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hillintl-my.sharepoint.com/personal/kamalibrahim_hillintl_com/Documents/Desktop/"/>
    </mc:Choice>
  </mc:AlternateContent>
  <xr:revisionPtr revIDLastSave="2" documentId="8_{5CF29554-0DAA-4150-901C-58F5B9D39175}" xr6:coauthVersionLast="47" xr6:coauthVersionMax="47" xr10:uidLastSave="{B7E9022D-3320-494D-907D-738F83CA612D}"/>
  <bookViews>
    <workbookView xWindow="-96" yWindow="-96" windowWidth="23232" windowHeight="12432" tabRatio="494" xr2:uid="{00000000-000D-0000-FFFF-FFFF00000000}"/>
  </bookViews>
  <sheets>
    <sheet name="Projects " sheetId="13" r:id="rId1"/>
    <sheet name="LIVE PMO" sheetId="15" state="hidden" r:id="rId2"/>
    <sheet name="NWC Colors" sheetId="8" state="hidden" r:id="rId3"/>
    <sheet name="Dashboard Calc" sheetId="6" state="hidden" r:id="rId4"/>
    <sheet name="Settings" sheetId="9" state="hidden" r:id="rId5"/>
    <sheet name="GateFacts" sheetId="10" state="hidden" r:id="rId6"/>
    <sheet name="Data Quality" sheetId="11" state="hidden" r:id="rId7"/>
    <sheet name="Model Code" sheetId="12" state="hidden" r:id="rId8"/>
    <sheet name="Data Sources" sheetId="14" state="hidden" r:id="rId9"/>
  </sheets>
  <externalReferences>
    <externalReference r:id="rId10"/>
  </externalReferences>
  <definedNames>
    <definedName name="AlertDays">Settings!$B$3</definedName>
    <definedName name="CBURegion">[1]Data!#REF!</definedName>
    <definedName name="Classification">[1]Data!#REF!</definedName>
    <definedName name="MonthCrit">Settings!$B$6</definedName>
    <definedName name="Owner">[1]Data!#REF!</definedName>
    <definedName name="PeriodSel">Settings!$B$8</definedName>
    <definedName name="Region">[1]Data!#REF!</definedName>
    <definedName name="ReportMonth">Settings!$B$4</definedName>
    <definedName name="ReportMonthName">Settings!$B$5</definedName>
    <definedName name="Sector">Settings!$B$2</definedName>
    <definedName name="SelGate">#REF!</definedName>
    <definedName name="SelMonth">#REF!</definedName>
    <definedName name="SelRegion">#REF!</definedName>
    <definedName name="SelYear">#REF!</definedName>
    <definedName name="Status">[1]Data!#REF!</definedName>
    <definedName name="Type">[1]Data!#REF!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87" i="13" l="1"/>
  <c r="Z546" i="13"/>
  <c r="Z551" i="13"/>
  <c r="Z668" i="13"/>
  <c r="Z553" i="13"/>
  <c r="Z548" i="13"/>
  <c r="Z678" i="13"/>
  <c r="Z549" i="13"/>
  <c r="Z688" i="13"/>
  <c r="Z610" i="13"/>
  <c r="Y600" i="13"/>
  <c r="AA600" i="13" s="1"/>
  <c r="Y577" i="13"/>
  <c r="AA577" i="13" s="1"/>
  <c r="Y615" i="13"/>
  <c r="Z615" i="13" s="1"/>
  <c r="Y539" i="13"/>
  <c r="Z539" i="13" s="1"/>
  <c r="Y707" i="13"/>
  <c r="AA707" i="13" s="1"/>
  <c r="Y538" i="13"/>
  <c r="AA538" i="13" s="1"/>
  <c r="Y1032" i="13"/>
  <c r="Z1032" i="13" s="1"/>
  <c r="Y621" i="13"/>
  <c r="Z621" i="13" s="1"/>
  <c r="Y693" i="13"/>
  <c r="Z693" i="13" s="1"/>
  <c r="Y717" i="13"/>
  <c r="AA717" i="13" s="1"/>
  <c r="Y905" i="13"/>
  <c r="Z905" i="13" s="1"/>
  <c r="Y956" i="13"/>
  <c r="Z956" i="13" s="1"/>
  <c r="Y908" i="13"/>
  <c r="AA908" i="13" s="1"/>
  <c r="Y936" i="13"/>
  <c r="AA936" i="13" s="1"/>
  <c r="Y728" i="13"/>
  <c r="Z728" i="13" s="1"/>
  <c r="Y958" i="13"/>
  <c r="Z958" i="13" s="1"/>
  <c r="Y730" i="13"/>
  <c r="AA730" i="13" s="1"/>
  <c r="Y1059" i="13"/>
  <c r="AA1059" i="13" s="1"/>
  <c r="Y722" i="13"/>
  <c r="Z722" i="13" s="1"/>
  <c r="Y747" i="13"/>
  <c r="Z747" i="13" s="1"/>
  <c r="Y1046" i="13"/>
  <c r="AA1046" i="13" s="1"/>
  <c r="Y1015" i="13"/>
  <c r="AA1015" i="13" s="1"/>
  <c r="Y832" i="13"/>
  <c r="Z832" i="13" s="1"/>
  <c r="Y803" i="13"/>
  <c r="Z803" i="13" s="1"/>
  <c r="Y866" i="13"/>
  <c r="Z866" i="13" s="1"/>
  <c r="Y865" i="13"/>
  <c r="AA865" i="13" s="1"/>
  <c r="Y986" i="13"/>
  <c r="Z986" i="13" s="1"/>
  <c r="Y815" i="13"/>
  <c r="Z815" i="13" s="1"/>
  <c r="AA995" i="13"/>
  <c r="Y995" i="13"/>
  <c r="Z995" i="13" s="1"/>
  <c r="Y942" i="13"/>
  <c r="AA942" i="13" s="1"/>
  <c r="Y758" i="13"/>
  <c r="Z758" i="13" s="1"/>
  <c r="Y841" i="13"/>
  <c r="Z841" i="13" s="1"/>
  <c r="AA840" i="13"/>
  <c r="Y840" i="13"/>
  <c r="Z840" i="13" s="1"/>
  <c r="Y853" i="13"/>
  <c r="AA853" i="13" s="1"/>
  <c r="Y903" i="13"/>
  <c r="Z903" i="13" s="1"/>
  <c r="Y902" i="13"/>
  <c r="Z902" i="13" s="1"/>
  <c r="Y1057" i="13"/>
  <c r="Z1057" i="13" s="1"/>
  <c r="Y565" i="13"/>
  <c r="AA565" i="13" s="1"/>
  <c r="Y977" i="13"/>
  <c r="Z977" i="13" s="1"/>
  <c r="Y436" i="13"/>
  <c r="Z436" i="13" s="1"/>
  <c r="Y976" i="13"/>
  <c r="Z976" i="13" s="1"/>
  <c r="Y890" i="13"/>
  <c r="AA890" i="13" s="1"/>
  <c r="Y613" i="13"/>
  <c r="Z613" i="13" s="1"/>
  <c r="Y876" i="13"/>
  <c r="Z876" i="13" s="1"/>
  <c r="Y765" i="13"/>
  <c r="AA765" i="13" s="1"/>
  <c r="Y764" i="13"/>
  <c r="AA764" i="13" s="1"/>
  <c r="Y967" i="13"/>
  <c r="Z967" i="13" s="1"/>
  <c r="Y855" i="13"/>
  <c r="Z855" i="13" s="1"/>
  <c r="Y710" i="13"/>
  <c r="AA710" i="13" s="1"/>
  <c r="Y844" i="13"/>
  <c r="AA844" i="13" s="1"/>
  <c r="Y843" i="13"/>
  <c r="Z843" i="13" s="1"/>
  <c r="Y562" i="13"/>
  <c r="Z562" i="13" s="1"/>
  <c r="Y616" i="13"/>
  <c r="AA616" i="13" s="1"/>
  <c r="Y782" i="13"/>
  <c r="AA782" i="13" s="1"/>
  <c r="Y829" i="13"/>
  <c r="Z829" i="13" s="1"/>
  <c r="Y828" i="13"/>
  <c r="Z828" i="13" s="1"/>
  <c r="AA1006" i="13"/>
  <c r="Z1006" i="13"/>
  <c r="Y1006" i="13"/>
  <c r="Y1050" i="13"/>
  <c r="AA1050" i="13" s="1"/>
  <c r="Y895" i="13"/>
  <c r="Z895" i="13" s="1"/>
  <c r="Y401" i="13"/>
  <c r="Z401" i="13" s="1"/>
  <c r="Y805" i="13"/>
  <c r="AA805" i="13" s="1"/>
  <c r="Y703" i="13"/>
  <c r="AA703" i="13" s="1"/>
  <c r="Y397" i="13"/>
  <c r="Z397" i="13" s="1"/>
  <c r="Y1001" i="13"/>
  <c r="Z1001" i="13" s="1"/>
  <c r="Y818" i="13"/>
  <c r="AA818" i="13" s="1"/>
  <c r="Y1036" i="13"/>
  <c r="AA1036" i="13" s="1"/>
  <c r="AP11" i="6" a="1"/>
  <c r="AP11" i="6" s="1"/>
  <c r="AO11" i="6" a="1"/>
  <c r="AO11" i="6" s="1"/>
  <c r="AM11" i="6" a="1"/>
  <c r="AM11" i="6" s="1"/>
  <c r="AP10" i="6" a="1"/>
  <c r="AP10" i="6" s="1"/>
  <c r="AO10" i="6" a="1"/>
  <c r="AO10" i="6" s="1"/>
  <c r="AM10" i="6" a="1"/>
  <c r="AM10" i="6" s="1"/>
  <c r="AP9" i="6" a="1"/>
  <c r="AP9" i="6" s="1"/>
  <c r="AO9" i="6" a="1"/>
  <c r="AO9" i="6" s="1"/>
  <c r="AM9" i="6" a="1"/>
  <c r="AM9" i="6" s="1"/>
  <c r="AP8" i="6" a="1"/>
  <c r="AP8" i="6" s="1"/>
  <c r="AO8" i="6" a="1"/>
  <c r="AO8" i="6" s="1"/>
  <c r="AM8" i="6" a="1"/>
  <c r="AM8" i="6" s="1"/>
  <c r="AP7" i="6" a="1"/>
  <c r="AP7" i="6" s="1"/>
  <c r="AO7" i="6" a="1"/>
  <c r="AO7" i="6" s="1"/>
  <c r="AM7" i="6" a="1"/>
  <c r="AM7" i="6" s="1"/>
  <c r="AP6" i="6" a="1"/>
  <c r="AP6" i="6" s="1"/>
  <c r="AO6" i="6" a="1"/>
  <c r="AO6" i="6" s="1"/>
  <c r="AM6" i="6" a="1"/>
  <c r="AM6" i="6" s="1"/>
  <c r="AP5" i="6" a="1"/>
  <c r="AP5" i="6" s="1"/>
  <c r="AO5" i="6" a="1"/>
  <c r="AO5" i="6" s="1"/>
  <c r="AM5" i="6" a="1"/>
  <c r="AM5" i="6" s="1"/>
  <c r="AP4" i="6" a="1"/>
  <c r="AP4" i="6" s="1"/>
  <c r="AO4" i="6" a="1"/>
  <c r="AO4" i="6" s="1"/>
  <c r="AM4" i="6" a="1"/>
  <c r="AM4" i="6" s="1"/>
  <c r="AJ13" i="6"/>
  <c r="AJ12" i="6"/>
  <c r="AJ11" i="6"/>
  <c r="AJ10" i="6"/>
  <c r="AJ9" i="6"/>
  <c r="AJ8" i="6"/>
  <c r="AJ7" i="6"/>
  <c r="AJ5" i="6"/>
  <c r="AJ4" i="6"/>
  <c r="L2" i="9" a="1"/>
  <c r="L2" i="9" s="1"/>
  <c r="H2" i="9" a="1"/>
  <c r="H2" i="9" s="1"/>
  <c r="Z710" i="13" l="1"/>
  <c r="Z600" i="13"/>
  <c r="AA693" i="13"/>
  <c r="AA1057" i="13"/>
  <c r="Z616" i="13"/>
  <c r="Z764" i="13"/>
  <c r="Z707" i="13"/>
  <c r="Z844" i="13"/>
  <c r="Z890" i="13"/>
  <c r="Z577" i="13"/>
  <c r="Z805" i="13"/>
  <c r="Z782" i="13"/>
  <c r="AA976" i="13"/>
  <c r="Z908" i="13"/>
  <c r="Z538" i="13"/>
  <c r="Z865" i="13"/>
  <c r="Z703" i="13"/>
  <c r="Z1046" i="13"/>
  <c r="Z936" i="13"/>
  <c r="Z1036" i="13"/>
  <c r="Z765" i="13"/>
  <c r="Z565" i="13"/>
  <c r="AA866" i="13"/>
  <c r="Z818" i="13"/>
  <c r="Z1050" i="13"/>
  <c r="Z730" i="13"/>
  <c r="Z717" i="13"/>
  <c r="Z942" i="13"/>
  <c r="Z853" i="13"/>
  <c r="Z1059" i="13"/>
  <c r="Z1015" i="13"/>
  <c r="AA1001" i="13"/>
  <c r="AA401" i="13"/>
  <c r="AA828" i="13"/>
  <c r="AA562" i="13"/>
  <c r="AA855" i="13"/>
  <c r="AA876" i="13"/>
  <c r="AA436" i="13"/>
  <c r="AA902" i="13"/>
  <c r="AA841" i="13"/>
  <c r="AA815" i="13"/>
  <c r="AA803" i="13"/>
  <c r="AA747" i="13"/>
  <c r="AA958" i="13"/>
  <c r="AA956" i="13"/>
  <c r="AA621" i="13"/>
  <c r="AA539" i="13"/>
  <c r="AA397" i="13"/>
  <c r="AA895" i="13"/>
  <c r="AA829" i="13"/>
  <c r="AA843" i="13"/>
  <c r="AA967" i="13"/>
  <c r="AA613" i="13"/>
  <c r="AA977" i="13"/>
  <c r="AA903" i="13"/>
  <c r="AA758" i="13"/>
  <c r="AA986" i="13"/>
  <c r="AA832" i="13"/>
  <c r="AA722" i="13"/>
  <c r="AA728" i="13"/>
  <c r="AA905" i="13"/>
  <c r="AA1032" i="13"/>
  <c r="AA615" i="13"/>
  <c r="I1061" i="13"/>
  <c r="I1060" i="13"/>
  <c r="I1059" i="13"/>
  <c r="I1058" i="13"/>
  <c r="I1057" i="13"/>
  <c r="I1056" i="13"/>
  <c r="I1055" i="13"/>
  <c r="I1054" i="13"/>
  <c r="I1053" i="13"/>
  <c r="I1052" i="13"/>
  <c r="I1051" i="13"/>
  <c r="I1050" i="13"/>
  <c r="I1049" i="13"/>
  <c r="I1048" i="13"/>
  <c r="I1047" i="13"/>
  <c r="I1046" i="13"/>
  <c r="I1045" i="13"/>
  <c r="I1044" i="13"/>
  <c r="I1043" i="13"/>
  <c r="I1042" i="13"/>
  <c r="I1041" i="13"/>
  <c r="I1040" i="13"/>
  <c r="I1039" i="13"/>
  <c r="I1038" i="13"/>
  <c r="I1037" i="13"/>
  <c r="I1036" i="13"/>
  <c r="I1035" i="13"/>
  <c r="I1034" i="13"/>
  <c r="I1033" i="13"/>
  <c r="I1032" i="13"/>
  <c r="I1031" i="13"/>
  <c r="I1030" i="13"/>
  <c r="I1029" i="13"/>
  <c r="I1028" i="13"/>
  <c r="I1027" i="13"/>
  <c r="I1026" i="13"/>
  <c r="I1025" i="13"/>
  <c r="I1024" i="13"/>
  <c r="I1023" i="13"/>
  <c r="I1022" i="13"/>
  <c r="I1021" i="13"/>
  <c r="I1020" i="13"/>
  <c r="I1019" i="13"/>
  <c r="I1018" i="13"/>
  <c r="I1017" i="13"/>
  <c r="I1016" i="13"/>
  <c r="I1015" i="13"/>
  <c r="I1014" i="13"/>
  <c r="I1013" i="13"/>
  <c r="I1012" i="13"/>
  <c r="I1011" i="13"/>
  <c r="I1010" i="13"/>
  <c r="I1009" i="13"/>
  <c r="I1008" i="13"/>
  <c r="I1007" i="13"/>
  <c r="I1006" i="13"/>
  <c r="I1005" i="13"/>
  <c r="I1004" i="13"/>
  <c r="I1003" i="13"/>
  <c r="I1002" i="13"/>
  <c r="I1001" i="13"/>
  <c r="I1000" i="13"/>
  <c r="I999" i="13"/>
  <c r="I998" i="13"/>
  <c r="I997" i="13"/>
  <c r="I996" i="13"/>
  <c r="I995" i="13"/>
  <c r="I994" i="13"/>
  <c r="I993" i="13"/>
  <c r="I992" i="13"/>
  <c r="I991" i="13"/>
  <c r="I990" i="13"/>
  <c r="I989" i="13"/>
  <c r="I988" i="13"/>
  <c r="I987" i="13"/>
  <c r="I986" i="13"/>
  <c r="I985" i="13"/>
  <c r="I984" i="13"/>
  <c r="I983" i="13"/>
  <c r="I982" i="13"/>
  <c r="I981" i="13"/>
  <c r="I980" i="13"/>
  <c r="I979" i="13"/>
  <c r="I978" i="13"/>
  <c r="I977" i="13"/>
  <c r="I976" i="13"/>
  <c r="I975" i="13"/>
  <c r="I974" i="13"/>
  <c r="I973" i="13"/>
  <c r="I972" i="13"/>
  <c r="I971" i="13"/>
  <c r="I970" i="13"/>
  <c r="I969" i="13"/>
  <c r="I968" i="13"/>
  <c r="I967" i="13"/>
  <c r="I966" i="13"/>
  <c r="I965" i="13"/>
  <c r="I964" i="13"/>
  <c r="I963" i="13"/>
  <c r="I962" i="13"/>
  <c r="I961" i="13"/>
  <c r="I960" i="13"/>
  <c r="I959" i="13"/>
  <c r="I958" i="13"/>
  <c r="I957" i="13"/>
  <c r="I956" i="13"/>
  <c r="I955" i="13"/>
  <c r="I954" i="13"/>
  <c r="I953" i="13"/>
  <c r="I952" i="13"/>
  <c r="I951" i="13"/>
  <c r="I950" i="13"/>
  <c r="I949" i="13"/>
  <c r="I948" i="13"/>
  <c r="I947" i="13"/>
  <c r="I946" i="13"/>
  <c r="I945" i="13"/>
  <c r="I944" i="13"/>
  <c r="I943" i="13"/>
  <c r="I942" i="13"/>
  <c r="I941" i="13"/>
  <c r="I940" i="13"/>
  <c r="I939" i="13"/>
  <c r="I938" i="13"/>
  <c r="I937" i="13"/>
  <c r="I936" i="13"/>
  <c r="I935" i="13"/>
  <c r="I934" i="13"/>
  <c r="I933" i="13"/>
  <c r="I932" i="13"/>
  <c r="I931" i="13"/>
  <c r="I930" i="13"/>
  <c r="I929" i="13"/>
  <c r="I928" i="13"/>
  <c r="I927" i="13"/>
  <c r="I926" i="13"/>
  <c r="I925" i="13"/>
  <c r="I924" i="13"/>
  <c r="I923" i="13"/>
  <c r="I922" i="13"/>
  <c r="I921" i="13"/>
  <c r="I920" i="13"/>
  <c r="I919" i="13"/>
  <c r="I918" i="13"/>
  <c r="I917" i="13"/>
  <c r="I916" i="13"/>
  <c r="I915" i="13"/>
  <c r="I914" i="13"/>
  <c r="I913" i="13"/>
  <c r="I912" i="13"/>
  <c r="I911" i="13"/>
  <c r="I910" i="13"/>
  <c r="I909" i="13"/>
  <c r="I908" i="13"/>
  <c r="I907" i="13"/>
  <c r="I906" i="13"/>
  <c r="I905" i="13"/>
  <c r="I904" i="13"/>
  <c r="I903" i="13"/>
  <c r="I902" i="13"/>
  <c r="I901" i="13"/>
  <c r="I900" i="13"/>
  <c r="I899" i="13"/>
  <c r="I898" i="13"/>
  <c r="I897" i="13"/>
  <c r="I896" i="13"/>
  <c r="I895" i="13"/>
  <c r="I894" i="13"/>
  <c r="I893" i="13"/>
  <c r="I892" i="13"/>
  <c r="I891" i="13"/>
  <c r="I890" i="13"/>
  <c r="I889" i="13"/>
  <c r="I888" i="13"/>
  <c r="I887" i="13"/>
  <c r="I886" i="13"/>
  <c r="I885" i="13"/>
  <c r="I884" i="13"/>
  <c r="I883" i="13"/>
  <c r="I882" i="13"/>
  <c r="I881" i="13"/>
  <c r="I880" i="13"/>
  <c r="I879" i="13"/>
  <c r="I878" i="13"/>
  <c r="I877" i="13"/>
  <c r="I876" i="13"/>
  <c r="I875" i="13"/>
  <c r="I874" i="13"/>
  <c r="I873" i="13"/>
  <c r="I872" i="13"/>
  <c r="I871" i="13"/>
  <c r="I870" i="13"/>
  <c r="I869" i="13"/>
  <c r="I868" i="13"/>
  <c r="I867" i="13"/>
  <c r="I866" i="13"/>
  <c r="I865" i="13"/>
  <c r="I864" i="13"/>
  <c r="I863" i="13"/>
  <c r="I862" i="13"/>
  <c r="I861" i="13"/>
  <c r="I860" i="13"/>
  <c r="I859" i="13"/>
  <c r="I858" i="13"/>
  <c r="I857" i="13"/>
  <c r="I856" i="13"/>
  <c r="I855" i="13"/>
  <c r="I854" i="13"/>
  <c r="I853" i="13"/>
  <c r="I852" i="13"/>
  <c r="I851" i="13"/>
  <c r="I850" i="13"/>
  <c r="I849" i="13"/>
  <c r="I848" i="13"/>
  <c r="I847" i="13"/>
  <c r="I846" i="13"/>
  <c r="I845" i="13"/>
  <c r="I844" i="13"/>
  <c r="I843" i="13"/>
  <c r="I842" i="13"/>
  <c r="I841" i="13"/>
  <c r="I840" i="13"/>
  <c r="I839" i="13"/>
  <c r="I838" i="13"/>
  <c r="I837" i="13"/>
  <c r="I836" i="13"/>
  <c r="I835" i="13"/>
  <c r="I834" i="13"/>
  <c r="I833" i="13"/>
  <c r="I832" i="13"/>
  <c r="I831" i="13"/>
  <c r="I830" i="13"/>
  <c r="I829" i="13"/>
  <c r="I828" i="13"/>
  <c r="I827" i="13"/>
  <c r="I826" i="13"/>
  <c r="I825" i="13"/>
  <c r="I824" i="13"/>
  <c r="I823" i="13"/>
  <c r="I822" i="13"/>
  <c r="I821" i="13"/>
  <c r="I820" i="13"/>
  <c r="I819" i="13"/>
  <c r="I818" i="13"/>
  <c r="I817" i="13"/>
  <c r="I816" i="13"/>
  <c r="I815" i="13"/>
  <c r="I814" i="13"/>
  <c r="I813" i="13"/>
  <c r="I812" i="13"/>
  <c r="I811" i="13"/>
  <c r="I810" i="13"/>
  <c r="I809" i="13"/>
  <c r="I808" i="13"/>
  <c r="I807" i="13"/>
  <c r="I806" i="13"/>
  <c r="I805" i="13"/>
  <c r="I804" i="13"/>
  <c r="I803" i="13"/>
  <c r="I802" i="13"/>
  <c r="I801" i="13"/>
  <c r="I800" i="13"/>
  <c r="I799" i="13"/>
  <c r="I798" i="13"/>
  <c r="I797" i="13"/>
  <c r="I796" i="13"/>
  <c r="I795" i="13"/>
  <c r="I794" i="13"/>
  <c r="I793" i="13"/>
  <c r="I792" i="13"/>
  <c r="I791" i="13"/>
  <c r="I790" i="13"/>
  <c r="I789" i="13"/>
  <c r="I788" i="13"/>
  <c r="I787" i="13"/>
  <c r="I786" i="13"/>
  <c r="I785" i="13"/>
  <c r="I784" i="13"/>
  <c r="I783" i="13"/>
  <c r="I782" i="13"/>
  <c r="I781" i="13"/>
  <c r="I780" i="13"/>
  <c r="I779" i="13"/>
  <c r="I778" i="13"/>
  <c r="I777" i="13"/>
  <c r="I776" i="13"/>
  <c r="I775" i="13"/>
  <c r="I774" i="13"/>
  <c r="I773" i="13"/>
  <c r="I772" i="13"/>
  <c r="I771" i="13"/>
  <c r="I770" i="13"/>
  <c r="I769" i="13"/>
  <c r="I768" i="13"/>
  <c r="I767" i="13"/>
  <c r="I766" i="13"/>
  <c r="I765" i="13"/>
  <c r="I764" i="13"/>
  <c r="I763" i="13"/>
  <c r="I762" i="13"/>
  <c r="I761" i="13"/>
  <c r="I760" i="13"/>
  <c r="I759" i="13"/>
  <c r="I758" i="13"/>
  <c r="I757" i="13"/>
  <c r="I756" i="13"/>
  <c r="I755" i="13"/>
  <c r="I754" i="13"/>
  <c r="I753" i="13"/>
  <c r="I752" i="13"/>
  <c r="I751" i="13"/>
  <c r="I750" i="13"/>
  <c r="I749" i="13"/>
  <c r="I748" i="13"/>
  <c r="I747" i="13"/>
  <c r="I746" i="13"/>
  <c r="I745" i="13"/>
  <c r="I744" i="13"/>
  <c r="I743" i="13"/>
  <c r="I742" i="13"/>
  <c r="I741" i="13"/>
  <c r="I740" i="13"/>
  <c r="I739" i="13"/>
  <c r="I738" i="13"/>
  <c r="I737" i="13"/>
  <c r="I736" i="13"/>
  <c r="I735" i="13"/>
  <c r="I734" i="13"/>
  <c r="I733" i="13"/>
  <c r="I732" i="13"/>
  <c r="I731" i="13"/>
  <c r="I730" i="13"/>
  <c r="I729" i="13"/>
  <c r="I728" i="13"/>
  <c r="I727" i="13"/>
  <c r="I726" i="13"/>
  <c r="I725" i="13"/>
  <c r="I724" i="13"/>
  <c r="I723" i="13"/>
  <c r="I722" i="13"/>
  <c r="I721" i="13"/>
  <c r="I720" i="13"/>
  <c r="I719" i="13"/>
  <c r="I718" i="13"/>
  <c r="I717" i="13"/>
  <c r="I716" i="13"/>
  <c r="I715" i="13"/>
  <c r="I714" i="13"/>
  <c r="I713" i="13"/>
  <c r="I712" i="13"/>
  <c r="I711" i="13"/>
  <c r="I710" i="13"/>
  <c r="I709" i="13"/>
  <c r="I708" i="13"/>
  <c r="I707" i="13"/>
  <c r="I706" i="13"/>
  <c r="I705" i="13"/>
  <c r="I704" i="13"/>
  <c r="I703" i="13"/>
  <c r="I702" i="13"/>
  <c r="I701" i="13"/>
  <c r="I700" i="13"/>
  <c r="I699" i="13"/>
  <c r="I698" i="13"/>
  <c r="I697" i="13"/>
  <c r="I696" i="13"/>
  <c r="I695" i="13"/>
  <c r="I694" i="13"/>
  <c r="I693" i="13"/>
  <c r="I692" i="13"/>
  <c r="I691" i="13"/>
  <c r="I690" i="13"/>
  <c r="I689" i="13"/>
  <c r="I688" i="13"/>
  <c r="I687" i="13"/>
  <c r="I686" i="13"/>
  <c r="I685" i="13"/>
  <c r="I684" i="13"/>
  <c r="I683" i="13"/>
  <c r="I682" i="13"/>
  <c r="I681" i="13"/>
  <c r="I680" i="13"/>
  <c r="I679" i="13"/>
  <c r="I678" i="13"/>
  <c r="I677" i="13"/>
  <c r="I676" i="13"/>
  <c r="I675" i="13"/>
  <c r="I674" i="13"/>
  <c r="I673" i="13"/>
  <c r="I672" i="13"/>
  <c r="I671" i="13"/>
  <c r="I670" i="13"/>
  <c r="I669" i="13"/>
  <c r="I668" i="13"/>
  <c r="I667" i="13"/>
  <c r="I666" i="13"/>
  <c r="I665" i="13"/>
  <c r="I664" i="13"/>
  <c r="I663" i="13"/>
  <c r="I662" i="13"/>
  <c r="I661" i="13"/>
  <c r="I660" i="13"/>
  <c r="I659" i="13"/>
  <c r="I658" i="13"/>
  <c r="I657" i="13"/>
  <c r="I656" i="13"/>
  <c r="I655" i="13"/>
  <c r="I654" i="13"/>
  <c r="I653" i="13"/>
  <c r="I652" i="13"/>
  <c r="I651" i="13"/>
  <c r="I650" i="13"/>
  <c r="I649" i="13"/>
  <c r="I648" i="13"/>
  <c r="I647" i="13"/>
  <c r="I646" i="13"/>
  <c r="I645" i="13"/>
  <c r="I644" i="13"/>
  <c r="I643" i="13"/>
  <c r="I642" i="13"/>
  <c r="I641" i="13"/>
  <c r="I640" i="13"/>
  <c r="I639" i="13"/>
  <c r="I638" i="13"/>
  <c r="I637" i="13"/>
  <c r="I636" i="13"/>
  <c r="I635" i="13"/>
  <c r="I634" i="13"/>
  <c r="I633" i="13"/>
  <c r="I632" i="13"/>
  <c r="I631" i="13"/>
  <c r="I630" i="13"/>
  <c r="I629" i="13"/>
  <c r="I628" i="13"/>
  <c r="I627" i="13"/>
  <c r="I626" i="13"/>
  <c r="I625" i="13"/>
  <c r="I624" i="13"/>
  <c r="I623" i="13"/>
  <c r="I622" i="13"/>
  <c r="I621" i="13"/>
  <c r="I620" i="13"/>
  <c r="I619" i="13"/>
  <c r="I618" i="13"/>
  <c r="I617" i="13"/>
  <c r="I616" i="13"/>
  <c r="I615" i="13"/>
  <c r="I614" i="13"/>
  <c r="I613" i="13"/>
  <c r="I612" i="13"/>
  <c r="I611" i="13"/>
  <c r="I610" i="13"/>
  <c r="I609" i="13"/>
  <c r="I608" i="13"/>
  <c r="I607" i="13"/>
  <c r="I606" i="13"/>
  <c r="I605" i="13"/>
  <c r="I604" i="13"/>
  <c r="I603" i="13"/>
  <c r="I602" i="13"/>
  <c r="I601" i="13"/>
  <c r="I600" i="13"/>
  <c r="I599" i="13"/>
  <c r="I598" i="13"/>
  <c r="I597" i="13"/>
  <c r="I596" i="13"/>
  <c r="I595" i="13"/>
  <c r="I594" i="13"/>
  <c r="I593" i="13"/>
  <c r="I592" i="13"/>
  <c r="I591" i="13"/>
  <c r="I590" i="13"/>
  <c r="I589" i="13"/>
  <c r="I588" i="13"/>
  <c r="I587" i="13"/>
  <c r="I586" i="13"/>
  <c r="I585" i="13"/>
  <c r="I584" i="13"/>
  <c r="I583" i="13"/>
  <c r="I582" i="13"/>
  <c r="I581" i="13"/>
  <c r="I580" i="13"/>
  <c r="I579" i="13"/>
  <c r="I578" i="13"/>
  <c r="I577" i="13"/>
  <c r="I576" i="13"/>
  <c r="I575" i="13"/>
  <c r="I574" i="13"/>
  <c r="I573" i="13"/>
  <c r="I572" i="13"/>
  <c r="I571" i="13"/>
  <c r="I570" i="13"/>
  <c r="I569" i="13"/>
  <c r="I568" i="13"/>
  <c r="I567" i="13"/>
  <c r="I566" i="13"/>
  <c r="I565" i="13"/>
  <c r="I564" i="13"/>
  <c r="I563" i="13"/>
  <c r="I562" i="13"/>
  <c r="I561" i="13"/>
  <c r="I560" i="13"/>
  <c r="I559" i="13"/>
  <c r="I558" i="13"/>
  <c r="I557" i="13"/>
  <c r="I556" i="13"/>
  <c r="I555" i="13"/>
  <c r="I554" i="13"/>
  <c r="I553" i="13"/>
  <c r="I552" i="13"/>
  <c r="I551" i="13"/>
  <c r="I550" i="13"/>
  <c r="I549" i="13"/>
  <c r="I548" i="13"/>
  <c r="I547" i="13"/>
  <c r="I546" i="13"/>
  <c r="I545" i="13"/>
  <c r="I544" i="13"/>
  <c r="I543" i="13"/>
  <c r="I542" i="13"/>
  <c r="I541" i="13"/>
  <c r="I540" i="13"/>
  <c r="I539" i="13"/>
  <c r="I538" i="13"/>
  <c r="I537" i="13"/>
  <c r="I536" i="13"/>
  <c r="I535" i="13"/>
  <c r="I534" i="13"/>
  <c r="I533" i="13"/>
  <c r="I532" i="13"/>
  <c r="I531" i="13"/>
  <c r="I530" i="13"/>
  <c r="I529" i="13"/>
  <c r="I528" i="13"/>
  <c r="I527" i="13"/>
  <c r="I526" i="13"/>
  <c r="I525" i="13"/>
  <c r="I524" i="13"/>
  <c r="I523" i="13"/>
  <c r="I522" i="13"/>
  <c r="I521" i="13"/>
  <c r="I520" i="13"/>
  <c r="I519" i="13"/>
  <c r="I518" i="13"/>
  <c r="I517" i="13"/>
  <c r="I516" i="13"/>
  <c r="I515" i="13"/>
  <c r="I514" i="13"/>
  <c r="I513" i="13"/>
  <c r="I512" i="13"/>
  <c r="I511" i="13"/>
  <c r="I510" i="13"/>
  <c r="I509" i="13"/>
  <c r="I508" i="13"/>
  <c r="I507" i="13"/>
  <c r="I506" i="13"/>
  <c r="I505" i="13"/>
  <c r="I504" i="13"/>
  <c r="I503" i="13"/>
  <c r="I502" i="13"/>
  <c r="I501" i="13"/>
  <c r="I500" i="13"/>
  <c r="I499" i="13"/>
  <c r="I498" i="13"/>
  <c r="I497" i="13"/>
  <c r="I496" i="13"/>
  <c r="I495" i="13"/>
  <c r="I494" i="13"/>
  <c r="I493" i="13"/>
  <c r="I492" i="13"/>
  <c r="I491" i="13"/>
  <c r="I490" i="13"/>
  <c r="I489" i="13"/>
  <c r="I488" i="13"/>
  <c r="I487" i="13"/>
  <c r="I486" i="13"/>
  <c r="I485" i="13"/>
  <c r="I484" i="13"/>
  <c r="I483" i="13"/>
  <c r="I482" i="13"/>
  <c r="I481" i="13"/>
  <c r="I480" i="13"/>
  <c r="I479" i="13"/>
  <c r="I478" i="13"/>
  <c r="I477" i="13"/>
  <c r="I476" i="13"/>
  <c r="I475" i="13"/>
  <c r="I474" i="13"/>
  <c r="I473" i="13"/>
  <c r="I472" i="13"/>
  <c r="I471" i="13"/>
  <c r="I470" i="13"/>
  <c r="I469" i="13"/>
  <c r="I468" i="13"/>
  <c r="I467" i="13"/>
  <c r="I466" i="13"/>
  <c r="I465" i="13"/>
  <c r="I464" i="13"/>
  <c r="I463" i="13"/>
  <c r="I462" i="13"/>
  <c r="I461" i="13"/>
  <c r="I460" i="13"/>
  <c r="I459" i="13"/>
  <c r="I458" i="13"/>
  <c r="I457" i="13"/>
  <c r="I456" i="13"/>
  <c r="I455" i="13"/>
  <c r="I454" i="13"/>
  <c r="I453" i="13"/>
  <c r="I452" i="13"/>
  <c r="I451" i="13"/>
  <c r="I450" i="13"/>
  <c r="I449" i="13"/>
  <c r="I448" i="13"/>
  <c r="I447" i="13"/>
  <c r="I446" i="13"/>
  <c r="I445" i="13"/>
  <c r="I444" i="13"/>
  <c r="I443" i="13"/>
  <c r="I442" i="13"/>
  <c r="I441" i="13"/>
  <c r="I440" i="13"/>
  <c r="I439" i="13"/>
  <c r="I438" i="13"/>
  <c r="I437" i="13"/>
  <c r="I436" i="13"/>
  <c r="I435" i="13"/>
  <c r="I434" i="13"/>
  <c r="I433" i="13"/>
  <c r="I432" i="13"/>
  <c r="I431" i="13"/>
  <c r="I430" i="13"/>
  <c r="I429" i="13"/>
  <c r="I428" i="13"/>
  <c r="I427" i="13"/>
  <c r="I426" i="13"/>
  <c r="I425" i="13"/>
  <c r="I424" i="13"/>
  <c r="I423" i="13"/>
  <c r="I422" i="13"/>
  <c r="I421" i="13"/>
  <c r="I420" i="13"/>
  <c r="I419" i="13"/>
  <c r="I418" i="13"/>
  <c r="I417" i="13"/>
  <c r="I416" i="13"/>
  <c r="I415" i="13"/>
  <c r="I414" i="13"/>
  <c r="I413" i="13"/>
  <c r="I412" i="13"/>
  <c r="I411" i="13"/>
  <c r="I410" i="13"/>
  <c r="I409" i="13"/>
  <c r="I408" i="13"/>
  <c r="I407" i="13"/>
  <c r="I406" i="13"/>
  <c r="I405" i="13"/>
  <c r="I404" i="13"/>
  <c r="I403" i="13"/>
  <c r="I402" i="13"/>
  <c r="I401" i="13"/>
  <c r="I400" i="13"/>
  <c r="I399" i="13"/>
  <c r="I398" i="13"/>
  <c r="I397" i="13"/>
  <c r="I396" i="13"/>
  <c r="I395" i="13"/>
  <c r="I394" i="13"/>
  <c r="I393" i="13"/>
  <c r="I392" i="13"/>
  <c r="I391" i="13"/>
  <c r="I390" i="13"/>
  <c r="I389" i="13"/>
  <c r="I388" i="13"/>
  <c r="I387" i="13"/>
  <c r="I386" i="13"/>
  <c r="I385" i="13"/>
  <c r="I384" i="13"/>
  <c r="I383" i="13"/>
  <c r="I382" i="13"/>
  <c r="I381" i="13"/>
  <c r="I380" i="13"/>
  <c r="I379" i="13"/>
  <c r="I378" i="13"/>
  <c r="I377" i="13"/>
  <c r="I376" i="13"/>
  <c r="I375" i="13"/>
  <c r="I374" i="13"/>
  <c r="I373" i="13"/>
  <c r="I372" i="13"/>
  <c r="I371" i="13"/>
  <c r="I370" i="13"/>
  <c r="I369" i="13"/>
  <c r="I368" i="13"/>
  <c r="I367" i="13"/>
  <c r="I366" i="13"/>
  <c r="I365" i="13"/>
  <c r="I364" i="13"/>
  <c r="I363" i="13"/>
  <c r="I362" i="13"/>
  <c r="I361" i="13"/>
  <c r="I360" i="13"/>
  <c r="I359" i="13"/>
  <c r="I358" i="13"/>
  <c r="I357" i="13"/>
  <c r="I356" i="13"/>
  <c r="I355" i="13"/>
  <c r="I354" i="13"/>
  <c r="I353" i="13"/>
  <c r="I352" i="13"/>
  <c r="I351" i="13"/>
  <c r="I350" i="13"/>
  <c r="I349" i="13"/>
  <c r="I348" i="13"/>
  <c r="I347" i="13"/>
  <c r="I346" i="13"/>
  <c r="I345" i="13"/>
  <c r="I344" i="13"/>
  <c r="I343" i="13"/>
  <c r="I342" i="13"/>
  <c r="I341" i="13"/>
  <c r="I340" i="13"/>
  <c r="I339" i="13"/>
  <c r="I338" i="13"/>
  <c r="I337" i="13"/>
  <c r="I336" i="13"/>
  <c r="I335" i="13"/>
  <c r="I334" i="13"/>
  <c r="I333" i="13"/>
  <c r="I332" i="13"/>
  <c r="I331" i="13"/>
  <c r="I330" i="13"/>
  <c r="I329" i="13"/>
  <c r="I328" i="13"/>
  <c r="I327" i="13"/>
  <c r="I326" i="13"/>
  <c r="I325" i="13"/>
  <c r="I324" i="13"/>
  <c r="I323" i="13"/>
  <c r="I322" i="13"/>
  <c r="I321" i="13"/>
  <c r="I320" i="13"/>
  <c r="I319" i="13"/>
  <c r="I318" i="13"/>
  <c r="I317" i="13"/>
  <c r="I316" i="13"/>
  <c r="I315" i="13"/>
  <c r="I314" i="13"/>
  <c r="I313" i="13"/>
  <c r="I312" i="13"/>
  <c r="I311" i="13"/>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I128" i="13"/>
  <c r="I127" i="13"/>
  <c r="I126" i="13"/>
  <c r="I125" i="13"/>
  <c r="I124" i="13"/>
  <c r="I123" i="13"/>
  <c r="I122" i="13"/>
  <c r="I121" i="13"/>
  <c r="I120" i="13"/>
  <c r="I119" i="13"/>
  <c r="I118" i="13"/>
  <c r="I117" i="13"/>
  <c r="I116" i="13"/>
  <c r="I115" i="13"/>
  <c r="I114" i="13"/>
  <c r="I113" i="13"/>
  <c r="I112" i="13"/>
  <c r="I111" i="13"/>
  <c r="I110" i="13"/>
  <c r="I109" i="13"/>
  <c r="I108" i="13"/>
  <c r="I107" i="13"/>
  <c r="I106" i="13"/>
  <c r="I105" i="13"/>
  <c r="I104" i="13"/>
  <c r="I103" i="13"/>
  <c r="I102" i="13"/>
  <c r="I101" i="13"/>
  <c r="I100" i="13"/>
  <c r="I99" i="13"/>
  <c r="I98" i="13"/>
  <c r="I97" i="13"/>
  <c r="I96" i="13"/>
  <c r="I95" i="13"/>
  <c r="I94" i="13"/>
  <c r="I93" i="13"/>
  <c r="I92" i="13"/>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4" i="13"/>
  <c r="I3" i="13"/>
  <c r="I2" i="13"/>
  <c r="B7" i="9" a="1"/>
  <c r="B7" i="9" s="1"/>
  <c r="B8" i="9" s="1"/>
  <c r="B4" i="9" l="1"/>
  <c r="B6" i="9"/>
  <c r="V2" i="9" a="1"/>
  <c r="V2" i="9" s="1"/>
  <c r="A2" i="10" a="1"/>
  <c r="A2" i="10" s="1"/>
  <c r="B2" i="10" s="1"/>
  <c r="A3" i="10" a="1"/>
  <c r="A3" i="10" s="1"/>
  <c r="A4" i="10" a="1"/>
  <c r="A4" i="10" s="1"/>
  <c r="A5" i="10" a="1"/>
  <c r="A5" i="10" s="1"/>
  <c r="A6" i="10" a="1"/>
  <c r="A6" i="10" s="1"/>
  <c r="B6" i="10" s="1"/>
  <c r="A7" i="10" a="1"/>
  <c r="A7" i="10" s="1"/>
  <c r="A8" i="10" a="1"/>
  <c r="A8" i="10" s="1"/>
  <c r="A9" i="10" a="1"/>
  <c r="A9" i="10" s="1"/>
  <c r="A10" i="10" a="1"/>
  <c r="A10" i="10" s="1"/>
  <c r="A11" i="10" a="1"/>
  <c r="A11" i="10" s="1"/>
  <c r="A12" i="10" a="1"/>
  <c r="A12" i="10" s="1"/>
  <c r="A13" i="10" a="1"/>
  <c r="A13" i="10" s="1"/>
  <c r="A14" i="10" a="1"/>
  <c r="A14" i="10" s="1"/>
  <c r="B14" i="10" s="1"/>
  <c r="A15" i="10" a="1"/>
  <c r="A15" i="10" s="1"/>
  <c r="A16" i="10" a="1"/>
  <c r="A16" i="10" s="1"/>
  <c r="A17" i="10" a="1"/>
  <c r="A17" i="10" s="1"/>
  <c r="A18" i="10" a="1"/>
  <c r="A18" i="10" s="1"/>
  <c r="A19" i="10" a="1"/>
  <c r="A19" i="10" s="1"/>
  <c r="A20" i="10" a="1"/>
  <c r="A20" i="10" s="1"/>
  <c r="A21" i="10" a="1"/>
  <c r="A21" i="10" s="1"/>
  <c r="A22" i="10" a="1"/>
  <c r="A22" i="10" s="1"/>
  <c r="A23" i="10" a="1"/>
  <c r="A23" i="10" s="1"/>
  <c r="A24" i="10" a="1"/>
  <c r="A24" i="10" s="1"/>
  <c r="A25" i="10" a="1"/>
  <c r="A25" i="10" s="1"/>
  <c r="A26" i="10" a="1"/>
  <c r="A26" i="10" s="1"/>
  <c r="A27" i="10" a="1"/>
  <c r="A27" i="10" s="1"/>
  <c r="A28" i="10" a="1"/>
  <c r="A28" i="10" s="1"/>
  <c r="A29" i="10" a="1"/>
  <c r="A29" i="10" s="1"/>
  <c r="A30" i="10" a="1"/>
  <c r="A30" i="10" s="1"/>
  <c r="A31" i="10" a="1"/>
  <c r="A31" i="10" s="1"/>
  <c r="A32" i="10" a="1"/>
  <c r="A32" i="10" s="1"/>
  <c r="A33" i="10" a="1"/>
  <c r="A33" i="10" s="1"/>
  <c r="A34" i="10" a="1"/>
  <c r="A34" i="10" s="1"/>
  <c r="A35" i="10" a="1"/>
  <c r="A35" i="10" s="1"/>
  <c r="A36" i="10" a="1"/>
  <c r="A36" i="10" s="1"/>
  <c r="A37" i="10" a="1"/>
  <c r="A37" i="10" s="1"/>
  <c r="A38" i="10" a="1"/>
  <c r="A38" i="10" s="1"/>
  <c r="B38" i="10" s="1"/>
  <c r="A39" i="10" a="1"/>
  <c r="A39" i="10" s="1"/>
  <c r="A40" i="10" a="1"/>
  <c r="A40" i="10" s="1"/>
  <c r="A41" i="10" a="1"/>
  <c r="A41" i="10" s="1"/>
  <c r="B41" i="10" s="1"/>
  <c r="A42" i="10" a="1"/>
  <c r="A42" i="10" s="1"/>
  <c r="A43" i="10" a="1"/>
  <c r="A43" i="10" s="1"/>
  <c r="A44" i="10" a="1"/>
  <c r="A44" i="10" s="1"/>
  <c r="A45" i="10" a="1"/>
  <c r="A45" i="10" s="1"/>
  <c r="A46" i="10" a="1"/>
  <c r="A46" i="10" s="1"/>
  <c r="A47" i="10" a="1"/>
  <c r="A47" i="10" s="1"/>
  <c r="C47" i="10" s="1"/>
  <c r="A48" i="10" a="1"/>
  <c r="A48" i="10" s="1"/>
  <c r="C48" i="10" s="1"/>
  <c r="A49" i="10" a="1"/>
  <c r="A49" i="10" s="1"/>
  <c r="A50" i="10" a="1"/>
  <c r="A50" i="10" s="1"/>
  <c r="A51" i="10" a="1"/>
  <c r="A51" i="10" s="1"/>
  <c r="A52" i="10" a="1"/>
  <c r="A52" i="10" s="1"/>
  <c r="A53" i="10" a="1"/>
  <c r="A53" i="10" s="1"/>
  <c r="A54" i="10" a="1"/>
  <c r="A54" i="10" s="1"/>
  <c r="A55" i="10" a="1"/>
  <c r="A55" i="10" s="1"/>
  <c r="A56" i="10" a="1"/>
  <c r="A56" i="10" s="1"/>
  <c r="A57" i="10" a="1"/>
  <c r="A57" i="10" s="1"/>
  <c r="A58" i="10" a="1"/>
  <c r="A58" i="10" s="1"/>
  <c r="A59" i="10" a="1"/>
  <c r="A59" i="10" s="1"/>
  <c r="A60" i="10" a="1"/>
  <c r="A60" i="10" s="1"/>
  <c r="A61" i="10" a="1"/>
  <c r="A61" i="10" s="1"/>
  <c r="C61" i="10" s="1"/>
  <c r="A62" i="10" a="1"/>
  <c r="A62" i="10" s="1"/>
  <c r="A63" i="10" a="1"/>
  <c r="A63" i="10" s="1"/>
  <c r="A64" i="10" a="1"/>
  <c r="A64" i="10" s="1"/>
  <c r="A65" i="10" a="1"/>
  <c r="A65" i="10" s="1"/>
  <c r="A66" i="10" a="1"/>
  <c r="A66" i="10" s="1"/>
  <c r="A67" i="10" a="1"/>
  <c r="A67" i="10" s="1"/>
  <c r="A68" i="10" a="1"/>
  <c r="A68" i="10" s="1"/>
  <c r="A69" i="10" a="1"/>
  <c r="A69" i="10" s="1"/>
  <c r="B69" i="10" s="1"/>
  <c r="A70" i="10" a="1"/>
  <c r="A70" i="10" s="1"/>
  <c r="A71" i="10" a="1"/>
  <c r="A71" i="10" s="1"/>
  <c r="A72" i="10" a="1"/>
  <c r="A72" i="10" s="1"/>
  <c r="A73" i="10" a="1"/>
  <c r="A73" i="10" s="1"/>
  <c r="A74" i="10" a="1"/>
  <c r="A74" i="10" s="1"/>
  <c r="A75" i="10" a="1"/>
  <c r="A75" i="10" s="1"/>
  <c r="B75" i="10" s="1"/>
  <c r="A76" i="10" a="1"/>
  <c r="A76" i="10" s="1"/>
  <c r="A77" i="10" a="1"/>
  <c r="A77" i="10" s="1"/>
  <c r="A78" i="10" a="1"/>
  <c r="A78" i="10" s="1"/>
  <c r="A79" i="10" a="1"/>
  <c r="A79" i="10" s="1"/>
  <c r="A80" i="10" a="1"/>
  <c r="A80" i="10" s="1"/>
  <c r="A81" i="10" a="1"/>
  <c r="A81" i="10" s="1"/>
  <c r="A82" i="10" a="1"/>
  <c r="A82" i="10" s="1"/>
  <c r="A83" i="10" a="1"/>
  <c r="A83" i="10" s="1"/>
  <c r="A84" i="10" a="1"/>
  <c r="A84" i="10" s="1"/>
  <c r="A85" i="10" a="1"/>
  <c r="A85" i="10" s="1"/>
  <c r="A86" i="10" a="1"/>
  <c r="A86" i="10" s="1"/>
  <c r="A87" i="10" a="1"/>
  <c r="A87" i="10" s="1"/>
  <c r="A88" i="10" a="1"/>
  <c r="A88" i="10" s="1"/>
  <c r="A89" i="10" a="1"/>
  <c r="A89" i="10" s="1"/>
  <c r="A90" i="10" a="1"/>
  <c r="A90" i="10" s="1"/>
  <c r="A91" i="10" a="1"/>
  <c r="A91" i="10" s="1"/>
  <c r="A92" i="10" a="1"/>
  <c r="A92" i="10" s="1"/>
  <c r="A93" i="10" a="1"/>
  <c r="A93" i="10" s="1"/>
  <c r="A94" i="10" a="1"/>
  <c r="A94" i="10" s="1"/>
  <c r="A95" i="10" a="1"/>
  <c r="A95" i="10" s="1"/>
  <c r="A96" i="10" a="1"/>
  <c r="A96" i="10" s="1"/>
  <c r="A97" i="10" a="1"/>
  <c r="A97" i="10" s="1"/>
  <c r="A98" i="10" a="1"/>
  <c r="A98" i="10" s="1"/>
  <c r="A99" i="10" a="1"/>
  <c r="A99" i="10" s="1"/>
  <c r="B99" i="10" s="1"/>
  <c r="A100" i="10" a="1"/>
  <c r="A100" i="10" s="1"/>
  <c r="A101" i="10" a="1"/>
  <c r="A101" i="10" s="1"/>
  <c r="B101" i="10" s="1"/>
  <c r="A102" i="10" a="1"/>
  <c r="A102" i="10" s="1"/>
  <c r="B102" i="10" s="1"/>
  <c r="A103" i="10" a="1"/>
  <c r="A103" i="10" s="1"/>
  <c r="A104" i="10" a="1"/>
  <c r="A104" i="10" s="1"/>
  <c r="A105" i="10" a="1"/>
  <c r="A105" i="10" s="1"/>
  <c r="A106" i="10" a="1"/>
  <c r="A106" i="10" s="1"/>
  <c r="A107" i="10" a="1"/>
  <c r="A107" i="10" s="1"/>
  <c r="A108" i="10" a="1"/>
  <c r="A108" i="10" s="1"/>
  <c r="A109" i="10" a="1"/>
  <c r="A109" i="10" s="1"/>
  <c r="A110" i="10" a="1"/>
  <c r="A110" i="10" s="1"/>
  <c r="A111" i="10" a="1"/>
  <c r="A111" i="10" s="1"/>
  <c r="A112" i="10" a="1"/>
  <c r="A112" i="10" s="1"/>
  <c r="A113" i="10" a="1"/>
  <c r="A113" i="10" s="1"/>
  <c r="A114" i="10" a="1"/>
  <c r="A114" i="10" s="1"/>
  <c r="A115" i="10" a="1"/>
  <c r="A115" i="10" s="1"/>
  <c r="A116" i="10" a="1"/>
  <c r="A116" i="10" s="1"/>
  <c r="A117" i="10" a="1"/>
  <c r="A117" i="10" s="1"/>
  <c r="A118" i="10" a="1"/>
  <c r="A118" i="10" s="1"/>
  <c r="A119" i="10" a="1"/>
  <c r="A119" i="10" s="1"/>
  <c r="A120" i="10" a="1"/>
  <c r="A120" i="10" s="1"/>
  <c r="A121" i="10" a="1"/>
  <c r="A121" i="10" s="1"/>
  <c r="A122" i="10" a="1"/>
  <c r="A122" i="10" s="1"/>
  <c r="A123" i="10" a="1"/>
  <c r="A123" i="10" s="1"/>
  <c r="A124" i="10" a="1"/>
  <c r="A124" i="10" s="1"/>
  <c r="A125" i="10" a="1"/>
  <c r="A125" i="10" s="1"/>
  <c r="A126" i="10" a="1"/>
  <c r="A126" i="10" s="1"/>
  <c r="A127" i="10" a="1"/>
  <c r="A127" i="10" s="1"/>
  <c r="A128" i="10" a="1"/>
  <c r="A128" i="10" s="1"/>
  <c r="A129" i="10" a="1"/>
  <c r="A129" i="10" s="1"/>
  <c r="A130" i="10" a="1"/>
  <c r="A130" i="10" s="1"/>
  <c r="A131" i="10" a="1"/>
  <c r="A131" i="10" s="1"/>
  <c r="A132" i="10" a="1"/>
  <c r="A132" i="10" s="1"/>
  <c r="A133" i="10" a="1"/>
  <c r="A133" i="10" s="1"/>
  <c r="A134" i="10" a="1"/>
  <c r="A134" i="10" s="1"/>
  <c r="A135" i="10" a="1"/>
  <c r="A135" i="10" s="1"/>
  <c r="A136" i="10" a="1"/>
  <c r="A136" i="10" s="1"/>
  <c r="A137" i="10" a="1"/>
  <c r="A137" i="10" s="1"/>
  <c r="A138" i="10" a="1"/>
  <c r="A138" i="10" s="1"/>
  <c r="A139" i="10" a="1"/>
  <c r="A139" i="10" s="1"/>
  <c r="A140" i="10" a="1"/>
  <c r="A140" i="10" s="1"/>
  <c r="A141" i="10" a="1"/>
  <c r="A141" i="10" s="1"/>
  <c r="A142" i="10" a="1"/>
  <c r="A142" i="10" s="1"/>
  <c r="A143" i="10" a="1"/>
  <c r="A143" i="10" s="1"/>
  <c r="A144" i="10" a="1"/>
  <c r="A144" i="10" s="1"/>
  <c r="A145" i="10" a="1"/>
  <c r="A145" i="10" s="1"/>
  <c r="A146" i="10" a="1"/>
  <c r="A146" i="10" s="1"/>
  <c r="A147" i="10" a="1"/>
  <c r="A147" i="10" s="1"/>
  <c r="A148" i="10" a="1"/>
  <c r="A148" i="10" s="1"/>
  <c r="A149" i="10" a="1"/>
  <c r="A149" i="10" s="1"/>
  <c r="A150" i="10" a="1"/>
  <c r="A150" i="10" s="1"/>
  <c r="A151" i="10" a="1"/>
  <c r="A151" i="10" s="1"/>
  <c r="A152" i="10" a="1"/>
  <c r="A152" i="10" s="1"/>
  <c r="A153" i="10" a="1"/>
  <c r="A153" i="10" s="1"/>
  <c r="A154" i="10" a="1"/>
  <c r="A154" i="10" s="1"/>
  <c r="A155" i="10" a="1"/>
  <c r="A155" i="10" s="1"/>
  <c r="A156" i="10" a="1"/>
  <c r="A156" i="10" s="1"/>
  <c r="A157" i="10" a="1"/>
  <c r="A157" i="10" s="1"/>
  <c r="A158" i="10" a="1"/>
  <c r="A158" i="10" s="1"/>
  <c r="A159" i="10" a="1"/>
  <c r="A159" i="10" s="1"/>
  <c r="A160" i="10" a="1"/>
  <c r="A160" i="10" s="1"/>
  <c r="B160" i="10" s="1"/>
  <c r="A161" i="10" a="1"/>
  <c r="A161" i="10" s="1"/>
  <c r="A162" i="10" a="1"/>
  <c r="A162" i="10" s="1"/>
  <c r="B162" i="10" s="1"/>
  <c r="A163" i="10" a="1"/>
  <c r="A163" i="10" s="1"/>
  <c r="A164" i="10" a="1"/>
  <c r="A164" i="10" s="1"/>
  <c r="A165" i="10" a="1"/>
  <c r="A165" i="10" s="1"/>
  <c r="A166" i="10" a="1"/>
  <c r="A166" i="10" s="1"/>
  <c r="A167" i="10" a="1"/>
  <c r="A167" i="10" s="1"/>
  <c r="A168" i="10" a="1"/>
  <c r="A168" i="10" s="1"/>
  <c r="A169" i="10" a="1"/>
  <c r="A169" i="10" s="1"/>
  <c r="A170" i="10" a="1"/>
  <c r="A170" i="10" s="1"/>
  <c r="A171" i="10" a="1"/>
  <c r="A171" i="10" s="1"/>
  <c r="A172" i="10" a="1"/>
  <c r="A172" i="10" s="1"/>
  <c r="A173" i="10" a="1"/>
  <c r="A173" i="10" s="1"/>
  <c r="A174" i="10" a="1"/>
  <c r="A174" i="10" s="1"/>
  <c r="A175" i="10" a="1"/>
  <c r="A175" i="10" s="1"/>
  <c r="A176" i="10" a="1"/>
  <c r="A176" i="10" s="1"/>
  <c r="A177" i="10" a="1"/>
  <c r="A177" i="10" s="1"/>
  <c r="A178" i="10" a="1"/>
  <c r="A178" i="10" s="1"/>
  <c r="A179" i="10" a="1"/>
  <c r="A179" i="10" s="1"/>
  <c r="A180" i="10" a="1"/>
  <c r="A180" i="10" s="1"/>
  <c r="C180" i="10" s="1"/>
  <c r="A181" i="10" a="1"/>
  <c r="A181" i="10" s="1"/>
  <c r="A182" i="10" a="1"/>
  <c r="A182" i="10" s="1"/>
  <c r="A183" i="10" a="1"/>
  <c r="A183" i="10" s="1"/>
  <c r="A184" i="10" a="1"/>
  <c r="A184" i="10" s="1"/>
  <c r="A185" i="10" a="1"/>
  <c r="A185" i="10" s="1"/>
  <c r="A186" i="10" a="1"/>
  <c r="A186" i="10" s="1"/>
  <c r="A187" i="10" a="1"/>
  <c r="A187" i="10" s="1"/>
  <c r="A188" i="10" a="1"/>
  <c r="A188" i="10" s="1"/>
  <c r="A189" i="10" a="1"/>
  <c r="A189" i="10" s="1"/>
  <c r="A190" i="10" a="1"/>
  <c r="A190" i="10" s="1"/>
  <c r="A191" i="10" a="1"/>
  <c r="A191" i="10" s="1"/>
  <c r="A192" i="10" a="1"/>
  <c r="A192" i="10" s="1"/>
  <c r="C192" i="10" s="1"/>
  <c r="A193" i="10" a="1"/>
  <c r="A193" i="10" s="1"/>
  <c r="A194" i="10" a="1"/>
  <c r="A194" i="10" s="1"/>
  <c r="A195" i="10" a="1"/>
  <c r="A195" i="10" s="1"/>
  <c r="B195" i="10" s="1"/>
  <c r="A196" i="10" a="1"/>
  <c r="A196" i="10" s="1"/>
  <c r="A197" i="10" a="1"/>
  <c r="A197" i="10" s="1"/>
  <c r="A198" i="10" a="1"/>
  <c r="A198" i="10" s="1"/>
  <c r="A199" i="10" a="1"/>
  <c r="A199" i="10" s="1"/>
  <c r="A200" i="10" a="1"/>
  <c r="A200" i="10" s="1"/>
  <c r="A201" i="10" a="1"/>
  <c r="A201" i="10" s="1"/>
  <c r="A202" i="10" a="1"/>
  <c r="A202" i="10" s="1"/>
  <c r="A203" i="10" a="1"/>
  <c r="A203" i="10" s="1"/>
  <c r="A204" i="10" a="1"/>
  <c r="A204" i="10" s="1"/>
  <c r="A205" i="10" a="1"/>
  <c r="A205" i="10" s="1"/>
  <c r="A206" i="10" a="1"/>
  <c r="A206" i="10" s="1"/>
  <c r="A207" i="10" a="1"/>
  <c r="A207" i="10" s="1"/>
  <c r="A208" i="10" a="1"/>
  <c r="A208" i="10" s="1"/>
  <c r="A209" i="10" a="1"/>
  <c r="A209" i="10" s="1"/>
  <c r="A210" i="10" a="1"/>
  <c r="A210" i="10" s="1"/>
  <c r="A211" i="10" a="1"/>
  <c r="A211" i="10" s="1"/>
  <c r="A212" i="10" a="1"/>
  <c r="A212" i="10" s="1"/>
  <c r="A213" i="10" a="1"/>
  <c r="A213" i="10" s="1"/>
  <c r="A214" i="10" a="1"/>
  <c r="A214" i="10" s="1"/>
  <c r="A215" i="10" a="1"/>
  <c r="A215" i="10" s="1"/>
  <c r="A216" i="10" a="1"/>
  <c r="A216" i="10" s="1"/>
  <c r="A217" i="10" a="1"/>
  <c r="A217" i="10" s="1"/>
  <c r="A218" i="10" a="1"/>
  <c r="A218" i="10" s="1"/>
  <c r="A219" i="10" a="1"/>
  <c r="A219" i="10" s="1"/>
  <c r="A220" i="10" a="1"/>
  <c r="A220" i="10" s="1"/>
  <c r="A221" i="10" a="1"/>
  <c r="A221" i="10" s="1"/>
  <c r="B221" i="10" s="1"/>
  <c r="A222" i="10" a="1"/>
  <c r="A222" i="10" s="1"/>
  <c r="A223" i="10" a="1"/>
  <c r="A223" i="10" s="1"/>
  <c r="A224" i="10" a="1"/>
  <c r="A224" i="10" s="1"/>
  <c r="A225" i="10" a="1"/>
  <c r="A225" i="10" s="1"/>
  <c r="A226" i="10" a="1"/>
  <c r="A226" i="10" s="1"/>
  <c r="A227" i="10" a="1"/>
  <c r="A227" i="10" s="1"/>
  <c r="A228" i="10" a="1"/>
  <c r="A228" i="10" s="1"/>
  <c r="A229" i="10" a="1"/>
  <c r="A229" i="10" s="1"/>
  <c r="A230" i="10" a="1"/>
  <c r="A230" i="10" s="1"/>
  <c r="A231" i="10" a="1"/>
  <c r="A231" i="10" s="1"/>
  <c r="A232" i="10" a="1"/>
  <c r="A232" i="10" s="1"/>
  <c r="A233" i="10" a="1"/>
  <c r="A233" i="10" s="1"/>
  <c r="A234" i="10" a="1"/>
  <c r="A234" i="10" s="1"/>
  <c r="A235" i="10" a="1"/>
  <c r="A235" i="10" s="1"/>
  <c r="A236" i="10" a="1"/>
  <c r="A236" i="10" s="1"/>
  <c r="A237" i="10" a="1"/>
  <c r="A237" i="10" s="1"/>
  <c r="A238" i="10" a="1"/>
  <c r="A238" i="10" s="1"/>
  <c r="A239" i="10" a="1"/>
  <c r="A239" i="10" s="1"/>
  <c r="A240" i="10" a="1"/>
  <c r="A240" i="10" s="1"/>
  <c r="A241" i="10" a="1"/>
  <c r="A241" i="10" s="1"/>
  <c r="A242" i="10" a="1"/>
  <c r="A242" i="10" s="1"/>
  <c r="A243" i="10" a="1"/>
  <c r="A243" i="10" s="1"/>
  <c r="A244" i="10" a="1"/>
  <c r="A244" i="10" s="1"/>
  <c r="A245" i="10" a="1"/>
  <c r="A245" i="10" s="1"/>
  <c r="B245" i="10" s="1"/>
  <c r="A246" i="10" a="1"/>
  <c r="A246" i="10" s="1"/>
  <c r="B246" i="10" s="1"/>
  <c r="A247" i="10" a="1"/>
  <c r="A247" i="10" s="1"/>
  <c r="A248" i="10" a="1"/>
  <c r="A248" i="10" s="1"/>
  <c r="A249" i="10" a="1"/>
  <c r="A249" i="10" s="1"/>
  <c r="A250" i="10" a="1"/>
  <c r="A250" i="10" s="1"/>
  <c r="B250" i="10" s="1"/>
  <c r="A251" i="10" a="1"/>
  <c r="A251" i="10" s="1"/>
  <c r="A252" i="10" a="1"/>
  <c r="A252" i="10" s="1"/>
  <c r="A253" i="10" a="1"/>
  <c r="A253" i="10" s="1"/>
  <c r="A254" i="10" a="1"/>
  <c r="A254" i="10" s="1"/>
  <c r="A255" i="10" a="1"/>
  <c r="A255" i="10" s="1"/>
  <c r="A256" i="10" a="1"/>
  <c r="A256" i="10" s="1"/>
  <c r="A257" i="10" a="1"/>
  <c r="A257" i="10" s="1"/>
  <c r="A258" i="10" a="1"/>
  <c r="A258" i="10" s="1"/>
  <c r="A259" i="10" a="1"/>
  <c r="A259" i="10" s="1"/>
  <c r="A260" i="10" a="1"/>
  <c r="A260" i="10" s="1"/>
  <c r="A261" i="10" a="1"/>
  <c r="A261" i="10" s="1"/>
  <c r="A262" i="10" a="1"/>
  <c r="A262" i="10" s="1"/>
  <c r="A263" i="10" a="1"/>
  <c r="A263" i="10" s="1"/>
  <c r="A264" i="10" a="1"/>
  <c r="A264" i="10" s="1"/>
  <c r="A265" i="10" a="1"/>
  <c r="A265" i="10" s="1"/>
  <c r="A266" i="10" a="1"/>
  <c r="A266" i="10" s="1"/>
  <c r="A267" i="10" a="1"/>
  <c r="A267" i="10" s="1"/>
  <c r="A268" i="10" a="1"/>
  <c r="A268" i="10" s="1"/>
  <c r="A269" i="10" a="1"/>
  <c r="A269" i="10" s="1"/>
  <c r="A270" i="10" a="1"/>
  <c r="A270" i="10" s="1"/>
  <c r="A271" i="10" a="1"/>
  <c r="A271" i="10" s="1"/>
  <c r="A272" i="10" a="1"/>
  <c r="A272" i="10" s="1"/>
  <c r="A273" i="10" a="1"/>
  <c r="A273" i="10" s="1"/>
  <c r="B273" i="10" s="1"/>
  <c r="A274" i="10" a="1"/>
  <c r="A274" i="10" s="1"/>
  <c r="A275" i="10" a="1"/>
  <c r="A275" i="10" s="1"/>
  <c r="A276" i="10" a="1"/>
  <c r="A276" i="10" s="1"/>
  <c r="A277" i="10" a="1"/>
  <c r="A277" i="10" s="1"/>
  <c r="A278" i="10" a="1"/>
  <c r="A278" i="10" s="1"/>
  <c r="B278" i="10" s="1"/>
  <c r="A279" i="10" a="1"/>
  <c r="A279" i="10" s="1"/>
  <c r="A280" i="10" a="1"/>
  <c r="A280" i="10" s="1"/>
  <c r="A281" i="10" a="1"/>
  <c r="A281" i="10" s="1"/>
  <c r="A282" i="10" a="1"/>
  <c r="A282" i="10" s="1"/>
  <c r="A283" i="10" a="1"/>
  <c r="A283" i="10" s="1"/>
  <c r="A284" i="10" a="1"/>
  <c r="A284" i="10" s="1"/>
  <c r="A285" i="10" a="1"/>
  <c r="A285" i="10" s="1"/>
  <c r="A286" i="10" a="1"/>
  <c r="A286" i="10" s="1"/>
  <c r="A287" i="10" a="1"/>
  <c r="A287" i="10" s="1"/>
  <c r="A288" i="10" a="1"/>
  <c r="A288" i="10" s="1"/>
  <c r="A289" i="10" a="1"/>
  <c r="A289" i="10" s="1"/>
  <c r="C289" i="10" s="1"/>
  <c r="A290" i="10" a="1"/>
  <c r="A290" i="10" s="1"/>
  <c r="A291" i="10" a="1"/>
  <c r="A291" i="10" s="1"/>
  <c r="A292" i="10" a="1"/>
  <c r="A292" i="10" s="1"/>
  <c r="A293" i="10" a="1"/>
  <c r="A293" i="10" s="1"/>
  <c r="A294" i="10" a="1"/>
  <c r="A294" i="10" s="1"/>
  <c r="A295" i="10" a="1"/>
  <c r="A295" i="10" s="1"/>
  <c r="A296" i="10" a="1"/>
  <c r="A296" i="10" s="1"/>
  <c r="A297" i="10" a="1"/>
  <c r="A297" i="10" s="1"/>
  <c r="A298" i="10" a="1"/>
  <c r="A298" i="10" s="1"/>
  <c r="A299" i="10" a="1"/>
  <c r="A299" i="10" s="1"/>
  <c r="A300" i="10" a="1"/>
  <c r="A300" i="10" s="1"/>
  <c r="A301" i="10" a="1"/>
  <c r="A301" i="10" s="1"/>
  <c r="A302" i="10" a="1"/>
  <c r="A302" i="10" s="1"/>
  <c r="B302" i="10" s="1"/>
  <c r="A303" i="10" a="1"/>
  <c r="A303" i="10" s="1"/>
  <c r="A304" i="10" a="1"/>
  <c r="A304" i="10" s="1"/>
  <c r="A305" i="10" a="1"/>
  <c r="A305" i="10" s="1"/>
  <c r="A306" i="10" a="1"/>
  <c r="A306" i="10" s="1"/>
  <c r="A307" i="10" a="1"/>
  <c r="A307" i="10" s="1"/>
  <c r="A308" i="10" a="1"/>
  <c r="A308" i="10" s="1"/>
  <c r="A309" i="10" a="1"/>
  <c r="A309" i="10" s="1"/>
  <c r="A310" i="10" a="1"/>
  <c r="A310" i="10" s="1"/>
  <c r="A311" i="10" a="1"/>
  <c r="A311" i="10" s="1"/>
  <c r="A312" i="10" a="1"/>
  <c r="A312" i="10" s="1"/>
  <c r="A313" i="10" a="1"/>
  <c r="A313" i="10" s="1"/>
  <c r="A314" i="10" a="1"/>
  <c r="A314" i="10" s="1"/>
  <c r="A315" i="10" a="1"/>
  <c r="A315" i="10" s="1"/>
  <c r="A316" i="10" a="1"/>
  <c r="A316" i="10" s="1"/>
  <c r="A317" i="10" a="1"/>
  <c r="A317" i="10" s="1"/>
  <c r="A318" i="10" a="1"/>
  <c r="A318" i="10" s="1"/>
  <c r="A319" i="10" a="1"/>
  <c r="A319" i="10" s="1"/>
  <c r="A320" i="10" a="1"/>
  <c r="A320" i="10" s="1"/>
  <c r="A321" i="10" a="1"/>
  <c r="A321" i="10" s="1"/>
  <c r="A322" i="10" a="1"/>
  <c r="A322" i="10" s="1"/>
  <c r="A323" i="10" a="1"/>
  <c r="A323" i="10" s="1"/>
  <c r="A324" i="10" a="1"/>
  <c r="A324" i="10" s="1"/>
  <c r="A325" i="10" a="1"/>
  <c r="A325" i="10" s="1"/>
  <c r="A326" i="10" a="1"/>
  <c r="A326" i="10" s="1"/>
  <c r="A327" i="10" a="1"/>
  <c r="A327" i="10" s="1"/>
  <c r="A328" i="10" a="1"/>
  <c r="A328" i="10" s="1"/>
  <c r="B328" i="10" s="1"/>
  <c r="A329" i="10" a="1"/>
  <c r="A329" i="10" s="1"/>
  <c r="A330" i="10" a="1"/>
  <c r="A330" i="10" s="1"/>
  <c r="A331" i="10" a="1"/>
  <c r="A331" i="10" s="1"/>
  <c r="A332" i="10" a="1"/>
  <c r="A332" i="10" s="1"/>
  <c r="A333" i="10" a="1"/>
  <c r="A333" i="10" s="1"/>
  <c r="A334" i="10" a="1"/>
  <c r="A334" i="10" s="1"/>
  <c r="A335" i="10" a="1"/>
  <c r="A335" i="10" s="1"/>
  <c r="A336" i="10" a="1"/>
  <c r="A336" i="10" s="1"/>
  <c r="A337" i="10" a="1"/>
  <c r="A337" i="10" s="1"/>
  <c r="A338" i="10" a="1"/>
  <c r="A338" i="10" s="1"/>
  <c r="A339" i="10" a="1"/>
  <c r="A339" i="10" s="1"/>
  <c r="A340" i="10" a="1"/>
  <c r="A340" i="10" s="1"/>
  <c r="A341" i="10" a="1"/>
  <c r="A341" i="10" s="1"/>
  <c r="A342" i="10" a="1"/>
  <c r="A342" i="10" s="1"/>
  <c r="A343" i="10" a="1"/>
  <c r="A343" i="10" s="1"/>
  <c r="A344" i="10" a="1"/>
  <c r="A344" i="10" s="1"/>
  <c r="A345" i="10" a="1"/>
  <c r="A345" i="10" s="1"/>
  <c r="A346" i="10" a="1"/>
  <c r="A346" i="10" s="1"/>
  <c r="A347" i="10" a="1"/>
  <c r="A347" i="10" s="1"/>
  <c r="A348" i="10" a="1"/>
  <c r="A348" i="10" s="1"/>
  <c r="A349" i="10" a="1"/>
  <c r="A349" i="10" s="1"/>
  <c r="A350" i="10" a="1"/>
  <c r="A350" i="10" s="1"/>
  <c r="A351" i="10" a="1"/>
  <c r="A351" i="10" s="1"/>
  <c r="A352" i="10" a="1"/>
  <c r="A352" i="10" s="1"/>
  <c r="A353" i="10" a="1"/>
  <c r="A353" i="10" s="1"/>
  <c r="A354" i="10" a="1"/>
  <c r="A354" i="10" s="1"/>
  <c r="A355" i="10" a="1"/>
  <c r="A355" i="10" s="1"/>
  <c r="A356" i="10" a="1"/>
  <c r="A356" i="10" s="1"/>
  <c r="A357" i="10" a="1"/>
  <c r="A357" i="10" s="1"/>
  <c r="A358" i="10" a="1"/>
  <c r="A358" i="10" s="1"/>
  <c r="A359" i="10" a="1"/>
  <c r="A359" i="10" s="1"/>
  <c r="A360" i="10" a="1"/>
  <c r="A360" i="10" s="1"/>
  <c r="A361" i="10" a="1"/>
  <c r="A361" i="10" s="1"/>
  <c r="C361" i="10" s="1"/>
  <c r="A362" i="10" a="1"/>
  <c r="A362" i="10" s="1"/>
  <c r="A363" i="10" a="1"/>
  <c r="A363" i="10" s="1"/>
  <c r="A364" i="10" a="1"/>
  <c r="A364" i="10" s="1"/>
  <c r="A365" i="10" a="1"/>
  <c r="A365" i="10" s="1"/>
  <c r="A366" i="10" a="1"/>
  <c r="A366" i="10" s="1"/>
  <c r="A367" i="10" a="1"/>
  <c r="A367" i="10" s="1"/>
  <c r="A368" i="10" a="1"/>
  <c r="A368" i="10" s="1"/>
  <c r="A369" i="10" a="1"/>
  <c r="A369" i="10" s="1"/>
  <c r="A370" i="10" a="1"/>
  <c r="A370" i="10" s="1"/>
  <c r="A371" i="10" a="1"/>
  <c r="A371" i="10" s="1"/>
  <c r="A372" i="10" a="1"/>
  <c r="A372" i="10" s="1"/>
  <c r="A373" i="10" a="1"/>
  <c r="A373" i="10" s="1"/>
  <c r="A374" i="10" a="1"/>
  <c r="A374" i="10" s="1"/>
  <c r="A375" i="10" a="1"/>
  <c r="A375" i="10" s="1"/>
  <c r="A376" i="10" a="1"/>
  <c r="A376" i="10" s="1"/>
  <c r="A377" i="10" a="1"/>
  <c r="A377" i="10" s="1"/>
  <c r="A378" i="10" a="1"/>
  <c r="A378" i="10" s="1"/>
  <c r="A379" i="10" a="1"/>
  <c r="A379" i="10" s="1"/>
  <c r="A380" i="10" a="1"/>
  <c r="A380" i="10" s="1"/>
  <c r="A381" i="10" a="1"/>
  <c r="A381" i="10" s="1"/>
  <c r="A382" i="10" a="1"/>
  <c r="A382" i="10" s="1"/>
  <c r="B382" i="10" s="1"/>
  <c r="A383" i="10" a="1"/>
  <c r="A383" i="10" s="1"/>
  <c r="A384" i="10" a="1"/>
  <c r="A384" i="10" s="1"/>
  <c r="A385" i="10" a="1"/>
  <c r="A385" i="10" s="1"/>
  <c r="A386" i="10" a="1"/>
  <c r="A386" i="10" s="1"/>
  <c r="A387" i="10" a="1"/>
  <c r="A387" i="10" s="1"/>
  <c r="B387" i="10" s="1"/>
  <c r="A388" i="10" a="1"/>
  <c r="A388" i="10" s="1"/>
  <c r="A389" i="10" a="1"/>
  <c r="A389" i="10" s="1"/>
  <c r="A390" i="10" a="1"/>
  <c r="A390" i="10" s="1"/>
  <c r="A391" i="10" a="1"/>
  <c r="A391" i="10" s="1"/>
  <c r="A392" i="10" a="1"/>
  <c r="A392" i="10" s="1"/>
  <c r="A393" i="10" a="1"/>
  <c r="A393" i="10" s="1"/>
  <c r="A394" i="10" a="1"/>
  <c r="A394" i="10" s="1"/>
  <c r="A395" i="10" a="1"/>
  <c r="A395" i="10" s="1"/>
  <c r="A396" i="10" a="1"/>
  <c r="A396" i="10" s="1"/>
  <c r="A397" i="10" a="1"/>
  <c r="A397" i="10" s="1"/>
  <c r="A398" i="10" a="1"/>
  <c r="A398" i="10" s="1"/>
  <c r="A399" i="10" a="1"/>
  <c r="A399" i="10" s="1"/>
  <c r="A400" i="10" a="1"/>
  <c r="A400" i="10" s="1"/>
  <c r="A401" i="10" a="1"/>
  <c r="A401" i="10" s="1"/>
  <c r="A402" i="10" a="1"/>
  <c r="A402" i="10" s="1"/>
  <c r="A403" i="10" a="1"/>
  <c r="A403" i="10" s="1"/>
  <c r="A404" i="10" a="1"/>
  <c r="A404" i="10" s="1"/>
  <c r="A405" i="10" a="1"/>
  <c r="A405" i="10" s="1"/>
  <c r="A406" i="10" a="1"/>
  <c r="A406" i="10" s="1"/>
  <c r="A407" i="10" a="1"/>
  <c r="A407" i="10" s="1"/>
  <c r="A408" i="10" a="1"/>
  <c r="A408" i="10" s="1"/>
  <c r="A409" i="10" a="1"/>
  <c r="A409" i="10" s="1"/>
  <c r="A410" i="10" a="1"/>
  <c r="A410" i="10" s="1"/>
  <c r="A411" i="10" a="1"/>
  <c r="A411" i="10" s="1"/>
  <c r="B411" i="10" s="1"/>
  <c r="A412" i="10" a="1"/>
  <c r="A412" i="10" s="1"/>
  <c r="A413" i="10" a="1"/>
  <c r="A413" i="10" s="1"/>
  <c r="A414" i="10" a="1"/>
  <c r="A414" i="10" s="1"/>
  <c r="B414" i="10" s="1"/>
  <c r="A415" i="10" a="1"/>
  <c r="A415" i="10" s="1"/>
  <c r="A416" i="10" a="1"/>
  <c r="A416" i="10" s="1"/>
  <c r="A417" i="10" a="1"/>
  <c r="A417" i="10" s="1"/>
  <c r="A418" i="10" a="1"/>
  <c r="A418" i="10" s="1"/>
  <c r="A419" i="10" a="1"/>
  <c r="A419" i="10" s="1"/>
  <c r="A420" i="10" a="1"/>
  <c r="A420" i="10" s="1"/>
  <c r="A421" i="10" a="1"/>
  <c r="A421" i="10" s="1"/>
  <c r="A422" i="10" a="1"/>
  <c r="A422" i="10" s="1"/>
  <c r="A423" i="10" a="1"/>
  <c r="A423" i="10" s="1"/>
  <c r="A424" i="10" a="1"/>
  <c r="A424" i="10" s="1"/>
  <c r="A425" i="10" a="1"/>
  <c r="A425" i="10" s="1"/>
  <c r="A426" i="10" a="1"/>
  <c r="A426" i="10" s="1"/>
  <c r="A427" i="10" a="1"/>
  <c r="A427" i="10" s="1"/>
  <c r="A428" i="10" a="1"/>
  <c r="A428" i="10" s="1"/>
  <c r="A429" i="10" a="1"/>
  <c r="A429" i="10" s="1"/>
  <c r="A430" i="10" a="1"/>
  <c r="A430" i="10" s="1"/>
  <c r="A431" i="10" a="1"/>
  <c r="A431" i="10" s="1"/>
  <c r="A432" i="10" a="1"/>
  <c r="A432" i="10" s="1"/>
  <c r="A433" i="10" a="1"/>
  <c r="A433" i="10" s="1"/>
  <c r="A434" i="10" a="1"/>
  <c r="A434" i="10" s="1"/>
  <c r="A435" i="10" a="1"/>
  <c r="A435" i="10" s="1"/>
  <c r="A436" i="10" a="1"/>
  <c r="A436" i="10" s="1"/>
  <c r="A437" i="10" a="1"/>
  <c r="A437" i="10" s="1"/>
  <c r="B437" i="10" s="1"/>
  <c r="A438" i="10" a="1"/>
  <c r="A438" i="10" s="1"/>
  <c r="A439" i="10" a="1"/>
  <c r="A439" i="10" s="1"/>
  <c r="A440" i="10" a="1"/>
  <c r="A440" i="10" s="1"/>
  <c r="A441" i="10" a="1"/>
  <c r="A441" i="10" s="1"/>
  <c r="B441" i="10" s="1"/>
  <c r="A442" i="10" a="1"/>
  <c r="A442" i="10" s="1"/>
  <c r="A443" i="10" a="1"/>
  <c r="A443" i="10" s="1"/>
  <c r="A444" i="10" a="1"/>
  <c r="A444" i="10" s="1"/>
  <c r="A445" i="10" a="1"/>
  <c r="A445" i="10" s="1"/>
  <c r="A446" i="10" a="1"/>
  <c r="A446" i="10" s="1"/>
  <c r="A447" i="10" a="1"/>
  <c r="A447" i="10" s="1"/>
  <c r="A448" i="10" a="1"/>
  <c r="A448" i="10" s="1"/>
  <c r="A449" i="10" a="1"/>
  <c r="A449" i="10" s="1"/>
  <c r="A450" i="10" a="1"/>
  <c r="A450" i="10" s="1"/>
  <c r="A451" i="10" a="1"/>
  <c r="A451" i="10" s="1"/>
  <c r="A452" i="10" a="1"/>
  <c r="A452" i="10" s="1"/>
  <c r="A453" i="10" a="1"/>
  <c r="A453" i="10" s="1"/>
  <c r="A454" i="10" a="1"/>
  <c r="A454" i="10" s="1"/>
  <c r="A455" i="10" a="1"/>
  <c r="A455" i="10" s="1"/>
  <c r="A456" i="10" a="1"/>
  <c r="A456" i="10" s="1"/>
  <c r="A457" i="10" a="1"/>
  <c r="A457" i="10" s="1"/>
  <c r="A458" i="10" a="1"/>
  <c r="A458" i="10" s="1"/>
  <c r="A459" i="10" a="1"/>
  <c r="A459" i="10" s="1"/>
  <c r="A460" i="10" a="1"/>
  <c r="A460" i="10" s="1"/>
  <c r="A461" i="10" a="1"/>
  <c r="A461" i="10" s="1"/>
  <c r="A462" i="10" a="1"/>
  <c r="A462" i="10" s="1"/>
  <c r="A463" i="10" a="1"/>
  <c r="A463" i="10" s="1"/>
  <c r="A464" i="10" a="1"/>
  <c r="A464" i="10" s="1"/>
  <c r="A465" i="10" a="1"/>
  <c r="A465" i="10" s="1"/>
  <c r="A466" i="10" a="1"/>
  <c r="A466" i="10" s="1"/>
  <c r="A467" i="10" a="1"/>
  <c r="A467" i="10" s="1"/>
  <c r="A468" i="10" a="1"/>
  <c r="A468" i="10" s="1"/>
  <c r="A469" i="10" a="1"/>
  <c r="A469" i="10" s="1"/>
  <c r="A470" i="10" a="1"/>
  <c r="A470" i="10" s="1"/>
  <c r="A471" i="10" a="1"/>
  <c r="A471" i="10" s="1"/>
  <c r="A472" i="10" a="1"/>
  <c r="A472" i="10" s="1"/>
  <c r="A473" i="10" a="1"/>
  <c r="A473" i="10" s="1"/>
  <c r="A474" i="10" a="1"/>
  <c r="A474" i="10" s="1"/>
  <c r="A475" i="10" a="1"/>
  <c r="A475" i="10" s="1"/>
  <c r="A476" i="10" a="1"/>
  <c r="A476" i="10" s="1"/>
  <c r="A477" i="10" a="1"/>
  <c r="A477" i="10" s="1"/>
  <c r="A478" i="10" a="1"/>
  <c r="A478" i="10" s="1"/>
  <c r="A479" i="10" a="1"/>
  <c r="A479" i="10" s="1"/>
  <c r="A480" i="10" a="1"/>
  <c r="A480" i="10" s="1"/>
  <c r="A481" i="10" a="1"/>
  <c r="A481" i="10" s="1"/>
  <c r="A482" i="10" a="1"/>
  <c r="A482" i="10" s="1"/>
  <c r="A483" i="10" a="1"/>
  <c r="A483" i="10" s="1"/>
  <c r="A484" i="10" a="1"/>
  <c r="A484" i="10" s="1"/>
  <c r="A485" i="10" a="1"/>
  <c r="A485" i="10" s="1"/>
  <c r="A486" i="10" a="1"/>
  <c r="A486" i="10" s="1"/>
  <c r="A487" i="10" a="1"/>
  <c r="A487" i="10" s="1"/>
  <c r="A488" i="10" a="1"/>
  <c r="A488" i="10" s="1"/>
  <c r="A489" i="10" a="1"/>
  <c r="A489" i="10" s="1"/>
  <c r="A490" i="10" a="1"/>
  <c r="A490" i="10" s="1"/>
  <c r="A491" i="10" a="1"/>
  <c r="A491" i="10" s="1"/>
  <c r="A492" i="10" a="1"/>
  <c r="A492" i="10" s="1"/>
  <c r="A493" i="10" a="1"/>
  <c r="A493" i="10" s="1"/>
  <c r="A494" i="10" a="1"/>
  <c r="A494" i="10" s="1"/>
  <c r="A495" i="10" a="1"/>
  <c r="A495" i="10" s="1"/>
  <c r="A496" i="10" a="1"/>
  <c r="A496" i="10" s="1"/>
  <c r="A497" i="10" a="1"/>
  <c r="A497" i="10" s="1"/>
  <c r="A498" i="10" a="1"/>
  <c r="A498" i="10" s="1"/>
  <c r="A499" i="10" a="1"/>
  <c r="A499" i="10" s="1"/>
  <c r="A500" i="10" a="1"/>
  <c r="A500" i="10" s="1"/>
  <c r="A501" i="10" a="1"/>
  <c r="A501" i="10" s="1"/>
  <c r="A502" i="10" a="1"/>
  <c r="A502" i="10" s="1"/>
  <c r="A503" i="10" a="1"/>
  <c r="A503" i="10" s="1"/>
  <c r="A504" i="10" a="1"/>
  <c r="A504" i="10" s="1"/>
  <c r="A505" i="10" a="1"/>
  <c r="A505" i="10" s="1"/>
  <c r="A506" i="10" a="1"/>
  <c r="A506" i="10" s="1"/>
  <c r="A507" i="10" a="1"/>
  <c r="A507" i="10" s="1"/>
  <c r="A508" i="10" a="1"/>
  <c r="A508" i="10" s="1"/>
  <c r="A509" i="10" a="1"/>
  <c r="A509" i="10" s="1"/>
  <c r="A510" i="10" a="1"/>
  <c r="A510" i="10" s="1"/>
  <c r="A511" i="10" a="1"/>
  <c r="A511" i="10" s="1"/>
  <c r="A512" i="10" a="1"/>
  <c r="A512" i="10" s="1"/>
  <c r="A513" i="10" a="1"/>
  <c r="A513" i="10" s="1"/>
  <c r="A514" i="10" a="1"/>
  <c r="A514" i="10" s="1"/>
  <c r="A515" i="10" a="1"/>
  <c r="A515" i="10" s="1"/>
  <c r="A516" i="10" a="1"/>
  <c r="A516" i="10" s="1"/>
  <c r="A517" i="10" a="1"/>
  <c r="A517" i="10" s="1"/>
  <c r="A518" i="10" a="1"/>
  <c r="A518" i="10" s="1"/>
  <c r="A519" i="10" a="1"/>
  <c r="A519" i="10" s="1"/>
  <c r="A520" i="10" a="1"/>
  <c r="A520" i="10" s="1"/>
  <c r="A521" i="10" a="1"/>
  <c r="A521" i="10" s="1"/>
  <c r="A522" i="10" a="1"/>
  <c r="A522" i="10" s="1"/>
  <c r="A523" i="10" a="1"/>
  <c r="A523" i="10" s="1"/>
  <c r="A524" i="10" a="1"/>
  <c r="A524" i="10" s="1"/>
  <c r="A525" i="10" a="1"/>
  <c r="A525" i="10" s="1"/>
  <c r="A526" i="10" a="1"/>
  <c r="A526" i="10" s="1"/>
  <c r="A527" i="10" a="1"/>
  <c r="A527" i="10" s="1"/>
  <c r="A528" i="10" a="1"/>
  <c r="A528" i="10" s="1"/>
  <c r="B528" i="10" s="1"/>
  <c r="A529" i="10" a="1"/>
  <c r="A529" i="10" s="1"/>
  <c r="A530" i="10" a="1"/>
  <c r="A530" i="10" s="1"/>
  <c r="A531" i="10" a="1"/>
  <c r="A531" i="10" s="1"/>
  <c r="A532" i="10" a="1"/>
  <c r="A532" i="10" s="1"/>
  <c r="A533" i="10" a="1"/>
  <c r="A533" i="10" s="1"/>
  <c r="A534" i="10" a="1"/>
  <c r="A534" i="10" s="1"/>
  <c r="A535" i="10" a="1"/>
  <c r="A535" i="10" s="1"/>
  <c r="A536" i="10" a="1"/>
  <c r="A536" i="10" s="1"/>
  <c r="A537" i="10" a="1"/>
  <c r="A537" i="10" s="1"/>
  <c r="A538" i="10" a="1"/>
  <c r="A538" i="10" s="1"/>
  <c r="A539" i="10" a="1"/>
  <c r="A539" i="10" s="1"/>
  <c r="A540" i="10" a="1"/>
  <c r="A540" i="10" s="1"/>
  <c r="A541" i="10" a="1"/>
  <c r="A541" i="10" s="1"/>
  <c r="A542" i="10" a="1"/>
  <c r="A542" i="10" s="1"/>
  <c r="A543" i="10" a="1"/>
  <c r="A543" i="10" s="1"/>
  <c r="A544" i="10" a="1"/>
  <c r="A544" i="10" s="1"/>
  <c r="A545" i="10" a="1"/>
  <c r="A545" i="10" s="1"/>
  <c r="A546" i="10" a="1"/>
  <c r="A546" i="10" s="1"/>
  <c r="B546" i="10" s="1"/>
  <c r="A547" i="10" a="1"/>
  <c r="A547" i="10" s="1"/>
  <c r="A548" i="10" a="1"/>
  <c r="A548" i="10" s="1"/>
  <c r="A549" i="10" a="1"/>
  <c r="A549" i="10" s="1"/>
  <c r="A550" i="10" a="1"/>
  <c r="A550" i="10" s="1"/>
  <c r="B550" i="10" s="1"/>
  <c r="A551" i="10" a="1"/>
  <c r="A551" i="10" s="1"/>
  <c r="A552" i="10" a="1"/>
  <c r="A552" i="10" s="1"/>
  <c r="A553" i="10" a="1"/>
  <c r="A553" i="10" s="1"/>
  <c r="A554" i="10" a="1"/>
  <c r="A554" i="10" s="1"/>
  <c r="A555" i="10" a="1"/>
  <c r="A555" i="10" s="1"/>
  <c r="A556" i="10" a="1"/>
  <c r="A556" i="10" s="1"/>
  <c r="A557" i="10" a="1"/>
  <c r="A557" i="10" s="1"/>
  <c r="A558" i="10" a="1"/>
  <c r="A558" i="10" s="1"/>
  <c r="A559" i="10" a="1"/>
  <c r="A559" i="10" s="1"/>
  <c r="A560" i="10" a="1"/>
  <c r="A560" i="10" s="1"/>
  <c r="A561" i="10" a="1"/>
  <c r="A561" i="10" s="1"/>
  <c r="A562" i="10" a="1"/>
  <c r="A562" i="10" s="1"/>
  <c r="A563" i="10" a="1"/>
  <c r="A563" i="10" s="1"/>
  <c r="A564" i="10" a="1"/>
  <c r="A564" i="10" s="1"/>
  <c r="A565" i="10" a="1"/>
  <c r="A565" i="10" s="1"/>
  <c r="A566" i="10" a="1"/>
  <c r="A566" i="10" s="1"/>
  <c r="B566" i="10" s="1"/>
  <c r="A567" i="10" a="1"/>
  <c r="A567" i="10" s="1"/>
  <c r="A568" i="10" a="1"/>
  <c r="A568" i="10" s="1"/>
  <c r="A569" i="10" a="1"/>
  <c r="A569" i="10" s="1"/>
  <c r="A570" i="10" a="1"/>
  <c r="A570" i="10" s="1"/>
  <c r="A571" i="10" a="1"/>
  <c r="A571" i="10" s="1"/>
  <c r="A572" i="10" a="1"/>
  <c r="A572" i="10" s="1"/>
  <c r="A573" i="10" a="1"/>
  <c r="A573" i="10" s="1"/>
  <c r="A574" i="10" a="1"/>
  <c r="A574" i="10" s="1"/>
  <c r="A575" i="10" a="1"/>
  <c r="A575" i="10" s="1"/>
  <c r="A576" i="10" a="1"/>
  <c r="A576" i="10" s="1"/>
  <c r="A577" i="10" a="1"/>
  <c r="A577" i="10" s="1"/>
  <c r="A578" i="10" a="1"/>
  <c r="A578" i="10" s="1"/>
  <c r="A579" i="10" a="1"/>
  <c r="A579" i="10" s="1"/>
  <c r="A580" i="10" a="1"/>
  <c r="A580" i="10" s="1"/>
  <c r="A581" i="10" a="1"/>
  <c r="A581" i="10" s="1"/>
  <c r="A582" i="10" a="1"/>
  <c r="A582" i="10" s="1"/>
  <c r="A583" i="10" a="1"/>
  <c r="A583" i="10" s="1"/>
  <c r="A584" i="10" a="1"/>
  <c r="A584" i="10" s="1"/>
  <c r="A585" i="10" a="1"/>
  <c r="A585" i="10" s="1"/>
  <c r="A586" i="10" a="1"/>
  <c r="A586" i="10" s="1"/>
  <c r="A587" i="10" a="1"/>
  <c r="A587" i="10" s="1"/>
  <c r="A588" i="10" a="1"/>
  <c r="A588" i="10" s="1"/>
  <c r="A589" i="10" a="1"/>
  <c r="A589" i="10" s="1"/>
  <c r="A590" i="10" a="1"/>
  <c r="A590" i="10" s="1"/>
  <c r="A591" i="10" a="1"/>
  <c r="A591" i="10" s="1"/>
  <c r="A592" i="10" a="1"/>
  <c r="A592" i="10" s="1"/>
  <c r="A593" i="10" a="1"/>
  <c r="A593" i="10" s="1"/>
  <c r="A594" i="10" a="1"/>
  <c r="A594" i="10" s="1"/>
  <c r="A595" i="10" a="1"/>
  <c r="A595" i="10" s="1"/>
  <c r="A596" i="10" a="1"/>
  <c r="A596" i="10" s="1"/>
  <c r="A597" i="10" a="1"/>
  <c r="A597" i="10" s="1"/>
  <c r="A598" i="10" a="1"/>
  <c r="A598" i="10" s="1"/>
  <c r="A599" i="10" a="1"/>
  <c r="A599" i="10" s="1"/>
  <c r="C599" i="10" s="1"/>
  <c r="A600" i="10" a="1"/>
  <c r="A600" i="10" s="1"/>
  <c r="A601" i="10" a="1"/>
  <c r="A601" i="10" s="1"/>
  <c r="A602" i="10" a="1"/>
  <c r="A602" i="10" s="1"/>
  <c r="A603" i="10" a="1"/>
  <c r="A603" i="10" s="1"/>
  <c r="A604" i="10" a="1"/>
  <c r="A604" i="10" s="1"/>
  <c r="A605" i="10" a="1"/>
  <c r="A605" i="10" s="1"/>
  <c r="A606" i="10" a="1"/>
  <c r="A606" i="10" s="1"/>
  <c r="A607" i="10" a="1"/>
  <c r="A607" i="10" s="1"/>
  <c r="A608" i="10" a="1"/>
  <c r="A608" i="10" s="1"/>
  <c r="A609" i="10" a="1"/>
  <c r="A609" i="10" s="1"/>
  <c r="A610" i="10" a="1"/>
  <c r="A610" i="10" s="1"/>
  <c r="A611" i="10" a="1"/>
  <c r="A611" i="10" s="1"/>
  <c r="A612" i="10" a="1"/>
  <c r="A612" i="10" s="1"/>
  <c r="A613" i="10" a="1"/>
  <c r="A613" i="10" s="1"/>
  <c r="A614" i="10" a="1"/>
  <c r="A614" i="10" s="1"/>
  <c r="A615" i="10" a="1"/>
  <c r="A615" i="10" s="1"/>
  <c r="A616" i="10" a="1"/>
  <c r="A616" i="10" s="1"/>
  <c r="A617" i="10" a="1"/>
  <c r="A617" i="10" s="1"/>
  <c r="A618" i="10" a="1"/>
  <c r="A618" i="10" s="1"/>
  <c r="B618" i="10" s="1"/>
  <c r="A619" i="10" a="1"/>
  <c r="A619" i="10" s="1"/>
  <c r="A620" i="10" a="1"/>
  <c r="A620" i="10" s="1"/>
  <c r="A621" i="10" a="1"/>
  <c r="A621" i="10" s="1"/>
  <c r="A622" i="10" a="1"/>
  <c r="A622" i="10" s="1"/>
  <c r="A623" i="10" a="1"/>
  <c r="A623" i="10" s="1"/>
  <c r="A624" i="10" a="1"/>
  <c r="A624" i="10" s="1"/>
  <c r="A625" i="10" a="1"/>
  <c r="A625" i="10" s="1"/>
  <c r="A626" i="10" a="1"/>
  <c r="A626" i="10" s="1"/>
  <c r="A627" i="10" a="1"/>
  <c r="A627" i="10" s="1"/>
  <c r="A628" i="10" a="1"/>
  <c r="A628" i="10" s="1"/>
  <c r="A629" i="10" a="1"/>
  <c r="A629" i="10" s="1"/>
  <c r="A630" i="10" a="1"/>
  <c r="A630" i="10" s="1"/>
  <c r="A631" i="10" a="1"/>
  <c r="A631" i="10" s="1"/>
  <c r="A632" i="10" a="1"/>
  <c r="A632" i="10" s="1"/>
  <c r="A633" i="10" a="1"/>
  <c r="A633" i="10" s="1"/>
  <c r="A634" i="10" a="1"/>
  <c r="A634" i="10" s="1"/>
  <c r="B634" i="10" s="1"/>
  <c r="A635" i="10" a="1"/>
  <c r="A635" i="10" s="1"/>
  <c r="A636" i="10" a="1"/>
  <c r="A636" i="10" s="1"/>
  <c r="B636" i="10" s="1"/>
  <c r="A637" i="10" a="1"/>
  <c r="A637" i="10" s="1"/>
  <c r="A638" i="10" a="1"/>
  <c r="A638" i="10" s="1"/>
  <c r="A639" i="10" a="1"/>
  <c r="A639" i="10" s="1"/>
  <c r="A640" i="10" a="1"/>
  <c r="A640" i="10" s="1"/>
  <c r="A641" i="10" a="1"/>
  <c r="A641" i="10" s="1"/>
  <c r="A642" i="10" a="1"/>
  <c r="A642" i="10" s="1"/>
  <c r="A643" i="10" a="1"/>
  <c r="A643" i="10" s="1"/>
  <c r="A644" i="10" a="1"/>
  <c r="A644" i="10" s="1"/>
  <c r="A645" i="10" a="1"/>
  <c r="A645" i="10" s="1"/>
  <c r="A646" i="10" a="1"/>
  <c r="A646" i="10" s="1"/>
  <c r="A647" i="10" a="1"/>
  <c r="A647" i="10" s="1"/>
  <c r="C647" i="10" s="1"/>
  <c r="A648" i="10" a="1"/>
  <c r="A648" i="10" s="1"/>
  <c r="A649" i="10" a="1"/>
  <c r="A649" i="10" s="1"/>
  <c r="C649" i="10" s="1"/>
  <c r="A650" i="10" a="1"/>
  <c r="A650" i="10" s="1"/>
  <c r="B650" i="10" s="1"/>
  <c r="A651" i="10" a="1"/>
  <c r="A651" i="10" s="1"/>
  <c r="A652" i="10" a="1"/>
  <c r="A652" i="10" s="1"/>
  <c r="B652" i="10" s="1"/>
  <c r="A653" i="10" a="1"/>
  <c r="A653" i="10" s="1"/>
  <c r="A654" i="10" a="1"/>
  <c r="A654" i="10" s="1"/>
  <c r="A655" i="10" a="1"/>
  <c r="A655" i="10" s="1"/>
  <c r="A656" i="10" a="1"/>
  <c r="A656" i="10" s="1"/>
  <c r="A657" i="10" a="1"/>
  <c r="A657" i="10" s="1"/>
  <c r="A658" i="10" a="1"/>
  <c r="A658" i="10" s="1"/>
  <c r="A659" i="10" a="1"/>
  <c r="A659" i="10" s="1"/>
  <c r="A660" i="10" a="1"/>
  <c r="A660" i="10" s="1"/>
  <c r="A661" i="10" a="1"/>
  <c r="A661" i="10" s="1"/>
  <c r="A662" i="10" a="1"/>
  <c r="A662" i="10" s="1"/>
  <c r="A663" i="10" a="1"/>
  <c r="A663" i="10" s="1"/>
  <c r="A664" i="10" a="1"/>
  <c r="A664" i="10" s="1"/>
  <c r="A665" i="10" a="1"/>
  <c r="A665" i="10" s="1"/>
  <c r="A666" i="10" a="1"/>
  <c r="A666" i="10" s="1"/>
  <c r="A667" i="10" a="1"/>
  <c r="A667" i="10" s="1"/>
  <c r="A668" i="10" a="1"/>
  <c r="A668" i="10" s="1"/>
  <c r="A669" i="10" a="1"/>
  <c r="A669" i="10" s="1"/>
  <c r="A670" i="10" a="1"/>
  <c r="A670" i="10" s="1"/>
  <c r="B670" i="10" s="1"/>
  <c r="A671" i="10" a="1"/>
  <c r="A671" i="10" s="1"/>
  <c r="A672" i="10" a="1"/>
  <c r="A672" i="10" s="1"/>
  <c r="A673" i="10" a="1"/>
  <c r="A673" i="10" s="1"/>
  <c r="A674" i="10" a="1"/>
  <c r="A674" i="10" s="1"/>
  <c r="A675" i="10" a="1"/>
  <c r="A675" i="10" s="1"/>
  <c r="A676" i="10" a="1"/>
  <c r="A676" i="10" s="1"/>
  <c r="A677" i="10" a="1"/>
  <c r="A677" i="10" s="1"/>
  <c r="A678" i="10" a="1"/>
  <c r="A678" i="10" s="1"/>
  <c r="A679" i="10" a="1"/>
  <c r="A679" i="10" s="1"/>
  <c r="A680" i="10" a="1"/>
  <c r="A680" i="10" s="1"/>
  <c r="A681" i="10" a="1"/>
  <c r="A681" i="10" s="1"/>
  <c r="A682" i="10" a="1"/>
  <c r="A682" i="10" s="1"/>
  <c r="A683" i="10" a="1"/>
  <c r="A683" i="10" s="1"/>
  <c r="A684" i="10" a="1"/>
  <c r="A684" i="10" s="1"/>
  <c r="A685" i="10" a="1"/>
  <c r="A685" i="10" s="1"/>
  <c r="A686" i="10" a="1"/>
  <c r="A686" i="10" s="1"/>
  <c r="A687" i="10" a="1"/>
  <c r="A687" i="10" s="1"/>
  <c r="A688" i="10" a="1"/>
  <c r="A688" i="10" s="1"/>
  <c r="A689" i="10" a="1"/>
  <c r="A689" i="10" s="1"/>
  <c r="A690" i="10" a="1"/>
  <c r="A690" i="10" s="1"/>
  <c r="A691" i="10" a="1"/>
  <c r="A691" i="10" s="1"/>
  <c r="A692" i="10" a="1"/>
  <c r="A692" i="10" s="1"/>
  <c r="A693" i="10" a="1"/>
  <c r="A693" i="10" s="1"/>
  <c r="A694" i="10" a="1"/>
  <c r="A694" i="10" s="1"/>
  <c r="A695" i="10" a="1"/>
  <c r="A695" i="10" s="1"/>
  <c r="A696" i="10" a="1"/>
  <c r="A696" i="10" s="1"/>
  <c r="A697" i="10" a="1"/>
  <c r="A697" i="10" s="1"/>
  <c r="A698" i="10" a="1"/>
  <c r="A698" i="10" s="1"/>
  <c r="A699" i="10" a="1"/>
  <c r="A699" i="10" s="1"/>
  <c r="A700" i="10" a="1"/>
  <c r="A700" i="10" s="1"/>
  <c r="A701" i="10" a="1"/>
  <c r="A701" i="10" s="1"/>
  <c r="A702" i="10" a="1"/>
  <c r="A702" i="10" s="1"/>
  <c r="A703" i="10" a="1"/>
  <c r="A703" i="10" s="1"/>
  <c r="A704" i="10" a="1"/>
  <c r="A704" i="10" s="1"/>
  <c r="A705" i="10" a="1"/>
  <c r="A705" i="10" s="1"/>
  <c r="A706" i="10" a="1"/>
  <c r="A706" i="10" s="1"/>
  <c r="B706" i="10" s="1"/>
  <c r="A707" i="10" a="1"/>
  <c r="A707" i="10" s="1"/>
  <c r="A708" i="10" a="1"/>
  <c r="A708" i="10" s="1"/>
  <c r="A709" i="10" a="1"/>
  <c r="A709" i="10" s="1"/>
  <c r="A710" i="10" a="1"/>
  <c r="A710" i="10" s="1"/>
  <c r="C710" i="10" s="1"/>
  <c r="A711" i="10" a="1"/>
  <c r="A711" i="10" s="1"/>
  <c r="A712" i="10" a="1"/>
  <c r="A712" i="10" s="1"/>
  <c r="A713" i="10" a="1"/>
  <c r="A713" i="10" s="1"/>
  <c r="A714" i="10" a="1"/>
  <c r="A714" i="10" s="1"/>
  <c r="A715" i="10" a="1"/>
  <c r="A715" i="10" s="1"/>
  <c r="A716" i="10" a="1"/>
  <c r="A716" i="10" s="1"/>
  <c r="A717" i="10" a="1"/>
  <c r="A717" i="10" s="1"/>
  <c r="A718" i="10" a="1"/>
  <c r="A718" i="10" s="1"/>
  <c r="A719" i="10" a="1"/>
  <c r="A719" i="10" s="1"/>
  <c r="A720" i="10" a="1"/>
  <c r="A720" i="10" s="1"/>
  <c r="B720" i="10" s="1"/>
  <c r="A721" i="10" a="1"/>
  <c r="A721" i="10" s="1"/>
  <c r="A722" i="10" a="1"/>
  <c r="A722" i="10" s="1"/>
  <c r="B722" i="10" s="1"/>
  <c r="A723" i="10" a="1"/>
  <c r="A723" i="10" s="1"/>
  <c r="A724" i="10" a="1"/>
  <c r="A724" i="10" s="1"/>
  <c r="A725" i="10" a="1"/>
  <c r="A725" i="10" s="1"/>
  <c r="A726" i="10" a="1"/>
  <c r="A726" i="10" s="1"/>
  <c r="A727" i="10" a="1"/>
  <c r="A727" i="10" s="1"/>
  <c r="A728" i="10" a="1"/>
  <c r="A728" i="10" s="1"/>
  <c r="A729" i="10" a="1"/>
  <c r="A729" i="10" s="1"/>
  <c r="A730" i="10" a="1"/>
  <c r="A730" i="10" s="1"/>
  <c r="A731" i="10" a="1"/>
  <c r="A731" i="10" s="1"/>
  <c r="A732" i="10" a="1"/>
  <c r="A732" i="10" s="1"/>
  <c r="A733" i="10" a="1"/>
  <c r="A733" i="10" s="1"/>
  <c r="A734" i="10" a="1"/>
  <c r="A734" i="10" s="1"/>
  <c r="A735" i="10" a="1"/>
  <c r="A735" i="10" s="1"/>
  <c r="A736" i="10" a="1"/>
  <c r="A736" i="10" s="1"/>
  <c r="B736" i="10" s="1"/>
  <c r="A737" i="10" a="1"/>
  <c r="A737" i="10" s="1"/>
  <c r="A738" i="10" a="1"/>
  <c r="A738" i="10" s="1"/>
  <c r="B738" i="10" s="1"/>
  <c r="A739" i="10" a="1"/>
  <c r="A739" i="10" s="1"/>
  <c r="A740" i="10" a="1"/>
  <c r="A740" i="10" s="1"/>
  <c r="A741" i="10" a="1"/>
  <c r="A741" i="10" s="1"/>
  <c r="A742" i="10" a="1"/>
  <c r="A742" i="10" s="1"/>
  <c r="A743" i="10" a="1"/>
  <c r="A743" i="10" s="1"/>
  <c r="A744" i="10" a="1"/>
  <c r="A744" i="10" s="1"/>
  <c r="A745" i="10" a="1"/>
  <c r="A745" i="10" s="1"/>
  <c r="A746" i="10" a="1"/>
  <c r="A746" i="10" s="1"/>
  <c r="A747" i="10" a="1"/>
  <c r="A747" i="10" s="1"/>
  <c r="A748" i="10" a="1"/>
  <c r="A748" i="10" s="1"/>
  <c r="A749" i="10" a="1"/>
  <c r="A749" i="10" s="1"/>
  <c r="A750" i="10" a="1"/>
  <c r="A750" i="10" s="1"/>
  <c r="A751" i="10" a="1"/>
  <c r="A751" i="10" s="1"/>
  <c r="A752" i="10" a="1"/>
  <c r="A752" i="10" s="1"/>
  <c r="A753" i="10" a="1"/>
  <c r="A753" i="10" s="1"/>
  <c r="A754" i="10" a="1"/>
  <c r="A754" i="10" s="1"/>
  <c r="A755" i="10" a="1"/>
  <c r="A755" i="10" s="1"/>
  <c r="A756" i="10" a="1"/>
  <c r="A756" i="10" s="1"/>
  <c r="A757" i="10" a="1"/>
  <c r="A757" i="10" s="1"/>
  <c r="A758" i="10" a="1"/>
  <c r="A758" i="10" s="1"/>
  <c r="A759" i="10" a="1"/>
  <c r="A759" i="10" s="1"/>
  <c r="A760" i="10" a="1"/>
  <c r="A760" i="10" s="1"/>
  <c r="A761" i="10" a="1"/>
  <c r="A761" i="10" s="1"/>
  <c r="A762" i="10" a="1"/>
  <c r="A762" i="10" s="1"/>
  <c r="A763" i="10" a="1"/>
  <c r="A763" i="10" s="1"/>
  <c r="A764" i="10" a="1"/>
  <c r="A764" i="10" s="1"/>
  <c r="A765" i="10" a="1"/>
  <c r="A765" i="10" s="1"/>
  <c r="A766" i="10" a="1"/>
  <c r="A766" i="10" s="1"/>
  <c r="A767" i="10" a="1"/>
  <c r="A767" i="10" s="1"/>
  <c r="A768" i="10" a="1"/>
  <c r="A768" i="10" s="1"/>
  <c r="A769" i="10" a="1"/>
  <c r="A769" i="10" s="1"/>
  <c r="A770" i="10" a="1"/>
  <c r="A770" i="10" s="1"/>
  <c r="B770" i="10" s="1"/>
  <c r="A771" i="10" a="1"/>
  <c r="A771" i="10" s="1"/>
  <c r="A772" i="10" a="1"/>
  <c r="A772" i="10" s="1"/>
  <c r="A773" i="10" a="1"/>
  <c r="A773" i="10" s="1"/>
  <c r="A774" i="10" a="1"/>
  <c r="A774" i="10" s="1"/>
  <c r="A775" i="10" a="1"/>
  <c r="A775" i="10" s="1"/>
  <c r="A776" i="10" a="1"/>
  <c r="A776" i="10" s="1"/>
  <c r="A777" i="10" a="1"/>
  <c r="A777" i="10" s="1"/>
  <c r="A778" i="10" a="1"/>
  <c r="A778" i="10" s="1"/>
  <c r="A779" i="10" a="1"/>
  <c r="A779" i="10" s="1"/>
  <c r="A780" i="10" a="1"/>
  <c r="A780" i="10" s="1"/>
  <c r="A781" i="10" a="1"/>
  <c r="A781" i="10" s="1"/>
  <c r="A782" i="10" a="1"/>
  <c r="A782" i="10" s="1"/>
  <c r="A783" i="10" a="1"/>
  <c r="A783" i="10" s="1"/>
  <c r="A784" i="10" a="1"/>
  <c r="A784" i="10" s="1"/>
  <c r="A785" i="10" a="1"/>
  <c r="A785" i="10" s="1"/>
  <c r="A786" i="10" a="1"/>
  <c r="A786" i="10" s="1"/>
  <c r="A787" i="10" a="1"/>
  <c r="A787" i="10" s="1"/>
  <c r="A788" i="10" a="1"/>
  <c r="A788" i="10" s="1"/>
  <c r="A789" i="10" a="1"/>
  <c r="A789" i="10" s="1"/>
  <c r="A790" i="10" a="1"/>
  <c r="A790" i="10" s="1"/>
  <c r="A791" i="10" a="1"/>
  <c r="A791" i="10" s="1"/>
  <c r="A792" i="10" a="1"/>
  <c r="A792" i="10" s="1"/>
  <c r="A793" i="10" a="1"/>
  <c r="A793" i="10" s="1"/>
  <c r="A794" i="10" a="1"/>
  <c r="A794" i="10" s="1"/>
  <c r="A795" i="10" a="1"/>
  <c r="A795" i="10" s="1"/>
  <c r="A796" i="10" a="1"/>
  <c r="A796" i="10" s="1"/>
  <c r="A797" i="10" a="1"/>
  <c r="A797" i="10" s="1"/>
  <c r="A798" i="10" a="1"/>
  <c r="A798" i="10" s="1"/>
  <c r="A799" i="10" a="1"/>
  <c r="A799" i="10" s="1"/>
  <c r="A800" i="10" a="1"/>
  <c r="A800" i="10" s="1"/>
  <c r="A801" i="10" a="1"/>
  <c r="A801" i="10" s="1"/>
  <c r="A802" i="10" a="1"/>
  <c r="A802" i="10" s="1"/>
  <c r="A803" i="10" a="1"/>
  <c r="A803" i="10" s="1"/>
  <c r="A804" i="10" a="1"/>
  <c r="A804" i="10" s="1"/>
  <c r="A805" i="10" a="1"/>
  <c r="A805" i="10" s="1"/>
  <c r="A806" i="10" a="1"/>
  <c r="A806" i="10" s="1"/>
  <c r="A807" i="10" a="1"/>
  <c r="A807" i="10" s="1"/>
  <c r="A808" i="10" a="1"/>
  <c r="A808" i="10" s="1"/>
  <c r="B808" i="10" s="1"/>
  <c r="A809" i="10" a="1"/>
  <c r="A809" i="10" s="1"/>
  <c r="A810" i="10" a="1"/>
  <c r="A810" i="10" s="1"/>
  <c r="A811" i="10" a="1"/>
  <c r="A811" i="10" s="1"/>
  <c r="A812" i="10" a="1"/>
  <c r="A812" i="10" s="1"/>
  <c r="A813" i="10" a="1"/>
  <c r="A813" i="10" s="1"/>
  <c r="A814" i="10" a="1"/>
  <c r="A814" i="10" s="1"/>
  <c r="A815" i="10" a="1"/>
  <c r="A815" i="10" s="1"/>
  <c r="A816" i="10" a="1"/>
  <c r="A816" i="10" s="1"/>
  <c r="A817" i="10" a="1"/>
  <c r="A817" i="10" s="1"/>
  <c r="A818" i="10" a="1"/>
  <c r="A818" i="10" s="1"/>
  <c r="A819" i="10" a="1"/>
  <c r="A819" i="10" s="1"/>
  <c r="A820" i="10" a="1"/>
  <c r="A820" i="10" s="1"/>
  <c r="A821" i="10" a="1"/>
  <c r="A821" i="10" s="1"/>
  <c r="A822" i="10" a="1"/>
  <c r="A822" i="10" s="1"/>
  <c r="A823" i="10" a="1"/>
  <c r="A823" i="10" s="1"/>
  <c r="A824" i="10" a="1"/>
  <c r="A824" i="10" s="1"/>
  <c r="A825" i="10" a="1"/>
  <c r="A825" i="10" s="1"/>
  <c r="A826" i="10" a="1"/>
  <c r="A826" i="10" s="1"/>
  <c r="B826" i="10" s="1"/>
  <c r="A827" i="10" a="1"/>
  <c r="A827" i="10" s="1"/>
  <c r="A828" i="10" a="1"/>
  <c r="A828" i="10" s="1"/>
  <c r="A829" i="10" a="1"/>
  <c r="A829" i="10" s="1"/>
  <c r="A830" i="10" a="1"/>
  <c r="A830" i="10" s="1"/>
  <c r="A831" i="10" a="1"/>
  <c r="A831" i="10" s="1"/>
  <c r="A832" i="10" a="1"/>
  <c r="A832" i="10" s="1"/>
  <c r="A833" i="10" a="1"/>
  <c r="A833" i="10" s="1"/>
  <c r="A834" i="10" a="1"/>
  <c r="A834" i="10" s="1"/>
  <c r="A835" i="10" a="1"/>
  <c r="A835" i="10" s="1"/>
  <c r="A836" i="10" a="1"/>
  <c r="A836" i="10" s="1"/>
  <c r="A837" i="10" a="1"/>
  <c r="A837" i="10" s="1"/>
  <c r="A838" i="10" a="1"/>
  <c r="A838" i="10" s="1"/>
  <c r="A839" i="10" a="1"/>
  <c r="A839" i="10" s="1"/>
  <c r="A840" i="10" a="1"/>
  <c r="A840" i="10" s="1"/>
  <c r="A841" i="10" a="1"/>
  <c r="A841" i="10" s="1"/>
  <c r="C841" i="10" s="1"/>
  <c r="A842" i="10" a="1"/>
  <c r="A842" i="10" s="1"/>
  <c r="B842" i="10" s="1"/>
  <c r="A843" i="10" a="1"/>
  <c r="A843" i="10" s="1"/>
  <c r="A844" i="10" a="1"/>
  <c r="A844" i="10" s="1"/>
  <c r="A845" i="10" a="1"/>
  <c r="A845" i="10" s="1"/>
  <c r="A846" i="10" a="1"/>
  <c r="A846" i="10" s="1"/>
  <c r="A847" i="10" a="1"/>
  <c r="A847" i="10" s="1"/>
  <c r="A848" i="10" a="1"/>
  <c r="A848" i="10" s="1"/>
  <c r="A849" i="10" a="1"/>
  <c r="A849" i="10" s="1"/>
  <c r="A850" i="10" a="1"/>
  <c r="A850" i="10" s="1"/>
  <c r="A851" i="10" a="1"/>
  <c r="A851" i="10" s="1"/>
  <c r="A852" i="10" a="1"/>
  <c r="A852" i="10" s="1"/>
  <c r="A853" i="10" a="1"/>
  <c r="A853" i="10" s="1"/>
  <c r="A854" i="10" a="1"/>
  <c r="A854" i="10" s="1"/>
  <c r="A855" i="10" a="1"/>
  <c r="A855" i="10" s="1"/>
  <c r="A856" i="10" a="1"/>
  <c r="A856" i="10" s="1"/>
  <c r="B856" i="10" s="1"/>
  <c r="A857" i="10" a="1"/>
  <c r="A857" i="10" s="1"/>
  <c r="A858" i="10" a="1"/>
  <c r="A858" i="10" s="1"/>
  <c r="A859" i="10" a="1"/>
  <c r="A859" i="10" s="1"/>
  <c r="A860" i="10" a="1"/>
  <c r="A860" i="10" s="1"/>
  <c r="A861" i="10" a="1"/>
  <c r="A861" i="10" s="1"/>
  <c r="B861" i="10" s="1"/>
  <c r="A862" i="10" a="1"/>
  <c r="A862" i="10" s="1"/>
  <c r="A863" i="10" a="1"/>
  <c r="A863" i="10" s="1"/>
  <c r="A864" i="10" a="1"/>
  <c r="A864" i="10" s="1"/>
  <c r="A865" i="10" a="1"/>
  <c r="A865" i="10" s="1"/>
  <c r="A866" i="10" a="1"/>
  <c r="A866" i="10" s="1"/>
  <c r="A867" i="10" a="1"/>
  <c r="A867" i="10" s="1"/>
  <c r="A868" i="10" a="1"/>
  <c r="A868" i="10" s="1"/>
  <c r="A869" i="10" a="1"/>
  <c r="A869" i="10" s="1"/>
  <c r="A870" i="10" a="1"/>
  <c r="A870" i="10" s="1"/>
  <c r="A871" i="10" a="1"/>
  <c r="A871" i="10" s="1"/>
  <c r="A872" i="10" a="1"/>
  <c r="A872" i="10" s="1"/>
  <c r="A873" i="10" a="1"/>
  <c r="A873" i="10" s="1"/>
  <c r="A874" i="10" a="1"/>
  <c r="A874" i="10" s="1"/>
  <c r="A875" i="10" a="1"/>
  <c r="A875" i="10" s="1"/>
  <c r="A876" i="10" a="1"/>
  <c r="A876" i="10" s="1"/>
  <c r="A877" i="10" a="1"/>
  <c r="A877" i="10" s="1"/>
  <c r="A878" i="10" a="1"/>
  <c r="A878" i="10" s="1"/>
  <c r="B878" i="10" s="1"/>
  <c r="A879" i="10" a="1"/>
  <c r="A879" i="10" s="1"/>
  <c r="A880" i="10" a="1"/>
  <c r="A880" i="10" s="1"/>
  <c r="A881" i="10" a="1"/>
  <c r="A881" i="10" s="1"/>
  <c r="A882" i="10" a="1"/>
  <c r="A882" i="10" s="1"/>
  <c r="A883" i="10" a="1"/>
  <c r="A883" i="10" s="1"/>
  <c r="A884" i="10" a="1"/>
  <c r="A884" i="10" s="1"/>
  <c r="A885" i="10" a="1"/>
  <c r="A885" i="10" s="1"/>
  <c r="A886" i="10" a="1"/>
  <c r="A886" i="10" s="1"/>
  <c r="A887" i="10" a="1"/>
  <c r="A887" i="10" s="1"/>
  <c r="A888" i="10" a="1"/>
  <c r="A888" i="10" s="1"/>
  <c r="A889" i="10" a="1"/>
  <c r="A889" i="10" s="1"/>
  <c r="A890" i="10" a="1"/>
  <c r="A890" i="10" s="1"/>
  <c r="A891" i="10" a="1"/>
  <c r="A891" i="10" s="1"/>
  <c r="A892" i="10" a="1"/>
  <c r="A892" i="10" s="1"/>
  <c r="A893" i="10" a="1"/>
  <c r="A893" i="10" s="1"/>
  <c r="A894" i="10" a="1"/>
  <c r="A894" i="10" s="1"/>
  <c r="A895" i="10" a="1"/>
  <c r="A895" i="10" s="1"/>
  <c r="A896" i="10" a="1"/>
  <c r="A896" i="10" s="1"/>
  <c r="A897" i="10" a="1"/>
  <c r="A897" i="10" s="1"/>
  <c r="A898" i="10" a="1"/>
  <c r="A898" i="10" s="1"/>
  <c r="A899" i="10" a="1"/>
  <c r="A899" i="10" s="1"/>
  <c r="A900" i="10" a="1"/>
  <c r="A900" i="10" s="1"/>
  <c r="A901" i="10" a="1"/>
  <c r="A901" i="10" s="1"/>
  <c r="A902" i="10" a="1"/>
  <c r="A902" i="10" s="1"/>
  <c r="A903" i="10" a="1"/>
  <c r="A903" i="10" s="1"/>
  <c r="A904" i="10" a="1"/>
  <c r="A904" i="10" s="1"/>
  <c r="A905" i="10" a="1"/>
  <c r="A905" i="10" s="1"/>
  <c r="A906" i="10" a="1"/>
  <c r="A906" i="10" s="1"/>
  <c r="A907" i="10" a="1"/>
  <c r="A907" i="10" s="1"/>
  <c r="A908" i="10" a="1"/>
  <c r="A908" i="10" s="1"/>
  <c r="A909" i="10" a="1"/>
  <c r="A909" i="10" s="1"/>
  <c r="A910" i="10" a="1"/>
  <c r="A910" i="10" s="1"/>
  <c r="A911" i="10" a="1"/>
  <c r="A911" i="10" s="1"/>
  <c r="A912" i="10" a="1"/>
  <c r="A912" i="10" s="1"/>
  <c r="A913" i="10" a="1"/>
  <c r="A913" i="10" s="1"/>
  <c r="A914" i="10" a="1"/>
  <c r="A914" i="10" s="1"/>
  <c r="A915" i="10" a="1"/>
  <c r="A915" i="10" s="1"/>
  <c r="A916" i="10" a="1"/>
  <c r="A916" i="10" s="1"/>
  <c r="A917" i="10" a="1"/>
  <c r="A917" i="10" s="1"/>
  <c r="A918" i="10" a="1"/>
  <c r="A918" i="10" s="1"/>
  <c r="A919" i="10" a="1"/>
  <c r="A919" i="10" s="1"/>
  <c r="A920" i="10" a="1"/>
  <c r="A920" i="10" s="1"/>
  <c r="A921" i="10" a="1"/>
  <c r="A921" i="10" s="1"/>
  <c r="A922" i="10" a="1"/>
  <c r="A922" i="10" s="1"/>
  <c r="A923" i="10" a="1"/>
  <c r="A923" i="10" s="1"/>
  <c r="A924" i="10" a="1"/>
  <c r="A924" i="10" s="1"/>
  <c r="A925" i="10" a="1"/>
  <c r="A925" i="10" s="1"/>
  <c r="A926" i="10" a="1"/>
  <c r="A926" i="10" s="1"/>
  <c r="B926" i="10" s="1"/>
  <c r="A927" i="10" a="1"/>
  <c r="A927" i="10" s="1"/>
  <c r="A928" i="10" a="1"/>
  <c r="A928" i="10" s="1"/>
  <c r="A929" i="10" a="1"/>
  <c r="A929" i="10" s="1"/>
  <c r="C929" i="10" s="1"/>
  <c r="A930" i="10" a="1"/>
  <c r="A930" i="10" s="1"/>
  <c r="A931" i="10" a="1"/>
  <c r="A931" i="10" s="1"/>
  <c r="A932" i="10" a="1"/>
  <c r="A932" i="10" s="1"/>
  <c r="A933" i="10" a="1"/>
  <c r="A933" i="10" s="1"/>
  <c r="A934" i="10" a="1"/>
  <c r="A934" i="10" s="1"/>
  <c r="A935" i="10" a="1"/>
  <c r="A935" i="10" s="1"/>
  <c r="A936" i="10" a="1"/>
  <c r="A936" i="10" s="1"/>
  <c r="A937" i="10" a="1"/>
  <c r="A937" i="10" s="1"/>
  <c r="A938" i="10" a="1"/>
  <c r="A938" i="10" s="1"/>
  <c r="A939" i="10" a="1"/>
  <c r="A939" i="10" s="1"/>
  <c r="A940" i="10" a="1"/>
  <c r="A940" i="10" s="1"/>
  <c r="A941" i="10" a="1"/>
  <c r="A941" i="10" s="1"/>
  <c r="A942" i="10" a="1"/>
  <c r="A942" i="10" s="1"/>
  <c r="A943" i="10" a="1"/>
  <c r="A943" i="10" s="1"/>
  <c r="A944" i="10" a="1"/>
  <c r="A944" i="10" s="1"/>
  <c r="A945" i="10" a="1"/>
  <c r="A945" i="10" s="1"/>
  <c r="A946" i="10" a="1"/>
  <c r="A946" i="10" s="1"/>
  <c r="A947" i="10" a="1"/>
  <c r="A947" i="10" s="1"/>
  <c r="A948" i="10" a="1"/>
  <c r="A948" i="10" s="1"/>
  <c r="A949" i="10" a="1"/>
  <c r="A949" i="10" s="1"/>
  <c r="A950" i="10" a="1"/>
  <c r="A950" i="10" s="1"/>
  <c r="A951" i="10" a="1"/>
  <c r="A951" i="10" s="1"/>
  <c r="A952" i="10" a="1"/>
  <c r="A952" i="10" s="1"/>
  <c r="A953" i="10" a="1"/>
  <c r="A953" i="10" s="1"/>
  <c r="A954" i="10" a="1"/>
  <c r="A954" i="10" s="1"/>
  <c r="A955" i="10" a="1"/>
  <c r="A955" i="10" s="1"/>
  <c r="A956" i="10" a="1"/>
  <c r="A956" i="10" s="1"/>
  <c r="A957" i="10" a="1"/>
  <c r="A957" i="10" s="1"/>
  <c r="A958" i="10" a="1"/>
  <c r="A958" i="10" s="1"/>
  <c r="A959" i="10" a="1"/>
  <c r="A959" i="10" s="1"/>
  <c r="A960" i="10" a="1"/>
  <c r="A960" i="10" s="1"/>
  <c r="A961" i="10" a="1"/>
  <c r="A961" i="10" s="1"/>
  <c r="A962" i="10" a="1"/>
  <c r="A962" i="10" s="1"/>
  <c r="A963" i="10" a="1"/>
  <c r="A963" i="10" s="1"/>
  <c r="A964" i="10" a="1"/>
  <c r="A964" i="10" s="1"/>
  <c r="B964" i="10" s="1"/>
  <c r="A965" i="10" a="1"/>
  <c r="A965" i="10" s="1"/>
  <c r="A966" i="10" a="1"/>
  <c r="A966" i="10" s="1"/>
  <c r="A967" i="10" a="1"/>
  <c r="A967" i="10" s="1"/>
  <c r="A968" i="10" a="1"/>
  <c r="A968" i="10" s="1"/>
  <c r="A969" i="10" a="1"/>
  <c r="A969" i="10" s="1"/>
  <c r="A970" i="10" a="1"/>
  <c r="A970" i="10" s="1"/>
  <c r="A971" i="10" a="1"/>
  <c r="A971" i="10" s="1"/>
  <c r="A972" i="10" a="1"/>
  <c r="A972" i="10" s="1"/>
  <c r="A973" i="10" a="1"/>
  <c r="A973" i="10" s="1"/>
  <c r="A974" i="10" a="1"/>
  <c r="A974" i="10" s="1"/>
  <c r="A975" i="10" a="1"/>
  <c r="A975" i="10" s="1"/>
  <c r="A976" i="10" a="1"/>
  <c r="A976" i="10" s="1"/>
  <c r="A977" i="10" a="1"/>
  <c r="A977" i="10" s="1"/>
  <c r="A978" i="10" a="1"/>
  <c r="A978" i="10" s="1"/>
  <c r="B978" i="10" s="1"/>
  <c r="A979" i="10" a="1"/>
  <c r="A979" i="10" s="1"/>
  <c r="A980" i="10" a="1"/>
  <c r="A980" i="10" s="1"/>
  <c r="A981" i="10" a="1"/>
  <c r="A981" i="10" s="1"/>
  <c r="A982" i="10" a="1"/>
  <c r="A982" i="10" s="1"/>
  <c r="A983" i="10" a="1"/>
  <c r="A983" i="10" s="1"/>
  <c r="A984" i="10" a="1"/>
  <c r="A984" i="10" s="1"/>
  <c r="A985" i="10" a="1"/>
  <c r="A985" i="10" s="1"/>
  <c r="A986" i="10" a="1"/>
  <c r="A986" i="10" s="1"/>
  <c r="A987" i="10" a="1"/>
  <c r="A987" i="10" s="1"/>
  <c r="A988" i="10" a="1"/>
  <c r="A988" i="10" s="1"/>
  <c r="A989" i="10" a="1"/>
  <c r="A989" i="10" s="1"/>
  <c r="A990" i="10" a="1"/>
  <c r="A990" i="10" s="1"/>
  <c r="A991" i="10" a="1"/>
  <c r="A991" i="10" s="1"/>
  <c r="A992" i="10" a="1"/>
  <c r="A992" i="10" s="1"/>
  <c r="A993" i="10" a="1"/>
  <c r="A993" i="10" s="1"/>
  <c r="A994" i="10" a="1"/>
  <c r="A994" i="10" s="1"/>
  <c r="A995" i="10" a="1"/>
  <c r="A995" i="10" s="1"/>
  <c r="A996" i="10" a="1"/>
  <c r="A996" i="10" s="1"/>
  <c r="A997" i="10" a="1"/>
  <c r="A997" i="10" s="1"/>
  <c r="A998" i="10" a="1"/>
  <c r="A998" i="10" s="1"/>
  <c r="A999" i="10" a="1"/>
  <c r="A999" i="10" s="1"/>
  <c r="A1000" i="10" a="1"/>
  <c r="A1000" i="10" s="1"/>
  <c r="A1001" i="10" a="1"/>
  <c r="A1001" i="10" s="1"/>
  <c r="A1002" i="10" a="1"/>
  <c r="A1002" i="10" s="1"/>
  <c r="A1003" i="10" a="1"/>
  <c r="A1003" i="10" s="1"/>
  <c r="A1004" i="10" a="1"/>
  <c r="A1004" i="10" s="1"/>
  <c r="A1005" i="10" a="1"/>
  <c r="A1005" i="10" s="1"/>
  <c r="A1006" i="10" a="1"/>
  <c r="A1006" i="10" s="1"/>
  <c r="A1007" i="10" a="1"/>
  <c r="A1007" i="10" s="1"/>
  <c r="A1008" i="10" a="1"/>
  <c r="A1008" i="10" s="1"/>
  <c r="A1009" i="10" a="1"/>
  <c r="A1009" i="10" s="1"/>
  <c r="A1010" i="10" a="1"/>
  <c r="A1010" i="10" s="1"/>
  <c r="A1011" i="10" a="1"/>
  <c r="A1011" i="10" s="1"/>
  <c r="A1012" i="10" a="1"/>
  <c r="A1012" i="10" s="1"/>
  <c r="A1013" i="10" a="1"/>
  <c r="A1013" i="10" s="1"/>
  <c r="A1014" i="10" a="1"/>
  <c r="A1014" i="10" s="1"/>
  <c r="A1015" i="10" a="1"/>
  <c r="A1015" i="10" s="1"/>
  <c r="A1016" i="10" a="1"/>
  <c r="A1016" i="10" s="1"/>
  <c r="A1017" i="10" a="1"/>
  <c r="A1017" i="10" s="1"/>
  <c r="A1018" i="10" a="1"/>
  <c r="A1018" i="10" s="1"/>
  <c r="A1019" i="10" a="1"/>
  <c r="A1019" i="10" s="1"/>
  <c r="A1020" i="10" a="1"/>
  <c r="A1020" i="10" s="1"/>
  <c r="A1021" i="10" a="1"/>
  <c r="A1021" i="10" s="1"/>
  <c r="A1022" i="10" a="1"/>
  <c r="A1022" i="10" s="1"/>
  <c r="A1023" i="10" a="1"/>
  <c r="A1023" i="10" s="1"/>
  <c r="A1024" i="10" a="1"/>
  <c r="A1024" i="10" s="1"/>
  <c r="A1025" i="10" a="1"/>
  <c r="A1025" i="10" s="1"/>
  <c r="A1026" i="10" a="1"/>
  <c r="A1026" i="10" s="1"/>
  <c r="A1027" i="10" a="1"/>
  <c r="A1027" i="10" s="1"/>
  <c r="A1028" i="10" a="1"/>
  <c r="A1028" i="10" s="1"/>
  <c r="A1029" i="10" a="1"/>
  <c r="A1029" i="10" s="1"/>
  <c r="A1030" i="10" a="1"/>
  <c r="A1030" i="10" s="1"/>
  <c r="A1031" i="10" a="1"/>
  <c r="A1031" i="10" s="1"/>
  <c r="A1032" i="10" a="1"/>
  <c r="A1032" i="10" s="1"/>
  <c r="A1033" i="10" a="1"/>
  <c r="A1033" i="10" s="1"/>
  <c r="A1034" i="10" a="1"/>
  <c r="A1034" i="10" s="1"/>
  <c r="A1035" i="10" a="1"/>
  <c r="A1035" i="10" s="1"/>
  <c r="A1036" i="10" a="1"/>
  <c r="A1036" i="10" s="1"/>
  <c r="A1037" i="10" a="1"/>
  <c r="A1037" i="10" s="1"/>
  <c r="A1038" i="10" a="1"/>
  <c r="A1038" i="10" s="1"/>
  <c r="A1039" i="10" a="1"/>
  <c r="A1039" i="10" s="1"/>
  <c r="A1040" i="10" a="1"/>
  <c r="A1040" i="10" s="1"/>
  <c r="A1041" i="10" a="1"/>
  <c r="A1041" i="10" s="1"/>
  <c r="L3" i="6"/>
  <c r="L4" i="6"/>
  <c r="L5" i="6"/>
  <c r="L6" i="6"/>
  <c r="B11" i="6"/>
  <c r="B12" i="6" s="1"/>
  <c r="B5" i="9" l="1"/>
  <c r="I2" i="9"/>
  <c r="J2" i="9" s="1"/>
  <c r="D101" i="10" a="1"/>
  <c r="D101" i="10" s="1"/>
  <c r="C957" i="10"/>
  <c r="B957" i="10"/>
  <c r="D618" i="10" a="1"/>
  <c r="D618" i="10" s="1"/>
  <c r="D99" i="10" a="1"/>
  <c r="D99" i="10" s="1"/>
  <c r="C1039" i="10"/>
  <c r="B1039" i="10"/>
  <c r="C1031" i="10"/>
  <c r="B1031" i="10"/>
  <c r="C1013" i="10"/>
  <c r="B1013" i="10"/>
  <c r="C995" i="10"/>
  <c r="B995" i="10"/>
  <c r="C987" i="10"/>
  <c r="B987" i="10"/>
  <c r="C915" i="10"/>
  <c r="B915" i="10"/>
  <c r="D878" i="10" a="1"/>
  <c r="D878" i="10" s="1"/>
  <c r="C840" i="10"/>
  <c r="B840" i="10"/>
  <c r="B803" i="10"/>
  <c r="C803" i="10"/>
  <c r="D722" i="10" a="1"/>
  <c r="D722" i="10" s="1"/>
  <c r="C699" i="10"/>
  <c r="B699" i="10"/>
  <c r="C633" i="10"/>
  <c r="B633" i="10"/>
  <c r="C621" i="10"/>
  <c r="B621" i="10"/>
  <c r="C555" i="10"/>
  <c r="B555" i="10"/>
  <c r="C489" i="10"/>
  <c r="B489" i="10"/>
  <c r="C477" i="10"/>
  <c r="B477" i="10"/>
  <c r="D382" i="10" a="1"/>
  <c r="D382" i="10" s="1"/>
  <c r="D441" i="10" a="1"/>
  <c r="D441" i="10" s="1"/>
  <c r="D6" i="10" a="1"/>
  <c r="D6" i="10" s="1"/>
  <c r="C731" i="10"/>
  <c r="B731" i="10"/>
  <c r="C1030" i="10"/>
  <c r="B1030" i="10"/>
  <c r="C994" i="10"/>
  <c r="B994" i="10"/>
  <c r="C967" i="10"/>
  <c r="B967" i="10"/>
  <c r="B959" i="10"/>
  <c r="C959" i="10"/>
  <c r="B949" i="10"/>
  <c r="C949" i="10"/>
  <c r="C858" i="10"/>
  <c r="B858" i="10"/>
  <c r="K710" i="10" a="1"/>
  <c r="K710" i="10" s="1"/>
  <c r="J710" i="10"/>
  <c r="C609" i="10"/>
  <c r="B609" i="10"/>
  <c r="D566" i="10" a="1"/>
  <c r="D566" i="10" s="1"/>
  <c r="C465" i="10"/>
  <c r="B465" i="10"/>
  <c r="B1020" i="10"/>
  <c r="C1020" i="10"/>
  <c r="B984" i="10"/>
  <c r="C984" i="10"/>
  <c r="C875" i="10"/>
  <c r="B875" i="10"/>
  <c r="C756" i="10"/>
  <c r="B756" i="10"/>
  <c r="B719" i="10"/>
  <c r="C719" i="10"/>
  <c r="D195" i="10" a="1"/>
  <c r="D195" i="10" s="1"/>
  <c r="C1029" i="10"/>
  <c r="B1029" i="10"/>
  <c r="B1021" i="10"/>
  <c r="C1021" i="10"/>
  <c r="B985" i="10"/>
  <c r="C985" i="10"/>
  <c r="C976" i="10"/>
  <c r="B976" i="10"/>
  <c r="B958" i="10"/>
  <c r="C958" i="10"/>
  <c r="C913" i="10"/>
  <c r="B913" i="10"/>
  <c r="C876" i="10"/>
  <c r="B876" i="10"/>
  <c r="C867" i="10"/>
  <c r="B867" i="10"/>
  <c r="C792" i="10"/>
  <c r="B792" i="10"/>
  <c r="D720" i="10" a="1"/>
  <c r="D720" i="10" s="1"/>
  <c r="C597" i="10"/>
  <c r="B597" i="10"/>
  <c r="C453" i="10"/>
  <c r="B453" i="10"/>
  <c r="D411" i="10" a="1"/>
  <c r="D411" i="10" s="1"/>
  <c r="D160" i="10" a="1"/>
  <c r="D160" i="10" s="1"/>
  <c r="C983" i="10"/>
  <c r="B983" i="10"/>
  <c r="C947" i="10"/>
  <c r="B947" i="10"/>
  <c r="C921" i="10"/>
  <c r="B921" i="10"/>
  <c r="D856" i="10" a="1"/>
  <c r="D856" i="10" s="1"/>
  <c r="C828" i="10"/>
  <c r="B828" i="10"/>
  <c r="C819" i="10"/>
  <c r="B819" i="10"/>
  <c r="C755" i="10"/>
  <c r="B755" i="10"/>
  <c r="C982" i="10"/>
  <c r="B982" i="10"/>
  <c r="C911" i="10"/>
  <c r="B911" i="10"/>
  <c r="B864" i="10"/>
  <c r="C864" i="10"/>
  <c r="B827" i="10"/>
  <c r="C827" i="10"/>
  <c r="C717" i="10"/>
  <c r="B717" i="10"/>
  <c r="D706" i="10" a="1"/>
  <c r="D706" i="10" s="1"/>
  <c r="C573" i="10"/>
  <c r="B573" i="10"/>
  <c r="D528" i="10" a="1"/>
  <c r="D528" i="10" s="1"/>
  <c r="C1026" i="10"/>
  <c r="B1026" i="10"/>
  <c r="C1018" i="10"/>
  <c r="B1018" i="10"/>
  <c r="C1009" i="10"/>
  <c r="B1009" i="10"/>
  <c r="C1000" i="10"/>
  <c r="B1000" i="10"/>
  <c r="C981" i="10"/>
  <c r="B981" i="10"/>
  <c r="C945" i="10"/>
  <c r="B945" i="10"/>
  <c r="B882" i="10"/>
  <c r="C882" i="10"/>
  <c r="D826" i="10" a="1"/>
  <c r="D826" i="10" s="1"/>
  <c r="D808" i="10" a="1"/>
  <c r="D808" i="10" s="1"/>
  <c r="B744" i="10"/>
  <c r="C744" i="10"/>
  <c r="D736" i="10" a="1"/>
  <c r="D736" i="10" s="1"/>
  <c r="C705" i="10"/>
  <c r="B705" i="10"/>
  <c r="C693" i="10"/>
  <c r="B693" i="10"/>
  <c r="D650" i="10" a="1"/>
  <c r="D650" i="10" s="1"/>
  <c r="C627" i="10"/>
  <c r="B627" i="10"/>
  <c r="C561" i="10"/>
  <c r="B561" i="10"/>
  <c r="C549" i="10"/>
  <c r="B549" i="10"/>
  <c r="C483" i="10"/>
  <c r="B483" i="10"/>
  <c r="D387" i="10" a="1"/>
  <c r="D387" i="10" s="1"/>
  <c r="C1035" i="10"/>
  <c r="B1035" i="10"/>
  <c r="C1017" i="10"/>
  <c r="B1017" i="10"/>
  <c r="B1008" i="10"/>
  <c r="C1008" i="10"/>
  <c r="C954" i="10"/>
  <c r="B954" i="10"/>
  <c r="C909" i="10"/>
  <c r="B909" i="10"/>
  <c r="C900" i="10"/>
  <c r="B900" i="10"/>
  <c r="C891" i="10"/>
  <c r="B891" i="10"/>
  <c r="C816" i="10"/>
  <c r="B816" i="10"/>
  <c r="B780" i="10"/>
  <c r="C780" i="10"/>
  <c r="C771" i="10"/>
  <c r="B771" i="10"/>
  <c r="C681" i="10"/>
  <c r="B681" i="10"/>
  <c r="D670" i="10" a="1"/>
  <c r="D670" i="10" s="1"/>
  <c r="C537" i="10"/>
  <c r="B537" i="10"/>
  <c r="D273" i="10" a="1"/>
  <c r="D273" i="10" s="1"/>
  <c r="B1007" i="10"/>
  <c r="C1007" i="10"/>
  <c r="C972" i="10"/>
  <c r="B972" i="10"/>
  <c r="C963" i="10"/>
  <c r="B963" i="10"/>
  <c r="C927" i="10"/>
  <c r="B927" i="10"/>
  <c r="C918" i="10"/>
  <c r="B918" i="10"/>
  <c r="C899" i="10"/>
  <c r="B899" i="10"/>
  <c r="B834" i="10"/>
  <c r="C834" i="10"/>
  <c r="B779" i="10"/>
  <c r="C779" i="10"/>
  <c r="D770" i="10" a="1"/>
  <c r="D770" i="10" s="1"/>
  <c r="C669" i="10"/>
  <c r="B669" i="10"/>
  <c r="C525" i="10"/>
  <c r="B525" i="10"/>
  <c r="D437" i="10" a="1"/>
  <c r="D437" i="10" s="1"/>
  <c r="C1033" i="10"/>
  <c r="B1033" i="10"/>
  <c r="C1015" i="10"/>
  <c r="B1015" i="10"/>
  <c r="C989" i="10"/>
  <c r="B989" i="10"/>
  <c r="C971" i="10"/>
  <c r="B971" i="10"/>
  <c r="C935" i="10"/>
  <c r="B935" i="10"/>
  <c r="D926" i="10" a="1"/>
  <c r="D926" i="10" s="1"/>
  <c r="D861" i="10" a="1"/>
  <c r="D861" i="10" s="1"/>
  <c r="C852" i="10"/>
  <c r="B852" i="10"/>
  <c r="C843" i="10"/>
  <c r="B843" i="10"/>
  <c r="J647" i="10"/>
  <c r="K647" i="10" a="1"/>
  <c r="K647" i="10" s="1"/>
  <c r="D245" i="10" a="1"/>
  <c r="D245" i="10" s="1"/>
  <c r="C1041" i="10"/>
  <c r="B1041" i="10"/>
  <c r="C997" i="10"/>
  <c r="B997" i="10"/>
  <c r="D978" i="10" a="1"/>
  <c r="D978" i="10" s="1"/>
  <c r="C970" i="10"/>
  <c r="B970" i="10"/>
  <c r="C961" i="10"/>
  <c r="B961" i="10"/>
  <c r="C942" i="10"/>
  <c r="B942" i="10"/>
  <c r="B925" i="10"/>
  <c r="C925" i="10"/>
  <c r="B888" i="10"/>
  <c r="C888" i="10"/>
  <c r="C851" i="10"/>
  <c r="B851" i="10"/>
  <c r="C768" i="10"/>
  <c r="B768" i="10"/>
  <c r="C1002" i="10"/>
  <c r="B1002" i="10"/>
  <c r="C810" i="10"/>
  <c r="B810" i="10"/>
  <c r="C747" i="10"/>
  <c r="B747" i="10"/>
  <c r="D328" i="10" a="1"/>
  <c r="D328" i="10" s="1"/>
  <c r="C1005" i="10"/>
  <c r="B1005" i="10"/>
  <c r="C996" i="10"/>
  <c r="B996" i="10"/>
  <c r="C969" i="10"/>
  <c r="B969" i="10"/>
  <c r="C951" i="10"/>
  <c r="B951" i="10"/>
  <c r="C933" i="10"/>
  <c r="B933" i="10"/>
  <c r="C906" i="10"/>
  <c r="B906" i="10"/>
  <c r="K841" i="10" a="1"/>
  <c r="K841" i="10" s="1"/>
  <c r="J841" i="10"/>
  <c r="C804" i="10"/>
  <c r="B804" i="10"/>
  <c r="C795" i="10"/>
  <c r="B795" i="10"/>
  <c r="C732" i="10"/>
  <c r="B732" i="10"/>
  <c r="C723" i="10"/>
  <c r="B723" i="10"/>
  <c r="C645" i="10"/>
  <c r="B645" i="10"/>
  <c r="D634" i="10" a="1"/>
  <c r="D634" i="10" s="1"/>
  <c r="C501" i="10"/>
  <c r="B501" i="10"/>
  <c r="D38" i="10" a="1"/>
  <c r="D38" i="10" s="1"/>
  <c r="C1037" i="10"/>
  <c r="B1037" i="10"/>
  <c r="C1011" i="10"/>
  <c r="B1011" i="10"/>
  <c r="B901" i="10"/>
  <c r="C901" i="10"/>
  <c r="C885" i="10"/>
  <c r="B885" i="10"/>
  <c r="C853" i="10"/>
  <c r="B853" i="10"/>
  <c r="C845" i="10"/>
  <c r="B845" i="10"/>
  <c r="C813" i="10"/>
  <c r="B813" i="10"/>
  <c r="C797" i="10"/>
  <c r="B797" i="10"/>
  <c r="C789" i="10"/>
  <c r="C773" i="10"/>
  <c r="B733" i="10"/>
  <c r="C733" i="10"/>
  <c r="B696" i="10"/>
  <c r="C696" i="10"/>
  <c r="C675" i="10"/>
  <c r="B675" i="10"/>
  <c r="C614" i="10"/>
  <c r="B614" i="10"/>
  <c r="C542" i="10"/>
  <c r="B542" i="10"/>
  <c r="C398" i="10"/>
  <c r="B398" i="10"/>
  <c r="K649" i="10" a="1"/>
  <c r="K649" i="10" s="1"/>
  <c r="J649" i="10"/>
  <c r="B1038" i="10"/>
  <c r="C1038" i="10"/>
  <c r="C1025" i="10"/>
  <c r="B1025" i="10"/>
  <c r="C1012" i="10"/>
  <c r="C999" i="10"/>
  <c r="B999" i="10"/>
  <c r="B986" i="10"/>
  <c r="C986" i="10"/>
  <c r="C979" i="10"/>
  <c r="B979" i="10"/>
  <c r="B966" i="10"/>
  <c r="C966" i="10"/>
  <c r="B953" i="10"/>
  <c r="C946" i="10"/>
  <c r="B946" i="10"/>
  <c r="C931" i="10"/>
  <c r="B931" i="10"/>
  <c r="B924" i="10"/>
  <c r="B917" i="10"/>
  <c r="C917" i="10"/>
  <c r="C910" i="10"/>
  <c r="C894" i="10"/>
  <c r="C870" i="10"/>
  <c r="B870" i="10"/>
  <c r="B846" i="10"/>
  <c r="C822" i="10"/>
  <c r="B798" i="10"/>
  <c r="C798" i="10"/>
  <c r="C774" i="10"/>
  <c r="B774" i="10"/>
  <c r="C750" i="10"/>
  <c r="B750" i="10"/>
  <c r="C726" i="10"/>
  <c r="B726" i="10"/>
  <c r="C718" i="10"/>
  <c r="B718" i="10"/>
  <c r="C708" i="10"/>
  <c r="B708" i="10"/>
  <c r="C698" i="10"/>
  <c r="B698" i="10"/>
  <c r="C687" i="10"/>
  <c r="C677" i="10"/>
  <c r="B677" i="10"/>
  <c r="C667" i="10"/>
  <c r="B667" i="10"/>
  <c r="C646" i="10"/>
  <c r="B646" i="10"/>
  <c r="C636" i="10"/>
  <c r="C626" i="10"/>
  <c r="B626" i="10"/>
  <c r="C615" i="10"/>
  <c r="C605" i="10"/>
  <c r="B605" i="10"/>
  <c r="C595" i="10"/>
  <c r="B595" i="10"/>
  <c r="C574" i="10"/>
  <c r="B574" i="10"/>
  <c r="C564" i="10"/>
  <c r="C554" i="10"/>
  <c r="B554" i="10"/>
  <c r="C543" i="10"/>
  <c r="B543" i="10"/>
  <c r="C533" i="10"/>
  <c r="B533" i="10"/>
  <c r="C523" i="10"/>
  <c r="B523" i="10"/>
  <c r="C502" i="10"/>
  <c r="B502" i="10"/>
  <c r="B492" i="10"/>
  <c r="C492" i="10"/>
  <c r="C482" i="10"/>
  <c r="B482" i="10"/>
  <c r="C471" i="10"/>
  <c r="B471" i="10"/>
  <c r="C461" i="10"/>
  <c r="B461" i="10"/>
  <c r="C451" i="10"/>
  <c r="B451" i="10"/>
  <c r="C430" i="10"/>
  <c r="B430" i="10"/>
  <c r="B420" i="10"/>
  <c r="C420" i="10"/>
  <c r="C410" i="10"/>
  <c r="B410" i="10"/>
  <c r="C399" i="10"/>
  <c r="B399" i="10"/>
  <c r="C389" i="10"/>
  <c r="B389" i="10"/>
  <c r="C379" i="10"/>
  <c r="B379" i="10"/>
  <c r="C358" i="10"/>
  <c r="B348" i="10"/>
  <c r="C348" i="10"/>
  <c r="C338" i="10"/>
  <c r="B338" i="10"/>
  <c r="C327" i="10"/>
  <c r="B327" i="10"/>
  <c r="C317" i="10"/>
  <c r="B317" i="10"/>
  <c r="C307" i="10"/>
  <c r="B307" i="10"/>
  <c r="B286" i="10"/>
  <c r="B276" i="10"/>
  <c r="C276" i="10"/>
  <c r="C28" i="10"/>
  <c r="B28" i="10"/>
  <c r="B773" i="10"/>
  <c r="D278" i="10" a="1"/>
  <c r="D278" i="10" s="1"/>
  <c r="D102" i="10" a="1"/>
  <c r="D102" i="10" s="1"/>
  <c r="K289" i="10" a="1"/>
  <c r="K289" i="10" s="1"/>
  <c r="J289" i="10"/>
  <c r="C930" i="10"/>
  <c r="B930" i="10"/>
  <c r="B829" i="10"/>
  <c r="C829" i="10"/>
  <c r="B757" i="10"/>
  <c r="C757" i="10"/>
  <c r="C665" i="10"/>
  <c r="B665" i="10"/>
  <c r="C593" i="10"/>
  <c r="B593" i="10"/>
  <c r="C326" i="10"/>
  <c r="B326" i="10"/>
  <c r="J929" i="10"/>
  <c r="K929" i="10" a="1"/>
  <c r="K929" i="10" s="1"/>
  <c r="C992" i="10"/>
  <c r="B992" i="10"/>
  <c r="C938" i="10"/>
  <c r="B938" i="10"/>
  <c r="C902" i="10"/>
  <c r="B902" i="10"/>
  <c r="B886" i="10"/>
  <c r="C886" i="10"/>
  <c r="C878" i="10"/>
  <c r="B862" i="10"/>
  <c r="C862" i="10"/>
  <c r="C854" i="10"/>
  <c r="B854" i="10"/>
  <c r="C838" i="10"/>
  <c r="B838" i="10"/>
  <c r="C830" i="10"/>
  <c r="B830" i="10"/>
  <c r="C814" i="10"/>
  <c r="B814" i="10"/>
  <c r="C806" i="10"/>
  <c r="C790" i="10"/>
  <c r="B790" i="10"/>
  <c r="C782" i="10"/>
  <c r="B782" i="10"/>
  <c r="C766" i="10"/>
  <c r="B766" i="10"/>
  <c r="B758" i="10"/>
  <c r="B742" i="10"/>
  <c r="C742" i="10"/>
  <c r="C734" i="10"/>
  <c r="B734" i="10"/>
  <c r="C707" i="10"/>
  <c r="B707" i="10"/>
  <c r="B697" i="10"/>
  <c r="C676" i="10"/>
  <c r="B676" i="10"/>
  <c r="C666" i="10"/>
  <c r="C656" i="10"/>
  <c r="B656" i="10"/>
  <c r="C635" i="10"/>
  <c r="B635" i="10"/>
  <c r="B625" i="10"/>
  <c r="C625" i="10"/>
  <c r="C604" i="10"/>
  <c r="B604" i="10"/>
  <c r="C594" i="10"/>
  <c r="B594" i="10"/>
  <c r="C584" i="10"/>
  <c r="B584" i="10"/>
  <c r="C563" i="10"/>
  <c r="B563" i="10"/>
  <c r="B553" i="10"/>
  <c r="C553" i="10"/>
  <c r="C532" i="10"/>
  <c r="B532" i="10"/>
  <c r="B522" i="10"/>
  <c r="C512" i="10"/>
  <c r="B512" i="10"/>
  <c r="B491" i="10"/>
  <c r="C491" i="10"/>
  <c r="C481" i="10"/>
  <c r="B481" i="10"/>
  <c r="C460" i="10"/>
  <c r="B460" i="10"/>
  <c r="C450" i="10"/>
  <c r="B450" i="10"/>
  <c r="C440" i="10"/>
  <c r="B440" i="10"/>
  <c r="C429" i="10"/>
  <c r="B429" i="10"/>
  <c r="B419" i="10"/>
  <c r="C419" i="10"/>
  <c r="B409" i="10"/>
  <c r="C409" i="10"/>
  <c r="C388" i="10"/>
  <c r="B388" i="10"/>
  <c r="C378" i="10"/>
  <c r="B378" i="10"/>
  <c r="C368" i="10"/>
  <c r="B368" i="10"/>
  <c r="C357" i="10"/>
  <c r="B357" i="10"/>
  <c r="B347" i="10"/>
  <c r="C347" i="10"/>
  <c r="B337" i="10"/>
  <c r="C337" i="10"/>
  <c r="C316" i="10"/>
  <c r="B316" i="10"/>
  <c r="C306" i="10"/>
  <c r="B306" i="10"/>
  <c r="C296" i="10"/>
  <c r="B296" i="10"/>
  <c r="C285" i="10"/>
  <c r="B285" i="10"/>
  <c r="B275" i="10"/>
  <c r="C275" i="10"/>
  <c r="B266" i="10"/>
  <c r="C266" i="10"/>
  <c r="C257" i="10"/>
  <c r="B257" i="10"/>
  <c r="C248" i="10"/>
  <c r="B248" i="10"/>
  <c r="B239" i="10"/>
  <c r="C239" i="10"/>
  <c r="B230" i="10"/>
  <c r="C230" i="10"/>
  <c r="C221" i="10"/>
  <c r="C212" i="10"/>
  <c r="B212" i="10"/>
  <c r="B203" i="10"/>
  <c r="C203" i="10"/>
  <c r="C194" i="10"/>
  <c r="B194" i="10"/>
  <c r="C185" i="10"/>
  <c r="B185" i="10"/>
  <c r="C176" i="10"/>
  <c r="B176" i="10"/>
  <c r="B167" i="10"/>
  <c r="C167" i="10"/>
  <c r="C158" i="10"/>
  <c r="B158" i="10"/>
  <c r="C149" i="10"/>
  <c r="B149" i="10"/>
  <c r="C140" i="10"/>
  <c r="B140" i="10"/>
  <c r="B131" i="10"/>
  <c r="C131" i="10"/>
  <c r="B122" i="10"/>
  <c r="C122" i="10"/>
  <c r="C106" i="10"/>
  <c r="B106" i="10"/>
  <c r="C98" i="10"/>
  <c r="B98" i="10"/>
  <c r="C82" i="10"/>
  <c r="B82" i="10"/>
  <c r="B74" i="10"/>
  <c r="C74" i="10"/>
  <c r="C58" i="10"/>
  <c r="B58" i="10"/>
  <c r="C50" i="10"/>
  <c r="B50" i="10"/>
  <c r="C27" i="10"/>
  <c r="B27" i="10"/>
  <c r="C20" i="10"/>
  <c r="B20" i="10"/>
  <c r="C4" i="10"/>
  <c r="B4" i="10"/>
  <c r="B666" i="10"/>
  <c r="B564" i="10"/>
  <c r="C953" i="10"/>
  <c r="C697" i="10"/>
  <c r="C286" i="10"/>
  <c r="C893" i="10"/>
  <c r="B893" i="10"/>
  <c r="B781" i="10"/>
  <c r="C781" i="10"/>
  <c r="C725" i="10"/>
  <c r="B725" i="10"/>
  <c r="C583" i="10"/>
  <c r="B583" i="10"/>
  <c r="C521" i="10"/>
  <c r="B521" i="10"/>
  <c r="B470" i="10"/>
  <c r="C470" i="10"/>
  <c r="C459" i="10"/>
  <c r="B459" i="10"/>
  <c r="B346" i="10"/>
  <c r="C346" i="10"/>
  <c r="C295" i="10"/>
  <c r="B295" i="10"/>
  <c r="B265" i="10"/>
  <c r="C265" i="10"/>
  <c r="C238" i="10"/>
  <c r="B238" i="10"/>
  <c r="B193" i="10"/>
  <c r="C193" i="10"/>
  <c r="B157" i="10"/>
  <c r="C148" i="10"/>
  <c r="B148" i="10"/>
  <c r="C130" i="10"/>
  <c r="C81" i="10"/>
  <c r="B81" i="10"/>
  <c r="D964" i="10" a="1"/>
  <c r="D964" i="10" s="1"/>
  <c r="C1004" i="10"/>
  <c r="B1004" i="10"/>
  <c r="C944" i="10"/>
  <c r="B944" i="10"/>
  <c r="C908" i="10"/>
  <c r="B908" i="10"/>
  <c r="C716" i="10"/>
  <c r="B716" i="10"/>
  <c r="B695" i="10"/>
  <c r="C695" i="10"/>
  <c r="B685" i="10"/>
  <c r="C685" i="10"/>
  <c r="C664" i="10"/>
  <c r="B664" i="10"/>
  <c r="C654" i="10"/>
  <c r="B654" i="10"/>
  <c r="C644" i="10"/>
  <c r="B644" i="10"/>
  <c r="B623" i="10"/>
  <c r="C623" i="10"/>
  <c r="B613" i="10"/>
  <c r="C613" i="10"/>
  <c r="C592" i="10"/>
  <c r="B592" i="10"/>
  <c r="C572" i="10"/>
  <c r="B572" i="10"/>
  <c r="C551" i="10"/>
  <c r="B551" i="10"/>
  <c r="B541" i="10"/>
  <c r="C541" i="10"/>
  <c r="C520" i="10"/>
  <c r="B520" i="10"/>
  <c r="B510" i="10"/>
  <c r="C510" i="10"/>
  <c r="C500" i="10"/>
  <c r="B500" i="10"/>
  <c r="B479" i="10"/>
  <c r="C479" i="10"/>
  <c r="C469" i="10"/>
  <c r="B469" i="10"/>
  <c r="C448" i="10"/>
  <c r="B448" i="10"/>
  <c r="C438" i="10"/>
  <c r="B438" i="10"/>
  <c r="C428" i="10"/>
  <c r="B428" i="10"/>
  <c r="C417" i="10"/>
  <c r="B417" i="10"/>
  <c r="B407" i="10"/>
  <c r="C407" i="10"/>
  <c r="B397" i="10"/>
  <c r="C397" i="10"/>
  <c r="C376" i="10"/>
  <c r="B376" i="10"/>
  <c r="C366" i="10"/>
  <c r="B366" i="10"/>
  <c r="C356" i="10"/>
  <c r="B356" i="10"/>
  <c r="C345" i="10"/>
  <c r="B345" i="10"/>
  <c r="B335" i="10"/>
  <c r="C335" i="10"/>
  <c r="B325" i="10"/>
  <c r="C325" i="10"/>
  <c r="C304" i="10"/>
  <c r="C294" i="10"/>
  <c r="B294" i="10"/>
  <c r="C284" i="10"/>
  <c r="B284" i="10"/>
  <c r="C273" i="10"/>
  <c r="C255" i="10"/>
  <c r="B255" i="10"/>
  <c r="D246" i="10" a="1"/>
  <c r="D246" i="10" s="1"/>
  <c r="C237" i="10"/>
  <c r="B237" i="10"/>
  <c r="C219" i="10"/>
  <c r="C201" i="10"/>
  <c r="B201" i="10"/>
  <c r="C183" i="10"/>
  <c r="B183" i="10"/>
  <c r="C165" i="10"/>
  <c r="C147" i="10"/>
  <c r="B147" i="10"/>
  <c r="C129" i="10"/>
  <c r="B129" i="10"/>
  <c r="C33" i="10"/>
  <c r="B33" i="10"/>
  <c r="C26" i="10"/>
  <c r="B26" i="10"/>
  <c r="B754" i="10"/>
  <c r="D546" i="10" a="1"/>
  <c r="D546" i="10" s="1"/>
  <c r="D69" i="10" a="1"/>
  <c r="D69" i="10" s="1"/>
  <c r="C924" i="10"/>
  <c r="C157" i="10"/>
  <c r="C998" i="10"/>
  <c r="C837" i="10"/>
  <c r="B837" i="10"/>
  <c r="C749" i="10"/>
  <c r="B749" i="10"/>
  <c r="C686" i="10"/>
  <c r="B686" i="10"/>
  <c r="B624" i="10"/>
  <c r="C624" i="10"/>
  <c r="C603" i="10"/>
  <c r="B603" i="10"/>
  <c r="B552" i="10"/>
  <c r="C552" i="10"/>
  <c r="C531" i="10"/>
  <c r="B531" i="10"/>
  <c r="B480" i="10"/>
  <c r="C480" i="10"/>
  <c r="C439" i="10"/>
  <c r="B439" i="10"/>
  <c r="B408" i="10"/>
  <c r="C408" i="10"/>
  <c r="C367" i="10"/>
  <c r="B367" i="10"/>
  <c r="B336" i="10"/>
  <c r="C336" i="10"/>
  <c r="C315" i="10"/>
  <c r="B315" i="10"/>
  <c r="C247" i="10"/>
  <c r="B247" i="10"/>
  <c r="C211" i="10"/>
  <c r="B211" i="10"/>
  <c r="C175" i="10"/>
  <c r="B175" i="10"/>
  <c r="C166" i="10"/>
  <c r="B166" i="10"/>
  <c r="B121" i="10"/>
  <c r="C121" i="10"/>
  <c r="C105" i="10"/>
  <c r="B105" i="10"/>
  <c r="B73" i="10"/>
  <c r="C73" i="10"/>
  <c r="C57" i="10"/>
  <c r="B57" i="10"/>
  <c r="K192" i="10" a="1"/>
  <c r="K192" i="10" s="1"/>
  <c r="J192" i="10"/>
  <c r="C1036" i="10"/>
  <c r="B1036" i="10"/>
  <c r="C1023" i="10"/>
  <c r="B1023" i="10"/>
  <c r="C1010" i="10"/>
  <c r="B1010" i="10"/>
  <c r="C1003" i="10"/>
  <c r="B1003" i="10"/>
  <c r="B990" i="10"/>
  <c r="B977" i="10"/>
  <c r="C977" i="10"/>
  <c r="C964" i="10"/>
  <c r="C943" i="10"/>
  <c r="B943" i="10"/>
  <c r="C936" i="10"/>
  <c r="B936" i="10"/>
  <c r="B929" i="10"/>
  <c r="C922" i="10"/>
  <c r="B922" i="10"/>
  <c r="C907" i="10"/>
  <c r="B907" i="10"/>
  <c r="C892" i="10"/>
  <c r="C884" i="10"/>
  <c r="B884" i="10"/>
  <c r="C868" i="10"/>
  <c r="B868" i="10"/>
  <c r="C860" i="10"/>
  <c r="B860" i="10"/>
  <c r="C844" i="10"/>
  <c r="B844" i="10"/>
  <c r="C836" i="10"/>
  <c r="B836" i="10"/>
  <c r="C820" i="10"/>
  <c r="B820" i="10"/>
  <c r="C812" i="10"/>
  <c r="B812" i="10"/>
  <c r="C796" i="10"/>
  <c r="B796" i="10"/>
  <c r="C788" i="10"/>
  <c r="B788" i="10"/>
  <c r="C772" i="10"/>
  <c r="B772" i="10"/>
  <c r="C764" i="10"/>
  <c r="B764" i="10"/>
  <c r="C748" i="10"/>
  <c r="B748" i="10"/>
  <c r="C740" i="10"/>
  <c r="B740" i="10"/>
  <c r="C724" i="10"/>
  <c r="B724" i="10"/>
  <c r="C715" i="10"/>
  <c r="B715" i="10"/>
  <c r="C694" i="10"/>
  <c r="B694" i="10"/>
  <c r="C684" i="10"/>
  <c r="C674" i="10"/>
  <c r="B674" i="10"/>
  <c r="C663" i="10"/>
  <c r="B663" i="10"/>
  <c r="C653" i="10"/>
  <c r="B653" i="10"/>
  <c r="C643" i="10"/>
  <c r="B643" i="10"/>
  <c r="C622" i="10"/>
  <c r="B622" i="10"/>
  <c r="C612" i="10"/>
  <c r="B612" i="10"/>
  <c r="C602" i="10"/>
  <c r="B602" i="10"/>
  <c r="C591" i="10"/>
  <c r="B591" i="10"/>
  <c r="C581" i="10"/>
  <c r="B581" i="10"/>
  <c r="C571" i="10"/>
  <c r="B571" i="10"/>
  <c r="C550" i="10"/>
  <c r="C540" i="10"/>
  <c r="B540" i="10"/>
  <c r="C530" i="10"/>
  <c r="C519" i="10"/>
  <c r="B519" i="10"/>
  <c r="C509" i="10"/>
  <c r="C499" i="10"/>
  <c r="B499" i="10"/>
  <c r="C478" i="10"/>
  <c r="B478" i="10"/>
  <c r="B468" i="10"/>
  <c r="C468" i="10"/>
  <c r="C458" i="10"/>
  <c r="B458" i="10"/>
  <c r="C447" i="10"/>
  <c r="B447" i="10"/>
  <c r="C437" i="10"/>
  <c r="C427" i="10"/>
  <c r="B427" i="10"/>
  <c r="C406" i="10"/>
  <c r="B406" i="10"/>
  <c r="B396" i="10"/>
  <c r="C396" i="10"/>
  <c r="C386" i="10"/>
  <c r="B386" i="10"/>
  <c r="C375" i="10"/>
  <c r="B375" i="10"/>
  <c r="C365" i="10"/>
  <c r="B365" i="10"/>
  <c r="C355" i="10"/>
  <c r="B355" i="10"/>
  <c r="B334" i="10"/>
  <c r="C334" i="10"/>
  <c r="B324" i="10"/>
  <c r="C324" i="10"/>
  <c r="C314" i="10"/>
  <c r="B314" i="10"/>
  <c r="C303" i="10"/>
  <c r="B303" i="10"/>
  <c r="C293" i="10"/>
  <c r="B293" i="10"/>
  <c r="C283" i="10"/>
  <c r="B283" i="10"/>
  <c r="C112" i="10"/>
  <c r="B112" i="10"/>
  <c r="C104" i="10"/>
  <c r="B104" i="10"/>
  <c r="C88" i="10"/>
  <c r="B88" i="10"/>
  <c r="C80" i="10"/>
  <c r="B80" i="10"/>
  <c r="C64" i="10"/>
  <c r="B64" i="10"/>
  <c r="C56" i="10"/>
  <c r="B56" i="10"/>
  <c r="C40" i="10"/>
  <c r="B40" i="10"/>
  <c r="D2" i="10" a="1"/>
  <c r="D2" i="10" s="1"/>
  <c r="D842" i="10" a="1"/>
  <c r="D842" i="10" s="1"/>
  <c r="D738" i="10" a="1"/>
  <c r="D738" i="10" s="1"/>
  <c r="D636" i="10" a="1"/>
  <c r="D636" i="10" s="1"/>
  <c r="N636" i="10" s="1" a="1"/>
  <c r="N636" i="10" s="1"/>
  <c r="B530" i="10"/>
  <c r="D221" i="10" a="1"/>
  <c r="D221" i="10" s="1"/>
  <c r="N221" i="10" s="1" a="1"/>
  <c r="N221" i="10" s="1"/>
  <c r="D41" i="10" a="1"/>
  <c r="D41" i="10" s="1"/>
  <c r="K599" i="10" a="1"/>
  <c r="K599" i="10" s="1"/>
  <c r="J599" i="10"/>
  <c r="K61" i="10" a="1"/>
  <c r="K61" i="10" s="1"/>
  <c r="J61" i="10"/>
  <c r="B923" i="10"/>
  <c r="C923" i="10"/>
  <c r="B805" i="10"/>
  <c r="C741" i="10"/>
  <c r="B741" i="10"/>
  <c r="C655" i="10"/>
  <c r="B655" i="10"/>
  <c r="C562" i="10"/>
  <c r="B562" i="10"/>
  <c r="C490" i="10"/>
  <c r="C449" i="10"/>
  <c r="B449" i="10"/>
  <c r="C418" i="10"/>
  <c r="B418" i="10"/>
  <c r="C387" i="10"/>
  <c r="C305" i="10"/>
  <c r="B305" i="10"/>
  <c r="C274" i="10"/>
  <c r="B274" i="10"/>
  <c r="C256" i="10"/>
  <c r="B256" i="10"/>
  <c r="B229" i="10"/>
  <c r="C229" i="10"/>
  <c r="C220" i="10"/>
  <c r="B220" i="10"/>
  <c r="C202" i="10"/>
  <c r="B202" i="10"/>
  <c r="C184" i="10"/>
  <c r="B184" i="10"/>
  <c r="C139" i="10"/>
  <c r="B139" i="10"/>
  <c r="B97" i="10"/>
  <c r="C97" i="10"/>
  <c r="B49" i="10"/>
  <c r="C49" i="10"/>
  <c r="C34" i="10"/>
  <c r="B34" i="10"/>
  <c r="B11" i="10"/>
  <c r="C11" i="10"/>
  <c r="C1016" i="10"/>
  <c r="B1016" i="10"/>
  <c r="B950" i="10"/>
  <c r="C950" i="10"/>
  <c r="B914" i="10"/>
  <c r="C914" i="10"/>
  <c r="C883" i="10"/>
  <c r="B883" i="10"/>
  <c r="C859" i="10"/>
  <c r="B859" i="10"/>
  <c r="C835" i="10"/>
  <c r="B835" i="10"/>
  <c r="C811" i="10"/>
  <c r="B811" i="10"/>
  <c r="C787" i="10"/>
  <c r="B787" i="10"/>
  <c r="C763" i="10"/>
  <c r="B763" i="10"/>
  <c r="C739" i="10"/>
  <c r="B739" i="10"/>
  <c r="C714" i="10"/>
  <c r="B714" i="10"/>
  <c r="C704" i="10"/>
  <c r="B704" i="10"/>
  <c r="C683" i="10"/>
  <c r="B683" i="10"/>
  <c r="B673" i="10"/>
  <c r="C673" i="10"/>
  <c r="C652" i="10"/>
  <c r="C642" i="10"/>
  <c r="B642" i="10"/>
  <c r="C632" i="10"/>
  <c r="B632" i="10"/>
  <c r="C611" i="10"/>
  <c r="B611" i="10"/>
  <c r="C601" i="10"/>
  <c r="C580" i="10"/>
  <c r="C570" i="10"/>
  <c r="B570" i="10"/>
  <c r="C560" i="10"/>
  <c r="B560" i="10"/>
  <c r="C539" i="10"/>
  <c r="B539" i="10"/>
  <c r="B529" i="10"/>
  <c r="C508" i="10"/>
  <c r="B508" i="10"/>
  <c r="C498" i="10"/>
  <c r="B498" i="10"/>
  <c r="C488" i="10"/>
  <c r="B488" i="10"/>
  <c r="B467" i="10"/>
  <c r="C467" i="10"/>
  <c r="C457" i="10"/>
  <c r="B457" i="10"/>
  <c r="C436" i="10"/>
  <c r="B436" i="10"/>
  <c r="C426" i="10"/>
  <c r="B426" i="10"/>
  <c r="C416" i="10"/>
  <c r="B416" i="10"/>
  <c r="C405" i="10"/>
  <c r="B405" i="10"/>
  <c r="B395" i="10"/>
  <c r="C395" i="10"/>
  <c r="B385" i="10"/>
  <c r="C385" i="10"/>
  <c r="C364" i="10"/>
  <c r="B364" i="10"/>
  <c r="C354" i="10"/>
  <c r="C344" i="10"/>
  <c r="B344" i="10"/>
  <c r="C333" i="10"/>
  <c r="B323" i="10"/>
  <c r="C323" i="10"/>
  <c r="B313" i="10"/>
  <c r="C313" i="10"/>
  <c r="C292" i="10"/>
  <c r="B292" i="10"/>
  <c r="C282" i="10"/>
  <c r="B282" i="10"/>
  <c r="C272" i="10"/>
  <c r="B272" i="10"/>
  <c r="B263" i="10"/>
  <c r="C263" i="10"/>
  <c r="C254" i="10"/>
  <c r="B254" i="10"/>
  <c r="C245" i="10"/>
  <c r="C236" i="10"/>
  <c r="B236" i="10"/>
  <c r="B227" i="10"/>
  <c r="C227" i="10"/>
  <c r="B218" i="10"/>
  <c r="C218" i="10"/>
  <c r="C209" i="10"/>
  <c r="B209" i="10"/>
  <c r="C200" i="10"/>
  <c r="B200" i="10"/>
  <c r="B191" i="10"/>
  <c r="C191" i="10"/>
  <c r="C182" i="10"/>
  <c r="B182" i="10"/>
  <c r="C173" i="10"/>
  <c r="B173" i="10"/>
  <c r="C164" i="10"/>
  <c r="B164" i="10"/>
  <c r="B155" i="10"/>
  <c r="C155" i="10"/>
  <c r="B146" i="10"/>
  <c r="C146" i="10"/>
  <c r="C137" i="10"/>
  <c r="B137" i="10"/>
  <c r="C128" i="10"/>
  <c r="B128" i="10"/>
  <c r="C111" i="10"/>
  <c r="B111" i="10"/>
  <c r="C103" i="10"/>
  <c r="B103" i="10"/>
  <c r="C87" i="10"/>
  <c r="B87" i="10"/>
  <c r="C79" i="10"/>
  <c r="B79" i="10"/>
  <c r="C63" i="10"/>
  <c r="B63" i="10"/>
  <c r="C55" i="10"/>
  <c r="B55" i="10"/>
  <c r="K47" i="10" a="1"/>
  <c r="K47" i="10" s="1"/>
  <c r="J47" i="10"/>
  <c r="C39" i="10"/>
  <c r="B39" i="10"/>
  <c r="C32" i="10"/>
  <c r="B32" i="10"/>
  <c r="C17" i="10"/>
  <c r="B17" i="10"/>
  <c r="B219" i="10"/>
  <c r="C582" i="10"/>
  <c r="K48" i="10" a="1"/>
  <c r="K48" i="10" s="1"/>
  <c r="J48" i="10"/>
  <c r="C1022" i="10"/>
  <c r="B1022" i="10"/>
  <c r="C928" i="10"/>
  <c r="C786" i="10"/>
  <c r="B786" i="10"/>
  <c r="C762" i="10"/>
  <c r="B762" i="10"/>
  <c r="C738" i="10"/>
  <c r="B713" i="10"/>
  <c r="C713" i="10"/>
  <c r="C703" i="10"/>
  <c r="B703" i="10"/>
  <c r="C682" i="10"/>
  <c r="B682" i="10"/>
  <c r="B672" i="10"/>
  <c r="C672" i="10"/>
  <c r="C662" i="10"/>
  <c r="B662" i="10"/>
  <c r="C651" i="10"/>
  <c r="B651" i="10"/>
  <c r="C641" i="10"/>
  <c r="B641" i="10"/>
  <c r="C631" i="10"/>
  <c r="B631" i="10"/>
  <c r="C610" i="10"/>
  <c r="B610" i="10"/>
  <c r="C600" i="10"/>
  <c r="B600" i="10"/>
  <c r="B590" i="10"/>
  <c r="C590" i="10"/>
  <c r="C579" i="10"/>
  <c r="B579" i="10"/>
  <c r="C569" i="10"/>
  <c r="B569" i="10"/>
  <c r="C559" i="10"/>
  <c r="B559" i="10"/>
  <c r="C538" i="10"/>
  <c r="B538" i="10"/>
  <c r="C528" i="10"/>
  <c r="B518" i="10"/>
  <c r="C518" i="10"/>
  <c r="C507" i="10"/>
  <c r="C497" i="10"/>
  <c r="B497" i="10"/>
  <c r="C487" i="10"/>
  <c r="B487" i="10"/>
  <c r="B456" i="10"/>
  <c r="C446" i="10"/>
  <c r="B446" i="10"/>
  <c r="C435" i="10"/>
  <c r="B435" i="10"/>
  <c r="C425" i="10"/>
  <c r="B425" i="10"/>
  <c r="C415" i="10"/>
  <c r="B415" i="10"/>
  <c r="C394" i="10"/>
  <c r="B394" i="10"/>
  <c r="B384" i="10"/>
  <c r="C374" i="10"/>
  <c r="B374" i="10"/>
  <c r="C363" i="10"/>
  <c r="B363" i="10"/>
  <c r="C353" i="10"/>
  <c r="B353" i="10"/>
  <c r="C343" i="10"/>
  <c r="B343" i="10"/>
  <c r="C322" i="10"/>
  <c r="B322" i="10"/>
  <c r="B312" i="10"/>
  <c r="C312" i="10"/>
  <c r="C302" i="10"/>
  <c r="C291" i="10"/>
  <c r="B291" i="10"/>
  <c r="C281" i="10"/>
  <c r="B281" i="10"/>
  <c r="C271" i="10"/>
  <c r="B271" i="10"/>
  <c r="C262" i="10"/>
  <c r="B262" i="10"/>
  <c r="B253" i="10"/>
  <c r="C253" i="10"/>
  <c r="C244" i="10"/>
  <c r="B244" i="10"/>
  <c r="C235" i="10"/>
  <c r="B235" i="10"/>
  <c r="C226" i="10"/>
  <c r="B226" i="10"/>
  <c r="B217" i="10"/>
  <c r="C217" i="10"/>
  <c r="C208" i="10"/>
  <c r="B208" i="10"/>
  <c r="C199" i="10"/>
  <c r="B199" i="10"/>
  <c r="C190" i="10"/>
  <c r="B181" i="10"/>
  <c r="C181" i="10"/>
  <c r="C172" i="10"/>
  <c r="B172" i="10"/>
  <c r="C163" i="10"/>
  <c r="B163" i="10"/>
  <c r="C154" i="10"/>
  <c r="B154" i="10"/>
  <c r="B145" i="10"/>
  <c r="C145" i="10"/>
  <c r="C136" i="10"/>
  <c r="C127" i="10"/>
  <c r="B127" i="10"/>
  <c r="B928" i="10"/>
  <c r="B509" i="10"/>
  <c r="B358" i="10"/>
  <c r="D14" i="10" a="1"/>
  <c r="D14" i="10" s="1"/>
  <c r="C846" i="10"/>
  <c r="C529" i="10"/>
  <c r="B965" i="10"/>
  <c r="C965" i="10"/>
  <c r="D250" i="10" a="1"/>
  <c r="D250" i="10" s="1"/>
  <c r="C1028" i="10"/>
  <c r="B1028" i="10"/>
  <c r="C956" i="10"/>
  <c r="B956" i="10"/>
  <c r="C920" i="10"/>
  <c r="B920" i="10"/>
  <c r="C898" i="10"/>
  <c r="B898" i="10"/>
  <c r="C890" i="10"/>
  <c r="B890" i="10"/>
  <c r="C874" i="10"/>
  <c r="B874" i="10"/>
  <c r="B866" i="10"/>
  <c r="C866" i="10"/>
  <c r="C850" i="10"/>
  <c r="B850" i="10"/>
  <c r="C842" i="10"/>
  <c r="C826" i="10"/>
  <c r="C818" i="10"/>
  <c r="B818" i="10"/>
  <c r="B802" i="10"/>
  <c r="C794" i="10"/>
  <c r="B794" i="10"/>
  <c r="C778" i="10"/>
  <c r="B778" i="10"/>
  <c r="C770" i="10"/>
  <c r="C746" i="10"/>
  <c r="B746" i="10"/>
  <c r="C730" i="10"/>
  <c r="B730" i="10"/>
  <c r="C722" i="10"/>
  <c r="C712" i="10"/>
  <c r="B712" i="10"/>
  <c r="C702" i="10"/>
  <c r="B702" i="10"/>
  <c r="C692" i="10"/>
  <c r="B692" i="10"/>
  <c r="B671" i="10"/>
  <c r="C671" i="10"/>
  <c r="B661" i="10"/>
  <c r="C661" i="10"/>
  <c r="C640" i="10"/>
  <c r="B640" i="10"/>
  <c r="C630" i="10"/>
  <c r="B630" i="10"/>
  <c r="C620" i="10"/>
  <c r="B620" i="10"/>
  <c r="B599" i="10"/>
  <c r="B589" i="10"/>
  <c r="C589" i="10"/>
  <c r="C568" i="10"/>
  <c r="B568" i="10"/>
  <c r="C558" i="10"/>
  <c r="B558" i="10"/>
  <c r="C548" i="10"/>
  <c r="B548" i="10"/>
  <c r="C527" i="10"/>
  <c r="B527" i="10"/>
  <c r="B517" i="10"/>
  <c r="C517" i="10"/>
  <c r="C496" i="10"/>
  <c r="B496" i="10"/>
  <c r="C486" i="10"/>
  <c r="B486" i="10"/>
  <c r="C476" i="10"/>
  <c r="B476" i="10"/>
  <c r="B455" i="10"/>
  <c r="C455" i="10"/>
  <c r="B445" i="10"/>
  <c r="C445" i="10"/>
  <c r="C424" i="10"/>
  <c r="B424" i="10"/>
  <c r="C414" i="10"/>
  <c r="C404" i="10"/>
  <c r="B404" i="10"/>
  <c r="C393" i="10"/>
  <c r="B393" i="10"/>
  <c r="B383" i="10"/>
  <c r="C383" i="10"/>
  <c r="B373" i="10"/>
  <c r="C373" i="10"/>
  <c r="C352" i="10"/>
  <c r="B352" i="10"/>
  <c r="C342" i="10"/>
  <c r="B342" i="10"/>
  <c r="C332" i="10"/>
  <c r="B332" i="10"/>
  <c r="C321" i="10"/>
  <c r="B321" i="10"/>
  <c r="B311" i="10"/>
  <c r="C311" i="10"/>
  <c r="B301" i="10"/>
  <c r="C301" i="10"/>
  <c r="C280" i="10"/>
  <c r="B280" i="10"/>
  <c r="C261" i="10"/>
  <c r="B261" i="10"/>
  <c r="C243" i="10"/>
  <c r="B243" i="10"/>
  <c r="C225" i="10"/>
  <c r="B225" i="10"/>
  <c r="C207" i="10"/>
  <c r="B207" i="10"/>
  <c r="C189" i="10"/>
  <c r="B189" i="10"/>
  <c r="K180" i="10" a="1"/>
  <c r="K180" i="10" s="1"/>
  <c r="J180" i="10"/>
  <c r="C171" i="10"/>
  <c r="B171" i="10"/>
  <c r="D162" i="10" a="1"/>
  <c r="D162" i="10" s="1"/>
  <c r="C153" i="10"/>
  <c r="B153" i="10"/>
  <c r="C135" i="10"/>
  <c r="B135" i="10"/>
  <c r="C118" i="10"/>
  <c r="B118" i="10"/>
  <c r="C110" i="10"/>
  <c r="B110" i="10"/>
  <c r="C94" i="10"/>
  <c r="B94" i="10"/>
  <c r="B86" i="10"/>
  <c r="C86" i="10"/>
  <c r="C70" i="10"/>
  <c r="B70" i="10"/>
  <c r="C62" i="10"/>
  <c r="B62" i="10"/>
  <c r="C46" i="10"/>
  <c r="B46" i="10"/>
  <c r="C38" i="10"/>
  <c r="B822" i="10"/>
  <c r="B615" i="10"/>
  <c r="B507" i="10"/>
  <c r="B354" i="10"/>
  <c r="B190" i="10"/>
  <c r="C522" i="10"/>
  <c r="C937" i="10"/>
  <c r="B937" i="10"/>
  <c r="D550" i="10" a="1"/>
  <c r="D550" i="10" s="1"/>
  <c r="B1034" i="10"/>
  <c r="C1034" i="10"/>
  <c r="C1027" i="10"/>
  <c r="B1027" i="10"/>
  <c r="B1001" i="10"/>
  <c r="C1001" i="10"/>
  <c r="C988" i="10"/>
  <c r="B988" i="10"/>
  <c r="C975" i="10"/>
  <c r="B975" i="10"/>
  <c r="C962" i="10"/>
  <c r="B962" i="10"/>
  <c r="C955" i="10"/>
  <c r="B955" i="10"/>
  <c r="C948" i="10"/>
  <c r="B948" i="10"/>
  <c r="C941" i="10"/>
  <c r="B941" i="10"/>
  <c r="C934" i="10"/>
  <c r="B934" i="10"/>
  <c r="C919" i="10"/>
  <c r="B919" i="10"/>
  <c r="C912" i="10"/>
  <c r="B905" i="10"/>
  <c r="C905" i="10"/>
  <c r="C897" i="10"/>
  <c r="B897" i="10"/>
  <c r="C889" i="10"/>
  <c r="B889" i="10"/>
  <c r="B881" i="10"/>
  <c r="C881" i="10"/>
  <c r="C873" i="10"/>
  <c r="B873" i="10"/>
  <c r="C865" i="10"/>
  <c r="B865" i="10"/>
  <c r="B857" i="10"/>
  <c r="C857" i="10"/>
  <c r="C849" i="10"/>
  <c r="B849" i="10"/>
  <c r="B841" i="10"/>
  <c r="B833" i="10"/>
  <c r="C833" i="10"/>
  <c r="C825" i="10"/>
  <c r="B825" i="10"/>
  <c r="C817" i="10"/>
  <c r="B817" i="10"/>
  <c r="C809" i="10"/>
  <c r="B809" i="10"/>
  <c r="C801" i="10"/>
  <c r="B801" i="10"/>
  <c r="B793" i="10"/>
  <c r="C793" i="10"/>
  <c r="B785" i="10"/>
  <c r="C785" i="10"/>
  <c r="C777" i="10"/>
  <c r="B777" i="10"/>
  <c r="C769" i="10"/>
  <c r="B769" i="10"/>
  <c r="B761" i="10"/>
  <c r="C761" i="10"/>
  <c r="C753" i="10"/>
  <c r="B753" i="10"/>
  <c r="C745" i="10"/>
  <c r="B745" i="10"/>
  <c r="C737" i="10"/>
  <c r="B737" i="10"/>
  <c r="C729" i="10"/>
  <c r="B729" i="10"/>
  <c r="C721" i="10"/>
  <c r="B721" i="10"/>
  <c r="C711" i="10"/>
  <c r="B711" i="10"/>
  <c r="C701" i="10"/>
  <c r="C691" i="10"/>
  <c r="B691" i="10"/>
  <c r="C670" i="10"/>
  <c r="C660" i="10"/>
  <c r="B660" i="10"/>
  <c r="C650" i="10"/>
  <c r="C639" i="10"/>
  <c r="B639" i="10"/>
  <c r="C629" i="10"/>
  <c r="B629" i="10"/>
  <c r="C619" i="10"/>
  <c r="B619" i="10"/>
  <c r="C598" i="10"/>
  <c r="C588" i="10"/>
  <c r="B588" i="10"/>
  <c r="C578" i="10"/>
  <c r="B578" i="10"/>
  <c r="C567" i="10"/>
  <c r="B567" i="10"/>
  <c r="C557" i="10"/>
  <c r="B557" i="10"/>
  <c r="C547" i="10"/>
  <c r="B547" i="10"/>
  <c r="B526" i="10"/>
  <c r="C526" i="10"/>
  <c r="C516" i="10"/>
  <c r="B516" i="10"/>
  <c r="C506" i="10"/>
  <c r="B506" i="10"/>
  <c r="C495" i="10"/>
  <c r="B495" i="10"/>
  <c r="C485" i="10"/>
  <c r="C475" i="10"/>
  <c r="B475" i="10"/>
  <c r="C454" i="10"/>
  <c r="B454" i="10"/>
  <c r="B444" i="10"/>
  <c r="C444" i="10"/>
  <c r="C434" i="10"/>
  <c r="B434" i="10"/>
  <c r="C423" i="10"/>
  <c r="B423" i="10"/>
  <c r="C413" i="10"/>
  <c r="B413" i="10"/>
  <c r="C403" i="10"/>
  <c r="B403" i="10"/>
  <c r="C382" i="10"/>
  <c r="B372" i="10"/>
  <c r="C372" i="10"/>
  <c r="C362" i="10"/>
  <c r="B362" i="10"/>
  <c r="C351" i="10"/>
  <c r="B351" i="10"/>
  <c r="C341" i="10"/>
  <c r="B341" i="10"/>
  <c r="C331" i="10"/>
  <c r="B331" i="10"/>
  <c r="C310" i="10"/>
  <c r="B310" i="10"/>
  <c r="B300" i="10"/>
  <c r="C300" i="10"/>
  <c r="C290" i="10"/>
  <c r="B290" i="10"/>
  <c r="C279" i="10"/>
  <c r="B279" i="10"/>
  <c r="C117" i="10"/>
  <c r="B117" i="10"/>
  <c r="B109" i="10"/>
  <c r="C109" i="10"/>
  <c r="C93" i="10"/>
  <c r="B93" i="10"/>
  <c r="B85" i="10"/>
  <c r="C85" i="10"/>
  <c r="C69" i="10"/>
  <c r="B61" i="10"/>
  <c r="C45" i="10"/>
  <c r="B45" i="10"/>
  <c r="B8" i="10"/>
  <c r="C8" i="10"/>
  <c r="B1014" i="10"/>
  <c r="B912" i="10"/>
  <c r="B601" i="10"/>
  <c r="B490" i="10"/>
  <c r="B333" i="10"/>
  <c r="B165" i="10"/>
  <c r="C805" i="10"/>
  <c r="C466" i="10"/>
  <c r="C1024" i="10"/>
  <c r="B1024" i="10"/>
  <c r="C991" i="10"/>
  <c r="B991" i="10"/>
  <c r="C952" i="10"/>
  <c r="B952" i="10"/>
  <c r="C916" i="10"/>
  <c r="B916" i="10"/>
  <c r="B877" i="10"/>
  <c r="C877" i="10"/>
  <c r="C869" i="10"/>
  <c r="B869" i="10"/>
  <c r="C861" i="10"/>
  <c r="C821" i="10"/>
  <c r="B821" i="10"/>
  <c r="C765" i="10"/>
  <c r="B765" i="10"/>
  <c r="C706" i="10"/>
  <c r="C634" i="10"/>
  <c r="C511" i="10"/>
  <c r="B511" i="10"/>
  <c r="C377" i="10"/>
  <c r="B377" i="10"/>
  <c r="D75" i="10" a="1"/>
  <c r="D75" i="10" s="1"/>
  <c r="C1040" i="10"/>
  <c r="B1040" i="10"/>
  <c r="C968" i="10"/>
  <c r="B968" i="10"/>
  <c r="C926" i="10"/>
  <c r="C720" i="10"/>
  <c r="C700" i="10"/>
  <c r="B700" i="10"/>
  <c r="C690" i="10"/>
  <c r="B690" i="10"/>
  <c r="C680" i="10"/>
  <c r="B680" i="10"/>
  <c r="C659" i="10"/>
  <c r="B659" i="10"/>
  <c r="B649" i="10"/>
  <c r="C628" i="10"/>
  <c r="B628" i="10"/>
  <c r="C618" i="10"/>
  <c r="C608" i="10"/>
  <c r="B608" i="10"/>
  <c r="C587" i="10"/>
  <c r="B587" i="10"/>
  <c r="B577" i="10"/>
  <c r="C577" i="10"/>
  <c r="C556" i="10"/>
  <c r="B556" i="10"/>
  <c r="C546" i="10"/>
  <c r="C536" i="10"/>
  <c r="B536" i="10"/>
  <c r="B515" i="10"/>
  <c r="C515" i="10"/>
  <c r="C505" i="10"/>
  <c r="B505" i="10"/>
  <c r="C484" i="10"/>
  <c r="B484" i="10"/>
  <c r="C474" i="10"/>
  <c r="B474" i="10"/>
  <c r="C464" i="10"/>
  <c r="B464" i="10"/>
  <c r="B443" i="10"/>
  <c r="C443" i="10"/>
  <c r="B433" i="10"/>
  <c r="C433" i="10"/>
  <c r="C412" i="10"/>
  <c r="B412" i="10"/>
  <c r="C402" i="10"/>
  <c r="B402" i="10"/>
  <c r="C392" i="10"/>
  <c r="B392" i="10"/>
  <c r="C381" i="10"/>
  <c r="B381" i="10"/>
  <c r="B371" i="10"/>
  <c r="C371" i="10"/>
  <c r="B361" i="10"/>
  <c r="C340" i="10"/>
  <c r="B340" i="10"/>
  <c r="C330" i="10"/>
  <c r="B330" i="10"/>
  <c r="C320" i="10"/>
  <c r="B320" i="10"/>
  <c r="C309" i="10"/>
  <c r="B309" i="10"/>
  <c r="B299" i="10"/>
  <c r="C299" i="10"/>
  <c r="B289" i="10"/>
  <c r="C269" i="10"/>
  <c r="B269" i="10"/>
  <c r="C260" i="10"/>
  <c r="B260" i="10"/>
  <c r="B251" i="10"/>
  <c r="C251" i="10"/>
  <c r="C242" i="10"/>
  <c r="B242" i="10"/>
  <c r="C233" i="10"/>
  <c r="B233" i="10"/>
  <c r="C224" i="10"/>
  <c r="B224" i="10"/>
  <c r="B215" i="10"/>
  <c r="C215" i="10"/>
  <c r="C206" i="10"/>
  <c r="B206" i="10"/>
  <c r="C197" i="10"/>
  <c r="B197" i="10"/>
  <c r="C188" i="10"/>
  <c r="B188" i="10"/>
  <c r="B179" i="10"/>
  <c r="C179" i="10"/>
  <c r="C170" i="10"/>
  <c r="B170" i="10"/>
  <c r="C161" i="10"/>
  <c r="B161" i="10"/>
  <c r="C152" i="10"/>
  <c r="B152" i="10"/>
  <c r="B143" i="10"/>
  <c r="C143" i="10"/>
  <c r="C134" i="10"/>
  <c r="B134" i="10"/>
  <c r="C125" i="10"/>
  <c r="B125" i="10"/>
  <c r="B1012" i="10"/>
  <c r="B910" i="10"/>
  <c r="B806" i="10"/>
  <c r="B701" i="10"/>
  <c r="B598" i="10"/>
  <c r="B485" i="10"/>
  <c r="C1014" i="10"/>
  <c r="C802" i="10"/>
  <c r="C456" i="10"/>
  <c r="C978" i="10"/>
  <c r="D414" i="10" a="1"/>
  <c r="D414" i="10" s="1"/>
  <c r="N414" i="10" s="1" a="1"/>
  <c r="N414" i="10" s="1"/>
  <c r="C974" i="10"/>
  <c r="B974" i="10"/>
  <c r="C940" i="10"/>
  <c r="B940" i="10"/>
  <c r="C904" i="10"/>
  <c r="B904" i="10"/>
  <c r="C896" i="10"/>
  <c r="B896" i="10"/>
  <c r="C880" i="10"/>
  <c r="B880" i="10"/>
  <c r="C872" i="10"/>
  <c r="B872" i="10"/>
  <c r="C856" i="10"/>
  <c r="C848" i="10"/>
  <c r="B848" i="10"/>
  <c r="C832" i="10"/>
  <c r="B832" i="10"/>
  <c r="C824" i="10"/>
  <c r="B824" i="10"/>
  <c r="C808" i="10"/>
  <c r="C800" i="10"/>
  <c r="B800" i="10"/>
  <c r="C784" i="10"/>
  <c r="B784" i="10"/>
  <c r="C776" i="10"/>
  <c r="B776" i="10"/>
  <c r="C760" i="10"/>
  <c r="B760" i="10"/>
  <c r="C752" i="10"/>
  <c r="B752" i="10"/>
  <c r="C736" i="10"/>
  <c r="C728" i="10"/>
  <c r="B728" i="10"/>
  <c r="B710" i="10"/>
  <c r="C689" i="10"/>
  <c r="B689" i="10"/>
  <c r="C679" i="10"/>
  <c r="B679" i="10"/>
  <c r="C658" i="10"/>
  <c r="B658" i="10"/>
  <c r="B648" i="10"/>
  <c r="C648" i="10"/>
  <c r="B638" i="10"/>
  <c r="C638" i="10"/>
  <c r="C617" i="10"/>
  <c r="B617" i="10"/>
  <c r="C607" i="10"/>
  <c r="B607" i="10"/>
  <c r="C586" i="10"/>
  <c r="B586" i="10"/>
  <c r="B576" i="10"/>
  <c r="C576" i="10"/>
  <c r="C566" i="10"/>
  <c r="C545" i="10"/>
  <c r="B545" i="10"/>
  <c r="C535" i="10"/>
  <c r="B535" i="10"/>
  <c r="B514" i="10"/>
  <c r="C514" i="10"/>
  <c r="C504" i="10"/>
  <c r="B504" i="10"/>
  <c r="B494" i="10"/>
  <c r="C494" i="10"/>
  <c r="C473" i="10"/>
  <c r="B473" i="10"/>
  <c r="C463" i="10"/>
  <c r="B463" i="10"/>
  <c r="B442" i="10"/>
  <c r="C442" i="10"/>
  <c r="B432" i="10"/>
  <c r="C432" i="10"/>
  <c r="C422" i="10"/>
  <c r="B422" i="10"/>
  <c r="C411" i="10"/>
  <c r="C401" i="10"/>
  <c r="B401" i="10"/>
  <c r="C391" i="10"/>
  <c r="B391" i="10"/>
  <c r="B370" i="10"/>
  <c r="C370" i="10"/>
  <c r="B360" i="10"/>
  <c r="C360" i="10"/>
  <c r="C350" i="10"/>
  <c r="B350" i="10"/>
  <c r="C339" i="10"/>
  <c r="B339" i="10"/>
  <c r="C329" i="10"/>
  <c r="B329" i="10"/>
  <c r="C319" i="10"/>
  <c r="B319" i="10"/>
  <c r="B298" i="10"/>
  <c r="C298" i="10"/>
  <c r="B288" i="10"/>
  <c r="C288" i="10"/>
  <c r="C278" i="10"/>
  <c r="C268" i="10"/>
  <c r="B268" i="10"/>
  <c r="C259" i="10"/>
  <c r="B259" i="10"/>
  <c r="C250" i="10"/>
  <c r="B241" i="10"/>
  <c r="C241" i="10"/>
  <c r="C232" i="10"/>
  <c r="B232" i="10"/>
  <c r="C223" i="10"/>
  <c r="B223" i="10"/>
  <c r="C214" i="10"/>
  <c r="B214" i="10"/>
  <c r="B205" i="10"/>
  <c r="C205" i="10"/>
  <c r="C196" i="10"/>
  <c r="B196" i="10"/>
  <c r="C187" i="10"/>
  <c r="B187" i="10"/>
  <c r="C178" i="10"/>
  <c r="B178" i="10"/>
  <c r="B169" i="10"/>
  <c r="C169" i="10"/>
  <c r="C160" i="10"/>
  <c r="C151" i="10"/>
  <c r="B151" i="10"/>
  <c r="C142" i="10"/>
  <c r="B142" i="10"/>
  <c r="B133" i="10"/>
  <c r="C133" i="10"/>
  <c r="C124" i="10"/>
  <c r="B124" i="10"/>
  <c r="C116" i="10"/>
  <c r="B116" i="10"/>
  <c r="C100" i="10"/>
  <c r="B100" i="10"/>
  <c r="C92" i="10"/>
  <c r="B92" i="10"/>
  <c r="C76" i="10"/>
  <c r="B76" i="10"/>
  <c r="C68" i="10"/>
  <c r="B68" i="10"/>
  <c r="C52" i="10"/>
  <c r="B52" i="10"/>
  <c r="C44" i="10"/>
  <c r="B44" i="10"/>
  <c r="C22" i="10"/>
  <c r="B22" i="10"/>
  <c r="B998" i="10"/>
  <c r="B894" i="10"/>
  <c r="B687" i="10"/>
  <c r="B582" i="10"/>
  <c r="B466" i="10"/>
  <c r="B304" i="10"/>
  <c r="B136" i="10"/>
  <c r="C990" i="10"/>
  <c r="C758" i="10"/>
  <c r="C384" i="10"/>
  <c r="D652" i="10" a="1"/>
  <c r="D652" i="10" s="1"/>
  <c r="N652" i="10" s="1" a="1"/>
  <c r="N652" i="10" s="1"/>
  <c r="C1032" i="10"/>
  <c r="B1032" i="10"/>
  <c r="B1019" i="10"/>
  <c r="C1019" i="10"/>
  <c r="C1006" i="10"/>
  <c r="B1006" i="10"/>
  <c r="C993" i="10"/>
  <c r="B993" i="10"/>
  <c r="C980" i="10"/>
  <c r="B980" i="10"/>
  <c r="B973" i="10"/>
  <c r="C973" i="10"/>
  <c r="C960" i="10"/>
  <c r="B960" i="10"/>
  <c r="C939" i="10"/>
  <c r="B939" i="10"/>
  <c r="C932" i="10"/>
  <c r="B932" i="10"/>
  <c r="C903" i="10"/>
  <c r="B903" i="10"/>
  <c r="C895" i="10"/>
  <c r="B895" i="10"/>
  <c r="C887" i="10"/>
  <c r="B887" i="10"/>
  <c r="C879" i="10"/>
  <c r="B879" i="10"/>
  <c r="C871" i="10"/>
  <c r="B871" i="10"/>
  <c r="B863" i="10"/>
  <c r="C863" i="10"/>
  <c r="C855" i="10"/>
  <c r="B855" i="10"/>
  <c r="C847" i="10"/>
  <c r="B847" i="10"/>
  <c r="C839" i="10"/>
  <c r="B839" i="10"/>
  <c r="C831" i="10"/>
  <c r="B831" i="10"/>
  <c r="C823" i="10"/>
  <c r="B823" i="10"/>
  <c r="B815" i="10"/>
  <c r="C815" i="10"/>
  <c r="C807" i="10"/>
  <c r="B807" i="10"/>
  <c r="C799" i="10"/>
  <c r="B799" i="10"/>
  <c r="C791" i="10"/>
  <c r="B791" i="10"/>
  <c r="C783" i="10"/>
  <c r="B783" i="10"/>
  <c r="C775" i="10"/>
  <c r="B775" i="10"/>
  <c r="C767" i="10"/>
  <c r="B767" i="10"/>
  <c r="C759" i="10"/>
  <c r="B759" i="10"/>
  <c r="C751" i="10"/>
  <c r="B751" i="10"/>
  <c r="C743" i="10"/>
  <c r="B743" i="10"/>
  <c r="C735" i="10"/>
  <c r="B735" i="10"/>
  <c r="C727" i="10"/>
  <c r="B727" i="10"/>
  <c r="C709" i="10"/>
  <c r="B709" i="10"/>
  <c r="C688" i="10"/>
  <c r="B688" i="10"/>
  <c r="C678" i="10"/>
  <c r="B678" i="10"/>
  <c r="C668" i="10"/>
  <c r="B668" i="10"/>
  <c r="C657" i="10"/>
  <c r="B657" i="10"/>
  <c r="B647" i="10"/>
  <c r="C637" i="10"/>
  <c r="B637" i="10"/>
  <c r="C616" i="10"/>
  <c r="B616" i="10"/>
  <c r="C606" i="10"/>
  <c r="B606" i="10"/>
  <c r="C596" i="10"/>
  <c r="B596" i="10"/>
  <c r="C585" i="10"/>
  <c r="B585" i="10"/>
  <c r="B575" i="10"/>
  <c r="C575" i="10"/>
  <c r="C565" i="10"/>
  <c r="B565" i="10"/>
  <c r="C544" i="10"/>
  <c r="B544" i="10"/>
  <c r="C534" i="10"/>
  <c r="B534" i="10"/>
  <c r="C524" i="10"/>
  <c r="B524" i="10"/>
  <c r="C513" i="10"/>
  <c r="B513" i="10"/>
  <c r="B503" i="10"/>
  <c r="C503" i="10"/>
  <c r="B493" i="10"/>
  <c r="C493" i="10"/>
  <c r="C472" i="10"/>
  <c r="B472" i="10"/>
  <c r="C462" i="10"/>
  <c r="C452" i="10"/>
  <c r="B452" i="10"/>
  <c r="C441" i="10"/>
  <c r="B431" i="10"/>
  <c r="C431" i="10"/>
  <c r="B421" i="10"/>
  <c r="C421" i="10"/>
  <c r="C400" i="10"/>
  <c r="B400" i="10"/>
  <c r="C390" i="10"/>
  <c r="B390" i="10"/>
  <c r="C380" i="10"/>
  <c r="B380" i="10"/>
  <c r="C369" i="10"/>
  <c r="B369" i="10"/>
  <c r="B359" i="10"/>
  <c r="C359" i="10"/>
  <c r="B349" i="10"/>
  <c r="C349" i="10"/>
  <c r="C328" i="10"/>
  <c r="C318" i="10"/>
  <c r="B318" i="10"/>
  <c r="C308" i="10"/>
  <c r="B308" i="10"/>
  <c r="C297" i="10"/>
  <c r="B297" i="10"/>
  <c r="B287" i="10"/>
  <c r="C287" i="10"/>
  <c r="B277" i="10"/>
  <c r="C277" i="10"/>
  <c r="C267" i="10"/>
  <c r="B267" i="10"/>
  <c r="C249" i="10"/>
  <c r="B249" i="10"/>
  <c r="C231" i="10"/>
  <c r="B231" i="10"/>
  <c r="C213" i="10"/>
  <c r="B213" i="10"/>
  <c r="C195" i="10"/>
  <c r="C177" i="10"/>
  <c r="B177" i="10"/>
  <c r="C159" i="10"/>
  <c r="B159" i="10"/>
  <c r="C141" i="10"/>
  <c r="B141" i="10"/>
  <c r="C123" i="10"/>
  <c r="B123" i="10"/>
  <c r="C115" i="10"/>
  <c r="B115" i="10"/>
  <c r="C99" i="10"/>
  <c r="C91" i="10"/>
  <c r="B91" i="10"/>
  <c r="C75" i="10"/>
  <c r="C67" i="10"/>
  <c r="B67" i="10"/>
  <c r="C51" i="10"/>
  <c r="B51" i="10"/>
  <c r="C43" i="10"/>
  <c r="B43" i="10"/>
  <c r="C21" i="10"/>
  <c r="B21" i="10"/>
  <c r="C6" i="10"/>
  <c r="B892" i="10"/>
  <c r="B789" i="10"/>
  <c r="B684" i="10"/>
  <c r="B580" i="10"/>
  <c r="B462" i="10"/>
  <c r="D302" i="10" a="1"/>
  <c r="D302" i="10" s="1"/>
  <c r="N302" i="10" s="1" a="1"/>
  <c r="N302" i="10" s="1"/>
  <c r="B130" i="10"/>
  <c r="C754" i="10"/>
  <c r="K361" i="10" a="1"/>
  <c r="K361" i="10" s="1"/>
  <c r="J361" i="10"/>
  <c r="B37" i="10"/>
  <c r="C37" i="10"/>
  <c r="C31" i="10"/>
  <c r="B31" i="10"/>
  <c r="B25" i="10"/>
  <c r="C25" i="10"/>
  <c r="C19" i="10"/>
  <c r="B19" i="10"/>
  <c r="B12" i="10"/>
  <c r="C12" i="10"/>
  <c r="C5" i="10"/>
  <c r="B9" i="10"/>
  <c r="C270" i="10"/>
  <c r="B264" i="10"/>
  <c r="C264" i="10"/>
  <c r="C258" i="10"/>
  <c r="B252" i="10"/>
  <c r="C252" i="10"/>
  <c r="C246" i="10"/>
  <c r="B240" i="10"/>
  <c r="C234" i="10"/>
  <c r="B228" i="10"/>
  <c r="C222" i="10"/>
  <c r="B222" i="10"/>
  <c r="B216" i="10"/>
  <c r="C216" i="10"/>
  <c r="C210" i="10"/>
  <c r="B204" i="10"/>
  <c r="C204" i="10"/>
  <c r="C198" i="10"/>
  <c r="B192" i="10"/>
  <c r="C186" i="10"/>
  <c r="B186" i="10"/>
  <c r="B180" i="10"/>
  <c r="C174" i="10"/>
  <c r="B174" i="10"/>
  <c r="B168" i="10"/>
  <c r="C168" i="10"/>
  <c r="C162" i="10"/>
  <c r="B156" i="10"/>
  <c r="C156" i="10"/>
  <c r="C150" i="10"/>
  <c r="B144" i="10"/>
  <c r="C138" i="10"/>
  <c r="B132" i="10"/>
  <c r="C126" i="10"/>
  <c r="B126" i="10"/>
  <c r="B120" i="10"/>
  <c r="C120" i="10"/>
  <c r="C114" i="10"/>
  <c r="B108" i="10"/>
  <c r="C108" i="10"/>
  <c r="C102" i="10"/>
  <c r="B96" i="10"/>
  <c r="C90" i="10"/>
  <c r="B84" i="10"/>
  <c r="C78" i="10"/>
  <c r="B78" i="10"/>
  <c r="B72" i="10"/>
  <c r="C72" i="10"/>
  <c r="C66" i="10"/>
  <c r="B60" i="10"/>
  <c r="C60" i="10"/>
  <c r="C54" i="10"/>
  <c r="B48" i="10"/>
  <c r="C42" i="10"/>
  <c r="B42" i="10"/>
  <c r="B36" i="10"/>
  <c r="C36" i="10"/>
  <c r="C30" i="10"/>
  <c r="B30" i="10"/>
  <c r="B24" i="10"/>
  <c r="C24" i="10"/>
  <c r="C18" i="10"/>
  <c r="B270" i="10"/>
  <c r="B66" i="10"/>
  <c r="B5" i="10"/>
  <c r="B10" i="10"/>
  <c r="C10" i="10"/>
  <c r="C3" i="10"/>
  <c r="B3" i="10"/>
  <c r="B119" i="10"/>
  <c r="C119" i="10"/>
  <c r="C113" i="10"/>
  <c r="B113" i="10"/>
  <c r="B107" i="10"/>
  <c r="C107" i="10"/>
  <c r="C101" i="10"/>
  <c r="B95" i="10"/>
  <c r="C95" i="10"/>
  <c r="C89" i="10"/>
  <c r="B83" i="10"/>
  <c r="C83" i="10"/>
  <c r="C77" i="10"/>
  <c r="B71" i="10"/>
  <c r="C71" i="10"/>
  <c r="C65" i="10"/>
  <c r="B65" i="10"/>
  <c r="B59" i="10"/>
  <c r="C59" i="10"/>
  <c r="C53" i="10"/>
  <c r="B47" i="10"/>
  <c r="C41" i="10"/>
  <c r="B35" i="10"/>
  <c r="C35" i="10"/>
  <c r="C29" i="10"/>
  <c r="B23" i="10"/>
  <c r="C23" i="10"/>
  <c r="C2" i="10"/>
  <c r="B210" i="10"/>
  <c r="B90" i="10"/>
  <c r="B29" i="10"/>
  <c r="C144" i="10"/>
  <c r="C9" i="10"/>
  <c r="C16" i="10"/>
  <c r="B234" i="10"/>
  <c r="B150" i="10"/>
  <c r="B89" i="10"/>
  <c r="C132" i="10"/>
  <c r="C15" i="10"/>
  <c r="B54" i="10"/>
  <c r="C240" i="10"/>
  <c r="B258" i="10"/>
  <c r="B114" i="10"/>
  <c r="B53" i="10"/>
  <c r="C228" i="10"/>
  <c r="C14" i="10"/>
  <c r="B18" i="10"/>
  <c r="C7" i="10"/>
  <c r="B7" i="10"/>
  <c r="B198" i="10"/>
  <c r="B138" i="10"/>
  <c r="B77" i="10"/>
  <c r="B16" i="10"/>
  <c r="C96" i="10"/>
  <c r="C13" i="10"/>
  <c r="B13" i="10"/>
  <c r="B15" i="10"/>
  <c r="C84" i="10"/>
  <c r="B13" i="6"/>
  <c r="B14" i="6"/>
  <c r="N250" i="10" l="1" a="1"/>
  <c r="N250" i="10" s="1"/>
  <c r="N738" i="10" a="1"/>
  <c r="N738" i="10" s="1"/>
  <c r="N618" i="10" a="1"/>
  <c r="N618" i="10" s="1"/>
  <c r="N842" i="10" a="1"/>
  <c r="N842" i="10" s="1"/>
  <c r="N650" i="10" a="1"/>
  <c r="N650" i="10" s="1"/>
  <c r="N546" i="10" a="1"/>
  <c r="N546" i="10" s="1"/>
  <c r="N38" i="10" a="1"/>
  <c r="N38" i="10" s="1"/>
  <c r="N382" i="10" a="1"/>
  <c r="N382" i="10" s="1"/>
  <c r="N14" i="10" a="1"/>
  <c r="N14" i="10" s="1"/>
  <c r="N437" i="10" a="1"/>
  <c r="N437" i="10" s="1"/>
  <c r="N706" i="10" a="1"/>
  <c r="N706" i="10" s="1"/>
  <c r="N978" i="10" a="1"/>
  <c r="N978" i="10" s="1"/>
  <c r="N550" i="10" a="1"/>
  <c r="N550" i="10" s="1"/>
  <c r="N102" i="10" a="1"/>
  <c r="N102" i="10" s="1"/>
  <c r="N926" i="10" a="1"/>
  <c r="N926" i="10" s="1"/>
  <c r="N670" i="10" a="1"/>
  <c r="N670" i="10" s="1"/>
  <c r="N411" i="10" a="1"/>
  <c r="N411" i="10" s="1"/>
  <c r="N195" i="10" a="1"/>
  <c r="N195" i="10" s="1"/>
  <c r="N278" i="10" a="1"/>
  <c r="N278" i="10" s="1"/>
  <c r="N634" i="10" a="1"/>
  <c r="N634" i="10" s="1"/>
  <c r="N736" i="10" a="1"/>
  <c r="N736" i="10" s="1"/>
  <c r="N566" i="10" a="1"/>
  <c r="N566" i="10" s="1"/>
  <c r="N41" i="10" a="1"/>
  <c r="N41" i="10" s="1"/>
  <c r="N328" i="10" a="1"/>
  <c r="N328" i="10" s="1"/>
  <c r="N160" i="10" a="1"/>
  <c r="N160" i="10" s="1"/>
  <c r="N162" i="10" a="1"/>
  <c r="N162" i="10" s="1"/>
  <c r="N246" i="10" a="1"/>
  <c r="N246" i="10" s="1"/>
  <c r="N245" i="10" a="1"/>
  <c r="N245" i="10" s="1"/>
  <c r="N770" i="10" a="1"/>
  <c r="N770" i="10" s="1"/>
  <c r="N808" i="10" a="1"/>
  <c r="N808" i="10" s="1"/>
  <c r="N856" i="10" a="1"/>
  <c r="N856" i="10" s="1"/>
  <c r="N878" i="10" a="1"/>
  <c r="N878" i="10" s="1"/>
  <c r="N861" i="10" a="1"/>
  <c r="N861" i="10" s="1"/>
  <c r="N387" i="10" a="1"/>
  <c r="N387" i="10" s="1"/>
  <c r="N722" i="10" a="1"/>
  <c r="N722" i="10" s="1"/>
  <c r="N964" i="10" a="1"/>
  <c r="N964" i="10" s="1"/>
  <c r="N826" i="10" a="1"/>
  <c r="N826" i="10" s="1"/>
  <c r="N720" i="10" a="1"/>
  <c r="N720" i="10" s="1"/>
  <c r="N99" i="10" a="1"/>
  <c r="N99" i="10" s="1"/>
  <c r="N75" i="10" a="1"/>
  <c r="N75" i="10" s="1"/>
  <c r="N2" i="10" a="1"/>
  <c r="N2" i="10" s="1"/>
  <c r="N528" i="10" a="1"/>
  <c r="N528" i="10" s="1"/>
  <c r="N6" i="10" a="1"/>
  <c r="N6" i="10" s="1"/>
  <c r="N69" i="10" a="1"/>
  <c r="N69" i="10" s="1"/>
  <c r="N273" i="10" a="1"/>
  <c r="N273" i="10" s="1"/>
  <c r="N441" i="10" a="1"/>
  <c r="N441" i="10" s="1"/>
  <c r="N101" i="10" a="1"/>
  <c r="N101" i="10" s="1"/>
  <c r="L546" i="10" a="1"/>
  <c r="L546" i="10" s="1"/>
  <c r="W546" i="10" a="1"/>
  <c r="W546" i="10" s="1"/>
  <c r="L387" i="10" a="1"/>
  <c r="L387" i="10" s="1"/>
  <c r="W387" i="10" a="1"/>
  <c r="W387" i="10" s="1"/>
  <c r="L102" i="10" a="1"/>
  <c r="L102" i="10" s="1"/>
  <c r="W102" i="10" a="1"/>
  <c r="W102" i="10" s="1"/>
  <c r="L926" i="10" a="1"/>
  <c r="L926" i="10" s="1"/>
  <c r="W926" i="10" a="1"/>
  <c r="W926" i="10" s="1"/>
  <c r="L195" i="10" a="1"/>
  <c r="L195" i="10" s="1"/>
  <c r="W195" i="10" a="1"/>
  <c r="W195" i="10" s="1"/>
  <c r="L278" i="10" a="1"/>
  <c r="L278" i="10" s="1"/>
  <c r="W278" i="10" a="1"/>
  <c r="W278" i="10" s="1"/>
  <c r="L634" i="10" a="1"/>
  <c r="L634" i="10" s="1"/>
  <c r="W634" i="10" a="1"/>
  <c r="W634" i="10" s="1"/>
  <c r="L736" i="10" a="1"/>
  <c r="L736" i="10" s="1"/>
  <c r="W736" i="10" a="1"/>
  <c r="W736" i="10" s="1"/>
  <c r="L566" i="10" a="1"/>
  <c r="L566" i="10" s="1"/>
  <c r="W566" i="10" a="1"/>
  <c r="W566" i="10" s="1"/>
  <c r="L38" i="10" a="1"/>
  <c r="L38" i="10" s="1"/>
  <c r="W38" i="10" a="1"/>
  <c r="W38" i="10" s="1"/>
  <c r="L14" i="10" a="1"/>
  <c r="L14" i="10" s="1"/>
  <c r="W14" i="10" a="1"/>
  <c r="W14" i="10" s="1"/>
  <c r="L550" i="10" a="1"/>
  <c r="L550" i="10" s="1"/>
  <c r="W550" i="10" a="1"/>
  <c r="W550" i="10" s="1"/>
  <c r="L670" i="10" a="1"/>
  <c r="L670" i="10" s="1"/>
  <c r="W670" i="10" a="1"/>
  <c r="W670" i="10" s="1"/>
  <c r="L411" i="10" a="1"/>
  <c r="L411" i="10" s="1"/>
  <c r="W411" i="10" a="1"/>
  <c r="W411" i="10" s="1"/>
  <c r="L41" i="10" a="1"/>
  <c r="L41" i="10" s="1"/>
  <c r="W41" i="10" a="1"/>
  <c r="W41" i="10" s="1"/>
  <c r="L328" i="10" a="1"/>
  <c r="L328" i="10" s="1"/>
  <c r="W328" i="10" a="1"/>
  <c r="W328" i="10" s="1"/>
  <c r="L221" i="10" a="1"/>
  <c r="L221" i="10" s="1"/>
  <c r="W221" i="10" a="1"/>
  <c r="W221" i="10" s="1"/>
  <c r="L978" i="10" a="1"/>
  <c r="L978" i="10" s="1"/>
  <c r="W978" i="10" a="1"/>
  <c r="W978" i="10" s="1"/>
  <c r="L302" i="10" a="1"/>
  <c r="L302" i="10" s="1"/>
  <c r="W302" i="10" a="1"/>
  <c r="W302" i="10" s="1"/>
  <c r="L162" i="10" a="1"/>
  <c r="L162" i="10" s="1"/>
  <c r="W162" i="10" a="1"/>
  <c r="W162" i="10" s="1"/>
  <c r="L246" i="10" a="1"/>
  <c r="L246" i="10" s="1"/>
  <c r="W246" i="10" a="1"/>
  <c r="W246" i="10" s="1"/>
  <c r="L245" i="10" a="1"/>
  <c r="L245" i="10" s="1"/>
  <c r="W245" i="10" a="1"/>
  <c r="W245" i="10" s="1"/>
  <c r="L770" i="10" a="1"/>
  <c r="L770" i="10" s="1"/>
  <c r="W770" i="10" a="1"/>
  <c r="W770" i="10" s="1"/>
  <c r="L808" i="10" a="1"/>
  <c r="L808" i="10" s="1"/>
  <c r="W808" i="10" a="1"/>
  <c r="W808" i="10" s="1"/>
  <c r="L856" i="10" a="1"/>
  <c r="L856" i="10" s="1"/>
  <c r="W856" i="10" a="1"/>
  <c r="W856" i="10" s="1"/>
  <c r="L878" i="10" a="1"/>
  <c r="L878" i="10" s="1"/>
  <c r="W878" i="10" a="1"/>
  <c r="W878" i="10" s="1"/>
  <c r="L636" i="10" a="1"/>
  <c r="L636" i="10" s="1"/>
  <c r="W636" i="10" a="1"/>
  <c r="W636" i="10" s="1"/>
  <c r="L964" i="10" a="1"/>
  <c r="L964" i="10" s="1"/>
  <c r="W964" i="10" a="1"/>
  <c r="W964" i="10" s="1"/>
  <c r="L826" i="10" a="1"/>
  <c r="L826" i="10" s="1"/>
  <c r="W826" i="10" a="1"/>
  <c r="W826" i="10" s="1"/>
  <c r="L720" i="10" a="1"/>
  <c r="L720" i="10" s="1"/>
  <c r="W720" i="10" a="1"/>
  <c r="W720" i="10" s="1"/>
  <c r="L99" i="10" a="1"/>
  <c r="L99" i="10" s="1"/>
  <c r="W99" i="10" a="1"/>
  <c r="W99" i="10" s="1"/>
  <c r="L414" i="10" a="1"/>
  <c r="L414" i="10" s="1"/>
  <c r="W414" i="10" a="1"/>
  <c r="W414" i="10" s="1"/>
  <c r="L250" i="10" a="1"/>
  <c r="L250" i="10" s="1"/>
  <c r="W250" i="10" a="1"/>
  <c r="W250" i="10" s="1"/>
  <c r="L738" i="10" a="1"/>
  <c r="L738" i="10" s="1"/>
  <c r="W738" i="10" a="1"/>
  <c r="W738" i="10" s="1"/>
  <c r="L618" i="10" a="1"/>
  <c r="L618" i="10" s="1"/>
  <c r="W618" i="10" a="1"/>
  <c r="W618" i="10" s="1"/>
  <c r="L842" i="10" a="1"/>
  <c r="L842" i="10" s="1"/>
  <c r="W842" i="10" a="1"/>
  <c r="W842" i="10" s="1"/>
  <c r="L652" i="10" a="1"/>
  <c r="L652" i="10" s="1"/>
  <c r="W652" i="10" a="1"/>
  <c r="W652" i="10" s="1"/>
  <c r="L75" i="10" a="1"/>
  <c r="L75" i="10" s="1"/>
  <c r="W75" i="10" a="1"/>
  <c r="W75" i="10" s="1"/>
  <c r="L2" i="10" a="1"/>
  <c r="L2" i="10" s="1"/>
  <c r="W2" i="10" a="1"/>
  <c r="W2" i="10" s="1"/>
  <c r="L650" i="10" a="1"/>
  <c r="L650" i="10" s="1"/>
  <c r="W650" i="10" a="1"/>
  <c r="W650" i="10" s="1"/>
  <c r="L528" i="10" a="1"/>
  <c r="L528" i="10" s="1"/>
  <c r="W528" i="10" a="1"/>
  <c r="W528" i="10" s="1"/>
  <c r="L6" i="10" a="1"/>
  <c r="L6" i="10" s="1"/>
  <c r="W6" i="10" a="1"/>
  <c r="W6" i="10" s="1"/>
  <c r="L69" i="10" a="1"/>
  <c r="L69" i="10" s="1"/>
  <c r="W69" i="10" a="1"/>
  <c r="W69" i="10" s="1"/>
  <c r="L273" i="10" a="1"/>
  <c r="L273" i="10" s="1"/>
  <c r="W273" i="10" a="1"/>
  <c r="W273" i="10" s="1"/>
  <c r="L441" i="10" a="1"/>
  <c r="L441" i="10" s="1"/>
  <c r="W441" i="10" a="1"/>
  <c r="W441" i="10" s="1"/>
  <c r="L101" i="10" a="1"/>
  <c r="L101" i="10" s="1"/>
  <c r="W101" i="10" a="1"/>
  <c r="W101" i="10" s="1"/>
  <c r="L382" i="10" a="1"/>
  <c r="L382" i="10" s="1"/>
  <c r="W382" i="10" a="1"/>
  <c r="W382" i="10" s="1"/>
  <c r="L861" i="10" a="1"/>
  <c r="L861" i="10" s="1"/>
  <c r="W861" i="10" a="1"/>
  <c r="W861" i="10" s="1"/>
  <c r="L437" i="10" a="1"/>
  <c r="L437" i="10" s="1"/>
  <c r="W437" i="10" a="1"/>
  <c r="W437" i="10" s="1"/>
  <c r="L706" i="10" a="1"/>
  <c r="L706" i="10" s="1"/>
  <c r="W706" i="10" a="1"/>
  <c r="W706" i="10" s="1"/>
  <c r="L160" i="10" a="1"/>
  <c r="L160" i="10" s="1"/>
  <c r="W160" i="10" a="1"/>
  <c r="W160" i="10" s="1"/>
  <c r="L722" i="10" a="1"/>
  <c r="L722" i="10" s="1"/>
  <c r="W722" i="10" a="1"/>
  <c r="W722" i="10" s="1"/>
  <c r="I550" i="10" a="1"/>
  <c r="I550" i="10" s="1"/>
  <c r="G550" i="10" a="1"/>
  <c r="G550" i="10" s="1"/>
  <c r="V550" i="10" s="1"/>
  <c r="F550" i="10" a="1"/>
  <c r="F550" i="10" s="1"/>
  <c r="H550" i="10"/>
  <c r="E550" i="10" a="1"/>
  <c r="E550" i="10" s="1"/>
  <c r="I102" i="10" a="1"/>
  <c r="I102" i="10" s="1"/>
  <c r="H102" i="10"/>
  <c r="G102" i="10" a="1"/>
  <c r="G102" i="10" s="1"/>
  <c r="V102" i="10" s="1"/>
  <c r="F102" i="10" a="1"/>
  <c r="F102" i="10" s="1"/>
  <c r="E102" i="10" a="1"/>
  <c r="E102" i="10" s="1"/>
  <c r="I926" i="10" a="1"/>
  <c r="I926" i="10" s="1"/>
  <c r="H926" i="10"/>
  <c r="G926" i="10" a="1"/>
  <c r="G926" i="10" s="1"/>
  <c r="V926" i="10" s="1"/>
  <c r="F926" i="10" a="1"/>
  <c r="F926" i="10" s="1"/>
  <c r="E926" i="10" a="1"/>
  <c r="E926" i="10" s="1"/>
  <c r="I670" i="10" a="1"/>
  <c r="I670" i="10" s="1"/>
  <c r="H670" i="10"/>
  <c r="G670" i="10" a="1"/>
  <c r="G670" i="10" s="1"/>
  <c r="V670" i="10" s="1"/>
  <c r="F670" i="10" a="1"/>
  <c r="F670" i="10" s="1"/>
  <c r="E670" i="10" a="1"/>
  <c r="E670" i="10" s="1"/>
  <c r="I411" i="10" a="1"/>
  <c r="I411" i="10" s="1"/>
  <c r="H411" i="10"/>
  <c r="G411" i="10" a="1"/>
  <c r="G411" i="10" s="1"/>
  <c r="V411" i="10" s="1"/>
  <c r="F411" i="10" a="1"/>
  <c r="F411" i="10" s="1"/>
  <c r="E411" i="10" a="1"/>
  <c r="E411" i="10" s="1"/>
  <c r="I195" i="10" a="1"/>
  <c r="I195" i="10" s="1"/>
  <c r="H195" i="10"/>
  <c r="G195" i="10" a="1"/>
  <c r="G195" i="10" s="1"/>
  <c r="V195" i="10" s="1"/>
  <c r="F195" i="10" a="1"/>
  <c r="F195" i="10" s="1"/>
  <c r="E195" i="10" a="1"/>
  <c r="E195" i="10" s="1"/>
  <c r="I278" i="10" a="1"/>
  <c r="I278" i="10" s="1"/>
  <c r="H278" i="10"/>
  <c r="G278" i="10" a="1"/>
  <c r="G278" i="10" s="1"/>
  <c r="V278" i="10" s="1"/>
  <c r="F278" i="10" a="1"/>
  <c r="F278" i="10" s="1"/>
  <c r="E278" i="10" a="1"/>
  <c r="E278" i="10" s="1"/>
  <c r="I634" i="10" a="1"/>
  <c r="I634" i="10" s="1"/>
  <c r="H634" i="10"/>
  <c r="G634" i="10" a="1"/>
  <c r="G634" i="10" s="1"/>
  <c r="V634" i="10" s="1"/>
  <c r="F634" i="10" a="1"/>
  <c r="F634" i="10" s="1"/>
  <c r="E634" i="10" a="1"/>
  <c r="E634" i="10" s="1"/>
  <c r="I736" i="10" a="1"/>
  <c r="I736" i="10" s="1"/>
  <c r="H736" i="10"/>
  <c r="G736" i="10" a="1"/>
  <c r="G736" i="10" s="1"/>
  <c r="V736" i="10" s="1"/>
  <c r="F736" i="10" a="1"/>
  <c r="F736" i="10" s="1"/>
  <c r="E736" i="10" a="1"/>
  <c r="E736" i="10" s="1"/>
  <c r="I566" i="10" a="1"/>
  <c r="I566" i="10" s="1"/>
  <c r="H566" i="10"/>
  <c r="G566" i="10" a="1"/>
  <c r="G566" i="10" s="1"/>
  <c r="V566" i="10" s="1"/>
  <c r="F566" i="10" a="1"/>
  <c r="F566" i="10" s="1"/>
  <c r="E566" i="10" a="1"/>
  <c r="E566" i="10" s="1"/>
  <c r="I41" i="10" a="1"/>
  <c r="I41" i="10" s="1"/>
  <c r="G41" i="10" a="1"/>
  <c r="G41" i="10" s="1"/>
  <c r="V41" i="10" s="1"/>
  <c r="H41" i="10"/>
  <c r="F41" i="10" a="1"/>
  <c r="F41" i="10" s="1"/>
  <c r="E41" i="10" a="1"/>
  <c r="E41" i="10" s="1"/>
  <c r="I328" i="10" a="1"/>
  <c r="I328" i="10" s="1"/>
  <c r="H328" i="10"/>
  <c r="F328" i="10" a="1"/>
  <c r="F328" i="10" s="1"/>
  <c r="G328" i="10" a="1"/>
  <c r="G328" i="10" s="1"/>
  <c r="V328" i="10" s="1"/>
  <c r="E328" i="10" a="1"/>
  <c r="E328" i="10" s="1"/>
  <c r="I245" i="10" a="1"/>
  <c r="I245" i="10" s="1"/>
  <c r="G245" i="10" a="1"/>
  <c r="G245" i="10" s="1"/>
  <c r="V245" i="10" s="1"/>
  <c r="H245" i="10"/>
  <c r="F245" i="10" a="1"/>
  <c r="F245" i="10" s="1"/>
  <c r="E245" i="10" a="1"/>
  <c r="E245" i="10" s="1"/>
  <c r="I636" i="10" a="1"/>
  <c r="I636" i="10" s="1"/>
  <c r="H636" i="10"/>
  <c r="G636" i="10" a="1"/>
  <c r="G636" i="10" s="1"/>
  <c r="V636" i="10" s="1"/>
  <c r="F636" i="10" a="1"/>
  <c r="F636" i="10" s="1"/>
  <c r="E636" i="10" a="1"/>
  <c r="E636" i="10" s="1"/>
  <c r="I964" i="10" a="1"/>
  <c r="I964" i="10" s="1"/>
  <c r="H964" i="10"/>
  <c r="G964" i="10" a="1"/>
  <c r="G964" i="10" s="1"/>
  <c r="V964" i="10" s="1"/>
  <c r="F964" i="10" a="1"/>
  <c r="F964" i="10" s="1"/>
  <c r="E964" i="10" a="1"/>
  <c r="E964" i="10" s="1"/>
  <c r="I826" i="10" a="1"/>
  <c r="I826" i="10" s="1"/>
  <c r="H826" i="10"/>
  <c r="G826" i="10" a="1"/>
  <c r="G826" i="10" s="1"/>
  <c r="V826" i="10" s="1"/>
  <c r="E826" i="10" a="1"/>
  <c r="E826" i="10" s="1"/>
  <c r="F826" i="10" a="1"/>
  <c r="F826" i="10" s="1"/>
  <c r="I720" i="10" a="1"/>
  <c r="I720" i="10" s="1"/>
  <c r="G720" i="10" a="1"/>
  <c r="G720" i="10" s="1"/>
  <c r="V720" i="10" s="1"/>
  <c r="F720" i="10" a="1"/>
  <c r="F720" i="10" s="1"/>
  <c r="H720" i="10"/>
  <c r="E720" i="10" a="1"/>
  <c r="E720" i="10" s="1"/>
  <c r="I99" i="10" a="1"/>
  <c r="I99" i="10" s="1"/>
  <c r="H99" i="10"/>
  <c r="G99" i="10" a="1"/>
  <c r="G99" i="10" s="1"/>
  <c r="V99" i="10" s="1"/>
  <c r="F99" i="10" a="1"/>
  <c r="F99" i="10" s="1"/>
  <c r="E99" i="10" a="1"/>
  <c r="E99" i="10" s="1"/>
  <c r="I878" i="10" a="1"/>
  <c r="I878" i="10" s="1"/>
  <c r="H878" i="10"/>
  <c r="G878" i="10" a="1"/>
  <c r="G878" i="10" s="1"/>
  <c r="V878" i="10" s="1"/>
  <c r="F878" i="10" a="1"/>
  <c r="F878" i="10" s="1"/>
  <c r="E878" i="10" a="1"/>
  <c r="E878" i="10" s="1"/>
  <c r="I414" i="10" a="1"/>
  <c r="I414" i="10" s="1"/>
  <c r="H414" i="10"/>
  <c r="G414" i="10" a="1"/>
  <c r="G414" i="10" s="1"/>
  <c r="V414" i="10" s="1"/>
  <c r="F414" i="10" a="1"/>
  <c r="F414" i="10" s="1"/>
  <c r="E414" i="10" a="1"/>
  <c r="E414" i="10" s="1"/>
  <c r="I250" i="10" a="1"/>
  <c r="I250" i="10" s="1"/>
  <c r="H250" i="10"/>
  <c r="G250" i="10" a="1"/>
  <c r="G250" i="10" s="1"/>
  <c r="V250" i="10" s="1"/>
  <c r="F250" i="10" a="1"/>
  <c r="F250" i="10" s="1"/>
  <c r="E250" i="10" a="1"/>
  <c r="E250" i="10" s="1"/>
  <c r="I738" i="10" a="1"/>
  <c r="I738" i="10" s="1"/>
  <c r="H738" i="10"/>
  <c r="G738" i="10" a="1"/>
  <c r="G738" i="10" s="1"/>
  <c r="V738" i="10" s="1"/>
  <c r="F738" i="10" a="1"/>
  <c r="F738" i="10" s="1"/>
  <c r="E738" i="10" a="1"/>
  <c r="E738" i="10" s="1"/>
  <c r="I618" i="10" a="1"/>
  <c r="I618" i="10" s="1"/>
  <c r="H618" i="10"/>
  <c r="G618" i="10" a="1"/>
  <c r="G618" i="10" s="1"/>
  <c r="V618" i="10" s="1"/>
  <c r="F618" i="10" a="1"/>
  <c r="F618" i="10" s="1"/>
  <c r="E618" i="10" a="1"/>
  <c r="E618" i="10" s="1"/>
  <c r="I302" i="10" a="1"/>
  <c r="I302" i="10" s="1"/>
  <c r="H302" i="10"/>
  <c r="G302" i="10" a="1"/>
  <c r="G302" i="10" s="1"/>
  <c r="V302" i="10" s="1"/>
  <c r="F302" i="10" a="1"/>
  <c r="F302" i="10" s="1"/>
  <c r="E302" i="10" a="1"/>
  <c r="E302" i="10" s="1"/>
  <c r="I856" i="10" a="1"/>
  <c r="I856" i="10" s="1"/>
  <c r="H856" i="10"/>
  <c r="G856" i="10" a="1"/>
  <c r="G856" i="10" s="1"/>
  <c r="V856" i="10" s="1"/>
  <c r="F856" i="10" a="1"/>
  <c r="F856" i="10" s="1"/>
  <c r="E856" i="10" a="1"/>
  <c r="E856" i="10" s="1"/>
  <c r="H842" i="10"/>
  <c r="I842" i="10" a="1"/>
  <c r="I842" i="10" s="1"/>
  <c r="G842" i="10" a="1"/>
  <c r="G842" i="10" s="1"/>
  <c r="V842" i="10" s="1"/>
  <c r="F842" i="10" a="1"/>
  <c r="F842" i="10" s="1"/>
  <c r="E842" i="10" a="1"/>
  <c r="E842" i="10" s="1"/>
  <c r="I221" i="10" a="1"/>
  <c r="I221" i="10" s="1"/>
  <c r="H221" i="10"/>
  <c r="G221" i="10" a="1"/>
  <c r="G221" i="10" s="1"/>
  <c r="V221" i="10" s="1"/>
  <c r="F221" i="10" a="1"/>
  <c r="F221" i="10" s="1"/>
  <c r="E221" i="10" a="1"/>
  <c r="E221" i="10" s="1"/>
  <c r="I162" i="10" a="1"/>
  <c r="I162" i="10" s="1"/>
  <c r="H162" i="10"/>
  <c r="G162" i="10" a="1"/>
  <c r="G162" i="10" s="1"/>
  <c r="V162" i="10" s="1"/>
  <c r="F162" i="10" a="1"/>
  <c r="F162" i="10" s="1"/>
  <c r="E162" i="10" a="1"/>
  <c r="E162" i="10" s="1"/>
  <c r="I770" i="10" a="1"/>
  <c r="I770" i="10" s="1"/>
  <c r="H770" i="10"/>
  <c r="G770" i="10" a="1"/>
  <c r="G770" i="10" s="1"/>
  <c r="V770" i="10" s="1"/>
  <c r="F770" i="10" a="1"/>
  <c r="F770" i="10" s="1"/>
  <c r="E770" i="10" a="1"/>
  <c r="E770" i="10" s="1"/>
  <c r="I652" i="10" a="1"/>
  <c r="I652" i="10" s="1"/>
  <c r="H652" i="10"/>
  <c r="G652" i="10" a="1"/>
  <c r="G652" i="10" s="1"/>
  <c r="V652" i="10" s="1"/>
  <c r="F652" i="10" a="1"/>
  <c r="F652" i="10" s="1"/>
  <c r="E652" i="10" a="1"/>
  <c r="E652" i="10" s="1"/>
  <c r="I75" i="10" a="1"/>
  <c r="I75" i="10" s="1"/>
  <c r="H75" i="10"/>
  <c r="F75" i="10" a="1"/>
  <c r="F75" i="10" s="1"/>
  <c r="G75" i="10" a="1"/>
  <c r="G75" i="10" s="1"/>
  <c r="V75" i="10" s="1"/>
  <c r="E75" i="10" a="1"/>
  <c r="E75" i="10" s="1"/>
  <c r="I2" i="10" a="1"/>
  <c r="I2" i="10" s="1"/>
  <c r="G2" i="10" a="1"/>
  <c r="G2" i="10" s="1"/>
  <c r="V2" i="10" s="1"/>
  <c r="H2" i="10"/>
  <c r="F2" i="10" a="1"/>
  <c r="F2" i="10" s="1"/>
  <c r="E2" i="10" a="1"/>
  <c r="E2" i="10" s="1"/>
  <c r="H650" i="10"/>
  <c r="I650" i="10" a="1"/>
  <c r="I650" i="10" s="1"/>
  <c r="G650" i="10" a="1"/>
  <c r="G650" i="10" s="1"/>
  <c r="V650" i="10" s="1"/>
  <c r="F650" i="10" a="1"/>
  <c r="F650" i="10" s="1"/>
  <c r="E650" i="10" a="1"/>
  <c r="E650" i="10" s="1"/>
  <c r="I528" i="10" a="1"/>
  <c r="I528" i="10" s="1"/>
  <c r="H528" i="10"/>
  <c r="G528" i="10" a="1"/>
  <c r="G528" i="10" s="1"/>
  <c r="V528" i="10" s="1"/>
  <c r="F528" i="10" a="1"/>
  <c r="F528" i="10" s="1"/>
  <c r="E528" i="10" a="1"/>
  <c r="E528" i="10" s="1"/>
  <c r="I6" i="10" a="1"/>
  <c r="I6" i="10" s="1"/>
  <c r="H6" i="10"/>
  <c r="G6" i="10" a="1"/>
  <c r="G6" i="10" s="1"/>
  <c r="V6" i="10" s="1"/>
  <c r="F6" i="10" a="1"/>
  <c r="F6" i="10" s="1"/>
  <c r="E6" i="10" a="1"/>
  <c r="E6" i="10" s="1"/>
  <c r="I69" i="10" a="1"/>
  <c r="I69" i="10" s="1"/>
  <c r="H69" i="10"/>
  <c r="G69" i="10" a="1"/>
  <c r="G69" i="10" s="1"/>
  <c r="V69" i="10" s="1"/>
  <c r="F69" i="10" a="1"/>
  <c r="F69" i="10" s="1"/>
  <c r="E69" i="10" a="1"/>
  <c r="E69" i="10" s="1"/>
  <c r="I273" i="10" a="1"/>
  <c r="I273" i="10" s="1"/>
  <c r="H273" i="10"/>
  <c r="G273" i="10" a="1"/>
  <c r="G273" i="10" s="1"/>
  <c r="V273" i="10" s="1"/>
  <c r="F273" i="10" a="1"/>
  <c r="F273" i="10" s="1"/>
  <c r="E273" i="10" a="1"/>
  <c r="E273" i="10" s="1"/>
  <c r="I441" i="10" a="1"/>
  <c r="I441" i="10" s="1"/>
  <c r="H441" i="10"/>
  <c r="G441" i="10" a="1"/>
  <c r="G441" i="10" s="1"/>
  <c r="V441" i="10" s="1"/>
  <c r="F441" i="10" a="1"/>
  <c r="F441" i="10" s="1"/>
  <c r="E441" i="10" a="1"/>
  <c r="E441" i="10" s="1"/>
  <c r="I101" i="10" a="1"/>
  <c r="I101" i="10" s="1"/>
  <c r="G101" i="10" a="1"/>
  <c r="G101" i="10" s="1"/>
  <c r="V101" i="10" s="1"/>
  <c r="H101" i="10"/>
  <c r="F101" i="10" a="1"/>
  <c r="F101" i="10" s="1"/>
  <c r="E101" i="10" a="1"/>
  <c r="E101" i="10" s="1"/>
  <c r="I808" i="10" a="1"/>
  <c r="I808" i="10" s="1"/>
  <c r="H808" i="10"/>
  <c r="G808" i="10" a="1"/>
  <c r="G808" i="10" s="1"/>
  <c r="V808" i="10" s="1"/>
  <c r="F808" i="10" a="1"/>
  <c r="F808" i="10" s="1"/>
  <c r="E808" i="10" a="1"/>
  <c r="E808" i="10" s="1"/>
  <c r="H546" i="10"/>
  <c r="I546" i="10" a="1"/>
  <c r="I546" i="10" s="1"/>
  <c r="G546" i="10" a="1"/>
  <c r="G546" i="10" s="1"/>
  <c r="V546" i="10" s="1"/>
  <c r="F546" i="10" a="1"/>
  <c r="F546" i="10" s="1"/>
  <c r="E546" i="10" a="1"/>
  <c r="E546" i="10" s="1"/>
  <c r="I38" i="10" a="1"/>
  <c r="I38" i="10" s="1"/>
  <c r="H38" i="10"/>
  <c r="G38" i="10" a="1"/>
  <c r="G38" i="10" s="1"/>
  <c r="V38" i="10" s="1"/>
  <c r="E38" i="10" a="1"/>
  <c r="E38" i="10" s="1"/>
  <c r="F38" i="10" a="1"/>
  <c r="F38" i="10" s="1"/>
  <c r="I382" i="10" a="1"/>
  <c r="I382" i="10" s="1"/>
  <c r="H382" i="10"/>
  <c r="F382" i="10" a="1"/>
  <c r="F382" i="10" s="1"/>
  <c r="G382" i="10" a="1"/>
  <c r="G382" i="10" s="1"/>
  <c r="V382" i="10" s="1"/>
  <c r="E382" i="10" a="1"/>
  <c r="E382" i="10" s="1"/>
  <c r="I246" i="10" a="1"/>
  <c r="I246" i="10" s="1"/>
  <c r="H246" i="10"/>
  <c r="G246" i="10" a="1"/>
  <c r="G246" i="10" s="1"/>
  <c r="V246" i="10" s="1"/>
  <c r="F246" i="10" a="1"/>
  <c r="F246" i="10" s="1"/>
  <c r="E246" i="10" a="1"/>
  <c r="E246" i="10" s="1"/>
  <c r="I14" i="10" a="1"/>
  <c r="I14" i="10" s="1"/>
  <c r="H14" i="10"/>
  <c r="G14" i="10" a="1"/>
  <c r="G14" i="10" s="1"/>
  <c r="V14" i="10" s="1"/>
  <c r="F14" i="10" a="1"/>
  <c r="F14" i="10" s="1"/>
  <c r="E14" i="10" a="1"/>
  <c r="E14" i="10" s="1"/>
  <c r="I978" i="10" a="1"/>
  <c r="I978" i="10" s="1"/>
  <c r="H978" i="10"/>
  <c r="G978" i="10" a="1"/>
  <c r="G978" i="10" s="1"/>
  <c r="V978" i="10" s="1"/>
  <c r="E978" i="10" a="1"/>
  <c r="E978" i="10" s="1"/>
  <c r="F978" i="10" a="1"/>
  <c r="F978" i="10" s="1"/>
  <c r="I861" i="10" a="1"/>
  <c r="I861" i="10" s="1"/>
  <c r="H861" i="10"/>
  <c r="G861" i="10" a="1"/>
  <c r="G861" i="10" s="1"/>
  <c r="V861" i="10" s="1"/>
  <c r="F861" i="10" a="1"/>
  <c r="F861" i="10" s="1"/>
  <c r="E861" i="10" a="1"/>
  <c r="E861" i="10" s="1"/>
  <c r="I437" i="10" a="1"/>
  <c r="I437" i="10" s="1"/>
  <c r="G437" i="10" a="1"/>
  <c r="G437" i="10" s="1"/>
  <c r="V437" i="10" s="1"/>
  <c r="H437" i="10"/>
  <c r="F437" i="10" a="1"/>
  <c r="F437" i="10" s="1"/>
  <c r="E437" i="10" a="1"/>
  <c r="E437" i="10" s="1"/>
  <c r="I387" i="10" a="1"/>
  <c r="I387" i="10" s="1"/>
  <c r="H387" i="10"/>
  <c r="G387" i="10" a="1"/>
  <c r="G387" i="10" s="1"/>
  <c r="V387" i="10" s="1"/>
  <c r="F387" i="10" a="1"/>
  <c r="F387" i="10" s="1"/>
  <c r="E387" i="10" a="1"/>
  <c r="E387" i="10" s="1"/>
  <c r="I706" i="10" a="1"/>
  <c r="I706" i="10" s="1"/>
  <c r="H706" i="10"/>
  <c r="G706" i="10" a="1"/>
  <c r="G706" i="10" s="1"/>
  <c r="V706" i="10" s="1"/>
  <c r="F706" i="10" a="1"/>
  <c r="F706" i="10" s="1"/>
  <c r="E706" i="10" a="1"/>
  <c r="E706" i="10" s="1"/>
  <c r="I160" i="10" a="1"/>
  <c r="I160" i="10" s="1"/>
  <c r="H160" i="10"/>
  <c r="G160" i="10" a="1"/>
  <c r="G160" i="10" s="1"/>
  <c r="V160" i="10" s="1"/>
  <c r="F160" i="10" a="1"/>
  <c r="F160" i="10" s="1"/>
  <c r="E160" i="10" a="1"/>
  <c r="E160" i="10" s="1"/>
  <c r="I722" i="10" a="1"/>
  <c r="I722" i="10" s="1"/>
  <c r="H722" i="10"/>
  <c r="G722" i="10" a="1"/>
  <c r="G722" i="10" s="1"/>
  <c r="V722" i="10" s="1"/>
  <c r="F722" i="10" a="1"/>
  <c r="F722" i="10" s="1"/>
  <c r="E722" i="10" a="1"/>
  <c r="E722" i="10" s="1"/>
  <c r="B7" i="11"/>
  <c r="C7" i="11"/>
  <c r="D29" i="10" a="1"/>
  <c r="D29" i="10" s="1"/>
  <c r="N29" i="10" s="1" a="1"/>
  <c r="N29" i="10" s="1"/>
  <c r="D48" i="10" a="1"/>
  <c r="D48" i="10" s="1"/>
  <c r="N48" i="10" s="1" a="1"/>
  <c r="N48" i="10" s="1"/>
  <c r="D108" i="10" a="1"/>
  <c r="D108" i="10" s="1"/>
  <c r="N108" i="10" s="1" a="1"/>
  <c r="N108" i="10" s="1"/>
  <c r="D308" i="10" a="1"/>
  <c r="D308" i="10" s="1"/>
  <c r="N308" i="10" s="1" a="1"/>
  <c r="N308" i="10" s="1"/>
  <c r="D606" i="10" a="1"/>
  <c r="D606" i="10" s="1"/>
  <c r="N606" i="10" s="1" a="1"/>
  <c r="N606" i="10" s="1"/>
  <c r="K751" i="10" a="1"/>
  <c r="K751" i="10" s="1"/>
  <c r="J751" i="10"/>
  <c r="D815" i="10" a="1"/>
  <c r="D815" i="10" s="1"/>
  <c r="N815" i="10" s="1" a="1"/>
  <c r="N815" i="10" s="1"/>
  <c r="K932" i="10" a="1"/>
  <c r="K932" i="10" s="1"/>
  <c r="J932" i="10"/>
  <c r="D894" i="10" a="1"/>
  <c r="D894" i="10" s="1"/>
  <c r="N894" i="10" s="1" a="1"/>
  <c r="N894" i="10" s="1"/>
  <c r="D360" i="10" a="1"/>
  <c r="D360" i="10" s="1"/>
  <c r="N360" i="10" s="1" a="1"/>
  <c r="N360" i="10" s="1"/>
  <c r="D710" i="10" a="1"/>
  <c r="D710" i="10" s="1"/>
  <c r="N710" i="10" s="1" a="1"/>
  <c r="N710" i="10" s="1"/>
  <c r="K872" i="10" a="1"/>
  <c r="K872" i="10" s="1"/>
  <c r="J872" i="10"/>
  <c r="K215" i="10" a="1"/>
  <c r="K215" i="10" s="1"/>
  <c r="J215" i="10"/>
  <c r="D299" i="10" a="1"/>
  <c r="D299" i="10" s="1"/>
  <c r="N299" i="10" s="1" a="1"/>
  <c r="N299" i="10" s="1"/>
  <c r="K577" i="10" a="1"/>
  <c r="K577" i="10" s="1"/>
  <c r="J577" i="10"/>
  <c r="J706" i="10"/>
  <c r="K706" i="10" a="1"/>
  <c r="K706" i="10" s="1"/>
  <c r="K8" i="10" a="1"/>
  <c r="K8" i="10" s="1"/>
  <c r="J8" i="10"/>
  <c r="E9" i="6" s="1"/>
  <c r="K331" i="10" a="1"/>
  <c r="K331" i="10" s="1"/>
  <c r="J331" i="10"/>
  <c r="D372" i="10" a="1"/>
  <c r="D372" i="10" s="1"/>
  <c r="N372" i="10" s="1" a="1"/>
  <c r="N372" i="10" s="1"/>
  <c r="K526" i="10" a="1"/>
  <c r="K526" i="10" s="1"/>
  <c r="J526" i="10"/>
  <c r="D691" i="10" a="1"/>
  <c r="D691" i="10" s="1"/>
  <c r="N691" i="10" s="1" a="1"/>
  <c r="N691" i="10" s="1"/>
  <c r="J729" i="10"/>
  <c r="K729" i="10" a="1"/>
  <c r="K729" i="10" s="1"/>
  <c r="D793" i="10" a="1"/>
  <c r="D793" i="10" s="1"/>
  <c r="N793" i="10" s="1" a="1"/>
  <c r="N793" i="10" s="1"/>
  <c r="J825" i="10"/>
  <c r="K825" i="10" a="1"/>
  <c r="K825" i="10" s="1"/>
  <c r="D962" i="10" a="1"/>
  <c r="D962" i="10" s="1"/>
  <c r="N962" i="10" s="1" a="1"/>
  <c r="N962" i="10" s="1"/>
  <c r="D190" i="10" a="1"/>
  <c r="D190" i="10" s="1"/>
  <c r="N190" i="10" s="1" a="1"/>
  <c r="N190" i="10" s="1"/>
  <c r="D171" i="10" a="1"/>
  <c r="D171" i="10" s="1"/>
  <c r="N171" i="10" s="1" a="1"/>
  <c r="N171" i="10" s="1"/>
  <c r="D225" i="10" a="1"/>
  <c r="D225" i="10" s="1"/>
  <c r="N225" i="10" s="1" a="1"/>
  <c r="N225" i="10" s="1"/>
  <c r="D342" i="10" a="1"/>
  <c r="D342" i="10" s="1"/>
  <c r="N342" i="10" s="1" a="1"/>
  <c r="N342" i="10" s="1"/>
  <c r="D445" i="10" a="1"/>
  <c r="D445" i="10" s="1"/>
  <c r="N445" i="10" s="1" a="1"/>
  <c r="N445" i="10" s="1"/>
  <c r="J496" i="10"/>
  <c r="K496" i="10" a="1"/>
  <c r="K496" i="10" s="1"/>
  <c r="D730" i="10" a="1"/>
  <c r="D730" i="10" s="1"/>
  <c r="N730" i="10" s="1" a="1"/>
  <c r="N730" i="10" s="1"/>
  <c r="K794" i="10" a="1"/>
  <c r="K794" i="10" s="1"/>
  <c r="J794" i="10"/>
  <c r="K850" i="10" a="1"/>
  <c r="K850" i="10" s="1"/>
  <c r="J850" i="10"/>
  <c r="D281" i="10" a="1"/>
  <c r="D281" i="10" s="1"/>
  <c r="N281" i="10" s="1" a="1"/>
  <c r="N281" i="10" s="1"/>
  <c r="K374" i="10" a="1"/>
  <c r="K374" i="10" s="1"/>
  <c r="J374" i="10"/>
  <c r="D786" i="10" a="1"/>
  <c r="D786" i="10" s="1"/>
  <c r="N786" i="10" s="1" a="1"/>
  <c r="N786" i="10" s="1"/>
  <c r="D254" i="10" a="1"/>
  <c r="D254" i="10" s="1"/>
  <c r="N254" i="10" s="1" a="1"/>
  <c r="N254" i="10" s="1"/>
  <c r="K11" i="10" a="1"/>
  <c r="K11" i="10" s="1"/>
  <c r="J11" i="10"/>
  <c r="D284" i="10" a="1"/>
  <c r="D284" i="10" s="1"/>
  <c r="N284" i="10" s="1" a="1"/>
  <c r="N284" i="10" s="1"/>
  <c r="D335" i="10" a="1"/>
  <c r="D335" i="10" s="1"/>
  <c r="N335" i="10" s="1" a="1"/>
  <c r="N335" i="10" s="1"/>
  <c r="K376" i="10" a="1"/>
  <c r="K376" i="10" s="1"/>
  <c r="J376" i="10"/>
  <c r="D479" i="10" a="1"/>
  <c r="D479" i="10" s="1"/>
  <c r="N479" i="10" s="1" a="1"/>
  <c r="N479" i="10" s="1"/>
  <c r="D613" i="10" a="1"/>
  <c r="D613" i="10" s="1"/>
  <c r="N613" i="10" s="1" a="1"/>
  <c r="N613" i="10" s="1"/>
  <c r="K664" i="10" a="1"/>
  <c r="K664" i="10" s="1"/>
  <c r="J664" i="10"/>
  <c r="K908" i="10" a="1"/>
  <c r="K908" i="10" s="1"/>
  <c r="J908" i="10"/>
  <c r="K238" i="10" a="1"/>
  <c r="K238" i="10" s="1"/>
  <c r="J238" i="10"/>
  <c r="K459" i="10" a="1"/>
  <c r="K459" i="10" s="1"/>
  <c r="J459" i="10"/>
  <c r="D666" i="10" a="1"/>
  <c r="D666" i="10" s="1"/>
  <c r="N666" i="10" s="1" a="1"/>
  <c r="N666" i="10" s="1"/>
  <c r="D257" i="10" a="1"/>
  <c r="D257" i="10" s="1"/>
  <c r="N257" i="10" s="1" a="1"/>
  <c r="N257" i="10" s="1"/>
  <c r="D296" i="10" a="1"/>
  <c r="D296" i="10" s="1"/>
  <c r="N296" i="10" s="1" a="1"/>
  <c r="N296" i="10" s="1"/>
  <c r="K347" i="10" a="1"/>
  <c r="K347" i="10" s="1"/>
  <c r="J347" i="10"/>
  <c r="D388" i="10" a="1"/>
  <c r="D388" i="10" s="1"/>
  <c r="N388" i="10" s="1" a="1"/>
  <c r="N388" i="10" s="1"/>
  <c r="D440" i="10" a="1"/>
  <c r="D440" i="10" s="1"/>
  <c r="N440" i="10" s="1" a="1"/>
  <c r="N440" i="10" s="1"/>
  <c r="D553" i="10" a="1"/>
  <c r="D553" i="10" s="1"/>
  <c r="N553" i="10" s="1" a="1"/>
  <c r="N553" i="10" s="1"/>
  <c r="J604" i="10"/>
  <c r="K604" i="10" a="1"/>
  <c r="K604" i="10" s="1"/>
  <c r="K742" i="10" a="1"/>
  <c r="K742" i="10" s="1"/>
  <c r="J742" i="10"/>
  <c r="J790" i="10"/>
  <c r="K790" i="10" a="1"/>
  <c r="K790" i="10" s="1"/>
  <c r="D902" i="10" a="1"/>
  <c r="D902" i="10" s="1"/>
  <c r="N902" i="10" s="1" a="1"/>
  <c r="N902" i="10" s="1"/>
  <c r="D326" i="10" a="1"/>
  <c r="D326" i="10" s="1"/>
  <c r="N326" i="10" s="1" a="1"/>
  <c r="N326" i="10" s="1"/>
  <c r="K829" i="10" a="1"/>
  <c r="K829" i="10" s="1"/>
  <c r="J829" i="10"/>
  <c r="D410" i="10" a="1"/>
  <c r="D410" i="10" s="1"/>
  <c r="N410" i="10" s="1" a="1"/>
  <c r="N410" i="10" s="1"/>
  <c r="D554" i="10" a="1"/>
  <c r="D554" i="10" s="1"/>
  <c r="N554" i="10" s="1" a="1"/>
  <c r="N554" i="10" s="1"/>
  <c r="D946" i="10" a="1"/>
  <c r="D946" i="10" s="1"/>
  <c r="N946" i="10" s="1" a="1"/>
  <c r="N946" i="10" s="1"/>
  <c r="D827" i="10" a="1"/>
  <c r="D827" i="10" s="1"/>
  <c r="N827" i="10" s="1" a="1"/>
  <c r="N827" i="10" s="1"/>
  <c r="K755" i="10" a="1"/>
  <c r="K755" i="10" s="1"/>
  <c r="J755" i="10"/>
  <c r="J453" i="10"/>
  <c r="K453" i="10" a="1"/>
  <c r="K453" i="10" s="1"/>
  <c r="K719" i="10" a="1"/>
  <c r="K719" i="10" s="1"/>
  <c r="J719" i="10"/>
  <c r="K1020" i="10" a="1"/>
  <c r="K1020" i="10" s="1"/>
  <c r="J1020" i="10"/>
  <c r="D1039" i="10" a="1"/>
  <c r="D1039" i="10" s="1"/>
  <c r="N1039" i="10" s="1" a="1"/>
  <c r="N1039" i="10" s="1"/>
  <c r="D16" i="10" a="1"/>
  <c r="D16" i="10" s="1"/>
  <c r="N16" i="10" s="1" a="1"/>
  <c r="N16" i="10" s="1"/>
  <c r="D114" i="10" a="1"/>
  <c r="D114" i="10" s="1"/>
  <c r="N114" i="10" s="1" a="1"/>
  <c r="N114" i="10" s="1"/>
  <c r="J9" i="10"/>
  <c r="K9" i="10" a="1"/>
  <c r="K9" i="10" s="1"/>
  <c r="K35" i="10" a="1"/>
  <c r="K35" i="10" s="1"/>
  <c r="J35" i="10"/>
  <c r="D65" i="10" a="1"/>
  <c r="D65" i="10" s="1"/>
  <c r="N65" i="10" s="1" a="1"/>
  <c r="N65" i="10" s="1"/>
  <c r="K119" i="10" a="1"/>
  <c r="K119" i="10" s="1"/>
  <c r="J119" i="10"/>
  <c r="K18" i="10" a="1"/>
  <c r="K18" i="10" s="1"/>
  <c r="J18" i="10"/>
  <c r="J42" i="10"/>
  <c r="K42" i="10" a="1"/>
  <c r="K42" i="10" s="1"/>
  <c r="D72" i="10" a="1"/>
  <c r="D72" i="10" s="1"/>
  <c r="N72" i="10" s="1" a="1"/>
  <c r="N72" i="10" s="1"/>
  <c r="D132" i="10" a="1"/>
  <c r="D132" i="10" s="1"/>
  <c r="N132" i="10" s="1" a="1"/>
  <c r="N132" i="10" s="1"/>
  <c r="D192" i="10" a="1"/>
  <c r="D192" i="10" s="1"/>
  <c r="N192" i="10" s="1" a="1"/>
  <c r="N192" i="10" s="1"/>
  <c r="D222" i="10" a="1"/>
  <c r="D222" i="10" s="1"/>
  <c r="N222" i="10" s="1" a="1"/>
  <c r="N222" i="10" s="1"/>
  <c r="D252" i="10" a="1"/>
  <c r="D252" i="10" s="1"/>
  <c r="N252" i="10" s="1" a="1"/>
  <c r="N252" i="10" s="1"/>
  <c r="K12" i="10" a="1"/>
  <c r="K12" i="10" s="1"/>
  <c r="J12" i="10"/>
  <c r="K37" i="10" a="1"/>
  <c r="K37" i="10" s="1"/>
  <c r="J37" i="10"/>
  <c r="D684" i="10" a="1"/>
  <c r="D684" i="10" s="1"/>
  <c r="N684" i="10" s="1" a="1"/>
  <c r="N684" i="10" s="1"/>
  <c r="K51" i="10" a="1"/>
  <c r="K51" i="10" s="1"/>
  <c r="J51" i="10"/>
  <c r="D115" i="10" a="1"/>
  <c r="D115" i="10" s="1"/>
  <c r="N115" i="10" s="1" a="1"/>
  <c r="N115" i="10" s="1"/>
  <c r="D177" i="10" a="1"/>
  <c r="D177" i="10" s="1"/>
  <c r="N177" i="10" s="1" a="1"/>
  <c r="N177" i="10" s="1"/>
  <c r="J249" i="10"/>
  <c r="K249" i="10" a="1"/>
  <c r="K249" i="10" s="1"/>
  <c r="J297" i="10"/>
  <c r="K297" i="10" a="1"/>
  <c r="K297" i="10" s="1"/>
  <c r="D452" i="10" a="1"/>
  <c r="D452" i="10" s="1"/>
  <c r="N452" i="10" s="1" a="1"/>
  <c r="N452" i="10" s="1"/>
  <c r="D503" i="10" a="1"/>
  <c r="D503" i="10" s="1"/>
  <c r="N503" i="10" s="1" a="1"/>
  <c r="N503" i="10" s="1"/>
  <c r="K544" i="10" a="1"/>
  <c r="K544" i="10" s="1"/>
  <c r="J544" i="10"/>
  <c r="K596" i="10" a="1"/>
  <c r="K596" i="10" s="1"/>
  <c r="J596" i="10"/>
  <c r="D582" i="10" a="1"/>
  <c r="D582" i="10" s="1"/>
  <c r="N582" i="10" s="1" a="1"/>
  <c r="N582" i="10" s="1"/>
  <c r="D187" i="10" a="1"/>
  <c r="D187" i="10" s="1"/>
  <c r="N187" i="10" s="1" a="1"/>
  <c r="N187" i="10" s="1"/>
  <c r="D223" i="10" a="1"/>
  <c r="D223" i="10" s="1"/>
  <c r="N223" i="10" s="1" a="1"/>
  <c r="N223" i="10" s="1"/>
  <c r="K259" i="10" a="1"/>
  <c r="K259" i="10" s="1"/>
  <c r="J259" i="10"/>
  <c r="D463" i="10" a="1"/>
  <c r="D463" i="10" s="1"/>
  <c r="N463" i="10" s="1" a="1"/>
  <c r="N463" i="10" s="1"/>
  <c r="J514" i="10"/>
  <c r="K514" i="10" a="1"/>
  <c r="K514" i="10" s="1"/>
  <c r="D576" i="10" a="1"/>
  <c r="D576" i="10" s="1"/>
  <c r="N576" i="10" s="1" a="1"/>
  <c r="N576" i="10" s="1"/>
  <c r="D638" i="10" a="1"/>
  <c r="D638" i="10" s="1"/>
  <c r="N638" i="10" s="1" a="1"/>
  <c r="N638" i="10" s="1"/>
  <c r="J689" i="10"/>
  <c r="K689" i="10" a="1"/>
  <c r="K689" i="10" s="1"/>
  <c r="D760" i="10" a="1"/>
  <c r="D760" i="10" s="1"/>
  <c r="N760" i="10" s="1" a="1"/>
  <c r="N760" i="10" s="1"/>
  <c r="K808" i="10" a="1"/>
  <c r="K808" i="10" s="1"/>
  <c r="J808" i="10"/>
  <c r="K802" i="10" a="1"/>
  <c r="K802" i="10" s="1"/>
  <c r="J802" i="10"/>
  <c r="K134" i="10" a="1"/>
  <c r="K134" i="10" s="1"/>
  <c r="J134" i="10"/>
  <c r="K170" i="10" a="1"/>
  <c r="K170" i="10" s="1"/>
  <c r="J170" i="10"/>
  <c r="K206" i="10" a="1"/>
  <c r="K206" i="10" s="1"/>
  <c r="J206" i="10"/>
  <c r="K242" i="10" a="1"/>
  <c r="K242" i="10" s="1"/>
  <c r="J242" i="10"/>
  <c r="D392" i="10" a="1"/>
  <c r="D392" i="10" s="1"/>
  <c r="N392" i="10" s="1" a="1"/>
  <c r="N392" i="10" s="1"/>
  <c r="K443" i="10" a="1"/>
  <c r="K443" i="10" s="1"/>
  <c r="J443" i="10"/>
  <c r="D505" i="10" a="1"/>
  <c r="D505" i="10" s="1"/>
  <c r="N505" i="10" s="1" a="1"/>
  <c r="N505" i="10" s="1"/>
  <c r="J556" i="10"/>
  <c r="K556" i="10" a="1"/>
  <c r="K556" i="10" s="1"/>
  <c r="D690" i="10" a="1"/>
  <c r="D690" i="10" s="1"/>
  <c r="N690" i="10" s="1" a="1"/>
  <c r="N690" i="10" s="1"/>
  <c r="K634" i="10" a="1"/>
  <c r="K634" i="10" s="1"/>
  <c r="J634" i="10"/>
  <c r="D869" i="10" a="1"/>
  <c r="D869" i="10" s="1"/>
  <c r="N869" i="10" s="1" a="1"/>
  <c r="N869" i="10" s="1"/>
  <c r="D991" i="10" a="1"/>
  <c r="D991" i="10" s="1"/>
  <c r="N991" i="10" s="1" a="1"/>
  <c r="N991" i="10" s="1"/>
  <c r="D912" i="10" a="1"/>
  <c r="D912" i="10" s="1"/>
  <c r="N912" i="10" s="1" a="1"/>
  <c r="N912" i="10" s="1"/>
  <c r="K85" i="10" a="1"/>
  <c r="K85" i="10" s="1"/>
  <c r="J85" i="10"/>
  <c r="D423" i="10" a="1"/>
  <c r="D423" i="10" s="1"/>
  <c r="N423" i="10" s="1" a="1"/>
  <c r="N423" i="10" s="1"/>
  <c r="D475" i="10" a="1"/>
  <c r="D475" i="10" s="1"/>
  <c r="N475" i="10" s="1" a="1"/>
  <c r="N475" i="10" s="1"/>
  <c r="K516" i="10" a="1"/>
  <c r="K516" i="10" s="1"/>
  <c r="J516" i="10"/>
  <c r="K567" i="10" a="1"/>
  <c r="K567" i="10" s="1"/>
  <c r="J567" i="10"/>
  <c r="J670" i="10"/>
  <c r="K670" i="10" a="1"/>
  <c r="K670" i="10" s="1"/>
  <c r="K857" i="10" a="1"/>
  <c r="K857" i="10" s="1"/>
  <c r="J857" i="10"/>
  <c r="D889" i="10" a="1"/>
  <c r="D889" i="10" s="1"/>
  <c r="N889" i="10" s="1" a="1"/>
  <c r="N889" i="10" s="1"/>
  <c r="K919" i="10" a="1"/>
  <c r="K919" i="10" s="1"/>
  <c r="J919" i="10"/>
  <c r="J955" i="10"/>
  <c r="K955" i="10" a="1"/>
  <c r="K955" i="10" s="1"/>
  <c r="D1001" i="10" a="1"/>
  <c r="D1001" i="10" s="1"/>
  <c r="N1001" i="10" s="1" a="1"/>
  <c r="N1001" i="10" s="1"/>
  <c r="D62" i="10" a="1"/>
  <c r="D62" i="10" s="1"/>
  <c r="N62" i="10" s="1" a="1"/>
  <c r="N62" i="10" s="1"/>
  <c r="D110" i="10" a="1"/>
  <c r="D110" i="10" s="1"/>
  <c r="N110" i="10" s="1" a="1"/>
  <c r="N110" i="10" s="1"/>
  <c r="K207" i="10" a="1"/>
  <c r="K207" i="10" s="1"/>
  <c r="J207" i="10"/>
  <c r="K280" i="10" a="1"/>
  <c r="K280" i="10" s="1"/>
  <c r="J280" i="10"/>
  <c r="K332" i="10" a="1"/>
  <c r="K332" i="10" s="1"/>
  <c r="J332" i="10"/>
  <c r="D383" i="10" a="1"/>
  <c r="D383" i="10" s="1"/>
  <c r="N383" i="10" s="1" a="1"/>
  <c r="N383" i="10" s="1"/>
  <c r="D620" i="10" a="1"/>
  <c r="D620" i="10" s="1"/>
  <c r="N620" i="10" s="1" a="1"/>
  <c r="N620" i="10" s="1"/>
  <c r="K671" i="10" a="1"/>
  <c r="K671" i="10" s="1"/>
  <c r="J671" i="10"/>
  <c r="J722" i="10"/>
  <c r="K722" i="10" a="1"/>
  <c r="K722" i="10" s="1"/>
  <c r="D928" i="10" a="1"/>
  <c r="D928" i="10" s="1"/>
  <c r="N928" i="10" s="1" a="1"/>
  <c r="N928" i="10" s="1"/>
  <c r="D163" i="10" a="1"/>
  <c r="D163" i="10" s="1"/>
  <c r="N163" i="10" s="1" a="1"/>
  <c r="N163" i="10" s="1"/>
  <c r="K199" i="10" a="1"/>
  <c r="K199" i="10" s="1"/>
  <c r="J199" i="10"/>
  <c r="K235" i="10" a="1"/>
  <c r="K235" i="10" s="1"/>
  <c r="J235" i="10"/>
  <c r="K271" i="10" a="1"/>
  <c r="K271" i="10" s="1"/>
  <c r="J271" i="10"/>
  <c r="D425" i="10" a="1"/>
  <c r="D425" i="10" s="1"/>
  <c r="N425" i="10" s="1" a="1"/>
  <c r="N425" i="10" s="1"/>
  <c r="J487" i="10"/>
  <c r="K487" i="10" a="1"/>
  <c r="K487" i="10" s="1"/>
  <c r="D538" i="10" a="1"/>
  <c r="D538" i="10" s="1"/>
  <c r="N538" i="10" s="1" a="1"/>
  <c r="N538" i="10" s="1"/>
  <c r="K590" i="10" a="1"/>
  <c r="K590" i="10" s="1"/>
  <c r="J590" i="10"/>
  <c r="D641" i="10" a="1"/>
  <c r="D641" i="10" s="1"/>
  <c r="N641" i="10" s="1" a="1"/>
  <c r="N641" i="10" s="1"/>
  <c r="D682" i="10" a="1"/>
  <c r="D682" i="10" s="1"/>
  <c r="N682" i="10" s="1" a="1"/>
  <c r="N682" i="10" s="1"/>
  <c r="J762" i="10"/>
  <c r="K762" i="10" a="1"/>
  <c r="K762" i="10" s="1"/>
  <c r="D87" i="10" a="1"/>
  <c r="D87" i="10" s="1"/>
  <c r="N87" i="10" s="1" a="1"/>
  <c r="N87" i="10" s="1"/>
  <c r="D137" i="10" a="1"/>
  <c r="D137" i="10" s="1"/>
  <c r="N137" i="10" s="1" a="1"/>
  <c r="N137" i="10" s="1"/>
  <c r="D173" i="10" a="1"/>
  <c r="D173" i="10" s="1"/>
  <c r="N173" i="10" s="1" a="1"/>
  <c r="N173" i="10" s="1"/>
  <c r="D209" i="10" a="1"/>
  <c r="D209" i="10" s="1"/>
  <c r="N209" i="10" s="1" a="1"/>
  <c r="N209" i="10" s="1"/>
  <c r="J245" i="10"/>
  <c r="K245" i="10" a="1"/>
  <c r="K245" i="10" s="1"/>
  <c r="K282" i="10" a="1"/>
  <c r="K282" i="10" s="1"/>
  <c r="J282" i="10"/>
  <c r="K395" i="10" a="1"/>
  <c r="K395" i="10" s="1"/>
  <c r="J395" i="10"/>
  <c r="D436" i="10" a="1"/>
  <c r="D436" i="10" s="1"/>
  <c r="N436" i="10" s="1" a="1"/>
  <c r="N436" i="10" s="1"/>
  <c r="D498" i="10" a="1"/>
  <c r="D498" i="10" s="1"/>
  <c r="N498" i="10" s="1" a="1"/>
  <c r="N498" i="10" s="1"/>
  <c r="J560" i="10"/>
  <c r="K560" i="10" a="1"/>
  <c r="K560" i="10" s="1"/>
  <c r="D632" i="10" a="1"/>
  <c r="D632" i="10" s="1"/>
  <c r="N632" i="10" s="1" a="1"/>
  <c r="N632" i="10" s="1"/>
  <c r="K683" i="10" a="1"/>
  <c r="K683" i="10" s="1"/>
  <c r="J683" i="10"/>
  <c r="K763" i="10" a="1"/>
  <c r="K763" i="10" s="1"/>
  <c r="J763" i="10"/>
  <c r="J859" i="10"/>
  <c r="K859" i="10" a="1"/>
  <c r="K859" i="10" s="1"/>
  <c r="J1016" i="10"/>
  <c r="K1016" i="10" a="1"/>
  <c r="K1016" i="10" s="1"/>
  <c r="D97" i="10" a="1"/>
  <c r="D97" i="10" s="1"/>
  <c r="N97" i="10" s="1" a="1"/>
  <c r="N97" i="10" s="1"/>
  <c r="K220" i="10" a="1"/>
  <c r="K220" i="10" s="1"/>
  <c r="J220" i="10"/>
  <c r="K305" i="10" a="1"/>
  <c r="K305" i="10" s="1"/>
  <c r="J305" i="10"/>
  <c r="D562" i="10" a="1"/>
  <c r="D562" i="10" s="1"/>
  <c r="N562" i="10" s="1" a="1"/>
  <c r="N562" i="10" s="1"/>
  <c r="D923" i="10" a="1"/>
  <c r="D923" i="10" s="1"/>
  <c r="N923" i="10" s="1" a="1"/>
  <c r="N923" i="10" s="1"/>
  <c r="D80" i="10" a="1"/>
  <c r="D80" i="10" s="1"/>
  <c r="N80" i="10" s="1" a="1"/>
  <c r="N80" i="10" s="1"/>
  <c r="D283" i="10" a="1"/>
  <c r="D283" i="10" s="1"/>
  <c r="N283" i="10" s="1" a="1"/>
  <c r="N283" i="10" s="1"/>
  <c r="K324" i="10" a="1"/>
  <c r="K324" i="10" s="1"/>
  <c r="J324" i="10"/>
  <c r="D375" i="10" a="1"/>
  <c r="D375" i="10" s="1"/>
  <c r="N375" i="10" s="1" a="1"/>
  <c r="N375" i="10" s="1"/>
  <c r="D427" i="10" a="1"/>
  <c r="D427" i="10" s="1"/>
  <c r="N427" i="10" s="1" a="1"/>
  <c r="N427" i="10" s="1"/>
  <c r="D468" i="10" a="1"/>
  <c r="D468" i="10" s="1"/>
  <c r="N468" i="10" s="1" a="1"/>
  <c r="N468" i="10" s="1"/>
  <c r="K581" i="10" a="1"/>
  <c r="K581" i="10" s="1"/>
  <c r="J581" i="10"/>
  <c r="K622" i="10" a="1"/>
  <c r="K622" i="10" s="1"/>
  <c r="J622" i="10"/>
  <c r="K674" i="10" a="1"/>
  <c r="K674" i="10" s="1"/>
  <c r="J674" i="10"/>
  <c r="D929" i="10" a="1"/>
  <c r="D929" i="10" s="1"/>
  <c r="N929" i="10" s="1" a="1"/>
  <c r="N929" i="10" s="1"/>
  <c r="D1036" i="10" a="1"/>
  <c r="D1036" i="10" s="1"/>
  <c r="N1036" i="10" s="1" a="1"/>
  <c r="N1036" i="10" s="1"/>
  <c r="D105" i="10" a="1"/>
  <c r="D105" i="10" s="1"/>
  <c r="N105" i="10" s="1" a="1"/>
  <c r="N105" i="10" s="1"/>
  <c r="D211" i="10" a="1"/>
  <c r="D211" i="10" s="1"/>
  <c r="N211" i="10" s="1" a="1"/>
  <c r="N211" i="10" s="1"/>
  <c r="D367" i="10" a="1"/>
  <c r="D367" i="10" s="1"/>
  <c r="N367" i="10" s="1" a="1"/>
  <c r="N367" i="10" s="1"/>
  <c r="D531" i="10" a="1"/>
  <c r="D531" i="10" s="1"/>
  <c r="N531" i="10" s="1" a="1"/>
  <c r="N531" i="10" s="1"/>
  <c r="D686" i="10" a="1"/>
  <c r="D686" i="10" s="1"/>
  <c r="N686" i="10" s="1" a="1"/>
  <c r="N686" i="10" s="1"/>
  <c r="K924" i="10" a="1"/>
  <c r="K924" i="10" s="1"/>
  <c r="J924" i="10"/>
  <c r="D129" i="10" a="1"/>
  <c r="D129" i="10" s="1"/>
  <c r="N129" i="10" s="1" a="1"/>
  <c r="N129" i="10" s="1"/>
  <c r="J201" i="10"/>
  <c r="K201" i="10" a="1"/>
  <c r="K201" i="10" s="1"/>
  <c r="K273" i="10" a="1"/>
  <c r="K273" i="10" s="1"/>
  <c r="J273" i="10"/>
  <c r="D81" i="10" a="1"/>
  <c r="D81" i="10" s="1"/>
  <c r="N81" i="10" s="1" a="1"/>
  <c r="N81" i="10" s="1"/>
  <c r="J953" i="10"/>
  <c r="K953" i="10" a="1"/>
  <c r="K953" i="10" s="1"/>
  <c r="D50" i="10" a="1"/>
  <c r="D50" i="10" s="1"/>
  <c r="N50" i="10" s="1" a="1"/>
  <c r="N50" i="10" s="1"/>
  <c r="D98" i="10" a="1"/>
  <c r="D98" i="10" s="1"/>
  <c r="N98" i="10" s="1" a="1"/>
  <c r="N98" i="10" s="1"/>
  <c r="D140" i="10" a="1"/>
  <c r="D140" i="10" s="1"/>
  <c r="N140" i="10" s="1" a="1"/>
  <c r="N140" i="10" s="1"/>
  <c r="D176" i="10" a="1"/>
  <c r="D176" i="10" s="1"/>
  <c r="N176" i="10" s="1" a="1"/>
  <c r="N176" i="10" s="1"/>
  <c r="D212" i="10" a="1"/>
  <c r="D212" i="10" s="1"/>
  <c r="N212" i="10" s="1" a="1"/>
  <c r="N212" i="10" s="1"/>
  <c r="J248" i="10"/>
  <c r="K248" i="10" a="1"/>
  <c r="K248" i="10" s="1"/>
  <c r="J285" i="10"/>
  <c r="K285" i="10" a="1"/>
  <c r="K285" i="10" s="1"/>
  <c r="D337" i="10" a="1"/>
  <c r="D337" i="10" s="1"/>
  <c r="N337" i="10" s="1" a="1"/>
  <c r="N337" i="10" s="1"/>
  <c r="K378" i="10" a="1"/>
  <c r="K378" i="10" s="1"/>
  <c r="J378" i="10"/>
  <c r="J429" i="10"/>
  <c r="K429" i="10" a="1"/>
  <c r="K429" i="10" s="1"/>
  <c r="K481" i="10" a="1"/>
  <c r="K481" i="10" s="1"/>
  <c r="J481" i="10"/>
  <c r="K734" i="10" a="1"/>
  <c r="K734" i="10" s="1"/>
  <c r="J734" i="10"/>
  <c r="D838" i="10" a="1"/>
  <c r="D838" i="10" s="1"/>
  <c r="N838" i="10" s="1" a="1"/>
  <c r="N838" i="10" s="1"/>
  <c r="D886" i="10" a="1"/>
  <c r="D886" i="10" s="1"/>
  <c r="N886" i="10" s="1" a="1"/>
  <c r="N886" i="10" s="1"/>
  <c r="D757" i="10" a="1"/>
  <c r="D757" i="10" s="1"/>
  <c r="N757" i="10" s="1" a="1"/>
  <c r="N757" i="10" s="1"/>
  <c r="D307" i="10" a="1"/>
  <c r="D307" i="10" s="1"/>
  <c r="N307" i="10" s="1" a="1"/>
  <c r="N307" i="10" s="1"/>
  <c r="K348" i="10" a="1"/>
  <c r="K348" i="10" s="1"/>
  <c r="J348" i="10"/>
  <c r="J399" i="10"/>
  <c r="K399" i="10" a="1"/>
  <c r="K399" i="10" s="1"/>
  <c r="K451" i="10" a="1"/>
  <c r="K451" i="10" s="1"/>
  <c r="J451" i="10"/>
  <c r="D492" i="10" a="1"/>
  <c r="D492" i="10" s="1"/>
  <c r="N492" i="10" s="1" a="1"/>
  <c r="N492" i="10" s="1"/>
  <c r="J543" i="10"/>
  <c r="K543" i="10" a="1"/>
  <c r="K543" i="10" s="1"/>
  <c r="J646" i="10"/>
  <c r="K646" i="10" a="1"/>
  <c r="K646" i="10" s="1"/>
  <c r="J870" i="10"/>
  <c r="K870" i="10" a="1"/>
  <c r="K870" i="10" s="1"/>
  <c r="K931" i="10" a="1"/>
  <c r="K931" i="10" s="1"/>
  <c r="J931" i="10"/>
  <c r="K1038" i="10" a="1"/>
  <c r="K1038" i="10" s="1"/>
  <c r="J1038" i="10"/>
  <c r="D614" i="10" a="1"/>
  <c r="D614" i="10" s="1"/>
  <c r="N614" i="10" s="1" a="1"/>
  <c r="N614" i="10" s="1"/>
  <c r="J773" i="10"/>
  <c r="K773" i="10" a="1"/>
  <c r="K773" i="10" s="1"/>
  <c r="J645" i="10"/>
  <c r="K645" i="10" a="1"/>
  <c r="K645" i="10" s="1"/>
  <c r="K804" i="10" a="1"/>
  <c r="K804" i="10" s="1"/>
  <c r="J804" i="10"/>
  <c r="K951" i="10" a="1"/>
  <c r="K951" i="10" s="1"/>
  <c r="J951" i="10"/>
  <c r="D1041" i="10" a="1"/>
  <c r="D1041" i="10" s="1"/>
  <c r="N1041" i="10" s="1" a="1"/>
  <c r="N1041" i="10" s="1"/>
  <c r="K852" i="10" a="1"/>
  <c r="K852" i="10" s="1"/>
  <c r="J852" i="10"/>
  <c r="D989" i="10" a="1"/>
  <c r="D989" i="10" s="1"/>
  <c r="N989" i="10" s="1" a="1"/>
  <c r="N989" i="10" s="1"/>
  <c r="J525" i="10"/>
  <c r="K525" i="10" a="1"/>
  <c r="K525" i="10" s="1"/>
  <c r="J816" i="10"/>
  <c r="K816" i="10" a="1"/>
  <c r="K816" i="10" s="1"/>
  <c r="J954" i="10"/>
  <c r="K954" i="10" a="1"/>
  <c r="K954" i="10" s="1"/>
  <c r="D744" i="10" a="1"/>
  <c r="D744" i="10" s="1"/>
  <c r="N744" i="10" s="1" a="1"/>
  <c r="N744" i="10" s="1"/>
  <c r="D981" i="10" a="1"/>
  <c r="D981" i="10" s="1"/>
  <c r="N981" i="10" s="1" a="1"/>
  <c r="N981" i="10" s="1"/>
  <c r="D1026" i="10" a="1"/>
  <c r="D1026" i="10" s="1"/>
  <c r="N1026" i="10" s="1" a="1"/>
  <c r="N1026" i="10" s="1"/>
  <c r="D921" i="10" a="1"/>
  <c r="D921" i="10" s="1"/>
  <c r="N921" i="10" s="1" a="1"/>
  <c r="N921" i="10" s="1"/>
  <c r="D867" i="10" a="1"/>
  <c r="D867" i="10" s="1"/>
  <c r="N867" i="10" s="1" a="1"/>
  <c r="N867" i="10" s="1"/>
  <c r="D976" i="10" a="1"/>
  <c r="D976" i="10" s="1"/>
  <c r="N976" i="10" s="1" a="1"/>
  <c r="N976" i="10" s="1"/>
  <c r="D984" i="10" a="1"/>
  <c r="D984" i="10" s="1"/>
  <c r="N984" i="10" s="1" a="1"/>
  <c r="N984" i="10" s="1"/>
  <c r="K915" i="10" a="1"/>
  <c r="K915" i="10" s="1"/>
  <c r="J915" i="10"/>
  <c r="J1031" i="10"/>
  <c r="K1031" i="10" a="1"/>
  <c r="K1031" i="10" s="1"/>
  <c r="D77" i="10" a="1"/>
  <c r="D77" i="10" s="1"/>
  <c r="N77" i="10" s="1" a="1"/>
  <c r="N77" i="10" s="1"/>
  <c r="D258" i="10" a="1"/>
  <c r="D258" i="10" s="1"/>
  <c r="N258" i="10" s="1" a="1"/>
  <c r="N258" i="10" s="1"/>
  <c r="K144" i="10" a="1"/>
  <c r="K144" i="10" s="1"/>
  <c r="J144" i="10"/>
  <c r="D35" i="10" a="1"/>
  <c r="D35" i="10" s="1"/>
  <c r="N35" i="10" s="1" a="1"/>
  <c r="N35" i="10" s="1"/>
  <c r="K65" i="10" a="1"/>
  <c r="K65" i="10" s="1"/>
  <c r="J65" i="10"/>
  <c r="K95" i="10" a="1"/>
  <c r="K95" i="10" s="1"/>
  <c r="J95" i="10"/>
  <c r="D119" i="10" a="1"/>
  <c r="D119" i="10" s="1"/>
  <c r="N119" i="10" s="1" a="1"/>
  <c r="N119" i="10" s="1"/>
  <c r="J108" i="10"/>
  <c r="K108" i="10" a="1"/>
  <c r="K108" i="10" s="1"/>
  <c r="K168" i="10" a="1"/>
  <c r="K168" i="10" s="1"/>
  <c r="J168" i="10"/>
  <c r="K222" i="10" a="1"/>
  <c r="K222" i="10" s="1"/>
  <c r="J222" i="10"/>
  <c r="D12" i="10" a="1"/>
  <c r="D12" i="10" s="1"/>
  <c r="N12" i="10" s="1" a="1"/>
  <c r="N12" i="10" s="1"/>
  <c r="D37" i="10" a="1"/>
  <c r="D37" i="10" s="1"/>
  <c r="N37" i="10" s="1" a="1"/>
  <c r="N37" i="10" s="1"/>
  <c r="D789" i="10" a="1"/>
  <c r="D789" i="10" s="1"/>
  <c r="N789" i="10" s="1" a="1"/>
  <c r="N789" i="10" s="1"/>
  <c r="J115" i="10"/>
  <c r="K115" i="10" a="1"/>
  <c r="K115" i="10" s="1"/>
  <c r="J177" i="10"/>
  <c r="K177" i="10" a="1"/>
  <c r="K177" i="10" s="1"/>
  <c r="J359" i="10"/>
  <c r="K359" i="10" a="1"/>
  <c r="K359" i="10" s="1"/>
  <c r="D400" i="10" a="1"/>
  <c r="D400" i="10" s="1"/>
  <c r="N400" i="10" s="1" a="1"/>
  <c r="N400" i="10" s="1"/>
  <c r="K452" i="10" a="1"/>
  <c r="K452" i="10" s="1"/>
  <c r="J452" i="10"/>
  <c r="D657" i="10" a="1"/>
  <c r="D657" i="10" s="1"/>
  <c r="N657" i="10" s="1" a="1"/>
  <c r="N657" i="10" s="1"/>
  <c r="D709" i="10" a="1"/>
  <c r="D709" i="10" s="1"/>
  <c r="N709" i="10" s="1" a="1"/>
  <c r="N709" i="10" s="1"/>
  <c r="D751" i="10" a="1"/>
  <c r="D751" i="10" s="1"/>
  <c r="N751" i="10" s="1" a="1"/>
  <c r="N751" i="10" s="1"/>
  <c r="D783" i="10" a="1"/>
  <c r="D783" i="10" s="1"/>
  <c r="N783" i="10" s="1" a="1"/>
  <c r="N783" i="10" s="1"/>
  <c r="K815" i="10" a="1"/>
  <c r="K815" i="10" s="1"/>
  <c r="J815" i="10"/>
  <c r="D847" i="10" a="1"/>
  <c r="D847" i="10" s="1"/>
  <c r="N847" i="10" s="1" a="1"/>
  <c r="N847" i="10" s="1"/>
  <c r="D879" i="10" a="1"/>
  <c r="D879" i="10" s="1"/>
  <c r="N879" i="10" s="1" a="1"/>
  <c r="N879" i="10" s="1"/>
  <c r="D932" i="10" a="1"/>
  <c r="D932" i="10" s="1"/>
  <c r="N932" i="10" s="1" a="1"/>
  <c r="N932" i="10" s="1"/>
  <c r="D980" i="10" a="1"/>
  <c r="D980" i="10" s="1"/>
  <c r="N980" i="10" s="1" a="1"/>
  <c r="N980" i="10" s="1"/>
  <c r="D1032" i="10" a="1"/>
  <c r="D1032" i="10" s="1"/>
  <c r="N1032" i="10" s="1" a="1"/>
  <c r="N1032" i="10" s="1"/>
  <c r="D687" i="10" a="1"/>
  <c r="D687" i="10" s="1"/>
  <c r="N687" i="10" s="1" a="1"/>
  <c r="N687" i="10" s="1"/>
  <c r="D68" i="10" a="1"/>
  <c r="D68" i="10" s="1"/>
  <c r="N68" i="10" s="1" a="1"/>
  <c r="N68" i="10" s="1"/>
  <c r="D116" i="10" a="1"/>
  <c r="D116" i="10" s="1"/>
  <c r="N116" i="10" s="1" a="1"/>
  <c r="N116" i="10" s="1"/>
  <c r="D151" i="10" a="1"/>
  <c r="D151" i="10" s="1"/>
  <c r="N151" i="10" s="1" a="1"/>
  <c r="N151" i="10" s="1"/>
  <c r="K187" i="10" a="1"/>
  <c r="K187" i="10" s="1"/>
  <c r="J187" i="10"/>
  <c r="K223" i="10" a="1"/>
  <c r="K223" i="10" s="1"/>
  <c r="J223" i="10"/>
  <c r="D319" i="10" a="1"/>
  <c r="D319" i="10" s="1"/>
  <c r="N319" i="10" s="1" a="1"/>
  <c r="N319" i="10" s="1"/>
  <c r="K360" i="10" a="1"/>
  <c r="K360" i="10" s="1"/>
  <c r="J360" i="10"/>
  <c r="K411" i="10" a="1"/>
  <c r="K411" i="10" s="1"/>
  <c r="J411" i="10"/>
  <c r="J463" i="10"/>
  <c r="K463" i="10" a="1"/>
  <c r="K463" i="10" s="1"/>
  <c r="D514" i="10" a="1"/>
  <c r="D514" i="10" s="1"/>
  <c r="N514" i="10" s="1" a="1"/>
  <c r="N514" i="10" s="1"/>
  <c r="K760" i="10" a="1"/>
  <c r="K760" i="10" s="1"/>
  <c r="J760" i="10"/>
  <c r="D872" i="10" a="1"/>
  <c r="D872" i="10" s="1"/>
  <c r="N872" i="10" s="1" a="1"/>
  <c r="N872" i="10" s="1"/>
  <c r="D940" i="10" a="1"/>
  <c r="D940" i="10" s="1"/>
  <c r="N940" i="10" s="1" a="1"/>
  <c r="N940" i="10" s="1"/>
  <c r="K1014" i="10" a="1"/>
  <c r="K1014" i="10" s="1"/>
  <c r="J1014" i="10"/>
  <c r="K299" i="10" a="1"/>
  <c r="K299" i="10" s="1"/>
  <c r="J299" i="10"/>
  <c r="D340" i="10" a="1"/>
  <c r="D340" i="10" s="1"/>
  <c r="N340" i="10" s="1" a="1"/>
  <c r="N340" i="10" s="1"/>
  <c r="J392" i="10"/>
  <c r="K392" i="10" a="1"/>
  <c r="K392" i="10" s="1"/>
  <c r="D443" i="10" a="1"/>
  <c r="D443" i="10" s="1"/>
  <c r="N443" i="10" s="1" a="1"/>
  <c r="N443" i="10" s="1"/>
  <c r="K505" i="10" a="1"/>
  <c r="K505" i="10" s="1"/>
  <c r="J505" i="10"/>
  <c r="D628" i="10" a="1"/>
  <c r="D628" i="10" s="1"/>
  <c r="N628" i="10" s="1" a="1"/>
  <c r="N628" i="10" s="1"/>
  <c r="J690" i="10"/>
  <c r="K690" i="10" a="1"/>
  <c r="K690" i="10" s="1"/>
  <c r="D1040" i="10" a="1"/>
  <c r="D1040" i="10" s="1"/>
  <c r="N1040" i="10" s="1" a="1"/>
  <c r="N1040" i="10" s="1"/>
  <c r="J869" i="10"/>
  <c r="K869" i="10" a="1"/>
  <c r="K869" i="10" s="1"/>
  <c r="J991" i="10"/>
  <c r="K991" i="10" a="1"/>
  <c r="K991" i="10" s="1"/>
  <c r="D1014" i="10" a="1"/>
  <c r="D1014" i="10" s="1"/>
  <c r="N1014" i="10" s="1" a="1"/>
  <c r="N1014" i="10" s="1"/>
  <c r="D85" i="10" a="1"/>
  <c r="D85" i="10" s="1"/>
  <c r="N85" i="10" s="1" a="1"/>
  <c r="N85" i="10" s="1"/>
  <c r="D279" i="10" a="1"/>
  <c r="D279" i="10" s="1"/>
  <c r="N279" i="10" s="1" a="1"/>
  <c r="N279" i="10" s="1"/>
  <c r="D331" i="10" a="1"/>
  <c r="D331" i="10" s="1"/>
  <c r="N331" i="10" s="1" a="1"/>
  <c r="N331" i="10" s="1"/>
  <c r="K372" i="10" a="1"/>
  <c r="K372" i="10" s="1"/>
  <c r="J372" i="10"/>
  <c r="K423" i="10" a="1"/>
  <c r="K423" i="10" s="1"/>
  <c r="J423" i="10"/>
  <c r="J475" i="10"/>
  <c r="K475" i="10" a="1"/>
  <c r="K475" i="10" s="1"/>
  <c r="D629" i="10" a="1"/>
  <c r="D629" i="10" s="1"/>
  <c r="N629" i="10" s="1" a="1"/>
  <c r="N629" i="10" s="1"/>
  <c r="D729" i="10" a="1"/>
  <c r="D729" i="10" s="1"/>
  <c r="N729" i="10" s="1" a="1"/>
  <c r="N729" i="10" s="1"/>
  <c r="K761" i="10" a="1"/>
  <c r="K761" i="10" s="1"/>
  <c r="J761" i="10"/>
  <c r="K793" i="10" a="1"/>
  <c r="K793" i="10" s="1"/>
  <c r="J793" i="10"/>
  <c r="D825" i="10" a="1"/>
  <c r="D825" i="10" s="1"/>
  <c r="N825" i="10" s="1" a="1"/>
  <c r="N825" i="10" s="1"/>
  <c r="D857" i="10" a="1"/>
  <c r="D857" i="10" s="1"/>
  <c r="N857" i="10" s="1" a="1"/>
  <c r="N857" i="10" s="1"/>
  <c r="K889" i="10" a="1"/>
  <c r="K889" i="10" s="1"/>
  <c r="J889" i="10"/>
  <c r="J522" i="10"/>
  <c r="K522" i="10" a="1"/>
  <c r="K522" i="10" s="1"/>
  <c r="K62" i="10" a="1"/>
  <c r="K62" i="10" s="1"/>
  <c r="J62" i="10"/>
  <c r="K110" i="10" a="1"/>
  <c r="K110" i="10" s="1"/>
  <c r="J110" i="10"/>
  <c r="K445" i="10" a="1"/>
  <c r="K445" i="10" s="1"/>
  <c r="J445" i="10"/>
  <c r="D496" i="10" a="1"/>
  <c r="D496" i="10" s="1"/>
  <c r="N496" i="10" s="1" a="1"/>
  <c r="N496" i="10" s="1"/>
  <c r="D558" i="10" a="1"/>
  <c r="D558" i="10" s="1"/>
  <c r="N558" i="10" s="1" a="1"/>
  <c r="N558" i="10" s="1"/>
  <c r="J620" i="10"/>
  <c r="K620" i="10" a="1"/>
  <c r="K620" i="10" s="1"/>
  <c r="D671" i="10" a="1"/>
  <c r="D671" i="10" s="1"/>
  <c r="N671" i="10" s="1" a="1"/>
  <c r="N671" i="10" s="1"/>
  <c r="D794" i="10" a="1"/>
  <c r="D794" i="10" s="1"/>
  <c r="N794" i="10" s="1" a="1"/>
  <c r="N794" i="10" s="1"/>
  <c r="D850" i="10" a="1"/>
  <c r="D850" i="10" s="1"/>
  <c r="N850" i="10" s="1" a="1"/>
  <c r="N850" i="10" s="1"/>
  <c r="D898" i="10" a="1"/>
  <c r="D898" i="10" s="1"/>
  <c r="N898" i="10" s="1" a="1"/>
  <c r="N898" i="10" s="1"/>
  <c r="D127" i="10" a="1"/>
  <c r="D127" i="10" s="1"/>
  <c r="N127" i="10" s="1" a="1"/>
  <c r="N127" i="10" s="1"/>
  <c r="K163" i="10" a="1"/>
  <c r="K163" i="10" s="1"/>
  <c r="J163" i="10"/>
  <c r="D322" i="10" a="1"/>
  <c r="D322" i="10" s="1"/>
  <c r="N322" i="10" s="1" a="1"/>
  <c r="N322" i="10" s="1"/>
  <c r="D374" i="10" a="1"/>
  <c r="D374" i="10" s="1"/>
  <c r="N374" i="10" s="1" a="1"/>
  <c r="N374" i="10" s="1"/>
  <c r="K425" i="10" a="1"/>
  <c r="K425" i="10" s="1"/>
  <c r="J425" i="10"/>
  <c r="K538" i="10" a="1"/>
  <c r="K538" i="10" s="1"/>
  <c r="J538" i="10"/>
  <c r="D590" i="10" a="1"/>
  <c r="D590" i="10" s="1"/>
  <c r="N590" i="10" s="1" a="1"/>
  <c r="N590" i="10" s="1"/>
  <c r="J641" i="10"/>
  <c r="K641" i="10" a="1"/>
  <c r="K641" i="10" s="1"/>
  <c r="K682" i="10" a="1"/>
  <c r="K682" i="10" s="1"/>
  <c r="J682" i="10"/>
  <c r="K582" i="10" a="1"/>
  <c r="K582" i="10" s="1"/>
  <c r="J582" i="10"/>
  <c r="K87" i="10" a="1"/>
  <c r="K87" i="10" s="1"/>
  <c r="J87" i="10"/>
  <c r="K137" i="10" a="1"/>
  <c r="K137" i="10" s="1"/>
  <c r="J137" i="10"/>
  <c r="J173" i="10"/>
  <c r="K173" i="10" a="1"/>
  <c r="K173" i="10" s="1"/>
  <c r="K209" i="10" a="1"/>
  <c r="K209" i="10" s="1"/>
  <c r="J209" i="10"/>
  <c r="D344" i="10" a="1"/>
  <c r="D344" i="10" s="1"/>
  <c r="N344" i="10" s="1" a="1"/>
  <c r="N344" i="10" s="1"/>
  <c r="D395" i="10" a="1"/>
  <c r="D395" i="10" s="1"/>
  <c r="N395" i="10" s="1" a="1"/>
  <c r="N395" i="10" s="1"/>
  <c r="K436" i="10" a="1"/>
  <c r="K436" i="10" s="1"/>
  <c r="J436" i="10"/>
  <c r="J498" i="10"/>
  <c r="K498" i="10" a="1"/>
  <c r="K498" i="10" s="1"/>
  <c r="K632" i="10" a="1"/>
  <c r="K632" i="10" s="1"/>
  <c r="J632" i="10"/>
  <c r="K562" i="10" a="1"/>
  <c r="K562" i="10" s="1"/>
  <c r="J562" i="10"/>
  <c r="K80" i="10" a="1"/>
  <c r="K80" i="10" s="1"/>
  <c r="J80" i="10"/>
  <c r="K283" i="10" a="1"/>
  <c r="K283" i="10" s="1"/>
  <c r="J283" i="10"/>
  <c r="D324" i="10" a="1"/>
  <c r="D324" i="10" s="1"/>
  <c r="N324" i="10" s="1" a="1"/>
  <c r="N324" i="10" s="1"/>
  <c r="K375" i="10" a="1"/>
  <c r="K375" i="10" s="1"/>
  <c r="J375" i="10"/>
  <c r="J427" i="10"/>
  <c r="K427" i="10" a="1"/>
  <c r="K427" i="10" s="1"/>
  <c r="J530" i="10"/>
  <c r="K530" i="10" a="1"/>
  <c r="K530" i="10" s="1"/>
  <c r="D740" i="10" a="1"/>
  <c r="D740" i="10" s="1"/>
  <c r="N740" i="10" s="1" a="1"/>
  <c r="N740" i="10" s="1"/>
  <c r="D788" i="10" a="1"/>
  <c r="D788" i="10" s="1"/>
  <c r="N788" i="10" s="1" a="1"/>
  <c r="N788" i="10" s="1"/>
  <c r="D836" i="10" a="1"/>
  <c r="D836" i="10" s="1"/>
  <c r="N836" i="10" s="1" a="1"/>
  <c r="N836" i="10" s="1"/>
  <c r="D884" i="10" a="1"/>
  <c r="D884" i="10" s="1"/>
  <c r="N884" i="10" s="1" a="1"/>
  <c r="N884" i="10" s="1"/>
  <c r="D990" i="10" a="1"/>
  <c r="D990" i="10" s="1"/>
  <c r="N990" i="10" s="1" a="1"/>
  <c r="N990" i="10" s="1"/>
  <c r="K1036" i="10" a="1"/>
  <c r="K1036" i="10" s="1"/>
  <c r="J1036" i="10"/>
  <c r="J105" i="10"/>
  <c r="K105" i="10" a="1"/>
  <c r="K105" i="10" s="1"/>
  <c r="K211" i="10" a="1"/>
  <c r="K211" i="10" s="1"/>
  <c r="J211" i="10"/>
  <c r="J367" i="10"/>
  <c r="K367" i="10" a="1"/>
  <c r="K367" i="10" s="1"/>
  <c r="K531" i="10" a="1"/>
  <c r="K531" i="10" s="1"/>
  <c r="J531" i="10"/>
  <c r="J686" i="10"/>
  <c r="K686" i="10" a="1"/>
  <c r="K686" i="10" s="1"/>
  <c r="K129" i="10" a="1"/>
  <c r="K129" i="10" s="1"/>
  <c r="J129" i="10"/>
  <c r="K335" i="10" a="1"/>
  <c r="K335" i="10" s="1"/>
  <c r="J335" i="10"/>
  <c r="D376" i="10" a="1"/>
  <c r="D376" i="10" s="1"/>
  <c r="N376" i="10" s="1" a="1"/>
  <c r="N376" i="10" s="1"/>
  <c r="D428" i="10" a="1"/>
  <c r="D428" i="10" s="1"/>
  <c r="N428" i="10" s="1" a="1"/>
  <c r="N428" i="10" s="1"/>
  <c r="K479" i="10" a="1"/>
  <c r="K479" i="10" s="1"/>
  <c r="J479" i="10"/>
  <c r="K541" i="10" a="1"/>
  <c r="K541" i="10" s="1"/>
  <c r="J541" i="10"/>
  <c r="J613" i="10"/>
  <c r="K613" i="10" a="1"/>
  <c r="K613" i="10" s="1"/>
  <c r="D664" i="10" a="1"/>
  <c r="D664" i="10" s="1"/>
  <c r="N664" i="10" s="1" a="1"/>
  <c r="N664" i="10" s="1"/>
  <c r="D908" i="10" a="1"/>
  <c r="D908" i="10" s="1"/>
  <c r="N908" i="10" s="1" a="1"/>
  <c r="N908" i="10" s="1"/>
  <c r="K81" i="10" a="1"/>
  <c r="K81" i="10" s="1"/>
  <c r="J81" i="10"/>
  <c r="D238" i="10" a="1"/>
  <c r="D238" i="10" s="1"/>
  <c r="N238" i="10" s="1" a="1"/>
  <c r="N238" i="10" s="1"/>
  <c r="D459" i="10" a="1"/>
  <c r="D459" i="10" s="1"/>
  <c r="N459" i="10" s="1" a="1"/>
  <c r="N459" i="10" s="1"/>
  <c r="D725" i="10" a="1"/>
  <c r="D725" i="10" s="1"/>
  <c r="N725" i="10" s="1" a="1"/>
  <c r="N725" i="10" s="1"/>
  <c r="D564" i="10" a="1"/>
  <c r="D564" i="10" s="1"/>
  <c r="N564" i="10" s="1" a="1"/>
  <c r="N564" i="10" s="1"/>
  <c r="K50" i="10" a="1"/>
  <c r="K50" i="10" s="1"/>
  <c r="J50" i="10"/>
  <c r="K98" i="10" a="1"/>
  <c r="K98" i="10" s="1"/>
  <c r="J98" i="10"/>
  <c r="K140" i="10" a="1"/>
  <c r="K140" i="10" s="1"/>
  <c r="J140" i="10"/>
  <c r="K176" i="10" a="1"/>
  <c r="K176" i="10" s="1"/>
  <c r="J176" i="10"/>
  <c r="K212" i="10" a="1"/>
  <c r="K212" i="10" s="1"/>
  <c r="J212" i="10"/>
  <c r="K553" i="10" a="1"/>
  <c r="K553" i="10" s="1"/>
  <c r="J553" i="10"/>
  <c r="D604" i="10" a="1"/>
  <c r="D604" i="10" s="1"/>
  <c r="N604" i="10" s="1" a="1"/>
  <c r="N604" i="10" s="1"/>
  <c r="K666" i="10" a="1"/>
  <c r="K666" i="10" s="1"/>
  <c r="J666" i="10"/>
  <c r="D790" i="10" a="1"/>
  <c r="D790" i="10" s="1"/>
  <c r="N790" i="10" s="1" a="1"/>
  <c r="N790" i="10" s="1"/>
  <c r="K838" i="10" a="1"/>
  <c r="K838" i="10" s="1"/>
  <c r="J838" i="10"/>
  <c r="J307" i="10"/>
  <c r="K307" i="10" a="1"/>
  <c r="K307" i="10" s="1"/>
  <c r="D348" i="10" a="1"/>
  <c r="D348" i="10" s="1"/>
  <c r="N348" i="10" s="1" a="1"/>
  <c r="N348" i="10" s="1"/>
  <c r="D605" i="10" a="1"/>
  <c r="D605" i="10" s="1"/>
  <c r="N605" i="10" s="1" a="1"/>
  <c r="N605" i="10" s="1"/>
  <c r="D708" i="10" a="1"/>
  <c r="D708" i="10" s="1"/>
  <c r="N708" i="10" s="1" a="1"/>
  <c r="N708" i="10" s="1"/>
  <c r="D774" i="10" a="1"/>
  <c r="D774" i="10" s="1"/>
  <c r="N774" i="10" s="1" a="1"/>
  <c r="N774" i="10" s="1"/>
  <c r="K986" i="10" a="1"/>
  <c r="K986" i="10" s="1"/>
  <c r="J986" i="10"/>
  <c r="D1038" i="10" a="1"/>
  <c r="D1038" i="10" s="1"/>
  <c r="N1038" i="10" s="1" a="1"/>
  <c r="N1038" i="10" s="1"/>
  <c r="K614" i="10" a="1"/>
  <c r="K614" i="10" s="1"/>
  <c r="J614" i="10"/>
  <c r="D853" i="10" a="1"/>
  <c r="D853" i="10" s="1"/>
  <c r="N853" i="10" s="1" a="1"/>
  <c r="N853" i="10" s="1"/>
  <c r="D1037" i="10" a="1"/>
  <c r="D1037" i="10" s="1"/>
  <c r="N1037" i="10" s="1" a="1"/>
  <c r="N1037" i="10" s="1"/>
  <c r="D747" i="10" a="1"/>
  <c r="D747" i="10" s="1"/>
  <c r="N747" i="10" s="1" a="1"/>
  <c r="N747" i="10" s="1"/>
  <c r="D851" i="10" a="1"/>
  <c r="D851" i="10" s="1"/>
  <c r="N851" i="10" s="1" a="1"/>
  <c r="N851" i="10" s="1"/>
  <c r="D961" i="10" a="1"/>
  <c r="D961" i="10" s="1"/>
  <c r="N961" i="10" s="1" a="1"/>
  <c r="N961" i="10" s="1"/>
  <c r="J1041" i="10"/>
  <c r="K1041" i="10" a="1"/>
  <c r="K1041" i="10" s="1"/>
  <c r="K989" i="10" a="1"/>
  <c r="K989" i="10" s="1"/>
  <c r="J989" i="10"/>
  <c r="D899" i="10" a="1"/>
  <c r="D899" i="10" s="1"/>
  <c r="N899" i="10" s="1" a="1"/>
  <c r="N899" i="10" s="1"/>
  <c r="D972" i="10" a="1"/>
  <c r="D972" i="10" s="1"/>
  <c r="N972" i="10" s="1" a="1"/>
  <c r="N972" i="10" s="1"/>
  <c r="D483" i="10" a="1"/>
  <c r="D483" i="10" s="1"/>
  <c r="N483" i="10" s="1" a="1"/>
  <c r="N483" i="10" s="1"/>
  <c r="J981" i="10"/>
  <c r="K981" i="10" a="1"/>
  <c r="K981" i="10" s="1"/>
  <c r="K1026" i="10" a="1"/>
  <c r="K1026" i="10" s="1"/>
  <c r="J1026" i="10"/>
  <c r="J827" i="10"/>
  <c r="K827" i="10" a="1"/>
  <c r="K827" i="10" s="1"/>
  <c r="D755" i="10" a="1"/>
  <c r="D755" i="10" s="1"/>
  <c r="N755" i="10" s="1" a="1"/>
  <c r="N755" i="10" s="1"/>
  <c r="J921" i="10"/>
  <c r="K921" i="10" a="1"/>
  <c r="K921" i="10" s="1"/>
  <c r="D453" i="10" a="1"/>
  <c r="D453" i="10" s="1"/>
  <c r="N453" i="10" s="1" a="1"/>
  <c r="N453" i="10" s="1"/>
  <c r="K867" i="10" a="1"/>
  <c r="K867" i="10" s="1"/>
  <c r="J867" i="10"/>
  <c r="K976" i="10" a="1"/>
  <c r="K976" i="10" s="1"/>
  <c r="J976" i="10"/>
  <c r="D967" i="10" a="1"/>
  <c r="D967" i="10" s="1"/>
  <c r="N967" i="10" s="1" a="1"/>
  <c r="N967" i="10" s="1"/>
  <c r="D555" i="10" a="1"/>
  <c r="D555" i="10" s="1"/>
  <c r="N555" i="10" s="1" a="1"/>
  <c r="N555" i="10" s="1"/>
  <c r="D198" i="10" a="1"/>
  <c r="D198" i="10" s="1"/>
  <c r="N198" i="10" s="1" a="1"/>
  <c r="N198" i="10" s="1"/>
  <c r="D54" i="10" a="1"/>
  <c r="D54" i="10" s="1"/>
  <c r="N54" i="10" s="1" a="1"/>
  <c r="N54" i="10" s="1"/>
  <c r="D90" i="10" a="1"/>
  <c r="D90" i="10" s="1"/>
  <c r="N90" i="10" s="1" a="1"/>
  <c r="N90" i="10" s="1"/>
  <c r="K41" i="10" a="1"/>
  <c r="K41" i="10" s="1"/>
  <c r="J41" i="10"/>
  <c r="K71" i="10" a="1"/>
  <c r="K71" i="10" s="1"/>
  <c r="J71" i="10"/>
  <c r="D3" i="10" a="1"/>
  <c r="D3" i="10" s="1"/>
  <c r="N3" i="10" s="1" a="1"/>
  <c r="N3" i="10" s="1"/>
  <c r="D24" i="10" a="1"/>
  <c r="D24" i="10" s="1"/>
  <c r="N24" i="10" s="1" a="1"/>
  <c r="N24" i="10" s="1"/>
  <c r="K78" i="10" a="1"/>
  <c r="K78" i="10" s="1"/>
  <c r="J78" i="10"/>
  <c r="D228" i="10" a="1"/>
  <c r="D228" i="10" s="1"/>
  <c r="N228" i="10" s="1" a="1"/>
  <c r="N228" i="10" s="1"/>
  <c r="D19" i="10" a="1"/>
  <c r="D19" i="10" s="1"/>
  <c r="N19" i="10" s="1" a="1"/>
  <c r="N19" i="10" s="1"/>
  <c r="K6" i="10" a="1"/>
  <c r="K6" i="10" s="1"/>
  <c r="J6" i="10"/>
  <c r="E7" i="6" s="1"/>
  <c r="K67" i="10" a="1"/>
  <c r="K67" i="10" s="1"/>
  <c r="J67" i="10"/>
  <c r="D123" i="10" a="1"/>
  <c r="D123" i="10" s="1"/>
  <c r="N123" i="10" s="1" a="1"/>
  <c r="N123" i="10" s="1"/>
  <c r="K195" i="10" a="1"/>
  <c r="K195" i="10" s="1"/>
  <c r="J195" i="10"/>
  <c r="K267" i="10" a="1"/>
  <c r="K267" i="10" s="1"/>
  <c r="J267" i="10"/>
  <c r="K308" i="10" a="1"/>
  <c r="K308" i="10" s="1"/>
  <c r="J308" i="10"/>
  <c r="J462" i="10"/>
  <c r="K462" i="10" a="1"/>
  <c r="K462" i="10" s="1"/>
  <c r="J513" i="10"/>
  <c r="K513" i="10" a="1"/>
  <c r="K513" i="10" s="1"/>
  <c r="K565" i="10" a="1"/>
  <c r="K565" i="10" s="1"/>
  <c r="J565" i="10"/>
  <c r="K606" i="10" a="1"/>
  <c r="K606" i="10" s="1"/>
  <c r="J606" i="10"/>
  <c r="D998" i="10" a="1"/>
  <c r="D998" i="10" s="1"/>
  <c r="N998" i="10" s="1" a="1"/>
  <c r="N998" i="10" s="1"/>
  <c r="D196" i="10" a="1"/>
  <c r="D196" i="10" s="1"/>
  <c r="N196" i="10" s="1" a="1"/>
  <c r="N196" i="10" s="1"/>
  <c r="D232" i="10" a="1"/>
  <c r="D232" i="10" s="1"/>
  <c r="N232" i="10" s="1" a="1"/>
  <c r="N232" i="10" s="1"/>
  <c r="K268" i="10" a="1"/>
  <c r="K268" i="10" s="1"/>
  <c r="J268" i="10"/>
  <c r="D422" i="10" a="1"/>
  <c r="D422" i="10" s="1"/>
  <c r="N422" i="10" s="1" a="1"/>
  <c r="N422" i="10" s="1"/>
  <c r="D473" i="10" a="1"/>
  <c r="D473" i="10" s="1"/>
  <c r="N473" i="10" s="1" a="1"/>
  <c r="N473" i="10" s="1"/>
  <c r="D535" i="10" a="1"/>
  <c r="D535" i="10" s="1"/>
  <c r="N535" i="10" s="1" a="1"/>
  <c r="N535" i="10" s="1"/>
  <c r="J586" i="10"/>
  <c r="K586" i="10" a="1"/>
  <c r="K586" i="10" s="1"/>
  <c r="D648" i="10" a="1"/>
  <c r="D648" i="10" s="1"/>
  <c r="N648" i="10" s="1" a="1"/>
  <c r="N648" i="10" s="1"/>
  <c r="D776" i="10" a="1"/>
  <c r="D776" i="10" s="1"/>
  <c r="N776" i="10" s="1" a="1"/>
  <c r="N776" i="10" s="1"/>
  <c r="J824" i="10"/>
  <c r="K824" i="10" a="1"/>
  <c r="K824" i="10" s="1"/>
  <c r="D598" i="10" a="1"/>
  <c r="D598" i="10" s="1"/>
  <c r="N598" i="10" s="1" a="1"/>
  <c r="N598" i="10" s="1"/>
  <c r="D143" i="10" a="1"/>
  <c r="D143" i="10" s="1"/>
  <c r="N143" i="10" s="1" a="1"/>
  <c r="N143" i="10" s="1"/>
  <c r="D179" i="10" a="1"/>
  <c r="D179" i="10" s="1"/>
  <c r="N179" i="10" s="1" a="1"/>
  <c r="N179" i="10" s="1"/>
  <c r="D215" i="10" a="1"/>
  <c r="D215" i="10" s="1"/>
  <c r="N215" i="10" s="1" a="1"/>
  <c r="N215" i="10" s="1"/>
  <c r="D251" i="10" a="1"/>
  <c r="D251" i="10" s="1"/>
  <c r="N251" i="10" s="1" a="1"/>
  <c r="N251" i="10" s="1"/>
  <c r="D402" i="10" a="1"/>
  <c r="D402" i="10" s="1"/>
  <c r="N402" i="10" s="1" a="1"/>
  <c r="N402" i="10" s="1"/>
  <c r="D464" i="10" a="1"/>
  <c r="D464" i="10" s="1"/>
  <c r="N464" i="10" s="1" a="1"/>
  <c r="N464" i="10" s="1"/>
  <c r="J515" i="10"/>
  <c r="K515" i="10" a="1"/>
  <c r="K515" i="10" s="1"/>
  <c r="D577" i="10" a="1"/>
  <c r="D577" i="10" s="1"/>
  <c r="N577" i="10" s="1" a="1"/>
  <c r="N577" i="10" s="1"/>
  <c r="D700" i="10" a="1"/>
  <c r="D700" i="10" s="1"/>
  <c r="N700" i="10" s="1" a="1"/>
  <c r="N700" i="10" s="1"/>
  <c r="J877" i="10"/>
  <c r="K877" i="10" a="1"/>
  <c r="K877" i="10" s="1"/>
  <c r="D1024" i="10" a="1"/>
  <c r="D1024" i="10" s="1"/>
  <c r="N1024" i="10" s="1" a="1"/>
  <c r="N1024" i="10" s="1"/>
  <c r="D8" i="10" a="1"/>
  <c r="D8" i="10" s="1"/>
  <c r="N8" i="10" s="1" a="1"/>
  <c r="N8" i="10" s="1"/>
  <c r="D93" i="10" a="1"/>
  <c r="D93" i="10" s="1"/>
  <c r="N93" i="10" s="1" a="1"/>
  <c r="N93" i="10" s="1"/>
  <c r="D434" i="10" a="1"/>
  <c r="D434" i="10" s="1"/>
  <c r="N434" i="10" s="1" a="1"/>
  <c r="N434" i="10" s="1"/>
  <c r="J485" i="10"/>
  <c r="K485" i="10" a="1"/>
  <c r="K485" i="10" s="1"/>
  <c r="D526" i="10" a="1"/>
  <c r="D526" i="10" s="1"/>
  <c r="N526" i="10" s="1" a="1"/>
  <c r="N526" i="10" s="1"/>
  <c r="K578" i="10" a="1"/>
  <c r="K578" i="10" s="1"/>
  <c r="J578" i="10"/>
  <c r="K691" i="10" a="1"/>
  <c r="K691" i="10" s="1"/>
  <c r="J691" i="10"/>
  <c r="D865" i="10" a="1"/>
  <c r="D865" i="10" s="1"/>
  <c r="N865" i="10" s="1" a="1"/>
  <c r="N865" i="10" s="1"/>
  <c r="D897" i="10" a="1"/>
  <c r="D897" i="10" s="1"/>
  <c r="N897" i="10" s="1" a="1"/>
  <c r="N897" i="10" s="1"/>
  <c r="K934" i="10" a="1"/>
  <c r="K934" i="10" s="1"/>
  <c r="J934" i="10"/>
  <c r="J962" i="10"/>
  <c r="K962" i="10" a="1"/>
  <c r="K962" i="10" s="1"/>
  <c r="K1027" i="10" a="1"/>
  <c r="K1027" i="10" s="1"/>
  <c r="J1027" i="10"/>
  <c r="D354" i="10" a="1"/>
  <c r="D354" i="10" s="1"/>
  <c r="N354" i="10" s="1" a="1"/>
  <c r="N354" i="10" s="1"/>
  <c r="D70" i="10" a="1"/>
  <c r="D70" i="10" s="1"/>
  <c r="N70" i="10" s="1" a="1"/>
  <c r="N70" i="10" s="1"/>
  <c r="D118" i="10" a="1"/>
  <c r="D118" i="10" s="1"/>
  <c r="N118" i="10" s="1" a="1"/>
  <c r="N118" i="10" s="1"/>
  <c r="K171" i="10" a="1"/>
  <c r="K171" i="10" s="1"/>
  <c r="J171" i="10"/>
  <c r="J225" i="10"/>
  <c r="K225" i="10" a="1"/>
  <c r="K225" i="10" s="1"/>
  <c r="D301" i="10" a="1"/>
  <c r="D301" i="10" s="1"/>
  <c r="N301" i="10" s="1" a="1"/>
  <c r="N301" i="10" s="1"/>
  <c r="J342" i="10"/>
  <c r="K342" i="10" a="1"/>
  <c r="K342" i="10" s="1"/>
  <c r="J393" i="10"/>
  <c r="K393" i="10" a="1"/>
  <c r="K393" i="10" s="1"/>
  <c r="D630" i="10" a="1"/>
  <c r="D630" i="10" s="1"/>
  <c r="N630" i="10" s="1" a="1"/>
  <c r="N630" i="10" s="1"/>
  <c r="D692" i="10" a="1"/>
  <c r="D692" i="10" s="1"/>
  <c r="N692" i="10" s="1" a="1"/>
  <c r="N692" i="10" s="1"/>
  <c r="J730" i="10"/>
  <c r="K730" i="10" a="1"/>
  <c r="K730" i="10" s="1"/>
  <c r="K965" i="10" a="1"/>
  <c r="K965" i="10" s="1"/>
  <c r="J965" i="10"/>
  <c r="D172" i="10" a="1"/>
  <c r="D172" i="10" s="1"/>
  <c r="N172" i="10" s="1" a="1"/>
  <c r="N172" i="10" s="1"/>
  <c r="K208" i="10" a="1"/>
  <c r="K208" i="10" s="1"/>
  <c r="J208" i="10"/>
  <c r="K244" i="10" a="1"/>
  <c r="K244" i="10" s="1"/>
  <c r="J244" i="10"/>
  <c r="K281" i="10" a="1"/>
  <c r="K281" i="10" s="1"/>
  <c r="J281" i="10"/>
  <c r="D435" i="10" a="1"/>
  <c r="D435" i="10" s="1"/>
  <c r="N435" i="10" s="1" a="1"/>
  <c r="N435" i="10" s="1"/>
  <c r="K497" i="10" a="1"/>
  <c r="K497" i="10" s="1"/>
  <c r="J497" i="10"/>
  <c r="D559" i="10" a="1"/>
  <c r="D559" i="10" s="1"/>
  <c r="N559" i="10" s="1" a="1"/>
  <c r="N559" i="10" s="1"/>
  <c r="D600" i="10" a="1"/>
  <c r="D600" i="10" s="1"/>
  <c r="N600" i="10" s="1" a="1"/>
  <c r="N600" i="10" s="1"/>
  <c r="D651" i="10" a="1"/>
  <c r="D651" i="10" s="1"/>
  <c r="N651" i="10" s="1" a="1"/>
  <c r="N651" i="10" s="1"/>
  <c r="D703" i="10" a="1"/>
  <c r="D703" i="10" s="1"/>
  <c r="N703" i="10" s="1" a="1"/>
  <c r="N703" i="10" s="1"/>
  <c r="K786" i="10" a="1"/>
  <c r="K786" i="10" s="1"/>
  <c r="J786" i="10"/>
  <c r="D17" i="10" a="1"/>
  <c r="D17" i="10" s="1"/>
  <c r="N17" i="10" s="1" a="1"/>
  <c r="N17" i="10" s="1"/>
  <c r="D55" i="10" a="1"/>
  <c r="D55" i="10" s="1"/>
  <c r="N55" i="10" s="1" a="1"/>
  <c r="N55" i="10" s="1"/>
  <c r="D103" i="10" a="1"/>
  <c r="D103" i="10" s="1"/>
  <c r="N103" i="10" s="1" a="1"/>
  <c r="N103" i="10" s="1"/>
  <c r="K146" i="10" a="1"/>
  <c r="K146" i="10" s="1"/>
  <c r="J146" i="10"/>
  <c r="D182" i="10" a="1"/>
  <c r="D182" i="10" s="1"/>
  <c r="N182" i="10" s="1" a="1"/>
  <c r="N182" i="10" s="1"/>
  <c r="K218" i="10" a="1"/>
  <c r="K218" i="10" s="1"/>
  <c r="J218" i="10"/>
  <c r="K254" i="10" a="1"/>
  <c r="K254" i="10" s="1"/>
  <c r="J254" i="10"/>
  <c r="K292" i="10" a="1"/>
  <c r="K292" i="10" s="1"/>
  <c r="J292" i="10"/>
  <c r="D405" i="10" a="1"/>
  <c r="D405" i="10" s="1"/>
  <c r="N405" i="10" s="1" a="1"/>
  <c r="N405" i="10" s="1"/>
  <c r="D457" i="10" a="1"/>
  <c r="D457" i="10" s="1"/>
  <c r="N457" i="10" s="1" a="1"/>
  <c r="N457" i="10" s="1"/>
  <c r="D508" i="10" a="1"/>
  <c r="D508" i="10" s="1"/>
  <c r="N508" i="10" s="1" a="1"/>
  <c r="N508" i="10" s="1"/>
  <c r="J570" i="10"/>
  <c r="K570" i="10" a="1"/>
  <c r="K570" i="10" s="1"/>
  <c r="D642" i="10" a="1"/>
  <c r="D642" i="10" s="1"/>
  <c r="N642" i="10" s="1" a="1"/>
  <c r="N642" i="10" s="1"/>
  <c r="J704" i="10"/>
  <c r="K704" i="10" a="1"/>
  <c r="K704" i="10" s="1"/>
  <c r="K787" i="10" a="1"/>
  <c r="K787" i="10" s="1"/>
  <c r="J787" i="10"/>
  <c r="K883" i="10" a="1"/>
  <c r="K883" i="10" s="1"/>
  <c r="J883" i="10"/>
  <c r="D11" i="10" a="1"/>
  <c r="D11" i="10" s="1"/>
  <c r="N11" i="10" s="1" a="1"/>
  <c r="N11" i="10" s="1"/>
  <c r="K139" i="10" a="1"/>
  <c r="K139" i="10" s="1"/>
  <c r="J139" i="10"/>
  <c r="D229" i="10" a="1"/>
  <c r="D229" i="10" s="1"/>
  <c r="N229" i="10" s="1" a="1"/>
  <c r="N229" i="10" s="1"/>
  <c r="D655" i="10" a="1"/>
  <c r="D655" i="10" s="1"/>
  <c r="N655" i="10" s="1" a="1"/>
  <c r="N655" i="10" s="1"/>
  <c r="D40" i="10" a="1"/>
  <c r="D40" i="10" s="1"/>
  <c r="N40" i="10" s="1" a="1"/>
  <c r="N40" i="10" s="1"/>
  <c r="D88" i="10" a="1"/>
  <c r="D88" i="10" s="1"/>
  <c r="N88" i="10" s="1" a="1"/>
  <c r="N88" i="10" s="1"/>
  <c r="D293" i="10" a="1"/>
  <c r="D293" i="10" s="1"/>
  <c r="N293" i="10" s="1" a="1"/>
  <c r="N293" i="10" s="1"/>
  <c r="K334" i="10" a="1"/>
  <c r="K334" i="10" s="1"/>
  <c r="J334" i="10"/>
  <c r="D386" i="10" a="1"/>
  <c r="D386" i="10" s="1"/>
  <c r="N386" i="10" s="1" a="1"/>
  <c r="N386" i="10" s="1"/>
  <c r="K437" i="10" a="1"/>
  <c r="K437" i="10" s="1"/>
  <c r="J437" i="10"/>
  <c r="K478" i="10" a="1"/>
  <c r="K478" i="10" s="1"/>
  <c r="J478" i="10"/>
  <c r="D540" i="10" a="1"/>
  <c r="D540" i="10" s="1"/>
  <c r="N540" i="10" s="1" a="1"/>
  <c r="N540" i="10" s="1"/>
  <c r="K591" i="10" a="1"/>
  <c r="K591" i="10" s="1"/>
  <c r="J591" i="10"/>
  <c r="J643" i="10"/>
  <c r="K643" i="10" a="1"/>
  <c r="K643" i="10" s="1"/>
  <c r="J936" i="10"/>
  <c r="K936" i="10" a="1"/>
  <c r="K936" i="10" s="1"/>
  <c r="D1003" i="10" a="1"/>
  <c r="D1003" i="10" s="1"/>
  <c r="N1003" i="10" s="1" a="1"/>
  <c r="N1003" i="10" s="1"/>
  <c r="J121" i="10"/>
  <c r="K121" i="10" a="1"/>
  <c r="K121" i="10" s="1"/>
  <c r="D247" i="10" a="1"/>
  <c r="D247" i="10" s="1"/>
  <c r="N247" i="10" s="1" a="1"/>
  <c r="N247" i="10" s="1"/>
  <c r="K408" i="10" a="1"/>
  <c r="K408" i="10" s="1"/>
  <c r="J408" i="10"/>
  <c r="K552" i="10" a="1"/>
  <c r="K552" i="10" s="1"/>
  <c r="J552" i="10"/>
  <c r="D749" i="10" a="1"/>
  <c r="D749" i="10" s="1"/>
  <c r="N749" i="10" s="1" a="1"/>
  <c r="N749" i="10" s="1"/>
  <c r="D147" i="10" a="1"/>
  <c r="D147" i="10" s="1"/>
  <c r="N147" i="10" s="1" a="1"/>
  <c r="N147" i="10" s="1"/>
  <c r="J284" i="10"/>
  <c r="K284" i="10" a="1"/>
  <c r="K284" i="10" s="1"/>
  <c r="K130" i="10" a="1"/>
  <c r="K130" i="10" s="1"/>
  <c r="J130" i="10"/>
  <c r="D4" i="10" a="1"/>
  <c r="D4" i="10" s="1"/>
  <c r="N4" i="10" s="1" a="1"/>
  <c r="N4" i="10" s="1"/>
  <c r="D58" i="10" a="1"/>
  <c r="D58" i="10" s="1"/>
  <c r="N58" i="10" s="1" a="1"/>
  <c r="N58" i="10" s="1"/>
  <c r="D106" i="10" a="1"/>
  <c r="D106" i="10" s="1"/>
  <c r="N106" i="10" s="1" a="1"/>
  <c r="N106" i="10" s="1"/>
  <c r="D149" i="10" a="1"/>
  <c r="D149" i="10" s="1"/>
  <c r="N149" i="10" s="1" a="1"/>
  <c r="N149" i="10" s="1"/>
  <c r="D185" i="10" a="1"/>
  <c r="D185" i="10" s="1"/>
  <c r="N185" i="10" s="1" a="1"/>
  <c r="N185" i="10" s="1"/>
  <c r="K221" i="10" a="1"/>
  <c r="K221" i="10" s="1"/>
  <c r="J221" i="10"/>
  <c r="J257" i="10"/>
  <c r="K257" i="10" a="1"/>
  <c r="K257" i="10" s="1"/>
  <c r="K296" i="10" a="1"/>
  <c r="K296" i="10" s="1"/>
  <c r="J296" i="10"/>
  <c r="D347" i="10" a="1"/>
  <c r="D347" i="10" s="1"/>
  <c r="N347" i="10" s="1" a="1"/>
  <c r="N347" i="10" s="1"/>
  <c r="J388" i="10"/>
  <c r="K388" i="10" a="1"/>
  <c r="K388" i="10" s="1"/>
  <c r="K440" i="10" a="1"/>
  <c r="K440" i="10" s="1"/>
  <c r="J440" i="10"/>
  <c r="D491" i="10" a="1"/>
  <c r="D491" i="10" s="1"/>
  <c r="N491" i="10" s="1" a="1"/>
  <c r="N491" i="10" s="1"/>
  <c r="D676" i="10" a="1"/>
  <c r="D676" i="10" s="1"/>
  <c r="N676" i="10" s="1" a="1"/>
  <c r="N676" i="10" s="1"/>
  <c r="D742" i="10" a="1"/>
  <c r="D742" i="10" s="1"/>
  <c r="N742" i="10" s="1" a="1"/>
  <c r="N742" i="10" s="1"/>
  <c r="D854" i="10" a="1"/>
  <c r="D854" i="10" s="1"/>
  <c r="N854" i="10" s="1" a="1"/>
  <c r="N854" i="10" s="1"/>
  <c r="J902" i="10"/>
  <c r="K902" i="10" a="1"/>
  <c r="K902" i="10" s="1"/>
  <c r="K326" i="10" a="1"/>
  <c r="K326" i="10" s="1"/>
  <c r="J326" i="10"/>
  <c r="D829" i="10" a="1"/>
  <c r="D829" i="10" s="1"/>
  <c r="N829" i="10" s="1" a="1"/>
  <c r="N829" i="10" s="1"/>
  <c r="D773" i="10" a="1"/>
  <c r="D773" i="10" s="1"/>
  <c r="N773" i="10" s="1" a="1"/>
  <c r="N773" i="10" s="1"/>
  <c r="D317" i="10" a="1"/>
  <c r="D317" i="10" s="1"/>
  <c r="N317" i="10" s="1" a="1"/>
  <c r="N317" i="10" s="1"/>
  <c r="J358" i="10"/>
  <c r="K358" i="10" a="1"/>
  <c r="K358" i="10" s="1"/>
  <c r="K410" i="10" a="1"/>
  <c r="K410" i="10" s="1"/>
  <c r="J410" i="10"/>
  <c r="J461" i="10"/>
  <c r="K461" i="10" a="1"/>
  <c r="K461" i="10" s="1"/>
  <c r="J502" i="10"/>
  <c r="K502" i="10" a="1"/>
  <c r="K502" i="10" s="1"/>
  <c r="K554" i="10" a="1"/>
  <c r="K554" i="10" s="1"/>
  <c r="J554" i="10"/>
  <c r="K667" i="10" a="1"/>
  <c r="K667" i="10" s="1"/>
  <c r="J667" i="10"/>
  <c r="K946" i="10" a="1"/>
  <c r="K946" i="10" s="1"/>
  <c r="J946" i="10"/>
  <c r="D675" i="10" a="1"/>
  <c r="D675" i="10" s="1"/>
  <c r="N675" i="10" s="1" a="1"/>
  <c r="N675" i="10" s="1"/>
  <c r="K723" i="10" a="1"/>
  <c r="K723" i="10" s="1"/>
  <c r="J723" i="10"/>
  <c r="J969" i="10"/>
  <c r="K969" i="10" a="1"/>
  <c r="K969" i="10" s="1"/>
  <c r="D1015" i="10" a="1"/>
  <c r="D1015" i="10" s="1"/>
  <c r="N1015" i="10" s="1" a="1"/>
  <c r="N1015" i="10" s="1"/>
  <c r="J669" i="10"/>
  <c r="K669" i="10" a="1"/>
  <c r="K669" i="10" s="1"/>
  <c r="J681" i="10"/>
  <c r="K681" i="10" a="1"/>
  <c r="K681" i="10" s="1"/>
  <c r="K891" i="10" a="1"/>
  <c r="K891" i="10" s="1"/>
  <c r="J891" i="10"/>
  <c r="D1008" i="10" a="1"/>
  <c r="D1008" i="10" s="1"/>
  <c r="N1008" i="10" s="1" a="1"/>
  <c r="N1008" i="10" s="1"/>
  <c r="D693" i="10" a="1"/>
  <c r="D693" i="10" s="1"/>
  <c r="N693" i="10" s="1" a="1"/>
  <c r="N693" i="10" s="1"/>
  <c r="D1000" i="10" a="1"/>
  <c r="D1000" i="10" s="1"/>
  <c r="N1000" i="10" s="1" a="1"/>
  <c r="N1000" i="10" s="1"/>
  <c r="D947" i="10" a="1"/>
  <c r="D947" i="10" s="1"/>
  <c r="N947" i="10" s="1" a="1"/>
  <c r="N947" i="10" s="1"/>
  <c r="D876" i="10" a="1"/>
  <c r="D876" i="10" s="1"/>
  <c r="N876" i="10" s="1" a="1"/>
  <c r="N876" i="10" s="1"/>
  <c r="J985" i="10"/>
  <c r="K985" i="10" a="1"/>
  <c r="K985" i="10" s="1"/>
  <c r="D719" i="10" a="1"/>
  <c r="D719" i="10" s="1"/>
  <c r="N719" i="10" s="1" a="1"/>
  <c r="N719" i="10" s="1"/>
  <c r="D1020" i="10" a="1"/>
  <c r="D1020" i="10" s="1"/>
  <c r="N1020" i="10" s="1" a="1"/>
  <c r="N1020" i="10" s="1"/>
  <c r="K803" i="10" a="1"/>
  <c r="K803" i="10" s="1"/>
  <c r="J803" i="10"/>
  <c r="J987" i="10"/>
  <c r="K987" i="10" a="1"/>
  <c r="K987" i="10" s="1"/>
  <c r="K1039" i="10" a="1"/>
  <c r="K1039" i="10" s="1"/>
  <c r="J1039" i="10"/>
  <c r="D7" i="10" a="1"/>
  <c r="D7" i="10" s="1"/>
  <c r="N7" i="10" s="1" a="1"/>
  <c r="N7" i="10" s="1"/>
  <c r="K15" i="10" a="1"/>
  <c r="K15" i="10" s="1"/>
  <c r="J15" i="10"/>
  <c r="D210" i="10" a="1"/>
  <c r="D210" i="10" s="1"/>
  <c r="N210" i="10" s="1" a="1"/>
  <c r="N210" i="10" s="1"/>
  <c r="D71" i="10" a="1"/>
  <c r="D71" i="10" s="1"/>
  <c r="N71" i="10" s="1" a="1"/>
  <c r="N71" i="10" s="1"/>
  <c r="K101" i="10" a="1"/>
  <c r="K101" i="10" s="1"/>
  <c r="J101" i="10"/>
  <c r="K3" i="10" a="1"/>
  <c r="K3" i="10" s="1"/>
  <c r="J3" i="10"/>
  <c r="K54" i="10" a="1"/>
  <c r="K54" i="10" s="1"/>
  <c r="J54" i="10"/>
  <c r="K114" i="10" a="1"/>
  <c r="K114" i="10" s="1"/>
  <c r="J114" i="10"/>
  <c r="D144" i="10" a="1"/>
  <c r="D144" i="10" s="1"/>
  <c r="N144" i="10" s="1" a="1"/>
  <c r="N144" i="10" s="1"/>
  <c r="D174" i="10" a="1"/>
  <c r="D174" i="10" s="1"/>
  <c r="N174" i="10" s="1" a="1"/>
  <c r="N174" i="10" s="1"/>
  <c r="K204" i="10" a="1"/>
  <c r="K204" i="10" s="1"/>
  <c r="J204" i="10"/>
  <c r="K264" i="10" a="1"/>
  <c r="K264" i="10" s="1"/>
  <c r="J264" i="10"/>
  <c r="K19" i="10" a="1"/>
  <c r="K19" i="10" s="1"/>
  <c r="J19" i="10"/>
  <c r="K123" i="10" a="1"/>
  <c r="K123" i="10" s="1"/>
  <c r="J123" i="10"/>
  <c r="D369" i="10" a="1"/>
  <c r="D369" i="10" s="1"/>
  <c r="N369" i="10" s="1" a="1"/>
  <c r="N369" i="10" s="1"/>
  <c r="K421" i="10" a="1"/>
  <c r="K421" i="10" s="1"/>
  <c r="J421" i="10"/>
  <c r="D668" i="10" a="1"/>
  <c r="D668" i="10" s="1"/>
  <c r="N668" i="10" s="1" a="1"/>
  <c r="N668" i="10" s="1"/>
  <c r="D727" i="10" a="1"/>
  <c r="D727" i="10" s="1"/>
  <c r="N727" i="10" s="1" a="1"/>
  <c r="N727" i="10" s="1"/>
  <c r="D759" i="10" a="1"/>
  <c r="D759" i="10" s="1"/>
  <c r="N759" i="10" s="1" a="1"/>
  <c r="N759" i="10" s="1"/>
  <c r="D791" i="10" a="1"/>
  <c r="D791" i="10" s="1"/>
  <c r="N791" i="10" s="1" a="1"/>
  <c r="N791" i="10" s="1"/>
  <c r="D823" i="10" a="1"/>
  <c r="D823" i="10" s="1"/>
  <c r="N823" i="10" s="1" a="1"/>
  <c r="N823" i="10" s="1"/>
  <c r="D855" i="10" a="1"/>
  <c r="D855" i="10" s="1"/>
  <c r="N855" i="10" s="1" a="1"/>
  <c r="N855" i="10" s="1"/>
  <c r="D887" i="10" a="1"/>
  <c r="D887" i="10" s="1"/>
  <c r="N887" i="10" s="1" a="1"/>
  <c r="N887" i="10" s="1"/>
  <c r="D939" i="10" a="1"/>
  <c r="D939" i="10" s="1"/>
  <c r="N939" i="10" s="1" a="1"/>
  <c r="N939" i="10" s="1"/>
  <c r="D993" i="10" a="1"/>
  <c r="D993" i="10" s="1"/>
  <c r="N993" i="10" s="1" a="1"/>
  <c r="N993" i="10" s="1"/>
  <c r="D22" i="10" a="1"/>
  <c r="D22" i="10" s="1"/>
  <c r="N22" i="10" s="1" a="1"/>
  <c r="N22" i="10" s="1"/>
  <c r="D76" i="10" a="1"/>
  <c r="D76" i="10" s="1"/>
  <c r="N76" i="10" s="1" a="1"/>
  <c r="N76" i="10" s="1"/>
  <c r="D124" i="10" a="1"/>
  <c r="D124" i="10" s="1"/>
  <c r="N124" i="10" s="1" a="1"/>
  <c r="N124" i="10" s="1"/>
  <c r="K160" i="10" a="1"/>
  <c r="K160" i="10" s="1"/>
  <c r="J160" i="10"/>
  <c r="K196" i="10" a="1"/>
  <c r="K196" i="10" s="1"/>
  <c r="J196" i="10"/>
  <c r="K232" i="10" a="1"/>
  <c r="K232" i="10" s="1"/>
  <c r="J232" i="10"/>
  <c r="D329" i="10" a="1"/>
  <c r="D329" i="10" s="1"/>
  <c r="N329" i="10" s="1" a="1"/>
  <c r="N329" i="10" s="1"/>
  <c r="K370" i="10" a="1"/>
  <c r="K370" i="10" s="1"/>
  <c r="J370" i="10"/>
  <c r="K422" i="10" a="1"/>
  <c r="K422" i="10" s="1"/>
  <c r="J422" i="10"/>
  <c r="J473" i="10"/>
  <c r="K473" i="10" a="1"/>
  <c r="K473" i="10" s="1"/>
  <c r="K535" i="10" a="1"/>
  <c r="K535" i="10" s="1"/>
  <c r="J535" i="10"/>
  <c r="D728" i="10" a="1"/>
  <c r="D728" i="10" s="1"/>
  <c r="N728" i="10" s="1" a="1"/>
  <c r="N728" i="10" s="1"/>
  <c r="J776" i="10"/>
  <c r="K776" i="10" a="1"/>
  <c r="K776" i="10" s="1"/>
  <c r="D880" i="10" a="1"/>
  <c r="D880" i="10" s="1"/>
  <c r="N880" i="10" s="1" a="1"/>
  <c r="N880" i="10" s="1"/>
  <c r="D974" i="10" a="1"/>
  <c r="D974" i="10" s="1"/>
  <c r="N974" i="10" s="1" a="1"/>
  <c r="N974" i="10" s="1"/>
  <c r="D701" i="10" a="1"/>
  <c r="D701" i="10" s="1"/>
  <c r="N701" i="10" s="1" a="1"/>
  <c r="N701" i="10" s="1"/>
  <c r="D309" i="10" a="1"/>
  <c r="D309" i="10" s="1"/>
  <c r="N309" i="10" s="1" a="1"/>
  <c r="N309" i="10" s="1"/>
  <c r="D361" i="10" a="1"/>
  <c r="D361" i="10" s="1"/>
  <c r="N361" i="10" s="1" a="1"/>
  <c r="N361" i="10" s="1"/>
  <c r="J402" i="10"/>
  <c r="K402" i="10" a="1"/>
  <c r="K402" i="10" s="1"/>
  <c r="K464" i="10" a="1"/>
  <c r="K464" i="10" s="1"/>
  <c r="J464" i="10"/>
  <c r="D515" i="10" a="1"/>
  <c r="D515" i="10" s="1"/>
  <c r="N515" i="10" s="1" a="1"/>
  <c r="N515" i="10" s="1"/>
  <c r="D649" i="10" a="1"/>
  <c r="D649" i="10" s="1"/>
  <c r="N649" i="10" s="1" a="1"/>
  <c r="N649" i="10" s="1"/>
  <c r="K700" i="10" a="1"/>
  <c r="K700" i="10" s="1"/>
  <c r="J700" i="10"/>
  <c r="D765" i="10" a="1"/>
  <c r="D765" i="10" s="1"/>
  <c r="N765" i="10" s="1" a="1"/>
  <c r="N765" i="10" s="1"/>
  <c r="D877" i="10" a="1"/>
  <c r="D877" i="10" s="1"/>
  <c r="N877" i="10" s="1" a="1"/>
  <c r="N877" i="10" s="1"/>
  <c r="K1024" i="10" a="1"/>
  <c r="K1024" i="10" s="1"/>
  <c r="J1024" i="10"/>
  <c r="J93" i="10"/>
  <c r="K93" i="10" a="1"/>
  <c r="K93" i="10" s="1"/>
  <c r="D290" i="10" a="1"/>
  <c r="D290" i="10" s="1"/>
  <c r="N290" i="10" s="1" a="1"/>
  <c r="N290" i="10" s="1"/>
  <c r="D341" i="10" a="1"/>
  <c r="D341" i="10" s="1"/>
  <c r="N341" i="10" s="1" a="1"/>
  <c r="N341" i="10" s="1"/>
  <c r="K382" i="10" a="1"/>
  <c r="K382" i="10" s="1"/>
  <c r="J382" i="10"/>
  <c r="K434" i="10" a="1"/>
  <c r="K434" i="10" s="1"/>
  <c r="J434" i="10"/>
  <c r="D639" i="10" a="1"/>
  <c r="D639" i="10" s="1"/>
  <c r="N639" i="10" s="1" a="1"/>
  <c r="N639" i="10" s="1"/>
  <c r="D737" i="10" a="1"/>
  <c r="D737" i="10" s="1"/>
  <c r="N737" i="10" s="1" a="1"/>
  <c r="N737" i="10" s="1"/>
  <c r="D769" i="10" a="1"/>
  <c r="D769" i="10" s="1"/>
  <c r="N769" i="10" s="1" a="1"/>
  <c r="N769" i="10" s="1"/>
  <c r="D801" i="10" a="1"/>
  <c r="D801" i="10" s="1"/>
  <c r="N801" i="10" s="1" a="1"/>
  <c r="N801" i="10" s="1"/>
  <c r="J833" i="10"/>
  <c r="K833" i="10" a="1"/>
  <c r="K833" i="10" s="1"/>
  <c r="K865" i="10" a="1"/>
  <c r="K865" i="10" s="1"/>
  <c r="J865" i="10"/>
  <c r="J897" i="10"/>
  <c r="K897" i="10" a="1"/>
  <c r="K897" i="10" s="1"/>
  <c r="D507" i="10" a="1"/>
  <c r="D507" i="10" s="1"/>
  <c r="N507" i="10" s="1" a="1"/>
  <c r="N507" i="10" s="1"/>
  <c r="K70" i="10" a="1"/>
  <c r="K70" i="10" s="1"/>
  <c r="J70" i="10"/>
  <c r="K118" i="10" a="1"/>
  <c r="K118" i="10" s="1"/>
  <c r="J118" i="10"/>
  <c r="K455" i="10" a="1"/>
  <c r="K455" i="10" s="1"/>
  <c r="J455" i="10"/>
  <c r="K517" i="10" a="1"/>
  <c r="K517" i="10" s="1"/>
  <c r="J517" i="10"/>
  <c r="D568" i="10" a="1"/>
  <c r="D568" i="10" s="1"/>
  <c r="N568" i="10" s="1" a="1"/>
  <c r="N568" i="10" s="1"/>
  <c r="J630" i="10"/>
  <c r="K630" i="10" a="1"/>
  <c r="K630" i="10" s="1"/>
  <c r="K692" i="10" a="1"/>
  <c r="K692" i="10" s="1"/>
  <c r="J692" i="10"/>
  <c r="D802" i="10" a="1"/>
  <c r="D802" i="10" s="1"/>
  <c r="N802" i="10" s="1" a="1"/>
  <c r="N802" i="10" s="1"/>
  <c r="K866" i="10" a="1"/>
  <c r="K866" i="10" s="1"/>
  <c r="J866" i="10"/>
  <c r="D920" i="10" a="1"/>
  <c r="D920" i="10" s="1"/>
  <c r="N920" i="10" s="1" a="1"/>
  <c r="N920" i="10" s="1"/>
  <c r="D965" i="10" a="1"/>
  <c r="D965" i="10" s="1"/>
  <c r="N965" i="10" s="1" a="1"/>
  <c r="N965" i="10" s="1"/>
  <c r="K136" i="10" a="1"/>
  <c r="K136" i="10" s="1"/>
  <c r="J136" i="10"/>
  <c r="K172" i="10" a="1"/>
  <c r="K172" i="10" s="1"/>
  <c r="J172" i="10"/>
  <c r="D343" i="10" a="1"/>
  <c r="D343" i="10" s="1"/>
  <c r="N343" i="10" s="1" a="1"/>
  <c r="N343" i="10" s="1"/>
  <c r="D384" i="10" a="1"/>
  <c r="D384" i="10" s="1"/>
  <c r="N384" i="10" s="1" a="1"/>
  <c r="N384" i="10" s="1"/>
  <c r="K435" i="10" a="1"/>
  <c r="K435" i="10" s="1"/>
  <c r="J435" i="10"/>
  <c r="J559" i="10"/>
  <c r="K559" i="10" a="1"/>
  <c r="K559" i="10" s="1"/>
  <c r="J600" i="10"/>
  <c r="K600" i="10" a="1"/>
  <c r="K600" i="10" s="1"/>
  <c r="K651" i="10" a="1"/>
  <c r="K651" i="10" s="1"/>
  <c r="J651" i="10"/>
  <c r="J703" i="10"/>
  <c r="K703" i="10" a="1"/>
  <c r="K703" i="10" s="1"/>
  <c r="K17" i="10" a="1"/>
  <c r="K17" i="10" s="1"/>
  <c r="J17" i="10"/>
  <c r="K55" i="10" a="1"/>
  <c r="K55" i="10" s="1"/>
  <c r="J55" i="10"/>
  <c r="K103" i="10" a="1"/>
  <c r="K103" i="10" s="1"/>
  <c r="J103" i="10"/>
  <c r="D146" i="10" a="1"/>
  <c r="D146" i="10" s="1"/>
  <c r="N146" i="10" s="1" a="1"/>
  <c r="N146" i="10" s="1"/>
  <c r="J182" i="10"/>
  <c r="K182" i="10" a="1"/>
  <c r="K182" i="10" s="1"/>
  <c r="D218" i="10" a="1"/>
  <c r="D218" i="10" s="1"/>
  <c r="N218" i="10" s="1" a="1"/>
  <c r="N218" i="10" s="1"/>
  <c r="K354" i="10" a="1"/>
  <c r="K354" i="10" s="1"/>
  <c r="J354" i="10"/>
  <c r="J405" i="10"/>
  <c r="K405" i="10" a="1"/>
  <c r="K405" i="10" s="1"/>
  <c r="J457" i="10"/>
  <c r="K457" i="10" a="1"/>
  <c r="K457" i="10" s="1"/>
  <c r="K508" i="10" a="1"/>
  <c r="K508" i="10" s="1"/>
  <c r="J508" i="10"/>
  <c r="J642" i="10"/>
  <c r="K642" i="10" a="1"/>
  <c r="K642" i="10" s="1"/>
  <c r="D418" i="10" a="1"/>
  <c r="D418" i="10" s="1"/>
  <c r="N418" i="10" s="1" a="1"/>
  <c r="N418" i="10" s="1"/>
  <c r="J655" i="10"/>
  <c r="K655" i="10" a="1"/>
  <c r="K655" i="10" s="1"/>
  <c r="K40" i="10" a="1"/>
  <c r="K40" i="10" s="1"/>
  <c r="J40" i="10"/>
  <c r="K88" i="10" a="1"/>
  <c r="K88" i="10" s="1"/>
  <c r="J88" i="10"/>
  <c r="K293" i="10" a="1"/>
  <c r="K293" i="10" s="1"/>
  <c r="J293" i="10"/>
  <c r="D334" i="10" a="1"/>
  <c r="D334" i="10" s="1"/>
  <c r="N334" i="10" s="1" a="1"/>
  <c r="N334" i="10" s="1"/>
  <c r="J386" i="10"/>
  <c r="K386" i="10" a="1"/>
  <c r="K386" i="10" s="1"/>
  <c r="K540" i="10" a="1"/>
  <c r="K540" i="10" s="1"/>
  <c r="J540" i="10"/>
  <c r="D694" i="10" a="1"/>
  <c r="D694" i="10" s="1"/>
  <c r="N694" i="10" s="1" a="1"/>
  <c r="N694" i="10" s="1"/>
  <c r="D748" i="10" a="1"/>
  <c r="D748" i="10" s="1"/>
  <c r="N748" i="10" s="1" a="1"/>
  <c r="N748" i="10" s="1"/>
  <c r="D796" i="10" a="1"/>
  <c r="D796" i="10" s="1"/>
  <c r="N796" i="10" s="1" a="1"/>
  <c r="N796" i="10" s="1"/>
  <c r="D844" i="10" a="1"/>
  <c r="D844" i="10" s="1"/>
  <c r="N844" i="10" s="1" a="1"/>
  <c r="N844" i="10" s="1"/>
  <c r="K892" i="10" a="1"/>
  <c r="K892" i="10" s="1"/>
  <c r="J892" i="10"/>
  <c r="J1003" i="10"/>
  <c r="K1003" i="10" a="1"/>
  <c r="K1003" i="10" s="1"/>
  <c r="D121" i="10" a="1"/>
  <c r="D121" i="10" s="1"/>
  <c r="N121" i="10" s="1" a="1"/>
  <c r="N121" i="10" s="1"/>
  <c r="K247" i="10" a="1"/>
  <c r="K247" i="10" s="1"/>
  <c r="J247" i="10"/>
  <c r="D408" i="10" a="1"/>
  <c r="D408" i="10" s="1"/>
  <c r="N408" i="10" s="1" a="1"/>
  <c r="N408" i="10" s="1"/>
  <c r="D552" i="10" a="1"/>
  <c r="D552" i="10" s="1"/>
  <c r="N552" i="10" s="1" a="1"/>
  <c r="N552" i="10" s="1"/>
  <c r="J749" i="10"/>
  <c r="K749" i="10" a="1"/>
  <c r="K749" i="10" s="1"/>
  <c r="J147" i="10"/>
  <c r="K147" i="10" a="1"/>
  <c r="K147" i="10" s="1"/>
  <c r="D237" i="10" a="1"/>
  <c r="D237" i="10" s="1"/>
  <c r="N237" i="10" s="1" a="1"/>
  <c r="N237" i="10" s="1"/>
  <c r="D345" i="10" a="1"/>
  <c r="D345" i="10" s="1"/>
  <c r="N345" i="10" s="1" a="1"/>
  <c r="N345" i="10" s="1"/>
  <c r="K397" i="10" a="1"/>
  <c r="K397" i="10" s="1"/>
  <c r="J397" i="10"/>
  <c r="D438" i="10" a="1"/>
  <c r="D438" i="10" s="1"/>
  <c r="N438" i="10" s="1" a="1"/>
  <c r="N438" i="10" s="1"/>
  <c r="D500" i="10" a="1"/>
  <c r="D500" i="10" s="1"/>
  <c r="N500" i="10" s="1" a="1"/>
  <c r="N500" i="10" s="1"/>
  <c r="D551" i="10" a="1"/>
  <c r="D551" i="10" s="1"/>
  <c r="N551" i="10" s="1" a="1"/>
  <c r="N551" i="10" s="1"/>
  <c r="K623" i="10" a="1"/>
  <c r="K623" i="10" s="1"/>
  <c r="J623" i="10"/>
  <c r="J685" i="10"/>
  <c r="K685" i="10" a="1"/>
  <c r="K685" i="10" s="1"/>
  <c r="D944" i="10" a="1"/>
  <c r="D944" i="10" s="1"/>
  <c r="N944" i="10" s="1" a="1"/>
  <c r="N944" i="10" s="1"/>
  <c r="K265" i="10" a="1"/>
  <c r="K265" i="10" s="1"/>
  <c r="J265" i="10"/>
  <c r="J470" i="10"/>
  <c r="K470" i="10" a="1"/>
  <c r="K470" i="10" s="1"/>
  <c r="K781" i="10" a="1"/>
  <c r="K781" i="10" s="1"/>
  <c r="J781" i="10"/>
  <c r="J4" i="10"/>
  <c r="K4" i="10" a="1"/>
  <c r="K4" i="10" s="1"/>
  <c r="K58" i="10" a="1"/>
  <c r="K58" i="10" s="1"/>
  <c r="J58" i="10"/>
  <c r="K106" i="10" a="1"/>
  <c r="K106" i="10" s="1"/>
  <c r="J106" i="10"/>
  <c r="K149" i="10" a="1"/>
  <c r="K149" i="10" s="1"/>
  <c r="J149" i="10"/>
  <c r="J185" i="10"/>
  <c r="K185" i="10" a="1"/>
  <c r="K185" i="10" s="1"/>
  <c r="D563" i="10" a="1"/>
  <c r="D563" i="10" s="1"/>
  <c r="N563" i="10" s="1" a="1"/>
  <c r="N563" i="10" s="1"/>
  <c r="K625" i="10" a="1"/>
  <c r="K625" i="10" s="1"/>
  <c r="J625" i="10"/>
  <c r="K676" i="10" a="1"/>
  <c r="K676" i="10" s="1"/>
  <c r="J676" i="10"/>
  <c r="K806" i="10" a="1"/>
  <c r="K806" i="10" s="1"/>
  <c r="J806" i="10"/>
  <c r="K854" i="10" a="1"/>
  <c r="K854" i="10" s="1"/>
  <c r="J854" i="10"/>
  <c r="D28" i="10" a="1"/>
  <c r="D28" i="10" s="1"/>
  <c r="N28" i="10" s="1" a="1"/>
  <c r="N28" i="10" s="1"/>
  <c r="K317" i="10" a="1"/>
  <c r="K317" i="10" s="1"/>
  <c r="J317" i="10"/>
  <c r="K615" i="10" a="1"/>
  <c r="K615" i="10" s="1"/>
  <c r="J615" i="10"/>
  <c r="D718" i="10" a="1"/>
  <c r="D718" i="10" s="1"/>
  <c r="N718" i="10" s="1" a="1"/>
  <c r="N718" i="10" s="1"/>
  <c r="J798" i="10"/>
  <c r="K798" i="10" a="1"/>
  <c r="K798" i="10" s="1"/>
  <c r="J910" i="10"/>
  <c r="K910" i="10" a="1"/>
  <c r="K910" i="10" s="1"/>
  <c r="D999" i="10" a="1"/>
  <c r="D999" i="10" s="1"/>
  <c r="N999" i="10" s="1" a="1"/>
  <c r="N999" i="10" s="1"/>
  <c r="K675" i="10" a="1"/>
  <c r="K675" i="10" s="1"/>
  <c r="J675" i="10"/>
  <c r="D797" i="10" a="1"/>
  <c r="D797" i="10" s="1"/>
  <c r="N797" i="10" s="1" a="1"/>
  <c r="N797" i="10" s="1"/>
  <c r="D885" i="10" a="1"/>
  <c r="D885" i="10" s="1"/>
  <c r="N885" i="10" s="1" a="1"/>
  <c r="N885" i="10" s="1"/>
  <c r="D810" i="10" a="1"/>
  <c r="D810" i="10" s="1"/>
  <c r="N810" i="10" s="1" a="1"/>
  <c r="N810" i="10" s="1"/>
  <c r="K888" i="10" a="1"/>
  <c r="K888" i="10" s="1"/>
  <c r="J888" i="10"/>
  <c r="D970" i="10" a="1"/>
  <c r="D970" i="10" s="1"/>
  <c r="N970" i="10" s="1" a="1"/>
  <c r="N970" i="10" s="1"/>
  <c r="K1015" i="10" a="1"/>
  <c r="K1015" i="10" s="1"/>
  <c r="J1015" i="10"/>
  <c r="D918" i="10" a="1"/>
  <c r="D918" i="10" s="1"/>
  <c r="N918" i="10" s="1" a="1"/>
  <c r="N918" i="10" s="1"/>
  <c r="J1007" i="10"/>
  <c r="K1007" i="10" a="1"/>
  <c r="K1007" i="10" s="1"/>
  <c r="D549" i="10" a="1"/>
  <c r="D549" i="10" s="1"/>
  <c r="N549" i="10" s="1" a="1"/>
  <c r="N549" i="10" s="1"/>
  <c r="J693" i="10"/>
  <c r="K693" i="10" a="1"/>
  <c r="K693" i="10" s="1"/>
  <c r="J1000" i="10"/>
  <c r="K1000" i="10" a="1"/>
  <c r="K1000" i="10" s="1"/>
  <c r="K864" i="10" a="1"/>
  <c r="K864" i="10" s="1"/>
  <c r="J864" i="10"/>
  <c r="D819" i="10" a="1"/>
  <c r="D819" i="10" s="1"/>
  <c r="N819" i="10" s="1" a="1"/>
  <c r="N819" i="10" s="1"/>
  <c r="K947" i="10" a="1"/>
  <c r="K947" i="10" s="1"/>
  <c r="J947" i="10"/>
  <c r="D597" i="10" a="1"/>
  <c r="D597" i="10" s="1"/>
  <c r="N597" i="10" s="1" a="1"/>
  <c r="N597" i="10" s="1"/>
  <c r="J876" i="10"/>
  <c r="K876" i="10" a="1"/>
  <c r="K876" i="10" s="1"/>
  <c r="D985" i="10" a="1"/>
  <c r="D985" i="10" s="1"/>
  <c r="N985" i="10" s="1" a="1"/>
  <c r="N985" i="10" s="1"/>
  <c r="D858" i="10" a="1"/>
  <c r="D858" i="10" s="1"/>
  <c r="N858" i="10" s="1" a="1"/>
  <c r="N858" i="10" s="1"/>
  <c r="D994" i="10" a="1"/>
  <c r="D994" i="10" s="1"/>
  <c r="N994" i="10" s="1" a="1"/>
  <c r="N994" i="10" s="1"/>
  <c r="D621" i="10" a="1"/>
  <c r="D621" i="10" s="1"/>
  <c r="N621" i="10" s="1" a="1"/>
  <c r="N621" i="10" s="1"/>
  <c r="D803" i="10" a="1"/>
  <c r="D803" i="10" s="1"/>
  <c r="N803" i="10" s="1" a="1"/>
  <c r="N803" i="10" s="1"/>
  <c r="K7" i="10" a="1"/>
  <c r="K7" i="10" s="1"/>
  <c r="J7" i="10"/>
  <c r="K2" i="10" a="1"/>
  <c r="K2" i="10" s="1"/>
  <c r="J2" i="10"/>
  <c r="E3" i="6" s="1"/>
  <c r="D47" i="10" a="1"/>
  <c r="D47" i="10" s="1"/>
  <c r="N47" i="10" s="1" a="1"/>
  <c r="N47" i="10" s="1"/>
  <c r="D30" i="10" a="1"/>
  <c r="D30" i="10" s="1"/>
  <c r="N30" i="10" s="1" a="1"/>
  <c r="N30" i="10" s="1"/>
  <c r="D84" i="10" a="1"/>
  <c r="D84" i="10" s="1"/>
  <c r="N84" i="10" s="1" a="1"/>
  <c r="N84" i="10" s="1"/>
  <c r="K174" i="10" a="1"/>
  <c r="K174" i="10" s="1"/>
  <c r="J174" i="10"/>
  <c r="D204" i="10" a="1"/>
  <c r="D204" i="10" s="1"/>
  <c r="N204" i="10" s="1" a="1"/>
  <c r="N204" i="10" s="1"/>
  <c r="K234" i="10" a="1"/>
  <c r="K234" i="10" s="1"/>
  <c r="J234" i="10"/>
  <c r="D264" i="10" a="1"/>
  <c r="D264" i="10" s="1"/>
  <c r="N264" i="10" s="1" a="1"/>
  <c r="N264" i="10" s="1"/>
  <c r="D21" i="10" a="1"/>
  <c r="D21" i="10" s="1"/>
  <c r="N21" i="10" s="1" a="1"/>
  <c r="N21" i="10" s="1"/>
  <c r="K75" i="10" a="1"/>
  <c r="K75" i="10" s="1"/>
  <c r="J75" i="10"/>
  <c r="D213" i="10" a="1"/>
  <c r="D213" i="10" s="1"/>
  <c r="N213" i="10" s="1" a="1"/>
  <c r="N213" i="10" s="1"/>
  <c r="K277" i="10" a="1"/>
  <c r="K277" i="10" s="1"/>
  <c r="J277" i="10"/>
  <c r="D318" i="10" a="1"/>
  <c r="D318" i="10" s="1"/>
  <c r="N318" i="10" s="1" a="1"/>
  <c r="N318" i="10" s="1"/>
  <c r="J369" i="10"/>
  <c r="K369" i="10" a="1"/>
  <c r="K369" i="10" s="1"/>
  <c r="D421" i="10" a="1"/>
  <c r="D421" i="10" s="1"/>
  <c r="N421" i="10" s="1" a="1"/>
  <c r="N421" i="10" s="1"/>
  <c r="D472" i="10" a="1"/>
  <c r="D472" i="10" s="1"/>
  <c r="N472" i="10" s="1" a="1"/>
  <c r="N472" i="10" s="1"/>
  <c r="D524" i="10" a="1"/>
  <c r="D524" i="10" s="1"/>
  <c r="N524" i="10" s="1" a="1"/>
  <c r="N524" i="10" s="1"/>
  <c r="J575" i="10"/>
  <c r="K575" i="10" a="1"/>
  <c r="K575" i="10" s="1"/>
  <c r="D616" i="10" a="1"/>
  <c r="D616" i="10" s="1"/>
  <c r="N616" i="10" s="1" a="1"/>
  <c r="N616" i="10" s="1"/>
  <c r="K668" i="10" a="1"/>
  <c r="K668" i="10" s="1"/>
  <c r="J668" i="10"/>
  <c r="J727" i="10"/>
  <c r="K727" i="10" a="1"/>
  <c r="K727" i="10" s="1"/>
  <c r="K759" i="10" a="1"/>
  <c r="K759" i="10" s="1"/>
  <c r="J759" i="10"/>
  <c r="J791" i="10"/>
  <c r="K791" i="10" a="1"/>
  <c r="K791" i="10" s="1"/>
  <c r="K823" i="10" a="1"/>
  <c r="K823" i="10" s="1"/>
  <c r="J823" i="10"/>
  <c r="K855" i="10" a="1"/>
  <c r="K855" i="10" s="1"/>
  <c r="J855" i="10"/>
  <c r="K887" i="10" a="1"/>
  <c r="K887" i="10" s="1"/>
  <c r="J887" i="10"/>
  <c r="K939" i="10" a="1"/>
  <c r="K939" i="10" s="1"/>
  <c r="J939" i="10"/>
  <c r="J993" i="10"/>
  <c r="K993" i="10" a="1"/>
  <c r="K993" i="10" s="1"/>
  <c r="K22" i="10" a="1"/>
  <c r="K22" i="10" s="1"/>
  <c r="J22" i="10"/>
  <c r="K76" i="10" a="1"/>
  <c r="K76" i="10" s="1"/>
  <c r="J76" i="10"/>
  <c r="K124" i="10" a="1"/>
  <c r="K124" i="10" s="1"/>
  <c r="J124" i="10"/>
  <c r="K278" i="10" a="1"/>
  <c r="K278" i="10" s="1"/>
  <c r="J278" i="10"/>
  <c r="J329" i="10"/>
  <c r="K329" i="10" a="1"/>
  <c r="K329" i="10" s="1"/>
  <c r="D370" i="10" a="1"/>
  <c r="D370" i="10" s="1"/>
  <c r="N370" i="10" s="1" a="1"/>
  <c r="N370" i="10" s="1"/>
  <c r="D607" i="10" a="1"/>
  <c r="D607" i="10" s="1"/>
  <c r="N607" i="10" s="1" a="1"/>
  <c r="N607" i="10" s="1"/>
  <c r="D658" i="10" a="1"/>
  <c r="D658" i="10" s="1"/>
  <c r="N658" i="10" s="1" a="1"/>
  <c r="N658" i="10" s="1"/>
  <c r="J728" i="10"/>
  <c r="K728" i="10" a="1"/>
  <c r="K728" i="10" s="1"/>
  <c r="D832" i="10" a="1"/>
  <c r="D832" i="10" s="1"/>
  <c r="N832" i="10" s="1" a="1"/>
  <c r="N832" i="10" s="1"/>
  <c r="K880" i="10" a="1"/>
  <c r="K880" i="10" s="1"/>
  <c r="J880" i="10"/>
  <c r="K974" i="10" a="1"/>
  <c r="K974" i="10" s="1"/>
  <c r="J974" i="10"/>
  <c r="D806" i="10" a="1"/>
  <c r="D806" i="10" s="1"/>
  <c r="N806" i="10" s="1" a="1"/>
  <c r="N806" i="10" s="1"/>
  <c r="D152" i="10" a="1"/>
  <c r="D152" i="10" s="1"/>
  <c r="N152" i="10" s="1" a="1"/>
  <c r="N152" i="10" s="1"/>
  <c r="D188" i="10" a="1"/>
  <c r="D188" i="10" s="1"/>
  <c r="N188" i="10" s="1" a="1"/>
  <c r="N188" i="10" s="1"/>
  <c r="D224" i="10" a="1"/>
  <c r="D224" i="10" s="1"/>
  <c r="N224" i="10" s="1" a="1"/>
  <c r="N224" i="10" s="1"/>
  <c r="D260" i="10" a="1"/>
  <c r="D260" i="10" s="1"/>
  <c r="N260" i="10" s="1" a="1"/>
  <c r="N260" i="10" s="1"/>
  <c r="J309" i="10"/>
  <c r="K309" i="10" a="1"/>
  <c r="K309" i="10" s="1"/>
  <c r="D587" i="10" a="1"/>
  <c r="D587" i="10" s="1"/>
  <c r="N587" i="10" s="1" a="1"/>
  <c r="N587" i="10" s="1"/>
  <c r="J765" i="10"/>
  <c r="K765" i="10" a="1"/>
  <c r="K765" i="10" s="1"/>
  <c r="D45" i="10" a="1"/>
  <c r="D45" i="10" s="1"/>
  <c r="N45" i="10" s="1" a="1"/>
  <c r="N45" i="10" s="1"/>
  <c r="K290" i="10" a="1"/>
  <c r="K290" i="10" s="1"/>
  <c r="J290" i="10"/>
  <c r="J341" i="10"/>
  <c r="K341" i="10" a="1"/>
  <c r="K341" i="10" s="1"/>
  <c r="D495" i="10" a="1"/>
  <c r="D495" i="10" s="1"/>
  <c r="N495" i="10" s="1" a="1"/>
  <c r="N495" i="10" s="1"/>
  <c r="D547" i="10" a="1"/>
  <c r="D547" i="10" s="1"/>
  <c r="N547" i="10" s="1" a="1"/>
  <c r="N547" i="10" s="1"/>
  <c r="D588" i="10" a="1"/>
  <c r="D588" i="10" s="1"/>
  <c r="N588" i="10" s="1" a="1"/>
  <c r="N588" i="10" s="1"/>
  <c r="J639" i="10"/>
  <c r="K639" i="10" a="1"/>
  <c r="K639" i="10" s="1"/>
  <c r="K701" i="10" a="1"/>
  <c r="K701" i="10" s="1"/>
  <c r="J701" i="10"/>
  <c r="K737" i="10" a="1"/>
  <c r="K737" i="10" s="1"/>
  <c r="J737" i="10"/>
  <c r="K769" i="10" a="1"/>
  <c r="K769" i="10" s="1"/>
  <c r="J769" i="10"/>
  <c r="J801" i="10"/>
  <c r="K801" i="10" a="1"/>
  <c r="K801" i="10" s="1"/>
  <c r="D833" i="10" a="1"/>
  <c r="D833" i="10" s="1"/>
  <c r="N833" i="10" s="1" a="1"/>
  <c r="N833" i="10" s="1"/>
  <c r="D941" i="10" a="1"/>
  <c r="D941" i="10" s="1"/>
  <c r="N941" i="10" s="1" a="1"/>
  <c r="N941" i="10" s="1"/>
  <c r="D975" i="10" a="1"/>
  <c r="D975" i="10" s="1"/>
  <c r="N975" i="10" s="1" a="1"/>
  <c r="N975" i="10" s="1"/>
  <c r="K1034" i="10" a="1"/>
  <c r="K1034" i="10" s="1"/>
  <c r="J1034" i="10"/>
  <c r="D615" i="10" a="1"/>
  <c r="D615" i="10" s="1"/>
  <c r="N615" i="10" s="1" a="1"/>
  <c r="N615" i="10" s="1"/>
  <c r="D243" i="10" a="1"/>
  <c r="D243" i="10" s="1"/>
  <c r="N243" i="10" s="1" a="1"/>
  <c r="N243" i="10" s="1"/>
  <c r="K311" i="10" a="1"/>
  <c r="K311" i="10" s="1"/>
  <c r="J311" i="10"/>
  <c r="D352" i="10" a="1"/>
  <c r="D352" i="10" s="1"/>
  <c r="N352" i="10" s="1" a="1"/>
  <c r="N352" i="10" s="1"/>
  <c r="D404" i="10" a="1"/>
  <c r="D404" i="10" s="1"/>
  <c r="N404" i="10" s="1" a="1"/>
  <c r="N404" i="10" s="1"/>
  <c r="D455" i="10" a="1"/>
  <c r="D455" i="10" s="1"/>
  <c r="N455" i="10" s="1" a="1"/>
  <c r="N455" i="10" s="1"/>
  <c r="D517" i="10" a="1"/>
  <c r="D517" i="10" s="1"/>
  <c r="N517" i="10" s="1" a="1"/>
  <c r="N517" i="10" s="1"/>
  <c r="J568" i="10"/>
  <c r="K568" i="10" a="1"/>
  <c r="K568" i="10" s="1"/>
  <c r="D746" i="10" a="1"/>
  <c r="D746" i="10" s="1"/>
  <c r="N746" i="10" s="1" a="1"/>
  <c r="N746" i="10" s="1"/>
  <c r="D866" i="10" a="1"/>
  <c r="D866" i="10" s="1"/>
  <c r="N866" i="10" s="1" a="1"/>
  <c r="N866" i="10" s="1"/>
  <c r="K920" i="10" a="1"/>
  <c r="K920" i="10" s="1"/>
  <c r="J920" i="10"/>
  <c r="K217" i="10" a="1"/>
  <c r="K217" i="10" s="1"/>
  <c r="J217" i="10"/>
  <c r="K253" i="10" a="1"/>
  <c r="K253" i="10" s="1"/>
  <c r="J253" i="10"/>
  <c r="D291" i="10" a="1"/>
  <c r="D291" i="10" s="1"/>
  <c r="N291" i="10" s="1" a="1"/>
  <c r="N291" i="10" s="1"/>
  <c r="J343" i="10"/>
  <c r="K343" i="10" a="1"/>
  <c r="K343" i="10" s="1"/>
  <c r="K507" i="10" a="1"/>
  <c r="K507" i="10" s="1"/>
  <c r="J507" i="10"/>
  <c r="J928" i="10"/>
  <c r="K928" i="10" a="1"/>
  <c r="K928" i="10" s="1"/>
  <c r="K263" i="10" a="1"/>
  <c r="K263" i="10" s="1"/>
  <c r="J263" i="10"/>
  <c r="K313" i="10" a="1"/>
  <c r="K313" i="10" s="1"/>
  <c r="J313" i="10"/>
  <c r="K580" i="10" a="1"/>
  <c r="K580" i="10" s="1"/>
  <c r="J580" i="10"/>
  <c r="D714" i="10" a="1"/>
  <c r="D714" i="10" s="1"/>
  <c r="N714" i="10" s="1" a="1"/>
  <c r="N714" i="10" s="1"/>
  <c r="D811" i="10" a="1"/>
  <c r="D811" i="10" s="1"/>
  <c r="N811" i="10" s="1" a="1"/>
  <c r="N811" i="10" s="1"/>
  <c r="K914" i="10" a="1"/>
  <c r="K914" i="10" s="1"/>
  <c r="J914" i="10"/>
  <c r="D34" i="10" a="1"/>
  <c r="D34" i="10" s="1"/>
  <c r="N34" i="10" s="1" a="1"/>
  <c r="N34" i="10" s="1"/>
  <c r="D184" i="10" a="1"/>
  <c r="D184" i="10" s="1"/>
  <c r="N184" i="10" s="1" a="1"/>
  <c r="N184" i="10" s="1"/>
  <c r="D256" i="10" a="1"/>
  <c r="D256" i="10" s="1"/>
  <c r="N256" i="10" s="1" a="1"/>
  <c r="N256" i="10" s="1"/>
  <c r="K418" i="10" a="1"/>
  <c r="K418" i="10" s="1"/>
  <c r="J418" i="10"/>
  <c r="D447" i="10" a="1"/>
  <c r="D447" i="10" s="1"/>
  <c r="N447" i="10" s="1" a="1"/>
  <c r="N447" i="10" s="1"/>
  <c r="D499" i="10" a="1"/>
  <c r="D499" i="10" s="1"/>
  <c r="N499" i="10" s="1" a="1"/>
  <c r="N499" i="10" s="1"/>
  <c r="D602" i="10" a="1"/>
  <c r="D602" i="10" s="1"/>
  <c r="N602" i="10" s="1" a="1"/>
  <c r="N602" i="10" s="1"/>
  <c r="D653" i="10" a="1"/>
  <c r="D653" i="10" s="1"/>
  <c r="N653" i="10" s="1" a="1"/>
  <c r="N653" i="10" s="1"/>
  <c r="K694" i="10" a="1"/>
  <c r="K694" i="10" s="1"/>
  <c r="J694" i="10"/>
  <c r="J748" i="10"/>
  <c r="K748" i="10" a="1"/>
  <c r="K748" i="10" s="1"/>
  <c r="K796" i="10" a="1"/>
  <c r="K796" i="10" s="1"/>
  <c r="J796" i="10"/>
  <c r="J844" i="10"/>
  <c r="K844" i="10" a="1"/>
  <c r="K844" i="10" s="1"/>
  <c r="D943" i="10" a="1"/>
  <c r="D943" i="10" s="1"/>
  <c r="N943" i="10" s="1" a="1"/>
  <c r="N943" i="10" s="1"/>
  <c r="D754" i="10" a="1"/>
  <c r="D754" i="10" s="1"/>
  <c r="N754" i="10" s="1" a="1"/>
  <c r="N754" i="10" s="1"/>
  <c r="J237" i="10"/>
  <c r="K237" i="10" a="1"/>
  <c r="K237" i="10" s="1"/>
  <c r="D294" i="10" a="1"/>
  <c r="D294" i="10" s="1"/>
  <c r="N294" i="10" s="1" a="1"/>
  <c r="N294" i="10" s="1"/>
  <c r="K345" i="10" a="1"/>
  <c r="K345" i="10" s="1"/>
  <c r="J345" i="10"/>
  <c r="D397" i="10" a="1"/>
  <c r="D397" i="10" s="1"/>
  <c r="N397" i="10" s="1" a="1"/>
  <c r="N397" i="10" s="1"/>
  <c r="K438" i="10" a="1"/>
  <c r="K438" i="10" s="1"/>
  <c r="J438" i="10"/>
  <c r="J500" i="10"/>
  <c r="K500" i="10" a="1"/>
  <c r="K500" i="10" s="1"/>
  <c r="K551" i="10" a="1"/>
  <c r="K551" i="10" s="1"/>
  <c r="J551" i="10"/>
  <c r="D623" i="10" a="1"/>
  <c r="D623" i="10" s="1"/>
  <c r="N623" i="10" s="1" a="1"/>
  <c r="N623" i="10" s="1"/>
  <c r="D685" i="10" a="1"/>
  <c r="D685" i="10" s="1"/>
  <c r="N685" i="10" s="1" a="1"/>
  <c r="N685" i="10" s="1"/>
  <c r="K944" i="10" a="1"/>
  <c r="K944" i="10" s="1"/>
  <c r="J944" i="10"/>
  <c r="D148" i="10" a="1"/>
  <c r="D148" i="10" s="1"/>
  <c r="N148" i="10" s="1" a="1"/>
  <c r="N148" i="10" s="1"/>
  <c r="D265" i="10" a="1"/>
  <c r="D265" i="10" s="1"/>
  <c r="N265" i="10" s="1" a="1"/>
  <c r="N265" i="10" s="1"/>
  <c r="D470" i="10" a="1"/>
  <c r="D470" i="10" s="1"/>
  <c r="N470" i="10" s="1" a="1"/>
  <c r="N470" i="10" s="1"/>
  <c r="D781" i="10" a="1"/>
  <c r="D781" i="10" s="1"/>
  <c r="N781" i="10" s="1" a="1"/>
  <c r="N781" i="10" s="1"/>
  <c r="K230" i="10" a="1"/>
  <c r="K230" i="10" s="1"/>
  <c r="J230" i="10"/>
  <c r="K266" i="10" a="1"/>
  <c r="K266" i="10" s="1"/>
  <c r="J266" i="10"/>
  <c r="D306" i="10" a="1"/>
  <c r="D306" i="10" s="1"/>
  <c r="N306" i="10" s="1" a="1"/>
  <c r="N306" i="10" s="1"/>
  <c r="D357" i="10" a="1"/>
  <c r="D357" i="10" s="1"/>
  <c r="N357" i="10" s="1" a="1"/>
  <c r="N357" i="10" s="1"/>
  <c r="K409" i="10" a="1"/>
  <c r="K409" i="10" s="1"/>
  <c r="J409" i="10"/>
  <c r="D450" i="10" a="1"/>
  <c r="D450" i="10" s="1"/>
  <c r="N450" i="10" s="1" a="1"/>
  <c r="N450" i="10" s="1"/>
  <c r="D512" i="10" a="1"/>
  <c r="D512" i="10" s="1"/>
  <c r="N512" i="10" s="1" a="1"/>
  <c r="N512" i="10" s="1"/>
  <c r="K563" i="10" a="1"/>
  <c r="K563" i="10" s="1"/>
  <c r="J563" i="10"/>
  <c r="D625" i="10" a="1"/>
  <c r="D625" i="10" s="1"/>
  <c r="N625" i="10" s="1" a="1"/>
  <c r="N625" i="10" s="1"/>
  <c r="D758" i="10" a="1"/>
  <c r="D758" i="10" s="1"/>
  <c r="N758" i="10" s="1" a="1"/>
  <c r="N758" i="10" s="1"/>
  <c r="D938" i="10" a="1"/>
  <c r="D938" i="10" s="1"/>
  <c r="N938" i="10" s="1" a="1"/>
  <c r="N938" i="10" s="1"/>
  <c r="D593" i="10" a="1"/>
  <c r="D593" i="10" s="1"/>
  <c r="N593" i="10" s="1" a="1"/>
  <c r="N593" i="10" s="1"/>
  <c r="D930" i="10" a="1"/>
  <c r="D930" i="10" s="1"/>
  <c r="N930" i="10" s="1" a="1"/>
  <c r="N930" i="10" s="1"/>
  <c r="K28" i="10" a="1"/>
  <c r="K28" i="10" s="1"/>
  <c r="J28" i="10"/>
  <c r="D379" i="10" a="1"/>
  <c r="D379" i="10" s="1"/>
  <c r="N379" i="10" s="1" a="1"/>
  <c r="N379" i="10" s="1"/>
  <c r="K420" i="10" a="1"/>
  <c r="K420" i="10" s="1"/>
  <c r="J420" i="10"/>
  <c r="D471" i="10" a="1"/>
  <c r="D471" i="10" s="1"/>
  <c r="N471" i="10" s="1" a="1"/>
  <c r="N471" i="10" s="1"/>
  <c r="D523" i="10" a="1"/>
  <c r="D523" i="10" s="1"/>
  <c r="N523" i="10" s="1" a="1"/>
  <c r="N523" i="10" s="1"/>
  <c r="K564" i="10" a="1"/>
  <c r="K564" i="10" s="1"/>
  <c r="J564" i="10"/>
  <c r="D677" i="10" a="1"/>
  <c r="D677" i="10" s="1"/>
  <c r="N677" i="10" s="1" a="1"/>
  <c r="N677" i="10" s="1"/>
  <c r="K718" i="10" a="1"/>
  <c r="K718" i="10" s="1"/>
  <c r="J718" i="10"/>
  <c r="D798" i="10" a="1"/>
  <c r="D798" i="10" s="1"/>
  <c r="N798" i="10" s="1" a="1"/>
  <c r="N798" i="10" s="1"/>
  <c r="D953" i="10" a="1"/>
  <c r="D953" i="10" s="1"/>
  <c r="N953" i="10" s="1" a="1"/>
  <c r="N953" i="10" s="1"/>
  <c r="K999" i="10" a="1"/>
  <c r="K999" i="10" s="1"/>
  <c r="J999" i="10"/>
  <c r="K797" i="10" a="1"/>
  <c r="K797" i="10" s="1"/>
  <c r="J797" i="10"/>
  <c r="J885" i="10"/>
  <c r="K885" i="10" a="1"/>
  <c r="K885" i="10" s="1"/>
  <c r="D732" i="10" a="1"/>
  <c r="D732" i="10" s="1"/>
  <c r="N732" i="10" s="1" a="1"/>
  <c r="N732" i="10" s="1"/>
  <c r="D906" i="10" a="1"/>
  <c r="D906" i="10" s="1"/>
  <c r="N906" i="10" s="1" a="1"/>
  <c r="N906" i="10" s="1"/>
  <c r="D996" i="10" a="1"/>
  <c r="D996" i="10" s="1"/>
  <c r="N996" i="10" s="1" a="1"/>
  <c r="N996" i="10" s="1"/>
  <c r="K810" i="10" a="1"/>
  <c r="K810" i="10" s="1"/>
  <c r="J810" i="10"/>
  <c r="D888" i="10" a="1"/>
  <c r="D888" i="10" s="1"/>
  <c r="N888" i="10" s="1" a="1"/>
  <c r="N888" i="10" s="1"/>
  <c r="J970" i="10"/>
  <c r="K970" i="10" a="1"/>
  <c r="K970" i="10" s="1"/>
  <c r="K918" i="10" a="1"/>
  <c r="K918" i="10" s="1"/>
  <c r="J918" i="10"/>
  <c r="D1007" i="10" a="1"/>
  <c r="D1007" i="10" s="1"/>
  <c r="N1007" i="10" s="1" a="1"/>
  <c r="N1007" i="10" s="1"/>
  <c r="D771" i="10" a="1"/>
  <c r="D771" i="10" s="1"/>
  <c r="N771" i="10" s="1" a="1"/>
  <c r="N771" i="10" s="1"/>
  <c r="D900" i="10" a="1"/>
  <c r="D900" i="10" s="1"/>
  <c r="N900" i="10" s="1" a="1"/>
  <c r="N900" i="10" s="1"/>
  <c r="D1017" i="10" a="1"/>
  <c r="D1017" i="10" s="1"/>
  <c r="N1017" i="10" s="1" a="1"/>
  <c r="N1017" i="10" s="1"/>
  <c r="J549" i="10"/>
  <c r="K549" i="10" a="1"/>
  <c r="K549" i="10" s="1"/>
  <c r="D573" i="10" a="1"/>
  <c r="D573" i="10" s="1"/>
  <c r="N573" i="10" s="1" a="1"/>
  <c r="N573" i="10" s="1"/>
  <c r="D864" i="10" a="1"/>
  <c r="D864" i="10" s="1"/>
  <c r="N864" i="10" s="1" a="1"/>
  <c r="N864" i="10" s="1"/>
  <c r="K819" i="10" a="1"/>
  <c r="K819" i="10" s="1"/>
  <c r="J819" i="10"/>
  <c r="J597" i="10"/>
  <c r="K597" i="10" a="1"/>
  <c r="K597" i="10" s="1"/>
  <c r="D756" i="10" a="1"/>
  <c r="D756" i="10" s="1"/>
  <c r="N756" i="10" s="1" a="1"/>
  <c r="N756" i="10" s="1"/>
  <c r="D465" i="10" a="1"/>
  <c r="D465" i="10" s="1"/>
  <c r="N465" i="10" s="1" a="1"/>
  <c r="N465" i="10" s="1"/>
  <c r="J858" i="10"/>
  <c r="K858" i="10" a="1"/>
  <c r="K858" i="10" s="1"/>
  <c r="J994" i="10"/>
  <c r="K994" i="10" a="1"/>
  <c r="K994" i="10" s="1"/>
  <c r="J621" i="10"/>
  <c r="K621" i="10" a="1"/>
  <c r="K621" i="10" s="1"/>
  <c r="D995" i="10" a="1"/>
  <c r="D995" i="10" s="1"/>
  <c r="N995" i="10" s="1" a="1"/>
  <c r="N995" i="10" s="1"/>
  <c r="K138" i="10" a="1"/>
  <c r="K138" i="10" s="1"/>
  <c r="J138" i="10"/>
  <c r="D67" i="10" a="1"/>
  <c r="D67" i="10" s="1"/>
  <c r="N67" i="10" s="1" a="1"/>
  <c r="N67" i="10" s="1"/>
  <c r="D565" i="10" a="1"/>
  <c r="D565" i="10" s="1"/>
  <c r="N565" i="10" s="1" a="1"/>
  <c r="N565" i="10" s="1"/>
  <c r="K879" i="10" a="1"/>
  <c r="K879" i="10" s="1"/>
  <c r="J879" i="10"/>
  <c r="D586" i="10" a="1"/>
  <c r="D586" i="10" s="1"/>
  <c r="N586" i="10" s="1" a="1"/>
  <c r="N586" i="10" s="1"/>
  <c r="D485" i="10" a="1"/>
  <c r="D485" i="10" s="1"/>
  <c r="N485" i="10" s="1" a="1"/>
  <c r="N485" i="10" s="1"/>
  <c r="J340" i="10"/>
  <c r="K340" i="10" a="1"/>
  <c r="K340" i="10" s="1"/>
  <c r="J1040" i="10"/>
  <c r="K1040" i="10" a="1"/>
  <c r="K1040" i="10" s="1"/>
  <c r="K279" i="10" a="1"/>
  <c r="K279" i="10" s="1"/>
  <c r="J279" i="10"/>
  <c r="K629" i="10" a="1"/>
  <c r="K629" i="10" s="1"/>
  <c r="J629" i="10"/>
  <c r="D393" i="10" a="1"/>
  <c r="D393" i="10" s="1"/>
  <c r="N393" i="10" s="1" a="1"/>
  <c r="N393" i="10" s="1"/>
  <c r="K127" i="10" a="1"/>
  <c r="K127" i="10" s="1"/>
  <c r="J127" i="10"/>
  <c r="K344" i="10" a="1"/>
  <c r="K344" i="10" s="1"/>
  <c r="J344" i="10"/>
  <c r="D787" i="10" a="1"/>
  <c r="D787" i="10" s="1"/>
  <c r="N787" i="10" s="1" a="1"/>
  <c r="N787" i="10" s="1"/>
  <c r="K387" i="10" a="1"/>
  <c r="K387" i="10" s="1"/>
  <c r="J387" i="10"/>
  <c r="K740" i="10" a="1"/>
  <c r="K740" i="10" s="1"/>
  <c r="J740" i="10"/>
  <c r="K555" i="10" a="1"/>
  <c r="K555" i="10" s="1"/>
  <c r="J555" i="10"/>
  <c r="K84" i="10" a="1"/>
  <c r="K84" i="10" s="1"/>
  <c r="J84" i="10"/>
  <c r="K132" i="10" a="1"/>
  <c r="K132" i="10" s="1"/>
  <c r="J132" i="10"/>
  <c r="K77" i="10" a="1"/>
  <c r="K77" i="10" s="1"/>
  <c r="J77" i="10"/>
  <c r="K107" i="10" a="1"/>
  <c r="K107" i="10" s="1"/>
  <c r="J107" i="10"/>
  <c r="J10" i="10"/>
  <c r="K10" i="10" a="1"/>
  <c r="K10" i="10" s="1"/>
  <c r="J30" i="10"/>
  <c r="K30" i="10" a="1"/>
  <c r="K30" i="10" s="1"/>
  <c r="K60" i="10" a="1"/>
  <c r="K60" i="10" s="1"/>
  <c r="J60" i="10"/>
  <c r="K120" i="10" a="1"/>
  <c r="K120" i="10" s="1"/>
  <c r="J120" i="10"/>
  <c r="K150" i="10" a="1"/>
  <c r="K150" i="10" s="1"/>
  <c r="J150" i="10"/>
  <c r="K25" i="10" a="1"/>
  <c r="K25" i="10" s="1"/>
  <c r="J25" i="10"/>
  <c r="K754" i="10" a="1"/>
  <c r="K754" i="10" s="1"/>
  <c r="J754" i="10"/>
  <c r="J21" i="10"/>
  <c r="K21" i="10" a="1"/>
  <c r="K21" i="10" s="1"/>
  <c r="D141" i="10" a="1"/>
  <c r="D141" i="10" s="1"/>
  <c r="N141" i="10" s="1" a="1"/>
  <c r="N141" i="10" s="1"/>
  <c r="J213" i="10"/>
  <c r="K213" i="10" a="1"/>
  <c r="K213" i="10" s="1"/>
  <c r="D277" i="10" a="1"/>
  <c r="D277" i="10" s="1"/>
  <c r="N277" i="10" s="1" a="1"/>
  <c r="N277" i="10" s="1"/>
  <c r="K318" i="10" a="1"/>
  <c r="K318" i="10" s="1"/>
  <c r="J318" i="10"/>
  <c r="K472" i="10" a="1"/>
  <c r="K472" i="10" s="1"/>
  <c r="J472" i="10"/>
  <c r="J524" i="10"/>
  <c r="K524" i="10" a="1"/>
  <c r="K524" i="10" s="1"/>
  <c r="D575" i="10" a="1"/>
  <c r="D575" i="10" s="1"/>
  <c r="N575" i="10" s="1" a="1"/>
  <c r="N575" i="10" s="1"/>
  <c r="K616" i="10" a="1"/>
  <c r="K616" i="10" s="1"/>
  <c r="J616" i="10"/>
  <c r="K384" i="10" a="1"/>
  <c r="K384" i="10" s="1"/>
  <c r="J384" i="10"/>
  <c r="K169" i="10" a="1"/>
  <c r="K169" i="10" s="1"/>
  <c r="J169" i="10"/>
  <c r="J205" i="10"/>
  <c r="K205" i="10" a="1"/>
  <c r="K205" i="10" s="1"/>
  <c r="K241" i="10" a="1"/>
  <c r="K241" i="10" s="1"/>
  <c r="J241" i="10"/>
  <c r="K432" i="10" a="1"/>
  <c r="K432" i="10" s="1"/>
  <c r="J432" i="10"/>
  <c r="K494" i="10" a="1"/>
  <c r="K494" i="10" s="1"/>
  <c r="J494" i="10"/>
  <c r="D545" i="10" a="1"/>
  <c r="D545" i="10" s="1"/>
  <c r="N545" i="10" s="1" a="1"/>
  <c r="N545" i="10" s="1"/>
  <c r="K607" i="10" a="1"/>
  <c r="K607" i="10" s="1"/>
  <c r="J607" i="10"/>
  <c r="J658" i="10"/>
  <c r="K658" i="10" a="1"/>
  <c r="K658" i="10" s="1"/>
  <c r="D784" i="10" a="1"/>
  <c r="D784" i="10" s="1"/>
  <c r="N784" i="10" s="1" a="1"/>
  <c r="N784" i="10" s="1"/>
  <c r="K832" i="10" a="1"/>
  <c r="K832" i="10" s="1"/>
  <c r="J832" i="10"/>
  <c r="D910" i="10" a="1"/>
  <c r="D910" i="10" s="1"/>
  <c r="N910" i="10" s="1" a="1"/>
  <c r="N910" i="10" s="1"/>
  <c r="K152" i="10" a="1"/>
  <c r="K152" i="10" s="1"/>
  <c r="J152" i="10"/>
  <c r="K188" i="10" a="1"/>
  <c r="K188" i="10" s="1"/>
  <c r="J188" i="10"/>
  <c r="K224" i="10" a="1"/>
  <c r="K224" i="10" s="1"/>
  <c r="J224" i="10"/>
  <c r="K260" i="10" a="1"/>
  <c r="K260" i="10" s="1"/>
  <c r="J260" i="10"/>
  <c r="J371" i="10"/>
  <c r="K371" i="10" a="1"/>
  <c r="K371" i="10" s="1"/>
  <c r="D412" i="10" a="1"/>
  <c r="D412" i="10" s="1"/>
  <c r="N412" i="10" s="1" a="1"/>
  <c r="N412" i="10" s="1"/>
  <c r="D474" i="10" a="1"/>
  <c r="D474" i="10" s="1"/>
  <c r="N474" i="10" s="1" a="1"/>
  <c r="N474" i="10" s="1"/>
  <c r="D536" i="10" a="1"/>
  <c r="D536" i="10" s="1"/>
  <c r="N536" i="10" s="1" a="1"/>
  <c r="N536" i="10" s="1"/>
  <c r="J587" i="10"/>
  <c r="K587" i="10" a="1"/>
  <c r="K587" i="10" s="1"/>
  <c r="D659" i="10" a="1"/>
  <c r="D659" i="10" s="1"/>
  <c r="N659" i="10" s="1" a="1"/>
  <c r="N659" i="10" s="1"/>
  <c r="K720" i="10" a="1"/>
  <c r="K720" i="10" s="1"/>
  <c r="J720" i="10"/>
  <c r="D377" i="10" a="1"/>
  <c r="D377" i="10" s="1"/>
  <c r="N377" i="10" s="1" a="1"/>
  <c r="N377" i="10" s="1"/>
  <c r="D916" i="10" a="1"/>
  <c r="D916" i="10" s="1"/>
  <c r="N916" i="10" s="1" a="1"/>
  <c r="N916" i="10" s="1"/>
  <c r="K466" i="10" a="1"/>
  <c r="K466" i="10" s="1"/>
  <c r="J466" i="10"/>
  <c r="J45" i="10"/>
  <c r="K45" i="10" a="1"/>
  <c r="K45" i="10" s="1"/>
  <c r="D403" i="10" a="1"/>
  <c r="D403" i="10" s="1"/>
  <c r="N403" i="10" s="1" a="1"/>
  <c r="N403" i="10" s="1"/>
  <c r="K444" i="10" a="1"/>
  <c r="K444" i="10" s="1"/>
  <c r="J444" i="10"/>
  <c r="K495" i="10" a="1"/>
  <c r="K495" i="10" s="1"/>
  <c r="J495" i="10"/>
  <c r="K547" i="10" a="1"/>
  <c r="K547" i="10" s="1"/>
  <c r="J547" i="10"/>
  <c r="K588" i="10" a="1"/>
  <c r="K588" i="10" s="1"/>
  <c r="J588" i="10"/>
  <c r="D873" i="10" a="1"/>
  <c r="D873" i="10" s="1"/>
  <c r="N873" i="10" s="1" a="1"/>
  <c r="N873" i="10" s="1"/>
  <c r="J905" i="10"/>
  <c r="K905" i="10" a="1"/>
  <c r="K905" i="10" s="1"/>
  <c r="K941" i="10" a="1"/>
  <c r="K941" i="10" s="1"/>
  <c r="J941" i="10"/>
  <c r="K975" i="10" a="1"/>
  <c r="K975" i="10" s="1"/>
  <c r="J975" i="10"/>
  <c r="D1034" i="10" a="1"/>
  <c r="D1034" i="10" s="1"/>
  <c r="N1034" i="10" s="1" a="1"/>
  <c r="N1034" i="10" s="1"/>
  <c r="D822" i="10" a="1"/>
  <c r="D822" i="10" s="1"/>
  <c r="N822" i="10" s="1" a="1"/>
  <c r="N822" i="10" s="1"/>
  <c r="K86" i="10" a="1"/>
  <c r="K86" i="10" s="1"/>
  <c r="J86" i="10"/>
  <c r="D135" i="10" a="1"/>
  <c r="D135" i="10" s="1"/>
  <c r="N135" i="10" s="1" a="1"/>
  <c r="N135" i="10" s="1"/>
  <c r="K243" i="10" a="1"/>
  <c r="K243" i="10" s="1"/>
  <c r="J243" i="10"/>
  <c r="D311" i="10" a="1"/>
  <c r="D311" i="10" s="1"/>
  <c r="N311" i="10" s="1" a="1"/>
  <c r="N311" i="10" s="1"/>
  <c r="K352" i="10" a="1"/>
  <c r="K352" i="10" s="1"/>
  <c r="J352" i="10"/>
  <c r="J404" i="10"/>
  <c r="K404" i="10" a="1"/>
  <c r="K404" i="10" s="1"/>
  <c r="D640" i="10" a="1"/>
  <c r="D640" i="10" s="1"/>
  <c r="N640" i="10" s="1" a="1"/>
  <c r="N640" i="10" s="1"/>
  <c r="D702" i="10" a="1"/>
  <c r="D702" i="10" s="1"/>
  <c r="N702" i="10" s="1" a="1"/>
  <c r="N702" i="10" s="1"/>
  <c r="J746" i="10"/>
  <c r="K746" i="10" a="1"/>
  <c r="K746" i="10" s="1"/>
  <c r="D818" i="10" a="1"/>
  <c r="D818" i="10" s="1"/>
  <c r="N818" i="10" s="1" a="1"/>
  <c r="N818" i="10" s="1"/>
  <c r="J529" i="10"/>
  <c r="K529" i="10" a="1"/>
  <c r="K529" i="10" s="1"/>
  <c r="K145" i="10" a="1"/>
  <c r="K145" i="10" s="1"/>
  <c r="J145" i="10"/>
  <c r="K181" i="10" a="1"/>
  <c r="K181" i="10" s="1"/>
  <c r="J181" i="10"/>
  <c r="D217" i="10" a="1"/>
  <c r="D217" i="10" s="1"/>
  <c r="N217" i="10" s="1" a="1"/>
  <c r="N217" i="10" s="1"/>
  <c r="D253" i="10" a="1"/>
  <c r="D253" i="10" s="1"/>
  <c r="N253" i="10" s="1" a="1"/>
  <c r="N253" i="10" s="1"/>
  <c r="K291" i="10" a="1"/>
  <c r="K291" i="10" s="1"/>
  <c r="J291" i="10"/>
  <c r="D394" i="10" a="1"/>
  <c r="D394" i="10" s="1"/>
  <c r="N394" i="10" s="1" a="1"/>
  <c r="N394" i="10" s="1"/>
  <c r="D446" i="10" a="1"/>
  <c r="D446" i="10" s="1"/>
  <c r="N446" i="10" s="1" a="1"/>
  <c r="N446" i="10" s="1"/>
  <c r="D569" i="10" a="1"/>
  <c r="D569" i="10" s="1"/>
  <c r="N569" i="10" s="1" a="1"/>
  <c r="N569" i="10" s="1"/>
  <c r="D610" i="10" a="1"/>
  <c r="D610" i="10" s="1"/>
  <c r="N610" i="10" s="1" a="1"/>
  <c r="N610" i="10" s="1"/>
  <c r="D662" i="10" a="1"/>
  <c r="D662" i="10" s="1"/>
  <c r="N662" i="10" s="1" a="1"/>
  <c r="N662" i="10" s="1"/>
  <c r="J713" i="10"/>
  <c r="K713" i="10" a="1"/>
  <c r="K713" i="10" s="1"/>
  <c r="D32" i="10" a="1"/>
  <c r="D32" i="10" s="1"/>
  <c r="N32" i="10" s="1" a="1"/>
  <c r="N32" i="10" s="1"/>
  <c r="D63" i="10" a="1"/>
  <c r="D63" i="10" s="1"/>
  <c r="N63" i="10" s="1" a="1"/>
  <c r="N63" i="10" s="1"/>
  <c r="D111" i="10" a="1"/>
  <c r="D111" i="10" s="1"/>
  <c r="N111" i="10" s="1" a="1"/>
  <c r="N111" i="10" s="1"/>
  <c r="K155" i="10" a="1"/>
  <c r="K155" i="10" s="1"/>
  <c r="J155" i="10"/>
  <c r="K191" i="10" a="1"/>
  <c r="K191" i="10" s="1"/>
  <c r="J191" i="10"/>
  <c r="K227" i="10" a="1"/>
  <c r="K227" i="10" s="1"/>
  <c r="J227" i="10"/>
  <c r="D263" i="10" a="1"/>
  <c r="D263" i="10" s="1"/>
  <c r="N263" i="10" s="1" a="1"/>
  <c r="N263" i="10" s="1"/>
  <c r="D313" i="10" a="1"/>
  <c r="D313" i="10" s="1"/>
  <c r="N313" i="10" s="1" a="1"/>
  <c r="N313" i="10" s="1"/>
  <c r="D364" i="10" a="1"/>
  <c r="D364" i="10" s="1"/>
  <c r="N364" i="10" s="1" a="1"/>
  <c r="N364" i="10" s="1"/>
  <c r="D416" i="10" a="1"/>
  <c r="D416" i="10" s="1"/>
  <c r="N416" i="10" s="1" a="1"/>
  <c r="N416" i="10" s="1"/>
  <c r="K467" i="10" a="1"/>
  <c r="K467" i="10" s="1"/>
  <c r="J467" i="10"/>
  <c r="D529" i="10" a="1"/>
  <c r="D529" i="10" s="1"/>
  <c r="N529" i="10" s="1" a="1"/>
  <c r="N529" i="10" s="1"/>
  <c r="K652" i="10" a="1"/>
  <c r="K652" i="10" s="1"/>
  <c r="J652" i="10"/>
  <c r="J714" i="10"/>
  <c r="K714" i="10" a="1"/>
  <c r="K714" i="10" s="1"/>
  <c r="K811" i="10" a="1"/>
  <c r="K811" i="10" s="1"/>
  <c r="J811" i="10"/>
  <c r="D914" i="10" a="1"/>
  <c r="D914" i="10" s="1"/>
  <c r="N914" i="10" s="1" a="1"/>
  <c r="N914" i="10" s="1"/>
  <c r="K34" i="10" a="1"/>
  <c r="K34" i="10" s="1"/>
  <c r="J34" i="10"/>
  <c r="K184" i="10" a="1"/>
  <c r="K184" i="10" s="1"/>
  <c r="J184" i="10"/>
  <c r="K256" i="10" a="1"/>
  <c r="K256" i="10" s="1"/>
  <c r="J256" i="10"/>
  <c r="D741" i="10" a="1"/>
  <c r="D741" i="10" s="1"/>
  <c r="N741" i="10" s="1" a="1"/>
  <c r="N741" i="10" s="1"/>
  <c r="D530" i="10" a="1"/>
  <c r="D530" i="10" s="1"/>
  <c r="N530" i="10" s="1" a="1"/>
  <c r="N530" i="10" s="1"/>
  <c r="D56" i="10" a="1"/>
  <c r="D56" i="10" s="1"/>
  <c r="N56" i="10" s="1" a="1"/>
  <c r="N56" i="10" s="1"/>
  <c r="D104" i="10" a="1"/>
  <c r="D104" i="10" s="1"/>
  <c r="N104" i="10" s="1" a="1"/>
  <c r="N104" i="10" s="1"/>
  <c r="D303" i="10" a="1"/>
  <c r="D303" i="10" s="1"/>
  <c r="N303" i="10" s="1" a="1"/>
  <c r="N303" i="10" s="1"/>
  <c r="D355" i="10" a="1"/>
  <c r="D355" i="10" s="1"/>
  <c r="N355" i="10" s="1" a="1"/>
  <c r="N355" i="10" s="1"/>
  <c r="K396" i="10" a="1"/>
  <c r="K396" i="10" s="1"/>
  <c r="J396" i="10"/>
  <c r="K447" i="10" a="1"/>
  <c r="K447" i="10" s="1"/>
  <c r="J447" i="10"/>
  <c r="J499" i="10"/>
  <c r="K499" i="10" a="1"/>
  <c r="K499" i="10" s="1"/>
  <c r="K550" i="10" a="1"/>
  <c r="K550" i="10" s="1"/>
  <c r="J550" i="10"/>
  <c r="J602" i="10"/>
  <c r="K602" i="10" a="1"/>
  <c r="K602" i="10" s="1"/>
  <c r="K653" i="10" a="1"/>
  <c r="K653" i="10" s="1"/>
  <c r="J653" i="10"/>
  <c r="D907" i="10" a="1"/>
  <c r="D907" i="10" s="1"/>
  <c r="N907" i="10" s="1" a="1"/>
  <c r="N907" i="10" s="1"/>
  <c r="K943" i="10" a="1"/>
  <c r="K943" i="10" s="1"/>
  <c r="J943" i="10"/>
  <c r="D1010" i="10" a="1"/>
  <c r="D1010" i="10" s="1"/>
  <c r="N1010" i="10" s="1" a="1"/>
  <c r="N1010" i="10" s="1"/>
  <c r="D57" i="10" a="1"/>
  <c r="D57" i="10" s="1"/>
  <c r="N57" i="10" s="1" a="1"/>
  <c r="N57" i="10" s="1"/>
  <c r="D166" i="10" a="1"/>
  <c r="D166" i="10" s="1"/>
  <c r="N166" i="10" s="1" a="1"/>
  <c r="N166" i="10" s="1"/>
  <c r="D315" i="10" a="1"/>
  <c r="D315" i="10" s="1"/>
  <c r="N315" i="10" s="1" a="1"/>
  <c r="N315" i="10" s="1"/>
  <c r="D439" i="10" a="1"/>
  <c r="D439" i="10" s="1"/>
  <c r="N439" i="10" s="1" a="1"/>
  <c r="N439" i="10" s="1"/>
  <c r="D603" i="10" a="1"/>
  <c r="D603" i="10" s="1"/>
  <c r="N603" i="10" s="1" a="1"/>
  <c r="N603" i="10" s="1"/>
  <c r="D837" i="10" a="1"/>
  <c r="D837" i="10" s="1"/>
  <c r="N837" i="10" s="1" a="1"/>
  <c r="N837" i="10" s="1"/>
  <c r="D26" i="10" a="1"/>
  <c r="D26" i="10" s="1"/>
  <c r="N26" i="10" s="1" a="1"/>
  <c r="N26" i="10" s="1"/>
  <c r="J165" i="10"/>
  <c r="K165" i="10" a="1"/>
  <c r="K165" i="10" s="1"/>
  <c r="K294" i="10" a="1"/>
  <c r="K294" i="10" s="1"/>
  <c r="J294" i="10"/>
  <c r="K148" i="10" a="1"/>
  <c r="K148" i="10" s="1"/>
  <c r="J148" i="10"/>
  <c r="D20" i="10" a="1"/>
  <c r="D20" i="10" s="1"/>
  <c r="N20" i="10" s="1" a="1"/>
  <c r="N20" i="10" s="1"/>
  <c r="J74" i="10"/>
  <c r="K74" i="10" a="1"/>
  <c r="K74" i="10" s="1"/>
  <c r="K122" i="10" a="1"/>
  <c r="K122" i="10" s="1"/>
  <c r="J122" i="10"/>
  <c r="D158" i="10" a="1"/>
  <c r="D158" i="10" s="1"/>
  <c r="N158" i="10" s="1" a="1"/>
  <c r="N158" i="10" s="1"/>
  <c r="D194" i="10" a="1"/>
  <c r="D194" i="10" s="1"/>
  <c r="N194" i="10" s="1" a="1"/>
  <c r="N194" i="10" s="1"/>
  <c r="D230" i="10" a="1"/>
  <c r="D230" i="10" s="1"/>
  <c r="N230" i="10" s="1" a="1"/>
  <c r="N230" i="10" s="1"/>
  <c r="D266" i="10" a="1"/>
  <c r="D266" i="10" s="1"/>
  <c r="N266" i="10" s="1" a="1"/>
  <c r="N266" i="10" s="1"/>
  <c r="K306" i="10" a="1"/>
  <c r="K306" i="10" s="1"/>
  <c r="J306" i="10"/>
  <c r="J357" i="10"/>
  <c r="K357" i="10" a="1"/>
  <c r="K357" i="10" s="1"/>
  <c r="D409" i="10" a="1"/>
  <c r="D409" i="10" s="1"/>
  <c r="N409" i="10" s="1" a="1"/>
  <c r="N409" i="10" s="1"/>
  <c r="K450" i="10" a="1"/>
  <c r="K450" i="10" s="1"/>
  <c r="J450" i="10"/>
  <c r="J512" i="10"/>
  <c r="K512" i="10" a="1"/>
  <c r="K512" i="10" s="1"/>
  <c r="D697" i="10" a="1"/>
  <c r="D697" i="10" s="1"/>
  <c r="N697" i="10" s="1" a="1"/>
  <c r="N697" i="10" s="1"/>
  <c r="D814" i="10" a="1"/>
  <c r="D814" i="10" s="1"/>
  <c r="N814" i="10" s="1" a="1"/>
  <c r="N814" i="10" s="1"/>
  <c r="K862" i="10" a="1"/>
  <c r="K862" i="10" s="1"/>
  <c r="J862" i="10"/>
  <c r="J938" i="10"/>
  <c r="K938" i="10" a="1"/>
  <c r="K938" i="10" s="1"/>
  <c r="K593" i="10" a="1"/>
  <c r="K593" i="10" s="1"/>
  <c r="J593" i="10"/>
  <c r="J930" i="10"/>
  <c r="K930" i="10" a="1"/>
  <c r="K930" i="10" s="1"/>
  <c r="D327" i="10" a="1"/>
  <c r="D327" i="10" s="1"/>
  <c r="N327" i="10" s="1" a="1"/>
  <c r="N327" i="10" s="1"/>
  <c r="K379" i="10" a="1"/>
  <c r="K379" i="10" s="1"/>
  <c r="J379" i="10"/>
  <c r="D420" i="10" a="1"/>
  <c r="D420" i="10" s="1"/>
  <c r="N420" i="10" s="1" a="1"/>
  <c r="N420" i="10" s="1"/>
  <c r="J471" i="10"/>
  <c r="K471" i="10" a="1"/>
  <c r="K471" i="10" s="1"/>
  <c r="J523" i="10"/>
  <c r="K523" i="10" a="1"/>
  <c r="K523" i="10" s="1"/>
  <c r="D626" i="10" a="1"/>
  <c r="D626" i="10" s="1"/>
  <c r="N626" i="10" s="1" a="1"/>
  <c r="N626" i="10" s="1"/>
  <c r="K677" i="10" a="1"/>
  <c r="K677" i="10" s="1"/>
  <c r="J677" i="10"/>
  <c r="K917" i="10" a="1"/>
  <c r="K917" i="10" s="1"/>
  <c r="J917" i="10"/>
  <c r="D398" i="10" a="1"/>
  <c r="D398" i="10" s="1"/>
  <c r="N398" i="10" s="1" a="1"/>
  <c r="N398" i="10" s="1"/>
  <c r="J696" i="10"/>
  <c r="K696" i="10" a="1"/>
  <c r="K696" i="10" s="1"/>
  <c r="D501" i="10" a="1"/>
  <c r="D501" i="10" s="1"/>
  <c r="N501" i="10" s="1" a="1"/>
  <c r="N501" i="10" s="1"/>
  <c r="J732" i="10"/>
  <c r="K732" i="10" a="1"/>
  <c r="K732" i="10" s="1"/>
  <c r="K906" i="10" a="1"/>
  <c r="K906" i="10" s="1"/>
  <c r="J906" i="10"/>
  <c r="K996" i="10" a="1"/>
  <c r="K996" i="10" s="1"/>
  <c r="J996" i="10"/>
  <c r="D935" i="10" a="1"/>
  <c r="D935" i="10" s="1"/>
  <c r="N935" i="10" s="1" a="1"/>
  <c r="N935" i="10" s="1"/>
  <c r="D1033" i="10" a="1"/>
  <c r="D1033" i="10" s="1"/>
  <c r="N1033" i="10" s="1" a="1"/>
  <c r="N1033" i="10" s="1"/>
  <c r="J771" i="10"/>
  <c r="K771" i="10" a="1"/>
  <c r="K771" i="10" s="1"/>
  <c r="K900" i="10" a="1"/>
  <c r="K900" i="10" s="1"/>
  <c r="J900" i="10"/>
  <c r="J1017" i="10"/>
  <c r="K1017" i="10" a="1"/>
  <c r="K1017" i="10" s="1"/>
  <c r="D705" i="10" a="1"/>
  <c r="D705" i="10" s="1"/>
  <c r="N705" i="10" s="1" a="1"/>
  <c r="N705" i="10" s="1"/>
  <c r="K882" i="10" a="1"/>
  <c r="K882" i="10" s="1"/>
  <c r="J882" i="10"/>
  <c r="D1009" i="10" a="1"/>
  <c r="D1009" i="10" s="1"/>
  <c r="N1009" i="10" s="1" a="1"/>
  <c r="N1009" i="10" s="1"/>
  <c r="J573" i="10"/>
  <c r="K573" i="10" a="1"/>
  <c r="K573" i="10" s="1"/>
  <c r="D983" i="10" a="1"/>
  <c r="D983" i="10" s="1"/>
  <c r="N983" i="10" s="1" a="1"/>
  <c r="N983" i="10" s="1"/>
  <c r="D913" i="10" a="1"/>
  <c r="D913" i="10" s="1"/>
  <c r="N913" i="10" s="1" a="1"/>
  <c r="N913" i="10" s="1"/>
  <c r="K1021" i="10" a="1"/>
  <c r="K1021" i="10" s="1"/>
  <c r="J1021" i="10"/>
  <c r="K756" i="10" a="1"/>
  <c r="K756" i="10" s="1"/>
  <c r="J756" i="10"/>
  <c r="J465" i="10"/>
  <c r="K465" i="10" a="1"/>
  <c r="K465" i="10" s="1"/>
  <c r="D840" i="10" a="1"/>
  <c r="D840" i="10" s="1"/>
  <c r="N840" i="10" s="1" a="1"/>
  <c r="N840" i="10" s="1"/>
  <c r="K995" i="10" a="1"/>
  <c r="K995" i="10" s="1"/>
  <c r="J995" i="10"/>
  <c r="D95" i="10" a="1"/>
  <c r="D95" i="10" s="1"/>
  <c r="N95" i="10" s="1" a="1"/>
  <c r="N95" i="10" s="1"/>
  <c r="K198" i="10" a="1"/>
  <c r="K198" i="10" s="1"/>
  <c r="J198" i="10"/>
  <c r="D267" i="10" a="1"/>
  <c r="D267" i="10" s="1"/>
  <c r="N267" i="10" s="1" a="1"/>
  <c r="N267" i="10" s="1"/>
  <c r="J657" i="10"/>
  <c r="K657" i="10" a="1"/>
  <c r="K657" i="10" s="1"/>
  <c r="K980" i="10" a="1"/>
  <c r="K980" i="10" s="1"/>
  <c r="J980" i="10"/>
  <c r="D268" i="10" a="1"/>
  <c r="D268" i="10" s="1"/>
  <c r="N268" i="10" s="1" a="1"/>
  <c r="N268" i="10" s="1"/>
  <c r="K648" i="10" a="1"/>
  <c r="K648" i="10" s="1"/>
  <c r="J648" i="10"/>
  <c r="K143" i="10" a="1"/>
  <c r="K143" i="10" s="1"/>
  <c r="J143" i="10"/>
  <c r="D761" i="10" a="1"/>
  <c r="D761" i="10" s="1"/>
  <c r="N761" i="10" s="1" a="1"/>
  <c r="N761" i="10" s="1"/>
  <c r="D934" i="10" a="1"/>
  <c r="D934" i="10" s="1"/>
  <c r="N934" i="10" s="1" a="1"/>
  <c r="N934" i="10" s="1"/>
  <c r="K301" i="10" a="1"/>
  <c r="K301" i="10" s="1"/>
  <c r="J301" i="10"/>
  <c r="J558" i="10"/>
  <c r="K558" i="10" a="1"/>
  <c r="K558" i="10" s="1"/>
  <c r="K898" i="10" a="1"/>
  <c r="K898" i="10" s="1"/>
  <c r="J898" i="10"/>
  <c r="D704" i="10" a="1"/>
  <c r="D704" i="10" s="1"/>
  <c r="N704" i="10" s="1" a="1"/>
  <c r="N704" i="10" s="1"/>
  <c r="K229" i="10" a="1"/>
  <c r="K229" i="10" s="1"/>
  <c r="J229" i="10"/>
  <c r="D643" i="10" a="1"/>
  <c r="D643" i="10" s="1"/>
  <c r="N643" i="10" s="1" a="1"/>
  <c r="N643" i="10" s="1"/>
  <c r="D541" i="10" a="1"/>
  <c r="D541" i="10" s="1"/>
  <c r="N541" i="10" s="1" a="1"/>
  <c r="N541" i="10" s="1"/>
  <c r="K491" i="10" a="1"/>
  <c r="K491" i="10" s="1"/>
  <c r="J491" i="10"/>
  <c r="K967" i="10" a="1"/>
  <c r="K967" i="10" s="1"/>
  <c r="J967" i="10"/>
  <c r="D15" i="10" a="1"/>
  <c r="D15" i="10" s="1"/>
  <c r="N15" i="10" s="1" a="1"/>
  <c r="N15" i="10" s="1"/>
  <c r="D18" i="10" a="1"/>
  <c r="D18" i="10" s="1"/>
  <c r="N18" i="10" s="1" a="1"/>
  <c r="N18" i="10" s="1"/>
  <c r="D89" i="10" a="1"/>
  <c r="D89" i="10" s="1"/>
  <c r="N89" i="10" s="1" a="1"/>
  <c r="N89" i="10" s="1"/>
  <c r="K23" i="10" a="1"/>
  <c r="K23" i="10" s="1"/>
  <c r="J23" i="10"/>
  <c r="K53" i="10" a="1"/>
  <c r="K53" i="10" s="1"/>
  <c r="J53" i="10"/>
  <c r="D107" i="10" a="1"/>
  <c r="D107" i="10" s="1"/>
  <c r="N107" i="10" s="1" a="1"/>
  <c r="N107" i="10" s="1"/>
  <c r="D10" i="10" a="1"/>
  <c r="D10" i="10" s="1"/>
  <c r="N10" i="10" s="1" a="1"/>
  <c r="N10" i="10" s="1"/>
  <c r="D60" i="10" a="1"/>
  <c r="D60" i="10" s="1"/>
  <c r="N60" i="10" s="1" a="1"/>
  <c r="N60" i="10" s="1"/>
  <c r="K90" i="10" a="1"/>
  <c r="K90" i="10" s="1"/>
  <c r="J90" i="10"/>
  <c r="D120" i="10" a="1"/>
  <c r="D120" i="10" s="1"/>
  <c r="N120" i="10" s="1" a="1"/>
  <c r="N120" i="10" s="1"/>
  <c r="D180" i="10" a="1"/>
  <c r="D180" i="10" s="1"/>
  <c r="N180" i="10" s="1" a="1"/>
  <c r="N180" i="10" s="1"/>
  <c r="K210" i="10" a="1"/>
  <c r="K210" i="10" s="1"/>
  <c r="J210" i="10"/>
  <c r="D240" i="10" a="1"/>
  <c r="D240" i="10" s="1"/>
  <c r="N240" i="10" s="1" a="1"/>
  <c r="N240" i="10" s="1"/>
  <c r="J270" i="10"/>
  <c r="K270" i="10" a="1"/>
  <c r="K270" i="10" s="1"/>
  <c r="D25" i="10" a="1"/>
  <c r="D25" i="10" s="1"/>
  <c r="N25" i="10" s="1" a="1"/>
  <c r="N25" i="10" s="1"/>
  <c r="D130" i="10" a="1"/>
  <c r="D130" i="10" s="1"/>
  <c r="N130" i="10" s="1" a="1"/>
  <c r="N130" i="10" s="1"/>
  <c r="D91" i="10" a="1"/>
  <c r="D91" i="10" s="1"/>
  <c r="N91" i="10" s="1" a="1"/>
  <c r="N91" i="10" s="1"/>
  <c r="J141" i="10"/>
  <c r="K141" i="10" a="1"/>
  <c r="K141" i="10" s="1"/>
  <c r="D380" i="10" a="1"/>
  <c r="D380" i="10" s="1"/>
  <c r="N380" i="10" s="1" a="1"/>
  <c r="N380" i="10" s="1"/>
  <c r="K431" i="10" a="1"/>
  <c r="K431" i="10" s="1"/>
  <c r="J431" i="10"/>
  <c r="D678" i="10" a="1"/>
  <c r="D678" i="10" s="1"/>
  <c r="N678" i="10" s="1" a="1"/>
  <c r="N678" i="10" s="1"/>
  <c r="D735" i="10" a="1"/>
  <c r="D735" i="10" s="1"/>
  <c r="N735" i="10" s="1" a="1"/>
  <c r="N735" i="10" s="1"/>
  <c r="D767" i="10" a="1"/>
  <c r="D767" i="10" s="1"/>
  <c r="N767" i="10" s="1" a="1"/>
  <c r="N767" i="10" s="1"/>
  <c r="D799" i="10" a="1"/>
  <c r="D799" i="10" s="1"/>
  <c r="N799" i="10" s="1" a="1"/>
  <c r="N799" i="10" s="1"/>
  <c r="D831" i="10" a="1"/>
  <c r="D831" i="10" s="1"/>
  <c r="N831" i="10" s="1" a="1"/>
  <c r="N831" i="10" s="1"/>
  <c r="K863" i="10" a="1"/>
  <c r="K863" i="10" s="1"/>
  <c r="J863" i="10"/>
  <c r="D895" i="10" a="1"/>
  <c r="D895" i="10" s="1"/>
  <c r="N895" i="10" s="1" a="1"/>
  <c r="N895" i="10" s="1"/>
  <c r="D960" i="10" a="1"/>
  <c r="D960" i="10" s="1"/>
  <c r="N960" i="10" s="1" a="1"/>
  <c r="N960" i="10" s="1"/>
  <c r="D1006" i="10" a="1"/>
  <c r="D1006" i="10" s="1"/>
  <c r="N1006" i="10" s="1" a="1"/>
  <c r="N1006" i="10" s="1"/>
  <c r="J758" i="10"/>
  <c r="K758" i="10" a="1"/>
  <c r="K758" i="10" s="1"/>
  <c r="D44" i="10" a="1"/>
  <c r="D44" i="10" s="1"/>
  <c r="N44" i="10" s="1" a="1"/>
  <c r="N44" i="10" s="1"/>
  <c r="D92" i="10" a="1"/>
  <c r="D92" i="10" s="1"/>
  <c r="N92" i="10" s="1" a="1"/>
  <c r="N92" i="10" s="1"/>
  <c r="K133" i="10" a="1"/>
  <c r="K133" i="10" s="1"/>
  <c r="J133" i="10"/>
  <c r="D169" i="10" a="1"/>
  <c r="D169" i="10" s="1"/>
  <c r="N169" i="10" s="1" a="1"/>
  <c r="N169" i="10" s="1"/>
  <c r="D205" i="10" a="1"/>
  <c r="D205" i="10" s="1"/>
  <c r="N205" i="10" s="1" a="1"/>
  <c r="N205" i="10" s="1"/>
  <c r="D241" i="10" a="1"/>
  <c r="D241" i="10" s="1"/>
  <c r="N241" i="10" s="1" a="1"/>
  <c r="N241" i="10" s="1"/>
  <c r="K288" i="10" a="1"/>
  <c r="K288" i="10" s="1"/>
  <c r="J288" i="10"/>
  <c r="D339" i="10" a="1"/>
  <c r="D339" i="10" s="1"/>
  <c r="N339" i="10" s="1" a="1"/>
  <c r="N339" i="10" s="1"/>
  <c r="D391" i="10" a="1"/>
  <c r="D391" i="10" s="1"/>
  <c r="N391" i="10" s="1" a="1"/>
  <c r="N391" i="10" s="1"/>
  <c r="D432" i="10" a="1"/>
  <c r="D432" i="10" s="1"/>
  <c r="N432" i="10" s="1" a="1"/>
  <c r="N432" i="10" s="1"/>
  <c r="D494" i="10" a="1"/>
  <c r="D494" i="10" s="1"/>
  <c r="N494" i="10" s="1" a="1"/>
  <c r="N494" i="10" s="1"/>
  <c r="K545" i="10" a="1"/>
  <c r="K545" i="10" s="1"/>
  <c r="J545" i="10"/>
  <c r="K736" i="10" a="1"/>
  <c r="K736" i="10" s="1"/>
  <c r="J736" i="10"/>
  <c r="J784" i="10"/>
  <c r="K784" i="10" a="1"/>
  <c r="K784" i="10" s="1"/>
  <c r="D896" i="10" a="1"/>
  <c r="D896" i="10" s="1"/>
  <c r="N896" i="10" s="1" a="1"/>
  <c r="N896" i="10" s="1"/>
  <c r="D1012" i="10" a="1"/>
  <c r="D1012" i="10" s="1"/>
  <c r="N1012" i="10" s="1" a="1"/>
  <c r="N1012" i="10" s="1"/>
  <c r="D320" i="10" a="1"/>
  <c r="D320" i="10" s="1"/>
  <c r="N320" i="10" s="1" a="1"/>
  <c r="N320" i="10" s="1"/>
  <c r="D371" i="10" a="1"/>
  <c r="D371" i="10" s="1"/>
  <c r="N371" i="10" s="1" a="1"/>
  <c r="N371" i="10" s="1"/>
  <c r="K412" i="10" a="1"/>
  <c r="K412" i="10" s="1"/>
  <c r="J412" i="10"/>
  <c r="J474" i="10"/>
  <c r="K474" i="10" a="1"/>
  <c r="K474" i="10" s="1"/>
  <c r="K536" i="10" a="1"/>
  <c r="K536" i="10" s="1"/>
  <c r="J536" i="10"/>
  <c r="J659" i="10"/>
  <c r="K659" i="10" a="1"/>
  <c r="K659" i="10" s="1"/>
  <c r="K377" i="10" a="1"/>
  <c r="K377" i="10" s="1"/>
  <c r="J377" i="10"/>
  <c r="D821" i="10" a="1"/>
  <c r="D821" i="10" s="1"/>
  <c r="N821" i="10" s="1" a="1"/>
  <c r="N821" i="10" s="1"/>
  <c r="K916" i="10" a="1"/>
  <c r="K916" i="10" s="1"/>
  <c r="J916" i="10"/>
  <c r="K805" i="10" a="1"/>
  <c r="K805" i="10" s="1"/>
  <c r="J805" i="10"/>
  <c r="K109" i="10" a="1"/>
  <c r="K109" i="10" s="1"/>
  <c r="J109" i="10"/>
  <c r="J300" i="10"/>
  <c r="K300" i="10" a="1"/>
  <c r="K300" i="10" s="1"/>
  <c r="D351" i="10" a="1"/>
  <c r="D351" i="10" s="1"/>
  <c r="N351" i="10" s="1" a="1"/>
  <c r="N351" i="10" s="1"/>
  <c r="K403" i="10" a="1"/>
  <c r="K403" i="10" s="1"/>
  <c r="J403" i="10"/>
  <c r="D444" i="10" a="1"/>
  <c r="D444" i="10" s="1"/>
  <c r="N444" i="10" s="1" a="1"/>
  <c r="N444" i="10" s="1"/>
  <c r="K650" i="10" a="1"/>
  <c r="K650" i="10" s="1"/>
  <c r="J650" i="10"/>
  <c r="D711" i="10" a="1"/>
  <c r="D711" i="10" s="1"/>
  <c r="N711" i="10" s="1" a="1"/>
  <c r="N711" i="10" s="1"/>
  <c r="D745" i="10" a="1"/>
  <c r="D745" i="10" s="1"/>
  <c r="N745" i="10" s="1" a="1"/>
  <c r="N745" i="10" s="1"/>
  <c r="D777" i="10" a="1"/>
  <c r="D777" i="10" s="1"/>
  <c r="N777" i="10" s="1" a="1"/>
  <c r="N777" i="10" s="1"/>
  <c r="D809" i="10" a="1"/>
  <c r="D809" i="10" s="1"/>
  <c r="N809" i="10" s="1" a="1"/>
  <c r="N809" i="10" s="1"/>
  <c r="D841" i="10" a="1"/>
  <c r="D841" i="10" s="1"/>
  <c r="N841" i="10" s="1" a="1"/>
  <c r="N841" i="10" s="1"/>
  <c r="J873" i="10"/>
  <c r="K873" i="10" a="1"/>
  <c r="K873" i="10" s="1"/>
  <c r="D905" i="10" a="1"/>
  <c r="D905" i="10" s="1"/>
  <c r="N905" i="10" s="1" a="1"/>
  <c r="N905" i="10" s="1"/>
  <c r="K38" i="10" a="1"/>
  <c r="K38" i="10" s="1"/>
  <c r="J38" i="10"/>
  <c r="D86" i="10" a="1"/>
  <c r="D86" i="10" s="1"/>
  <c r="N86" i="10" s="1" a="1"/>
  <c r="N86" i="10" s="1"/>
  <c r="J135" i="10"/>
  <c r="K135" i="10" a="1"/>
  <c r="K135" i="10" s="1"/>
  <c r="D476" i="10" a="1"/>
  <c r="D476" i="10" s="1"/>
  <c r="N476" i="10" s="1" a="1"/>
  <c r="N476" i="10" s="1"/>
  <c r="D527" i="10" a="1"/>
  <c r="D527" i="10" s="1"/>
  <c r="N527" i="10" s="1" a="1"/>
  <c r="N527" i="10" s="1"/>
  <c r="K589" i="10" a="1"/>
  <c r="K589" i="10" s="1"/>
  <c r="J589" i="10"/>
  <c r="K640" i="10" a="1"/>
  <c r="K640" i="10" s="1"/>
  <c r="J640" i="10"/>
  <c r="K702" i="10" a="1"/>
  <c r="K702" i="10" s="1"/>
  <c r="J702" i="10"/>
  <c r="J818" i="10"/>
  <c r="K818" i="10" a="1"/>
  <c r="K818" i="10" s="1"/>
  <c r="D874" i="10" a="1"/>
  <c r="D874" i="10" s="1"/>
  <c r="N874" i="10" s="1" a="1"/>
  <c r="N874" i="10" s="1"/>
  <c r="D956" i="10" a="1"/>
  <c r="D956" i="10" s="1"/>
  <c r="N956" i="10" s="1" a="1"/>
  <c r="N956" i="10" s="1"/>
  <c r="K846" i="10" a="1"/>
  <c r="K846" i="10" s="1"/>
  <c r="J846" i="10"/>
  <c r="D145" i="10" a="1"/>
  <c r="D145" i="10" s="1"/>
  <c r="N145" i="10" s="1" a="1"/>
  <c r="N145" i="10" s="1"/>
  <c r="D181" i="10" a="1"/>
  <c r="D181" i="10" s="1"/>
  <c r="N181" i="10" s="1" a="1"/>
  <c r="N181" i="10" s="1"/>
  <c r="D353" i="10" a="1"/>
  <c r="D353" i="10" s="1"/>
  <c r="N353" i="10" s="1" a="1"/>
  <c r="N353" i="10" s="1"/>
  <c r="J394" i="10"/>
  <c r="K394" i="10" a="1"/>
  <c r="K394" i="10" s="1"/>
  <c r="K446" i="10" a="1"/>
  <c r="K446" i="10" s="1"/>
  <c r="J446" i="10"/>
  <c r="K518" i="10" a="1"/>
  <c r="K518" i="10" s="1"/>
  <c r="J518" i="10"/>
  <c r="K569" i="10" a="1"/>
  <c r="K569" i="10" s="1"/>
  <c r="J569" i="10"/>
  <c r="K610" i="10" a="1"/>
  <c r="K610" i="10" s="1"/>
  <c r="J610" i="10"/>
  <c r="K662" i="10" a="1"/>
  <c r="K662" i="10" s="1"/>
  <c r="J662" i="10"/>
  <c r="D713" i="10" a="1"/>
  <c r="D713" i="10" s="1"/>
  <c r="N713" i="10" s="1" a="1"/>
  <c r="N713" i="10" s="1"/>
  <c r="D1022" i="10" a="1"/>
  <c r="D1022" i="10" s="1"/>
  <c r="N1022" i="10" s="1" a="1"/>
  <c r="N1022" i="10" s="1"/>
  <c r="K32" i="10" a="1"/>
  <c r="K32" i="10" s="1"/>
  <c r="J32" i="10"/>
  <c r="J63" i="10"/>
  <c r="K63" i="10" a="1"/>
  <c r="K63" i="10" s="1"/>
  <c r="K111" i="10" a="1"/>
  <c r="K111" i="10" s="1"/>
  <c r="J111" i="10"/>
  <c r="D155" i="10" a="1"/>
  <c r="D155" i="10" s="1"/>
  <c r="N155" i="10" s="1" a="1"/>
  <c r="N155" i="10" s="1"/>
  <c r="D191" i="10" a="1"/>
  <c r="D191" i="10" s="1"/>
  <c r="N191" i="10" s="1" a="1"/>
  <c r="N191" i="10" s="1"/>
  <c r="D227" i="10" a="1"/>
  <c r="D227" i="10" s="1"/>
  <c r="N227" i="10" s="1" a="1"/>
  <c r="N227" i="10" s="1"/>
  <c r="K364" i="10" a="1"/>
  <c r="K364" i="10" s="1"/>
  <c r="J364" i="10"/>
  <c r="J416" i="10"/>
  <c r="K416" i="10" a="1"/>
  <c r="K416" i="10" s="1"/>
  <c r="D467" i="10" a="1"/>
  <c r="D467" i="10" s="1"/>
  <c r="N467" i="10" s="1" a="1"/>
  <c r="N467" i="10" s="1"/>
  <c r="J601" i="10"/>
  <c r="K601" i="10" a="1"/>
  <c r="K601" i="10" s="1"/>
  <c r="D449" i="10" a="1"/>
  <c r="D449" i="10" s="1"/>
  <c r="N449" i="10" s="1" a="1"/>
  <c r="N449" i="10" s="1"/>
  <c r="J741" i="10"/>
  <c r="K741" i="10" a="1"/>
  <c r="K741" i="10" s="1"/>
  <c r="K56" i="10" a="1"/>
  <c r="K56" i="10" s="1"/>
  <c r="J56" i="10"/>
  <c r="J104" i="10"/>
  <c r="K104" i="10" a="1"/>
  <c r="K104" i="10" s="1"/>
  <c r="K303" i="10" a="1"/>
  <c r="K303" i="10" s="1"/>
  <c r="J303" i="10"/>
  <c r="J355" i="10"/>
  <c r="K355" i="10" a="1"/>
  <c r="K355" i="10" s="1"/>
  <c r="D396" i="10" a="1"/>
  <c r="D396" i="10" s="1"/>
  <c r="N396" i="10" s="1" a="1"/>
  <c r="N396" i="10" s="1"/>
  <c r="D715" i="10" a="1"/>
  <c r="D715" i="10" s="1"/>
  <c r="N715" i="10" s="1" a="1"/>
  <c r="N715" i="10" s="1"/>
  <c r="D764" i="10" a="1"/>
  <c r="D764" i="10" s="1"/>
  <c r="N764" i="10" s="1" a="1"/>
  <c r="N764" i="10" s="1"/>
  <c r="D812" i="10" a="1"/>
  <c r="D812" i="10" s="1"/>
  <c r="N812" i="10" s="1" a="1"/>
  <c r="N812" i="10" s="1"/>
  <c r="D860" i="10" a="1"/>
  <c r="D860" i="10" s="1"/>
  <c r="N860" i="10" s="1" a="1"/>
  <c r="N860" i="10" s="1"/>
  <c r="K907" i="10" a="1"/>
  <c r="K907" i="10" s="1"/>
  <c r="J907" i="10"/>
  <c r="J1010" i="10"/>
  <c r="K1010" i="10" a="1"/>
  <c r="K1010" i="10" s="1"/>
  <c r="J57" i="10"/>
  <c r="K57" i="10" a="1"/>
  <c r="K57" i="10" s="1"/>
  <c r="K166" i="10" a="1"/>
  <c r="K166" i="10" s="1"/>
  <c r="J166" i="10"/>
  <c r="K315" i="10" a="1"/>
  <c r="K315" i="10" s="1"/>
  <c r="J315" i="10"/>
  <c r="J439" i="10"/>
  <c r="K439" i="10" a="1"/>
  <c r="K439" i="10" s="1"/>
  <c r="K603" i="10" a="1"/>
  <c r="K603" i="10" s="1"/>
  <c r="J603" i="10"/>
  <c r="J837" i="10"/>
  <c r="K837" i="10" a="1"/>
  <c r="K837" i="10" s="1"/>
  <c r="K26" i="10" a="1"/>
  <c r="K26" i="10" s="1"/>
  <c r="J26" i="10"/>
  <c r="D356" i="10" a="1"/>
  <c r="D356" i="10" s="1"/>
  <c r="N356" i="10" s="1" a="1"/>
  <c r="N356" i="10" s="1"/>
  <c r="K407" i="10" a="1"/>
  <c r="K407" i="10" s="1"/>
  <c r="J407" i="10"/>
  <c r="D448" i="10" a="1"/>
  <c r="D448" i="10" s="1"/>
  <c r="N448" i="10" s="1" a="1"/>
  <c r="N448" i="10" s="1"/>
  <c r="K510" i="10" a="1"/>
  <c r="K510" i="10" s="1"/>
  <c r="J510" i="10"/>
  <c r="D572" i="10" a="1"/>
  <c r="D572" i="10" s="1"/>
  <c r="N572" i="10" s="1" a="1"/>
  <c r="N572" i="10" s="1"/>
  <c r="D644" i="10" a="1"/>
  <c r="D644" i="10" s="1"/>
  <c r="N644" i="10" s="1" a="1"/>
  <c r="N644" i="10" s="1"/>
  <c r="K695" i="10" a="1"/>
  <c r="K695" i="10" s="1"/>
  <c r="J695" i="10"/>
  <c r="D1004" i="10" a="1"/>
  <c r="D1004" i="10" s="1"/>
  <c r="N1004" i="10" s="1" a="1"/>
  <c r="N1004" i="10" s="1"/>
  <c r="D295" i="10" a="1"/>
  <c r="D295" i="10" s="1"/>
  <c r="N295" i="10" s="1" a="1"/>
  <c r="N295" i="10" s="1"/>
  <c r="D521" i="10" a="1"/>
  <c r="D521" i="10" s="1"/>
  <c r="N521" i="10" s="1" a="1"/>
  <c r="N521" i="10" s="1"/>
  <c r="D893" i="10" a="1"/>
  <c r="D893" i="10" s="1"/>
  <c r="N893" i="10" s="1" a="1"/>
  <c r="N893" i="10" s="1"/>
  <c r="K20" i="10" a="1"/>
  <c r="K20" i="10" s="1"/>
  <c r="J20" i="10"/>
  <c r="D74" i="10" a="1"/>
  <c r="D74" i="10" s="1"/>
  <c r="N74" i="10" s="1" a="1"/>
  <c r="N74" i="10" s="1"/>
  <c r="D122" i="10" a="1"/>
  <c r="D122" i="10" s="1"/>
  <c r="N122" i="10" s="1" a="1"/>
  <c r="N122" i="10" s="1"/>
  <c r="K158" i="10" a="1"/>
  <c r="K158" i="10" s="1"/>
  <c r="J158" i="10"/>
  <c r="K194" i="10" a="1"/>
  <c r="K194" i="10" s="1"/>
  <c r="J194" i="10"/>
  <c r="D584" i="10" a="1"/>
  <c r="D584" i="10" s="1"/>
  <c r="N584" i="10" s="1" a="1"/>
  <c r="N584" i="10" s="1"/>
  <c r="D635" i="10" a="1"/>
  <c r="D635" i="10" s="1"/>
  <c r="N635" i="10" s="1" a="1"/>
  <c r="N635" i="10" s="1"/>
  <c r="D766" i="10" a="1"/>
  <c r="D766" i="10" s="1"/>
  <c r="N766" i="10" s="1" a="1"/>
  <c r="N766" i="10" s="1"/>
  <c r="J814" i="10"/>
  <c r="K814" i="10" a="1"/>
  <c r="K814" i="10" s="1"/>
  <c r="D862" i="10" a="1"/>
  <c r="D862" i="10" s="1"/>
  <c r="N862" i="10" s="1" a="1"/>
  <c r="N862" i="10" s="1"/>
  <c r="K276" i="10" a="1"/>
  <c r="K276" i="10" s="1"/>
  <c r="J276" i="10"/>
  <c r="K327" i="10" a="1"/>
  <c r="K327" i="10" s="1"/>
  <c r="J327" i="10"/>
  <c r="D574" i="10" a="1"/>
  <c r="D574" i="10" s="1"/>
  <c r="N574" i="10" s="1" a="1"/>
  <c r="N574" i="10" s="1"/>
  <c r="K626" i="10" a="1"/>
  <c r="K626" i="10" s="1"/>
  <c r="J626" i="10"/>
  <c r="D726" i="10" a="1"/>
  <c r="D726" i="10" s="1"/>
  <c r="N726" i="10" s="1" a="1"/>
  <c r="N726" i="10" s="1"/>
  <c r="K822" i="10" a="1"/>
  <c r="K822" i="10" s="1"/>
  <c r="J822" i="10"/>
  <c r="D917" i="10" a="1"/>
  <c r="D917" i="10" s="1"/>
  <c r="N917" i="10" s="1" a="1"/>
  <c r="N917" i="10" s="1"/>
  <c r="K966" i="10" a="1"/>
  <c r="K966" i="10" s="1"/>
  <c r="J966" i="10"/>
  <c r="K1012" i="10" a="1"/>
  <c r="K1012" i="10" s="1"/>
  <c r="J1012" i="10"/>
  <c r="K398" i="10" a="1"/>
  <c r="K398" i="10" s="1"/>
  <c r="J398" i="10"/>
  <c r="D696" i="10" a="1"/>
  <c r="D696" i="10" s="1"/>
  <c r="N696" i="10" s="1" a="1"/>
  <c r="N696" i="10" s="1"/>
  <c r="D813" i="10" a="1"/>
  <c r="D813" i="10" s="1"/>
  <c r="N813" i="10" s="1" a="1"/>
  <c r="N813" i="10" s="1"/>
  <c r="J901" i="10"/>
  <c r="K901" i="10" a="1"/>
  <c r="K901" i="10" s="1"/>
  <c r="J501" i="10"/>
  <c r="K501" i="10" a="1"/>
  <c r="K501" i="10" s="1"/>
  <c r="D1002" i="10" a="1"/>
  <c r="D1002" i="10" s="1"/>
  <c r="N1002" i="10" s="1" a="1"/>
  <c r="N1002" i="10" s="1"/>
  <c r="J925" i="10"/>
  <c r="K925" i="10" a="1"/>
  <c r="K925" i="10" s="1"/>
  <c r="K935" i="10" a="1"/>
  <c r="K935" i="10" s="1"/>
  <c r="J935" i="10"/>
  <c r="K1033" i="10" a="1"/>
  <c r="K1033" i="10" s="1"/>
  <c r="J1033" i="10"/>
  <c r="K779" i="10" a="1"/>
  <c r="K779" i="10" s="1"/>
  <c r="J779" i="10"/>
  <c r="D927" i="10" a="1"/>
  <c r="D927" i="10" s="1"/>
  <c r="N927" i="10" s="1" a="1"/>
  <c r="N927" i="10" s="1"/>
  <c r="D561" i="10" a="1"/>
  <c r="D561" i="10" s="1"/>
  <c r="N561" i="10" s="1" a="1"/>
  <c r="N561" i="10" s="1"/>
  <c r="J705" i="10"/>
  <c r="K705" i="10" a="1"/>
  <c r="K705" i="10" s="1"/>
  <c r="D882" i="10" a="1"/>
  <c r="D882" i="10" s="1"/>
  <c r="N882" i="10" s="1" a="1"/>
  <c r="N882" i="10" s="1"/>
  <c r="K1009" i="10" a="1"/>
  <c r="K1009" i="10" s="1"/>
  <c r="J1009" i="10"/>
  <c r="D911" i="10" a="1"/>
  <c r="D911" i="10" s="1"/>
  <c r="N911" i="10" s="1" a="1"/>
  <c r="N911" i="10" s="1"/>
  <c r="D828" i="10" a="1"/>
  <c r="D828" i="10" s="1"/>
  <c r="N828" i="10" s="1" a="1"/>
  <c r="N828" i="10" s="1"/>
  <c r="K983" i="10" a="1"/>
  <c r="K983" i="10" s="1"/>
  <c r="J983" i="10"/>
  <c r="K913" i="10" a="1"/>
  <c r="K913" i="10" s="1"/>
  <c r="J913" i="10"/>
  <c r="D1021" i="10" a="1"/>
  <c r="D1021" i="10" s="1"/>
  <c r="N1021" i="10" s="1" a="1"/>
  <c r="N1021" i="10" s="1"/>
  <c r="K949" i="10" a="1"/>
  <c r="K949" i="10" s="1"/>
  <c r="J949" i="10"/>
  <c r="D1030" i="10" a="1"/>
  <c r="D1030" i="10" s="1"/>
  <c r="N1030" i="10" s="1" a="1"/>
  <c r="N1030" i="10" s="1"/>
  <c r="D477" i="10" a="1"/>
  <c r="D477" i="10" s="1"/>
  <c r="N477" i="10" s="1" a="1"/>
  <c r="N477" i="10" s="1"/>
  <c r="D633" i="10" a="1"/>
  <c r="D633" i="10" s="1"/>
  <c r="N633" i="10" s="1" a="1"/>
  <c r="N633" i="10" s="1"/>
  <c r="K840" i="10" a="1"/>
  <c r="K840" i="10" s="1"/>
  <c r="J840" i="10"/>
  <c r="K68" i="10" a="1"/>
  <c r="K68" i="10" s="1"/>
  <c r="J68" i="10"/>
  <c r="D578" i="10" a="1"/>
  <c r="D578" i="10" s="1"/>
  <c r="N578" i="10" s="1" a="1"/>
  <c r="N578" i="10" s="1"/>
  <c r="D13" i="10" a="1"/>
  <c r="D13" i="10" s="1"/>
  <c r="N13" i="10" s="1" a="1"/>
  <c r="N13" i="10" s="1"/>
  <c r="K14" i="10" a="1"/>
  <c r="K14" i="10" s="1"/>
  <c r="J14" i="10"/>
  <c r="D150" i="10" a="1"/>
  <c r="D150" i="10" s="1"/>
  <c r="N150" i="10" s="1" a="1"/>
  <c r="N150" i="10" s="1"/>
  <c r="D23" i="10" a="1"/>
  <c r="D23" i="10" s="1"/>
  <c r="N23" i="10" s="1" a="1"/>
  <c r="N23" i="10" s="1"/>
  <c r="K83" i="10" a="1"/>
  <c r="K83" i="10" s="1"/>
  <c r="J83" i="10"/>
  <c r="J36" i="10"/>
  <c r="K36" i="10" a="1"/>
  <c r="K36" i="10" s="1"/>
  <c r="K156" i="10" a="1"/>
  <c r="K156" i="10" s="1"/>
  <c r="J156" i="10"/>
  <c r="D43" i="10" a="1"/>
  <c r="D43" i="10" s="1"/>
  <c r="N43" i="10" s="1" a="1"/>
  <c r="N43" i="10" s="1"/>
  <c r="K91" i="10" a="1"/>
  <c r="K91" i="10" s="1"/>
  <c r="J91" i="10"/>
  <c r="D231" i="10" a="1"/>
  <c r="D231" i="10" s="1"/>
  <c r="N231" i="10" s="1" a="1"/>
  <c r="N231" i="10" s="1"/>
  <c r="J287" i="10"/>
  <c r="K287" i="10" a="1"/>
  <c r="K287" i="10" s="1"/>
  <c r="K328" i="10" a="1"/>
  <c r="K328" i="10" s="1"/>
  <c r="J328" i="10"/>
  <c r="J380" i="10"/>
  <c r="K380" i="10" a="1"/>
  <c r="K380" i="10" s="1"/>
  <c r="D431" i="10" a="1"/>
  <c r="D431" i="10" s="1"/>
  <c r="N431" i="10" s="1" a="1"/>
  <c r="N431" i="10" s="1"/>
  <c r="K493" i="10" a="1"/>
  <c r="K493" i="10" s="1"/>
  <c r="J493" i="10"/>
  <c r="D534" i="10" a="1"/>
  <c r="D534" i="10" s="1"/>
  <c r="N534" i="10" s="1" a="1"/>
  <c r="N534" i="10" s="1"/>
  <c r="D585" i="10" a="1"/>
  <c r="D585" i="10" s="1"/>
  <c r="N585" i="10" s="1" a="1"/>
  <c r="N585" i="10" s="1"/>
  <c r="D637" i="10" a="1"/>
  <c r="D637" i="10" s="1"/>
  <c r="N637" i="10" s="1" a="1"/>
  <c r="N637" i="10" s="1"/>
  <c r="K678" i="10" a="1"/>
  <c r="K678" i="10" s="1"/>
  <c r="J678" i="10"/>
  <c r="K735" i="10" a="1"/>
  <c r="K735" i="10" s="1"/>
  <c r="J735" i="10"/>
  <c r="K767" i="10" a="1"/>
  <c r="K767" i="10" s="1"/>
  <c r="J767" i="10"/>
  <c r="J799" i="10"/>
  <c r="K799" i="10" a="1"/>
  <c r="K799" i="10" s="1"/>
  <c r="J831" i="10"/>
  <c r="K831" i="10" a="1"/>
  <c r="K831" i="10" s="1"/>
  <c r="D863" i="10" a="1"/>
  <c r="D863" i="10" s="1"/>
  <c r="N863" i="10" s="1" a="1"/>
  <c r="N863" i="10" s="1"/>
  <c r="K895" i="10" a="1"/>
  <c r="K895" i="10" s="1"/>
  <c r="J895" i="10"/>
  <c r="K960" i="10" a="1"/>
  <c r="K960" i="10" s="1"/>
  <c r="J960" i="10"/>
  <c r="J1006" i="10"/>
  <c r="K1006" i="10" a="1"/>
  <c r="K1006" i="10" s="1"/>
  <c r="J990" i="10"/>
  <c r="K990" i="10" a="1"/>
  <c r="K990" i="10" s="1"/>
  <c r="K44" i="10" a="1"/>
  <c r="K44" i="10" s="1"/>
  <c r="J44" i="10"/>
  <c r="K92" i="10" a="1"/>
  <c r="K92" i="10" s="1"/>
  <c r="J92" i="10"/>
  <c r="D133" i="10" a="1"/>
  <c r="D133" i="10" s="1"/>
  <c r="N133" i="10" s="1" a="1"/>
  <c r="N133" i="10" s="1"/>
  <c r="D288" i="10" a="1"/>
  <c r="D288" i="10" s="1"/>
  <c r="N288" i="10" s="1" a="1"/>
  <c r="N288" i="10" s="1"/>
  <c r="K339" i="10" a="1"/>
  <c r="K339" i="10" s="1"/>
  <c r="J339" i="10"/>
  <c r="J391" i="10"/>
  <c r="K391" i="10" a="1"/>
  <c r="K391" i="10" s="1"/>
  <c r="D617" i="10" a="1"/>
  <c r="D617" i="10" s="1"/>
  <c r="N617" i="10" s="1" a="1"/>
  <c r="N617" i="10" s="1"/>
  <c r="D679" i="10" a="1"/>
  <c r="D679" i="10" s="1"/>
  <c r="N679" i="10" s="1" a="1"/>
  <c r="N679" i="10" s="1"/>
  <c r="D848" i="10" a="1"/>
  <c r="D848" i="10" s="1"/>
  <c r="N848" i="10" s="1" a="1"/>
  <c r="N848" i="10" s="1"/>
  <c r="K896" i="10" a="1"/>
  <c r="K896" i="10" s="1"/>
  <c r="J896" i="10"/>
  <c r="D125" i="10" a="1"/>
  <c r="D125" i="10" s="1"/>
  <c r="N125" i="10" s="1" a="1"/>
  <c r="N125" i="10" s="1"/>
  <c r="D161" i="10" a="1"/>
  <c r="D161" i="10" s="1"/>
  <c r="N161" i="10" s="1" a="1"/>
  <c r="N161" i="10" s="1"/>
  <c r="D197" i="10" a="1"/>
  <c r="D197" i="10" s="1"/>
  <c r="N197" i="10" s="1" a="1"/>
  <c r="N197" i="10" s="1"/>
  <c r="D233" i="10" a="1"/>
  <c r="D233" i="10" s="1"/>
  <c r="N233" i="10" s="1" a="1"/>
  <c r="N233" i="10" s="1"/>
  <c r="D269" i="10" a="1"/>
  <c r="D269" i="10" s="1"/>
  <c r="N269" i="10" s="1" a="1"/>
  <c r="N269" i="10" s="1"/>
  <c r="K320" i="10" a="1"/>
  <c r="K320" i="10" s="1"/>
  <c r="J320" i="10"/>
  <c r="D608" i="10" a="1"/>
  <c r="D608" i="10" s="1"/>
  <c r="N608" i="10" s="1" a="1"/>
  <c r="N608" i="10" s="1"/>
  <c r="K926" i="10" a="1"/>
  <c r="K926" i="10" s="1"/>
  <c r="J926" i="10"/>
  <c r="K821" i="10" a="1"/>
  <c r="K821" i="10" s="1"/>
  <c r="J821" i="10"/>
  <c r="D165" i="10" a="1"/>
  <c r="D165" i="10" s="1"/>
  <c r="N165" i="10" s="1" a="1"/>
  <c r="N165" i="10" s="1"/>
  <c r="D61" i="10" a="1"/>
  <c r="D61" i="10" s="1"/>
  <c r="N61" i="10" s="1" a="1"/>
  <c r="N61" i="10" s="1"/>
  <c r="D109" i="10" a="1"/>
  <c r="D109" i="10" s="1"/>
  <c r="N109" i="10" s="1" a="1"/>
  <c r="N109" i="10" s="1"/>
  <c r="D300" i="10" a="1"/>
  <c r="D300" i="10" s="1"/>
  <c r="N300" i="10" s="1" a="1"/>
  <c r="N300" i="10" s="1"/>
  <c r="K351" i="10" a="1"/>
  <c r="K351" i="10" s="1"/>
  <c r="J351" i="10"/>
  <c r="D506" i="10" a="1"/>
  <c r="D506" i="10" s="1"/>
  <c r="N506" i="10" s="1" a="1"/>
  <c r="N506" i="10" s="1"/>
  <c r="D557" i="10" a="1"/>
  <c r="D557" i="10" s="1"/>
  <c r="N557" i="10" s="1" a="1"/>
  <c r="N557" i="10" s="1"/>
  <c r="K598" i="10" a="1"/>
  <c r="K598" i="10" s="1"/>
  <c r="J598" i="10"/>
  <c r="K711" i="10" a="1"/>
  <c r="K711" i="10" s="1"/>
  <c r="J711" i="10"/>
  <c r="J745" i="10"/>
  <c r="K745" i="10" a="1"/>
  <c r="K745" i="10" s="1"/>
  <c r="J777" i="10"/>
  <c r="K777" i="10" a="1"/>
  <c r="K777" i="10" s="1"/>
  <c r="J809" i="10"/>
  <c r="K809" i="10" a="1"/>
  <c r="K809" i="10" s="1"/>
  <c r="D948" i="10" a="1"/>
  <c r="D948" i="10" s="1"/>
  <c r="N948" i="10" s="1" a="1"/>
  <c r="N948" i="10" s="1"/>
  <c r="D988" i="10" a="1"/>
  <c r="D988" i="10" s="1"/>
  <c r="N988" i="10" s="1" a="1"/>
  <c r="N988" i="10" s="1"/>
  <c r="D189" i="10" a="1"/>
  <c r="D189" i="10" s="1"/>
  <c r="N189" i="10" s="1" a="1"/>
  <c r="N189" i="10" s="1"/>
  <c r="D261" i="10" a="1"/>
  <c r="D261" i="10" s="1"/>
  <c r="N261" i="10" s="1" a="1"/>
  <c r="N261" i="10" s="1"/>
  <c r="D321" i="10" a="1"/>
  <c r="D321" i="10" s="1"/>
  <c r="N321" i="10" s="1" a="1"/>
  <c r="N321" i="10" s="1"/>
  <c r="K373" i="10" a="1"/>
  <c r="K373" i="10" s="1"/>
  <c r="J373" i="10"/>
  <c r="J414" i="10"/>
  <c r="K414" i="10" a="1"/>
  <c r="K414" i="10" s="1"/>
  <c r="K476" i="10" a="1"/>
  <c r="K476" i="10" s="1"/>
  <c r="J476" i="10"/>
  <c r="K527" i="10" a="1"/>
  <c r="K527" i="10" s="1"/>
  <c r="J527" i="10"/>
  <c r="D589" i="10" a="1"/>
  <c r="D589" i="10" s="1"/>
  <c r="N589" i="10" s="1" a="1"/>
  <c r="N589" i="10" s="1"/>
  <c r="J770" i="10"/>
  <c r="K770" i="10" a="1"/>
  <c r="K770" i="10" s="1"/>
  <c r="J874" i="10"/>
  <c r="K874" i="10" a="1"/>
  <c r="K874" i="10" s="1"/>
  <c r="K956" i="10" a="1"/>
  <c r="K956" i="10" s="1"/>
  <c r="J956" i="10"/>
  <c r="D226" i="10" a="1"/>
  <c r="D226" i="10" s="1"/>
  <c r="N226" i="10" s="1" a="1"/>
  <c r="N226" i="10" s="1"/>
  <c r="D262" i="10" a="1"/>
  <c r="D262" i="10" s="1"/>
  <c r="N262" i="10" s="1" a="1"/>
  <c r="N262" i="10" s="1"/>
  <c r="K302" i="10" a="1"/>
  <c r="K302" i="10" s="1"/>
  <c r="J302" i="10"/>
  <c r="K353" i="10" a="1"/>
  <c r="K353" i="10" s="1"/>
  <c r="J353" i="10"/>
  <c r="D518" i="10" a="1"/>
  <c r="D518" i="10" s="1"/>
  <c r="N518" i="10" s="1" a="1"/>
  <c r="N518" i="10" s="1"/>
  <c r="K1022" i="10" a="1"/>
  <c r="K1022" i="10" s="1"/>
  <c r="J1022" i="10"/>
  <c r="D272" i="10" a="1"/>
  <c r="D272" i="10" s="1"/>
  <c r="N272" i="10" s="1" a="1"/>
  <c r="N272" i="10" s="1"/>
  <c r="K323" i="10" a="1"/>
  <c r="K323" i="10" s="1"/>
  <c r="J323" i="10"/>
  <c r="D539" i="10" a="1"/>
  <c r="D539" i="10" s="1"/>
  <c r="N539" i="10" s="1" a="1"/>
  <c r="N539" i="10" s="1"/>
  <c r="J673" i="10"/>
  <c r="K673" i="10" a="1"/>
  <c r="K673" i="10" s="1"/>
  <c r="D739" i="10" a="1"/>
  <c r="D739" i="10" s="1"/>
  <c r="N739" i="10" s="1" a="1"/>
  <c r="N739" i="10" s="1"/>
  <c r="D835" i="10" a="1"/>
  <c r="D835" i="10" s="1"/>
  <c r="N835" i="10" s="1" a="1"/>
  <c r="N835" i="10" s="1"/>
  <c r="K950" i="10" a="1"/>
  <c r="K950" i="10" s="1"/>
  <c r="J950" i="10"/>
  <c r="K49" i="10" a="1"/>
  <c r="K49" i="10" s="1"/>
  <c r="J49" i="10"/>
  <c r="D202" i="10" a="1"/>
  <c r="D202" i="10" s="1"/>
  <c r="N202" i="10" s="1" a="1"/>
  <c r="N202" i="10" s="1"/>
  <c r="D274" i="10" a="1"/>
  <c r="D274" i="10" s="1"/>
  <c r="N274" i="10" s="1" a="1"/>
  <c r="N274" i="10" s="1"/>
  <c r="K449" i="10" a="1"/>
  <c r="K449" i="10" s="1"/>
  <c r="J449" i="10"/>
  <c r="D458" i="10" a="1"/>
  <c r="D458" i="10" s="1"/>
  <c r="N458" i="10" s="1" a="1"/>
  <c r="N458" i="10" s="1"/>
  <c r="K509" i="10" a="1"/>
  <c r="K509" i="10" s="1"/>
  <c r="J509" i="10"/>
  <c r="D571" i="10" a="1"/>
  <c r="D571" i="10" s="1"/>
  <c r="N571" i="10" s="1" a="1"/>
  <c r="N571" i="10" s="1"/>
  <c r="D612" i="10" a="1"/>
  <c r="D612" i="10" s="1"/>
  <c r="N612" i="10" s="1" a="1"/>
  <c r="N612" i="10" s="1"/>
  <c r="D663" i="10" a="1"/>
  <c r="D663" i="10" s="1"/>
  <c r="N663" i="10" s="1" a="1"/>
  <c r="N663" i="10" s="1"/>
  <c r="J715" i="10"/>
  <c r="K715" i="10" a="1"/>
  <c r="K715" i="10" s="1"/>
  <c r="K764" i="10" a="1"/>
  <c r="K764" i="10" s="1"/>
  <c r="J764" i="10"/>
  <c r="J812" i="10"/>
  <c r="K812" i="10" a="1"/>
  <c r="K812" i="10" s="1"/>
  <c r="J860" i="10"/>
  <c r="K860" i="10" a="1"/>
  <c r="K860" i="10" s="1"/>
  <c r="J964" i="10"/>
  <c r="K964" i="10" a="1"/>
  <c r="K964" i="10" s="1"/>
  <c r="D183" i="10" a="1"/>
  <c r="D183" i="10" s="1"/>
  <c r="N183" i="10" s="1" a="1"/>
  <c r="N183" i="10" s="1"/>
  <c r="K304" i="10" a="1"/>
  <c r="K304" i="10" s="1"/>
  <c r="J304" i="10"/>
  <c r="K356" i="10" a="1"/>
  <c r="K356" i="10" s="1"/>
  <c r="J356" i="10"/>
  <c r="D407" i="10" a="1"/>
  <c r="D407" i="10" s="1"/>
  <c r="N407" i="10" s="1" a="1"/>
  <c r="N407" i="10" s="1"/>
  <c r="K448" i="10" a="1"/>
  <c r="K448" i="10" s="1"/>
  <c r="J448" i="10"/>
  <c r="D510" i="10" a="1"/>
  <c r="D510" i="10" s="1"/>
  <c r="N510" i="10" s="1" a="1"/>
  <c r="N510" i="10" s="1"/>
  <c r="K572" i="10" a="1"/>
  <c r="K572" i="10" s="1"/>
  <c r="J572" i="10"/>
  <c r="J644" i="10"/>
  <c r="K644" i="10" a="1"/>
  <c r="K644" i="10" s="1"/>
  <c r="D695" i="10" a="1"/>
  <c r="D695" i="10" s="1"/>
  <c r="N695" i="10" s="1" a="1"/>
  <c r="N695" i="10" s="1"/>
  <c r="K1004" i="10" a="1"/>
  <c r="K1004" i="10" s="1"/>
  <c r="J1004" i="10"/>
  <c r="D157" i="10" a="1"/>
  <c r="D157" i="10" s="1"/>
  <c r="N157" i="10" s="1" a="1"/>
  <c r="N157" i="10" s="1"/>
  <c r="K295" i="10" a="1"/>
  <c r="K295" i="10" s="1"/>
  <c r="J295" i="10"/>
  <c r="K521" i="10" a="1"/>
  <c r="K521" i="10" s="1"/>
  <c r="J521" i="10"/>
  <c r="J893" i="10"/>
  <c r="K893" i="10" a="1"/>
  <c r="K893" i="10" s="1"/>
  <c r="K239" i="10" a="1"/>
  <c r="K239" i="10" s="1"/>
  <c r="J239" i="10"/>
  <c r="K275" i="10" a="1"/>
  <c r="K275" i="10" s="1"/>
  <c r="J275" i="10"/>
  <c r="D316" i="10" a="1"/>
  <c r="D316" i="10" s="1"/>
  <c r="N316" i="10" s="1" a="1"/>
  <c r="N316" i="10" s="1"/>
  <c r="D368" i="10" a="1"/>
  <c r="D368" i="10" s="1"/>
  <c r="N368" i="10" s="1" a="1"/>
  <c r="N368" i="10" s="1"/>
  <c r="K419" i="10" a="1"/>
  <c r="K419" i="10" s="1"/>
  <c r="J419" i="10"/>
  <c r="D460" i="10" a="1"/>
  <c r="D460" i="10" s="1"/>
  <c r="N460" i="10" s="1" a="1"/>
  <c r="N460" i="10" s="1"/>
  <c r="D522" i="10" a="1"/>
  <c r="D522" i="10" s="1"/>
  <c r="N522" i="10" s="1" a="1"/>
  <c r="N522" i="10" s="1"/>
  <c r="J584" i="10"/>
  <c r="K584" i="10" a="1"/>
  <c r="K584" i="10" s="1"/>
  <c r="K635" i="10" a="1"/>
  <c r="K635" i="10" s="1"/>
  <c r="J635" i="10"/>
  <c r="D707" i="10" a="1"/>
  <c r="D707" i="10" s="1"/>
  <c r="N707" i="10" s="1" a="1"/>
  <c r="N707" i="10" s="1"/>
  <c r="K766" i="10" a="1"/>
  <c r="K766" i="10" s="1"/>
  <c r="J766" i="10"/>
  <c r="D992" i="10" a="1"/>
  <c r="D992" i="10" s="1"/>
  <c r="N992" i="10" s="1" a="1"/>
  <c r="N992" i="10" s="1"/>
  <c r="D665" i="10" a="1"/>
  <c r="D665" i="10" s="1"/>
  <c r="N665" i="10" s="1" a="1"/>
  <c r="N665" i="10" s="1"/>
  <c r="D276" i="10" a="1"/>
  <c r="D276" i="10" s="1"/>
  <c r="N276" i="10" s="1" a="1"/>
  <c r="N276" i="10" s="1"/>
  <c r="D389" i="10" a="1"/>
  <c r="D389" i="10" s="1"/>
  <c r="N389" i="10" s="1" a="1"/>
  <c r="N389" i="10" s="1"/>
  <c r="D430" i="10" a="1"/>
  <c r="D430" i="10" s="1"/>
  <c r="N430" i="10" s="1" a="1"/>
  <c r="N430" i="10" s="1"/>
  <c r="D482" i="10" a="1"/>
  <c r="D482" i="10" s="1"/>
  <c r="N482" i="10" s="1" a="1"/>
  <c r="N482" i="10" s="1"/>
  <c r="D533" i="10" a="1"/>
  <c r="D533" i="10" s="1"/>
  <c r="N533" i="10" s="1" a="1"/>
  <c r="N533" i="10" s="1"/>
  <c r="K574" i="10" a="1"/>
  <c r="K574" i="10" s="1"/>
  <c r="J574" i="10"/>
  <c r="J687" i="10"/>
  <c r="K687" i="10" a="1"/>
  <c r="K687" i="10" s="1"/>
  <c r="K726" i="10" a="1"/>
  <c r="K726" i="10" s="1"/>
  <c r="J726" i="10"/>
  <c r="D966" i="10" a="1"/>
  <c r="D966" i="10" s="1"/>
  <c r="N966" i="10" s="1" a="1"/>
  <c r="N966" i="10" s="1"/>
  <c r="J813" i="10"/>
  <c r="K813" i="10" a="1"/>
  <c r="K813" i="10" s="1"/>
  <c r="D901" i="10" a="1"/>
  <c r="D901" i="10" s="1"/>
  <c r="N901" i="10" s="1" a="1"/>
  <c r="N901" i="10" s="1"/>
  <c r="D795" i="10" a="1"/>
  <c r="D795" i="10" s="1"/>
  <c r="N795" i="10" s="1" a="1"/>
  <c r="N795" i="10" s="1"/>
  <c r="D933" i="10" a="1"/>
  <c r="D933" i="10" s="1"/>
  <c r="N933" i="10" s="1" a="1"/>
  <c r="N933" i="10" s="1"/>
  <c r="D1005" i="10" a="1"/>
  <c r="D1005" i="10" s="1"/>
  <c r="N1005" i="10" s="1" a="1"/>
  <c r="N1005" i="10" s="1"/>
  <c r="K1002" i="10" a="1"/>
  <c r="K1002" i="10" s="1"/>
  <c r="J1002" i="10"/>
  <c r="D925" i="10" a="1"/>
  <c r="D925" i="10" s="1"/>
  <c r="N925" i="10" s="1" a="1"/>
  <c r="N925" i="10" s="1"/>
  <c r="D843" i="10" a="1"/>
  <c r="D843" i="10" s="1"/>
  <c r="N843" i="10" s="1" a="1"/>
  <c r="N843" i="10" s="1"/>
  <c r="D779" i="10" a="1"/>
  <c r="D779" i="10" s="1"/>
  <c r="N779" i="10" s="1" a="1"/>
  <c r="N779" i="10" s="1"/>
  <c r="J927" i="10"/>
  <c r="K927" i="10" a="1"/>
  <c r="K927" i="10" s="1"/>
  <c r="K780" i="10" a="1"/>
  <c r="K780" i="10" s="1"/>
  <c r="J780" i="10"/>
  <c r="D909" i="10" a="1"/>
  <c r="D909" i="10" s="1"/>
  <c r="N909" i="10" s="1" a="1"/>
  <c r="N909" i="10" s="1"/>
  <c r="D1035" i="10" a="1"/>
  <c r="D1035" i="10" s="1"/>
  <c r="N1035" i="10" s="1" a="1"/>
  <c r="N1035" i="10" s="1"/>
  <c r="J561" i="10"/>
  <c r="K561" i="10" a="1"/>
  <c r="K561" i="10" s="1"/>
  <c r="K911" i="10" a="1"/>
  <c r="K911" i="10" s="1"/>
  <c r="J911" i="10"/>
  <c r="K828" i="10" a="1"/>
  <c r="K828" i="10" s="1"/>
  <c r="J828" i="10"/>
  <c r="D875" i="10" a="1"/>
  <c r="D875" i="10" s="1"/>
  <c r="N875" i="10" s="1" a="1"/>
  <c r="N875" i="10" s="1"/>
  <c r="D949" i="10" a="1"/>
  <c r="D949" i="10" s="1"/>
  <c r="N949" i="10" s="1" a="1"/>
  <c r="N949" i="10" s="1"/>
  <c r="J1030" i="10"/>
  <c r="K1030" i="10" a="1"/>
  <c r="K1030" i="10" s="1"/>
  <c r="J477" i="10"/>
  <c r="K477" i="10" a="1"/>
  <c r="K477" i="10" s="1"/>
  <c r="J633" i="10"/>
  <c r="K633" i="10" a="1"/>
  <c r="K633" i="10" s="1"/>
  <c r="D1013" i="10" a="1"/>
  <c r="D1013" i="10" s="1"/>
  <c r="N1013" i="10" s="1" a="1"/>
  <c r="N1013" i="10" s="1"/>
  <c r="K240" i="10" a="1"/>
  <c r="K240" i="10" s="1"/>
  <c r="J240" i="10"/>
  <c r="K151" i="10" a="1"/>
  <c r="K151" i="10" s="1"/>
  <c r="J151" i="10"/>
  <c r="D208" i="10" a="1"/>
  <c r="D208" i="10" s="1"/>
  <c r="N208" i="10" s="1" a="1"/>
  <c r="N208" i="10" s="1"/>
  <c r="K13" i="10" a="1"/>
  <c r="K13" i="10" s="1"/>
  <c r="J13" i="10"/>
  <c r="D234" i="10" a="1"/>
  <c r="D234" i="10" s="1"/>
  <c r="N234" i="10" s="1" a="1"/>
  <c r="N234" i="10" s="1"/>
  <c r="K59" i="10" a="1"/>
  <c r="K59" i="10" s="1"/>
  <c r="J59" i="10"/>
  <c r="D83" i="10" a="1"/>
  <c r="D83" i="10" s="1"/>
  <c r="N83" i="10" s="1" a="1"/>
  <c r="N83" i="10" s="1"/>
  <c r="D113" i="10" a="1"/>
  <c r="D113" i="10" s="1"/>
  <c r="N113" i="10" s="1" a="1"/>
  <c r="N113" i="10" s="1"/>
  <c r="D5" i="10" a="1"/>
  <c r="D5" i="10" s="1"/>
  <c r="N5" i="10" s="1" a="1"/>
  <c r="N5" i="10" s="1"/>
  <c r="D36" i="10" a="1"/>
  <c r="D36" i="10" s="1"/>
  <c r="N36" i="10" s="1" a="1"/>
  <c r="N36" i="10" s="1"/>
  <c r="K66" i="10" a="1"/>
  <c r="K66" i="10" s="1"/>
  <c r="J66" i="10"/>
  <c r="D96" i="10" a="1"/>
  <c r="D96" i="10" s="1"/>
  <c r="N96" i="10" s="1" a="1"/>
  <c r="N96" i="10" s="1"/>
  <c r="D126" i="10" a="1"/>
  <c r="D126" i="10" s="1"/>
  <c r="N126" i="10" s="1" a="1"/>
  <c r="N126" i="10" s="1"/>
  <c r="D156" i="10" a="1"/>
  <c r="D156" i="10" s="1"/>
  <c r="N156" i="10" s="1" a="1"/>
  <c r="N156" i="10" s="1"/>
  <c r="D186" i="10" a="1"/>
  <c r="D186" i="10" s="1"/>
  <c r="N186" i="10" s="1" a="1"/>
  <c r="N186" i="10" s="1"/>
  <c r="K216" i="10" a="1"/>
  <c r="K216" i="10" s="1"/>
  <c r="J216" i="10"/>
  <c r="K246" i="10" a="1"/>
  <c r="K246" i="10" s="1"/>
  <c r="J246" i="10"/>
  <c r="D9" i="10" a="1"/>
  <c r="D9" i="10" s="1"/>
  <c r="N9" i="10" s="1" a="1"/>
  <c r="N9" i="10" s="1"/>
  <c r="D31" i="10" a="1"/>
  <c r="D31" i="10" s="1"/>
  <c r="N31" i="10" s="1" a="1"/>
  <c r="N31" i="10" s="1"/>
  <c r="J43" i="10"/>
  <c r="K43" i="10" a="1"/>
  <c r="K43" i="10" s="1"/>
  <c r="D159" i="10" a="1"/>
  <c r="D159" i="10" s="1"/>
  <c r="N159" i="10" s="1" a="1"/>
  <c r="N159" i="10" s="1"/>
  <c r="K231" i="10" a="1"/>
  <c r="K231" i="10" s="1"/>
  <c r="J231" i="10"/>
  <c r="D287" i="10" a="1"/>
  <c r="D287" i="10" s="1"/>
  <c r="N287" i="10" s="1" a="1"/>
  <c r="N287" i="10" s="1"/>
  <c r="D493" i="10" a="1"/>
  <c r="D493" i="10" s="1"/>
  <c r="N493" i="10" s="1" a="1"/>
  <c r="N493" i="10" s="1"/>
  <c r="J534" i="10"/>
  <c r="K534" i="10" a="1"/>
  <c r="K534" i="10" s="1"/>
  <c r="J585" i="10"/>
  <c r="K585" i="10" a="1"/>
  <c r="K585" i="10" s="1"/>
  <c r="K637" i="10" a="1"/>
  <c r="K637" i="10" s="1"/>
  <c r="J637" i="10"/>
  <c r="D136" i="10" a="1"/>
  <c r="D136" i="10" s="1"/>
  <c r="N136" i="10" s="1" a="1"/>
  <c r="N136" i="10" s="1"/>
  <c r="D178" i="10" a="1"/>
  <c r="D178" i="10" s="1"/>
  <c r="N178" i="10" s="1" a="1"/>
  <c r="N178" i="10" s="1"/>
  <c r="D214" i="10" a="1"/>
  <c r="D214" i="10" s="1"/>
  <c r="N214" i="10" s="1" a="1"/>
  <c r="N214" i="10" s="1"/>
  <c r="K250" i="10" a="1"/>
  <c r="K250" i="10" s="1"/>
  <c r="J250" i="10"/>
  <c r="K442" i="10" a="1"/>
  <c r="K442" i="10" s="1"/>
  <c r="J442" i="10"/>
  <c r="D504" i="10" a="1"/>
  <c r="D504" i="10" s="1"/>
  <c r="N504" i="10" s="1" a="1"/>
  <c r="N504" i="10" s="1"/>
  <c r="K566" i="10" a="1"/>
  <c r="K566" i="10" s="1"/>
  <c r="J566" i="10"/>
  <c r="K617" i="10" a="1"/>
  <c r="K617" i="10" s="1"/>
  <c r="J617" i="10"/>
  <c r="J679" i="10"/>
  <c r="K679" i="10" a="1"/>
  <c r="K679" i="10" s="1"/>
  <c r="D752" i="10" a="1"/>
  <c r="D752" i="10" s="1"/>
  <c r="N752" i="10" s="1" a="1"/>
  <c r="N752" i="10" s="1"/>
  <c r="D800" i="10" a="1"/>
  <c r="D800" i="10" s="1"/>
  <c r="N800" i="10" s="1" a="1"/>
  <c r="N800" i="10" s="1"/>
  <c r="K848" i="10" a="1"/>
  <c r="K848" i="10" s="1"/>
  <c r="J848" i="10"/>
  <c r="J978" i="10"/>
  <c r="K978" i="10" a="1"/>
  <c r="K978" i="10" s="1"/>
  <c r="K125" i="10" a="1"/>
  <c r="K125" i="10" s="1"/>
  <c r="J125" i="10"/>
  <c r="K161" i="10" a="1"/>
  <c r="K161" i="10" s="1"/>
  <c r="J161" i="10"/>
  <c r="K197" i="10" a="1"/>
  <c r="K197" i="10" s="1"/>
  <c r="J197" i="10"/>
  <c r="J233" i="10"/>
  <c r="K233" i="10" a="1"/>
  <c r="K233" i="10" s="1"/>
  <c r="K269" i="10" a="1"/>
  <c r="K269" i="10" s="1"/>
  <c r="J269" i="10"/>
  <c r="D381" i="10" a="1"/>
  <c r="D381" i="10" s="1"/>
  <c r="N381" i="10" s="1" a="1"/>
  <c r="N381" i="10" s="1"/>
  <c r="K433" i="10" a="1"/>
  <c r="K433" i="10" s="1"/>
  <c r="J433" i="10"/>
  <c r="D484" i="10" a="1"/>
  <c r="D484" i="10" s="1"/>
  <c r="N484" i="10" s="1" a="1"/>
  <c r="N484" i="10" s="1"/>
  <c r="K546" i="10" a="1"/>
  <c r="K546" i="10" s="1"/>
  <c r="J546" i="10"/>
  <c r="K608" i="10" a="1"/>
  <c r="K608" i="10" s="1"/>
  <c r="J608" i="10"/>
  <c r="D680" i="10" a="1"/>
  <c r="D680" i="10" s="1"/>
  <c r="N680" i="10" s="1" a="1"/>
  <c r="N680" i="10" s="1"/>
  <c r="D511" i="10" a="1"/>
  <c r="D511" i="10" s="1"/>
  <c r="N511" i="10" s="1" a="1"/>
  <c r="N511" i="10" s="1"/>
  <c r="D952" i="10" a="1"/>
  <c r="D952" i="10" s="1"/>
  <c r="N952" i="10" s="1" a="1"/>
  <c r="N952" i="10" s="1"/>
  <c r="D333" i="10" a="1"/>
  <c r="D333" i="10" s="1"/>
  <c r="N333" i="10" s="1" a="1"/>
  <c r="N333" i="10" s="1"/>
  <c r="D413" i="10" a="1"/>
  <c r="D413" i="10" s="1"/>
  <c r="N413" i="10" s="1" a="1"/>
  <c r="N413" i="10" s="1"/>
  <c r="D454" i="10" a="1"/>
  <c r="D454" i="10" s="1"/>
  <c r="N454" i="10" s="1" a="1"/>
  <c r="N454" i="10" s="1"/>
  <c r="J506" i="10"/>
  <c r="K506" i="10" a="1"/>
  <c r="K506" i="10" s="1"/>
  <c r="J557" i="10"/>
  <c r="K557" i="10" a="1"/>
  <c r="K557" i="10" s="1"/>
  <c r="D660" i="10" a="1"/>
  <c r="D660" i="10" s="1"/>
  <c r="N660" i="10" s="1" a="1"/>
  <c r="N660" i="10" s="1"/>
  <c r="D849" i="10" a="1"/>
  <c r="D849" i="10" s="1"/>
  <c r="N849" i="10" s="1" a="1"/>
  <c r="N849" i="10" s="1"/>
  <c r="K881" i="10" a="1"/>
  <c r="K881" i="10" s="1"/>
  <c r="J881" i="10"/>
  <c r="K912" i="10" a="1"/>
  <c r="K912" i="10" s="1"/>
  <c r="J912" i="10"/>
  <c r="K948" i="10" a="1"/>
  <c r="K948" i="10" s="1"/>
  <c r="J948" i="10"/>
  <c r="K988" i="10" a="1"/>
  <c r="K988" i="10" s="1"/>
  <c r="J988" i="10"/>
  <c r="D46" i="10" a="1"/>
  <c r="D46" i="10" s="1"/>
  <c r="N46" i="10" s="1" a="1"/>
  <c r="N46" i="10" s="1"/>
  <c r="D94" i="10" a="1"/>
  <c r="D94" i="10" s="1"/>
  <c r="N94" i="10" s="1" a="1"/>
  <c r="N94" i="10" s="1"/>
  <c r="D153" i="10" a="1"/>
  <c r="D153" i="10" s="1"/>
  <c r="N153" i="10" s="1" a="1"/>
  <c r="N153" i="10" s="1"/>
  <c r="J189" i="10"/>
  <c r="K189" i="10" a="1"/>
  <c r="K189" i="10" s="1"/>
  <c r="J261" i="10"/>
  <c r="K261" i="10" a="1"/>
  <c r="K261" i="10" s="1"/>
  <c r="J321" i="10"/>
  <c r="K321" i="10" a="1"/>
  <c r="K321" i="10" s="1"/>
  <c r="D373" i="10" a="1"/>
  <c r="D373" i="10" s="1"/>
  <c r="N373" i="10" s="1" a="1"/>
  <c r="N373" i="10" s="1"/>
  <c r="J661" i="10"/>
  <c r="K661" i="10" a="1"/>
  <c r="K661" i="10" s="1"/>
  <c r="D712" i="10" a="1"/>
  <c r="D712" i="10" s="1"/>
  <c r="N712" i="10" s="1" a="1"/>
  <c r="N712" i="10" s="1"/>
  <c r="K826" i="10" a="1"/>
  <c r="K826" i="10" s="1"/>
  <c r="J826" i="10"/>
  <c r="D154" i="10" a="1"/>
  <c r="D154" i="10" s="1"/>
  <c r="N154" i="10" s="1" a="1"/>
  <c r="N154" i="10" s="1"/>
  <c r="K190" i="10" a="1"/>
  <c r="K190" i="10" s="1"/>
  <c r="J190" i="10"/>
  <c r="K226" i="10" a="1"/>
  <c r="K226" i="10" s="1"/>
  <c r="J226" i="10"/>
  <c r="K262" i="10" a="1"/>
  <c r="K262" i="10" s="1"/>
  <c r="J262" i="10"/>
  <c r="D415" i="10" a="1"/>
  <c r="D415" i="10" s="1"/>
  <c r="N415" i="10" s="1" a="1"/>
  <c r="N415" i="10" s="1"/>
  <c r="D456" i="10" a="1"/>
  <c r="D456" i="10" s="1"/>
  <c r="N456" i="10" s="1" a="1"/>
  <c r="N456" i="10" s="1"/>
  <c r="D579" i="10" a="1"/>
  <c r="D579" i="10" s="1"/>
  <c r="N579" i="10" s="1" a="1"/>
  <c r="N579" i="10" s="1"/>
  <c r="D631" i="10" a="1"/>
  <c r="D631" i="10" s="1"/>
  <c r="N631" i="10" s="1" a="1"/>
  <c r="N631" i="10" s="1"/>
  <c r="J672" i="10"/>
  <c r="K672" i="10" a="1"/>
  <c r="K672" i="10" s="1"/>
  <c r="K738" i="10" a="1"/>
  <c r="K738" i="10" s="1"/>
  <c r="J738" i="10"/>
  <c r="D39" i="10" a="1"/>
  <c r="D39" i="10" s="1"/>
  <c r="N39" i="10" s="1" a="1"/>
  <c r="N39" i="10" s="1"/>
  <c r="D79" i="10" a="1"/>
  <c r="D79" i="10" s="1"/>
  <c r="N79" i="10" s="1" a="1"/>
  <c r="N79" i="10" s="1"/>
  <c r="D128" i="10" a="1"/>
  <c r="D128" i="10" s="1"/>
  <c r="N128" i="10" s="1" a="1"/>
  <c r="N128" i="10" s="1"/>
  <c r="D164" i="10" a="1"/>
  <c r="D164" i="10" s="1"/>
  <c r="N164" i="10" s="1" a="1"/>
  <c r="N164" i="10" s="1"/>
  <c r="D200" i="10" a="1"/>
  <c r="D200" i="10" s="1"/>
  <c r="N200" i="10" s="1" a="1"/>
  <c r="N200" i="10" s="1"/>
  <c r="D236" i="10" a="1"/>
  <c r="D236" i="10" s="1"/>
  <c r="N236" i="10" s="1" a="1"/>
  <c r="N236" i="10" s="1"/>
  <c r="J272" i="10"/>
  <c r="K272" i="10" a="1"/>
  <c r="K272" i="10" s="1"/>
  <c r="D323" i="10" a="1"/>
  <c r="D323" i="10" s="1"/>
  <c r="N323" i="10" s="1" a="1"/>
  <c r="N323" i="10" s="1"/>
  <c r="J385" i="10"/>
  <c r="K385" i="10" a="1"/>
  <c r="K385" i="10" s="1"/>
  <c r="D426" i="10" a="1"/>
  <c r="D426" i="10" s="1"/>
  <c r="N426" i="10" s="1" a="1"/>
  <c r="N426" i="10" s="1"/>
  <c r="D488" i="10" a="1"/>
  <c r="D488" i="10" s="1"/>
  <c r="N488" i="10" s="1" a="1"/>
  <c r="N488" i="10" s="1"/>
  <c r="K539" i="10" a="1"/>
  <c r="K539" i="10" s="1"/>
  <c r="J539" i="10"/>
  <c r="D611" i="10" a="1"/>
  <c r="D611" i="10" s="1"/>
  <c r="N611" i="10" s="1" a="1"/>
  <c r="N611" i="10" s="1"/>
  <c r="D673" i="10" a="1"/>
  <c r="D673" i="10" s="1"/>
  <c r="N673" i="10" s="1" a="1"/>
  <c r="N673" i="10" s="1"/>
  <c r="K739" i="10" a="1"/>
  <c r="K739" i="10" s="1"/>
  <c r="J739" i="10"/>
  <c r="J835" i="10"/>
  <c r="K835" i="10" a="1"/>
  <c r="K835" i="10" s="1"/>
  <c r="D950" i="10" a="1"/>
  <c r="D950" i="10" s="1"/>
  <c r="N950" i="10" s="1" a="1"/>
  <c r="N950" i="10" s="1"/>
  <c r="D49" i="10" a="1"/>
  <c r="D49" i="10" s="1"/>
  <c r="N49" i="10" s="1" a="1"/>
  <c r="N49" i="10" s="1"/>
  <c r="K202" i="10" a="1"/>
  <c r="K202" i="10" s="1"/>
  <c r="J202" i="10"/>
  <c r="K274" i="10" a="1"/>
  <c r="K274" i="10" s="1"/>
  <c r="J274" i="10"/>
  <c r="D805" i="10" a="1"/>
  <c r="D805" i="10" s="1"/>
  <c r="N805" i="10" s="1" a="1"/>
  <c r="N805" i="10" s="1"/>
  <c r="D64" i="10" a="1"/>
  <c r="D64" i="10" s="1"/>
  <c r="N64" i="10" s="1" a="1"/>
  <c r="N64" i="10" s="1"/>
  <c r="D112" i="10" a="1"/>
  <c r="D112" i="10" s="1"/>
  <c r="N112" i="10" s="1" a="1"/>
  <c r="N112" i="10" s="1"/>
  <c r="D314" i="10" a="1"/>
  <c r="D314" i="10" s="1"/>
  <c r="N314" i="10" s="1" a="1"/>
  <c r="N314" i="10" s="1"/>
  <c r="D365" i="10" a="1"/>
  <c r="D365" i="10" s="1"/>
  <c r="N365" i="10" s="1" a="1"/>
  <c r="N365" i="10" s="1"/>
  <c r="D406" i="10" a="1"/>
  <c r="D406" i="10" s="1"/>
  <c r="N406" i="10" s="1" a="1"/>
  <c r="N406" i="10" s="1"/>
  <c r="J458" i="10"/>
  <c r="K458" i="10" a="1"/>
  <c r="K458" i="10" s="1"/>
  <c r="K571" i="10" a="1"/>
  <c r="K571" i="10" s="1"/>
  <c r="J571" i="10"/>
  <c r="K612" i="10" a="1"/>
  <c r="K612" i="10" s="1"/>
  <c r="J612" i="10"/>
  <c r="J663" i="10"/>
  <c r="K663" i="10" a="1"/>
  <c r="K663" i="10" s="1"/>
  <c r="D922" i="10" a="1"/>
  <c r="D922" i="10" s="1"/>
  <c r="N922" i="10" s="1" a="1"/>
  <c r="N922" i="10" s="1"/>
  <c r="D1023" i="10" a="1"/>
  <c r="D1023" i="10" s="1"/>
  <c r="N1023" i="10" s="1" a="1"/>
  <c r="N1023" i="10" s="1"/>
  <c r="K73" i="10" a="1"/>
  <c r="K73" i="10" s="1"/>
  <c r="J73" i="10"/>
  <c r="D175" i="10" a="1"/>
  <c r="D175" i="10" s="1"/>
  <c r="N175" i="10" s="1" a="1"/>
  <c r="N175" i="10" s="1"/>
  <c r="K336" i="10" a="1"/>
  <c r="K336" i="10" s="1"/>
  <c r="J336" i="10"/>
  <c r="K480" i="10" a="1"/>
  <c r="K480" i="10" s="1"/>
  <c r="J480" i="10"/>
  <c r="K624" i="10" a="1"/>
  <c r="K624" i="10" s="1"/>
  <c r="J624" i="10"/>
  <c r="K998" i="10" a="1"/>
  <c r="K998" i="10" s="1"/>
  <c r="J998" i="10"/>
  <c r="D33" i="10" a="1"/>
  <c r="D33" i="10" s="1"/>
  <c r="N33" i="10" s="1" a="1"/>
  <c r="N33" i="10" s="1"/>
  <c r="K183" i="10" a="1"/>
  <c r="K183" i="10" s="1"/>
  <c r="J183" i="10"/>
  <c r="D255" i="10" a="1"/>
  <c r="D255" i="10" s="1"/>
  <c r="N255" i="10" s="1" a="1"/>
  <c r="N255" i="10" s="1"/>
  <c r="D27" i="10" a="1"/>
  <c r="D27" i="10" s="1"/>
  <c r="N27" i="10" s="1" a="1"/>
  <c r="N27" i="10" s="1"/>
  <c r="D82" i="10" a="1"/>
  <c r="D82" i="10" s="1"/>
  <c r="N82" i="10" s="1" a="1"/>
  <c r="N82" i="10" s="1"/>
  <c r="K131" i="10" a="1"/>
  <c r="K131" i="10" s="1"/>
  <c r="J131" i="10"/>
  <c r="J167" i="10"/>
  <c r="K167" i="10" a="1"/>
  <c r="K167" i="10" s="1"/>
  <c r="K203" i="10" a="1"/>
  <c r="K203" i="10" s="1"/>
  <c r="J203" i="10"/>
  <c r="D239" i="10" a="1"/>
  <c r="D239" i="10" s="1"/>
  <c r="N239" i="10" s="1" a="1"/>
  <c r="N239" i="10" s="1"/>
  <c r="D275" i="10" a="1"/>
  <c r="D275" i="10" s="1"/>
  <c r="N275" i="10" s="1" a="1"/>
  <c r="N275" i="10" s="1"/>
  <c r="K316" i="10" a="1"/>
  <c r="K316" i="10" s="1"/>
  <c r="J316" i="10"/>
  <c r="K368" i="10" a="1"/>
  <c r="K368" i="10" s="1"/>
  <c r="J368" i="10"/>
  <c r="D419" i="10" a="1"/>
  <c r="D419" i="10" s="1"/>
  <c r="N419" i="10" s="1" a="1"/>
  <c r="N419" i="10" s="1"/>
  <c r="K460" i="10" a="1"/>
  <c r="K460" i="10" s="1"/>
  <c r="J460" i="10"/>
  <c r="K707" i="10" a="1"/>
  <c r="K707" i="10" s="1"/>
  <c r="J707" i="10"/>
  <c r="D830" i="10" a="1"/>
  <c r="D830" i="10" s="1"/>
  <c r="N830" i="10" s="1" a="1"/>
  <c r="N830" i="10" s="1"/>
  <c r="K878" i="10" a="1"/>
  <c r="K878" i="10" s="1"/>
  <c r="J878" i="10"/>
  <c r="J992" i="10"/>
  <c r="K992" i="10" a="1"/>
  <c r="K992" i="10" s="1"/>
  <c r="K665" i="10" a="1"/>
  <c r="K665" i="10" s="1"/>
  <c r="J665" i="10"/>
  <c r="D338" i="10" a="1"/>
  <c r="D338" i="10" s="1"/>
  <c r="N338" i="10" s="1" a="1"/>
  <c r="N338" i="10" s="1"/>
  <c r="K389" i="10" a="1"/>
  <c r="K389" i="10" s="1"/>
  <c r="J389" i="10"/>
  <c r="J430" i="10"/>
  <c r="K430" i="10" a="1"/>
  <c r="K430" i="10" s="1"/>
  <c r="K482" i="10" a="1"/>
  <c r="K482" i="10" s="1"/>
  <c r="J482" i="10"/>
  <c r="J533" i="10"/>
  <c r="K533" i="10" a="1"/>
  <c r="K533" i="10" s="1"/>
  <c r="K636" i="10" a="1"/>
  <c r="K636" i="10" s="1"/>
  <c r="J636" i="10"/>
  <c r="D846" i="10" a="1"/>
  <c r="D846" i="10" s="1"/>
  <c r="N846" i="10" s="1" a="1"/>
  <c r="N846" i="10" s="1"/>
  <c r="D924" i="10" a="1"/>
  <c r="D924" i="10" s="1"/>
  <c r="N924" i="10" s="1" a="1"/>
  <c r="N924" i="10" s="1"/>
  <c r="D1025" i="10" a="1"/>
  <c r="D1025" i="10" s="1"/>
  <c r="N1025" i="10" s="1" a="1"/>
  <c r="N1025" i="10" s="1"/>
  <c r="D542" i="10" a="1"/>
  <c r="D542" i="10" s="1"/>
  <c r="N542" i="10" s="1" a="1"/>
  <c r="N542" i="10" s="1"/>
  <c r="J733" i="10"/>
  <c r="K733" i="10" a="1"/>
  <c r="K733" i="10" s="1"/>
  <c r="K795" i="10" a="1"/>
  <c r="K795" i="10" s="1"/>
  <c r="J795" i="10"/>
  <c r="J933" i="10"/>
  <c r="K933" i="10" a="1"/>
  <c r="K933" i="10" s="1"/>
  <c r="J1005" i="10"/>
  <c r="K1005" i="10" a="1"/>
  <c r="K1005" i="10" s="1"/>
  <c r="D997" i="10" a="1"/>
  <c r="D997" i="10" s="1"/>
  <c r="N997" i="10" s="1" a="1"/>
  <c r="N997" i="10" s="1"/>
  <c r="J843" i="10"/>
  <c r="K843" i="10" a="1"/>
  <c r="K843" i="10" s="1"/>
  <c r="D971" i="10" a="1"/>
  <c r="D971" i="10" s="1"/>
  <c r="N971" i="10" s="1" a="1"/>
  <c r="N971" i="10" s="1"/>
  <c r="D537" i="10" a="1"/>
  <c r="D537" i="10" s="1"/>
  <c r="N537" i="10" s="1" a="1"/>
  <c r="N537" i="10" s="1"/>
  <c r="D780" i="10" a="1"/>
  <c r="D780" i="10" s="1"/>
  <c r="N780" i="10" s="1" a="1"/>
  <c r="N780" i="10" s="1"/>
  <c r="J909" i="10"/>
  <c r="K909" i="10" a="1"/>
  <c r="K909" i="10" s="1"/>
  <c r="K1035" i="10" a="1"/>
  <c r="K1035" i="10" s="1"/>
  <c r="J1035" i="10"/>
  <c r="D945" i="10" a="1"/>
  <c r="D945" i="10" s="1"/>
  <c r="N945" i="10" s="1" a="1"/>
  <c r="N945" i="10" s="1"/>
  <c r="D1018" i="10" a="1"/>
  <c r="D1018" i="10" s="1"/>
  <c r="N1018" i="10" s="1" a="1"/>
  <c r="N1018" i="10" s="1"/>
  <c r="D792" i="10" a="1"/>
  <c r="D792" i="10" s="1"/>
  <c r="N792" i="10" s="1" a="1"/>
  <c r="N792" i="10" s="1"/>
  <c r="K958" i="10" a="1"/>
  <c r="K958" i="10" s="1"/>
  <c r="J958" i="10"/>
  <c r="D1029" i="10" a="1"/>
  <c r="D1029" i="10" s="1"/>
  <c r="N1029" i="10" s="1" a="1"/>
  <c r="N1029" i="10" s="1"/>
  <c r="J875" i="10"/>
  <c r="K875" i="10" a="1"/>
  <c r="K875" i="10" s="1"/>
  <c r="K1013" i="10" a="1"/>
  <c r="K1013" i="10" s="1"/>
  <c r="J1013" i="10"/>
  <c r="D957" i="10" a="1"/>
  <c r="D957" i="10" s="1"/>
  <c r="N957" i="10" s="1" a="1"/>
  <c r="N957" i="10" s="1"/>
  <c r="K400" i="10" a="1"/>
  <c r="K400" i="10" s="1"/>
  <c r="J400" i="10"/>
  <c r="D987" i="10" a="1"/>
  <c r="D987" i="10" s="1"/>
  <c r="N987" i="10" s="1" a="1"/>
  <c r="N987" i="10" s="1"/>
  <c r="J228" i="10"/>
  <c r="K228" i="10" a="1"/>
  <c r="K228" i="10" s="1"/>
  <c r="J16" i="10"/>
  <c r="K16" i="10" a="1"/>
  <c r="K16" i="10" s="1"/>
  <c r="K29" i="10" a="1"/>
  <c r="K29" i="10" s="1"/>
  <c r="J29" i="10"/>
  <c r="D59" i="10" a="1"/>
  <c r="D59" i="10" s="1"/>
  <c r="N59" i="10" s="1" a="1"/>
  <c r="N59" i="10" s="1"/>
  <c r="K113" i="10" a="1"/>
  <c r="K113" i="10" s="1"/>
  <c r="J113" i="10"/>
  <c r="D66" i="10" a="1"/>
  <c r="D66" i="10" s="1"/>
  <c r="N66" i="10" s="1" a="1"/>
  <c r="N66" i="10" s="1"/>
  <c r="K126" i="10" a="1"/>
  <c r="K126" i="10" s="1"/>
  <c r="J126" i="10"/>
  <c r="K186" i="10" a="1"/>
  <c r="K186" i="10" s="1"/>
  <c r="J186" i="10"/>
  <c r="D216" i="10" a="1"/>
  <c r="D216" i="10" s="1"/>
  <c r="N216" i="10" s="1" a="1"/>
  <c r="N216" i="10" s="1"/>
  <c r="K5" i="10" a="1"/>
  <c r="K5" i="10" s="1"/>
  <c r="J5" i="10"/>
  <c r="E6" i="6" s="1"/>
  <c r="J31" i="10"/>
  <c r="K31" i="10" a="1"/>
  <c r="K31" i="10" s="1"/>
  <c r="D462" i="10" a="1"/>
  <c r="D462" i="10" s="1"/>
  <c r="N462" i="10" s="1" a="1"/>
  <c r="N462" i="10" s="1"/>
  <c r="K99" i="10" a="1"/>
  <c r="K99" i="10" s="1"/>
  <c r="J99" i="10"/>
  <c r="K159" i="10" a="1"/>
  <c r="K159" i="10" s="1"/>
  <c r="J159" i="10"/>
  <c r="K349" i="10" a="1"/>
  <c r="K349" i="10" s="1"/>
  <c r="J349" i="10"/>
  <c r="D390" i="10" a="1"/>
  <c r="D390" i="10" s="1"/>
  <c r="N390" i="10" s="1" a="1"/>
  <c r="N390" i="10" s="1"/>
  <c r="J441" i="10"/>
  <c r="K441" i="10" a="1"/>
  <c r="K441" i="10" s="1"/>
  <c r="D688" i="10" a="1"/>
  <c r="D688" i="10" s="1"/>
  <c r="N688" i="10" s="1" a="1"/>
  <c r="N688" i="10" s="1"/>
  <c r="D743" i="10" a="1"/>
  <c r="D743" i="10" s="1"/>
  <c r="N743" i="10" s="1" a="1"/>
  <c r="N743" i="10" s="1"/>
  <c r="D775" i="10" a="1"/>
  <c r="D775" i="10" s="1"/>
  <c r="N775" i="10" s="1" a="1"/>
  <c r="N775" i="10" s="1"/>
  <c r="D807" i="10" a="1"/>
  <c r="D807" i="10" s="1"/>
  <c r="N807" i="10" s="1" a="1"/>
  <c r="N807" i="10" s="1"/>
  <c r="D839" i="10" a="1"/>
  <c r="D839" i="10" s="1"/>
  <c r="N839" i="10" s="1" a="1"/>
  <c r="N839" i="10" s="1"/>
  <c r="D871" i="10" a="1"/>
  <c r="D871" i="10" s="1"/>
  <c r="N871" i="10" s="1" a="1"/>
  <c r="N871" i="10" s="1"/>
  <c r="D903" i="10" a="1"/>
  <c r="D903" i="10" s="1"/>
  <c r="N903" i="10" s="1" a="1"/>
  <c r="N903" i="10" s="1"/>
  <c r="K973" i="10" a="1"/>
  <c r="K973" i="10" s="1"/>
  <c r="J973" i="10"/>
  <c r="K1019" i="10" a="1"/>
  <c r="K1019" i="10" s="1"/>
  <c r="J1019" i="10"/>
  <c r="D304" i="10" a="1"/>
  <c r="D304" i="10" s="1"/>
  <c r="N304" i="10" s="1" a="1"/>
  <c r="N304" i="10" s="1"/>
  <c r="D52" i="10" a="1"/>
  <c r="D52" i="10" s="1"/>
  <c r="N52" i="10" s="1" a="1"/>
  <c r="N52" i="10" s="1"/>
  <c r="D100" i="10" a="1"/>
  <c r="D100" i="10" s="1"/>
  <c r="N100" i="10" s="1" a="1"/>
  <c r="N100" i="10" s="1"/>
  <c r="D142" i="10" a="1"/>
  <c r="D142" i="10" s="1"/>
  <c r="N142" i="10" s="1" a="1"/>
  <c r="N142" i="10" s="1"/>
  <c r="K178" i="10" a="1"/>
  <c r="K178" i="10" s="1"/>
  <c r="J178" i="10"/>
  <c r="K214" i="10" a="1"/>
  <c r="K214" i="10" s="1"/>
  <c r="J214" i="10"/>
  <c r="K298" i="10" a="1"/>
  <c r="K298" i="10" s="1"/>
  <c r="J298" i="10"/>
  <c r="D350" i="10" a="1"/>
  <c r="D350" i="10" s="1"/>
  <c r="N350" i="10" s="1" a="1"/>
  <c r="N350" i="10" s="1"/>
  <c r="D401" i="10" a="1"/>
  <c r="D401" i="10" s="1"/>
  <c r="N401" i="10" s="1" a="1"/>
  <c r="N401" i="10" s="1"/>
  <c r="D442" i="10" a="1"/>
  <c r="D442" i="10" s="1"/>
  <c r="N442" i="10" s="1" a="1"/>
  <c r="N442" i="10" s="1"/>
  <c r="J504" i="10"/>
  <c r="K504" i="10" a="1"/>
  <c r="K504" i="10" s="1"/>
  <c r="K752" i="10" a="1"/>
  <c r="K752" i="10" s="1"/>
  <c r="J752" i="10"/>
  <c r="J800" i="10"/>
  <c r="K800" i="10" a="1"/>
  <c r="K800" i="10" s="1"/>
  <c r="D904" i="10" a="1"/>
  <c r="D904" i="10" s="1"/>
  <c r="N904" i="10" s="1" a="1"/>
  <c r="N904" i="10" s="1"/>
  <c r="D330" i="10" a="1"/>
  <c r="D330" i="10" s="1"/>
  <c r="N330" i="10" s="1" a="1"/>
  <c r="N330" i="10" s="1"/>
  <c r="J381" i="10"/>
  <c r="K381" i="10" a="1"/>
  <c r="K381" i="10" s="1"/>
  <c r="D433" i="10" a="1"/>
  <c r="D433" i="10" s="1"/>
  <c r="N433" i="10" s="1" a="1"/>
  <c r="N433" i="10" s="1"/>
  <c r="J484" i="10"/>
  <c r="K484" i="10" a="1"/>
  <c r="K484" i="10" s="1"/>
  <c r="J680" i="10"/>
  <c r="K680" i="10" a="1"/>
  <c r="K680" i="10" s="1"/>
  <c r="D968" i="10" a="1"/>
  <c r="D968" i="10" s="1"/>
  <c r="N968" i="10" s="1" a="1"/>
  <c r="N968" i="10" s="1"/>
  <c r="K511" i="10" a="1"/>
  <c r="K511" i="10" s="1"/>
  <c r="J511" i="10"/>
  <c r="J861" i="10"/>
  <c r="K861" i="10" a="1"/>
  <c r="K861" i="10" s="1"/>
  <c r="K952" i="10" a="1"/>
  <c r="K952" i="10" s="1"/>
  <c r="J952" i="10"/>
  <c r="D490" i="10" a="1"/>
  <c r="D490" i="10" s="1"/>
  <c r="N490" i="10" s="1" a="1"/>
  <c r="N490" i="10" s="1"/>
  <c r="J69" i="10"/>
  <c r="K69" i="10" a="1"/>
  <c r="K69" i="10" s="1"/>
  <c r="D117" i="10" a="1"/>
  <c r="D117" i="10" s="1"/>
  <c r="N117" i="10" s="1" a="1"/>
  <c r="N117" i="10" s="1"/>
  <c r="D310" i="10" a="1"/>
  <c r="D310" i="10" s="1"/>
  <c r="N310" i="10" s="1" a="1"/>
  <c r="N310" i="10" s="1"/>
  <c r="D362" i="10" a="1"/>
  <c r="D362" i="10" s="1"/>
  <c r="N362" i="10" s="1" a="1"/>
  <c r="N362" i="10" s="1"/>
  <c r="K413" i="10" a="1"/>
  <c r="K413" i="10" s="1"/>
  <c r="J413" i="10"/>
  <c r="K454" i="10" a="1"/>
  <c r="K454" i="10" s="1"/>
  <c r="J454" i="10"/>
  <c r="D619" i="10" a="1"/>
  <c r="D619" i="10" s="1"/>
  <c r="N619" i="10" s="1" a="1"/>
  <c r="N619" i="10" s="1"/>
  <c r="J660" i="10"/>
  <c r="K660" i="10" a="1"/>
  <c r="K660" i="10" s="1"/>
  <c r="D721" i="10" a="1"/>
  <c r="D721" i="10" s="1"/>
  <c r="N721" i="10" s="1" a="1"/>
  <c r="N721" i="10" s="1"/>
  <c r="D753" i="10" a="1"/>
  <c r="D753" i="10" s="1"/>
  <c r="N753" i="10" s="1" a="1"/>
  <c r="N753" i="10" s="1"/>
  <c r="K785" i="10" a="1"/>
  <c r="K785" i="10" s="1"/>
  <c r="J785" i="10"/>
  <c r="D817" i="10" a="1"/>
  <c r="D817" i="10" s="1"/>
  <c r="N817" i="10" s="1" a="1"/>
  <c r="N817" i="10" s="1"/>
  <c r="J849" i="10"/>
  <c r="K849" i="10" a="1"/>
  <c r="K849" i="10" s="1"/>
  <c r="D881" i="10" a="1"/>
  <c r="D881" i="10" s="1"/>
  <c r="N881" i="10" s="1" a="1"/>
  <c r="N881" i="10" s="1"/>
  <c r="D937" i="10" a="1"/>
  <c r="D937" i="10" s="1"/>
  <c r="N937" i="10" s="1" a="1"/>
  <c r="N937" i="10" s="1"/>
  <c r="K46" i="10" a="1"/>
  <c r="K46" i="10" s="1"/>
  <c r="J46" i="10"/>
  <c r="K94" i="10" a="1"/>
  <c r="K94" i="10" s="1"/>
  <c r="J94" i="10"/>
  <c r="J153" i="10"/>
  <c r="K153" i="10" a="1"/>
  <c r="K153" i="10" s="1"/>
  <c r="D424" i="10" a="1"/>
  <c r="D424" i="10" s="1"/>
  <c r="N424" i="10" s="1" a="1"/>
  <c r="N424" i="10" s="1"/>
  <c r="D486" i="10" a="1"/>
  <c r="D486" i="10" s="1"/>
  <c r="N486" i="10" s="1" a="1"/>
  <c r="N486" i="10" s="1"/>
  <c r="D548" i="10" a="1"/>
  <c r="D548" i="10" s="1"/>
  <c r="N548" i="10" s="1" a="1"/>
  <c r="N548" i="10" s="1"/>
  <c r="D599" i="10" a="1"/>
  <c r="D599" i="10" s="1"/>
  <c r="N599" i="10" s="1" a="1"/>
  <c r="N599" i="10" s="1"/>
  <c r="D661" i="10" a="1"/>
  <c r="D661" i="10" s="1"/>
  <c r="N661" i="10" s="1" a="1"/>
  <c r="N661" i="10" s="1"/>
  <c r="K712" i="10" a="1"/>
  <c r="K712" i="10" s="1"/>
  <c r="J712" i="10"/>
  <c r="D778" i="10" a="1"/>
  <c r="D778" i="10" s="1"/>
  <c r="N778" i="10" s="1" a="1"/>
  <c r="N778" i="10" s="1"/>
  <c r="D890" i="10" a="1"/>
  <c r="D890" i="10" s="1"/>
  <c r="N890" i="10" s="1" a="1"/>
  <c r="N890" i="10" s="1"/>
  <c r="D1028" i="10" a="1"/>
  <c r="D1028" i="10" s="1"/>
  <c r="N1028" i="10" s="1" a="1"/>
  <c r="N1028" i="10" s="1"/>
  <c r="D358" i="10" a="1"/>
  <c r="D358" i="10" s="1"/>
  <c r="N358" i="10" s="1" a="1"/>
  <c r="N358" i="10" s="1"/>
  <c r="K154" i="10" a="1"/>
  <c r="K154" i="10" s="1"/>
  <c r="J154" i="10"/>
  <c r="K312" i="10" a="1"/>
  <c r="K312" i="10" s="1"/>
  <c r="J312" i="10"/>
  <c r="D363" i="10" a="1"/>
  <c r="D363" i="10" s="1"/>
  <c r="N363" i="10" s="1" a="1"/>
  <c r="N363" i="10" s="1"/>
  <c r="J415" i="10"/>
  <c r="K415" i="10" a="1"/>
  <c r="K415" i="10" s="1"/>
  <c r="J528" i="10"/>
  <c r="K528" i="10" a="1"/>
  <c r="K528" i="10" s="1"/>
  <c r="K579" i="10" a="1"/>
  <c r="K579" i="10" s="1"/>
  <c r="J579" i="10"/>
  <c r="J631" i="10"/>
  <c r="K631" i="10" a="1"/>
  <c r="K631" i="10" s="1"/>
  <c r="D672" i="10" a="1"/>
  <c r="D672" i="10" s="1"/>
  <c r="N672" i="10" s="1" a="1"/>
  <c r="N672" i="10" s="1"/>
  <c r="K39" i="10" a="1"/>
  <c r="K39" i="10" s="1"/>
  <c r="J39" i="10"/>
  <c r="J79" i="10"/>
  <c r="K79" i="10" a="1"/>
  <c r="K79" i="10" s="1"/>
  <c r="K128" i="10" a="1"/>
  <c r="K128" i="10" s="1"/>
  <c r="J128" i="10"/>
  <c r="K164" i="10" a="1"/>
  <c r="K164" i="10" s="1"/>
  <c r="J164" i="10"/>
  <c r="K200" i="10" a="1"/>
  <c r="K200" i="10" s="1"/>
  <c r="J200" i="10"/>
  <c r="K236" i="10" a="1"/>
  <c r="K236" i="10" s="1"/>
  <c r="J236" i="10"/>
  <c r="D385" i="10" a="1"/>
  <c r="D385" i="10" s="1"/>
  <c r="N385" i="10" s="1" a="1"/>
  <c r="N385" i="10" s="1"/>
  <c r="K426" i="10" a="1"/>
  <c r="K426" i="10" s="1"/>
  <c r="J426" i="10"/>
  <c r="K488" i="10" a="1"/>
  <c r="K488" i="10" s="1"/>
  <c r="J488" i="10"/>
  <c r="J611" i="10"/>
  <c r="K611" i="10" a="1"/>
  <c r="K611" i="10" s="1"/>
  <c r="K490" i="10" a="1"/>
  <c r="K490" i="10" s="1"/>
  <c r="J490" i="10"/>
  <c r="K64" i="10" a="1"/>
  <c r="K64" i="10" s="1"/>
  <c r="J64" i="10"/>
  <c r="K112" i="10" a="1"/>
  <c r="K112" i="10" s="1"/>
  <c r="J112" i="10"/>
  <c r="K314" i="10" a="1"/>
  <c r="K314" i="10" s="1"/>
  <c r="J314" i="10"/>
  <c r="K365" i="10" a="1"/>
  <c r="K365" i="10" s="1"/>
  <c r="J365" i="10"/>
  <c r="J406" i="10"/>
  <c r="K406" i="10" a="1"/>
  <c r="K406" i="10" s="1"/>
  <c r="D519" i="10" a="1"/>
  <c r="D519" i="10" s="1"/>
  <c r="N519" i="10" s="1" a="1"/>
  <c r="N519" i="10" s="1"/>
  <c r="D724" i="10" a="1"/>
  <c r="D724" i="10" s="1"/>
  <c r="N724" i="10" s="1" a="1"/>
  <c r="N724" i="10" s="1"/>
  <c r="D772" i="10" a="1"/>
  <c r="D772" i="10" s="1"/>
  <c r="N772" i="10" s="1" a="1"/>
  <c r="N772" i="10" s="1"/>
  <c r="D820" i="10" a="1"/>
  <c r="D820" i="10" s="1"/>
  <c r="N820" i="10" s="1" a="1"/>
  <c r="N820" i="10" s="1"/>
  <c r="D868" i="10" a="1"/>
  <c r="D868" i="10" s="1"/>
  <c r="N868" i="10" s="1" a="1"/>
  <c r="N868" i="10" s="1"/>
  <c r="K922" i="10" a="1"/>
  <c r="K922" i="10" s="1"/>
  <c r="J922" i="10"/>
  <c r="J977" i="10"/>
  <c r="K977" i="10" a="1"/>
  <c r="K977" i="10" s="1"/>
  <c r="K1023" i="10" a="1"/>
  <c r="K1023" i="10" s="1"/>
  <c r="J1023" i="10"/>
  <c r="D73" i="10" a="1"/>
  <c r="D73" i="10" s="1"/>
  <c r="N73" i="10" s="1" a="1"/>
  <c r="N73" i="10" s="1"/>
  <c r="K175" i="10" a="1"/>
  <c r="K175" i="10" s="1"/>
  <c r="J175" i="10"/>
  <c r="D336" i="10" a="1"/>
  <c r="D336" i="10" s="1"/>
  <c r="N336" i="10" s="1" a="1"/>
  <c r="N336" i="10" s="1"/>
  <c r="D480" i="10" a="1"/>
  <c r="D480" i="10" s="1"/>
  <c r="N480" i="10" s="1" a="1"/>
  <c r="N480" i="10" s="1"/>
  <c r="D624" i="10" a="1"/>
  <c r="D624" i="10" s="1"/>
  <c r="N624" i="10" s="1" a="1"/>
  <c r="N624" i="10" s="1"/>
  <c r="K33" i="10" a="1"/>
  <c r="K33" i="10" s="1"/>
  <c r="J33" i="10"/>
  <c r="K255" i="10" a="1"/>
  <c r="K255" i="10" s="1"/>
  <c r="J255" i="10"/>
  <c r="K325" i="10" a="1"/>
  <c r="K325" i="10" s="1"/>
  <c r="J325" i="10"/>
  <c r="D366" i="10" a="1"/>
  <c r="D366" i="10" s="1"/>
  <c r="N366" i="10" s="1" a="1"/>
  <c r="N366" i="10" s="1"/>
  <c r="D417" i="10" a="1"/>
  <c r="D417" i="10" s="1"/>
  <c r="N417" i="10" s="1" a="1"/>
  <c r="N417" i="10" s="1"/>
  <c r="D469" i="10" a="1"/>
  <c r="D469" i="10" s="1"/>
  <c r="N469" i="10" s="1" a="1"/>
  <c r="N469" i="10" s="1"/>
  <c r="D520" i="10" a="1"/>
  <c r="D520" i="10" s="1"/>
  <c r="N520" i="10" s="1" a="1"/>
  <c r="N520" i="10" s="1"/>
  <c r="D592" i="10" a="1"/>
  <c r="D592" i="10" s="1"/>
  <c r="N592" i="10" s="1" a="1"/>
  <c r="N592" i="10" s="1"/>
  <c r="D654" i="10" a="1"/>
  <c r="D654" i="10" s="1"/>
  <c r="N654" i="10" s="1" a="1"/>
  <c r="N654" i="10" s="1"/>
  <c r="D716" i="10" a="1"/>
  <c r="D716" i="10" s="1"/>
  <c r="N716" i="10" s="1" a="1"/>
  <c r="N716" i="10" s="1"/>
  <c r="K193" i="10" a="1"/>
  <c r="K193" i="10" s="1"/>
  <c r="J193" i="10"/>
  <c r="K346" i="10" a="1"/>
  <c r="K346" i="10" s="1"/>
  <c r="J346" i="10"/>
  <c r="D583" i="10" a="1"/>
  <c r="D583" i="10" s="1"/>
  <c r="N583" i="10" s="1" a="1"/>
  <c r="N583" i="10" s="1"/>
  <c r="K286" i="10" a="1"/>
  <c r="K286" i="10" s="1"/>
  <c r="J286" i="10"/>
  <c r="K27" i="10" a="1"/>
  <c r="K27" i="10" s="1"/>
  <c r="J27" i="10"/>
  <c r="J82" i="10"/>
  <c r="K82" i="10" a="1"/>
  <c r="K82" i="10" s="1"/>
  <c r="D131" i="10" a="1"/>
  <c r="D131" i="10" s="1"/>
  <c r="N131" i="10" s="1" a="1"/>
  <c r="N131" i="10" s="1"/>
  <c r="D167" i="10" a="1"/>
  <c r="D167" i="10" s="1"/>
  <c r="N167" i="10" s="1" a="1"/>
  <c r="N167" i="10" s="1"/>
  <c r="D203" i="10" a="1"/>
  <c r="D203" i="10" s="1"/>
  <c r="N203" i="10" s="1" a="1"/>
  <c r="N203" i="10" s="1"/>
  <c r="D532" i="10" a="1"/>
  <c r="D532" i="10" s="1"/>
  <c r="N532" i="10" s="1" a="1"/>
  <c r="N532" i="10" s="1"/>
  <c r="D594" i="10" a="1"/>
  <c r="D594" i="10" s="1"/>
  <c r="N594" i="10" s="1" a="1"/>
  <c r="N594" i="10" s="1"/>
  <c r="D656" i="10" a="1"/>
  <c r="D656" i="10" s="1"/>
  <c r="N656" i="10" s="1" a="1"/>
  <c r="N656" i="10" s="1"/>
  <c r="D782" i="10" a="1"/>
  <c r="D782" i="10" s="1"/>
  <c r="N782" i="10" s="1" a="1"/>
  <c r="N782" i="10" s="1"/>
  <c r="J830" i="10"/>
  <c r="K830" i="10" a="1"/>
  <c r="K830" i="10" s="1"/>
  <c r="D286" i="10" a="1"/>
  <c r="D286" i="10" s="1"/>
  <c r="N286" i="10" s="1" a="1"/>
  <c r="N286" i="10" s="1"/>
  <c r="K338" i="10" a="1"/>
  <c r="K338" i="10" s="1"/>
  <c r="J338" i="10"/>
  <c r="D595" i="10" a="1"/>
  <c r="D595" i="10" s="1"/>
  <c r="N595" i="10" s="1" a="1"/>
  <c r="N595" i="10" s="1"/>
  <c r="D698" i="10" a="1"/>
  <c r="D698" i="10" s="1"/>
  <c r="N698" i="10" s="1" a="1"/>
  <c r="N698" i="10" s="1"/>
  <c r="D750" i="10" a="1"/>
  <c r="D750" i="10" s="1"/>
  <c r="N750" i="10" s="1" a="1"/>
  <c r="N750" i="10" s="1"/>
  <c r="D979" i="10" a="1"/>
  <c r="D979" i="10" s="1"/>
  <c r="N979" i="10" s="1" a="1"/>
  <c r="N979" i="10" s="1"/>
  <c r="K1025" i="10" a="1"/>
  <c r="K1025" i="10" s="1"/>
  <c r="J1025" i="10"/>
  <c r="J542" i="10"/>
  <c r="K542" i="10" a="1"/>
  <c r="K542" i="10" s="1"/>
  <c r="D733" i="10" a="1"/>
  <c r="D733" i="10" s="1"/>
  <c r="N733" i="10" s="1" a="1"/>
  <c r="N733" i="10" s="1"/>
  <c r="D845" i="10" a="1"/>
  <c r="D845" i="10" s="1"/>
  <c r="N845" i="10" s="1" a="1"/>
  <c r="N845" i="10" s="1"/>
  <c r="D1011" i="10" a="1"/>
  <c r="D1011" i="10" s="1"/>
  <c r="N1011" i="10" s="1" a="1"/>
  <c r="N1011" i="10" s="1"/>
  <c r="D768" i="10" a="1"/>
  <c r="D768" i="10" s="1"/>
  <c r="N768" i="10" s="1" a="1"/>
  <c r="N768" i="10" s="1"/>
  <c r="D942" i="10" a="1"/>
  <c r="D942" i="10" s="1"/>
  <c r="N942" i="10" s="1" a="1"/>
  <c r="N942" i="10" s="1"/>
  <c r="K997" i="10" a="1"/>
  <c r="K997" i="10" s="1"/>
  <c r="J997" i="10"/>
  <c r="J971" i="10"/>
  <c r="K971" i="10" a="1"/>
  <c r="K971" i="10" s="1"/>
  <c r="K834" i="10" a="1"/>
  <c r="K834" i="10" s="1"/>
  <c r="J834" i="10"/>
  <c r="D963" i="10" a="1"/>
  <c r="D963" i="10" s="1"/>
  <c r="N963" i="10" s="1" a="1"/>
  <c r="N963" i="10" s="1"/>
  <c r="J537" i="10"/>
  <c r="K537" i="10" a="1"/>
  <c r="K537" i="10" s="1"/>
  <c r="D627" i="10" a="1"/>
  <c r="D627" i="10" s="1"/>
  <c r="N627" i="10" s="1" a="1"/>
  <c r="N627" i="10" s="1"/>
  <c r="J945" i="10"/>
  <c r="K945" i="10" a="1"/>
  <c r="K945" i="10" s="1"/>
  <c r="J1018" i="10"/>
  <c r="K1018" i="10" a="1"/>
  <c r="K1018" i="10" s="1"/>
  <c r="D717" i="10" a="1"/>
  <c r="D717" i="10" s="1"/>
  <c r="N717" i="10" s="1" a="1"/>
  <c r="N717" i="10" s="1"/>
  <c r="D982" i="10" a="1"/>
  <c r="D982" i="10" s="1"/>
  <c r="N982" i="10" s="1" a="1"/>
  <c r="N982" i="10" s="1"/>
  <c r="K792" i="10" a="1"/>
  <c r="K792" i="10" s="1"/>
  <c r="J792" i="10"/>
  <c r="D958" i="10" a="1"/>
  <c r="D958" i="10" s="1"/>
  <c r="N958" i="10" s="1" a="1"/>
  <c r="N958" i="10" s="1"/>
  <c r="J1029" i="10"/>
  <c r="K1029" i="10" a="1"/>
  <c r="K1029" i="10" s="1"/>
  <c r="D609" i="10" a="1"/>
  <c r="D609" i="10" s="1"/>
  <c r="N609" i="10" s="1" a="1"/>
  <c r="N609" i="10" s="1"/>
  <c r="K959" i="10" a="1"/>
  <c r="K959" i="10" s="1"/>
  <c r="J959" i="10"/>
  <c r="D731" i="10" a="1"/>
  <c r="D731" i="10" s="1"/>
  <c r="N731" i="10" s="1" a="1"/>
  <c r="N731" i="10" s="1"/>
  <c r="D489" i="10" a="1"/>
  <c r="D489" i="10" s="1"/>
  <c r="N489" i="10" s="1" a="1"/>
  <c r="N489" i="10" s="1"/>
  <c r="D699" i="10" a="1"/>
  <c r="D699" i="10" s="1"/>
  <c r="N699" i="10" s="1" a="1"/>
  <c r="N699" i="10" s="1"/>
  <c r="J957" i="10"/>
  <c r="K957" i="10" a="1"/>
  <c r="K957" i="10" s="1"/>
  <c r="D138" i="10" a="1"/>
  <c r="D138" i="10" s="1"/>
  <c r="N138" i="10" s="1" a="1"/>
  <c r="N138" i="10" s="1"/>
  <c r="K24" i="10" a="1"/>
  <c r="K24" i="10" s="1"/>
  <c r="J24" i="10"/>
  <c r="D78" i="10" a="1"/>
  <c r="D78" i="10" s="1"/>
  <c r="N78" i="10" s="1" a="1"/>
  <c r="N78" i="10" s="1"/>
  <c r="D168" i="10" a="1"/>
  <c r="D168" i="10" s="1"/>
  <c r="N168" i="10" s="1" a="1"/>
  <c r="N168" i="10" s="1"/>
  <c r="K258" i="10" a="1"/>
  <c r="K258" i="10" s="1"/>
  <c r="J258" i="10"/>
  <c r="D892" i="10" a="1"/>
  <c r="D892" i="10" s="1"/>
  <c r="N892" i="10" s="1" a="1"/>
  <c r="N892" i="10" s="1"/>
  <c r="D359" i="10" a="1"/>
  <c r="D359" i="10" s="1"/>
  <c r="N359" i="10" s="1" a="1"/>
  <c r="N359" i="10" s="1"/>
  <c r="D513" i="10" a="1"/>
  <c r="D513" i="10" s="1"/>
  <c r="N513" i="10" s="1" a="1"/>
  <c r="N513" i="10" s="1"/>
  <c r="K709" i="10" a="1"/>
  <c r="K709" i="10" s="1"/>
  <c r="J709" i="10"/>
  <c r="J783" i="10"/>
  <c r="K783" i="10" a="1"/>
  <c r="K783" i="10" s="1"/>
  <c r="K847" i="10" a="1"/>
  <c r="K847" i="10" s="1"/>
  <c r="J847" i="10"/>
  <c r="J1032" i="10"/>
  <c r="K1032" i="10" a="1"/>
  <c r="K1032" i="10" s="1"/>
  <c r="K116" i="10" a="1"/>
  <c r="K116" i="10" s="1"/>
  <c r="J116" i="10"/>
  <c r="K319" i="10" a="1"/>
  <c r="K319" i="10" s="1"/>
  <c r="J319" i="10"/>
  <c r="D824" i="10" a="1"/>
  <c r="D824" i="10" s="1"/>
  <c r="N824" i="10" s="1" a="1"/>
  <c r="N824" i="10" s="1"/>
  <c r="K940" i="10" a="1"/>
  <c r="K940" i="10" s="1"/>
  <c r="J940" i="10"/>
  <c r="K179" i="10" a="1"/>
  <c r="K179" i="10" s="1"/>
  <c r="J179" i="10"/>
  <c r="K251" i="10" a="1"/>
  <c r="K251" i="10" s="1"/>
  <c r="J251" i="10"/>
  <c r="J628" i="10"/>
  <c r="K628" i="10" a="1"/>
  <c r="K628" i="10" s="1"/>
  <c r="D1027" i="10" a="1"/>
  <c r="D1027" i="10" s="1"/>
  <c r="N1027" i="10" s="1" a="1"/>
  <c r="N1027" i="10" s="1"/>
  <c r="D244" i="10" a="1"/>
  <c r="D244" i="10" s="1"/>
  <c r="N244" i="10" s="1" a="1"/>
  <c r="N244" i="10" s="1"/>
  <c r="K322" i="10" a="1"/>
  <c r="K322" i="10" s="1"/>
  <c r="J322" i="10"/>
  <c r="D497" i="10" a="1"/>
  <c r="D497" i="10" s="1"/>
  <c r="N497" i="10" s="1" a="1"/>
  <c r="N497" i="10" s="1"/>
  <c r="D219" i="10" a="1"/>
  <c r="D219" i="10" s="1"/>
  <c r="N219" i="10" s="1" a="1"/>
  <c r="N219" i="10" s="1"/>
  <c r="D292" i="10" a="1"/>
  <c r="D292" i="10" s="1"/>
  <c r="N292" i="10" s="1" a="1"/>
  <c r="N292" i="10" s="1"/>
  <c r="D570" i="10" a="1"/>
  <c r="D570" i="10" s="1"/>
  <c r="N570" i="10" s="1" a="1"/>
  <c r="N570" i="10" s="1"/>
  <c r="D883" i="10" a="1"/>
  <c r="D883" i="10" s="1"/>
  <c r="N883" i="10" s="1" a="1"/>
  <c r="N883" i="10" s="1"/>
  <c r="D139" i="10" a="1"/>
  <c r="D139" i="10" s="1"/>
  <c r="N139" i="10" s="1" a="1"/>
  <c r="N139" i="10" s="1"/>
  <c r="D478" i="10" a="1"/>
  <c r="D478" i="10" s="1"/>
  <c r="N478" i="10" s="1" a="1"/>
  <c r="N478" i="10" s="1"/>
  <c r="D591" i="10" a="1"/>
  <c r="D591" i="10" s="1"/>
  <c r="N591" i="10" s="1" a="1"/>
  <c r="N591" i="10" s="1"/>
  <c r="K684" i="10" a="1"/>
  <c r="K684" i="10" s="1"/>
  <c r="J684" i="10"/>
  <c r="J788" i="10"/>
  <c r="K788" i="10" a="1"/>
  <c r="K788" i="10" s="1"/>
  <c r="J836" i="10"/>
  <c r="K836" i="10" a="1"/>
  <c r="K836" i="10" s="1"/>
  <c r="J884" i="10"/>
  <c r="K884" i="10" a="1"/>
  <c r="K884" i="10" s="1"/>
  <c r="D936" i="10" a="1"/>
  <c r="D936" i="10" s="1"/>
  <c r="N936" i="10" s="1" a="1"/>
  <c r="N936" i="10" s="1"/>
  <c r="K219" i="10" a="1"/>
  <c r="K219" i="10" s="1"/>
  <c r="J219" i="10"/>
  <c r="K428" i="10" a="1"/>
  <c r="K428" i="10" s="1"/>
  <c r="J428" i="10"/>
  <c r="J725" i="10"/>
  <c r="K725" i="10" a="1"/>
  <c r="K725" i="10" s="1"/>
  <c r="D461" i="10" a="1"/>
  <c r="D461" i="10" s="1"/>
  <c r="N461" i="10" s="1" a="1"/>
  <c r="N461" i="10" s="1"/>
  <c r="D502" i="10" a="1"/>
  <c r="D502" i="10" s="1"/>
  <c r="N502" i="10" s="1" a="1"/>
  <c r="N502" i="10" s="1"/>
  <c r="J605" i="10"/>
  <c r="K605" i="10" a="1"/>
  <c r="K605" i="10" s="1"/>
  <c r="D667" i="10" a="1"/>
  <c r="D667" i="10" s="1"/>
  <c r="N667" i="10" s="1" a="1"/>
  <c r="N667" i="10" s="1"/>
  <c r="K708" i="10" a="1"/>
  <c r="K708" i="10" s="1"/>
  <c r="J708" i="10"/>
  <c r="J774" i="10"/>
  <c r="K774" i="10" a="1"/>
  <c r="K774" i="10" s="1"/>
  <c r="K894" i="10" a="1"/>
  <c r="K894" i="10" s="1"/>
  <c r="J894" i="10"/>
  <c r="D986" i="10" a="1"/>
  <c r="D986" i="10" s="1"/>
  <c r="N986" i="10" s="1" a="1"/>
  <c r="N986" i="10" s="1"/>
  <c r="J789" i="10"/>
  <c r="K789" i="10" a="1"/>
  <c r="K789" i="10" s="1"/>
  <c r="J853" i="10"/>
  <c r="K853" i="10" a="1"/>
  <c r="K853" i="10" s="1"/>
  <c r="K1037" i="10" a="1"/>
  <c r="K1037" i="10" s="1"/>
  <c r="J1037" i="10"/>
  <c r="D723" i="10" a="1"/>
  <c r="D723" i="10" s="1"/>
  <c r="N723" i="10" s="1" a="1"/>
  <c r="N723" i="10" s="1"/>
  <c r="D969" i="10" a="1"/>
  <c r="D969" i="10" s="1"/>
  <c r="N969" i="10" s="1" a="1"/>
  <c r="N969" i="10" s="1"/>
  <c r="K747" i="10" a="1"/>
  <c r="K747" i="10" s="1"/>
  <c r="J747" i="10"/>
  <c r="K851" i="10" a="1"/>
  <c r="K851" i="10" s="1"/>
  <c r="J851" i="10"/>
  <c r="K961" i="10" a="1"/>
  <c r="K961" i="10" s="1"/>
  <c r="J961" i="10"/>
  <c r="D669" i="10" a="1"/>
  <c r="D669" i="10" s="1"/>
  <c r="N669" i="10" s="1" a="1"/>
  <c r="N669" i="10" s="1"/>
  <c r="J899" i="10"/>
  <c r="K899" i="10" a="1"/>
  <c r="K899" i="10" s="1"/>
  <c r="J972" i="10"/>
  <c r="K972" i="10" a="1"/>
  <c r="K972" i="10" s="1"/>
  <c r="D681" i="10" a="1"/>
  <c r="D681" i="10" s="1"/>
  <c r="N681" i="10" s="1" a="1"/>
  <c r="N681" i="10" s="1"/>
  <c r="D891" i="10" a="1"/>
  <c r="D891" i="10" s="1"/>
  <c r="N891" i="10" s="1" a="1"/>
  <c r="N891" i="10" s="1"/>
  <c r="J1008" i="10"/>
  <c r="K1008" i="10" a="1"/>
  <c r="K1008" i="10" s="1"/>
  <c r="K483" i="10" a="1"/>
  <c r="K483" i="10" s="1"/>
  <c r="J483" i="10"/>
  <c r="K96" i="10" a="1"/>
  <c r="K96" i="10" s="1"/>
  <c r="J96" i="10"/>
  <c r="D53" i="10" a="1"/>
  <c r="D53" i="10" s="1"/>
  <c r="N53" i="10" s="1" a="1"/>
  <c r="N53" i="10" s="1"/>
  <c r="K89" i="10" a="1"/>
  <c r="K89" i="10" s="1"/>
  <c r="J89" i="10"/>
  <c r="D270" i="10" a="1"/>
  <c r="D270" i="10" s="1"/>
  <c r="N270" i="10" s="1" a="1"/>
  <c r="N270" i="10" s="1"/>
  <c r="D42" i="10" a="1"/>
  <c r="D42" i="10" s="1"/>
  <c r="N42" i="10" s="1" a="1"/>
  <c r="N42" i="10" s="1"/>
  <c r="K72" i="10" a="1"/>
  <c r="K72" i="10" s="1"/>
  <c r="J72" i="10"/>
  <c r="J102" i="10"/>
  <c r="K102" i="10" a="1"/>
  <c r="K102" i="10" s="1"/>
  <c r="K162" i="10" a="1"/>
  <c r="K162" i="10" s="1"/>
  <c r="J162" i="10"/>
  <c r="K252" i="10" a="1"/>
  <c r="K252" i="10" s="1"/>
  <c r="J252" i="10"/>
  <c r="D580" i="10" a="1"/>
  <c r="D580" i="10" s="1"/>
  <c r="N580" i="10" s="1" a="1"/>
  <c r="N580" i="10" s="1"/>
  <c r="D51" i="10" a="1"/>
  <c r="D51" i="10" s="1"/>
  <c r="N51" i="10" s="1" a="1"/>
  <c r="N51" i="10" s="1"/>
  <c r="D249" i="10" a="1"/>
  <c r="D249" i="10" s="1"/>
  <c r="N249" i="10" s="1" a="1"/>
  <c r="N249" i="10" s="1"/>
  <c r="D297" i="10" a="1"/>
  <c r="D297" i="10" s="1"/>
  <c r="N297" i="10" s="1" a="1"/>
  <c r="N297" i="10" s="1"/>
  <c r="D349" i="10" a="1"/>
  <c r="D349" i="10" s="1"/>
  <c r="N349" i="10" s="1" a="1"/>
  <c r="N349" i="10" s="1"/>
  <c r="K390" i="10" a="1"/>
  <c r="K390" i="10" s="1"/>
  <c r="J390" i="10"/>
  <c r="J503" i="10"/>
  <c r="K503" i="10" a="1"/>
  <c r="K503" i="10" s="1"/>
  <c r="D544" i="10" a="1"/>
  <c r="D544" i="10" s="1"/>
  <c r="N544" i="10" s="1" a="1"/>
  <c r="N544" i="10" s="1"/>
  <c r="D596" i="10" a="1"/>
  <c r="D596" i="10" s="1"/>
  <c r="N596" i="10" s="1" a="1"/>
  <c r="N596" i="10" s="1"/>
  <c r="D647" i="10" a="1"/>
  <c r="D647" i="10" s="1"/>
  <c r="N647" i="10" s="1" a="1"/>
  <c r="N647" i="10" s="1"/>
  <c r="K688" i="10" a="1"/>
  <c r="K688" i="10" s="1"/>
  <c r="J688" i="10"/>
  <c r="K743" i="10" a="1"/>
  <c r="K743" i="10" s="1"/>
  <c r="J743" i="10"/>
  <c r="J775" i="10"/>
  <c r="K775" i="10" a="1"/>
  <c r="K775" i="10" s="1"/>
  <c r="J807" i="10"/>
  <c r="K807" i="10" a="1"/>
  <c r="K807" i="10" s="1"/>
  <c r="K839" i="10" a="1"/>
  <c r="K839" i="10" s="1"/>
  <c r="J839" i="10"/>
  <c r="K871" i="10" a="1"/>
  <c r="K871" i="10" s="1"/>
  <c r="J871" i="10"/>
  <c r="J903" i="10"/>
  <c r="K903" i="10" a="1"/>
  <c r="K903" i="10" s="1"/>
  <c r="D973" i="10" a="1"/>
  <c r="D973" i="10" s="1"/>
  <c r="N973" i="10" s="1" a="1"/>
  <c r="N973" i="10" s="1"/>
  <c r="D1019" i="10" a="1"/>
  <c r="D1019" i="10" s="1"/>
  <c r="N1019" i="10" s="1" a="1"/>
  <c r="N1019" i="10" s="1"/>
  <c r="D466" i="10" a="1"/>
  <c r="D466" i="10" s="1"/>
  <c r="N466" i="10" s="1" a="1"/>
  <c r="N466" i="10" s="1"/>
  <c r="K52" i="10" a="1"/>
  <c r="K52" i="10" s="1"/>
  <c r="J52" i="10"/>
  <c r="K100" i="10" a="1"/>
  <c r="K100" i="10" s="1"/>
  <c r="J100" i="10"/>
  <c r="K142" i="10" a="1"/>
  <c r="K142" i="10" s="1"/>
  <c r="J142" i="10"/>
  <c r="D259" i="10" a="1"/>
  <c r="D259" i="10" s="1"/>
  <c r="N259" i="10" s="1" a="1"/>
  <c r="N259" i="10" s="1"/>
  <c r="D298" i="10" a="1"/>
  <c r="D298" i="10" s="1"/>
  <c r="N298" i="10" s="1" a="1"/>
  <c r="N298" i="10" s="1"/>
  <c r="K350" i="10" a="1"/>
  <c r="K350" i="10" s="1"/>
  <c r="J350" i="10"/>
  <c r="J401" i="10"/>
  <c r="K401" i="10" a="1"/>
  <c r="K401" i="10" s="1"/>
  <c r="J576" i="10"/>
  <c r="K576" i="10" a="1"/>
  <c r="K576" i="10" s="1"/>
  <c r="K638" i="10" a="1"/>
  <c r="K638" i="10" s="1"/>
  <c r="J638" i="10"/>
  <c r="D689" i="10" a="1"/>
  <c r="D689" i="10" s="1"/>
  <c r="N689" i="10" s="1" a="1"/>
  <c r="N689" i="10" s="1"/>
  <c r="J856" i="10"/>
  <c r="K856" i="10" a="1"/>
  <c r="K856" i="10" s="1"/>
  <c r="K904" i="10" a="1"/>
  <c r="K904" i="10" s="1"/>
  <c r="J904" i="10"/>
  <c r="J456" i="10"/>
  <c r="K456" i="10" a="1"/>
  <c r="K456" i="10" s="1"/>
  <c r="D134" i="10" a="1"/>
  <c r="D134" i="10" s="1"/>
  <c r="N134" i="10" s="1" a="1"/>
  <c r="N134" i="10" s="1"/>
  <c r="D170" i="10" a="1"/>
  <c r="D170" i="10" s="1"/>
  <c r="N170" i="10" s="1" a="1"/>
  <c r="N170" i="10" s="1"/>
  <c r="D206" i="10" a="1"/>
  <c r="D206" i="10" s="1"/>
  <c r="N206" i="10" s="1" a="1"/>
  <c r="N206" i="10" s="1"/>
  <c r="D242" i="10" a="1"/>
  <c r="D242" i="10" s="1"/>
  <c r="N242" i="10" s="1" a="1"/>
  <c r="N242" i="10" s="1"/>
  <c r="D289" i="10" a="1"/>
  <c r="D289" i="10" s="1"/>
  <c r="N289" i="10" s="1" a="1"/>
  <c r="N289" i="10" s="1"/>
  <c r="J330" i="10"/>
  <c r="K330" i="10" a="1"/>
  <c r="K330" i="10" s="1"/>
  <c r="D556" i="10" a="1"/>
  <c r="D556" i="10" s="1"/>
  <c r="N556" i="10" s="1" a="1"/>
  <c r="N556" i="10" s="1"/>
  <c r="J618" i="10"/>
  <c r="K618" i="10" a="1"/>
  <c r="K618" i="10" s="1"/>
  <c r="J968" i="10"/>
  <c r="K968" i="10" a="1"/>
  <c r="K968" i="10" s="1"/>
  <c r="D601" i="10" a="1"/>
  <c r="D601" i="10" s="1"/>
  <c r="N601" i="10" s="1" a="1"/>
  <c r="N601" i="10" s="1"/>
  <c r="J117" i="10"/>
  <c r="K117" i="10" a="1"/>
  <c r="K117" i="10" s="1"/>
  <c r="K310" i="10" a="1"/>
  <c r="K310" i="10" s="1"/>
  <c r="J310" i="10"/>
  <c r="K362" i="10" a="1"/>
  <c r="K362" i="10" s="1"/>
  <c r="J362" i="10"/>
  <c r="D516" i="10" a="1"/>
  <c r="D516" i="10" s="1"/>
  <c r="N516" i="10" s="1" a="1"/>
  <c r="N516" i="10" s="1"/>
  <c r="D567" i="10" a="1"/>
  <c r="D567" i="10" s="1"/>
  <c r="N567" i="10" s="1" a="1"/>
  <c r="N567" i="10" s="1"/>
  <c r="J619" i="10"/>
  <c r="K619" i="10" a="1"/>
  <c r="K619" i="10" s="1"/>
  <c r="K721" i="10" a="1"/>
  <c r="K721" i="10" s="1"/>
  <c r="J721" i="10"/>
  <c r="J753" i="10"/>
  <c r="K753" i="10" a="1"/>
  <c r="K753" i="10" s="1"/>
  <c r="D785" i="10" a="1"/>
  <c r="D785" i="10" s="1"/>
  <c r="N785" i="10" s="1" a="1"/>
  <c r="N785" i="10" s="1"/>
  <c r="J817" i="10"/>
  <c r="K817" i="10" a="1"/>
  <c r="K817" i="10" s="1"/>
  <c r="D919" i="10" a="1"/>
  <c r="D919" i="10" s="1"/>
  <c r="N919" i="10" s="1" a="1"/>
  <c r="N919" i="10" s="1"/>
  <c r="D955" i="10" a="1"/>
  <c r="D955" i="10" s="1"/>
  <c r="N955" i="10" s="1" a="1"/>
  <c r="N955" i="10" s="1"/>
  <c r="J1001" i="10"/>
  <c r="K1001" i="10" a="1"/>
  <c r="K1001" i="10" s="1"/>
  <c r="K937" i="10" a="1"/>
  <c r="K937" i="10" s="1"/>
  <c r="J937" i="10"/>
  <c r="D207" i="10" a="1"/>
  <c r="D207" i="10" s="1"/>
  <c r="N207" i="10" s="1" a="1"/>
  <c r="N207" i="10" s="1"/>
  <c r="D280" i="10" a="1"/>
  <c r="D280" i="10" s="1"/>
  <c r="N280" i="10" s="1" a="1"/>
  <c r="N280" i="10" s="1"/>
  <c r="D332" i="10" a="1"/>
  <c r="D332" i="10" s="1"/>
  <c r="N332" i="10" s="1" a="1"/>
  <c r="N332" i="10" s="1"/>
  <c r="K383" i="10" a="1"/>
  <c r="K383" i="10" s="1"/>
  <c r="J383" i="10"/>
  <c r="K424" i="10" a="1"/>
  <c r="K424" i="10" s="1"/>
  <c r="J424" i="10"/>
  <c r="J486" i="10"/>
  <c r="K486" i="10" a="1"/>
  <c r="K486" i="10" s="1"/>
  <c r="K548" i="10" a="1"/>
  <c r="K548" i="10" s="1"/>
  <c r="J548" i="10"/>
  <c r="K778" i="10" a="1"/>
  <c r="K778" i="10" s="1"/>
  <c r="J778" i="10"/>
  <c r="J842" i="10"/>
  <c r="K842" i="10" a="1"/>
  <c r="K842" i="10" s="1"/>
  <c r="K890" i="10" a="1"/>
  <c r="K890" i="10" s="1"/>
  <c r="J890" i="10"/>
  <c r="K1028" i="10" a="1"/>
  <c r="K1028" i="10" s="1"/>
  <c r="J1028" i="10"/>
  <c r="D509" i="10" a="1"/>
  <c r="D509" i="10" s="1"/>
  <c r="N509" i="10" s="1" a="1"/>
  <c r="N509" i="10" s="1"/>
  <c r="D199" i="10" a="1"/>
  <c r="D199" i="10" s="1"/>
  <c r="N199" i="10" s="1" a="1"/>
  <c r="N199" i="10" s="1"/>
  <c r="D235" i="10" a="1"/>
  <c r="D235" i="10" s="1"/>
  <c r="N235" i="10" s="1" a="1"/>
  <c r="N235" i="10" s="1"/>
  <c r="D271" i="10" a="1"/>
  <c r="D271" i="10" s="1"/>
  <c r="N271" i="10" s="1" a="1"/>
  <c r="N271" i="10" s="1"/>
  <c r="D312" i="10" a="1"/>
  <c r="D312" i="10" s="1"/>
  <c r="N312" i="10" s="1" a="1"/>
  <c r="N312" i="10" s="1"/>
  <c r="K363" i="10" a="1"/>
  <c r="K363" i="10" s="1"/>
  <c r="J363" i="10"/>
  <c r="D487" i="10" a="1"/>
  <c r="D487" i="10" s="1"/>
  <c r="N487" i="10" s="1" a="1"/>
  <c r="N487" i="10" s="1"/>
  <c r="D762" i="10" a="1"/>
  <c r="D762" i="10" s="1"/>
  <c r="N762" i="10" s="1" a="1"/>
  <c r="N762" i="10" s="1"/>
  <c r="D282" i="10" a="1"/>
  <c r="D282" i="10" s="1"/>
  <c r="N282" i="10" s="1" a="1"/>
  <c r="N282" i="10" s="1"/>
  <c r="J333" i="10"/>
  <c r="K333" i="10" a="1"/>
  <c r="K333" i="10" s="1"/>
  <c r="D560" i="10" a="1"/>
  <c r="D560" i="10" s="1"/>
  <c r="N560" i="10" s="1" a="1"/>
  <c r="N560" i="10" s="1"/>
  <c r="D683" i="10" a="1"/>
  <c r="D683" i="10" s="1"/>
  <c r="N683" i="10" s="1" a="1"/>
  <c r="N683" i="10" s="1"/>
  <c r="D763" i="10" a="1"/>
  <c r="D763" i="10" s="1"/>
  <c r="N763" i="10" s="1" a="1"/>
  <c r="N763" i="10" s="1"/>
  <c r="D859" i="10" a="1"/>
  <c r="D859" i="10" s="1"/>
  <c r="N859" i="10" s="1" a="1"/>
  <c r="N859" i="10" s="1"/>
  <c r="D1016" i="10" a="1"/>
  <c r="D1016" i="10" s="1"/>
  <c r="N1016" i="10" s="1" a="1"/>
  <c r="N1016" i="10" s="1"/>
  <c r="K97" i="10" a="1"/>
  <c r="K97" i="10" s="1"/>
  <c r="J97" i="10"/>
  <c r="D220" i="10" a="1"/>
  <c r="D220" i="10" s="1"/>
  <c r="N220" i="10" s="1" a="1"/>
  <c r="N220" i="10" s="1"/>
  <c r="D305" i="10" a="1"/>
  <c r="D305" i="10" s="1"/>
  <c r="N305" i="10" s="1" a="1"/>
  <c r="N305" i="10" s="1"/>
  <c r="K923" i="10" a="1"/>
  <c r="K923" i="10" s="1"/>
  <c r="J923" i="10"/>
  <c r="K468" i="10" a="1"/>
  <c r="K468" i="10" s="1"/>
  <c r="J468" i="10"/>
  <c r="K519" i="10" a="1"/>
  <c r="K519" i="10" s="1"/>
  <c r="J519" i="10"/>
  <c r="D581" i="10" a="1"/>
  <c r="D581" i="10" s="1"/>
  <c r="N581" i="10" s="1" a="1"/>
  <c r="N581" i="10" s="1"/>
  <c r="D622" i="10" a="1"/>
  <c r="D622" i="10" s="1"/>
  <c r="N622" i="10" s="1" a="1"/>
  <c r="N622" i="10" s="1"/>
  <c r="D674" i="10" a="1"/>
  <c r="D674" i="10" s="1"/>
  <c r="N674" i="10" s="1" a="1"/>
  <c r="N674" i="10" s="1"/>
  <c r="K724" i="10" a="1"/>
  <c r="K724" i="10" s="1"/>
  <c r="J724" i="10"/>
  <c r="J772" i="10"/>
  <c r="K772" i="10" a="1"/>
  <c r="K772" i="10" s="1"/>
  <c r="K820" i="10" a="1"/>
  <c r="K820" i="10" s="1"/>
  <c r="J820" i="10"/>
  <c r="J868" i="10"/>
  <c r="K868" i="10" a="1"/>
  <c r="K868" i="10" s="1"/>
  <c r="D977" i="10" a="1"/>
  <c r="D977" i="10" s="1"/>
  <c r="N977" i="10" s="1" a="1"/>
  <c r="N977" i="10" s="1"/>
  <c r="J157" i="10"/>
  <c r="K157" i="10" a="1"/>
  <c r="K157" i="10" s="1"/>
  <c r="D201" i="10" a="1"/>
  <c r="D201" i="10" s="1"/>
  <c r="N201" i="10" s="1" a="1"/>
  <c r="N201" i="10" s="1"/>
  <c r="D325" i="10" a="1"/>
  <c r="D325" i="10" s="1"/>
  <c r="N325" i="10" s="1" a="1"/>
  <c r="N325" i="10" s="1"/>
  <c r="K366" i="10" a="1"/>
  <c r="K366" i="10" s="1"/>
  <c r="J366" i="10"/>
  <c r="J417" i="10"/>
  <c r="K417" i="10" a="1"/>
  <c r="K417" i="10" s="1"/>
  <c r="K469" i="10" a="1"/>
  <c r="K469" i="10" s="1"/>
  <c r="J469" i="10"/>
  <c r="K520" i="10" a="1"/>
  <c r="K520" i="10" s="1"/>
  <c r="J520" i="10"/>
  <c r="K592" i="10" a="1"/>
  <c r="K592" i="10" s="1"/>
  <c r="J592" i="10"/>
  <c r="J654" i="10"/>
  <c r="K654" i="10" a="1"/>
  <c r="K654" i="10" s="1"/>
  <c r="J716" i="10"/>
  <c r="K716" i="10" a="1"/>
  <c r="K716" i="10" s="1"/>
  <c r="D193" i="10" a="1"/>
  <c r="D193" i="10" s="1"/>
  <c r="N193" i="10" s="1" a="1"/>
  <c r="N193" i="10" s="1"/>
  <c r="D346" i="10" a="1"/>
  <c r="D346" i="10" s="1"/>
  <c r="N346" i="10" s="1" a="1"/>
  <c r="N346" i="10" s="1"/>
  <c r="K583" i="10" a="1"/>
  <c r="K583" i="10" s="1"/>
  <c r="J583" i="10"/>
  <c r="K697" i="10" a="1"/>
  <c r="K697" i="10" s="1"/>
  <c r="J697" i="10"/>
  <c r="D248" i="10" a="1"/>
  <c r="D248" i="10" s="1"/>
  <c r="N248" i="10" s="1" a="1"/>
  <c r="N248" i="10" s="1"/>
  <c r="D285" i="10" a="1"/>
  <c r="D285" i="10" s="1"/>
  <c r="N285" i="10" s="1" a="1"/>
  <c r="N285" i="10" s="1"/>
  <c r="K337" i="10" a="1"/>
  <c r="K337" i="10" s="1"/>
  <c r="J337" i="10"/>
  <c r="D378" i="10" a="1"/>
  <c r="D378" i="10" s="1"/>
  <c r="N378" i="10" s="1" a="1"/>
  <c r="N378" i="10" s="1"/>
  <c r="D429" i="10" a="1"/>
  <c r="D429" i="10" s="1"/>
  <c r="N429" i="10" s="1" a="1"/>
  <c r="N429" i="10" s="1"/>
  <c r="D481" i="10" a="1"/>
  <c r="D481" i="10" s="1"/>
  <c r="N481" i="10" s="1" a="1"/>
  <c r="N481" i="10" s="1"/>
  <c r="J532" i="10"/>
  <c r="K532" i="10" a="1"/>
  <c r="K532" i="10" s="1"/>
  <c r="J594" i="10"/>
  <c r="K594" i="10" a="1"/>
  <c r="K594" i="10" s="1"/>
  <c r="J656" i="10"/>
  <c r="K656" i="10" a="1"/>
  <c r="K656" i="10" s="1"/>
  <c r="D734" i="10" a="1"/>
  <c r="D734" i="10" s="1"/>
  <c r="N734" i="10" s="1" a="1"/>
  <c r="N734" i="10" s="1"/>
  <c r="K782" i="10" a="1"/>
  <c r="K782" i="10" s="1"/>
  <c r="J782" i="10"/>
  <c r="J886" i="10"/>
  <c r="K886" i="10" a="1"/>
  <c r="K886" i="10" s="1"/>
  <c r="J757" i="10"/>
  <c r="K757" i="10" a="1"/>
  <c r="K757" i="10" s="1"/>
  <c r="D399" i="10" a="1"/>
  <c r="D399" i="10" s="1"/>
  <c r="N399" i="10" s="1" a="1"/>
  <c r="N399" i="10" s="1"/>
  <c r="D451" i="10" a="1"/>
  <c r="D451" i="10" s="1"/>
  <c r="N451" i="10" s="1" a="1"/>
  <c r="N451" i="10" s="1"/>
  <c r="K492" i="10" a="1"/>
  <c r="K492" i="10" s="1"/>
  <c r="J492" i="10"/>
  <c r="D543" i="10" a="1"/>
  <c r="D543" i="10" s="1"/>
  <c r="N543" i="10" s="1" a="1"/>
  <c r="N543" i="10" s="1"/>
  <c r="K595" i="10" a="1"/>
  <c r="K595" i="10" s="1"/>
  <c r="J595" i="10"/>
  <c r="D646" i="10" a="1"/>
  <c r="D646" i="10" s="1"/>
  <c r="N646" i="10" s="1" a="1"/>
  <c r="N646" i="10" s="1"/>
  <c r="K698" i="10" a="1"/>
  <c r="K698" i="10" s="1"/>
  <c r="J698" i="10"/>
  <c r="K750" i="10" a="1"/>
  <c r="K750" i="10" s="1"/>
  <c r="J750" i="10"/>
  <c r="D870" i="10" a="1"/>
  <c r="D870" i="10" s="1"/>
  <c r="N870" i="10" s="1" a="1"/>
  <c r="N870" i="10" s="1"/>
  <c r="D931" i="10" a="1"/>
  <c r="D931" i="10" s="1"/>
  <c r="N931" i="10" s="1" a="1"/>
  <c r="N931" i="10" s="1"/>
  <c r="J979" i="10"/>
  <c r="K979" i="10" a="1"/>
  <c r="K979" i="10" s="1"/>
  <c r="K845" i="10" a="1"/>
  <c r="K845" i="10" s="1"/>
  <c r="J845" i="10"/>
  <c r="J1011" i="10"/>
  <c r="K1011" i="10" a="1"/>
  <c r="K1011" i="10" s="1"/>
  <c r="D645" i="10" a="1"/>
  <c r="D645" i="10" s="1"/>
  <c r="N645" i="10" s="1" a="1"/>
  <c r="N645" i="10" s="1"/>
  <c r="D804" i="10" a="1"/>
  <c r="D804" i="10" s="1"/>
  <c r="N804" i="10" s="1" a="1"/>
  <c r="N804" i="10" s="1"/>
  <c r="D951" i="10" a="1"/>
  <c r="D951" i="10" s="1"/>
  <c r="N951" i="10" s="1" a="1"/>
  <c r="N951" i="10" s="1"/>
  <c r="K768" i="10" a="1"/>
  <c r="K768" i="10" s="1"/>
  <c r="J768" i="10"/>
  <c r="K942" i="10" a="1"/>
  <c r="K942" i="10" s="1"/>
  <c r="J942" i="10"/>
  <c r="D852" i="10" a="1"/>
  <c r="D852" i="10" s="1"/>
  <c r="N852" i="10" s="1" a="1"/>
  <c r="N852" i="10" s="1"/>
  <c r="D525" i="10" a="1"/>
  <c r="D525" i="10" s="1"/>
  <c r="N525" i="10" s="1" a="1"/>
  <c r="N525" i="10" s="1"/>
  <c r="D834" i="10" a="1"/>
  <c r="D834" i="10" s="1"/>
  <c r="N834" i="10" s="1" a="1"/>
  <c r="N834" i="10" s="1"/>
  <c r="K963" i="10" a="1"/>
  <c r="K963" i="10" s="1"/>
  <c r="J963" i="10"/>
  <c r="D816" i="10" a="1"/>
  <c r="D816" i="10" s="1"/>
  <c r="N816" i="10" s="1" a="1"/>
  <c r="N816" i="10" s="1"/>
  <c r="D954" i="10" a="1"/>
  <c r="D954" i="10" s="1"/>
  <c r="N954" i="10" s="1" a="1"/>
  <c r="N954" i="10" s="1"/>
  <c r="J627" i="10"/>
  <c r="K627" i="10" a="1"/>
  <c r="K627" i="10" s="1"/>
  <c r="K744" i="10" a="1"/>
  <c r="K744" i="10" s="1"/>
  <c r="J744" i="10"/>
  <c r="J717" i="10"/>
  <c r="K717" i="10" a="1"/>
  <c r="K717" i="10" s="1"/>
  <c r="K982" i="10" a="1"/>
  <c r="K982" i="10" s="1"/>
  <c r="J982" i="10"/>
  <c r="K984" i="10" a="1"/>
  <c r="K984" i="10" s="1"/>
  <c r="J984" i="10"/>
  <c r="J609" i="10"/>
  <c r="K609" i="10" a="1"/>
  <c r="K609" i="10" s="1"/>
  <c r="D959" i="10" a="1"/>
  <c r="D959" i="10" s="1"/>
  <c r="N959" i="10" s="1" a="1"/>
  <c r="N959" i="10" s="1"/>
  <c r="J731" i="10"/>
  <c r="K731" i="10" a="1"/>
  <c r="K731" i="10" s="1"/>
  <c r="J489" i="10"/>
  <c r="K489" i="10" a="1"/>
  <c r="K489" i="10" s="1"/>
  <c r="K699" i="10" a="1"/>
  <c r="K699" i="10" s="1"/>
  <c r="J699" i="10"/>
  <c r="D915" i="10" a="1"/>
  <c r="D915" i="10" s="1"/>
  <c r="N915" i="10" s="1" a="1"/>
  <c r="N915" i="10" s="1"/>
  <c r="D1031" i="10" a="1"/>
  <c r="D1031" i="10" s="1"/>
  <c r="N1031" i="10" s="1" a="1"/>
  <c r="N1031" i="10" s="1"/>
  <c r="AJ6" i="6"/>
  <c r="AJ15" i="6"/>
  <c r="AJ14" i="6"/>
  <c r="AU4" i="6" a="1"/>
  <c r="AU4" i="6" s="1"/>
  <c r="E4" i="6" l="1"/>
  <c r="E8" i="6"/>
  <c r="L1016" i="10" a="1"/>
  <c r="L1016" i="10" s="1"/>
  <c r="W1016" i="10" a="1"/>
  <c r="W1016" i="10" s="1"/>
  <c r="L42" i="10" a="1"/>
  <c r="L42" i="10" s="1"/>
  <c r="W42" i="10" a="1"/>
  <c r="W42" i="10" s="1"/>
  <c r="W591" i="10" a="1"/>
  <c r="W591" i="10" s="1"/>
  <c r="L591" i="10" a="1"/>
  <c r="L591" i="10" s="1"/>
  <c r="L987" i="10" a="1"/>
  <c r="L987" i="10" s="1"/>
  <c r="W987" i="10" a="1"/>
  <c r="W987" i="10" s="1"/>
  <c r="L413" i="10" a="1"/>
  <c r="L413" i="10" s="1"/>
  <c r="W413" i="10" a="1"/>
  <c r="W413" i="10" s="1"/>
  <c r="L571" i="10" a="1"/>
  <c r="L571" i="10" s="1"/>
  <c r="W571" i="10" a="1"/>
  <c r="W571" i="10" s="1"/>
  <c r="L356" i="10" a="1"/>
  <c r="L356" i="10" s="1"/>
  <c r="W356" i="10" a="1"/>
  <c r="W356" i="10" s="1"/>
  <c r="L57" i="10" a="1"/>
  <c r="L57" i="10" s="1"/>
  <c r="W57" i="10" a="1"/>
  <c r="W57" i="10" s="1"/>
  <c r="L798" i="10" a="1"/>
  <c r="L798" i="10" s="1"/>
  <c r="W798" i="10" a="1"/>
  <c r="W798" i="10" s="1"/>
  <c r="L658" i="10" a="1"/>
  <c r="L658" i="10" s="1"/>
  <c r="W658" i="10" a="1"/>
  <c r="W658" i="10" s="1"/>
  <c r="L718" i="10" a="1"/>
  <c r="L718" i="10" s="1"/>
  <c r="W718" i="10" a="1"/>
  <c r="W718" i="10" s="1"/>
  <c r="L1020" i="10" a="1"/>
  <c r="L1020" i="10" s="1"/>
  <c r="W1020" i="10" a="1"/>
  <c r="W1020" i="10" s="1"/>
  <c r="L655" i="10" a="1"/>
  <c r="L655" i="10" s="1"/>
  <c r="W655" i="10" a="1"/>
  <c r="W655" i="10" s="1"/>
  <c r="L238" i="10" a="1"/>
  <c r="L238" i="10" s="1"/>
  <c r="W238" i="10" a="1"/>
  <c r="W238" i="10" s="1"/>
  <c r="L258" i="10" a="1"/>
  <c r="L258" i="10" s="1"/>
  <c r="W258" i="10" a="1"/>
  <c r="W258" i="10" s="1"/>
  <c r="L50" i="10" a="1"/>
  <c r="L50" i="10" s="1"/>
  <c r="W50" i="10" a="1"/>
  <c r="W50" i="10" s="1"/>
  <c r="L475" i="10" a="1"/>
  <c r="L475" i="10" s="1"/>
  <c r="W475" i="10" a="1"/>
  <c r="W475" i="10" s="1"/>
  <c r="L525" i="10" a="1"/>
  <c r="L525" i="10" s="1"/>
  <c r="W525" i="10" a="1"/>
  <c r="W525" i="10" s="1"/>
  <c r="L543" i="10" a="1"/>
  <c r="L543" i="10" s="1"/>
  <c r="W543" i="10" a="1"/>
  <c r="W543" i="10" s="1"/>
  <c r="L248" i="10" a="1"/>
  <c r="L248" i="10" s="1"/>
  <c r="W248" i="10" a="1"/>
  <c r="W248" i="10" s="1"/>
  <c r="L581" i="10" a="1"/>
  <c r="L581" i="10" s="1"/>
  <c r="W581" i="10" a="1"/>
  <c r="W581" i="10" s="1"/>
  <c r="L859" i="10" a="1"/>
  <c r="L859" i="10" s="1"/>
  <c r="W859" i="10" a="1"/>
  <c r="W859" i="10" s="1"/>
  <c r="L271" i="10" a="1"/>
  <c r="L271" i="10" s="1"/>
  <c r="W271" i="10" a="1"/>
  <c r="W271" i="10" s="1"/>
  <c r="L973" i="10" a="1"/>
  <c r="L973" i="10" s="1"/>
  <c r="W973" i="10" a="1"/>
  <c r="W973" i="10" s="1"/>
  <c r="L249" i="10" a="1"/>
  <c r="L249" i="10" s="1"/>
  <c r="W249" i="10" a="1"/>
  <c r="W249" i="10" s="1"/>
  <c r="L270" i="10" a="1"/>
  <c r="L270" i="10" s="1"/>
  <c r="W270" i="10" a="1"/>
  <c r="W270" i="10" s="1"/>
  <c r="L969" i="10" a="1"/>
  <c r="L969" i="10" s="1"/>
  <c r="W969" i="10" a="1"/>
  <c r="W969" i="10" s="1"/>
  <c r="L478" i="10" a="1"/>
  <c r="L478" i="10" s="1"/>
  <c r="W478" i="10" a="1"/>
  <c r="W478" i="10" s="1"/>
  <c r="L698" i="10" a="1"/>
  <c r="L698" i="10" s="1"/>
  <c r="W698" i="10" a="1"/>
  <c r="W698" i="10" s="1"/>
  <c r="L167" i="10" a="1"/>
  <c r="L167" i="10" s="1"/>
  <c r="W167" i="10" a="1"/>
  <c r="W167" i="10" s="1"/>
  <c r="L363" i="10" a="1"/>
  <c r="L363" i="10" s="1"/>
  <c r="W363" i="10" a="1"/>
  <c r="W363" i="10" s="1"/>
  <c r="L599" i="10" a="1"/>
  <c r="L599" i="10" s="1"/>
  <c r="W599" i="10" a="1"/>
  <c r="W599" i="10" s="1"/>
  <c r="L871" i="10" a="1"/>
  <c r="L871" i="10" s="1"/>
  <c r="W871" i="10" a="1"/>
  <c r="W871" i="10" s="1"/>
  <c r="L924" i="10" a="1"/>
  <c r="L924" i="10" s="1"/>
  <c r="W924" i="10" a="1"/>
  <c r="W924" i="10" s="1"/>
  <c r="L338" i="10" a="1"/>
  <c r="L338" i="10" s="1"/>
  <c r="W338" i="10" a="1"/>
  <c r="W338" i="10" s="1"/>
  <c r="L419" i="10" a="1"/>
  <c r="L419" i="10" s="1"/>
  <c r="W419" i="10" a="1"/>
  <c r="W419" i="10" s="1"/>
  <c r="L79" i="10" a="1"/>
  <c r="L79" i="10" s="1"/>
  <c r="W79" i="10" a="1"/>
  <c r="W79" i="10" s="1"/>
  <c r="L333" i="10" a="1"/>
  <c r="L333" i="10" s="1"/>
  <c r="W333" i="10" a="1"/>
  <c r="W333" i="10" s="1"/>
  <c r="L493" i="10" a="1"/>
  <c r="L493" i="10" s="1"/>
  <c r="W493" i="10" a="1"/>
  <c r="W493" i="10" s="1"/>
  <c r="L1035" i="10" a="1"/>
  <c r="L1035" i="10" s="1"/>
  <c r="W1035" i="10" a="1"/>
  <c r="W1035" i="10" s="1"/>
  <c r="L933" i="10" a="1"/>
  <c r="L933" i="10" s="1"/>
  <c r="W933" i="10" a="1"/>
  <c r="W933" i="10" s="1"/>
  <c r="L533" i="10" a="1"/>
  <c r="L533" i="10" s="1"/>
  <c r="W533" i="10" a="1"/>
  <c r="W533" i="10" s="1"/>
  <c r="L739" i="10" a="1"/>
  <c r="L739" i="10" s="1"/>
  <c r="W739" i="10" a="1"/>
  <c r="W739" i="10" s="1"/>
  <c r="L988" i="10" a="1"/>
  <c r="L988" i="10" s="1"/>
  <c r="W988" i="10" a="1"/>
  <c r="W988" i="10" s="1"/>
  <c r="L557" i="10" a="1"/>
  <c r="L557" i="10" s="1"/>
  <c r="W557" i="10" a="1"/>
  <c r="W557" i="10" s="1"/>
  <c r="L608" i="10" a="1"/>
  <c r="L608" i="10" s="1"/>
  <c r="W608" i="10" a="1"/>
  <c r="W608" i="10" s="1"/>
  <c r="L617" i="10" a="1"/>
  <c r="L617" i="10" s="1"/>
  <c r="W617" i="10" a="1"/>
  <c r="W617" i="10" s="1"/>
  <c r="L726" i="10" a="1"/>
  <c r="L726" i="10" s="1"/>
  <c r="W726" i="10" a="1"/>
  <c r="W726" i="10" s="1"/>
  <c r="L635" i="10" a="1"/>
  <c r="L635" i="10" s="1"/>
  <c r="W635" i="10" a="1"/>
  <c r="W635" i="10" s="1"/>
  <c r="L295" i="10" a="1"/>
  <c r="L295" i="10" s="1"/>
  <c r="W295" i="10" a="1"/>
  <c r="W295" i="10" s="1"/>
  <c r="L467" i="10" a="1"/>
  <c r="L467" i="10" s="1"/>
  <c r="W467" i="10" a="1"/>
  <c r="W467" i="10" s="1"/>
  <c r="L444" i="10" a="1"/>
  <c r="L444" i="10" s="1"/>
  <c r="W444" i="10" a="1"/>
  <c r="W444" i="10" s="1"/>
  <c r="L821" i="10" a="1"/>
  <c r="L821" i="10" s="1"/>
  <c r="W821" i="10" a="1"/>
  <c r="W821" i="10" s="1"/>
  <c r="L320" i="10" a="1"/>
  <c r="L320" i="10" s="1"/>
  <c r="W320" i="10" a="1"/>
  <c r="W320" i="10" s="1"/>
  <c r="L339" i="10" a="1"/>
  <c r="L339" i="10" s="1"/>
  <c r="W339" i="10" a="1"/>
  <c r="W339" i="10" s="1"/>
  <c r="L1006" i="10" a="1"/>
  <c r="L1006" i="10" s="1"/>
  <c r="W1006" i="10" a="1"/>
  <c r="W1006" i="10" s="1"/>
  <c r="L380" i="10" a="1"/>
  <c r="L380" i="10" s="1"/>
  <c r="W380" i="10" a="1"/>
  <c r="W380" i="10" s="1"/>
  <c r="L120" i="10" a="1"/>
  <c r="L120" i="10" s="1"/>
  <c r="W120" i="10" a="1"/>
  <c r="W120" i="10" s="1"/>
  <c r="L15" i="10" a="1"/>
  <c r="L15" i="10" s="1"/>
  <c r="W15" i="10" a="1"/>
  <c r="W15" i="10" s="1"/>
  <c r="L1010" i="10" a="1"/>
  <c r="L1010" i="10" s="1"/>
  <c r="W1010" i="10" a="1"/>
  <c r="W1010" i="10" s="1"/>
  <c r="L111" i="10" a="1"/>
  <c r="L111" i="10" s="1"/>
  <c r="W111" i="10" a="1"/>
  <c r="W111" i="10" s="1"/>
  <c r="L253" i="10" a="1"/>
  <c r="L253" i="10" s="1"/>
  <c r="W253" i="10" a="1"/>
  <c r="W253" i="10" s="1"/>
  <c r="L640" i="10" a="1"/>
  <c r="L640" i="10" s="1"/>
  <c r="W640" i="10" a="1"/>
  <c r="W640" i="10" s="1"/>
  <c r="L1034" i="10" a="1"/>
  <c r="L1034" i="10" s="1"/>
  <c r="W1034" i="10" a="1"/>
  <c r="W1034" i="10" s="1"/>
  <c r="L586" i="10" a="1"/>
  <c r="L586" i="10" s="1"/>
  <c r="W586" i="10" a="1"/>
  <c r="W586" i="10" s="1"/>
  <c r="L930" i="10" a="1"/>
  <c r="L930" i="10" s="1"/>
  <c r="W930" i="10" a="1"/>
  <c r="W930" i="10" s="1"/>
  <c r="L306" i="10" a="1"/>
  <c r="L306" i="10" s="1"/>
  <c r="W306" i="10" a="1"/>
  <c r="W306" i="10" s="1"/>
  <c r="L623" i="10" a="1"/>
  <c r="L623" i="10" s="1"/>
  <c r="W623" i="10" a="1"/>
  <c r="W623" i="10" s="1"/>
  <c r="L602" i="10" a="1"/>
  <c r="L602" i="10" s="1"/>
  <c r="W602" i="10" a="1"/>
  <c r="W602" i="10" s="1"/>
  <c r="L291" i="10" a="1"/>
  <c r="L291" i="10" s="1"/>
  <c r="W291" i="10" a="1"/>
  <c r="W291" i="10" s="1"/>
  <c r="L455" i="10" a="1"/>
  <c r="L455" i="10" s="1"/>
  <c r="W455" i="10" a="1"/>
  <c r="W455" i="10" s="1"/>
  <c r="L495" i="10" a="1"/>
  <c r="L495" i="10" s="1"/>
  <c r="W495" i="10" a="1"/>
  <c r="W495" i="10" s="1"/>
  <c r="L224" i="10" a="1"/>
  <c r="L224" i="10" s="1"/>
  <c r="W224" i="10" a="1"/>
  <c r="W224" i="10" s="1"/>
  <c r="L607" i="10" a="1"/>
  <c r="L607" i="10" s="1"/>
  <c r="W607" i="10" a="1"/>
  <c r="W607" i="10" s="1"/>
  <c r="L204" i="10" a="1"/>
  <c r="L204" i="10" s="1"/>
  <c r="W204" i="10" a="1"/>
  <c r="W204" i="10" s="1"/>
  <c r="L994" i="10" a="1"/>
  <c r="L994" i="10" s="1"/>
  <c r="W994" i="10" a="1"/>
  <c r="W994" i="10" s="1"/>
  <c r="L500" i="10" a="1"/>
  <c r="L500" i="10" s="1"/>
  <c r="W500" i="10" a="1"/>
  <c r="W500" i="10" s="1"/>
  <c r="L218" i="10" a="1"/>
  <c r="L218" i="10" s="1"/>
  <c r="W218" i="10" a="1"/>
  <c r="W218" i="10" s="1"/>
  <c r="L290" i="10" a="1"/>
  <c r="L290" i="10" s="1"/>
  <c r="W290" i="10" a="1"/>
  <c r="W290" i="10" s="1"/>
  <c r="L759" i="10" a="1"/>
  <c r="L759" i="10" s="1"/>
  <c r="W759" i="10" a="1"/>
  <c r="W759" i="10" s="1"/>
  <c r="L71" i="10" a="1"/>
  <c r="L71" i="10" s="1"/>
  <c r="W71" i="10" a="1"/>
  <c r="W71" i="10" s="1"/>
  <c r="L719" i="10" a="1"/>
  <c r="L719" i="10" s="1"/>
  <c r="W719" i="10" a="1"/>
  <c r="W719" i="10" s="1"/>
  <c r="L317" i="10" a="1"/>
  <c r="L317" i="10" s="1"/>
  <c r="W317" i="10" a="1"/>
  <c r="W317" i="10" s="1"/>
  <c r="L106" i="10" a="1"/>
  <c r="L106" i="10" s="1"/>
  <c r="W106" i="10" a="1"/>
  <c r="W106" i="10" s="1"/>
  <c r="L540" i="10" a="1"/>
  <c r="L540" i="10" s="1"/>
  <c r="W540" i="10" a="1"/>
  <c r="W540" i="10" s="1"/>
  <c r="L229" i="10" a="1"/>
  <c r="L229" i="10" s="1"/>
  <c r="W229" i="10" a="1"/>
  <c r="W229" i="10" s="1"/>
  <c r="L435" i="10" a="1"/>
  <c r="L435" i="10" s="1"/>
  <c r="W435" i="10" a="1"/>
  <c r="W435" i="10" s="1"/>
  <c r="L692" i="10" a="1"/>
  <c r="L692" i="10" s="1"/>
  <c r="W692" i="10" a="1"/>
  <c r="W692" i="10" s="1"/>
  <c r="L70" i="10" a="1"/>
  <c r="L70" i="10" s="1"/>
  <c r="W70" i="10" a="1"/>
  <c r="W70" i="10" s="1"/>
  <c r="L577" i="10" a="1"/>
  <c r="L577" i="10" s="1"/>
  <c r="W577" i="10" a="1"/>
  <c r="W577" i="10" s="1"/>
  <c r="L776" i="10" a="1"/>
  <c r="L776" i="10" s="1"/>
  <c r="W776" i="10" a="1"/>
  <c r="W776" i="10" s="1"/>
  <c r="L3" i="10" a="1"/>
  <c r="L3" i="10" s="1"/>
  <c r="W3" i="10" a="1"/>
  <c r="W3" i="10" s="1"/>
  <c r="L1037" i="10" a="1"/>
  <c r="L1037" i="10" s="1"/>
  <c r="W1037" i="10" a="1"/>
  <c r="W1037" i="10" s="1"/>
  <c r="L1040" i="10" a="1"/>
  <c r="L1040" i="10" s="1"/>
  <c r="W1040" i="10" a="1"/>
  <c r="W1040" i="10" s="1"/>
  <c r="L932" i="10" a="1"/>
  <c r="L932" i="10" s="1"/>
  <c r="W932" i="10" a="1"/>
  <c r="W932" i="10" s="1"/>
  <c r="L77" i="10" a="1"/>
  <c r="L77" i="10" s="1"/>
  <c r="W77" i="10" a="1"/>
  <c r="W77" i="10" s="1"/>
  <c r="L744" i="10" a="1"/>
  <c r="L744" i="10" s="1"/>
  <c r="W744" i="10" a="1"/>
  <c r="W744" i="10" s="1"/>
  <c r="L367" i="10" a="1"/>
  <c r="L367" i="10" s="1"/>
  <c r="W367" i="10" a="1"/>
  <c r="W367" i="10" s="1"/>
  <c r="L427" i="10" a="1"/>
  <c r="L427" i="10" s="1"/>
  <c r="W427" i="10" a="1"/>
  <c r="W427" i="10" s="1"/>
  <c r="L97" i="10" a="1"/>
  <c r="L97" i="10" s="1"/>
  <c r="W97" i="10" a="1"/>
  <c r="W97" i="10" s="1"/>
  <c r="L498" i="10" a="1"/>
  <c r="L498" i="10" s="1"/>
  <c r="W498" i="10" a="1"/>
  <c r="W498" i="10" s="1"/>
  <c r="L423" i="10" a="1"/>
  <c r="L423" i="10" s="1"/>
  <c r="W423" i="10" a="1"/>
  <c r="W423" i="10" s="1"/>
  <c r="L222" i="10" a="1"/>
  <c r="L222" i="10" s="1"/>
  <c r="W222" i="10" a="1"/>
  <c r="W222" i="10" s="1"/>
  <c r="L335" i="10" a="1"/>
  <c r="L335" i="10" s="1"/>
  <c r="W335" i="10" a="1"/>
  <c r="W335" i="10" s="1"/>
  <c r="L793" i="10" a="1"/>
  <c r="L793" i="10" s="1"/>
  <c r="W793" i="10" a="1"/>
  <c r="W793" i="10" s="1"/>
  <c r="L312" i="10" a="1"/>
  <c r="L312" i="10" s="1"/>
  <c r="W312" i="10" a="1"/>
  <c r="W312" i="10" s="1"/>
  <c r="L681" i="10" a="1"/>
  <c r="L681" i="10" s="1"/>
  <c r="W681" i="10" a="1"/>
  <c r="W681" i="10" s="1"/>
  <c r="L892" i="10" a="1"/>
  <c r="L892" i="10" s="1"/>
  <c r="W892" i="10" a="1"/>
  <c r="W892" i="10" s="1"/>
  <c r="L203" i="10" a="1"/>
  <c r="L203" i="10" s="1"/>
  <c r="W203" i="10" a="1"/>
  <c r="W203" i="10" s="1"/>
  <c r="L904" i="10" a="1"/>
  <c r="L904" i="10" s="1"/>
  <c r="W904" i="10" a="1"/>
  <c r="W904" i="10" s="1"/>
  <c r="L128" i="10" a="1"/>
  <c r="L128" i="10" s="1"/>
  <c r="W128" i="10" a="1"/>
  <c r="W128" i="10" s="1"/>
  <c r="L381" i="10" a="1"/>
  <c r="L381" i="10" s="1"/>
  <c r="W381" i="10" a="1"/>
  <c r="W381" i="10" s="1"/>
  <c r="L835" i="10" a="1"/>
  <c r="L835" i="10" s="1"/>
  <c r="W835" i="10" a="1"/>
  <c r="W835" i="10" s="1"/>
  <c r="L927" i="10" a="1"/>
  <c r="L927" i="10" s="1"/>
  <c r="W927" i="10" a="1"/>
  <c r="W927" i="10" s="1"/>
  <c r="L391" i="10" a="1"/>
  <c r="L391" i="10" s="1"/>
  <c r="W391" i="10" a="1"/>
  <c r="W391" i="10" s="1"/>
  <c r="L705" i="10" a="1"/>
  <c r="L705" i="10" s="1"/>
  <c r="W705" i="10" a="1"/>
  <c r="W705" i="10" s="1"/>
  <c r="L822" i="10" a="1"/>
  <c r="L822" i="10" s="1"/>
  <c r="W822" i="10" a="1"/>
  <c r="W822" i="10" s="1"/>
  <c r="L357" i="10" a="1"/>
  <c r="L357" i="10" s="1"/>
  <c r="W357" i="10" a="1"/>
  <c r="W357" i="10" s="1"/>
  <c r="L833" i="10" a="1"/>
  <c r="L833" i="10" s="1"/>
  <c r="W833" i="10" a="1"/>
  <c r="W833" i="10" s="1"/>
  <c r="L260" i="10" a="1"/>
  <c r="L260" i="10" s="1"/>
  <c r="W260" i="10" a="1"/>
  <c r="W260" i="10" s="1"/>
  <c r="L421" i="10" a="1"/>
  <c r="L421" i="10" s="1"/>
  <c r="W421" i="10" a="1"/>
  <c r="W421" i="10" s="1"/>
  <c r="L551" i="10" a="1"/>
  <c r="L551" i="10" s="1"/>
  <c r="W551" i="10" a="1"/>
  <c r="W551" i="10" s="1"/>
  <c r="L341" i="10" a="1"/>
  <c r="L341" i="10" s="1"/>
  <c r="W341" i="10" a="1"/>
  <c r="W341" i="10" s="1"/>
  <c r="L118" i="10" a="1"/>
  <c r="L118" i="10" s="1"/>
  <c r="W118" i="10" a="1"/>
  <c r="W118" i="10" s="1"/>
  <c r="L998" i="10" a="1"/>
  <c r="L998" i="10" s="1"/>
  <c r="W998" i="10" a="1"/>
  <c r="W998" i="10" s="1"/>
  <c r="L671" i="10" a="1"/>
  <c r="L671" i="10" s="1"/>
  <c r="W671" i="10" a="1"/>
  <c r="W671" i="10" s="1"/>
  <c r="L980" i="10" a="1"/>
  <c r="L980" i="10" s="1"/>
  <c r="W980" i="10" a="1"/>
  <c r="W980" i="10" s="1"/>
  <c r="L981" i="10" a="1"/>
  <c r="L981" i="10" s="1"/>
  <c r="W981" i="10" a="1"/>
  <c r="W981" i="10" s="1"/>
  <c r="L468" i="10" a="1"/>
  <c r="L468" i="10" s="1"/>
  <c r="W468" i="10" a="1"/>
  <c r="W468" i="10" s="1"/>
  <c r="L505" i="10" a="1"/>
  <c r="L505" i="10" s="1"/>
  <c r="W505" i="10" a="1"/>
  <c r="W505" i="10" s="1"/>
  <c r="L666" i="10" a="1"/>
  <c r="L666" i="10" s="1"/>
  <c r="W666" i="10" a="1"/>
  <c r="W666" i="10" s="1"/>
  <c r="L852" i="10" a="1"/>
  <c r="L852" i="10" s="1"/>
  <c r="W852" i="10" a="1"/>
  <c r="W852" i="10" s="1"/>
  <c r="L235" i="10" a="1"/>
  <c r="L235" i="10" s="1"/>
  <c r="W235" i="10" a="1"/>
  <c r="W235" i="10" s="1"/>
  <c r="L723" i="10" a="1"/>
  <c r="L723" i="10" s="1"/>
  <c r="W723" i="10" a="1"/>
  <c r="W723" i="10" s="1"/>
  <c r="L548" i="10" a="1"/>
  <c r="L548" i="10" s="1"/>
  <c r="W548" i="10" a="1"/>
  <c r="W548" i="10" s="1"/>
  <c r="L839" i="10" a="1"/>
  <c r="L839" i="10" s="1"/>
  <c r="W839" i="10" a="1"/>
  <c r="W839" i="10" s="1"/>
  <c r="L66" i="10" a="1"/>
  <c r="L66" i="10" s="1"/>
  <c r="W66" i="10" a="1"/>
  <c r="W66" i="10" s="1"/>
  <c r="L1018" i="10" a="1"/>
  <c r="L1018" i="10" s="1"/>
  <c r="W1018" i="10" a="1"/>
  <c r="W1018" i="10" s="1"/>
  <c r="L997" i="10" a="1"/>
  <c r="L997" i="10" s="1"/>
  <c r="W997" i="10" a="1"/>
  <c r="W997" i="10" s="1"/>
  <c r="L846" i="10" a="1"/>
  <c r="L846" i="10" s="1"/>
  <c r="W846" i="10" a="1"/>
  <c r="W846" i="10" s="1"/>
  <c r="L82" i="10" a="1"/>
  <c r="L82" i="10" s="1"/>
  <c r="W82" i="10" a="1"/>
  <c r="W82" i="10" s="1"/>
  <c r="L488" i="10" a="1"/>
  <c r="L488" i="10" s="1"/>
  <c r="W488" i="10" a="1"/>
  <c r="W488" i="10" s="1"/>
  <c r="L39" i="10" a="1"/>
  <c r="L39" i="10" s="1"/>
  <c r="W39" i="10" a="1"/>
  <c r="W39" i="10" s="1"/>
  <c r="L952" i="10" a="1"/>
  <c r="L952" i="10" s="1"/>
  <c r="W952" i="10" a="1"/>
  <c r="W952" i="10" s="1"/>
  <c r="L287" i="10" a="1"/>
  <c r="L287" i="10" s="1"/>
  <c r="W287" i="10" a="1"/>
  <c r="W287" i="10" s="1"/>
  <c r="L186" i="10" a="1"/>
  <c r="L186" i="10" s="1"/>
  <c r="W186" i="10" a="1"/>
  <c r="W186" i="10" s="1"/>
  <c r="L234" i="10" a="1"/>
  <c r="L234" i="10" s="1"/>
  <c r="W234" i="10" a="1"/>
  <c r="W234" i="10" s="1"/>
  <c r="L909" i="10" a="1"/>
  <c r="L909" i="10" s="1"/>
  <c r="W909" i="10" a="1"/>
  <c r="W909" i="10" s="1"/>
  <c r="L795" i="10" a="1"/>
  <c r="L795" i="10" s="1"/>
  <c r="W795" i="10" a="1"/>
  <c r="W795" i="10" s="1"/>
  <c r="L482" i="10" a="1"/>
  <c r="L482" i="10" s="1"/>
  <c r="W482" i="10" a="1"/>
  <c r="W482" i="10" s="1"/>
  <c r="L948" i="10" a="1"/>
  <c r="L948" i="10" s="1"/>
  <c r="W948" i="10" a="1"/>
  <c r="W948" i="10" s="1"/>
  <c r="L506" i="10" a="1"/>
  <c r="L506" i="10" s="1"/>
  <c r="W506" i="10" a="1"/>
  <c r="W506" i="10" s="1"/>
  <c r="L813" i="10" a="1"/>
  <c r="L813" i="10" s="1"/>
  <c r="W813" i="10" a="1"/>
  <c r="W813" i="10" s="1"/>
  <c r="L584" i="10" a="1"/>
  <c r="L584" i="10" s="1"/>
  <c r="W584" i="10" a="1"/>
  <c r="W584" i="10" s="1"/>
  <c r="L1004" i="10" a="1"/>
  <c r="L1004" i="10" s="1"/>
  <c r="W1004" i="10" a="1"/>
  <c r="W1004" i="10" s="1"/>
  <c r="L1012" i="10" a="1"/>
  <c r="L1012" i="10" s="1"/>
  <c r="W1012" i="10" a="1"/>
  <c r="W1012" i="10" s="1"/>
  <c r="L960" i="10" a="1"/>
  <c r="L960" i="10" s="1"/>
  <c r="W960" i="10" a="1"/>
  <c r="W960" i="10" s="1"/>
  <c r="L63" i="10" a="1"/>
  <c r="L63" i="10" s="1"/>
  <c r="W63" i="10" a="1"/>
  <c r="W63" i="10" s="1"/>
  <c r="L217" i="10" a="1"/>
  <c r="L217" i="10" s="1"/>
  <c r="W217" i="10" a="1"/>
  <c r="W217" i="10" s="1"/>
  <c r="L659" i="10" a="1"/>
  <c r="L659" i="10" s="1"/>
  <c r="W659" i="10" a="1"/>
  <c r="W659" i="10" s="1"/>
  <c r="L545" i="10" a="1"/>
  <c r="L545" i="10" s="1"/>
  <c r="W545" i="10" a="1"/>
  <c r="W545" i="10" s="1"/>
  <c r="L1017" i="10" a="1"/>
  <c r="L1017" i="10" s="1"/>
  <c r="W1017" i="10" a="1"/>
  <c r="W1017" i="10" s="1"/>
  <c r="L996" i="10" a="1"/>
  <c r="L996" i="10" s="1"/>
  <c r="W996" i="10" a="1"/>
  <c r="W996" i="10" s="1"/>
  <c r="L593" i="10" a="1"/>
  <c r="L593" i="10" s="1"/>
  <c r="W593" i="10" a="1"/>
  <c r="W593" i="10" s="1"/>
  <c r="L754" i="10" a="1"/>
  <c r="L754" i="10" s="1"/>
  <c r="W754" i="10" a="1"/>
  <c r="W754" i="10" s="1"/>
  <c r="L499" i="10" a="1"/>
  <c r="L499" i="10" s="1"/>
  <c r="W499" i="10" a="1"/>
  <c r="W499" i="10" s="1"/>
  <c r="L404" i="10" a="1"/>
  <c r="L404" i="10" s="1"/>
  <c r="W404" i="10" a="1"/>
  <c r="W404" i="10" s="1"/>
  <c r="L188" i="10" a="1"/>
  <c r="L188" i="10" s="1"/>
  <c r="W188" i="10" a="1"/>
  <c r="W188" i="10" s="1"/>
  <c r="L370" i="10" a="1"/>
  <c r="L370" i="10" s="1"/>
  <c r="W370" i="10" a="1"/>
  <c r="W370" i="10" s="1"/>
  <c r="L858" i="10" a="1"/>
  <c r="L858" i="10" s="1"/>
  <c r="W858" i="10" a="1"/>
  <c r="W858" i="10" s="1"/>
  <c r="L810" i="10" a="1"/>
  <c r="L810" i="10" s="1"/>
  <c r="W810" i="10" a="1"/>
  <c r="W810" i="10" s="1"/>
  <c r="L563" i="10" a="1"/>
  <c r="L563" i="10" s="1"/>
  <c r="W563" i="10" a="1"/>
  <c r="W563" i="10" s="1"/>
  <c r="L438" i="10" a="1"/>
  <c r="L438" i="10" s="1"/>
  <c r="W438" i="10" a="1"/>
  <c r="W438" i="10" s="1"/>
  <c r="L418" i="10" a="1"/>
  <c r="L418" i="10" s="1"/>
  <c r="W418" i="10" a="1"/>
  <c r="W418" i="10" s="1"/>
  <c r="L727" i="10" a="1"/>
  <c r="L727" i="10" s="1"/>
  <c r="W727" i="10" a="1"/>
  <c r="W727" i="10" s="1"/>
  <c r="L210" i="10" a="1"/>
  <c r="L210" i="10" s="1"/>
  <c r="W210" i="10" a="1"/>
  <c r="W210" i="10" s="1"/>
  <c r="L773" i="10" a="1"/>
  <c r="L773" i="10" s="1"/>
  <c r="W773" i="10" a="1"/>
  <c r="W773" i="10" s="1"/>
  <c r="L58" i="10" a="1"/>
  <c r="L58" i="10" s="1"/>
  <c r="W58" i="10" a="1"/>
  <c r="W58" i="10" s="1"/>
  <c r="L508" i="10" a="1"/>
  <c r="L508" i="10" s="1"/>
  <c r="W508" i="10" a="1"/>
  <c r="W508" i="10" s="1"/>
  <c r="L103" i="10" a="1"/>
  <c r="L103" i="10" s="1"/>
  <c r="W103" i="10" a="1"/>
  <c r="W103" i="10" s="1"/>
  <c r="L630" i="10" a="1"/>
  <c r="L630" i="10" s="1"/>
  <c r="W630" i="10" a="1"/>
  <c r="W630" i="10" s="1"/>
  <c r="L354" i="10" a="1"/>
  <c r="L354" i="10" s="1"/>
  <c r="W354" i="10" a="1"/>
  <c r="W354" i="10" s="1"/>
  <c r="L648" i="10" a="1"/>
  <c r="L648" i="10" s="1"/>
  <c r="W648" i="10" a="1"/>
  <c r="W648" i="10" s="1"/>
  <c r="L853" i="10" a="1"/>
  <c r="L853" i="10" s="1"/>
  <c r="W853" i="10" a="1"/>
  <c r="W853" i="10" s="1"/>
  <c r="L319" i="10" a="1"/>
  <c r="L319" i="10" s="1"/>
  <c r="W319" i="10" a="1"/>
  <c r="W319" i="10" s="1"/>
  <c r="L879" i="10" a="1"/>
  <c r="L879" i="10" s="1"/>
  <c r="W879" i="10" a="1"/>
  <c r="W879" i="10" s="1"/>
  <c r="L211" i="10" a="1"/>
  <c r="L211" i="10" s="1"/>
  <c r="W211" i="10" a="1"/>
  <c r="W211" i="10" s="1"/>
  <c r="L375" i="10" a="1"/>
  <c r="L375" i="10" s="1"/>
  <c r="W375" i="10" a="1"/>
  <c r="W375" i="10" s="1"/>
  <c r="L436" i="10" a="1"/>
  <c r="L436" i="10" s="1"/>
  <c r="W436" i="10" a="1"/>
  <c r="W436" i="10" s="1"/>
  <c r="L223" i="10" a="1"/>
  <c r="L223" i="10" s="1"/>
  <c r="W223" i="10" a="1"/>
  <c r="W223" i="10" s="1"/>
  <c r="L192" i="10" a="1"/>
  <c r="L192" i="10" s="1"/>
  <c r="W192" i="10" a="1"/>
  <c r="W192" i="10" s="1"/>
  <c r="L284" i="10" a="1"/>
  <c r="L284" i="10" s="1"/>
  <c r="W284" i="10" a="1"/>
  <c r="W284" i="10" s="1"/>
  <c r="L730" i="10" a="1"/>
  <c r="L730" i="10" s="1"/>
  <c r="W730" i="10" a="1"/>
  <c r="W730" i="10" s="1"/>
  <c r="L815" i="10" a="1"/>
  <c r="L815" i="10" s="1"/>
  <c r="W815" i="10" a="1"/>
  <c r="W815" i="10" s="1"/>
  <c r="L834" i="10" a="1"/>
  <c r="L834" i="10" s="1"/>
  <c r="W834" i="10" a="1"/>
  <c r="W834" i="10" s="1"/>
  <c r="L1027" i="10" a="1"/>
  <c r="L1027" i="10" s="1"/>
  <c r="W1027" i="10" a="1"/>
  <c r="W1027" i="10" s="1"/>
  <c r="L679" i="10" a="1"/>
  <c r="L679" i="10" s="1"/>
  <c r="W679" i="10" a="1"/>
  <c r="W679" i="10" s="1"/>
  <c r="L653" i="10" a="1"/>
  <c r="L653" i="10" s="1"/>
  <c r="W653" i="10" a="1"/>
  <c r="W653" i="10" s="1"/>
  <c r="L408" i="10" a="1"/>
  <c r="L408" i="10" s="1"/>
  <c r="W408" i="10" a="1"/>
  <c r="W408" i="10" s="1"/>
  <c r="L763" i="10" a="1"/>
  <c r="L763" i="10" s="1"/>
  <c r="W763" i="10" a="1"/>
  <c r="W763" i="10" s="1"/>
  <c r="L51" i="10" a="1"/>
  <c r="L51" i="10" s="1"/>
  <c r="W51" i="10" a="1"/>
  <c r="W51" i="10" s="1"/>
  <c r="L942" i="10" a="1"/>
  <c r="L942" i="10" s="1"/>
  <c r="W942" i="10" a="1"/>
  <c r="W942" i="10" s="1"/>
  <c r="L683" i="10" a="1"/>
  <c r="L683" i="10" s="1"/>
  <c r="W683" i="10" a="1"/>
  <c r="W683" i="10" s="1"/>
  <c r="L199" i="10" a="1"/>
  <c r="L199" i="10" s="1"/>
  <c r="W199" i="10" a="1"/>
  <c r="W199" i="10" s="1"/>
  <c r="L567" i="10" a="1"/>
  <c r="L567" i="10" s="1"/>
  <c r="W567" i="10" a="1"/>
  <c r="W567" i="10" s="1"/>
  <c r="L298" i="10" a="1"/>
  <c r="L298" i="10" s="1"/>
  <c r="W298" i="10" a="1"/>
  <c r="W298" i="10" s="1"/>
  <c r="L580" i="10" a="1"/>
  <c r="L580" i="10" s="1"/>
  <c r="W580" i="10" a="1"/>
  <c r="W580" i="10" s="1"/>
  <c r="L936" i="10" a="1"/>
  <c r="L936" i="10" s="1"/>
  <c r="W936" i="10" a="1"/>
  <c r="W936" i="10" s="1"/>
  <c r="L139" i="10" a="1"/>
  <c r="L139" i="10" s="1"/>
  <c r="W139" i="10" a="1"/>
  <c r="W139" i="10" s="1"/>
  <c r="L168" i="10" a="1"/>
  <c r="L168" i="10" s="1"/>
  <c r="W168" i="10" a="1"/>
  <c r="W168" i="10" s="1"/>
  <c r="L609" i="10" a="1"/>
  <c r="L609" i="10" s="1"/>
  <c r="W609" i="10" a="1"/>
  <c r="W609" i="10" s="1"/>
  <c r="L768" i="10" a="1"/>
  <c r="L768" i="10" s="1"/>
  <c r="W768" i="10" a="1"/>
  <c r="W768" i="10" s="1"/>
  <c r="L716" i="10" a="1"/>
  <c r="L716" i="10" s="1"/>
  <c r="W716" i="10" a="1"/>
  <c r="W716" i="10" s="1"/>
  <c r="L385" i="10" a="1"/>
  <c r="L385" i="10" s="1"/>
  <c r="W385" i="10" a="1"/>
  <c r="W385" i="10" s="1"/>
  <c r="L486" i="10" a="1"/>
  <c r="L486" i="10" s="1"/>
  <c r="W486" i="10" a="1"/>
  <c r="W486" i="10" s="1"/>
  <c r="L817" i="10" a="1"/>
  <c r="L817" i="10" s="1"/>
  <c r="W817" i="10" a="1"/>
  <c r="W817" i="10" s="1"/>
  <c r="L362" i="10" a="1"/>
  <c r="L362" i="10" s="1"/>
  <c r="W362" i="10" a="1"/>
  <c r="W362" i="10" s="1"/>
  <c r="L968" i="10" a="1"/>
  <c r="L968" i="10" s="1"/>
  <c r="W968" i="10" a="1"/>
  <c r="W968" i="10" s="1"/>
  <c r="L807" i="10" a="1"/>
  <c r="L807" i="10" s="1"/>
  <c r="W807" i="10" a="1"/>
  <c r="W807" i="10" s="1"/>
  <c r="L957" i="10" a="1"/>
  <c r="L957" i="10" s="1"/>
  <c r="W957" i="10" a="1"/>
  <c r="W957" i="10" s="1"/>
  <c r="L945" i="10" a="1"/>
  <c r="L945" i="10" s="1"/>
  <c r="W945" i="10" a="1"/>
  <c r="W945" i="10" s="1"/>
  <c r="L27" i="10" a="1"/>
  <c r="L27" i="10" s="1"/>
  <c r="W27" i="10" a="1"/>
  <c r="W27" i="10" s="1"/>
  <c r="L426" i="10" a="1"/>
  <c r="L426" i="10" s="1"/>
  <c r="W426" i="10" a="1"/>
  <c r="W426" i="10" s="1"/>
  <c r="L511" i="10" a="1"/>
  <c r="L511" i="10" s="1"/>
  <c r="W511" i="10" a="1"/>
  <c r="W511" i="10" s="1"/>
  <c r="L800" i="10" a="1"/>
  <c r="L800" i="10" s="1"/>
  <c r="W800" i="10" a="1"/>
  <c r="W800" i="10" s="1"/>
  <c r="L156" i="10" a="1"/>
  <c r="L156" i="10" s="1"/>
  <c r="W156" i="10" a="1"/>
  <c r="W156" i="10" s="1"/>
  <c r="L901" i="10" a="1"/>
  <c r="L901" i="10" s="1"/>
  <c r="W901" i="10" a="1"/>
  <c r="W901" i="10" s="1"/>
  <c r="L430" i="10" a="1"/>
  <c r="L430" i="10" s="1"/>
  <c r="W430" i="10" a="1"/>
  <c r="W430" i="10" s="1"/>
  <c r="L522" i="10" a="1"/>
  <c r="L522" i="10" s="1"/>
  <c r="W522" i="10" a="1"/>
  <c r="W522" i="10" s="1"/>
  <c r="L510" i="10" a="1"/>
  <c r="L510" i="10" s="1"/>
  <c r="W510" i="10" a="1"/>
  <c r="W510" i="10" s="1"/>
  <c r="L458" i="10" a="1"/>
  <c r="L458" i="10" s="1"/>
  <c r="W458" i="10" a="1"/>
  <c r="W458" i="10" s="1"/>
  <c r="L262" i="10" a="1"/>
  <c r="L262" i="10" s="1"/>
  <c r="W262" i="10" a="1"/>
  <c r="W262" i="10" s="1"/>
  <c r="L828" i="10" a="1"/>
  <c r="L828" i="10" s="1"/>
  <c r="W828" i="10" a="1"/>
  <c r="W828" i="10" s="1"/>
  <c r="L696" i="10" a="1"/>
  <c r="L696" i="10" s="1"/>
  <c r="W696" i="10" a="1"/>
  <c r="W696" i="10" s="1"/>
  <c r="L1022" i="10" a="1"/>
  <c r="L1022" i="10" s="1"/>
  <c r="W1022" i="10" a="1"/>
  <c r="W1022" i="10" s="1"/>
  <c r="L905" i="10" a="1"/>
  <c r="L905" i="10" s="1"/>
  <c r="W905" i="10" a="1"/>
  <c r="W905" i="10" s="1"/>
  <c r="L896" i="10" a="1"/>
  <c r="L896" i="10" s="1"/>
  <c r="W896" i="10" a="1"/>
  <c r="W896" i="10" s="1"/>
  <c r="L895" i="10" a="1"/>
  <c r="L895" i="10" s="1"/>
  <c r="W895" i="10" a="1"/>
  <c r="W895" i="10" s="1"/>
  <c r="L501" i="10" a="1"/>
  <c r="L501" i="10" s="1"/>
  <c r="W501" i="10" a="1"/>
  <c r="W501" i="10" s="1"/>
  <c r="L266" i="10" a="1"/>
  <c r="L266" i="10" s="1"/>
  <c r="W266" i="10" a="1"/>
  <c r="W266" i="10" s="1"/>
  <c r="L416" i="10" a="1"/>
  <c r="L416" i="10" s="1"/>
  <c r="W416" i="10" a="1"/>
  <c r="W416" i="10" s="1"/>
  <c r="L32" i="10" a="1"/>
  <c r="L32" i="10" s="1"/>
  <c r="W32" i="10" a="1"/>
  <c r="W32" i="10" s="1"/>
  <c r="L141" i="10" a="1"/>
  <c r="L141" i="10" s="1"/>
  <c r="W141" i="10" a="1"/>
  <c r="W141" i="10" s="1"/>
  <c r="L393" i="10" a="1"/>
  <c r="L393" i="10" s="1"/>
  <c r="W393" i="10" a="1"/>
  <c r="W393" i="10" s="1"/>
  <c r="L900" i="10" a="1"/>
  <c r="L900" i="10" s="1"/>
  <c r="W900" i="10" a="1"/>
  <c r="W900" i="10" s="1"/>
  <c r="L906" i="10" a="1"/>
  <c r="L906" i="10" s="1"/>
  <c r="W906" i="10" a="1"/>
  <c r="W906" i="10" s="1"/>
  <c r="L677" i="10" a="1"/>
  <c r="L677" i="10" s="1"/>
  <c r="W677" i="10" a="1"/>
  <c r="W677" i="10" s="1"/>
  <c r="L938" i="10" a="1"/>
  <c r="L938" i="10" s="1"/>
  <c r="W938" i="10" a="1"/>
  <c r="W938" i="10" s="1"/>
  <c r="L943" i="10" a="1"/>
  <c r="L943" i="10" s="1"/>
  <c r="W943" i="10" a="1"/>
  <c r="W943" i="10" s="1"/>
  <c r="L447" i="10" a="1"/>
  <c r="L447" i="10" s="1"/>
  <c r="W447" i="10" a="1"/>
  <c r="W447" i="10" s="1"/>
  <c r="L352" i="10" a="1"/>
  <c r="L352" i="10" s="1"/>
  <c r="W352" i="10" a="1"/>
  <c r="W352" i="10" s="1"/>
  <c r="L152" i="10" a="1"/>
  <c r="L152" i="10" s="1"/>
  <c r="W152" i="10" a="1"/>
  <c r="W152" i="10" s="1"/>
  <c r="L318" i="10" a="1"/>
  <c r="L318" i="10" s="1"/>
  <c r="W318" i="10" a="1"/>
  <c r="W318" i="10" s="1"/>
  <c r="L985" i="10" a="1"/>
  <c r="L985" i="10" s="1"/>
  <c r="W985" i="10" a="1"/>
  <c r="W985" i="10" s="1"/>
  <c r="L885" i="10" a="1"/>
  <c r="L885" i="10" s="1"/>
  <c r="W885" i="10" a="1"/>
  <c r="W885" i="10" s="1"/>
  <c r="L121" i="10" a="1"/>
  <c r="L121" i="10" s="1"/>
  <c r="W121" i="10" a="1"/>
  <c r="W121" i="10" s="1"/>
  <c r="L965" i="10" a="1"/>
  <c r="L965" i="10" s="1"/>
  <c r="W965" i="10" a="1"/>
  <c r="W965" i="10" s="1"/>
  <c r="L668" i="10" a="1"/>
  <c r="L668" i="10" s="1"/>
  <c r="W668" i="10" a="1"/>
  <c r="W668" i="10" s="1"/>
  <c r="L174" i="10" a="1"/>
  <c r="L174" i="10" s="1"/>
  <c r="W174" i="10" a="1"/>
  <c r="W174" i="10" s="1"/>
  <c r="L829" i="10" a="1"/>
  <c r="L829" i="10" s="1"/>
  <c r="W829" i="10" a="1"/>
  <c r="W829" i="10" s="1"/>
  <c r="L4" i="10" a="1"/>
  <c r="L4" i="10" s="1"/>
  <c r="W4" i="10" a="1"/>
  <c r="W4" i="10" s="1"/>
  <c r="L247" i="10" a="1"/>
  <c r="L247" i="10" s="1"/>
  <c r="W247" i="10" a="1"/>
  <c r="W247" i="10" s="1"/>
  <c r="L457" i="10" a="1"/>
  <c r="L457" i="10" s="1"/>
  <c r="W457" i="10" a="1"/>
  <c r="W457" i="10" s="1"/>
  <c r="L55" i="10" a="1"/>
  <c r="L55" i="10" s="1"/>
  <c r="W55" i="10" a="1"/>
  <c r="W55" i="10" s="1"/>
  <c r="L526" i="10" a="1"/>
  <c r="L526" i="10" s="1"/>
  <c r="W526" i="10" a="1"/>
  <c r="W526" i="10" s="1"/>
  <c r="L123" i="10" a="1"/>
  <c r="L123" i="10" s="1"/>
  <c r="W123" i="10" a="1"/>
  <c r="W123" i="10" s="1"/>
  <c r="L483" i="10" a="1"/>
  <c r="L483" i="10" s="1"/>
  <c r="W483" i="10" a="1"/>
  <c r="W483" i="10" s="1"/>
  <c r="L908" i="10" a="1"/>
  <c r="L908" i="10" s="1"/>
  <c r="W908" i="10" a="1"/>
  <c r="W908" i="10" s="1"/>
  <c r="L374" i="10" a="1"/>
  <c r="L374" i="10" s="1"/>
  <c r="W374" i="10" a="1"/>
  <c r="W374" i="10" s="1"/>
  <c r="L558" i="10" a="1"/>
  <c r="L558" i="10" s="1"/>
  <c r="W558" i="10" a="1"/>
  <c r="W558" i="10" s="1"/>
  <c r="L857" i="10" a="1"/>
  <c r="L857" i="10" s="1"/>
  <c r="W857" i="10" a="1"/>
  <c r="W857" i="10" s="1"/>
  <c r="L940" i="10" a="1"/>
  <c r="L940" i="10" s="1"/>
  <c r="W940" i="10" a="1"/>
  <c r="W940" i="10" s="1"/>
  <c r="L847" i="10" a="1"/>
  <c r="L847" i="10" s="1"/>
  <c r="W847" i="10" a="1"/>
  <c r="W847" i="10" s="1"/>
  <c r="L307" i="10" a="1"/>
  <c r="L307" i="10" s="1"/>
  <c r="W307" i="10" a="1"/>
  <c r="W307" i="10" s="1"/>
  <c r="L337" i="10" a="1"/>
  <c r="L337" i="10" s="1"/>
  <c r="W337" i="10" a="1"/>
  <c r="W337" i="10" s="1"/>
  <c r="L81" i="10" a="1"/>
  <c r="L81" i="10" s="1"/>
  <c r="W81" i="10" a="1"/>
  <c r="W81" i="10" s="1"/>
  <c r="L105" i="10" a="1"/>
  <c r="L105" i="10" s="1"/>
  <c r="W105" i="10" a="1"/>
  <c r="W105" i="10" s="1"/>
  <c r="W682" i="10" a="1"/>
  <c r="W682" i="10" s="1"/>
  <c r="L682" i="10" a="1"/>
  <c r="L682" i="10" s="1"/>
  <c r="L889" i="10" a="1"/>
  <c r="L889" i="10" s="1"/>
  <c r="W889" i="10" a="1"/>
  <c r="W889" i="10" s="1"/>
  <c r="L392" i="10" a="1"/>
  <c r="L392" i="10" s="1"/>
  <c r="W392" i="10" a="1"/>
  <c r="W392" i="10" s="1"/>
  <c r="L187" i="10" a="1"/>
  <c r="L187" i="10" s="1"/>
  <c r="W187" i="10" a="1"/>
  <c r="W187" i="10" s="1"/>
  <c r="L177" i="10" a="1"/>
  <c r="L177" i="10" s="1"/>
  <c r="W177" i="10" a="1"/>
  <c r="W177" i="10" s="1"/>
  <c r="L132" i="10" a="1"/>
  <c r="L132" i="10" s="1"/>
  <c r="W132" i="10" a="1"/>
  <c r="W132" i="10" s="1"/>
  <c r="L827" i="10" a="1"/>
  <c r="L827" i="10" s="1"/>
  <c r="W827" i="10" a="1"/>
  <c r="W827" i="10" s="1"/>
  <c r="L622" i="10" a="1"/>
  <c r="L622" i="10" s="1"/>
  <c r="W622" i="10" a="1"/>
  <c r="W622" i="10" s="1"/>
  <c r="L731" i="10" a="1"/>
  <c r="L731" i="10" s="1"/>
  <c r="W731" i="10" a="1"/>
  <c r="W731" i="10" s="1"/>
  <c r="L1025" i="10" a="1"/>
  <c r="L1025" i="10" s="1"/>
  <c r="W1025" i="10" a="1"/>
  <c r="W1025" i="10" s="1"/>
  <c r="L589" i="10" a="1"/>
  <c r="L589" i="10" s="1"/>
  <c r="W589" i="10" a="1"/>
  <c r="W589" i="10" s="1"/>
  <c r="L431" i="10" a="1"/>
  <c r="L431" i="10" s="1"/>
  <c r="W431" i="10" a="1"/>
  <c r="W431" i="10" s="1"/>
  <c r="L521" i="10" a="1"/>
  <c r="L521" i="10" s="1"/>
  <c r="W521" i="10" a="1"/>
  <c r="W521" i="10" s="1"/>
  <c r="L529" i="10" a="1"/>
  <c r="L529" i="10" s="1"/>
  <c r="W529" i="10" a="1"/>
  <c r="W529" i="10" s="1"/>
  <c r="L485" i="10" a="1"/>
  <c r="L485" i="10" s="1"/>
  <c r="W485" i="10" a="1"/>
  <c r="W485" i="10" s="1"/>
  <c r="L685" i="10" a="1"/>
  <c r="L685" i="10" s="1"/>
  <c r="W685" i="10" a="1"/>
  <c r="W685" i="10" s="1"/>
  <c r="L547" i="10" a="1"/>
  <c r="L547" i="10" s="1"/>
  <c r="W547" i="10" a="1"/>
  <c r="W547" i="10" s="1"/>
  <c r="L621" i="10" a="1"/>
  <c r="L621" i="10" s="1"/>
  <c r="W621" i="10" a="1"/>
  <c r="W621" i="10" s="1"/>
  <c r="L791" i="10" a="1"/>
  <c r="L791" i="10" s="1"/>
  <c r="W791" i="10" a="1"/>
  <c r="W791" i="10" s="1"/>
  <c r="L700" i="10" a="1"/>
  <c r="L700" i="10" s="1"/>
  <c r="W700" i="10" a="1"/>
  <c r="W700" i="10" s="1"/>
  <c r="L747" i="10" a="1"/>
  <c r="L747" i="10" s="1"/>
  <c r="W747" i="10" a="1"/>
  <c r="W747" i="10" s="1"/>
  <c r="L1041" i="10" a="1"/>
  <c r="L1041" i="10" s="1"/>
  <c r="W1041" i="10" a="1"/>
  <c r="W1041" i="10" s="1"/>
  <c r="L87" i="10" a="1"/>
  <c r="L87" i="10" s="1"/>
  <c r="W87" i="10" a="1"/>
  <c r="W87" i="10" s="1"/>
  <c r="L977" i="10" a="1"/>
  <c r="L977" i="10" s="1"/>
  <c r="W977" i="10" a="1"/>
  <c r="W977" i="10" s="1"/>
  <c r="L595" i="10" a="1"/>
  <c r="L595" i="10" s="1"/>
  <c r="W595" i="10" a="1"/>
  <c r="W595" i="10" s="1"/>
  <c r="L131" i="10" a="1"/>
  <c r="L131" i="10" s="1"/>
  <c r="W131" i="10" a="1"/>
  <c r="W131" i="10" s="1"/>
  <c r="L931" i="10" a="1"/>
  <c r="L931" i="10" s="1"/>
  <c r="W931" i="10" a="1"/>
  <c r="W931" i="10" s="1"/>
  <c r="L451" i="10" a="1"/>
  <c r="L451" i="10" s="1"/>
  <c r="W451" i="10" a="1"/>
  <c r="W451" i="10" s="1"/>
  <c r="L560" i="10" a="1"/>
  <c r="L560" i="10" s="1"/>
  <c r="W560" i="10" a="1"/>
  <c r="W560" i="10" s="1"/>
  <c r="L509" i="10" a="1"/>
  <c r="L509" i="10" s="1"/>
  <c r="W509" i="10" a="1"/>
  <c r="W509" i="10" s="1"/>
  <c r="L955" i="10" a="1"/>
  <c r="L955" i="10" s="1"/>
  <c r="W955" i="10" a="1"/>
  <c r="W955" i="10" s="1"/>
  <c r="L516" i="10" a="1"/>
  <c r="L516" i="10" s="1"/>
  <c r="W516" i="10" a="1"/>
  <c r="W516" i="10" s="1"/>
  <c r="L556" i="10" a="1"/>
  <c r="L556" i="10" s="1"/>
  <c r="W556" i="10" a="1"/>
  <c r="W556" i="10" s="1"/>
  <c r="L259" i="10" a="1"/>
  <c r="L259" i="10" s="1"/>
  <c r="W259" i="10" a="1"/>
  <c r="W259" i="10" s="1"/>
  <c r="L647" i="10" a="1"/>
  <c r="L647" i="10" s="1"/>
  <c r="W647" i="10" a="1"/>
  <c r="W647" i="10" s="1"/>
  <c r="L53" i="10" a="1"/>
  <c r="L53" i="10" s="1"/>
  <c r="W53" i="10" a="1"/>
  <c r="W53" i="10" s="1"/>
  <c r="L667" i="10" a="1"/>
  <c r="L667" i="10" s="1"/>
  <c r="W667" i="10" a="1"/>
  <c r="W667" i="10" s="1"/>
  <c r="L883" i="10" a="1"/>
  <c r="L883" i="10" s="1"/>
  <c r="W883" i="10" a="1"/>
  <c r="W883" i="10" s="1"/>
  <c r="L78" i="10" a="1"/>
  <c r="L78" i="10" s="1"/>
  <c r="W78" i="10" a="1"/>
  <c r="W78" i="10" s="1"/>
  <c r="L627" i="10" a="1"/>
  <c r="L627" i="10" s="1"/>
  <c r="W627" i="10" a="1"/>
  <c r="W627" i="10" s="1"/>
  <c r="L1011" i="10" a="1"/>
  <c r="L1011" i="10" s="1"/>
  <c r="W1011" i="10" a="1"/>
  <c r="W1011" i="10" s="1"/>
  <c r="L654" i="10" a="1"/>
  <c r="L654" i="10" s="1"/>
  <c r="W654" i="10" a="1"/>
  <c r="W654" i="10" s="1"/>
  <c r="L624" i="10" a="1"/>
  <c r="L624" i="10" s="1"/>
  <c r="W624" i="10" a="1"/>
  <c r="W624" i="10" s="1"/>
  <c r="L868" i="10" a="1"/>
  <c r="L868" i="10" s="1"/>
  <c r="W868" i="10" a="1"/>
  <c r="W868" i="10" s="1"/>
  <c r="L672" i="10" a="1"/>
  <c r="L672" i="10" s="1"/>
  <c r="W672" i="10" a="1"/>
  <c r="W672" i="10" s="1"/>
  <c r="L424" i="10" a="1"/>
  <c r="L424" i="10" s="1"/>
  <c r="W424" i="10" a="1"/>
  <c r="W424" i="10" s="1"/>
  <c r="L310" i="10" a="1"/>
  <c r="L310" i="10" s="1"/>
  <c r="W310" i="10" a="1"/>
  <c r="W310" i="10" s="1"/>
  <c r="L142" i="10" a="1"/>
  <c r="L142" i="10" s="1"/>
  <c r="W142" i="10" a="1"/>
  <c r="W142" i="10" s="1"/>
  <c r="L775" i="10" a="1"/>
  <c r="L775" i="10" s="1"/>
  <c r="W775" i="10" a="1"/>
  <c r="W775" i="10" s="1"/>
  <c r="L462" i="10" a="1"/>
  <c r="L462" i="10" s="1"/>
  <c r="W462" i="10" a="1"/>
  <c r="W462" i="10" s="1"/>
  <c r="L255" i="10" a="1"/>
  <c r="L255" i="10" s="1"/>
  <c r="W255" i="10" a="1"/>
  <c r="W255" i="10" s="1"/>
  <c r="L175" i="10" a="1"/>
  <c r="L175" i="10" s="1"/>
  <c r="W175" i="10" a="1"/>
  <c r="W175" i="10" s="1"/>
  <c r="L49" i="10" a="1"/>
  <c r="L49" i="10" s="1"/>
  <c r="W49" i="10" a="1"/>
  <c r="W49" i="10" s="1"/>
  <c r="L680" i="10" a="1"/>
  <c r="L680" i="10" s="1"/>
  <c r="W680" i="10" a="1"/>
  <c r="W680" i="10" s="1"/>
  <c r="L752" i="10" a="1"/>
  <c r="L752" i="10" s="1"/>
  <c r="W752" i="10" a="1"/>
  <c r="W752" i="10" s="1"/>
  <c r="L214" i="10" a="1"/>
  <c r="L214" i="10" s="1"/>
  <c r="W214" i="10" a="1"/>
  <c r="W214" i="10" s="1"/>
  <c r="L126" i="10" a="1"/>
  <c r="L126" i="10" s="1"/>
  <c r="W126" i="10" a="1"/>
  <c r="W126" i="10" s="1"/>
  <c r="L389" i="10" a="1"/>
  <c r="L389" i="10" s="1"/>
  <c r="W389" i="10" a="1"/>
  <c r="W389" i="10" s="1"/>
  <c r="L460" i="10" a="1"/>
  <c r="L460" i="10" s="1"/>
  <c r="W460" i="10" a="1"/>
  <c r="W460" i="10" s="1"/>
  <c r="L539" i="10" a="1"/>
  <c r="L539" i="10" s="1"/>
  <c r="W539" i="10" a="1"/>
  <c r="W539" i="10" s="1"/>
  <c r="L226" i="10" a="1"/>
  <c r="L226" i="10" s="1"/>
  <c r="W226" i="10" a="1"/>
  <c r="W226" i="10" s="1"/>
  <c r="L269" i="10" a="1"/>
  <c r="L269" i="10" s="1"/>
  <c r="W269" i="10" a="1"/>
  <c r="W269" i="10" s="1"/>
  <c r="L633" i="10" a="1"/>
  <c r="L633" i="10" s="1"/>
  <c r="W633" i="10" a="1"/>
  <c r="W633" i="10" s="1"/>
  <c r="L911" i="10" a="1"/>
  <c r="L911" i="10" s="1"/>
  <c r="W911" i="10" a="1"/>
  <c r="W911" i="10" s="1"/>
  <c r="L574" i="10" a="1"/>
  <c r="L574" i="10" s="1"/>
  <c r="W574" i="10" a="1"/>
  <c r="W574" i="10" s="1"/>
  <c r="L713" i="10" a="1"/>
  <c r="L713" i="10" s="1"/>
  <c r="W713" i="10" a="1"/>
  <c r="W713" i="10" s="1"/>
  <c r="L351" i="10" a="1"/>
  <c r="L351" i="10" s="1"/>
  <c r="W351" i="10" a="1"/>
  <c r="W351" i="10" s="1"/>
  <c r="L241" i="10" a="1"/>
  <c r="L241" i="10" s="1"/>
  <c r="W241" i="10" a="1"/>
  <c r="W241" i="10" s="1"/>
  <c r="L91" i="10" a="1"/>
  <c r="L91" i="10" s="1"/>
  <c r="W91" i="10" a="1"/>
  <c r="W91" i="10" s="1"/>
  <c r="L60" i="10" a="1"/>
  <c r="L60" i="10" s="1"/>
  <c r="W60" i="10" a="1"/>
  <c r="W60" i="10" s="1"/>
  <c r="L267" i="10" a="1"/>
  <c r="L267" i="10" s="1"/>
  <c r="W267" i="10" a="1"/>
  <c r="W267" i="10" s="1"/>
  <c r="L420" i="10" a="1"/>
  <c r="L420" i="10" s="1"/>
  <c r="W420" i="10" a="1"/>
  <c r="W420" i="10" s="1"/>
  <c r="L814" i="10" a="1"/>
  <c r="L814" i="10" s="1"/>
  <c r="W814" i="10" a="1"/>
  <c r="W814" i="10" s="1"/>
  <c r="L230" i="10" a="1"/>
  <c r="L230" i="10" s="1"/>
  <c r="W230" i="10" a="1"/>
  <c r="W230" i="10" s="1"/>
  <c r="L907" i="10" a="1"/>
  <c r="L907" i="10" s="1"/>
  <c r="W907" i="10" a="1"/>
  <c r="W907" i="10" s="1"/>
  <c r="L364" i="10" a="1"/>
  <c r="L364" i="10" s="1"/>
  <c r="W364" i="10" a="1"/>
  <c r="W364" i="10" s="1"/>
  <c r="L565" i="10" a="1"/>
  <c r="L565" i="10" s="1"/>
  <c r="W565" i="10" a="1"/>
  <c r="W565" i="10" s="1"/>
  <c r="L465" i="10" a="1"/>
  <c r="L465" i="10" s="1"/>
  <c r="W465" i="10" a="1"/>
  <c r="W465" i="10" s="1"/>
  <c r="L771" i="10" a="1"/>
  <c r="L771" i="10" s="1"/>
  <c r="W771" i="10" a="1"/>
  <c r="W771" i="10" s="1"/>
  <c r="L732" i="10" a="1"/>
  <c r="L732" i="10" s="1"/>
  <c r="W732" i="10" a="1"/>
  <c r="W732" i="10" s="1"/>
  <c r="L758" i="10" a="1"/>
  <c r="L758" i="10" s="1"/>
  <c r="W758" i="10" a="1"/>
  <c r="W758" i="10" s="1"/>
  <c r="L806" i="10" a="1"/>
  <c r="L806" i="10" s="1"/>
  <c r="W806" i="10" a="1"/>
  <c r="W806" i="10" s="1"/>
  <c r="L84" i="10" a="1"/>
  <c r="L84" i="10" s="1"/>
  <c r="W84" i="10" a="1"/>
  <c r="W84" i="10" s="1"/>
  <c r="L549" i="10" a="1"/>
  <c r="L549" i="10" s="1"/>
  <c r="W549" i="10" a="1"/>
  <c r="W549" i="10" s="1"/>
  <c r="L797" i="10" a="1"/>
  <c r="L797" i="10" s="1"/>
  <c r="W797" i="10" a="1"/>
  <c r="W797" i="10" s="1"/>
  <c r="L334" i="10" a="1"/>
  <c r="L334" i="10" s="1"/>
  <c r="W334" i="10" a="1"/>
  <c r="W334" i="10" s="1"/>
  <c r="L146" i="10" a="1"/>
  <c r="L146" i="10" s="1"/>
  <c r="W146" i="10" a="1"/>
  <c r="W146" i="10" s="1"/>
  <c r="L920" i="10" a="1"/>
  <c r="L920" i="10" s="1"/>
  <c r="W920" i="10" a="1"/>
  <c r="W920" i="10" s="1"/>
  <c r="L801" i="10" a="1"/>
  <c r="L801" i="10" s="1"/>
  <c r="W801" i="10" a="1"/>
  <c r="W801" i="10" s="1"/>
  <c r="L124" i="10" a="1"/>
  <c r="L124" i="10" s="1"/>
  <c r="W124" i="10" a="1"/>
  <c r="W124" i="10" s="1"/>
  <c r="L144" i="10" a="1"/>
  <c r="L144" i="10" s="1"/>
  <c r="W144" i="10" a="1"/>
  <c r="W144" i="10" s="1"/>
  <c r="L876" i="10" a="1"/>
  <c r="L876" i="10" s="1"/>
  <c r="W876" i="10" a="1"/>
  <c r="W876" i="10" s="1"/>
  <c r="L1015" i="10" a="1"/>
  <c r="L1015" i="10" s="1"/>
  <c r="W1015" i="10" a="1"/>
  <c r="W1015" i="10" s="1"/>
  <c r="L347" i="10" a="1"/>
  <c r="L347" i="10" s="1"/>
  <c r="W347" i="10" a="1"/>
  <c r="W347" i="10" s="1"/>
  <c r="L11" i="10" a="1"/>
  <c r="L11" i="10" s="1"/>
  <c r="W11" i="10" a="1"/>
  <c r="W11" i="10" s="1"/>
  <c r="L405" i="10" a="1"/>
  <c r="L405" i="10" s="1"/>
  <c r="W405" i="10" a="1"/>
  <c r="W405" i="10" s="1"/>
  <c r="L17" i="10" a="1"/>
  <c r="L17" i="10" s="1"/>
  <c r="W17" i="10" a="1"/>
  <c r="W17" i="10" s="1"/>
  <c r="L464" i="10" a="1"/>
  <c r="L464" i="10" s="1"/>
  <c r="W464" i="10" a="1"/>
  <c r="W464" i="10" s="1"/>
  <c r="L453" i="10" a="1"/>
  <c r="L453" i="10" s="1"/>
  <c r="W453" i="10" a="1"/>
  <c r="W453" i="10" s="1"/>
  <c r="L972" i="10" a="1"/>
  <c r="L972" i="10" s="1"/>
  <c r="W972" i="10" a="1"/>
  <c r="W972" i="10" s="1"/>
  <c r="L664" i="10" a="1"/>
  <c r="L664" i="10" s="1"/>
  <c r="W664" i="10" a="1"/>
  <c r="W664" i="10" s="1"/>
  <c r="L322" i="10" a="1"/>
  <c r="L322" i="10" s="1"/>
  <c r="W322" i="10" a="1"/>
  <c r="W322" i="10" s="1"/>
  <c r="L496" i="10" a="1"/>
  <c r="L496" i="10" s="1"/>
  <c r="W496" i="10" a="1"/>
  <c r="W496" i="10" s="1"/>
  <c r="L825" i="10" a="1"/>
  <c r="L825" i="10" s="1"/>
  <c r="W825" i="10" a="1"/>
  <c r="W825" i="10" s="1"/>
  <c r="L628" i="10" a="1"/>
  <c r="L628" i="10" s="1"/>
  <c r="W628" i="10" a="1"/>
  <c r="W628" i="10" s="1"/>
  <c r="L872" i="10" a="1"/>
  <c r="L872" i="10" s="1"/>
  <c r="W872" i="10" a="1"/>
  <c r="W872" i="10" s="1"/>
  <c r="L119" i="10" a="1"/>
  <c r="L119" i="10" s="1"/>
  <c r="W119" i="10" a="1"/>
  <c r="W119" i="10" s="1"/>
  <c r="L757" i="10" a="1"/>
  <c r="L757" i="10" s="1"/>
  <c r="W757" i="10" a="1"/>
  <c r="W757" i="10" s="1"/>
  <c r="L1036" i="10" a="1"/>
  <c r="L1036" i="10" s="1"/>
  <c r="W1036" i="10" a="1"/>
  <c r="W1036" i="10" s="1"/>
  <c r="L641" i="10" a="1"/>
  <c r="L641" i="10" s="1"/>
  <c r="W641" i="10" a="1"/>
  <c r="W641" i="10" s="1"/>
  <c r="L912" i="10" a="1"/>
  <c r="L912" i="10" s="1"/>
  <c r="W912" i="10" a="1"/>
  <c r="W912" i="10" s="1"/>
  <c r="L760" i="10" a="1"/>
  <c r="L760" i="10" s="1"/>
  <c r="W760" i="10" a="1"/>
  <c r="W760" i="10" s="1"/>
  <c r="L582" i="10" a="1"/>
  <c r="L582" i="10" s="1"/>
  <c r="W582" i="10" a="1"/>
  <c r="W582" i="10" s="1"/>
  <c r="L115" i="10" a="1"/>
  <c r="L115" i="10" s="1"/>
  <c r="W115" i="10" a="1"/>
  <c r="W115" i="10" s="1"/>
  <c r="L72" i="10" a="1"/>
  <c r="L72" i="10" s="1"/>
  <c r="W72" i="10" a="1"/>
  <c r="W72" i="10" s="1"/>
  <c r="L114" i="10" a="1"/>
  <c r="L114" i="10" s="1"/>
  <c r="W114" i="10" a="1"/>
  <c r="W114" i="10" s="1"/>
  <c r="L946" i="10" a="1"/>
  <c r="L946" i="10" s="1"/>
  <c r="W946" i="10" a="1"/>
  <c r="W946" i="10" s="1"/>
  <c r="L691" i="10" a="1"/>
  <c r="L691" i="10" s="1"/>
  <c r="W691" i="10" a="1"/>
  <c r="W691" i="10" s="1"/>
  <c r="L299" i="10" a="1"/>
  <c r="L299" i="10" s="1"/>
  <c r="W299" i="10" a="1"/>
  <c r="W299" i="10" s="1"/>
  <c r="L750" i="10" a="1"/>
  <c r="L750" i="10" s="1"/>
  <c r="W750" i="10" a="1"/>
  <c r="W750" i="10" s="1"/>
  <c r="L792" i="10" a="1"/>
  <c r="L792" i="10" s="1"/>
  <c r="W792" i="10" a="1"/>
  <c r="W792" i="10" s="1"/>
  <c r="L18" i="10" a="1"/>
  <c r="L18" i="10" s="1"/>
  <c r="W18" i="10" a="1"/>
  <c r="W18" i="10" s="1"/>
  <c r="L517" i="10" a="1"/>
  <c r="L517" i="10" s="1"/>
  <c r="W517" i="10" a="1"/>
  <c r="W517" i="10" s="1"/>
  <c r="L149" i="10" a="1"/>
  <c r="L149" i="10" s="1"/>
  <c r="W149" i="10" a="1"/>
  <c r="W149" i="10" s="1"/>
  <c r="L399" i="10" a="1"/>
  <c r="L399" i="10" s="1"/>
  <c r="W399" i="10" a="1"/>
  <c r="W399" i="10" s="1"/>
  <c r="L570" i="10" a="1"/>
  <c r="L570" i="10" s="1"/>
  <c r="W570" i="10" a="1"/>
  <c r="W570" i="10" s="1"/>
  <c r="L286" i="10" a="1"/>
  <c r="L286" i="10" s="1"/>
  <c r="W286" i="10" a="1"/>
  <c r="W286" i="10" s="1"/>
  <c r="L480" i="10" a="1"/>
  <c r="L480" i="10" s="1"/>
  <c r="W480" i="10" a="1"/>
  <c r="W480" i="10" s="1"/>
  <c r="L820" i="10" a="1"/>
  <c r="L820" i="10" s="1"/>
  <c r="W820" i="10" a="1"/>
  <c r="W820" i="10" s="1"/>
  <c r="L117" i="10" a="1"/>
  <c r="L117" i="10" s="1"/>
  <c r="W117" i="10" a="1"/>
  <c r="W117" i="10" s="1"/>
  <c r="L743" i="10" a="1"/>
  <c r="L743" i="10" s="1"/>
  <c r="W743" i="10" a="1"/>
  <c r="W743" i="10" s="1"/>
  <c r="L59" i="10" a="1"/>
  <c r="L59" i="10" s="1"/>
  <c r="W59" i="10" a="1"/>
  <c r="W59" i="10" s="1"/>
  <c r="L406" i="10" a="1"/>
  <c r="L406" i="10" s="1"/>
  <c r="W406" i="10" a="1"/>
  <c r="W406" i="10" s="1"/>
  <c r="L950" i="10" a="1"/>
  <c r="L950" i="10" s="1"/>
  <c r="W950" i="10" a="1"/>
  <c r="W950" i="10" s="1"/>
  <c r="L154" i="10" a="1"/>
  <c r="L154" i="10" s="1"/>
  <c r="W154" i="10" a="1"/>
  <c r="W154" i="10" s="1"/>
  <c r="L849" i="10" a="1"/>
  <c r="L849" i="10" s="1"/>
  <c r="W849" i="10" a="1"/>
  <c r="W849" i="10" s="1"/>
  <c r="L178" i="10" a="1"/>
  <c r="L178" i="10" s="1"/>
  <c r="W178" i="10" a="1"/>
  <c r="W178" i="10" s="1"/>
  <c r="L159" i="10" a="1"/>
  <c r="L159" i="10" s="1"/>
  <c r="W159" i="10" a="1"/>
  <c r="W159" i="10" s="1"/>
  <c r="L96" i="10" a="1"/>
  <c r="L96" i="10" s="1"/>
  <c r="W96" i="10" a="1"/>
  <c r="W96" i="10" s="1"/>
  <c r="L208" i="10" a="1"/>
  <c r="L208" i="10" s="1"/>
  <c r="W208" i="10" a="1"/>
  <c r="W208" i="10" s="1"/>
  <c r="L949" i="10" a="1"/>
  <c r="L949" i="10" s="1"/>
  <c r="W949" i="10" a="1"/>
  <c r="W949" i="10" s="1"/>
  <c r="L276" i="10" a="1"/>
  <c r="L276" i="10" s="1"/>
  <c r="W276" i="10" a="1"/>
  <c r="W276" i="10" s="1"/>
  <c r="L300" i="10" a="1"/>
  <c r="L300" i="10" s="1"/>
  <c r="W300" i="10" a="1"/>
  <c r="W300" i="10" s="1"/>
  <c r="L233" i="10" a="1"/>
  <c r="L233" i="10" s="1"/>
  <c r="W233" i="10" a="1"/>
  <c r="W233" i="10" s="1"/>
  <c r="L23" i="10" a="1"/>
  <c r="L23" i="10" s="1"/>
  <c r="W23" i="10" a="1"/>
  <c r="W23" i="10" s="1"/>
  <c r="L477" i="10" a="1"/>
  <c r="L477" i="10" s="1"/>
  <c r="W477" i="10" a="1"/>
  <c r="W477" i="10" s="1"/>
  <c r="L644" i="10" a="1"/>
  <c r="L644" i="10" s="1"/>
  <c r="W644" i="10" a="1"/>
  <c r="W644" i="10" s="1"/>
  <c r="L353" i="10" a="1"/>
  <c r="L353" i="10" s="1"/>
  <c r="W353" i="10" a="1"/>
  <c r="W353" i="10" s="1"/>
  <c r="L205" i="10" a="1"/>
  <c r="L205" i="10" s="1"/>
  <c r="W205" i="10" a="1"/>
  <c r="W205" i="10" s="1"/>
  <c r="L130" i="10" a="1"/>
  <c r="L130" i="10" s="1"/>
  <c r="W130" i="10" a="1"/>
  <c r="W130" i="10" s="1"/>
  <c r="L10" i="10" a="1"/>
  <c r="L10" i="10" s="1"/>
  <c r="W10" i="10" a="1"/>
  <c r="W10" i="10" s="1"/>
  <c r="L934" i="10" a="1"/>
  <c r="L934" i="10" s="1"/>
  <c r="W934" i="10" a="1"/>
  <c r="W934" i="10" s="1"/>
  <c r="L913" i="10" a="1"/>
  <c r="L913" i="10" s="1"/>
  <c r="W913" i="10" a="1"/>
  <c r="W913" i="10" s="1"/>
  <c r="L697" i="10" a="1"/>
  <c r="L697" i="10" s="1"/>
  <c r="W697" i="10" a="1"/>
  <c r="W697" i="10" s="1"/>
  <c r="L194" i="10" a="1"/>
  <c r="L194" i="10" s="1"/>
  <c r="W194" i="10" a="1"/>
  <c r="W194" i="10" s="1"/>
  <c r="L355" i="10" a="1"/>
  <c r="L355" i="10" s="1"/>
  <c r="W355" i="10" a="1"/>
  <c r="W355" i="10" s="1"/>
  <c r="L914" i="10" a="1"/>
  <c r="L914" i="10" s="1"/>
  <c r="W914" i="10" a="1"/>
  <c r="W914" i="10" s="1"/>
  <c r="L313" i="10" a="1"/>
  <c r="L313" i="10" s="1"/>
  <c r="W313" i="10" a="1"/>
  <c r="W313" i="10" s="1"/>
  <c r="L403" i="10" a="1"/>
  <c r="L403" i="10" s="1"/>
  <c r="W403" i="10" a="1"/>
  <c r="W403" i="10" s="1"/>
  <c r="L536" i="10" a="1"/>
  <c r="L536" i="10" s="1"/>
  <c r="W536" i="10" a="1"/>
  <c r="W536" i="10" s="1"/>
  <c r="L575" i="10" a="1"/>
  <c r="L575" i="10" s="1"/>
  <c r="W575" i="10" a="1"/>
  <c r="W575" i="10" s="1"/>
  <c r="L67" i="10" a="1"/>
  <c r="L67" i="10" s="1"/>
  <c r="W67" i="10" a="1"/>
  <c r="W67" i="10" s="1"/>
  <c r="L756" i="10" a="1"/>
  <c r="L756" i="10" s="1"/>
  <c r="W756" i="10" a="1"/>
  <c r="W756" i="10" s="1"/>
  <c r="L1007" i="10" a="1"/>
  <c r="L1007" i="10" s="1"/>
  <c r="W1007" i="10" a="1"/>
  <c r="W1007" i="10" s="1"/>
  <c r="L625" i="10" a="1"/>
  <c r="L625" i="10" s="1"/>
  <c r="W625" i="10" a="1"/>
  <c r="W625" i="10" s="1"/>
  <c r="L30" i="10" a="1"/>
  <c r="L30" i="10" s="1"/>
  <c r="W30" i="10" a="1"/>
  <c r="W30" i="10" s="1"/>
  <c r="L28" i="10" a="1"/>
  <c r="L28" i="10" s="1"/>
  <c r="W28" i="10" a="1"/>
  <c r="W28" i="10" s="1"/>
  <c r="L345" i="10" a="1"/>
  <c r="L345" i="10" s="1"/>
  <c r="W345" i="10" a="1"/>
  <c r="W345" i="10" s="1"/>
  <c r="L769" i="10" a="1"/>
  <c r="L769" i="10" s="1"/>
  <c r="W769" i="10" a="1"/>
  <c r="W769" i="10" s="1"/>
  <c r="L361" i="10" a="1"/>
  <c r="L361" i="10" s="1"/>
  <c r="W361" i="10" a="1"/>
  <c r="W361" i="10" s="1"/>
  <c r="L76" i="10" a="1"/>
  <c r="L76" i="10" s="1"/>
  <c r="W76" i="10" a="1"/>
  <c r="W76" i="10" s="1"/>
  <c r="L7" i="10" a="1"/>
  <c r="L7" i="10" s="1"/>
  <c r="W7" i="10" a="1"/>
  <c r="W7" i="10" s="1"/>
  <c r="L947" i="10" a="1"/>
  <c r="L947" i="10" s="1"/>
  <c r="W947" i="10" a="1"/>
  <c r="W947" i="10" s="1"/>
  <c r="L402" i="10" a="1"/>
  <c r="L402" i="10" s="1"/>
  <c r="W402" i="10" a="1"/>
  <c r="W402" i="10" s="1"/>
  <c r="L535" i="10" a="1"/>
  <c r="L535" i="10" s="1"/>
  <c r="W535" i="10" a="1"/>
  <c r="W535" i="10" s="1"/>
  <c r="L899" i="10" a="1"/>
  <c r="L899" i="10" s="1"/>
  <c r="W899" i="10" a="1"/>
  <c r="W899" i="10" s="1"/>
  <c r="L1038" i="10" a="1"/>
  <c r="L1038" i="10" s="1"/>
  <c r="W1038" i="10" a="1"/>
  <c r="W1038" i="10" s="1"/>
  <c r="L790" i="10" a="1"/>
  <c r="L790" i="10" s="1"/>
  <c r="W790" i="10" a="1"/>
  <c r="W790" i="10" s="1"/>
  <c r="L324" i="10" a="1"/>
  <c r="L324" i="10" s="1"/>
  <c r="W324" i="10" a="1"/>
  <c r="W324" i="10" s="1"/>
  <c r="L331" i="10" a="1"/>
  <c r="L331" i="10" s="1"/>
  <c r="W331" i="10" a="1"/>
  <c r="W331" i="10" s="1"/>
  <c r="L886" i="10" a="1"/>
  <c r="L886" i="10" s="1"/>
  <c r="W886" i="10" a="1"/>
  <c r="W886" i="10" s="1"/>
  <c r="L929" i="10" a="1"/>
  <c r="L929" i="10" s="1"/>
  <c r="W929" i="10" a="1"/>
  <c r="W929" i="10" s="1"/>
  <c r="L283" i="10" a="1"/>
  <c r="L283" i="10" s="1"/>
  <c r="W283" i="10" a="1"/>
  <c r="W283" i="10" s="1"/>
  <c r="L163" i="10" a="1"/>
  <c r="L163" i="10" s="1"/>
  <c r="W163" i="10" a="1"/>
  <c r="W163" i="10" s="1"/>
  <c r="L991" i="10" a="1"/>
  <c r="L991" i="10" s="1"/>
  <c r="W991" i="10" a="1"/>
  <c r="W991" i="10" s="1"/>
  <c r="L16" i="10" a="1"/>
  <c r="L16" i="10" s="1"/>
  <c r="W16" i="10" a="1"/>
  <c r="W16" i="10" s="1"/>
  <c r="L554" i="10" a="1"/>
  <c r="L554" i="10" s="1"/>
  <c r="W554" i="10" a="1"/>
  <c r="W554" i="10" s="1"/>
  <c r="L553" i="10" a="1"/>
  <c r="L553" i="10" s="1"/>
  <c r="W553" i="10" a="1"/>
  <c r="W553" i="10" s="1"/>
  <c r="L254" i="10" a="1"/>
  <c r="L254" i="10" s="1"/>
  <c r="W254" i="10" a="1"/>
  <c r="W254" i="10" s="1"/>
  <c r="L445" i="10" a="1"/>
  <c r="L445" i="10" s="1"/>
  <c r="W445" i="10" a="1"/>
  <c r="W445" i="10" s="1"/>
  <c r="L606" i="10" a="1"/>
  <c r="L606" i="10" s="1"/>
  <c r="W606" i="10" a="1"/>
  <c r="W606" i="10" s="1"/>
  <c r="L881" i="10" a="1"/>
  <c r="L881" i="10" s="1"/>
  <c r="W881" i="10" a="1"/>
  <c r="W881" i="10" s="1"/>
  <c r="L1005" i="10" a="1"/>
  <c r="L1005" i="10" s="1"/>
  <c r="W1005" i="10" a="1"/>
  <c r="W1005" i="10" s="1"/>
  <c r="L277" i="10" a="1"/>
  <c r="L277" i="10" s="1"/>
  <c r="W277" i="10" a="1"/>
  <c r="W277" i="10" s="1"/>
  <c r="L714" i="10" a="1"/>
  <c r="L714" i="10" s="1"/>
  <c r="W714" i="10" a="1"/>
  <c r="W714" i="10" s="1"/>
  <c r="L515" i="10" a="1"/>
  <c r="L515" i="10" s="1"/>
  <c r="W515" i="10" a="1"/>
  <c r="W515" i="10" s="1"/>
  <c r="L376" i="10" a="1"/>
  <c r="L376" i="10" s="1"/>
  <c r="W376" i="10" a="1"/>
  <c r="W376" i="10" s="1"/>
  <c r="L531" i="10" a="1"/>
  <c r="L531" i="10" s="1"/>
  <c r="W531" i="10" a="1"/>
  <c r="W531" i="10" s="1"/>
  <c r="L252" i="10" a="1"/>
  <c r="L252" i="10" s="1"/>
  <c r="W252" i="10" a="1"/>
  <c r="W252" i="10" s="1"/>
  <c r="L870" i="10" a="1"/>
  <c r="L870" i="10" s="1"/>
  <c r="W870" i="10" a="1"/>
  <c r="W870" i="10" s="1"/>
  <c r="L596" i="10" a="1"/>
  <c r="L596" i="10" s="1"/>
  <c r="W596" i="10" a="1"/>
  <c r="W596" i="10" s="1"/>
  <c r="L592" i="10" a="1"/>
  <c r="L592" i="10" s="1"/>
  <c r="W592" i="10" a="1"/>
  <c r="W592" i="10" s="1"/>
  <c r="L100" i="10" a="1"/>
  <c r="L100" i="10" s="1"/>
  <c r="W100" i="10" a="1"/>
  <c r="W100" i="10" s="1"/>
  <c r="L346" i="10" a="1"/>
  <c r="L346" i="10" s="1"/>
  <c r="W346" i="10" a="1"/>
  <c r="W346" i="10" s="1"/>
  <c r="L689" i="10" a="1"/>
  <c r="L689" i="10" s="1"/>
  <c r="W689" i="10" a="1"/>
  <c r="W689" i="10" s="1"/>
  <c r="L544" i="10" a="1"/>
  <c r="L544" i="10" s="1"/>
  <c r="W544" i="10" a="1"/>
  <c r="W544" i="10" s="1"/>
  <c r="L292" i="10" a="1"/>
  <c r="L292" i="10" s="1"/>
  <c r="W292" i="10" a="1"/>
  <c r="W292" i="10" s="1"/>
  <c r="L958" i="10" a="1"/>
  <c r="L958" i="10" s="1"/>
  <c r="W958" i="10" a="1"/>
  <c r="W958" i="10" s="1"/>
  <c r="L733" i="10" a="1"/>
  <c r="L733" i="10" s="1"/>
  <c r="W733" i="10" a="1"/>
  <c r="W733" i="10" s="1"/>
  <c r="L520" i="10" a="1"/>
  <c r="L520" i="10" s="1"/>
  <c r="W520" i="10" a="1"/>
  <c r="W520" i="10" s="1"/>
  <c r="L336" i="10" a="1"/>
  <c r="L336" i="10" s="1"/>
  <c r="W336" i="10" a="1"/>
  <c r="W336" i="10" s="1"/>
  <c r="L772" i="10" a="1"/>
  <c r="L772" i="10" s="1"/>
  <c r="W772" i="10" a="1"/>
  <c r="W772" i="10" s="1"/>
  <c r="L358" i="10" a="1"/>
  <c r="L358" i="10" s="1"/>
  <c r="W358" i="10" a="1"/>
  <c r="W358" i="10" s="1"/>
  <c r="L753" i="10" a="1"/>
  <c r="L753" i="10" s="1"/>
  <c r="W753" i="10" a="1"/>
  <c r="W753" i="10" s="1"/>
  <c r="L52" i="10" a="1"/>
  <c r="L52" i="10" s="1"/>
  <c r="W52" i="10" a="1"/>
  <c r="W52" i="10" s="1"/>
  <c r="L688" i="10" a="1"/>
  <c r="L688" i="10" s="1"/>
  <c r="W688" i="10" a="1"/>
  <c r="W688" i="10" s="1"/>
  <c r="L275" i="10" a="1"/>
  <c r="L275" i="10" s="1"/>
  <c r="W275" i="10" a="1"/>
  <c r="W275" i="10" s="1"/>
  <c r="L365" i="10" a="1"/>
  <c r="L365" i="10" s="1"/>
  <c r="W365" i="10" a="1"/>
  <c r="W365" i="10" s="1"/>
  <c r="L323" i="10" a="1"/>
  <c r="L323" i="10" s="1"/>
  <c r="W323" i="10" a="1"/>
  <c r="W323" i="10" s="1"/>
  <c r="L153" i="10" a="1"/>
  <c r="L153" i="10" s="1"/>
  <c r="W153" i="10" a="1"/>
  <c r="W153" i="10" s="1"/>
  <c r="L660" i="10" a="1"/>
  <c r="L660" i="10" s="1"/>
  <c r="W660" i="10" a="1"/>
  <c r="W660" i="10" s="1"/>
  <c r="L136" i="10" a="1"/>
  <c r="L136" i="10" s="1"/>
  <c r="W136" i="10" a="1"/>
  <c r="W136" i="10" s="1"/>
  <c r="L875" i="10" a="1"/>
  <c r="L875" i="10" s="1"/>
  <c r="W875" i="10" a="1"/>
  <c r="W875" i="10" s="1"/>
  <c r="L966" i="10" a="1"/>
  <c r="L966" i="10" s="1"/>
  <c r="W966" i="10" a="1"/>
  <c r="W966" i="10" s="1"/>
  <c r="L665" i="10" a="1"/>
  <c r="L665" i="10" s="1"/>
  <c r="W665" i="10" a="1"/>
  <c r="W665" i="10" s="1"/>
  <c r="L407" i="10" a="1"/>
  <c r="L407" i="10" s="1"/>
  <c r="W407" i="10" a="1"/>
  <c r="W407" i="10" s="1"/>
  <c r="L274" i="10" a="1"/>
  <c r="L274" i="10" s="1"/>
  <c r="W274" i="10" a="1"/>
  <c r="W274" i="10" s="1"/>
  <c r="L109" i="10" a="1"/>
  <c r="L109" i="10" s="1"/>
  <c r="W109" i="10" a="1"/>
  <c r="W109" i="10" s="1"/>
  <c r="L197" i="10" a="1"/>
  <c r="L197" i="10" s="1"/>
  <c r="W197" i="10" a="1"/>
  <c r="W197" i="10" s="1"/>
  <c r="L288" i="10" a="1"/>
  <c r="L288" i="10" s="1"/>
  <c r="W288" i="10" a="1"/>
  <c r="W288" i="10" s="1"/>
  <c r="L150" i="10" a="1"/>
  <c r="L150" i="10" s="1"/>
  <c r="W150" i="10" a="1"/>
  <c r="W150" i="10" s="1"/>
  <c r="L1030" i="10" a="1"/>
  <c r="L1030" i="10" s="1"/>
  <c r="W1030" i="10" a="1"/>
  <c r="W1030" i="10" s="1"/>
  <c r="L572" i="10" a="1"/>
  <c r="L572" i="10" s="1"/>
  <c r="W572" i="10" a="1"/>
  <c r="W572" i="10" s="1"/>
  <c r="L227" i="10" a="1"/>
  <c r="L227" i="10" s="1"/>
  <c r="W227" i="10" a="1"/>
  <c r="W227" i="10" s="1"/>
  <c r="L181" i="10" a="1"/>
  <c r="L181" i="10" s="1"/>
  <c r="W181" i="10" a="1"/>
  <c r="W181" i="10" s="1"/>
  <c r="L841" i="10" a="1"/>
  <c r="L841" i="10" s="1"/>
  <c r="W841" i="10" a="1"/>
  <c r="W841" i="10" s="1"/>
  <c r="L169" i="10" a="1"/>
  <c r="L169" i="10" s="1"/>
  <c r="W169" i="10" a="1"/>
  <c r="W169" i="10" s="1"/>
  <c r="L831" i="10" a="1"/>
  <c r="L831" i="10" s="1"/>
  <c r="W831" i="10" a="1"/>
  <c r="W831" i="10" s="1"/>
  <c r="L25" i="10" a="1"/>
  <c r="L25" i="10" s="1"/>
  <c r="W25" i="10" a="1"/>
  <c r="W25" i="10" s="1"/>
  <c r="L107" i="10" a="1"/>
  <c r="L107" i="10" s="1"/>
  <c r="W107" i="10" a="1"/>
  <c r="W107" i="10" s="1"/>
  <c r="L541" i="10" a="1"/>
  <c r="L541" i="10" s="1"/>
  <c r="W541" i="10" a="1"/>
  <c r="W541" i="10" s="1"/>
  <c r="L761" i="10" a="1"/>
  <c r="L761" i="10" s="1"/>
  <c r="W761" i="10" a="1"/>
  <c r="W761" i="10" s="1"/>
  <c r="L983" i="10" a="1"/>
  <c r="L983" i="10" s="1"/>
  <c r="W983" i="10" a="1"/>
  <c r="W983" i="10" s="1"/>
  <c r="L398" i="10" a="1"/>
  <c r="L398" i="10" s="1"/>
  <c r="W398" i="10" a="1"/>
  <c r="W398" i="10" s="1"/>
  <c r="L158" i="10" a="1"/>
  <c r="L158" i="10" s="1"/>
  <c r="W158" i="10" a="1"/>
  <c r="W158" i="10" s="1"/>
  <c r="L26" i="10" a="1"/>
  <c r="L26" i="10" s="1"/>
  <c r="W26" i="10" a="1"/>
  <c r="W26" i="10" s="1"/>
  <c r="L303" i="10" a="1"/>
  <c r="L303" i="10" s="1"/>
  <c r="W303" i="10" a="1"/>
  <c r="W303" i="10" s="1"/>
  <c r="L263" i="10" a="1"/>
  <c r="L263" i="10" s="1"/>
  <c r="W263" i="10" a="1"/>
  <c r="W263" i="10" s="1"/>
  <c r="L662" i="10" a="1"/>
  <c r="L662" i="10" s="1"/>
  <c r="W662" i="10" a="1"/>
  <c r="W662" i="10" s="1"/>
  <c r="L311" i="10" a="1"/>
  <c r="L311" i="10" s="1"/>
  <c r="W311" i="10" a="1"/>
  <c r="W311" i="10" s="1"/>
  <c r="L474" i="10" a="1"/>
  <c r="L474" i="10" s="1"/>
  <c r="W474" i="10" a="1"/>
  <c r="W474" i="10" s="1"/>
  <c r="L910" i="10" a="1"/>
  <c r="L910" i="10" s="1"/>
  <c r="W910" i="10" a="1"/>
  <c r="W910" i="10" s="1"/>
  <c r="L523" i="10" a="1"/>
  <c r="L523" i="10" s="1"/>
  <c r="W523" i="10" a="1"/>
  <c r="W523" i="10" s="1"/>
  <c r="L781" i="10" a="1"/>
  <c r="L781" i="10" s="1"/>
  <c r="W781" i="10" a="1"/>
  <c r="W781" i="10" s="1"/>
  <c r="L256" i="10" a="1"/>
  <c r="L256" i="10" s="1"/>
  <c r="W256" i="10" a="1"/>
  <c r="W256" i="10" s="1"/>
  <c r="L243" i="10" a="1"/>
  <c r="L243" i="10" s="1"/>
  <c r="W243" i="10" a="1"/>
  <c r="W243" i="10" s="1"/>
  <c r="L45" i="10" a="1"/>
  <c r="L45" i="10" s="1"/>
  <c r="W45" i="10" a="1"/>
  <c r="W45" i="10" s="1"/>
  <c r="L213" i="10" a="1"/>
  <c r="L213" i="10" s="1"/>
  <c r="W213" i="10" a="1"/>
  <c r="W213" i="10" s="1"/>
  <c r="L47" i="10" a="1"/>
  <c r="L47" i="10" s="1"/>
  <c r="W47" i="10" a="1"/>
  <c r="W47" i="10" s="1"/>
  <c r="L597" i="10" a="1"/>
  <c r="L597" i="10" s="1"/>
  <c r="W597" i="10" a="1"/>
  <c r="W597" i="10" s="1"/>
  <c r="L237" i="10" a="1"/>
  <c r="L237" i="10" s="1"/>
  <c r="W237" i="10" a="1"/>
  <c r="W237" i="10" s="1"/>
  <c r="L737" i="10" a="1"/>
  <c r="L737" i="10" s="1"/>
  <c r="W737" i="10" a="1"/>
  <c r="W737" i="10" s="1"/>
  <c r="L877" i="10" a="1"/>
  <c r="L877" i="10" s="1"/>
  <c r="W877" i="10" a="1"/>
  <c r="W877" i="10" s="1"/>
  <c r="L309" i="10" a="1"/>
  <c r="L309" i="10" s="1"/>
  <c r="W309" i="10" a="1"/>
  <c r="W309" i="10" s="1"/>
  <c r="L22" i="10" a="1"/>
  <c r="L22" i="10" s="1"/>
  <c r="W22" i="10" a="1"/>
  <c r="W22" i="10" s="1"/>
  <c r="L369" i="10" a="1"/>
  <c r="L369" i="10" s="1"/>
  <c r="W369" i="10" a="1"/>
  <c r="W369" i="10" s="1"/>
  <c r="L1003" i="10" a="1"/>
  <c r="L1003" i="10" s="1"/>
  <c r="W1003" i="10" a="1"/>
  <c r="W1003" i="10" s="1"/>
  <c r="L386" i="10" a="1"/>
  <c r="L386" i="10" s="1"/>
  <c r="W386" i="10" a="1"/>
  <c r="W386" i="10" s="1"/>
  <c r="L434" i="10" a="1"/>
  <c r="L434" i="10" s="1"/>
  <c r="W434" i="10" a="1"/>
  <c r="W434" i="10" s="1"/>
  <c r="L251" i="10" a="1"/>
  <c r="L251" i="10" s="1"/>
  <c r="W251" i="10" a="1"/>
  <c r="W251" i="10" s="1"/>
  <c r="L473" i="10" a="1"/>
  <c r="L473" i="10" s="1"/>
  <c r="W473" i="10" a="1"/>
  <c r="W473" i="10" s="1"/>
  <c r="L90" i="10" a="1"/>
  <c r="L90" i="10" s="1"/>
  <c r="W90" i="10" a="1"/>
  <c r="W90" i="10" s="1"/>
  <c r="L990" i="10" a="1"/>
  <c r="L990" i="10" s="1"/>
  <c r="W990" i="10" a="1"/>
  <c r="W990" i="10" s="1"/>
  <c r="L395" i="10" a="1"/>
  <c r="L395" i="10" s="1"/>
  <c r="W395" i="10" a="1"/>
  <c r="W395" i="10" s="1"/>
  <c r="L279" i="10" a="1"/>
  <c r="L279" i="10" s="1"/>
  <c r="W279" i="10" a="1"/>
  <c r="W279" i="10" s="1"/>
  <c r="L783" i="10" a="1"/>
  <c r="L783" i="10" s="1"/>
  <c r="W783" i="10" a="1"/>
  <c r="W783" i="10" s="1"/>
  <c r="L984" i="10" a="1"/>
  <c r="L984" i="10" s="1"/>
  <c r="W984" i="10" a="1"/>
  <c r="W984" i="10" s="1"/>
  <c r="L838" i="10" a="1"/>
  <c r="L838" i="10" s="1"/>
  <c r="W838" i="10" a="1"/>
  <c r="W838" i="10" s="1"/>
  <c r="L80" i="10" a="1"/>
  <c r="L80" i="10" s="1"/>
  <c r="W80" i="10" a="1"/>
  <c r="W80" i="10" s="1"/>
  <c r="L928" i="10" a="1"/>
  <c r="L928" i="10" s="1"/>
  <c r="W928" i="10" a="1"/>
  <c r="W928" i="10" s="1"/>
  <c r="L869" i="10" a="1"/>
  <c r="L869" i="10" s="1"/>
  <c r="W869" i="10" a="1"/>
  <c r="W869" i="10" s="1"/>
  <c r="L1039" i="10" a="1"/>
  <c r="L1039" i="10" s="1"/>
  <c r="W1039" i="10" a="1"/>
  <c r="W1039" i="10" s="1"/>
  <c r="L410" i="10" a="1"/>
  <c r="L410" i="10" s="1"/>
  <c r="W410" i="10" a="1"/>
  <c r="W410" i="10" s="1"/>
  <c r="L440" i="10" a="1"/>
  <c r="L440" i="10" s="1"/>
  <c r="W440" i="10" a="1"/>
  <c r="W440" i="10" s="1"/>
  <c r="L786" i="10" a="1"/>
  <c r="L786" i="10" s="1"/>
  <c r="W786" i="10" a="1"/>
  <c r="W786" i="10" s="1"/>
  <c r="L342" i="10" a="1"/>
  <c r="L342" i="10" s="1"/>
  <c r="W342" i="10" a="1"/>
  <c r="W342" i="10" s="1"/>
  <c r="L308" i="10" a="1"/>
  <c r="L308" i="10" s="1"/>
  <c r="W308" i="10" a="1"/>
  <c r="W308" i="10" s="1"/>
  <c r="L661" i="10" a="1"/>
  <c r="L661" i="10" s="1"/>
  <c r="W661" i="10" a="1"/>
  <c r="W661" i="10" s="1"/>
  <c r="L766" i="10" a="1"/>
  <c r="L766" i="10" s="1"/>
  <c r="W766" i="10" a="1"/>
  <c r="W766" i="10" s="1"/>
  <c r="L180" i="10" a="1"/>
  <c r="L180" i="10" s="1"/>
  <c r="W180" i="10" a="1"/>
  <c r="W180" i="10" s="1"/>
  <c r="L24" i="10" a="1"/>
  <c r="L24" i="10" s="1"/>
  <c r="W24" i="10" a="1"/>
  <c r="W24" i="10" s="1"/>
  <c r="L400" i="10" a="1"/>
  <c r="L400" i="10" s="1"/>
  <c r="W400" i="10" a="1"/>
  <c r="W400" i="10" s="1"/>
  <c r="L383" i="10" a="1"/>
  <c r="L383" i="10" s="1"/>
  <c r="W383" i="10" a="1"/>
  <c r="W383" i="10" s="1"/>
  <c r="L959" i="10" a="1"/>
  <c r="L959" i="10" s="1"/>
  <c r="W959" i="10" a="1"/>
  <c r="W959" i="10" s="1"/>
  <c r="L919" i="10" a="1"/>
  <c r="L919" i="10" s="1"/>
  <c r="W919" i="10" a="1"/>
  <c r="W919" i="10" s="1"/>
  <c r="L669" i="10" a="1"/>
  <c r="L669" i="10" s="1"/>
  <c r="W669" i="10" a="1"/>
  <c r="W669" i="10" s="1"/>
  <c r="L845" i="10" a="1"/>
  <c r="L845" i="10" s="1"/>
  <c r="W845" i="10" a="1"/>
  <c r="W845" i="10" s="1"/>
  <c r="L951" i="10" a="1"/>
  <c r="L951" i="10" s="1"/>
  <c r="W951" i="10" a="1"/>
  <c r="W951" i="10" s="1"/>
  <c r="L481" i="10" a="1"/>
  <c r="L481" i="10" s="1"/>
  <c r="W481" i="10" a="1"/>
  <c r="W481" i="10" s="1"/>
  <c r="L193" i="10" a="1"/>
  <c r="L193" i="10" s="1"/>
  <c r="W193" i="10" a="1"/>
  <c r="W193" i="10" s="1"/>
  <c r="L282" i="10" a="1"/>
  <c r="L282" i="10" s="1"/>
  <c r="W282" i="10" a="1"/>
  <c r="W282" i="10" s="1"/>
  <c r="L289" i="10" a="1"/>
  <c r="L289" i="10" s="1"/>
  <c r="W289" i="10" a="1"/>
  <c r="W289" i="10" s="1"/>
  <c r="L502" i="10" a="1"/>
  <c r="L502" i="10" s="1"/>
  <c r="W502" i="10" a="1"/>
  <c r="W502" i="10" s="1"/>
  <c r="L219" i="10" a="1"/>
  <c r="L219" i="10" s="1"/>
  <c r="W219" i="10" a="1"/>
  <c r="W219" i="10" s="1"/>
  <c r="L138" i="10" a="1"/>
  <c r="L138" i="10" s="1"/>
  <c r="W138" i="10" a="1"/>
  <c r="W138" i="10" s="1"/>
  <c r="L963" i="10" a="1"/>
  <c r="L963" i="10" s="1"/>
  <c r="W963" i="10" a="1"/>
  <c r="W963" i="10" s="1"/>
  <c r="L469" i="10" a="1"/>
  <c r="L469" i="10" s="1"/>
  <c r="W469" i="10" a="1"/>
  <c r="W469" i="10" s="1"/>
  <c r="L724" i="10" a="1"/>
  <c r="L724" i="10" s="1"/>
  <c r="W724" i="10" a="1"/>
  <c r="W724" i="10" s="1"/>
  <c r="L1028" i="10" a="1"/>
  <c r="L1028" i="10" s="1"/>
  <c r="W1028" i="10" a="1"/>
  <c r="W1028" i="10" s="1"/>
  <c r="L721" i="10" a="1"/>
  <c r="L721" i="10" s="1"/>
  <c r="W721" i="10" a="1"/>
  <c r="W721" i="10" s="1"/>
  <c r="L442" i="10" a="1"/>
  <c r="L442" i="10" s="1"/>
  <c r="W442" i="10" a="1"/>
  <c r="W442" i="10" s="1"/>
  <c r="L304" i="10" a="1"/>
  <c r="L304" i="10" s="1"/>
  <c r="W304" i="10" a="1"/>
  <c r="W304" i="10" s="1"/>
  <c r="L239" i="10" a="1"/>
  <c r="L239" i="10" s="1"/>
  <c r="W239" i="10" a="1"/>
  <c r="W239" i="10" s="1"/>
  <c r="L33" i="10" a="1"/>
  <c r="L33" i="10" s="1"/>
  <c r="W33" i="10" a="1"/>
  <c r="W33" i="10" s="1"/>
  <c r="L1023" i="10" a="1"/>
  <c r="L1023" i="10" s="1"/>
  <c r="W1023" i="10" a="1"/>
  <c r="W1023" i="10" s="1"/>
  <c r="L314" i="10" a="1"/>
  <c r="L314" i="10" s="1"/>
  <c r="W314" i="10" a="1"/>
  <c r="W314" i="10" s="1"/>
  <c r="L631" i="10" a="1"/>
  <c r="L631" i="10" s="1"/>
  <c r="W631" i="10" a="1"/>
  <c r="W631" i="10" s="1"/>
  <c r="L94" i="10" a="1"/>
  <c r="L94" i="10" s="1"/>
  <c r="W94" i="10" a="1"/>
  <c r="W94" i="10" s="1"/>
  <c r="L779" i="10" a="1"/>
  <c r="L779" i="10" s="1"/>
  <c r="W779" i="10" a="1"/>
  <c r="W779" i="10" s="1"/>
  <c r="L992" i="10" a="1"/>
  <c r="L992" i="10" s="1"/>
  <c r="W992" i="10" a="1"/>
  <c r="W992" i="10" s="1"/>
  <c r="L368" i="10" a="1"/>
  <c r="L368" i="10" s="1"/>
  <c r="W368" i="10" a="1"/>
  <c r="W368" i="10" s="1"/>
  <c r="L157" i="10" a="1"/>
  <c r="L157" i="10" s="1"/>
  <c r="W157" i="10" a="1"/>
  <c r="W157" i="10" s="1"/>
  <c r="L202" i="10" a="1"/>
  <c r="L202" i="10" s="1"/>
  <c r="W202" i="10" a="1"/>
  <c r="W202" i="10" s="1"/>
  <c r="L272" i="10" a="1"/>
  <c r="L272" i="10" s="1"/>
  <c r="W272" i="10" a="1"/>
  <c r="W272" i="10" s="1"/>
  <c r="L61" i="10" a="1"/>
  <c r="L61" i="10" s="1"/>
  <c r="W61" i="10" a="1"/>
  <c r="W61" i="10" s="1"/>
  <c r="L161" i="10" a="1"/>
  <c r="L161" i="10" s="1"/>
  <c r="W161" i="10" a="1"/>
  <c r="W161" i="10" s="1"/>
  <c r="L133" i="10" a="1"/>
  <c r="L133" i="10" s="1"/>
  <c r="W133" i="10" a="1"/>
  <c r="W133" i="10" s="1"/>
  <c r="L637" i="10" a="1"/>
  <c r="L637" i="10" s="1"/>
  <c r="W637" i="10" a="1"/>
  <c r="W637" i="10" s="1"/>
  <c r="L231" i="10" a="1"/>
  <c r="L231" i="10" s="1"/>
  <c r="W231" i="10" a="1"/>
  <c r="W231" i="10" s="1"/>
  <c r="L882" i="10" a="1"/>
  <c r="L882" i="10" s="1"/>
  <c r="W882" i="10" a="1"/>
  <c r="W882" i="10" s="1"/>
  <c r="L122" i="10" a="1"/>
  <c r="L122" i="10" s="1"/>
  <c r="W122" i="10" a="1"/>
  <c r="W122" i="10" s="1"/>
  <c r="L860" i="10" a="1"/>
  <c r="L860" i="10" s="1"/>
  <c r="W860" i="10" a="1"/>
  <c r="W860" i="10" s="1"/>
  <c r="L191" i="10" a="1"/>
  <c r="L191" i="10" s="1"/>
  <c r="W191" i="10" a="1"/>
  <c r="W191" i="10" s="1"/>
  <c r="L145" i="10" a="1"/>
  <c r="L145" i="10" s="1"/>
  <c r="W145" i="10" a="1"/>
  <c r="W145" i="10" s="1"/>
  <c r="L809" i="10" a="1"/>
  <c r="L809" i="10" s="1"/>
  <c r="W809" i="10" a="1"/>
  <c r="W809" i="10" s="1"/>
  <c r="L799" i="10" a="1"/>
  <c r="L799" i="10" s="1"/>
  <c r="W799" i="10" a="1"/>
  <c r="W799" i="10" s="1"/>
  <c r="L643" i="10" a="1"/>
  <c r="L643" i="10" s="1"/>
  <c r="W643" i="10" a="1"/>
  <c r="W643" i="10" s="1"/>
  <c r="L95" i="10" a="1"/>
  <c r="L95" i="10" s="1"/>
  <c r="W95" i="10" a="1"/>
  <c r="W95" i="10" s="1"/>
  <c r="L1033" i="10" a="1"/>
  <c r="L1033" i="10" s="1"/>
  <c r="W1033" i="10" a="1"/>
  <c r="W1033" i="10" s="1"/>
  <c r="L327" i="10" a="1"/>
  <c r="L327" i="10" s="1"/>
  <c r="W327" i="10" a="1"/>
  <c r="W327" i="10" s="1"/>
  <c r="L837" i="10" a="1"/>
  <c r="L837" i="10" s="1"/>
  <c r="W837" i="10" a="1"/>
  <c r="W837" i="10" s="1"/>
  <c r="L104" i="10" a="1"/>
  <c r="L104" i="10" s="1"/>
  <c r="W104" i="10" a="1"/>
  <c r="W104" i="10" s="1"/>
  <c r="L610" i="10" a="1"/>
  <c r="L610" i="10" s="1"/>
  <c r="W610" i="10" a="1"/>
  <c r="W610" i="10" s="1"/>
  <c r="L412" i="10" a="1"/>
  <c r="L412" i="10" s="1"/>
  <c r="W412" i="10" a="1"/>
  <c r="W412" i="10" s="1"/>
  <c r="L471" i="10" a="1"/>
  <c r="L471" i="10" s="1"/>
  <c r="W471" i="10" a="1"/>
  <c r="W471" i="10" s="1"/>
  <c r="L470" i="10" a="1"/>
  <c r="L470" i="10" s="1"/>
  <c r="W470" i="10" a="1"/>
  <c r="W470" i="10" s="1"/>
  <c r="L184" i="10" a="1"/>
  <c r="L184" i="10" s="1"/>
  <c r="W184" i="10" a="1"/>
  <c r="W184" i="10" s="1"/>
  <c r="L615" i="10" a="1"/>
  <c r="L615" i="10" s="1"/>
  <c r="W615" i="10" a="1"/>
  <c r="W615" i="10" s="1"/>
  <c r="L616" i="10" a="1"/>
  <c r="L616" i="10" s="1"/>
  <c r="W616" i="10" a="1"/>
  <c r="W616" i="10" s="1"/>
  <c r="L918" i="10" a="1"/>
  <c r="L918" i="10" s="1"/>
  <c r="W918" i="10" a="1"/>
  <c r="W918" i="10" s="1"/>
  <c r="L999" i="10" a="1"/>
  <c r="L999" i="10" s="1"/>
  <c r="W999" i="10" a="1"/>
  <c r="W999" i="10" s="1"/>
  <c r="L944" i="10" a="1"/>
  <c r="L944" i="10" s="1"/>
  <c r="W944" i="10" a="1"/>
  <c r="W944" i="10" s="1"/>
  <c r="L802" i="10" a="1"/>
  <c r="L802" i="10" s="1"/>
  <c r="W802" i="10" a="1"/>
  <c r="W802" i="10" s="1"/>
  <c r="L639" i="10" a="1"/>
  <c r="L639" i="10" s="1"/>
  <c r="W639" i="10" a="1"/>
  <c r="W639" i="10" s="1"/>
  <c r="L765" i="10" a="1"/>
  <c r="L765" i="10" s="1"/>
  <c r="W765" i="10" a="1"/>
  <c r="W765" i="10" s="1"/>
  <c r="L701" i="10" a="1"/>
  <c r="L701" i="10" s="1"/>
  <c r="W701" i="10" a="1"/>
  <c r="W701" i="10" s="1"/>
  <c r="L993" i="10" a="1"/>
  <c r="L993" i="10" s="1"/>
  <c r="W993" i="10" a="1"/>
  <c r="W993" i="10" s="1"/>
  <c r="L1000" i="10" a="1"/>
  <c r="L1000" i="10" s="1"/>
  <c r="W1000" i="10" a="1"/>
  <c r="W1000" i="10" s="1"/>
  <c r="L703" i="10" a="1"/>
  <c r="L703" i="10" s="1"/>
  <c r="W703" i="10" a="1"/>
  <c r="W703" i="10" s="1"/>
  <c r="L301" i="10" a="1"/>
  <c r="L301" i="10" s="1"/>
  <c r="W301" i="10" a="1"/>
  <c r="W301" i="10" s="1"/>
  <c r="L93" i="10" a="1"/>
  <c r="L93" i="10" s="1"/>
  <c r="W93" i="10" a="1"/>
  <c r="W93" i="10" s="1"/>
  <c r="L215" i="10" a="1"/>
  <c r="L215" i="10" s="1"/>
  <c r="W215" i="10" a="1"/>
  <c r="W215" i="10" s="1"/>
  <c r="L422" i="10" a="1"/>
  <c r="L422" i="10" s="1"/>
  <c r="W422" i="10" a="1"/>
  <c r="W422" i="10" s="1"/>
  <c r="L54" i="10" a="1"/>
  <c r="L54" i="10" s="1"/>
  <c r="W54" i="10" a="1"/>
  <c r="W54" i="10" s="1"/>
  <c r="L755" i="10" a="1"/>
  <c r="L755" i="10" s="1"/>
  <c r="W755" i="10" a="1"/>
  <c r="W755" i="10" s="1"/>
  <c r="L884" i="10" a="1"/>
  <c r="L884" i="10" s="1"/>
  <c r="W884" i="10" a="1"/>
  <c r="W884" i="10" s="1"/>
  <c r="L344" i="10" a="1"/>
  <c r="L344" i="10" s="1"/>
  <c r="W344" i="10" a="1"/>
  <c r="W344" i="10" s="1"/>
  <c r="L127" i="10" a="1"/>
  <c r="L127" i="10" s="1"/>
  <c r="W127" i="10" a="1"/>
  <c r="W127" i="10" s="1"/>
  <c r="L85" i="10" a="1"/>
  <c r="L85" i="10" s="1"/>
  <c r="W85" i="10" a="1"/>
  <c r="W85" i="10" s="1"/>
  <c r="L443" i="10" a="1"/>
  <c r="L443" i="10" s="1"/>
  <c r="W443" i="10" a="1"/>
  <c r="W443" i="10" s="1"/>
  <c r="L514" i="10" a="1"/>
  <c r="L514" i="10" s="1"/>
  <c r="W514" i="10" a="1"/>
  <c r="W514" i="10" s="1"/>
  <c r="L151" i="10" a="1"/>
  <c r="L151" i="10" s="1"/>
  <c r="W151" i="10" a="1"/>
  <c r="W151" i="10" s="1"/>
  <c r="L751" i="10" a="1"/>
  <c r="L751" i="10" s="1"/>
  <c r="W751" i="10" a="1"/>
  <c r="W751" i="10" s="1"/>
  <c r="L789" i="10" a="1"/>
  <c r="L789" i="10" s="1"/>
  <c r="W789" i="10" a="1"/>
  <c r="W789" i="10" s="1"/>
  <c r="L923" i="10" a="1"/>
  <c r="L923" i="10" s="1"/>
  <c r="W923" i="10" a="1"/>
  <c r="W923" i="10" s="1"/>
  <c r="L538" i="10" a="1"/>
  <c r="L538" i="10" s="1"/>
  <c r="W538" i="10" a="1"/>
  <c r="W538" i="10" s="1"/>
  <c r="L638" i="10" a="1"/>
  <c r="L638" i="10" s="1"/>
  <c r="W638" i="10" a="1"/>
  <c r="W638" i="10" s="1"/>
  <c r="L684" i="10" a="1"/>
  <c r="L684" i="10" s="1"/>
  <c r="W684" i="10" a="1"/>
  <c r="W684" i="10" s="1"/>
  <c r="L388" i="10" a="1"/>
  <c r="L388" i="10" s="1"/>
  <c r="W388" i="10" a="1"/>
  <c r="W388" i="10" s="1"/>
  <c r="L225" i="10" a="1"/>
  <c r="L225" i="10" s="1"/>
  <c r="W225" i="10" a="1"/>
  <c r="W225" i="10" s="1"/>
  <c r="L372" i="10" a="1"/>
  <c r="L372" i="10" s="1"/>
  <c r="W372" i="10" a="1"/>
  <c r="W372" i="10" s="1"/>
  <c r="L108" i="10" a="1"/>
  <c r="L108" i="10" s="1"/>
  <c r="W108" i="10" a="1"/>
  <c r="W108" i="10" s="1"/>
  <c r="L734" i="10" a="1"/>
  <c r="L734" i="10" s="1"/>
  <c r="W734" i="10" a="1"/>
  <c r="W734" i="10" s="1"/>
  <c r="L86" i="10" a="1"/>
  <c r="L86" i="10" s="1"/>
  <c r="W86" i="10" a="1"/>
  <c r="W86" i="10" s="1"/>
  <c r="L568" i="10" a="1"/>
  <c r="L568" i="10" s="1"/>
  <c r="W568" i="10" a="1"/>
  <c r="W568" i="10" s="1"/>
  <c r="L804" i="10" a="1"/>
  <c r="L804" i="10" s="1"/>
  <c r="W804" i="10" a="1"/>
  <c r="W804" i="10" s="1"/>
  <c r="L242" i="10" a="1"/>
  <c r="L242" i="10" s="1"/>
  <c r="W242" i="10" a="1"/>
  <c r="W242" i="10" s="1"/>
  <c r="L461" i="10" a="1"/>
  <c r="L461" i="10" s="1"/>
  <c r="W461" i="10" a="1"/>
  <c r="W461" i="10" s="1"/>
  <c r="L519" i="10" a="1"/>
  <c r="L519" i="10" s="1"/>
  <c r="W519" i="10" a="1"/>
  <c r="W519" i="10" s="1"/>
  <c r="L890" i="10" a="1"/>
  <c r="L890" i="10" s="1"/>
  <c r="W890" i="10" a="1"/>
  <c r="W890" i="10" s="1"/>
  <c r="L401" i="10" a="1"/>
  <c r="L401" i="10" s="1"/>
  <c r="W401" i="10" a="1"/>
  <c r="W401" i="10" s="1"/>
  <c r="L922" i="10" a="1"/>
  <c r="L922" i="10" s="1"/>
  <c r="W922" i="10" a="1"/>
  <c r="W922" i="10" s="1"/>
  <c r="L112" i="10" a="1"/>
  <c r="L112" i="10" s="1"/>
  <c r="W112" i="10" a="1"/>
  <c r="W112" i="10" s="1"/>
  <c r="L712" i="10" a="1"/>
  <c r="L712" i="10" s="1"/>
  <c r="W712" i="10" a="1"/>
  <c r="W712" i="10" s="1"/>
  <c r="L46" i="10" a="1"/>
  <c r="L46" i="10" s="1"/>
  <c r="W46" i="10" a="1"/>
  <c r="W46" i="10" s="1"/>
  <c r="L31" i="10" a="1"/>
  <c r="L31" i="10" s="1"/>
  <c r="W31" i="10" a="1"/>
  <c r="W31" i="10" s="1"/>
  <c r="L36" i="10" a="1"/>
  <c r="L36" i="10" s="1"/>
  <c r="W36" i="10" a="1"/>
  <c r="W36" i="10" s="1"/>
  <c r="L843" i="10" a="1"/>
  <c r="L843" i="10" s="1"/>
  <c r="W843" i="10" a="1"/>
  <c r="W843" i="10" s="1"/>
  <c r="L316" i="10" a="1"/>
  <c r="L316" i="10" s="1"/>
  <c r="W316" i="10" a="1"/>
  <c r="W316" i="10" s="1"/>
  <c r="L165" i="10" a="1"/>
  <c r="L165" i="10" s="1"/>
  <c r="W165" i="10" a="1"/>
  <c r="W165" i="10" s="1"/>
  <c r="L125" i="10" a="1"/>
  <c r="L125" i="10" s="1"/>
  <c r="W125" i="10" a="1"/>
  <c r="W125" i="10" s="1"/>
  <c r="L863" i="10" a="1"/>
  <c r="L863" i="10" s="1"/>
  <c r="W863" i="10" a="1"/>
  <c r="W863" i="10" s="1"/>
  <c r="L585" i="10" a="1"/>
  <c r="L585" i="10" s="1"/>
  <c r="W585" i="10" a="1"/>
  <c r="W585" i="10" s="1"/>
  <c r="L74" i="10" a="1"/>
  <c r="L74" i="10" s="1"/>
  <c r="W74" i="10" a="1"/>
  <c r="W74" i="10" s="1"/>
  <c r="L812" i="10" a="1"/>
  <c r="L812" i="10" s="1"/>
  <c r="W812" i="10" a="1"/>
  <c r="W812" i="10" s="1"/>
  <c r="L155" i="10" a="1"/>
  <c r="L155" i="10" s="1"/>
  <c r="W155" i="10" a="1"/>
  <c r="W155" i="10" s="1"/>
  <c r="L527" i="10" a="1"/>
  <c r="L527" i="10" s="1"/>
  <c r="W527" i="10" a="1"/>
  <c r="W527" i="10" s="1"/>
  <c r="L777" i="10" a="1"/>
  <c r="L777" i="10" s="1"/>
  <c r="W777" i="10" a="1"/>
  <c r="W777" i="10" s="1"/>
  <c r="L767" i="10" a="1"/>
  <c r="L767" i="10" s="1"/>
  <c r="W767" i="10" a="1"/>
  <c r="W767" i="10" s="1"/>
  <c r="L935" i="10" a="1"/>
  <c r="L935" i="10" s="1"/>
  <c r="W935" i="10" a="1"/>
  <c r="W935" i="10" s="1"/>
  <c r="L603" i="10" a="1"/>
  <c r="L603" i="10" s="1"/>
  <c r="W603" i="10" a="1"/>
  <c r="W603" i="10" s="1"/>
  <c r="L56" i="10" a="1"/>
  <c r="L56" i="10" s="1"/>
  <c r="W56" i="10" a="1"/>
  <c r="W56" i="10" s="1"/>
  <c r="L569" i="10" a="1"/>
  <c r="L569" i="10" s="1"/>
  <c r="W569" i="10" a="1"/>
  <c r="W569" i="10" s="1"/>
  <c r="L873" i="10" a="1"/>
  <c r="L873" i="10" s="1"/>
  <c r="W873" i="10" a="1"/>
  <c r="W873" i="10" s="1"/>
  <c r="L995" i="10" a="1"/>
  <c r="L995" i="10" s="1"/>
  <c r="W995" i="10" a="1"/>
  <c r="W995" i="10" s="1"/>
  <c r="L512" i="10" a="1"/>
  <c r="L512" i="10" s="1"/>
  <c r="W512" i="10" a="1"/>
  <c r="W512" i="10" s="1"/>
  <c r="L265" i="10" a="1"/>
  <c r="L265" i="10" s="1"/>
  <c r="W265" i="10" a="1"/>
  <c r="W265" i="10" s="1"/>
  <c r="L397" i="10" a="1"/>
  <c r="L397" i="10" s="1"/>
  <c r="W397" i="10" a="1"/>
  <c r="W397" i="10" s="1"/>
  <c r="L34" i="10" a="1"/>
  <c r="L34" i="10" s="1"/>
  <c r="W34" i="10" a="1"/>
  <c r="W34" i="10" s="1"/>
  <c r="L866" i="10" a="1"/>
  <c r="L866" i="10" s="1"/>
  <c r="W866" i="10" a="1"/>
  <c r="W866" i="10" s="1"/>
  <c r="L844" i="10" a="1"/>
  <c r="L844" i="10" s="1"/>
  <c r="W844" i="10" a="1"/>
  <c r="W844" i="10" s="1"/>
  <c r="L974" i="10" a="1"/>
  <c r="L974" i="10" s="1"/>
  <c r="W974" i="10" a="1"/>
  <c r="W974" i="10" s="1"/>
  <c r="L939" i="10" a="1"/>
  <c r="L939" i="10" s="1"/>
  <c r="W939" i="10" a="1"/>
  <c r="W939" i="10" s="1"/>
  <c r="L693" i="10" a="1"/>
  <c r="L693" i="10" s="1"/>
  <c r="W693" i="10" a="1"/>
  <c r="W693" i="10" s="1"/>
  <c r="L854" i="10" a="1"/>
  <c r="L854" i="10" s="1"/>
  <c r="W854" i="10" a="1"/>
  <c r="W854" i="10" s="1"/>
  <c r="L147" i="10" a="1"/>
  <c r="L147" i="10" s="1"/>
  <c r="W147" i="10" a="1"/>
  <c r="W147" i="10" s="1"/>
  <c r="L651" i="10" a="1"/>
  <c r="L651" i="10" s="1"/>
  <c r="W651" i="10" a="1"/>
  <c r="W651" i="10" s="1"/>
  <c r="L172" i="10" a="1"/>
  <c r="L172" i="10" s="1"/>
  <c r="W172" i="10" a="1"/>
  <c r="W172" i="10" s="1"/>
  <c r="L8" i="10" a="1"/>
  <c r="L8" i="10" s="1"/>
  <c r="W8" i="10" a="1"/>
  <c r="W8" i="10" s="1"/>
  <c r="L179" i="10" a="1"/>
  <c r="L179" i="10" s="1"/>
  <c r="W179" i="10" a="1"/>
  <c r="W179" i="10" s="1"/>
  <c r="L19" i="10" a="1"/>
  <c r="L19" i="10" s="1"/>
  <c r="W19" i="10" a="1"/>
  <c r="W19" i="10" s="1"/>
  <c r="L198" i="10" a="1"/>
  <c r="L198" i="10" s="1"/>
  <c r="W198" i="10" a="1"/>
  <c r="W198" i="10" s="1"/>
  <c r="L774" i="10" a="1"/>
  <c r="L774" i="10" s="1"/>
  <c r="W774" i="10" a="1"/>
  <c r="W774" i="10" s="1"/>
  <c r="L604" i="10" a="1"/>
  <c r="L604" i="10" s="1"/>
  <c r="W604" i="10" a="1"/>
  <c r="W604" i="10" s="1"/>
  <c r="L836" i="10" a="1"/>
  <c r="L836" i="10" s="1"/>
  <c r="W836" i="10" a="1"/>
  <c r="W836" i="10" s="1"/>
  <c r="L1014" i="10" a="1"/>
  <c r="L1014" i="10" s="1"/>
  <c r="W1014" i="10" a="1"/>
  <c r="W1014" i="10" s="1"/>
  <c r="L116" i="10" a="1"/>
  <c r="L116" i="10" s="1"/>
  <c r="W116" i="10" a="1"/>
  <c r="W116" i="10" s="1"/>
  <c r="L709" i="10" a="1"/>
  <c r="L709" i="10" s="1"/>
  <c r="W709" i="10" a="1"/>
  <c r="W709" i="10" s="1"/>
  <c r="L37" i="10" a="1"/>
  <c r="L37" i="10" s="1"/>
  <c r="W37" i="10" a="1"/>
  <c r="W37" i="10" s="1"/>
  <c r="L976" i="10" a="1"/>
  <c r="L976" i="10" s="1"/>
  <c r="W976" i="10" a="1"/>
  <c r="W976" i="10" s="1"/>
  <c r="L492" i="10" a="1"/>
  <c r="L492" i="10" s="1"/>
  <c r="W492" i="10" a="1"/>
  <c r="W492" i="10" s="1"/>
  <c r="L212" i="10" a="1"/>
  <c r="L212" i="10" s="1"/>
  <c r="W212" i="10" a="1"/>
  <c r="W212" i="10" s="1"/>
  <c r="L129" i="10" a="1"/>
  <c r="L129" i="10" s="1"/>
  <c r="W129" i="10" a="1"/>
  <c r="W129" i="10" s="1"/>
  <c r="L562" i="10" a="1"/>
  <c r="L562" i="10" s="1"/>
  <c r="W562" i="10" a="1"/>
  <c r="W562" i="10" s="1"/>
  <c r="L110" i="10" a="1"/>
  <c r="L110" i="10" s="1"/>
  <c r="W110" i="10" a="1"/>
  <c r="W110" i="10" s="1"/>
  <c r="L576" i="10" a="1"/>
  <c r="L576" i="10" s="1"/>
  <c r="W576" i="10" a="1"/>
  <c r="W576" i="10" s="1"/>
  <c r="L171" i="10" a="1"/>
  <c r="L171" i="10" s="1"/>
  <c r="W171" i="10" a="1"/>
  <c r="W171" i="10" s="1"/>
  <c r="L48" i="10" a="1"/>
  <c r="L48" i="10" s="1"/>
  <c r="W48" i="10" a="1"/>
  <c r="W48" i="10" s="1"/>
  <c r="L285" i="10" a="1"/>
  <c r="L285" i="10" s="1"/>
  <c r="W285" i="10" a="1"/>
  <c r="W285" i="10" s="1"/>
  <c r="L371" i="10" a="1"/>
  <c r="L371" i="10" s="1"/>
  <c r="W371" i="10" a="1"/>
  <c r="W371" i="10" s="1"/>
  <c r="L728" i="10" a="1"/>
  <c r="L728" i="10" s="1"/>
  <c r="W728" i="10" a="1"/>
  <c r="W728" i="10" s="1"/>
  <c r="L305" i="10" a="1"/>
  <c r="L305" i="10" s="1"/>
  <c r="W305" i="10" a="1"/>
  <c r="W305" i="10" s="1"/>
  <c r="L785" i="10" a="1"/>
  <c r="L785" i="10" s="1"/>
  <c r="W785" i="10" a="1"/>
  <c r="W785" i="10" s="1"/>
  <c r="L497" i="10" a="1"/>
  <c r="L497" i="10" s="1"/>
  <c r="W497" i="10" a="1"/>
  <c r="W497" i="10" s="1"/>
  <c r="L782" i="10" a="1"/>
  <c r="L782" i="10" s="1"/>
  <c r="W782" i="10" a="1"/>
  <c r="W782" i="10" s="1"/>
  <c r="L417" i="10" a="1"/>
  <c r="L417" i="10" s="1"/>
  <c r="W417" i="10" a="1"/>
  <c r="W417" i="10" s="1"/>
  <c r="L490" i="10" a="1"/>
  <c r="L490" i="10" s="1"/>
  <c r="W490" i="10" a="1"/>
  <c r="W490" i="10" s="1"/>
  <c r="L433" i="10" a="1"/>
  <c r="L433" i="10" s="1"/>
  <c r="W433" i="10" a="1"/>
  <c r="W433" i="10" s="1"/>
  <c r="L830" i="10" a="1"/>
  <c r="L830" i="10" s="1"/>
  <c r="W830" i="10" a="1"/>
  <c r="W830" i="10" s="1"/>
  <c r="L579" i="10" a="1"/>
  <c r="L579" i="10" s="1"/>
  <c r="W579" i="10" a="1"/>
  <c r="W579" i="10" s="1"/>
  <c r="L1031" i="10" a="1"/>
  <c r="L1031" i="10" s="1"/>
  <c r="W1031" i="10" a="1"/>
  <c r="W1031" i="10" s="1"/>
  <c r="L816" i="10" a="1"/>
  <c r="L816" i="10" s="1"/>
  <c r="W816" i="10" a="1"/>
  <c r="W816" i="10" s="1"/>
  <c r="L645" i="10" a="1"/>
  <c r="L645" i="10" s="1"/>
  <c r="W645" i="10" a="1"/>
  <c r="W645" i="10" s="1"/>
  <c r="L378" i="10" a="1"/>
  <c r="L378" i="10" s="1"/>
  <c r="W378" i="10" a="1"/>
  <c r="W378" i="10" s="1"/>
  <c r="L220" i="10" a="1"/>
  <c r="L220" i="10" s="1"/>
  <c r="W220" i="10" a="1"/>
  <c r="W220" i="10" s="1"/>
  <c r="L487" i="10" a="1"/>
  <c r="L487" i="10" s="1"/>
  <c r="W487" i="10" a="1"/>
  <c r="W487" i="10" s="1"/>
  <c r="L332" i="10" a="1"/>
  <c r="L332" i="10" s="1"/>
  <c r="W332" i="10" a="1"/>
  <c r="W332" i="10" s="1"/>
  <c r="L206" i="10" a="1"/>
  <c r="L206" i="10" s="1"/>
  <c r="W206" i="10" a="1"/>
  <c r="W206" i="10" s="1"/>
  <c r="L986" i="10" a="1"/>
  <c r="L986" i="10" s="1"/>
  <c r="W986" i="10" a="1"/>
  <c r="W986" i="10" s="1"/>
  <c r="L824" i="10" a="1"/>
  <c r="L824" i="10" s="1"/>
  <c r="W824" i="10" a="1"/>
  <c r="W824" i="10" s="1"/>
  <c r="L656" i="10" a="1"/>
  <c r="L656" i="10" s="1"/>
  <c r="W656" i="10" a="1"/>
  <c r="W656" i="10" s="1"/>
  <c r="L583" i="10" a="1"/>
  <c r="L583" i="10" s="1"/>
  <c r="W583" i="10" a="1"/>
  <c r="W583" i="10" s="1"/>
  <c r="L366" i="10" a="1"/>
  <c r="L366" i="10" s="1"/>
  <c r="W366" i="10" a="1"/>
  <c r="W366" i="10" s="1"/>
  <c r="L73" i="10" a="1"/>
  <c r="L73" i="10" s="1"/>
  <c r="W73" i="10" a="1"/>
  <c r="W73" i="10" s="1"/>
  <c r="L778" i="10" a="1"/>
  <c r="L778" i="10" s="1"/>
  <c r="W778" i="10" a="1"/>
  <c r="W778" i="10" s="1"/>
  <c r="L350" i="10" a="1"/>
  <c r="L350" i="10" s="1"/>
  <c r="W350" i="10" a="1"/>
  <c r="W350" i="10" s="1"/>
  <c r="L390" i="10" a="1"/>
  <c r="L390" i="10" s="1"/>
  <c r="W390" i="10" a="1"/>
  <c r="W390" i="10" s="1"/>
  <c r="L216" i="10" a="1"/>
  <c r="L216" i="10" s="1"/>
  <c r="W216" i="10" a="1"/>
  <c r="W216" i="10" s="1"/>
  <c r="L1029" i="10" a="1"/>
  <c r="L1029" i="10" s="1"/>
  <c r="W1029" i="10" a="1"/>
  <c r="W1029" i="10" s="1"/>
  <c r="L780" i="10" a="1"/>
  <c r="L780" i="10" s="1"/>
  <c r="W780" i="10" a="1"/>
  <c r="W780" i="10" s="1"/>
  <c r="L64" i="10" a="1"/>
  <c r="L64" i="10" s="1"/>
  <c r="W64" i="10" a="1"/>
  <c r="W64" i="10" s="1"/>
  <c r="L236" i="10" a="1"/>
  <c r="L236" i="10" s="1"/>
  <c r="W236" i="10" a="1"/>
  <c r="W236" i="10" s="1"/>
  <c r="L456" i="10" a="1"/>
  <c r="L456" i="10" s="1"/>
  <c r="W456" i="10" a="1"/>
  <c r="W456" i="10" s="1"/>
  <c r="L484" i="10" a="1"/>
  <c r="L484" i="10" s="1"/>
  <c r="W484" i="10" a="1"/>
  <c r="W484" i="10" s="1"/>
  <c r="L9" i="10" a="1"/>
  <c r="L9" i="10" s="1"/>
  <c r="W9" i="10" a="1"/>
  <c r="W9" i="10" s="1"/>
  <c r="L5" i="10" a="1"/>
  <c r="L5" i="10" s="1"/>
  <c r="W5" i="10" a="1"/>
  <c r="W5" i="10" s="1"/>
  <c r="L925" i="10" a="1"/>
  <c r="L925" i="10" s="1"/>
  <c r="W925" i="10" a="1"/>
  <c r="W925" i="10" s="1"/>
  <c r="L321" i="10" a="1"/>
  <c r="L321" i="10" s="1"/>
  <c r="W321" i="10" a="1"/>
  <c r="W321" i="10" s="1"/>
  <c r="L534" i="10" a="1"/>
  <c r="L534" i="10" s="1"/>
  <c r="W534" i="10" a="1"/>
  <c r="W534" i="10" s="1"/>
  <c r="L13" i="10" a="1"/>
  <c r="L13" i="10" s="1"/>
  <c r="W13" i="10" a="1"/>
  <c r="W13" i="10" s="1"/>
  <c r="L1021" i="10" a="1"/>
  <c r="L1021" i="10" s="1"/>
  <c r="W1021" i="10" a="1"/>
  <c r="W1021" i="10" s="1"/>
  <c r="L1002" i="10" a="1"/>
  <c r="L1002" i="10" s="1"/>
  <c r="W1002" i="10" a="1"/>
  <c r="W1002" i="10" s="1"/>
  <c r="L862" i="10" a="1"/>
  <c r="L862" i="10" s="1"/>
  <c r="W862" i="10" a="1"/>
  <c r="W862" i="10" s="1"/>
  <c r="L448" i="10" a="1"/>
  <c r="L448" i="10" s="1"/>
  <c r="W448" i="10" a="1"/>
  <c r="W448" i="10" s="1"/>
  <c r="L764" i="10" a="1"/>
  <c r="L764" i="10" s="1"/>
  <c r="W764" i="10" a="1"/>
  <c r="W764" i="10" s="1"/>
  <c r="L476" i="10" a="1"/>
  <c r="L476" i="10" s="1"/>
  <c r="W476" i="10" a="1"/>
  <c r="W476" i="10" s="1"/>
  <c r="L745" i="10" a="1"/>
  <c r="L745" i="10" s="1"/>
  <c r="W745" i="10" a="1"/>
  <c r="W745" i="10" s="1"/>
  <c r="L92" i="10" a="1"/>
  <c r="L92" i="10" s="1"/>
  <c r="W92" i="10" a="1"/>
  <c r="W92" i="10" s="1"/>
  <c r="L735" i="10" a="1"/>
  <c r="L735" i="10" s="1"/>
  <c r="W735" i="10" a="1"/>
  <c r="W735" i="10" s="1"/>
  <c r="L240" i="10" a="1"/>
  <c r="L240" i="10" s="1"/>
  <c r="W240" i="10" a="1"/>
  <c r="W240" i="10" s="1"/>
  <c r="L1009" i="10" a="1"/>
  <c r="L1009" i="10" s="1"/>
  <c r="W1009" i="10" a="1"/>
  <c r="W1009" i="10" s="1"/>
  <c r="L439" i="10" a="1"/>
  <c r="L439" i="10" s="1"/>
  <c r="W439" i="10" a="1"/>
  <c r="W439" i="10" s="1"/>
  <c r="L530" i="10" a="1"/>
  <c r="L530" i="10" s="1"/>
  <c r="W530" i="10" a="1"/>
  <c r="W530" i="10" s="1"/>
  <c r="L446" i="10" a="1"/>
  <c r="L446" i="10" s="1"/>
  <c r="W446" i="10" a="1"/>
  <c r="W446" i="10" s="1"/>
  <c r="L818" i="10" a="1"/>
  <c r="L818" i="10" s="1"/>
  <c r="W818" i="10" a="1"/>
  <c r="W818" i="10" s="1"/>
  <c r="L135" i="10" a="1"/>
  <c r="L135" i="10" s="1"/>
  <c r="W135" i="10" a="1"/>
  <c r="W135" i="10" s="1"/>
  <c r="L784" i="10" a="1"/>
  <c r="L784" i="10" s="1"/>
  <c r="W784" i="10" a="1"/>
  <c r="W784" i="10" s="1"/>
  <c r="L450" i="10" a="1"/>
  <c r="L450" i="10" s="1"/>
  <c r="W450" i="10" a="1"/>
  <c r="W450" i="10" s="1"/>
  <c r="L148" i="10" a="1"/>
  <c r="L148" i="10" s="1"/>
  <c r="W148" i="10" a="1"/>
  <c r="W148" i="10" s="1"/>
  <c r="L746" i="10" a="1"/>
  <c r="L746" i="10" s="1"/>
  <c r="W746" i="10" a="1"/>
  <c r="W746" i="10" s="1"/>
  <c r="L587" i="10" a="1"/>
  <c r="L587" i="10" s="1"/>
  <c r="W587" i="10" a="1"/>
  <c r="W587" i="10" s="1"/>
  <c r="L832" i="10" a="1"/>
  <c r="L832" i="10" s="1"/>
  <c r="W832" i="10" a="1"/>
  <c r="W832" i="10" s="1"/>
  <c r="L21" i="10" a="1"/>
  <c r="L21" i="10" s="1"/>
  <c r="W21" i="10" a="1"/>
  <c r="W21" i="10" s="1"/>
  <c r="L819" i="10" a="1"/>
  <c r="L819" i="10" s="1"/>
  <c r="W819" i="10" a="1"/>
  <c r="W819" i="10" s="1"/>
  <c r="L796" i="10" a="1"/>
  <c r="L796" i="10" s="1"/>
  <c r="W796" i="10" a="1"/>
  <c r="W796" i="10" s="1"/>
  <c r="L384" i="10" a="1"/>
  <c r="L384" i="10" s="1"/>
  <c r="W384" i="10" a="1"/>
  <c r="W384" i="10" s="1"/>
  <c r="L507" i="10" a="1"/>
  <c r="L507" i="10" s="1"/>
  <c r="W507" i="10" a="1"/>
  <c r="W507" i="10" s="1"/>
  <c r="L880" i="10" a="1"/>
  <c r="L880" i="10" s="1"/>
  <c r="W880" i="10" a="1"/>
  <c r="W880" i="10" s="1"/>
  <c r="L329" i="10" a="1"/>
  <c r="L329" i="10" s="1"/>
  <c r="W329" i="10" a="1"/>
  <c r="W329" i="10" s="1"/>
  <c r="L887" i="10" a="1"/>
  <c r="L887" i="10" s="1"/>
  <c r="W887" i="10" a="1"/>
  <c r="W887" i="10" s="1"/>
  <c r="L1008" i="10" a="1"/>
  <c r="L1008" i="10" s="1"/>
  <c r="W1008" i="10" a="1"/>
  <c r="W1008" i="10" s="1"/>
  <c r="L742" i="10" a="1"/>
  <c r="L742" i="10" s="1"/>
  <c r="W742" i="10" a="1"/>
  <c r="W742" i="10" s="1"/>
  <c r="L293" i="10" a="1"/>
  <c r="L293" i="10" s="1"/>
  <c r="W293" i="10" a="1"/>
  <c r="W293" i="10" s="1"/>
  <c r="L600" i="10" a="1"/>
  <c r="L600" i="10" s="1"/>
  <c r="W600" i="10" a="1"/>
  <c r="W600" i="10" s="1"/>
  <c r="L897" i="10" a="1"/>
  <c r="L897" i="10" s="1"/>
  <c r="W897" i="10" a="1"/>
  <c r="W897" i="10" s="1"/>
  <c r="L1024" i="10" a="1"/>
  <c r="L1024" i="10" s="1"/>
  <c r="W1024" i="10" a="1"/>
  <c r="W1024" i="10" s="1"/>
  <c r="L143" i="10" a="1"/>
  <c r="L143" i="10" s="1"/>
  <c r="W143" i="10" a="1"/>
  <c r="W143" i="10" s="1"/>
  <c r="L228" i="10" a="1"/>
  <c r="L228" i="10" s="1"/>
  <c r="W228" i="10" a="1"/>
  <c r="W228" i="10" s="1"/>
  <c r="L555" i="10" a="1"/>
  <c r="L555" i="10" s="1"/>
  <c r="W555" i="10" a="1"/>
  <c r="W555" i="10" s="1"/>
  <c r="L708" i="10" a="1"/>
  <c r="L708" i="10" s="1"/>
  <c r="W708" i="10" a="1"/>
  <c r="W708" i="10" s="1"/>
  <c r="L564" i="10" a="1"/>
  <c r="L564" i="10" s="1"/>
  <c r="W564" i="10" a="1"/>
  <c r="W564" i="10" s="1"/>
  <c r="L788" i="10" a="1"/>
  <c r="L788" i="10" s="1"/>
  <c r="W788" i="10" a="1"/>
  <c r="W788" i="10" s="1"/>
  <c r="L898" i="10" a="1"/>
  <c r="L898" i="10" s="1"/>
  <c r="W898" i="10" a="1"/>
  <c r="W898" i="10" s="1"/>
  <c r="L729" i="10" a="1"/>
  <c r="L729" i="10" s="1"/>
  <c r="W729" i="10" a="1"/>
  <c r="W729" i="10" s="1"/>
  <c r="L68" i="10" a="1"/>
  <c r="L68" i="10" s="1"/>
  <c r="W68" i="10" a="1"/>
  <c r="W68" i="10" s="1"/>
  <c r="L657" i="10" a="1"/>
  <c r="L657" i="10" s="1"/>
  <c r="W657" i="10" a="1"/>
  <c r="W657" i="10" s="1"/>
  <c r="L12" i="10" a="1"/>
  <c r="L12" i="10" s="1"/>
  <c r="W12" i="10" a="1"/>
  <c r="W12" i="10" s="1"/>
  <c r="L35" i="10" a="1"/>
  <c r="L35" i="10" s="1"/>
  <c r="W35" i="10" a="1"/>
  <c r="W35" i="10" s="1"/>
  <c r="L867" i="10" a="1"/>
  <c r="L867" i="10" s="1"/>
  <c r="W867" i="10" a="1"/>
  <c r="W867" i="10" s="1"/>
  <c r="L989" i="10" a="1"/>
  <c r="L989" i="10" s="1"/>
  <c r="W989" i="10" a="1"/>
  <c r="W989" i="10" s="1"/>
  <c r="L614" i="10" a="1"/>
  <c r="L614" i="10" s="1"/>
  <c r="W614" i="10" a="1"/>
  <c r="W614" i="10" s="1"/>
  <c r="L176" i="10" a="1"/>
  <c r="L176" i="10" s="1"/>
  <c r="W176" i="10" a="1"/>
  <c r="W176" i="10" s="1"/>
  <c r="L209" i="10" a="1"/>
  <c r="L209" i="10" s="1"/>
  <c r="W209" i="10" a="1"/>
  <c r="W209" i="10" s="1"/>
  <c r="L62" i="10" a="1"/>
  <c r="L62" i="10" s="1"/>
  <c r="W62" i="10" a="1"/>
  <c r="W62" i="10" s="1"/>
  <c r="L690" i="10" a="1"/>
  <c r="L690" i="10" s="1"/>
  <c r="W690" i="10" a="1"/>
  <c r="W690" i="10" s="1"/>
  <c r="L503" i="10" a="1"/>
  <c r="L503" i="10" s="1"/>
  <c r="W503" i="10" a="1"/>
  <c r="W503" i="10" s="1"/>
  <c r="L326" i="10" a="1"/>
  <c r="L326" i="10" s="1"/>
  <c r="W326" i="10" a="1"/>
  <c r="W326" i="10" s="1"/>
  <c r="L613" i="10" a="1"/>
  <c r="L613" i="10" s="1"/>
  <c r="W613" i="10" a="1"/>
  <c r="W613" i="10" s="1"/>
  <c r="L281" i="10" a="1"/>
  <c r="L281" i="10" s="1"/>
  <c r="W281" i="10" a="1"/>
  <c r="W281" i="10" s="1"/>
  <c r="L190" i="10" a="1"/>
  <c r="L190" i="10" s="1"/>
  <c r="W190" i="10" a="1"/>
  <c r="W190" i="10" s="1"/>
  <c r="L710" i="10" a="1"/>
  <c r="L710" i="10" s="1"/>
  <c r="W710" i="10" a="1"/>
  <c r="W710" i="10" s="1"/>
  <c r="L29" i="10" a="1"/>
  <c r="L29" i="10" s="1"/>
  <c r="W29" i="10" a="1"/>
  <c r="W29" i="10" s="1"/>
  <c r="L1019" i="10" a="1"/>
  <c r="L1019" i="10" s="1"/>
  <c r="W1019" i="10" a="1"/>
  <c r="W1019" i="10" s="1"/>
  <c r="L903" i="10" a="1"/>
  <c r="L903" i="10" s="1"/>
  <c r="W903" i="10" a="1"/>
  <c r="W903" i="10" s="1"/>
  <c r="L954" i="10" a="1"/>
  <c r="L954" i="10" s="1"/>
  <c r="W954" i="10" a="1"/>
  <c r="W954" i="10" s="1"/>
  <c r="L762" i="10" a="1"/>
  <c r="L762" i="10" s="1"/>
  <c r="W762" i="10" a="1"/>
  <c r="W762" i="10" s="1"/>
  <c r="L915" i="10" a="1"/>
  <c r="L915" i="10" s="1"/>
  <c r="W915" i="10" a="1"/>
  <c r="W915" i="10" s="1"/>
  <c r="L646" i="10" a="1"/>
  <c r="L646" i="10" s="1"/>
  <c r="W646" i="10" a="1"/>
  <c r="W646" i="10" s="1"/>
  <c r="L325" i="10" a="1"/>
  <c r="L325" i="10" s="1"/>
  <c r="W325" i="10" a="1"/>
  <c r="W325" i="10" s="1"/>
  <c r="L280" i="10" a="1"/>
  <c r="L280" i="10" s="1"/>
  <c r="W280" i="10" a="1"/>
  <c r="W280" i="10" s="1"/>
  <c r="L170" i="10" a="1"/>
  <c r="L170" i="10" s="1"/>
  <c r="W170" i="10" a="1"/>
  <c r="W170" i="10" s="1"/>
  <c r="L513" i="10" a="1"/>
  <c r="L513" i="10" s="1"/>
  <c r="W513" i="10" a="1"/>
  <c r="W513" i="10" s="1"/>
  <c r="L699" i="10" a="1"/>
  <c r="L699" i="10" s="1"/>
  <c r="W699" i="10" a="1"/>
  <c r="W699" i="10" s="1"/>
  <c r="L982" i="10" a="1"/>
  <c r="L982" i="10" s="1"/>
  <c r="W982" i="10" a="1"/>
  <c r="W982" i="10" s="1"/>
  <c r="L594" i="10" a="1"/>
  <c r="L594" i="10" s="1"/>
  <c r="W594" i="10" a="1"/>
  <c r="W594" i="10" s="1"/>
  <c r="L619" i="10" a="1"/>
  <c r="L619" i="10" s="1"/>
  <c r="W619" i="10" a="1"/>
  <c r="W619" i="10" s="1"/>
  <c r="L537" i="10" a="1"/>
  <c r="L537" i="10" s="1"/>
  <c r="W537" i="10" a="1"/>
  <c r="W537" i="10" s="1"/>
  <c r="L673" i="10" a="1"/>
  <c r="L673" i="10" s="1"/>
  <c r="W673" i="10" a="1"/>
  <c r="W673" i="10" s="1"/>
  <c r="L200" i="10" a="1"/>
  <c r="L200" i="10" s="1"/>
  <c r="W200" i="10" a="1"/>
  <c r="W200" i="10" s="1"/>
  <c r="L415" i="10" a="1"/>
  <c r="L415" i="10" s="1"/>
  <c r="W415" i="10" a="1"/>
  <c r="W415" i="10" s="1"/>
  <c r="L113" i="10" a="1"/>
  <c r="L113" i="10" s="1"/>
  <c r="W113" i="10" a="1"/>
  <c r="W113" i="10" s="1"/>
  <c r="L1013" i="10" a="1"/>
  <c r="L1013" i="10" s="1"/>
  <c r="W1013" i="10" a="1"/>
  <c r="W1013" i="10" s="1"/>
  <c r="W707" i="10" a="1"/>
  <c r="W707" i="10" s="1"/>
  <c r="L707" i="10" a="1"/>
  <c r="L707" i="10" s="1"/>
  <c r="L695" i="10" a="1"/>
  <c r="L695" i="10" s="1"/>
  <c r="W695" i="10" a="1"/>
  <c r="W695" i="10" s="1"/>
  <c r="L663" i="10" a="1"/>
  <c r="L663" i="10" s="1"/>
  <c r="W663" i="10" a="1"/>
  <c r="W663" i="10" s="1"/>
  <c r="L518" i="10" a="1"/>
  <c r="L518" i="10" s="1"/>
  <c r="W518" i="10" a="1"/>
  <c r="W518" i="10" s="1"/>
  <c r="L261" i="10" a="1"/>
  <c r="L261" i="10" s="1"/>
  <c r="W261" i="10" a="1"/>
  <c r="W261" i="10" s="1"/>
  <c r="L43" i="10" a="1"/>
  <c r="L43" i="10" s="1"/>
  <c r="W43" i="10" a="1"/>
  <c r="W43" i="10" s="1"/>
  <c r="L578" i="10" a="1"/>
  <c r="L578" i="10" s="1"/>
  <c r="W578" i="10" a="1"/>
  <c r="W578" i="10" s="1"/>
  <c r="L561" i="10" a="1"/>
  <c r="L561" i="10" s="1"/>
  <c r="W561" i="10" a="1"/>
  <c r="W561" i="10" s="1"/>
  <c r="L917" i="10" a="1"/>
  <c r="L917" i="10" s="1"/>
  <c r="W917" i="10" a="1"/>
  <c r="W917" i="10" s="1"/>
  <c r="L715" i="10" a="1"/>
  <c r="L715" i="10" s="1"/>
  <c r="W715" i="10" a="1"/>
  <c r="W715" i="10" s="1"/>
  <c r="L449" i="10" a="1"/>
  <c r="L449" i="10" s="1"/>
  <c r="W449" i="10" a="1"/>
  <c r="W449" i="10" s="1"/>
  <c r="L956" i="10" a="1"/>
  <c r="L956" i="10" s="1"/>
  <c r="W956" i="10" a="1"/>
  <c r="W956" i="10" s="1"/>
  <c r="L711" i="10" a="1"/>
  <c r="L711" i="10" s="1"/>
  <c r="W711" i="10" a="1"/>
  <c r="W711" i="10" s="1"/>
  <c r="L494" i="10" a="1"/>
  <c r="L494" i="10" s="1"/>
  <c r="W494" i="10" a="1"/>
  <c r="W494" i="10" s="1"/>
  <c r="L44" i="10" a="1"/>
  <c r="L44" i="10" s="1"/>
  <c r="W44" i="10" a="1"/>
  <c r="W44" i="10" s="1"/>
  <c r="L678" i="10" a="1"/>
  <c r="L678" i="10" s="1"/>
  <c r="W678" i="10" a="1"/>
  <c r="W678" i="10" s="1"/>
  <c r="L704" i="10" a="1"/>
  <c r="L704" i="10" s="1"/>
  <c r="W704" i="10" a="1"/>
  <c r="W704" i="10" s="1"/>
  <c r="L840" i="10" a="1"/>
  <c r="L840" i="10" s="1"/>
  <c r="W840" i="10" a="1"/>
  <c r="W840" i="10" s="1"/>
  <c r="L409" i="10" a="1"/>
  <c r="L409" i="10" s="1"/>
  <c r="W409" i="10" a="1"/>
  <c r="W409" i="10" s="1"/>
  <c r="L315" i="10" a="1"/>
  <c r="L315" i="10" s="1"/>
  <c r="W315" i="10" a="1"/>
  <c r="W315" i="10" s="1"/>
  <c r="L741" i="10" a="1"/>
  <c r="L741" i="10" s="1"/>
  <c r="W741" i="10" a="1"/>
  <c r="W741" i="10" s="1"/>
  <c r="L394" i="10" a="1"/>
  <c r="L394" i="10" s="1"/>
  <c r="W394" i="10" a="1"/>
  <c r="W394" i="10" s="1"/>
  <c r="L916" i="10" a="1"/>
  <c r="L916" i="10" s="1"/>
  <c r="W916" i="10" a="1"/>
  <c r="W916" i="10" s="1"/>
  <c r="L787" i="10" a="1"/>
  <c r="L787" i="10" s="1"/>
  <c r="W787" i="10" a="1"/>
  <c r="W787" i="10" s="1"/>
  <c r="L864" i="10" a="1"/>
  <c r="L864" i="10" s="1"/>
  <c r="W864" i="10" a="1"/>
  <c r="W864" i="10" s="1"/>
  <c r="L379" i="10" a="1"/>
  <c r="L379" i="10" s="1"/>
  <c r="W379" i="10" a="1"/>
  <c r="W379" i="10" s="1"/>
  <c r="L975" i="10" a="1"/>
  <c r="L975" i="10" s="1"/>
  <c r="W975" i="10" a="1"/>
  <c r="W975" i="10" s="1"/>
  <c r="L524" i="10" a="1"/>
  <c r="L524" i="10" s="1"/>
  <c r="W524" i="10" a="1"/>
  <c r="W524" i="10" s="1"/>
  <c r="L264" i="10" a="1"/>
  <c r="L264" i="10" s="1"/>
  <c r="W264" i="10" a="1"/>
  <c r="W264" i="10" s="1"/>
  <c r="L748" i="10" a="1"/>
  <c r="L748" i="10" s="1"/>
  <c r="W748" i="10" a="1"/>
  <c r="W748" i="10" s="1"/>
  <c r="L343" i="10" a="1"/>
  <c r="L343" i="10" s="1"/>
  <c r="W343" i="10" a="1"/>
  <c r="W343" i="10" s="1"/>
  <c r="L855" i="10" a="1"/>
  <c r="L855" i="10" s="1"/>
  <c r="W855" i="10" a="1"/>
  <c r="W855" i="10" s="1"/>
  <c r="L675" i="10" a="1"/>
  <c r="L675" i="10" s="1"/>
  <c r="W675" i="10" a="1"/>
  <c r="W675" i="10" s="1"/>
  <c r="L676" i="10" a="1"/>
  <c r="L676" i="10" s="1"/>
  <c r="W676" i="10" a="1"/>
  <c r="W676" i="10" s="1"/>
  <c r="L749" i="10" a="1"/>
  <c r="L749" i="10" s="1"/>
  <c r="W749" i="10" a="1"/>
  <c r="W749" i="10" s="1"/>
  <c r="L88" i="10" a="1"/>
  <c r="L88" i="10" s="1"/>
  <c r="W88" i="10" a="1"/>
  <c r="W88" i="10" s="1"/>
  <c r="L559" i="10" a="1"/>
  <c r="L559" i="10" s="1"/>
  <c r="W559" i="10" a="1"/>
  <c r="W559" i="10" s="1"/>
  <c r="L865" i="10" a="1"/>
  <c r="L865" i="10" s="1"/>
  <c r="W865" i="10" a="1"/>
  <c r="W865" i="10" s="1"/>
  <c r="L598" i="10" a="1"/>
  <c r="L598" i="10" s="1"/>
  <c r="W598" i="10" a="1"/>
  <c r="W598" i="10" s="1"/>
  <c r="L232" i="10" a="1"/>
  <c r="L232" i="10" s="1"/>
  <c r="W232" i="10" a="1"/>
  <c r="W232" i="10" s="1"/>
  <c r="L961" i="10" a="1"/>
  <c r="L961" i="10" s="1"/>
  <c r="W961" i="10" a="1"/>
  <c r="W961" i="10" s="1"/>
  <c r="L605" i="10" a="1"/>
  <c r="L605" i="10" s="1"/>
  <c r="W605" i="10" a="1"/>
  <c r="W605" i="10" s="1"/>
  <c r="L725" i="10" a="1"/>
  <c r="L725" i="10" s="1"/>
  <c r="W725" i="10" a="1"/>
  <c r="W725" i="10" s="1"/>
  <c r="L740" i="10" a="1"/>
  <c r="L740" i="10" s="1"/>
  <c r="W740" i="10" a="1"/>
  <c r="W740" i="10" s="1"/>
  <c r="L590" i="10" a="1"/>
  <c r="L590" i="10" s="1"/>
  <c r="W590" i="10" a="1"/>
  <c r="W590" i="10" s="1"/>
  <c r="L850" i="10" a="1"/>
  <c r="L850" i="10" s="1"/>
  <c r="W850" i="10" a="1"/>
  <c r="W850" i="10" s="1"/>
  <c r="L629" i="10" a="1"/>
  <c r="L629" i="10" s="1"/>
  <c r="W629" i="10" a="1"/>
  <c r="W629" i="10" s="1"/>
  <c r="L340" i="10" a="1"/>
  <c r="L340" i="10" s="1"/>
  <c r="W340" i="10" a="1"/>
  <c r="W340" i="10" s="1"/>
  <c r="L687" i="10" a="1"/>
  <c r="L687" i="10" s="1"/>
  <c r="W687" i="10" a="1"/>
  <c r="W687" i="10" s="1"/>
  <c r="L921" i="10" a="1"/>
  <c r="L921" i="10" s="1"/>
  <c r="W921" i="10" a="1"/>
  <c r="W921" i="10" s="1"/>
  <c r="L140" i="10" a="1"/>
  <c r="L140" i="10" s="1"/>
  <c r="W140" i="10" a="1"/>
  <c r="W140" i="10" s="1"/>
  <c r="L632" i="10" a="1"/>
  <c r="L632" i="10" s="1"/>
  <c r="W632" i="10" a="1"/>
  <c r="W632" i="10" s="1"/>
  <c r="L173" i="10" a="1"/>
  <c r="L173" i="10" s="1"/>
  <c r="W173" i="10" a="1"/>
  <c r="W173" i="10" s="1"/>
  <c r="L425" i="10" a="1"/>
  <c r="L425" i="10" s="1"/>
  <c r="W425" i="10" a="1"/>
  <c r="W425" i="10" s="1"/>
  <c r="L1001" i="10" a="1"/>
  <c r="L1001" i="10" s="1"/>
  <c r="W1001" i="10" a="1"/>
  <c r="W1001" i="10" s="1"/>
  <c r="L452" i="10" a="1"/>
  <c r="L452" i="10" s="1"/>
  <c r="W452" i="10" a="1"/>
  <c r="W452" i="10" s="1"/>
  <c r="L902" i="10" a="1"/>
  <c r="L902" i="10" s="1"/>
  <c r="W902" i="10" a="1"/>
  <c r="W902" i="10" s="1"/>
  <c r="L296" i="10" a="1"/>
  <c r="L296" i="10" s="1"/>
  <c r="W296" i="10" a="1"/>
  <c r="W296" i="10" s="1"/>
  <c r="L479" i="10" a="1"/>
  <c r="L479" i="10" s="1"/>
  <c r="W479" i="10" a="1"/>
  <c r="W479" i="10" s="1"/>
  <c r="L962" i="10" a="1"/>
  <c r="L962" i="10" s="1"/>
  <c r="W962" i="10" a="1"/>
  <c r="W962" i="10" s="1"/>
  <c r="L360" i="10" a="1"/>
  <c r="L360" i="10" s="1"/>
  <c r="W360" i="10" a="1"/>
  <c r="W360" i="10" s="1"/>
  <c r="L297" i="10" a="1"/>
  <c r="L297" i="10" s="1"/>
  <c r="W297" i="10" a="1"/>
  <c r="W297" i="10" s="1"/>
  <c r="L702" i="10" a="1"/>
  <c r="L702" i="10" s="1"/>
  <c r="W702" i="10" a="1"/>
  <c r="W702" i="10" s="1"/>
  <c r="L429" i="10" a="1"/>
  <c r="L429" i="10" s="1"/>
  <c r="W429" i="10" a="1"/>
  <c r="W429" i="10" s="1"/>
  <c r="L201" i="10" a="1"/>
  <c r="L201" i="10" s="1"/>
  <c r="W201" i="10" a="1"/>
  <c r="W201" i="10" s="1"/>
  <c r="L674" i="10" a="1"/>
  <c r="L674" i="10" s="1"/>
  <c r="W674" i="10" a="1"/>
  <c r="W674" i="10" s="1"/>
  <c r="L207" i="10" a="1"/>
  <c r="L207" i="10" s="1"/>
  <c r="W207" i="10" a="1"/>
  <c r="W207" i="10" s="1"/>
  <c r="L601" i="10" a="1"/>
  <c r="L601" i="10" s="1"/>
  <c r="W601" i="10" a="1"/>
  <c r="W601" i="10" s="1"/>
  <c r="L134" i="10" a="1"/>
  <c r="L134" i="10" s="1"/>
  <c r="W134" i="10" a="1"/>
  <c r="W134" i="10" s="1"/>
  <c r="L466" i="10" a="1"/>
  <c r="L466" i="10" s="1"/>
  <c r="W466" i="10" a="1"/>
  <c r="W466" i="10" s="1"/>
  <c r="L349" i="10" a="1"/>
  <c r="L349" i="10" s="1"/>
  <c r="W349" i="10" a="1"/>
  <c r="W349" i="10" s="1"/>
  <c r="L891" i="10" a="1"/>
  <c r="L891" i="10" s="1"/>
  <c r="W891" i="10" a="1"/>
  <c r="W891" i="10" s="1"/>
  <c r="L244" i="10" a="1"/>
  <c r="L244" i="10" s="1"/>
  <c r="W244" i="10" a="1"/>
  <c r="W244" i="10" s="1"/>
  <c r="L359" i="10" a="1"/>
  <c r="L359" i="10" s="1"/>
  <c r="W359" i="10" a="1"/>
  <c r="W359" i="10" s="1"/>
  <c r="L489" i="10" a="1"/>
  <c r="L489" i="10" s="1"/>
  <c r="W489" i="10" a="1"/>
  <c r="W489" i="10" s="1"/>
  <c r="L717" i="10" a="1"/>
  <c r="L717" i="10" s="1"/>
  <c r="W717" i="10" a="1"/>
  <c r="W717" i="10" s="1"/>
  <c r="L979" i="10" a="1"/>
  <c r="L979" i="10" s="1"/>
  <c r="W979" i="10" a="1"/>
  <c r="W979" i="10" s="1"/>
  <c r="L532" i="10" a="1"/>
  <c r="L532" i="10" s="1"/>
  <c r="W532" i="10" a="1"/>
  <c r="W532" i="10" s="1"/>
  <c r="L937" i="10" a="1"/>
  <c r="L937" i="10" s="1"/>
  <c r="W937" i="10" a="1"/>
  <c r="W937" i="10" s="1"/>
  <c r="L330" i="10" a="1"/>
  <c r="L330" i="10" s="1"/>
  <c r="W330" i="10" a="1"/>
  <c r="W330" i="10" s="1"/>
  <c r="L971" i="10" a="1"/>
  <c r="L971" i="10" s="1"/>
  <c r="W971" i="10" a="1"/>
  <c r="W971" i="10" s="1"/>
  <c r="L542" i="10" a="1"/>
  <c r="L542" i="10" s="1"/>
  <c r="W542" i="10" a="1"/>
  <c r="W542" i="10" s="1"/>
  <c r="L805" i="10" a="1"/>
  <c r="L805" i="10" s="1"/>
  <c r="W805" i="10" a="1"/>
  <c r="W805" i="10" s="1"/>
  <c r="L611" i="10" a="1"/>
  <c r="L611" i="10" s="1"/>
  <c r="W611" i="10" a="1"/>
  <c r="W611" i="10" s="1"/>
  <c r="L164" i="10" a="1"/>
  <c r="L164" i="10" s="1"/>
  <c r="W164" i="10" a="1"/>
  <c r="W164" i="10" s="1"/>
  <c r="L373" i="10" a="1"/>
  <c r="L373" i="10" s="1"/>
  <c r="W373" i="10" a="1"/>
  <c r="W373" i="10" s="1"/>
  <c r="L454" i="10" a="1"/>
  <c r="L454" i="10" s="1"/>
  <c r="W454" i="10" a="1"/>
  <c r="W454" i="10" s="1"/>
  <c r="L504" i="10" a="1"/>
  <c r="L504" i="10" s="1"/>
  <c r="W504" i="10" a="1"/>
  <c r="W504" i="10" s="1"/>
  <c r="L83" i="10" a="1"/>
  <c r="L83" i="10" s="1"/>
  <c r="W83" i="10" a="1"/>
  <c r="W83" i="10" s="1"/>
  <c r="L183" i="10" a="1"/>
  <c r="L183" i="10" s="1"/>
  <c r="W183" i="10" a="1"/>
  <c r="W183" i="10" s="1"/>
  <c r="L612" i="10" a="1"/>
  <c r="L612" i="10" s="1"/>
  <c r="W612" i="10" a="1"/>
  <c r="W612" i="10" s="1"/>
  <c r="L189" i="10" a="1"/>
  <c r="L189" i="10" s="1"/>
  <c r="W189" i="10" a="1"/>
  <c r="W189" i="10" s="1"/>
  <c r="L848" i="10" a="1"/>
  <c r="L848" i="10" s="1"/>
  <c r="W848" i="10" a="1"/>
  <c r="W848" i="10" s="1"/>
  <c r="L893" i="10" a="1"/>
  <c r="L893" i="10" s="1"/>
  <c r="W893" i="10" a="1"/>
  <c r="W893" i="10" s="1"/>
  <c r="L396" i="10" a="1"/>
  <c r="L396" i="10" s="1"/>
  <c r="W396" i="10" a="1"/>
  <c r="W396" i="10" s="1"/>
  <c r="L874" i="10" a="1"/>
  <c r="L874" i="10" s="1"/>
  <c r="W874" i="10" a="1"/>
  <c r="W874" i="10" s="1"/>
  <c r="L432" i="10" a="1"/>
  <c r="L432" i="10" s="1"/>
  <c r="W432" i="10" a="1"/>
  <c r="W432" i="10" s="1"/>
  <c r="L89" i="10" a="1"/>
  <c r="L89" i="10" s="1"/>
  <c r="W89" i="10" a="1"/>
  <c r="W89" i="10" s="1"/>
  <c r="L268" i="10" a="1"/>
  <c r="L268" i="10" s="1"/>
  <c r="W268" i="10" a="1"/>
  <c r="W268" i="10" s="1"/>
  <c r="L626" i="10" a="1"/>
  <c r="L626" i="10" s="1"/>
  <c r="W626" i="10" a="1"/>
  <c r="W626" i="10" s="1"/>
  <c r="L20" i="10" a="1"/>
  <c r="L20" i="10" s="1"/>
  <c r="W20" i="10" a="1"/>
  <c r="W20" i="10" s="1"/>
  <c r="L166" i="10" a="1"/>
  <c r="L166" i="10" s="1"/>
  <c r="W166" i="10" a="1"/>
  <c r="W166" i="10" s="1"/>
  <c r="L377" i="10" a="1"/>
  <c r="L377" i="10" s="1"/>
  <c r="W377" i="10" a="1"/>
  <c r="W377" i="10" s="1"/>
  <c r="L573" i="10" a="1"/>
  <c r="L573" i="10" s="1"/>
  <c r="W573" i="10" a="1"/>
  <c r="W573" i="10" s="1"/>
  <c r="L888" i="10" a="1"/>
  <c r="L888" i="10" s="1"/>
  <c r="W888" i="10" a="1"/>
  <c r="W888" i="10" s="1"/>
  <c r="L953" i="10" a="1"/>
  <c r="L953" i="10" s="1"/>
  <c r="W953" i="10" a="1"/>
  <c r="W953" i="10" s="1"/>
  <c r="L294" i="10" a="1"/>
  <c r="L294" i="10" s="1"/>
  <c r="W294" i="10" a="1"/>
  <c r="W294" i="10" s="1"/>
  <c r="L811" i="10" a="1"/>
  <c r="L811" i="10" s="1"/>
  <c r="W811" i="10" a="1"/>
  <c r="W811" i="10" s="1"/>
  <c r="L941" i="10" a="1"/>
  <c r="L941" i="10" s="1"/>
  <c r="W941" i="10" a="1"/>
  <c r="W941" i="10" s="1"/>
  <c r="L588" i="10" a="1"/>
  <c r="L588" i="10" s="1"/>
  <c r="W588" i="10" a="1"/>
  <c r="W588" i="10" s="1"/>
  <c r="L472" i="10" a="1"/>
  <c r="L472" i="10" s="1"/>
  <c r="W472" i="10" a="1"/>
  <c r="W472" i="10" s="1"/>
  <c r="L803" i="10" a="1"/>
  <c r="L803" i="10" s="1"/>
  <c r="W803" i="10" a="1"/>
  <c r="W803" i="10" s="1"/>
  <c r="L970" i="10" a="1"/>
  <c r="L970" i="10" s="1"/>
  <c r="W970" i="10" a="1"/>
  <c r="W970" i="10" s="1"/>
  <c r="L552" i="10" a="1"/>
  <c r="L552" i="10" s="1"/>
  <c r="W552" i="10" a="1"/>
  <c r="W552" i="10" s="1"/>
  <c r="L694" i="10" a="1"/>
  <c r="L694" i="10" s="1"/>
  <c r="W694" i="10" a="1"/>
  <c r="W694" i="10" s="1"/>
  <c r="L649" i="10" a="1"/>
  <c r="L649" i="10" s="1"/>
  <c r="W649" i="10" a="1"/>
  <c r="W649" i="10" s="1"/>
  <c r="L823" i="10" a="1"/>
  <c r="L823" i="10" s="1"/>
  <c r="W823" i="10" a="1"/>
  <c r="W823" i="10" s="1"/>
  <c r="L491" i="10" a="1"/>
  <c r="L491" i="10" s="1"/>
  <c r="W491" i="10" a="1"/>
  <c r="W491" i="10" s="1"/>
  <c r="L185" i="10" a="1"/>
  <c r="L185" i="10" s="1"/>
  <c r="W185" i="10" a="1"/>
  <c r="W185" i="10" s="1"/>
  <c r="L40" i="10" a="1"/>
  <c r="L40" i="10" s="1"/>
  <c r="W40" i="10" a="1"/>
  <c r="W40" i="10" s="1"/>
  <c r="L642" i="10" a="1"/>
  <c r="L642" i="10" s="1"/>
  <c r="W642" i="10" a="1"/>
  <c r="W642" i="10" s="1"/>
  <c r="L182" i="10" a="1"/>
  <c r="L182" i="10" s="1"/>
  <c r="W182" i="10" a="1"/>
  <c r="W182" i="10" s="1"/>
  <c r="L196" i="10" a="1"/>
  <c r="L196" i="10" s="1"/>
  <c r="W196" i="10" a="1"/>
  <c r="W196" i="10" s="1"/>
  <c r="L967" i="10" a="1"/>
  <c r="L967" i="10" s="1"/>
  <c r="W967" i="10" a="1"/>
  <c r="W967" i="10" s="1"/>
  <c r="L851" i="10" a="1"/>
  <c r="L851" i="10" s="1"/>
  <c r="W851" i="10" a="1"/>
  <c r="W851" i="10" s="1"/>
  <c r="L348" i="10" a="1"/>
  <c r="L348" i="10" s="1"/>
  <c r="W348" i="10" a="1"/>
  <c r="W348" i="10" s="1"/>
  <c r="L459" i="10" a="1"/>
  <c r="L459" i="10" s="1"/>
  <c r="W459" i="10" a="1"/>
  <c r="W459" i="10" s="1"/>
  <c r="L428" i="10" a="1"/>
  <c r="L428" i="10" s="1"/>
  <c r="W428" i="10" a="1"/>
  <c r="W428" i="10" s="1"/>
  <c r="L794" i="10" a="1"/>
  <c r="L794" i="10" s="1"/>
  <c r="W794" i="10" a="1"/>
  <c r="W794" i="10" s="1"/>
  <c r="L1032" i="10" a="1"/>
  <c r="L1032" i="10" s="1"/>
  <c r="W1032" i="10" a="1"/>
  <c r="W1032" i="10" s="1"/>
  <c r="L1026" i="10" a="1"/>
  <c r="L1026" i="10" s="1"/>
  <c r="W1026" i="10" a="1"/>
  <c r="W1026" i="10" s="1"/>
  <c r="L98" i="10" a="1"/>
  <c r="L98" i="10" s="1"/>
  <c r="W98" i="10" a="1"/>
  <c r="W98" i="10" s="1"/>
  <c r="L686" i="10" a="1"/>
  <c r="L686" i="10" s="1"/>
  <c r="W686" i="10" a="1"/>
  <c r="W686" i="10" s="1"/>
  <c r="L137" i="10" a="1"/>
  <c r="L137" i="10" s="1"/>
  <c r="W137" i="10" a="1"/>
  <c r="W137" i="10" s="1"/>
  <c r="L620" i="10" a="1"/>
  <c r="L620" i="10" s="1"/>
  <c r="W620" i="10" a="1"/>
  <c r="W620" i="10" s="1"/>
  <c r="L463" i="10" a="1"/>
  <c r="L463" i="10" s="1"/>
  <c r="W463" i="10" a="1"/>
  <c r="W463" i="10" s="1"/>
  <c r="L65" i="10" a="1"/>
  <c r="L65" i="10" s="1"/>
  <c r="W65" i="10" a="1"/>
  <c r="W65" i="10" s="1"/>
  <c r="L257" i="10" a="1"/>
  <c r="L257" i="10" s="1"/>
  <c r="W257" i="10" a="1"/>
  <c r="W257" i="10" s="1"/>
  <c r="L894" i="10" a="1"/>
  <c r="L894" i="10" s="1"/>
  <c r="W894" i="10" a="1"/>
  <c r="W894" i="10" s="1"/>
  <c r="E10" i="6"/>
  <c r="E5" i="6"/>
  <c r="I325" i="10" a="1"/>
  <c r="I325" i="10" s="1"/>
  <c r="H325" i="10"/>
  <c r="G325" i="10" a="1"/>
  <c r="G325" i="10" s="1"/>
  <c r="V325" i="10" s="1"/>
  <c r="F325" i="10" a="1"/>
  <c r="F325" i="10" s="1"/>
  <c r="E325" i="10" a="1"/>
  <c r="E325" i="10" s="1"/>
  <c r="I220" i="10" a="1"/>
  <c r="I220" i="10" s="1"/>
  <c r="H220" i="10"/>
  <c r="G220" i="10" a="1"/>
  <c r="G220" i="10" s="1"/>
  <c r="V220" i="10" s="1"/>
  <c r="F220" i="10" a="1"/>
  <c r="F220" i="10" s="1"/>
  <c r="E220" i="10" a="1"/>
  <c r="E220" i="10" s="1"/>
  <c r="I487" i="10" a="1"/>
  <c r="I487" i="10" s="1"/>
  <c r="H487" i="10"/>
  <c r="G487" i="10" a="1"/>
  <c r="G487" i="10" s="1"/>
  <c r="V487" i="10" s="1"/>
  <c r="F487" i="10" a="1"/>
  <c r="F487" i="10" s="1"/>
  <c r="E487" i="10" a="1"/>
  <c r="E487" i="10" s="1"/>
  <c r="I332" i="10" a="1"/>
  <c r="I332" i="10" s="1"/>
  <c r="H332" i="10"/>
  <c r="G332" i="10" a="1"/>
  <c r="G332" i="10" s="1"/>
  <c r="V332" i="10" s="1"/>
  <c r="F332" i="10" a="1"/>
  <c r="F332" i="10" s="1"/>
  <c r="E332" i="10" a="1"/>
  <c r="E332" i="10" s="1"/>
  <c r="I206" i="10" a="1"/>
  <c r="I206" i="10" s="1"/>
  <c r="H206" i="10"/>
  <c r="G206" i="10" a="1"/>
  <c r="G206" i="10" s="1"/>
  <c r="V206" i="10" s="1"/>
  <c r="F206" i="10" a="1"/>
  <c r="F206" i="10" s="1"/>
  <c r="E206" i="10" a="1"/>
  <c r="E206" i="10" s="1"/>
  <c r="I986" i="10" a="1"/>
  <c r="I986" i="10" s="1"/>
  <c r="H986" i="10"/>
  <c r="G986" i="10" a="1"/>
  <c r="G986" i="10" s="1"/>
  <c r="V986" i="10" s="1"/>
  <c r="F986" i="10" a="1"/>
  <c r="F986" i="10" s="1"/>
  <c r="E986" i="10" a="1"/>
  <c r="E986" i="10" s="1"/>
  <c r="H824" i="10"/>
  <c r="I824" i="10" a="1"/>
  <c r="I824" i="10" s="1"/>
  <c r="G824" i="10" a="1"/>
  <c r="G824" i="10" s="1"/>
  <c r="V824" i="10" s="1"/>
  <c r="F824" i="10" a="1"/>
  <c r="F824" i="10" s="1"/>
  <c r="E824" i="10" a="1"/>
  <c r="E824" i="10" s="1"/>
  <c r="I656" i="10" a="1"/>
  <c r="I656" i="10" s="1"/>
  <c r="H656" i="10"/>
  <c r="G656" i="10" a="1"/>
  <c r="G656" i="10" s="1"/>
  <c r="F656" i="10" a="1"/>
  <c r="F656" i="10" s="1"/>
  <c r="E656" i="10" a="1"/>
  <c r="E656" i="10" s="1"/>
  <c r="I583" i="10" a="1"/>
  <c r="I583" i="10" s="1"/>
  <c r="H583" i="10"/>
  <c r="G583" i="10" a="1"/>
  <c r="G583" i="10" s="1"/>
  <c r="V583" i="10" s="1"/>
  <c r="F583" i="10" a="1"/>
  <c r="F583" i="10" s="1"/>
  <c r="E583" i="10" a="1"/>
  <c r="E583" i="10" s="1"/>
  <c r="I366" i="10" a="1"/>
  <c r="I366" i="10" s="1"/>
  <c r="G366" i="10" a="1"/>
  <c r="G366" i="10" s="1"/>
  <c r="V366" i="10" s="1"/>
  <c r="H366" i="10"/>
  <c r="F366" i="10" a="1"/>
  <c r="F366" i="10" s="1"/>
  <c r="E366" i="10" a="1"/>
  <c r="E366" i="10" s="1"/>
  <c r="I73" i="10" a="1"/>
  <c r="I73" i="10" s="1"/>
  <c r="H73" i="10"/>
  <c r="G73" i="10" a="1"/>
  <c r="G73" i="10" s="1"/>
  <c r="V73" i="10" s="1"/>
  <c r="F73" i="10" a="1"/>
  <c r="F73" i="10" s="1"/>
  <c r="E73" i="10" a="1"/>
  <c r="E73" i="10" s="1"/>
  <c r="I778" i="10" a="1"/>
  <c r="I778" i="10" s="1"/>
  <c r="H778" i="10"/>
  <c r="G778" i="10" a="1"/>
  <c r="G778" i="10" s="1"/>
  <c r="V778" i="10" s="1"/>
  <c r="E778" i="10" a="1"/>
  <c r="E778" i="10" s="1"/>
  <c r="F778" i="10" a="1"/>
  <c r="F778" i="10" s="1"/>
  <c r="I350" i="10" a="1"/>
  <c r="I350" i="10" s="1"/>
  <c r="G350" i="10" a="1"/>
  <c r="G350" i="10" s="1"/>
  <c r="H350" i="10"/>
  <c r="F350" i="10" a="1"/>
  <c r="F350" i="10" s="1"/>
  <c r="E350" i="10" a="1"/>
  <c r="E350" i="10" s="1"/>
  <c r="I390" i="10" a="1"/>
  <c r="I390" i="10" s="1"/>
  <c r="G390" i="10" a="1"/>
  <c r="G390" i="10" s="1"/>
  <c r="V390" i="10" s="1"/>
  <c r="H390" i="10"/>
  <c r="F390" i="10" a="1"/>
  <c r="F390" i="10" s="1"/>
  <c r="E390" i="10" a="1"/>
  <c r="E390" i="10" s="1"/>
  <c r="I216" i="10" a="1"/>
  <c r="I216" i="10" s="1"/>
  <c r="G216" i="10" a="1"/>
  <c r="G216" i="10" s="1"/>
  <c r="V216" i="10" s="1"/>
  <c r="H216" i="10"/>
  <c r="F216" i="10" a="1"/>
  <c r="F216" i="10" s="1"/>
  <c r="E216" i="10" a="1"/>
  <c r="E216" i="10" s="1"/>
  <c r="I1029" i="10" a="1"/>
  <c r="I1029" i="10" s="1"/>
  <c r="H1029" i="10"/>
  <c r="G1029" i="10" a="1"/>
  <c r="G1029" i="10" s="1"/>
  <c r="V1029" i="10" s="1"/>
  <c r="F1029" i="10" a="1"/>
  <c r="F1029" i="10" s="1"/>
  <c r="E1029" i="10" a="1"/>
  <c r="E1029" i="10" s="1"/>
  <c r="I780" i="10" a="1"/>
  <c r="I780" i="10" s="1"/>
  <c r="H780" i="10"/>
  <c r="G780" i="10" a="1"/>
  <c r="G780" i="10" s="1"/>
  <c r="V780" i="10" s="1"/>
  <c r="F780" i="10" a="1"/>
  <c r="F780" i="10" s="1"/>
  <c r="E780" i="10" a="1"/>
  <c r="E780" i="10" s="1"/>
  <c r="I239" i="10" a="1"/>
  <c r="I239" i="10" s="1"/>
  <c r="H239" i="10"/>
  <c r="G239" i="10" a="1"/>
  <c r="G239" i="10" s="1"/>
  <c r="V239" i="10" s="1"/>
  <c r="F239" i="10" a="1"/>
  <c r="F239" i="10" s="1"/>
  <c r="E239" i="10" a="1"/>
  <c r="E239" i="10" s="1"/>
  <c r="I33" i="10" a="1"/>
  <c r="I33" i="10" s="1"/>
  <c r="H33" i="10"/>
  <c r="G33" i="10" a="1"/>
  <c r="G33" i="10" s="1"/>
  <c r="V33" i="10" s="1"/>
  <c r="F33" i="10" a="1"/>
  <c r="F33" i="10" s="1"/>
  <c r="E33" i="10" a="1"/>
  <c r="E33" i="10" s="1"/>
  <c r="I1023" i="10" a="1"/>
  <c r="I1023" i="10" s="1"/>
  <c r="H1023" i="10"/>
  <c r="G1023" i="10" a="1"/>
  <c r="G1023" i="10" s="1"/>
  <c r="V1023" i="10" s="1"/>
  <c r="E1023" i="10" a="1"/>
  <c r="E1023" i="10" s="1"/>
  <c r="F1023" i="10" a="1"/>
  <c r="F1023" i="10" s="1"/>
  <c r="I314" i="10" a="1"/>
  <c r="I314" i="10" s="1"/>
  <c r="H314" i="10"/>
  <c r="G314" i="10" a="1"/>
  <c r="G314" i="10" s="1"/>
  <c r="V314" i="10" s="1"/>
  <c r="F314" i="10" a="1"/>
  <c r="F314" i="10" s="1"/>
  <c r="E314" i="10" a="1"/>
  <c r="E314" i="10" s="1"/>
  <c r="I631" i="10" a="1"/>
  <c r="I631" i="10" s="1"/>
  <c r="H631" i="10"/>
  <c r="G631" i="10" a="1"/>
  <c r="G631" i="10" s="1"/>
  <c r="F631" i="10" a="1"/>
  <c r="F631" i="10" s="1"/>
  <c r="E631" i="10" a="1"/>
  <c r="E631" i="10" s="1"/>
  <c r="I94" i="10" a="1"/>
  <c r="I94" i="10" s="1"/>
  <c r="H94" i="10"/>
  <c r="G94" i="10" a="1"/>
  <c r="G94" i="10" s="1"/>
  <c r="V94" i="10" s="1"/>
  <c r="F94" i="10" a="1"/>
  <c r="F94" i="10" s="1"/>
  <c r="E94" i="10" a="1"/>
  <c r="E94" i="10" s="1"/>
  <c r="I875" i="10" a="1"/>
  <c r="I875" i="10" s="1"/>
  <c r="H875" i="10"/>
  <c r="G875" i="10" a="1"/>
  <c r="G875" i="10" s="1"/>
  <c r="V875" i="10" s="1"/>
  <c r="F875" i="10" a="1"/>
  <c r="F875" i="10" s="1"/>
  <c r="E875" i="10" a="1"/>
  <c r="E875" i="10" s="1"/>
  <c r="I276" i="10" a="1"/>
  <c r="I276" i="10" s="1"/>
  <c r="H276" i="10"/>
  <c r="G276" i="10" a="1"/>
  <c r="G276" i="10" s="1"/>
  <c r="V276" i="10" s="1"/>
  <c r="F276" i="10" a="1"/>
  <c r="F276" i="10" s="1"/>
  <c r="E276" i="10" a="1"/>
  <c r="E276" i="10" s="1"/>
  <c r="I300" i="10" a="1"/>
  <c r="I300" i="10" s="1"/>
  <c r="H300" i="10"/>
  <c r="G300" i="10" a="1"/>
  <c r="G300" i="10" s="1"/>
  <c r="V300" i="10" s="1"/>
  <c r="F300" i="10" a="1"/>
  <c r="F300" i="10" s="1"/>
  <c r="E300" i="10" a="1"/>
  <c r="E300" i="10" s="1"/>
  <c r="I233" i="10" a="1"/>
  <c r="I233" i="10" s="1"/>
  <c r="H233" i="10"/>
  <c r="G233" i="10" a="1"/>
  <c r="G233" i="10" s="1"/>
  <c r="F233" i="10" a="1"/>
  <c r="F233" i="10" s="1"/>
  <c r="E233" i="10" a="1"/>
  <c r="E233" i="10" s="1"/>
  <c r="I633" i="10" a="1"/>
  <c r="I633" i="10" s="1"/>
  <c r="H633" i="10"/>
  <c r="G633" i="10" a="1"/>
  <c r="G633" i="10" s="1"/>
  <c r="V633" i="10" s="1"/>
  <c r="F633" i="10" a="1"/>
  <c r="F633" i="10" s="1"/>
  <c r="E633" i="10" a="1"/>
  <c r="E633" i="10" s="1"/>
  <c r="I911" i="10" a="1"/>
  <c r="I911" i="10" s="1"/>
  <c r="H911" i="10"/>
  <c r="G911" i="10" a="1"/>
  <c r="G911" i="10" s="1"/>
  <c r="V911" i="10" s="1"/>
  <c r="F911" i="10" a="1"/>
  <c r="F911" i="10" s="1"/>
  <c r="E911" i="10" a="1"/>
  <c r="E911" i="10" s="1"/>
  <c r="I696" i="10" a="1"/>
  <c r="I696" i="10" s="1"/>
  <c r="H696" i="10"/>
  <c r="G696" i="10" a="1"/>
  <c r="G696" i="10" s="1"/>
  <c r="V696" i="10" s="1"/>
  <c r="F696" i="10" a="1"/>
  <c r="F696" i="10" s="1"/>
  <c r="E696" i="10" a="1"/>
  <c r="E696" i="10" s="1"/>
  <c r="H467" i="10"/>
  <c r="I467" i="10" a="1"/>
  <c r="I467" i="10" s="1"/>
  <c r="G467" i="10" a="1"/>
  <c r="G467" i="10" s="1"/>
  <c r="V467" i="10" s="1"/>
  <c r="E467" i="10" a="1"/>
  <c r="E467" i="10" s="1"/>
  <c r="F467" i="10" a="1"/>
  <c r="F467" i="10" s="1"/>
  <c r="I444" i="10" a="1"/>
  <c r="I444" i="10" s="1"/>
  <c r="H444" i="10"/>
  <c r="G444" i="10" a="1"/>
  <c r="G444" i="10" s="1"/>
  <c r="F444" i="10" a="1"/>
  <c r="F444" i="10" s="1"/>
  <c r="E444" i="10" a="1"/>
  <c r="E444" i="10" s="1"/>
  <c r="I821" i="10" a="1"/>
  <c r="I821" i="10" s="1"/>
  <c r="H821" i="10"/>
  <c r="G821" i="10" a="1"/>
  <c r="G821" i="10" s="1"/>
  <c r="V821" i="10" s="1"/>
  <c r="F821" i="10" a="1"/>
  <c r="F821" i="10" s="1"/>
  <c r="E821" i="10" a="1"/>
  <c r="E821" i="10" s="1"/>
  <c r="I320" i="10" a="1"/>
  <c r="I320" i="10" s="1"/>
  <c r="H320" i="10"/>
  <c r="G320" i="10" a="1"/>
  <c r="G320" i="10" s="1"/>
  <c r="V320" i="10" s="1"/>
  <c r="F320" i="10" a="1"/>
  <c r="F320" i="10" s="1"/>
  <c r="E320" i="10" a="1"/>
  <c r="E320" i="10" s="1"/>
  <c r="I391" i="10" a="1"/>
  <c r="I391" i="10" s="1"/>
  <c r="H391" i="10"/>
  <c r="G391" i="10" a="1"/>
  <c r="G391" i="10" s="1"/>
  <c r="V391" i="10" s="1"/>
  <c r="F391" i="10" a="1"/>
  <c r="F391" i="10" s="1"/>
  <c r="E391" i="10" a="1"/>
  <c r="E391" i="10" s="1"/>
  <c r="I180" i="10" a="1"/>
  <c r="I180" i="10" s="1"/>
  <c r="H180" i="10"/>
  <c r="G180" i="10" a="1"/>
  <c r="G180" i="10" s="1"/>
  <c r="V180" i="10" s="1"/>
  <c r="F180" i="10" a="1"/>
  <c r="F180" i="10" s="1"/>
  <c r="E180" i="10" a="1"/>
  <c r="E180" i="10" s="1"/>
  <c r="I18" i="10" a="1"/>
  <c r="I18" i="10" s="1"/>
  <c r="H18" i="10"/>
  <c r="G18" i="10" a="1"/>
  <c r="G18" i="10" s="1"/>
  <c r="V18" i="10" s="1"/>
  <c r="F18" i="10" a="1"/>
  <c r="F18" i="10" s="1"/>
  <c r="E18" i="10" a="1"/>
  <c r="E18" i="10" s="1"/>
  <c r="I705" i="10" a="1"/>
  <c r="I705" i="10" s="1"/>
  <c r="H705" i="10"/>
  <c r="G705" i="10" a="1"/>
  <c r="G705" i="10" s="1"/>
  <c r="V705" i="10" s="1"/>
  <c r="F705" i="10" a="1"/>
  <c r="F705" i="10" s="1"/>
  <c r="E705" i="10" a="1"/>
  <c r="E705" i="10" s="1"/>
  <c r="I57" i="10" a="1"/>
  <c r="I57" i="10" s="1"/>
  <c r="H57" i="10"/>
  <c r="G57" i="10" a="1"/>
  <c r="G57" i="10" s="1"/>
  <c r="V57" i="10" s="1"/>
  <c r="F57" i="10" a="1"/>
  <c r="F57" i="10" s="1"/>
  <c r="E57" i="10" a="1"/>
  <c r="E57" i="10" s="1"/>
  <c r="I529" i="10" a="1"/>
  <c r="I529" i="10" s="1"/>
  <c r="H529" i="10"/>
  <c r="G529" i="10" a="1"/>
  <c r="G529" i="10" s="1"/>
  <c r="V529" i="10" s="1"/>
  <c r="F529" i="10" a="1"/>
  <c r="F529" i="10" s="1"/>
  <c r="E529" i="10" a="1"/>
  <c r="E529" i="10" s="1"/>
  <c r="I702" i="10" a="1"/>
  <c r="I702" i="10" s="1"/>
  <c r="H702" i="10"/>
  <c r="G702" i="10" a="1"/>
  <c r="G702" i="10" s="1"/>
  <c r="V702" i="10" s="1"/>
  <c r="F702" i="10" a="1"/>
  <c r="F702" i="10" s="1"/>
  <c r="E702" i="10" a="1"/>
  <c r="E702" i="10" s="1"/>
  <c r="I822" i="10" a="1"/>
  <c r="I822" i="10" s="1"/>
  <c r="H822" i="10"/>
  <c r="G822" i="10" a="1"/>
  <c r="G822" i="10" s="1"/>
  <c r="V822" i="10" s="1"/>
  <c r="F822" i="10" a="1"/>
  <c r="F822" i="10" s="1"/>
  <c r="E822" i="10" a="1"/>
  <c r="E822" i="10" s="1"/>
  <c r="H277" i="10"/>
  <c r="G277" i="10" a="1"/>
  <c r="G277" i="10" s="1"/>
  <c r="V277" i="10" s="1"/>
  <c r="I277" i="10" a="1"/>
  <c r="I277" i="10" s="1"/>
  <c r="F277" i="10" a="1"/>
  <c r="F277" i="10" s="1"/>
  <c r="E277" i="10" a="1"/>
  <c r="E277" i="10" s="1"/>
  <c r="I485" i="10" a="1"/>
  <c r="I485" i="10" s="1"/>
  <c r="H485" i="10"/>
  <c r="G485" i="10" a="1"/>
  <c r="G485" i="10" s="1"/>
  <c r="V485" i="10" s="1"/>
  <c r="F485" i="10" a="1"/>
  <c r="F485" i="10" s="1"/>
  <c r="E485" i="10" a="1"/>
  <c r="E485" i="10" s="1"/>
  <c r="I573" i="10" a="1"/>
  <c r="I573" i="10" s="1"/>
  <c r="H573" i="10"/>
  <c r="G573" i="10" a="1"/>
  <c r="G573" i="10" s="1"/>
  <c r="V573" i="10" s="1"/>
  <c r="F573" i="10" a="1"/>
  <c r="F573" i="10" s="1"/>
  <c r="E573" i="10" a="1"/>
  <c r="E573" i="10" s="1"/>
  <c r="H888" i="10"/>
  <c r="I888" i="10" a="1"/>
  <c r="I888" i="10" s="1"/>
  <c r="G888" i="10" a="1"/>
  <c r="G888" i="10" s="1"/>
  <c r="V888" i="10" s="1"/>
  <c r="F888" i="10" a="1"/>
  <c r="F888" i="10" s="1"/>
  <c r="E888" i="10" a="1"/>
  <c r="E888" i="10" s="1"/>
  <c r="I953" i="10" a="1"/>
  <c r="I953" i="10" s="1"/>
  <c r="G953" i="10" a="1"/>
  <c r="G953" i="10" s="1"/>
  <c r="V953" i="10" s="1"/>
  <c r="H953" i="10"/>
  <c r="F953" i="10" a="1"/>
  <c r="F953" i="10" s="1"/>
  <c r="E953" i="10" a="1"/>
  <c r="E953" i="10" s="1"/>
  <c r="H294" i="10"/>
  <c r="I294" i="10" a="1"/>
  <c r="I294" i="10" s="1"/>
  <c r="G294" i="10" a="1"/>
  <c r="G294" i="10" s="1"/>
  <c r="V294" i="10" s="1"/>
  <c r="F294" i="10" a="1"/>
  <c r="F294" i="10" s="1"/>
  <c r="E294" i="10" a="1"/>
  <c r="E294" i="10" s="1"/>
  <c r="I811" i="10" a="1"/>
  <c r="I811" i="10" s="1"/>
  <c r="H811" i="10"/>
  <c r="G811" i="10" a="1"/>
  <c r="G811" i="10" s="1"/>
  <c r="V811" i="10" s="1"/>
  <c r="F811" i="10" a="1"/>
  <c r="F811" i="10" s="1"/>
  <c r="E811" i="10" a="1"/>
  <c r="E811" i="10" s="1"/>
  <c r="I941" i="10" a="1"/>
  <c r="I941" i="10" s="1"/>
  <c r="H941" i="10"/>
  <c r="G941" i="10" a="1"/>
  <c r="G941" i="10" s="1"/>
  <c r="V941" i="10" s="1"/>
  <c r="F941" i="10" a="1"/>
  <c r="F941" i="10" s="1"/>
  <c r="E941" i="10" a="1"/>
  <c r="E941" i="10" s="1"/>
  <c r="I588" i="10" a="1"/>
  <c r="I588" i="10" s="1"/>
  <c r="H588" i="10"/>
  <c r="G588" i="10" a="1"/>
  <c r="G588" i="10" s="1"/>
  <c r="F588" i="10" a="1"/>
  <c r="F588" i="10" s="1"/>
  <c r="E588" i="10" a="1"/>
  <c r="E588" i="10" s="1"/>
  <c r="I472" i="10" a="1"/>
  <c r="I472" i="10" s="1"/>
  <c r="H472" i="10"/>
  <c r="G472" i="10" a="1"/>
  <c r="G472" i="10" s="1"/>
  <c r="V472" i="10" s="1"/>
  <c r="F472" i="10" a="1"/>
  <c r="F472" i="10" s="1"/>
  <c r="E472" i="10" a="1"/>
  <c r="E472" i="10" s="1"/>
  <c r="I803" i="10" a="1"/>
  <c r="I803" i="10" s="1"/>
  <c r="H803" i="10"/>
  <c r="G803" i="10" a="1"/>
  <c r="G803" i="10" s="1"/>
  <c r="V803" i="10" s="1"/>
  <c r="F803" i="10" a="1"/>
  <c r="F803" i="10" s="1"/>
  <c r="E803" i="10" a="1"/>
  <c r="E803" i="10" s="1"/>
  <c r="I796" i="10" a="1"/>
  <c r="I796" i="10" s="1"/>
  <c r="H796" i="10"/>
  <c r="G796" i="10" a="1"/>
  <c r="G796" i="10" s="1"/>
  <c r="V796" i="10" s="1"/>
  <c r="F796" i="10" a="1"/>
  <c r="F796" i="10" s="1"/>
  <c r="E796" i="10" a="1"/>
  <c r="E796" i="10" s="1"/>
  <c r="I384" i="10" a="1"/>
  <c r="I384" i="10" s="1"/>
  <c r="H384" i="10"/>
  <c r="G384" i="10" a="1"/>
  <c r="G384" i="10" s="1"/>
  <c r="V384" i="10" s="1"/>
  <c r="F384" i="10" a="1"/>
  <c r="F384" i="10" s="1"/>
  <c r="E384" i="10" a="1"/>
  <c r="E384" i="10" s="1"/>
  <c r="I507" i="10" a="1"/>
  <c r="I507" i="10" s="1"/>
  <c r="G507" i="10" a="1"/>
  <c r="G507" i="10" s="1"/>
  <c r="V507" i="10" s="1"/>
  <c r="H507" i="10"/>
  <c r="F507" i="10" a="1"/>
  <c r="F507" i="10" s="1"/>
  <c r="E507" i="10" a="1"/>
  <c r="E507" i="10" s="1"/>
  <c r="I880" i="10" a="1"/>
  <c r="I880" i="10" s="1"/>
  <c r="H880" i="10"/>
  <c r="G880" i="10" a="1"/>
  <c r="G880" i="10" s="1"/>
  <c r="V880" i="10" s="1"/>
  <c r="F880" i="10" a="1"/>
  <c r="F880" i="10" s="1"/>
  <c r="E880" i="10" a="1"/>
  <c r="E880" i="10" s="1"/>
  <c r="H329" i="10"/>
  <c r="I329" i="10" a="1"/>
  <c r="I329" i="10" s="1"/>
  <c r="G329" i="10" a="1"/>
  <c r="G329" i="10" s="1"/>
  <c r="V329" i="10" s="1"/>
  <c r="F329" i="10" a="1"/>
  <c r="F329" i="10" s="1"/>
  <c r="E329" i="10" a="1"/>
  <c r="E329" i="10" s="1"/>
  <c r="I939" i="10" a="1"/>
  <c r="I939" i="10" s="1"/>
  <c r="H939" i="10"/>
  <c r="G939" i="10" a="1"/>
  <c r="G939" i="10" s="1"/>
  <c r="V939" i="10" s="1"/>
  <c r="E939" i="10" a="1"/>
  <c r="E939" i="10" s="1"/>
  <c r="F939" i="10" a="1"/>
  <c r="F939" i="10" s="1"/>
  <c r="I1000" i="10" a="1"/>
  <c r="I1000" i="10" s="1"/>
  <c r="H1000" i="10"/>
  <c r="G1000" i="10" a="1"/>
  <c r="G1000" i="10" s="1"/>
  <c r="V1000" i="10" s="1"/>
  <c r="F1000" i="10" a="1"/>
  <c r="F1000" i="10" s="1"/>
  <c r="E1000" i="10" a="1"/>
  <c r="E1000" i="10" s="1"/>
  <c r="I703" i="10" a="1"/>
  <c r="I703" i="10" s="1"/>
  <c r="H703" i="10"/>
  <c r="G703" i="10" a="1"/>
  <c r="G703" i="10" s="1"/>
  <c r="V703" i="10" s="1"/>
  <c r="F703" i="10" a="1"/>
  <c r="F703" i="10" s="1"/>
  <c r="E703" i="10" a="1"/>
  <c r="E703" i="10" s="1"/>
  <c r="I301" i="10" a="1"/>
  <c r="I301" i="10" s="1"/>
  <c r="H301" i="10"/>
  <c r="G301" i="10" a="1"/>
  <c r="G301" i="10" s="1"/>
  <c r="V301" i="10" s="1"/>
  <c r="F301" i="10" a="1"/>
  <c r="F301" i="10" s="1"/>
  <c r="E301" i="10" a="1"/>
  <c r="E301" i="10" s="1"/>
  <c r="I93" i="10" a="1"/>
  <c r="I93" i="10" s="1"/>
  <c r="H93" i="10"/>
  <c r="G93" i="10" a="1"/>
  <c r="G93" i="10" s="1"/>
  <c r="V93" i="10" s="1"/>
  <c r="F93" i="10" a="1"/>
  <c r="F93" i="10" s="1"/>
  <c r="E93" i="10" a="1"/>
  <c r="E93" i="10" s="1"/>
  <c r="I215" i="10" a="1"/>
  <c r="I215" i="10" s="1"/>
  <c r="H215" i="10"/>
  <c r="F215" i="10" a="1"/>
  <c r="F215" i="10" s="1"/>
  <c r="G215" i="10" a="1"/>
  <c r="G215" i="10" s="1"/>
  <c r="V215" i="10" s="1"/>
  <c r="E215" i="10" a="1"/>
  <c r="E215" i="10" s="1"/>
  <c r="I422" i="10" a="1"/>
  <c r="I422" i="10" s="1"/>
  <c r="H422" i="10"/>
  <c r="G422" i="10" a="1"/>
  <c r="G422" i="10" s="1"/>
  <c r="V422" i="10" s="1"/>
  <c r="F422" i="10" a="1"/>
  <c r="F422" i="10" s="1"/>
  <c r="E422" i="10" a="1"/>
  <c r="E422" i="10" s="1"/>
  <c r="I54" i="10" a="1"/>
  <c r="I54" i="10" s="1"/>
  <c r="H54" i="10"/>
  <c r="G54" i="10" a="1"/>
  <c r="G54" i="10" s="1"/>
  <c r="V54" i="10" s="1"/>
  <c r="F54" i="10" a="1"/>
  <c r="F54" i="10" s="1"/>
  <c r="E54" i="10" a="1"/>
  <c r="E54" i="10" s="1"/>
  <c r="I990" i="10" a="1"/>
  <c r="I990" i="10" s="1"/>
  <c r="G990" i="10" a="1"/>
  <c r="G990" i="10" s="1"/>
  <c r="V990" i="10" s="1"/>
  <c r="H990" i="10"/>
  <c r="F990" i="10" a="1"/>
  <c r="F990" i="10" s="1"/>
  <c r="E990" i="10" a="1"/>
  <c r="E990" i="10" s="1"/>
  <c r="I331" i="10" a="1"/>
  <c r="I331" i="10" s="1"/>
  <c r="H331" i="10"/>
  <c r="G331" i="10" a="1"/>
  <c r="G331" i="10" s="1"/>
  <c r="V331" i="10" s="1"/>
  <c r="F331" i="10" a="1"/>
  <c r="F331" i="10" s="1"/>
  <c r="E331" i="10" a="1"/>
  <c r="E331" i="10" s="1"/>
  <c r="I886" i="10" a="1"/>
  <c r="I886" i="10" s="1"/>
  <c r="H886" i="10"/>
  <c r="F886" i="10" a="1"/>
  <c r="F886" i="10" s="1"/>
  <c r="G886" i="10" a="1"/>
  <c r="G886" i="10" s="1"/>
  <c r="V886" i="10" s="1"/>
  <c r="E886" i="10" a="1"/>
  <c r="E886" i="10" s="1"/>
  <c r="I929" i="10" a="1"/>
  <c r="I929" i="10" s="1"/>
  <c r="H929" i="10"/>
  <c r="G929" i="10" a="1"/>
  <c r="G929" i="10" s="1"/>
  <c r="V929" i="10" s="1"/>
  <c r="F929" i="10" a="1"/>
  <c r="F929" i="10" s="1"/>
  <c r="E929" i="10" a="1"/>
  <c r="E929" i="10" s="1"/>
  <c r="I283" i="10" a="1"/>
  <c r="I283" i="10" s="1"/>
  <c r="H283" i="10"/>
  <c r="G283" i="10" a="1"/>
  <c r="G283" i="10" s="1"/>
  <c r="V283" i="10" s="1"/>
  <c r="F283" i="10" a="1"/>
  <c r="F283" i="10" s="1"/>
  <c r="E283" i="10" a="1"/>
  <c r="E283" i="10" s="1"/>
  <c r="I163" i="10" a="1"/>
  <c r="I163" i="10" s="1"/>
  <c r="H163" i="10"/>
  <c r="G163" i="10" a="1"/>
  <c r="G163" i="10" s="1"/>
  <c r="V163" i="10" s="1"/>
  <c r="F163" i="10" a="1"/>
  <c r="F163" i="10" s="1"/>
  <c r="E163" i="10" a="1"/>
  <c r="E163" i="10" s="1"/>
  <c r="I991" i="10" a="1"/>
  <c r="I991" i="10" s="1"/>
  <c r="H991" i="10"/>
  <c r="G991" i="10" a="1"/>
  <c r="G991" i="10" s="1"/>
  <c r="V991" i="10" s="1"/>
  <c r="F991" i="10" a="1"/>
  <c r="F991" i="10" s="1"/>
  <c r="E991" i="10" a="1"/>
  <c r="E991" i="10" s="1"/>
  <c r="I16" i="10" a="1"/>
  <c r="I16" i="10" s="1"/>
  <c r="G16" i="10" a="1"/>
  <c r="G16" i="10" s="1"/>
  <c r="V16" i="10" s="1"/>
  <c r="H16" i="10"/>
  <c r="F16" i="10" a="1"/>
  <c r="F16" i="10" s="1"/>
  <c r="E16" i="10" a="1"/>
  <c r="E16" i="10" s="1"/>
  <c r="I946" i="10" a="1"/>
  <c r="I946" i="10" s="1"/>
  <c r="H946" i="10"/>
  <c r="G946" i="10" a="1"/>
  <c r="G946" i="10" s="1"/>
  <c r="E946" i="10" a="1"/>
  <c r="E946" i="10" s="1"/>
  <c r="F946" i="10" a="1"/>
  <c r="F946" i="10" s="1"/>
  <c r="I691" i="10" a="1"/>
  <c r="I691" i="10" s="1"/>
  <c r="H691" i="10"/>
  <c r="G691" i="10" a="1"/>
  <c r="G691" i="10" s="1"/>
  <c r="V691" i="10" s="1"/>
  <c r="F691" i="10" a="1"/>
  <c r="F691" i="10" s="1"/>
  <c r="E691" i="10" a="1"/>
  <c r="E691" i="10" s="1"/>
  <c r="I299" i="10" a="1"/>
  <c r="I299" i="10" s="1"/>
  <c r="H299" i="10"/>
  <c r="G299" i="10" a="1"/>
  <c r="G299" i="10" s="1"/>
  <c r="V299" i="10" s="1"/>
  <c r="F299" i="10" a="1"/>
  <c r="F299" i="10" s="1"/>
  <c r="E299" i="10" a="1"/>
  <c r="E299" i="10" s="1"/>
  <c r="I525" i="10" a="1"/>
  <c r="I525" i="10" s="1"/>
  <c r="H525" i="10"/>
  <c r="G525" i="10" a="1"/>
  <c r="G525" i="10" s="1"/>
  <c r="V525" i="10" s="1"/>
  <c r="F525" i="10" a="1"/>
  <c r="F525" i="10" s="1"/>
  <c r="E525" i="10" a="1"/>
  <c r="E525" i="10" s="1"/>
  <c r="I201" i="10" a="1"/>
  <c r="I201" i="10" s="1"/>
  <c r="H201" i="10"/>
  <c r="G201" i="10" a="1"/>
  <c r="G201" i="10" s="1"/>
  <c r="V201" i="10" s="1"/>
  <c r="F201" i="10" a="1"/>
  <c r="F201" i="10" s="1"/>
  <c r="E201" i="10" a="1"/>
  <c r="E201" i="10" s="1"/>
  <c r="I674" i="10" a="1"/>
  <c r="I674" i="10" s="1"/>
  <c r="H674" i="10"/>
  <c r="G674" i="10" a="1"/>
  <c r="G674" i="10" s="1"/>
  <c r="V674" i="10" s="1"/>
  <c r="F674" i="10" a="1"/>
  <c r="F674" i="10" s="1"/>
  <c r="E674" i="10" a="1"/>
  <c r="E674" i="10" s="1"/>
  <c r="I280" i="10" a="1"/>
  <c r="I280" i="10" s="1"/>
  <c r="H280" i="10"/>
  <c r="G280" i="10" a="1"/>
  <c r="G280" i="10" s="1"/>
  <c r="V280" i="10" s="1"/>
  <c r="F280" i="10" a="1"/>
  <c r="F280" i="10" s="1"/>
  <c r="E280" i="10" a="1"/>
  <c r="E280" i="10" s="1"/>
  <c r="I170" i="10" a="1"/>
  <c r="I170" i="10" s="1"/>
  <c r="H170" i="10"/>
  <c r="G170" i="10" a="1"/>
  <c r="G170" i="10" s="1"/>
  <c r="V170" i="10" s="1"/>
  <c r="F170" i="10" a="1"/>
  <c r="F170" i="10" s="1"/>
  <c r="E170" i="10" a="1"/>
  <c r="E170" i="10" s="1"/>
  <c r="I513" i="10" a="1"/>
  <c r="I513" i="10" s="1"/>
  <c r="H513" i="10"/>
  <c r="F513" i="10" a="1"/>
  <c r="F513" i="10" s="1"/>
  <c r="G513" i="10" a="1"/>
  <c r="G513" i="10" s="1"/>
  <c r="V513" i="10" s="1"/>
  <c r="E513" i="10" a="1"/>
  <c r="E513" i="10" s="1"/>
  <c r="I699" i="10" a="1"/>
  <c r="I699" i="10" s="1"/>
  <c r="H699" i="10"/>
  <c r="G699" i="10" a="1"/>
  <c r="G699" i="10" s="1"/>
  <c r="V699" i="10" s="1"/>
  <c r="F699" i="10" a="1"/>
  <c r="F699" i="10" s="1"/>
  <c r="E699" i="10" a="1"/>
  <c r="E699" i="10" s="1"/>
  <c r="I982" i="10" a="1"/>
  <c r="I982" i="10" s="1"/>
  <c r="H982" i="10"/>
  <c r="F982" i="10" a="1"/>
  <c r="F982" i="10" s="1"/>
  <c r="G982" i="10" a="1"/>
  <c r="G982" i="10" s="1"/>
  <c r="V982" i="10" s="1"/>
  <c r="E982" i="10" a="1"/>
  <c r="E982" i="10" s="1"/>
  <c r="I594" i="10" a="1"/>
  <c r="I594" i="10" s="1"/>
  <c r="H594" i="10"/>
  <c r="G594" i="10" a="1"/>
  <c r="G594" i="10" s="1"/>
  <c r="V594" i="10" s="1"/>
  <c r="F594" i="10" a="1"/>
  <c r="F594" i="10" s="1"/>
  <c r="E594" i="10" a="1"/>
  <c r="E594" i="10" s="1"/>
  <c r="I619" i="10" a="1"/>
  <c r="I619" i="10" s="1"/>
  <c r="H619" i="10"/>
  <c r="G619" i="10" a="1"/>
  <c r="G619" i="10" s="1"/>
  <c r="F619" i="10" a="1"/>
  <c r="F619" i="10" s="1"/>
  <c r="E619" i="10" a="1"/>
  <c r="E619" i="10" s="1"/>
  <c r="I537" i="10" a="1"/>
  <c r="I537" i="10" s="1"/>
  <c r="H537" i="10"/>
  <c r="G537" i="10" a="1"/>
  <c r="G537" i="10" s="1"/>
  <c r="V537" i="10" s="1"/>
  <c r="F537" i="10" a="1"/>
  <c r="F537" i="10" s="1"/>
  <c r="E537" i="10" a="1"/>
  <c r="E537" i="10" s="1"/>
  <c r="I830" i="10" a="1"/>
  <c r="I830" i="10" s="1"/>
  <c r="H830" i="10"/>
  <c r="G830" i="10" a="1"/>
  <c r="G830" i="10" s="1"/>
  <c r="F830" i="10" a="1"/>
  <c r="F830" i="10" s="1"/>
  <c r="E830" i="10" a="1"/>
  <c r="E830" i="10" s="1"/>
  <c r="I922" i="10" a="1"/>
  <c r="I922" i="10" s="1"/>
  <c r="H922" i="10"/>
  <c r="G922" i="10" a="1"/>
  <c r="G922" i="10" s="1"/>
  <c r="V922" i="10" s="1"/>
  <c r="E922" i="10" a="1"/>
  <c r="E922" i="10" s="1"/>
  <c r="F922" i="10" a="1"/>
  <c r="F922" i="10" s="1"/>
  <c r="I112" i="10" a="1"/>
  <c r="I112" i="10" s="1"/>
  <c r="H112" i="10"/>
  <c r="G112" i="10" a="1"/>
  <c r="G112" i="10" s="1"/>
  <c r="V112" i="10" s="1"/>
  <c r="F112" i="10" a="1"/>
  <c r="F112" i="10" s="1"/>
  <c r="E112" i="10" a="1"/>
  <c r="E112" i="10" s="1"/>
  <c r="I579" i="10" a="1"/>
  <c r="I579" i="10" s="1"/>
  <c r="H579" i="10"/>
  <c r="G579" i="10" a="1"/>
  <c r="G579" i="10" s="1"/>
  <c r="V579" i="10" s="1"/>
  <c r="F579" i="10" a="1"/>
  <c r="F579" i="10" s="1"/>
  <c r="E579" i="10" a="1"/>
  <c r="E579" i="10" s="1"/>
  <c r="I712" i="10" a="1"/>
  <c r="I712" i="10" s="1"/>
  <c r="H712" i="10"/>
  <c r="F712" i="10" a="1"/>
  <c r="F712" i="10" s="1"/>
  <c r="G712" i="10" a="1"/>
  <c r="G712" i="10" s="1"/>
  <c r="V712" i="10" s="1"/>
  <c r="E712" i="10" a="1"/>
  <c r="E712" i="10" s="1"/>
  <c r="I46" i="10" a="1"/>
  <c r="I46" i="10" s="1"/>
  <c r="H46" i="10"/>
  <c r="G46" i="10" a="1"/>
  <c r="G46" i="10" s="1"/>
  <c r="V46" i="10" s="1"/>
  <c r="F46" i="10" a="1"/>
  <c r="F46" i="10" s="1"/>
  <c r="E46" i="10" a="1"/>
  <c r="E46" i="10" s="1"/>
  <c r="I31" i="10" a="1"/>
  <c r="I31" i="10" s="1"/>
  <c r="G31" i="10" a="1"/>
  <c r="G31" i="10" s="1"/>
  <c r="V31" i="10" s="1"/>
  <c r="H31" i="10"/>
  <c r="F31" i="10" a="1"/>
  <c r="F31" i="10" s="1"/>
  <c r="E31" i="10" a="1"/>
  <c r="E31" i="10" s="1"/>
  <c r="I36" i="10" a="1"/>
  <c r="I36" i="10" s="1"/>
  <c r="H36" i="10"/>
  <c r="G36" i="10" a="1"/>
  <c r="G36" i="10" s="1"/>
  <c r="V36" i="10" s="1"/>
  <c r="F36" i="10" a="1"/>
  <c r="F36" i="10" s="1"/>
  <c r="E36" i="10" a="1"/>
  <c r="E36" i="10" s="1"/>
  <c r="I966" i="10" a="1"/>
  <c r="I966" i="10" s="1"/>
  <c r="H966" i="10"/>
  <c r="G966" i="10" a="1"/>
  <c r="G966" i="10" s="1"/>
  <c r="V966" i="10" s="1"/>
  <c r="F966" i="10" a="1"/>
  <c r="F966" i="10" s="1"/>
  <c r="E966" i="10" a="1"/>
  <c r="E966" i="10" s="1"/>
  <c r="I665" i="10" a="1"/>
  <c r="I665" i="10" s="1"/>
  <c r="H665" i="10"/>
  <c r="G665" i="10" a="1"/>
  <c r="G665" i="10" s="1"/>
  <c r="V665" i="10" s="1"/>
  <c r="F665" i="10" a="1"/>
  <c r="F665" i="10" s="1"/>
  <c r="E665" i="10" a="1"/>
  <c r="E665" i="10" s="1"/>
  <c r="I407" i="10" a="1"/>
  <c r="I407" i="10" s="1"/>
  <c r="H407" i="10"/>
  <c r="G407" i="10" a="1"/>
  <c r="G407" i="10" s="1"/>
  <c r="V407" i="10" s="1"/>
  <c r="F407" i="10" a="1"/>
  <c r="F407" i="10" s="1"/>
  <c r="E407" i="10" a="1"/>
  <c r="E407" i="10" s="1"/>
  <c r="I274" i="10" a="1"/>
  <c r="I274" i="10" s="1"/>
  <c r="H274" i="10"/>
  <c r="G274" i="10" a="1"/>
  <c r="G274" i="10" s="1"/>
  <c r="V274" i="10" s="1"/>
  <c r="F274" i="10" a="1"/>
  <c r="F274" i="10" s="1"/>
  <c r="E274" i="10" a="1"/>
  <c r="E274" i="10" s="1"/>
  <c r="I109" i="10" a="1"/>
  <c r="I109" i="10" s="1"/>
  <c r="H109" i="10"/>
  <c r="G109" i="10" a="1"/>
  <c r="G109" i="10" s="1"/>
  <c r="V109" i="10" s="1"/>
  <c r="F109" i="10" a="1"/>
  <c r="F109" i="10" s="1"/>
  <c r="E109" i="10" a="1"/>
  <c r="E109" i="10" s="1"/>
  <c r="I197" i="10" a="1"/>
  <c r="I197" i="10" s="1"/>
  <c r="H197" i="10"/>
  <c r="G197" i="10" a="1"/>
  <c r="G197" i="10" s="1"/>
  <c r="V197" i="10" s="1"/>
  <c r="F197" i="10" a="1"/>
  <c r="F197" i="10" s="1"/>
  <c r="E197" i="10" a="1"/>
  <c r="E197" i="10" s="1"/>
  <c r="I288" i="10" a="1"/>
  <c r="I288" i="10" s="1"/>
  <c r="G288" i="10" a="1"/>
  <c r="G288" i="10" s="1"/>
  <c r="V288" i="10" s="1"/>
  <c r="H288" i="10"/>
  <c r="F288" i="10" a="1"/>
  <c r="F288" i="10" s="1"/>
  <c r="E288" i="10" a="1"/>
  <c r="E288" i="10" s="1"/>
  <c r="I23" i="10" a="1"/>
  <c r="I23" i="10" s="1"/>
  <c r="H23" i="10"/>
  <c r="G23" i="10" a="1"/>
  <c r="G23" i="10" s="1"/>
  <c r="V23" i="10" s="1"/>
  <c r="F23" i="10" a="1"/>
  <c r="F23" i="10" s="1"/>
  <c r="E23" i="10" a="1"/>
  <c r="E23" i="10" s="1"/>
  <c r="H477" i="10"/>
  <c r="I477" i="10" a="1"/>
  <c r="I477" i="10" s="1"/>
  <c r="G477" i="10" a="1"/>
  <c r="G477" i="10" s="1"/>
  <c r="V477" i="10" s="1"/>
  <c r="F477" i="10" a="1"/>
  <c r="F477" i="10" s="1"/>
  <c r="E477" i="10" a="1"/>
  <c r="E477" i="10" s="1"/>
  <c r="I574" i="10" a="1"/>
  <c r="I574" i="10" s="1"/>
  <c r="H574" i="10"/>
  <c r="G574" i="10" a="1"/>
  <c r="G574" i="10" s="1"/>
  <c r="F574" i="10" a="1"/>
  <c r="F574" i="10" s="1"/>
  <c r="E574" i="10" a="1"/>
  <c r="E574" i="10" s="1"/>
  <c r="I1012" i="10" a="1"/>
  <c r="I1012" i="10" s="1"/>
  <c r="H1012" i="10"/>
  <c r="G1012" i="10" a="1"/>
  <c r="G1012" i="10" s="1"/>
  <c r="V1012" i="10" s="1"/>
  <c r="F1012" i="10" a="1"/>
  <c r="F1012" i="10" s="1"/>
  <c r="E1012" i="10" a="1"/>
  <c r="E1012" i="10" s="1"/>
  <c r="I339" i="10" a="1"/>
  <c r="I339" i="10" s="1"/>
  <c r="H339" i="10"/>
  <c r="G339" i="10" a="1"/>
  <c r="G339" i="10" s="1"/>
  <c r="V339" i="10" s="1"/>
  <c r="F339" i="10" a="1"/>
  <c r="F339" i="10" s="1"/>
  <c r="E339" i="10" a="1"/>
  <c r="E339" i="10" s="1"/>
  <c r="I1006" i="10" a="1"/>
  <c r="I1006" i="10" s="1"/>
  <c r="H1006" i="10"/>
  <c r="F1006" i="10" a="1"/>
  <c r="F1006" i="10" s="1"/>
  <c r="G1006" i="10" a="1"/>
  <c r="G1006" i="10" s="1"/>
  <c r="V1006" i="10" s="1"/>
  <c r="E1006" i="10" a="1"/>
  <c r="E1006" i="10" s="1"/>
  <c r="I380" i="10" a="1"/>
  <c r="I380" i="10" s="1"/>
  <c r="H380" i="10"/>
  <c r="G380" i="10" a="1"/>
  <c r="G380" i="10" s="1"/>
  <c r="V380" i="10" s="1"/>
  <c r="F380" i="10" a="1"/>
  <c r="F380" i="10" s="1"/>
  <c r="E380" i="10" a="1"/>
  <c r="E380" i="10" s="1"/>
  <c r="H120" i="10"/>
  <c r="I120" i="10" a="1"/>
  <c r="I120" i="10" s="1"/>
  <c r="G120" i="10" a="1"/>
  <c r="G120" i="10" s="1"/>
  <c r="V120" i="10" s="1"/>
  <c r="F120" i="10" a="1"/>
  <c r="F120" i="10" s="1"/>
  <c r="E120" i="10" a="1"/>
  <c r="E120" i="10" s="1"/>
  <c r="I15" i="10" a="1"/>
  <c r="I15" i="10" s="1"/>
  <c r="G15" i="10" a="1"/>
  <c r="G15" i="10" s="1"/>
  <c r="V15" i="10" s="1"/>
  <c r="F15" i="10" a="1"/>
  <c r="F15" i="10" s="1"/>
  <c r="H15" i="10"/>
  <c r="E15" i="10" a="1"/>
  <c r="E15" i="10" s="1"/>
  <c r="I1010" i="10" a="1"/>
  <c r="I1010" i="10" s="1"/>
  <c r="H1010" i="10"/>
  <c r="G1010" i="10" a="1"/>
  <c r="G1010" i="10" s="1"/>
  <c r="V1010" i="10" s="1"/>
  <c r="F1010" i="10" a="1"/>
  <c r="F1010" i="10" s="1"/>
  <c r="E1010" i="10" a="1"/>
  <c r="E1010" i="10" s="1"/>
  <c r="I111" i="10" a="1"/>
  <c r="I111" i="10" s="1"/>
  <c r="H111" i="10"/>
  <c r="F111" i="10" a="1"/>
  <c r="F111" i="10" s="1"/>
  <c r="G111" i="10" a="1"/>
  <c r="G111" i="10" s="1"/>
  <c r="V111" i="10" s="1"/>
  <c r="E111" i="10" a="1"/>
  <c r="E111" i="10" s="1"/>
  <c r="I253" i="10" a="1"/>
  <c r="I253" i="10" s="1"/>
  <c r="H253" i="10"/>
  <c r="G253" i="10" a="1"/>
  <c r="G253" i="10" s="1"/>
  <c r="V253" i="10" s="1"/>
  <c r="F253" i="10" a="1"/>
  <c r="F253" i="10" s="1"/>
  <c r="E253" i="10" a="1"/>
  <c r="E253" i="10" s="1"/>
  <c r="I640" i="10" a="1"/>
  <c r="I640" i="10" s="1"/>
  <c r="H640" i="10"/>
  <c r="G640" i="10" a="1"/>
  <c r="G640" i="10" s="1"/>
  <c r="V640" i="10" s="1"/>
  <c r="F640" i="10" a="1"/>
  <c r="F640" i="10" s="1"/>
  <c r="E640" i="10" a="1"/>
  <c r="E640" i="10" s="1"/>
  <c r="I1034" i="10" a="1"/>
  <c r="I1034" i="10" s="1"/>
  <c r="H1034" i="10"/>
  <c r="G1034" i="10" a="1"/>
  <c r="G1034" i="10" s="1"/>
  <c r="V1034" i="10" s="1"/>
  <c r="F1034" i="10" a="1"/>
  <c r="F1034" i="10" s="1"/>
  <c r="E1034" i="10" a="1"/>
  <c r="E1034" i="10" s="1"/>
  <c r="I586" i="10" a="1"/>
  <c r="I586" i="10" s="1"/>
  <c r="H586" i="10"/>
  <c r="G586" i="10" a="1"/>
  <c r="G586" i="10" s="1"/>
  <c r="V586" i="10" s="1"/>
  <c r="F586" i="10" a="1"/>
  <c r="F586" i="10" s="1"/>
  <c r="E586" i="10" a="1"/>
  <c r="E586" i="10" s="1"/>
  <c r="I798" i="10" a="1"/>
  <c r="I798" i="10" s="1"/>
  <c r="H798" i="10"/>
  <c r="G798" i="10" a="1"/>
  <c r="G798" i="10" s="1"/>
  <c r="V798" i="10" s="1"/>
  <c r="F798" i="10" a="1"/>
  <c r="F798" i="10" s="1"/>
  <c r="E798" i="10" a="1"/>
  <c r="E798" i="10" s="1"/>
  <c r="I357" i="10" a="1"/>
  <c r="I357" i="10" s="1"/>
  <c r="H357" i="10"/>
  <c r="G357" i="10" a="1"/>
  <c r="G357" i="10" s="1"/>
  <c r="V357" i="10" s="1"/>
  <c r="F357" i="10" a="1"/>
  <c r="F357" i="10" s="1"/>
  <c r="E357" i="10" a="1"/>
  <c r="E357" i="10" s="1"/>
  <c r="H685" i="10"/>
  <c r="I685" i="10" a="1"/>
  <c r="I685" i="10" s="1"/>
  <c r="G685" i="10" a="1"/>
  <c r="G685" i="10" s="1"/>
  <c r="V685" i="10" s="1"/>
  <c r="F685" i="10" a="1"/>
  <c r="F685" i="10" s="1"/>
  <c r="E685" i="10" a="1"/>
  <c r="E685" i="10" s="1"/>
  <c r="I653" i="10" a="1"/>
  <c r="I653" i="10" s="1"/>
  <c r="H653" i="10"/>
  <c r="G653" i="10" a="1"/>
  <c r="G653" i="10" s="1"/>
  <c r="V653" i="10" s="1"/>
  <c r="F653" i="10" a="1"/>
  <c r="F653" i="10" s="1"/>
  <c r="E653" i="10" a="1"/>
  <c r="E653" i="10" s="1"/>
  <c r="I714" i="10" a="1"/>
  <c r="I714" i="10" s="1"/>
  <c r="H714" i="10"/>
  <c r="G714" i="10" a="1"/>
  <c r="G714" i="10" s="1"/>
  <c r="V714" i="10" s="1"/>
  <c r="F714" i="10" a="1"/>
  <c r="F714" i="10" s="1"/>
  <c r="E714" i="10" a="1"/>
  <c r="E714" i="10" s="1"/>
  <c r="I517" i="10" a="1"/>
  <c r="I517" i="10" s="1"/>
  <c r="H517" i="10"/>
  <c r="G517" i="10" a="1"/>
  <c r="G517" i="10" s="1"/>
  <c r="V517" i="10" s="1"/>
  <c r="F517" i="10" a="1"/>
  <c r="F517" i="10" s="1"/>
  <c r="E517" i="10" a="1"/>
  <c r="E517" i="10" s="1"/>
  <c r="I833" i="10" a="1"/>
  <c r="I833" i="10" s="1"/>
  <c r="H833" i="10"/>
  <c r="F833" i="10" a="1"/>
  <c r="F833" i="10" s="1"/>
  <c r="G833" i="10" a="1"/>
  <c r="G833" i="10" s="1"/>
  <c r="E833" i="10" a="1"/>
  <c r="E833" i="10" s="1"/>
  <c r="I547" i="10" a="1"/>
  <c r="I547" i="10" s="1"/>
  <c r="H547" i="10"/>
  <c r="G547" i="10" a="1"/>
  <c r="G547" i="10" s="1"/>
  <c r="V547" i="10" s="1"/>
  <c r="F547" i="10" a="1"/>
  <c r="F547" i="10" s="1"/>
  <c r="E547" i="10" a="1"/>
  <c r="E547" i="10" s="1"/>
  <c r="I260" i="10" a="1"/>
  <c r="I260" i="10" s="1"/>
  <c r="H260" i="10"/>
  <c r="G260" i="10" a="1"/>
  <c r="G260" i="10" s="1"/>
  <c r="V260" i="10" s="1"/>
  <c r="E260" i="10" a="1"/>
  <c r="E260" i="10" s="1"/>
  <c r="F260" i="10" a="1"/>
  <c r="F260" i="10" s="1"/>
  <c r="I658" i="10" a="1"/>
  <c r="I658" i="10" s="1"/>
  <c r="H658" i="10"/>
  <c r="F658" i="10" a="1"/>
  <c r="F658" i="10" s="1"/>
  <c r="G658" i="10" a="1"/>
  <c r="G658" i="10" s="1"/>
  <c r="V658" i="10" s="1"/>
  <c r="E658" i="10" a="1"/>
  <c r="E658" i="10" s="1"/>
  <c r="I421" i="10" a="1"/>
  <c r="I421" i="10" s="1"/>
  <c r="H421" i="10"/>
  <c r="G421" i="10" a="1"/>
  <c r="G421" i="10" s="1"/>
  <c r="V421" i="10" s="1"/>
  <c r="F421" i="10" a="1"/>
  <c r="F421" i="10" s="1"/>
  <c r="E421" i="10" a="1"/>
  <c r="E421" i="10" s="1"/>
  <c r="H621" i="10"/>
  <c r="I621" i="10" a="1"/>
  <c r="I621" i="10" s="1"/>
  <c r="G621" i="10" a="1"/>
  <c r="G621" i="10" s="1"/>
  <c r="V621" i="10" s="1"/>
  <c r="F621" i="10" a="1"/>
  <c r="F621" i="10" s="1"/>
  <c r="E621" i="10" a="1"/>
  <c r="E621" i="10" s="1"/>
  <c r="I970" i="10" a="1"/>
  <c r="I970" i="10" s="1"/>
  <c r="H970" i="10"/>
  <c r="G970" i="10" a="1"/>
  <c r="G970" i="10" s="1"/>
  <c r="V970" i="10" s="1"/>
  <c r="E970" i="10" a="1"/>
  <c r="E970" i="10" s="1"/>
  <c r="F970" i="10" a="1"/>
  <c r="F970" i="10" s="1"/>
  <c r="I748" i="10" a="1"/>
  <c r="I748" i="10" s="1"/>
  <c r="H748" i="10"/>
  <c r="F748" i="10" a="1"/>
  <c r="F748" i="10" s="1"/>
  <c r="G748" i="10" a="1"/>
  <c r="G748" i="10" s="1"/>
  <c r="V748" i="10" s="1"/>
  <c r="E748" i="10" a="1"/>
  <c r="E748" i="10" s="1"/>
  <c r="I343" i="10" a="1"/>
  <c r="I343" i="10" s="1"/>
  <c r="H343" i="10"/>
  <c r="G343" i="10" a="1"/>
  <c r="G343" i="10" s="1"/>
  <c r="V343" i="10" s="1"/>
  <c r="F343" i="10" a="1"/>
  <c r="F343" i="10" s="1"/>
  <c r="E343" i="10" a="1"/>
  <c r="E343" i="10" s="1"/>
  <c r="I887" i="10" a="1"/>
  <c r="I887" i="10" s="1"/>
  <c r="H887" i="10"/>
  <c r="G887" i="10" a="1"/>
  <c r="G887" i="10" s="1"/>
  <c r="V887" i="10" s="1"/>
  <c r="F887" i="10" a="1"/>
  <c r="F887" i="10" s="1"/>
  <c r="E887" i="10" a="1"/>
  <c r="E887" i="10" s="1"/>
  <c r="I693" i="10" a="1"/>
  <c r="I693" i="10" s="1"/>
  <c r="H693" i="10"/>
  <c r="G693" i="10" a="1"/>
  <c r="G693" i="10" s="1"/>
  <c r="F693" i="10" a="1"/>
  <c r="F693" i="10" s="1"/>
  <c r="E693" i="10" a="1"/>
  <c r="E693" i="10" s="1"/>
  <c r="H854" i="10"/>
  <c r="I854" i="10" a="1"/>
  <c r="I854" i="10" s="1"/>
  <c r="G854" i="10" a="1"/>
  <c r="G854" i="10" s="1"/>
  <c r="V854" i="10" s="1"/>
  <c r="F854" i="10" a="1"/>
  <c r="F854" i="10" s="1"/>
  <c r="E854" i="10" a="1"/>
  <c r="E854" i="10" s="1"/>
  <c r="I147" i="10" a="1"/>
  <c r="I147" i="10" s="1"/>
  <c r="H147" i="10"/>
  <c r="G147" i="10" a="1"/>
  <c r="G147" i="10" s="1"/>
  <c r="V147" i="10" s="1"/>
  <c r="F147" i="10" a="1"/>
  <c r="F147" i="10" s="1"/>
  <c r="E147" i="10" a="1"/>
  <c r="E147" i="10" s="1"/>
  <c r="I651" i="10" a="1"/>
  <c r="I651" i="10" s="1"/>
  <c r="H651" i="10"/>
  <c r="G651" i="10" a="1"/>
  <c r="G651" i="10" s="1"/>
  <c r="V651" i="10" s="1"/>
  <c r="F651" i="10" a="1"/>
  <c r="F651" i="10" s="1"/>
  <c r="E651" i="10" a="1"/>
  <c r="E651" i="10" s="1"/>
  <c r="I172" i="10" a="1"/>
  <c r="I172" i="10" s="1"/>
  <c r="H172" i="10"/>
  <c r="G172" i="10" a="1"/>
  <c r="G172" i="10" s="1"/>
  <c r="V172" i="10" s="1"/>
  <c r="F172" i="10" a="1"/>
  <c r="F172" i="10" s="1"/>
  <c r="E172" i="10" a="1"/>
  <c r="E172" i="10" s="1"/>
  <c r="I8" i="10" a="1"/>
  <c r="I8" i="10" s="1"/>
  <c r="H8" i="10"/>
  <c r="G8" i="10" a="1"/>
  <c r="G8" i="10" s="1"/>
  <c r="V8" i="10" s="1"/>
  <c r="F8" i="10" a="1"/>
  <c r="F8" i="10" s="1"/>
  <c r="E8" i="10" a="1"/>
  <c r="E8" i="10" s="1"/>
  <c r="I179" i="10" a="1"/>
  <c r="I179" i="10" s="1"/>
  <c r="H179" i="10"/>
  <c r="G179" i="10" a="1"/>
  <c r="G179" i="10" s="1"/>
  <c r="V179" i="10" s="1"/>
  <c r="F179" i="10" a="1"/>
  <c r="F179" i="10" s="1"/>
  <c r="E179" i="10" a="1"/>
  <c r="E179" i="10" s="1"/>
  <c r="I19" i="10" a="1"/>
  <c r="I19" i="10" s="1"/>
  <c r="H19" i="10"/>
  <c r="G19" i="10" a="1"/>
  <c r="G19" i="10" s="1"/>
  <c r="V19" i="10" s="1"/>
  <c r="F19" i="10" a="1"/>
  <c r="F19" i="10" s="1"/>
  <c r="E19" i="10" a="1"/>
  <c r="E19" i="10" s="1"/>
  <c r="I198" i="10" a="1"/>
  <c r="I198" i="10" s="1"/>
  <c r="H198" i="10"/>
  <c r="G198" i="10" a="1"/>
  <c r="G198" i="10" s="1"/>
  <c r="V198" i="10" s="1"/>
  <c r="F198" i="10" a="1"/>
  <c r="F198" i="10" s="1"/>
  <c r="E198" i="10" a="1"/>
  <c r="E198" i="10" s="1"/>
  <c r="I755" i="10" a="1"/>
  <c r="I755" i="10" s="1"/>
  <c r="H755" i="10"/>
  <c r="G755" i="10" a="1"/>
  <c r="G755" i="10" s="1"/>
  <c r="V755" i="10" s="1"/>
  <c r="F755" i="10" a="1"/>
  <c r="F755" i="10" s="1"/>
  <c r="E755" i="10" a="1"/>
  <c r="E755" i="10" s="1"/>
  <c r="H884" i="10"/>
  <c r="I884" i="10" a="1"/>
  <c r="I884" i="10" s="1"/>
  <c r="G884" i="10" a="1"/>
  <c r="G884" i="10" s="1"/>
  <c r="V884" i="10" s="1"/>
  <c r="F884" i="10" a="1"/>
  <c r="F884" i="10" s="1"/>
  <c r="E884" i="10" a="1"/>
  <c r="E884" i="10" s="1"/>
  <c r="I395" i="10" a="1"/>
  <c r="I395" i="10" s="1"/>
  <c r="H395" i="10"/>
  <c r="G395" i="10" a="1"/>
  <c r="G395" i="10" s="1"/>
  <c r="V395" i="10" s="1"/>
  <c r="F395" i="10" a="1"/>
  <c r="F395" i="10" s="1"/>
  <c r="E395" i="10" a="1"/>
  <c r="E395" i="10" s="1"/>
  <c r="I279" i="10" a="1"/>
  <c r="I279" i="10" s="1"/>
  <c r="H279" i="10"/>
  <c r="G279" i="10" a="1"/>
  <c r="G279" i="10" s="1"/>
  <c r="F279" i="10" a="1"/>
  <c r="F279" i="10" s="1"/>
  <c r="E279" i="10" a="1"/>
  <c r="E279" i="10" s="1"/>
  <c r="I783" i="10" a="1"/>
  <c r="I783" i="10" s="1"/>
  <c r="H783" i="10"/>
  <c r="G783" i="10" a="1"/>
  <c r="G783" i="10" s="1"/>
  <c r="V783" i="10" s="1"/>
  <c r="F783" i="10" a="1"/>
  <c r="F783" i="10" s="1"/>
  <c r="E783" i="10" a="1"/>
  <c r="E783" i="10" s="1"/>
  <c r="I984" i="10" a="1"/>
  <c r="I984" i="10" s="1"/>
  <c r="H984" i="10"/>
  <c r="G984" i="10" a="1"/>
  <c r="G984" i="10" s="1"/>
  <c r="V984" i="10" s="1"/>
  <c r="F984" i="10" a="1"/>
  <c r="F984" i="10" s="1"/>
  <c r="E984" i="10" a="1"/>
  <c r="E984" i="10" s="1"/>
  <c r="I838" i="10" a="1"/>
  <c r="I838" i="10" s="1"/>
  <c r="H838" i="10"/>
  <c r="G838" i="10" a="1"/>
  <c r="G838" i="10" s="1"/>
  <c r="V838" i="10" s="1"/>
  <c r="F838" i="10" a="1"/>
  <c r="F838" i="10" s="1"/>
  <c r="E838" i="10" a="1"/>
  <c r="E838" i="10" s="1"/>
  <c r="I80" i="10" a="1"/>
  <c r="I80" i="10" s="1"/>
  <c r="H80" i="10"/>
  <c r="G80" i="10" a="1"/>
  <c r="G80" i="10" s="1"/>
  <c r="V80" i="10" s="1"/>
  <c r="F80" i="10" a="1"/>
  <c r="F80" i="10" s="1"/>
  <c r="E80" i="10" a="1"/>
  <c r="E80" i="10" s="1"/>
  <c r="I928" i="10" a="1"/>
  <c r="I928" i="10" s="1"/>
  <c r="H928" i="10"/>
  <c r="G928" i="10" a="1"/>
  <c r="G928" i="10" s="1"/>
  <c r="V928" i="10" s="1"/>
  <c r="F928" i="10" a="1"/>
  <c r="F928" i="10" s="1"/>
  <c r="E928" i="10" a="1"/>
  <c r="E928" i="10" s="1"/>
  <c r="I869" i="10" a="1"/>
  <c r="I869" i="10" s="1"/>
  <c r="H869" i="10"/>
  <c r="G869" i="10" a="1"/>
  <c r="G869" i="10" s="1"/>
  <c r="V869" i="10" s="1"/>
  <c r="F869" i="10" a="1"/>
  <c r="F869" i="10" s="1"/>
  <c r="E869" i="10" a="1"/>
  <c r="E869" i="10" s="1"/>
  <c r="I1039" i="10" a="1"/>
  <c r="I1039" i="10" s="1"/>
  <c r="H1039" i="10"/>
  <c r="G1039" i="10" a="1"/>
  <c r="G1039" i="10" s="1"/>
  <c r="V1039" i="10" s="1"/>
  <c r="F1039" i="10" a="1"/>
  <c r="F1039" i="10" s="1"/>
  <c r="E1039" i="10" a="1"/>
  <c r="E1039" i="10" s="1"/>
  <c r="I554" i="10" a="1"/>
  <c r="I554" i="10" s="1"/>
  <c r="H554" i="10"/>
  <c r="G554" i="10" a="1"/>
  <c r="G554" i="10" s="1"/>
  <c r="V554" i="10" s="1"/>
  <c r="E554" i="10" a="1"/>
  <c r="E554" i="10" s="1"/>
  <c r="F554" i="10" a="1"/>
  <c r="F554" i="10" s="1"/>
  <c r="I553" i="10" a="1"/>
  <c r="I553" i="10" s="1"/>
  <c r="H553" i="10"/>
  <c r="G553" i="10" a="1"/>
  <c r="G553" i="10" s="1"/>
  <c r="V553" i="10" s="1"/>
  <c r="F553" i="10" a="1"/>
  <c r="F553" i="10" s="1"/>
  <c r="E553" i="10" a="1"/>
  <c r="E553" i="10" s="1"/>
  <c r="H254" i="10"/>
  <c r="I254" i="10" a="1"/>
  <c r="I254" i="10" s="1"/>
  <c r="G254" i="10" a="1"/>
  <c r="G254" i="10" s="1"/>
  <c r="V254" i="10" s="1"/>
  <c r="F254" i="10" a="1"/>
  <c r="F254" i="10" s="1"/>
  <c r="E254" i="10" a="1"/>
  <c r="E254" i="10" s="1"/>
  <c r="I445" i="10" a="1"/>
  <c r="I445" i="10" s="1"/>
  <c r="H445" i="10"/>
  <c r="G445" i="10" a="1"/>
  <c r="G445" i="10" s="1"/>
  <c r="V445" i="10" s="1"/>
  <c r="F445" i="10" a="1"/>
  <c r="F445" i="10" s="1"/>
  <c r="E445" i="10" a="1"/>
  <c r="E445" i="10" s="1"/>
  <c r="I606" i="10" a="1"/>
  <c r="I606" i="10" s="1"/>
  <c r="H606" i="10"/>
  <c r="G606" i="10" a="1"/>
  <c r="G606" i="10" s="1"/>
  <c r="F606" i="10" a="1"/>
  <c r="F606" i="10" s="1"/>
  <c r="E606" i="10" a="1"/>
  <c r="E606" i="10" s="1"/>
  <c r="I852" i="10" a="1"/>
  <c r="I852" i="10" s="1"/>
  <c r="H852" i="10"/>
  <c r="G852" i="10" a="1"/>
  <c r="G852" i="10" s="1"/>
  <c r="V852" i="10" s="1"/>
  <c r="F852" i="10" a="1"/>
  <c r="F852" i="10" s="1"/>
  <c r="E852" i="10" a="1"/>
  <c r="E852" i="10" s="1"/>
  <c r="I543" i="10" a="1"/>
  <c r="I543" i="10" s="1"/>
  <c r="G543" i="10" a="1"/>
  <c r="G543" i="10" s="1"/>
  <c r="V543" i="10" s="1"/>
  <c r="H543" i="10"/>
  <c r="F543" i="10" a="1"/>
  <c r="F543" i="10" s="1"/>
  <c r="E543" i="10" a="1"/>
  <c r="E543" i="10" s="1"/>
  <c r="I734" i="10" a="1"/>
  <c r="I734" i="10" s="1"/>
  <c r="H734" i="10"/>
  <c r="G734" i="10" a="1"/>
  <c r="G734" i="10" s="1"/>
  <c r="V734" i="10" s="1"/>
  <c r="E734" i="10" a="1"/>
  <c r="E734" i="10" s="1"/>
  <c r="F734" i="10" a="1"/>
  <c r="F734" i="10" s="1"/>
  <c r="I285" i="10" a="1"/>
  <c r="I285" i="10" s="1"/>
  <c r="H285" i="10"/>
  <c r="G285" i="10" a="1"/>
  <c r="G285" i="10" s="1"/>
  <c r="V285" i="10" s="1"/>
  <c r="F285" i="10" a="1"/>
  <c r="F285" i="10" s="1"/>
  <c r="E285" i="10" a="1"/>
  <c r="E285" i="10" s="1"/>
  <c r="I622" i="10" a="1"/>
  <c r="I622" i="10" s="1"/>
  <c r="H622" i="10"/>
  <c r="G622" i="10" a="1"/>
  <c r="G622" i="10" s="1"/>
  <c r="V622" i="10" s="1"/>
  <c r="F622" i="10" a="1"/>
  <c r="F622" i="10" s="1"/>
  <c r="E622" i="10" a="1"/>
  <c r="E622" i="10" s="1"/>
  <c r="I207" i="10" a="1"/>
  <c r="I207" i="10" s="1"/>
  <c r="H207" i="10"/>
  <c r="F207" i="10" a="1"/>
  <c r="F207" i="10" s="1"/>
  <c r="G207" i="10" a="1"/>
  <c r="G207" i="10" s="1"/>
  <c r="V207" i="10" s="1"/>
  <c r="E207" i="10" a="1"/>
  <c r="E207" i="10" s="1"/>
  <c r="I601" i="10" a="1"/>
  <c r="I601" i="10" s="1"/>
  <c r="H601" i="10"/>
  <c r="G601" i="10" a="1"/>
  <c r="G601" i="10" s="1"/>
  <c r="V601" i="10" s="1"/>
  <c r="F601" i="10" a="1"/>
  <c r="F601" i="10" s="1"/>
  <c r="E601" i="10" a="1"/>
  <c r="E601" i="10" s="1"/>
  <c r="I134" i="10" a="1"/>
  <c r="I134" i="10" s="1"/>
  <c r="H134" i="10"/>
  <c r="G134" i="10" a="1"/>
  <c r="G134" i="10" s="1"/>
  <c r="V134" i="10" s="1"/>
  <c r="F134" i="10" a="1"/>
  <c r="F134" i="10" s="1"/>
  <c r="E134" i="10" a="1"/>
  <c r="E134" i="10" s="1"/>
  <c r="I466" i="10" a="1"/>
  <c r="I466" i="10" s="1"/>
  <c r="H466" i="10"/>
  <c r="G466" i="10" a="1"/>
  <c r="G466" i="10" s="1"/>
  <c r="V466" i="10" s="1"/>
  <c r="F466" i="10" a="1"/>
  <c r="F466" i="10" s="1"/>
  <c r="E466" i="10" a="1"/>
  <c r="E466" i="10" s="1"/>
  <c r="I349" i="10" a="1"/>
  <c r="I349" i="10" s="1"/>
  <c r="H349" i="10"/>
  <c r="G349" i="10" a="1"/>
  <c r="G349" i="10" s="1"/>
  <c r="V349" i="10" s="1"/>
  <c r="F349" i="10" a="1"/>
  <c r="F349" i="10" s="1"/>
  <c r="E349" i="10" a="1"/>
  <c r="E349" i="10" s="1"/>
  <c r="I891" i="10" a="1"/>
  <c r="I891" i="10" s="1"/>
  <c r="H891" i="10"/>
  <c r="G891" i="10" a="1"/>
  <c r="G891" i="10" s="1"/>
  <c r="V891" i="10" s="1"/>
  <c r="E891" i="10" a="1"/>
  <c r="E891" i="10" s="1"/>
  <c r="F891" i="10" a="1"/>
  <c r="F891" i="10" s="1"/>
  <c r="I244" i="10" a="1"/>
  <c r="I244" i="10" s="1"/>
  <c r="G244" i="10" a="1"/>
  <c r="G244" i="10" s="1"/>
  <c r="V244" i="10" s="1"/>
  <c r="F244" i="10" a="1"/>
  <c r="F244" i="10" s="1"/>
  <c r="H244" i="10"/>
  <c r="E244" i="10" a="1"/>
  <c r="E244" i="10" s="1"/>
  <c r="I359" i="10" a="1"/>
  <c r="I359" i="10" s="1"/>
  <c r="H359" i="10"/>
  <c r="G359" i="10" a="1"/>
  <c r="G359" i="10" s="1"/>
  <c r="V359" i="10" s="1"/>
  <c r="F359" i="10" a="1"/>
  <c r="F359" i="10" s="1"/>
  <c r="E359" i="10" a="1"/>
  <c r="E359" i="10" s="1"/>
  <c r="I489" i="10" a="1"/>
  <c r="I489" i="10" s="1"/>
  <c r="H489" i="10"/>
  <c r="F489" i="10" a="1"/>
  <c r="F489" i="10" s="1"/>
  <c r="G489" i="10" a="1"/>
  <c r="G489" i="10" s="1"/>
  <c r="V489" i="10" s="1"/>
  <c r="E489" i="10" a="1"/>
  <c r="E489" i="10" s="1"/>
  <c r="H717" i="10"/>
  <c r="I717" i="10" a="1"/>
  <c r="I717" i="10" s="1"/>
  <c r="G717" i="10" a="1"/>
  <c r="G717" i="10" s="1"/>
  <c r="V717" i="10" s="1"/>
  <c r="F717" i="10" a="1"/>
  <c r="F717" i="10" s="1"/>
  <c r="E717" i="10" a="1"/>
  <c r="E717" i="10" s="1"/>
  <c r="I979" i="10" a="1"/>
  <c r="I979" i="10" s="1"/>
  <c r="H979" i="10"/>
  <c r="G979" i="10" a="1"/>
  <c r="G979" i="10" s="1"/>
  <c r="V979" i="10" s="1"/>
  <c r="F979" i="10" a="1"/>
  <c r="F979" i="10" s="1"/>
  <c r="E979" i="10" a="1"/>
  <c r="E979" i="10" s="1"/>
  <c r="I532" i="10" a="1"/>
  <c r="I532" i="10" s="1"/>
  <c r="H532" i="10"/>
  <c r="G532" i="10" a="1"/>
  <c r="G532" i="10" s="1"/>
  <c r="V532" i="10" s="1"/>
  <c r="F532" i="10" a="1"/>
  <c r="F532" i="10" s="1"/>
  <c r="E532" i="10" a="1"/>
  <c r="E532" i="10" s="1"/>
  <c r="H937" i="10"/>
  <c r="I937" i="10" a="1"/>
  <c r="I937" i="10" s="1"/>
  <c r="G937" i="10" a="1"/>
  <c r="G937" i="10" s="1"/>
  <c r="V937" i="10" s="1"/>
  <c r="F937" i="10" a="1"/>
  <c r="F937" i="10" s="1"/>
  <c r="E937" i="10" a="1"/>
  <c r="E937" i="10" s="1"/>
  <c r="I330" i="10" a="1"/>
  <c r="I330" i="10" s="1"/>
  <c r="H330" i="10"/>
  <c r="G330" i="10" a="1"/>
  <c r="G330" i="10" s="1"/>
  <c r="V330" i="10" s="1"/>
  <c r="F330" i="10" a="1"/>
  <c r="F330" i="10" s="1"/>
  <c r="E330" i="10" a="1"/>
  <c r="E330" i="10" s="1"/>
  <c r="I64" i="10" a="1"/>
  <c r="I64" i="10" s="1"/>
  <c r="H64" i="10"/>
  <c r="G64" i="10" a="1"/>
  <c r="G64" i="10" s="1"/>
  <c r="V64" i="10" s="1"/>
  <c r="F64" i="10" a="1"/>
  <c r="F64" i="10" s="1"/>
  <c r="E64" i="10" a="1"/>
  <c r="E64" i="10" s="1"/>
  <c r="I236" i="10" a="1"/>
  <c r="I236" i="10" s="1"/>
  <c r="H236" i="10"/>
  <c r="G236" i="10" a="1"/>
  <c r="G236" i="10" s="1"/>
  <c r="V236" i="10" s="1"/>
  <c r="F236" i="10" a="1"/>
  <c r="F236" i="10" s="1"/>
  <c r="E236" i="10" a="1"/>
  <c r="E236" i="10" s="1"/>
  <c r="I456" i="10" a="1"/>
  <c r="I456" i="10" s="1"/>
  <c r="G456" i="10" a="1"/>
  <c r="G456" i="10" s="1"/>
  <c r="V456" i="10" s="1"/>
  <c r="H456" i="10"/>
  <c r="F456" i="10" a="1"/>
  <c r="F456" i="10" s="1"/>
  <c r="E456" i="10" a="1"/>
  <c r="E456" i="10" s="1"/>
  <c r="I484" i="10" a="1"/>
  <c r="I484" i="10" s="1"/>
  <c r="H484" i="10"/>
  <c r="G484" i="10" a="1"/>
  <c r="G484" i="10" s="1"/>
  <c r="V484" i="10" s="1"/>
  <c r="F484" i="10" a="1"/>
  <c r="F484" i="10" s="1"/>
  <c r="E484" i="10" a="1"/>
  <c r="E484" i="10" s="1"/>
  <c r="I9" i="10" a="1"/>
  <c r="I9" i="10" s="1"/>
  <c r="H9" i="10"/>
  <c r="G9" i="10" a="1"/>
  <c r="G9" i="10" s="1"/>
  <c r="V9" i="10" s="1"/>
  <c r="F9" i="10" a="1"/>
  <c r="F9" i="10" s="1"/>
  <c r="E9" i="10" a="1"/>
  <c r="E9" i="10" s="1"/>
  <c r="I5" i="10" a="1"/>
  <c r="I5" i="10" s="1"/>
  <c r="H5" i="10"/>
  <c r="G5" i="10" a="1"/>
  <c r="G5" i="10" s="1"/>
  <c r="V5" i="10" s="1"/>
  <c r="F5" i="10" a="1"/>
  <c r="F5" i="10" s="1"/>
  <c r="E5" i="10" a="1"/>
  <c r="E5" i="10" s="1"/>
  <c r="I779" i="10" a="1"/>
  <c r="I779" i="10" s="1"/>
  <c r="H779" i="10"/>
  <c r="G779" i="10" a="1"/>
  <c r="G779" i="10" s="1"/>
  <c r="V779" i="10" s="1"/>
  <c r="E779" i="10" a="1"/>
  <c r="E779" i="10" s="1"/>
  <c r="F779" i="10" a="1"/>
  <c r="F779" i="10" s="1"/>
  <c r="I992" i="10" a="1"/>
  <c r="I992" i="10" s="1"/>
  <c r="H992" i="10"/>
  <c r="G992" i="10" a="1"/>
  <c r="G992" i="10" s="1"/>
  <c r="V992" i="10" s="1"/>
  <c r="F992" i="10" a="1"/>
  <c r="F992" i="10" s="1"/>
  <c r="E992" i="10" a="1"/>
  <c r="E992" i="10" s="1"/>
  <c r="I368" i="10" a="1"/>
  <c r="I368" i="10" s="1"/>
  <c r="H368" i="10"/>
  <c r="G368" i="10" a="1"/>
  <c r="G368" i="10" s="1"/>
  <c r="V368" i="10" s="1"/>
  <c r="F368" i="10" a="1"/>
  <c r="F368" i="10" s="1"/>
  <c r="E368" i="10" a="1"/>
  <c r="E368" i="10" s="1"/>
  <c r="I157" i="10" a="1"/>
  <c r="I157" i="10" s="1"/>
  <c r="H157" i="10"/>
  <c r="G157" i="10" a="1"/>
  <c r="G157" i="10" s="1"/>
  <c r="V157" i="10" s="1"/>
  <c r="F157" i="10" a="1"/>
  <c r="F157" i="10" s="1"/>
  <c r="E157" i="10" a="1"/>
  <c r="E157" i="10" s="1"/>
  <c r="I202" i="10" a="1"/>
  <c r="I202" i="10" s="1"/>
  <c r="H202" i="10"/>
  <c r="G202" i="10" a="1"/>
  <c r="G202" i="10" s="1"/>
  <c r="V202" i="10" s="1"/>
  <c r="F202" i="10" a="1"/>
  <c r="F202" i="10" s="1"/>
  <c r="E202" i="10" a="1"/>
  <c r="E202" i="10" s="1"/>
  <c r="I272" i="10" a="1"/>
  <c r="I272" i="10" s="1"/>
  <c r="H272" i="10"/>
  <c r="G272" i="10" a="1"/>
  <c r="G272" i="10" s="1"/>
  <c r="V272" i="10" s="1"/>
  <c r="F272" i="10" a="1"/>
  <c r="F272" i="10" s="1"/>
  <c r="E272" i="10" a="1"/>
  <c r="E272" i="10" s="1"/>
  <c r="I61" i="10" a="1"/>
  <c r="I61" i="10" s="1"/>
  <c r="H61" i="10"/>
  <c r="G61" i="10" a="1"/>
  <c r="G61" i="10" s="1"/>
  <c r="V61" i="10" s="1"/>
  <c r="F61" i="10" a="1"/>
  <c r="F61" i="10" s="1"/>
  <c r="E61" i="10" a="1"/>
  <c r="E61" i="10" s="1"/>
  <c r="I161" i="10" a="1"/>
  <c r="I161" i="10" s="1"/>
  <c r="H161" i="10"/>
  <c r="G161" i="10" a="1"/>
  <c r="G161" i="10" s="1"/>
  <c r="V161" i="10" s="1"/>
  <c r="F161" i="10" a="1"/>
  <c r="F161" i="10" s="1"/>
  <c r="E161" i="10" a="1"/>
  <c r="E161" i="10" s="1"/>
  <c r="I133" i="10" a="1"/>
  <c r="I133" i="10" s="1"/>
  <c r="H133" i="10"/>
  <c r="G133" i="10" a="1"/>
  <c r="G133" i="10" s="1"/>
  <c r="V133" i="10" s="1"/>
  <c r="F133" i="10" a="1"/>
  <c r="F133" i="10" s="1"/>
  <c r="E133" i="10" a="1"/>
  <c r="E133" i="10" s="1"/>
  <c r="I637" i="10" a="1"/>
  <c r="I637" i="10" s="1"/>
  <c r="H637" i="10"/>
  <c r="G637" i="10" a="1"/>
  <c r="G637" i="10" s="1"/>
  <c r="V637" i="10" s="1"/>
  <c r="F637" i="10" a="1"/>
  <c r="F637" i="10" s="1"/>
  <c r="E637" i="10" a="1"/>
  <c r="E637" i="10" s="1"/>
  <c r="I231" i="10" a="1"/>
  <c r="I231" i="10" s="1"/>
  <c r="H231" i="10"/>
  <c r="G231" i="10" a="1"/>
  <c r="G231" i="10" s="1"/>
  <c r="F231" i="10" a="1"/>
  <c r="F231" i="10" s="1"/>
  <c r="E231" i="10" a="1"/>
  <c r="E231" i="10" s="1"/>
  <c r="I150" i="10" a="1"/>
  <c r="I150" i="10" s="1"/>
  <c r="H150" i="10"/>
  <c r="G150" i="10" a="1"/>
  <c r="G150" i="10" s="1"/>
  <c r="V150" i="10" s="1"/>
  <c r="F150" i="10" a="1"/>
  <c r="F150" i="10" s="1"/>
  <c r="E150" i="10" a="1"/>
  <c r="E150" i="10" s="1"/>
  <c r="I1030" i="10" a="1"/>
  <c r="I1030" i="10" s="1"/>
  <c r="H1030" i="10"/>
  <c r="G1030" i="10" a="1"/>
  <c r="G1030" i="10" s="1"/>
  <c r="V1030" i="10" s="1"/>
  <c r="E1030" i="10" a="1"/>
  <c r="E1030" i="10" s="1"/>
  <c r="F1030" i="10" a="1"/>
  <c r="F1030" i="10" s="1"/>
  <c r="I644" i="10" a="1"/>
  <c r="I644" i="10" s="1"/>
  <c r="H644" i="10"/>
  <c r="G644" i="10" a="1"/>
  <c r="G644" i="10" s="1"/>
  <c r="V644" i="10" s="1"/>
  <c r="F644" i="10" a="1"/>
  <c r="F644" i="10" s="1"/>
  <c r="E644" i="10" a="1"/>
  <c r="E644" i="10" s="1"/>
  <c r="I1022" i="10" a="1"/>
  <c r="I1022" i="10" s="1"/>
  <c r="H1022" i="10"/>
  <c r="G1022" i="10" a="1"/>
  <c r="G1022" i="10" s="1"/>
  <c r="V1022" i="10" s="1"/>
  <c r="F1022" i="10" a="1"/>
  <c r="F1022" i="10" s="1"/>
  <c r="E1022" i="10" a="1"/>
  <c r="E1022" i="10" s="1"/>
  <c r="I905" i="10" a="1"/>
  <c r="I905" i="10" s="1"/>
  <c r="H905" i="10"/>
  <c r="G905" i="10" a="1"/>
  <c r="G905" i="10" s="1"/>
  <c r="V905" i="10" s="1"/>
  <c r="F905" i="10" a="1"/>
  <c r="F905" i="10" s="1"/>
  <c r="E905" i="10" a="1"/>
  <c r="E905" i="10" s="1"/>
  <c r="I960" i="10" a="1"/>
  <c r="I960" i="10" s="1"/>
  <c r="H960" i="10"/>
  <c r="G960" i="10" a="1"/>
  <c r="G960" i="10" s="1"/>
  <c r="V960" i="10" s="1"/>
  <c r="F960" i="10" a="1"/>
  <c r="F960" i="10" s="1"/>
  <c r="E960" i="10" a="1"/>
  <c r="E960" i="10" s="1"/>
  <c r="I63" i="10" a="1"/>
  <c r="I63" i="10" s="1"/>
  <c r="H63" i="10"/>
  <c r="F63" i="10" a="1"/>
  <c r="F63" i="10" s="1"/>
  <c r="G63" i="10" a="1"/>
  <c r="G63" i="10" s="1"/>
  <c r="V63" i="10" s="1"/>
  <c r="E63" i="10" a="1"/>
  <c r="E63" i="10" s="1"/>
  <c r="I217" i="10" a="1"/>
  <c r="I217" i="10" s="1"/>
  <c r="H217" i="10"/>
  <c r="G217" i="10" a="1"/>
  <c r="G217" i="10" s="1"/>
  <c r="V217" i="10" s="1"/>
  <c r="F217" i="10" a="1"/>
  <c r="F217" i="10" s="1"/>
  <c r="E217" i="10" a="1"/>
  <c r="E217" i="10" s="1"/>
  <c r="H659" i="10"/>
  <c r="I659" i="10" a="1"/>
  <c r="I659" i="10" s="1"/>
  <c r="G659" i="10" a="1"/>
  <c r="G659" i="10" s="1"/>
  <c r="V659" i="10" s="1"/>
  <c r="F659" i="10" a="1"/>
  <c r="F659" i="10" s="1"/>
  <c r="E659" i="10" a="1"/>
  <c r="E659" i="10" s="1"/>
  <c r="I545" i="10" a="1"/>
  <c r="I545" i="10" s="1"/>
  <c r="H545" i="10"/>
  <c r="G545" i="10" a="1"/>
  <c r="G545" i="10" s="1"/>
  <c r="V545" i="10" s="1"/>
  <c r="F545" i="10" a="1"/>
  <c r="F545" i="10" s="1"/>
  <c r="E545" i="10" a="1"/>
  <c r="E545" i="10" s="1"/>
  <c r="I930" i="10" a="1"/>
  <c r="I930" i="10" s="1"/>
  <c r="H930" i="10"/>
  <c r="G930" i="10" a="1"/>
  <c r="G930" i="10" s="1"/>
  <c r="V930" i="10" s="1"/>
  <c r="E930" i="10" a="1"/>
  <c r="E930" i="10" s="1"/>
  <c r="F930" i="10" a="1"/>
  <c r="F930" i="10" s="1"/>
  <c r="I306" i="10" a="1"/>
  <c r="I306" i="10" s="1"/>
  <c r="H306" i="10"/>
  <c r="G306" i="10" a="1"/>
  <c r="G306" i="10" s="1"/>
  <c r="V306" i="10" s="1"/>
  <c r="F306" i="10" a="1"/>
  <c r="F306" i="10" s="1"/>
  <c r="E306" i="10" a="1"/>
  <c r="E306" i="10" s="1"/>
  <c r="I623" i="10" a="1"/>
  <c r="I623" i="10" s="1"/>
  <c r="H623" i="10"/>
  <c r="G623" i="10" a="1"/>
  <c r="G623" i="10" s="1"/>
  <c r="V623" i="10" s="1"/>
  <c r="F623" i="10" a="1"/>
  <c r="F623" i="10" s="1"/>
  <c r="E623" i="10" a="1"/>
  <c r="E623" i="10" s="1"/>
  <c r="I602" i="10" a="1"/>
  <c r="I602" i="10" s="1"/>
  <c r="H602" i="10"/>
  <c r="G602" i="10" a="1"/>
  <c r="G602" i="10" s="1"/>
  <c r="V602" i="10" s="1"/>
  <c r="F602" i="10" a="1"/>
  <c r="F602" i="10" s="1"/>
  <c r="E602" i="10" a="1"/>
  <c r="E602" i="10" s="1"/>
  <c r="I291" i="10" a="1"/>
  <c r="I291" i="10" s="1"/>
  <c r="H291" i="10"/>
  <c r="G291" i="10" a="1"/>
  <c r="G291" i="10" s="1"/>
  <c r="V291" i="10" s="1"/>
  <c r="F291" i="10" a="1"/>
  <c r="F291" i="10" s="1"/>
  <c r="E291" i="10" a="1"/>
  <c r="E291" i="10" s="1"/>
  <c r="I455" i="10" a="1"/>
  <c r="I455" i="10" s="1"/>
  <c r="H455" i="10"/>
  <c r="G455" i="10" a="1"/>
  <c r="G455" i="10" s="1"/>
  <c r="V455" i="10" s="1"/>
  <c r="F455" i="10" a="1"/>
  <c r="F455" i="10" s="1"/>
  <c r="E455" i="10" a="1"/>
  <c r="E455" i="10" s="1"/>
  <c r="I495" i="10" a="1"/>
  <c r="I495" i="10" s="1"/>
  <c r="G495" i="10" a="1"/>
  <c r="G495" i="10" s="1"/>
  <c r="V495" i="10" s="1"/>
  <c r="H495" i="10"/>
  <c r="F495" i="10" a="1"/>
  <c r="F495" i="10" s="1"/>
  <c r="E495" i="10" a="1"/>
  <c r="E495" i="10" s="1"/>
  <c r="I224" i="10" a="1"/>
  <c r="I224" i="10" s="1"/>
  <c r="H224" i="10"/>
  <c r="G224" i="10" a="1"/>
  <c r="G224" i="10" s="1"/>
  <c r="V224" i="10" s="1"/>
  <c r="E224" i="10" a="1"/>
  <c r="E224" i="10" s="1"/>
  <c r="F224" i="10" a="1"/>
  <c r="F224" i="10" s="1"/>
  <c r="I607" i="10" a="1"/>
  <c r="I607" i="10" s="1"/>
  <c r="H607" i="10"/>
  <c r="G607" i="10" a="1"/>
  <c r="G607" i="10" s="1"/>
  <c r="V607" i="10" s="1"/>
  <c r="F607" i="10" a="1"/>
  <c r="F607" i="10" s="1"/>
  <c r="E607" i="10" a="1"/>
  <c r="E607" i="10" s="1"/>
  <c r="I204" i="10" a="1"/>
  <c r="I204" i="10" s="1"/>
  <c r="H204" i="10"/>
  <c r="G204" i="10" a="1"/>
  <c r="G204" i="10" s="1"/>
  <c r="V204" i="10" s="1"/>
  <c r="F204" i="10" a="1"/>
  <c r="F204" i="10" s="1"/>
  <c r="E204" i="10" a="1"/>
  <c r="E204" i="10" s="1"/>
  <c r="I994" i="10" a="1"/>
  <c r="I994" i="10" s="1"/>
  <c r="H994" i="10"/>
  <c r="G994" i="10" a="1"/>
  <c r="G994" i="10" s="1"/>
  <c r="V994" i="10" s="1"/>
  <c r="E994" i="10" a="1"/>
  <c r="E994" i="10" s="1"/>
  <c r="F994" i="10" a="1"/>
  <c r="F994" i="10" s="1"/>
  <c r="I552" i="10" a="1"/>
  <c r="I552" i="10" s="1"/>
  <c r="H552" i="10"/>
  <c r="G552" i="10" a="1"/>
  <c r="G552" i="10" s="1"/>
  <c r="V552" i="10" s="1"/>
  <c r="F552" i="10" a="1"/>
  <c r="F552" i="10" s="1"/>
  <c r="E552" i="10" a="1"/>
  <c r="E552" i="10" s="1"/>
  <c r="I694" i="10" a="1"/>
  <c r="I694" i="10" s="1"/>
  <c r="H694" i="10"/>
  <c r="F694" i="10" a="1"/>
  <c r="F694" i="10" s="1"/>
  <c r="G694" i="10" a="1"/>
  <c r="G694" i="10" s="1"/>
  <c r="V694" i="10" s="1"/>
  <c r="E694" i="10" a="1"/>
  <c r="E694" i="10" s="1"/>
  <c r="I649" i="10" a="1"/>
  <c r="I649" i="10" s="1"/>
  <c r="H649" i="10"/>
  <c r="G649" i="10" a="1"/>
  <c r="G649" i="10" s="1"/>
  <c r="V649" i="10" s="1"/>
  <c r="F649" i="10" a="1"/>
  <c r="F649" i="10" s="1"/>
  <c r="E649" i="10" a="1"/>
  <c r="E649" i="10" s="1"/>
  <c r="I855" i="10" a="1"/>
  <c r="I855" i="10" s="1"/>
  <c r="H855" i="10"/>
  <c r="G855" i="10" a="1"/>
  <c r="G855" i="10" s="1"/>
  <c r="V855" i="10" s="1"/>
  <c r="F855" i="10" a="1"/>
  <c r="F855" i="10" s="1"/>
  <c r="E855" i="10" a="1"/>
  <c r="E855" i="10" s="1"/>
  <c r="I1008" i="10" a="1"/>
  <c r="I1008" i="10" s="1"/>
  <c r="H1008" i="10"/>
  <c r="G1008" i="10" a="1"/>
  <c r="G1008" i="10" s="1"/>
  <c r="V1008" i="10" s="1"/>
  <c r="F1008" i="10" a="1"/>
  <c r="F1008" i="10" s="1"/>
  <c r="E1008" i="10" a="1"/>
  <c r="E1008" i="10" s="1"/>
  <c r="I742" i="10" a="1"/>
  <c r="I742" i="10" s="1"/>
  <c r="H742" i="10"/>
  <c r="G742" i="10" a="1"/>
  <c r="G742" i="10" s="1"/>
  <c r="V742" i="10" s="1"/>
  <c r="F742" i="10" a="1"/>
  <c r="F742" i="10" s="1"/>
  <c r="E742" i="10" a="1"/>
  <c r="E742" i="10" s="1"/>
  <c r="I293" i="10" a="1"/>
  <c r="I293" i="10" s="1"/>
  <c r="H293" i="10"/>
  <c r="G293" i="10" a="1"/>
  <c r="G293" i="10" s="1"/>
  <c r="V293" i="10" s="1"/>
  <c r="E293" i="10" a="1"/>
  <c r="E293" i="10" s="1"/>
  <c r="F293" i="10" a="1"/>
  <c r="F293" i="10" s="1"/>
  <c r="I600" i="10" a="1"/>
  <c r="I600" i="10" s="1"/>
  <c r="H600" i="10"/>
  <c r="G600" i="10" a="1"/>
  <c r="G600" i="10" s="1"/>
  <c r="V600" i="10" s="1"/>
  <c r="F600" i="10" a="1"/>
  <c r="F600" i="10" s="1"/>
  <c r="E600" i="10" a="1"/>
  <c r="E600" i="10" s="1"/>
  <c r="H897" i="10"/>
  <c r="I897" i="10" a="1"/>
  <c r="I897" i="10" s="1"/>
  <c r="G897" i="10" a="1"/>
  <c r="G897" i="10" s="1"/>
  <c r="V897" i="10" s="1"/>
  <c r="F897" i="10" a="1"/>
  <c r="F897" i="10" s="1"/>
  <c r="E897" i="10" a="1"/>
  <c r="E897" i="10" s="1"/>
  <c r="I1024" i="10" a="1"/>
  <c r="I1024" i="10" s="1"/>
  <c r="H1024" i="10"/>
  <c r="G1024" i="10" a="1"/>
  <c r="G1024" i="10" s="1"/>
  <c r="V1024" i="10" s="1"/>
  <c r="F1024" i="10" a="1"/>
  <c r="F1024" i="10" s="1"/>
  <c r="E1024" i="10" a="1"/>
  <c r="E1024" i="10" s="1"/>
  <c r="I143" i="10" a="1"/>
  <c r="I143" i="10" s="1"/>
  <c r="G143" i="10" a="1"/>
  <c r="G143" i="10" s="1"/>
  <c r="V143" i="10" s="1"/>
  <c r="H143" i="10"/>
  <c r="F143" i="10" a="1"/>
  <c r="F143" i="10" s="1"/>
  <c r="E143" i="10" a="1"/>
  <c r="E143" i="10" s="1"/>
  <c r="I228" i="10" a="1"/>
  <c r="I228" i="10" s="1"/>
  <c r="H228" i="10"/>
  <c r="G228" i="10" a="1"/>
  <c r="G228" i="10" s="1"/>
  <c r="V228" i="10" s="1"/>
  <c r="F228" i="10" a="1"/>
  <c r="F228" i="10" s="1"/>
  <c r="E228" i="10" a="1"/>
  <c r="E228" i="10" s="1"/>
  <c r="I774" i="10" a="1"/>
  <c r="I774" i="10" s="1"/>
  <c r="H774" i="10"/>
  <c r="G774" i="10" a="1"/>
  <c r="G774" i="10" s="1"/>
  <c r="V774" i="10" s="1"/>
  <c r="F774" i="10" a="1"/>
  <c r="F774" i="10" s="1"/>
  <c r="E774" i="10" a="1"/>
  <c r="E774" i="10" s="1"/>
  <c r="I604" i="10" a="1"/>
  <c r="I604" i="10" s="1"/>
  <c r="H604" i="10"/>
  <c r="G604" i="10" a="1"/>
  <c r="G604" i="10" s="1"/>
  <c r="V604" i="10" s="1"/>
  <c r="F604" i="10" a="1"/>
  <c r="F604" i="10" s="1"/>
  <c r="E604" i="10" a="1"/>
  <c r="E604" i="10" s="1"/>
  <c r="I836" i="10" a="1"/>
  <c r="I836" i="10" s="1"/>
  <c r="H836" i="10"/>
  <c r="G836" i="10" a="1"/>
  <c r="G836" i="10" s="1"/>
  <c r="V836" i="10" s="1"/>
  <c r="F836" i="10" a="1"/>
  <c r="F836" i="10" s="1"/>
  <c r="E836" i="10" a="1"/>
  <c r="E836" i="10" s="1"/>
  <c r="I344" i="10" a="1"/>
  <c r="I344" i="10" s="1"/>
  <c r="H344" i="10"/>
  <c r="G344" i="10" a="1"/>
  <c r="G344" i="10" s="1"/>
  <c r="V344" i="10" s="1"/>
  <c r="F344" i="10" a="1"/>
  <c r="F344" i="10" s="1"/>
  <c r="E344" i="10" a="1"/>
  <c r="E344" i="10" s="1"/>
  <c r="I127" i="10" a="1"/>
  <c r="I127" i="10" s="1"/>
  <c r="H127" i="10"/>
  <c r="G127" i="10" a="1"/>
  <c r="G127" i="10" s="1"/>
  <c r="V127" i="10" s="1"/>
  <c r="F127" i="10" a="1"/>
  <c r="F127" i="10" s="1"/>
  <c r="E127" i="10" a="1"/>
  <c r="E127" i="10" s="1"/>
  <c r="I85" i="10" a="1"/>
  <c r="I85" i="10" s="1"/>
  <c r="H85" i="10"/>
  <c r="G85" i="10" a="1"/>
  <c r="G85" i="10" s="1"/>
  <c r="V85" i="10" s="1"/>
  <c r="F85" i="10" a="1"/>
  <c r="F85" i="10" s="1"/>
  <c r="E85" i="10" a="1"/>
  <c r="E85" i="10" s="1"/>
  <c r="I443" i="10" a="1"/>
  <c r="I443" i="10" s="1"/>
  <c r="H443" i="10"/>
  <c r="G443" i="10" a="1"/>
  <c r="G443" i="10" s="1"/>
  <c r="V443" i="10" s="1"/>
  <c r="F443" i="10" a="1"/>
  <c r="F443" i="10" s="1"/>
  <c r="E443" i="10" a="1"/>
  <c r="E443" i="10" s="1"/>
  <c r="I514" i="10" a="1"/>
  <c r="I514" i="10" s="1"/>
  <c r="H514" i="10"/>
  <c r="G514" i="10" a="1"/>
  <c r="G514" i="10" s="1"/>
  <c r="V514" i="10" s="1"/>
  <c r="F514" i="10" a="1"/>
  <c r="F514" i="10" s="1"/>
  <c r="E514" i="10" a="1"/>
  <c r="E514" i="10" s="1"/>
  <c r="I151" i="10" a="1"/>
  <c r="I151" i="10" s="1"/>
  <c r="H151" i="10"/>
  <c r="G151" i="10" a="1"/>
  <c r="G151" i="10" s="1"/>
  <c r="V151" i="10" s="1"/>
  <c r="F151" i="10" a="1"/>
  <c r="F151" i="10" s="1"/>
  <c r="E151" i="10" a="1"/>
  <c r="E151" i="10" s="1"/>
  <c r="I751" i="10" a="1"/>
  <c r="I751" i="10" s="1"/>
  <c r="H751" i="10"/>
  <c r="G751" i="10" a="1"/>
  <c r="G751" i="10" s="1"/>
  <c r="V751" i="10" s="1"/>
  <c r="F751" i="10" a="1"/>
  <c r="F751" i="10" s="1"/>
  <c r="E751" i="10" a="1"/>
  <c r="E751" i="10" s="1"/>
  <c r="I789" i="10" a="1"/>
  <c r="I789" i="10" s="1"/>
  <c r="H789" i="10"/>
  <c r="G789" i="10" a="1"/>
  <c r="G789" i="10" s="1"/>
  <c r="V789" i="10" s="1"/>
  <c r="F789" i="10" a="1"/>
  <c r="F789" i="10" s="1"/>
  <c r="E789" i="10" a="1"/>
  <c r="E789" i="10" s="1"/>
  <c r="I923" i="10" a="1"/>
  <c r="I923" i="10" s="1"/>
  <c r="H923" i="10"/>
  <c r="G923" i="10" a="1"/>
  <c r="G923" i="10" s="1"/>
  <c r="V923" i="10" s="1"/>
  <c r="E923" i="10" a="1"/>
  <c r="E923" i="10" s="1"/>
  <c r="F923" i="10" a="1"/>
  <c r="F923" i="10" s="1"/>
  <c r="H538" i="10"/>
  <c r="I538" i="10" a="1"/>
  <c r="I538" i="10" s="1"/>
  <c r="G538" i="10" a="1"/>
  <c r="G538" i="10" s="1"/>
  <c r="V538" i="10" s="1"/>
  <c r="F538" i="10" a="1"/>
  <c r="F538" i="10" s="1"/>
  <c r="E538" i="10" a="1"/>
  <c r="E538" i="10" s="1"/>
  <c r="I638" i="10" a="1"/>
  <c r="I638" i="10" s="1"/>
  <c r="H638" i="10"/>
  <c r="G638" i="10" a="1"/>
  <c r="G638" i="10" s="1"/>
  <c r="V638" i="10" s="1"/>
  <c r="F638" i="10" a="1"/>
  <c r="F638" i="10" s="1"/>
  <c r="E638" i="10" a="1"/>
  <c r="E638" i="10" s="1"/>
  <c r="I684" i="10" a="1"/>
  <c r="I684" i="10" s="1"/>
  <c r="H684" i="10"/>
  <c r="G684" i="10" a="1"/>
  <c r="G684" i="10" s="1"/>
  <c r="V684" i="10" s="1"/>
  <c r="F684" i="10" a="1"/>
  <c r="F684" i="10" s="1"/>
  <c r="E684" i="10" a="1"/>
  <c r="E684" i="10" s="1"/>
  <c r="I410" i="10" a="1"/>
  <c r="I410" i="10" s="1"/>
  <c r="H410" i="10"/>
  <c r="F410" i="10" a="1"/>
  <c r="F410" i="10" s="1"/>
  <c r="G410" i="10" a="1"/>
  <c r="G410" i="10" s="1"/>
  <c r="V410" i="10" s="1"/>
  <c r="E410" i="10" a="1"/>
  <c r="E410" i="10" s="1"/>
  <c r="I440" i="10" a="1"/>
  <c r="I440" i="10" s="1"/>
  <c r="H440" i="10"/>
  <c r="G440" i="10" a="1"/>
  <c r="G440" i="10" s="1"/>
  <c r="V440" i="10" s="1"/>
  <c r="F440" i="10" a="1"/>
  <c r="F440" i="10" s="1"/>
  <c r="E440" i="10" a="1"/>
  <c r="E440" i="10" s="1"/>
  <c r="I786" i="10" a="1"/>
  <c r="I786" i="10" s="1"/>
  <c r="H786" i="10"/>
  <c r="G786" i="10" a="1"/>
  <c r="G786" i="10" s="1"/>
  <c r="V786" i="10" s="1"/>
  <c r="E786" i="10" a="1"/>
  <c r="E786" i="10" s="1"/>
  <c r="F786" i="10" a="1"/>
  <c r="F786" i="10" s="1"/>
  <c r="I342" i="10" a="1"/>
  <c r="I342" i="10" s="1"/>
  <c r="G342" i="10" a="1"/>
  <c r="G342" i="10" s="1"/>
  <c r="V342" i="10" s="1"/>
  <c r="H342" i="10"/>
  <c r="F342" i="10" a="1"/>
  <c r="F342" i="10" s="1"/>
  <c r="E342" i="10" a="1"/>
  <c r="E342" i="10" s="1"/>
  <c r="H308" i="10"/>
  <c r="I308" i="10" a="1"/>
  <c r="I308" i="10" s="1"/>
  <c r="G308" i="10" a="1"/>
  <c r="G308" i="10" s="1"/>
  <c r="V308" i="10" s="1"/>
  <c r="F308" i="10" a="1"/>
  <c r="F308" i="10" s="1"/>
  <c r="E308" i="10" a="1"/>
  <c r="E308" i="10" s="1"/>
  <c r="I297" i="10" a="1"/>
  <c r="I297" i="10" s="1"/>
  <c r="H297" i="10"/>
  <c r="G297" i="10" a="1"/>
  <c r="G297" i="10" s="1"/>
  <c r="V297" i="10" s="1"/>
  <c r="F297" i="10" a="1"/>
  <c r="F297" i="10" s="1"/>
  <c r="E297" i="10" a="1"/>
  <c r="E297" i="10" s="1"/>
  <c r="I591" i="10" a="1"/>
  <c r="I591" i="10" s="1"/>
  <c r="G591" i="10" a="1"/>
  <c r="G591" i="10" s="1"/>
  <c r="V591" i="10" s="1"/>
  <c r="H591" i="10"/>
  <c r="F591" i="10" a="1"/>
  <c r="F591" i="10" s="1"/>
  <c r="E591" i="10" a="1"/>
  <c r="E591" i="10" s="1"/>
  <c r="I892" i="10" a="1"/>
  <c r="I892" i="10" s="1"/>
  <c r="H892" i="10"/>
  <c r="G892" i="10" a="1"/>
  <c r="G892" i="10" s="1"/>
  <c r="V892" i="10" s="1"/>
  <c r="F892" i="10" a="1"/>
  <c r="F892" i="10" s="1"/>
  <c r="E892" i="10" a="1"/>
  <c r="E892" i="10" s="1"/>
  <c r="I203" i="10" a="1"/>
  <c r="I203" i="10" s="1"/>
  <c r="H203" i="10"/>
  <c r="G203" i="10" a="1"/>
  <c r="G203" i="10" s="1"/>
  <c r="V203" i="10" s="1"/>
  <c r="F203" i="10" a="1"/>
  <c r="F203" i="10" s="1"/>
  <c r="E203" i="10" a="1"/>
  <c r="E203" i="10" s="1"/>
  <c r="I661" i="10" a="1"/>
  <c r="I661" i="10" s="1"/>
  <c r="H661" i="10"/>
  <c r="G661" i="10" a="1"/>
  <c r="G661" i="10" s="1"/>
  <c r="V661" i="10" s="1"/>
  <c r="F661" i="10" a="1"/>
  <c r="F661" i="10" s="1"/>
  <c r="E661" i="10" a="1"/>
  <c r="E661" i="10" s="1"/>
  <c r="I881" i="10" a="1"/>
  <c r="I881" i="10" s="1"/>
  <c r="H881" i="10"/>
  <c r="G881" i="10" a="1"/>
  <c r="G881" i="10" s="1"/>
  <c r="V881" i="10" s="1"/>
  <c r="F881" i="10" a="1"/>
  <c r="F881" i="10" s="1"/>
  <c r="E881" i="10" a="1"/>
  <c r="E881" i="10" s="1"/>
  <c r="I904" i="10" a="1"/>
  <c r="I904" i="10" s="1"/>
  <c r="H904" i="10"/>
  <c r="G904" i="10" a="1"/>
  <c r="G904" i="10" s="1"/>
  <c r="V904" i="10" s="1"/>
  <c r="F904" i="10" a="1"/>
  <c r="F904" i="10" s="1"/>
  <c r="E904" i="10" a="1"/>
  <c r="E904" i="10" s="1"/>
  <c r="I903" i="10" a="1"/>
  <c r="I903" i="10" s="1"/>
  <c r="H903" i="10"/>
  <c r="G903" i="10" a="1"/>
  <c r="G903" i="10" s="1"/>
  <c r="V903" i="10" s="1"/>
  <c r="F903" i="10" a="1"/>
  <c r="F903" i="10" s="1"/>
  <c r="E903" i="10" a="1"/>
  <c r="E903" i="10" s="1"/>
  <c r="I987" i="10" a="1"/>
  <c r="I987" i="10" s="1"/>
  <c r="H987" i="10"/>
  <c r="G987" i="10" a="1"/>
  <c r="G987" i="10" s="1"/>
  <c r="V987" i="10" s="1"/>
  <c r="E987" i="10" a="1"/>
  <c r="E987" i="10" s="1"/>
  <c r="F987" i="10" a="1"/>
  <c r="F987" i="10" s="1"/>
  <c r="I792" i="10" a="1"/>
  <c r="I792" i="10" s="1"/>
  <c r="H792" i="10"/>
  <c r="G792" i="10" a="1"/>
  <c r="G792" i="10" s="1"/>
  <c r="V792" i="10" s="1"/>
  <c r="F792" i="10" a="1"/>
  <c r="F792" i="10" s="1"/>
  <c r="E792" i="10" a="1"/>
  <c r="E792" i="10" s="1"/>
  <c r="I971" i="10" a="1"/>
  <c r="I971" i="10" s="1"/>
  <c r="H971" i="10"/>
  <c r="G971" i="10" a="1"/>
  <c r="G971" i="10" s="1"/>
  <c r="V971" i="10" s="1"/>
  <c r="E971" i="10" a="1"/>
  <c r="E971" i="10" s="1"/>
  <c r="F971" i="10" a="1"/>
  <c r="F971" i="10" s="1"/>
  <c r="I673" i="10" a="1"/>
  <c r="I673" i="10" s="1"/>
  <c r="H673" i="10"/>
  <c r="G673" i="10" a="1"/>
  <c r="G673" i="10" s="1"/>
  <c r="V673" i="10" s="1"/>
  <c r="F673" i="10" a="1"/>
  <c r="F673" i="10" s="1"/>
  <c r="E673" i="10" a="1"/>
  <c r="E673" i="10" s="1"/>
  <c r="I200" i="10" a="1"/>
  <c r="I200" i="10" s="1"/>
  <c r="H200" i="10"/>
  <c r="G200" i="10" a="1"/>
  <c r="G200" i="10" s="1"/>
  <c r="V200" i="10" s="1"/>
  <c r="F200" i="10" a="1"/>
  <c r="F200" i="10" s="1"/>
  <c r="E200" i="10" a="1"/>
  <c r="E200" i="10" s="1"/>
  <c r="I415" i="10" a="1"/>
  <c r="I415" i="10" s="1"/>
  <c r="H415" i="10"/>
  <c r="G415" i="10" a="1"/>
  <c r="G415" i="10" s="1"/>
  <c r="V415" i="10" s="1"/>
  <c r="F415" i="10" a="1"/>
  <c r="F415" i="10" s="1"/>
  <c r="E415" i="10" a="1"/>
  <c r="E415" i="10" s="1"/>
  <c r="I113" i="10" a="1"/>
  <c r="I113" i="10" s="1"/>
  <c r="G113" i="10" a="1"/>
  <c r="G113" i="10" s="1"/>
  <c r="V113" i="10" s="1"/>
  <c r="H113" i="10"/>
  <c r="F113" i="10" a="1"/>
  <c r="F113" i="10" s="1"/>
  <c r="E113" i="10" a="1"/>
  <c r="E113" i="10" s="1"/>
  <c r="H1013" i="10"/>
  <c r="I1013" i="10" a="1"/>
  <c r="I1013" i="10" s="1"/>
  <c r="G1013" i="10" a="1"/>
  <c r="G1013" i="10" s="1"/>
  <c r="V1013" i="10" s="1"/>
  <c r="E1013" i="10" a="1"/>
  <c r="E1013" i="10" s="1"/>
  <c r="F1013" i="10" a="1"/>
  <c r="F1013" i="10" s="1"/>
  <c r="I843" i="10" a="1"/>
  <c r="I843" i="10" s="1"/>
  <c r="H843" i="10"/>
  <c r="G843" i="10" a="1"/>
  <c r="G843" i="10" s="1"/>
  <c r="V843" i="10" s="1"/>
  <c r="F843" i="10" a="1"/>
  <c r="F843" i="10" s="1"/>
  <c r="E843" i="10" a="1"/>
  <c r="E843" i="10" s="1"/>
  <c r="I316" i="10" a="1"/>
  <c r="I316" i="10" s="1"/>
  <c r="H316" i="10"/>
  <c r="G316" i="10" a="1"/>
  <c r="G316" i="10" s="1"/>
  <c r="V316" i="10" s="1"/>
  <c r="F316" i="10" a="1"/>
  <c r="F316" i="10" s="1"/>
  <c r="E316" i="10" a="1"/>
  <c r="E316" i="10" s="1"/>
  <c r="I165" i="10" a="1"/>
  <c r="I165" i="10" s="1"/>
  <c r="H165" i="10"/>
  <c r="G165" i="10" a="1"/>
  <c r="G165" i="10" s="1"/>
  <c r="V165" i="10" s="1"/>
  <c r="F165" i="10" a="1"/>
  <c r="F165" i="10" s="1"/>
  <c r="E165" i="10" a="1"/>
  <c r="E165" i="10" s="1"/>
  <c r="I125" i="10" a="1"/>
  <c r="I125" i="10" s="1"/>
  <c r="H125" i="10"/>
  <c r="G125" i="10" a="1"/>
  <c r="G125" i="10" s="1"/>
  <c r="V125" i="10" s="1"/>
  <c r="F125" i="10" a="1"/>
  <c r="F125" i="10" s="1"/>
  <c r="E125" i="10" a="1"/>
  <c r="E125" i="10" s="1"/>
  <c r="I863" i="10" a="1"/>
  <c r="I863" i="10" s="1"/>
  <c r="H863" i="10"/>
  <c r="G863" i="10" a="1"/>
  <c r="G863" i="10" s="1"/>
  <c r="V863" i="10" s="1"/>
  <c r="F863" i="10" a="1"/>
  <c r="F863" i="10" s="1"/>
  <c r="E863" i="10" a="1"/>
  <c r="E863" i="10" s="1"/>
  <c r="I585" i="10" a="1"/>
  <c r="I585" i="10" s="1"/>
  <c r="H585" i="10"/>
  <c r="G585" i="10" a="1"/>
  <c r="G585" i="10" s="1"/>
  <c r="V585" i="10" s="1"/>
  <c r="F585" i="10" a="1"/>
  <c r="F585" i="10" s="1"/>
  <c r="E585" i="10" a="1"/>
  <c r="E585" i="10" s="1"/>
  <c r="I882" i="10" a="1"/>
  <c r="I882" i="10" s="1"/>
  <c r="H882" i="10"/>
  <c r="G882" i="10" a="1"/>
  <c r="G882" i="10" s="1"/>
  <c r="V882" i="10" s="1"/>
  <c r="E882" i="10" a="1"/>
  <c r="E882" i="10" s="1"/>
  <c r="F882" i="10" a="1"/>
  <c r="F882" i="10" s="1"/>
  <c r="I572" i="10" a="1"/>
  <c r="I572" i="10" s="1"/>
  <c r="H572" i="10"/>
  <c r="G572" i="10" a="1"/>
  <c r="G572" i="10" s="1"/>
  <c r="V572" i="10" s="1"/>
  <c r="F572" i="10" a="1"/>
  <c r="F572" i="10" s="1"/>
  <c r="E572" i="10" a="1"/>
  <c r="E572" i="10" s="1"/>
  <c r="I713" i="10" a="1"/>
  <c r="I713" i="10" s="1"/>
  <c r="H713" i="10"/>
  <c r="G713" i="10" a="1"/>
  <c r="G713" i="10" s="1"/>
  <c r="V713" i="10" s="1"/>
  <c r="E713" i="10" a="1"/>
  <c r="E713" i="10" s="1"/>
  <c r="F713" i="10" a="1"/>
  <c r="F713" i="10" s="1"/>
  <c r="I351" i="10" a="1"/>
  <c r="I351" i="10" s="1"/>
  <c r="H351" i="10"/>
  <c r="G351" i="10" a="1"/>
  <c r="G351" i="10" s="1"/>
  <c r="V351" i="10" s="1"/>
  <c r="F351" i="10" a="1"/>
  <c r="F351" i="10" s="1"/>
  <c r="E351" i="10" a="1"/>
  <c r="E351" i="10" s="1"/>
  <c r="H896" i="10"/>
  <c r="I896" i="10" a="1"/>
  <c r="I896" i="10" s="1"/>
  <c r="G896" i="10" a="1"/>
  <c r="G896" i="10" s="1"/>
  <c r="V896" i="10" s="1"/>
  <c r="F896" i="10" a="1"/>
  <c r="F896" i="10" s="1"/>
  <c r="E896" i="10" a="1"/>
  <c r="E896" i="10" s="1"/>
  <c r="I895" i="10" a="1"/>
  <c r="I895" i="10" s="1"/>
  <c r="H895" i="10"/>
  <c r="G895" i="10" a="1"/>
  <c r="G895" i="10" s="1"/>
  <c r="V895" i="10" s="1"/>
  <c r="F895" i="10" a="1"/>
  <c r="F895" i="10" s="1"/>
  <c r="E895" i="10" a="1"/>
  <c r="E895" i="10" s="1"/>
  <c r="I501" i="10" a="1"/>
  <c r="I501" i="10" s="1"/>
  <c r="H501" i="10"/>
  <c r="G501" i="10" a="1"/>
  <c r="G501" i="10" s="1"/>
  <c r="E501" i="10" a="1"/>
  <c r="E501" i="10" s="1"/>
  <c r="F501" i="10" a="1"/>
  <c r="F501" i="10" s="1"/>
  <c r="I266" i="10" a="1"/>
  <c r="I266" i="10" s="1"/>
  <c r="H266" i="10"/>
  <c r="G266" i="10" a="1"/>
  <c r="G266" i="10" s="1"/>
  <c r="V266" i="10" s="1"/>
  <c r="F266" i="10" a="1"/>
  <c r="F266" i="10" s="1"/>
  <c r="E266" i="10" a="1"/>
  <c r="E266" i="10" s="1"/>
  <c r="I416" i="10" a="1"/>
  <c r="I416" i="10" s="1"/>
  <c r="H416" i="10"/>
  <c r="G416" i="10" a="1"/>
  <c r="G416" i="10" s="1"/>
  <c r="F416" i="10" a="1"/>
  <c r="F416" i="10" s="1"/>
  <c r="E416" i="10" a="1"/>
  <c r="E416" i="10" s="1"/>
  <c r="I32" i="10" a="1"/>
  <c r="I32" i="10" s="1"/>
  <c r="H32" i="10"/>
  <c r="G32" i="10" a="1"/>
  <c r="G32" i="10" s="1"/>
  <c r="V32" i="10" s="1"/>
  <c r="F32" i="10" a="1"/>
  <c r="F32" i="10" s="1"/>
  <c r="E32" i="10" a="1"/>
  <c r="E32" i="10" s="1"/>
  <c r="I141" i="10" a="1"/>
  <c r="I141" i="10" s="1"/>
  <c r="H141" i="10"/>
  <c r="G141" i="10" a="1"/>
  <c r="G141" i="10" s="1"/>
  <c r="V141" i="10" s="1"/>
  <c r="F141" i="10" a="1"/>
  <c r="F141" i="10" s="1"/>
  <c r="E141" i="10" a="1"/>
  <c r="E141" i="10" s="1"/>
  <c r="H393" i="10"/>
  <c r="I393" i="10" a="1"/>
  <c r="I393" i="10" s="1"/>
  <c r="G393" i="10" a="1"/>
  <c r="G393" i="10" s="1"/>
  <c r="V393" i="10" s="1"/>
  <c r="F393" i="10" a="1"/>
  <c r="F393" i="10" s="1"/>
  <c r="E393" i="10" a="1"/>
  <c r="E393" i="10" s="1"/>
  <c r="H1017" i="10"/>
  <c r="I1017" i="10" a="1"/>
  <c r="I1017" i="10" s="1"/>
  <c r="G1017" i="10" a="1"/>
  <c r="G1017" i="10" s="1"/>
  <c r="V1017" i="10" s="1"/>
  <c r="F1017" i="10" a="1"/>
  <c r="F1017" i="10" s="1"/>
  <c r="E1017" i="10" a="1"/>
  <c r="E1017" i="10" s="1"/>
  <c r="I996" i="10" a="1"/>
  <c r="I996" i="10" s="1"/>
  <c r="H996" i="10"/>
  <c r="G996" i="10" a="1"/>
  <c r="G996" i="10" s="1"/>
  <c r="V996" i="10" s="1"/>
  <c r="F996" i="10" a="1"/>
  <c r="F996" i="10" s="1"/>
  <c r="E996" i="10" a="1"/>
  <c r="E996" i="10" s="1"/>
  <c r="I593" i="10" a="1"/>
  <c r="I593" i="10" s="1"/>
  <c r="G593" i="10" a="1"/>
  <c r="G593" i="10" s="1"/>
  <c r="V593" i="10" s="1"/>
  <c r="H593" i="10"/>
  <c r="F593" i="10" a="1"/>
  <c r="F593" i="10" s="1"/>
  <c r="E593" i="10" a="1"/>
  <c r="E593" i="10" s="1"/>
  <c r="I754" i="10" a="1"/>
  <c r="I754" i="10" s="1"/>
  <c r="H754" i="10"/>
  <c r="G754" i="10" a="1"/>
  <c r="G754" i="10" s="1"/>
  <c r="V754" i="10" s="1"/>
  <c r="F754" i="10" a="1"/>
  <c r="F754" i="10" s="1"/>
  <c r="E754" i="10" a="1"/>
  <c r="E754" i="10" s="1"/>
  <c r="H499" i="10"/>
  <c r="I499" i="10" a="1"/>
  <c r="I499" i="10" s="1"/>
  <c r="G499" i="10" a="1"/>
  <c r="G499" i="10" s="1"/>
  <c r="V499" i="10" s="1"/>
  <c r="F499" i="10" a="1"/>
  <c r="F499" i="10" s="1"/>
  <c r="E499" i="10" a="1"/>
  <c r="E499" i="10" s="1"/>
  <c r="I404" i="10" a="1"/>
  <c r="I404" i="10" s="1"/>
  <c r="H404" i="10"/>
  <c r="G404" i="10" a="1"/>
  <c r="G404" i="10" s="1"/>
  <c r="V404" i="10" s="1"/>
  <c r="F404" i="10" a="1"/>
  <c r="F404" i="10" s="1"/>
  <c r="E404" i="10" a="1"/>
  <c r="E404" i="10" s="1"/>
  <c r="I188" i="10" a="1"/>
  <c r="I188" i="10" s="1"/>
  <c r="G188" i="10" a="1"/>
  <c r="G188" i="10" s="1"/>
  <c r="V188" i="10" s="1"/>
  <c r="H188" i="10"/>
  <c r="F188" i="10" a="1"/>
  <c r="F188" i="10" s="1"/>
  <c r="E188" i="10" a="1"/>
  <c r="E188" i="10" s="1"/>
  <c r="H370" i="10"/>
  <c r="I370" i="10" a="1"/>
  <c r="I370" i="10" s="1"/>
  <c r="G370" i="10" a="1"/>
  <c r="G370" i="10" s="1"/>
  <c r="V370" i="10" s="1"/>
  <c r="F370" i="10" a="1"/>
  <c r="F370" i="10" s="1"/>
  <c r="E370" i="10" a="1"/>
  <c r="E370" i="10" s="1"/>
  <c r="I858" i="10" a="1"/>
  <c r="I858" i="10" s="1"/>
  <c r="H858" i="10"/>
  <c r="G858" i="10" a="1"/>
  <c r="G858" i="10" s="1"/>
  <c r="V858" i="10" s="1"/>
  <c r="E858" i="10" a="1"/>
  <c r="E858" i="10" s="1"/>
  <c r="F858" i="10" a="1"/>
  <c r="F858" i="10" s="1"/>
  <c r="I718" i="10" a="1"/>
  <c r="I718" i="10" s="1"/>
  <c r="H718" i="10"/>
  <c r="G718" i="10" a="1"/>
  <c r="G718" i="10" s="1"/>
  <c r="V718" i="10" s="1"/>
  <c r="F718" i="10" a="1"/>
  <c r="F718" i="10" s="1"/>
  <c r="E718" i="10" a="1"/>
  <c r="E718" i="10" s="1"/>
  <c r="I551" i="10" a="1"/>
  <c r="I551" i="10" s="1"/>
  <c r="H551" i="10"/>
  <c r="G551" i="10" a="1"/>
  <c r="G551" i="10" s="1"/>
  <c r="V551" i="10" s="1"/>
  <c r="F551" i="10" a="1"/>
  <c r="F551" i="10" s="1"/>
  <c r="E551" i="10" a="1"/>
  <c r="E551" i="10" s="1"/>
  <c r="I408" i="10" a="1"/>
  <c r="I408" i="10" s="1"/>
  <c r="H408" i="10"/>
  <c r="G408" i="10" a="1"/>
  <c r="G408" i="10" s="1"/>
  <c r="V408" i="10" s="1"/>
  <c r="F408" i="10" a="1"/>
  <c r="F408" i="10" s="1"/>
  <c r="E408" i="10" a="1"/>
  <c r="E408" i="10" s="1"/>
  <c r="I568" i="10" a="1"/>
  <c r="I568" i="10" s="1"/>
  <c r="H568" i="10"/>
  <c r="G568" i="10" a="1"/>
  <c r="G568" i="10" s="1"/>
  <c r="V568" i="10" s="1"/>
  <c r="F568" i="10" a="1"/>
  <c r="F568" i="10" s="1"/>
  <c r="E568" i="10" a="1"/>
  <c r="E568" i="10" s="1"/>
  <c r="I341" i="10" a="1"/>
  <c r="I341" i="10" s="1"/>
  <c r="G341" i="10" a="1"/>
  <c r="G341" i="10" s="1"/>
  <c r="H341" i="10"/>
  <c r="F341" i="10" a="1"/>
  <c r="F341" i="10" s="1"/>
  <c r="E341" i="10" a="1"/>
  <c r="E341" i="10" s="1"/>
  <c r="I515" i="10" a="1"/>
  <c r="I515" i="10" s="1"/>
  <c r="H515" i="10"/>
  <c r="G515" i="10" a="1"/>
  <c r="G515" i="10" s="1"/>
  <c r="V515" i="10" s="1"/>
  <c r="F515" i="10" a="1"/>
  <c r="F515" i="10" s="1"/>
  <c r="E515" i="10" a="1"/>
  <c r="E515" i="10" s="1"/>
  <c r="H728" i="10"/>
  <c r="I728" i="10" a="1"/>
  <c r="I728" i="10" s="1"/>
  <c r="G728" i="10" a="1"/>
  <c r="G728" i="10" s="1"/>
  <c r="V728" i="10" s="1"/>
  <c r="F728" i="10" a="1"/>
  <c r="F728" i="10" s="1"/>
  <c r="E728" i="10" a="1"/>
  <c r="E728" i="10" s="1"/>
  <c r="I823" i="10" a="1"/>
  <c r="I823" i="10" s="1"/>
  <c r="G823" i="10" a="1"/>
  <c r="G823" i="10" s="1"/>
  <c r="V823" i="10" s="1"/>
  <c r="H823" i="10"/>
  <c r="F823" i="10" a="1"/>
  <c r="F823" i="10" s="1"/>
  <c r="E823" i="10" a="1"/>
  <c r="E823" i="10" s="1"/>
  <c r="I675" i="10" a="1"/>
  <c r="I675" i="10" s="1"/>
  <c r="H675" i="10"/>
  <c r="G675" i="10" a="1"/>
  <c r="G675" i="10" s="1"/>
  <c r="V675" i="10" s="1"/>
  <c r="F675" i="10" a="1"/>
  <c r="F675" i="10" s="1"/>
  <c r="E675" i="10" a="1"/>
  <c r="E675" i="10" s="1"/>
  <c r="I676" i="10" a="1"/>
  <c r="I676" i="10" s="1"/>
  <c r="H676" i="10"/>
  <c r="F676" i="10" a="1"/>
  <c r="F676" i="10" s="1"/>
  <c r="G676" i="10" a="1"/>
  <c r="G676" i="10" s="1"/>
  <c r="V676" i="10" s="1"/>
  <c r="E676" i="10" a="1"/>
  <c r="E676" i="10" s="1"/>
  <c r="I749" i="10" a="1"/>
  <c r="I749" i="10" s="1"/>
  <c r="H749" i="10"/>
  <c r="G749" i="10" a="1"/>
  <c r="G749" i="10" s="1"/>
  <c r="V749" i="10" s="1"/>
  <c r="F749" i="10" a="1"/>
  <c r="F749" i="10" s="1"/>
  <c r="E749" i="10" a="1"/>
  <c r="E749" i="10" s="1"/>
  <c r="I88" i="10" a="1"/>
  <c r="I88" i="10" s="1"/>
  <c r="H88" i="10"/>
  <c r="G88" i="10" a="1"/>
  <c r="G88" i="10" s="1"/>
  <c r="V88" i="10" s="1"/>
  <c r="F88" i="10" a="1"/>
  <c r="F88" i="10" s="1"/>
  <c r="E88" i="10" a="1"/>
  <c r="E88" i="10" s="1"/>
  <c r="I559" i="10" a="1"/>
  <c r="I559" i="10" s="1"/>
  <c r="H559" i="10"/>
  <c r="G559" i="10" a="1"/>
  <c r="G559" i="10" s="1"/>
  <c r="V559" i="10" s="1"/>
  <c r="F559" i="10" a="1"/>
  <c r="F559" i="10" s="1"/>
  <c r="E559" i="10" a="1"/>
  <c r="E559" i="10" s="1"/>
  <c r="I865" i="10" a="1"/>
  <c r="I865" i="10" s="1"/>
  <c r="H865" i="10"/>
  <c r="G865" i="10" a="1"/>
  <c r="G865" i="10" s="1"/>
  <c r="V865" i="10" s="1"/>
  <c r="F865" i="10" a="1"/>
  <c r="F865" i="10" s="1"/>
  <c r="E865" i="10" a="1"/>
  <c r="E865" i="10" s="1"/>
  <c r="I598" i="10" a="1"/>
  <c r="I598" i="10" s="1"/>
  <c r="G598" i="10" a="1"/>
  <c r="G598" i="10" s="1"/>
  <c r="V598" i="10" s="1"/>
  <c r="H598" i="10"/>
  <c r="F598" i="10" a="1"/>
  <c r="F598" i="10" s="1"/>
  <c r="E598" i="10" a="1"/>
  <c r="E598" i="10" s="1"/>
  <c r="I232" i="10" a="1"/>
  <c r="I232" i="10" s="1"/>
  <c r="H232" i="10"/>
  <c r="G232" i="10" a="1"/>
  <c r="G232" i="10" s="1"/>
  <c r="V232" i="10" s="1"/>
  <c r="F232" i="10" a="1"/>
  <c r="F232" i="10" s="1"/>
  <c r="E232" i="10" a="1"/>
  <c r="E232" i="10" s="1"/>
  <c r="I555" i="10" a="1"/>
  <c r="I555" i="10" s="1"/>
  <c r="H555" i="10"/>
  <c r="G555" i="10" a="1"/>
  <c r="G555" i="10" s="1"/>
  <c r="V555" i="10" s="1"/>
  <c r="F555" i="10" a="1"/>
  <c r="F555" i="10" s="1"/>
  <c r="E555" i="10" a="1"/>
  <c r="E555" i="10" s="1"/>
  <c r="I708" i="10" a="1"/>
  <c r="I708" i="10" s="1"/>
  <c r="H708" i="10"/>
  <c r="G708" i="10" a="1"/>
  <c r="G708" i="10" s="1"/>
  <c r="V708" i="10" s="1"/>
  <c r="F708" i="10" a="1"/>
  <c r="F708" i="10" s="1"/>
  <c r="E708" i="10" a="1"/>
  <c r="E708" i="10" s="1"/>
  <c r="I564" i="10" a="1"/>
  <c r="I564" i="10" s="1"/>
  <c r="H564" i="10"/>
  <c r="G564" i="10" a="1"/>
  <c r="G564" i="10" s="1"/>
  <c r="V564" i="10" s="1"/>
  <c r="F564" i="10" a="1"/>
  <c r="F564" i="10" s="1"/>
  <c r="E564" i="10" a="1"/>
  <c r="E564" i="10" s="1"/>
  <c r="H788" i="10"/>
  <c r="I788" i="10" a="1"/>
  <c r="I788" i="10" s="1"/>
  <c r="G788" i="10" a="1"/>
  <c r="G788" i="10" s="1"/>
  <c r="V788" i="10" s="1"/>
  <c r="F788" i="10" a="1"/>
  <c r="F788" i="10" s="1"/>
  <c r="E788" i="10" a="1"/>
  <c r="E788" i="10" s="1"/>
  <c r="I1014" i="10" a="1"/>
  <c r="I1014" i="10" s="1"/>
  <c r="H1014" i="10"/>
  <c r="G1014" i="10" a="1"/>
  <c r="G1014" i="10" s="1"/>
  <c r="V1014" i="10" s="1"/>
  <c r="E1014" i="10" a="1"/>
  <c r="E1014" i="10" s="1"/>
  <c r="F1014" i="10" a="1"/>
  <c r="F1014" i="10" s="1"/>
  <c r="I116" i="10" a="1"/>
  <c r="I116" i="10" s="1"/>
  <c r="H116" i="10"/>
  <c r="G116" i="10" a="1"/>
  <c r="G116" i="10" s="1"/>
  <c r="V116" i="10" s="1"/>
  <c r="F116" i="10" a="1"/>
  <c r="F116" i="10" s="1"/>
  <c r="E116" i="10" a="1"/>
  <c r="E116" i="10" s="1"/>
  <c r="I709" i="10" a="1"/>
  <c r="I709" i="10" s="1"/>
  <c r="H709" i="10"/>
  <c r="G709" i="10" a="1"/>
  <c r="G709" i="10" s="1"/>
  <c r="V709" i="10" s="1"/>
  <c r="F709" i="10" a="1"/>
  <c r="F709" i="10" s="1"/>
  <c r="E709" i="10" a="1"/>
  <c r="E709" i="10" s="1"/>
  <c r="I37" i="10" a="1"/>
  <c r="I37" i="10" s="1"/>
  <c r="H37" i="10"/>
  <c r="G37" i="10" a="1"/>
  <c r="G37" i="10" s="1"/>
  <c r="V37" i="10" s="1"/>
  <c r="F37" i="10" a="1"/>
  <c r="F37" i="10" s="1"/>
  <c r="E37" i="10" a="1"/>
  <c r="E37" i="10" s="1"/>
  <c r="I976" i="10" a="1"/>
  <c r="I976" i="10" s="1"/>
  <c r="H976" i="10"/>
  <c r="G976" i="10" a="1"/>
  <c r="G976" i="10" s="1"/>
  <c r="V976" i="10" s="1"/>
  <c r="F976" i="10" a="1"/>
  <c r="F976" i="10" s="1"/>
  <c r="E976" i="10" a="1"/>
  <c r="E976" i="10" s="1"/>
  <c r="I492" i="10" a="1"/>
  <c r="I492" i="10" s="1"/>
  <c r="G492" i="10" a="1"/>
  <c r="G492" i="10" s="1"/>
  <c r="V492" i="10" s="1"/>
  <c r="H492" i="10"/>
  <c r="F492" i="10" a="1"/>
  <c r="F492" i="10" s="1"/>
  <c r="E492" i="10" a="1"/>
  <c r="E492" i="10" s="1"/>
  <c r="I212" i="10" a="1"/>
  <c r="I212" i="10" s="1"/>
  <c r="H212" i="10"/>
  <c r="G212" i="10" a="1"/>
  <c r="G212" i="10" s="1"/>
  <c r="V212" i="10" s="1"/>
  <c r="F212" i="10" a="1"/>
  <c r="F212" i="10" s="1"/>
  <c r="E212" i="10" a="1"/>
  <c r="E212" i="10" s="1"/>
  <c r="H129" i="10"/>
  <c r="I129" i="10" a="1"/>
  <c r="I129" i="10" s="1"/>
  <c r="G129" i="10" a="1"/>
  <c r="G129" i="10" s="1"/>
  <c r="V129" i="10" s="1"/>
  <c r="F129" i="10" a="1"/>
  <c r="F129" i="10" s="1"/>
  <c r="E129" i="10" a="1"/>
  <c r="E129" i="10" s="1"/>
  <c r="I562" i="10" a="1"/>
  <c r="I562" i="10" s="1"/>
  <c r="H562" i="10"/>
  <c r="G562" i="10" a="1"/>
  <c r="G562" i="10" s="1"/>
  <c r="V562" i="10" s="1"/>
  <c r="F562" i="10" a="1"/>
  <c r="F562" i="10" s="1"/>
  <c r="E562" i="10" a="1"/>
  <c r="E562" i="10" s="1"/>
  <c r="I110" i="10" a="1"/>
  <c r="I110" i="10" s="1"/>
  <c r="H110" i="10"/>
  <c r="G110" i="10" a="1"/>
  <c r="G110" i="10" s="1"/>
  <c r="V110" i="10" s="1"/>
  <c r="E110" i="10" a="1"/>
  <c r="E110" i="10" s="1"/>
  <c r="F110" i="10" a="1"/>
  <c r="F110" i="10" s="1"/>
  <c r="I576" i="10" a="1"/>
  <c r="I576" i="10" s="1"/>
  <c r="H576" i="10"/>
  <c r="G576" i="10" a="1"/>
  <c r="G576" i="10" s="1"/>
  <c r="V576" i="10" s="1"/>
  <c r="F576" i="10" a="1"/>
  <c r="F576" i="10" s="1"/>
  <c r="E576" i="10" a="1"/>
  <c r="E576" i="10" s="1"/>
  <c r="I388" i="10" a="1"/>
  <c r="I388" i="10" s="1"/>
  <c r="H388" i="10"/>
  <c r="G388" i="10" a="1"/>
  <c r="G388" i="10" s="1"/>
  <c r="V388" i="10" s="1"/>
  <c r="F388" i="10" a="1"/>
  <c r="F388" i="10" s="1"/>
  <c r="E388" i="10" a="1"/>
  <c r="E388" i="10" s="1"/>
  <c r="I225" i="10" a="1"/>
  <c r="I225" i="10" s="1"/>
  <c r="H225" i="10"/>
  <c r="G225" i="10" a="1"/>
  <c r="G225" i="10" s="1"/>
  <c r="V225" i="10" s="1"/>
  <c r="F225" i="10" a="1"/>
  <c r="F225" i="10" s="1"/>
  <c r="E225" i="10" a="1"/>
  <c r="E225" i="10" s="1"/>
  <c r="I372" i="10" a="1"/>
  <c r="I372" i="10" s="1"/>
  <c r="H372" i="10"/>
  <c r="G372" i="10" a="1"/>
  <c r="G372" i="10" s="1"/>
  <c r="V372" i="10" s="1"/>
  <c r="F372" i="10" a="1"/>
  <c r="F372" i="10" s="1"/>
  <c r="E372" i="10" a="1"/>
  <c r="E372" i="10" s="1"/>
  <c r="I108" i="10" a="1"/>
  <c r="I108" i="10" s="1"/>
  <c r="H108" i="10"/>
  <c r="G108" i="10" a="1"/>
  <c r="G108" i="10" s="1"/>
  <c r="V108" i="10" s="1"/>
  <c r="F108" i="10" a="1"/>
  <c r="F108" i="10" s="1"/>
  <c r="E108" i="10" a="1"/>
  <c r="E108" i="10" s="1"/>
  <c r="I834" i="10" a="1"/>
  <c r="I834" i="10" s="1"/>
  <c r="H834" i="10"/>
  <c r="G834" i="10" a="1"/>
  <c r="G834" i="10" s="1"/>
  <c r="V834" i="10" s="1"/>
  <c r="E834" i="10" a="1"/>
  <c r="E834" i="10" s="1"/>
  <c r="F834" i="10" a="1"/>
  <c r="F834" i="10" s="1"/>
  <c r="H1016" i="10"/>
  <c r="I1016" i="10" a="1"/>
  <c r="I1016" i="10" s="1"/>
  <c r="G1016" i="10" a="1"/>
  <c r="G1016" i="10" s="1"/>
  <c r="V1016" i="10" s="1"/>
  <c r="F1016" i="10" a="1"/>
  <c r="F1016" i="10" s="1"/>
  <c r="E1016" i="10" a="1"/>
  <c r="E1016" i="10" s="1"/>
  <c r="H681" i="10"/>
  <c r="I681" i="10" a="1"/>
  <c r="I681" i="10" s="1"/>
  <c r="G681" i="10" a="1"/>
  <c r="G681" i="10" s="1"/>
  <c r="V681" i="10" s="1"/>
  <c r="F681" i="10" a="1"/>
  <c r="F681" i="10" s="1"/>
  <c r="E681" i="10" a="1"/>
  <c r="E681" i="10" s="1"/>
  <c r="I271" i="10" a="1"/>
  <c r="I271" i="10" s="1"/>
  <c r="H271" i="10"/>
  <c r="G271" i="10" a="1"/>
  <c r="G271" i="10" s="1"/>
  <c r="V271" i="10" s="1"/>
  <c r="F271" i="10" a="1"/>
  <c r="F271" i="10" s="1"/>
  <c r="E271" i="10" a="1"/>
  <c r="E271" i="10" s="1"/>
  <c r="H270" i="10"/>
  <c r="G270" i="10" a="1"/>
  <c r="G270" i="10" s="1"/>
  <c r="V270" i="10" s="1"/>
  <c r="I270" i="10" a="1"/>
  <c r="I270" i="10" s="1"/>
  <c r="F270" i="10" a="1"/>
  <c r="F270" i="10" s="1"/>
  <c r="E270" i="10" a="1"/>
  <c r="E270" i="10" s="1"/>
  <c r="I599" i="10" a="1"/>
  <c r="I599" i="10" s="1"/>
  <c r="H599" i="10"/>
  <c r="G599" i="10" a="1"/>
  <c r="G599" i="10" s="1"/>
  <c r="V599" i="10" s="1"/>
  <c r="F599" i="10" a="1"/>
  <c r="F599" i="10" s="1"/>
  <c r="E599" i="10" a="1"/>
  <c r="E599" i="10" s="1"/>
  <c r="I290" i="10" a="1"/>
  <c r="I290" i="10" s="1"/>
  <c r="H290" i="10"/>
  <c r="G290" i="10" a="1"/>
  <c r="G290" i="10" s="1"/>
  <c r="V290" i="10" s="1"/>
  <c r="E290" i="10" a="1"/>
  <c r="E290" i="10" s="1"/>
  <c r="F290" i="10" a="1"/>
  <c r="F290" i="10" s="1"/>
  <c r="I725" i="10" a="1"/>
  <c r="I725" i="10" s="1"/>
  <c r="H725" i="10"/>
  <c r="G725" i="10" a="1"/>
  <c r="G725" i="10" s="1"/>
  <c r="V725" i="10" s="1"/>
  <c r="F725" i="10" a="1"/>
  <c r="F725" i="10" s="1"/>
  <c r="E725" i="10" a="1"/>
  <c r="E725" i="10" s="1"/>
  <c r="H989" i="10"/>
  <c r="I989" i="10" a="1"/>
  <c r="I989" i="10" s="1"/>
  <c r="G989" i="10" a="1"/>
  <c r="G989" i="10" s="1"/>
  <c r="V989" i="10" s="1"/>
  <c r="F989" i="10" a="1"/>
  <c r="F989" i="10" s="1"/>
  <c r="E989" i="10" a="1"/>
  <c r="E989" i="10" s="1"/>
  <c r="I690" i="10" a="1"/>
  <c r="I690" i="10" s="1"/>
  <c r="H690" i="10"/>
  <c r="G690" i="10" a="1"/>
  <c r="G690" i="10" s="1"/>
  <c r="V690" i="10" s="1"/>
  <c r="F690" i="10" a="1"/>
  <c r="F690" i="10" s="1"/>
  <c r="E690" i="10" a="1"/>
  <c r="E690" i="10" s="1"/>
  <c r="I48" i="10" a="1"/>
  <c r="I48" i="10" s="1"/>
  <c r="H48" i="10"/>
  <c r="G48" i="10" a="1"/>
  <c r="G48" i="10" s="1"/>
  <c r="V48" i="10" s="1"/>
  <c r="F48" i="10" a="1"/>
  <c r="F48" i="10" s="1"/>
  <c r="E48" i="10" a="1"/>
  <c r="E48" i="10" s="1"/>
  <c r="H235" i="10"/>
  <c r="I235" i="10" a="1"/>
  <c r="I235" i="10" s="1"/>
  <c r="G235" i="10" a="1"/>
  <c r="G235" i="10" s="1"/>
  <c r="V235" i="10" s="1"/>
  <c r="F235" i="10" a="1"/>
  <c r="F235" i="10" s="1"/>
  <c r="E235" i="10" a="1"/>
  <c r="E235" i="10" s="1"/>
  <c r="I942" i="10" a="1"/>
  <c r="I942" i="10" s="1"/>
  <c r="H942" i="10"/>
  <c r="G942" i="10" a="1"/>
  <c r="G942" i="10" s="1"/>
  <c r="F942" i="10" a="1"/>
  <c r="F942" i="10" s="1"/>
  <c r="E942" i="10" a="1"/>
  <c r="E942" i="10" s="1"/>
  <c r="I66" i="10" a="1"/>
  <c r="I66" i="10" s="1"/>
  <c r="H66" i="10"/>
  <c r="G66" i="10" a="1"/>
  <c r="G66" i="10" s="1"/>
  <c r="V66" i="10" s="1"/>
  <c r="F66" i="10" a="1"/>
  <c r="F66" i="10" s="1"/>
  <c r="E66" i="10" a="1"/>
  <c r="E66" i="10" s="1"/>
  <c r="I413" i="10" a="1"/>
  <c r="I413" i="10" s="1"/>
  <c r="H413" i="10"/>
  <c r="G413" i="10" a="1"/>
  <c r="G413" i="10" s="1"/>
  <c r="V413" i="10" s="1"/>
  <c r="F413" i="10" a="1"/>
  <c r="F413" i="10" s="1"/>
  <c r="E413" i="10" a="1"/>
  <c r="E413" i="10" s="1"/>
  <c r="I695" i="10" a="1"/>
  <c r="I695" i="10" s="1"/>
  <c r="H695" i="10"/>
  <c r="G695" i="10" a="1"/>
  <c r="G695" i="10" s="1"/>
  <c r="V695" i="10" s="1"/>
  <c r="F695" i="10" a="1"/>
  <c r="F695" i="10" s="1"/>
  <c r="E695" i="10" a="1"/>
  <c r="E695" i="10" s="1"/>
  <c r="I43" i="10" a="1"/>
  <c r="I43" i="10" s="1"/>
  <c r="H43" i="10"/>
  <c r="G43" i="10" a="1"/>
  <c r="G43" i="10" s="1"/>
  <c r="V43" i="10" s="1"/>
  <c r="F43" i="10" a="1"/>
  <c r="F43" i="10" s="1"/>
  <c r="E43" i="10" a="1"/>
  <c r="E43" i="10" s="1"/>
  <c r="H860" i="10"/>
  <c r="I860" i="10" a="1"/>
  <c r="I860" i="10" s="1"/>
  <c r="G860" i="10" a="1"/>
  <c r="G860" i="10" s="1"/>
  <c r="V860" i="10" s="1"/>
  <c r="F860" i="10" a="1"/>
  <c r="F860" i="10" s="1"/>
  <c r="E860" i="10" a="1"/>
  <c r="E860" i="10" s="1"/>
  <c r="I205" i="10" a="1"/>
  <c r="I205" i="10" s="1"/>
  <c r="H205" i="10"/>
  <c r="G205" i="10" a="1"/>
  <c r="G205" i="10" s="1"/>
  <c r="V205" i="10" s="1"/>
  <c r="F205" i="10" a="1"/>
  <c r="F205" i="10" s="1"/>
  <c r="E205" i="10" a="1"/>
  <c r="E205" i="10" s="1"/>
  <c r="I355" i="10" a="1"/>
  <c r="I355" i="10" s="1"/>
  <c r="H355" i="10"/>
  <c r="G355" i="10" a="1"/>
  <c r="G355" i="10" s="1"/>
  <c r="V355" i="10" s="1"/>
  <c r="F355" i="10" a="1"/>
  <c r="F355" i="10" s="1"/>
  <c r="E355" i="10" a="1"/>
  <c r="E355" i="10" s="1"/>
  <c r="I536" i="10" a="1"/>
  <c r="I536" i="10" s="1"/>
  <c r="H536" i="10"/>
  <c r="G536" i="10" a="1"/>
  <c r="G536" i="10" s="1"/>
  <c r="V536" i="10" s="1"/>
  <c r="F536" i="10" a="1"/>
  <c r="F536" i="10" s="1"/>
  <c r="E536" i="10" a="1"/>
  <c r="E536" i="10" s="1"/>
  <c r="I732" i="10" a="1"/>
  <c r="I732" i="10" s="1"/>
  <c r="H732" i="10"/>
  <c r="G732" i="10" a="1"/>
  <c r="G732" i="10" s="1"/>
  <c r="V732" i="10" s="1"/>
  <c r="F732" i="10" a="1"/>
  <c r="F732" i="10" s="1"/>
  <c r="E732" i="10" a="1"/>
  <c r="E732" i="10" s="1"/>
  <c r="I806" i="10" a="1"/>
  <c r="I806" i="10" s="1"/>
  <c r="H806" i="10"/>
  <c r="G806" i="10" a="1"/>
  <c r="G806" i="10" s="1"/>
  <c r="V806" i="10" s="1"/>
  <c r="F806" i="10" a="1"/>
  <c r="F806" i="10" s="1"/>
  <c r="E806" i="10" a="1"/>
  <c r="E806" i="10" s="1"/>
  <c r="H71" i="10"/>
  <c r="G71" i="10" a="1"/>
  <c r="G71" i="10" s="1"/>
  <c r="V71" i="10" s="1"/>
  <c r="I71" i="10" a="1"/>
  <c r="I71" i="10" s="1"/>
  <c r="F71" i="10" a="1"/>
  <c r="F71" i="10" s="1"/>
  <c r="E71" i="10" a="1"/>
  <c r="E71" i="10" s="1"/>
  <c r="I24" i="10" a="1"/>
  <c r="I24" i="10" s="1"/>
  <c r="H24" i="10"/>
  <c r="G24" i="10" a="1"/>
  <c r="G24" i="10" s="1"/>
  <c r="V24" i="10" s="1"/>
  <c r="F24" i="10" a="1"/>
  <c r="F24" i="10" s="1"/>
  <c r="E24" i="10" a="1"/>
  <c r="E24" i="10" s="1"/>
  <c r="I428" i="10" a="1"/>
  <c r="I428" i="10" s="1"/>
  <c r="H428" i="10"/>
  <c r="G428" i="10" a="1"/>
  <c r="G428" i="10" s="1"/>
  <c r="V428" i="10" s="1"/>
  <c r="F428" i="10" a="1"/>
  <c r="F428" i="10" s="1"/>
  <c r="E428" i="10" a="1"/>
  <c r="E428" i="10" s="1"/>
  <c r="I921" i="10" a="1"/>
  <c r="I921" i="10" s="1"/>
  <c r="H921" i="10"/>
  <c r="G921" i="10" a="1"/>
  <c r="G921" i="10" s="1"/>
  <c r="V921" i="10" s="1"/>
  <c r="F921" i="10" a="1"/>
  <c r="F921" i="10" s="1"/>
  <c r="E921" i="10" a="1"/>
  <c r="E921" i="10" s="1"/>
  <c r="I425" i="10" a="1"/>
  <c r="I425" i="10" s="1"/>
  <c r="H425" i="10"/>
  <c r="G425" i="10" a="1"/>
  <c r="G425" i="10" s="1"/>
  <c r="V425" i="10" s="1"/>
  <c r="E425" i="10" a="1"/>
  <c r="E425" i="10" s="1"/>
  <c r="F425" i="10" a="1"/>
  <c r="F425" i="10" s="1"/>
  <c r="I281" i="10" a="1"/>
  <c r="I281" i="10" s="1"/>
  <c r="H281" i="10"/>
  <c r="G281" i="10" a="1"/>
  <c r="G281" i="10" s="1"/>
  <c r="V281" i="10" s="1"/>
  <c r="F281" i="10" a="1"/>
  <c r="F281" i="10" s="1"/>
  <c r="E281" i="10" a="1"/>
  <c r="E281" i="10" s="1"/>
  <c r="I683" i="10" a="1"/>
  <c r="I683" i="10" s="1"/>
  <c r="H683" i="10"/>
  <c r="G683" i="10" a="1"/>
  <c r="G683" i="10" s="1"/>
  <c r="V683" i="10" s="1"/>
  <c r="F683" i="10" a="1"/>
  <c r="F683" i="10" s="1"/>
  <c r="E683" i="10" a="1"/>
  <c r="E683" i="10" s="1"/>
  <c r="I609" i="10" a="1"/>
  <c r="I609" i="10" s="1"/>
  <c r="H609" i="10"/>
  <c r="G609" i="10" a="1"/>
  <c r="G609" i="10" s="1"/>
  <c r="V609" i="10" s="1"/>
  <c r="F609" i="10" a="1"/>
  <c r="F609" i="10" s="1"/>
  <c r="E609" i="10" a="1"/>
  <c r="E609" i="10" s="1"/>
  <c r="I486" i="10" a="1"/>
  <c r="I486" i="10" s="1"/>
  <c r="G486" i="10" a="1"/>
  <c r="G486" i="10" s="1"/>
  <c r="V486" i="10" s="1"/>
  <c r="H486" i="10"/>
  <c r="F486" i="10" a="1"/>
  <c r="F486" i="10" s="1"/>
  <c r="E486" i="10" a="1"/>
  <c r="E486" i="10" s="1"/>
  <c r="H945" i="10"/>
  <c r="I945" i="10" a="1"/>
  <c r="I945" i="10" s="1"/>
  <c r="G945" i="10" a="1"/>
  <c r="G945" i="10" s="1"/>
  <c r="V945" i="10" s="1"/>
  <c r="F945" i="10" a="1"/>
  <c r="F945" i="10" s="1"/>
  <c r="E945" i="10" a="1"/>
  <c r="E945" i="10" s="1"/>
  <c r="I79" i="10" a="1"/>
  <c r="I79" i="10" s="1"/>
  <c r="H79" i="10"/>
  <c r="G79" i="10" a="1"/>
  <c r="G79" i="10" s="1"/>
  <c r="V79" i="10" s="1"/>
  <c r="F79" i="10" a="1"/>
  <c r="F79" i="10" s="1"/>
  <c r="E79" i="10" a="1"/>
  <c r="E79" i="10" s="1"/>
  <c r="I862" i="10" a="1"/>
  <c r="I862" i="10" s="1"/>
  <c r="H862" i="10"/>
  <c r="G862" i="10" a="1"/>
  <c r="G862" i="10" s="1"/>
  <c r="V862" i="10" s="1"/>
  <c r="F862" i="10" a="1"/>
  <c r="F862" i="10" s="1"/>
  <c r="E862" i="10" a="1"/>
  <c r="E862" i="10" s="1"/>
  <c r="I145" i="10" a="1"/>
  <c r="I145" i="10" s="1"/>
  <c r="H145" i="10"/>
  <c r="G145" i="10" a="1"/>
  <c r="G145" i="10" s="1"/>
  <c r="V145" i="10" s="1"/>
  <c r="F145" i="10" a="1"/>
  <c r="F145" i="10" s="1"/>
  <c r="E145" i="10" a="1"/>
  <c r="E145" i="10" s="1"/>
  <c r="I983" i="10" a="1"/>
  <c r="I983" i="10" s="1"/>
  <c r="H983" i="10"/>
  <c r="G983" i="10" a="1"/>
  <c r="G983" i="10" s="1"/>
  <c r="V983" i="10" s="1"/>
  <c r="F983" i="10" a="1"/>
  <c r="F983" i="10" s="1"/>
  <c r="E983" i="10" a="1"/>
  <c r="E983" i="10" s="1"/>
  <c r="I303" i="10" a="1"/>
  <c r="I303" i="10" s="1"/>
  <c r="H303" i="10"/>
  <c r="G303" i="10" a="1"/>
  <c r="G303" i="10" s="1"/>
  <c r="V303" i="10" s="1"/>
  <c r="F303" i="10" a="1"/>
  <c r="F303" i="10" s="1"/>
  <c r="E303" i="10" a="1"/>
  <c r="E303" i="10" s="1"/>
  <c r="I910" i="10" a="1"/>
  <c r="I910" i="10" s="1"/>
  <c r="H910" i="10"/>
  <c r="F910" i="10" a="1"/>
  <c r="F910" i="10" s="1"/>
  <c r="E910" i="10" a="1"/>
  <c r="E910" i="10" s="1"/>
  <c r="G910" i="10" a="1"/>
  <c r="G910" i="10" s="1"/>
  <c r="V910" i="10" s="1"/>
  <c r="I549" i="10" a="1"/>
  <c r="I549" i="10" s="1"/>
  <c r="H549" i="10"/>
  <c r="G549" i="10" a="1"/>
  <c r="G549" i="10" s="1"/>
  <c r="V549" i="10" s="1"/>
  <c r="F549" i="10" a="1"/>
  <c r="F549" i="10" s="1"/>
  <c r="E549" i="10" a="1"/>
  <c r="E549" i="10" s="1"/>
  <c r="I719" i="10" a="1"/>
  <c r="I719" i="10" s="1"/>
  <c r="G719" i="10" a="1"/>
  <c r="G719" i="10" s="1"/>
  <c r="V719" i="10" s="1"/>
  <c r="H719" i="10"/>
  <c r="E719" i="10" a="1"/>
  <c r="E719" i="10" s="1"/>
  <c r="F719" i="10" a="1"/>
  <c r="F719" i="10" s="1"/>
  <c r="I229" i="10" a="1"/>
  <c r="I229" i="10" s="1"/>
  <c r="H229" i="10"/>
  <c r="G229" i="10" a="1"/>
  <c r="G229" i="10" s="1"/>
  <c r="V229" i="10" s="1"/>
  <c r="F229" i="10" a="1"/>
  <c r="F229" i="10" s="1"/>
  <c r="E229" i="10" a="1"/>
  <c r="E229" i="10" s="1"/>
  <c r="I776" i="10" a="1"/>
  <c r="I776" i="10" s="1"/>
  <c r="H776" i="10"/>
  <c r="G776" i="10" a="1"/>
  <c r="G776" i="10" s="1"/>
  <c r="V776" i="10" s="1"/>
  <c r="F776" i="10" a="1"/>
  <c r="F776" i="10" s="1"/>
  <c r="E776" i="10" a="1"/>
  <c r="E776" i="10" s="1"/>
  <c r="I1032" i="10" a="1"/>
  <c r="I1032" i="10" s="1"/>
  <c r="H1032" i="10"/>
  <c r="G1032" i="10" a="1"/>
  <c r="G1032" i="10" s="1"/>
  <c r="V1032" i="10" s="1"/>
  <c r="F1032" i="10" a="1"/>
  <c r="F1032" i="10" s="1"/>
  <c r="E1032" i="10" a="1"/>
  <c r="E1032" i="10" s="1"/>
  <c r="I98" i="10" a="1"/>
  <c r="I98" i="10" s="1"/>
  <c r="H98" i="10"/>
  <c r="G98" i="10" a="1"/>
  <c r="G98" i="10" s="1"/>
  <c r="V98" i="10" s="1"/>
  <c r="F98" i="10" a="1"/>
  <c r="F98" i="10" s="1"/>
  <c r="E98" i="10" a="1"/>
  <c r="E98" i="10" s="1"/>
  <c r="I65" i="10" a="1"/>
  <c r="I65" i="10" s="1"/>
  <c r="H65" i="10"/>
  <c r="G65" i="10" a="1"/>
  <c r="G65" i="10" s="1"/>
  <c r="V65" i="10" s="1"/>
  <c r="F65" i="10" a="1"/>
  <c r="F65" i="10" s="1"/>
  <c r="E65" i="10" a="1"/>
  <c r="E65" i="10" s="1"/>
  <c r="I479" i="10" a="1"/>
  <c r="I479" i="10" s="1"/>
  <c r="H479" i="10"/>
  <c r="G479" i="10" a="1"/>
  <c r="G479" i="10" s="1"/>
  <c r="V479" i="10" s="1"/>
  <c r="F479" i="10" a="1"/>
  <c r="F479" i="10" s="1"/>
  <c r="E479" i="10" a="1"/>
  <c r="E479" i="10" s="1"/>
  <c r="I509" i="10" a="1"/>
  <c r="I509" i="10" s="1"/>
  <c r="H509" i="10"/>
  <c r="G509" i="10" a="1"/>
  <c r="G509" i="10" s="1"/>
  <c r="V509" i="10" s="1"/>
  <c r="F509" i="10" a="1"/>
  <c r="F509" i="10" s="1"/>
  <c r="E509" i="10" a="1"/>
  <c r="E509" i="10" s="1"/>
  <c r="I556" i="10" a="1"/>
  <c r="I556" i="10" s="1"/>
  <c r="H556" i="10"/>
  <c r="G556" i="10" a="1"/>
  <c r="G556" i="10" s="1"/>
  <c r="V556" i="10" s="1"/>
  <c r="F556" i="10" a="1"/>
  <c r="F556" i="10" s="1"/>
  <c r="E556" i="10" a="1"/>
  <c r="E556" i="10" s="1"/>
  <c r="H667" i="10"/>
  <c r="I667" i="10" a="1"/>
  <c r="I667" i="10" s="1"/>
  <c r="G667" i="10" a="1"/>
  <c r="G667" i="10" s="1"/>
  <c r="V667" i="10" s="1"/>
  <c r="F667" i="10" a="1"/>
  <c r="F667" i="10" s="1"/>
  <c r="E667" i="10" a="1"/>
  <c r="E667" i="10" s="1"/>
  <c r="I672" i="10" a="1"/>
  <c r="I672" i="10" s="1"/>
  <c r="H672" i="10"/>
  <c r="G672" i="10" a="1"/>
  <c r="G672" i="10" s="1"/>
  <c r="V672" i="10" s="1"/>
  <c r="F672" i="10" a="1"/>
  <c r="F672" i="10" s="1"/>
  <c r="E672" i="10" a="1"/>
  <c r="E672" i="10" s="1"/>
  <c r="I234" i="10" a="1"/>
  <c r="I234" i="10" s="1"/>
  <c r="H234" i="10"/>
  <c r="G234" i="10" a="1"/>
  <c r="G234" i="10" s="1"/>
  <c r="V234" i="10" s="1"/>
  <c r="E234" i="10" a="1"/>
  <c r="E234" i="10" s="1"/>
  <c r="F234" i="10" a="1"/>
  <c r="F234" i="10" s="1"/>
  <c r="I764" i="10" a="1"/>
  <c r="I764" i="10" s="1"/>
  <c r="H764" i="10"/>
  <c r="G764" i="10" a="1"/>
  <c r="G764" i="10" s="1"/>
  <c r="V764" i="10" s="1"/>
  <c r="E764" i="10" a="1"/>
  <c r="E764" i="10" s="1"/>
  <c r="F764" i="10" a="1"/>
  <c r="F764" i="10" s="1"/>
  <c r="I799" i="10" a="1"/>
  <c r="I799" i="10" s="1"/>
  <c r="H799" i="10"/>
  <c r="G799" i="10" a="1"/>
  <c r="G799" i="10" s="1"/>
  <c r="V799" i="10" s="1"/>
  <c r="F799" i="10" a="1"/>
  <c r="F799" i="10" s="1"/>
  <c r="E799" i="10" a="1"/>
  <c r="E799" i="10" s="1"/>
  <c r="I327" i="10" a="1"/>
  <c r="I327" i="10" s="1"/>
  <c r="H327" i="10"/>
  <c r="G327" i="10" a="1"/>
  <c r="G327" i="10" s="1"/>
  <c r="V327" i="10" s="1"/>
  <c r="F327" i="10" a="1"/>
  <c r="F327" i="10" s="1"/>
  <c r="E327" i="10" a="1"/>
  <c r="E327" i="10" s="1"/>
  <c r="I412" i="10" a="1"/>
  <c r="I412" i="10" s="1"/>
  <c r="G412" i="10" a="1"/>
  <c r="G412" i="10" s="1"/>
  <c r="V412" i="10" s="1"/>
  <c r="H412" i="10"/>
  <c r="F412" i="10" a="1"/>
  <c r="F412" i="10" s="1"/>
  <c r="E412" i="10" a="1"/>
  <c r="E412" i="10" s="1"/>
  <c r="I781" i="10" a="1"/>
  <c r="I781" i="10" s="1"/>
  <c r="H781" i="10"/>
  <c r="G781" i="10" a="1"/>
  <c r="G781" i="10" s="1"/>
  <c r="V781" i="10" s="1"/>
  <c r="F781" i="10" a="1"/>
  <c r="F781" i="10" s="1"/>
  <c r="E781" i="10" a="1"/>
  <c r="E781" i="10" s="1"/>
  <c r="I47" i="10" a="1"/>
  <c r="I47" i="10" s="1"/>
  <c r="H47" i="10"/>
  <c r="G47" i="10" a="1"/>
  <c r="G47" i="10" s="1"/>
  <c r="V47" i="10" s="1"/>
  <c r="F47" i="10" a="1"/>
  <c r="F47" i="10" s="1"/>
  <c r="E47" i="10" a="1"/>
  <c r="E47" i="10" s="1"/>
  <c r="I124" i="10" a="1"/>
  <c r="I124" i="10" s="1"/>
  <c r="H124" i="10"/>
  <c r="G124" i="10" a="1"/>
  <c r="G124" i="10" s="1"/>
  <c r="V124" i="10" s="1"/>
  <c r="F124" i="10" a="1"/>
  <c r="F124" i="10" s="1"/>
  <c r="E124" i="10" a="1"/>
  <c r="E124" i="10" s="1"/>
  <c r="I773" i="10" a="1"/>
  <c r="I773" i="10" s="1"/>
  <c r="G773" i="10" a="1"/>
  <c r="G773" i="10" s="1"/>
  <c r="V773" i="10" s="1"/>
  <c r="H773" i="10"/>
  <c r="F773" i="10" a="1"/>
  <c r="F773" i="10" s="1"/>
  <c r="E773" i="10" a="1"/>
  <c r="E773" i="10" s="1"/>
  <c r="I508" i="10" a="1"/>
  <c r="I508" i="10" s="1"/>
  <c r="G508" i="10" a="1"/>
  <c r="G508" i="10" s="1"/>
  <c r="V508" i="10" s="1"/>
  <c r="H508" i="10"/>
  <c r="F508" i="10" a="1"/>
  <c r="F508" i="10" s="1"/>
  <c r="E508" i="10" a="1"/>
  <c r="E508" i="10" s="1"/>
  <c r="H630" i="10"/>
  <c r="G630" i="10" a="1"/>
  <c r="G630" i="10" s="1"/>
  <c r="V630" i="10" s="1"/>
  <c r="I630" i="10" a="1"/>
  <c r="I630" i="10" s="1"/>
  <c r="F630" i="10" a="1"/>
  <c r="F630" i="10" s="1"/>
  <c r="E630" i="10" a="1"/>
  <c r="E630" i="10" s="1"/>
  <c r="I1037" i="10" a="1"/>
  <c r="I1037" i="10" s="1"/>
  <c r="H1037" i="10"/>
  <c r="G1037" i="10" a="1"/>
  <c r="G1037" i="10" s="1"/>
  <c r="V1037" i="10" s="1"/>
  <c r="E1037" i="10" a="1"/>
  <c r="E1037" i="10" s="1"/>
  <c r="F1037" i="10" a="1"/>
  <c r="F1037" i="10" s="1"/>
  <c r="I671" i="10" a="1"/>
  <c r="I671" i="10" s="1"/>
  <c r="H671" i="10"/>
  <c r="G671" i="10" a="1"/>
  <c r="G671" i="10" s="1"/>
  <c r="V671" i="10" s="1"/>
  <c r="F671" i="10" a="1"/>
  <c r="F671" i="10" s="1"/>
  <c r="E671" i="10" a="1"/>
  <c r="E671" i="10" s="1"/>
  <c r="H980" i="10"/>
  <c r="I980" i="10" a="1"/>
  <c r="I980" i="10" s="1"/>
  <c r="G980" i="10" a="1"/>
  <c r="G980" i="10" s="1"/>
  <c r="V980" i="10" s="1"/>
  <c r="F980" i="10" a="1"/>
  <c r="F980" i="10" s="1"/>
  <c r="E980" i="10" a="1"/>
  <c r="E980" i="10" s="1"/>
  <c r="I400" i="10" a="1"/>
  <c r="I400" i="10" s="1"/>
  <c r="H400" i="10"/>
  <c r="F400" i="10" a="1"/>
  <c r="F400" i="10" s="1"/>
  <c r="G400" i="10" a="1"/>
  <c r="G400" i="10" s="1"/>
  <c r="V400" i="10" s="1"/>
  <c r="E400" i="10" a="1"/>
  <c r="E400" i="10" s="1"/>
  <c r="I258" i="10" a="1"/>
  <c r="I258" i="10" s="1"/>
  <c r="H258" i="10"/>
  <c r="G258" i="10" a="1"/>
  <c r="G258" i="10" s="1"/>
  <c r="V258" i="10" s="1"/>
  <c r="E258" i="10" a="1"/>
  <c r="E258" i="10" s="1"/>
  <c r="F258" i="10" a="1"/>
  <c r="F258" i="10" s="1"/>
  <c r="H981" i="10"/>
  <c r="I981" i="10" a="1"/>
  <c r="I981" i="10" s="1"/>
  <c r="G981" i="10" a="1"/>
  <c r="G981" i="10" s="1"/>
  <c r="V981" i="10" s="1"/>
  <c r="F981" i="10" a="1"/>
  <c r="F981" i="10" s="1"/>
  <c r="E981" i="10" a="1"/>
  <c r="E981" i="10" s="1"/>
  <c r="H1041" i="10"/>
  <c r="I1041" i="10" a="1"/>
  <c r="I1041" i="10" s="1"/>
  <c r="G1041" i="10" a="1"/>
  <c r="G1041" i="10" s="1"/>
  <c r="V1041" i="10" s="1"/>
  <c r="E1041" i="10" a="1"/>
  <c r="E1041" i="10" s="1"/>
  <c r="F1041" i="10" a="1"/>
  <c r="F1041" i="10" s="1"/>
  <c r="I531" i="10" a="1"/>
  <c r="I531" i="10" s="1"/>
  <c r="G531" i="10" a="1"/>
  <c r="G531" i="10" s="1"/>
  <c r="V531" i="10" s="1"/>
  <c r="H531" i="10"/>
  <c r="F531" i="10" a="1"/>
  <c r="F531" i="10" s="1"/>
  <c r="E531" i="10" a="1"/>
  <c r="E531" i="10" s="1"/>
  <c r="I468" i="10" a="1"/>
  <c r="I468" i="10" s="1"/>
  <c r="G468" i="10" a="1"/>
  <c r="G468" i="10" s="1"/>
  <c r="V468" i="10" s="1"/>
  <c r="H468" i="10"/>
  <c r="F468" i="10" a="1"/>
  <c r="F468" i="10" s="1"/>
  <c r="E468" i="10" a="1"/>
  <c r="E468" i="10" s="1"/>
  <c r="I87" i="10" a="1"/>
  <c r="I87" i="10" s="1"/>
  <c r="H87" i="10"/>
  <c r="F87" i="10" a="1"/>
  <c r="F87" i="10" s="1"/>
  <c r="G87" i="10" a="1"/>
  <c r="G87" i="10" s="1"/>
  <c r="V87" i="10" s="1"/>
  <c r="E87" i="10" a="1"/>
  <c r="E87" i="10" s="1"/>
  <c r="I383" i="10" a="1"/>
  <c r="I383" i="10" s="1"/>
  <c r="H383" i="10"/>
  <c r="G383" i="10" a="1"/>
  <c r="G383" i="10" s="1"/>
  <c r="V383" i="10" s="1"/>
  <c r="F383" i="10" a="1"/>
  <c r="F383" i="10" s="1"/>
  <c r="E383" i="10" a="1"/>
  <c r="E383" i="10" s="1"/>
  <c r="I505" i="10" a="1"/>
  <c r="I505" i="10" s="1"/>
  <c r="H505" i="10"/>
  <c r="G505" i="10" a="1"/>
  <c r="G505" i="10" s="1"/>
  <c r="V505" i="10" s="1"/>
  <c r="F505" i="10" a="1"/>
  <c r="F505" i="10" s="1"/>
  <c r="E505" i="10" a="1"/>
  <c r="E505" i="10" s="1"/>
  <c r="I252" i="10" a="1"/>
  <c r="I252" i="10" s="1"/>
  <c r="H252" i="10"/>
  <c r="G252" i="10" a="1"/>
  <c r="G252" i="10" s="1"/>
  <c r="V252" i="10" s="1"/>
  <c r="F252" i="10" a="1"/>
  <c r="F252" i="10" s="1"/>
  <c r="E252" i="10" a="1"/>
  <c r="E252" i="10" s="1"/>
  <c r="I257" i="10" a="1"/>
  <c r="I257" i="10" s="1"/>
  <c r="H257" i="10"/>
  <c r="G257" i="10" a="1"/>
  <c r="G257" i="10" s="1"/>
  <c r="V257" i="10" s="1"/>
  <c r="F257" i="10" a="1"/>
  <c r="F257" i="10" s="1"/>
  <c r="E257" i="10" a="1"/>
  <c r="E257" i="10" s="1"/>
  <c r="I894" i="10" a="1"/>
  <c r="I894" i="10" s="1"/>
  <c r="H894" i="10"/>
  <c r="G894" i="10" a="1"/>
  <c r="G894" i="10" s="1"/>
  <c r="V894" i="10" s="1"/>
  <c r="F894" i="10" a="1"/>
  <c r="F894" i="10" s="1"/>
  <c r="E894" i="10" a="1"/>
  <c r="E894" i="10" s="1"/>
  <c r="I581" i="10" a="1"/>
  <c r="I581" i="10" s="1"/>
  <c r="G581" i="10" a="1"/>
  <c r="G581" i="10" s="1"/>
  <c r="V581" i="10" s="1"/>
  <c r="H581" i="10"/>
  <c r="F581" i="10" a="1"/>
  <c r="F581" i="10" s="1"/>
  <c r="E581" i="10" a="1"/>
  <c r="E581" i="10" s="1"/>
  <c r="H1027" i="10"/>
  <c r="I1027" i="10" a="1"/>
  <c r="I1027" i="10" s="1"/>
  <c r="G1027" i="10" a="1"/>
  <c r="G1027" i="10" s="1"/>
  <c r="V1027" i="10" s="1"/>
  <c r="F1027" i="10" a="1"/>
  <c r="F1027" i="10" s="1"/>
  <c r="E1027" i="10" a="1"/>
  <c r="E1027" i="10" s="1"/>
  <c r="I973" i="10" a="1"/>
  <c r="I973" i="10" s="1"/>
  <c r="H973" i="10"/>
  <c r="G973" i="10" a="1"/>
  <c r="G973" i="10" s="1"/>
  <c r="V973" i="10" s="1"/>
  <c r="F973" i="10" a="1"/>
  <c r="F973" i="10" s="1"/>
  <c r="E973" i="10" a="1"/>
  <c r="E973" i="10" s="1"/>
  <c r="I698" i="10" a="1"/>
  <c r="I698" i="10" s="1"/>
  <c r="H698" i="10"/>
  <c r="G698" i="10" a="1"/>
  <c r="G698" i="10" s="1"/>
  <c r="V698" i="10" s="1"/>
  <c r="F698" i="10" a="1"/>
  <c r="F698" i="10" s="1"/>
  <c r="E698" i="10" a="1"/>
  <c r="E698" i="10" s="1"/>
  <c r="I164" i="10" a="1"/>
  <c r="I164" i="10" s="1"/>
  <c r="H164" i="10"/>
  <c r="G164" i="10" a="1"/>
  <c r="G164" i="10" s="1"/>
  <c r="V164" i="10" s="1"/>
  <c r="F164" i="10" a="1"/>
  <c r="F164" i="10" s="1"/>
  <c r="E164" i="10" a="1"/>
  <c r="E164" i="10" s="1"/>
  <c r="I504" i="10" a="1"/>
  <c r="I504" i="10" s="1"/>
  <c r="H504" i="10"/>
  <c r="G504" i="10" a="1"/>
  <c r="G504" i="10" s="1"/>
  <c r="V504" i="10" s="1"/>
  <c r="F504" i="10" a="1"/>
  <c r="F504" i="10" s="1"/>
  <c r="E504" i="10" a="1"/>
  <c r="E504" i="10" s="1"/>
  <c r="I122" i="10" a="1"/>
  <c r="I122" i="10" s="1"/>
  <c r="H122" i="10"/>
  <c r="G122" i="10" a="1"/>
  <c r="G122" i="10" s="1"/>
  <c r="V122" i="10" s="1"/>
  <c r="F122" i="10" a="1"/>
  <c r="F122" i="10" s="1"/>
  <c r="E122" i="10" a="1"/>
  <c r="E122" i="10" s="1"/>
  <c r="I267" i="10" a="1"/>
  <c r="I267" i="10" s="1"/>
  <c r="H267" i="10"/>
  <c r="F267" i="10" a="1"/>
  <c r="F267" i="10" s="1"/>
  <c r="G267" i="10" a="1"/>
  <c r="G267" i="10" s="1"/>
  <c r="V267" i="10" s="1"/>
  <c r="E267" i="10" a="1"/>
  <c r="E267" i="10" s="1"/>
  <c r="I230" i="10" a="1"/>
  <c r="I230" i="10" s="1"/>
  <c r="H230" i="10"/>
  <c r="G230" i="10" a="1"/>
  <c r="G230" i="10" s="1"/>
  <c r="V230" i="10" s="1"/>
  <c r="F230" i="10" a="1"/>
  <c r="F230" i="10" s="1"/>
  <c r="E230" i="10" a="1"/>
  <c r="E230" i="10" s="1"/>
  <c r="I565" i="10" a="1"/>
  <c r="I565" i="10" s="1"/>
  <c r="H565" i="10"/>
  <c r="G565" i="10" a="1"/>
  <c r="G565" i="10" s="1"/>
  <c r="V565" i="10" s="1"/>
  <c r="F565" i="10" a="1"/>
  <c r="F565" i="10" s="1"/>
  <c r="E565" i="10" a="1"/>
  <c r="E565" i="10" s="1"/>
  <c r="I938" i="10" a="1"/>
  <c r="I938" i="10" s="1"/>
  <c r="H938" i="10"/>
  <c r="G938" i="10" a="1"/>
  <c r="G938" i="10" s="1"/>
  <c r="V938" i="10" s="1"/>
  <c r="F938" i="10" a="1"/>
  <c r="F938" i="10" s="1"/>
  <c r="E938" i="10" a="1"/>
  <c r="E938" i="10" s="1"/>
  <c r="I985" i="10" a="1"/>
  <c r="I985" i="10" s="1"/>
  <c r="H985" i="10"/>
  <c r="G985" i="10" a="1"/>
  <c r="G985" i="10" s="1"/>
  <c r="V985" i="10" s="1"/>
  <c r="F985" i="10" a="1"/>
  <c r="F985" i="10" s="1"/>
  <c r="E985" i="10" a="1"/>
  <c r="E985" i="10" s="1"/>
  <c r="I40" i="10" a="1"/>
  <c r="I40" i="10" s="1"/>
  <c r="H40" i="10"/>
  <c r="G40" i="10" a="1"/>
  <c r="G40" i="10" s="1"/>
  <c r="V40" i="10" s="1"/>
  <c r="F40" i="10" a="1"/>
  <c r="F40" i="10" s="1"/>
  <c r="E40" i="10" a="1"/>
  <c r="E40" i="10" s="1"/>
  <c r="I605" i="10" a="1"/>
  <c r="I605" i="10" s="1"/>
  <c r="H605" i="10"/>
  <c r="G605" i="10" a="1"/>
  <c r="G605" i="10" s="1"/>
  <c r="V605" i="10" s="1"/>
  <c r="F605" i="10" a="1"/>
  <c r="F605" i="10" s="1"/>
  <c r="E605" i="10" a="1"/>
  <c r="E605" i="10" s="1"/>
  <c r="I898" i="10" a="1"/>
  <c r="I898" i="10" s="1"/>
  <c r="H898" i="10"/>
  <c r="G898" i="10" a="1"/>
  <c r="G898" i="10" s="1"/>
  <c r="V898" i="10" s="1"/>
  <c r="E898" i="10" a="1"/>
  <c r="E898" i="10" s="1"/>
  <c r="F898" i="10" a="1"/>
  <c r="F898" i="10" s="1"/>
  <c r="I68" i="10" a="1"/>
  <c r="I68" i="10" s="1"/>
  <c r="H68" i="10"/>
  <c r="G68" i="10" a="1"/>
  <c r="G68" i="10" s="1"/>
  <c r="V68" i="10" s="1"/>
  <c r="F68" i="10" a="1"/>
  <c r="F68" i="10" s="1"/>
  <c r="E68" i="10" a="1"/>
  <c r="E68" i="10" s="1"/>
  <c r="I867" i="10" a="1"/>
  <c r="I867" i="10" s="1"/>
  <c r="H867" i="10"/>
  <c r="G867" i="10" a="1"/>
  <c r="G867" i="10" s="1"/>
  <c r="V867" i="10" s="1"/>
  <c r="F867" i="10" a="1"/>
  <c r="F867" i="10" s="1"/>
  <c r="E867" i="10" a="1"/>
  <c r="E867" i="10" s="1"/>
  <c r="I209" i="10" a="1"/>
  <c r="I209" i="10" s="1"/>
  <c r="H209" i="10"/>
  <c r="G209" i="10" a="1"/>
  <c r="G209" i="10" s="1"/>
  <c r="V209" i="10" s="1"/>
  <c r="F209" i="10" a="1"/>
  <c r="F209" i="10" s="1"/>
  <c r="E209" i="10" a="1"/>
  <c r="E209" i="10" s="1"/>
  <c r="I451" i="10" a="1"/>
  <c r="I451" i="10" s="1"/>
  <c r="H451" i="10"/>
  <c r="G451" i="10" a="1"/>
  <c r="G451" i="10" s="1"/>
  <c r="V451" i="10" s="1"/>
  <c r="E451" i="10" a="1"/>
  <c r="E451" i="10" s="1"/>
  <c r="F451" i="10" a="1"/>
  <c r="F451" i="10" s="1"/>
  <c r="I131" i="10" a="1"/>
  <c r="I131" i="10" s="1"/>
  <c r="G131" i="10" a="1"/>
  <c r="G131" i="10" s="1"/>
  <c r="V131" i="10" s="1"/>
  <c r="H131" i="10"/>
  <c r="F131" i="10" a="1"/>
  <c r="F131" i="10" s="1"/>
  <c r="E131" i="10" a="1"/>
  <c r="E131" i="10" s="1"/>
  <c r="I548" i="10" a="1"/>
  <c r="I548" i="10" s="1"/>
  <c r="H548" i="10"/>
  <c r="G548" i="10" a="1"/>
  <c r="G548" i="10" s="1"/>
  <c r="V548" i="10" s="1"/>
  <c r="F548" i="10" a="1"/>
  <c r="F548" i="10" s="1"/>
  <c r="E548" i="10" a="1"/>
  <c r="E548" i="10" s="1"/>
  <c r="I381" i="10" a="1"/>
  <c r="I381" i="10" s="1"/>
  <c r="H381" i="10"/>
  <c r="G381" i="10" a="1"/>
  <c r="G381" i="10" s="1"/>
  <c r="V381" i="10" s="1"/>
  <c r="F381" i="10" a="1"/>
  <c r="F381" i="10" s="1"/>
  <c r="E381" i="10" a="1"/>
  <c r="E381" i="10" s="1"/>
  <c r="I518" i="10" a="1"/>
  <c r="I518" i="10" s="1"/>
  <c r="H518" i="10"/>
  <c r="G518" i="10" a="1"/>
  <c r="G518" i="10" s="1"/>
  <c r="V518" i="10" s="1"/>
  <c r="F518" i="10" a="1"/>
  <c r="F518" i="10" s="1"/>
  <c r="E518" i="10" a="1"/>
  <c r="E518" i="10" s="1"/>
  <c r="I74" i="10" a="1"/>
  <c r="I74" i="10" s="1"/>
  <c r="H74" i="10"/>
  <c r="G74" i="10" a="1"/>
  <c r="G74" i="10" s="1"/>
  <c r="V74" i="10" s="1"/>
  <c r="F74" i="10" a="1"/>
  <c r="F74" i="10" s="1"/>
  <c r="E74" i="10" a="1"/>
  <c r="E74" i="10" s="1"/>
  <c r="I10" i="10" a="1"/>
  <c r="I10" i="10" s="1"/>
  <c r="H10" i="10"/>
  <c r="G10" i="10" a="1"/>
  <c r="G10" i="10" s="1"/>
  <c r="V10" i="10" s="1"/>
  <c r="F10" i="10" a="1"/>
  <c r="F10" i="10" s="1"/>
  <c r="E10" i="10" a="1"/>
  <c r="E10" i="10" s="1"/>
  <c r="I697" i="10" a="1"/>
  <c r="I697" i="10" s="1"/>
  <c r="H697" i="10"/>
  <c r="G697" i="10" a="1"/>
  <c r="G697" i="10" s="1"/>
  <c r="V697" i="10" s="1"/>
  <c r="F697" i="10" a="1"/>
  <c r="F697" i="10" s="1"/>
  <c r="E697" i="10" a="1"/>
  <c r="E697" i="10" s="1"/>
  <c r="I403" i="10" a="1"/>
  <c r="I403" i="10" s="1"/>
  <c r="H403" i="10"/>
  <c r="G403" i="10" a="1"/>
  <c r="G403" i="10" s="1"/>
  <c r="V403" i="10" s="1"/>
  <c r="F403" i="10" a="1"/>
  <c r="F403" i="10" s="1"/>
  <c r="E403" i="10" a="1"/>
  <c r="E403" i="10" s="1"/>
  <c r="I771" i="10" a="1"/>
  <c r="I771" i="10" s="1"/>
  <c r="H771" i="10"/>
  <c r="G771" i="10" a="1"/>
  <c r="G771" i="10" s="1"/>
  <c r="V771" i="10" s="1"/>
  <c r="F771" i="10" a="1"/>
  <c r="F771" i="10" s="1"/>
  <c r="E771" i="10" a="1"/>
  <c r="E771" i="10" s="1"/>
  <c r="I438" i="10" a="1"/>
  <c r="I438" i="10" s="1"/>
  <c r="H438" i="10"/>
  <c r="G438" i="10" a="1"/>
  <c r="G438" i="10" s="1"/>
  <c r="V438" i="10" s="1"/>
  <c r="F438" i="10" a="1"/>
  <c r="F438" i="10" s="1"/>
  <c r="E438" i="10" a="1"/>
  <c r="E438" i="10" s="1"/>
  <c r="I149" i="10" a="1"/>
  <c r="I149" i="10" s="1"/>
  <c r="H149" i="10"/>
  <c r="G149" i="10" a="1"/>
  <c r="G149" i="10" s="1"/>
  <c r="V149" i="10" s="1"/>
  <c r="F149" i="10" a="1"/>
  <c r="F149" i="10" s="1"/>
  <c r="E149" i="10" a="1"/>
  <c r="E149" i="10" s="1"/>
  <c r="I118" i="10" a="1"/>
  <c r="I118" i="10" s="1"/>
  <c r="H118" i="10"/>
  <c r="G118" i="10" a="1"/>
  <c r="G118" i="10" s="1"/>
  <c r="V118" i="10" s="1"/>
  <c r="F118" i="10" a="1"/>
  <c r="F118" i="10" s="1"/>
  <c r="E118" i="10" a="1"/>
  <c r="E118" i="10" s="1"/>
  <c r="I851" i="10" a="1"/>
  <c r="I851" i="10" s="1"/>
  <c r="H851" i="10"/>
  <c r="G851" i="10" a="1"/>
  <c r="G851" i="10" s="1"/>
  <c r="V851" i="10" s="1"/>
  <c r="E851" i="10" a="1"/>
  <c r="E851" i="10" s="1"/>
  <c r="F851" i="10" a="1"/>
  <c r="F851" i="10" s="1"/>
  <c r="I340" i="10" a="1"/>
  <c r="I340" i="10" s="1"/>
  <c r="H340" i="10"/>
  <c r="G340" i="10" a="1"/>
  <c r="G340" i="10" s="1"/>
  <c r="V340" i="10" s="1"/>
  <c r="F340" i="10" a="1"/>
  <c r="F340" i="10" s="1"/>
  <c r="E340" i="10" a="1"/>
  <c r="E340" i="10" s="1"/>
  <c r="I632" i="10" a="1"/>
  <c r="I632" i="10" s="1"/>
  <c r="H632" i="10"/>
  <c r="G632" i="10" a="1"/>
  <c r="G632" i="10" s="1"/>
  <c r="V632" i="10" s="1"/>
  <c r="F632" i="10" a="1"/>
  <c r="F632" i="10" s="1"/>
  <c r="E632" i="10" a="1"/>
  <c r="E632" i="10" s="1"/>
  <c r="I452" i="10" a="1"/>
  <c r="I452" i="10" s="1"/>
  <c r="H452" i="10"/>
  <c r="G452" i="10" a="1"/>
  <c r="G452" i="10" s="1"/>
  <c r="V452" i="10" s="1"/>
  <c r="F452" i="10" a="1"/>
  <c r="F452" i="10" s="1"/>
  <c r="E452" i="10" a="1"/>
  <c r="E452" i="10" s="1"/>
  <c r="I190" i="10" a="1"/>
  <c r="I190" i="10" s="1"/>
  <c r="H190" i="10"/>
  <c r="G190" i="10" a="1"/>
  <c r="G190" i="10" s="1"/>
  <c r="V190" i="10" s="1"/>
  <c r="F190" i="10" a="1"/>
  <c r="F190" i="10" s="1"/>
  <c r="E190" i="10" a="1"/>
  <c r="E190" i="10" s="1"/>
  <c r="I567" i="10" a="1"/>
  <c r="I567" i="10" s="1"/>
  <c r="H567" i="10"/>
  <c r="G567" i="10" a="1"/>
  <c r="G567" i="10" s="1"/>
  <c r="V567" i="10" s="1"/>
  <c r="F567" i="10" a="1"/>
  <c r="F567" i="10" s="1"/>
  <c r="E567" i="10" a="1"/>
  <c r="E567" i="10" s="1"/>
  <c r="H139" i="10"/>
  <c r="G139" i="10" a="1"/>
  <c r="G139" i="10" s="1"/>
  <c r="V139" i="10" s="1"/>
  <c r="I139" i="10" a="1"/>
  <c r="I139" i="10" s="1"/>
  <c r="F139" i="10" a="1"/>
  <c r="F139" i="10" s="1"/>
  <c r="E139" i="10" a="1"/>
  <c r="E139" i="10" s="1"/>
  <c r="H768" i="10"/>
  <c r="I768" i="10" a="1"/>
  <c r="I768" i="10" s="1"/>
  <c r="G768" i="10" a="1"/>
  <c r="G768" i="10" s="1"/>
  <c r="V768" i="10" s="1"/>
  <c r="F768" i="10" a="1"/>
  <c r="F768" i="10" s="1"/>
  <c r="E768" i="10" a="1"/>
  <c r="E768" i="10" s="1"/>
  <c r="H968" i="10"/>
  <c r="I968" i="10" a="1"/>
  <c r="I968" i="10" s="1"/>
  <c r="G968" i="10" a="1"/>
  <c r="G968" i="10" s="1"/>
  <c r="V968" i="10" s="1"/>
  <c r="F968" i="10" a="1"/>
  <c r="F968" i="10" s="1"/>
  <c r="E968" i="10" a="1"/>
  <c r="E968" i="10" s="1"/>
  <c r="I924" i="10" a="1"/>
  <c r="I924" i="10" s="1"/>
  <c r="H924" i="10"/>
  <c r="G924" i="10" a="1"/>
  <c r="G924" i="10" s="1"/>
  <c r="V924" i="10" s="1"/>
  <c r="F924" i="10" a="1"/>
  <c r="F924" i="10" s="1"/>
  <c r="E924" i="10" a="1"/>
  <c r="E924" i="10" s="1"/>
  <c r="I333" i="10" a="1"/>
  <c r="I333" i="10" s="1"/>
  <c r="H333" i="10"/>
  <c r="G333" i="10" a="1"/>
  <c r="G333" i="10" s="1"/>
  <c r="V333" i="10" s="1"/>
  <c r="F333" i="10" a="1"/>
  <c r="F333" i="10" s="1"/>
  <c r="E333" i="10" a="1"/>
  <c r="E333" i="10" s="1"/>
  <c r="I493" i="10" a="1"/>
  <c r="I493" i="10" s="1"/>
  <c r="H493" i="10"/>
  <c r="G493" i="10" a="1"/>
  <c r="G493" i="10" s="1"/>
  <c r="V493" i="10" s="1"/>
  <c r="F493" i="10" a="1"/>
  <c r="F493" i="10" s="1"/>
  <c r="E493" i="10" a="1"/>
  <c r="E493" i="10" s="1"/>
  <c r="I848" i="10" a="1"/>
  <c r="I848" i="10" s="1"/>
  <c r="H848" i="10"/>
  <c r="G848" i="10" a="1"/>
  <c r="G848" i="10" s="1"/>
  <c r="V848" i="10" s="1"/>
  <c r="F848" i="10" a="1"/>
  <c r="F848" i="10" s="1"/>
  <c r="E848" i="10" a="1"/>
  <c r="E848" i="10" s="1"/>
  <c r="I578" i="10" a="1"/>
  <c r="I578" i="10" s="1"/>
  <c r="H578" i="10"/>
  <c r="G578" i="10" a="1"/>
  <c r="G578" i="10" s="1"/>
  <c r="V578" i="10" s="1"/>
  <c r="E578" i="10" a="1"/>
  <c r="E578" i="10" s="1"/>
  <c r="F578" i="10" a="1"/>
  <c r="F578" i="10" s="1"/>
  <c r="I191" i="10" a="1"/>
  <c r="I191" i="10" s="1"/>
  <c r="H191" i="10"/>
  <c r="G191" i="10" a="1"/>
  <c r="G191" i="10" s="1"/>
  <c r="V191" i="10" s="1"/>
  <c r="F191" i="10" a="1"/>
  <c r="F191" i="10" s="1"/>
  <c r="E191" i="10" a="1"/>
  <c r="E191" i="10" s="1"/>
  <c r="I169" i="10" a="1"/>
  <c r="I169" i="10" s="1"/>
  <c r="H169" i="10"/>
  <c r="G169" i="10" a="1"/>
  <c r="G169" i="10" s="1"/>
  <c r="V169" i="10" s="1"/>
  <c r="F169" i="10" a="1"/>
  <c r="F169" i="10" s="1"/>
  <c r="E169" i="10" a="1"/>
  <c r="E169" i="10" s="1"/>
  <c r="I761" i="10" a="1"/>
  <c r="I761" i="10" s="1"/>
  <c r="G761" i="10" a="1"/>
  <c r="G761" i="10" s="1"/>
  <c r="V761" i="10" s="1"/>
  <c r="H761" i="10"/>
  <c r="E761" i="10" a="1"/>
  <c r="E761" i="10" s="1"/>
  <c r="F761" i="10" a="1"/>
  <c r="F761" i="10" s="1"/>
  <c r="I158" i="10" a="1"/>
  <c r="I158" i="10" s="1"/>
  <c r="H158" i="10"/>
  <c r="G158" i="10" a="1"/>
  <c r="G158" i="10" s="1"/>
  <c r="V158" i="10" s="1"/>
  <c r="F158" i="10" a="1"/>
  <c r="F158" i="10" s="1"/>
  <c r="E158" i="10" a="1"/>
  <c r="E158" i="10" s="1"/>
  <c r="I311" i="10" a="1"/>
  <c r="I311" i="10" s="1"/>
  <c r="H311" i="10"/>
  <c r="G311" i="10" a="1"/>
  <c r="G311" i="10" s="1"/>
  <c r="V311" i="10" s="1"/>
  <c r="F311" i="10" a="1"/>
  <c r="F311" i="10" s="1"/>
  <c r="E311" i="10" a="1"/>
  <c r="E311" i="10" s="1"/>
  <c r="I1007" i="10" a="1"/>
  <c r="I1007" i="10" s="1"/>
  <c r="H1007" i="10"/>
  <c r="G1007" i="10" a="1"/>
  <c r="G1007" i="10" s="1"/>
  <c r="V1007" i="10" s="1"/>
  <c r="F1007" i="10" a="1"/>
  <c r="F1007" i="10" s="1"/>
  <c r="E1007" i="10" a="1"/>
  <c r="E1007" i="10" s="1"/>
  <c r="I885" i="10" a="1"/>
  <c r="I885" i="10" s="1"/>
  <c r="H885" i="10"/>
  <c r="G885" i="10" a="1"/>
  <c r="G885" i="10" s="1"/>
  <c r="V885" i="10" s="1"/>
  <c r="E885" i="10" a="1"/>
  <c r="E885" i="10" s="1"/>
  <c r="F885" i="10" a="1"/>
  <c r="F885" i="10" s="1"/>
  <c r="I317" i="10" a="1"/>
  <c r="I317" i="10" s="1"/>
  <c r="H317" i="10"/>
  <c r="G317" i="10" a="1"/>
  <c r="G317" i="10" s="1"/>
  <c r="V317" i="10" s="1"/>
  <c r="F317" i="10" a="1"/>
  <c r="F317" i="10" s="1"/>
  <c r="E317" i="10" a="1"/>
  <c r="E317" i="10" s="1"/>
  <c r="I435" i="10" a="1"/>
  <c r="I435" i="10" s="1"/>
  <c r="H435" i="10"/>
  <c r="G435" i="10" a="1"/>
  <c r="G435" i="10" s="1"/>
  <c r="V435" i="10" s="1"/>
  <c r="F435" i="10" a="1"/>
  <c r="F435" i="10" s="1"/>
  <c r="E435" i="10" a="1"/>
  <c r="E435" i="10" s="1"/>
  <c r="I577" i="10" a="1"/>
  <c r="I577" i="10" s="1"/>
  <c r="H577" i="10"/>
  <c r="G577" i="10" a="1"/>
  <c r="G577" i="10" s="1"/>
  <c r="V577" i="10" s="1"/>
  <c r="F577" i="10" a="1"/>
  <c r="F577" i="10" s="1"/>
  <c r="E577" i="10" a="1"/>
  <c r="E577" i="10" s="1"/>
  <c r="I376" i="10" a="1"/>
  <c r="I376" i="10" s="1"/>
  <c r="H376" i="10"/>
  <c r="G376" i="10" a="1"/>
  <c r="G376" i="10" s="1"/>
  <c r="V376" i="10" s="1"/>
  <c r="F376" i="10" a="1"/>
  <c r="F376" i="10" s="1"/>
  <c r="E376" i="10" a="1"/>
  <c r="E376" i="10" s="1"/>
  <c r="I1026" i="10" a="1"/>
  <c r="I1026" i="10" s="1"/>
  <c r="H1026" i="10"/>
  <c r="G1026" i="10" a="1"/>
  <c r="G1026" i="10" s="1"/>
  <c r="V1026" i="10" s="1"/>
  <c r="F1026" i="10" a="1"/>
  <c r="F1026" i="10" s="1"/>
  <c r="E1026" i="10" a="1"/>
  <c r="E1026" i="10" s="1"/>
  <c r="I463" i="10" a="1"/>
  <c r="I463" i="10" s="1"/>
  <c r="H463" i="10"/>
  <c r="G463" i="10" a="1"/>
  <c r="G463" i="10" s="1"/>
  <c r="V463" i="10" s="1"/>
  <c r="F463" i="10" a="1"/>
  <c r="F463" i="10" s="1"/>
  <c r="E463" i="10" a="1"/>
  <c r="E463" i="10" s="1"/>
  <c r="I360" i="10" a="1"/>
  <c r="I360" i="10" s="1"/>
  <c r="H360" i="10"/>
  <c r="G360" i="10" a="1"/>
  <c r="G360" i="10" s="1"/>
  <c r="V360" i="10" s="1"/>
  <c r="F360" i="10" a="1"/>
  <c r="F360" i="10" s="1"/>
  <c r="E360" i="10" a="1"/>
  <c r="E360" i="10" s="1"/>
  <c r="I955" i="10" a="1"/>
  <c r="I955" i="10" s="1"/>
  <c r="H955" i="10"/>
  <c r="G955" i="10" a="1"/>
  <c r="G955" i="10" s="1"/>
  <c r="V955" i="10" s="1"/>
  <c r="F955" i="10" a="1"/>
  <c r="F955" i="10" s="1"/>
  <c r="E955" i="10" a="1"/>
  <c r="E955" i="10" s="1"/>
  <c r="I259" i="10" a="1"/>
  <c r="I259" i="10" s="1"/>
  <c r="G259" i="10" a="1"/>
  <c r="G259" i="10" s="1"/>
  <c r="V259" i="10" s="1"/>
  <c r="F259" i="10" a="1"/>
  <c r="F259" i="10" s="1"/>
  <c r="H259" i="10"/>
  <c r="E259" i="10" a="1"/>
  <c r="E259" i="10" s="1"/>
  <c r="I78" i="10" a="1"/>
  <c r="I78" i="10" s="1"/>
  <c r="H78" i="10"/>
  <c r="G78" i="10" a="1"/>
  <c r="G78" i="10" s="1"/>
  <c r="V78" i="10" s="1"/>
  <c r="F78" i="10" a="1"/>
  <c r="F78" i="10" s="1"/>
  <c r="E78" i="10" a="1"/>
  <c r="E78" i="10" s="1"/>
  <c r="I868" i="10" a="1"/>
  <c r="I868" i="10" s="1"/>
  <c r="H868" i="10"/>
  <c r="G868" i="10" a="1"/>
  <c r="G868" i="10" s="1"/>
  <c r="V868" i="10" s="1"/>
  <c r="F868" i="10" a="1"/>
  <c r="F868" i="10" s="1"/>
  <c r="E868" i="10" a="1"/>
  <c r="E868" i="10" s="1"/>
  <c r="I142" i="10" a="1"/>
  <c r="I142" i="10" s="1"/>
  <c r="G142" i="10" a="1"/>
  <c r="G142" i="10" s="1"/>
  <c r="V142" i="10" s="1"/>
  <c r="F142" i="10" a="1"/>
  <c r="F142" i="10" s="1"/>
  <c r="H142" i="10"/>
  <c r="E142" i="10" a="1"/>
  <c r="E142" i="10" s="1"/>
  <c r="I846" i="10" a="1"/>
  <c r="I846" i="10" s="1"/>
  <c r="H846" i="10"/>
  <c r="G846" i="10" a="1"/>
  <c r="G846" i="10" s="1"/>
  <c r="V846" i="10" s="1"/>
  <c r="F846" i="10" a="1"/>
  <c r="F846" i="10" s="1"/>
  <c r="E846" i="10" a="1"/>
  <c r="E846" i="10" s="1"/>
  <c r="I488" i="10" a="1"/>
  <c r="I488" i="10" s="1"/>
  <c r="H488" i="10"/>
  <c r="G488" i="10" a="1"/>
  <c r="G488" i="10" s="1"/>
  <c r="V488" i="10" s="1"/>
  <c r="F488" i="10" a="1"/>
  <c r="F488" i="10" s="1"/>
  <c r="E488" i="10" a="1"/>
  <c r="E488" i="10" s="1"/>
  <c r="I287" i="10" a="1"/>
  <c r="I287" i="10" s="1"/>
  <c r="H287" i="10"/>
  <c r="G287" i="10" a="1"/>
  <c r="G287" i="10" s="1"/>
  <c r="V287" i="10" s="1"/>
  <c r="E287" i="10" a="1"/>
  <c r="E287" i="10" s="1"/>
  <c r="F287" i="10" a="1"/>
  <c r="F287" i="10" s="1"/>
  <c r="I571" i="10" a="1"/>
  <c r="I571" i="10" s="1"/>
  <c r="H571" i="10"/>
  <c r="G571" i="10" a="1"/>
  <c r="G571" i="10" s="1"/>
  <c r="V571" i="10" s="1"/>
  <c r="F571" i="10" a="1"/>
  <c r="F571" i="10" s="1"/>
  <c r="E571" i="10" a="1"/>
  <c r="E571" i="10" s="1"/>
  <c r="I589" i="10" a="1"/>
  <c r="I589" i="10" s="1"/>
  <c r="H589" i="10"/>
  <c r="G589" i="10" a="1"/>
  <c r="G589" i="10" s="1"/>
  <c r="V589" i="10" s="1"/>
  <c r="F589" i="10" a="1"/>
  <c r="F589" i="10" s="1"/>
  <c r="E589" i="10" a="1"/>
  <c r="E589" i="10" s="1"/>
  <c r="I679" i="10" a="1"/>
  <c r="I679" i="10" s="1"/>
  <c r="H679" i="10"/>
  <c r="G679" i="10" a="1"/>
  <c r="G679" i="10" s="1"/>
  <c r="V679" i="10" s="1"/>
  <c r="F679" i="10" a="1"/>
  <c r="F679" i="10" s="1"/>
  <c r="E679" i="10" a="1"/>
  <c r="E679" i="10" s="1"/>
  <c r="I917" i="10" a="1"/>
  <c r="I917" i="10" s="1"/>
  <c r="H917" i="10"/>
  <c r="G917" i="10" a="1"/>
  <c r="G917" i="10" s="1"/>
  <c r="V917" i="10" s="1"/>
  <c r="F917" i="10" a="1"/>
  <c r="F917" i="10" s="1"/>
  <c r="E917" i="10" a="1"/>
  <c r="E917" i="10" s="1"/>
  <c r="I155" i="10" a="1"/>
  <c r="I155" i="10" s="1"/>
  <c r="G155" i="10" a="1"/>
  <c r="G155" i="10" s="1"/>
  <c r="V155" i="10" s="1"/>
  <c r="H155" i="10"/>
  <c r="F155" i="10" a="1"/>
  <c r="F155" i="10" s="1"/>
  <c r="E155" i="10" a="1"/>
  <c r="E155" i="10" s="1"/>
  <c r="I777" i="10" a="1"/>
  <c r="I777" i="10" s="1"/>
  <c r="H777" i="10"/>
  <c r="G777" i="10" a="1"/>
  <c r="G777" i="10" s="1"/>
  <c r="V777" i="10" s="1"/>
  <c r="F777" i="10" a="1"/>
  <c r="F777" i="10" s="1"/>
  <c r="E777" i="10" a="1"/>
  <c r="E777" i="10" s="1"/>
  <c r="I95" i="10" a="1"/>
  <c r="I95" i="10" s="1"/>
  <c r="H95" i="10"/>
  <c r="G95" i="10" a="1"/>
  <c r="G95" i="10" s="1"/>
  <c r="V95" i="10" s="1"/>
  <c r="F95" i="10" a="1"/>
  <c r="F95" i="10" s="1"/>
  <c r="E95" i="10" a="1"/>
  <c r="E95" i="10" s="1"/>
  <c r="H837" i="10"/>
  <c r="I837" i="10" a="1"/>
  <c r="I837" i="10" s="1"/>
  <c r="G837" i="10" a="1"/>
  <c r="G837" i="10" s="1"/>
  <c r="V837" i="10" s="1"/>
  <c r="E837" i="10" a="1"/>
  <c r="E837" i="10" s="1"/>
  <c r="F837" i="10" a="1"/>
  <c r="F837" i="10" s="1"/>
  <c r="I523" i="10" a="1"/>
  <c r="I523" i="10" s="1"/>
  <c r="H523" i="10"/>
  <c r="G523" i="10" a="1"/>
  <c r="G523" i="10" s="1"/>
  <c r="V523" i="10" s="1"/>
  <c r="F523" i="10" a="1"/>
  <c r="F523" i="10" s="1"/>
  <c r="E523" i="10" a="1"/>
  <c r="E523" i="10" s="1"/>
  <c r="I256" i="10" a="1"/>
  <c r="I256" i="10" s="1"/>
  <c r="H256" i="10"/>
  <c r="G256" i="10" a="1"/>
  <c r="G256" i="10" s="1"/>
  <c r="V256" i="10" s="1"/>
  <c r="F256" i="10" a="1"/>
  <c r="F256" i="10" s="1"/>
  <c r="E256" i="10" a="1"/>
  <c r="E256" i="10" s="1"/>
  <c r="H45" i="10"/>
  <c r="I45" i="10" a="1"/>
  <c r="I45" i="10" s="1"/>
  <c r="G45" i="10" a="1"/>
  <c r="G45" i="10" s="1"/>
  <c r="V45" i="10" s="1"/>
  <c r="F45" i="10" a="1"/>
  <c r="F45" i="10" s="1"/>
  <c r="E45" i="10" a="1"/>
  <c r="E45" i="10" s="1"/>
  <c r="I597" i="10" a="1"/>
  <c r="I597" i="10" s="1"/>
  <c r="H597" i="10"/>
  <c r="G597" i="10" a="1"/>
  <c r="G597" i="10" s="1"/>
  <c r="V597" i="10" s="1"/>
  <c r="E597" i="10" a="1"/>
  <c r="E597" i="10" s="1"/>
  <c r="F597" i="10" a="1"/>
  <c r="F597" i="10" s="1"/>
  <c r="I334" i="10" a="1"/>
  <c r="I334" i="10" s="1"/>
  <c r="H334" i="10"/>
  <c r="G334" i="10" a="1"/>
  <c r="G334" i="10" s="1"/>
  <c r="F334" i="10" a="1"/>
  <c r="F334" i="10" s="1"/>
  <c r="E334" i="10" a="1"/>
  <c r="E334" i="10" s="1"/>
  <c r="H920" i="10"/>
  <c r="G920" i="10" a="1"/>
  <c r="G920" i="10" s="1"/>
  <c r="V920" i="10" s="1"/>
  <c r="I920" i="10" a="1"/>
  <c r="I920" i="10" s="1"/>
  <c r="F920" i="10" a="1"/>
  <c r="F920" i="10" s="1"/>
  <c r="E920" i="10" a="1"/>
  <c r="E920" i="10" s="1"/>
  <c r="I174" i="10" a="1"/>
  <c r="I174" i="10" s="1"/>
  <c r="H174" i="10"/>
  <c r="G174" i="10" a="1"/>
  <c r="G174" i="10" s="1"/>
  <c r="V174" i="10" s="1"/>
  <c r="F174" i="10" a="1"/>
  <c r="F174" i="10" s="1"/>
  <c r="E174" i="10" a="1"/>
  <c r="E174" i="10" s="1"/>
  <c r="I354" i="10" a="1"/>
  <c r="I354" i="10" s="1"/>
  <c r="H354" i="10"/>
  <c r="G354" i="10" a="1"/>
  <c r="G354" i="10" s="1"/>
  <c r="V354" i="10" s="1"/>
  <c r="F354" i="10" a="1"/>
  <c r="F354" i="10" s="1"/>
  <c r="E354" i="10" a="1"/>
  <c r="E354" i="10" s="1"/>
  <c r="I475" i="10" a="1"/>
  <c r="I475" i="10" s="1"/>
  <c r="H475" i="10"/>
  <c r="G475" i="10" a="1"/>
  <c r="G475" i="10" s="1"/>
  <c r="V475" i="10" s="1"/>
  <c r="F475" i="10" a="1"/>
  <c r="F475" i="10" s="1"/>
  <c r="E475" i="10" a="1"/>
  <c r="E475" i="10" s="1"/>
  <c r="I954" i="10" a="1"/>
  <c r="I954" i="10" s="1"/>
  <c r="H954" i="10"/>
  <c r="G954" i="10" a="1"/>
  <c r="G954" i="10" s="1"/>
  <c r="V954" i="10" s="1"/>
  <c r="E954" i="10" a="1"/>
  <c r="E954" i="10" s="1"/>
  <c r="F954" i="10" a="1"/>
  <c r="F954" i="10" s="1"/>
  <c r="I951" i="10" a="1"/>
  <c r="I951" i="10" s="1"/>
  <c r="H951" i="10"/>
  <c r="G951" i="10" a="1"/>
  <c r="G951" i="10" s="1"/>
  <c r="V951" i="10" s="1"/>
  <c r="F951" i="10" a="1"/>
  <c r="F951" i="10" s="1"/>
  <c r="E951" i="10" a="1"/>
  <c r="E951" i="10" s="1"/>
  <c r="I346" i="10" a="1"/>
  <c r="I346" i="10" s="1"/>
  <c r="H346" i="10"/>
  <c r="F346" i="10" a="1"/>
  <c r="F346" i="10" s="1"/>
  <c r="G346" i="10" a="1"/>
  <c r="G346" i="10" s="1"/>
  <c r="V346" i="10" s="1"/>
  <c r="E346" i="10" a="1"/>
  <c r="E346" i="10" s="1"/>
  <c r="I919" i="10" a="1"/>
  <c r="I919" i="10" s="1"/>
  <c r="H919" i="10"/>
  <c r="G919" i="10" a="1"/>
  <c r="G919" i="10" s="1"/>
  <c r="V919" i="10" s="1"/>
  <c r="F919" i="10" a="1"/>
  <c r="F919" i="10" s="1"/>
  <c r="E919" i="10" a="1"/>
  <c r="E919" i="10" s="1"/>
  <c r="I596" i="10" a="1"/>
  <c r="I596" i="10" s="1"/>
  <c r="H596" i="10"/>
  <c r="G596" i="10" a="1"/>
  <c r="G596" i="10" s="1"/>
  <c r="V596" i="10" s="1"/>
  <c r="F596" i="10" a="1"/>
  <c r="F596" i="10" s="1"/>
  <c r="E596" i="10" a="1"/>
  <c r="E596" i="10" s="1"/>
  <c r="I669" i="10" a="1"/>
  <c r="I669" i="10" s="1"/>
  <c r="H669" i="10"/>
  <c r="G669" i="10" a="1"/>
  <c r="G669" i="10" s="1"/>
  <c r="V669" i="10" s="1"/>
  <c r="E669" i="10" a="1"/>
  <c r="E669" i="10" s="1"/>
  <c r="F669" i="10" a="1"/>
  <c r="F669" i="10" s="1"/>
  <c r="H570" i="10"/>
  <c r="I570" i="10" a="1"/>
  <c r="I570" i="10" s="1"/>
  <c r="G570" i="10" a="1"/>
  <c r="G570" i="10" s="1"/>
  <c r="V570" i="10" s="1"/>
  <c r="F570" i="10" a="1"/>
  <c r="F570" i="10" s="1"/>
  <c r="E570" i="10" a="1"/>
  <c r="E570" i="10" s="1"/>
  <c r="I845" i="10" a="1"/>
  <c r="I845" i="10" s="1"/>
  <c r="H845" i="10"/>
  <c r="G845" i="10" a="1"/>
  <c r="G845" i="10" s="1"/>
  <c r="V845" i="10" s="1"/>
  <c r="F845" i="10" a="1"/>
  <c r="F845" i="10" s="1"/>
  <c r="E845" i="10" a="1"/>
  <c r="E845" i="10" s="1"/>
  <c r="I286" i="10" a="1"/>
  <c r="I286" i="10" s="1"/>
  <c r="H286" i="10"/>
  <c r="G286" i="10" a="1"/>
  <c r="G286" i="10" s="1"/>
  <c r="V286" i="10" s="1"/>
  <c r="F286" i="10" a="1"/>
  <c r="F286" i="10" s="1"/>
  <c r="E286" i="10" a="1"/>
  <c r="E286" i="10" s="1"/>
  <c r="I592" i="10" a="1"/>
  <c r="I592" i="10" s="1"/>
  <c r="G592" i="10" a="1"/>
  <c r="G592" i="10" s="1"/>
  <c r="V592" i="10" s="1"/>
  <c r="H592" i="10"/>
  <c r="F592" i="10" a="1"/>
  <c r="F592" i="10" s="1"/>
  <c r="E592" i="10" a="1"/>
  <c r="E592" i="10" s="1"/>
  <c r="I480" i="10" a="1"/>
  <c r="I480" i="10" s="1"/>
  <c r="H480" i="10"/>
  <c r="G480" i="10" a="1"/>
  <c r="G480" i="10" s="1"/>
  <c r="V480" i="10" s="1"/>
  <c r="E480" i="10" a="1"/>
  <c r="E480" i="10" s="1"/>
  <c r="F480" i="10" a="1"/>
  <c r="F480" i="10" s="1"/>
  <c r="I820" i="10" a="1"/>
  <c r="I820" i="10" s="1"/>
  <c r="G820" i="10" a="1"/>
  <c r="G820" i="10" s="1"/>
  <c r="V820" i="10" s="1"/>
  <c r="H820" i="10"/>
  <c r="F820" i="10" a="1"/>
  <c r="F820" i="10" s="1"/>
  <c r="E820" i="10" a="1"/>
  <c r="E820" i="10" s="1"/>
  <c r="I117" i="10" a="1"/>
  <c r="I117" i="10" s="1"/>
  <c r="G117" i="10" a="1"/>
  <c r="G117" i="10" s="1"/>
  <c r="V117" i="10" s="1"/>
  <c r="H117" i="10"/>
  <c r="F117" i="10" a="1"/>
  <c r="F117" i="10" s="1"/>
  <c r="E117" i="10" a="1"/>
  <c r="E117" i="10" s="1"/>
  <c r="I100" i="10" a="1"/>
  <c r="I100" i="10" s="1"/>
  <c r="H100" i="10"/>
  <c r="G100" i="10" a="1"/>
  <c r="G100" i="10" s="1"/>
  <c r="V100" i="10" s="1"/>
  <c r="F100" i="10" a="1"/>
  <c r="F100" i="10" s="1"/>
  <c r="E100" i="10" a="1"/>
  <c r="E100" i="10" s="1"/>
  <c r="I743" i="10" a="1"/>
  <c r="I743" i="10" s="1"/>
  <c r="H743" i="10"/>
  <c r="G743" i="10" a="1"/>
  <c r="G743" i="10" s="1"/>
  <c r="V743" i="10" s="1"/>
  <c r="F743" i="10" a="1"/>
  <c r="F743" i="10" s="1"/>
  <c r="E743" i="10" a="1"/>
  <c r="E743" i="10" s="1"/>
  <c r="I59" i="10" a="1"/>
  <c r="I59" i="10" s="1"/>
  <c r="G59" i="10" a="1"/>
  <c r="G59" i="10" s="1"/>
  <c r="V59" i="10" s="1"/>
  <c r="H59" i="10"/>
  <c r="F59" i="10" a="1"/>
  <c r="F59" i="10" s="1"/>
  <c r="E59" i="10" a="1"/>
  <c r="E59" i="10" s="1"/>
  <c r="I27" i="10" a="1"/>
  <c r="I27" i="10" s="1"/>
  <c r="H27" i="10"/>
  <c r="G27" i="10" a="1"/>
  <c r="G27" i="10" s="1"/>
  <c r="V27" i="10" s="1"/>
  <c r="F27" i="10" a="1"/>
  <c r="F27" i="10" s="1"/>
  <c r="E27" i="10" a="1"/>
  <c r="E27" i="10" s="1"/>
  <c r="I426" i="10" a="1"/>
  <c r="I426" i="10" s="1"/>
  <c r="G426" i="10" a="1"/>
  <c r="G426" i="10" s="1"/>
  <c r="V426" i="10" s="1"/>
  <c r="H426" i="10"/>
  <c r="F426" i="10" a="1"/>
  <c r="F426" i="10" s="1"/>
  <c r="E426" i="10" a="1"/>
  <c r="E426" i="10" s="1"/>
  <c r="H511" i="10"/>
  <c r="I511" i="10" a="1"/>
  <c r="I511" i="10" s="1"/>
  <c r="G511" i="10" a="1"/>
  <c r="G511" i="10" s="1"/>
  <c r="V511" i="10" s="1"/>
  <c r="F511" i="10" a="1"/>
  <c r="F511" i="10" s="1"/>
  <c r="E511" i="10" a="1"/>
  <c r="E511" i="10" s="1"/>
  <c r="I800" i="10" a="1"/>
  <c r="I800" i="10" s="1"/>
  <c r="H800" i="10"/>
  <c r="G800" i="10" a="1"/>
  <c r="G800" i="10" s="1"/>
  <c r="V800" i="10" s="1"/>
  <c r="F800" i="10" a="1"/>
  <c r="F800" i="10" s="1"/>
  <c r="E800" i="10" a="1"/>
  <c r="E800" i="10" s="1"/>
  <c r="I156" i="10" a="1"/>
  <c r="I156" i="10" s="1"/>
  <c r="G156" i="10" a="1"/>
  <c r="G156" i="10" s="1"/>
  <c r="V156" i="10" s="1"/>
  <c r="F156" i="10" a="1"/>
  <c r="F156" i="10" s="1"/>
  <c r="H156" i="10"/>
  <c r="E156" i="10" a="1"/>
  <c r="E156" i="10" s="1"/>
  <c r="I1035" i="10" a="1"/>
  <c r="I1035" i="10" s="1"/>
  <c r="H1035" i="10"/>
  <c r="G1035" i="10" a="1"/>
  <c r="G1035" i="10" s="1"/>
  <c r="V1035" i="10" s="1"/>
  <c r="E1035" i="10" a="1"/>
  <c r="E1035" i="10" s="1"/>
  <c r="F1035" i="10" a="1"/>
  <c r="F1035" i="10" s="1"/>
  <c r="H933" i="10"/>
  <c r="I933" i="10" a="1"/>
  <c r="I933" i="10" s="1"/>
  <c r="G933" i="10" a="1"/>
  <c r="G933" i="10" s="1"/>
  <c r="V933" i="10" s="1"/>
  <c r="E933" i="10" a="1"/>
  <c r="E933" i="10" s="1"/>
  <c r="F933" i="10" a="1"/>
  <c r="F933" i="10" s="1"/>
  <c r="I533" i="10" a="1"/>
  <c r="I533" i="10" s="1"/>
  <c r="H533" i="10"/>
  <c r="G533" i="10" a="1"/>
  <c r="G533" i="10" s="1"/>
  <c r="V533" i="10" s="1"/>
  <c r="F533" i="10" a="1"/>
  <c r="F533" i="10" s="1"/>
  <c r="E533" i="10" a="1"/>
  <c r="E533" i="10" s="1"/>
  <c r="I739" i="10" a="1"/>
  <c r="I739" i="10" s="1"/>
  <c r="H739" i="10"/>
  <c r="G739" i="10" a="1"/>
  <c r="G739" i="10" s="1"/>
  <c r="V739" i="10" s="1"/>
  <c r="F739" i="10" a="1"/>
  <c r="F739" i="10" s="1"/>
  <c r="E739" i="10" a="1"/>
  <c r="E739" i="10" s="1"/>
  <c r="I988" i="10" a="1"/>
  <c r="I988" i="10" s="1"/>
  <c r="H988" i="10"/>
  <c r="G988" i="10" a="1"/>
  <c r="G988" i="10" s="1"/>
  <c r="V988" i="10" s="1"/>
  <c r="F988" i="10" a="1"/>
  <c r="F988" i="10" s="1"/>
  <c r="E988" i="10" a="1"/>
  <c r="E988" i="10" s="1"/>
  <c r="I557" i="10" a="1"/>
  <c r="I557" i="10" s="1"/>
  <c r="H557" i="10"/>
  <c r="G557" i="10" a="1"/>
  <c r="G557" i="10" s="1"/>
  <c r="V557" i="10" s="1"/>
  <c r="F557" i="10" a="1"/>
  <c r="F557" i="10" s="1"/>
  <c r="E557" i="10" a="1"/>
  <c r="E557" i="10" s="1"/>
  <c r="H608" i="10"/>
  <c r="I608" i="10" a="1"/>
  <c r="I608" i="10" s="1"/>
  <c r="G608" i="10" a="1"/>
  <c r="G608" i="10" s="1"/>
  <c r="V608" i="10" s="1"/>
  <c r="E608" i="10" a="1"/>
  <c r="E608" i="10" s="1"/>
  <c r="F608" i="10" a="1"/>
  <c r="F608" i="10" s="1"/>
  <c r="I617" i="10" a="1"/>
  <c r="I617" i="10" s="1"/>
  <c r="H617" i="10"/>
  <c r="G617" i="10" a="1"/>
  <c r="G617" i="10" s="1"/>
  <c r="V617" i="10" s="1"/>
  <c r="F617" i="10" a="1"/>
  <c r="F617" i="10" s="1"/>
  <c r="E617" i="10" a="1"/>
  <c r="E617" i="10" s="1"/>
  <c r="I927" i="10" a="1"/>
  <c r="I927" i="10" s="1"/>
  <c r="H927" i="10"/>
  <c r="G927" i="10" a="1"/>
  <c r="G927" i="10" s="1"/>
  <c r="V927" i="10" s="1"/>
  <c r="F927" i="10" a="1"/>
  <c r="F927" i="10" s="1"/>
  <c r="E927" i="10" a="1"/>
  <c r="E927" i="10" s="1"/>
  <c r="I893" i="10" a="1"/>
  <c r="I893" i="10" s="1"/>
  <c r="H893" i="10"/>
  <c r="G893" i="10" a="1"/>
  <c r="G893" i="10" s="1"/>
  <c r="V893" i="10" s="1"/>
  <c r="F893" i="10" a="1"/>
  <c r="F893" i="10" s="1"/>
  <c r="E893" i="10" a="1"/>
  <c r="E893" i="10" s="1"/>
  <c r="I715" i="10" a="1"/>
  <c r="I715" i="10" s="1"/>
  <c r="G715" i="10" a="1"/>
  <c r="G715" i="10" s="1"/>
  <c r="V715" i="10" s="1"/>
  <c r="H715" i="10"/>
  <c r="F715" i="10" a="1"/>
  <c r="F715" i="10" s="1"/>
  <c r="E715" i="10" a="1"/>
  <c r="E715" i="10" s="1"/>
  <c r="I476" i="10" a="1"/>
  <c r="I476" i="10" s="1"/>
  <c r="H476" i="10"/>
  <c r="G476" i="10" a="1"/>
  <c r="G476" i="10" s="1"/>
  <c r="V476" i="10" s="1"/>
  <c r="F476" i="10" a="1"/>
  <c r="F476" i="10" s="1"/>
  <c r="E476" i="10" a="1"/>
  <c r="E476" i="10" s="1"/>
  <c r="I745" i="10" a="1"/>
  <c r="I745" i="10" s="1"/>
  <c r="H745" i="10"/>
  <c r="G745" i="10" a="1"/>
  <c r="G745" i="10" s="1"/>
  <c r="V745" i="10" s="1"/>
  <c r="F745" i="10" a="1"/>
  <c r="F745" i="10" s="1"/>
  <c r="E745" i="10" a="1"/>
  <c r="E745" i="10" s="1"/>
  <c r="I767" i="10" a="1"/>
  <c r="I767" i="10" s="1"/>
  <c r="G767" i="10" a="1"/>
  <c r="G767" i="10" s="1"/>
  <c r="V767" i="10" s="1"/>
  <c r="H767" i="10"/>
  <c r="F767" i="10" a="1"/>
  <c r="F767" i="10" s="1"/>
  <c r="E767" i="10" a="1"/>
  <c r="E767" i="10" s="1"/>
  <c r="I935" i="10" a="1"/>
  <c r="I935" i="10" s="1"/>
  <c r="H935" i="10"/>
  <c r="G935" i="10" a="1"/>
  <c r="G935" i="10" s="1"/>
  <c r="V935" i="10" s="1"/>
  <c r="F935" i="10" a="1"/>
  <c r="F935" i="10" s="1"/>
  <c r="E935" i="10" a="1"/>
  <c r="E935" i="10" s="1"/>
  <c r="I603" i="10" a="1"/>
  <c r="I603" i="10" s="1"/>
  <c r="H603" i="10"/>
  <c r="G603" i="10" a="1"/>
  <c r="G603" i="10" s="1"/>
  <c r="V603" i="10" s="1"/>
  <c r="F603" i="10" a="1"/>
  <c r="F603" i="10" s="1"/>
  <c r="E603" i="10" a="1"/>
  <c r="E603" i="10" s="1"/>
  <c r="I56" i="10" a="1"/>
  <c r="I56" i="10" s="1"/>
  <c r="H56" i="10"/>
  <c r="G56" i="10" a="1"/>
  <c r="G56" i="10" s="1"/>
  <c r="V56" i="10" s="1"/>
  <c r="F56" i="10" a="1"/>
  <c r="F56" i="10" s="1"/>
  <c r="E56" i="10" a="1"/>
  <c r="E56" i="10" s="1"/>
  <c r="I569" i="10" a="1"/>
  <c r="I569" i="10" s="1"/>
  <c r="H569" i="10"/>
  <c r="G569" i="10" a="1"/>
  <c r="G569" i="10" s="1"/>
  <c r="V569" i="10" s="1"/>
  <c r="F569" i="10" a="1"/>
  <c r="F569" i="10" s="1"/>
  <c r="E569" i="10" a="1"/>
  <c r="E569" i="10" s="1"/>
  <c r="H873" i="10"/>
  <c r="I873" i="10" a="1"/>
  <c r="I873" i="10" s="1"/>
  <c r="G873" i="10" a="1"/>
  <c r="G873" i="10" s="1"/>
  <c r="V873" i="10" s="1"/>
  <c r="F873" i="10" a="1"/>
  <c r="F873" i="10" s="1"/>
  <c r="E873" i="10" a="1"/>
  <c r="E873" i="10" s="1"/>
  <c r="I471" i="10" a="1"/>
  <c r="I471" i="10" s="1"/>
  <c r="H471" i="10"/>
  <c r="G471" i="10" a="1"/>
  <c r="G471" i="10" s="1"/>
  <c r="V471" i="10" s="1"/>
  <c r="F471" i="10" a="1"/>
  <c r="F471" i="10" s="1"/>
  <c r="E471" i="10" a="1"/>
  <c r="E471" i="10" s="1"/>
  <c r="H470" i="10"/>
  <c r="G470" i="10" a="1"/>
  <c r="G470" i="10" s="1"/>
  <c r="V470" i="10" s="1"/>
  <c r="I470" i="10" a="1"/>
  <c r="I470" i="10" s="1"/>
  <c r="F470" i="10" a="1"/>
  <c r="F470" i="10" s="1"/>
  <c r="E470" i="10" a="1"/>
  <c r="E470" i="10" s="1"/>
  <c r="I184" i="10" a="1"/>
  <c r="I184" i="10" s="1"/>
  <c r="H184" i="10"/>
  <c r="G184" i="10" a="1"/>
  <c r="G184" i="10" s="1"/>
  <c r="V184" i="10" s="1"/>
  <c r="F184" i="10" a="1"/>
  <c r="F184" i="10" s="1"/>
  <c r="E184" i="10" a="1"/>
  <c r="E184" i="10" s="1"/>
  <c r="I615" i="10" a="1"/>
  <c r="I615" i="10" s="1"/>
  <c r="H615" i="10"/>
  <c r="G615" i="10" a="1"/>
  <c r="G615" i="10" s="1"/>
  <c r="V615" i="10" s="1"/>
  <c r="F615" i="10" a="1"/>
  <c r="F615" i="10" s="1"/>
  <c r="E615" i="10" a="1"/>
  <c r="E615" i="10" s="1"/>
  <c r="I616" i="10" a="1"/>
  <c r="I616" i="10" s="1"/>
  <c r="H616" i="10"/>
  <c r="G616" i="10" a="1"/>
  <c r="G616" i="10" s="1"/>
  <c r="V616" i="10" s="1"/>
  <c r="F616" i="10" a="1"/>
  <c r="F616" i="10" s="1"/>
  <c r="E616" i="10" a="1"/>
  <c r="E616" i="10" s="1"/>
  <c r="I28" i="10" a="1"/>
  <c r="I28" i="10" s="1"/>
  <c r="H28" i="10"/>
  <c r="G28" i="10" a="1"/>
  <c r="G28" i="10" s="1"/>
  <c r="V28" i="10" s="1"/>
  <c r="F28" i="10" a="1"/>
  <c r="F28" i="10" s="1"/>
  <c r="E28" i="10" a="1"/>
  <c r="E28" i="10" s="1"/>
  <c r="I345" i="10" a="1"/>
  <c r="I345" i="10" s="1"/>
  <c r="H345" i="10"/>
  <c r="G345" i="10" a="1"/>
  <c r="G345" i="10" s="1"/>
  <c r="V345" i="10" s="1"/>
  <c r="F345" i="10" a="1"/>
  <c r="F345" i="10" s="1"/>
  <c r="E345" i="10" a="1"/>
  <c r="E345" i="10" s="1"/>
  <c r="I769" i="10" a="1"/>
  <c r="I769" i="10" s="1"/>
  <c r="H769" i="10"/>
  <c r="G769" i="10" a="1"/>
  <c r="G769" i="10" s="1"/>
  <c r="V769" i="10" s="1"/>
  <c r="F769" i="10" a="1"/>
  <c r="F769" i="10" s="1"/>
  <c r="E769" i="10" a="1"/>
  <c r="E769" i="10" s="1"/>
  <c r="I361" i="10" a="1"/>
  <c r="I361" i="10" s="1"/>
  <c r="H361" i="10"/>
  <c r="G361" i="10" a="1"/>
  <c r="G361" i="10" s="1"/>
  <c r="V361" i="10" s="1"/>
  <c r="F361" i="10" a="1"/>
  <c r="F361" i="10" s="1"/>
  <c r="E361" i="10" a="1"/>
  <c r="E361" i="10" s="1"/>
  <c r="I76" i="10" a="1"/>
  <c r="I76" i="10" s="1"/>
  <c r="H76" i="10"/>
  <c r="G76" i="10" a="1"/>
  <c r="G76" i="10" s="1"/>
  <c r="V76" i="10" s="1"/>
  <c r="F76" i="10" a="1"/>
  <c r="F76" i="10" s="1"/>
  <c r="E76" i="10" a="1"/>
  <c r="E76" i="10" s="1"/>
  <c r="I144" i="10" a="1"/>
  <c r="I144" i="10" s="1"/>
  <c r="G144" i="10" a="1"/>
  <c r="G144" i="10" s="1"/>
  <c r="V144" i="10" s="1"/>
  <c r="H144" i="10"/>
  <c r="F144" i="10" a="1"/>
  <c r="F144" i="10" s="1"/>
  <c r="E144" i="10" a="1"/>
  <c r="E144" i="10" s="1"/>
  <c r="I829" i="10" a="1"/>
  <c r="I829" i="10" s="1"/>
  <c r="H829" i="10"/>
  <c r="G829" i="10" a="1"/>
  <c r="G829" i="10" s="1"/>
  <c r="V829" i="10" s="1"/>
  <c r="F829" i="10" a="1"/>
  <c r="F829" i="10" s="1"/>
  <c r="E829" i="10" a="1"/>
  <c r="E829" i="10" s="1"/>
  <c r="I4" i="10" a="1"/>
  <c r="I4" i="10" s="1"/>
  <c r="H4" i="10"/>
  <c r="G4" i="10" a="1"/>
  <c r="G4" i="10" s="1"/>
  <c r="V4" i="10" s="1"/>
  <c r="F4" i="10" a="1"/>
  <c r="F4" i="10" s="1"/>
  <c r="E4" i="10" a="1"/>
  <c r="E4" i="10" s="1"/>
  <c r="I247" i="10" a="1"/>
  <c r="I247" i="10" s="1"/>
  <c r="G247" i="10" a="1"/>
  <c r="G247" i="10" s="1"/>
  <c r="V247" i="10" s="1"/>
  <c r="F247" i="10" a="1"/>
  <c r="F247" i="10" s="1"/>
  <c r="H247" i="10"/>
  <c r="E247" i="10" a="1"/>
  <c r="E247" i="10" s="1"/>
  <c r="I457" i="10" a="1"/>
  <c r="I457" i="10" s="1"/>
  <c r="H457" i="10"/>
  <c r="G457" i="10" a="1"/>
  <c r="G457" i="10" s="1"/>
  <c r="V457" i="10" s="1"/>
  <c r="F457" i="10" a="1"/>
  <c r="F457" i="10" s="1"/>
  <c r="E457" i="10" a="1"/>
  <c r="E457" i="10" s="1"/>
  <c r="I55" i="10" a="1"/>
  <c r="I55" i="10" s="1"/>
  <c r="H55" i="10"/>
  <c r="G55" i="10" a="1"/>
  <c r="G55" i="10" s="1"/>
  <c r="V55" i="10" s="1"/>
  <c r="F55" i="10" a="1"/>
  <c r="F55" i="10" s="1"/>
  <c r="E55" i="10" a="1"/>
  <c r="E55" i="10" s="1"/>
  <c r="I526" i="10" a="1"/>
  <c r="I526" i="10" s="1"/>
  <c r="G526" i="10" a="1"/>
  <c r="G526" i="10" s="1"/>
  <c r="V526" i="10" s="1"/>
  <c r="H526" i="10"/>
  <c r="F526" i="10" a="1"/>
  <c r="F526" i="10" s="1"/>
  <c r="E526" i="10" a="1"/>
  <c r="E526" i="10" s="1"/>
  <c r="I123" i="10" a="1"/>
  <c r="I123" i="10" s="1"/>
  <c r="H123" i="10"/>
  <c r="F123" i="10" a="1"/>
  <c r="F123" i="10" s="1"/>
  <c r="G123" i="10" a="1"/>
  <c r="G123" i="10" s="1"/>
  <c r="V123" i="10" s="1"/>
  <c r="E123" i="10" a="1"/>
  <c r="E123" i="10" s="1"/>
  <c r="I853" i="10" a="1"/>
  <c r="I853" i="10" s="1"/>
  <c r="H853" i="10"/>
  <c r="G853" i="10" a="1"/>
  <c r="G853" i="10" s="1"/>
  <c r="V853" i="10" s="1"/>
  <c r="F853" i="10" a="1"/>
  <c r="F853" i="10" s="1"/>
  <c r="E853" i="10" a="1"/>
  <c r="E853" i="10" s="1"/>
  <c r="H1040" i="10"/>
  <c r="I1040" i="10" a="1"/>
  <c r="I1040" i="10" s="1"/>
  <c r="G1040" i="10" a="1"/>
  <c r="G1040" i="10" s="1"/>
  <c r="V1040" i="10" s="1"/>
  <c r="F1040" i="10" a="1"/>
  <c r="F1040" i="10" s="1"/>
  <c r="E1040" i="10" a="1"/>
  <c r="E1040" i="10" s="1"/>
  <c r="H932" i="10"/>
  <c r="I932" i="10" a="1"/>
  <c r="I932" i="10" s="1"/>
  <c r="G932" i="10" a="1"/>
  <c r="G932" i="10" s="1"/>
  <c r="V932" i="10" s="1"/>
  <c r="F932" i="10" a="1"/>
  <c r="F932" i="10" s="1"/>
  <c r="E932" i="10" a="1"/>
  <c r="E932" i="10" s="1"/>
  <c r="I77" i="10" a="1"/>
  <c r="I77" i="10" s="1"/>
  <c r="H77" i="10"/>
  <c r="G77" i="10" a="1"/>
  <c r="G77" i="10" s="1"/>
  <c r="V77" i="10" s="1"/>
  <c r="F77" i="10" a="1"/>
  <c r="F77" i="10" s="1"/>
  <c r="E77" i="10" a="1"/>
  <c r="E77" i="10" s="1"/>
  <c r="I744" i="10" a="1"/>
  <c r="I744" i="10" s="1"/>
  <c r="H744" i="10"/>
  <c r="G744" i="10" a="1"/>
  <c r="G744" i="10" s="1"/>
  <c r="V744" i="10" s="1"/>
  <c r="F744" i="10" a="1"/>
  <c r="F744" i="10" s="1"/>
  <c r="E744" i="10" a="1"/>
  <c r="E744" i="10" s="1"/>
  <c r="I367" i="10" a="1"/>
  <c r="I367" i="10" s="1"/>
  <c r="H367" i="10"/>
  <c r="G367" i="10" a="1"/>
  <c r="G367" i="10" s="1"/>
  <c r="V367" i="10" s="1"/>
  <c r="F367" i="10" a="1"/>
  <c r="F367" i="10" s="1"/>
  <c r="E367" i="10" a="1"/>
  <c r="E367" i="10" s="1"/>
  <c r="H427" i="10"/>
  <c r="I427" i="10" a="1"/>
  <c r="I427" i="10" s="1"/>
  <c r="G427" i="10" a="1"/>
  <c r="G427" i="10" s="1"/>
  <c r="V427" i="10" s="1"/>
  <c r="F427" i="10" a="1"/>
  <c r="F427" i="10" s="1"/>
  <c r="E427" i="10" a="1"/>
  <c r="E427" i="10" s="1"/>
  <c r="H97" i="10"/>
  <c r="I97" i="10" a="1"/>
  <c r="I97" i="10" s="1"/>
  <c r="G97" i="10" a="1"/>
  <c r="G97" i="10" s="1"/>
  <c r="V97" i="10" s="1"/>
  <c r="F97" i="10" a="1"/>
  <c r="F97" i="10" s="1"/>
  <c r="E97" i="10" a="1"/>
  <c r="E97" i="10" s="1"/>
  <c r="I498" i="10" a="1"/>
  <c r="I498" i="10" s="1"/>
  <c r="H498" i="10"/>
  <c r="G498" i="10" a="1"/>
  <c r="G498" i="10" s="1"/>
  <c r="V498" i="10" s="1"/>
  <c r="F498" i="10" a="1"/>
  <c r="F498" i="10" s="1"/>
  <c r="E498" i="10" a="1"/>
  <c r="E498" i="10" s="1"/>
  <c r="I423" i="10" a="1"/>
  <c r="I423" i="10" s="1"/>
  <c r="H423" i="10"/>
  <c r="G423" i="10" a="1"/>
  <c r="G423" i="10" s="1"/>
  <c r="F423" i="10" a="1"/>
  <c r="F423" i="10" s="1"/>
  <c r="E423" i="10" a="1"/>
  <c r="E423" i="10" s="1"/>
  <c r="I222" i="10" a="1"/>
  <c r="I222" i="10" s="1"/>
  <c r="H222" i="10"/>
  <c r="G222" i="10" a="1"/>
  <c r="G222" i="10" s="1"/>
  <c r="V222" i="10" s="1"/>
  <c r="F222" i="10" a="1"/>
  <c r="F222" i="10" s="1"/>
  <c r="E222" i="10" a="1"/>
  <c r="E222" i="10" s="1"/>
  <c r="I666" i="10" a="1"/>
  <c r="I666" i="10" s="1"/>
  <c r="H666" i="10"/>
  <c r="G666" i="10" a="1"/>
  <c r="G666" i="10" s="1"/>
  <c r="V666" i="10" s="1"/>
  <c r="F666" i="10" a="1"/>
  <c r="F666" i="10" s="1"/>
  <c r="E666" i="10" a="1"/>
  <c r="E666" i="10" s="1"/>
  <c r="I1019" i="10" a="1"/>
  <c r="I1019" i="10" s="1"/>
  <c r="H1019" i="10"/>
  <c r="G1019" i="10" a="1"/>
  <c r="G1019" i="10" s="1"/>
  <c r="V1019" i="10" s="1"/>
  <c r="F1019" i="10" a="1"/>
  <c r="F1019" i="10" s="1"/>
  <c r="E1019" i="10" a="1"/>
  <c r="E1019" i="10" s="1"/>
  <c r="I731" i="10" a="1"/>
  <c r="I731" i="10" s="1"/>
  <c r="G731" i="10" a="1"/>
  <c r="G731" i="10" s="1"/>
  <c r="V731" i="10" s="1"/>
  <c r="H731" i="10"/>
  <c r="F731" i="10" a="1"/>
  <c r="F731" i="10" s="1"/>
  <c r="E731" i="10" a="1"/>
  <c r="E731" i="10" s="1"/>
  <c r="I977" i="10" a="1"/>
  <c r="I977" i="10" s="1"/>
  <c r="H977" i="10"/>
  <c r="G977" i="10" a="1"/>
  <c r="G977" i="10" s="1"/>
  <c r="V977" i="10" s="1"/>
  <c r="E977" i="10" a="1"/>
  <c r="E977" i="10" s="1"/>
  <c r="F977" i="10" a="1"/>
  <c r="F977" i="10" s="1"/>
  <c r="H969" i="10"/>
  <c r="I969" i="10" a="1"/>
  <c r="I969" i="10" s="1"/>
  <c r="G969" i="10" a="1"/>
  <c r="G969" i="10" s="1"/>
  <c r="V969" i="10" s="1"/>
  <c r="F969" i="10" a="1"/>
  <c r="F969" i="10" s="1"/>
  <c r="E969" i="10" a="1"/>
  <c r="E969" i="10" s="1"/>
  <c r="I363" i="10" a="1"/>
  <c r="I363" i="10" s="1"/>
  <c r="H363" i="10"/>
  <c r="G363" i="10" a="1"/>
  <c r="G363" i="10" s="1"/>
  <c r="V363" i="10" s="1"/>
  <c r="F363" i="10" a="1"/>
  <c r="F363" i="10" s="1"/>
  <c r="E363" i="10" a="1"/>
  <c r="E363" i="10" s="1"/>
  <c r="I542" i="10" a="1"/>
  <c r="I542" i="10" s="1"/>
  <c r="G542" i="10" a="1"/>
  <c r="G542" i="10" s="1"/>
  <c r="V542" i="10" s="1"/>
  <c r="H542" i="10"/>
  <c r="E542" i="10" a="1"/>
  <c r="E542" i="10" s="1"/>
  <c r="F542" i="10" a="1"/>
  <c r="F542" i="10" s="1"/>
  <c r="I373" i="10" a="1"/>
  <c r="I373" i="10" s="1"/>
  <c r="H373" i="10"/>
  <c r="G373" i="10" a="1"/>
  <c r="G373" i="10" s="1"/>
  <c r="V373" i="10" s="1"/>
  <c r="F373" i="10" a="1"/>
  <c r="F373" i="10" s="1"/>
  <c r="E373" i="10" a="1"/>
  <c r="E373" i="10" s="1"/>
  <c r="I925" i="10" a="1"/>
  <c r="I925" i="10" s="1"/>
  <c r="H925" i="10"/>
  <c r="G925" i="10" a="1"/>
  <c r="G925" i="10" s="1"/>
  <c r="V925" i="10" s="1"/>
  <c r="F925" i="10" a="1"/>
  <c r="F925" i="10" s="1"/>
  <c r="E925" i="10" a="1"/>
  <c r="E925" i="10" s="1"/>
  <c r="I353" i="10" a="1"/>
  <c r="I353" i="10" s="1"/>
  <c r="G353" i="10" a="1"/>
  <c r="G353" i="10" s="1"/>
  <c r="V353" i="10" s="1"/>
  <c r="H353" i="10"/>
  <c r="F353" i="10" a="1"/>
  <c r="F353" i="10" s="1"/>
  <c r="E353" i="10" a="1"/>
  <c r="E353" i="10" s="1"/>
  <c r="I60" i="10" a="1"/>
  <c r="I60" i="10" s="1"/>
  <c r="H60" i="10"/>
  <c r="G60" i="10" a="1"/>
  <c r="G60" i="10" s="1"/>
  <c r="V60" i="10" s="1"/>
  <c r="F60" i="10" a="1"/>
  <c r="F60" i="10" s="1"/>
  <c r="E60" i="10" a="1"/>
  <c r="E60" i="10" s="1"/>
  <c r="I814" i="10" a="1"/>
  <c r="I814" i="10" s="1"/>
  <c r="H814" i="10"/>
  <c r="G814" i="10" a="1"/>
  <c r="G814" i="10" s="1"/>
  <c r="V814" i="10" s="1"/>
  <c r="F814" i="10" a="1"/>
  <c r="F814" i="10" s="1"/>
  <c r="E814" i="10" a="1"/>
  <c r="E814" i="10" s="1"/>
  <c r="I906" i="10" a="1"/>
  <c r="I906" i="10" s="1"/>
  <c r="H906" i="10"/>
  <c r="G906" i="10" a="1"/>
  <c r="G906" i="10" s="1"/>
  <c r="V906" i="10" s="1"/>
  <c r="E906" i="10" a="1"/>
  <c r="E906" i="10" s="1"/>
  <c r="F906" i="10" a="1"/>
  <c r="F906" i="10" s="1"/>
  <c r="I447" i="10" a="1"/>
  <c r="I447" i="10" s="1"/>
  <c r="H447" i="10"/>
  <c r="G447" i="10" a="1"/>
  <c r="G447" i="10" s="1"/>
  <c r="V447" i="10" s="1"/>
  <c r="F447" i="10" a="1"/>
  <c r="F447" i="10" s="1"/>
  <c r="E447" i="10" a="1"/>
  <c r="E447" i="10" s="1"/>
  <c r="I152" i="10" a="1"/>
  <c r="I152" i="10" s="1"/>
  <c r="H152" i="10"/>
  <c r="G152" i="10" a="1"/>
  <c r="G152" i="10" s="1"/>
  <c r="V152" i="10" s="1"/>
  <c r="F152" i="10" a="1"/>
  <c r="F152" i="10" s="1"/>
  <c r="E152" i="10" a="1"/>
  <c r="E152" i="10" s="1"/>
  <c r="I500" i="10" a="1"/>
  <c r="I500" i="10" s="1"/>
  <c r="H500" i="10"/>
  <c r="G500" i="10" a="1"/>
  <c r="G500" i="10" s="1"/>
  <c r="V500" i="10" s="1"/>
  <c r="F500" i="10" a="1"/>
  <c r="F500" i="10" s="1"/>
  <c r="E500" i="10" a="1"/>
  <c r="E500" i="10" s="1"/>
  <c r="I185" i="10" a="1"/>
  <c r="I185" i="10" s="1"/>
  <c r="G185" i="10" a="1"/>
  <c r="G185" i="10" s="1"/>
  <c r="V185" i="10" s="1"/>
  <c r="H185" i="10"/>
  <c r="F185" i="10" a="1"/>
  <c r="F185" i="10" s="1"/>
  <c r="E185" i="10" a="1"/>
  <c r="E185" i="10" s="1"/>
  <c r="I182" i="10" a="1"/>
  <c r="I182" i="10" s="1"/>
  <c r="H182" i="10"/>
  <c r="G182" i="10" a="1"/>
  <c r="G182" i="10" s="1"/>
  <c r="V182" i="10" s="1"/>
  <c r="F182" i="10" a="1"/>
  <c r="F182" i="10" s="1"/>
  <c r="E182" i="10" a="1"/>
  <c r="E182" i="10" s="1"/>
  <c r="I961" i="10" a="1"/>
  <c r="I961" i="10" s="1"/>
  <c r="H961" i="10"/>
  <c r="G961" i="10" a="1"/>
  <c r="G961" i="10" s="1"/>
  <c r="V961" i="10" s="1"/>
  <c r="F961" i="10" a="1"/>
  <c r="F961" i="10" s="1"/>
  <c r="E961" i="10" a="1"/>
  <c r="E961" i="10" s="1"/>
  <c r="I740" i="10" a="1"/>
  <c r="I740" i="10" s="1"/>
  <c r="H740" i="10"/>
  <c r="G740" i="10" a="1"/>
  <c r="G740" i="10" s="1"/>
  <c r="V740" i="10" s="1"/>
  <c r="F740" i="10" a="1"/>
  <c r="F740" i="10" s="1"/>
  <c r="E740" i="10" a="1"/>
  <c r="E740" i="10" s="1"/>
  <c r="I657" i="10" a="1"/>
  <c r="I657" i="10" s="1"/>
  <c r="H657" i="10"/>
  <c r="G657" i="10" a="1"/>
  <c r="G657" i="10" s="1"/>
  <c r="V657" i="10" s="1"/>
  <c r="E657" i="10" a="1"/>
  <c r="E657" i="10" s="1"/>
  <c r="F657" i="10" a="1"/>
  <c r="F657" i="10" s="1"/>
  <c r="I614" i="10" a="1"/>
  <c r="I614" i="10" s="1"/>
  <c r="H614" i="10"/>
  <c r="G614" i="10" a="1"/>
  <c r="G614" i="10" s="1"/>
  <c r="V614" i="10" s="1"/>
  <c r="F614" i="10" a="1"/>
  <c r="F614" i="10" s="1"/>
  <c r="E614" i="10" a="1"/>
  <c r="E614" i="10" s="1"/>
  <c r="H503" i="10"/>
  <c r="I503" i="10" a="1"/>
  <c r="I503" i="10" s="1"/>
  <c r="G503" i="10" a="1"/>
  <c r="G503" i="10" s="1"/>
  <c r="V503" i="10" s="1"/>
  <c r="F503" i="10" a="1"/>
  <c r="F503" i="10" s="1"/>
  <c r="E503" i="10" a="1"/>
  <c r="E503" i="10" s="1"/>
  <c r="I931" i="10" a="1"/>
  <c r="I931" i="10" s="1"/>
  <c r="H931" i="10"/>
  <c r="G931" i="10" a="1"/>
  <c r="G931" i="10" s="1"/>
  <c r="V931" i="10" s="1"/>
  <c r="F931" i="10" a="1"/>
  <c r="F931" i="10" s="1"/>
  <c r="E931" i="10" a="1"/>
  <c r="E931" i="10" s="1"/>
  <c r="I595" i="10" a="1"/>
  <c r="I595" i="10" s="1"/>
  <c r="H595" i="10"/>
  <c r="G595" i="10" a="1"/>
  <c r="G595" i="10" s="1"/>
  <c r="V595" i="10" s="1"/>
  <c r="F595" i="10" a="1"/>
  <c r="F595" i="10" s="1"/>
  <c r="E595" i="10" a="1"/>
  <c r="E595" i="10" s="1"/>
  <c r="I1018" i="10" a="1"/>
  <c r="I1018" i="10" s="1"/>
  <c r="H1018" i="10"/>
  <c r="G1018" i="10" a="1"/>
  <c r="G1018" i="10" s="1"/>
  <c r="V1018" i="10" s="1"/>
  <c r="F1018" i="10" a="1"/>
  <c r="F1018" i="10" s="1"/>
  <c r="E1018" i="10" a="1"/>
  <c r="E1018" i="10" s="1"/>
  <c r="I128" i="10" a="1"/>
  <c r="I128" i="10" s="1"/>
  <c r="H128" i="10"/>
  <c r="G128" i="10" a="1"/>
  <c r="G128" i="10" s="1"/>
  <c r="V128" i="10" s="1"/>
  <c r="F128" i="10" a="1"/>
  <c r="F128" i="10" s="1"/>
  <c r="E128" i="10" a="1"/>
  <c r="E128" i="10" s="1"/>
  <c r="H663" i="10"/>
  <c r="I663" i="10" a="1"/>
  <c r="I663" i="10" s="1"/>
  <c r="G663" i="10" a="1"/>
  <c r="G663" i="10" s="1"/>
  <c r="V663" i="10" s="1"/>
  <c r="F663" i="10" a="1"/>
  <c r="F663" i="10" s="1"/>
  <c r="E663" i="10" a="1"/>
  <c r="E663" i="10" s="1"/>
  <c r="I1021" i="10" a="1"/>
  <c r="I1021" i="10" s="1"/>
  <c r="H1021" i="10"/>
  <c r="G1021" i="10" a="1"/>
  <c r="G1021" i="10" s="1"/>
  <c r="V1021" i="10" s="1"/>
  <c r="F1021" i="10" a="1"/>
  <c r="F1021" i="10" s="1"/>
  <c r="E1021" i="10" a="1"/>
  <c r="E1021" i="10" s="1"/>
  <c r="I227" i="10" a="1"/>
  <c r="I227" i="10" s="1"/>
  <c r="H227" i="10"/>
  <c r="F227" i="10" a="1"/>
  <c r="F227" i="10" s="1"/>
  <c r="G227" i="10" a="1"/>
  <c r="G227" i="10" s="1"/>
  <c r="V227" i="10" s="1"/>
  <c r="E227" i="10" a="1"/>
  <c r="E227" i="10" s="1"/>
  <c r="I913" i="10" a="1"/>
  <c r="I913" i="10" s="1"/>
  <c r="H913" i="10"/>
  <c r="G913" i="10" a="1"/>
  <c r="G913" i="10" s="1"/>
  <c r="V913" i="10" s="1"/>
  <c r="F913" i="10" a="1"/>
  <c r="F913" i="10" s="1"/>
  <c r="E913" i="10" a="1"/>
  <c r="E913" i="10" s="1"/>
  <c r="I194" i="10" a="1"/>
  <c r="I194" i="10" s="1"/>
  <c r="H194" i="10"/>
  <c r="G194" i="10" a="1"/>
  <c r="G194" i="10" s="1"/>
  <c r="V194" i="10" s="1"/>
  <c r="F194" i="10" a="1"/>
  <c r="F194" i="10" s="1"/>
  <c r="E194" i="10" a="1"/>
  <c r="E194" i="10" s="1"/>
  <c r="I313" i="10" a="1"/>
  <c r="I313" i="10" s="1"/>
  <c r="H313" i="10"/>
  <c r="G313" i="10" a="1"/>
  <c r="G313" i="10" s="1"/>
  <c r="V313" i="10" s="1"/>
  <c r="F313" i="10" a="1"/>
  <c r="F313" i="10" s="1"/>
  <c r="E313" i="10" a="1"/>
  <c r="E313" i="10" s="1"/>
  <c r="I67" i="10" a="1"/>
  <c r="I67" i="10" s="1"/>
  <c r="H67" i="10"/>
  <c r="G67" i="10" a="1"/>
  <c r="G67" i="10" s="1"/>
  <c r="V67" i="10" s="1"/>
  <c r="F67" i="10" a="1"/>
  <c r="F67" i="10" s="1"/>
  <c r="E67" i="10" a="1"/>
  <c r="E67" i="10" s="1"/>
  <c r="I84" i="10" a="1"/>
  <c r="I84" i="10" s="1"/>
  <c r="H84" i="10"/>
  <c r="G84" i="10" a="1"/>
  <c r="G84" i="10" s="1"/>
  <c r="V84" i="10" s="1"/>
  <c r="F84" i="10" a="1"/>
  <c r="F84" i="10" s="1"/>
  <c r="E84" i="10" a="1"/>
  <c r="E84" i="10" s="1"/>
  <c r="I759" i="10" a="1"/>
  <c r="I759" i="10" s="1"/>
  <c r="G759" i="10" a="1"/>
  <c r="G759" i="10" s="1"/>
  <c r="V759" i="10" s="1"/>
  <c r="H759" i="10"/>
  <c r="F759" i="10" a="1"/>
  <c r="F759" i="10" s="1"/>
  <c r="E759" i="10" a="1"/>
  <c r="E759" i="10" s="1"/>
  <c r="I700" i="10" a="1"/>
  <c r="I700" i="10" s="1"/>
  <c r="H700" i="10"/>
  <c r="G700" i="10" a="1"/>
  <c r="G700" i="10" s="1"/>
  <c r="V700" i="10" s="1"/>
  <c r="F700" i="10" a="1"/>
  <c r="F700" i="10" s="1"/>
  <c r="E700" i="10" a="1"/>
  <c r="E700" i="10" s="1"/>
  <c r="I967" i="10" a="1"/>
  <c r="I967" i="10" s="1"/>
  <c r="H967" i="10"/>
  <c r="G967" i="10" a="1"/>
  <c r="G967" i="10" s="1"/>
  <c r="V967" i="10" s="1"/>
  <c r="F967" i="10" a="1"/>
  <c r="F967" i="10" s="1"/>
  <c r="E967" i="10" a="1"/>
  <c r="E967" i="10" s="1"/>
  <c r="I590" i="10" a="1"/>
  <c r="I590" i="10" s="1"/>
  <c r="H590" i="10"/>
  <c r="G590" i="10" a="1"/>
  <c r="G590" i="10" s="1"/>
  <c r="V590" i="10" s="1"/>
  <c r="E590" i="10" a="1"/>
  <c r="E590" i="10" s="1"/>
  <c r="F590" i="10" a="1"/>
  <c r="F590" i="10" s="1"/>
  <c r="I173" i="10" a="1"/>
  <c r="I173" i="10" s="1"/>
  <c r="G173" i="10" a="1"/>
  <c r="G173" i="10" s="1"/>
  <c r="V173" i="10" s="1"/>
  <c r="H173" i="10"/>
  <c r="F173" i="10" a="1"/>
  <c r="F173" i="10" s="1"/>
  <c r="E173" i="10" a="1"/>
  <c r="E173" i="10" s="1"/>
  <c r="I326" i="10" a="1"/>
  <c r="I326" i="10" s="1"/>
  <c r="H326" i="10"/>
  <c r="G326" i="10" a="1"/>
  <c r="G326" i="10" s="1"/>
  <c r="V326" i="10" s="1"/>
  <c r="F326" i="10" a="1"/>
  <c r="F326" i="10" s="1"/>
  <c r="E326" i="10" a="1"/>
  <c r="E326" i="10" s="1"/>
  <c r="I710" i="10" a="1"/>
  <c r="I710" i="10" s="1"/>
  <c r="H710" i="10"/>
  <c r="G710" i="10" a="1"/>
  <c r="G710" i="10" s="1"/>
  <c r="V710" i="10" s="1"/>
  <c r="F710" i="10" a="1"/>
  <c r="F710" i="10" s="1"/>
  <c r="E710" i="10" a="1"/>
  <c r="E710" i="10" s="1"/>
  <c r="I870" i="10" a="1"/>
  <c r="I870" i="10" s="1"/>
  <c r="H870" i="10"/>
  <c r="G870" i="10" a="1"/>
  <c r="G870" i="10" s="1"/>
  <c r="V870" i="10" s="1"/>
  <c r="F870" i="10" a="1"/>
  <c r="F870" i="10" s="1"/>
  <c r="E870" i="10" a="1"/>
  <c r="E870" i="10" s="1"/>
  <c r="I580" i="10" a="1"/>
  <c r="I580" i="10" s="1"/>
  <c r="H580" i="10"/>
  <c r="G580" i="10" a="1"/>
  <c r="G580" i="10" s="1"/>
  <c r="V580" i="10" s="1"/>
  <c r="F580" i="10" a="1"/>
  <c r="F580" i="10" s="1"/>
  <c r="E580" i="10" a="1"/>
  <c r="E580" i="10" s="1"/>
  <c r="I716" i="10" a="1"/>
  <c r="I716" i="10" s="1"/>
  <c r="H716" i="10"/>
  <c r="G716" i="10" a="1"/>
  <c r="G716" i="10" s="1"/>
  <c r="V716" i="10" s="1"/>
  <c r="F716" i="10" a="1"/>
  <c r="F716" i="10" s="1"/>
  <c r="E716" i="10" a="1"/>
  <c r="E716" i="10" s="1"/>
  <c r="I817" i="10" a="1"/>
  <c r="I817" i="10" s="1"/>
  <c r="H817" i="10"/>
  <c r="G817" i="10" a="1"/>
  <c r="G817" i="10" s="1"/>
  <c r="V817" i="10" s="1"/>
  <c r="F817" i="10" a="1"/>
  <c r="F817" i="10" s="1"/>
  <c r="E817" i="10" a="1"/>
  <c r="E817" i="10" s="1"/>
  <c r="H807" i="10"/>
  <c r="I807" i="10" a="1"/>
  <c r="I807" i="10" s="1"/>
  <c r="G807" i="10" a="1"/>
  <c r="G807" i="10" s="1"/>
  <c r="V807" i="10" s="1"/>
  <c r="F807" i="10" a="1"/>
  <c r="F807" i="10" s="1"/>
  <c r="E807" i="10" a="1"/>
  <c r="E807" i="10" s="1"/>
  <c r="H338" i="10"/>
  <c r="I338" i="10" a="1"/>
  <c r="I338" i="10" s="1"/>
  <c r="G338" i="10" a="1"/>
  <c r="G338" i="10" s="1"/>
  <c r="V338" i="10" s="1"/>
  <c r="F338" i="10" a="1"/>
  <c r="F338" i="10" s="1"/>
  <c r="E338" i="10" a="1"/>
  <c r="E338" i="10" s="1"/>
  <c r="I183" i="10" a="1"/>
  <c r="I183" i="10" s="1"/>
  <c r="H183" i="10"/>
  <c r="F183" i="10" a="1"/>
  <c r="F183" i="10" s="1"/>
  <c r="G183" i="10" a="1"/>
  <c r="G183" i="10" s="1"/>
  <c r="V183" i="10" s="1"/>
  <c r="E183" i="10" a="1"/>
  <c r="E183" i="10" s="1"/>
  <c r="I561" i="10" a="1"/>
  <c r="I561" i="10" s="1"/>
  <c r="H561" i="10"/>
  <c r="G561" i="10" a="1"/>
  <c r="G561" i="10" s="1"/>
  <c r="V561" i="10" s="1"/>
  <c r="E561" i="10" a="1"/>
  <c r="E561" i="10" s="1"/>
  <c r="F561" i="10" a="1"/>
  <c r="F561" i="10" s="1"/>
  <c r="H812" i="10"/>
  <c r="I812" i="10" a="1"/>
  <c r="I812" i="10" s="1"/>
  <c r="G812" i="10" a="1"/>
  <c r="G812" i="10" s="1"/>
  <c r="V812" i="10" s="1"/>
  <c r="F812" i="10" a="1"/>
  <c r="F812" i="10" s="1"/>
  <c r="E812" i="10" a="1"/>
  <c r="E812" i="10" s="1"/>
  <c r="I809" i="10" a="1"/>
  <c r="I809" i="10" s="1"/>
  <c r="H809" i="10"/>
  <c r="G809" i="10" a="1"/>
  <c r="G809" i="10" s="1"/>
  <c r="V809" i="10" s="1"/>
  <c r="F809" i="10" a="1"/>
  <c r="F809" i="10" s="1"/>
  <c r="E809" i="10" a="1"/>
  <c r="E809" i="10" s="1"/>
  <c r="I107" i="10" a="1"/>
  <c r="I107" i="10" s="1"/>
  <c r="H107" i="10"/>
  <c r="G107" i="10" a="1"/>
  <c r="G107" i="10" s="1"/>
  <c r="V107" i="10" s="1"/>
  <c r="F107" i="10" a="1"/>
  <c r="F107" i="10" s="1"/>
  <c r="E107" i="10" a="1"/>
  <c r="E107" i="10" s="1"/>
  <c r="I26" i="10" a="1"/>
  <c r="I26" i="10" s="1"/>
  <c r="G26" i="10" a="1"/>
  <c r="G26" i="10" s="1"/>
  <c r="V26" i="10" s="1"/>
  <c r="H26" i="10"/>
  <c r="F26" i="10" a="1"/>
  <c r="F26" i="10" s="1"/>
  <c r="E26" i="10" a="1"/>
  <c r="E26" i="10" s="1"/>
  <c r="I662" i="10" a="1"/>
  <c r="I662" i="10" s="1"/>
  <c r="H662" i="10"/>
  <c r="G662" i="10" a="1"/>
  <c r="G662" i="10" s="1"/>
  <c r="V662" i="10" s="1"/>
  <c r="F662" i="10" a="1"/>
  <c r="F662" i="10" s="1"/>
  <c r="E662" i="10" a="1"/>
  <c r="E662" i="10" s="1"/>
  <c r="I121" i="10" a="1"/>
  <c r="I121" i="10" s="1"/>
  <c r="H121" i="10"/>
  <c r="G121" i="10" a="1"/>
  <c r="G121" i="10" s="1"/>
  <c r="V121" i="10" s="1"/>
  <c r="F121" i="10" a="1"/>
  <c r="F121" i="10" s="1"/>
  <c r="E121" i="10" a="1"/>
  <c r="E121" i="10" s="1"/>
  <c r="H106" i="10"/>
  <c r="I106" i="10" a="1"/>
  <c r="I106" i="10" s="1"/>
  <c r="G106" i="10" a="1"/>
  <c r="G106" i="10" s="1"/>
  <c r="V106" i="10" s="1"/>
  <c r="F106" i="10" a="1"/>
  <c r="F106" i="10" s="1"/>
  <c r="E106" i="10" a="1"/>
  <c r="E106" i="10" s="1"/>
  <c r="I3" i="10" a="1"/>
  <c r="I3" i="10" s="1"/>
  <c r="H3" i="10"/>
  <c r="G3" i="10" a="1"/>
  <c r="G3" i="10" s="1"/>
  <c r="F3" i="10" a="1"/>
  <c r="F3" i="10" s="1"/>
  <c r="E3" i="10" a="1"/>
  <c r="E3" i="10" s="1"/>
  <c r="I794" i="10" a="1"/>
  <c r="I794" i="10" s="1"/>
  <c r="H794" i="10"/>
  <c r="G794" i="10" a="1"/>
  <c r="G794" i="10" s="1"/>
  <c r="V794" i="10" s="1"/>
  <c r="F794" i="10" a="1"/>
  <c r="F794" i="10" s="1"/>
  <c r="E794" i="10" a="1"/>
  <c r="E794" i="10" s="1"/>
  <c r="I686" i="10" a="1"/>
  <c r="I686" i="10" s="1"/>
  <c r="H686" i="10"/>
  <c r="G686" i="10" a="1"/>
  <c r="G686" i="10" s="1"/>
  <c r="V686" i="10" s="1"/>
  <c r="F686" i="10" a="1"/>
  <c r="F686" i="10" s="1"/>
  <c r="E686" i="10" a="1"/>
  <c r="E686" i="10" s="1"/>
  <c r="I620" i="10" a="1"/>
  <c r="I620" i="10" s="1"/>
  <c r="H620" i="10"/>
  <c r="G620" i="10" a="1"/>
  <c r="G620" i="10" s="1"/>
  <c r="V620" i="10" s="1"/>
  <c r="F620" i="10" a="1"/>
  <c r="F620" i="10" s="1"/>
  <c r="E620" i="10" a="1"/>
  <c r="E620" i="10" s="1"/>
  <c r="I902" i="10" a="1"/>
  <c r="I902" i="10" s="1"/>
  <c r="H902" i="10"/>
  <c r="G902" i="10" a="1"/>
  <c r="G902" i="10" s="1"/>
  <c r="V902" i="10" s="1"/>
  <c r="F902" i="10" a="1"/>
  <c r="F902" i="10" s="1"/>
  <c r="E902" i="10" a="1"/>
  <c r="E902" i="10" s="1"/>
  <c r="I962" i="10" a="1"/>
  <c r="I962" i="10" s="1"/>
  <c r="H962" i="10"/>
  <c r="G962" i="10" a="1"/>
  <c r="G962" i="10" s="1"/>
  <c r="V962" i="10" s="1"/>
  <c r="F962" i="10" a="1"/>
  <c r="F962" i="10" s="1"/>
  <c r="E962" i="10" a="1"/>
  <c r="E962" i="10" s="1"/>
  <c r="I560" i="10" a="1"/>
  <c r="I560" i="10" s="1"/>
  <c r="H560" i="10"/>
  <c r="G560" i="10" a="1"/>
  <c r="G560" i="10" s="1"/>
  <c r="V560" i="10" s="1"/>
  <c r="F560" i="10" a="1"/>
  <c r="F560" i="10" s="1"/>
  <c r="E560" i="10" a="1"/>
  <c r="E560" i="10" s="1"/>
  <c r="I53" i="10" a="1"/>
  <c r="I53" i="10" s="1"/>
  <c r="H53" i="10"/>
  <c r="G53" i="10" a="1"/>
  <c r="G53" i="10" s="1"/>
  <c r="V53" i="10" s="1"/>
  <c r="F53" i="10" a="1"/>
  <c r="F53" i="10" s="1"/>
  <c r="E53" i="10" a="1"/>
  <c r="E53" i="10" s="1"/>
  <c r="I627" i="10" a="1"/>
  <c r="I627" i="10" s="1"/>
  <c r="H627" i="10"/>
  <c r="G627" i="10" a="1"/>
  <c r="G627" i="10" s="1"/>
  <c r="V627" i="10" s="1"/>
  <c r="E627" i="10" a="1"/>
  <c r="E627" i="10" s="1"/>
  <c r="F627" i="10" a="1"/>
  <c r="F627" i="10" s="1"/>
  <c r="I310" i="10" a="1"/>
  <c r="I310" i="10" s="1"/>
  <c r="H310" i="10"/>
  <c r="F310" i="10" a="1"/>
  <c r="F310" i="10" s="1"/>
  <c r="G310" i="10" a="1"/>
  <c r="G310" i="10" s="1"/>
  <c r="V310" i="10" s="1"/>
  <c r="E310" i="10" a="1"/>
  <c r="E310" i="10" s="1"/>
  <c r="I39" i="10" a="1"/>
  <c r="I39" i="10" s="1"/>
  <c r="H39" i="10"/>
  <c r="F39" i="10" a="1"/>
  <c r="F39" i="10" s="1"/>
  <c r="G39" i="10" a="1"/>
  <c r="G39" i="10" s="1"/>
  <c r="V39" i="10" s="1"/>
  <c r="E39" i="10" a="1"/>
  <c r="E39" i="10" s="1"/>
  <c r="H1005" i="10"/>
  <c r="I1005" i="10" a="1"/>
  <c r="I1005" i="10" s="1"/>
  <c r="G1005" i="10" a="1"/>
  <c r="G1005" i="10" s="1"/>
  <c r="V1005" i="10" s="1"/>
  <c r="F1005" i="10" a="1"/>
  <c r="F1005" i="10" s="1"/>
  <c r="E1005" i="10" a="1"/>
  <c r="E1005" i="10" s="1"/>
  <c r="I431" i="10" a="1"/>
  <c r="I431" i="10" s="1"/>
  <c r="H431" i="10"/>
  <c r="G431" i="10" a="1"/>
  <c r="G431" i="10" s="1"/>
  <c r="V431" i="10" s="1"/>
  <c r="F431" i="10" a="1"/>
  <c r="F431" i="10" s="1"/>
  <c r="E431" i="10" a="1"/>
  <c r="E431" i="10" s="1"/>
  <c r="I527" i="10" a="1"/>
  <c r="I527" i="10" s="1"/>
  <c r="H527" i="10"/>
  <c r="G527" i="10" a="1"/>
  <c r="G527" i="10" s="1"/>
  <c r="V527" i="10" s="1"/>
  <c r="F527" i="10" a="1"/>
  <c r="F527" i="10" s="1"/>
  <c r="E527" i="10" a="1"/>
  <c r="E527" i="10" s="1"/>
  <c r="I643" i="10" a="1"/>
  <c r="I643" i="10" s="1"/>
  <c r="H643" i="10"/>
  <c r="G643" i="10" a="1"/>
  <c r="G643" i="10" s="1"/>
  <c r="V643" i="10" s="1"/>
  <c r="F643" i="10" a="1"/>
  <c r="F643" i="10" s="1"/>
  <c r="E643" i="10" a="1"/>
  <c r="E643" i="10" s="1"/>
  <c r="I1033" i="10" a="1"/>
  <c r="I1033" i="10" s="1"/>
  <c r="H1033" i="10"/>
  <c r="G1033" i="10" a="1"/>
  <c r="G1033" i="10" s="1"/>
  <c r="V1033" i="10" s="1"/>
  <c r="F1033" i="10" a="1"/>
  <c r="F1033" i="10" s="1"/>
  <c r="E1033" i="10" a="1"/>
  <c r="E1033" i="10" s="1"/>
  <c r="I104" i="10" a="1"/>
  <c r="I104" i="10" s="1"/>
  <c r="H104" i="10"/>
  <c r="G104" i="10" a="1"/>
  <c r="G104" i="10" s="1"/>
  <c r="V104" i="10" s="1"/>
  <c r="E104" i="10" a="1"/>
  <c r="E104" i="10" s="1"/>
  <c r="F104" i="10" a="1"/>
  <c r="F104" i="10" s="1"/>
  <c r="I610" i="10" a="1"/>
  <c r="I610" i="10" s="1"/>
  <c r="H610" i="10"/>
  <c r="F610" i="10" a="1"/>
  <c r="F610" i="10" s="1"/>
  <c r="G610" i="10" a="1"/>
  <c r="G610" i="10" s="1"/>
  <c r="V610" i="10" s="1"/>
  <c r="E610" i="10" a="1"/>
  <c r="E610" i="10" s="1"/>
  <c r="I243" i="10" a="1"/>
  <c r="I243" i="10" s="1"/>
  <c r="H243" i="10"/>
  <c r="G243" i="10" a="1"/>
  <c r="G243" i="10" s="1"/>
  <c r="V243" i="10" s="1"/>
  <c r="F243" i="10" a="1"/>
  <c r="F243" i="10" s="1"/>
  <c r="E243" i="10" a="1"/>
  <c r="E243" i="10" s="1"/>
  <c r="I213" i="10" a="1"/>
  <c r="I213" i="10" s="1"/>
  <c r="H213" i="10"/>
  <c r="G213" i="10" a="1"/>
  <c r="G213" i="10" s="1"/>
  <c r="V213" i="10" s="1"/>
  <c r="F213" i="10" a="1"/>
  <c r="F213" i="10" s="1"/>
  <c r="E213" i="10" a="1"/>
  <c r="E213" i="10" s="1"/>
  <c r="I797" i="10" a="1"/>
  <c r="I797" i="10" s="1"/>
  <c r="H797" i="10"/>
  <c r="G797" i="10" a="1"/>
  <c r="G797" i="10" s="1"/>
  <c r="V797" i="10" s="1"/>
  <c r="F797" i="10" a="1"/>
  <c r="F797" i="10" s="1"/>
  <c r="E797" i="10" a="1"/>
  <c r="E797" i="10" s="1"/>
  <c r="H146" i="10"/>
  <c r="I146" i="10" a="1"/>
  <c r="I146" i="10" s="1"/>
  <c r="G146" i="10" a="1"/>
  <c r="G146" i="10" s="1"/>
  <c r="V146" i="10" s="1"/>
  <c r="F146" i="10" a="1"/>
  <c r="F146" i="10" s="1"/>
  <c r="E146" i="10" a="1"/>
  <c r="E146" i="10" s="1"/>
  <c r="H801" i="10"/>
  <c r="I801" i="10" a="1"/>
  <c r="I801" i="10" s="1"/>
  <c r="F801" i="10" a="1"/>
  <c r="F801" i="10" s="1"/>
  <c r="G801" i="10" a="1"/>
  <c r="G801" i="10" s="1"/>
  <c r="V801" i="10" s="1"/>
  <c r="E801" i="10" a="1"/>
  <c r="E801" i="10" s="1"/>
  <c r="I668" i="10" a="1"/>
  <c r="I668" i="10" s="1"/>
  <c r="H668" i="10"/>
  <c r="G668" i="10" a="1"/>
  <c r="G668" i="10" s="1"/>
  <c r="V668" i="10" s="1"/>
  <c r="E668" i="10" a="1"/>
  <c r="E668" i="10" s="1"/>
  <c r="F668" i="10" a="1"/>
  <c r="F668" i="10" s="1"/>
  <c r="I58" i="10" a="1"/>
  <c r="I58" i="10" s="1"/>
  <c r="H58" i="10"/>
  <c r="G58" i="10" a="1"/>
  <c r="G58" i="10" s="1"/>
  <c r="V58" i="10" s="1"/>
  <c r="F58" i="10" a="1"/>
  <c r="F58" i="10" s="1"/>
  <c r="E58" i="10" a="1"/>
  <c r="E58" i="10" s="1"/>
  <c r="I103" i="10" a="1"/>
  <c r="I103" i="10" s="1"/>
  <c r="G103" i="10" a="1"/>
  <c r="G103" i="10" s="1"/>
  <c r="V103" i="10" s="1"/>
  <c r="H103" i="10"/>
  <c r="F103" i="10" a="1"/>
  <c r="F103" i="10" s="1"/>
  <c r="E103" i="10" a="1"/>
  <c r="E103" i="10" s="1"/>
  <c r="I648" i="10" a="1"/>
  <c r="I648" i="10" s="1"/>
  <c r="H648" i="10"/>
  <c r="G648" i="10" a="1"/>
  <c r="G648" i="10" s="1"/>
  <c r="V648" i="10" s="1"/>
  <c r="F648" i="10" a="1"/>
  <c r="F648" i="10" s="1"/>
  <c r="E648" i="10" a="1"/>
  <c r="E648" i="10" s="1"/>
  <c r="I1031" i="10" a="1"/>
  <c r="I1031" i="10" s="1"/>
  <c r="H1031" i="10"/>
  <c r="G1031" i="10" a="1"/>
  <c r="G1031" i="10" s="1"/>
  <c r="V1031" i="10" s="1"/>
  <c r="F1031" i="10" a="1"/>
  <c r="F1031" i="10" s="1"/>
  <c r="E1031" i="10" a="1"/>
  <c r="E1031" i="10" s="1"/>
  <c r="I816" i="10" a="1"/>
  <c r="I816" i="10" s="1"/>
  <c r="H816" i="10"/>
  <c r="G816" i="10" a="1"/>
  <c r="G816" i="10" s="1"/>
  <c r="V816" i="10" s="1"/>
  <c r="F816" i="10" a="1"/>
  <c r="F816" i="10" s="1"/>
  <c r="E816" i="10" a="1"/>
  <c r="E816" i="10" s="1"/>
  <c r="I804" i="10" a="1"/>
  <c r="I804" i="10" s="1"/>
  <c r="H804" i="10"/>
  <c r="G804" i="10" a="1"/>
  <c r="G804" i="10" s="1"/>
  <c r="V804" i="10" s="1"/>
  <c r="F804" i="10" a="1"/>
  <c r="F804" i="10" s="1"/>
  <c r="E804" i="10" a="1"/>
  <c r="E804" i="10" s="1"/>
  <c r="I481" i="10" a="1"/>
  <c r="I481" i="10" s="1"/>
  <c r="H481" i="10"/>
  <c r="G481" i="10" a="1"/>
  <c r="G481" i="10" s="1"/>
  <c r="V481" i="10" s="1"/>
  <c r="F481" i="10" a="1"/>
  <c r="F481" i="10" s="1"/>
  <c r="E481" i="10" a="1"/>
  <c r="E481" i="10" s="1"/>
  <c r="I193" i="10" a="1"/>
  <c r="I193" i="10" s="1"/>
  <c r="H193" i="10"/>
  <c r="G193" i="10" a="1"/>
  <c r="G193" i="10" s="1"/>
  <c r="V193" i="10" s="1"/>
  <c r="F193" i="10" a="1"/>
  <c r="F193" i="10" s="1"/>
  <c r="E193" i="10" a="1"/>
  <c r="E193" i="10" s="1"/>
  <c r="I689" i="10" a="1"/>
  <c r="I689" i="10" s="1"/>
  <c r="G689" i="10" a="1"/>
  <c r="G689" i="10" s="1"/>
  <c r="V689" i="10" s="1"/>
  <c r="H689" i="10"/>
  <c r="F689" i="10" a="1"/>
  <c r="F689" i="10" s="1"/>
  <c r="E689" i="10" a="1"/>
  <c r="E689" i="10" s="1"/>
  <c r="I544" i="10" a="1"/>
  <c r="I544" i="10" s="1"/>
  <c r="G544" i="10" a="1"/>
  <c r="G544" i="10" s="1"/>
  <c r="V544" i="10" s="1"/>
  <c r="F544" i="10" a="1"/>
  <c r="F544" i="10" s="1"/>
  <c r="H544" i="10"/>
  <c r="E544" i="10" a="1"/>
  <c r="E544" i="10" s="1"/>
  <c r="I292" i="10" a="1"/>
  <c r="I292" i="10" s="1"/>
  <c r="H292" i="10"/>
  <c r="G292" i="10" a="1"/>
  <c r="G292" i="10" s="1"/>
  <c r="V292" i="10" s="1"/>
  <c r="F292" i="10" a="1"/>
  <c r="F292" i="10" s="1"/>
  <c r="E292" i="10" a="1"/>
  <c r="E292" i="10" s="1"/>
  <c r="I958" i="10" a="1"/>
  <c r="I958" i="10" s="1"/>
  <c r="H958" i="10"/>
  <c r="G958" i="10" a="1"/>
  <c r="G958" i="10" s="1"/>
  <c r="V958" i="10" s="1"/>
  <c r="F958" i="10" a="1"/>
  <c r="F958" i="10" s="1"/>
  <c r="E958" i="10" a="1"/>
  <c r="E958" i="10" s="1"/>
  <c r="I733" i="10" a="1"/>
  <c r="I733" i="10" s="1"/>
  <c r="H733" i="10"/>
  <c r="G733" i="10" a="1"/>
  <c r="G733" i="10" s="1"/>
  <c r="V733" i="10" s="1"/>
  <c r="F733" i="10" a="1"/>
  <c r="F733" i="10" s="1"/>
  <c r="E733" i="10" a="1"/>
  <c r="E733" i="10" s="1"/>
  <c r="I520" i="10" a="1"/>
  <c r="I520" i="10" s="1"/>
  <c r="H520" i="10"/>
  <c r="G520" i="10" a="1"/>
  <c r="G520" i="10" s="1"/>
  <c r="V520" i="10" s="1"/>
  <c r="F520" i="10" a="1"/>
  <c r="F520" i="10" s="1"/>
  <c r="E520" i="10" a="1"/>
  <c r="E520" i="10" s="1"/>
  <c r="I336" i="10" a="1"/>
  <c r="I336" i="10" s="1"/>
  <c r="H336" i="10"/>
  <c r="G336" i="10" a="1"/>
  <c r="G336" i="10" s="1"/>
  <c r="V336" i="10" s="1"/>
  <c r="F336" i="10" a="1"/>
  <c r="F336" i="10" s="1"/>
  <c r="E336" i="10" a="1"/>
  <c r="E336" i="10" s="1"/>
  <c r="I772" i="10" a="1"/>
  <c r="I772" i="10" s="1"/>
  <c r="H772" i="10"/>
  <c r="G772" i="10" a="1"/>
  <c r="G772" i="10" s="1"/>
  <c r="V772" i="10" s="1"/>
  <c r="F772" i="10" a="1"/>
  <c r="F772" i="10" s="1"/>
  <c r="E772" i="10" a="1"/>
  <c r="E772" i="10" s="1"/>
  <c r="I358" i="10" a="1"/>
  <c r="I358" i="10" s="1"/>
  <c r="H358" i="10"/>
  <c r="G358" i="10" a="1"/>
  <c r="G358" i="10" s="1"/>
  <c r="V358" i="10" s="1"/>
  <c r="F358" i="10" a="1"/>
  <c r="F358" i="10" s="1"/>
  <c r="E358" i="10" a="1"/>
  <c r="E358" i="10" s="1"/>
  <c r="H753" i="10"/>
  <c r="I753" i="10" a="1"/>
  <c r="I753" i="10" s="1"/>
  <c r="G753" i="10" a="1"/>
  <c r="G753" i="10" s="1"/>
  <c r="V753" i="10" s="1"/>
  <c r="F753" i="10" a="1"/>
  <c r="F753" i="10" s="1"/>
  <c r="E753" i="10" a="1"/>
  <c r="E753" i="10" s="1"/>
  <c r="I52" i="10" a="1"/>
  <c r="I52" i="10" s="1"/>
  <c r="H52" i="10"/>
  <c r="G52" i="10" a="1"/>
  <c r="G52" i="10" s="1"/>
  <c r="V52" i="10" s="1"/>
  <c r="F52" i="10" a="1"/>
  <c r="F52" i="10" s="1"/>
  <c r="E52" i="10" a="1"/>
  <c r="E52" i="10" s="1"/>
  <c r="I688" i="10" a="1"/>
  <c r="I688" i="10" s="1"/>
  <c r="H688" i="10"/>
  <c r="G688" i="10" a="1"/>
  <c r="G688" i="10" s="1"/>
  <c r="V688" i="10" s="1"/>
  <c r="F688" i="10" a="1"/>
  <c r="F688" i="10" s="1"/>
  <c r="E688" i="10" a="1"/>
  <c r="E688" i="10" s="1"/>
  <c r="I255" i="10" a="1"/>
  <c r="I255" i="10" s="1"/>
  <c r="H255" i="10"/>
  <c r="G255" i="10" a="1"/>
  <c r="G255" i="10" s="1"/>
  <c r="V255" i="10" s="1"/>
  <c r="F255" i="10" a="1"/>
  <c r="F255" i="10" s="1"/>
  <c r="E255" i="10" a="1"/>
  <c r="E255" i="10" s="1"/>
  <c r="I175" i="10" a="1"/>
  <c r="I175" i="10" s="1"/>
  <c r="G175" i="10" a="1"/>
  <c r="G175" i="10" s="1"/>
  <c r="V175" i="10" s="1"/>
  <c r="H175" i="10"/>
  <c r="F175" i="10" a="1"/>
  <c r="F175" i="10" s="1"/>
  <c r="E175" i="10" a="1"/>
  <c r="E175" i="10" s="1"/>
  <c r="I49" i="10" a="1"/>
  <c r="I49" i="10" s="1"/>
  <c r="H49" i="10"/>
  <c r="G49" i="10" a="1"/>
  <c r="G49" i="10" s="1"/>
  <c r="V49" i="10" s="1"/>
  <c r="F49" i="10" a="1"/>
  <c r="F49" i="10" s="1"/>
  <c r="E49" i="10" a="1"/>
  <c r="E49" i="10" s="1"/>
  <c r="I680" i="10" a="1"/>
  <c r="I680" i="10" s="1"/>
  <c r="H680" i="10"/>
  <c r="G680" i="10" a="1"/>
  <c r="G680" i="10" s="1"/>
  <c r="V680" i="10" s="1"/>
  <c r="E680" i="10" a="1"/>
  <c r="E680" i="10" s="1"/>
  <c r="F680" i="10" a="1"/>
  <c r="F680" i="10" s="1"/>
  <c r="H752" i="10"/>
  <c r="I752" i="10" a="1"/>
  <c r="I752" i="10" s="1"/>
  <c r="G752" i="10" a="1"/>
  <c r="G752" i="10" s="1"/>
  <c r="V752" i="10" s="1"/>
  <c r="E752" i="10" a="1"/>
  <c r="E752" i="10" s="1"/>
  <c r="F752" i="10" a="1"/>
  <c r="F752" i="10" s="1"/>
  <c r="I214" i="10" a="1"/>
  <c r="I214" i="10" s="1"/>
  <c r="H214" i="10"/>
  <c r="G214" i="10" a="1"/>
  <c r="G214" i="10" s="1"/>
  <c r="V214" i="10" s="1"/>
  <c r="F214" i="10" a="1"/>
  <c r="F214" i="10" s="1"/>
  <c r="E214" i="10" a="1"/>
  <c r="E214" i="10" s="1"/>
  <c r="I126" i="10" a="1"/>
  <c r="I126" i="10" s="1"/>
  <c r="H126" i="10"/>
  <c r="G126" i="10" a="1"/>
  <c r="G126" i="10" s="1"/>
  <c r="V126" i="10" s="1"/>
  <c r="F126" i="10" a="1"/>
  <c r="F126" i="10" s="1"/>
  <c r="E126" i="10" a="1"/>
  <c r="E126" i="10" s="1"/>
  <c r="H909" i="10"/>
  <c r="I909" i="10" a="1"/>
  <c r="I909" i="10" s="1"/>
  <c r="G909" i="10" a="1"/>
  <c r="G909" i="10" s="1"/>
  <c r="V909" i="10" s="1"/>
  <c r="E909" i="10" a="1"/>
  <c r="E909" i="10" s="1"/>
  <c r="F909" i="10" a="1"/>
  <c r="F909" i="10" s="1"/>
  <c r="I795" i="10" a="1"/>
  <c r="I795" i="10" s="1"/>
  <c r="H795" i="10"/>
  <c r="G795" i="10" a="1"/>
  <c r="G795" i="10" s="1"/>
  <c r="V795" i="10" s="1"/>
  <c r="F795" i="10" a="1"/>
  <c r="F795" i="10" s="1"/>
  <c r="E795" i="10" a="1"/>
  <c r="E795" i="10" s="1"/>
  <c r="I482" i="10" a="1"/>
  <c r="I482" i="10" s="1"/>
  <c r="H482" i="10"/>
  <c r="G482" i="10" a="1"/>
  <c r="G482" i="10" s="1"/>
  <c r="V482" i="10" s="1"/>
  <c r="F482" i="10" a="1"/>
  <c r="F482" i="10" s="1"/>
  <c r="E482" i="10" a="1"/>
  <c r="E482" i="10" s="1"/>
  <c r="I948" i="10" a="1"/>
  <c r="I948" i="10" s="1"/>
  <c r="H948" i="10"/>
  <c r="G948" i="10" a="1"/>
  <c r="G948" i="10" s="1"/>
  <c r="V948" i="10" s="1"/>
  <c r="F948" i="10" a="1"/>
  <c r="F948" i="10" s="1"/>
  <c r="E948" i="10" a="1"/>
  <c r="E948" i="10" s="1"/>
  <c r="I506" i="10" a="1"/>
  <c r="I506" i="10" s="1"/>
  <c r="H506" i="10"/>
  <c r="G506" i="10" a="1"/>
  <c r="G506" i="10" s="1"/>
  <c r="V506" i="10" s="1"/>
  <c r="F506" i="10" a="1"/>
  <c r="F506" i="10" s="1"/>
  <c r="E506" i="10" a="1"/>
  <c r="E506" i="10" s="1"/>
  <c r="I766" i="10" a="1"/>
  <c r="I766" i="10" s="1"/>
  <c r="H766" i="10"/>
  <c r="F766" i="10" a="1"/>
  <c r="F766" i="10" s="1"/>
  <c r="E766" i="10" a="1"/>
  <c r="E766" i="10" s="1"/>
  <c r="G766" i="10" a="1"/>
  <c r="G766" i="10" s="1"/>
  <c r="V766" i="10" s="1"/>
  <c r="I521" i="10" a="1"/>
  <c r="I521" i="10" s="1"/>
  <c r="H521" i="10"/>
  <c r="G521" i="10" a="1"/>
  <c r="G521" i="10" s="1"/>
  <c r="V521" i="10" s="1"/>
  <c r="F521" i="10" a="1"/>
  <c r="F521" i="10" s="1"/>
  <c r="E521" i="10" a="1"/>
  <c r="E521" i="10" s="1"/>
  <c r="H356" i="10"/>
  <c r="I356" i="10" a="1"/>
  <c r="I356" i="10" s="1"/>
  <c r="G356" i="10" a="1"/>
  <c r="G356" i="10" s="1"/>
  <c r="V356" i="10" s="1"/>
  <c r="F356" i="10" a="1"/>
  <c r="F356" i="10" s="1"/>
  <c r="E356" i="10" a="1"/>
  <c r="E356" i="10" s="1"/>
  <c r="I396" i="10" a="1"/>
  <c r="I396" i="10" s="1"/>
  <c r="H396" i="10"/>
  <c r="G396" i="10" a="1"/>
  <c r="G396" i="10" s="1"/>
  <c r="V396" i="10" s="1"/>
  <c r="F396" i="10" a="1"/>
  <c r="F396" i="10" s="1"/>
  <c r="E396" i="10" a="1"/>
  <c r="E396" i="10" s="1"/>
  <c r="I449" i="10" a="1"/>
  <c r="I449" i="10" s="1"/>
  <c r="H449" i="10"/>
  <c r="G449" i="10" a="1"/>
  <c r="G449" i="10" s="1"/>
  <c r="V449" i="10" s="1"/>
  <c r="F449" i="10" a="1"/>
  <c r="F449" i="10" s="1"/>
  <c r="E449" i="10" a="1"/>
  <c r="E449" i="10" s="1"/>
  <c r="H956" i="10"/>
  <c r="I956" i="10" a="1"/>
  <c r="I956" i="10" s="1"/>
  <c r="G956" i="10" a="1"/>
  <c r="G956" i="10" s="1"/>
  <c r="V956" i="10" s="1"/>
  <c r="F956" i="10" a="1"/>
  <c r="F956" i="10" s="1"/>
  <c r="E956" i="10" a="1"/>
  <c r="E956" i="10" s="1"/>
  <c r="I711" i="10" a="1"/>
  <c r="I711" i="10" s="1"/>
  <c r="H711" i="10"/>
  <c r="G711" i="10" a="1"/>
  <c r="G711" i="10" s="1"/>
  <c r="V711" i="10" s="1"/>
  <c r="F711" i="10" a="1"/>
  <c r="F711" i="10" s="1"/>
  <c r="E711" i="10" a="1"/>
  <c r="E711" i="10" s="1"/>
  <c r="I92" i="10" a="1"/>
  <c r="I92" i="10" s="1"/>
  <c r="H92" i="10"/>
  <c r="G92" i="10" a="1"/>
  <c r="G92" i="10" s="1"/>
  <c r="V92" i="10" s="1"/>
  <c r="F92" i="10" a="1"/>
  <c r="F92" i="10" s="1"/>
  <c r="E92" i="10" a="1"/>
  <c r="E92" i="10" s="1"/>
  <c r="H735" i="10"/>
  <c r="I735" i="10" a="1"/>
  <c r="I735" i="10" s="1"/>
  <c r="G735" i="10" a="1"/>
  <c r="G735" i="10" s="1"/>
  <c r="V735" i="10" s="1"/>
  <c r="F735" i="10" a="1"/>
  <c r="F735" i="10" s="1"/>
  <c r="E735" i="10" a="1"/>
  <c r="E735" i="10" s="1"/>
  <c r="I240" i="10" a="1"/>
  <c r="I240" i="10" s="1"/>
  <c r="H240" i="10"/>
  <c r="G240" i="10" a="1"/>
  <c r="G240" i="10" s="1"/>
  <c r="V240" i="10" s="1"/>
  <c r="F240" i="10" a="1"/>
  <c r="F240" i="10" s="1"/>
  <c r="E240" i="10" a="1"/>
  <c r="E240" i="10" s="1"/>
  <c r="I1009" i="10" a="1"/>
  <c r="I1009" i="10" s="1"/>
  <c r="H1009" i="10"/>
  <c r="G1009" i="10" a="1"/>
  <c r="G1009" i="10" s="1"/>
  <c r="V1009" i="10" s="1"/>
  <c r="F1009" i="10" a="1"/>
  <c r="F1009" i="10" s="1"/>
  <c r="E1009" i="10" a="1"/>
  <c r="E1009" i="10" s="1"/>
  <c r="I439" i="10" a="1"/>
  <c r="I439" i="10" s="1"/>
  <c r="H439" i="10"/>
  <c r="G439" i="10" a="1"/>
  <c r="G439" i="10" s="1"/>
  <c r="V439" i="10" s="1"/>
  <c r="F439" i="10" a="1"/>
  <c r="F439" i="10" s="1"/>
  <c r="E439" i="10" a="1"/>
  <c r="E439" i="10" s="1"/>
  <c r="I530" i="10" a="1"/>
  <c r="I530" i="10" s="1"/>
  <c r="H530" i="10"/>
  <c r="G530" i="10" a="1"/>
  <c r="G530" i="10" s="1"/>
  <c r="V530" i="10" s="1"/>
  <c r="F530" i="10" a="1"/>
  <c r="F530" i="10" s="1"/>
  <c r="E530" i="10" a="1"/>
  <c r="E530" i="10" s="1"/>
  <c r="I446" i="10" a="1"/>
  <c r="I446" i="10" s="1"/>
  <c r="H446" i="10"/>
  <c r="G446" i="10" a="1"/>
  <c r="G446" i="10" s="1"/>
  <c r="V446" i="10" s="1"/>
  <c r="F446" i="10" a="1"/>
  <c r="F446" i="10" s="1"/>
  <c r="E446" i="10" a="1"/>
  <c r="E446" i="10" s="1"/>
  <c r="I818" i="10" a="1"/>
  <c r="I818" i="10" s="1"/>
  <c r="H818" i="10"/>
  <c r="G818" i="10" a="1"/>
  <c r="G818" i="10" s="1"/>
  <c r="V818" i="10" s="1"/>
  <c r="F818" i="10" a="1"/>
  <c r="F818" i="10" s="1"/>
  <c r="E818" i="10" a="1"/>
  <c r="E818" i="10" s="1"/>
  <c r="I135" i="10" a="1"/>
  <c r="I135" i="10" s="1"/>
  <c r="H135" i="10"/>
  <c r="F135" i="10" a="1"/>
  <c r="F135" i="10" s="1"/>
  <c r="G135" i="10" a="1"/>
  <c r="G135" i="10" s="1"/>
  <c r="V135" i="10" s="1"/>
  <c r="E135" i="10" a="1"/>
  <c r="E135" i="10" s="1"/>
  <c r="I784" i="10" a="1"/>
  <c r="I784" i="10" s="1"/>
  <c r="H784" i="10"/>
  <c r="G784" i="10" a="1"/>
  <c r="G784" i="10" s="1"/>
  <c r="V784" i="10" s="1"/>
  <c r="F784" i="10" a="1"/>
  <c r="F784" i="10" s="1"/>
  <c r="E784" i="10" a="1"/>
  <c r="E784" i="10" s="1"/>
  <c r="I995" i="10" a="1"/>
  <c r="I995" i="10" s="1"/>
  <c r="H995" i="10"/>
  <c r="G995" i="10" a="1"/>
  <c r="G995" i="10" s="1"/>
  <c r="V995" i="10" s="1"/>
  <c r="F995" i="10" a="1"/>
  <c r="F995" i="10" s="1"/>
  <c r="E995" i="10" a="1"/>
  <c r="E995" i="10" s="1"/>
  <c r="H512" i="10"/>
  <c r="I512" i="10" a="1"/>
  <c r="I512" i="10" s="1"/>
  <c r="G512" i="10" a="1"/>
  <c r="G512" i="10" s="1"/>
  <c r="V512" i="10" s="1"/>
  <c r="F512" i="10" a="1"/>
  <c r="F512" i="10" s="1"/>
  <c r="E512" i="10" a="1"/>
  <c r="E512" i="10" s="1"/>
  <c r="I265" i="10" a="1"/>
  <c r="I265" i="10" s="1"/>
  <c r="H265" i="10"/>
  <c r="G265" i="10" a="1"/>
  <c r="G265" i="10" s="1"/>
  <c r="V265" i="10" s="1"/>
  <c r="F265" i="10" a="1"/>
  <c r="F265" i="10" s="1"/>
  <c r="E265" i="10" a="1"/>
  <c r="E265" i="10" s="1"/>
  <c r="I397" i="10" a="1"/>
  <c r="I397" i="10" s="1"/>
  <c r="H397" i="10"/>
  <c r="G397" i="10" a="1"/>
  <c r="G397" i="10" s="1"/>
  <c r="V397" i="10" s="1"/>
  <c r="F397" i="10" a="1"/>
  <c r="F397" i="10" s="1"/>
  <c r="E397" i="10" a="1"/>
  <c r="E397" i="10" s="1"/>
  <c r="I34" i="10" a="1"/>
  <c r="I34" i="10" s="1"/>
  <c r="H34" i="10"/>
  <c r="G34" i="10" a="1"/>
  <c r="G34" i="10" s="1"/>
  <c r="V34" i="10" s="1"/>
  <c r="F34" i="10" a="1"/>
  <c r="F34" i="10" s="1"/>
  <c r="E34" i="10" a="1"/>
  <c r="E34" i="10" s="1"/>
  <c r="I866" i="10" a="1"/>
  <c r="I866" i="10" s="1"/>
  <c r="H866" i="10"/>
  <c r="G866" i="10" a="1"/>
  <c r="G866" i="10" s="1"/>
  <c r="V866" i="10" s="1"/>
  <c r="F866" i="10" a="1"/>
  <c r="F866" i="10" s="1"/>
  <c r="E866" i="10" a="1"/>
  <c r="E866" i="10" s="1"/>
  <c r="I918" i="10" a="1"/>
  <c r="I918" i="10" s="1"/>
  <c r="H918" i="10"/>
  <c r="G918" i="10" a="1"/>
  <c r="G918" i="10" s="1"/>
  <c r="V918" i="10" s="1"/>
  <c r="F918" i="10" a="1"/>
  <c r="F918" i="10" s="1"/>
  <c r="E918" i="10" a="1"/>
  <c r="E918" i="10" s="1"/>
  <c r="I237" i="10" a="1"/>
  <c r="I237" i="10" s="1"/>
  <c r="H237" i="10"/>
  <c r="G237" i="10" a="1"/>
  <c r="G237" i="10" s="1"/>
  <c r="V237" i="10" s="1"/>
  <c r="F237" i="10" a="1"/>
  <c r="F237" i="10" s="1"/>
  <c r="E237" i="10" a="1"/>
  <c r="E237" i="10" s="1"/>
  <c r="I737" i="10" a="1"/>
  <c r="I737" i="10" s="1"/>
  <c r="G737" i="10" a="1"/>
  <c r="G737" i="10" s="1"/>
  <c r="V737" i="10" s="1"/>
  <c r="H737" i="10"/>
  <c r="F737" i="10" a="1"/>
  <c r="F737" i="10" s="1"/>
  <c r="E737" i="10" a="1"/>
  <c r="E737" i="10" s="1"/>
  <c r="I877" i="10" a="1"/>
  <c r="I877" i="10" s="1"/>
  <c r="H877" i="10"/>
  <c r="G877" i="10" a="1"/>
  <c r="G877" i="10" s="1"/>
  <c r="V877" i="10" s="1"/>
  <c r="F877" i="10" a="1"/>
  <c r="F877" i="10" s="1"/>
  <c r="E877" i="10" a="1"/>
  <c r="E877" i="10" s="1"/>
  <c r="I309" i="10" a="1"/>
  <c r="I309" i="10" s="1"/>
  <c r="H309" i="10"/>
  <c r="G309" i="10" a="1"/>
  <c r="G309" i="10" s="1"/>
  <c r="V309" i="10" s="1"/>
  <c r="F309" i="10" a="1"/>
  <c r="F309" i="10" s="1"/>
  <c r="E309" i="10" a="1"/>
  <c r="E309" i="10" s="1"/>
  <c r="I22" i="10" a="1"/>
  <c r="I22" i="10" s="1"/>
  <c r="H22" i="10"/>
  <c r="G22" i="10" a="1"/>
  <c r="G22" i="10" s="1"/>
  <c r="V22" i="10" s="1"/>
  <c r="F22" i="10" a="1"/>
  <c r="F22" i="10" s="1"/>
  <c r="E22" i="10" a="1"/>
  <c r="E22" i="10" s="1"/>
  <c r="I7" i="10" a="1"/>
  <c r="I7" i="10" s="1"/>
  <c r="G7" i="10" a="1"/>
  <c r="G7" i="10" s="1"/>
  <c r="V7" i="10" s="1"/>
  <c r="H7" i="10"/>
  <c r="F7" i="10" a="1"/>
  <c r="F7" i="10" s="1"/>
  <c r="E7" i="10" a="1"/>
  <c r="E7" i="10" s="1"/>
  <c r="I876" i="10" a="1"/>
  <c r="I876" i="10" s="1"/>
  <c r="H876" i="10"/>
  <c r="G876" i="10" a="1"/>
  <c r="G876" i="10" s="1"/>
  <c r="V876" i="10" s="1"/>
  <c r="F876" i="10" a="1"/>
  <c r="F876" i="10" s="1"/>
  <c r="E876" i="10" a="1"/>
  <c r="E876" i="10" s="1"/>
  <c r="I1015" i="10" a="1"/>
  <c r="I1015" i="10" s="1"/>
  <c r="H1015" i="10"/>
  <c r="G1015" i="10" a="1"/>
  <c r="G1015" i="10" s="1"/>
  <c r="V1015" i="10" s="1"/>
  <c r="F1015" i="10" a="1"/>
  <c r="F1015" i="10" s="1"/>
  <c r="E1015" i="10" a="1"/>
  <c r="E1015" i="10" s="1"/>
  <c r="I347" i="10" a="1"/>
  <c r="I347" i="10" s="1"/>
  <c r="H347" i="10"/>
  <c r="G347" i="10" a="1"/>
  <c r="G347" i="10" s="1"/>
  <c r="V347" i="10" s="1"/>
  <c r="F347" i="10" a="1"/>
  <c r="F347" i="10" s="1"/>
  <c r="E347" i="10" a="1"/>
  <c r="E347" i="10" s="1"/>
  <c r="I11" i="10" a="1"/>
  <c r="I11" i="10" s="1"/>
  <c r="H11" i="10"/>
  <c r="G11" i="10" a="1"/>
  <c r="G11" i="10" s="1"/>
  <c r="V11" i="10" s="1"/>
  <c r="F11" i="10" a="1"/>
  <c r="F11" i="10" s="1"/>
  <c r="E11" i="10" a="1"/>
  <c r="E11" i="10" s="1"/>
  <c r="I405" i="10" a="1"/>
  <c r="I405" i="10" s="1"/>
  <c r="H405" i="10"/>
  <c r="G405" i="10" a="1"/>
  <c r="G405" i="10" s="1"/>
  <c r="V405" i="10" s="1"/>
  <c r="F405" i="10" a="1"/>
  <c r="F405" i="10" s="1"/>
  <c r="E405" i="10" a="1"/>
  <c r="E405" i="10" s="1"/>
  <c r="I17" i="10" a="1"/>
  <c r="I17" i="10" s="1"/>
  <c r="H17" i="10"/>
  <c r="G17" i="10" a="1"/>
  <c r="G17" i="10" s="1"/>
  <c r="V17" i="10" s="1"/>
  <c r="F17" i="10" a="1"/>
  <c r="F17" i="10" s="1"/>
  <c r="E17" i="10" a="1"/>
  <c r="E17" i="10" s="1"/>
  <c r="I464" i="10" a="1"/>
  <c r="I464" i="10" s="1"/>
  <c r="H464" i="10"/>
  <c r="G464" i="10" a="1"/>
  <c r="G464" i="10" s="1"/>
  <c r="V464" i="10" s="1"/>
  <c r="F464" i="10" a="1"/>
  <c r="F464" i="10" s="1"/>
  <c r="E464" i="10" a="1"/>
  <c r="E464" i="10" s="1"/>
  <c r="I483" i="10" a="1"/>
  <c r="I483" i="10" s="1"/>
  <c r="H483" i="10"/>
  <c r="G483" i="10" a="1"/>
  <c r="G483" i="10" s="1"/>
  <c r="V483" i="10" s="1"/>
  <c r="F483" i="10" a="1"/>
  <c r="F483" i="10" s="1"/>
  <c r="E483" i="10" a="1"/>
  <c r="E483" i="10" s="1"/>
  <c r="H908" i="10"/>
  <c r="I908" i="10" a="1"/>
  <c r="I908" i="10" s="1"/>
  <c r="G908" i="10" a="1"/>
  <c r="G908" i="10" s="1"/>
  <c r="V908" i="10" s="1"/>
  <c r="F908" i="10" a="1"/>
  <c r="F908" i="10" s="1"/>
  <c r="E908" i="10" a="1"/>
  <c r="E908" i="10" s="1"/>
  <c r="I319" i="10" a="1"/>
  <c r="I319" i="10" s="1"/>
  <c r="H319" i="10"/>
  <c r="G319" i="10" a="1"/>
  <c r="G319" i="10" s="1"/>
  <c r="V319" i="10" s="1"/>
  <c r="F319" i="10" a="1"/>
  <c r="F319" i="10" s="1"/>
  <c r="E319" i="10" a="1"/>
  <c r="E319" i="10" s="1"/>
  <c r="I879" i="10" a="1"/>
  <c r="I879" i="10" s="1"/>
  <c r="H879" i="10"/>
  <c r="G879" i="10" a="1"/>
  <c r="G879" i="10" s="1"/>
  <c r="V879" i="10" s="1"/>
  <c r="F879" i="10" a="1"/>
  <c r="F879" i="10" s="1"/>
  <c r="E879" i="10" a="1"/>
  <c r="E879" i="10" s="1"/>
  <c r="I211" i="10" a="1"/>
  <c r="I211" i="10" s="1"/>
  <c r="H211" i="10"/>
  <c r="G211" i="10" a="1"/>
  <c r="G211" i="10" s="1"/>
  <c r="V211" i="10" s="1"/>
  <c r="F211" i="10" a="1"/>
  <c r="F211" i="10" s="1"/>
  <c r="E211" i="10" a="1"/>
  <c r="E211" i="10" s="1"/>
  <c r="I375" i="10" a="1"/>
  <c r="I375" i="10" s="1"/>
  <c r="H375" i="10"/>
  <c r="G375" i="10" a="1"/>
  <c r="G375" i="10" s="1"/>
  <c r="V375" i="10" s="1"/>
  <c r="F375" i="10" a="1"/>
  <c r="F375" i="10" s="1"/>
  <c r="E375" i="10" a="1"/>
  <c r="E375" i="10" s="1"/>
  <c r="I436" i="10" a="1"/>
  <c r="I436" i="10" s="1"/>
  <c r="H436" i="10"/>
  <c r="F436" i="10" a="1"/>
  <c r="F436" i="10" s="1"/>
  <c r="G436" i="10" a="1"/>
  <c r="G436" i="10" s="1"/>
  <c r="V436" i="10" s="1"/>
  <c r="E436" i="10" a="1"/>
  <c r="E436" i="10" s="1"/>
  <c r="I223" i="10" a="1"/>
  <c r="I223" i="10" s="1"/>
  <c r="H223" i="10"/>
  <c r="G223" i="10" a="1"/>
  <c r="G223" i="10" s="1"/>
  <c r="V223" i="10" s="1"/>
  <c r="F223" i="10" a="1"/>
  <c r="F223" i="10" s="1"/>
  <c r="E223" i="10" a="1"/>
  <c r="E223" i="10" s="1"/>
  <c r="I192" i="10" a="1"/>
  <c r="I192" i="10" s="1"/>
  <c r="H192" i="10"/>
  <c r="G192" i="10" a="1"/>
  <c r="G192" i="10" s="1"/>
  <c r="V192" i="10" s="1"/>
  <c r="F192" i="10" a="1"/>
  <c r="F192" i="10" s="1"/>
  <c r="E192" i="10" a="1"/>
  <c r="E192" i="10" s="1"/>
  <c r="I335" i="10" a="1"/>
  <c r="I335" i="10" s="1"/>
  <c r="H335" i="10"/>
  <c r="G335" i="10" a="1"/>
  <c r="G335" i="10" s="1"/>
  <c r="V335" i="10" s="1"/>
  <c r="F335" i="10" a="1"/>
  <c r="F335" i="10" s="1"/>
  <c r="E335" i="10" a="1"/>
  <c r="E335" i="10" s="1"/>
  <c r="I793" i="10" a="1"/>
  <c r="I793" i="10" s="1"/>
  <c r="H793" i="10"/>
  <c r="G793" i="10" a="1"/>
  <c r="G793" i="10" s="1"/>
  <c r="V793" i="10" s="1"/>
  <c r="F793" i="10" a="1"/>
  <c r="F793" i="10" s="1"/>
  <c r="E793" i="10" a="1"/>
  <c r="E793" i="10" s="1"/>
  <c r="I750" i="10" a="1"/>
  <c r="I750" i="10" s="1"/>
  <c r="H750" i="10"/>
  <c r="G750" i="10" a="1"/>
  <c r="G750" i="10" s="1"/>
  <c r="V750" i="10" s="1"/>
  <c r="F750" i="10" a="1"/>
  <c r="F750" i="10" s="1"/>
  <c r="E750" i="10" a="1"/>
  <c r="E750" i="10" s="1"/>
  <c r="H249" i="10"/>
  <c r="I249" i="10" a="1"/>
  <c r="I249" i="10" s="1"/>
  <c r="F249" i="10" a="1"/>
  <c r="F249" i="10" s="1"/>
  <c r="G249" i="10" a="1"/>
  <c r="G249" i="10" s="1"/>
  <c r="V249" i="10" s="1"/>
  <c r="E249" i="10" a="1"/>
  <c r="E249" i="10" s="1"/>
  <c r="I871" i="10" a="1"/>
  <c r="I871" i="10" s="1"/>
  <c r="H871" i="10"/>
  <c r="G871" i="10" a="1"/>
  <c r="G871" i="10" s="1"/>
  <c r="V871" i="10" s="1"/>
  <c r="F871" i="10" a="1"/>
  <c r="F871" i="10" s="1"/>
  <c r="E871" i="10" a="1"/>
  <c r="E871" i="10" s="1"/>
  <c r="H611" i="10"/>
  <c r="G611" i="10" a="1"/>
  <c r="G611" i="10" s="1"/>
  <c r="V611" i="10" s="1"/>
  <c r="I611" i="10" a="1"/>
  <c r="I611" i="10" s="1"/>
  <c r="F611" i="10" a="1"/>
  <c r="F611" i="10" s="1"/>
  <c r="E611" i="10" a="1"/>
  <c r="E611" i="10" s="1"/>
  <c r="I83" i="10" a="1"/>
  <c r="I83" i="10" s="1"/>
  <c r="H83" i="10"/>
  <c r="G83" i="10" a="1"/>
  <c r="G83" i="10" s="1"/>
  <c r="V83" i="10" s="1"/>
  <c r="F83" i="10" a="1"/>
  <c r="F83" i="10" s="1"/>
  <c r="E83" i="10" a="1"/>
  <c r="E83" i="10" s="1"/>
  <c r="I534" i="10" a="1"/>
  <c r="I534" i="10" s="1"/>
  <c r="H534" i="10"/>
  <c r="G534" i="10" a="1"/>
  <c r="G534" i="10" s="1"/>
  <c r="V534" i="10" s="1"/>
  <c r="F534" i="10" a="1"/>
  <c r="F534" i="10" s="1"/>
  <c r="E534" i="10" a="1"/>
  <c r="E534" i="10" s="1"/>
  <c r="I241" i="10" a="1"/>
  <c r="I241" i="10" s="1"/>
  <c r="H241" i="10"/>
  <c r="G241" i="10" a="1"/>
  <c r="G241" i="10" s="1"/>
  <c r="V241" i="10" s="1"/>
  <c r="F241" i="10" a="1"/>
  <c r="F241" i="10" s="1"/>
  <c r="E241" i="10" a="1"/>
  <c r="E241" i="10" s="1"/>
  <c r="I364" i="10" a="1"/>
  <c r="I364" i="10" s="1"/>
  <c r="H364" i="10"/>
  <c r="F364" i="10" a="1"/>
  <c r="F364" i="10" s="1"/>
  <c r="G364" i="10" a="1"/>
  <c r="G364" i="10" s="1"/>
  <c r="V364" i="10" s="1"/>
  <c r="E364" i="10" a="1"/>
  <c r="E364" i="10" s="1"/>
  <c r="I677" i="10" a="1"/>
  <c r="I677" i="10" s="1"/>
  <c r="G677" i="10" a="1"/>
  <c r="G677" i="10" s="1"/>
  <c r="V677" i="10" s="1"/>
  <c r="H677" i="10"/>
  <c r="F677" i="10" a="1"/>
  <c r="F677" i="10" s="1"/>
  <c r="E677" i="10" a="1"/>
  <c r="E677" i="10" s="1"/>
  <c r="I352" i="10" a="1"/>
  <c r="I352" i="10" s="1"/>
  <c r="H352" i="10"/>
  <c r="G352" i="10" a="1"/>
  <c r="G352" i="10" s="1"/>
  <c r="V352" i="10" s="1"/>
  <c r="F352" i="10" a="1"/>
  <c r="F352" i="10" s="1"/>
  <c r="E352" i="10" a="1"/>
  <c r="E352" i="10" s="1"/>
  <c r="I810" i="10" a="1"/>
  <c r="I810" i="10" s="1"/>
  <c r="H810" i="10"/>
  <c r="G810" i="10" a="1"/>
  <c r="G810" i="10" s="1"/>
  <c r="V810" i="10" s="1"/>
  <c r="E810" i="10" a="1"/>
  <c r="E810" i="10" s="1"/>
  <c r="F810" i="10" a="1"/>
  <c r="F810" i="10" s="1"/>
  <c r="I791" i="10" a="1"/>
  <c r="I791" i="10" s="1"/>
  <c r="H791" i="10"/>
  <c r="G791" i="10" a="1"/>
  <c r="G791" i="10" s="1"/>
  <c r="V791" i="10" s="1"/>
  <c r="F791" i="10" a="1"/>
  <c r="F791" i="10" s="1"/>
  <c r="E791" i="10" a="1"/>
  <c r="E791" i="10" s="1"/>
  <c r="I12" i="10" a="1"/>
  <c r="I12" i="10" s="1"/>
  <c r="H12" i="10"/>
  <c r="G12" i="10" a="1"/>
  <c r="G12" i="10" s="1"/>
  <c r="V12" i="10" s="1"/>
  <c r="F12" i="10" a="1"/>
  <c r="F12" i="10" s="1"/>
  <c r="E12" i="10" a="1"/>
  <c r="E12" i="10" s="1"/>
  <c r="I176" i="10" a="1"/>
  <c r="I176" i="10" s="1"/>
  <c r="H176" i="10"/>
  <c r="G176" i="10" a="1"/>
  <c r="G176" i="10" s="1"/>
  <c r="V176" i="10" s="1"/>
  <c r="F176" i="10" a="1"/>
  <c r="F176" i="10" s="1"/>
  <c r="E176" i="10" a="1"/>
  <c r="E176" i="10" s="1"/>
  <c r="H959" i="10"/>
  <c r="I959" i="10" a="1"/>
  <c r="I959" i="10" s="1"/>
  <c r="G959" i="10" a="1"/>
  <c r="G959" i="10" s="1"/>
  <c r="V959" i="10" s="1"/>
  <c r="F959" i="10" a="1"/>
  <c r="F959" i="10" s="1"/>
  <c r="E959" i="10" a="1"/>
  <c r="E959" i="10" s="1"/>
  <c r="I51" i="10" a="1"/>
  <c r="I51" i="10" s="1"/>
  <c r="H51" i="10"/>
  <c r="G51" i="10" a="1"/>
  <c r="G51" i="10" s="1"/>
  <c r="V51" i="10" s="1"/>
  <c r="F51" i="10" a="1"/>
  <c r="F51" i="10" s="1"/>
  <c r="E51" i="10" a="1"/>
  <c r="E51" i="10" s="1"/>
  <c r="I723" i="10" a="1"/>
  <c r="I723" i="10" s="1"/>
  <c r="H723" i="10"/>
  <c r="G723" i="10" a="1"/>
  <c r="G723" i="10" s="1"/>
  <c r="V723" i="10" s="1"/>
  <c r="F723" i="10" a="1"/>
  <c r="F723" i="10" s="1"/>
  <c r="E723" i="10" a="1"/>
  <c r="E723" i="10" s="1"/>
  <c r="I839" i="10" a="1"/>
  <c r="I839" i="10" s="1"/>
  <c r="H839" i="10"/>
  <c r="G839" i="10" a="1"/>
  <c r="G839" i="10" s="1"/>
  <c r="V839" i="10" s="1"/>
  <c r="F839" i="10" a="1"/>
  <c r="F839" i="10" s="1"/>
  <c r="E839" i="10" a="1"/>
  <c r="E839" i="10" s="1"/>
  <c r="I1025" i="10" a="1"/>
  <c r="I1025" i="10" s="1"/>
  <c r="H1025" i="10"/>
  <c r="G1025" i="10" a="1"/>
  <c r="G1025" i="10" s="1"/>
  <c r="V1025" i="10" s="1"/>
  <c r="F1025" i="10" a="1"/>
  <c r="F1025" i="10" s="1"/>
  <c r="E1025" i="10" a="1"/>
  <c r="E1025" i="10" s="1"/>
  <c r="I261" i="10" a="1"/>
  <c r="I261" i="10" s="1"/>
  <c r="H261" i="10"/>
  <c r="G261" i="10" a="1"/>
  <c r="G261" i="10" s="1"/>
  <c r="V261" i="10" s="1"/>
  <c r="F261" i="10" a="1"/>
  <c r="F261" i="10" s="1"/>
  <c r="E261" i="10" a="1"/>
  <c r="E261" i="10" s="1"/>
  <c r="I13" i="10" a="1"/>
  <c r="I13" i="10" s="1"/>
  <c r="H13" i="10"/>
  <c r="G13" i="10" a="1"/>
  <c r="G13" i="10" s="1"/>
  <c r="V13" i="10" s="1"/>
  <c r="F13" i="10" a="1"/>
  <c r="F13" i="10" s="1"/>
  <c r="E13" i="10" a="1"/>
  <c r="E13" i="10" s="1"/>
  <c r="I841" i="10" a="1"/>
  <c r="I841" i="10" s="1"/>
  <c r="H841" i="10"/>
  <c r="G841" i="10" a="1"/>
  <c r="G841" i="10" s="1"/>
  <c r="V841" i="10" s="1"/>
  <c r="F841" i="10" a="1"/>
  <c r="F841" i="10" s="1"/>
  <c r="E841" i="10" a="1"/>
  <c r="E841" i="10" s="1"/>
  <c r="I130" i="10" a="1"/>
  <c r="I130" i="10" s="1"/>
  <c r="H130" i="10"/>
  <c r="G130" i="10" a="1"/>
  <c r="G130" i="10" s="1"/>
  <c r="V130" i="10" s="1"/>
  <c r="F130" i="10" a="1"/>
  <c r="F130" i="10" s="1"/>
  <c r="E130" i="10" a="1"/>
  <c r="E130" i="10" s="1"/>
  <c r="I914" i="10" a="1"/>
  <c r="I914" i="10" s="1"/>
  <c r="H914" i="10"/>
  <c r="G914" i="10" a="1"/>
  <c r="G914" i="10" s="1"/>
  <c r="V914" i="10" s="1"/>
  <c r="F914" i="10" a="1"/>
  <c r="F914" i="10" s="1"/>
  <c r="E914" i="10" a="1"/>
  <c r="E914" i="10" s="1"/>
  <c r="I575" i="10" a="1"/>
  <c r="I575" i="10" s="1"/>
  <c r="H575" i="10"/>
  <c r="G575" i="10" a="1"/>
  <c r="G575" i="10" s="1"/>
  <c r="V575" i="10" s="1"/>
  <c r="F575" i="10" a="1"/>
  <c r="F575" i="10" s="1"/>
  <c r="E575" i="10" a="1"/>
  <c r="E575" i="10" s="1"/>
  <c r="I758" i="10" a="1"/>
  <c r="I758" i="10" s="1"/>
  <c r="H758" i="10"/>
  <c r="G758" i="10" a="1"/>
  <c r="G758" i="10" s="1"/>
  <c r="V758" i="10" s="1"/>
  <c r="F758" i="10" a="1"/>
  <c r="F758" i="10" s="1"/>
  <c r="E758" i="10" a="1"/>
  <c r="E758" i="10" s="1"/>
  <c r="I563" i="10" a="1"/>
  <c r="I563" i="10" s="1"/>
  <c r="H563" i="10"/>
  <c r="G563" i="10" a="1"/>
  <c r="G563" i="10" s="1"/>
  <c r="V563" i="10" s="1"/>
  <c r="F563" i="10" a="1"/>
  <c r="F563" i="10" s="1"/>
  <c r="E563" i="10" a="1"/>
  <c r="E563" i="10" s="1"/>
  <c r="I1020" i="10" a="1"/>
  <c r="I1020" i="10" s="1"/>
  <c r="H1020" i="10"/>
  <c r="G1020" i="10" a="1"/>
  <c r="G1020" i="10" s="1"/>
  <c r="V1020" i="10" s="1"/>
  <c r="F1020" i="10" a="1"/>
  <c r="F1020" i="10" s="1"/>
  <c r="E1020" i="10" a="1"/>
  <c r="E1020" i="10" s="1"/>
  <c r="I655" i="10" a="1"/>
  <c r="I655" i="10" s="1"/>
  <c r="H655" i="10"/>
  <c r="G655" i="10" a="1"/>
  <c r="G655" i="10" s="1"/>
  <c r="V655" i="10" s="1"/>
  <c r="F655" i="10" a="1"/>
  <c r="F655" i="10" s="1"/>
  <c r="E655" i="10" a="1"/>
  <c r="E655" i="10" s="1"/>
  <c r="I459" i="10" a="1"/>
  <c r="I459" i="10" s="1"/>
  <c r="H459" i="10"/>
  <c r="G459" i="10" a="1"/>
  <c r="G459" i="10" s="1"/>
  <c r="V459" i="10" s="1"/>
  <c r="F459" i="10" a="1"/>
  <c r="F459" i="10" s="1"/>
  <c r="E459" i="10" a="1"/>
  <c r="E459" i="10" s="1"/>
  <c r="I629" i="10" a="1"/>
  <c r="I629" i="10" s="1"/>
  <c r="G629" i="10" a="1"/>
  <c r="G629" i="10" s="1"/>
  <c r="V629" i="10" s="1"/>
  <c r="H629" i="10"/>
  <c r="F629" i="10" a="1"/>
  <c r="F629" i="10" s="1"/>
  <c r="E629" i="10" a="1"/>
  <c r="E629" i="10" s="1"/>
  <c r="I687" i="10" a="1"/>
  <c r="I687" i="10" s="1"/>
  <c r="G687" i="10" a="1"/>
  <c r="G687" i="10" s="1"/>
  <c r="V687" i="10" s="1"/>
  <c r="H687" i="10"/>
  <c r="F687" i="10" a="1"/>
  <c r="F687" i="10" s="1"/>
  <c r="E687" i="10" a="1"/>
  <c r="E687" i="10" s="1"/>
  <c r="I1001" i="10" a="1"/>
  <c r="I1001" i="10" s="1"/>
  <c r="H1001" i="10"/>
  <c r="G1001" i="10" a="1"/>
  <c r="G1001" i="10" s="1"/>
  <c r="V1001" i="10" s="1"/>
  <c r="F1001" i="10" a="1"/>
  <c r="F1001" i="10" s="1"/>
  <c r="E1001" i="10" a="1"/>
  <c r="E1001" i="10" s="1"/>
  <c r="I29" i="10" a="1"/>
  <c r="I29" i="10" s="1"/>
  <c r="G29" i="10" a="1"/>
  <c r="G29" i="10" s="1"/>
  <c r="V29" i="10" s="1"/>
  <c r="H29" i="10"/>
  <c r="F29" i="10" a="1"/>
  <c r="F29" i="10" s="1"/>
  <c r="E29" i="10" a="1"/>
  <c r="E29" i="10" s="1"/>
  <c r="I199" i="10" a="1"/>
  <c r="I199" i="10" s="1"/>
  <c r="H199" i="10"/>
  <c r="G199" i="10" a="1"/>
  <c r="G199" i="10" s="1"/>
  <c r="V199" i="10" s="1"/>
  <c r="F199" i="10" a="1"/>
  <c r="F199" i="10" s="1"/>
  <c r="E199" i="10" a="1"/>
  <c r="E199" i="10" s="1"/>
  <c r="I936" i="10" a="1"/>
  <c r="I936" i="10" s="1"/>
  <c r="H936" i="10"/>
  <c r="G936" i="10" a="1"/>
  <c r="G936" i="10" s="1"/>
  <c r="V936" i="10" s="1"/>
  <c r="F936" i="10" a="1"/>
  <c r="F936" i="10" s="1"/>
  <c r="E936" i="10" a="1"/>
  <c r="E936" i="10" s="1"/>
  <c r="I362" i="10" a="1"/>
  <c r="I362" i="10" s="1"/>
  <c r="H362" i="10"/>
  <c r="G362" i="10" a="1"/>
  <c r="G362" i="10" s="1"/>
  <c r="V362" i="10" s="1"/>
  <c r="F362" i="10" a="1"/>
  <c r="F362" i="10" s="1"/>
  <c r="E362" i="10" a="1"/>
  <c r="E362" i="10" s="1"/>
  <c r="I997" i="10" a="1"/>
  <c r="I997" i="10" s="1"/>
  <c r="G997" i="10" a="1"/>
  <c r="G997" i="10" s="1"/>
  <c r="V997" i="10" s="1"/>
  <c r="H997" i="10"/>
  <c r="F997" i="10" a="1"/>
  <c r="F997" i="10" s="1"/>
  <c r="E997" i="10" a="1"/>
  <c r="E997" i="10" s="1"/>
  <c r="I831" i="10" a="1"/>
  <c r="I831" i="10" s="1"/>
  <c r="H831" i="10"/>
  <c r="G831" i="10" a="1"/>
  <c r="G831" i="10" s="1"/>
  <c r="V831" i="10" s="1"/>
  <c r="F831" i="10" a="1"/>
  <c r="F831" i="10" s="1"/>
  <c r="E831" i="10" a="1"/>
  <c r="E831" i="10" s="1"/>
  <c r="I541" i="10" a="1"/>
  <c r="I541" i="10" s="1"/>
  <c r="H541" i="10"/>
  <c r="G541" i="10" a="1"/>
  <c r="G541" i="10" s="1"/>
  <c r="V541" i="10" s="1"/>
  <c r="F541" i="10" a="1"/>
  <c r="F541" i="10" s="1"/>
  <c r="E541" i="10" a="1"/>
  <c r="E541" i="10" s="1"/>
  <c r="I756" i="10" a="1"/>
  <c r="I756" i="10" s="1"/>
  <c r="H756" i="10"/>
  <c r="G756" i="10" a="1"/>
  <c r="G756" i="10" s="1"/>
  <c r="V756" i="10" s="1"/>
  <c r="F756" i="10" a="1"/>
  <c r="F756" i="10" s="1"/>
  <c r="E756" i="10" a="1"/>
  <c r="E756" i="10" s="1"/>
  <c r="I30" i="10" a="1"/>
  <c r="I30" i="10" s="1"/>
  <c r="H30" i="10"/>
  <c r="G30" i="10" a="1"/>
  <c r="G30" i="10" s="1"/>
  <c r="V30" i="10" s="1"/>
  <c r="F30" i="10" a="1"/>
  <c r="F30" i="10" s="1"/>
  <c r="E30" i="10" a="1"/>
  <c r="E30" i="10" s="1"/>
  <c r="I965" i="10" a="1"/>
  <c r="I965" i="10" s="1"/>
  <c r="H965" i="10"/>
  <c r="G965" i="10" a="1"/>
  <c r="G965" i="10" s="1"/>
  <c r="V965" i="10" s="1"/>
  <c r="E965" i="10" a="1"/>
  <c r="E965" i="10" s="1"/>
  <c r="F965" i="10" a="1"/>
  <c r="F965" i="10" s="1"/>
  <c r="I727" i="10" a="1"/>
  <c r="I727" i="10" s="1"/>
  <c r="H727" i="10"/>
  <c r="G727" i="10" a="1"/>
  <c r="G727" i="10" s="1"/>
  <c r="V727" i="10" s="1"/>
  <c r="F727" i="10" a="1"/>
  <c r="F727" i="10" s="1"/>
  <c r="E727" i="10" a="1"/>
  <c r="E727" i="10" s="1"/>
  <c r="I540" i="10" a="1"/>
  <c r="I540" i="10" s="1"/>
  <c r="H540" i="10"/>
  <c r="G540" i="10" a="1"/>
  <c r="G540" i="10" s="1"/>
  <c r="V540" i="10" s="1"/>
  <c r="F540" i="10" a="1"/>
  <c r="F540" i="10" s="1"/>
  <c r="E540" i="10" a="1"/>
  <c r="E540" i="10" s="1"/>
  <c r="I70" i="10" a="1"/>
  <c r="I70" i="10" s="1"/>
  <c r="H70" i="10"/>
  <c r="G70" i="10" a="1"/>
  <c r="G70" i="10" s="1"/>
  <c r="V70" i="10" s="1"/>
  <c r="F70" i="10" a="1"/>
  <c r="F70" i="10" s="1"/>
  <c r="E70" i="10" a="1"/>
  <c r="E70" i="10" s="1"/>
  <c r="I238" i="10" a="1"/>
  <c r="I238" i="10" s="1"/>
  <c r="H238" i="10"/>
  <c r="G238" i="10" a="1"/>
  <c r="G238" i="10" s="1"/>
  <c r="V238" i="10" s="1"/>
  <c r="F238" i="10" a="1"/>
  <c r="F238" i="10" s="1"/>
  <c r="E238" i="10" a="1"/>
  <c r="E238" i="10" s="1"/>
  <c r="I296" i="10" a="1"/>
  <c r="I296" i="10" s="1"/>
  <c r="H296" i="10"/>
  <c r="G296" i="10" a="1"/>
  <c r="G296" i="10" s="1"/>
  <c r="V296" i="10" s="1"/>
  <c r="F296" i="10" a="1"/>
  <c r="F296" i="10" s="1"/>
  <c r="E296" i="10" a="1"/>
  <c r="E296" i="10" s="1"/>
  <c r="I654" i="10" a="1"/>
  <c r="I654" i="10" s="1"/>
  <c r="H654" i="10"/>
  <c r="G654" i="10" a="1"/>
  <c r="G654" i="10" s="1"/>
  <c r="V654" i="10" s="1"/>
  <c r="F654" i="10" a="1"/>
  <c r="F654" i="10" s="1"/>
  <c r="E654" i="10" a="1"/>
  <c r="E654" i="10" s="1"/>
  <c r="I424" i="10" a="1"/>
  <c r="I424" i="10" s="1"/>
  <c r="H424" i="10"/>
  <c r="G424" i="10" a="1"/>
  <c r="G424" i="10" s="1"/>
  <c r="V424" i="10" s="1"/>
  <c r="F424" i="10" a="1"/>
  <c r="F424" i="10" s="1"/>
  <c r="E424" i="10" a="1"/>
  <c r="E424" i="10" s="1"/>
  <c r="I775" i="10" a="1"/>
  <c r="I775" i="10" s="1"/>
  <c r="H775" i="10"/>
  <c r="G775" i="10" a="1"/>
  <c r="G775" i="10" s="1"/>
  <c r="V775" i="10" s="1"/>
  <c r="F775" i="10" a="1"/>
  <c r="F775" i="10" s="1"/>
  <c r="E775" i="10" a="1"/>
  <c r="E775" i="10" s="1"/>
  <c r="I82" i="10" a="1"/>
  <c r="I82" i="10" s="1"/>
  <c r="H82" i="10"/>
  <c r="G82" i="10" a="1"/>
  <c r="G82" i="10" s="1"/>
  <c r="V82" i="10" s="1"/>
  <c r="F82" i="10" a="1"/>
  <c r="F82" i="10" s="1"/>
  <c r="E82" i="10" a="1"/>
  <c r="E82" i="10" s="1"/>
  <c r="I186" i="10" a="1"/>
  <c r="I186" i="10" s="1"/>
  <c r="H186" i="10"/>
  <c r="G186" i="10" a="1"/>
  <c r="G186" i="10" s="1"/>
  <c r="V186" i="10" s="1"/>
  <c r="F186" i="10" a="1"/>
  <c r="F186" i="10" s="1"/>
  <c r="E186" i="10" a="1"/>
  <c r="E186" i="10" s="1"/>
  <c r="I835" i="10" a="1"/>
  <c r="I835" i="10" s="1"/>
  <c r="H835" i="10"/>
  <c r="G835" i="10" a="1"/>
  <c r="G835" i="10" s="1"/>
  <c r="V835" i="10" s="1"/>
  <c r="F835" i="10" a="1"/>
  <c r="F835" i="10" s="1"/>
  <c r="E835" i="10" a="1"/>
  <c r="E835" i="10" s="1"/>
  <c r="I50" i="10" a="1"/>
  <c r="I50" i="10" s="1"/>
  <c r="H50" i="10"/>
  <c r="G50" i="10" a="1"/>
  <c r="G50" i="10" s="1"/>
  <c r="V50" i="10" s="1"/>
  <c r="F50" i="10" a="1"/>
  <c r="F50" i="10" s="1"/>
  <c r="E50" i="10" a="1"/>
  <c r="E50" i="10" s="1"/>
  <c r="I915" i="10" a="1"/>
  <c r="I915" i="10" s="1"/>
  <c r="H915" i="10"/>
  <c r="G915" i="10" a="1"/>
  <c r="G915" i="10" s="1"/>
  <c r="V915" i="10" s="1"/>
  <c r="E915" i="10" a="1"/>
  <c r="E915" i="10" s="1"/>
  <c r="F915" i="10" a="1"/>
  <c r="F915" i="10" s="1"/>
  <c r="I645" i="10" a="1"/>
  <c r="I645" i="10" s="1"/>
  <c r="H645" i="10"/>
  <c r="G645" i="10" a="1"/>
  <c r="G645" i="10" s="1"/>
  <c r="V645" i="10" s="1"/>
  <c r="F645" i="10" a="1"/>
  <c r="F645" i="10" s="1"/>
  <c r="E645" i="10" a="1"/>
  <c r="E645" i="10" s="1"/>
  <c r="I429" i="10" a="1"/>
  <c r="I429" i="10" s="1"/>
  <c r="H429" i="10"/>
  <c r="G429" i="10" a="1"/>
  <c r="G429" i="10" s="1"/>
  <c r="V429" i="10" s="1"/>
  <c r="F429" i="10" a="1"/>
  <c r="F429" i="10" s="1"/>
  <c r="E429" i="10" a="1"/>
  <c r="E429" i="10" s="1"/>
  <c r="I282" i="10" a="1"/>
  <c r="I282" i="10" s="1"/>
  <c r="H282" i="10"/>
  <c r="G282" i="10" a="1"/>
  <c r="G282" i="10" s="1"/>
  <c r="V282" i="10" s="1"/>
  <c r="F282" i="10" a="1"/>
  <c r="F282" i="10" s="1"/>
  <c r="E282" i="10" a="1"/>
  <c r="E282" i="10" s="1"/>
  <c r="I289" i="10" a="1"/>
  <c r="I289" i="10" s="1"/>
  <c r="H289" i="10"/>
  <c r="G289" i="10" a="1"/>
  <c r="G289" i="10" s="1"/>
  <c r="V289" i="10" s="1"/>
  <c r="F289" i="10" a="1"/>
  <c r="F289" i="10" s="1"/>
  <c r="E289" i="10" a="1"/>
  <c r="E289" i="10" s="1"/>
  <c r="I502" i="10" a="1"/>
  <c r="I502" i="10" s="1"/>
  <c r="H502" i="10"/>
  <c r="G502" i="10" a="1"/>
  <c r="G502" i="10" s="1"/>
  <c r="V502" i="10" s="1"/>
  <c r="F502" i="10" a="1"/>
  <c r="F502" i="10" s="1"/>
  <c r="E502" i="10" a="1"/>
  <c r="E502" i="10" s="1"/>
  <c r="I219" i="10" a="1"/>
  <c r="I219" i="10" s="1"/>
  <c r="H219" i="10"/>
  <c r="G219" i="10" a="1"/>
  <c r="G219" i="10" s="1"/>
  <c r="V219" i="10" s="1"/>
  <c r="F219" i="10" a="1"/>
  <c r="F219" i="10" s="1"/>
  <c r="E219" i="10" a="1"/>
  <c r="E219" i="10" s="1"/>
  <c r="H138" i="10"/>
  <c r="I138" i="10" a="1"/>
  <c r="I138" i="10" s="1"/>
  <c r="G138" i="10" a="1"/>
  <c r="G138" i="10" s="1"/>
  <c r="V138" i="10" s="1"/>
  <c r="F138" i="10" a="1"/>
  <c r="F138" i="10" s="1"/>
  <c r="E138" i="10" a="1"/>
  <c r="E138" i="10" s="1"/>
  <c r="I963" i="10" a="1"/>
  <c r="I963" i="10" s="1"/>
  <c r="G963" i="10" a="1"/>
  <c r="G963" i="10" s="1"/>
  <c r="V963" i="10" s="1"/>
  <c r="H963" i="10"/>
  <c r="E963" i="10" a="1"/>
  <c r="E963" i="10" s="1"/>
  <c r="F963" i="10" a="1"/>
  <c r="F963" i="10" s="1"/>
  <c r="I469" i="10" a="1"/>
  <c r="I469" i="10" s="1"/>
  <c r="H469" i="10"/>
  <c r="G469" i="10" a="1"/>
  <c r="G469" i="10" s="1"/>
  <c r="V469" i="10" s="1"/>
  <c r="F469" i="10" a="1"/>
  <c r="F469" i="10" s="1"/>
  <c r="E469" i="10" a="1"/>
  <c r="E469" i="10" s="1"/>
  <c r="I724" i="10" a="1"/>
  <c r="I724" i="10" s="1"/>
  <c r="H724" i="10"/>
  <c r="G724" i="10" a="1"/>
  <c r="G724" i="10" s="1"/>
  <c r="V724" i="10" s="1"/>
  <c r="F724" i="10" a="1"/>
  <c r="F724" i="10" s="1"/>
  <c r="E724" i="10" a="1"/>
  <c r="E724" i="10" s="1"/>
  <c r="I1028" i="10" a="1"/>
  <c r="I1028" i="10" s="1"/>
  <c r="H1028" i="10"/>
  <c r="G1028" i="10" a="1"/>
  <c r="G1028" i="10" s="1"/>
  <c r="V1028" i="10" s="1"/>
  <c r="F1028" i="10" a="1"/>
  <c r="F1028" i="10" s="1"/>
  <c r="E1028" i="10" a="1"/>
  <c r="E1028" i="10" s="1"/>
  <c r="I721" i="10" a="1"/>
  <c r="I721" i="10" s="1"/>
  <c r="H721" i="10"/>
  <c r="G721" i="10" a="1"/>
  <c r="G721" i="10" s="1"/>
  <c r="V721" i="10" s="1"/>
  <c r="F721" i="10" a="1"/>
  <c r="F721" i="10" s="1"/>
  <c r="E721" i="10" a="1"/>
  <c r="E721" i="10" s="1"/>
  <c r="I442" i="10" a="1"/>
  <c r="I442" i="10" s="1"/>
  <c r="H442" i="10"/>
  <c r="G442" i="10" a="1"/>
  <c r="G442" i="10" s="1"/>
  <c r="V442" i="10" s="1"/>
  <c r="F442" i="10" a="1"/>
  <c r="F442" i="10" s="1"/>
  <c r="E442" i="10" a="1"/>
  <c r="E442" i="10" s="1"/>
  <c r="I304" i="10" a="1"/>
  <c r="I304" i="10" s="1"/>
  <c r="H304" i="10"/>
  <c r="G304" i="10" a="1"/>
  <c r="G304" i="10" s="1"/>
  <c r="V304" i="10" s="1"/>
  <c r="F304" i="10" a="1"/>
  <c r="F304" i="10" s="1"/>
  <c r="E304" i="10" a="1"/>
  <c r="E304" i="10" s="1"/>
  <c r="I406" i="10" a="1"/>
  <c r="I406" i="10" s="1"/>
  <c r="H406" i="10"/>
  <c r="G406" i="10" a="1"/>
  <c r="G406" i="10" s="1"/>
  <c r="V406" i="10" s="1"/>
  <c r="F406" i="10" a="1"/>
  <c r="F406" i="10" s="1"/>
  <c r="E406" i="10" a="1"/>
  <c r="E406" i="10" s="1"/>
  <c r="I950" i="10" a="1"/>
  <c r="I950" i="10" s="1"/>
  <c r="H950" i="10"/>
  <c r="G950" i="10" a="1"/>
  <c r="G950" i="10" s="1"/>
  <c r="V950" i="10" s="1"/>
  <c r="F950" i="10" a="1"/>
  <c r="F950" i="10" s="1"/>
  <c r="E950" i="10" a="1"/>
  <c r="E950" i="10" s="1"/>
  <c r="I154" i="10" a="1"/>
  <c r="I154" i="10" s="1"/>
  <c r="H154" i="10"/>
  <c r="G154" i="10" a="1"/>
  <c r="G154" i="10" s="1"/>
  <c r="V154" i="10" s="1"/>
  <c r="F154" i="10" a="1"/>
  <c r="F154" i="10" s="1"/>
  <c r="E154" i="10" a="1"/>
  <c r="E154" i="10" s="1"/>
  <c r="I849" i="10" a="1"/>
  <c r="I849" i="10" s="1"/>
  <c r="H849" i="10"/>
  <c r="G849" i="10" a="1"/>
  <c r="G849" i="10" s="1"/>
  <c r="V849" i="10" s="1"/>
  <c r="F849" i="10" a="1"/>
  <c r="F849" i="10" s="1"/>
  <c r="E849" i="10" a="1"/>
  <c r="E849" i="10" s="1"/>
  <c r="I178" i="10" a="1"/>
  <c r="I178" i="10" s="1"/>
  <c r="H178" i="10"/>
  <c r="G178" i="10" a="1"/>
  <c r="G178" i="10" s="1"/>
  <c r="V178" i="10" s="1"/>
  <c r="F178" i="10" a="1"/>
  <c r="F178" i="10" s="1"/>
  <c r="E178" i="10" a="1"/>
  <c r="E178" i="10" s="1"/>
  <c r="I159" i="10" a="1"/>
  <c r="I159" i="10" s="1"/>
  <c r="H159" i="10"/>
  <c r="F159" i="10" a="1"/>
  <c r="F159" i="10" s="1"/>
  <c r="G159" i="10" a="1"/>
  <c r="G159" i="10" s="1"/>
  <c r="V159" i="10" s="1"/>
  <c r="E159" i="10" a="1"/>
  <c r="E159" i="10" s="1"/>
  <c r="I96" i="10" a="1"/>
  <c r="I96" i="10" s="1"/>
  <c r="H96" i="10"/>
  <c r="G96" i="10" a="1"/>
  <c r="G96" i="10" s="1"/>
  <c r="V96" i="10" s="1"/>
  <c r="F96" i="10" a="1"/>
  <c r="F96" i="10" s="1"/>
  <c r="E96" i="10" a="1"/>
  <c r="E96" i="10" s="1"/>
  <c r="I208" i="10" a="1"/>
  <c r="I208" i="10" s="1"/>
  <c r="H208" i="10"/>
  <c r="F208" i="10" a="1"/>
  <c r="F208" i="10" s="1"/>
  <c r="G208" i="10" a="1"/>
  <c r="G208" i="10" s="1"/>
  <c r="V208" i="10" s="1"/>
  <c r="E208" i="10" a="1"/>
  <c r="E208" i="10" s="1"/>
  <c r="I949" i="10" a="1"/>
  <c r="I949" i="10" s="1"/>
  <c r="H949" i="10"/>
  <c r="G949" i="10" a="1"/>
  <c r="G949" i="10" s="1"/>
  <c r="V949" i="10" s="1"/>
  <c r="F949" i="10" a="1"/>
  <c r="F949" i="10" s="1"/>
  <c r="E949" i="10" a="1"/>
  <c r="E949" i="10" s="1"/>
  <c r="I901" i="10" a="1"/>
  <c r="I901" i="10" s="1"/>
  <c r="H901" i="10"/>
  <c r="G901" i="10" a="1"/>
  <c r="G901" i="10" s="1"/>
  <c r="V901" i="10" s="1"/>
  <c r="F901" i="10" a="1"/>
  <c r="F901" i="10" s="1"/>
  <c r="E901" i="10" a="1"/>
  <c r="E901" i="10" s="1"/>
  <c r="I430" i="10" a="1"/>
  <c r="I430" i="10" s="1"/>
  <c r="G430" i="10" a="1"/>
  <c r="G430" i="10" s="1"/>
  <c r="V430" i="10" s="1"/>
  <c r="H430" i="10"/>
  <c r="F430" i="10" a="1"/>
  <c r="F430" i="10" s="1"/>
  <c r="E430" i="10" a="1"/>
  <c r="E430" i="10" s="1"/>
  <c r="I522" i="10" a="1"/>
  <c r="I522" i="10" s="1"/>
  <c r="H522" i="10"/>
  <c r="G522" i="10" a="1"/>
  <c r="G522" i="10" s="1"/>
  <c r="V522" i="10" s="1"/>
  <c r="F522" i="10" a="1"/>
  <c r="F522" i="10" s="1"/>
  <c r="E522" i="10" a="1"/>
  <c r="E522" i="10" s="1"/>
  <c r="I510" i="10" a="1"/>
  <c r="I510" i="10" s="1"/>
  <c r="H510" i="10"/>
  <c r="G510" i="10" a="1"/>
  <c r="G510" i="10" s="1"/>
  <c r="V510" i="10" s="1"/>
  <c r="F510" i="10" a="1"/>
  <c r="F510" i="10" s="1"/>
  <c r="E510" i="10" a="1"/>
  <c r="E510" i="10" s="1"/>
  <c r="I458" i="10" a="1"/>
  <c r="I458" i="10" s="1"/>
  <c r="H458" i="10"/>
  <c r="G458" i="10" a="1"/>
  <c r="G458" i="10" s="1"/>
  <c r="V458" i="10" s="1"/>
  <c r="F458" i="10" a="1"/>
  <c r="F458" i="10" s="1"/>
  <c r="E458" i="10" a="1"/>
  <c r="E458" i="10" s="1"/>
  <c r="I262" i="10" a="1"/>
  <c r="I262" i="10" s="1"/>
  <c r="H262" i="10"/>
  <c r="G262" i="10" a="1"/>
  <c r="G262" i="10" s="1"/>
  <c r="V262" i="10" s="1"/>
  <c r="F262" i="10" a="1"/>
  <c r="F262" i="10" s="1"/>
  <c r="E262" i="10" a="1"/>
  <c r="E262" i="10" s="1"/>
  <c r="I726" i="10" a="1"/>
  <c r="I726" i="10" s="1"/>
  <c r="H726" i="10"/>
  <c r="G726" i="10" a="1"/>
  <c r="G726" i="10" s="1"/>
  <c r="V726" i="10" s="1"/>
  <c r="F726" i="10" a="1"/>
  <c r="F726" i="10" s="1"/>
  <c r="E726" i="10" a="1"/>
  <c r="E726" i="10" s="1"/>
  <c r="I635" i="10" a="1"/>
  <c r="I635" i="10" s="1"/>
  <c r="H635" i="10"/>
  <c r="G635" i="10" a="1"/>
  <c r="G635" i="10" s="1"/>
  <c r="V635" i="10" s="1"/>
  <c r="F635" i="10" a="1"/>
  <c r="F635" i="10" s="1"/>
  <c r="E635" i="10" a="1"/>
  <c r="E635" i="10" s="1"/>
  <c r="I295" i="10" a="1"/>
  <c r="I295" i="10" s="1"/>
  <c r="H295" i="10"/>
  <c r="G295" i="10" a="1"/>
  <c r="G295" i="10" s="1"/>
  <c r="V295" i="10" s="1"/>
  <c r="F295" i="10" a="1"/>
  <c r="F295" i="10" s="1"/>
  <c r="E295" i="10" a="1"/>
  <c r="E295" i="10" s="1"/>
  <c r="I874" i="10" a="1"/>
  <c r="I874" i="10" s="1"/>
  <c r="H874" i="10"/>
  <c r="G874" i="10" a="1"/>
  <c r="G874" i="10" s="1"/>
  <c r="V874" i="10" s="1"/>
  <c r="F874" i="10" a="1"/>
  <c r="F874" i="10" s="1"/>
  <c r="E874" i="10" a="1"/>
  <c r="E874" i="10" s="1"/>
  <c r="I494" i="10" a="1"/>
  <c r="I494" i="10" s="1"/>
  <c r="H494" i="10"/>
  <c r="G494" i="10" a="1"/>
  <c r="G494" i="10" s="1"/>
  <c r="V494" i="10" s="1"/>
  <c r="F494" i="10" a="1"/>
  <c r="F494" i="10" s="1"/>
  <c r="E494" i="10" a="1"/>
  <c r="E494" i="10" s="1"/>
  <c r="I44" i="10" a="1"/>
  <c r="I44" i="10" s="1"/>
  <c r="H44" i="10"/>
  <c r="G44" i="10" a="1"/>
  <c r="G44" i="10" s="1"/>
  <c r="V44" i="10" s="1"/>
  <c r="F44" i="10" a="1"/>
  <c r="F44" i="10" s="1"/>
  <c r="E44" i="10" a="1"/>
  <c r="E44" i="10" s="1"/>
  <c r="I678" i="10" a="1"/>
  <c r="I678" i="10" s="1"/>
  <c r="H678" i="10"/>
  <c r="G678" i="10" a="1"/>
  <c r="G678" i="10" s="1"/>
  <c r="V678" i="10" s="1"/>
  <c r="F678" i="10" a="1"/>
  <c r="F678" i="10" s="1"/>
  <c r="E678" i="10" a="1"/>
  <c r="E678" i="10" s="1"/>
  <c r="I704" i="10" a="1"/>
  <c r="I704" i="10" s="1"/>
  <c r="H704" i="10"/>
  <c r="G704" i="10" a="1"/>
  <c r="G704" i="10" s="1"/>
  <c r="V704" i="10" s="1"/>
  <c r="F704" i="10" a="1"/>
  <c r="F704" i="10" s="1"/>
  <c r="E704" i="10" a="1"/>
  <c r="E704" i="10" s="1"/>
  <c r="H840" i="10"/>
  <c r="I840" i="10" a="1"/>
  <c r="I840" i="10" s="1"/>
  <c r="G840" i="10" a="1"/>
  <c r="G840" i="10" s="1"/>
  <c r="V840" i="10" s="1"/>
  <c r="F840" i="10" a="1"/>
  <c r="F840" i="10" s="1"/>
  <c r="E840" i="10" a="1"/>
  <c r="E840" i="10" s="1"/>
  <c r="I409" i="10" a="1"/>
  <c r="I409" i="10" s="1"/>
  <c r="H409" i="10"/>
  <c r="F409" i="10" a="1"/>
  <c r="F409" i="10" s="1"/>
  <c r="G409" i="10" a="1"/>
  <c r="G409" i="10" s="1"/>
  <c r="V409" i="10" s="1"/>
  <c r="E409" i="10" a="1"/>
  <c r="E409" i="10" s="1"/>
  <c r="I315" i="10" a="1"/>
  <c r="I315" i="10" s="1"/>
  <c r="H315" i="10"/>
  <c r="G315" i="10" a="1"/>
  <c r="G315" i="10" s="1"/>
  <c r="V315" i="10" s="1"/>
  <c r="F315" i="10" a="1"/>
  <c r="F315" i="10" s="1"/>
  <c r="E315" i="10" a="1"/>
  <c r="E315" i="10" s="1"/>
  <c r="I741" i="10" a="1"/>
  <c r="I741" i="10" s="1"/>
  <c r="H741" i="10"/>
  <c r="G741" i="10" a="1"/>
  <c r="G741" i="10" s="1"/>
  <c r="V741" i="10" s="1"/>
  <c r="F741" i="10" a="1"/>
  <c r="F741" i="10" s="1"/>
  <c r="E741" i="10" a="1"/>
  <c r="E741" i="10" s="1"/>
  <c r="I394" i="10" a="1"/>
  <c r="I394" i="10" s="1"/>
  <c r="H394" i="10"/>
  <c r="G394" i="10" a="1"/>
  <c r="G394" i="10" s="1"/>
  <c r="V394" i="10" s="1"/>
  <c r="F394" i="10" a="1"/>
  <c r="F394" i="10" s="1"/>
  <c r="E394" i="10" a="1"/>
  <c r="E394" i="10" s="1"/>
  <c r="I916" i="10" a="1"/>
  <c r="I916" i="10" s="1"/>
  <c r="H916" i="10"/>
  <c r="G916" i="10" a="1"/>
  <c r="G916" i="10" s="1"/>
  <c r="V916" i="10" s="1"/>
  <c r="F916" i="10" a="1"/>
  <c r="F916" i="10" s="1"/>
  <c r="E916" i="10" a="1"/>
  <c r="E916" i="10" s="1"/>
  <c r="I787" i="10" a="1"/>
  <c r="I787" i="10" s="1"/>
  <c r="H787" i="10"/>
  <c r="G787" i="10" a="1"/>
  <c r="G787" i="10" s="1"/>
  <c r="V787" i="10" s="1"/>
  <c r="F787" i="10" a="1"/>
  <c r="F787" i="10" s="1"/>
  <c r="E787" i="10" a="1"/>
  <c r="E787" i="10" s="1"/>
  <c r="I450" i="10" a="1"/>
  <c r="I450" i="10" s="1"/>
  <c r="G450" i="10" a="1"/>
  <c r="G450" i="10" s="1"/>
  <c r="V450" i="10" s="1"/>
  <c r="H450" i="10"/>
  <c r="F450" i="10" a="1"/>
  <c r="F450" i="10" s="1"/>
  <c r="E450" i="10" a="1"/>
  <c r="E450" i="10" s="1"/>
  <c r="I148" i="10" a="1"/>
  <c r="I148" i="10" s="1"/>
  <c r="H148" i="10"/>
  <c r="G148" i="10" a="1"/>
  <c r="G148" i="10" s="1"/>
  <c r="V148" i="10" s="1"/>
  <c r="F148" i="10" a="1"/>
  <c r="F148" i="10" s="1"/>
  <c r="E148" i="10" a="1"/>
  <c r="E148" i="10" s="1"/>
  <c r="I746" i="10" a="1"/>
  <c r="I746" i="10" s="1"/>
  <c r="H746" i="10"/>
  <c r="G746" i="10" a="1"/>
  <c r="G746" i="10" s="1"/>
  <c r="V746" i="10" s="1"/>
  <c r="F746" i="10" a="1"/>
  <c r="F746" i="10" s="1"/>
  <c r="E746" i="10" a="1"/>
  <c r="E746" i="10" s="1"/>
  <c r="H587" i="10"/>
  <c r="I587" i="10" a="1"/>
  <c r="I587" i="10" s="1"/>
  <c r="G587" i="10" a="1"/>
  <c r="G587" i="10" s="1"/>
  <c r="V587" i="10" s="1"/>
  <c r="F587" i="10" a="1"/>
  <c r="F587" i="10" s="1"/>
  <c r="E587" i="10" a="1"/>
  <c r="E587" i="10" s="1"/>
  <c r="I832" i="10" a="1"/>
  <c r="I832" i="10" s="1"/>
  <c r="H832" i="10"/>
  <c r="G832" i="10" a="1"/>
  <c r="G832" i="10" s="1"/>
  <c r="V832" i="10" s="1"/>
  <c r="F832" i="10" a="1"/>
  <c r="F832" i="10" s="1"/>
  <c r="E832" i="10" a="1"/>
  <c r="E832" i="10" s="1"/>
  <c r="I21" i="10" a="1"/>
  <c r="I21" i="10" s="1"/>
  <c r="H21" i="10"/>
  <c r="G21" i="10" a="1"/>
  <c r="G21" i="10" s="1"/>
  <c r="V21" i="10" s="1"/>
  <c r="F21" i="10" a="1"/>
  <c r="F21" i="10" s="1"/>
  <c r="E21" i="10" a="1"/>
  <c r="E21" i="10" s="1"/>
  <c r="I819" i="10" a="1"/>
  <c r="I819" i="10" s="1"/>
  <c r="H819" i="10"/>
  <c r="G819" i="10" a="1"/>
  <c r="G819" i="10" s="1"/>
  <c r="V819" i="10" s="1"/>
  <c r="F819" i="10" a="1"/>
  <c r="F819" i="10" s="1"/>
  <c r="E819" i="10" a="1"/>
  <c r="E819" i="10" s="1"/>
  <c r="I999" i="10" a="1"/>
  <c r="I999" i="10" s="1"/>
  <c r="H999" i="10"/>
  <c r="G999" i="10" a="1"/>
  <c r="G999" i="10" s="1"/>
  <c r="V999" i="10" s="1"/>
  <c r="E999" i="10" a="1"/>
  <c r="E999" i="10" s="1"/>
  <c r="F999" i="10" a="1"/>
  <c r="F999" i="10" s="1"/>
  <c r="H944" i="10"/>
  <c r="I944" i="10" a="1"/>
  <c r="I944" i="10" s="1"/>
  <c r="G944" i="10" a="1"/>
  <c r="G944" i="10" s="1"/>
  <c r="V944" i="10" s="1"/>
  <c r="F944" i="10" a="1"/>
  <c r="F944" i="10" s="1"/>
  <c r="E944" i="10" a="1"/>
  <c r="E944" i="10" s="1"/>
  <c r="I802" i="10" a="1"/>
  <c r="I802" i="10" s="1"/>
  <c r="H802" i="10"/>
  <c r="G802" i="10" a="1"/>
  <c r="G802" i="10" s="1"/>
  <c r="V802" i="10" s="1"/>
  <c r="F802" i="10" a="1"/>
  <c r="F802" i="10" s="1"/>
  <c r="E802" i="10" a="1"/>
  <c r="E802" i="10" s="1"/>
  <c r="I639" i="10" a="1"/>
  <c r="I639" i="10" s="1"/>
  <c r="H639" i="10"/>
  <c r="G639" i="10" a="1"/>
  <c r="G639" i="10" s="1"/>
  <c r="V639" i="10" s="1"/>
  <c r="F639" i="10" a="1"/>
  <c r="F639" i="10" s="1"/>
  <c r="E639" i="10" a="1"/>
  <c r="E639" i="10" s="1"/>
  <c r="H765" i="10"/>
  <c r="I765" i="10" a="1"/>
  <c r="I765" i="10" s="1"/>
  <c r="G765" i="10" a="1"/>
  <c r="G765" i="10" s="1"/>
  <c r="V765" i="10" s="1"/>
  <c r="F765" i="10" a="1"/>
  <c r="F765" i="10" s="1"/>
  <c r="E765" i="10" a="1"/>
  <c r="E765" i="10" s="1"/>
  <c r="I701" i="10" a="1"/>
  <c r="I701" i="10" s="1"/>
  <c r="G701" i="10" a="1"/>
  <c r="G701" i="10" s="1"/>
  <c r="V701" i="10" s="1"/>
  <c r="H701" i="10"/>
  <c r="F701" i="10" a="1"/>
  <c r="F701" i="10" s="1"/>
  <c r="E701" i="10" a="1"/>
  <c r="E701" i="10" s="1"/>
  <c r="I369" i="10" a="1"/>
  <c r="I369" i="10" s="1"/>
  <c r="H369" i="10"/>
  <c r="G369" i="10" a="1"/>
  <c r="G369" i="10" s="1"/>
  <c r="V369" i="10" s="1"/>
  <c r="F369" i="10" a="1"/>
  <c r="F369" i="10" s="1"/>
  <c r="E369" i="10" a="1"/>
  <c r="E369" i="10" s="1"/>
  <c r="I947" i="10" a="1"/>
  <c r="I947" i="10" s="1"/>
  <c r="H947" i="10"/>
  <c r="G947" i="10" a="1"/>
  <c r="G947" i="10" s="1"/>
  <c r="V947" i="10" s="1"/>
  <c r="E947" i="10" a="1"/>
  <c r="E947" i="10" s="1"/>
  <c r="F947" i="10" a="1"/>
  <c r="F947" i="10" s="1"/>
  <c r="I402" i="10" a="1"/>
  <c r="I402" i="10" s="1"/>
  <c r="G402" i="10" a="1"/>
  <c r="G402" i="10" s="1"/>
  <c r="V402" i="10" s="1"/>
  <c r="H402" i="10"/>
  <c r="F402" i="10" a="1"/>
  <c r="F402" i="10" s="1"/>
  <c r="E402" i="10" a="1"/>
  <c r="E402" i="10" s="1"/>
  <c r="I535" i="10" a="1"/>
  <c r="I535" i="10" s="1"/>
  <c r="H535" i="10"/>
  <c r="G535" i="10" a="1"/>
  <c r="G535" i="10" s="1"/>
  <c r="V535" i="10" s="1"/>
  <c r="F535" i="10" a="1"/>
  <c r="F535" i="10" s="1"/>
  <c r="E535" i="10" a="1"/>
  <c r="E535" i="10" s="1"/>
  <c r="I453" i="10" a="1"/>
  <c r="I453" i="10" s="1"/>
  <c r="H453" i="10"/>
  <c r="G453" i="10" a="1"/>
  <c r="G453" i="10" s="1"/>
  <c r="V453" i="10" s="1"/>
  <c r="F453" i="10" a="1"/>
  <c r="F453" i="10" s="1"/>
  <c r="E453" i="10" a="1"/>
  <c r="E453" i="10" s="1"/>
  <c r="I972" i="10" a="1"/>
  <c r="I972" i="10" s="1"/>
  <c r="H972" i="10"/>
  <c r="G972" i="10" a="1"/>
  <c r="G972" i="10" s="1"/>
  <c r="V972" i="10" s="1"/>
  <c r="F972" i="10" a="1"/>
  <c r="F972" i="10" s="1"/>
  <c r="E972" i="10" a="1"/>
  <c r="E972" i="10" s="1"/>
  <c r="I664" i="10" a="1"/>
  <c r="I664" i="10" s="1"/>
  <c r="H664" i="10"/>
  <c r="G664" i="10" a="1"/>
  <c r="G664" i="10" s="1"/>
  <c r="V664" i="10" s="1"/>
  <c r="F664" i="10" a="1"/>
  <c r="F664" i="10" s="1"/>
  <c r="E664" i="10" a="1"/>
  <c r="E664" i="10" s="1"/>
  <c r="I374" i="10" a="1"/>
  <c r="I374" i="10" s="1"/>
  <c r="H374" i="10"/>
  <c r="G374" i="10" a="1"/>
  <c r="G374" i="10" s="1"/>
  <c r="V374" i="10" s="1"/>
  <c r="E374" i="10" a="1"/>
  <c r="E374" i="10" s="1"/>
  <c r="F374" i="10" a="1"/>
  <c r="F374" i="10" s="1"/>
  <c r="I558" i="10" a="1"/>
  <c r="I558" i="10" s="1"/>
  <c r="H558" i="10"/>
  <c r="G558" i="10" a="1"/>
  <c r="G558" i="10" s="1"/>
  <c r="V558" i="10" s="1"/>
  <c r="F558" i="10" a="1"/>
  <c r="F558" i="10" s="1"/>
  <c r="E558" i="10" a="1"/>
  <c r="E558" i="10" s="1"/>
  <c r="I857" i="10" a="1"/>
  <c r="I857" i="10" s="1"/>
  <c r="H857" i="10"/>
  <c r="G857" i="10" a="1"/>
  <c r="G857" i="10" s="1"/>
  <c r="V857" i="10" s="1"/>
  <c r="F857" i="10" a="1"/>
  <c r="F857" i="10" s="1"/>
  <c r="E857" i="10" a="1"/>
  <c r="E857" i="10" s="1"/>
  <c r="I940" i="10" a="1"/>
  <c r="I940" i="10" s="1"/>
  <c r="H940" i="10"/>
  <c r="G940" i="10" a="1"/>
  <c r="G940" i="10" s="1"/>
  <c r="V940" i="10" s="1"/>
  <c r="F940" i="10" a="1"/>
  <c r="F940" i="10" s="1"/>
  <c r="E940" i="10" a="1"/>
  <c r="E940" i="10" s="1"/>
  <c r="I847" i="10" a="1"/>
  <c r="I847" i="10" s="1"/>
  <c r="H847" i="10"/>
  <c r="G847" i="10" a="1"/>
  <c r="G847" i="10" s="1"/>
  <c r="V847" i="10" s="1"/>
  <c r="F847" i="10" a="1"/>
  <c r="F847" i="10" s="1"/>
  <c r="E847" i="10" a="1"/>
  <c r="E847" i="10" s="1"/>
  <c r="I307" i="10" a="1"/>
  <c r="I307" i="10" s="1"/>
  <c r="H307" i="10"/>
  <c r="G307" i="10" a="1"/>
  <c r="G307" i="10" s="1"/>
  <c r="V307" i="10" s="1"/>
  <c r="F307" i="10" a="1"/>
  <c r="F307" i="10" s="1"/>
  <c r="E307" i="10" a="1"/>
  <c r="E307" i="10" s="1"/>
  <c r="I337" i="10" a="1"/>
  <c r="I337" i="10" s="1"/>
  <c r="H337" i="10"/>
  <c r="G337" i="10" a="1"/>
  <c r="G337" i="10" s="1"/>
  <c r="V337" i="10" s="1"/>
  <c r="F337" i="10" a="1"/>
  <c r="F337" i="10" s="1"/>
  <c r="E337" i="10" a="1"/>
  <c r="E337" i="10" s="1"/>
  <c r="I81" i="10" a="1"/>
  <c r="I81" i="10" s="1"/>
  <c r="H81" i="10"/>
  <c r="G81" i="10" a="1"/>
  <c r="G81" i="10" s="1"/>
  <c r="V81" i="10" s="1"/>
  <c r="F81" i="10" a="1"/>
  <c r="F81" i="10" s="1"/>
  <c r="E81" i="10" a="1"/>
  <c r="E81" i="10" s="1"/>
  <c r="I105" i="10" a="1"/>
  <c r="I105" i="10" s="1"/>
  <c r="H105" i="10"/>
  <c r="G105" i="10" a="1"/>
  <c r="G105" i="10" s="1"/>
  <c r="V105" i="10" s="1"/>
  <c r="F105" i="10" a="1"/>
  <c r="F105" i="10" s="1"/>
  <c r="E105" i="10" a="1"/>
  <c r="E105" i="10" s="1"/>
  <c r="I682" i="10" a="1"/>
  <c r="I682" i="10" s="1"/>
  <c r="H682" i="10"/>
  <c r="G682" i="10" a="1"/>
  <c r="G682" i="10" s="1"/>
  <c r="V682" i="10" s="1"/>
  <c r="F682" i="10" a="1"/>
  <c r="F682" i="10" s="1"/>
  <c r="E682" i="10" a="1"/>
  <c r="E682" i="10" s="1"/>
  <c r="I889" i="10" a="1"/>
  <c r="I889" i="10" s="1"/>
  <c r="H889" i="10"/>
  <c r="G889" i="10" a="1"/>
  <c r="G889" i="10" s="1"/>
  <c r="V889" i="10" s="1"/>
  <c r="F889" i="10" a="1"/>
  <c r="F889" i="10" s="1"/>
  <c r="E889" i="10" a="1"/>
  <c r="E889" i="10" s="1"/>
  <c r="I392" i="10" a="1"/>
  <c r="I392" i="10" s="1"/>
  <c r="H392" i="10"/>
  <c r="G392" i="10" a="1"/>
  <c r="G392" i="10" s="1"/>
  <c r="V392" i="10" s="1"/>
  <c r="F392" i="10" a="1"/>
  <c r="F392" i="10" s="1"/>
  <c r="E392" i="10" a="1"/>
  <c r="E392" i="10" s="1"/>
  <c r="I187" i="10" a="1"/>
  <c r="I187" i="10" s="1"/>
  <c r="G187" i="10" a="1"/>
  <c r="G187" i="10" s="1"/>
  <c r="V187" i="10" s="1"/>
  <c r="H187" i="10"/>
  <c r="F187" i="10" a="1"/>
  <c r="F187" i="10" s="1"/>
  <c r="E187" i="10" a="1"/>
  <c r="E187" i="10" s="1"/>
  <c r="I177" i="10" a="1"/>
  <c r="I177" i="10" s="1"/>
  <c r="H177" i="10"/>
  <c r="G177" i="10" a="1"/>
  <c r="G177" i="10" s="1"/>
  <c r="V177" i="10" s="1"/>
  <c r="F177" i="10" a="1"/>
  <c r="F177" i="10" s="1"/>
  <c r="E177" i="10" a="1"/>
  <c r="E177" i="10" s="1"/>
  <c r="I132" i="10" a="1"/>
  <c r="I132" i="10" s="1"/>
  <c r="H132" i="10"/>
  <c r="G132" i="10" a="1"/>
  <c r="G132" i="10" s="1"/>
  <c r="V132" i="10" s="1"/>
  <c r="F132" i="10" a="1"/>
  <c r="F132" i="10" s="1"/>
  <c r="E132" i="10" a="1"/>
  <c r="E132" i="10" s="1"/>
  <c r="I827" i="10" a="1"/>
  <c r="I827" i="10" s="1"/>
  <c r="H827" i="10"/>
  <c r="G827" i="10" a="1"/>
  <c r="G827" i="10" s="1"/>
  <c r="V827" i="10" s="1"/>
  <c r="E827" i="10" a="1"/>
  <c r="E827" i="10" s="1"/>
  <c r="F827" i="10" a="1"/>
  <c r="F827" i="10" s="1"/>
  <c r="I284" i="10" a="1"/>
  <c r="I284" i="10" s="1"/>
  <c r="H284" i="10"/>
  <c r="G284" i="10" a="1"/>
  <c r="G284" i="10" s="1"/>
  <c r="V284" i="10" s="1"/>
  <c r="F284" i="10" a="1"/>
  <c r="F284" i="10" s="1"/>
  <c r="E284" i="10" a="1"/>
  <c r="E284" i="10" s="1"/>
  <c r="I730" i="10" a="1"/>
  <c r="I730" i="10" s="1"/>
  <c r="H730" i="10"/>
  <c r="F730" i="10" a="1"/>
  <c r="F730" i="10" s="1"/>
  <c r="G730" i="10" a="1"/>
  <c r="G730" i="10" s="1"/>
  <c r="V730" i="10" s="1"/>
  <c r="E730" i="10" a="1"/>
  <c r="E730" i="10" s="1"/>
  <c r="I815" i="10" a="1"/>
  <c r="I815" i="10" s="1"/>
  <c r="H815" i="10"/>
  <c r="G815" i="10" a="1"/>
  <c r="G815" i="10" s="1"/>
  <c r="V815" i="10" s="1"/>
  <c r="F815" i="10" a="1"/>
  <c r="F815" i="10" s="1"/>
  <c r="E815" i="10" a="1"/>
  <c r="E815" i="10" s="1"/>
  <c r="I248" i="10" a="1"/>
  <c r="I248" i="10" s="1"/>
  <c r="H248" i="10"/>
  <c r="G248" i="10" a="1"/>
  <c r="G248" i="10" s="1"/>
  <c r="V248" i="10" s="1"/>
  <c r="F248" i="10" a="1"/>
  <c r="F248" i="10" s="1"/>
  <c r="E248" i="10" a="1"/>
  <c r="E248" i="10" s="1"/>
  <c r="I312" i="10" a="1"/>
  <c r="I312" i="10" s="1"/>
  <c r="H312" i="10"/>
  <c r="G312" i="10" a="1"/>
  <c r="G312" i="10" s="1"/>
  <c r="V312" i="10" s="1"/>
  <c r="F312" i="10" a="1"/>
  <c r="F312" i="10" s="1"/>
  <c r="E312" i="10" a="1"/>
  <c r="E312" i="10" s="1"/>
  <c r="I42" i="10" a="1"/>
  <c r="I42" i="10" s="1"/>
  <c r="H42" i="10"/>
  <c r="G42" i="10" a="1"/>
  <c r="G42" i="10" s="1"/>
  <c r="V42" i="10" s="1"/>
  <c r="F42" i="10" a="1"/>
  <c r="F42" i="10" s="1"/>
  <c r="E42" i="10" a="1"/>
  <c r="E42" i="10" s="1"/>
  <c r="I859" i="10" a="1"/>
  <c r="I859" i="10" s="1"/>
  <c r="G859" i="10" a="1"/>
  <c r="G859" i="10" s="1"/>
  <c r="V859" i="10" s="1"/>
  <c r="H859" i="10"/>
  <c r="F859" i="10" a="1"/>
  <c r="F859" i="10" s="1"/>
  <c r="E859" i="10" a="1"/>
  <c r="E859" i="10" s="1"/>
  <c r="I478" i="10" a="1"/>
  <c r="I478" i="10" s="1"/>
  <c r="G478" i="10" a="1"/>
  <c r="G478" i="10" s="1"/>
  <c r="V478" i="10" s="1"/>
  <c r="H478" i="10"/>
  <c r="F478" i="10" a="1"/>
  <c r="F478" i="10" s="1"/>
  <c r="E478" i="10" a="1"/>
  <c r="E478" i="10" s="1"/>
  <c r="I167" i="10" a="1"/>
  <c r="I167" i="10" s="1"/>
  <c r="H167" i="10"/>
  <c r="G167" i="10" a="1"/>
  <c r="G167" i="10" s="1"/>
  <c r="V167" i="10" s="1"/>
  <c r="F167" i="10" a="1"/>
  <c r="F167" i="10" s="1"/>
  <c r="E167" i="10" a="1"/>
  <c r="E167" i="10" s="1"/>
  <c r="I805" i="10" a="1"/>
  <c r="I805" i="10" s="1"/>
  <c r="H805" i="10"/>
  <c r="G805" i="10" a="1"/>
  <c r="G805" i="10" s="1"/>
  <c r="V805" i="10" s="1"/>
  <c r="F805" i="10" a="1"/>
  <c r="F805" i="10" s="1"/>
  <c r="E805" i="10" a="1"/>
  <c r="E805" i="10" s="1"/>
  <c r="I454" i="10" a="1"/>
  <c r="I454" i="10" s="1"/>
  <c r="H454" i="10"/>
  <c r="G454" i="10" a="1"/>
  <c r="G454" i="10" s="1"/>
  <c r="V454" i="10" s="1"/>
  <c r="F454" i="10" a="1"/>
  <c r="F454" i="10" s="1"/>
  <c r="E454" i="10" a="1"/>
  <c r="E454" i="10" s="1"/>
  <c r="I321" i="10" a="1"/>
  <c r="I321" i="10" s="1"/>
  <c r="H321" i="10"/>
  <c r="G321" i="10" a="1"/>
  <c r="G321" i="10" s="1"/>
  <c r="V321" i="10" s="1"/>
  <c r="F321" i="10" a="1"/>
  <c r="F321" i="10" s="1"/>
  <c r="E321" i="10" a="1"/>
  <c r="E321" i="10" s="1"/>
  <c r="I91" i="10" a="1"/>
  <c r="I91" i="10" s="1"/>
  <c r="H91" i="10"/>
  <c r="G91" i="10" a="1"/>
  <c r="G91" i="10" s="1"/>
  <c r="V91" i="10" s="1"/>
  <c r="F91" i="10" a="1"/>
  <c r="F91" i="10" s="1"/>
  <c r="E91" i="10" a="1"/>
  <c r="E91" i="10" s="1"/>
  <c r="I420" i="10" a="1"/>
  <c r="I420" i="10" s="1"/>
  <c r="H420" i="10"/>
  <c r="G420" i="10" a="1"/>
  <c r="G420" i="10" s="1"/>
  <c r="V420" i="10" s="1"/>
  <c r="F420" i="10" a="1"/>
  <c r="F420" i="10" s="1"/>
  <c r="E420" i="10" a="1"/>
  <c r="E420" i="10" s="1"/>
  <c r="I907" i="10" a="1"/>
  <c r="I907" i="10" s="1"/>
  <c r="H907" i="10"/>
  <c r="G907" i="10" a="1"/>
  <c r="G907" i="10" s="1"/>
  <c r="V907" i="10" s="1"/>
  <c r="F907" i="10" a="1"/>
  <c r="F907" i="10" s="1"/>
  <c r="E907" i="10" a="1"/>
  <c r="E907" i="10" s="1"/>
  <c r="I900" i="10" a="1"/>
  <c r="I900" i="10" s="1"/>
  <c r="H900" i="10"/>
  <c r="G900" i="10" a="1"/>
  <c r="G900" i="10" s="1"/>
  <c r="V900" i="10" s="1"/>
  <c r="F900" i="10" a="1"/>
  <c r="F900" i="10" s="1"/>
  <c r="E900" i="10" a="1"/>
  <c r="E900" i="10" s="1"/>
  <c r="H943" i="10"/>
  <c r="I943" i="10" a="1"/>
  <c r="I943" i="10" s="1"/>
  <c r="G943" i="10" a="1"/>
  <c r="G943" i="10" s="1"/>
  <c r="V943" i="10" s="1"/>
  <c r="F943" i="10" a="1"/>
  <c r="F943" i="10" s="1"/>
  <c r="E943" i="10" a="1"/>
  <c r="E943" i="10" s="1"/>
  <c r="I318" i="10" a="1"/>
  <c r="I318" i="10" s="1"/>
  <c r="G318" i="10" a="1"/>
  <c r="G318" i="10" s="1"/>
  <c r="V318" i="10" s="1"/>
  <c r="H318" i="10"/>
  <c r="F318" i="10" a="1"/>
  <c r="F318" i="10" s="1"/>
  <c r="E318" i="10" a="1"/>
  <c r="E318" i="10" s="1"/>
  <c r="I218" i="10" a="1"/>
  <c r="I218" i="10" s="1"/>
  <c r="H218" i="10"/>
  <c r="G218" i="10" a="1"/>
  <c r="G218" i="10" s="1"/>
  <c r="V218" i="10" s="1"/>
  <c r="F218" i="10" a="1"/>
  <c r="F218" i="10" s="1"/>
  <c r="E218" i="10" a="1"/>
  <c r="E218" i="10" s="1"/>
  <c r="I491" i="10" a="1"/>
  <c r="I491" i="10" s="1"/>
  <c r="H491" i="10"/>
  <c r="G491" i="10" a="1"/>
  <c r="G491" i="10" s="1"/>
  <c r="V491" i="10" s="1"/>
  <c r="F491" i="10" a="1"/>
  <c r="F491" i="10" s="1"/>
  <c r="E491" i="10" a="1"/>
  <c r="E491" i="10" s="1"/>
  <c r="I642" i="10" a="1"/>
  <c r="I642" i="10" s="1"/>
  <c r="H642" i="10"/>
  <c r="G642" i="10" a="1"/>
  <c r="G642" i="10" s="1"/>
  <c r="V642" i="10" s="1"/>
  <c r="F642" i="10" a="1"/>
  <c r="F642" i="10" s="1"/>
  <c r="E642" i="10" a="1"/>
  <c r="E642" i="10" s="1"/>
  <c r="I196" i="10" a="1"/>
  <c r="I196" i="10" s="1"/>
  <c r="H196" i="10"/>
  <c r="G196" i="10" a="1"/>
  <c r="G196" i="10" s="1"/>
  <c r="V196" i="10" s="1"/>
  <c r="F196" i="10" a="1"/>
  <c r="F196" i="10" s="1"/>
  <c r="E196" i="10" a="1"/>
  <c r="E196" i="10" s="1"/>
  <c r="I729" i="10" a="1"/>
  <c r="I729" i="10" s="1"/>
  <c r="H729" i="10"/>
  <c r="G729" i="10" a="1"/>
  <c r="G729" i="10" s="1"/>
  <c r="V729" i="10" s="1"/>
  <c r="E729" i="10" a="1"/>
  <c r="E729" i="10" s="1"/>
  <c r="F729" i="10" a="1"/>
  <c r="F729" i="10" s="1"/>
  <c r="I35" i="10" a="1"/>
  <c r="I35" i="10" s="1"/>
  <c r="H35" i="10"/>
  <c r="G35" i="10" a="1"/>
  <c r="G35" i="10" s="1"/>
  <c r="V35" i="10" s="1"/>
  <c r="F35" i="10" a="1"/>
  <c r="F35" i="10" s="1"/>
  <c r="E35" i="10" a="1"/>
  <c r="E35" i="10" s="1"/>
  <c r="H62" i="10"/>
  <c r="I62" i="10" a="1"/>
  <c r="I62" i="10" s="1"/>
  <c r="G62" i="10" a="1"/>
  <c r="G62" i="10" s="1"/>
  <c r="V62" i="10" s="1"/>
  <c r="F62" i="10" a="1"/>
  <c r="F62" i="10" s="1"/>
  <c r="E62" i="10" a="1"/>
  <c r="E62" i="10" s="1"/>
  <c r="I171" i="10" a="1"/>
  <c r="I171" i="10" s="1"/>
  <c r="H171" i="10"/>
  <c r="F171" i="10" a="1"/>
  <c r="F171" i="10" s="1"/>
  <c r="G171" i="10" a="1"/>
  <c r="G171" i="10" s="1"/>
  <c r="V171" i="10" s="1"/>
  <c r="E171" i="10" a="1"/>
  <c r="E171" i="10" s="1"/>
  <c r="I763" i="10" a="1"/>
  <c r="I763" i="10" s="1"/>
  <c r="H763" i="10"/>
  <c r="G763" i="10" a="1"/>
  <c r="G763" i="10" s="1"/>
  <c r="V763" i="10" s="1"/>
  <c r="F763" i="10" a="1"/>
  <c r="F763" i="10" s="1"/>
  <c r="E763" i="10" a="1"/>
  <c r="E763" i="10" s="1"/>
  <c r="I707" i="10" a="1"/>
  <c r="I707" i="10" s="1"/>
  <c r="H707" i="10"/>
  <c r="G707" i="10" a="1"/>
  <c r="G707" i="10" s="1"/>
  <c r="V707" i="10" s="1"/>
  <c r="F707" i="10" a="1"/>
  <c r="F707" i="10" s="1"/>
  <c r="E707" i="10" a="1"/>
  <c r="E707" i="10" s="1"/>
  <c r="I181" i="10" a="1"/>
  <c r="I181" i="10" s="1"/>
  <c r="H181" i="10"/>
  <c r="G181" i="10" a="1"/>
  <c r="G181" i="10" s="1"/>
  <c r="V181" i="10" s="1"/>
  <c r="F181" i="10" a="1"/>
  <c r="F181" i="10" s="1"/>
  <c r="E181" i="10" a="1"/>
  <c r="E181" i="10" s="1"/>
  <c r="I934" i="10" a="1"/>
  <c r="I934" i="10" s="1"/>
  <c r="H934" i="10"/>
  <c r="F934" i="10" a="1"/>
  <c r="F934" i="10" s="1"/>
  <c r="G934" i="10" a="1"/>
  <c r="G934" i="10" s="1"/>
  <c r="V934" i="10" s="1"/>
  <c r="E934" i="10" a="1"/>
  <c r="E934" i="10" s="1"/>
  <c r="I465" i="10" a="1"/>
  <c r="I465" i="10" s="1"/>
  <c r="H465" i="10"/>
  <c r="G465" i="10" a="1"/>
  <c r="G465" i="10" s="1"/>
  <c r="V465" i="10" s="1"/>
  <c r="F465" i="10" a="1"/>
  <c r="F465" i="10" s="1"/>
  <c r="E465" i="10" a="1"/>
  <c r="E465" i="10" s="1"/>
  <c r="I418" i="10" a="1"/>
  <c r="I418" i="10" s="1"/>
  <c r="H418" i="10"/>
  <c r="G418" i="10" a="1"/>
  <c r="G418" i="10" s="1"/>
  <c r="V418" i="10" s="1"/>
  <c r="F418" i="10" a="1"/>
  <c r="F418" i="10" s="1"/>
  <c r="E418" i="10" a="1"/>
  <c r="E418" i="10" s="1"/>
  <c r="H998" i="10"/>
  <c r="I998" i="10" a="1"/>
  <c r="I998" i="10" s="1"/>
  <c r="G998" i="10" a="1"/>
  <c r="G998" i="10" s="1"/>
  <c r="V998" i="10" s="1"/>
  <c r="F998" i="10" a="1"/>
  <c r="F998" i="10" s="1"/>
  <c r="E998" i="10" a="1"/>
  <c r="E998" i="10" s="1"/>
  <c r="I348" i="10" a="1"/>
  <c r="I348" i="10" s="1"/>
  <c r="H348" i="10"/>
  <c r="G348" i="10" a="1"/>
  <c r="G348" i="10" s="1"/>
  <c r="V348" i="10" s="1"/>
  <c r="F348" i="10" a="1"/>
  <c r="F348" i="10" s="1"/>
  <c r="E348" i="10" a="1"/>
  <c r="E348" i="10" s="1"/>
  <c r="I850" i="10" a="1"/>
  <c r="I850" i="10" s="1"/>
  <c r="G850" i="10" a="1"/>
  <c r="G850" i="10" s="1"/>
  <c r="V850" i="10" s="1"/>
  <c r="H850" i="10"/>
  <c r="E850" i="10" a="1"/>
  <c r="E850" i="10" s="1"/>
  <c r="F850" i="10" a="1"/>
  <c r="F850" i="10" s="1"/>
  <c r="I140" i="10" a="1"/>
  <c r="I140" i="10" s="1"/>
  <c r="H140" i="10"/>
  <c r="G140" i="10" a="1"/>
  <c r="G140" i="10" s="1"/>
  <c r="V140" i="10" s="1"/>
  <c r="F140" i="10" a="1"/>
  <c r="F140" i="10" s="1"/>
  <c r="E140" i="10" a="1"/>
  <c r="E140" i="10" s="1"/>
  <c r="I613" i="10" a="1"/>
  <c r="I613" i="10" s="1"/>
  <c r="H613" i="10"/>
  <c r="G613" i="10" a="1"/>
  <c r="G613" i="10" s="1"/>
  <c r="V613" i="10" s="1"/>
  <c r="F613" i="10" a="1"/>
  <c r="F613" i="10" s="1"/>
  <c r="E613" i="10" a="1"/>
  <c r="E613" i="10" s="1"/>
  <c r="I399" i="10" a="1"/>
  <c r="I399" i="10" s="1"/>
  <c r="H399" i="10"/>
  <c r="F399" i="10" a="1"/>
  <c r="F399" i="10" s="1"/>
  <c r="G399" i="10" a="1"/>
  <c r="G399" i="10" s="1"/>
  <c r="V399" i="10" s="1"/>
  <c r="E399" i="10" a="1"/>
  <c r="E399" i="10" s="1"/>
  <c r="I298" i="10" a="1"/>
  <c r="I298" i="10" s="1"/>
  <c r="H298" i="10"/>
  <c r="F298" i="10" a="1"/>
  <c r="F298" i="10" s="1"/>
  <c r="G298" i="10" a="1"/>
  <c r="G298" i="10" s="1"/>
  <c r="V298" i="10" s="1"/>
  <c r="E298" i="10" a="1"/>
  <c r="E298" i="10" s="1"/>
  <c r="I168" i="10" a="1"/>
  <c r="I168" i="10" s="1"/>
  <c r="H168" i="10"/>
  <c r="G168" i="10" a="1"/>
  <c r="G168" i="10" s="1"/>
  <c r="V168" i="10" s="1"/>
  <c r="F168" i="10" a="1"/>
  <c r="F168" i="10" s="1"/>
  <c r="E168" i="10" a="1"/>
  <c r="E168" i="10" s="1"/>
  <c r="I385" i="10" a="1"/>
  <c r="I385" i="10" s="1"/>
  <c r="H385" i="10"/>
  <c r="G385" i="10" a="1"/>
  <c r="G385" i="10" s="1"/>
  <c r="V385" i="10" s="1"/>
  <c r="F385" i="10" a="1"/>
  <c r="F385" i="10" s="1"/>
  <c r="E385" i="10" a="1"/>
  <c r="E385" i="10" s="1"/>
  <c r="H957" i="10"/>
  <c r="I957" i="10" a="1"/>
  <c r="I957" i="10" s="1"/>
  <c r="G957" i="10" a="1"/>
  <c r="G957" i="10" s="1"/>
  <c r="V957" i="10" s="1"/>
  <c r="E957" i="10" a="1"/>
  <c r="E957" i="10" s="1"/>
  <c r="F957" i="10" a="1"/>
  <c r="F957" i="10" s="1"/>
  <c r="I419" i="10" a="1"/>
  <c r="I419" i="10" s="1"/>
  <c r="H419" i="10"/>
  <c r="G419" i="10" a="1"/>
  <c r="G419" i="10" s="1"/>
  <c r="V419" i="10" s="1"/>
  <c r="F419" i="10" a="1"/>
  <c r="F419" i="10" s="1"/>
  <c r="E419" i="10" a="1"/>
  <c r="E419" i="10" s="1"/>
  <c r="I612" i="10" a="1"/>
  <c r="I612" i="10" s="1"/>
  <c r="H612" i="10"/>
  <c r="G612" i="10" a="1"/>
  <c r="G612" i="10" s="1"/>
  <c r="V612" i="10" s="1"/>
  <c r="F612" i="10" a="1"/>
  <c r="F612" i="10" s="1"/>
  <c r="E612" i="10" a="1"/>
  <c r="E612" i="10" s="1"/>
  <c r="I189" i="10" a="1"/>
  <c r="I189" i="10" s="1"/>
  <c r="H189" i="10"/>
  <c r="G189" i="10" a="1"/>
  <c r="G189" i="10" s="1"/>
  <c r="V189" i="10" s="1"/>
  <c r="F189" i="10" a="1"/>
  <c r="F189" i="10" s="1"/>
  <c r="E189" i="10" a="1"/>
  <c r="E189" i="10" s="1"/>
  <c r="I1002" i="10" a="1"/>
  <c r="I1002" i="10" s="1"/>
  <c r="H1002" i="10"/>
  <c r="G1002" i="10" a="1"/>
  <c r="G1002" i="10" s="1"/>
  <c r="V1002" i="10" s="1"/>
  <c r="E1002" i="10" a="1"/>
  <c r="E1002" i="10" s="1"/>
  <c r="F1002" i="10" a="1"/>
  <c r="F1002" i="10" s="1"/>
  <c r="I448" i="10" a="1"/>
  <c r="I448" i="10" s="1"/>
  <c r="H448" i="10"/>
  <c r="G448" i="10" a="1"/>
  <c r="G448" i="10" s="1"/>
  <c r="V448" i="10" s="1"/>
  <c r="F448" i="10" a="1"/>
  <c r="F448" i="10" s="1"/>
  <c r="E448" i="10" a="1"/>
  <c r="E448" i="10" s="1"/>
  <c r="I25" i="10" a="1"/>
  <c r="I25" i="10" s="1"/>
  <c r="H25" i="10"/>
  <c r="G25" i="10" a="1"/>
  <c r="G25" i="10" s="1"/>
  <c r="V25" i="10" s="1"/>
  <c r="F25" i="10" a="1"/>
  <c r="F25" i="10" s="1"/>
  <c r="E25" i="10" a="1"/>
  <c r="E25" i="10" s="1"/>
  <c r="I398" i="10" a="1"/>
  <c r="I398" i="10" s="1"/>
  <c r="H398" i="10"/>
  <c r="G398" i="10" a="1"/>
  <c r="G398" i="10" s="1"/>
  <c r="V398" i="10" s="1"/>
  <c r="F398" i="10" a="1"/>
  <c r="F398" i="10" s="1"/>
  <c r="E398" i="10" a="1"/>
  <c r="E398" i="10" s="1"/>
  <c r="I263" i="10" a="1"/>
  <c r="I263" i="10" s="1"/>
  <c r="H263" i="10"/>
  <c r="G263" i="10" a="1"/>
  <c r="G263" i="10" s="1"/>
  <c r="V263" i="10" s="1"/>
  <c r="E263" i="10" a="1"/>
  <c r="E263" i="10" s="1"/>
  <c r="F263" i="10" a="1"/>
  <c r="F263" i="10" s="1"/>
  <c r="I474" i="10" a="1"/>
  <c r="I474" i="10" s="1"/>
  <c r="G474" i="10" a="1"/>
  <c r="G474" i="10" s="1"/>
  <c r="V474" i="10" s="1"/>
  <c r="H474" i="10"/>
  <c r="F474" i="10" a="1"/>
  <c r="F474" i="10" s="1"/>
  <c r="E474" i="10" a="1"/>
  <c r="E474" i="10" s="1"/>
  <c r="I625" i="10" a="1"/>
  <c r="I625" i="10" s="1"/>
  <c r="G625" i="10" a="1"/>
  <c r="G625" i="10" s="1"/>
  <c r="V625" i="10" s="1"/>
  <c r="H625" i="10"/>
  <c r="F625" i="10" a="1"/>
  <c r="F625" i="10" s="1"/>
  <c r="E625" i="10" a="1"/>
  <c r="E625" i="10" s="1"/>
  <c r="I210" i="10" a="1"/>
  <c r="I210" i="10" s="1"/>
  <c r="H210" i="10"/>
  <c r="G210" i="10" a="1"/>
  <c r="G210" i="10" s="1"/>
  <c r="V210" i="10" s="1"/>
  <c r="F210" i="10" a="1"/>
  <c r="F210" i="10" s="1"/>
  <c r="E210" i="10" a="1"/>
  <c r="E210" i="10" s="1"/>
  <c r="H692" i="10"/>
  <c r="I692" i="10" a="1"/>
  <c r="I692" i="10" s="1"/>
  <c r="G692" i="10" a="1"/>
  <c r="G692" i="10" s="1"/>
  <c r="V692" i="10" s="1"/>
  <c r="F692" i="10" a="1"/>
  <c r="F692" i="10" s="1"/>
  <c r="E692" i="10" a="1"/>
  <c r="E692" i="10" s="1"/>
  <c r="I747" i="10" a="1"/>
  <c r="I747" i="10" s="1"/>
  <c r="H747" i="10"/>
  <c r="G747" i="10" a="1"/>
  <c r="G747" i="10" s="1"/>
  <c r="V747" i="10" s="1"/>
  <c r="F747" i="10" a="1"/>
  <c r="F747" i="10" s="1"/>
  <c r="E747" i="10" a="1"/>
  <c r="E747" i="10" s="1"/>
  <c r="I137" i="10" a="1"/>
  <c r="I137" i="10" s="1"/>
  <c r="H137" i="10"/>
  <c r="G137" i="10" a="1"/>
  <c r="G137" i="10" s="1"/>
  <c r="V137" i="10" s="1"/>
  <c r="F137" i="10" a="1"/>
  <c r="F137" i="10" s="1"/>
  <c r="E137" i="10" a="1"/>
  <c r="E137" i="10" s="1"/>
  <c r="H516" i="10"/>
  <c r="I516" i="10" a="1"/>
  <c r="I516" i="10" s="1"/>
  <c r="G516" i="10" a="1"/>
  <c r="G516" i="10" s="1"/>
  <c r="V516" i="10" s="1"/>
  <c r="F516" i="10" a="1"/>
  <c r="F516" i="10" s="1"/>
  <c r="E516" i="10" a="1"/>
  <c r="E516" i="10" s="1"/>
  <c r="I647" i="10" a="1"/>
  <c r="I647" i="10" s="1"/>
  <c r="H647" i="10"/>
  <c r="G647" i="10" a="1"/>
  <c r="G647" i="10" s="1"/>
  <c r="V647" i="10" s="1"/>
  <c r="F647" i="10" a="1"/>
  <c r="F647" i="10" s="1"/>
  <c r="E647" i="10" a="1"/>
  <c r="E647" i="10" s="1"/>
  <c r="I883" i="10" a="1"/>
  <c r="I883" i="10" s="1"/>
  <c r="H883" i="10"/>
  <c r="G883" i="10" a="1"/>
  <c r="G883" i="10" s="1"/>
  <c r="V883" i="10" s="1"/>
  <c r="F883" i="10" a="1"/>
  <c r="F883" i="10" s="1"/>
  <c r="E883" i="10" a="1"/>
  <c r="E883" i="10" s="1"/>
  <c r="I1011" i="10" a="1"/>
  <c r="I1011" i="10" s="1"/>
  <c r="H1011" i="10"/>
  <c r="G1011" i="10" a="1"/>
  <c r="G1011" i="10" s="1"/>
  <c r="V1011" i="10" s="1"/>
  <c r="F1011" i="10" a="1"/>
  <c r="F1011" i="10" s="1"/>
  <c r="E1011" i="10" a="1"/>
  <c r="E1011" i="10" s="1"/>
  <c r="I624" i="10" a="1"/>
  <c r="I624" i="10" s="1"/>
  <c r="G624" i="10" a="1"/>
  <c r="G624" i="10" s="1"/>
  <c r="V624" i="10" s="1"/>
  <c r="H624" i="10"/>
  <c r="F624" i="10" a="1"/>
  <c r="F624" i="10" s="1"/>
  <c r="E624" i="10" a="1"/>
  <c r="E624" i="10" s="1"/>
  <c r="I462" i="10" a="1"/>
  <c r="I462" i="10" s="1"/>
  <c r="H462" i="10"/>
  <c r="G462" i="10" a="1"/>
  <c r="G462" i="10" s="1"/>
  <c r="V462" i="10" s="1"/>
  <c r="F462" i="10" a="1"/>
  <c r="F462" i="10" s="1"/>
  <c r="E462" i="10" a="1"/>
  <c r="E462" i="10" s="1"/>
  <c r="I952" i="10" a="1"/>
  <c r="I952" i="10" s="1"/>
  <c r="H952" i="10"/>
  <c r="G952" i="10" a="1"/>
  <c r="G952" i="10" s="1"/>
  <c r="V952" i="10" s="1"/>
  <c r="F952" i="10" a="1"/>
  <c r="F952" i="10" s="1"/>
  <c r="E952" i="10" a="1"/>
  <c r="E952" i="10" s="1"/>
  <c r="I646" i="10" a="1"/>
  <c r="I646" i="10" s="1"/>
  <c r="H646" i="10"/>
  <c r="G646" i="10" a="1"/>
  <c r="G646" i="10" s="1"/>
  <c r="V646" i="10" s="1"/>
  <c r="F646" i="10" a="1"/>
  <c r="F646" i="10" s="1"/>
  <c r="E646" i="10" a="1"/>
  <c r="E646" i="10" s="1"/>
  <c r="I378" i="10" a="1"/>
  <c r="I378" i="10" s="1"/>
  <c r="G378" i="10" a="1"/>
  <c r="G378" i="10" s="1"/>
  <c r="V378" i="10" s="1"/>
  <c r="H378" i="10"/>
  <c r="F378" i="10" a="1"/>
  <c r="F378" i="10" s="1"/>
  <c r="E378" i="10" a="1"/>
  <c r="E378" i="10" s="1"/>
  <c r="I305" i="10" a="1"/>
  <c r="I305" i="10" s="1"/>
  <c r="H305" i="10"/>
  <c r="G305" i="10" a="1"/>
  <c r="G305" i="10" s="1"/>
  <c r="V305" i="10" s="1"/>
  <c r="E305" i="10" a="1"/>
  <c r="E305" i="10" s="1"/>
  <c r="F305" i="10" a="1"/>
  <c r="F305" i="10" s="1"/>
  <c r="I762" i="10" a="1"/>
  <c r="I762" i="10" s="1"/>
  <c r="H762" i="10"/>
  <c r="G762" i="10" a="1"/>
  <c r="G762" i="10" s="1"/>
  <c r="V762" i="10" s="1"/>
  <c r="E762" i="10" a="1"/>
  <c r="E762" i="10" s="1"/>
  <c r="F762" i="10" a="1"/>
  <c r="F762" i="10" s="1"/>
  <c r="I785" i="10" a="1"/>
  <c r="I785" i="10" s="1"/>
  <c r="H785" i="10"/>
  <c r="G785" i="10" a="1"/>
  <c r="G785" i="10" s="1"/>
  <c r="V785" i="10" s="1"/>
  <c r="F785" i="10" a="1"/>
  <c r="F785" i="10" s="1"/>
  <c r="E785" i="10" a="1"/>
  <c r="E785" i="10" s="1"/>
  <c r="I242" i="10" a="1"/>
  <c r="I242" i="10" s="1"/>
  <c r="H242" i="10"/>
  <c r="G242" i="10" a="1"/>
  <c r="G242" i="10" s="1"/>
  <c r="V242" i="10" s="1"/>
  <c r="F242" i="10" a="1"/>
  <c r="F242" i="10" s="1"/>
  <c r="E242" i="10" a="1"/>
  <c r="E242" i="10" s="1"/>
  <c r="I461" i="10" a="1"/>
  <c r="I461" i="10" s="1"/>
  <c r="H461" i="10"/>
  <c r="G461" i="10" a="1"/>
  <c r="G461" i="10" s="1"/>
  <c r="V461" i="10" s="1"/>
  <c r="F461" i="10" a="1"/>
  <c r="F461" i="10" s="1"/>
  <c r="E461" i="10" a="1"/>
  <c r="E461" i="10" s="1"/>
  <c r="I497" i="10" a="1"/>
  <c r="I497" i="10" s="1"/>
  <c r="H497" i="10"/>
  <c r="G497" i="10" a="1"/>
  <c r="G497" i="10" s="1"/>
  <c r="V497" i="10" s="1"/>
  <c r="F497" i="10" a="1"/>
  <c r="F497" i="10" s="1"/>
  <c r="E497" i="10" a="1"/>
  <c r="E497" i="10" s="1"/>
  <c r="I782" i="10" a="1"/>
  <c r="I782" i="10" s="1"/>
  <c r="H782" i="10"/>
  <c r="G782" i="10" a="1"/>
  <c r="G782" i="10" s="1"/>
  <c r="V782" i="10" s="1"/>
  <c r="F782" i="10" a="1"/>
  <c r="F782" i="10" s="1"/>
  <c r="E782" i="10" a="1"/>
  <c r="E782" i="10" s="1"/>
  <c r="I417" i="10" a="1"/>
  <c r="I417" i="10" s="1"/>
  <c r="H417" i="10"/>
  <c r="G417" i="10" a="1"/>
  <c r="G417" i="10" s="1"/>
  <c r="V417" i="10" s="1"/>
  <c r="F417" i="10" a="1"/>
  <c r="F417" i="10" s="1"/>
  <c r="E417" i="10" a="1"/>
  <c r="E417" i="10" s="1"/>
  <c r="I519" i="10" a="1"/>
  <c r="I519" i="10" s="1"/>
  <c r="H519" i="10"/>
  <c r="G519" i="10" a="1"/>
  <c r="G519" i="10" s="1"/>
  <c r="V519" i="10" s="1"/>
  <c r="F519" i="10" a="1"/>
  <c r="F519" i="10" s="1"/>
  <c r="E519" i="10" a="1"/>
  <c r="E519" i="10" s="1"/>
  <c r="I890" i="10" a="1"/>
  <c r="I890" i="10" s="1"/>
  <c r="H890" i="10"/>
  <c r="G890" i="10" a="1"/>
  <c r="G890" i="10" s="1"/>
  <c r="V890" i="10" s="1"/>
  <c r="F890" i="10" a="1"/>
  <c r="F890" i="10" s="1"/>
  <c r="E890" i="10" a="1"/>
  <c r="E890" i="10" s="1"/>
  <c r="I490" i="10" a="1"/>
  <c r="I490" i="10" s="1"/>
  <c r="H490" i="10"/>
  <c r="G490" i="10" a="1"/>
  <c r="G490" i="10" s="1"/>
  <c r="V490" i="10" s="1"/>
  <c r="F490" i="10" a="1"/>
  <c r="F490" i="10" s="1"/>
  <c r="E490" i="10" a="1"/>
  <c r="E490" i="10" s="1"/>
  <c r="I433" i="10" a="1"/>
  <c r="I433" i="10" s="1"/>
  <c r="H433" i="10"/>
  <c r="G433" i="10" a="1"/>
  <c r="G433" i="10" s="1"/>
  <c r="V433" i="10" s="1"/>
  <c r="F433" i="10" a="1"/>
  <c r="F433" i="10" s="1"/>
  <c r="E433" i="10" a="1"/>
  <c r="E433" i="10" s="1"/>
  <c r="I401" i="10" a="1"/>
  <c r="I401" i="10" s="1"/>
  <c r="G401" i="10" a="1"/>
  <c r="G401" i="10" s="1"/>
  <c r="V401" i="10" s="1"/>
  <c r="H401" i="10"/>
  <c r="F401" i="10" a="1"/>
  <c r="F401" i="10" s="1"/>
  <c r="E401" i="10" a="1"/>
  <c r="E401" i="10" s="1"/>
  <c r="I275" i="10" a="1"/>
  <c r="I275" i="10" s="1"/>
  <c r="H275" i="10"/>
  <c r="G275" i="10" a="1"/>
  <c r="G275" i="10" s="1"/>
  <c r="V275" i="10" s="1"/>
  <c r="F275" i="10" a="1"/>
  <c r="F275" i="10" s="1"/>
  <c r="E275" i="10" a="1"/>
  <c r="E275" i="10" s="1"/>
  <c r="I365" i="10" a="1"/>
  <c r="I365" i="10" s="1"/>
  <c r="H365" i="10"/>
  <c r="G365" i="10" a="1"/>
  <c r="G365" i="10" s="1"/>
  <c r="V365" i="10" s="1"/>
  <c r="F365" i="10" a="1"/>
  <c r="F365" i="10" s="1"/>
  <c r="E365" i="10" a="1"/>
  <c r="E365" i="10" s="1"/>
  <c r="I323" i="10" a="1"/>
  <c r="I323" i="10" s="1"/>
  <c r="H323" i="10"/>
  <c r="G323" i="10" a="1"/>
  <c r="G323" i="10" s="1"/>
  <c r="V323" i="10" s="1"/>
  <c r="F323" i="10" a="1"/>
  <c r="F323" i="10" s="1"/>
  <c r="E323" i="10" a="1"/>
  <c r="E323" i="10" s="1"/>
  <c r="I153" i="10" a="1"/>
  <c r="I153" i="10" s="1"/>
  <c r="H153" i="10"/>
  <c r="G153" i="10" a="1"/>
  <c r="G153" i="10" s="1"/>
  <c r="V153" i="10" s="1"/>
  <c r="F153" i="10" a="1"/>
  <c r="F153" i="10" s="1"/>
  <c r="E153" i="10" a="1"/>
  <c r="E153" i="10" s="1"/>
  <c r="I660" i="10" a="1"/>
  <c r="I660" i="10" s="1"/>
  <c r="H660" i="10"/>
  <c r="G660" i="10" a="1"/>
  <c r="G660" i="10" s="1"/>
  <c r="V660" i="10" s="1"/>
  <c r="F660" i="10" a="1"/>
  <c r="F660" i="10" s="1"/>
  <c r="E660" i="10" a="1"/>
  <c r="E660" i="10" s="1"/>
  <c r="I136" i="10" a="1"/>
  <c r="I136" i="10" s="1"/>
  <c r="H136" i="10"/>
  <c r="G136" i="10" a="1"/>
  <c r="G136" i="10" s="1"/>
  <c r="V136" i="10" s="1"/>
  <c r="F136" i="10" a="1"/>
  <c r="F136" i="10" s="1"/>
  <c r="E136" i="10" a="1"/>
  <c r="E136" i="10" s="1"/>
  <c r="I389" i="10" a="1"/>
  <c r="I389" i="10" s="1"/>
  <c r="H389" i="10"/>
  <c r="G389" i="10" a="1"/>
  <c r="G389" i="10" s="1"/>
  <c r="V389" i="10" s="1"/>
  <c r="F389" i="10" a="1"/>
  <c r="F389" i="10" s="1"/>
  <c r="E389" i="10" a="1"/>
  <c r="E389" i="10" s="1"/>
  <c r="I460" i="10" a="1"/>
  <c r="I460" i="10" s="1"/>
  <c r="H460" i="10"/>
  <c r="G460" i="10" a="1"/>
  <c r="G460" i="10" s="1"/>
  <c r="V460" i="10" s="1"/>
  <c r="F460" i="10" a="1"/>
  <c r="F460" i="10" s="1"/>
  <c r="E460" i="10" a="1"/>
  <c r="E460" i="10" s="1"/>
  <c r="I539" i="10" a="1"/>
  <c r="I539" i="10" s="1"/>
  <c r="H539" i="10"/>
  <c r="G539" i="10" a="1"/>
  <c r="G539" i="10" s="1"/>
  <c r="V539" i="10" s="1"/>
  <c r="F539" i="10" a="1"/>
  <c r="F539" i="10" s="1"/>
  <c r="E539" i="10" a="1"/>
  <c r="E539" i="10" s="1"/>
  <c r="I226" i="10" a="1"/>
  <c r="I226" i="10" s="1"/>
  <c r="H226" i="10"/>
  <c r="F226" i="10" a="1"/>
  <c r="F226" i="10" s="1"/>
  <c r="G226" i="10" a="1"/>
  <c r="G226" i="10" s="1"/>
  <c r="V226" i="10" s="1"/>
  <c r="E226" i="10" a="1"/>
  <c r="E226" i="10" s="1"/>
  <c r="H269" i="10"/>
  <c r="I269" i="10" a="1"/>
  <c r="I269" i="10" s="1"/>
  <c r="F269" i="10" a="1"/>
  <c r="F269" i="10" s="1"/>
  <c r="E269" i="10" a="1"/>
  <c r="E269" i="10" s="1"/>
  <c r="G269" i="10" a="1"/>
  <c r="G269" i="10" s="1"/>
  <c r="V269" i="10" s="1"/>
  <c r="I828" i="10" a="1"/>
  <c r="I828" i="10" s="1"/>
  <c r="H828" i="10"/>
  <c r="G828" i="10" a="1"/>
  <c r="G828" i="10" s="1"/>
  <c r="V828" i="10" s="1"/>
  <c r="F828" i="10" a="1"/>
  <c r="F828" i="10" s="1"/>
  <c r="E828" i="10" a="1"/>
  <c r="E828" i="10" s="1"/>
  <c r="I813" i="10" a="1"/>
  <c r="I813" i="10" s="1"/>
  <c r="H813" i="10"/>
  <c r="G813" i="10" a="1"/>
  <c r="G813" i="10" s="1"/>
  <c r="V813" i="10" s="1"/>
  <c r="E813" i="10" a="1"/>
  <c r="E813" i="10" s="1"/>
  <c r="F813" i="10" a="1"/>
  <c r="F813" i="10" s="1"/>
  <c r="I584" i="10" a="1"/>
  <c r="I584" i="10" s="1"/>
  <c r="H584" i="10"/>
  <c r="G584" i="10" a="1"/>
  <c r="G584" i="10" s="1"/>
  <c r="V584" i="10" s="1"/>
  <c r="F584" i="10" a="1"/>
  <c r="F584" i="10" s="1"/>
  <c r="E584" i="10" a="1"/>
  <c r="E584" i="10" s="1"/>
  <c r="H1004" i="10"/>
  <c r="I1004" i="10" a="1"/>
  <c r="I1004" i="10" s="1"/>
  <c r="G1004" i="10" a="1"/>
  <c r="G1004" i="10" s="1"/>
  <c r="V1004" i="10" s="1"/>
  <c r="F1004" i="10" a="1"/>
  <c r="F1004" i="10" s="1"/>
  <c r="E1004" i="10" a="1"/>
  <c r="E1004" i="10" s="1"/>
  <c r="I86" i="10" a="1"/>
  <c r="I86" i="10" s="1"/>
  <c r="H86" i="10"/>
  <c r="G86" i="10" a="1"/>
  <c r="G86" i="10" s="1"/>
  <c r="V86" i="10" s="1"/>
  <c r="F86" i="10" a="1"/>
  <c r="F86" i="10" s="1"/>
  <c r="E86" i="10" a="1"/>
  <c r="E86" i="10" s="1"/>
  <c r="H371" i="10"/>
  <c r="I371" i="10" a="1"/>
  <c r="I371" i="10" s="1"/>
  <c r="G371" i="10" a="1"/>
  <c r="G371" i="10" s="1"/>
  <c r="V371" i="10" s="1"/>
  <c r="F371" i="10" a="1"/>
  <c r="F371" i="10" s="1"/>
  <c r="E371" i="10" a="1"/>
  <c r="E371" i="10" s="1"/>
  <c r="I432" i="10" a="1"/>
  <c r="I432" i="10" s="1"/>
  <c r="H432" i="10"/>
  <c r="G432" i="10" a="1"/>
  <c r="G432" i="10" s="1"/>
  <c r="V432" i="10" s="1"/>
  <c r="F432" i="10" a="1"/>
  <c r="F432" i="10" s="1"/>
  <c r="E432" i="10" a="1"/>
  <c r="E432" i="10" s="1"/>
  <c r="I89" i="10" a="1"/>
  <c r="I89" i="10" s="1"/>
  <c r="H89" i="10"/>
  <c r="G89" i="10" a="1"/>
  <c r="G89" i="10" s="1"/>
  <c r="V89" i="10" s="1"/>
  <c r="F89" i="10" a="1"/>
  <c r="F89" i="10" s="1"/>
  <c r="E89" i="10" a="1"/>
  <c r="E89" i="10" s="1"/>
  <c r="I268" i="10" a="1"/>
  <c r="I268" i="10" s="1"/>
  <c r="H268" i="10"/>
  <c r="G268" i="10" a="1"/>
  <c r="G268" i="10" s="1"/>
  <c r="V268" i="10" s="1"/>
  <c r="F268" i="10" a="1"/>
  <c r="F268" i="10" s="1"/>
  <c r="E268" i="10" a="1"/>
  <c r="E268" i="10" s="1"/>
  <c r="I626" i="10" a="1"/>
  <c r="I626" i="10" s="1"/>
  <c r="H626" i="10"/>
  <c r="G626" i="10" a="1"/>
  <c r="G626" i="10" s="1"/>
  <c r="V626" i="10" s="1"/>
  <c r="F626" i="10" a="1"/>
  <c r="F626" i="10" s="1"/>
  <c r="E626" i="10" a="1"/>
  <c r="E626" i="10" s="1"/>
  <c r="I20" i="10" a="1"/>
  <c r="I20" i="10" s="1"/>
  <c r="H20" i="10"/>
  <c r="G20" i="10" a="1"/>
  <c r="G20" i="10" s="1"/>
  <c r="V20" i="10" s="1"/>
  <c r="F20" i="10" a="1"/>
  <c r="F20" i="10" s="1"/>
  <c r="E20" i="10" a="1"/>
  <c r="E20" i="10" s="1"/>
  <c r="I166" i="10" a="1"/>
  <c r="I166" i="10" s="1"/>
  <c r="H166" i="10"/>
  <c r="G166" i="10" a="1"/>
  <c r="G166" i="10" s="1"/>
  <c r="V166" i="10" s="1"/>
  <c r="F166" i="10" a="1"/>
  <c r="F166" i="10" s="1"/>
  <c r="E166" i="10" a="1"/>
  <c r="E166" i="10" s="1"/>
  <c r="I377" i="10" a="1"/>
  <c r="I377" i="10" s="1"/>
  <c r="H377" i="10"/>
  <c r="G377" i="10" a="1"/>
  <c r="G377" i="10" s="1"/>
  <c r="V377" i="10" s="1"/>
  <c r="F377" i="10" a="1"/>
  <c r="F377" i="10" s="1"/>
  <c r="E377" i="10" a="1"/>
  <c r="E377" i="10" s="1"/>
  <c r="I864" i="10" a="1"/>
  <c r="I864" i="10" s="1"/>
  <c r="H864" i="10"/>
  <c r="G864" i="10" a="1"/>
  <c r="G864" i="10" s="1"/>
  <c r="V864" i="10" s="1"/>
  <c r="F864" i="10" a="1"/>
  <c r="F864" i="10" s="1"/>
  <c r="E864" i="10" a="1"/>
  <c r="E864" i="10" s="1"/>
  <c r="I379" i="10" a="1"/>
  <c r="I379" i="10" s="1"/>
  <c r="H379" i="10"/>
  <c r="G379" i="10" a="1"/>
  <c r="G379" i="10" s="1"/>
  <c r="V379" i="10" s="1"/>
  <c r="F379" i="10" a="1"/>
  <c r="F379" i="10" s="1"/>
  <c r="E379" i="10" a="1"/>
  <c r="E379" i="10" s="1"/>
  <c r="I975" i="10" a="1"/>
  <c r="I975" i="10" s="1"/>
  <c r="H975" i="10"/>
  <c r="G975" i="10" a="1"/>
  <c r="G975" i="10" s="1"/>
  <c r="V975" i="10" s="1"/>
  <c r="F975" i="10" a="1"/>
  <c r="F975" i="10" s="1"/>
  <c r="E975" i="10" a="1"/>
  <c r="E975" i="10" s="1"/>
  <c r="I524" i="10" a="1"/>
  <c r="I524" i="10" s="1"/>
  <c r="H524" i="10"/>
  <c r="G524" i="10" a="1"/>
  <c r="G524" i="10" s="1"/>
  <c r="V524" i="10" s="1"/>
  <c r="E524" i="10" a="1"/>
  <c r="E524" i="10" s="1"/>
  <c r="F524" i="10" a="1"/>
  <c r="F524" i="10" s="1"/>
  <c r="I264" i="10" a="1"/>
  <c r="I264" i="10" s="1"/>
  <c r="H264" i="10"/>
  <c r="G264" i="10" a="1"/>
  <c r="G264" i="10" s="1"/>
  <c r="V264" i="10" s="1"/>
  <c r="E264" i="10" a="1"/>
  <c r="E264" i="10" s="1"/>
  <c r="F264" i="10" a="1"/>
  <c r="F264" i="10" s="1"/>
  <c r="I844" i="10" a="1"/>
  <c r="I844" i="10" s="1"/>
  <c r="H844" i="10"/>
  <c r="G844" i="10" a="1"/>
  <c r="G844" i="10" s="1"/>
  <c r="V844" i="10" s="1"/>
  <c r="F844" i="10" a="1"/>
  <c r="F844" i="10" s="1"/>
  <c r="E844" i="10" a="1"/>
  <c r="E844" i="10" s="1"/>
  <c r="I974" i="10" a="1"/>
  <c r="I974" i="10" s="1"/>
  <c r="H974" i="10"/>
  <c r="G974" i="10" a="1"/>
  <c r="G974" i="10" s="1"/>
  <c r="V974" i="10" s="1"/>
  <c r="F974" i="10" a="1"/>
  <c r="F974" i="10" s="1"/>
  <c r="E974" i="10" a="1"/>
  <c r="E974" i="10" s="1"/>
  <c r="I993" i="10" a="1"/>
  <c r="I993" i="10" s="1"/>
  <c r="H993" i="10"/>
  <c r="G993" i="10" a="1"/>
  <c r="G993" i="10" s="1"/>
  <c r="V993" i="10" s="1"/>
  <c r="F993" i="10" a="1"/>
  <c r="F993" i="10" s="1"/>
  <c r="E993" i="10" a="1"/>
  <c r="E993" i="10" s="1"/>
  <c r="I1003" i="10" a="1"/>
  <c r="I1003" i="10" s="1"/>
  <c r="H1003" i="10"/>
  <c r="G1003" i="10" a="1"/>
  <c r="G1003" i="10" s="1"/>
  <c r="V1003" i="10" s="1"/>
  <c r="F1003" i="10" a="1"/>
  <c r="F1003" i="10" s="1"/>
  <c r="E1003" i="10" a="1"/>
  <c r="E1003" i="10" s="1"/>
  <c r="I386" i="10" a="1"/>
  <c r="I386" i="10" s="1"/>
  <c r="H386" i="10"/>
  <c r="G386" i="10" a="1"/>
  <c r="G386" i="10" s="1"/>
  <c r="V386" i="10" s="1"/>
  <c r="F386" i="10" a="1"/>
  <c r="F386" i="10" s="1"/>
  <c r="E386" i="10" a="1"/>
  <c r="E386" i="10" s="1"/>
  <c r="I434" i="10" a="1"/>
  <c r="I434" i="10" s="1"/>
  <c r="G434" i="10" a="1"/>
  <c r="G434" i="10" s="1"/>
  <c r="V434" i="10" s="1"/>
  <c r="H434" i="10"/>
  <c r="F434" i="10" a="1"/>
  <c r="F434" i="10" s="1"/>
  <c r="E434" i="10" a="1"/>
  <c r="E434" i="10" s="1"/>
  <c r="H251" i="10"/>
  <c r="I251" i="10" a="1"/>
  <c r="I251" i="10" s="1"/>
  <c r="G251" i="10" a="1"/>
  <c r="G251" i="10" s="1"/>
  <c r="V251" i="10" s="1"/>
  <c r="F251" i="10" a="1"/>
  <c r="F251" i="10" s="1"/>
  <c r="E251" i="10" a="1"/>
  <c r="E251" i="10" s="1"/>
  <c r="I473" i="10" a="1"/>
  <c r="I473" i="10" s="1"/>
  <c r="H473" i="10"/>
  <c r="G473" i="10" a="1"/>
  <c r="G473" i="10" s="1"/>
  <c r="V473" i="10" s="1"/>
  <c r="F473" i="10" a="1"/>
  <c r="F473" i="10" s="1"/>
  <c r="E473" i="10" a="1"/>
  <c r="E473" i="10" s="1"/>
  <c r="I90" i="10" a="1"/>
  <c r="I90" i="10" s="1"/>
  <c r="H90" i="10"/>
  <c r="G90" i="10" a="1"/>
  <c r="G90" i="10" s="1"/>
  <c r="V90" i="10" s="1"/>
  <c r="F90" i="10" a="1"/>
  <c r="F90" i="10" s="1"/>
  <c r="E90" i="10" a="1"/>
  <c r="E90" i="10" s="1"/>
  <c r="H899" i="10"/>
  <c r="I899" i="10" a="1"/>
  <c r="I899" i="10" s="1"/>
  <c r="G899" i="10" a="1"/>
  <c r="G899" i="10" s="1"/>
  <c r="V899" i="10" s="1"/>
  <c r="E899" i="10" a="1"/>
  <c r="E899" i="10" s="1"/>
  <c r="F899" i="10" a="1"/>
  <c r="F899" i="10" s="1"/>
  <c r="I1038" i="10" a="1"/>
  <c r="I1038" i="10" s="1"/>
  <c r="H1038" i="10"/>
  <c r="G1038" i="10" a="1"/>
  <c r="G1038" i="10" s="1"/>
  <c r="V1038" i="10" s="1"/>
  <c r="F1038" i="10" a="1"/>
  <c r="F1038" i="10" s="1"/>
  <c r="E1038" i="10" a="1"/>
  <c r="E1038" i="10" s="1"/>
  <c r="I790" i="10" a="1"/>
  <c r="I790" i="10" s="1"/>
  <c r="H790" i="10"/>
  <c r="G790" i="10" a="1"/>
  <c r="G790" i="10" s="1"/>
  <c r="V790" i="10" s="1"/>
  <c r="F790" i="10" a="1"/>
  <c r="F790" i="10" s="1"/>
  <c r="E790" i="10" a="1"/>
  <c r="E790" i="10" s="1"/>
  <c r="I324" i="10" a="1"/>
  <c r="I324" i="10" s="1"/>
  <c r="H324" i="10"/>
  <c r="G324" i="10" a="1"/>
  <c r="G324" i="10" s="1"/>
  <c r="V324" i="10" s="1"/>
  <c r="F324" i="10" a="1"/>
  <c r="F324" i="10" s="1"/>
  <c r="E324" i="10" a="1"/>
  <c r="E324" i="10" s="1"/>
  <c r="I322" i="10" a="1"/>
  <c r="I322" i="10" s="1"/>
  <c r="H322" i="10"/>
  <c r="G322" i="10" a="1"/>
  <c r="G322" i="10" s="1"/>
  <c r="V322" i="10" s="1"/>
  <c r="F322" i="10" a="1"/>
  <c r="F322" i="10" s="1"/>
  <c r="E322" i="10" a="1"/>
  <c r="E322" i="10" s="1"/>
  <c r="I496" i="10" a="1"/>
  <c r="I496" i="10" s="1"/>
  <c r="H496" i="10"/>
  <c r="G496" i="10" a="1"/>
  <c r="G496" i="10" s="1"/>
  <c r="V496" i="10" s="1"/>
  <c r="E496" i="10" a="1"/>
  <c r="E496" i="10" s="1"/>
  <c r="F496" i="10" a="1"/>
  <c r="F496" i="10" s="1"/>
  <c r="H825" i="10"/>
  <c r="I825" i="10" a="1"/>
  <c r="I825" i="10" s="1"/>
  <c r="G825" i="10" a="1"/>
  <c r="G825" i="10" s="1"/>
  <c r="V825" i="10" s="1"/>
  <c r="F825" i="10" a="1"/>
  <c r="F825" i="10" s="1"/>
  <c r="E825" i="10" a="1"/>
  <c r="E825" i="10" s="1"/>
  <c r="I628" i="10" a="1"/>
  <c r="I628" i="10" s="1"/>
  <c r="H628" i="10"/>
  <c r="G628" i="10" a="1"/>
  <c r="G628" i="10" s="1"/>
  <c r="V628" i="10" s="1"/>
  <c r="F628" i="10" a="1"/>
  <c r="F628" i="10" s="1"/>
  <c r="E628" i="10" a="1"/>
  <c r="E628" i="10" s="1"/>
  <c r="I872" i="10" a="1"/>
  <c r="I872" i="10" s="1"/>
  <c r="H872" i="10"/>
  <c r="G872" i="10" a="1"/>
  <c r="G872" i="10" s="1"/>
  <c r="V872" i="10" s="1"/>
  <c r="F872" i="10" a="1"/>
  <c r="F872" i="10" s="1"/>
  <c r="E872" i="10" a="1"/>
  <c r="E872" i="10" s="1"/>
  <c r="H119" i="10"/>
  <c r="I119" i="10" a="1"/>
  <c r="I119" i="10" s="1"/>
  <c r="G119" i="10" a="1"/>
  <c r="G119" i="10" s="1"/>
  <c r="V119" i="10" s="1"/>
  <c r="F119" i="10" a="1"/>
  <c r="F119" i="10" s="1"/>
  <c r="E119" i="10" a="1"/>
  <c r="E119" i="10" s="1"/>
  <c r="I757" i="10" a="1"/>
  <c r="I757" i="10" s="1"/>
  <c r="H757" i="10"/>
  <c r="G757" i="10" a="1"/>
  <c r="G757" i="10" s="1"/>
  <c r="V757" i="10" s="1"/>
  <c r="F757" i="10" a="1"/>
  <c r="F757" i="10" s="1"/>
  <c r="E757" i="10" a="1"/>
  <c r="E757" i="10" s="1"/>
  <c r="I1036" i="10" a="1"/>
  <c r="I1036" i="10" s="1"/>
  <c r="H1036" i="10"/>
  <c r="G1036" i="10" a="1"/>
  <c r="G1036" i="10" s="1"/>
  <c r="V1036" i="10" s="1"/>
  <c r="F1036" i="10" a="1"/>
  <c r="F1036" i="10" s="1"/>
  <c r="E1036" i="10" a="1"/>
  <c r="E1036" i="10" s="1"/>
  <c r="I641" i="10" a="1"/>
  <c r="I641" i="10" s="1"/>
  <c r="G641" i="10" a="1"/>
  <c r="G641" i="10" s="1"/>
  <c r="V641" i="10" s="1"/>
  <c r="H641" i="10"/>
  <c r="E641" i="10" a="1"/>
  <c r="E641" i="10" s="1"/>
  <c r="F641" i="10" a="1"/>
  <c r="F641" i="10" s="1"/>
  <c r="I912" i="10" a="1"/>
  <c r="I912" i="10" s="1"/>
  <c r="H912" i="10"/>
  <c r="G912" i="10" a="1"/>
  <c r="G912" i="10" s="1"/>
  <c r="V912" i="10" s="1"/>
  <c r="F912" i="10" a="1"/>
  <c r="F912" i="10" s="1"/>
  <c r="E912" i="10" a="1"/>
  <c r="E912" i="10" s="1"/>
  <c r="I760" i="10" a="1"/>
  <c r="I760" i="10" s="1"/>
  <c r="H760" i="10"/>
  <c r="G760" i="10" a="1"/>
  <c r="G760" i="10" s="1"/>
  <c r="V760" i="10" s="1"/>
  <c r="F760" i="10" a="1"/>
  <c r="F760" i="10" s="1"/>
  <c r="E760" i="10" a="1"/>
  <c r="E760" i="10" s="1"/>
  <c r="I582" i="10" a="1"/>
  <c r="I582" i="10" s="1"/>
  <c r="H582" i="10"/>
  <c r="G582" i="10" a="1"/>
  <c r="G582" i="10" s="1"/>
  <c r="V582" i="10" s="1"/>
  <c r="F582" i="10" a="1"/>
  <c r="F582" i="10" s="1"/>
  <c r="E582" i="10" a="1"/>
  <c r="E582" i="10" s="1"/>
  <c r="I115" i="10" a="1"/>
  <c r="I115" i="10" s="1"/>
  <c r="H115" i="10"/>
  <c r="G115" i="10" a="1"/>
  <c r="G115" i="10" s="1"/>
  <c r="V115" i="10" s="1"/>
  <c r="F115" i="10" a="1"/>
  <c r="F115" i="10" s="1"/>
  <c r="E115" i="10" a="1"/>
  <c r="E115" i="10" s="1"/>
  <c r="I72" i="10" a="1"/>
  <c r="I72" i="10" s="1"/>
  <c r="G72" i="10" a="1"/>
  <c r="G72" i="10" s="1"/>
  <c r="V72" i="10" s="1"/>
  <c r="H72" i="10"/>
  <c r="F72" i="10" a="1"/>
  <c r="F72" i="10" s="1"/>
  <c r="E72" i="10" a="1"/>
  <c r="E72" i="10" s="1"/>
  <c r="I114" i="10" a="1"/>
  <c r="I114" i="10" s="1"/>
  <c r="H114" i="10"/>
  <c r="G114" i="10" a="1"/>
  <c r="G114" i="10" s="1"/>
  <c r="V114" i="10" s="1"/>
  <c r="F114" i="10" a="1"/>
  <c r="F114" i="10" s="1"/>
  <c r="E114" i="10" a="1"/>
  <c r="E114" i="10" s="1"/>
  <c r="M770" i="10"/>
  <c r="O770" i="10" s="1"/>
  <c r="V830" i="10"/>
  <c r="V656" i="10"/>
  <c r="V631" i="10"/>
  <c r="M387" i="10"/>
  <c r="O387" i="10" s="1"/>
  <c r="M437" i="10"/>
  <c r="O437" i="10" s="1"/>
  <c r="M861" i="10"/>
  <c r="O861" i="10" s="1"/>
  <c r="V942" i="10"/>
  <c r="V350" i="10"/>
  <c r="M566" i="10"/>
  <c r="O566" i="10" s="1"/>
  <c r="M102" i="10"/>
  <c r="O102" i="10" s="1"/>
  <c r="M411" i="10"/>
  <c r="O411" i="10" s="1"/>
  <c r="V231" i="10"/>
  <c r="M302" i="10"/>
  <c r="O302" i="10" s="1"/>
  <c r="V416" i="10"/>
  <c r="M221" i="10"/>
  <c r="O221" i="10" s="1"/>
  <c r="M650" i="10"/>
  <c r="O650" i="10" s="1"/>
  <c r="V946" i="10"/>
  <c r="M736" i="10"/>
  <c r="O736" i="10" s="1"/>
  <c r="M964" i="10"/>
  <c r="O964" i="10" s="1"/>
  <c r="M842" i="10"/>
  <c r="O842" i="10" s="1"/>
  <c r="M634" i="10"/>
  <c r="O634" i="10" s="1"/>
  <c r="M550" i="10"/>
  <c r="O550" i="10" s="1"/>
  <c r="V233" i="10"/>
  <c r="M195" i="10"/>
  <c r="O195" i="10" s="1"/>
  <c r="V606" i="10"/>
  <c r="M528" i="10"/>
  <c r="O528" i="10" s="1"/>
  <c r="M75" i="10"/>
  <c r="O75" i="10" s="1"/>
  <c r="M670" i="10"/>
  <c r="O670" i="10" s="1"/>
  <c r="V588" i="10"/>
  <c r="M926" i="10"/>
  <c r="O926" i="10" s="1"/>
  <c r="V423" i="10"/>
  <c r="V619" i="10"/>
  <c r="M706" i="10"/>
  <c r="O706" i="10" s="1"/>
  <c r="M720" i="10"/>
  <c r="O720" i="10" s="1"/>
  <c r="M636" i="10"/>
  <c r="O636" i="10" s="1"/>
  <c r="M618" i="10"/>
  <c r="O618" i="10" s="1"/>
  <c r="M101" i="10"/>
  <c r="O101" i="10" s="1"/>
  <c r="M414" i="10"/>
  <c r="O414" i="10" s="1"/>
  <c r="M652" i="10"/>
  <c r="O652" i="10" s="1"/>
  <c r="V693" i="10"/>
  <c r="V444" i="10"/>
  <c r="M978" i="10"/>
  <c r="O978" i="10" s="1"/>
  <c r="V574" i="10"/>
  <c r="V334" i="10"/>
  <c r="V341" i="10"/>
  <c r="M69" i="10"/>
  <c r="O69" i="10" s="1"/>
  <c r="V279" i="10"/>
  <c r="M878" i="10"/>
  <c r="O878" i="10" s="1"/>
  <c r="V501" i="10"/>
  <c r="M382" i="10"/>
  <c r="O382" i="10" s="1"/>
  <c r="M441" i="10"/>
  <c r="O441" i="10" s="1"/>
  <c r="M546" i="10"/>
  <c r="O546" i="10" s="1"/>
  <c r="M738" i="10"/>
  <c r="O738" i="10" s="1"/>
  <c r="M99" i="10"/>
  <c r="O99" i="10" s="1"/>
  <c r="M826" i="10"/>
  <c r="O826" i="10" s="1"/>
  <c r="M722" i="10"/>
  <c r="O722" i="10" s="1"/>
  <c r="M808" i="10"/>
  <c r="O808" i="10" s="1"/>
  <c r="M856" i="10"/>
  <c r="O856" i="10" s="1"/>
  <c r="V833" i="10"/>
  <c r="M2" i="10"/>
  <c r="O2" i="10" s="1"/>
  <c r="M250" i="10"/>
  <c r="O250" i="10" s="1"/>
  <c r="M162" i="10"/>
  <c r="O162" i="10" s="1"/>
  <c r="B4" i="6" l="1"/>
  <c r="B3" i="6"/>
  <c r="R528" i="10"/>
  <c r="R856" i="10"/>
  <c r="W2" i="9" a="1"/>
  <c r="W2" i="9" s="1"/>
  <c r="V3" i="10"/>
  <c r="O3" i="6" s="1" a="1"/>
  <c r="O3" i="6" s="1"/>
  <c r="R566" i="10"/>
  <c r="R441" i="10"/>
  <c r="R550" i="10"/>
  <c r="U546" i="10"/>
  <c r="U2" i="10"/>
  <c r="M587" i="10"/>
  <c r="O587" i="10" s="1"/>
  <c r="M122" i="10"/>
  <c r="O122" i="10" s="1"/>
  <c r="R75" i="10"/>
  <c r="M173" i="10"/>
  <c r="O173" i="10" s="1"/>
  <c r="M936" i="10"/>
  <c r="O936" i="10" s="1"/>
  <c r="M758" i="10"/>
  <c r="O758" i="10" s="1"/>
  <c r="M669" i="10"/>
  <c r="O669" i="10" s="1"/>
  <c r="M912" i="10"/>
  <c r="O912" i="10" s="1"/>
  <c r="M788" i="10"/>
  <c r="O788" i="10" s="1"/>
  <c r="M20" i="10"/>
  <c r="O20" i="10" s="1"/>
  <c r="M60" i="10"/>
  <c r="O60" i="10" s="1"/>
  <c r="M518" i="10"/>
  <c r="O518" i="10" s="1"/>
  <c r="M493" i="10"/>
  <c r="O493" i="10" s="1"/>
  <c r="M61" i="10"/>
  <c r="O61" i="10" s="1"/>
  <c r="M178" i="10"/>
  <c r="O178" i="10" s="1"/>
  <c r="M314" i="10"/>
  <c r="O314" i="10" s="1"/>
  <c r="M839" i="10"/>
  <c r="O839" i="10" s="1"/>
  <c r="M868" i="10"/>
  <c r="O868" i="10" s="1"/>
  <c r="M451" i="10"/>
  <c r="O451" i="10" s="1"/>
  <c r="M630" i="10"/>
  <c r="O630" i="10" s="1"/>
  <c r="M13" i="10"/>
  <c r="O13" i="10" s="1"/>
  <c r="M522" i="10"/>
  <c r="O522" i="10" s="1"/>
  <c r="M300" i="10"/>
  <c r="O300" i="10" s="1"/>
  <c r="M835" i="10"/>
  <c r="O835" i="10" s="1"/>
  <c r="M336" i="10"/>
  <c r="O336" i="10" s="1"/>
  <c r="M1019" i="10"/>
  <c r="O1019" i="10" s="1"/>
  <c r="M308" i="10"/>
  <c r="O308" i="10" s="1"/>
  <c r="M614" i="10"/>
  <c r="O614" i="10" s="1"/>
  <c r="Q75" i="10"/>
  <c r="P75" i="10"/>
  <c r="M838" i="10"/>
  <c r="O838" i="10" s="1"/>
  <c r="M301" i="10"/>
  <c r="O301" i="10" s="1"/>
  <c r="P162" i="10"/>
  <c r="Q162" i="10"/>
  <c r="M116" i="10"/>
  <c r="O116" i="10" s="1"/>
  <c r="M558" i="10"/>
  <c r="O558" i="10" s="1"/>
  <c r="M998" i="10"/>
  <c r="O998" i="10" s="1"/>
  <c r="M962" i="10"/>
  <c r="O962" i="10" s="1"/>
  <c r="M553" i="10"/>
  <c r="O553" i="10" s="1"/>
  <c r="M421" i="10"/>
  <c r="O421" i="10" s="1"/>
  <c r="U250" i="10"/>
  <c r="R250" i="10"/>
  <c r="M752" i="10"/>
  <c r="O752" i="10" s="1"/>
  <c r="M749" i="10"/>
  <c r="O749" i="10" s="1"/>
  <c r="Q99" i="10"/>
  <c r="P99" i="10"/>
  <c r="M396" i="10"/>
  <c r="O396" i="10" s="1"/>
  <c r="Q546" i="10"/>
  <c r="P546" i="10"/>
  <c r="R878" i="10"/>
  <c r="U618" i="10"/>
  <c r="R618" i="10"/>
  <c r="M189" i="10"/>
  <c r="O189" i="10" s="1"/>
  <c r="U706" i="10"/>
  <c r="R706" i="10"/>
  <c r="M952" i="10"/>
  <c r="O952" i="10" s="1"/>
  <c r="M867" i="10"/>
  <c r="O867" i="10" s="1"/>
  <c r="Q528" i="10"/>
  <c r="P528" i="10"/>
  <c r="U634" i="10"/>
  <c r="R634" i="10"/>
  <c r="R964" i="10"/>
  <c r="R411" i="10"/>
  <c r="M909" i="10"/>
  <c r="O909" i="10" s="1"/>
  <c r="M762" i="10"/>
  <c r="O762" i="10" s="1"/>
  <c r="M906" i="10"/>
  <c r="O906" i="10" s="1"/>
  <c r="M179" i="10"/>
  <c r="O179" i="10" s="1"/>
  <c r="Q808" i="10"/>
  <c r="P808" i="10"/>
  <c r="M684" i="10"/>
  <c r="O684" i="10" s="1"/>
  <c r="M436" i="10"/>
  <c r="O436" i="10" s="1"/>
  <c r="M105" i="10"/>
  <c r="O105" i="10" s="1"/>
  <c r="M77" i="10"/>
  <c r="O77" i="10" s="1"/>
  <c r="M85" i="10"/>
  <c r="O85" i="10" s="1"/>
  <c r="M708" i="10"/>
  <c r="O708" i="10" s="1"/>
  <c r="R99" i="10"/>
  <c r="M394" i="10"/>
  <c r="O394" i="10" s="1"/>
  <c r="M837" i="10"/>
  <c r="O837" i="10" s="1"/>
  <c r="M935" i="10"/>
  <c r="O935" i="10" s="1"/>
  <c r="M767" i="10"/>
  <c r="O767" i="10" s="1"/>
  <c r="M777" i="10"/>
  <c r="O777" i="10" s="1"/>
  <c r="M317" i="10"/>
  <c r="O317" i="10" s="1"/>
  <c r="Q878" i="10"/>
  <c r="P878" i="10"/>
  <c r="M520" i="10"/>
  <c r="O520" i="10" s="1"/>
  <c r="M139" i="10"/>
  <c r="O139" i="10" s="1"/>
  <c r="M691" i="10"/>
  <c r="O691" i="10" s="1"/>
  <c r="M335" i="10"/>
  <c r="O335" i="10" s="1"/>
  <c r="M425" i="10"/>
  <c r="O425" i="10" s="1"/>
  <c r="M498" i="10"/>
  <c r="O498" i="10" s="1"/>
  <c r="M50" i="10"/>
  <c r="O50" i="10" s="1"/>
  <c r="M258" i="10"/>
  <c r="O258" i="10" s="1"/>
  <c r="M751" i="10"/>
  <c r="O751" i="10" s="1"/>
  <c r="M954" i="10"/>
  <c r="O954" i="10" s="1"/>
  <c r="M296" i="10"/>
  <c r="O296" i="10" s="1"/>
  <c r="M187" i="10"/>
  <c r="O187" i="10" s="1"/>
  <c r="M383" i="10"/>
  <c r="O383" i="10" s="1"/>
  <c r="M307" i="10"/>
  <c r="O307" i="10" s="1"/>
  <c r="M980" i="10"/>
  <c r="O980" i="10" s="1"/>
  <c r="M629" i="10"/>
  <c r="O629" i="10" s="1"/>
  <c r="M836" i="10"/>
  <c r="O836" i="10" s="1"/>
  <c r="M725" i="10"/>
  <c r="O725" i="10" s="1"/>
  <c r="M1015" i="10"/>
  <c r="O1015" i="10" s="1"/>
  <c r="M759" i="10"/>
  <c r="O759" i="10" s="1"/>
  <c r="M649" i="10"/>
  <c r="O649" i="10" s="1"/>
  <c r="M551" i="10"/>
  <c r="O551" i="10" s="1"/>
  <c r="M728" i="10"/>
  <c r="O728" i="10" s="1"/>
  <c r="M801" i="10"/>
  <c r="O801" i="10" s="1"/>
  <c r="M844" i="10"/>
  <c r="O844" i="10" s="1"/>
  <c r="M994" i="10"/>
  <c r="O994" i="10" s="1"/>
  <c r="M547" i="10"/>
  <c r="O547" i="10" s="1"/>
  <c r="M447" i="10"/>
  <c r="O447" i="10" s="1"/>
  <c r="M471" i="10"/>
  <c r="O471" i="10" s="1"/>
  <c r="M756" i="10"/>
  <c r="O756" i="10" s="1"/>
  <c r="M873" i="10"/>
  <c r="O873" i="10" s="1"/>
  <c r="M420" i="10"/>
  <c r="O420" i="10" s="1"/>
  <c r="M494" i="10"/>
  <c r="O494" i="10" s="1"/>
  <c r="P618" i="10"/>
  <c r="Q618" i="10"/>
  <c r="M608" i="10"/>
  <c r="O608" i="10" s="1"/>
  <c r="M274" i="10"/>
  <c r="O274" i="10" s="1"/>
  <c r="M1005" i="10"/>
  <c r="O1005" i="10" s="1"/>
  <c r="M950" i="10"/>
  <c r="O950" i="10" s="1"/>
  <c r="M108" i="10"/>
  <c r="O108" i="10" s="1"/>
  <c r="M503" i="10"/>
  <c r="O503" i="10" s="1"/>
  <c r="M638" i="10"/>
  <c r="O638" i="10" s="1"/>
  <c r="M562" i="10"/>
  <c r="O562" i="10" s="1"/>
  <c r="M400" i="10"/>
  <c r="O400" i="10" s="1"/>
  <c r="M729" i="10"/>
  <c r="O729" i="10" s="1"/>
  <c r="M428" i="10"/>
  <c r="O428" i="10" s="1"/>
  <c r="M648" i="10"/>
  <c r="O648" i="10" s="1"/>
  <c r="M876" i="10"/>
  <c r="O876" i="10" s="1"/>
  <c r="M791" i="10"/>
  <c r="O791" i="10" s="1"/>
  <c r="M568" i="10"/>
  <c r="O568" i="10" s="1"/>
  <c r="M404" i="10"/>
  <c r="O404" i="10" s="1"/>
  <c r="M586" i="10"/>
  <c r="O586" i="10" s="1"/>
  <c r="M536" i="10"/>
  <c r="O536" i="10" s="1"/>
  <c r="M822" i="10"/>
  <c r="O822" i="10" s="1"/>
  <c r="M111" i="10"/>
  <c r="O111" i="10" s="1"/>
  <c r="M761" i="10"/>
  <c r="O761" i="10" s="1"/>
  <c r="Q706" i="10"/>
  <c r="P706" i="10"/>
  <c r="M542" i="10"/>
  <c r="O542" i="10" s="1"/>
  <c r="M59" i="10"/>
  <c r="O59" i="10" s="1"/>
  <c r="M117" i="10"/>
  <c r="O117" i="10" s="1"/>
  <c r="M817" i="10"/>
  <c r="O817" i="10" s="1"/>
  <c r="M592" i="10"/>
  <c r="O592" i="10" s="1"/>
  <c r="M497" i="10"/>
  <c r="O497" i="10" s="1"/>
  <c r="M647" i="10"/>
  <c r="O647" i="10" s="1"/>
  <c r="M305" i="10"/>
  <c r="O305" i="10" s="1"/>
  <c r="M392" i="10"/>
  <c r="O392" i="10" s="1"/>
  <c r="M1001" i="10"/>
  <c r="O1001" i="10" s="1"/>
  <c r="M140" i="10"/>
  <c r="O140" i="10" s="1"/>
  <c r="M794" i="10"/>
  <c r="O794" i="10" s="1"/>
  <c r="M908" i="10"/>
  <c r="O908" i="10" s="1"/>
  <c r="M851" i="10"/>
  <c r="O851" i="10" s="1"/>
  <c r="M692" i="10"/>
  <c r="O692" i="10" s="1"/>
  <c r="M58" i="10"/>
  <c r="O58" i="10" s="1"/>
  <c r="M418" i="10"/>
  <c r="O418" i="10" s="1"/>
  <c r="M893" i="10"/>
  <c r="O893" i="10" s="1"/>
  <c r="M35" i="10"/>
  <c r="O35" i="10" s="1"/>
  <c r="M990" i="10"/>
  <c r="O990" i="10" s="1"/>
  <c r="M453" i="10"/>
  <c r="O453" i="10" s="1"/>
  <c r="M3" i="10"/>
  <c r="O3" i="10" s="1"/>
  <c r="M700" i="10"/>
  <c r="O700" i="10" s="1"/>
  <c r="M491" i="10"/>
  <c r="O491" i="10" s="1"/>
  <c r="M146" i="10"/>
  <c r="O146" i="10" s="1"/>
  <c r="M607" i="10"/>
  <c r="O607" i="10" s="1"/>
  <c r="M606" i="10"/>
  <c r="O606" i="10" s="1"/>
  <c r="M372" i="10"/>
  <c r="O372" i="10" s="1"/>
  <c r="M869" i="10"/>
  <c r="O869" i="10" s="1"/>
  <c r="M97" i="10"/>
  <c r="O97" i="10" s="1"/>
  <c r="Q634" i="10"/>
  <c r="P634" i="10"/>
  <c r="M362" i="10"/>
  <c r="O362" i="10" s="1"/>
  <c r="M716" i="10"/>
  <c r="O716" i="10" s="1"/>
  <c r="M731" i="10"/>
  <c r="O731" i="10" s="1"/>
  <c r="M1027" i="10"/>
  <c r="O1027" i="10" s="1"/>
  <c r="M986" i="10"/>
  <c r="O986" i="10" s="1"/>
  <c r="M298" i="10"/>
  <c r="O298" i="10" s="1"/>
  <c r="Q964" i="10"/>
  <c r="P964" i="10"/>
  <c r="M698" i="10"/>
  <c r="O698" i="10" s="1"/>
  <c r="M969" i="10"/>
  <c r="O969" i="10" s="1"/>
  <c r="M473" i="10"/>
  <c r="O473" i="10" s="1"/>
  <c r="M642" i="10"/>
  <c r="O642" i="10" s="1"/>
  <c r="M719" i="10"/>
  <c r="O719" i="10" s="1"/>
  <c r="M639" i="10"/>
  <c r="O639" i="10" s="1"/>
  <c r="P411" i="10"/>
  <c r="Q411" i="10"/>
  <c r="M74" i="10"/>
  <c r="O74" i="10" s="1"/>
  <c r="M863" i="10"/>
  <c r="O863" i="10" s="1"/>
  <c r="M506" i="10"/>
  <c r="O506" i="10" s="1"/>
  <c r="M113" i="10"/>
  <c r="O113" i="10" s="1"/>
  <c r="M846" i="10"/>
  <c r="O846" i="10" s="1"/>
  <c r="M958" i="10"/>
  <c r="O958" i="10" s="1"/>
  <c r="M689" i="10"/>
  <c r="O689" i="10" s="1"/>
  <c r="M804" i="10"/>
  <c r="O804" i="10" s="1"/>
  <c r="M399" i="10"/>
  <c r="O399" i="10" s="1"/>
  <c r="M699" i="10"/>
  <c r="O699" i="10" s="1"/>
  <c r="M951" i="10"/>
  <c r="O951" i="10" s="1"/>
  <c r="M356" i="10"/>
  <c r="O356" i="10" s="1"/>
  <c r="M316" i="10"/>
  <c r="O316" i="10" s="1"/>
  <c r="M973" i="10"/>
  <c r="O973" i="10" s="1"/>
  <c r="M780" i="10"/>
  <c r="O780" i="10" s="1"/>
  <c r="M963" i="10"/>
  <c r="O963" i="10" s="1"/>
  <c r="M910" i="10"/>
  <c r="O910" i="10" s="1"/>
  <c r="M711" i="10"/>
  <c r="O711" i="10" s="1"/>
  <c r="M1028" i="10"/>
  <c r="O1028" i="10" s="1"/>
  <c r="M601" i="10"/>
  <c r="O601" i="10" s="1"/>
  <c r="M864" i="10"/>
  <c r="O864" i="10" s="1"/>
  <c r="M1022" i="10"/>
  <c r="O1022" i="10" s="1"/>
  <c r="M128" i="10"/>
  <c r="O128" i="10" s="1"/>
  <c r="M743" i="10"/>
  <c r="O743" i="10" s="1"/>
  <c r="M654" i="10"/>
  <c r="O654" i="10" s="1"/>
  <c r="M734" i="10"/>
  <c r="O734" i="10" s="1"/>
  <c r="M545" i="10"/>
  <c r="O545" i="10" s="1"/>
  <c r="M663" i="10"/>
  <c r="O663" i="10" s="1"/>
  <c r="M378" i="10"/>
  <c r="O378" i="10" s="1"/>
  <c r="M596" i="10"/>
  <c r="O596" i="10" s="1"/>
  <c r="M977" i="10"/>
  <c r="O977" i="10" s="1"/>
  <c r="M253" i="10"/>
  <c r="O253" i="10" s="1"/>
  <c r="M181" i="10"/>
  <c r="O181" i="10" s="1"/>
  <c r="M259" i="10"/>
  <c r="O259" i="10" s="1"/>
  <c r="M595" i="10"/>
  <c r="O595" i="10" s="1"/>
  <c r="M481" i="10"/>
  <c r="O481" i="10" s="1"/>
  <c r="M297" i="10"/>
  <c r="O297" i="10" s="1"/>
  <c r="M662" i="10"/>
  <c r="O662" i="10" s="1"/>
  <c r="M631" i="10"/>
  <c r="O631" i="10" s="1"/>
  <c r="M104" i="10"/>
  <c r="O104" i="10" s="1"/>
  <c r="M333" i="10"/>
  <c r="O333" i="10" s="1"/>
  <c r="M661" i="10"/>
  <c r="O661" i="10" s="1"/>
  <c r="M567" i="10"/>
  <c r="O567" i="10" s="1"/>
  <c r="M870" i="10"/>
  <c r="O870" i="10" s="1"/>
  <c r="M439" i="10"/>
  <c r="O439" i="10" s="1"/>
  <c r="M724" i="10"/>
  <c r="O724" i="10" s="1"/>
  <c r="Q250" i="10"/>
  <c r="P250" i="10"/>
  <c r="M939" i="10"/>
  <c r="O939" i="10" s="1"/>
  <c r="R69" i="10"/>
  <c r="M1037" i="10"/>
  <c r="O1037" i="10" s="1"/>
  <c r="P414" i="10"/>
  <c r="Q414" i="10"/>
  <c r="M370" i="10"/>
  <c r="O370" i="10" s="1"/>
  <c r="Q736" i="10"/>
  <c r="P736" i="10"/>
  <c r="R221" i="10"/>
  <c r="M653" i="10"/>
  <c r="O653" i="10" s="1"/>
  <c r="M276" i="10"/>
  <c r="O276" i="10" s="1"/>
  <c r="R102" i="10"/>
  <c r="M597" i="10"/>
  <c r="O597" i="10" s="1"/>
  <c r="M902" i="10"/>
  <c r="O902" i="10" s="1"/>
  <c r="M505" i="10"/>
  <c r="O505" i="10" s="1"/>
  <c r="M740" i="10"/>
  <c r="O740" i="10" s="1"/>
  <c r="M555" i="10"/>
  <c r="O555" i="10" s="1"/>
  <c r="M293" i="10"/>
  <c r="O293" i="10" s="1"/>
  <c r="M347" i="10"/>
  <c r="O347" i="10" s="1"/>
  <c r="M773" i="10"/>
  <c r="O773" i="10" s="1"/>
  <c r="M887" i="10"/>
  <c r="O887" i="10" s="1"/>
  <c r="M974" i="10"/>
  <c r="O974" i="10" s="1"/>
  <c r="M944" i="10"/>
  <c r="O944" i="10" s="1"/>
  <c r="M806" i="10"/>
  <c r="O806" i="10" s="1"/>
  <c r="M714" i="10"/>
  <c r="O714" i="10" s="1"/>
  <c r="M379" i="10"/>
  <c r="O379" i="10" s="1"/>
  <c r="M995" i="10"/>
  <c r="O995" i="10" s="1"/>
  <c r="M355" i="10"/>
  <c r="O355" i="10" s="1"/>
  <c r="M409" i="10"/>
  <c r="O409" i="10" s="1"/>
  <c r="M643" i="10"/>
  <c r="O643" i="10" s="1"/>
  <c r="M10" i="10"/>
  <c r="O10" i="10" s="1"/>
  <c r="M1012" i="10"/>
  <c r="O1012" i="10" s="1"/>
  <c r="M227" i="10"/>
  <c r="O227" i="10" s="1"/>
  <c r="M417" i="10"/>
  <c r="O417" i="10" s="1"/>
  <c r="M982" i="10"/>
  <c r="O982" i="10" s="1"/>
  <c r="M513" i="10"/>
  <c r="O513" i="10" s="1"/>
  <c r="M285" i="10"/>
  <c r="O285" i="10" s="1"/>
  <c r="M123" i="10"/>
  <c r="O123" i="10" s="1"/>
  <c r="M598" i="10"/>
  <c r="O598" i="10" s="1"/>
  <c r="M1024" i="10"/>
  <c r="O1024" i="10" s="1"/>
  <c r="M703" i="10"/>
  <c r="O703" i="10" s="1"/>
  <c r="M675" i="10"/>
  <c r="O675" i="10" s="1"/>
  <c r="M737" i="10"/>
  <c r="O737" i="10" s="1"/>
  <c r="M1004" i="10"/>
  <c r="O1004" i="10" s="1"/>
  <c r="M633" i="10"/>
  <c r="O633" i="10" s="1"/>
  <c r="M165" i="10"/>
  <c r="O165" i="10" s="1"/>
  <c r="M389" i="10"/>
  <c r="O389" i="10" s="1"/>
  <c r="M843" i="10"/>
  <c r="O843" i="10" s="1"/>
  <c r="M504" i="10"/>
  <c r="O504" i="10" s="1"/>
  <c r="M27" i="10"/>
  <c r="O27" i="10" s="1"/>
  <c r="M330" i="10"/>
  <c r="O330" i="10" s="1"/>
  <c r="M753" i="10"/>
  <c r="O753" i="10" s="1"/>
  <c r="M778" i="10"/>
  <c r="O778" i="10" s="1"/>
  <c r="M820" i="10"/>
  <c r="O820" i="10" s="1"/>
  <c r="M750" i="10"/>
  <c r="O750" i="10" s="1"/>
  <c r="M53" i="10"/>
  <c r="O53" i="10" s="1"/>
  <c r="M373" i="10"/>
  <c r="O373" i="10" s="1"/>
  <c r="Q441" i="10"/>
  <c r="P441" i="10"/>
  <c r="M701" i="10"/>
  <c r="O701" i="10" s="1"/>
  <c r="M802" i="10"/>
  <c r="O802" i="10" s="1"/>
  <c r="M500" i="10"/>
  <c r="O500" i="10" s="1"/>
  <c r="M152" i="10"/>
  <c r="O152" i="10" s="1"/>
  <c r="M811" i="10"/>
  <c r="O811" i="10" s="1"/>
  <c r="P69" i="10"/>
  <c r="Q69" i="10"/>
  <c r="M228" i="10"/>
  <c r="O228" i="10" s="1"/>
  <c r="M1008" i="10"/>
  <c r="O1008" i="10" s="1"/>
  <c r="M341" i="10"/>
  <c r="O341" i="10" s="1"/>
  <c r="M334" i="10"/>
  <c r="O334" i="10" s="1"/>
  <c r="M885" i="10"/>
  <c r="O885" i="10" s="1"/>
  <c r="M858" i="10"/>
  <c r="O858" i="10" s="1"/>
  <c r="M213" i="10"/>
  <c r="O213" i="10" s="1"/>
  <c r="M495" i="10"/>
  <c r="O495" i="10" s="1"/>
  <c r="M754" i="10"/>
  <c r="O754" i="10" s="1"/>
  <c r="M403" i="10"/>
  <c r="O403" i="10" s="1"/>
  <c r="M914" i="10"/>
  <c r="O914" i="10" s="1"/>
  <c r="M26" i="10"/>
  <c r="O26" i="10" s="1"/>
  <c r="M705" i="10"/>
  <c r="O705" i="10" s="1"/>
  <c r="M840" i="10"/>
  <c r="O840" i="10" s="1"/>
  <c r="M432" i="10"/>
  <c r="O432" i="10" s="1"/>
  <c r="M295" i="10"/>
  <c r="O295" i="10" s="1"/>
  <c r="M970" i="10"/>
  <c r="O970" i="10" s="1"/>
  <c r="M832" i="10"/>
  <c r="O832" i="10" s="1"/>
  <c r="M975" i="10"/>
  <c r="O975" i="10" s="1"/>
  <c r="M291" i="10"/>
  <c r="O291" i="10" s="1"/>
  <c r="M888" i="10"/>
  <c r="O888" i="10" s="1"/>
  <c r="M474" i="10"/>
  <c r="O474" i="10" s="1"/>
  <c r="M1034" i="10"/>
  <c r="O1034" i="10" s="1"/>
  <c r="M530" i="10"/>
  <c r="O530" i="10" s="1"/>
  <c r="M380" i="10"/>
  <c r="O380" i="10" s="1"/>
  <c r="M896" i="10"/>
  <c r="O896" i="10" s="1"/>
  <c r="M444" i="10"/>
  <c r="O444" i="10" s="1"/>
  <c r="M125" i="10"/>
  <c r="O125" i="10" s="1"/>
  <c r="M571" i="10"/>
  <c r="O571" i="10" s="1"/>
  <c r="M460" i="10"/>
  <c r="O460" i="10" s="1"/>
  <c r="M171" i="10"/>
  <c r="O171" i="10" s="1"/>
  <c r="M252" i="10"/>
  <c r="O252" i="10" s="1"/>
  <c r="M984" i="10"/>
  <c r="O984" i="10" s="1"/>
  <c r="M331" i="10"/>
  <c r="O331" i="10" s="1"/>
  <c r="M664" i="10"/>
  <c r="O664" i="10" s="1"/>
  <c r="M899" i="10"/>
  <c r="O899" i="10" s="1"/>
  <c r="R414" i="10"/>
  <c r="M499" i="10"/>
  <c r="O499" i="10" s="1"/>
  <c r="M930" i="10"/>
  <c r="O930" i="10" s="1"/>
  <c r="M953" i="10"/>
  <c r="O953" i="10" s="1"/>
  <c r="M1007" i="10"/>
  <c r="O1007" i="10" s="1"/>
  <c r="M465" i="10"/>
  <c r="O465" i="10" s="1"/>
  <c r="M610" i="10"/>
  <c r="O610" i="10" s="1"/>
  <c r="M315" i="10"/>
  <c r="O315" i="10" s="1"/>
  <c r="M44" i="10"/>
  <c r="O44" i="10" s="1"/>
  <c r="M713" i="10"/>
  <c r="O713" i="10" s="1"/>
  <c r="M823" i="10"/>
  <c r="O823" i="10" s="1"/>
  <c r="M847" i="10"/>
  <c r="O847" i="10" s="1"/>
  <c r="M496" i="10"/>
  <c r="O496" i="10" s="1"/>
  <c r="M483" i="10"/>
  <c r="O483" i="10" s="1"/>
  <c r="M103" i="10"/>
  <c r="O103" i="10" s="1"/>
  <c r="M829" i="10"/>
  <c r="O829" i="10" s="1"/>
  <c r="M880" i="10"/>
  <c r="O880" i="10" s="1"/>
  <c r="M84" i="10"/>
  <c r="O84" i="10" s="1"/>
  <c r="M616" i="10"/>
  <c r="O616" i="10" s="1"/>
  <c r="M393" i="10"/>
  <c r="O393" i="10" s="1"/>
  <c r="M303" i="10"/>
  <c r="O303" i="10" s="1"/>
  <c r="M814" i="10"/>
  <c r="O814" i="10" s="1"/>
  <c r="M895" i="10"/>
  <c r="O895" i="10" s="1"/>
  <c r="M527" i="10"/>
  <c r="O527" i="10" s="1"/>
  <c r="M584" i="10"/>
  <c r="O584" i="10" s="1"/>
  <c r="M431" i="10"/>
  <c r="O431" i="10" s="1"/>
  <c r="M848" i="10"/>
  <c r="O848" i="10" s="1"/>
  <c r="M645" i="10"/>
  <c r="O645" i="10" s="1"/>
  <c r="M1023" i="10"/>
  <c r="O1023" i="10" s="1"/>
  <c r="M570" i="10"/>
  <c r="O570" i="10" s="1"/>
  <c r="M845" i="10"/>
  <c r="O845" i="10" s="1"/>
  <c r="M170" i="10"/>
  <c r="O170" i="10" s="1"/>
  <c r="M1031" i="10"/>
  <c r="O1031" i="10" s="1"/>
  <c r="M591" i="10"/>
  <c r="O591" i="10" s="1"/>
  <c r="M544" i="10"/>
  <c r="O544" i="10" s="1"/>
  <c r="M511" i="10"/>
  <c r="O511" i="10" s="1"/>
  <c r="M440" i="10"/>
  <c r="O440" i="10" s="1"/>
  <c r="M132" i="10"/>
  <c r="O132" i="10" s="1"/>
  <c r="M760" i="10"/>
  <c r="O760" i="10" s="1"/>
  <c r="M110" i="10"/>
  <c r="O110" i="10" s="1"/>
  <c r="M1036" i="10"/>
  <c r="O1036" i="10" s="1"/>
  <c r="M886" i="10"/>
  <c r="O886" i="10" s="1"/>
  <c r="M898" i="10"/>
  <c r="O898" i="10" s="1"/>
  <c r="Q221" i="10"/>
  <c r="P221" i="10"/>
  <c r="M810" i="10"/>
  <c r="O810" i="10" s="1"/>
  <c r="M243" i="10"/>
  <c r="O243" i="10" s="1"/>
  <c r="M357" i="10"/>
  <c r="O357" i="10" s="1"/>
  <c r="M996" i="10"/>
  <c r="O996" i="10" s="1"/>
  <c r="M67" i="10"/>
  <c r="O67" i="10" s="1"/>
  <c r="M603" i="10"/>
  <c r="O603" i="10" s="1"/>
  <c r="M735" i="10"/>
  <c r="O735" i="10" s="1"/>
  <c r="M150" i="10"/>
  <c r="O150" i="10" s="1"/>
  <c r="Q102" i="10"/>
  <c r="P102" i="10"/>
  <c r="M306" i="10"/>
  <c r="O306" i="10" s="1"/>
  <c r="M934" i="10"/>
  <c r="O934" i="10" s="1"/>
  <c r="M672" i="10"/>
  <c r="O672" i="10" s="1"/>
  <c r="M999" i="10"/>
  <c r="O999" i="10" s="1"/>
  <c r="M92" i="10"/>
  <c r="O92" i="10" s="1"/>
  <c r="M552" i="10"/>
  <c r="O552" i="10" s="1"/>
  <c r="R302" i="10"/>
  <c r="M834" i="10"/>
  <c r="O834" i="10" s="1"/>
  <c r="R437" i="10"/>
  <c r="M879" i="10"/>
  <c r="O879" i="10" s="1"/>
  <c r="M1026" i="10"/>
  <c r="O1026" i="10" s="1"/>
  <c r="M541" i="10"/>
  <c r="O541" i="10" s="1"/>
  <c r="M828" i="10"/>
  <c r="O828" i="10" s="1"/>
  <c r="M236" i="10"/>
  <c r="O236" i="10" s="1"/>
  <c r="M510" i="10"/>
  <c r="O510" i="10" s="1"/>
  <c r="M537" i="10"/>
  <c r="O537" i="10" s="1"/>
  <c r="M225" i="10"/>
  <c r="O225" i="10" s="1"/>
  <c r="M945" i="10"/>
  <c r="O945" i="10" s="1"/>
  <c r="M516" i="10"/>
  <c r="O516" i="10" s="1"/>
  <c r="M923" i="10"/>
  <c r="O923" i="10" s="1"/>
  <c r="M251" i="10"/>
  <c r="O251" i="10" s="1"/>
  <c r="M407" i="10"/>
  <c r="O407" i="10" s="1"/>
  <c r="M1029" i="10"/>
  <c r="O1029" i="10" s="1"/>
  <c r="M775" i="10"/>
  <c r="O775" i="10" s="1"/>
  <c r="M605" i="10"/>
  <c r="O605" i="10" s="1"/>
  <c r="Q302" i="10"/>
  <c r="P302" i="10"/>
  <c r="M126" i="10"/>
  <c r="O126" i="10" s="1"/>
  <c r="M904" i="10"/>
  <c r="O904" i="10" s="1"/>
  <c r="M881" i="10"/>
  <c r="O881" i="10" s="1"/>
  <c r="M782" i="10"/>
  <c r="O782" i="10" s="1"/>
  <c r="Q566" i="10"/>
  <c r="P566" i="10"/>
  <c r="M455" i="10"/>
  <c r="O455" i="10" s="1"/>
  <c r="M197" i="10"/>
  <c r="O197" i="10" s="1"/>
  <c r="Q437" i="10"/>
  <c r="P437" i="10"/>
  <c r="M96" i="10"/>
  <c r="O96" i="10" s="1"/>
  <c r="M621" i="10"/>
  <c r="O621" i="10" s="1"/>
  <c r="M130" i="10"/>
  <c r="O130" i="10" s="1"/>
  <c r="M922" i="10"/>
  <c r="O922" i="10" s="1"/>
  <c r="M364" i="10"/>
  <c r="O364" i="10" s="1"/>
  <c r="M155" i="10"/>
  <c r="O155" i="10" s="1"/>
  <c r="M985" i="10"/>
  <c r="O985" i="10" s="1"/>
  <c r="M151" i="10"/>
  <c r="O151" i="10" s="1"/>
  <c r="M486" i="10"/>
  <c r="O486" i="10" s="1"/>
  <c r="M147" i="10"/>
  <c r="O147" i="10" s="1"/>
  <c r="M854" i="10"/>
  <c r="O854" i="10" s="1"/>
  <c r="M940" i="10"/>
  <c r="O940" i="10" s="1"/>
  <c r="M747" i="10"/>
  <c r="O747" i="10" s="1"/>
  <c r="R652" i="10"/>
  <c r="M141" i="10"/>
  <c r="O141" i="10" s="1"/>
  <c r="M831" i="10"/>
  <c r="O831" i="10" s="1"/>
  <c r="R670" i="10"/>
  <c r="M965" i="10"/>
  <c r="O965" i="10" s="1"/>
  <c r="U650" i="10"/>
  <c r="R650" i="10"/>
  <c r="M988" i="10"/>
  <c r="O988" i="10" s="1"/>
  <c r="R387" i="10"/>
  <c r="M322" i="10"/>
  <c r="O322" i="10" s="1"/>
  <c r="M641" i="10"/>
  <c r="O641" i="10" s="1"/>
  <c r="M283" i="10"/>
  <c r="O283" i="10" s="1"/>
  <c r="M757" i="10"/>
  <c r="O757" i="10" s="1"/>
  <c r="M709" i="10"/>
  <c r="O709" i="10" s="1"/>
  <c r="M324" i="10"/>
  <c r="O324" i="10" s="1"/>
  <c r="M853" i="10"/>
  <c r="O853" i="10" s="1"/>
  <c r="M565" i="10"/>
  <c r="O565" i="10" s="1"/>
  <c r="M1010" i="10"/>
  <c r="O1010" i="10" s="1"/>
  <c r="M626" i="10"/>
  <c r="O626" i="10" s="1"/>
  <c r="M983" i="10"/>
  <c r="O983" i="10" s="1"/>
  <c r="M391" i="10"/>
  <c r="O391" i="10" s="1"/>
  <c r="M449" i="10"/>
  <c r="O449" i="10" s="1"/>
  <c r="M815" i="10"/>
  <c r="O815" i="10" s="1"/>
  <c r="M222" i="10"/>
  <c r="O222" i="10" s="1"/>
  <c r="M682" i="10"/>
  <c r="O682" i="10" s="1"/>
  <c r="M211" i="10"/>
  <c r="O211" i="10" s="1"/>
  <c r="M492" i="10"/>
  <c r="O492" i="10" s="1"/>
  <c r="M12" i="10"/>
  <c r="O12" i="10" s="1"/>
  <c r="M456" i="10"/>
  <c r="O456" i="10" s="1"/>
  <c r="M730" i="10"/>
  <c r="O730" i="10" s="1"/>
  <c r="M452" i="10"/>
  <c r="O452" i="10" s="1"/>
  <c r="M576" i="10"/>
  <c r="O576" i="10" s="1"/>
  <c r="M163" i="10"/>
  <c r="O163" i="10" s="1"/>
  <c r="M989" i="10"/>
  <c r="O989" i="10" s="1"/>
  <c r="M857" i="10"/>
  <c r="O857" i="10" s="1"/>
  <c r="M376" i="10"/>
  <c r="O376" i="10" s="1"/>
  <c r="M967" i="10"/>
  <c r="O967" i="10" s="1"/>
  <c r="M457" i="10"/>
  <c r="O457" i="10" s="1"/>
  <c r="M947" i="10"/>
  <c r="O947" i="10" s="1"/>
  <c r="M993" i="10"/>
  <c r="O993" i="10" s="1"/>
  <c r="M309" i="10"/>
  <c r="O309" i="10" s="1"/>
  <c r="M507" i="10"/>
  <c r="O507" i="10" s="1"/>
  <c r="M28" i="10"/>
  <c r="O28" i="10" s="1"/>
  <c r="Q652" i="10"/>
  <c r="P652" i="10"/>
  <c r="M877" i="10"/>
  <c r="O877" i="10" s="1"/>
  <c r="M237" i="10"/>
  <c r="O237" i="10" s="1"/>
  <c r="M524" i="10"/>
  <c r="O524" i="10" s="1"/>
  <c r="M866" i="10"/>
  <c r="O866" i="10" s="1"/>
  <c r="M593" i="10"/>
  <c r="O593" i="10" s="1"/>
  <c r="M798" i="10"/>
  <c r="O798" i="10" s="1"/>
  <c r="M569" i="10"/>
  <c r="O569" i="10" s="1"/>
  <c r="M585" i="10"/>
  <c r="O585" i="10" s="1"/>
  <c r="M109" i="10"/>
  <c r="O109" i="10" s="1"/>
  <c r="M739" i="10"/>
  <c r="O739" i="10" s="1"/>
  <c r="M482" i="10"/>
  <c r="O482" i="10" s="1"/>
  <c r="M234" i="10"/>
  <c r="O234" i="10" s="1"/>
  <c r="M153" i="10"/>
  <c r="O153" i="10" s="1"/>
  <c r="M365" i="10"/>
  <c r="O365" i="10" s="1"/>
  <c r="M115" i="10"/>
  <c r="O115" i="10" s="1"/>
  <c r="M223" i="10"/>
  <c r="O223" i="10" s="1"/>
  <c r="M620" i="10"/>
  <c r="O620" i="10" s="1"/>
  <c r="M375" i="10"/>
  <c r="O375" i="10" s="1"/>
  <c r="M1032" i="10"/>
  <c r="O1032" i="10" s="1"/>
  <c r="M884" i="10"/>
  <c r="O884" i="10" s="1"/>
  <c r="M577" i="10"/>
  <c r="O577" i="10" s="1"/>
  <c r="M508" i="10"/>
  <c r="O508" i="10" s="1"/>
  <c r="M408" i="10"/>
  <c r="O408" i="10" s="1"/>
  <c r="M224" i="10"/>
  <c r="O224" i="10" s="1"/>
  <c r="M512" i="10"/>
  <c r="O512" i="10" s="1"/>
  <c r="M787" i="10"/>
  <c r="O787" i="10" s="1"/>
  <c r="M916" i="10"/>
  <c r="O916" i="10" s="1"/>
  <c r="M612" i="10"/>
  <c r="O612" i="10" s="1"/>
  <c r="M484" i="10"/>
  <c r="O484" i="10" s="1"/>
  <c r="M579" i="10"/>
  <c r="O579" i="10" s="1"/>
  <c r="M792" i="10"/>
  <c r="O792" i="10" s="1"/>
  <c r="M433" i="10"/>
  <c r="O433" i="10" s="1"/>
  <c r="M619" i="10"/>
  <c r="O619" i="10" s="1"/>
  <c r="M599" i="10"/>
  <c r="O599" i="10" s="1"/>
  <c r="M768" i="10"/>
  <c r="O768" i="10" s="1"/>
  <c r="M502" i="10"/>
  <c r="O502" i="10" s="1"/>
  <c r="M349" i="10"/>
  <c r="O349" i="10" s="1"/>
  <c r="M487" i="10"/>
  <c r="O487" i="10" s="1"/>
  <c r="M410" i="10"/>
  <c r="O410" i="10" s="1"/>
  <c r="M423" i="10"/>
  <c r="O423" i="10" s="1"/>
  <c r="M531" i="10"/>
  <c r="O531" i="10" s="1"/>
  <c r="M337" i="10"/>
  <c r="O337" i="10" s="1"/>
  <c r="M789" i="10"/>
  <c r="O789" i="10" s="1"/>
  <c r="M127" i="10"/>
  <c r="O127" i="10" s="1"/>
  <c r="M790" i="10"/>
  <c r="O790" i="10" s="1"/>
  <c r="M972" i="10"/>
  <c r="O972" i="10" s="1"/>
  <c r="M434" i="10"/>
  <c r="O434" i="10" s="1"/>
  <c r="M559" i="10"/>
  <c r="O559" i="10" s="1"/>
  <c r="M384" i="10"/>
  <c r="O384" i="10" s="1"/>
  <c r="Q670" i="10"/>
  <c r="P670" i="10"/>
  <c r="M687" i="10"/>
  <c r="O687" i="10" s="1"/>
  <c r="M1038" i="10"/>
  <c r="O1038" i="10" s="1"/>
  <c r="M776" i="10"/>
  <c r="O776" i="10" s="1"/>
  <c r="M865" i="10"/>
  <c r="O865" i="10" s="1"/>
  <c r="M615" i="10"/>
  <c r="O615" i="10" s="1"/>
  <c r="M613" i="10"/>
  <c r="O613" i="10" s="1"/>
  <c r="M468" i="10"/>
  <c r="O468" i="10" s="1"/>
  <c r="M744" i="10"/>
  <c r="O744" i="10" s="1"/>
  <c r="M401" i="10"/>
  <c r="O401" i="10" s="1"/>
  <c r="M717" i="10"/>
  <c r="O717" i="10" s="1"/>
  <c r="M292" i="10"/>
  <c r="O292" i="10" s="1"/>
  <c r="M282" i="10"/>
  <c r="O282" i="10" s="1"/>
  <c r="M131" i="10"/>
  <c r="O131" i="10" s="1"/>
  <c r="M733" i="10"/>
  <c r="O733" i="10" s="1"/>
  <c r="M1016" i="10"/>
  <c r="O1016" i="10" s="1"/>
  <c r="Q650" i="10"/>
  <c r="P650" i="10"/>
  <c r="M402" i="10"/>
  <c r="O402" i="10" s="1"/>
  <c r="M651" i="10"/>
  <c r="O651" i="10" s="1"/>
  <c r="M149" i="10"/>
  <c r="O149" i="10" s="1"/>
  <c r="M210" i="10"/>
  <c r="O210" i="10" s="1"/>
  <c r="M915" i="10"/>
  <c r="O915" i="10" s="1"/>
  <c r="M635" i="10"/>
  <c r="O635" i="10" s="1"/>
  <c r="M911" i="10"/>
  <c r="O911" i="10" s="1"/>
  <c r="M269" i="10"/>
  <c r="O269" i="10" s="1"/>
  <c r="M539" i="10"/>
  <c r="O539" i="10" s="1"/>
  <c r="M454" i="10"/>
  <c r="O454" i="10" s="1"/>
  <c r="M419" i="10"/>
  <c r="O419" i="10" s="1"/>
  <c r="M442" i="10"/>
  <c r="O442" i="10" s="1"/>
  <c r="M478" i="10"/>
  <c r="O478" i="10" s="1"/>
  <c r="M51" i="10"/>
  <c r="O51" i="10" s="1"/>
  <c r="M244" i="10"/>
  <c r="O244" i="10" s="1"/>
  <c r="M622" i="10"/>
  <c r="O622" i="10" s="1"/>
  <c r="M883" i="10"/>
  <c r="O883" i="10" s="1"/>
  <c r="M875" i="10"/>
  <c r="O875" i="10" s="1"/>
  <c r="M242" i="10"/>
  <c r="O242" i="10" s="1"/>
  <c r="M609" i="10"/>
  <c r="O609" i="10" s="1"/>
  <c r="M220" i="10"/>
  <c r="O220" i="10" s="1"/>
  <c r="M485" i="10"/>
  <c r="O485" i="10" s="1"/>
  <c r="M678" i="10"/>
  <c r="O678" i="10" s="1"/>
  <c r="M665" i="10"/>
  <c r="O665" i="10" s="1"/>
  <c r="M466" i="10"/>
  <c r="O466" i="10" s="1"/>
  <c r="M726" i="10"/>
  <c r="O726" i="10" s="1"/>
  <c r="M1018" i="10"/>
  <c r="O1018" i="10" s="1"/>
  <c r="M52" i="10"/>
  <c r="O52" i="10" s="1"/>
  <c r="M219" i="10"/>
  <c r="O219" i="10" s="1"/>
  <c r="M476" i="10"/>
  <c r="O476" i="10" s="1"/>
  <c r="M660" i="10"/>
  <c r="O660" i="10" s="1"/>
  <c r="M235" i="10"/>
  <c r="O235" i="10" s="1"/>
  <c r="M683" i="10"/>
  <c r="O683" i="10" s="1"/>
  <c r="M294" i="10"/>
  <c r="O294" i="10" s="1"/>
  <c r="M180" i="10"/>
  <c r="O180" i="10" s="1"/>
  <c r="M860" i="10"/>
  <c r="O860" i="10" s="1"/>
  <c r="M532" i="10"/>
  <c r="O532" i="10" s="1"/>
  <c r="M942" i="10"/>
  <c r="O942" i="10" s="1"/>
  <c r="Q387" i="10"/>
  <c r="P387" i="10"/>
  <c r="M824" i="10"/>
  <c r="O824" i="10" s="1"/>
  <c r="M602" i="10"/>
  <c r="O602" i="10" s="1"/>
  <c r="M644" i="10"/>
  <c r="O644" i="10" s="1"/>
  <c r="M871" i="10"/>
  <c r="O871" i="10" s="1"/>
  <c r="M543" i="10"/>
  <c r="O543" i="10" s="1"/>
  <c r="M771" i="10"/>
  <c r="O771" i="10" s="1"/>
  <c r="M1030" i="10"/>
  <c r="O1030" i="10" s="1"/>
  <c r="M673" i="10"/>
  <c r="O673" i="10" s="1"/>
  <c r="M42" i="10"/>
  <c r="O42" i="10" s="1"/>
  <c r="M859" i="10"/>
  <c r="O859" i="10" s="1"/>
  <c r="M138" i="10"/>
  <c r="O138" i="10" s="1"/>
  <c r="M95" i="10"/>
  <c r="O95" i="10" s="1"/>
  <c r="M830" i="10"/>
  <c r="O830" i="10" s="1"/>
  <c r="P738" i="10"/>
  <c r="Q738" i="10"/>
  <c r="M397" i="10"/>
  <c r="O397" i="10" s="1"/>
  <c r="M825" i="10"/>
  <c r="O825" i="10" s="1"/>
  <c r="M501" i="10"/>
  <c r="O501" i="10" s="1"/>
  <c r="M1035" i="10"/>
  <c r="O1035" i="10" s="1"/>
  <c r="M578" i="10"/>
  <c r="O578" i="10" s="1"/>
  <c r="M890" i="10"/>
  <c r="O890" i="10" s="1"/>
  <c r="M386" i="10"/>
  <c r="O386" i="10" s="1"/>
  <c r="M533" i="10"/>
  <c r="O533" i="10" s="1"/>
  <c r="M903" i="10"/>
  <c r="O903" i="10" s="1"/>
  <c r="M299" i="10"/>
  <c r="O299" i="10" s="1"/>
  <c r="M514" i="10"/>
  <c r="O514" i="10" s="1"/>
  <c r="M710" i="10"/>
  <c r="O710" i="10" s="1"/>
  <c r="P2" i="10"/>
  <c r="Q2" i="10"/>
  <c r="U722" i="10"/>
  <c r="R722" i="10"/>
  <c r="M795" i="10"/>
  <c r="O795" i="10" s="1"/>
  <c r="M707" i="10"/>
  <c r="O707" i="10" s="1"/>
  <c r="R636" i="10"/>
  <c r="R926" i="10"/>
  <c r="M573" i="10"/>
  <c r="O573" i="10" s="1"/>
  <c r="R195" i="10"/>
  <c r="U842" i="10"/>
  <c r="R842" i="10"/>
  <c r="R861" i="10"/>
  <c r="M284" i="10"/>
  <c r="O284" i="10" s="1"/>
  <c r="U738" i="10"/>
  <c r="R738" i="10"/>
  <c r="M813" i="10"/>
  <c r="O813" i="10" s="1"/>
  <c r="M390" i="10"/>
  <c r="O390" i="10" s="1"/>
  <c r="M1013" i="10"/>
  <c r="O1013" i="10" s="1"/>
  <c r="M955" i="10"/>
  <c r="O955" i="10" s="1"/>
  <c r="M764" i="10"/>
  <c r="O764" i="10" s="1"/>
  <c r="M323" i="10"/>
  <c r="O323" i="10" s="1"/>
  <c r="M479" i="10"/>
  <c r="O479" i="10" s="1"/>
  <c r="M388" i="10"/>
  <c r="O388" i="10" s="1"/>
  <c r="M961" i="10"/>
  <c r="O961" i="10" s="1"/>
  <c r="M991" i="10"/>
  <c r="O991" i="10" s="1"/>
  <c r="M90" i="10"/>
  <c r="O90" i="10" s="1"/>
  <c r="M526" i="10"/>
  <c r="O526" i="10" s="1"/>
  <c r="M1003" i="10"/>
  <c r="O1003" i="10" s="1"/>
  <c r="M742" i="10"/>
  <c r="O742" i="10" s="1"/>
  <c r="M668" i="10"/>
  <c r="O668" i="10" s="1"/>
  <c r="M438" i="10"/>
  <c r="O438" i="10" s="1"/>
  <c r="M718" i="10"/>
  <c r="O718" i="10" s="1"/>
  <c r="M833" i="10"/>
  <c r="O833" i="10" s="1"/>
  <c r="M677" i="10"/>
  <c r="O677" i="10" s="1"/>
  <c r="M640" i="10"/>
  <c r="O640" i="10" s="1"/>
  <c r="M194" i="10"/>
  <c r="O194" i="10" s="1"/>
  <c r="M18" i="10"/>
  <c r="O18" i="10" s="1"/>
  <c r="M960" i="10"/>
  <c r="O960" i="10" s="1"/>
  <c r="M874" i="10"/>
  <c r="O874" i="10" s="1"/>
  <c r="M426" i="10"/>
  <c r="O426" i="10" s="1"/>
  <c r="M583" i="10"/>
  <c r="O583" i="10" s="1"/>
  <c r="M489" i="10"/>
  <c r="O489" i="10" s="1"/>
  <c r="M325" i="10"/>
  <c r="O325" i="10" s="1"/>
  <c r="M959" i="10"/>
  <c r="O959" i="10" s="1"/>
  <c r="Q722" i="10"/>
  <c r="P722" i="10"/>
  <c r="M535" i="10"/>
  <c r="O535" i="10" s="1"/>
  <c r="M464" i="10"/>
  <c r="O464" i="10" s="1"/>
  <c r="M540" i="10"/>
  <c r="O540" i="10" s="1"/>
  <c r="M1020" i="10"/>
  <c r="O1020" i="10" s="1"/>
  <c r="M290" i="10"/>
  <c r="O290" i="10" s="1"/>
  <c r="M748" i="10"/>
  <c r="O748" i="10" s="1"/>
  <c r="M797" i="10"/>
  <c r="O797" i="10" s="1"/>
  <c r="M448" i="10"/>
  <c r="O448" i="10" s="1"/>
  <c r="M917" i="10"/>
  <c r="O917" i="10" s="1"/>
  <c r="M156" i="10"/>
  <c r="O156" i="10" s="1"/>
  <c r="M381" i="10"/>
  <c r="O381" i="10" s="1"/>
  <c r="M112" i="10"/>
  <c r="O112" i="10" s="1"/>
  <c r="M807" i="10"/>
  <c r="O807" i="10" s="1"/>
  <c r="M490" i="10"/>
  <c r="O490" i="10" s="1"/>
  <c r="M937" i="10"/>
  <c r="O937" i="10" s="1"/>
  <c r="M385" i="10"/>
  <c r="O385" i="10" s="1"/>
  <c r="M646" i="10"/>
  <c r="O646" i="10" s="1"/>
  <c r="M36" i="10"/>
  <c r="O36" i="10" s="1"/>
  <c r="M727" i="10"/>
  <c r="O727" i="10" s="1"/>
  <c r="M76" i="10"/>
  <c r="O76" i="10" s="1"/>
  <c r="M515" i="10"/>
  <c r="O515" i="10" s="1"/>
  <c r="M218" i="10"/>
  <c r="O218" i="10" s="1"/>
  <c r="M563" i="10"/>
  <c r="O563" i="10" s="1"/>
  <c r="M941" i="10"/>
  <c r="O941" i="10" s="1"/>
  <c r="M685" i="10"/>
  <c r="O685" i="10" s="1"/>
  <c r="M774" i="10"/>
  <c r="O774" i="10" s="1"/>
  <c r="M755" i="10"/>
  <c r="O755" i="10" s="1"/>
  <c r="M172" i="10"/>
  <c r="O172" i="10" s="1"/>
  <c r="M229" i="10"/>
  <c r="O229" i="10" s="1"/>
  <c r="M765" i="10"/>
  <c r="O765" i="10" s="1"/>
  <c r="M769" i="10"/>
  <c r="O769" i="10" s="1"/>
  <c r="M796" i="10"/>
  <c r="O796" i="10" s="1"/>
  <c r="M819" i="10"/>
  <c r="O819" i="10" s="1"/>
  <c r="M204" i="10"/>
  <c r="O204" i="10" s="1"/>
  <c r="M472" i="10"/>
  <c r="O472" i="10" s="1"/>
  <c r="M746" i="10"/>
  <c r="O746" i="10" s="1"/>
  <c r="M938" i="10"/>
  <c r="O938" i="10" s="1"/>
  <c r="M446" i="10"/>
  <c r="O446" i="10" s="1"/>
  <c r="M1033" i="10"/>
  <c r="O1033" i="10" s="1"/>
  <c r="M913" i="10"/>
  <c r="O913" i="10" s="1"/>
  <c r="M799" i="10"/>
  <c r="O799" i="10" s="1"/>
  <c r="M809" i="10"/>
  <c r="O809" i="10" s="1"/>
  <c r="M715" i="10"/>
  <c r="O715" i="10" s="1"/>
  <c r="M574" i="10"/>
  <c r="O574" i="10" s="1"/>
  <c r="M918" i="10"/>
  <c r="O918" i="10" s="1"/>
  <c r="M188" i="10"/>
  <c r="O188" i="10" s="1"/>
  <c r="M450" i="10"/>
  <c r="O450" i="10" s="1"/>
  <c r="M377" i="10"/>
  <c r="O377" i="10" s="1"/>
  <c r="M529" i="10"/>
  <c r="O529" i="10" s="1"/>
  <c r="M266" i="10"/>
  <c r="O266" i="10" s="1"/>
  <c r="M205" i="10"/>
  <c r="O205" i="10" s="1"/>
  <c r="M371" i="10"/>
  <c r="O371" i="10" s="1"/>
  <c r="M1021" i="10"/>
  <c r="O1021" i="10" s="1"/>
  <c r="M226" i="10"/>
  <c r="O226" i="10" s="1"/>
  <c r="M157" i="10"/>
  <c r="O157" i="10" s="1"/>
  <c r="M949" i="10"/>
  <c r="O949" i="10" s="1"/>
  <c r="M786" i="10"/>
  <c r="O786" i="10" s="1"/>
  <c r="M690" i="10"/>
  <c r="O690" i="10" s="1"/>
  <c r="M98" i="10"/>
  <c r="O98" i="10" s="1"/>
  <c r="M37" i="10"/>
  <c r="O37" i="10" s="1"/>
  <c r="M443" i="10"/>
  <c r="O443" i="10" s="1"/>
  <c r="M671" i="10"/>
  <c r="O671" i="10" s="1"/>
  <c r="M841" i="10"/>
  <c r="O841" i="10" s="1"/>
  <c r="Q636" i="10"/>
  <c r="P636" i="10"/>
  <c r="M927" i="10"/>
  <c r="O927" i="10" s="1"/>
  <c r="Q926" i="10"/>
  <c r="P926" i="10"/>
  <c r="M45" i="10"/>
  <c r="O45" i="10" s="1"/>
  <c r="M34" i="10"/>
  <c r="O34" i="10" s="1"/>
  <c r="M148" i="10"/>
  <c r="O148" i="10" s="1"/>
  <c r="M523" i="10"/>
  <c r="O523" i="10" s="1"/>
  <c r="M732" i="10"/>
  <c r="O732" i="10" s="1"/>
  <c r="M818" i="10"/>
  <c r="O818" i="10" s="1"/>
  <c r="M704" i="10"/>
  <c r="O704" i="10" s="1"/>
  <c r="M812" i="10"/>
  <c r="O812" i="10" s="1"/>
  <c r="M862" i="10"/>
  <c r="O862" i="10" s="1"/>
  <c r="M1000" i="10"/>
  <c r="O1000" i="10" s="1"/>
  <c r="Q195" i="10"/>
  <c r="P195" i="10"/>
  <c r="M68" i="10"/>
  <c r="O68" i="10" s="1"/>
  <c r="M628" i="10"/>
  <c r="O628" i="10" s="1"/>
  <c r="M590" i="10"/>
  <c r="O590" i="10" s="1"/>
  <c r="M897" i="10"/>
  <c r="O897" i="10" s="1"/>
  <c r="M11" i="10"/>
  <c r="O11" i="10" s="1"/>
  <c r="M676" i="10"/>
  <c r="O676" i="10" s="1"/>
  <c r="M855" i="10"/>
  <c r="O855" i="10" s="1"/>
  <c r="M803" i="10"/>
  <c r="O803" i="10" s="1"/>
  <c r="M21" i="10"/>
  <c r="O21" i="10" s="1"/>
  <c r="M517" i="10"/>
  <c r="O517" i="10" s="1"/>
  <c r="M277" i="10"/>
  <c r="O277" i="10" s="1"/>
  <c r="M268" i="10"/>
  <c r="O268" i="10" s="1"/>
  <c r="M107" i="10"/>
  <c r="O107" i="10" s="1"/>
  <c r="M905" i="10"/>
  <c r="O905" i="10" s="1"/>
  <c r="M1002" i="10"/>
  <c r="O1002" i="10" s="1"/>
  <c r="Q842" i="10"/>
  <c r="P842" i="10"/>
  <c r="M424" i="10"/>
  <c r="O424" i="10" s="1"/>
  <c r="M627" i="10"/>
  <c r="O627" i="10" s="1"/>
  <c r="M816" i="10"/>
  <c r="O816" i="10" s="1"/>
  <c r="M469" i="10"/>
  <c r="O469" i="10" s="1"/>
  <c r="M891" i="10"/>
  <c r="O891" i="10" s="1"/>
  <c r="M346" i="10"/>
  <c r="O346" i="10" s="1"/>
  <c r="M445" i="10"/>
  <c r="O445" i="10" s="1"/>
  <c r="M946" i="10"/>
  <c r="O946" i="10" s="1"/>
  <c r="M463" i="10"/>
  <c r="O463" i="10" s="1"/>
  <c r="M889" i="10"/>
  <c r="O889" i="10" s="1"/>
  <c r="M212" i="10"/>
  <c r="O212" i="10" s="1"/>
  <c r="M1014" i="10"/>
  <c r="O1014" i="10" s="1"/>
  <c r="M395" i="10"/>
  <c r="O395" i="10" s="1"/>
  <c r="M694" i="10"/>
  <c r="O694" i="10" s="1"/>
  <c r="M658" i="10"/>
  <c r="O658" i="10" s="1"/>
  <c r="M470" i="10"/>
  <c r="O470" i="10" s="1"/>
  <c r="M900" i="10"/>
  <c r="O900" i="10" s="1"/>
  <c r="M659" i="10"/>
  <c r="O659" i="10" s="1"/>
  <c r="M416" i="10"/>
  <c r="O416" i="10" s="1"/>
  <c r="M91" i="10"/>
  <c r="O91" i="10" s="1"/>
  <c r="M339" i="10"/>
  <c r="O339" i="10" s="1"/>
  <c r="M745" i="10"/>
  <c r="O745" i="10" s="1"/>
  <c r="M477" i="10"/>
  <c r="O477" i="10" s="1"/>
  <c r="M525" i="10"/>
  <c r="O525" i="10" s="1"/>
  <c r="M907" i="10"/>
  <c r="O907" i="10" s="1"/>
  <c r="Q861" i="10"/>
  <c r="P861" i="10"/>
  <c r="M892" i="10"/>
  <c r="O892" i="10" s="1"/>
  <c r="M1009" i="10"/>
  <c r="O1009" i="10" s="1"/>
  <c r="M723" i="10"/>
  <c r="O723" i="10" s="1"/>
  <c r="M260" i="10"/>
  <c r="O260" i="10" s="1"/>
  <c r="M275" i="10"/>
  <c r="O275" i="10" s="1"/>
  <c r="M604" i="10"/>
  <c r="O604" i="10" s="1"/>
  <c r="M412" i="10"/>
  <c r="O412" i="10" s="1"/>
  <c r="M997" i="10"/>
  <c r="O997" i="10" s="1"/>
  <c r="M154" i="10"/>
  <c r="O154" i="10" s="1"/>
  <c r="M560" i="10"/>
  <c r="O560" i="10" s="1"/>
  <c r="M617" i="10"/>
  <c r="O617" i="10" s="1"/>
  <c r="M882" i="10"/>
  <c r="O882" i="10" s="1"/>
  <c r="M83" i="10"/>
  <c r="O83" i="10" s="1"/>
  <c r="M849" i="10"/>
  <c r="O849" i="10" s="1"/>
  <c r="M666" i="10"/>
  <c r="O666" i="10" s="1"/>
  <c r="U162" i="10"/>
  <c r="R162" i="10"/>
  <c r="P856" i="10"/>
  <c r="Q856" i="10"/>
  <c r="Q826" i="10"/>
  <c r="P826" i="10"/>
  <c r="R382" i="10"/>
  <c r="Q978" i="10"/>
  <c r="P978" i="10"/>
  <c r="M1011" i="10"/>
  <c r="O1011" i="10" s="1"/>
  <c r="R101" i="10"/>
  <c r="R720" i="10"/>
  <c r="M992" i="10"/>
  <c r="O992" i="10" s="1"/>
  <c r="M632" i="10"/>
  <c r="O632" i="10" s="1"/>
  <c r="U770" i="10"/>
  <c r="R770" i="10"/>
  <c r="M821" i="10"/>
  <c r="O821" i="10" s="1"/>
  <c r="M340" i="10"/>
  <c r="O340" i="10" s="1"/>
  <c r="M114" i="10"/>
  <c r="O114" i="10" s="1"/>
  <c r="M435" i="10"/>
  <c r="O435" i="10" s="1"/>
  <c r="M1006" i="10"/>
  <c r="O1006" i="10" s="1"/>
  <c r="M933" i="10"/>
  <c r="O933" i="10" s="1"/>
  <c r="M979" i="10"/>
  <c r="O979" i="10" s="1"/>
  <c r="M4" i="10"/>
  <c r="O4" i="10" s="1"/>
  <c r="M261" i="10"/>
  <c r="O261" i="10" s="1"/>
  <c r="M338" i="10"/>
  <c r="O338" i="10" s="1"/>
  <c r="M763" i="10"/>
  <c r="O763" i="10" s="1"/>
  <c r="M686" i="10"/>
  <c r="O686" i="10" s="1"/>
  <c r="M981" i="10"/>
  <c r="O981" i="10" s="1"/>
  <c r="U826" i="10"/>
  <c r="R826" i="10"/>
  <c r="M943" i="10"/>
  <c r="O943" i="10" s="1"/>
  <c r="M781" i="10"/>
  <c r="O781" i="10" s="1"/>
  <c r="M1017" i="10"/>
  <c r="O1017" i="10" s="1"/>
  <c r="M461" i="10"/>
  <c r="O461" i="10" s="1"/>
  <c r="M29" i="10"/>
  <c r="O29" i="10" s="1"/>
  <c r="M582" i="10"/>
  <c r="O582" i="10" s="1"/>
  <c r="M928" i="10"/>
  <c r="O928" i="10" s="1"/>
  <c r="M129" i="10"/>
  <c r="O129" i="10" s="1"/>
  <c r="M932" i="10"/>
  <c r="O932" i="10" s="1"/>
  <c r="M872" i="10"/>
  <c r="O872" i="10" s="1"/>
  <c r="M374" i="10"/>
  <c r="O374" i="10" s="1"/>
  <c r="M459" i="10"/>
  <c r="O459" i="10" s="1"/>
  <c r="M196" i="10"/>
  <c r="O196" i="10" s="1"/>
  <c r="M405" i="10"/>
  <c r="O405" i="10" s="1"/>
  <c r="Q382" i="10"/>
  <c r="P382" i="10"/>
  <c r="M702" i="10"/>
  <c r="O702" i="10" s="1"/>
  <c r="M741" i="10"/>
  <c r="O741" i="10" s="1"/>
  <c r="M267" i="10"/>
  <c r="O267" i="10" s="1"/>
  <c r="M956" i="10"/>
  <c r="O956" i="10" s="1"/>
  <c r="M766" i="10"/>
  <c r="O766" i="10" s="1"/>
  <c r="M561" i="10"/>
  <c r="O561" i="10" s="1"/>
  <c r="M5" i="10"/>
  <c r="O5" i="10" s="1"/>
  <c r="M800" i="10"/>
  <c r="O800" i="10" s="1"/>
  <c r="M415" i="10"/>
  <c r="O415" i="10" s="1"/>
  <c r="M488" i="10"/>
  <c r="O488" i="10" s="1"/>
  <c r="M924" i="10"/>
  <c r="O924" i="10" s="1"/>
  <c r="M957" i="10"/>
  <c r="O957" i="10" s="1"/>
  <c r="M968" i="10"/>
  <c r="O968" i="10" s="1"/>
  <c r="M1025" i="10"/>
  <c r="O1025" i="10" s="1"/>
  <c r="U978" i="10"/>
  <c r="R978" i="10"/>
  <c r="M534" i="10"/>
  <c r="O534" i="10" s="1"/>
  <c r="M202" i="10"/>
  <c r="O202" i="10" s="1"/>
  <c r="M430" i="10"/>
  <c r="O430" i="10" s="1"/>
  <c r="M779" i="10"/>
  <c r="O779" i="10" s="1"/>
  <c r="M186" i="10"/>
  <c r="O186" i="10" s="1"/>
  <c r="M94" i="10"/>
  <c r="O94" i="10" s="1"/>
  <c r="M805" i="10"/>
  <c r="O805" i="10" s="1"/>
  <c r="M82" i="10"/>
  <c r="O82" i="10" s="1"/>
  <c r="M462" i="10"/>
  <c r="O462" i="10" s="1"/>
  <c r="M304" i="10"/>
  <c r="O304" i="10" s="1"/>
  <c r="M363" i="10"/>
  <c r="O363" i="10" s="1"/>
  <c r="M203" i="10"/>
  <c r="O203" i="10" s="1"/>
  <c r="M332" i="10"/>
  <c r="O332" i="10" s="1"/>
  <c r="M674" i="10"/>
  <c r="O674" i="10" s="1"/>
  <c r="M19" i="10"/>
  <c r="O19" i="10" s="1"/>
  <c r="M93" i="10"/>
  <c r="O93" i="10" s="1"/>
  <c r="M693" i="10"/>
  <c r="O693" i="10" s="1"/>
  <c r="Q101" i="10"/>
  <c r="P101" i="10"/>
  <c r="M521" i="10"/>
  <c r="O521" i="10" s="1"/>
  <c r="P720" i="10"/>
  <c r="Q720" i="10"/>
  <c r="M43" i="10"/>
  <c r="O43" i="10" s="1"/>
  <c r="M966" i="10"/>
  <c r="O966" i="10" s="1"/>
  <c r="M637" i="10"/>
  <c r="O637" i="10" s="1"/>
  <c r="M948" i="10"/>
  <c r="O948" i="10" s="1"/>
  <c r="M611" i="10"/>
  <c r="O611" i="10" s="1"/>
  <c r="M406" i="10"/>
  <c r="O406" i="10" s="1"/>
  <c r="M971" i="10"/>
  <c r="O971" i="10" s="1"/>
  <c r="M987" i="10"/>
  <c r="O987" i="10" s="1"/>
  <c r="M688" i="10"/>
  <c r="O688" i="10" s="1"/>
  <c r="M100" i="10"/>
  <c r="O100" i="10" s="1"/>
  <c r="M519" i="10"/>
  <c r="O519" i="10" s="1"/>
  <c r="M594" i="10"/>
  <c r="O594" i="10" s="1"/>
  <c r="M429" i="10"/>
  <c r="O429" i="10" s="1"/>
  <c r="M894" i="10"/>
  <c r="O894" i="10" s="1"/>
  <c r="M793" i="10"/>
  <c r="O793" i="10" s="1"/>
  <c r="M827" i="10"/>
  <c r="O827" i="10" s="1"/>
  <c r="M538" i="10"/>
  <c r="O538" i="10" s="1"/>
  <c r="M427" i="10"/>
  <c r="O427" i="10" s="1"/>
  <c r="M554" i="10"/>
  <c r="O554" i="10" s="1"/>
  <c r="M475" i="10"/>
  <c r="O475" i="10" s="1"/>
  <c r="M929" i="10"/>
  <c r="O929" i="10" s="1"/>
  <c r="M976" i="10"/>
  <c r="O976" i="10" s="1"/>
  <c r="M850" i="10"/>
  <c r="O850" i="10" s="1"/>
  <c r="M348" i="10"/>
  <c r="O348" i="10" s="1"/>
  <c r="M422" i="10"/>
  <c r="O422" i="10" s="1"/>
  <c r="M354" i="10"/>
  <c r="O354" i="10" s="1"/>
  <c r="M600" i="10"/>
  <c r="O600" i="10" s="1"/>
  <c r="M106" i="10"/>
  <c r="O106" i="10" s="1"/>
  <c r="Q550" i="10"/>
  <c r="P550" i="10"/>
  <c r="M925" i="10"/>
  <c r="O925" i="10" s="1"/>
  <c r="M413" i="10"/>
  <c r="O413" i="10" s="1"/>
  <c r="M164" i="10"/>
  <c r="O164" i="10" s="1"/>
  <c r="M66" i="10"/>
  <c r="O66" i="10" s="1"/>
  <c r="M458" i="10"/>
  <c r="O458" i="10" s="1"/>
  <c r="M901" i="10"/>
  <c r="O901" i="10" s="1"/>
  <c r="M721" i="10"/>
  <c r="O721" i="10" s="1"/>
  <c r="M772" i="10"/>
  <c r="O772" i="10" s="1"/>
  <c r="M667" i="10"/>
  <c r="O667" i="10" s="1"/>
  <c r="M931" i="10"/>
  <c r="O931" i="10" s="1"/>
  <c r="M480" i="10"/>
  <c r="O480" i="10" s="1"/>
  <c r="M575" i="10"/>
  <c r="O575" i="10" s="1"/>
  <c r="M509" i="10"/>
  <c r="O509" i="10" s="1"/>
  <c r="M852" i="10"/>
  <c r="O852" i="10" s="1"/>
  <c r="M310" i="10"/>
  <c r="O310" i="10" s="1"/>
  <c r="M398" i="10"/>
  <c r="O398" i="10" s="1"/>
  <c r="M467" i="10"/>
  <c r="O467" i="10" s="1"/>
  <c r="M712" i="10"/>
  <c r="O712" i="10" s="1"/>
  <c r="Q770" i="10"/>
  <c r="P770" i="10"/>
  <c r="M133" i="10"/>
  <c r="O133" i="10" s="1"/>
  <c r="R543" i="10" l="1"/>
  <c r="R487" i="10"/>
  <c r="R504" i="10"/>
  <c r="R737" i="10"/>
  <c r="R840" i="10"/>
  <c r="I4" i="6"/>
  <c r="F4" i="6"/>
  <c r="I3" i="6"/>
  <c r="F3" i="6"/>
  <c r="R537" i="10"/>
  <c r="R393" i="10"/>
  <c r="R1009" i="10"/>
  <c r="R769" i="10"/>
  <c r="R535" i="10"/>
  <c r="R376" i="10"/>
  <c r="R392" i="10"/>
  <c r="R377" i="10"/>
  <c r="R641" i="10"/>
  <c r="R536" i="10"/>
  <c r="R959" i="10"/>
  <c r="R960" i="10"/>
  <c r="R545" i="10"/>
  <c r="R391" i="10"/>
  <c r="R952" i="10"/>
  <c r="R488" i="10"/>
  <c r="R841" i="10"/>
  <c r="R839" i="10"/>
  <c r="R529" i="10"/>
  <c r="R527" i="10"/>
  <c r="R951" i="10"/>
  <c r="R639" i="10"/>
  <c r="R855" i="10"/>
  <c r="R857" i="10"/>
  <c r="R505" i="10"/>
  <c r="R503" i="10"/>
  <c r="R777" i="10"/>
  <c r="R889" i="10"/>
  <c r="R704" i="10"/>
  <c r="R671" i="10"/>
  <c r="R127" i="10"/>
  <c r="R585" i="10"/>
  <c r="R648" i="10"/>
  <c r="R817" i="10"/>
  <c r="R761" i="10"/>
  <c r="R728" i="10"/>
  <c r="R571" i="10"/>
  <c r="R864" i="10"/>
  <c r="U578" i="10"/>
  <c r="R824" i="10"/>
  <c r="R609" i="10"/>
  <c r="R647" i="10"/>
  <c r="R760" i="10"/>
  <c r="R1031" i="10"/>
  <c r="R587" i="10"/>
  <c r="R555" i="10"/>
  <c r="R711" i="10"/>
  <c r="R687" i="10"/>
  <c r="R831" i="10"/>
  <c r="R126" i="10"/>
  <c r="R847" i="10"/>
  <c r="R729" i="10"/>
  <c r="U570" i="10"/>
  <c r="R871" i="10"/>
  <c r="R744" i="10"/>
  <c r="R559" i="10"/>
  <c r="R569" i="10"/>
  <c r="R993" i="10"/>
  <c r="R880" i="10"/>
  <c r="R664" i="10"/>
  <c r="R815" i="10"/>
  <c r="R976" i="10"/>
  <c r="R935" i="10"/>
  <c r="R985" i="10"/>
  <c r="R879" i="10"/>
  <c r="R848" i="10"/>
  <c r="R712" i="10"/>
  <c r="R937" i="10"/>
  <c r="R799" i="10"/>
  <c r="R385" i="10"/>
  <c r="R833" i="10"/>
  <c r="R665" i="10"/>
  <c r="R1032" i="10"/>
  <c r="R565" i="10"/>
  <c r="R713" i="10"/>
  <c r="R1001" i="10"/>
  <c r="R887" i="10"/>
  <c r="R567" i="10"/>
  <c r="R663" i="10"/>
  <c r="R558" i="10"/>
  <c r="R793" i="10"/>
  <c r="R672" i="10"/>
  <c r="R727" i="10"/>
  <c r="R673" i="10"/>
  <c r="R593" i="10"/>
  <c r="R823" i="10"/>
  <c r="R832" i="10"/>
  <c r="R865" i="10"/>
  <c r="R125" i="10"/>
  <c r="R791" i="10"/>
  <c r="R649" i="10"/>
  <c r="R1023" i="10"/>
  <c r="R465" i="10"/>
  <c r="U562" i="10"/>
  <c r="R583" i="10"/>
  <c r="R1033" i="10"/>
  <c r="R2" i="10"/>
  <c r="R546" i="10"/>
  <c r="Q458" i="10"/>
  <c r="P458" i="10"/>
  <c r="R763" i="10"/>
  <c r="P849" i="10"/>
  <c r="Q849" i="10"/>
  <c r="Q786" i="10"/>
  <c r="P786" i="10"/>
  <c r="R600" i="10"/>
  <c r="Q538" i="10"/>
  <c r="P538" i="10"/>
  <c r="P617" i="10"/>
  <c r="Q617" i="10"/>
  <c r="R445" i="10"/>
  <c r="Q627" i="10"/>
  <c r="P627" i="10"/>
  <c r="Q107" i="10"/>
  <c r="P107" i="10"/>
  <c r="P590" i="10"/>
  <c r="Q590" i="10"/>
  <c r="P732" i="10"/>
  <c r="Q732" i="10"/>
  <c r="P1021" i="10"/>
  <c r="Q1021" i="10"/>
  <c r="R95" i="10"/>
  <c r="Q398" i="10"/>
  <c r="P398" i="10"/>
  <c r="Q480" i="10"/>
  <c r="P480" i="10"/>
  <c r="P164" i="10"/>
  <c r="Q164" i="10"/>
  <c r="Q354" i="10"/>
  <c r="P354" i="10"/>
  <c r="Q929" i="10"/>
  <c r="P929" i="10"/>
  <c r="U827" i="10"/>
  <c r="R827" i="10"/>
  <c r="U828" i="10" s="1"/>
  <c r="U594" i="10"/>
  <c r="R594" i="10"/>
  <c r="U595" i="10" s="1"/>
  <c r="Q406" i="10"/>
  <c r="P406" i="10"/>
  <c r="U674" i="10"/>
  <c r="R674" i="10"/>
  <c r="U675" i="10" s="1"/>
  <c r="R462" i="10"/>
  <c r="Q430" i="10"/>
  <c r="P430" i="10"/>
  <c r="R957" i="10"/>
  <c r="Q405" i="10"/>
  <c r="P405" i="10"/>
  <c r="P129" i="10"/>
  <c r="Q129" i="10"/>
  <c r="R686" i="10"/>
  <c r="R933" i="10"/>
  <c r="Q821" i="10"/>
  <c r="P821" i="10"/>
  <c r="Q632" i="10"/>
  <c r="P632" i="10"/>
  <c r="U666" i="10"/>
  <c r="R666" i="10"/>
  <c r="U667" i="10" s="1"/>
  <c r="Q560" i="10"/>
  <c r="P560" i="10"/>
  <c r="R275" i="10"/>
  <c r="Q907" i="10"/>
  <c r="P907" i="10"/>
  <c r="Q91" i="10"/>
  <c r="P91" i="10"/>
  <c r="P212" i="10"/>
  <c r="Q212" i="10"/>
  <c r="Q346" i="10"/>
  <c r="P346" i="10"/>
  <c r="Q268" i="10"/>
  <c r="P268" i="10"/>
  <c r="Q628" i="10"/>
  <c r="P628" i="10"/>
  <c r="P523" i="10"/>
  <c r="Q523" i="10"/>
  <c r="U690" i="10"/>
  <c r="R690" i="10"/>
  <c r="R371" i="10"/>
  <c r="Q574" i="10"/>
  <c r="P574" i="10"/>
  <c r="Q819" i="10"/>
  <c r="P819" i="10"/>
  <c r="Q172" i="10"/>
  <c r="P172" i="10"/>
  <c r="P563" i="10"/>
  <c r="Q563" i="10"/>
  <c r="Q646" i="10"/>
  <c r="P646" i="10"/>
  <c r="Q807" i="10"/>
  <c r="P807" i="10"/>
  <c r="Q1020" i="10"/>
  <c r="P1020" i="10"/>
  <c r="Q640" i="10"/>
  <c r="P640" i="10"/>
  <c r="Q668" i="10"/>
  <c r="P668" i="10"/>
  <c r="P323" i="10"/>
  <c r="Q323" i="10"/>
  <c r="R903" i="10"/>
  <c r="Q501" i="10"/>
  <c r="P501" i="10"/>
  <c r="Q138" i="10"/>
  <c r="P138" i="10"/>
  <c r="Q942" i="10"/>
  <c r="P942" i="10"/>
  <c r="R52" i="10"/>
  <c r="R622" i="10"/>
  <c r="R419" i="10"/>
  <c r="U635" i="10"/>
  <c r="R635" i="10"/>
  <c r="U636" i="10" s="1"/>
  <c r="U402" i="10"/>
  <c r="R402" i="10"/>
  <c r="U403" i="10" s="1"/>
  <c r="U282" i="10"/>
  <c r="R282" i="10"/>
  <c r="R401" i="10"/>
  <c r="Q789" i="10"/>
  <c r="P789" i="10"/>
  <c r="R349" i="10"/>
  <c r="Q792" i="10"/>
  <c r="P792" i="10"/>
  <c r="R153" i="10"/>
  <c r="R237" i="10"/>
  <c r="R309" i="10"/>
  <c r="Q857" i="10"/>
  <c r="P857" i="10"/>
  <c r="U730" i="10"/>
  <c r="R730" i="10"/>
  <c r="U731" i="10" s="1"/>
  <c r="Q211" i="10"/>
  <c r="P211" i="10"/>
  <c r="R486" i="10"/>
  <c r="R455" i="10"/>
  <c r="R1029" i="10"/>
  <c r="R945" i="10"/>
  <c r="R510" i="10"/>
  <c r="R92" i="10"/>
  <c r="R150" i="10"/>
  <c r="R67" i="10"/>
  <c r="U898" i="10"/>
  <c r="R898" i="10"/>
  <c r="U899" i="10" s="1"/>
  <c r="P132" i="10"/>
  <c r="Q132" i="10"/>
  <c r="R645" i="10"/>
  <c r="P895" i="10"/>
  <c r="Q895" i="10"/>
  <c r="P84" i="10"/>
  <c r="Q84" i="10"/>
  <c r="P483" i="10"/>
  <c r="Q483" i="10"/>
  <c r="P1007" i="10"/>
  <c r="Q1007" i="10"/>
  <c r="R444" i="10"/>
  <c r="P474" i="10"/>
  <c r="Q474" i="10"/>
  <c r="Q295" i="10"/>
  <c r="P295" i="10"/>
  <c r="P914" i="10"/>
  <c r="Q914" i="10"/>
  <c r="Q885" i="10"/>
  <c r="P885" i="10"/>
  <c r="U802" i="10"/>
  <c r="R802" i="10"/>
  <c r="U803" i="10" s="1"/>
  <c r="R750" i="10"/>
  <c r="P633" i="10"/>
  <c r="Q633" i="10"/>
  <c r="Q675" i="10"/>
  <c r="P675" i="10"/>
  <c r="Q513" i="10"/>
  <c r="P513" i="10"/>
  <c r="Q643" i="10"/>
  <c r="P643" i="10"/>
  <c r="Q806" i="10"/>
  <c r="P806" i="10"/>
  <c r="P293" i="10"/>
  <c r="Q293" i="10"/>
  <c r="R939" i="10"/>
  <c r="Q439" i="10"/>
  <c r="P439" i="10"/>
  <c r="R595" i="10"/>
  <c r="Q378" i="10"/>
  <c r="P378" i="10"/>
  <c r="Q743" i="10"/>
  <c r="P743" i="10"/>
  <c r="P356" i="10"/>
  <c r="Q356" i="10"/>
  <c r="Q689" i="10"/>
  <c r="P689" i="10"/>
  <c r="Q506" i="10"/>
  <c r="P506" i="10"/>
  <c r="Q719" i="10"/>
  <c r="P719" i="10"/>
  <c r="Q969" i="10"/>
  <c r="P969" i="10"/>
  <c r="Q731" i="10"/>
  <c r="P731" i="10"/>
  <c r="R869" i="10"/>
  <c r="R990" i="10"/>
  <c r="Q692" i="10"/>
  <c r="P692" i="10"/>
  <c r="P497" i="10"/>
  <c r="Q497" i="10"/>
  <c r="Q586" i="10"/>
  <c r="P586" i="10"/>
  <c r="Q638" i="10"/>
  <c r="P638" i="10"/>
  <c r="Q274" i="10"/>
  <c r="P274" i="10"/>
  <c r="Q873" i="10"/>
  <c r="P873" i="10"/>
  <c r="R844" i="10"/>
  <c r="P759" i="10"/>
  <c r="Q759" i="10"/>
  <c r="Q980" i="10"/>
  <c r="P980" i="10"/>
  <c r="P498" i="10"/>
  <c r="Q498" i="10"/>
  <c r="Q77" i="10"/>
  <c r="P77" i="10"/>
  <c r="U906" i="10"/>
  <c r="R906" i="10"/>
  <c r="U907" i="10" s="1"/>
  <c r="Q336" i="10"/>
  <c r="P336" i="10"/>
  <c r="R13" i="10"/>
  <c r="U314" i="10"/>
  <c r="R314" i="10"/>
  <c r="Q60" i="10"/>
  <c r="P60" i="10"/>
  <c r="Q936" i="10"/>
  <c r="P936" i="10"/>
  <c r="Q310" i="10"/>
  <c r="P310" i="10"/>
  <c r="R475" i="10"/>
  <c r="Q611" i="10"/>
  <c r="P611" i="10"/>
  <c r="Q202" i="10"/>
  <c r="P202" i="10"/>
  <c r="R467" i="10"/>
  <c r="P901" i="10"/>
  <c r="Q901" i="10"/>
  <c r="R971" i="10"/>
  <c r="Q637" i="10"/>
  <c r="P637" i="10"/>
  <c r="R19" i="10"/>
  <c r="P304" i="10"/>
  <c r="Q304" i="10"/>
  <c r="P968" i="10"/>
  <c r="Q968" i="10"/>
  <c r="Q932" i="10"/>
  <c r="P932" i="10"/>
  <c r="P461" i="10"/>
  <c r="Q461" i="10"/>
  <c r="Q981" i="10"/>
  <c r="P981" i="10"/>
  <c r="Q979" i="10"/>
  <c r="P979" i="10"/>
  <c r="P340" i="10"/>
  <c r="Q340" i="10"/>
  <c r="Q604" i="10"/>
  <c r="P604" i="10"/>
  <c r="Q339" i="10"/>
  <c r="P339" i="10"/>
  <c r="U98" i="10"/>
  <c r="R98" i="10"/>
  <c r="U100" i="10" s="1"/>
  <c r="Q377" i="10"/>
  <c r="P377" i="10"/>
  <c r="R36" i="10"/>
  <c r="Q290" i="10"/>
  <c r="P290" i="10"/>
  <c r="P426" i="10"/>
  <c r="Q426" i="10"/>
  <c r="Q438" i="10"/>
  <c r="P438" i="10"/>
  <c r="R813" i="10"/>
  <c r="R795" i="10"/>
  <c r="Q1035" i="10"/>
  <c r="P1035" i="10"/>
  <c r="R683" i="10"/>
  <c r="R310" i="10"/>
  <c r="R931" i="10"/>
  <c r="U458" i="10"/>
  <c r="R458" i="10"/>
  <c r="U459" i="10" s="1"/>
  <c r="R413" i="10"/>
  <c r="R422" i="10"/>
  <c r="P475" i="10"/>
  <c r="Q475" i="10"/>
  <c r="Q793" i="10"/>
  <c r="P793" i="10"/>
  <c r="R519" i="10"/>
  <c r="R611" i="10"/>
  <c r="Q966" i="10"/>
  <c r="P966" i="10"/>
  <c r="R693" i="10"/>
  <c r="Q332" i="10"/>
  <c r="P332" i="10"/>
  <c r="U82" i="10"/>
  <c r="R82" i="10"/>
  <c r="U83" i="10" s="1"/>
  <c r="U202" i="10"/>
  <c r="R202" i="10"/>
  <c r="R924" i="10"/>
  <c r="R267" i="10"/>
  <c r="R196" i="10"/>
  <c r="Q763" i="10"/>
  <c r="P763" i="10"/>
  <c r="U154" i="10"/>
  <c r="R154" i="10"/>
  <c r="U155" i="10" s="1"/>
  <c r="R260" i="10"/>
  <c r="R416" i="10"/>
  <c r="U658" i="10"/>
  <c r="R658" i="10"/>
  <c r="U659" i="10" s="1"/>
  <c r="P891" i="10"/>
  <c r="Q891" i="10"/>
  <c r="R424" i="10"/>
  <c r="R676" i="10"/>
  <c r="R68" i="10"/>
  <c r="R148" i="10"/>
  <c r="P841" i="10"/>
  <c r="Q841" i="10"/>
  <c r="U786" i="10"/>
  <c r="R786" i="10"/>
  <c r="U787" i="10" s="1"/>
  <c r="Q205" i="10"/>
  <c r="P205" i="10"/>
  <c r="U450" i="10"/>
  <c r="R450" i="10"/>
  <c r="U451" i="10" s="1"/>
  <c r="R715" i="10"/>
  <c r="R446" i="10"/>
  <c r="R796" i="10"/>
  <c r="U218" i="10"/>
  <c r="R218" i="10"/>
  <c r="U219" i="10" s="1"/>
  <c r="R112" i="10"/>
  <c r="R917" i="10"/>
  <c r="P959" i="10"/>
  <c r="Q959" i="10"/>
  <c r="Q874" i="10"/>
  <c r="P874" i="10"/>
  <c r="R677" i="10"/>
  <c r="R742" i="10"/>
  <c r="P764" i="10"/>
  <c r="Q764" i="10"/>
  <c r="Q903" i="10"/>
  <c r="P903" i="10"/>
  <c r="R501" i="10"/>
  <c r="R138" i="10"/>
  <c r="U138" i="10"/>
  <c r="Q543" i="10"/>
  <c r="P543" i="10"/>
  <c r="R942" i="10"/>
  <c r="Q52" i="10"/>
  <c r="P52" i="10"/>
  <c r="Q665" i="10"/>
  <c r="P665" i="10"/>
  <c r="Q622" i="10"/>
  <c r="P622" i="10"/>
  <c r="Q419" i="10"/>
  <c r="P419" i="10"/>
  <c r="Q635" i="10"/>
  <c r="P635" i="10"/>
  <c r="Q402" i="10"/>
  <c r="P402" i="10"/>
  <c r="Q282" i="10"/>
  <c r="P282" i="10"/>
  <c r="Q401" i="10"/>
  <c r="P401" i="10"/>
  <c r="R789" i="10"/>
  <c r="Q349" i="10"/>
  <c r="P349" i="10"/>
  <c r="Q1032" i="10"/>
  <c r="P1032" i="10"/>
  <c r="P153" i="10"/>
  <c r="Q153" i="10"/>
  <c r="Q237" i="10"/>
  <c r="P237" i="10"/>
  <c r="Q309" i="10"/>
  <c r="P309" i="10"/>
  <c r="Q730" i="10"/>
  <c r="P730" i="10"/>
  <c r="R211" i="10"/>
  <c r="P565" i="10"/>
  <c r="Q565" i="10"/>
  <c r="P641" i="10"/>
  <c r="Q641" i="10"/>
  <c r="P486" i="10"/>
  <c r="Q486" i="10"/>
  <c r="P455" i="10"/>
  <c r="Q455" i="10"/>
  <c r="Q126" i="10"/>
  <c r="P126" i="10"/>
  <c r="Q1029" i="10"/>
  <c r="P1029" i="10"/>
  <c r="Q945" i="10"/>
  <c r="P945" i="10"/>
  <c r="P510" i="10"/>
  <c r="Q510" i="10"/>
  <c r="Q92" i="10"/>
  <c r="P92" i="10"/>
  <c r="P150" i="10"/>
  <c r="Q150" i="10"/>
  <c r="Q67" i="10"/>
  <c r="P67" i="10"/>
  <c r="Q898" i="10"/>
  <c r="P898" i="10"/>
  <c r="R132" i="10"/>
  <c r="Q880" i="10"/>
  <c r="P880" i="10"/>
  <c r="R496" i="10"/>
  <c r="R44" i="10"/>
  <c r="P953" i="10"/>
  <c r="Q953" i="10"/>
  <c r="R899" i="10"/>
  <c r="Q252" i="10"/>
  <c r="P252" i="10"/>
  <c r="Q403" i="10"/>
  <c r="P403" i="10"/>
  <c r="R334" i="10"/>
  <c r="R228" i="10"/>
  <c r="R701" i="10"/>
  <c r="R820" i="10"/>
  <c r="Q504" i="10"/>
  <c r="P504" i="10"/>
  <c r="R1004" i="10"/>
  <c r="R982" i="10"/>
  <c r="R409" i="10"/>
  <c r="R944" i="10"/>
  <c r="Q555" i="10"/>
  <c r="P555" i="10"/>
  <c r="R597" i="10"/>
  <c r="P870" i="10"/>
  <c r="Q870" i="10"/>
  <c r="R259" i="10"/>
  <c r="Q910" i="10"/>
  <c r="P910" i="10"/>
  <c r="U642" i="10"/>
  <c r="R642" i="10"/>
  <c r="U643" i="10" s="1"/>
  <c r="Q698" i="10"/>
  <c r="P698" i="10"/>
  <c r="R716" i="10"/>
  <c r="R491" i="10"/>
  <c r="Q35" i="10"/>
  <c r="P35" i="10"/>
  <c r="R592" i="10"/>
  <c r="R404" i="10"/>
  <c r="Q648" i="10"/>
  <c r="P648" i="10"/>
  <c r="Q503" i="10"/>
  <c r="P503" i="10"/>
  <c r="R608" i="10"/>
  <c r="R756" i="10"/>
  <c r="Q954" i="10"/>
  <c r="P954" i="10"/>
  <c r="R425" i="10"/>
  <c r="Q317" i="10"/>
  <c r="P317" i="10"/>
  <c r="R837" i="10"/>
  <c r="R105" i="10"/>
  <c r="Q762" i="10"/>
  <c r="P762" i="10"/>
  <c r="P867" i="10"/>
  <c r="Q867" i="10"/>
  <c r="Q558" i="10"/>
  <c r="P558" i="10"/>
  <c r="R336" i="10"/>
  <c r="Q13" i="10"/>
  <c r="P13" i="10"/>
  <c r="Q314" i="10"/>
  <c r="P314" i="10"/>
  <c r="R60" i="10"/>
  <c r="Q676" i="10"/>
  <c r="P676" i="10"/>
  <c r="R205" i="10"/>
  <c r="Q450" i="10"/>
  <c r="P450" i="10"/>
  <c r="Q715" i="10"/>
  <c r="P715" i="10"/>
  <c r="Q446" i="10"/>
  <c r="P446" i="10"/>
  <c r="Q796" i="10"/>
  <c r="P796" i="10"/>
  <c r="U874" i="10"/>
  <c r="R874" i="10"/>
  <c r="U875" i="10" s="1"/>
  <c r="Q677" i="10"/>
  <c r="P677" i="10"/>
  <c r="Q742" i="10"/>
  <c r="P742" i="10"/>
  <c r="Q991" i="10"/>
  <c r="P991" i="10"/>
  <c r="R764" i="10"/>
  <c r="P573" i="10"/>
  <c r="Q573" i="10"/>
  <c r="R533" i="10"/>
  <c r="Q825" i="10"/>
  <c r="P825" i="10"/>
  <c r="R859" i="10"/>
  <c r="R532" i="10"/>
  <c r="R235" i="10"/>
  <c r="Q1018" i="10"/>
  <c r="P1018" i="10"/>
  <c r="P678" i="10"/>
  <c r="Q678" i="10"/>
  <c r="U242" i="10"/>
  <c r="R242" i="10"/>
  <c r="U243" i="10" s="1"/>
  <c r="Q244" i="10"/>
  <c r="P244" i="10"/>
  <c r="R454" i="10"/>
  <c r="R915" i="10"/>
  <c r="R615" i="10"/>
  <c r="Q1038" i="10"/>
  <c r="P1038" i="10"/>
  <c r="R337" i="10"/>
  <c r="R502" i="10"/>
  <c r="R916" i="10"/>
  <c r="R375" i="10"/>
  <c r="U234" i="10"/>
  <c r="R234" i="10"/>
  <c r="U235" i="10" s="1"/>
  <c r="R456" i="10"/>
  <c r="U682" i="10"/>
  <c r="R682" i="10"/>
  <c r="Q449" i="10"/>
  <c r="P449" i="10"/>
  <c r="R853" i="10"/>
  <c r="R965" i="10"/>
  <c r="R747" i="10"/>
  <c r="R151" i="10"/>
  <c r="U130" i="10"/>
  <c r="R130" i="10"/>
  <c r="U131" i="10" s="1"/>
  <c r="R407" i="10"/>
  <c r="R225" i="10"/>
  <c r="R236" i="10"/>
  <c r="Q834" i="10"/>
  <c r="P834" i="10"/>
  <c r="Q999" i="10"/>
  <c r="P999" i="10"/>
  <c r="R996" i="10"/>
  <c r="R440" i="10"/>
  <c r="U170" i="10"/>
  <c r="R170" i="10"/>
  <c r="U171" i="10" s="1"/>
  <c r="Q496" i="10"/>
  <c r="P496" i="10"/>
  <c r="Q44" i="10"/>
  <c r="P44" i="10"/>
  <c r="R953" i="10"/>
  <c r="Q899" i="10"/>
  <c r="P899" i="10"/>
  <c r="R252" i="10"/>
  <c r="Q896" i="10"/>
  <c r="P896" i="10"/>
  <c r="Q888" i="10"/>
  <c r="P888" i="10"/>
  <c r="R403" i="10"/>
  <c r="Q334" i="10"/>
  <c r="P334" i="10"/>
  <c r="P228" i="10"/>
  <c r="Q228" i="10"/>
  <c r="Q701" i="10"/>
  <c r="P701" i="10"/>
  <c r="Q820" i="10"/>
  <c r="P820" i="10"/>
  <c r="Q1004" i="10"/>
  <c r="P1004" i="10"/>
  <c r="Q703" i="10"/>
  <c r="P703" i="10"/>
  <c r="Q982" i="10"/>
  <c r="P982" i="10"/>
  <c r="P409" i="10"/>
  <c r="Q409" i="10"/>
  <c r="Q944" i="10"/>
  <c r="P944" i="10"/>
  <c r="Q597" i="10"/>
  <c r="P597" i="10"/>
  <c r="R870" i="10"/>
  <c r="Q259" i="10"/>
  <c r="P259" i="10"/>
  <c r="P128" i="10"/>
  <c r="Q128" i="10"/>
  <c r="R910" i="10"/>
  <c r="Q951" i="10"/>
  <c r="P951" i="10"/>
  <c r="Q863" i="10"/>
  <c r="P863" i="10"/>
  <c r="Q642" i="10"/>
  <c r="P642" i="10"/>
  <c r="U698" i="10"/>
  <c r="R698" i="10"/>
  <c r="U699" i="10" s="1"/>
  <c r="Q716" i="10"/>
  <c r="P716" i="10"/>
  <c r="Q491" i="10"/>
  <c r="P491" i="10"/>
  <c r="R35" i="10"/>
  <c r="Q392" i="10"/>
  <c r="P392" i="10"/>
  <c r="P592" i="10"/>
  <c r="Q592" i="10"/>
  <c r="Q404" i="10"/>
  <c r="P404" i="10"/>
  <c r="Q608" i="10"/>
  <c r="P608" i="10"/>
  <c r="Q756" i="10"/>
  <c r="P756" i="10"/>
  <c r="Q801" i="10"/>
  <c r="P801" i="10"/>
  <c r="Q1015" i="10"/>
  <c r="P1015" i="10"/>
  <c r="U954" i="10"/>
  <c r="R954" i="10"/>
  <c r="U955" i="10" s="1"/>
  <c r="Q425" i="10"/>
  <c r="P425" i="10"/>
  <c r="R317" i="10"/>
  <c r="Q837" i="10"/>
  <c r="P837" i="10"/>
  <c r="P105" i="10"/>
  <c r="Q105" i="10"/>
  <c r="U762" i="10"/>
  <c r="R762" i="10"/>
  <c r="R867" i="10"/>
  <c r="R421" i="10"/>
  <c r="R116" i="10"/>
  <c r="R630" i="10"/>
  <c r="U178" i="10"/>
  <c r="R178" i="10"/>
  <c r="U179" i="10" s="1"/>
  <c r="R20" i="10"/>
  <c r="Q173" i="10"/>
  <c r="P173" i="10"/>
  <c r="P260" i="10"/>
  <c r="Q260" i="10"/>
  <c r="Q416" i="10"/>
  <c r="P416" i="10"/>
  <c r="Q658" i="10"/>
  <c r="P658" i="10"/>
  <c r="Q424" i="10"/>
  <c r="P424" i="10"/>
  <c r="Q218" i="10"/>
  <c r="P218" i="10"/>
  <c r="P133" i="10"/>
  <c r="Q133" i="10"/>
  <c r="R852" i="10"/>
  <c r="R667" i="10"/>
  <c r="R925" i="10"/>
  <c r="Q348" i="10"/>
  <c r="P348" i="10"/>
  <c r="Q554" i="10"/>
  <c r="P554" i="10"/>
  <c r="Q894" i="10"/>
  <c r="P894" i="10"/>
  <c r="R100" i="10"/>
  <c r="P805" i="10"/>
  <c r="Q805" i="10"/>
  <c r="R534" i="10"/>
  <c r="R766" i="10"/>
  <c r="R459" i="10"/>
  <c r="P582" i="10"/>
  <c r="Q582" i="10"/>
  <c r="R781" i="10"/>
  <c r="U338" i="10"/>
  <c r="R338" i="10"/>
  <c r="U339" i="10" s="1"/>
  <c r="R1006" i="10"/>
  <c r="R83" i="10"/>
  <c r="R997" i="10"/>
  <c r="U723" i="10"/>
  <c r="R723" i="10"/>
  <c r="U724" i="10" s="1"/>
  <c r="R525" i="10"/>
  <c r="Q659" i="10"/>
  <c r="P659" i="10"/>
  <c r="R694" i="10"/>
  <c r="R469" i="10"/>
  <c r="P1002" i="10"/>
  <c r="Q1002" i="10"/>
  <c r="R277" i="10"/>
  <c r="P11" i="10"/>
  <c r="Q11" i="10"/>
  <c r="R34" i="10"/>
  <c r="U35" i="10" s="1"/>
  <c r="U34" i="10"/>
  <c r="R949" i="10"/>
  <c r="U266" i="10"/>
  <c r="R266" i="10"/>
  <c r="U267" i="10" s="1"/>
  <c r="Q809" i="10"/>
  <c r="P809" i="10"/>
  <c r="U938" i="10"/>
  <c r="R938" i="10"/>
  <c r="R755" i="10"/>
  <c r="R515" i="10"/>
  <c r="R381" i="10"/>
  <c r="Q448" i="10"/>
  <c r="P448" i="10"/>
  <c r="R540" i="10"/>
  <c r="R325" i="10"/>
  <c r="Q960" i="10"/>
  <c r="P960" i="10"/>
  <c r="R1003" i="10"/>
  <c r="R961" i="10"/>
  <c r="R955" i="10"/>
  <c r="P533" i="10"/>
  <c r="Q533" i="10"/>
  <c r="Q859" i="10"/>
  <c r="P859" i="10"/>
  <c r="Q871" i="10"/>
  <c r="P871" i="10"/>
  <c r="Q532" i="10"/>
  <c r="P532" i="10"/>
  <c r="Q235" i="10"/>
  <c r="P235" i="10"/>
  <c r="U1018" i="10"/>
  <c r="R1018" i="10"/>
  <c r="R678" i="10"/>
  <c r="Q242" i="10"/>
  <c r="P242" i="10"/>
  <c r="R244" i="10"/>
  <c r="Q454" i="10"/>
  <c r="P454" i="10"/>
  <c r="Q915" i="10"/>
  <c r="P915" i="10"/>
  <c r="Q744" i="10"/>
  <c r="P744" i="10"/>
  <c r="P615" i="10"/>
  <c r="Q615" i="10"/>
  <c r="R1038" i="10"/>
  <c r="Q559" i="10"/>
  <c r="P559" i="10"/>
  <c r="P337" i="10"/>
  <c r="Q337" i="10"/>
  <c r="Q502" i="10"/>
  <c r="P502" i="10"/>
  <c r="P916" i="10"/>
  <c r="Q916" i="10"/>
  <c r="Q375" i="10"/>
  <c r="P375" i="10"/>
  <c r="P234" i="10"/>
  <c r="Q234" i="10"/>
  <c r="P569" i="10"/>
  <c r="Q569" i="10"/>
  <c r="Q993" i="10"/>
  <c r="P993" i="10"/>
  <c r="P456" i="10"/>
  <c r="Q456" i="10"/>
  <c r="Q682" i="10"/>
  <c r="P682" i="10"/>
  <c r="R449" i="10"/>
  <c r="P853" i="10"/>
  <c r="Q853" i="10"/>
  <c r="Q965" i="10"/>
  <c r="P965" i="10"/>
  <c r="Q747" i="10"/>
  <c r="P747" i="10"/>
  <c r="Q151" i="10"/>
  <c r="P151" i="10"/>
  <c r="Q130" i="10"/>
  <c r="P130" i="10"/>
  <c r="Q407" i="10"/>
  <c r="P407" i="10"/>
  <c r="P225" i="10"/>
  <c r="Q225" i="10"/>
  <c r="Q236" i="10"/>
  <c r="P236" i="10"/>
  <c r="U834" i="10"/>
  <c r="R834" i="10"/>
  <c r="U835" i="10" s="1"/>
  <c r="Q996" i="10"/>
  <c r="P996" i="10"/>
  <c r="Q440" i="10"/>
  <c r="P440" i="10"/>
  <c r="Q170" i="10"/>
  <c r="P170" i="10"/>
  <c r="Q814" i="10"/>
  <c r="P814" i="10"/>
  <c r="Q829" i="10"/>
  <c r="P829" i="10"/>
  <c r="Q930" i="10"/>
  <c r="P930" i="10"/>
  <c r="R171" i="10"/>
  <c r="R380" i="10"/>
  <c r="R291" i="10"/>
  <c r="P432" i="10"/>
  <c r="Q432" i="10"/>
  <c r="U754" i="10"/>
  <c r="R754" i="10"/>
  <c r="R341" i="10"/>
  <c r="U778" i="10"/>
  <c r="R778" i="10"/>
  <c r="U779" i="10" s="1"/>
  <c r="P1024" i="10"/>
  <c r="Q1024" i="10"/>
  <c r="R417" i="10"/>
  <c r="R355" i="10"/>
  <c r="R974" i="10"/>
  <c r="R740" i="10"/>
  <c r="R370" i="10"/>
  <c r="U371" i="10" s="1"/>
  <c r="U370" i="10"/>
  <c r="R631" i="10"/>
  <c r="R181" i="10"/>
  <c r="R1022" i="10"/>
  <c r="R963" i="10"/>
  <c r="R699" i="10"/>
  <c r="R958" i="10"/>
  <c r="U362" i="10"/>
  <c r="R362" i="10"/>
  <c r="U363" i="10" s="1"/>
  <c r="R372" i="10"/>
  <c r="Q893" i="10"/>
  <c r="P893" i="10"/>
  <c r="R851" i="10"/>
  <c r="R428" i="10"/>
  <c r="R108" i="10"/>
  <c r="R471" i="10"/>
  <c r="R307" i="10"/>
  <c r="Q335" i="10"/>
  <c r="P335" i="10"/>
  <c r="U394" i="10"/>
  <c r="R394" i="10"/>
  <c r="Q436" i="10"/>
  <c r="P436" i="10"/>
  <c r="Q909" i="10"/>
  <c r="P909" i="10"/>
  <c r="Q952" i="10"/>
  <c r="P952" i="10"/>
  <c r="P396" i="10"/>
  <c r="Q396" i="10"/>
  <c r="P421" i="10"/>
  <c r="Q421" i="10"/>
  <c r="P116" i="10"/>
  <c r="Q116" i="10"/>
  <c r="P630" i="10"/>
  <c r="Q630" i="10"/>
  <c r="Q178" i="10"/>
  <c r="P178" i="10"/>
  <c r="Q20" i="10"/>
  <c r="P20" i="10"/>
  <c r="R173" i="10"/>
  <c r="R332" i="10"/>
  <c r="Q924" i="10"/>
  <c r="P924" i="10"/>
  <c r="Q928" i="10"/>
  <c r="P928" i="10"/>
  <c r="Q154" i="10"/>
  <c r="P154" i="10"/>
  <c r="R133" i="10"/>
  <c r="P852" i="10"/>
  <c r="Q852" i="10"/>
  <c r="Q667" i="10"/>
  <c r="P667" i="10"/>
  <c r="Q925" i="10"/>
  <c r="P925" i="10"/>
  <c r="R348" i="10"/>
  <c r="R894" i="10"/>
  <c r="Q100" i="10"/>
  <c r="P100" i="10"/>
  <c r="R805" i="10"/>
  <c r="P534" i="10"/>
  <c r="Q534" i="10"/>
  <c r="Q488" i="10"/>
  <c r="P488" i="10"/>
  <c r="Q766" i="10"/>
  <c r="P766" i="10"/>
  <c r="Q459" i="10"/>
  <c r="P459" i="10"/>
  <c r="Q781" i="10"/>
  <c r="P781" i="10"/>
  <c r="Q338" i="10"/>
  <c r="P338" i="10"/>
  <c r="Q1006" i="10"/>
  <c r="P1006" i="10"/>
  <c r="P83" i="10"/>
  <c r="Q83" i="10"/>
  <c r="P997" i="10"/>
  <c r="Q997" i="10"/>
  <c r="Q723" i="10"/>
  <c r="P723" i="10"/>
  <c r="P525" i="10"/>
  <c r="Q525" i="10"/>
  <c r="R659" i="10"/>
  <c r="Q694" i="10"/>
  <c r="P694" i="10"/>
  <c r="P889" i="10"/>
  <c r="Q889" i="10"/>
  <c r="P469" i="10"/>
  <c r="Q469" i="10"/>
  <c r="U1002" i="10"/>
  <c r="R1002" i="10"/>
  <c r="U1003" i="10" s="1"/>
  <c r="P277" i="10"/>
  <c r="Q277" i="10"/>
  <c r="R11" i="10"/>
  <c r="Q704" i="10"/>
  <c r="P704" i="10"/>
  <c r="Q34" i="10"/>
  <c r="P34" i="10"/>
  <c r="P671" i="10"/>
  <c r="Q671" i="10"/>
  <c r="P949" i="10"/>
  <c r="Q949" i="10"/>
  <c r="Q266" i="10"/>
  <c r="P266" i="10"/>
  <c r="Q938" i="10"/>
  <c r="P938" i="10"/>
  <c r="Q769" i="10"/>
  <c r="P769" i="10"/>
  <c r="Q755" i="10"/>
  <c r="P755" i="10"/>
  <c r="Q515" i="10"/>
  <c r="P515" i="10"/>
  <c r="Q381" i="10"/>
  <c r="P381" i="10"/>
  <c r="R448" i="10"/>
  <c r="P540" i="10"/>
  <c r="Q540" i="10"/>
  <c r="P325" i="10"/>
  <c r="Q325" i="10"/>
  <c r="Q1003" i="10"/>
  <c r="P1003" i="10"/>
  <c r="P961" i="10"/>
  <c r="Q961" i="10"/>
  <c r="P955" i="10"/>
  <c r="Q955" i="10"/>
  <c r="U386" i="10"/>
  <c r="R386" i="10"/>
  <c r="U388" i="10" s="1"/>
  <c r="R397" i="10"/>
  <c r="U42" i="10"/>
  <c r="R42" i="10"/>
  <c r="R644" i="10"/>
  <c r="R860" i="10"/>
  <c r="Q660" i="10"/>
  <c r="P660" i="10"/>
  <c r="Q726" i="10"/>
  <c r="P726" i="10"/>
  <c r="R485" i="10"/>
  <c r="R875" i="10"/>
  <c r="P292" i="10"/>
  <c r="Q292" i="10"/>
  <c r="R468" i="10"/>
  <c r="Q687" i="10"/>
  <c r="P687" i="10"/>
  <c r="U434" i="10"/>
  <c r="R434" i="10"/>
  <c r="U435" i="10" s="1"/>
  <c r="Q531" i="10"/>
  <c r="P531" i="10"/>
  <c r="R787" i="10"/>
  <c r="R508" i="10"/>
  <c r="P620" i="10"/>
  <c r="Q620" i="10"/>
  <c r="U482" i="10"/>
  <c r="R482" i="10"/>
  <c r="R798" i="10"/>
  <c r="P877" i="10"/>
  <c r="Q877" i="10"/>
  <c r="R947" i="10"/>
  <c r="R989" i="10"/>
  <c r="Q222" i="10"/>
  <c r="P222" i="10"/>
  <c r="R324" i="10"/>
  <c r="U322" i="10"/>
  <c r="R322" i="10"/>
  <c r="U323" i="10" s="1"/>
  <c r="Q940" i="10"/>
  <c r="P940" i="10"/>
  <c r="P985" i="10"/>
  <c r="Q985" i="10"/>
  <c r="Q621" i="10"/>
  <c r="P621" i="10"/>
  <c r="U251" i="10"/>
  <c r="R251" i="10"/>
  <c r="U252" i="10" s="1"/>
  <c r="P828" i="10"/>
  <c r="Q828" i="10"/>
  <c r="Q672" i="10"/>
  <c r="P672" i="10"/>
  <c r="R357" i="10"/>
  <c r="R886" i="10"/>
  <c r="R511" i="10"/>
  <c r="Q845" i="10"/>
  <c r="P845" i="10"/>
  <c r="Q848" i="10"/>
  <c r="P848" i="10"/>
  <c r="R814" i="10"/>
  <c r="R829" i="10"/>
  <c r="U930" i="10"/>
  <c r="R930" i="10"/>
  <c r="Q664" i="10"/>
  <c r="P664" i="10"/>
  <c r="Q171" i="10"/>
  <c r="P171" i="10"/>
  <c r="Q380" i="10"/>
  <c r="P380" i="10"/>
  <c r="Q291" i="10"/>
  <c r="P291" i="10"/>
  <c r="R432" i="10"/>
  <c r="Q754" i="10"/>
  <c r="P754" i="10"/>
  <c r="Q341" i="10"/>
  <c r="P341" i="10"/>
  <c r="Q778" i="10"/>
  <c r="P778" i="10"/>
  <c r="P417" i="10"/>
  <c r="Q417" i="10"/>
  <c r="P355" i="10"/>
  <c r="Q355" i="10"/>
  <c r="P974" i="10"/>
  <c r="Q974" i="10"/>
  <c r="Q740" i="10"/>
  <c r="P740" i="10"/>
  <c r="Q370" i="10"/>
  <c r="P370" i="10"/>
  <c r="Q567" i="10"/>
  <c r="P567" i="10"/>
  <c r="P631" i="10"/>
  <c r="Q631" i="10"/>
  <c r="P181" i="10"/>
  <c r="Q181" i="10"/>
  <c r="Q663" i="10"/>
  <c r="P663" i="10"/>
  <c r="P1022" i="10"/>
  <c r="Q1022" i="10"/>
  <c r="Q963" i="10"/>
  <c r="P963" i="10"/>
  <c r="P699" i="10"/>
  <c r="Q699" i="10"/>
  <c r="Q958" i="10"/>
  <c r="P958" i="10"/>
  <c r="Q362" i="10"/>
  <c r="P362" i="10"/>
  <c r="Q372" i="10"/>
  <c r="P372" i="10"/>
  <c r="R893" i="10"/>
  <c r="Q851" i="10"/>
  <c r="P851" i="10"/>
  <c r="P817" i="10"/>
  <c r="Q817" i="10"/>
  <c r="Q761" i="10"/>
  <c r="P761" i="10"/>
  <c r="Q428" i="10"/>
  <c r="P428" i="10"/>
  <c r="Q108" i="10"/>
  <c r="P108" i="10"/>
  <c r="Q471" i="10"/>
  <c r="P471" i="10"/>
  <c r="Q728" i="10"/>
  <c r="P728" i="10"/>
  <c r="Q307" i="10"/>
  <c r="P307" i="10"/>
  <c r="R335" i="10"/>
  <c r="Q394" i="10"/>
  <c r="P394" i="10"/>
  <c r="R436" i="10"/>
  <c r="R909" i="10"/>
  <c r="R396" i="10"/>
  <c r="R614" i="10"/>
  <c r="R61" i="10"/>
  <c r="R788" i="10"/>
  <c r="Q422" i="10"/>
  <c r="P422" i="10"/>
  <c r="R891" i="10"/>
  <c r="Q917" i="10"/>
  <c r="P917" i="10"/>
  <c r="R509" i="10"/>
  <c r="R772" i="10"/>
  <c r="U850" i="10"/>
  <c r="R850" i="10"/>
  <c r="U851" i="10" s="1"/>
  <c r="R429" i="10"/>
  <c r="Q688" i="10"/>
  <c r="P688" i="10"/>
  <c r="R43" i="10"/>
  <c r="R203" i="10"/>
  <c r="R94" i="10"/>
  <c r="R415" i="10"/>
  <c r="R956" i="10"/>
  <c r="R741" i="10"/>
  <c r="R374" i="10"/>
  <c r="R943" i="10"/>
  <c r="R261" i="10"/>
  <c r="R435" i="10"/>
  <c r="Q477" i="10"/>
  <c r="P477" i="10"/>
  <c r="R900" i="10"/>
  <c r="R395" i="10"/>
  <c r="Q463" i="10"/>
  <c r="P463" i="10"/>
  <c r="Q816" i="10"/>
  <c r="P816" i="10"/>
  <c r="R517" i="10"/>
  <c r="Q897" i="10"/>
  <c r="P897" i="10"/>
  <c r="P1000" i="10"/>
  <c r="Q1000" i="10"/>
  <c r="R45" i="10"/>
  <c r="R443" i="10"/>
  <c r="R157" i="10"/>
  <c r="P529" i="10"/>
  <c r="Q529" i="10"/>
  <c r="R188" i="10"/>
  <c r="U746" i="10"/>
  <c r="R746" i="10"/>
  <c r="Q765" i="10"/>
  <c r="P765" i="10"/>
  <c r="R774" i="10"/>
  <c r="R76" i="10"/>
  <c r="R797" i="10"/>
  <c r="R489" i="10"/>
  <c r="U18" i="10"/>
  <c r="R18" i="10"/>
  <c r="R526" i="10"/>
  <c r="P388" i="10"/>
  <c r="Q388" i="10"/>
  <c r="Q1013" i="10"/>
  <c r="P1013" i="10"/>
  <c r="Q284" i="10"/>
  <c r="P284" i="10"/>
  <c r="Q386" i="10"/>
  <c r="P386" i="10"/>
  <c r="Q397" i="10"/>
  <c r="P397" i="10"/>
  <c r="Q42" i="10"/>
  <c r="P42" i="10"/>
  <c r="Q644" i="10"/>
  <c r="P644" i="10"/>
  <c r="Q860" i="10"/>
  <c r="P860" i="10"/>
  <c r="R660" i="10"/>
  <c r="R726" i="10"/>
  <c r="P485" i="10"/>
  <c r="Q485" i="10"/>
  <c r="Q875" i="10"/>
  <c r="P875" i="10"/>
  <c r="Q1016" i="10"/>
  <c r="P1016" i="10"/>
  <c r="R292" i="10"/>
  <c r="Q468" i="10"/>
  <c r="P468" i="10"/>
  <c r="Q434" i="10"/>
  <c r="P434" i="10"/>
  <c r="R531" i="10"/>
  <c r="Q768" i="10"/>
  <c r="P768" i="10"/>
  <c r="P579" i="10"/>
  <c r="Q579" i="10"/>
  <c r="Q787" i="10"/>
  <c r="P787" i="10"/>
  <c r="P508" i="10"/>
  <c r="Q508" i="10"/>
  <c r="R620" i="10"/>
  <c r="Q482" i="10"/>
  <c r="P482" i="10"/>
  <c r="P798" i="10"/>
  <c r="Q798" i="10"/>
  <c r="R877" i="10"/>
  <c r="Q947" i="10"/>
  <c r="P947" i="10"/>
  <c r="Q989" i="10"/>
  <c r="P989" i="10"/>
  <c r="R222" i="10"/>
  <c r="Q391" i="10"/>
  <c r="P391" i="10"/>
  <c r="Q324" i="10"/>
  <c r="P324" i="10"/>
  <c r="Q322" i="10"/>
  <c r="P322" i="10"/>
  <c r="R940" i="10"/>
  <c r="R621" i="10"/>
  <c r="Q251" i="10"/>
  <c r="P251" i="10"/>
  <c r="R828" i="10"/>
  <c r="P357" i="10"/>
  <c r="Q357" i="10"/>
  <c r="Q886" i="10"/>
  <c r="P886" i="10"/>
  <c r="P511" i="10"/>
  <c r="Q511" i="10"/>
  <c r="R845" i="10"/>
  <c r="P431" i="10"/>
  <c r="Q431" i="10"/>
  <c r="R303" i="10"/>
  <c r="R315" i="10"/>
  <c r="R499" i="10"/>
  <c r="R331" i="10"/>
  <c r="R460" i="10"/>
  <c r="Q530" i="10"/>
  <c r="P530" i="10"/>
  <c r="Q975" i="10"/>
  <c r="P975" i="10"/>
  <c r="R495" i="10"/>
  <c r="R811" i="10"/>
  <c r="R373" i="10"/>
  <c r="Q753" i="10"/>
  <c r="P753" i="10"/>
  <c r="P843" i="10"/>
  <c r="Q843" i="10"/>
  <c r="R598" i="10"/>
  <c r="R227" i="10"/>
  <c r="R995" i="10"/>
  <c r="Q505" i="10"/>
  <c r="P505" i="10"/>
  <c r="R276" i="10"/>
  <c r="P661" i="10"/>
  <c r="Q661" i="10"/>
  <c r="Q662" i="10"/>
  <c r="P662" i="10"/>
  <c r="R253" i="10"/>
  <c r="R780" i="10"/>
  <c r="R399" i="10"/>
  <c r="Q846" i="10"/>
  <c r="P846" i="10"/>
  <c r="U74" i="10"/>
  <c r="R74" i="10"/>
  <c r="R473" i="10"/>
  <c r="U298" i="10"/>
  <c r="R298" i="10"/>
  <c r="U299" i="10" s="1"/>
  <c r="P606" i="10"/>
  <c r="Q606" i="10"/>
  <c r="R700" i="10"/>
  <c r="U418" i="10"/>
  <c r="R418" i="10"/>
  <c r="U419" i="10" s="1"/>
  <c r="R908" i="10"/>
  <c r="R305" i="10"/>
  <c r="R117" i="10"/>
  <c r="R111" i="10"/>
  <c r="R568" i="10"/>
  <c r="R950" i="10"/>
  <c r="R494" i="10"/>
  <c r="R447" i="10"/>
  <c r="R725" i="10"/>
  <c r="P751" i="10"/>
  <c r="Q751" i="10"/>
  <c r="R691" i="10"/>
  <c r="R684" i="10"/>
  <c r="P553" i="10"/>
  <c r="Q553" i="10"/>
  <c r="Q614" i="10"/>
  <c r="P614" i="10"/>
  <c r="P61" i="10"/>
  <c r="Q61" i="10"/>
  <c r="Q788" i="10"/>
  <c r="P788" i="10"/>
  <c r="P509" i="10"/>
  <c r="Q509" i="10"/>
  <c r="P772" i="10"/>
  <c r="Q772" i="10"/>
  <c r="Q850" i="10"/>
  <c r="P850" i="10"/>
  <c r="Q429" i="10"/>
  <c r="P429" i="10"/>
  <c r="Q43" i="10"/>
  <c r="P43" i="10"/>
  <c r="Q203" i="10"/>
  <c r="P203" i="10"/>
  <c r="Q94" i="10"/>
  <c r="P94" i="10"/>
  <c r="Q415" i="10"/>
  <c r="P415" i="10"/>
  <c r="Q956" i="10"/>
  <c r="P956" i="10"/>
  <c r="Q741" i="10"/>
  <c r="P741" i="10"/>
  <c r="Q374" i="10"/>
  <c r="P374" i="10"/>
  <c r="Q943" i="10"/>
  <c r="P943" i="10"/>
  <c r="Q261" i="10"/>
  <c r="P261" i="10"/>
  <c r="Q435" i="10"/>
  <c r="P435" i="10"/>
  <c r="P1009" i="10"/>
  <c r="Q1009" i="10"/>
  <c r="R477" i="10"/>
  <c r="Q900" i="10"/>
  <c r="P900" i="10"/>
  <c r="P395" i="10"/>
  <c r="Q395" i="10"/>
  <c r="R463" i="10"/>
  <c r="P517" i="10"/>
  <c r="Q517" i="10"/>
  <c r="Q45" i="10"/>
  <c r="P45" i="10"/>
  <c r="P443" i="10"/>
  <c r="Q443" i="10"/>
  <c r="Q157" i="10"/>
  <c r="P157" i="10"/>
  <c r="Q188" i="10"/>
  <c r="P188" i="10"/>
  <c r="Q799" i="10"/>
  <c r="P799" i="10"/>
  <c r="Q746" i="10"/>
  <c r="P746" i="10"/>
  <c r="R765" i="10"/>
  <c r="P774" i="10"/>
  <c r="Q774" i="10"/>
  <c r="Q76" i="10"/>
  <c r="P76" i="10"/>
  <c r="Q385" i="10"/>
  <c r="P385" i="10"/>
  <c r="Q797" i="10"/>
  <c r="P797" i="10"/>
  <c r="Q489" i="10"/>
  <c r="P489" i="10"/>
  <c r="Q18" i="10"/>
  <c r="P18" i="10"/>
  <c r="Q833" i="10"/>
  <c r="P833" i="10"/>
  <c r="Q526" i="10"/>
  <c r="P526" i="10"/>
  <c r="R388" i="10"/>
  <c r="R1013" i="10"/>
  <c r="R284" i="10"/>
  <c r="R710" i="10"/>
  <c r="U890" i="10"/>
  <c r="R890" i="10"/>
  <c r="P673" i="10"/>
  <c r="Q673" i="10"/>
  <c r="U602" i="10"/>
  <c r="R602" i="10"/>
  <c r="U603" i="10" s="1"/>
  <c r="R180" i="10"/>
  <c r="Q476" i="10"/>
  <c r="P476" i="10"/>
  <c r="R220" i="10"/>
  <c r="R51" i="10"/>
  <c r="R539" i="10"/>
  <c r="U210" i="10"/>
  <c r="R210" i="10"/>
  <c r="U211" i="10" s="1"/>
  <c r="P972" i="10"/>
  <c r="Q972" i="10"/>
  <c r="R423" i="10"/>
  <c r="Q599" i="10"/>
  <c r="P599" i="10"/>
  <c r="R484" i="10"/>
  <c r="R512" i="10"/>
  <c r="R223" i="10"/>
  <c r="Q739" i="10"/>
  <c r="P739" i="10"/>
  <c r="Q593" i="10"/>
  <c r="P593" i="10"/>
  <c r="R457" i="10"/>
  <c r="U163" i="10"/>
  <c r="R163" i="10"/>
  <c r="U164" i="10" s="1"/>
  <c r="R709" i="10"/>
  <c r="Q155" i="10"/>
  <c r="P155" i="10"/>
  <c r="R96" i="10"/>
  <c r="R782" i="10"/>
  <c r="R541" i="10"/>
  <c r="Q934" i="10"/>
  <c r="P934" i="10"/>
  <c r="R243" i="10"/>
  <c r="Q1036" i="10"/>
  <c r="P1036" i="10"/>
  <c r="Q570" i="10"/>
  <c r="P570" i="10"/>
  <c r="R431" i="10"/>
  <c r="Q303" i="10"/>
  <c r="P303" i="10"/>
  <c r="Q847" i="10"/>
  <c r="P847" i="10"/>
  <c r="Q315" i="10"/>
  <c r="P315" i="10"/>
  <c r="P499" i="10"/>
  <c r="Q499" i="10"/>
  <c r="Q331" i="10"/>
  <c r="P331" i="10"/>
  <c r="P460" i="10"/>
  <c r="Q460" i="10"/>
  <c r="U530" i="10"/>
  <c r="R530" i="10"/>
  <c r="Q840" i="10"/>
  <c r="P840" i="10"/>
  <c r="Q495" i="10"/>
  <c r="P495" i="10"/>
  <c r="Q811" i="10"/>
  <c r="P811" i="10"/>
  <c r="P373" i="10"/>
  <c r="Q373" i="10"/>
  <c r="R753" i="10"/>
  <c r="U843" i="10"/>
  <c r="R843" i="10"/>
  <c r="Q598" i="10"/>
  <c r="P598" i="10"/>
  <c r="P227" i="10"/>
  <c r="Q227" i="10"/>
  <c r="Q995" i="10"/>
  <c r="P995" i="10"/>
  <c r="Q887" i="10"/>
  <c r="P887" i="10"/>
  <c r="P276" i="10"/>
  <c r="Q276" i="10"/>
  <c r="R661" i="10"/>
  <c r="R662" i="10"/>
  <c r="Q253" i="10"/>
  <c r="P253" i="10"/>
  <c r="Q545" i="10"/>
  <c r="P545" i="10"/>
  <c r="Q864" i="10"/>
  <c r="P864" i="10"/>
  <c r="Q780" i="10"/>
  <c r="P780" i="10"/>
  <c r="Q399" i="10"/>
  <c r="P399" i="10"/>
  <c r="R846" i="10"/>
  <c r="Q74" i="10"/>
  <c r="P74" i="10"/>
  <c r="P473" i="10"/>
  <c r="Q473" i="10"/>
  <c r="Q298" i="10"/>
  <c r="P298" i="10"/>
  <c r="R606" i="10"/>
  <c r="Q700" i="10"/>
  <c r="P700" i="10"/>
  <c r="Q418" i="10"/>
  <c r="P418" i="10"/>
  <c r="P908" i="10"/>
  <c r="Q908" i="10"/>
  <c r="P305" i="10"/>
  <c r="Q305" i="10"/>
  <c r="Q117" i="10"/>
  <c r="P117" i="10"/>
  <c r="Q111" i="10"/>
  <c r="P111" i="10"/>
  <c r="Q568" i="10"/>
  <c r="P568" i="10"/>
  <c r="Q729" i="10"/>
  <c r="P729" i="10"/>
  <c r="Q950" i="10"/>
  <c r="P950" i="10"/>
  <c r="Q494" i="10"/>
  <c r="P494" i="10"/>
  <c r="Q447" i="10"/>
  <c r="P447" i="10"/>
  <c r="Q551" i="10"/>
  <c r="P551" i="10"/>
  <c r="P725" i="10"/>
  <c r="Q725" i="10"/>
  <c r="P383" i="10"/>
  <c r="Q383" i="10"/>
  <c r="R751" i="10"/>
  <c r="Q691" i="10"/>
  <c r="P691" i="10"/>
  <c r="P684" i="10"/>
  <c r="Q684" i="10"/>
  <c r="U962" i="10"/>
  <c r="R962" i="10"/>
  <c r="R301" i="10"/>
  <c r="R835" i="10"/>
  <c r="R451" i="10"/>
  <c r="R912" i="10"/>
  <c r="P931" i="10"/>
  <c r="Q931" i="10"/>
  <c r="Q519" i="10"/>
  <c r="P519" i="10"/>
  <c r="Q267" i="10"/>
  <c r="P267" i="10"/>
  <c r="P112" i="10"/>
  <c r="Q112" i="10"/>
  <c r="P712" i="10"/>
  <c r="Q712" i="10"/>
  <c r="R721" i="10"/>
  <c r="U66" i="10"/>
  <c r="R66" i="10"/>
  <c r="U106" i="10"/>
  <c r="R106" i="10"/>
  <c r="U107" i="10" s="1"/>
  <c r="Q976" i="10"/>
  <c r="P976" i="10"/>
  <c r="R427" i="10"/>
  <c r="P987" i="10"/>
  <c r="Q987" i="10"/>
  <c r="R948" i="10"/>
  <c r="R93" i="10"/>
  <c r="R363" i="10"/>
  <c r="U186" i="10"/>
  <c r="R186" i="10"/>
  <c r="U187" i="10" s="1"/>
  <c r="R702" i="10"/>
  <c r="R29" i="10"/>
  <c r="R4" i="10"/>
  <c r="P114" i="10"/>
  <c r="Q114" i="10"/>
  <c r="P882" i="10"/>
  <c r="Q882" i="10"/>
  <c r="R412" i="10"/>
  <c r="R892" i="10"/>
  <c r="Q1014" i="10"/>
  <c r="P1014" i="10"/>
  <c r="U946" i="10"/>
  <c r="R946" i="10"/>
  <c r="Q905" i="10"/>
  <c r="P905" i="10"/>
  <c r="Q21" i="10"/>
  <c r="P21" i="10"/>
  <c r="R862" i="10"/>
  <c r="U818" i="10"/>
  <c r="R818" i="10"/>
  <c r="U819" i="10" s="1"/>
  <c r="P37" i="10"/>
  <c r="Q37" i="10"/>
  <c r="U226" i="10"/>
  <c r="R226" i="10"/>
  <c r="U227" i="10" s="1"/>
  <c r="Q918" i="10"/>
  <c r="P918" i="10"/>
  <c r="R913" i="10"/>
  <c r="R472" i="10"/>
  <c r="Q685" i="10"/>
  <c r="P685" i="10"/>
  <c r="Q727" i="10"/>
  <c r="P727" i="10"/>
  <c r="Q937" i="10"/>
  <c r="P937" i="10"/>
  <c r="Q156" i="10"/>
  <c r="P156" i="10"/>
  <c r="R748" i="10"/>
  <c r="Q464" i="10"/>
  <c r="P464" i="10"/>
  <c r="Q583" i="10"/>
  <c r="P583" i="10"/>
  <c r="R718" i="10"/>
  <c r="U90" i="10"/>
  <c r="R90" i="10"/>
  <c r="U91" i="10" s="1"/>
  <c r="Q479" i="10"/>
  <c r="P479" i="10"/>
  <c r="R390" i="10"/>
  <c r="P710" i="10"/>
  <c r="Q710" i="10"/>
  <c r="P890" i="10"/>
  <c r="Q890" i="10"/>
  <c r="Q602" i="10"/>
  <c r="P602" i="10"/>
  <c r="P180" i="10"/>
  <c r="Q180" i="10"/>
  <c r="R476" i="10"/>
  <c r="Q220" i="10"/>
  <c r="P220" i="10"/>
  <c r="Q51" i="10"/>
  <c r="P51" i="10"/>
  <c r="P539" i="10"/>
  <c r="Q539" i="10"/>
  <c r="P210" i="10"/>
  <c r="Q210" i="10"/>
  <c r="R972" i="10"/>
  <c r="P423" i="10"/>
  <c r="Q423" i="10"/>
  <c r="R599" i="10"/>
  <c r="Q484" i="10"/>
  <c r="P484" i="10"/>
  <c r="Q512" i="10"/>
  <c r="P512" i="10"/>
  <c r="P577" i="10"/>
  <c r="Q577" i="10"/>
  <c r="Q223" i="10"/>
  <c r="P223" i="10"/>
  <c r="U739" i="10"/>
  <c r="R739" i="10"/>
  <c r="Q457" i="10"/>
  <c r="P457" i="10"/>
  <c r="Q163" i="10"/>
  <c r="P163" i="10"/>
  <c r="Q983" i="10"/>
  <c r="P983" i="10"/>
  <c r="P709" i="10"/>
  <c r="Q709" i="10"/>
  <c r="R155" i="10"/>
  <c r="P96" i="10"/>
  <c r="Q96" i="10"/>
  <c r="Q782" i="10"/>
  <c r="P782" i="10"/>
  <c r="Q541" i="10"/>
  <c r="P541" i="10"/>
  <c r="R934" i="10"/>
  <c r="P735" i="10"/>
  <c r="Q735" i="10"/>
  <c r="Q243" i="10"/>
  <c r="P243" i="10"/>
  <c r="R1036" i="10"/>
  <c r="Q544" i="10"/>
  <c r="P544" i="10"/>
  <c r="R584" i="10"/>
  <c r="R103" i="10"/>
  <c r="U610" i="10"/>
  <c r="R610" i="10"/>
  <c r="U611" i="10" s="1"/>
  <c r="Q832" i="10"/>
  <c r="P832" i="10"/>
  <c r="Q705" i="10"/>
  <c r="P705" i="10"/>
  <c r="R213" i="10"/>
  <c r="R152" i="10"/>
  <c r="U330" i="10"/>
  <c r="R330" i="10"/>
  <c r="R389" i="10"/>
  <c r="Q737" i="10"/>
  <c r="P737" i="10"/>
  <c r="Q1012" i="10"/>
  <c r="P1012" i="10"/>
  <c r="R379" i="10"/>
  <c r="R773" i="10"/>
  <c r="R902" i="10"/>
  <c r="R653" i="10"/>
  <c r="Q1037" i="10"/>
  <c r="P1037" i="10"/>
  <c r="R724" i="10"/>
  <c r="Q333" i="10"/>
  <c r="P333" i="10"/>
  <c r="R297" i="10"/>
  <c r="R734" i="10"/>
  <c r="Q973" i="10"/>
  <c r="P973" i="10"/>
  <c r="U986" i="10"/>
  <c r="R986" i="10"/>
  <c r="Q607" i="10"/>
  <c r="P607" i="10"/>
  <c r="R3" i="10"/>
  <c r="U794" i="10"/>
  <c r="R794" i="10"/>
  <c r="Q647" i="10"/>
  <c r="P647" i="10"/>
  <c r="Q59" i="10"/>
  <c r="P59" i="10"/>
  <c r="Q822" i="10"/>
  <c r="P822" i="10"/>
  <c r="Q791" i="10"/>
  <c r="P791" i="10"/>
  <c r="Q400" i="10"/>
  <c r="P400" i="10"/>
  <c r="R420" i="10"/>
  <c r="Q649" i="10"/>
  <c r="P649" i="10"/>
  <c r="R836" i="10"/>
  <c r="R187" i="10"/>
  <c r="U258" i="10"/>
  <c r="R258" i="10"/>
  <c r="R139" i="10"/>
  <c r="P777" i="10"/>
  <c r="Q777" i="10"/>
  <c r="R708" i="10"/>
  <c r="R189" i="10"/>
  <c r="Q749" i="10"/>
  <c r="P749" i="10"/>
  <c r="Q962" i="10"/>
  <c r="P962" i="10"/>
  <c r="Q301" i="10"/>
  <c r="P301" i="10"/>
  <c r="Q835" i="10"/>
  <c r="P835" i="10"/>
  <c r="Q451" i="10"/>
  <c r="P451" i="10"/>
  <c r="Q912" i="10"/>
  <c r="P912" i="10"/>
  <c r="P575" i="10"/>
  <c r="Q575" i="10"/>
  <c r="P721" i="10"/>
  <c r="Q721" i="10"/>
  <c r="P66" i="10"/>
  <c r="Q66" i="10"/>
  <c r="Q106" i="10"/>
  <c r="P106" i="10"/>
  <c r="P427" i="10"/>
  <c r="Q427" i="10"/>
  <c r="R987" i="10"/>
  <c r="P948" i="10"/>
  <c r="Q948" i="10"/>
  <c r="Q93" i="10"/>
  <c r="P93" i="10"/>
  <c r="Q363" i="10"/>
  <c r="P363" i="10"/>
  <c r="P186" i="10"/>
  <c r="Q186" i="10"/>
  <c r="Q1025" i="10"/>
  <c r="P1025" i="10"/>
  <c r="Q800" i="10"/>
  <c r="P800" i="10"/>
  <c r="Q702" i="10"/>
  <c r="P702" i="10"/>
  <c r="Q872" i="10"/>
  <c r="P872" i="10"/>
  <c r="P29" i="10"/>
  <c r="Q29" i="10"/>
  <c r="Q4" i="10"/>
  <c r="P4" i="10"/>
  <c r="U114" i="10"/>
  <c r="R114" i="10"/>
  <c r="U882" i="10"/>
  <c r="R882" i="10"/>
  <c r="Q412" i="10"/>
  <c r="P412" i="10"/>
  <c r="P892" i="10"/>
  <c r="Q892" i="10"/>
  <c r="P745" i="10"/>
  <c r="Q745" i="10"/>
  <c r="R1014" i="10"/>
  <c r="Q946" i="10"/>
  <c r="P946" i="10"/>
  <c r="R905" i="10"/>
  <c r="R21" i="10"/>
  <c r="Q862" i="10"/>
  <c r="P862" i="10"/>
  <c r="Q818" i="10"/>
  <c r="P818" i="10"/>
  <c r="R37" i="10"/>
  <c r="Q226" i="10"/>
  <c r="P226" i="10"/>
  <c r="R918" i="10"/>
  <c r="Q913" i="10"/>
  <c r="P913" i="10"/>
  <c r="Q472" i="10"/>
  <c r="P472" i="10"/>
  <c r="R685" i="10"/>
  <c r="R156" i="10"/>
  <c r="Q748" i="10"/>
  <c r="P748" i="10"/>
  <c r="R464" i="10"/>
  <c r="Q718" i="10"/>
  <c r="P718" i="10"/>
  <c r="P90" i="10"/>
  <c r="Q90" i="10"/>
  <c r="R479" i="10"/>
  <c r="Q390" i="10"/>
  <c r="P390" i="10"/>
  <c r="U707" i="10"/>
  <c r="R707" i="10"/>
  <c r="U708" i="10" s="1"/>
  <c r="U514" i="10"/>
  <c r="R514" i="10"/>
  <c r="R830" i="10"/>
  <c r="R1030" i="10"/>
  <c r="R294" i="10"/>
  <c r="R883" i="10"/>
  <c r="R478" i="10"/>
  <c r="R269" i="10"/>
  <c r="R149" i="10"/>
  <c r="R733" i="10"/>
  <c r="R717" i="10"/>
  <c r="R790" i="10"/>
  <c r="U410" i="10"/>
  <c r="R410" i="10"/>
  <c r="U412" i="10" s="1"/>
  <c r="Q619" i="10"/>
  <c r="P619" i="10"/>
  <c r="R612" i="10"/>
  <c r="R224" i="10"/>
  <c r="Q115" i="10"/>
  <c r="P115" i="10"/>
  <c r="R109" i="10"/>
  <c r="U866" i="10"/>
  <c r="R866" i="10"/>
  <c r="R28" i="10"/>
  <c r="R576" i="10"/>
  <c r="R12" i="10"/>
  <c r="P815" i="10"/>
  <c r="Q815" i="10"/>
  <c r="U626" i="10"/>
  <c r="R626" i="10"/>
  <c r="U627" i="10" s="1"/>
  <c r="R757" i="10"/>
  <c r="Q831" i="10"/>
  <c r="P831" i="10"/>
  <c r="R854" i="10"/>
  <c r="R364" i="10"/>
  <c r="R605" i="10"/>
  <c r="Q923" i="10"/>
  <c r="P923" i="10"/>
  <c r="P1026" i="10"/>
  <c r="Q1026" i="10"/>
  <c r="R552" i="10"/>
  <c r="U306" i="10"/>
  <c r="R306" i="10"/>
  <c r="R603" i="10"/>
  <c r="U810" i="10"/>
  <c r="R810" i="10"/>
  <c r="R110" i="10"/>
  <c r="R736" i="10"/>
  <c r="Q584" i="10"/>
  <c r="P584" i="10"/>
  <c r="Q393" i="10"/>
  <c r="P393" i="10"/>
  <c r="Q103" i="10"/>
  <c r="P103" i="10"/>
  <c r="Q823" i="10"/>
  <c r="P823" i="10"/>
  <c r="Q610" i="10"/>
  <c r="P610" i="10"/>
  <c r="Q571" i="10"/>
  <c r="P571" i="10"/>
  <c r="P213" i="10"/>
  <c r="Q213" i="10"/>
  <c r="P1008" i="10"/>
  <c r="Q1008" i="10"/>
  <c r="P152" i="10"/>
  <c r="Q152" i="10"/>
  <c r="P330" i="10"/>
  <c r="Q330" i="10"/>
  <c r="Q389" i="10"/>
  <c r="P389" i="10"/>
  <c r="Q123" i="10"/>
  <c r="P123" i="10"/>
  <c r="R1012" i="10"/>
  <c r="Q379" i="10"/>
  <c r="P379" i="10"/>
  <c r="Q773" i="10"/>
  <c r="P773" i="10"/>
  <c r="Q902" i="10"/>
  <c r="P902" i="10"/>
  <c r="Q653" i="10"/>
  <c r="P653" i="10"/>
  <c r="R1037" i="10"/>
  <c r="Q724" i="10"/>
  <c r="P724" i="10"/>
  <c r="R333" i="10"/>
  <c r="Q297" i="10"/>
  <c r="P297" i="10"/>
  <c r="Q977" i="10"/>
  <c r="P977" i="10"/>
  <c r="Q734" i="10"/>
  <c r="P734" i="10"/>
  <c r="P601" i="10"/>
  <c r="Q601" i="10"/>
  <c r="R973" i="10"/>
  <c r="Q986" i="10"/>
  <c r="P986" i="10"/>
  <c r="R607" i="10"/>
  <c r="Q3" i="10"/>
  <c r="P3" i="10"/>
  <c r="Q794" i="10"/>
  <c r="P794" i="10"/>
  <c r="R59" i="10"/>
  <c r="R822" i="10"/>
  <c r="R400" i="10"/>
  <c r="Q420" i="10"/>
  <c r="P420" i="10"/>
  <c r="Q547" i="10"/>
  <c r="P547" i="10"/>
  <c r="Q836" i="10"/>
  <c r="P836" i="10"/>
  <c r="Q187" i="10"/>
  <c r="P187" i="10"/>
  <c r="P258" i="10"/>
  <c r="Q258" i="10"/>
  <c r="Q139" i="10"/>
  <c r="P139" i="10"/>
  <c r="Q708" i="10"/>
  <c r="P708" i="10"/>
  <c r="Q189" i="10"/>
  <c r="P189" i="10"/>
  <c r="R749" i="10"/>
  <c r="R308" i="10"/>
  <c r="Q300" i="10"/>
  <c r="P300" i="10"/>
  <c r="Q868" i="10"/>
  <c r="P868" i="10"/>
  <c r="R493" i="10"/>
  <c r="R669" i="10"/>
  <c r="P413" i="10"/>
  <c r="Q413" i="10"/>
  <c r="P68" i="10"/>
  <c r="Q68" i="10"/>
  <c r="Q467" i="10"/>
  <c r="P467" i="10"/>
  <c r="R901" i="10"/>
  <c r="P600" i="10"/>
  <c r="Q600" i="10"/>
  <c r="U538" i="10"/>
  <c r="R538" i="10"/>
  <c r="Q971" i="10"/>
  <c r="P971" i="10"/>
  <c r="R637" i="10"/>
  <c r="R521" i="10"/>
  <c r="Q19" i="10"/>
  <c r="P19" i="10"/>
  <c r="R304" i="10"/>
  <c r="Q779" i="10"/>
  <c r="P779" i="10"/>
  <c r="R5" i="10"/>
  <c r="R932" i="10"/>
  <c r="R461" i="10"/>
  <c r="R981" i="10"/>
  <c r="U979" i="10"/>
  <c r="R979" i="10"/>
  <c r="R340" i="10"/>
  <c r="Q1011" i="10"/>
  <c r="P1011" i="10"/>
  <c r="R617" i="10"/>
  <c r="R604" i="10"/>
  <c r="R339" i="10"/>
  <c r="R470" i="10"/>
  <c r="Q445" i="10"/>
  <c r="P445" i="10"/>
  <c r="R627" i="10"/>
  <c r="R107" i="10"/>
  <c r="Q803" i="10"/>
  <c r="P803" i="10"/>
  <c r="R812" i="10"/>
  <c r="R732" i="10"/>
  <c r="Q98" i="10"/>
  <c r="P98" i="10"/>
  <c r="R1021" i="10"/>
  <c r="P1033" i="10"/>
  <c r="Q1033" i="10"/>
  <c r="Q204" i="10"/>
  <c r="P204" i="10"/>
  <c r="R229" i="10"/>
  <c r="R941" i="10"/>
  <c r="Q36" i="10"/>
  <c r="P36" i="10"/>
  <c r="U490" i="10"/>
  <c r="R490" i="10"/>
  <c r="U491" i="10" s="1"/>
  <c r="U290" i="10"/>
  <c r="R290" i="10"/>
  <c r="U426" i="10"/>
  <c r="R426" i="10"/>
  <c r="U427" i="10" s="1"/>
  <c r="U194" i="10"/>
  <c r="R194" i="10"/>
  <c r="R438" i="10"/>
  <c r="P813" i="10"/>
  <c r="Q813" i="10"/>
  <c r="Q707" i="10"/>
  <c r="P707" i="10"/>
  <c r="Q514" i="10"/>
  <c r="P514" i="10"/>
  <c r="P578" i="10"/>
  <c r="Q578" i="10"/>
  <c r="P830" i="10"/>
  <c r="Q830" i="10"/>
  <c r="Q1030" i="10"/>
  <c r="P1030" i="10"/>
  <c r="Q824" i="10"/>
  <c r="P824" i="10"/>
  <c r="P294" i="10"/>
  <c r="Q294" i="10"/>
  <c r="Q609" i="10"/>
  <c r="P609" i="10"/>
  <c r="Q883" i="10"/>
  <c r="P883" i="10"/>
  <c r="Q478" i="10"/>
  <c r="P478" i="10"/>
  <c r="Q269" i="10"/>
  <c r="P269" i="10"/>
  <c r="P149" i="10"/>
  <c r="Q149" i="10"/>
  <c r="P733" i="10"/>
  <c r="Q733" i="10"/>
  <c r="P717" i="10"/>
  <c r="Q717" i="10"/>
  <c r="P865" i="10"/>
  <c r="Q865" i="10"/>
  <c r="Q790" i="10"/>
  <c r="P790" i="10"/>
  <c r="Q410" i="10"/>
  <c r="P410" i="10"/>
  <c r="U619" i="10"/>
  <c r="R619" i="10"/>
  <c r="Q612" i="10"/>
  <c r="P612" i="10"/>
  <c r="Q224" i="10"/>
  <c r="P224" i="10"/>
  <c r="R115" i="10"/>
  <c r="Q109" i="10"/>
  <c r="P109" i="10"/>
  <c r="Q866" i="10"/>
  <c r="P866" i="10"/>
  <c r="P28" i="10"/>
  <c r="Q28" i="10"/>
  <c r="Q967" i="10"/>
  <c r="P967" i="10"/>
  <c r="P576" i="10"/>
  <c r="Q576" i="10"/>
  <c r="Q12" i="10"/>
  <c r="P12" i="10"/>
  <c r="Q626" i="10"/>
  <c r="P626" i="10"/>
  <c r="P757" i="10"/>
  <c r="Q757" i="10"/>
  <c r="Q854" i="10"/>
  <c r="P854" i="10"/>
  <c r="Q364" i="10"/>
  <c r="P364" i="10"/>
  <c r="Q881" i="10"/>
  <c r="P881" i="10"/>
  <c r="Q605" i="10"/>
  <c r="P605" i="10"/>
  <c r="R923" i="10"/>
  <c r="U1026" i="10"/>
  <c r="R1026" i="10"/>
  <c r="Q552" i="10"/>
  <c r="P552" i="10"/>
  <c r="P306" i="10"/>
  <c r="Q306" i="10"/>
  <c r="Q603" i="10"/>
  <c r="P603" i="10"/>
  <c r="P810" i="10"/>
  <c r="Q810" i="10"/>
  <c r="Q110" i="10"/>
  <c r="P110" i="10"/>
  <c r="Q591" i="10"/>
  <c r="P591" i="10"/>
  <c r="R616" i="10"/>
  <c r="Q984" i="10"/>
  <c r="P984" i="10"/>
  <c r="U1034" i="10"/>
  <c r="R1034" i="10"/>
  <c r="Q970" i="10"/>
  <c r="P970" i="10"/>
  <c r="U26" i="10"/>
  <c r="R26" i="10"/>
  <c r="Q858" i="10"/>
  <c r="P858" i="10"/>
  <c r="R500" i="10"/>
  <c r="R53" i="10"/>
  <c r="R27" i="10"/>
  <c r="R165" i="10"/>
  <c r="Q285" i="10"/>
  <c r="P285" i="10"/>
  <c r="U10" i="10"/>
  <c r="R10" i="10"/>
  <c r="Q714" i="10"/>
  <c r="P714" i="10"/>
  <c r="R347" i="10"/>
  <c r="R104" i="10"/>
  <c r="R481" i="10"/>
  <c r="Q596" i="10"/>
  <c r="P596" i="10"/>
  <c r="R654" i="10"/>
  <c r="R1028" i="10"/>
  <c r="R316" i="10"/>
  <c r="Q804" i="10"/>
  <c r="P804" i="10"/>
  <c r="P113" i="10"/>
  <c r="Q113" i="10"/>
  <c r="R1027" i="10"/>
  <c r="R97" i="10"/>
  <c r="U146" i="10"/>
  <c r="R146" i="10"/>
  <c r="U147" i="10" s="1"/>
  <c r="R453" i="10"/>
  <c r="U58" i="10"/>
  <c r="R58" i="10"/>
  <c r="R140" i="10"/>
  <c r="R542" i="10"/>
  <c r="R876" i="10"/>
  <c r="R1005" i="10"/>
  <c r="U994" i="10"/>
  <c r="R994" i="10"/>
  <c r="R629" i="10"/>
  <c r="R296" i="10"/>
  <c r="U50" i="10"/>
  <c r="R50" i="10"/>
  <c r="U51" i="10" s="1"/>
  <c r="R520" i="10"/>
  <c r="R85" i="10"/>
  <c r="R179" i="10"/>
  <c r="R808" i="10"/>
  <c r="Q308" i="10"/>
  <c r="P308" i="10"/>
  <c r="R300" i="10"/>
  <c r="R868" i="10"/>
  <c r="Q493" i="10"/>
  <c r="P493" i="10"/>
  <c r="Q669" i="10"/>
  <c r="P669" i="10"/>
  <c r="Q122" i="10"/>
  <c r="P122" i="10"/>
  <c r="R219" i="10"/>
  <c r="U466" i="10"/>
  <c r="R466" i="10"/>
  <c r="U442" i="10"/>
  <c r="R442" i="10"/>
  <c r="R911" i="10"/>
  <c r="U651" i="10"/>
  <c r="R651" i="10"/>
  <c r="R131" i="10"/>
  <c r="R613" i="10"/>
  <c r="Q776" i="10"/>
  <c r="P776" i="10"/>
  <c r="Q384" i="10"/>
  <c r="P384" i="10"/>
  <c r="R433" i="10"/>
  <c r="R408" i="10"/>
  <c r="R884" i="10"/>
  <c r="R365" i="10"/>
  <c r="R524" i="10"/>
  <c r="R507" i="10"/>
  <c r="R452" i="10"/>
  <c r="R492" i="10"/>
  <c r="U1010" i="10"/>
  <c r="R1010" i="10"/>
  <c r="U1011" i="10" s="1"/>
  <c r="R283" i="10"/>
  <c r="Q988" i="10"/>
  <c r="P988" i="10"/>
  <c r="R141" i="10"/>
  <c r="R147" i="10"/>
  <c r="Q922" i="10"/>
  <c r="P922" i="10"/>
  <c r="R197" i="10"/>
  <c r="Q904" i="10"/>
  <c r="P904" i="10"/>
  <c r="Q775" i="10"/>
  <c r="P775" i="10"/>
  <c r="R516" i="10"/>
  <c r="P1023" i="10"/>
  <c r="Q1023" i="10"/>
  <c r="Q527" i="10"/>
  <c r="P527" i="10"/>
  <c r="P616" i="10"/>
  <c r="Q616" i="10"/>
  <c r="Q465" i="10"/>
  <c r="P465" i="10"/>
  <c r="Q125" i="10"/>
  <c r="P125" i="10"/>
  <c r="Q1034" i="10"/>
  <c r="P1034" i="10"/>
  <c r="U970" i="10"/>
  <c r="R970" i="10"/>
  <c r="U971" i="10" s="1"/>
  <c r="Q26" i="10"/>
  <c r="P26" i="10"/>
  <c r="U858" i="10"/>
  <c r="R858" i="10"/>
  <c r="P500" i="10"/>
  <c r="Q500" i="10"/>
  <c r="Q53" i="10"/>
  <c r="P53" i="10"/>
  <c r="Q27" i="10"/>
  <c r="P27" i="10"/>
  <c r="P165" i="10"/>
  <c r="Q165" i="10"/>
  <c r="R285" i="10"/>
  <c r="Q10" i="10"/>
  <c r="P10" i="10"/>
  <c r="U714" i="10"/>
  <c r="R714" i="10"/>
  <c r="Q347" i="10"/>
  <c r="P347" i="10"/>
  <c r="P104" i="10"/>
  <c r="Q104" i="10"/>
  <c r="P481" i="10"/>
  <c r="Q481" i="10"/>
  <c r="R596" i="10"/>
  <c r="Q654" i="10"/>
  <c r="P654" i="10"/>
  <c r="Q1028" i="10"/>
  <c r="P1028" i="10"/>
  <c r="Q316" i="10"/>
  <c r="P316" i="10"/>
  <c r="R804" i="10"/>
  <c r="R113" i="10"/>
  <c r="Q639" i="10"/>
  <c r="P639" i="10"/>
  <c r="P1027" i="10"/>
  <c r="Q1027" i="10"/>
  <c r="P97" i="10"/>
  <c r="Q97" i="10"/>
  <c r="Q146" i="10"/>
  <c r="P146" i="10"/>
  <c r="Q453" i="10"/>
  <c r="P453" i="10"/>
  <c r="Q58" i="10"/>
  <c r="P58" i="10"/>
  <c r="Q140" i="10"/>
  <c r="P140" i="10"/>
  <c r="P542" i="10"/>
  <c r="Q542" i="10"/>
  <c r="P536" i="10"/>
  <c r="Q536" i="10"/>
  <c r="Q876" i="10"/>
  <c r="P876" i="10"/>
  <c r="Q562" i="10"/>
  <c r="P562" i="10"/>
  <c r="P1005" i="10"/>
  <c r="Q1005" i="10"/>
  <c r="Q994" i="10"/>
  <c r="P994" i="10"/>
  <c r="Q629" i="10"/>
  <c r="P629" i="10"/>
  <c r="Q296" i="10"/>
  <c r="P296" i="10"/>
  <c r="Q50" i="10"/>
  <c r="P50" i="10"/>
  <c r="Q520" i="10"/>
  <c r="P520" i="10"/>
  <c r="Q767" i="10"/>
  <c r="P767" i="10"/>
  <c r="Q85" i="10"/>
  <c r="P85" i="10"/>
  <c r="P179" i="10"/>
  <c r="Q179" i="10"/>
  <c r="Q752" i="10"/>
  <c r="P752" i="10"/>
  <c r="R998" i="10"/>
  <c r="R838" i="10"/>
  <c r="Q1019" i="10"/>
  <c r="P1019" i="10"/>
  <c r="P522" i="10"/>
  <c r="Q522" i="10"/>
  <c r="R518" i="10"/>
  <c r="R758" i="10"/>
  <c r="R966" i="10"/>
  <c r="Q693" i="10"/>
  <c r="P693" i="10"/>
  <c r="Q82" i="10"/>
  <c r="P82" i="10"/>
  <c r="Q561" i="10"/>
  <c r="P561" i="10"/>
  <c r="Q196" i="10"/>
  <c r="P196" i="10"/>
  <c r="Q1017" i="10"/>
  <c r="P1017" i="10"/>
  <c r="Q992" i="10"/>
  <c r="P992" i="10"/>
  <c r="P148" i="10"/>
  <c r="Q148" i="10"/>
  <c r="P521" i="10"/>
  <c r="Q521" i="10"/>
  <c r="R779" i="10"/>
  <c r="P5" i="10"/>
  <c r="Q5" i="10"/>
  <c r="R1011" i="10"/>
  <c r="Q470" i="10"/>
  <c r="P470" i="10"/>
  <c r="R803" i="10"/>
  <c r="P812" i="10"/>
  <c r="Q812" i="10"/>
  <c r="Q927" i="10"/>
  <c r="P927" i="10"/>
  <c r="R204" i="10"/>
  <c r="Q229" i="10"/>
  <c r="P229" i="10"/>
  <c r="Q941" i="10"/>
  <c r="P941" i="10"/>
  <c r="Q490" i="10"/>
  <c r="P490" i="10"/>
  <c r="P535" i="10"/>
  <c r="Q535" i="10"/>
  <c r="Q194" i="10"/>
  <c r="P194" i="10"/>
  <c r="R299" i="10"/>
  <c r="U771" i="10"/>
  <c r="R771" i="10"/>
  <c r="R398" i="10"/>
  <c r="R480" i="10"/>
  <c r="R164" i="10"/>
  <c r="U354" i="10"/>
  <c r="R354" i="10"/>
  <c r="Q827" i="10"/>
  <c r="P827" i="10"/>
  <c r="P594" i="10"/>
  <c r="Q594" i="10"/>
  <c r="R406" i="10"/>
  <c r="P674" i="10"/>
  <c r="Q674" i="10"/>
  <c r="Q462" i="10"/>
  <c r="P462" i="10"/>
  <c r="R430" i="10"/>
  <c r="Q957" i="10"/>
  <c r="P957" i="10"/>
  <c r="R405" i="10"/>
  <c r="P686" i="10"/>
  <c r="Q686" i="10"/>
  <c r="Q933" i="10"/>
  <c r="P933" i="10"/>
  <c r="R821" i="10"/>
  <c r="R632" i="10"/>
  <c r="Q666" i="10"/>
  <c r="P666" i="10"/>
  <c r="R560" i="10"/>
  <c r="P275" i="10"/>
  <c r="Q275" i="10"/>
  <c r="R907" i="10"/>
  <c r="R91" i="10"/>
  <c r="R212" i="10"/>
  <c r="U346" i="10"/>
  <c r="R346" i="10"/>
  <c r="R268" i="10"/>
  <c r="Q855" i="10"/>
  <c r="P855" i="10"/>
  <c r="R628" i="10"/>
  <c r="R523" i="10"/>
  <c r="Q690" i="10"/>
  <c r="P690" i="10"/>
  <c r="Q371" i="10"/>
  <c r="P371" i="10"/>
  <c r="R819" i="10"/>
  <c r="R172" i="10"/>
  <c r="R646" i="10"/>
  <c r="R1020" i="10"/>
  <c r="R668" i="10"/>
  <c r="R323" i="10"/>
  <c r="Q795" i="10"/>
  <c r="P795" i="10"/>
  <c r="Q299" i="10"/>
  <c r="P299" i="10"/>
  <c r="R1035" i="10"/>
  <c r="P95" i="10"/>
  <c r="Q95" i="10"/>
  <c r="Q771" i="10"/>
  <c r="P771" i="10"/>
  <c r="Q683" i="10"/>
  <c r="P683" i="10"/>
  <c r="Q219" i="10"/>
  <c r="P219" i="10"/>
  <c r="Q466" i="10"/>
  <c r="P466" i="10"/>
  <c r="Q442" i="10"/>
  <c r="P442" i="10"/>
  <c r="Q911" i="10"/>
  <c r="P911" i="10"/>
  <c r="Q651" i="10"/>
  <c r="P651" i="10"/>
  <c r="P131" i="10"/>
  <c r="Q131" i="10"/>
  <c r="P613" i="10"/>
  <c r="Q613" i="10"/>
  <c r="Q127" i="10"/>
  <c r="P127" i="10"/>
  <c r="Q487" i="10"/>
  <c r="P487" i="10"/>
  <c r="Q433" i="10"/>
  <c r="P433" i="10"/>
  <c r="P408" i="10"/>
  <c r="Q408" i="10"/>
  <c r="Q884" i="10"/>
  <c r="P884" i="10"/>
  <c r="P365" i="10"/>
  <c r="Q365" i="10"/>
  <c r="Q585" i="10"/>
  <c r="P585" i="10"/>
  <c r="Q524" i="10"/>
  <c r="P524" i="10"/>
  <c r="Q507" i="10"/>
  <c r="P507" i="10"/>
  <c r="Q376" i="10"/>
  <c r="P376" i="10"/>
  <c r="Q452" i="10"/>
  <c r="P452" i="10"/>
  <c r="Q492" i="10"/>
  <c r="P492" i="10"/>
  <c r="P1010" i="10"/>
  <c r="Q1010" i="10"/>
  <c r="Q283" i="10"/>
  <c r="P283" i="10"/>
  <c r="R988" i="10"/>
  <c r="Q141" i="10"/>
  <c r="P141" i="10"/>
  <c r="Q147" i="10"/>
  <c r="P147" i="10"/>
  <c r="U922" i="10"/>
  <c r="R922" i="10"/>
  <c r="U923" i="10" s="1"/>
  <c r="Q197" i="10"/>
  <c r="P197" i="10"/>
  <c r="R904" i="10"/>
  <c r="P516" i="10"/>
  <c r="Q516" i="10"/>
  <c r="P537" i="10"/>
  <c r="Q537" i="10"/>
  <c r="Q879" i="10"/>
  <c r="P879" i="10"/>
  <c r="Q760" i="10"/>
  <c r="P760" i="10"/>
  <c r="Q1031" i="10"/>
  <c r="P1031" i="10"/>
  <c r="Q645" i="10"/>
  <c r="P645" i="10"/>
  <c r="R84" i="10"/>
  <c r="R483" i="10"/>
  <c r="P713" i="10"/>
  <c r="Q713" i="10"/>
  <c r="Q444" i="10"/>
  <c r="P444" i="10"/>
  <c r="U474" i="10"/>
  <c r="R474" i="10"/>
  <c r="U475" i="10" s="1"/>
  <c r="R295" i="10"/>
  <c r="U914" i="10"/>
  <c r="R914" i="10"/>
  <c r="R885" i="10"/>
  <c r="Q802" i="10"/>
  <c r="P802" i="10"/>
  <c r="Q750" i="10"/>
  <c r="P750" i="10"/>
  <c r="R633" i="10"/>
  <c r="R675" i="10"/>
  <c r="R513" i="10"/>
  <c r="R643" i="10"/>
  <c r="R806" i="10"/>
  <c r="R293" i="10"/>
  <c r="Q939" i="10"/>
  <c r="P939" i="10"/>
  <c r="R439" i="10"/>
  <c r="P595" i="10"/>
  <c r="Q595" i="10"/>
  <c r="U378" i="10"/>
  <c r="R378" i="10"/>
  <c r="Q711" i="10"/>
  <c r="P711" i="10"/>
  <c r="R356" i="10"/>
  <c r="U506" i="10"/>
  <c r="R506" i="10"/>
  <c r="R719" i="10"/>
  <c r="R731" i="10"/>
  <c r="P869" i="10"/>
  <c r="Q869" i="10"/>
  <c r="Q990" i="10"/>
  <c r="P990" i="10"/>
  <c r="R692" i="10"/>
  <c r="Q1001" i="10"/>
  <c r="P1001" i="10"/>
  <c r="R497" i="10"/>
  <c r="R638" i="10"/>
  <c r="U274" i="10"/>
  <c r="R274" i="10"/>
  <c r="Q844" i="10"/>
  <c r="P844" i="10"/>
  <c r="R980" i="10"/>
  <c r="U498" i="10"/>
  <c r="R498" i="10"/>
  <c r="P935" i="10"/>
  <c r="Q935" i="10"/>
  <c r="R77" i="10"/>
  <c r="Q906" i="10"/>
  <c r="P906" i="10"/>
  <c r="R752" i="10"/>
  <c r="Q998" i="10"/>
  <c r="P998" i="10"/>
  <c r="Q838" i="10"/>
  <c r="P838" i="10"/>
  <c r="R1019" i="10"/>
  <c r="U522" i="10"/>
  <c r="R522" i="10"/>
  <c r="U523" i="10" s="1"/>
  <c r="Q839" i="10"/>
  <c r="P839" i="10"/>
  <c r="Q518" i="10"/>
  <c r="P518" i="10"/>
  <c r="Q758" i="10"/>
  <c r="P758" i="10"/>
  <c r="Q587" i="10"/>
  <c r="P587" i="10"/>
  <c r="R122" i="10" l="1"/>
  <c r="U123" i="10" s="1"/>
  <c r="U122" i="10"/>
  <c r="U3" i="10"/>
  <c r="R578" i="10"/>
  <c r="U579" i="10" s="1"/>
  <c r="R562" i="10"/>
  <c r="U563" i="10" s="1"/>
  <c r="R570" i="10"/>
  <c r="U571" i="10" s="1"/>
  <c r="U637" i="10"/>
  <c r="U732" i="10"/>
  <c r="U638" i="10"/>
  <c r="U668" i="10"/>
  <c r="U484" i="10"/>
  <c r="U764" i="10"/>
  <c r="U765" i="10"/>
  <c r="U934" i="10"/>
  <c r="U660" i="10"/>
  <c r="U20" i="10"/>
  <c r="U940" i="10"/>
  <c r="U244" i="10"/>
  <c r="U84" i="10"/>
  <c r="U876" i="10"/>
  <c r="U268" i="10"/>
  <c r="U757" i="10"/>
  <c r="U845" i="10"/>
  <c r="U197" i="10"/>
  <c r="U356" i="10"/>
  <c r="U854" i="10"/>
  <c r="U646" i="10"/>
  <c r="U269" i="10"/>
  <c r="U758" i="10"/>
  <c r="U885" i="10"/>
  <c r="U12" i="10"/>
  <c r="U516" i="10"/>
  <c r="U365" i="10"/>
  <c r="U604" i="10"/>
  <c r="U956" i="10"/>
  <c r="U788" i="10"/>
  <c r="U430" i="10"/>
  <c r="U596" i="10"/>
  <c r="U372" i="10"/>
  <c r="U381" i="10"/>
  <c r="U932" i="10"/>
  <c r="U37" i="10"/>
  <c r="U831" i="10"/>
  <c r="U685" i="10"/>
  <c r="U21" i="10"/>
  <c r="U613" i="10"/>
  <c r="U789" i="10"/>
  <c r="U822" i="10"/>
  <c r="U868" i="10"/>
  <c r="U981" i="10"/>
  <c r="U431" i="10"/>
  <c r="U293" i="10"/>
  <c r="U726" i="10"/>
  <c r="U965" i="10"/>
  <c r="U285" i="10"/>
  <c r="U692" i="10"/>
  <c r="U316" i="10"/>
  <c r="U879" i="10"/>
  <c r="U1005" i="10"/>
  <c r="U204" i="10"/>
  <c r="U830" i="10"/>
  <c r="U542" i="10"/>
  <c r="U949" i="10"/>
  <c r="U461" i="10"/>
  <c r="U836" i="10"/>
  <c r="U838" i="10"/>
  <c r="U662" i="10"/>
  <c r="U749" i="10"/>
  <c r="U756" i="10"/>
  <c r="U213" i="10"/>
  <c r="U212" i="10"/>
  <c r="U85" i="10"/>
  <c r="U141" i="10"/>
  <c r="U439" i="10"/>
  <c r="U678" i="10"/>
  <c r="U77" i="10"/>
  <c r="U375" i="10"/>
  <c r="U406" i="10"/>
  <c r="U691" i="10"/>
  <c r="U405" i="10"/>
  <c r="U283" i="10"/>
  <c r="U315" i="10"/>
  <c r="U487" i="10"/>
  <c r="U133" i="10"/>
  <c r="U791" i="10"/>
  <c r="U710" i="10"/>
  <c r="U916" i="10"/>
  <c r="U304" i="10"/>
  <c r="U966" i="10"/>
  <c r="U790" i="10"/>
  <c r="U886" i="10"/>
  <c r="U502" i="10"/>
  <c r="U483" i="10"/>
  <c r="U673" i="10"/>
  <c r="U172" i="10"/>
  <c r="U883" i="10"/>
  <c r="U189" i="10"/>
  <c r="U958" i="10"/>
  <c r="U712" i="10"/>
  <c r="U391" i="10"/>
  <c r="U261" i="10"/>
  <c r="U1033" i="10"/>
  <c r="U165" i="10"/>
  <c r="U900" i="10"/>
  <c r="S831" i="10"/>
  <c r="T831" i="10" s="1"/>
  <c r="U884" i="10"/>
  <c r="U521" i="10"/>
  <c r="U432" i="10"/>
  <c r="U156" i="10"/>
  <c r="U748" i="10"/>
  <c r="U905" i="10"/>
  <c r="U513" i="10"/>
  <c r="U1006" i="10"/>
  <c r="U253" i="10"/>
  <c r="U862" i="10"/>
  <c r="S706" i="10"/>
  <c r="T706" i="10" s="1"/>
  <c r="U598" i="10"/>
  <c r="U717" i="10"/>
  <c r="U317" i="10"/>
  <c r="U109" i="10"/>
  <c r="U364" i="10"/>
  <c r="U684" i="10"/>
  <c r="U535" i="10"/>
  <c r="U755" i="10"/>
  <c r="U911" i="10"/>
  <c r="U687" i="10"/>
  <c r="U95" i="10"/>
  <c r="U910" i="10"/>
  <c r="U948" i="10"/>
  <c r="U325" i="10"/>
  <c r="U29" i="10"/>
  <c r="U628" i="10"/>
  <c r="U463" i="10"/>
  <c r="U104" i="10"/>
  <c r="U537" i="10"/>
  <c r="U492" i="10"/>
  <c r="U832" i="10"/>
  <c r="U464" i="10"/>
  <c r="S832" i="10"/>
  <c r="T832" i="10" s="1"/>
  <c r="U943" i="10"/>
  <c r="U485" i="10"/>
  <c r="U173" i="10"/>
  <c r="U841" i="10"/>
  <c r="U859" i="10"/>
  <c r="U632" i="10"/>
  <c r="U633" i="10"/>
  <c r="U295" i="10"/>
  <c r="U629" i="10"/>
  <c r="U433" i="10"/>
  <c r="U224" i="10"/>
  <c r="U117" i="10"/>
  <c r="U103" i="10"/>
  <c r="U440" i="10"/>
  <c r="U877" i="10"/>
  <c r="U903" i="10"/>
  <c r="U97" i="10"/>
  <c r="U721" i="10"/>
  <c r="U543" i="10"/>
  <c r="U752" i="10"/>
  <c r="U294" i="10"/>
  <c r="U454" i="10"/>
  <c r="U477" i="10"/>
  <c r="U203" i="10"/>
  <c r="U398" i="10"/>
  <c r="U945" i="10"/>
  <c r="U796" i="10"/>
  <c r="U840" i="10"/>
  <c r="U460" i="10"/>
  <c r="U296" i="10"/>
  <c r="U334" i="10"/>
  <c r="U188" i="10"/>
  <c r="U333" i="10"/>
  <c r="U902" i="10"/>
  <c r="U894" i="10"/>
  <c r="U438" i="10"/>
  <c r="U933" i="10"/>
  <c r="S723" i="10"/>
  <c r="T723" i="10" s="1"/>
  <c r="U1020" i="10"/>
  <c r="U780" i="10"/>
  <c r="U887" i="10"/>
  <c r="U284" i="10"/>
  <c r="U376" i="10"/>
  <c r="U661" i="10"/>
  <c r="U727" i="10"/>
  <c r="U377" i="10"/>
  <c r="U409" i="10"/>
  <c r="U113" i="10"/>
  <c r="U532" i="10"/>
  <c r="U725" i="10"/>
  <c r="U947" i="10"/>
  <c r="U397" i="10"/>
  <c r="U236" i="10"/>
  <c r="U105" i="10"/>
  <c r="U480" i="10"/>
  <c r="U229" i="10"/>
  <c r="U609" i="10"/>
  <c r="S827" i="10"/>
  <c r="T827" i="10" s="1"/>
  <c r="S711" i="10"/>
  <c r="T711" i="10" s="1"/>
  <c r="U518" i="10"/>
  <c r="U649" i="10"/>
  <c r="U1022" i="10"/>
  <c r="U150" i="10"/>
  <c r="U536" i="10"/>
  <c r="U93" i="10"/>
  <c r="U68" i="10"/>
  <c r="U44" i="10"/>
  <c r="U700" i="10"/>
  <c r="U686" i="10"/>
  <c r="U1019" i="10"/>
  <c r="U508" i="10"/>
  <c r="U805" i="10"/>
  <c r="U471" i="10"/>
  <c r="U300" i="10"/>
  <c r="U880" i="10"/>
  <c r="U115" i="10"/>
  <c r="S708" i="10"/>
  <c r="T708" i="10" s="1"/>
  <c r="U465" i="10"/>
  <c r="U157" i="10"/>
  <c r="U753" i="10"/>
  <c r="U404" i="10"/>
  <c r="U140" i="10"/>
  <c r="U507" i="10"/>
  <c r="U927" i="10"/>
  <c r="R927" i="10"/>
  <c r="U928" i="10" s="1"/>
  <c r="U586" i="10"/>
  <c r="R586" i="10"/>
  <c r="U382" i="10"/>
  <c r="U980" i="10"/>
  <c r="U520" i="10"/>
  <c r="U1021" i="10"/>
  <c r="U497" i="10"/>
  <c r="U904" i="10"/>
  <c r="R705" i="10"/>
  <c r="U612" i="10"/>
  <c r="U479" i="10"/>
  <c r="U139" i="10"/>
  <c r="R1008" i="10"/>
  <c r="U892" i="10"/>
  <c r="S828" i="10"/>
  <c r="T828" i="10" s="1"/>
  <c r="S112" i="10"/>
  <c r="T112" i="10" s="1"/>
  <c r="S109" i="10"/>
  <c r="T109" i="10" s="1"/>
  <c r="S108" i="10"/>
  <c r="T108" i="10" s="1"/>
  <c r="S111" i="10"/>
  <c r="T111" i="10" s="1"/>
  <c r="S106" i="10"/>
  <c r="T106" i="10" s="1"/>
  <c r="S110" i="10"/>
  <c r="T110" i="10" s="1"/>
  <c r="S113" i="10"/>
  <c r="T113" i="10" s="1"/>
  <c r="S107" i="10"/>
  <c r="T107" i="10" s="1"/>
  <c r="U735" i="10"/>
  <c r="R735" i="10"/>
  <c r="U737" i="10" s="1"/>
  <c r="U96" i="10"/>
  <c r="U457" i="10"/>
  <c r="U180" i="10"/>
  <c r="U1013" i="10"/>
  <c r="U816" i="10"/>
  <c r="R816" i="10"/>
  <c r="U817" i="10" s="1"/>
  <c r="S709" i="10"/>
  <c r="T709" i="10" s="1"/>
  <c r="S302" i="10"/>
  <c r="T302" i="10" s="1"/>
  <c r="S304" i="10"/>
  <c r="T304" i="10" s="1"/>
  <c r="S300" i="10"/>
  <c r="T300" i="10" s="1"/>
  <c r="S299" i="10"/>
  <c r="T299" i="10" s="1"/>
  <c r="S301" i="10"/>
  <c r="T301" i="10" s="1"/>
  <c r="S298" i="10"/>
  <c r="T298" i="10" s="1"/>
  <c r="S305" i="10"/>
  <c r="T305" i="10" s="1"/>
  <c r="S303" i="10"/>
  <c r="T303" i="10" s="1"/>
  <c r="U302" i="10"/>
  <c r="S749" i="10"/>
  <c r="T749" i="10" s="1"/>
  <c r="S748" i="10"/>
  <c r="T748" i="10" s="1"/>
  <c r="S750" i="10"/>
  <c r="T750" i="10" s="1"/>
  <c r="S751" i="10"/>
  <c r="T751" i="10" s="1"/>
  <c r="S746" i="10"/>
  <c r="T746" i="10" s="1"/>
  <c r="S747" i="10"/>
  <c r="T747" i="10" s="1"/>
  <c r="S752" i="10"/>
  <c r="T752" i="10" s="1"/>
  <c r="S753" i="10"/>
  <c r="T753" i="10" s="1"/>
  <c r="U814" i="10"/>
  <c r="U989" i="10"/>
  <c r="U960" i="10"/>
  <c r="U961" i="10"/>
  <c r="U469" i="10"/>
  <c r="U997" i="10"/>
  <c r="U421" i="10"/>
  <c r="U225" i="10"/>
  <c r="U871" i="10"/>
  <c r="U959" i="10"/>
  <c r="U205" i="10"/>
  <c r="U1015" i="10"/>
  <c r="R1015" i="10"/>
  <c r="U1016" i="10" s="1"/>
  <c r="U991" i="10"/>
  <c r="R991" i="10"/>
  <c r="U992" i="10" s="1"/>
  <c r="U715" i="10"/>
  <c r="S664" i="10"/>
  <c r="T664" i="10" s="1"/>
  <c r="S663" i="10"/>
  <c r="T663" i="10" s="1"/>
  <c r="S660" i="10"/>
  <c r="T660" i="10" s="1"/>
  <c r="S661" i="10"/>
  <c r="T661" i="10" s="1"/>
  <c r="S658" i="10"/>
  <c r="T658" i="10" s="1"/>
  <c r="S659" i="10"/>
  <c r="T659" i="10" s="1"/>
  <c r="S665" i="10"/>
  <c r="T665" i="10" s="1"/>
  <c r="S662" i="10"/>
  <c r="T662" i="10" s="1"/>
  <c r="U683" i="10"/>
  <c r="U19" i="10"/>
  <c r="U935" i="10"/>
  <c r="U1029" i="10"/>
  <c r="U153" i="10"/>
  <c r="S724" i="10"/>
  <c r="T724" i="10" s="1"/>
  <c r="U855" i="10"/>
  <c r="R776" i="10"/>
  <c r="U821" i="10"/>
  <c r="R574" i="10"/>
  <c r="U806" i="10"/>
  <c r="U824" i="10"/>
  <c r="U839" i="10"/>
  <c r="R984" i="10"/>
  <c r="S449" i="10"/>
  <c r="T449" i="10" s="1"/>
  <c r="S446" i="10"/>
  <c r="T446" i="10" s="1"/>
  <c r="S444" i="10"/>
  <c r="T444" i="10" s="1"/>
  <c r="S443" i="10"/>
  <c r="T443" i="10" s="1"/>
  <c r="S447" i="10"/>
  <c r="T447" i="10" s="1"/>
  <c r="S445" i="10"/>
  <c r="T445" i="10" s="1"/>
  <c r="S442" i="10"/>
  <c r="T442" i="10" s="1"/>
  <c r="S448" i="10"/>
  <c r="T448" i="10" s="1"/>
  <c r="U1028" i="10"/>
  <c r="U759" i="10"/>
  <c r="R759" i="10"/>
  <c r="U760" i="10" s="1"/>
  <c r="U1007" i="10"/>
  <c r="R1007" i="10"/>
  <c r="U807" i="10"/>
  <c r="R807" i="10"/>
  <c r="U808" i="10" s="1"/>
  <c r="U804" i="10"/>
  <c r="U1031" i="10"/>
  <c r="U408" i="10"/>
  <c r="U1030" i="10"/>
  <c r="U719" i="10"/>
  <c r="U861" i="10"/>
  <c r="U654" i="10"/>
  <c r="U347" i="10"/>
  <c r="U27" i="10"/>
  <c r="S432" i="10"/>
  <c r="T432" i="10" s="1"/>
  <c r="S430" i="10"/>
  <c r="T430" i="10" s="1"/>
  <c r="S428" i="10"/>
  <c r="T428" i="10" s="1"/>
  <c r="S429" i="10"/>
  <c r="T429" i="10" s="1"/>
  <c r="S427" i="10"/>
  <c r="T427" i="10" s="1"/>
  <c r="S426" i="10"/>
  <c r="T426" i="10" s="1"/>
  <c r="S431" i="10"/>
  <c r="T431" i="10" s="1"/>
  <c r="S433" i="10"/>
  <c r="T433" i="10" s="1"/>
  <c r="U941" i="10"/>
  <c r="U617" i="10"/>
  <c r="U110" i="10"/>
  <c r="U28" i="10"/>
  <c r="U718" i="10"/>
  <c r="U751" i="10"/>
  <c r="U539" i="10"/>
  <c r="S604" i="10"/>
  <c r="T604" i="10" s="1"/>
  <c r="S608" i="10"/>
  <c r="T608" i="10" s="1"/>
  <c r="S606" i="10"/>
  <c r="T606" i="10" s="1"/>
  <c r="S605" i="10"/>
  <c r="T605" i="10" s="1"/>
  <c r="S603" i="10"/>
  <c r="T603" i="10" s="1"/>
  <c r="S609" i="10"/>
  <c r="T609" i="10" s="1"/>
  <c r="S602" i="10"/>
  <c r="T602" i="10" s="1"/>
  <c r="S607" i="10"/>
  <c r="T607" i="10" s="1"/>
  <c r="U447" i="10"/>
  <c r="U797" i="10"/>
  <c r="U45" i="10"/>
  <c r="U43" i="10"/>
  <c r="U909" i="10"/>
  <c r="U468" i="10"/>
  <c r="U728" i="10"/>
  <c r="U740" i="10"/>
  <c r="U449" i="10"/>
  <c r="S956" i="10"/>
  <c r="T956" i="10" s="1"/>
  <c r="S957" i="10"/>
  <c r="T957" i="10" s="1"/>
  <c r="S954" i="10"/>
  <c r="T954" i="10" s="1"/>
  <c r="S961" i="10"/>
  <c r="T961" i="10" s="1"/>
  <c r="S959" i="10"/>
  <c r="T959" i="10" s="1"/>
  <c r="S955" i="10"/>
  <c r="T955" i="10" s="1"/>
  <c r="S960" i="10"/>
  <c r="T960" i="10" s="1"/>
  <c r="S958" i="10"/>
  <c r="T958" i="10" s="1"/>
  <c r="R801" i="10"/>
  <c r="U259" i="10"/>
  <c r="U228" i="10"/>
  <c r="U652" i="10"/>
  <c r="U857" i="10"/>
  <c r="U112" i="10"/>
  <c r="S452" i="10"/>
  <c r="T452" i="10" s="1"/>
  <c r="S457" i="10"/>
  <c r="T457" i="10" s="1"/>
  <c r="S450" i="10"/>
  <c r="T450" i="10" s="1"/>
  <c r="S456" i="10"/>
  <c r="T456" i="10" s="1"/>
  <c r="S453" i="10"/>
  <c r="T453" i="10" s="1"/>
  <c r="S455" i="10"/>
  <c r="T455" i="10" s="1"/>
  <c r="S451" i="10"/>
  <c r="T451" i="10" s="1"/>
  <c r="S454" i="10"/>
  <c r="T454" i="10" s="1"/>
  <c r="U196" i="10"/>
  <c r="S726" i="10"/>
  <c r="T726" i="10" s="1"/>
  <c r="S510" i="10"/>
  <c r="T510" i="10" s="1"/>
  <c r="S507" i="10"/>
  <c r="T507" i="10" s="1"/>
  <c r="S511" i="10"/>
  <c r="T511" i="10" s="1"/>
  <c r="S508" i="10"/>
  <c r="T508" i="10" s="1"/>
  <c r="S512" i="10"/>
  <c r="T512" i="10" s="1"/>
  <c r="S513" i="10"/>
  <c r="T513" i="10" s="1"/>
  <c r="S506" i="10"/>
  <c r="T506" i="10" s="1"/>
  <c r="S509" i="10"/>
  <c r="T509" i="10" s="1"/>
  <c r="U69" i="10"/>
  <c r="S391" i="10"/>
  <c r="T391" i="10" s="1"/>
  <c r="S390" i="10"/>
  <c r="T390" i="10" s="1"/>
  <c r="S386" i="10"/>
  <c r="T386" i="10" s="1"/>
  <c r="S392" i="10"/>
  <c r="T392" i="10" s="1"/>
  <c r="S388" i="10"/>
  <c r="T388" i="10" s="1"/>
  <c r="S387" i="10"/>
  <c r="T387" i="10" s="1"/>
  <c r="S389" i="10"/>
  <c r="T389" i="10" s="1"/>
  <c r="S393" i="10"/>
  <c r="T393" i="10" s="1"/>
  <c r="U387" i="10"/>
  <c r="U999" i="10"/>
  <c r="R999" i="10"/>
  <c r="U867" i="10"/>
  <c r="U503" i="10"/>
  <c r="U996" i="10"/>
  <c r="U407" i="10"/>
  <c r="U615" i="10"/>
  <c r="S646" i="10"/>
  <c r="T646" i="10" s="1"/>
  <c r="S649" i="10"/>
  <c r="T649" i="10" s="1"/>
  <c r="S648" i="10"/>
  <c r="T648" i="10" s="1"/>
  <c r="S644" i="10"/>
  <c r="T644" i="10" s="1"/>
  <c r="S642" i="10"/>
  <c r="T642" i="10" s="1"/>
  <c r="S643" i="10"/>
  <c r="T643" i="10" s="1"/>
  <c r="S645" i="10"/>
  <c r="T645" i="10" s="1"/>
  <c r="S647" i="10"/>
  <c r="T647" i="10" s="1"/>
  <c r="U982" i="10"/>
  <c r="U132" i="10"/>
  <c r="U742" i="10"/>
  <c r="U693" i="10"/>
  <c r="U422" i="10"/>
  <c r="U750" i="10"/>
  <c r="U67" i="10"/>
  <c r="U1032" i="10"/>
  <c r="S729" i="10"/>
  <c r="T729" i="10" s="1"/>
  <c r="U600" i="10"/>
  <c r="R129" i="10"/>
  <c r="S529" i="10"/>
  <c r="T529" i="10" s="1"/>
  <c r="S524" i="10"/>
  <c r="T524" i="10" s="1"/>
  <c r="S522" i="10"/>
  <c r="T522" i="10" s="1"/>
  <c r="S523" i="10"/>
  <c r="T523" i="10" s="1"/>
  <c r="S528" i="10"/>
  <c r="T528" i="10" s="1"/>
  <c r="S526" i="10"/>
  <c r="T526" i="10" s="1"/>
  <c r="S525" i="10"/>
  <c r="T525" i="10" s="1"/>
  <c r="S527" i="10"/>
  <c r="T527" i="10" s="1"/>
  <c r="U528" i="10"/>
  <c r="R873" i="10"/>
  <c r="U926" i="10"/>
  <c r="R563" i="10"/>
  <c r="U639" i="10"/>
  <c r="U53" i="10"/>
  <c r="U616" i="10"/>
  <c r="U669" i="10"/>
  <c r="U400" i="10"/>
  <c r="S626" i="10"/>
  <c r="T626" i="10" s="1"/>
  <c r="S629" i="10"/>
  <c r="T629" i="10" s="1"/>
  <c r="S630" i="10"/>
  <c r="T630" i="10" s="1"/>
  <c r="S632" i="10"/>
  <c r="T632" i="10" s="1"/>
  <c r="S631" i="10"/>
  <c r="T631" i="10" s="1"/>
  <c r="S628" i="10"/>
  <c r="T628" i="10" s="1"/>
  <c r="S627" i="10"/>
  <c r="T627" i="10" s="1"/>
  <c r="S633" i="10"/>
  <c r="T633" i="10" s="1"/>
  <c r="S412" i="10"/>
  <c r="T412" i="10" s="1"/>
  <c r="S415" i="10"/>
  <c r="T415" i="10" s="1"/>
  <c r="S414" i="10"/>
  <c r="T414" i="10" s="1"/>
  <c r="S411" i="10"/>
  <c r="T411" i="10" s="1"/>
  <c r="S410" i="10"/>
  <c r="T410" i="10" s="1"/>
  <c r="S416" i="10"/>
  <c r="T416" i="10" s="1"/>
  <c r="S417" i="10"/>
  <c r="T417" i="10" s="1"/>
  <c r="S413" i="10"/>
  <c r="T413" i="10" s="1"/>
  <c r="U411" i="10"/>
  <c r="U414" i="10"/>
  <c r="U599" i="10"/>
  <c r="U872" i="10"/>
  <c r="R872" i="10"/>
  <c r="U301" i="10"/>
  <c r="U846" i="10"/>
  <c r="U423" i="10"/>
  <c r="U494" i="10"/>
  <c r="U305" i="10"/>
  <c r="U473" i="10"/>
  <c r="U847" i="10"/>
  <c r="U526" i="10"/>
  <c r="U799" i="10"/>
  <c r="U374" i="10"/>
  <c r="U772" i="10"/>
  <c r="U61" i="10"/>
  <c r="U436" i="10"/>
  <c r="R579" i="10"/>
  <c r="U663" i="10"/>
  <c r="U974" i="10"/>
  <c r="U341" i="10"/>
  <c r="U664" i="10"/>
  <c r="U848" i="10"/>
  <c r="S837" i="10"/>
  <c r="T837" i="10" s="1"/>
  <c r="S840" i="10"/>
  <c r="T840" i="10" s="1"/>
  <c r="S839" i="10"/>
  <c r="T839" i="10" s="1"/>
  <c r="S836" i="10"/>
  <c r="T836" i="10" s="1"/>
  <c r="S841" i="10"/>
  <c r="T841" i="10" s="1"/>
  <c r="S835" i="10"/>
  <c r="T835" i="10" s="1"/>
  <c r="S834" i="10"/>
  <c r="T834" i="10" s="1"/>
  <c r="S838" i="10"/>
  <c r="T838" i="10" s="1"/>
  <c r="U336" i="10"/>
  <c r="U837" i="10"/>
  <c r="U392" i="10"/>
  <c r="U703" i="10"/>
  <c r="R703" i="10"/>
  <c r="U705" i="10" s="1"/>
  <c r="U676" i="10"/>
  <c r="U416" i="10"/>
  <c r="S722" i="10"/>
  <c r="T722" i="10" s="1"/>
  <c r="U524" i="10"/>
  <c r="U901" i="10"/>
  <c r="U733" i="10"/>
  <c r="U918" i="10"/>
  <c r="U1014" i="10"/>
  <c r="U987" i="10"/>
  <c r="U601" i="10"/>
  <c r="R601" i="10"/>
  <c r="S595" i="10" s="1"/>
  <c r="T595" i="10" s="1"/>
  <c r="U4" i="10"/>
  <c r="U964" i="10"/>
  <c r="U541" i="10"/>
  <c r="R1000" i="10"/>
  <c r="U688" i="10"/>
  <c r="R688" i="10"/>
  <c r="U689" i="10" s="1"/>
  <c r="U75" i="10"/>
  <c r="R768" i="10"/>
  <c r="R1016" i="10"/>
  <c r="R582" i="10"/>
  <c r="U694" i="10"/>
  <c r="U648" i="10"/>
  <c r="U853" i="10"/>
  <c r="U863" i="10"/>
  <c r="R863" i="10"/>
  <c r="U865" i="10" s="1"/>
  <c r="U792" i="10"/>
  <c r="R792" i="10"/>
  <c r="U793" i="10" s="1"/>
  <c r="U501" i="10"/>
  <c r="U677" i="10"/>
  <c r="S218" i="10"/>
  <c r="T218" i="10" s="1"/>
  <c r="S222" i="10"/>
  <c r="T222" i="10" s="1"/>
  <c r="S221" i="10"/>
  <c r="T221" i="10" s="1"/>
  <c r="S220" i="10"/>
  <c r="T220" i="10" s="1"/>
  <c r="S223" i="10"/>
  <c r="T223" i="10" s="1"/>
  <c r="S224" i="10"/>
  <c r="T224" i="10" s="1"/>
  <c r="S225" i="10"/>
  <c r="T225" i="10" s="1"/>
  <c r="S219" i="10"/>
  <c r="T219" i="10" s="1"/>
  <c r="U221" i="10"/>
  <c r="R561" i="10"/>
  <c r="U413" i="10"/>
  <c r="U795" i="10"/>
  <c r="U36" i="10"/>
  <c r="U13" i="10"/>
  <c r="U444" i="10"/>
  <c r="U455" i="10"/>
  <c r="S728" i="10"/>
  <c r="T728" i="10" s="1"/>
  <c r="R689" i="10"/>
  <c r="R640" i="10"/>
  <c r="S637" i="10" s="1"/>
  <c r="T637" i="10" s="1"/>
  <c r="U640" i="10"/>
  <c r="S472" i="10"/>
  <c r="T472" i="10" s="1"/>
  <c r="S471" i="10"/>
  <c r="T471" i="10" s="1"/>
  <c r="S467" i="10"/>
  <c r="T467" i="10" s="1"/>
  <c r="S468" i="10"/>
  <c r="T468" i="10" s="1"/>
  <c r="S473" i="10"/>
  <c r="T473" i="10" s="1"/>
  <c r="S470" i="10"/>
  <c r="T470" i="10" s="1"/>
  <c r="S469" i="10"/>
  <c r="T469" i="10" s="1"/>
  <c r="S466" i="10"/>
  <c r="T466" i="10" s="1"/>
  <c r="U453" i="10"/>
  <c r="U481" i="10"/>
  <c r="U500" i="10"/>
  <c r="U527" i="10"/>
  <c r="U815" i="10"/>
  <c r="S290" i="10"/>
  <c r="T290" i="10" s="1"/>
  <c r="S295" i="10"/>
  <c r="T295" i="10" s="1"/>
  <c r="S296" i="10"/>
  <c r="T296" i="10" s="1"/>
  <c r="S291" i="10"/>
  <c r="T291" i="10" s="1"/>
  <c r="S297" i="10"/>
  <c r="T297" i="10" s="1"/>
  <c r="S294" i="10"/>
  <c r="T294" i="10" s="1"/>
  <c r="S293" i="10"/>
  <c r="T293" i="10" s="1"/>
  <c r="S292" i="10"/>
  <c r="T292" i="10" s="1"/>
  <c r="U493" i="10"/>
  <c r="U605" i="10"/>
  <c r="S515" i="10"/>
  <c r="T515" i="10" s="1"/>
  <c r="S518" i="10"/>
  <c r="T518" i="10" s="1"/>
  <c r="S520" i="10"/>
  <c r="T520" i="10" s="1"/>
  <c r="S521" i="10"/>
  <c r="T521" i="10" s="1"/>
  <c r="S519" i="10"/>
  <c r="T519" i="10" s="1"/>
  <c r="S516" i="10"/>
  <c r="T516" i="10" s="1"/>
  <c r="S514" i="10"/>
  <c r="T514" i="10" s="1"/>
  <c r="S517" i="10"/>
  <c r="T517" i="10" s="1"/>
  <c r="U653" i="10"/>
  <c r="U823" i="10"/>
  <c r="U1036" i="10"/>
  <c r="U476" i="10"/>
  <c r="S947" i="10"/>
  <c r="T947" i="10" s="1"/>
  <c r="S949" i="10"/>
  <c r="T949" i="10" s="1"/>
  <c r="S952" i="10"/>
  <c r="T952" i="10" s="1"/>
  <c r="S953" i="10"/>
  <c r="T953" i="10" s="1"/>
  <c r="S948" i="10"/>
  <c r="T948" i="10" s="1"/>
  <c r="S946" i="10"/>
  <c r="T946" i="10" s="1"/>
  <c r="S951" i="10"/>
  <c r="T951" i="10" s="1"/>
  <c r="S950" i="10"/>
  <c r="T950" i="10" s="1"/>
  <c r="S833" i="10"/>
  <c r="T833" i="10" s="1"/>
  <c r="U702" i="10"/>
  <c r="U709" i="10"/>
  <c r="R897" i="10"/>
  <c r="S712" i="10"/>
  <c r="T712" i="10" s="1"/>
  <c r="U950" i="10"/>
  <c r="U908" i="10"/>
  <c r="U995" i="10"/>
  <c r="U373" i="10"/>
  <c r="U292" i="10"/>
  <c r="U833" i="10"/>
  <c r="U741" i="10"/>
  <c r="U509" i="10"/>
  <c r="U448" i="10"/>
  <c r="U554" i="10"/>
  <c r="R554" i="10"/>
  <c r="U108" i="10"/>
  <c r="U181" i="10"/>
  <c r="U355" i="10"/>
  <c r="U608" i="10"/>
  <c r="U1004" i="10"/>
  <c r="S464" i="10"/>
  <c r="T464" i="10" s="1"/>
  <c r="S459" i="10"/>
  <c r="T459" i="10" s="1"/>
  <c r="S462" i="10"/>
  <c r="T462" i="10" s="1"/>
  <c r="S460" i="10"/>
  <c r="T460" i="10" s="1"/>
  <c r="S461" i="10"/>
  <c r="T461" i="10" s="1"/>
  <c r="S465" i="10"/>
  <c r="T465" i="10" s="1"/>
  <c r="S463" i="10"/>
  <c r="T463" i="10" s="1"/>
  <c r="S458" i="10"/>
  <c r="T458" i="10" s="1"/>
  <c r="S725" i="10"/>
  <c r="T725" i="10" s="1"/>
  <c r="S151" i="10"/>
  <c r="T151" i="10" s="1"/>
  <c r="S152" i="10"/>
  <c r="T152" i="10" s="1"/>
  <c r="S148" i="10"/>
  <c r="T148" i="10" s="1"/>
  <c r="S147" i="10"/>
  <c r="T147" i="10" s="1"/>
  <c r="S146" i="10"/>
  <c r="T146" i="10" s="1"/>
  <c r="S149" i="10"/>
  <c r="T149" i="10" s="1"/>
  <c r="S150" i="10"/>
  <c r="T150" i="10" s="1"/>
  <c r="S153" i="10"/>
  <c r="T153" i="10" s="1"/>
  <c r="U812" i="10"/>
  <c r="U340" i="10"/>
  <c r="U5" i="10"/>
  <c r="U881" i="10"/>
  <c r="R881" i="10"/>
  <c r="S878" i="10" s="1"/>
  <c r="T878" i="10" s="1"/>
  <c r="U149" i="10"/>
  <c r="U734" i="10"/>
  <c r="U389" i="10"/>
  <c r="S829" i="10"/>
  <c r="T829" i="10" s="1"/>
  <c r="R575" i="10"/>
  <c r="U912" i="10"/>
  <c r="U983" i="10"/>
  <c r="R983" i="10"/>
  <c r="U223" i="10"/>
  <c r="S421" i="10"/>
  <c r="T421" i="10" s="1"/>
  <c r="S425" i="10"/>
  <c r="T425" i="10" s="1"/>
  <c r="S420" i="10"/>
  <c r="T420" i="10" s="1"/>
  <c r="S423" i="10"/>
  <c r="T423" i="10" s="1"/>
  <c r="S418" i="10"/>
  <c r="T418" i="10" s="1"/>
  <c r="S422" i="10"/>
  <c r="T422" i="10" s="1"/>
  <c r="S419" i="10"/>
  <c r="T419" i="10" s="1"/>
  <c r="S424" i="10"/>
  <c r="T424" i="10" s="1"/>
  <c r="U614" i="10"/>
  <c r="U511" i="10"/>
  <c r="U324" i="10"/>
  <c r="U798" i="10"/>
  <c r="S397" i="10"/>
  <c r="T397" i="10" s="1"/>
  <c r="S394" i="10"/>
  <c r="T394" i="10" s="1"/>
  <c r="S396" i="10"/>
  <c r="T396" i="10" s="1"/>
  <c r="S400" i="10"/>
  <c r="T400" i="10" s="1"/>
  <c r="S395" i="10"/>
  <c r="T395" i="10" s="1"/>
  <c r="S399" i="10"/>
  <c r="T399" i="10" s="1"/>
  <c r="S401" i="10"/>
  <c r="T401" i="10" s="1"/>
  <c r="S398" i="10"/>
  <c r="T398" i="10" s="1"/>
  <c r="U1038" i="10"/>
  <c r="U515" i="10"/>
  <c r="U277" i="10"/>
  <c r="U766" i="10"/>
  <c r="U925" i="10"/>
  <c r="U630" i="10"/>
  <c r="U870" i="10"/>
  <c r="U533" i="10"/>
  <c r="U597" i="10"/>
  <c r="U496" i="10"/>
  <c r="U260" i="10"/>
  <c r="U924" i="10"/>
  <c r="U813" i="10"/>
  <c r="U990" i="10"/>
  <c r="U645" i="10"/>
  <c r="U92" i="10"/>
  <c r="U309" i="10"/>
  <c r="U622" i="10"/>
  <c r="S727" i="10"/>
  <c r="T727" i="10" s="1"/>
  <c r="U275" i="10"/>
  <c r="U957" i="10"/>
  <c r="S500" i="10"/>
  <c r="T500" i="10" s="1"/>
  <c r="S501" i="10"/>
  <c r="T501" i="10" s="1"/>
  <c r="S498" i="10"/>
  <c r="T498" i="10" s="1"/>
  <c r="S503" i="10"/>
  <c r="T503" i="10" s="1"/>
  <c r="S499" i="10"/>
  <c r="T499" i="10" s="1"/>
  <c r="S504" i="10"/>
  <c r="T504" i="10" s="1"/>
  <c r="S505" i="10"/>
  <c r="T505" i="10" s="1"/>
  <c r="S502" i="10"/>
  <c r="T502" i="10" s="1"/>
  <c r="S474" i="10"/>
  <c r="T474" i="10" s="1"/>
  <c r="S479" i="10"/>
  <c r="T479" i="10" s="1"/>
  <c r="S476" i="10"/>
  <c r="T476" i="10" s="1"/>
  <c r="S475" i="10"/>
  <c r="T475" i="10" s="1"/>
  <c r="S477" i="10"/>
  <c r="T477" i="10" s="1"/>
  <c r="S478" i="10"/>
  <c r="T478" i="10" s="1"/>
  <c r="S480" i="10"/>
  <c r="T480" i="10" s="1"/>
  <c r="S481" i="10"/>
  <c r="T481" i="10" s="1"/>
  <c r="U895" i="10"/>
  <c r="R895" i="10"/>
  <c r="R384" i="10"/>
  <c r="U998" i="10"/>
  <c r="S715" i="10"/>
  <c r="T715" i="10" s="1"/>
  <c r="S720" i="10"/>
  <c r="T720" i="10" s="1"/>
  <c r="S719" i="10"/>
  <c r="T719" i="10" s="1"/>
  <c r="S721" i="10"/>
  <c r="T721" i="10" s="1"/>
  <c r="S718" i="10"/>
  <c r="T718" i="10" s="1"/>
  <c r="S714" i="10"/>
  <c r="T714" i="10" s="1"/>
  <c r="S716" i="10"/>
  <c r="T716" i="10" s="1"/>
  <c r="S717" i="10"/>
  <c r="T717" i="10" s="1"/>
  <c r="U720" i="10"/>
  <c r="U1023" i="10"/>
  <c r="R590" i="10"/>
  <c r="U470" i="10"/>
  <c r="R968" i="10"/>
  <c r="U607" i="10"/>
  <c r="U973" i="10"/>
  <c r="U1012" i="10"/>
  <c r="R977" i="10"/>
  <c r="S335" i="10"/>
  <c r="T335" i="10" s="1"/>
  <c r="S334" i="10"/>
  <c r="T334" i="10" s="1"/>
  <c r="S332" i="10"/>
  <c r="T332" i="10" s="1"/>
  <c r="S331" i="10"/>
  <c r="T331" i="10" s="1"/>
  <c r="S337" i="10"/>
  <c r="T337" i="10" s="1"/>
  <c r="S336" i="10"/>
  <c r="T336" i="10" s="1"/>
  <c r="S333" i="10"/>
  <c r="T333" i="10" s="1"/>
  <c r="S330" i="10"/>
  <c r="T330" i="10" s="1"/>
  <c r="U972" i="10"/>
  <c r="U390" i="10"/>
  <c r="U472" i="10"/>
  <c r="S830" i="10"/>
  <c r="T830" i="10" s="1"/>
  <c r="U800" i="10"/>
  <c r="R800" i="10"/>
  <c r="U801" i="10" s="1"/>
  <c r="U606" i="10"/>
  <c r="U544" i="10"/>
  <c r="R544" i="10"/>
  <c r="U545" i="10" s="1"/>
  <c r="R577" i="10"/>
  <c r="U220" i="10"/>
  <c r="U529" i="10"/>
  <c r="S710" i="10"/>
  <c r="T710" i="10" s="1"/>
  <c r="U729" i="10"/>
  <c r="U811" i="10"/>
  <c r="U303" i="10"/>
  <c r="U531" i="10"/>
  <c r="U76" i="10"/>
  <c r="U395" i="10"/>
  <c r="U94" i="10"/>
  <c r="U429" i="10"/>
  <c r="R553" i="10"/>
  <c r="U335" i="10"/>
  <c r="S488" i="10"/>
  <c r="T488" i="10" s="1"/>
  <c r="S486" i="10"/>
  <c r="T486" i="10" s="1"/>
  <c r="S482" i="10"/>
  <c r="T482" i="10" s="1"/>
  <c r="S484" i="10"/>
  <c r="T484" i="10" s="1"/>
  <c r="S485" i="10"/>
  <c r="T485" i="10" s="1"/>
  <c r="S483" i="10"/>
  <c r="T483" i="10" s="1"/>
  <c r="S489" i="10"/>
  <c r="T489" i="10" s="1"/>
  <c r="S487" i="10"/>
  <c r="T487" i="10" s="1"/>
  <c r="S436" i="10"/>
  <c r="T436" i="10" s="1"/>
  <c r="S435" i="10"/>
  <c r="T435" i="10" s="1"/>
  <c r="S437" i="10"/>
  <c r="T437" i="10" s="1"/>
  <c r="S434" i="10"/>
  <c r="T434" i="10" s="1"/>
  <c r="S441" i="10"/>
  <c r="T441" i="10" s="1"/>
  <c r="S440" i="10"/>
  <c r="T440" i="10" s="1"/>
  <c r="S438" i="10"/>
  <c r="T438" i="10" s="1"/>
  <c r="S439" i="10"/>
  <c r="T439" i="10" s="1"/>
  <c r="U441" i="10"/>
  <c r="U437" i="10"/>
  <c r="U860" i="10"/>
  <c r="R809" i="10"/>
  <c r="U348" i="10"/>
  <c r="U332" i="10"/>
  <c r="U428" i="10"/>
  <c r="U631" i="10"/>
  <c r="U417" i="10"/>
  <c r="U936" i="10"/>
  <c r="R936" i="10"/>
  <c r="U937" i="10" s="1"/>
  <c r="U425" i="10"/>
  <c r="U951" i="10"/>
  <c r="U888" i="10"/>
  <c r="R888" i="10"/>
  <c r="S883" i="10" s="1"/>
  <c r="T883" i="10" s="1"/>
  <c r="R573" i="10"/>
  <c r="S912" i="10"/>
  <c r="T912" i="10" s="1"/>
  <c r="S913" i="10"/>
  <c r="T913" i="10" s="1"/>
  <c r="S908" i="10"/>
  <c r="T908" i="10" s="1"/>
  <c r="S907" i="10"/>
  <c r="T907" i="10" s="1"/>
  <c r="S911" i="10"/>
  <c r="T911" i="10" s="1"/>
  <c r="S909" i="10"/>
  <c r="T909" i="10" s="1"/>
  <c r="S906" i="10"/>
  <c r="T906" i="10" s="1"/>
  <c r="S910" i="10"/>
  <c r="T910" i="10" s="1"/>
  <c r="U953" i="10"/>
  <c r="U151" i="10"/>
  <c r="U337" i="10"/>
  <c r="U915" i="10"/>
  <c r="R896" i="10"/>
  <c r="U424" i="10"/>
  <c r="U519" i="10"/>
  <c r="U931" i="10"/>
  <c r="U869" i="10"/>
  <c r="U510" i="10"/>
  <c r="U486" i="10"/>
  <c r="U237" i="10"/>
  <c r="U401" i="10"/>
  <c r="U665" i="10"/>
  <c r="U445" i="10"/>
  <c r="U763" i="10"/>
  <c r="U525" i="10"/>
  <c r="U767" i="10"/>
  <c r="R767" i="10"/>
  <c r="U59" i="10"/>
  <c r="U1037" i="10"/>
  <c r="U547" i="10"/>
  <c r="R547" i="10"/>
  <c r="U297" i="10"/>
  <c r="U773" i="10"/>
  <c r="U393" i="10"/>
  <c r="U913" i="10"/>
  <c r="S826" i="10"/>
  <c r="T826" i="10" s="1"/>
  <c r="U505" i="10"/>
  <c r="U512" i="10"/>
  <c r="S713" i="10"/>
  <c r="T713" i="10" s="1"/>
  <c r="U399" i="10"/>
  <c r="U331" i="10"/>
  <c r="U672" i="10"/>
  <c r="U621" i="10"/>
  <c r="U222" i="10"/>
  <c r="U620" i="10"/>
  <c r="U489" i="10"/>
  <c r="U774" i="10"/>
  <c r="U517" i="10"/>
  <c r="U415" i="10"/>
  <c r="U891" i="10"/>
  <c r="U396" i="10"/>
  <c r="U893" i="10"/>
  <c r="U829" i="10"/>
  <c r="U644" i="10"/>
  <c r="U11" i="10"/>
  <c r="U307" i="10"/>
  <c r="U291" i="10"/>
  <c r="U878" i="10"/>
  <c r="U60" i="10"/>
  <c r="U820" i="10"/>
  <c r="U148" i="10"/>
  <c r="U849" i="10"/>
  <c r="R849" i="10"/>
  <c r="S847" i="10" s="1"/>
  <c r="T847" i="10" s="1"/>
  <c r="S105" i="10"/>
  <c r="T105" i="10" s="1"/>
  <c r="S101" i="10"/>
  <c r="T101" i="10" s="1"/>
  <c r="S102" i="10"/>
  <c r="T102" i="10" s="1"/>
  <c r="S98" i="10"/>
  <c r="T98" i="10" s="1"/>
  <c r="S100" i="10"/>
  <c r="T100" i="10" s="1"/>
  <c r="S104" i="10"/>
  <c r="T104" i="10" s="1"/>
  <c r="S99" i="10"/>
  <c r="T99" i="10" s="1"/>
  <c r="S103" i="10"/>
  <c r="T103" i="10" s="1"/>
  <c r="U101" i="10"/>
  <c r="U99" i="10"/>
  <c r="U102" i="10"/>
  <c r="S669" i="10"/>
  <c r="T669" i="10" s="1"/>
  <c r="S671" i="10"/>
  <c r="T671" i="10" s="1"/>
  <c r="S670" i="10"/>
  <c r="T670" i="10" s="1"/>
  <c r="S667" i="10"/>
  <c r="T667" i="10" s="1"/>
  <c r="S666" i="10"/>
  <c r="T666" i="10" s="1"/>
  <c r="S668" i="10"/>
  <c r="T668" i="10" s="1"/>
  <c r="S672" i="10"/>
  <c r="T672" i="10" s="1"/>
  <c r="S673" i="10"/>
  <c r="T673" i="10" s="1"/>
  <c r="U670" i="10"/>
  <c r="S617" i="10"/>
  <c r="T617" i="10" s="1"/>
  <c r="S612" i="10"/>
  <c r="T612" i="10" s="1"/>
  <c r="S610" i="10"/>
  <c r="T610" i="10" s="1"/>
  <c r="S611" i="10"/>
  <c r="T611" i="10" s="1"/>
  <c r="S614" i="10"/>
  <c r="T614" i="10" s="1"/>
  <c r="S613" i="10"/>
  <c r="T613" i="10" s="1"/>
  <c r="S616" i="10"/>
  <c r="T616" i="10" s="1"/>
  <c r="S615" i="10"/>
  <c r="T615" i="10" s="1"/>
  <c r="S493" i="10"/>
  <c r="T493" i="10" s="1"/>
  <c r="S492" i="10"/>
  <c r="T492" i="10" s="1"/>
  <c r="S495" i="10"/>
  <c r="T495" i="10" s="1"/>
  <c r="S494" i="10"/>
  <c r="T494" i="10" s="1"/>
  <c r="S491" i="10"/>
  <c r="T491" i="10" s="1"/>
  <c r="S496" i="10"/>
  <c r="T496" i="10" s="1"/>
  <c r="S490" i="10"/>
  <c r="T490" i="10" s="1"/>
  <c r="S497" i="10"/>
  <c r="T497" i="10" s="1"/>
  <c r="U383" i="10"/>
  <c r="R383" i="10"/>
  <c r="U825" i="10"/>
  <c r="R825" i="10"/>
  <c r="S818" i="10" s="1"/>
  <c r="T818" i="10" s="1"/>
  <c r="U775" i="10"/>
  <c r="R775" i="10"/>
  <c r="U452" i="10"/>
  <c r="U478" i="10"/>
  <c r="S94" i="10"/>
  <c r="T94" i="10" s="1"/>
  <c r="S93" i="10"/>
  <c r="T93" i="10" s="1"/>
  <c r="S97" i="10"/>
  <c r="T97" i="10" s="1"/>
  <c r="S91" i="10"/>
  <c r="T91" i="10" s="1"/>
  <c r="S90" i="10"/>
  <c r="T90" i="10" s="1"/>
  <c r="S92" i="10"/>
  <c r="T92" i="10" s="1"/>
  <c r="S95" i="10"/>
  <c r="T95" i="10" s="1"/>
  <c r="S96" i="10"/>
  <c r="T96" i="10" s="1"/>
  <c r="U975" i="10"/>
  <c r="R975" i="10"/>
  <c r="U976" i="10" s="1"/>
  <c r="U782" i="10"/>
  <c r="S707" i="10"/>
  <c r="T707" i="10" s="1"/>
  <c r="S853" i="10"/>
  <c r="T853" i="10" s="1"/>
  <c r="S854" i="10"/>
  <c r="T854" i="10" s="1"/>
  <c r="S857" i="10"/>
  <c r="T857" i="10" s="1"/>
  <c r="S852" i="10"/>
  <c r="T852" i="10" s="1"/>
  <c r="S851" i="10"/>
  <c r="T851" i="10" s="1"/>
  <c r="S850" i="10"/>
  <c r="T850" i="10" s="1"/>
  <c r="S855" i="10"/>
  <c r="T855" i="10" s="1"/>
  <c r="S856" i="10"/>
  <c r="T856" i="10" s="1"/>
  <c r="U856" i="10"/>
  <c r="U1024" i="10"/>
  <c r="R1024" i="10"/>
  <c r="U357" i="10"/>
  <c r="U540" i="10"/>
  <c r="U671" i="10"/>
  <c r="U781" i="10"/>
  <c r="U534" i="10"/>
  <c r="U852" i="10"/>
  <c r="U116" i="10"/>
  <c r="U504" i="10"/>
  <c r="U747" i="10"/>
  <c r="U456" i="10"/>
  <c r="R128" i="10"/>
  <c r="U944" i="10"/>
  <c r="U942" i="10"/>
  <c r="U446" i="10"/>
  <c r="R992" i="10"/>
  <c r="R1017" i="10"/>
  <c r="U310" i="10"/>
  <c r="U467" i="10"/>
  <c r="U844" i="10"/>
  <c r="U711" i="10"/>
  <c r="U939" i="10"/>
  <c r="U713" i="10"/>
  <c r="U349" i="10"/>
  <c r="U52" i="10"/>
  <c r="U462" i="10"/>
  <c r="R123" i="10"/>
  <c r="S1031" i="10"/>
  <c r="T1031" i="10" s="1"/>
  <c r="S1028" i="10"/>
  <c r="T1028" i="10" s="1"/>
  <c r="S1026" i="10"/>
  <c r="T1026" i="10" s="1"/>
  <c r="S1033" i="10"/>
  <c r="T1033" i="10" s="1"/>
  <c r="S1032" i="10"/>
  <c r="T1032" i="10" s="1"/>
  <c r="S1029" i="10"/>
  <c r="T1029" i="10" s="1"/>
  <c r="S1030" i="10"/>
  <c r="T1030" i="10" s="1"/>
  <c r="S1027" i="10"/>
  <c r="T1027" i="10" s="1"/>
  <c r="R1025" i="10"/>
  <c r="U488" i="10"/>
  <c r="U743" i="10"/>
  <c r="R743" i="10"/>
  <c r="U988" i="10"/>
  <c r="R929" i="10"/>
  <c r="R745" i="10"/>
  <c r="R969" i="10"/>
  <c r="U1035" i="10"/>
  <c r="U1027" i="10"/>
  <c r="U195" i="10"/>
  <c r="U308" i="10"/>
  <c r="U647" i="10"/>
  <c r="R591" i="10"/>
  <c r="U967" i="10"/>
  <c r="R967" i="10"/>
  <c r="U420" i="10"/>
  <c r="U379" i="10"/>
  <c r="U152" i="10"/>
  <c r="S535" i="10"/>
  <c r="T535" i="10" s="1"/>
  <c r="S534" i="10"/>
  <c r="T534" i="10" s="1"/>
  <c r="S537" i="10"/>
  <c r="T537" i="10" s="1"/>
  <c r="S530" i="10"/>
  <c r="T530" i="10" s="1"/>
  <c r="S532" i="10"/>
  <c r="T532" i="10" s="1"/>
  <c r="S536" i="10"/>
  <c r="T536" i="10" s="1"/>
  <c r="S531" i="10"/>
  <c r="T531" i="10" s="1"/>
  <c r="S533" i="10"/>
  <c r="T533" i="10" s="1"/>
  <c r="R551" i="10"/>
  <c r="U111" i="10"/>
  <c r="U276" i="10"/>
  <c r="U495" i="10"/>
  <c r="U499" i="10"/>
  <c r="U443" i="10"/>
  <c r="U952" i="10"/>
  <c r="U963" i="10"/>
  <c r="S374" i="10"/>
  <c r="T374" i="10" s="1"/>
  <c r="S376" i="10"/>
  <c r="T376" i="10" s="1"/>
  <c r="S377" i="10"/>
  <c r="T377" i="10" s="1"/>
  <c r="S371" i="10"/>
  <c r="T371" i="10" s="1"/>
  <c r="S373" i="10"/>
  <c r="T373" i="10" s="1"/>
  <c r="S375" i="10"/>
  <c r="T375" i="10" s="1"/>
  <c r="S370" i="10"/>
  <c r="T370" i="10" s="1"/>
  <c r="S372" i="10"/>
  <c r="T372" i="10" s="1"/>
  <c r="U380" i="10"/>
  <c r="S943" i="10"/>
  <c r="T943" i="10" s="1"/>
  <c r="S939" i="10"/>
  <c r="T939" i="10" s="1"/>
  <c r="S941" i="10"/>
  <c r="T941" i="10" s="1"/>
  <c r="S938" i="10"/>
  <c r="T938" i="10" s="1"/>
  <c r="S940" i="10"/>
  <c r="T940" i="10" s="1"/>
  <c r="S945" i="10"/>
  <c r="T945" i="10" s="1"/>
  <c r="S942" i="10"/>
  <c r="T942" i="10" s="1"/>
  <c r="S944" i="10"/>
  <c r="T944" i="10" s="1"/>
  <c r="U716" i="10"/>
  <c r="U701" i="10"/>
  <c r="U917" i="10"/>
  <c r="R928" i="10"/>
  <c r="S899" i="10"/>
  <c r="T899" i="10" s="1"/>
  <c r="S903" i="10"/>
  <c r="T903" i="10" s="1"/>
  <c r="S898" i="10"/>
  <c r="T898" i="10" s="1"/>
  <c r="S900" i="10"/>
  <c r="T900" i="10" s="1"/>
  <c r="S901" i="10"/>
  <c r="T901" i="10" s="1"/>
  <c r="S904" i="10"/>
  <c r="T904" i="10" s="1"/>
  <c r="S902" i="10"/>
  <c r="T902" i="10" s="1"/>
  <c r="S905" i="10"/>
  <c r="T905" i="10" s="1"/>
  <c r="S405" i="10"/>
  <c r="T405" i="10" s="1"/>
  <c r="S403" i="10"/>
  <c r="T403" i="10" s="1"/>
  <c r="S408" i="10"/>
  <c r="T408" i="10" s="1"/>
  <c r="S404" i="10"/>
  <c r="T404" i="10" s="1"/>
  <c r="S406" i="10"/>
  <c r="T406" i="10" s="1"/>
  <c r="S402" i="10"/>
  <c r="T402" i="10" s="1"/>
  <c r="S409" i="10"/>
  <c r="T409" i="10" s="1"/>
  <c r="S407" i="10"/>
  <c r="T407" i="10" s="1"/>
  <c r="S759" i="10" l="1"/>
  <c r="T759" i="10" s="1"/>
  <c r="S761" i="10"/>
  <c r="T761" i="10" s="1"/>
  <c r="U761" i="10"/>
  <c r="S760" i="10"/>
  <c r="T760" i="10" s="1"/>
  <c r="U736" i="10"/>
  <c r="S773" i="10"/>
  <c r="T773" i="10" s="1"/>
  <c r="S755" i="10"/>
  <c r="T755" i="10" s="1"/>
  <c r="S758" i="10"/>
  <c r="T758" i="10" s="1"/>
  <c r="S543" i="10"/>
  <c r="T543" i="10" s="1"/>
  <c r="S984" i="10"/>
  <c r="T984" i="10" s="1"/>
  <c r="S756" i="10"/>
  <c r="T756" i="10" s="1"/>
  <c r="S757" i="10"/>
  <c r="T757" i="10" s="1"/>
  <c r="S754" i="10"/>
  <c r="T754" i="10" s="1"/>
  <c r="S814" i="10"/>
  <c r="T814" i="10" s="1"/>
  <c r="U985" i="10"/>
  <c r="S979" i="10"/>
  <c r="T979" i="10" s="1"/>
  <c r="U969" i="10"/>
  <c r="S817" i="10"/>
  <c r="T817" i="10" s="1"/>
  <c r="S801" i="10"/>
  <c r="T801" i="10" s="1"/>
  <c r="S699" i="10"/>
  <c r="T699" i="10" s="1"/>
  <c r="S698" i="10"/>
  <c r="T698" i="10" s="1"/>
  <c r="S798" i="10"/>
  <c r="T798" i="10" s="1"/>
  <c r="S700" i="10"/>
  <c r="T700" i="10" s="1"/>
  <c r="S795" i="10"/>
  <c r="T795" i="10" s="1"/>
  <c r="U929" i="10"/>
  <c r="S704" i="10"/>
  <c r="T704" i="10" s="1"/>
  <c r="U993" i="10"/>
  <c r="S705" i="10"/>
  <c r="T705" i="10" s="1"/>
  <c r="S702" i="10"/>
  <c r="T702" i="10" s="1"/>
  <c r="S701" i="10"/>
  <c r="T701" i="10" s="1"/>
  <c r="S703" i="10"/>
  <c r="T703" i="10" s="1"/>
  <c r="S845" i="10"/>
  <c r="T845" i="10" s="1"/>
  <c r="S732" i="10"/>
  <c r="T732" i="10" s="1"/>
  <c r="S683" i="10"/>
  <c r="T683" i="10" s="1"/>
  <c r="S539" i="10"/>
  <c r="T539" i="10" s="1"/>
  <c r="S538" i="10"/>
  <c r="T538" i="10" s="1"/>
  <c r="S686" i="10"/>
  <c r="T686" i="10" s="1"/>
  <c r="S799" i="10"/>
  <c r="T799" i="10" s="1"/>
  <c r="S796" i="10"/>
  <c r="T796" i="10" s="1"/>
  <c r="S800" i="10"/>
  <c r="T800" i="10" s="1"/>
  <c r="S787" i="10"/>
  <c r="T787" i="10" s="1"/>
  <c r="S1024" i="10"/>
  <c r="T1024" i="10" s="1"/>
  <c r="S797" i="10"/>
  <c r="T797" i="10" s="1"/>
  <c r="S963" i="10"/>
  <c r="T963" i="10" s="1"/>
  <c r="S794" i="10"/>
  <c r="T794" i="10" s="1"/>
  <c r="S874" i="10"/>
  <c r="T874" i="10" s="1"/>
  <c r="S545" i="10"/>
  <c r="T545" i="10" s="1"/>
  <c r="S881" i="10"/>
  <c r="T881" i="10" s="1"/>
  <c r="S541" i="10"/>
  <c r="T541" i="10" s="1"/>
  <c r="S880" i="10"/>
  <c r="T880" i="10" s="1"/>
  <c r="S763" i="10"/>
  <c r="T763" i="10" s="1"/>
  <c r="S816" i="10"/>
  <c r="T816" i="10" s="1"/>
  <c r="S381" i="10"/>
  <c r="T381" i="10" s="1"/>
  <c r="S875" i="10"/>
  <c r="T875" i="10" s="1"/>
  <c r="S810" i="10"/>
  <c r="T810" i="10" s="1"/>
  <c r="S879" i="10"/>
  <c r="T879" i="10" s="1"/>
  <c r="S876" i="10"/>
  <c r="T876" i="10" s="1"/>
  <c r="S871" i="10"/>
  <c r="T871" i="10" s="1"/>
  <c r="S812" i="10"/>
  <c r="T812" i="10" s="1"/>
  <c r="S815" i="10"/>
  <c r="T815" i="10" s="1"/>
  <c r="U1009" i="10"/>
  <c r="S813" i="10"/>
  <c r="T813" i="10" s="1"/>
  <c r="S807" i="10"/>
  <c r="T807" i="10" s="1"/>
  <c r="S811" i="10"/>
  <c r="T811" i="10" s="1"/>
  <c r="S738" i="10"/>
  <c r="T738" i="10" s="1"/>
  <c r="S542" i="10"/>
  <c r="T542" i="10" s="1"/>
  <c r="S688" i="10"/>
  <c r="T688" i="10" s="1"/>
  <c r="S689" i="10"/>
  <c r="T689" i="10" s="1"/>
  <c r="S870" i="10"/>
  <c r="T870" i="10" s="1"/>
  <c r="S682" i="10"/>
  <c r="T682" i="10" s="1"/>
  <c r="S867" i="10"/>
  <c r="T867" i="10" s="1"/>
  <c r="S540" i="10"/>
  <c r="T540" i="10" s="1"/>
  <c r="S685" i="10"/>
  <c r="T685" i="10" s="1"/>
  <c r="S873" i="10"/>
  <c r="T873" i="10" s="1"/>
  <c r="S597" i="10"/>
  <c r="T597" i="10" s="1"/>
  <c r="S684" i="10"/>
  <c r="T684" i="10" s="1"/>
  <c r="S866" i="10"/>
  <c r="T866" i="10" s="1"/>
  <c r="S594" i="10"/>
  <c r="T594" i="10" s="1"/>
  <c r="S1000" i="10"/>
  <c r="T1000" i="10" s="1"/>
  <c r="S868" i="10"/>
  <c r="T868" i="10" s="1"/>
  <c r="S596" i="10"/>
  <c r="T596" i="10" s="1"/>
  <c r="S872" i="10"/>
  <c r="T872" i="10" s="1"/>
  <c r="S895" i="10"/>
  <c r="T895" i="10" s="1"/>
  <c r="S1017" i="10"/>
  <c r="T1017" i="10" s="1"/>
  <c r="U968" i="10"/>
  <c r="S977" i="10"/>
  <c r="T977" i="10" s="1"/>
  <c r="U896" i="10"/>
  <c r="S788" i="10"/>
  <c r="T788" i="10" s="1"/>
  <c r="S928" i="10"/>
  <c r="T928" i="10" s="1"/>
  <c r="S544" i="10"/>
  <c r="T544" i="10" s="1"/>
  <c r="U809" i="10"/>
  <c r="S974" i="10"/>
  <c r="T974" i="10" s="1"/>
  <c r="S869" i="10"/>
  <c r="T869" i="10" s="1"/>
  <c r="U704" i="10"/>
  <c r="S730" i="10"/>
  <c r="T730" i="10" s="1"/>
  <c r="U864" i="10"/>
  <c r="S976" i="10"/>
  <c r="T976" i="10" s="1"/>
  <c r="S737" i="10"/>
  <c r="T737" i="10" s="1"/>
  <c r="S971" i="10"/>
  <c r="T971" i="10" s="1"/>
  <c r="S1008" i="10"/>
  <c r="T1008" i="10" s="1"/>
  <c r="S774" i="10"/>
  <c r="T774" i="10" s="1"/>
  <c r="S970" i="10"/>
  <c r="T970" i="10" s="1"/>
  <c r="U873" i="10"/>
  <c r="S987" i="10"/>
  <c r="T987" i="10" s="1"/>
  <c r="S792" i="10"/>
  <c r="T792" i="10" s="1"/>
  <c r="S973" i="10"/>
  <c r="T973" i="10" s="1"/>
  <c r="S1003" i="10"/>
  <c r="T1003" i="10" s="1"/>
  <c r="S777" i="10"/>
  <c r="T777" i="10" s="1"/>
  <c r="S793" i="10"/>
  <c r="T793" i="10" s="1"/>
  <c r="S770" i="10"/>
  <c r="T770" i="10" s="1"/>
  <c r="S1009" i="10"/>
  <c r="T1009" i="10" s="1"/>
  <c r="S1018" i="10"/>
  <c r="T1018" i="10" s="1"/>
  <c r="S636" i="10"/>
  <c r="T636" i="10" s="1"/>
  <c r="S1020" i="10"/>
  <c r="T1020" i="10" s="1"/>
  <c r="U777" i="10"/>
  <c r="S972" i="10"/>
  <c r="T972" i="10" s="1"/>
  <c r="S790" i="10"/>
  <c r="T790" i="10" s="1"/>
  <c r="U1001" i="10"/>
  <c r="S599" i="10"/>
  <c r="T599" i="10" s="1"/>
  <c r="S731" i="10"/>
  <c r="T731" i="10" s="1"/>
  <c r="S640" i="10"/>
  <c r="T640" i="10" s="1"/>
  <c r="S1007" i="10"/>
  <c r="T1007" i="10" s="1"/>
  <c r="S789" i="10"/>
  <c r="T789" i="10" s="1"/>
  <c r="S930" i="10"/>
  <c r="T930" i="10" s="1"/>
  <c r="S894" i="10"/>
  <c r="T894" i="10" s="1"/>
  <c r="U1000" i="10"/>
  <c r="S765" i="10"/>
  <c r="T765" i="10" s="1"/>
  <c r="S736" i="10"/>
  <c r="T736" i="10" s="1"/>
  <c r="S1006" i="10"/>
  <c r="T1006" i="10" s="1"/>
  <c r="S1014" i="10"/>
  <c r="T1014" i="10" s="1"/>
  <c r="S733" i="10"/>
  <c r="T733" i="10" s="1"/>
  <c r="S962" i="10"/>
  <c r="T962" i="10" s="1"/>
  <c r="S791" i="10"/>
  <c r="T791" i="10" s="1"/>
  <c r="S735" i="10"/>
  <c r="T735" i="10" s="1"/>
  <c r="S891" i="10"/>
  <c r="T891" i="10" s="1"/>
  <c r="U641" i="10"/>
  <c r="S786" i="10"/>
  <c r="T786" i="10" s="1"/>
  <c r="S966" i="10"/>
  <c r="T966" i="10" s="1"/>
  <c r="S734" i="10"/>
  <c r="T734" i="10" s="1"/>
  <c r="S639" i="10"/>
  <c r="T639" i="10" s="1"/>
  <c r="S742" i="10"/>
  <c r="T742" i="10" s="1"/>
  <c r="S741" i="10"/>
  <c r="T741" i="10" s="1"/>
  <c r="S1023" i="10"/>
  <c r="T1023" i="10" s="1"/>
  <c r="S1019" i="10"/>
  <c r="T1019" i="10" s="1"/>
  <c r="S848" i="10"/>
  <c r="T848" i="10" s="1"/>
  <c r="S931" i="10"/>
  <c r="T931" i="10" s="1"/>
  <c r="S897" i="10"/>
  <c r="T897" i="10" s="1"/>
  <c r="S819" i="10"/>
  <c r="T819" i="10" s="1"/>
  <c r="S967" i="10"/>
  <c r="T967" i="10" s="1"/>
  <c r="S600" i="10"/>
  <c r="T600" i="10" s="1"/>
  <c r="S764" i="10"/>
  <c r="T764" i="10" s="1"/>
  <c r="S1012" i="10"/>
  <c r="T1012" i="10" s="1"/>
  <c r="S887" i="10"/>
  <c r="T887" i="10" s="1"/>
  <c r="S861" i="10"/>
  <c r="T861" i="10" s="1"/>
  <c r="S1002" i="10"/>
  <c r="T1002" i="10" s="1"/>
  <c r="U1008" i="10"/>
  <c r="S992" i="10"/>
  <c r="T992" i="10" s="1"/>
  <c r="S1001" i="10"/>
  <c r="T1001" i="10" s="1"/>
  <c r="S635" i="10"/>
  <c r="T635" i="10" s="1"/>
  <c r="S1022" i="10"/>
  <c r="T1022" i="10" s="1"/>
  <c r="U745" i="10"/>
  <c r="U1025" i="10"/>
  <c r="U385" i="10"/>
  <c r="S822" i="10"/>
  <c r="T822" i="10" s="1"/>
  <c r="S849" i="10"/>
  <c r="T849" i="10" s="1"/>
  <c r="S1025" i="10"/>
  <c r="T1025" i="10" s="1"/>
  <c r="S877" i="10"/>
  <c r="T877" i="10" s="1"/>
  <c r="S687" i="10"/>
  <c r="T687" i="10" s="1"/>
  <c r="U1017" i="10"/>
  <c r="S1021" i="10"/>
  <c r="T1021" i="10" s="1"/>
  <c r="U977" i="10"/>
  <c r="S934" i="10"/>
  <c r="T934" i="10" s="1"/>
  <c r="S892" i="10"/>
  <c r="T892" i="10" s="1"/>
  <c r="S825" i="10"/>
  <c r="T825" i="10" s="1"/>
  <c r="S975" i="10"/>
  <c r="T975" i="10" s="1"/>
  <c r="S968" i="10"/>
  <c r="T968" i="10" s="1"/>
  <c r="S844" i="10"/>
  <c r="T844" i="10" s="1"/>
  <c r="S601" i="10"/>
  <c r="T601" i="10" s="1"/>
  <c r="S776" i="10"/>
  <c r="T776" i="10" s="1"/>
  <c r="S769" i="10"/>
  <c r="T769" i="10" s="1"/>
  <c r="S740" i="10"/>
  <c r="T740" i="10" s="1"/>
  <c r="S1016" i="10"/>
  <c r="T1016" i="10" s="1"/>
  <c r="S926" i="10"/>
  <c r="T926" i="10" s="1"/>
  <c r="S743" i="10"/>
  <c r="T743" i="10" s="1"/>
  <c r="S886" i="10"/>
  <c r="T886" i="10" s="1"/>
  <c r="S1004" i="10"/>
  <c r="T1004" i="10" s="1"/>
  <c r="S634" i="10"/>
  <c r="T634" i="10" s="1"/>
  <c r="U587" i="10"/>
  <c r="S993" i="10"/>
  <c r="T993" i="10" s="1"/>
  <c r="S994" i="10"/>
  <c r="T994" i="10" s="1"/>
  <c r="U889" i="10"/>
  <c r="S922" i="10"/>
  <c r="T922" i="10" s="1"/>
  <c r="S889" i="10"/>
  <c r="T889" i="10" s="1"/>
  <c r="S989" i="10"/>
  <c r="T989" i="10" s="1"/>
  <c r="S997" i="10"/>
  <c r="T997" i="10" s="1"/>
  <c r="S744" i="10"/>
  <c r="T744" i="10" s="1"/>
  <c r="S936" i="10"/>
  <c r="T936" i="10" s="1"/>
  <c r="S893" i="10"/>
  <c r="T893" i="10" s="1"/>
  <c r="S983" i="10"/>
  <c r="T983" i="10" s="1"/>
  <c r="S766" i="10"/>
  <c r="T766" i="10" s="1"/>
  <c r="S1015" i="10"/>
  <c r="T1015" i="10" s="1"/>
  <c r="S925" i="10"/>
  <c r="T925" i="10" s="1"/>
  <c r="S772" i="10"/>
  <c r="T772" i="10" s="1"/>
  <c r="S882" i="10"/>
  <c r="T882" i="10" s="1"/>
  <c r="S378" i="10"/>
  <c r="T378" i="10" s="1"/>
  <c r="U384" i="10"/>
  <c r="S933" i="10"/>
  <c r="T933" i="10" s="1"/>
  <c r="S896" i="10"/>
  <c r="T896" i="10" s="1"/>
  <c r="S806" i="10"/>
  <c r="T806" i="10" s="1"/>
  <c r="S767" i="10"/>
  <c r="T767" i="10" s="1"/>
  <c r="S1011" i="10"/>
  <c r="T1011" i="10" s="1"/>
  <c r="S929" i="10"/>
  <c r="T929" i="10" s="1"/>
  <c r="S884" i="10"/>
  <c r="T884" i="10" s="1"/>
  <c r="U984" i="10"/>
  <c r="S379" i="10"/>
  <c r="T379" i="10" s="1"/>
  <c r="S932" i="10"/>
  <c r="T932" i="10" s="1"/>
  <c r="S890" i="10"/>
  <c r="T890" i="10" s="1"/>
  <c r="S598" i="10"/>
  <c r="T598" i="10" s="1"/>
  <c r="S804" i="10"/>
  <c r="T804" i="10" s="1"/>
  <c r="S1013" i="10"/>
  <c r="T1013" i="10" s="1"/>
  <c r="S923" i="10"/>
  <c r="T923" i="10" s="1"/>
  <c r="S888" i="10"/>
  <c r="T888" i="10" s="1"/>
  <c r="S860" i="10"/>
  <c r="T860" i="10" s="1"/>
  <c r="S843" i="10"/>
  <c r="T843" i="10" s="1"/>
  <c r="S1005" i="10"/>
  <c r="T1005" i="10" s="1"/>
  <c r="S384" i="10"/>
  <c r="T384" i="10" s="1"/>
  <c r="S937" i="10"/>
  <c r="T937" i="10" s="1"/>
  <c r="S821" i="10"/>
  <c r="T821" i="10" s="1"/>
  <c r="S803" i="10"/>
  <c r="T803" i="10" s="1"/>
  <c r="S842" i="10"/>
  <c r="T842" i="10" s="1"/>
  <c r="S1010" i="10"/>
  <c r="T1010" i="10" s="1"/>
  <c r="S927" i="10"/>
  <c r="T927" i="10" s="1"/>
  <c r="S885" i="10"/>
  <c r="T885" i="10" s="1"/>
  <c r="S859" i="10"/>
  <c r="T859" i="10" s="1"/>
  <c r="S380" i="10"/>
  <c r="T380" i="10" s="1"/>
  <c r="U555" i="10"/>
  <c r="S935" i="10"/>
  <c r="T935" i="10" s="1"/>
  <c r="S820" i="10"/>
  <c r="T820" i="10" s="1"/>
  <c r="U744" i="10"/>
  <c r="S964" i="10"/>
  <c r="T964" i="10" s="1"/>
  <c r="S808" i="10"/>
  <c r="T808" i="10" s="1"/>
  <c r="S980" i="10"/>
  <c r="T980" i="10" s="1"/>
  <c r="S924" i="10"/>
  <c r="T924" i="10" s="1"/>
  <c r="S864" i="10"/>
  <c r="T864" i="10" s="1"/>
  <c r="S383" i="10"/>
  <c r="T383" i="10" s="1"/>
  <c r="S988" i="10"/>
  <c r="T988" i="10" s="1"/>
  <c r="S995" i="10"/>
  <c r="T995" i="10" s="1"/>
  <c r="U769" i="10"/>
  <c r="S824" i="10"/>
  <c r="T824" i="10" s="1"/>
  <c r="S745" i="10"/>
  <c r="T745" i="10" s="1"/>
  <c r="S969" i="10"/>
  <c r="T969" i="10" s="1"/>
  <c r="S805" i="10"/>
  <c r="T805" i="10" s="1"/>
  <c r="S863" i="10"/>
  <c r="T863" i="10" s="1"/>
  <c r="S382" i="10"/>
  <c r="T382" i="10" s="1"/>
  <c r="S986" i="10"/>
  <c r="T986" i="10" s="1"/>
  <c r="S998" i="10"/>
  <c r="T998" i="10" s="1"/>
  <c r="S771" i="10"/>
  <c r="T771" i="10" s="1"/>
  <c r="S739" i="10"/>
  <c r="T739" i="10" s="1"/>
  <c r="S985" i="10"/>
  <c r="T985" i="10" s="1"/>
  <c r="U897" i="10"/>
  <c r="S823" i="10"/>
  <c r="T823" i="10" s="1"/>
  <c r="S965" i="10"/>
  <c r="T965" i="10" s="1"/>
  <c r="S809" i="10"/>
  <c r="T809" i="10" s="1"/>
  <c r="S768" i="10"/>
  <c r="T768" i="10" s="1"/>
  <c r="S775" i="10"/>
  <c r="T775" i="10" s="1"/>
  <c r="S982" i="10"/>
  <c r="T982" i="10" s="1"/>
  <c r="S846" i="10"/>
  <c r="T846" i="10" s="1"/>
  <c r="S865" i="10"/>
  <c r="T865" i="10" s="1"/>
  <c r="S385" i="10"/>
  <c r="T385" i="10" s="1"/>
  <c r="S991" i="10"/>
  <c r="T991" i="10" s="1"/>
  <c r="S996" i="10"/>
  <c r="T996" i="10" s="1"/>
  <c r="S978" i="10"/>
  <c r="T978" i="10" s="1"/>
  <c r="U768" i="10"/>
  <c r="S802" i="10"/>
  <c r="T802" i="10" s="1"/>
  <c r="S762" i="10"/>
  <c r="T762" i="10" s="1"/>
  <c r="S638" i="10"/>
  <c r="T638" i="10" s="1"/>
  <c r="S862" i="10"/>
  <c r="T862" i="10" s="1"/>
  <c r="U776" i="10"/>
  <c r="S990" i="10"/>
  <c r="T990" i="10" s="1"/>
  <c r="S999" i="10"/>
  <c r="T999" i="10" s="1"/>
  <c r="S858" i="10"/>
  <c r="T858" i="10" s="1"/>
  <c r="S981" i="10"/>
  <c r="T981" i="10" s="1"/>
  <c r="S641" i="10"/>
  <c r="T641" i="10" s="1"/>
  <c r="M556" i="10" l="1"/>
  <c r="O556" i="10" s="1"/>
  <c r="M588" i="10"/>
  <c r="O588" i="10" s="1"/>
  <c r="M549" i="10"/>
  <c r="O549" i="10" s="1"/>
  <c r="M557" i="10"/>
  <c r="O557" i="10" s="1"/>
  <c r="M625" i="10"/>
  <c r="O625" i="10" s="1"/>
  <c r="M580" i="10"/>
  <c r="O580" i="10" s="1"/>
  <c r="M572" i="10"/>
  <c r="O572" i="10" s="1"/>
  <c r="M581" i="10"/>
  <c r="O581" i="10" s="1"/>
  <c r="M564" i="10"/>
  <c r="O564" i="10" s="1"/>
  <c r="M589" i="10"/>
  <c r="O589" i="10" s="1"/>
  <c r="M25" i="10"/>
  <c r="O25" i="10" s="1"/>
  <c r="M548" i="10"/>
  <c r="O548" i="10" s="1"/>
  <c r="R25" i="10" l="1"/>
  <c r="M361" i="10"/>
  <c r="O361" i="10" s="1"/>
  <c r="M33" i="10"/>
  <c r="O33" i="10" s="1"/>
  <c r="M681" i="10"/>
  <c r="O681" i="10" s="1"/>
  <c r="M124" i="10"/>
  <c r="O124" i="10" s="1"/>
  <c r="M30" i="10"/>
  <c r="O30" i="10" s="1"/>
  <c r="R625" i="10"/>
  <c r="Q625" i="10"/>
  <c r="P625" i="10"/>
  <c r="P588" i="10"/>
  <c r="Q588" i="10"/>
  <c r="M353" i="10"/>
  <c r="O353" i="10" s="1"/>
  <c r="M785" i="10"/>
  <c r="O785" i="10" s="1"/>
  <c r="M270" i="10"/>
  <c r="O270" i="10" s="1"/>
  <c r="P589" i="10"/>
  <c r="Q589" i="10"/>
  <c r="M369" i="10"/>
  <c r="O369" i="10" s="1"/>
  <c r="M22" i="10"/>
  <c r="O22" i="10" s="1"/>
  <c r="R588" i="10"/>
  <c r="U589" i="10" s="1"/>
  <c r="U588" i="10"/>
  <c r="M23" i="10"/>
  <c r="O23" i="10" s="1"/>
  <c r="Q556" i="10"/>
  <c r="P556" i="10"/>
  <c r="M326" i="10"/>
  <c r="O326" i="10" s="1"/>
  <c r="R556" i="10"/>
  <c r="U557" i="10" s="1"/>
  <c r="U556" i="10"/>
  <c r="M257" i="10"/>
  <c r="O257" i="10" s="1"/>
  <c r="R589" i="10"/>
  <c r="M921" i="10"/>
  <c r="O921" i="10" s="1"/>
  <c r="M345" i="10"/>
  <c r="O345" i="10" s="1"/>
  <c r="M118" i="10"/>
  <c r="O118" i="10" s="1"/>
  <c r="M121" i="10"/>
  <c r="O121" i="10" s="1"/>
  <c r="M238" i="10"/>
  <c r="O238" i="10" s="1"/>
  <c r="M177" i="10"/>
  <c r="O177" i="10" s="1"/>
  <c r="M697" i="10"/>
  <c r="O697" i="10" s="1"/>
  <c r="M57" i="10"/>
  <c r="O57" i="10" s="1"/>
  <c r="M321" i="10"/>
  <c r="O321" i="10" s="1"/>
  <c r="R548" i="10"/>
  <c r="U549" i="10" s="1"/>
  <c r="U548" i="10"/>
  <c r="Q25" i="10"/>
  <c r="P25" i="10"/>
  <c r="Q572" i="10"/>
  <c r="P572" i="10"/>
  <c r="Q548" i="10"/>
  <c r="P548" i="10"/>
  <c r="M286" i="10"/>
  <c r="O286" i="10" s="1"/>
  <c r="M209" i="10"/>
  <c r="O209" i="10" s="1"/>
  <c r="M89" i="10"/>
  <c r="O89" i="10" s="1"/>
  <c r="M137" i="10"/>
  <c r="O137" i="10" s="1"/>
  <c r="M657" i="10"/>
  <c r="O657" i="10" s="1"/>
  <c r="M233" i="10"/>
  <c r="O233" i="10" s="1"/>
  <c r="P581" i="10"/>
  <c r="Q581" i="10"/>
  <c r="Q580" i="10"/>
  <c r="P580" i="10"/>
  <c r="R557" i="10"/>
  <c r="R549" i="10"/>
  <c r="M281" i="10"/>
  <c r="O281" i="10" s="1"/>
  <c r="M49" i="10"/>
  <c r="O49" i="10" s="1"/>
  <c r="M265" i="10"/>
  <c r="O265" i="10" s="1"/>
  <c r="M65" i="10"/>
  <c r="O65" i="10" s="1"/>
  <c r="M313" i="10"/>
  <c r="O313" i="10" s="1"/>
  <c r="M81" i="10"/>
  <c r="O81" i="10" s="1"/>
  <c r="M185" i="10"/>
  <c r="O185" i="10" s="1"/>
  <c r="M198" i="10"/>
  <c r="O198" i="10" s="1"/>
  <c r="P557" i="10"/>
  <c r="Q557" i="10"/>
  <c r="Q549" i="10"/>
  <c r="P549" i="10"/>
  <c r="R564" i="10"/>
  <c r="U564" i="10"/>
  <c r="Q564" i="10"/>
  <c r="P564" i="10"/>
  <c r="M329" i="10"/>
  <c r="O329" i="10" s="1"/>
  <c r="M17" i="10"/>
  <c r="O17" i="10" s="1"/>
  <c r="M217" i="10"/>
  <c r="O217" i="10" s="1"/>
  <c r="M1041" i="10"/>
  <c r="O1041" i="10" s="1"/>
  <c r="F5" i="6" l="1"/>
  <c r="I5" i="6"/>
  <c r="R785" i="10"/>
  <c r="R185" i="10"/>
  <c r="M351" i="10"/>
  <c r="O351" i="10" s="1"/>
  <c r="M342" i="10"/>
  <c r="O342" i="10" s="1"/>
  <c r="M63" i="10"/>
  <c r="O63" i="10" s="1"/>
  <c r="M55" i="10"/>
  <c r="O55" i="10" s="1"/>
  <c r="M1040" i="10"/>
  <c r="O1040" i="10" s="1"/>
  <c r="P121" i="10"/>
  <c r="Q121" i="10"/>
  <c r="Q785" i="10"/>
  <c r="P785" i="10"/>
  <c r="M145" i="10"/>
  <c r="O145" i="10" s="1"/>
  <c r="M169" i="10"/>
  <c r="O169" i="10" s="1"/>
  <c r="Q313" i="10"/>
  <c r="P313" i="10"/>
  <c r="Q49" i="10"/>
  <c r="P49" i="10"/>
  <c r="U566" i="10"/>
  <c r="U568" i="10"/>
  <c r="S569" i="10"/>
  <c r="T569" i="10" s="1"/>
  <c r="S565" i="10"/>
  <c r="T565" i="10" s="1"/>
  <c r="U567" i="10"/>
  <c r="S568" i="10"/>
  <c r="T568" i="10" s="1"/>
  <c r="S566" i="10"/>
  <c r="T566" i="10" s="1"/>
  <c r="S567" i="10"/>
  <c r="T567" i="10" s="1"/>
  <c r="U565" i="10"/>
  <c r="S564" i="10"/>
  <c r="T564" i="10" s="1"/>
  <c r="S562" i="10"/>
  <c r="T562" i="10" s="1"/>
  <c r="S563" i="10"/>
  <c r="T563" i="10" s="1"/>
  <c r="U569" i="10"/>
  <c r="R137" i="10"/>
  <c r="M142" i="10"/>
  <c r="O142" i="10" s="1"/>
  <c r="M279" i="10"/>
  <c r="O279" i="10" s="1"/>
  <c r="M289" i="10"/>
  <c r="O289" i="10" s="1"/>
  <c r="M193" i="10"/>
  <c r="O193" i="10" s="1"/>
  <c r="M201" i="10"/>
  <c r="O201" i="10" s="1"/>
  <c r="P921" i="10"/>
  <c r="Q921" i="10"/>
  <c r="M241" i="10"/>
  <c r="O241" i="10" s="1"/>
  <c r="M62" i="10"/>
  <c r="O62" i="10" s="1"/>
  <c r="M78" i="10"/>
  <c r="O78" i="10" s="1"/>
  <c r="P118" i="10"/>
  <c r="Q118" i="10"/>
  <c r="M86" i="10"/>
  <c r="O86" i="10" s="1"/>
  <c r="R22" i="10"/>
  <c r="U23" i="10" s="1"/>
  <c r="U22" i="10"/>
  <c r="M119" i="10"/>
  <c r="O119" i="10" s="1"/>
  <c r="R353" i="10"/>
  <c r="M182" i="10"/>
  <c r="O182" i="10" s="1"/>
  <c r="M367" i="10"/>
  <c r="O367" i="10" s="1"/>
  <c r="M366" i="10"/>
  <c r="O366" i="10" s="1"/>
  <c r="R209" i="10"/>
  <c r="R23" i="10"/>
  <c r="M14" i="10"/>
  <c r="O14" i="10" s="1"/>
  <c r="M46" i="10"/>
  <c r="O46" i="10" s="1"/>
  <c r="M656" i="10"/>
  <c r="O656" i="10" s="1"/>
  <c r="R198" i="10"/>
  <c r="U198" i="10"/>
  <c r="P198" i="10"/>
  <c r="Q198" i="10"/>
  <c r="M166" i="10"/>
  <c r="O166" i="10" s="1"/>
  <c r="M135" i="10"/>
  <c r="O135" i="10" s="1"/>
  <c r="Q326" i="10"/>
  <c r="P326" i="10"/>
  <c r="M245" i="10"/>
  <c r="O245" i="10" s="1"/>
  <c r="M24" i="10"/>
  <c r="O24" i="10" s="1"/>
  <c r="R217" i="10"/>
  <c r="M254" i="10"/>
  <c r="O254" i="10" s="1"/>
  <c r="Q185" i="10"/>
  <c r="P185" i="10"/>
  <c r="Q217" i="10"/>
  <c r="P217" i="10"/>
  <c r="P81" i="10"/>
  <c r="Q81" i="10"/>
  <c r="M343" i="10"/>
  <c r="O343" i="10" s="1"/>
  <c r="M183" i="10"/>
  <c r="O183" i="10" s="1"/>
  <c r="M70" i="10"/>
  <c r="O70" i="10" s="1"/>
  <c r="M47" i="10"/>
  <c r="O47" i="10" s="1"/>
  <c r="Q89" i="10"/>
  <c r="P89" i="10"/>
  <c r="U550" i="10"/>
  <c r="S547" i="10"/>
  <c r="T547" i="10" s="1"/>
  <c r="U553" i="10"/>
  <c r="S552" i="10"/>
  <c r="T552" i="10" s="1"/>
  <c r="S549" i="10"/>
  <c r="T549" i="10" s="1"/>
  <c r="S550" i="10"/>
  <c r="T550" i="10" s="1"/>
  <c r="U552" i="10"/>
  <c r="S553" i="10"/>
  <c r="T553" i="10" s="1"/>
  <c r="U551" i="10"/>
  <c r="S546" i="10"/>
  <c r="T546" i="10" s="1"/>
  <c r="S551" i="10"/>
  <c r="T551" i="10" s="1"/>
  <c r="S548" i="10"/>
  <c r="T548" i="10" s="1"/>
  <c r="P22" i="10"/>
  <c r="Q22" i="10"/>
  <c r="P353" i="10"/>
  <c r="Q353" i="10"/>
  <c r="R124" i="10"/>
  <c r="U124" i="10"/>
  <c r="M54" i="10"/>
  <c r="O54" i="10" s="1"/>
  <c r="M79" i="10"/>
  <c r="O79" i="10" s="1"/>
  <c r="R580" i="10"/>
  <c r="U581" i="10" s="1"/>
  <c r="U580" i="10"/>
  <c r="R81" i="10"/>
  <c r="R89" i="10"/>
  <c r="M319" i="10"/>
  <c r="O319" i="10" s="1"/>
  <c r="P697" i="10"/>
  <c r="Q697" i="10"/>
  <c r="M255" i="10"/>
  <c r="O255" i="10" s="1"/>
  <c r="M38" i="10"/>
  <c r="O38" i="10" s="1"/>
  <c r="M215" i="10"/>
  <c r="O215" i="10" s="1"/>
  <c r="M263" i="10"/>
  <c r="O263" i="10" s="1"/>
  <c r="Q124" i="10"/>
  <c r="P124" i="10"/>
  <c r="P1041" i="10"/>
  <c r="Q1041" i="10"/>
  <c r="P65" i="10"/>
  <c r="Q65" i="10"/>
  <c r="P329" i="10"/>
  <c r="Q329" i="10"/>
  <c r="R581" i="10"/>
  <c r="M15" i="10"/>
  <c r="O15" i="10" s="1"/>
  <c r="R657" i="10"/>
  <c r="M158" i="10"/>
  <c r="O158" i="10" s="1"/>
  <c r="R572" i="10"/>
  <c r="U572" i="10"/>
  <c r="P321" i="10"/>
  <c r="Q321" i="10"/>
  <c r="R697" i="10"/>
  <c r="Q257" i="10"/>
  <c r="P257" i="10"/>
  <c r="P369" i="10"/>
  <c r="Q369" i="10"/>
  <c r="R681" i="10"/>
  <c r="M358" i="10"/>
  <c r="O358" i="10" s="1"/>
  <c r="M350" i="10"/>
  <c r="O350" i="10" s="1"/>
  <c r="R17" i="10"/>
  <c r="M278" i="10"/>
  <c r="O278" i="10" s="1"/>
  <c r="P265" i="10"/>
  <c r="Q265" i="10"/>
  <c r="P281" i="10"/>
  <c r="Q281" i="10"/>
  <c r="P233" i="10"/>
  <c r="Q233" i="10"/>
  <c r="Q657" i="10"/>
  <c r="P657" i="10"/>
  <c r="M41" i="10"/>
  <c r="O41" i="10" s="1"/>
  <c r="M231" i="10"/>
  <c r="O231" i="10" s="1"/>
  <c r="M161" i="10"/>
  <c r="O161" i="10" s="1"/>
  <c r="R177" i="10"/>
  <c r="R345" i="10"/>
  <c r="M206" i="10"/>
  <c r="O206" i="10" s="1"/>
  <c r="M655" i="10"/>
  <c r="O655" i="10" s="1"/>
  <c r="M207" i="10"/>
  <c r="O207" i="10" s="1"/>
  <c r="Q681" i="10"/>
  <c r="P681" i="10"/>
  <c r="M134" i="10"/>
  <c r="O134" i="10" s="1"/>
  <c r="R121" i="10"/>
  <c r="M214" i="10"/>
  <c r="O214" i="10" s="1"/>
  <c r="P17" i="10"/>
  <c r="Q17" i="10"/>
  <c r="R313" i="10"/>
  <c r="M230" i="10"/>
  <c r="O230" i="10" s="1"/>
  <c r="M262" i="10"/>
  <c r="O262" i="10" s="1"/>
  <c r="M9" i="10"/>
  <c r="O9" i="10" s="1"/>
  <c r="M175" i="10"/>
  <c r="O175" i="10" s="1"/>
  <c r="R57" i="10"/>
  <c r="Q177" i="10"/>
  <c r="P177" i="10"/>
  <c r="P345" i="10"/>
  <c r="Q345" i="10"/>
  <c r="S559" i="10"/>
  <c r="T559" i="10" s="1"/>
  <c r="S554" i="10"/>
  <c r="T554" i="10" s="1"/>
  <c r="S558" i="10"/>
  <c r="T558" i="10" s="1"/>
  <c r="S555" i="10"/>
  <c r="T555" i="10" s="1"/>
  <c r="S556" i="10"/>
  <c r="T556" i="10" s="1"/>
  <c r="U558" i="10"/>
  <c r="U559" i="10"/>
  <c r="S557" i="10"/>
  <c r="T557" i="10" s="1"/>
  <c r="U560" i="10"/>
  <c r="S561" i="10"/>
  <c r="T561" i="10" s="1"/>
  <c r="U561" i="10"/>
  <c r="S560" i="10"/>
  <c r="T560" i="10" s="1"/>
  <c r="R33" i="10"/>
  <c r="Q209" i="10"/>
  <c r="P209" i="10"/>
  <c r="P57" i="10"/>
  <c r="Q57" i="10"/>
  <c r="M327" i="10"/>
  <c r="O327" i="10" s="1"/>
  <c r="M318" i="10"/>
  <c r="O318" i="10" s="1"/>
  <c r="M273" i="10"/>
  <c r="O273" i="10" s="1"/>
  <c r="Q23" i="10"/>
  <c r="P23" i="10"/>
  <c r="M190" i="10"/>
  <c r="O190" i="10" s="1"/>
  <c r="M6" i="10"/>
  <c r="O6" i="10" s="1"/>
  <c r="Q33" i="10"/>
  <c r="P33" i="10"/>
  <c r="M159" i="10"/>
  <c r="O159" i="10" s="1"/>
  <c r="Q137" i="10"/>
  <c r="P137" i="10"/>
  <c r="P286" i="10"/>
  <c r="Q286" i="10"/>
  <c r="M73" i="10"/>
  <c r="O73" i="10" s="1"/>
  <c r="M1039" i="10"/>
  <c r="O1039" i="10" s="1"/>
  <c r="M87" i="10"/>
  <c r="O87" i="10" s="1"/>
  <c r="Q270" i="10"/>
  <c r="P270" i="10"/>
  <c r="P30" i="10"/>
  <c r="Q30" i="10"/>
  <c r="R286" i="10"/>
  <c r="U286" i="10"/>
  <c r="P238" i="10"/>
  <c r="Q238" i="10"/>
  <c r="S588" i="10"/>
  <c r="T588" i="10" s="1"/>
  <c r="S590" i="10"/>
  <c r="T590" i="10" s="1"/>
  <c r="S589" i="10"/>
  <c r="T589" i="10" s="1"/>
  <c r="S591" i="10"/>
  <c r="T591" i="10" s="1"/>
  <c r="S592" i="10"/>
  <c r="T592" i="10" s="1"/>
  <c r="U591" i="10"/>
  <c r="U593" i="10"/>
  <c r="U592" i="10"/>
  <c r="S587" i="10"/>
  <c r="T587" i="10" s="1"/>
  <c r="S593" i="10"/>
  <c r="T593" i="10" s="1"/>
  <c r="U590" i="10"/>
  <c r="S586" i="10"/>
  <c r="T586" i="10" s="1"/>
  <c r="U270" i="10"/>
  <c r="R270" i="10"/>
  <c r="M174" i="10"/>
  <c r="O174" i="10" s="1"/>
  <c r="R361" i="10"/>
  <c r="Q361" i="10"/>
  <c r="P361" i="10"/>
  <c r="F6" i="6" l="1"/>
  <c r="I6" i="6"/>
  <c r="R87" i="10"/>
  <c r="R47" i="10"/>
  <c r="R159" i="10"/>
  <c r="P262" i="10"/>
  <c r="Q262" i="10"/>
  <c r="Q134" i="10"/>
  <c r="P134" i="10"/>
  <c r="Q350" i="10"/>
  <c r="P350" i="10"/>
  <c r="Q656" i="10"/>
  <c r="P656" i="10"/>
  <c r="Q169" i="10"/>
  <c r="P169" i="10"/>
  <c r="R921" i="10"/>
  <c r="R63" i="10"/>
  <c r="M208" i="10"/>
  <c r="O208" i="10" s="1"/>
  <c r="M232" i="10"/>
  <c r="O232" i="10" s="1"/>
  <c r="R230" i="10"/>
  <c r="U230" i="10"/>
  <c r="Q214" i="10"/>
  <c r="P214" i="10"/>
  <c r="R161" i="10"/>
  <c r="U358" i="10"/>
  <c r="R358" i="10"/>
  <c r="M352" i="10"/>
  <c r="O352" i="10" s="1"/>
  <c r="Q215" i="10"/>
  <c r="P215" i="10"/>
  <c r="M120" i="10"/>
  <c r="O120" i="10" s="1"/>
  <c r="R46" i="10"/>
  <c r="U46" i="10"/>
  <c r="Q182" i="10"/>
  <c r="P182" i="10"/>
  <c r="P201" i="10"/>
  <c r="Q201" i="10"/>
  <c r="Q142" i="10"/>
  <c r="P142" i="10"/>
  <c r="M312" i="10"/>
  <c r="O312" i="10" s="1"/>
  <c r="M311" i="10"/>
  <c r="O311" i="10" s="1"/>
  <c r="R342" i="10"/>
  <c r="U343" i="10" s="1"/>
  <c r="U342" i="10"/>
  <c r="Q174" i="10"/>
  <c r="P174" i="10"/>
  <c r="P1039" i="10"/>
  <c r="Q1039" i="10"/>
  <c r="U30" i="10"/>
  <c r="R30" i="10"/>
  <c r="Q230" i="10"/>
  <c r="P230" i="10"/>
  <c r="Q161" i="10"/>
  <c r="P161" i="10"/>
  <c r="Q358" i="10"/>
  <c r="P358" i="10"/>
  <c r="U574" i="10"/>
  <c r="S575" i="10"/>
  <c r="T575" i="10" s="1"/>
  <c r="U573" i="10"/>
  <c r="S571" i="10"/>
  <c r="T571" i="10" s="1"/>
  <c r="S574" i="10"/>
  <c r="T574" i="10" s="1"/>
  <c r="S576" i="10"/>
  <c r="T576" i="10" s="1"/>
  <c r="S570" i="10"/>
  <c r="T570" i="10" s="1"/>
  <c r="S573" i="10"/>
  <c r="T573" i="10" s="1"/>
  <c r="U577" i="10"/>
  <c r="U576" i="10"/>
  <c r="U575" i="10"/>
  <c r="S572" i="10"/>
  <c r="T572" i="10" s="1"/>
  <c r="S577" i="10"/>
  <c r="T577" i="10" s="1"/>
  <c r="R257" i="10"/>
  <c r="M48" i="10"/>
  <c r="O48" i="10" s="1"/>
  <c r="Q46" i="10"/>
  <c r="P46" i="10"/>
  <c r="M143" i="10"/>
  <c r="O143" i="10" s="1"/>
  <c r="Q78" i="10"/>
  <c r="P78" i="10"/>
  <c r="Q193" i="10"/>
  <c r="P193" i="10"/>
  <c r="Q342" i="10"/>
  <c r="P342" i="10"/>
  <c r="M160" i="10"/>
  <c r="O160" i="10" s="1"/>
  <c r="U238" i="10"/>
  <c r="R238" i="10"/>
  <c r="Q318" i="10"/>
  <c r="P318" i="10"/>
  <c r="M39" i="10"/>
  <c r="O39" i="10" s="1"/>
  <c r="R49" i="10"/>
  <c r="M191" i="10"/>
  <c r="O191" i="10" s="1"/>
  <c r="M80" i="10"/>
  <c r="O80" i="10" s="1"/>
  <c r="U584" i="10"/>
  <c r="S580" i="10"/>
  <c r="T580" i="10" s="1"/>
  <c r="S584" i="10"/>
  <c r="T584" i="10" s="1"/>
  <c r="U583" i="10"/>
  <c r="U585" i="10"/>
  <c r="S579" i="10"/>
  <c r="T579" i="10" s="1"/>
  <c r="S582" i="10"/>
  <c r="T582" i="10" s="1"/>
  <c r="S583" i="10"/>
  <c r="T583" i="10" s="1"/>
  <c r="S581" i="10"/>
  <c r="T581" i="10" s="1"/>
  <c r="S578" i="10"/>
  <c r="T578" i="10" s="1"/>
  <c r="S585" i="10"/>
  <c r="T585" i="10" s="1"/>
  <c r="U582" i="10"/>
  <c r="Q47" i="10"/>
  <c r="P47" i="10"/>
  <c r="R135" i="10"/>
  <c r="P145" i="10"/>
  <c r="Q145" i="10"/>
  <c r="M199" i="10"/>
  <c r="O199" i="10" s="1"/>
  <c r="P351" i="10"/>
  <c r="Q351" i="10"/>
  <c r="M176" i="10"/>
  <c r="O176" i="10" s="1"/>
  <c r="M71" i="10"/>
  <c r="O71" i="10" s="1"/>
  <c r="P87" i="10"/>
  <c r="Q87" i="10"/>
  <c r="R273" i="10"/>
  <c r="U1039" i="10"/>
  <c r="R1039" i="10"/>
  <c r="Q159" i="10"/>
  <c r="P159" i="10"/>
  <c r="M919" i="10"/>
  <c r="O919" i="10" s="1"/>
  <c r="U318" i="10"/>
  <c r="R318" i="10"/>
  <c r="U319" i="10" s="1"/>
  <c r="M680" i="10"/>
  <c r="O680" i="10" s="1"/>
  <c r="Q207" i="10"/>
  <c r="P207" i="10"/>
  <c r="Q231" i="10"/>
  <c r="P231" i="10"/>
  <c r="P158" i="10"/>
  <c r="Q158" i="10"/>
  <c r="Q38" i="10"/>
  <c r="P38" i="10"/>
  <c r="R329" i="10"/>
  <c r="R70" i="10"/>
  <c r="U70" i="10"/>
  <c r="P24" i="10"/>
  <c r="Q24" i="10"/>
  <c r="Q135" i="10"/>
  <c r="P135" i="10"/>
  <c r="Q14" i="10"/>
  <c r="P14" i="10"/>
  <c r="Q62" i="10"/>
  <c r="P62" i="10"/>
  <c r="R289" i="10"/>
  <c r="M328" i="10"/>
  <c r="O328" i="10" s="1"/>
  <c r="R145" i="10"/>
  <c r="R351" i="10"/>
  <c r="R73" i="10"/>
  <c r="Q73" i="10"/>
  <c r="P73" i="10"/>
  <c r="M679" i="10"/>
  <c r="O679" i="10" s="1"/>
  <c r="M16" i="10"/>
  <c r="O16" i="10" s="1"/>
  <c r="M256" i="10"/>
  <c r="O256" i="10" s="1"/>
  <c r="Q70" i="10"/>
  <c r="P70" i="10"/>
  <c r="M287" i="10"/>
  <c r="O287" i="10" s="1"/>
  <c r="M784" i="10"/>
  <c r="O784" i="10" s="1"/>
  <c r="Q366" i="10"/>
  <c r="P366" i="10"/>
  <c r="Q289" i="10"/>
  <c r="P289" i="10"/>
  <c r="Q1040" i="10"/>
  <c r="P1040" i="10"/>
  <c r="R65" i="10"/>
  <c r="M31" i="10"/>
  <c r="O31" i="10" s="1"/>
  <c r="R1040" i="10"/>
  <c r="M184" i="10"/>
  <c r="O184" i="10" s="1"/>
  <c r="R183" i="10"/>
  <c r="R1041" i="10"/>
  <c r="Q166" i="10"/>
  <c r="P166" i="10"/>
  <c r="R366" i="10"/>
  <c r="U366" i="10"/>
  <c r="Q119" i="10"/>
  <c r="P119" i="10"/>
  <c r="Q241" i="10"/>
  <c r="P241" i="10"/>
  <c r="P190" i="10"/>
  <c r="Q190" i="10"/>
  <c r="Q175" i="10"/>
  <c r="P175" i="10"/>
  <c r="M624" i="10"/>
  <c r="O624" i="10" s="1"/>
  <c r="M264" i="10"/>
  <c r="O264" i="10" s="1"/>
  <c r="R281" i="10"/>
  <c r="Q54" i="10"/>
  <c r="P54" i="10"/>
  <c r="U118" i="10"/>
  <c r="R118" i="10"/>
  <c r="Q183" i="10"/>
  <c r="P183" i="10"/>
  <c r="M623" i="10"/>
  <c r="O623" i="10" s="1"/>
  <c r="M368" i="10"/>
  <c r="O368" i="10" s="1"/>
  <c r="M246" i="10"/>
  <c r="O246" i="10" s="1"/>
  <c r="R175" i="10"/>
  <c r="Q206" i="10"/>
  <c r="P206" i="10"/>
  <c r="Q278" i="10"/>
  <c r="P278" i="10"/>
  <c r="R265" i="10"/>
  <c r="M344" i="10"/>
  <c r="O344" i="10" s="1"/>
  <c r="R54" i="10"/>
  <c r="U55" i="10" s="1"/>
  <c r="U54" i="10"/>
  <c r="R343" i="10"/>
  <c r="M271" i="10"/>
  <c r="O271" i="10" s="1"/>
  <c r="M783" i="10"/>
  <c r="O783" i="10" s="1"/>
  <c r="M239" i="10"/>
  <c r="O239" i="10" s="1"/>
  <c r="M88" i="10"/>
  <c r="O88" i="10" s="1"/>
  <c r="Q6" i="10"/>
  <c r="P6" i="10"/>
  <c r="P655" i="10"/>
  <c r="Q655" i="10"/>
  <c r="Q41" i="10"/>
  <c r="P41" i="10"/>
  <c r="R233" i="10"/>
  <c r="Q255" i="10"/>
  <c r="P255" i="10"/>
  <c r="Q79" i="10"/>
  <c r="P79" i="10"/>
  <c r="R190" i="10"/>
  <c r="U190" i="10"/>
  <c r="M7" i="10"/>
  <c r="O7" i="10" s="1"/>
  <c r="R9" i="10"/>
  <c r="M359" i="10"/>
  <c r="O359" i="10" s="1"/>
  <c r="R15" i="10"/>
  <c r="M56" i="10"/>
  <c r="O56" i="10" s="1"/>
  <c r="R263" i="10"/>
  <c r="R321" i="10"/>
  <c r="P343" i="10"/>
  <c r="Q343" i="10"/>
  <c r="R254" i="10"/>
  <c r="U254" i="10"/>
  <c r="R245" i="10"/>
  <c r="U245" i="10"/>
  <c r="M920" i="10"/>
  <c r="O920" i="10" s="1"/>
  <c r="R55" i="10"/>
  <c r="Q9" i="10"/>
  <c r="P9" i="10"/>
  <c r="Q15" i="10"/>
  <c r="P15" i="10"/>
  <c r="P263" i="10"/>
  <c r="Q263" i="10"/>
  <c r="Q319" i="10"/>
  <c r="P319" i="10"/>
  <c r="M696" i="10"/>
  <c r="O696" i="10" s="1"/>
  <c r="S124" i="10"/>
  <c r="T124" i="10" s="1"/>
  <c r="S126" i="10"/>
  <c r="T126" i="10" s="1"/>
  <c r="U128" i="10"/>
  <c r="U126" i="10"/>
  <c r="S123" i="10"/>
  <c r="T123" i="10" s="1"/>
  <c r="U125" i="10"/>
  <c r="U129" i="10"/>
  <c r="U127" i="10"/>
  <c r="S122" i="10"/>
  <c r="T122" i="10" s="1"/>
  <c r="S128" i="10"/>
  <c r="T128" i="10" s="1"/>
  <c r="S125" i="10"/>
  <c r="T125" i="10" s="1"/>
  <c r="S129" i="10"/>
  <c r="T129" i="10" s="1"/>
  <c r="S127" i="10"/>
  <c r="T127" i="10" s="1"/>
  <c r="M695" i="10"/>
  <c r="O695" i="10" s="1"/>
  <c r="Q254" i="10"/>
  <c r="P254" i="10"/>
  <c r="Q245" i="10"/>
  <c r="P245" i="10"/>
  <c r="P55" i="10"/>
  <c r="Q55" i="10"/>
  <c r="M136" i="10"/>
  <c r="O136" i="10" s="1"/>
  <c r="Q327" i="10"/>
  <c r="P327" i="10"/>
  <c r="R326" i="10"/>
  <c r="U326" i="10"/>
  <c r="P273" i="10"/>
  <c r="Q273" i="10"/>
  <c r="U262" i="10"/>
  <c r="R262" i="10"/>
  <c r="U134" i="10"/>
  <c r="R134" i="10"/>
  <c r="R350" i="10"/>
  <c r="U350" i="10"/>
  <c r="M216" i="10"/>
  <c r="O216" i="10" s="1"/>
  <c r="M320" i="10"/>
  <c r="O320" i="10" s="1"/>
  <c r="M64" i="10"/>
  <c r="O64" i="10" s="1"/>
  <c r="R369" i="10"/>
  <c r="R319" i="10"/>
  <c r="M280" i="10"/>
  <c r="O280" i="10" s="1"/>
  <c r="R656" i="10"/>
  <c r="Q367" i="10"/>
  <c r="P367" i="10"/>
  <c r="Q86" i="10"/>
  <c r="P86" i="10"/>
  <c r="P279" i="10"/>
  <c r="Q279" i="10"/>
  <c r="M167" i="10"/>
  <c r="O167" i="10" s="1"/>
  <c r="R169" i="10"/>
  <c r="Q63" i="10"/>
  <c r="P63" i="10"/>
  <c r="F7" i="6" l="1"/>
  <c r="I7" i="6"/>
  <c r="R56" i="10"/>
  <c r="R239" i="10"/>
  <c r="R359" i="10"/>
  <c r="R80" i="10"/>
  <c r="R208" i="10"/>
  <c r="R31" i="10"/>
  <c r="R64" i="10"/>
  <c r="U1041" i="10"/>
  <c r="Q232" i="10"/>
  <c r="P232" i="10"/>
  <c r="R201" i="10"/>
  <c r="P208" i="10"/>
  <c r="Q208" i="10"/>
  <c r="R182" i="10"/>
  <c r="U182" i="10"/>
  <c r="Q216" i="10"/>
  <c r="P216" i="10"/>
  <c r="R24" i="10"/>
  <c r="U24" i="10"/>
  <c r="R48" i="10"/>
  <c r="U49" i="10" s="1"/>
  <c r="U48" i="10"/>
  <c r="U86" i="10"/>
  <c r="R86" i="10"/>
  <c r="U88" i="10" s="1"/>
  <c r="Q359" i="10"/>
  <c r="P359" i="10"/>
  <c r="P239" i="10"/>
  <c r="Q239" i="10"/>
  <c r="M32" i="10"/>
  <c r="O32" i="10" s="1"/>
  <c r="R206" i="10"/>
  <c r="U207" i="10" s="1"/>
  <c r="U206" i="10"/>
  <c r="P199" i="10"/>
  <c r="Q199" i="10"/>
  <c r="Q48" i="10"/>
  <c r="P48" i="10"/>
  <c r="M8" i="10"/>
  <c r="O8" i="10" s="1"/>
  <c r="Q352" i="10"/>
  <c r="P352" i="10"/>
  <c r="R241" i="10"/>
  <c r="R62" i="10"/>
  <c r="U62" i="10"/>
  <c r="P80" i="10"/>
  <c r="Q80" i="10"/>
  <c r="R696" i="10"/>
  <c r="Q64" i="10"/>
  <c r="P64" i="10"/>
  <c r="R216" i="10"/>
  <c r="Q287" i="10"/>
  <c r="P287" i="10"/>
  <c r="Q623" i="10"/>
  <c r="P623" i="10"/>
  <c r="M249" i="10"/>
  <c r="O249" i="10" s="1"/>
  <c r="M192" i="10"/>
  <c r="O192" i="10" s="1"/>
  <c r="U199" i="10"/>
  <c r="R199" i="10"/>
  <c r="R624" i="10"/>
  <c r="Q679" i="10"/>
  <c r="P679" i="10"/>
  <c r="P919" i="10"/>
  <c r="Q919" i="10"/>
  <c r="P39" i="10"/>
  <c r="Q39" i="10"/>
  <c r="P311" i="10"/>
  <c r="Q311" i="10"/>
  <c r="R320" i="10"/>
  <c r="S316" i="10" s="1"/>
  <c r="T316" i="10" s="1"/>
  <c r="U320" i="10"/>
  <c r="R280" i="10"/>
  <c r="M72" i="10"/>
  <c r="O72" i="10" s="1"/>
  <c r="R88" i="10"/>
  <c r="R368" i="10"/>
  <c r="P264" i="10"/>
  <c r="Q264" i="10"/>
  <c r="Q184" i="10"/>
  <c r="P184" i="10"/>
  <c r="P280" i="10"/>
  <c r="Q280" i="10"/>
  <c r="R279" i="10"/>
  <c r="R278" i="10"/>
  <c r="U279" i="10" s="1"/>
  <c r="U278" i="10"/>
  <c r="R174" i="10"/>
  <c r="U174" i="10"/>
  <c r="Q167" i="10"/>
  <c r="P167" i="10"/>
  <c r="R367" i="10"/>
  <c r="U367" i="10"/>
  <c r="M360" i="10"/>
  <c r="O360" i="10" s="1"/>
  <c r="R344" i="10"/>
  <c r="S344" i="10" s="1"/>
  <c r="T344" i="10" s="1"/>
  <c r="U344" i="10"/>
  <c r="U1040" i="10"/>
  <c r="U135" i="10"/>
  <c r="P344" i="10"/>
  <c r="Q344" i="10"/>
  <c r="P624" i="10"/>
  <c r="Q624" i="10"/>
  <c r="R79" i="10"/>
  <c r="U327" i="10"/>
  <c r="R327" i="10"/>
  <c r="R38" i="10"/>
  <c r="U38" i="10"/>
  <c r="R215" i="10"/>
  <c r="R7" i="10"/>
  <c r="Q246" i="10"/>
  <c r="P246" i="10"/>
  <c r="P312" i="10"/>
  <c r="Q312" i="10"/>
  <c r="R783" i="10"/>
  <c r="U784" i="10" s="1"/>
  <c r="U783" i="10"/>
  <c r="R328" i="10"/>
  <c r="P7" i="10"/>
  <c r="Q7" i="10"/>
  <c r="Q783" i="10"/>
  <c r="P783" i="10"/>
  <c r="R255" i="10"/>
  <c r="U255" i="10"/>
  <c r="U263" i="10"/>
  <c r="M240" i="10"/>
  <c r="O240" i="10" s="1"/>
  <c r="R119" i="10"/>
  <c r="U119" i="10"/>
  <c r="R6" i="10"/>
  <c r="U6" i="10"/>
  <c r="M40" i="10"/>
  <c r="O40" i="10" s="1"/>
  <c r="R71" i="10"/>
  <c r="U71" i="10"/>
  <c r="R193" i="10"/>
  <c r="U158" i="10"/>
  <c r="R158" i="10"/>
  <c r="U160" i="10" s="1"/>
  <c r="P696" i="10"/>
  <c r="Q696" i="10"/>
  <c r="Q271" i="10"/>
  <c r="P271" i="10"/>
  <c r="Q31" i="10"/>
  <c r="P31" i="10"/>
  <c r="Q71" i="10"/>
  <c r="P71" i="10"/>
  <c r="R78" i="10"/>
  <c r="U79" i="10" s="1"/>
  <c r="U78" i="10"/>
  <c r="R191" i="10"/>
  <c r="U191" i="10"/>
  <c r="R160" i="10"/>
  <c r="U47" i="10"/>
  <c r="P256" i="10"/>
  <c r="Q256" i="10"/>
  <c r="Q920" i="10"/>
  <c r="P920" i="10"/>
  <c r="M272" i="10"/>
  <c r="O272" i="10" s="1"/>
  <c r="R784" i="10"/>
  <c r="P16" i="10"/>
  <c r="Q16" i="10"/>
  <c r="R680" i="10"/>
  <c r="Q176" i="10"/>
  <c r="P176" i="10"/>
  <c r="M144" i="10"/>
  <c r="O144" i="10" s="1"/>
  <c r="P191" i="10"/>
  <c r="Q191" i="10"/>
  <c r="P160" i="10"/>
  <c r="Q160" i="10"/>
  <c r="R143" i="10"/>
  <c r="P120" i="10"/>
  <c r="Q120" i="10"/>
  <c r="Q320" i="10"/>
  <c r="P320" i="10"/>
  <c r="R920" i="10"/>
  <c r="P56" i="10"/>
  <c r="Q56" i="10"/>
  <c r="Q784" i="10"/>
  <c r="P784" i="10"/>
  <c r="R41" i="10"/>
  <c r="U351" i="10"/>
  <c r="P680" i="10"/>
  <c r="Q680" i="10"/>
  <c r="R176" i="10"/>
  <c r="U231" i="10"/>
  <c r="R231" i="10"/>
  <c r="U232" i="10" s="1"/>
  <c r="Q143" i="10"/>
  <c r="P143" i="10"/>
  <c r="U214" i="10"/>
  <c r="R214" i="10"/>
  <c r="U215" i="10" s="1"/>
  <c r="R136" i="10"/>
  <c r="S132" i="10" s="1"/>
  <c r="T132" i="10" s="1"/>
  <c r="U136" i="10"/>
  <c r="P695" i="10"/>
  <c r="Q695" i="10"/>
  <c r="M288" i="10"/>
  <c r="O288" i="10" s="1"/>
  <c r="Q136" i="10"/>
  <c r="P136" i="10"/>
  <c r="Q328" i="10"/>
  <c r="P328" i="10"/>
  <c r="S1035" i="10"/>
  <c r="T1035" i="10" s="1"/>
  <c r="S1039" i="10"/>
  <c r="T1039" i="10" s="1"/>
  <c r="S1041" i="10"/>
  <c r="T1041" i="10" s="1"/>
  <c r="S1036" i="10"/>
  <c r="T1036" i="10" s="1"/>
  <c r="S1038" i="10"/>
  <c r="T1038" i="10" s="1"/>
  <c r="S1037" i="10"/>
  <c r="T1037" i="10" s="1"/>
  <c r="S1040" i="10"/>
  <c r="T1040" i="10" s="1"/>
  <c r="S1034" i="10"/>
  <c r="T1034" i="10" s="1"/>
  <c r="M168" i="10"/>
  <c r="O168" i="10" s="1"/>
  <c r="Q88" i="10"/>
  <c r="P88" i="10"/>
  <c r="Q368" i="10"/>
  <c r="P368" i="10"/>
  <c r="R166" i="10"/>
  <c r="U166" i="10"/>
  <c r="R655" i="10"/>
  <c r="U657" i="10" s="1"/>
  <c r="U655" i="10"/>
  <c r="M200" i="10"/>
  <c r="O200" i="10" s="1"/>
  <c r="R14" i="10"/>
  <c r="U14" i="10"/>
  <c r="R207" i="10"/>
  <c r="R232" i="10"/>
  <c r="R142" i="10"/>
  <c r="U142" i="10"/>
  <c r="U7" i="10" l="1"/>
  <c r="I10" i="6"/>
  <c r="F10" i="6"/>
  <c r="U359" i="10"/>
  <c r="S42" i="10"/>
  <c r="T42" i="10" s="1"/>
  <c r="U239" i="10"/>
  <c r="U56" i="10"/>
  <c r="U31" i="10"/>
  <c r="S57" i="10"/>
  <c r="T57" i="10" s="1"/>
  <c r="S54" i="10"/>
  <c r="T54" i="10" s="1"/>
  <c r="S52" i="10"/>
  <c r="T52" i="10" s="1"/>
  <c r="S51" i="10"/>
  <c r="T51" i="10" s="1"/>
  <c r="S55" i="10"/>
  <c r="T55" i="10" s="1"/>
  <c r="S53" i="10"/>
  <c r="T53" i="10" s="1"/>
  <c r="S56" i="10"/>
  <c r="T56" i="10" s="1"/>
  <c r="S50" i="10"/>
  <c r="T50" i="10" s="1"/>
  <c r="U57" i="10"/>
  <c r="S341" i="10"/>
  <c r="T341" i="10" s="1"/>
  <c r="R200" i="10"/>
  <c r="S321" i="10"/>
  <c r="T321" i="10" s="1"/>
  <c r="U345" i="10"/>
  <c r="S231" i="10"/>
  <c r="T231" i="10" s="1"/>
  <c r="S329" i="10"/>
  <c r="T329" i="10" s="1"/>
  <c r="U369" i="10"/>
  <c r="S322" i="10"/>
  <c r="T322" i="10" s="1"/>
  <c r="U176" i="10"/>
  <c r="S136" i="10"/>
  <c r="T136" i="10" s="1"/>
  <c r="S323" i="10"/>
  <c r="T323" i="10" s="1"/>
  <c r="S130" i="10"/>
  <c r="T130" i="10" s="1"/>
  <c r="S343" i="10"/>
  <c r="T343" i="10" s="1"/>
  <c r="S338" i="10"/>
  <c r="T338" i="10" s="1"/>
  <c r="S345" i="10"/>
  <c r="T345" i="10" s="1"/>
  <c r="S325" i="10"/>
  <c r="T325" i="10" s="1"/>
  <c r="S137" i="10"/>
  <c r="T137" i="10" s="1"/>
  <c r="S342" i="10"/>
  <c r="T342" i="10" s="1"/>
  <c r="S340" i="10"/>
  <c r="T340" i="10" s="1"/>
  <c r="S339" i="10"/>
  <c r="T339" i="10" s="1"/>
  <c r="S131" i="10"/>
  <c r="T131" i="10" s="1"/>
  <c r="U80" i="10"/>
  <c r="N2" i="9" a="1"/>
  <c r="N2" i="9" s="1"/>
  <c r="R246" i="10"/>
  <c r="U246" i="10"/>
  <c r="U919" i="10"/>
  <c r="R919" i="10"/>
  <c r="S317" i="10"/>
  <c r="T317" i="10" s="1"/>
  <c r="S314" i="10"/>
  <c r="T314" i="10" s="1"/>
  <c r="S216" i="10"/>
  <c r="T216" i="10" s="1"/>
  <c r="S213" i="10"/>
  <c r="T213" i="10" s="1"/>
  <c r="S212" i="10"/>
  <c r="T212" i="10" s="1"/>
  <c r="S215" i="10"/>
  <c r="T215" i="10" s="1"/>
  <c r="S210" i="10"/>
  <c r="T210" i="10" s="1"/>
  <c r="S217" i="10"/>
  <c r="T217" i="10" s="1"/>
  <c r="S211" i="10"/>
  <c r="T211" i="10" s="1"/>
  <c r="S214" i="10"/>
  <c r="T214" i="10" s="1"/>
  <c r="U217" i="10"/>
  <c r="Q144" i="10"/>
  <c r="P144" i="10"/>
  <c r="S175" i="10"/>
  <c r="T175" i="10" s="1"/>
  <c r="S172" i="10"/>
  <c r="T172" i="10" s="1"/>
  <c r="S171" i="10"/>
  <c r="T171" i="10" s="1"/>
  <c r="S173" i="10"/>
  <c r="T173" i="10" s="1"/>
  <c r="S176" i="10"/>
  <c r="T176" i="10" s="1"/>
  <c r="S177" i="10"/>
  <c r="T177" i="10" s="1"/>
  <c r="S170" i="10"/>
  <c r="T170" i="10" s="1"/>
  <c r="S174" i="10"/>
  <c r="T174" i="10" s="1"/>
  <c r="U177" i="10"/>
  <c r="U175" i="10"/>
  <c r="Q72" i="10"/>
  <c r="P72" i="10"/>
  <c r="S369" i="10"/>
  <c r="T369" i="10" s="1"/>
  <c r="U183" i="10"/>
  <c r="S230" i="10"/>
  <c r="T230" i="10" s="1"/>
  <c r="S47" i="10"/>
  <c r="T47" i="10" s="1"/>
  <c r="U256" i="10"/>
  <c r="R256" i="10"/>
  <c r="S252" i="10" s="1"/>
  <c r="T252" i="10" s="1"/>
  <c r="S46" i="10"/>
  <c r="T46" i="10" s="1"/>
  <c r="S275" i="10"/>
  <c r="T275" i="10" s="1"/>
  <c r="R39" i="10"/>
  <c r="U39" i="10"/>
  <c r="S365" i="10"/>
  <c r="T365" i="10" s="1"/>
  <c r="S318" i="10"/>
  <c r="T318" i="10" s="1"/>
  <c r="R264" i="10"/>
  <c r="U264" i="10"/>
  <c r="U208" i="10"/>
  <c r="P200" i="10"/>
  <c r="Q200" i="10"/>
  <c r="P168" i="10"/>
  <c r="Q168" i="10"/>
  <c r="S48" i="10"/>
  <c r="T48" i="10" s="1"/>
  <c r="R16" i="10"/>
  <c r="S11" i="10" s="1"/>
  <c r="T11" i="10" s="1"/>
  <c r="U16" i="10"/>
  <c r="S135" i="10"/>
  <c r="T135" i="10" s="1"/>
  <c r="S277" i="10"/>
  <c r="T277" i="10" s="1"/>
  <c r="S276" i="10"/>
  <c r="T276" i="10" s="1"/>
  <c r="S278" i="10"/>
  <c r="T278" i="10" s="1"/>
  <c r="S280" i="10"/>
  <c r="T280" i="10" s="1"/>
  <c r="S274" i="10"/>
  <c r="T274" i="10" s="1"/>
  <c r="S279" i="10"/>
  <c r="T279" i="10" s="1"/>
  <c r="S281" i="10"/>
  <c r="T281" i="10" s="1"/>
  <c r="U281" i="10"/>
  <c r="U280" i="10"/>
  <c r="S63" i="10"/>
  <c r="T63" i="10" s="1"/>
  <c r="S64" i="10"/>
  <c r="T64" i="10" s="1"/>
  <c r="S65" i="10"/>
  <c r="T65" i="10" s="1"/>
  <c r="S61" i="10"/>
  <c r="T61" i="10" s="1"/>
  <c r="S62" i="10"/>
  <c r="T62" i="10" s="1"/>
  <c r="S58" i="10"/>
  <c r="T58" i="10" s="1"/>
  <c r="S59" i="10"/>
  <c r="T59" i="10" s="1"/>
  <c r="S60" i="10"/>
  <c r="T60" i="10" s="1"/>
  <c r="U65" i="10"/>
  <c r="U63" i="10"/>
  <c r="R167" i="10"/>
  <c r="U167" i="10"/>
  <c r="S12" i="10"/>
  <c r="T12" i="10" s="1"/>
  <c r="U15" i="10"/>
  <c r="S652" i="10"/>
  <c r="T652" i="10" s="1"/>
  <c r="S650" i="10"/>
  <c r="T650" i="10" s="1"/>
  <c r="S655" i="10"/>
  <c r="T655" i="10" s="1"/>
  <c r="S656" i="10"/>
  <c r="T656" i="10" s="1"/>
  <c r="S657" i="10"/>
  <c r="T657" i="10" s="1"/>
  <c r="S653" i="10"/>
  <c r="T653" i="10" s="1"/>
  <c r="S651" i="10"/>
  <c r="T651" i="10" s="1"/>
  <c r="S654" i="10"/>
  <c r="T654" i="10" s="1"/>
  <c r="U656" i="10"/>
  <c r="Q192" i="10"/>
  <c r="P192" i="10"/>
  <c r="S206" i="10"/>
  <c r="T206" i="10" s="1"/>
  <c r="S204" i="10"/>
  <c r="T204" i="10" s="1"/>
  <c r="S207" i="10"/>
  <c r="T207" i="10" s="1"/>
  <c r="S209" i="10"/>
  <c r="T209" i="10" s="1"/>
  <c r="S203" i="10"/>
  <c r="T203" i="10" s="1"/>
  <c r="S202" i="10"/>
  <c r="T202" i="10" s="1"/>
  <c r="S205" i="10"/>
  <c r="T205" i="10" s="1"/>
  <c r="S208" i="10"/>
  <c r="T208" i="10" s="1"/>
  <c r="U209" i="10"/>
  <c r="R352" i="10"/>
  <c r="U352" i="10"/>
  <c r="U64" i="10"/>
  <c r="Q249" i="10"/>
  <c r="P249" i="10"/>
  <c r="U216" i="10"/>
  <c r="R679" i="10"/>
  <c r="U681" i="10" s="1"/>
  <c r="U679" i="10"/>
  <c r="R32" i="10"/>
  <c r="U32" i="10"/>
  <c r="U87" i="10"/>
  <c r="S86" i="10"/>
  <c r="T86" i="10" s="1"/>
  <c r="S83" i="10"/>
  <c r="T83" i="10" s="1"/>
  <c r="S85" i="10"/>
  <c r="T85" i="10" s="1"/>
  <c r="S87" i="10"/>
  <c r="T87" i="10" s="1"/>
  <c r="S84" i="10"/>
  <c r="T84" i="10" s="1"/>
  <c r="S82" i="10"/>
  <c r="T82" i="10" s="1"/>
  <c r="S88" i="10"/>
  <c r="T88" i="10" s="1"/>
  <c r="S89" i="10"/>
  <c r="T89" i="10" s="1"/>
  <c r="U89" i="10"/>
  <c r="Q40" i="10"/>
  <c r="P40" i="10"/>
  <c r="Q240" i="10"/>
  <c r="P240" i="10"/>
  <c r="U233" i="10"/>
  <c r="S229" i="10"/>
  <c r="T229" i="10" s="1"/>
  <c r="S319" i="10"/>
  <c r="T319" i="10" s="1"/>
  <c r="R184" i="10"/>
  <c r="S185" i="10" s="1"/>
  <c r="T185" i="10" s="1"/>
  <c r="U184" i="10"/>
  <c r="S233" i="10"/>
  <c r="T233" i="10" s="1"/>
  <c r="U143" i="10"/>
  <c r="R271" i="10"/>
  <c r="U272" i="10" s="1"/>
  <c r="U271" i="10"/>
  <c r="R249" i="10"/>
  <c r="S363" i="10"/>
  <c r="T363" i="10" s="1"/>
  <c r="P32" i="10"/>
  <c r="Q32" i="10"/>
  <c r="U25" i="10"/>
  <c r="S20" i="10"/>
  <c r="T20" i="10" s="1"/>
  <c r="S21" i="10"/>
  <c r="T21" i="10" s="1"/>
  <c r="S23" i="10"/>
  <c r="T23" i="10" s="1"/>
  <c r="S22" i="10"/>
  <c r="T22" i="10" s="1"/>
  <c r="S25" i="10"/>
  <c r="T25" i="10" s="1"/>
  <c r="S19" i="10"/>
  <c r="T19" i="10" s="1"/>
  <c r="S24" i="10"/>
  <c r="T24" i="10" s="1"/>
  <c r="S18" i="10"/>
  <c r="T18" i="10" s="1"/>
  <c r="U328" i="10"/>
  <c r="S782" i="10"/>
  <c r="T782" i="10" s="1"/>
  <c r="S783" i="10"/>
  <c r="T783" i="10" s="1"/>
  <c r="S781" i="10"/>
  <c r="T781" i="10" s="1"/>
  <c r="S780" i="10"/>
  <c r="T780" i="10" s="1"/>
  <c r="S784" i="10"/>
  <c r="T784" i="10" s="1"/>
  <c r="S778" i="10"/>
  <c r="T778" i="10" s="1"/>
  <c r="S785" i="10"/>
  <c r="T785" i="10" s="1"/>
  <c r="S779" i="10"/>
  <c r="T779" i="10" s="1"/>
  <c r="U785" i="10"/>
  <c r="R312" i="10"/>
  <c r="R695" i="10"/>
  <c r="U695" i="10"/>
  <c r="S368" i="10"/>
  <c r="T368" i="10" s="1"/>
  <c r="S326" i="10"/>
  <c r="T326" i="10" s="1"/>
  <c r="R287" i="10"/>
  <c r="U287" i="10"/>
  <c r="U137" i="10"/>
  <c r="U8" i="10"/>
  <c r="S364" i="10"/>
  <c r="T364" i="10" s="1"/>
  <c r="S228" i="10"/>
  <c r="T228" i="10" s="1"/>
  <c r="R623" i="10"/>
  <c r="U623" i="10"/>
  <c r="S232" i="10"/>
  <c r="T232" i="10" s="1"/>
  <c r="S49" i="10"/>
  <c r="T49" i="10" s="1"/>
  <c r="S320" i="10"/>
  <c r="T320" i="10" s="1"/>
  <c r="Q288" i="10"/>
  <c r="P288" i="10"/>
  <c r="S227" i="10"/>
  <c r="T227" i="10" s="1"/>
  <c r="S45" i="10"/>
  <c r="T45" i="10" s="1"/>
  <c r="U159" i="10"/>
  <c r="S155" i="10"/>
  <c r="T155" i="10" s="1"/>
  <c r="S156" i="10"/>
  <c r="T156" i="10" s="1"/>
  <c r="S157" i="10"/>
  <c r="T157" i="10" s="1"/>
  <c r="S159" i="10"/>
  <c r="T159" i="10" s="1"/>
  <c r="S161" i="10"/>
  <c r="T161" i="10" s="1"/>
  <c r="S160" i="10"/>
  <c r="T160" i="10" s="1"/>
  <c r="S158" i="10"/>
  <c r="T158" i="10" s="1"/>
  <c r="S154" i="10"/>
  <c r="T154" i="10" s="1"/>
  <c r="U161" i="10"/>
  <c r="Q8" i="10"/>
  <c r="P8" i="10"/>
  <c r="S362" i="10"/>
  <c r="T362" i="10" s="1"/>
  <c r="S315" i="10"/>
  <c r="T315" i="10" s="1"/>
  <c r="S226" i="10"/>
  <c r="T226" i="10" s="1"/>
  <c r="R272" i="10"/>
  <c r="S44" i="10"/>
  <c r="T44" i="10" s="1"/>
  <c r="S81" i="10"/>
  <c r="T81" i="10" s="1"/>
  <c r="S75" i="10"/>
  <c r="T75" i="10" s="1"/>
  <c r="S80" i="10"/>
  <c r="T80" i="10" s="1"/>
  <c r="S77" i="10"/>
  <c r="T77" i="10" s="1"/>
  <c r="S79" i="10"/>
  <c r="T79" i="10" s="1"/>
  <c r="S74" i="10"/>
  <c r="T74" i="10" s="1"/>
  <c r="S78" i="10"/>
  <c r="T78" i="10" s="1"/>
  <c r="S76" i="10"/>
  <c r="T76" i="10" s="1"/>
  <c r="U81" i="10"/>
  <c r="M247" i="10"/>
  <c r="O247" i="10" s="1"/>
  <c r="S324" i="10"/>
  <c r="T324" i="10" s="1"/>
  <c r="U329" i="10"/>
  <c r="S133" i="10"/>
  <c r="T133" i="10" s="1"/>
  <c r="Q360" i="10"/>
  <c r="P360" i="10"/>
  <c r="U311" i="10"/>
  <c r="R311" i="10"/>
  <c r="U312" i="10" s="1"/>
  <c r="S367" i="10"/>
  <c r="T367" i="10" s="1"/>
  <c r="S328" i="10"/>
  <c r="T328" i="10" s="1"/>
  <c r="U321" i="10"/>
  <c r="S134" i="10"/>
  <c r="T134" i="10" s="1"/>
  <c r="R360" i="10"/>
  <c r="U360" i="10"/>
  <c r="R120" i="10"/>
  <c r="S114" i="10" s="1"/>
  <c r="T114" i="10" s="1"/>
  <c r="U120" i="10"/>
  <c r="Q272" i="10"/>
  <c r="P272" i="10"/>
  <c r="S43" i="10"/>
  <c r="T43" i="10" s="1"/>
  <c r="U368" i="10"/>
  <c r="S366" i="10"/>
  <c r="T366" i="10" s="1"/>
  <c r="S327" i="10"/>
  <c r="T327" i="10" s="1"/>
  <c r="F8" i="6" l="1"/>
  <c r="R247" i="10"/>
  <c r="U200" i="10"/>
  <c r="I8" i="6"/>
  <c r="S201" i="10"/>
  <c r="T201" i="10" s="1"/>
  <c r="S197" i="10"/>
  <c r="T197" i="10" s="1"/>
  <c r="S198" i="10"/>
  <c r="T198" i="10" s="1"/>
  <c r="S195" i="10"/>
  <c r="T195" i="10" s="1"/>
  <c r="U201" i="10"/>
  <c r="S194" i="10"/>
  <c r="T194" i="10" s="1"/>
  <c r="S196" i="10"/>
  <c r="T196" i="10" s="1"/>
  <c r="S199" i="10"/>
  <c r="T199" i="10" s="1"/>
  <c r="S200" i="10"/>
  <c r="T200" i="10" s="1"/>
  <c r="S14" i="10"/>
  <c r="T14" i="10" s="1"/>
  <c r="S16" i="10"/>
  <c r="T16" i="10" s="1"/>
  <c r="S178" i="10"/>
  <c r="T178" i="10" s="1"/>
  <c r="S179" i="10"/>
  <c r="T179" i="10" s="1"/>
  <c r="S181" i="10"/>
  <c r="T181" i="10" s="1"/>
  <c r="S15" i="10"/>
  <c r="T15" i="10" s="1"/>
  <c r="S180" i="10"/>
  <c r="T180" i="10" s="1"/>
  <c r="S116" i="10"/>
  <c r="T116" i="10" s="1"/>
  <c r="O2" i="9" a="1"/>
  <c r="O2" i="9" s="1"/>
  <c r="S694" i="10"/>
  <c r="T694" i="10" s="1"/>
  <c r="S695" i="10"/>
  <c r="T695" i="10" s="1"/>
  <c r="S692" i="10"/>
  <c r="T692" i="10" s="1"/>
  <c r="S690" i="10"/>
  <c r="T690" i="10" s="1"/>
  <c r="S691" i="10"/>
  <c r="T691" i="10" s="1"/>
  <c r="S696" i="10"/>
  <c r="T696" i="10" s="1"/>
  <c r="S697" i="10"/>
  <c r="T697" i="10" s="1"/>
  <c r="U697" i="10"/>
  <c r="S693" i="10"/>
  <c r="T693" i="10" s="1"/>
  <c r="U696" i="10"/>
  <c r="U247" i="10"/>
  <c r="S254" i="10"/>
  <c r="T254" i="10" s="1"/>
  <c r="S255" i="10"/>
  <c r="T255" i="10" s="1"/>
  <c r="S251" i="10"/>
  <c r="T251" i="10" s="1"/>
  <c r="S250" i="10"/>
  <c r="T250" i="10" s="1"/>
  <c r="U257" i="10"/>
  <c r="R72" i="10"/>
  <c r="U73" i="10" s="1"/>
  <c r="U72" i="10"/>
  <c r="U313" i="10"/>
  <c r="S312" i="10"/>
  <c r="T312" i="10" s="1"/>
  <c r="S310" i="10"/>
  <c r="T310" i="10" s="1"/>
  <c r="S313" i="10"/>
  <c r="T313" i="10" s="1"/>
  <c r="S311" i="10"/>
  <c r="T311" i="10" s="1"/>
  <c r="S306" i="10"/>
  <c r="T306" i="10" s="1"/>
  <c r="S308" i="10"/>
  <c r="T308" i="10" s="1"/>
  <c r="S307" i="10"/>
  <c r="T307" i="10" s="1"/>
  <c r="S309" i="10"/>
  <c r="T309" i="10" s="1"/>
  <c r="R288" i="10"/>
  <c r="S286" i="10" s="1"/>
  <c r="T286" i="10" s="1"/>
  <c r="U288" i="10"/>
  <c r="S119" i="10"/>
  <c r="T119" i="10" s="1"/>
  <c r="S257" i="10"/>
  <c r="T257" i="10" s="1"/>
  <c r="U17" i="10"/>
  <c r="U185" i="10"/>
  <c r="S354" i="10"/>
  <c r="T354" i="10" s="1"/>
  <c r="S356" i="10"/>
  <c r="T356" i="10" s="1"/>
  <c r="S358" i="10"/>
  <c r="T358" i="10" s="1"/>
  <c r="S357" i="10"/>
  <c r="T357" i="10" s="1"/>
  <c r="S361" i="10"/>
  <c r="T361" i="10" s="1"/>
  <c r="S360" i="10"/>
  <c r="T360" i="10" s="1"/>
  <c r="U361" i="10"/>
  <c r="S359" i="10"/>
  <c r="T359" i="10" s="1"/>
  <c r="S355" i="10"/>
  <c r="T355" i="10" s="1"/>
  <c r="B10" i="6"/>
  <c r="M248" i="10"/>
  <c r="O248" i="10" s="1"/>
  <c r="R144" i="10"/>
  <c r="U144" i="10"/>
  <c r="S349" i="10"/>
  <c r="T349" i="10" s="1"/>
  <c r="S346" i="10"/>
  <c r="T346" i="10" s="1"/>
  <c r="S351" i="10"/>
  <c r="T351" i="10" s="1"/>
  <c r="S348" i="10"/>
  <c r="T348" i="10" s="1"/>
  <c r="S352" i="10"/>
  <c r="T352" i="10" s="1"/>
  <c r="S350" i="10"/>
  <c r="T350" i="10" s="1"/>
  <c r="S347" i="10"/>
  <c r="T347" i="10" s="1"/>
  <c r="U353" i="10"/>
  <c r="S353" i="10"/>
  <c r="T353" i="10" s="1"/>
  <c r="S13" i="10"/>
  <c r="T13" i="10" s="1"/>
  <c r="R168" i="10"/>
  <c r="S166" i="10" s="1"/>
  <c r="T166" i="10" s="1"/>
  <c r="U168" i="10"/>
  <c r="S182" i="10"/>
  <c r="T182" i="10" s="1"/>
  <c r="S118" i="10"/>
  <c r="T118" i="10" s="1"/>
  <c r="S115" i="10"/>
  <c r="T115" i="10" s="1"/>
  <c r="S120" i="10"/>
  <c r="T120" i="10" s="1"/>
  <c r="S121" i="10"/>
  <c r="T121" i="10" s="1"/>
  <c r="U121" i="10"/>
  <c r="S253" i="10"/>
  <c r="T253" i="10" s="1"/>
  <c r="S10" i="10"/>
  <c r="T10" i="10" s="1"/>
  <c r="S184" i="10"/>
  <c r="T184" i="10" s="1"/>
  <c r="S256" i="10"/>
  <c r="T256" i="10" s="1"/>
  <c r="S26" i="10"/>
  <c r="T26" i="10" s="1"/>
  <c r="S28" i="10"/>
  <c r="T28" i="10" s="1"/>
  <c r="S29" i="10"/>
  <c r="T29" i="10" s="1"/>
  <c r="S33" i="10"/>
  <c r="T33" i="10" s="1"/>
  <c r="S31" i="10"/>
  <c r="T31" i="10" s="1"/>
  <c r="U33" i="10"/>
  <c r="S32" i="10"/>
  <c r="T32" i="10" s="1"/>
  <c r="S27" i="10"/>
  <c r="T27" i="10" s="1"/>
  <c r="S30" i="10"/>
  <c r="T30" i="10" s="1"/>
  <c r="S17" i="10"/>
  <c r="T17" i="10" s="1"/>
  <c r="S183" i="10"/>
  <c r="T183" i="10" s="1"/>
  <c r="U920" i="10"/>
  <c r="S919" i="10"/>
  <c r="T919" i="10" s="1"/>
  <c r="S920" i="10"/>
  <c r="T920" i="10" s="1"/>
  <c r="S921" i="10"/>
  <c r="T921" i="10" s="1"/>
  <c r="S916" i="10"/>
  <c r="T916" i="10" s="1"/>
  <c r="S917" i="10"/>
  <c r="T917" i="10" s="1"/>
  <c r="S915" i="10"/>
  <c r="T915" i="10" s="1"/>
  <c r="S914" i="10"/>
  <c r="T914" i="10" s="1"/>
  <c r="S918" i="10"/>
  <c r="T918" i="10" s="1"/>
  <c r="U921" i="10"/>
  <c r="M2" i="9" a="1"/>
  <c r="M2" i="9" s="1"/>
  <c r="S622" i="10"/>
  <c r="T622" i="10" s="1"/>
  <c r="S621" i="10"/>
  <c r="T621" i="10" s="1"/>
  <c r="S620" i="10"/>
  <c r="T620" i="10" s="1"/>
  <c r="S618" i="10"/>
  <c r="T618" i="10" s="1"/>
  <c r="S619" i="10"/>
  <c r="T619" i="10" s="1"/>
  <c r="S624" i="10"/>
  <c r="T624" i="10" s="1"/>
  <c r="S623" i="10"/>
  <c r="T623" i="10" s="1"/>
  <c r="S625" i="10"/>
  <c r="T625" i="10" s="1"/>
  <c r="U625" i="10"/>
  <c r="U624" i="10"/>
  <c r="S677" i="10"/>
  <c r="T677" i="10" s="1"/>
  <c r="S681" i="10"/>
  <c r="T681" i="10" s="1"/>
  <c r="S675" i="10"/>
  <c r="T675" i="10" s="1"/>
  <c r="S679" i="10"/>
  <c r="T679" i="10" s="1"/>
  <c r="S680" i="10"/>
  <c r="T680" i="10" s="1"/>
  <c r="S674" i="10"/>
  <c r="T674" i="10" s="1"/>
  <c r="S676" i="10"/>
  <c r="T676" i="10" s="1"/>
  <c r="S678" i="10"/>
  <c r="T678" i="10" s="1"/>
  <c r="U680" i="10"/>
  <c r="R192" i="10"/>
  <c r="U192" i="10"/>
  <c r="Q247" i="10"/>
  <c r="P247" i="10"/>
  <c r="S117" i="10"/>
  <c r="T117" i="10" s="1"/>
  <c r="R240" i="10"/>
  <c r="U240" i="10"/>
  <c r="S267" i="10"/>
  <c r="T267" i="10" s="1"/>
  <c r="S272" i="10"/>
  <c r="T272" i="10" s="1"/>
  <c r="S266" i="10"/>
  <c r="T266" i="10" s="1"/>
  <c r="S271" i="10"/>
  <c r="T271" i="10" s="1"/>
  <c r="S268" i="10"/>
  <c r="T268" i="10" s="1"/>
  <c r="U273" i="10"/>
  <c r="S270" i="10"/>
  <c r="T270" i="10" s="1"/>
  <c r="S273" i="10"/>
  <c r="T273" i="10" s="1"/>
  <c r="S269" i="10"/>
  <c r="T269" i="10" s="1"/>
  <c r="R8" i="10"/>
  <c r="R40" i="10"/>
  <c r="U40" i="10"/>
  <c r="S265" i="10"/>
  <c r="T265" i="10" s="1"/>
  <c r="S264" i="10"/>
  <c r="T264" i="10" s="1"/>
  <c r="S259" i="10"/>
  <c r="T259" i="10" s="1"/>
  <c r="S262" i="10"/>
  <c r="T262" i="10" s="1"/>
  <c r="S260" i="10"/>
  <c r="T260" i="10" s="1"/>
  <c r="S263" i="10"/>
  <c r="T263" i="10" s="1"/>
  <c r="U265" i="10"/>
  <c r="S261" i="10"/>
  <c r="T261" i="10" s="1"/>
  <c r="S258" i="10"/>
  <c r="T258" i="10" s="1"/>
  <c r="B5" i="11" l="1"/>
  <c r="C5" i="11" s="1"/>
  <c r="R3" i="6" a="1"/>
  <c r="R3" i="6" s="1"/>
  <c r="I9" i="6"/>
  <c r="F9" i="6"/>
  <c r="S288" i="10"/>
  <c r="T288" i="10" s="1"/>
  <c r="S282" i="10"/>
  <c r="T282" i="10" s="1"/>
  <c r="S283" i="10"/>
  <c r="T283" i="10" s="1"/>
  <c r="U289" i="10"/>
  <c r="S289" i="10"/>
  <c r="T289" i="10" s="1"/>
  <c r="S287" i="10"/>
  <c r="T287" i="10" s="1"/>
  <c r="S285" i="10"/>
  <c r="T285" i="10" s="1"/>
  <c r="S284" i="10"/>
  <c r="T284" i="10" s="1"/>
  <c r="S165" i="10"/>
  <c r="T165" i="10" s="1"/>
  <c r="S192" i="10"/>
  <c r="T192" i="10" s="1"/>
  <c r="S187" i="10"/>
  <c r="T187" i="10" s="1"/>
  <c r="S188" i="10"/>
  <c r="T188" i="10" s="1"/>
  <c r="S186" i="10"/>
  <c r="T186" i="10" s="1"/>
  <c r="S190" i="10"/>
  <c r="T190" i="10" s="1"/>
  <c r="S191" i="10"/>
  <c r="T191" i="10" s="1"/>
  <c r="S193" i="10"/>
  <c r="T193" i="10" s="1"/>
  <c r="U193" i="10"/>
  <c r="S189" i="10"/>
  <c r="T189" i="10" s="1"/>
  <c r="S72" i="10"/>
  <c r="T72" i="10" s="1"/>
  <c r="S68" i="10"/>
  <c r="T68" i="10" s="1"/>
  <c r="S70" i="10"/>
  <c r="T70" i="10" s="1"/>
  <c r="S67" i="10"/>
  <c r="T67" i="10" s="1"/>
  <c r="S73" i="10"/>
  <c r="T73" i="10" s="1"/>
  <c r="S66" i="10"/>
  <c r="T66" i="10" s="1"/>
  <c r="S69" i="10"/>
  <c r="T69" i="10" s="1"/>
  <c r="S71" i="10"/>
  <c r="T71" i="10" s="1"/>
  <c r="S6" i="10"/>
  <c r="T6" i="10" s="1"/>
  <c r="S9" i="10"/>
  <c r="T9" i="10" s="1"/>
  <c r="S4" i="10"/>
  <c r="T4" i="10" s="1"/>
  <c r="S5" i="10"/>
  <c r="T5" i="10" s="1"/>
  <c r="S7" i="10"/>
  <c r="T7" i="10" s="1"/>
  <c r="S8" i="10"/>
  <c r="T8" i="10" s="1"/>
  <c r="S2" i="10"/>
  <c r="U9" i="10"/>
  <c r="S3" i="10"/>
  <c r="T3" i="10" s="1"/>
  <c r="S241" i="10"/>
  <c r="T241" i="10" s="1"/>
  <c r="S234" i="10"/>
  <c r="T234" i="10" s="1"/>
  <c r="S240" i="10"/>
  <c r="T240" i="10" s="1"/>
  <c r="S238" i="10"/>
  <c r="T238" i="10" s="1"/>
  <c r="S239" i="10"/>
  <c r="T239" i="10" s="1"/>
  <c r="U241" i="10"/>
  <c r="S237" i="10"/>
  <c r="T237" i="10" s="1"/>
  <c r="S236" i="10"/>
  <c r="T236" i="10" s="1"/>
  <c r="S235" i="10"/>
  <c r="T235" i="10" s="1"/>
  <c r="U145" i="10"/>
  <c r="S145" i="10"/>
  <c r="T145" i="10" s="1"/>
  <c r="S142" i="10"/>
  <c r="T142" i="10" s="1"/>
  <c r="S144" i="10"/>
  <c r="T144" i="10" s="1"/>
  <c r="S139" i="10"/>
  <c r="T139" i="10" s="1"/>
  <c r="S138" i="10"/>
  <c r="T138" i="10" s="1"/>
  <c r="S141" i="10"/>
  <c r="T141" i="10" s="1"/>
  <c r="S143" i="10"/>
  <c r="T143" i="10" s="1"/>
  <c r="S140" i="10"/>
  <c r="T140" i="10" s="1"/>
  <c r="G11" i="11" a="1"/>
  <c r="G11" i="11" s="1"/>
  <c r="S168" i="10"/>
  <c r="T168" i="10" s="1"/>
  <c r="S163" i="10"/>
  <c r="T163" i="10" s="1"/>
  <c r="S162" i="10"/>
  <c r="T162" i="10" s="1"/>
  <c r="S164" i="10"/>
  <c r="T164" i="10" s="1"/>
  <c r="S167" i="10"/>
  <c r="T167" i="10" s="1"/>
  <c r="S169" i="10"/>
  <c r="T169" i="10" s="1"/>
  <c r="U169" i="10"/>
  <c r="P248" i="10"/>
  <c r="Q248" i="10"/>
  <c r="S40" i="10"/>
  <c r="T40" i="10" s="1"/>
  <c r="S39" i="10"/>
  <c r="T39" i="10" s="1"/>
  <c r="S35" i="10"/>
  <c r="T35" i="10" s="1"/>
  <c r="S38" i="10"/>
  <c r="T38" i="10" s="1"/>
  <c r="S36" i="10"/>
  <c r="T36" i="10" s="1"/>
  <c r="S34" i="10"/>
  <c r="T34" i="10" s="1"/>
  <c r="S37" i="10"/>
  <c r="T37" i="10" s="1"/>
  <c r="S41" i="10"/>
  <c r="T41" i="10" s="1"/>
  <c r="R248" i="10" l="1"/>
  <c r="U248" i="10"/>
  <c r="A11" i="11" a="1"/>
  <c r="A11" i="11" s="1"/>
  <c r="B4" i="11"/>
  <c r="C4" i="11" s="1"/>
  <c r="T2" i="10"/>
  <c r="U2" i="9" a="1"/>
  <c r="U2" i="9" l="1"/>
  <c r="Y2" i="9" a="1"/>
  <c r="Y2" i="9" s="1"/>
  <c r="X2" i="9" a="1"/>
  <c r="X2" i="9" s="1"/>
  <c r="U249" i="10"/>
  <c r="S245" i="10"/>
  <c r="T245" i="10" s="1"/>
  <c r="S248" i="10"/>
  <c r="T248" i="10" s="1"/>
  <c r="S247" i="10"/>
  <c r="T247" i="10" s="1"/>
  <c r="S243" i="10"/>
  <c r="T243" i="10" s="1"/>
  <c r="U41" i="10"/>
  <c r="S246" i="10"/>
  <c r="T246" i="10" s="1"/>
  <c r="S244" i="10"/>
  <c r="T244" i="10" s="1"/>
  <c r="S249" i="10"/>
  <c r="T249" i="10" s="1"/>
  <c r="S242" i="10"/>
  <c r="B5" i="6" l="1"/>
  <c r="M11" i="11" a="1"/>
  <c r="M11" i="11" s="1"/>
  <c r="B6" i="11"/>
  <c r="C6" i="11" s="1"/>
  <c r="T242" i="10"/>
  <c r="G8" i="6" s="1"/>
  <c r="H8" i="6" s="1"/>
  <c r="AN7" i="6" l="1"/>
  <c r="B8" i="6"/>
  <c r="M5" i="6" s="1"/>
  <c r="G4" i="6"/>
  <c r="H4" i="6" s="1"/>
  <c r="AN6" i="6"/>
  <c r="AN11" i="6"/>
  <c r="G10" i="6"/>
  <c r="H10" i="6" s="1"/>
  <c r="B6" i="6"/>
  <c r="B7" i="6"/>
  <c r="M4" i="6" s="1"/>
  <c r="AN10" i="6"/>
  <c r="AN5" i="6"/>
  <c r="AN8" i="6"/>
  <c r="J4" i="6"/>
  <c r="J6" i="6"/>
  <c r="J8" i="6"/>
  <c r="J10" i="6"/>
  <c r="J5" i="6"/>
  <c r="J9" i="6"/>
  <c r="G7" i="6"/>
  <c r="H7" i="6" s="1"/>
  <c r="G9" i="6"/>
  <c r="H9" i="6" s="1"/>
  <c r="J7" i="6"/>
  <c r="G5" i="6"/>
  <c r="H5" i="6" s="1"/>
  <c r="AN4" i="6"/>
  <c r="AN9" i="6"/>
  <c r="G6" i="6"/>
  <c r="H6" i="6" s="1"/>
  <c r="Y3" i="6" a="1"/>
  <c r="Y3" i="6" s="1"/>
  <c r="AJ16" i="6" a="1"/>
  <c r="AJ16" i="6" s="1"/>
  <c r="G3" i="6"/>
  <c r="H3" i="6" s="1"/>
  <c r="J3" i="6"/>
  <c r="M3" i="6" l="1"/>
  <c r="B9" i="6"/>
  <c r="M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Ibrahim, Kamal</author>
  </authors>
  <commentList>
    <comment ref="Y1" authorId="0" shapeId="0" xr:uid="{A1DEE827-A466-4C06-91E9-C11679047FB1}">
      <text>
        <r>
          <rPr>
            <b/>
            <sz val="9"/>
            <color indexed="81"/>
            <rFont val="Tahoma"/>
            <family val="2"/>
          </rPr>
          <t>Ibrahim, Kamal:</t>
        </r>
        <r>
          <rPr>
            <sz val="9"/>
            <color indexed="81"/>
            <rFont val="Tahoma"/>
            <family val="2"/>
          </rPr>
          <t xml:space="preserve">
Source: Primavera P6 - Enterprise Project Structure (6).xlsx (Sheet2), via connected Excel file gates_6_7_8.json. تواريخ مخطّطة للبوابات 6/7/8 لـ17 مشروعاً، طوبقت مع هذه الورقة بالاسم. استُلمت 2026-10-13.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Ibrahim, Kamal</author>
  </authors>
  <commentList>
    <comment ref="AS3" authorId="0" shapeId="0" xr:uid="{4D4EE171-CAA8-4094-BD70-5435F6F8CA90}">
      <text>
        <r>
          <rPr>
            <b/>
            <sz val="9"/>
            <color indexed="81"/>
            <rFont val="Tahoma"/>
            <family val="2"/>
          </rPr>
          <t>Ibrahim, Kamal:</t>
        </r>
        <r>
          <rPr>
            <sz val="9"/>
            <color indexed="81"/>
            <rFont val="Tahoma"/>
            <family val="2"/>
          </rPr>
          <t xml:space="preserve">
تم تفريغ هذا العمود (حالة العقد): لا يوجد عمود "حالة العقد" في Projects (2) — كان مصدره ورقة محذوفة. أضِف العمود إلى Projects (2) لإعادة تفعيله.</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<sst xmlns="http://schemas.openxmlformats.org/spreadsheetml/2006/main" count="11146" uniqueCount="2576">
  <si>
    <t>عدد المشاريع</t>
  </si>
  <si>
    <t>Updated SN</t>
  </si>
  <si>
    <t>اسم المشروع</t>
  </si>
  <si>
    <t>القطاع</t>
  </si>
  <si>
    <t>المنطقة</t>
  </si>
  <si>
    <t>التكلفة</t>
  </si>
  <si>
    <t>الشمالي الغربي</t>
  </si>
  <si>
    <t>الحزمة الأولى</t>
  </si>
  <si>
    <t>المدينة المنورة</t>
  </si>
  <si>
    <t>استشاري</t>
  </si>
  <si>
    <t>AP1491</t>
  </si>
  <si>
    <t>استكمال اعمال تنفيذ محطة معالجة مياه الصرف الصحي بينبع النخل المرحلة الثانية</t>
  </si>
  <si>
    <t>لم يتم إستلام طلب الشراء</t>
  </si>
  <si>
    <t>P812</t>
  </si>
  <si>
    <t>تنفيذ خط مياه الصرف الصحي من المنطقة المركزية الى محطة المعالجة بالمدينة المنورة (المرحلة الاولى)</t>
  </si>
  <si>
    <t>تعزيز التكاليف</t>
  </si>
  <si>
    <t>P917-1</t>
  </si>
  <si>
    <t>P834</t>
  </si>
  <si>
    <t>ترحيل خطوط وتنفيذ شبكات بمناطق متفرقة (المرحلة الثالثة)</t>
  </si>
  <si>
    <t>P895-1</t>
  </si>
  <si>
    <t>تنفيذ شبكة توزيع  للمياه  بالمندسة</t>
  </si>
  <si>
    <t>P835</t>
  </si>
  <si>
    <t>ترحيل خطوط وتنفيذ شبكات بمناطق متفرقة (المرحلة الرابعة)</t>
  </si>
  <si>
    <t>P858-1</t>
  </si>
  <si>
    <t>تنفيذ شبكات  الصرف الصحي  في وسط الحناكية</t>
  </si>
  <si>
    <t>فحص العروض والترسية</t>
  </si>
  <si>
    <t>P859</t>
  </si>
  <si>
    <t>تنفيذ خطوط وشبكات الصرف الصحي بمحافظة خيبر( الجزء الأول )</t>
  </si>
  <si>
    <t>P914</t>
  </si>
  <si>
    <t>تنفيد الخطوط الرئيسية والفرعية والخزانات بالجفر</t>
  </si>
  <si>
    <t>AP270</t>
  </si>
  <si>
    <t>تنفيذ خطوط وشبكات توزيع المياه بمحافظة المهد</t>
  </si>
  <si>
    <t>P917-2</t>
  </si>
  <si>
    <t>تنقيذ شبكات وخطوط مياه قرى المدينة المنورة ( الجزء الثاني)</t>
  </si>
  <si>
    <t>AP246</t>
  </si>
  <si>
    <t>مشروع انشاء شبكات مياه بمدائن صالح</t>
  </si>
  <si>
    <t>P906</t>
  </si>
  <si>
    <t>تنفيذ شبكات وخطوط مياه للسويرقية والعقيلية</t>
  </si>
  <si>
    <t>P919</t>
  </si>
  <si>
    <t>تنفيذ شبكات وخطوط المياه بمحافظة خيبر</t>
  </si>
  <si>
    <t>AP249</t>
  </si>
  <si>
    <t>P856</t>
  </si>
  <si>
    <t>تنفيذ خطوط وشبكات الصرف الصحي بمحافظة العلا ( الجزء الاول )</t>
  </si>
  <si>
    <t>P1864</t>
  </si>
  <si>
    <t>توريد وتركيب مضخات ابار وخطوط الانابيب وملحقاتها لحقل ابار العشاش</t>
  </si>
  <si>
    <t>التحليل الفني</t>
  </si>
  <si>
    <t>P860</t>
  </si>
  <si>
    <t>نقل ومعالجة الحماه من محطة معالجة مياه الصرف الصحي بالمدينة المنورة ( الجزء الأول )</t>
  </si>
  <si>
    <t>P921</t>
  </si>
  <si>
    <t>عبارة تصريف مياه الفائض لمحطة معالجة الصرف الصحي بالمدينة المنورة</t>
  </si>
  <si>
    <t>AP241</t>
  </si>
  <si>
    <t>مشروع انشاء اشياب محطات تعبئة الصهاريج الناقلة للمياه بمنطقة المدينة المنورة</t>
  </si>
  <si>
    <t>P816-2</t>
  </si>
  <si>
    <t>P848-2</t>
  </si>
  <si>
    <t>تنفيذ خطوط وشبكات الصرف الصحي غرب المدينة المنورة</t>
  </si>
  <si>
    <t>P855</t>
  </si>
  <si>
    <t>P863</t>
  </si>
  <si>
    <t>تنفيذ خطوط وشبكات الصرف الصحي شمال المدينة المنورة</t>
  </si>
  <si>
    <t>P907</t>
  </si>
  <si>
    <t>تنفيذ خطوط وشبكات مياه منطقة غرب المدينة المنورة</t>
  </si>
  <si>
    <t>P801</t>
  </si>
  <si>
    <t>تنفيذ الخطوط الرئيسية والفرعية لايصال خدمة الصرف الصحي الى مستشفى التخصصي بحمراء الأسد</t>
  </si>
  <si>
    <t>إعادة طرح</t>
  </si>
  <si>
    <t>AP269</t>
  </si>
  <si>
    <t>شبكات مياه في الحناكية و الصميد</t>
  </si>
  <si>
    <t>تحت التنفيذ</t>
  </si>
  <si>
    <t>P917-3</t>
  </si>
  <si>
    <t>تنقيذ شبكات وخطوط مياه قرى المدينة المنورة ( الجزء الثالث )</t>
  </si>
  <si>
    <t>P918</t>
  </si>
  <si>
    <t>مشروع إنشاء خط مياه رئيسي من المسيجيد الى هبت مع محطة ضخ في المسيجيد ومحطة أخرى في بئر الروحاء</t>
  </si>
  <si>
    <t>P832</t>
  </si>
  <si>
    <t>ترحيل خطوط وتنفيذ شبكات بمناطق متفرقة (المرحلة الاولى)</t>
  </si>
  <si>
    <t>توقيع العقد</t>
  </si>
  <si>
    <t>P862</t>
  </si>
  <si>
    <t>تنفيذ خطوط وشبكات الصرف الصحي بمحافظة المهد ( الجزء الاول )</t>
  </si>
  <si>
    <t>P871</t>
  </si>
  <si>
    <t>تنفيذ خطوط وشبكات الصرف الصحي بمحافظة بدر ( الجزء الأول )</t>
  </si>
  <si>
    <t>AP248</t>
  </si>
  <si>
    <t>تنفيذ خطوط وشبكات توزيع المياه بمحافظة وادي الفرع</t>
  </si>
  <si>
    <t>AP264</t>
  </si>
  <si>
    <t>مشروع انشاء شبكات مياه بقريتي المعتدل وقاع الحاج</t>
  </si>
  <si>
    <t>AP1038-10</t>
  </si>
  <si>
    <t>AP1038-9</t>
  </si>
  <si>
    <t>AP1039-10</t>
  </si>
  <si>
    <t>AP1039-9</t>
  </si>
  <si>
    <t>تنفيذ خطوط الصرف الصحي الرئيسية بمخططات الرانوناء واحياء جنوب المدينة</t>
  </si>
  <si>
    <t>P848-1</t>
  </si>
  <si>
    <t>تنفيذ خط الصرف الصحي الرئيسي بالدعيثة</t>
  </si>
  <si>
    <t>مشروع تنفيذ شبكات الصرف الصحي باحياء الجرف بالمدينة المنورة</t>
  </si>
  <si>
    <t>P877-1</t>
  </si>
  <si>
    <t>P878</t>
  </si>
  <si>
    <t>احلال شبكات و خطوط مياه - المدينة المنورة</t>
  </si>
  <si>
    <t>تنفيذ شبكات وخطوط مياه بالعوينة والعاقول بالمدينة المنورة</t>
  </si>
  <si>
    <t>P896-1</t>
  </si>
  <si>
    <t xml:space="preserve">تنفيذ خط خروج خزانات غرب المدينة </t>
  </si>
  <si>
    <t>P898-1</t>
  </si>
  <si>
    <t>مشروع إستكمال تنفيذ الخطوط الرئيسية والشبكات الفرعية لمخططات شوران ( المرحلة الأولى )</t>
  </si>
  <si>
    <t>P908</t>
  </si>
  <si>
    <t>تنفيذ شبكات وخطوط المياه بمنطقة جنوب المدينة المنورة</t>
  </si>
  <si>
    <t>P894-1</t>
  </si>
  <si>
    <t>مشروع تنفيذ خط المياه الرئيسي في الدائري الثالث شرق المدينة المنورة</t>
  </si>
  <si>
    <t>P802</t>
  </si>
  <si>
    <t>مشروع شبكات المياه لايصال الخدمة لمستشفى التخصصي بحمراء الأسد</t>
  </si>
  <si>
    <t>P898-2</t>
  </si>
  <si>
    <t>مشروع إستكمال تنفيذ الخطوط الرئيسية والشبكات الفرعية لمخططات شوران ( المرحلة الثانية )</t>
  </si>
  <si>
    <t>خطوط مياه متفرقة بالمدينة المنورة (الجزء الاول)</t>
  </si>
  <si>
    <t>AP247</t>
  </si>
  <si>
    <t>تنفيذ خطوط وشبكات توزيع المياه بمحافظة بدر</t>
  </si>
  <si>
    <t>AP243</t>
  </si>
  <si>
    <t>تنفيذ خطوط وشبكات توزيع المياه لمحافظة العيص ( المرحلة الأولى )</t>
  </si>
  <si>
    <t>AP251</t>
  </si>
  <si>
    <t>تنفيذ مشاريع إيصال خدمات الصرف الصحي لمخططات الإسكان بالمدينة المنورة ( 4 مواقع )</t>
  </si>
  <si>
    <t>P824</t>
  </si>
  <si>
    <t>تنفيذ خط المياه الرئيسي الخاص من موقع الخزانات الاستراتيجية الى المسجد النبوي ومنطقة التطوير</t>
  </si>
  <si>
    <t>P825</t>
  </si>
  <si>
    <t>خط المياه الرئيسي بالدائري الأوسط بالمدينة المنورة</t>
  </si>
  <si>
    <t>P829</t>
  </si>
  <si>
    <t>تنفيذ خط المياه الرئيسي لتغذية توسعة المطار</t>
  </si>
  <si>
    <t>P852</t>
  </si>
  <si>
    <t>مشروع استكمال شبكات الصرف الصحى لحى البرماوية</t>
  </si>
  <si>
    <t>P861</t>
  </si>
  <si>
    <t>تنفيذ خطوط وشبكات الصرف الصحي مخطط جبل عير</t>
  </si>
  <si>
    <t>المدن الساحلية</t>
  </si>
  <si>
    <t>إحلال شبكات وخطوط مياه بمدينة ينبع</t>
  </si>
  <si>
    <t>تبوك</t>
  </si>
  <si>
    <t>P1494</t>
  </si>
  <si>
    <t>مشروع انشاء الطرق الموصلة الى محطات الضخ والمعالجة بمنطقة تبوك</t>
  </si>
  <si>
    <t>AP245</t>
  </si>
  <si>
    <t>انشاء بحيرات وأحواض التجفيف والتبخير للمياه  بمنطقة تبوك</t>
  </si>
  <si>
    <t>P1492</t>
  </si>
  <si>
    <t>مشروع تنفيذ الحماية من أخطار السيول لمواقع محطات الضخ والمعالجة بمنطقة تبوك</t>
  </si>
  <si>
    <t>P1490-1</t>
  </si>
  <si>
    <t>AP233</t>
  </si>
  <si>
    <t>تنفيذ البنية التحتية لجرعات الكلور الآلي في الخزانات الموجودة بمنطقة تبوك</t>
  </si>
  <si>
    <t>P1475-1</t>
  </si>
  <si>
    <t>تنفيذ شبكات  الصرف الصحي لاحياء  شرق تبوك ( المرحلة الاولى)</t>
  </si>
  <si>
    <t>P1509-1</t>
  </si>
  <si>
    <t>مشروع تنفيذ شبكات وخطوط رئيسية للمياه باحياء شرق تبوك ( الجزء الأول )</t>
  </si>
  <si>
    <t>مراجعة مستندات</t>
  </si>
  <si>
    <t>AP242</t>
  </si>
  <si>
    <t>P1501</t>
  </si>
  <si>
    <t>انشاء خزانات تشغيلية في مدينة تبوك في مواقع السنابل والشفا بمدينة تبوك</t>
  </si>
  <si>
    <t>P1475-2</t>
  </si>
  <si>
    <t>تنفيذ شبكات  الصرف الصحي لاحياء  شرق تبوك ( المرحلة الثانبة)</t>
  </si>
  <si>
    <t>P1512</t>
  </si>
  <si>
    <t>مشروع عقد شبكات وأعمال مواقع  مياه الشرب بمركز العيينة - تبوك</t>
  </si>
  <si>
    <t>AP3501</t>
  </si>
  <si>
    <t>استكمال مشروع توسعة محطة المعالجة بأملج</t>
  </si>
  <si>
    <t>AP253</t>
  </si>
  <si>
    <t>AP254</t>
  </si>
  <si>
    <t>مشروع ايصال المياه لمنفذ الدرة الحدودي</t>
  </si>
  <si>
    <t>AP256</t>
  </si>
  <si>
    <t>مشروع ايصال المياه لمنفذ حالة عمار الحدودي</t>
  </si>
  <si>
    <t>AP259</t>
  </si>
  <si>
    <t>تنفيذ نظام لنقل مياه الصرف الصحي للمنطقة السكنية لمنقذ الدرة بحقل</t>
  </si>
  <si>
    <t>P1465-2</t>
  </si>
  <si>
    <t>P1474</t>
  </si>
  <si>
    <t>انشاء خطوط رئيسية وشبكات الصرف الصحي بتبوك المرحلة الخامسة عشر</t>
  </si>
  <si>
    <t>P1475-4</t>
  </si>
  <si>
    <t>تنفيذ شبكة صرف صحي لاحياء شمال تبوك ( المرحلة الثانية )</t>
  </si>
  <si>
    <t>P1488</t>
  </si>
  <si>
    <t>P1502</t>
  </si>
  <si>
    <t>مشروع انشاء خطوط ناقلة وموقع اعمال مياه ومحطة ضخ بمدينة حقل</t>
  </si>
  <si>
    <t>P877-2</t>
  </si>
  <si>
    <t>AP1189</t>
  </si>
  <si>
    <t>استكمال انشاء خطوط رئيسية وشبكات الصرف الصحي بتبوك المرحلة الثالثة عشر</t>
  </si>
  <si>
    <t>P1469</t>
  </si>
  <si>
    <t>مشروع استكمال شبكات الصرف الصحي في حي الرحمانية تيماء المرحلة السادسة</t>
  </si>
  <si>
    <t>P1498</t>
  </si>
  <si>
    <t>AP244</t>
  </si>
  <si>
    <t>انشاء مصبات الصهاريج بمحطات معالجة الصرف الصحي بمنطقة تبوك</t>
  </si>
  <si>
    <t>AP257</t>
  </si>
  <si>
    <t>تنفيذ نظام لنقل مياه الصرف الصحي لمنفذ الدرة بحقل</t>
  </si>
  <si>
    <t>P1475-3</t>
  </si>
  <si>
    <t>تنفيذ شبكة صرف صحي لاحياء شمال تبوك ( المرحلة الأولى )</t>
  </si>
  <si>
    <t>P1515</t>
  </si>
  <si>
    <t>مشروع إعادة تأهيل شبكات المياه بمنطقة تبوك</t>
  </si>
  <si>
    <t>O1021</t>
  </si>
  <si>
    <t>استكمال مشروع انشاء شبكات مياه الشرب بقرية المعظم بتبوك</t>
  </si>
  <si>
    <t>O1014</t>
  </si>
  <si>
    <t>O922</t>
  </si>
  <si>
    <t>بوابة 8
التسليم و الاغلاق</t>
  </si>
  <si>
    <t>بوابة 7
الاختبارات التشغيلية</t>
  </si>
  <si>
    <t>بوابة 6
التنفيذ</t>
  </si>
  <si>
    <t>بوابة 5
الطرح للتنفيذ</t>
  </si>
  <si>
    <t>بوابة 4
التصميم</t>
  </si>
  <si>
    <t>بوابة 3
الطرح للتصميم</t>
  </si>
  <si>
    <t>بوابة 2
التخطيط الاولي</t>
  </si>
  <si>
    <t>بوابة 1
تخطيط استراتيجي</t>
  </si>
  <si>
    <t>Simplified or Full SGR
بسيطة او كاملة</t>
  </si>
  <si>
    <t>D&amp;B vs DBB</t>
  </si>
  <si>
    <t>سبب المسار الجزئي</t>
  </si>
  <si>
    <t>مسار بوابة المراحل</t>
  </si>
  <si>
    <t>السبب للاستبعاد</t>
  </si>
  <si>
    <t>التكلفة شاملة الضريبة</t>
  </si>
  <si>
    <t>تصنيف حزم الطرح</t>
  </si>
  <si>
    <t>دراسة الجدوى</t>
  </si>
  <si>
    <t>مستندات الطرح</t>
  </si>
  <si>
    <t xml:space="preserve">حالة الطرح </t>
  </si>
  <si>
    <t>تفاصيل توقيع العقد والارتباط المالي</t>
  </si>
  <si>
    <t>AP51</t>
  </si>
  <si>
    <t>عقد استكمال تنفيذ خطوط المياه والشبكات بمحافظة الافلاج (المرحلة الثانية)</t>
  </si>
  <si>
    <t>الأوسط</t>
  </si>
  <si>
    <t>الرياض</t>
  </si>
  <si>
    <t>تم الإعتماد</t>
  </si>
  <si>
    <t>DBB</t>
  </si>
  <si>
    <t>AP48-8</t>
  </si>
  <si>
    <t xml:space="preserve">عقد تنفيذ خزان او بحيرة تجميع لمياه الصرف الصحي الخام بمحطات معالجة الخرج بالقطاع الأوسط </t>
  </si>
  <si>
    <t>معتمد دراسة جدوى وRFP ولم يطرح (في انتظار موافقة كفاءة الانفاق)</t>
  </si>
  <si>
    <t>P1605-1</t>
  </si>
  <si>
    <t>عقد تنفيذ شبكات مياه متفرقة بمحافظة الخرج منطقة الرياض</t>
  </si>
  <si>
    <t>منجز</t>
  </si>
  <si>
    <t>P1463-6</t>
  </si>
  <si>
    <t>استبدال الخطوط الناقلة محافظة الدرعية وحريملاء</t>
  </si>
  <si>
    <t>P1744</t>
  </si>
  <si>
    <t>برنامج تنفيذ محطة معالجة وخطوط وشبكات الصرف الصحي بمحافظة الدلم (المرحلة الأولى)</t>
  </si>
  <si>
    <t>AP40</t>
  </si>
  <si>
    <t>عقد استكمال مشاريع المياه بمحافظة الدلم (المرحلة الأولى)</t>
  </si>
  <si>
    <t>P1595-1</t>
  </si>
  <si>
    <t>عقد تنفيذ عدد 2 محطة مياه مدمجة بسعة إجمالية 10,000م3/يوم بموقع اعمال محطة تنقية القرنة بمحافظة الدوادمي</t>
  </si>
  <si>
    <t>AP1177</t>
  </si>
  <si>
    <t>عقد تنفيذ توسعة محطة المعالجة بمحافظة الدوادمي المرحلة الثانية</t>
  </si>
  <si>
    <t>P1813</t>
  </si>
  <si>
    <t>عقد  استكمال مشاريع المياه بمراكز نفي والجمش بمحافظة الدوادمي</t>
  </si>
  <si>
    <t>P1624</t>
  </si>
  <si>
    <t>عقد تنفيذ خطوط صرف صحى رئيسية بشمال الرياض لأحياء العارض والقيروان - عقد رقم (4)</t>
  </si>
  <si>
    <t>P1627</t>
  </si>
  <si>
    <t>عقد تنفيذ شبكات صرف صحى بأجزاء من حى ظهرة لبن - عقد رقم (6)</t>
  </si>
  <si>
    <t>P1632-2</t>
  </si>
  <si>
    <t xml:space="preserve">عقد تنفيذ خطوط صرف صحى متفرقة بمدينة الرياض - عقد رقم (26) المرحلة الثانية </t>
  </si>
  <si>
    <t>P1635</t>
  </si>
  <si>
    <t>مشروع تنفيذ الخطوط الرئيسية ومحطة الرفع وشبكات الصرف الصحي بحي النرجس</t>
  </si>
  <si>
    <t>P1697</t>
  </si>
  <si>
    <t>عقد تنفيذ المرحلة الثالثة من خط الصرف الصحي الرئيسي (LO)</t>
  </si>
  <si>
    <t>AP1390</t>
  </si>
  <si>
    <t>عقد استكمال استبدال خط الصرف الصحي الرئيسي بحي الجرادية</t>
  </si>
  <si>
    <t>P1592-1</t>
  </si>
  <si>
    <t>مشروع إيصال التيار الكهربائي لمحطات الضخ المساعدة (3.2.1) بمشروع الحني - نطاق عمل شركة توزيع الكهرباء</t>
  </si>
  <si>
    <t>AP3</t>
  </si>
  <si>
    <t>عقد تنفيذ خط مياه مغذي لشيب السويدي</t>
  </si>
  <si>
    <t>P1574</t>
  </si>
  <si>
    <t>تنفيذ المرحلة الثانية من المخطط الاستراتيجي للمياه لمدينة الرياض عقد رقم 4ب</t>
  </si>
  <si>
    <t>P1579</t>
  </si>
  <si>
    <t>عقد تنفيذ شبكات مياه بحي المهدية  رقم ( 1)</t>
  </si>
  <si>
    <t>P1580</t>
  </si>
  <si>
    <t>عقد تنفيذ شبكات مياه بحي المهدية  رقم ( 2)</t>
  </si>
  <si>
    <t>P1584</t>
  </si>
  <si>
    <t>تنفيذ المرحلة الثانية من المخطط الاستراتيجي للمياه لمدينة الرياض عقد رقم 2</t>
  </si>
  <si>
    <t>P1773</t>
  </si>
  <si>
    <t>تنفيذ المرحلة الثانية من المخطط الاستراتيجي للمياه لمدينة الرياض عقد رقم 11</t>
  </si>
  <si>
    <t>P1775</t>
  </si>
  <si>
    <t>عقد تنفيذ متفرقات و شبكات المياه  بحي طويق (1)</t>
  </si>
  <si>
    <t>P1776</t>
  </si>
  <si>
    <t>عقد تنفيذ شبكات المياه بأحياء الدرعية ولبن</t>
  </si>
  <si>
    <t>P1777</t>
  </si>
  <si>
    <t>عقد تنفيذ شبكات مياه بحي البيان رقم (1)</t>
  </si>
  <si>
    <t>P1778</t>
  </si>
  <si>
    <t>عقد تنفيذ خطوط وشبكات مياه متفرقة بمدينة الرياض  عقد رقم (1)</t>
  </si>
  <si>
    <t>P1780</t>
  </si>
  <si>
    <t>تنفيذ المرحلة الاولى من استبدال انابيب الاسبستوس بشبكة مياه الرياض (عقد رقم2)</t>
  </si>
  <si>
    <t>P1799</t>
  </si>
  <si>
    <t>عقد تنفيذ شبكات مياه بحي البيان (2)</t>
  </si>
  <si>
    <t>P1599-1</t>
  </si>
  <si>
    <t>عقد تنفيذ شبكات المياه بمحافظة الرين</t>
  </si>
  <si>
    <t>P1599-2</t>
  </si>
  <si>
    <t>عقد استكمال تنفيذ شبكات المياه بمحافظة الرين (المرحلة الثانية)</t>
  </si>
  <si>
    <t>AP48-2</t>
  </si>
  <si>
    <t xml:space="preserve">عقد تنفيذ خزان او بحيرة تجميع لمياه الصرف الصحي الخام بمحطة معالجة الزلفي بالقطاع الأوسط </t>
  </si>
  <si>
    <t>AD61</t>
  </si>
  <si>
    <t xml:space="preserve">عقد استبدال خطوط ربط الابار بحقل الابار بمحافظة الزلفي </t>
  </si>
  <si>
    <t>P1612</t>
  </si>
  <si>
    <t>عقد استكمال مشاريع ايصال المياه  بمحافظتي الزلفي وثادق (المرحلة الأولى)</t>
  </si>
  <si>
    <t>P1463-7</t>
  </si>
  <si>
    <t>استبدال شبكات المياه بمحافظة الزلفي</t>
  </si>
  <si>
    <t>AP48-10</t>
  </si>
  <si>
    <t xml:space="preserve">عقد تنفيذ خزان او بحيرة تجميع لمياه الصرف الصحي الخام بمحطة معالجة السليل بالقطاع الأوسط </t>
  </si>
  <si>
    <t>P1752-2-1</t>
  </si>
  <si>
    <t>عقد تنفيذ شبكات الصرف الصحي بمدينة الغاط (المرحلة الثانية)</t>
  </si>
  <si>
    <t>AP48-6</t>
  </si>
  <si>
    <t xml:space="preserve">عقد تنفيذ خزان او بحيرة تجميع لمياه الصرف الصحي الخام بمحطة معالجة الغاط بالقطاع الأوسط </t>
  </si>
  <si>
    <t>AP48-7</t>
  </si>
  <si>
    <t xml:space="preserve">عقد تنفيذ خزان او بحيرة تجميع لمياه الصرف الصحي الخام بمحطة معالجة القويعية بالقطاع الأوسط </t>
  </si>
  <si>
    <t>P1602</t>
  </si>
  <si>
    <t>عقد استكمال وتطوير منظومة نقل المياه بمحافظة القويعية</t>
  </si>
  <si>
    <t>P1827-1</t>
  </si>
  <si>
    <t xml:space="preserve"> عقد  ايصال المياه الى مركزي الجلة وتبراك وما حولهما (المرحلة الأولى) </t>
  </si>
  <si>
    <t>P1783</t>
  </si>
  <si>
    <t>عقد ايصال المياه الى المراكز والقرى غرب محافظة القويعية (المرحلة الأولي)</t>
  </si>
  <si>
    <t>AP1286</t>
  </si>
  <si>
    <t xml:space="preserve">عقد تنفيذ شبكات الصرف الصحي بمركزي حوطة سدير و روضة سدير (المرحله الثانية ) </t>
  </si>
  <si>
    <t>لم يتم إستلام دراسة الجدوى</t>
  </si>
  <si>
    <t>أعمال حقلية 10%</t>
  </si>
  <si>
    <t>P1463-4</t>
  </si>
  <si>
    <t>احلال وتجديد شبكات المياه بمراكز وقري محافظة المجمعة</t>
  </si>
  <si>
    <t>P1594</t>
  </si>
  <si>
    <t xml:space="preserve">عقد تنفيذ محطة تنقية مدمجة سعة 5,000م3/يوم بمركز الارطاوية محافظة المجمعة </t>
  </si>
  <si>
    <t>P1731</t>
  </si>
  <si>
    <t>عقد تنفيذ توسعة محطة معالجة الصرف الصحي بمحافظة المجمعة</t>
  </si>
  <si>
    <t>P1642</t>
  </si>
  <si>
    <t>عقد تنفيذ محطة معالجة مياه الصرف الصحي لمركزي حوطة سدير و روضة سدير</t>
  </si>
  <si>
    <t>P1858</t>
  </si>
  <si>
    <t>عقد استكمال تنفيذ مشاريع المياه بالمحافظات الجنوبية</t>
  </si>
  <si>
    <t>AP48-9</t>
  </si>
  <si>
    <t xml:space="preserve">عقد تنفيذ خزان او بحيرة تجميع لمياه الصرف الصحي الخام بمحطة معالجة حوطة بني تميم بالقطاع الأوسط </t>
  </si>
  <si>
    <t>AP48-5</t>
  </si>
  <si>
    <t xml:space="preserve">عقد تنفيذ خزان او بحيرة تجميع لمياه الصرف الصحي الخام بمحطة معالجة شقراء بالقطاع الأوسط </t>
  </si>
  <si>
    <t>P1812</t>
  </si>
  <si>
    <t>عقد تنفيذ خطوط و شبكات المياه  لمراكز وقرى غرب محافظة عفيف</t>
  </si>
  <si>
    <t>AP13</t>
  </si>
  <si>
    <t>عقد تنفيذ مكب الصهاريج بطريق الحاير</t>
  </si>
  <si>
    <t>P1741</t>
  </si>
  <si>
    <t xml:space="preserve"> تنفيذ شبكات الصرف الصحي بشرق مدينة الرياض (1)</t>
  </si>
  <si>
    <t>AP1252</t>
  </si>
  <si>
    <t>عقد تنفيذ شبكات صرف صحي بحي العارض (عقد رقم 7)</t>
  </si>
  <si>
    <t>AP1251</t>
  </si>
  <si>
    <t>عقد تنفيذ شبكات صرف صحي بحي العارض (عقد رقم 5)</t>
  </si>
  <si>
    <t>RP007</t>
  </si>
  <si>
    <t>تنفيذ شبكات صرف صحي بحي المهدية رقم (1)</t>
  </si>
  <si>
    <t>RP032</t>
  </si>
  <si>
    <t>تنفيذ شبكات صرف صحي بحي المهدية رقم (2)</t>
  </si>
  <si>
    <t>RP033</t>
  </si>
  <si>
    <t>تنفيذ شبكات صرف صحي بحي المهدية رقم (3)</t>
  </si>
  <si>
    <t>RP034</t>
  </si>
  <si>
    <t>تنفيذ شبكات صرف صحي بحي المهدية رقم (4)</t>
  </si>
  <si>
    <t>AP1253</t>
  </si>
  <si>
    <t>تنفيذ شبكات صرف صحي بأجزاء من حي ظهرة لبن رقم (8)</t>
  </si>
  <si>
    <t>AP15</t>
  </si>
  <si>
    <t xml:space="preserve">تنفيذ بحيرات الفائض بمحطة المعالجة بهيت </t>
  </si>
  <si>
    <t>P1705</t>
  </si>
  <si>
    <t>عقد تنفيذ شبكات صرف صحي بحي الغنامية</t>
  </si>
  <si>
    <t>P1723-1</t>
  </si>
  <si>
    <t>عقد تنفيذ شبكات صرف صحي بحي طويق</t>
  </si>
  <si>
    <t>P1723-2</t>
  </si>
  <si>
    <t>عقد تنفيذ شبكات صرف صحي بأجزاء من حي طويق (عقد رقم 9)</t>
  </si>
  <si>
    <t>تصاميم 90%</t>
  </si>
  <si>
    <t>P1723-3</t>
  </si>
  <si>
    <t>عقد تنفيذ شبكات صرف صحي بحي عكاظ</t>
  </si>
  <si>
    <t>AP16</t>
  </si>
  <si>
    <t xml:space="preserve">تنفيذ بحيرات الفائض بمحطة المعالجة بالحائر </t>
  </si>
  <si>
    <t>A15</t>
  </si>
  <si>
    <t>تنفيذ خطوط الصرف الصحي الرئيسية بشرق مدينة الرياض (1)</t>
  </si>
  <si>
    <t>P1755</t>
  </si>
  <si>
    <t xml:space="preserve"> تنفيذ شبكات الصرف الصحي بشرق مدينة الرياض (2)</t>
  </si>
  <si>
    <t>P1779</t>
  </si>
  <si>
    <t>تنفيذ المرحلة الاولى من استبدال انابيب الاسبستوس بشبكة مياه الرياض (عقد رقم1)</t>
  </si>
  <si>
    <t>AP56</t>
  </si>
  <si>
    <t>عقد تنفيذ الخطوط التشغيلية من بوابه استلام البويب لخدمة مناطق ضغط EZ3/EZ4/EZ5</t>
  </si>
  <si>
    <t>P1462-6</t>
  </si>
  <si>
    <t>تنفيذ الخطوط الرئيسية من محطة صلبوخ الى خزان الصحافة</t>
  </si>
  <si>
    <t>AP59</t>
  </si>
  <si>
    <t>عقد إيصال المياه الى منطقة خشم العان (1 , 2  , 3)</t>
  </si>
  <si>
    <t>AP1480</t>
  </si>
  <si>
    <t>عقد تنفيذ خط مياه إستراتيجي لتدعيم منظومة المياه بمدينة الرياض</t>
  </si>
  <si>
    <t>AP24</t>
  </si>
  <si>
    <t>عقد إيصال المياه الى منطقة المطار 1 الى 5</t>
  </si>
  <si>
    <t>AP1374</t>
  </si>
  <si>
    <t>مشروع ترحيل خطي المياه شمال طريق الثمامة</t>
  </si>
  <si>
    <t>P1819</t>
  </si>
  <si>
    <t xml:space="preserve">عقد تنفيذ خطوط رئيسية لإيصال المياه لضاحية نمار </t>
  </si>
  <si>
    <t>AP61</t>
  </si>
  <si>
    <t>عقد تنفيذ بوابة استلام TGN</t>
  </si>
  <si>
    <t>P1645</t>
  </si>
  <si>
    <t>عقد تنفيذ شبكات الصرف الصحي بمحافظة وادي الدواسر (المرحلة الثالثة)</t>
  </si>
  <si>
    <t>AP48-11</t>
  </si>
  <si>
    <t xml:space="preserve">عقد تنفيذ خزان او بحيرة تجميع لمياه الصرف الصحي الخام بمحطة معالجة وادي الدواسر بالقطاع الأوسط </t>
  </si>
  <si>
    <t>P194</t>
  </si>
  <si>
    <t>تنفيذ شبكة الصرف الصحي في مدينة الباحة - المرحلة الثالثة والرابعة</t>
  </si>
  <si>
    <t>الجنوبي</t>
  </si>
  <si>
    <t>الباحة</t>
  </si>
  <si>
    <t>P197</t>
  </si>
  <si>
    <t>مشروع تنفيذ شبكات الصرف الصحي المرحلة الثالثة بمحافظة المندق</t>
  </si>
  <si>
    <t>AP118</t>
  </si>
  <si>
    <t>إيصال التيار الكهربائي الى سد الجنابين و سد ثراد وآبار دوقة بمنطقة الباحة</t>
  </si>
  <si>
    <t>AP121</t>
  </si>
  <si>
    <t>مشروع ترحيل عوائق المياه التي تعترض أراضي المواطنين م1 بمنطقة الباحة (العقود)</t>
  </si>
  <si>
    <t>P309</t>
  </si>
  <si>
    <t>تنفيذ أعمال انشاء شبكات المياه بالمناطق المحيطة بخزان بني عطا بمحافظة الحجرة</t>
  </si>
  <si>
    <t>P253</t>
  </si>
  <si>
    <t>تنفيذ أعمال انشاء شبكات المياه بالمناطق المحيطة بخزان نخال بمحافظة القري</t>
  </si>
  <si>
    <t>P250</t>
  </si>
  <si>
    <t>مشروع استكمال شبكات المياه بأماكن متفرقة  بمحافظة قلوة - مرحلة رابعة</t>
  </si>
  <si>
    <t>P301</t>
  </si>
  <si>
    <t>مشروع تنفيذ شبكات خزان وادي ريم ورفع كفاءة إمداد المياه بمنطقة الباحة </t>
  </si>
  <si>
    <t>P174-3</t>
  </si>
  <si>
    <t>تأهيل واستبدال خطوط النقل وشبكات المياه القديمة والتالفة بأقطار مختلفة بمنطقة الباحة المرحلة الأولى.</t>
  </si>
  <si>
    <t>AP143</t>
  </si>
  <si>
    <t>إيصال التيار الكهربائي لمواقع مختلفة بالقطاع الجنوبي</t>
  </si>
  <si>
    <t>القطاع الجنوبي</t>
  </si>
  <si>
    <t>AP165</t>
  </si>
  <si>
    <t>إيصال التيار الكهربائي لمواقع مختلفة بالقطاع الجنوبي لعام 2024</t>
  </si>
  <si>
    <t>AP164</t>
  </si>
  <si>
    <t>مشروع إيصال خدمات المياه والصرف الصحي للجهات الحكومية والخاصة بالقطاع الجنوبي لعام 2024</t>
  </si>
  <si>
    <t>P672</t>
  </si>
  <si>
    <t>تنفيذ شبكة الصرف الصحي  لقرى محافظة الدرب ( المرحلة الأولى)</t>
  </si>
  <si>
    <t>جازان</t>
  </si>
  <si>
    <t>P688-1</t>
  </si>
  <si>
    <t>تنفيذ شبكات الصرف الصحي بمحافظة العارضة (مرحلة أولي)</t>
  </si>
  <si>
    <t>P676</t>
  </si>
  <si>
    <t>تنفيذ شبكات الصرف الصحي بمحافظة العيدابي - مرحلة ثانية</t>
  </si>
  <si>
    <t>P667</t>
  </si>
  <si>
    <t>مشروع استكمال تنفيذ شبكات الصرف الصحي لمدينة أبو عريش (المرحلة الاولى) بمنطقة جازان</t>
  </si>
  <si>
    <t>P692</t>
  </si>
  <si>
    <t>مشروع تجفيف وتأهيل مرمى (بحيرة) الصرف الصحي في محافظة أبو عريش بمنطقة جازان</t>
  </si>
  <si>
    <t>P727-1</t>
  </si>
  <si>
    <t>مشروع رفع كفاءة محطات الضخ وشبكات المياه لاستيعاب مياه التحلية في محافظات منطقة جازان</t>
  </si>
  <si>
    <t>AP1845</t>
  </si>
  <si>
    <t xml:space="preserve"> مشروع تنفيذ شبكات ومحطات الرفع لمياه الصرف الصحي بمركز العالية بمحافظة صبيا</t>
  </si>
  <si>
    <t>AP1532</t>
  </si>
  <si>
    <t>مشروع تنفيذ شبكات ومحطات الرفع لمياه الصرف الصحي بمحافظة ضمد</t>
  </si>
  <si>
    <t>AP3530</t>
  </si>
  <si>
    <t>مشروع إنشاء محطة ضخ وخط ناقل بمحافظة فرسان بمنطقة جازان</t>
  </si>
  <si>
    <t>P665-1</t>
  </si>
  <si>
    <t>مشروع تنفيذ شبكات المياه والصرف الصحي بمحافظة فيفا (مرحلة أولى)</t>
  </si>
  <si>
    <t>AP335</t>
  </si>
  <si>
    <t xml:space="preserve">مشروع  تنفيذ محطات التوزيع بمواقع متفرقة بمنطقة جازان </t>
  </si>
  <si>
    <t>P727-3</t>
  </si>
  <si>
    <t>مشروع استكمال تنفيذ شبكات المياه بمحافظات مختلفة بمنطقة جازان</t>
  </si>
  <si>
    <t>P172</t>
  </si>
  <si>
    <t>مشروع تنفيذ الخطوط الرئيسية وشبكات الصرف الصحي بمركز مربة</t>
  </si>
  <si>
    <t>عسير</t>
  </si>
  <si>
    <t>P1880</t>
  </si>
  <si>
    <t>مشروع تنفيذ شبكات الصرف الصحى لمركز الشعف والمناطق المجاورة له -عقد رقم (1)</t>
  </si>
  <si>
    <t>P61</t>
  </si>
  <si>
    <t>مشروع تنفيذ خطوط فرعية للصرف الصحي بأحياء متفرقة بمدينة أبها مرحلة رابعة</t>
  </si>
  <si>
    <t>AP103</t>
  </si>
  <si>
    <t>مشروع تنفيذ أعمال ترحيل خدمات المياه والصرف الصحي المتعارضة مع الاملاك الحكومية والخاصة لعام 2022</t>
  </si>
  <si>
    <t>AP139</t>
  </si>
  <si>
    <t>مشروع تنفيذ أعمال ترحيل خدمات المياه والصرف الصحي المتعارضة مع الاملاك الحكومية والخاصة لعام 2023</t>
  </si>
  <si>
    <t>AP1494</t>
  </si>
  <si>
    <t>مشروع تنفيذ شبكات مياه الشرب شمال مدينة أبها</t>
  </si>
  <si>
    <t>AP153</t>
  </si>
  <si>
    <t xml:space="preserve">مشروع تنفيد خط ناقل ومحطة توزيع المياه لقرى غرب مدينة أبها </t>
  </si>
  <si>
    <t>معتمد دراسة جدوى وRFP ولم يطرح (في انتظار رفع طلب الشراء)</t>
  </si>
  <si>
    <t>P89</t>
  </si>
  <si>
    <t xml:space="preserve">مشروع تنفيذ خطوط فرعية  للمياه بأحياء متفرقة بمدينة ابها المرحلة الرابعة </t>
  </si>
  <si>
    <t>P112</t>
  </si>
  <si>
    <t xml:space="preserve">مشروع تنفيذ محطات توزيع لقرى محافظة بارق بمنطقة عسير </t>
  </si>
  <si>
    <t>P42</t>
  </si>
  <si>
    <t>مشروع توسعة محطتى الضخ رقم (1) ورقم (3) لمياه الصرف الصحى بمحافظة بيشة</t>
  </si>
  <si>
    <t>P114</t>
  </si>
  <si>
    <t xml:space="preserve">مشروع انشاء محطة ضخ المياه على الخط الناقل باتجاه مركز صمخ بمحافظة بيشة      </t>
  </si>
  <si>
    <t>P32</t>
  </si>
  <si>
    <t>مشروع تنفيذ شبكات الصرف الصحي بشمال غرب مدينة خميس مشيط (م1-م2)</t>
  </si>
  <si>
    <t>AP1495</t>
  </si>
  <si>
    <t>مشروع تنفيذ شبكات مياه الشرب شمال خميس مشيط عقد رقم 5</t>
  </si>
  <si>
    <t>P79</t>
  </si>
  <si>
    <t>مشروع تنفيذ الخطوط الرئيسية و شبكات الصرف الصحي بجنوب مدينة محايل – المرحلة الأولى</t>
  </si>
  <si>
    <t>P1884-2</t>
  </si>
  <si>
    <t>مشروع تنفيذ حمايات  وعقوم هيدرولوجية للحماية من أخطار السيول  لمحطات معالجة الصرف الصحي بمناطق مختلفة بمنطقة عسير</t>
  </si>
  <si>
    <t>AP126</t>
  </si>
  <si>
    <t>رفع الاعتمادية التشغيلية لمصادر التغذية الكهربائية بمنطقة نجران</t>
  </si>
  <si>
    <t>نجران</t>
  </si>
  <si>
    <t>AP128</t>
  </si>
  <si>
    <t xml:space="preserve">مشروع إنشاء مبنى المختبر المركزي بنجران </t>
  </si>
  <si>
    <t>P1221</t>
  </si>
  <si>
    <t>استكمال شبكات الصرف الصحي بمواقع مختلفة بمدينة نجران</t>
  </si>
  <si>
    <t>AP1899</t>
  </si>
  <si>
    <t xml:space="preserve">مشروع تنفيذ أعمال ربطيات لمنظومة الصرف الصحي بمنطقة نجران </t>
  </si>
  <si>
    <t>P1250</t>
  </si>
  <si>
    <t>مشروع تنفيذ الخطوط الناقلة من خزانات الرويكبة الى مدينة نجران</t>
  </si>
  <si>
    <t>P353</t>
  </si>
  <si>
    <t>استكمال شبكات الصرف الصحي بالنعيرية (المرحلة الثانية) - الجزء الثاني</t>
  </si>
  <si>
    <t>الشرقي</t>
  </si>
  <si>
    <t>الشرقية</t>
  </si>
  <si>
    <t>AP209</t>
  </si>
  <si>
    <t>مشروع إنشاء خزن تشغيلي مياه سعة 100،000 م3 بموقع الغويبة  مع خط ناقل</t>
  </si>
  <si>
    <t>P363</t>
  </si>
  <si>
    <t>تنفيذ شبكات الصرف الصحي لضاحية هجر ( مرحلة اولى ) بمحافظة الأحساء</t>
  </si>
  <si>
    <t>P349-1</t>
  </si>
  <si>
    <t>مشروع إستكمال شبكات الصرف الصحي بقرى محافظة الأحساء ( مرحلة خامسة ) الجزء الثاني</t>
  </si>
  <si>
    <t>P361</t>
  </si>
  <si>
    <t>مشروع إستبدال شبكات الصرف الصحي لمدينتي الهفوف والمبرز (  مرحلة أولى )</t>
  </si>
  <si>
    <t>P364</t>
  </si>
  <si>
    <t>مشروع إستبدال شبكات الصرف الصحي  بقرى الأحساء (  مرحلة أولى )</t>
  </si>
  <si>
    <t>P387</t>
  </si>
  <si>
    <t xml:space="preserve"> مشروع أعمال التطوير  لمحطات الضخ وخطوط الطرد القائمة بمحافظة الاحساء</t>
  </si>
  <si>
    <t>P405</t>
  </si>
  <si>
    <t>إستبدال شبكات المياه بالهفوف والمبرز وقرى الأحساء ( المرحلة الأولى)</t>
  </si>
  <si>
    <t>P412</t>
  </si>
  <si>
    <t>إستكمال شبكات المياه بمحافظتي الهفوف والمبرز</t>
  </si>
  <si>
    <t>P416</t>
  </si>
  <si>
    <t>مشروع توسعة  شبكات المياه وربطيات القرى بمحافظة الاحساء</t>
  </si>
  <si>
    <t>P436-1</t>
  </si>
  <si>
    <t>مشروع إنشاء خطوط مياه رئيسية وثانوية ﻓﻲ الجبيل - مرحلة أولى</t>
  </si>
  <si>
    <t>P436</t>
  </si>
  <si>
    <t>مشروع إنشاء خطوط مياه رئيسية وثانوية ﻓﻲ الجبيل</t>
  </si>
  <si>
    <t>AP204</t>
  </si>
  <si>
    <t>مشروع إنشاء الخط الناقل من خزان الجامعة ﻓﻲ الدمام لتغذية الخزانات التشغيلية ﻓﻲ الخبر مع إنشاء وتطوير محطات ﺿﺦ بمواقع خزانات الخزامى واليرموك ومكة</t>
  </si>
  <si>
    <t>P427-1</t>
  </si>
  <si>
    <t>مشروع انشاء شبكات المياه بمناطق متفرقة بمحافظة الخفجي ( المرحلة الثانية ) مرحلة أولى</t>
  </si>
  <si>
    <t>AP188</t>
  </si>
  <si>
    <t xml:space="preserve"> مشروع نقل تدفقات محطات ضخ بالدمام إلى محطة المعالجة الجديدة</t>
  </si>
  <si>
    <t>AP194</t>
  </si>
  <si>
    <t>مشروع عقد إنشاء خط بين محطة المعالجة القديمة والمحطة الثلاثية بالدمام</t>
  </si>
  <si>
    <t>AP203</t>
  </si>
  <si>
    <t xml:space="preserve">مشروع إنشاء خطوط مياه رئيسية وثانوية  ﻓﻲ منطقة الخالدية الجنوبية واحياء متفرقة بالدمام </t>
  </si>
  <si>
    <t>P421-1</t>
  </si>
  <si>
    <t xml:space="preserve">استكمال مشروع شبكات المياه بمناطق متفرقة بمحافظة القطيف ( أم الساهك وتوابعها - أبو معن - الجميح ) </t>
  </si>
  <si>
    <t>AP208</t>
  </si>
  <si>
    <t>مشروع إنشاء خزان تشغيلي ومحطات ﺿﺦ بالاوجام مع خط ناقل من خزان اﻷوجام الى خزانات الجارودية وتاروت</t>
  </si>
  <si>
    <t>P433</t>
  </si>
  <si>
    <t>استكمال شبكات مياه بالنعيرية (المرحلة الثالثة)</t>
  </si>
  <si>
    <t>AP192</t>
  </si>
  <si>
    <t>مشروع مصب الوايتات بمحطة معالجة الهفوف.</t>
  </si>
  <si>
    <t>P360</t>
  </si>
  <si>
    <t>شبكات الصرف الصحي ومحطة المعالجة بمحافظة بقيق</t>
  </si>
  <si>
    <t>P337</t>
  </si>
  <si>
    <t>مشاريع تحسين شبكات المياه في مدينة بقيق - مشروع رقم(2) -  شبكة المياه الاستراتيجية والتوزيع والخزانات</t>
  </si>
  <si>
    <t>P415-1</t>
  </si>
  <si>
    <t>استبدالات شبكات مياه بمحافظة بقيق</t>
  </si>
  <si>
    <t>P393-1</t>
  </si>
  <si>
    <t xml:space="preserve">مشروع استكمال البنود المتبقية  لمحطة معالجة الصرف الصحي لمدينة حفر الباطن  - المرحلة الاولى  - الجزء الخامس  </t>
  </si>
  <si>
    <t>P345</t>
  </si>
  <si>
    <t>مشروع شبكــــات الصرف الصحي الفرعية بمحافظة حفــــر البــاطن والقيصومة ــ ( المرحلة الرابعة ) - الجزء الأول</t>
  </si>
  <si>
    <t>P343</t>
  </si>
  <si>
    <t>مشروع انشاء شبكات الصرف الصحي بمحافظة حفر الباطن والقيصومة - مرحلة خامسة</t>
  </si>
  <si>
    <t>P343-1</t>
  </si>
  <si>
    <t>مشروع انشاء شبكات الصرف الصحي بمحافظة حفر الباطن والقيصومة - مرحلة سادسة</t>
  </si>
  <si>
    <t>P408</t>
  </si>
  <si>
    <t>مشروع شبكات المياه بمناطق متفرقة بمحافظة حفر الباطن والقيصومة - المرحلة التاسعة -الجزء الاول</t>
  </si>
  <si>
    <t>P408-1</t>
  </si>
  <si>
    <t>مشروع شبكات المياه بمناطق متفرقة بمحافظة حفر الباطن والقيصومة - المرحلة التاسعة - الجزء الثاني</t>
  </si>
  <si>
    <t>اصدار امر شراء/اتفاقية السعر المحدد</t>
  </si>
  <si>
    <t>P423</t>
  </si>
  <si>
    <t>مشروع استبدال خطوط مياه الاسبستوس بمحافظة حفر الباطن  ( مرحلة ثالثة )</t>
  </si>
  <si>
    <t>P396</t>
  </si>
  <si>
    <t>مشروع مبني لفرع المياه بمحافظة رأس تنورة</t>
  </si>
  <si>
    <t>P433-2</t>
  </si>
  <si>
    <t>انشاء شبكات مياه بالقرية العليا</t>
  </si>
  <si>
    <t>P365-1</t>
  </si>
  <si>
    <t>مشروع شبكات الصرف الصحي ومحطات الضخ لهجر محافظات الأحساء وبقيق(عين دار الجديدة - الدغيمة بمحافظة بقيق)</t>
  </si>
  <si>
    <t>P365</t>
  </si>
  <si>
    <t>مشروع شبكات الصرف الصحي ومحطات الضخ لهجر محافظات الأحساء وبقيق  (هجر الغويبية - عريعرة -يبرن بمحافظة الاحساء)</t>
  </si>
  <si>
    <t>AP1089</t>
  </si>
  <si>
    <t>إنشاء خزانات تشغيلية وخطوط توزيع بهجر الجشية والفردانية والدهو بمحافظتي الأحساء وبقيق</t>
  </si>
  <si>
    <t>AP1090</t>
  </si>
  <si>
    <t>مشروع إيصال المياه المحلاة لهجر القليب والعيينة والغربية والفهدة وحنيذ والشفية وعرج والهليبية ومغطي</t>
  </si>
  <si>
    <t>AP1096</t>
  </si>
  <si>
    <t xml:space="preserve">مشروع إيصال المياه المحلاة لهجر الكهفة ومليجة وأنطاع والمليحة والحسي وعتيق وغنوة والصرار والونان والزغين وأم السواد والصحاف والحناه وثاج </t>
  </si>
  <si>
    <t>P431</t>
  </si>
  <si>
    <t>مشروع شبكات المياه والخزانات بهجر وقرى المنطقة الشرقية</t>
  </si>
  <si>
    <t>P624</t>
  </si>
  <si>
    <t>مشروع تنفيذ مباني فروع خدمات المياه بمدن ومحافظات ومراكز منطقة الجوف.</t>
  </si>
  <si>
    <t>الشمالي</t>
  </si>
  <si>
    <t>الجوف</t>
  </si>
  <si>
    <t>P622-1</t>
  </si>
  <si>
    <t>تطوير محطة معالجة مياه الصرف الصحي بالقريات</t>
  </si>
  <si>
    <t>P652</t>
  </si>
  <si>
    <t>مشروع تنفيذ شبكات مياه محافظة القريات والقرى المجاورة لها (المرحلة السادسة) بمنطقة الجوف.</t>
  </si>
  <si>
    <t>AP218</t>
  </si>
  <si>
    <t>تنفيذ خزان الطوارئ لمياه الصرف الصحي سعة 80 ألف م3 بمحطة معالجة مياه الصرف الصحي بمدينة سكاكا بمنطقة الجوف</t>
  </si>
  <si>
    <t>P654</t>
  </si>
  <si>
    <t>مشروع توسعة مشاريع المياه بسكاكا وقارا واللقائط بمنطقة الجوف (المرحلة الثانية).</t>
  </si>
  <si>
    <t>P1311</t>
  </si>
  <si>
    <t>مشروع تنفيذ شبكات مياه بمحافظات ومراكز منطقة الحدود الشمالية (م1)</t>
  </si>
  <si>
    <t>الحدود الشمالية</t>
  </si>
  <si>
    <t>P1298</t>
  </si>
  <si>
    <t>مشروع إنشاء محطة معالجة الصرف الصحي بمحافظة رفحاء سعة 20 ألف م3/يوم</t>
  </si>
  <si>
    <t>P1283</t>
  </si>
  <si>
    <t xml:space="preserve">تنفيذ شبكات الصرف الصحي بعرعر  (م6 ) </t>
  </si>
  <si>
    <t>P1283-1</t>
  </si>
  <si>
    <t>تنفيذ شبكات الصرف الصحي بعرعر  ( م7)</t>
  </si>
  <si>
    <t>P1356</t>
  </si>
  <si>
    <t xml:space="preserve">تنفيذ شبكات الصرف الصحي جنوب وغرب محافظة البكيرية </t>
  </si>
  <si>
    <t>القصيم</t>
  </si>
  <si>
    <t>P1393</t>
  </si>
  <si>
    <t xml:space="preserve">إستكمال الأعمال المخفضة من مشروع توسعة محطة معالجة الصرف الصحي الثالثه بمحافظة الرس </t>
  </si>
  <si>
    <t>P1353</t>
  </si>
  <si>
    <t xml:space="preserve">تنفيذ شبكات الصرف الصحي بمحافظة الرس- مرحلة ثانية </t>
  </si>
  <si>
    <t>P1376</t>
  </si>
  <si>
    <t>مشروع تنفيذ خطوط رئيسية وشبكات صرف صحي بالشقة بمدينة بريدة</t>
  </si>
  <si>
    <t>P1345</t>
  </si>
  <si>
    <t xml:space="preserve">إنشاء  شبكات صرف صحي ومحطات ضخ وحطوط نقل بمحافظة الشماسية - مرحلة أولى </t>
  </si>
  <si>
    <t>P1429</t>
  </si>
  <si>
    <t xml:space="preserve">تنفيذ خزانات عالية بمحافظات ومراكز منطقة القصيم (مرحلة أولى) </t>
  </si>
  <si>
    <t>P1390</t>
  </si>
  <si>
    <t xml:space="preserve">تنفيذ شبكات مياه بمواقع محطات التنقية المصغرة بمنطقة القصيم   </t>
  </si>
  <si>
    <t>P1382</t>
  </si>
  <si>
    <t xml:space="preserve">مشروع انشاء شبكات صرف صحي ومحطات ضخ شرق مدينة بريدة - عقد رقم 2 </t>
  </si>
  <si>
    <t>P1423</t>
  </si>
  <si>
    <t xml:space="preserve">إنشاء شبكات مياه شرب متفرقة بمدينة بريدة (مرحلة أولى) </t>
  </si>
  <si>
    <t>P473</t>
  </si>
  <si>
    <t xml:space="preserve">مشروع إنشاء شبكات الصرف الصحي بمحافظة الحائط بمنطقة حائل عقد رقم (3)  </t>
  </si>
  <si>
    <t>حائل</t>
  </si>
  <si>
    <t>P453</t>
  </si>
  <si>
    <t xml:space="preserve">انشاء شبكات الصرف الصحي بمحافظة الشنان بمنطقة حائل عقد رقم (2)  </t>
  </si>
  <si>
    <t>P533</t>
  </si>
  <si>
    <t xml:space="preserve">انشاء محطة ضخ ورفع كفاءة شبكات المياه بمحافظة بقعاء  </t>
  </si>
  <si>
    <t>P566</t>
  </si>
  <si>
    <t xml:space="preserve">مشروع إنشاء شبكات مياه بمحافظات وقرى منطقة حائل عقد رقم ( 4 ) </t>
  </si>
  <si>
    <t>P500</t>
  </si>
  <si>
    <t>مشروع تجهيز مبنى شركة المياه الوطنية بمنطقة حائل</t>
  </si>
  <si>
    <t>P477</t>
  </si>
  <si>
    <t>أنشاء شبكات الصرف الصحي بمدينة حائل – المرحلة الرابعة -عقود ارقام (2&amp;5)</t>
  </si>
  <si>
    <t>P530</t>
  </si>
  <si>
    <t>مشروع إنشاء خزان تشغيلي وخطوط مياه رئيسية بالخطة والقاعد بمنطقة حائل</t>
  </si>
  <si>
    <t>P529</t>
  </si>
  <si>
    <t>إنشاء خزانات تشغيلية سعة 29,000 م3 بمدينة حائل</t>
  </si>
  <si>
    <t>P544</t>
  </si>
  <si>
    <t>مشروع تنفيذ شبكات وخزانات ومحطات ضخ مياه بجنوب وغرب مدينة حائل</t>
  </si>
  <si>
    <t>P535</t>
  </si>
  <si>
    <t>مشروع تنفيذ شبكات مياه متفرقة بمدينة حائل (مرحلة أولى)</t>
  </si>
  <si>
    <t>P564</t>
  </si>
  <si>
    <t xml:space="preserve">مشروع انشاء شبكات مياه بمحافظات وقرى منطقة حائل عقد رقم 6  </t>
  </si>
  <si>
    <t>P523</t>
  </si>
  <si>
    <t xml:space="preserve">مشروع إنشاء الخطوط الناقلة الفرعية من الخطوط الرئيسية المرحلة (4 - ز) الى قرى المجموعة (ز)  </t>
  </si>
  <si>
    <t>P525</t>
  </si>
  <si>
    <t>مشروع انشاء شبكات مياه بمحافظات ومراكز منطقة حائل عقد رقم 7</t>
  </si>
  <si>
    <t>P524</t>
  </si>
  <si>
    <t xml:space="preserve">مشروع إنشاء الخطوط الناقلة الفرعية من الخطوط الرئيسية المرحلة (4 - هـ) الى قرى المجموعة (هـ)  </t>
  </si>
  <si>
    <t>P562</t>
  </si>
  <si>
    <t xml:space="preserve">مشروع الربط بين الخطوط الرئيسية والخزانات لجميع مراحل المشروع الشامل مرحلة ثانية  </t>
  </si>
  <si>
    <t>P528</t>
  </si>
  <si>
    <t>استكمال أعمال برج المياه بمدينة حائل (المرحلة الثانية)</t>
  </si>
  <si>
    <t>تم الطرح</t>
  </si>
  <si>
    <t>AP3580</t>
  </si>
  <si>
    <t>مشروع تنفيذ شبكات مياه بمحافظات وقرى منطقة حائل عقد رقم (4)  </t>
  </si>
  <si>
    <t>P563</t>
  </si>
  <si>
    <t xml:space="preserve">مشروع انشاء شبكات مياه في محافظات وقرى منطقة حائل عقد رقم 5  </t>
  </si>
  <si>
    <t>جاري</t>
  </si>
  <si>
    <t>مكتمل</t>
  </si>
  <si>
    <t>لا ينطبق</t>
  </si>
  <si>
    <t xml:space="preserve"> توجد اتفاقية أعمال التصميم مبرمة على مستوى القطاع (Cluster). لم يتم طرح لأعمال التصميم (No bid for design)</t>
  </si>
  <si>
    <t>صورة جزئية</t>
  </si>
  <si>
    <t>مكتمل بشروط</t>
  </si>
  <si>
    <r>
      <rPr>
        <sz val="8"/>
        <color theme="1"/>
        <rFont val="Segoe UI"/>
        <family val="2"/>
      </rPr>
      <t xml:space="preserve"> </t>
    </r>
    <r>
      <rPr>
        <b/>
        <sz val="8"/>
        <color theme="1"/>
        <rFont val="Segoe UI"/>
        <family val="2"/>
      </rPr>
      <t>مرفوض</t>
    </r>
  </si>
  <si>
    <t>صورة كاملة</t>
  </si>
  <si>
    <t>تنفيذ الخط الرئيسي للصرف الصحي وشبكات التجميع لخدمة توسعة المطار ومخطط العوينة والعاقول بالمدينة المنورة</t>
  </si>
  <si>
    <t>تنفيذ خطوط الرئيسية وشبكات الصرف الصحي شرق المدينة المنورة</t>
  </si>
  <si>
    <t>AP1228</t>
  </si>
  <si>
    <t>تنفيذ خطوط وشبكات المياه بمخططات العوينة بالمدينة المنورة</t>
  </si>
  <si>
    <t xml:space="preserve">لدى القطاع لتعديل الملاحظات </t>
  </si>
  <si>
    <t>P846-3</t>
  </si>
  <si>
    <t>تنفيذ شبكات الصرف الصحي  بمخططات الرانوناء واحياء جنوب المدينة ( المرحلة الثانية)</t>
  </si>
  <si>
    <t>P846-5</t>
  </si>
  <si>
    <t>تنفيذ شبكات الصرف الصحي بمخططات شوران واحياء جنوب المدينة</t>
  </si>
  <si>
    <t>المشروع منجز</t>
  </si>
  <si>
    <t>PP218</t>
  </si>
  <si>
    <t>تنفيذ شبكات المياه لمخططات المنح (الهضبة - الياسمين - الشروق)</t>
  </si>
  <si>
    <t>تنفيذ شبكات وخطوط مياه قرى المدينة المنورة ( الجزء الأول )</t>
  </si>
  <si>
    <t>AP232</t>
  </si>
  <si>
    <t>تنفيذ البنية التحتية لجرعات الكلور الآلي في الخزانات الموجودة بمنطقة  المدينة المنورة</t>
  </si>
  <si>
    <t>تصاميم 30%</t>
  </si>
  <si>
    <t>مشروع إعادة تأهيل محطة رفع مياه الصرف الصحي بمدينة بتبوك</t>
  </si>
  <si>
    <t>تنفيذ مشاريع إيصال خدمات الصرف الصحي لمخططات الإسكان بتبوك</t>
  </si>
  <si>
    <t>P1503</t>
  </si>
  <si>
    <t>تنفيذ شبكات وخطوط للمياه بأحياء شمال مدينة تبوك</t>
  </si>
  <si>
    <t>P1509-2</t>
  </si>
  <si>
    <t>مشروع تنفيذ شبكات وخطوط رئيسية للمياه باحياء شرق تبوك ( الجزء الثاني )</t>
  </si>
  <si>
    <t>P1490</t>
  </si>
  <si>
    <t>مشروع رفع كفاءة محطات الضخ بمدينة تبوك</t>
  </si>
  <si>
    <t>AP444</t>
  </si>
  <si>
    <t>تنفيذ شبكات المياه بمدينة الجموم - عقد 5</t>
  </si>
  <si>
    <t>الغربي</t>
  </si>
  <si>
    <t>مكة المكرمة</t>
  </si>
  <si>
    <t>AP445</t>
  </si>
  <si>
    <t>مشروع تنفيذ منظومة توزيع المياه بمدينة عسفان - محافظة الجموم</t>
  </si>
  <si>
    <t>AP446</t>
  </si>
  <si>
    <t>تنفيذ شبكات المياه بمدينة الجموم - عقد 4</t>
  </si>
  <si>
    <t>P1083</t>
  </si>
  <si>
    <t>مشروع تنفيذ الخزان التشغيلي وخطوط التوزيع الرئيسية شاملاً أعمال الضخ بمدينة الجموم</t>
  </si>
  <si>
    <t>P1083-1</t>
  </si>
  <si>
    <t>تنفيذ خطوط التوزيع الرئيسية بمدينة الجموم</t>
  </si>
  <si>
    <t>P1083-2</t>
  </si>
  <si>
    <t>تنفيذ خطوط التوزيع الرئيسية من خزان الجموم المقترح لخزان بحره المقترح</t>
  </si>
  <si>
    <t>AP450</t>
  </si>
  <si>
    <t>تنفيذ محطة أشياب بالخرمة محافظة الخرمة</t>
  </si>
  <si>
    <t>AP503</t>
  </si>
  <si>
    <t xml:space="preserve"> تنفيذ خط تجميع رئيسيى بشارع شهار</t>
  </si>
  <si>
    <t>AP506</t>
  </si>
  <si>
    <t xml:space="preserve"> تنفيذ اعادة تأهيل الشبكة القائمة و محطتى الرفع (1&amp;4) شاملا التحويلات على الخطوط الرئيسية</t>
  </si>
  <si>
    <t>AP507</t>
  </si>
  <si>
    <t xml:space="preserve"> تنفيذ اعادة تأهيل الشبكة القائمة شاملا التحويلات على الخطوط الرئيسية </t>
  </si>
  <si>
    <t>AP510</t>
  </si>
  <si>
    <t xml:space="preserve"> تنفيذ الخطوط الرئيسية ومحطات الرفع وخطوط الطرد لمناطق باحياء الاخباب وام ثمام -الشعبة -عكرمة  والقراحين </t>
  </si>
  <si>
    <t>AP505</t>
  </si>
  <si>
    <t xml:space="preserve"> تنفيذ اعادة تأهيل الشبكة القائمة ومحطتى الرفع باحياء شهار والمعارض شاملا التحويلات على الخطوط الرئيسية</t>
  </si>
  <si>
    <t>AP512</t>
  </si>
  <si>
    <t>تنفيذ أعمال الصرف الصحي بالحرم الجامعي الجديد</t>
  </si>
  <si>
    <t>AP508</t>
  </si>
  <si>
    <t xml:space="preserve"> تنفيذ اعادة تأهيل شبكة تجميع الصرف القائمة لجزء من لمناطق باحياء العقيق والفيصلية والربوه</t>
  </si>
  <si>
    <t>AP509</t>
  </si>
  <si>
    <t xml:space="preserve"> تنفيذ اعادة تأهيل شبكة تجميع الصرف  القائمة لمناطق مختلفة فى  الطائف (المرحلة الاولى)</t>
  </si>
  <si>
    <t>P981-1</t>
  </si>
  <si>
    <t xml:space="preserve"> تنفيذ شبكة تجميع الصرف لمناطق باحياء مثملة و سلطانة و المضباع</t>
  </si>
  <si>
    <t>AP353</t>
  </si>
  <si>
    <t>تنفيذ خط مياه الفائض النهائي لمحطة معالجة الصرف الصحي بالطائف</t>
  </si>
  <si>
    <t>AP357</t>
  </si>
  <si>
    <t>مشروع تحويل كميات مياه الصرف الصحي من محطة العرج الى محطة الشمال بمدينة الطائف</t>
  </si>
  <si>
    <t>AP809</t>
  </si>
  <si>
    <t xml:space="preserve"> تنفيذ شبكة تجميع الصرف لمناطق بحي الأخباب</t>
  </si>
  <si>
    <t>AP810</t>
  </si>
  <si>
    <t xml:space="preserve">تنفيذ شبكة تجميع الصرف لمناطق باحياء الاخباب والقراحين </t>
  </si>
  <si>
    <t>AP500</t>
  </si>
  <si>
    <t xml:space="preserve"> تنفيذ شبكة تجميع الصرف لمناطق بحي الحوية</t>
  </si>
  <si>
    <t>AP441</t>
  </si>
  <si>
    <t>تنفيذ حلقة توزيع مياه رئيسية لإمداد منطقة  300.000 خزان بمنطقة مسرة</t>
  </si>
  <si>
    <t>AP431</t>
  </si>
  <si>
    <t>تنفيذ خط توزيع المياه الرئيسي لخدمة منطقة تغذية خزان الشريف في منطقة الحوايا (المرحلة الأولى)</t>
  </si>
  <si>
    <t>AP1276</t>
  </si>
  <si>
    <t xml:space="preserve">إضافة خزان مياه سعة 5000م3لمحطة تعبئة السيل الصغير </t>
  </si>
  <si>
    <t>AP427</t>
  </si>
  <si>
    <t xml:space="preserve">تنفيذ خط توزيع المياه الرئيسي لخدمة منطقة تغذية خزان الرحمانية فى منطقة الحوايا (المرحلة الاولى) </t>
  </si>
  <si>
    <t>AP428</t>
  </si>
  <si>
    <t>تنفيذ خط توزيع المياه الرئيسي لخدمة منطقة تغذية خزان الرحمانية في منطقة الحوايا (المرحلة الثانية)</t>
  </si>
  <si>
    <t>P1106-1</t>
  </si>
  <si>
    <t>تنفيذ شبكات توزيع المياه لمناطق الواسط وريحه والرحاب</t>
  </si>
  <si>
    <t>AP422</t>
  </si>
  <si>
    <t>تنفيذ أعمال مياه الشرب بالحرم الجامعي الجديد</t>
  </si>
  <si>
    <t>P1034-1</t>
  </si>
  <si>
    <t>تنفيذ شبكات توزيع المياه بمنطقة الهدا (المرحلة الاولى)</t>
  </si>
  <si>
    <t>AP3482</t>
  </si>
  <si>
    <t xml:space="preserve">تنفيذ تغذية مؤقتة إيصال خدمة المياه للمدينة الصناعية بالطائف للمرحلة الأولى  </t>
  </si>
  <si>
    <t>AP603</t>
  </si>
  <si>
    <t>خفض الفاقد /إحلال وتطوير شبكة مياه الهدا المرحلة الاولي</t>
  </si>
  <si>
    <t>AP604</t>
  </si>
  <si>
    <t xml:space="preserve">خفض الفاقد /إحلال وتجديد شبكة مياه الطائف المرحلة الاولي </t>
  </si>
  <si>
    <t>AP917</t>
  </si>
  <si>
    <t>تنفيذ محطة أشياب بالسر محافظة الطائف</t>
  </si>
  <si>
    <t>AP440</t>
  </si>
  <si>
    <t>تنفيذ خط توزيع رئيسي لاستبدال الأنابيب القديمة في منطقة الحوايا</t>
  </si>
  <si>
    <t>AP886</t>
  </si>
  <si>
    <t>تنفيذ محطة ناقل وضخ وخزان لخدمة منطقة تموين الأخباب (الوسام)</t>
  </si>
  <si>
    <t>AP887</t>
  </si>
  <si>
    <t>تنفيذ الخط الناقل من خزان الفيصلية للاخباب وتشمل محطة ضخ الفيصلية وخزان الاخباب لتغذية منطقة الاخباب ( الوسام)</t>
  </si>
  <si>
    <t>AP888</t>
  </si>
  <si>
    <t>تنفيذ شبكات توزيع المياه لمناطق القراحين و G1 والأخباب</t>
  </si>
  <si>
    <t>AP426</t>
  </si>
  <si>
    <t>تنفيذ شبكات توزيع المياه بحى الاسكان 1 (المرحلة الاولى)</t>
  </si>
  <si>
    <t>AP1006</t>
  </si>
  <si>
    <t>تنفيذ شبكات توزيع المياه بمنطقة G1</t>
  </si>
  <si>
    <t>AP1018</t>
  </si>
  <si>
    <t>تنفيذ شبكات توزيع المياه بمنطقة القراحين</t>
  </si>
  <si>
    <t>AP424-1</t>
  </si>
  <si>
    <t>تنفيذ أعمال الخطوط الرئيسية لايصال المياه لمنطقة الاسكان</t>
  </si>
  <si>
    <t>AP433-1</t>
  </si>
  <si>
    <t>تنفيذ شبكات توزيع المياه بمنطقة القميع المرحلة الأولى</t>
  </si>
  <si>
    <t>AP889</t>
  </si>
  <si>
    <t>تنفيذ شبكات توزيع المياه في منطقتي القراحين والأخباب</t>
  </si>
  <si>
    <t>P1122-1</t>
  </si>
  <si>
    <t>تنفيذ الخزان التشغيلي العالي بالليث محافظة الليث</t>
  </si>
  <si>
    <t>AP1262</t>
  </si>
  <si>
    <t>عقد تنفيذ ابار ومحطة تحلية واعمال الربط لتغذية شبكة المياه القائمة بمحافظة أضم</t>
  </si>
  <si>
    <t>AP1261</t>
  </si>
  <si>
    <t>عقد تصميم ابار ومحطة تحلية واعمال الربط لتغذية شبكة المياه القائمة بمحافظة أضم</t>
  </si>
  <si>
    <t>AP456</t>
  </si>
  <si>
    <t>تنفيذ شبكة توزيع المياه بمنطقة المجاهدين من مدينة بحرة - محافظة بحرة (عقد 3ب)</t>
  </si>
  <si>
    <t>AP457</t>
  </si>
  <si>
    <t>تنفيذ خطوط توزيع المياه بمدينة بحرة - محافظة بحرة</t>
  </si>
  <si>
    <t>AP458</t>
  </si>
  <si>
    <t>مشروع تنفيذ الخزان التشغيلي الأرضي ببحره وخطوط توزيع المياه من الخزان التشغيلي المقترح بمدينة بحره حتى خزان بوابة المدينة الجنوب شرقي بمدينة جدة</t>
  </si>
  <si>
    <t>AP358</t>
  </si>
  <si>
    <t xml:space="preserve">مشروع تأهيل وترميم عدد 2 مطبق صرف صحي بحي مشرفة بجدة </t>
  </si>
  <si>
    <t>AP360</t>
  </si>
  <si>
    <t xml:space="preserve">ترحيل وإزالة خطوط صرف صحي قائمة بموقع بحي مدائن الفهد بجدة </t>
  </si>
  <si>
    <t>AP362</t>
  </si>
  <si>
    <t>تنفيذ شبكة الصرف الصحي ومحطات الرفع المصغرة بمنطقة المارينا بشمال جدة</t>
  </si>
  <si>
    <t>AP363</t>
  </si>
  <si>
    <t>مشروع توريد وتركيب وتشغيل وتسليم أعمال أنظمة عزل ومعالجة الروائح الناتجة من شبكة ومحطات الصرف الصحي بمدينة جدة</t>
  </si>
  <si>
    <t>AP416</t>
  </si>
  <si>
    <t>مشروع تنفيذ الخطوط الفرعية غير المنفذة للصرف الصحي ‏مخطط الحرمين 1 حى المروة - جدة</t>
  </si>
  <si>
    <t>AP1134</t>
  </si>
  <si>
    <t>مشروع ربط الخطوط الفرعية بقطر 600ملم على شبكة الصرف الصحي العاملة  لحي الورود</t>
  </si>
  <si>
    <t>لم يبدأ  0%</t>
  </si>
  <si>
    <t>AD44</t>
  </si>
  <si>
    <t>مشروع تنفيذ توسعة نظام توزيع المياه (خط التوزيع الرئيسي) بمدينة جدة</t>
  </si>
  <si>
    <t>AP1458</t>
  </si>
  <si>
    <t>تنفيذ خطوط رئيسية وشبكات توزيع المياه بمنطقة الرحمانية1 والبشائر1</t>
  </si>
  <si>
    <t>AP653</t>
  </si>
  <si>
    <t>تنفيذ شبكة توزيع المياه في حي الفروسية</t>
  </si>
  <si>
    <t>AP660</t>
  </si>
  <si>
    <t>تنفيذ شبكة توزيع المياه في أجزاء من حى طيبة والأصالة</t>
  </si>
  <si>
    <t>AP662</t>
  </si>
  <si>
    <t>تنفيذ شبكات توزيع المياه في أجزاء من منطقة أبحر الجنوبية</t>
  </si>
  <si>
    <t>AP411</t>
  </si>
  <si>
    <t xml:space="preserve">ترحيل وإزالة خطوط مياه قائمة بموقع بحي الامير فواز بجنوب جدة </t>
  </si>
  <si>
    <t>AP412</t>
  </si>
  <si>
    <t xml:space="preserve">ترحيل وإزالة خطوط مياه قائمة بموقع بجنوب جدة </t>
  </si>
  <si>
    <t>P1165</t>
  </si>
  <si>
    <t>تنفيذ خطوط انابيب بقطر 400 ملم وما فوق داخل مجمع الفيصلية الشمالي والشمالي الغربي</t>
  </si>
  <si>
    <t>AP402</t>
  </si>
  <si>
    <t>تأهيل خزانات الفيصلية القائمة جنوب الفيصلية</t>
  </si>
  <si>
    <t>P1177</t>
  </si>
  <si>
    <t>تأهيل ورفع سعة محطة الضخ القائمة بالفيصلية</t>
  </si>
  <si>
    <t>AP661</t>
  </si>
  <si>
    <t>تنفيذ شبكات توزيع في أجزاء من منطقة أبحر الشمالية</t>
  </si>
  <si>
    <t>AP461</t>
  </si>
  <si>
    <t>مشروع تنفيذ توسعة نظام توزيع المياه (خزان بوابة المدينة، خطوط التوزيع الرئيسية) في محافظة خليص</t>
  </si>
  <si>
    <t>AP465</t>
  </si>
  <si>
    <t>تنفيذ خطوط التوزيع الرئيسية شاملاً أعمال الضخ لأعمال الربط بالعزيزية</t>
  </si>
  <si>
    <t>AP460</t>
  </si>
  <si>
    <t>مشروع تنفيذ توسعة نظام توزيع المياه (خزانات التخزين التشغيلية، خطوط التوزيع الرئيسية، وشبكات التوزيع) بغران في محافظة خليص</t>
  </si>
  <si>
    <t>P1079</t>
  </si>
  <si>
    <t>مشروع تنفيذ توسعة نظام توزيع المياه (خطوط التوزيع الرئيسية، شبكات التوزيع) بمناطق الدف والسلام وفازع في محافظة خليص</t>
  </si>
  <si>
    <t>AP479</t>
  </si>
  <si>
    <t xml:space="preserve">تنفيذ توسعة نظام توزيع المياه ( خزان بوابة المدينة والخزانات العلوية وخطوط التوزيع الرئيسية ) المرحلة الأولى بمحافظة رابغ </t>
  </si>
  <si>
    <t>AP467</t>
  </si>
  <si>
    <t>مشروع تنفيذ توسعة نظام توزيع المياه (خزان بوابة المدينة ، الخزانات العلوية،خطوط التوزيع الرئيسية، وشبكات التوزيع) في محافظة رابغ</t>
  </si>
  <si>
    <t>AP478</t>
  </si>
  <si>
    <t>تنفيذ توسعة نظام توزيع المياه ( شبكات التوزيع ) بمحافظة رابغ</t>
  </si>
  <si>
    <t>P1161</t>
  </si>
  <si>
    <t>مشروع تنفيذ توسعة نظام توزيع المياه(الخزانات العلوية، خطوط التوزيع الرئيسية، وشبكات التوزيع) في محافظة رنية</t>
  </si>
  <si>
    <t>P1114-2</t>
  </si>
  <si>
    <t>تنفيذ شبكات المياه الفرعية و خط التوزيع الرئيسي ( المرحلة الاولى) بمدينة السر محافظة الطائف</t>
  </si>
  <si>
    <t>P1114-1</t>
  </si>
  <si>
    <t>تنفيذ الخطوط الرئيسية والخزان التشغيلي ( المرحلة الاولى) بمدينة السر محافظة الطائف</t>
  </si>
  <si>
    <t>P962-1</t>
  </si>
  <si>
    <t>مشروع تنفيذ الخط الرئيسي وشبكات تجميع الصرف الصحى لمناطق الزايدى ,ام الجود ,الملك فهد والحمرا</t>
  </si>
  <si>
    <t>P932-2</t>
  </si>
  <si>
    <t>تنفيذ نفق الصرف الصحى لخدمة منطقة ولى العهد  الطندباوى</t>
  </si>
  <si>
    <t>P1536</t>
  </si>
  <si>
    <t>تنفيذ خط صرف صحي رئيسي من محطة ضخ العدل (عزيزية جزء 2) - الى خط حداء</t>
  </si>
  <si>
    <t>AP419-1</t>
  </si>
  <si>
    <t>تنفيذ شبكة الخطوط  الرئيسة لشبكة تجميع مياه الصرف الصحي في مشعر منى- المرحلة الاولى</t>
  </si>
  <si>
    <t>AP419-2</t>
  </si>
  <si>
    <t>تنفيذ شبكة الخطوط  الرئيسة لشبكة تجميع مياه الصرف الصحي في مشعر منى- المرحلة الثانية</t>
  </si>
  <si>
    <t>AP419-3</t>
  </si>
  <si>
    <t>تنفيذ شبكة الخطوط  الرئيسة لشبكة تجميع مياه الصرف الصحي في مشعر منى- المرحلة الثالثة</t>
  </si>
  <si>
    <t>P1535-1</t>
  </si>
  <si>
    <t>تنفيذ شبكة الصرف الصحي للعزيزية المرحلة الأولى -  PHASE 1</t>
  </si>
  <si>
    <t>P1535-2</t>
  </si>
  <si>
    <t>تنفيذ شبكة الصرف الصحي للعزيزية المرحلة الأولى - PHASE 2</t>
  </si>
  <si>
    <t>P1535-3</t>
  </si>
  <si>
    <t>تنفيذ شبكة الصرف الصحي للعزيزية المرحلة الأولى - PHASE 3</t>
  </si>
  <si>
    <t>PP94-1</t>
  </si>
  <si>
    <t>مشروع  تنفيذ خطوط الصرف الرئيسية وشبكات التجميع بمخطط الريان</t>
  </si>
  <si>
    <t>AP420</t>
  </si>
  <si>
    <t>تنفيذ استبدال الشبكة القائمة من شبكة تجميع الصرف الصحي بمنى</t>
  </si>
  <si>
    <t>AP1167</t>
  </si>
  <si>
    <t>استبدال خط مستشفى النور</t>
  </si>
  <si>
    <t>P1092-2</t>
  </si>
  <si>
    <t xml:space="preserve">مشروع تنفيذ الخط الناقل وشبكات توزيع المياه بالعسيلة </t>
  </si>
  <si>
    <t>P1056-1&amp;P1061-1&amp;P1186-1&amp;P1188-1</t>
  </si>
  <si>
    <t xml:space="preserve"> تنفيذ خطوط التوزيع الرئيسية لخدمة مناطق ولى العهد 5&amp;6&amp;7&amp;8</t>
  </si>
  <si>
    <t>P1056-3&amp;P1061-3&amp;P1186-3&amp;P1188-3</t>
  </si>
  <si>
    <t>تنفيذ الخط الناقل وخطوط وشبكات توزيع المياه لخدمة مناطق ولى العهد1&amp;2&amp;3&amp;4</t>
  </si>
  <si>
    <t>AP385</t>
  </si>
  <si>
    <t>مشروع توسعة خط التحلية قطر 2500 مم</t>
  </si>
  <si>
    <t>P1551</t>
  </si>
  <si>
    <t>تنفيذ حلقة أجياد المسفلة(الخطوط الرئيسة للتوزيع )</t>
  </si>
  <si>
    <t>P1553</t>
  </si>
  <si>
    <t>تنفيذ خط أنابيب الرصيفة (الخطوط الرئيسة للتوزيع للرصيفة والهنداوية )</t>
  </si>
  <si>
    <t>P1092-1</t>
  </si>
  <si>
    <t>مشروع تأهيل خط 1400 مم القائم لخدمة مناطق العسيلة و جعرانة و العدل</t>
  </si>
  <si>
    <t>P1557</t>
  </si>
  <si>
    <t xml:space="preserve"> تنفيذ ترقية خزان مشاعر عرفات -1 لخدمة مناطق 1&amp;6&amp;7&amp;8، جزء من (مشروع تنفيذ الجزء الأول من خطوط التوزيع الرئيسية بمشعر عرفات(المرحلة الاولى وتشمل التخزين التشغيلي))</t>
  </si>
  <si>
    <t>P1558-P1561</t>
  </si>
  <si>
    <t>تنفيذ أعمال الربط من الخط الرئيسي للمؤسسة العامة للتحلية حتى الخط الناقل لمشاعر عرفات ومزدلفة(من منصرفات مجمع المغمس)</t>
  </si>
  <si>
    <t>AP627</t>
  </si>
  <si>
    <t>تنفيذ رفع كفاءة خزان مشاعر عرفات -1 لخدمة مناطق عرفات 2&amp;3&amp;4أ&amp;4ب&amp;5، جزء من (مشروع تنفيذ الجزء الثاني من خطوط التوزيع الرئيسية بمشعر عرفات (المرحلة الثانية وتشمل التخزين التشغيلي))</t>
  </si>
  <si>
    <t>AP632</t>
  </si>
  <si>
    <t>تنفيذ رفع كفاءة وسعة الخزان التشغيلى بالعزيزية لخدمة العزيزية، جزء من (مشروع  تنفيذ حلقة العزيزية(الخطوط الرئسية للتوزيع))</t>
  </si>
  <si>
    <t>P1555-2</t>
  </si>
  <si>
    <t>تنفيذ الخط الناقل بالمعيصم لخدمة منطقة مني، جزء من (مشروع تنفيذ الخط الناقل الحلقي بمشعر منى(خط النقل من المعيصم ودائري التوزيع بمشعر منى))</t>
  </si>
  <si>
    <t>AP636</t>
  </si>
  <si>
    <t>تنفيذ خزان مشاعر-منى، جزء من (مشروع تنفيذ الجزء الثاني من خطوط التوزيع الرئيسية بمشعر منى(المرحلة الثانية وتشمل التخزين التشغيلي))</t>
  </si>
  <si>
    <t>P1549</t>
  </si>
  <si>
    <t>تنفيذ حلقة الحرم(الدائري للتوزيع  بمنطقة الحرم  )</t>
  </si>
  <si>
    <t>P1554&amp;P1556 - 3</t>
  </si>
  <si>
    <t xml:space="preserve"> تنفيذ خطوط التوزيع الرئيسية لخدمة مناطق منى 1&amp;2&amp;3&amp;5، جزء من (مشروع تنفيذ الجزء الثاني من خطوط التوزيع الرئيسية بمشعر منى(المرحلة الثانية وتشمل التخزين التشغيلي))</t>
  </si>
  <si>
    <t>P1555-1</t>
  </si>
  <si>
    <t xml:space="preserve"> تنفيذ الخط الناقل الحلقى لخدمة مشعر منى، جزء من (مشروع تنفيذ الخط الناقل الحلقي بمشعر منى(خط النقل من المعيصم ودائري التوزيع بمشعر منى))</t>
  </si>
  <si>
    <t>AP629</t>
  </si>
  <si>
    <t>تنفيذ خطوط التوزيع الرئيسية بمنى40 ومنى ملكان لخدمة مناطق منى 4-6-7-10-11، جزء من (مشروع تنفيذ الجزء الأول من خطوط التوزيع الرئيسية بمشعر منى(المرحلة ألاولى وتشمل التخزين التشغيلي))</t>
  </si>
  <si>
    <t>AP630-2</t>
  </si>
  <si>
    <t>تنفيذ الجزء الثالث من خطوط التوزيع الرئيسية بمشعر منى</t>
  </si>
  <si>
    <t>PP143</t>
  </si>
  <si>
    <t>مشروع تنفيذ شبكة توزيع المياه حي الجامعة منطقة-1</t>
  </si>
  <si>
    <t>PP184</t>
  </si>
  <si>
    <t>مشروع تنفيذ شبكة توزيع المياه الخضراء منطقة-2</t>
  </si>
  <si>
    <t>AP846-1</t>
  </si>
  <si>
    <t>تنفيذ شبكة توزيع المياه حي ولى العهد منطقة-30</t>
  </si>
  <si>
    <t>AP639</t>
  </si>
  <si>
    <t>تنفيذ شبكة توزيع المياه حي ولى العهد منطقة-13</t>
  </si>
  <si>
    <t>P1554&amp;P1556 - 1</t>
  </si>
  <si>
    <t>تنفيذ ترقية خزان منى-40 لخدمة منطقتي 8 و 9</t>
  </si>
  <si>
    <t>P1560&amp;P1562 - 1</t>
  </si>
  <si>
    <t xml:space="preserve"> تنفيذ خطوط التوزيع الرئيسية بمزدلفة-1 لخدمة مناطق مزدلفة 4&amp;5</t>
  </si>
  <si>
    <t>P1560&amp;P1562 - 2</t>
  </si>
  <si>
    <t xml:space="preserve"> تنفيذ خطوط التوزيع الرئيسية بمزدلفة-2 لخدمة مناطق مزدلفة 1&amp;2&amp;3، جزء من (مشروع تنفيذ الجزء الثاني من خطوط التوزيع الرئيسية بمشعر مزدلفة (المرحلة الثانية وتشمل التخزين التشغيلي))</t>
  </si>
  <si>
    <t>AP628</t>
  </si>
  <si>
    <t>تنفيذ ترقية خزان مشاعر منى المرحلة 3، جزء من (مشروع تنفيذ الجزء الأول من خطوط التوزيع الرئيسية بمشعر منى(المرحلة ألاولى وتشمل التخزين التشغيلي))</t>
  </si>
  <si>
    <t>AP635</t>
  </si>
  <si>
    <t>تنفيذ  رفع كفاءة وسعة خزان مشاعر مزدلفة -1، جزء من (مشروع تنفيذ الجزء الأول من خطوط التوزيع الرئيسية بمشعر مزدلفة(المرحلة الاولى وتشمل التخزين التشغيلي))</t>
  </si>
  <si>
    <t>AP599</t>
  </si>
  <si>
    <t>خفض الفاقد /استبدال شبكات المياه بعدة مناطق بمكة المكرمة</t>
  </si>
  <si>
    <t>P1554&amp;P1556 - 2</t>
  </si>
  <si>
    <t xml:space="preserve"> تنفيذ محطة ضخ المعيصم- لخدمة مناطق منى 8&amp;9، جزء من (مشروع تنفيذ الجزء الثاني من خطوط التوزيع الرئيسية بمشعر منى(المرحلة الثانية وتشمل التخزين التشغيلي))</t>
  </si>
  <si>
    <t>AP364</t>
  </si>
  <si>
    <t xml:space="preserve">مشروع إيصال المياه لمساجد حجوزات السيارات بمكة المكرمة </t>
  </si>
  <si>
    <t>AP382</t>
  </si>
  <si>
    <t>مشروع ترحيل خدمات مياه قائمة بحي الشرائع بمكة المكرمة</t>
  </si>
  <si>
    <t>AP383</t>
  </si>
  <si>
    <t>مشروع تنفيذ خط مياه لتغذية مواقع حكومية بمدينة مكة المكرمة</t>
  </si>
  <si>
    <t>P1090</t>
  </si>
  <si>
    <t>عقد المخطط العام 18ج-1 مياه لاستكمال الجزء الشمالى الشرقى من الخط الحلقى الرابع (جزء من عقد 18ج)</t>
  </si>
  <si>
    <t>P1554&amp;P1556 - 5</t>
  </si>
  <si>
    <t xml:space="preserve"> تنفيذ تطويرمنظومة الضخ لخزان القصور ومنظومة الضخ لخزان البيعة العلوي بمشعر منى من شبكة العزيزية</t>
  </si>
  <si>
    <t>AP634</t>
  </si>
  <si>
    <t>تنفيذ رفع كفاءة وسعة خزان المشاعر-المعيصم90، جزء من (مشروع تنفيذ الجزء الثاني من خطوط التوزيع الرئيسية بمشعر منى(المرحلة الثانية وتشمل التخزين التشغيلي))</t>
  </si>
  <si>
    <t>AP1365</t>
  </si>
  <si>
    <t>مشروع تنفيذ تطوير وتأهيل خزان العيسائي بمشعر منى</t>
  </si>
  <si>
    <t>AP1366</t>
  </si>
  <si>
    <t>تنفيذ تطوير وتأهيل خزان الملك فهد بمشعر منى</t>
  </si>
  <si>
    <t>AP1367</t>
  </si>
  <si>
    <t>تنفيذ تطوير وتأهيل خزان ربوة الخيف بمشعر منى</t>
  </si>
  <si>
    <t>AP384</t>
  </si>
  <si>
    <t>عقد 14B-1 تنفيذ أعمال الدخول والخروج من خزان الحمراء</t>
  </si>
  <si>
    <t>AP371</t>
  </si>
  <si>
    <t>تقييم خزانات المشاعر المقدسة القديمة</t>
  </si>
  <si>
    <t>AP398</t>
  </si>
  <si>
    <t xml:space="preserve"> تنفيذ  استبدال / اعادة تأهيل خط نقل/ توزيع  رئيسى - مرحلة1 لخدمة مدينة مكه</t>
  </si>
  <si>
    <t>AP1497</t>
  </si>
  <si>
    <t>مشروع  تنفيذ شبكة توزيع المياه  وادي جليل  منطقة-2  شامل خطوط التوزيع الرئيسية</t>
  </si>
  <si>
    <t>P1558-1</t>
  </si>
  <si>
    <t xml:space="preserve"> تنفيذ خطوط التوزيع الرئيسية بعرفات-1 لخدمة مناطق عرفات 8&amp;7 جزء من (مشروع تتنفيذ الجزء الأول من خطوط التوزيع الرئيسية بمشعر عرفات( المرحلة الاولى وتشمل التخزين التشغيلي )</t>
  </si>
  <si>
    <t>P1558-2</t>
  </si>
  <si>
    <t xml:space="preserve"> تنفيذ خطوط التوزيع الرئيسية بعرفات-1 لخدمة مناطق عرفات 1 &amp; 6&amp;7، جزء من (مشروع تنفيذ الجزء الأول من خطوط التوزيع الرئيسية بمشعر عرفات(المرحلة الاولى وتشمل التخزين التشغيلي))</t>
  </si>
  <si>
    <t>P1550</t>
  </si>
  <si>
    <t>تنفيذ خطوط التوزيع الرئيسية لخدمة منطقة العزيزية، جزء من (مشروع  تنفيذ حلقة العزيزية(الخطوط الرئسية للتوزيع))</t>
  </si>
  <si>
    <t>P1552</t>
  </si>
  <si>
    <t xml:space="preserve"> تنفيذ حلقة الشهداء( الخطوط الرئيسة للتوزيع لاحياء الشهداء والزاهر والنزهة والهنداوية) </t>
  </si>
  <si>
    <t>AP631</t>
  </si>
  <si>
    <t>تنفيذ خطوط التوزيع الرئيسية لخدمة مناطق عرفات  2 - 3- 4ب - 5، جزء من (مشروع تصميم وتنفيذ الجزء الثاني من خطوط التوزيع الرئيسية بمشعر عرفات (المرحلة الثانية وتشمل التخزين التشغيلي))</t>
  </si>
  <si>
    <t>AP633</t>
  </si>
  <si>
    <t>تنفيذ محطة ضخ خطوط التوزيع الرئيسية - المرحلة الأولى لخدمة العزيزية، جزء من (مشروع  تنفيذ حلقة العزيزية(الخطوط الرئيسية للتوزيع))</t>
  </si>
  <si>
    <t>PP144</t>
  </si>
  <si>
    <t>مشروع تنفيذ شبكة توزيع المياه حي الجامعة منطقة-2</t>
  </si>
  <si>
    <t>PP142</t>
  </si>
  <si>
    <t>مشروع تنفيذ شبكة توزيع المياه حي العزيزية منطقة-1</t>
  </si>
  <si>
    <t>AP844</t>
  </si>
  <si>
    <t>تنفيذ شبكة توزيع المياه حي ولى العهد منطقة-7</t>
  </si>
  <si>
    <t>AP3477</t>
  </si>
  <si>
    <t xml:space="preserve">استكمال شبكات المياه بالمناطق الغير مخدومة بالعوالي 1 و 2 و 3 </t>
  </si>
  <si>
    <t>AP845</t>
  </si>
  <si>
    <t>تنفيذ شبكة توزيع المياه حي ولى العهد منطقة-9</t>
  </si>
  <si>
    <t>P421</t>
  </si>
  <si>
    <t>مشروع استبدال شبكات مياه الجش والملاحة وحلة محيش والأجاوم والدخل المحدود والعوامية والقديح وعنك القديمة وبلدة تاروت</t>
  </si>
  <si>
    <t>المنطقة الشرقية</t>
  </si>
  <si>
    <t>استلام ابتدائي</t>
  </si>
  <si>
    <t>AP614</t>
  </si>
  <si>
    <t>مشروع تنفيذ الخطوط الفرعية غير المنفذة للصرف الصحى للعقد (12هـ) حى الشاطىء (3) بجدة</t>
  </si>
  <si>
    <t>AP490</t>
  </si>
  <si>
    <t>إنشاء وتخفيض شبكة تخفيض منسوب المياه السطحية الخاصة ببرنامج مكافحة حمى الضنك بمحافظة جدة لأحياء (البحرة).</t>
  </si>
  <si>
    <t>ايقاف كلي</t>
  </si>
  <si>
    <t>AP617</t>
  </si>
  <si>
    <t>مشروع تنفيذ الخطوط الفرعية غير المنفذة للصرف الصحى للعقد (12م) جزء من حى الشاطىء (6) بجدة</t>
  </si>
  <si>
    <t>متأخر</t>
  </si>
  <si>
    <t>AP611</t>
  </si>
  <si>
    <t>مشروع تنفيذ الخطوط الفرعية غير المنفذة للصرف الصحى للعقد (12أ) لجزء من حى النهضة (1) بجدة</t>
  </si>
  <si>
    <t>AP612</t>
  </si>
  <si>
    <t>مشروع تنفيذ الخطوط الفرعية غير المنفذة للصرف الصحى للعقد (12ب) لجزء من حى النهضة (١ و 3) بجدة</t>
  </si>
  <si>
    <t>P417</t>
  </si>
  <si>
    <t>مشروع إستبدال شبكات المياه بمناطق متفرقة بمحافظة الخفجي ( المرحلة الثانية )</t>
  </si>
  <si>
    <t>AP615</t>
  </si>
  <si>
    <t>مشروع تنفيذ الخطوط الفرعية غير المنفذة للصرف الصحى للعقد (12ف) حى الشاطىء (4) بجدة</t>
  </si>
  <si>
    <t>P350</t>
  </si>
  <si>
    <t>شبكات الصرف الصحي ومحطات الضخ وبعض خطوط الصرف الصحي الناقلةلمخططات بالعزيزيةومناطق أخرى بمحافظةالخبرالمرحلة ثانية-الجزءالاول</t>
  </si>
  <si>
    <t>AP613</t>
  </si>
  <si>
    <t>مشروع تنفيذ الخطوط الفرعية غير المنفذة للصرف الصحى للعقد (12د) حى الشاطىء(2) بجدة</t>
  </si>
  <si>
    <t>AP610</t>
  </si>
  <si>
    <t>مشروع تنفيذ الخطوط الفرعية غير المنفذة للصرف الصحى للعقد (11ف) لجزء من حى الزهراء (1 و 2 و 3) بجدة</t>
  </si>
  <si>
    <t>P845</t>
  </si>
  <si>
    <t>تنفيذ خطوط فرعية وتوصيلات منزلية للصرف الصحي مع اعادة تأهيل محطة الضخ بينبع</t>
  </si>
  <si>
    <t>P371</t>
  </si>
  <si>
    <t>مشروع إستبدال خطوط إنحدار قائمة بمدينة الدمام</t>
  </si>
  <si>
    <t>P392</t>
  </si>
  <si>
    <t>توسعة محطة معالجة بمحافظة الخفجي</t>
  </si>
  <si>
    <t>متعثر</t>
  </si>
  <si>
    <t>P344</t>
  </si>
  <si>
    <t>مشروع شبكات الصرف الصحي ومحطات الضخ بالعزيزية ومناطق أخرى بمحافظة الخبر ( المرحلة الأولى ) الجزء الاول</t>
  </si>
  <si>
    <t>P883</t>
  </si>
  <si>
    <t>AP110</t>
  </si>
  <si>
    <t>مشروع تصميم و تنفيذ محطة معالجة و شبكات الصرف الصحي و خطوط الفائض بمركز الحريضة بمحافظة رجال ألمع</t>
  </si>
  <si>
    <t>P362</t>
  </si>
  <si>
    <t>مشروع تصميم وتنفيذ شبكات الصرف الصحي لضاحية الملك فهد بمحافظة الجبيل ( المرحلة الأولى )</t>
  </si>
  <si>
    <t>P411</t>
  </si>
  <si>
    <t>مشروع استبدال محابس وخطوط المياه من مادة الاسبستوس بمحافظة القطيف</t>
  </si>
  <si>
    <t>P430</t>
  </si>
  <si>
    <t>مشروع إستبدال خطوط المياه الرئيسية والفرعية بمدينة الدمام- مرحلة اولي</t>
  </si>
  <si>
    <t>AP620</t>
  </si>
  <si>
    <t>مشروع تنفيذ الخطوط الفرعية غير المنفذة للصرف الصحى للعقد (17أ) حى المحمدية (2) بجدة</t>
  </si>
  <si>
    <t>متقدم</t>
  </si>
  <si>
    <t>AP621</t>
  </si>
  <si>
    <t>مشروع تنفيذ الخطوط الفرعية غير المنفذة للصرف الصحى للعقد (17ب) جزء من حى المحمدية (5) بجدة</t>
  </si>
  <si>
    <t>AP622</t>
  </si>
  <si>
    <t>مشروع تنفيذ الخطوط الفرعية غير المنفذة للصرف الصحى للعقد (17ج) أحياء المحمدية (1 و 3 و 4)</t>
  </si>
  <si>
    <t>P690</t>
  </si>
  <si>
    <t>مشروع استكمال تنفيذ شبكات الصرف الصحي لقري ابو السلع والظبية والمحله والقائم الدش وابو القعايد بمحافظة صبياء بمنطقة جازان</t>
  </si>
  <si>
    <t>P395</t>
  </si>
  <si>
    <t>توسعة محطة المعالجة الثلاثية بالدمام بطاقة 125 ألف متر مكعب يوم وإعادة تأهيل المحطة القائمة</t>
  </si>
  <si>
    <t>AP546</t>
  </si>
  <si>
    <t>عقد تنفيذ الخطوط الرئيسية الغير مكتملة والشبكات الفرعية للصرف الصحي لخدمة أجزاء من أحياء (البشائر، الاصالة، الفلاح)</t>
  </si>
  <si>
    <t>AP625</t>
  </si>
  <si>
    <t>عقد تنفيذ الخطوط الرئيسية الغير مكتملة والشبكات الفرعية للصرف الصحي لخدمة جزء من حى الفلاح</t>
  </si>
  <si>
    <t>AP650</t>
  </si>
  <si>
    <t>تنفيذ خط جديد لاستبدال الخط القائم 600 ملم اسبستوس غرب طريق المدينة حتى بداية مشروع الإسكان</t>
  </si>
  <si>
    <t>AP535</t>
  </si>
  <si>
    <t>تصميم وتنفيذ الخطوط الرئيسية الغير مكتملة والشبكات الفرعية للصرف الصحي لخدمة حي الحمدانية عقد رقم N11-J</t>
  </si>
  <si>
    <t>P664-1</t>
  </si>
  <si>
    <t>تنفيذ شبكات الصرف الصحي بضاحية الملك عبدالله - المرحلة الثانية مخطط رقم515 - عقد رقم 1</t>
  </si>
  <si>
    <t>AP609</t>
  </si>
  <si>
    <t>مشروع تنفيذ الخطوط الفرعية غير المنفذة للصرف الصحى للعقد (11د) لحى الزهراء 4 بجدة</t>
  </si>
  <si>
    <t>P388</t>
  </si>
  <si>
    <t>توسعة محطة معالجة الخبر بطاقة 200,000 م3 يومياً</t>
  </si>
  <si>
    <t>AP807</t>
  </si>
  <si>
    <t>مشروع تنفيذ الخطوط الفرعية غير المنفذة والتوصيلات المنزلية للصرف الصحي عقد 14 ن لأحياء السامر 3،2،1 وجزء من 4 بجدة</t>
  </si>
  <si>
    <t>P368</t>
  </si>
  <si>
    <t>مشروع استكمال مرافق الصرف الصحي بمناطق متفرقة بمحافظة الخفجي ( المرحلة الثانية )</t>
  </si>
  <si>
    <t>AP158</t>
  </si>
  <si>
    <t>مشروع تنفيذ محطة معالجة وشبكات الصرف الصحي وخطوط الفائض بمركز القحمة بمحافظة البرك</t>
  </si>
  <si>
    <t>AP487</t>
  </si>
  <si>
    <t>إنشاءوتخفيض شبكة تخفيض منسوب المياه السطحية الخاصة ببرنامج مكافحة حمى الضنك بمحافظة جدة لأحياء(الواحة - السامر - النخيل)</t>
  </si>
  <si>
    <t>P358</t>
  </si>
  <si>
    <t>مشروع انشاء شبكات الصرف الصحي بغرب صفوى ومخطط الفيحاء بسيهات ومخطط جنوب المجيدية وبعض المناطق المتفرقة</t>
  </si>
  <si>
    <t>P670</t>
  </si>
  <si>
    <t>تنفيذ شبكة الصرف الصحي لقرى محافظة بيش ( المرحلة الأولى)</t>
  </si>
  <si>
    <t>AP148</t>
  </si>
  <si>
    <t>مشروع تنفيذ محطة معالجة وشبكات الصرف الصحي وخطوط الفائض بمركز الخضراء بمحافظة أبو عريش</t>
  </si>
  <si>
    <t>AP608</t>
  </si>
  <si>
    <t>مشروع تنفيذ الخطوط الفرعية للصرف الصحي للعقد 12 ج حي النهضة 2 وجزء من حي النهضة 3 بجدة</t>
  </si>
  <si>
    <t>مسحوب</t>
  </si>
  <si>
    <t>AP488</t>
  </si>
  <si>
    <t>إنشاء شبكة تخفيض منسوب المياه السطحية الخاصة ببرنامج مكافحة حمى الضنك بمحافظة جدة لأحياء (الراية – المساعد – ك14 – سوق الصواريخ)</t>
  </si>
  <si>
    <t>منتظم</t>
  </si>
  <si>
    <t>AP201</t>
  </si>
  <si>
    <t>زيادة القدرة التصميمية لمحطة الرفع رقم PS-01 مع خط الطرد حتى محطة المعالجة</t>
  </si>
  <si>
    <t>AP616</t>
  </si>
  <si>
    <t>مشروع تنفيذ الخطوط الفرعية غير المنفذة للصرف الصحى للعقد (12ك) حى الشاطىء (5) وجزء من حى الشاطىء (6) ب</t>
  </si>
  <si>
    <t>AP806</t>
  </si>
  <si>
    <t>عقد تنفيذ الخطوط الرئيسية الغير مكتملة والشبكات الفرعية للصرف الصحي لخدمة اجزاء من احياء (الصالحية،الرحمانية)-المرحلة الأولى</t>
  </si>
  <si>
    <t>P377</t>
  </si>
  <si>
    <t>مشروع انشاء شبكات الصرف الصحي لمخطط الحمراء واحياء متفرقة بمحافظة الجبيل</t>
  </si>
  <si>
    <t>AP107</t>
  </si>
  <si>
    <t>مشروع تصميم و تنفيذ محطه معالجه و شبكات الصرف الصحي و خطوط الفائض بمركز الموسم بمحافظه الطوال</t>
  </si>
  <si>
    <t>P374</t>
  </si>
  <si>
    <t>زيادة طاقة محطات الضخ القائمة وإنشاء خطوط انحدار رئيسية وخطوط طرد بمناطق متفرقة بالجبيل</t>
  </si>
  <si>
    <t>P681</t>
  </si>
  <si>
    <t>مشروع تنفيذ شبكات الصرف الصحي لمدينة فرسان (المرحلة الثانية)</t>
  </si>
  <si>
    <t>AP618</t>
  </si>
  <si>
    <t>مشروع تنفيذ الخطوط الفرعية غير المنفذة للصرف الصحى للعقد (12ن) جزء من حى الشاطىء (6) بجدة</t>
  </si>
  <si>
    <t>AP108</t>
  </si>
  <si>
    <t>مشروع تنفيذ محطة معالجة و شبكات الصرف الصحي وخطوط الفائض بمحافظتي أحد المسارحة وصامطة</t>
  </si>
  <si>
    <t>D&amp;B</t>
  </si>
  <si>
    <t>نوع المشروع: التصميم والتنفيذ (Design &amp; Build)</t>
  </si>
  <si>
    <t>P854</t>
  </si>
  <si>
    <t>تنفيذ شبكات الصرف الصحي بمحافظة ينبع</t>
  </si>
  <si>
    <t>AP496</t>
  </si>
  <si>
    <t>مشروع تنفيذ الخطوط الفرعية غير المنفذة للصرف الصحى للعقد (14م-2) لأحياء الواحة (4 ، 5) بجدة</t>
  </si>
  <si>
    <t>AP202</t>
  </si>
  <si>
    <t>تصميم وتطوير محطات الرفع القائمة وخطوط الطرد والانحدار بمحافظة القطيف</t>
  </si>
  <si>
    <t>P1037</t>
  </si>
  <si>
    <t>تنفيذ محطة رفع مياه الصرف الصحي عقد رقم ( 2 ) بالمطار في مدينة جدة</t>
  </si>
  <si>
    <t>P407-1</t>
  </si>
  <si>
    <t>مشروع إستبدالات خطوط مياه الإسبستوس بمناطق متفرقة بمحافظة الخبر ( مرحلة اولي ) - استبدال الأنابيب القديمة في منطقة الثقبة</t>
  </si>
  <si>
    <t>P367</t>
  </si>
  <si>
    <t>مشروع استكمال مرافق الصرف الصحي بمناطق متفرقة بمحافظة الخفجي (المرحلة الأولى)</t>
  </si>
  <si>
    <t>AP489</t>
  </si>
  <si>
    <t>إنشاء وتخفيض شبكة تخفيض منسوب المياه السطحية الخاصة ببرنامج مكافحة حمى الضنك بمحافظة جدة لأحياء(أجواد - المنار - بريمان)</t>
  </si>
  <si>
    <t>AP801</t>
  </si>
  <si>
    <t>مشروع تنفيذ عقد رقم 8الخطوط الرئيسيةالغير مكتملةوالشبكات الفرعيةللصرف الصحي لخدمةأحياءالكوثر- الحمدانية-املنار-السامر بمدينة جده</t>
  </si>
  <si>
    <t>P925</t>
  </si>
  <si>
    <t>مشروع تنفيذ الخط الرئيسي الناقل لمياه الصرف الصحي الواردة من مناطق شرق طريق الحرمين إلى محطة الرفع ( 2) بالمطار</t>
  </si>
  <si>
    <t>AP200</t>
  </si>
  <si>
    <t>زيادة القدرة التصميمية لمحطة الرفع رقم PS-14 مع خط الطرد حتى محطة المعالجة</t>
  </si>
  <si>
    <t>P376</t>
  </si>
  <si>
    <t>مشروع تنفيذ شبكات صرف صحي بمناطق مستجدة متفرقة بمحافظة القطيف</t>
  </si>
  <si>
    <t>P352</t>
  </si>
  <si>
    <t>مشروع الصرف الصحي لضاحية الملك فهد والمخططات المجاورة له غرب طريق أبوحدرية بالدمام (المرحلة الثانية)</t>
  </si>
  <si>
    <t>P344-1</t>
  </si>
  <si>
    <t>مشروع شبكات الصرف الصحي ومحطات الضخ وخطوط الصف الصحي الناقلة لمخططات بالعزيزية ومناطق أخرى بمحافظة الخبر  المرحلة الأولى</t>
  </si>
  <si>
    <t>AP149</t>
  </si>
  <si>
    <t>التصميم والتنفيذ لمشروع (شبكات الصرف الصحي بمركز الحكامية بمحافظة (أحد المسارحة</t>
  </si>
  <si>
    <t>P710</t>
  </si>
  <si>
    <t>تصميم وتنفيذ وإعادة تأهيل محطة الصرف الصحي القديمة (2000م3 يوم) بمدينة جازان</t>
  </si>
  <si>
    <t>P674-1</t>
  </si>
  <si>
    <t>تنفيذ شبكة الصرف الصحي لقرى محافظة صبياء ( المرحلة الأولى)</t>
  </si>
  <si>
    <t>AP373</t>
  </si>
  <si>
    <t>عقد تنفيذ الخط الرئيسي الناقل من الخطوط الرئيسية الى محطة معالجة المطار لخدمة شمال جدة</t>
  </si>
  <si>
    <t>P390</t>
  </si>
  <si>
    <t>عقد تصميم وتنفيذ اعادة تأهيل محطة معالجة الجارودية وتوسعة محطة المعالجة الثلاثية بصفوى</t>
  </si>
  <si>
    <t>AP198</t>
  </si>
  <si>
    <t>مشروع إيصال خدمات الصرف الصحي بالمنطقة الشرقية</t>
  </si>
  <si>
    <t>AP207</t>
  </si>
  <si>
    <t>استبدال خطوط طرد واعادة تأهيل  محطات رفع قائمة بمدينة الدمام</t>
  </si>
  <si>
    <t>جاري إصدار أمر الشراء</t>
  </si>
  <si>
    <t>AP802</t>
  </si>
  <si>
    <t>تنفيذ الخطوط الرئيسية الغير مكتملة والشبكات الفرعية للصرف الصحي لخدمة أجزاء من أحياء (الصالحية , الرحمانية)- المرحلة الثانية</t>
  </si>
  <si>
    <t>AP492</t>
  </si>
  <si>
    <t>تنفيذ الخطوط الرئيسية الغير مكتملة والشبكات الفرعية للصرف الصحي لخدمة منطقة طيبة عقد رقم N9-A</t>
  </si>
  <si>
    <t>AP1280</t>
  </si>
  <si>
    <t>عقد تصميم مشاريع الصرف الصحي بجدة المرحلة الأولى</t>
  </si>
  <si>
    <t>AP495</t>
  </si>
  <si>
    <t>مشروع تنفيذ الخطوط الفرعية غير المنفذة  للصرف الصحى للعقد (14م-1) لأحياء الواحة (1، 2، 3) بجدة</t>
  </si>
  <si>
    <t>AP623</t>
  </si>
  <si>
    <t>مشروع تنفيذ الخطوط الفرعية غير المنفذة  للصرف الصحى للعقد (18ج) حى المرجان  (1 و 2 و 3) بجدة</t>
  </si>
  <si>
    <t>AP516</t>
  </si>
  <si>
    <t>تصميم وتنفيذ خط الطرد ومحطة رفع وملحقاتها لخدمة مناطق رابغ (شمال)</t>
  </si>
  <si>
    <t>AD42-2</t>
  </si>
  <si>
    <t>مشروع الإشراف على تنفيذ مشاريع المرحلة الاولى والثانية واستبدال خطوط النقل في مكة المكرمة (الدائري الثالث)</t>
  </si>
  <si>
    <t>المشاريع الملحة</t>
  </si>
  <si>
    <t>P437-1</t>
  </si>
  <si>
    <t>الاشراف علي تنفيذ خط الفائض البحري لمحطة معالجة الصرف الصحي غرب الدمام</t>
  </si>
  <si>
    <t>P1075-1</t>
  </si>
  <si>
    <t>عقد الإشراف على تنفيذ المشاريع الملحة المجموعة الأولى - بمدينة جدة</t>
  </si>
  <si>
    <t>AD42-1</t>
  </si>
  <si>
    <t>عقد الاشراف على مشروعات خطوط المياه الناقلة لمنطقة العدل والكعكية بالدائري الثالث</t>
  </si>
  <si>
    <t>P1063-1</t>
  </si>
  <si>
    <t>عقد الإشراف على تنفيذ المشاريع الملحة المجموعة الثانية - بمدينة جدة</t>
  </si>
  <si>
    <t>P335</t>
  </si>
  <si>
    <t>عقد الاشراف على مشاريع برنامج تحسين جودة مياه الشرب  بالمنطقة الشرقية</t>
  </si>
  <si>
    <t>P334</t>
  </si>
  <si>
    <t>مشاريع تحسين شبكات المياه في مدينة الدمام - مشروع رقم) 1 شبكة المياه الاستراتيجية في شمال الدمام</t>
  </si>
  <si>
    <t>P437</t>
  </si>
  <si>
    <t>تصميم وتنفيذ خطي طرد الفائض البحري الصاعد من محطة المعالجة المقترحة الجديدة بغرب الدمام</t>
  </si>
  <si>
    <t>P1067</t>
  </si>
  <si>
    <t>إنشاء خطوط مياه قطر ( 400 ملم) وأكبر حول خليج أبحر وشارع الأمير عبدالله الفيصل وشمال مطار الملك عبد العزيز</t>
  </si>
  <si>
    <t>P1541</t>
  </si>
  <si>
    <t>مشروع المرحلة الثانية لإعادة اعمار واستبدال خطوط النقل الدائرية الرئيسة لمياه الشرب في مكة المكرمة (الدائري الثالث)</t>
  </si>
  <si>
    <t>P1540</t>
  </si>
  <si>
    <t>مشروع المرحلة الاولى لإعادة اعمار واستبدال خطوط النقل الدائرية الرئيسة لمياه الشرب في مكة المكرمة (الدائري الثالث)</t>
  </si>
  <si>
    <t>AD41</t>
  </si>
  <si>
    <t>تصميم و تنفيذ الخط الناقل لربط خطوط المياه الناقلة من الخزان الشمالي شرق طريق المدينة إلى غرب جده</t>
  </si>
  <si>
    <t>P747</t>
  </si>
  <si>
    <t>استكمال خزانات المياه والشبكات في محافظات منطقة جازان</t>
  </si>
  <si>
    <t>P970</t>
  </si>
  <si>
    <t>تنفيذ شبكات الصرف الصحي المرحلة الأولى والتوصيلات المنزلية لمخططات حي الرويدف وجزء من الجوهرة عقد رقم (3ح)</t>
  </si>
  <si>
    <t>P122</t>
  </si>
  <si>
    <t>تنفيذ شبكات مياه الشرب بمحافظة المجاردة - عقد رقم 1</t>
  </si>
  <si>
    <t>P124</t>
  </si>
  <si>
    <t>تنفيذ شبكات مياه الشرب بمحافظة بارق - عقد رقم 1</t>
  </si>
  <si>
    <t>P926</t>
  </si>
  <si>
    <t>انشاء خط المياه الناقل من خزانات بريمان الى خزانات قويزة شاملا محطة الرفع في بريمان بمدينة جدة</t>
  </si>
  <si>
    <t>AD62</t>
  </si>
  <si>
    <t>إنشاء جزء من المشروع رقم (FP1053) بامتداد خط P3A في أحياء جنوب جدة الواقعة غرب طريق الليث</t>
  </si>
  <si>
    <t>P751</t>
  </si>
  <si>
    <t>إعادة تأهيل الخطوط الناقلة للمياه المتضررة من السيول بمنطقة جازان (المرحلة الثانية)</t>
  </si>
  <si>
    <t>P327</t>
  </si>
  <si>
    <t>مشاريع تحسين شبكات المياه في مدينة الجبيل - مشروع رقم (1) ورقم (2) -شبكة المياه الاستراتيجية والتوزيع والخزانات</t>
  </si>
  <si>
    <t>P331</t>
  </si>
  <si>
    <t>مشروع تحسين شبكات المياه في مدينة القطيف - مشروع رقم 2 شمال غرب القطيف – شبكة المياه الاستراتيجية والخزانات</t>
  </si>
  <si>
    <t>P759</t>
  </si>
  <si>
    <t>استكمال تنفيذ شبكات المياه بمحافظة جازان وقراها</t>
  </si>
  <si>
    <t>P768</t>
  </si>
  <si>
    <t>استكمال الثقب الأفقي بجازان</t>
  </si>
  <si>
    <t>P774</t>
  </si>
  <si>
    <t>تنفيذ تدعيم الخطوط الناقلة لمدينة أحد المسارحة</t>
  </si>
  <si>
    <t>P731-1</t>
  </si>
  <si>
    <t>الاشراف الشامل على مشاريع المياه بجازان ( المرحلة الأولى)</t>
  </si>
  <si>
    <t>AD39</t>
  </si>
  <si>
    <t>مشروع تنفيذ الخزانات التشغيلية لخدمة الشبكات القائمة بشرق مدينة أبها</t>
  </si>
  <si>
    <t>P103</t>
  </si>
  <si>
    <t>تنفيذ شبكات مياه الشرب لأحياء شرق مدينة أبها - عقد رقم 5</t>
  </si>
  <si>
    <t>P108</t>
  </si>
  <si>
    <t>مشروع خطوط النقل من خزانات جنوب أبها الاستراتيجية الى منطقة شرق أبها مع خط التغذية</t>
  </si>
  <si>
    <t>P116</t>
  </si>
  <si>
    <t>تنفيذ شبكات مياه الشرب لأحياء شرق مدينة أبها - عقد رقم 6</t>
  </si>
  <si>
    <t>P94</t>
  </si>
  <si>
    <t>مشروع تنفيذ شبكات مياه الشرب لأحياء شرق مدينة أبها - عقد رقم (4)</t>
  </si>
  <si>
    <t>P96</t>
  </si>
  <si>
    <t>مشروع تنفيذ شبكات مياه الشرب لأحياء شرق مدينة أبها عقد رقم 3</t>
  </si>
  <si>
    <t>P97</t>
  </si>
  <si>
    <t>توسعة شبكات المياه بشمال وغرب مدينة أبها - المرحلة الأولى</t>
  </si>
  <si>
    <t>P155</t>
  </si>
  <si>
    <t>تنفيذ شبكات المياه بمركز الواديين بعسير - عقد رقم 1</t>
  </si>
  <si>
    <t>P138</t>
  </si>
  <si>
    <t>تنفيذ شبكات مياه الشرب لأحياء شمال مدينة خميس مشيط - عقد رقم 3</t>
  </si>
  <si>
    <t>P160</t>
  </si>
  <si>
    <t>تنفيذ شبكات مياه الشرب لأحياء جنوب مدينة خميس مشيط - عقد رقم 3</t>
  </si>
  <si>
    <t>P98</t>
  </si>
  <si>
    <t>تنفيذ شبكات مياه الشرب لأحياء متفرقة بمدينة خميس مشيط - المرحلة الثانية عقد رقم 3</t>
  </si>
  <si>
    <t>P99</t>
  </si>
  <si>
    <t>تنفيذ شبكات مياه الشرب لأحياء متفرقة بمدينة خميس مشيط - عقد رقم 5</t>
  </si>
  <si>
    <t>P125</t>
  </si>
  <si>
    <t>مشروع انشاء شبكات المياه بمحافظة محايل عسير المرحلة الأولى - عقد رقم (1)</t>
  </si>
  <si>
    <t>P124-1</t>
  </si>
  <si>
    <t>الإشراف الشامل على مشاريع المياه بعسير - المرحلة الثانية</t>
  </si>
  <si>
    <t>AD40</t>
  </si>
  <si>
    <t>مشروع تنفيذ تطوير وتحسين شبكات المياه القائمة بعسير</t>
  </si>
  <si>
    <t>P328</t>
  </si>
  <si>
    <t>منافسة مشاريع تحسين شبكة المياه في مدينة الاحساء - مشروع رقم 3 - شبكة المياه الاستراتيجية والخزانات في جنوب غرب الاحساء</t>
  </si>
  <si>
    <t>P333</t>
  </si>
  <si>
    <t>مشروع تحسين شبكات المياه في مدينة الاحساء- مشروع رقم 2 شمال شرق الاحساء – شبكة المياه الاستراتيجية والخزانات</t>
  </si>
  <si>
    <t>P326</t>
  </si>
  <si>
    <t>مشاريع تحسين شبكات المياه في مدينة الخبر - مشروع رقم) 2 شبكة المياه الاستراتيجية والخزانات في شمال/ جنوب الخبر</t>
  </si>
  <si>
    <t>P336</t>
  </si>
  <si>
    <t>مشاريع تحسين شبكات المياه في مدينة الخبر - مشروع رقم)1 شبكة مياه الشرب جنوب الخبر</t>
  </si>
  <si>
    <t>P325</t>
  </si>
  <si>
    <t>منافسة مشاريع تحسين شبكات المياه بمدينة الدمام - مشروع رقم 3 - شبكة المياه الاستراتيجية والتوزع والخزانات في جنوب غرب الدمام</t>
  </si>
  <si>
    <t>P329</t>
  </si>
  <si>
    <t>مشاريع تحسين شبكات المياه في مدينة الدمام - مشروع رقم) 2 شبكة المياه الاستراتيجية والخزانات في شمال الدمام</t>
  </si>
  <si>
    <t>P330</t>
  </si>
  <si>
    <t>مشاريع تحسين شبكات المياه في مدينة الدمام - مشروع رقم)5 شبكة المياه الاستراتيجية والتوزيع والخزانات في جنوب - شرق الدمام</t>
  </si>
  <si>
    <t>P332</t>
  </si>
  <si>
    <t>مشروع تحسين شبكات المياه في مدينة القطيف - مشروع رقم 1 شبكة المياه الاستراتيجية والتوزيع والخزانات في جنوب -شرق القطيف</t>
  </si>
  <si>
    <t>P891</t>
  </si>
  <si>
    <t>تنفيذ خطوط و شبكات مياه بمخططات حي السلام وحي طيبة بالمدينة المنورة</t>
  </si>
  <si>
    <t>P897</t>
  </si>
  <si>
    <t>تنفيذ خطوط و توصيلات المياه المنزلية بأحياء المدينة المنورة</t>
  </si>
  <si>
    <t>P969</t>
  </si>
  <si>
    <t>الإشراف على تنفيذ شبكات الصرف الصحي لمناطق وسط الحوية المرحلة الأولى</t>
  </si>
  <si>
    <t>P972</t>
  </si>
  <si>
    <t>عقد الاشراف على تنفيذ شبكات الصرف الصحي لمناطق غرب الحوية المرحلة الأولى</t>
  </si>
  <si>
    <t>P967</t>
  </si>
  <si>
    <t>مشروع تنفيذ خطوط فرعية صرف صحي لجزء من مخططات الحوية عقد رقم (4ح)</t>
  </si>
  <si>
    <t>P968</t>
  </si>
  <si>
    <t>تنفيذ خطوط فرعية صرف صحي وتوصيلات منزلية مخططات حي العارمية عقد رقم 2ح</t>
  </si>
  <si>
    <t>P971</t>
  </si>
  <si>
    <t>تنفيذ شبكات الصرف الصحي المرحلة الثانية لمخططات حي الرويدف وجزء من الجوهرة عقد رقم (3ح)</t>
  </si>
  <si>
    <t>P1054</t>
  </si>
  <si>
    <t>تنفيذ مشروع عقد رقم 21 تنفيذ شبكات مياه الشرب لمخطط الفضيلة بجنوب مدينة جدة</t>
  </si>
  <si>
    <t>P1062</t>
  </si>
  <si>
    <t>شبكات توزيع المياه لأجزاء من حي الخمرة مناطق شمال القرنية جنوب جدة (FP3064)</t>
  </si>
  <si>
    <t>P1063</t>
  </si>
  <si>
    <t>تنفيذ شبكات مياه الشرب لحي القرنية بجنوب جدة عقد رقم 11</t>
  </si>
  <si>
    <t>P1065</t>
  </si>
  <si>
    <t>إنشاء خطوط مياه قطر (400 ملم) وأكبر في أحياء الحمدانية والفلاح</t>
  </si>
  <si>
    <t>P1071</t>
  </si>
  <si>
    <t>عقد تصميم وإنشاء خطوط مياه قطر (400 ملم) وأكبر من الخزان الشمالي إلى طريق الحرمين بحي طيبة على طول أحياء الرحمانية والفلاح والبشائر</t>
  </si>
  <si>
    <t>P1075</t>
  </si>
  <si>
    <t>عقد رقم (27)مشروع تنفيذ شبكات مياه الشرب بمدينة جدة بمخطط اللؤلؤ بشمال ابحر</t>
  </si>
  <si>
    <t>P1076</t>
  </si>
  <si>
    <t>عقد رقم (26)مشروع تنفيذ شبكات مياه الشرب بمدينة جدة بحي مخطط الزمرد شمال أبحر</t>
  </si>
  <si>
    <t>P1077</t>
  </si>
  <si>
    <t>مشروع عقد (8)تنفيذ شبكات مياة الشرب لمخطط الياقوت بشمال شرم أبحر بجدة</t>
  </si>
  <si>
    <t>P1889</t>
  </si>
  <si>
    <t>مشروع شبكات مياه الشرب لمخطط الاجاويد و المخطط بين الاجاويد و الامير فواز عقد رقم(3)</t>
  </si>
  <si>
    <t>P1546</t>
  </si>
  <si>
    <t>إمداد الدائري الثالث بمنطقة كعكية</t>
  </si>
  <si>
    <t>P1547</t>
  </si>
  <si>
    <t>تصميم وتنفيذ مشروع امداد الدائري الثالث بمنطقة العدل</t>
  </si>
  <si>
    <t>AP1460</t>
  </si>
  <si>
    <t>تصميم شبكات المياه والخط المغذى لعدد ( 7) مشاريع بمحافظة جدة بالشبكة العمومية</t>
  </si>
  <si>
    <t>إيرادات الشركة</t>
  </si>
  <si>
    <t>OA1382</t>
  </si>
  <si>
    <t>الرفوعات المساحية للأراضي المطلوب تخصيصها لمشاريع القطاع الشرقي</t>
  </si>
  <si>
    <t>AP3550</t>
  </si>
  <si>
    <t>مشروع عقد دراسة وتصميم تجهيز نفق الصرف الصحي التابع للحرم المكي</t>
  </si>
  <si>
    <t>O340</t>
  </si>
  <si>
    <t>استكمال مشروع المرحلة(4-ب)الخطوط الناقلة الفرعية من الخطوط الرئيسية الى قرى المجموعة(ب) من مراحل استكمال مشروع مياه القرى الشامل</t>
  </si>
  <si>
    <t>OA1371</t>
  </si>
  <si>
    <t>تصميم وتنفيذ محطة الضخ والخط الناقل للمياه الصرف المعالجة لتغذية الغابة الشرقية بجدة</t>
  </si>
  <si>
    <t>OA1341</t>
  </si>
  <si>
    <t>تنفيذ الحماية السلبية للخزانات الاستراتيجية بمواقع متفرقة بالقطاع الجنوبي</t>
  </si>
  <si>
    <t>P1461</t>
  </si>
  <si>
    <t>عقد تنفيذ المرحلة الثانية من المخطط الاستراتيجى للمياه بمدينة الرياض ( عقد رقم 6 أ)</t>
  </si>
  <si>
    <t>P1648-1</t>
  </si>
  <si>
    <t>ردم حفريات لمشروع تنفيذ شبكات الصرف الصحي بمدينة وادي الدواسر المرحلة الرابعة</t>
  </si>
  <si>
    <t>P1182</t>
  </si>
  <si>
    <t>مشروع شبكة المياه بأحياء سلطانة والمضباع عقد رقم 2 -ط ح بمدينة الطائف</t>
  </si>
  <si>
    <t>O708</t>
  </si>
  <si>
    <t>استكمال توسعة محطة تنقية مياه عرعر إلى 50,000 م3 اليوم</t>
  </si>
  <si>
    <t>مشروع منقول من الوزاره تم سحبه وإعادة  طرح الاعمال المتبقيه</t>
  </si>
  <si>
    <t>O138</t>
  </si>
  <si>
    <t>استكمال إنشاء أشياب مع ملحقاتها ومحطة تنقية للمياه في مناطق مختلفة بمحافظة الحناكية</t>
  </si>
  <si>
    <t>O1003</t>
  </si>
  <si>
    <t>انشاء خزانين للمياه بجنوب المدينة المنورة و ملحقاتهما بسعة 250 الف م3 لكل خزان</t>
  </si>
  <si>
    <t>O279</t>
  </si>
  <si>
    <t>استكمال مشروع توسعة ورفع كفاءة محطة تنقية المياه بالحميمة بمنطقة حائل</t>
  </si>
  <si>
    <t>مسحوب (مهلة)</t>
  </si>
  <si>
    <t>O404</t>
  </si>
  <si>
    <t>استكمال انشاء مبنى المديرية العامــة للمياه بمنطقة حائل</t>
  </si>
  <si>
    <t>OA1410</t>
  </si>
  <si>
    <t>مشروع ربط الآبار الإضافية بحقل آبار الشقيق</t>
  </si>
  <si>
    <t>O1022</t>
  </si>
  <si>
    <t>عقد رقم (14-أ)تنفيذ خزان ارضي سعه ( 10.000)م3 وملحقاتها بمحافظه الخرمه</t>
  </si>
  <si>
    <t>OA1413</t>
  </si>
  <si>
    <t>عقد استكمال ملاحظات عقد تنفيذ محطة تحلية مدمجة سعة 5000 م 3 يوم بمركز الأرطاوية بمحافظة المجمعة</t>
  </si>
  <si>
    <t>AP3500</t>
  </si>
  <si>
    <t>عقد تنفيذ شبكيات متفرقة بمدينة الرياض</t>
  </si>
  <si>
    <t>O394</t>
  </si>
  <si>
    <t>استكمال خطوط الصرف الصحي لمدينة العلا (خطوط رئيسية وشبكات)</t>
  </si>
  <si>
    <t>عامة</t>
  </si>
  <si>
    <t>O1402</t>
  </si>
  <si>
    <t>استكمال اعمال مشاريع المياه بمحافظة الخرج</t>
  </si>
  <si>
    <t>O1005</t>
  </si>
  <si>
    <t>استكمال إنشاء خزان مياه تجميعي 10,000م3 ببيضان محافظة المهد</t>
  </si>
  <si>
    <t>O223</t>
  </si>
  <si>
    <t>شبكات الصرف الصحي لأحياء نجران المرحلة الثالثة عقد رقم (6)</t>
  </si>
  <si>
    <t>O267</t>
  </si>
  <si>
    <t>استكمال الخطوط الرئيسية وشبكات الصرف الصحي بمدينة بدر</t>
  </si>
  <si>
    <t>O1032</t>
  </si>
  <si>
    <t>عقد استكمال تنفيذ شبكات الصرف الصحي لمحافظة الدوادمي ( المرحلة الخامسة)</t>
  </si>
  <si>
    <t>استكمال مشروع توسعة محطة المعالجة بأملج إلى المرحلة الثلاثية</t>
  </si>
  <si>
    <t>O972</t>
  </si>
  <si>
    <t>تنفيذ شبكات الصرف الصحي بمحافظة الزلفي ( المرحلة الخامسة )</t>
  </si>
  <si>
    <t>OA30</t>
  </si>
  <si>
    <t>خطوط النقل الرئيسية لشبكات الصرف الصحي لاحياء جنوب مدينة نجران</t>
  </si>
  <si>
    <t>AP3602</t>
  </si>
  <si>
    <t>مشروع تصميم وتنفيذ مشاريع المكاسب السريعة لخدمة حج 1447 عام بمشعر عرفات ومزدلفة – عقد رقم1</t>
  </si>
  <si>
    <t>AP3603</t>
  </si>
  <si>
    <t>مشروع تصميم وتنفيذ مشاريع المكاسب السريعة لخدمة حج 1447 عام بمشعر منى– عقد رقم 2</t>
  </si>
  <si>
    <t>AP3605</t>
  </si>
  <si>
    <t>مشروع تصميم وتنفيذ الأعمال لتعظيم الفائدة من مجمع المغمس</t>
  </si>
  <si>
    <t>AP3604</t>
  </si>
  <si>
    <t>مشروع تصميم وتنفيذ واستبدال عدادات قياس بمشعر منى– عقد رقم 3</t>
  </si>
  <si>
    <t>O988</t>
  </si>
  <si>
    <t>انشاء خزانات محافظات وقرى منطقة حائل ( عقد 3)</t>
  </si>
  <si>
    <t>OA1375</t>
  </si>
  <si>
    <t>عقد استكمال تنفيذ شبكات الصرف الصحي بضرماء (المرحلة الاولى)</t>
  </si>
  <si>
    <t>O1006</t>
  </si>
  <si>
    <t>توريد وتركيب وحدات معالجة الحمأة ميكانيكيا بالمدينة المنورة</t>
  </si>
  <si>
    <t>O995</t>
  </si>
  <si>
    <t>مشروع تنفيذ شبكات الصرف الصحي لمدينة قلوة بمنطقة الباحة (المرحلة الأولى)</t>
  </si>
  <si>
    <t>O748</t>
  </si>
  <si>
    <t>تنفيذ محطة معالجة مياه الصرف الصحي بمدينة المندق بمنطقة الباحة (المرحلة الأولى)</t>
  </si>
  <si>
    <t>O270</t>
  </si>
  <si>
    <t>استكمال مشروع شبكات الصرف الصحي والتوصيلات المنزلية بينبع</t>
  </si>
  <si>
    <t>O991</t>
  </si>
  <si>
    <t>استكمال مشروع مياه القرى الشامل حائل (2-ط) من الخط الرئيسي الى (سقف - انبوان - العرادية)</t>
  </si>
  <si>
    <t>O878</t>
  </si>
  <si>
    <t>مشروع استكمال شبكات الصرف الصحي بمدينة حائل مرحلة ثانية - عقد رقم 6</t>
  </si>
  <si>
    <t>O869</t>
  </si>
  <si>
    <t>استكمال تنفيذ شبكات المياه بمدينة سكاكا بمنطقة الجوف المرحلة الخامسة</t>
  </si>
  <si>
    <t>O533</t>
  </si>
  <si>
    <t>استكمال المرحلة (3-أ) مراحل استكمال مشروع مياه القرى الشامل بمنطقة حائل</t>
  </si>
  <si>
    <t>O812</t>
  </si>
  <si>
    <t>مشروع استكمال إنشاء خطوط رئيسية صرف صحي ومحطة ضخ بمحافظة عيون الجواء</t>
  </si>
  <si>
    <t>O984</t>
  </si>
  <si>
    <t>استكمال وتوسعة مشروع مياه الجوف المركزي</t>
  </si>
  <si>
    <t>O403</t>
  </si>
  <si>
    <t>مشروع استكمال مرحلة 3 - د من مراحل استكمال مشروع مياه القرى الشامل بمنطقة حائل</t>
  </si>
  <si>
    <t>O987</t>
  </si>
  <si>
    <t>مشروع انشاء خطوط ناقلة بمدينة حائل رقم (2)</t>
  </si>
  <si>
    <t>O876</t>
  </si>
  <si>
    <t>انشاء خزانات مياه في محافظات وقرى منطقة حائل عقد رقم 2</t>
  </si>
  <si>
    <t>O1000</t>
  </si>
  <si>
    <t>تنفيذ مشروع نقل المياه الى عدد من الاودية بمحافظتي المخواة وقلوة بمنطقة الباحة</t>
  </si>
  <si>
    <t>O955</t>
  </si>
  <si>
    <t>مشروع الخط الناقل للمياه المعالجة من محطات أبها وخميس مشيط إلى المنتزة الوطني ببيشة</t>
  </si>
  <si>
    <t>المركز الرئيسي</t>
  </si>
  <si>
    <t>O918</t>
  </si>
  <si>
    <t>إنشاء شبكات الصرف الصحي بالأحياء الجنوبية بمدينة ضباء</t>
  </si>
  <si>
    <t>AP1499</t>
  </si>
  <si>
    <t>ﺗﺼﻤﻴﻢ ﻭﺗﻨﻔﻴﺬ ﺍﻷﻋﻤﺎﻝ ﺍﻟﻜﻬﺮﺑﺎﺋﻴﺔ ﺍﻟﺨﺎﺻﺔ ﺑﻤﺤﻄﺔ ﺍﻟﺮﻓﻊ ﻟﻤﺸﺮﻭﻉ ﺍﻟﻤﺪﻳﻨﺔ ﺍﻟﺮﻳﺎﺿﻴﺔ ﻋﻘﺪ(18و 19) بجدة</t>
  </si>
  <si>
    <t>OA1325</t>
  </si>
  <si>
    <t>عقد تصميم اعمال مياه وصرف صحي لخدمة مشروع مسار بمكة المكرمة</t>
  </si>
  <si>
    <t>على حساب جهات أخرى (حكومية / خاصة)</t>
  </si>
  <si>
    <t>AP1124</t>
  </si>
  <si>
    <t>عقد الاشراف على تنفيذ أعمال مياه والصرف الصحي لخدمة مشروع مسار بمكة المكرمة</t>
  </si>
  <si>
    <t>O1403</t>
  </si>
  <si>
    <t>مشروع إيصال خدمات المياه إلى محطة توزيع المنتجات البترولية في القصيم ارامكو -</t>
  </si>
  <si>
    <t>AP1486</t>
  </si>
  <si>
    <t xml:space="preserve">عقد تحويل مسار خطوط المياه المتعارضة مع مشروع وزارة النقل بطريق  خريص القديم  </t>
  </si>
  <si>
    <t>O1406</t>
  </si>
  <si>
    <t>مشروع ايصال خدمات الصرف الصحي لمشروع إستاد الدمام الجديد في المدينة الرياضية (أرامكو)</t>
  </si>
  <si>
    <t>OB1000</t>
  </si>
  <si>
    <t>عقد ترحيل خط المياه المعترض تنفيذ المرحلة الثالثة من استكمال ازدواج طريق الدوادمي - عرجاء - نفي - الرس (المجموعة الحادية عشر)</t>
  </si>
  <si>
    <t>E10256</t>
  </si>
  <si>
    <t>عقد تغذية معسكر القيادة العسكرية الموحدة لدول مجلس التعاون بحي النرجس</t>
  </si>
  <si>
    <t>O1401</t>
  </si>
  <si>
    <t>مشروع استكمال الطريق الدولي بابوالعشر بمحافظة الدرب</t>
  </si>
  <si>
    <t>مشروع جهة خارجية + تصميم و تنفيذ</t>
  </si>
  <si>
    <t>OA1416</t>
  </si>
  <si>
    <t>مشروع إيصال خدمة المياه لمرفأ الرايس بمحافظة بدر</t>
  </si>
  <si>
    <t>O1404</t>
  </si>
  <si>
    <t>ترحيل خدمات المياه المتعارضة مع مشروع استكمال تقاطع المدينة العسكرية</t>
  </si>
  <si>
    <t>AP1464</t>
  </si>
  <si>
    <t>مشروع تصميم وتنفيذ ربط مشروع وسط جدة بخدمة المياه</t>
  </si>
  <si>
    <t>P1548</t>
  </si>
  <si>
    <t>تنفيذ خط المياه قطر 1400مم لتوفير الاحتياجات المائية لمشروع مسار بمكة المكرمة</t>
  </si>
  <si>
    <t>OA1419</t>
  </si>
  <si>
    <t>ترحيل خدمات الصرف الصحي المتعارضة مع مشروع استكمال تقاطع المدينة العسكرية</t>
  </si>
  <si>
    <t>AP484</t>
  </si>
  <si>
    <t>تنفيذ خط الصرف الصحي الناقل الرئيسي على الدائري الرابع لخدمة مشروع مسار - الجنوبي</t>
  </si>
  <si>
    <t>AP1397</t>
  </si>
  <si>
    <t>مشروع عقد ترحيل خطوط المياه المتعارضة مع أعمال طريق الطائف</t>
  </si>
  <si>
    <t>AP1461</t>
  </si>
  <si>
    <t>مشروع تصميم وتنفيذ ربط مشروع وسط جدة بخدمة الصرف الصحي</t>
  </si>
  <si>
    <t>OA1414</t>
  </si>
  <si>
    <t>تصميم وتنفيذ ترحيل خطوط المياه والصرف الصحي القائمة المتعارضة مع المدخل الغربي بالطائف</t>
  </si>
  <si>
    <t>OA1412</t>
  </si>
  <si>
    <t>ﺗﺮﺣﻴﻞ ﺧﻄﻮﻁ ﻭﺷﺒﻜﺎﺕ ﺍﻟﻤﻴﺎﻩ ﺍﻟﻤﺘﻌﺎﺭﺿﺔ ﻣﻊ ﺍﻟﺘﻘﺎﻃﻌﺎﺕ ﺭﻗﻢ (3)ﻭﺭﻗﻢ ﺿﻤﻦ ﻧﻄﺎﻕ ﻋﻤﻞ ﻣﺸﺮﻭﻉ ﺍﻻﻋﻤﺎﻝ ﺍﻟﻤﺘﺒﻘﻴﺔ</t>
  </si>
  <si>
    <t>OA1390</t>
  </si>
  <si>
    <t>مشروع استكمال تنفيذ خطوط مياه رئيسية بحي اليرموك جنوب مدينة بريدة – مرحلة أولى</t>
  </si>
  <si>
    <t>AP1373</t>
  </si>
  <si>
    <t>مشروع تصميم وتنفيذ ايصال خدمة الصرف الصحي للهيئة العامة للزكاة والدخل بالطائف</t>
  </si>
  <si>
    <t>مكتمل التنفيذ</t>
  </si>
  <si>
    <t>AP763</t>
  </si>
  <si>
    <t>تنفيذ خط الصرف الصحي الناقل الرئيسي على طريق جدة القديم لخدمة مشروع مسار - الشمالي</t>
  </si>
  <si>
    <t>OA1415</t>
  </si>
  <si>
    <t>OA1417</t>
  </si>
  <si>
    <t>ﺗﺮﺣﻴﻞ ﺧﻂ ﺍﻟﻤﻴﺎﻩ ﺍﻟﻤﻌﺘﺮﺽ ﺍﺳﺘﻜﻤﺎﻝ ﺍﺯﺩﻭﺍﺝ ﻃﺮﻳﻖ ﺧﻤﻴﺲ ﻣﺸﻴﻂ - ﺑﻴﺸﺔ ﻛﻢ ﻭﺍﺯﺩﻭﺍﺝ ﻃﺮﻳﻖ ﺻﻔﻴﺔ ﺭﻏﻮﺓ ﺍﻟﺸﻴﻖ ﻳﻌﺮﻯ )30( ﻛﻠﻢ ﺑﻤﻨﻄﻘﺔ )115 (</t>
  </si>
  <si>
    <t>OA1418</t>
  </si>
  <si>
    <t xml:space="preserve">تصميم وتنفيذ إيصال خدمة المياه لمبنى الضيافة التابع لوزارة الداخلية بذهبان بجدة </t>
  </si>
  <si>
    <t>OA1422</t>
  </si>
  <si>
    <t xml:space="preserve">ترحيل خط المياه 400مم المتعارض مع مشروع تنفيذ استكمال ازدواج طريق بيشة - سبت العلايا </t>
  </si>
  <si>
    <t>OA1423</t>
  </si>
  <si>
    <t>مشروع تصميم وتنفيذ إيصال خدمة الصرف الصحي لسجن حدا - بمكة المكرمة</t>
  </si>
  <si>
    <t>OA1320</t>
  </si>
  <si>
    <t>الخدمات الاستشارية لإعداد وتطوير المخطط الاستراتيجي لخدمات المياه والصرف الصحي لمنطقة مكة المكرمة</t>
  </si>
  <si>
    <t>مبادرات</t>
  </si>
  <si>
    <t>OA1272</t>
  </si>
  <si>
    <t>مشروع استكمال خدمات استشارية لاعداد خطة استراتيجية للمياه والصرف الصحي وتوزيع المياه للقطاع الجنوبي</t>
  </si>
  <si>
    <t>O933</t>
  </si>
  <si>
    <t>استكمال طرح الاعمال المسحوبة لمشروع شبكة مياه القوز</t>
  </si>
  <si>
    <t>O160</t>
  </si>
  <si>
    <t>مناقصة مشروع انشاء محطة ضخ المياه بالسلمانية بالظهران بمحافظة الخبر</t>
  </si>
  <si>
    <t>P1042</t>
  </si>
  <si>
    <t>تنفيذ محطة معالجة محافظة القنفذة</t>
  </si>
  <si>
    <t>تاريخ انتهاء مرحلة طرح العطاء الخاصة بمرحلة الإنشاء كان في عام 2018. وقد بدأت عملية تسليم موقع المشروع قبل تطبيق منهجية إدارة المشاريع (PMM). مشروع قبل الدمج مع شركة المياه الوطنية</t>
  </si>
  <si>
    <t>O842</t>
  </si>
  <si>
    <t>استكمال تنفيذ الخطوط الرئيسية وشبكات المياه بالمدينة المنورة</t>
  </si>
  <si>
    <t>AD8</t>
  </si>
  <si>
    <t>تنفيذ الخط الناقل من محطة تنقية المياه على سد وادي ضمد لمحافظات الداير و العيدابي بمنطقة جازان</t>
  </si>
  <si>
    <t>O111</t>
  </si>
  <si>
    <t>مشروع شبكات صرف صحي بمناطق متفرقة بمحافظة القطيف ( بعض المخططات المتفرقة بالقطيف  - غرب الجارودية - أم الحمام - الجش )</t>
  </si>
  <si>
    <t>O448</t>
  </si>
  <si>
    <t>إستكمال تنفيذ شبكات الصرف الصحي بالأماكن المتضررة بالمدينة المنورة</t>
  </si>
  <si>
    <t>O346</t>
  </si>
  <si>
    <t>مشروع توسعة شبكة مياه عرعر (المرحلة السادسة)</t>
  </si>
  <si>
    <t>O855</t>
  </si>
  <si>
    <t>استكمال تنفيذ الخطوط الرئيسية وشبكات الصرف الصحي بأحياء شوران</t>
  </si>
  <si>
    <t>O192</t>
  </si>
  <si>
    <t>استكمال تنفيذ خطوط وشبكات المياه بأحياء شرق المدينة المنورة والعاقول</t>
  </si>
  <si>
    <t>O932</t>
  </si>
  <si>
    <t>إنشاء خزان عالي بسعة (3000م3) وتنفيذ محطة ضخ بمدينة القنفذة والمباني الادارية بموقع الخزان الإستراتيجي الجديد</t>
  </si>
  <si>
    <t>O913</t>
  </si>
  <si>
    <t>مشروع شبكات الصرف الصحي لمخططات 43-2 و 129-2 بالعزيزية بمحافظة الخبر</t>
  </si>
  <si>
    <t>O107</t>
  </si>
  <si>
    <t>حفر ابار وتوسعة مشروع جلب المياه بنجران المرحله (2)</t>
  </si>
  <si>
    <t>O461</t>
  </si>
  <si>
    <t>مشروع تنفيذ شبكات الصرف الصحي بمدينة الشنان - منطقة حائل عقد - رقم 1)</t>
  </si>
  <si>
    <t>مشروع استكمال شبكات مياه المرحلة التاسعة في مدينة تبوك احياء النخيل والتعاون وغرناطة</t>
  </si>
  <si>
    <t>P569</t>
  </si>
  <si>
    <t>مشروع توصيل المياه من محطة المعالجة إلى منتزه حائل البري - المرحلة الأولى</t>
  </si>
  <si>
    <t>O721</t>
  </si>
  <si>
    <t>مشروع استكمال تنفيذ شبكات الصرف الصحي بعرعر (المرحلة الثالثة ب)</t>
  </si>
  <si>
    <t>O661</t>
  </si>
  <si>
    <t>مناقصة تنفيذ صرف صحي المروج والجامعيين بمحافظة القطيف</t>
  </si>
  <si>
    <t>O867</t>
  </si>
  <si>
    <t>تنفيذ شبكات الصرف الصحي بمحافظة المخواة المرحلة الثانية بمنطقة الباحة</t>
  </si>
  <si>
    <t>OA73</t>
  </si>
  <si>
    <t>مشروع استكمال تنفيذ شبكات الصرف الصحي لأحياء مدينة جازان بمنطقة جازان</t>
  </si>
  <si>
    <t>OA26</t>
  </si>
  <si>
    <t>تصميم وتنفيذ خطوط أنابيب ناقلة ومحطات ضخ لمياه الشرب والصرف الصحي بالمنطقة الشرقية المرحلة الثانية</t>
  </si>
  <si>
    <t>O915</t>
  </si>
  <si>
    <t>مشروع انشاء محطة ضخ صرف صحي A14 مع خط الطرد بمحافظة الجبيل</t>
  </si>
  <si>
    <t>O864</t>
  </si>
  <si>
    <t>تأهيل واستبدال شبكات مياه بمدينة عرعر مرحلة ثانية</t>
  </si>
  <si>
    <t>AP1039-8</t>
  </si>
  <si>
    <t>اتفاقية الخدمات الهندسية والاستشارية لتقديم خدمات الإشراف على تنفيذ مشاريع المياه والصرف الصحي بالقطاع الشمالي عقد (2)</t>
  </si>
  <si>
    <t>AP1039-4</t>
  </si>
  <si>
    <t>اتفاقية الخدمات الهندسية والاستشارية لتقديم خدمات الإشراف على تنفيذ مشاريع المياه والصرف الصحي بالقطاع الجنوبي عقد (2)</t>
  </si>
  <si>
    <t>AP1039-12</t>
  </si>
  <si>
    <t>اتفاقية الخدمات الهندسية والاستشارية لتقديم خدمات الإشراف على تنفيذ مشاريع المياه والصرف الصحي بالقطاع الغربي عقد (2)</t>
  </si>
  <si>
    <t>عقد استشاري</t>
  </si>
  <si>
    <t>اتفاقية الخدمات الهندسية الاستشارية لإعداد الدراسات والتصاميم لمشاريع المياه والصرف الصحي بالقطاع الشمالي الغربي عقد (1)</t>
  </si>
  <si>
    <t>الخدمات الهندسيةالاستشارية  الدراسات والتصاميم والهندسة القيمية لمشاريع المياه والصرف الصحي بالقطاع الشمالي الغربي رقم2</t>
  </si>
  <si>
    <t>AP315</t>
  </si>
  <si>
    <t>عقد إستشاري إدارة المشاريع PMO</t>
  </si>
  <si>
    <t>AP1038-14</t>
  </si>
  <si>
    <t>اتفاقية الخدمات الهندسية والاستشارية لإعداد الدراسات والتصاميم لمشاريع المياه والصرف الصحي متفرقات بكافة قطاعات الشركة</t>
  </si>
  <si>
    <t>AP1038-13</t>
  </si>
  <si>
    <t>إتفاقية الخدمات الهندسيةالاستشاريةلإعدادالدراسات والتصاميم لمشاريع مكةالمكرمه و المشاعر المقدسه ضمن الحزمة الاولى بالقطاع الغربي</t>
  </si>
  <si>
    <t>AP1038-8</t>
  </si>
  <si>
    <t>اتفاقية الخدمات الهندسية الاستشارية لإعداد الدراسات والتصاميم لمشاريع المياه والصرف الصحي بالقطاع الشمالي عقد (2)</t>
  </si>
  <si>
    <t>AP1038-6</t>
  </si>
  <si>
    <t>اتفاقية الخدمات الهندسية الاستشارية لإعداد الدراسات والتصاميم لمشاريع المياه والصرف الصحي بالقطاع الشرقي عقد (2)</t>
  </si>
  <si>
    <t>AP1038-2</t>
  </si>
  <si>
    <t>الخدمات الهندسية الاستشارية  الدراسات والتصاميم والهندسة القيمية لمشاريع المياه والصرف الصحي بالقطاع الأوسط عقد رقم(2)</t>
  </si>
  <si>
    <t>AP1038-4</t>
  </si>
  <si>
    <t>اتفاقية الخدمات الهندسية الاستشارية لإعداد الدراسات والتصاميم لمشاريع المياه والصرف الصحي بالقطاع الجنوبي عقد (2)</t>
  </si>
  <si>
    <t>AP1038-3</t>
  </si>
  <si>
    <t>اتفاقية الخدمات الهندسية الاستشارية لإعداد الدراسات والتصاميم لمشاريع المياه والصرف الصحي بالقطاع الجنوبي عقد (1)</t>
  </si>
  <si>
    <t>AP315-1</t>
  </si>
  <si>
    <t>اتفاقية الخدمات الهندسية الاستشارية لتقديم الدعم الفني لقطاع المشاريع والخدمات الفنية</t>
  </si>
  <si>
    <t>AP1038-7</t>
  </si>
  <si>
    <t>اتفاقية الخدمات الهندسية الاستشارية لإعداد الدراسات والتصاميم لمشاريع المياه والصرف الصحي بالقطاع الشمالي عقد (1)</t>
  </si>
  <si>
    <t>AP1039-7</t>
  </si>
  <si>
    <t>إتفاقية الخدمات الهندسية الاستشارية للإشراف على مشاريع المياه والصرف الصحي بالقطاع الشمالي عقد رقم (1)</t>
  </si>
  <si>
    <t>AP1039-1</t>
  </si>
  <si>
    <t>اتفاقية الخدمات الهندسية والاستشارية لتقديم خدمات الإشراف على تنفيذ مشاريع المياه والصرف الصحي بالقطاع الأوسط عقد (1)</t>
  </si>
  <si>
    <t>AP1039-2</t>
  </si>
  <si>
    <t>اتفاقية الخدمات الهندسية والاستشارية لتقديم خدمات الإشراف على تنفيذ مشاريع المياه والصرف الصحي بالقطاع الأوسط عقد (2)</t>
  </si>
  <si>
    <t>AP1038-12</t>
  </si>
  <si>
    <t>اتفاقية الخدمات الهندسية الاستشارية لإعداد الدراسات والتصاميم لمشاريع المياه والصرف الصحي بالقطاع الغربي عقد (2)</t>
  </si>
  <si>
    <t>AP1038-5</t>
  </si>
  <si>
    <t>اتفاقية الخدمات الهندسية الاستشارية لإعداد الدراسات والتصاميم لمشاريع المياه والصرف الصحي بالقطاع الشرقي عقد (1)</t>
  </si>
  <si>
    <t>AP1039-3</t>
  </si>
  <si>
    <t>اتفاقية الخدمات الهندسية والاستشارية لتقديم خدمات الإشراف على تنفيذ مشاريع المياه والصرف الصحي بالقطاع الجنوبي عقد (1)</t>
  </si>
  <si>
    <t>اعمال الرفع المساحي لاراضي واصول المياه والصرف الصحي المستقبلية بمنطقة اتبوك</t>
  </si>
  <si>
    <t>AP1039-6</t>
  </si>
  <si>
    <t>إتفاقية الخدمات الهندسية الاستشارية للإشراف على مشاريع المياه والصرف الصحي بالقطاع الشرقي عقد رقم (2)</t>
  </si>
  <si>
    <t>AP1038-11</t>
  </si>
  <si>
    <t>الخدمات الهندسية الاستشارية  الدراسات والتصاميم والهندسة القيمية لمشاريع المياه والصرف الصحي بالقطاع الغربي عقد رقم(1)</t>
  </si>
  <si>
    <t>AP1039-11</t>
  </si>
  <si>
    <t>اتفاقية الخدمات الهندسية والاستشارية لتقديم خدمات الإشراف على تنفيذ مشاريع المياه والصرف الصحي بالقطاع الغربي عقد (1)</t>
  </si>
  <si>
    <t>اعمال الرفع المساحي لاراضي واصول المياه والصرف الصحي المستقبلية بمنطقة المدينة المنورة</t>
  </si>
  <si>
    <t>اتفاقية الخدمات الهندسية والاستشارية لتقديم خدمات الإشراف على تنفيذ مشاريع المياه والصرف الصحي بالقطاع الشمالي الغربي عقد (1)</t>
  </si>
  <si>
    <t>AP1039-5</t>
  </si>
  <si>
    <t>اتفاقية الخدمات الهندسية والاستشارية لتقديم خدمات الإشراف على تنفيذ مشاريع المياه والصرف الصحي بالقطاع الشرقي عقد (1)</t>
  </si>
  <si>
    <t>اتفاقية الخدمات الهندسية والاستشارية لتقديم خدمات الإشراف على تنفيذ مشاريع المياه والصرف الصحي بالقطاع الشمالي الغربي عقد (2)</t>
  </si>
  <si>
    <t>AP1038-1</t>
  </si>
  <si>
    <t>اتفاقية الخدمات الهندسية الاستشارية لإعداد الدراسات والتصاميم لمشاريع المياه والصرف الصحي بالقطاع الأوسط عقد (1)</t>
  </si>
  <si>
    <t>P90</t>
  </si>
  <si>
    <t>تنفيذ خطوط فرعية للمياه باحياء متفرقة بغرب مدينة ابها المرحلة الاولى</t>
  </si>
  <si>
    <t>AP190</t>
  </si>
  <si>
    <t>مشروع تنفيذ ربطيات مياه الشرب بمناطق متفرقة بالدمام والخبر</t>
  </si>
  <si>
    <t>P1582</t>
  </si>
  <si>
    <t>استكمال المرحلة الأولى من المخطط الاستراتيجي للمياه لمدينة الرياض عقد رقم 2ب</t>
  </si>
  <si>
    <t>AP197</t>
  </si>
  <si>
    <t>مشروع شبكات الصرف الصحي بمناطق متفرقة بمدينة الدمام</t>
  </si>
  <si>
    <t>P259</t>
  </si>
  <si>
    <t>مشروع تنفيذ شبكات مياه محافظة الحجرة - المرحلة الأولى</t>
  </si>
  <si>
    <t>AP630-1</t>
  </si>
  <si>
    <t>مشروع تنفيذ خط نقل رئيسي لإمداد المنطقتين رقم (8) و (9) بمشعر منى</t>
  </si>
  <si>
    <t>AP160</t>
  </si>
  <si>
    <t>مشروع تنفيذ أعمال ترحيل خدمات المياه والصرف الصحي المتعارضة مع الاملاك الحكومية والخاصة لعام 2024</t>
  </si>
  <si>
    <t>P1347</t>
  </si>
  <si>
    <t>تنفيذ شبكات الصرف الصحي ببعض أحياء محافظة عنيزة – مرحلة ثانية</t>
  </si>
  <si>
    <t>شبكات المياه باحياء النظيم وجنوب تبوك</t>
  </si>
  <si>
    <t>P1613</t>
  </si>
  <si>
    <t>عقد استكمال تنفيذ خطوط المياه و الشبكات بمحافظة الأفلاج (المرحلة الأولى)</t>
  </si>
  <si>
    <t>P1463-10</t>
  </si>
  <si>
    <t>استبدال شبكات المياه بمحافظة رماح</t>
  </si>
  <si>
    <t>P1805</t>
  </si>
  <si>
    <t>تنفيذ المرحلة الاولى من استبدال انابيب الاسبستوس بشبكة مياه الرياض (عقد رقم3)</t>
  </si>
  <si>
    <t>P1740</t>
  </si>
  <si>
    <t>عقد تنفيذ خطوط صرف صحى رئيسية بحي المهدية (مرحلة أولي)</t>
  </si>
  <si>
    <t>P11-5</t>
  </si>
  <si>
    <t>استبدال خط 900 مم المغذي للشبكة</t>
  </si>
  <si>
    <t>AP142</t>
  </si>
  <si>
    <t>مشروع إيصال خدمات المياه والصرف الصحي للجهات الحكومية والخاصة بالقطاع الجنوبي لعام 2023</t>
  </si>
  <si>
    <t>P1735</t>
  </si>
  <si>
    <t>عقد تنفيذ شبكات الصرف الصحي بمحافظة الدوادمي (المرحلة السادسة )</t>
  </si>
  <si>
    <t>P1811</t>
  </si>
  <si>
    <t>عقد استكمال مشاريع المياه بمحافظتي شقراء ومرات (المرحلة الثانية)</t>
  </si>
  <si>
    <t>P1795</t>
  </si>
  <si>
    <t>عقد تنفيذ شبكات مياه بحي المهدية (4)</t>
  </si>
  <si>
    <t>P1414</t>
  </si>
  <si>
    <t>تنفيذ خطوط مياه رئيسية بمدينة بريدة (مرحلة ثالثة)</t>
  </si>
  <si>
    <t>AP1274</t>
  </si>
  <si>
    <t>عقد انشاء خلايا مطمر الحمأة الجديد بمنطقه عشيره حسب اشتراطات الالتزام البيئي</t>
  </si>
  <si>
    <t>P1327</t>
  </si>
  <si>
    <t>تنفيذ منظومة الطرق المائي لخطوط آبار المخرم وأم حزم وخط التغذية 1 و2 وخط آبار النبقية</t>
  </si>
  <si>
    <t>P257</t>
  </si>
  <si>
    <t>تنفيذ أعمال انشاء شبكات المياه بالمناطق المحيطة بخزان دوقة عبد الحميد بمحافظة قلوة</t>
  </si>
  <si>
    <t>P1774</t>
  </si>
  <si>
    <t>عقد تنفيذ شبكات المياه بحي المهدية (عقد رقم 3)</t>
  </si>
  <si>
    <t>P1796</t>
  </si>
  <si>
    <t>تنفيذ المرحلة الثانية من المخطط الاستراتيجي للمياه لمدينة الرياض عقد رقم 5 (المرحلة الأولى)</t>
  </si>
  <si>
    <t>P1752-1</t>
  </si>
  <si>
    <t>عقد تنفيذ شبكات الصرف الصحي بمدينة الغاط (المرحلة الاولى)</t>
  </si>
  <si>
    <t>P1607</t>
  </si>
  <si>
    <t>عقد استكمال مشاريع المياه بمدينة الدوادمي ومراكز البجادية ونفي</t>
  </si>
  <si>
    <t>P1631-2</t>
  </si>
  <si>
    <t>عقد استكمال تنفيذ شبكات الصرف الصحي بحي الملقا</t>
  </si>
  <si>
    <t>P1496</t>
  </si>
  <si>
    <t>مشروع استكمال شبكات المياه وأعمال الربط للخطوط الرئيسية وأعمال مواقع المياه  بمدينة تبوك</t>
  </si>
  <si>
    <t>P1743</t>
  </si>
  <si>
    <t>عقد تنفيذ شبكات الصرف الصحي بمحافظة المجمعة ( المرحلة التاسعة )</t>
  </si>
  <si>
    <t>AP368</t>
  </si>
  <si>
    <t>المجموعة الأولى – مشروع زيادة سعة شبكة الصرف الصحي بمشعر منى</t>
  </si>
  <si>
    <t>AP369</t>
  </si>
  <si>
    <t>المجموعة الثانية – مشروع زيادة سعة شبكة الصرف الصحي بمشعر منى</t>
  </si>
  <si>
    <t>AP370</t>
  </si>
  <si>
    <t>المجموعة الثالثة – مشروع زيادة سعة شبكة الصرف الصحي بمشعر منى</t>
  </si>
  <si>
    <t>تنفيذ خط مياه رئيسي وخزان وشبكة توزيع رئيسية لوادي الريم وقراها</t>
  </si>
  <si>
    <t>AP376</t>
  </si>
  <si>
    <t>مشروع تنفيذ خطوط رئيسية وشبكات الصرف الصحي واعمال ترحيل الخدمات لمواقع متفرقة بمكة المكرمة</t>
  </si>
  <si>
    <t>P353-1</t>
  </si>
  <si>
    <t>مشروع إستكمال مرافق الصرف الصحي بالنعيرية - المرحلة الثانية (الجزء الأول)</t>
  </si>
  <si>
    <t>P1696</t>
  </si>
  <si>
    <t>عقد تنفيذ شبكات صرف صحي بأجزاء من حي طويق عقد رقم (7)</t>
  </si>
  <si>
    <t>P1707</t>
  </si>
  <si>
    <t>عقد تنفيذ شبكات الصرف الصحي بمحافظة المزاحمية (المرحلة الثانية )</t>
  </si>
  <si>
    <t>P1797</t>
  </si>
  <si>
    <t>تنفيذ المرحلة الثانية من المخطط الاستراتيجي للمياه لمدينة الرياض عقد رقم 5 (المرحلة الثانية)</t>
  </si>
  <si>
    <t>P1701</t>
  </si>
  <si>
    <t>عقود تنفيذ شبكات الصرف الصحي بحي العوالي (مرحلة أولى)</t>
  </si>
  <si>
    <t>P1738</t>
  </si>
  <si>
    <t>عقد تنفيذ شبكات صرف صحي بأجزاء من حي طويق عقد رقم (8)</t>
  </si>
  <si>
    <t>P1606</t>
  </si>
  <si>
    <t>عقد استكمال تنفيذ شبكات المياه بمحافظة المجمعة (المرحلة الأولى)</t>
  </si>
  <si>
    <t>P393</t>
  </si>
  <si>
    <t>مشروع استكمال البنود المتبقية لمحطة معالجة الصرف الصحي لمدينة حفر الباطن - المرحلة الاولى ( الجزء الرابع )</t>
  </si>
  <si>
    <t>P846-2</t>
  </si>
  <si>
    <t>تنفيذ شبكات الصرف الصحي بمخططات الرانوناء واحياء جنوب المدينة ( المرحلة الأولى )</t>
  </si>
  <si>
    <t>P1732</t>
  </si>
  <si>
    <t>عقد تنفيذ شبكات الصرف الصحي بمحافظة المجمعة ( المرحلة الثامنة )</t>
  </si>
  <si>
    <t>P338</t>
  </si>
  <si>
    <t>مشاريع تحسين شبكات المياه في مدينة بقيق - مشروع رقم(1) - شبكة وخزان مياه الشرب</t>
  </si>
  <si>
    <t>P1630</t>
  </si>
  <si>
    <t>عقد تنفيذ شبكات صرف صحى بحى حطين وجزء من الدرعية - عقد رقم (2)</t>
  </si>
  <si>
    <t>AP1393</t>
  </si>
  <si>
    <t>مشروع تصميم وتنفيذ أشياب الخزان الشمالي بجدة</t>
  </si>
  <si>
    <t>P353-2</t>
  </si>
  <si>
    <t>مشروع استكمال مرافق الصرف الصحي بقرية العليا المرحلة الثانية - الجزء الأول</t>
  </si>
  <si>
    <t>AP196</t>
  </si>
  <si>
    <t>مشروع إستكمال الأعمال اللازمة لتشغيل برج المعلم بالخبر</t>
  </si>
  <si>
    <t>P1695</t>
  </si>
  <si>
    <t>عقد تنفيذ شبكات صرف صحي بحي بدر</t>
  </si>
  <si>
    <t>P732</t>
  </si>
  <si>
    <t>تنفيذ شبكات المياه بضاحية الملك عبد الله - المرحلة الثانية - عقد رقم 1 و عقد رقم 2</t>
  </si>
  <si>
    <t>P135</t>
  </si>
  <si>
    <t>مشروع انشاء شبكات المياه لأحياء شرق مدينة أبها عقد رقم (9)</t>
  </si>
  <si>
    <t>AD11-1</t>
  </si>
  <si>
    <t>مشروع تنفيذ شبكات الصرف الصحي بمحافظة بلقرن المرحلة الثالثة</t>
  </si>
  <si>
    <t>P52-1</t>
  </si>
  <si>
    <t>مشروع تنفيذ الخطوط الرئيسية للصرف الصحي بشمال مدينة خميس مشيط م1.</t>
  </si>
  <si>
    <t>P1632-3</t>
  </si>
  <si>
    <t>تنفيذ خطوط صرف صحي متفرقة بمدينة الرياض – عقد رقم 26 – المرحلة الثالثة</t>
  </si>
  <si>
    <t>AP1275</t>
  </si>
  <si>
    <t>استكمال جزء من مشروع صرف صحي رقم 9 بحي مسره ( مخطط الاندلس )</t>
  </si>
  <si>
    <t>P1374</t>
  </si>
  <si>
    <t>مشروع تنفيذ خطوط رئيسية وشبكات صرف صحي بالبصر بمدينة بريدة</t>
  </si>
  <si>
    <t>P237</t>
  </si>
  <si>
    <t>تنفيذ شبكات المياه بمحافظة بلجرشي و مراكزها بمنطقة الباحة - مرحلة أولي</t>
  </si>
  <si>
    <t>P413</t>
  </si>
  <si>
    <t>مشروع شبكات مياه غرب حي الثقبة ومناطق متفرقه بالخبر</t>
  </si>
  <si>
    <t>AP481</t>
  </si>
  <si>
    <t>تنفيذ خطوط توزيع المياه الرئيسية بمدينة مستورة - محافظة رابغ</t>
  </si>
  <si>
    <t>P433-1</t>
  </si>
  <si>
    <t>استبدال شبكات المياه بمحافظة النعيرية</t>
  </si>
  <si>
    <t>P433-1-1</t>
  </si>
  <si>
    <t>استبدال شبكات المياه بمحافظة قرية العليا.</t>
  </si>
  <si>
    <t>P628</t>
  </si>
  <si>
    <t>خفض الفاقد إحلال وتجديد واستبدال شبكات المياه بمنطقة الجوف</t>
  </si>
  <si>
    <t>P256</t>
  </si>
  <si>
    <t>تنفيذ أعمال انشاء شبكات المياه بالمناطق المحيطة بخزان ناوان والاحسبة بمحافظة المخواة</t>
  </si>
  <si>
    <t>مشروع اعمال ربط الخطوط الرئيسية ومحطات الضخ لشبكات مدينة تبوك بالمشروع الشامل</t>
  </si>
  <si>
    <t>AP156</t>
  </si>
  <si>
    <t>مشروع تنفيذ شبكات المياه وخزانات بمحافظة الحرجة - المرحلة الأولى</t>
  </si>
  <si>
    <t>AP436</t>
  </si>
  <si>
    <t>تنفيذ خط التوزيع لاستبدال الأنابيب القديمة بخزان شهار</t>
  </si>
  <si>
    <t>AP438</t>
  </si>
  <si>
    <t>تنفيذ خط التوزيع الرئيسي لاستبدال الأنابيب القديمة بخزان الشهداء</t>
  </si>
  <si>
    <t>AP435</t>
  </si>
  <si>
    <t>تنفيذ شبكات توزيع المياه في منطقتي سلطانة والمثمله</t>
  </si>
  <si>
    <t>P1578-2</t>
  </si>
  <si>
    <t>تنفيذ عقود المرحلة الثانية من المخطط الاستراتيجي للمياه لمدينة الرياض رقم 13أ</t>
  </si>
  <si>
    <t>P1626</t>
  </si>
  <si>
    <t>عقد تنفيذ شبكة صرف صحى بحى المعيزلية - المرحلة الأولى</t>
  </si>
  <si>
    <t>P1350</t>
  </si>
  <si>
    <t>تنفيذ شبكات الصرف الصحي ببعض أحياء محافظة رياض الخبراء - مرحلة ثانية</t>
  </si>
  <si>
    <t>AD45-2</t>
  </si>
  <si>
    <t>تنفيذ امتداد خطوط نقل المياه من P1 إلى منطقة شمال الفيصلية</t>
  </si>
  <si>
    <t>P534</t>
  </si>
  <si>
    <t>مشروع تطوير شبكات مياه شمال شرق حائل</t>
  </si>
  <si>
    <t>AP1164</t>
  </si>
  <si>
    <t>رفع كفاءة منظومة الضخ لخزان ملقيا وخطوط المنصرفات.</t>
  </si>
  <si>
    <t>AP418</t>
  </si>
  <si>
    <t>تنفيذ خط الصرف الصحي الرئيسي الثاني (منى-العزيزية) من منطقة منى حتى محطة معالجة الصرف الصحي</t>
  </si>
  <si>
    <t>P1857</t>
  </si>
  <si>
    <t>عقد استكمال مشاريع المياه بالمحافظات الغربية</t>
  </si>
  <si>
    <t>P1605-2</t>
  </si>
  <si>
    <t>عقد استكمال مشاريع المياه بمحافظة الخرج (المرحلة الاولي)</t>
  </si>
  <si>
    <t>AP1073</t>
  </si>
  <si>
    <t>استكمال ربط شبكات المياه و الخطوط الناقله تحسينها في مواقع متفرقه من محافظات منطقه جازان لخدمه لخدمه طلبات التوصيلات المنزليه</t>
  </si>
  <si>
    <t>P1804</t>
  </si>
  <si>
    <t>تنفيذ المرحلة الثانية من المخطط الاستراتيجي للمياه لمدينة الرياض عقد رقم 9</t>
  </si>
  <si>
    <t>P1822</t>
  </si>
  <si>
    <t>تنفيذ المرحلة الاولى من استبدال انابيب الاسبستوس بشبكة مياه الرياض (عقد رقم4)</t>
  </si>
  <si>
    <t>P760-1</t>
  </si>
  <si>
    <t>تنفيذ شبكات المياه والخطوط الناقلة في محافظة العيدابي (مرحلة أولي)</t>
  </si>
  <si>
    <t>P1644-2</t>
  </si>
  <si>
    <t>عقد تنفيذ شبكات الصرف الصحي بمحافظة الخرج</t>
  </si>
  <si>
    <t>P1782</t>
  </si>
  <si>
    <t>عقد تنفيذ و استكمال مشاريع المياه بمحافظة القويعية</t>
  </si>
  <si>
    <t>P24</t>
  </si>
  <si>
    <t>مشروع تنفيذ خطوط فرعية للصرف الصحى لأحياء متفرقة شرق مدينة أبها - المرحلة الثالثة</t>
  </si>
  <si>
    <t>AP169</t>
  </si>
  <si>
    <t>تنفيذ اعمال شبكات مياة الشرب بمحافظة بارق - عقد رقم (2)</t>
  </si>
  <si>
    <t>P753-1</t>
  </si>
  <si>
    <t>تنفيذ شبكات المياه والخطوط الناقلة في محافظة الدرب (مرحلة أولى)</t>
  </si>
  <si>
    <t>P1856</t>
  </si>
  <si>
    <t>عقد استكمال مشاريع المياه بالمحافظات الشمالية</t>
  </si>
  <si>
    <t>P1632-4</t>
  </si>
  <si>
    <t>عقد تنفيذ خطوط صرف صحى متفرقة بمدينة الرياض - عقد رقم (26) المرحلة الرابعة</t>
  </si>
  <si>
    <t>P1420</t>
  </si>
  <si>
    <t>استكمال منظومة ضخ المياه للمراكز والقرى بمنطقة القصيم</t>
  </si>
  <si>
    <t>P148</t>
  </si>
  <si>
    <t>مشروع تنفيذ شبكات مياه الشرب لأحياء بجنوب مدينة خميس مشيط - عقد رقم (1)</t>
  </si>
  <si>
    <t>P723-1</t>
  </si>
  <si>
    <t>تنفيذ شبكات المياه والخطوط الناقلة في محافظة صبيا (مرحلة أولى)</t>
  </si>
  <si>
    <t>AP173</t>
  </si>
  <si>
    <t>انشاء مباني الحراسات الأمنية للخزانات الاستراتيجية بمواقع مختلفة بالقطاع الجنوبي</t>
  </si>
  <si>
    <t>P1344</t>
  </si>
  <si>
    <t>إنشاء شبكات الصرف الصحي بمحافظة عيون الجواء - مرحلة ثانية</t>
  </si>
  <si>
    <t>P1371</t>
  </si>
  <si>
    <t>مشروع انشاء الخط الرئيسي L7وشبكات الصرف الصحي شمال مدينة بريدة</t>
  </si>
  <si>
    <t>P579</t>
  </si>
  <si>
    <t>تنفيذ شبكات الصرف الصحي بمحافظة القريات بمنطقة الجوف ( المرحلة الخامسة )</t>
  </si>
  <si>
    <t>P415</t>
  </si>
  <si>
    <t>إستكمال شبكة المياه بمخطط12-16 بمحافظة بقيق</t>
  </si>
  <si>
    <t>P716</t>
  </si>
  <si>
    <t>تسوير ابار و محطات مياه بمواقع مختلفة</t>
  </si>
  <si>
    <t>P418</t>
  </si>
  <si>
    <t>مشروع ايصال المياه المحلاه لهجر (ام ربيعة -ام العراد -جودة-عريعرة)</t>
  </si>
  <si>
    <t>P347</t>
  </si>
  <si>
    <t>إستكمال شبكات الصرف الصحي لمدينتي الهفوف والمبرز ( المرحلة الأولى ) شرق المحدود وعين نجم والجامعيين- الجزء الأول</t>
  </si>
  <si>
    <t>P244</t>
  </si>
  <si>
    <t>تنفيذ أعمال انشاء شبكات المياه بمركز بني كبير بمحافظة بلجرشي - مرحلة أولى</t>
  </si>
  <si>
    <t>P345-1</t>
  </si>
  <si>
    <t>مشروع شبكــــات الصرف الصحي الفرعية بمحافظة حفــــر البــاطن والقيصومة ــ ( المرحلة الرابعة ) الجزء الثاني</t>
  </si>
  <si>
    <t>P296</t>
  </si>
  <si>
    <t>تنفيذ أعمال انشاء شبكات المياه بمحافظة المندق مرحلة أولى</t>
  </si>
  <si>
    <t>AP504</t>
  </si>
  <si>
    <t>تنفيذ وصلة بديلة لخط التجميع الرئيسي الى محطة الحوية</t>
  </si>
  <si>
    <t>P351-1</t>
  </si>
  <si>
    <t>مشروع شبكات الصرف الصحي لمخطط جنوب منسوبي التعليم ومخطط الرابية بمحافظة الأحساء-الجزء الأول</t>
  </si>
  <si>
    <t>P349</t>
  </si>
  <si>
    <t>مشروع إستكمال شبكات الصرف الصحي بقرى محافظة الأحساء ( مرحلة خامسة ) الجزء الاول</t>
  </si>
  <si>
    <t>AP43</t>
  </si>
  <si>
    <t>عقد استكمال تنفيذ مشاريع المياه بمحافظة السليل</t>
  </si>
  <si>
    <t>P47</t>
  </si>
  <si>
    <t>مشروع تنفيذ شبكات ومحطات الرفع لمياه الصرف الصحى بمنطقة أبها الحضرية -المرحلة الأولى</t>
  </si>
  <si>
    <t>P1355</t>
  </si>
  <si>
    <t>تنفيذ شبكات الصرف الصحي جنوب وغرب محافظة البدائع</t>
  </si>
  <si>
    <t>P522</t>
  </si>
  <si>
    <t>مشروع إنشاء الخطوط الناقلة من محطة تنقية المياه بالحميمة الى مركزي الجابرية وضبيعة والتجمعات السكنية التابعة لهما</t>
  </si>
  <si>
    <t>AP404</t>
  </si>
  <si>
    <t>تنفيذ شبكة توزيع المياه في أجزاء من حي الرياض</t>
  </si>
  <si>
    <t>AP405</t>
  </si>
  <si>
    <t>تنفيذ خطوط أنابيب بقطر 400 مم وما فوق على طريق عسفان والمناطق الواقعة شرق طريق الحرمين وشمال شرق مطار الملك عبدالعزيز</t>
  </si>
  <si>
    <t>P1487</t>
  </si>
  <si>
    <t>تنفيذ الاعمال لإنشاء محطة تنقية مياه الشرب بنظام الحاوية المدمجة للقليبة بمنطقة تبوك سعة 1000 م3\يوم</t>
  </si>
  <si>
    <t>P277</t>
  </si>
  <si>
    <t>تنفيذ أعمال انشاء شبكات المياه وخزانات بمركز نيرا بمحافظة المخواة - المرحلة الاولي</t>
  </si>
  <si>
    <t>P767-1</t>
  </si>
  <si>
    <t>تنفيذ تدعيم الخطوط الناقلة في محافظة بيش - مرحلة أولي</t>
  </si>
  <si>
    <t>P191</t>
  </si>
  <si>
    <t>تنفيذ شبكات الصرف الصحي والوصلات المنزلية في محافظة المخواة ، المرحلة الثالثة</t>
  </si>
  <si>
    <t>P725-1</t>
  </si>
  <si>
    <t>تنفيذ شبكات المياه وخطوط النقل في محافظتي صامطة والطوال (المرحلة الأولى)</t>
  </si>
  <si>
    <t>AP455</t>
  </si>
  <si>
    <t>تنفيذ شبكة توزيع المياه بمنطقة حدا-2 من مدينة بحرة - محافظة بحرة (عقد 7أ)</t>
  </si>
  <si>
    <t>P481</t>
  </si>
  <si>
    <t>مشروع تنفيذ منظومة الامداد و تغذية المياه بمركزي الكهفة والكهيفة</t>
  </si>
  <si>
    <t>P1219-4</t>
  </si>
  <si>
    <t>احلال وتجديد شبكة المياه بمنطقة نجران</t>
  </si>
  <si>
    <t>P1791</t>
  </si>
  <si>
    <t>عقد استكمال تنفيذ مشاريع المياه بمحافظة الحريق</t>
  </si>
  <si>
    <t>P1383</t>
  </si>
  <si>
    <t>مشروع انشاء شبكات صرف صحي شرق مدينة بريدة - عقد رقم 3</t>
  </si>
  <si>
    <t>P31</t>
  </si>
  <si>
    <t>مشروع تنفيذ شبكات الصرف الصحى بمخطط الشروق بمدينة أبها</t>
  </si>
  <si>
    <t>P1825</t>
  </si>
  <si>
    <t>عقد تنفيذ خطوط نقل المياه بمراكز وقرى محافظة المجمعة (المرحلة الثانية)</t>
  </si>
  <si>
    <t>P123-1</t>
  </si>
  <si>
    <t>تنفيذ مشروع انشاء شبكات وخزانات المياه بمحافظة احد رفيدة المرحلة الأولى - عقد رقم 1</t>
  </si>
  <si>
    <t>P1300-1</t>
  </si>
  <si>
    <t>تطوير وتوسعة محطة معالجة الصرف الصحي بمدينة عرعر</t>
  </si>
  <si>
    <t>P1644-1</t>
  </si>
  <si>
    <t>عقد تنفيذ خط الصرف الصحي لخدمة احياء شمال وغرب مدينة السيح (1)</t>
  </si>
  <si>
    <t>AD18</t>
  </si>
  <si>
    <t>مشروع تنفيذ خط نقل المياه من محطة التنقية على سد ترجس الى النماص المرحلة الثانية</t>
  </si>
  <si>
    <t>P1463-9</t>
  </si>
  <si>
    <t>استبدال شبكات المياه بمحافظة ثادق</t>
  </si>
  <si>
    <t>P664-2</t>
  </si>
  <si>
    <t>تنفيذ شبكات الصرف الصحي بضاحية الملك عبدالله -المرحلة الثانية- عقد رقم 2 وعقد رقم 3 P664-2&amp;3</t>
  </si>
  <si>
    <t>P95</t>
  </si>
  <si>
    <t>تنفيذ شبكات مياه الشرب لأحياء وسط مدينة خميس مشيط - المرحلة الثالثة - عقد رقم 1</t>
  </si>
  <si>
    <t>AP332</t>
  </si>
  <si>
    <t>مشروع تنفيذ خزانات الطوارئ لمياه الصرف الصحي للخط الناقل الرئيسي لأحياء جنوب مدينة نجران</t>
  </si>
  <si>
    <t>P1321</t>
  </si>
  <si>
    <t>توسعة شبكة مياه عرعر (المرحلة السابعة)</t>
  </si>
  <si>
    <t>P1788</t>
  </si>
  <si>
    <t>عقد استكمال مشاريع المياه بمحافظتي المزاحمية و ضرماء (المرحلة الأولى)</t>
  </si>
  <si>
    <t>P846-1</t>
  </si>
  <si>
    <t>P1463-3</t>
  </si>
  <si>
    <t>استبدال الشبكات القديمة بمحافظة عفيف المرحلة الاولي</t>
  </si>
  <si>
    <t>P193</t>
  </si>
  <si>
    <t>تنفيذ شبكات الصرف الصحي بمحافظة قلوة - المرحلة الثانية</t>
  </si>
  <si>
    <t>P153</t>
  </si>
  <si>
    <t>مشروع تنفيذ شبكات مياه الشرب لمحافظة طريب - عقد رقم (1)</t>
  </si>
  <si>
    <t>P1737</t>
  </si>
  <si>
    <t>عقد تنفيذ المرحلة الرابعة من خط الصرف الصحي الرئيسي (LO)</t>
  </si>
  <si>
    <t>P142-1</t>
  </si>
  <si>
    <t>مشروع تنفيذ شبكات مياه الشرب لمحافظة بلقرن - عقد رقم (1)</t>
  </si>
  <si>
    <t>P251</t>
  </si>
  <si>
    <t>تنفيذ أعمال انشاء شبكات المياه بالمناطق المحيطة بخزان شمال المخواه بمحافظة المخواة</t>
  </si>
  <si>
    <t>P515</t>
  </si>
  <si>
    <t>عقد استكمال تطوير شبكة مياه مدينة حائل</t>
  </si>
  <si>
    <t>P7</t>
  </si>
  <si>
    <t>تنفيذ خطوط أنابيب بقطر 400 ملم وما فوق في جنوب وجنوب شرق مجمع الفيصلية</t>
  </si>
  <si>
    <t>A16-1</t>
  </si>
  <si>
    <t>مشروع تغذية نقاط التسليم بمناطق الإمداد المرتبطة بمحطة تنقية جازان (الماطري) من بوابة الاستلام في محلية</t>
  </si>
  <si>
    <t>AP130</t>
  </si>
  <si>
    <t>مشروع تنفيد خط ناقل ومحطة توزيع المياه إلى مركز النقيع بشمال بيشة</t>
  </si>
  <si>
    <t>P609</t>
  </si>
  <si>
    <t>مشروع توسعة مشاريع شبكات الصرف الصحي بمدينة سكاكا (المرحلة السادسة) بمنطقة الجوف.</t>
  </si>
  <si>
    <t>P892</t>
  </si>
  <si>
    <t>تنفيذ شبكات الصرف الصحى بمحافظات منطقه المدينه المنورة الخطوط الرئيسيه</t>
  </si>
  <si>
    <t>P1352</t>
  </si>
  <si>
    <t>تنفيذ شبكات الصرف الصحي بمحافظة الرس- مرحلة أولى</t>
  </si>
  <si>
    <t>P1389</t>
  </si>
  <si>
    <t>مشروع إنشاء محطة ضخ وخط الصرف الصحي الرئيسي L12 ببريدة</t>
  </si>
  <si>
    <t>P1545</t>
  </si>
  <si>
    <t>مشروع إعادة اعمار واستبدال خطوط النقل الدائرية الرئيسية لمياه الشرب في مكة المكرمة (الدائري الثالث) – المرحلة الثالثة</t>
  </si>
  <si>
    <t>P115</t>
  </si>
  <si>
    <t>مشروع خطوط نقل المياه الى قرى وسهول بللحمر مع الخزانات ومحطة التوزيع مرحلة 1</t>
  </si>
  <si>
    <t>P152-1</t>
  </si>
  <si>
    <t>تنفيذ أعمال شبكات المياه والخط الناقل والخزانات ومحطات الضخ بمحافظة سراة عبيدة - عقد رقم (1) - (مخططات الإسكان)</t>
  </si>
  <si>
    <t>AP41</t>
  </si>
  <si>
    <t>عقد استكمال تنفيذ مشاريع المياه بمحافظة وادي الدواسر</t>
  </si>
  <si>
    <t>P1789</t>
  </si>
  <si>
    <t>عقد إيصال المياه الى مراكز وقرى جنوب غرب البجادية</t>
  </si>
  <si>
    <t>AP434</t>
  </si>
  <si>
    <t>تنفيذ خط توزيع رئيسي لاستبدال الأنابيب القديمة بخزان قروى</t>
  </si>
  <si>
    <t>AP437</t>
  </si>
  <si>
    <t>تنفيذ خط التوزيع الرئيسي لخزانات الحلقة</t>
  </si>
  <si>
    <t>P912</t>
  </si>
  <si>
    <t>P674-2</t>
  </si>
  <si>
    <t>تنفيذ شبكات الصرف الصحي لقرى محافظة صبيا (المرحلة الثانية)</t>
  </si>
  <si>
    <t>P1381</t>
  </si>
  <si>
    <t>مشروع انشاء شبكات صرف صحي متفرقة بمدينة بريدة</t>
  </si>
  <si>
    <t>P1879</t>
  </si>
  <si>
    <t>مشروع تنفيذ الخطوط الفرعية والتوصيلات المنزلية للصرف الصحي باحياء متفرقة بمركز الواديين - المرحلة الأولى</t>
  </si>
  <si>
    <t>P34</t>
  </si>
  <si>
    <t>تنفيذ شبكات الصرف الصحي بشمال ابها ( المرحلة الأولى- المرحلة الثانية – المرحلة الثالثة )</t>
  </si>
  <si>
    <t>P719</t>
  </si>
  <si>
    <t>استكمال اعمال المواقع العامة لمحطات منطقة جازان</t>
  </si>
  <si>
    <t>P1609</t>
  </si>
  <si>
    <t>عقد استكمال مشاريع المياه بمحافظتي شقراء ومرات (المرحلة الاولي)</t>
  </si>
  <si>
    <t>P1655</t>
  </si>
  <si>
    <t>عقد تنفيذ شبكات الصرف الصحي بمدينة عفيف ( المرحلة الرابعة )</t>
  </si>
  <si>
    <t>P1603</t>
  </si>
  <si>
    <t>عقد ايصال المياه الى قرى و مراكز غرب محافظة الدوادمي</t>
  </si>
  <si>
    <t>P1611-1</t>
  </si>
  <si>
    <t>عقد تنفيذ الخط الناقل للمياه الى مركزي العيينة والجبيلة بمحافظة الدرعية</t>
  </si>
  <si>
    <t>احلال وتجديد شبكات المياه بمنطقة تبوك المرحلة الأولى</t>
  </si>
  <si>
    <t>P1129</t>
  </si>
  <si>
    <t>تنفيذ توسعة شبكة توزيع المياه وخطوط التوزيع الرئيسية في محافظة الكامل</t>
  </si>
  <si>
    <t>P422</t>
  </si>
  <si>
    <t>مشروع استبدال خطوط مياه الاسبستوس بمحافظة حفر الباطن ( مرحلة أولى )</t>
  </si>
  <si>
    <t>AP154</t>
  </si>
  <si>
    <t>مشروع تنفيد خط ناقل ومحطة توزيع المياه لقرى شمال محافظة تثليث</t>
  </si>
  <si>
    <t>AP168</t>
  </si>
  <si>
    <t>تنفيذ اعمال شبكات الصرف الصحي بمحافظة المجاردة عقد رقم (2)</t>
  </si>
  <si>
    <t>A7</t>
  </si>
  <si>
    <t>مشروع إنشاء شبكات الصرف الصحي لمخطط اللقيطة والجثامية والنيصية بمدينة حائل مع الخط الناقل عقد رقم (1)</t>
  </si>
  <si>
    <t>AP319</t>
  </si>
  <si>
    <t>مشروع استكمال تنفيذ المرحلة الثالثة لشبكات مياه الشرب بقري صبيا بمنطقة جازان</t>
  </si>
  <si>
    <t>P1787</t>
  </si>
  <si>
    <t>عقد ايصال المياه الى مراكز وقرى جنوب محافظة عفيف</t>
  </si>
  <si>
    <t>P25</t>
  </si>
  <si>
    <t>مشروع تنفيذ خطوط فرعية للصرف الصحي بأحياء متفرقة في مدينة خميس مشيط – مرحلة ثالثة</t>
  </si>
  <si>
    <t>P1886</t>
  </si>
  <si>
    <t>مشروع انشاء خزان التجميع ومحطة التوزيع رقم 1 على طريق تثليث الامواه</t>
  </si>
  <si>
    <t>AP439</t>
  </si>
  <si>
    <t>تنفيذ خط توزيع رئيسي لاستبدال خط أنابيب 800 مم لخزان قروى</t>
  </si>
  <si>
    <t>P110</t>
  </si>
  <si>
    <t>مشروع انشاء خزان التجميع ومحطة التوزيع في مركز صمخ بمحافظة بيشة</t>
  </si>
  <si>
    <t>P113</t>
  </si>
  <si>
    <t>مشروع انشاء الخط الناقل من محطة الضخ عند أبار دنن باتجاه مركز صمخ بمنطقة عسير</t>
  </si>
  <si>
    <t>P454</t>
  </si>
  <si>
    <t>انشاء شبكات الصرف الصحي بمحافظة الغزالة بمنطقة حائل عقد رقم (2)</t>
  </si>
  <si>
    <t>P1715</t>
  </si>
  <si>
    <t>عقد تنفيذ شبكات صرف صحي بحي المناخ</t>
  </si>
  <si>
    <t>P1386</t>
  </si>
  <si>
    <t>مشروع إنشاء أعمال المدخل ومصب الصهاريج بمحطة معالجة الصرف الصحي الثانية بعنيزة</t>
  </si>
  <si>
    <t>P1662</t>
  </si>
  <si>
    <t>تنفيذ شبكات الصرف الصحي بمحافظة العقيق بمنطقة الباحة- مرحلة ثانية</t>
  </si>
  <si>
    <t>P100</t>
  </si>
  <si>
    <t>مشروع إنشاء خزانات ومحطات توزيع المياه بامتداد جنوب محافظة تثليث</t>
  </si>
  <si>
    <t>P1729</t>
  </si>
  <si>
    <t>عقد تنفيذ شبكات الصرف الصحي بمحافظة الخرج (المرحلة السابعة)</t>
  </si>
  <si>
    <t>P1747</t>
  </si>
  <si>
    <t>عقد تنفيذ مشروع صرف صحي بحوطة بني تميم (المرحلة الثالثة )</t>
  </si>
  <si>
    <t>P903</t>
  </si>
  <si>
    <t>P864</t>
  </si>
  <si>
    <t>تنفيذ شبكات صرف صحي متفرقة بالمدينة المنورة (الجزء الأول)</t>
  </si>
  <si>
    <t>P537</t>
  </si>
  <si>
    <t>تطوير شبكات مياه وسط حائل الجزء الغربي</t>
  </si>
  <si>
    <t>P565</t>
  </si>
  <si>
    <t>انشاء شبكات مياه بمحافظة وقرى منطقة حائل عقد رقم 3</t>
  </si>
  <si>
    <t>AP112</t>
  </si>
  <si>
    <t>مشروع تنفيذ خط ناقل من محطة الضخ 2 بشمال نجران إلى مركز بئر عسكر</t>
  </si>
  <si>
    <t>AP155</t>
  </si>
  <si>
    <t>مشروع تنفيذ خط ناقل ومحطة توزيع المياه إلى مراكز وقرى شرق تثليث</t>
  </si>
  <si>
    <t>P542</t>
  </si>
  <si>
    <t>تنفيذ شبكة مياه مخطط المدائن وخط ناقل للمياه</t>
  </si>
  <si>
    <t>P1171</t>
  </si>
  <si>
    <t>تنفيذ خطوط انابيب بقطر 400 ملم وفوق لمناطق شمال خليج ابحر. F1015</t>
  </si>
  <si>
    <t>P165</t>
  </si>
  <si>
    <t>تنفيذ مشروع انشاء شبكات وخزانات المياه بمحافظة البرك ومراكزها - المرحلة الاولي</t>
  </si>
  <si>
    <t>P1652</t>
  </si>
  <si>
    <t>عقد تنفيذ شبكات الصرف الصحي بحوطة بني تميم و الخرج (المرحلة الثانية)</t>
  </si>
  <si>
    <t>P1262-1</t>
  </si>
  <si>
    <t>مشروع تنفيد خط ناقل من خزان حبونا إلى السرح و بوابة الاستلام بمركز الجفة بمنطقة نجران</t>
  </si>
  <si>
    <t>P149</t>
  </si>
  <si>
    <t>مشروع تنفيذ شبكات مياه الشرب لاحياء بجنوب مدينة خميس مشيط - عقد رقم (2)</t>
  </si>
  <si>
    <t>P1463-5</t>
  </si>
  <si>
    <t>احلال وتجديد شبكات المياه بمحفاظات  الدرعية وحريملاء</t>
  </si>
  <si>
    <t>AP115</t>
  </si>
  <si>
    <t>ترحيل خط المياه المتعارض مع مشروع إزدواج طريق محايل بحر أبو سكينة - الحريضة (المرحلة الثانية)</t>
  </si>
  <si>
    <t>P1608</t>
  </si>
  <si>
    <t>عقد ايصال المياه الي مركزي تمرة وخيران بمحافظة السليل</t>
  </si>
  <si>
    <t>P1792</t>
  </si>
  <si>
    <t>عقد استكمال تنفيذ مشاريع المياه بمحافظة رماح (المرحلة الأولى)</t>
  </si>
  <si>
    <t>AP1068</t>
  </si>
  <si>
    <t>مشروع استكمال ربط شبكات مياه الصرف الصحي في مواقع متفرقة من محافظات منطقة عسير لخدمة طلبات التوصيلات المنزلية</t>
  </si>
  <si>
    <t>P632</t>
  </si>
  <si>
    <t>مشروع تنفيذ شبكات مياه محافظة القريات والقرى المجاورة لها (المرحلة السابعة) بمنطقة الجوف.</t>
  </si>
  <si>
    <t>AP105</t>
  </si>
  <si>
    <t>مشروع تنفيد خط ناقل من مركز قطن إلى ثار بمنطقة نجران</t>
  </si>
  <si>
    <t>A8</t>
  </si>
  <si>
    <t>مشروع تنفيذ شبكات الصرف الصحي بالمليداء ومنظومة نقل مياه الصرف الصحي بغرب مدينة بريدة</t>
  </si>
  <si>
    <t>P1604</t>
  </si>
  <si>
    <t>عقد تنفيذ شبكات المياه بمحافظة عفيف</t>
  </si>
  <si>
    <t>P1694</t>
  </si>
  <si>
    <t>عقد تنفيذ شبكة صرف صحي بأجزاء من احياء الحزم ونمار - المرحلة الثالثة</t>
  </si>
  <si>
    <t>P1704</t>
  </si>
  <si>
    <t>عقد تنفيذ شبكات صرف صحي بحي الحائر</t>
  </si>
  <si>
    <t>AP1069</t>
  </si>
  <si>
    <t>مشروع استكمال ربط شبكات المياه والخطوط الناقلة وتحسينها في متفرقة من محافظات الباحة لخدمة طلبات التوصيلات المنزلية</t>
  </si>
  <si>
    <t>P1513</t>
  </si>
  <si>
    <t>مشروع إنشاء شبكات مياه الشرب لحي الرايس بمدينة تبوك</t>
  </si>
  <si>
    <t>P145-1</t>
  </si>
  <si>
    <t>تنفيذ أعمال شبكات المياه والخط الناقل والخزانات ومحطات الضخ بمحافظة تثليث - عقد رقم (1) - (مخططات الإسكان)</t>
  </si>
  <si>
    <t>P680</t>
  </si>
  <si>
    <t>تنفيذ شبكة الصرف الصحي لقرى محافظة أحد المسارحة (مرحلة ثانية)</t>
  </si>
  <si>
    <t>P157</t>
  </si>
  <si>
    <t>تنفيذ أعمال شبكات مياه الشرب والخزانات بمحافظة محايل - عقد رقم (4)</t>
  </si>
  <si>
    <t>P351</t>
  </si>
  <si>
    <t>مشروع شبكات الصرف الصحي لمخطط جنوب الهفوف بمحافظة الأحساء-الجزء الثاني</t>
  </si>
  <si>
    <t>P86-1</t>
  </si>
  <si>
    <t>مشروع تنفيذ شبكات مياه الشرب لمنطقة الواديين - عقد رقم (2)</t>
  </si>
  <si>
    <t>P356</t>
  </si>
  <si>
    <t>مشروع توسعة شبكات الصرف الصحي بالهفوف لحي النسيم مع محطة الضخ وخط الطرد</t>
  </si>
  <si>
    <t>P162</t>
  </si>
  <si>
    <t>مشروع تنفيذ شبكات مياه الشرب لاحياء بجنوب مدينة خميس مشيط - عقد رقم (5)</t>
  </si>
  <si>
    <t>P1424</t>
  </si>
  <si>
    <t>إنشاء شبكات مياه شرب متفرقة بمدينة بريدة.(مرحلة ثانية)</t>
  </si>
  <si>
    <t>AP1071</t>
  </si>
  <si>
    <t>مشروع استكمال ربط شبكات مياه الصرف الصحي في مواقع متفرقة من محافظات منطقة نجران لخدمة طلبات التوصيلات المنزلية</t>
  </si>
  <si>
    <t>AP1072</t>
  </si>
  <si>
    <t>مشروع استكمال ربط شبكات مياه الصرف الصحي في مواقع متفرقة من محافظات منطقة الباحة لخدمة طلبات التوصيلات المنزلية</t>
  </si>
  <si>
    <t>A11</t>
  </si>
  <si>
    <t>مشروع إنشاء شبكات صرف صحي بأحياء محافظات منطقة القصيم (مرحلة ثانية)</t>
  </si>
  <si>
    <t>P62</t>
  </si>
  <si>
    <t>مشروع تنفيذ شبكات الصرف الصحي بمحافظة سراة عبيدة مرحلة ثالثة</t>
  </si>
  <si>
    <t>AP1074</t>
  </si>
  <si>
    <t>مشروع استكمال ربط شبكات مياه الصرف الصحي في مواقع متفرقة من محافظات منطقة جازان لخدمة طلبات التوصيلات المنزلية</t>
  </si>
  <si>
    <t>مشروع انشاء محطة تنقية مياه الشرب لفجر بمنطقة تبوك سعة 500 م3يوم</t>
  </si>
  <si>
    <t>P1244</t>
  </si>
  <si>
    <t>مشروع استكمال شبكات مياه الشرب بمنطقة نجران عقد 3</t>
  </si>
  <si>
    <t>AP4</t>
  </si>
  <si>
    <t>عقد إنشاء محطة معالجة أولية لمكب الصهاريج في محطة هيت للمعالجة البيئية</t>
  </si>
  <si>
    <t>P1379</t>
  </si>
  <si>
    <t>إنشاء شبكات صرف صحي شرق مدينة بريدة - عقد رقم_1</t>
  </si>
  <si>
    <t>P1611-2</t>
  </si>
  <si>
    <t>عقد تنفيذ شبكات المياه بمركزي العيينة والجبيلة بمحافظة الدرعية</t>
  </si>
  <si>
    <t>AP375</t>
  </si>
  <si>
    <t>مشروع تنفيذ خطوط رئيسية وشبكات المياه واعمال ترحيل الخدمات لمواقع متفرقة بمكة المكرمة</t>
  </si>
  <si>
    <t>AP104</t>
  </si>
  <si>
    <t>مشروع إيصال خدمات المياه والصرف الصحي للجهات الحكومية والخاصة لعام 2022</t>
  </si>
  <si>
    <t>P1699</t>
  </si>
  <si>
    <t>عقود تنفيذ شبكات صرف صحي بحي القيروان - المرحلة الأولى</t>
  </si>
  <si>
    <t>P1653</t>
  </si>
  <si>
    <t>عقد تنفيذ شبكات الصرف الصحي بمدينة المجمعة ( المرحلة السابعة )</t>
  </si>
  <si>
    <t>P1631-1</t>
  </si>
  <si>
    <t>عقد تنفيذ شبكات صرف صحى بأجزاء من حى الملقا</t>
  </si>
  <si>
    <t>P1717</t>
  </si>
  <si>
    <t>عقد تنفيذ شبكات صرف صحي بحي العارض - المرحلة الثانية</t>
  </si>
  <si>
    <t>P1762</t>
  </si>
  <si>
    <t>عقد تنفيذ شبكات الصرف الصحي بمحافظة السليل ( المرحلة الثانية )</t>
  </si>
  <si>
    <t>P1648</t>
  </si>
  <si>
    <t>عقد تنفيذ شبكات الصرف الصحي بمدينة وادي الدواسر ( المرحلة الرابعة )</t>
  </si>
  <si>
    <t>P1719</t>
  </si>
  <si>
    <t>عقد تنفيذ شبكات صرف صحي بأجزاء من حي ظهرة لبن عقد رقم (7)</t>
  </si>
  <si>
    <t>P1844</t>
  </si>
  <si>
    <t>عقد تنفيذ خطوط وشبكات مياه متفرقة بمدينة الرياض  عقد رقم  (3)</t>
  </si>
  <si>
    <t>P456</t>
  </si>
  <si>
    <t>انشاء شبكات الصرف الصحي بمخطط ضاحية الملك فهد بمدينة حائل عقد رقم (2)</t>
  </si>
  <si>
    <t>P1873</t>
  </si>
  <si>
    <t>استكمال انشاء شبكات مياه بمدينة حائل</t>
  </si>
  <si>
    <t>P1625</t>
  </si>
  <si>
    <t>عقد تنفيذ شبكات صرف صحى بحى عرقة - عقد رقم (3)</t>
  </si>
  <si>
    <t>P1700</t>
  </si>
  <si>
    <t>عقد تنفيذ شبكات صرف صحي بحي حطين - عقد رقم 3</t>
  </si>
  <si>
    <t>P1746</t>
  </si>
  <si>
    <t>عقد تنفيذ شبكات الصرف الصحي بمحافظة المزاحمية (المرحلة الثالثة)</t>
  </si>
  <si>
    <t>P1320</t>
  </si>
  <si>
    <t>توسعة شبكة مياه رفحاء مع خطوط ناقلة</t>
  </si>
  <si>
    <t>P1718</t>
  </si>
  <si>
    <t>عقد تنفيذ شبكات صرف صحي بحي القيروان - المرحلة الثانية</t>
  </si>
  <si>
    <t>P1708</t>
  </si>
  <si>
    <t>عقد تنفيذ شبكات الصرف الصحي بمحافظة ضرماء (المرحلة الثانية)</t>
  </si>
  <si>
    <t>P1823</t>
  </si>
  <si>
    <t>عقد تنفيذ خطوط وشبكات مياه متفرقة بمدينة الرياض عقد رقم (2)</t>
  </si>
  <si>
    <t>P1698</t>
  </si>
  <si>
    <t>عقد تنفيذ شبكات الصرف الصحي بحي العارض - المرحلة الأولى</t>
  </si>
  <si>
    <t>P295</t>
  </si>
  <si>
    <t>تنفيذ أعمال انشاء شبكات المياه بمناطق مختلفة بمحافظة المخواة - المرحلة الاولي</t>
  </si>
  <si>
    <t>P201</t>
  </si>
  <si>
    <t>تنفيذ شبكات الصرف الصحي والتوصيلات المنزلية - المرحلة الثالثة - بمحافظة العقيق</t>
  </si>
  <si>
    <t>P355</t>
  </si>
  <si>
    <t>إستكمال شبكات الصرف الصحي بمتاطق متفرقة بمحافظة بقيق</t>
  </si>
  <si>
    <t>P841-2</t>
  </si>
  <si>
    <t>مشروع استبدال خطوط وشبكات المياه المتهالكة بالمدينة المنورة</t>
  </si>
  <si>
    <t>P132</t>
  </si>
  <si>
    <t>مشروع تنفيذ خزان جنوب احد رفيده المقترح</t>
  </si>
  <si>
    <t>P57</t>
  </si>
  <si>
    <t>مشروع تنفيذ شبكات الصرف الصحي بمركز تندحة والمناطق المجاورة</t>
  </si>
  <si>
    <t>P151</t>
  </si>
  <si>
    <t>عقد تنفيذ أعمال شبكات مياه الشرب بمحافظه رجال ألمع عقد رقم 1</t>
  </si>
  <si>
    <t>P1654</t>
  </si>
  <si>
    <t>عقد تنفيذ شبكات الصرف الصحي بمدينة شقراء ( المرحلة السابعة )</t>
  </si>
  <si>
    <t>AP451</t>
  </si>
  <si>
    <t>تنفيذ ترقية خزان بوابه المدينة الأرضي بخزان سد حلي - وتنفيذ خطوط التوزيع الرئيسية بمركز حلي محافظة القنفذة</t>
  </si>
  <si>
    <t>P911</t>
  </si>
  <si>
    <t>مشروع خطوط وشبكات المياه بمنطقة شمال وشرق المدينة المنورة</t>
  </si>
  <si>
    <t>P1346</t>
  </si>
  <si>
    <t>إنشاء شبكات الصرف الصحي بمحافظة الاسياح -مرحلة ثانية</t>
  </si>
  <si>
    <t>AD59</t>
  </si>
  <si>
    <t>مشروع استكمال اعمال الملاحظات لمشروع محطة معالجة مياه الصرف الصحي بمدينة نجران</t>
  </si>
  <si>
    <t>P199-1</t>
  </si>
  <si>
    <t>تنفيذ شبكات الصرف الصحي بمحافظة بلجرشي - المرحلة الثالثة</t>
  </si>
  <si>
    <t>P651</t>
  </si>
  <si>
    <t>تنفيذ شبكات مياه بمدينة سكاكا بمنطقة الجوف</t>
  </si>
  <si>
    <t>P587</t>
  </si>
  <si>
    <t>تنفيذ شبكات الصرف الصحي بمحافظة دومة الجندل بمنطقة الجوف ( المرحلة الثالثة)</t>
  </si>
  <si>
    <t>P607</t>
  </si>
  <si>
    <t>استكمال منظومة خدمات الصرف الصحي بمحافظة دومة الجندل -منطقة الجوف</t>
  </si>
  <si>
    <t>P163</t>
  </si>
  <si>
    <t>مشروع تنفيذ شبكات مياه الشرب لاحياء بجنوب مدينة خميس مشيط - عقد رقم (6)</t>
  </si>
  <si>
    <t>P1158-1</t>
  </si>
  <si>
    <t>مشروع توسعة نظام المياه بمدينة الخرمة (خزان بوابة مدينة وخزان عالي وخطوط رئيسية وشبكات فرعية)</t>
  </si>
  <si>
    <t>P441</t>
  </si>
  <si>
    <t>مشروع خطوط نقل محطتي تنقية الاجفر وتربة مع تجهيز الآبار ومحطات الضخ والخطوط الناقلة وايصال التيار الكهربائي المرحلة الأولى</t>
  </si>
  <si>
    <t>AP11</t>
  </si>
  <si>
    <t>عقد استكمال تنفيذ المرحلة الاولي من المخطط الاستراتيجي للمياه بمدينة (الرياض عقد رقم 18)</t>
  </si>
  <si>
    <t>P347-1</t>
  </si>
  <si>
    <t>إستكمال شبكات الصرف الصحي لمدينتي الهفوف والمبرز ( المرحلة الثانية ) شمال المبرز - الجزء الثاني</t>
  </si>
  <si>
    <t>AP862</t>
  </si>
  <si>
    <t>تنفيذ شبكات توزيع المياه في أجزاء من أحياء الشراع والأمواج وأبحر الشمالية</t>
  </si>
  <si>
    <t>P785-1</t>
  </si>
  <si>
    <t>تنفيذ شبكات توزيع المياه في محافظة ضمد (مرحلة أولى)</t>
  </si>
  <si>
    <t>AP1077</t>
  </si>
  <si>
    <t>مشروع استكمال ربط شبكات المياه والخطوط الناقلة وتحسينها في مواقع متفرقة من منطقة عسير لخدمة طلبات التوصيلات المنزلية</t>
  </si>
  <si>
    <t>P1462-4</t>
  </si>
  <si>
    <t>استبدال خطوط المياه القديمة والمتهالكة بمناطق متفرقة بمدينة الرياض</t>
  </si>
  <si>
    <t>AP651</t>
  </si>
  <si>
    <t>تنفيذ شبكات توزيع المياه في أجزاء من منطقة الصالحية</t>
  </si>
  <si>
    <t>AP657</t>
  </si>
  <si>
    <t>تنفيذ شبكة توزيع المياه بمنطقة الكوثر</t>
  </si>
  <si>
    <t>AP860</t>
  </si>
  <si>
    <t>تنفيذ شبكات توزيع المياه في أجزاء من منطقتي الصواري والمنارات</t>
  </si>
  <si>
    <t>P1182-1</t>
  </si>
  <si>
    <t>تنفيذ شبكات توزيع المياه في منطقتي المثمله والمضباع</t>
  </si>
  <si>
    <t>P150-1</t>
  </si>
  <si>
    <t>مشروع تنفيذ أعمال شبكات مياه الشرب بمحافظة ظهران الجنوب - عقد رقم (1)</t>
  </si>
  <si>
    <t>P84</t>
  </si>
  <si>
    <t>مشروع تنفيذ أعمال شبكات مياه الشرب بمحافظة محايل - عقد رقم (3)</t>
  </si>
  <si>
    <t>P1632-5</t>
  </si>
  <si>
    <t>عقد تنفيذ خطوط صرف صحي متفرقة بمدينة الرياض (عقد رقم 26)</t>
  </si>
  <si>
    <t>P1643-1</t>
  </si>
  <si>
    <t>عقد تنفيذ توسعة محطة معالجة مياه الصرف الصحي بمحافظة عفيف</t>
  </si>
  <si>
    <t>P471</t>
  </si>
  <si>
    <t>مشروع إنشاء شبكات الصرف الصحي بمخطط المدائن بمدينة حائل عقد رقم (2)</t>
  </si>
  <si>
    <t>P27</t>
  </si>
  <si>
    <t>مشروع تنفيذ شبكات الصرف الصحى للمناطق المجاورة لغرب وادى بيشة بمدينة خميس مشيط</t>
  </si>
  <si>
    <t>P536</t>
  </si>
  <si>
    <t>تطوير شبكات مياه وسط حائل الجزء الشرقي</t>
  </si>
  <si>
    <t>P111</t>
  </si>
  <si>
    <t>مشروع تنفيذ خط نقل المياه من خزان البرك الى محطة التوزيع الجديدة بدبساء</t>
  </si>
  <si>
    <t>P1616</t>
  </si>
  <si>
    <t>عقد استكمال تنفيذ شبكات المياه بمحافظة حوطة بني تميم (المرحلة الأولى)</t>
  </si>
  <si>
    <t>P1318</t>
  </si>
  <si>
    <t>توسعة شبكات مياه عرعر (المرحلة الثامنة)</t>
  </si>
  <si>
    <t>P1793</t>
  </si>
  <si>
    <t>عقد استكمال تنفيذ مشاريع المياه بمحافظة الغاط</t>
  </si>
  <si>
    <t>P851</t>
  </si>
  <si>
    <t>مشروع انشاء شبكات وخطوط الصرف الصحي بحي الأصيفرين بالمدينة المنورة</t>
  </si>
  <si>
    <t>P895-2</t>
  </si>
  <si>
    <t>مشروع تنفيذ شبكة توزيع المياه في حي المحاميد بالمدينة المنورة</t>
  </si>
  <si>
    <t>P30</t>
  </si>
  <si>
    <t>مشروع تنفيذ شبكات الصرف الصحى لحى الوسام والمناطق المجاورة له بمدينة خميس مشيط</t>
  </si>
  <si>
    <t>P1354</t>
  </si>
  <si>
    <t>مشروع تنفيذ شبكات الصرف الصحي جنوب محافظة الرس</t>
  </si>
  <si>
    <t>P1463-8</t>
  </si>
  <si>
    <t>استبدال شبكات المياه بمحافظة المجمعة</t>
  </si>
  <si>
    <t>P33</t>
  </si>
  <si>
    <t>مشروع تنفيذ شبكات الصرف الصحي الفرعية في محافظتي تنومة والنماص شمال منطقة عسير</t>
  </si>
  <si>
    <t>P585</t>
  </si>
  <si>
    <t>مشروع تنفيذ شبكات الصرف الصحي بمدينة سكاكا بمنطقة الجوف ( المرحلة الثامنة )</t>
  </si>
  <si>
    <t>P1342</t>
  </si>
  <si>
    <t>إنشاء شبكات الصرف الصحي بمحافظة الاسياح - مرحلة أولى</t>
  </si>
  <si>
    <t>P1714</t>
  </si>
  <si>
    <t>عقد تنفيذ شبكات صرف صحي بأجزاء من أحياء (القدس والملك عبدالله)</t>
  </si>
  <si>
    <t>P128</t>
  </si>
  <si>
    <t>مشروع تنفيذ خط النقل ومحطة الضخ وخزانات شمال خميس مشيط العقد 1</t>
  </si>
  <si>
    <t>AP240</t>
  </si>
  <si>
    <t>مشروع احلال خطوط الاسبستوس ببدر</t>
  </si>
  <si>
    <t>P1649</t>
  </si>
  <si>
    <t>عقد تنفيذ شبكات الصرف الصحي بمدينة القويعية ( المرحلة الثانية )</t>
  </si>
  <si>
    <t>AP1507</t>
  </si>
  <si>
    <t>مشروع تصميم وتنفيذ ايصال خدمة المياه للديوان الملكي قصر السلام بجدة</t>
  </si>
  <si>
    <t>P137</t>
  </si>
  <si>
    <t>مشروع خطوط نقل المياه الى قرى وادي ضلع مع الخزانات ومحطات التوزيع</t>
  </si>
  <si>
    <t>P470</t>
  </si>
  <si>
    <t>مشروع إنشاء شبكات الصرف الصحي بمخطط المدائن بمدينة حائل عقد رقم (3)</t>
  </si>
  <si>
    <t>P107-2</t>
  </si>
  <si>
    <t>مشروع تنفيذ شبكات مياه الشرب لمنطقه تنومه - عفد رقم (1)</t>
  </si>
  <si>
    <t>AP403</t>
  </si>
  <si>
    <t>خط نقل المياه الرئيسي في حلقة الفيصلية الجنوبية</t>
  </si>
  <si>
    <t>P139</t>
  </si>
  <si>
    <t>مشروع تنفيذ شبكات مياه الشرب لاحياء بشمال مدينة خميس مشيط - عقد رقم (4)</t>
  </si>
  <si>
    <t>P1702</t>
  </si>
  <si>
    <t>عقود تنفيذ شبكات الصرف الصحي بحي العوالي (مرحلة ثانية)</t>
  </si>
  <si>
    <t>P1884-1</t>
  </si>
  <si>
    <t>مشروع تأهيل محطة معالجة مياه الصرف الصحي بمحافظة بلقرن</t>
  </si>
  <si>
    <t>P152-2</t>
  </si>
  <si>
    <t>تنفيذ أعمال شبكات مياه الشرب بمحافظة سراة عبيدة - عقد رقم (2)</t>
  </si>
  <si>
    <t>P43</t>
  </si>
  <si>
    <t>مشروع تنفيذ شبكات الصرف الصحي بمحافظة رجال المع -المرحلة الرابعة</t>
  </si>
  <si>
    <t>P140</t>
  </si>
  <si>
    <t>مشروع تنفيذ شبكات مياه الشرب لمنطقة النماص - عقد رقم (1) بمحافظة النماص</t>
  </si>
  <si>
    <t>AP129</t>
  </si>
  <si>
    <t>مشروع تنفيد خط ناقل ومحطة توزيع المياه إلى مركز العطف بشمال بيشة</t>
  </si>
  <si>
    <t>P849-1</t>
  </si>
  <si>
    <t>P143</t>
  </si>
  <si>
    <t>تنفيذ أعمال شبكات مياه الشرب والخزانات ومحطات الضخ بمحافظة محايل - عقد رقم (2) - (مخططات الإسكان)</t>
  </si>
  <si>
    <t>AP356</t>
  </si>
  <si>
    <t>مشروع تنفيذ خطوط مياه ومحطة ضخ لتغذية مستشفى مكة المكرمة 500 سرير</t>
  </si>
  <si>
    <t>AP171</t>
  </si>
  <si>
    <t>تنفيذ أعمال شبكات الصرف الصحي بمحافظة تثليث - عقد رقم (1)</t>
  </si>
  <si>
    <t>AP432</t>
  </si>
  <si>
    <t>تنفيذ التوزيع الرئيسي لخزانات شهار والشهداء</t>
  </si>
  <si>
    <t>P1850</t>
  </si>
  <si>
    <t>عقد استكمال مشاريع المياه بمحافظتي الزلفي وثادق (المرحلة الثانية)</t>
  </si>
  <si>
    <t>P1378</t>
  </si>
  <si>
    <t>مشروع انشاء شبكات صرف صحي جنوب مدينة بريدة - مرحلة ثالثة</t>
  </si>
  <si>
    <t>AP429</t>
  </si>
  <si>
    <t>تنفيذ شبكات توزيع المياه في منطقتي الجوهرة و G24</t>
  </si>
  <si>
    <t>P1436</t>
  </si>
  <si>
    <t>تنفيذ شبكات مياه ببعض مراكز وقرى منطقة القصيم (مرحلة أولى)</t>
  </si>
  <si>
    <t>P730-1</t>
  </si>
  <si>
    <t>تنفيذ شبكات مياه وخطوط ناقلة في محافظة ابو عريش مرحلة (1)</t>
  </si>
  <si>
    <t>P1385</t>
  </si>
  <si>
    <t>مشروع إنشاء خطوط رئيسية وشبكات صرف صحي بحويلان والمريدسيةوالعريمضي</t>
  </si>
  <si>
    <t>P1334</t>
  </si>
  <si>
    <t>مشروع إنشاء شبكات صرف صحي ببعض أحياء محافظة الرس</t>
  </si>
  <si>
    <t>P1343</t>
  </si>
  <si>
    <t>إنشاء شبكات الصرف الصحي بمحافظة عيون الجواء- مرحلة أولى</t>
  </si>
  <si>
    <t>P147</t>
  </si>
  <si>
    <t>مشروع انشاء شبكات المياه لاحياء شرق مدينة أبها عقد رقم 10</t>
  </si>
  <si>
    <t>P117</t>
  </si>
  <si>
    <t>مشروع انشاء شبكات المياه لاحياء شرق مدينة أبها عقد رقم -7</t>
  </si>
  <si>
    <t>P1246</t>
  </si>
  <si>
    <t>مشروع استكمال خزان نجران العالي و المباني الملحقة (م3)</t>
  </si>
  <si>
    <t>AP377</t>
  </si>
  <si>
    <t>تنفيذ خطوط رئيسية وشبكات المياه واعمال ترحيل الخدمات لمواقع متفرقة بجدة</t>
  </si>
  <si>
    <t>AP378</t>
  </si>
  <si>
    <t>تنفيذ خطوط رئيسية وشبكات الصرف الصحي واعمال ترحيل الخدمات لمواقع متفرقة بجدة</t>
  </si>
  <si>
    <t>AP379</t>
  </si>
  <si>
    <t>تنفيذ خطوط رئيسية وشبكات المياه واعمال ترحيل الخدمات لمواقع متفرقة بالطائف</t>
  </si>
  <si>
    <t>AP380</t>
  </si>
  <si>
    <t>تنفيذ خطوط رئيسية وشبكات الصرف الصحي واعمال ترحيل الخدمات لمواقع متفرقة بالطائف</t>
  </si>
  <si>
    <t>P141</t>
  </si>
  <si>
    <t>مشروع تنفيذ شبكات مياه الشرب لمنطقة النماص - عقد رقم (2) بمحافظة النماص</t>
  </si>
  <si>
    <t>P87</t>
  </si>
  <si>
    <t>تنفيذ أعمال شبكات مياه الشرب بمحافظة بيشة - عقد رقم (2) - (مخططات الإسكان)</t>
  </si>
  <si>
    <t>P129</t>
  </si>
  <si>
    <t>مشروع تنفيذ شبكات مياه الشرب لاحيا ء بشمال مدينة خميس مشيط - عقد رقم (2)</t>
  </si>
  <si>
    <t>P455</t>
  </si>
  <si>
    <t>عقد مشروع إنشاء شبكات الصرف الصحي بمخطط المدائن بمدينة حائل عقد رقم (1) مع الخط الناقل</t>
  </si>
  <si>
    <t>P1437</t>
  </si>
  <si>
    <t>تنفيذ شبكات مياه ببعض مراكز وقرى منطقة القصيم (مرحلة ثانية)</t>
  </si>
  <si>
    <t>P1415</t>
  </si>
  <si>
    <t>تنفيذ خطوط مياه رئيسية بمدينة بريدة (مرحلة رابعة)</t>
  </si>
  <si>
    <t>P1285</t>
  </si>
  <si>
    <t>تنفيذ شبكات الصرف الصحي بمدينة رفحاء (المرحلة الرابعة)</t>
  </si>
  <si>
    <t>P1716</t>
  </si>
  <si>
    <t>عقد استكمال تنفيذ شبكات صرف صحي بحي المؤنسية</t>
  </si>
  <si>
    <t>P1370</t>
  </si>
  <si>
    <t>مشروع تنفيذ شبكات صرف صحي وخطوط رئيسية بشمال مدينة بريدة</t>
  </si>
  <si>
    <t>P1425</t>
  </si>
  <si>
    <t>إنشاء شبكات مياه شرب متفرقة بمدينة بريدة.(مرحلة ثالثة)</t>
  </si>
  <si>
    <t>P93</t>
  </si>
  <si>
    <t>تنفيذ أعمال شبكات مياه الشرب بمحافظة بيشة - عقد رقم (1)</t>
  </si>
  <si>
    <t>AP3590</t>
  </si>
  <si>
    <t>مشروع تنفيذ وإعادة تأهيل منظومة النقل والضخ للمياه لمحافظات القطاع الجبلي بمنطقة جازان</t>
  </si>
  <si>
    <t>P893</t>
  </si>
  <si>
    <t>P1421</t>
  </si>
  <si>
    <t>إنشاء شبكات مياه شرب متفرقة بمحافظات منطقة القصيم</t>
  </si>
  <si>
    <t>AP1047</t>
  </si>
  <si>
    <t>استكمال المرحلة الاولى من المخطط الاستراتيجي للمياه لمدينة الرياض عقد رقم 5</t>
  </si>
  <si>
    <t>AP1281</t>
  </si>
  <si>
    <t>تنفيذ شبكة توزيع المياه في طيبة وقباء</t>
  </si>
  <si>
    <t>P653</t>
  </si>
  <si>
    <t>مشروع تنفيذ شبكات مشاريع المياه (بمنطقة الجوف) المرحلة الثالثة</t>
  </si>
  <si>
    <t>P233</t>
  </si>
  <si>
    <t>تنفيذ أعمال شبكات المياه وخزان بمركز ناوان بمحافظة المخواة</t>
  </si>
  <si>
    <t>AD45-1</t>
  </si>
  <si>
    <t>تنفيذ الوصلات الرئيسية لنقل المياه من P1 و GRC1 (الجزء الأول)</t>
  </si>
  <si>
    <t>P1810</t>
  </si>
  <si>
    <t>عقد استكمال مشاريع المياه بمحافظة حريملاء</t>
  </si>
  <si>
    <t>P1422</t>
  </si>
  <si>
    <t>إنشاء شبكات مياه شرب متفرقة بمحافظات منطقة القصيم (مرحلة ثانية)</t>
  </si>
  <si>
    <t>AP170</t>
  </si>
  <si>
    <t>تنفيذ أعمال نقل وتركيب محطات معالجة مياه الصرف الصحي المدمجة بمناطق مختلفة بالقطاع الجنوبي</t>
  </si>
  <si>
    <t>P1658</t>
  </si>
  <si>
    <t>عقد تنفيذ شبكات الصرف الصحي بمدينة الزلفي ( المرحلة السادسة )</t>
  </si>
  <si>
    <t>AP58</t>
  </si>
  <si>
    <t>عقد استبدال خطوط المياه والشبكات بمحافظة الافلاج</t>
  </si>
  <si>
    <t>P119</t>
  </si>
  <si>
    <t>مشروع تنفيذ شبكات مياه الشرب لاحياء وسط مدينة خميس مشيط  - عقد رقم (4)</t>
  </si>
  <si>
    <t>تنفيذ شبكات وخطوط المياه بالصويدرة بمنطقة المدينة المنورة</t>
  </si>
  <si>
    <t>P1576</t>
  </si>
  <si>
    <t>عقد تنفيذ شبكات مياه بحي النرجس</t>
  </si>
  <si>
    <t>P1349</t>
  </si>
  <si>
    <t>تنفيذ شبكات الصرف الصحي ببعض أحياء محافظة رياض الخبراء</t>
  </si>
  <si>
    <t>P161</t>
  </si>
  <si>
    <t>مشروع تنفيذ شبكات مياه الشرب لاحياء بجنوب مدينة خميس مشيط - عقد رقم ( 4)</t>
  </si>
  <si>
    <t>P118</t>
  </si>
  <si>
    <t>مشروع تنفيذ شبكات مياه الشرب لاحياء وسط مدينة خميس مشيط - عقد رقم (3)</t>
  </si>
  <si>
    <t>P126</t>
  </si>
  <si>
    <t>إنشاء شبكات المياه لأحياء مدينة أبها عقد رقم 8</t>
  </si>
  <si>
    <t>P28</t>
  </si>
  <si>
    <t>مشروع تنفيذ شبكات الصرف الصحى لأحياء متفرقة جنوب خميس مشيط - المرحلة الرابعة</t>
  </si>
  <si>
    <t>AP399</t>
  </si>
  <si>
    <t>تنفيذ وصلة تقاطع بين خط نقل المغمس و الخط الناقل بالدائرى الثالث</t>
  </si>
  <si>
    <t>AP1070</t>
  </si>
  <si>
    <t>مشروع استكمال ربط شبكات المياه والخطوط الناقلة وتحسينها في مواقع متفرقة من محافظات منطقة نجران لمشروع إيصال</t>
  </si>
  <si>
    <t>المراحل 1 الى 5  محتمل انه لم يتم اعتمادها. جاري التثبت من الفريق الفني و الاستراتيجي ان كانت بعضها متوفرةز</t>
  </si>
  <si>
    <t>جزئي</t>
  </si>
  <si>
    <t>P1794-1</t>
  </si>
  <si>
    <t>تنفيذ المرحلة الثانية من المخطط الاستراتيجي للمياه لمدينة الرياض عقد رقم 7 أ</t>
  </si>
  <si>
    <t>الجارية في البوابات</t>
  </si>
  <si>
    <t>مسار جزئي</t>
  </si>
  <si>
    <t>مسار كامل</t>
  </si>
  <si>
    <t>المستبعدة من بوابة المراحل</t>
  </si>
  <si>
    <t>العدد</t>
  </si>
  <si>
    <t>البوابة الحالية</t>
  </si>
  <si>
    <t>الأيام المتبقية</t>
  </si>
  <si>
    <t>حالة التنبيه</t>
  </si>
  <si>
    <t>المؤشر</t>
  </si>
  <si>
    <t>القيمة</t>
  </si>
  <si>
    <t>إجمالي القيمة (ريال)</t>
  </si>
  <si>
    <t>مكتملة كل البوابات</t>
  </si>
  <si>
    <t>متأخر / مستحق اليوم</t>
  </si>
  <si>
    <t>خلال أسبوعين</t>
  </si>
  <si>
    <t>في الموعد</t>
  </si>
  <si>
    <t>بدون تاريخ</t>
  </si>
  <si>
    <t>مستحقات هذا الشهر (بوابات)</t>
  </si>
  <si>
    <t>اليوم</t>
  </si>
  <si>
    <t>بداية الشهر</t>
  </si>
  <si>
    <t>نهاية الشهر</t>
  </si>
  <si>
    <t>اسم الشهر</t>
  </si>
  <si>
    <t>حد التنبيه (أيام)</t>
  </si>
  <si>
    <t>رقم</t>
  </si>
  <si>
    <t>البوابة</t>
  </si>
  <si>
    <t>مكتملة</t>
  </si>
  <si>
    <t>الحالية (جارية)</t>
  </si>
  <si>
    <t>لاحقة</t>
  </si>
  <si>
    <t>قيمة المشاريع الحالية (مليون ريال)</t>
  </si>
  <si>
    <t>حالة الطرح</t>
  </si>
  <si>
    <t>قائمة مستحقات الشهر الحالي (كل البوابات التي تاريخها داخل الشهر)</t>
  </si>
  <si>
    <t>التاريخ</t>
  </si>
  <si>
    <t>تاريخ البوابة</t>
  </si>
  <si>
    <t>الحالة</t>
  </si>
  <si>
    <t>اللون</t>
  </si>
  <si>
    <t>HEX</t>
  </si>
  <si>
    <t>الاستخدام</t>
  </si>
  <si>
    <t>عينة</t>
  </si>
  <si>
    <t>Navy (أساسي)</t>
  </si>
  <si>
    <t>#0A2F5C</t>
  </si>
  <si>
    <t>العناوين والهيدر</t>
  </si>
  <si>
    <t>Blue</t>
  </si>
  <si>
    <t>#0072BC</t>
  </si>
  <si>
    <t>السلاسل الرئيسية</t>
  </si>
  <si>
    <t>Mid Blue</t>
  </si>
  <si>
    <t>#005EA8</t>
  </si>
  <si>
    <t>سلاسل ثانوية</t>
  </si>
  <si>
    <t>Cyan</t>
  </si>
  <si>
    <t>#00A3E0</t>
  </si>
  <si>
    <t>تمييز / Accent</t>
  </si>
  <si>
    <t>Teal</t>
  </si>
  <si>
    <t>#00B2A9</t>
  </si>
  <si>
    <t>المكتمل</t>
  </si>
  <si>
    <t>Dark Grey</t>
  </si>
  <si>
    <t>#40566B</t>
  </si>
  <si>
    <t>نص</t>
  </si>
  <si>
    <t>Grey</t>
  </si>
  <si>
    <t>#7A8B99</t>
  </si>
  <si>
    <t>نص ثانوي / غير منطبق</t>
  </si>
  <si>
    <t>Light Grey</t>
  </si>
  <si>
    <t>#D5DDE5</t>
  </si>
  <si>
    <t>حدود / لاحقة</t>
  </si>
  <si>
    <t>Canvas</t>
  </si>
  <si>
    <t>#F2F5F8</t>
  </si>
  <si>
    <t>خلفية اللوحة</t>
  </si>
  <si>
    <t>Red (حالة)</t>
  </si>
  <si>
    <t>#D13438</t>
  </si>
  <si>
    <t>Amber (حالة)</t>
  </si>
  <si>
    <t>#FFB900</t>
  </si>
  <si>
    <t>Green (حالة)</t>
  </si>
  <si>
    <t>#107C10</t>
  </si>
  <si>
    <t>مشاريع البوابة المختارة في الفلتر (غير مكتملة) مرتبة حسب البوابة ثم الأيام المتبقية</t>
  </si>
  <si>
    <t>مستبعد: المشروع منجز</t>
  </si>
  <si>
    <t>مستبعد: عقد استشاري</t>
  </si>
  <si>
    <t>% مسار جزئي</t>
  </si>
  <si>
    <t>% مسار كامل</t>
  </si>
  <si>
    <t>البوابة المختارة في الفلتر</t>
  </si>
  <si>
    <t>جاري (البوابة الحالية)</t>
  </si>
  <si>
    <t>مقبول / ناجح</t>
  </si>
  <si>
    <t>مقبول بشروط</t>
  </si>
  <si>
    <t>حالة العقد</t>
  </si>
  <si>
    <t>عدد</t>
  </si>
  <si>
    <t>غير محدد</t>
  </si>
  <si>
    <t>حالة العقد (مرتبة)</t>
  </si>
  <si>
    <t>القطاع (ثابت)</t>
  </si>
  <si>
    <t>الإعداد</t>
  </si>
  <si>
    <t>أيام التنبيه</t>
  </si>
  <si>
    <t>رقم البوابة</t>
  </si>
  <si>
    <t>اسم البوابة</t>
  </si>
  <si>
    <t>عمود المصدر في Table1</t>
  </si>
  <si>
    <t>تخطيط استراتيجي</t>
  </si>
  <si>
    <t>H</t>
  </si>
  <si>
    <t>التخطيط الاولي</t>
  </si>
  <si>
    <t>G</t>
  </si>
  <si>
    <t>الطرح للتصميم</t>
  </si>
  <si>
    <t>F</t>
  </si>
  <si>
    <t>التصميم</t>
  </si>
  <si>
    <t>E</t>
  </si>
  <si>
    <t>الطرح للتنفيذ</t>
  </si>
  <si>
    <t>D</t>
  </si>
  <si>
    <t>التنفيذ</t>
  </si>
  <si>
    <t>C</t>
  </si>
  <si>
    <t>الاختبارات التشغيلية</t>
  </si>
  <si>
    <t>B</t>
  </si>
  <si>
    <t>التسليم و الاغلاق</t>
  </si>
  <si>
    <t>A</t>
  </si>
  <si>
    <t>صفوف القطاع في Table1</t>
  </si>
  <si>
    <t>صفوف GateFacts المطلوبة</t>
  </si>
  <si>
    <t>Calendar - التاريخ</t>
  </si>
  <si>
    <t>السنة</t>
  </si>
  <si>
    <t>الشهر</t>
  </si>
  <si>
    <t>السنة-الشهر</t>
  </si>
  <si>
    <t>م</t>
  </si>
  <si>
    <t>رقم المشروع</t>
  </si>
  <si>
    <t>صف المصدر</t>
  </si>
  <si>
    <t>SN</t>
  </si>
  <si>
    <t>القيمة الأصلية</t>
  </si>
  <si>
    <t>القيمة الموحدة</t>
  </si>
  <si>
    <t>شهر البوابة</t>
  </si>
  <si>
    <t>منجزة</t>
  </si>
  <si>
    <t>البوابة الحالية للمشروع</t>
  </si>
  <si>
    <t>IsCurrentGate</t>
  </si>
  <si>
    <t>خلل التسلسل</t>
  </si>
  <si>
    <t>ظاهر</t>
  </si>
  <si>
    <t>ملاحظة</t>
  </si>
  <si>
    <t>مكتمل / مكتمل بشروط</t>
  </si>
  <si>
    <t>#C0392B</t>
  </si>
  <si>
    <t>#F4B400</t>
  </si>
  <si>
    <t>بعد فترة التنبيه</t>
  </si>
  <si>
    <t>جاري أو فارغة وغير مكتملة</t>
  </si>
  <si>
    <t>مستبعد من النسب</t>
  </si>
  <si>
    <t>فحص جودة البيانات — بوابات المراحل (القطاع الشمالي الغربي)</t>
  </si>
  <si>
    <t>الفحص</t>
  </si>
  <si>
    <t>النتيجة</t>
  </si>
  <si>
    <t>بوابات غير مكتملة وبدون تاريخ</t>
  </si>
  <si>
    <t>قيم غير معروفة في أعمدة البوابات</t>
  </si>
  <si>
    <t>بوابات مكتملة قبلها بوابة غير مكتملة</t>
  </si>
  <si>
    <t>صفوف GateFacts مقابل المطلوب (مشاريع × 8)</t>
  </si>
  <si>
    <t>1) بوابات غير مكتملة وبدون تاريخ</t>
  </si>
  <si>
    <t>2) قيم غير معروفة في أعمدة البوابات</t>
  </si>
  <si>
    <t>3) بوابات مكتملة وقبلها بوابة غير مكتملة</t>
  </si>
  <si>
    <t>البوابة المكتملة</t>
  </si>
  <si>
    <t>بوابات سابقة غير مكتملة</t>
  </si>
  <si>
    <t>كود Power Query (M) و DAX — للترحيل إلى Data Model</t>
  </si>
  <si>
    <t>خطوات: Data &gt; Get Data &gt; Blank Query &gt; Advanced Editor &gt; الصق كود GateFacts &gt; Close &amp; Load To &gt; Only Create Connection + Add to Data Model. كرر لـ Settings و Calendar.</t>
  </si>
  <si>
    <t>// ===== Query: Settings =====</t>
  </si>
  <si>
    <t>let</t>
  </si>
  <si>
    <t xml:space="preserve">    Src = Excel.CurrentWorkbook(){[Name="AlertDays"]}[Content],</t>
  </si>
  <si>
    <t xml:space="preserve">    T = Table.FromRecords({[AlertDays = Src{0}[Column1]]}),</t>
  </si>
  <si>
    <t xml:space="preserve">    Typed = Table.TransformColumnTypes(T,{{"AlertDays", Int64.Type}})</t>
  </si>
  <si>
    <t>in</t>
  </si>
  <si>
    <t xml:space="preserve">    Typed</t>
  </si>
  <si>
    <t>// ===== Query: GateFacts =====</t>
  </si>
  <si>
    <t xml:space="preserve">    Source = Excel.CurrentWorkbook(){[Name="Table1"]}[Content],</t>
  </si>
  <si>
    <t xml:space="preserve">    Sector = Excel.CurrentWorkbook(){[Name="Sector"]}[Content]{0}[Column1],</t>
  </si>
  <si>
    <t xml:space="preserve">    Trimmed = Table.TransformColumns(Source,{{"القطاع", Text.Trim, type text}}),</t>
  </si>
  <si>
    <t xml:space="preserve">    Filtered = Table.SelectRows(Trimmed, each [القطاع] = Sector),</t>
  </si>
  <si>
    <t xml:space="preserve">    GateCols = List.FirstN(Table.ColumnNames(Source), 8),</t>
  </si>
  <si>
    <t xml:space="preserve">    Keep = Table.SelectColumns(Filtered, {"Updated SN","اسم المشروع","المنطقة","التكلفة شاملة الضريبة","حالة الطرح "} &amp; GateCols),</t>
  </si>
  <si>
    <t xml:space="preserve">    ToText = Table.TransformColumns(Keep, List.Transform(GateCols, (c) =&gt; {c, each if _ = null then "" else if _ is datetime or _ is date then Text.From(Date.From(_), "en-GB") else if _ is number then Text.From(Date.From(_), "en-GB") else Text.Trim(Text.From(_)), type text})),</t>
  </si>
  <si>
    <t xml:space="preserve">    Unpiv = Table.UnpivotOtherColumns(ToText, {"Updated SN","اسم المشروع","المنطقة","التكلفة شاملة الضريبة","حالة الطرح "}, "GateHeader", "القيمة الأصلية"),</t>
  </si>
  <si>
    <t xml:space="preserve">    GateNo = Table.AddColumn(Unpiv, "رقم البوابة", each Number.From(Text.Middle([GateHeader], 6, 1)), Int64.Type),</t>
  </si>
  <si>
    <t xml:space="preserve">    GateName = Table.AddColumn(GateNo, "اسم البوابة", each Text.Trim(Text.AfterDelimiter([GateHeader], "#(lf)")), type text),</t>
  </si>
  <si>
    <t xml:space="preserve">    Norm = Table.AddColumn(GateName, "القيمة الموحدة", each let v = [القيمة الأصلية] in if List.Contains({"N/A","NA","n/a","na","لا ينطبق"}, v) then "لا ينطبق" else if v = "" then "فارغ" else v, type text),</t>
  </si>
  <si>
    <t xml:space="preserve">    GDate = Table.AddColumn(Norm, "تاريخ البوابة", each try Date.FromText([القيمة الأصلية], "en-GB") otherwise null, type date),</t>
  </si>
  <si>
    <t xml:space="preserve">    Renamed = Table.RenameColumns(GDate, {{"Updated SN","SN"},{"التكلفة شاملة الضريبة","التكلفة"},{"حالة الطرح ","حالة الطرح"}}),</t>
  </si>
  <si>
    <t xml:space="preserve">    Result = Table.RemoveColumns(Renamed, {"GateHeader"}),</t>
  </si>
  <si>
    <t xml:space="preserve">    Typed = Table.TransformColumnTypes(Result, {{"التكلفة", type number}})</t>
  </si>
  <si>
    <t>// ===== Query: Calendar =====</t>
  </si>
  <si>
    <t xml:space="preserve">    MinD = Date.StartOfYear(List.Min(List.RemoveNulls(GateFacts[تاريخ البوابة]) &amp; {Date.From(DateTime.LocalNow())})),</t>
  </si>
  <si>
    <t xml:space="preserve">    MaxD = Date.EndOfYear(List.Max(List.RemoveNulls(GateFacts[تاريخ البوابة]) &amp; {Date.From(DateTime.LocalNow())})),</t>
  </si>
  <si>
    <t xml:space="preserve">    Dates = List.Dates(MinD, Duration.Days(MaxD - MinD) + 1, #duration(1,0,0,0)),</t>
  </si>
  <si>
    <t xml:space="preserve">    T = Table.FromList(Dates, Splitter.SplitByNothing(), {"Date"}),</t>
  </si>
  <si>
    <t xml:space="preserve">    Typed = Table.TransformColumnTypes(T, {{"Date", type date}}),</t>
  </si>
  <si>
    <t xml:space="preserve">    Y = Table.AddColumn(Typed, "Year", each Date.Year([Date]), Int64.Type),</t>
  </si>
  <si>
    <t xml:space="preserve">    M = Table.AddColumn(Y, "Month", each Date.Month([Date]), Int64.Type),</t>
  </si>
  <si>
    <t xml:space="preserve">    YM = Table.AddColumn(M, "YearMonth", each Date.ToText([Date], "yyyy-MM"), type text)</t>
  </si>
  <si>
    <t xml:space="preserve">    YM</t>
  </si>
  <si>
    <t>// ===== Relationship: Calendar[Date] 1 —— * GateFacts[تاريخ البوابة] — وضع علامة Calendar كـ Date Table =====</t>
  </si>
  <si>
    <t>// ===== DAX Calculated Columns (GateFacts) =====</t>
  </si>
  <si>
    <t>Gate Status = VAR v = GateFacts[القيمة الموحدة] VAR d = GateFacts[تاريخ البوابة] VAR a = MAX ( Settings[AlertDays] ) RETURN SWITCH ( TRUE (), v IN { "مكتمل", "مكتمل بشروط" }, "مكتمل", v = "لا ينطبق", "لا ينطبق", NOT ISBLANK ( d ) &amp;&amp; d &lt;= TODAY (), "متأخر", NOT ISBLANK ( d ) &amp;&amp; d &lt;= TODAY () + a, "خلال أسبوعين", NOT ISBLANK ( d ), "في الموعد", "بدون تاريخ" )</t>
  </si>
  <si>
    <t>Days Remaining = IF ( NOT ISBLANK ( GateFacts[تاريخ البوابة] ), INT ( GateFacts[تاريخ البوابة] - TODAY () ) )</t>
  </si>
  <si>
    <t>Is Done = IF ( GateFacts[Gate Status] IN { "مكتمل", "لا ينطبق" }, 1, 0 )</t>
  </si>
  <si>
    <t>Current Gate No = VAR sn = GateFacts[SN] VAR m = CALCULATE ( MIN ( GateFacts[رقم البوابة] ), ALLEXCEPT ( GateFacts, GateFacts[SN] ), GateFacts[Is Done] = 0 ) RETURN IF ( ISBLANK ( m ), 9, m )</t>
  </si>
  <si>
    <t>IsCurrentGate = IF ( GateFacts[رقم البوابة] = GateFacts[Current Gate No], 1, 0 )</t>
  </si>
  <si>
    <t>// ===== DAX Measures =====</t>
  </si>
  <si>
    <t>عدد المشاريع := DISTINCTCOUNT ( GateFacts[SN] )</t>
  </si>
  <si>
    <t>إجمالي القيمة (مليار) := SUMX ( VALUES ( GateFacts[SN] ), CALCULATE ( MAX ( GateFacts[التكلفة] ) ) ) / 1e9</t>
  </si>
  <si>
    <t>عدد المكتمل := CALCULATE ( COUNTROWS ( GateFacts ), GateFacts[Gate Status] = "مكتمل" )</t>
  </si>
  <si>
    <t>عدد المتأخر := CALCULATE ( COUNTROWS ( GateFacts ), GateFacts[Gate Status] = "متأخر" )</t>
  </si>
  <si>
    <t>عدد خلال أسبوعين := CALCULATE ( COUNTROWS ( GateFacts ), GateFacts[Gate Status] = "خلال أسبوعين" )</t>
  </si>
  <si>
    <t>عدد في الموعد := CALCULATE ( COUNTROWS ( GateFacts ), GateFacts[Gate Status] = "في الموعد" )</t>
  </si>
  <si>
    <t>عدد بدون تاريخ := CALCULATE ( COUNTROWS ( GateFacts ), GateFacts[Gate Status] = "بدون تاريخ" )</t>
  </si>
  <si>
    <t>عدد لا ينطبق := CALCULATE ( COUNTROWS ( GateFacts ), GateFacts[Gate Status] = "لا ينطبق" )</t>
  </si>
  <si>
    <t>% الإنجاز := DIVIDE ( [عدد المكتمل], COUNTROWS ( GateFacts ) - [عدد لا ينطبق] )</t>
  </si>
  <si>
    <t>مستحقات الشهر الحالي := CALCULATE ( COUNTROWS ( GateFacts ), GateFacts[Is Done] = 0, DATESBETWEEN ( Calendar[Date], EOMONTH ( TODAY (), -1 ) + 1, EOMONTH ( TODAY (), 0 ) ) )</t>
  </si>
  <si>
    <t>وصل موعدها اليوم أو تجاوزته وغير مكتملة</t>
  </si>
  <si>
    <t>خلال 14 يوماً قبل الموعد</t>
  </si>
  <si>
    <t>قائمة الأشهر (للفلتر)</t>
  </si>
  <si>
    <t>شهر الملخص (من فلتر اللوحة)</t>
  </si>
  <si>
    <t>قائمة البوابات (للفلتر)</t>
  </si>
  <si>
    <t>قائمة المناطق (للفلتر)</t>
  </si>
  <si>
    <t>معيار الشهر</t>
  </si>
  <si>
    <t>قائمة السنوات (للفلتر)</t>
  </si>
  <si>
    <t>أشهر السنة المختارة (للفلتر)</t>
  </si>
  <si>
    <t>السنة المختارة</t>
  </si>
  <si>
    <t>الفترة الفعلية (سنة/شهر)</t>
  </si>
  <si>
    <t>مشروع خطوط فرعية وتوصيلات منزلية للصرف الصحي مع اعادة تاهيل محطة الضخ بينبع.</t>
  </si>
  <si>
    <t>تاريخ بوابة 6 المخطط</t>
  </si>
  <si>
    <t>تاريخ بوابة 7 المخطط</t>
  </si>
  <si>
    <t>تاريخ بوابة 8 المخطط</t>
  </si>
  <si>
    <t>Written to</t>
  </si>
  <si>
    <t>Source</t>
  </si>
  <si>
    <t>Object</t>
  </si>
  <si>
    <t>Obtained via</t>
  </si>
  <si>
    <t>Query or request</t>
  </si>
  <si>
    <t>Parameters</t>
  </si>
  <si>
    <t>Run at</t>
  </si>
  <si>
    <t>Requested by</t>
  </si>
  <si>
    <t>Row count</t>
  </si>
  <si>
    <t>Changes after retrieval</t>
  </si>
  <si>
    <t>Notes</t>
  </si>
  <si>
    <t>Projects (2)!X1:Z1061 (headers X1:Z1; 17 projects populated)</t>
  </si>
  <si>
    <t>Connected Excel app (Primavera P6)</t>
  </si>
  <si>
    <t>Primavera P6 - Enterprise Project Structure (6).xlsx / Sheet2 (shared file gates_6_7_8.json)</t>
  </si>
  <si>
    <t>Shared file from connected Excel app; not run in this conversation</t>
  </si>
  <si>
    <t>تحديث شيت Projects (2) بتواريخ البوابات 6/7/8 لـ17 مشروعاً من ملف Primavera P6</t>
  </si>
  <si>
    <t>-</t>
  </si>
  <si>
    <t>طوبقت بالاسم؛ كُتبت الأرقام التسلسلية للتواريخ بتنسيق d-mmm-yy في 3 أعمدة جديدة (X/Y/Z)</t>
  </si>
  <si>
    <t>المشروع 12 طوبق مع P845 (الصف 397) بتأكيد المستخدم</t>
  </si>
  <si>
    <t>حسابات لوحة المتابعة — مربوطة بجدول GateFacts (مصدره Projects (2)) وتتأثر بالفلاتر</t>
  </si>
  <si>
    <t>حسابات شيت Dashboard (مربوطة بجدول GateFacts / Projects (2))</t>
  </si>
  <si>
    <t>بدون حالة</t>
  </si>
  <si>
    <t>PMO</t>
  </si>
  <si>
    <t>Project Number</t>
  </si>
  <si>
    <t>رقم العقد التشغيلي</t>
  </si>
  <si>
    <t>إسم المشروع</t>
  </si>
  <si>
    <t>الجهة المسئولة</t>
  </si>
  <si>
    <t>تاريخ نهاية العقد المعدل</t>
  </si>
  <si>
    <t>الاستلام الابتدائي الفعلي</t>
  </si>
  <si>
    <t>الاستلام النهائي الفعلي</t>
  </si>
  <si>
    <t>وضع المشروع</t>
  </si>
  <si>
    <t>تاريخ توقيع محضر الاستلام الابتدائي</t>
  </si>
  <si>
    <t>إجمالي القيمة (مليون)</t>
  </si>
  <si>
    <t>Yes</t>
  </si>
  <si>
    <t>1142</t>
  </si>
  <si>
    <t>03/17/2/01/0012/1</t>
  </si>
  <si>
    <t>منطقة المدينة المنورة</t>
  </si>
  <si>
    <t>10081</t>
  </si>
  <si>
    <t>08/23/2/11/0001/1</t>
  </si>
  <si>
    <t>منطقة تبوك</t>
  </si>
  <si>
    <t>10101</t>
  </si>
  <si>
    <t>03/23/2/01/0003/2</t>
  </si>
  <si>
    <t>10128</t>
  </si>
  <si>
    <t>03/23/2/02/0007/1</t>
  </si>
  <si>
    <t>10129</t>
  </si>
  <si>
    <t>03/23/2/02/0004/1</t>
  </si>
  <si>
    <t>10136</t>
  </si>
  <si>
    <t>03/23/2/02/0005/1</t>
  </si>
  <si>
    <t>10137</t>
  </si>
  <si>
    <t>03/23/2/02/0010/1</t>
  </si>
  <si>
    <t>Consultancy</t>
  </si>
  <si>
    <t>03/23/1/02/0012/1</t>
  </si>
  <si>
    <t>03/23/1/03/0017/1</t>
  </si>
  <si>
    <t>10203</t>
  </si>
  <si>
    <t>03/23/2/02/0011/1</t>
  </si>
  <si>
    <t>10204</t>
  </si>
  <si>
    <t>03/23/2/01/0016/1</t>
  </si>
  <si>
    <t>03/23/1/03/0015/1</t>
  </si>
  <si>
    <t>03/23/1/09/0018/1</t>
  </si>
  <si>
    <t>03/23/2/01/0023/1</t>
  </si>
  <si>
    <t>10245</t>
  </si>
  <si>
    <t>03/23/2/01/0020/1</t>
  </si>
  <si>
    <t>03/23/2/01/0026/1</t>
  </si>
  <si>
    <t>03/23/2/01/0028/1</t>
  </si>
  <si>
    <t>03/23/2/08/0025/1</t>
  </si>
  <si>
    <t>03/23/2/11/0019/1</t>
  </si>
  <si>
    <t>03/23/2/12/0027/1</t>
  </si>
  <si>
    <t>08/23/2/01/0003/1</t>
  </si>
  <si>
    <t>10256</t>
  </si>
  <si>
    <t>08/23/2/03/0006/1</t>
  </si>
  <si>
    <t>03/23/2/01/0030/1</t>
  </si>
  <si>
    <t>03/23/2/13/0033/1</t>
  </si>
  <si>
    <t>08/23/2/04/0007/1</t>
  </si>
  <si>
    <t>3/25/2/2/P852/1</t>
  </si>
  <si>
    <t>3/25/2/1/AP243/1</t>
  </si>
  <si>
    <t>3/24/2/1/P829/1</t>
  </si>
  <si>
    <t>3/25/2/2/AP251/1</t>
  </si>
  <si>
    <t>8/25/2/2/AP244/1</t>
  </si>
  <si>
    <t>3/25/2/1/P825/1</t>
  </si>
  <si>
    <t>3/25/2/2/P861/1</t>
  </si>
  <si>
    <t>3/25/2/1/P918/1</t>
  </si>
  <si>
    <t>10277</t>
  </si>
  <si>
    <t>03/23/2/02/0032/1</t>
  </si>
  <si>
    <t>10296</t>
  </si>
  <si>
    <t>08/23/2/01/0009/1</t>
  </si>
  <si>
    <t>10278</t>
  </si>
  <si>
    <t>03/23/2/02/0031/1</t>
  </si>
  <si>
    <t>10279</t>
  </si>
  <si>
    <t>03/23/2/02/0035/1</t>
  </si>
  <si>
    <t>10280</t>
  </si>
  <si>
    <t>03/23/2/01/0036/1</t>
  </si>
  <si>
    <t>10281</t>
  </si>
  <si>
    <t>03/23/2/02/0034/1</t>
  </si>
  <si>
    <t>08/23/2/01/0010/1</t>
  </si>
  <si>
    <t>8/25/2/2/AP257/1</t>
  </si>
  <si>
    <t>03/23/2/01/0045/1</t>
  </si>
  <si>
    <t>3/25/2/1/AP269/1</t>
  </si>
  <si>
    <t>3/25/2/1/P824/1</t>
  </si>
  <si>
    <t>8/25/2/1/P1465-2/1</t>
  </si>
  <si>
    <t>8/25/2/1/P1515/1</t>
  </si>
  <si>
    <t>8/24/2/1/AP256/1</t>
  </si>
  <si>
    <t>NA-00023</t>
  </si>
  <si>
    <t>03/23/2/01/0038/1</t>
  </si>
  <si>
    <t>8/25/2/2/P1475-3/1</t>
  </si>
  <si>
    <t>3/25/2/1/P917-3/1</t>
  </si>
  <si>
    <t>NA-00031</t>
  </si>
  <si>
    <t>03/23/2/01/0041/1</t>
  </si>
  <si>
    <t>NA-00033</t>
  </si>
  <si>
    <t>03/23/2/01/0037/1</t>
  </si>
  <si>
    <t>NA-00034</t>
  </si>
  <si>
    <t>03/23/2/02/0040/1</t>
  </si>
  <si>
    <t>03/23/2/02/0039/1</t>
  </si>
  <si>
    <t>08/23/2/02/0012/1</t>
  </si>
  <si>
    <t>03/23/2/01/0042/1</t>
  </si>
  <si>
    <t>08/23/2/02/0013/1</t>
  </si>
  <si>
    <t>8/25/2/2/P1475-4/1</t>
  </si>
  <si>
    <t>8/25/2/2/P1474/1</t>
  </si>
  <si>
    <t>03/23/1/15/0043/1</t>
  </si>
  <si>
    <t>08/23/1/09/0002/1</t>
  </si>
  <si>
    <t>08/23/2/01/0014/1</t>
  </si>
  <si>
    <t>3/25/2/1/P832/1</t>
  </si>
  <si>
    <t>8/25/2/1/AP242/1</t>
  </si>
  <si>
    <t>3/25/2/2/P871/1</t>
  </si>
  <si>
    <t>3/25/2/2/P862/1</t>
  </si>
  <si>
    <t>NA-00112</t>
  </si>
  <si>
    <t>03/23/2/01/0044/1</t>
  </si>
  <si>
    <t>08/23/2/03/0011/1</t>
  </si>
  <si>
    <t>3/25/2/2/O394/1</t>
  </si>
  <si>
    <t>3/25/2/1/AP246/1</t>
  </si>
  <si>
    <t>3/25/2/1/AP264/1</t>
  </si>
  <si>
    <t>3/25/2/1/AP248/1</t>
  </si>
  <si>
    <t>3/25/2/1/AP249/1</t>
  </si>
  <si>
    <t>8/25/2/1/O922/1</t>
  </si>
  <si>
    <t>3/22/2/1/P898-2/1</t>
  </si>
  <si>
    <t>3/25/2/1/O138/1</t>
  </si>
  <si>
    <t>3/25/2/2/P921/1</t>
  </si>
  <si>
    <t>3/25/2/1/O1003/1</t>
  </si>
  <si>
    <t>3/25/2/2/O855/1</t>
  </si>
  <si>
    <t>8/25/2/2/O918/1</t>
  </si>
  <si>
    <t>NA-00197</t>
  </si>
  <si>
    <t>3/26/2/1/NA-00197/1</t>
  </si>
  <si>
    <t>NA-00220</t>
  </si>
  <si>
    <t>3/26/2/2/NA-00220/1</t>
  </si>
  <si>
    <t>مشروع إيصال خدمة الصرف الصحي لمشروع بواية سمو المطل على تقاطع طريقي الملك فيصل والملك فهد الكائن بحي المصانع بالمدينة المنورة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</si>
</sst>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SAR]\ #,##0"/>
    <numFmt numFmtId="165" formatCode="[$-409]mmm/yy;@"/>
    <numFmt numFmtId="166" formatCode="dd/mm/yyyy"/>
    <numFmt numFmtId="168" formatCode="0.0%"/>
    <numFmt numFmtId="173" formatCode="[$-409]d/mmm/yy;@"/>
  </numFmts>
  <fonts count="30" x14ac:knownFonts="1">
    <font>
      <sz val="11"/>
      <color theme="1"/>
      <name val="Calibri"/>
      <family val="2"/>
      <scheme val="minor"/>
    </font>
    <font>
      <b/>
      <sz val="11"/>
      <color theme="1"/>
      <name val="Calibri"/>
      <family val="2"/>
      <scheme val="minor"/>
    </font>
    <font>
      <b/>
      <sz val="10"/>
      <color theme="0"/>
      <name val="Sakkal Majalla"/>
    </font>
    <font>
      <b/>
      <sz val="16"/>
      <color theme="0"/>
      <name val="Sakkal Majalla"/>
    </font>
    <font>
      <b/>
      <sz val="16"/>
      <color theme="3" tint="9.9978637043366805E-2"/>
      <name val="Sakkal Majalla"/>
    </font>
    <font>
      <sz val="12"/>
      <name val="Sakkal Majalla"/>
    </font>
    <font>
      <sz val="12"/>
      <color theme="9" tint="-0.249977111117893"/>
      <name val="Sakkal Majalla"/>
    </font>
    <font>
      <sz val="12"/>
      <color theme="5" tint="-0.249977111117893"/>
      <name val="Sakkal Majalla"/>
    </font>
    <font>
      <sz val="8"/>
      <color theme="1"/>
      <name val="Segoe UI"/>
      <family val="2"/>
    </font>
    <font>
      <b/>
      <sz val="8"/>
      <color theme="1"/>
      <name val="Segoe UI"/>
      <family val="2"/>
    </font>
    <font>
      <b/>
      <sz val="12"/>
      <color rgb="FFC00000"/>
      <name val="Sakkal Majalla"/>
    </font>
    <font>
      <b/>
      <sz val="12"/>
      <color rgb="FF00B050"/>
      <name val="Sakkal Majalla"/>
    </font>
    <font>
      <b/>
      <sz val="12"/>
      <name val="Sakkal Majalla"/>
    </font>
    <font>
      <b/>
      <sz val="12"/>
      <color theme="7"/>
      <name val="Sakkal Majalla"/>
    </font>
    <font>
      <sz val="9"/>
      <color rgb="FF000000"/>
      <name val="Arial"/>
      <family val="2"/>
    </font>
    <font>
      <sz val="9"/>
      <color theme="1"/>
      <name val="Calibri"/>
      <family val="2"/>
      <scheme val="minor"/>
    </font>
    <font>
      <b/>
      <sz val="11"/>
      <color rgb="FFFFFFFF"/>
      <name val="Calibri"/>
      <family val="2"/>
      <scheme val="minor"/>
    </font>
    <font>
      <sz val="11"/>
      <color rgb="FF0000FF"/>
      <name val="Calibri"/>
      <family val="2"/>
      <scheme val="minor"/>
    </font>
    <font>
      <sz val="11"/>
      <color theme="1"/>
      <name val="Segoe UI"/>
      <family val="2"/>
    </font>
    <font>
      <b/>
      <sz val="11"/>
      <color rgb="FF0A2F5C"/>
      <name val="Segoe UI"/>
      <family val="2"/>
    </font>
    <font>
      <b/>
      <sz val="11"/>
      <color rgb="FFFFFFFF"/>
      <name val="Segoe UI"/>
      <family val="2"/>
    </font>
    <font>
      <sz val="11"/>
      <color rgb="FF0000FF"/>
      <name val="Segoe UI"/>
      <family val="2"/>
    </font>
    <font>
      <sz val="10"/>
      <color theme="1"/>
      <name val="Segoe UI"/>
      <family val="2"/>
    </font>
    <font>
      <b/>
      <sz val="10"/>
      <color rgb="FFFFFFFF"/>
      <name val="Segoe UI"/>
      <family val="2"/>
    </font>
    <font>
      <b/>
      <sz val="14"/>
      <color rgb="FFFFFFFF"/>
      <name val="Segoe UI"/>
      <family val="2"/>
    </font>
    <font>
      <sz val="10"/>
      <color theme="1"/>
      <name val="Consolas"/>
      <family val="3"/>
    </font>
    <font>
      <sz val="11"/>
      <color rgb="FF008000"/>
      <name val="Segoe UI"/>
      <family val="2"/>
    </font>
    <font>
      <sz val="9"/>
      <color indexed="81"/>
      <name val="Tahoma"/>
      <family val="2"/>
    </font>
    <font>
      <b/>
      <sz val="9"/>
      <color indexed="81"/>
      <name val="Tahoma"/>
      <family val="2"/>
    </font>
    <font>
      <sz val="11"/>
      <color theme="1"/>
      <name val="Segoe UI"/>
      <family val="2"/>
    </font>
  </fonts>
  <fills count="2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0A2F5C"/>
        <bgColor indexed="64"/>
      </patternFill>
    </fill>
    <fill>
      <patternFill patternType="solid">
        <fgColor rgb="FF00B2A9"/>
        <bgColor indexed="64"/>
      </patternFill>
    </fill>
    <fill>
      <patternFill patternType="solid">
        <fgColor rgb="FF0072BC"/>
        <bgColor indexed="64"/>
      </patternFill>
    </fill>
    <fill>
      <patternFill patternType="solid">
        <fgColor rgb="FF005EA8"/>
        <bgColor indexed="64"/>
      </patternFill>
    </fill>
    <fill>
      <patternFill patternType="solid">
        <fgColor rgb="FF1B2A47"/>
        <bgColor indexed="64"/>
      </patternFill>
    </fill>
    <fill>
      <patternFill patternType="solid">
        <fgColor rgb="FFD13438"/>
        <bgColor indexed="64"/>
      </patternFill>
    </fill>
    <fill>
      <patternFill patternType="solid">
        <fgColor rgb="FF00A3E0"/>
        <bgColor indexed="64"/>
      </patternFill>
    </fill>
    <fill>
      <patternFill patternType="solid">
        <fgColor rgb="FF40566B"/>
        <bgColor indexed="64"/>
      </patternFill>
    </fill>
    <fill>
      <patternFill patternType="solid">
        <fgColor rgb="FF7A8B99"/>
        <bgColor indexed="64"/>
      </patternFill>
    </fill>
    <fill>
      <patternFill patternType="solid">
        <fgColor rgb="FFD5DDE5"/>
        <bgColor indexed="64"/>
      </patternFill>
    </fill>
    <fill>
      <patternFill patternType="solid">
        <fgColor rgb="FFF2F5F8"/>
        <bgColor indexed="64"/>
      </patternFill>
    </fill>
    <fill>
      <patternFill patternType="solid">
        <fgColor rgb="FFFFB900"/>
        <bgColor indexed="64"/>
      </patternFill>
    </fill>
    <fill>
      <patternFill patternType="solid">
        <fgColor rgb="FF107C10"/>
        <bgColor indexed="64"/>
      </patternFill>
    </fill>
    <fill>
      <patternFill patternType="solid">
        <fgColor rgb="FF5B9BD5"/>
        <bgColor indexed="64"/>
      </patternFill>
    </fill>
  </fills>
  <borders count="6">
    <border>
      <left/>
      <right/>
      <top/>
      <bottom/>
      <diagonal/>
    </border>
    <border>
      <left style="thin">
        <color indexed="64"/>
      </left>
      <right style="thin">
        <color indexed="64"/>
      </right>
      <top/>
      <bottom style="thin">
        <color rgb="FF000000"/>
      </bottom>
      <diagonal/>
    </border>
    <border>
      <left/>
      <right/>
      <top style="thin">
        <color theme="4"/>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diagonal/>
    </border>
  </borders>
  <cellStyleXfs count="1">
    <xf numFmtId="0" fontId="0" fillId="0" borderId="0"/>
  </cellStyleXfs>
  <cellXfs count="79">
    <xf numFmtId="0" fontId="0" fillId="0" borderId="0" xfId="0"/>
    <xf numFmtId="0" fontId="2" fillId="5"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4" fontId="3" fillId="0" borderId="4"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right" vertical="center"/>
    </xf>
    <xf numFmtId="164" fontId="5" fillId="0" borderId="2" xfId="0" applyNumberFormat="1" applyFont="1" applyBorder="1" applyAlignment="1">
      <alignment horizontal="center" vertical="center"/>
    </xf>
    <xf numFmtId="165" fontId="5" fillId="0" borderId="2" xfId="0" applyNumberFormat="1" applyFont="1" applyBorder="1" applyAlignment="1">
      <alignment horizontal="center" vertical="center"/>
    </xf>
    <xf numFmtId="0" fontId="6"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7" fillId="0" borderId="2" xfId="0" applyFont="1" applyBorder="1" applyAlignment="1">
      <alignment horizontal="center" vertical="center"/>
    </xf>
    <xf numFmtId="0" fontId="8" fillId="0" borderId="0" xfId="0" applyFont="1" applyAlignment="1">
      <alignment vertical="center"/>
    </xf>
    <xf numFmtId="0" fontId="9" fillId="0" borderId="0" xfId="0" applyFont="1" applyAlignment="1">
      <alignment vertical="center"/>
    </xf>
    <xf numFmtId="0" fontId="10" fillId="0" borderId="2" xfId="0" applyFont="1" applyBorder="1" applyAlignment="1">
      <alignment horizontal="center" vertical="center"/>
    </xf>
    <xf numFmtId="0" fontId="5"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5" fillId="2" borderId="2" xfId="0" applyFont="1" applyFill="1" applyBorder="1" applyAlignment="1">
      <alignment horizontal="right" vertical="center"/>
    </xf>
    <xf numFmtId="0" fontId="12" fillId="0" borderId="2" xfId="0" applyFont="1" applyBorder="1" applyAlignment="1">
      <alignment horizontal="center" vertical="center"/>
    </xf>
    <xf numFmtId="0" fontId="13" fillId="0" borderId="2" xfId="0" applyFont="1" applyBorder="1" applyAlignment="1">
      <alignment horizontal="center" vertical="center"/>
    </xf>
    <xf numFmtId="0" fontId="12" fillId="0" borderId="2" xfId="0" applyFont="1" applyBorder="1" applyAlignment="1">
      <alignment horizontal="right" vertical="center"/>
    </xf>
    <xf numFmtId="0" fontId="5" fillId="4" borderId="2" xfId="0" applyFont="1" applyFill="1" applyBorder="1" applyAlignment="1">
      <alignment horizontal="center" vertical="center"/>
    </xf>
    <xf numFmtId="0" fontId="14" fillId="0" borderId="0" xfId="0" applyFont="1" applyAlignment="1">
      <alignment horizontal="center" vertical="center" wrapText="1"/>
    </xf>
    <xf numFmtId="0" fontId="0" fillId="0" borderId="0" xfId="0" applyAlignment="1">
      <alignment horizontal="left"/>
    </xf>
    <xf numFmtId="0" fontId="15" fillId="0" borderId="0" xfId="0" applyFont="1" applyAlignment="1">
      <alignment horizontal="center" vertical="center" wrapText="1"/>
    </xf>
    <xf numFmtId="0" fontId="1" fillId="0" borderId="0" xfId="0" applyFont="1"/>
    <xf numFmtId="166" fontId="0" fillId="0" borderId="0" xfId="0" applyNumberFormat="1"/>
    <xf numFmtId="3" fontId="0" fillId="0" borderId="0" xfId="0" applyNumberFormat="1"/>
    <xf numFmtId="0" fontId="17" fillId="0" borderId="0" xfId="0" applyFont="1"/>
    <xf numFmtId="0" fontId="16" fillId="14" borderId="0" xfId="0" applyFont="1" applyFill="1"/>
    <xf numFmtId="0" fontId="16" fillId="10" borderId="0" xfId="0" applyFont="1" applyFill="1"/>
    <xf numFmtId="0" fontId="0" fillId="10" borderId="0" xfId="0" applyFill="1"/>
    <xf numFmtId="0" fontId="0" fillId="12" borderId="0" xfId="0" applyFill="1"/>
    <xf numFmtId="0" fontId="0" fillId="13" borderId="0" xfId="0" applyFill="1"/>
    <xf numFmtId="0" fontId="0" fillId="16" borderId="0" xfId="0" applyFill="1"/>
    <xf numFmtId="0" fontId="0" fillId="11"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15" borderId="0" xfId="0" applyFill="1"/>
    <xf numFmtId="0" fontId="0" fillId="21" borderId="0" xfId="0" applyFill="1"/>
    <xf numFmtId="0" fontId="0" fillId="22" borderId="0" xfId="0" applyFill="1"/>
    <xf numFmtId="0" fontId="17" fillId="2" borderId="0" xfId="0" applyFont="1" applyFill="1"/>
    <xf numFmtId="168" fontId="0" fillId="0" borderId="0" xfId="0" applyNumberFormat="1"/>
    <xf numFmtId="0" fontId="20" fillId="10" borderId="0" xfId="0" applyFont="1" applyFill="1"/>
    <xf numFmtId="0" fontId="18" fillId="0" borderId="0" xfId="0" applyFont="1"/>
    <xf numFmtId="166" fontId="20" fillId="10" borderId="0" xfId="0" applyNumberFormat="1" applyFont="1" applyFill="1"/>
    <xf numFmtId="0" fontId="21" fillId="0" borderId="0" xfId="0" applyFont="1"/>
    <xf numFmtId="166" fontId="18" fillId="0" borderId="0" xfId="0" applyNumberFormat="1" applyFont="1"/>
    <xf numFmtId="0" fontId="21" fillId="2" borderId="0" xfId="0" applyFont="1" applyFill="1"/>
    <xf numFmtId="3" fontId="18" fillId="0" borderId="0" xfId="0" applyNumberFormat="1" applyFont="1"/>
    <xf numFmtId="0" fontId="22" fillId="0" borderId="0" xfId="0" applyFont="1"/>
    <xf numFmtId="0" fontId="24" fillId="10" borderId="0" xfId="0" applyFont="1" applyFill="1"/>
    <xf numFmtId="0" fontId="23" fillId="12" borderId="0" xfId="0" applyFont="1" applyFill="1"/>
    <xf numFmtId="0" fontId="22" fillId="0" borderId="0" xfId="0" applyFont="1" applyAlignment="1">
      <alignment horizontal="center"/>
    </xf>
    <xf numFmtId="0" fontId="19" fillId="0" borderId="0" xfId="0" applyFont="1"/>
    <xf numFmtId="0" fontId="23" fillId="10" borderId="0" xfId="0" applyFont="1" applyFill="1" applyAlignment="1">
      <alignment horizontal="center"/>
    </xf>
    <xf numFmtId="0" fontId="25" fillId="0" borderId="0" xfId="0" applyFont="1"/>
    <xf numFmtId="0" fontId="24" fillId="10" borderId="0" xfId="0" applyFont="1" applyFill="1" applyAlignment="1">
      <alignment horizontal="left"/>
    </xf>
    <xf numFmtId="0" fontId="22" fillId="0" borderId="0" xfId="0" applyFont="1" applyAlignment="1">
      <alignment horizontal="left" wrapText="1"/>
    </xf>
    <xf numFmtId="0" fontId="25" fillId="0" borderId="0" xfId="0" applyFont="1" applyAlignment="1">
      <alignment horizontal="left"/>
    </xf>
    <xf numFmtId="166" fontId="26" fillId="0" borderId="0" xfId="0" applyNumberFormat="1" applyFont="1"/>
    <xf numFmtId="0" fontId="6" fillId="0" borderId="2" xfId="0" applyFont="1" applyBorder="1" applyAlignment="1">
      <alignment horizontal="center" vertical="center"/>
    </xf>
    <xf numFmtId="0" fontId="3" fillId="0" borderId="5" xfId="0" applyFont="1" applyBorder="1" applyAlignment="1">
      <alignment horizontal="center" vertical="center" wrapText="1"/>
    </xf>
    <xf numFmtId="0" fontId="16" fillId="23" borderId="0" xfId="0" applyFont="1" applyFill="1"/>
    <xf numFmtId="14" fontId="0" fillId="0" borderId="0" xfId="0" applyNumberFormat="1"/>
    <xf numFmtId="0" fontId="29" fillId="0" borderId="0" xfId="0" applyFont="1"/>
    <xf numFmtId="173" fontId="0" fillId="0" borderId="0" xfId="0" applyNumberFormat="1"/>
    <xf numFmtId="0" fontId="0" fillId="0" borderId="0" xfId="0" applyAlignment="1">
      <alignment horizontal="center"/>
    </xf>
    <xf numFmtId="173" fontId="0" fillId="0" borderId="0" xfId="0" applyNumberFormat="1" applyAlignment="1">
      <alignment horizontal="center"/>
    </xf>
    <xf numFmtId="15" fontId="5" fillId="0" borderId="0" xfId="0" applyNumberFormat="1" applyFont="1" applyAlignment="1">
      <alignment horizontal="center" vertical="center"/>
    </xf>
  </cellXfs>
  <cellStyles count="1">
    <cellStyle name="Normal" xfId="0" builtinId="0"/>
  </cellStyles>
  <dxfs count="82">
    <dxf>
      <font>
        <b/>
        <i val="0"/>
        <color rgb="FF00B2A9"/>
      </font>
    </dxf>
    <dxf>
      <font>
        <b/>
        <i val="0"/>
        <color rgb="FFC0392B"/>
      </font>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numFmt numFmtId="0" formatCode="General"/>
    </dxf>
    <dxf>
      <font>
        <name val="Segoe UI"/>
      </font>
      <numFmt numFmtId="166" formatCode="dd/mm/yyyy"/>
    </dxf>
    <dxf>
      <font>
        <name val="Segoe UI"/>
      </font>
    </dxf>
    <dxf>
      <font>
        <name val="Segoe UI"/>
      </font>
      <numFmt numFmtId="0" formatCode="General"/>
    </dxf>
    <dxf>
      <font>
        <name val="Segoe UI"/>
      </font>
    </dxf>
    <dxf>
      <font>
        <name val="Segoe UI"/>
      </font>
    </dxf>
    <dxf>
      <font>
        <name val="Segoe UI"/>
      </font>
      <numFmt numFmtId="0" formatCode="General"/>
    </dxf>
    <dxf>
      <font>
        <name val="Segoe UI"/>
      </font>
      <numFmt numFmtId="3" formatCode="#,##0"/>
    </dxf>
    <dxf>
      <font>
        <name val="Segoe UI"/>
      </font>
      <numFmt numFmtId="0" formatCode="General"/>
    </dxf>
    <dxf>
      <font>
        <name val="Segoe UI"/>
      </font>
      <numFmt numFmtId="0" formatCode="General"/>
    </dxf>
    <dxf>
      <font>
        <name val="Segoe UI"/>
      </font>
      <numFmt numFmtId="0" formatCode="General"/>
    </dxf>
    <dxf>
      <font>
        <name val="Segoe UI"/>
      </font>
    </dxf>
    <dxf>
      <font>
        <name val="Segoe UI"/>
      </font>
    </dxf>
    <dxf>
      <font>
        <name val="Segoe UI"/>
      </font>
    </dxf>
    <dxf>
      <font>
        <name val="Segoe UI"/>
      </font>
    </dxf>
    <dxf>
      <font>
        <name val="Segoe UI"/>
      </font>
    </dxf>
    <dxf>
      <font>
        <name val="Segoe UI"/>
      </font>
    </dxf>
    <dxf>
      <alignment horizontal="center" vertical="bottom" textRotation="0" wrapText="0" indent="0" justifyLastLine="0" shrinkToFit="0" readingOrder="0"/>
    </dxf>
    <dxf>
      <numFmt numFmtId="173" formatCode="[$-409]d/mmm/yy;@"/>
    </dxf>
    <dxf>
      <numFmt numFmtId="173" formatCode="[$-409]d/mmm/yy;@"/>
      <alignment horizontal="center" vertical="bottom" textRotation="0" wrapText="0" indent="0" justifyLastLine="0" shrinkToFit="0" readingOrder="0"/>
    </dxf>
    <dxf>
      <numFmt numFmtId="173" formatCode="[$-409]d/mmm/yy;@"/>
      <alignment horizontal="center" vertical="bottom" textRotation="0" wrapText="0" indent="0" justifyLastLine="0" shrinkToFit="0" readingOrder="0"/>
    </dxf>
    <dxf>
      <numFmt numFmtId="173" formatCode="[$-409]d/mmm/yy;@"/>
    </dxf>
    <dxf>
      <alignment horizontal="center" vertical="bottom" textRotation="0" wrapText="0" indent="0" justifyLastLine="0" shrinkToFit="0" readingOrder="0"/>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left/>
        <right/>
        <top style="thin">
          <color theme="4"/>
        </top>
        <bottom/>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numFmt numFmtId="165" formatCode="[$-409]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numFmt numFmtId="164" formatCode="[$SAR]\ #,##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righ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numFmt numFmtId="0" formatCode="General"/>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2"/>
        <color auto="1"/>
        <name val="Sakkal Majalla"/>
        <scheme val="none"/>
      </font>
      <alignment horizontal="center" vertical="center" textRotation="0" wrapText="0" indent="0" justifyLastLine="0" shrinkToFit="0" readingOrder="0"/>
      <border diagonalUp="0" diagonalDown="0">
        <left/>
        <right/>
        <top style="thin">
          <color theme="4"/>
        </top>
        <bottom/>
        <vertical/>
        <horizontal/>
      </border>
    </dxf>
    <dxf>
      <border outline="0">
        <left style="thin">
          <color rgb="FF000000"/>
        </left>
        <top style="thin">
          <color rgb="FF000000"/>
        </top>
        <bottom style="thin">
          <color rgb="FF000000"/>
        </bottom>
      </border>
    </dxf>
    <dxf>
      <font>
        <b val="0"/>
        <i val="0"/>
        <strike val="0"/>
        <condense val="0"/>
        <extend val="0"/>
        <outline val="0"/>
        <shadow val="0"/>
        <u val="none"/>
        <vertAlign val="baseline"/>
        <sz val="12"/>
        <color auto="1"/>
        <name val="Sakkal Majalla"/>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6"/>
        <color theme="0"/>
        <name val="Sakkal Majalla"/>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0" tint="-4.9989318521683403E-2"/>
        </left>
        <right style="thin">
          <color theme="0" tint="-4.9989318521683403E-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A2F5C"/>
                </a:solidFill>
                <a:latin typeface="Segoe UI"/>
                <a:ea typeface="Segoe UI"/>
                <a:cs typeface="Segoe UI"/>
              </a:defRPr>
            </a:pPr>
            <a:r>
              <a:rPr lang="ar-SA"/>
              <a:t>حالة المشاريع في كل بوابة (عدد)</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A2F5C"/>
              </a:solidFill>
              <a:latin typeface="Segoe UI"/>
              <a:ea typeface="Segoe UI"/>
              <a:cs typeface="Segoe UI"/>
            </a:defRPr>
          </a:pPr>
          <a:endParaRPr lang="en-US"/>
        </a:p>
      </c:txPr>
    </c:title>
    <c:autoTitleDeleted val="0"/>
    <c:plotArea>
      <c:layout/>
      <c:barChart>
        <c:barDir val="col"/>
        <c:grouping val="stacked"/>
        <c:varyColors val="0"/>
        <c:ser>
          <c:idx val="0"/>
          <c:order val="0"/>
          <c:tx>
            <c:strRef>
              <c:f>'Dashboard Calc'!$F$2</c:f>
              <c:strCache>
                <c:ptCount val="1"/>
                <c:pt idx="0">
                  <c:v>مكتملة</c:v>
                </c:pt>
              </c:strCache>
            </c:strRef>
          </c:tx>
          <c:spPr>
            <a:solidFill>
              <a:srgbClr val="00B2A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5E5C"/>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Calc'!$E$3:$E$10</c:f>
              <c:strCache>
                <c:ptCount val="8"/>
                <c:pt idx="0">
                  <c:v>بوابة 1 - تخطيط استراتيجي</c:v>
                </c:pt>
                <c:pt idx="1">
                  <c:v>بوابة 2 - التخطيط الاولي</c:v>
                </c:pt>
                <c:pt idx="2">
                  <c:v>بوابة 3 - الطرح للتصميم</c:v>
                </c:pt>
                <c:pt idx="3">
                  <c:v>بوابة 4 - التصميم</c:v>
                </c:pt>
                <c:pt idx="4">
                  <c:v>بوابة 5 - الطرح للتنفيذ</c:v>
                </c:pt>
                <c:pt idx="5">
                  <c:v>بوابة 6 - التنفيذ</c:v>
                </c:pt>
                <c:pt idx="6">
                  <c:v>بوابة 7 - الاختبارات التشغيلية</c:v>
                </c:pt>
                <c:pt idx="7">
                  <c:v>بوابة 8 - التسليم و الاغلاق</c:v>
                </c:pt>
              </c:strCache>
            </c:strRef>
          </c:cat>
          <c:val>
            <c:numRef>
              <c:f>'Dashboard Calc'!$F$3:$F$10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FC1-4892-9BA1-1A958B2006A0}"/>
            </c:ext>
          </c:extLst>
        </c:ser>
        <c:ser>
          <c:idx val="1"/>
          <c:order val="1"/>
          <c:tx>
            <c:strRef>
              <c:f>'Dashboard Calc'!$G$2</c:f>
              <c:strCache>
                <c:ptCount val="1"/>
                <c:pt idx="0">
                  <c:v>الحالية (جارية)</c:v>
                </c:pt>
              </c:strCache>
            </c:strRef>
          </c:tx>
          <c:spPr>
            <a:solidFill>
              <a:srgbClr val="0072B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5E5C"/>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Calc'!$E$3:$E$10</c:f>
              <c:strCache>
                <c:ptCount val="8"/>
                <c:pt idx="0">
                  <c:v>بوابة 1 - تخطيط استراتيجي</c:v>
                </c:pt>
                <c:pt idx="1">
                  <c:v>بوابة 2 - التخطيط الاولي</c:v>
                </c:pt>
                <c:pt idx="2">
                  <c:v>بوابة 3 - الطرح للتصميم</c:v>
                </c:pt>
                <c:pt idx="3">
                  <c:v>بوابة 4 - التصميم</c:v>
                </c:pt>
                <c:pt idx="4">
                  <c:v>بوابة 5 - الطرح للتنفيذ</c:v>
                </c:pt>
                <c:pt idx="5">
                  <c:v>بوابة 6 - التنفيذ</c:v>
                </c:pt>
                <c:pt idx="6">
                  <c:v>بوابة 7 - الاختبارات التشغيلية</c:v>
                </c:pt>
                <c:pt idx="7">
                  <c:v>بوابة 8 - التسليم و الاغلاق</c:v>
                </c:pt>
              </c:strCache>
            </c:strRef>
          </c:cat>
          <c:val>
            <c:numRef>
              <c:f>'Dashboard Calc'!$G$3:$G$10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FC1-4892-9BA1-1A958B2006A0}"/>
            </c:ext>
          </c:extLst>
        </c:ser>
        <c:ser>
          <c:idx val="2"/>
          <c:order val="2"/>
          <c:tx>
            <c:strRef>
              <c:f>'Dashboard Calc'!$H$2</c:f>
              <c:strCache>
                <c:ptCount val="1"/>
                <c:pt idx="0">
                  <c:v>لاحقة</c:v>
                </c:pt>
              </c:strCache>
            </c:strRef>
          </c:tx>
          <c:spPr>
            <a:solidFill>
              <a:srgbClr val="D5DDE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5E5C"/>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Calc'!$E$3:$E$10</c:f>
              <c:strCache>
                <c:ptCount val="8"/>
                <c:pt idx="0">
                  <c:v>بوابة 1 - تخطيط استراتيجي</c:v>
                </c:pt>
                <c:pt idx="1">
                  <c:v>بوابة 2 - التخطيط الاولي</c:v>
                </c:pt>
                <c:pt idx="2">
                  <c:v>بوابة 3 - الطرح للتصميم</c:v>
                </c:pt>
                <c:pt idx="3">
                  <c:v>بوابة 4 - التصميم</c:v>
                </c:pt>
                <c:pt idx="4">
                  <c:v>بوابة 5 - الطرح للتنفيذ</c:v>
                </c:pt>
                <c:pt idx="5">
                  <c:v>بوابة 6 - التنفيذ</c:v>
                </c:pt>
                <c:pt idx="6">
                  <c:v>بوابة 7 - الاختبارات التشغيلية</c:v>
                </c:pt>
                <c:pt idx="7">
                  <c:v>بوابة 8 - التسليم و الاغلاق</c:v>
                </c:pt>
              </c:strCache>
            </c:strRef>
          </c:cat>
          <c:val>
            <c:numRef>
              <c:f>'Dashboard Calc'!$H$3:$H$10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9FC1-4892-9BA1-1A958B2006A0}"/>
            </c:ext>
          </c:extLst>
        </c:ser>
        <c:ser>
          <c:idx val="3"/>
          <c:order val="3"/>
          <c:tx>
            <c:strRef>
              <c:f>'Dashboard Calc'!$I$2</c:f>
              <c:strCache>
                <c:ptCount val="1"/>
                <c:pt idx="0">
                  <c:v>لا ينطبق</c:v>
                </c:pt>
              </c:strCache>
            </c:strRef>
          </c:tx>
          <c:spPr>
            <a:solidFill>
              <a:srgbClr val="7A8B99"/>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605E5C"/>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Calc'!$E$3:$E$10</c:f>
              <c:strCache>
                <c:ptCount val="8"/>
                <c:pt idx="0">
                  <c:v>بوابة 1 - تخطيط استراتيجي</c:v>
                </c:pt>
                <c:pt idx="1">
                  <c:v>بوابة 2 - التخطيط الاولي</c:v>
                </c:pt>
                <c:pt idx="2">
                  <c:v>بوابة 3 - الطرح للتصميم</c:v>
                </c:pt>
                <c:pt idx="3">
                  <c:v>بوابة 4 - التصميم</c:v>
                </c:pt>
                <c:pt idx="4">
                  <c:v>بوابة 5 - الطرح للتنفيذ</c:v>
                </c:pt>
                <c:pt idx="5">
                  <c:v>بوابة 6 - التنفيذ</c:v>
                </c:pt>
                <c:pt idx="6">
                  <c:v>بوابة 7 - الاختبارات التشغيلية</c:v>
                </c:pt>
                <c:pt idx="7">
                  <c:v>بوابة 8 - التسليم و الاغلاق</c:v>
                </c:pt>
              </c:strCache>
            </c:strRef>
          </c:cat>
          <c:val>
            <c:numRef>
              <c:f>'Dashboard Calc'!$I$3:$I$10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9FC1-4892-9BA1-1A958B2006A0}"/>
            </c:ext>
          </c:extLst>
        </c:ser>
        <c:dLbls>
          <c:showLegendKey val="0"/>
          <c:showVal val="0"/>
          <c:showCatName val="0"/>
          <c:showSerName val="0"/>
          <c:showPercent val="0"/>
          <c:showBubbleSize val="0"/>
        </c:dLbls>
        <c:gapWidth val="60"/>
        <c:overlap val="100"/>
        <c:axId val="1348999167"/>
        <c:axId val="159981680"/>
      </c:barChart>
      <c:catAx>
        <c:axId val="13489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05E5C"/>
                </a:solidFill>
                <a:latin typeface="Segoe UI"/>
                <a:ea typeface="Segoe UI"/>
                <a:cs typeface="Segoe UI"/>
              </a:defRPr>
            </a:pPr>
            <a:endParaRPr lang="en-US"/>
          </a:p>
        </c:txPr>
        <c:crossAx val="159981680"/>
        <c:crosses val="autoZero"/>
        <c:auto val="1"/>
        <c:lblAlgn val="ctr"/>
        <c:lblOffset val="100"/>
        <c:noMultiLvlLbl val="0"/>
      </c:catAx>
      <c:valAx>
        <c:axId val="159981680"/>
        <c:scaling>
          <c:orientation val="minMax"/>
        </c:scaling>
        <c:delete val="0"/>
        <c:axPos val="l"/>
        <c:majorGridlines>
          <c:spPr>
            <a:ln w="9525" cap="flat" cmpd="sng" algn="ctr">
              <a:solidFill>
                <a:srgbClr val="EDEBE9"/>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05E5C"/>
                </a:solidFill>
                <a:latin typeface="Segoe UI"/>
                <a:ea typeface="Segoe UI"/>
                <a:cs typeface="Segoe UI"/>
              </a:defRPr>
            </a:pPr>
            <a:endParaRPr lang="en-US"/>
          </a:p>
        </c:txPr>
        <c:crossAx val="1348999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05E5C"/>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1DFDD"/>
      </a:solidFill>
      <a:prstDash val="solid"/>
      <a:round/>
    </a:ln>
    <a:effectLst/>
  </c:spPr>
  <c:txPr>
    <a:bodyPr/>
    <a:lstStyle/>
    <a:p>
      <a:pPr>
        <a:defRPr>
          <a:solidFill>
            <a:srgbClr val="605E5C"/>
          </a:solidFill>
          <a:latin typeface="Segoe UI"/>
          <a:ea typeface="Segoe UI"/>
          <a:cs typeface="Segoe UI"/>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18</xdr:row>
      <xdr:rowOff>0</xdr:rowOff>
    </xdr:from>
    <xdr:to>
      <xdr:col>15</xdr:col>
      <xdr:colOff>504190</xdr:colOff>
      <xdr:row>43</xdr:row>
      <xdr:rowOff>9525</xdr:rowOff>
    </xdr:to>
    <xdr:graphicFrame macro="">
      <xdr:nvGraphicFramePr>
        <xdr:cNvPr id="2" name="biGates">
          <a:extLst>
            <a:ext uri="{FF2B5EF4-FFF2-40B4-BE49-F238E27FC236}">
              <a16:creationId xmlns:a16="http://schemas.microsoft.com/office/drawing/2014/main" id="{05B19E12-24CB-4511-B0D9-2B883192F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illintl.sharepoint.com/personal/abdelrahmanyassien_hillintl_com/Documents/2-Operations/1-Weekly/3-Monitoring%20Tendering%20Projects/41-29-Oct-25/&#1605;&#1578;&#1575;&#1576;&#1593;&#1577;%20&#1591;&#1585;&#1581;%20&#1575;&#1604;&#1605;&#1588;&#1575;&#1585;&#1610;&#1593;%20&#1605;&#1593;&#1578;&#1605;&#1583;&#1577;%20&#1575;&#1604;&#1578;&#1603;&#1575;&#1604;&#1610;&#1601;-26-&#1575;&#1603;&#1578;&#1608;&#1576;&#1585;-2025-V02%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قائمة السعر المحدد"/>
      <sheetName val="Business Case"/>
      <sheetName val="RFP"/>
      <sheetName val="PR"/>
      <sheetName val="Tender"/>
      <sheetName val="DB"/>
      <sheetName val="Projects Details"/>
      <sheetName val="Projects List"/>
      <sheetName val="To add new projects"/>
      <sheetName val="ملاحظات العرض"/>
      <sheetName val="For Presentations"/>
      <sheetName val="Projects Dashboard"/>
      <sheetName val="Overall-before"/>
      <sheetName val="Overall"/>
      <sheetName val="بيانات الاسبوعي"/>
      <sheetName val="Pivot Details"/>
      <sheetName val="add new to overall"/>
      <sheetName val="Q1-25"/>
      <sheetName val="Daily report"/>
      <sheetName val="Additional Projects"/>
      <sheetName val="Sample"/>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8CF4E0-AA24-4528-A5CF-5F77B2F48739}" name="Table15" displayName="Table15" ref="A1:AA1061" totalsRowShown="0" headerRowDxfId="81" dataDxfId="80" tableBorderDxfId="79">
  <autoFilter ref="A1:AA1061" xr:uid="{A3151CEA-C880-4A87-9C6E-045D14D76F1A}">
    <filterColumn colId="15">
      <filters>
        <filter val="الشمالي الغربي"/>
      </filters>
    </filterColumn>
  </autoFilter>
  <tableColumns count="27">
    <tableColumn id="17" xr3:uid="{1D4EF116-6212-45C4-8516-129CDA23D546}" name="بوابة 8_x000a_التسليم و الاغلاق" dataDxfId="78"/>
    <tableColumn id="19" xr3:uid="{75F7E8B6-A2AD-48FF-AF08-7FA6BA2E6168}" name="بوابة 7_x000a_الاختبارات التشغيلية" dataDxfId="77"/>
    <tableColumn id="16" xr3:uid="{A7C9D082-A77C-41EB-BFAC-986119836AA8}" name="بوابة 6_x000a_التنفيذ" dataDxfId="76"/>
    <tableColumn id="20" xr3:uid="{D3759B67-6E96-46F3-92E3-2CD151C41567}" name="بوابة 5_x000a_الطرح للتنفيذ" dataDxfId="75"/>
    <tableColumn id="22" xr3:uid="{1DD7F7AE-A46D-4DC4-AFA3-75680E31814D}" name="بوابة 4_x000a_التصميم" dataDxfId="74"/>
    <tableColumn id="21" xr3:uid="{9B495689-6582-4D91-A6F7-E4664816DD7C}" name="بوابة 3_x000a_الطرح للتصميم" dataDxfId="73"/>
    <tableColumn id="18" xr3:uid="{57E34813-CCFD-4AFA-8658-8826EA9D2178}" name="بوابة 2_x000a_التخطيط الاولي" dataDxfId="72"/>
    <tableColumn id="15" xr3:uid="{0CE38B0A-1E76-4AFA-BF75-56B32F5EB1EB}" name="بوابة 1_x000a_تخطيط استراتيجي" dataDxfId="71"/>
    <tableColumn id="25" xr3:uid="{639FE1E4-B1C8-44E8-8B79-5FDE2DD8447D}" name="Simplified or Full SGR_x000a_بسيطة او كاملة" dataDxfId="70">
      <calculatedColumnFormula>IF(R2&gt;25000000,"Full","Simplified")</calculatedColumnFormula>
    </tableColumn>
    <tableColumn id="23" xr3:uid="{3B63296E-CD18-41DB-B270-68C97E7A4156}" name="D&amp;B vs DBB" dataDxfId="69"/>
    <tableColumn id="14" xr3:uid="{F956D921-58AE-4535-8221-E8D1E0512406}" name="سبب المسار الجزئي" dataDxfId="68"/>
    <tableColumn id="12" xr3:uid="{5AC702C0-C972-4BAC-9FE5-8CB03C3A69C1}" name="مسار بوابة المراحل" dataDxfId="67"/>
    <tableColumn id="11" xr3:uid="{D1035159-D628-46CE-AB15-6B7949227593}" name="السبب للاستبعاد" dataDxfId="66"/>
    <tableColumn id="1" xr3:uid="{3E1D0BAA-59CC-4F87-AAA2-E2AF1620080E}" name="Updated SN" dataDxfId="65"/>
    <tableColumn id="2" xr3:uid="{C44F181D-2BBF-4DF8-8C04-8E8285BDCAF4}" name="اسم المشروع" dataDxfId="64"/>
    <tableColumn id="3" xr3:uid="{14D0DB8C-0148-4A07-A549-D35896EEEA9E}" name="القطاع" dataDxfId="63"/>
    <tableColumn id="4" xr3:uid="{FB7D307B-46BD-4FA0-9965-5EA73EF3D240}" name="المنطقة" dataDxfId="62"/>
    <tableColumn id="5" xr3:uid="{09341F63-4D33-46BD-9287-9B2C3B8E449E}" name="التكلفة شاملة الضريبة" dataDxfId="61"/>
    <tableColumn id="6" xr3:uid="{18C18927-EB1C-4FE7-BEAE-7FBBD3B873D8}" name="تصنيف حزم الطرح" dataDxfId="60"/>
    <tableColumn id="7" xr3:uid="{B86A8DE3-C346-4405-AB0A-436266A351D7}" name="دراسة الجدوى" dataDxfId="59"/>
    <tableColumn id="8" xr3:uid="{0DB31908-B9CB-45F7-AB38-0781DE40FBA5}" name="مستندات الطرح" dataDxfId="58"/>
    <tableColumn id="9" xr3:uid="{DB52DD21-A27F-40F7-93B6-F0EEF52BCF81}" name="حالة الطرح " dataDxfId="57"/>
    <tableColumn id="10" xr3:uid="{8AE3AA71-EACF-47F7-93DD-4A1A4903B986}" name="تفاصيل توقيع العقد والارتباط المالي" dataDxfId="56"/>
    <tableColumn id="27" xr3:uid="{28E6B1AD-4C8F-49D3-BF92-CF06DD5C9C76}" name="وضع المشروع" dataDxfId="55"/>
    <tableColumn id="13" xr3:uid="{AE5BC336-3FB2-43A2-8C77-43816C3CB372}" name="تاريخ بوابة 6 المخطط" dataDxfId="54"/>
    <tableColumn id="24" xr3:uid="{31DD4276-1ADE-40EC-B896-5958C6D0EF74}" name="تاريخ بوابة 7 المخطط" dataDxfId="53"/>
    <tableColumn id="26" xr3:uid="{4838134E-52AC-4BF3-813D-41620DF26DDD}" name="تاريخ بوابة 8 المخطط"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834721-B02C-44E0-BC48-46B8957136DE}" name="Table1" displayName="Table1" ref="A1:L83" totalsRowShown="0">
  <autoFilter ref="A1:L83" xr:uid="{3F834721-B02C-44E0-BC48-46B8957136DE}"/>
  <tableColumns count="12">
    <tableColumn id="1" xr3:uid="{62828976-FFC1-4A34-BE36-AC08CDB5054F}" name="PMO"/>
    <tableColumn id="2" xr3:uid="{37C9A0E3-783D-46E1-B02F-96D14B5E487C}" name="Project Number" dataDxfId="51"/>
    <tableColumn id="3" xr3:uid="{DDDD70AB-9594-4193-AC8E-9F19AE472342}" name="رقم العقد التشغيلي"/>
    <tableColumn id="4" xr3:uid="{AA71A7AB-5387-45BF-A276-11C3AEA2535E}" name="إسم المشروع"/>
    <tableColumn id="6" xr3:uid="{7B832ECE-1761-486A-96E4-44D71DA3FA34}" name="الجهة المسئولة"/>
    <tableColumn id="11" xr3:uid="{7CA84BA8-4D2D-46E0-8D4A-9D55A9594476}" name="تاريخ نهاية العقد المعدل" dataDxfId="50"/>
    <tableColumn id="17" xr3:uid="{2B623BE0-A0C6-4313-8141-D8BB643AC6A7}" name="الاستلام الابتدائي الفعلي" dataDxfId="49"/>
    <tableColumn id="18" xr3:uid="{D426A250-6F62-4FFB-8A29-C05966BC7C40}" name="الاستلام النهائي الفعلي" dataDxfId="48"/>
    <tableColumn id="26" xr3:uid="{3890F197-286A-4A80-8C64-2EBF262EC1A3}" name="وضع المشروع"/>
    <tableColumn id="51" xr3:uid="{BF4098F8-E584-4702-A93C-0AB0187C3BC7}" name="تاريخ توقيع محضر الاستلام الابتدائي" dataDxfId="47"/>
    <tableColumn id="52" xr3:uid="{9A54736A-312D-4D80-A393-ABC17BA90173}" name="المنطقة"/>
    <tableColumn id="58" xr3:uid="{A2BCEF5D-18B7-4776-8DC8-B1CB9FA3CAE2}" name="إجمالي القيمة (مليون)" dataDxfId="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7BA819-9BDC-44E9-A556-D61BE84D9115}" name="GateFacts" displayName="GateFacts" ref="A1:W1041" totalsRowShown="0" headerRowDxfId="45" dataDxfId="44">
  <autoFilter ref="A1:W1041" xr:uid="{0C7BA819-9BDC-44E9-A556-D61BE84D9115}"/>
  <tableColumns count="23">
    <tableColumn id="1" xr3:uid="{2CB74C8B-54A9-4C49-8FEE-F064C5509CF3}" name="م" dataDxfId="43">
      <calculatedColumnFormula array="1">ROW()-ROW(GateFacts[#Headers])</calculatedColumnFormula>
    </tableColumn>
    <tableColumn id="2" xr3:uid="{2137DBC4-E6A6-475E-932A-9E36092FB337}" name="رقم المشروع" dataDxfId="42">
      <calculatedColumnFormula>INT((GateFacts[[#This Row],[م]]-1)/8)+1</calculatedColumnFormula>
    </tableColumn>
    <tableColumn id="3" xr3:uid="{B2910A0A-0281-4275-8E2B-9A459B98795C}" name="رقم البوابة" dataDxfId="41">
      <calculatedColumnFormula>MOD(GateFacts[[#This Row],[م]]-1,8)+1</calculatedColumnFormula>
    </tableColumn>
    <tableColumn id="4" xr3:uid="{3F7242A3-5147-4BF6-A29D-E8C581D9B126}" name="صف المصدر" dataDxfId="40">
      <calculatedColumnFormula array="1">IFERROR(INDEX(_xlfn.ANCHORARRAY(Settings!$H$2),GateFacts[[#This Row],[رقم المشروع]]),"")</calculatedColumnFormula>
    </tableColumn>
    <tableColumn id="5" xr3:uid="{A28F039D-D39B-44F7-99AA-575494649B69}" name="SN" dataDxfId="39">
      <calculatedColumnFormula array="1">INDEX(Table15[],GateFacts[[#This Row],[صف المصدر]],14)&amp;""</calculatedColumnFormula>
    </tableColumn>
    <tableColumn id="6" xr3:uid="{A0AFD4DA-022F-49E4-BB30-B1AD8841FAE4}" name="اسم المشروع" dataDxfId="38">
      <calculatedColumnFormula array="1">INDEX(Table15[],GateFacts[[#This Row],[صف المصدر]],15)&amp;""</calculatedColumnFormula>
    </tableColumn>
    <tableColumn id="7" xr3:uid="{E208A553-5E53-42A2-86D5-DB474D1E421D}" name="المنطقة" dataDxfId="37">
      <calculatedColumnFormula array="1">INDEX(Table15[],GateFacts[[#This Row],[صف المصدر]],17)&amp;""</calculatedColumnFormula>
    </tableColumn>
    <tableColumn id="8" xr3:uid="{450EC5F3-CF74-4D2F-91E1-59DA3D63FA0B}" name="التكلفة" dataDxfId="36">
      <calculatedColumnFormula>N(INDEX(Table15[],GateFacts[[#This Row],[صف المصدر]],18))</calculatedColumnFormula>
    </tableColumn>
    <tableColumn id="9" xr3:uid="{18ABE9D9-65A3-4C33-929C-5F397D87FA68}" name="حالة الطرح" dataDxfId="35">
      <calculatedColumnFormula array="1">_xlfn.LET(_xlpm.x,TRIM(INDEX(Table15[],GateFacts[[#This Row],[صف المصدر]],22)&amp;""),IF(_xlpm.x="","غير محدد",_xlpm.x))</calculatedColumnFormula>
    </tableColumn>
    <tableColumn id="10" xr3:uid="{3E549F5E-8BA6-4F8C-946A-47ED19E4D09D}" name="البوابة" dataDxfId="34">
      <calculatedColumnFormula>"بوابة "&amp;GateFacts[[#This Row],[رقم البوابة]]</calculatedColumnFormula>
    </tableColumn>
    <tableColumn id="11" xr3:uid="{F14F1461-9817-44EB-927D-92051A6A9B33}" name="اسم البوابة" dataDxfId="33">
      <calculatedColumnFormula array="1">INDEX(Settings!$E$2:$E$9,GateFacts[[#This Row],[رقم البوابة]])</calculatedColumnFormula>
    </tableColumn>
    <tableColumn id="12" xr3:uid="{FD369394-8C12-4EF2-9D63-425135902A7F}" name="القيمة الأصلية" dataDxfId="32">
      <calculatedColumnFormula array="1">_xlfn.LET(_xlpm.c,INDEX(Table15[],GateFacts[[#This Row],[صف المصدر]],9-GateFacts[[#This Row],[رقم البوابة]]),IF(ISBLANK(_xlpm.c),"",_xlpm.c))</calculatedColumnFormula>
    </tableColumn>
    <tableColumn id="13" xr3:uid="{C3A7C122-8DEF-4971-89D2-ECB711582538}" name="القيمة الموحدة" dataDxfId="31">
      <calculatedColumnFormula>_xlfn.LET(_xlpm.v,GateFacts[[#This Row],[القيمة الأصلية]],_xlpm.x,TRIM(_xlpm.v&amp;""),IF(ISNUMBER(_xlpm.v),"تاريخ",IF(OR(_xlpm.x="N/A",_xlpm.x="NA",_xlpm.x="لا ينطبق"),"لا ينطبق",IF(OR(_xlpm.x="مكتمل",_xlpm.x="مكتمل بشروط",_xlpm.x="جاري"),_xlpm.x,IF(_xlpm.x="","فارغ","غير معروف")))))</calculatedColumnFormula>
    </tableColumn>
    <tableColumn id="14" xr3:uid="{D36C2B43-9132-4519-B800-E616B7ED1180}" name="تاريخ البوابة" dataDxfId="30">
      <calculatedColumnFormula array="1">_xlfn.LET(_xlpm.r,GateFacts[[#This Row],[صف المصدر]],_xlpm.g,GateFacts[[#This Row],[رقم البوابة]],_xlpm.pd,IF(AND(ISNUMBER(_xlpm.r),_xlpm.g&gt;=6,_xlpm.g&lt;=8),INDEX(Table15[],_xlpm.r,19+_xlpm.g),""),IF(ISNUMBER(_xlpm.pd),_xlpm.pd,""))</calculatedColumnFormula>
    </tableColumn>
    <tableColumn id="15" xr3:uid="{456847AF-BA91-44A1-955F-808255BC32CA}" name="الحالة" dataDxfId="29">
      <calculatedColumnFormula>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calculatedColumnFormula>
    </tableColumn>
    <tableColumn id="16" xr3:uid="{6AC2F031-E252-4BA9-9D4B-47DFF88D6BDC}" name="الأيام المتبقية" dataDxfId="28">
      <calculatedColumnFormula>IF(ISNUMBER(GateFacts[[#This Row],[تاريخ البوابة]]),GateFacts[[#This Row],[تاريخ البوابة]]-TODAY(),"")</calculatedColumnFormula>
    </tableColumn>
    <tableColumn id="17" xr3:uid="{CB60E310-F5CF-469B-807A-59F3EBA2B364}" name="شهر البوابة" dataDxfId="27">
      <calculatedColumnFormula>IF(ISNUMBER(GateFacts[[#This Row],[تاريخ البوابة]]),TEXT(GateFacts[[#This Row],[تاريخ البوابة]],"yyyy-mm"),"بدون تاريخ")</calculatedColumnFormula>
    </tableColumn>
    <tableColumn id="18" xr3:uid="{FA7F443E-DA38-4B1C-91EC-7A7EF436971A}" name="منجزة" dataDxfId="26">
      <calculatedColumnFormula>--OR(GateFacts[[#This Row],[الحالة]]="مكتمل",GateFacts[[#This Row],[الحالة]]="لا ينطبق")</calculatedColumnFormula>
    </tableColumn>
    <tableColumn id="19" xr3:uid="{7BD88907-9A25-4AE5-8281-64DE3E7B988C}" name="البوابة الحالية للمشروع" dataDxfId="25">
      <calculatedColumnFormula>_xlfn.LET(_xlpm.m,_xlfn.MINIFS(GateFacts[رقم البوابة],GateFacts[رقم المشروع],GateFacts[[#This Row],[رقم المشروع]],GateFacts[منجزة],0),IF(_xlpm.m=0,9,_xlpm.m))</calculatedColumnFormula>
    </tableColumn>
    <tableColumn id="20" xr3:uid="{5D16EE40-169E-4662-A238-E5DF1B2D2BC8}" name="IsCurrentGate" dataDxfId="24">
      <calculatedColumnFormula>--(GateFacts[[#This Row],[رقم البوابة]]=GateFacts[[#This Row],[البوابة الحالية للمشروع]])</calculatedColumnFormula>
    </tableColumn>
    <tableColumn id="21" xr3:uid="{E2DE6A46-CB7D-4FBA-A3A4-89D54E4E4C45}" name="خلل التسلسل" dataDxfId="23">
      <calculatedColumnFormula>IF(AND(GateFacts[[#This Row],[الحالة]]="مكتمل",COUNTIFS(GateFacts[رقم المشروع],GateFacts[[#This Row],[رقم المشروع]],GateFacts[رقم البوابة],"&lt;"&amp;GateFacts[[#This Row],[رقم البوابة]],GateFacts[منجزة],0)&gt;0),1,0)</calculatedColumnFormula>
    </tableColumn>
    <tableColumn id="22" xr3:uid="{B0C3A20F-C328-4888-A766-C6F3B65C0F9D}" name="ظاهر" dataDxfId="22">
      <calculatedColumnFormula>SUBTOTAL(103,GateFacts[[#This Row],[م]])*OR(SelRegion="الكل",GateFacts[[#This Row],[المنطقة]]=SelRegion)</calculatedColumnFormula>
    </tableColumn>
    <tableColumn id="23" xr3:uid="{F3142D10-4D96-49EE-9224-AAEEEC3CC7E3}" name="القطاع" dataDxfId="21">
      <calculatedColumnFormula array="1">IF(ISNUMBER(GateFacts[[#This Row],[صف المصدر]]),INDEX(Table15[],GateFacts[[#This Row],[صف المصدر]],16),"")</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44599D-C991-4CA7-812E-E2CE7F169D51}">
  <we:reference id="WA200009404" version="1.0.0.8" store="Omex" storeType="OMEX"/>
  <we:alternateReferences>
    <we:reference id="WA200009404" version="1.0.0.8" store="WA200009404" storeType="OMEX"/>
  </we:alternateReferences>
  <we:properties>
    <we:property name="claude.fileId" value="&quot;0b4de4f3-e835-461d-95f8-97aa8ed57f8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985D-A950-4585-8E8F-21673B59E76C}">
  <dimension ref="A1:AK1132"/>
  <sheetViews>
    <sheetView rightToLeft="1" tabSelected="1" topLeftCell="O1" zoomScale="80" zoomScaleNormal="80" workbookViewId="0">
      <selection activeCell="O587" sqref="O587"/>
    </sheetView>
  </sheetViews>
  <sheetFormatPr defaultRowHeight="14.4" x14ac:dyDescent="0.3"/>
  <cols>
    <col min="1" max="1" width="17.44140625" bestFit="1" customWidth="1"/>
    <col min="2" max="2" width="22.6640625" bestFit="1" customWidth="1"/>
    <col min="3" max="3" width="12.44140625" bestFit="1" customWidth="1"/>
    <col min="4" max="4" width="15.21875" bestFit="1" customWidth="1"/>
    <col min="5" max="5" width="12.77734375" bestFit="1" customWidth="1"/>
    <col min="6" max="6" width="16.109375" bestFit="1" customWidth="1"/>
    <col min="7" max="7" width="16.21875" bestFit="1" customWidth="1"/>
    <col min="8" max="8" width="17.88671875" bestFit="1" customWidth="1"/>
    <col min="9" max="9" width="10.44140625" customWidth="1"/>
    <col min="10" max="10" width="18.109375" customWidth="1"/>
    <col min="11" max="11" width="45.21875" customWidth="1"/>
    <col min="12" max="12" width="27.33203125" customWidth="1"/>
    <col min="13" max="13" width="28.21875" customWidth="1"/>
    <col min="15" max="15" width="127.77734375" bestFit="1" customWidth="1"/>
    <col min="16" max="16" width="15" customWidth="1"/>
    <col min="17" max="17" width="17.77734375" customWidth="1"/>
    <col min="18" max="18" width="18.88671875" customWidth="1"/>
    <col min="19" max="19" width="20.44140625" hidden="1" customWidth="1"/>
    <col min="20" max="20" width="23.6640625" hidden="1" customWidth="1"/>
    <col min="21" max="21" width="13.33203125" hidden="1" customWidth="1"/>
    <col min="22" max="22" width="23.21875" hidden="1" customWidth="1"/>
    <col min="23" max="23" width="28.5546875" hidden="1" customWidth="1"/>
    <col min="24" max="24" width="9.44140625" customWidth="1"/>
    <col min="25" max="25" width="16" customWidth="1"/>
    <col min="26" max="26" width="17.6640625" customWidth="1"/>
    <col min="27" max="27" width="44.6640625" customWidth="1"/>
    <col min="28" max="28" width="34.109375" customWidth="1"/>
    <col min="29" max="31" width="8.88671875" customWidth="1"/>
    <col min="32" max="32" width="6.6640625" customWidth="1"/>
    <col min="33" max="37" width="8.88671875" customWidth="1"/>
  </cols>
  <sheetData>
    <row r="1" spans="1:27" ht="46.8" customHeight="1" x14ac:dyDescent="0.3">
      <c r="A1" s="1" t="s">
        <v>181</v>
      </c>
      <c r="B1" s="1" t="s">
        <v>182</v>
      </c>
      <c r="C1" s="1" t="s">
        <v>183</v>
      </c>
      <c r="D1" s="1" t="s">
        <v>184</v>
      </c>
      <c r="E1" s="1" t="s">
        <v>185</v>
      </c>
      <c r="F1" s="1" t="s">
        <v>186</v>
      </c>
      <c r="G1" s="1" t="s">
        <v>187</v>
      </c>
      <c r="H1" s="1" t="s">
        <v>188</v>
      </c>
      <c r="I1" s="2" t="s">
        <v>189</v>
      </c>
      <c r="J1" s="3" t="s">
        <v>190</v>
      </c>
      <c r="K1" s="4" t="s">
        <v>191</v>
      </c>
      <c r="L1" s="4" t="s">
        <v>192</v>
      </c>
      <c r="M1" s="5" t="s">
        <v>193</v>
      </c>
      <c r="N1" s="6" t="s">
        <v>1</v>
      </c>
      <c r="O1" s="7" t="s">
        <v>2</v>
      </c>
      <c r="P1" s="7" t="s">
        <v>3</v>
      </c>
      <c r="Q1" s="7" t="s">
        <v>4</v>
      </c>
      <c r="R1" s="8" t="s">
        <v>194</v>
      </c>
      <c r="S1" s="9" t="s">
        <v>195</v>
      </c>
      <c r="T1" s="7" t="s">
        <v>196</v>
      </c>
      <c r="U1" s="7" t="s">
        <v>197</v>
      </c>
      <c r="V1" s="7" t="s">
        <v>198</v>
      </c>
      <c r="W1" s="7" t="s">
        <v>199</v>
      </c>
      <c r="X1" s="71" t="s">
        <v>2462</v>
      </c>
      <c r="Y1" s="71" t="s">
        <v>2429</v>
      </c>
      <c r="Z1" s="71" t="s">
        <v>2430</v>
      </c>
      <c r="AA1" s="71" t="s">
        <v>2431</v>
      </c>
    </row>
    <row r="2" spans="1:27" ht="18" hidden="1" x14ac:dyDescent="0.3">
      <c r="A2" s="10"/>
      <c r="B2" s="10"/>
      <c r="C2" s="10"/>
      <c r="D2" s="10"/>
      <c r="E2" s="10"/>
      <c r="F2" s="10"/>
      <c r="G2" s="10"/>
      <c r="H2" s="10"/>
      <c r="I2" s="10" t="str">
        <f t="shared" ref="I2:I65" si="0">IF(R2&gt;25000000,"Full","Simplified")</f>
        <v>Full</v>
      </c>
      <c r="J2" s="11"/>
      <c r="K2" s="10"/>
      <c r="L2" s="10"/>
      <c r="M2" s="10"/>
      <c r="N2" s="10" t="s">
        <v>200</v>
      </c>
      <c r="O2" s="12" t="s">
        <v>201</v>
      </c>
      <c r="P2" s="10" t="s">
        <v>202</v>
      </c>
      <c r="Q2" s="10" t="s">
        <v>203</v>
      </c>
      <c r="R2" s="13">
        <v>57241416.75</v>
      </c>
      <c r="S2" s="14" t="s">
        <v>7</v>
      </c>
      <c r="T2" s="10" t="s">
        <v>204</v>
      </c>
      <c r="U2" s="10" t="s">
        <v>204</v>
      </c>
      <c r="V2" s="10" t="s">
        <v>25</v>
      </c>
      <c r="W2" s="10"/>
      <c r="X2" s="11"/>
      <c r="Y2" s="11"/>
      <c r="Z2" s="11"/>
      <c r="AA2" s="11"/>
    </row>
    <row r="3" spans="1:27" ht="18" hidden="1" x14ac:dyDescent="0.3">
      <c r="A3" s="10"/>
      <c r="B3" s="10"/>
      <c r="C3" s="10"/>
      <c r="D3" s="10"/>
      <c r="E3" s="10"/>
      <c r="F3" s="10"/>
      <c r="G3" s="10"/>
      <c r="H3" s="10"/>
      <c r="I3" s="10" t="str">
        <f t="shared" si="0"/>
        <v>Full</v>
      </c>
      <c r="J3" s="10" t="s">
        <v>205</v>
      </c>
      <c r="K3" s="10"/>
      <c r="L3" s="10"/>
      <c r="M3" s="10"/>
      <c r="N3" s="10" t="s">
        <v>206</v>
      </c>
      <c r="O3" s="12" t="s">
        <v>207</v>
      </c>
      <c r="P3" s="10" t="s">
        <v>202</v>
      </c>
      <c r="Q3" s="10" t="s">
        <v>203</v>
      </c>
      <c r="R3" s="13">
        <v>32000000</v>
      </c>
      <c r="S3" s="13" t="s">
        <v>7</v>
      </c>
      <c r="T3" s="10" t="s">
        <v>204</v>
      </c>
      <c r="U3" s="10" t="s">
        <v>204</v>
      </c>
      <c r="V3" s="10" t="s">
        <v>208</v>
      </c>
      <c r="W3" s="10"/>
      <c r="X3" s="11"/>
      <c r="Y3" s="11"/>
      <c r="Z3" s="11"/>
      <c r="AA3" s="11"/>
    </row>
    <row r="4" spans="1:27" ht="18" hidden="1" x14ac:dyDescent="0.3">
      <c r="A4" s="10"/>
      <c r="B4" s="10"/>
      <c r="C4" s="10"/>
      <c r="D4" s="10"/>
      <c r="E4" s="10"/>
      <c r="F4" s="10"/>
      <c r="G4" s="10"/>
      <c r="H4" s="10"/>
      <c r="I4" s="10" t="str">
        <f t="shared" si="0"/>
        <v>Simplified</v>
      </c>
      <c r="J4" s="10"/>
      <c r="K4" s="10"/>
      <c r="L4" s="10"/>
      <c r="M4" s="10"/>
      <c r="N4" s="10" t="s">
        <v>209</v>
      </c>
      <c r="O4" s="12" t="s">
        <v>210</v>
      </c>
      <c r="P4" s="10" t="s">
        <v>202</v>
      </c>
      <c r="Q4" s="10" t="s">
        <v>203</v>
      </c>
      <c r="R4" s="13">
        <v>13436140</v>
      </c>
      <c r="S4" s="14" t="s">
        <v>7</v>
      </c>
      <c r="T4" s="10" t="s">
        <v>204</v>
      </c>
      <c r="U4" s="10" t="s">
        <v>204</v>
      </c>
      <c r="V4" s="10" t="s">
        <v>211</v>
      </c>
      <c r="W4" s="10"/>
      <c r="X4" s="11"/>
      <c r="Y4" s="11"/>
      <c r="Z4" s="11"/>
      <c r="AA4" s="11"/>
    </row>
    <row r="5" spans="1:27" ht="18" hidden="1" x14ac:dyDescent="0.3">
      <c r="A5" s="10"/>
      <c r="B5" s="10"/>
      <c r="C5" s="10"/>
      <c r="D5" s="10"/>
      <c r="E5" s="10"/>
      <c r="F5" s="10"/>
      <c r="G5" s="10"/>
      <c r="H5" s="10"/>
      <c r="I5" s="10" t="str">
        <f t="shared" si="0"/>
        <v>Full</v>
      </c>
      <c r="J5" s="10"/>
      <c r="K5" s="10"/>
      <c r="L5" s="10"/>
      <c r="M5" s="10"/>
      <c r="N5" s="10" t="s">
        <v>212</v>
      </c>
      <c r="O5" s="12" t="s">
        <v>213</v>
      </c>
      <c r="P5" s="10" t="s">
        <v>202</v>
      </c>
      <c r="Q5" s="10" t="s">
        <v>203</v>
      </c>
      <c r="R5" s="13">
        <v>41067057.75</v>
      </c>
      <c r="S5" s="14" t="s">
        <v>7</v>
      </c>
      <c r="T5" s="10" t="s">
        <v>204</v>
      </c>
      <c r="U5" s="10" t="s">
        <v>204</v>
      </c>
      <c r="V5" s="10" t="s">
        <v>15</v>
      </c>
      <c r="W5" s="10"/>
      <c r="X5" s="11"/>
      <c r="Y5" s="11"/>
      <c r="Z5" s="11"/>
      <c r="AA5" s="11"/>
    </row>
    <row r="6" spans="1:27" ht="18" hidden="1" x14ac:dyDescent="0.3">
      <c r="A6" s="10"/>
      <c r="B6" s="10"/>
      <c r="C6" s="10"/>
      <c r="D6" s="10"/>
      <c r="E6" s="10"/>
      <c r="F6" s="10"/>
      <c r="G6" s="10"/>
      <c r="H6" s="10"/>
      <c r="I6" s="10" t="str">
        <f t="shared" si="0"/>
        <v>Full</v>
      </c>
      <c r="J6" s="10"/>
      <c r="K6" s="10"/>
      <c r="L6" s="10"/>
      <c r="M6" s="10"/>
      <c r="N6" s="10" t="s">
        <v>214</v>
      </c>
      <c r="O6" s="12" t="s">
        <v>215</v>
      </c>
      <c r="P6" s="10" t="s">
        <v>202</v>
      </c>
      <c r="Q6" s="10" t="s">
        <v>203</v>
      </c>
      <c r="R6" s="13">
        <v>279450000</v>
      </c>
      <c r="S6" s="14" t="s">
        <v>7</v>
      </c>
      <c r="T6" s="10" t="s">
        <v>204</v>
      </c>
      <c r="U6" s="10" t="s">
        <v>204</v>
      </c>
      <c r="V6" s="10" t="s">
        <v>208</v>
      </c>
      <c r="W6" s="10"/>
      <c r="X6" s="11"/>
      <c r="Y6" s="11"/>
      <c r="Z6" s="11"/>
      <c r="AA6" s="11"/>
    </row>
    <row r="7" spans="1:27" ht="18" hidden="1" x14ac:dyDescent="0.3">
      <c r="A7" s="10"/>
      <c r="B7" s="10"/>
      <c r="C7" s="10"/>
      <c r="D7" s="10"/>
      <c r="E7" s="10"/>
      <c r="F7" s="10"/>
      <c r="G7" s="10"/>
      <c r="H7" s="10"/>
      <c r="I7" s="10" t="str">
        <f t="shared" si="0"/>
        <v>Full</v>
      </c>
      <c r="J7" s="10"/>
      <c r="K7" s="10"/>
      <c r="L7" s="10"/>
      <c r="M7" s="10"/>
      <c r="N7" s="10" t="s">
        <v>216</v>
      </c>
      <c r="O7" s="12" t="s">
        <v>217</v>
      </c>
      <c r="P7" s="10" t="s">
        <v>202</v>
      </c>
      <c r="Q7" s="10" t="s">
        <v>203</v>
      </c>
      <c r="R7" s="13">
        <v>80500000</v>
      </c>
      <c r="S7" s="14" t="s">
        <v>7</v>
      </c>
      <c r="T7" s="10" t="s">
        <v>204</v>
      </c>
      <c r="U7" s="10" t="s">
        <v>204</v>
      </c>
      <c r="V7" s="10" t="s">
        <v>45</v>
      </c>
      <c r="W7" s="10"/>
      <c r="X7" s="11"/>
      <c r="Y7" s="11"/>
      <c r="Z7" s="11"/>
      <c r="AA7" s="11"/>
    </row>
    <row r="8" spans="1:27" ht="18" hidden="1" x14ac:dyDescent="0.3">
      <c r="A8" s="10"/>
      <c r="B8" s="10"/>
      <c r="C8" s="10"/>
      <c r="D8" s="10"/>
      <c r="E8" s="10"/>
      <c r="F8" s="10"/>
      <c r="G8" s="10"/>
      <c r="H8" s="10"/>
      <c r="I8" s="10" t="str">
        <f t="shared" si="0"/>
        <v>Full</v>
      </c>
      <c r="J8" s="10"/>
      <c r="K8" s="10"/>
      <c r="L8" s="10"/>
      <c r="M8" s="10"/>
      <c r="N8" s="10" t="s">
        <v>218</v>
      </c>
      <c r="O8" s="12" t="s">
        <v>219</v>
      </c>
      <c r="P8" s="10" t="s">
        <v>202</v>
      </c>
      <c r="Q8" s="10" t="s">
        <v>203</v>
      </c>
      <c r="R8" s="13">
        <v>25185000</v>
      </c>
      <c r="S8" s="14" t="s">
        <v>7</v>
      </c>
      <c r="T8" s="10" t="s">
        <v>204</v>
      </c>
      <c r="U8" s="10" t="s">
        <v>204</v>
      </c>
      <c r="V8" s="10" t="s">
        <v>211</v>
      </c>
      <c r="W8" s="10"/>
      <c r="X8" s="11"/>
      <c r="Y8" s="11"/>
      <c r="Z8" s="11"/>
      <c r="AA8" s="11"/>
    </row>
    <row r="9" spans="1:27" ht="18" hidden="1" x14ac:dyDescent="0.3">
      <c r="A9" s="10"/>
      <c r="B9" s="10"/>
      <c r="C9" s="10"/>
      <c r="D9" s="10"/>
      <c r="E9" s="10"/>
      <c r="F9" s="10"/>
      <c r="G9" s="10"/>
      <c r="H9" s="10"/>
      <c r="I9" s="10" t="str">
        <f t="shared" si="0"/>
        <v>Full</v>
      </c>
      <c r="J9" s="10"/>
      <c r="K9" s="10"/>
      <c r="L9" s="10"/>
      <c r="M9" s="10"/>
      <c r="N9" s="10" t="s">
        <v>220</v>
      </c>
      <c r="O9" s="12" t="s">
        <v>221</v>
      </c>
      <c r="P9" s="10" t="s">
        <v>202</v>
      </c>
      <c r="Q9" s="10" t="s">
        <v>203</v>
      </c>
      <c r="R9" s="13">
        <v>75900000</v>
      </c>
      <c r="S9" s="14" t="s">
        <v>7</v>
      </c>
      <c r="T9" s="10" t="s">
        <v>204</v>
      </c>
      <c r="U9" s="10" t="s">
        <v>204</v>
      </c>
      <c r="V9" s="10" t="s">
        <v>45</v>
      </c>
      <c r="W9" s="10"/>
      <c r="X9" s="11"/>
      <c r="Y9" s="11"/>
      <c r="Z9" s="11"/>
      <c r="AA9" s="11"/>
    </row>
    <row r="10" spans="1:27" ht="18" hidden="1" x14ac:dyDescent="0.3">
      <c r="A10" s="10"/>
      <c r="B10" s="10"/>
      <c r="C10" s="10"/>
      <c r="D10" s="10"/>
      <c r="E10" s="10"/>
      <c r="F10" s="10"/>
      <c r="G10" s="10"/>
      <c r="H10" s="10"/>
      <c r="I10" s="10" t="str">
        <f t="shared" si="0"/>
        <v>Full</v>
      </c>
      <c r="J10" s="10"/>
      <c r="K10" s="10"/>
      <c r="L10" s="10"/>
      <c r="M10" s="10"/>
      <c r="N10" s="10" t="s">
        <v>222</v>
      </c>
      <c r="O10" s="12" t="s">
        <v>223</v>
      </c>
      <c r="P10" s="10" t="s">
        <v>202</v>
      </c>
      <c r="Q10" s="10" t="s">
        <v>203</v>
      </c>
      <c r="R10" s="13">
        <v>119140000</v>
      </c>
      <c r="S10" s="14" t="s">
        <v>7</v>
      </c>
      <c r="T10" s="10" t="s">
        <v>204</v>
      </c>
      <c r="U10" s="10" t="s">
        <v>204</v>
      </c>
      <c r="V10" s="10" t="s">
        <v>15</v>
      </c>
      <c r="W10" s="10"/>
      <c r="X10" s="11"/>
      <c r="Y10" s="11"/>
      <c r="Z10" s="11"/>
      <c r="AA10" s="11"/>
    </row>
    <row r="11" spans="1:27" ht="18" hidden="1" x14ac:dyDescent="0.3">
      <c r="A11" s="10"/>
      <c r="B11" s="10"/>
      <c r="C11" s="10"/>
      <c r="D11" s="10"/>
      <c r="E11" s="10"/>
      <c r="F11" s="10"/>
      <c r="G11" s="10"/>
      <c r="H11" s="10"/>
      <c r="I11" s="10" t="str">
        <f t="shared" si="0"/>
        <v>Full</v>
      </c>
      <c r="J11" s="10"/>
      <c r="K11" s="10"/>
      <c r="L11" s="10"/>
      <c r="M11" s="10"/>
      <c r="N11" s="10" t="s">
        <v>224</v>
      </c>
      <c r="O11" s="12" t="s">
        <v>225</v>
      </c>
      <c r="P11" s="10" t="s">
        <v>202</v>
      </c>
      <c r="Q11" s="10" t="s">
        <v>203</v>
      </c>
      <c r="R11" s="13">
        <v>33805866.899999999</v>
      </c>
      <c r="S11" s="14" t="s">
        <v>7</v>
      </c>
      <c r="T11" s="10" t="s">
        <v>204</v>
      </c>
      <c r="U11" s="10" t="s">
        <v>204</v>
      </c>
      <c r="V11" s="10" t="s">
        <v>211</v>
      </c>
      <c r="W11" s="10"/>
      <c r="X11" s="11"/>
      <c r="Y11" s="11"/>
      <c r="Z11" s="11"/>
      <c r="AA11" s="11"/>
    </row>
    <row r="12" spans="1:27" ht="18" hidden="1" x14ac:dyDescent="0.3">
      <c r="A12" s="10"/>
      <c r="B12" s="10"/>
      <c r="C12" s="10"/>
      <c r="D12" s="10"/>
      <c r="E12" s="10"/>
      <c r="F12" s="10"/>
      <c r="G12" s="10"/>
      <c r="H12" s="10"/>
      <c r="I12" s="10" t="str">
        <f t="shared" si="0"/>
        <v>Full</v>
      </c>
      <c r="J12" s="10"/>
      <c r="K12" s="10"/>
      <c r="L12" s="10"/>
      <c r="M12" s="10"/>
      <c r="N12" s="10" t="s">
        <v>226</v>
      </c>
      <c r="O12" s="12" t="s">
        <v>227</v>
      </c>
      <c r="P12" s="10" t="s">
        <v>202</v>
      </c>
      <c r="Q12" s="10" t="s">
        <v>203</v>
      </c>
      <c r="R12" s="13">
        <v>30932102</v>
      </c>
      <c r="S12" s="14" t="s">
        <v>7</v>
      </c>
      <c r="T12" s="10" t="s">
        <v>204</v>
      </c>
      <c r="U12" s="10" t="s">
        <v>204</v>
      </c>
      <c r="V12" s="10" t="s">
        <v>211</v>
      </c>
      <c r="W12" s="10"/>
      <c r="X12" s="11"/>
      <c r="Y12" s="11"/>
      <c r="Z12" s="11"/>
      <c r="AA12" s="11"/>
    </row>
    <row r="13" spans="1:27" ht="18" hidden="1" x14ac:dyDescent="0.3">
      <c r="A13" s="10"/>
      <c r="B13" s="10"/>
      <c r="C13" s="10"/>
      <c r="D13" s="10"/>
      <c r="E13" s="10"/>
      <c r="F13" s="10"/>
      <c r="G13" s="10"/>
      <c r="H13" s="10"/>
      <c r="I13" s="10" t="str">
        <f t="shared" si="0"/>
        <v>Simplified</v>
      </c>
      <c r="J13" s="10"/>
      <c r="K13" s="10"/>
      <c r="L13" s="10"/>
      <c r="M13" s="10"/>
      <c r="N13" s="10" t="s">
        <v>228</v>
      </c>
      <c r="O13" s="12" t="s">
        <v>229</v>
      </c>
      <c r="P13" s="10" t="s">
        <v>202</v>
      </c>
      <c r="Q13" s="10" t="s">
        <v>203</v>
      </c>
      <c r="R13" s="13">
        <v>10215704.4375</v>
      </c>
      <c r="S13" s="14" t="s">
        <v>7</v>
      </c>
      <c r="T13" s="10" t="s">
        <v>204</v>
      </c>
      <c r="U13" s="10" t="s">
        <v>204</v>
      </c>
      <c r="V13" s="10" t="s">
        <v>211</v>
      </c>
      <c r="W13" s="10"/>
      <c r="X13" s="11"/>
      <c r="Y13" s="11"/>
      <c r="Z13" s="11"/>
      <c r="AA13" s="11"/>
    </row>
    <row r="14" spans="1:27" ht="18" hidden="1" x14ac:dyDescent="0.3">
      <c r="A14" s="10"/>
      <c r="B14" s="10"/>
      <c r="C14" s="10"/>
      <c r="D14" s="10"/>
      <c r="E14" s="10"/>
      <c r="F14" s="10"/>
      <c r="G14" s="10"/>
      <c r="H14" s="10"/>
      <c r="I14" s="10" t="str">
        <f t="shared" si="0"/>
        <v>Full</v>
      </c>
      <c r="J14" s="10"/>
      <c r="K14" s="10"/>
      <c r="L14" s="10"/>
      <c r="M14" s="10"/>
      <c r="N14" s="10" t="s">
        <v>230</v>
      </c>
      <c r="O14" s="12" t="s">
        <v>231</v>
      </c>
      <c r="P14" s="10" t="s">
        <v>202</v>
      </c>
      <c r="Q14" s="10" t="s">
        <v>203</v>
      </c>
      <c r="R14" s="13">
        <v>459019409.94999999</v>
      </c>
      <c r="S14" s="14" t="s">
        <v>7</v>
      </c>
      <c r="T14" s="10" t="s">
        <v>204</v>
      </c>
      <c r="U14" s="10" t="s">
        <v>204</v>
      </c>
      <c r="V14" s="10" t="s">
        <v>211</v>
      </c>
      <c r="W14" s="10"/>
      <c r="X14" s="11"/>
      <c r="Y14" s="11"/>
      <c r="Z14" s="11"/>
      <c r="AA14" s="11"/>
    </row>
    <row r="15" spans="1:27" ht="18" hidden="1" x14ac:dyDescent="0.3">
      <c r="A15" s="10"/>
      <c r="B15" s="10"/>
      <c r="C15" s="10"/>
      <c r="D15" s="10"/>
      <c r="E15" s="10"/>
      <c r="F15" s="10"/>
      <c r="G15" s="10"/>
      <c r="H15" s="10"/>
      <c r="I15" s="10" t="str">
        <f t="shared" si="0"/>
        <v>Full</v>
      </c>
      <c r="J15" s="10"/>
      <c r="K15" s="10"/>
      <c r="L15" s="10"/>
      <c r="M15" s="10"/>
      <c r="N15" s="10" t="s">
        <v>232</v>
      </c>
      <c r="O15" s="12" t="s">
        <v>233</v>
      </c>
      <c r="P15" s="10" t="s">
        <v>202</v>
      </c>
      <c r="Q15" s="10" t="s">
        <v>203</v>
      </c>
      <c r="R15" s="13">
        <v>45770143.75</v>
      </c>
      <c r="S15" s="14" t="s">
        <v>7</v>
      </c>
      <c r="T15" s="10" t="s">
        <v>204</v>
      </c>
      <c r="U15" s="10" t="s">
        <v>204</v>
      </c>
      <c r="V15" s="10" t="s">
        <v>211</v>
      </c>
      <c r="W15" s="10"/>
      <c r="X15" s="11"/>
      <c r="Y15" s="11"/>
      <c r="Z15" s="11"/>
      <c r="AA15" s="11"/>
    </row>
    <row r="16" spans="1:27" ht="18" hidden="1" x14ac:dyDescent="0.3">
      <c r="A16" s="10"/>
      <c r="B16" s="10"/>
      <c r="C16" s="10"/>
      <c r="D16" s="10"/>
      <c r="E16" s="10"/>
      <c r="F16" s="10"/>
      <c r="G16" s="10"/>
      <c r="H16" s="10"/>
      <c r="I16" s="10" t="str">
        <f t="shared" si="0"/>
        <v>Simplified</v>
      </c>
      <c r="J16" s="10"/>
      <c r="K16" s="10"/>
      <c r="L16" s="10"/>
      <c r="M16" s="10"/>
      <c r="N16" s="10" t="s">
        <v>234</v>
      </c>
      <c r="O16" s="12" t="s">
        <v>235</v>
      </c>
      <c r="P16" s="10" t="s">
        <v>202</v>
      </c>
      <c r="Q16" s="10" t="s">
        <v>203</v>
      </c>
      <c r="R16" s="13">
        <v>22861226.050000001</v>
      </c>
      <c r="S16" s="14" t="s">
        <v>7</v>
      </c>
      <c r="T16" s="10" t="s">
        <v>204</v>
      </c>
      <c r="U16" s="10" t="s">
        <v>204</v>
      </c>
      <c r="V16" s="10" t="s">
        <v>15</v>
      </c>
      <c r="W16" s="10"/>
      <c r="X16" s="11"/>
      <c r="Y16" s="11"/>
      <c r="Z16" s="11"/>
      <c r="AA16" s="11"/>
    </row>
    <row r="17" spans="1:27" ht="18" hidden="1" x14ac:dyDescent="0.3">
      <c r="A17" s="10"/>
      <c r="B17" s="10"/>
      <c r="C17" s="10"/>
      <c r="D17" s="10"/>
      <c r="E17" s="10"/>
      <c r="F17" s="10"/>
      <c r="G17" s="10"/>
      <c r="H17" s="10"/>
      <c r="I17" s="10" t="str">
        <f t="shared" si="0"/>
        <v>Full</v>
      </c>
      <c r="J17" s="10"/>
      <c r="K17" s="10"/>
      <c r="L17" s="10"/>
      <c r="M17" s="10"/>
      <c r="N17" s="10" t="s">
        <v>236</v>
      </c>
      <c r="O17" s="12" t="s">
        <v>237</v>
      </c>
      <c r="P17" s="10" t="s">
        <v>202</v>
      </c>
      <c r="Q17" s="10" t="s">
        <v>203</v>
      </c>
      <c r="R17" s="13">
        <v>66133309.859999999</v>
      </c>
      <c r="S17" s="14" t="s">
        <v>7</v>
      </c>
      <c r="T17" s="10" t="s">
        <v>204</v>
      </c>
      <c r="U17" s="10" t="s">
        <v>204</v>
      </c>
      <c r="V17" s="10" t="s">
        <v>211</v>
      </c>
      <c r="W17" s="10"/>
      <c r="X17" s="11"/>
      <c r="Y17" s="11"/>
      <c r="Z17" s="11"/>
      <c r="AA17" s="11"/>
    </row>
    <row r="18" spans="1:27" ht="18" hidden="1" x14ac:dyDescent="0.3">
      <c r="A18" s="10"/>
      <c r="B18" s="10"/>
      <c r="C18" s="10"/>
      <c r="D18" s="10"/>
      <c r="E18" s="10"/>
      <c r="F18" s="10"/>
      <c r="G18" s="10"/>
      <c r="H18" s="10"/>
      <c r="I18" s="10" t="str">
        <f t="shared" si="0"/>
        <v>Simplified</v>
      </c>
      <c r="J18" s="10"/>
      <c r="K18" s="10"/>
      <c r="L18" s="10"/>
      <c r="M18" s="10"/>
      <c r="N18" s="10" t="s">
        <v>238</v>
      </c>
      <c r="O18" s="12" t="s">
        <v>239</v>
      </c>
      <c r="P18" s="10" t="s">
        <v>202</v>
      </c>
      <c r="Q18" s="10" t="s">
        <v>203</v>
      </c>
      <c r="R18" s="13">
        <v>2199519.3274161499</v>
      </c>
      <c r="S18" s="14" t="s">
        <v>7</v>
      </c>
      <c r="T18" s="10" t="s">
        <v>204</v>
      </c>
      <c r="U18" s="10" t="s">
        <v>204</v>
      </c>
      <c r="V18" s="10" t="s">
        <v>211</v>
      </c>
      <c r="W18" s="10"/>
      <c r="X18" s="11"/>
      <c r="Y18" s="11"/>
      <c r="Z18" s="11"/>
      <c r="AA18" s="11"/>
    </row>
    <row r="19" spans="1:27" ht="18" hidden="1" x14ac:dyDescent="0.3">
      <c r="A19" s="10"/>
      <c r="B19" s="10"/>
      <c r="C19" s="10"/>
      <c r="D19" s="10"/>
      <c r="E19" s="10"/>
      <c r="F19" s="10"/>
      <c r="G19" s="10"/>
      <c r="H19" s="10"/>
      <c r="I19" s="10" t="str">
        <f t="shared" si="0"/>
        <v>Full</v>
      </c>
      <c r="J19" s="10"/>
      <c r="K19" s="10"/>
      <c r="L19" s="10"/>
      <c r="M19" s="10"/>
      <c r="N19" s="10" t="s">
        <v>240</v>
      </c>
      <c r="O19" s="12" t="s">
        <v>241</v>
      </c>
      <c r="P19" s="10" t="s">
        <v>202</v>
      </c>
      <c r="Q19" s="10" t="s">
        <v>203</v>
      </c>
      <c r="R19" s="13">
        <v>131608300</v>
      </c>
      <c r="S19" s="14" t="s">
        <v>7</v>
      </c>
      <c r="T19" s="10" t="s">
        <v>204</v>
      </c>
      <c r="U19" s="10" t="s">
        <v>204</v>
      </c>
      <c r="V19" s="10" t="s">
        <v>211</v>
      </c>
      <c r="W19" s="10"/>
      <c r="X19" s="11"/>
      <c r="Y19" s="11"/>
      <c r="Z19" s="11"/>
      <c r="AA19" s="11"/>
    </row>
    <row r="20" spans="1:27" ht="18" hidden="1" x14ac:dyDescent="0.3">
      <c r="A20" s="10"/>
      <c r="B20" s="10"/>
      <c r="C20" s="10"/>
      <c r="D20" s="10"/>
      <c r="E20" s="10"/>
      <c r="F20" s="10"/>
      <c r="G20" s="10"/>
      <c r="H20" s="10"/>
      <c r="I20" s="10" t="str">
        <f t="shared" si="0"/>
        <v>Full</v>
      </c>
      <c r="J20" s="10"/>
      <c r="K20" s="10"/>
      <c r="L20" s="10"/>
      <c r="M20" s="10"/>
      <c r="N20" s="10" t="s">
        <v>242</v>
      </c>
      <c r="O20" s="12" t="s">
        <v>243</v>
      </c>
      <c r="P20" s="10" t="s">
        <v>202</v>
      </c>
      <c r="Q20" s="10" t="s">
        <v>203</v>
      </c>
      <c r="R20" s="13">
        <v>30515646.75</v>
      </c>
      <c r="S20" s="14" t="s">
        <v>7</v>
      </c>
      <c r="T20" s="10" t="s">
        <v>204</v>
      </c>
      <c r="U20" s="10" t="s">
        <v>204</v>
      </c>
      <c r="V20" s="10" t="s">
        <v>211</v>
      </c>
      <c r="W20" s="10"/>
      <c r="X20" s="11"/>
      <c r="Y20" s="11"/>
      <c r="Z20" s="11"/>
      <c r="AA20" s="11"/>
    </row>
    <row r="21" spans="1:27" ht="18" hidden="1" x14ac:dyDescent="0.3">
      <c r="A21" s="10"/>
      <c r="B21" s="10"/>
      <c r="C21" s="10"/>
      <c r="D21" s="10"/>
      <c r="E21" s="10"/>
      <c r="F21" s="10"/>
      <c r="G21" s="10"/>
      <c r="H21" s="10"/>
      <c r="I21" s="10" t="str">
        <f t="shared" si="0"/>
        <v>Full</v>
      </c>
      <c r="J21" s="10"/>
      <c r="K21" s="10"/>
      <c r="L21" s="10"/>
      <c r="M21" s="10"/>
      <c r="N21" s="10" t="s">
        <v>244</v>
      </c>
      <c r="O21" s="12" t="s">
        <v>245</v>
      </c>
      <c r="P21" s="10" t="s">
        <v>202</v>
      </c>
      <c r="Q21" s="10" t="s">
        <v>203</v>
      </c>
      <c r="R21" s="13">
        <v>35510100.200000003</v>
      </c>
      <c r="S21" s="14" t="s">
        <v>7</v>
      </c>
      <c r="T21" s="10" t="s">
        <v>204</v>
      </c>
      <c r="U21" s="10" t="s">
        <v>204</v>
      </c>
      <c r="V21" s="10" t="s">
        <v>211</v>
      </c>
      <c r="W21" s="10"/>
      <c r="X21" s="11"/>
      <c r="Y21" s="11"/>
      <c r="Z21" s="11"/>
      <c r="AA21" s="11"/>
    </row>
    <row r="22" spans="1:27" ht="18" hidden="1" x14ac:dyDescent="0.3">
      <c r="A22" s="10"/>
      <c r="B22" s="10"/>
      <c r="C22" s="10"/>
      <c r="D22" s="10"/>
      <c r="E22" s="10"/>
      <c r="F22" s="10"/>
      <c r="G22" s="10"/>
      <c r="H22" s="10"/>
      <c r="I22" s="10" t="str">
        <f t="shared" si="0"/>
        <v>Full</v>
      </c>
      <c r="J22" s="10"/>
      <c r="K22" s="10"/>
      <c r="L22" s="10"/>
      <c r="M22" s="10"/>
      <c r="N22" s="10" t="s">
        <v>246</v>
      </c>
      <c r="O22" s="12" t="s">
        <v>247</v>
      </c>
      <c r="P22" s="10" t="s">
        <v>202</v>
      </c>
      <c r="Q22" s="10" t="s">
        <v>203</v>
      </c>
      <c r="R22" s="13">
        <v>53484458.75</v>
      </c>
      <c r="S22" s="14" t="s">
        <v>7</v>
      </c>
      <c r="T22" s="10" t="s">
        <v>204</v>
      </c>
      <c r="U22" s="10" t="s">
        <v>204</v>
      </c>
      <c r="V22" s="10" t="s">
        <v>211</v>
      </c>
      <c r="W22" s="10"/>
      <c r="X22" s="11"/>
      <c r="Y22" s="11"/>
      <c r="Z22" s="11"/>
      <c r="AA22" s="11"/>
    </row>
    <row r="23" spans="1:27" ht="18" hidden="1" x14ac:dyDescent="0.3">
      <c r="A23" s="10"/>
      <c r="B23" s="10"/>
      <c r="C23" s="10"/>
      <c r="D23" s="10"/>
      <c r="E23" s="10"/>
      <c r="F23" s="10"/>
      <c r="G23" s="10"/>
      <c r="H23" s="10"/>
      <c r="I23" s="10" t="str">
        <f t="shared" si="0"/>
        <v>Full</v>
      </c>
      <c r="J23" s="10"/>
      <c r="K23" s="10"/>
      <c r="L23" s="10"/>
      <c r="M23" s="10"/>
      <c r="N23" s="10" t="s">
        <v>248</v>
      </c>
      <c r="O23" s="12" t="s">
        <v>249</v>
      </c>
      <c r="P23" s="10" t="s">
        <v>202</v>
      </c>
      <c r="Q23" s="10" t="s">
        <v>203</v>
      </c>
      <c r="R23" s="13">
        <v>35029000</v>
      </c>
      <c r="S23" s="14" t="s">
        <v>7</v>
      </c>
      <c r="T23" s="10" t="s">
        <v>204</v>
      </c>
      <c r="U23" s="10" t="s">
        <v>204</v>
      </c>
      <c r="V23" s="10" t="s">
        <v>211</v>
      </c>
      <c r="W23" s="10"/>
      <c r="X23" s="11"/>
      <c r="Y23" s="11"/>
      <c r="Z23" s="11"/>
      <c r="AA23" s="11"/>
    </row>
    <row r="24" spans="1:27" ht="18" hidden="1" x14ac:dyDescent="0.3">
      <c r="A24" s="10"/>
      <c r="B24" s="10"/>
      <c r="C24" s="10"/>
      <c r="D24" s="10"/>
      <c r="E24" s="10"/>
      <c r="F24" s="10"/>
      <c r="G24" s="10"/>
      <c r="H24" s="10"/>
      <c r="I24" s="10" t="str">
        <f t="shared" si="0"/>
        <v>Simplified</v>
      </c>
      <c r="J24" s="10"/>
      <c r="K24" s="10"/>
      <c r="L24" s="10"/>
      <c r="M24" s="10"/>
      <c r="N24" s="10" t="s">
        <v>250</v>
      </c>
      <c r="O24" s="12" t="s">
        <v>251</v>
      </c>
      <c r="P24" s="10" t="s">
        <v>202</v>
      </c>
      <c r="Q24" s="10" t="s">
        <v>203</v>
      </c>
      <c r="R24" s="13">
        <v>9617450</v>
      </c>
      <c r="S24" s="14" t="s">
        <v>7</v>
      </c>
      <c r="T24" s="10" t="s">
        <v>204</v>
      </c>
      <c r="U24" s="10" t="s">
        <v>204</v>
      </c>
      <c r="V24" s="10" t="s">
        <v>211</v>
      </c>
      <c r="W24" s="10"/>
      <c r="X24" s="11"/>
      <c r="Y24" s="11"/>
      <c r="Z24" s="11"/>
      <c r="AA24" s="11"/>
    </row>
    <row r="25" spans="1:27" ht="18" hidden="1" x14ac:dyDescent="0.3">
      <c r="A25" s="10"/>
      <c r="B25" s="10"/>
      <c r="C25" s="10"/>
      <c r="D25" s="10"/>
      <c r="E25" s="10"/>
      <c r="F25" s="10"/>
      <c r="G25" s="10"/>
      <c r="H25" s="10"/>
      <c r="I25" s="10" t="str">
        <f t="shared" si="0"/>
        <v>Simplified</v>
      </c>
      <c r="J25" s="10"/>
      <c r="K25" s="10"/>
      <c r="L25" s="10"/>
      <c r="M25" s="10"/>
      <c r="N25" s="10" t="s">
        <v>252</v>
      </c>
      <c r="O25" s="12" t="s">
        <v>253</v>
      </c>
      <c r="P25" s="10" t="s">
        <v>202</v>
      </c>
      <c r="Q25" s="10" t="s">
        <v>203</v>
      </c>
      <c r="R25" s="13">
        <v>14814495.5</v>
      </c>
      <c r="S25" s="14" t="s">
        <v>7</v>
      </c>
      <c r="T25" s="10" t="s">
        <v>204</v>
      </c>
      <c r="U25" s="10" t="s">
        <v>204</v>
      </c>
      <c r="V25" s="10" t="s">
        <v>211</v>
      </c>
      <c r="W25" s="10"/>
      <c r="X25" s="11"/>
      <c r="Y25" s="11"/>
      <c r="Z25" s="11"/>
      <c r="AA25" s="11"/>
    </row>
    <row r="26" spans="1:27" ht="18" hidden="1" x14ac:dyDescent="0.3">
      <c r="A26" s="10"/>
      <c r="B26" s="10"/>
      <c r="C26" s="10"/>
      <c r="D26" s="10"/>
      <c r="E26" s="10"/>
      <c r="F26" s="10"/>
      <c r="G26" s="10"/>
      <c r="H26" s="10"/>
      <c r="I26" s="10" t="str">
        <f t="shared" si="0"/>
        <v>Full</v>
      </c>
      <c r="J26" s="10"/>
      <c r="K26" s="10"/>
      <c r="L26" s="10"/>
      <c r="M26" s="10"/>
      <c r="N26" s="10" t="s">
        <v>254</v>
      </c>
      <c r="O26" s="12" t="s">
        <v>255</v>
      </c>
      <c r="P26" s="10" t="s">
        <v>202</v>
      </c>
      <c r="Q26" s="10" t="s">
        <v>203</v>
      </c>
      <c r="R26" s="13">
        <v>48271584.649999999</v>
      </c>
      <c r="S26" s="14" t="s">
        <v>7</v>
      </c>
      <c r="T26" s="10" t="s">
        <v>204</v>
      </c>
      <c r="U26" s="10" t="s">
        <v>204</v>
      </c>
      <c r="V26" s="10" t="s">
        <v>211</v>
      </c>
      <c r="W26" s="10"/>
      <c r="X26" s="11"/>
      <c r="Y26" s="11"/>
      <c r="Z26" s="11"/>
      <c r="AA26" s="11"/>
    </row>
    <row r="27" spans="1:27" ht="18" hidden="1" x14ac:dyDescent="0.3">
      <c r="A27" s="10"/>
      <c r="B27" s="10"/>
      <c r="C27" s="10"/>
      <c r="D27" s="10"/>
      <c r="E27" s="10"/>
      <c r="F27" s="10"/>
      <c r="G27" s="10"/>
      <c r="H27" s="10"/>
      <c r="I27" s="10" t="str">
        <f t="shared" si="0"/>
        <v>Simplified</v>
      </c>
      <c r="J27" s="10"/>
      <c r="K27" s="10"/>
      <c r="L27" s="10"/>
      <c r="M27" s="10"/>
      <c r="N27" s="10" t="s">
        <v>256</v>
      </c>
      <c r="O27" s="12" t="s">
        <v>257</v>
      </c>
      <c r="P27" s="10" t="s">
        <v>202</v>
      </c>
      <c r="Q27" s="10" t="s">
        <v>203</v>
      </c>
      <c r="R27" s="13">
        <v>12459519.75</v>
      </c>
      <c r="S27" s="14" t="s">
        <v>7</v>
      </c>
      <c r="T27" s="10" t="s">
        <v>204</v>
      </c>
      <c r="U27" s="10" t="s">
        <v>204</v>
      </c>
      <c r="V27" s="10" t="s">
        <v>211</v>
      </c>
      <c r="W27" s="10"/>
      <c r="X27" s="11"/>
      <c r="Y27" s="11"/>
      <c r="Z27" s="11"/>
      <c r="AA27" s="11"/>
    </row>
    <row r="28" spans="1:27" ht="18" hidden="1" x14ac:dyDescent="0.3">
      <c r="A28" s="10"/>
      <c r="B28" s="10"/>
      <c r="C28" s="10"/>
      <c r="D28" s="10"/>
      <c r="E28" s="10"/>
      <c r="F28" s="10"/>
      <c r="G28" s="10"/>
      <c r="H28" s="10"/>
      <c r="I28" s="10" t="str">
        <f t="shared" si="0"/>
        <v>Full</v>
      </c>
      <c r="J28" s="10"/>
      <c r="K28" s="10"/>
      <c r="L28" s="10"/>
      <c r="M28" s="10"/>
      <c r="N28" s="10" t="s">
        <v>258</v>
      </c>
      <c r="O28" s="12" t="s">
        <v>259</v>
      </c>
      <c r="P28" s="10" t="s">
        <v>202</v>
      </c>
      <c r="Q28" s="10" t="s">
        <v>203</v>
      </c>
      <c r="R28" s="13">
        <v>70725034.5</v>
      </c>
      <c r="S28" s="14" t="s">
        <v>7</v>
      </c>
      <c r="T28" s="10" t="s">
        <v>204</v>
      </c>
      <c r="U28" s="10" t="s">
        <v>204</v>
      </c>
      <c r="V28" s="10" t="s">
        <v>211</v>
      </c>
      <c r="W28" s="10"/>
      <c r="X28" s="11"/>
      <c r="Y28" s="11"/>
      <c r="Z28" s="11"/>
      <c r="AA28" s="11"/>
    </row>
    <row r="29" spans="1:27" ht="18" hidden="1" x14ac:dyDescent="0.3">
      <c r="A29" s="10"/>
      <c r="B29" s="10"/>
      <c r="C29" s="10"/>
      <c r="D29" s="10"/>
      <c r="E29" s="10"/>
      <c r="F29" s="10"/>
      <c r="G29" s="10"/>
      <c r="H29" s="10"/>
      <c r="I29" s="10" t="str">
        <f t="shared" si="0"/>
        <v>Simplified</v>
      </c>
      <c r="J29" s="10"/>
      <c r="K29" s="10"/>
      <c r="L29" s="10"/>
      <c r="M29" s="10"/>
      <c r="N29" s="10" t="s">
        <v>260</v>
      </c>
      <c r="O29" s="12" t="s">
        <v>261</v>
      </c>
      <c r="P29" s="10" t="s">
        <v>202</v>
      </c>
      <c r="Q29" s="10" t="s">
        <v>203</v>
      </c>
      <c r="R29" s="13">
        <v>24789244.75</v>
      </c>
      <c r="S29" s="14" t="s">
        <v>7</v>
      </c>
      <c r="T29" s="10" t="s">
        <v>204</v>
      </c>
      <c r="U29" s="10" t="s">
        <v>204</v>
      </c>
      <c r="V29" s="10" t="s">
        <v>211</v>
      </c>
      <c r="W29" s="10"/>
      <c r="X29" s="11"/>
      <c r="Y29" s="11"/>
      <c r="Z29" s="11"/>
      <c r="AA29" s="11"/>
    </row>
    <row r="30" spans="1:27" ht="18" hidden="1" x14ac:dyDescent="0.3">
      <c r="A30" s="10"/>
      <c r="B30" s="10"/>
      <c r="C30" s="10"/>
      <c r="D30" s="10"/>
      <c r="E30" s="10"/>
      <c r="F30" s="10"/>
      <c r="G30" s="10"/>
      <c r="H30" s="10"/>
      <c r="I30" s="10" t="str">
        <f t="shared" si="0"/>
        <v>Simplified</v>
      </c>
      <c r="J30" s="10"/>
      <c r="K30" s="10"/>
      <c r="L30" s="10"/>
      <c r="M30" s="10"/>
      <c r="N30" s="10" t="s">
        <v>262</v>
      </c>
      <c r="O30" s="12" t="s">
        <v>263</v>
      </c>
      <c r="P30" s="10" t="s">
        <v>202</v>
      </c>
      <c r="Q30" s="10" t="s">
        <v>203</v>
      </c>
      <c r="R30" s="13">
        <v>11276037.5</v>
      </c>
      <c r="S30" s="14" t="s">
        <v>7</v>
      </c>
      <c r="T30" s="10" t="s">
        <v>204</v>
      </c>
      <c r="U30" s="10" t="s">
        <v>204</v>
      </c>
      <c r="V30" s="10" t="s">
        <v>211</v>
      </c>
      <c r="W30" s="10"/>
      <c r="X30" s="11"/>
      <c r="Y30" s="11"/>
      <c r="Z30" s="11"/>
      <c r="AA30" s="11"/>
    </row>
    <row r="31" spans="1:27" ht="18" hidden="1" x14ac:dyDescent="0.3">
      <c r="A31" s="10"/>
      <c r="B31" s="10"/>
      <c r="C31" s="10"/>
      <c r="D31" s="10"/>
      <c r="E31" s="10"/>
      <c r="F31" s="10"/>
      <c r="G31" s="10"/>
      <c r="H31" s="10"/>
      <c r="I31" s="10" t="str">
        <f t="shared" si="0"/>
        <v>Simplified</v>
      </c>
      <c r="J31" s="10"/>
      <c r="K31" s="10"/>
      <c r="L31" s="10"/>
      <c r="M31" s="10"/>
      <c r="N31" s="10" t="s">
        <v>264</v>
      </c>
      <c r="O31" s="12" t="s">
        <v>265</v>
      </c>
      <c r="P31" s="10" t="s">
        <v>202</v>
      </c>
      <c r="Q31" s="10" t="s">
        <v>203</v>
      </c>
      <c r="R31" s="13">
        <v>16267095</v>
      </c>
      <c r="S31" s="14" t="s">
        <v>7</v>
      </c>
      <c r="T31" s="10" t="s">
        <v>204</v>
      </c>
      <c r="U31" s="10" t="s">
        <v>204</v>
      </c>
      <c r="V31" s="10" t="s">
        <v>211</v>
      </c>
      <c r="W31" s="10"/>
      <c r="X31" s="11"/>
      <c r="Y31" s="11"/>
      <c r="Z31" s="11"/>
      <c r="AA31" s="11"/>
    </row>
    <row r="32" spans="1:27" ht="18" hidden="1" x14ac:dyDescent="0.3">
      <c r="A32" s="10"/>
      <c r="B32" s="10"/>
      <c r="C32" s="10"/>
      <c r="D32" s="10"/>
      <c r="E32" s="10"/>
      <c r="F32" s="10"/>
      <c r="G32" s="10"/>
      <c r="H32" s="10"/>
      <c r="I32" s="10" t="str">
        <f t="shared" si="0"/>
        <v>Simplified</v>
      </c>
      <c r="J32" s="10"/>
      <c r="K32" s="10"/>
      <c r="L32" s="10"/>
      <c r="M32" s="10"/>
      <c r="N32" s="10" t="s">
        <v>266</v>
      </c>
      <c r="O32" s="12" t="s">
        <v>267</v>
      </c>
      <c r="P32" s="10" t="s">
        <v>202</v>
      </c>
      <c r="Q32" s="10" t="s">
        <v>203</v>
      </c>
      <c r="R32" s="13">
        <v>9000000</v>
      </c>
      <c r="S32" s="13" t="s">
        <v>7</v>
      </c>
      <c r="T32" s="10" t="s">
        <v>204</v>
      </c>
      <c r="U32" s="10" t="s">
        <v>204</v>
      </c>
      <c r="V32" s="10" t="s">
        <v>208</v>
      </c>
      <c r="W32" s="10"/>
      <c r="X32" s="11"/>
      <c r="Y32" s="11"/>
      <c r="Z32" s="11"/>
      <c r="AA32" s="11"/>
    </row>
    <row r="33" spans="1:27" ht="18" hidden="1" x14ac:dyDescent="0.3">
      <c r="A33" s="10"/>
      <c r="B33" s="10"/>
      <c r="C33" s="10"/>
      <c r="D33" s="10"/>
      <c r="E33" s="10"/>
      <c r="F33" s="10"/>
      <c r="G33" s="10"/>
      <c r="H33" s="10"/>
      <c r="I33" s="10" t="str">
        <f t="shared" si="0"/>
        <v>Simplified</v>
      </c>
      <c r="J33" s="10"/>
      <c r="K33" s="10"/>
      <c r="L33" s="10"/>
      <c r="M33" s="10"/>
      <c r="N33" s="10" t="s">
        <v>268</v>
      </c>
      <c r="O33" s="12" t="s">
        <v>269</v>
      </c>
      <c r="P33" s="10" t="s">
        <v>202</v>
      </c>
      <c r="Q33" s="10" t="s">
        <v>203</v>
      </c>
      <c r="R33" s="13">
        <v>3053537.5</v>
      </c>
      <c r="S33" s="14" t="s">
        <v>7</v>
      </c>
      <c r="T33" s="10" t="s">
        <v>204</v>
      </c>
      <c r="U33" s="10" t="s">
        <v>204</v>
      </c>
      <c r="V33" s="10" t="s">
        <v>211</v>
      </c>
      <c r="W33" s="10"/>
      <c r="X33" s="11"/>
      <c r="Y33" s="11"/>
      <c r="Z33" s="11"/>
      <c r="AA33" s="11"/>
    </row>
    <row r="34" spans="1:27" ht="18" hidden="1" x14ac:dyDescent="0.3">
      <c r="A34" s="10"/>
      <c r="B34" s="10"/>
      <c r="C34" s="10"/>
      <c r="D34" s="10"/>
      <c r="E34" s="10"/>
      <c r="F34" s="10"/>
      <c r="G34" s="10"/>
      <c r="H34" s="10"/>
      <c r="I34" s="10" t="str">
        <f t="shared" si="0"/>
        <v>Full</v>
      </c>
      <c r="J34" s="10"/>
      <c r="K34" s="10"/>
      <c r="L34" s="10"/>
      <c r="M34" s="10"/>
      <c r="N34" s="10" t="s">
        <v>270</v>
      </c>
      <c r="O34" s="12" t="s">
        <v>271</v>
      </c>
      <c r="P34" s="10" t="s">
        <v>202</v>
      </c>
      <c r="Q34" s="10" t="s">
        <v>203</v>
      </c>
      <c r="R34" s="13">
        <v>63658773.25</v>
      </c>
      <c r="S34" s="14" t="s">
        <v>7</v>
      </c>
      <c r="T34" s="10" t="s">
        <v>204</v>
      </c>
      <c r="U34" s="10" t="s">
        <v>204</v>
      </c>
      <c r="V34" s="10" t="s">
        <v>211</v>
      </c>
      <c r="W34" s="10"/>
      <c r="X34" s="11"/>
      <c r="Y34" s="11"/>
      <c r="Z34" s="11"/>
      <c r="AA34" s="11"/>
    </row>
    <row r="35" spans="1:27" ht="18" hidden="1" x14ac:dyDescent="0.3">
      <c r="A35" s="10"/>
      <c r="B35" s="10"/>
      <c r="C35" s="10"/>
      <c r="D35" s="10"/>
      <c r="E35" s="10"/>
      <c r="F35" s="10"/>
      <c r="G35" s="10"/>
      <c r="H35" s="10"/>
      <c r="I35" s="10" t="str">
        <f t="shared" si="0"/>
        <v>Full</v>
      </c>
      <c r="J35" s="10"/>
      <c r="K35" s="10"/>
      <c r="L35" s="10"/>
      <c r="M35" s="10"/>
      <c r="N35" s="10" t="s">
        <v>272</v>
      </c>
      <c r="O35" s="12" t="s">
        <v>273</v>
      </c>
      <c r="P35" s="10" t="s">
        <v>202</v>
      </c>
      <c r="Q35" s="10" t="s">
        <v>203</v>
      </c>
      <c r="R35" s="13">
        <v>35107021.75</v>
      </c>
      <c r="S35" s="14" t="s">
        <v>7</v>
      </c>
      <c r="T35" s="10" t="s">
        <v>204</v>
      </c>
      <c r="U35" s="10" t="s">
        <v>204</v>
      </c>
      <c r="V35" s="10" t="s">
        <v>15</v>
      </c>
      <c r="W35" s="10"/>
      <c r="X35" s="11"/>
      <c r="Y35" s="11"/>
      <c r="Z35" s="11"/>
      <c r="AA35" s="11"/>
    </row>
    <row r="36" spans="1:27" ht="18" hidden="1" x14ac:dyDescent="0.3">
      <c r="A36" s="10"/>
      <c r="B36" s="10"/>
      <c r="C36" s="10"/>
      <c r="D36" s="10"/>
      <c r="E36" s="10"/>
      <c r="F36" s="10"/>
      <c r="G36" s="10"/>
      <c r="H36" s="10"/>
      <c r="I36" s="10" t="str">
        <f t="shared" si="0"/>
        <v>Simplified</v>
      </c>
      <c r="J36" s="10"/>
      <c r="K36" s="10"/>
      <c r="L36" s="10"/>
      <c r="M36" s="10"/>
      <c r="N36" s="10" t="s">
        <v>274</v>
      </c>
      <c r="O36" s="12" t="s">
        <v>275</v>
      </c>
      <c r="P36" s="10" t="s">
        <v>202</v>
      </c>
      <c r="Q36" s="10" t="s">
        <v>203</v>
      </c>
      <c r="R36" s="13">
        <v>4000000</v>
      </c>
      <c r="S36" s="13" t="s">
        <v>7</v>
      </c>
      <c r="T36" s="10" t="s">
        <v>204</v>
      </c>
      <c r="U36" s="10" t="s">
        <v>204</v>
      </c>
      <c r="V36" s="10" t="s">
        <v>208</v>
      </c>
      <c r="W36" s="10"/>
      <c r="X36" s="11"/>
      <c r="Y36" s="11"/>
      <c r="Z36" s="11"/>
      <c r="AA36" s="11"/>
    </row>
    <row r="37" spans="1:27" ht="18" hidden="1" x14ac:dyDescent="0.3">
      <c r="A37" s="10"/>
      <c r="B37" s="10"/>
      <c r="C37" s="10"/>
      <c r="D37" s="10"/>
      <c r="E37" s="10"/>
      <c r="F37" s="10"/>
      <c r="G37" s="10"/>
      <c r="H37" s="10"/>
      <c r="I37" s="10" t="str">
        <f t="shared" si="0"/>
        <v>Simplified</v>
      </c>
      <c r="J37" s="10"/>
      <c r="K37" s="10"/>
      <c r="L37" s="10"/>
      <c r="M37" s="10"/>
      <c r="N37" s="10" t="s">
        <v>276</v>
      </c>
      <c r="O37" s="12" t="s">
        <v>277</v>
      </c>
      <c r="P37" s="10" t="s">
        <v>202</v>
      </c>
      <c r="Q37" s="10" t="s">
        <v>203</v>
      </c>
      <c r="R37" s="13">
        <v>11810505.75</v>
      </c>
      <c r="S37" s="14" t="s">
        <v>7</v>
      </c>
      <c r="T37" s="10" t="s">
        <v>204</v>
      </c>
      <c r="U37" s="10" t="s">
        <v>204</v>
      </c>
      <c r="V37" s="10" t="s">
        <v>15</v>
      </c>
      <c r="W37" s="10"/>
      <c r="X37" s="11"/>
      <c r="Y37" s="11"/>
      <c r="Z37" s="11"/>
      <c r="AA37" s="11"/>
    </row>
    <row r="38" spans="1:27" ht="18" hidden="1" x14ac:dyDescent="0.3">
      <c r="A38" s="10"/>
      <c r="B38" s="10"/>
      <c r="C38" s="10"/>
      <c r="D38" s="10"/>
      <c r="E38" s="10"/>
      <c r="F38" s="10"/>
      <c r="G38" s="10"/>
      <c r="H38" s="10"/>
      <c r="I38" s="10" t="str">
        <f t="shared" si="0"/>
        <v>Simplified</v>
      </c>
      <c r="J38" s="10"/>
      <c r="K38" s="10"/>
      <c r="L38" s="10"/>
      <c r="M38" s="10"/>
      <c r="N38" s="10" t="s">
        <v>278</v>
      </c>
      <c r="O38" s="12" t="s">
        <v>279</v>
      </c>
      <c r="P38" s="10" t="s">
        <v>202</v>
      </c>
      <c r="Q38" s="10" t="s">
        <v>203</v>
      </c>
      <c r="R38" s="13">
        <v>3500000</v>
      </c>
      <c r="S38" s="13" t="s">
        <v>7</v>
      </c>
      <c r="T38" s="10" t="s">
        <v>204</v>
      </c>
      <c r="U38" s="10" t="s">
        <v>204</v>
      </c>
      <c r="V38" s="10" t="s">
        <v>208</v>
      </c>
      <c r="W38" s="10"/>
      <c r="X38" s="11"/>
      <c r="Y38" s="11"/>
      <c r="Z38" s="11"/>
      <c r="AA38" s="11"/>
    </row>
    <row r="39" spans="1:27" ht="18" hidden="1" x14ac:dyDescent="0.3">
      <c r="A39" s="10"/>
      <c r="B39" s="10"/>
      <c r="C39" s="10"/>
      <c r="D39" s="10"/>
      <c r="E39" s="10"/>
      <c r="F39" s="10"/>
      <c r="G39" s="10"/>
      <c r="H39" s="10"/>
      <c r="I39" s="10" t="str">
        <f t="shared" si="0"/>
        <v>Simplified</v>
      </c>
      <c r="J39" s="10"/>
      <c r="K39" s="10"/>
      <c r="L39" s="10"/>
      <c r="M39" s="10"/>
      <c r="N39" s="10" t="s">
        <v>280</v>
      </c>
      <c r="O39" s="12" t="s">
        <v>281</v>
      </c>
      <c r="P39" s="10" t="s">
        <v>202</v>
      </c>
      <c r="Q39" s="10" t="s">
        <v>203</v>
      </c>
      <c r="R39" s="13">
        <v>8500000</v>
      </c>
      <c r="S39" s="13" t="s">
        <v>7</v>
      </c>
      <c r="T39" s="10" t="s">
        <v>204</v>
      </c>
      <c r="U39" s="10" t="s">
        <v>204</v>
      </c>
      <c r="V39" s="10" t="s">
        <v>208</v>
      </c>
      <c r="W39" s="10"/>
      <c r="X39" s="11"/>
      <c r="Y39" s="11"/>
      <c r="Z39" s="11"/>
      <c r="AA39" s="11"/>
    </row>
    <row r="40" spans="1:27" ht="18" hidden="1" x14ac:dyDescent="0.3">
      <c r="A40" s="10"/>
      <c r="B40" s="10"/>
      <c r="C40" s="10"/>
      <c r="D40" s="10"/>
      <c r="E40" s="10"/>
      <c r="F40" s="10"/>
      <c r="G40" s="10"/>
      <c r="H40" s="10"/>
      <c r="I40" s="10" t="str">
        <f t="shared" si="0"/>
        <v>Full</v>
      </c>
      <c r="J40" s="10"/>
      <c r="K40" s="10"/>
      <c r="L40" s="10"/>
      <c r="M40" s="10"/>
      <c r="N40" s="10" t="s">
        <v>282</v>
      </c>
      <c r="O40" s="12" t="s">
        <v>283</v>
      </c>
      <c r="P40" s="10" t="s">
        <v>202</v>
      </c>
      <c r="Q40" s="10" t="s">
        <v>203</v>
      </c>
      <c r="R40" s="13">
        <v>67808025</v>
      </c>
      <c r="S40" s="14" t="s">
        <v>7</v>
      </c>
      <c r="T40" s="10" t="s">
        <v>204</v>
      </c>
      <c r="U40" s="10" t="s">
        <v>204</v>
      </c>
      <c r="V40" s="10" t="s">
        <v>211</v>
      </c>
      <c r="W40" s="10"/>
      <c r="X40" s="11"/>
      <c r="Y40" s="11"/>
      <c r="Z40" s="11"/>
      <c r="AA40" s="11"/>
    </row>
    <row r="41" spans="1:27" ht="18" hidden="1" x14ac:dyDescent="0.3">
      <c r="A41" s="10"/>
      <c r="B41" s="10"/>
      <c r="C41" s="10"/>
      <c r="D41" s="10"/>
      <c r="E41" s="10"/>
      <c r="F41" s="10"/>
      <c r="G41" s="10"/>
      <c r="H41" s="10"/>
      <c r="I41" s="10" t="str">
        <f t="shared" si="0"/>
        <v>Full</v>
      </c>
      <c r="J41" s="10"/>
      <c r="K41" s="10"/>
      <c r="L41" s="10"/>
      <c r="M41" s="10"/>
      <c r="N41" s="10" t="s">
        <v>284</v>
      </c>
      <c r="O41" s="12" t="s">
        <v>285</v>
      </c>
      <c r="P41" s="10" t="s">
        <v>202</v>
      </c>
      <c r="Q41" s="10" t="s">
        <v>203</v>
      </c>
      <c r="R41" s="13">
        <v>27000000</v>
      </c>
      <c r="S41" s="14" t="s">
        <v>7</v>
      </c>
      <c r="T41" s="10" t="s">
        <v>204</v>
      </c>
      <c r="U41" s="10" t="s">
        <v>204</v>
      </c>
      <c r="V41" s="10" t="s">
        <v>25</v>
      </c>
      <c r="W41" s="10"/>
      <c r="X41" s="11"/>
      <c r="Y41" s="11"/>
      <c r="Z41" s="11"/>
      <c r="AA41" s="11"/>
    </row>
    <row r="42" spans="1:27" ht="18" hidden="1" x14ac:dyDescent="0.3">
      <c r="A42" s="10"/>
      <c r="B42" s="10"/>
      <c r="C42" s="10"/>
      <c r="D42" s="10"/>
      <c r="E42" s="10"/>
      <c r="F42" s="10"/>
      <c r="G42" s="10"/>
      <c r="H42" s="10"/>
      <c r="I42" s="10" t="str">
        <f t="shared" si="0"/>
        <v>Full</v>
      </c>
      <c r="J42" s="10"/>
      <c r="K42" s="10"/>
      <c r="L42" s="10"/>
      <c r="M42" s="10"/>
      <c r="N42" s="10" t="s">
        <v>286</v>
      </c>
      <c r="O42" s="12" t="s">
        <v>287</v>
      </c>
      <c r="P42" s="10" t="s">
        <v>202</v>
      </c>
      <c r="Q42" s="10" t="s">
        <v>203</v>
      </c>
      <c r="R42" s="13">
        <v>161511267.01149997</v>
      </c>
      <c r="S42" s="14" t="s">
        <v>7</v>
      </c>
      <c r="T42" s="10" t="s">
        <v>204</v>
      </c>
      <c r="U42" s="10" t="s">
        <v>204</v>
      </c>
      <c r="V42" s="10" t="s">
        <v>15</v>
      </c>
      <c r="W42" s="10"/>
      <c r="X42" s="11"/>
      <c r="Y42" s="11"/>
      <c r="Z42" s="11"/>
      <c r="AA42" s="11"/>
    </row>
    <row r="43" spans="1:27" ht="18" hidden="1" x14ac:dyDescent="0.3">
      <c r="A43" s="10"/>
      <c r="B43" s="10"/>
      <c r="C43" s="10"/>
      <c r="D43" s="10"/>
      <c r="E43" s="10"/>
      <c r="F43" s="10"/>
      <c r="G43" s="10"/>
      <c r="H43" s="10"/>
      <c r="I43" s="10" t="str">
        <f t="shared" si="0"/>
        <v>Full</v>
      </c>
      <c r="J43" s="10"/>
      <c r="K43" s="10"/>
      <c r="L43" s="10"/>
      <c r="M43" s="10"/>
      <c r="N43" s="10" t="s">
        <v>288</v>
      </c>
      <c r="O43" s="12" t="s">
        <v>289</v>
      </c>
      <c r="P43" s="10" t="s">
        <v>202</v>
      </c>
      <c r="Q43" s="10" t="s">
        <v>203</v>
      </c>
      <c r="R43" s="13">
        <v>105000000</v>
      </c>
      <c r="S43" s="14" t="s">
        <v>7</v>
      </c>
      <c r="T43" s="10" t="s">
        <v>290</v>
      </c>
      <c r="U43" s="10" t="s">
        <v>291</v>
      </c>
      <c r="V43" s="10" t="s">
        <v>12</v>
      </c>
      <c r="W43" s="10"/>
      <c r="X43" s="11"/>
      <c r="Y43" s="11"/>
      <c r="Z43" s="11"/>
      <c r="AA43" s="11"/>
    </row>
    <row r="44" spans="1:27" ht="18" hidden="1" x14ac:dyDescent="0.3">
      <c r="A44" s="10"/>
      <c r="B44" s="10"/>
      <c r="C44" s="10"/>
      <c r="D44" s="10"/>
      <c r="E44" s="10"/>
      <c r="F44" s="10"/>
      <c r="G44" s="10"/>
      <c r="H44" s="10"/>
      <c r="I44" s="10" t="str">
        <f t="shared" si="0"/>
        <v>Full</v>
      </c>
      <c r="J44" s="10"/>
      <c r="K44" s="10"/>
      <c r="L44" s="10"/>
      <c r="M44" s="10"/>
      <c r="N44" s="10" t="s">
        <v>292</v>
      </c>
      <c r="O44" s="12" t="s">
        <v>293</v>
      </c>
      <c r="P44" s="10" t="s">
        <v>202</v>
      </c>
      <c r="Q44" s="10" t="s">
        <v>203</v>
      </c>
      <c r="R44" s="13">
        <v>45853309.450000003</v>
      </c>
      <c r="S44" s="14" t="s">
        <v>7</v>
      </c>
      <c r="T44" s="10" t="s">
        <v>204</v>
      </c>
      <c r="U44" s="10" t="s">
        <v>204</v>
      </c>
      <c r="V44" s="10" t="s">
        <v>15</v>
      </c>
      <c r="W44" s="10"/>
      <c r="X44" s="11"/>
      <c r="Y44" s="11"/>
      <c r="Z44" s="11"/>
      <c r="AA44" s="11"/>
    </row>
    <row r="45" spans="1:27" ht="18" hidden="1" x14ac:dyDescent="0.3">
      <c r="A45" s="10"/>
      <c r="B45" s="10"/>
      <c r="C45" s="10"/>
      <c r="D45" s="10"/>
      <c r="E45" s="10"/>
      <c r="F45" s="10"/>
      <c r="G45" s="10"/>
      <c r="H45" s="10"/>
      <c r="I45" s="10" t="str">
        <f t="shared" si="0"/>
        <v>Simplified</v>
      </c>
      <c r="J45" s="10"/>
      <c r="K45" s="10"/>
      <c r="L45" s="10"/>
      <c r="M45" s="10"/>
      <c r="N45" s="10" t="s">
        <v>294</v>
      </c>
      <c r="O45" s="12" t="s">
        <v>295</v>
      </c>
      <c r="P45" s="10" t="s">
        <v>202</v>
      </c>
      <c r="Q45" s="10" t="s">
        <v>203</v>
      </c>
      <c r="R45" s="13">
        <v>10580575</v>
      </c>
      <c r="S45" s="14" t="s">
        <v>7</v>
      </c>
      <c r="T45" s="10" t="s">
        <v>204</v>
      </c>
      <c r="U45" s="10" t="s">
        <v>204</v>
      </c>
      <c r="V45" s="10" t="s">
        <v>211</v>
      </c>
      <c r="W45" s="10"/>
      <c r="X45" s="11"/>
      <c r="Y45" s="11"/>
      <c r="Z45" s="11"/>
      <c r="AA45" s="11"/>
    </row>
    <row r="46" spans="1:27" ht="18" hidden="1" x14ac:dyDescent="0.3">
      <c r="A46" s="10"/>
      <c r="B46" s="10"/>
      <c r="C46" s="10"/>
      <c r="D46" s="10"/>
      <c r="E46" s="10"/>
      <c r="F46" s="10"/>
      <c r="G46" s="10"/>
      <c r="H46" s="10"/>
      <c r="I46" s="10" t="str">
        <f t="shared" si="0"/>
        <v>Full</v>
      </c>
      <c r="J46" s="10"/>
      <c r="K46" s="10"/>
      <c r="L46" s="10"/>
      <c r="M46" s="10"/>
      <c r="N46" s="10" t="s">
        <v>296</v>
      </c>
      <c r="O46" s="12" t="s">
        <v>297</v>
      </c>
      <c r="P46" s="10" t="s">
        <v>202</v>
      </c>
      <c r="Q46" s="10" t="s">
        <v>203</v>
      </c>
      <c r="R46" s="13">
        <v>170476569</v>
      </c>
      <c r="S46" s="14" t="s">
        <v>7</v>
      </c>
      <c r="T46" s="10" t="s">
        <v>204</v>
      </c>
      <c r="U46" s="10" t="s">
        <v>204</v>
      </c>
      <c r="V46" s="10" t="s">
        <v>15</v>
      </c>
      <c r="W46" s="10"/>
      <c r="X46" s="11"/>
      <c r="Y46" s="11"/>
      <c r="Z46" s="11"/>
      <c r="AA46" s="11"/>
    </row>
    <row r="47" spans="1:27" ht="18" hidden="1" x14ac:dyDescent="0.3">
      <c r="A47" s="10"/>
      <c r="B47" s="10"/>
      <c r="C47" s="10"/>
      <c r="D47" s="10"/>
      <c r="E47" s="10"/>
      <c r="F47" s="10"/>
      <c r="G47" s="10"/>
      <c r="H47" s="10"/>
      <c r="I47" s="10" t="str">
        <f t="shared" si="0"/>
        <v>Full</v>
      </c>
      <c r="J47" s="10"/>
      <c r="K47" s="10"/>
      <c r="L47" s="10"/>
      <c r="M47" s="10"/>
      <c r="N47" s="10" t="s">
        <v>298</v>
      </c>
      <c r="O47" s="12" t="s">
        <v>299</v>
      </c>
      <c r="P47" s="10" t="s">
        <v>202</v>
      </c>
      <c r="Q47" s="10" t="s">
        <v>203</v>
      </c>
      <c r="R47" s="13">
        <v>134606789.30000001</v>
      </c>
      <c r="S47" s="14" t="s">
        <v>7</v>
      </c>
      <c r="T47" s="10" t="s">
        <v>204</v>
      </c>
      <c r="U47" s="10" t="s">
        <v>204</v>
      </c>
      <c r="V47" s="10" t="s">
        <v>15</v>
      </c>
      <c r="W47" s="10"/>
      <c r="X47" s="11"/>
      <c r="Y47" s="11"/>
      <c r="Z47" s="11"/>
      <c r="AA47" s="11"/>
    </row>
    <row r="48" spans="1:27" ht="18" hidden="1" x14ac:dyDescent="0.3">
      <c r="A48" s="10"/>
      <c r="B48" s="10"/>
      <c r="C48" s="10"/>
      <c r="D48" s="10"/>
      <c r="E48" s="10"/>
      <c r="F48" s="10"/>
      <c r="G48" s="10"/>
      <c r="H48" s="10"/>
      <c r="I48" s="10" t="str">
        <f t="shared" si="0"/>
        <v>Simplified</v>
      </c>
      <c r="J48" s="10"/>
      <c r="K48" s="10"/>
      <c r="L48" s="10"/>
      <c r="M48" s="10"/>
      <c r="N48" s="10" t="s">
        <v>300</v>
      </c>
      <c r="O48" s="12" t="s">
        <v>301</v>
      </c>
      <c r="P48" s="10" t="s">
        <v>202</v>
      </c>
      <c r="Q48" s="10" t="s">
        <v>203</v>
      </c>
      <c r="R48" s="13">
        <v>20700000</v>
      </c>
      <c r="S48" s="14" t="s">
        <v>7</v>
      </c>
      <c r="T48" s="10" t="s">
        <v>204</v>
      </c>
      <c r="U48" s="10" t="s">
        <v>204</v>
      </c>
      <c r="V48" s="10" t="s">
        <v>15</v>
      </c>
      <c r="W48" s="10"/>
      <c r="X48" s="11"/>
      <c r="Y48" s="11"/>
      <c r="Z48" s="11"/>
      <c r="AA48" s="11"/>
    </row>
    <row r="49" spans="1:27" ht="18" hidden="1" x14ac:dyDescent="0.3">
      <c r="A49" s="10"/>
      <c r="B49" s="10"/>
      <c r="C49" s="10"/>
      <c r="D49" s="10"/>
      <c r="E49" s="10"/>
      <c r="F49" s="10"/>
      <c r="G49" s="10"/>
      <c r="H49" s="10"/>
      <c r="I49" s="10" t="str">
        <f t="shared" si="0"/>
        <v>Simplified</v>
      </c>
      <c r="J49" s="10"/>
      <c r="K49" s="10"/>
      <c r="L49" s="10"/>
      <c r="M49" s="10"/>
      <c r="N49" s="10" t="s">
        <v>302</v>
      </c>
      <c r="O49" s="12" t="s">
        <v>303</v>
      </c>
      <c r="P49" s="10" t="s">
        <v>202</v>
      </c>
      <c r="Q49" s="10" t="s">
        <v>203</v>
      </c>
      <c r="R49" s="13">
        <v>4000000</v>
      </c>
      <c r="S49" s="13" t="s">
        <v>7</v>
      </c>
      <c r="T49" s="10" t="s">
        <v>204</v>
      </c>
      <c r="U49" s="10" t="s">
        <v>204</v>
      </c>
      <c r="V49" s="10" t="s">
        <v>208</v>
      </c>
      <c r="W49" s="10"/>
      <c r="X49" s="11"/>
      <c r="Y49" s="11"/>
      <c r="Z49" s="11"/>
      <c r="AA49" s="11"/>
    </row>
    <row r="50" spans="1:27" ht="18" hidden="1" x14ac:dyDescent="0.3">
      <c r="A50" s="10"/>
      <c r="B50" s="10"/>
      <c r="C50" s="10"/>
      <c r="D50" s="10"/>
      <c r="E50" s="10"/>
      <c r="F50" s="10"/>
      <c r="G50" s="10"/>
      <c r="H50" s="10"/>
      <c r="I50" s="10" t="str">
        <f t="shared" si="0"/>
        <v>Simplified</v>
      </c>
      <c r="J50" s="10"/>
      <c r="K50" s="10"/>
      <c r="L50" s="10"/>
      <c r="M50" s="10"/>
      <c r="N50" s="10" t="s">
        <v>304</v>
      </c>
      <c r="O50" s="12" t="s">
        <v>305</v>
      </c>
      <c r="P50" s="10" t="s">
        <v>202</v>
      </c>
      <c r="Q50" s="10" t="s">
        <v>203</v>
      </c>
      <c r="R50" s="13">
        <v>7500000</v>
      </c>
      <c r="S50" s="13" t="s">
        <v>7</v>
      </c>
      <c r="T50" s="10" t="s">
        <v>204</v>
      </c>
      <c r="U50" s="10" t="s">
        <v>204</v>
      </c>
      <c r="V50" s="10" t="s">
        <v>208</v>
      </c>
      <c r="W50" s="10"/>
      <c r="X50" s="11"/>
      <c r="Y50" s="11"/>
      <c r="Z50" s="11"/>
      <c r="AA50" s="11"/>
    </row>
    <row r="51" spans="1:27" ht="18" hidden="1" x14ac:dyDescent="0.3">
      <c r="A51" s="10"/>
      <c r="B51" s="10"/>
      <c r="C51" s="10"/>
      <c r="D51" s="10"/>
      <c r="E51" s="10"/>
      <c r="F51" s="10"/>
      <c r="G51" s="10"/>
      <c r="H51" s="10"/>
      <c r="I51" s="10" t="str">
        <f t="shared" si="0"/>
        <v>Full</v>
      </c>
      <c r="J51" s="10"/>
      <c r="K51" s="10"/>
      <c r="L51" s="10"/>
      <c r="M51" s="10"/>
      <c r="N51" s="10" t="s">
        <v>306</v>
      </c>
      <c r="O51" s="12" t="s">
        <v>307</v>
      </c>
      <c r="P51" s="10" t="s">
        <v>202</v>
      </c>
      <c r="Q51" s="10" t="s">
        <v>203</v>
      </c>
      <c r="R51" s="13">
        <v>103730000</v>
      </c>
      <c r="S51" s="14" t="s">
        <v>7</v>
      </c>
      <c r="T51" s="10" t="s">
        <v>204</v>
      </c>
      <c r="U51" s="10" t="s">
        <v>204</v>
      </c>
      <c r="V51" s="10" t="s">
        <v>15</v>
      </c>
      <c r="W51" s="10"/>
      <c r="X51" s="11"/>
      <c r="Y51" s="11"/>
      <c r="Z51" s="11"/>
      <c r="AA51" s="11"/>
    </row>
    <row r="52" spans="1:27" ht="18" hidden="1" x14ac:dyDescent="0.3">
      <c r="A52" s="10"/>
      <c r="B52" s="10"/>
      <c r="C52" s="10"/>
      <c r="D52" s="10"/>
      <c r="E52" s="10"/>
      <c r="F52" s="10"/>
      <c r="G52" s="10"/>
      <c r="H52" s="10"/>
      <c r="I52" s="10" t="str">
        <f t="shared" si="0"/>
        <v>Full</v>
      </c>
      <c r="J52" s="10"/>
      <c r="K52" s="10"/>
      <c r="L52" s="10"/>
      <c r="M52" s="10"/>
      <c r="N52" s="10" t="s">
        <v>308</v>
      </c>
      <c r="O52" s="12" t="s">
        <v>309</v>
      </c>
      <c r="P52" s="10" t="s">
        <v>202</v>
      </c>
      <c r="Q52" s="10" t="s">
        <v>203</v>
      </c>
      <c r="R52" s="13">
        <v>27025000</v>
      </c>
      <c r="S52" s="14" t="s">
        <v>7</v>
      </c>
      <c r="T52" s="10" t="s">
        <v>204</v>
      </c>
      <c r="U52" s="10" t="s">
        <v>204</v>
      </c>
      <c r="V52" s="10" t="s">
        <v>25</v>
      </c>
      <c r="W52" s="10"/>
      <c r="X52" s="11"/>
      <c r="Y52" s="11"/>
      <c r="Z52" s="11"/>
      <c r="AA52" s="11"/>
    </row>
    <row r="53" spans="1:27" ht="18" hidden="1" x14ac:dyDescent="0.3">
      <c r="A53" s="10"/>
      <c r="B53" s="10"/>
      <c r="C53" s="10"/>
      <c r="D53" s="10"/>
      <c r="E53" s="10"/>
      <c r="F53" s="10"/>
      <c r="G53" s="10"/>
      <c r="H53" s="10"/>
      <c r="I53" s="10" t="str">
        <f t="shared" si="0"/>
        <v>Full</v>
      </c>
      <c r="J53" s="10"/>
      <c r="K53" s="10"/>
      <c r="L53" s="10"/>
      <c r="M53" s="10"/>
      <c r="N53" s="10" t="s">
        <v>310</v>
      </c>
      <c r="O53" s="12" t="s">
        <v>311</v>
      </c>
      <c r="P53" s="10" t="s">
        <v>202</v>
      </c>
      <c r="Q53" s="10" t="s">
        <v>203</v>
      </c>
      <c r="R53" s="13">
        <v>259320308</v>
      </c>
      <c r="S53" s="14" t="s">
        <v>7</v>
      </c>
      <c r="T53" s="10" t="s">
        <v>204</v>
      </c>
      <c r="U53" s="10" t="s">
        <v>204</v>
      </c>
      <c r="V53" s="10" t="s">
        <v>25</v>
      </c>
      <c r="W53" s="10"/>
      <c r="X53" s="11"/>
      <c r="Y53" s="11"/>
      <c r="Z53" s="11"/>
      <c r="AA53" s="11"/>
    </row>
    <row r="54" spans="1:27" ht="18" hidden="1" x14ac:dyDescent="0.3">
      <c r="A54" s="10"/>
      <c r="B54" s="10"/>
      <c r="C54" s="10"/>
      <c r="D54" s="10"/>
      <c r="E54" s="10"/>
      <c r="F54" s="10"/>
      <c r="G54" s="10"/>
      <c r="H54" s="10"/>
      <c r="I54" s="10" t="str">
        <f t="shared" si="0"/>
        <v>Full</v>
      </c>
      <c r="J54" s="10"/>
      <c r="K54" s="10"/>
      <c r="L54" s="10"/>
      <c r="M54" s="10"/>
      <c r="N54" s="10" t="s">
        <v>312</v>
      </c>
      <c r="O54" s="12" t="s">
        <v>313</v>
      </c>
      <c r="P54" s="10" t="s">
        <v>202</v>
      </c>
      <c r="Q54" s="10" t="s">
        <v>203</v>
      </c>
      <c r="R54" s="13">
        <v>104477339</v>
      </c>
      <c r="S54" s="14" t="s">
        <v>7</v>
      </c>
      <c r="T54" s="10" t="s">
        <v>204</v>
      </c>
      <c r="U54" s="10" t="s">
        <v>204</v>
      </c>
      <c r="V54" s="10" t="s">
        <v>15</v>
      </c>
      <c r="W54" s="10"/>
      <c r="X54" s="11"/>
      <c r="Y54" s="11"/>
      <c r="Z54" s="11"/>
      <c r="AA54" s="11"/>
    </row>
    <row r="55" spans="1:27" ht="18" hidden="1" x14ac:dyDescent="0.3">
      <c r="A55" s="10"/>
      <c r="B55" s="10"/>
      <c r="C55" s="10"/>
      <c r="D55" s="10"/>
      <c r="E55" s="10"/>
      <c r="F55" s="10"/>
      <c r="G55" s="10"/>
      <c r="H55" s="10"/>
      <c r="I55" s="10" t="str">
        <f t="shared" si="0"/>
        <v>Full</v>
      </c>
      <c r="J55" s="10"/>
      <c r="K55" s="10"/>
      <c r="L55" s="10"/>
      <c r="M55" s="10"/>
      <c r="N55" s="10" t="s">
        <v>314</v>
      </c>
      <c r="O55" s="12" t="s">
        <v>315</v>
      </c>
      <c r="P55" s="10" t="s">
        <v>202</v>
      </c>
      <c r="Q55" s="10" t="s">
        <v>203</v>
      </c>
      <c r="R55" s="13">
        <v>150545833</v>
      </c>
      <c r="S55" s="14" t="s">
        <v>7</v>
      </c>
      <c r="T55" s="10" t="s">
        <v>204</v>
      </c>
      <c r="U55" s="10" t="s">
        <v>204</v>
      </c>
      <c r="V55" s="10" t="s">
        <v>45</v>
      </c>
      <c r="W55" s="10"/>
      <c r="X55" s="11"/>
      <c r="Y55" s="11"/>
      <c r="Z55" s="11"/>
      <c r="AA55" s="11"/>
    </row>
    <row r="56" spans="1:27" ht="18" hidden="1" x14ac:dyDescent="0.3">
      <c r="A56" s="10"/>
      <c r="B56" s="10"/>
      <c r="C56" s="10"/>
      <c r="D56" s="10"/>
      <c r="E56" s="10"/>
      <c r="F56" s="10"/>
      <c r="G56" s="10"/>
      <c r="H56" s="10"/>
      <c r="I56" s="10" t="str">
        <f t="shared" si="0"/>
        <v>Full</v>
      </c>
      <c r="J56" s="10"/>
      <c r="K56" s="10"/>
      <c r="L56" s="10"/>
      <c r="M56" s="10"/>
      <c r="N56" s="10" t="s">
        <v>316</v>
      </c>
      <c r="O56" s="12" t="s">
        <v>317</v>
      </c>
      <c r="P56" s="10" t="s">
        <v>202</v>
      </c>
      <c r="Q56" s="10" t="s">
        <v>203</v>
      </c>
      <c r="R56" s="13">
        <v>71884990</v>
      </c>
      <c r="S56" s="14" t="s">
        <v>7</v>
      </c>
      <c r="T56" s="10" t="s">
        <v>204</v>
      </c>
      <c r="U56" s="10" t="s">
        <v>204</v>
      </c>
      <c r="V56" s="10" t="s">
        <v>25</v>
      </c>
      <c r="W56" s="10"/>
      <c r="X56" s="11"/>
      <c r="Y56" s="11"/>
      <c r="Z56" s="11"/>
      <c r="AA56" s="11"/>
    </row>
    <row r="57" spans="1:27" ht="18" hidden="1" x14ac:dyDescent="0.3">
      <c r="A57" s="10"/>
      <c r="B57" s="10"/>
      <c r="C57" s="10"/>
      <c r="D57" s="10"/>
      <c r="E57" s="10"/>
      <c r="F57" s="10"/>
      <c r="G57" s="10"/>
      <c r="H57" s="10"/>
      <c r="I57" s="10" t="str">
        <f t="shared" si="0"/>
        <v>Full</v>
      </c>
      <c r="J57" s="10"/>
      <c r="K57" s="10"/>
      <c r="L57" s="10"/>
      <c r="M57" s="10"/>
      <c r="N57" s="10" t="s">
        <v>318</v>
      </c>
      <c r="O57" s="12" t="s">
        <v>319</v>
      </c>
      <c r="P57" s="10" t="s">
        <v>202</v>
      </c>
      <c r="Q57" s="10" t="s">
        <v>203</v>
      </c>
      <c r="R57" s="13">
        <v>59257200</v>
      </c>
      <c r="S57" s="14" t="s">
        <v>7</v>
      </c>
      <c r="T57" s="10" t="s">
        <v>204</v>
      </c>
      <c r="U57" s="10" t="s">
        <v>204</v>
      </c>
      <c r="V57" s="10" t="s">
        <v>15</v>
      </c>
      <c r="W57" s="10"/>
      <c r="X57" s="11"/>
      <c r="Y57" s="11"/>
      <c r="Z57" s="11"/>
      <c r="AA57" s="11"/>
    </row>
    <row r="58" spans="1:27" ht="18" hidden="1" x14ac:dyDescent="0.3">
      <c r="A58" s="10"/>
      <c r="B58" s="10"/>
      <c r="C58" s="10"/>
      <c r="D58" s="10"/>
      <c r="E58" s="10"/>
      <c r="F58" s="10"/>
      <c r="G58" s="10"/>
      <c r="H58" s="10"/>
      <c r="I58" s="10" t="str">
        <f t="shared" si="0"/>
        <v>Full</v>
      </c>
      <c r="J58" s="10"/>
      <c r="K58" s="10"/>
      <c r="L58" s="10"/>
      <c r="M58" s="10"/>
      <c r="N58" s="10" t="s">
        <v>320</v>
      </c>
      <c r="O58" s="12" t="s">
        <v>321</v>
      </c>
      <c r="P58" s="10" t="s">
        <v>202</v>
      </c>
      <c r="Q58" s="10" t="s">
        <v>203</v>
      </c>
      <c r="R58" s="13">
        <v>85358075</v>
      </c>
      <c r="S58" s="14" t="s">
        <v>7</v>
      </c>
      <c r="T58" s="10" t="s">
        <v>204</v>
      </c>
      <c r="U58" s="10" t="s">
        <v>204</v>
      </c>
      <c r="V58" s="10" t="s">
        <v>45</v>
      </c>
      <c r="W58" s="10"/>
      <c r="X58" s="11"/>
      <c r="Y58" s="11"/>
      <c r="Z58" s="11"/>
      <c r="AA58" s="11"/>
    </row>
    <row r="59" spans="1:27" ht="18" hidden="1" x14ac:dyDescent="0.3">
      <c r="A59" s="10"/>
      <c r="B59" s="10"/>
      <c r="C59" s="10"/>
      <c r="D59" s="10"/>
      <c r="E59" s="10"/>
      <c r="F59" s="10"/>
      <c r="G59" s="10"/>
      <c r="H59" s="10"/>
      <c r="I59" s="10" t="str">
        <f t="shared" si="0"/>
        <v>Full</v>
      </c>
      <c r="J59" s="10"/>
      <c r="K59" s="10"/>
      <c r="L59" s="10"/>
      <c r="M59" s="10"/>
      <c r="N59" s="10" t="s">
        <v>322</v>
      </c>
      <c r="O59" s="12" t="s">
        <v>323</v>
      </c>
      <c r="P59" s="10" t="s">
        <v>202</v>
      </c>
      <c r="Q59" s="10" t="s">
        <v>203</v>
      </c>
      <c r="R59" s="13">
        <v>125856601</v>
      </c>
      <c r="S59" s="14" t="s">
        <v>7</v>
      </c>
      <c r="T59" s="10" t="s">
        <v>204</v>
      </c>
      <c r="U59" s="10" t="s">
        <v>204</v>
      </c>
      <c r="V59" s="10" t="s">
        <v>25</v>
      </c>
      <c r="W59" s="10"/>
      <c r="X59" s="11"/>
      <c r="Y59" s="11"/>
      <c r="Z59" s="11"/>
      <c r="AA59" s="11"/>
    </row>
    <row r="60" spans="1:27" ht="18" hidden="1" x14ac:dyDescent="0.3">
      <c r="A60" s="10"/>
      <c r="B60" s="10"/>
      <c r="C60" s="10"/>
      <c r="D60" s="10"/>
      <c r="E60" s="10"/>
      <c r="F60" s="10"/>
      <c r="G60" s="10"/>
      <c r="H60" s="10"/>
      <c r="I60" s="10" t="str">
        <f t="shared" si="0"/>
        <v>Full</v>
      </c>
      <c r="J60" s="10"/>
      <c r="K60" s="10"/>
      <c r="L60" s="10"/>
      <c r="M60" s="10"/>
      <c r="N60" s="10" t="s">
        <v>324</v>
      </c>
      <c r="O60" s="12" t="s">
        <v>325</v>
      </c>
      <c r="P60" s="10" t="s">
        <v>202</v>
      </c>
      <c r="Q60" s="10" t="s">
        <v>203</v>
      </c>
      <c r="R60" s="13">
        <v>61352874</v>
      </c>
      <c r="S60" s="14" t="s">
        <v>7</v>
      </c>
      <c r="T60" s="10" t="s">
        <v>204</v>
      </c>
      <c r="U60" s="10" t="s">
        <v>204</v>
      </c>
      <c r="V60" s="10" t="s">
        <v>62</v>
      </c>
      <c r="W60" s="10"/>
      <c r="X60" s="11"/>
      <c r="Y60" s="11"/>
      <c r="Z60" s="11"/>
      <c r="AA60" s="11"/>
    </row>
    <row r="61" spans="1:27" ht="18" hidden="1" x14ac:dyDescent="0.3">
      <c r="A61" s="10"/>
      <c r="B61" s="10"/>
      <c r="C61" s="10"/>
      <c r="D61" s="10"/>
      <c r="E61" s="10"/>
      <c r="F61" s="10"/>
      <c r="G61" s="10"/>
      <c r="H61" s="10"/>
      <c r="I61" s="10" t="str">
        <f t="shared" si="0"/>
        <v>Full</v>
      </c>
      <c r="J61" s="10"/>
      <c r="K61" s="10"/>
      <c r="L61" s="10"/>
      <c r="M61" s="10"/>
      <c r="N61" s="10" t="s">
        <v>326</v>
      </c>
      <c r="O61" s="12" t="s">
        <v>327</v>
      </c>
      <c r="P61" s="10" t="s">
        <v>202</v>
      </c>
      <c r="Q61" s="10" t="s">
        <v>203</v>
      </c>
      <c r="R61" s="13">
        <v>44827000</v>
      </c>
      <c r="S61" s="14" t="s">
        <v>7</v>
      </c>
      <c r="T61" s="10" t="s">
        <v>204</v>
      </c>
      <c r="U61" s="10" t="s">
        <v>204</v>
      </c>
      <c r="V61" s="10" t="s">
        <v>62</v>
      </c>
      <c r="W61" s="10"/>
      <c r="X61" s="11"/>
      <c r="Y61" s="11"/>
      <c r="Z61" s="11"/>
      <c r="AA61" s="11"/>
    </row>
    <row r="62" spans="1:27" ht="18" hidden="1" x14ac:dyDescent="0.3">
      <c r="A62" s="10"/>
      <c r="B62" s="10"/>
      <c r="C62" s="10"/>
      <c r="D62" s="10"/>
      <c r="E62" s="10"/>
      <c r="F62" s="10"/>
      <c r="G62" s="10"/>
      <c r="H62" s="10"/>
      <c r="I62" s="10" t="str">
        <f t="shared" si="0"/>
        <v>Full</v>
      </c>
      <c r="J62" s="10"/>
      <c r="K62" s="10"/>
      <c r="L62" s="10"/>
      <c r="M62" s="10"/>
      <c r="N62" s="10" t="s">
        <v>328</v>
      </c>
      <c r="O62" s="12" t="s">
        <v>329</v>
      </c>
      <c r="P62" s="10" t="s">
        <v>202</v>
      </c>
      <c r="Q62" s="10" t="s">
        <v>203</v>
      </c>
      <c r="R62" s="13">
        <v>83619023.099999994</v>
      </c>
      <c r="S62" s="14" t="s">
        <v>7</v>
      </c>
      <c r="T62" s="10" t="s">
        <v>204</v>
      </c>
      <c r="U62" s="10" t="s">
        <v>204</v>
      </c>
      <c r="V62" s="10" t="s">
        <v>15</v>
      </c>
      <c r="W62" s="10"/>
      <c r="X62" s="11"/>
      <c r="Y62" s="11"/>
      <c r="Z62" s="11"/>
      <c r="AA62" s="11"/>
    </row>
    <row r="63" spans="1:27" ht="18" hidden="1" x14ac:dyDescent="0.3">
      <c r="A63" s="10"/>
      <c r="B63" s="10"/>
      <c r="C63" s="10"/>
      <c r="D63" s="10"/>
      <c r="E63" s="10"/>
      <c r="F63" s="10"/>
      <c r="G63" s="10"/>
      <c r="H63" s="10"/>
      <c r="I63" s="10" t="str">
        <f t="shared" si="0"/>
        <v>Full</v>
      </c>
      <c r="J63" s="10"/>
      <c r="K63" s="10"/>
      <c r="L63" s="10"/>
      <c r="M63" s="10"/>
      <c r="N63" s="10" t="s">
        <v>330</v>
      </c>
      <c r="O63" s="12" t="s">
        <v>331</v>
      </c>
      <c r="P63" s="10" t="s">
        <v>202</v>
      </c>
      <c r="Q63" s="10" t="s">
        <v>203</v>
      </c>
      <c r="R63" s="13">
        <v>80006247.5</v>
      </c>
      <c r="S63" s="14" t="s">
        <v>7</v>
      </c>
      <c r="T63" s="10" t="s">
        <v>204</v>
      </c>
      <c r="U63" s="10" t="s">
        <v>204</v>
      </c>
      <c r="V63" s="10" t="s">
        <v>15</v>
      </c>
      <c r="W63" s="10"/>
      <c r="X63" s="11"/>
      <c r="Y63" s="11"/>
      <c r="Z63" s="11"/>
      <c r="AA63" s="11"/>
    </row>
    <row r="64" spans="1:27" ht="18" hidden="1" x14ac:dyDescent="0.3">
      <c r="A64" s="10"/>
      <c r="B64" s="10"/>
      <c r="C64" s="10"/>
      <c r="D64" s="10"/>
      <c r="E64" s="10"/>
      <c r="F64" s="10"/>
      <c r="G64" s="10"/>
      <c r="H64" s="10"/>
      <c r="I64" s="10" t="str">
        <f t="shared" si="0"/>
        <v>Full</v>
      </c>
      <c r="J64" s="10"/>
      <c r="K64" s="10"/>
      <c r="L64" s="10"/>
      <c r="M64" s="10"/>
      <c r="N64" s="10" t="s">
        <v>332</v>
      </c>
      <c r="O64" s="12" t="s">
        <v>333</v>
      </c>
      <c r="P64" s="10" t="s">
        <v>202</v>
      </c>
      <c r="Q64" s="10" t="s">
        <v>203</v>
      </c>
      <c r="R64" s="13">
        <v>26000000</v>
      </c>
      <c r="S64" s="14" t="s">
        <v>7</v>
      </c>
      <c r="T64" s="10" t="s">
        <v>204</v>
      </c>
      <c r="U64" s="10" t="s">
        <v>334</v>
      </c>
      <c r="V64" s="10" t="s">
        <v>12</v>
      </c>
      <c r="W64" s="10"/>
      <c r="X64" s="11"/>
      <c r="Y64" s="11"/>
      <c r="Z64" s="11"/>
      <c r="AA64" s="11"/>
    </row>
    <row r="65" spans="1:27" ht="18" hidden="1" x14ac:dyDescent="0.3">
      <c r="A65" s="10"/>
      <c r="B65" s="10"/>
      <c r="C65" s="10"/>
      <c r="D65" s="10"/>
      <c r="E65" s="10"/>
      <c r="F65" s="10"/>
      <c r="G65" s="10"/>
      <c r="H65" s="10"/>
      <c r="I65" s="10" t="str">
        <f t="shared" si="0"/>
        <v>Full</v>
      </c>
      <c r="J65" s="10"/>
      <c r="K65" s="10"/>
      <c r="L65" s="10"/>
      <c r="M65" s="10"/>
      <c r="N65" s="10" t="s">
        <v>335</v>
      </c>
      <c r="O65" s="12" t="s">
        <v>336</v>
      </c>
      <c r="P65" s="10" t="s">
        <v>202</v>
      </c>
      <c r="Q65" s="10" t="s">
        <v>203</v>
      </c>
      <c r="R65" s="13">
        <v>85378961</v>
      </c>
      <c r="S65" s="14" t="s">
        <v>7</v>
      </c>
      <c r="T65" s="10" t="s">
        <v>204</v>
      </c>
      <c r="U65" s="10" t="s">
        <v>204</v>
      </c>
      <c r="V65" s="10" t="s">
        <v>15</v>
      </c>
      <c r="W65" s="10"/>
      <c r="X65" s="11"/>
      <c r="Y65" s="11"/>
      <c r="Z65" s="11"/>
      <c r="AA65" s="11"/>
    </row>
    <row r="66" spans="1:27" ht="18" hidden="1" x14ac:dyDescent="0.3">
      <c r="A66" s="10"/>
      <c r="B66" s="10"/>
      <c r="C66" s="10"/>
      <c r="D66" s="10"/>
      <c r="E66" s="10"/>
      <c r="F66" s="10"/>
      <c r="G66" s="10"/>
      <c r="H66" s="10"/>
      <c r="I66" s="10" t="str">
        <f t="shared" ref="I66:I129" si="1">IF(R66&gt;25000000,"Full","Simplified")</f>
        <v>Full</v>
      </c>
      <c r="J66" s="10"/>
      <c r="K66" s="10"/>
      <c r="L66" s="10"/>
      <c r="M66" s="10"/>
      <c r="N66" s="10" t="s">
        <v>337</v>
      </c>
      <c r="O66" s="12" t="s">
        <v>338</v>
      </c>
      <c r="P66" s="10" t="s">
        <v>202</v>
      </c>
      <c r="Q66" s="10" t="s">
        <v>203</v>
      </c>
      <c r="R66" s="13">
        <v>106464125</v>
      </c>
      <c r="S66" s="14" t="s">
        <v>7</v>
      </c>
      <c r="T66" s="10" t="s">
        <v>204</v>
      </c>
      <c r="U66" s="10" t="s">
        <v>204</v>
      </c>
      <c r="V66" s="10" t="s">
        <v>25</v>
      </c>
      <c r="W66" s="10"/>
      <c r="X66" s="11"/>
      <c r="Y66" s="11"/>
      <c r="Z66" s="11"/>
      <c r="AA66" s="11"/>
    </row>
    <row r="67" spans="1:27" ht="18" hidden="1" x14ac:dyDescent="0.3">
      <c r="A67" s="10"/>
      <c r="B67" s="10"/>
      <c r="C67" s="10"/>
      <c r="D67" s="10"/>
      <c r="E67" s="10"/>
      <c r="F67" s="10"/>
      <c r="G67" s="10"/>
      <c r="H67" s="10"/>
      <c r="I67" s="10" t="str">
        <f t="shared" si="1"/>
        <v>Full</v>
      </c>
      <c r="J67" s="10"/>
      <c r="K67" s="10"/>
      <c r="L67" s="10"/>
      <c r="M67" s="10"/>
      <c r="N67" s="10" t="s">
        <v>339</v>
      </c>
      <c r="O67" s="12" t="s">
        <v>340</v>
      </c>
      <c r="P67" s="10" t="s">
        <v>202</v>
      </c>
      <c r="Q67" s="10" t="s">
        <v>203</v>
      </c>
      <c r="R67" s="13">
        <v>684134977</v>
      </c>
      <c r="S67" s="13" t="s">
        <v>7</v>
      </c>
      <c r="T67" s="10" t="s">
        <v>204</v>
      </c>
      <c r="U67" s="10" t="s">
        <v>204</v>
      </c>
      <c r="V67" s="10" t="s">
        <v>25</v>
      </c>
      <c r="W67" s="10"/>
      <c r="X67" s="11"/>
      <c r="Y67" s="11"/>
      <c r="Z67" s="11"/>
      <c r="AA67" s="11"/>
    </row>
    <row r="68" spans="1:27" ht="18" hidden="1" x14ac:dyDescent="0.3">
      <c r="A68" s="10"/>
      <c r="B68" s="10"/>
      <c r="C68" s="10"/>
      <c r="D68" s="10"/>
      <c r="E68" s="10"/>
      <c r="F68" s="10"/>
      <c r="G68" s="10"/>
      <c r="H68" s="10"/>
      <c r="I68" s="10" t="str">
        <f t="shared" si="1"/>
        <v>Full</v>
      </c>
      <c r="J68" s="10"/>
      <c r="K68" s="10"/>
      <c r="L68" s="10"/>
      <c r="M68" s="10"/>
      <c r="N68" s="10" t="s">
        <v>341</v>
      </c>
      <c r="O68" s="12" t="s">
        <v>342</v>
      </c>
      <c r="P68" s="10" t="s">
        <v>202</v>
      </c>
      <c r="Q68" s="10" t="s">
        <v>203</v>
      </c>
      <c r="R68" s="13">
        <v>216865833</v>
      </c>
      <c r="S68" s="13" t="s">
        <v>7</v>
      </c>
      <c r="T68" s="10" t="s">
        <v>204</v>
      </c>
      <c r="U68" s="10" t="s">
        <v>204</v>
      </c>
      <c r="V68" s="10" t="s">
        <v>25</v>
      </c>
      <c r="W68" s="10"/>
      <c r="X68" s="11"/>
      <c r="Y68" s="11"/>
      <c r="Z68" s="11"/>
      <c r="AA68" s="11"/>
    </row>
    <row r="69" spans="1:27" ht="18" hidden="1" x14ac:dyDescent="0.3">
      <c r="A69" s="10"/>
      <c r="B69" s="10"/>
      <c r="C69" s="10"/>
      <c r="D69" s="10"/>
      <c r="E69" s="10"/>
      <c r="F69" s="10"/>
      <c r="G69" s="10"/>
      <c r="H69" s="10"/>
      <c r="I69" s="10" t="str">
        <f t="shared" si="1"/>
        <v>Full</v>
      </c>
      <c r="J69" s="10"/>
      <c r="K69" s="10"/>
      <c r="L69" s="10"/>
      <c r="M69" s="10"/>
      <c r="N69" s="10" t="s">
        <v>343</v>
      </c>
      <c r="O69" s="12" t="s">
        <v>344</v>
      </c>
      <c r="P69" s="10" t="s">
        <v>202</v>
      </c>
      <c r="Q69" s="10" t="s">
        <v>203</v>
      </c>
      <c r="R69" s="13">
        <v>92000000</v>
      </c>
      <c r="S69" s="14" t="s">
        <v>7</v>
      </c>
      <c r="T69" s="10" t="s">
        <v>204</v>
      </c>
      <c r="U69" s="10" t="s">
        <v>204</v>
      </c>
      <c r="V69" s="10" t="s">
        <v>62</v>
      </c>
      <c r="W69" s="10"/>
      <c r="X69" s="11"/>
      <c r="Y69" s="11"/>
      <c r="Z69" s="11"/>
      <c r="AA69" s="11"/>
    </row>
    <row r="70" spans="1:27" ht="18" hidden="1" x14ac:dyDescent="0.3">
      <c r="A70" s="10"/>
      <c r="B70" s="10"/>
      <c r="C70" s="10"/>
      <c r="D70" s="10"/>
      <c r="E70" s="10"/>
      <c r="F70" s="10"/>
      <c r="G70" s="10"/>
      <c r="H70" s="10"/>
      <c r="I70" s="10" t="str">
        <f t="shared" si="1"/>
        <v>Full</v>
      </c>
      <c r="J70" s="10"/>
      <c r="K70" s="10"/>
      <c r="L70" s="10"/>
      <c r="M70" s="10"/>
      <c r="N70" s="10" t="s">
        <v>345</v>
      </c>
      <c r="O70" s="12" t="s">
        <v>346</v>
      </c>
      <c r="P70" s="10" t="s">
        <v>202</v>
      </c>
      <c r="Q70" s="10" t="s">
        <v>203</v>
      </c>
      <c r="R70" s="13">
        <v>362246744.35000002</v>
      </c>
      <c r="S70" s="14" t="s">
        <v>7</v>
      </c>
      <c r="T70" s="10" t="s">
        <v>204</v>
      </c>
      <c r="U70" s="10" t="s">
        <v>204</v>
      </c>
      <c r="V70" s="10" t="s">
        <v>25</v>
      </c>
      <c r="W70" s="10"/>
      <c r="X70" s="11"/>
      <c r="Y70" s="11"/>
      <c r="Z70" s="11"/>
      <c r="AA70" s="11"/>
    </row>
    <row r="71" spans="1:27" ht="18" hidden="1" x14ac:dyDescent="0.3">
      <c r="A71" s="10"/>
      <c r="B71" s="10"/>
      <c r="C71" s="10"/>
      <c r="D71" s="10"/>
      <c r="E71" s="10"/>
      <c r="F71" s="10"/>
      <c r="G71" s="10"/>
      <c r="H71" s="10"/>
      <c r="I71" s="10" t="str">
        <f t="shared" si="1"/>
        <v>Full</v>
      </c>
      <c r="J71" s="10"/>
      <c r="K71" s="10"/>
      <c r="L71" s="10"/>
      <c r="M71" s="10"/>
      <c r="N71" s="10" t="s">
        <v>347</v>
      </c>
      <c r="O71" s="12" t="s">
        <v>348</v>
      </c>
      <c r="P71" s="10" t="s">
        <v>202</v>
      </c>
      <c r="Q71" s="10" t="s">
        <v>203</v>
      </c>
      <c r="R71" s="13">
        <v>245195536.5</v>
      </c>
      <c r="S71" s="14" t="s">
        <v>7</v>
      </c>
      <c r="T71" s="10" t="s">
        <v>204</v>
      </c>
      <c r="U71" s="10" t="s">
        <v>204</v>
      </c>
      <c r="V71" s="10" t="s">
        <v>25</v>
      </c>
      <c r="W71" s="10"/>
      <c r="X71" s="11"/>
      <c r="Y71" s="11"/>
      <c r="Z71" s="11"/>
      <c r="AA71" s="11"/>
    </row>
    <row r="72" spans="1:27" ht="18" hidden="1" x14ac:dyDescent="0.3">
      <c r="A72" s="10"/>
      <c r="B72" s="10"/>
      <c r="C72" s="10"/>
      <c r="D72" s="10"/>
      <c r="E72" s="10"/>
      <c r="F72" s="10"/>
      <c r="G72" s="10"/>
      <c r="H72" s="10"/>
      <c r="I72" s="10" t="str">
        <f t="shared" si="1"/>
        <v>Full</v>
      </c>
      <c r="J72" s="10"/>
      <c r="K72" s="10"/>
      <c r="L72" s="10"/>
      <c r="M72" s="10"/>
      <c r="N72" s="10" t="s">
        <v>349</v>
      </c>
      <c r="O72" s="12" t="s">
        <v>350</v>
      </c>
      <c r="P72" s="10" t="s">
        <v>202</v>
      </c>
      <c r="Q72" s="10" t="s">
        <v>203</v>
      </c>
      <c r="R72" s="13">
        <v>270250000</v>
      </c>
      <c r="S72" s="14" t="s">
        <v>7</v>
      </c>
      <c r="T72" s="10" t="s">
        <v>204</v>
      </c>
      <c r="U72" s="10" t="s">
        <v>204</v>
      </c>
      <c r="V72" s="10" t="s">
        <v>25</v>
      </c>
      <c r="W72" s="10"/>
      <c r="X72" s="11"/>
      <c r="Y72" s="11"/>
      <c r="Z72" s="11"/>
      <c r="AA72" s="11"/>
    </row>
    <row r="73" spans="1:27" ht="18" hidden="1" x14ac:dyDescent="0.3">
      <c r="A73" s="10"/>
      <c r="B73" s="10"/>
      <c r="C73" s="10"/>
      <c r="D73" s="10"/>
      <c r="E73" s="10"/>
      <c r="F73" s="10"/>
      <c r="G73" s="10"/>
      <c r="H73" s="10"/>
      <c r="I73" s="10" t="str">
        <f t="shared" si="1"/>
        <v>Full</v>
      </c>
      <c r="J73" s="10"/>
      <c r="K73" s="10"/>
      <c r="L73" s="10"/>
      <c r="M73" s="10"/>
      <c r="N73" s="10" t="s">
        <v>351</v>
      </c>
      <c r="O73" s="12" t="s">
        <v>352</v>
      </c>
      <c r="P73" s="10" t="s">
        <v>202</v>
      </c>
      <c r="Q73" s="10" t="s">
        <v>203</v>
      </c>
      <c r="R73" s="13">
        <v>109106940</v>
      </c>
      <c r="S73" s="14" t="s">
        <v>7</v>
      </c>
      <c r="T73" s="10" t="s">
        <v>204</v>
      </c>
      <c r="U73" s="10" t="s">
        <v>204</v>
      </c>
      <c r="V73" s="10" t="s">
        <v>15</v>
      </c>
      <c r="W73" s="10"/>
      <c r="X73" s="11"/>
      <c r="Y73" s="11"/>
      <c r="Z73" s="11"/>
      <c r="AA73" s="11"/>
    </row>
    <row r="74" spans="1:27" ht="18" hidden="1" x14ac:dyDescent="0.3">
      <c r="A74" s="10"/>
      <c r="B74" s="10"/>
      <c r="C74" s="10"/>
      <c r="D74" s="10"/>
      <c r="E74" s="10"/>
      <c r="F74" s="10"/>
      <c r="G74" s="10"/>
      <c r="H74" s="10"/>
      <c r="I74" s="10" t="str">
        <f t="shared" si="1"/>
        <v>Full</v>
      </c>
      <c r="J74" s="10"/>
      <c r="K74" s="10"/>
      <c r="L74" s="10"/>
      <c r="M74" s="10"/>
      <c r="N74" s="10" t="s">
        <v>353</v>
      </c>
      <c r="O74" s="12" t="s">
        <v>354</v>
      </c>
      <c r="P74" s="10" t="s">
        <v>202</v>
      </c>
      <c r="Q74" s="10" t="s">
        <v>203</v>
      </c>
      <c r="R74" s="13">
        <v>529602416</v>
      </c>
      <c r="S74" s="14" t="s">
        <v>7</v>
      </c>
      <c r="T74" s="10" t="s">
        <v>204</v>
      </c>
      <c r="U74" s="10" t="s">
        <v>204</v>
      </c>
      <c r="V74" s="10" t="s">
        <v>15</v>
      </c>
      <c r="W74" s="10"/>
      <c r="X74" s="11"/>
      <c r="Y74" s="11"/>
      <c r="Z74" s="11"/>
      <c r="AA74" s="11"/>
    </row>
    <row r="75" spans="1:27" ht="18" hidden="1" x14ac:dyDescent="0.3">
      <c r="A75" s="10"/>
      <c r="B75" s="10"/>
      <c r="C75" s="10"/>
      <c r="D75" s="10"/>
      <c r="E75" s="10"/>
      <c r="F75" s="10"/>
      <c r="G75" s="10"/>
      <c r="H75" s="10"/>
      <c r="I75" s="10" t="str">
        <f t="shared" si="1"/>
        <v>Simplified</v>
      </c>
      <c r="J75" s="10"/>
      <c r="K75" s="10"/>
      <c r="L75" s="10"/>
      <c r="M75" s="10"/>
      <c r="N75" s="10" t="s">
        <v>355</v>
      </c>
      <c r="O75" s="12" t="s">
        <v>356</v>
      </c>
      <c r="P75" s="10" t="s">
        <v>202</v>
      </c>
      <c r="Q75" s="10" t="s">
        <v>203</v>
      </c>
      <c r="R75" s="13">
        <v>17706090</v>
      </c>
      <c r="S75" s="14" t="s">
        <v>7</v>
      </c>
      <c r="T75" s="10" t="s">
        <v>204</v>
      </c>
      <c r="U75" s="10" t="s">
        <v>204</v>
      </c>
      <c r="V75" s="10" t="s">
        <v>15</v>
      </c>
      <c r="W75" s="10"/>
      <c r="X75" s="11"/>
      <c r="Y75" s="11"/>
      <c r="Z75" s="11"/>
      <c r="AA75" s="11"/>
    </row>
    <row r="76" spans="1:27" ht="18" hidden="1" x14ac:dyDescent="0.3">
      <c r="A76" s="10"/>
      <c r="B76" s="10"/>
      <c r="C76" s="10"/>
      <c r="D76" s="10"/>
      <c r="E76" s="10"/>
      <c r="F76" s="10"/>
      <c r="G76" s="10"/>
      <c r="H76" s="10"/>
      <c r="I76" s="10" t="str">
        <f t="shared" si="1"/>
        <v>Full</v>
      </c>
      <c r="J76" s="10"/>
      <c r="K76" s="10"/>
      <c r="L76" s="10"/>
      <c r="M76" s="10"/>
      <c r="N76" s="10" t="s">
        <v>357</v>
      </c>
      <c r="O76" s="12" t="s">
        <v>358</v>
      </c>
      <c r="P76" s="10" t="s">
        <v>202</v>
      </c>
      <c r="Q76" s="10" t="s">
        <v>203</v>
      </c>
      <c r="R76" s="13">
        <v>124059021.5</v>
      </c>
      <c r="S76" s="14" t="s">
        <v>7</v>
      </c>
      <c r="T76" s="10" t="s">
        <v>204</v>
      </c>
      <c r="U76" s="10" t="s">
        <v>204</v>
      </c>
      <c r="V76" s="10" t="s">
        <v>15</v>
      </c>
      <c r="W76" s="10"/>
      <c r="X76" s="11"/>
      <c r="Y76" s="11"/>
      <c r="Z76" s="11"/>
      <c r="AA76" s="11"/>
    </row>
    <row r="77" spans="1:27" ht="18" hidden="1" x14ac:dyDescent="0.3">
      <c r="A77" s="10"/>
      <c r="B77" s="10"/>
      <c r="C77" s="10"/>
      <c r="D77" s="10"/>
      <c r="E77" s="10"/>
      <c r="F77" s="10"/>
      <c r="G77" s="10"/>
      <c r="H77" s="10"/>
      <c r="I77" s="10" t="str">
        <f t="shared" si="1"/>
        <v>Full</v>
      </c>
      <c r="J77" s="10"/>
      <c r="K77" s="10"/>
      <c r="L77" s="10"/>
      <c r="M77" s="10"/>
      <c r="N77" s="10" t="s">
        <v>359</v>
      </c>
      <c r="O77" s="12" t="s">
        <v>360</v>
      </c>
      <c r="P77" s="10" t="s">
        <v>202</v>
      </c>
      <c r="Q77" s="10" t="s">
        <v>203</v>
      </c>
      <c r="R77" s="13">
        <v>354000000</v>
      </c>
      <c r="S77" s="14" t="s">
        <v>7</v>
      </c>
      <c r="T77" s="10" t="s">
        <v>204</v>
      </c>
      <c r="U77" s="10" t="s">
        <v>334</v>
      </c>
      <c r="V77" s="10" t="s">
        <v>12</v>
      </c>
      <c r="W77" s="10"/>
      <c r="X77" s="11"/>
      <c r="Y77" s="11"/>
      <c r="Z77" s="11"/>
      <c r="AA77" s="11"/>
    </row>
    <row r="78" spans="1:27" ht="18" hidden="1" x14ac:dyDescent="0.3">
      <c r="A78" s="10"/>
      <c r="B78" s="10"/>
      <c r="C78" s="10"/>
      <c r="D78" s="10"/>
      <c r="E78" s="10"/>
      <c r="F78" s="10"/>
      <c r="G78" s="10"/>
      <c r="H78" s="10"/>
      <c r="I78" s="10" t="str">
        <f t="shared" si="1"/>
        <v>Simplified</v>
      </c>
      <c r="J78" s="10"/>
      <c r="K78" s="10"/>
      <c r="L78" s="10"/>
      <c r="M78" s="10"/>
      <c r="N78" s="10" t="s">
        <v>361</v>
      </c>
      <c r="O78" s="12" t="s">
        <v>362</v>
      </c>
      <c r="P78" s="10" t="s">
        <v>202</v>
      </c>
      <c r="Q78" s="10" t="s">
        <v>203</v>
      </c>
      <c r="R78" s="13">
        <v>22125521.600000001</v>
      </c>
      <c r="S78" s="14" t="s">
        <v>7</v>
      </c>
      <c r="T78" s="10" t="s">
        <v>204</v>
      </c>
      <c r="U78" s="10" t="s">
        <v>204</v>
      </c>
      <c r="V78" s="10" t="s">
        <v>211</v>
      </c>
      <c r="W78" s="10"/>
      <c r="X78" s="11"/>
      <c r="Y78" s="11"/>
      <c r="Z78" s="11"/>
      <c r="AA78" s="11"/>
    </row>
    <row r="79" spans="1:27" ht="18" hidden="1" x14ac:dyDescent="0.3">
      <c r="A79" s="10"/>
      <c r="B79" s="10"/>
      <c r="C79" s="10"/>
      <c r="D79" s="10"/>
      <c r="E79" s="10"/>
      <c r="F79" s="10"/>
      <c r="G79" s="10"/>
      <c r="H79" s="10"/>
      <c r="I79" s="10" t="str">
        <f t="shared" si="1"/>
        <v>Simplified</v>
      </c>
      <c r="J79" s="10"/>
      <c r="K79" s="10"/>
      <c r="L79" s="10"/>
      <c r="M79" s="10"/>
      <c r="N79" s="10" t="s">
        <v>363</v>
      </c>
      <c r="O79" s="12" t="s">
        <v>364</v>
      </c>
      <c r="P79" s="10" t="s">
        <v>202</v>
      </c>
      <c r="Q79" s="10" t="s">
        <v>203</v>
      </c>
      <c r="R79" s="13">
        <v>22000000</v>
      </c>
      <c r="S79" s="13" t="s">
        <v>7</v>
      </c>
      <c r="T79" s="10" t="s">
        <v>204</v>
      </c>
      <c r="U79" s="10" t="s">
        <v>204</v>
      </c>
      <c r="V79" s="10" t="s">
        <v>208</v>
      </c>
      <c r="W79" s="10"/>
      <c r="X79" s="11"/>
      <c r="Y79" s="11"/>
      <c r="Z79" s="11"/>
      <c r="AA79" s="11"/>
    </row>
    <row r="80" spans="1:27" ht="18" hidden="1" x14ac:dyDescent="0.3">
      <c r="A80" s="10"/>
      <c r="B80" s="10"/>
      <c r="C80" s="10"/>
      <c r="D80" s="10"/>
      <c r="E80" s="10"/>
      <c r="F80" s="10"/>
      <c r="G80" s="10"/>
      <c r="H80" s="10"/>
      <c r="I80" s="10" t="str">
        <f t="shared" si="1"/>
        <v>Full</v>
      </c>
      <c r="J80" s="10"/>
      <c r="K80" s="10"/>
      <c r="L80" s="10"/>
      <c r="M80" s="10"/>
      <c r="N80" s="10" t="s">
        <v>365</v>
      </c>
      <c r="O80" s="12" t="s">
        <v>366</v>
      </c>
      <c r="P80" s="10" t="s">
        <v>367</v>
      </c>
      <c r="Q80" s="10" t="s">
        <v>368</v>
      </c>
      <c r="R80" s="13">
        <v>241243714.28999999</v>
      </c>
      <c r="S80" s="14" t="s">
        <v>7</v>
      </c>
      <c r="T80" s="10" t="s">
        <v>204</v>
      </c>
      <c r="U80" s="10" t="s">
        <v>204</v>
      </c>
      <c r="V80" s="10" t="s">
        <v>62</v>
      </c>
      <c r="W80" s="10"/>
      <c r="X80" s="11"/>
      <c r="Y80" s="11"/>
      <c r="Z80" s="11"/>
      <c r="AA80" s="11"/>
    </row>
    <row r="81" spans="1:27" ht="18" hidden="1" x14ac:dyDescent="0.3">
      <c r="A81" s="10"/>
      <c r="B81" s="10"/>
      <c r="C81" s="10"/>
      <c r="D81" s="10"/>
      <c r="E81" s="10"/>
      <c r="F81" s="10"/>
      <c r="G81" s="10"/>
      <c r="H81" s="10"/>
      <c r="I81" s="10" t="str">
        <f t="shared" si="1"/>
        <v>Full</v>
      </c>
      <c r="J81" s="10"/>
      <c r="K81" s="10"/>
      <c r="L81" s="10"/>
      <c r="M81" s="10"/>
      <c r="N81" s="10" t="s">
        <v>369</v>
      </c>
      <c r="O81" s="12" t="s">
        <v>370</v>
      </c>
      <c r="P81" s="10" t="s">
        <v>367</v>
      </c>
      <c r="Q81" s="10" t="s">
        <v>368</v>
      </c>
      <c r="R81" s="13">
        <v>129996000</v>
      </c>
      <c r="S81" s="14" t="s">
        <v>7</v>
      </c>
      <c r="T81" s="10" t="s">
        <v>204</v>
      </c>
      <c r="U81" s="10" t="s">
        <v>204</v>
      </c>
      <c r="V81" s="10" t="s">
        <v>62</v>
      </c>
      <c r="W81" s="10"/>
      <c r="X81" s="11"/>
      <c r="Y81" s="11"/>
      <c r="Z81" s="11"/>
      <c r="AA81" s="11"/>
    </row>
    <row r="82" spans="1:27" ht="18" hidden="1" x14ac:dyDescent="0.3">
      <c r="A82" s="10"/>
      <c r="B82" s="10"/>
      <c r="C82" s="10"/>
      <c r="D82" s="10"/>
      <c r="E82" s="10"/>
      <c r="F82" s="10"/>
      <c r="G82" s="10"/>
      <c r="H82" s="10"/>
      <c r="I82" s="10" t="str">
        <f t="shared" si="1"/>
        <v>Simplified</v>
      </c>
      <c r="J82" s="10"/>
      <c r="K82" s="10"/>
      <c r="L82" s="10"/>
      <c r="M82" s="10"/>
      <c r="N82" s="10" t="s">
        <v>371</v>
      </c>
      <c r="O82" s="12" t="s">
        <v>372</v>
      </c>
      <c r="P82" s="10" t="s">
        <v>367</v>
      </c>
      <c r="Q82" s="10" t="s">
        <v>368</v>
      </c>
      <c r="R82" s="13">
        <v>1084502.8999999999</v>
      </c>
      <c r="S82" s="14" t="s">
        <v>7</v>
      </c>
      <c r="T82" s="10" t="s">
        <v>204</v>
      </c>
      <c r="U82" s="10" t="s">
        <v>204</v>
      </c>
      <c r="V82" s="10" t="s">
        <v>65</v>
      </c>
      <c r="W82" s="10"/>
      <c r="X82" s="11"/>
      <c r="Y82" s="11"/>
      <c r="Z82" s="11"/>
      <c r="AA82" s="11"/>
    </row>
    <row r="83" spans="1:27" ht="18" hidden="1" x14ac:dyDescent="0.3">
      <c r="A83" s="10"/>
      <c r="B83" s="10"/>
      <c r="C83" s="10"/>
      <c r="D83" s="10"/>
      <c r="E83" s="10"/>
      <c r="F83" s="10"/>
      <c r="G83" s="10"/>
      <c r="H83" s="10"/>
      <c r="I83" s="10" t="str">
        <f t="shared" si="1"/>
        <v>Simplified</v>
      </c>
      <c r="J83" s="10"/>
      <c r="K83" s="10"/>
      <c r="L83" s="10"/>
      <c r="M83" s="10"/>
      <c r="N83" s="10" t="s">
        <v>373</v>
      </c>
      <c r="O83" s="12" t="s">
        <v>374</v>
      </c>
      <c r="P83" s="10" t="s">
        <v>367</v>
      </c>
      <c r="Q83" s="10" t="s">
        <v>368</v>
      </c>
      <c r="R83" s="13">
        <v>499583</v>
      </c>
      <c r="S83" s="14" t="s">
        <v>7</v>
      </c>
      <c r="T83" s="10" t="s">
        <v>204</v>
      </c>
      <c r="U83" s="10" t="s">
        <v>204</v>
      </c>
      <c r="V83" s="10" t="s">
        <v>211</v>
      </c>
      <c r="W83" s="10"/>
      <c r="X83" s="11"/>
      <c r="Y83" s="11"/>
      <c r="Z83" s="11"/>
      <c r="AA83" s="11"/>
    </row>
    <row r="84" spans="1:27" ht="18" hidden="1" x14ac:dyDescent="0.3">
      <c r="A84" s="10"/>
      <c r="B84" s="10"/>
      <c r="C84" s="10"/>
      <c r="D84" s="10"/>
      <c r="E84" s="10"/>
      <c r="F84" s="10"/>
      <c r="G84" s="10"/>
      <c r="H84" s="10"/>
      <c r="I84" s="10" t="str">
        <f t="shared" si="1"/>
        <v>Full</v>
      </c>
      <c r="J84" s="10"/>
      <c r="K84" s="10"/>
      <c r="L84" s="10"/>
      <c r="M84" s="10"/>
      <c r="N84" s="10" t="s">
        <v>375</v>
      </c>
      <c r="O84" s="12" t="s">
        <v>376</v>
      </c>
      <c r="P84" s="10" t="s">
        <v>367</v>
      </c>
      <c r="Q84" s="10" t="s">
        <v>368</v>
      </c>
      <c r="R84" s="13">
        <v>44590654.299999997</v>
      </c>
      <c r="S84" s="14" t="s">
        <v>7</v>
      </c>
      <c r="T84" s="10" t="s">
        <v>204</v>
      </c>
      <c r="U84" s="10" t="s">
        <v>204</v>
      </c>
      <c r="V84" s="10" t="s">
        <v>15</v>
      </c>
      <c r="W84" s="10"/>
      <c r="X84" s="11"/>
      <c r="Y84" s="11"/>
      <c r="Z84" s="11"/>
      <c r="AA84" s="11"/>
    </row>
    <row r="85" spans="1:27" ht="18" hidden="1" x14ac:dyDescent="0.3">
      <c r="A85" s="10"/>
      <c r="B85" s="10"/>
      <c r="C85" s="10"/>
      <c r="D85" s="10"/>
      <c r="E85" s="10"/>
      <c r="F85" s="10"/>
      <c r="G85" s="10"/>
      <c r="H85" s="10"/>
      <c r="I85" s="10" t="str">
        <f t="shared" si="1"/>
        <v>Simplified</v>
      </c>
      <c r="J85" s="10"/>
      <c r="K85" s="10"/>
      <c r="L85" s="10"/>
      <c r="M85" s="10"/>
      <c r="N85" s="10" t="s">
        <v>377</v>
      </c>
      <c r="O85" s="12" t="s">
        <v>378</v>
      </c>
      <c r="P85" s="10" t="s">
        <v>367</v>
      </c>
      <c r="Q85" s="10" t="s">
        <v>368</v>
      </c>
      <c r="R85" s="13">
        <v>3219195</v>
      </c>
      <c r="S85" s="14" t="s">
        <v>7</v>
      </c>
      <c r="T85" s="10" t="s">
        <v>204</v>
      </c>
      <c r="U85" s="10" t="s">
        <v>204</v>
      </c>
      <c r="V85" s="10" t="s">
        <v>211</v>
      </c>
      <c r="W85" s="10"/>
      <c r="X85" s="11"/>
      <c r="Y85" s="11"/>
      <c r="Z85" s="11"/>
      <c r="AA85" s="11"/>
    </row>
    <row r="86" spans="1:27" ht="18" hidden="1" x14ac:dyDescent="0.3">
      <c r="A86" s="10"/>
      <c r="B86" s="10"/>
      <c r="C86" s="10"/>
      <c r="D86" s="10"/>
      <c r="E86" s="10"/>
      <c r="F86" s="10"/>
      <c r="G86" s="10"/>
      <c r="H86" s="10"/>
      <c r="I86" s="10" t="str">
        <f t="shared" si="1"/>
        <v>Full</v>
      </c>
      <c r="J86" s="10"/>
      <c r="K86" s="10"/>
      <c r="L86" s="10"/>
      <c r="M86" s="10"/>
      <c r="N86" s="10" t="s">
        <v>379</v>
      </c>
      <c r="O86" s="12" t="s">
        <v>380</v>
      </c>
      <c r="P86" s="10" t="s">
        <v>367</v>
      </c>
      <c r="Q86" s="10" t="s">
        <v>368</v>
      </c>
      <c r="R86" s="13">
        <v>114733735.90000001</v>
      </c>
      <c r="S86" s="14" t="s">
        <v>7</v>
      </c>
      <c r="T86" s="10" t="s">
        <v>204</v>
      </c>
      <c r="U86" s="10" t="s">
        <v>204</v>
      </c>
      <c r="V86" s="10" t="s">
        <v>15</v>
      </c>
      <c r="W86" s="10"/>
      <c r="X86" s="11"/>
      <c r="Y86" s="11"/>
      <c r="Z86" s="11"/>
      <c r="AA86" s="11"/>
    </row>
    <row r="87" spans="1:27" ht="18" hidden="1" x14ac:dyDescent="0.3">
      <c r="A87" s="10"/>
      <c r="B87" s="10"/>
      <c r="C87" s="10"/>
      <c r="D87" s="10"/>
      <c r="E87" s="10"/>
      <c r="F87" s="10"/>
      <c r="G87" s="10"/>
      <c r="H87" s="10"/>
      <c r="I87" s="10" t="str">
        <f t="shared" si="1"/>
        <v>Simplified</v>
      </c>
      <c r="J87" s="10"/>
      <c r="K87" s="10"/>
      <c r="L87" s="10"/>
      <c r="M87" s="10"/>
      <c r="N87" s="10" t="s">
        <v>381</v>
      </c>
      <c r="O87" s="12" t="s">
        <v>382</v>
      </c>
      <c r="P87" s="10" t="s">
        <v>367</v>
      </c>
      <c r="Q87" s="10" t="s">
        <v>368</v>
      </c>
      <c r="R87" s="13">
        <v>17250994.75</v>
      </c>
      <c r="S87" s="14" t="s">
        <v>7</v>
      </c>
      <c r="T87" s="10" t="s">
        <v>204</v>
      </c>
      <c r="U87" s="10" t="s">
        <v>204</v>
      </c>
      <c r="V87" s="10" t="s">
        <v>15</v>
      </c>
      <c r="W87" s="10"/>
      <c r="X87" s="11"/>
      <c r="Y87" s="11"/>
      <c r="Z87" s="11"/>
      <c r="AA87" s="11"/>
    </row>
    <row r="88" spans="1:27" ht="18" hidden="1" x14ac:dyDescent="0.3">
      <c r="A88" s="10"/>
      <c r="B88" s="10"/>
      <c r="C88" s="10"/>
      <c r="D88" s="10"/>
      <c r="E88" s="10"/>
      <c r="F88" s="10"/>
      <c r="G88" s="10"/>
      <c r="H88" s="10"/>
      <c r="I88" s="10" t="str">
        <f t="shared" si="1"/>
        <v>Full</v>
      </c>
      <c r="J88" s="10"/>
      <c r="K88" s="10"/>
      <c r="L88" s="10"/>
      <c r="M88" s="10"/>
      <c r="N88" s="10" t="s">
        <v>383</v>
      </c>
      <c r="O88" s="12" t="s">
        <v>384</v>
      </c>
      <c r="P88" s="10" t="s">
        <v>367</v>
      </c>
      <c r="Q88" s="10" t="s">
        <v>368</v>
      </c>
      <c r="R88" s="13">
        <v>86537146.950000003</v>
      </c>
      <c r="S88" s="14" t="s">
        <v>7</v>
      </c>
      <c r="T88" s="10" t="s">
        <v>204</v>
      </c>
      <c r="U88" s="10" t="s">
        <v>204</v>
      </c>
      <c r="V88" s="10" t="s">
        <v>62</v>
      </c>
      <c r="W88" s="10"/>
      <c r="X88" s="11"/>
      <c r="Y88" s="11"/>
      <c r="Z88" s="11"/>
      <c r="AA88" s="11"/>
    </row>
    <row r="89" spans="1:27" ht="18" hidden="1" x14ac:dyDescent="0.3">
      <c r="A89" s="10"/>
      <c r="B89" s="10"/>
      <c r="C89" s="10"/>
      <c r="D89" s="10"/>
      <c r="E89" s="10"/>
      <c r="F89" s="10"/>
      <c r="G89" s="10"/>
      <c r="H89" s="10"/>
      <c r="I89" s="10" t="str">
        <f t="shared" si="1"/>
        <v>Simplified</v>
      </c>
      <c r="J89" s="10"/>
      <c r="K89" s="10"/>
      <c r="L89" s="10"/>
      <c r="M89" s="10"/>
      <c r="N89" s="10" t="s">
        <v>385</v>
      </c>
      <c r="O89" s="12" t="s">
        <v>386</v>
      </c>
      <c r="P89" s="10" t="s">
        <v>367</v>
      </c>
      <c r="Q89" s="10" t="s">
        <v>387</v>
      </c>
      <c r="R89" s="13">
        <v>20000000</v>
      </c>
      <c r="S89" s="14" t="s">
        <v>7</v>
      </c>
      <c r="T89" s="10" t="s">
        <v>204</v>
      </c>
      <c r="U89" s="10" t="s">
        <v>204</v>
      </c>
      <c r="V89" s="10" t="s">
        <v>65</v>
      </c>
      <c r="W89" s="10"/>
      <c r="X89" s="11"/>
      <c r="Y89" s="11"/>
      <c r="Z89" s="11"/>
      <c r="AA89" s="11"/>
    </row>
    <row r="90" spans="1:27" ht="18" hidden="1" x14ac:dyDescent="0.3">
      <c r="A90" s="10"/>
      <c r="B90" s="10"/>
      <c r="C90" s="10"/>
      <c r="D90" s="10"/>
      <c r="E90" s="10"/>
      <c r="F90" s="10"/>
      <c r="G90" s="10"/>
      <c r="H90" s="10"/>
      <c r="I90" s="10" t="str">
        <f t="shared" si="1"/>
        <v>Simplified</v>
      </c>
      <c r="J90" s="10"/>
      <c r="K90" s="10"/>
      <c r="L90" s="10"/>
      <c r="M90" s="10"/>
      <c r="N90" s="10" t="s">
        <v>388</v>
      </c>
      <c r="O90" s="12" t="s">
        <v>389</v>
      </c>
      <c r="P90" s="10" t="s">
        <v>367</v>
      </c>
      <c r="Q90" s="10" t="s">
        <v>387</v>
      </c>
      <c r="R90" s="13">
        <v>10000000</v>
      </c>
      <c r="S90" s="14" t="s">
        <v>7</v>
      </c>
      <c r="T90" s="10" t="s">
        <v>204</v>
      </c>
      <c r="U90" s="10" t="s">
        <v>204</v>
      </c>
      <c r="V90" s="10" t="s">
        <v>65</v>
      </c>
      <c r="W90" s="10"/>
      <c r="X90" s="11"/>
      <c r="Y90" s="11"/>
      <c r="Z90" s="11"/>
      <c r="AA90" s="11"/>
    </row>
    <row r="91" spans="1:27" ht="18" hidden="1" x14ac:dyDescent="0.3">
      <c r="A91" s="10"/>
      <c r="B91" s="10"/>
      <c r="C91" s="10"/>
      <c r="D91" s="10"/>
      <c r="E91" s="10"/>
      <c r="F91" s="10"/>
      <c r="G91" s="10"/>
      <c r="H91" s="10"/>
      <c r="I91" s="10" t="str">
        <f t="shared" si="1"/>
        <v>Simplified</v>
      </c>
      <c r="J91" s="10"/>
      <c r="K91" s="10"/>
      <c r="L91" s="10"/>
      <c r="M91" s="10"/>
      <c r="N91" s="10" t="s">
        <v>390</v>
      </c>
      <c r="O91" s="12" t="s">
        <v>391</v>
      </c>
      <c r="P91" s="10" t="s">
        <v>367</v>
      </c>
      <c r="Q91" s="10" t="s">
        <v>387</v>
      </c>
      <c r="R91" s="13">
        <v>5113906.25</v>
      </c>
      <c r="S91" s="14" t="s">
        <v>7</v>
      </c>
      <c r="T91" s="10" t="s">
        <v>204</v>
      </c>
      <c r="U91" s="10" t="s">
        <v>204</v>
      </c>
      <c r="V91" s="10" t="s">
        <v>211</v>
      </c>
      <c r="W91" s="10"/>
      <c r="X91" s="11"/>
      <c r="Y91" s="11"/>
      <c r="Z91" s="11"/>
      <c r="AA91" s="11"/>
    </row>
    <row r="92" spans="1:27" ht="18" hidden="1" x14ac:dyDescent="0.3">
      <c r="A92" s="10"/>
      <c r="B92" s="10"/>
      <c r="C92" s="10"/>
      <c r="D92" s="10"/>
      <c r="E92" s="10"/>
      <c r="F92" s="10"/>
      <c r="G92" s="10"/>
      <c r="H92" s="10"/>
      <c r="I92" s="10" t="str">
        <f t="shared" si="1"/>
        <v>Full</v>
      </c>
      <c r="J92" s="10"/>
      <c r="K92" s="10"/>
      <c r="L92" s="10"/>
      <c r="M92" s="10"/>
      <c r="N92" s="10" t="s">
        <v>392</v>
      </c>
      <c r="O92" s="12" t="s">
        <v>393</v>
      </c>
      <c r="P92" s="10" t="s">
        <v>367</v>
      </c>
      <c r="Q92" s="10" t="s">
        <v>394</v>
      </c>
      <c r="R92" s="13">
        <v>218500000</v>
      </c>
      <c r="S92" s="14" t="s">
        <v>7</v>
      </c>
      <c r="T92" s="10" t="s">
        <v>204</v>
      </c>
      <c r="U92" s="10" t="s">
        <v>204</v>
      </c>
      <c r="V92" s="10" t="s">
        <v>15</v>
      </c>
      <c r="W92" s="10"/>
      <c r="X92" s="11"/>
      <c r="Y92" s="11"/>
      <c r="Z92" s="11"/>
      <c r="AA92" s="11"/>
    </row>
    <row r="93" spans="1:27" ht="18" hidden="1" x14ac:dyDescent="0.3">
      <c r="A93" s="10"/>
      <c r="B93" s="10"/>
      <c r="C93" s="10"/>
      <c r="D93" s="10"/>
      <c r="E93" s="10"/>
      <c r="F93" s="10"/>
      <c r="G93" s="10"/>
      <c r="H93" s="10"/>
      <c r="I93" s="10" t="str">
        <f t="shared" si="1"/>
        <v>Full</v>
      </c>
      <c r="J93" s="10"/>
      <c r="K93" s="10"/>
      <c r="L93" s="10"/>
      <c r="M93" s="10"/>
      <c r="N93" s="10" t="s">
        <v>395</v>
      </c>
      <c r="O93" s="12" t="s">
        <v>396</v>
      </c>
      <c r="P93" s="10" t="s">
        <v>367</v>
      </c>
      <c r="Q93" s="10" t="s">
        <v>394</v>
      </c>
      <c r="R93" s="13">
        <v>127024394.25</v>
      </c>
      <c r="S93" s="14" t="s">
        <v>7</v>
      </c>
      <c r="T93" s="10" t="s">
        <v>204</v>
      </c>
      <c r="U93" s="10" t="s">
        <v>204</v>
      </c>
      <c r="V93" s="10" t="s">
        <v>62</v>
      </c>
      <c r="W93" s="10"/>
      <c r="X93" s="11"/>
      <c r="Y93" s="11"/>
      <c r="Z93" s="11"/>
      <c r="AA93" s="11"/>
    </row>
    <row r="94" spans="1:27" ht="18" hidden="1" x14ac:dyDescent="0.3">
      <c r="A94" s="10"/>
      <c r="B94" s="10"/>
      <c r="C94" s="10"/>
      <c r="D94" s="10"/>
      <c r="E94" s="10"/>
      <c r="F94" s="10"/>
      <c r="G94" s="10"/>
      <c r="H94" s="10"/>
      <c r="I94" s="10" t="str">
        <f t="shared" si="1"/>
        <v>Full</v>
      </c>
      <c r="J94" s="10"/>
      <c r="K94" s="10"/>
      <c r="L94" s="10"/>
      <c r="M94" s="10"/>
      <c r="N94" s="10" t="s">
        <v>397</v>
      </c>
      <c r="O94" s="12" t="s">
        <v>398</v>
      </c>
      <c r="P94" s="10" t="s">
        <v>367</v>
      </c>
      <c r="Q94" s="10" t="s">
        <v>394</v>
      </c>
      <c r="R94" s="13">
        <v>123343353.5</v>
      </c>
      <c r="S94" s="14" t="s">
        <v>7</v>
      </c>
      <c r="T94" s="10" t="s">
        <v>204</v>
      </c>
      <c r="U94" s="10" t="s">
        <v>204</v>
      </c>
      <c r="V94" s="10" t="s">
        <v>25</v>
      </c>
      <c r="W94" s="10"/>
      <c r="X94" s="11"/>
      <c r="Y94" s="11"/>
      <c r="Z94" s="11"/>
      <c r="AA94" s="11"/>
    </row>
    <row r="95" spans="1:27" ht="18" hidden="1" x14ac:dyDescent="0.3">
      <c r="A95" s="10"/>
      <c r="B95" s="10"/>
      <c r="C95" s="10"/>
      <c r="D95" s="10"/>
      <c r="E95" s="10"/>
      <c r="F95" s="10"/>
      <c r="G95" s="10"/>
      <c r="H95" s="10"/>
      <c r="I95" s="10" t="str">
        <f t="shared" si="1"/>
        <v>Full</v>
      </c>
      <c r="J95" s="10"/>
      <c r="K95" s="10"/>
      <c r="L95" s="10"/>
      <c r="M95" s="10"/>
      <c r="N95" s="10" t="s">
        <v>399</v>
      </c>
      <c r="O95" s="12" t="s">
        <v>400</v>
      </c>
      <c r="P95" s="10" t="s">
        <v>367</v>
      </c>
      <c r="Q95" s="10" t="s">
        <v>394</v>
      </c>
      <c r="R95" s="13">
        <v>264821229.12049997</v>
      </c>
      <c r="S95" s="14" t="s">
        <v>7</v>
      </c>
      <c r="T95" s="10" t="s">
        <v>204</v>
      </c>
      <c r="U95" s="10" t="s">
        <v>204</v>
      </c>
      <c r="V95" s="10" t="s">
        <v>15</v>
      </c>
      <c r="W95" s="10"/>
      <c r="X95" s="11"/>
      <c r="Y95" s="11"/>
      <c r="Z95" s="11"/>
      <c r="AA95" s="11"/>
    </row>
    <row r="96" spans="1:27" ht="18" hidden="1" x14ac:dyDescent="0.3">
      <c r="A96" s="10"/>
      <c r="B96" s="10"/>
      <c r="C96" s="10"/>
      <c r="D96" s="10"/>
      <c r="E96" s="10"/>
      <c r="F96" s="10"/>
      <c r="G96" s="10"/>
      <c r="H96" s="10"/>
      <c r="I96" s="10" t="str">
        <f t="shared" si="1"/>
        <v>Simplified</v>
      </c>
      <c r="J96" s="10"/>
      <c r="K96" s="10"/>
      <c r="L96" s="10"/>
      <c r="M96" s="10"/>
      <c r="N96" s="10" t="s">
        <v>401</v>
      </c>
      <c r="O96" s="12" t="s">
        <v>402</v>
      </c>
      <c r="P96" s="10" t="s">
        <v>367</v>
      </c>
      <c r="Q96" s="10" t="s">
        <v>394</v>
      </c>
      <c r="R96" s="13">
        <v>1095238.1000000001</v>
      </c>
      <c r="S96" s="14" t="s">
        <v>7</v>
      </c>
      <c r="T96" s="10" t="s">
        <v>204</v>
      </c>
      <c r="U96" s="10" t="s">
        <v>204</v>
      </c>
      <c r="V96" s="10" t="s">
        <v>62</v>
      </c>
      <c r="W96" s="10"/>
      <c r="X96" s="11"/>
      <c r="Y96" s="11"/>
      <c r="Z96" s="11"/>
      <c r="AA96" s="11"/>
    </row>
    <row r="97" spans="1:27" ht="18" hidden="1" x14ac:dyDescent="0.3">
      <c r="A97" s="10"/>
      <c r="B97" s="10"/>
      <c r="C97" s="10"/>
      <c r="D97" s="10"/>
      <c r="E97" s="10"/>
      <c r="F97" s="10"/>
      <c r="G97" s="10"/>
      <c r="H97" s="10"/>
      <c r="I97" s="10" t="str">
        <f t="shared" si="1"/>
        <v>Full</v>
      </c>
      <c r="J97" s="10"/>
      <c r="K97" s="10"/>
      <c r="L97" s="10"/>
      <c r="M97" s="10"/>
      <c r="N97" s="10" t="s">
        <v>403</v>
      </c>
      <c r="O97" s="12" t="s">
        <v>404</v>
      </c>
      <c r="P97" s="10" t="s">
        <v>367</v>
      </c>
      <c r="Q97" s="10" t="s">
        <v>394</v>
      </c>
      <c r="R97" s="13">
        <v>29752917.300000001</v>
      </c>
      <c r="S97" s="14" t="s">
        <v>7</v>
      </c>
      <c r="T97" s="10" t="s">
        <v>204</v>
      </c>
      <c r="U97" s="10" t="s">
        <v>204</v>
      </c>
      <c r="V97" s="10" t="s">
        <v>62</v>
      </c>
      <c r="W97" s="10"/>
      <c r="X97" s="11"/>
      <c r="Y97" s="11"/>
      <c r="Z97" s="11"/>
      <c r="AA97" s="11"/>
    </row>
    <row r="98" spans="1:27" ht="18" hidden="1" x14ac:dyDescent="0.3">
      <c r="A98" s="10"/>
      <c r="B98" s="10"/>
      <c r="C98" s="10"/>
      <c r="D98" s="10"/>
      <c r="E98" s="10"/>
      <c r="F98" s="10"/>
      <c r="G98" s="10"/>
      <c r="H98" s="10"/>
      <c r="I98" s="10" t="str">
        <f t="shared" si="1"/>
        <v>Full</v>
      </c>
      <c r="J98" s="10"/>
      <c r="K98" s="10"/>
      <c r="L98" s="10"/>
      <c r="M98" s="10"/>
      <c r="N98" s="10" t="s">
        <v>405</v>
      </c>
      <c r="O98" s="12" t="s">
        <v>406</v>
      </c>
      <c r="P98" s="10" t="s">
        <v>367</v>
      </c>
      <c r="Q98" s="10" t="s">
        <v>394</v>
      </c>
      <c r="R98" s="13">
        <v>150000000</v>
      </c>
      <c r="S98" s="14" t="s">
        <v>7</v>
      </c>
      <c r="T98" s="10" t="s">
        <v>204</v>
      </c>
      <c r="U98" s="10" t="s">
        <v>204</v>
      </c>
      <c r="V98" s="10" t="s">
        <v>208</v>
      </c>
      <c r="W98" s="10"/>
      <c r="X98" s="11"/>
      <c r="Y98" s="11"/>
      <c r="Z98" s="11"/>
      <c r="AA98" s="11"/>
    </row>
    <row r="99" spans="1:27" ht="18" hidden="1" x14ac:dyDescent="0.3">
      <c r="A99" s="10"/>
      <c r="B99" s="10"/>
      <c r="C99" s="10"/>
      <c r="D99" s="10"/>
      <c r="E99" s="10"/>
      <c r="F99" s="10"/>
      <c r="G99" s="10"/>
      <c r="H99" s="10"/>
      <c r="I99" s="10" t="str">
        <f t="shared" si="1"/>
        <v>Full</v>
      </c>
      <c r="J99" s="10"/>
      <c r="K99" s="10"/>
      <c r="L99" s="10"/>
      <c r="M99" s="10"/>
      <c r="N99" s="10" t="s">
        <v>407</v>
      </c>
      <c r="O99" s="12" t="s">
        <v>408</v>
      </c>
      <c r="P99" s="10" t="s">
        <v>367</v>
      </c>
      <c r="Q99" s="10" t="s">
        <v>394</v>
      </c>
      <c r="R99" s="13">
        <v>80000000</v>
      </c>
      <c r="S99" s="14" t="s">
        <v>7</v>
      </c>
      <c r="T99" s="10" t="s">
        <v>204</v>
      </c>
      <c r="U99" s="10" t="s">
        <v>204</v>
      </c>
      <c r="V99" s="10" t="s">
        <v>208</v>
      </c>
      <c r="W99" s="10"/>
      <c r="X99" s="11"/>
      <c r="Y99" s="11"/>
      <c r="Z99" s="11"/>
      <c r="AA99" s="11"/>
    </row>
    <row r="100" spans="1:27" ht="18" hidden="1" x14ac:dyDescent="0.3">
      <c r="A100" s="10"/>
      <c r="B100" s="10"/>
      <c r="C100" s="10"/>
      <c r="D100" s="10"/>
      <c r="E100" s="10"/>
      <c r="F100" s="10"/>
      <c r="G100" s="10"/>
      <c r="H100" s="10"/>
      <c r="I100" s="10" t="str">
        <f t="shared" si="1"/>
        <v>Simplified</v>
      </c>
      <c r="J100" s="10"/>
      <c r="K100" s="10"/>
      <c r="L100" s="10"/>
      <c r="M100" s="10"/>
      <c r="N100" s="10" t="s">
        <v>409</v>
      </c>
      <c r="O100" s="12" t="s">
        <v>410</v>
      </c>
      <c r="P100" s="10" t="s">
        <v>367</v>
      </c>
      <c r="Q100" s="10" t="s">
        <v>394</v>
      </c>
      <c r="R100" s="13">
        <v>17553600</v>
      </c>
      <c r="S100" s="13" t="s">
        <v>7</v>
      </c>
      <c r="T100" s="10" t="s">
        <v>204</v>
      </c>
      <c r="U100" s="10" t="s">
        <v>204</v>
      </c>
      <c r="V100" s="10" t="s">
        <v>15</v>
      </c>
      <c r="W100" s="10"/>
      <c r="X100" s="11"/>
      <c r="Y100" s="11"/>
      <c r="Z100" s="11"/>
      <c r="AA100" s="11"/>
    </row>
    <row r="101" spans="1:27" ht="18" hidden="1" x14ac:dyDescent="0.3">
      <c r="A101" s="10"/>
      <c r="B101" s="10"/>
      <c r="C101" s="10"/>
      <c r="D101" s="10"/>
      <c r="E101" s="10"/>
      <c r="F101" s="10"/>
      <c r="G101" s="10"/>
      <c r="H101" s="10"/>
      <c r="I101" s="10" t="str">
        <f t="shared" si="1"/>
        <v>Full</v>
      </c>
      <c r="J101" s="10"/>
      <c r="K101" s="10"/>
      <c r="L101" s="10"/>
      <c r="M101" s="10"/>
      <c r="N101" s="10" t="s">
        <v>411</v>
      </c>
      <c r="O101" s="12" t="s">
        <v>412</v>
      </c>
      <c r="P101" s="10" t="s">
        <v>367</v>
      </c>
      <c r="Q101" s="10" t="s">
        <v>394</v>
      </c>
      <c r="R101" s="13">
        <v>514846142.50434756</v>
      </c>
      <c r="S101" s="14" t="s">
        <v>7</v>
      </c>
      <c r="T101" s="10" t="s">
        <v>204</v>
      </c>
      <c r="U101" s="10" t="s">
        <v>334</v>
      </c>
      <c r="V101" s="10" t="s">
        <v>12</v>
      </c>
      <c r="W101" s="10"/>
      <c r="X101" s="11"/>
      <c r="Y101" s="11"/>
      <c r="Z101" s="11"/>
      <c r="AA101" s="11"/>
    </row>
    <row r="102" spans="1:27" ht="18" hidden="1" x14ac:dyDescent="0.3">
      <c r="A102" s="10"/>
      <c r="B102" s="10"/>
      <c r="C102" s="10"/>
      <c r="D102" s="10"/>
      <c r="E102" s="10"/>
      <c r="F102" s="10"/>
      <c r="G102" s="10"/>
      <c r="H102" s="10"/>
      <c r="I102" s="10" t="str">
        <f t="shared" si="1"/>
        <v>Simplified</v>
      </c>
      <c r="J102" s="10"/>
      <c r="K102" s="10"/>
      <c r="L102" s="10"/>
      <c r="M102" s="10"/>
      <c r="N102" s="10" t="s">
        <v>413</v>
      </c>
      <c r="O102" s="12" t="s">
        <v>414</v>
      </c>
      <c r="P102" s="10" t="s">
        <v>367</v>
      </c>
      <c r="Q102" s="10" t="s">
        <v>394</v>
      </c>
      <c r="R102" s="13">
        <v>6881140</v>
      </c>
      <c r="S102" s="14" t="s">
        <v>7</v>
      </c>
      <c r="T102" s="10" t="s">
        <v>204</v>
      </c>
      <c r="U102" s="10" t="s">
        <v>204</v>
      </c>
      <c r="V102" s="10" t="s">
        <v>211</v>
      </c>
      <c r="W102" s="10"/>
      <c r="X102" s="11"/>
      <c r="Y102" s="11"/>
      <c r="Z102" s="11"/>
      <c r="AA102" s="11"/>
    </row>
    <row r="103" spans="1:27" ht="18" hidden="1" x14ac:dyDescent="0.3">
      <c r="A103" s="10"/>
      <c r="B103" s="10"/>
      <c r="C103" s="10"/>
      <c r="D103" s="10"/>
      <c r="E103" s="10"/>
      <c r="F103" s="10"/>
      <c r="G103" s="10"/>
      <c r="H103" s="10"/>
      <c r="I103" s="10" t="str">
        <f t="shared" si="1"/>
        <v>Full</v>
      </c>
      <c r="J103" s="10"/>
      <c r="K103" s="10"/>
      <c r="L103" s="10"/>
      <c r="M103" s="10"/>
      <c r="N103" s="10" t="s">
        <v>415</v>
      </c>
      <c r="O103" s="12" t="s">
        <v>416</v>
      </c>
      <c r="P103" s="10" t="s">
        <v>367</v>
      </c>
      <c r="Q103" s="10" t="s">
        <v>394</v>
      </c>
      <c r="R103" s="13">
        <v>53590000</v>
      </c>
      <c r="S103" s="14" t="s">
        <v>7</v>
      </c>
      <c r="T103" s="10" t="s">
        <v>204</v>
      </c>
      <c r="U103" s="10" t="s">
        <v>204</v>
      </c>
      <c r="V103" s="10" t="s">
        <v>15</v>
      </c>
      <c r="W103" s="10"/>
      <c r="X103" s="11"/>
      <c r="Y103" s="11"/>
      <c r="Z103" s="11"/>
      <c r="AA103" s="11"/>
    </row>
    <row r="104" spans="1:27" ht="18" hidden="1" x14ac:dyDescent="0.3">
      <c r="A104" s="10"/>
      <c r="B104" s="10"/>
      <c r="C104" s="10"/>
      <c r="D104" s="10"/>
      <c r="E104" s="10"/>
      <c r="F104" s="10"/>
      <c r="G104" s="10"/>
      <c r="H104" s="10"/>
      <c r="I104" s="10" t="str">
        <f t="shared" si="1"/>
        <v>Full</v>
      </c>
      <c r="J104" s="10"/>
      <c r="K104" s="10"/>
      <c r="L104" s="10"/>
      <c r="M104" s="10"/>
      <c r="N104" s="10" t="s">
        <v>417</v>
      </c>
      <c r="O104" s="12" t="s">
        <v>418</v>
      </c>
      <c r="P104" s="10" t="s">
        <v>367</v>
      </c>
      <c r="Q104" s="10" t="s">
        <v>419</v>
      </c>
      <c r="R104" s="13">
        <v>82142857.150000006</v>
      </c>
      <c r="S104" s="14" t="s">
        <v>7</v>
      </c>
      <c r="T104" s="10" t="s">
        <v>204</v>
      </c>
      <c r="U104" s="10" t="s">
        <v>204</v>
      </c>
      <c r="V104" s="10" t="s">
        <v>25</v>
      </c>
      <c r="W104" s="10"/>
      <c r="X104" s="11"/>
      <c r="Y104" s="11"/>
      <c r="Z104" s="11"/>
      <c r="AA104" s="11"/>
    </row>
    <row r="105" spans="1:27" ht="18" hidden="1" x14ac:dyDescent="0.3">
      <c r="A105" s="10"/>
      <c r="B105" s="10"/>
      <c r="C105" s="10"/>
      <c r="D105" s="10"/>
      <c r="E105" s="10"/>
      <c r="F105" s="10"/>
      <c r="G105" s="10"/>
      <c r="H105" s="10"/>
      <c r="I105" s="10" t="str">
        <f t="shared" si="1"/>
        <v>Full</v>
      </c>
      <c r="J105" s="10"/>
      <c r="K105" s="10"/>
      <c r="L105" s="10"/>
      <c r="M105" s="10"/>
      <c r="N105" s="10" t="s">
        <v>420</v>
      </c>
      <c r="O105" s="12" t="s">
        <v>421</v>
      </c>
      <c r="P105" s="10" t="s">
        <v>367</v>
      </c>
      <c r="Q105" s="10" t="s">
        <v>419</v>
      </c>
      <c r="R105" s="13">
        <v>169761904.75999999</v>
      </c>
      <c r="S105" s="14" t="s">
        <v>7</v>
      </c>
      <c r="T105" s="10" t="s">
        <v>204</v>
      </c>
      <c r="U105" s="10" t="s">
        <v>204</v>
      </c>
      <c r="V105" s="10" t="s">
        <v>62</v>
      </c>
      <c r="W105" s="10"/>
      <c r="X105" s="11"/>
      <c r="Y105" s="11"/>
      <c r="Z105" s="11"/>
      <c r="AA105" s="11"/>
    </row>
    <row r="106" spans="1:27" ht="18" hidden="1" x14ac:dyDescent="0.3">
      <c r="A106" s="10"/>
      <c r="B106" s="10"/>
      <c r="C106" s="10"/>
      <c r="D106" s="10"/>
      <c r="E106" s="10"/>
      <c r="F106" s="10"/>
      <c r="G106" s="10"/>
      <c r="H106" s="10"/>
      <c r="I106" s="10" t="str">
        <f t="shared" si="1"/>
        <v>Full</v>
      </c>
      <c r="J106" s="10"/>
      <c r="K106" s="10"/>
      <c r="L106" s="10"/>
      <c r="M106" s="10"/>
      <c r="N106" s="10" t="s">
        <v>422</v>
      </c>
      <c r="O106" s="12" t="s">
        <v>423</v>
      </c>
      <c r="P106" s="10" t="s">
        <v>367</v>
      </c>
      <c r="Q106" s="10" t="s">
        <v>419</v>
      </c>
      <c r="R106" s="13">
        <v>46301656.5</v>
      </c>
      <c r="S106" s="14" t="s">
        <v>7</v>
      </c>
      <c r="T106" s="10" t="s">
        <v>204</v>
      </c>
      <c r="U106" s="10" t="s">
        <v>204</v>
      </c>
      <c r="V106" s="10" t="s">
        <v>15</v>
      </c>
      <c r="W106" s="10"/>
      <c r="X106" s="11"/>
      <c r="Y106" s="11"/>
      <c r="Z106" s="11"/>
      <c r="AA106" s="11"/>
    </row>
    <row r="107" spans="1:27" ht="18" hidden="1" x14ac:dyDescent="0.3">
      <c r="A107" s="10"/>
      <c r="B107" s="10"/>
      <c r="C107" s="10"/>
      <c r="D107" s="10"/>
      <c r="E107" s="10"/>
      <c r="F107" s="10"/>
      <c r="G107" s="10"/>
      <c r="H107" s="10"/>
      <c r="I107" s="10" t="str">
        <f t="shared" si="1"/>
        <v>Simplified</v>
      </c>
      <c r="J107" s="10"/>
      <c r="K107" s="10"/>
      <c r="L107" s="10"/>
      <c r="M107" s="10"/>
      <c r="N107" s="10" t="s">
        <v>424</v>
      </c>
      <c r="O107" s="12" t="s">
        <v>425</v>
      </c>
      <c r="P107" s="10" t="s">
        <v>367</v>
      </c>
      <c r="Q107" s="10" t="s">
        <v>419</v>
      </c>
      <c r="R107" s="13">
        <v>8034475</v>
      </c>
      <c r="S107" s="14" t="s">
        <v>7</v>
      </c>
      <c r="T107" s="10" t="s">
        <v>204</v>
      </c>
      <c r="U107" s="10" t="s">
        <v>204</v>
      </c>
      <c r="V107" s="10" t="s">
        <v>211</v>
      </c>
      <c r="W107" s="10"/>
      <c r="X107" s="11"/>
      <c r="Y107" s="11"/>
      <c r="Z107" s="11"/>
      <c r="AA107" s="11"/>
    </row>
    <row r="108" spans="1:27" ht="18" hidden="1" x14ac:dyDescent="0.3">
      <c r="A108" s="10"/>
      <c r="B108" s="10"/>
      <c r="C108" s="10"/>
      <c r="D108" s="10"/>
      <c r="E108" s="10"/>
      <c r="F108" s="10"/>
      <c r="G108" s="10"/>
      <c r="H108" s="10"/>
      <c r="I108" s="10" t="str">
        <f t="shared" si="1"/>
        <v>Simplified</v>
      </c>
      <c r="J108" s="10"/>
      <c r="K108" s="10"/>
      <c r="L108" s="10"/>
      <c r="M108" s="10"/>
      <c r="N108" s="10" t="s">
        <v>426</v>
      </c>
      <c r="O108" s="12" t="s">
        <v>427</v>
      </c>
      <c r="P108" s="10" t="s">
        <v>367</v>
      </c>
      <c r="Q108" s="10" t="s">
        <v>419</v>
      </c>
      <c r="R108" s="13">
        <v>14922556.4</v>
      </c>
      <c r="S108" s="14" t="s">
        <v>7</v>
      </c>
      <c r="T108" s="10" t="s">
        <v>204</v>
      </c>
      <c r="U108" s="10" t="s">
        <v>204</v>
      </c>
      <c r="V108" s="10" t="s">
        <v>211</v>
      </c>
      <c r="W108" s="10"/>
      <c r="X108" s="11"/>
      <c r="Y108" s="11"/>
      <c r="Z108" s="11"/>
      <c r="AA108" s="11"/>
    </row>
    <row r="109" spans="1:27" ht="18" hidden="1" x14ac:dyDescent="0.3">
      <c r="A109" s="10"/>
      <c r="B109" s="10"/>
      <c r="C109" s="10"/>
      <c r="D109" s="10"/>
      <c r="E109" s="10"/>
      <c r="F109" s="10"/>
      <c r="G109" s="10"/>
      <c r="H109" s="10"/>
      <c r="I109" s="10" t="str">
        <f t="shared" si="1"/>
        <v>Full</v>
      </c>
      <c r="J109" s="10"/>
      <c r="K109" s="10"/>
      <c r="L109" s="10"/>
      <c r="M109" s="10"/>
      <c r="N109" s="10" t="s">
        <v>428</v>
      </c>
      <c r="O109" s="12" t="s">
        <v>429</v>
      </c>
      <c r="P109" s="10" t="s">
        <v>367</v>
      </c>
      <c r="Q109" s="10" t="s">
        <v>419</v>
      </c>
      <c r="R109" s="13">
        <v>55000000</v>
      </c>
      <c r="S109" s="14" t="s">
        <v>7</v>
      </c>
      <c r="T109" s="10" t="s">
        <v>204</v>
      </c>
      <c r="U109" s="10" t="s">
        <v>204</v>
      </c>
      <c r="V109" s="10" t="s">
        <v>25</v>
      </c>
      <c r="W109" s="10"/>
      <c r="X109" s="11"/>
      <c r="Y109" s="11"/>
      <c r="Z109" s="11"/>
      <c r="AA109" s="11"/>
    </row>
    <row r="110" spans="1:27" ht="18" hidden="1" x14ac:dyDescent="0.3">
      <c r="A110" s="10"/>
      <c r="B110" s="10"/>
      <c r="C110" s="10"/>
      <c r="D110" s="10"/>
      <c r="E110" s="10"/>
      <c r="F110" s="10"/>
      <c r="G110" s="10"/>
      <c r="H110" s="10"/>
      <c r="I110" s="10" t="str">
        <f t="shared" si="1"/>
        <v>Simplified</v>
      </c>
      <c r="J110" s="10"/>
      <c r="K110" s="10"/>
      <c r="L110" s="10"/>
      <c r="M110" s="10"/>
      <c r="N110" s="10" t="s">
        <v>430</v>
      </c>
      <c r="O110" s="12" t="s">
        <v>431</v>
      </c>
      <c r="P110" s="10" t="s">
        <v>367</v>
      </c>
      <c r="Q110" s="10" t="s">
        <v>419</v>
      </c>
      <c r="R110" s="13">
        <v>17000000</v>
      </c>
      <c r="S110" s="14" t="s">
        <v>7</v>
      </c>
      <c r="T110" s="10" t="s">
        <v>204</v>
      </c>
      <c r="U110" s="10" t="s">
        <v>204</v>
      </c>
      <c r="V110" s="10" t="s">
        <v>432</v>
      </c>
      <c r="W110" s="10"/>
      <c r="X110" s="11"/>
      <c r="Y110" s="11"/>
      <c r="Z110" s="11"/>
      <c r="AA110" s="11"/>
    </row>
    <row r="111" spans="1:27" ht="18" hidden="1" x14ac:dyDescent="0.3">
      <c r="A111" s="10"/>
      <c r="B111" s="10"/>
      <c r="C111" s="10"/>
      <c r="D111" s="10"/>
      <c r="E111" s="10"/>
      <c r="F111" s="10"/>
      <c r="G111" s="10"/>
      <c r="H111" s="10"/>
      <c r="I111" s="10" t="str">
        <f t="shared" si="1"/>
        <v>Simplified</v>
      </c>
      <c r="J111" s="10"/>
      <c r="K111" s="10"/>
      <c r="L111" s="10"/>
      <c r="M111" s="10"/>
      <c r="N111" s="10" t="s">
        <v>433</v>
      </c>
      <c r="O111" s="12" t="s">
        <v>434</v>
      </c>
      <c r="P111" s="10" t="s">
        <v>367</v>
      </c>
      <c r="Q111" s="10" t="s">
        <v>419</v>
      </c>
      <c r="R111" s="13">
        <v>3982093.5</v>
      </c>
      <c r="S111" s="14" t="s">
        <v>7</v>
      </c>
      <c r="T111" s="10" t="s">
        <v>204</v>
      </c>
      <c r="U111" s="10" t="s">
        <v>204</v>
      </c>
      <c r="V111" s="10" t="s">
        <v>211</v>
      </c>
      <c r="W111" s="10"/>
      <c r="X111" s="11"/>
      <c r="Y111" s="11"/>
      <c r="Z111" s="11"/>
      <c r="AA111" s="11"/>
    </row>
    <row r="112" spans="1:27" ht="18" hidden="1" x14ac:dyDescent="0.3">
      <c r="A112" s="10"/>
      <c r="B112" s="10"/>
      <c r="C112" s="10"/>
      <c r="D112" s="10"/>
      <c r="E112" s="10"/>
      <c r="F112" s="10"/>
      <c r="G112" s="10"/>
      <c r="H112" s="10"/>
      <c r="I112" s="10" t="str">
        <f t="shared" si="1"/>
        <v>Simplified</v>
      </c>
      <c r="J112" s="10"/>
      <c r="K112" s="10"/>
      <c r="L112" s="10"/>
      <c r="M112" s="10"/>
      <c r="N112" s="10" t="s">
        <v>435</v>
      </c>
      <c r="O112" s="12" t="s">
        <v>436</v>
      </c>
      <c r="P112" s="10" t="s">
        <v>367</v>
      </c>
      <c r="Q112" s="10" t="s">
        <v>419</v>
      </c>
      <c r="R112" s="13">
        <v>12947165.75</v>
      </c>
      <c r="S112" s="14" t="s">
        <v>7</v>
      </c>
      <c r="T112" s="10" t="s">
        <v>204</v>
      </c>
      <c r="U112" s="10" t="s">
        <v>204</v>
      </c>
      <c r="V112" s="10" t="s">
        <v>15</v>
      </c>
      <c r="W112" s="10"/>
      <c r="X112" s="11"/>
      <c r="Y112" s="11"/>
      <c r="Z112" s="11"/>
      <c r="AA112" s="11"/>
    </row>
    <row r="113" spans="1:27" ht="18" hidden="1" x14ac:dyDescent="0.3">
      <c r="A113" s="10"/>
      <c r="B113" s="10"/>
      <c r="C113" s="10"/>
      <c r="D113" s="10"/>
      <c r="E113" s="10"/>
      <c r="F113" s="10"/>
      <c r="G113" s="10"/>
      <c r="H113" s="10"/>
      <c r="I113" s="10" t="str">
        <f t="shared" si="1"/>
        <v>Simplified</v>
      </c>
      <c r="J113" s="10"/>
      <c r="K113" s="10"/>
      <c r="L113" s="10"/>
      <c r="M113" s="10"/>
      <c r="N113" s="10" t="s">
        <v>437</v>
      </c>
      <c r="O113" s="12" t="s">
        <v>438</v>
      </c>
      <c r="P113" s="10" t="s">
        <v>367</v>
      </c>
      <c r="Q113" s="10" t="s">
        <v>419</v>
      </c>
      <c r="R113" s="13">
        <v>3582093.6</v>
      </c>
      <c r="S113" s="14" t="s">
        <v>7</v>
      </c>
      <c r="T113" s="10" t="s">
        <v>204</v>
      </c>
      <c r="U113" s="10" t="s">
        <v>204</v>
      </c>
      <c r="V113" s="10" t="s">
        <v>211</v>
      </c>
      <c r="W113" s="10"/>
      <c r="X113" s="11"/>
      <c r="Y113" s="11"/>
      <c r="Z113" s="11"/>
      <c r="AA113" s="11"/>
    </row>
    <row r="114" spans="1:27" ht="18" hidden="1" x14ac:dyDescent="0.3">
      <c r="A114" s="10"/>
      <c r="B114" s="10"/>
      <c r="C114" s="10"/>
      <c r="D114" s="10"/>
      <c r="E114" s="10"/>
      <c r="F114" s="10"/>
      <c r="G114" s="10"/>
      <c r="H114" s="10"/>
      <c r="I114" s="10" t="str">
        <f t="shared" si="1"/>
        <v>Simplified</v>
      </c>
      <c r="J114" s="10"/>
      <c r="K114" s="10"/>
      <c r="L114" s="10"/>
      <c r="M114" s="10"/>
      <c r="N114" s="10" t="s">
        <v>439</v>
      </c>
      <c r="O114" s="12" t="s">
        <v>440</v>
      </c>
      <c r="P114" s="10" t="s">
        <v>367</v>
      </c>
      <c r="Q114" s="10" t="s">
        <v>419</v>
      </c>
      <c r="R114" s="13">
        <v>9323881.1624999996</v>
      </c>
      <c r="S114" s="14" t="s">
        <v>7</v>
      </c>
      <c r="T114" s="10" t="s">
        <v>204</v>
      </c>
      <c r="U114" s="10" t="s">
        <v>204</v>
      </c>
      <c r="V114" s="10" t="s">
        <v>211</v>
      </c>
      <c r="W114" s="10"/>
      <c r="X114" s="11"/>
      <c r="Y114" s="11"/>
      <c r="Z114" s="11"/>
      <c r="AA114" s="11"/>
    </row>
    <row r="115" spans="1:27" ht="18" hidden="1" x14ac:dyDescent="0.3">
      <c r="A115" s="10"/>
      <c r="B115" s="10"/>
      <c r="C115" s="10"/>
      <c r="D115" s="10"/>
      <c r="E115" s="10"/>
      <c r="F115" s="10"/>
      <c r="G115" s="10"/>
      <c r="H115" s="10"/>
      <c r="I115" s="10" t="str">
        <f t="shared" si="1"/>
        <v>Full</v>
      </c>
      <c r="J115" s="10"/>
      <c r="K115" s="10"/>
      <c r="L115" s="10"/>
      <c r="M115" s="10"/>
      <c r="N115" s="10" t="s">
        <v>441</v>
      </c>
      <c r="O115" s="12" t="s">
        <v>442</v>
      </c>
      <c r="P115" s="10" t="s">
        <v>367</v>
      </c>
      <c r="Q115" s="10" t="s">
        <v>419</v>
      </c>
      <c r="R115" s="13">
        <v>174011100</v>
      </c>
      <c r="S115" s="14" t="s">
        <v>7</v>
      </c>
      <c r="T115" s="10" t="s">
        <v>204</v>
      </c>
      <c r="U115" s="10" t="s">
        <v>204</v>
      </c>
      <c r="V115" s="10" t="s">
        <v>15</v>
      </c>
      <c r="W115" s="10"/>
      <c r="X115" s="11"/>
      <c r="Y115" s="11"/>
      <c r="Z115" s="11"/>
      <c r="AA115" s="11"/>
    </row>
    <row r="116" spans="1:27" ht="18" hidden="1" x14ac:dyDescent="0.3">
      <c r="A116" s="10"/>
      <c r="B116" s="10"/>
      <c r="C116" s="10"/>
      <c r="D116" s="10"/>
      <c r="E116" s="10"/>
      <c r="F116" s="10"/>
      <c r="G116" s="10"/>
      <c r="H116" s="10"/>
      <c r="I116" s="10" t="str">
        <f t="shared" si="1"/>
        <v>Full</v>
      </c>
      <c r="J116" s="10"/>
      <c r="K116" s="10"/>
      <c r="L116" s="10"/>
      <c r="M116" s="10"/>
      <c r="N116" s="10" t="s">
        <v>443</v>
      </c>
      <c r="O116" s="12" t="s">
        <v>444</v>
      </c>
      <c r="P116" s="10" t="s">
        <v>367</v>
      </c>
      <c r="Q116" s="10" t="s">
        <v>419</v>
      </c>
      <c r="R116" s="13">
        <v>72400000</v>
      </c>
      <c r="S116" s="14" t="s">
        <v>7</v>
      </c>
      <c r="T116" s="10" t="s">
        <v>204</v>
      </c>
      <c r="U116" s="10" t="s">
        <v>204</v>
      </c>
      <c r="V116" s="10" t="s">
        <v>15</v>
      </c>
      <c r="W116" s="10"/>
      <c r="X116" s="11"/>
      <c r="Y116" s="11"/>
      <c r="Z116" s="11"/>
      <c r="AA116" s="11"/>
    </row>
    <row r="117" spans="1:27" ht="18" hidden="1" x14ac:dyDescent="0.3">
      <c r="A117" s="10"/>
      <c r="B117" s="10"/>
      <c r="C117" s="10"/>
      <c r="D117" s="10"/>
      <c r="E117" s="10"/>
      <c r="F117" s="10"/>
      <c r="G117" s="10"/>
      <c r="H117" s="10"/>
      <c r="I117" s="10" t="str">
        <f t="shared" si="1"/>
        <v>Full</v>
      </c>
      <c r="J117" s="10"/>
      <c r="K117" s="10"/>
      <c r="L117" s="10"/>
      <c r="M117" s="10"/>
      <c r="N117" s="10" t="s">
        <v>445</v>
      </c>
      <c r="O117" s="12" t="s">
        <v>446</v>
      </c>
      <c r="P117" s="10" t="s">
        <v>367</v>
      </c>
      <c r="Q117" s="10" t="s">
        <v>419</v>
      </c>
      <c r="R117" s="13">
        <v>230000000</v>
      </c>
      <c r="S117" s="14" t="s">
        <v>7</v>
      </c>
      <c r="T117" s="10" t="s">
        <v>204</v>
      </c>
      <c r="U117" s="10" t="s">
        <v>204</v>
      </c>
      <c r="V117" s="10" t="s">
        <v>25</v>
      </c>
      <c r="W117" s="10"/>
      <c r="X117" s="11"/>
      <c r="Y117" s="11"/>
      <c r="Z117" s="11"/>
      <c r="AA117" s="11"/>
    </row>
    <row r="118" spans="1:27" ht="18" hidden="1" x14ac:dyDescent="0.3">
      <c r="A118" s="10"/>
      <c r="B118" s="10"/>
      <c r="C118" s="10"/>
      <c r="D118" s="10"/>
      <c r="E118" s="10"/>
      <c r="F118" s="10"/>
      <c r="G118" s="10"/>
      <c r="H118" s="10"/>
      <c r="I118" s="10" t="str">
        <f t="shared" si="1"/>
        <v>Simplified</v>
      </c>
      <c r="J118" s="10"/>
      <c r="K118" s="10"/>
      <c r="L118" s="10"/>
      <c r="M118" s="10"/>
      <c r="N118" s="10" t="s">
        <v>447</v>
      </c>
      <c r="O118" s="12" t="s">
        <v>448</v>
      </c>
      <c r="P118" s="10" t="s">
        <v>367</v>
      </c>
      <c r="Q118" s="10" t="s">
        <v>419</v>
      </c>
      <c r="R118" s="13">
        <v>19581718.73</v>
      </c>
      <c r="S118" s="14" t="s">
        <v>7</v>
      </c>
      <c r="T118" s="10" t="s">
        <v>204</v>
      </c>
      <c r="U118" s="10" t="s">
        <v>204</v>
      </c>
      <c r="V118" s="10" t="s">
        <v>15</v>
      </c>
      <c r="W118" s="10"/>
      <c r="X118" s="11"/>
      <c r="Y118" s="11"/>
      <c r="Z118" s="11"/>
      <c r="AA118" s="11"/>
    </row>
    <row r="119" spans="1:27" ht="18" hidden="1" x14ac:dyDescent="0.3">
      <c r="A119" s="10"/>
      <c r="B119" s="10"/>
      <c r="C119" s="10"/>
      <c r="D119" s="10"/>
      <c r="E119" s="10"/>
      <c r="F119" s="10"/>
      <c r="G119" s="10"/>
      <c r="H119" s="10"/>
      <c r="I119" s="10" t="str">
        <f t="shared" si="1"/>
        <v>Simplified</v>
      </c>
      <c r="J119" s="10"/>
      <c r="K119" s="10"/>
      <c r="L119" s="10"/>
      <c r="M119" s="10"/>
      <c r="N119" s="10" t="s">
        <v>449</v>
      </c>
      <c r="O119" s="12" t="s">
        <v>450</v>
      </c>
      <c r="P119" s="10" t="s">
        <v>367</v>
      </c>
      <c r="Q119" s="10" t="s">
        <v>451</v>
      </c>
      <c r="R119" s="13">
        <v>3000000</v>
      </c>
      <c r="S119" s="14" t="s">
        <v>7</v>
      </c>
      <c r="T119" s="10" t="s">
        <v>204</v>
      </c>
      <c r="U119" s="10" t="s">
        <v>204</v>
      </c>
      <c r="V119" s="10" t="s">
        <v>65</v>
      </c>
      <c r="W119" s="10"/>
      <c r="X119" s="11"/>
      <c r="Y119" s="11"/>
      <c r="Z119" s="11"/>
      <c r="AA119" s="11"/>
    </row>
    <row r="120" spans="1:27" ht="18" hidden="1" x14ac:dyDescent="0.3">
      <c r="A120" s="10"/>
      <c r="B120" s="10"/>
      <c r="C120" s="10"/>
      <c r="D120" s="10"/>
      <c r="E120" s="10"/>
      <c r="F120" s="10"/>
      <c r="G120" s="10"/>
      <c r="H120" s="10"/>
      <c r="I120" s="10" t="str">
        <f t="shared" si="1"/>
        <v>Simplified</v>
      </c>
      <c r="J120" s="10"/>
      <c r="K120" s="10"/>
      <c r="L120" s="10"/>
      <c r="M120" s="10"/>
      <c r="N120" s="10" t="s">
        <v>452</v>
      </c>
      <c r="O120" s="12" t="s">
        <v>453</v>
      </c>
      <c r="P120" s="10" t="s">
        <v>367</v>
      </c>
      <c r="Q120" s="10" t="s">
        <v>451</v>
      </c>
      <c r="R120" s="13">
        <v>10659276.4</v>
      </c>
      <c r="S120" s="14" t="s">
        <v>7</v>
      </c>
      <c r="T120" s="10" t="s">
        <v>204</v>
      </c>
      <c r="U120" s="10" t="s">
        <v>204</v>
      </c>
      <c r="V120" s="10" t="s">
        <v>15</v>
      </c>
      <c r="W120" s="10"/>
      <c r="X120" s="11"/>
      <c r="Y120" s="11"/>
      <c r="Z120" s="11"/>
      <c r="AA120" s="11"/>
    </row>
    <row r="121" spans="1:27" ht="18" hidden="1" x14ac:dyDescent="0.3">
      <c r="A121" s="10"/>
      <c r="B121" s="10"/>
      <c r="C121" s="10"/>
      <c r="D121" s="10"/>
      <c r="E121" s="10"/>
      <c r="F121" s="10"/>
      <c r="G121" s="10"/>
      <c r="H121" s="10"/>
      <c r="I121" s="10" t="str">
        <f t="shared" si="1"/>
        <v>Full</v>
      </c>
      <c r="J121" s="10"/>
      <c r="K121" s="10"/>
      <c r="L121" s="10"/>
      <c r="M121" s="10"/>
      <c r="N121" s="10" t="s">
        <v>454</v>
      </c>
      <c r="O121" s="12" t="s">
        <v>455</v>
      </c>
      <c r="P121" s="10" t="s">
        <v>367</v>
      </c>
      <c r="Q121" s="10" t="s">
        <v>451</v>
      </c>
      <c r="R121" s="13">
        <v>215706684.5</v>
      </c>
      <c r="S121" s="14" t="s">
        <v>7</v>
      </c>
      <c r="T121" s="10" t="s">
        <v>204</v>
      </c>
      <c r="U121" s="10" t="s">
        <v>204</v>
      </c>
      <c r="V121" s="10" t="s">
        <v>15</v>
      </c>
      <c r="W121" s="10"/>
      <c r="X121" s="11"/>
      <c r="Y121" s="11"/>
      <c r="Z121" s="11"/>
      <c r="AA121" s="11"/>
    </row>
    <row r="122" spans="1:27" ht="18" hidden="1" x14ac:dyDescent="0.3">
      <c r="A122" s="10"/>
      <c r="B122" s="10"/>
      <c r="C122" s="10"/>
      <c r="D122" s="10"/>
      <c r="E122" s="10"/>
      <c r="F122" s="10"/>
      <c r="G122" s="10"/>
      <c r="H122" s="10"/>
      <c r="I122" s="10" t="str">
        <f t="shared" si="1"/>
        <v>Full</v>
      </c>
      <c r="J122" s="10"/>
      <c r="K122" s="10"/>
      <c r="L122" s="10"/>
      <c r="M122" s="10"/>
      <c r="N122" s="10" t="s">
        <v>456</v>
      </c>
      <c r="O122" s="12" t="s">
        <v>457</v>
      </c>
      <c r="P122" s="10" t="s">
        <v>367</v>
      </c>
      <c r="Q122" s="10" t="s">
        <v>451</v>
      </c>
      <c r="R122" s="13">
        <v>35200000</v>
      </c>
      <c r="S122" s="14" t="s">
        <v>7</v>
      </c>
      <c r="T122" s="10" t="s">
        <v>204</v>
      </c>
      <c r="U122" s="10" t="s">
        <v>204</v>
      </c>
      <c r="V122" s="10" t="s">
        <v>208</v>
      </c>
      <c r="W122" s="10"/>
      <c r="X122" s="11"/>
      <c r="Y122" s="11"/>
      <c r="Z122" s="11"/>
      <c r="AA122" s="11"/>
    </row>
    <row r="123" spans="1:27" ht="18" hidden="1" x14ac:dyDescent="0.3">
      <c r="A123" s="10"/>
      <c r="B123" s="10"/>
      <c r="C123" s="10"/>
      <c r="D123" s="10"/>
      <c r="E123" s="10"/>
      <c r="F123" s="10"/>
      <c r="G123" s="10"/>
      <c r="H123" s="10"/>
      <c r="I123" s="10" t="str">
        <f t="shared" si="1"/>
        <v>Full</v>
      </c>
      <c r="J123" s="10"/>
      <c r="K123" s="10"/>
      <c r="L123" s="10"/>
      <c r="M123" s="10"/>
      <c r="N123" s="10" t="s">
        <v>458</v>
      </c>
      <c r="O123" s="12" t="s">
        <v>459</v>
      </c>
      <c r="P123" s="10" t="s">
        <v>367</v>
      </c>
      <c r="Q123" s="10" t="s">
        <v>451</v>
      </c>
      <c r="R123" s="13">
        <v>142484970.09999999</v>
      </c>
      <c r="S123" s="14" t="s">
        <v>7</v>
      </c>
      <c r="T123" s="10" t="s">
        <v>204</v>
      </c>
      <c r="U123" s="10" t="s">
        <v>204</v>
      </c>
      <c r="V123" s="10" t="s">
        <v>15</v>
      </c>
      <c r="W123" s="10"/>
      <c r="X123" s="11"/>
      <c r="Y123" s="11"/>
      <c r="Z123" s="11"/>
      <c r="AA123" s="11"/>
    </row>
    <row r="124" spans="1:27" ht="18" hidden="1" x14ac:dyDescent="0.3">
      <c r="A124" s="10"/>
      <c r="B124" s="10"/>
      <c r="C124" s="10"/>
      <c r="D124" s="10"/>
      <c r="E124" s="10"/>
      <c r="F124" s="10"/>
      <c r="G124" s="10"/>
      <c r="H124" s="10"/>
      <c r="I124" s="10" t="str">
        <f t="shared" si="1"/>
        <v>Full</v>
      </c>
      <c r="J124" s="10"/>
      <c r="K124" s="10"/>
      <c r="L124" s="10"/>
      <c r="M124" s="10"/>
      <c r="N124" s="10" t="s">
        <v>460</v>
      </c>
      <c r="O124" s="12" t="s">
        <v>461</v>
      </c>
      <c r="P124" s="10" t="s">
        <v>462</v>
      </c>
      <c r="Q124" s="10" t="s">
        <v>463</v>
      </c>
      <c r="R124" s="13">
        <v>182344836.28999999</v>
      </c>
      <c r="S124" s="14" t="s">
        <v>7</v>
      </c>
      <c r="T124" s="10" t="s">
        <v>204</v>
      </c>
      <c r="U124" s="10" t="s">
        <v>204</v>
      </c>
      <c r="V124" s="10" t="s">
        <v>25</v>
      </c>
      <c r="W124" s="10"/>
      <c r="X124" s="11"/>
      <c r="Y124" s="11"/>
      <c r="Z124" s="11"/>
      <c r="AA124" s="11"/>
    </row>
    <row r="125" spans="1:27" ht="18" hidden="1" x14ac:dyDescent="0.3">
      <c r="A125" s="10"/>
      <c r="B125" s="10"/>
      <c r="C125" s="10"/>
      <c r="D125" s="10"/>
      <c r="E125" s="10"/>
      <c r="F125" s="10"/>
      <c r="G125" s="10"/>
      <c r="H125" s="10"/>
      <c r="I125" s="10" t="str">
        <f t="shared" si="1"/>
        <v>Full</v>
      </c>
      <c r="J125" s="10"/>
      <c r="K125" s="10"/>
      <c r="L125" s="10"/>
      <c r="M125" s="10"/>
      <c r="N125" s="10" t="s">
        <v>464</v>
      </c>
      <c r="O125" s="12" t="s">
        <v>465</v>
      </c>
      <c r="P125" s="10" t="s">
        <v>462</v>
      </c>
      <c r="Q125" s="10" t="s">
        <v>463</v>
      </c>
      <c r="R125" s="13">
        <v>130295000</v>
      </c>
      <c r="S125" s="14" t="s">
        <v>7</v>
      </c>
      <c r="T125" s="10" t="s">
        <v>204</v>
      </c>
      <c r="U125" s="10" t="s">
        <v>204</v>
      </c>
      <c r="V125" s="10" t="s">
        <v>208</v>
      </c>
      <c r="W125" s="10"/>
      <c r="X125" s="11"/>
      <c r="Y125" s="11"/>
      <c r="Z125" s="11"/>
      <c r="AA125" s="11"/>
    </row>
    <row r="126" spans="1:27" ht="18" hidden="1" x14ac:dyDescent="0.3">
      <c r="A126" s="10"/>
      <c r="B126" s="10"/>
      <c r="C126" s="10"/>
      <c r="D126" s="10"/>
      <c r="E126" s="10"/>
      <c r="F126" s="10"/>
      <c r="G126" s="10"/>
      <c r="H126" s="10"/>
      <c r="I126" s="10" t="str">
        <f t="shared" si="1"/>
        <v>Full</v>
      </c>
      <c r="J126" s="10"/>
      <c r="K126" s="10"/>
      <c r="L126" s="10"/>
      <c r="M126" s="10"/>
      <c r="N126" s="10" t="s">
        <v>466</v>
      </c>
      <c r="O126" s="12" t="s">
        <v>467</v>
      </c>
      <c r="P126" s="10" t="s">
        <v>462</v>
      </c>
      <c r="Q126" s="10" t="s">
        <v>463</v>
      </c>
      <c r="R126" s="13">
        <v>137161672.53080001</v>
      </c>
      <c r="S126" s="14" t="s">
        <v>7</v>
      </c>
      <c r="T126" s="10" t="s">
        <v>204</v>
      </c>
      <c r="U126" s="10" t="s">
        <v>204</v>
      </c>
      <c r="V126" s="10" t="s">
        <v>62</v>
      </c>
      <c r="W126" s="10"/>
      <c r="X126" s="11"/>
      <c r="Y126" s="11"/>
      <c r="Z126" s="11"/>
      <c r="AA126" s="11"/>
    </row>
    <row r="127" spans="1:27" ht="18" hidden="1" x14ac:dyDescent="0.3">
      <c r="A127" s="10"/>
      <c r="B127" s="10"/>
      <c r="C127" s="10"/>
      <c r="D127" s="10"/>
      <c r="E127" s="10"/>
      <c r="F127" s="10"/>
      <c r="G127" s="10"/>
      <c r="H127" s="10"/>
      <c r="I127" s="10" t="str">
        <f t="shared" si="1"/>
        <v>Full</v>
      </c>
      <c r="J127" s="10"/>
      <c r="K127" s="10"/>
      <c r="L127" s="10"/>
      <c r="M127" s="10"/>
      <c r="N127" s="10" t="s">
        <v>468</v>
      </c>
      <c r="O127" s="12" t="s">
        <v>469</v>
      </c>
      <c r="P127" s="10" t="s">
        <v>462</v>
      </c>
      <c r="Q127" s="10" t="s">
        <v>463</v>
      </c>
      <c r="R127" s="13">
        <v>168616926.58299997</v>
      </c>
      <c r="S127" s="14" t="s">
        <v>7</v>
      </c>
      <c r="T127" s="10" t="s">
        <v>204</v>
      </c>
      <c r="U127" s="10" t="s">
        <v>204</v>
      </c>
      <c r="V127" s="10" t="s">
        <v>15</v>
      </c>
      <c r="W127" s="10"/>
      <c r="X127" s="11"/>
      <c r="Y127" s="11"/>
      <c r="Z127" s="11"/>
      <c r="AA127" s="11"/>
    </row>
    <row r="128" spans="1:27" ht="18" hidden="1" x14ac:dyDescent="0.3">
      <c r="A128" s="10"/>
      <c r="B128" s="10"/>
      <c r="C128" s="10"/>
      <c r="D128" s="10"/>
      <c r="E128" s="10"/>
      <c r="F128" s="10"/>
      <c r="G128" s="10"/>
      <c r="H128" s="10"/>
      <c r="I128" s="10" t="str">
        <f t="shared" si="1"/>
        <v>Full</v>
      </c>
      <c r="J128" s="10"/>
      <c r="K128" s="10"/>
      <c r="L128" s="10"/>
      <c r="M128" s="10"/>
      <c r="N128" s="10" t="s">
        <v>470</v>
      </c>
      <c r="O128" s="12" t="s">
        <v>471</v>
      </c>
      <c r="P128" s="10" t="s">
        <v>462</v>
      </c>
      <c r="Q128" s="10" t="s">
        <v>463</v>
      </c>
      <c r="R128" s="13">
        <v>250000390.59999999</v>
      </c>
      <c r="S128" s="14" t="s">
        <v>7</v>
      </c>
      <c r="T128" s="10" t="s">
        <v>204</v>
      </c>
      <c r="U128" s="10" t="s">
        <v>204</v>
      </c>
      <c r="V128" s="10" t="s">
        <v>15</v>
      </c>
      <c r="W128" s="10"/>
      <c r="X128" s="11"/>
      <c r="Y128" s="11"/>
      <c r="Z128" s="11"/>
      <c r="AA128" s="11"/>
    </row>
    <row r="129" spans="1:27" ht="18" hidden="1" x14ac:dyDescent="0.3">
      <c r="A129" s="10"/>
      <c r="B129" s="10"/>
      <c r="C129" s="10"/>
      <c r="D129" s="10"/>
      <c r="E129" s="10"/>
      <c r="F129" s="10"/>
      <c r="G129" s="10"/>
      <c r="H129" s="10"/>
      <c r="I129" s="10" t="str">
        <f t="shared" si="1"/>
        <v>Full</v>
      </c>
      <c r="J129" s="10"/>
      <c r="K129" s="10"/>
      <c r="L129" s="10"/>
      <c r="M129" s="10"/>
      <c r="N129" s="10" t="s">
        <v>472</v>
      </c>
      <c r="O129" s="12" t="s">
        <v>473</v>
      </c>
      <c r="P129" s="10" t="s">
        <v>462</v>
      </c>
      <c r="Q129" s="10" t="s">
        <v>463</v>
      </c>
      <c r="R129" s="13">
        <v>86625504.810000002</v>
      </c>
      <c r="S129" s="14" t="s">
        <v>7</v>
      </c>
      <c r="T129" s="10" t="s">
        <v>204</v>
      </c>
      <c r="U129" s="10" t="s">
        <v>204</v>
      </c>
      <c r="V129" s="10" t="s">
        <v>62</v>
      </c>
      <c r="W129" s="10"/>
      <c r="X129" s="11"/>
      <c r="Y129" s="11"/>
      <c r="Z129" s="11"/>
      <c r="AA129" s="11"/>
    </row>
    <row r="130" spans="1:27" ht="18" hidden="1" x14ac:dyDescent="0.3">
      <c r="A130" s="10"/>
      <c r="B130" s="10"/>
      <c r="C130" s="10"/>
      <c r="D130" s="10"/>
      <c r="E130" s="10"/>
      <c r="F130" s="10"/>
      <c r="G130" s="10"/>
      <c r="H130" s="10"/>
      <c r="I130" s="10" t="str">
        <f t="shared" ref="I130:I193" si="2">IF(R130&gt;25000000,"Full","Simplified")</f>
        <v>Full</v>
      </c>
      <c r="J130" s="10"/>
      <c r="K130" s="10"/>
      <c r="L130" s="10"/>
      <c r="M130" s="10"/>
      <c r="N130" s="10" t="s">
        <v>474</v>
      </c>
      <c r="O130" s="12" t="s">
        <v>475</v>
      </c>
      <c r="P130" s="10" t="s">
        <v>462</v>
      </c>
      <c r="Q130" s="10" t="s">
        <v>463</v>
      </c>
      <c r="R130" s="13">
        <v>284897788.05000001</v>
      </c>
      <c r="S130" s="14" t="s">
        <v>7</v>
      </c>
      <c r="T130" s="10" t="s">
        <v>204</v>
      </c>
      <c r="U130" s="10" t="s">
        <v>204</v>
      </c>
      <c r="V130" s="10" t="s">
        <v>15</v>
      </c>
      <c r="W130" s="10"/>
      <c r="X130" s="11"/>
      <c r="Y130" s="11"/>
      <c r="Z130" s="11"/>
      <c r="AA130" s="11"/>
    </row>
    <row r="131" spans="1:27" ht="18" hidden="1" x14ac:dyDescent="0.3">
      <c r="A131" s="10"/>
      <c r="B131" s="10"/>
      <c r="C131" s="10"/>
      <c r="D131" s="10"/>
      <c r="E131" s="10"/>
      <c r="F131" s="10"/>
      <c r="G131" s="10"/>
      <c r="H131" s="10"/>
      <c r="I131" s="10" t="str">
        <f t="shared" si="2"/>
        <v>Full</v>
      </c>
      <c r="J131" s="10"/>
      <c r="K131" s="10"/>
      <c r="L131" s="10"/>
      <c r="M131" s="10"/>
      <c r="N131" s="10" t="s">
        <v>476</v>
      </c>
      <c r="O131" s="12" t="s">
        <v>477</v>
      </c>
      <c r="P131" s="10" t="s">
        <v>462</v>
      </c>
      <c r="Q131" s="10" t="s">
        <v>463</v>
      </c>
      <c r="R131" s="13">
        <v>207408388.98899999</v>
      </c>
      <c r="S131" s="14" t="s">
        <v>7</v>
      </c>
      <c r="T131" s="10" t="s">
        <v>204</v>
      </c>
      <c r="U131" s="10" t="s">
        <v>204</v>
      </c>
      <c r="V131" s="10" t="s">
        <v>15</v>
      </c>
      <c r="W131" s="10"/>
      <c r="X131" s="11"/>
      <c r="Y131" s="11"/>
      <c r="Z131" s="11"/>
      <c r="AA131" s="11"/>
    </row>
    <row r="132" spans="1:27" ht="18" hidden="1" x14ac:dyDescent="0.3">
      <c r="A132" s="10"/>
      <c r="B132" s="10"/>
      <c r="C132" s="10"/>
      <c r="D132" s="10"/>
      <c r="E132" s="10"/>
      <c r="F132" s="10"/>
      <c r="G132" s="10"/>
      <c r="H132" s="10"/>
      <c r="I132" s="10" t="str">
        <f t="shared" si="2"/>
        <v>Full</v>
      </c>
      <c r="J132" s="10"/>
      <c r="K132" s="10"/>
      <c r="L132" s="10"/>
      <c r="M132" s="10"/>
      <c r="N132" s="10" t="s">
        <v>478</v>
      </c>
      <c r="O132" s="12" t="s">
        <v>479</v>
      </c>
      <c r="P132" s="10" t="s">
        <v>462</v>
      </c>
      <c r="Q132" s="10" t="s">
        <v>463</v>
      </c>
      <c r="R132" s="13">
        <v>197728121.84899998</v>
      </c>
      <c r="S132" s="14" t="s">
        <v>7</v>
      </c>
      <c r="T132" s="10" t="s">
        <v>204</v>
      </c>
      <c r="U132" s="10" t="s">
        <v>204</v>
      </c>
      <c r="V132" s="10" t="s">
        <v>15</v>
      </c>
      <c r="W132" s="10"/>
      <c r="X132" s="11"/>
      <c r="Y132" s="11"/>
      <c r="Z132" s="11"/>
      <c r="AA132" s="11"/>
    </row>
    <row r="133" spans="1:27" ht="18" hidden="1" x14ac:dyDescent="0.3">
      <c r="A133" s="10"/>
      <c r="B133" s="10"/>
      <c r="C133" s="10"/>
      <c r="D133" s="10"/>
      <c r="E133" s="10"/>
      <c r="F133" s="10"/>
      <c r="G133" s="10"/>
      <c r="H133" s="10"/>
      <c r="I133" s="10" t="str">
        <f t="shared" si="2"/>
        <v>Full</v>
      </c>
      <c r="J133" s="10"/>
      <c r="K133" s="10"/>
      <c r="L133" s="10"/>
      <c r="M133" s="10"/>
      <c r="N133" s="10" t="s">
        <v>480</v>
      </c>
      <c r="O133" s="12" t="s">
        <v>481</v>
      </c>
      <c r="P133" s="10" t="s">
        <v>462</v>
      </c>
      <c r="Q133" s="10" t="s">
        <v>463</v>
      </c>
      <c r="R133" s="13">
        <v>229083174.11499998</v>
      </c>
      <c r="S133" s="14" t="s">
        <v>7</v>
      </c>
      <c r="T133" s="10" t="s">
        <v>204</v>
      </c>
      <c r="U133" s="10" t="s">
        <v>204</v>
      </c>
      <c r="V133" s="10" t="s">
        <v>15</v>
      </c>
      <c r="W133" s="10"/>
      <c r="X133" s="11"/>
      <c r="Y133" s="11"/>
      <c r="Z133" s="11"/>
      <c r="AA133" s="11"/>
    </row>
    <row r="134" spans="1:27" ht="18" hidden="1" x14ac:dyDescent="0.3">
      <c r="A134" s="10"/>
      <c r="B134" s="10"/>
      <c r="C134" s="10"/>
      <c r="D134" s="10"/>
      <c r="E134" s="10"/>
      <c r="F134" s="10"/>
      <c r="G134" s="10"/>
      <c r="H134" s="10"/>
      <c r="I134" s="10" t="str">
        <f t="shared" si="2"/>
        <v>Simplified</v>
      </c>
      <c r="J134" s="10"/>
      <c r="K134" s="10"/>
      <c r="L134" s="10"/>
      <c r="M134" s="10"/>
      <c r="N134" s="10" t="s">
        <v>482</v>
      </c>
      <c r="O134" s="12" t="s">
        <v>483</v>
      </c>
      <c r="P134" s="10" t="s">
        <v>462</v>
      </c>
      <c r="Q134" s="10" t="s">
        <v>463</v>
      </c>
      <c r="R134" s="13">
        <v>3456900</v>
      </c>
      <c r="S134" s="14" t="s">
        <v>7</v>
      </c>
      <c r="T134" s="10" t="s">
        <v>204</v>
      </c>
      <c r="U134" s="10" t="s">
        <v>204</v>
      </c>
      <c r="V134" s="10" t="s">
        <v>211</v>
      </c>
      <c r="W134" s="10"/>
      <c r="X134" s="11"/>
      <c r="Y134" s="11"/>
      <c r="Z134" s="11"/>
      <c r="AA134" s="11"/>
    </row>
    <row r="135" spans="1:27" ht="18" hidden="1" x14ac:dyDescent="0.3">
      <c r="A135" s="10"/>
      <c r="B135" s="10"/>
      <c r="C135" s="10"/>
      <c r="D135" s="10"/>
      <c r="E135" s="10"/>
      <c r="F135" s="10"/>
      <c r="G135" s="10"/>
      <c r="H135" s="10"/>
      <c r="I135" s="10" t="str">
        <f t="shared" si="2"/>
        <v>Full</v>
      </c>
      <c r="J135" s="10"/>
      <c r="K135" s="10"/>
      <c r="L135" s="10"/>
      <c r="M135" s="10"/>
      <c r="N135" s="10" t="s">
        <v>484</v>
      </c>
      <c r="O135" s="12" t="s">
        <v>485</v>
      </c>
      <c r="P135" s="10" t="s">
        <v>462</v>
      </c>
      <c r="Q135" s="10" t="s">
        <v>463</v>
      </c>
      <c r="R135" s="13">
        <v>167973600</v>
      </c>
      <c r="S135" s="14" t="s">
        <v>7</v>
      </c>
      <c r="T135" s="10" t="s">
        <v>290</v>
      </c>
      <c r="U135" s="10" t="s">
        <v>291</v>
      </c>
      <c r="V135" s="10" t="s">
        <v>12</v>
      </c>
      <c r="W135" s="10"/>
      <c r="X135" s="11"/>
      <c r="Y135" s="11"/>
      <c r="Z135" s="11"/>
      <c r="AA135" s="11"/>
    </row>
    <row r="136" spans="1:27" ht="18" hidden="1" x14ac:dyDescent="0.3">
      <c r="A136" s="10"/>
      <c r="B136" s="10"/>
      <c r="C136" s="10"/>
      <c r="D136" s="10"/>
      <c r="E136" s="10"/>
      <c r="F136" s="10"/>
      <c r="G136" s="10"/>
      <c r="H136" s="10"/>
      <c r="I136" s="10" t="str">
        <f t="shared" si="2"/>
        <v>Full</v>
      </c>
      <c r="J136" s="10"/>
      <c r="K136" s="10"/>
      <c r="L136" s="10"/>
      <c r="M136" s="10"/>
      <c r="N136" s="10" t="s">
        <v>486</v>
      </c>
      <c r="O136" s="12" t="s">
        <v>487</v>
      </c>
      <c r="P136" s="10" t="s">
        <v>462</v>
      </c>
      <c r="Q136" s="10" t="s">
        <v>463</v>
      </c>
      <c r="R136" s="13">
        <v>126692280</v>
      </c>
      <c r="S136" s="14" t="s">
        <v>7</v>
      </c>
      <c r="T136" s="10" t="s">
        <v>204</v>
      </c>
      <c r="U136" s="10" t="s">
        <v>204</v>
      </c>
      <c r="V136" s="10" t="s">
        <v>25</v>
      </c>
      <c r="W136" s="10"/>
      <c r="X136" s="11"/>
      <c r="Y136" s="11"/>
      <c r="Z136" s="11"/>
      <c r="AA136" s="11"/>
    </row>
    <row r="137" spans="1:27" ht="18" hidden="1" x14ac:dyDescent="0.3">
      <c r="A137" s="10"/>
      <c r="B137" s="10"/>
      <c r="C137" s="10"/>
      <c r="D137" s="10"/>
      <c r="E137" s="10"/>
      <c r="F137" s="10"/>
      <c r="G137" s="10"/>
      <c r="H137" s="10"/>
      <c r="I137" s="10" t="str">
        <f t="shared" si="2"/>
        <v>Simplified</v>
      </c>
      <c r="J137" s="10"/>
      <c r="K137" s="10"/>
      <c r="L137" s="10"/>
      <c r="M137" s="10"/>
      <c r="N137" s="10" t="s">
        <v>488</v>
      </c>
      <c r="O137" s="12" t="s">
        <v>489</v>
      </c>
      <c r="P137" s="10" t="s">
        <v>462</v>
      </c>
      <c r="Q137" s="10" t="s">
        <v>463</v>
      </c>
      <c r="R137" s="13">
        <v>5667148.3067102134</v>
      </c>
      <c r="S137" s="14" t="s">
        <v>7</v>
      </c>
      <c r="T137" s="10" t="s">
        <v>204</v>
      </c>
      <c r="U137" s="10" t="s">
        <v>204</v>
      </c>
      <c r="V137" s="10" t="s">
        <v>15</v>
      </c>
      <c r="W137" s="10"/>
      <c r="X137" s="11"/>
      <c r="Y137" s="11"/>
      <c r="Z137" s="11"/>
      <c r="AA137" s="11"/>
    </row>
    <row r="138" spans="1:27" ht="18" hidden="1" x14ac:dyDescent="0.3">
      <c r="A138" s="10"/>
      <c r="B138" s="10"/>
      <c r="C138" s="10"/>
      <c r="D138" s="10"/>
      <c r="E138" s="10"/>
      <c r="F138" s="10"/>
      <c r="G138" s="10"/>
      <c r="H138" s="10"/>
      <c r="I138" s="10" t="str">
        <f t="shared" si="2"/>
        <v>Full</v>
      </c>
      <c r="J138" s="10"/>
      <c r="K138" s="10"/>
      <c r="L138" s="10"/>
      <c r="M138" s="10"/>
      <c r="N138" s="10" t="s">
        <v>490</v>
      </c>
      <c r="O138" s="12" t="s">
        <v>491</v>
      </c>
      <c r="P138" s="10" t="s">
        <v>462</v>
      </c>
      <c r="Q138" s="10" t="s">
        <v>463</v>
      </c>
      <c r="R138" s="13">
        <v>68991375</v>
      </c>
      <c r="S138" s="14" t="s">
        <v>7</v>
      </c>
      <c r="T138" s="10" t="s">
        <v>204</v>
      </c>
      <c r="U138" s="10" t="s">
        <v>204</v>
      </c>
      <c r="V138" s="10" t="s">
        <v>211</v>
      </c>
      <c r="W138" s="10"/>
      <c r="X138" s="11"/>
      <c r="Y138" s="11"/>
      <c r="Z138" s="11"/>
      <c r="AA138" s="11"/>
    </row>
    <row r="139" spans="1:27" ht="18" hidden="1" x14ac:dyDescent="0.3">
      <c r="A139" s="10"/>
      <c r="B139" s="10"/>
      <c r="C139" s="10"/>
      <c r="D139" s="10"/>
      <c r="E139" s="10"/>
      <c r="F139" s="10"/>
      <c r="G139" s="10"/>
      <c r="H139" s="10"/>
      <c r="I139" s="10" t="str">
        <f t="shared" si="2"/>
        <v>Simplified</v>
      </c>
      <c r="J139" s="10"/>
      <c r="K139" s="10"/>
      <c r="L139" s="10"/>
      <c r="M139" s="10"/>
      <c r="N139" s="10" t="s">
        <v>492</v>
      </c>
      <c r="O139" s="12" t="s">
        <v>493</v>
      </c>
      <c r="P139" s="10" t="s">
        <v>462</v>
      </c>
      <c r="Q139" s="10" t="s">
        <v>463</v>
      </c>
      <c r="R139" s="13">
        <v>1150000</v>
      </c>
      <c r="S139" s="14" t="s">
        <v>7</v>
      </c>
      <c r="T139" s="10" t="s">
        <v>204</v>
      </c>
      <c r="U139" s="10" t="s">
        <v>204</v>
      </c>
      <c r="V139" s="10" t="s">
        <v>211</v>
      </c>
      <c r="W139" s="10"/>
      <c r="X139" s="11"/>
      <c r="Y139" s="11"/>
      <c r="Z139" s="11"/>
      <c r="AA139" s="11"/>
    </row>
    <row r="140" spans="1:27" ht="18" hidden="1" x14ac:dyDescent="0.3">
      <c r="A140" s="10"/>
      <c r="B140" s="10"/>
      <c r="C140" s="10"/>
      <c r="D140" s="10"/>
      <c r="E140" s="10"/>
      <c r="F140" s="10"/>
      <c r="G140" s="10"/>
      <c r="H140" s="10"/>
      <c r="I140" s="10" t="str">
        <f t="shared" si="2"/>
        <v>Full</v>
      </c>
      <c r="J140" s="10"/>
      <c r="K140" s="10"/>
      <c r="L140" s="10"/>
      <c r="M140" s="10"/>
      <c r="N140" s="10" t="s">
        <v>494</v>
      </c>
      <c r="O140" s="12" t="s">
        <v>495</v>
      </c>
      <c r="P140" s="10" t="s">
        <v>462</v>
      </c>
      <c r="Q140" s="10" t="s">
        <v>463</v>
      </c>
      <c r="R140" s="13">
        <v>247536358.05000001</v>
      </c>
      <c r="S140" s="14" t="s">
        <v>7</v>
      </c>
      <c r="T140" s="10" t="s">
        <v>204</v>
      </c>
      <c r="U140" s="10" t="s">
        <v>204</v>
      </c>
      <c r="V140" s="10" t="s">
        <v>62</v>
      </c>
      <c r="W140" s="10"/>
      <c r="X140" s="11"/>
      <c r="Y140" s="11"/>
      <c r="Z140" s="11"/>
      <c r="AA140" s="11"/>
    </row>
    <row r="141" spans="1:27" ht="18" hidden="1" x14ac:dyDescent="0.3">
      <c r="A141" s="10"/>
      <c r="B141" s="10"/>
      <c r="C141" s="10"/>
      <c r="D141" s="10"/>
      <c r="E141" s="10"/>
      <c r="F141" s="10"/>
      <c r="G141" s="10"/>
      <c r="H141" s="10"/>
      <c r="I141" s="10" t="str">
        <f t="shared" si="2"/>
        <v>Full</v>
      </c>
      <c r="J141" s="10"/>
      <c r="K141" s="10"/>
      <c r="L141" s="10"/>
      <c r="M141" s="10"/>
      <c r="N141" s="10" t="s">
        <v>496</v>
      </c>
      <c r="O141" s="12" t="s">
        <v>497</v>
      </c>
      <c r="P141" s="10" t="s">
        <v>462</v>
      </c>
      <c r="Q141" s="10" t="s">
        <v>463</v>
      </c>
      <c r="R141" s="13">
        <v>234378469.75</v>
      </c>
      <c r="S141" s="14" t="s">
        <v>7</v>
      </c>
      <c r="T141" s="10" t="s">
        <v>204</v>
      </c>
      <c r="U141" s="10" t="s">
        <v>204</v>
      </c>
      <c r="V141" s="10" t="s">
        <v>15</v>
      </c>
      <c r="W141" s="10"/>
      <c r="X141" s="11"/>
      <c r="Y141" s="11"/>
      <c r="Z141" s="11"/>
      <c r="AA141" s="11"/>
    </row>
    <row r="142" spans="1:27" ht="18" hidden="1" x14ac:dyDescent="0.3">
      <c r="A142" s="10"/>
      <c r="B142" s="10"/>
      <c r="C142" s="10"/>
      <c r="D142" s="10"/>
      <c r="E142" s="10"/>
      <c r="F142" s="10"/>
      <c r="G142" s="10"/>
      <c r="H142" s="10"/>
      <c r="I142" s="10" t="str">
        <f t="shared" si="2"/>
        <v>Full</v>
      </c>
      <c r="J142" s="10"/>
      <c r="K142" s="10"/>
      <c r="L142" s="10"/>
      <c r="M142" s="10"/>
      <c r="N142" s="10" t="s">
        <v>498</v>
      </c>
      <c r="O142" s="12" t="s">
        <v>499</v>
      </c>
      <c r="P142" s="10" t="s">
        <v>462</v>
      </c>
      <c r="Q142" s="10" t="s">
        <v>463</v>
      </c>
      <c r="R142" s="13">
        <v>137952792.5</v>
      </c>
      <c r="S142" s="14" t="s">
        <v>7</v>
      </c>
      <c r="T142" s="10" t="s">
        <v>204</v>
      </c>
      <c r="U142" s="10" t="s">
        <v>204</v>
      </c>
      <c r="V142" s="10" t="s">
        <v>25</v>
      </c>
      <c r="W142" s="10"/>
      <c r="X142" s="11"/>
      <c r="Y142" s="11"/>
      <c r="Z142" s="11"/>
      <c r="AA142" s="11"/>
    </row>
    <row r="143" spans="1:27" ht="18" hidden="1" x14ac:dyDescent="0.3">
      <c r="A143" s="10"/>
      <c r="B143" s="10"/>
      <c r="C143" s="10"/>
      <c r="D143" s="10"/>
      <c r="E143" s="10"/>
      <c r="F143" s="10"/>
      <c r="G143" s="10"/>
      <c r="H143" s="10"/>
      <c r="I143" s="10" t="str">
        <f t="shared" si="2"/>
        <v>Full</v>
      </c>
      <c r="J143" s="10"/>
      <c r="K143" s="10"/>
      <c r="L143" s="10"/>
      <c r="M143" s="10"/>
      <c r="N143" s="10" t="s">
        <v>500</v>
      </c>
      <c r="O143" s="12" t="s">
        <v>501</v>
      </c>
      <c r="P143" s="10" t="s">
        <v>462</v>
      </c>
      <c r="Q143" s="10" t="s">
        <v>463</v>
      </c>
      <c r="R143" s="13">
        <v>79828816.299999997</v>
      </c>
      <c r="S143" s="14" t="s">
        <v>7</v>
      </c>
      <c r="T143" s="10" t="s">
        <v>204</v>
      </c>
      <c r="U143" s="10" t="s">
        <v>204</v>
      </c>
      <c r="V143" s="10" t="s">
        <v>15</v>
      </c>
      <c r="W143" s="10"/>
      <c r="X143" s="11"/>
      <c r="Y143" s="11"/>
      <c r="Z143" s="11"/>
      <c r="AA143" s="11"/>
    </row>
    <row r="144" spans="1:27" ht="18" hidden="1" x14ac:dyDescent="0.3">
      <c r="A144" s="10"/>
      <c r="B144" s="10"/>
      <c r="C144" s="10"/>
      <c r="D144" s="10"/>
      <c r="E144" s="10"/>
      <c r="F144" s="10"/>
      <c r="G144" s="10"/>
      <c r="H144" s="10"/>
      <c r="I144" s="10" t="str">
        <f t="shared" si="2"/>
        <v>Simplified</v>
      </c>
      <c r="J144" s="10"/>
      <c r="K144" s="10"/>
      <c r="L144" s="10"/>
      <c r="M144" s="10"/>
      <c r="N144" s="10" t="s">
        <v>502</v>
      </c>
      <c r="O144" s="12" t="s">
        <v>503</v>
      </c>
      <c r="P144" s="10" t="s">
        <v>462</v>
      </c>
      <c r="Q144" s="10" t="s">
        <v>463</v>
      </c>
      <c r="R144" s="13">
        <v>6992000</v>
      </c>
      <c r="S144" s="14" t="s">
        <v>7</v>
      </c>
      <c r="T144" s="10" t="s">
        <v>204</v>
      </c>
      <c r="U144" s="10" t="s">
        <v>204</v>
      </c>
      <c r="V144" s="10" t="s">
        <v>211</v>
      </c>
      <c r="W144" s="10"/>
      <c r="X144" s="11"/>
      <c r="Y144" s="11"/>
      <c r="Z144" s="11"/>
      <c r="AA144" s="11"/>
    </row>
    <row r="145" spans="1:27" ht="18" hidden="1" x14ac:dyDescent="0.3">
      <c r="A145" s="10"/>
      <c r="B145" s="10"/>
      <c r="C145" s="10"/>
      <c r="D145" s="10"/>
      <c r="E145" s="10"/>
      <c r="F145" s="10"/>
      <c r="G145" s="10"/>
      <c r="H145" s="10"/>
      <c r="I145" s="10" t="str">
        <f t="shared" si="2"/>
        <v>Full</v>
      </c>
      <c r="J145" s="10"/>
      <c r="K145" s="10"/>
      <c r="L145" s="10"/>
      <c r="M145" s="10"/>
      <c r="N145" s="10" t="s">
        <v>504</v>
      </c>
      <c r="O145" s="12" t="s">
        <v>505</v>
      </c>
      <c r="P145" s="10" t="s">
        <v>462</v>
      </c>
      <c r="Q145" s="10" t="s">
        <v>463</v>
      </c>
      <c r="R145" s="13">
        <v>88110815</v>
      </c>
      <c r="S145" s="14" t="s">
        <v>7</v>
      </c>
      <c r="T145" s="10" t="s">
        <v>204</v>
      </c>
      <c r="U145" s="10" t="s">
        <v>204</v>
      </c>
      <c r="V145" s="10" t="s">
        <v>62</v>
      </c>
      <c r="W145" s="10"/>
      <c r="X145" s="11"/>
      <c r="Y145" s="11"/>
      <c r="Z145" s="11"/>
      <c r="AA145" s="11"/>
    </row>
    <row r="146" spans="1:27" ht="18" hidden="1" x14ac:dyDescent="0.3">
      <c r="A146" s="10"/>
      <c r="B146" s="10"/>
      <c r="C146" s="10"/>
      <c r="D146" s="10"/>
      <c r="E146" s="10"/>
      <c r="F146" s="10"/>
      <c r="G146" s="10"/>
      <c r="H146" s="10"/>
      <c r="I146" s="10" t="str">
        <f t="shared" si="2"/>
        <v>Full</v>
      </c>
      <c r="J146" s="10"/>
      <c r="K146" s="10"/>
      <c r="L146" s="10"/>
      <c r="M146" s="10"/>
      <c r="N146" s="10" t="s">
        <v>506</v>
      </c>
      <c r="O146" s="12" t="s">
        <v>507</v>
      </c>
      <c r="P146" s="10" t="s">
        <v>462</v>
      </c>
      <c r="Q146" s="10" t="s">
        <v>463</v>
      </c>
      <c r="R146" s="13">
        <v>52900000</v>
      </c>
      <c r="S146" s="14" t="s">
        <v>7</v>
      </c>
      <c r="T146" s="10" t="s">
        <v>204</v>
      </c>
      <c r="U146" s="10" t="s">
        <v>204</v>
      </c>
      <c r="V146" s="10" t="s">
        <v>62</v>
      </c>
      <c r="W146" s="10"/>
      <c r="X146" s="11"/>
      <c r="Y146" s="11"/>
      <c r="Z146" s="11"/>
      <c r="AA146" s="11"/>
    </row>
    <row r="147" spans="1:27" ht="18" hidden="1" x14ac:dyDescent="0.3">
      <c r="A147" s="10"/>
      <c r="B147" s="10"/>
      <c r="C147" s="10"/>
      <c r="D147" s="10"/>
      <c r="E147" s="10"/>
      <c r="F147" s="10"/>
      <c r="G147" s="10"/>
      <c r="H147" s="10"/>
      <c r="I147" s="10" t="str">
        <f t="shared" si="2"/>
        <v>Full</v>
      </c>
      <c r="J147" s="10"/>
      <c r="K147" s="10"/>
      <c r="L147" s="10"/>
      <c r="M147" s="10"/>
      <c r="N147" s="10" t="s">
        <v>508</v>
      </c>
      <c r="O147" s="12" t="s">
        <v>509</v>
      </c>
      <c r="P147" s="10" t="s">
        <v>462</v>
      </c>
      <c r="Q147" s="10" t="s">
        <v>463</v>
      </c>
      <c r="R147" s="13">
        <v>38020690.5</v>
      </c>
      <c r="S147" s="14" t="s">
        <v>7</v>
      </c>
      <c r="T147" s="10" t="s">
        <v>204</v>
      </c>
      <c r="U147" s="10" t="s">
        <v>204</v>
      </c>
      <c r="V147" s="10" t="s">
        <v>15</v>
      </c>
      <c r="W147" s="10"/>
      <c r="X147" s="11"/>
      <c r="Y147" s="11"/>
      <c r="Z147" s="11"/>
      <c r="AA147" s="11"/>
    </row>
    <row r="148" spans="1:27" ht="18" hidden="1" x14ac:dyDescent="0.3">
      <c r="A148" s="10"/>
      <c r="B148" s="10"/>
      <c r="C148" s="10"/>
      <c r="D148" s="10"/>
      <c r="E148" s="10"/>
      <c r="F148" s="10"/>
      <c r="G148" s="10"/>
      <c r="H148" s="10"/>
      <c r="I148" s="10" t="str">
        <f t="shared" si="2"/>
        <v>Full</v>
      </c>
      <c r="J148" s="10"/>
      <c r="K148" s="10"/>
      <c r="L148" s="10"/>
      <c r="M148" s="10"/>
      <c r="N148" s="10" t="s">
        <v>510</v>
      </c>
      <c r="O148" s="12" t="s">
        <v>511</v>
      </c>
      <c r="P148" s="10" t="s">
        <v>462</v>
      </c>
      <c r="Q148" s="10" t="s">
        <v>463</v>
      </c>
      <c r="R148" s="13">
        <v>34500000</v>
      </c>
      <c r="S148" s="14" t="s">
        <v>7</v>
      </c>
      <c r="T148" s="10" t="s">
        <v>204</v>
      </c>
      <c r="U148" s="10" t="s">
        <v>204</v>
      </c>
      <c r="V148" s="10" t="s">
        <v>25</v>
      </c>
      <c r="W148" s="10"/>
      <c r="X148" s="11"/>
      <c r="Y148" s="11"/>
      <c r="Z148" s="11"/>
      <c r="AA148" s="11"/>
    </row>
    <row r="149" spans="1:27" ht="18" hidden="1" x14ac:dyDescent="0.3">
      <c r="A149" s="10"/>
      <c r="B149" s="10"/>
      <c r="C149" s="10"/>
      <c r="D149" s="10"/>
      <c r="E149" s="10"/>
      <c r="F149" s="10"/>
      <c r="G149" s="10"/>
      <c r="H149" s="10"/>
      <c r="I149" s="10" t="str">
        <f t="shared" si="2"/>
        <v>Full</v>
      </c>
      <c r="J149" s="10"/>
      <c r="K149" s="10"/>
      <c r="L149" s="10"/>
      <c r="M149" s="10"/>
      <c r="N149" s="10" t="s">
        <v>512</v>
      </c>
      <c r="O149" s="12" t="s">
        <v>513</v>
      </c>
      <c r="P149" s="10" t="s">
        <v>462</v>
      </c>
      <c r="Q149" s="10" t="s">
        <v>463</v>
      </c>
      <c r="R149" s="13">
        <v>63564580.200000003</v>
      </c>
      <c r="S149" s="14" t="s">
        <v>7</v>
      </c>
      <c r="T149" s="10" t="s">
        <v>204</v>
      </c>
      <c r="U149" s="10" t="s">
        <v>204</v>
      </c>
      <c r="V149" s="10" t="s">
        <v>211</v>
      </c>
      <c r="W149" s="10"/>
      <c r="X149" s="11"/>
      <c r="Y149" s="11"/>
      <c r="Z149" s="11"/>
      <c r="AA149" s="11"/>
    </row>
    <row r="150" spans="1:27" ht="18" hidden="1" x14ac:dyDescent="0.3">
      <c r="A150" s="10"/>
      <c r="B150" s="10"/>
      <c r="C150" s="10"/>
      <c r="D150" s="10"/>
      <c r="E150" s="10"/>
      <c r="F150" s="10"/>
      <c r="G150" s="10"/>
      <c r="H150" s="10"/>
      <c r="I150" s="10" t="str">
        <f t="shared" si="2"/>
        <v>Full</v>
      </c>
      <c r="J150" s="10"/>
      <c r="K150" s="10"/>
      <c r="L150" s="10"/>
      <c r="M150" s="10"/>
      <c r="N150" s="10" t="s">
        <v>514</v>
      </c>
      <c r="O150" s="12" t="s">
        <v>515</v>
      </c>
      <c r="P150" s="10" t="s">
        <v>462</v>
      </c>
      <c r="Q150" s="10" t="s">
        <v>463</v>
      </c>
      <c r="R150" s="13">
        <v>379736653.463</v>
      </c>
      <c r="S150" s="14" t="s">
        <v>7</v>
      </c>
      <c r="T150" s="10" t="s">
        <v>204</v>
      </c>
      <c r="U150" s="10" t="s">
        <v>204</v>
      </c>
      <c r="V150" s="10" t="s">
        <v>15</v>
      </c>
      <c r="W150" s="10"/>
      <c r="X150" s="11"/>
      <c r="Y150" s="11"/>
      <c r="Z150" s="11"/>
      <c r="AA150" s="11"/>
    </row>
    <row r="151" spans="1:27" ht="18" hidden="1" x14ac:dyDescent="0.3">
      <c r="A151" s="10"/>
      <c r="B151" s="10"/>
      <c r="C151" s="10"/>
      <c r="D151" s="10"/>
      <c r="E151" s="10"/>
      <c r="F151" s="10"/>
      <c r="G151" s="10"/>
      <c r="H151" s="10"/>
      <c r="I151" s="10" t="str">
        <f t="shared" si="2"/>
        <v>Full</v>
      </c>
      <c r="J151" s="10"/>
      <c r="K151" s="10"/>
      <c r="L151" s="10"/>
      <c r="M151" s="10"/>
      <c r="N151" s="10" t="s">
        <v>516</v>
      </c>
      <c r="O151" s="12" t="s">
        <v>517</v>
      </c>
      <c r="P151" s="10" t="s">
        <v>462</v>
      </c>
      <c r="Q151" s="10" t="s">
        <v>463</v>
      </c>
      <c r="R151" s="13">
        <v>352156977.83849996</v>
      </c>
      <c r="S151" s="14" t="s">
        <v>7</v>
      </c>
      <c r="T151" s="10" t="s">
        <v>204</v>
      </c>
      <c r="U151" s="10" t="s">
        <v>204</v>
      </c>
      <c r="V151" s="10" t="s">
        <v>15</v>
      </c>
      <c r="W151" s="10"/>
      <c r="X151" s="11"/>
      <c r="Y151" s="11"/>
      <c r="Z151" s="11"/>
      <c r="AA151" s="11"/>
    </row>
    <row r="152" spans="1:27" ht="18" hidden="1" x14ac:dyDescent="0.3">
      <c r="A152" s="10"/>
      <c r="B152" s="10"/>
      <c r="C152" s="10"/>
      <c r="D152" s="10"/>
      <c r="E152" s="10"/>
      <c r="F152" s="10"/>
      <c r="G152" s="10"/>
      <c r="H152" s="10"/>
      <c r="I152" s="10" t="str">
        <f t="shared" si="2"/>
        <v>Full</v>
      </c>
      <c r="J152" s="10"/>
      <c r="K152" s="10"/>
      <c r="L152" s="10"/>
      <c r="M152" s="10"/>
      <c r="N152" s="10" t="s">
        <v>518</v>
      </c>
      <c r="O152" s="12" t="s">
        <v>519</v>
      </c>
      <c r="P152" s="10" t="s">
        <v>462</v>
      </c>
      <c r="Q152" s="10" t="s">
        <v>463</v>
      </c>
      <c r="R152" s="13">
        <v>29537241.699999999</v>
      </c>
      <c r="S152" s="14" t="s">
        <v>7</v>
      </c>
      <c r="T152" s="10" t="s">
        <v>204</v>
      </c>
      <c r="U152" s="10" t="s">
        <v>204</v>
      </c>
      <c r="V152" s="10" t="s">
        <v>211</v>
      </c>
      <c r="W152" s="10"/>
      <c r="X152" s="11"/>
      <c r="Y152" s="11"/>
      <c r="Z152" s="11"/>
      <c r="AA152" s="11"/>
    </row>
    <row r="153" spans="1:27" ht="18" hidden="1" x14ac:dyDescent="0.3">
      <c r="A153" s="10"/>
      <c r="B153" s="10"/>
      <c r="C153" s="10"/>
      <c r="D153" s="10"/>
      <c r="E153" s="10"/>
      <c r="F153" s="10"/>
      <c r="G153" s="10"/>
      <c r="H153" s="10"/>
      <c r="I153" s="10" t="str">
        <f t="shared" si="2"/>
        <v>Full</v>
      </c>
      <c r="J153" s="10"/>
      <c r="K153" s="10"/>
      <c r="L153" s="10"/>
      <c r="M153" s="10"/>
      <c r="N153" s="10" t="s">
        <v>520</v>
      </c>
      <c r="O153" s="12" t="s">
        <v>521</v>
      </c>
      <c r="P153" s="10" t="s">
        <v>462</v>
      </c>
      <c r="Q153" s="10" t="s">
        <v>463</v>
      </c>
      <c r="R153" s="13">
        <v>440335977.73000002</v>
      </c>
      <c r="S153" s="14" t="s">
        <v>7</v>
      </c>
      <c r="T153" s="10" t="s">
        <v>204</v>
      </c>
      <c r="U153" s="10" t="s">
        <v>204</v>
      </c>
      <c r="V153" s="10" t="s">
        <v>522</v>
      </c>
      <c r="W153" s="10"/>
      <c r="X153" s="11"/>
      <c r="Y153" s="11"/>
      <c r="Z153" s="11"/>
      <c r="AA153" s="11"/>
    </row>
    <row r="154" spans="1:27" ht="18" hidden="1" x14ac:dyDescent="0.3">
      <c r="A154" s="10"/>
      <c r="B154" s="10"/>
      <c r="C154" s="10"/>
      <c r="D154" s="10"/>
      <c r="E154" s="10"/>
      <c r="F154" s="10"/>
      <c r="G154" s="10"/>
      <c r="H154" s="10"/>
      <c r="I154" s="10" t="str">
        <f t="shared" si="2"/>
        <v>Full</v>
      </c>
      <c r="J154" s="10"/>
      <c r="K154" s="10"/>
      <c r="L154" s="10"/>
      <c r="M154" s="10"/>
      <c r="N154" s="10" t="s">
        <v>523</v>
      </c>
      <c r="O154" s="12" t="s">
        <v>524</v>
      </c>
      <c r="P154" s="10" t="s">
        <v>462</v>
      </c>
      <c r="Q154" s="10" t="s">
        <v>463</v>
      </c>
      <c r="R154" s="13">
        <v>232703017.5</v>
      </c>
      <c r="S154" s="14" t="s">
        <v>7</v>
      </c>
      <c r="T154" s="10" t="s">
        <v>204</v>
      </c>
      <c r="U154" s="10" t="s">
        <v>204</v>
      </c>
      <c r="V154" s="10" t="s">
        <v>15</v>
      </c>
      <c r="W154" s="10"/>
      <c r="X154" s="11"/>
      <c r="Y154" s="11"/>
      <c r="Z154" s="11"/>
      <c r="AA154" s="11"/>
    </row>
    <row r="155" spans="1:27" ht="18" hidden="1" x14ac:dyDescent="0.3">
      <c r="A155" s="10"/>
      <c r="B155" s="10"/>
      <c r="C155" s="10"/>
      <c r="D155" s="10"/>
      <c r="E155" s="10"/>
      <c r="F155" s="10"/>
      <c r="G155" s="10"/>
      <c r="H155" s="10"/>
      <c r="I155" s="10" t="str">
        <f t="shared" si="2"/>
        <v>Simplified</v>
      </c>
      <c r="J155" s="10"/>
      <c r="K155" s="10"/>
      <c r="L155" s="10"/>
      <c r="M155" s="10"/>
      <c r="N155" s="10" t="s">
        <v>525</v>
      </c>
      <c r="O155" s="12" t="s">
        <v>526</v>
      </c>
      <c r="P155" s="10" t="s">
        <v>462</v>
      </c>
      <c r="Q155" s="10" t="s">
        <v>463</v>
      </c>
      <c r="R155" s="13">
        <v>5750000</v>
      </c>
      <c r="S155" s="14" t="s">
        <v>7</v>
      </c>
      <c r="T155" s="10" t="s">
        <v>204</v>
      </c>
      <c r="U155" s="10" t="s">
        <v>204</v>
      </c>
      <c r="V155" s="10" t="s">
        <v>432</v>
      </c>
      <c r="W155" s="10"/>
      <c r="X155" s="11"/>
      <c r="Y155" s="11"/>
      <c r="Z155" s="11"/>
      <c r="AA155" s="11"/>
    </row>
    <row r="156" spans="1:27" ht="18" hidden="1" x14ac:dyDescent="0.3">
      <c r="A156" s="10"/>
      <c r="B156" s="10"/>
      <c r="C156" s="10"/>
      <c r="D156" s="10"/>
      <c r="E156" s="10"/>
      <c r="F156" s="10"/>
      <c r="G156" s="10"/>
      <c r="H156" s="10"/>
      <c r="I156" s="10" t="str">
        <f t="shared" si="2"/>
        <v>Simplified</v>
      </c>
      <c r="J156" s="10"/>
      <c r="K156" s="10"/>
      <c r="L156" s="10"/>
      <c r="M156" s="10"/>
      <c r="N156" s="10" t="s">
        <v>527</v>
      </c>
      <c r="O156" s="12" t="s">
        <v>528</v>
      </c>
      <c r="P156" s="10" t="s">
        <v>462</v>
      </c>
      <c r="Q156" s="10" t="s">
        <v>463</v>
      </c>
      <c r="R156" s="13">
        <v>22779564.550000001</v>
      </c>
      <c r="S156" s="14" t="s">
        <v>7</v>
      </c>
      <c r="T156" s="10" t="s">
        <v>204</v>
      </c>
      <c r="U156" s="10" t="s">
        <v>204</v>
      </c>
      <c r="V156" s="10" t="s">
        <v>15</v>
      </c>
      <c r="W156" s="10"/>
      <c r="X156" s="11"/>
      <c r="Y156" s="11"/>
      <c r="Z156" s="11"/>
      <c r="AA156" s="11"/>
    </row>
    <row r="157" spans="1:27" ht="18" hidden="1" x14ac:dyDescent="0.3">
      <c r="A157" s="10"/>
      <c r="B157" s="10"/>
      <c r="C157" s="10"/>
      <c r="D157" s="10"/>
      <c r="E157" s="10"/>
      <c r="F157" s="10"/>
      <c r="G157" s="10"/>
      <c r="H157" s="10"/>
      <c r="I157" s="10" t="str">
        <f t="shared" si="2"/>
        <v>Full</v>
      </c>
      <c r="J157" s="10"/>
      <c r="K157" s="10"/>
      <c r="L157" s="10"/>
      <c r="M157" s="10"/>
      <c r="N157" s="10" t="s">
        <v>529</v>
      </c>
      <c r="O157" s="12" t="s">
        <v>530</v>
      </c>
      <c r="P157" s="10" t="s">
        <v>462</v>
      </c>
      <c r="Q157" s="10" t="s">
        <v>463</v>
      </c>
      <c r="R157" s="13">
        <v>76924686.799999997</v>
      </c>
      <c r="S157" s="14" t="s">
        <v>7</v>
      </c>
      <c r="T157" s="10" t="s">
        <v>204</v>
      </c>
      <c r="U157" s="10" t="s">
        <v>204</v>
      </c>
      <c r="V157" s="10" t="s">
        <v>62</v>
      </c>
      <c r="W157" s="10"/>
      <c r="X157" s="11"/>
      <c r="Y157" s="11"/>
      <c r="Z157" s="11"/>
      <c r="AA157" s="11"/>
    </row>
    <row r="158" spans="1:27" ht="18" hidden="1" x14ac:dyDescent="0.3">
      <c r="A158" s="10"/>
      <c r="B158" s="10"/>
      <c r="C158" s="10"/>
      <c r="D158" s="10"/>
      <c r="E158" s="10"/>
      <c r="F158" s="10"/>
      <c r="G158" s="10"/>
      <c r="H158" s="10"/>
      <c r="I158" s="10" t="str">
        <f t="shared" si="2"/>
        <v>Full</v>
      </c>
      <c r="J158" s="10"/>
      <c r="K158" s="10"/>
      <c r="L158" s="10"/>
      <c r="M158" s="10"/>
      <c r="N158" s="10" t="s">
        <v>531</v>
      </c>
      <c r="O158" s="12" t="s">
        <v>532</v>
      </c>
      <c r="P158" s="10" t="s">
        <v>462</v>
      </c>
      <c r="Q158" s="10" t="s">
        <v>463</v>
      </c>
      <c r="R158" s="13">
        <v>145955292.27000001</v>
      </c>
      <c r="S158" s="14" t="s">
        <v>7</v>
      </c>
      <c r="T158" s="10" t="s">
        <v>204</v>
      </c>
      <c r="U158" s="10" t="s">
        <v>204</v>
      </c>
      <c r="V158" s="10" t="s">
        <v>62</v>
      </c>
      <c r="W158" s="10"/>
      <c r="X158" s="11"/>
      <c r="Y158" s="11"/>
      <c r="Z158" s="11"/>
      <c r="AA158" s="11"/>
    </row>
    <row r="159" spans="1:27" ht="18" hidden="1" x14ac:dyDescent="0.3">
      <c r="A159" s="10"/>
      <c r="B159" s="10"/>
      <c r="C159" s="10"/>
      <c r="D159" s="10"/>
      <c r="E159" s="10"/>
      <c r="F159" s="10"/>
      <c r="G159" s="10"/>
      <c r="H159" s="10"/>
      <c r="I159" s="10" t="str">
        <f t="shared" si="2"/>
        <v>Full</v>
      </c>
      <c r="J159" s="10"/>
      <c r="K159" s="10"/>
      <c r="L159" s="10"/>
      <c r="M159" s="10"/>
      <c r="N159" s="10" t="s">
        <v>533</v>
      </c>
      <c r="O159" s="12" t="s">
        <v>534</v>
      </c>
      <c r="P159" s="10" t="s">
        <v>462</v>
      </c>
      <c r="Q159" s="10" t="s">
        <v>463</v>
      </c>
      <c r="R159" s="13">
        <v>48599176.350000001</v>
      </c>
      <c r="S159" s="14" t="s">
        <v>7</v>
      </c>
      <c r="T159" s="10" t="s">
        <v>204</v>
      </c>
      <c r="U159" s="10" t="s">
        <v>204</v>
      </c>
      <c r="V159" s="10" t="s">
        <v>522</v>
      </c>
      <c r="W159" s="10"/>
      <c r="X159" s="11"/>
      <c r="Y159" s="11"/>
      <c r="Z159" s="11"/>
      <c r="AA159" s="11"/>
    </row>
    <row r="160" spans="1:27" ht="18" hidden="1" x14ac:dyDescent="0.3">
      <c r="A160" s="10"/>
      <c r="B160" s="10"/>
      <c r="C160" s="10"/>
      <c r="D160" s="10"/>
      <c r="E160" s="10"/>
      <c r="F160" s="10"/>
      <c r="G160" s="10"/>
      <c r="H160" s="10"/>
      <c r="I160" s="10" t="str">
        <f t="shared" si="2"/>
        <v>Full</v>
      </c>
      <c r="J160" s="10"/>
      <c r="K160" s="10"/>
      <c r="L160" s="10"/>
      <c r="M160" s="10"/>
      <c r="N160" s="10" t="s">
        <v>535</v>
      </c>
      <c r="O160" s="12" t="s">
        <v>536</v>
      </c>
      <c r="P160" s="10" t="s">
        <v>462</v>
      </c>
      <c r="Q160" s="10" t="s">
        <v>463</v>
      </c>
      <c r="R160" s="13">
        <v>136850000</v>
      </c>
      <c r="S160" s="14" t="s">
        <v>7</v>
      </c>
      <c r="T160" s="10" t="s">
        <v>204</v>
      </c>
      <c r="U160" s="10" t="s">
        <v>204</v>
      </c>
      <c r="V160" s="10" t="s">
        <v>25</v>
      </c>
      <c r="W160" s="10"/>
      <c r="X160" s="11"/>
      <c r="Y160" s="11"/>
      <c r="Z160" s="11"/>
      <c r="AA160" s="11"/>
    </row>
    <row r="161" spans="1:27" ht="18" hidden="1" x14ac:dyDescent="0.3">
      <c r="A161" s="10"/>
      <c r="B161" s="10"/>
      <c r="C161" s="10"/>
      <c r="D161" s="10"/>
      <c r="E161" s="10"/>
      <c r="F161" s="10"/>
      <c r="G161" s="10"/>
      <c r="H161" s="10"/>
      <c r="I161" s="10" t="str">
        <f t="shared" si="2"/>
        <v>Full</v>
      </c>
      <c r="J161" s="10"/>
      <c r="K161" s="10"/>
      <c r="L161" s="10"/>
      <c r="M161" s="10"/>
      <c r="N161" s="10" t="s">
        <v>537</v>
      </c>
      <c r="O161" s="12" t="s">
        <v>538</v>
      </c>
      <c r="P161" s="10" t="s">
        <v>462</v>
      </c>
      <c r="Q161" s="10" t="s">
        <v>463</v>
      </c>
      <c r="R161" s="13">
        <v>136396900</v>
      </c>
      <c r="S161" s="14" t="s">
        <v>7</v>
      </c>
      <c r="T161" s="10" t="s">
        <v>204</v>
      </c>
      <c r="U161" s="10" t="s">
        <v>204</v>
      </c>
      <c r="V161" s="10" t="s">
        <v>62</v>
      </c>
      <c r="W161" s="10"/>
      <c r="X161" s="11"/>
      <c r="Y161" s="11"/>
      <c r="Z161" s="11"/>
      <c r="AA161" s="11"/>
    </row>
    <row r="162" spans="1:27" ht="18" hidden="1" x14ac:dyDescent="0.3">
      <c r="A162" s="10"/>
      <c r="B162" s="10"/>
      <c r="C162" s="10"/>
      <c r="D162" s="10"/>
      <c r="E162" s="10"/>
      <c r="F162" s="10"/>
      <c r="G162" s="10"/>
      <c r="H162" s="10"/>
      <c r="I162" s="10" t="str">
        <f t="shared" si="2"/>
        <v>Full</v>
      </c>
      <c r="J162" s="10"/>
      <c r="K162" s="10"/>
      <c r="L162" s="10"/>
      <c r="M162" s="10"/>
      <c r="N162" s="10" t="s">
        <v>539</v>
      </c>
      <c r="O162" s="12" t="s">
        <v>540</v>
      </c>
      <c r="P162" s="10" t="s">
        <v>462</v>
      </c>
      <c r="Q162" s="10" t="s">
        <v>463</v>
      </c>
      <c r="R162" s="13">
        <v>184219610.90000001</v>
      </c>
      <c r="S162" s="14" t="s">
        <v>7</v>
      </c>
      <c r="T162" s="10" t="s">
        <v>204</v>
      </c>
      <c r="U162" s="10" t="s">
        <v>204</v>
      </c>
      <c r="V162" s="10" t="s">
        <v>15</v>
      </c>
      <c r="W162" s="10"/>
      <c r="X162" s="11"/>
      <c r="Y162" s="11"/>
      <c r="Z162" s="11"/>
      <c r="AA162" s="11"/>
    </row>
    <row r="163" spans="1:27" ht="18" hidden="1" x14ac:dyDescent="0.3">
      <c r="A163" s="10"/>
      <c r="B163" s="10"/>
      <c r="C163" s="10"/>
      <c r="D163" s="10"/>
      <c r="E163" s="10"/>
      <c r="F163" s="10"/>
      <c r="G163" s="10"/>
      <c r="H163" s="10"/>
      <c r="I163" s="10" t="str">
        <f t="shared" si="2"/>
        <v>Full</v>
      </c>
      <c r="J163" s="10"/>
      <c r="K163" s="10"/>
      <c r="L163" s="10"/>
      <c r="M163" s="10"/>
      <c r="N163" s="10" t="s">
        <v>541</v>
      </c>
      <c r="O163" s="12" t="s">
        <v>542</v>
      </c>
      <c r="P163" s="10" t="s">
        <v>543</v>
      </c>
      <c r="Q163" s="10" t="s">
        <v>544</v>
      </c>
      <c r="R163" s="13">
        <v>41400000</v>
      </c>
      <c r="S163" s="14" t="s">
        <v>7</v>
      </c>
      <c r="T163" s="10" t="s">
        <v>204</v>
      </c>
      <c r="U163" s="10" t="s">
        <v>204</v>
      </c>
      <c r="V163" s="10" t="s">
        <v>432</v>
      </c>
      <c r="W163" s="10"/>
      <c r="X163" s="11"/>
      <c r="Y163" s="11"/>
      <c r="Z163" s="11"/>
      <c r="AA163" s="11"/>
    </row>
    <row r="164" spans="1:27" ht="18" hidden="1" x14ac:dyDescent="0.3">
      <c r="A164" s="10"/>
      <c r="B164" s="10"/>
      <c r="C164" s="10"/>
      <c r="D164" s="10"/>
      <c r="E164" s="10"/>
      <c r="F164" s="10"/>
      <c r="G164" s="10"/>
      <c r="H164" s="10"/>
      <c r="I164" s="10" t="str">
        <f t="shared" si="2"/>
        <v>Full</v>
      </c>
      <c r="J164" s="10"/>
      <c r="K164" s="10"/>
      <c r="L164" s="10"/>
      <c r="M164" s="10"/>
      <c r="N164" s="10" t="s">
        <v>545</v>
      </c>
      <c r="O164" s="12" t="s">
        <v>546</v>
      </c>
      <c r="P164" s="10" t="s">
        <v>543</v>
      </c>
      <c r="Q164" s="10" t="s">
        <v>544</v>
      </c>
      <c r="R164" s="13">
        <v>28000000</v>
      </c>
      <c r="S164" s="14" t="s">
        <v>7</v>
      </c>
      <c r="T164" s="10" t="s">
        <v>204</v>
      </c>
      <c r="U164" s="10" t="s">
        <v>204</v>
      </c>
      <c r="V164" s="10" t="s">
        <v>432</v>
      </c>
      <c r="W164" s="10"/>
      <c r="X164" s="11"/>
      <c r="Y164" s="11"/>
      <c r="Z164" s="11"/>
      <c r="AA164" s="11"/>
    </row>
    <row r="165" spans="1:27" ht="18" hidden="1" x14ac:dyDescent="0.3">
      <c r="A165" s="10"/>
      <c r="B165" s="10"/>
      <c r="C165" s="10"/>
      <c r="D165" s="10"/>
      <c r="E165" s="10"/>
      <c r="F165" s="10"/>
      <c r="G165" s="10"/>
      <c r="H165" s="10"/>
      <c r="I165" s="10" t="str">
        <f t="shared" si="2"/>
        <v>Full</v>
      </c>
      <c r="J165" s="10"/>
      <c r="K165" s="10"/>
      <c r="L165" s="10"/>
      <c r="M165" s="10"/>
      <c r="N165" s="10" t="s">
        <v>547</v>
      </c>
      <c r="O165" s="12" t="s">
        <v>548</v>
      </c>
      <c r="P165" s="10" t="s">
        <v>543</v>
      </c>
      <c r="Q165" s="10" t="s">
        <v>544</v>
      </c>
      <c r="R165" s="13">
        <v>39338220.200000003</v>
      </c>
      <c r="S165" s="14" t="s">
        <v>7</v>
      </c>
      <c r="T165" s="10" t="s">
        <v>204</v>
      </c>
      <c r="U165" s="10" t="s">
        <v>204</v>
      </c>
      <c r="V165" s="10" t="s">
        <v>211</v>
      </c>
      <c r="W165" s="10"/>
      <c r="X165" s="11"/>
      <c r="Y165" s="11"/>
      <c r="Z165" s="11"/>
      <c r="AA165" s="11"/>
    </row>
    <row r="166" spans="1:27" ht="18" hidden="1" x14ac:dyDescent="0.3">
      <c r="A166" s="10"/>
      <c r="B166" s="10"/>
      <c r="C166" s="10"/>
      <c r="D166" s="10"/>
      <c r="E166" s="10"/>
      <c r="F166" s="10"/>
      <c r="G166" s="10"/>
      <c r="H166" s="10"/>
      <c r="I166" s="10" t="str">
        <f t="shared" si="2"/>
        <v>Simplified</v>
      </c>
      <c r="J166" s="10"/>
      <c r="K166" s="10"/>
      <c r="L166" s="10"/>
      <c r="M166" s="10"/>
      <c r="N166" s="10" t="s">
        <v>549</v>
      </c>
      <c r="O166" s="12" t="s">
        <v>550</v>
      </c>
      <c r="P166" s="10" t="s">
        <v>543</v>
      </c>
      <c r="Q166" s="10" t="s">
        <v>544</v>
      </c>
      <c r="R166" s="13">
        <v>19966875</v>
      </c>
      <c r="S166" s="14" t="s">
        <v>7</v>
      </c>
      <c r="T166" s="10" t="s">
        <v>204</v>
      </c>
      <c r="U166" s="10" t="s">
        <v>204</v>
      </c>
      <c r="V166" s="10" t="s">
        <v>15</v>
      </c>
      <c r="W166" s="10"/>
      <c r="X166" s="11"/>
      <c r="Y166" s="11"/>
      <c r="Z166" s="11"/>
      <c r="AA166" s="11"/>
    </row>
    <row r="167" spans="1:27" ht="18" hidden="1" x14ac:dyDescent="0.3">
      <c r="A167" s="10"/>
      <c r="B167" s="10"/>
      <c r="C167" s="10"/>
      <c r="D167" s="10"/>
      <c r="E167" s="10"/>
      <c r="F167" s="10"/>
      <c r="G167" s="10"/>
      <c r="H167" s="10"/>
      <c r="I167" s="10" t="str">
        <f t="shared" si="2"/>
        <v>Simplified</v>
      </c>
      <c r="J167" s="10"/>
      <c r="K167" s="10"/>
      <c r="L167" s="10"/>
      <c r="M167" s="10"/>
      <c r="N167" s="10" t="s">
        <v>551</v>
      </c>
      <c r="O167" s="12" t="s">
        <v>552</v>
      </c>
      <c r="P167" s="10" t="s">
        <v>543</v>
      </c>
      <c r="Q167" s="10" t="s">
        <v>544</v>
      </c>
      <c r="R167" s="13">
        <v>16244617.1</v>
      </c>
      <c r="S167" s="14" t="s">
        <v>7</v>
      </c>
      <c r="T167" s="10" t="s">
        <v>204</v>
      </c>
      <c r="U167" s="10" t="s">
        <v>204</v>
      </c>
      <c r="V167" s="10" t="s">
        <v>211</v>
      </c>
      <c r="W167" s="10"/>
      <c r="X167" s="11"/>
      <c r="Y167" s="11"/>
      <c r="Z167" s="11"/>
      <c r="AA167" s="11"/>
    </row>
    <row r="168" spans="1:27" ht="18" hidden="1" x14ac:dyDescent="0.3">
      <c r="A168" s="10"/>
      <c r="B168" s="10"/>
      <c r="C168" s="10"/>
      <c r="D168" s="10"/>
      <c r="E168" s="10"/>
      <c r="F168" s="10"/>
      <c r="G168" s="10"/>
      <c r="H168" s="10"/>
      <c r="I168" s="10" t="str">
        <f t="shared" si="2"/>
        <v>Full</v>
      </c>
      <c r="J168" s="10"/>
      <c r="K168" s="10"/>
      <c r="L168" s="10"/>
      <c r="M168" s="10"/>
      <c r="N168" s="10" t="s">
        <v>553</v>
      </c>
      <c r="O168" s="12" t="s">
        <v>554</v>
      </c>
      <c r="P168" s="10" t="s">
        <v>543</v>
      </c>
      <c r="Q168" s="10" t="s">
        <v>555</v>
      </c>
      <c r="R168" s="13">
        <v>39597030</v>
      </c>
      <c r="S168" s="14" t="s">
        <v>7</v>
      </c>
      <c r="T168" s="10" t="s">
        <v>204</v>
      </c>
      <c r="U168" s="10" t="s">
        <v>204</v>
      </c>
      <c r="V168" s="10" t="s">
        <v>15</v>
      </c>
      <c r="W168" s="10"/>
      <c r="X168" s="11"/>
      <c r="Y168" s="11"/>
      <c r="Z168" s="11"/>
      <c r="AA168" s="11"/>
    </row>
    <row r="169" spans="1:27" ht="18" hidden="1" x14ac:dyDescent="0.3">
      <c r="A169" s="10"/>
      <c r="B169" s="10"/>
      <c r="C169" s="10"/>
      <c r="D169" s="10"/>
      <c r="E169" s="10"/>
      <c r="F169" s="10"/>
      <c r="G169" s="10"/>
      <c r="H169" s="10"/>
      <c r="I169" s="10" t="str">
        <f t="shared" si="2"/>
        <v>Full</v>
      </c>
      <c r="J169" s="10"/>
      <c r="K169" s="10"/>
      <c r="L169" s="10"/>
      <c r="M169" s="10"/>
      <c r="N169" s="10" t="s">
        <v>556</v>
      </c>
      <c r="O169" s="12" t="s">
        <v>557</v>
      </c>
      <c r="P169" s="10" t="s">
        <v>543</v>
      </c>
      <c r="Q169" s="10" t="s">
        <v>555</v>
      </c>
      <c r="R169" s="13">
        <v>218181997.40000001</v>
      </c>
      <c r="S169" s="14" t="s">
        <v>7</v>
      </c>
      <c r="T169" s="10" t="s">
        <v>204</v>
      </c>
      <c r="U169" s="10" t="s">
        <v>204</v>
      </c>
      <c r="V169" s="10" t="s">
        <v>15</v>
      </c>
      <c r="W169" s="10"/>
      <c r="X169" s="11"/>
      <c r="Y169" s="11"/>
      <c r="Z169" s="11"/>
      <c r="AA169" s="11"/>
    </row>
    <row r="170" spans="1:27" ht="18" hidden="1" x14ac:dyDescent="0.3">
      <c r="A170" s="10"/>
      <c r="B170" s="10"/>
      <c r="C170" s="10"/>
      <c r="D170" s="10"/>
      <c r="E170" s="10"/>
      <c r="F170" s="10"/>
      <c r="G170" s="10"/>
      <c r="H170" s="10"/>
      <c r="I170" s="10" t="str">
        <f t="shared" si="2"/>
        <v>Full</v>
      </c>
      <c r="J170" s="10"/>
      <c r="K170" s="10"/>
      <c r="L170" s="10"/>
      <c r="M170" s="10"/>
      <c r="N170" s="10" t="s">
        <v>558</v>
      </c>
      <c r="O170" s="12" t="s">
        <v>559</v>
      </c>
      <c r="P170" s="10" t="s">
        <v>543</v>
      </c>
      <c r="Q170" s="10" t="s">
        <v>555</v>
      </c>
      <c r="R170" s="13">
        <v>276083752.19999999</v>
      </c>
      <c r="S170" s="14" t="s">
        <v>7</v>
      </c>
      <c r="T170" s="10" t="s">
        <v>204</v>
      </c>
      <c r="U170" s="10" t="s">
        <v>204</v>
      </c>
      <c r="V170" s="10" t="s">
        <v>15</v>
      </c>
      <c r="W170" s="10"/>
      <c r="X170" s="11"/>
      <c r="Y170" s="11"/>
      <c r="Z170" s="11"/>
      <c r="AA170" s="11"/>
    </row>
    <row r="171" spans="1:27" ht="18" hidden="1" x14ac:dyDescent="0.3">
      <c r="A171" s="10"/>
      <c r="B171" s="10"/>
      <c r="C171" s="10"/>
      <c r="D171" s="10"/>
      <c r="E171" s="10"/>
      <c r="F171" s="10"/>
      <c r="G171" s="10"/>
      <c r="H171" s="10"/>
      <c r="I171" s="10" t="str">
        <f t="shared" si="2"/>
        <v>Full</v>
      </c>
      <c r="J171" s="10"/>
      <c r="K171" s="10"/>
      <c r="L171" s="10"/>
      <c r="M171" s="10"/>
      <c r="N171" s="10" t="s">
        <v>560</v>
      </c>
      <c r="O171" s="12" t="s">
        <v>561</v>
      </c>
      <c r="P171" s="10" t="s">
        <v>543</v>
      </c>
      <c r="Q171" s="10" t="s">
        <v>555</v>
      </c>
      <c r="R171" s="13">
        <v>145475000</v>
      </c>
      <c r="S171" s="14" t="s">
        <v>7</v>
      </c>
      <c r="T171" s="10" t="s">
        <v>204</v>
      </c>
      <c r="U171" s="10" t="s">
        <v>204</v>
      </c>
      <c r="V171" s="10" t="s">
        <v>15</v>
      </c>
      <c r="W171" s="10"/>
      <c r="X171" s="11"/>
      <c r="Y171" s="11"/>
      <c r="Z171" s="11"/>
      <c r="AA171" s="11"/>
    </row>
    <row r="172" spans="1:27" ht="18" hidden="1" x14ac:dyDescent="0.3">
      <c r="A172" s="10"/>
      <c r="B172" s="10"/>
      <c r="C172" s="10"/>
      <c r="D172" s="10"/>
      <c r="E172" s="10"/>
      <c r="F172" s="10"/>
      <c r="G172" s="10"/>
      <c r="H172" s="10"/>
      <c r="I172" s="10" t="str">
        <f t="shared" si="2"/>
        <v>Full</v>
      </c>
      <c r="J172" s="10"/>
      <c r="K172" s="10"/>
      <c r="L172" s="10"/>
      <c r="M172" s="10"/>
      <c r="N172" s="10" t="s">
        <v>562</v>
      </c>
      <c r="O172" s="12" t="s">
        <v>563</v>
      </c>
      <c r="P172" s="10" t="s">
        <v>543</v>
      </c>
      <c r="Q172" s="10" t="s">
        <v>564</v>
      </c>
      <c r="R172" s="13">
        <v>110753098.3</v>
      </c>
      <c r="S172" s="14" t="s">
        <v>7</v>
      </c>
      <c r="T172" s="10" t="s">
        <v>204</v>
      </c>
      <c r="U172" s="10" t="s">
        <v>204</v>
      </c>
      <c r="V172" s="10" t="s">
        <v>15</v>
      </c>
      <c r="W172" s="10"/>
      <c r="X172" s="11"/>
      <c r="Y172" s="11"/>
      <c r="Z172" s="11"/>
      <c r="AA172" s="11"/>
    </row>
    <row r="173" spans="1:27" ht="18" hidden="1" x14ac:dyDescent="0.3">
      <c r="A173" s="10"/>
      <c r="B173" s="10"/>
      <c r="C173" s="10"/>
      <c r="D173" s="10"/>
      <c r="E173" s="10"/>
      <c r="F173" s="10"/>
      <c r="G173" s="10"/>
      <c r="H173" s="10"/>
      <c r="I173" s="10" t="str">
        <f t="shared" si="2"/>
        <v>Full</v>
      </c>
      <c r="J173" s="10"/>
      <c r="K173" s="10"/>
      <c r="L173" s="10"/>
      <c r="M173" s="10"/>
      <c r="N173" s="10" t="s">
        <v>565</v>
      </c>
      <c r="O173" s="12" t="s">
        <v>566</v>
      </c>
      <c r="P173" s="10" t="s">
        <v>543</v>
      </c>
      <c r="Q173" s="10" t="s">
        <v>564</v>
      </c>
      <c r="R173" s="13">
        <v>57369797</v>
      </c>
      <c r="S173" s="14" t="s">
        <v>7</v>
      </c>
      <c r="T173" s="10" t="s">
        <v>204</v>
      </c>
      <c r="U173" s="10" t="s">
        <v>204</v>
      </c>
      <c r="V173" s="10" t="s">
        <v>15</v>
      </c>
      <c r="W173" s="10"/>
      <c r="X173" s="11"/>
      <c r="Y173" s="11"/>
      <c r="Z173" s="11"/>
      <c r="AA173" s="11"/>
    </row>
    <row r="174" spans="1:27" ht="18" hidden="1" x14ac:dyDescent="0.3">
      <c r="A174" s="10"/>
      <c r="B174" s="10"/>
      <c r="C174" s="10"/>
      <c r="D174" s="10"/>
      <c r="E174" s="10"/>
      <c r="F174" s="10"/>
      <c r="G174" s="10"/>
      <c r="H174" s="10"/>
      <c r="I174" s="10" t="str">
        <f t="shared" si="2"/>
        <v>Full</v>
      </c>
      <c r="J174" s="10"/>
      <c r="K174" s="10"/>
      <c r="L174" s="10"/>
      <c r="M174" s="10"/>
      <c r="N174" s="10" t="s">
        <v>567</v>
      </c>
      <c r="O174" s="12" t="s">
        <v>568</v>
      </c>
      <c r="P174" s="10" t="s">
        <v>543</v>
      </c>
      <c r="Q174" s="10" t="s">
        <v>564</v>
      </c>
      <c r="R174" s="13">
        <v>29435152.75</v>
      </c>
      <c r="S174" s="14" t="s">
        <v>7</v>
      </c>
      <c r="T174" s="10" t="s">
        <v>204</v>
      </c>
      <c r="U174" s="10" t="s">
        <v>204</v>
      </c>
      <c r="V174" s="10" t="s">
        <v>211</v>
      </c>
      <c r="W174" s="10"/>
      <c r="X174" s="11"/>
      <c r="Y174" s="11"/>
      <c r="Z174" s="11"/>
      <c r="AA174" s="11"/>
    </row>
    <row r="175" spans="1:27" ht="18" hidden="1" x14ac:dyDescent="0.3">
      <c r="A175" s="10"/>
      <c r="B175" s="10"/>
      <c r="C175" s="10"/>
      <c r="D175" s="10"/>
      <c r="E175" s="10"/>
      <c r="F175" s="10"/>
      <c r="G175" s="10"/>
      <c r="H175" s="10"/>
      <c r="I175" s="10" t="str">
        <f t="shared" si="2"/>
        <v>Full</v>
      </c>
      <c r="J175" s="10"/>
      <c r="K175" s="10"/>
      <c r="L175" s="10"/>
      <c r="M175" s="10"/>
      <c r="N175" s="10" t="s">
        <v>569</v>
      </c>
      <c r="O175" s="12" t="s">
        <v>570</v>
      </c>
      <c r="P175" s="10" t="s">
        <v>543</v>
      </c>
      <c r="Q175" s="10" t="s">
        <v>564</v>
      </c>
      <c r="R175" s="13">
        <v>252107697.17499998</v>
      </c>
      <c r="S175" s="14" t="s">
        <v>7</v>
      </c>
      <c r="T175" s="10" t="s">
        <v>204</v>
      </c>
      <c r="U175" s="10" t="s">
        <v>204</v>
      </c>
      <c r="V175" s="10" t="s">
        <v>15</v>
      </c>
      <c r="W175" s="10"/>
      <c r="X175" s="11"/>
      <c r="Y175" s="11"/>
      <c r="Z175" s="11"/>
      <c r="AA175" s="11"/>
    </row>
    <row r="176" spans="1:27" ht="18" hidden="1" x14ac:dyDescent="0.3">
      <c r="A176" s="10"/>
      <c r="B176" s="10"/>
      <c r="C176" s="10"/>
      <c r="D176" s="10"/>
      <c r="E176" s="10"/>
      <c r="F176" s="10"/>
      <c r="G176" s="10"/>
      <c r="H176" s="10"/>
      <c r="I176" s="10" t="str">
        <f t="shared" si="2"/>
        <v>Full</v>
      </c>
      <c r="J176" s="10"/>
      <c r="K176" s="10"/>
      <c r="L176" s="10"/>
      <c r="M176" s="10"/>
      <c r="N176" s="10" t="s">
        <v>571</v>
      </c>
      <c r="O176" s="12" t="s">
        <v>572</v>
      </c>
      <c r="P176" s="10" t="s">
        <v>543</v>
      </c>
      <c r="Q176" s="10" t="s">
        <v>564</v>
      </c>
      <c r="R176" s="13">
        <v>155974544.84999999</v>
      </c>
      <c r="S176" s="14" t="s">
        <v>7</v>
      </c>
      <c r="T176" s="10" t="s">
        <v>204</v>
      </c>
      <c r="U176" s="10" t="s">
        <v>204</v>
      </c>
      <c r="V176" s="10" t="s">
        <v>15</v>
      </c>
      <c r="W176" s="10"/>
      <c r="X176" s="11"/>
      <c r="Y176" s="11"/>
      <c r="Z176" s="11"/>
      <c r="AA176" s="11"/>
    </row>
    <row r="177" spans="1:27" ht="18" hidden="1" x14ac:dyDescent="0.3">
      <c r="A177" s="10"/>
      <c r="B177" s="10"/>
      <c r="C177" s="10"/>
      <c r="D177" s="10"/>
      <c r="E177" s="10"/>
      <c r="F177" s="10"/>
      <c r="G177" s="10"/>
      <c r="H177" s="10"/>
      <c r="I177" s="10" t="str">
        <f t="shared" si="2"/>
        <v>Full</v>
      </c>
      <c r="J177" s="10"/>
      <c r="K177" s="10"/>
      <c r="L177" s="10"/>
      <c r="M177" s="10"/>
      <c r="N177" s="10" t="s">
        <v>573</v>
      </c>
      <c r="O177" s="12" t="s">
        <v>574</v>
      </c>
      <c r="P177" s="10" t="s">
        <v>543</v>
      </c>
      <c r="Q177" s="10" t="s">
        <v>564</v>
      </c>
      <c r="R177" s="13">
        <v>142500000</v>
      </c>
      <c r="S177" s="14" t="s">
        <v>7</v>
      </c>
      <c r="T177" s="10" t="s">
        <v>204</v>
      </c>
      <c r="U177" s="10" t="s">
        <v>204</v>
      </c>
      <c r="V177" s="10" t="s">
        <v>208</v>
      </c>
      <c r="W177" s="10"/>
      <c r="X177" s="11"/>
      <c r="Y177" s="11"/>
      <c r="Z177" s="11"/>
      <c r="AA177" s="11"/>
    </row>
    <row r="178" spans="1:27" ht="18" hidden="1" x14ac:dyDescent="0.3">
      <c r="A178" s="10"/>
      <c r="B178" s="10"/>
      <c r="C178" s="10"/>
      <c r="D178" s="10"/>
      <c r="E178" s="10"/>
      <c r="F178" s="10"/>
      <c r="G178" s="10"/>
      <c r="H178" s="10"/>
      <c r="I178" s="10" t="str">
        <f t="shared" si="2"/>
        <v>Full</v>
      </c>
      <c r="J178" s="10"/>
      <c r="K178" s="10"/>
      <c r="L178" s="10"/>
      <c r="M178" s="10"/>
      <c r="N178" s="10" t="s">
        <v>575</v>
      </c>
      <c r="O178" s="12" t="s">
        <v>576</v>
      </c>
      <c r="P178" s="10" t="s">
        <v>543</v>
      </c>
      <c r="Q178" s="10" t="s">
        <v>564</v>
      </c>
      <c r="R178" s="13">
        <v>86124776.5</v>
      </c>
      <c r="S178" s="14" t="s">
        <v>7</v>
      </c>
      <c r="T178" s="10" t="s">
        <v>204</v>
      </c>
      <c r="U178" s="10" t="s">
        <v>204</v>
      </c>
      <c r="V178" s="10" t="s">
        <v>15</v>
      </c>
      <c r="W178" s="10"/>
      <c r="X178" s="11"/>
      <c r="Y178" s="11"/>
      <c r="Z178" s="11"/>
      <c r="AA178" s="11"/>
    </row>
    <row r="179" spans="1:27" ht="18" hidden="1" x14ac:dyDescent="0.3">
      <c r="A179" s="10"/>
      <c r="B179" s="10"/>
      <c r="C179" s="10"/>
      <c r="D179" s="10"/>
      <c r="E179" s="10"/>
      <c r="F179" s="10"/>
      <c r="G179" s="10"/>
      <c r="H179" s="10"/>
      <c r="I179" s="10" t="str">
        <f t="shared" si="2"/>
        <v>Simplified</v>
      </c>
      <c r="J179" s="10"/>
      <c r="K179" s="10"/>
      <c r="L179" s="10"/>
      <c r="M179" s="10"/>
      <c r="N179" s="10" t="s">
        <v>577</v>
      </c>
      <c r="O179" s="12" t="s">
        <v>578</v>
      </c>
      <c r="P179" s="10" t="s">
        <v>543</v>
      </c>
      <c r="Q179" s="10" t="s">
        <v>564</v>
      </c>
      <c r="R179" s="13">
        <v>12143236.4</v>
      </c>
      <c r="S179" s="14" t="s">
        <v>7</v>
      </c>
      <c r="T179" s="10" t="s">
        <v>204</v>
      </c>
      <c r="U179" s="10" t="s">
        <v>204</v>
      </c>
      <c r="V179" s="10" t="s">
        <v>211</v>
      </c>
      <c r="W179" s="10"/>
      <c r="X179" s="11"/>
      <c r="Y179" s="11"/>
      <c r="Z179" s="11"/>
      <c r="AA179" s="11"/>
    </row>
    <row r="180" spans="1:27" ht="18" hidden="1" x14ac:dyDescent="0.3">
      <c r="A180" s="10"/>
      <c r="B180" s="10"/>
      <c r="C180" s="10"/>
      <c r="D180" s="10"/>
      <c r="E180" s="10"/>
      <c r="F180" s="10"/>
      <c r="G180" s="10"/>
      <c r="H180" s="10"/>
      <c r="I180" s="10" t="str">
        <f t="shared" si="2"/>
        <v>Simplified</v>
      </c>
      <c r="J180" s="10"/>
      <c r="K180" s="10"/>
      <c r="L180" s="10"/>
      <c r="M180" s="10"/>
      <c r="N180" s="10" t="s">
        <v>579</v>
      </c>
      <c r="O180" s="12" t="s">
        <v>580</v>
      </c>
      <c r="P180" s="10" t="s">
        <v>543</v>
      </c>
      <c r="Q180" s="10" t="s">
        <v>564</v>
      </c>
      <c r="R180" s="13">
        <v>21448449.899999999</v>
      </c>
      <c r="S180" s="14" t="s">
        <v>7</v>
      </c>
      <c r="T180" s="10" t="s">
        <v>204</v>
      </c>
      <c r="U180" s="10" t="s">
        <v>204</v>
      </c>
      <c r="V180" s="10" t="s">
        <v>211</v>
      </c>
      <c r="W180" s="10"/>
      <c r="X180" s="11"/>
      <c r="Y180" s="11"/>
      <c r="Z180" s="11"/>
      <c r="AA180" s="11"/>
    </row>
    <row r="181" spans="1:27" ht="18" hidden="1" x14ac:dyDescent="0.3">
      <c r="A181" s="10"/>
      <c r="B181" s="10"/>
      <c r="C181" s="10"/>
      <c r="D181" s="10"/>
      <c r="E181" s="10"/>
      <c r="F181" s="10"/>
      <c r="G181" s="10"/>
      <c r="H181" s="10"/>
      <c r="I181" s="10" t="str">
        <f t="shared" si="2"/>
        <v>Full</v>
      </c>
      <c r="J181" s="10"/>
      <c r="K181" s="10"/>
      <c r="L181" s="10"/>
      <c r="M181" s="10"/>
      <c r="N181" s="10" t="s">
        <v>581</v>
      </c>
      <c r="O181" s="12" t="s">
        <v>582</v>
      </c>
      <c r="P181" s="10" t="s">
        <v>543</v>
      </c>
      <c r="Q181" s="10" t="s">
        <v>583</v>
      </c>
      <c r="R181" s="13">
        <v>49799471.200000003</v>
      </c>
      <c r="S181" s="14" t="s">
        <v>7</v>
      </c>
      <c r="T181" s="10" t="s">
        <v>204</v>
      </c>
      <c r="U181" s="10" t="s">
        <v>204</v>
      </c>
      <c r="V181" s="10" t="s">
        <v>15</v>
      </c>
      <c r="W181" s="10"/>
      <c r="X181" s="11"/>
      <c r="Y181" s="11"/>
      <c r="Z181" s="11"/>
      <c r="AA181" s="11"/>
    </row>
    <row r="182" spans="1:27" ht="18" hidden="1" x14ac:dyDescent="0.3">
      <c r="A182" s="10"/>
      <c r="B182" s="10"/>
      <c r="C182" s="10"/>
      <c r="D182" s="10"/>
      <c r="E182" s="10"/>
      <c r="F182" s="10"/>
      <c r="G182" s="10"/>
      <c r="H182" s="10"/>
      <c r="I182" s="10" t="str">
        <f t="shared" si="2"/>
        <v>Full</v>
      </c>
      <c r="J182" s="10"/>
      <c r="K182" s="10"/>
      <c r="L182" s="10"/>
      <c r="M182" s="10"/>
      <c r="N182" s="10" t="s">
        <v>584</v>
      </c>
      <c r="O182" s="12" t="s">
        <v>585</v>
      </c>
      <c r="P182" s="10" t="s">
        <v>543</v>
      </c>
      <c r="Q182" s="10" t="s">
        <v>583</v>
      </c>
      <c r="R182" s="13">
        <v>108611621</v>
      </c>
      <c r="S182" s="14" t="s">
        <v>7</v>
      </c>
      <c r="T182" s="10" t="s">
        <v>204</v>
      </c>
      <c r="U182" s="10" t="s">
        <v>204</v>
      </c>
      <c r="V182" s="10" t="s">
        <v>15</v>
      </c>
      <c r="W182" s="10"/>
      <c r="X182" s="11"/>
      <c r="Y182" s="11"/>
      <c r="Z182" s="11"/>
      <c r="AA182" s="11"/>
    </row>
    <row r="183" spans="1:27" ht="18" hidden="1" x14ac:dyDescent="0.3">
      <c r="A183" s="10"/>
      <c r="B183" s="10"/>
      <c r="C183" s="10"/>
      <c r="D183" s="10"/>
      <c r="E183" s="10"/>
      <c r="F183" s="10"/>
      <c r="G183" s="10"/>
      <c r="H183" s="10"/>
      <c r="I183" s="10" t="str">
        <f t="shared" si="2"/>
        <v>Full</v>
      </c>
      <c r="J183" s="10"/>
      <c r="K183" s="10"/>
      <c r="L183" s="10"/>
      <c r="M183" s="10"/>
      <c r="N183" s="10" t="s">
        <v>586</v>
      </c>
      <c r="O183" s="12" t="s">
        <v>587</v>
      </c>
      <c r="P183" s="10" t="s">
        <v>543</v>
      </c>
      <c r="Q183" s="10" t="s">
        <v>583</v>
      </c>
      <c r="R183" s="13">
        <v>59430464.979999997</v>
      </c>
      <c r="S183" s="14" t="s">
        <v>7</v>
      </c>
      <c r="T183" s="10" t="s">
        <v>204</v>
      </c>
      <c r="U183" s="10" t="s">
        <v>204</v>
      </c>
      <c r="V183" s="10" t="s">
        <v>208</v>
      </c>
      <c r="W183" s="10"/>
      <c r="X183" s="11"/>
      <c r="Y183" s="11"/>
      <c r="Z183" s="11"/>
      <c r="AA183" s="11"/>
    </row>
    <row r="184" spans="1:27" ht="18" hidden="1" x14ac:dyDescent="0.3">
      <c r="A184" s="10"/>
      <c r="B184" s="10"/>
      <c r="C184" s="10"/>
      <c r="D184" s="10"/>
      <c r="E184" s="10"/>
      <c r="F184" s="10"/>
      <c r="G184" s="10"/>
      <c r="H184" s="10"/>
      <c r="I184" s="10" t="str">
        <f t="shared" si="2"/>
        <v>Full</v>
      </c>
      <c r="J184" s="10"/>
      <c r="K184" s="10"/>
      <c r="L184" s="10"/>
      <c r="M184" s="10"/>
      <c r="N184" s="10" t="s">
        <v>588</v>
      </c>
      <c r="O184" s="12" t="s">
        <v>589</v>
      </c>
      <c r="P184" s="10" t="s">
        <v>543</v>
      </c>
      <c r="Q184" s="10" t="s">
        <v>583</v>
      </c>
      <c r="R184" s="13">
        <v>34459492.399999999</v>
      </c>
      <c r="S184" s="14" t="s">
        <v>7</v>
      </c>
      <c r="T184" s="10" t="s">
        <v>204</v>
      </c>
      <c r="U184" s="10" t="s">
        <v>204</v>
      </c>
      <c r="V184" s="10" t="s">
        <v>211</v>
      </c>
      <c r="W184" s="10"/>
      <c r="X184" s="11"/>
      <c r="Y184" s="11"/>
      <c r="Z184" s="11"/>
      <c r="AA184" s="11"/>
    </row>
    <row r="185" spans="1:27" ht="18" hidden="1" x14ac:dyDescent="0.3">
      <c r="A185" s="10"/>
      <c r="B185" s="10"/>
      <c r="C185" s="10"/>
      <c r="D185" s="10"/>
      <c r="E185" s="10"/>
      <c r="F185" s="10"/>
      <c r="G185" s="10"/>
      <c r="H185" s="10"/>
      <c r="I185" s="10" t="str">
        <f t="shared" si="2"/>
        <v>Full</v>
      </c>
      <c r="J185" s="10"/>
      <c r="K185" s="10"/>
      <c r="L185" s="10"/>
      <c r="M185" s="10"/>
      <c r="N185" s="10" t="s">
        <v>590</v>
      </c>
      <c r="O185" s="12" t="s">
        <v>591</v>
      </c>
      <c r="P185" s="10" t="s">
        <v>543</v>
      </c>
      <c r="Q185" s="10" t="s">
        <v>583</v>
      </c>
      <c r="R185" s="13">
        <v>26870872.170000002</v>
      </c>
      <c r="S185" s="14" t="s">
        <v>7</v>
      </c>
      <c r="T185" s="10" t="s">
        <v>204</v>
      </c>
      <c r="U185" s="10" t="s">
        <v>204</v>
      </c>
      <c r="V185" s="10" t="s">
        <v>138</v>
      </c>
      <c r="W185" s="10"/>
      <c r="X185" s="11"/>
      <c r="Y185" s="11"/>
      <c r="Z185" s="11"/>
      <c r="AA185" s="11"/>
    </row>
    <row r="186" spans="1:27" ht="18" hidden="1" x14ac:dyDescent="0.3">
      <c r="A186" s="10"/>
      <c r="B186" s="10"/>
      <c r="C186" s="10"/>
      <c r="D186" s="10"/>
      <c r="E186" s="10"/>
      <c r="F186" s="10"/>
      <c r="G186" s="10"/>
      <c r="H186" s="10"/>
      <c r="I186" s="10" t="str">
        <f t="shared" si="2"/>
        <v>Full</v>
      </c>
      <c r="J186" s="10"/>
      <c r="K186" s="10"/>
      <c r="L186" s="10"/>
      <c r="M186" s="10"/>
      <c r="N186" s="10" t="s">
        <v>592</v>
      </c>
      <c r="O186" s="12" t="s">
        <v>593</v>
      </c>
      <c r="P186" s="10" t="s">
        <v>543</v>
      </c>
      <c r="Q186" s="10" t="s">
        <v>583</v>
      </c>
      <c r="R186" s="13">
        <v>72890190</v>
      </c>
      <c r="S186" s="14" t="s">
        <v>7</v>
      </c>
      <c r="T186" s="10" t="s">
        <v>204</v>
      </c>
      <c r="U186" s="10" t="s">
        <v>204</v>
      </c>
      <c r="V186" s="10" t="s">
        <v>15</v>
      </c>
      <c r="W186" s="10"/>
      <c r="X186" s="11"/>
      <c r="Y186" s="11"/>
      <c r="Z186" s="11"/>
      <c r="AA186" s="11"/>
    </row>
    <row r="187" spans="1:27" ht="18" hidden="1" x14ac:dyDescent="0.3">
      <c r="A187" s="10"/>
      <c r="B187" s="10"/>
      <c r="C187" s="10"/>
      <c r="D187" s="10"/>
      <c r="E187" s="10"/>
      <c r="F187" s="10"/>
      <c r="G187" s="10"/>
      <c r="H187" s="10"/>
      <c r="I187" s="10" t="str">
        <f t="shared" si="2"/>
        <v>Full</v>
      </c>
      <c r="J187" s="10"/>
      <c r="K187" s="10"/>
      <c r="L187" s="10"/>
      <c r="M187" s="10"/>
      <c r="N187" s="10" t="s">
        <v>594</v>
      </c>
      <c r="O187" s="12" t="s">
        <v>595</v>
      </c>
      <c r="P187" s="10" t="s">
        <v>543</v>
      </c>
      <c r="Q187" s="10" t="s">
        <v>583</v>
      </c>
      <c r="R187" s="13">
        <v>77039431.5</v>
      </c>
      <c r="S187" s="14" t="s">
        <v>7</v>
      </c>
      <c r="T187" s="10" t="s">
        <v>204</v>
      </c>
      <c r="U187" s="10" t="s">
        <v>204</v>
      </c>
      <c r="V187" s="10" t="s">
        <v>15</v>
      </c>
      <c r="W187" s="10"/>
      <c r="X187" s="11"/>
      <c r="Y187" s="11"/>
      <c r="Z187" s="11"/>
      <c r="AA187" s="11"/>
    </row>
    <row r="188" spans="1:27" ht="18" hidden="1" x14ac:dyDescent="0.3">
      <c r="A188" s="10"/>
      <c r="B188" s="10"/>
      <c r="C188" s="10"/>
      <c r="D188" s="10"/>
      <c r="E188" s="10"/>
      <c r="F188" s="10"/>
      <c r="G188" s="10"/>
      <c r="H188" s="10"/>
      <c r="I188" s="10" t="str">
        <f t="shared" si="2"/>
        <v>Full</v>
      </c>
      <c r="J188" s="10"/>
      <c r="K188" s="10"/>
      <c r="L188" s="10"/>
      <c r="M188" s="10"/>
      <c r="N188" s="10" t="s">
        <v>596</v>
      </c>
      <c r="O188" s="12" t="s">
        <v>597</v>
      </c>
      <c r="P188" s="10" t="s">
        <v>543</v>
      </c>
      <c r="Q188" s="10" t="s">
        <v>583</v>
      </c>
      <c r="R188" s="13">
        <v>51487464.200000003</v>
      </c>
      <c r="S188" s="14" t="s">
        <v>7</v>
      </c>
      <c r="T188" s="10" t="s">
        <v>204</v>
      </c>
      <c r="U188" s="10" t="s">
        <v>204</v>
      </c>
      <c r="V188" s="10" t="s">
        <v>62</v>
      </c>
      <c r="W188" s="10"/>
      <c r="X188" s="11"/>
      <c r="Y188" s="11"/>
      <c r="Z188" s="11"/>
      <c r="AA188" s="11"/>
    </row>
    <row r="189" spans="1:27" ht="18" hidden="1" x14ac:dyDescent="0.3">
      <c r="A189" s="10"/>
      <c r="B189" s="10"/>
      <c r="C189" s="10"/>
      <c r="D189" s="10"/>
      <c r="E189" s="10"/>
      <c r="F189" s="10"/>
      <c r="G189" s="10"/>
      <c r="H189" s="10"/>
      <c r="I189" s="10" t="str">
        <f t="shared" si="2"/>
        <v>Full</v>
      </c>
      <c r="J189" s="10"/>
      <c r="K189" s="10"/>
      <c r="L189" s="10"/>
      <c r="M189" s="10"/>
      <c r="N189" s="10" t="s">
        <v>598</v>
      </c>
      <c r="O189" s="12" t="s">
        <v>599</v>
      </c>
      <c r="P189" s="10" t="s">
        <v>543</v>
      </c>
      <c r="Q189" s="10" t="s">
        <v>583</v>
      </c>
      <c r="R189" s="13">
        <v>92172137.75</v>
      </c>
      <c r="S189" s="14" t="s">
        <v>7</v>
      </c>
      <c r="T189" s="10" t="s">
        <v>204</v>
      </c>
      <c r="U189" s="10" t="s">
        <v>204</v>
      </c>
      <c r="V189" s="10" t="s">
        <v>15</v>
      </c>
      <c r="W189" s="10"/>
      <c r="X189" s="11"/>
      <c r="Y189" s="11"/>
      <c r="Z189" s="11"/>
      <c r="AA189" s="11"/>
    </row>
    <row r="190" spans="1:27" ht="18" hidden="1" x14ac:dyDescent="0.3">
      <c r="A190" s="10"/>
      <c r="B190" s="10"/>
      <c r="C190" s="10"/>
      <c r="D190" s="10"/>
      <c r="E190" s="10"/>
      <c r="F190" s="10"/>
      <c r="G190" s="10"/>
      <c r="H190" s="10"/>
      <c r="I190" s="10" t="str">
        <f t="shared" si="2"/>
        <v>Full</v>
      </c>
      <c r="J190" s="10"/>
      <c r="K190" s="10"/>
      <c r="L190" s="10"/>
      <c r="M190" s="10"/>
      <c r="N190" s="10" t="s">
        <v>600</v>
      </c>
      <c r="O190" s="12" t="s">
        <v>601</v>
      </c>
      <c r="P190" s="10" t="s">
        <v>543</v>
      </c>
      <c r="Q190" s="10" t="s">
        <v>583</v>
      </c>
      <c r="R190" s="13">
        <v>92172137.75</v>
      </c>
      <c r="S190" s="14" t="s">
        <v>7</v>
      </c>
      <c r="T190" s="10" t="s">
        <v>204</v>
      </c>
      <c r="U190" s="10" t="s">
        <v>204</v>
      </c>
      <c r="V190" s="10" t="s">
        <v>15</v>
      </c>
      <c r="W190" s="10"/>
      <c r="X190" s="11"/>
      <c r="Y190" s="11"/>
      <c r="Z190" s="11"/>
      <c r="AA190" s="11"/>
    </row>
    <row r="191" spans="1:27" ht="18" hidden="1" x14ac:dyDescent="0.3">
      <c r="A191" s="10"/>
      <c r="B191" s="10"/>
      <c r="C191" s="10"/>
      <c r="D191" s="10"/>
      <c r="E191" s="10"/>
      <c r="F191" s="10"/>
      <c r="G191" s="10"/>
      <c r="H191" s="10"/>
      <c r="I191" s="10" t="str">
        <f t="shared" si="2"/>
        <v>Full</v>
      </c>
      <c r="J191" s="10"/>
      <c r="K191" s="10"/>
      <c r="L191" s="10"/>
      <c r="M191" s="10"/>
      <c r="N191" s="10" t="s">
        <v>602</v>
      </c>
      <c r="O191" s="12" t="s">
        <v>603</v>
      </c>
      <c r="P191" s="10" t="s">
        <v>543</v>
      </c>
      <c r="Q191" s="10" t="s">
        <v>583</v>
      </c>
      <c r="R191" s="13">
        <v>38190877.850000001</v>
      </c>
      <c r="S191" s="14" t="s">
        <v>7</v>
      </c>
      <c r="T191" s="10" t="s">
        <v>204</v>
      </c>
      <c r="U191" s="10" t="s">
        <v>204</v>
      </c>
      <c r="V191" s="10" t="s">
        <v>15</v>
      </c>
      <c r="W191" s="10"/>
      <c r="X191" s="11"/>
      <c r="Y191" s="11"/>
      <c r="Z191" s="11"/>
      <c r="AA191" s="11"/>
    </row>
    <row r="192" spans="1:27" ht="18" hidden="1" x14ac:dyDescent="0.3">
      <c r="A192" s="10"/>
      <c r="B192" s="10"/>
      <c r="C192" s="10"/>
      <c r="D192" s="10"/>
      <c r="E192" s="10"/>
      <c r="F192" s="10"/>
      <c r="G192" s="10"/>
      <c r="H192" s="10"/>
      <c r="I192" s="10" t="str">
        <f t="shared" si="2"/>
        <v>Full</v>
      </c>
      <c r="J192" s="10"/>
      <c r="K192" s="10"/>
      <c r="L192" s="10"/>
      <c r="M192" s="10"/>
      <c r="N192" s="10" t="s">
        <v>604</v>
      </c>
      <c r="O192" s="12" t="s">
        <v>605</v>
      </c>
      <c r="P192" s="10" t="s">
        <v>543</v>
      </c>
      <c r="Q192" s="10" t="s">
        <v>583</v>
      </c>
      <c r="R192" s="13">
        <v>119950870.26000001</v>
      </c>
      <c r="S192" s="14" t="s">
        <v>7</v>
      </c>
      <c r="T192" s="10" t="s">
        <v>204</v>
      </c>
      <c r="U192" s="10" t="s">
        <v>204</v>
      </c>
      <c r="V192" s="10" t="s">
        <v>15</v>
      </c>
      <c r="W192" s="10"/>
      <c r="X192" s="11"/>
      <c r="Y192" s="11"/>
      <c r="Z192" s="11"/>
      <c r="AA192" s="11"/>
    </row>
    <row r="193" spans="1:37" ht="18" hidden="1" x14ac:dyDescent="0.3">
      <c r="A193" s="10"/>
      <c r="B193" s="10"/>
      <c r="C193" s="10"/>
      <c r="D193" s="10"/>
      <c r="E193" s="10"/>
      <c r="F193" s="10"/>
      <c r="G193" s="10"/>
      <c r="H193" s="10"/>
      <c r="I193" s="10" t="str">
        <f t="shared" si="2"/>
        <v>Full</v>
      </c>
      <c r="J193" s="10"/>
      <c r="K193" s="10"/>
      <c r="L193" s="10"/>
      <c r="M193" s="10"/>
      <c r="N193" s="10" t="s">
        <v>606</v>
      </c>
      <c r="O193" s="12" t="s">
        <v>607</v>
      </c>
      <c r="P193" s="10" t="s">
        <v>543</v>
      </c>
      <c r="Q193" s="10" t="s">
        <v>583</v>
      </c>
      <c r="R193" s="13">
        <v>125779215.65000001</v>
      </c>
      <c r="S193" s="14" t="s">
        <v>7</v>
      </c>
      <c r="T193" s="10" t="s">
        <v>204</v>
      </c>
      <c r="U193" s="10" t="s">
        <v>204</v>
      </c>
      <c r="V193" s="10" t="s">
        <v>15</v>
      </c>
      <c r="W193" s="10"/>
      <c r="X193" s="11"/>
      <c r="Y193" s="11"/>
      <c r="Z193" s="11"/>
      <c r="AA193" s="11"/>
    </row>
    <row r="194" spans="1:37" ht="18" hidden="1" x14ac:dyDescent="0.3">
      <c r="A194" s="10"/>
      <c r="B194" s="10"/>
      <c r="C194" s="10"/>
      <c r="D194" s="10"/>
      <c r="E194" s="10"/>
      <c r="F194" s="10"/>
      <c r="G194" s="10"/>
      <c r="H194" s="10"/>
      <c r="I194" s="10" t="str">
        <f t="shared" ref="I194:I257" si="3">IF(R194&gt;25000000,"Full","Simplified")</f>
        <v>Full</v>
      </c>
      <c r="J194" s="10"/>
      <c r="K194" s="10"/>
      <c r="L194" s="10"/>
      <c r="M194" s="10"/>
      <c r="N194" s="10" t="s">
        <v>608</v>
      </c>
      <c r="O194" s="12" t="s">
        <v>609</v>
      </c>
      <c r="P194" s="10" t="s">
        <v>543</v>
      </c>
      <c r="Q194" s="10" t="s">
        <v>583</v>
      </c>
      <c r="R194" s="13">
        <v>96913578.900000006</v>
      </c>
      <c r="S194" s="14" t="s">
        <v>7</v>
      </c>
      <c r="T194" s="10" t="s">
        <v>204</v>
      </c>
      <c r="U194" s="10" t="s">
        <v>204</v>
      </c>
      <c r="V194" s="10" t="s">
        <v>15</v>
      </c>
      <c r="W194" s="10"/>
      <c r="X194" s="11"/>
      <c r="Y194" s="11"/>
      <c r="Z194" s="11"/>
      <c r="AA194" s="11"/>
    </row>
    <row r="195" spans="1:37" ht="18" hidden="1" x14ac:dyDescent="0.3">
      <c r="A195" s="10"/>
      <c r="B195" s="10"/>
      <c r="C195" s="10"/>
      <c r="D195" s="10"/>
      <c r="E195" s="10"/>
      <c r="F195" s="10"/>
      <c r="G195" s="10"/>
      <c r="H195" s="10"/>
      <c r="I195" s="10" t="str">
        <f t="shared" si="3"/>
        <v>Full</v>
      </c>
      <c r="J195" s="10"/>
      <c r="K195" s="10"/>
      <c r="L195" s="10"/>
      <c r="M195" s="10"/>
      <c r="N195" s="10" t="s">
        <v>610</v>
      </c>
      <c r="O195" s="12" t="s">
        <v>611</v>
      </c>
      <c r="P195" s="10" t="s">
        <v>543</v>
      </c>
      <c r="Q195" s="10" t="s">
        <v>583</v>
      </c>
      <c r="R195" s="13">
        <v>50350000.520000003</v>
      </c>
      <c r="S195" s="14" t="s">
        <v>7</v>
      </c>
      <c r="T195" s="10" t="s">
        <v>204</v>
      </c>
      <c r="U195" s="10" t="s">
        <v>204</v>
      </c>
      <c r="V195" s="10" t="s">
        <v>208</v>
      </c>
      <c r="W195" s="10"/>
      <c r="X195" s="11"/>
      <c r="Y195" s="11"/>
      <c r="Z195" s="11"/>
      <c r="AA195" s="11"/>
    </row>
    <row r="196" spans="1:37" ht="18" hidden="1" x14ac:dyDescent="0.3">
      <c r="A196" s="10"/>
      <c r="B196" s="10"/>
      <c r="C196" s="10"/>
      <c r="D196" s="10"/>
      <c r="E196" s="10"/>
      <c r="F196" s="10"/>
      <c r="G196" s="10"/>
      <c r="H196" s="10"/>
      <c r="I196" s="10" t="str">
        <f t="shared" si="3"/>
        <v>Full</v>
      </c>
      <c r="J196" s="10"/>
      <c r="K196" s="10"/>
      <c r="L196" s="10"/>
      <c r="M196" s="10"/>
      <c r="N196" s="10" t="s">
        <v>612</v>
      </c>
      <c r="O196" s="12" t="s">
        <v>613</v>
      </c>
      <c r="P196" s="10" t="s">
        <v>543</v>
      </c>
      <c r="Q196" s="10" t="s">
        <v>583</v>
      </c>
      <c r="R196" s="13">
        <v>51630854</v>
      </c>
      <c r="S196" s="14" t="s">
        <v>7</v>
      </c>
      <c r="T196" s="10" t="s">
        <v>204</v>
      </c>
      <c r="U196" s="10" t="s">
        <v>204</v>
      </c>
      <c r="V196" s="10" t="s">
        <v>614</v>
      </c>
      <c r="W196" s="10"/>
      <c r="X196" s="11"/>
      <c r="Y196" s="11"/>
      <c r="Z196" s="11"/>
      <c r="AA196" s="11"/>
    </row>
    <row r="197" spans="1:37" ht="18" hidden="1" x14ac:dyDescent="0.3">
      <c r="A197" s="10"/>
      <c r="B197" s="10"/>
      <c r="C197" s="10"/>
      <c r="D197" s="10"/>
      <c r="E197" s="10"/>
      <c r="F197" s="10"/>
      <c r="G197" s="10"/>
      <c r="H197" s="10"/>
      <c r="I197" s="10" t="str">
        <f t="shared" si="3"/>
        <v>Full</v>
      </c>
      <c r="J197" s="10"/>
      <c r="K197" s="10"/>
      <c r="L197" s="10"/>
      <c r="M197" s="10"/>
      <c r="N197" s="10" t="s">
        <v>615</v>
      </c>
      <c r="O197" s="12" t="s">
        <v>616</v>
      </c>
      <c r="P197" s="10" t="s">
        <v>543</v>
      </c>
      <c r="Q197" s="10" t="s">
        <v>583</v>
      </c>
      <c r="R197" s="13">
        <v>36824365.625</v>
      </c>
      <c r="S197" s="13" t="s">
        <v>7</v>
      </c>
      <c r="T197" s="10" t="s">
        <v>204</v>
      </c>
      <c r="U197" s="10" t="s">
        <v>204</v>
      </c>
      <c r="V197" s="10" t="s">
        <v>15</v>
      </c>
      <c r="W197" s="10"/>
      <c r="X197" s="11"/>
      <c r="Y197" s="11"/>
      <c r="Z197" s="11"/>
      <c r="AA197" s="11"/>
    </row>
    <row r="198" spans="1:37" ht="18" hidden="1" x14ac:dyDescent="0.3">
      <c r="A198" s="10"/>
      <c r="B198" s="10"/>
      <c r="C198" s="10"/>
      <c r="D198" s="10"/>
      <c r="E198" s="10"/>
      <c r="F198" s="10"/>
      <c r="G198" s="10"/>
      <c r="H198" s="10"/>
      <c r="I198" s="10" t="str">
        <f t="shared" si="3"/>
        <v>Full</v>
      </c>
      <c r="J198" s="10"/>
      <c r="K198" s="10"/>
      <c r="L198" s="10"/>
      <c r="M198" s="10"/>
      <c r="N198" s="10" t="s">
        <v>617</v>
      </c>
      <c r="O198" s="12" t="s">
        <v>618</v>
      </c>
      <c r="P198" s="10" t="s">
        <v>543</v>
      </c>
      <c r="Q198" s="10" t="s">
        <v>583</v>
      </c>
      <c r="R198" s="13">
        <v>66716359.899999999</v>
      </c>
      <c r="S198" s="14" t="s">
        <v>7</v>
      </c>
      <c r="T198" s="10" t="s">
        <v>204</v>
      </c>
      <c r="U198" s="10" t="s">
        <v>204</v>
      </c>
      <c r="V198" s="10" t="s">
        <v>15</v>
      </c>
      <c r="W198" s="10"/>
      <c r="X198" s="11"/>
      <c r="Y198" s="11"/>
      <c r="Z198" s="11"/>
      <c r="AA198" s="11"/>
    </row>
    <row r="199" spans="1:37" ht="18" x14ac:dyDescent="0.3">
      <c r="A199" s="10"/>
      <c r="B199" s="10"/>
      <c r="C199" s="10"/>
      <c r="D199" s="15" t="s">
        <v>619</v>
      </c>
      <c r="E199" s="10" t="s">
        <v>620</v>
      </c>
      <c r="F199" s="16" t="s">
        <v>621</v>
      </c>
      <c r="G199" s="10" t="s">
        <v>620</v>
      </c>
      <c r="H199" s="10" t="s">
        <v>620</v>
      </c>
      <c r="I199" s="17" t="str">
        <f t="shared" si="3"/>
        <v>Full</v>
      </c>
      <c r="J199" s="10" t="s">
        <v>205</v>
      </c>
      <c r="K199" s="10" t="s">
        <v>622</v>
      </c>
      <c r="L199" s="10" t="s">
        <v>623</v>
      </c>
      <c r="M199" s="10"/>
      <c r="N199" s="10" t="s">
        <v>23</v>
      </c>
      <c r="O199" s="12" t="s">
        <v>24</v>
      </c>
      <c r="P199" s="10" t="s">
        <v>6</v>
      </c>
      <c r="Q199" s="10" t="s">
        <v>8</v>
      </c>
      <c r="R199" s="13">
        <v>88550000</v>
      </c>
      <c r="S199" s="14" t="s">
        <v>7</v>
      </c>
      <c r="T199" s="10" t="s">
        <v>204</v>
      </c>
      <c r="U199" s="10" t="s">
        <v>204</v>
      </c>
      <c r="V199" s="10" t="s">
        <v>15</v>
      </c>
      <c r="W199" s="10"/>
      <c r="X199" s="11"/>
      <c r="Y199" s="11"/>
      <c r="Z199" s="11"/>
      <c r="AA199" s="11"/>
      <c r="AK199" s="18" t="s">
        <v>620</v>
      </c>
    </row>
    <row r="200" spans="1:37" ht="18" x14ac:dyDescent="0.3">
      <c r="A200" s="10"/>
      <c r="B200" s="10"/>
      <c r="C200" s="10"/>
      <c r="D200" s="15" t="s">
        <v>619</v>
      </c>
      <c r="E200" s="10" t="s">
        <v>620</v>
      </c>
      <c r="F200" s="16" t="s">
        <v>621</v>
      </c>
      <c r="G200" s="10" t="s">
        <v>620</v>
      </c>
      <c r="H200" s="10" t="s">
        <v>620</v>
      </c>
      <c r="I200" s="17" t="str">
        <f t="shared" si="3"/>
        <v>Full</v>
      </c>
      <c r="J200" s="10" t="s">
        <v>205</v>
      </c>
      <c r="K200" s="10" t="s">
        <v>622</v>
      </c>
      <c r="L200" s="10" t="s">
        <v>623</v>
      </c>
      <c r="M200" s="10"/>
      <c r="N200" s="10" t="s">
        <v>41</v>
      </c>
      <c r="O200" s="12" t="s">
        <v>42</v>
      </c>
      <c r="P200" s="10" t="s">
        <v>6</v>
      </c>
      <c r="Q200" s="10" t="s">
        <v>8</v>
      </c>
      <c r="R200" s="13">
        <v>157324356.13099998</v>
      </c>
      <c r="S200" s="14" t="s">
        <v>7</v>
      </c>
      <c r="T200" s="10" t="s">
        <v>204</v>
      </c>
      <c r="U200" s="10" t="s">
        <v>204</v>
      </c>
      <c r="V200" s="10" t="s">
        <v>15</v>
      </c>
      <c r="W200" s="10"/>
      <c r="X200" s="11"/>
      <c r="Y200" s="11"/>
      <c r="Z200" s="11"/>
      <c r="AA200" s="11"/>
      <c r="AK200" s="18" t="s">
        <v>624</v>
      </c>
    </row>
    <row r="201" spans="1:37" ht="18" x14ac:dyDescent="0.3">
      <c r="A201" s="10"/>
      <c r="B201" s="10"/>
      <c r="C201" s="10"/>
      <c r="D201" s="15" t="s">
        <v>619</v>
      </c>
      <c r="E201" s="10" t="s">
        <v>620</v>
      </c>
      <c r="F201" s="16" t="s">
        <v>621</v>
      </c>
      <c r="G201" s="10" t="s">
        <v>620</v>
      </c>
      <c r="H201" s="10" t="s">
        <v>620</v>
      </c>
      <c r="I201" s="17" t="str">
        <f t="shared" si="3"/>
        <v>Full</v>
      </c>
      <c r="J201" s="10" t="s">
        <v>205</v>
      </c>
      <c r="K201" s="10" t="s">
        <v>622</v>
      </c>
      <c r="L201" s="10" t="s">
        <v>623</v>
      </c>
      <c r="M201" s="10"/>
      <c r="N201" s="10" t="s">
        <v>17</v>
      </c>
      <c r="O201" s="12" t="s">
        <v>18</v>
      </c>
      <c r="P201" s="10" t="s">
        <v>6</v>
      </c>
      <c r="Q201" s="10" t="s">
        <v>8</v>
      </c>
      <c r="R201" s="13">
        <v>118480348.5</v>
      </c>
      <c r="S201" s="14" t="s">
        <v>7</v>
      </c>
      <c r="T201" s="10" t="s">
        <v>204</v>
      </c>
      <c r="U201" s="10" t="s">
        <v>204</v>
      </c>
      <c r="V201" s="10" t="s">
        <v>15</v>
      </c>
      <c r="W201" s="10"/>
      <c r="X201" s="11"/>
      <c r="Y201" s="11"/>
      <c r="Z201" s="11"/>
      <c r="AA201" s="11"/>
      <c r="AK201" s="19" t="s">
        <v>625</v>
      </c>
    </row>
    <row r="202" spans="1:37" ht="18" x14ac:dyDescent="0.3">
      <c r="A202" s="10"/>
      <c r="B202" s="10"/>
      <c r="C202" s="10"/>
      <c r="D202" s="15" t="s">
        <v>619</v>
      </c>
      <c r="E202" s="10" t="s">
        <v>620</v>
      </c>
      <c r="F202" s="16" t="s">
        <v>621</v>
      </c>
      <c r="G202" s="10" t="s">
        <v>620</v>
      </c>
      <c r="H202" s="10" t="s">
        <v>620</v>
      </c>
      <c r="I202" s="17" t="str">
        <f t="shared" si="3"/>
        <v>Full</v>
      </c>
      <c r="J202" s="10" t="s">
        <v>205</v>
      </c>
      <c r="K202" s="10" t="s">
        <v>622</v>
      </c>
      <c r="L202" s="10" t="s">
        <v>623</v>
      </c>
      <c r="M202" s="10"/>
      <c r="N202" s="10" t="s">
        <v>21</v>
      </c>
      <c r="O202" s="12" t="s">
        <v>22</v>
      </c>
      <c r="P202" s="10" t="s">
        <v>6</v>
      </c>
      <c r="Q202" s="10" t="s">
        <v>8</v>
      </c>
      <c r="R202" s="13">
        <v>132249724</v>
      </c>
      <c r="S202" s="14"/>
      <c r="T202" s="10" t="s">
        <v>204</v>
      </c>
      <c r="U202" s="10" t="s">
        <v>204</v>
      </c>
      <c r="V202" s="10" t="s">
        <v>15</v>
      </c>
      <c r="W202" s="10"/>
      <c r="X202" s="11"/>
      <c r="Y202" s="11"/>
      <c r="Z202" s="11"/>
      <c r="AA202" s="11"/>
      <c r="AK202" s="18" t="s">
        <v>621</v>
      </c>
    </row>
    <row r="203" spans="1:37" ht="18" x14ac:dyDescent="0.3">
      <c r="A203" s="10"/>
      <c r="B203" s="10"/>
      <c r="C203" s="10"/>
      <c r="D203" s="15" t="s">
        <v>619</v>
      </c>
      <c r="E203" s="10" t="s">
        <v>620</v>
      </c>
      <c r="F203" s="16" t="s">
        <v>621</v>
      </c>
      <c r="G203" s="10" t="s">
        <v>620</v>
      </c>
      <c r="H203" s="10" t="s">
        <v>620</v>
      </c>
      <c r="I203" s="17" t="str">
        <f t="shared" si="3"/>
        <v>Full</v>
      </c>
      <c r="J203" s="10" t="s">
        <v>205</v>
      </c>
      <c r="K203" s="10" t="s">
        <v>622</v>
      </c>
      <c r="L203" s="10" t="s">
        <v>623</v>
      </c>
      <c r="M203" s="10"/>
      <c r="N203" s="10" t="s">
        <v>46</v>
      </c>
      <c r="O203" s="12" t="s">
        <v>47</v>
      </c>
      <c r="P203" s="10" t="s">
        <v>6</v>
      </c>
      <c r="Q203" s="10" t="s">
        <v>8</v>
      </c>
      <c r="R203" s="13">
        <v>69000000</v>
      </c>
      <c r="S203" s="14" t="s">
        <v>7</v>
      </c>
      <c r="T203" s="10" t="s">
        <v>204</v>
      </c>
      <c r="U203" s="10" t="s">
        <v>204</v>
      </c>
      <c r="V203" s="10" t="s">
        <v>62</v>
      </c>
      <c r="W203" s="10"/>
      <c r="X203" s="11"/>
      <c r="Y203" s="11"/>
      <c r="Z203" s="11"/>
      <c r="AA203" s="11"/>
    </row>
    <row r="204" spans="1:37" ht="18" x14ac:dyDescent="0.3">
      <c r="A204" s="10"/>
      <c r="B204" s="10"/>
      <c r="C204" s="10"/>
      <c r="D204" s="15" t="s">
        <v>619</v>
      </c>
      <c r="E204" s="10" t="s">
        <v>620</v>
      </c>
      <c r="F204" s="10" t="s">
        <v>620</v>
      </c>
      <c r="G204" s="10" t="s">
        <v>620</v>
      </c>
      <c r="H204" s="10" t="s">
        <v>620</v>
      </c>
      <c r="I204" s="17" t="str">
        <f t="shared" si="3"/>
        <v>Full</v>
      </c>
      <c r="J204" s="10" t="s">
        <v>205</v>
      </c>
      <c r="K204" s="10"/>
      <c r="L204" s="20" t="s">
        <v>626</v>
      </c>
      <c r="M204" s="10"/>
      <c r="N204" s="10" t="s">
        <v>52</v>
      </c>
      <c r="O204" s="12" t="s">
        <v>627</v>
      </c>
      <c r="P204" s="10" t="s">
        <v>6</v>
      </c>
      <c r="Q204" s="10" t="s">
        <v>8</v>
      </c>
      <c r="R204" s="13">
        <v>242258338.75</v>
      </c>
      <c r="S204" s="14" t="s">
        <v>7</v>
      </c>
      <c r="T204" s="10" t="s">
        <v>204</v>
      </c>
      <c r="U204" s="10" t="s">
        <v>204</v>
      </c>
      <c r="V204" s="10" t="s">
        <v>15</v>
      </c>
      <c r="W204" s="10"/>
      <c r="X204" s="11"/>
      <c r="Y204" s="11"/>
      <c r="Z204" s="11"/>
      <c r="AA204" s="11"/>
    </row>
    <row r="205" spans="1:37" ht="18" x14ac:dyDescent="0.3">
      <c r="A205" s="10"/>
      <c r="B205" s="10"/>
      <c r="C205" s="10"/>
      <c r="D205" s="15" t="s">
        <v>619</v>
      </c>
      <c r="E205" s="10" t="s">
        <v>620</v>
      </c>
      <c r="F205" s="10" t="s">
        <v>620</v>
      </c>
      <c r="G205" s="10" t="s">
        <v>620</v>
      </c>
      <c r="H205" s="10" t="s">
        <v>620</v>
      </c>
      <c r="I205" s="17" t="str">
        <f t="shared" si="3"/>
        <v>Full</v>
      </c>
      <c r="J205" s="10" t="s">
        <v>205</v>
      </c>
      <c r="K205" s="10"/>
      <c r="L205" s="20" t="s">
        <v>626</v>
      </c>
      <c r="M205" s="10"/>
      <c r="N205" s="10" t="s">
        <v>53</v>
      </c>
      <c r="O205" s="12" t="s">
        <v>54</v>
      </c>
      <c r="P205" s="10" t="s">
        <v>6</v>
      </c>
      <c r="Q205" s="10" t="s">
        <v>8</v>
      </c>
      <c r="R205" s="13">
        <v>145614552.5</v>
      </c>
      <c r="S205" s="14" t="s">
        <v>7</v>
      </c>
      <c r="T205" s="10" t="s">
        <v>204</v>
      </c>
      <c r="U205" s="10" t="s">
        <v>204</v>
      </c>
      <c r="V205" s="10" t="s">
        <v>25</v>
      </c>
      <c r="W205" s="10"/>
      <c r="X205" s="11"/>
      <c r="Y205" s="11"/>
      <c r="Z205" s="11"/>
      <c r="AA205" s="11"/>
    </row>
    <row r="206" spans="1:37" ht="18" x14ac:dyDescent="0.3">
      <c r="A206" s="10"/>
      <c r="B206" s="10"/>
      <c r="C206" s="10"/>
      <c r="D206" s="15" t="s">
        <v>619</v>
      </c>
      <c r="E206" s="10" t="s">
        <v>620</v>
      </c>
      <c r="F206" s="10" t="s">
        <v>620</v>
      </c>
      <c r="G206" s="10" t="s">
        <v>620</v>
      </c>
      <c r="H206" s="10" t="s">
        <v>620</v>
      </c>
      <c r="I206" s="17" t="str">
        <f t="shared" si="3"/>
        <v>Full</v>
      </c>
      <c r="J206" s="10" t="s">
        <v>205</v>
      </c>
      <c r="K206" s="10"/>
      <c r="L206" s="20" t="s">
        <v>626</v>
      </c>
      <c r="M206" s="10"/>
      <c r="N206" s="10" t="s">
        <v>55</v>
      </c>
      <c r="O206" s="12" t="s">
        <v>628</v>
      </c>
      <c r="P206" s="10" t="s">
        <v>6</v>
      </c>
      <c r="Q206" s="10" t="s">
        <v>8</v>
      </c>
      <c r="R206" s="13">
        <v>282926773.62</v>
      </c>
      <c r="S206" s="14" t="s">
        <v>7</v>
      </c>
      <c r="T206" s="10" t="s">
        <v>204</v>
      </c>
      <c r="U206" s="10" t="s">
        <v>204</v>
      </c>
      <c r="V206" s="10" t="s">
        <v>15</v>
      </c>
      <c r="W206" s="10"/>
      <c r="X206" s="11"/>
      <c r="Y206" s="11"/>
      <c r="Z206" s="11"/>
      <c r="AA206" s="11"/>
    </row>
    <row r="207" spans="1:37" ht="18" x14ac:dyDescent="0.3">
      <c r="A207" s="10"/>
      <c r="B207" s="10"/>
      <c r="C207" s="10"/>
      <c r="D207" s="15" t="s">
        <v>619</v>
      </c>
      <c r="E207" s="10" t="s">
        <v>620</v>
      </c>
      <c r="F207" s="10" t="s">
        <v>620</v>
      </c>
      <c r="G207" s="10" t="s">
        <v>620</v>
      </c>
      <c r="H207" s="10" t="s">
        <v>620</v>
      </c>
      <c r="I207" s="17" t="str">
        <f t="shared" si="3"/>
        <v>Full</v>
      </c>
      <c r="J207" s="10" t="s">
        <v>205</v>
      </c>
      <c r="K207" s="10"/>
      <c r="L207" s="20" t="s">
        <v>626</v>
      </c>
      <c r="M207" s="10"/>
      <c r="N207" s="10" t="s">
        <v>56</v>
      </c>
      <c r="O207" s="12" t="s">
        <v>57</v>
      </c>
      <c r="P207" s="10" t="s">
        <v>6</v>
      </c>
      <c r="Q207" s="10" t="s">
        <v>8</v>
      </c>
      <c r="R207" s="13">
        <v>146941169.5</v>
      </c>
      <c r="S207" s="14" t="s">
        <v>7</v>
      </c>
      <c r="T207" s="10" t="s">
        <v>204</v>
      </c>
      <c r="U207" s="10" t="s">
        <v>204</v>
      </c>
      <c r="V207" s="10" t="s">
        <v>25</v>
      </c>
      <c r="W207" s="10"/>
      <c r="X207" s="11"/>
      <c r="Y207" s="11"/>
      <c r="Z207" s="11"/>
      <c r="AA207" s="11"/>
    </row>
    <row r="208" spans="1:37" ht="18" x14ac:dyDescent="0.3">
      <c r="A208" s="10"/>
      <c r="B208" s="10"/>
      <c r="C208" s="10"/>
      <c r="D208" s="15" t="s">
        <v>619</v>
      </c>
      <c r="E208" s="10" t="s">
        <v>620</v>
      </c>
      <c r="F208" s="10" t="s">
        <v>620</v>
      </c>
      <c r="G208" s="10" t="s">
        <v>620</v>
      </c>
      <c r="H208" s="10" t="s">
        <v>620</v>
      </c>
      <c r="I208" s="17" t="str">
        <f t="shared" si="3"/>
        <v>Full</v>
      </c>
      <c r="J208" s="10" t="s">
        <v>205</v>
      </c>
      <c r="K208" s="10"/>
      <c r="L208" s="20" t="s">
        <v>626</v>
      </c>
      <c r="M208" s="10"/>
      <c r="N208" s="10" t="s">
        <v>60</v>
      </c>
      <c r="O208" s="12" t="s">
        <v>61</v>
      </c>
      <c r="P208" s="10" t="s">
        <v>6</v>
      </c>
      <c r="Q208" s="10" t="s">
        <v>8</v>
      </c>
      <c r="R208" s="13">
        <v>235546911.15000001</v>
      </c>
      <c r="S208" s="14" t="s">
        <v>7</v>
      </c>
      <c r="T208" s="10" t="s">
        <v>204</v>
      </c>
      <c r="U208" s="10" t="s">
        <v>204</v>
      </c>
      <c r="V208" s="10" t="s">
        <v>62</v>
      </c>
      <c r="W208" s="10"/>
      <c r="X208" s="11"/>
      <c r="Y208" s="11"/>
      <c r="Z208" s="11"/>
      <c r="AA208" s="11"/>
    </row>
    <row r="209" spans="1:27" ht="18" x14ac:dyDescent="0.3">
      <c r="A209" s="10"/>
      <c r="B209" s="10"/>
      <c r="C209" s="10"/>
      <c r="D209" s="15" t="s">
        <v>619</v>
      </c>
      <c r="E209" s="10" t="s">
        <v>620</v>
      </c>
      <c r="F209" s="16" t="s">
        <v>621</v>
      </c>
      <c r="G209" s="10" t="s">
        <v>620</v>
      </c>
      <c r="H209" s="10" t="s">
        <v>620</v>
      </c>
      <c r="I209" s="17" t="str">
        <f t="shared" si="3"/>
        <v>Full</v>
      </c>
      <c r="J209" s="10" t="s">
        <v>205</v>
      </c>
      <c r="K209" s="10" t="s">
        <v>622</v>
      </c>
      <c r="L209" s="10" t="s">
        <v>623</v>
      </c>
      <c r="M209" s="10"/>
      <c r="N209" s="10" t="s">
        <v>13</v>
      </c>
      <c r="O209" s="12" t="s">
        <v>14</v>
      </c>
      <c r="P209" s="10" t="s">
        <v>6</v>
      </c>
      <c r="Q209" s="10" t="s">
        <v>8</v>
      </c>
      <c r="R209" s="13">
        <v>130984747</v>
      </c>
      <c r="S209" s="13" t="s">
        <v>7</v>
      </c>
      <c r="T209" s="10" t="s">
        <v>204</v>
      </c>
      <c r="U209" s="10" t="s">
        <v>204</v>
      </c>
      <c r="V209" s="10" t="s">
        <v>208</v>
      </c>
      <c r="W209" s="10"/>
      <c r="X209" s="11"/>
      <c r="Y209" s="11"/>
      <c r="Z209" s="11"/>
      <c r="AA209" s="11"/>
    </row>
    <row r="210" spans="1:27" ht="18" x14ac:dyDescent="0.3">
      <c r="A210" s="10"/>
      <c r="B210" s="10"/>
      <c r="C210" s="10"/>
      <c r="D210" s="10"/>
      <c r="E210" s="15" t="s">
        <v>619</v>
      </c>
      <c r="F210" s="16" t="s">
        <v>621</v>
      </c>
      <c r="G210" s="10" t="s">
        <v>620</v>
      </c>
      <c r="H210" s="10" t="s">
        <v>620</v>
      </c>
      <c r="I210" s="17" t="str">
        <f t="shared" si="3"/>
        <v>Full</v>
      </c>
      <c r="J210" s="10" t="s">
        <v>205</v>
      </c>
      <c r="K210" s="10" t="s">
        <v>622</v>
      </c>
      <c r="L210" s="10" t="s">
        <v>623</v>
      </c>
      <c r="M210" s="10"/>
      <c r="N210" s="10" t="s">
        <v>629</v>
      </c>
      <c r="O210" s="12" t="s">
        <v>630</v>
      </c>
      <c r="P210" s="10" t="s">
        <v>6</v>
      </c>
      <c r="Q210" s="10" t="s">
        <v>8</v>
      </c>
      <c r="R210" s="13">
        <v>60000000</v>
      </c>
      <c r="S210" s="14" t="s">
        <v>7</v>
      </c>
      <c r="T210" s="10" t="s">
        <v>631</v>
      </c>
      <c r="U210" s="10" t="s">
        <v>291</v>
      </c>
      <c r="V210" s="10" t="s">
        <v>12</v>
      </c>
      <c r="W210" s="10"/>
      <c r="X210" s="11"/>
      <c r="Y210" s="11"/>
      <c r="Z210" s="11"/>
      <c r="AA210" s="11"/>
    </row>
    <row r="211" spans="1:27" ht="18" x14ac:dyDescent="0.3">
      <c r="A211" s="10"/>
      <c r="B211" s="10"/>
      <c r="C211" s="10"/>
      <c r="D211" s="10"/>
      <c r="E211" s="15" t="s">
        <v>619</v>
      </c>
      <c r="F211" s="16" t="s">
        <v>621</v>
      </c>
      <c r="G211" s="10" t="s">
        <v>620</v>
      </c>
      <c r="H211" s="10" t="s">
        <v>620</v>
      </c>
      <c r="I211" s="17" t="str">
        <f t="shared" si="3"/>
        <v>Full</v>
      </c>
      <c r="J211" s="10" t="s">
        <v>205</v>
      </c>
      <c r="K211" s="10" t="s">
        <v>622</v>
      </c>
      <c r="L211" s="10" t="s">
        <v>623</v>
      </c>
      <c r="M211" s="10"/>
      <c r="N211" s="10" t="s">
        <v>632</v>
      </c>
      <c r="O211" s="12" t="s">
        <v>633</v>
      </c>
      <c r="P211" s="10" t="s">
        <v>6</v>
      </c>
      <c r="Q211" s="10" t="s">
        <v>8</v>
      </c>
      <c r="R211" s="13">
        <v>97750000</v>
      </c>
      <c r="S211" s="14" t="s">
        <v>7</v>
      </c>
      <c r="T211" s="10" t="s">
        <v>631</v>
      </c>
      <c r="U211" s="10" t="s">
        <v>291</v>
      </c>
      <c r="V211" s="10" t="s">
        <v>12</v>
      </c>
      <c r="W211" s="10"/>
      <c r="X211" s="11"/>
      <c r="Y211" s="11"/>
      <c r="Z211" s="11"/>
      <c r="AA211" s="11"/>
    </row>
    <row r="212" spans="1:27" ht="18" x14ac:dyDescent="0.3">
      <c r="A212" s="10"/>
      <c r="B212" s="10"/>
      <c r="C212" s="10"/>
      <c r="D212" s="10"/>
      <c r="E212" s="15" t="s">
        <v>619</v>
      </c>
      <c r="F212" s="16" t="s">
        <v>621</v>
      </c>
      <c r="G212" s="10" t="s">
        <v>620</v>
      </c>
      <c r="H212" s="10" t="s">
        <v>620</v>
      </c>
      <c r="I212" s="17" t="str">
        <f t="shared" si="3"/>
        <v>Full</v>
      </c>
      <c r="J212" s="10" t="s">
        <v>205</v>
      </c>
      <c r="K212" s="10" t="s">
        <v>622</v>
      </c>
      <c r="L212" s="10" t="s">
        <v>623</v>
      </c>
      <c r="M212" s="10"/>
      <c r="N212" s="10" t="s">
        <v>634</v>
      </c>
      <c r="O212" s="12" t="s">
        <v>635</v>
      </c>
      <c r="P212" s="10" t="s">
        <v>6</v>
      </c>
      <c r="Q212" s="10" t="s">
        <v>8</v>
      </c>
      <c r="R212" s="13">
        <v>85000000</v>
      </c>
      <c r="S212" s="14" t="s">
        <v>7</v>
      </c>
      <c r="T212" s="10" t="s">
        <v>631</v>
      </c>
      <c r="U212" s="10" t="s">
        <v>291</v>
      </c>
      <c r="V212" s="10" t="s">
        <v>12</v>
      </c>
      <c r="W212" s="10"/>
      <c r="X212" s="11"/>
      <c r="Y212" s="11"/>
      <c r="Z212" s="11"/>
      <c r="AA212" s="11"/>
    </row>
    <row r="213" spans="1:27" ht="18" x14ac:dyDescent="0.3">
      <c r="A213" s="10"/>
      <c r="B213" s="10"/>
      <c r="C213" s="10"/>
      <c r="D213" s="15" t="s">
        <v>619</v>
      </c>
      <c r="E213" s="10" t="s">
        <v>620</v>
      </c>
      <c r="F213" s="10" t="s">
        <v>620</v>
      </c>
      <c r="G213" s="10" t="s">
        <v>620</v>
      </c>
      <c r="H213" s="10" t="s">
        <v>620</v>
      </c>
      <c r="I213" s="17" t="str">
        <f t="shared" si="3"/>
        <v>Full</v>
      </c>
      <c r="J213" s="10" t="s">
        <v>205</v>
      </c>
      <c r="K213" s="10"/>
      <c r="L213" s="20" t="s">
        <v>626</v>
      </c>
      <c r="M213" s="10"/>
      <c r="N213" s="10" t="s">
        <v>32</v>
      </c>
      <c r="O213" s="12" t="s">
        <v>33</v>
      </c>
      <c r="P213" s="10" t="s">
        <v>6</v>
      </c>
      <c r="Q213" s="10" t="s">
        <v>8</v>
      </c>
      <c r="R213" s="13">
        <v>55680637.899999999</v>
      </c>
      <c r="S213" s="14" t="s">
        <v>7</v>
      </c>
      <c r="T213" s="10" t="s">
        <v>204</v>
      </c>
      <c r="U213" s="10" t="s">
        <v>204</v>
      </c>
      <c r="V213" s="10" t="s">
        <v>15</v>
      </c>
      <c r="W213" s="10"/>
      <c r="X213" s="11"/>
      <c r="Y213" s="11"/>
      <c r="Z213" s="11"/>
      <c r="AA213" s="11"/>
    </row>
    <row r="214" spans="1:27" ht="18" x14ac:dyDescent="0.3">
      <c r="A214" s="21"/>
      <c r="B214" s="21"/>
      <c r="C214" s="21"/>
      <c r="D214" s="22"/>
      <c r="E214" s="21"/>
      <c r="F214" s="21"/>
      <c r="G214" s="21"/>
      <c r="H214" s="21"/>
      <c r="I214" s="23" t="str">
        <f t="shared" si="3"/>
        <v>Full</v>
      </c>
      <c r="J214" s="21"/>
      <c r="K214" s="21"/>
      <c r="L214" s="21"/>
      <c r="M214" s="21" t="s">
        <v>636</v>
      </c>
      <c r="N214" s="21" t="s">
        <v>93</v>
      </c>
      <c r="O214" s="24" t="s">
        <v>94</v>
      </c>
      <c r="P214" s="10" t="s">
        <v>6</v>
      </c>
      <c r="Q214" s="10" t="s">
        <v>8</v>
      </c>
      <c r="R214" s="13">
        <v>29301148.195</v>
      </c>
      <c r="S214" s="14" t="s">
        <v>7</v>
      </c>
      <c r="T214" s="10" t="s">
        <v>204</v>
      </c>
      <c r="U214" s="10" t="s">
        <v>204</v>
      </c>
      <c r="V214" s="10" t="s">
        <v>211</v>
      </c>
      <c r="W214" s="10"/>
      <c r="X214" s="11"/>
      <c r="Y214" s="11"/>
      <c r="Z214" s="11"/>
      <c r="AA214" s="11"/>
    </row>
    <row r="215" spans="1:27" ht="18" x14ac:dyDescent="0.3">
      <c r="A215" s="10"/>
      <c r="B215" s="10"/>
      <c r="C215" s="10"/>
      <c r="D215" s="15" t="s">
        <v>619</v>
      </c>
      <c r="E215" s="10" t="s">
        <v>620</v>
      </c>
      <c r="F215" s="10" t="s">
        <v>620</v>
      </c>
      <c r="G215" s="10" t="s">
        <v>620</v>
      </c>
      <c r="H215" s="10" t="s">
        <v>620</v>
      </c>
      <c r="I215" s="10" t="str">
        <f t="shared" si="3"/>
        <v>Simplified</v>
      </c>
      <c r="J215" s="10" t="s">
        <v>205</v>
      </c>
      <c r="K215" s="10"/>
      <c r="L215" s="20" t="s">
        <v>626</v>
      </c>
      <c r="M215" s="10"/>
      <c r="N215" s="10" t="s">
        <v>50</v>
      </c>
      <c r="O215" s="12" t="s">
        <v>51</v>
      </c>
      <c r="P215" s="10" t="s">
        <v>6</v>
      </c>
      <c r="Q215" s="10" t="s">
        <v>8</v>
      </c>
      <c r="R215" s="13">
        <v>10746806.0625</v>
      </c>
      <c r="S215" s="14" t="s">
        <v>7</v>
      </c>
      <c r="T215" s="10" t="s">
        <v>204</v>
      </c>
      <c r="U215" s="10" t="s">
        <v>204</v>
      </c>
      <c r="V215" s="10" t="s">
        <v>15</v>
      </c>
      <c r="W215" s="10"/>
      <c r="X215" s="11"/>
      <c r="Y215" s="11"/>
      <c r="Z215" s="11"/>
      <c r="AA215" s="11"/>
    </row>
    <row r="216" spans="1:27" ht="18" x14ac:dyDescent="0.3">
      <c r="A216" s="10"/>
      <c r="B216" s="10"/>
      <c r="C216" s="10"/>
      <c r="D216" s="15" t="s">
        <v>619</v>
      </c>
      <c r="E216" s="10" t="s">
        <v>620</v>
      </c>
      <c r="F216" s="10" t="s">
        <v>620</v>
      </c>
      <c r="G216" s="10" t="s">
        <v>620</v>
      </c>
      <c r="H216" s="10" t="s">
        <v>620</v>
      </c>
      <c r="I216" s="17" t="str">
        <f t="shared" si="3"/>
        <v>Full</v>
      </c>
      <c r="J216" s="10" t="s">
        <v>205</v>
      </c>
      <c r="K216" s="10"/>
      <c r="L216" s="20" t="s">
        <v>626</v>
      </c>
      <c r="M216" s="10"/>
      <c r="N216" s="10" t="s">
        <v>58</v>
      </c>
      <c r="O216" s="12" t="s">
        <v>59</v>
      </c>
      <c r="P216" s="10" t="s">
        <v>6</v>
      </c>
      <c r="Q216" s="10" t="s">
        <v>8</v>
      </c>
      <c r="R216" s="13">
        <v>118754739</v>
      </c>
      <c r="S216" s="14" t="s">
        <v>7</v>
      </c>
      <c r="T216" s="10" t="s">
        <v>204</v>
      </c>
      <c r="U216" s="10" t="s">
        <v>204</v>
      </c>
      <c r="V216" s="10" t="s">
        <v>15</v>
      </c>
      <c r="W216" s="10"/>
      <c r="X216" s="11"/>
      <c r="Y216" s="11"/>
      <c r="Z216" s="11"/>
      <c r="AA216" s="11"/>
    </row>
    <row r="217" spans="1:27" ht="18" x14ac:dyDescent="0.3">
      <c r="A217" s="10"/>
      <c r="B217" s="10"/>
      <c r="C217" s="10"/>
      <c r="D217" s="10"/>
      <c r="E217" s="15" t="s">
        <v>619</v>
      </c>
      <c r="F217" s="16" t="s">
        <v>621</v>
      </c>
      <c r="G217" s="10" t="s">
        <v>620</v>
      </c>
      <c r="H217" s="10" t="s">
        <v>620</v>
      </c>
      <c r="I217" s="17" t="str">
        <f t="shared" si="3"/>
        <v>Full</v>
      </c>
      <c r="J217" s="10" t="s">
        <v>205</v>
      </c>
      <c r="K217" s="10" t="s">
        <v>622</v>
      </c>
      <c r="L217" s="10" t="s">
        <v>623</v>
      </c>
      <c r="M217" s="10"/>
      <c r="N217" s="10" t="s">
        <v>637</v>
      </c>
      <c r="O217" s="12" t="s">
        <v>638</v>
      </c>
      <c r="P217" s="10" t="s">
        <v>6</v>
      </c>
      <c r="Q217" s="10" t="s">
        <v>8</v>
      </c>
      <c r="R217" s="13">
        <v>162401120</v>
      </c>
      <c r="S217" s="14" t="s">
        <v>7</v>
      </c>
      <c r="T217" s="10" t="s">
        <v>631</v>
      </c>
      <c r="U217" s="10" t="s">
        <v>291</v>
      </c>
      <c r="V217" s="10" t="s">
        <v>12</v>
      </c>
      <c r="W217" s="10"/>
      <c r="X217" s="11"/>
      <c r="Y217" s="11"/>
      <c r="Z217" s="11"/>
      <c r="AA217" s="11"/>
    </row>
    <row r="218" spans="1:27" ht="18" x14ac:dyDescent="0.3">
      <c r="A218" s="10"/>
      <c r="B218" s="10"/>
      <c r="C218" s="10"/>
      <c r="D218" s="15" t="s">
        <v>619</v>
      </c>
      <c r="E218" s="10" t="s">
        <v>620</v>
      </c>
      <c r="F218" s="10" t="s">
        <v>620</v>
      </c>
      <c r="G218" s="10" t="s">
        <v>620</v>
      </c>
      <c r="H218" s="10" t="s">
        <v>620</v>
      </c>
      <c r="I218" s="17" t="str">
        <f t="shared" si="3"/>
        <v>Full</v>
      </c>
      <c r="J218" s="10" t="s">
        <v>205</v>
      </c>
      <c r="K218" s="10" t="s">
        <v>622</v>
      </c>
      <c r="L218" s="10" t="s">
        <v>623</v>
      </c>
      <c r="M218" s="10"/>
      <c r="N218" s="10" t="s">
        <v>30</v>
      </c>
      <c r="O218" s="12" t="s">
        <v>31</v>
      </c>
      <c r="P218" s="10" t="s">
        <v>6</v>
      </c>
      <c r="Q218" s="10" t="s">
        <v>8</v>
      </c>
      <c r="R218" s="13">
        <v>172333443.19999999</v>
      </c>
      <c r="S218" s="14" t="s">
        <v>7</v>
      </c>
      <c r="T218" s="10" t="s">
        <v>204</v>
      </c>
      <c r="U218" s="10" t="s">
        <v>204</v>
      </c>
      <c r="V218" s="10" t="s">
        <v>62</v>
      </c>
      <c r="W218" s="10"/>
      <c r="X218" s="11"/>
      <c r="Y218" s="11"/>
      <c r="Z218" s="11"/>
      <c r="AA218" s="11"/>
    </row>
    <row r="219" spans="1:27" ht="18" x14ac:dyDescent="0.3">
      <c r="A219" s="10"/>
      <c r="B219" s="10"/>
      <c r="C219" s="10"/>
      <c r="D219" s="15" t="s">
        <v>619</v>
      </c>
      <c r="E219" s="10" t="s">
        <v>620</v>
      </c>
      <c r="F219" s="10" t="s">
        <v>620</v>
      </c>
      <c r="G219" s="10" t="s">
        <v>620</v>
      </c>
      <c r="H219" s="10" t="s">
        <v>620</v>
      </c>
      <c r="I219" s="17" t="str">
        <f t="shared" si="3"/>
        <v>Full</v>
      </c>
      <c r="J219" s="10" t="s">
        <v>205</v>
      </c>
      <c r="K219" s="10"/>
      <c r="L219" s="20" t="s">
        <v>626</v>
      </c>
      <c r="M219" s="10"/>
      <c r="N219" s="10" t="s">
        <v>36</v>
      </c>
      <c r="O219" s="12" t="s">
        <v>37</v>
      </c>
      <c r="P219" s="10" t="s">
        <v>6</v>
      </c>
      <c r="Q219" s="10" t="s">
        <v>8</v>
      </c>
      <c r="R219" s="13">
        <v>116758476.5</v>
      </c>
      <c r="S219" s="14" t="s">
        <v>7</v>
      </c>
      <c r="T219" s="10" t="s">
        <v>204</v>
      </c>
      <c r="U219" s="10" t="s">
        <v>204</v>
      </c>
      <c r="V219" s="10" t="s">
        <v>25</v>
      </c>
      <c r="W219" s="10"/>
      <c r="X219" s="11"/>
      <c r="Y219" s="11"/>
      <c r="Z219" s="11"/>
      <c r="AA219" s="11"/>
    </row>
    <row r="220" spans="1:27" ht="18" x14ac:dyDescent="0.3">
      <c r="A220" s="10"/>
      <c r="B220" s="10"/>
      <c r="C220" s="10"/>
      <c r="D220" s="15" t="s">
        <v>619</v>
      </c>
      <c r="E220" s="10" t="s">
        <v>620</v>
      </c>
      <c r="F220" s="16" t="s">
        <v>621</v>
      </c>
      <c r="G220" s="10" t="s">
        <v>620</v>
      </c>
      <c r="H220" s="10" t="s">
        <v>620</v>
      </c>
      <c r="I220" s="17" t="str">
        <f t="shared" si="3"/>
        <v>Full</v>
      </c>
      <c r="J220" s="10" t="s">
        <v>205</v>
      </c>
      <c r="K220" s="10" t="s">
        <v>622</v>
      </c>
      <c r="L220" s="10" t="s">
        <v>623</v>
      </c>
      <c r="M220" s="10"/>
      <c r="N220" s="10" t="s">
        <v>28</v>
      </c>
      <c r="O220" s="12" t="s">
        <v>29</v>
      </c>
      <c r="P220" s="10" t="s">
        <v>6</v>
      </c>
      <c r="Q220" s="10" t="s">
        <v>8</v>
      </c>
      <c r="R220" s="13">
        <v>56525881</v>
      </c>
      <c r="S220" s="14" t="s">
        <v>7</v>
      </c>
      <c r="T220" s="10" t="s">
        <v>204</v>
      </c>
      <c r="U220" s="10" t="s">
        <v>204</v>
      </c>
      <c r="V220" s="10" t="s">
        <v>15</v>
      </c>
      <c r="W220" s="10"/>
      <c r="X220" s="11"/>
      <c r="Y220" s="11"/>
      <c r="Z220" s="11"/>
      <c r="AA220" s="11"/>
    </row>
    <row r="221" spans="1:27" ht="18" x14ac:dyDescent="0.3">
      <c r="A221" s="10"/>
      <c r="B221" s="10"/>
      <c r="C221" s="10"/>
      <c r="D221" s="15" t="s">
        <v>2428</v>
      </c>
      <c r="E221" s="10" t="s">
        <v>620</v>
      </c>
      <c r="F221" s="16" t="s">
        <v>621</v>
      </c>
      <c r="G221" s="10" t="s">
        <v>620</v>
      </c>
      <c r="H221" s="10" t="s">
        <v>620</v>
      </c>
      <c r="I221" s="17" t="str">
        <f t="shared" si="3"/>
        <v>Full</v>
      </c>
      <c r="J221" s="10" t="s">
        <v>205</v>
      </c>
      <c r="K221" s="10" t="s">
        <v>622</v>
      </c>
      <c r="L221" s="10" t="s">
        <v>623</v>
      </c>
      <c r="M221" s="10"/>
      <c r="N221" s="10" t="s">
        <v>26</v>
      </c>
      <c r="O221" s="12" t="s">
        <v>27</v>
      </c>
      <c r="P221" s="10" t="s">
        <v>6</v>
      </c>
      <c r="Q221" s="10" t="s">
        <v>8</v>
      </c>
      <c r="R221" s="13">
        <v>82587652.5</v>
      </c>
      <c r="S221" s="14" t="s">
        <v>7</v>
      </c>
      <c r="T221" s="10" t="s">
        <v>204</v>
      </c>
      <c r="U221" s="10" t="s">
        <v>204</v>
      </c>
      <c r="V221" s="10" t="s">
        <v>15</v>
      </c>
      <c r="W221" s="10"/>
      <c r="X221" s="11"/>
      <c r="Y221" s="11"/>
      <c r="Z221" s="11"/>
      <c r="AA221" s="11"/>
    </row>
    <row r="222" spans="1:27" ht="18" x14ac:dyDescent="0.3">
      <c r="A222" s="10"/>
      <c r="B222" s="10"/>
      <c r="C222" s="10"/>
      <c r="D222" s="15" t="s">
        <v>619</v>
      </c>
      <c r="E222" s="10" t="s">
        <v>620</v>
      </c>
      <c r="F222" s="16" t="s">
        <v>621</v>
      </c>
      <c r="G222" s="10" t="s">
        <v>620</v>
      </c>
      <c r="H222" s="10" t="s">
        <v>620</v>
      </c>
      <c r="I222" s="17" t="str">
        <f t="shared" si="3"/>
        <v>Full</v>
      </c>
      <c r="J222" s="10" t="s">
        <v>205</v>
      </c>
      <c r="K222" s="10" t="s">
        <v>622</v>
      </c>
      <c r="L222" s="10" t="s">
        <v>623</v>
      </c>
      <c r="M222" s="10"/>
      <c r="N222" s="10" t="s">
        <v>38</v>
      </c>
      <c r="O222" s="12" t="s">
        <v>39</v>
      </c>
      <c r="P222" s="10" t="s">
        <v>6</v>
      </c>
      <c r="Q222" s="10" t="s">
        <v>8</v>
      </c>
      <c r="R222" s="13">
        <v>64047339.850000001</v>
      </c>
      <c r="S222" s="14" t="s">
        <v>7</v>
      </c>
      <c r="T222" s="10" t="s">
        <v>204</v>
      </c>
      <c r="U222" s="10" t="s">
        <v>204</v>
      </c>
      <c r="V222" s="10" t="s">
        <v>15</v>
      </c>
      <c r="W222" s="10"/>
      <c r="X222" s="11"/>
      <c r="Y222" s="11"/>
      <c r="Z222" s="11"/>
      <c r="AA222" s="11"/>
    </row>
    <row r="223" spans="1:27" ht="18" x14ac:dyDescent="0.3">
      <c r="A223" s="10"/>
      <c r="B223" s="10"/>
      <c r="C223" s="10"/>
      <c r="D223" s="15" t="s">
        <v>619</v>
      </c>
      <c r="E223" s="10" t="s">
        <v>620</v>
      </c>
      <c r="F223" s="16" t="s">
        <v>621</v>
      </c>
      <c r="G223" s="10" t="s">
        <v>620</v>
      </c>
      <c r="H223" s="10" t="s">
        <v>620</v>
      </c>
      <c r="I223" s="10" t="str">
        <f t="shared" si="3"/>
        <v>Simplified</v>
      </c>
      <c r="J223" s="10" t="s">
        <v>205</v>
      </c>
      <c r="K223" s="10" t="s">
        <v>622</v>
      </c>
      <c r="L223" s="10" t="s">
        <v>623</v>
      </c>
      <c r="M223" s="10"/>
      <c r="N223" s="10" t="s">
        <v>43</v>
      </c>
      <c r="O223" s="12" t="s">
        <v>44</v>
      </c>
      <c r="P223" s="10" t="s">
        <v>6</v>
      </c>
      <c r="Q223" s="10" t="s">
        <v>8</v>
      </c>
      <c r="R223" s="13">
        <v>19550000</v>
      </c>
      <c r="S223" s="14" t="s">
        <v>7</v>
      </c>
      <c r="T223" s="10" t="s">
        <v>204</v>
      </c>
      <c r="U223" s="10" t="s">
        <v>204</v>
      </c>
      <c r="V223" s="10" t="s">
        <v>45</v>
      </c>
      <c r="W223" s="10"/>
      <c r="X223" s="11"/>
      <c r="Y223" s="11"/>
      <c r="Z223" s="11"/>
      <c r="AA223" s="11"/>
    </row>
    <row r="224" spans="1:27" ht="18" x14ac:dyDescent="0.3">
      <c r="A224" s="10"/>
      <c r="B224" s="10"/>
      <c r="C224" s="10"/>
      <c r="D224" s="15" t="s">
        <v>619</v>
      </c>
      <c r="E224" s="10" t="s">
        <v>620</v>
      </c>
      <c r="F224" s="16" t="s">
        <v>621</v>
      </c>
      <c r="G224" s="10" t="s">
        <v>620</v>
      </c>
      <c r="H224" s="10" t="s">
        <v>620</v>
      </c>
      <c r="I224" s="17" t="str">
        <f t="shared" si="3"/>
        <v>Full</v>
      </c>
      <c r="J224" s="10" t="s">
        <v>205</v>
      </c>
      <c r="K224" s="10" t="s">
        <v>622</v>
      </c>
      <c r="L224" s="10" t="s">
        <v>623</v>
      </c>
      <c r="M224" s="10"/>
      <c r="N224" s="10" t="s">
        <v>16</v>
      </c>
      <c r="O224" s="12" t="s">
        <v>639</v>
      </c>
      <c r="P224" s="10" t="s">
        <v>6</v>
      </c>
      <c r="Q224" s="10" t="s">
        <v>8</v>
      </c>
      <c r="R224" s="13">
        <v>49158084</v>
      </c>
      <c r="S224" s="14" t="s">
        <v>7</v>
      </c>
      <c r="T224" s="10" t="s">
        <v>204</v>
      </c>
      <c r="U224" s="10" t="s">
        <v>204</v>
      </c>
      <c r="V224" s="10" t="s">
        <v>15</v>
      </c>
      <c r="W224" s="10"/>
      <c r="X224" s="11"/>
      <c r="Y224" s="11"/>
      <c r="Z224" s="11"/>
      <c r="AA224" s="11"/>
    </row>
    <row r="225" spans="1:27" ht="18" x14ac:dyDescent="0.3">
      <c r="A225" s="10"/>
      <c r="B225" s="10"/>
      <c r="C225" s="10"/>
      <c r="D225" s="15" t="s">
        <v>619</v>
      </c>
      <c r="E225" s="10" t="s">
        <v>620</v>
      </c>
      <c r="F225" s="16" t="s">
        <v>621</v>
      </c>
      <c r="G225" s="10" t="s">
        <v>620</v>
      </c>
      <c r="H225" s="10" t="s">
        <v>620</v>
      </c>
      <c r="I225" s="17" t="str">
        <f t="shared" si="3"/>
        <v>Full</v>
      </c>
      <c r="J225" s="10" t="s">
        <v>205</v>
      </c>
      <c r="K225" s="10" t="s">
        <v>622</v>
      </c>
      <c r="L225" s="10" t="s">
        <v>623</v>
      </c>
      <c r="M225" s="10"/>
      <c r="N225" s="10" t="s">
        <v>19</v>
      </c>
      <c r="O225" s="12" t="s">
        <v>20</v>
      </c>
      <c r="P225" s="10" t="s">
        <v>6</v>
      </c>
      <c r="Q225" s="10" t="s">
        <v>8</v>
      </c>
      <c r="R225" s="13">
        <v>43700000</v>
      </c>
      <c r="S225" s="14" t="s">
        <v>7</v>
      </c>
      <c r="T225" s="10" t="s">
        <v>204</v>
      </c>
      <c r="U225" s="10" t="s">
        <v>204</v>
      </c>
      <c r="V225" s="10" t="s">
        <v>522</v>
      </c>
      <c r="W225" s="10"/>
      <c r="X225" s="11"/>
      <c r="Y225" s="11"/>
      <c r="Z225" s="11"/>
      <c r="AA225" s="11"/>
    </row>
    <row r="226" spans="1:27" ht="18" x14ac:dyDescent="0.3">
      <c r="A226" s="10"/>
      <c r="B226" s="10"/>
      <c r="C226" s="15" t="s">
        <v>619</v>
      </c>
      <c r="D226" s="10" t="s">
        <v>620</v>
      </c>
      <c r="E226" s="10" t="s">
        <v>620</v>
      </c>
      <c r="F226" s="16" t="s">
        <v>621</v>
      </c>
      <c r="G226" s="10" t="s">
        <v>620</v>
      </c>
      <c r="H226" s="10" t="s">
        <v>620</v>
      </c>
      <c r="I226" s="10" t="str">
        <f t="shared" si="3"/>
        <v>Simplified</v>
      </c>
      <c r="J226" s="10" t="s">
        <v>205</v>
      </c>
      <c r="K226" s="10" t="s">
        <v>622</v>
      </c>
      <c r="L226" s="10" t="s">
        <v>623</v>
      </c>
      <c r="M226" s="10"/>
      <c r="N226" s="10" t="s">
        <v>640</v>
      </c>
      <c r="O226" s="12" t="s">
        <v>641</v>
      </c>
      <c r="P226" s="10" t="s">
        <v>6</v>
      </c>
      <c r="Q226" s="10" t="s">
        <v>8</v>
      </c>
      <c r="R226" s="13">
        <v>20700000</v>
      </c>
      <c r="S226" s="14" t="s">
        <v>7</v>
      </c>
      <c r="T226" s="10" t="s">
        <v>204</v>
      </c>
      <c r="U226" s="10" t="s">
        <v>204</v>
      </c>
      <c r="V226" s="10" t="s">
        <v>65</v>
      </c>
      <c r="W226" s="10"/>
      <c r="X226" s="11"/>
      <c r="Y226" s="11"/>
      <c r="Z226" s="11"/>
      <c r="AA226" s="11"/>
    </row>
    <row r="227" spans="1:27" ht="18" x14ac:dyDescent="0.3">
      <c r="A227" s="10"/>
      <c r="B227" s="10"/>
      <c r="C227" s="10"/>
      <c r="D227" s="15" t="s">
        <v>619</v>
      </c>
      <c r="E227" s="10" t="s">
        <v>620</v>
      </c>
      <c r="F227" s="16" t="s">
        <v>621</v>
      </c>
      <c r="G227" s="10" t="s">
        <v>620</v>
      </c>
      <c r="H227" s="10" t="s">
        <v>620</v>
      </c>
      <c r="I227" s="17" t="str">
        <f t="shared" si="3"/>
        <v>Full</v>
      </c>
      <c r="J227" s="10" t="s">
        <v>205</v>
      </c>
      <c r="K227" s="10" t="s">
        <v>622</v>
      </c>
      <c r="L227" s="10" t="s">
        <v>623</v>
      </c>
      <c r="M227" s="10"/>
      <c r="N227" s="10" t="s">
        <v>10</v>
      </c>
      <c r="O227" s="12" t="s">
        <v>11</v>
      </c>
      <c r="P227" s="10" t="s">
        <v>6</v>
      </c>
      <c r="Q227" s="10" t="s">
        <v>8</v>
      </c>
      <c r="R227" s="13">
        <v>64296938.149999999</v>
      </c>
      <c r="S227" s="14" t="s">
        <v>7</v>
      </c>
      <c r="T227" s="10" t="s">
        <v>204</v>
      </c>
      <c r="U227" s="10" t="s">
        <v>204</v>
      </c>
      <c r="V227" s="10" t="s">
        <v>208</v>
      </c>
      <c r="W227" s="10"/>
      <c r="X227" s="11"/>
      <c r="Y227" s="11"/>
      <c r="Z227" s="11"/>
      <c r="AA227" s="11"/>
    </row>
    <row r="228" spans="1:27" ht="18" x14ac:dyDescent="0.3">
      <c r="A228" s="10"/>
      <c r="B228" s="10"/>
      <c r="C228" s="10"/>
      <c r="D228" s="15" t="s">
        <v>619</v>
      </c>
      <c r="E228" s="10" t="s">
        <v>620</v>
      </c>
      <c r="F228" s="16" t="s">
        <v>621</v>
      </c>
      <c r="G228" s="10" t="s">
        <v>620</v>
      </c>
      <c r="H228" s="10" t="s">
        <v>620</v>
      </c>
      <c r="I228" s="10" t="str">
        <f t="shared" si="3"/>
        <v>Simplified</v>
      </c>
      <c r="J228" s="10" t="s">
        <v>205</v>
      </c>
      <c r="K228" s="10" t="s">
        <v>622</v>
      </c>
      <c r="L228" s="10" t="s">
        <v>623</v>
      </c>
      <c r="M228" s="10"/>
      <c r="N228" s="10" t="s">
        <v>146</v>
      </c>
      <c r="O228" s="12" t="s">
        <v>147</v>
      </c>
      <c r="P228" s="10" t="s">
        <v>6</v>
      </c>
      <c r="Q228" s="10" t="s">
        <v>124</v>
      </c>
      <c r="R228" s="13">
        <v>18862003</v>
      </c>
      <c r="S228" s="14" t="s">
        <v>7</v>
      </c>
      <c r="T228" s="10" t="s">
        <v>204</v>
      </c>
      <c r="U228" s="10" t="s">
        <v>204</v>
      </c>
      <c r="V228" s="10" t="s">
        <v>25</v>
      </c>
      <c r="W228" s="10"/>
      <c r="X228" s="11"/>
      <c r="Y228" s="11"/>
      <c r="Z228" s="11"/>
      <c r="AA228" s="11"/>
    </row>
    <row r="229" spans="1:27" ht="18" x14ac:dyDescent="0.3">
      <c r="A229" s="10"/>
      <c r="B229" s="10"/>
      <c r="C229" s="10"/>
      <c r="D229" s="10"/>
      <c r="E229" s="15" t="s">
        <v>619</v>
      </c>
      <c r="F229" s="16" t="s">
        <v>621</v>
      </c>
      <c r="G229" s="10" t="s">
        <v>620</v>
      </c>
      <c r="H229" s="10" t="s">
        <v>620</v>
      </c>
      <c r="I229" s="10" t="str">
        <f t="shared" si="3"/>
        <v>Simplified</v>
      </c>
      <c r="J229" s="10" t="s">
        <v>205</v>
      </c>
      <c r="K229" s="10" t="s">
        <v>622</v>
      </c>
      <c r="L229" s="10" t="s">
        <v>623</v>
      </c>
      <c r="M229" s="10"/>
      <c r="N229" s="10" t="s">
        <v>125</v>
      </c>
      <c r="O229" s="12" t="s">
        <v>126</v>
      </c>
      <c r="P229" s="10" t="s">
        <v>6</v>
      </c>
      <c r="Q229" s="10" t="s">
        <v>124</v>
      </c>
      <c r="R229" s="13">
        <v>16100000</v>
      </c>
      <c r="S229" s="14" t="s">
        <v>7</v>
      </c>
      <c r="T229" s="10" t="s">
        <v>204</v>
      </c>
      <c r="U229" s="10" t="s">
        <v>642</v>
      </c>
      <c r="V229" s="10" t="s">
        <v>12</v>
      </c>
      <c r="W229" s="10"/>
      <c r="X229" s="11"/>
      <c r="Y229" s="11"/>
      <c r="Z229" s="11"/>
      <c r="AA229" s="11"/>
    </row>
    <row r="230" spans="1:27" ht="18" x14ac:dyDescent="0.3">
      <c r="A230" s="10"/>
      <c r="B230" s="10"/>
      <c r="C230" s="10"/>
      <c r="D230" s="15" t="s">
        <v>619</v>
      </c>
      <c r="E230" s="10" t="s">
        <v>620</v>
      </c>
      <c r="F230" s="16" t="s">
        <v>621</v>
      </c>
      <c r="G230" s="10" t="s">
        <v>620</v>
      </c>
      <c r="H230" s="10" t="s">
        <v>620</v>
      </c>
      <c r="I230" s="10" t="str">
        <f t="shared" si="3"/>
        <v>Simplified</v>
      </c>
      <c r="J230" s="10" t="s">
        <v>205</v>
      </c>
      <c r="K230" s="10" t="s">
        <v>622</v>
      </c>
      <c r="L230" s="10" t="s">
        <v>623</v>
      </c>
      <c r="M230" s="10"/>
      <c r="N230" s="10" t="s">
        <v>129</v>
      </c>
      <c r="O230" s="12" t="s">
        <v>130</v>
      </c>
      <c r="P230" s="10" t="s">
        <v>6</v>
      </c>
      <c r="Q230" s="10" t="s">
        <v>124</v>
      </c>
      <c r="R230" s="13">
        <v>18975000</v>
      </c>
      <c r="S230" s="14" t="s">
        <v>7</v>
      </c>
      <c r="T230" s="10" t="s">
        <v>204</v>
      </c>
      <c r="U230" s="10" t="s">
        <v>204</v>
      </c>
      <c r="V230" s="10" t="s">
        <v>208</v>
      </c>
      <c r="W230" s="10"/>
      <c r="X230" s="11"/>
      <c r="Y230" s="11"/>
      <c r="Z230" s="11"/>
      <c r="AA230" s="11"/>
    </row>
    <row r="231" spans="1:27" ht="18" x14ac:dyDescent="0.3">
      <c r="A231" s="10"/>
      <c r="B231" s="10"/>
      <c r="C231" s="10"/>
      <c r="D231" s="15" t="s">
        <v>619</v>
      </c>
      <c r="E231" s="10" t="s">
        <v>620</v>
      </c>
      <c r="F231" s="16" t="s">
        <v>621</v>
      </c>
      <c r="G231" s="10" t="s">
        <v>620</v>
      </c>
      <c r="H231" s="10" t="s">
        <v>620</v>
      </c>
      <c r="I231" s="10" t="str">
        <f t="shared" si="3"/>
        <v>Simplified</v>
      </c>
      <c r="J231" s="10" t="s">
        <v>205</v>
      </c>
      <c r="K231" s="10" t="s">
        <v>622</v>
      </c>
      <c r="L231" s="10" t="s">
        <v>623</v>
      </c>
      <c r="M231" s="10"/>
      <c r="N231" s="10" t="s">
        <v>131</v>
      </c>
      <c r="O231" s="12" t="s">
        <v>643</v>
      </c>
      <c r="P231" s="10" t="s">
        <v>6</v>
      </c>
      <c r="Q231" s="10" t="s">
        <v>124</v>
      </c>
      <c r="R231" s="13">
        <v>16861530</v>
      </c>
      <c r="S231" s="14" t="s">
        <v>7</v>
      </c>
      <c r="T231" s="10" t="s">
        <v>204</v>
      </c>
      <c r="U231" s="10" t="s">
        <v>204</v>
      </c>
      <c r="V231" s="10" t="s">
        <v>62</v>
      </c>
      <c r="W231" s="10"/>
      <c r="X231" s="11"/>
      <c r="Y231" s="11"/>
      <c r="Z231" s="11"/>
      <c r="AA231" s="11"/>
    </row>
    <row r="232" spans="1:27" ht="18" x14ac:dyDescent="0.3">
      <c r="A232" s="10"/>
      <c r="B232" s="10"/>
      <c r="C232" s="10"/>
      <c r="D232" s="15" t="s">
        <v>619</v>
      </c>
      <c r="E232" s="10" t="s">
        <v>620</v>
      </c>
      <c r="F232" s="16" t="s">
        <v>621</v>
      </c>
      <c r="G232" s="10" t="s">
        <v>620</v>
      </c>
      <c r="H232" s="10" t="s">
        <v>620</v>
      </c>
      <c r="I232" s="17" t="str">
        <f t="shared" si="3"/>
        <v>Full</v>
      </c>
      <c r="J232" s="10" t="s">
        <v>205</v>
      </c>
      <c r="K232" s="10" t="s">
        <v>622</v>
      </c>
      <c r="L232" s="10" t="s">
        <v>623</v>
      </c>
      <c r="M232" s="10"/>
      <c r="N232" s="10" t="s">
        <v>134</v>
      </c>
      <c r="O232" s="12" t="s">
        <v>135</v>
      </c>
      <c r="P232" s="10" t="s">
        <v>6</v>
      </c>
      <c r="Q232" s="10" t="s">
        <v>124</v>
      </c>
      <c r="R232" s="13">
        <v>181121730.55000001</v>
      </c>
      <c r="S232" s="14" t="s">
        <v>7</v>
      </c>
      <c r="T232" s="10" t="s">
        <v>204</v>
      </c>
      <c r="U232" s="10" t="s">
        <v>204</v>
      </c>
      <c r="V232" s="10" t="s">
        <v>15</v>
      </c>
      <c r="W232" s="10"/>
      <c r="X232" s="11"/>
      <c r="Y232" s="11"/>
      <c r="Z232" s="11"/>
      <c r="AA232" s="11"/>
    </row>
    <row r="233" spans="1:27" ht="18" x14ac:dyDescent="0.3">
      <c r="A233" s="10"/>
      <c r="B233" s="10"/>
      <c r="C233" s="10"/>
      <c r="D233" s="15" t="s">
        <v>619</v>
      </c>
      <c r="E233" s="10" t="s">
        <v>620</v>
      </c>
      <c r="F233" s="10" t="s">
        <v>620</v>
      </c>
      <c r="G233" s="10" t="s">
        <v>620</v>
      </c>
      <c r="H233" s="10" t="s">
        <v>620</v>
      </c>
      <c r="I233" s="17" t="str">
        <f t="shared" si="3"/>
        <v>Full</v>
      </c>
      <c r="J233" s="10" t="s">
        <v>205</v>
      </c>
      <c r="K233" s="10"/>
      <c r="L233" s="20" t="s">
        <v>626</v>
      </c>
      <c r="M233" s="10"/>
      <c r="N233" s="10" t="s">
        <v>142</v>
      </c>
      <c r="O233" s="12" t="s">
        <v>143</v>
      </c>
      <c r="P233" s="10" t="s">
        <v>6</v>
      </c>
      <c r="Q233" s="10" t="s">
        <v>124</v>
      </c>
      <c r="R233" s="13">
        <v>235750118.41999999</v>
      </c>
      <c r="S233" s="14" t="s">
        <v>7</v>
      </c>
      <c r="T233" s="10" t="s">
        <v>204</v>
      </c>
      <c r="U233" s="10" t="s">
        <v>204</v>
      </c>
      <c r="V233" s="10" t="s">
        <v>15</v>
      </c>
      <c r="W233" s="10"/>
      <c r="X233" s="11"/>
      <c r="Y233" s="11"/>
      <c r="Z233" s="11"/>
      <c r="AA233" s="11"/>
    </row>
    <row r="234" spans="1:27" ht="18" x14ac:dyDescent="0.3">
      <c r="A234" s="10"/>
      <c r="B234" s="10"/>
      <c r="C234" s="10"/>
      <c r="D234" s="15" t="s">
        <v>619</v>
      </c>
      <c r="E234" s="10" t="s">
        <v>620</v>
      </c>
      <c r="F234" s="10" t="s">
        <v>620</v>
      </c>
      <c r="G234" s="10" t="s">
        <v>620</v>
      </c>
      <c r="H234" s="10" t="s">
        <v>620</v>
      </c>
      <c r="I234" s="17" t="str">
        <f t="shared" si="3"/>
        <v>Full</v>
      </c>
      <c r="J234" s="10" t="s">
        <v>205</v>
      </c>
      <c r="K234" s="10"/>
      <c r="L234" s="20" t="s">
        <v>626</v>
      </c>
      <c r="M234" s="10"/>
      <c r="N234" s="10" t="s">
        <v>148</v>
      </c>
      <c r="O234" s="12" t="s">
        <v>644</v>
      </c>
      <c r="P234" s="10" t="s">
        <v>6</v>
      </c>
      <c r="Q234" s="10" t="s">
        <v>124</v>
      </c>
      <c r="R234" s="13">
        <v>76314828</v>
      </c>
      <c r="S234" s="14" t="s">
        <v>7</v>
      </c>
      <c r="T234" s="10" t="s">
        <v>204</v>
      </c>
      <c r="U234" s="10" t="s">
        <v>204</v>
      </c>
      <c r="V234" s="10" t="s">
        <v>15</v>
      </c>
      <c r="W234" s="10"/>
      <c r="X234" s="11"/>
      <c r="Y234" s="11"/>
      <c r="Z234" s="11"/>
      <c r="AA234" s="11"/>
    </row>
    <row r="235" spans="1:27" ht="18" x14ac:dyDescent="0.3">
      <c r="A235" s="10"/>
      <c r="B235" s="10"/>
      <c r="C235" s="10"/>
      <c r="D235" s="10"/>
      <c r="E235" s="15" t="s">
        <v>619</v>
      </c>
      <c r="F235" s="16" t="s">
        <v>621</v>
      </c>
      <c r="G235" s="10" t="s">
        <v>620</v>
      </c>
      <c r="H235" s="10" t="s">
        <v>620</v>
      </c>
      <c r="I235" s="17" t="str">
        <f t="shared" si="3"/>
        <v>Full</v>
      </c>
      <c r="J235" s="10" t="s">
        <v>205</v>
      </c>
      <c r="K235" s="10" t="s">
        <v>622</v>
      </c>
      <c r="L235" s="10" t="s">
        <v>623</v>
      </c>
      <c r="M235" s="10"/>
      <c r="N235" s="10" t="s">
        <v>645</v>
      </c>
      <c r="O235" s="12" t="s">
        <v>646</v>
      </c>
      <c r="P235" s="10" t="s">
        <v>6</v>
      </c>
      <c r="Q235" s="10" t="s">
        <v>124</v>
      </c>
      <c r="R235" s="13">
        <v>47000000</v>
      </c>
      <c r="S235" s="14" t="s">
        <v>7</v>
      </c>
      <c r="T235" s="10" t="s">
        <v>631</v>
      </c>
      <c r="U235" s="10" t="s">
        <v>291</v>
      </c>
      <c r="V235" s="10" t="s">
        <v>12</v>
      </c>
      <c r="W235" s="10"/>
      <c r="X235" s="11"/>
      <c r="Y235" s="11"/>
      <c r="Z235" s="11"/>
      <c r="AA235" s="11"/>
    </row>
    <row r="236" spans="1:27" ht="18" x14ac:dyDescent="0.3">
      <c r="A236" s="10"/>
      <c r="B236" s="10"/>
      <c r="C236" s="10"/>
      <c r="D236" s="10"/>
      <c r="E236" s="15" t="s">
        <v>619</v>
      </c>
      <c r="F236" s="16" t="s">
        <v>621</v>
      </c>
      <c r="G236" s="10" t="s">
        <v>620</v>
      </c>
      <c r="H236" s="10" t="s">
        <v>620</v>
      </c>
      <c r="I236" s="10" t="str">
        <f t="shared" si="3"/>
        <v>Simplified</v>
      </c>
      <c r="J236" s="10" t="s">
        <v>205</v>
      </c>
      <c r="K236" s="10" t="s">
        <v>622</v>
      </c>
      <c r="L236" s="10" t="s">
        <v>623</v>
      </c>
      <c r="M236" s="10"/>
      <c r="N236" s="10" t="s">
        <v>647</v>
      </c>
      <c r="O236" s="12" t="s">
        <v>648</v>
      </c>
      <c r="P236" s="10" t="s">
        <v>6</v>
      </c>
      <c r="Q236" s="10" t="s">
        <v>124</v>
      </c>
      <c r="R236" s="13">
        <v>25000000</v>
      </c>
      <c r="S236" s="14" t="s">
        <v>7</v>
      </c>
      <c r="T236" s="10" t="s">
        <v>631</v>
      </c>
      <c r="U236" s="10" t="s">
        <v>291</v>
      </c>
      <c r="V236" s="10" t="s">
        <v>12</v>
      </c>
      <c r="W236" s="10"/>
      <c r="X236" s="11"/>
      <c r="Y236" s="11"/>
      <c r="Z236" s="11"/>
      <c r="AA236" s="11"/>
    </row>
    <row r="237" spans="1:27" ht="18" x14ac:dyDescent="0.3">
      <c r="A237" s="10"/>
      <c r="B237" s="10"/>
      <c r="C237" s="15" t="s">
        <v>619</v>
      </c>
      <c r="D237" s="10" t="s">
        <v>620</v>
      </c>
      <c r="E237" s="10" t="s">
        <v>620</v>
      </c>
      <c r="F237" s="16" t="s">
        <v>621</v>
      </c>
      <c r="G237" s="10" t="s">
        <v>620</v>
      </c>
      <c r="H237" s="10" t="s">
        <v>620</v>
      </c>
      <c r="I237" s="10" t="str">
        <f t="shared" si="3"/>
        <v>Simplified</v>
      </c>
      <c r="J237" s="10" t="s">
        <v>205</v>
      </c>
      <c r="K237" s="10" t="s">
        <v>622</v>
      </c>
      <c r="L237" s="10" t="s">
        <v>623</v>
      </c>
      <c r="M237" s="10"/>
      <c r="N237" s="10" t="s">
        <v>132</v>
      </c>
      <c r="O237" s="12" t="s">
        <v>133</v>
      </c>
      <c r="P237" s="10" t="s">
        <v>6</v>
      </c>
      <c r="Q237" s="10" t="s">
        <v>124</v>
      </c>
      <c r="R237" s="13">
        <v>14564899.5</v>
      </c>
      <c r="S237" s="14" t="s">
        <v>7</v>
      </c>
      <c r="T237" s="10" t="s">
        <v>204</v>
      </c>
      <c r="U237" s="10" t="s">
        <v>204</v>
      </c>
      <c r="V237" s="10" t="s">
        <v>65</v>
      </c>
      <c r="W237" s="10"/>
      <c r="X237" s="11"/>
      <c r="Y237" s="11"/>
      <c r="Z237" s="11"/>
      <c r="AA237" s="11"/>
    </row>
    <row r="238" spans="1:27" ht="18" x14ac:dyDescent="0.3">
      <c r="A238" s="10"/>
      <c r="B238" s="10"/>
      <c r="C238" s="10"/>
      <c r="D238" s="15" t="s">
        <v>619</v>
      </c>
      <c r="E238" s="10" t="s">
        <v>620</v>
      </c>
      <c r="F238" s="16" t="s">
        <v>621</v>
      </c>
      <c r="G238" s="10" t="s">
        <v>620</v>
      </c>
      <c r="H238" s="10" t="s">
        <v>620</v>
      </c>
      <c r="I238" s="17" t="str">
        <f t="shared" si="3"/>
        <v>Full</v>
      </c>
      <c r="J238" s="10" t="s">
        <v>205</v>
      </c>
      <c r="K238" s="10" t="s">
        <v>622</v>
      </c>
      <c r="L238" s="10" t="s">
        <v>623</v>
      </c>
      <c r="M238" s="10"/>
      <c r="N238" s="10" t="s">
        <v>136</v>
      </c>
      <c r="O238" s="12" t="s">
        <v>137</v>
      </c>
      <c r="P238" s="10" t="s">
        <v>6</v>
      </c>
      <c r="Q238" s="10" t="s">
        <v>124</v>
      </c>
      <c r="R238" s="13">
        <v>143750000</v>
      </c>
      <c r="S238" s="14" t="s">
        <v>7</v>
      </c>
      <c r="T238" s="10" t="s">
        <v>204</v>
      </c>
      <c r="U238" s="10" t="s">
        <v>204</v>
      </c>
      <c r="V238" s="10" t="s">
        <v>62</v>
      </c>
      <c r="W238" s="10"/>
      <c r="X238" s="11"/>
      <c r="Y238" s="11"/>
      <c r="Z238" s="11"/>
      <c r="AA238" s="11"/>
    </row>
    <row r="239" spans="1:27" ht="18" x14ac:dyDescent="0.3">
      <c r="A239" s="10"/>
      <c r="B239" s="10"/>
      <c r="C239" s="10"/>
      <c r="D239" s="15" t="s">
        <v>619</v>
      </c>
      <c r="E239" s="10" t="s">
        <v>620</v>
      </c>
      <c r="F239" s="16" t="s">
        <v>621</v>
      </c>
      <c r="G239" s="10" t="s">
        <v>620</v>
      </c>
      <c r="H239" s="10" t="s">
        <v>620</v>
      </c>
      <c r="I239" s="17" t="str">
        <f t="shared" si="3"/>
        <v>Full</v>
      </c>
      <c r="J239" s="10" t="s">
        <v>205</v>
      </c>
      <c r="K239" s="10" t="s">
        <v>622</v>
      </c>
      <c r="L239" s="10" t="s">
        <v>623</v>
      </c>
      <c r="M239" s="10"/>
      <c r="N239" s="10" t="s">
        <v>140</v>
      </c>
      <c r="O239" s="12" t="s">
        <v>141</v>
      </c>
      <c r="P239" s="10" t="s">
        <v>6</v>
      </c>
      <c r="Q239" s="10" t="s">
        <v>124</v>
      </c>
      <c r="R239" s="13">
        <v>126259213.96599999</v>
      </c>
      <c r="S239" s="14" t="s">
        <v>7</v>
      </c>
      <c r="T239" s="10" t="s">
        <v>204</v>
      </c>
      <c r="U239" s="10" t="s">
        <v>204</v>
      </c>
      <c r="V239" s="10" t="s">
        <v>15</v>
      </c>
      <c r="W239" s="10"/>
      <c r="X239" s="11"/>
      <c r="Y239" s="11"/>
      <c r="Z239" s="11"/>
      <c r="AA239" s="11"/>
    </row>
    <row r="240" spans="1:27" ht="18" x14ac:dyDescent="0.3">
      <c r="A240" s="21"/>
      <c r="B240" s="22"/>
      <c r="C240" s="22"/>
      <c r="D240" s="22"/>
      <c r="E240" s="21"/>
      <c r="F240" s="21"/>
      <c r="G240" s="21"/>
      <c r="H240" s="21"/>
      <c r="I240" s="21" t="str">
        <f t="shared" si="3"/>
        <v>Simplified</v>
      </c>
      <c r="J240" s="21"/>
      <c r="K240" s="21"/>
      <c r="L240" s="21"/>
      <c r="M240" s="21" t="s">
        <v>636</v>
      </c>
      <c r="N240" s="21" t="s">
        <v>649</v>
      </c>
      <c r="O240" s="24" t="s">
        <v>650</v>
      </c>
      <c r="P240" s="10" t="s">
        <v>6</v>
      </c>
      <c r="Q240" s="10" t="s">
        <v>124</v>
      </c>
      <c r="R240" s="13">
        <v>17635765</v>
      </c>
      <c r="S240" s="14" t="s">
        <v>7</v>
      </c>
      <c r="T240" s="10" t="s">
        <v>204</v>
      </c>
      <c r="U240" s="10" t="s">
        <v>204</v>
      </c>
      <c r="V240" s="10" t="s">
        <v>211</v>
      </c>
      <c r="W240" s="10"/>
      <c r="X240" s="11"/>
      <c r="Y240" s="11"/>
      <c r="Z240" s="11"/>
      <c r="AA240" s="11"/>
    </row>
    <row r="241" spans="1:27" ht="18" x14ac:dyDescent="0.3">
      <c r="A241" s="10"/>
      <c r="B241" s="10"/>
      <c r="C241" s="10"/>
      <c r="D241" s="15" t="s">
        <v>619</v>
      </c>
      <c r="E241" s="10" t="s">
        <v>620</v>
      </c>
      <c r="F241" s="16" t="s">
        <v>621</v>
      </c>
      <c r="G241" s="10" t="s">
        <v>620</v>
      </c>
      <c r="H241" s="10" t="s">
        <v>620</v>
      </c>
      <c r="I241" s="10" t="str">
        <f t="shared" si="3"/>
        <v>Simplified</v>
      </c>
      <c r="J241" s="10" t="s">
        <v>205</v>
      </c>
      <c r="K241" s="10" t="s">
        <v>622</v>
      </c>
      <c r="L241" s="10" t="s">
        <v>623</v>
      </c>
      <c r="M241" s="10"/>
      <c r="N241" s="10" t="s">
        <v>127</v>
      </c>
      <c r="O241" s="12" t="s">
        <v>128</v>
      </c>
      <c r="P241" s="10" t="s">
        <v>6</v>
      </c>
      <c r="Q241" s="10" t="s">
        <v>124</v>
      </c>
      <c r="R241" s="13">
        <v>9200000</v>
      </c>
      <c r="S241" s="14" t="s">
        <v>7</v>
      </c>
      <c r="T241" s="10" t="s">
        <v>204</v>
      </c>
      <c r="U241" s="10" t="s">
        <v>204</v>
      </c>
      <c r="V241" s="10" t="s">
        <v>432</v>
      </c>
      <c r="W241" s="10"/>
      <c r="X241" s="11"/>
      <c r="Y241" s="11"/>
      <c r="Z241" s="11"/>
      <c r="AA241" s="11"/>
    </row>
    <row r="242" spans="1:27" ht="18" x14ac:dyDescent="0.3">
      <c r="A242" s="10"/>
      <c r="B242" s="10"/>
      <c r="C242" s="10"/>
      <c r="D242" s="15" t="s">
        <v>619</v>
      </c>
      <c r="E242" s="10" t="s">
        <v>620</v>
      </c>
      <c r="F242" s="16" t="s">
        <v>621</v>
      </c>
      <c r="G242" s="10" t="s">
        <v>620</v>
      </c>
      <c r="H242" s="10" t="s">
        <v>620</v>
      </c>
      <c r="I242" s="17" t="str">
        <f t="shared" si="3"/>
        <v>Full</v>
      </c>
      <c r="J242" s="10" t="s">
        <v>205</v>
      </c>
      <c r="K242" s="10" t="s">
        <v>622</v>
      </c>
      <c r="L242" s="10" t="s">
        <v>623</v>
      </c>
      <c r="M242" s="10"/>
      <c r="N242" s="10" t="s">
        <v>144</v>
      </c>
      <c r="O242" s="12" t="s">
        <v>145</v>
      </c>
      <c r="P242" s="10" t="s">
        <v>6</v>
      </c>
      <c r="Q242" s="10" t="s">
        <v>124</v>
      </c>
      <c r="R242" s="13">
        <v>43700000</v>
      </c>
      <c r="S242" s="14" t="s">
        <v>7</v>
      </c>
      <c r="T242" s="10" t="s">
        <v>204</v>
      </c>
      <c r="U242" s="10" t="s">
        <v>204</v>
      </c>
      <c r="V242" s="10" t="s">
        <v>25</v>
      </c>
      <c r="W242" s="10"/>
      <c r="X242" s="11"/>
      <c r="Y242" s="11"/>
      <c r="Z242" s="11"/>
      <c r="AA242" s="11"/>
    </row>
    <row r="243" spans="1:27" ht="18" x14ac:dyDescent="0.3">
      <c r="A243" s="10"/>
      <c r="B243" s="10"/>
      <c r="C243" s="10"/>
      <c r="D243" s="15" t="s">
        <v>619</v>
      </c>
      <c r="E243" s="10" t="s">
        <v>620</v>
      </c>
      <c r="F243" s="16" t="s">
        <v>621</v>
      </c>
      <c r="G243" s="10" t="s">
        <v>620</v>
      </c>
      <c r="H243" s="10" t="s">
        <v>620</v>
      </c>
      <c r="I243" s="17" t="str">
        <f t="shared" si="3"/>
        <v>Full</v>
      </c>
      <c r="J243" s="10" t="s">
        <v>205</v>
      </c>
      <c r="K243" s="10" t="s">
        <v>622</v>
      </c>
      <c r="L243" s="10" t="s">
        <v>623</v>
      </c>
      <c r="M243" s="10"/>
      <c r="N243" s="10" t="s">
        <v>153</v>
      </c>
      <c r="O243" s="12" t="s">
        <v>154</v>
      </c>
      <c r="P243" s="10" t="s">
        <v>6</v>
      </c>
      <c r="Q243" s="10" t="s">
        <v>124</v>
      </c>
      <c r="R243" s="13">
        <v>36973800.649999999</v>
      </c>
      <c r="S243" s="14" t="s">
        <v>7</v>
      </c>
      <c r="T243" s="10" t="s">
        <v>204</v>
      </c>
      <c r="U243" s="10" t="s">
        <v>204</v>
      </c>
      <c r="V243" s="10" t="s">
        <v>15</v>
      </c>
      <c r="W243" s="10"/>
      <c r="X243" s="11"/>
      <c r="Y243" s="11"/>
      <c r="Z243" s="11"/>
      <c r="AA243" s="11"/>
    </row>
    <row r="244" spans="1:27" ht="18" x14ac:dyDescent="0.3">
      <c r="A244" s="10"/>
      <c r="B244" s="10"/>
      <c r="C244" s="10"/>
      <c r="D244" s="15" t="s">
        <v>619</v>
      </c>
      <c r="E244" s="10" t="s">
        <v>620</v>
      </c>
      <c r="F244" s="10" t="s">
        <v>620</v>
      </c>
      <c r="G244" s="10" t="s">
        <v>620</v>
      </c>
      <c r="H244" s="10" t="s">
        <v>620</v>
      </c>
      <c r="I244" s="10" t="str">
        <f t="shared" si="3"/>
        <v>Simplified</v>
      </c>
      <c r="J244" s="10" t="s">
        <v>205</v>
      </c>
      <c r="K244" s="10"/>
      <c r="L244" s="20" t="s">
        <v>626</v>
      </c>
      <c r="M244" s="10"/>
      <c r="N244" s="10" t="s">
        <v>149</v>
      </c>
      <c r="O244" s="12" t="s">
        <v>150</v>
      </c>
      <c r="P244" s="10" t="s">
        <v>6</v>
      </c>
      <c r="Q244" s="10" t="s">
        <v>124</v>
      </c>
      <c r="R244" s="13">
        <v>18518631.699999999</v>
      </c>
      <c r="S244" s="14" t="s">
        <v>7</v>
      </c>
      <c r="T244" s="10" t="s">
        <v>204</v>
      </c>
      <c r="U244" s="10" t="s">
        <v>204</v>
      </c>
      <c r="V244" s="10" t="s">
        <v>15</v>
      </c>
      <c r="W244" s="10"/>
      <c r="X244" s="11"/>
      <c r="Y244" s="11"/>
      <c r="Z244" s="11"/>
      <c r="AA244" s="11"/>
    </row>
    <row r="245" spans="1:27" ht="18" hidden="1" x14ac:dyDescent="0.3">
      <c r="A245" s="10"/>
      <c r="B245" s="10"/>
      <c r="C245" s="10"/>
      <c r="D245" s="10"/>
      <c r="E245" s="10"/>
      <c r="F245" s="10"/>
      <c r="G245" s="10"/>
      <c r="H245" s="10"/>
      <c r="I245" s="10" t="str">
        <f t="shared" si="3"/>
        <v>Full</v>
      </c>
      <c r="J245" s="10"/>
      <c r="K245" s="10"/>
      <c r="L245" s="10"/>
      <c r="M245" s="10"/>
      <c r="N245" s="10" t="s">
        <v>651</v>
      </c>
      <c r="O245" s="12" t="s">
        <v>652</v>
      </c>
      <c r="P245" s="10" t="s">
        <v>653</v>
      </c>
      <c r="Q245" s="10" t="s">
        <v>654</v>
      </c>
      <c r="R245" s="13">
        <v>143784106.52600002</v>
      </c>
      <c r="S245" s="14" t="s">
        <v>7</v>
      </c>
      <c r="T245" s="10" t="s">
        <v>204</v>
      </c>
      <c r="U245" s="10" t="s">
        <v>204</v>
      </c>
      <c r="V245" s="10" t="s">
        <v>432</v>
      </c>
      <c r="W245" s="10"/>
      <c r="X245" s="11"/>
      <c r="Y245" s="11"/>
      <c r="Z245" s="11"/>
      <c r="AA245" s="11"/>
    </row>
    <row r="246" spans="1:27" ht="18" hidden="1" x14ac:dyDescent="0.3">
      <c r="A246" s="10"/>
      <c r="B246" s="10"/>
      <c r="C246" s="10"/>
      <c r="D246" s="10"/>
      <c r="E246" s="10"/>
      <c r="F246" s="10"/>
      <c r="G246" s="10"/>
      <c r="H246" s="10"/>
      <c r="I246" s="10" t="str">
        <f t="shared" si="3"/>
        <v>Full</v>
      </c>
      <c r="J246" s="10"/>
      <c r="K246" s="10"/>
      <c r="L246" s="10"/>
      <c r="M246" s="10"/>
      <c r="N246" s="10" t="s">
        <v>655</v>
      </c>
      <c r="O246" s="12" t="s">
        <v>656</v>
      </c>
      <c r="P246" s="10" t="s">
        <v>653</v>
      </c>
      <c r="Q246" s="10" t="s">
        <v>654</v>
      </c>
      <c r="R246" s="13">
        <v>78792530</v>
      </c>
      <c r="S246" s="14" t="s">
        <v>7</v>
      </c>
      <c r="T246" s="10" t="s">
        <v>204</v>
      </c>
      <c r="U246" s="10" t="s">
        <v>204</v>
      </c>
      <c r="V246" s="10" t="s">
        <v>522</v>
      </c>
      <c r="W246" s="10"/>
      <c r="X246" s="11"/>
      <c r="Y246" s="11"/>
      <c r="Z246" s="11"/>
      <c r="AA246" s="11"/>
    </row>
    <row r="247" spans="1:27" ht="18" hidden="1" x14ac:dyDescent="0.3">
      <c r="A247" s="10"/>
      <c r="B247" s="10"/>
      <c r="C247" s="10"/>
      <c r="D247" s="10"/>
      <c r="E247" s="10"/>
      <c r="F247" s="10"/>
      <c r="G247" s="10"/>
      <c r="H247" s="10"/>
      <c r="I247" s="10" t="str">
        <f t="shared" si="3"/>
        <v>Full</v>
      </c>
      <c r="J247" s="10"/>
      <c r="K247" s="10"/>
      <c r="L247" s="10"/>
      <c r="M247" s="10"/>
      <c r="N247" s="10" t="s">
        <v>657</v>
      </c>
      <c r="O247" s="12" t="s">
        <v>658</v>
      </c>
      <c r="P247" s="10" t="s">
        <v>653</v>
      </c>
      <c r="Q247" s="10" t="s">
        <v>654</v>
      </c>
      <c r="R247" s="13">
        <v>120639871.25116999</v>
      </c>
      <c r="S247" s="14" t="s">
        <v>7</v>
      </c>
      <c r="T247" s="10" t="s">
        <v>204</v>
      </c>
      <c r="U247" s="10" t="s">
        <v>204</v>
      </c>
      <c r="V247" s="10" t="s">
        <v>432</v>
      </c>
      <c r="W247" s="10"/>
      <c r="X247" s="11"/>
      <c r="Y247" s="11"/>
      <c r="Z247" s="11"/>
      <c r="AA247" s="11"/>
    </row>
    <row r="248" spans="1:27" ht="18" hidden="1" x14ac:dyDescent="0.3">
      <c r="A248" s="10"/>
      <c r="B248" s="10"/>
      <c r="C248" s="10"/>
      <c r="D248" s="10"/>
      <c r="E248" s="10"/>
      <c r="F248" s="10"/>
      <c r="G248" s="10"/>
      <c r="H248" s="10"/>
      <c r="I248" s="10" t="str">
        <f t="shared" si="3"/>
        <v>Full</v>
      </c>
      <c r="J248" s="10"/>
      <c r="K248" s="10"/>
      <c r="L248" s="10"/>
      <c r="M248" s="10"/>
      <c r="N248" s="10" t="s">
        <v>659</v>
      </c>
      <c r="O248" s="12" t="s">
        <v>660</v>
      </c>
      <c r="P248" s="10" t="s">
        <v>653</v>
      </c>
      <c r="Q248" s="10" t="s">
        <v>654</v>
      </c>
      <c r="R248" s="13">
        <v>389805426</v>
      </c>
      <c r="S248" s="14" t="s">
        <v>7</v>
      </c>
      <c r="T248" s="10" t="s">
        <v>204</v>
      </c>
      <c r="U248" s="10" t="s">
        <v>204</v>
      </c>
      <c r="V248" s="10" t="s">
        <v>208</v>
      </c>
      <c r="W248" s="10"/>
      <c r="X248" s="11"/>
      <c r="Y248" s="11"/>
      <c r="Z248" s="11"/>
      <c r="AA248" s="11"/>
    </row>
    <row r="249" spans="1:27" ht="18" hidden="1" x14ac:dyDescent="0.3">
      <c r="A249" s="10"/>
      <c r="B249" s="10"/>
      <c r="C249" s="10"/>
      <c r="D249" s="10"/>
      <c r="E249" s="10"/>
      <c r="F249" s="10"/>
      <c r="G249" s="10"/>
      <c r="H249" s="10"/>
      <c r="I249" s="10" t="str">
        <f t="shared" si="3"/>
        <v>Full</v>
      </c>
      <c r="J249" s="10"/>
      <c r="K249" s="10"/>
      <c r="L249" s="10"/>
      <c r="M249" s="10"/>
      <c r="N249" s="10" t="s">
        <v>661</v>
      </c>
      <c r="O249" s="12" t="s">
        <v>662</v>
      </c>
      <c r="P249" s="10" t="s">
        <v>653</v>
      </c>
      <c r="Q249" s="10" t="s">
        <v>654</v>
      </c>
      <c r="R249" s="13">
        <v>380279053.66320002</v>
      </c>
      <c r="S249" s="14" t="s">
        <v>7</v>
      </c>
      <c r="T249" s="10" t="s">
        <v>204</v>
      </c>
      <c r="U249" s="10" t="s">
        <v>204</v>
      </c>
      <c r="V249" s="10" t="s">
        <v>432</v>
      </c>
      <c r="W249" s="10"/>
      <c r="X249" s="11"/>
      <c r="Y249" s="11"/>
      <c r="Z249" s="11"/>
      <c r="AA249" s="11"/>
    </row>
    <row r="250" spans="1:27" ht="18" hidden="1" x14ac:dyDescent="0.3">
      <c r="A250" s="10"/>
      <c r="B250" s="10"/>
      <c r="C250" s="10"/>
      <c r="D250" s="10"/>
      <c r="E250" s="10"/>
      <c r="F250" s="10"/>
      <c r="G250" s="10"/>
      <c r="H250" s="10"/>
      <c r="I250" s="10" t="str">
        <f t="shared" si="3"/>
        <v>Full</v>
      </c>
      <c r="J250" s="10"/>
      <c r="K250" s="10"/>
      <c r="L250" s="10"/>
      <c r="M250" s="10"/>
      <c r="N250" s="10" t="s">
        <v>663</v>
      </c>
      <c r="O250" s="12" t="s">
        <v>664</v>
      </c>
      <c r="P250" s="10" t="s">
        <v>653</v>
      </c>
      <c r="Q250" s="10" t="s">
        <v>654</v>
      </c>
      <c r="R250" s="13">
        <v>247627592.411625</v>
      </c>
      <c r="S250" s="14" t="s">
        <v>7</v>
      </c>
      <c r="T250" s="10" t="s">
        <v>204</v>
      </c>
      <c r="U250" s="10" t="s">
        <v>204</v>
      </c>
      <c r="V250" s="10" t="s">
        <v>432</v>
      </c>
      <c r="W250" s="10"/>
      <c r="X250" s="11"/>
      <c r="Y250" s="11"/>
      <c r="Z250" s="11"/>
      <c r="AA250" s="11"/>
    </row>
    <row r="251" spans="1:27" ht="18" hidden="1" x14ac:dyDescent="0.3">
      <c r="A251" s="10"/>
      <c r="B251" s="10"/>
      <c r="C251" s="10"/>
      <c r="D251" s="10"/>
      <c r="E251" s="10"/>
      <c r="F251" s="10"/>
      <c r="G251" s="10"/>
      <c r="H251" s="10"/>
      <c r="I251" s="10" t="str">
        <f t="shared" si="3"/>
        <v>Simplified</v>
      </c>
      <c r="J251" s="10"/>
      <c r="K251" s="10"/>
      <c r="L251" s="10"/>
      <c r="M251" s="10"/>
      <c r="N251" s="10" t="s">
        <v>665</v>
      </c>
      <c r="O251" s="12" t="s">
        <v>666</v>
      </c>
      <c r="P251" s="10" t="s">
        <v>653</v>
      </c>
      <c r="Q251" s="10" t="s">
        <v>654</v>
      </c>
      <c r="R251" s="13">
        <v>2185864.8261750001</v>
      </c>
      <c r="S251" s="14" t="s">
        <v>7</v>
      </c>
      <c r="T251" s="10" t="s">
        <v>204</v>
      </c>
      <c r="U251" s="10" t="s">
        <v>204</v>
      </c>
      <c r="V251" s="10" t="s">
        <v>45</v>
      </c>
      <c r="W251" s="10"/>
      <c r="X251" s="11"/>
      <c r="Y251" s="11"/>
      <c r="Z251" s="11"/>
      <c r="AA251" s="11"/>
    </row>
    <row r="252" spans="1:27" ht="18" hidden="1" x14ac:dyDescent="0.3">
      <c r="A252" s="10"/>
      <c r="B252" s="10"/>
      <c r="C252" s="10"/>
      <c r="D252" s="10"/>
      <c r="E252" s="10"/>
      <c r="F252" s="10"/>
      <c r="G252" s="10"/>
      <c r="H252" s="10"/>
      <c r="I252" s="10" t="str">
        <f t="shared" si="3"/>
        <v>Full</v>
      </c>
      <c r="J252" s="10"/>
      <c r="K252" s="10"/>
      <c r="L252" s="10"/>
      <c r="M252" s="10"/>
      <c r="N252" s="10" t="s">
        <v>667</v>
      </c>
      <c r="O252" s="12" t="s">
        <v>668</v>
      </c>
      <c r="P252" s="10" t="s">
        <v>653</v>
      </c>
      <c r="Q252" s="10" t="s">
        <v>654</v>
      </c>
      <c r="R252" s="13">
        <v>41227500</v>
      </c>
      <c r="S252" s="14" t="s">
        <v>7</v>
      </c>
      <c r="T252" s="10" t="s">
        <v>204</v>
      </c>
      <c r="U252" s="10" t="s">
        <v>204</v>
      </c>
      <c r="V252" s="10" t="s">
        <v>15</v>
      </c>
      <c r="W252" s="10"/>
      <c r="X252" s="11"/>
      <c r="Y252" s="11"/>
      <c r="Z252" s="11"/>
      <c r="AA252" s="11"/>
    </row>
    <row r="253" spans="1:27" ht="18" hidden="1" x14ac:dyDescent="0.3">
      <c r="A253" s="10"/>
      <c r="B253" s="10"/>
      <c r="C253" s="10"/>
      <c r="D253" s="10"/>
      <c r="E253" s="10"/>
      <c r="F253" s="10"/>
      <c r="G253" s="10"/>
      <c r="H253" s="10"/>
      <c r="I253" s="10" t="str">
        <f t="shared" si="3"/>
        <v>Full</v>
      </c>
      <c r="J253" s="10"/>
      <c r="K253" s="10"/>
      <c r="L253" s="10"/>
      <c r="M253" s="10"/>
      <c r="N253" s="10" t="s">
        <v>669</v>
      </c>
      <c r="O253" s="12" t="s">
        <v>670</v>
      </c>
      <c r="P253" s="10" t="s">
        <v>653</v>
      </c>
      <c r="Q253" s="10" t="s">
        <v>654</v>
      </c>
      <c r="R253" s="13">
        <v>77868385.922625005</v>
      </c>
      <c r="S253" s="14" t="s">
        <v>7</v>
      </c>
      <c r="T253" s="10" t="s">
        <v>204</v>
      </c>
      <c r="U253" s="10" t="s">
        <v>204</v>
      </c>
      <c r="V253" s="10" t="s">
        <v>62</v>
      </c>
      <c r="W253" s="10"/>
      <c r="X253" s="11"/>
      <c r="Y253" s="11"/>
      <c r="Z253" s="11"/>
      <c r="AA253" s="11"/>
    </row>
    <row r="254" spans="1:27" ht="18" hidden="1" x14ac:dyDescent="0.3">
      <c r="A254" s="10"/>
      <c r="B254" s="10"/>
      <c r="C254" s="10"/>
      <c r="D254" s="10"/>
      <c r="E254" s="10"/>
      <c r="F254" s="10"/>
      <c r="G254" s="10"/>
      <c r="H254" s="10"/>
      <c r="I254" s="10" t="str">
        <f t="shared" si="3"/>
        <v>Full</v>
      </c>
      <c r="J254" s="10"/>
      <c r="K254" s="10"/>
      <c r="L254" s="10"/>
      <c r="M254" s="10"/>
      <c r="N254" s="10" t="s">
        <v>671</v>
      </c>
      <c r="O254" s="12" t="s">
        <v>672</v>
      </c>
      <c r="P254" s="10" t="s">
        <v>653</v>
      </c>
      <c r="Q254" s="10" t="s">
        <v>654</v>
      </c>
      <c r="R254" s="13">
        <v>65988746</v>
      </c>
      <c r="S254" s="14" t="s">
        <v>7</v>
      </c>
      <c r="T254" s="10" t="s">
        <v>204</v>
      </c>
      <c r="U254" s="10" t="s">
        <v>204</v>
      </c>
      <c r="V254" s="10" t="s">
        <v>15</v>
      </c>
      <c r="W254" s="10"/>
      <c r="X254" s="11"/>
      <c r="Y254" s="11"/>
      <c r="Z254" s="11"/>
      <c r="AA254" s="11"/>
    </row>
    <row r="255" spans="1:27" ht="18" hidden="1" x14ac:dyDescent="0.3">
      <c r="A255" s="10"/>
      <c r="B255" s="10"/>
      <c r="C255" s="10"/>
      <c r="D255" s="10"/>
      <c r="E255" s="10"/>
      <c r="F255" s="10"/>
      <c r="G255" s="10"/>
      <c r="H255" s="10"/>
      <c r="I255" s="10" t="str">
        <f t="shared" si="3"/>
        <v>Full</v>
      </c>
      <c r="J255" s="10"/>
      <c r="K255" s="10"/>
      <c r="L255" s="10"/>
      <c r="M255" s="10"/>
      <c r="N255" s="10" t="s">
        <v>673</v>
      </c>
      <c r="O255" s="12" t="s">
        <v>674</v>
      </c>
      <c r="P255" s="10" t="s">
        <v>653</v>
      </c>
      <c r="Q255" s="10" t="s">
        <v>654</v>
      </c>
      <c r="R255" s="13">
        <v>60312227.181565002</v>
      </c>
      <c r="S255" s="14" t="s">
        <v>7</v>
      </c>
      <c r="T255" s="10" t="s">
        <v>204</v>
      </c>
      <c r="U255" s="10" t="s">
        <v>204</v>
      </c>
      <c r="V255" s="10" t="s">
        <v>62</v>
      </c>
      <c r="W255" s="10"/>
      <c r="X255" s="11"/>
      <c r="Y255" s="11"/>
      <c r="Z255" s="11"/>
      <c r="AA255" s="11"/>
    </row>
    <row r="256" spans="1:27" ht="18" hidden="1" x14ac:dyDescent="0.3">
      <c r="A256" s="10"/>
      <c r="B256" s="10"/>
      <c r="C256" s="10"/>
      <c r="D256" s="10"/>
      <c r="E256" s="10"/>
      <c r="F256" s="10"/>
      <c r="G256" s="10"/>
      <c r="H256" s="10"/>
      <c r="I256" s="10" t="str">
        <f t="shared" si="3"/>
        <v>Full</v>
      </c>
      <c r="J256" s="10"/>
      <c r="K256" s="10"/>
      <c r="L256" s="10"/>
      <c r="M256" s="10"/>
      <c r="N256" s="10" t="s">
        <v>675</v>
      </c>
      <c r="O256" s="12" t="s">
        <v>676</v>
      </c>
      <c r="P256" s="10" t="s">
        <v>653</v>
      </c>
      <c r="Q256" s="10" t="s">
        <v>654</v>
      </c>
      <c r="R256" s="13">
        <v>52497582.799999997</v>
      </c>
      <c r="S256" s="14" t="s">
        <v>7</v>
      </c>
      <c r="T256" s="10" t="s">
        <v>204</v>
      </c>
      <c r="U256" s="10" t="s">
        <v>204</v>
      </c>
      <c r="V256" s="10" t="s">
        <v>15</v>
      </c>
      <c r="W256" s="10"/>
      <c r="X256" s="11"/>
      <c r="Y256" s="11"/>
      <c r="Z256" s="11"/>
      <c r="AA256" s="11"/>
    </row>
    <row r="257" spans="1:27" ht="18" hidden="1" x14ac:dyDescent="0.3">
      <c r="A257" s="10"/>
      <c r="B257" s="10"/>
      <c r="C257" s="10"/>
      <c r="D257" s="10"/>
      <c r="E257" s="10"/>
      <c r="F257" s="10"/>
      <c r="G257" s="10"/>
      <c r="H257" s="10"/>
      <c r="I257" s="10" t="str">
        <f t="shared" si="3"/>
        <v>Simplified</v>
      </c>
      <c r="J257" s="10"/>
      <c r="K257" s="10"/>
      <c r="L257" s="10"/>
      <c r="M257" s="10"/>
      <c r="N257" s="10" t="s">
        <v>677</v>
      </c>
      <c r="O257" s="12" t="s">
        <v>678</v>
      </c>
      <c r="P257" s="10" t="s">
        <v>653</v>
      </c>
      <c r="Q257" s="10" t="s">
        <v>654</v>
      </c>
      <c r="R257" s="13">
        <v>18103212.3125</v>
      </c>
      <c r="S257" s="14" t="s">
        <v>7</v>
      </c>
      <c r="T257" s="10" t="s">
        <v>204</v>
      </c>
      <c r="U257" s="10" t="s">
        <v>204</v>
      </c>
      <c r="V257" s="10" t="s">
        <v>62</v>
      </c>
      <c r="W257" s="10"/>
      <c r="X257" s="11"/>
      <c r="Y257" s="11"/>
      <c r="Z257" s="11"/>
      <c r="AA257" s="11"/>
    </row>
    <row r="258" spans="1:27" ht="18" hidden="1" x14ac:dyDescent="0.3">
      <c r="A258" s="10"/>
      <c r="B258" s="10"/>
      <c r="C258" s="10"/>
      <c r="D258" s="10"/>
      <c r="E258" s="10"/>
      <c r="F258" s="10"/>
      <c r="G258" s="10"/>
      <c r="H258" s="10"/>
      <c r="I258" s="10" t="str">
        <f t="shared" ref="I258:I321" si="4">IF(R258&gt;25000000,"Full","Simplified")</f>
        <v>Full</v>
      </c>
      <c r="J258" s="10"/>
      <c r="K258" s="10"/>
      <c r="L258" s="10"/>
      <c r="M258" s="10"/>
      <c r="N258" s="10" t="s">
        <v>679</v>
      </c>
      <c r="O258" s="12" t="s">
        <v>680</v>
      </c>
      <c r="P258" s="10" t="s">
        <v>653</v>
      </c>
      <c r="Q258" s="10" t="s">
        <v>654</v>
      </c>
      <c r="R258" s="13">
        <v>58538953.700000003</v>
      </c>
      <c r="S258" s="14" t="s">
        <v>7</v>
      </c>
      <c r="T258" s="10" t="s">
        <v>204</v>
      </c>
      <c r="U258" s="10" t="s">
        <v>204</v>
      </c>
      <c r="V258" s="10" t="s">
        <v>25</v>
      </c>
      <c r="W258" s="10"/>
      <c r="X258" s="11"/>
      <c r="Y258" s="11"/>
      <c r="Z258" s="11"/>
      <c r="AA258" s="11"/>
    </row>
    <row r="259" spans="1:27" ht="18" hidden="1" x14ac:dyDescent="0.3">
      <c r="A259" s="10"/>
      <c r="B259" s="10"/>
      <c r="C259" s="10"/>
      <c r="D259" s="10"/>
      <c r="E259" s="10"/>
      <c r="F259" s="10"/>
      <c r="G259" s="10"/>
      <c r="H259" s="10"/>
      <c r="I259" s="10" t="str">
        <f t="shared" si="4"/>
        <v>Full</v>
      </c>
      <c r="J259" s="10"/>
      <c r="K259" s="10"/>
      <c r="L259" s="10"/>
      <c r="M259" s="10"/>
      <c r="N259" s="10" t="s">
        <v>681</v>
      </c>
      <c r="O259" s="12" t="s">
        <v>682</v>
      </c>
      <c r="P259" s="10" t="s">
        <v>653</v>
      </c>
      <c r="Q259" s="10" t="s">
        <v>654</v>
      </c>
      <c r="R259" s="13">
        <v>162692394.33188999</v>
      </c>
      <c r="S259" s="14" t="s">
        <v>7</v>
      </c>
      <c r="T259" s="10" t="s">
        <v>204</v>
      </c>
      <c r="U259" s="10" t="s">
        <v>204</v>
      </c>
      <c r="V259" s="10" t="s">
        <v>62</v>
      </c>
      <c r="W259" s="10"/>
      <c r="X259" s="11"/>
      <c r="Y259" s="11"/>
      <c r="Z259" s="11"/>
      <c r="AA259" s="11"/>
    </row>
    <row r="260" spans="1:27" ht="18" hidden="1" x14ac:dyDescent="0.3">
      <c r="A260" s="10"/>
      <c r="B260" s="10"/>
      <c r="C260" s="10"/>
      <c r="D260" s="10"/>
      <c r="E260" s="10"/>
      <c r="F260" s="10"/>
      <c r="G260" s="10"/>
      <c r="H260" s="10"/>
      <c r="I260" s="10" t="str">
        <f t="shared" si="4"/>
        <v>Full</v>
      </c>
      <c r="J260" s="10"/>
      <c r="K260" s="10"/>
      <c r="L260" s="10"/>
      <c r="M260" s="10"/>
      <c r="N260" s="10" t="s">
        <v>683</v>
      </c>
      <c r="O260" s="12" t="s">
        <v>684</v>
      </c>
      <c r="P260" s="10" t="s">
        <v>653</v>
      </c>
      <c r="Q260" s="10" t="s">
        <v>654</v>
      </c>
      <c r="R260" s="13">
        <v>125021123</v>
      </c>
      <c r="S260" s="14" t="s">
        <v>7</v>
      </c>
      <c r="T260" s="10" t="s">
        <v>204</v>
      </c>
      <c r="U260" s="10" t="s">
        <v>204</v>
      </c>
      <c r="V260" s="10" t="s">
        <v>522</v>
      </c>
      <c r="W260" s="10"/>
      <c r="X260" s="11"/>
      <c r="Y260" s="11"/>
      <c r="Z260" s="11"/>
      <c r="AA260" s="11"/>
    </row>
    <row r="261" spans="1:27" ht="18" hidden="1" x14ac:dyDescent="0.3">
      <c r="A261" s="10"/>
      <c r="B261" s="10"/>
      <c r="C261" s="10"/>
      <c r="D261" s="10"/>
      <c r="E261" s="10"/>
      <c r="F261" s="10"/>
      <c r="G261" s="10"/>
      <c r="H261" s="10"/>
      <c r="I261" s="10" t="str">
        <f t="shared" si="4"/>
        <v>Simplified</v>
      </c>
      <c r="J261" s="10"/>
      <c r="K261" s="10"/>
      <c r="L261" s="10"/>
      <c r="M261" s="10"/>
      <c r="N261" s="10" t="s">
        <v>685</v>
      </c>
      <c r="O261" s="12" t="s">
        <v>686</v>
      </c>
      <c r="P261" s="10" t="s">
        <v>653</v>
      </c>
      <c r="Q261" s="10" t="s">
        <v>654</v>
      </c>
      <c r="R261" s="13">
        <v>19102477.5</v>
      </c>
      <c r="S261" s="14" t="s">
        <v>7</v>
      </c>
      <c r="T261" s="10" t="s">
        <v>204</v>
      </c>
      <c r="U261" s="10" t="s">
        <v>204</v>
      </c>
      <c r="V261" s="10" t="s">
        <v>211</v>
      </c>
      <c r="W261" s="10"/>
      <c r="X261" s="11"/>
      <c r="Y261" s="11"/>
      <c r="Z261" s="11"/>
      <c r="AA261" s="11"/>
    </row>
    <row r="262" spans="1:27" ht="18" hidden="1" x14ac:dyDescent="0.3">
      <c r="A262" s="10"/>
      <c r="B262" s="10"/>
      <c r="C262" s="10"/>
      <c r="D262" s="10"/>
      <c r="E262" s="10"/>
      <c r="F262" s="10"/>
      <c r="G262" s="10"/>
      <c r="H262" s="10"/>
      <c r="I262" s="10" t="str">
        <f t="shared" si="4"/>
        <v>Simplified</v>
      </c>
      <c r="J262" s="10"/>
      <c r="K262" s="10"/>
      <c r="L262" s="10"/>
      <c r="M262" s="10"/>
      <c r="N262" s="10" t="s">
        <v>687</v>
      </c>
      <c r="O262" s="12" t="s">
        <v>688</v>
      </c>
      <c r="P262" s="10" t="s">
        <v>653</v>
      </c>
      <c r="Q262" s="10" t="s">
        <v>654</v>
      </c>
      <c r="R262" s="13">
        <v>22300108.850000001</v>
      </c>
      <c r="S262" s="14" t="s">
        <v>7</v>
      </c>
      <c r="T262" s="10" t="s">
        <v>204</v>
      </c>
      <c r="U262" s="10" t="s">
        <v>204</v>
      </c>
      <c r="V262" s="10" t="s">
        <v>211</v>
      </c>
      <c r="W262" s="10"/>
      <c r="X262" s="11"/>
      <c r="Y262" s="11"/>
      <c r="Z262" s="11"/>
      <c r="AA262" s="11"/>
    </row>
    <row r="263" spans="1:27" ht="18" hidden="1" x14ac:dyDescent="0.3">
      <c r="A263" s="10"/>
      <c r="B263" s="10"/>
      <c r="C263" s="10"/>
      <c r="D263" s="10"/>
      <c r="E263" s="10"/>
      <c r="F263" s="10"/>
      <c r="G263" s="10"/>
      <c r="H263" s="10"/>
      <c r="I263" s="10" t="str">
        <f t="shared" si="4"/>
        <v>Full</v>
      </c>
      <c r="J263" s="10"/>
      <c r="K263" s="10"/>
      <c r="L263" s="10"/>
      <c r="M263" s="10"/>
      <c r="N263" s="10" t="s">
        <v>689</v>
      </c>
      <c r="O263" s="12" t="s">
        <v>690</v>
      </c>
      <c r="P263" s="10" t="s">
        <v>653</v>
      </c>
      <c r="Q263" s="10" t="s">
        <v>654</v>
      </c>
      <c r="R263" s="13">
        <v>162458770.91999999</v>
      </c>
      <c r="S263" s="14" t="s">
        <v>7</v>
      </c>
      <c r="T263" s="10" t="s">
        <v>204</v>
      </c>
      <c r="U263" s="10" t="s">
        <v>204</v>
      </c>
      <c r="V263" s="10" t="s">
        <v>208</v>
      </c>
      <c r="W263" s="10"/>
      <c r="X263" s="11"/>
      <c r="Y263" s="11"/>
      <c r="Z263" s="11"/>
      <c r="AA263" s="11"/>
    </row>
    <row r="264" spans="1:27" ht="18" hidden="1" x14ac:dyDescent="0.3">
      <c r="A264" s="10"/>
      <c r="B264" s="10"/>
      <c r="C264" s="10"/>
      <c r="D264" s="10"/>
      <c r="E264" s="10"/>
      <c r="F264" s="10"/>
      <c r="G264" s="10"/>
      <c r="H264" s="10"/>
      <c r="I264" s="10" t="str">
        <f t="shared" si="4"/>
        <v>Full</v>
      </c>
      <c r="J264" s="10"/>
      <c r="K264" s="10"/>
      <c r="L264" s="10"/>
      <c r="M264" s="10"/>
      <c r="N264" s="10" t="s">
        <v>691</v>
      </c>
      <c r="O264" s="12" t="s">
        <v>692</v>
      </c>
      <c r="P264" s="10" t="s">
        <v>653</v>
      </c>
      <c r="Q264" s="10" t="s">
        <v>654</v>
      </c>
      <c r="R264" s="13">
        <v>184394951.5</v>
      </c>
      <c r="S264" s="14" t="s">
        <v>7</v>
      </c>
      <c r="T264" s="10" t="s">
        <v>204</v>
      </c>
      <c r="U264" s="10" t="s">
        <v>204</v>
      </c>
      <c r="V264" s="10" t="s">
        <v>208</v>
      </c>
      <c r="W264" s="10"/>
      <c r="X264" s="11"/>
      <c r="Y264" s="11"/>
      <c r="Z264" s="11"/>
      <c r="AA264" s="11"/>
    </row>
    <row r="265" spans="1:27" ht="18" hidden="1" x14ac:dyDescent="0.3">
      <c r="A265" s="10"/>
      <c r="B265" s="10"/>
      <c r="C265" s="10"/>
      <c r="D265" s="10"/>
      <c r="E265" s="10"/>
      <c r="F265" s="10"/>
      <c r="G265" s="10"/>
      <c r="H265" s="10"/>
      <c r="I265" s="10" t="str">
        <f t="shared" si="4"/>
        <v>Full</v>
      </c>
      <c r="J265" s="10"/>
      <c r="K265" s="10"/>
      <c r="L265" s="10"/>
      <c r="M265" s="10"/>
      <c r="N265" s="10" t="s">
        <v>693</v>
      </c>
      <c r="O265" s="12" t="s">
        <v>694</v>
      </c>
      <c r="P265" s="10" t="s">
        <v>653</v>
      </c>
      <c r="Q265" s="10" t="s">
        <v>654</v>
      </c>
      <c r="R265" s="13">
        <v>39337475</v>
      </c>
      <c r="S265" s="14" t="s">
        <v>7</v>
      </c>
      <c r="T265" s="10" t="s">
        <v>290</v>
      </c>
      <c r="U265" s="10" t="s">
        <v>642</v>
      </c>
      <c r="V265" s="10" t="s">
        <v>12</v>
      </c>
      <c r="W265" s="10"/>
      <c r="X265" s="11"/>
      <c r="Y265" s="11"/>
      <c r="Z265" s="11"/>
      <c r="AA265" s="11"/>
    </row>
    <row r="266" spans="1:27" ht="18" hidden="1" x14ac:dyDescent="0.3">
      <c r="A266" s="10"/>
      <c r="B266" s="10"/>
      <c r="C266" s="10"/>
      <c r="D266" s="10"/>
      <c r="E266" s="10"/>
      <c r="F266" s="10"/>
      <c r="G266" s="10"/>
      <c r="H266" s="10"/>
      <c r="I266" s="10" t="str">
        <f t="shared" si="4"/>
        <v>Full</v>
      </c>
      <c r="J266" s="10"/>
      <c r="K266" s="10"/>
      <c r="L266" s="10"/>
      <c r="M266" s="10"/>
      <c r="N266" s="10" t="s">
        <v>695</v>
      </c>
      <c r="O266" s="12" t="s">
        <v>696</v>
      </c>
      <c r="P266" s="10" t="s">
        <v>653</v>
      </c>
      <c r="Q266" s="10" t="s">
        <v>654</v>
      </c>
      <c r="R266" s="13">
        <v>77731605</v>
      </c>
      <c r="S266" s="14" t="s">
        <v>7</v>
      </c>
      <c r="T266" s="10" t="s">
        <v>204</v>
      </c>
      <c r="U266" s="10" t="s">
        <v>204</v>
      </c>
      <c r="V266" s="10" t="s">
        <v>15</v>
      </c>
      <c r="W266" s="10"/>
      <c r="X266" s="11"/>
      <c r="Y266" s="11"/>
      <c r="Z266" s="11"/>
      <c r="AA266" s="11"/>
    </row>
    <row r="267" spans="1:27" ht="18" hidden="1" x14ac:dyDescent="0.3">
      <c r="A267" s="10"/>
      <c r="B267" s="10"/>
      <c r="C267" s="10"/>
      <c r="D267" s="10"/>
      <c r="E267" s="10"/>
      <c r="F267" s="10"/>
      <c r="G267" s="10"/>
      <c r="H267" s="10"/>
      <c r="I267" s="10" t="str">
        <f t="shared" si="4"/>
        <v>Full</v>
      </c>
      <c r="J267" s="10"/>
      <c r="K267" s="10"/>
      <c r="L267" s="10"/>
      <c r="M267" s="10"/>
      <c r="N267" s="10" t="s">
        <v>697</v>
      </c>
      <c r="O267" s="12" t="s">
        <v>698</v>
      </c>
      <c r="P267" s="10" t="s">
        <v>653</v>
      </c>
      <c r="Q267" s="10" t="s">
        <v>654</v>
      </c>
      <c r="R267" s="13">
        <v>115144897.7</v>
      </c>
      <c r="S267" s="14" t="s">
        <v>7</v>
      </c>
      <c r="T267" s="10" t="s">
        <v>204</v>
      </c>
      <c r="U267" s="10" t="s">
        <v>204</v>
      </c>
      <c r="V267" s="10" t="s">
        <v>62</v>
      </c>
      <c r="W267" s="10"/>
      <c r="X267" s="11"/>
      <c r="Y267" s="11"/>
      <c r="Z267" s="11"/>
      <c r="AA267" s="11"/>
    </row>
    <row r="268" spans="1:27" ht="18" hidden="1" x14ac:dyDescent="0.3">
      <c r="A268" s="10"/>
      <c r="B268" s="10"/>
      <c r="C268" s="10"/>
      <c r="D268" s="10"/>
      <c r="E268" s="10"/>
      <c r="F268" s="10"/>
      <c r="G268" s="10"/>
      <c r="H268" s="10"/>
      <c r="I268" s="10" t="str">
        <f t="shared" si="4"/>
        <v>Simplified</v>
      </c>
      <c r="J268" s="10"/>
      <c r="K268" s="10"/>
      <c r="L268" s="10"/>
      <c r="M268" s="10"/>
      <c r="N268" s="10" t="s">
        <v>699</v>
      </c>
      <c r="O268" s="12" t="s">
        <v>700</v>
      </c>
      <c r="P268" s="10" t="s">
        <v>653</v>
      </c>
      <c r="Q268" s="10" t="s">
        <v>654</v>
      </c>
      <c r="R268" s="13">
        <v>4000000</v>
      </c>
      <c r="S268" s="14" t="s">
        <v>7</v>
      </c>
      <c r="T268" s="10" t="s">
        <v>204</v>
      </c>
      <c r="U268" s="10" t="s">
        <v>204</v>
      </c>
      <c r="V268" s="10" t="s">
        <v>25</v>
      </c>
      <c r="W268" s="10"/>
      <c r="X268" s="11"/>
      <c r="Y268" s="11"/>
      <c r="Z268" s="11"/>
      <c r="AA268" s="11"/>
    </row>
    <row r="269" spans="1:27" ht="18" hidden="1" x14ac:dyDescent="0.3">
      <c r="A269" s="10"/>
      <c r="B269" s="10"/>
      <c r="C269" s="10"/>
      <c r="D269" s="10"/>
      <c r="E269" s="10"/>
      <c r="F269" s="10"/>
      <c r="G269" s="10"/>
      <c r="H269" s="10"/>
      <c r="I269" s="10" t="str">
        <f t="shared" si="4"/>
        <v>Full</v>
      </c>
      <c r="J269" s="10"/>
      <c r="K269" s="10"/>
      <c r="L269" s="10"/>
      <c r="M269" s="10"/>
      <c r="N269" s="10" t="s">
        <v>701</v>
      </c>
      <c r="O269" s="12" t="s">
        <v>702</v>
      </c>
      <c r="P269" s="10" t="s">
        <v>653</v>
      </c>
      <c r="Q269" s="10" t="s">
        <v>654</v>
      </c>
      <c r="R269" s="13">
        <v>141880568</v>
      </c>
      <c r="S269" s="14" t="s">
        <v>7</v>
      </c>
      <c r="T269" s="10" t="s">
        <v>204</v>
      </c>
      <c r="U269" s="10" t="s">
        <v>204</v>
      </c>
      <c r="V269" s="10" t="s">
        <v>208</v>
      </c>
      <c r="W269" s="10"/>
      <c r="X269" s="11"/>
      <c r="Y269" s="11"/>
      <c r="Z269" s="11"/>
      <c r="AA269" s="11"/>
    </row>
    <row r="270" spans="1:27" ht="18" hidden="1" x14ac:dyDescent="0.3">
      <c r="A270" s="10"/>
      <c r="B270" s="10"/>
      <c r="C270" s="10"/>
      <c r="D270" s="10"/>
      <c r="E270" s="10"/>
      <c r="F270" s="10"/>
      <c r="G270" s="10"/>
      <c r="H270" s="10"/>
      <c r="I270" s="10" t="str">
        <f t="shared" si="4"/>
        <v>Full</v>
      </c>
      <c r="J270" s="10"/>
      <c r="K270" s="10"/>
      <c r="L270" s="10"/>
      <c r="M270" s="10"/>
      <c r="N270" s="10" t="s">
        <v>703</v>
      </c>
      <c r="O270" s="12" t="s">
        <v>704</v>
      </c>
      <c r="P270" s="10" t="s">
        <v>653</v>
      </c>
      <c r="Q270" s="10" t="s">
        <v>654</v>
      </c>
      <c r="R270" s="13">
        <v>100134493</v>
      </c>
      <c r="S270" s="14" t="s">
        <v>7</v>
      </c>
      <c r="T270" s="10" t="s">
        <v>204</v>
      </c>
      <c r="U270" s="10" t="s">
        <v>204</v>
      </c>
      <c r="V270" s="10" t="s">
        <v>208</v>
      </c>
      <c r="W270" s="10"/>
      <c r="X270" s="11"/>
      <c r="Y270" s="11"/>
      <c r="Z270" s="11"/>
      <c r="AA270" s="11"/>
    </row>
    <row r="271" spans="1:27" ht="18" hidden="1" x14ac:dyDescent="0.3">
      <c r="A271" s="10"/>
      <c r="B271" s="10"/>
      <c r="C271" s="10"/>
      <c r="D271" s="10"/>
      <c r="E271" s="10"/>
      <c r="F271" s="10"/>
      <c r="G271" s="10"/>
      <c r="H271" s="10"/>
      <c r="I271" s="10" t="str">
        <f t="shared" si="4"/>
        <v>Full</v>
      </c>
      <c r="J271" s="10"/>
      <c r="K271" s="10"/>
      <c r="L271" s="10"/>
      <c r="M271" s="10"/>
      <c r="N271" s="10" t="s">
        <v>705</v>
      </c>
      <c r="O271" s="12" t="s">
        <v>706</v>
      </c>
      <c r="P271" s="10" t="s">
        <v>653</v>
      </c>
      <c r="Q271" s="10" t="s">
        <v>654</v>
      </c>
      <c r="R271" s="13">
        <v>137243784.57311499</v>
      </c>
      <c r="S271" s="14" t="s">
        <v>7</v>
      </c>
      <c r="T271" s="10" t="s">
        <v>204</v>
      </c>
      <c r="U271" s="10" t="s">
        <v>204</v>
      </c>
      <c r="V271" s="10" t="s">
        <v>432</v>
      </c>
      <c r="W271" s="10"/>
      <c r="X271" s="11"/>
      <c r="Y271" s="11"/>
      <c r="Z271" s="11"/>
      <c r="AA271" s="11"/>
    </row>
    <row r="272" spans="1:27" ht="18" hidden="1" x14ac:dyDescent="0.3">
      <c r="A272" s="10"/>
      <c r="B272" s="10"/>
      <c r="C272" s="10"/>
      <c r="D272" s="10"/>
      <c r="E272" s="10"/>
      <c r="F272" s="10"/>
      <c r="G272" s="10"/>
      <c r="H272" s="10"/>
      <c r="I272" s="10" t="str">
        <f t="shared" si="4"/>
        <v>Simplified</v>
      </c>
      <c r="J272" s="10"/>
      <c r="K272" s="10"/>
      <c r="L272" s="10"/>
      <c r="M272" s="10"/>
      <c r="N272" s="10" t="s">
        <v>707</v>
      </c>
      <c r="O272" s="12" t="s">
        <v>708</v>
      </c>
      <c r="P272" s="10" t="s">
        <v>653</v>
      </c>
      <c r="Q272" s="10" t="s">
        <v>654</v>
      </c>
      <c r="R272" s="13">
        <v>11153028.91822</v>
      </c>
      <c r="S272" s="14" t="s">
        <v>7</v>
      </c>
      <c r="T272" s="10" t="s">
        <v>204</v>
      </c>
      <c r="U272" s="10" t="s">
        <v>204</v>
      </c>
      <c r="V272" s="10" t="s">
        <v>208</v>
      </c>
      <c r="W272" s="10"/>
      <c r="X272" s="11"/>
      <c r="Y272" s="11"/>
      <c r="Z272" s="11"/>
      <c r="AA272" s="11"/>
    </row>
    <row r="273" spans="1:27" ht="18" hidden="1" x14ac:dyDescent="0.3">
      <c r="A273" s="10"/>
      <c r="B273" s="10"/>
      <c r="C273" s="10"/>
      <c r="D273" s="10"/>
      <c r="E273" s="10"/>
      <c r="F273" s="10"/>
      <c r="G273" s="10"/>
      <c r="H273" s="10"/>
      <c r="I273" s="10" t="str">
        <f t="shared" si="4"/>
        <v>Full</v>
      </c>
      <c r="J273" s="10"/>
      <c r="K273" s="10"/>
      <c r="L273" s="10"/>
      <c r="M273" s="10"/>
      <c r="N273" s="10" t="s">
        <v>709</v>
      </c>
      <c r="O273" s="12" t="s">
        <v>710</v>
      </c>
      <c r="P273" s="10" t="s">
        <v>653</v>
      </c>
      <c r="Q273" s="10" t="s">
        <v>654</v>
      </c>
      <c r="R273" s="13">
        <v>108061492.25</v>
      </c>
      <c r="S273" s="14" t="s">
        <v>7</v>
      </c>
      <c r="T273" s="10" t="s">
        <v>204</v>
      </c>
      <c r="U273" s="10" t="s">
        <v>204</v>
      </c>
      <c r="V273" s="10" t="s">
        <v>522</v>
      </c>
      <c r="W273" s="10"/>
      <c r="X273" s="11"/>
      <c r="Y273" s="11"/>
      <c r="Z273" s="11"/>
      <c r="AA273" s="11"/>
    </row>
    <row r="274" spans="1:27" ht="18" hidden="1" x14ac:dyDescent="0.3">
      <c r="A274" s="10"/>
      <c r="B274" s="10"/>
      <c r="C274" s="10"/>
      <c r="D274" s="10"/>
      <c r="E274" s="10"/>
      <c r="F274" s="10"/>
      <c r="G274" s="10"/>
      <c r="H274" s="10"/>
      <c r="I274" s="10" t="str">
        <f t="shared" si="4"/>
        <v>Full</v>
      </c>
      <c r="J274" s="10"/>
      <c r="K274" s="10"/>
      <c r="L274" s="10"/>
      <c r="M274" s="10"/>
      <c r="N274" s="10" t="s">
        <v>711</v>
      </c>
      <c r="O274" s="12" t="s">
        <v>712</v>
      </c>
      <c r="P274" s="10" t="s">
        <v>653</v>
      </c>
      <c r="Q274" s="10" t="s">
        <v>654</v>
      </c>
      <c r="R274" s="13">
        <v>26700000</v>
      </c>
      <c r="S274" s="14" t="s">
        <v>7</v>
      </c>
      <c r="T274" s="10" t="s">
        <v>204</v>
      </c>
      <c r="U274" s="10" t="s">
        <v>204</v>
      </c>
      <c r="V274" s="10" t="s">
        <v>15</v>
      </c>
      <c r="W274" s="10"/>
      <c r="X274" s="11"/>
      <c r="Y274" s="11"/>
      <c r="Z274" s="11"/>
      <c r="AA274" s="11"/>
    </row>
    <row r="275" spans="1:27" ht="18" hidden="1" x14ac:dyDescent="0.3">
      <c r="A275" s="10"/>
      <c r="B275" s="10"/>
      <c r="C275" s="10"/>
      <c r="D275" s="10"/>
      <c r="E275" s="10"/>
      <c r="F275" s="10"/>
      <c r="G275" s="10"/>
      <c r="H275" s="10"/>
      <c r="I275" s="10" t="str">
        <f t="shared" si="4"/>
        <v>Simplified</v>
      </c>
      <c r="J275" s="10"/>
      <c r="K275" s="10"/>
      <c r="L275" s="10"/>
      <c r="M275" s="10"/>
      <c r="N275" s="10" t="s">
        <v>713</v>
      </c>
      <c r="O275" s="12" t="s">
        <v>714</v>
      </c>
      <c r="P275" s="10" t="s">
        <v>653</v>
      </c>
      <c r="Q275" s="10" t="s">
        <v>654</v>
      </c>
      <c r="R275" s="13">
        <v>21850000</v>
      </c>
      <c r="S275" s="14" t="s">
        <v>7</v>
      </c>
      <c r="T275" s="10" t="s">
        <v>631</v>
      </c>
      <c r="U275" s="10" t="s">
        <v>334</v>
      </c>
      <c r="V275" s="10" t="s">
        <v>12</v>
      </c>
      <c r="W275" s="10"/>
      <c r="X275" s="11"/>
      <c r="Y275" s="11"/>
      <c r="Z275" s="11"/>
      <c r="AA275" s="11"/>
    </row>
    <row r="276" spans="1:27" ht="18" hidden="1" x14ac:dyDescent="0.3">
      <c r="A276" s="10"/>
      <c r="B276" s="10"/>
      <c r="C276" s="10"/>
      <c r="D276" s="10"/>
      <c r="E276" s="10"/>
      <c r="F276" s="10"/>
      <c r="G276" s="10"/>
      <c r="H276" s="10"/>
      <c r="I276" s="10" t="str">
        <f t="shared" si="4"/>
        <v>Full</v>
      </c>
      <c r="J276" s="10"/>
      <c r="K276" s="10"/>
      <c r="L276" s="10"/>
      <c r="M276" s="10"/>
      <c r="N276" s="10" t="s">
        <v>715</v>
      </c>
      <c r="O276" s="12" t="s">
        <v>716</v>
      </c>
      <c r="P276" s="10" t="s">
        <v>653</v>
      </c>
      <c r="Q276" s="10" t="s">
        <v>654</v>
      </c>
      <c r="R276" s="13">
        <v>28750000</v>
      </c>
      <c r="S276" s="14" t="s">
        <v>7</v>
      </c>
      <c r="T276" s="10" t="s">
        <v>204</v>
      </c>
      <c r="U276" s="10" t="s">
        <v>204</v>
      </c>
      <c r="V276" s="10" t="s">
        <v>432</v>
      </c>
      <c r="W276" s="10"/>
      <c r="X276" s="11"/>
      <c r="Y276" s="11"/>
      <c r="Z276" s="11"/>
      <c r="AA276" s="11"/>
    </row>
    <row r="277" spans="1:27" ht="18" hidden="1" x14ac:dyDescent="0.3">
      <c r="A277" s="10"/>
      <c r="B277" s="10"/>
      <c r="C277" s="10"/>
      <c r="D277" s="10"/>
      <c r="E277" s="10"/>
      <c r="F277" s="10"/>
      <c r="G277" s="10"/>
      <c r="H277" s="10"/>
      <c r="I277" s="10" t="str">
        <f t="shared" si="4"/>
        <v>Simplified</v>
      </c>
      <c r="J277" s="10"/>
      <c r="K277" s="10"/>
      <c r="L277" s="10"/>
      <c r="M277" s="10"/>
      <c r="N277" s="10" t="s">
        <v>717</v>
      </c>
      <c r="O277" s="12" t="s">
        <v>718</v>
      </c>
      <c r="P277" s="10" t="s">
        <v>653</v>
      </c>
      <c r="Q277" s="10" t="s">
        <v>654</v>
      </c>
      <c r="R277" s="13">
        <v>5224933</v>
      </c>
      <c r="S277" s="14" t="s">
        <v>7</v>
      </c>
      <c r="T277" s="10" t="s">
        <v>204</v>
      </c>
      <c r="U277" s="10" t="s">
        <v>204</v>
      </c>
      <c r="V277" s="10" t="s">
        <v>211</v>
      </c>
      <c r="W277" s="10"/>
      <c r="X277" s="11"/>
      <c r="Y277" s="11"/>
      <c r="Z277" s="11"/>
      <c r="AA277" s="11"/>
    </row>
    <row r="278" spans="1:27" ht="18" hidden="1" x14ac:dyDescent="0.3">
      <c r="A278" s="10"/>
      <c r="B278" s="10"/>
      <c r="C278" s="10"/>
      <c r="D278" s="10"/>
      <c r="E278" s="10"/>
      <c r="F278" s="10"/>
      <c r="G278" s="10"/>
      <c r="H278" s="10"/>
      <c r="I278" s="10" t="str">
        <f t="shared" si="4"/>
        <v>Simplified</v>
      </c>
      <c r="J278" s="10"/>
      <c r="K278" s="10"/>
      <c r="L278" s="10"/>
      <c r="M278" s="10"/>
      <c r="N278" s="10" t="s">
        <v>719</v>
      </c>
      <c r="O278" s="12" t="s">
        <v>720</v>
      </c>
      <c r="P278" s="10" t="s">
        <v>653</v>
      </c>
      <c r="Q278" s="10" t="s">
        <v>654</v>
      </c>
      <c r="R278" s="13">
        <v>23825005.733969998</v>
      </c>
      <c r="S278" s="14" t="s">
        <v>7</v>
      </c>
      <c r="T278" s="10" t="s">
        <v>204</v>
      </c>
      <c r="U278" s="10" t="s">
        <v>204</v>
      </c>
      <c r="V278" s="10" t="s">
        <v>62</v>
      </c>
      <c r="W278" s="10"/>
      <c r="X278" s="11"/>
      <c r="Y278" s="11"/>
      <c r="Z278" s="11"/>
      <c r="AA278" s="11"/>
    </row>
    <row r="279" spans="1:27" ht="18" hidden="1" x14ac:dyDescent="0.3">
      <c r="A279" s="10"/>
      <c r="B279" s="10"/>
      <c r="C279" s="10"/>
      <c r="D279" s="10"/>
      <c r="E279" s="10"/>
      <c r="F279" s="10"/>
      <c r="G279" s="10"/>
      <c r="H279" s="10"/>
      <c r="I279" s="10" t="str">
        <f t="shared" si="4"/>
        <v>Full</v>
      </c>
      <c r="J279" s="10"/>
      <c r="K279" s="10"/>
      <c r="L279" s="10"/>
      <c r="M279" s="10"/>
      <c r="N279" s="10" t="s">
        <v>721</v>
      </c>
      <c r="O279" s="12" t="s">
        <v>722</v>
      </c>
      <c r="P279" s="10" t="s">
        <v>653</v>
      </c>
      <c r="Q279" s="10" t="s">
        <v>654</v>
      </c>
      <c r="R279" s="13">
        <v>44556275.729999997</v>
      </c>
      <c r="S279" s="14" t="s">
        <v>7</v>
      </c>
      <c r="T279" s="10" t="s">
        <v>204</v>
      </c>
      <c r="U279" s="10" t="s">
        <v>204</v>
      </c>
      <c r="V279" s="10" t="s">
        <v>208</v>
      </c>
      <c r="W279" s="10"/>
      <c r="X279" s="11"/>
      <c r="Y279" s="11"/>
      <c r="Z279" s="11"/>
      <c r="AA279" s="11"/>
    </row>
    <row r="280" spans="1:27" ht="18" hidden="1" x14ac:dyDescent="0.3">
      <c r="A280" s="10"/>
      <c r="B280" s="10"/>
      <c r="C280" s="10"/>
      <c r="D280" s="10"/>
      <c r="E280" s="10"/>
      <c r="F280" s="10"/>
      <c r="G280" s="10"/>
      <c r="H280" s="10"/>
      <c r="I280" s="10" t="str">
        <f t="shared" si="4"/>
        <v>Full</v>
      </c>
      <c r="J280" s="10"/>
      <c r="K280" s="10"/>
      <c r="L280" s="10"/>
      <c r="M280" s="10"/>
      <c r="N280" s="10" t="s">
        <v>723</v>
      </c>
      <c r="O280" s="12" t="s">
        <v>724</v>
      </c>
      <c r="P280" s="10" t="s">
        <v>653</v>
      </c>
      <c r="Q280" s="10" t="s">
        <v>654</v>
      </c>
      <c r="R280" s="13">
        <v>28617981.98</v>
      </c>
      <c r="S280" s="14" t="s">
        <v>7</v>
      </c>
      <c r="T280" s="10" t="s">
        <v>204</v>
      </c>
      <c r="U280" s="10" t="s">
        <v>204</v>
      </c>
      <c r="V280" s="10" t="s">
        <v>208</v>
      </c>
      <c r="W280" s="10"/>
      <c r="X280" s="11"/>
      <c r="Y280" s="11"/>
      <c r="Z280" s="11"/>
      <c r="AA280" s="11"/>
    </row>
    <row r="281" spans="1:27" ht="18" hidden="1" x14ac:dyDescent="0.3">
      <c r="A281" s="10"/>
      <c r="B281" s="10"/>
      <c r="C281" s="10"/>
      <c r="D281" s="10"/>
      <c r="E281" s="10"/>
      <c r="F281" s="10"/>
      <c r="G281" s="10"/>
      <c r="H281" s="10"/>
      <c r="I281" s="10" t="str">
        <f t="shared" si="4"/>
        <v>Full</v>
      </c>
      <c r="J281" s="10"/>
      <c r="K281" s="10"/>
      <c r="L281" s="10"/>
      <c r="M281" s="10"/>
      <c r="N281" s="10" t="s">
        <v>725</v>
      </c>
      <c r="O281" s="12" t="s">
        <v>726</v>
      </c>
      <c r="P281" s="10" t="s">
        <v>653</v>
      </c>
      <c r="Q281" s="10" t="s">
        <v>654</v>
      </c>
      <c r="R281" s="13">
        <v>79367628.504199997</v>
      </c>
      <c r="S281" s="14" t="s">
        <v>7</v>
      </c>
      <c r="T281" s="10" t="s">
        <v>204</v>
      </c>
      <c r="U281" s="10" t="s">
        <v>204</v>
      </c>
      <c r="V281" s="10" t="s">
        <v>208</v>
      </c>
      <c r="W281" s="10"/>
      <c r="X281" s="11"/>
      <c r="Y281" s="11"/>
      <c r="Z281" s="11"/>
      <c r="AA281" s="11"/>
    </row>
    <row r="282" spans="1:27" ht="18" hidden="1" x14ac:dyDescent="0.3">
      <c r="A282" s="10"/>
      <c r="B282" s="10"/>
      <c r="C282" s="10"/>
      <c r="D282" s="10"/>
      <c r="E282" s="10"/>
      <c r="F282" s="10"/>
      <c r="G282" s="10"/>
      <c r="H282" s="10"/>
      <c r="I282" s="10" t="str">
        <f t="shared" si="4"/>
        <v>Full</v>
      </c>
      <c r="J282" s="10"/>
      <c r="K282" s="10"/>
      <c r="L282" s="10"/>
      <c r="M282" s="10"/>
      <c r="N282" s="10" t="s">
        <v>727</v>
      </c>
      <c r="O282" s="12" t="s">
        <v>728</v>
      </c>
      <c r="P282" s="10" t="s">
        <v>653</v>
      </c>
      <c r="Q282" s="10" t="s">
        <v>654</v>
      </c>
      <c r="R282" s="13">
        <v>189709285.97075501</v>
      </c>
      <c r="S282" s="14" t="s">
        <v>7</v>
      </c>
      <c r="T282" s="10" t="s">
        <v>204</v>
      </c>
      <c r="U282" s="10" t="s">
        <v>204</v>
      </c>
      <c r="V282" s="10" t="s">
        <v>432</v>
      </c>
      <c r="W282" s="10"/>
      <c r="X282" s="11"/>
      <c r="Y282" s="11"/>
      <c r="Z282" s="11"/>
      <c r="AA282" s="11"/>
    </row>
    <row r="283" spans="1:27" ht="18" hidden="1" x14ac:dyDescent="0.3">
      <c r="A283" s="10"/>
      <c r="B283" s="10"/>
      <c r="C283" s="10"/>
      <c r="D283" s="10"/>
      <c r="E283" s="10"/>
      <c r="F283" s="10"/>
      <c r="G283" s="10"/>
      <c r="H283" s="10"/>
      <c r="I283" s="10" t="str">
        <f t="shared" si="4"/>
        <v>Full</v>
      </c>
      <c r="J283" s="10"/>
      <c r="K283" s="10"/>
      <c r="L283" s="10"/>
      <c r="M283" s="10"/>
      <c r="N283" s="10" t="s">
        <v>729</v>
      </c>
      <c r="O283" s="12" t="s">
        <v>730</v>
      </c>
      <c r="P283" s="10" t="s">
        <v>653</v>
      </c>
      <c r="Q283" s="10" t="s">
        <v>654</v>
      </c>
      <c r="R283" s="13">
        <v>48169464.57</v>
      </c>
      <c r="S283" s="13" t="s">
        <v>7</v>
      </c>
      <c r="T283" s="10" t="s">
        <v>204</v>
      </c>
      <c r="U283" s="10" t="s">
        <v>204</v>
      </c>
      <c r="V283" s="10" t="s">
        <v>432</v>
      </c>
      <c r="W283" s="10"/>
      <c r="X283" s="11"/>
      <c r="Y283" s="11"/>
      <c r="Z283" s="11"/>
      <c r="AA283" s="11"/>
    </row>
    <row r="284" spans="1:27" ht="18" hidden="1" x14ac:dyDescent="0.3">
      <c r="A284" s="10"/>
      <c r="B284" s="10"/>
      <c r="C284" s="10"/>
      <c r="D284" s="10"/>
      <c r="E284" s="10"/>
      <c r="F284" s="10"/>
      <c r="G284" s="10"/>
      <c r="H284" s="10"/>
      <c r="I284" s="10" t="str">
        <f t="shared" si="4"/>
        <v>Full</v>
      </c>
      <c r="J284" s="10"/>
      <c r="K284" s="10"/>
      <c r="L284" s="10"/>
      <c r="M284" s="10"/>
      <c r="N284" s="10" t="s">
        <v>731</v>
      </c>
      <c r="O284" s="12" t="s">
        <v>732</v>
      </c>
      <c r="P284" s="10" t="s">
        <v>653</v>
      </c>
      <c r="Q284" s="10" t="s">
        <v>654</v>
      </c>
      <c r="R284" s="13">
        <v>49243613.579999998</v>
      </c>
      <c r="S284" s="13" t="s">
        <v>7</v>
      </c>
      <c r="T284" s="10" t="s">
        <v>204</v>
      </c>
      <c r="U284" s="10" t="s">
        <v>204</v>
      </c>
      <c r="V284" s="10" t="s">
        <v>432</v>
      </c>
      <c r="W284" s="10"/>
      <c r="X284" s="11"/>
      <c r="Y284" s="11"/>
      <c r="Z284" s="11"/>
      <c r="AA284" s="11"/>
    </row>
    <row r="285" spans="1:27" ht="18" hidden="1" x14ac:dyDescent="0.3">
      <c r="A285" s="10"/>
      <c r="B285" s="10"/>
      <c r="C285" s="10"/>
      <c r="D285" s="10"/>
      <c r="E285" s="10"/>
      <c r="F285" s="10"/>
      <c r="G285" s="10"/>
      <c r="H285" s="10"/>
      <c r="I285" s="10" t="str">
        <f t="shared" si="4"/>
        <v>Full</v>
      </c>
      <c r="J285" s="10"/>
      <c r="K285" s="10"/>
      <c r="L285" s="10"/>
      <c r="M285" s="10"/>
      <c r="N285" s="10" t="s">
        <v>733</v>
      </c>
      <c r="O285" s="12" t="s">
        <v>734</v>
      </c>
      <c r="P285" s="10" t="s">
        <v>653</v>
      </c>
      <c r="Q285" s="10" t="s">
        <v>654</v>
      </c>
      <c r="R285" s="13">
        <v>94001680.799999997</v>
      </c>
      <c r="S285" s="13" t="s">
        <v>7</v>
      </c>
      <c r="T285" s="10" t="s">
        <v>204</v>
      </c>
      <c r="U285" s="10" t="s">
        <v>204</v>
      </c>
      <c r="V285" s="10" t="s">
        <v>208</v>
      </c>
      <c r="W285" s="10"/>
      <c r="X285" s="11"/>
      <c r="Y285" s="11"/>
      <c r="Z285" s="11"/>
      <c r="AA285" s="11"/>
    </row>
    <row r="286" spans="1:27" ht="18" hidden="1" x14ac:dyDescent="0.3">
      <c r="A286" s="10"/>
      <c r="B286" s="10"/>
      <c r="C286" s="10"/>
      <c r="D286" s="10"/>
      <c r="E286" s="10"/>
      <c r="F286" s="10"/>
      <c r="G286" s="10"/>
      <c r="H286" s="10"/>
      <c r="I286" s="10" t="str">
        <f t="shared" si="4"/>
        <v>Simplified</v>
      </c>
      <c r="J286" s="10"/>
      <c r="K286" s="10"/>
      <c r="L286" s="10"/>
      <c r="M286" s="10"/>
      <c r="N286" s="10" t="s">
        <v>735</v>
      </c>
      <c r="O286" s="12" t="s">
        <v>736</v>
      </c>
      <c r="P286" s="10" t="s">
        <v>653</v>
      </c>
      <c r="Q286" s="10" t="s">
        <v>654</v>
      </c>
      <c r="R286" s="13">
        <v>10985660.300000001</v>
      </c>
      <c r="S286" s="13" t="s">
        <v>7</v>
      </c>
      <c r="T286" s="10" t="s">
        <v>204</v>
      </c>
      <c r="U286" s="10" t="s">
        <v>204</v>
      </c>
      <c r="V286" s="10" t="s">
        <v>208</v>
      </c>
      <c r="W286" s="10"/>
      <c r="X286" s="11"/>
      <c r="Y286" s="11"/>
      <c r="Z286" s="11"/>
      <c r="AA286" s="11"/>
    </row>
    <row r="287" spans="1:27" ht="18" hidden="1" x14ac:dyDescent="0.3">
      <c r="A287" s="10"/>
      <c r="B287" s="10"/>
      <c r="C287" s="10"/>
      <c r="D287" s="10"/>
      <c r="E287" s="10"/>
      <c r="F287" s="10"/>
      <c r="G287" s="10"/>
      <c r="H287" s="10"/>
      <c r="I287" s="10" t="str">
        <f t="shared" si="4"/>
        <v>Full</v>
      </c>
      <c r="J287" s="10"/>
      <c r="K287" s="10"/>
      <c r="L287" s="10"/>
      <c r="M287" s="10"/>
      <c r="N287" s="10" t="s">
        <v>737</v>
      </c>
      <c r="O287" s="12" t="s">
        <v>738</v>
      </c>
      <c r="P287" s="10" t="s">
        <v>653</v>
      </c>
      <c r="Q287" s="10" t="s">
        <v>654</v>
      </c>
      <c r="R287" s="13">
        <v>125665889.84</v>
      </c>
      <c r="S287" s="13" t="s">
        <v>7</v>
      </c>
      <c r="T287" s="10" t="s">
        <v>204</v>
      </c>
      <c r="U287" s="10" t="s">
        <v>204</v>
      </c>
      <c r="V287" s="10" t="s">
        <v>432</v>
      </c>
      <c r="W287" s="10"/>
      <c r="X287" s="11"/>
      <c r="Y287" s="11"/>
      <c r="Z287" s="11"/>
      <c r="AA287" s="11"/>
    </row>
    <row r="288" spans="1:27" ht="18" hidden="1" x14ac:dyDescent="0.3">
      <c r="A288" s="10"/>
      <c r="B288" s="10"/>
      <c r="C288" s="10"/>
      <c r="D288" s="10"/>
      <c r="E288" s="10"/>
      <c r="F288" s="10"/>
      <c r="G288" s="10"/>
      <c r="H288" s="10"/>
      <c r="I288" s="10" t="str">
        <f t="shared" si="4"/>
        <v>Simplified</v>
      </c>
      <c r="J288" s="10"/>
      <c r="K288" s="10"/>
      <c r="L288" s="10"/>
      <c r="M288" s="10"/>
      <c r="N288" s="10" t="s">
        <v>739</v>
      </c>
      <c r="O288" s="12" t="s">
        <v>740</v>
      </c>
      <c r="P288" s="10" t="s">
        <v>653</v>
      </c>
      <c r="Q288" s="10" t="s">
        <v>654</v>
      </c>
      <c r="R288" s="13">
        <v>12636226.613385001</v>
      </c>
      <c r="S288" s="14" t="s">
        <v>7</v>
      </c>
      <c r="T288" s="10" t="s">
        <v>204</v>
      </c>
      <c r="U288" s="10" t="s">
        <v>204</v>
      </c>
      <c r="V288" s="10" t="s">
        <v>25</v>
      </c>
      <c r="W288" s="10"/>
      <c r="X288" s="11"/>
      <c r="Y288" s="11"/>
      <c r="Z288" s="11"/>
      <c r="AA288" s="11"/>
    </row>
    <row r="289" spans="1:27" ht="18" hidden="1" x14ac:dyDescent="0.3">
      <c r="A289" s="10"/>
      <c r="B289" s="10"/>
      <c r="C289" s="10"/>
      <c r="D289" s="10"/>
      <c r="E289" s="10"/>
      <c r="F289" s="10"/>
      <c r="G289" s="10"/>
      <c r="H289" s="10"/>
      <c r="I289" s="10" t="str">
        <f t="shared" si="4"/>
        <v>Simplified</v>
      </c>
      <c r="J289" s="10"/>
      <c r="K289" s="10"/>
      <c r="L289" s="10"/>
      <c r="M289" s="10"/>
      <c r="N289" s="10" t="s">
        <v>741</v>
      </c>
      <c r="O289" s="12" t="s">
        <v>742</v>
      </c>
      <c r="P289" s="10" t="s">
        <v>653</v>
      </c>
      <c r="Q289" s="10" t="s">
        <v>654</v>
      </c>
      <c r="R289" s="13">
        <v>19000000</v>
      </c>
      <c r="S289" s="14" t="s">
        <v>7</v>
      </c>
      <c r="T289" s="10" t="s">
        <v>204</v>
      </c>
      <c r="U289" s="10" t="s">
        <v>204</v>
      </c>
      <c r="V289" s="10" t="s">
        <v>138</v>
      </c>
      <c r="W289" s="10"/>
      <c r="X289" s="11"/>
      <c r="Y289" s="11"/>
      <c r="Z289" s="11"/>
      <c r="AA289" s="11"/>
    </row>
    <row r="290" spans="1:27" ht="18" hidden="1" x14ac:dyDescent="0.3">
      <c r="A290" s="10"/>
      <c r="B290" s="10"/>
      <c r="C290" s="10"/>
      <c r="D290" s="10"/>
      <c r="E290" s="10"/>
      <c r="F290" s="10"/>
      <c r="G290" s="10"/>
      <c r="H290" s="10"/>
      <c r="I290" s="10" t="str">
        <f t="shared" si="4"/>
        <v>Simplified</v>
      </c>
      <c r="J290" s="10"/>
      <c r="K290" s="10"/>
      <c r="L290" s="10"/>
      <c r="M290" s="10"/>
      <c r="N290" s="10" t="s">
        <v>743</v>
      </c>
      <c r="O290" s="12" t="s">
        <v>744</v>
      </c>
      <c r="P290" s="10" t="s">
        <v>653</v>
      </c>
      <c r="Q290" s="10" t="s">
        <v>654</v>
      </c>
      <c r="R290" s="13">
        <v>983710</v>
      </c>
      <c r="S290" s="14" t="s">
        <v>7</v>
      </c>
      <c r="T290" s="10" t="s">
        <v>204</v>
      </c>
      <c r="U290" s="10" t="s">
        <v>204</v>
      </c>
      <c r="V290" s="10" t="s">
        <v>211</v>
      </c>
      <c r="W290" s="10"/>
      <c r="X290" s="11"/>
      <c r="Y290" s="11"/>
      <c r="Z290" s="11"/>
      <c r="AA290" s="11"/>
    </row>
    <row r="291" spans="1:27" ht="18" hidden="1" x14ac:dyDescent="0.3">
      <c r="A291" s="10"/>
      <c r="B291" s="10"/>
      <c r="C291" s="10"/>
      <c r="D291" s="10"/>
      <c r="E291" s="10"/>
      <c r="F291" s="10"/>
      <c r="G291" s="10"/>
      <c r="H291" s="10"/>
      <c r="I291" s="10" t="str">
        <f t="shared" si="4"/>
        <v>Full</v>
      </c>
      <c r="J291" s="10"/>
      <c r="K291" s="10"/>
      <c r="L291" s="10"/>
      <c r="M291" s="10"/>
      <c r="N291" s="10" t="s">
        <v>745</v>
      </c>
      <c r="O291" s="12" t="s">
        <v>746</v>
      </c>
      <c r="P291" s="10" t="s">
        <v>653</v>
      </c>
      <c r="Q291" s="10" t="s">
        <v>654</v>
      </c>
      <c r="R291" s="13">
        <v>115502489.3435</v>
      </c>
      <c r="S291" s="14" t="s">
        <v>7</v>
      </c>
      <c r="T291" s="10" t="s">
        <v>204</v>
      </c>
      <c r="U291" s="10" t="s">
        <v>204</v>
      </c>
      <c r="V291" s="10" t="s">
        <v>432</v>
      </c>
      <c r="W291" s="10"/>
      <c r="X291" s="11"/>
      <c r="Y291" s="11"/>
      <c r="Z291" s="11"/>
      <c r="AA291" s="11"/>
    </row>
    <row r="292" spans="1:27" ht="18" hidden="1" x14ac:dyDescent="0.3">
      <c r="A292" s="10"/>
      <c r="B292" s="10"/>
      <c r="C292" s="10"/>
      <c r="D292" s="10"/>
      <c r="E292" s="10"/>
      <c r="F292" s="10"/>
      <c r="G292" s="10"/>
      <c r="H292" s="10"/>
      <c r="I292" s="10" t="str">
        <f t="shared" si="4"/>
        <v>Full</v>
      </c>
      <c r="J292" s="10"/>
      <c r="K292" s="10"/>
      <c r="L292" s="10"/>
      <c r="M292" s="10"/>
      <c r="N292" s="10" t="s">
        <v>747</v>
      </c>
      <c r="O292" s="12" t="s">
        <v>748</v>
      </c>
      <c r="P292" s="10" t="s">
        <v>653</v>
      </c>
      <c r="Q292" s="10" t="s">
        <v>654</v>
      </c>
      <c r="R292" s="13">
        <v>165703759.05707499</v>
      </c>
      <c r="S292" s="14" t="s">
        <v>7</v>
      </c>
      <c r="T292" s="10" t="s">
        <v>204</v>
      </c>
      <c r="U292" s="10" t="s">
        <v>204</v>
      </c>
      <c r="V292" s="10" t="s">
        <v>432</v>
      </c>
      <c r="W292" s="10"/>
      <c r="X292" s="11"/>
      <c r="Y292" s="11"/>
      <c r="Z292" s="11"/>
      <c r="AA292" s="11"/>
    </row>
    <row r="293" spans="1:27" ht="18" hidden="1" x14ac:dyDescent="0.3">
      <c r="A293" s="10"/>
      <c r="B293" s="10"/>
      <c r="C293" s="10"/>
      <c r="D293" s="10"/>
      <c r="E293" s="10"/>
      <c r="F293" s="10"/>
      <c r="G293" s="10"/>
      <c r="H293" s="10"/>
      <c r="I293" s="10" t="str">
        <f t="shared" si="4"/>
        <v>Full</v>
      </c>
      <c r="J293" s="10"/>
      <c r="K293" s="10"/>
      <c r="L293" s="10"/>
      <c r="M293" s="10"/>
      <c r="N293" s="10" t="s">
        <v>749</v>
      </c>
      <c r="O293" s="12" t="s">
        <v>750</v>
      </c>
      <c r="P293" s="10" t="s">
        <v>653</v>
      </c>
      <c r="Q293" s="10" t="s">
        <v>654</v>
      </c>
      <c r="R293" s="13">
        <v>689275827</v>
      </c>
      <c r="S293" s="14" t="s">
        <v>7</v>
      </c>
      <c r="T293" s="10" t="s">
        <v>204</v>
      </c>
      <c r="U293" s="10" t="s">
        <v>204</v>
      </c>
      <c r="V293" s="10" t="s">
        <v>25</v>
      </c>
      <c r="W293" s="10"/>
      <c r="X293" s="11"/>
      <c r="Y293" s="11"/>
      <c r="Z293" s="11"/>
      <c r="AA293" s="11"/>
    </row>
    <row r="294" spans="1:27" ht="18" hidden="1" x14ac:dyDescent="0.3">
      <c r="A294" s="10"/>
      <c r="B294" s="10"/>
      <c r="C294" s="10"/>
      <c r="D294" s="10"/>
      <c r="E294" s="10"/>
      <c r="F294" s="10"/>
      <c r="G294" s="10"/>
      <c r="H294" s="10"/>
      <c r="I294" s="10" t="str">
        <f t="shared" si="4"/>
        <v>Simplified</v>
      </c>
      <c r="J294" s="10"/>
      <c r="K294" s="10"/>
      <c r="L294" s="10"/>
      <c r="M294" s="10"/>
      <c r="N294" s="10" t="s">
        <v>751</v>
      </c>
      <c r="O294" s="12" t="s">
        <v>752</v>
      </c>
      <c r="P294" s="10" t="s">
        <v>653</v>
      </c>
      <c r="Q294" s="10" t="s">
        <v>654</v>
      </c>
      <c r="R294" s="13">
        <v>660100</v>
      </c>
      <c r="S294" s="14" t="s">
        <v>7</v>
      </c>
      <c r="T294" s="10" t="s">
        <v>204</v>
      </c>
      <c r="U294" s="10" t="s">
        <v>204</v>
      </c>
      <c r="V294" s="10" t="s">
        <v>211</v>
      </c>
      <c r="W294" s="10"/>
      <c r="X294" s="11"/>
      <c r="Y294" s="11"/>
      <c r="Z294" s="11"/>
      <c r="AA294" s="11"/>
    </row>
    <row r="295" spans="1:27" ht="18" hidden="1" x14ac:dyDescent="0.3">
      <c r="A295" s="10"/>
      <c r="B295" s="10"/>
      <c r="C295" s="10"/>
      <c r="D295" s="10"/>
      <c r="E295" s="10"/>
      <c r="F295" s="10"/>
      <c r="G295" s="10"/>
      <c r="H295" s="10"/>
      <c r="I295" s="10" t="str">
        <f t="shared" si="4"/>
        <v>Simplified</v>
      </c>
      <c r="J295" s="10"/>
      <c r="K295" s="10"/>
      <c r="L295" s="10"/>
      <c r="M295" s="10"/>
      <c r="N295" s="10" t="s">
        <v>753</v>
      </c>
      <c r="O295" s="12" t="s">
        <v>754</v>
      </c>
      <c r="P295" s="10" t="s">
        <v>653</v>
      </c>
      <c r="Q295" s="10" t="s">
        <v>654</v>
      </c>
      <c r="R295" s="13">
        <v>2289899.8987432555</v>
      </c>
      <c r="S295" s="14" t="s">
        <v>7</v>
      </c>
      <c r="T295" s="10" t="s">
        <v>204</v>
      </c>
      <c r="U295" s="10" t="s">
        <v>204</v>
      </c>
      <c r="V295" s="10" t="s">
        <v>211</v>
      </c>
      <c r="W295" s="10"/>
      <c r="X295" s="11"/>
      <c r="Y295" s="11"/>
      <c r="Z295" s="11"/>
      <c r="AA295" s="11"/>
    </row>
    <row r="296" spans="1:27" ht="18" hidden="1" x14ac:dyDescent="0.3">
      <c r="A296" s="10"/>
      <c r="B296" s="10"/>
      <c r="C296" s="10"/>
      <c r="D296" s="10"/>
      <c r="E296" s="10"/>
      <c r="F296" s="10"/>
      <c r="G296" s="10"/>
      <c r="H296" s="10"/>
      <c r="I296" s="10" t="str">
        <f t="shared" si="4"/>
        <v>Simplified</v>
      </c>
      <c r="J296" s="10"/>
      <c r="K296" s="10"/>
      <c r="L296" s="10"/>
      <c r="M296" s="10"/>
      <c r="N296" s="10" t="s">
        <v>755</v>
      </c>
      <c r="O296" s="12" t="s">
        <v>756</v>
      </c>
      <c r="P296" s="10" t="s">
        <v>653</v>
      </c>
      <c r="Q296" s="10" t="s">
        <v>654</v>
      </c>
      <c r="R296" s="13">
        <v>21801671.491499998</v>
      </c>
      <c r="S296" s="14" t="s">
        <v>7</v>
      </c>
      <c r="T296" s="10" t="s">
        <v>204</v>
      </c>
      <c r="U296" s="10" t="s">
        <v>204</v>
      </c>
      <c r="V296" s="10" t="s">
        <v>211</v>
      </c>
      <c r="W296" s="10"/>
      <c r="X296" s="11"/>
      <c r="Y296" s="11"/>
      <c r="Z296" s="11"/>
      <c r="AA296" s="11"/>
    </row>
    <row r="297" spans="1:27" ht="18" hidden="1" x14ac:dyDescent="0.3">
      <c r="A297" s="10"/>
      <c r="B297" s="10"/>
      <c r="C297" s="10"/>
      <c r="D297" s="10"/>
      <c r="E297" s="10"/>
      <c r="F297" s="10"/>
      <c r="G297" s="10"/>
      <c r="H297" s="10"/>
      <c r="I297" s="10" t="str">
        <f t="shared" si="4"/>
        <v>Full</v>
      </c>
      <c r="J297" s="10"/>
      <c r="K297" s="10"/>
      <c r="L297" s="10"/>
      <c r="M297" s="10"/>
      <c r="N297" s="10" t="s">
        <v>757</v>
      </c>
      <c r="O297" s="12" t="s">
        <v>758</v>
      </c>
      <c r="P297" s="10" t="s">
        <v>653</v>
      </c>
      <c r="Q297" s="10" t="s">
        <v>654</v>
      </c>
      <c r="R297" s="13">
        <v>27025000</v>
      </c>
      <c r="S297" s="14" t="s">
        <v>7</v>
      </c>
      <c r="T297" s="10" t="s">
        <v>204</v>
      </c>
      <c r="U297" s="10" t="s">
        <v>204</v>
      </c>
      <c r="V297" s="10" t="s">
        <v>211</v>
      </c>
      <c r="W297" s="10"/>
      <c r="X297" s="11"/>
      <c r="Y297" s="11"/>
      <c r="Z297" s="11"/>
      <c r="AA297" s="11"/>
    </row>
    <row r="298" spans="1:27" ht="18" hidden="1" x14ac:dyDescent="0.3">
      <c r="A298" s="10"/>
      <c r="B298" s="10"/>
      <c r="C298" s="10"/>
      <c r="D298" s="10"/>
      <c r="E298" s="10"/>
      <c r="F298" s="10"/>
      <c r="G298" s="10"/>
      <c r="H298" s="10"/>
      <c r="I298" s="10" t="str">
        <f t="shared" si="4"/>
        <v>Simplified</v>
      </c>
      <c r="J298" s="10"/>
      <c r="K298" s="10"/>
      <c r="L298" s="10"/>
      <c r="M298" s="10"/>
      <c r="N298" s="10" t="s">
        <v>759</v>
      </c>
      <c r="O298" s="12" t="s">
        <v>760</v>
      </c>
      <c r="P298" s="10" t="s">
        <v>653</v>
      </c>
      <c r="Q298" s="10" t="s">
        <v>654</v>
      </c>
      <c r="R298" s="13">
        <v>4262220.1690026755</v>
      </c>
      <c r="S298" s="14" t="s">
        <v>7</v>
      </c>
      <c r="T298" s="10" t="s">
        <v>204</v>
      </c>
      <c r="U298" s="10" t="s">
        <v>204</v>
      </c>
      <c r="V298" s="10" t="s">
        <v>211</v>
      </c>
      <c r="W298" s="10"/>
      <c r="X298" s="11"/>
      <c r="Y298" s="11"/>
      <c r="Z298" s="11"/>
      <c r="AA298" s="11"/>
    </row>
    <row r="299" spans="1:27" ht="18" hidden="1" x14ac:dyDescent="0.3">
      <c r="A299" s="10"/>
      <c r="B299" s="10"/>
      <c r="C299" s="10"/>
      <c r="D299" s="10"/>
      <c r="E299" s="10"/>
      <c r="F299" s="10"/>
      <c r="G299" s="10"/>
      <c r="H299" s="10"/>
      <c r="I299" s="10" t="str">
        <f t="shared" si="4"/>
        <v>Simplified</v>
      </c>
      <c r="J299" s="10"/>
      <c r="K299" s="10"/>
      <c r="L299" s="10"/>
      <c r="M299" s="10"/>
      <c r="N299" s="10" t="s">
        <v>761</v>
      </c>
      <c r="O299" s="12" t="s">
        <v>762</v>
      </c>
      <c r="P299" s="10" t="s">
        <v>653</v>
      </c>
      <c r="Q299" s="10" t="s">
        <v>654</v>
      </c>
      <c r="R299" s="13">
        <v>6000000</v>
      </c>
      <c r="S299" s="14" t="s">
        <v>7</v>
      </c>
      <c r="T299" s="10" t="s">
        <v>290</v>
      </c>
      <c r="U299" s="10" t="s">
        <v>763</v>
      </c>
      <c r="V299" s="10" t="s">
        <v>12</v>
      </c>
      <c r="W299" s="10"/>
      <c r="X299" s="11"/>
      <c r="Y299" s="11"/>
      <c r="Z299" s="11"/>
      <c r="AA299" s="11"/>
    </row>
    <row r="300" spans="1:27" ht="18" hidden="1" x14ac:dyDescent="0.3">
      <c r="A300" s="10"/>
      <c r="B300" s="10"/>
      <c r="C300" s="10"/>
      <c r="D300" s="10"/>
      <c r="E300" s="10"/>
      <c r="F300" s="10"/>
      <c r="G300" s="10"/>
      <c r="H300" s="10"/>
      <c r="I300" s="10" t="str">
        <f t="shared" si="4"/>
        <v>Full</v>
      </c>
      <c r="J300" s="10"/>
      <c r="K300" s="10"/>
      <c r="L300" s="10"/>
      <c r="M300" s="10"/>
      <c r="N300" s="10" t="s">
        <v>764</v>
      </c>
      <c r="O300" s="12" t="s">
        <v>765</v>
      </c>
      <c r="P300" s="10" t="s">
        <v>653</v>
      </c>
      <c r="Q300" s="10" t="s">
        <v>654</v>
      </c>
      <c r="R300" s="13">
        <v>257219809</v>
      </c>
      <c r="S300" s="14" t="s">
        <v>7</v>
      </c>
      <c r="T300" s="10" t="s">
        <v>204</v>
      </c>
      <c r="U300" s="10" t="s">
        <v>204</v>
      </c>
      <c r="V300" s="10" t="s">
        <v>62</v>
      </c>
      <c r="W300" s="10"/>
      <c r="X300" s="11"/>
      <c r="Y300" s="11"/>
      <c r="Z300" s="11"/>
      <c r="AA300" s="11"/>
    </row>
    <row r="301" spans="1:27" ht="18" hidden="1" x14ac:dyDescent="0.3">
      <c r="A301" s="10"/>
      <c r="B301" s="10"/>
      <c r="C301" s="10"/>
      <c r="D301" s="10"/>
      <c r="E301" s="10"/>
      <c r="F301" s="10"/>
      <c r="G301" s="10"/>
      <c r="H301" s="10"/>
      <c r="I301" s="10" t="str">
        <f t="shared" si="4"/>
        <v>Full</v>
      </c>
      <c r="J301" s="10"/>
      <c r="K301" s="10"/>
      <c r="L301" s="10"/>
      <c r="M301" s="10"/>
      <c r="N301" s="10" t="s">
        <v>766</v>
      </c>
      <c r="O301" s="12" t="s">
        <v>767</v>
      </c>
      <c r="P301" s="10" t="s">
        <v>653</v>
      </c>
      <c r="Q301" s="10" t="s">
        <v>654</v>
      </c>
      <c r="R301" s="13">
        <v>169325456.05000001</v>
      </c>
      <c r="S301" s="14" t="s">
        <v>7</v>
      </c>
      <c r="T301" s="10" t="s">
        <v>204</v>
      </c>
      <c r="U301" s="10" t="s">
        <v>204</v>
      </c>
      <c r="V301" s="10" t="s">
        <v>208</v>
      </c>
      <c r="W301" s="10"/>
      <c r="X301" s="11"/>
      <c r="Y301" s="11"/>
      <c r="Z301" s="11"/>
      <c r="AA301" s="11"/>
    </row>
    <row r="302" spans="1:27" ht="18" hidden="1" x14ac:dyDescent="0.3">
      <c r="A302" s="10"/>
      <c r="B302" s="10"/>
      <c r="C302" s="10"/>
      <c r="D302" s="10"/>
      <c r="E302" s="10"/>
      <c r="F302" s="10"/>
      <c r="G302" s="10"/>
      <c r="H302" s="10"/>
      <c r="I302" s="10" t="str">
        <f t="shared" si="4"/>
        <v>Full</v>
      </c>
      <c r="J302" s="10"/>
      <c r="K302" s="10"/>
      <c r="L302" s="10"/>
      <c r="M302" s="10"/>
      <c r="N302" s="10" t="s">
        <v>768</v>
      </c>
      <c r="O302" s="12" t="s">
        <v>769</v>
      </c>
      <c r="P302" s="10" t="s">
        <v>653</v>
      </c>
      <c r="Q302" s="10" t="s">
        <v>654</v>
      </c>
      <c r="R302" s="13">
        <v>162297633.55000001</v>
      </c>
      <c r="S302" s="14" t="s">
        <v>7</v>
      </c>
      <c r="T302" s="10" t="s">
        <v>204</v>
      </c>
      <c r="U302" s="10" t="s">
        <v>204</v>
      </c>
      <c r="V302" s="10" t="s">
        <v>208</v>
      </c>
      <c r="W302" s="10"/>
      <c r="X302" s="11"/>
      <c r="Y302" s="11"/>
      <c r="Z302" s="11"/>
      <c r="AA302" s="11"/>
    </row>
    <row r="303" spans="1:27" ht="18" hidden="1" x14ac:dyDescent="0.3">
      <c r="A303" s="10"/>
      <c r="B303" s="10"/>
      <c r="C303" s="10"/>
      <c r="D303" s="10"/>
      <c r="E303" s="10"/>
      <c r="F303" s="10"/>
      <c r="G303" s="10"/>
      <c r="H303" s="10"/>
      <c r="I303" s="10" t="str">
        <f t="shared" si="4"/>
        <v>Full</v>
      </c>
      <c r="J303" s="10"/>
      <c r="K303" s="10"/>
      <c r="L303" s="10"/>
      <c r="M303" s="10"/>
      <c r="N303" s="10" t="s">
        <v>770</v>
      </c>
      <c r="O303" s="12" t="s">
        <v>771</v>
      </c>
      <c r="P303" s="10" t="s">
        <v>653</v>
      </c>
      <c r="Q303" s="10" t="s">
        <v>654</v>
      </c>
      <c r="R303" s="13">
        <v>168685386.75</v>
      </c>
      <c r="S303" s="14" t="s">
        <v>7</v>
      </c>
      <c r="T303" s="10" t="s">
        <v>204</v>
      </c>
      <c r="U303" s="10" t="s">
        <v>204</v>
      </c>
      <c r="V303" s="10" t="s">
        <v>208</v>
      </c>
      <c r="W303" s="10"/>
      <c r="X303" s="11"/>
      <c r="Y303" s="11"/>
      <c r="Z303" s="11"/>
      <c r="AA303" s="11"/>
    </row>
    <row r="304" spans="1:27" ht="18" hidden="1" x14ac:dyDescent="0.3">
      <c r="A304" s="10"/>
      <c r="B304" s="10"/>
      <c r="C304" s="10"/>
      <c r="D304" s="10"/>
      <c r="E304" s="10"/>
      <c r="F304" s="10"/>
      <c r="G304" s="10"/>
      <c r="H304" s="10"/>
      <c r="I304" s="10" t="str">
        <f t="shared" si="4"/>
        <v>Full</v>
      </c>
      <c r="J304" s="10"/>
      <c r="K304" s="10"/>
      <c r="L304" s="10"/>
      <c r="M304" s="10"/>
      <c r="N304" s="10" t="s">
        <v>772</v>
      </c>
      <c r="O304" s="12" t="s">
        <v>773</v>
      </c>
      <c r="P304" s="10" t="s">
        <v>653</v>
      </c>
      <c r="Q304" s="10" t="s">
        <v>654</v>
      </c>
      <c r="R304" s="13">
        <v>79168740.450000003</v>
      </c>
      <c r="S304" s="14" t="s">
        <v>7</v>
      </c>
      <c r="T304" s="10" t="s">
        <v>204</v>
      </c>
      <c r="U304" s="10" t="s">
        <v>204</v>
      </c>
      <c r="V304" s="10" t="s">
        <v>208</v>
      </c>
      <c r="W304" s="10"/>
      <c r="X304" s="11"/>
      <c r="Y304" s="11"/>
      <c r="Z304" s="11"/>
      <c r="AA304" s="11"/>
    </row>
    <row r="305" spans="1:27" ht="18" hidden="1" x14ac:dyDescent="0.3">
      <c r="A305" s="10"/>
      <c r="B305" s="10"/>
      <c r="C305" s="10"/>
      <c r="D305" s="10"/>
      <c r="E305" s="10"/>
      <c r="F305" s="10"/>
      <c r="G305" s="10"/>
      <c r="H305" s="10"/>
      <c r="I305" s="10" t="str">
        <f t="shared" si="4"/>
        <v>Simplified</v>
      </c>
      <c r="J305" s="10"/>
      <c r="K305" s="10"/>
      <c r="L305" s="10"/>
      <c r="M305" s="10"/>
      <c r="N305" s="10" t="s">
        <v>774</v>
      </c>
      <c r="O305" s="12" t="s">
        <v>775</v>
      </c>
      <c r="P305" s="10" t="s">
        <v>653</v>
      </c>
      <c r="Q305" s="10" t="s">
        <v>654</v>
      </c>
      <c r="R305" s="13">
        <v>927633.7</v>
      </c>
      <c r="S305" s="14" t="s">
        <v>7</v>
      </c>
      <c r="T305" s="10" t="s">
        <v>204</v>
      </c>
      <c r="U305" s="10" t="s">
        <v>204</v>
      </c>
      <c r="V305" s="10" t="s">
        <v>211</v>
      </c>
      <c r="W305" s="10"/>
      <c r="X305" s="11"/>
      <c r="Y305" s="11"/>
      <c r="Z305" s="11"/>
      <c r="AA305" s="11"/>
    </row>
    <row r="306" spans="1:27" ht="18" hidden="1" x14ac:dyDescent="0.3">
      <c r="A306" s="10"/>
      <c r="B306" s="10"/>
      <c r="C306" s="10"/>
      <c r="D306" s="10"/>
      <c r="E306" s="10"/>
      <c r="F306" s="10"/>
      <c r="G306" s="10"/>
      <c r="H306" s="10"/>
      <c r="I306" s="10" t="str">
        <f t="shared" si="4"/>
        <v>Simplified</v>
      </c>
      <c r="J306" s="10"/>
      <c r="K306" s="10"/>
      <c r="L306" s="10"/>
      <c r="M306" s="10"/>
      <c r="N306" s="10" t="s">
        <v>776</v>
      </c>
      <c r="O306" s="12" t="s">
        <v>777</v>
      </c>
      <c r="P306" s="10" t="s">
        <v>653</v>
      </c>
      <c r="Q306" s="10" t="s">
        <v>654</v>
      </c>
      <c r="R306" s="13">
        <v>3329352.89</v>
      </c>
      <c r="S306" s="14" t="s">
        <v>7</v>
      </c>
      <c r="T306" s="10" t="s">
        <v>204</v>
      </c>
      <c r="U306" s="10" t="s">
        <v>204</v>
      </c>
      <c r="V306" s="10" t="s">
        <v>65</v>
      </c>
      <c r="W306" s="10"/>
      <c r="X306" s="11"/>
      <c r="Y306" s="11"/>
      <c r="Z306" s="11"/>
      <c r="AA306" s="11"/>
    </row>
    <row r="307" spans="1:27" ht="18" hidden="1" x14ac:dyDescent="0.3">
      <c r="A307" s="10"/>
      <c r="B307" s="10"/>
      <c r="C307" s="10"/>
      <c r="D307" s="10"/>
      <c r="E307" s="10"/>
      <c r="F307" s="10"/>
      <c r="G307" s="10"/>
      <c r="H307" s="10"/>
      <c r="I307" s="10" t="str">
        <f t="shared" si="4"/>
        <v>Full</v>
      </c>
      <c r="J307" s="10"/>
      <c r="K307" s="10"/>
      <c r="L307" s="10"/>
      <c r="M307" s="10"/>
      <c r="N307" s="10" t="s">
        <v>778</v>
      </c>
      <c r="O307" s="12" t="s">
        <v>779</v>
      </c>
      <c r="P307" s="10" t="s">
        <v>653</v>
      </c>
      <c r="Q307" s="10" t="s">
        <v>654</v>
      </c>
      <c r="R307" s="13">
        <v>284036513.94999999</v>
      </c>
      <c r="S307" s="14" t="s">
        <v>7</v>
      </c>
      <c r="T307" s="10" t="s">
        <v>204</v>
      </c>
      <c r="U307" s="10" t="s">
        <v>204</v>
      </c>
      <c r="V307" s="10" t="s">
        <v>522</v>
      </c>
      <c r="W307" s="10"/>
      <c r="X307" s="11"/>
      <c r="Y307" s="11"/>
      <c r="Z307" s="11"/>
      <c r="AA307" s="11"/>
    </row>
    <row r="308" spans="1:27" ht="18" hidden="1" x14ac:dyDescent="0.3">
      <c r="A308" s="10"/>
      <c r="B308" s="10"/>
      <c r="C308" s="10"/>
      <c r="D308" s="10"/>
      <c r="E308" s="10"/>
      <c r="F308" s="10"/>
      <c r="G308" s="10"/>
      <c r="H308" s="10"/>
      <c r="I308" s="10" t="str">
        <f t="shared" si="4"/>
        <v>Simplified</v>
      </c>
      <c r="J308" s="10"/>
      <c r="K308" s="10"/>
      <c r="L308" s="10"/>
      <c r="M308" s="10"/>
      <c r="N308" s="10" t="s">
        <v>780</v>
      </c>
      <c r="O308" s="12" t="s">
        <v>781</v>
      </c>
      <c r="P308" s="10" t="s">
        <v>653</v>
      </c>
      <c r="Q308" s="10" t="s">
        <v>654</v>
      </c>
      <c r="R308" s="13">
        <v>13396005</v>
      </c>
      <c r="S308" s="14" t="s">
        <v>7</v>
      </c>
      <c r="T308" s="10" t="s">
        <v>204</v>
      </c>
      <c r="U308" s="10" t="s">
        <v>334</v>
      </c>
      <c r="V308" s="10" t="s">
        <v>12</v>
      </c>
      <c r="W308" s="10"/>
      <c r="X308" s="11"/>
      <c r="Y308" s="11"/>
      <c r="Z308" s="11"/>
      <c r="AA308" s="11"/>
    </row>
    <row r="309" spans="1:27" ht="18" hidden="1" x14ac:dyDescent="0.3">
      <c r="A309" s="10"/>
      <c r="B309" s="10"/>
      <c r="C309" s="10"/>
      <c r="D309" s="10"/>
      <c r="E309" s="10"/>
      <c r="F309" s="10"/>
      <c r="G309" s="10"/>
      <c r="H309" s="10"/>
      <c r="I309" s="10" t="str">
        <f t="shared" si="4"/>
        <v>Full</v>
      </c>
      <c r="J309" s="10"/>
      <c r="K309" s="10"/>
      <c r="L309" s="10"/>
      <c r="M309" s="10"/>
      <c r="N309" s="10" t="s">
        <v>782</v>
      </c>
      <c r="O309" s="12" t="s">
        <v>783</v>
      </c>
      <c r="P309" s="10" t="s">
        <v>653</v>
      </c>
      <c r="Q309" s="10" t="s">
        <v>654</v>
      </c>
      <c r="R309" s="13">
        <v>87180350</v>
      </c>
      <c r="S309" s="14" t="s">
        <v>7</v>
      </c>
      <c r="T309" s="10" t="s">
        <v>204</v>
      </c>
      <c r="U309" s="10" t="s">
        <v>204</v>
      </c>
      <c r="V309" s="10" t="s">
        <v>432</v>
      </c>
      <c r="W309" s="10"/>
      <c r="X309" s="11"/>
      <c r="Y309" s="11"/>
      <c r="Z309" s="11"/>
      <c r="AA309" s="11"/>
    </row>
    <row r="310" spans="1:27" ht="18" hidden="1" x14ac:dyDescent="0.3">
      <c r="A310" s="10"/>
      <c r="B310" s="10"/>
      <c r="C310" s="10"/>
      <c r="D310" s="10"/>
      <c r="E310" s="10"/>
      <c r="F310" s="10"/>
      <c r="G310" s="10"/>
      <c r="H310" s="10"/>
      <c r="I310" s="10" t="str">
        <f t="shared" si="4"/>
        <v>Full</v>
      </c>
      <c r="J310" s="10"/>
      <c r="K310" s="10"/>
      <c r="L310" s="10"/>
      <c r="M310" s="10"/>
      <c r="N310" s="10" t="s">
        <v>784</v>
      </c>
      <c r="O310" s="12" t="s">
        <v>785</v>
      </c>
      <c r="P310" s="10" t="s">
        <v>653</v>
      </c>
      <c r="Q310" s="10" t="s">
        <v>654</v>
      </c>
      <c r="R310" s="13">
        <v>40000000</v>
      </c>
      <c r="S310" s="13" t="s">
        <v>7</v>
      </c>
      <c r="T310" s="10" t="s">
        <v>290</v>
      </c>
      <c r="U310" s="10" t="s">
        <v>763</v>
      </c>
      <c r="V310" s="10" t="s">
        <v>12</v>
      </c>
      <c r="W310" s="10"/>
      <c r="X310" s="11"/>
      <c r="Y310" s="11"/>
      <c r="Z310" s="11"/>
      <c r="AA310" s="11"/>
    </row>
    <row r="311" spans="1:27" ht="18" hidden="1" x14ac:dyDescent="0.3">
      <c r="A311" s="10"/>
      <c r="B311" s="10"/>
      <c r="C311" s="10"/>
      <c r="D311" s="10"/>
      <c r="E311" s="10"/>
      <c r="F311" s="10"/>
      <c r="G311" s="10"/>
      <c r="H311" s="10"/>
      <c r="I311" s="10" t="str">
        <f t="shared" si="4"/>
        <v>Full</v>
      </c>
      <c r="J311" s="10"/>
      <c r="K311" s="10"/>
      <c r="L311" s="10"/>
      <c r="M311" s="10"/>
      <c r="N311" s="10" t="s">
        <v>786</v>
      </c>
      <c r="O311" s="12" t="s">
        <v>787</v>
      </c>
      <c r="P311" s="10" t="s">
        <v>653</v>
      </c>
      <c r="Q311" s="10" t="s">
        <v>654</v>
      </c>
      <c r="R311" s="13">
        <v>94716440</v>
      </c>
      <c r="S311" s="14" t="s">
        <v>7</v>
      </c>
      <c r="T311" s="10" t="s">
        <v>204</v>
      </c>
      <c r="U311" s="10" t="s">
        <v>204</v>
      </c>
      <c r="V311" s="10" t="s">
        <v>25</v>
      </c>
      <c r="W311" s="10"/>
      <c r="X311" s="11"/>
      <c r="Y311" s="11"/>
      <c r="Z311" s="11"/>
      <c r="AA311" s="11"/>
    </row>
    <row r="312" spans="1:27" ht="18" hidden="1" x14ac:dyDescent="0.3">
      <c r="A312" s="10"/>
      <c r="B312" s="10"/>
      <c r="C312" s="10"/>
      <c r="D312" s="10"/>
      <c r="E312" s="10"/>
      <c r="F312" s="10"/>
      <c r="G312" s="10"/>
      <c r="H312" s="10"/>
      <c r="I312" s="10" t="str">
        <f t="shared" si="4"/>
        <v>Full</v>
      </c>
      <c r="J312" s="10"/>
      <c r="K312" s="10"/>
      <c r="L312" s="10"/>
      <c r="M312" s="10"/>
      <c r="N312" s="10" t="s">
        <v>788</v>
      </c>
      <c r="O312" s="12" t="s">
        <v>789</v>
      </c>
      <c r="P312" s="10" t="s">
        <v>653</v>
      </c>
      <c r="Q312" s="10" t="s">
        <v>654</v>
      </c>
      <c r="R312" s="13">
        <v>83592415.533940002</v>
      </c>
      <c r="S312" s="14" t="s">
        <v>7</v>
      </c>
      <c r="T312" s="10" t="s">
        <v>204</v>
      </c>
      <c r="U312" s="10" t="s">
        <v>204</v>
      </c>
      <c r="V312" s="10" t="s">
        <v>25</v>
      </c>
      <c r="W312" s="10"/>
      <c r="X312" s="11"/>
      <c r="Y312" s="11"/>
      <c r="Z312" s="11"/>
      <c r="AA312" s="11"/>
    </row>
    <row r="313" spans="1:27" ht="18" hidden="1" x14ac:dyDescent="0.3">
      <c r="A313" s="10"/>
      <c r="B313" s="10"/>
      <c r="C313" s="10"/>
      <c r="D313" s="10"/>
      <c r="E313" s="10"/>
      <c r="F313" s="10"/>
      <c r="G313" s="10"/>
      <c r="H313" s="10"/>
      <c r="I313" s="10" t="str">
        <f t="shared" si="4"/>
        <v>Full</v>
      </c>
      <c r="J313" s="10"/>
      <c r="K313" s="10"/>
      <c r="L313" s="10"/>
      <c r="M313" s="10"/>
      <c r="N313" s="10" t="s">
        <v>790</v>
      </c>
      <c r="O313" s="12" t="s">
        <v>791</v>
      </c>
      <c r="P313" s="10" t="s">
        <v>653</v>
      </c>
      <c r="Q313" s="10" t="s">
        <v>654</v>
      </c>
      <c r="R313" s="13">
        <v>58180928</v>
      </c>
      <c r="S313" s="14" t="s">
        <v>7</v>
      </c>
      <c r="T313" s="10" t="s">
        <v>204</v>
      </c>
      <c r="U313" s="10" t="s">
        <v>204</v>
      </c>
      <c r="V313" s="10" t="s">
        <v>15</v>
      </c>
      <c r="W313" s="10"/>
      <c r="X313" s="11"/>
      <c r="Y313" s="11"/>
      <c r="Z313" s="11"/>
      <c r="AA313" s="11"/>
    </row>
    <row r="314" spans="1:27" ht="18" hidden="1" x14ac:dyDescent="0.3">
      <c r="A314" s="10"/>
      <c r="B314" s="10"/>
      <c r="C314" s="10"/>
      <c r="D314" s="10"/>
      <c r="E314" s="10"/>
      <c r="F314" s="10"/>
      <c r="G314" s="10"/>
      <c r="H314" s="10"/>
      <c r="I314" s="10" t="str">
        <f t="shared" si="4"/>
        <v>Full</v>
      </c>
      <c r="J314" s="10"/>
      <c r="K314" s="10"/>
      <c r="L314" s="10"/>
      <c r="M314" s="10"/>
      <c r="N314" s="10" t="s">
        <v>792</v>
      </c>
      <c r="O314" s="12" t="s">
        <v>793</v>
      </c>
      <c r="P314" s="10" t="s">
        <v>653</v>
      </c>
      <c r="Q314" s="10" t="s">
        <v>654</v>
      </c>
      <c r="R314" s="13">
        <v>191410646</v>
      </c>
      <c r="S314" s="14" t="s">
        <v>7</v>
      </c>
      <c r="T314" s="10" t="s">
        <v>204</v>
      </c>
      <c r="U314" s="10" t="s">
        <v>204</v>
      </c>
      <c r="V314" s="10" t="s">
        <v>62</v>
      </c>
      <c r="W314" s="10"/>
      <c r="X314" s="11"/>
      <c r="Y314" s="11"/>
      <c r="Z314" s="11"/>
      <c r="AA314" s="11"/>
    </row>
    <row r="315" spans="1:27" ht="18" hidden="1" x14ac:dyDescent="0.3">
      <c r="A315" s="10"/>
      <c r="B315" s="10"/>
      <c r="C315" s="10"/>
      <c r="D315" s="10"/>
      <c r="E315" s="10"/>
      <c r="F315" s="10"/>
      <c r="G315" s="10"/>
      <c r="H315" s="10"/>
      <c r="I315" s="10" t="str">
        <f t="shared" si="4"/>
        <v>Full</v>
      </c>
      <c r="J315" s="10"/>
      <c r="K315" s="10"/>
      <c r="L315" s="10"/>
      <c r="M315" s="10"/>
      <c r="N315" s="10" t="s">
        <v>794</v>
      </c>
      <c r="O315" s="12" t="s">
        <v>795</v>
      </c>
      <c r="P315" s="10" t="s">
        <v>653</v>
      </c>
      <c r="Q315" s="10" t="s">
        <v>654</v>
      </c>
      <c r="R315" s="13">
        <v>283436881.5</v>
      </c>
      <c r="S315" s="14" t="s">
        <v>7</v>
      </c>
      <c r="T315" s="10" t="s">
        <v>204</v>
      </c>
      <c r="U315" s="10" t="s">
        <v>204</v>
      </c>
      <c r="V315" s="10" t="s">
        <v>15</v>
      </c>
      <c r="W315" s="10"/>
      <c r="X315" s="11"/>
      <c r="Y315" s="11"/>
      <c r="Z315" s="11"/>
      <c r="AA315" s="11"/>
    </row>
    <row r="316" spans="1:27" ht="18" hidden="1" x14ac:dyDescent="0.3">
      <c r="A316" s="10"/>
      <c r="B316" s="10"/>
      <c r="C316" s="10"/>
      <c r="D316" s="10"/>
      <c r="E316" s="10"/>
      <c r="F316" s="10"/>
      <c r="G316" s="10"/>
      <c r="H316" s="10"/>
      <c r="I316" s="10" t="str">
        <f t="shared" si="4"/>
        <v>Full</v>
      </c>
      <c r="J316" s="10"/>
      <c r="K316" s="10"/>
      <c r="L316" s="10"/>
      <c r="M316" s="10"/>
      <c r="N316" s="10" t="s">
        <v>796</v>
      </c>
      <c r="O316" s="12" t="s">
        <v>797</v>
      </c>
      <c r="P316" s="10" t="s">
        <v>653</v>
      </c>
      <c r="Q316" s="10" t="s">
        <v>654</v>
      </c>
      <c r="R316" s="13">
        <v>37906007</v>
      </c>
      <c r="S316" s="14" t="s">
        <v>7</v>
      </c>
      <c r="T316" s="10" t="s">
        <v>204</v>
      </c>
      <c r="U316" s="10" t="s">
        <v>204</v>
      </c>
      <c r="V316" s="10" t="s">
        <v>15</v>
      </c>
      <c r="W316" s="10"/>
      <c r="X316" s="11"/>
      <c r="Y316" s="11"/>
      <c r="Z316" s="11"/>
      <c r="AA316" s="11"/>
    </row>
    <row r="317" spans="1:27" ht="18" hidden="1" x14ac:dyDescent="0.3">
      <c r="A317" s="10"/>
      <c r="B317" s="10"/>
      <c r="C317" s="10"/>
      <c r="D317" s="10"/>
      <c r="E317" s="10"/>
      <c r="F317" s="10"/>
      <c r="G317" s="10"/>
      <c r="H317" s="10"/>
      <c r="I317" s="10" t="str">
        <f t="shared" si="4"/>
        <v>Full</v>
      </c>
      <c r="J317" s="10"/>
      <c r="K317" s="10"/>
      <c r="L317" s="10"/>
      <c r="M317" s="10"/>
      <c r="N317" s="10" t="s">
        <v>798</v>
      </c>
      <c r="O317" s="12" t="s">
        <v>799</v>
      </c>
      <c r="P317" s="10" t="s">
        <v>653</v>
      </c>
      <c r="Q317" s="10" t="s">
        <v>654</v>
      </c>
      <c r="R317" s="13">
        <v>386192114.74740583</v>
      </c>
      <c r="S317" s="14" t="s">
        <v>7</v>
      </c>
      <c r="T317" s="10" t="s">
        <v>204</v>
      </c>
      <c r="U317" s="10" t="s">
        <v>204</v>
      </c>
      <c r="V317" s="10" t="s">
        <v>432</v>
      </c>
      <c r="W317" s="10"/>
      <c r="X317" s="11"/>
      <c r="Y317" s="11"/>
      <c r="Z317" s="11"/>
      <c r="AA317" s="11"/>
    </row>
    <row r="318" spans="1:27" ht="18" hidden="1" x14ac:dyDescent="0.3">
      <c r="A318" s="10"/>
      <c r="B318" s="10"/>
      <c r="C318" s="10"/>
      <c r="D318" s="10"/>
      <c r="E318" s="10"/>
      <c r="F318" s="10"/>
      <c r="G318" s="10"/>
      <c r="H318" s="10"/>
      <c r="I318" s="10" t="str">
        <f t="shared" si="4"/>
        <v>Full</v>
      </c>
      <c r="J318" s="10"/>
      <c r="K318" s="10"/>
      <c r="L318" s="10"/>
      <c r="M318" s="10"/>
      <c r="N318" s="10" t="s">
        <v>800</v>
      </c>
      <c r="O318" s="12" t="s">
        <v>801</v>
      </c>
      <c r="P318" s="10" t="s">
        <v>653</v>
      </c>
      <c r="Q318" s="10" t="s">
        <v>654</v>
      </c>
      <c r="R318" s="13">
        <v>114201210.10349999</v>
      </c>
      <c r="S318" s="14" t="s">
        <v>7</v>
      </c>
      <c r="T318" s="10" t="s">
        <v>204</v>
      </c>
      <c r="U318" s="10" t="s">
        <v>204</v>
      </c>
      <c r="V318" s="10" t="s">
        <v>15</v>
      </c>
      <c r="W318" s="10"/>
      <c r="X318" s="11"/>
      <c r="Y318" s="11"/>
      <c r="Z318" s="11"/>
      <c r="AA318" s="11"/>
    </row>
    <row r="319" spans="1:27" ht="18" hidden="1" x14ac:dyDescent="0.3">
      <c r="A319" s="10"/>
      <c r="B319" s="10"/>
      <c r="C319" s="10"/>
      <c r="D319" s="10"/>
      <c r="E319" s="10"/>
      <c r="F319" s="10"/>
      <c r="G319" s="10"/>
      <c r="H319" s="10"/>
      <c r="I319" s="10" t="str">
        <f t="shared" si="4"/>
        <v>Full</v>
      </c>
      <c r="J319" s="10"/>
      <c r="K319" s="10"/>
      <c r="L319" s="10"/>
      <c r="M319" s="10"/>
      <c r="N319" s="10" t="s">
        <v>802</v>
      </c>
      <c r="O319" s="12" t="s">
        <v>803</v>
      </c>
      <c r="P319" s="10" t="s">
        <v>653</v>
      </c>
      <c r="Q319" s="10" t="s">
        <v>654</v>
      </c>
      <c r="R319" s="13">
        <v>193050040</v>
      </c>
      <c r="S319" s="14" t="s">
        <v>7</v>
      </c>
      <c r="T319" s="10" t="s">
        <v>204</v>
      </c>
      <c r="U319" s="10" t="s">
        <v>204</v>
      </c>
      <c r="V319" s="10" t="s">
        <v>62</v>
      </c>
      <c r="W319" s="10"/>
      <c r="X319" s="11"/>
      <c r="Y319" s="11"/>
      <c r="Z319" s="11"/>
      <c r="AA319" s="11"/>
    </row>
    <row r="320" spans="1:27" ht="18" hidden="1" x14ac:dyDescent="0.3">
      <c r="A320" s="10"/>
      <c r="B320" s="10"/>
      <c r="C320" s="10"/>
      <c r="D320" s="10"/>
      <c r="E320" s="10"/>
      <c r="F320" s="10"/>
      <c r="G320" s="10"/>
      <c r="H320" s="10"/>
      <c r="I320" s="10" t="str">
        <f t="shared" si="4"/>
        <v>Full</v>
      </c>
      <c r="J320" s="10"/>
      <c r="K320" s="10"/>
      <c r="L320" s="10"/>
      <c r="M320" s="10"/>
      <c r="N320" s="10" t="s">
        <v>804</v>
      </c>
      <c r="O320" s="12" t="s">
        <v>805</v>
      </c>
      <c r="P320" s="10" t="s">
        <v>653</v>
      </c>
      <c r="Q320" s="10" t="s">
        <v>654</v>
      </c>
      <c r="R320" s="13">
        <v>58465204.729999997</v>
      </c>
      <c r="S320" s="14" t="s">
        <v>7</v>
      </c>
      <c r="T320" s="10" t="s">
        <v>204</v>
      </c>
      <c r="U320" s="10" t="s">
        <v>204</v>
      </c>
      <c r="V320" s="10" t="s">
        <v>15</v>
      </c>
      <c r="W320" s="10"/>
      <c r="X320" s="11"/>
      <c r="Y320" s="11"/>
      <c r="Z320" s="11"/>
      <c r="AA320" s="11"/>
    </row>
    <row r="321" spans="1:27" ht="18" hidden="1" x14ac:dyDescent="0.3">
      <c r="A321" s="10"/>
      <c r="B321" s="10"/>
      <c r="C321" s="10"/>
      <c r="D321" s="10"/>
      <c r="E321" s="10"/>
      <c r="F321" s="10"/>
      <c r="G321" s="10"/>
      <c r="H321" s="10"/>
      <c r="I321" s="10" t="str">
        <f t="shared" si="4"/>
        <v>Full</v>
      </c>
      <c r="J321" s="10"/>
      <c r="K321" s="10"/>
      <c r="L321" s="10"/>
      <c r="M321" s="10"/>
      <c r="N321" s="10" t="s">
        <v>806</v>
      </c>
      <c r="O321" s="12" t="s">
        <v>807</v>
      </c>
      <c r="P321" s="10" t="s">
        <v>653</v>
      </c>
      <c r="Q321" s="10" t="s">
        <v>654</v>
      </c>
      <c r="R321" s="13">
        <v>292429925.80000001</v>
      </c>
      <c r="S321" s="14" t="s">
        <v>7</v>
      </c>
      <c r="T321" s="10" t="s">
        <v>204</v>
      </c>
      <c r="U321" s="10" t="s">
        <v>204</v>
      </c>
      <c r="V321" s="10" t="s">
        <v>15</v>
      </c>
      <c r="W321" s="10"/>
      <c r="X321" s="11"/>
      <c r="Y321" s="11"/>
      <c r="Z321" s="11"/>
      <c r="AA321" s="11"/>
    </row>
    <row r="322" spans="1:27" ht="18" hidden="1" x14ac:dyDescent="0.3">
      <c r="A322" s="10"/>
      <c r="B322" s="10"/>
      <c r="C322" s="10"/>
      <c r="D322" s="10"/>
      <c r="E322" s="10"/>
      <c r="F322" s="10"/>
      <c r="G322" s="10"/>
      <c r="H322" s="10"/>
      <c r="I322" s="10" t="str">
        <f t="shared" ref="I322:I385" si="5">IF(R322&gt;25000000,"Full","Simplified")</f>
        <v>Full</v>
      </c>
      <c r="J322" s="10"/>
      <c r="K322" s="10"/>
      <c r="L322" s="10"/>
      <c r="M322" s="10"/>
      <c r="N322" s="10" t="s">
        <v>808</v>
      </c>
      <c r="O322" s="12" t="s">
        <v>809</v>
      </c>
      <c r="P322" s="10" t="s">
        <v>653</v>
      </c>
      <c r="Q322" s="10" t="s">
        <v>654</v>
      </c>
      <c r="R322" s="13">
        <v>169315942.98247999</v>
      </c>
      <c r="S322" s="14" t="s">
        <v>7</v>
      </c>
      <c r="T322" s="10" t="s">
        <v>204</v>
      </c>
      <c r="U322" s="10" t="s">
        <v>204</v>
      </c>
      <c r="V322" s="10" t="s">
        <v>25</v>
      </c>
      <c r="W322" s="10"/>
      <c r="X322" s="11"/>
      <c r="Y322" s="11"/>
      <c r="Z322" s="11"/>
      <c r="AA322" s="11"/>
    </row>
    <row r="323" spans="1:27" ht="18" hidden="1" x14ac:dyDescent="0.3">
      <c r="A323" s="10"/>
      <c r="B323" s="10"/>
      <c r="C323" s="10"/>
      <c r="D323" s="10"/>
      <c r="E323" s="10"/>
      <c r="F323" s="10"/>
      <c r="G323" s="10"/>
      <c r="H323" s="10"/>
      <c r="I323" s="10" t="str">
        <f t="shared" si="5"/>
        <v>Full</v>
      </c>
      <c r="J323" s="10"/>
      <c r="K323" s="10"/>
      <c r="L323" s="10"/>
      <c r="M323" s="10"/>
      <c r="N323" s="10" t="s">
        <v>810</v>
      </c>
      <c r="O323" s="12" t="s">
        <v>811</v>
      </c>
      <c r="P323" s="10" t="s">
        <v>653</v>
      </c>
      <c r="Q323" s="10" t="s">
        <v>654</v>
      </c>
      <c r="R323" s="13">
        <v>368921725</v>
      </c>
      <c r="S323" s="14" t="s">
        <v>7</v>
      </c>
      <c r="T323" s="10" t="s">
        <v>631</v>
      </c>
      <c r="U323" s="10" t="s">
        <v>291</v>
      </c>
      <c r="V323" s="10" t="s">
        <v>12</v>
      </c>
      <c r="W323" s="10"/>
      <c r="X323" s="11"/>
      <c r="Y323" s="11"/>
      <c r="Z323" s="11"/>
      <c r="AA323" s="11"/>
    </row>
    <row r="324" spans="1:27" ht="18" hidden="1" x14ac:dyDescent="0.3">
      <c r="A324" s="10"/>
      <c r="B324" s="10"/>
      <c r="C324" s="10"/>
      <c r="D324" s="10"/>
      <c r="E324" s="10"/>
      <c r="F324" s="10"/>
      <c r="G324" s="10"/>
      <c r="H324" s="10"/>
      <c r="I324" s="10" t="str">
        <f t="shared" si="5"/>
        <v>Full</v>
      </c>
      <c r="J324" s="10"/>
      <c r="K324" s="10"/>
      <c r="L324" s="10"/>
      <c r="M324" s="10"/>
      <c r="N324" s="10" t="s">
        <v>812</v>
      </c>
      <c r="O324" s="12" t="s">
        <v>813</v>
      </c>
      <c r="P324" s="10" t="s">
        <v>653</v>
      </c>
      <c r="Q324" s="10" t="s">
        <v>654</v>
      </c>
      <c r="R324" s="13">
        <v>57878349.999540001</v>
      </c>
      <c r="S324" s="13" t="s">
        <v>7</v>
      </c>
      <c r="T324" s="10" t="s">
        <v>204</v>
      </c>
      <c r="U324" s="10" t="s">
        <v>204</v>
      </c>
      <c r="V324" s="10" t="s">
        <v>25</v>
      </c>
      <c r="W324" s="10"/>
      <c r="X324" s="11"/>
      <c r="Y324" s="11"/>
      <c r="Z324" s="11"/>
      <c r="AA324" s="11"/>
    </row>
    <row r="325" spans="1:27" ht="18" hidden="1" x14ac:dyDescent="0.3">
      <c r="A325" s="10"/>
      <c r="B325" s="10"/>
      <c r="C325" s="10"/>
      <c r="D325" s="10"/>
      <c r="E325" s="10"/>
      <c r="F325" s="10"/>
      <c r="G325" s="10"/>
      <c r="H325" s="10"/>
      <c r="I325" s="10" t="str">
        <f t="shared" si="5"/>
        <v>Full</v>
      </c>
      <c r="J325" s="10"/>
      <c r="K325" s="10"/>
      <c r="L325" s="10"/>
      <c r="M325" s="10"/>
      <c r="N325" s="10" t="s">
        <v>814</v>
      </c>
      <c r="O325" s="12" t="s">
        <v>815</v>
      </c>
      <c r="P325" s="10" t="s">
        <v>653</v>
      </c>
      <c r="Q325" s="10" t="s">
        <v>654</v>
      </c>
      <c r="R325" s="13">
        <v>109092450</v>
      </c>
      <c r="S325" s="13" t="s">
        <v>7</v>
      </c>
      <c r="T325" s="10" t="s">
        <v>204</v>
      </c>
      <c r="U325" s="10" t="s">
        <v>204</v>
      </c>
      <c r="V325" s="10" t="s">
        <v>15</v>
      </c>
      <c r="W325" s="10"/>
      <c r="X325" s="11"/>
      <c r="Y325" s="11"/>
      <c r="Z325" s="11"/>
      <c r="AA325" s="11"/>
    </row>
    <row r="326" spans="1:27" ht="18" hidden="1" x14ac:dyDescent="0.3">
      <c r="A326" s="10"/>
      <c r="B326" s="10"/>
      <c r="C326" s="10"/>
      <c r="D326" s="10"/>
      <c r="E326" s="10"/>
      <c r="F326" s="10"/>
      <c r="G326" s="10"/>
      <c r="H326" s="10"/>
      <c r="I326" s="10" t="str">
        <f t="shared" si="5"/>
        <v>Full</v>
      </c>
      <c r="J326" s="10"/>
      <c r="K326" s="10"/>
      <c r="L326" s="10"/>
      <c r="M326" s="10"/>
      <c r="N326" s="10" t="s">
        <v>816</v>
      </c>
      <c r="O326" s="12" t="s">
        <v>817</v>
      </c>
      <c r="P326" s="10" t="s">
        <v>653</v>
      </c>
      <c r="Q326" s="10" t="s">
        <v>654</v>
      </c>
      <c r="R326" s="13">
        <v>126465500</v>
      </c>
      <c r="S326" s="13" t="s">
        <v>7</v>
      </c>
      <c r="T326" s="10" t="s">
        <v>204</v>
      </c>
      <c r="U326" s="10" t="s">
        <v>204</v>
      </c>
      <c r="V326" s="10" t="s">
        <v>15</v>
      </c>
      <c r="W326" s="10"/>
      <c r="X326" s="11"/>
      <c r="Y326" s="11"/>
      <c r="Z326" s="11"/>
      <c r="AA326" s="11"/>
    </row>
    <row r="327" spans="1:27" ht="18" hidden="1" x14ac:dyDescent="0.3">
      <c r="A327" s="10"/>
      <c r="B327" s="10"/>
      <c r="C327" s="10"/>
      <c r="D327" s="10"/>
      <c r="E327" s="10"/>
      <c r="F327" s="10"/>
      <c r="G327" s="10"/>
      <c r="H327" s="10"/>
      <c r="I327" s="10" t="str">
        <f t="shared" si="5"/>
        <v>Full</v>
      </c>
      <c r="J327" s="10"/>
      <c r="K327" s="10"/>
      <c r="L327" s="10"/>
      <c r="M327" s="10"/>
      <c r="N327" s="10" t="s">
        <v>818</v>
      </c>
      <c r="O327" s="12" t="s">
        <v>819</v>
      </c>
      <c r="P327" s="10" t="s">
        <v>653</v>
      </c>
      <c r="Q327" s="10" t="s">
        <v>654</v>
      </c>
      <c r="R327" s="13">
        <v>494500000</v>
      </c>
      <c r="S327" s="13" t="s">
        <v>7</v>
      </c>
      <c r="T327" s="10" t="s">
        <v>204</v>
      </c>
      <c r="U327" s="10" t="s">
        <v>204</v>
      </c>
      <c r="V327" s="10" t="s">
        <v>15</v>
      </c>
      <c r="W327" s="10"/>
      <c r="X327" s="11"/>
      <c r="Y327" s="11"/>
      <c r="Z327" s="11"/>
      <c r="AA327" s="11"/>
    </row>
    <row r="328" spans="1:27" ht="18" hidden="1" x14ac:dyDescent="0.3">
      <c r="A328" s="10"/>
      <c r="B328" s="10"/>
      <c r="C328" s="10"/>
      <c r="D328" s="10"/>
      <c r="E328" s="10"/>
      <c r="F328" s="10"/>
      <c r="G328" s="10"/>
      <c r="H328" s="10"/>
      <c r="I328" s="10" t="str">
        <f t="shared" si="5"/>
        <v>Full</v>
      </c>
      <c r="J328" s="10"/>
      <c r="K328" s="10"/>
      <c r="L328" s="10"/>
      <c r="M328" s="10"/>
      <c r="N328" s="10" t="s">
        <v>820</v>
      </c>
      <c r="O328" s="12" t="s">
        <v>821</v>
      </c>
      <c r="P328" s="10" t="s">
        <v>653</v>
      </c>
      <c r="Q328" s="10" t="s">
        <v>654</v>
      </c>
      <c r="R328" s="13">
        <v>287481025</v>
      </c>
      <c r="S328" s="13" t="s">
        <v>7</v>
      </c>
      <c r="T328" s="10" t="s">
        <v>204</v>
      </c>
      <c r="U328" s="10" t="s">
        <v>204</v>
      </c>
      <c r="V328" s="10" t="s">
        <v>15</v>
      </c>
      <c r="W328" s="10"/>
      <c r="X328" s="11"/>
      <c r="Y328" s="11"/>
      <c r="Z328" s="11"/>
      <c r="AA328" s="11"/>
    </row>
    <row r="329" spans="1:27" ht="18" hidden="1" x14ac:dyDescent="0.3">
      <c r="A329" s="10"/>
      <c r="B329" s="10"/>
      <c r="C329" s="10"/>
      <c r="D329" s="10"/>
      <c r="E329" s="10"/>
      <c r="F329" s="10"/>
      <c r="G329" s="10"/>
      <c r="H329" s="10"/>
      <c r="I329" s="10" t="str">
        <f t="shared" si="5"/>
        <v>Full</v>
      </c>
      <c r="J329" s="10"/>
      <c r="K329" s="10"/>
      <c r="L329" s="10"/>
      <c r="M329" s="10"/>
      <c r="N329" s="10" t="s">
        <v>822</v>
      </c>
      <c r="O329" s="12" t="s">
        <v>823</v>
      </c>
      <c r="P329" s="10" t="s">
        <v>653</v>
      </c>
      <c r="Q329" s="10" t="s">
        <v>654</v>
      </c>
      <c r="R329" s="13">
        <v>170043197.5</v>
      </c>
      <c r="S329" s="13" t="s">
        <v>7</v>
      </c>
      <c r="T329" s="10" t="s">
        <v>204</v>
      </c>
      <c r="U329" s="10" t="s">
        <v>204</v>
      </c>
      <c r="V329" s="10" t="s">
        <v>15</v>
      </c>
      <c r="W329" s="10"/>
      <c r="X329" s="11"/>
      <c r="Y329" s="11"/>
      <c r="Z329" s="11"/>
      <c r="AA329" s="11"/>
    </row>
    <row r="330" spans="1:27" ht="18" hidden="1" x14ac:dyDescent="0.3">
      <c r="A330" s="10"/>
      <c r="B330" s="10"/>
      <c r="C330" s="10"/>
      <c r="D330" s="10"/>
      <c r="E330" s="10"/>
      <c r="F330" s="10"/>
      <c r="G330" s="10"/>
      <c r="H330" s="10"/>
      <c r="I330" s="10" t="str">
        <f t="shared" si="5"/>
        <v>Full</v>
      </c>
      <c r="J330" s="10"/>
      <c r="K330" s="10"/>
      <c r="L330" s="10"/>
      <c r="M330" s="10"/>
      <c r="N330" s="10" t="s">
        <v>824</v>
      </c>
      <c r="O330" s="12" t="s">
        <v>825</v>
      </c>
      <c r="P330" s="10" t="s">
        <v>653</v>
      </c>
      <c r="Q330" s="10" t="s">
        <v>654</v>
      </c>
      <c r="R330" s="13">
        <v>40625366.899999999</v>
      </c>
      <c r="S330" s="13" t="s">
        <v>7</v>
      </c>
      <c r="T330" s="10" t="s">
        <v>204</v>
      </c>
      <c r="U330" s="10" t="s">
        <v>204</v>
      </c>
      <c r="V330" s="10" t="s">
        <v>614</v>
      </c>
      <c r="W330" s="10"/>
      <c r="X330" s="11"/>
      <c r="Y330" s="11"/>
      <c r="Z330" s="11"/>
      <c r="AA330" s="11"/>
    </row>
    <row r="331" spans="1:27" ht="18" hidden="1" x14ac:dyDescent="0.3">
      <c r="A331" s="10"/>
      <c r="B331" s="10"/>
      <c r="C331" s="10"/>
      <c r="D331" s="10"/>
      <c r="E331" s="10"/>
      <c r="F331" s="10"/>
      <c r="G331" s="10"/>
      <c r="H331" s="10"/>
      <c r="I331" s="10" t="str">
        <f t="shared" si="5"/>
        <v>Full</v>
      </c>
      <c r="J331" s="10"/>
      <c r="K331" s="10"/>
      <c r="L331" s="10"/>
      <c r="M331" s="10"/>
      <c r="N331" s="10" t="s">
        <v>826</v>
      </c>
      <c r="O331" s="12" t="s">
        <v>827</v>
      </c>
      <c r="P331" s="10" t="s">
        <v>653</v>
      </c>
      <c r="Q331" s="10" t="s">
        <v>654</v>
      </c>
      <c r="R331" s="13">
        <v>222203575</v>
      </c>
      <c r="S331" s="14" t="s">
        <v>7</v>
      </c>
      <c r="T331" s="10" t="s">
        <v>290</v>
      </c>
      <c r="U331" s="10" t="s">
        <v>334</v>
      </c>
      <c r="V331" s="10" t="s">
        <v>12</v>
      </c>
      <c r="W331" s="10"/>
      <c r="X331" s="11"/>
      <c r="Y331" s="11"/>
      <c r="Z331" s="11"/>
      <c r="AA331" s="11"/>
    </row>
    <row r="332" spans="1:27" ht="18" hidden="1" x14ac:dyDescent="0.3">
      <c r="A332" s="10"/>
      <c r="B332" s="10"/>
      <c r="C332" s="10"/>
      <c r="D332" s="10"/>
      <c r="E332" s="10"/>
      <c r="F332" s="10"/>
      <c r="G332" s="10"/>
      <c r="H332" s="10"/>
      <c r="I332" s="10" t="str">
        <f t="shared" si="5"/>
        <v>Simplified</v>
      </c>
      <c r="J332" s="10"/>
      <c r="K332" s="10"/>
      <c r="L332" s="10"/>
      <c r="M332" s="10"/>
      <c r="N332" s="10" t="s">
        <v>828</v>
      </c>
      <c r="O332" s="12" t="s">
        <v>829</v>
      </c>
      <c r="P332" s="10" t="s">
        <v>653</v>
      </c>
      <c r="Q332" s="10" t="s">
        <v>654</v>
      </c>
      <c r="R332" s="13">
        <v>1528062.5</v>
      </c>
      <c r="S332" s="14" t="s">
        <v>7</v>
      </c>
      <c r="T332" s="10" t="s">
        <v>204</v>
      </c>
      <c r="U332" s="10" t="s">
        <v>204</v>
      </c>
      <c r="V332" s="10" t="s">
        <v>211</v>
      </c>
      <c r="W332" s="10"/>
      <c r="X332" s="11"/>
      <c r="Y332" s="11"/>
      <c r="Z332" s="11"/>
      <c r="AA332" s="11"/>
    </row>
    <row r="333" spans="1:27" ht="18" hidden="1" x14ac:dyDescent="0.3">
      <c r="A333" s="10"/>
      <c r="B333" s="10"/>
      <c r="C333" s="10"/>
      <c r="D333" s="10"/>
      <c r="E333" s="10"/>
      <c r="F333" s="10"/>
      <c r="G333" s="10"/>
      <c r="H333" s="10"/>
      <c r="I333" s="10" t="str">
        <f t="shared" si="5"/>
        <v>Full</v>
      </c>
      <c r="J333" s="10"/>
      <c r="K333" s="10"/>
      <c r="L333" s="10"/>
      <c r="M333" s="10"/>
      <c r="N333" s="10" t="s">
        <v>830</v>
      </c>
      <c r="O333" s="12" t="s">
        <v>831</v>
      </c>
      <c r="P333" s="10" t="s">
        <v>653</v>
      </c>
      <c r="Q333" s="10" t="s">
        <v>654</v>
      </c>
      <c r="R333" s="13">
        <v>45929335</v>
      </c>
      <c r="S333" s="14" t="s">
        <v>7</v>
      </c>
      <c r="T333" s="10" t="s">
        <v>204</v>
      </c>
      <c r="U333" s="10" t="s">
        <v>204</v>
      </c>
      <c r="V333" s="10" t="s">
        <v>25</v>
      </c>
      <c r="W333" s="10"/>
      <c r="X333" s="11"/>
      <c r="Y333" s="11"/>
      <c r="Z333" s="11"/>
      <c r="AA333" s="11"/>
    </row>
    <row r="334" spans="1:27" ht="18" hidden="1" x14ac:dyDescent="0.3">
      <c r="A334" s="10"/>
      <c r="B334" s="10"/>
      <c r="C334" s="10"/>
      <c r="D334" s="10"/>
      <c r="E334" s="10"/>
      <c r="F334" s="10"/>
      <c r="G334" s="10"/>
      <c r="H334" s="10"/>
      <c r="I334" s="10" t="str">
        <f t="shared" si="5"/>
        <v>Full</v>
      </c>
      <c r="J334" s="10"/>
      <c r="K334" s="10"/>
      <c r="L334" s="10"/>
      <c r="M334" s="10"/>
      <c r="N334" s="10" t="s">
        <v>832</v>
      </c>
      <c r="O334" s="12" t="s">
        <v>833</v>
      </c>
      <c r="P334" s="10" t="s">
        <v>653</v>
      </c>
      <c r="Q334" s="10" t="s">
        <v>654</v>
      </c>
      <c r="R334" s="13">
        <v>56886775.291584998</v>
      </c>
      <c r="S334" s="14" t="s">
        <v>7</v>
      </c>
      <c r="T334" s="10" t="s">
        <v>204</v>
      </c>
      <c r="U334" s="10" t="s">
        <v>204</v>
      </c>
      <c r="V334" s="10" t="s">
        <v>62</v>
      </c>
      <c r="W334" s="10"/>
      <c r="X334" s="11"/>
      <c r="Y334" s="11"/>
      <c r="Z334" s="11"/>
      <c r="AA334" s="11"/>
    </row>
    <row r="335" spans="1:27" ht="18" hidden="1" x14ac:dyDescent="0.3">
      <c r="A335" s="10"/>
      <c r="B335" s="10"/>
      <c r="C335" s="10"/>
      <c r="D335" s="10"/>
      <c r="E335" s="10"/>
      <c r="F335" s="10"/>
      <c r="G335" s="10"/>
      <c r="H335" s="10"/>
      <c r="I335" s="10" t="str">
        <f t="shared" si="5"/>
        <v>Full</v>
      </c>
      <c r="J335" s="10"/>
      <c r="K335" s="10"/>
      <c r="L335" s="10"/>
      <c r="M335" s="10"/>
      <c r="N335" s="10" t="s">
        <v>834</v>
      </c>
      <c r="O335" s="12" t="s">
        <v>835</v>
      </c>
      <c r="P335" s="10" t="s">
        <v>653</v>
      </c>
      <c r="Q335" s="10" t="s">
        <v>654</v>
      </c>
      <c r="R335" s="13">
        <v>343593991.92000002</v>
      </c>
      <c r="S335" s="14" t="s">
        <v>7</v>
      </c>
      <c r="T335" s="10" t="s">
        <v>204</v>
      </c>
      <c r="U335" s="10" t="s">
        <v>204</v>
      </c>
      <c r="V335" s="10" t="s">
        <v>522</v>
      </c>
      <c r="W335" s="10"/>
      <c r="X335" s="11"/>
      <c r="Y335" s="11"/>
      <c r="Z335" s="11"/>
      <c r="AA335" s="11"/>
    </row>
    <row r="336" spans="1:27" ht="18" hidden="1" x14ac:dyDescent="0.3">
      <c r="A336" s="10"/>
      <c r="B336" s="10"/>
      <c r="C336" s="10"/>
      <c r="D336" s="10"/>
      <c r="E336" s="10"/>
      <c r="F336" s="10"/>
      <c r="G336" s="10"/>
      <c r="H336" s="10"/>
      <c r="I336" s="10" t="str">
        <f t="shared" si="5"/>
        <v>Full</v>
      </c>
      <c r="J336" s="10"/>
      <c r="K336" s="10"/>
      <c r="L336" s="10"/>
      <c r="M336" s="10"/>
      <c r="N336" s="10" t="s">
        <v>836</v>
      </c>
      <c r="O336" s="12" t="s">
        <v>837</v>
      </c>
      <c r="P336" s="10" t="s">
        <v>653</v>
      </c>
      <c r="Q336" s="10" t="s">
        <v>654</v>
      </c>
      <c r="R336" s="13">
        <v>426650000</v>
      </c>
      <c r="S336" s="14" t="s">
        <v>7</v>
      </c>
      <c r="T336" s="10" t="s">
        <v>204</v>
      </c>
      <c r="U336" s="10" t="s">
        <v>204</v>
      </c>
      <c r="V336" s="10" t="s">
        <v>25</v>
      </c>
      <c r="W336" s="10"/>
      <c r="X336" s="11"/>
      <c r="Y336" s="11"/>
      <c r="Z336" s="11"/>
      <c r="AA336" s="11"/>
    </row>
    <row r="337" spans="1:27" ht="18" hidden="1" x14ac:dyDescent="0.3">
      <c r="A337" s="10"/>
      <c r="B337" s="10"/>
      <c r="C337" s="10"/>
      <c r="D337" s="10"/>
      <c r="E337" s="10"/>
      <c r="F337" s="10"/>
      <c r="G337" s="10"/>
      <c r="H337" s="10"/>
      <c r="I337" s="10" t="str">
        <f t="shared" si="5"/>
        <v>Full</v>
      </c>
      <c r="J337" s="10"/>
      <c r="K337" s="10"/>
      <c r="L337" s="10"/>
      <c r="M337" s="10"/>
      <c r="N337" s="10" t="s">
        <v>838</v>
      </c>
      <c r="O337" s="12" t="s">
        <v>839</v>
      </c>
      <c r="P337" s="10" t="s">
        <v>653</v>
      </c>
      <c r="Q337" s="10" t="s">
        <v>654</v>
      </c>
      <c r="R337" s="13">
        <v>169044825</v>
      </c>
      <c r="S337" s="14" t="s">
        <v>7</v>
      </c>
      <c r="T337" s="10" t="s">
        <v>204</v>
      </c>
      <c r="U337" s="10" t="s">
        <v>204</v>
      </c>
      <c r="V337" s="10" t="s">
        <v>62</v>
      </c>
      <c r="W337" s="10"/>
      <c r="X337" s="11"/>
      <c r="Y337" s="11"/>
      <c r="Z337" s="11"/>
      <c r="AA337" s="11"/>
    </row>
    <row r="338" spans="1:27" ht="18" hidden="1" x14ac:dyDescent="0.3">
      <c r="A338" s="10"/>
      <c r="B338" s="10"/>
      <c r="C338" s="10"/>
      <c r="D338" s="10"/>
      <c r="E338" s="10"/>
      <c r="F338" s="10"/>
      <c r="G338" s="10"/>
      <c r="H338" s="10"/>
      <c r="I338" s="10" t="str">
        <f t="shared" si="5"/>
        <v>Full</v>
      </c>
      <c r="J338" s="10"/>
      <c r="K338" s="10"/>
      <c r="L338" s="10"/>
      <c r="M338" s="10"/>
      <c r="N338" s="10" t="s">
        <v>840</v>
      </c>
      <c r="O338" s="12" t="s">
        <v>841</v>
      </c>
      <c r="P338" s="10" t="s">
        <v>653</v>
      </c>
      <c r="Q338" s="10" t="s">
        <v>654</v>
      </c>
      <c r="R338" s="13">
        <v>133960050</v>
      </c>
      <c r="S338" s="14" t="s">
        <v>7</v>
      </c>
      <c r="T338" s="10" t="s">
        <v>204</v>
      </c>
      <c r="U338" s="10" t="s">
        <v>204</v>
      </c>
      <c r="V338" s="10" t="s">
        <v>62</v>
      </c>
      <c r="W338" s="10"/>
      <c r="X338" s="11"/>
      <c r="Y338" s="11"/>
      <c r="Z338" s="11"/>
      <c r="AA338" s="11"/>
    </row>
    <row r="339" spans="1:27" ht="18" hidden="1" x14ac:dyDescent="0.3">
      <c r="A339" s="10"/>
      <c r="B339" s="10"/>
      <c r="C339" s="10"/>
      <c r="D339" s="10"/>
      <c r="E339" s="10"/>
      <c r="F339" s="10"/>
      <c r="G339" s="10"/>
      <c r="H339" s="10"/>
      <c r="I339" s="10" t="str">
        <f t="shared" si="5"/>
        <v>Full</v>
      </c>
      <c r="J339" s="10"/>
      <c r="K339" s="10"/>
      <c r="L339" s="10"/>
      <c r="M339" s="10"/>
      <c r="N339" s="10" t="s">
        <v>842</v>
      </c>
      <c r="O339" s="12" t="s">
        <v>843</v>
      </c>
      <c r="P339" s="10" t="s">
        <v>653</v>
      </c>
      <c r="Q339" s="10" t="s">
        <v>654</v>
      </c>
      <c r="R339" s="13">
        <v>131538004.75799999</v>
      </c>
      <c r="S339" s="14" t="s">
        <v>7</v>
      </c>
      <c r="T339" s="10" t="s">
        <v>204</v>
      </c>
      <c r="U339" s="10" t="s">
        <v>204</v>
      </c>
      <c r="V339" s="10" t="s">
        <v>432</v>
      </c>
      <c r="W339" s="10"/>
      <c r="X339" s="11"/>
      <c r="Y339" s="11"/>
      <c r="Z339" s="11"/>
      <c r="AA339" s="11"/>
    </row>
    <row r="340" spans="1:27" ht="18" hidden="1" x14ac:dyDescent="0.3">
      <c r="A340" s="10"/>
      <c r="B340" s="10"/>
      <c r="C340" s="10"/>
      <c r="D340" s="10"/>
      <c r="E340" s="10"/>
      <c r="F340" s="10"/>
      <c r="G340" s="10"/>
      <c r="H340" s="10"/>
      <c r="I340" s="10" t="str">
        <f t="shared" si="5"/>
        <v>Full</v>
      </c>
      <c r="J340" s="10"/>
      <c r="K340" s="10"/>
      <c r="L340" s="10"/>
      <c r="M340" s="10"/>
      <c r="N340" s="10" t="s">
        <v>844</v>
      </c>
      <c r="O340" s="12" t="s">
        <v>845</v>
      </c>
      <c r="P340" s="10" t="s">
        <v>653</v>
      </c>
      <c r="Q340" s="10" t="s">
        <v>654</v>
      </c>
      <c r="R340" s="13">
        <v>399753800</v>
      </c>
      <c r="S340" s="14" t="s">
        <v>7</v>
      </c>
      <c r="T340" s="10" t="s">
        <v>204</v>
      </c>
      <c r="U340" s="10" t="s">
        <v>204</v>
      </c>
      <c r="V340" s="10" t="s">
        <v>25</v>
      </c>
      <c r="W340" s="10"/>
      <c r="X340" s="11"/>
      <c r="Y340" s="11"/>
      <c r="Z340" s="11"/>
      <c r="AA340" s="11"/>
    </row>
    <row r="341" spans="1:27" ht="18" hidden="1" x14ac:dyDescent="0.3">
      <c r="A341" s="10"/>
      <c r="B341" s="10"/>
      <c r="C341" s="10"/>
      <c r="D341" s="10"/>
      <c r="E341" s="10"/>
      <c r="F341" s="10"/>
      <c r="G341" s="10"/>
      <c r="H341" s="10"/>
      <c r="I341" s="10" t="str">
        <f t="shared" si="5"/>
        <v>Full</v>
      </c>
      <c r="J341" s="10"/>
      <c r="K341" s="10"/>
      <c r="L341" s="10"/>
      <c r="M341" s="10"/>
      <c r="N341" s="10" t="s">
        <v>846</v>
      </c>
      <c r="O341" s="12" t="s">
        <v>847</v>
      </c>
      <c r="P341" s="10" t="s">
        <v>653</v>
      </c>
      <c r="Q341" s="10" t="s">
        <v>654</v>
      </c>
      <c r="R341" s="13">
        <v>371048075</v>
      </c>
      <c r="S341" s="14" t="s">
        <v>7</v>
      </c>
      <c r="T341" s="10" t="s">
        <v>204</v>
      </c>
      <c r="U341" s="10" t="s">
        <v>204</v>
      </c>
      <c r="V341" s="10" t="s">
        <v>15</v>
      </c>
      <c r="W341" s="10"/>
      <c r="X341" s="11"/>
      <c r="Y341" s="11"/>
      <c r="Z341" s="11"/>
      <c r="AA341" s="11"/>
    </row>
    <row r="342" spans="1:27" ht="18" hidden="1" x14ac:dyDescent="0.3">
      <c r="A342" s="10"/>
      <c r="B342" s="10"/>
      <c r="C342" s="10"/>
      <c r="D342" s="10"/>
      <c r="E342" s="10"/>
      <c r="F342" s="10"/>
      <c r="G342" s="10"/>
      <c r="H342" s="10"/>
      <c r="I342" s="10" t="str">
        <f t="shared" si="5"/>
        <v>Full</v>
      </c>
      <c r="J342" s="10"/>
      <c r="K342" s="10"/>
      <c r="L342" s="10"/>
      <c r="M342" s="10"/>
      <c r="N342" s="10" t="s">
        <v>848</v>
      </c>
      <c r="O342" s="12" t="s">
        <v>849</v>
      </c>
      <c r="P342" s="10" t="s">
        <v>653</v>
      </c>
      <c r="Q342" s="10" t="s">
        <v>654</v>
      </c>
      <c r="R342" s="13">
        <v>194304000</v>
      </c>
      <c r="S342" s="14" t="s">
        <v>7</v>
      </c>
      <c r="T342" s="10" t="s">
        <v>204</v>
      </c>
      <c r="U342" s="10" t="s">
        <v>204</v>
      </c>
      <c r="V342" s="10" t="s">
        <v>15</v>
      </c>
      <c r="W342" s="10"/>
      <c r="X342" s="11"/>
      <c r="Y342" s="11"/>
      <c r="Z342" s="11"/>
      <c r="AA342" s="11"/>
    </row>
    <row r="343" spans="1:27" ht="18" hidden="1" x14ac:dyDescent="0.3">
      <c r="A343" s="10"/>
      <c r="B343" s="10"/>
      <c r="C343" s="10"/>
      <c r="D343" s="10"/>
      <c r="E343" s="10"/>
      <c r="F343" s="10"/>
      <c r="G343" s="10"/>
      <c r="H343" s="10"/>
      <c r="I343" s="10" t="str">
        <f t="shared" si="5"/>
        <v>Full</v>
      </c>
      <c r="J343" s="10"/>
      <c r="K343" s="10"/>
      <c r="L343" s="10"/>
      <c r="M343" s="10"/>
      <c r="N343" s="10" t="s">
        <v>850</v>
      </c>
      <c r="O343" s="12" t="s">
        <v>851</v>
      </c>
      <c r="P343" s="10" t="s">
        <v>653</v>
      </c>
      <c r="Q343" s="10" t="s">
        <v>654</v>
      </c>
      <c r="R343" s="13">
        <v>125856000</v>
      </c>
      <c r="S343" s="14" t="s">
        <v>7</v>
      </c>
      <c r="T343" s="10" t="s">
        <v>204</v>
      </c>
      <c r="U343" s="10" t="s">
        <v>204</v>
      </c>
      <c r="V343" s="10" t="s">
        <v>62</v>
      </c>
      <c r="W343" s="10"/>
      <c r="X343" s="11"/>
      <c r="Y343" s="11"/>
      <c r="Z343" s="11"/>
      <c r="AA343" s="11"/>
    </row>
    <row r="344" spans="1:27" ht="18" hidden="1" x14ac:dyDescent="0.3">
      <c r="A344" s="10"/>
      <c r="B344" s="10"/>
      <c r="C344" s="10"/>
      <c r="D344" s="10"/>
      <c r="E344" s="10"/>
      <c r="F344" s="10"/>
      <c r="G344" s="10"/>
      <c r="H344" s="10"/>
      <c r="I344" s="10" t="str">
        <f t="shared" si="5"/>
        <v>Full</v>
      </c>
      <c r="J344" s="10"/>
      <c r="K344" s="10"/>
      <c r="L344" s="10"/>
      <c r="M344" s="10"/>
      <c r="N344" s="10" t="s">
        <v>852</v>
      </c>
      <c r="O344" s="12" t="s">
        <v>853</v>
      </c>
      <c r="P344" s="10" t="s">
        <v>653</v>
      </c>
      <c r="Q344" s="10" t="s">
        <v>654</v>
      </c>
      <c r="R344" s="13">
        <v>50784000</v>
      </c>
      <c r="S344" s="14" t="s">
        <v>7</v>
      </c>
      <c r="T344" s="10" t="s">
        <v>204</v>
      </c>
      <c r="U344" s="10" t="s">
        <v>204</v>
      </c>
      <c r="V344" s="10" t="s">
        <v>432</v>
      </c>
      <c r="W344" s="10"/>
      <c r="X344" s="11"/>
      <c r="Y344" s="11"/>
      <c r="Z344" s="11"/>
      <c r="AA344" s="11"/>
    </row>
    <row r="345" spans="1:27" ht="18" hidden="1" x14ac:dyDescent="0.3">
      <c r="A345" s="10"/>
      <c r="B345" s="10"/>
      <c r="C345" s="10"/>
      <c r="D345" s="10"/>
      <c r="E345" s="10"/>
      <c r="F345" s="10"/>
      <c r="G345" s="10"/>
      <c r="H345" s="10"/>
      <c r="I345" s="10" t="str">
        <f t="shared" si="5"/>
        <v>Full</v>
      </c>
      <c r="J345" s="10"/>
      <c r="K345" s="10"/>
      <c r="L345" s="10"/>
      <c r="M345" s="10"/>
      <c r="N345" s="10" t="s">
        <v>854</v>
      </c>
      <c r="O345" s="12" t="s">
        <v>855</v>
      </c>
      <c r="P345" s="10" t="s">
        <v>653</v>
      </c>
      <c r="Q345" s="10" t="s">
        <v>654</v>
      </c>
      <c r="R345" s="13">
        <v>136896000</v>
      </c>
      <c r="S345" s="14" t="s">
        <v>7</v>
      </c>
      <c r="T345" s="10" t="s">
        <v>204</v>
      </c>
      <c r="U345" s="10" t="s">
        <v>204</v>
      </c>
      <c r="V345" s="10" t="s">
        <v>62</v>
      </c>
      <c r="W345" s="10"/>
      <c r="X345" s="11"/>
      <c r="Y345" s="11"/>
      <c r="Z345" s="11"/>
      <c r="AA345" s="11"/>
    </row>
    <row r="346" spans="1:27" ht="18" hidden="1" x14ac:dyDescent="0.3">
      <c r="A346" s="10"/>
      <c r="B346" s="10"/>
      <c r="C346" s="10"/>
      <c r="D346" s="10"/>
      <c r="E346" s="10"/>
      <c r="F346" s="10"/>
      <c r="G346" s="10"/>
      <c r="H346" s="10"/>
      <c r="I346" s="10" t="str">
        <f t="shared" si="5"/>
        <v>Full</v>
      </c>
      <c r="J346" s="10"/>
      <c r="K346" s="10"/>
      <c r="L346" s="10"/>
      <c r="M346" s="10"/>
      <c r="N346" s="10" t="s">
        <v>856</v>
      </c>
      <c r="O346" s="12" t="s">
        <v>857</v>
      </c>
      <c r="P346" s="10" t="s">
        <v>653</v>
      </c>
      <c r="Q346" s="10" t="s">
        <v>654</v>
      </c>
      <c r="R346" s="13">
        <v>431421657.05000001</v>
      </c>
      <c r="S346" s="14" t="s">
        <v>7</v>
      </c>
      <c r="T346" s="10" t="s">
        <v>204</v>
      </c>
      <c r="U346" s="10" t="s">
        <v>204</v>
      </c>
      <c r="V346" s="10" t="s">
        <v>15</v>
      </c>
      <c r="W346" s="10"/>
      <c r="X346" s="11"/>
      <c r="Y346" s="11"/>
      <c r="Z346" s="11"/>
      <c r="AA346" s="11"/>
    </row>
    <row r="347" spans="1:27" ht="18" hidden="1" x14ac:dyDescent="0.3">
      <c r="A347" s="10"/>
      <c r="B347" s="10"/>
      <c r="C347" s="10"/>
      <c r="D347" s="10"/>
      <c r="E347" s="10"/>
      <c r="F347" s="10"/>
      <c r="G347" s="10"/>
      <c r="H347" s="10"/>
      <c r="I347" s="10" t="str">
        <f t="shared" si="5"/>
        <v>Full</v>
      </c>
      <c r="J347" s="10"/>
      <c r="K347" s="10"/>
      <c r="L347" s="10"/>
      <c r="M347" s="10"/>
      <c r="N347" s="10" t="s">
        <v>858</v>
      </c>
      <c r="O347" s="12" t="s">
        <v>859</v>
      </c>
      <c r="P347" s="10" t="s">
        <v>653</v>
      </c>
      <c r="Q347" s="10" t="s">
        <v>654</v>
      </c>
      <c r="R347" s="13">
        <v>230708975</v>
      </c>
      <c r="S347" s="14" t="s">
        <v>7</v>
      </c>
      <c r="T347" s="10" t="s">
        <v>204</v>
      </c>
      <c r="U347" s="10" t="s">
        <v>204</v>
      </c>
      <c r="V347" s="10" t="s">
        <v>62</v>
      </c>
      <c r="W347" s="10"/>
      <c r="X347" s="11"/>
      <c r="Y347" s="11"/>
      <c r="Z347" s="11"/>
      <c r="AA347" s="11"/>
    </row>
    <row r="348" spans="1:27" ht="18" hidden="1" x14ac:dyDescent="0.3">
      <c r="A348" s="10"/>
      <c r="B348" s="10"/>
      <c r="C348" s="10"/>
      <c r="D348" s="10"/>
      <c r="E348" s="10"/>
      <c r="F348" s="10"/>
      <c r="G348" s="10"/>
      <c r="H348" s="10"/>
      <c r="I348" s="10" t="str">
        <f t="shared" si="5"/>
        <v>Full</v>
      </c>
      <c r="J348" s="10"/>
      <c r="K348" s="10"/>
      <c r="L348" s="10"/>
      <c r="M348" s="10"/>
      <c r="N348" s="10" t="s">
        <v>860</v>
      </c>
      <c r="O348" s="12" t="s">
        <v>861</v>
      </c>
      <c r="P348" s="10" t="s">
        <v>653</v>
      </c>
      <c r="Q348" s="10" t="s">
        <v>654</v>
      </c>
      <c r="R348" s="13">
        <v>598567525</v>
      </c>
      <c r="S348" s="14" t="s">
        <v>7</v>
      </c>
      <c r="T348" s="10" t="s">
        <v>204</v>
      </c>
      <c r="U348" s="10" t="s">
        <v>204</v>
      </c>
      <c r="V348" s="10" t="s">
        <v>62</v>
      </c>
      <c r="W348" s="10"/>
      <c r="X348" s="11"/>
      <c r="Y348" s="11"/>
      <c r="Z348" s="11"/>
      <c r="AA348" s="11"/>
    </row>
    <row r="349" spans="1:27" ht="18" hidden="1" x14ac:dyDescent="0.3">
      <c r="A349" s="10"/>
      <c r="B349" s="10"/>
      <c r="C349" s="10"/>
      <c r="D349" s="10"/>
      <c r="E349" s="10"/>
      <c r="F349" s="10"/>
      <c r="G349" s="10"/>
      <c r="H349" s="10"/>
      <c r="I349" s="10" t="str">
        <f t="shared" si="5"/>
        <v>Full</v>
      </c>
      <c r="J349" s="10"/>
      <c r="K349" s="10"/>
      <c r="L349" s="10"/>
      <c r="M349" s="10"/>
      <c r="N349" s="10" t="s">
        <v>862</v>
      </c>
      <c r="O349" s="12" t="s">
        <v>863</v>
      </c>
      <c r="P349" s="10" t="s">
        <v>653</v>
      </c>
      <c r="Q349" s="10" t="s">
        <v>654</v>
      </c>
      <c r="R349" s="13">
        <v>203136000</v>
      </c>
      <c r="S349" s="14" t="s">
        <v>7</v>
      </c>
      <c r="T349" s="10" t="s">
        <v>204</v>
      </c>
      <c r="U349" s="10" t="s">
        <v>204</v>
      </c>
      <c r="V349" s="10" t="s">
        <v>62</v>
      </c>
      <c r="W349" s="10"/>
      <c r="X349" s="11"/>
      <c r="Y349" s="11"/>
      <c r="Z349" s="11"/>
      <c r="AA349" s="11"/>
    </row>
    <row r="350" spans="1:27" ht="18" hidden="1" x14ac:dyDescent="0.3">
      <c r="A350" s="10"/>
      <c r="B350" s="10"/>
      <c r="C350" s="10"/>
      <c r="D350" s="10"/>
      <c r="E350" s="10"/>
      <c r="F350" s="10"/>
      <c r="G350" s="10"/>
      <c r="H350" s="10"/>
      <c r="I350" s="10" t="str">
        <f t="shared" si="5"/>
        <v>Full</v>
      </c>
      <c r="J350" s="10"/>
      <c r="K350" s="10"/>
      <c r="L350" s="10"/>
      <c r="M350" s="10"/>
      <c r="N350" s="10" t="s">
        <v>864</v>
      </c>
      <c r="O350" s="12" t="s">
        <v>865</v>
      </c>
      <c r="P350" s="10" t="s">
        <v>653</v>
      </c>
      <c r="Q350" s="10" t="s">
        <v>654</v>
      </c>
      <c r="R350" s="13">
        <v>125096000</v>
      </c>
      <c r="S350" s="14" t="s">
        <v>7</v>
      </c>
      <c r="T350" s="10" t="s">
        <v>204</v>
      </c>
      <c r="U350" s="10" t="s">
        <v>204</v>
      </c>
      <c r="V350" s="10" t="s">
        <v>62</v>
      </c>
      <c r="W350" s="10"/>
      <c r="X350" s="11"/>
      <c r="Y350" s="11"/>
      <c r="Z350" s="11"/>
      <c r="AA350" s="11"/>
    </row>
    <row r="351" spans="1:27" ht="18" hidden="1" x14ac:dyDescent="0.3">
      <c r="A351" s="10"/>
      <c r="B351" s="10"/>
      <c r="C351" s="10"/>
      <c r="D351" s="10"/>
      <c r="E351" s="10"/>
      <c r="F351" s="10"/>
      <c r="G351" s="10"/>
      <c r="H351" s="10"/>
      <c r="I351" s="10" t="str">
        <f t="shared" si="5"/>
        <v>Full</v>
      </c>
      <c r="J351" s="10"/>
      <c r="K351" s="10"/>
      <c r="L351" s="10"/>
      <c r="M351" s="10"/>
      <c r="N351" s="10" t="s">
        <v>866</v>
      </c>
      <c r="O351" s="12" t="s">
        <v>867</v>
      </c>
      <c r="P351" s="10" t="s">
        <v>653</v>
      </c>
      <c r="Q351" s="10" t="s">
        <v>654</v>
      </c>
      <c r="R351" s="13">
        <v>110758343</v>
      </c>
      <c r="S351" s="14" t="s">
        <v>7</v>
      </c>
      <c r="T351" s="10" t="s">
        <v>204</v>
      </c>
      <c r="U351" s="10" t="s">
        <v>204</v>
      </c>
      <c r="V351" s="10" t="s">
        <v>62</v>
      </c>
      <c r="W351" s="10"/>
      <c r="X351" s="11"/>
      <c r="Y351" s="11"/>
      <c r="Z351" s="11"/>
      <c r="AA351" s="11"/>
    </row>
    <row r="352" spans="1:27" ht="18" hidden="1" x14ac:dyDescent="0.3">
      <c r="A352" s="10"/>
      <c r="B352" s="10"/>
      <c r="C352" s="10"/>
      <c r="D352" s="10"/>
      <c r="E352" s="10"/>
      <c r="F352" s="10"/>
      <c r="G352" s="10"/>
      <c r="H352" s="10"/>
      <c r="I352" s="10" t="str">
        <f t="shared" si="5"/>
        <v>Full</v>
      </c>
      <c r="J352" s="10"/>
      <c r="K352" s="10"/>
      <c r="L352" s="10"/>
      <c r="M352" s="10"/>
      <c r="N352" s="10" t="s">
        <v>868</v>
      </c>
      <c r="O352" s="12" t="s">
        <v>869</v>
      </c>
      <c r="P352" s="10" t="s">
        <v>653</v>
      </c>
      <c r="Q352" s="10" t="s">
        <v>654</v>
      </c>
      <c r="R352" s="13">
        <v>29626490</v>
      </c>
      <c r="S352" s="14" t="s">
        <v>7</v>
      </c>
      <c r="T352" s="10" t="s">
        <v>204</v>
      </c>
      <c r="U352" s="10" t="s">
        <v>204</v>
      </c>
      <c r="V352" s="10" t="s">
        <v>208</v>
      </c>
      <c r="W352" s="10"/>
      <c r="X352" s="11"/>
      <c r="Y352" s="11"/>
      <c r="Z352" s="11"/>
      <c r="AA352" s="11"/>
    </row>
    <row r="353" spans="1:27" ht="18" hidden="1" x14ac:dyDescent="0.3">
      <c r="A353" s="10"/>
      <c r="B353" s="10"/>
      <c r="C353" s="10"/>
      <c r="D353" s="10"/>
      <c r="E353" s="10"/>
      <c r="F353" s="10"/>
      <c r="G353" s="10"/>
      <c r="H353" s="10"/>
      <c r="I353" s="10" t="str">
        <f t="shared" si="5"/>
        <v>Full</v>
      </c>
      <c r="J353" s="10"/>
      <c r="K353" s="10"/>
      <c r="L353" s="10"/>
      <c r="M353" s="10"/>
      <c r="N353" s="10" t="s">
        <v>870</v>
      </c>
      <c r="O353" s="12" t="s">
        <v>871</v>
      </c>
      <c r="P353" s="10" t="s">
        <v>653</v>
      </c>
      <c r="Q353" s="10" t="s">
        <v>654</v>
      </c>
      <c r="R353" s="13">
        <v>31000000</v>
      </c>
      <c r="S353" s="14" t="s">
        <v>7</v>
      </c>
      <c r="T353" s="10" t="s">
        <v>204</v>
      </c>
      <c r="U353" s="10" t="s">
        <v>204</v>
      </c>
      <c r="V353" s="10" t="s">
        <v>208</v>
      </c>
      <c r="W353" s="10"/>
      <c r="X353" s="11"/>
      <c r="Y353" s="11"/>
      <c r="Z353" s="11"/>
      <c r="AA353" s="11"/>
    </row>
    <row r="354" spans="1:27" ht="18" hidden="1" x14ac:dyDescent="0.3">
      <c r="A354" s="10"/>
      <c r="B354" s="10"/>
      <c r="C354" s="10"/>
      <c r="D354" s="10"/>
      <c r="E354" s="10"/>
      <c r="F354" s="10"/>
      <c r="G354" s="10"/>
      <c r="H354" s="10"/>
      <c r="I354" s="10" t="str">
        <f t="shared" si="5"/>
        <v>Full</v>
      </c>
      <c r="J354" s="10"/>
      <c r="K354" s="10"/>
      <c r="L354" s="10"/>
      <c r="M354" s="10"/>
      <c r="N354" s="10" t="s">
        <v>872</v>
      </c>
      <c r="O354" s="12" t="s">
        <v>873</v>
      </c>
      <c r="P354" s="10" t="s">
        <v>653</v>
      </c>
      <c r="Q354" s="10" t="s">
        <v>654</v>
      </c>
      <c r="R354" s="13">
        <v>98130240</v>
      </c>
      <c r="S354" s="14" t="s">
        <v>7</v>
      </c>
      <c r="T354" s="10" t="s">
        <v>204</v>
      </c>
      <c r="U354" s="10" t="s">
        <v>204</v>
      </c>
      <c r="V354" s="10" t="s">
        <v>208</v>
      </c>
      <c r="W354" s="10"/>
      <c r="X354" s="11"/>
      <c r="Y354" s="11"/>
      <c r="Z354" s="11"/>
      <c r="AA354" s="11"/>
    </row>
    <row r="355" spans="1:27" ht="18" hidden="1" x14ac:dyDescent="0.3">
      <c r="A355" s="10"/>
      <c r="B355" s="10"/>
      <c r="C355" s="10"/>
      <c r="D355" s="10"/>
      <c r="E355" s="10"/>
      <c r="F355" s="10"/>
      <c r="G355" s="10"/>
      <c r="H355" s="10"/>
      <c r="I355" s="10" t="str">
        <f t="shared" si="5"/>
        <v>Full</v>
      </c>
      <c r="J355" s="10"/>
      <c r="K355" s="10"/>
      <c r="L355" s="10"/>
      <c r="M355" s="10"/>
      <c r="N355" s="10" t="s">
        <v>874</v>
      </c>
      <c r="O355" s="12" t="s">
        <v>875</v>
      </c>
      <c r="P355" s="10" t="s">
        <v>653</v>
      </c>
      <c r="Q355" s="10" t="s">
        <v>654</v>
      </c>
      <c r="R355" s="13">
        <v>263667400</v>
      </c>
      <c r="S355" s="14" t="s">
        <v>7</v>
      </c>
      <c r="T355" s="10" t="s">
        <v>204</v>
      </c>
      <c r="U355" s="10" t="s">
        <v>204</v>
      </c>
      <c r="V355" s="10" t="s">
        <v>208</v>
      </c>
      <c r="W355" s="10"/>
      <c r="X355" s="11"/>
      <c r="Y355" s="11"/>
      <c r="Z355" s="11"/>
      <c r="AA355" s="11"/>
    </row>
    <row r="356" spans="1:27" ht="18" hidden="1" x14ac:dyDescent="0.3">
      <c r="A356" s="10"/>
      <c r="B356" s="10"/>
      <c r="C356" s="10"/>
      <c r="D356" s="10"/>
      <c r="E356" s="10"/>
      <c r="F356" s="10"/>
      <c r="G356" s="10"/>
      <c r="H356" s="10"/>
      <c r="I356" s="10" t="str">
        <f t="shared" si="5"/>
        <v>Full</v>
      </c>
      <c r="J356" s="10"/>
      <c r="K356" s="10"/>
      <c r="L356" s="10"/>
      <c r="M356" s="10"/>
      <c r="N356" s="10" t="s">
        <v>876</v>
      </c>
      <c r="O356" s="12" t="s">
        <v>877</v>
      </c>
      <c r="P356" s="10" t="s">
        <v>653</v>
      </c>
      <c r="Q356" s="10" t="s">
        <v>654</v>
      </c>
      <c r="R356" s="13">
        <v>284930900</v>
      </c>
      <c r="S356" s="14" t="s">
        <v>7</v>
      </c>
      <c r="T356" s="10" t="s">
        <v>204</v>
      </c>
      <c r="U356" s="10" t="s">
        <v>204</v>
      </c>
      <c r="V356" s="10" t="s">
        <v>208</v>
      </c>
      <c r="W356" s="10"/>
      <c r="X356" s="11"/>
      <c r="Y356" s="11"/>
      <c r="Z356" s="11"/>
      <c r="AA356" s="11"/>
    </row>
    <row r="357" spans="1:27" ht="18" hidden="1" x14ac:dyDescent="0.3">
      <c r="A357" s="10"/>
      <c r="B357" s="10"/>
      <c r="C357" s="10"/>
      <c r="D357" s="10"/>
      <c r="E357" s="10"/>
      <c r="F357" s="10"/>
      <c r="G357" s="10"/>
      <c r="H357" s="10"/>
      <c r="I357" s="10" t="str">
        <f t="shared" si="5"/>
        <v>Full</v>
      </c>
      <c r="J357" s="10"/>
      <c r="K357" s="10"/>
      <c r="L357" s="10"/>
      <c r="M357" s="10"/>
      <c r="N357" s="10" t="s">
        <v>878</v>
      </c>
      <c r="O357" s="12" t="s">
        <v>879</v>
      </c>
      <c r="P357" s="10" t="s">
        <v>653</v>
      </c>
      <c r="Q357" s="10" t="s">
        <v>654</v>
      </c>
      <c r="R357" s="13">
        <v>296625825</v>
      </c>
      <c r="S357" s="14" t="s">
        <v>7</v>
      </c>
      <c r="T357" s="10" t="s">
        <v>204</v>
      </c>
      <c r="U357" s="10" t="s">
        <v>204</v>
      </c>
      <c r="V357" s="10" t="s">
        <v>432</v>
      </c>
      <c r="W357" s="10"/>
      <c r="X357" s="11"/>
      <c r="Y357" s="11"/>
      <c r="Z357" s="11"/>
      <c r="AA357" s="11"/>
    </row>
    <row r="358" spans="1:27" ht="18" hidden="1" x14ac:dyDescent="0.3">
      <c r="A358" s="10"/>
      <c r="B358" s="10"/>
      <c r="C358" s="10"/>
      <c r="D358" s="10"/>
      <c r="E358" s="10"/>
      <c r="F358" s="10"/>
      <c r="G358" s="10"/>
      <c r="H358" s="10"/>
      <c r="I358" s="10" t="str">
        <f t="shared" si="5"/>
        <v>Full</v>
      </c>
      <c r="J358" s="10"/>
      <c r="K358" s="10"/>
      <c r="L358" s="10"/>
      <c r="M358" s="10"/>
      <c r="N358" s="10" t="s">
        <v>880</v>
      </c>
      <c r="O358" s="12" t="s">
        <v>881</v>
      </c>
      <c r="P358" s="10" t="s">
        <v>653</v>
      </c>
      <c r="Q358" s="10" t="s">
        <v>654</v>
      </c>
      <c r="R358" s="13">
        <v>99360000</v>
      </c>
      <c r="S358" s="14" t="s">
        <v>7</v>
      </c>
      <c r="T358" s="10" t="s">
        <v>204</v>
      </c>
      <c r="U358" s="10" t="s">
        <v>204</v>
      </c>
      <c r="V358" s="10" t="s">
        <v>432</v>
      </c>
      <c r="W358" s="10"/>
      <c r="X358" s="11"/>
      <c r="Y358" s="11"/>
      <c r="Z358" s="11"/>
      <c r="AA358" s="11"/>
    </row>
    <row r="359" spans="1:27" ht="18" hidden="1" x14ac:dyDescent="0.3">
      <c r="A359" s="10"/>
      <c r="B359" s="10"/>
      <c r="C359" s="10"/>
      <c r="D359" s="10"/>
      <c r="E359" s="10"/>
      <c r="F359" s="10"/>
      <c r="G359" s="10"/>
      <c r="H359" s="10"/>
      <c r="I359" s="10" t="str">
        <f t="shared" si="5"/>
        <v>Full</v>
      </c>
      <c r="J359" s="10"/>
      <c r="K359" s="10"/>
      <c r="L359" s="10"/>
      <c r="M359" s="10"/>
      <c r="N359" s="10" t="s">
        <v>882</v>
      </c>
      <c r="O359" s="12" t="s">
        <v>883</v>
      </c>
      <c r="P359" s="10" t="s">
        <v>653</v>
      </c>
      <c r="Q359" s="10" t="s">
        <v>654</v>
      </c>
      <c r="R359" s="13">
        <v>144624000</v>
      </c>
      <c r="S359" s="14" t="s">
        <v>7</v>
      </c>
      <c r="T359" s="10" t="s">
        <v>204</v>
      </c>
      <c r="U359" s="10" t="s">
        <v>204</v>
      </c>
      <c r="V359" s="10" t="s">
        <v>432</v>
      </c>
      <c r="W359" s="10"/>
      <c r="X359" s="11"/>
      <c r="Y359" s="11"/>
      <c r="Z359" s="11"/>
      <c r="AA359" s="11"/>
    </row>
    <row r="360" spans="1:27" ht="18" hidden="1" x14ac:dyDescent="0.3">
      <c r="A360" s="10"/>
      <c r="B360" s="10"/>
      <c r="C360" s="10"/>
      <c r="D360" s="10"/>
      <c r="E360" s="10"/>
      <c r="F360" s="10"/>
      <c r="G360" s="10"/>
      <c r="H360" s="10"/>
      <c r="I360" s="10" t="str">
        <f t="shared" si="5"/>
        <v>Full</v>
      </c>
      <c r="J360" s="10"/>
      <c r="K360" s="10"/>
      <c r="L360" s="10"/>
      <c r="M360" s="10"/>
      <c r="N360" s="10" t="s">
        <v>884</v>
      </c>
      <c r="O360" s="12" t="s">
        <v>885</v>
      </c>
      <c r="P360" s="10" t="s">
        <v>653</v>
      </c>
      <c r="Q360" s="10" t="s">
        <v>654</v>
      </c>
      <c r="R360" s="13">
        <v>55200000</v>
      </c>
      <c r="S360" s="14" t="s">
        <v>7</v>
      </c>
      <c r="T360" s="10" t="s">
        <v>204</v>
      </c>
      <c r="U360" s="10" t="s">
        <v>334</v>
      </c>
      <c r="V360" s="10" t="s">
        <v>12</v>
      </c>
      <c r="W360" s="10"/>
      <c r="X360" s="11"/>
      <c r="Y360" s="11"/>
      <c r="Z360" s="11"/>
      <c r="AA360" s="11"/>
    </row>
    <row r="361" spans="1:27" ht="18" hidden="1" x14ac:dyDescent="0.3">
      <c r="A361" s="10"/>
      <c r="B361" s="10"/>
      <c r="C361" s="10"/>
      <c r="D361" s="10"/>
      <c r="E361" s="10"/>
      <c r="F361" s="10"/>
      <c r="G361" s="10"/>
      <c r="H361" s="10"/>
      <c r="I361" s="10" t="str">
        <f t="shared" si="5"/>
        <v>Full</v>
      </c>
      <c r="J361" s="10"/>
      <c r="K361" s="10"/>
      <c r="L361" s="10"/>
      <c r="M361" s="10"/>
      <c r="N361" s="10" t="s">
        <v>886</v>
      </c>
      <c r="O361" s="12" t="s">
        <v>887</v>
      </c>
      <c r="P361" s="10" t="s">
        <v>653</v>
      </c>
      <c r="Q361" s="10" t="s">
        <v>654</v>
      </c>
      <c r="R361" s="13">
        <v>90369875</v>
      </c>
      <c r="S361" s="14" t="s">
        <v>7</v>
      </c>
      <c r="T361" s="10" t="s">
        <v>204</v>
      </c>
      <c r="U361" s="10" t="s">
        <v>642</v>
      </c>
      <c r="V361" s="10" t="s">
        <v>12</v>
      </c>
      <c r="W361" s="10"/>
      <c r="X361" s="11"/>
      <c r="Y361" s="11"/>
      <c r="Z361" s="11"/>
      <c r="AA361" s="11"/>
    </row>
    <row r="362" spans="1:27" ht="18" hidden="1" x14ac:dyDescent="0.3">
      <c r="A362" s="10"/>
      <c r="B362" s="10"/>
      <c r="C362" s="10"/>
      <c r="D362" s="10"/>
      <c r="E362" s="10"/>
      <c r="F362" s="10"/>
      <c r="G362" s="10"/>
      <c r="H362" s="10"/>
      <c r="I362" s="10" t="str">
        <f t="shared" si="5"/>
        <v>Simplified</v>
      </c>
      <c r="J362" s="10"/>
      <c r="K362" s="10"/>
      <c r="L362" s="10"/>
      <c r="M362" s="10"/>
      <c r="N362" s="10" t="s">
        <v>888</v>
      </c>
      <c r="O362" s="12" t="s">
        <v>889</v>
      </c>
      <c r="P362" s="10" t="s">
        <v>653</v>
      </c>
      <c r="Q362" s="10" t="s">
        <v>654</v>
      </c>
      <c r="R362" s="13">
        <v>6701262.75</v>
      </c>
      <c r="S362" s="14" t="s">
        <v>7</v>
      </c>
      <c r="T362" s="10" t="s">
        <v>204</v>
      </c>
      <c r="U362" s="10" t="s">
        <v>204</v>
      </c>
      <c r="V362" s="10" t="s">
        <v>211</v>
      </c>
      <c r="W362" s="10"/>
      <c r="X362" s="11"/>
      <c r="Y362" s="11"/>
      <c r="Z362" s="11"/>
      <c r="AA362" s="11"/>
    </row>
    <row r="363" spans="1:27" ht="18" hidden="1" x14ac:dyDescent="0.3">
      <c r="A363" s="10"/>
      <c r="B363" s="10"/>
      <c r="C363" s="10"/>
      <c r="D363" s="10"/>
      <c r="E363" s="10"/>
      <c r="F363" s="10"/>
      <c r="G363" s="10"/>
      <c r="H363" s="10"/>
      <c r="I363" s="10" t="str">
        <f t="shared" si="5"/>
        <v>Simplified</v>
      </c>
      <c r="J363" s="10"/>
      <c r="K363" s="10"/>
      <c r="L363" s="10"/>
      <c r="M363" s="10"/>
      <c r="N363" s="10" t="s">
        <v>890</v>
      </c>
      <c r="O363" s="12" t="s">
        <v>891</v>
      </c>
      <c r="P363" s="10" t="s">
        <v>653</v>
      </c>
      <c r="Q363" s="10" t="s">
        <v>654</v>
      </c>
      <c r="R363" s="13">
        <v>586783.70754379989</v>
      </c>
      <c r="S363" s="14" t="s">
        <v>7</v>
      </c>
      <c r="T363" s="10" t="s">
        <v>204</v>
      </c>
      <c r="U363" s="10" t="s">
        <v>204</v>
      </c>
      <c r="V363" s="10" t="s">
        <v>211</v>
      </c>
      <c r="W363" s="10"/>
      <c r="X363" s="11"/>
      <c r="Y363" s="11"/>
      <c r="Z363" s="11"/>
      <c r="AA363" s="11"/>
    </row>
    <row r="364" spans="1:27" ht="18" hidden="1" x14ac:dyDescent="0.3">
      <c r="A364" s="10"/>
      <c r="B364" s="10"/>
      <c r="C364" s="10"/>
      <c r="D364" s="10"/>
      <c r="E364" s="10"/>
      <c r="F364" s="10"/>
      <c r="G364" s="10"/>
      <c r="H364" s="10"/>
      <c r="I364" s="10" t="str">
        <f t="shared" si="5"/>
        <v>Simplified</v>
      </c>
      <c r="J364" s="10"/>
      <c r="K364" s="10"/>
      <c r="L364" s="10"/>
      <c r="M364" s="10"/>
      <c r="N364" s="10" t="s">
        <v>892</v>
      </c>
      <c r="O364" s="12" t="s">
        <v>893</v>
      </c>
      <c r="P364" s="10" t="s">
        <v>653</v>
      </c>
      <c r="Q364" s="10" t="s">
        <v>654</v>
      </c>
      <c r="R364" s="13">
        <v>737031.43524387467</v>
      </c>
      <c r="S364" s="14" t="s">
        <v>7</v>
      </c>
      <c r="T364" s="10" t="s">
        <v>204</v>
      </c>
      <c r="U364" s="10" t="s">
        <v>204</v>
      </c>
      <c r="V364" s="10" t="s">
        <v>211</v>
      </c>
      <c r="W364" s="10"/>
      <c r="X364" s="11"/>
      <c r="Y364" s="11"/>
      <c r="Z364" s="11"/>
      <c r="AA364" s="11"/>
    </row>
    <row r="365" spans="1:27" ht="18" hidden="1" x14ac:dyDescent="0.3">
      <c r="A365" s="10"/>
      <c r="B365" s="10"/>
      <c r="C365" s="10"/>
      <c r="D365" s="10"/>
      <c r="E365" s="10"/>
      <c r="F365" s="10"/>
      <c r="G365" s="10"/>
      <c r="H365" s="10"/>
      <c r="I365" s="10" t="str">
        <f t="shared" si="5"/>
        <v>Full</v>
      </c>
      <c r="J365" s="10"/>
      <c r="K365" s="10"/>
      <c r="L365" s="10"/>
      <c r="M365" s="10"/>
      <c r="N365" s="10" t="s">
        <v>894</v>
      </c>
      <c r="O365" s="12" t="s">
        <v>895</v>
      </c>
      <c r="P365" s="10" t="s">
        <v>653</v>
      </c>
      <c r="Q365" s="10" t="s">
        <v>654</v>
      </c>
      <c r="R365" s="13">
        <v>55403787.590000004</v>
      </c>
      <c r="S365" s="14" t="s">
        <v>7</v>
      </c>
      <c r="T365" s="10" t="s">
        <v>204</v>
      </c>
      <c r="U365" s="10" t="s">
        <v>204</v>
      </c>
      <c r="V365" s="10" t="s">
        <v>211</v>
      </c>
      <c r="W365" s="10"/>
      <c r="X365" s="11"/>
      <c r="Y365" s="11"/>
      <c r="Z365" s="11"/>
      <c r="AA365" s="11"/>
    </row>
    <row r="366" spans="1:27" ht="18" hidden="1" x14ac:dyDescent="0.3">
      <c r="A366" s="10"/>
      <c r="B366" s="10"/>
      <c r="C366" s="10"/>
      <c r="D366" s="10"/>
      <c r="E366" s="10"/>
      <c r="F366" s="10"/>
      <c r="G366" s="10"/>
      <c r="H366" s="10"/>
      <c r="I366" s="10" t="str">
        <f t="shared" si="5"/>
        <v>Simplified</v>
      </c>
      <c r="J366" s="10"/>
      <c r="K366" s="10"/>
      <c r="L366" s="10"/>
      <c r="M366" s="10"/>
      <c r="N366" s="10" t="s">
        <v>896</v>
      </c>
      <c r="O366" s="12" t="s">
        <v>897</v>
      </c>
      <c r="P366" s="10" t="s">
        <v>653</v>
      </c>
      <c r="Q366" s="10" t="s">
        <v>654</v>
      </c>
      <c r="R366" s="13">
        <v>11385000</v>
      </c>
      <c r="S366" s="14" t="s">
        <v>7</v>
      </c>
      <c r="T366" s="10" t="s">
        <v>204</v>
      </c>
      <c r="U366" s="10" t="s">
        <v>204</v>
      </c>
      <c r="V366" s="10" t="s">
        <v>211</v>
      </c>
      <c r="W366" s="10"/>
      <c r="X366" s="11"/>
      <c r="Y366" s="11"/>
      <c r="Z366" s="11"/>
      <c r="AA366" s="11"/>
    </row>
    <row r="367" spans="1:27" ht="18" hidden="1" x14ac:dyDescent="0.3">
      <c r="A367" s="10"/>
      <c r="B367" s="10"/>
      <c r="C367" s="10"/>
      <c r="D367" s="10"/>
      <c r="E367" s="10"/>
      <c r="F367" s="10"/>
      <c r="G367" s="10"/>
      <c r="H367" s="10"/>
      <c r="I367" s="10" t="str">
        <f t="shared" si="5"/>
        <v>Full</v>
      </c>
      <c r="J367" s="10"/>
      <c r="K367" s="10"/>
      <c r="L367" s="10"/>
      <c r="M367" s="10"/>
      <c r="N367" s="10" t="s">
        <v>898</v>
      </c>
      <c r="O367" s="12" t="s">
        <v>899</v>
      </c>
      <c r="P367" s="10" t="s">
        <v>653</v>
      </c>
      <c r="Q367" s="10" t="s">
        <v>654</v>
      </c>
      <c r="R367" s="13">
        <v>90206000</v>
      </c>
      <c r="S367" s="14" t="s">
        <v>7</v>
      </c>
      <c r="T367" s="10" t="s">
        <v>204</v>
      </c>
      <c r="U367" s="10" t="s">
        <v>204</v>
      </c>
      <c r="V367" s="10" t="s">
        <v>211</v>
      </c>
      <c r="W367" s="10"/>
      <c r="X367" s="11"/>
      <c r="Y367" s="11"/>
      <c r="Z367" s="11"/>
      <c r="AA367" s="11"/>
    </row>
    <row r="368" spans="1:27" ht="18" hidden="1" x14ac:dyDescent="0.3">
      <c r="A368" s="10"/>
      <c r="B368" s="10"/>
      <c r="C368" s="10"/>
      <c r="D368" s="10"/>
      <c r="E368" s="10"/>
      <c r="F368" s="10"/>
      <c r="G368" s="10"/>
      <c r="H368" s="10"/>
      <c r="I368" s="10" t="str">
        <f t="shared" si="5"/>
        <v>Simplified</v>
      </c>
      <c r="J368" s="10"/>
      <c r="K368" s="10"/>
      <c r="L368" s="10"/>
      <c r="M368" s="10"/>
      <c r="N368" s="10" t="s">
        <v>900</v>
      </c>
      <c r="O368" s="12" t="s">
        <v>901</v>
      </c>
      <c r="P368" s="10" t="s">
        <v>653</v>
      </c>
      <c r="Q368" s="10" t="s">
        <v>654</v>
      </c>
      <c r="R368" s="13">
        <v>4502316.7</v>
      </c>
      <c r="S368" s="14" t="s">
        <v>7</v>
      </c>
      <c r="T368" s="10" t="s">
        <v>204</v>
      </c>
      <c r="U368" s="10" t="s">
        <v>204</v>
      </c>
      <c r="V368" s="10" t="s">
        <v>211</v>
      </c>
      <c r="W368" s="10"/>
      <c r="X368" s="11"/>
      <c r="Y368" s="11"/>
      <c r="Z368" s="11"/>
      <c r="AA368" s="11"/>
    </row>
    <row r="369" spans="1:27" ht="18" hidden="1" x14ac:dyDescent="0.3">
      <c r="A369" s="10"/>
      <c r="B369" s="10"/>
      <c r="C369" s="10"/>
      <c r="D369" s="10"/>
      <c r="E369" s="10"/>
      <c r="F369" s="10"/>
      <c r="G369" s="10"/>
      <c r="H369" s="10"/>
      <c r="I369" s="10" t="str">
        <f t="shared" si="5"/>
        <v>Simplified</v>
      </c>
      <c r="J369" s="10"/>
      <c r="K369" s="10"/>
      <c r="L369" s="10"/>
      <c r="M369" s="10"/>
      <c r="N369" s="10" t="s">
        <v>902</v>
      </c>
      <c r="O369" s="12" t="s">
        <v>903</v>
      </c>
      <c r="P369" s="10" t="s">
        <v>653</v>
      </c>
      <c r="Q369" s="10" t="s">
        <v>654</v>
      </c>
      <c r="R369" s="13">
        <v>4536883.4000000004</v>
      </c>
      <c r="S369" s="14" t="s">
        <v>7</v>
      </c>
      <c r="T369" s="10" t="s">
        <v>204</v>
      </c>
      <c r="U369" s="10" t="s">
        <v>204</v>
      </c>
      <c r="V369" s="10" t="s">
        <v>211</v>
      </c>
      <c r="W369" s="10"/>
      <c r="X369" s="11"/>
      <c r="Y369" s="11"/>
      <c r="Z369" s="11"/>
      <c r="AA369" s="11"/>
    </row>
    <row r="370" spans="1:27" ht="18" hidden="1" x14ac:dyDescent="0.3">
      <c r="A370" s="10"/>
      <c r="B370" s="10"/>
      <c r="C370" s="10"/>
      <c r="D370" s="10"/>
      <c r="E370" s="10"/>
      <c r="F370" s="10"/>
      <c r="G370" s="10"/>
      <c r="H370" s="10"/>
      <c r="I370" s="10" t="str">
        <f t="shared" si="5"/>
        <v>Simplified</v>
      </c>
      <c r="J370" s="10"/>
      <c r="K370" s="10"/>
      <c r="L370" s="10"/>
      <c r="M370" s="10"/>
      <c r="N370" s="10" t="s">
        <v>904</v>
      </c>
      <c r="O370" s="12" t="s">
        <v>905</v>
      </c>
      <c r="P370" s="10" t="s">
        <v>653</v>
      </c>
      <c r="Q370" s="10" t="s">
        <v>654</v>
      </c>
      <c r="R370" s="13">
        <v>4945000</v>
      </c>
      <c r="S370" s="14" t="s">
        <v>7</v>
      </c>
      <c r="T370" s="10" t="s">
        <v>204</v>
      </c>
      <c r="U370" s="10" t="s">
        <v>204</v>
      </c>
      <c r="V370" s="10" t="s">
        <v>211</v>
      </c>
      <c r="W370" s="10"/>
      <c r="X370" s="11"/>
      <c r="Y370" s="11"/>
      <c r="Z370" s="11"/>
      <c r="AA370" s="11"/>
    </row>
    <row r="371" spans="1:27" ht="18" hidden="1" x14ac:dyDescent="0.3">
      <c r="A371" s="10"/>
      <c r="B371" s="10"/>
      <c r="C371" s="10"/>
      <c r="D371" s="10"/>
      <c r="E371" s="10"/>
      <c r="F371" s="10"/>
      <c r="G371" s="10"/>
      <c r="H371" s="10"/>
      <c r="I371" s="10" t="str">
        <f t="shared" si="5"/>
        <v>Full</v>
      </c>
      <c r="J371" s="10"/>
      <c r="K371" s="10"/>
      <c r="L371" s="10"/>
      <c r="M371" s="10"/>
      <c r="N371" s="10" t="s">
        <v>906</v>
      </c>
      <c r="O371" s="12" t="s">
        <v>907</v>
      </c>
      <c r="P371" s="10" t="s">
        <v>653</v>
      </c>
      <c r="Q371" s="10" t="s">
        <v>654</v>
      </c>
      <c r="R371" s="13">
        <v>27303818.649999999</v>
      </c>
      <c r="S371" s="14" t="s">
        <v>7</v>
      </c>
      <c r="T371" s="10" t="s">
        <v>204</v>
      </c>
      <c r="U371" s="10" t="s">
        <v>204</v>
      </c>
      <c r="V371" s="10" t="s">
        <v>25</v>
      </c>
      <c r="W371" s="10"/>
      <c r="X371" s="11"/>
      <c r="Y371" s="11"/>
      <c r="Z371" s="11"/>
      <c r="AA371" s="11"/>
    </row>
    <row r="372" spans="1:27" ht="18" hidden="1" x14ac:dyDescent="0.3">
      <c r="A372" s="10"/>
      <c r="B372" s="10"/>
      <c r="C372" s="10"/>
      <c r="D372" s="10"/>
      <c r="E372" s="10"/>
      <c r="F372" s="10"/>
      <c r="G372" s="10"/>
      <c r="H372" s="10"/>
      <c r="I372" s="10" t="str">
        <f t="shared" si="5"/>
        <v>Simplified</v>
      </c>
      <c r="J372" s="10"/>
      <c r="K372" s="10"/>
      <c r="L372" s="10"/>
      <c r="M372" s="10"/>
      <c r="N372" s="10" t="s">
        <v>908</v>
      </c>
      <c r="O372" s="12" t="s">
        <v>909</v>
      </c>
      <c r="P372" s="10" t="s">
        <v>653</v>
      </c>
      <c r="Q372" s="10" t="s">
        <v>654</v>
      </c>
      <c r="R372" s="13">
        <v>5750000</v>
      </c>
      <c r="S372" s="14" t="s">
        <v>7</v>
      </c>
      <c r="T372" s="10" t="s">
        <v>204</v>
      </c>
      <c r="U372" s="10" t="s">
        <v>204</v>
      </c>
      <c r="V372" s="10" t="s">
        <v>211</v>
      </c>
      <c r="W372" s="10"/>
      <c r="X372" s="11"/>
      <c r="Y372" s="11"/>
      <c r="Z372" s="11"/>
      <c r="AA372" s="11"/>
    </row>
    <row r="373" spans="1:27" ht="18" hidden="1" x14ac:dyDescent="0.3">
      <c r="A373" s="10"/>
      <c r="B373" s="10"/>
      <c r="C373" s="10"/>
      <c r="D373" s="10"/>
      <c r="E373" s="10"/>
      <c r="F373" s="10"/>
      <c r="G373" s="10"/>
      <c r="H373" s="10"/>
      <c r="I373" s="10" t="str">
        <f t="shared" si="5"/>
        <v>Full</v>
      </c>
      <c r="J373" s="10"/>
      <c r="K373" s="10"/>
      <c r="L373" s="10"/>
      <c r="M373" s="10"/>
      <c r="N373" s="10" t="s">
        <v>910</v>
      </c>
      <c r="O373" s="12" t="s">
        <v>911</v>
      </c>
      <c r="P373" s="10" t="s">
        <v>653</v>
      </c>
      <c r="Q373" s="10" t="s">
        <v>654</v>
      </c>
      <c r="R373" s="13">
        <v>232051052.69775</v>
      </c>
      <c r="S373" s="14" t="s">
        <v>7</v>
      </c>
      <c r="T373" s="10" t="s">
        <v>204</v>
      </c>
      <c r="U373" s="10" t="s">
        <v>204</v>
      </c>
      <c r="V373" s="10" t="s">
        <v>432</v>
      </c>
      <c r="W373" s="10"/>
      <c r="X373" s="11"/>
      <c r="Y373" s="11"/>
      <c r="Z373" s="11"/>
      <c r="AA373" s="11"/>
    </row>
    <row r="374" spans="1:27" ht="18" hidden="1" x14ac:dyDescent="0.3">
      <c r="A374" s="10"/>
      <c r="B374" s="10"/>
      <c r="C374" s="10"/>
      <c r="D374" s="10"/>
      <c r="E374" s="10"/>
      <c r="F374" s="10"/>
      <c r="G374" s="10"/>
      <c r="H374" s="10"/>
      <c r="I374" s="10" t="str">
        <f t="shared" si="5"/>
        <v>Full</v>
      </c>
      <c r="J374" s="10"/>
      <c r="K374" s="10"/>
      <c r="L374" s="10"/>
      <c r="M374" s="10"/>
      <c r="N374" s="10" t="s">
        <v>912</v>
      </c>
      <c r="O374" s="12" t="s">
        <v>913</v>
      </c>
      <c r="P374" s="10" t="s">
        <v>653</v>
      </c>
      <c r="Q374" s="10" t="s">
        <v>654</v>
      </c>
      <c r="R374" s="13">
        <v>51309788.049999997</v>
      </c>
      <c r="S374" s="13" t="s">
        <v>7</v>
      </c>
      <c r="T374" s="10" t="s">
        <v>204</v>
      </c>
      <c r="U374" s="10" t="s">
        <v>204</v>
      </c>
      <c r="V374" s="10" t="s">
        <v>208</v>
      </c>
      <c r="W374" s="10"/>
      <c r="X374" s="11"/>
      <c r="Y374" s="11"/>
      <c r="Z374" s="11"/>
      <c r="AA374" s="11"/>
    </row>
    <row r="375" spans="1:27" ht="18" hidden="1" x14ac:dyDescent="0.3">
      <c r="A375" s="10"/>
      <c r="B375" s="10"/>
      <c r="C375" s="10"/>
      <c r="D375" s="10"/>
      <c r="E375" s="10"/>
      <c r="F375" s="10"/>
      <c r="G375" s="10"/>
      <c r="H375" s="10"/>
      <c r="I375" s="10" t="str">
        <f t="shared" si="5"/>
        <v>Full</v>
      </c>
      <c r="J375" s="10"/>
      <c r="K375" s="10"/>
      <c r="L375" s="10"/>
      <c r="M375" s="10"/>
      <c r="N375" s="10" t="s">
        <v>914</v>
      </c>
      <c r="O375" s="12" t="s">
        <v>915</v>
      </c>
      <c r="P375" s="10" t="s">
        <v>653</v>
      </c>
      <c r="Q375" s="10" t="s">
        <v>654</v>
      </c>
      <c r="R375" s="13">
        <v>135383750</v>
      </c>
      <c r="S375" s="13" t="s">
        <v>7</v>
      </c>
      <c r="T375" s="10" t="s">
        <v>204</v>
      </c>
      <c r="U375" s="10" t="s">
        <v>204</v>
      </c>
      <c r="V375" s="10" t="s">
        <v>15</v>
      </c>
      <c r="W375" s="10"/>
      <c r="X375" s="11"/>
      <c r="Y375" s="11"/>
      <c r="Z375" s="11"/>
      <c r="AA375" s="11"/>
    </row>
    <row r="376" spans="1:27" ht="18" hidden="1" x14ac:dyDescent="0.3">
      <c r="A376" s="10"/>
      <c r="B376" s="10"/>
      <c r="C376" s="10"/>
      <c r="D376" s="10"/>
      <c r="E376" s="10"/>
      <c r="F376" s="10"/>
      <c r="G376" s="10"/>
      <c r="H376" s="10"/>
      <c r="I376" s="10" t="str">
        <f t="shared" si="5"/>
        <v>Full</v>
      </c>
      <c r="J376" s="10"/>
      <c r="K376" s="10"/>
      <c r="L376" s="10"/>
      <c r="M376" s="10"/>
      <c r="N376" s="10" t="s">
        <v>916</v>
      </c>
      <c r="O376" s="12" t="s">
        <v>917</v>
      </c>
      <c r="P376" s="10" t="s">
        <v>653</v>
      </c>
      <c r="Q376" s="10" t="s">
        <v>654</v>
      </c>
      <c r="R376" s="13">
        <v>161387032.5</v>
      </c>
      <c r="S376" s="13" t="s">
        <v>7</v>
      </c>
      <c r="T376" s="10" t="s">
        <v>204</v>
      </c>
      <c r="U376" s="10" t="s">
        <v>204</v>
      </c>
      <c r="V376" s="10" t="s">
        <v>15</v>
      </c>
      <c r="W376" s="10"/>
      <c r="X376" s="11"/>
      <c r="Y376" s="11"/>
      <c r="Z376" s="11"/>
      <c r="AA376" s="11"/>
    </row>
    <row r="377" spans="1:27" ht="18" hidden="1" x14ac:dyDescent="0.3">
      <c r="A377" s="10"/>
      <c r="B377" s="10"/>
      <c r="C377" s="10"/>
      <c r="D377" s="10"/>
      <c r="E377" s="10"/>
      <c r="F377" s="10"/>
      <c r="G377" s="10"/>
      <c r="H377" s="10"/>
      <c r="I377" s="10" t="str">
        <f t="shared" si="5"/>
        <v>Full</v>
      </c>
      <c r="J377" s="10"/>
      <c r="K377" s="10"/>
      <c r="L377" s="10"/>
      <c r="M377" s="10"/>
      <c r="N377" s="10" t="s">
        <v>918</v>
      </c>
      <c r="O377" s="12" t="s">
        <v>919</v>
      </c>
      <c r="P377" s="10" t="s">
        <v>653</v>
      </c>
      <c r="Q377" s="10" t="s">
        <v>654</v>
      </c>
      <c r="R377" s="13">
        <v>483744625</v>
      </c>
      <c r="S377" s="14" t="s">
        <v>7</v>
      </c>
      <c r="T377" s="10" t="s">
        <v>204</v>
      </c>
      <c r="U377" s="10" t="s">
        <v>334</v>
      </c>
      <c r="V377" s="10" t="s">
        <v>12</v>
      </c>
      <c r="W377" s="10"/>
      <c r="X377" s="11"/>
      <c r="Y377" s="11"/>
      <c r="Z377" s="11"/>
      <c r="AA377" s="11"/>
    </row>
    <row r="378" spans="1:27" ht="18" hidden="1" x14ac:dyDescent="0.3">
      <c r="A378" s="10"/>
      <c r="B378" s="10"/>
      <c r="C378" s="10"/>
      <c r="D378" s="10"/>
      <c r="E378" s="10"/>
      <c r="F378" s="10"/>
      <c r="G378" s="10"/>
      <c r="H378" s="10"/>
      <c r="I378" s="10" t="str">
        <f t="shared" si="5"/>
        <v>Full</v>
      </c>
      <c r="J378" s="10"/>
      <c r="K378" s="10"/>
      <c r="L378" s="10"/>
      <c r="M378" s="10"/>
      <c r="N378" s="10" t="s">
        <v>920</v>
      </c>
      <c r="O378" s="12" t="s">
        <v>921</v>
      </c>
      <c r="P378" s="10" t="s">
        <v>653</v>
      </c>
      <c r="Q378" s="10" t="s">
        <v>654</v>
      </c>
      <c r="R378" s="13">
        <v>250909300</v>
      </c>
      <c r="S378" s="14" t="s">
        <v>7</v>
      </c>
      <c r="T378" s="10" t="s">
        <v>204</v>
      </c>
      <c r="U378" s="10" t="s">
        <v>334</v>
      </c>
      <c r="V378" s="10" t="s">
        <v>12</v>
      </c>
      <c r="W378" s="10"/>
      <c r="X378" s="11"/>
      <c r="Y378" s="11"/>
      <c r="Z378" s="11"/>
      <c r="AA378" s="11"/>
    </row>
    <row r="379" spans="1:27" ht="18" hidden="1" x14ac:dyDescent="0.3">
      <c r="A379" s="10"/>
      <c r="B379" s="10"/>
      <c r="C379" s="10"/>
      <c r="D379" s="10"/>
      <c r="E379" s="10"/>
      <c r="F379" s="10"/>
      <c r="G379" s="10"/>
      <c r="H379" s="10"/>
      <c r="I379" s="10" t="str">
        <f t="shared" si="5"/>
        <v>Full</v>
      </c>
      <c r="J379" s="10"/>
      <c r="K379" s="10"/>
      <c r="L379" s="10"/>
      <c r="M379" s="10"/>
      <c r="N379" s="10" t="s">
        <v>922</v>
      </c>
      <c r="O379" s="12" t="s">
        <v>923</v>
      </c>
      <c r="P379" s="10" t="s">
        <v>653</v>
      </c>
      <c r="Q379" s="10" t="s">
        <v>654</v>
      </c>
      <c r="R379" s="13">
        <v>219696000</v>
      </c>
      <c r="S379" s="14" t="s">
        <v>7</v>
      </c>
      <c r="T379" s="10" t="s">
        <v>204</v>
      </c>
      <c r="U379" s="10" t="s">
        <v>642</v>
      </c>
      <c r="V379" s="10" t="s">
        <v>12</v>
      </c>
      <c r="W379" s="10"/>
      <c r="X379" s="11"/>
      <c r="Y379" s="11"/>
      <c r="Z379" s="11"/>
      <c r="AA379" s="11"/>
    </row>
    <row r="380" spans="1:27" ht="18" hidden="1" x14ac:dyDescent="0.3">
      <c r="A380" s="10"/>
      <c r="B380" s="10"/>
      <c r="C380" s="10"/>
      <c r="D380" s="10"/>
      <c r="E380" s="10"/>
      <c r="F380" s="10"/>
      <c r="G380" s="10"/>
      <c r="H380" s="10"/>
      <c r="I380" s="10" t="str">
        <f t="shared" si="5"/>
        <v>Full</v>
      </c>
      <c r="J380" s="10"/>
      <c r="K380" s="10"/>
      <c r="L380" s="10"/>
      <c r="M380" s="10"/>
      <c r="N380" s="10" t="s">
        <v>924</v>
      </c>
      <c r="O380" s="12" t="s">
        <v>925</v>
      </c>
      <c r="P380" s="10" t="s">
        <v>653</v>
      </c>
      <c r="Q380" s="10" t="s">
        <v>654</v>
      </c>
      <c r="R380" s="13">
        <v>60720000</v>
      </c>
      <c r="S380" s="14" t="s">
        <v>7</v>
      </c>
      <c r="T380" s="10" t="s">
        <v>290</v>
      </c>
      <c r="U380" s="10" t="s">
        <v>763</v>
      </c>
      <c r="V380" s="10" t="s">
        <v>12</v>
      </c>
      <c r="W380" s="10"/>
      <c r="X380" s="11"/>
      <c r="Y380" s="11"/>
      <c r="Z380" s="11"/>
      <c r="AA380" s="11"/>
    </row>
    <row r="381" spans="1:27" ht="18" hidden="1" x14ac:dyDescent="0.3">
      <c r="A381" s="10"/>
      <c r="B381" s="10"/>
      <c r="C381" s="10"/>
      <c r="D381" s="10"/>
      <c r="E381" s="10"/>
      <c r="F381" s="10"/>
      <c r="G381" s="10"/>
      <c r="H381" s="10"/>
      <c r="I381" s="10" t="str">
        <f t="shared" si="5"/>
        <v>Full</v>
      </c>
      <c r="J381" s="10"/>
      <c r="K381" s="10"/>
      <c r="L381" s="10"/>
      <c r="M381" s="10"/>
      <c r="N381" s="10" t="s">
        <v>926</v>
      </c>
      <c r="O381" s="12" t="s">
        <v>927</v>
      </c>
      <c r="P381" s="10" t="s">
        <v>653</v>
      </c>
      <c r="Q381" s="10" t="s">
        <v>654</v>
      </c>
      <c r="R381" s="13">
        <v>71908308.201946735</v>
      </c>
      <c r="S381" s="14" t="s">
        <v>7</v>
      </c>
      <c r="T381" s="10" t="s">
        <v>290</v>
      </c>
      <c r="U381" s="10" t="s">
        <v>763</v>
      </c>
      <c r="V381" s="10" t="s">
        <v>12</v>
      </c>
      <c r="W381" s="10"/>
      <c r="X381" s="11"/>
      <c r="Y381" s="11"/>
      <c r="Z381" s="11"/>
      <c r="AA381" s="11"/>
    </row>
    <row r="382" spans="1:27" ht="18" hidden="1" x14ac:dyDescent="0.3">
      <c r="A382" s="10"/>
      <c r="B382" s="10"/>
      <c r="C382" s="10"/>
      <c r="D382" s="10"/>
      <c r="E382" s="10"/>
      <c r="F382" s="10"/>
      <c r="G382" s="10"/>
      <c r="H382" s="10"/>
      <c r="I382" s="10" t="str">
        <f t="shared" si="5"/>
        <v>Full</v>
      </c>
      <c r="J382" s="10"/>
      <c r="K382" s="10"/>
      <c r="L382" s="10"/>
      <c r="M382" s="10"/>
      <c r="N382" s="10" t="s">
        <v>928</v>
      </c>
      <c r="O382" s="12" t="s">
        <v>929</v>
      </c>
      <c r="P382" s="10" t="s">
        <v>653</v>
      </c>
      <c r="Q382" s="10" t="s">
        <v>654</v>
      </c>
      <c r="R382" s="13">
        <v>108463840.21183507</v>
      </c>
      <c r="S382" s="14" t="s">
        <v>7</v>
      </c>
      <c r="T382" s="10" t="s">
        <v>290</v>
      </c>
      <c r="U382" s="10" t="s">
        <v>763</v>
      </c>
      <c r="V382" s="10" t="s">
        <v>12</v>
      </c>
      <c r="W382" s="10"/>
      <c r="X382" s="11"/>
      <c r="Y382" s="11"/>
      <c r="Z382" s="11"/>
      <c r="AA382" s="11"/>
    </row>
    <row r="383" spans="1:27" ht="18" hidden="1" x14ac:dyDescent="0.3">
      <c r="A383" s="10"/>
      <c r="B383" s="10"/>
      <c r="C383" s="10"/>
      <c r="D383" s="10"/>
      <c r="E383" s="10"/>
      <c r="F383" s="10"/>
      <c r="G383" s="10"/>
      <c r="H383" s="10"/>
      <c r="I383" s="10" t="str">
        <f t="shared" si="5"/>
        <v>Full</v>
      </c>
      <c r="J383" s="10"/>
      <c r="K383" s="10"/>
      <c r="L383" s="10"/>
      <c r="M383" s="10"/>
      <c r="N383" s="10" t="s">
        <v>930</v>
      </c>
      <c r="O383" s="12" t="s">
        <v>931</v>
      </c>
      <c r="P383" s="10" t="s">
        <v>653</v>
      </c>
      <c r="Q383" s="10" t="s">
        <v>654</v>
      </c>
      <c r="R383" s="13">
        <v>104518804.05</v>
      </c>
      <c r="S383" s="14" t="s">
        <v>7</v>
      </c>
      <c r="T383" s="10" t="s">
        <v>204</v>
      </c>
      <c r="U383" s="10" t="s">
        <v>334</v>
      </c>
      <c r="V383" s="10" t="s">
        <v>12</v>
      </c>
      <c r="W383" s="10"/>
      <c r="X383" s="11"/>
      <c r="Y383" s="11"/>
      <c r="Z383" s="11"/>
      <c r="AA383" s="11"/>
    </row>
    <row r="384" spans="1:27" ht="18" hidden="1" x14ac:dyDescent="0.3">
      <c r="A384" s="10"/>
      <c r="B384" s="10"/>
      <c r="C384" s="10"/>
      <c r="D384" s="10"/>
      <c r="E384" s="10"/>
      <c r="F384" s="10"/>
      <c r="G384" s="10"/>
      <c r="H384" s="10"/>
      <c r="I384" s="10" t="str">
        <f t="shared" si="5"/>
        <v>Simplified</v>
      </c>
      <c r="J384" s="10"/>
      <c r="K384" s="10"/>
      <c r="L384" s="10"/>
      <c r="M384" s="10"/>
      <c r="N384" s="10" t="s">
        <v>932</v>
      </c>
      <c r="O384" s="12" t="s">
        <v>933</v>
      </c>
      <c r="P384" s="10" t="s">
        <v>653</v>
      </c>
      <c r="Q384" s="10" t="s">
        <v>654</v>
      </c>
      <c r="R384" s="13">
        <v>11200834</v>
      </c>
      <c r="S384" s="14" t="s">
        <v>7</v>
      </c>
      <c r="T384" s="10" t="s">
        <v>290</v>
      </c>
      <c r="U384" s="10" t="s">
        <v>763</v>
      </c>
      <c r="V384" s="10" t="s">
        <v>12</v>
      </c>
      <c r="W384" s="10"/>
      <c r="X384" s="11"/>
      <c r="Y384" s="11"/>
      <c r="Z384" s="11"/>
      <c r="AA384" s="11"/>
    </row>
    <row r="385" spans="1:27" ht="18" hidden="1" x14ac:dyDescent="0.3">
      <c r="A385" s="10"/>
      <c r="B385" s="10"/>
      <c r="C385" s="10"/>
      <c r="D385" s="10"/>
      <c r="E385" s="10"/>
      <c r="F385" s="10"/>
      <c r="G385" s="10"/>
      <c r="H385" s="10"/>
      <c r="I385" s="10" t="str">
        <f t="shared" si="5"/>
        <v>Full</v>
      </c>
      <c r="J385" s="10"/>
      <c r="K385" s="10"/>
      <c r="L385" s="10"/>
      <c r="M385" s="10"/>
      <c r="N385" s="10" t="s">
        <v>934</v>
      </c>
      <c r="O385" s="12" t="s">
        <v>935</v>
      </c>
      <c r="P385" s="10" t="s">
        <v>653</v>
      </c>
      <c r="Q385" s="10" t="s">
        <v>654</v>
      </c>
      <c r="R385" s="13">
        <v>118188319.25</v>
      </c>
      <c r="S385" s="14" t="s">
        <v>7</v>
      </c>
      <c r="T385" s="10" t="s">
        <v>204</v>
      </c>
      <c r="U385" s="10" t="s">
        <v>334</v>
      </c>
      <c r="V385" s="10" t="s">
        <v>12</v>
      </c>
      <c r="W385" s="10"/>
      <c r="X385" s="11"/>
      <c r="Y385" s="11"/>
      <c r="Z385" s="11"/>
      <c r="AA385" s="11"/>
    </row>
    <row r="386" spans="1:27" ht="18" hidden="1" x14ac:dyDescent="0.3">
      <c r="A386" s="10"/>
      <c r="B386" s="10"/>
      <c r="C386" s="10"/>
      <c r="D386" s="10"/>
      <c r="E386" s="10"/>
      <c r="F386" s="10"/>
      <c r="G386" s="10"/>
      <c r="H386" s="10"/>
      <c r="I386" s="10" t="str">
        <f t="shared" ref="I386:I449" si="6">IF(R386&gt;25000000,"Full","Simplified")</f>
        <v>Full</v>
      </c>
      <c r="J386" s="10"/>
      <c r="K386" s="10"/>
      <c r="L386" s="10"/>
      <c r="M386" s="10"/>
      <c r="N386" s="10" t="s">
        <v>936</v>
      </c>
      <c r="O386" s="12" t="s">
        <v>937</v>
      </c>
      <c r="P386" s="10" t="s">
        <v>462</v>
      </c>
      <c r="Q386" s="10" t="s">
        <v>938</v>
      </c>
      <c r="R386" s="13">
        <v>71305462.5</v>
      </c>
      <c r="S386" s="14" t="s">
        <v>122</v>
      </c>
      <c r="T386" s="10" t="s">
        <v>204</v>
      </c>
      <c r="U386" s="10" t="s">
        <v>204</v>
      </c>
      <c r="V386" s="10" t="s">
        <v>65</v>
      </c>
      <c r="W386" s="10" t="s">
        <v>939</v>
      </c>
      <c r="X386" s="11"/>
      <c r="Y386" s="11"/>
      <c r="Z386" s="11"/>
      <c r="AA386" s="11"/>
    </row>
    <row r="387" spans="1:27" ht="18" hidden="1" x14ac:dyDescent="0.3">
      <c r="A387" s="10"/>
      <c r="B387" s="10"/>
      <c r="C387" s="10"/>
      <c r="D387" s="10"/>
      <c r="E387" s="10"/>
      <c r="F387" s="10"/>
      <c r="G387" s="10"/>
      <c r="H387" s="10"/>
      <c r="I387" s="10" t="str">
        <f t="shared" si="6"/>
        <v>Full</v>
      </c>
      <c r="J387" s="10"/>
      <c r="K387" s="10"/>
      <c r="L387" s="10"/>
      <c r="M387" s="10"/>
      <c r="N387" s="10" t="s">
        <v>940</v>
      </c>
      <c r="O387" s="12" t="s">
        <v>941</v>
      </c>
      <c r="P387" s="10" t="s">
        <v>653</v>
      </c>
      <c r="Q387" s="10" t="s">
        <v>654</v>
      </c>
      <c r="R387" s="13">
        <v>59579533.5</v>
      </c>
      <c r="S387" s="14" t="s">
        <v>122</v>
      </c>
      <c r="T387" s="10" t="s">
        <v>204</v>
      </c>
      <c r="U387" s="10" t="s">
        <v>204</v>
      </c>
      <c r="V387" s="10" t="s">
        <v>65</v>
      </c>
      <c r="W387" s="10" t="s">
        <v>939</v>
      </c>
      <c r="X387" s="11"/>
      <c r="Y387" s="11"/>
      <c r="Z387" s="11"/>
      <c r="AA387" s="11"/>
    </row>
    <row r="388" spans="1:27" ht="18" hidden="1" x14ac:dyDescent="0.3">
      <c r="A388" s="10"/>
      <c r="B388" s="10"/>
      <c r="C388" s="10"/>
      <c r="D388" s="10"/>
      <c r="E388" s="10"/>
      <c r="F388" s="10"/>
      <c r="G388" s="10"/>
      <c r="H388" s="10"/>
      <c r="I388" s="10" t="str">
        <f t="shared" si="6"/>
        <v>Full</v>
      </c>
      <c r="J388" s="10"/>
      <c r="K388" s="10"/>
      <c r="L388" s="10"/>
      <c r="M388" s="10"/>
      <c r="N388" s="10" t="s">
        <v>942</v>
      </c>
      <c r="O388" s="12" t="s">
        <v>943</v>
      </c>
      <c r="P388" s="10" t="s">
        <v>653</v>
      </c>
      <c r="Q388" s="10" t="s">
        <v>654</v>
      </c>
      <c r="R388" s="13">
        <v>187738650</v>
      </c>
      <c r="S388" s="14" t="s">
        <v>122</v>
      </c>
      <c r="T388" s="10" t="s">
        <v>204</v>
      </c>
      <c r="U388" s="10" t="s">
        <v>204</v>
      </c>
      <c r="V388" s="10" t="s">
        <v>65</v>
      </c>
      <c r="W388" s="10" t="s">
        <v>944</v>
      </c>
      <c r="X388" s="11"/>
      <c r="Y388" s="11"/>
      <c r="Z388" s="11"/>
      <c r="AA388" s="11"/>
    </row>
    <row r="389" spans="1:27" ht="18" hidden="1" x14ac:dyDescent="0.3">
      <c r="A389" s="10"/>
      <c r="B389" s="10"/>
      <c r="C389" s="10"/>
      <c r="D389" s="10"/>
      <c r="E389" s="10"/>
      <c r="F389" s="10"/>
      <c r="G389" s="10"/>
      <c r="H389" s="10"/>
      <c r="I389" s="10" t="str">
        <f t="shared" si="6"/>
        <v>Full</v>
      </c>
      <c r="J389" s="10"/>
      <c r="K389" s="10"/>
      <c r="L389" s="10"/>
      <c r="M389" s="10"/>
      <c r="N389" s="10" t="s">
        <v>945</v>
      </c>
      <c r="O389" s="12" t="s">
        <v>946</v>
      </c>
      <c r="P389" s="10" t="s">
        <v>653</v>
      </c>
      <c r="Q389" s="10" t="s">
        <v>654</v>
      </c>
      <c r="R389" s="13">
        <v>32650765.5</v>
      </c>
      <c r="S389" s="14" t="s">
        <v>122</v>
      </c>
      <c r="T389" s="10" t="s">
        <v>204</v>
      </c>
      <c r="U389" s="10" t="s">
        <v>204</v>
      </c>
      <c r="V389" s="10" t="s">
        <v>65</v>
      </c>
      <c r="W389" s="10" t="s">
        <v>947</v>
      </c>
      <c r="X389" s="11"/>
      <c r="Y389" s="11"/>
      <c r="Z389" s="11"/>
      <c r="AA389" s="11"/>
    </row>
    <row r="390" spans="1:27" ht="18" hidden="1" x14ac:dyDescent="0.3">
      <c r="A390" s="10"/>
      <c r="B390" s="10"/>
      <c r="C390" s="10"/>
      <c r="D390" s="10"/>
      <c r="E390" s="10"/>
      <c r="F390" s="10"/>
      <c r="G390" s="10"/>
      <c r="H390" s="10"/>
      <c r="I390" s="10" t="str">
        <f t="shared" si="6"/>
        <v>Simplified</v>
      </c>
      <c r="J390" s="10"/>
      <c r="K390" s="10"/>
      <c r="L390" s="10"/>
      <c r="M390" s="10"/>
      <c r="N390" s="10" t="s">
        <v>948</v>
      </c>
      <c r="O390" s="12" t="s">
        <v>949</v>
      </c>
      <c r="P390" s="10" t="s">
        <v>653</v>
      </c>
      <c r="Q390" s="10" t="s">
        <v>654</v>
      </c>
      <c r="R390" s="13">
        <v>24505909.66</v>
      </c>
      <c r="S390" s="14" t="s">
        <v>122</v>
      </c>
      <c r="T390" s="10" t="s">
        <v>204</v>
      </c>
      <c r="U390" s="10" t="s">
        <v>204</v>
      </c>
      <c r="V390" s="10" t="s">
        <v>65</v>
      </c>
      <c r="W390" s="10" t="s">
        <v>947</v>
      </c>
      <c r="X390" s="11"/>
      <c r="Y390" s="11"/>
      <c r="Z390" s="11"/>
      <c r="AA390" s="11"/>
    </row>
    <row r="391" spans="1:27" ht="18" hidden="1" x14ac:dyDescent="0.3">
      <c r="A391" s="10"/>
      <c r="B391" s="10"/>
      <c r="C391" s="10"/>
      <c r="D391" s="10"/>
      <c r="E391" s="10"/>
      <c r="F391" s="10"/>
      <c r="G391" s="10"/>
      <c r="H391" s="10"/>
      <c r="I391" s="10" t="str">
        <f t="shared" si="6"/>
        <v>Full</v>
      </c>
      <c r="J391" s="10"/>
      <c r="K391" s="10"/>
      <c r="L391" s="10"/>
      <c r="M391" s="10"/>
      <c r="N391" s="10" t="s">
        <v>950</v>
      </c>
      <c r="O391" s="12" t="s">
        <v>951</v>
      </c>
      <c r="P391" s="10" t="s">
        <v>653</v>
      </c>
      <c r="Q391" s="10" t="s">
        <v>654</v>
      </c>
      <c r="R391" s="13">
        <v>31429374.079999998</v>
      </c>
      <c r="S391" s="14" t="s">
        <v>122</v>
      </c>
      <c r="T391" s="10" t="s">
        <v>204</v>
      </c>
      <c r="U391" s="10" t="s">
        <v>204</v>
      </c>
      <c r="V391" s="10" t="s">
        <v>65</v>
      </c>
      <c r="W391" s="10" t="s">
        <v>947</v>
      </c>
      <c r="X391" s="11"/>
      <c r="Y391" s="11"/>
      <c r="Z391" s="11"/>
      <c r="AA391" s="11"/>
    </row>
    <row r="392" spans="1:27" ht="18" hidden="1" x14ac:dyDescent="0.3">
      <c r="A392" s="10"/>
      <c r="B392" s="10"/>
      <c r="C392" s="10"/>
      <c r="D392" s="10"/>
      <c r="E392" s="10"/>
      <c r="F392" s="10"/>
      <c r="G392" s="10"/>
      <c r="H392" s="10"/>
      <c r="I392" s="10" t="str">
        <f t="shared" si="6"/>
        <v>Full</v>
      </c>
      <c r="J392" s="10"/>
      <c r="K392" s="10"/>
      <c r="L392" s="10"/>
      <c r="M392" s="10"/>
      <c r="N392" s="10" t="s">
        <v>952</v>
      </c>
      <c r="O392" s="12" t="s">
        <v>953</v>
      </c>
      <c r="P392" s="10" t="s">
        <v>462</v>
      </c>
      <c r="Q392" s="10" t="s">
        <v>938</v>
      </c>
      <c r="R392" s="13">
        <v>29282609.850000001</v>
      </c>
      <c r="S392" s="14" t="s">
        <v>122</v>
      </c>
      <c r="T392" s="10" t="s">
        <v>204</v>
      </c>
      <c r="U392" s="10" t="s">
        <v>204</v>
      </c>
      <c r="V392" s="10" t="s">
        <v>65</v>
      </c>
      <c r="W392" s="10" t="s">
        <v>947</v>
      </c>
      <c r="X392" s="11"/>
      <c r="Y392" s="11"/>
      <c r="Z392" s="11"/>
      <c r="AA392" s="11"/>
    </row>
    <row r="393" spans="1:27" ht="18" hidden="1" x14ac:dyDescent="0.3">
      <c r="A393" s="10"/>
      <c r="B393" s="10"/>
      <c r="C393" s="10"/>
      <c r="D393" s="10"/>
      <c r="E393" s="10"/>
      <c r="F393" s="10"/>
      <c r="G393" s="10"/>
      <c r="H393" s="10"/>
      <c r="I393" s="10" t="str">
        <f t="shared" si="6"/>
        <v>Simplified</v>
      </c>
      <c r="J393" s="10"/>
      <c r="K393" s="10"/>
      <c r="L393" s="10"/>
      <c r="M393" s="10"/>
      <c r="N393" s="10" t="s">
        <v>954</v>
      </c>
      <c r="O393" s="12" t="s">
        <v>955</v>
      </c>
      <c r="P393" s="10" t="s">
        <v>653</v>
      </c>
      <c r="Q393" s="10" t="s">
        <v>654</v>
      </c>
      <c r="R393" s="13">
        <v>24097181.940000001</v>
      </c>
      <c r="S393" s="14" t="s">
        <v>122</v>
      </c>
      <c r="T393" s="10" t="s">
        <v>204</v>
      </c>
      <c r="U393" s="10" t="s">
        <v>204</v>
      </c>
      <c r="V393" s="10" t="s">
        <v>65</v>
      </c>
      <c r="W393" s="10" t="s">
        <v>947</v>
      </c>
      <c r="X393" s="11"/>
      <c r="Y393" s="11"/>
      <c r="Z393" s="11"/>
      <c r="AA393" s="11"/>
    </row>
    <row r="394" spans="1:27" ht="18" hidden="1" x14ac:dyDescent="0.3">
      <c r="A394" s="10"/>
      <c r="B394" s="10"/>
      <c r="C394" s="10"/>
      <c r="D394" s="10"/>
      <c r="E394" s="10"/>
      <c r="F394" s="10"/>
      <c r="G394" s="10"/>
      <c r="H394" s="10"/>
      <c r="I394" s="10" t="str">
        <f t="shared" si="6"/>
        <v>Full</v>
      </c>
      <c r="J394" s="10"/>
      <c r="K394" s="10"/>
      <c r="L394" s="10"/>
      <c r="M394" s="10"/>
      <c r="N394" s="10" t="s">
        <v>956</v>
      </c>
      <c r="O394" s="12" t="s">
        <v>957</v>
      </c>
      <c r="P394" s="10" t="s">
        <v>462</v>
      </c>
      <c r="Q394" s="10" t="s">
        <v>938</v>
      </c>
      <c r="R394" s="13">
        <v>158722425</v>
      </c>
      <c r="S394" s="14" t="s">
        <v>122</v>
      </c>
      <c r="T394" s="10" t="s">
        <v>204</v>
      </c>
      <c r="U394" s="10" t="s">
        <v>204</v>
      </c>
      <c r="V394" s="10" t="s">
        <v>65</v>
      </c>
      <c r="W394" s="10" t="s">
        <v>947</v>
      </c>
      <c r="X394" s="11"/>
      <c r="Y394" s="11"/>
      <c r="Z394" s="11"/>
      <c r="AA394" s="11"/>
    </row>
    <row r="395" spans="1:27" ht="18" hidden="1" x14ac:dyDescent="0.3">
      <c r="A395" s="10"/>
      <c r="B395" s="10"/>
      <c r="C395" s="10"/>
      <c r="D395" s="10"/>
      <c r="E395" s="10"/>
      <c r="F395" s="10"/>
      <c r="G395" s="10"/>
      <c r="H395" s="10"/>
      <c r="I395" s="10" t="str">
        <f t="shared" si="6"/>
        <v>Full</v>
      </c>
      <c r="J395" s="10"/>
      <c r="K395" s="10"/>
      <c r="L395" s="10"/>
      <c r="M395" s="10"/>
      <c r="N395" s="10" t="s">
        <v>958</v>
      </c>
      <c r="O395" s="12" t="s">
        <v>959</v>
      </c>
      <c r="P395" s="10" t="s">
        <v>653</v>
      </c>
      <c r="Q395" s="10" t="s">
        <v>654</v>
      </c>
      <c r="R395" s="13">
        <v>46690567.530000001</v>
      </c>
      <c r="S395" s="14" t="s">
        <v>122</v>
      </c>
      <c r="T395" s="10" t="s">
        <v>204</v>
      </c>
      <c r="U395" s="10" t="s">
        <v>204</v>
      </c>
      <c r="V395" s="10" t="s">
        <v>65</v>
      </c>
      <c r="W395" s="10" t="s">
        <v>947</v>
      </c>
      <c r="X395" s="11"/>
      <c r="Y395" s="11"/>
      <c r="Z395" s="11"/>
      <c r="AA395" s="11"/>
    </row>
    <row r="396" spans="1:27" ht="18" hidden="1" x14ac:dyDescent="0.3">
      <c r="A396" s="10"/>
      <c r="B396" s="10"/>
      <c r="C396" s="10"/>
      <c r="D396" s="10"/>
      <c r="E396" s="10"/>
      <c r="F396" s="10"/>
      <c r="G396" s="10"/>
      <c r="H396" s="10"/>
      <c r="I396" s="10" t="str">
        <f t="shared" si="6"/>
        <v>Simplified</v>
      </c>
      <c r="J396" s="10"/>
      <c r="K396" s="10"/>
      <c r="L396" s="10"/>
      <c r="M396" s="10"/>
      <c r="N396" s="10" t="s">
        <v>960</v>
      </c>
      <c r="O396" s="12" t="s">
        <v>961</v>
      </c>
      <c r="P396" s="10" t="s">
        <v>653</v>
      </c>
      <c r="Q396" s="10" t="s">
        <v>654</v>
      </c>
      <c r="R396" s="13">
        <v>12711226.23</v>
      </c>
      <c r="S396" s="14" t="s">
        <v>122</v>
      </c>
      <c r="T396" s="10" t="s">
        <v>204</v>
      </c>
      <c r="U396" s="10" t="s">
        <v>204</v>
      </c>
      <c r="V396" s="10" t="s">
        <v>65</v>
      </c>
      <c r="W396" s="10" t="s">
        <v>947</v>
      </c>
      <c r="X396" s="11"/>
      <c r="Y396" s="11"/>
      <c r="Z396" s="11"/>
      <c r="AA396" s="11"/>
    </row>
    <row r="397" spans="1:27" ht="18" x14ac:dyDescent="0.3">
      <c r="A397" s="10"/>
      <c r="B397" s="10"/>
      <c r="C397" s="15" t="s">
        <v>619</v>
      </c>
      <c r="D397" s="10" t="s">
        <v>620</v>
      </c>
      <c r="E397" s="10" t="s">
        <v>620</v>
      </c>
      <c r="F397" s="16" t="s">
        <v>621</v>
      </c>
      <c r="G397" s="10" t="s">
        <v>620</v>
      </c>
      <c r="H397" s="10" t="s">
        <v>620</v>
      </c>
      <c r="I397" s="17" t="str">
        <f t="shared" si="6"/>
        <v>Full</v>
      </c>
      <c r="J397" s="10" t="s">
        <v>205</v>
      </c>
      <c r="K397" s="10" t="s">
        <v>622</v>
      </c>
      <c r="L397" s="10" t="s">
        <v>623</v>
      </c>
      <c r="M397" s="10"/>
      <c r="N397" s="10" t="s">
        <v>962</v>
      </c>
      <c r="O397" s="12" t="s">
        <v>963</v>
      </c>
      <c r="P397" s="10" t="s">
        <v>6</v>
      </c>
      <c r="Q397" s="10" t="s">
        <v>8</v>
      </c>
      <c r="R397" s="13">
        <v>48379713.399999999</v>
      </c>
      <c r="S397" s="14" t="s">
        <v>122</v>
      </c>
      <c r="T397" s="10" t="s">
        <v>204</v>
      </c>
      <c r="U397" s="10" t="s">
        <v>204</v>
      </c>
      <c r="V397" s="10" t="s">
        <v>65</v>
      </c>
      <c r="W397" s="10" t="s">
        <v>947</v>
      </c>
      <c r="X397" s="11" t="s">
        <v>947</v>
      </c>
      <c r="Y397" s="78">
        <f>'LIVE PMO'!F7</f>
        <v>46430</v>
      </c>
      <c r="Z397" s="78">
        <f>EDATE(Y397,-2)</f>
        <v>46368</v>
      </c>
      <c r="AA397" s="78">
        <f>EDATE(Y397,24)</f>
        <v>47161</v>
      </c>
    </row>
    <row r="398" spans="1:27" ht="18" hidden="1" x14ac:dyDescent="0.3">
      <c r="A398" s="10"/>
      <c r="B398" s="10"/>
      <c r="C398" s="10"/>
      <c r="D398" s="10"/>
      <c r="E398" s="10"/>
      <c r="F398" s="10"/>
      <c r="G398" s="10"/>
      <c r="H398" s="10"/>
      <c r="I398" s="10" t="str">
        <f t="shared" si="6"/>
        <v>Full</v>
      </c>
      <c r="J398" s="10"/>
      <c r="K398" s="10"/>
      <c r="L398" s="10"/>
      <c r="M398" s="10"/>
      <c r="N398" s="10" t="s">
        <v>964</v>
      </c>
      <c r="O398" s="12" t="s">
        <v>965</v>
      </c>
      <c r="P398" s="10" t="s">
        <v>462</v>
      </c>
      <c r="Q398" s="10" t="s">
        <v>938</v>
      </c>
      <c r="R398" s="13">
        <v>281743502.5</v>
      </c>
      <c r="S398" s="14" t="s">
        <v>122</v>
      </c>
      <c r="T398" s="10" t="s">
        <v>204</v>
      </c>
      <c r="U398" s="10" t="s">
        <v>204</v>
      </c>
      <c r="V398" s="10" t="s">
        <v>65</v>
      </c>
      <c r="W398" s="10" t="s">
        <v>947</v>
      </c>
      <c r="X398" s="11"/>
      <c r="Y398" s="11"/>
      <c r="Z398" s="11"/>
      <c r="AA398" s="11"/>
    </row>
    <row r="399" spans="1:27" ht="18" hidden="1" x14ac:dyDescent="0.3">
      <c r="A399" s="10"/>
      <c r="B399" s="10"/>
      <c r="C399" s="10"/>
      <c r="D399" s="10"/>
      <c r="E399" s="10"/>
      <c r="F399" s="10"/>
      <c r="G399" s="10"/>
      <c r="H399" s="10"/>
      <c r="I399" s="10" t="str">
        <f t="shared" si="6"/>
        <v>Full</v>
      </c>
      <c r="J399" s="10"/>
      <c r="K399" s="10"/>
      <c r="L399" s="10"/>
      <c r="M399" s="10"/>
      <c r="N399" s="10" t="s">
        <v>966</v>
      </c>
      <c r="O399" s="12" t="s">
        <v>967</v>
      </c>
      <c r="P399" s="10" t="s">
        <v>462</v>
      </c>
      <c r="Q399" s="10" t="s">
        <v>938</v>
      </c>
      <c r="R399" s="13">
        <v>182558440.5</v>
      </c>
      <c r="S399" s="14" t="s">
        <v>122</v>
      </c>
      <c r="T399" s="10" t="s">
        <v>204</v>
      </c>
      <c r="U399" s="10" t="s">
        <v>204</v>
      </c>
      <c r="V399" s="10" t="s">
        <v>65</v>
      </c>
      <c r="W399" s="10" t="s">
        <v>968</v>
      </c>
      <c r="X399" s="11"/>
      <c r="Y399" s="11"/>
      <c r="Z399" s="11"/>
      <c r="AA399" s="11"/>
    </row>
    <row r="400" spans="1:27" ht="18" hidden="1" x14ac:dyDescent="0.3">
      <c r="A400" s="10"/>
      <c r="B400" s="10"/>
      <c r="C400" s="10"/>
      <c r="D400" s="10"/>
      <c r="E400" s="10"/>
      <c r="F400" s="10"/>
      <c r="G400" s="10"/>
      <c r="H400" s="10"/>
      <c r="I400" s="10" t="str">
        <f t="shared" si="6"/>
        <v>Full</v>
      </c>
      <c r="J400" s="10"/>
      <c r="K400" s="10"/>
      <c r="L400" s="10"/>
      <c r="M400" s="10"/>
      <c r="N400" s="10" t="s">
        <v>969</v>
      </c>
      <c r="O400" s="12" t="s">
        <v>970</v>
      </c>
      <c r="P400" s="10" t="s">
        <v>462</v>
      </c>
      <c r="Q400" s="10" t="s">
        <v>938</v>
      </c>
      <c r="R400" s="13">
        <v>140070000</v>
      </c>
      <c r="S400" s="14" t="s">
        <v>122</v>
      </c>
      <c r="T400" s="10" t="s">
        <v>204</v>
      </c>
      <c r="U400" s="10" t="s">
        <v>204</v>
      </c>
      <c r="V400" s="10" t="s">
        <v>65</v>
      </c>
      <c r="W400" s="10" t="s">
        <v>968</v>
      </c>
      <c r="X400" s="11"/>
      <c r="Y400" s="11"/>
      <c r="Z400" s="11"/>
      <c r="AA400" s="11"/>
    </row>
    <row r="401" spans="1:27" ht="18" x14ac:dyDescent="0.3">
      <c r="A401" s="10"/>
      <c r="B401" s="10"/>
      <c r="C401" s="70" t="s">
        <v>619</v>
      </c>
      <c r="D401" s="10" t="s">
        <v>620</v>
      </c>
      <c r="E401" s="10" t="s">
        <v>620</v>
      </c>
      <c r="F401" s="16" t="s">
        <v>621</v>
      </c>
      <c r="G401" s="10" t="s">
        <v>620</v>
      </c>
      <c r="H401" s="10" t="s">
        <v>620</v>
      </c>
      <c r="I401" s="17" t="str">
        <f t="shared" si="6"/>
        <v>Full</v>
      </c>
      <c r="J401" s="10" t="s">
        <v>205</v>
      </c>
      <c r="K401" s="10" t="s">
        <v>622</v>
      </c>
      <c r="L401" s="10" t="s">
        <v>623</v>
      </c>
      <c r="M401" s="10"/>
      <c r="N401" s="10" t="s">
        <v>971</v>
      </c>
      <c r="O401" s="12" t="s">
        <v>123</v>
      </c>
      <c r="P401" s="10" t="s">
        <v>6</v>
      </c>
      <c r="Q401" s="10" t="s">
        <v>8</v>
      </c>
      <c r="R401" s="13">
        <v>26810392.75</v>
      </c>
      <c r="S401" s="14" t="s">
        <v>122</v>
      </c>
      <c r="T401" s="10" t="s">
        <v>204</v>
      </c>
      <c r="U401" s="10" t="s">
        <v>204</v>
      </c>
      <c r="V401" s="10" t="s">
        <v>65</v>
      </c>
      <c r="W401" s="10" t="s">
        <v>968</v>
      </c>
      <c r="X401" s="11" t="s">
        <v>968</v>
      </c>
      <c r="Y401" s="78">
        <f>'LIVE PMO'!F12</f>
        <v>46379</v>
      </c>
      <c r="Z401" s="78">
        <f>EDATE(Y401,-2)</f>
        <v>46318</v>
      </c>
      <c r="AA401" s="78">
        <f>EDATE(Y401,24)</f>
        <v>47110</v>
      </c>
    </row>
    <row r="402" spans="1:27" ht="18" hidden="1" x14ac:dyDescent="0.3">
      <c r="A402" s="10"/>
      <c r="B402" s="10"/>
      <c r="C402" s="10"/>
      <c r="D402" s="10"/>
      <c r="E402" s="10"/>
      <c r="F402" s="10"/>
      <c r="G402" s="10"/>
      <c r="H402" s="10"/>
      <c r="I402" s="10" t="str">
        <f t="shared" si="6"/>
        <v>Full</v>
      </c>
      <c r="J402" s="10"/>
      <c r="K402" s="10"/>
      <c r="L402" s="10"/>
      <c r="M402" s="10"/>
      <c r="N402" s="10" t="s">
        <v>972</v>
      </c>
      <c r="O402" s="12" t="s">
        <v>973</v>
      </c>
      <c r="P402" s="10" t="s">
        <v>367</v>
      </c>
      <c r="Q402" s="10" t="s">
        <v>419</v>
      </c>
      <c r="R402" s="13">
        <v>39226725.009999998</v>
      </c>
      <c r="S402" s="14" t="s">
        <v>122</v>
      </c>
      <c r="T402" s="10" t="s">
        <v>204</v>
      </c>
      <c r="U402" s="10" t="s">
        <v>204</v>
      </c>
      <c r="V402" s="10" t="s">
        <v>65</v>
      </c>
      <c r="W402" s="10" t="s">
        <v>968</v>
      </c>
      <c r="X402" s="11"/>
      <c r="Y402" s="11"/>
      <c r="Z402" s="11"/>
      <c r="AA402" s="11"/>
    </row>
    <row r="403" spans="1:27" ht="18" hidden="1" x14ac:dyDescent="0.3">
      <c r="A403" s="10"/>
      <c r="B403" s="10"/>
      <c r="C403" s="10"/>
      <c r="D403" s="10"/>
      <c r="E403" s="10"/>
      <c r="F403" s="10"/>
      <c r="G403" s="10"/>
      <c r="H403" s="10"/>
      <c r="I403" s="10" t="str">
        <f t="shared" si="6"/>
        <v>Full</v>
      </c>
      <c r="J403" s="10"/>
      <c r="K403" s="10"/>
      <c r="L403" s="10"/>
      <c r="M403" s="10"/>
      <c r="N403" s="10" t="s">
        <v>974</v>
      </c>
      <c r="O403" s="12" t="s">
        <v>975</v>
      </c>
      <c r="P403" s="10" t="s">
        <v>462</v>
      </c>
      <c r="Q403" s="10" t="s">
        <v>938</v>
      </c>
      <c r="R403" s="13">
        <v>50600000</v>
      </c>
      <c r="S403" s="14" t="s">
        <v>122</v>
      </c>
      <c r="T403" s="10" t="s">
        <v>204</v>
      </c>
      <c r="U403" s="10" t="s">
        <v>204</v>
      </c>
      <c r="V403" s="10" t="s">
        <v>65</v>
      </c>
      <c r="W403" s="10" t="s">
        <v>968</v>
      </c>
      <c r="X403" s="11"/>
      <c r="Y403" s="11"/>
      <c r="Z403" s="11"/>
      <c r="AA403" s="11"/>
    </row>
    <row r="404" spans="1:27" ht="18" hidden="1" x14ac:dyDescent="0.3">
      <c r="A404" s="10"/>
      <c r="B404" s="10"/>
      <c r="C404" s="10"/>
      <c r="D404" s="10"/>
      <c r="E404" s="10"/>
      <c r="F404" s="10"/>
      <c r="G404" s="10"/>
      <c r="H404" s="10"/>
      <c r="I404" s="10" t="str">
        <f t="shared" si="6"/>
        <v>Full</v>
      </c>
      <c r="J404" s="10"/>
      <c r="K404" s="10"/>
      <c r="L404" s="10"/>
      <c r="M404" s="10"/>
      <c r="N404" s="10" t="s">
        <v>976</v>
      </c>
      <c r="O404" s="12" t="s">
        <v>977</v>
      </c>
      <c r="P404" s="10" t="s">
        <v>462</v>
      </c>
      <c r="Q404" s="10" t="s">
        <v>938</v>
      </c>
      <c r="R404" s="13">
        <v>26265425</v>
      </c>
      <c r="S404" s="14" t="s">
        <v>122</v>
      </c>
      <c r="T404" s="10" t="s">
        <v>204</v>
      </c>
      <c r="U404" s="10" t="s">
        <v>204</v>
      </c>
      <c r="V404" s="10" t="s">
        <v>65</v>
      </c>
      <c r="W404" s="10" t="s">
        <v>968</v>
      </c>
      <c r="X404" s="11"/>
      <c r="Y404" s="11"/>
      <c r="Z404" s="11"/>
      <c r="AA404" s="11"/>
    </row>
    <row r="405" spans="1:27" ht="18" hidden="1" x14ac:dyDescent="0.3">
      <c r="A405" s="10"/>
      <c r="B405" s="10"/>
      <c r="C405" s="10"/>
      <c r="D405" s="10"/>
      <c r="E405" s="10"/>
      <c r="F405" s="10"/>
      <c r="G405" s="10"/>
      <c r="H405" s="10"/>
      <c r="I405" s="10" t="str">
        <f t="shared" si="6"/>
        <v>Full</v>
      </c>
      <c r="J405" s="10"/>
      <c r="K405" s="10"/>
      <c r="L405" s="10"/>
      <c r="M405" s="10"/>
      <c r="N405" s="10" t="s">
        <v>978</v>
      </c>
      <c r="O405" s="12" t="s">
        <v>979</v>
      </c>
      <c r="P405" s="10" t="s">
        <v>462</v>
      </c>
      <c r="Q405" s="10" t="s">
        <v>938</v>
      </c>
      <c r="R405" s="13">
        <v>62434318.82</v>
      </c>
      <c r="S405" s="14" t="s">
        <v>122</v>
      </c>
      <c r="T405" s="10" t="s">
        <v>204</v>
      </c>
      <c r="U405" s="10" t="s">
        <v>204</v>
      </c>
      <c r="V405" s="10" t="s">
        <v>65</v>
      </c>
      <c r="W405" s="10" t="s">
        <v>968</v>
      </c>
      <c r="X405" s="11"/>
      <c r="Y405" s="11"/>
      <c r="Z405" s="11"/>
      <c r="AA405" s="11"/>
    </row>
    <row r="406" spans="1:27" ht="18" hidden="1" x14ac:dyDescent="0.3">
      <c r="A406" s="10"/>
      <c r="B406" s="10"/>
      <c r="C406" s="10"/>
      <c r="D406" s="10"/>
      <c r="E406" s="10"/>
      <c r="F406" s="10"/>
      <c r="G406" s="10"/>
      <c r="H406" s="10"/>
      <c r="I406" s="10" t="str">
        <f t="shared" si="6"/>
        <v>Full</v>
      </c>
      <c r="J406" s="10"/>
      <c r="K406" s="10"/>
      <c r="L406" s="10"/>
      <c r="M406" s="10"/>
      <c r="N406" s="10" t="s">
        <v>980</v>
      </c>
      <c r="O406" s="12" t="s">
        <v>981</v>
      </c>
      <c r="P406" s="10" t="s">
        <v>653</v>
      </c>
      <c r="Q406" s="10" t="s">
        <v>654</v>
      </c>
      <c r="R406" s="13">
        <v>54329818</v>
      </c>
      <c r="S406" s="14" t="s">
        <v>122</v>
      </c>
      <c r="T406" s="10" t="s">
        <v>204</v>
      </c>
      <c r="U406" s="10" t="s">
        <v>204</v>
      </c>
      <c r="V406" s="10" t="s">
        <v>65</v>
      </c>
      <c r="W406" s="10" t="s">
        <v>982</v>
      </c>
      <c r="X406" s="11"/>
      <c r="Y406" s="11"/>
      <c r="Z406" s="11"/>
      <c r="AA406" s="11"/>
    </row>
    <row r="407" spans="1:27" ht="18" hidden="1" x14ac:dyDescent="0.3">
      <c r="A407" s="10"/>
      <c r="B407" s="10"/>
      <c r="C407" s="10"/>
      <c r="D407" s="10"/>
      <c r="E407" s="10"/>
      <c r="F407" s="10"/>
      <c r="G407" s="10"/>
      <c r="H407" s="10"/>
      <c r="I407" s="10" t="str">
        <f t="shared" si="6"/>
        <v>Full</v>
      </c>
      <c r="J407" s="10"/>
      <c r="K407" s="10"/>
      <c r="L407" s="10"/>
      <c r="M407" s="10"/>
      <c r="N407" s="10" t="s">
        <v>983</v>
      </c>
      <c r="O407" s="12" t="s">
        <v>984</v>
      </c>
      <c r="P407" s="10" t="s">
        <v>653</v>
      </c>
      <c r="Q407" s="10" t="s">
        <v>654</v>
      </c>
      <c r="R407" s="13">
        <v>45424770</v>
      </c>
      <c r="S407" s="14" t="s">
        <v>122</v>
      </c>
      <c r="T407" s="10" t="s">
        <v>204</v>
      </c>
      <c r="U407" s="10" t="s">
        <v>204</v>
      </c>
      <c r="V407" s="10" t="s">
        <v>65</v>
      </c>
      <c r="W407" s="10" t="s">
        <v>982</v>
      </c>
      <c r="X407" s="11"/>
      <c r="Y407" s="11"/>
      <c r="Z407" s="11"/>
      <c r="AA407" s="11"/>
    </row>
    <row r="408" spans="1:27" ht="18" hidden="1" x14ac:dyDescent="0.3">
      <c r="A408" s="10"/>
      <c r="B408" s="10"/>
      <c r="C408" s="10"/>
      <c r="D408" s="10"/>
      <c r="E408" s="10"/>
      <c r="F408" s="10"/>
      <c r="G408" s="10"/>
      <c r="H408" s="10"/>
      <c r="I408" s="10" t="str">
        <f t="shared" si="6"/>
        <v>Full</v>
      </c>
      <c r="J408" s="10"/>
      <c r="K408" s="10"/>
      <c r="L408" s="10"/>
      <c r="M408" s="10"/>
      <c r="N408" s="10" t="s">
        <v>985</v>
      </c>
      <c r="O408" s="12" t="s">
        <v>986</v>
      </c>
      <c r="P408" s="10" t="s">
        <v>653</v>
      </c>
      <c r="Q408" s="10" t="s">
        <v>654</v>
      </c>
      <c r="R408" s="13">
        <v>85861206.849999994</v>
      </c>
      <c r="S408" s="14" t="s">
        <v>122</v>
      </c>
      <c r="T408" s="10" t="s">
        <v>204</v>
      </c>
      <c r="U408" s="10" t="s">
        <v>204</v>
      </c>
      <c r="V408" s="10" t="s">
        <v>65</v>
      </c>
      <c r="W408" s="10" t="s">
        <v>982</v>
      </c>
      <c r="X408" s="11"/>
      <c r="Y408" s="11"/>
      <c r="Z408" s="11"/>
      <c r="AA408" s="11"/>
    </row>
    <row r="409" spans="1:27" ht="18" hidden="1" x14ac:dyDescent="0.3">
      <c r="A409" s="10"/>
      <c r="B409" s="10"/>
      <c r="C409" s="10"/>
      <c r="D409" s="10"/>
      <c r="E409" s="10"/>
      <c r="F409" s="10"/>
      <c r="G409" s="10"/>
      <c r="H409" s="10"/>
      <c r="I409" s="10" t="str">
        <f t="shared" si="6"/>
        <v>Full</v>
      </c>
      <c r="J409" s="10"/>
      <c r="K409" s="10"/>
      <c r="L409" s="10"/>
      <c r="M409" s="10"/>
      <c r="N409" s="10" t="s">
        <v>987</v>
      </c>
      <c r="O409" s="12" t="s">
        <v>988</v>
      </c>
      <c r="P409" s="10" t="s">
        <v>367</v>
      </c>
      <c r="Q409" s="10" t="s">
        <v>394</v>
      </c>
      <c r="R409" s="13">
        <v>85887586.700000003</v>
      </c>
      <c r="S409" s="14" t="s">
        <v>122</v>
      </c>
      <c r="T409" s="10" t="s">
        <v>204</v>
      </c>
      <c r="U409" s="10" t="s">
        <v>204</v>
      </c>
      <c r="V409" s="10" t="s">
        <v>65</v>
      </c>
      <c r="W409" s="10" t="s">
        <v>982</v>
      </c>
      <c r="X409" s="11"/>
      <c r="Y409" s="11"/>
      <c r="Z409" s="11"/>
      <c r="AA409" s="11"/>
    </row>
    <row r="410" spans="1:27" ht="18" hidden="1" x14ac:dyDescent="0.3">
      <c r="A410" s="10"/>
      <c r="B410" s="10"/>
      <c r="C410" s="10"/>
      <c r="D410" s="10"/>
      <c r="E410" s="10"/>
      <c r="F410" s="10"/>
      <c r="G410" s="10"/>
      <c r="H410" s="10"/>
      <c r="I410" s="10" t="str">
        <f t="shared" si="6"/>
        <v>Full</v>
      </c>
      <c r="J410" s="10"/>
      <c r="K410" s="10"/>
      <c r="L410" s="10"/>
      <c r="M410" s="10"/>
      <c r="N410" s="10" t="s">
        <v>989</v>
      </c>
      <c r="O410" s="12" t="s">
        <v>990</v>
      </c>
      <c r="P410" s="10" t="s">
        <v>462</v>
      </c>
      <c r="Q410" s="10" t="s">
        <v>938</v>
      </c>
      <c r="R410" s="13">
        <v>252983198.5</v>
      </c>
      <c r="S410" s="14" t="s">
        <v>122</v>
      </c>
      <c r="T410" s="10" t="s">
        <v>204</v>
      </c>
      <c r="U410" s="10" t="s">
        <v>204</v>
      </c>
      <c r="V410" s="10" t="s">
        <v>65</v>
      </c>
      <c r="W410" s="10" t="s">
        <v>982</v>
      </c>
      <c r="X410" s="11"/>
      <c r="Y410" s="11"/>
      <c r="Z410" s="11"/>
      <c r="AA410" s="11"/>
    </row>
    <row r="411" spans="1:27" ht="18" hidden="1" x14ac:dyDescent="0.3">
      <c r="A411" s="10"/>
      <c r="B411" s="10"/>
      <c r="C411" s="10"/>
      <c r="D411" s="10"/>
      <c r="E411" s="10"/>
      <c r="F411" s="10"/>
      <c r="G411" s="10"/>
      <c r="H411" s="10"/>
      <c r="I411" s="10" t="str">
        <f t="shared" si="6"/>
        <v>Full</v>
      </c>
      <c r="J411" s="10"/>
      <c r="K411" s="10"/>
      <c r="L411" s="10"/>
      <c r="M411" s="10"/>
      <c r="N411" s="10" t="s">
        <v>991</v>
      </c>
      <c r="O411" s="12" t="s">
        <v>992</v>
      </c>
      <c r="P411" s="10" t="s">
        <v>653</v>
      </c>
      <c r="Q411" s="10" t="s">
        <v>654</v>
      </c>
      <c r="R411" s="13">
        <v>320275855.60000002</v>
      </c>
      <c r="S411" s="14" t="s">
        <v>122</v>
      </c>
      <c r="T411" s="10" t="s">
        <v>204</v>
      </c>
      <c r="U411" s="10" t="s">
        <v>204</v>
      </c>
      <c r="V411" s="10" t="s">
        <v>65</v>
      </c>
      <c r="W411" s="10" t="s">
        <v>982</v>
      </c>
      <c r="X411" s="11"/>
      <c r="Y411" s="11"/>
      <c r="Z411" s="11"/>
      <c r="AA411" s="11"/>
    </row>
    <row r="412" spans="1:27" ht="18" hidden="1" x14ac:dyDescent="0.3">
      <c r="A412" s="10"/>
      <c r="B412" s="10"/>
      <c r="C412" s="10"/>
      <c r="D412" s="10"/>
      <c r="E412" s="10"/>
      <c r="F412" s="10"/>
      <c r="G412" s="10"/>
      <c r="H412" s="10"/>
      <c r="I412" s="10" t="str">
        <f t="shared" si="6"/>
        <v>Full</v>
      </c>
      <c r="J412" s="10"/>
      <c r="K412" s="10"/>
      <c r="L412" s="10"/>
      <c r="M412" s="10"/>
      <c r="N412" s="10" t="s">
        <v>993</v>
      </c>
      <c r="O412" s="12" t="s">
        <v>994</v>
      </c>
      <c r="P412" s="10" t="s">
        <v>653</v>
      </c>
      <c r="Q412" s="10" t="s">
        <v>654</v>
      </c>
      <c r="R412" s="13">
        <v>207000000</v>
      </c>
      <c r="S412" s="14" t="s">
        <v>122</v>
      </c>
      <c r="T412" s="10" t="s">
        <v>204</v>
      </c>
      <c r="U412" s="10" t="s">
        <v>204</v>
      </c>
      <c r="V412" s="10" t="s">
        <v>65</v>
      </c>
      <c r="W412" s="10" t="s">
        <v>982</v>
      </c>
      <c r="X412" s="11"/>
      <c r="Y412" s="11"/>
      <c r="Z412" s="11"/>
      <c r="AA412" s="11"/>
    </row>
    <row r="413" spans="1:27" ht="18" hidden="1" x14ac:dyDescent="0.3">
      <c r="A413" s="10"/>
      <c r="B413" s="10"/>
      <c r="C413" s="10"/>
      <c r="D413" s="10"/>
      <c r="E413" s="10"/>
      <c r="F413" s="10"/>
      <c r="G413" s="10"/>
      <c r="H413" s="10"/>
      <c r="I413" s="10" t="str">
        <f t="shared" si="6"/>
        <v>Full</v>
      </c>
      <c r="J413" s="10"/>
      <c r="K413" s="10"/>
      <c r="L413" s="10"/>
      <c r="M413" s="10"/>
      <c r="N413" s="10" t="s">
        <v>995</v>
      </c>
      <c r="O413" s="12" t="s">
        <v>996</v>
      </c>
      <c r="P413" s="10" t="s">
        <v>653</v>
      </c>
      <c r="Q413" s="10" t="s">
        <v>654</v>
      </c>
      <c r="R413" s="13">
        <v>79939399.019999996</v>
      </c>
      <c r="S413" s="14" t="s">
        <v>122</v>
      </c>
      <c r="T413" s="10" t="s">
        <v>204</v>
      </c>
      <c r="U413" s="10" t="s">
        <v>204</v>
      </c>
      <c r="V413" s="10" t="s">
        <v>65</v>
      </c>
      <c r="W413" s="10" t="s">
        <v>982</v>
      </c>
      <c r="X413" s="11"/>
      <c r="Y413" s="11"/>
      <c r="Z413" s="11"/>
      <c r="AA413" s="11"/>
    </row>
    <row r="414" spans="1:27" ht="18" hidden="1" x14ac:dyDescent="0.3">
      <c r="A414" s="10"/>
      <c r="B414" s="10"/>
      <c r="C414" s="10"/>
      <c r="D414" s="10"/>
      <c r="E414" s="10"/>
      <c r="F414" s="10"/>
      <c r="G414" s="10"/>
      <c r="H414" s="10"/>
      <c r="I414" s="10" t="str">
        <f t="shared" si="6"/>
        <v>Full</v>
      </c>
      <c r="J414" s="10"/>
      <c r="K414" s="10"/>
      <c r="L414" s="10"/>
      <c r="M414" s="10"/>
      <c r="N414" s="10" t="s">
        <v>997</v>
      </c>
      <c r="O414" s="12" t="s">
        <v>998</v>
      </c>
      <c r="P414" s="10" t="s">
        <v>653</v>
      </c>
      <c r="Q414" s="10" t="s">
        <v>654</v>
      </c>
      <c r="R414" s="13">
        <v>296458171.10000002</v>
      </c>
      <c r="S414" s="14" t="s">
        <v>122</v>
      </c>
      <c r="T414" s="10" t="s">
        <v>204</v>
      </c>
      <c r="U414" s="10" t="s">
        <v>204</v>
      </c>
      <c r="V414" s="10" t="s">
        <v>65</v>
      </c>
      <c r="W414" s="10" t="s">
        <v>982</v>
      </c>
      <c r="X414" s="11"/>
      <c r="Y414" s="11"/>
      <c r="Z414" s="11"/>
      <c r="AA414" s="11"/>
    </row>
    <row r="415" spans="1:27" ht="18" hidden="1" x14ac:dyDescent="0.3">
      <c r="A415" s="10"/>
      <c r="B415" s="10"/>
      <c r="C415" s="10"/>
      <c r="D415" s="10"/>
      <c r="E415" s="10"/>
      <c r="F415" s="10"/>
      <c r="G415" s="10"/>
      <c r="H415" s="10"/>
      <c r="I415" s="10" t="str">
        <f t="shared" si="6"/>
        <v>Full</v>
      </c>
      <c r="J415" s="10"/>
      <c r="K415" s="10"/>
      <c r="L415" s="10"/>
      <c r="M415" s="10"/>
      <c r="N415" s="10" t="s">
        <v>999</v>
      </c>
      <c r="O415" s="12" t="s">
        <v>1000</v>
      </c>
      <c r="P415" s="10" t="s">
        <v>367</v>
      </c>
      <c r="Q415" s="10" t="s">
        <v>394</v>
      </c>
      <c r="R415" s="13">
        <v>168132484</v>
      </c>
      <c r="S415" s="14" t="s">
        <v>122</v>
      </c>
      <c r="T415" s="10" t="s">
        <v>204</v>
      </c>
      <c r="U415" s="10" t="s">
        <v>204</v>
      </c>
      <c r="V415" s="10" t="s">
        <v>65</v>
      </c>
      <c r="W415" s="10" t="s">
        <v>982</v>
      </c>
      <c r="X415" s="11"/>
      <c r="Y415" s="11"/>
      <c r="Z415" s="11"/>
      <c r="AA415" s="11"/>
    </row>
    <row r="416" spans="1:27" ht="18" hidden="1" x14ac:dyDescent="0.3">
      <c r="A416" s="10"/>
      <c r="B416" s="10"/>
      <c r="C416" s="10"/>
      <c r="D416" s="10"/>
      <c r="E416" s="10"/>
      <c r="F416" s="10"/>
      <c r="G416" s="10"/>
      <c r="H416" s="10"/>
      <c r="I416" s="10" t="str">
        <f t="shared" si="6"/>
        <v>Full</v>
      </c>
      <c r="J416" s="10"/>
      <c r="K416" s="10"/>
      <c r="L416" s="10"/>
      <c r="M416" s="10"/>
      <c r="N416" s="10" t="s">
        <v>1001</v>
      </c>
      <c r="O416" s="12" t="s">
        <v>1002</v>
      </c>
      <c r="P416" s="10" t="s">
        <v>653</v>
      </c>
      <c r="Q416" s="10" t="s">
        <v>654</v>
      </c>
      <c r="R416" s="13">
        <v>35316517.25</v>
      </c>
      <c r="S416" s="14" t="s">
        <v>122</v>
      </c>
      <c r="T416" s="10" t="s">
        <v>204</v>
      </c>
      <c r="U416" s="10" t="s">
        <v>204</v>
      </c>
      <c r="V416" s="10" t="s">
        <v>65</v>
      </c>
      <c r="W416" s="10" t="s">
        <v>982</v>
      </c>
      <c r="X416" s="11"/>
      <c r="Y416" s="11"/>
      <c r="Z416" s="11"/>
      <c r="AA416" s="11"/>
    </row>
    <row r="417" spans="1:27" ht="18" hidden="1" x14ac:dyDescent="0.3">
      <c r="A417" s="10"/>
      <c r="B417" s="10"/>
      <c r="C417" s="10"/>
      <c r="D417" s="10"/>
      <c r="E417" s="10"/>
      <c r="F417" s="10"/>
      <c r="G417" s="10"/>
      <c r="H417" s="10"/>
      <c r="I417" s="10" t="str">
        <f t="shared" si="6"/>
        <v>Full</v>
      </c>
      <c r="J417" s="10"/>
      <c r="K417" s="10"/>
      <c r="L417" s="10"/>
      <c r="M417" s="10"/>
      <c r="N417" s="10" t="s">
        <v>1003</v>
      </c>
      <c r="O417" s="12" t="s">
        <v>1004</v>
      </c>
      <c r="P417" s="10" t="s">
        <v>462</v>
      </c>
      <c r="Q417" s="10" t="s">
        <v>938</v>
      </c>
      <c r="R417" s="13">
        <v>849505000.04999995</v>
      </c>
      <c r="S417" s="14" t="s">
        <v>122</v>
      </c>
      <c r="T417" s="10" t="s">
        <v>204</v>
      </c>
      <c r="U417" s="10" t="s">
        <v>204</v>
      </c>
      <c r="V417" s="10" t="s">
        <v>65</v>
      </c>
      <c r="W417" s="10" t="s">
        <v>982</v>
      </c>
      <c r="X417" s="11"/>
      <c r="Y417" s="11"/>
      <c r="Z417" s="11"/>
      <c r="AA417" s="11"/>
    </row>
    <row r="418" spans="1:27" ht="18" hidden="1" x14ac:dyDescent="0.3">
      <c r="A418" s="10"/>
      <c r="B418" s="10"/>
      <c r="C418" s="10"/>
      <c r="D418" s="10"/>
      <c r="E418" s="10"/>
      <c r="F418" s="10"/>
      <c r="G418" s="10"/>
      <c r="H418" s="10"/>
      <c r="I418" s="10" t="str">
        <f t="shared" si="6"/>
        <v>Full</v>
      </c>
      <c r="J418" s="10"/>
      <c r="K418" s="10"/>
      <c r="L418" s="10"/>
      <c r="M418" s="10"/>
      <c r="N418" s="10" t="s">
        <v>1005</v>
      </c>
      <c r="O418" s="12" t="s">
        <v>1006</v>
      </c>
      <c r="P418" s="10" t="s">
        <v>653</v>
      </c>
      <c r="Q418" s="10" t="s">
        <v>654</v>
      </c>
      <c r="R418" s="13">
        <v>54421680</v>
      </c>
      <c r="S418" s="14" t="s">
        <v>122</v>
      </c>
      <c r="T418" s="10" t="s">
        <v>204</v>
      </c>
      <c r="U418" s="10" t="s">
        <v>204</v>
      </c>
      <c r="V418" s="10" t="s">
        <v>65</v>
      </c>
      <c r="W418" s="10" t="s">
        <v>982</v>
      </c>
      <c r="X418" s="11"/>
      <c r="Y418" s="11"/>
      <c r="Z418" s="11"/>
      <c r="AA418" s="11"/>
    </row>
    <row r="419" spans="1:27" ht="18" hidden="1" x14ac:dyDescent="0.3">
      <c r="A419" s="10"/>
      <c r="B419" s="10"/>
      <c r="C419" s="10"/>
      <c r="D419" s="10"/>
      <c r="E419" s="10"/>
      <c r="F419" s="10"/>
      <c r="G419" s="10"/>
      <c r="H419" s="10"/>
      <c r="I419" s="10" t="str">
        <f t="shared" si="6"/>
        <v>Full</v>
      </c>
      <c r="J419" s="10"/>
      <c r="K419" s="10"/>
      <c r="L419" s="10"/>
      <c r="M419" s="10"/>
      <c r="N419" s="10" t="s">
        <v>1007</v>
      </c>
      <c r="O419" s="12" t="s">
        <v>1008</v>
      </c>
      <c r="P419" s="10" t="s">
        <v>462</v>
      </c>
      <c r="Q419" s="10" t="s">
        <v>938</v>
      </c>
      <c r="R419" s="13">
        <v>102075725</v>
      </c>
      <c r="S419" s="14" t="s">
        <v>122</v>
      </c>
      <c r="T419" s="10" t="s">
        <v>204</v>
      </c>
      <c r="U419" s="10" t="s">
        <v>204</v>
      </c>
      <c r="V419" s="10" t="s">
        <v>65</v>
      </c>
      <c r="W419" s="10" t="s">
        <v>982</v>
      </c>
      <c r="X419" s="11"/>
      <c r="Y419" s="11"/>
      <c r="Z419" s="11"/>
      <c r="AA419" s="11"/>
    </row>
    <row r="420" spans="1:27" ht="18" hidden="1" x14ac:dyDescent="0.3">
      <c r="A420" s="10"/>
      <c r="B420" s="10"/>
      <c r="C420" s="10"/>
      <c r="D420" s="10"/>
      <c r="E420" s="10"/>
      <c r="F420" s="10"/>
      <c r="G420" s="10"/>
      <c r="H420" s="10"/>
      <c r="I420" s="10" t="str">
        <f t="shared" si="6"/>
        <v>Full</v>
      </c>
      <c r="J420" s="10"/>
      <c r="K420" s="10"/>
      <c r="L420" s="10"/>
      <c r="M420" s="10"/>
      <c r="N420" s="10" t="s">
        <v>1009</v>
      </c>
      <c r="O420" s="12" t="s">
        <v>1010</v>
      </c>
      <c r="P420" s="10" t="s">
        <v>367</v>
      </c>
      <c r="Q420" s="10" t="s">
        <v>419</v>
      </c>
      <c r="R420" s="13">
        <v>212520000</v>
      </c>
      <c r="S420" s="14" t="s">
        <v>122</v>
      </c>
      <c r="T420" s="10" t="s">
        <v>204</v>
      </c>
      <c r="U420" s="10" t="s">
        <v>204</v>
      </c>
      <c r="V420" s="10" t="s">
        <v>65</v>
      </c>
      <c r="W420" s="10" t="s">
        <v>982</v>
      </c>
      <c r="X420" s="11"/>
      <c r="Y420" s="11"/>
      <c r="Z420" s="11"/>
      <c r="AA420" s="11"/>
    </row>
    <row r="421" spans="1:27" ht="18" hidden="1" x14ac:dyDescent="0.3">
      <c r="A421" s="10"/>
      <c r="B421" s="10"/>
      <c r="C421" s="10"/>
      <c r="D421" s="10"/>
      <c r="E421" s="10"/>
      <c r="F421" s="10"/>
      <c r="G421" s="10"/>
      <c r="H421" s="10"/>
      <c r="I421" s="10" t="str">
        <f t="shared" si="6"/>
        <v>Full</v>
      </c>
      <c r="J421" s="10"/>
      <c r="K421" s="10"/>
      <c r="L421" s="10"/>
      <c r="M421" s="10"/>
      <c r="N421" s="10" t="s">
        <v>1011</v>
      </c>
      <c r="O421" s="12" t="s">
        <v>1012</v>
      </c>
      <c r="P421" s="10" t="s">
        <v>653</v>
      </c>
      <c r="Q421" s="10" t="s">
        <v>654</v>
      </c>
      <c r="R421" s="13">
        <v>72450000</v>
      </c>
      <c r="S421" s="14" t="s">
        <v>122</v>
      </c>
      <c r="T421" s="10" t="s">
        <v>204</v>
      </c>
      <c r="U421" s="10" t="s">
        <v>204</v>
      </c>
      <c r="V421" s="10" t="s">
        <v>65</v>
      </c>
      <c r="W421" s="10" t="s">
        <v>982</v>
      </c>
      <c r="X421" s="11"/>
      <c r="Y421" s="11"/>
      <c r="Z421" s="11"/>
      <c r="AA421" s="11"/>
    </row>
    <row r="422" spans="1:27" ht="18" hidden="1" x14ac:dyDescent="0.3">
      <c r="A422" s="10"/>
      <c r="B422" s="10"/>
      <c r="C422" s="10"/>
      <c r="D422" s="10"/>
      <c r="E422" s="10"/>
      <c r="F422" s="10"/>
      <c r="G422" s="10"/>
      <c r="H422" s="10"/>
      <c r="I422" s="10" t="str">
        <f t="shared" si="6"/>
        <v>Full</v>
      </c>
      <c r="J422" s="10"/>
      <c r="K422" s="10"/>
      <c r="L422" s="10"/>
      <c r="M422" s="10"/>
      <c r="N422" s="10" t="s">
        <v>1013</v>
      </c>
      <c r="O422" s="12" t="s">
        <v>1014</v>
      </c>
      <c r="P422" s="10" t="s">
        <v>462</v>
      </c>
      <c r="Q422" s="10" t="s">
        <v>938</v>
      </c>
      <c r="R422" s="13">
        <v>360436087.75</v>
      </c>
      <c r="S422" s="14" t="s">
        <v>122</v>
      </c>
      <c r="T422" s="10" t="s">
        <v>204</v>
      </c>
      <c r="U422" s="10" t="s">
        <v>204</v>
      </c>
      <c r="V422" s="10" t="s">
        <v>65</v>
      </c>
      <c r="W422" s="10" t="s">
        <v>982</v>
      </c>
      <c r="X422" s="11"/>
      <c r="Y422" s="11"/>
      <c r="Z422" s="11"/>
      <c r="AA422" s="11"/>
    </row>
    <row r="423" spans="1:27" ht="18" hidden="1" x14ac:dyDescent="0.3">
      <c r="A423" s="10"/>
      <c r="B423" s="10"/>
      <c r="C423" s="10"/>
      <c r="D423" s="10"/>
      <c r="E423" s="10"/>
      <c r="F423" s="10"/>
      <c r="G423" s="10"/>
      <c r="H423" s="10"/>
      <c r="I423" s="10" t="str">
        <f t="shared" si="6"/>
        <v>Full</v>
      </c>
      <c r="J423" s="10"/>
      <c r="K423" s="10"/>
      <c r="L423" s="10"/>
      <c r="M423" s="10"/>
      <c r="N423" s="10" t="s">
        <v>1015</v>
      </c>
      <c r="O423" s="12" t="s">
        <v>1016</v>
      </c>
      <c r="P423" s="10" t="s">
        <v>367</v>
      </c>
      <c r="Q423" s="10" t="s">
        <v>394</v>
      </c>
      <c r="R423" s="13">
        <v>42515960</v>
      </c>
      <c r="S423" s="14" t="s">
        <v>122</v>
      </c>
      <c r="T423" s="10" t="s">
        <v>204</v>
      </c>
      <c r="U423" s="10" t="s">
        <v>204</v>
      </c>
      <c r="V423" s="10" t="s">
        <v>65</v>
      </c>
      <c r="W423" s="10" t="s">
        <v>982</v>
      </c>
      <c r="X423" s="11"/>
      <c r="Y423" s="11"/>
      <c r="Z423" s="11"/>
      <c r="AA423" s="11"/>
    </row>
    <row r="424" spans="1:27" ht="18" hidden="1" x14ac:dyDescent="0.3">
      <c r="A424" s="10"/>
      <c r="B424" s="10"/>
      <c r="C424" s="10"/>
      <c r="D424" s="10"/>
      <c r="E424" s="10"/>
      <c r="F424" s="10"/>
      <c r="G424" s="10"/>
      <c r="H424" s="10"/>
      <c r="I424" s="10" t="str">
        <f t="shared" si="6"/>
        <v>Full</v>
      </c>
      <c r="J424" s="10"/>
      <c r="K424" s="10"/>
      <c r="L424" s="10"/>
      <c r="M424" s="10"/>
      <c r="N424" s="10" t="s">
        <v>1017</v>
      </c>
      <c r="O424" s="12" t="s">
        <v>1018</v>
      </c>
      <c r="P424" s="10" t="s">
        <v>367</v>
      </c>
      <c r="Q424" s="10" t="s">
        <v>394</v>
      </c>
      <c r="R424" s="13">
        <v>131062531.7</v>
      </c>
      <c r="S424" s="14" t="s">
        <v>122</v>
      </c>
      <c r="T424" s="10" t="s">
        <v>204</v>
      </c>
      <c r="U424" s="10" t="s">
        <v>204</v>
      </c>
      <c r="V424" s="10" t="s">
        <v>65</v>
      </c>
      <c r="W424" s="10" t="s">
        <v>982</v>
      </c>
      <c r="X424" s="11"/>
      <c r="Y424" s="11"/>
      <c r="Z424" s="11"/>
      <c r="AA424" s="11"/>
    </row>
    <row r="425" spans="1:27" ht="18" hidden="1" x14ac:dyDescent="0.3">
      <c r="A425" s="10"/>
      <c r="B425" s="10"/>
      <c r="C425" s="10"/>
      <c r="D425" s="10"/>
      <c r="E425" s="10"/>
      <c r="F425" s="10"/>
      <c r="G425" s="10"/>
      <c r="H425" s="10"/>
      <c r="I425" s="10" t="str">
        <f t="shared" si="6"/>
        <v>Simplified</v>
      </c>
      <c r="J425" s="10"/>
      <c r="K425" s="10"/>
      <c r="L425" s="10"/>
      <c r="M425" s="10"/>
      <c r="N425" s="10" t="s">
        <v>1019</v>
      </c>
      <c r="O425" s="12" t="s">
        <v>1020</v>
      </c>
      <c r="P425" s="10" t="s">
        <v>653</v>
      </c>
      <c r="Q425" s="10" t="s">
        <v>654</v>
      </c>
      <c r="R425" s="13">
        <v>17997681.989999998</v>
      </c>
      <c r="S425" s="14" t="s">
        <v>122</v>
      </c>
      <c r="T425" s="10" t="s">
        <v>204</v>
      </c>
      <c r="U425" s="10" t="s">
        <v>204</v>
      </c>
      <c r="V425" s="10" t="s">
        <v>65</v>
      </c>
      <c r="W425" s="10" t="s">
        <v>1021</v>
      </c>
      <c r="X425" s="11"/>
      <c r="Y425" s="11"/>
      <c r="Z425" s="11"/>
      <c r="AA425" s="11"/>
    </row>
    <row r="426" spans="1:27" ht="18" hidden="1" x14ac:dyDescent="0.3">
      <c r="A426" s="10"/>
      <c r="B426" s="10"/>
      <c r="C426" s="10"/>
      <c r="D426" s="10"/>
      <c r="E426" s="10"/>
      <c r="F426" s="10"/>
      <c r="G426" s="10"/>
      <c r="H426" s="10"/>
      <c r="I426" s="10" t="str">
        <f t="shared" si="6"/>
        <v>Full</v>
      </c>
      <c r="J426" s="10"/>
      <c r="K426" s="10"/>
      <c r="L426" s="10"/>
      <c r="M426" s="10"/>
      <c r="N426" s="10" t="s">
        <v>1022</v>
      </c>
      <c r="O426" s="12" t="s">
        <v>1023</v>
      </c>
      <c r="P426" s="10" t="s">
        <v>653</v>
      </c>
      <c r="Q426" s="10" t="s">
        <v>654</v>
      </c>
      <c r="R426" s="13">
        <v>85675000</v>
      </c>
      <c r="S426" s="14" t="s">
        <v>122</v>
      </c>
      <c r="T426" s="10" t="s">
        <v>204</v>
      </c>
      <c r="U426" s="10" t="s">
        <v>204</v>
      </c>
      <c r="V426" s="10" t="s">
        <v>65</v>
      </c>
      <c r="W426" s="10" t="s">
        <v>1024</v>
      </c>
      <c r="X426" s="11"/>
      <c r="Y426" s="11"/>
      <c r="Z426" s="11"/>
      <c r="AA426" s="11"/>
    </row>
    <row r="427" spans="1:27" ht="18" hidden="1" x14ac:dyDescent="0.3">
      <c r="A427" s="10"/>
      <c r="B427" s="10"/>
      <c r="C427" s="10"/>
      <c r="D427" s="10"/>
      <c r="E427" s="10"/>
      <c r="F427" s="10"/>
      <c r="G427" s="10"/>
      <c r="H427" s="10"/>
      <c r="I427" s="10" t="str">
        <f t="shared" si="6"/>
        <v>Full</v>
      </c>
      <c r="J427" s="10"/>
      <c r="K427" s="10"/>
      <c r="L427" s="10"/>
      <c r="M427" s="10"/>
      <c r="N427" s="10" t="s">
        <v>1025</v>
      </c>
      <c r="O427" s="12" t="s">
        <v>1026</v>
      </c>
      <c r="P427" s="10" t="s">
        <v>462</v>
      </c>
      <c r="Q427" s="10" t="s">
        <v>938</v>
      </c>
      <c r="R427" s="13">
        <v>176284650</v>
      </c>
      <c r="S427" s="14" t="s">
        <v>122</v>
      </c>
      <c r="T427" s="10" t="s">
        <v>204</v>
      </c>
      <c r="U427" s="10" t="s">
        <v>204</v>
      </c>
      <c r="V427" s="10" t="s">
        <v>65</v>
      </c>
      <c r="W427" s="10" t="s">
        <v>1024</v>
      </c>
      <c r="X427" s="11"/>
      <c r="Y427" s="11"/>
      <c r="Z427" s="11"/>
      <c r="AA427" s="11"/>
    </row>
    <row r="428" spans="1:27" ht="18" hidden="1" x14ac:dyDescent="0.3">
      <c r="A428" s="10"/>
      <c r="B428" s="10"/>
      <c r="C428" s="10"/>
      <c r="D428" s="10"/>
      <c r="E428" s="10"/>
      <c r="F428" s="10"/>
      <c r="G428" s="10"/>
      <c r="H428" s="10"/>
      <c r="I428" s="10" t="str">
        <f t="shared" si="6"/>
        <v>Simplified</v>
      </c>
      <c r="J428" s="10"/>
      <c r="K428" s="10"/>
      <c r="L428" s="10"/>
      <c r="M428" s="10"/>
      <c r="N428" s="10" t="s">
        <v>1027</v>
      </c>
      <c r="O428" s="12" t="s">
        <v>1028</v>
      </c>
      <c r="P428" s="10" t="s">
        <v>653</v>
      </c>
      <c r="Q428" s="10" t="s">
        <v>654</v>
      </c>
      <c r="R428" s="13">
        <v>13687400.34</v>
      </c>
      <c r="S428" s="14" t="s">
        <v>122</v>
      </c>
      <c r="T428" s="10" t="s">
        <v>204</v>
      </c>
      <c r="U428" s="10" t="s">
        <v>204</v>
      </c>
      <c r="V428" s="10" t="s">
        <v>65</v>
      </c>
      <c r="W428" s="10" t="s">
        <v>1024</v>
      </c>
      <c r="X428" s="11"/>
      <c r="Y428" s="11"/>
      <c r="Z428" s="11"/>
      <c r="AA428" s="11"/>
    </row>
    <row r="429" spans="1:27" ht="18" hidden="1" x14ac:dyDescent="0.3">
      <c r="A429" s="10"/>
      <c r="B429" s="10"/>
      <c r="C429" s="10"/>
      <c r="D429" s="10"/>
      <c r="E429" s="10"/>
      <c r="F429" s="10"/>
      <c r="G429" s="10"/>
      <c r="H429" s="10"/>
      <c r="I429" s="10" t="str">
        <f t="shared" si="6"/>
        <v>Full</v>
      </c>
      <c r="J429" s="10"/>
      <c r="K429" s="10"/>
      <c r="L429" s="10"/>
      <c r="M429" s="10"/>
      <c r="N429" s="10" t="s">
        <v>1029</v>
      </c>
      <c r="O429" s="12" t="s">
        <v>1030</v>
      </c>
      <c r="P429" s="10" t="s">
        <v>653</v>
      </c>
      <c r="Q429" s="10" t="s">
        <v>654</v>
      </c>
      <c r="R429" s="13">
        <v>190900000</v>
      </c>
      <c r="S429" s="14" t="s">
        <v>122</v>
      </c>
      <c r="T429" s="10" t="s">
        <v>204</v>
      </c>
      <c r="U429" s="10" t="s">
        <v>204</v>
      </c>
      <c r="V429" s="10" t="s">
        <v>65</v>
      </c>
      <c r="W429" s="10" t="s">
        <v>1024</v>
      </c>
      <c r="X429" s="11"/>
      <c r="Y429" s="11"/>
      <c r="Z429" s="11"/>
      <c r="AA429" s="11"/>
    </row>
    <row r="430" spans="1:27" ht="18" hidden="1" x14ac:dyDescent="0.3">
      <c r="A430" s="10"/>
      <c r="B430" s="10"/>
      <c r="C430" s="10"/>
      <c r="D430" s="10"/>
      <c r="E430" s="10"/>
      <c r="F430" s="10"/>
      <c r="G430" s="10"/>
      <c r="H430" s="10"/>
      <c r="I430" s="10" t="str">
        <f t="shared" si="6"/>
        <v>Full</v>
      </c>
      <c r="J430" s="10"/>
      <c r="K430" s="10"/>
      <c r="L430" s="10"/>
      <c r="M430" s="10"/>
      <c r="N430" s="10" t="s">
        <v>1031</v>
      </c>
      <c r="O430" s="12" t="s">
        <v>1032</v>
      </c>
      <c r="P430" s="10" t="s">
        <v>462</v>
      </c>
      <c r="Q430" s="10" t="s">
        <v>938</v>
      </c>
      <c r="R430" s="13">
        <v>177645933.75</v>
      </c>
      <c r="S430" s="14" t="s">
        <v>122</v>
      </c>
      <c r="T430" s="10" t="s">
        <v>204</v>
      </c>
      <c r="U430" s="10" t="s">
        <v>204</v>
      </c>
      <c r="V430" s="10" t="s">
        <v>65</v>
      </c>
      <c r="W430" s="10" t="s">
        <v>1024</v>
      </c>
      <c r="X430" s="11"/>
      <c r="Y430" s="11"/>
      <c r="Z430" s="11"/>
      <c r="AA430" s="11"/>
    </row>
    <row r="431" spans="1:27" ht="18" hidden="1" x14ac:dyDescent="0.3">
      <c r="A431" s="10"/>
      <c r="B431" s="10"/>
      <c r="C431" s="10"/>
      <c r="D431" s="10"/>
      <c r="E431" s="10"/>
      <c r="F431" s="10"/>
      <c r="G431" s="10"/>
      <c r="H431" s="10"/>
      <c r="I431" s="10" t="str">
        <f t="shared" si="6"/>
        <v>Full</v>
      </c>
      <c r="J431" s="10"/>
      <c r="K431" s="10"/>
      <c r="L431" s="10"/>
      <c r="M431" s="10"/>
      <c r="N431" s="10" t="s">
        <v>1033</v>
      </c>
      <c r="O431" s="12" t="s">
        <v>1034</v>
      </c>
      <c r="P431" s="10" t="s">
        <v>367</v>
      </c>
      <c r="Q431" s="10" t="s">
        <v>394</v>
      </c>
      <c r="R431" s="13">
        <v>140295630</v>
      </c>
      <c r="S431" s="14" t="s">
        <v>122</v>
      </c>
      <c r="T431" s="10" t="s">
        <v>204</v>
      </c>
      <c r="U431" s="10" t="s">
        <v>204</v>
      </c>
      <c r="V431" s="10" t="s">
        <v>65</v>
      </c>
      <c r="W431" s="10" t="s">
        <v>1024</v>
      </c>
      <c r="X431" s="11"/>
      <c r="Y431" s="11"/>
      <c r="Z431" s="11"/>
      <c r="AA431" s="11"/>
    </row>
    <row r="432" spans="1:27" ht="18" hidden="1" x14ac:dyDescent="0.3">
      <c r="A432" s="10"/>
      <c r="B432" s="10"/>
      <c r="C432" s="10"/>
      <c r="D432" s="10"/>
      <c r="E432" s="10"/>
      <c r="F432" s="10"/>
      <c r="G432" s="10"/>
      <c r="H432" s="10"/>
      <c r="I432" s="10" t="str">
        <f t="shared" si="6"/>
        <v>Full</v>
      </c>
      <c r="J432" s="10"/>
      <c r="K432" s="10"/>
      <c r="L432" s="10"/>
      <c r="M432" s="10"/>
      <c r="N432" s="10" t="s">
        <v>1035</v>
      </c>
      <c r="O432" s="12" t="s">
        <v>1036</v>
      </c>
      <c r="P432" s="10" t="s">
        <v>462</v>
      </c>
      <c r="Q432" s="10" t="s">
        <v>938</v>
      </c>
      <c r="R432" s="13">
        <v>78772728.75</v>
      </c>
      <c r="S432" s="14" t="s">
        <v>122</v>
      </c>
      <c r="T432" s="10" t="s">
        <v>204</v>
      </c>
      <c r="U432" s="10" t="s">
        <v>204</v>
      </c>
      <c r="V432" s="10" t="s">
        <v>65</v>
      </c>
      <c r="W432" s="10" t="s">
        <v>1024</v>
      </c>
      <c r="X432" s="11"/>
      <c r="Y432" s="11"/>
      <c r="Z432" s="11"/>
      <c r="AA432" s="11"/>
    </row>
    <row r="433" spans="1:27" ht="18" hidden="1" x14ac:dyDescent="0.3">
      <c r="A433" s="10"/>
      <c r="B433" s="10"/>
      <c r="C433" s="10"/>
      <c r="D433" s="10"/>
      <c r="E433" s="10"/>
      <c r="F433" s="10"/>
      <c r="G433" s="10"/>
      <c r="H433" s="10"/>
      <c r="I433" s="10" t="str">
        <f t="shared" si="6"/>
        <v>Full</v>
      </c>
      <c r="J433" s="10"/>
      <c r="K433" s="10"/>
      <c r="L433" s="10"/>
      <c r="M433" s="10"/>
      <c r="N433" s="10" t="s">
        <v>1037</v>
      </c>
      <c r="O433" s="12" t="s">
        <v>1038</v>
      </c>
      <c r="P433" s="10" t="s">
        <v>367</v>
      </c>
      <c r="Q433" s="10" t="s">
        <v>394</v>
      </c>
      <c r="R433" s="13">
        <v>98699783.849999994</v>
      </c>
      <c r="S433" s="14" t="s">
        <v>122</v>
      </c>
      <c r="T433" s="10" t="s">
        <v>204</v>
      </c>
      <c r="U433" s="10" t="s">
        <v>204</v>
      </c>
      <c r="V433" s="10" t="s">
        <v>65</v>
      </c>
      <c r="W433" s="10" t="s">
        <v>1024</v>
      </c>
      <c r="X433" s="11"/>
      <c r="Y433" s="11"/>
      <c r="Z433" s="11"/>
      <c r="AA433" s="11"/>
    </row>
    <row r="434" spans="1:27" ht="18" hidden="1" x14ac:dyDescent="0.3">
      <c r="A434" s="10"/>
      <c r="B434" s="10"/>
      <c r="C434" s="10"/>
      <c r="D434" s="10"/>
      <c r="E434" s="10"/>
      <c r="F434" s="10"/>
      <c r="G434" s="10"/>
      <c r="H434" s="10"/>
      <c r="I434" s="10" t="str">
        <f t="shared" si="6"/>
        <v>Simplified</v>
      </c>
      <c r="J434" s="10"/>
      <c r="K434" s="10"/>
      <c r="L434" s="10"/>
      <c r="M434" s="10"/>
      <c r="N434" s="10" t="s">
        <v>1039</v>
      </c>
      <c r="O434" s="12" t="s">
        <v>1040</v>
      </c>
      <c r="P434" s="10" t="s">
        <v>653</v>
      </c>
      <c r="Q434" s="10" t="s">
        <v>654</v>
      </c>
      <c r="R434" s="13">
        <v>23981180</v>
      </c>
      <c r="S434" s="14" t="s">
        <v>122</v>
      </c>
      <c r="T434" s="10" t="s">
        <v>204</v>
      </c>
      <c r="U434" s="10" t="s">
        <v>204</v>
      </c>
      <c r="V434" s="10" t="s">
        <v>65</v>
      </c>
      <c r="W434" s="10" t="s">
        <v>1024</v>
      </c>
      <c r="X434" s="11"/>
      <c r="Y434" s="11"/>
      <c r="Z434" s="11"/>
      <c r="AA434" s="11"/>
    </row>
    <row r="435" spans="1:27" ht="18" hidden="1" x14ac:dyDescent="0.3">
      <c r="A435" s="10"/>
      <c r="B435" s="10"/>
      <c r="C435" s="10"/>
      <c r="D435" s="10"/>
      <c r="E435" s="10"/>
      <c r="F435" s="10"/>
      <c r="G435" s="10"/>
      <c r="H435" s="10"/>
      <c r="I435" s="10" t="str">
        <f t="shared" si="6"/>
        <v>Full</v>
      </c>
      <c r="J435" s="10"/>
      <c r="K435" s="10"/>
      <c r="L435" s="10"/>
      <c r="M435" s="10"/>
      <c r="N435" s="10" t="s">
        <v>1041</v>
      </c>
      <c r="O435" s="12" t="s">
        <v>1042</v>
      </c>
      <c r="P435" s="10" t="s">
        <v>367</v>
      </c>
      <c r="Q435" s="10" t="s">
        <v>394</v>
      </c>
      <c r="R435" s="13">
        <v>338652744.05000001</v>
      </c>
      <c r="S435" s="14" t="s">
        <v>122</v>
      </c>
      <c r="T435" s="10" t="s">
        <v>204</v>
      </c>
      <c r="U435" s="10" t="s">
        <v>204</v>
      </c>
      <c r="V435" s="10" t="s">
        <v>65</v>
      </c>
      <c r="W435" s="10" t="s">
        <v>1024</v>
      </c>
      <c r="X435" s="11"/>
      <c r="Y435" s="11"/>
      <c r="Z435" s="11"/>
      <c r="AA435" s="11"/>
    </row>
    <row r="436" spans="1:27" ht="18" x14ac:dyDescent="0.3">
      <c r="A436" s="10"/>
      <c r="B436" s="25"/>
      <c r="C436" s="15" t="s">
        <v>619</v>
      </c>
      <c r="D436" s="10" t="s">
        <v>620</v>
      </c>
      <c r="E436" s="16" t="s">
        <v>621</v>
      </c>
      <c r="F436" s="16" t="s">
        <v>621</v>
      </c>
      <c r="G436" s="10" t="s">
        <v>620</v>
      </c>
      <c r="H436" s="10" t="s">
        <v>620</v>
      </c>
      <c r="I436" s="25" t="str">
        <f t="shared" si="6"/>
        <v>Simplified</v>
      </c>
      <c r="J436" s="26" t="s">
        <v>1043</v>
      </c>
      <c r="K436" s="25" t="s">
        <v>1044</v>
      </c>
      <c r="L436" s="20" t="s">
        <v>626</v>
      </c>
      <c r="M436" s="10"/>
      <c r="N436" s="25" t="s">
        <v>1045</v>
      </c>
      <c r="O436" s="27" t="s">
        <v>1046</v>
      </c>
      <c r="P436" s="10" t="s">
        <v>6</v>
      </c>
      <c r="Q436" s="10" t="s">
        <v>8</v>
      </c>
      <c r="R436" s="13">
        <v>22679520.300000001</v>
      </c>
      <c r="S436" s="14" t="s">
        <v>122</v>
      </c>
      <c r="T436" s="10" t="s">
        <v>204</v>
      </c>
      <c r="U436" s="10" t="s">
        <v>204</v>
      </c>
      <c r="V436" s="10" t="s">
        <v>65</v>
      </c>
      <c r="W436" s="10" t="s">
        <v>1024</v>
      </c>
      <c r="X436" s="11" t="s">
        <v>1024</v>
      </c>
      <c r="Y436" s="78">
        <f>'LIVE PMO'!F38</f>
        <v>46368</v>
      </c>
      <c r="Z436" s="78">
        <f>EDATE(Y436,-2)</f>
        <v>46307</v>
      </c>
      <c r="AA436" s="78">
        <f>EDATE(Y436,24)</f>
        <v>47099</v>
      </c>
    </row>
    <row r="437" spans="1:27" ht="18" hidden="1" x14ac:dyDescent="0.3">
      <c r="A437" s="10"/>
      <c r="B437" s="10"/>
      <c r="C437" s="10"/>
      <c r="D437" s="10"/>
      <c r="E437" s="10"/>
      <c r="F437" s="10"/>
      <c r="G437" s="10"/>
      <c r="H437" s="10"/>
      <c r="I437" s="10" t="str">
        <f t="shared" si="6"/>
        <v>Full</v>
      </c>
      <c r="J437" s="10"/>
      <c r="K437" s="10"/>
      <c r="L437" s="10"/>
      <c r="M437" s="10"/>
      <c r="N437" s="10" t="s">
        <v>1047</v>
      </c>
      <c r="O437" s="12" t="s">
        <v>1048</v>
      </c>
      <c r="P437" s="10" t="s">
        <v>653</v>
      </c>
      <c r="Q437" s="10" t="s">
        <v>654</v>
      </c>
      <c r="R437" s="13">
        <v>57397687.950000003</v>
      </c>
      <c r="S437" s="14" t="s">
        <v>122</v>
      </c>
      <c r="T437" s="10" t="s">
        <v>204</v>
      </c>
      <c r="U437" s="10" t="s">
        <v>204</v>
      </c>
      <c r="V437" s="10" t="s">
        <v>65</v>
      </c>
      <c r="W437" s="10" t="s">
        <v>1024</v>
      </c>
      <c r="X437" s="11"/>
      <c r="Y437" s="11"/>
      <c r="Z437" s="11"/>
      <c r="AA437" s="11"/>
    </row>
    <row r="438" spans="1:27" ht="18" hidden="1" x14ac:dyDescent="0.3">
      <c r="A438" s="10"/>
      <c r="B438" s="10"/>
      <c r="C438" s="10"/>
      <c r="D438" s="10"/>
      <c r="E438" s="10"/>
      <c r="F438" s="10"/>
      <c r="G438" s="10"/>
      <c r="H438" s="10"/>
      <c r="I438" s="10" t="str">
        <f t="shared" si="6"/>
        <v>Full</v>
      </c>
      <c r="J438" s="10"/>
      <c r="K438" s="10"/>
      <c r="L438" s="10"/>
      <c r="M438" s="10"/>
      <c r="N438" s="10" t="s">
        <v>1049</v>
      </c>
      <c r="O438" s="12" t="s">
        <v>1050</v>
      </c>
      <c r="P438" s="10" t="s">
        <v>462</v>
      </c>
      <c r="Q438" s="10" t="s">
        <v>938</v>
      </c>
      <c r="R438" s="13">
        <v>250787302.25</v>
      </c>
      <c r="S438" s="14" t="s">
        <v>122</v>
      </c>
      <c r="T438" s="10" t="s">
        <v>204</v>
      </c>
      <c r="U438" s="10" t="s">
        <v>204</v>
      </c>
      <c r="V438" s="10" t="s">
        <v>65</v>
      </c>
      <c r="W438" s="10" t="s">
        <v>1024</v>
      </c>
      <c r="X438" s="11"/>
      <c r="Y438" s="11"/>
      <c r="Z438" s="11"/>
      <c r="AA438" s="11"/>
    </row>
    <row r="439" spans="1:27" ht="18" hidden="1" x14ac:dyDescent="0.3">
      <c r="A439" s="10"/>
      <c r="B439" s="10"/>
      <c r="C439" s="10"/>
      <c r="D439" s="10"/>
      <c r="E439" s="10"/>
      <c r="F439" s="10"/>
      <c r="G439" s="10"/>
      <c r="H439" s="10"/>
      <c r="I439" s="10" t="str">
        <f t="shared" si="6"/>
        <v>Full</v>
      </c>
      <c r="J439" s="10"/>
      <c r="K439" s="10"/>
      <c r="L439" s="10"/>
      <c r="M439" s="10"/>
      <c r="N439" s="10" t="s">
        <v>1051</v>
      </c>
      <c r="O439" s="12" t="s">
        <v>1052</v>
      </c>
      <c r="P439" s="10" t="s">
        <v>653</v>
      </c>
      <c r="Q439" s="10" t="s">
        <v>654</v>
      </c>
      <c r="R439" s="13">
        <v>915615726.20000005</v>
      </c>
      <c r="S439" s="14" t="s">
        <v>122</v>
      </c>
      <c r="T439" s="10" t="s">
        <v>204</v>
      </c>
      <c r="U439" s="10" t="s">
        <v>204</v>
      </c>
      <c r="V439" s="10" t="s">
        <v>65</v>
      </c>
      <c r="W439" s="10" t="s">
        <v>1024</v>
      </c>
      <c r="X439" s="11"/>
      <c r="Y439" s="11"/>
      <c r="Z439" s="11"/>
      <c r="AA439" s="11"/>
    </row>
    <row r="440" spans="1:27" ht="18" hidden="1" x14ac:dyDescent="0.3">
      <c r="A440" s="10"/>
      <c r="B440" s="10"/>
      <c r="C440" s="10"/>
      <c r="D440" s="10"/>
      <c r="E440" s="10"/>
      <c r="F440" s="10"/>
      <c r="G440" s="10"/>
      <c r="H440" s="10"/>
      <c r="I440" s="10" t="str">
        <f t="shared" si="6"/>
        <v>Full</v>
      </c>
      <c r="J440" s="10"/>
      <c r="K440" s="10"/>
      <c r="L440" s="10"/>
      <c r="M440" s="10"/>
      <c r="N440" s="10" t="s">
        <v>1053</v>
      </c>
      <c r="O440" s="12" t="s">
        <v>1054</v>
      </c>
      <c r="P440" s="10" t="s">
        <v>462</v>
      </c>
      <c r="Q440" s="10" t="s">
        <v>938</v>
      </c>
      <c r="R440" s="13">
        <v>151854330.59999999</v>
      </c>
      <c r="S440" s="14" t="s">
        <v>122</v>
      </c>
      <c r="T440" s="10" t="s">
        <v>204</v>
      </c>
      <c r="U440" s="10" t="s">
        <v>204</v>
      </c>
      <c r="V440" s="10" t="s">
        <v>65</v>
      </c>
      <c r="W440" s="10" t="s">
        <v>1024</v>
      </c>
      <c r="X440" s="11"/>
      <c r="Y440" s="11"/>
      <c r="Z440" s="11"/>
      <c r="AA440" s="11"/>
    </row>
    <row r="441" spans="1:27" ht="18" hidden="1" x14ac:dyDescent="0.3">
      <c r="A441" s="10"/>
      <c r="B441" s="10"/>
      <c r="C441" s="10"/>
      <c r="D441" s="10"/>
      <c r="E441" s="10"/>
      <c r="F441" s="10"/>
      <c r="G441" s="10"/>
      <c r="H441" s="10"/>
      <c r="I441" s="10" t="str">
        <f t="shared" si="6"/>
        <v>Full</v>
      </c>
      <c r="J441" s="10"/>
      <c r="K441" s="10"/>
      <c r="L441" s="10"/>
      <c r="M441" s="10"/>
      <c r="N441" s="10" t="s">
        <v>1055</v>
      </c>
      <c r="O441" s="12" t="s">
        <v>1056</v>
      </c>
      <c r="P441" s="10" t="s">
        <v>462</v>
      </c>
      <c r="Q441" s="10" t="s">
        <v>938</v>
      </c>
      <c r="R441" s="13">
        <v>139325835</v>
      </c>
      <c r="S441" s="14" t="s">
        <v>122</v>
      </c>
      <c r="T441" s="10" t="s">
        <v>204</v>
      </c>
      <c r="U441" s="10" t="s">
        <v>204</v>
      </c>
      <c r="V441" s="10" t="s">
        <v>65</v>
      </c>
      <c r="W441" s="10" t="s">
        <v>1024</v>
      </c>
      <c r="X441" s="11"/>
      <c r="Y441" s="11"/>
      <c r="Z441" s="11"/>
      <c r="AA441" s="11"/>
    </row>
    <row r="442" spans="1:27" ht="18" hidden="1" x14ac:dyDescent="0.3">
      <c r="A442" s="10"/>
      <c r="B442" s="10"/>
      <c r="C442" s="10"/>
      <c r="D442" s="10"/>
      <c r="E442" s="10"/>
      <c r="F442" s="10"/>
      <c r="G442" s="10"/>
      <c r="H442" s="10"/>
      <c r="I442" s="10" t="str">
        <f t="shared" si="6"/>
        <v>Full</v>
      </c>
      <c r="J442" s="10"/>
      <c r="K442" s="10"/>
      <c r="L442" s="10"/>
      <c r="M442" s="10"/>
      <c r="N442" s="10" t="s">
        <v>1057</v>
      </c>
      <c r="O442" s="12" t="s">
        <v>1058</v>
      </c>
      <c r="P442" s="10" t="s">
        <v>653</v>
      </c>
      <c r="Q442" s="10" t="s">
        <v>654</v>
      </c>
      <c r="R442" s="13">
        <v>132250000</v>
      </c>
      <c r="S442" s="14" t="s">
        <v>122</v>
      </c>
      <c r="T442" s="10" t="s">
        <v>204</v>
      </c>
      <c r="U442" s="10" t="s">
        <v>204</v>
      </c>
      <c r="V442" s="10" t="s">
        <v>65</v>
      </c>
      <c r="W442" s="10" t="s">
        <v>1024</v>
      </c>
      <c r="X442" s="11"/>
      <c r="Y442" s="11"/>
      <c r="Z442" s="11"/>
      <c r="AA442" s="11"/>
    </row>
    <row r="443" spans="1:27" ht="18" hidden="1" x14ac:dyDescent="0.3">
      <c r="A443" s="10"/>
      <c r="B443" s="10"/>
      <c r="C443" s="10"/>
      <c r="D443" s="10"/>
      <c r="E443" s="10"/>
      <c r="F443" s="10"/>
      <c r="G443" s="10"/>
      <c r="H443" s="10"/>
      <c r="I443" s="10" t="str">
        <f t="shared" si="6"/>
        <v>Full</v>
      </c>
      <c r="J443" s="10"/>
      <c r="K443" s="10"/>
      <c r="L443" s="10"/>
      <c r="M443" s="10"/>
      <c r="N443" s="10" t="s">
        <v>1059</v>
      </c>
      <c r="O443" s="12" t="s">
        <v>1060</v>
      </c>
      <c r="P443" s="10" t="s">
        <v>653</v>
      </c>
      <c r="Q443" s="10" t="s">
        <v>654</v>
      </c>
      <c r="R443" s="13">
        <v>600760000</v>
      </c>
      <c r="S443" s="14" t="s">
        <v>122</v>
      </c>
      <c r="T443" s="10" t="s">
        <v>204</v>
      </c>
      <c r="U443" s="10" t="s">
        <v>204</v>
      </c>
      <c r="V443" s="10" t="s">
        <v>65</v>
      </c>
      <c r="W443" s="10" t="s">
        <v>1024</v>
      </c>
      <c r="X443" s="11"/>
      <c r="Y443" s="11"/>
      <c r="Z443" s="11"/>
      <c r="AA443" s="11"/>
    </row>
    <row r="444" spans="1:27" ht="18" hidden="1" x14ac:dyDescent="0.3">
      <c r="A444" s="10"/>
      <c r="B444" s="10"/>
      <c r="C444" s="10"/>
      <c r="D444" s="10"/>
      <c r="E444" s="10"/>
      <c r="F444" s="10"/>
      <c r="G444" s="10"/>
      <c r="H444" s="10"/>
      <c r="I444" s="10" t="str">
        <f t="shared" si="6"/>
        <v>Full</v>
      </c>
      <c r="J444" s="10"/>
      <c r="K444" s="10"/>
      <c r="L444" s="10"/>
      <c r="M444" s="10"/>
      <c r="N444" s="10" t="s">
        <v>1061</v>
      </c>
      <c r="O444" s="12" t="s">
        <v>1062</v>
      </c>
      <c r="P444" s="10" t="s">
        <v>653</v>
      </c>
      <c r="Q444" s="10" t="s">
        <v>654</v>
      </c>
      <c r="R444" s="13">
        <v>774657250</v>
      </c>
      <c r="S444" s="14" t="s">
        <v>122</v>
      </c>
      <c r="T444" s="10" t="s">
        <v>204</v>
      </c>
      <c r="U444" s="10" t="s">
        <v>204</v>
      </c>
      <c r="V444" s="10" t="s">
        <v>65</v>
      </c>
      <c r="W444" s="10" t="s">
        <v>1024</v>
      </c>
      <c r="X444" s="11"/>
      <c r="Y444" s="11"/>
      <c r="Z444" s="11"/>
      <c r="AA444" s="11"/>
    </row>
    <row r="445" spans="1:27" ht="18" hidden="1" x14ac:dyDescent="0.3">
      <c r="A445" s="10"/>
      <c r="B445" s="10"/>
      <c r="C445" s="10"/>
      <c r="D445" s="10"/>
      <c r="E445" s="10"/>
      <c r="F445" s="10"/>
      <c r="G445" s="10"/>
      <c r="H445" s="10"/>
      <c r="I445" s="10" t="str">
        <f t="shared" si="6"/>
        <v>Full</v>
      </c>
      <c r="J445" s="10"/>
      <c r="K445" s="10"/>
      <c r="L445" s="10"/>
      <c r="M445" s="10"/>
      <c r="N445" s="10" t="s">
        <v>1063</v>
      </c>
      <c r="O445" s="12" t="s">
        <v>1064</v>
      </c>
      <c r="P445" s="10" t="s">
        <v>462</v>
      </c>
      <c r="Q445" s="10" t="s">
        <v>938</v>
      </c>
      <c r="R445" s="13">
        <v>321425000</v>
      </c>
      <c r="S445" s="14" t="s">
        <v>122</v>
      </c>
      <c r="T445" s="10" t="s">
        <v>204</v>
      </c>
      <c r="U445" s="10" t="s">
        <v>204</v>
      </c>
      <c r="V445" s="10" t="s">
        <v>65</v>
      </c>
      <c r="W445" s="10" t="s">
        <v>1024</v>
      </c>
      <c r="X445" s="11"/>
      <c r="Y445" s="11"/>
      <c r="Z445" s="11"/>
      <c r="AA445" s="11"/>
    </row>
    <row r="446" spans="1:27" ht="18" hidden="1" x14ac:dyDescent="0.3">
      <c r="A446" s="10"/>
      <c r="B446" s="10"/>
      <c r="C446" s="10"/>
      <c r="D446" s="10"/>
      <c r="E446" s="10"/>
      <c r="F446" s="10"/>
      <c r="G446" s="10"/>
      <c r="H446" s="10"/>
      <c r="I446" s="10" t="str">
        <f t="shared" si="6"/>
        <v>Full</v>
      </c>
      <c r="J446" s="10"/>
      <c r="K446" s="10"/>
      <c r="L446" s="10"/>
      <c r="M446" s="10"/>
      <c r="N446" s="10" t="s">
        <v>1065</v>
      </c>
      <c r="O446" s="12" t="s">
        <v>1066</v>
      </c>
      <c r="P446" s="10" t="s">
        <v>462</v>
      </c>
      <c r="Q446" s="10" t="s">
        <v>938</v>
      </c>
      <c r="R446" s="13">
        <v>120554281.5</v>
      </c>
      <c r="S446" s="14" t="s">
        <v>122</v>
      </c>
      <c r="T446" s="10" t="s">
        <v>204</v>
      </c>
      <c r="U446" s="10" t="s">
        <v>204</v>
      </c>
      <c r="V446" s="10" t="s">
        <v>65</v>
      </c>
      <c r="W446" s="10" t="s">
        <v>1024</v>
      </c>
      <c r="X446" s="11"/>
      <c r="Y446" s="11"/>
      <c r="Z446" s="11"/>
      <c r="AA446" s="11"/>
    </row>
    <row r="447" spans="1:27" ht="18" hidden="1" x14ac:dyDescent="0.3">
      <c r="A447" s="10"/>
      <c r="B447" s="10"/>
      <c r="C447" s="10"/>
      <c r="D447" s="10"/>
      <c r="E447" s="10"/>
      <c r="F447" s="10"/>
      <c r="G447" s="10"/>
      <c r="H447" s="10"/>
      <c r="I447" s="10" t="str">
        <f t="shared" si="6"/>
        <v>Full</v>
      </c>
      <c r="J447" s="10"/>
      <c r="K447" s="10"/>
      <c r="L447" s="10"/>
      <c r="M447" s="10"/>
      <c r="N447" s="10" t="s">
        <v>1067</v>
      </c>
      <c r="O447" s="12" t="s">
        <v>1068</v>
      </c>
      <c r="P447" s="10" t="s">
        <v>462</v>
      </c>
      <c r="Q447" s="10" t="s">
        <v>938</v>
      </c>
      <c r="R447" s="13">
        <v>427481450</v>
      </c>
      <c r="S447" s="14" t="s">
        <v>122</v>
      </c>
      <c r="T447" s="10" t="s">
        <v>204</v>
      </c>
      <c r="U447" s="10" t="s">
        <v>204</v>
      </c>
      <c r="V447" s="10" t="s">
        <v>65</v>
      </c>
      <c r="W447" s="10" t="s">
        <v>1024</v>
      </c>
      <c r="X447" s="11"/>
      <c r="Y447" s="11"/>
      <c r="Z447" s="11"/>
      <c r="AA447" s="11"/>
    </row>
    <row r="448" spans="1:27" ht="18" hidden="1" x14ac:dyDescent="0.3">
      <c r="A448" s="10"/>
      <c r="B448" s="10"/>
      <c r="C448" s="10"/>
      <c r="D448" s="10"/>
      <c r="E448" s="10"/>
      <c r="F448" s="10"/>
      <c r="G448" s="10"/>
      <c r="H448" s="10"/>
      <c r="I448" s="10" t="str">
        <f t="shared" si="6"/>
        <v>Full</v>
      </c>
      <c r="J448" s="10"/>
      <c r="K448" s="10"/>
      <c r="L448" s="10"/>
      <c r="M448" s="10"/>
      <c r="N448" s="10" t="s">
        <v>1069</v>
      </c>
      <c r="O448" s="12" t="s">
        <v>1070</v>
      </c>
      <c r="P448" s="10" t="s">
        <v>462</v>
      </c>
      <c r="Q448" s="10" t="s">
        <v>938</v>
      </c>
      <c r="R448" s="13">
        <v>390791887</v>
      </c>
      <c r="S448" s="14" t="s">
        <v>122</v>
      </c>
      <c r="T448" s="10" t="s">
        <v>204</v>
      </c>
      <c r="U448" s="10" t="s">
        <v>204</v>
      </c>
      <c r="V448" s="10" t="s">
        <v>65</v>
      </c>
      <c r="W448" s="10" t="s">
        <v>1024</v>
      </c>
      <c r="X448" s="11"/>
      <c r="Y448" s="11"/>
      <c r="Z448" s="11"/>
      <c r="AA448" s="11"/>
    </row>
    <row r="449" spans="1:27" ht="18" hidden="1" x14ac:dyDescent="0.3">
      <c r="A449" s="10"/>
      <c r="B449" s="10"/>
      <c r="C449" s="10"/>
      <c r="D449" s="10"/>
      <c r="E449" s="10"/>
      <c r="F449" s="10"/>
      <c r="G449" s="10"/>
      <c r="H449" s="10"/>
      <c r="I449" s="10" t="str">
        <f t="shared" si="6"/>
        <v>Full</v>
      </c>
      <c r="J449" s="10"/>
      <c r="K449" s="10"/>
      <c r="L449" s="10"/>
      <c r="M449" s="10"/>
      <c r="N449" s="10" t="s">
        <v>1071</v>
      </c>
      <c r="O449" s="12" t="s">
        <v>1072</v>
      </c>
      <c r="P449" s="10" t="s">
        <v>367</v>
      </c>
      <c r="Q449" s="10" t="s">
        <v>394</v>
      </c>
      <c r="R449" s="13">
        <v>232812325</v>
      </c>
      <c r="S449" s="14" t="s">
        <v>122</v>
      </c>
      <c r="T449" s="10" t="s">
        <v>204</v>
      </c>
      <c r="U449" s="10" t="s">
        <v>204</v>
      </c>
      <c r="V449" s="10" t="s">
        <v>65</v>
      </c>
      <c r="W449" s="10" t="s">
        <v>1024</v>
      </c>
      <c r="X449" s="11"/>
      <c r="Y449" s="11"/>
      <c r="Z449" s="11"/>
      <c r="AA449" s="11"/>
    </row>
    <row r="450" spans="1:27" ht="18" hidden="1" x14ac:dyDescent="0.3">
      <c r="A450" s="10"/>
      <c r="B450" s="10"/>
      <c r="C450" s="10"/>
      <c r="D450" s="10"/>
      <c r="E450" s="10"/>
      <c r="F450" s="10"/>
      <c r="G450" s="10"/>
      <c r="H450" s="10"/>
      <c r="I450" s="10" t="str">
        <f t="shared" ref="I450:I513" si="7">IF(R450&gt;25000000,"Full","Simplified")</f>
        <v>Full</v>
      </c>
      <c r="J450" s="10"/>
      <c r="K450" s="10"/>
      <c r="L450" s="10"/>
      <c r="M450" s="10"/>
      <c r="N450" s="10" t="s">
        <v>1073</v>
      </c>
      <c r="O450" s="12" t="s">
        <v>1074</v>
      </c>
      <c r="P450" s="10" t="s">
        <v>367</v>
      </c>
      <c r="Q450" s="10" t="s">
        <v>394</v>
      </c>
      <c r="R450" s="13">
        <v>97744250</v>
      </c>
      <c r="S450" s="14" t="s">
        <v>122</v>
      </c>
      <c r="T450" s="10" t="s">
        <v>204</v>
      </c>
      <c r="U450" s="10" t="s">
        <v>204</v>
      </c>
      <c r="V450" s="10" t="s">
        <v>65</v>
      </c>
      <c r="W450" s="10" t="s">
        <v>1024</v>
      </c>
      <c r="X450" s="11"/>
      <c r="Y450" s="11"/>
      <c r="Z450" s="11"/>
      <c r="AA450" s="11"/>
    </row>
    <row r="451" spans="1:27" ht="18" hidden="1" x14ac:dyDescent="0.3">
      <c r="A451" s="10"/>
      <c r="B451" s="10"/>
      <c r="C451" s="10"/>
      <c r="D451" s="10"/>
      <c r="E451" s="10"/>
      <c r="F451" s="10"/>
      <c r="G451" s="10"/>
      <c r="H451" s="10"/>
      <c r="I451" s="10" t="str">
        <f t="shared" si="7"/>
        <v>Full</v>
      </c>
      <c r="J451" s="10"/>
      <c r="K451" s="10"/>
      <c r="L451" s="10"/>
      <c r="M451" s="10"/>
      <c r="N451" s="10" t="s">
        <v>1075</v>
      </c>
      <c r="O451" s="12" t="s">
        <v>1076</v>
      </c>
      <c r="P451" s="10" t="s">
        <v>367</v>
      </c>
      <c r="Q451" s="10" t="s">
        <v>394</v>
      </c>
      <c r="R451" s="13">
        <v>35880000</v>
      </c>
      <c r="S451" s="14" t="s">
        <v>122</v>
      </c>
      <c r="T451" s="10" t="s">
        <v>204</v>
      </c>
      <c r="U451" s="10" t="s">
        <v>204</v>
      </c>
      <c r="V451" s="10" t="s">
        <v>65</v>
      </c>
      <c r="W451" s="10" t="s">
        <v>1024</v>
      </c>
      <c r="X451" s="11"/>
      <c r="Y451" s="11"/>
      <c r="Z451" s="11"/>
      <c r="AA451" s="11"/>
    </row>
    <row r="452" spans="1:27" ht="18" hidden="1" x14ac:dyDescent="0.3">
      <c r="A452" s="10"/>
      <c r="B452" s="10"/>
      <c r="C452" s="10"/>
      <c r="D452" s="10"/>
      <c r="E452" s="10"/>
      <c r="F452" s="10"/>
      <c r="G452" s="10"/>
      <c r="H452" s="10"/>
      <c r="I452" s="10" t="str">
        <f t="shared" si="7"/>
        <v>Full</v>
      </c>
      <c r="J452" s="10"/>
      <c r="K452" s="10"/>
      <c r="L452" s="10"/>
      <c r="M452" s="10"/>
      <c r="N452" s="10" t="s">
        <v>1077</v>
      </c>
      <c r="O452" s="12" t="s">
        <v>1078</v>
      </c>
      <c r="P452" s="10" t="s">
        <v>653</v>
      </c>
      <c r="Q452" s="10" t="s">
        <v>654</v>
      </c>
      <c r="R452" s="13">
        <v>1224750000</v>
      </c>
      <c r="S452" s="14" t="s">
        <v>122</v>
      </c>
      <c r="T452" s="10" t="s">
        <v>204</v>
      </c>
      <c r="U452" s="10" t="s">
        <v>204</v>
      </c>
      <c r="V452" s="10" t="s">
        <v>65</v>
      </c>
      <c r="W452" s="10" t="s">
        <v>1024</v>
      </c>
      <c r="X452" s="11"/>
      <c r="Y452" s="11"/>
      <c r="Z452" s="11"/>
      <c r="AA452" s="11"/>
    </row>
    <row r="453" spans="1:27" ht="18" hidden="1" x14ac:dyDescent="0.3">
      <c r="A453" s="10"/>
      <c r="B453" s="10"/>
      <c r="C453" s="10"/>
      <c r="D453" s="10"/>
      <c r="E453" s="10"/>
      <c r="F453" s="10"/>
      <c r="G453" s="10"/>
      <c r="H453" s="10"/>
      <c r="I453" s="10" t="str">
        <f t="shared" si="7"/>
        <v>Full</v>
      </c>
      <c r="J453" s="10"/>
      <c r="K453" s="10"/>
      <c r="L453" s="10"/>
      <c r="M453" s="10"/>
      <c r="N453" s="10" t="s">
        <v>1079</v>
      </c>
      <c r="O453" s="12" t="s">
        <v>1080</v>
      </c>
      <c r="P453" s="10" t="s">
        <v>462</v>
      </c>
      <c r="Q453" s="10" t="s">
        <v>938</v>
      </c>
      <c r="R453" s="13">
        <v>383926333.89999998</v>
      </c>
      <c r="S453" s="14" t="s">
        <v>122</v>
      </c>
      <c r="T453" s="10" t="s">
        <v>204</v>
      </c>
      <c r="U453" s="10" t="s">
        <v>204</v>
      </c>
      <c r="V453" s="10" t="s">
        <v>65</v>
      </c>
      <c r="W453" s="10" t="s">
        <v>1024</v>
      </c>
      <c r="X453" s="11"/>
      <c r="Y453" s="11"/>
      <c r="Z453" s="11"/>
      <c r="AA453" s="11"/>
    </row>
    <row r="454" spans="1:27" ht="18" hidden="1" x14ac:dyDescent="0.3">
      <c r="A454" s="10"/>
      <c r="B454" s="10"/>
      <c r="C454" s="10"/>
      <c r="D454" s="10"/>
      <c r="E454" s="10"/>
      <c r="F454" s="10"/>
      <c r="G454" s="10"/>
      <c r="H454" s="10"/>
      <c r="I454" s="10" t="str">
        <f t="shared" si="7"/>
        <v>Simplified</v>
      </c>
      <c r="J454" s="10"/>
      <c r="K454" s="10"/>
      <c r="L454" s="10"/>
      <c r="M454" s="10"/>
      <c r="N454" s="10" t="s">
        <v>1081</v>
      </c>
      <c r="O454" s="12" t="s">
        <v>1082</v>
      </c>
      <c r="P454" s="10" t="s">
        <v>462</v>
      </c>
      <c r="Q454" s="10" t="s">
        <v>463</v>
      </c>
      <c r="R454" s="13">
        <v>1764429.8215000001</v>
      </c>
      <c r="S454" s="14" t="s">
        <v>122</v>
      </c>
      <c r="T454" s="10" t="s">
        <v>204</v>
      </c>
      <c r="U454" s="10" t="s">
        <v>204</v>
      </c>
      <c r="V454" s="10" t="s">
        <v>65</v>
      </c>
      <c r="W454" s="10"/>
      <c r="X454" s="11"/>
      <c r="Y454" s="11"/>
      <c r="Z454" s="11"/>
      <c r="AA454" s="11"/>
    </row>
    <row r="455" spans="1:27" ht="18" hidden="1" x14ac:dyDescent="0.3">
      <c r="A455" s="10"/>
      <c r="B455" s="10"/>
      <c r="C455" s="10"/>
      <c r="D455" s="10"/>
      <c r="E455" s="10"/>
      <c r="F455" s="10"/>
      <c r="G455" s="10"/>
      <c r="H455" s="10"/>
      <c r="I455" s="10" t="str">
        <f t="shared" si="7"/>
        <v>Full</v>
      </c>
      <c r="J455" s="10"/>
      <c r="K455" s="10"/>
      <c r="L455" s="10"/>
      <c r="M455" s="10"/>
      <c r="N455" s="10" t="s">
        <v>1083</v>
      </c>
      <c r="O455" s="12" t="s">
        <v>1084</v>
      </c>
      <c r="P455" s="10" t="s">
        <v>462</v>
      </c>
      <c r="Q455" s="10" t="s">
        <v>463</v>
      </c>
      <c r="R455" s="13">
        <v>618821041.40999997</v>
      </c>
      <c r="S455" s="14" t="s">
        <v>122</v>
      </c>
      <c r="T455" s="10" t="s">
        <v>204</v>
      </c>
      <c r="U455" s="10" t="s">
        <v>204</v>
      </c>
      <c r="V455" s="10" t="s">
        <v>1085</v>
      </c>
      <c r="W455" s="10"/>
      <c r="X455" s="11"/>
      <c r="Y455" s="11"/>
      <c r="Z455" s="11"/>
      <c r="AA455" s="11"/>
    </row>
    <row r="456" spans="1:27" ht="18" hidden="1" x14ac:dyDescent="0.3">
      <c r="A456" s="10"/>
      <c r="B456" s="10"/>
      <c r="C456" s="10"/>
      <c r="D456" s="10"/>
      <c r="E456" s="10"/>
      <c r="F456" s="10"/>
      <c r="G456" s="10"/>
      <c r="H456" s="10"/>
      <c r="I456" s="10" t="str">
        <f t="shared" si="7"/>
        <v>Full</v>
      </c>
      <c r="J456" s="10"/>
      <c r="K456" s="10"/>
      <c r="L456" s="10"/>
      <c r="M456" s="10"/>
      <c r="N456" s="10" t="s">
        <v>1086</v>
      </c>
      <c r="O456" s="12" t="s">
        <v>1087</v>
      </c>
      <c r="P456" s="10" t="s">
        <v>653</v>
      </c>
      <c r="Q456" s="10"/>
      <c r="R456" s="13">
        <v>109754597</v>
      </c>
      <c r="S456" s="14" t="s">
        <v>122</v>
      </c>
      <c r="T456" s="10" t="s">
        <v>204</v>
      </c>
      <c r="U456" s="10" t="s">
        <v>204</v>
      </c>
      <c r="V456" s="10" t="s">
        <v>72</v>
      </c>
      <c r="W456" s="10"/>
      <c r="X456" s="11"/>
      <c r="Y456" s="11"/>
      <c r="Z456" s="11"/>
      <c r="AA456" s="11"/>
    </row>
    <row r="457" spans="1:27" ht="18" hidden="1" x14ac:dyDescent="0.3">
      <c r="A457" s="10"/>
      <c r="B457" s="10"/>
      <c r="C457" s="10"/>
      <c r="D457" s="10"/>
      <c r="E457" s="10"/>
      <c r="F457" s="10"/>
      <c r="G457" s="10"/>
      <c r="H457" s="10"/>
      <c r="I457" s="10" t="str">
        <f t="shared" si="7"/>
        <v>Full</v>
      </c>
      <c r="J457" s="10"/>
      <c r="K457" s="10"/>
      <c r="L457" s="10"/>
      <c r="M457" s="10"/>
      <c r="N457" s="10" t="s">
        <v>1088</v>
      </c>
      <c r="O457" s="12" t="s">
        <v>1089</v>
      </c>
      <c r="P457" s="10" t="s">
        <v>653</v>
      </c>
      <c r="Q457" s="10"/>
      <c r="R457" s="13">
        <v>262556500</v>
      </c>
      <c r="S457" s="14" t="s">
        <v>122</v>
      </c>
      <c r="T457" s="10" t="s">
        <v>204</v>
      </c>
      <c r="U457" s="10" t="s">
        <v>204</v>
      </c>
      <c r="V457" s="10" t="s">
        <v>25</v>
      </c>
      <c r="W457" s="10"/>
      <c r="X457" s="11"/>
      <c r="Y457" s="11"/>
      <c r="Z457" s="11"/>
      <c r="AA457" s="11"/>
    </row>
    <row r="458" spans="1:27" ht="18" hidden="1" x14ac:dyDescent="0.3">
      <c r="A458" s="10"/>
      <c r="B458" s="10"/>
      <c r="C458" s="10"/>
      <c r="D458" s="10"/>
      <c r="E458" s="10"/>
      <c r="F458" s="10"/>
      <c r="G458" s="10"/>
      <c r="H458" s="10"/>
      <c r="I458" s="10" t="str">
        <f t="shared" si="7"/>
        <v>Full</v>
      </c>
      <c r="J458" s="10"/>
      <c r="K458" s="10"/>
      <c r="L458" s="10"/>
      <c r="M458" s="10"/>
      <c r="N458" s="10" t="s">
        <v>1090</v>
      </c>
      <c r="O458" s="12" t="s">
        <v>1091</v>
      </c>
      <c r="P458" s="10" t="s">
        <v>653</v>
      </c>
      <c r="Q458" s="10" t="s">
        <v>654</v>
      </c>
      <c r="R458" s="13">
        <v>40292575.009999998</v>
      </c>
      <c r="S458" s="14" t="s">
        <v>122</v>
      </c>
      <c r="T458" s="10" t="s">
        <v>204</v>
      </c>
      <c r="U458" s="10" t="s">
        <v>204</v>
      </c>
      <c r="V458" s="10" t="s">
        <v>211</v>
      </c>
      <c r="W458" s="10"/>
      <c r="X458" s="11"/>
      <c r="Y458" s="11"/>
      <c r="Z458" s="11"/>
      <c r="AA458" s="11"/>
    </row>
    <row r="459" spans="1:27" ht="18" hidden="1" x14ac:dyDescent="0.3">
      <c r="A459" s="10"/>
      <c r="B459" s="10"/>
      <c r="C459" s="10"/>
      <c r="D459" s="10"/>
      <c r="E459" s="10"/>
      <c r="F459" s="10"/>
      <c r="G459" s="10"/>
      <c r="H459" s="10"/>
      <c r="I459" s="10" t="str">
        <f t="shared" si="7"/>
        <v>Simplified</v>
      </c>
      <c r="J459" s="10"/>
      <c r="K459" s="10"/>
      <c r="L459" s="10"/>
      <c r="M459" s="10"/>
      <c r="N459" s="10" t="s">
        <v>1092</v>
      </c>
      <c r="O459" s="12" t="s">
        <v>1093</v>
      </c>
      <c r="P459" s="10" t="s">
        <v>653</v>
      </c>
      <c r="Q459" s="10" t="s">
        <v>654</v>
      </c>
      <c r="R459" s="13">
        <v>22513018.170999996</v>
      </c>
      <c r="S459" s="14" t="s">
        <v>122</v>
      </c>
      <c r="T459" s="10" t="s">
        <v>204</v>
      </c>
      <c r="U459" s="10" t="s">
        <v>204</v>
      </c>
      <c r="V459" s="10" t="s">
        <v>211</v>
      </c>
      <c r="W459" s="10"/>
      <c r="X459" s="11"/>
      <c r="Y459" s="11"/>
      <c r="Z459" s="11"/>
      <c r="AA459" s="11"/>
    </row>
    <row r="460" spans="1:27" ht="18" hidden="1" x14ac:dyDescent="0.3">
      <c r="A460" s="10"/>
      <c r="B460" s="10"/>
      <c r="C460" s="10"/>
      <c r="D460" s="10"/>
      <c r="E460" s="10"/>
      <c r="F460" s="10"/>
      <c r="G460" s="10"/>
      <c r="H460" s="10"/>
      <c r="I460" s="10" t="str">
        <f t="shared" si="7"/>
        <v>Simplified</v>
      </c>
      <c r="J460" s="10"/>
      <c r="K460" s="10"/>
      <c r="L460" s="10"/>
      <c r="M460" s="10"/>
      <c r="N460" s="10" t="s">
        <v>1094</v>
      </c>
      <c r="O460" s="12" t="s">
        <v>1095</v>
      </c>
      <c r="P460" s="10" t="s">
        <v>653</v>
      </c>
      <c r="Q460" s="10" t="s">
        <v>654</v>
      </c>
      <c r="R460" s="13">
        <v>1496326.92</v>
      </c>
      <c r="S460" s="14" t="s">
        <v>122</v>
      </c>
      <c r="T460" s="10" t="s">
        <v>204</v>
      </c>
      <c r="U460" s="10" t="s">
        <v>204</v>
      </c>
      <c r="V460" s="10" t="s">
        <v>211</v>
      </c>
      <c r="W460" s="10"/>
      <c r="X460" s="11"/>
      <c r="Y460" s="11"/>
      <c r="Z460" s="11"/>
      <c r="AA460" s="11"/>
    </row>
    <row r="461" spans="1:27" ht="18" hidden="1" x14ac:dyDescent="0.3">
      <c r="A461" s="10"/>
      <c r="B461" s="10"/>
      <c r="C461" s="10"/>
      <c r="D461" s="10"/>
      <c r="E461" s="10"/>
      <c r="F461" s="10"/>
      <c r="G461" s="10"/>
      <c r="H461" s="10"/>
      <c r="I461" s="10" t="str">
        <f t="shared" si="7"/>
        <v>Full</v>
      </c>
      <c r="J461" s="10"/>
      <c r="K461" s="10"/>
      <c r="L461" s="10"/>
      <c r="M461" s="10"/>
      <c r="N461" s="10" t="s">
        <v>1096</v>
      </c>
      <c r="O461" s="12" t="s">
        <v>1097</v>
      </c>
      <c r="P461" s="10" t="s">
        <v>653</v>
      </c>
      <c r="Q461" s="10" t="s">
        <v>654</v>
      </c>
      <c r="R461" s="13">
        <v>242014524.94999999</v>
      </c>
      <c r="S461" s="13" t="s">
        <v>122</v>
      </c>
      <c r="T461" s="10" t="s">
        <v>204</v>
      </c>
      <c r="U461" s="10" t="s">
        <v>204</v>
      </c>
      <c r="V461" s="10" t="s">
        <v>1085</v>
      </c>
      <c r="W461" s="10"/>
      <c r="X461" s="11"/>
      <c r="Y461" s="11"/>
      <c r="Z461" s="11"/>
      <c r="AA461" s="11"/>
    </row>
    <row r="462" spans="1:27" ht="18" hidden="1" x14ac:dyDescent="0.3">
      <c r="A462" s="10"/>
      <c r="B462" s="10"/>
      <c r="C462" s="10"/>
      <c r="D462" s="10"/>
      <c r="E462" s="10"/>
      <c r="F462" s="10"/>
      <c r="G462" s="10"/>
      <c r="H462" s="10"/>
      <c r="I462" s="10" t="str">
        <f t="shared" si="7"/>
        <v>Simplified</v>
      </c>
      <c r="J462" s="10"/>
      <c r="K462" s="10"/>
      <c r="L462" s="10"/>
      <c r="M462" s="10"/>
      <c r="N462" s="10" t="s">
        <v>1098</v>
      </c>
      <c r="O462" s="12" t="s">
        <v>1099</v>
      </c>
      <c r="P462" s="10" t="s">
        <v>653</v>
      </c>
      <c r="Q462" s="10" t="s">
        <v>654</v>
      </c>
      <c r="R462" s="13">
        <v>23680800</v>
      </c>
      <c r="S462" s="14" t="s">
        <v>1100</v>
      </c>
      <c r="T462" s="10" t="s">
        <v>204</v>
      </c>
      <c r="U462" s="10" t="s">
        <v>204</v>
      </c>
      <c r="V462" s="10" t="s">
        <v>65</v>
      </c>
      <c r="W462" s="10" t="s">
        <v>9</v>
      </c>
      <c r="X462" s="11"/>
      <c r="Y462" s="11"/>
      <c r="Z462" s="11"/>
      <c r="AA462" s="11"/>
    </row>
    <row r="463" spans="1:27" ht="18" hidden="1" x14ac:dyDescent="0.3">
      <c r="A463" s="10"/>
      <c r="B463" s="10"/>
      <c r="C463" s="10"/>
      <c r="D463" s="10"/>
      <c r="E463" s="10"/>
      <c r="F463" s="10"/>
      <c r="G463" s="10"/>
      <c r="H463" s="10"/>
      <c r="I463" s="10" t="str">
        <f t="shared" si="7"/>
        <v>Simplified</v>
      </c>
      <c r="J463" s="10"/>
      <c r="K463" s="10"/>
      <c r="L463" s="10"/>
      <c r="M463" s="10"/>
      <c r="N463" s="10" t="s">
        <v>1101</v>
      </c>
      <c r="O463" s="12" t="s">
        <v>1102</v>
      </c>
      <c r="P463" s="10" t="s">
        <v>462</v>
      </c>
      <c r="Q463" s="10" t="s">
        <v>938</v>
      </c>
      <c r="R463" s="13">
        <v>11983000</v>
      </c>
      <c r="S463" s="14" t="s">
        <v>1100</v>
      </c>
      <c r="T463" s="10" t="s">
        <v>204</v>
      </c>
      <c r="U463" s="10" t="s">
        <v>204</v>
      </c>
      <c r="V463" s="10" t="s">
        <v>65</v>
      </c>
      <c r="W463" s="10" t="s">
        <v>9</v>
      </c>
      <c r="X463" s="11"/>
      <c r="Y463" s="11"/>
      <c r="Z463" s="11"/>
      <c r="AA463" s="11"/>
    </row>
    <row r="464" spans="1:27" ht="18" hidden="1" x14ac:dyDescent="0.3">
      <c r="A464" s="10"/>
      <c r="B464" s="10"/>
      <c r="C464" s="10"/>
      <c r="D464" s="10"/>
      <c r="E464" s="10"/>
      <c r="F464" s="10"/>
      <c r="G464" s="10"/>
      <c r="H464" s="10"/>
      <c r="I464" s="10" t="str">
        <f t="shared" si="7"/>
        <v>Full</v>
      </c>
      <c r="J464" s="10"/>
      <c r="K464" s="10"/>
      <c r="L464" s="10"/>
      <c r="M464" s="10"/>
      <c r="N464" s="10" t="s">
        <v>1103</v>
      </c>
      <c r="O464" s="12" t="s">
        <v>1104</v>
      </c>
      <c r="P464" s="10" t="s">
        <v>653</v>
      </c>
      <c r="Q464" s="10" t="s">
        <v>654</v>
      </c>
      <c r="R464" s="13">
        <v>32532120</v>
      </c>
      <c r="S464" s="14" t="s">
        <v>1100</v>
      </c>
      <c r="T464" s="10" t="s">
        <v>204</v>
      </c>
      <c r="U464" s="10" t="s">
        <v>204</v>
      </c>
      <c r="V464" s="10" t="s">
        <v>65</v>
      </c>
      <c r="W464" s="10" t="s">
        <v>9</v>
      </c>
      <c r="X464" s="11"/>
      <c r="Y464" s="11"/>
      <c r="Z464" s="11"/>
      <c r="AA464" s="11"/>
    </row>
    <row r="465" spans="1:27" ht="18" hidden="1" x14ac:dyDescent="0.3">
      <c r="A465" s="10"/>
      <c r="B465" s="10"/>
      <c r="C465" s="10"/>
      <c r="D465" s="10"/>
      <c r="E465" s="10"/>
      <c r="F465" s="10"/>
      <c r="G465" s="10"/>
      <c r="H465" s="10"/>
      <c r="I465" s="10" t="str">
        <f t="shared" si="7"/>
        <v>Simplified</v>
      </c>
      <c r="J465" s="10"/>
      <c r="K465" s="10"/>
      <c r="L465" s="10"/>
      <c r="M465" s="10"/>
      <c r="N465" s="10" t="s">
        <v>1105</v>
      </c>
      <c r="O465" s="12" t="s">
        <v>1106</v>
      </c>
      <c r="P465" s="10" t="s">
        <v>653</v>
      </c>
      <c r="Q465" s="10" t="s">
        <v>654</v>
      </c>
      <c r="R465" s="13">
        <v>7141500</v>
      </c>
      <c r="S465" s="14" t="s">
        <v>1100</v>
      </c>
      <c r="T465" s="10" t="s">
        <v>204</v>
      </c>
      <c r="U465" s="10" t="s">
        <v>204</v>
      </c>
      <c r="V465" s="10" t="s">
        <v>65</v>
      </c>
      <c r="W465" s="10" t="s">
        <v>9</v>
      </c>
      <c r="X465" s="11"/>
      <c r="Y465" s="11"/>
      <c r="Z465" s="11"/>
      <c r="AA465" s="11"/>
    </row>
    <row r="466" spans="1:27" ht="18" hidden="1" x14ac:dyDescent="0.3">
      <c r="A466" s="10"/>
      <c r="B466" s="10"/>
      <c r="C466" s="10"/>
      <c r="D466" s="10"/>
      <c r="E466" s="10"/>
      <c r="F466" s="10"/>
      <c r="G466" s="10"/>
      <c r="H466" s="10"/>
      <c r="I466" s="10" t="str">
        <f t="shared" si="7"/>
        <v>Simplified</v>
      </c>
      <c r="J466" s="10"/>
      <c r="K466" s="10"/>
      <c r="L466" s="10"/>
      <c r="M466" s="10"/>
      <c r="N466" s="10" t="s">
        <v>1107</v>
      </c>
      <c r="O466" s="12" t="s">
        <v>1108</v>
      </c>
      <c r="P466" s="10" t="s">
        <v>653</v>
      </c>
      <c r="Q466" s="10" t="s">
        <v>654</v>
      </c>
      <c r="R466" s="13">
        <v>11428161.23</v>
      </c>
      <c r="S466" s="14" t="s">
        <v>1100</v>
      </c>
      <c r="T466" s="10" t="s">
        <v>204</v>
      </c>
      <c r="U466" s="10" t="s">
        <v>204</v>
      </c>
      <c r="V466" s="10" t="s">
        <v>65</v>
      </c>
      <c r="W466" s="10" t="s">
        <v>9</v>
      </c>
      <c r="X466" s="11"/>
      <c r="Y466" s="11"/>
      <c r="Z466" s="11"/>
      <c r="AA466" s="11"/>
    </row>
    <row r="467" spans="1:27" ht="18" hidden="1" x14ac:dyDescent="0.3">
      <c r="A467" s="10"/>
      <c r="B467" s="10"/>
      <c r="C467" s="10"/>
      <c r="D467" s="10"/>
      <c r="E467" s="10"/>
      <c r="F467" s="10"/>
      <c r="G467" s="10"/>
      <c r="H467" s="10"/>
      <c r="I467" s="10" t="str">
        <f t="shared" si="7"/>
        <v>Full</v>
      </c>
      <c r="J467" s="10"/>
      <c r="K467" s="10"/>
      <c r="L467" s="10"/>
      <c r="M467" s="10"/>
      <c r="N467" s="10" t="s">
        <v>1109</v>
      </c>
      <c r="O467" s="12" t="s">
        <v>1110</v>
      </c>
      <c r="P467" s="10" t="s">
        <v>462</v>
      </c>
      <c r="Q467" s="10" t="s">
        <v>938</v>
      </c>
      <c r="R467" s="13">
        <v>202259086.06999999</v>
      </c>
      <c r="S467" s="14" t="s">
        <v>1100</v>
      </c>
      <c r="T467" s="10" t="s">
        <v>204</v>
      </c>
      <c r="U467" s="10" t="s">
        <v>204</v>
      </c>
      <c r="V467" s="10" t="s">
        <v>65</v>
      </c>
      <c r="W467" s="10" t="s">
        <v>9</v>
      </c>
      <c r="X467" s="11"/>
      <c r="Y467" s="11"/>
      <c r="Z467" s="11"/>
      <c r="AA467" s="11"/>
    </row>
    <row r="468" spans="1:27" ht="18" hidden="1" x14ac:dyDescent="0.3">
      <c r="A468" s="10"/>
      <c r="B468" s="10"/>
      <c r="C468" s="10"/>
      <c r="D468" s="10"/>
      <c r="E468" s="10"/>
      <c r="F468" s="10"/>
      <c r="G468" s="10"/>
      <c r="H468" s="10"/>
      <c r="I468" s="10" t="str">
        <f t="shared" si="7"/>
        <v>Full</v>
      </c>
      <c r="J468" s="10"/>
      <c r="K468" s="10"/>
      <c r="L468" s="10"/>
      <c r="M468" s="10"/>
      <c r="N468" s="10" t="s">
        <v>1111</v>
      </c>
      <c r="O468" s="12" t="s">
        <v>1112</v>
      </c>
      <c r="P468" s="10" t="s">
        <v>462</v>
      </c>
      <c r="Q468" s="10" t="s">
        <v>938</v>
      </c>
      <c r="R468" s="13">
        <v>260012680.44999999</v>
      </c>
      <c r="S468" s="14" t="s">
        <v>1100</v>
      </c>
      <c r="T468" s="10" t="s">
        <v>204</v>
      </c>
      <c r="U468" s="10" t="s">
        <v>204</v>
      </c>
      <c r="V468" s="10" t="s">
        <v>65</v>
      </c>
      <c r="W468" s="10" t="s">
        <v>939</v>
      </c>
      <c r="X468" s="11"/>
      <c r="Y468" s="11"/>
      <c r="Z468" s="11"/>
      <c r="AA468" s="11"/>
    </row>
    <row r="469" spans="1:27" ht="18" hidden="1" x14ac:dyDescent="0.3">
      <c r="A469" s="10"/>
      <c r="B469" s="10"/>
      <c r="C469" s="10"/>
      <c r="D469" s="10"/>
      <c r="E469" s="10"/>
      <c r="F469" s="10"/>
      <c r="G469" s="10"/>
      <c r="H469" s="10"/>
      <c r="I469" s="10" t="str">
        <f t="shared" si="7"/>
        <v>Full</v>
      </c>
      <c r="J469" s="10"/>
      <c r="K469" s="10"/>
      <c r="L469" s="10"/>
      <c r="M469" s="10"/>
      <c r="N469" s="10" t="s">
        <v>1113</v>
      </c>
      <c r="O469" s="12" t="s">
        <v>1114</v>
      </c>
      <c r="P469" s="10" t="s">
        <v>462</v>
      </c>
      <c r="Q469" s="10" t="s">
        <v>938</v>
      </c>
      <c r="R469" s="13">
        <v>495007708.89999998</v>
      </c>
      <c r="S469" s="14" t="s">
        <v>1100</v>
      </c>
      <c r="T469" s="10" t="s">
        <v>204</v>
      </c>
      <c r="U469" s="10" t="s">
        <v>204</v>
      </c>
      <c r="V469" s="10" t="s">
        <v>65</v>
      </c>
      <c r="W469" s="10" t="s">
        <v>947</v>
      </c>
      <c r="X469" s="11"/>
      <c r="Y469" s="11"/>
      <c r="Z469" s="11"/>
      <c r="AA469" s="11"/>
    </row>
    <row r="470" spans="1:27" ht="18" hidden="1" x14ac:dyDescent="0.3">
      <c r="A470" s="10"/>
      <c r="B470" s="10"/>
      <c r="C470" s="10"/>
      <c r="D470" s="10"/>
      <c r="E470" s="10"/>
      <c r="F470" s="10"/>
      <c r="G470" s="10"/>
      <c r="H470" s="10"/>
      <c r="I470" s="10" t="str">
        <f t="shared" si="7"/>
        <v>Full</v>
      </c>
      <c r="J470" s="10"/>
      <c r="K470" s="10"/>
      <c r="L470" s="10"/>
      <c r="M470" s="10"/>
      <c r="N470" s="10" t="s">
        <v>1115</v>
      </c>
      <c r="O470" s="12" t="s">
        <v>1116</v>
      </c>
      <c r="P470" s="10" t="s">
        <v>653</v>
      </c>
      <c r="Q470" s="10" t="s">
        <v>654</v>
      </c>
      <c r="R470" s="13">
        <v>88017475.25</v>
      </c>
      <c r="S470" s="14" t="s">
        <v>1100</v>
      </c>
      <c r="T470" s="10" t="s">
        <v>204</v>
      </c>
      <c r="U470" s="10" t="s">
        <v>204</v>
      </c>
      <c r="V470" s="10" t="s">
        <v>65</v>
      </c>
      <c r="W470" s="10" t="s">
        <v>968</v>
      </c>
      <c r="X470" s="11"/>
      <c r="Y470" s="11"/>
      <c r="Z470" s="11"/>
      <c r="AA470" s="11"/>
    </row>
    <row r="471" spans="1:27" ht="18" hidden="1" x14ac:dyDescent="0.3">
      <c r="A471" s="10"/>
      <c r="B471" s="10"/>
      <c r="C471" s="10"/>
      <c r="D471" s="10"/>
      <c r="E471" s="10"/>
      <c r="F471" s="10"/>
      <c r="G471" s="10"/>
      <c r="H471" s="10"/>
      <c r="I471" s="10" t="str">
        <f t="shared" si="7"/>
        <v>Full</v>
      </c>
      <c r="J471" s="10"/>
      <c r="K471" s="10"/>
      <c r="L471" s="10"/>
      <c r="M471" s="10"/>
      <c r="N471" s="10" t="s">
        <v>1117</v>
      </c>
      <c r="O471" s="12" t="s">
        <v>1118</v>
      </c>
      <c r="P471" s="10" t="s">
        <v>653</v>
      </c>
      <c r="Q471" s="10" t="s">
        <v>654</v>
      </c>
      <c r="R471" s="13">
        <v>1033858612.35</v>
      </c>
      <c r="S471" s="14" t="s">
        <v>1100</v>
      </c>
      <c r="T471" s="10" t="s">
        <v>204</v>
      </c>
      <c r="U471" s="10" t="s">
        <v>204</v>
      </c>
      <c r="V471" s="10" t="s">
        <v>65</v>
      </c>
      <c r="W471" s="10" t="s">
        <v>982</v>
      </c>
      <c r="X471" s="11"/>
      <c r="Y471" s="11"/>
      <c r="Z471" s="11"/>
      <c r="AA471" s="11"/>
    </row>
    <row r="472" spans="1:27" ht="18" hidden="1" x14ac:dyDescent="0.3">
      <c r="A472" s="10"/>
      <c r="B472" s="10"/>
      <c r="C472" s="10"/>
      <c r="D472" s="10"/>
      <c r="E472" s="10"/>
      <c r="F472" s="10"/>
      <c r="G472" s="10"/>
      <c r="H472" s="10"/>
      <c r="I472" s="10" t="str">
        <f t="shared" si="7"/>
        <v>Full</v>
      </c>
      <c r="J472" s="10"/>
      <c r="K472" s="10"/>
      <c r="L472" s="10"/>
      <c r="M472" s="10"/>
      <c r="N472" s="10" t="s">
        <v>1119</v>
      </c>
      <c r="O472" s="12" t="s">
        <v>1120</v>
      </c>
      <c r="P472" s="10" t="s">
        <v>653</v>
      </c>
      <c r="Q472" s="10" t="s">
        <v>654</v>
      </c>
      <c r="R472" s="13">
        <v>637028334.29999995</v>
      </c>
      <c r="S472" s="14" t="s">
        <v>1100</v>
      </c>
      <c r="T472" s="10" t="s">
        <v>204</v>
      </c>
      <c r="U472" s="10" t="s">
        <v>204</v>
      </c>
      <c r="V472" s="10" t="s">
        <v>65</v>
      </c>
      <c r="W472" s="10" t="s">
        <v>982</v>
      </c>
      <c r="X472" s="11"/>
      <c r="Y472" s="11"/>
      <c r="Z472" s="11"/>
      <c r="AA472" s="11"/>
    </row>
    <row r="473" spans="1:27" ht="18" hidden="1" x14ac:dyDescent="0.3">
      <c r="A473" s="10"/>
      <c r="B473" s="10"/>
      <c r="C473" s="10"/>
      <c r="D473" s="10"/>
      <c r="E473" s="10"/>
      <c r="F473" s="10"/>
      <c r="G473" s="10"/>
      <c r="H473" s="10"/>
      <c r="I473" s="10" t="str">
        <f t="shared" si="7"/>
        <v>Full</v>
      </c>
      <c r="J473" s="10"/>
      <c r="K473" s="10"/>
      <c r="L473" s="10"/>
      <c r="M473" s="10"/>
      <c r="N473" s="10" t="s">
        <v>1121</v>
      </c>
      <c r="O473" s="12" t="s">
        <v>1122</v>
      </c>
      <c r="P473" s="10" t="s">
        <v>653</v>
      </c>
      <c r="Q473" s="10" t="s">
        <v>654</v>
      </c>
      <c r="R473" s="13">
        <v>475548799.13999999</v>
      </c>
      <c r="S473" s="14" t="s">
        <v>1100</v>
      </c>
      <c r="T473" s="10" t="s">
        <v>204</v>
      </c>
      <c r="U473" s="10" t="s">
        <v>204</v>
      </c>
      <c r="V473" s="10" t="s">
        <v>65</v>
      </c>
      <c r="W473" s="10" t="s">
        <v>982</v>
      </c>
      <c r="X473" s="11"/>
      <c r="Y473" s="11"/>
      <c r="Z473" s="11"/>
      <c r="AA473" s="11"/>
    </row>
    <row r="474" spans="1:27" ht="18" hidden="1" x14ac:dyDescent="0.3">
      <c r="A474" s="10"/>
      <c r="B474" s="10"/>
      <c r="C474" s="10"/>
      <c r="D474" s="10"/>
      <c r="E474" s="10"/>
      <c r="F474" s="10"/>
      <c r="G474" s="10"/>
      <c r="H474" s="10"/>
      <c r="I474" s="10" t="str">
        <f t="shared" si="7"/>
        <v>Full</v>
      </c>
      <c r="J474" s="10"/>
      <c r="K474" s="10"/>
      <c r="L474" s="10"/>
      <c r="M474" s="10"/>
      <c r="N474" s="10" t="s">
        <v>1123</v>
      </c>
      <c r="O474" s="12" t="s">
        <v>1124</v>
      </c>
      <c r="P474" s="10" t="s">
        <v>367</v>
      </c>
      <c r="Q474" s="10" t="s">
        <v>394</v>
      </c>
      <c r="R474" s="13">
        <v>72000000</v>
      </c>
      <c r="S474" s="14" t="s">
        <v>1100</v>
      </c>
      <c r="T474" s="10" t="s">
        <v>204</v>
      </c>
      <c r="U474" s="10" t="s">
        <v>204</v>
      </c>
      <c r="V474" s="10" t="s">
        <v>65</v>
      </c>
      <c r="W474" s="10" t="s">
        <v>982</v>
      </c>
      <c r="X474" s="11"/>
      <c r="Y474" s="11"/>
      <c r="Z474" s="11"/>
      <c r="AA474" s="11"/>
    </row>
    <row r="475" spans="1:27" ht="18" hidden="1" x14ac:dyDescent="0.3">
      <c r="A475" s="10"/>
      <c r="B475" s="10"/>
      <c r="C475" s="10"/>
      <c r="D475" s="10"/>
      <c r="E475" s="10"/>
      <c r="F475" s="10"/>
      <c r="G475" s="10"/>
      <c r="H475" s="10"/>
      <c r="I475" s="10" t="str">
        <f t="shared" si="7"/>
        <v>Full</v>
      </c>
      <c r="J475" s="10"/>
      <c r="K475" s="10"/>
      <c r="L475" s="10"/>
      <c r="M475" s="10"/>
      <c r="N475" s="10" t="s">
        <v>1125</v>
      </c>
      <c r="O475" s="12" t="s">
        <v>1126</v>
      </c>
      <c r="P475" s="10" t="s">
        <v>653</v>
      </c>
      <c r="Q475" s="10" t="s">
        <v>654</v>
      </c>
      <c r="R475" s="13">
        <v>77478557.849999994</v>
      </c>
      <c r="S475" s="14" t="s">
        <v>1100</v>
      </c>
      <c r="T475" s="10" t="s">
        <v>204</v>
      </c>
      <c r="U475" s="10" t="s">
        <v>204</v>
      </c>
      <c r="V475" s="10" t="s">
        <v>65</v>
      </c>
      <c r="W475" s="10" t="s">
        <v>1021</v>
      </c>
      <c r="X475" s="11"/>
      <c r="Y475" s="11"/>
      <c r="Z475" s="11"/>
      <c r="AA475" s="11"/>
    </row>
    <row r="476" spans="1:27" ht="18" hidden="1" x14ac:dyDescent="0.3">
      <c r="A476" s="10"/>
      <c r="B476" s="10"/>
      <c r="C476" s="10"/>
      <c r="D476" s="10"/>
      <c r="E476" s="10"/>
      <c r="F476" s="10"/>
      <c r="G476" s="10"/>
      <c r="H476" s="10"/>
      <c r="I476" s="10" t="str">
        <f t="shared" si="7"/>
        <v>Full</v>
      </c>
      <c r="J476" s="10"/>
      <c r="K476" s="10"/>
      <c r="L476" s="10"/>
      <c r="M476" s="10"/>
      <c r="N476" s="10" t="s">
        <v>1127</v>
      </c>
      <c r="O476" s="12" t="s">
        <v>1128</v>
      </c>
      <c r="P476" s="10" t="s">
        <v>367</v>
      </c>
      <c r="Q476" s="10" t="s">
        <v>419</v>
      </c>
      <c r="R476" s="13">
        <v>42852657.119999997</v>
      </c>
      <c r="S476" s="14" t="s">
        <v>1100</v>
      </c>
      <c r="T476" s="10" t="s">
        <v>204</v>
      </c>
      <c r="U476" s="10" t="s">
        <v>204</v>
      </c>
      <c r="V476" s="10" t="s">
        <v>65</v>
      </c>
      <c r="W476" s="10" t="s">
        <v>1021</v>
      </c>
      <c r="X476" s="11"/>
      <c r="Y476" s="11"/>
      <c r="Z476" s="11"/>
      <c r="AA476" s="11"/>
    </row>
    <row r="477" spans="1:27" ht="18" hidden="1" x14ac:dyDescent="0.3">
      <c r="A477" s="10"/>
      <c r="B477" s="10"/>
      <c r="C477" s="10"/>
      <c r="D477" s="10"/>
      <c r="E477" s="10"/>
      <c r="F477" s="10"/>
      <c r="G477" s="10"/>
      <c r="H477" s="10"/>
      <c r="I477" s="10" t="str">
        <f t="shared" si="7"/>
        <v>Full</v>
      </c>
      <c r="J477" s="10"/>
      <c r="K477" s="10"/>
      <c r="L477" s="10"/>
      <c r="M477" s="10"/>
      <c r="N477" s="10" t="s">
        <v>1129</v>
      </c>
      <c r="O477" s="12" t="s">
        <v>1130</v>
      </c>
      <c r="P477" s="10" t="s">
        <v>367</v>
      </c>
      <c r="Q477" s="10" t="s">
        <v>419</v>
      </c>
      <c r="R477" s="13">
        <v>39461127.369999997</v>
      </c>
      <c r="S477" s="14" t="s">
        <v>1100</v>
      </c>
      <c r="T477" s="10" t="s">
        <v>204</v>
      </c>
      <c r="U477" s="10" t="s">
        <v>204</v>
      </c>
      <c r="V477" s="10" t="s">
        <v>65</v>
      </c>
      <c r="W477" s="10" t="s">
        <v>1021</v>
      </c>
      <c r="X477" s="11"/>
      <c r="Y477" s="11"/>
      <c r="Z477" s="11"/>
      <c r="AA477" s="11"/>
    </row>
    <row r="478" spans="1:27" ht="18" hidden="1" x14ac:dyDescent="0.3">
      <c r="A478" s="10"/>
      <c r="B478" s="10"/>
      <c r="C478" s="10"/>
      <c r="D478" s="10"/>
      <c r="E478" s="10"/>
      <c r="F478" s="10"/>
      <c r="G478" s="10"/>
      <c r="H478" s="10"/>
      <c r="I478" s="10" t="str">
        <f t="shared" si="7"/>
        <v>Full</v>
      </c>
      <c r="J478" s="10"/>
      <c r="K478" s="10"/>
      <c r="L478" s="10"/>
      <c r="M478" s="10"/>
      <c r="N478" s="10" t="s">
        <v>1131</v>
      </c>
      <c r="O478" s="12" t="s">
        <v>1132</v>
      </c>
      <c r="P478" s="10" t="s">
        <v>653</v>
      </c>
      <c r="Q478" s="10" t="s">
        <v>654</v>
      </c>
      <c r="R478" s="13">
        <v>367838846.67000002</v>
      </c>
      <c r="S478" s="14" t="s">
        <v>1100</v>
      </c>
      <c r="T478" s="10" t="s">
        <v>204</v>
      </c>
      <c r="U478" s="10" t="s">
        <v>204</v>
      </c>
      <c r="V478" s="10" t="s">
        <v>65</v>
      </c>
      <c r="W478" s="10" t="s">
        <v>1021</v>
      </c>
      <c r="X478" s="11"/>
      <c r="Y478" s="11"/>
      <c r="Z478" s="11"/>
      <c r="AA478" s="11"/>
    </row>
    <row r="479" spans="1:27" ht="18" hidden="1" x14ac:dyDescent="0.3">
      <c r="A479" s="10"/>
      <c r="B479" s="10"/>
      <c r="C479" s="10"/>
      <c r="D479" s="10"/>
      <c r="E479" s="10"/>
      <c r="F479" s="10"/>
      <c r="G479" s="10"/>
      <c r="H479" s="10"/>
      <c r="I479" s="10" t="str">
        <f t="shared" si="7"/>
        <v>Full</v>
      </c>
      <c r="J479" s="10"/>
      <c r="K479" s="10"/>
      <c r="L479" s="10"/>
      <c r="M479" s="10"/>
      <c r="N479" s="10" t="s">
        <v>1133</v>
      </c>
      <c r="O479" s="12" t="s">
        <v>1134</v>
      </c>
      <c r="P479" s="10" t="s">
        <v>653</v>
      </c>
      <c r="Q479" s="10" t="s">
        <v>654</v>
      </c>
      <c r="R479" s="13">
        <v>40668972.600000001</v>
      </c>
      <c r="S479" s="14" t="s">
        <v>1100</v>
      </c>
      <c r="T479" s="10" t="s">
        <v>204</v>
      </c>
      <c r="U479" s="10" t="s">
        <v>204</v>
      </c>
      <c r="V479" s="10" t="s">
        <v>65</v>
      </c>
      <c r="W479" s="10" t="s">
        <v>1024</v>
      </c>
      <c r="X479" s="11"/>
      <c r="Y479" s="11"/>
      <c r="Z479" s="11"/>
      <c r="AA479" s="11"/>
    </row>
    <row r="480" spans="1:27" ht="18" hidden="1" x14ac:dyDescent="0.3">
      <c r="A480" s="10"/>
      <c r="B480" s="10"/>
      <c r="C480" s="10"/>
      <c r="D480" s="10"/>
      <c r="E480" s="10"/>
      <c r="F480" s="10"/>
      <c r="G480" s="10"/>
      <c r="H480" s="10"/>
      <c r="I480" s="10" t="str">
        <f t="shared" si="7"/>
        <v>Full</v>
      </c>
      <c r="J480" s="10"/>
      <c r="K480" s="10"/>
      <c r="L480" s="10"/>
      <c r="M480" s="10"/>
      <c r="N480" s="10" t="s">
        <v>1135</v>
      </c>
      <c r="O480" s="12" t="s">
        <v>1136</v>
      </c>
      <c r="P480" s="10" t="s">
        <v>367</v>
      </c>
      <c r="Q480" s="10" t="s">
        <v>394</v>
      </c>
      <c r="R480" s="13">
        <v>38426082.75</v>
      </c>
      <c r="S480" s="14" t="s">
        <v>1100</v>
      </c>
      <c r="T480" s="10" t="s">
        <v>204</v>
      </c>
      <c r="U480" s="10" t="s">
        <v>204</v>
      </c>
      <c r="V480" s="10" t="s">
        <v>65</v>
      </c>
      <c r="W480" s="10" t="s">
        <v>1024</v>
      </c>
      <c r="X480" s="11"/>
      <c r="Y480" s="11"/>
      <c r="Z480" s="11"/>
      <c r="AA480" s="11"/>
    </row>
    <row r="481" spans="1:27" ht="18" hidden="1" x14ac:dyDescent="0.3">
      <c r="A481" s="10"/>
      <c r="B481" s="10"/>
      <c r="C481" s="10"/>
      <c r="D481" s="10"/>
      <c r="E481" s="10"/>
      <c r="F481" s="10"/>
      <c r="G481" s="10"/>
      <c r="H481" s="10"/>
      <c r="I481" s="10" t="str">
        <f t="shared" si="7"/>
        <v>Full</v>
      </c>
      <c r="J481" s="10"/>
      <c r="K481" s="10"/>
      <c r="L481" s="10"/>
      <c r="M481" s="10"/>
      <c r="N481" s="10" t="s">
        <v>1137</v>
      </c>
      <c r="O481" s="12" t="s">
        <v>1138</v>
      </c>
      <c r="P481" s="10" t="s">
        <v>462</v>
      </c>
      <c r="Q481" s="10" t="s">
        <v>938</v>
      </c>
      <c r="R481" s="13">
        <v>629050000</v>
      </c>
      <c r="S481" s="14" t="s">
        <v>1100</v>
      </c>
      <c r="T481" s="10" t="s">
        <v>204</v>
      </c>
      <c r="U481" s="10" t="s">
        <v>204</v>
      </c>
      <c r="V481" s="10" t="s">
        <v>65</v>
      </c>
      <c r="W481" s="10" t="s">
        <v>1024</v>
      </c>
      <c r="X481" s="11"/>
      <c r="Y481" s="11"/>
      <c r="Z481" s="11"/>
      <c r="AA481" s="11"/>
    </row>
    <row r="482" spans="1:27" ht="18" hidden="1" x14ac:dyDescent="0.3">
      <c r="A482" s="10"/>
      <c r="B482" s="10"/>
      <c r="C482" s="10"/>
      <c r="D482" s="10"/>
      <c r="E482" s="10"/>
      <c r="F482" s="10"/>
      <c r="G482" s="10"/>
      <c r="H482" s="10"/>
      <c r="I482" s="10" t="str">
        <f t="shared" si="7"/>
        <v>Full</v>
      </c>
      <c r="J482" s="10"/>
      <c r="K482" s="10"/>
      <c r="L482" s="10"/>
      <c r="M482" s="10"/>
      <c r="N482" s="10" t="s">
        <v>1139</v>
      </c>
      <c r="O482" s="12" t="s">
        <v>1140</v>
      </c>
      <c r="P482" s="10" t="s">
        <v>462</v>
      </c>
      <c r="Q482" s="10" t="s">
        <v>938</v>
      </c>
      <c r="R482" s="13">
        <v>384537000</v>
      </c>
      <c r="S482" s="14" t="s">
        <v>1100</v>
      </c>
      <c r="T482" s="10" t="s">
        <v>204</v>
      </c>
      <c r="U482" s="10" t="s">
        <v>204</v>
      </c>
      <c r="V482" s="10" t="s">
        <v>65</v>
      </c>
      <c r="W482" s="10" t="s">
        <v>1024</v>
      </c>
      <c r="X482" s="11"/>
      <c r="Y482" s="11"/>
      <c r="Z482" s="11"/>
      <c r="AA482" s="11"/>
    </row>
    <row r="483" spans="1:27" ht="18" hidden="1" x14ac:dyDescent="0.3">
      <c r="A483" s="10"/>
      <c r="B483" s="10"/>
      <c r="C483" s="10"/>
      <c r="D483" s="10"/>
      <c r="E483" s="10"/>
      <c r="F483" s="10"/>
      <c r="G483" s="10"/>
      <c r="H483" s="10"/>
      <c r="I483" s="10" t="str">
        <f t="shared" si="7"/>
        <v>Full</v>
      </c>
      <c r="J483" s="10"/>
      <c r="K483" s="10"/>
      <c r="L483" s="10"/>
      <c r="M483" s="10"/>
      <c r="N483" s="10" t="s">
        <v>1141</v>
      </c>
      <c r="O483" s="12" t="s">
        <v>1142</v>
      </c>
      <c r="P483" s="10" t="s">
        <v>367</v>
      </c>
      <c r="Q483" s="10" t="s">
        <v>394</v>
      </c>
      <c r="R483" s="13">
        <v>41425070</v>
      </c>
      <c r="S483" s="14" t="s">
        <v>1100</v>
      </c>
      <c r="T483" s="10" t="s">
        <v>204</v>
      </c>
      <c r="U483" s="10" t="s">
        <v>204</v>
      </c>
      <c r="V483" s="10" t="s">
        <v>65</v>
      </c>
      <c r="W483" s="10" t="s">
        <v>1024</v>
      </c>
      <c r="X483" s="11"/>
      <c r="Y483" s="11"/>
      <c r="Z483" s="11"/>
      <c r="AA483" s="11"/>
    </row>
    <row r="484" spans="1:27" ht="18" hidden="1" x14ac:dyDescent="0.3">
      <c r="A484" s="10"/>
      <c r="B484" s="10"/>
      <c r="C484" s="10"/>
      <c r="D484" s="10"/>
      <c r="E484" s="10"/>
      <c r="F484" s="10"/>
      <c r="G484" s="10"/>
      <c r="H484" s="10"/>
      <c r="I484" s="10" t="str">
        <f t="shared" si="7"/>
        <v>Simplified</v>
      </c>
      <c r="J484" s="10"/>
      <c r="K484" s="10"/>
      <c r="L484" s="10"/>
      <c r="M484" s="10"/>
      <c r="N484" s="10" t="s">
        <v>1143</v>
      </c>
      <c r="O484" s="12" t="s">
        <v>1144</v>
      </c>
      <c r="P484" s="10" t="s">
        <v>367</v>
      </c>
      <c r="Q484" s="10" t="s">
        <v>394</v>
      </c>
      <c r="R484" s="13">
        <v>13403609.380000001</v>
      </c>
      <c r="S484" s="14" t="s">
        <v>1100</v>
      </c>
      <c r="T484" s="10" t="s">
        <v>204</v>
      </c>
      <c r="U484" s="10" t="s">
        <v>204</v>
      </c>
      <c r="V484" s="10" t="s">
        <v>211</v>
      </c>
      <c r="W484" s="10"/>
      <c r="X484" s="11"/>
      <c r="Y484" s="11"/>
      <c r="Z484" s="11"/>
      <c r="AA484" s="11"/>
    </row>
    <row r="485" spans="1:27" ht="18" hidden="1" x14ac:dyDescent="0.3">
      <c r="A485" s="10"/>
      <c r="B485" s="10"/>
      <c r="C485" s="10"/>
      <c r="D485" s="10"/>
      <c r="E485" s="10"/>
      <c r="F485" s="10"/>
      <c r="G485" s="10"/>
      <c r="H485" s="10"/>
      <c r="I485" s="10" t="str">
        <f t="shared" si="7"/>
        <v>Simplified</v>
      </c>
      <c r="J485" s="10"/>
      <c r="K485" s="10"/>
      <c r="L485" s="10"/>
      <c r="M485" s="10"/>
      <c r="N485" s="10" t="s">
        <v>1145</v>
      </c>
      <c r="O485" s="12" t="s">
        <v>1146</v>
      </c>
      <c r="P485" s="10" t="s">
        <v>367</v>
      </c>
      <c r="Q485" s="10" t="s">
        <v>394</v>
      </c>
      <c r="R485" s="13">
        <v>10421461</v>
      </c>
      <c r="S485" s="14" t="s">
        <v>1100</v>
      </c>
      <c r="T485" s="10" t="s">
        <v>204</v>
      </c>
      <c r="U485" s="10" t="s">
        <v>204</v>
      </c>
      <c r="V485" s="10" t="s">
        <v>211</v>
      </c>
      <c r="W485" s="10"/>
      <c r="X485" s="11"/>
      <c r="Y485" s="11"/>
      <c r="Z485" s="11"/>
      <c r="AA485" s="11"/>
    </row>
    <row r="486" spans="1:27" ht="18" hidden="1" x14ac:dyDescent="0.3">
      <c r="A486" s="10"/>
      <c r="B486" s="10"/>
      <c r="C486" s="10"/>
      <c r="D486" s="10"/>
      <c r="E486" s="10"/>
      <c r="F486" s="10"/>
      <c r="G486" s="10"/>
      <c r="H486" s="10"/>
      <c r="I486" s="10" t="str">
        <f t="shared" si="7"/>
        <v>Simplified</v>
      </c>
      <c r="J486" s="10"/>
      <c r="K486" s="10"/>
      <c r="L486" s="10"/>
      <c r="M486" s="10"/>
      <c r="N486" s="10" t="s">
        <v>1147</v>
      </c>
      <c r="O486" s="12" t="s">
        <v>1148</v>
      </c>
      <c r="P486" s="10" t="s">
        <v>367</v>
      </c>
      <c r="Q486" s="10" t="s">
        <v>394</v>
      </c>
      <c r="R486" s="13">
        <v>11868000</v>
      </c>
      <c r="S486" s="14" t="s">
        <v>1100</v>
      </c>
      <c r="T486" s="10" t="s">
        <v>204</v>
      </c>
      <c r="U486" s="10" t="s">
        <v>204</v>
      </c>
      <c r="V486" s="10" t="s">
        <v>211</v>
      </c>
      <c r="W486" s="10"/>
      <c r="X486" s="11"/>
      <c r="Y486" s="11"/>
      <c r="Z486" s="11"/>
      <c r="AA486" s="11"/>
    </row>
    <row r="487" spans="1:27" ht="18" hidden="1" x14ac:dyDescent="0.3">
      <c r="A487" s="10"/>
      <c r="B487" s="10"/>
      <c r="C487" s="10"/>
      <c r="D487" s="10"/>
      <c r="E487" s="10"/>
      <c r="F487" s="10"/>
      <c r="G487" s="10"/>
      <c r="H487" s="10"/>
      <c r="I487" s="10" t="str">
        <f t="shared" si="7"/>
        <v>Full</v>
      </c>
      <c r="J487" s="10"/>
      <c r="K487" s="10"/>
      <c r="L487" s="10"/>
      <c r="M487" s="10"/>
      <c r="N487" s="10" t="s">
        <v>1149</v>
      </c>
      <c r="O487" s="12" t="s">
        <v>1150</v>
      </c>
      <c r="P487" s="10" t="s">
        <v>367</v>
      </c>
      <c r="Q487" s="10" t="s">
        <v>419</v>
      </c>
      <c r="R487" s="13">
        <v>36544197.68</v>
      </c>
      <c r="S487" s="14" t="s">
        <v>1100</v>
      </c>
      <c r="T487" s="10" t="s">
        <v>204</v>
      </c>
      <c r="U487" s="10" t="s">
        <v>204</v>
      </c>
      <c r="V487" s="10" t="s">
        <v>211</v>
      </c>
      <c r="W487" s="10"/>
      <c r="X487" s="11"/>
      <c r="Y487" s="11"/>
      <c r="Z487" s="11"/>
      <c r="AA487" s="11"/>
    </row>
    <row r="488" spans="1:27" ht="18" hidden="1" x14ac:dyDescent="0.3">
      <c r="A488" s="10"/>
      <c r="B488" s="10"/>
      <c r="C488" s="10"/>
      <c r="D488" s="10"/>
      <c r="E488" s="10"/>
      <c r="F488" s="10"/>
      <c r="G488" s="10"/>
      <c r="H488" s="10"/>
      <c r="I488" s="10" t="str">
        <f t="shared" si="7"/>
        <v>Simplified</v>
      </c>
      <c r="J488" s="10"/>
      <c r="K488" s="10"/>
      <c r="L488" s="10"/>
      <c r="M488" s="10"/>
      <c r="N488" s="10" t="s">
        <v>1151</v>
      </c>
      <c r="O488" s="12" t="s">
        <v>1152</v>
      </c>
      <c r="P488" s="10" t="s">
        <v>367</v>
      </c>
      <c r="Q488" s="10" t="s">
        <v>419</v>
      </c>
      <c r="R488" s="13">
        <v>18788835.009999998</v>
      </c>
      <c r="S488" s="14" t="s">
        <v>1100</v>
      </c>
      <c r="T488" s="10" t="s">
        <v>204</v>
      </c>
      <c r="U488" s="10" t="s">
        <v>204</v>
      </c>
      <c r="V488" s="10" t="s">
        <v>211</v>
      </c>
      <c r="W488" s="10"/>
      <c r="X488" s="11"/>
      <c r="Y488" s="11"/>
      <c r="Z488" s="11"/>
      <c r="AA488" s="11"/>
    </row>
    <row r="489" spans="1:27" ht="18" hidden="1" x14ac:dyDescent="0.3">
      <c r="A489" s="10"/>
      <c r="B489" s="10"/>
      <c r="C489" s="10"/>
      <c r="D489" s="10"/>
      <c r="E489" s="10"/>
      <c r="F489" s="10"/>
      <c r="G489" s="10"/>
      <c r="H489" s="10"/>
      <c r="I489" s="10" t="str">
        <f t="shared" si="7"/>
        <v>Simplified</v>
      </c>
      <c r="J489" s="10"/>
      <c r="K489" s="10"/>
      <c r="L489" s="10"/>
      <c r="M489" s="10"/>
      <c r="N489" s="10" t="s">
        <v>1153</v>
      </c>
      <c r="O489" s="12" t="s">
        <v>1154</v>
      </c>
      <c r="P489" s="10" t="s">
        <v>367</v>
      </c>
      <c r="Q489" s="10" t="s">
        <v>419</v>
      </c>
      <c r="R489" s="13">
        <v>22004961.349999998</v>
      </c>
      <c r="S489" s="14" t="s">
        <v>1100</v>
      </c>
      <c r="T489" s="10" t="s">
        <v>204</v>
      </c>
      <c r="U489" s="10" t="s">
        <v>204</v>
      </c>
      <c r="V489" s="10" t="s">
        <v>211</v>
      </c>
      <c r="W489" s="10"/>
      <c r="X489" s="11"/>
      <c r="Y489" s="11"/>
      <c r="Z489" s="11"/>
      <c r="AA489" s="11"/>
    </row>
    <row r="490" spans="1:27" ht="18" hidden="1" x14ac:dyDescent="0.3">
      <c r="A490" s="10"/>
      <c r="B490" s="10"/>
      <c r="C490" s="10"/>
      <c r="D490" s="10"/>
      <c r="E490" s="10"/>
      <c r="F490" s="10"/>
      <c r="G490" s="10"/>
      <c r="H490" s="10"/>
      <c r="I490" s="10" t="str">
        <f t="shared" si="7"/>
        <v>Simplified</v>
      </c>
      <c r="J490" s="10"/>
      <c r="K490" s="10"/>
      <c r="L490" s="10"/>
      <c r="M490" s="10"/>
      <c r="N490" s="10" t="s">
        <v>1155</v>
      </c>
      <c r="O490" s="12" t="s">
        <v>1156</v>
      </c>
      <c r="P490" s="10" t="s">
        <v>367</v>
      </c>
      <c r="Q490" s="10" t="s">
        <v>419</v>
      </c>
      <c r="R490" s="13">
        <v>24526897</v>
      </c>
      <c r="S490" s="14" t="s">
        <v>1100</v>
      </c>
      <c r="T490" s="10" t="s">
        <v>204</v>
      </c>
      <c r="U490" s="10" t="s">
        <v>204</v>
      </c>
      <c r="V490" s="10" t="s">
        <v>211</v>
      </c>
      <c r="W490" s="10"/>
      <c r="X490" s="11"/>
      <c r="Y490" s="11"/>
      <c r="Z490" s="11"/>
      <c r="AA490" s="11"/>
    </row>
    <row r="491" spans="1:27" ht="18" hidden="1" x14ac:dyDescent="0.3">
      <c r="A491" s="10"/>
      <c r="B491" s="10"/>
      <c r="C491" s="10"/>
      <c r="D491" s="10"/>
      <c r="E491" s="10"/>
      <c r="F491" s="10"/>
      <c r="G491" s="10"/>
      <c r="H491" s="10"/>
      <c r="I491" s="10" t="str">
        <f t="shared" si="7"/>
        <v>Full</v>
      </c>
      <c r="J491" s="10"/>
      <c r="K491" s="10"/>
      <c r="L491" s="10"/>
      <c r="M491" s="10"/>
      <c r="N491" s="10" t="s">
        <v>1157</v>
      </c>
      <c r="O491" s="12" t="s">
        <v>1158</v>
      </c>
      <c r="P491" s="10" t="s">
        <v>367</v>
      </c>
      <c r="Q491" s="10" t="s">
        <v>419</v>
      </c>
      <c r="R491" s="13">
        <v>32424917.995899998</v>
      </c>
      <c r="S491" s="14" t="s">
        <v>1100</v>
      </c>
      <c r="T491" s="10" t="s">
        <v>204</v>
      </c>
      <c r="U491" s="10" t="s">
        <v>204</v>
      </c>
      <c r="V491" s="10" t="s">
        <v>211</v>
      </c>
      <c r="W491" s="10"/>
      <c r="X491" s="11"/>
      <c r="Y491" s="11"/>
      <c r="Z491" s="11"/>
      <c r="AA491" s="11"/>
    </row>
    <row r="492" spans="1:27" ht="18" hidden="1" x14ac:dyDescent="0.3">
      <c r="A492" s="10"/>
      <c r="B492" s="10"/>
      <c r="C492" s="10"/>
      <c r="D492" s="10"/>
      <c r="E492" s="10"/>
      <c r="F492" s="10"/>
      <c r="G492" s="10"/>
      <c r="H492" s="10"/>
      <c r="I492" s="10" t="str">
        <f t="shared" si="7"/>
        <v>Simplified</v>
      </c>
      <c r="J492" s="10"/>
      <c r="K492" s="10"/>
      <c r="L492" s="10"/>
      <c r="M492" s="10"/>
      <c r="N492" s="10" t="s">
        <v>1159</v>
      </c>
      <c r="O492" s="12" t="s">
        <v>1160</v>
      </c>
      <c r="P492" s="10" t="s">
        <v>367</v>
      </c>
      <c r="Q492" s="10" t="s">
        <v>419</v>
      </c>
      <c r="R492" s="13">
        <v>24523332.504000001</v>
      </c>
      <c r="S492" s="14" t="s">
        <v>1100</v>
      </c>
      <c r="T492" s="10" t="s">
        <v>204</v>
      </c>
      <c r="U492" s="10" t="s">
        <v>204</v>
      </c>
      <c r="V492" s="10" t="s">
        <v>211</v>
      </c>
      <c r="W492" s="10"/>
      <c r="X492" s="11"/>
      <c r="Y492" s="11"/>
      <c r="Z492" s="11"/>
      <c r="AA492" s="11"/>
    </row>
    <row r="493" spans="1:27" ht="18" hidden="1" x14ac:dyDescent="0.3">
      <c r="A493" s="10"/>
      <c r="B493" s="10"/>
      <c r="C493" s="10"/>
      <c r="D493" s="10"/>
      <c r="E493" s="10"/>
      <c r="F493" s="10"/>
      <c r="G493" s="10"/>
      <c r="H493" s="10"/>
      <c r="I493" s="10" t="str">
        <f t="shared" si="7"/>
        <v>Full</v>
      </c>
      <c r="J493" s="10"/>
      <c r="K493" s="10"/>
      <c r="L493" s="10"/>
      <c r="M493" s="10"/>
      <c r="N493" s="10" t="s">
        <v>1161</v>
      </c>
      <c r="O493" s="12" t="s">
        <v>1162</v>
      </c>
      <c r="P493" s="10" t="s">
        <v>367</v>
      </c>
      <c r="Q493" s="10" t="s">
        <v>419</v>
      </c>
      <c r="R493" s="13">
        <v>35764812.952500001</v>
      </c>
      <c r="S493" s="14" t="s">
        <v>1100</v>
      </c>
      <c r="T493" s="10" t="s">
        <v>204</v>
      </c>
      <c r="U493" s="10" t="s">
        <v>204</v>
      </c>
      <c r="V493" s="10" t="s">
        <v>211</v>
      </c>
      <c r="W493" s="10"/>
      <c r="X493" s="11"/>
      <c r="Y493" s="11"/>
      <c r="Z493" s="11"/>
      <c r="AA493" s="11"/>
    </row>
    <row r="494" spans="1:27" ht="18" hidden="1" x14ac:dyDescent="0.3">
      <c r="A494" s="10"/>
      <c r="B494" s="10"/>
      <c r="C494" s="10"/>
      <c r="D494" s="10"/>
      <c r="E494" s="10"/>
      <c r="F494" s="10"/>
      <c r="G494" s="10"/>
      <c r="H494" s="10"/>
      <c r="I494" s="10" t="str">
        <f t="shared" si="7"/>
        <v>Simplified</v>
      </c>
      <c r="J494" s="10"/>
      <c r="K494" s="10"/>
      <c r="L494" s="10"/>
      <c r="M494" s="10"/>
      <c r="N494" s="10" t="s">
        <v>1163</v>
      </c>
      <c r="O494" s="12" t="s">
        <v>1164</v>
      </c>
      <c r="P494" s="10" t="s">
        <v>367</v>
      </c>
      <c r="Q494" s="10" t="s">
        <v>419</v>
      </c>
      <c r="R494" s="13">
        <v>16658495.199999999</v>
      </c>
      <c r="S494" s="14" t="s">
        <v>1100</v>
      </c>
      <c r="T494" s="10" t="s">
        <v>204</v>
      </c>
      <c r="U494" s="10" t="s">
        <v>204</v>
      </c>
      <c r="V494" s="10" t="s">
        <v>211</v>
      </c>
      <c r="W494" s="10"/>
      <c r="X494" s="11"/>
      <c r="Y494" s="11"/>
      <c r="Z494" s="11"/>
      <c r="AA494" s="11"/>
    </row>
    <row r="495" spans="1:27" ht="18" hidden="1" x14ac:dyDescent="0.3">
      <c r="A495" s="10"/>
      <c r="B495" s="10"/>
      <c r="C495" s="10"/>
      <c r="D495" s="10"/>
      <c r="E495" s="10"/>
      <c r="F495" s="10"/>
      <c r="G495" s="10"/>
      <c r="H495" s="10"/>
      <c r="I495" s="10" t="str">
        <f t="shared" si="7"/>
        <v>Full</v>
      </c>
      <c r="J495" s="10"/>
      <c r="K495" s="10"/>
      <c r="L495" s="10"/>
      <c r="M495" s="10"/>
      <c r="N495" s="10" t="s">
        <v>1165</v>
      </c>
      <c r="O495" s="12" t="s">
        <v>1166</v>
      </c>
      <c r="P495" s="10" t="s">
        <v>367</v>
      </c>
      <c r="Q495" s="10" t="s">
        <v>419</v>
      </c>
      <c r="R495" s="13">
        <v>48334384.999999993</v>
      </c>
      <c r="S495" s="14" t="s">
        <v>1100</v>
      </c>
      <c r="T495" s="10" t="s">
        <v>204</v>
      </c>
      <c r="U495" s="10" t="s">
        <v>204</v>
      </c>
      <c r="V495" s="10" t="s">
        <v>211</v>
      </c>
      <c r="W495" s="10"/>
      <c r="X495" s="11"/>
      <c r="Y495" s="11"/>
      <c r="Z495" s="11"/>
      <c r="AA495" s="11"/>
    </row>
    <row r="496" spans="1:27" ht="18" hidden="1" x14ac:dyDescent="0.3">
      <c r="A496" s="10"/>
      <c r="B496" s="10"/>
      <c r="C496" s="10"/>
      <c r="D496" s="10"/>
      <c r="E496" s="10"/>
      <c r="F496" s="10"/>
      <c r="G496" s="10"/>
      <c r="H496" s="10"/>
      <c r="I496" s="10" t="str">
        <f t="shared" si="7"/>
        <v>Full</v>
      </c>
      <c r="J496" s="10"/>
      <c r="K496" s="10"/>
      <c r="L496" s="10"/>
      <c r="M496" s="10"/>
      <c r="N496" s="10" t="s">
        <v>1167</v>
      </c>
      <c r="O496" s="12" t="s">
        <v>1168</v>
      </c>
      <c r="P496" s="10" t="s">
        <v>367</v>
      </c>
      <c r="Q496" s="10" t="s">
        <v>419</v>
      </c>
      <c r="R496" s="13">
        <v>42567590.675999999</v>
      </c>
      <c r="S496" s="14" t="s">
        <v>1100</v>
      </c>
      <c r="T496" s="10" t="s">
        <v>204</v>
      </c>
      <c r="U496" s="10" t="s">
        <v>204</v>
      </c>
      <c r="V496" s="10" t="s">
        <v>211</v>
      </c>
      <c r="W496" s="10"/>
      <c r="X496" s="11"/>
      <c r="Y496" s="11"/>
      <c r="Z496" s="11"/>
      <c r="AA496" s="11"/>
    </row>
    <row r="497" spans="1:27" ht="18" hidden="1" x14ac:dyDescent="0.3">
      <c r="A497" s="10"/>
      <c r="B497" s="10"/>
      <c r="C497" s="10"/>
      <c r="D497" s="10"/>
      <c r="E497" s="10"/>
      <c r="F497" s="10"/>
      <c r="G497" s="10"/>
      <c r="H497" s="10"/>
      <c r="I497" s="10" t="str">
        <f t="shared" si="7"/>
        <v>Simplified</v>
      </c>
      <c r="J497" s="10"/>
      <c r="K497" s="10"/>
      <c r="L497" s="10"/>
      <c r="M497" s="10"/>
      <c r="N497" s="10" t="s">
        <v>1169</v>
      </c>
      <c r="O497" s="12" t="s">
        <v>1170</v>
      </c>
      <c r="P497" s="10" t="s">
        <v>367</v>
      </c>
      <c r="Q497" s="10" t="s">
        <v>419</v>
      </c>
      <c r="R497" s="13">
        <v>24300000</v>
      </c>
      <c r="S497" s="14" t="s">
        <v>1100</v>
      </c>
      <c r="T497" s="10" t="s">
        <v>204</v>
      </c>
      <c r="U497" s="10" t="s">
        <v>204</v>
      </c>
      <c r="V497" s="10" t="s">
        <v>211</v>
      </c>
      <c r="W497" s="10"/>
      <c r="X497" s="11"/>
      <c r="Y497" s="11"/>
      <c r="Z497" s="11"/>
      <c r="AA497" s="11"/>
    </row>
    <row r="498" spans="1:27" ht="18" hidden="1" x14ac:dyDescent="0.3">
      <c r="A498" s="10"/>
      <c r="B498" s="10"/>
      <c r="C498" s="10"/>
      <c r="D498" s="10"/>
      <c r="E498" s="10"/>
      <c r="F498" s="10"/>
      <c r="G498" s="10"/>
      <c r="H498" s="10"/>
      <c r="I498" s="10" t="str">
        <f t="shared" si="7"/>
        <v>Simplified</v>
      </c>
      <c r="J498" s="10"/>
      <c r="K498" s="10"/>
      <c r="L498" s="10"/>
      <c r="M498" s="10"/>
      <c r="N498" s="10" t="s">
        <v>1171</v>
      </c>
      <c r="O498" s="12" t="s">
        <v>1172</v>
      </c>
      <c r="P498" s="10" t="s">
        <v>367</v>
      </c>
      <c r="Q498" s="10" t="s">
        <v>419</v>
      </c>
      <c r="R498" s="13">
        <v>18768351</v>
      </c>
      <c r="S498" s="14" t="s">
        <v>1100</v>
      </c>
      <c r="T498" s="10" t="s">
        <v>204</v>
      </c>
      <c r="U498" s="10" t="s">
        <v>204</v>
      </c>
      <c r="V498" s="10" t="s">
        <v>211</v>
      </c>
      <c r="W498" s="10"/>
      <c r="X498" s="11"/>
      <c r="Y498" s="11"/>
      <c r="Z498" s="11"/>
      <c r="AA498" s="11"/>
    </row>
    <row r="499" spans="1:27" ht="18" hidden="1" x14ac:dyDescent="0.3">
      <c r="A499" s="10"/>
      <c r="B499" s="10"/>
      <c r="C499" s="10"/>
      <c r="D499" s="10"/>
      <c r="E499" s="10"/>
      <c r="F499" s="10"/>
      <c r="G499" s="10"/>
      <c r="H499" s="10"/>
      <c r="I499" s="10" t="str">
        <f t="shared" si="7"/>
        <v>Full</v>
      </c>
      <c r="J499" s="10"/>
      <c r="K499" s="10"/>
      <c r="L499" s="10"/>
      <c r="M499" s="10"/>
      <c r="N499" s="10" t="s">
        <v>1173</v>
      </c>
      <c r="O499" s="12" t="s">
        <v>1174</v>
      </c>
      <c r="P499" s="10" t="s">
        <v>367</v>
      </c>
      <c r="Q499" s="10" t="s">
        <v>419</v>
      </c>
      <c r="R499" s="13">
        <v>94874995</v>
      </c>
      <c r="S499" s="14" t="s">
        <v>1100</v>
      </c>
      <c r="T499" s="10" t="s">
        <v>204</v>
      </c>
      <c r="U499" s="10" t="s">
        <v>204</v>
      </c>
      <c r="V499" s="10" t="s">
        <v>211</v>
      </c>
      <c r="W499" s="10"/>
      <c r="X499" s="11"/>
      <c r="Y499" s="11"/>
      <c r="Z499" s="11"/>
      <c r="AA499" s="11"/>
    </row>
    <row r="500" spans="1:27" ht="18" hidden="1" x14ac:dyDescent="0.3">
      <c r="A500" s="10"/>
      <c r="B500" s="10"/>
      <c r="C500" s="10"/>
      <c r="D500" s="10"/>
      <c r="E500" s="10"/>
      <c r="F500" s="10"/>
      <c r="G500" s="10"/>
      <c r="H500" s="10"/>
      <c r="I500" s="10" t="str">
        <f t="shared" si="7"/>
        <v>Simplified</v>
      </c>
      <c r="J500" s="10"/>
      <c r="K500" s="10"/>
      <c r="L500" s="10"/>
      <c r="M500" s="10"/>
      <c r="N500" s="10" t="s">
        <v>1175</v>
      </c>
      <c r="O500" s="12" t="s">
        <v>1176</v>
      </c>
      <c r="P500" s="10" t="s">
        <v>367</v>
      </c>
      <c r="Q500" s="10" t="s">
        <v>419</v>
      </c>
      <c r="R500" s="13">
        <v>13968000</v>
      </c>
      <c r="S500" s="14" t="s">
        <v>1100</v>
      </c>
      <c r="T500" s="10" t="s">
        <v>204</v>
      </c>
      <c r="U500" s="10" t="s">
        <v>204</v>
      </c>
      <c r="V500" s="10" t="s">
        <v>211</v>
      </c>
      <c r="W500" s="10"/>
      <c r="X500" s="11"/>
      <c r="Y500" s="11"/>
      <c r="Z500" s="11"/>
      <c r="AA500" s="11"/>
    </row>
    <row r="501" spans="1:27" ht="18" hidden="1" x14ac:dyDescent="0.3">
      <c r="A501" s="10"/>
      <c r="B501" s="10"/>
      <c r="C501" s="10"/>
      <c r="D501" s="10"/>
      <c r="E501" s="10"/>
      <c r="F501" s="10"/>
      <c r="G501" s="10"/>
      <c r="H501" s="10"/>
      <c r="I501" s="10" t="str">
        <f t="shared" si="7"/>
        <v>Full</v>
      </c>
      <c r="J501" s="10"/>
      <c r="K501" s="10"/>
      <c r="L501" s="10"/>
      <c r="M501" s="10"/>
      <c r="N501" s="10" t="s">
        <v>1177</v>
      </c>
      <c r="O501" s="12" t="s">
        <v>1178</v>
      </c>
      <c r="P501" s="10" t="s">
        <v>367</v>
      </c>
      <c r="Q501" s="10" t="s">
        <v>419</v>
      </c>
      <c r="R501" s="13">
        <v>34953232.25</v>
      </c>
      <c r="S501" s="14" t="s">
        <v>1100</v>
      </c>
      <c r="T501" s="10" t="s">
        <v>204</v>
      </c>
      <c r="U501" s="10" t="s">
        <v>204</v>
      </c>
      <c r="V501" s="10" t="s">
        <v>211</v>
      </c>
      <c r="W501" s="10"/>
      <c r="X501" s="11"/>
      <c r="Y501" s="11"/>
      <c r="Z501" s="11"/>
      <c r="AA501" s="11"/>
    </row>
    <row r="502" spans="1:27" ht="18" hidden="1" x14ac:dyDescent="0.3">
      <c r="A502" s="10"/>
      <c r="B502" s="10"/>
      <c r="C502" s="10"/>
      <c r="D502" s="10"/>
      <c r="E502" s="10"/>
      <c r="F502" s="10"/>
      <c r="G502" s="10"/>
      <c r="H502" s="10"/>
      <c r="I502" s="10" t="str">
        <f t="shared" si="7"/>
        <v>Full</v>
      </c>
      <c r="J502" s="10"/>
      <c r="K502" s="10"/>
      <c r="L502" s="10"/>
      <c r="M502" s="10"/>
      <c r="N502" s="10" t="s">
        <v>1179</v>
      </c>
      <c r="O502" s="12" t="s">
        <v>1180</v>
      </c>
      <c r="P502" s="10" t="s">
        <v>462</v>
      </c>
      <c r="Q502" s="10" t="s">
        <v>463</v>
      </c>
      <c r="R502" s="13">
        <v>311168514.55000007</v>
      </c>
      <c r="S502" s="14" t="s">
        <v>1100</v>
      </c>
      <c r="T502" s="10" t="s">
        <v>204</v>
      </c>
      <c r="U502" s="10" t="s">
        <v>204</v>
      </c>
      <c r="V502" s="10" t="s">
        <v>211</v>
      </c>
      <c r="W502" s="10"/>
      <c r="X502" s="11"/>
      <c r="Y502" s="11"/>
      <c r="Z502" s="11"/>
      <c r="AA502" s="11"/>
    </row>
    <row r="503" spans="1:27" ht="18" hidden="1" x14ac:dyDescent="0.3">
      <c r="A503" s="10"/>
      <c r="B503" s="10"/>
      <c r="C503" s="10"/>
      <c r="D503" s="10"/>
      <c r="E503" s="10"/>
      <c r="F503" s="10"/>
      <c r="G503" s="10"/>
      <c r="H503" s="10"/>
      <c r="I503" s="10" t="str">
        <f t="shared" si="7"/>
        <v>Full</v>
      </c>
      <c r="J503" s="10"/>
      <c r="K503" s="10"/>
      <c r="L503" s="10"/>
      <c r="M503" s="10"/>
      <c r="N503" s="10" t="s">
        <v>1181</v>
      </c>
      <c r="O503" s="12" t="s">
        <v>1182</v>
      </c>
      <c r="P503" s="10" t="s">
        <v>462</v>
      </c>
      <c r="Q503" s="10" t="s">
        <v>463</v>
      </c>
      <c r="R503" s="13">
        <v>232244949.50000003</v>
      </c>
      <c r="S503" s="14" t="s">
        <v>1100</v>
      </c>
      <c r="T503" s="10" t="s">
        <v>204</v>
      </c>
      <c r="U503" s="10" t="s">
        <v>204</v>
      </c>
      <c r="V503" s="10" t="s">
        <v>211</v>
      </c>
      <c r="W503" s="10"/>
      <c r="X503" s="11"/>
      <c r="Y503" s="11"/>
      <c r="Z503" s="11"/>
      <c r="AA503" s="11"/>
    </row>
    <row r="504" spans="1:27" ht="18" hidden="1" x14ac:dyDescent="0.3">
      <c r="A504" s="10"/>
      <c r="B504" s="10"/>
      <c r="C504" s="10"/>
      <c r="D504" s="10"/>
      <c r="E504" s="10"/>
      <c r="F504" s="10"/>
      <c r="G504" s="10"/>
      <c r="H504" s="10"/>
      <c r="I504" s="10" t="str">
        <f t="shared" si="7"/>
        <v>Full</v>
      </c>
      <c r="J504" s="10"/>
      <c r="K504" s="10"/>
      <c r="L504" s="10"/>
      <c r="M504" s="10"/>
      <c r="N504" s="10" t="s">
        <v>1183</v>
      </c>
      <c r="O504" s="12" t="s">
        <v>1184</v>
      </c>
      <c r="P504" s="10" t="s">
        <v>462</v>
      </c>
      <c r="Q504" s="10" t="s">
        <v>463</v>
      </c>
      <c r="R504" s="13">
        <v>499364413.75000006</v>
      </c>
      <c r="S504" s="14" t="s">
        <v>1100</v>
      </c>
      <c r="T504" s="10" t="s">
        <v>204</v>
      </c>
      <c r="U504" s="10" t="s">
        <v>204</v>
      </c>
      <c r="V504" s="10" t="s">
        <v>211</v>
      </c>
      <c r="W504" s="10"/>
      <c r="X504" s="11"/>
      <c r="Y504" s="11"/>
      <c r="Z504" s="11"/>
      <c r="AA504" s="11"/>
    </row>
    <row r="505" spans="1:27" ht="18" hidden="1" x14ac:dyDescent="0.3">
      <c r="A505" s="10"/>
      <c r="B505" s="10"/>
      <c r="C505" s="10"/>
      <c r="D505" s="10"/>
      <c r="E505" s="10"/>
      <c r="F505" s="10"/>
      <c r="G505" s="10"/>
      <c r="H505" s="10"/>
      <c r="I505" s="10" t="str">
        <f t="shared" si="7"/>
        <v>Full</v>
      </c>
      <c r="J505" s="10"/>
      <c r="K505" s="10"/>
      <c r="L505" s="10"/>
      <c r="M505" s="10"/>
      <c r="N505" s="10" t="s">
        <v>1185</v>
      </c>
      <c r="O505" s="12" t="s">
        <v>1186</v>
      </c>
      <c r="P505" s="10" t="s">
        <v>462</v>
      </c>
      <c r="Q505" s="10" t="s">
        <v>463</v>
      </c>
      <c r="R505" s="13">
        <v>155862897.09999999</v>
      </c>
      <c r="S505" s="14" t="s">
        <v>1100</v>
      </c>
      <c r="T505" s="10" t="s">
        <v>204</v>
      </c>
      <c r="U505" s="10" t="s">
        <v>204</v>
      </c>
      <c r="V505" s="10" t="s">
        <v>211</v>
      </c>
      <c r="W505" s="10"/>
      <c r="X505" s="11"/>
      <c r="Y505" s="11"/>
      <c r="Z505" s="11"/>
      <c r="AA505" s="11"/>
    </row>
    <row r="506" spans="1:27" ht="18" hidden="1" x14ac:dyDescent="0.3">
      <c r="A506" s="10"/>
      <c r="B506" s="10"/>
      <c r="C506" s="10"/>
      <c r="D506" s="10"/>
      <c r="E506" s="10"/>
      <c r="F506" s="10"/>
      <c r="G506" s="10"/>
      <c r="H506" s="10"/>
      <c r="I506" s="10" t="str">
        <f t="shared" si="7"/>
        <v>Full</v>
      </c>
      <c r="J506" s="10"/>
      <c r="K506" s="10"/>
      <c r="L506" s="10"/>
      <c r="M506" s="10"/>
      <c r="N506" s="10" t="s">
        <v>1187</v>
      </c>
      <c r="O506" s="12" t="s">
        <v>1188</v>
      </c>
      <c r="P506" s="10" t="s">
        <v>462</v>
      </c>
      <c r="Q506" s="10" t="s">
        <v>463</v>
      </c>
      <c r="R506" s="13">
        <v>899305295</v>
      </c>
      <c r="S506" s="14" t="s">
        <v>1100</v>
      </c>
      <c r="T506" s="10" t="s">
        <v>204</v>
      </c>
      <c r="U506" s="10" t="s">
        <v>204</v>
      </c>
      <c r="V506" s="10" t="s">
        <v>211</v>
      </c>
      <c r="W506" s="10"/>
      <c r="X506" s="11"/>
      <c r="Y506" s="11"/>
      <c r="Z506" s="11"/>
      <c r="AA506" s="11"/>
    </row>
    <row r="507" spans="1:27" ht="18" hidden="1" x14ac:dyDescent="0.3">
      <c r="A507" s="10"/>
      <c r="B507" s="10"/>
      <c r="C507" s="10"/>
      <c r="D507" s="10"/>
      <c r="E507" s="10"/>
      <c r="F507" s="10"/>
      <c r="G507" s="10"/>
      <c r="H507" s="10"/>
      <c r="I507" s="10" t="str">
        <f t="shared" si="7"/>
        <v>Full</v>
      </c>
      <c r="J507" s="10"/>
      <c r="K507" s="10"/>
      <c r="L507" s="10"/>
      <c r="M507" s="10"/>
      <c r="N507" s="10" t="s">
        <v>1189</v>
      </c>
      <c r="O507" s="12" t="s">
        <v>1190</v>
      </c>
      <c r="P507" s="10" t="s">
        <v>462</v>
      </c>
      <c r="Q507" s="10" t="s">
        <v>463</v>
      </c>
      <c r="R507" s="13">
        <v>504850000</v>
      </c>
      <c r="S507" s="14" t="s">
        <v>1100</v>
      </c>
      <c r="T507" s="10" t="s">
        <v>204</v>
      </c>
      <c r="U507" s="10" t="s">
        <v>204</v>
      </c>
      <c r="V507" s="10" t="s">
        <v>211</v>
      </c>
      <c r="W507" s="10"/>
      <c r="X507" s="11"/>
      <c r="Y507" s="11"/>
      <c r="Z507" s="11"/>
      <c r="AA507" s="11"/>
    </row>
    <row r="508" spans="1:27" ht="18" hidden="1" x14ac:dyDescent="0.3">
      <c r="A508" s="10"/>
      <c r="B508" s="10"/>
      <c r="C508" s="10"/>
      <c r="D508" s="10"/>
      <c r="E508" s="10"/>
      <c r="F508" s="10"/>
      <c r="G508" s="10"/>
      <c r="H508" s="10"/>
      <c r="I508" s="10" t="str">
        <f t="shared" si="7"/>
        <v>Full</v>
      </c>
      <c r="J508" s="10"/>
      <c r="K508" s="10"/>
      <c r="L508" s="10"/>
      <c r="M508" s="10"/>
      <c r="N508" s="10" t="s">
        <v>1191</v>
      </c>
      <c r="O508" s="12" t="s">
        <v>1192</v>
      </c>
      <c r="P508" s="10" t="s">
        <v>462</v>
      </c>
      <c r="Q508" s="10" t="s">
        <v>463</v>
      </c>
      <c r="R508" s="13">
        <v>592250000</v>
      </c>
      <c r="S508" s="14" t="s">
        <v>1100</v>
      </c>
      <c r="T508" s="10" t="s">
        <v>204</v>
      </c>
      <c r="U508" s="10" t="s">
        <v>204</v>
      </c>
      <c r="V508" s="10" t="s">
        <v>211</v>
      </c>
      <c r="W508" s="10"/>
      <c r="X508" s="11"/>
      <c r="Y508" s="11"/>
      <c r="Z508" s="11"/>
      <c r="AA508" s="11"/>
    </row>
    <row r="509" spans="1:27" ht="18" hidden="1" x14ac:dyDescent="0.3">
      <c r="A509" s="10"/>
      <c r="B509" s="10"/>
      <c r="C509" s="10"/>
      <c r="D509" s="10"/>
      <c r="E509" s="10"/>
      <c r="F509" s="10"/>
      <c r="G509" s="10"/>
      <c r="H509" s="10"/>
      <c r="I509" s="10" t="str">
        <f t="shared" si="7"/>
        <v>Full</v>
      </c>
      <c r="J509" s="10"/>
      <c r="K509" s="10"/>
      <c r="L509" s="10"/>
      <c r="M509" s="10"/>
      <c r="N509" s="10" t="s">
        <v>1193</v>
      </c>
      <c r="O509" s="12" t="s">
        <v>1194</v>
      </c>
      <c r="P509" s="10" t="s">
        <v>462</v>
      </c>
      <c r="Q509" s="10" t="s">
        <v>463</v>
      </c>
      <c r="R509" s="13">
        <v>258750000</v>
      </c>
      <c r="S509" s="14" t="s">
        <v>1100</v>
      </c>
      <c r="T509" s="10" t="s">
        <v>204</v>
      </c>
      <c r="U509" s="10" t="s">
        <v>204</v>
      </c>
      <c r="V509" s="10" t="s">
        <v>211</v>
      </c>
      <c r="W509" s="10"/>
      <c r="X509" s="11"/>
      <c r="Y509" s="11"/>
      <c r="Z509" s="11"/>
      <c r="AA509" s="11"/>
    </row>
    <row r="510" spans="1:27" ht="18" x14ac:dyDescent="0.3">
      <c r="A510" s="21"/>
      <c r="B510" s="22"/>
      <c r="C510" s="22"/>
      <c r="D510" s="22"/>
      <c r="E510" s="21"/>
      <c r="F510" s="21"/>
      <c r="G510" s="21"/>
      <c r="H510" s="21"/>
      <c r="I510" s="21" t="str">
        <f t="shared" si="7"/>
        <v>Simplified</v>
      </c>
      <c r="J510" s="21"/>
      <c r="K510" s="21"/>
      <c r="L510" s="21"/>
      <c r="M510" s="21" t="s">
        <v>636</v>
      </c>
      <c r="N510" s="21" t="s">
        <v>1195</v>
      </c>
      <c r="O510" s="24" t="s">
        <v>1196</v>
      </c>
      <c r="P510" s="10" t="s">
        <v>6</v>
      </c>
      <c r="Q510" s="10" t="s">
        <v>8</v>
      </c>
      <c r="R510" s="13">
        <v>20958844.529999997</v>
      </c>
      <c r="S510" s="14" t="s">
        <v>1100</v>
      </c>
      <c r="T510" s="10" t="s">
        <v>204</v>
      </c>
      <c r="U510" s="10" t="s">
        <v>204</v>
      </c>
      <c r="V510" s="10" t="s">
        <v>211</v>
      </c>
      <c r="W510" s="10"/>
      <c r="X510" s="11"/>
      <c r="Y510" s="11"/>
      <c r="Z510" s="11"/>
      <c r="AA510" s="11"/>
    </row>
    <row r="511" spans="1:27" ht="18" x14ac:dyDescent="0.3">
      <c r="A511" s="21"/>
      <c r="B511" s="21"/>
      <c r="C511" s="21"/>
      <c r="D511" s="21"/>
      <c r="E511" s="21"/>
      <c r="F511" s="21"/>
      <c r="G511" s="21"/>
      <c r="H511" s="21"/>
      <c r="I511" s="21" t="str">
        <f t="shared" si="7"/>
        <v>Simplified</v>
      </c>
      <c r="J511" s="21"/>
      <c r="K511" s="21"/>
      <c r="L511" s="21"/>
      <c r="M511" s="21" t="s">
        <v>636</v>
      </c>
      <c r="N511" s="21" t="s">
        <v>1197</v>
      </c>
      <c r="O511" s="24" t="s">
        <v>1198</v>
      </c>
      <c r="P511" s="10" t="s">
        <v>6</v>
      </c>
      <c r="Q511" s="10" t="s">
        <v>8</v>
      </c>
      <c r="R511" s="13">
        <v>9655725.4499999993</v>
      </c>
      <c r="S511" s="14" t="s">
        <v>1100</v>
      </c>
      <c r="T511" s="10" t="s">
        <v>204</v>
      </c>
      <c r="U511" s="10" t="s">
        <v>204</v>
      </c>
      <c r="V511" s="10" t="s">
        <v>211</v>
      </c>
      <c r="W511" s="10"/>
      <c r="X511" s="11"/>
      <c r="Y511" s="11"/>
      <c r="Z511" s="11"/>
      <c r="AA511" s="11"/>
    </row>
    <row r="512" spans="1:27" ht="18" hidden="1" x14ac:dyDescent="0.3">
      <c r="A512" s="10"/>
      <c r="B512" s="10"/>
      <c r="C512" s="10"/>
      <c r="D512" s="10"/>
      <c r="E512" s="10"/>
      <c r="F512" s="10"/>
      <c r="G512" s="10"/>
      <c r="H512" s="10"/>
      <c r="I512" s="10" t="str">
        <f t="shared" si="7"/>
        <v>Simplified</v>
      </c>
      <c r="J512" s="10"/>
      <c r="K512" s="10"/>
      <c r="L512" s="10"/>
      <c r="M512" s="10"/>
      <c r="N512" s="10" t="s">
        <v>1199</v>
      </c>
      <c r="O512" s="12" t="s">
        <v>1200</v>
      </c>
      <c r="P512" s="10" t="s">
        <v>653</v>
      </c>
      <c r="Q512" s="10" t="s">
        <v>654</v>
      </c>
      <c r="R512" s="13">
        <v>4122750</v>
      </c>
      <c r="S512" s="14" t="s">
        <v>1100</v>
      </c>
      <c r="T512" s="10" t="s">
        <v>204</v>
      </c>
      <c r="U512" s="10" t="s">
        <v>204</v>
      </c>
      <c r="V512" s="10" t="s">
        <v>211</v>
      </c>
      <c r="W512" s="10"/>
      <c r="X512" s="11"/>
      <c r="Y512" s="11"/>
      <c r="Z512" s="11"/>
      <c r="AA512" s="11"/>
    </row>
    <row r="513" spans="1:27" ht="18" hidden="1" x14ac:dyDescent="0.3">
      <c r="A513" s="10"/>
      <c r="B513" s="10"/>
      <c r="C513" s="10"/>
      <c r="D513" s="10"/>
      <c r="E513" s="10"/>
      <c r="F513" s="10"/>
      <c r="G513" s="10"/>
      <c r="H513" s="10"/>
      <c r="I513" s="10" t="str">
        <f t="shared" si="7"/>
        <v>Simplified</v>
      </c>
      <c r="J513" s="10"/>
      <c r="K513" s="10"/>
      <c r="L513" s="10"/>
      <c r="M513" s="10"/>
      <c r="N513" s="10" t="s">
        <v>1201</v>
      </c>
      <c r="O513" s="12" t="s">
        <v>1202</v>
      </c>
      <c r="P513" s="10" t="s">
        <v>653</v>
      </c>
      <c r="Q513" s="10" t="s">
        <v>654</v>
      </c>
      <c r="R513" s="13">
        <v>4764220</v>
      </c>
      <c r="S513" s="14" t="s">
        <v>1100</v>
      </c>
      <c r="T513" s="10" t="s">
        <v>204</v>
      </c>
      <c r="U513" s="10" t="s">
        <v>204</v>
      </c>
      <c r="V513" s="10" t="s">
        <v>211</v>
      </c>
      <c r="W513" s="10"/>
      <c r="X513" s="11"/>
      <c r="Y513" s="11"/>
      <c r="Z513" s="11"/>
      <c r="AA513" s="11"/>
    </row>
    <row r="514" spans="1:27" ht="18" hidden="1" x14ac:dyDescent="0.3">
      <c r="A514" s="10"/>
      <c r="B514" s="10"/>
      <c r="C514" s="10"/>
      <c r="D514" s="10"/>
      <c r="E514" s="10"/>
      <c r="F514" s="10"/>
      <c r="G514" s="10"/>
      <c r="H514" s="10"/>
      <c r="I514" s="10" t="str">
        <f t="shared" ref="I514:I577" si="8">IF(R514&gt;25000000,"Full","Simplified")</f>
        <v>Simplified</v>
      </c>
      <c r="J514" s="10"/>
      <c r="K514" s="10"/>
      <c r="L514" s="10"/>
      <c r="M514" s="10"/>
      <c r="N514" s="10" t="s">
        <v>1203</v>
      </c>
      <c r="O514" s="12" t="s">
        <v>1204</v>
      </c>
      <c r="P514" s="10" t="s">
        <v>653</v>
      </c>
      <c r="Q514" s="10" t="s">
        <v>654</v>
      </c>
      <c r="R514" s="13">
        <v>20170827.5</v>
      </c>
      <c r="S514" s="14" t="s">
        <v>1100</v>
      </c>
      <c r="T514" s="10" t="s">
        <v>204</v>
      </c>
      <c r="U514" s="10" t="s">
        <v>204</v>
      </c>
      <c r="V514" s="10" t="s">
        <v>211</v>
      </c>
      <c r="W514" s="10"/>
      <c r="X514" s="11"/>
      <c r="Y514" s="11"/>
      <c r="Z514" s="11"/>
      <c r="AA514" s="11"/>
    </row>
    <row r="515" spans="1:27" ht="18" hidden="1" x14ac:dyDescent="0.3">
      <c r="A515" s="10"/>
      <c r="B515" s="10"/>
      <c r="C515" s="10"/>
      <c r="D515" s="10"/>
      <c r="E515" s="10"/>
      <c r="F515" s="10"/>
      <c r="G515" s="10"/>
      <c r="H515" s="10"/>
      <c r="I515" s="10" t="str">
        <f t="shared" si="8"/>
        <v>Full</v>
      </c>
      <c r="J515" s="10"/>
      <c r="K515" s="10"/>
      <c r="L515" s="10"/>
      <c r="M515" s="10"/>
      <c r="N515" s="10" t="s">
        <v>1205</v>
      </c>
      <c r="O515" s="12" t="s">
        <v>1206</v>
      </c>
      <c r="P515" s="10" t="s">
        <v>653</v>
      </c>
      <c r="Q515" s="10" t="s">
        <v>654</v>
      </c>
      <c r="R515" s="13">
        <v>36555007.450000003</v>
      </c>
      <c r="S515" s="14" t="s">
        <v>1100</v>
      </c>
      <c r="T515" s="10" t="s">
        <v>204</v>
      </c>
      <c r="U515" s="10" t="s">
        <v>204</v>
      </c>
      <c r="V515" s="10" t="s">
        <v>211</v>
      </c>
      <c r="W515" s="10"/>
      <c r="X515" s="11"/>
      <c r="Y515" s="11"/>
      <c r="Z515" s="11"/>
      <c r="AA515" s="11"/>
    </row>
    <row r="516" spans="1:27" ht="18" hidden="1" x14ac:dyDescent="0.3">
      <c r="A516" s="10"/>
      <c r="B516" s="10"/>
      <c r="C516" s="10"/>
      <c r="D516" s="10"/>
      <c r="E516" s="10"/>
      <c r="F516" s="10"/>
      <c r="G516" s="10"/>
      <c r="H516" s="10"/>
      <c r="I516" s="10" t="str">
        <f t="shared" si="8"/>
        <v>Full</v>
      </c>
      <c r="J516" s="10"/>
      <c r="K516" s="10"/>
      <c r="L516" s="10"/>
      <c r="M516" s="10"/>
      <c r="N516" s="10" t="s">
        <v>1207</v>
      </c>
      <c r="O516" s="12" t="s">
        <v>1208</v>
      </c>
      <c r="P516" s="10" t="s">
        <v>653</v>
      </c>
      <c r="Q516" s="10" t="s">
        <v>654</v>
      </c>
      <c r="R516" s="13">
        <v>162331999</v>
      </c>
      <c r="S516" s="14" t="s">
        <v>1100</v>
      </c>
      <c r="T516" s="10" t="s">
        <v>204</v>
      </c>
      <c r="U516" s="10" t="s">
        <v>204</v>
      </c>
      <c r="V516" s="10" t="s">
        <v>211</v>
      </c>
      <c r="W516" s="10"/>
      <c r="X516" s="11"/>
      <c r="Y516" s="11"/>
      <c r="Z516" s="11"/>
      <c r="AA516" s="11"/>
    </row>
    <row r="517" spans="1:27" ht="18" hidden="1" x14ac:dyDescent="0.3">
      <c r="A517" s="10"/>
      <c r="B517" s="10"/>
      <c r="C517" s="10"/>
      <c r="D517" s="10"/>
      <c r="E517" s="10"/>
      <c r="F517" s="10"/>
      <c r="G517" s="10"/>
      <c r="H517" s="10"/>
      <c r="I517" s="10" t="str">
        <f t="shared" si="8"/>
        <v>Simplified</v>
      </c>
      <c r="J517" s="10"/>
      <c r="K517" s="10"/>
      <c r="L517" s="10"/>
      <c r="M517" s="10"/>
      <c r="N517" s="10" t="s">
        <v>1209</v>
      </c>
      <c r="O517" s="12" t="s">
        <v>1210</v>
      </c>
      <c r="P517" s="10" t="s">
        <v>653</v>
      </c>
      <c r="Q517" s="10" t="s">
        <v>654</v>
      </c>
      <c r="R517" s="13">
        <v>13897724.976</v>
      </c>
      <c r="S517" s="14" t="s">
        <v>1100</v>
      </c>
      <c r="T517" s="10" t="s">
        <v>204</v>
      </c>
      <c r="U517" s="10" t="s">
        <v>204</v>
      </c>
      <c r="V517" s="10" t="s">
        <v>211</v>
      </c>
      <c r="W517" s="10"/>
      <c r="X517" s="11"/>
      <c r="Y517" s="11"/>
      <c r="Z517" s="11"/>
      <c r="AA517" s="11"/>
    </row>
    <row r="518" spans="1:27" ht="18" hidden="1" x14ac:dyDescent="0.3">
      <c r="A518" s="10"/>
      <c r="B518" s="10"/>
      <c r="C518" s="10"/>
      <c r="D518" s="10"/>
      <c r="E518" s="10"/>
      <c r="F518" s="10"/>
      <c r="G518" s="10"/>
      <c r="H518" s="10"/>
      <c r="I518" s="10" t="str">
        <f t="shared" si="8"/>
        <v>Full</v>
      </c>
      <c r="J518" s="10"/>
      <c r="K518" s="10"/>
      <c r="L518" s="10"/>
      <c r="M518" s="10"/>
      <c r="N518" s="10" t="s">
        <v>1211</v>
      </c>
      <c r="O518" s="12" t="s">
        <v>1212</v>
      </c>
      <c r="P518" s="10" t="s">
        <v>653</v>
      </c>
      <c r="Q518" s="10" t="s">
        <v>654</v>
      </c>
      <c r="R518" s="13">
        <v>30287690.970000003</v>
      </c>
      <c r="S518" s="14" t="s">
        <v>1100</v>
      </c>
      <c r="T518" s="10" t="s">
        <v>204</v>
      </c>
      <c r="U518" s="10" t="s">
        <v>204</v>
      </c>
      <c r="V518" s="10" t="s">
        <v>211</v>
      </c>
      <c r="W518" s="10"/>
      <c r="X518" s="11"/>
      <c r="Y518" s="11"/>
      <c r="Z518" s="11"/>
      <c r="AA518" s="11"/>
    </row>
    <row r="519" spans="1:27" ht="18" hidden="1" x14ac:dyDescent="0.3">
      <c r="A519" s="10"/>
      <c r="B519" s="10"/>
      <c r="C519" s="10"/>
      <c r="D519" s="10"/>
      <c r="E519" s="10"/>
      <c r="F519" s="10"/>
      <c r="G519" s="10"/>
      <c r="H519" s="10"/>
      <c r="I519" s="10" t="str">
        <f t="shared" si="8"/>
        <v>Full</v>
      </c>
      <c r="J519" s="10"/>
      <c r="K519" s="10"/>
      <c r="L519" s="10"/>
      <c r="M519" s="10"/>
      <c r="N519" s="10" t="s">
        <v>1213</v>
      </c>
      <c r="O519" s="12" t="s">
        <v>1214</v>
      </c>
      <c r="P519" s="10" t="s">
        <v>653</v>
      </c>
      <c r="Q519" s="10" t="s">
        <v>654</v>
      </c>
      <c r="R519" s="13">
        <v>114424507.97</v>
      </c>
      <c r="S519" s="14" t="s">
        <v>1100</v>
      </c>
      <c r="T519" s="10" t="s">
        <v>204</v>
      </c>
      <c r="U519" s="10" t="s">
        <v>204</v>
      </c>
      <c r="V519" s="10" t="s">
        <v>211</v>
      </c>
      <c r="W519" s="10"/>
      <c r="X519" s="11"/>
      <c r="Y519" s="11"/>
      <c r="Z519" s="11"/>
      <c r="AA519" s="11"/>
    </row>
    <row r="520" spans="1:27" ht="18" hidden="1" x14ac:dyDescent="0.3">
      <c r="A520" s="10"/>
      <c r="B520" s="10"/>
      <c r="C520" s="10"/>
      <c r="D520" s="10"/>
      <c r="E520" s="10"/>
      <c r="F520" s="10"/>
      <c r="G520" s="10"/>
      <c r="H520" s="10"/>
      <c r="I520" s="10" t="str">
        <f t="shared" si="8"/>
        <v>Simplified</v>
      </c>
      <c r="J520" s="10"/>
      <c r="K520" s="10"/>
      <c r="L520" s="10"/>
      <c r="M520" s="10"/>
      <c r="N520" s="10" t="s">
        <v>1215</v>
      </c>
      <c r="O520" s="12" t="s">
        <v>1216</v>
      </c>
      <c r="P520" s="10" t="s">
        <v>653</v>
      </c>
      <c r="Q520" s="10" t="s">
        <v>654</v>
      </c>
      <c r="R520" s="13">
        <v>18556265.288999997</v>
      </c>
      <c r="S520" s="14" t="s">
        <v>1100</v>
      </c>
      <c r="T520" s="10" t="s">
        <v>204</v>
      </c>
      <c r="U520" s="10" t="s">
        <v>204</v>
      </c>
      <c r="V520" s="10" t="s">
        <v>211</v>
      </c>
      <c r="W520" s="10"/>
      <c r="X520" s="11"/>
      <c r="Y520" s="11"/>
      <c r="Z520" s="11"/>
      <c r="AA520" s="11"/>
    </row>
    <row r="521" spans="1:27" ht="18" hidden="1" x14ac:dyDescent="0.3">
      <c r="A521" s="10"/>
      <c r="B521" s="10"/>
      <c r="C521" s="10"/>
      <c r="D521" s="10"/>
      <c r="E521" s="10"/>
      <c r="F521" s="10"/>
      <c r="G521" s="10"/>
      <c r="H521" s="10"/>
      <c r="I521" s="10" t="str">
        <f t="shared" si="8"/>
        <v>Full</v>
      </c>
      <c r="J521" s="10"/>
      <c r="K521" s="10"/>
      <c r="L521" s="10"/>
      <c r="M521" s="10"/>
      <c r="N521" s="10" t="s">
        <v>1217</v>
      </c>
      <c r="O521" s="12" t="s">
        <v>1218</v>
      </c>
      <c r="P521" s="10" t="s">
        <v>653</v>
      </c>
      <c r="Q521" s="10" t="s">
        <v>654</v>
      </c>
      <c r="R521" s="13">
        <v>253861965.24999997</v>
      </c>
      <c r="S521" s="14" t="s">
        <v>1100</v>
      </c>
      <c r="T521" s="10" t="s">
        <v>204</v>
      </c>
      <c r="U521" s="10" t="s">
        <v>204</v>
      </c>
      <c r="V521" s="10" t="s">
        <v>211</v>
      </c>
      <c r="W521" s="10"/>
      <c r="X521" s="11"/>
      <c r="Y521" s="11"/>
      <c r="Z521" s="11"/>
      <c r="AA521" s="11"/>
    </row>
    <row r="522" spans="1:27" ht="18" hidden="1" x14ac:dyDescent="0.3">
      <c r="A522" s="10"/>
      <c r="B522" s="10"/>
      <c r="C522" s="10"/>
      <c r="D522" s="10"/>
      <c r="E522" s="10"/>
      <c r="F522" s="10"/>
      <c r="G522" s="10"/>
      <c r="H522" s="10"/>
      <c r="I522" s="10" t="str">
        <f t="shared" si="8"/>
        <v>Simplified</v>
      </c>
      <c r="J522" s="10"/>
      <c r="K522" s="10"/>
      <c r="L522" s="10"/>
      <c r="M522" s="10"/>
      <c r="N522" s="10" t="s">
        <v>1219</v>
      </c>
      <c r="O522" s="12" t="s">
        <v>1220</v>
      </c>
      <c r="P522" s="10" t="s">
        <v>653</v>
      </c>
      <c r="Q522" s="10" t="s">
        <v>654</v>
      </c>
      <c r="R522" s="13">
        <v>24733017.765499998</v>
      </c>
      <c r="S522" s="14" t="s">
        <v>1100</v>
      </c>
      <c r="T522" s="10" t="s">
        <v>204</v>
      </c>
      <c r="U522" s="10" t="s">
        <v>204</v>
      </c>
      <c r="V522" s="10" t="s">
        <v>211</v>
      </c>
      <c r="W522" s="10"/>
      <c r="X522" s="11"/>
      <c r="Y522" s="11"/>
      <c r="Z522" s="11"/>
      <c r="AA522" s="11"/>
    </row>
    <row r="523" spans="1:27" ht="18" hidden="1" x14ac:dyDescent="0.3">
      <c r="A523" s="10"/>
      <c r="B523" s="10"/>
      <c r="C523" s="10"/>
      <c r="D523" s="10"/>
      <c r="E523" s="10"/>
      <c r="F523" s="10"/>
      <c r="G523" s="10"/>
      <c r="H523" s="10"/>
      <c r="I523" s="10" t="str">
        <f t="shared" si="8"/>
        <v>Full</v>
      </c>
      <c r="J523" s="10"/>
      <c r="K523" s="10"/>
      <c r="L523" s="10"/>
      <c r="M523" s="10"/>
      <c r="N523" s="10" t="s">
        <v>1221</v>
      </c>
      <c r="O523" s="12" t="s">
        <v>1222</v>
      </c>
      <c r="P523" s="10" t="s">
        <v>653</v>
      </c>
      <c r="Q523" s="10" t="s">
        <v>654</v>
      </c>
      <c r="R523" s="13">
        <v>84583161.25</v>
      </c>
      <c r="S523" s="14" t="s">
        <v>1100</v>
      </c>
      <c r="T523" s="10" t="s">
        <v>204</v>
      </c>
      <c r="U523" s="10" t="s">
        <v>204</v>
      </c>
      <c r="V523" s="10" t="s">
        <v>211</v>
      </c>
      <c r="W523" s="10"/>
      <c r="X523" s="11"/>
      <c r="Y523" s="11"/>
      <c r="Z523" s="11"/>
      <c r="AA523" s="11"/>
    </row>
    <row r="524" spans="1:27" ht="18" hidden="1" x14ac:dyDescent="0.3">
      <c r="A524" s="10"/>
      <c r="B524" s="10"/>
      <c r="C524" s="10"/>
      <c r="D524" s="10"/>
      <c r="E524" s="10"/>
      <c r="F524" s="10"/>
      <c r="G524" s="10"/>
      <c r="H524" s="10"/>
      <c r="I524" s="10" t="str">
        <f t="shared" si="8"/>
        <v>Simplified</v>
      </c>
      <c r="J524" s="10"/>
      <c r="K524" s="10"/>
      <c r="L524" s="10"/>
      <c r="M524" s="10"/>
      <c r="N524" s="10" t="s">
        <v>1223</v>
      </c>
      <c r="O524" s="12" t="s">
        <v>1224</v>
      </c>
      <c r="P524" s="10" t="s">
        <v>653</v>
      </c>
      <c r="Q524" s="10" t="s">
        <v>654</v>
      </c>
      <c r="R524" s="13">
        <v>13155856.088999998</v>
      </c>
      <c r="S524" s="14" t="s">
        <v>1100</v>
      </c>
      <c r="T524" s="10" t="s">
        <v>204</v>
      </c>
      <c r="U524" s="10" t="s">
        <v>204</v>
      </c>
      <c r="V524" s="10" t="s">
        <v>211</v>
      </c>
      <c r="W524" s="10"/>
      <c r="X524" s="11"/>
      <c r="Y524" s="11"/>
      <c r="Z524" s="11"/>
      <c r="AA524" s="11"/>
    </row>
    <row r="525" spans="1:27" ht="18" hidden="1" x14ac:dyDescent="0.3">
      <c r="A525" s="10"/>
      <c r="B525" s="10"/>
      <c r="C525" s="10"/>
      <c r="D525" s="10"/>
      <c r="E525" s="10"/>
      <c r="F525" s="10"/>
      <c r="G525" s="10"/>
      <c r="H525" s="10"/>
      <c r="I525" s="10" t="str">
        <f t="shared" si="8"/>
        <v>Full</v>
      </c>
      <c r="J525" s="10"/>
      <c r="K525" s="10"/>
      <c r="L525" s="10"/>
      <c r="M525" s="10"/>
      <c r="N525" s="10" t="s">
        <v>1225</v>
      </c>
      <c r="O525" s="12" t="s">
        <v>1226</v>
      </c>
      <c r="P525" s="10" t="s">
        <v>653</v>
      </c>
      <c r="Q525" s="10" t="s">
        <v>654</v>
      </c>
      <c r="R525" s="13">
        <v>52093215.740499996</v>
      </c>
      <c r="S525" s="14" t="s">
        <v>1100</v>
      </c>
      <c r="T525" s="10" t="s">
        <v>204</v>
      </c>
      <c r="U525" s="10" t="s">
        <v>204</v>
      </c>
      <c r="V525" s="10" t="s">
        <v>211</v>
      </c>
      <c r="W525" s="10"/>
      <c r="X525" s="11"/>
      <c r="Y525" s="11"/>
      <c r="Z525" s="11"/>
      <c r="AA525" s="11"/>
    </row>
    <row r="526" spans="1:27" ht="18" hidden="1" x14ac:dyDescent="0.3">
      <c r="A526" s="10"/>
      <c r="B526" s="10"/>
      <c r="C526" s="10"/>
      <c r="D526" s="10"/>
      <c r="E526" s="10"/>
      <c r="F526" s="10"/>
      <c r="G526" s="10"/>
      <c r="H526" s="10"/>
      <c r="I526" s="10" t="str">
        <f t="shared" si="8"/>
        <v>Full</v>
      </c>
      <c r="J526" s="10"/>
      <c r="K526" s="10"/>
      <c r="L526" s="10"/>
      <c r="M526" s="10"/>
      <c r="N526" s="10" t="s">
        <v>1227</v>
      </c>
      <c r="O526" s="12" t="s">
        <v>1228</v>
      </c>
      <c r="P526" s="10" t="s">
        <v>653</v>
      </c>
      <c r="Q526" s="10" t="s">
        <v>654</v>
      </c>
      <c r="R526" s="13">
        <v>63250000</v>
      </c>
      <c r="S526" s="14" t="s">
        <v>1100</v>
      </c>
      <c r="T526" s="10" t="s">
        <v>204</v>
      </c>
      <c r="U526" s="10" t="s">
        <v>204</v>
      </c>
      <c r="V526" s="10" t="s">
        <v>211</v>
      </c>
      <c r="W526" s="10"/>
      <c r="X526" s="11"/>
      <c r="Y526" s="11"/>
      <c r="Z526" s="11"/>
      <c r="AA526" s="11"/>
    </row>
    <row r="527" spans="1:27" ht="18" hidden="1" x14ac:dyDescent="0.3">
      <c r="A527" s="10"/>
      <c r="B527" s="10"/>
      <c r="C527" s="10"/>
      <c r="D527" s="10"/>
      <c r="E527" s="10"/>
      <c r="F527" s="10"/>
      <c r="G527" s="10"/>
      <c r="H527" s="10"/>
      <c r="I527" s="10" t="str">
        <f t="shared" si="8"/>
        <v>Full</v>
      </c>
      <c r="J527" s="10"/>
      <c r="K527" s="10"/>
      <c r="L527" s="10"/>
      <c r="M527" s="10"/>
      <c r="N527" s="10" t="s">
        <v>1229</v>
      </c>
      <c r="O527" s="12" t="s">
        <v>1230</v>
      </c>
      <c r="P527" s="10" t="s">
        <v>653</v>
      </c>
      <c r="Q527" s="10" t="s">
        <v>654</v>
      </c>
      <c r="R527" s="13">
        <v>238050000.00000003</v>
      </c>
      <c r="S527" s="14" t="s">
        <v>1100</v>
      </c>
      <c r="T527" s="10" t="s">
        <v>204</v>
      </c>
      <c r="U527" s="10" t="s">
        <v>204</v>
      </c>
      <c r="V527" s="10" t="s">
        <v>211</v>
      </c>
      <c r="W527" s="10"/>
      <c r="X527" s="11"/>
      <c r="Y527" s="11"/>
      <c r="Z527" s="11"/>
      <c r="AA527" s="11"/>
    </row>
    <row r="528" spans="1:27" ht="18" hidden="1" x14ac:dyDescent="0.3">
      <c r="A528" s="10"/>
      <c r="B528" s="10"/>
      <c r="C528" s="10"/>
      <c r="D528" s="10"/>
      <c r="E528" s="10"/>
      <c r="F528" s="10"/>
      <c r="G528" s="10"/>
      <c r="H528" s="10"/>
      <c r="I528" s="10" t="str">
        <f t="shared" si="8"/>
        <v>Simplified</v>
      </c>
      <c r="J528" s="10"/>
      <c r="K528" s="10"/>
      <c r="L528" s="10"/>
      <c r="M528" s="10"/>
      <c r="N528" s="10" t="s">
        <v>1231</v>
      </c>
      <c r="O528" s="12" t="s">
        <v>1232</v>
      </c>
      <c r="P528" s="10" t="s">
        <v>653</v>
      </c>
      <c r="Q528" s="10" t="s">
        <v>654</v>
      </c>
      <c r="R528" s="13">
        <v>3979115</v>
      </c>
      <c r="S528" s="14" t="s">
        <v>1233</v>
      </c>
      <c r="T528" s="10" t="s">
        <v>204</v>
      </c>
      <c r="U528" s="10" t="s">
        <v>204</v>
      </c>
      <c r="V528" s="10" t="s">
        <v>65</v>
      </c>
      <c r="W528" s="10" t="s">
        <v>9</v>
      </c>
      <c r="X528" s="11"/>
      <c r="Y528" s="11"/>
      <c r="Z528" s="11"/>
      <c r="AA528" s="11"/>
    </row>
    <row r="529" spans="1:27" ht="18" hidden="1" x14ac:dyDescent="0.3">
      <c r="A529" s="10"/>
      <c r="B529" s="10"/>
      <c r="C529" s="10"/>
      <c r="D529" s="10"/>
      <c r="E529" s="10"/>
      <c r="F529" s="10"/>
      <c r="G529" s="10"/>
      <c r="H529" s="10"/>
      <c r="I529" s="10" t="str">
        <f t="shared" si="8"/>
        <v>Simplified</v>
      </c>
      <c r="J529" s="10"/>
      <c r="K529" s="10"/>
      <c r="L529" s="10"/>
      <c r="M529" s="10"/>
      <c r="N529" s="10" t="s">
        <v>1234</v>
      </c>
      <c r="O529" s="12" t="s">
        <v>1235</v>
      </c>
      <c r="P529" s="10" t="s">
        <v>462</v>
      </c>
      <c r="Q529" s="10" t="s">
        <v>938</v>
      </c>
      <c r="R529" s="13">
        <v>562660.5</v>
      </c>
      <c r="S529" s="14" t="s">
        <v>1233</v>
      </c>
      <c r="T529" s="10" t="s">
        <v>204</v>
      </c>
      <c r="U529" s="10" t="s">
        <v>204</v>
      </c>
      <c r="V529" s="10" t="s">
        <v>65</v>
      </c>
      <c r="W529" s="10" t="s">
        <v>9</v>
      </c>
      <c r="X529" s="11"/>
      <c r="Y529" s="11"/>
      <c r="Z529" s="11"/>
      <c r="AA529" s="11"/>
    </row>
    <row r="530" spans="1:27" ht="18" hidden="1" x14ac:dyDescent="0.3">
      <c r="A530" s="10"/>
      <c r="B530" s="10"/>
      <c r="C530" s="10"/>
      <c r="D530" s="10"/>
      <c r="E530" s="10"/>
      <c r="F530" s="10"/>
      <c r="G530" s="10"/>
      <c r="H530" s="10"/>
      <c r="I530" s="10" t="str">
        <f t="shared" si="8"/>
        <v>Simplified</v>
      </c>
      <c r="J530" s="10"/>
      <c r="K530" s="10"/>
      <c r="L530" s="10"/>
      <c r="M530" s="10"/>
      <c r="N530" s="10" t="s">
        <v>1236</v>
      </c>
      <c r="O530" s="12" t="s">
        <v>1237</v>
      </c>
      <c r="P530" s="10" t="s">
        <v>653</v>
      </c>
      <c r="Q530" s="10" t="s">
        <v>654</v>
      </c>
      <c r="R530" s="13">
        <v>3676021</v>
      </c>
      <c r="S530" s="14" t="s">
        <v>1233</v>
      </c>
      <c r="T530" s="10" t="s">
        <v>204</v>
      </c>
      <c r="U530" s="10" t="s">
        <v>204</v>
      </c>
      <c r="V530" s="10" t="s">
        <v>65</v>
      </c>
      <c r="W530" s="10" t="s">
        <v>9</v>
      </c>
      <c r="X530" s="11"/>
      <c r="Y530" s="11"/>
      <c r="Z530" s="11"/>
      <c r="AA530" s="11"/>
    </row>
    <row r="531" spans="1:27" ht="18" hidden="1" x14ac:dyDescent="0.3">
      <c r="A531" s="10"/>
      <c r="B531" s="10"/>
      <c r="C531" s="10"/>
      <c r="D531" s="10"/>
      <c r="E531" s="10"/>
      <c r="F531" s="10"/>
      <c r="G531" s="10"/>
      <c r="H531" s="10"/>
      <c r="I531" s="10" t="str">
        <f t="shared" si="8"/>
        <v>Full</v>
      </c>
      <c r="J531" s="10"/>
      <c r="K531" s="10"/>
      <c r="L531" s="10"/>
      <c r="M531" s="10"/>
      <c r="N531" s="10" t="s">
        <v>1238</v>
      </c>
      <c r="O531" s="12" t="s">
        <v>1239</v>
      </c>
      <c r="P531" s="10" t="s">
        <v>543</v>
      </c>
      <c r="Q531" s="10" t="s">
        <v>583</v>
      </c>
      <c r="R531" s="13">
        <v>51873334.18</v>
      </c>
      <c r="S531" s="14" t="s">
        <v>1233</v>
      </c>
      <c r="T531" s="10" t="s">
        <v>204</v>
      </c>
      <c r="U531" s="10" t="s">
        <v>204</v>
      </c>
      <c r="V531" s="10" t="s">
        <v>65</v>
      </c>
      <c r="W531" s="10" t="s">
        <v>939</v>
      </c>
      <c r="X531" s="11"/>
      <c r="Y531" s="11"/>
      <c r="Z531" s="11"/>
      <c r="AA531" s="11"/>
    </row>
    <row r="532" spans="1:27" ht="18" hidden="1" x14ac:dyDescent="0.3">
      <c r="A532" s="10"/>
      <c r="B532" s="10"/>
      <c r="C532" s="10"/>
      <c r="D532" s="10"/>
      <c r="E532" s="10"/>
      <c r="F532" s="10"/>
      <c r="G532" s="10"/>
      <c r="H532" s="10"/>
      <c r="I532" s="10" t="str">
        <f t="shared" si="8"/>
        <v>Full</v>
      </c>
      <c r="J532" s="10"/>
      <c r="K532" s="10"/>
      <c r="L532" s="10"/>
      <c r="M532" s="10"/>
      <c r="N532" s="10" t="s">
        <v>1240</v>
      </c>
      <c r="O532" s="12" t="s">
        <v>1241</v>
      </c>
      <c r="P532" s="10" t="s">
        <v>653</v>
      </c>
      <c r="Q532" s="10" t="s">
        <v>654</v>
      </c>
      <c r="R532" s="13">
        <v>87873437.75</v>
      </c>
      <c r="S532" s="14" t="s">
        <v>1233</v>
      </c>
      <c r="T532" s="10" t="s">
        <v>204</v>
      </c>
      <c r="U532" s="10" t="s">
        <v>204</v>
      </c>
      <c r="V532" s="10" t="s">
        <v>65</v>
      </c>
      <c r="W532" s="10" t="s">
        <v>939</v>
      </c>
      <c r="X532" s="11"/>
      <c r="Y532" s="11"/>
      <c r="Z532" s="11"/>
      <c r="AA532" s="11"/>
    </row>
    <row r="533" spans="1:27" ht="18" hidden="1" x14ac:dyDescent="0.3">
      <c r="A533" s="10"/>
      <c r="B533" s="10"/>
      <c r="C533" s="10"/>
      <c r="D533" s="10"/>
      <c r="E533" s="10"/>
      <c r="F533" s="10"/>
      <c r="G533" s="10"/>
      <c r="H533" s="10"/>
      <c r="I533" s="10" t="str">
        <f t="shared" si="8"/>
        <v>Full</v>
      </c>
      <c r="J533" s="10"/>
      <c r="K533" s="10"/>
      <c r="L533" s="10"/>
      <c r="M533" s="10"/>
      <c r="N533" s="10" t="s">
        <v>1242</v>
      </c>
      <c r="O533" s="12" t="s">
        <v>1243</v>
      </c>
      <c r="P533" s="10" t="s">
        <v>367</v>
      </c>
      <c r="Q533" s="10" t="s">
        <v>419</v>
      </c>
      <c r="R533" s="13">
        <v>32410624.800000001</v>
      </c>
      <c r="S533" s="14" t="s">
        <v>1233</v>
      </c>
      <c r="T533" s="10" t="s">
        <v>204</v>
      </c>
      <c r="U533" s="10" t="s">
        <v>204</v>
      </c>
      <c r="V533" s="10" t="s">
        <v>65</v>
      </c>
      <c r="W533" s="10" t="s">
        <v>939</v>
      </c>
      <c r="X533" s="11"/>
      <c r="Y533" s="11"/>
      <c r="Z533" s="11"/>
      <c r="AA533" s="11"/>
    </row>
    <row r="534" spans="1:27" ht="18" hidden="1" x14ac:dyDescent="0.3">
      <c r="A534" s="10"/>
      <c r="B534" s="10"/>
      <c r="C534" s="10"/>
      <c r="D534" s="10"/>
      <c r="E534" s="10"/>
      <c r="F534" s="10"/>
      <c r="G534" s="10"/>
      <c r="H534" s="10"/>
      <c r="I534" s="10" t="str">
        <f t="shared" si="8"/>
        <v>Full</v>
      </c>
      <c r="J534" s="10"/>
      <c r="K534" s="10"/>
      <c r="L534" s="10"/>
      <c r="M534" s="10"/>
      <c r="N534" s="10" t="s">
        <v>1244</v>
      </c>
      <c r="O534" s="12" t="s">
        <v>1245</v>
      </c>
      <c r="P534" s="10" t="s">
        <v>202</v>
      </c>
      <c r="Q534" s="10" t="s">
        <v>203</v>
      </c>
      <c r="R534" s="13">
        <v>128768950</v>
      </c>
      <c r="S534" s="14" t="s">
        <v>1233</v>
      </c>
      <c r="T534" s="10" t="s">
        <v>204</v>
      </c>
      <c r="U534" s="10" t="s">
        <v>204</v>
      </c>
      <c r="V534" s="10" t="s">
        <v>65</v>
      </c>
      <c r="W534" s="10" t="s">
        <v>939</v>
      </c>
      <c r="X534" s="11"/>
      <c r="Y534" s="11"/>
      <c r="Z534" s="11"/>
      <c r="AA534" s="11"/>
    </row>
    <row r="535" spans="1:27" ht="18" hidden="1" x14ac:dyDescent="0.3">
      <c r="A535" s="10"/>
      <c r="B535" s="10"/>
      <c r="C535" s="10"/>
      <c r="D535" s="10"/>
      <c r="E535" s="10"/>
      <c r="F535" s="10"/>
      <c r="G535" s="10"/>
      <c r="H535" s="10"/>
      <c r="I535" s="10" t="str">
        <f t="shared" si="8"/>
        <v>Simplified</v>
      </c>
      <c r="J535" s="10"/>
      <c r="K535" s="10"/>
      <c r="L535" s="10"/>
      <c r="M535" s="10"/>
      <c r="N535" s="10" t="s">
        <v>1246</v>
      </c>
      <c r="O535" s="12" t="s">
        <v>1247</v>
      </c>
      <c r="P535" s="10" t="s">
        <v>202</v>
      </c>
      <c r="Q535" s="10" t="s">
        <v>203</v>
      </c>
      <c r="R535" s="13">
        <v>4065250</v>
      </c>
      <c r="S535" s="14" t="s">
        <v>1233</v>
      </c>
      <c r="T535" s="10" t="s">
        <v>204</v>
      </c>
      <c r="U535" s="10" t="s">
        <v>204</v>
      </c>
      <c r="V535" s="10" t="s">
        <v>65</v>
      </c>
      <c r="W535" s="10" t="s">
        <v>947</v>
      </c>
      <c r="X535" s="11"/>
      <c r="Y535" s="11"/>
      <c r="Z535" s="11"/>
      <c r="AA535" s="11"/>
    </row>
    <row r="536" spans="1:27" ht="18" hidden="1" x14ac:dyDescent="0.3">
      <c r="A536" s="10"/>
      <c r="B536" s="10"/>
      <c r="C536" s="10"/>
      <c r="D536" s="10"/>
      <c r="E536" s="10"/>
      <c r="F536" s="10"/>
      <c r="G536" s="10"/>
      <c r="H536" s="10"/>
      <c r="I536" s="10" t="str">
        <f t="shared" si="8"/>
        <v>Full</v>
      </c>
      <c r="J536" s="10"/>
      <c r="K536" s="10"/>
      <c r="L536" s="10"/>
      <c r="M536" s="10"/>
      <c r="N536" s="10" t="s">
        <v>1248</v>
      </c>
      <c r="O536" s="12" t="s">
        <v>1249</v>
      </c>
      <c r="P536" s="10" t="s">
        <v>653</v>
      </c>
      <c r="Q536" s="10" t="s">
        <v>654</v>
      </c>
      <c r="R536" s="13">
        <v>73368009.340000004</v>
      </c>
      <c r="S536" s="14" t="s">
        <v>1233</v>
      </c>
      <c r="T536" s="10" t="s">
        <v>204</v>
      </c>
      <c r="U536" s="10" t="s">
        <v>204</v>
      </c>
      <c r="V536" s="10" t="s">
        <v>65</v>
      </c>
      <c r="W536" s="10" t="s">
        <v>947</v>
      </c>
      <c r="X536" s="11"/>
      <c r="Y536" s="11"/>
      <c r="Z536" s="11"/>
      <c r="AA536" s="11"/>
    </row>
    <row r="537" spans="1:27" ht="18" hidden="1" x14ac:dyDescent="0.3">
      <c r="A537" s="10"/>
      <c r="B537" s="10"/>
      <c r="C537" s="10"/>
      <c r="D537" s="10"/>
      <c r="E537" s="10"/>
      <c r="F537" s="10"/>
      <c r="G537" s="10"/>
      <c r="H537" s="10"/>
      <c r="I537" s="10" t="str">
        <f t="shared" si="8"/>
        <v>Full</v>
      </c>
      <c r="J537" s="10"/>
      <c r="K537" s="10"/>
      <c r="L537" s="10"/>
      <c r="M537" s="10"/>
      <c r="N537" s="10" t="s">
        <v>1250</v>
      </c>
      <c r="O537" s="12" t="s">
        <v>1251</v>
      </c>
      <c r="P537" s="10" t="s">
        <v>543</v>
      </c>
      <c r="Q537" s="10" t="s">
        <v>555</v>
      </c>
      <c r="R537" s="13">
        <v>138000000</v>
      </c>
      <c r="S537" s="14" t="s">
        <v>1233</v>
      </c>
      <c r="T537" s="10" t="s">
        <v>204</v>
      </c>
      <c r="U537" s="10" t="s">
        <v>204</v>
      </c>
      <c r="V537" s="10" t="s">
        <v>65</v>
      </c>
      <c r="W537" s="10" t="s">
        <v>947</v>
      </c>
      <c r="X537" s="11"/>
      <c r="Y537" s="11"/>
      <c r="Z537" s="11"/>
      <c r="AA537" s="11"/>
    </row>
    <row r="538" spans="1:27" ht="18" x14ac:dyDescent="0.3">
      <c r="A538" s="10"/>
      <c r="B538" s="10"/>
      <c r="C538" s="15" t="s">
        <v>619</v>
      </c>
      <c r="D538" s="10" t="s">
        <v>620</v>
      </c>
      <c r="E538" s="16" t="s">
        <v>621</v>
      </c>
      <c r="F538" s="16" t="s">
        <v>621</v>
      </c>
      <c r="G538" s="16" t="s">
        <v>621</v>
      </c>
      <c r="H538" s="16" t="s">
        <v>621</v>
      </c>
      <c r="I538" s="10" t="str">
        <f t="shared" si="8"/>
        <v>Simplified</v>
      </c>
      <c r="J538" s="10" t="s">
        <v>205</v>
      </c>
      <c r="K538" s="25" t="s">
        <v>1252</v>
      </c>
      <c r="L538" s="10" t="s">
        <v>623</v>
      </c>
      <c r="M538" s="10"/>
      <c r="N538" s="10" t="s">
        <v>1253</v>
      </c>
      <c r="O538" s="12" t="s">
        <v>1254</v>
      </c>
      <c r="P538" s="10" t="s">
        <v>6</v>
      </c>
      <c r="Q538" s="10" t="s">
        <v>8</v>
      </c>
      <c r="R538" s="13">
        <v>4936775.2</v>
      </c>
      <c r="S538" s="14" t="s">
        <v>1233</v>
      </c>
      <c r="T538" s="10" t="s">
        <v>204</v>
      </c>
      <c r="U538" s="10" t="s">
        <v>204</v>
      </c>
      <c r="V538" s="10" t="s">
        <v>65</v>
      </c>
      <c r="W538" s="10" t="s">
        <v>968</v>
      </c>
      <c r="X538" s="11" t="s">
        <v>968</v>
      </c>
      <c r="Y538" s="78">
        <f>'LIVE PMO'!F77</f>
        <v>46269</v>
      </c>
      <c r="Z538" s="78">
        <f>EDATE(Y538,-2)</f>
        <v>46207</v>
      </c>
      <c r="AA538" s="78">
        <f>EDATE(Y538,24)</f>
        <v>47000</v>
      </c>
    </row>
    <row r="539" spans="1:27" ht="18" x14ac:dyDescent="0.3">
      <c r="A539" s="10"/>
      <c r="B539" s="10"/>
      <c r="C539" s="15" t="s">
        <v>619</v>
      </c>
      <c r="D539" s="10" t="s">
        <v>620</v>
      </c>
      <c r="E539" s="16" t="s">
        <v>621</v>
      </c>
      <c r="F539" s="16" t="s">
        <v>621</v>
      </c>
      <c r="G539" s="16" t="s">
        <v>621</v>
      </c>
      <c r="H539" s="16" t="s">
        <v>621</v>
      </c>
      <c r="I539" s="17" t="str">
        <f t="shared" si="8"/>
        <v>Full</v>
      </c>
      <c r="J539" s="10" t="s">
        <v>205</v>
      </c>
      <c r="K539" s="25" t="s">
        <v>1252</v>
      </c>
      <c r="L539" s="10" t="s">
        <v>623</v>
      </c>
      <c r="M539" s="10"/>
      <c r="N539" s="10" t="s">
        <v>1255</v>
      </c>
      <c r="O539" s="12" t="s">
        <v>1256</v>
      </c>
      <c r="P539" s="10" t="s">
        <v>6</v>
      </c>
      <c r="Q539" s="10" t="s">
        <v>8</v>
      </c>
      <c r="R539" s="13">
        <v>198873490.5</v>
      </c>
      <c r="S539" s="14" t="s">
        <v>1233</v>
      </c>
      <c r="T539" s="10" t="s">
        <v>204</v>
      </c>
      <c r="U539" s="10" t="s">
        <v>204</v>
      </c>
      <c r="V539" s="10" t="s">
        <v>65</v>
      </c>
      <c r="W539" s="10" t="s">
        <v>982</v>
      </c>
      <c r="X539" s="11" t="s">
        <v>982</v>
      </c>
      <c r="Y539" s="78">
        <f>'LIVE PMO'!F79</f>
        <v>47053</v>
      </c>
      <c r="Z539" s="78">
        <f>EDATE(Y539,-2)</f>
        <v>46992</v>
      </c>
      <c r="AA539" s="78">
        <f>EDATE(Y539,24)</f>
        <v>47783</v>
      </c>
    </row>
    <row r="540" spans="1:27" ht="18" hidden="1" x14ac:dyDescent="0.3">
      <c r="A540" s="10"/>
      <c r="B540" s="10"/>
      <c r="C540" s="10"/>
      <c r="D540" s="10"/>
      <c r="E540" s="10"/>
      <c r="F540" s="10"/>
      <c r="G540" s="10"/>
      <c r="H540" s="10"/>
      <c r="I540" s="10" t="str">
        <f t="shared" si="8"/>
        <v>Full</v>
      </c>
      <c r="J540" s="10"/>
      <c r="K540" s="10"/>
      <c r="L540" s="10"/>
      <c r="M540" s="10"/>
      <c r="N540" s="10" t="s">
        <v>1257</v>
      </c>
      <c r="O540" s="12" t="s">
        <v>1258</v>
      </c>
      <c r="P540" s="10" t="s">
        <v>543</v>
      </c>
      <c r="Q540" s="10" t="s">
        <v>583</v>
      </c>
      <c r="R540" s="13">
        <v>44396529.479999997</v>
      </c>
      <c r="S540" s="14" t="s">
        <v>1233</v>
      </c>
      <c r="T540" s="10" t="s">
        <v>204</v>
      </c>
      <c r="U540" s="10" t="s">
        <v>204</v>
      </c>
      <c r="V540" s="10" t="s">
        <v>65</v>
      </c>
      <c r="W540" s="10" t="s">
        <v>1259</v>
      </c>
      <c r="X540" s="11"/>
      <c r="Y540" s="11"/>
      <c r="Z540" s="11"/>
      <c r="AA540" s="11"/>
    </row>
    <row r="541" spans="1:27" ht="18" hidden="1" x14ac:dyDescent="0.3">
      <c r="A541" s="10"/>
      <c r="B541" s="10"/>
      <c r="C541" s="10"/>
      <c r="D541" s="10"/>
      <c r="E541" s="10"/>
      <c r="F541" s="10"/>
      <c r="G541" s="10"/>
      <c r="H541" s="10"/>
      <c r="I541" s="10" t="str">
        <f t="shared" si="8"/>
        <v>Full</v>
      </c>
      <c r="J541" s="10"/>
      <c r="K541" s="10"/>
      <c r="L541" s="10"/>
      <c r="M541" s="10"/>
      <c r="N541" s="10" t="s">
        <v>1260</v>
      </c>
      <c r="O541" s="12" t="s">
        <v>1261</v>
      </c>
      <c r="P541" s="10" t="s">
        <v>543</v>
      </c>
      <c r="Q541" s="10" t="s">
        <v>583</v>
      </c>
      <c r="R541" s="13">
        <v>51703883.390000001</v>
      </c>
      <c r="S541" s="14" t="s">
        <v>1233</v>
      </c>
      <c r="T541" s="10" t="s">
        <v>204</v>
      </c>
      <c r="U541" s="10" t="s">
        <v>204</v>
      </c>
      <c r="V541" s="10" t="s">
        <v>65</v>
      </c>
      <c r="W541" s="10" t="s">
        <v>1024</v>
      </c>
      <c r="X541" s="11"/>
      <c r="Y541" s="11"/>
      <c r="Z541" s="11"/>
      <c r="AA541" s="11"/>
    </row>
    <row r="542" spans="1:27" ht="18" hidden="1" x14ac:dyDescent="0.3">
      <c r="A542" s="10"/>
      <c r="B542" s="10"/>
      <c r="C542" s="10"/>
      <c r="D542" s="10"/>
      <c r="E542" s="10"/>
      <c r="F542" s="10"/>
      <c r="G542" s="10"/>
      <c r="H542" s="10"/>
      <c r="I542" s="10" t="str">
        <f t="shared" si="8"/>
        <v>Simplified</v>
      </c>
      <c r="J542" s="10"/>
      <c r="K542" s="10"/>
      <c r="L542" s="10"/>
      <c r="M542" s="10"/>
      <c r="N542" s="10" t="s">
        <v>1262</v>
      </c>
      <c r="O542" s="12" t="s">
        <v>1263</v>
      </c>
      <c r="P542" s="10" t="s">
        <v>543</v>
      </c>
      <c r="Q542" s="10" t="s">
        <v>583</v>
      </c>
      <c r="R542" s="13">
        <v>8911156.9700000007</v>
      </c>
      <c r="S542" s="14" t="s">
        <v>1233</v>
      </c>
      <c r="T542" s="10" t="s">
        <v>204</v>
      </c>
      <c r="U542" s="10" t="s">
        <v>204</v>
      </c>
      <c r="V542" s="10" t="s">
        <v>65</v>
      </c>
      <c r="W542" s="10" t="s">
        <v>1024</v>
      </c>
      <c r="X542" s="11"/>
      <c r="Y542" s="11"/>
      <c r="Z542" s="11"/>
      <c r="AA542" s="11"/>
    </row>
    <row r="543" spans="1:27" ht="18" hidden="1" x14ac:dyDescent="0.3">
      <c r="A543" s="10"/>
      <c r="B543" s="10"/>
      <c r="C543" s="10"/>
      <c r="D543" s="10"/>
      <c r="E543" s="10"/>
      <c r="F543" s="10"/>
      <c r="G543" s="10"/>
      <c r="H543" s="10"/>
      <c r="I543" s="10" t="str">
        <f t="shared" si="8"/>
        <v>Simplified</v>
      </c>
      <c r="J543" s="10"/>
      <c r="K543" s="10"/>
      <c r="L543" s="10"/>
      <c r="M543" s="10"/>
      <c r="N543" s="10" t="s">
        <v>1264</v>
      </c>
      <c r="O543" s="12" t="s">
        <v>1265</v>
      </c>
      <c r="P543" s="10" t="s">
        <v>653</v>
      </c>
      <c r="Q543" s="10" t="s">
        <v>654</v>
      </c>
      <c r="R543" s="13">
        <v>17124319.149999999</v>
      </c>
      <c r="S543" s="14" t="s">
        <v>1233</v>
      </c>
      <c r="T543" s="10" t="s">
        <v>204</v>
      </c>
      <c r="U543" s="10" t="s">
        <v>204</v>
      </c>
      <c r="V543" s="10" t="s">
        <v>65</v>
      </c>
      <c r="W543" s="10" t="s">
        <v>1024</v>
      </c>
      <c r="X543" s="11"/>
      <c r="Y543" s="11"/>
      <c r="Z543" s="11"/>
      <c r="AA543" s="11"/>
    </row>
    <row r="544" spans="1:27" ht="18" hidden="1" x14ac:dyDescent="0.3">
      <c r="A544" s="10"/>
      <c r="B544" s="10"/>
      <c r="C544" s="10"/>
      <c r="D544" s="10"/>
      <c r="E544" s="10"/>
      <c r="F544" s="10"/>
      <c r="G544" s="10"/>
      <c r="H544" s="10"/>
      <c r="I544" s="10" t="str">
        <f t="shared" si="8"/>
        <v>Simplified</v>
      </c>
      <c r="J544" s="10"/>
      <c r="K544" s="10"/>
      <c r="L544" s="10"/>
      <c r="M544" s="10"/>
      <c r="N544" s="10" t="s">
        <v>1266</v>
      </c>
      <c r="O544" s="12" t="s">
        <v>1267</v>
      </c>
      <c r="P544" s="10" t="s">
        <v>202</v>
      </c>
      <c r="Q544" s="10" t="s">
        <v>203</v>
      </c>
      <c r="R544" s="13">
        <v>1648548</v>
      </c>
      <c r="S544" s="14" t="s">
        <v>1233</v>
      </c>
      <c r="T544" s="10" t="s">
        <v>204</v>
      </c>
      <c r="U544" s="10" t="s">
        <v>204</v>
      </c>
      <c r="V544" s="10" t="s">
        <v>65</v>
      </c>
      <c r="W544" s="10" t="s">
        <v>1024</v>
      </c>
      <c r="X544" s="11"/>
      <c r="Y544" s="11"/>
      <c r="Z544" s="11"/>
      <c r="AA544" s="11"/>
    </row>
    <row r="545" spans="1:27" ht="18" hidden="1" x14ac:dyDescent="0.3">
      <c r="A545" s="10"/>
      <c r="B545" s="10"/>
      <c r="C545" s="10"/>
      <c r="D545" s="10"/>
      <c r="E545" s="10"/>
      <c r="F545" s="10"/>
      <c r="G545" s="10"/>
      <c r="H545" s="10"/>
      <c r="I545" s="10" t="str">
        <f t="shared" si="8"/>
        <v>Simplified</v>
      </c>
      <c r="J545" s="10"/>
      <c r="K545" s="10"/>
      <c r="L545" s="10"/>
      <c r="M545" s="10"/>
      <c r="N545" s="10" t="s">
        <v>1268</v>
      </c>
      <c r="O545" s="12" t="s">
        <v>1269</v>
      </c>
      <c r="P545" s="10" t="s">
        <v>202</v>
      </c>
      <c r="Q545" s="10" t="s">
        <v>203</v>
      </c>
      <c r="R545" s="13">
        <v>24574025.699999999</v>
      </c>
      <c r="S545" s="14" t="s">
        <v>1233</v>
      </c>
      <c r="T545" s="10" t="s">
        <v>204</v>
      </c>
      <c r="U545" s="10" t="s">
        <v>204</v>
      </c>
      <c r="V545" s="10" t="s">
        <v>65</v>
      </c>
      <c r="W545" s="10" t="s">
        <v>1024</v>
      </c>
      <c r="X545" s="11"/>
      <c r="Y545" s="11"/>
      <c r="Z545" s="11"/>
      <c r="AA545" s="11"/>
    </row>
    <row r="546" spans="1:27" ht="18" x14ac:dyDescent="0.3">
      <c r="A546" s="15" t="s">
        <v>619</v>
      </c>
      <c r="B546" s="28" t="s">
        <v>620</v>
      </c>
      <c r="C546" s="10" t="s">
        <v>620</v>
      </c>
      <c r="D546" s="10" t="s">
        <v>620</v>
      </c>
      <c r="E546" s="16" t="s">
        <v>621</v>
      </c>
      <c r="F546" s="16" t="s">
        <v>621</v>
      </c>
      <c r="G546" s="16" t="s">
        <v>621</v>
      </c>
      <c r="H546" s="16" t="s">
        <v>621</v>
      </c>
      <c r="I546" s="17" t="str">
        <f t="shared" si="8"/>
        <v>Full</v>
      </c>
      <c r="J546" s="10" t="s">
        <v>205</v>
      </c>
      <c r="K546" s="25" t="s">
        <v>1252</v>
      </c>
      <c r="L546" s="10" t="s">
        <v>623</v>
      </c>
      <c r="M546" s="10"/>
      <c r="N546" s="10" t="s">
        <v>1270</v>
      </c>
      <c r="O546" s="12" t="s">
        <v>1271</v>
      </c>
      <c r="P546" s="10" t="s">
        <v>6</v>
      </c>
      <c r="Q546" s="10" t="s">
        <v>8</v>
      </c>
      <c r="R546" s="13">
        <v>36843129.590000004</v>
      </c>
      <c r="S546" s="14" t="s">
        <v>1272</v>
      </c>
      <c r="T546" s="10" t="s">
        <v>204</v>
      </c>
      <c r="U546" s="10" t="s">
        <v>204</v>
      </c>
      <c r="V546" s="10" t="s">
        <v>65</v>
      </c>
      <c r="W546" s="10" t="s">
        <v>939</v>
      </c>
      <c r="X546" s="11" t="s">
        <v>939</v>
      </c>
      <c r="Y546" s="11"/>
      <c r="Z546" s="78">
        <f>'LIVE PMO'!F70</f>
        <v>46246</v>
      </c>
      <c r="AA546" s="11"/>
    </row>
    <row r="547" spans="1:27" ht="18" hidden="1" x14ac:dyDescent="0.3">
      <c r="A547" s="10"/>
      <c r="B547" s="10"/>
      <c r="C547" s="10"/>
      <c r="D547" s="10"/>
      <c r="E547" s="10"/>
      <c r="F547" s="10"/>
      <c r="G547" s="10"/>
      <c r="H547" s="10"/>
      <c r="I547" s="10" t="str">
        <f t="shared" si="8"/>
        <v>Simplified</v>
      </c>
      <c r="J547" s="10"/>
      <c r="K547" s="10"/>
      <c r="L547" s="10"/>
      <c r="M547" s="10"/>
      <c r="N547" s="10" t="s">
        <v>1273</v>
      </c>
      <c r="O547" s="12" t="s">
        <v>1274</v>
      </c>
      <c r="P547" s="10" t="s">
        <v>202</v>
      </c>
      <c r="Q547" s="10" t="s">
        <v>203</v>
      </c>
      <c r="R547" s="13">
        <v>2749983.28</v>
      </c>
      <c r="S547" s="14" t="s">
        <v>1272</v>
      </c>
      <c r="T547" s="10" t="s">
        <v>204</v>
      </c>
      <c r="U547" s="10" t="s">
        <v>204</v>
      </c>
      <c r="V547" s="10" t="s">
        <v>65</v>
      </c>
      <c r="W547" s="10" t="s">
        <v>939</v>
      </c>
      <c r="X547" s="11"/>
      <c r="Y547" s="11"/>
      <c r="Z547" s="11"/>
      <c r="AA547" s="11"/>
    </row>
    <row r="548" spans="1:27" ht="18" x14ac:dyDescent="0.3">
      <c r="A548" s="15" t="s">
        <v>619</v>
      </c>
      <c r="B548" s="28" t="s">
        <v>620</v>
      </c>
      <c r="C548" s="10" t="s">
        <v>620</v>
      </c>
      <c r="D548" s="10" t="s">
        <v>620</v>
      </c>
      <c r="E548" s="16" t="s">
        <v>621</v>
      </c>
      <c r="F548" s="16" t="s">
        <v>621</v>
      </c>
      <c r="G548" s="16" t="s">
        <v>621</v>
      </c>
      <c r="H548" s="16" t="s">
        <v>621</v>
      </c>
      <c r="I548" s="10" t="str">
        <f t="shared" si="8"/>
        <v>Simplified</v>
      </c>
      <c r="J548" s="10" t="s">
        <v>205</v>
      </c>
      <c r="K548" s="25" t="s">
        <v>1252</v>
      </c>
      <c r="L548" s="10" t="s">
        <v>623</v>
      </c>
      <c r="M548" s="10"/>
      <c r="N548" s="10" t="s">
        <v>177</v>
      </c>
      <c r="O548" s="12" t="s">
        <v>178</v>
      </c>
      <c r="P548" s="10" t="s">
        <v>6</v>
      </c>
      <c r="Q548" s="10" t="s">
        <v>124</v>
      </c>
      <c r="R548" s="13">
        <v>9304564.3300000001</v>
      </c>
      <c r="S548" s="14" t="s">
        <v>1272</v>
      </c>
      <c r="T548" s="10" t="s">
        <v>204</v>
      </c>
      <c r="U548" s="10" t="s">
        <v>204</v>
      </c>
      <c r="V548" s="10" t="s">
        <v>65</v>
      </c>
      <c r="W548" s="10" t="s">
        <v>939</v>
      </c>
      <c r="X548" s="11" t="s">
        <v>939</v>
      </c>
      <c r="Y548" s="11"/>
      <c r="Z548" s="78">
        <f>'LIVE PMO'!F22</f>
        <v>46034</v>
      </c>
      <c r="AA548" s="11"/>
    </row>
    <row r="549" spans="1:27" ht="18" x14ac:dyDescent="0.3">
      <c r="A549" s="15" t="s">
        <v>619</v>
      </c>
      <c r="B549" s="10" t="s">
        <v>620</v>
      </c>
      <c r="C549" s="10" t="s">
        <v>620</v>
      </c>
      <c r="D549" s="10" t="s">
        <v>620</v>
      </c>
      <c r="E549" s="16" t="s">
        <v>621</v>
      </c>
      <c r="F549" s="16" t="s">
        <v>621</v>
      </c>
      <c r="G549" s="16" t="s">
        <v>621</v>
      </c>
      <c r="H549" s="16" t="s">
        <v>621</v>
      </c>
      <c r="I549" s="10" t="str">
        <f t="shared" si="8"/>
        <v>Simplified</v>
      </c>
      <c r="J549" s="10" t="s">
        <v>205</v>
      </c>
      <c r="K549" s="25" t="s">
        <v>1252</v>
      </c>
      <c r="L549" s="10" t="s">
        <v>623</v>
      </c>
      <c r="M549" s="10"/>
      <c r="N549" s="10" t="s">
        <v>1275</v>
      </c>
      <c r="O549" s="12" t="s">
        <v>1276</v>
      </c>
      <c r="P549" s="10" t="s">
        <v>6</v>
      </c>
      <c r="Q549" s="10" t="s">
        <v>8</v>
      </c>
      <c r="R549" s="13">
        <v>8603381.4499999993</v>
      </c>
      <c r="S549" s="14" t="s">
        <v>1272</v>
      </c>
      <c r="T549" s="10" t="s">
        <v>204</v>
      </c>
      <c r="U549" s="10" t="s">
        <v>204</v>
      </c>
      <c r="V549" s="10" t="s">
        <v>65</v>
      </c>
      <c r="W549" s="10" t="s">
        <v>939</v>
      </c>
      <c r="X549" s="11" t="s">
        <v>939</v>
      </c>
      <c r="Y549" s="11"/>
      <c r="Z549" s="78">
        <f>'LIVE PMO'!F19</f>
        <v>46037</v>
      </c>
      <c r="AA549" s="11"/>
    </row>
    <row r="550" spans="1:27" ht="18" hidden="1" x14ac:dyDescent="0.3">
      <c r="A550" s="10"/>
      <c r="B550" s="10"/>
      <c r="C550" s="10"/>
      <c r="D550" s="10"/>
      <c r="E550" s="10"/>
      <c r="F550" s="10"/>
      <c r="G550" s="10"/>
      <c r="H550" s="10"/>
      <c r="I550" s="10" t="str">
        <f t="shared" si="8"/>
        <v>Full</v>
      </c>
      <c r="J550" s="10"/>
      <c r="K550" s="10"/>
      <c r="L550" s="10"/>
      <c r="M550" s="10"/>
      <c r="N550" s="10" t="s">
        <v>1277</v>
      </c>
      <c r="O550" s="12" t="s">
        <v>1278</v>
      </c>
      <c r="P550" s="10" t="s">
        <v>367</v>
      </c>
      <c r="Q550" s="10" t="s">
        <v>451</v>
      </c>
      <c r="R550" s="13">
        <v>52932522.090000004</v>
      </c>
      <c r="S550" s="14" t="s">
        <v>1272</v>
      </c>
      <c r="T550" s="10" t="s">
        <v>204</v>
      </c>
      <c r="U550" s="10" t="s">
        <v>204</v>
      </c>
      <c r="V550" s="10" t="s">
        <v>65</v>
      </c>
      <c r="W550" s="10" t="s">
        <v>939</v>
      </c>
      <c r="X550" s="11"/>
      <c r="Y550" s="11"/>
      <c r="Z550" s="11"/>
      <c r="AA550" s="11"/>
    </row>
    <row r="551" spans="1:27" ht="18" x14ac:dyDescent="0.3">
      <c r="A551" s="15" t="s">
        <v>619</v>
      </c>
      <c r="B551" s="28" t="s">
        <v>620</v>
      </c>
      <c r="C551" s="10" t="s">
        <v>620</v>
      </c>
      <c r="D551" s="10" t="s">
        <v>620</v>
      </c>
      <c r="E551" s="16" t="s">
        <v>621</v>
      </c>
      <c r="F551" s="16" t="s">
        <v>621</v>
      </c>
      <c r="G551" s="16" t="s">
        <v>621</v>
      </c>
      <c r="H551" s="16" t="s">
        <v>621</v>
      </c>
      <c r="I551" s="17" t="str">
        <f t="shared" si="8"/>
        <v>Full</v>
      </c>
      <c r="J551" s="10" t="s">
        <v>205</v>
      </c>
      <c r="K551" s="25" t="s">
        <v>1252</v>
      </c>
      <c r="L551" s="10" t="s">
        <v>623</v>
      </c>
      <c r="M551" s="10"/>
      <c r="N551" s="10" t="s">
        <v>1279</v>
      </c>
      <c r="O551" s="12" t="s">
        <v>1280</v>
      </c>
      <c r="P551" s="10" t="s">
        <v>6</v>
      </c>
      <c r="Q551" s="10" t="s">
        <v>8</v>
      </c>
      <c r="R551" s="13">
        <v>38411992.439999998</v>
      </c>
      <c r="S551" s="14" t="s">
        <v>1272</v>
      </c>
      <c r="T551" s="10" t="s">
        <v>204</v>
      </c>
      <c r="U551" s="10" t="s">
        <v>204</v>
      </c>
      <c r="V551" s="10" t="s">
        <v>65</v>
      </c>
      <c r="W551" s="10" t="s">
        <v>939</v>
      </c>
      <c r="X551" s="11" t="s">
        <v>939</v>
      </c>
      <c r="Y551" s="11"/>
      <c r="Z551" s="78">
        <f>'LIVE PMO'!F55</f>
        <v>46110</v>
      </c>
      <c r="AA551" s="11"/>
    </row>
    <row r="552" spans="1:27" ht="18" hidden="1" x14ac:dyDescent="0.3">
      <c r="A552" s="10"/>
      <c r="B552" s="10"/>
      <c r="C552" s="10"/>
      <c r="D552" s="10"/>
      <c r="E552" s="10"/>
      <c r="F552" s="10"/>
      <c r="G552" s="10"/>
      <c r="H552" s="10"/>
      <c r="I552" s="10" t="str">
        <f t="shared" si="8"/>
        <v>Full</v>
      </c>
      <c r="J552" s="10"/>
      <c r="K552" s="10"/>
      <c r="L552" s="10"/>
      <c r="M552" s="10"/>
      <c r="N552" s="10" t="s">
        <v>1281</v>
      </c>
      <c r="O552" s="12" t="s">
        <v>1282</v>
      </c>
      <c r="P552" s="10" t="s">
        <v>202</v>
      </c>
      <c r="Q552" s="10" t="s">
        <v>203</v>
      </c>
      <c r="R552" s="13">
        <v>88054150.079999998</v>
      </c>
      <c r="S552" s="14" t="s">
        <v>1272</v>
      </c>
      <c r="T552" s="10" t="s">
        <v>204</v>
      </c>
      <c r="U552" s="10" t="s">
        <v>204</v>
      </c>
      <c r="V552" s="10" t="s">
        <v>65</v>
      </c>
      <c r="W552" s="10" t="s">
        <v>939</v>
      </c>
      <c r="X552" s="11"/>
      <c r="Y552" s="11"/>
      <c r="Z552" s="11"/>
      <c r="AA552" s="11"/>
    </row>
    <row r="553" spans="1:27" ht="18" x14ac:dyDescent="0.3">
      <c r="A553" s="15" t="s">
        <v>619</v>
      </c>
      <c r="B553" s="28" t="s">
        <v>620</v>
      </c>
      <c r="C553" s="10" t="s">
        <v>620</v>
      </c>
      <c r="D553" s="10" t="s">
        <v>620</v>
      </c>
      <c r="E553" s="16" t="s">
        <v>621</v>
      </c>
      <c r="F553" s="16" t="s">
        <v>621</v>
      </c>
      <c r="G553" s="16" t="s">
        <v>621</v>
      </c>
      <c r="H553" s="16" t="s">
        <v>621</v>
      </c>
      <c r="I553" s="17" t="str">
        <f t="shared" si="8"/>
        <v>Full</v>
      </c>
      <c r="J553" s="10" t="s">
        <v>205</v>
      </c>
      <c r="K553" s="25" t="s">
        <v>1252</v>
      </c>
      <c r="L553" s="10" t="s">
        <v>623</v>
      </c>
      <c r="M553" s="10"/>
      <c r="N553" s="10" t="s">
        <v>179</v>
      </c>
      <c r="O553" s="12" t="s">
        <v>1283</v>
      </c>
      <c r="P553" s="10" t="s">
        <v>6</v>
      </c>
      <c r="Q553" s="10" t="s">
        <v>124</v>
      </c>
      <c r="R553" s="13">
        <v>42710210.160000004</v>
      </c>
      <c r="S553" s="14" t="s">
        <v>1272</v>
      </c>
      <c r="T553" s="10" t="s">
        <v>204</v>
      </c>
      <c r="U553" s="10" t="s">
        <v>204</v>
      </c>
      <c r="V553" s="10" t="s">
        <v>65</v>
      </c>
      <c r="W553" s="10" t="s">
        <v>939</v>
      </c>
      <c r="X553" s="11" t="s">
        <v>939</v>
      </c>
      <c r="Y553" s="11"/>
      <c r="Z553" s="78">
        <f>'LIVE PMO'!F26</f>
        <v>46082</v>
      </c>
      <c r="AA553" s="11"/>
    </row>
    <row r="554" spans="1:27" ht="18" hidden="1" x14ac:dyDescent="0.3">
      <c r="A554" s="10"/>
      <c r="B554" s="10"/>
      <c r="C554" s="10"/>
      <c r="D554" s="10"/>
      <c r="E554" s="10"/>
      <c r="F554" s="10"/>
      <c r="G554" s="10"/>
      <c r="H554" s="10"/>
      <c r="I554" s="10" t="str">
        <f t="shared" si="8"/>
        <v>Full</v>
      </c>
      <c r="J554" s="10"/>
      <c r="K554" s="10"/>
      <c r="L554" s="10"/>
      <c r="M554" s="10"/>
      <c r="N554" s="10" t="s">
        <v>1284</v>
      </c>
      <c r="O554" s="12" t="s">
        <v>1285</v>
      </c>
      <c r="P554" s="10" t="s">
        <v>202</v>
      </c>
      <c r="Q554" s="10" t="s">
        <v>203</v>
      </c>
      <c r="R554" s="13">
        <v>34015918.780000001</v>
      </c>
      <c r="S554" s="14" t="s">
        <v>1272</v>
      </c>
      <c r="T554" s="10" t="s">
        <v>204</v>
      </c>
      <c r="U554" s="10" t="s">
        <v>204</v>
      </c>
      <c r="V554" s="10" t="s">
        <v>65</v>
      </c>
      <c r="W554" s="10" t="s">
        <v>939</v>
      </c>
      <c r="X554" s="11"/>
      <c r="Y554" s="11"/>
      <c r="Z554" s="11"/>
      <c r="AA554" s="11"/>
    </row>
    <row r="555" spans="1:27" ht="18" hidden="1" x14ac:dyDescent="0.3">
      <c r="A555" s="10"/>
      <c r="B555" s="10"/>
      <c r="C555" s="10"/>
      <c r="D555" s="10"/>
      <c r="E555" s="10"/>
      <c r="F555" s="10"/>
      <c r="G555" s="10"/>
      <c r="H555" s="10"/>
      <c r="I555" s="10" t="str">
        <f t="shared" si="8"/>
        <v>Full</v>
      </c>
      <c r="J555" s="10"/>
      <c r="K555" s="10"/>
      <c r="L555" s="10"/>
      <c r="M555" s="10"/>
      <c r="N555" s="10" t="s">
        <v>1286</v>
      </c>
      <c r="O555" s="12" t="s">
        <v>1287</v>
      </c>
      <c r="P555" s="10" t="s">
        <v>367</v>
      </c>
      <c r="Q555" s="10" t="s">
        <v>451</v>
      </c>
      <c r="R555" s="13">
        <v>94500741.819999993</v>
      </c>
      <c r="S555" s="14" t="s">
        <v>1272</v>
      </c>
      <c r="T555" s="10" t="s">
        <v>204</v>
      </c>
      <c r="U555" s="10" t="s">
        <v>204</v>
      </c>
      <c r="V555" s="10" t="s">
        <v>65</v>
      </c>
      <c r="W555" s="10" t="s">
        <v>939</v>
      </c>
      <c r="X555" s="11"/>
      <c r="Y555" s="11"/>
      <c r="Z555" s="11"/>
      <c r="AA555" s="11"/>
    </row>
    <row r="556" spans="1:27" ht="18" hidden="1" x14ac:dyDescent="0.3">
      <c r="A556" s="10"/>
      <c r="B556" s="10"/>
      <c r="C556" s="10"/>
      <c r="D556" s="10"/>
      <c r="E556" s="10"/>
      <c r="F556" s="10"/>
      <c r="G556" s="10"/>
      <c r="H556" s="10"/>
      <c r="I556" s="10" t="str">
        <f t="shared" si="8"/>
        <v>Full</v>
      </c>
      <c r="J556" s="10"/>
      <c r="K556" s="10"/>
      <c r="L556" s="10"/>
      <c r="M556" s="10"/>
      <c r="N556" s="10" t="s">
        <v>1288</v>
      </c>
      <c r="O556" s="12" t="s">
        <v>1289</v>
      </c>
      <c r="P556" s="10" t="s">
        <v>653</v>
      </c>
      <c r="Q556" s="10" t="s">
        <v>654</v>
      </c>
      <c r="R556" s="13">
        <v>27770200</v>
      </c>
      <c r="S556" s="14" t="s">
        <v>1272</v>
      </c>
      <c r="T556" s="10" t="s">
        <v>204</v>
      </c>
      <c r="U556" s="10" t="s">
        <v>204</v>
      </c>
      <c r="V556" s="10" t="s">
        <v>65</v>
      </c>
      <c r="W556" s="10" t="s">
        <v>939</v>
      </c>
      <c r="X556" s="11"/>
      <c r="Y556" s="11"/>
      <c r="Z556" s="11"/>
      <c r="AA556" s="11"/>
    </row>
    <row r="557" spans="1:27" ht="18" hidden="1" x14ac:dyDescent="0.3">
      <c r="A557" s="10"/>
      <c r="B557" s="10"/>
      <c r="C557" s="10"/>
      <c r="D557" s="10"/>
      <c r="E557" s="10"/>
      <c r="F557" s="10"/>
      <c r="G557" s="10"/>
      <c r="H557" s="10"/>
      <c r="I557" s="10" t="str">
        <f t="shared" si="8"/>
        <v>Full</v>
      </c>
      <c r="J557" s="10"/>
      <c r="K557" s="10"/>
      <c r="L557" s="10"/>
      <c r="M557" s="10"/>
      <c r="N557" s="10" t="s">
        <v>1290</v>
      </c>
      <c r="O557" s="12" t="s">
        <v>1291</v>
      </c>
      <c r="P557" s="10" t="s">
        <v>653</v>
      </c>
      <c r="Q557" s="10" t="s">
        <v>654</v>
      </c>
      <c r="R557" s="13">
        <v>46137482.5</v>
      </c>
      <c r="S557" s="14" t="s">
        <v>1272</v>
      </c>
      <c r="T557" s="10" t="s">
        <v>204</v>
      </c>
      <c r="U557" s="10" t="s">
        <v>204</v>
      </c>
      <c r="V557" s="10" t="s">
        <v>65</v>
      </c>
      <c r="W557" s="10" t="s">
        <v>939</v>
      </c>
      <c r="X557" s="11"/>
      <c r="Y557" s="11"/>
      <c r="Z557" s="11"/>
      <c r="AA557" s="11"/>
    </row>
    <row r="558" spans="1:27" ht="18" hidden="1" x14ac:dyDescent="0.3">
      <c r="A558" s="10"/>
      <c r="B558" s="10"/>
      <c r="C558" s="10"/>
      <c r="D558" s="10"/>
      <c r="E558" s="10"/>
      <c r="F558" s="10"/>
      <c r="G558" s="10"/>
      <c r="H558" s="10"/>
      <c r="I558" s="10" t="str">
        <f t="shared" si="8"/>
        <v>Full</v>
      </c>
      <c r="J558" s="10"/>
      <c r="K558" s="10"/>
      <c r="L558" s="10"/>
      <c r="M558" s="10"/>
      <c r="N558" s="10" t="s">
        <v>1292</v>
      </c>
      <c r="O558" s="12" t="s">
        <v>1293</v>
      </c>
      <c r="P558" s="10" t="s">
        <v>653</v>
      </c>
      <c r="Q558" s="10" t="s">
        <v>654</v>
      </c>
      <c r="R558" s="13">
        <v>46501894.5</v>
      </c>
      <c r="S558" s="14" t="s">
        <v>1272</v>
      </c>
      <c r="T558" s="10" t="s">
        <v>204</v>
      </c>
      <c r="U558" s="10" t="s">
        <v>204</v>
      </c>
      <c r="V558" s="10" t="s">
        <v>65</v>
      </c>
      <c r="W558" s="10" t="s">
        <v>939</v>
      </c>
      <c r="X558" s="11"/>
      <c r="Y558" s="11"/>
      <c r="Z558" s="11"/>
      <c r="AA558" s="11"/>
    </row>
    <row r="559" spans="1:27" ht="18" hidden="1" x14ac:dyDescent="0.3">
      <c r="A559" s="10"/>
      <c r="B559" s="10"/>
      <c r="C559" s="10"/>
      <c r="D559" s="10"/>
      <c r="E559" s="10"/>
      <c r="F559" s="10"/>
      <c r="G559" s="10"/>
      <c r="H559" s="10"/>
      <c r="I559" s="10" t="str">
        <f t="shared" si="8"/>
        <v>Simplified</v>
      </c>
      <c r="J559" s="10"/>
      <c r="K559" s="10"/>
      <c r="L559" s="10"/>
      <c r="M559" s="10"/>
      <c r="N559" s="10" t="s">
        <v>1294</v>
      </c>
      <c r="O559" s="12" t="s">
        <v>1295</v>
      </c>
      <c r="P559" s="10" t="s">
        <v>653</v>
      </c>
      <c r="Q559" s="10" t="s">
        <v>654</v>
      </c>
      <c r="R559" s="13">
        <v>21989725</v>
      </c>
      <c r="S559" s="14" t="s">
        <v>1272</v>
      </c>
      <c r="T559" s="10" t="s">
        <v>204</v>
      </c>
      <c r="U559" s="10" t="s">
        <v>204</v>
      </c>
      <c r="V559" s="10" t="s">
        <v>65</v>
      </c>
      <c r="W559" s="10" t="s">
        <v>939</v>
      </c>
      <c r="X559" s="11"/>
      <c r="Y559" s="11"/>
      <c r="Z559" s="11"/>
      <c r="AA559" s="11"/>
    </row>
    <row r="560" spans="1:27" ht="18" hidden="1" x14ac:dyDescent="0.3">
      <c r="A560" s="10"/>
      <c r="B560" s="10"/>
      <c r="C560" s="10"/>
      <c r="D560" s="10"/>
      <c r="E560" s="10"/>
      <c r="F560" s="10"/>
      <c r="G560" s="10"/>
      <c r="H560" s="10"/>
      <c r="I560" s="10" t="str">
        <f t="shared" si="8"/>
        <v>Full</v>
      </c>
      <c r="J560" s="10"/>
      <c r="K560" s="10"/>
      <c r="L560" s="10"/>
      <c r="M560" s="10"/>
      <c r="N560" s="10" t="s">
        <v>1296</v>
      </c>
      <c r="O560" s="12" t="s">
        <v>1297</v>
      </c>
      <c r="P560" s="10" t="s">
        <v>543</v>
      </c>
      <c r="Q560" s="10" t="s">
        <v>583</v>
      </c>
      <c r="R560" s="13">
        <v>51993806.5</v>
      </c>
      <c r="S560" s="14" t="s">
        <v>1272</v>
      </c>
      <c r="T560" s="10" t="s">
        <v>204</v>
      </c>
      <c r="U560" s="10" t="s">
        <v>204</v>
      </c>
      <c r="V560" s="10" t="s">
        <v>65</v>
      </c>
      <c r="W560" s="10" t="s">
        <v>947</v>
      </c>
      <c r="X560" s="11"/>
      <c r="Y560" s="11"/>
      <c r="Z560" s="11"/>
      <c r="AA560" s="11"/>
    </row>
    <row r="561" spans="1:27" ht="18" hidden="1" x14ac:dyDescent="0.3">
      <c r="A561" s="10"/>
      <c r="B561" s="10"/>
      <c r="C561" s="10"/>
      <c r="D561" s="10"/>
      <c r="E561" s="10"/>
      <c r="F561" s="10"/>
      <c r="G561" s="10"/>
      <c r="H561" s="10"/>
      <c r="I561" s="10" t="str">
        <f t="shared" si="8"/>
        <v>Full</v>
      </c>
      <c r="J561" s="10"/>
      <c r="K561" s="10"/>
      <c r="L561" s="10"/>
      <c r="M561" s="10"/>
      <c r="N561" s="10" t="s">
        <v>1298</v>
      </c>
      <c r="O561" s="12" t="s">
        <v>1299</v>
      </c>
      <c r="P561" s="10" t="s">
        <v>202</v>
      </c>
      <c r="Q561" s="10" t="s">
        <v>203</v>
      </c>
      <c r="R561" s="13">
        <v>43830289.5</v>
      </c>
      <c r="S561" s="14" t="s">
        <v>1272</v>
      </c>
      <c r="T561" s="10" t="s">
        <v>204</v>
      </c>
      <c r="U561" s="10" t="s">
        <v>204</v>
      </c>
      <c r="V561" s="10" t="s">
        <v>65</v>
      </c>
      <c r="W561" s="10" t="s">
        <v>947</v>
      </c>
      <c r="X561" s="11"/>
      <c r="Y561" s="11"/>
      <c r="Z561" s="11"/>
      <c r="AA561" s="11"/>
    </row>
    <row r="562" spans="1:27" ht="18" x14ac:dyDescent="0.3">
      <c r="A562" s="10"/>
      <c r="B562" s="10"/>
      <c r="C562" s="15" t="s">
        <v>619</v>
      </c>
      <c r="D562" s="10" t="s">
        <v>620</v>
      </c>
      <c r="E562" s="16" t="s">
        <v>621</v>
      </c>
      <c r="F562" s="16" t="s">
        <v>621</v>
      </c>
      <c r="G562" s="16" t="s">
        <v>621</v>
      </c>
      <c r="H562" s="16" t="s">
        <v>621</v>
      </c>
      <c r="I562" s="10" t="str">
        <f t="shared" si="8"/>
        <v>Simplified</v>
      </c>
      <c r="J562" s="10" t="s">
        <v>205</v>
      </c>
      <c r="K562" s="25" t="s">
        <v>1252</v>
      </c>
      <c r="L562" s="10" t="s">
        <v>623</v>
      </c>
      <c r="M562" s="10"/>
      <c r="N562" s="10" t="s">
        <v>1300</v>
      </c>
      <c r="O562" s="12" t="s">
        <v>1301</v>
      </c>
      <c r="P562" s="10" t="s">
        <v>6</v>
      </c>
      <c r="Q562" s="10" t="s">
        <v>8</v>
      </c>
      <c r="R562" s="13">
        <v>18565680.5</v>
      </c>
      <c r="S562" s="14" t="s">
        <v>1272</v>
      </c>
      <c r="T562" s="10" t="s">
        <v>204</v>
      </c>
      <c r="U562" s="10" t="s">
        <v>204</v>
      </c>
      <c r="V562" s="10" t="s">
        <v>65</v>
      </c>
      <c r="W562" s="10" t="s">
        <v>947</v>
      </c>
      <c r="X562" s="11" t="s">
        <v>947</v>
      </c>
      <c r="Y562" s="78">
        <f>'LIVE PMO'!F25</f>
        <v>46269</v>
      </c>
      <c r="Z562" s="78">
        <f>EDATE(Y562,-2)</f>
        <v>46207</v>
      </c>
      <c r="AA562" s="78">
        <f>EDATE(Y562,24)</f>
        <v>47000</v>
      </c>
    </row>
    <row r="563" spans="1:27" ht="18" hidden="1" x14ac:dyDescent="0.3">
      <c r="A563" s="10"/>
      <c r="B563" s="10"/>
      <c r="C563" s="10"/>
      <c r="D563" s="10"/>
      <c r="E563" s="10"/>
      <c r="F563" s="10"/>
      <c r="G563" s="10"/>
      <c r="H563" s="10"/>
      <c r="I563" s="10" t="str">
        <f t="shared" si="8"/>
        <v>Simplified</v>
      </c>
      <c r="J563" s="10"/>
      <c r="K563" s="10"/>
      <c r="L563" s="10"/>
      <c r="M563" s="10"/>
      <c r="N563" s="10" t="s">
        <v>1302</v>
      </c>
      <c r="O563" s="12" t="s">
        <v>1303</v>
      </c>
      <c r="P563" s="10" t="s">
        <v>367</v>
      </c>
      <c r="Q563" s="10" t="s">
        <v>368</v>
      </c>
      <c r="R563" s="13">
        <v>20559813.649999999</v>
      </c>
      <c r="S563" s="14" t="s">
        <v>1272</v>
      </c>
      <c r="T563" s="10" t="s">
        <v>204</v>
      </c>
      <c r="U563" s="10" t="s">
        <v>204</v>
      </c>
      <c r="V563" s="10" t="s">
        <v>65</v>
      </c>
      <c r="W563" s="10" t="s">
        <v>947</v>
      </c>
      <c r="X563" s="11"/>
      <c r="Y563" s="11"/>
      <c r="Z563" s="11"/>
      <c r="AA563" s="11"/>
    </row>
    <row r="564" spans="1:27" ht="18" hidden="1" x14ac:dyDescent="0.3">
      <c r="A564" s="10"/>
      <c r="B564" s="10"/>
      <c r="C564" s="10"/>
      <c r="D564" s="10"/>
      <c r="E564" s="10"/>
      <c r="F564" s="10"/>
      <c r="G564" s="10"/>
      <c r="H564" s="10"/>
      <c r="I564" s="10" t="str">
        <f t="shared" si="8"/>
        <v>Full</v>
      </c>
      <c r="J564" s="10"/>
      <c r="K564" s="10"/>
      <c r="L564" s="10"/>
      <c r="M564" s="10"/>
      <c r="N564" s="10" t="s">
        <v>1304</v>
      </c>
      <c r="O564" s="12" t="s">
        <v>1305</v>
      </c>
      <c r="P564" s="10" t="s">
        <v>367</v>
      </c>
      <c r="Q564" s="10" t="s">
        <v>368</v>
      </c>
      <c r="R564" s="13">
        <v>94297699.989999995</v>
      </c>
      <c r="S564" s="14" t="s">
        <v>1272</v>
      </c>
      <c r="T564" s="10" t="s">
        <v>204</v>
      </c>
      <c r="U564" s="10" t="s">
        <v>204</v>
      </c>
      <c r="V564" s="10" t="s">
        <v>65</v>
      </c>
      <c r="W564" s="10" t="s">
        <v>947</v>
      </c>
      <c r="X564" s="11"/>
      <c r="Y564" s="11"/>
      <c r="Z564" s="11"/>
      <c r="AA564" s="11"/>
    </row>
    <row r="565" spans="1:27" ht="18" x14ac:dyDescent="0.3">
      <c r="A565" s="10"/>
      <c r="B565" s="10"/>
      <c r="C565" s="15" t="s">
        <v>619</v>
      </c>
      <c r="D565" s="10" t="s">
        <v>620</v>
      </c>
      <c r="E565" s="16" t="s">
        <v>621</v>
      </c>
      <c r="F565" s="16" t="s">
        <v>621</v>
      </c>
      <c r="G565" s="16" t="s">
        <v>621</v>
      </c>
      <c r="H565" s="16" t="s">
        <v>621</v>
      </c>
      <c r="I565" s="17" t="str">
        <f t="shared" si="8"/>
        <v>Full</v>
      </c>
      <c r="J565" s="10" t="s">
        <v>205</v>
      </c>
      <c r="K565" s="25" t="s">
        <v>1252</v>
      </c>
      <c r="L565" s="10" t="s">
        <v>623</v>
      </c>
      <c r="M565" s="10"/>
      <c r="N565" s="10" t="s">
        <v>1306</v>
      </c>
      <c r="O565" s="12" t="s">
        <v>1307</v>
      </c>
      <c r="P565" s="10" t="s">
        <v>6</v>
      </c>
      <c r="Q565" s="10" t="s">
        <v>8</v>
      </c>
      <c r="R565" s="13">
        <v>25748422.260000002</v>
      </c>
      <c r="S565" s="14" t="s">
        <v>1272</v>
      </c>
      <c r="T565" s="10" t="s">
        <v>204</v>
      </c>
      <c r="U565" s="10" t="s">
        <v>204</v>
      </c>
      <c r="V565" s="10" t="s">
        <v>65</v>
      </c>
      <c r="W565" s="10" t="s">
        <v>968</v>
      </c>
      <c r="X565" s="11" t="s">
        <v>968</v>
      </c>
      <c r="Y565" s="78">
        <f>'LIVE PMO'!F40</f>
        <v>46322</v>
      </c>
      <c r="Z565" s="78">
        <f>EDATE(Y565,-2)</f>
        <v>46261</v>
      </c>
      <c r="AA565" s="78">
        <f>EDATE(Y565,24)</f>
        <v>47053</v>
      </c>
    </row>
    <row r="566" spans="1:27" ht="18" hidden="1" x14ac:dyDescent="0.3">
      <c r="A566" s="10"/>
      <c r="B566" s="10"/>
      <c r="C566" s="10"/>
      <c r="D566" s="10"/>
      <c r="E566" s="10"/>
      <c r="F566" s="10"/>
      <c r="G566" s="10"/>
      <c r="H566" s="10"/>
      <c r="I566" s="10" t="str">
        <f t="shared" si="8"/>
        <v>Full</v>
      </c>
      <c r="J566" s="10"/>
      <c r="K566" s="10"/>
      <c r="L566" s="10"/>
      <c r="M566" s="10"/>
      <c r="N566" s="10" t="s">
        <v>1308</v>
      </c>
      <c r="O566" s="12" t="s">
        <v>1309</v>
      </c>
      <c r="P566" s="10" t="s">
        <v>543</v>
      </c>
      <c r="Q566" s="10" t="s">
        <v>583</v>
      </c>
      <c r="R566" s="13">
        <v>169972932.5</v>
      </c>
      <c r="S566" s="14" t="s">
        <v>1272</v>
      </c>
      <c r="T566" s="10" t="s">
        <v>204</v>
      </c>
      <c r="U566" s="10" t="s">
        <v>204</v>
      </c>
      <c r="V566" s="10" t="s">
        <v>65</v>
      </c>
      <c r="W566" s="10" t="s">
        <v>982</v>
      </c>
      <c r="X566" s="11"/>
      <c r="Y566" s="11"/>
      <c r="Z566" s="11"/>
      <c r="AA566" s="11"/>
    </row>
    <row r="567" spans="1:27" ht="18" hidden="1" x14ac:dyDescent="0.3">
      <c r="A567" s="10"/>
      <c r="B567" s="10"/>
      <c r="C567" s="10"/>
      <c r="D567" s="10"/>
      <c r="E567" s="10"/>
      <c r="F567" s="10"/>
      <c r="G567" s="10"/>
      <c r="H567" s="10"/>
      <c r="I567" s="10" t="str">
        <f t="shared" si="8"/>
        <v>Full</v>
      </c>
      <c r="J567" s="10"/>
      <c r="K567" s="10"/>
      <c r="L567" s="10"/>
      <c r="M567" s="10"/>
      <c r="N567" s="10" t="s">
        <v>1310</v>
      </c>
      <c r="O567" s="12" t="s">
        <v>1311</v>
      </c>
      <c r="P567" s="10" t="s">
        <v>543</v>
      </c>
      <c r="Q567" s="10" t="s">
        <v>583</v>
      </c>
      <c r="R567" s="13">
        <v>57385000</v>
      </c>
      <c r="S567" s="14" t="s">
        <v>1272</v>
      </c>
      <c r="T567" s="10" t="s">
        <v>204</v>
      </c>
      <c r="U567" s="10" t="s">
        <v>204</v>
      </c>
      <c r="V567" s="10" t="s">
        <v>65</v>
      </c>
      <c r="W567" s="10" t="s">
        <v>982</v>
      </c>
      <c r="X567" s="11"/>
      <c r="Y567" s="11"/>
      <c r="Z567" s="11"/>
      <c r="AA567" s="11"/>
    </row>
    <row r="568" spans="1:27" ht="18" hidden="1" x14ac:dyDescent="0.3">
      <c r="A568" s="10"/>
      <c r="B568" s="10"/>
      <c r="C568" s="10"/>
      <c r="D568" s="10"/>
      <c r="E568" s="10"/>
      <c r="F568" s="10"/>
      <c r="G568" s="10"/>
      <c r="H568" s="10"/>
      <c r="I568" s="10" t="str">
        <f t="shared" si="8"/>
        <v>Simplified</v>
      </c>
      <c r="J568" s="10"/>
      <c r="K568" s="10"/>
      <c r="L568" s="10"/>
      <c r="M568" s="10"/>
      <c r="N568" s="10" t="s">
        <v>1312</v>
      </c>
      <c r="O568" s="12" t="s">
        <v>1313</v>
      </c>
      <c r="P568" s="10" t="s">
        <v>543</v>
      </c>
      <c r="Q568" s="10" t="s">
        <v>544</v>
      </c>
      <c r="R568" s="13">
        <v>13514705.01</v>
      </c>
      <c r="S568" s="14" t="s">
        <v>1272</v>
      </c>
      <c r="T568" s="10" t="s">
        <v>204</v>
      </c>
      <c r="U568" s="10" t="s">
        <v>204</v>
      </c>
      <c r="V568" s="10" t="s">
        <v>65</v>
      </c>
      <c r="W568" s="10" t="s">
        <v>1021</v>
      </c>
      <c r="X568" s="11"/>
      <c r="Y568" s="11"/>
      <c r="Z568" s="11"/>
      <c r="AA568" s="11"/>
    </row>
    <row r="569" spans="1:27" ht="18" hidden="1" x14ac:dyDescent="0.3">
      <c r="A569" s="10"/>
      <c r="B569" s="10"/>
      <c r="C569" s="10"/>
      <c r="D569" s="10"/>
      <c r="E569" s="10"/>
      <c r="F569" s="10"/>
      <c r="G569" s="10"/>
      <c r="H569" s="10"/>
      <c r="I569" s="10" t="str">
        <f t="shared" si="8"/>
        <v>Simplified</v>
      </c>
      <c r="J569" s="10"/>
      <c r="K569" s="10"/>
      <c r="L569" s="10"/>
      <c r="M569" s="10"/>
      <c r="N569" s="10" t="s">
        <v>1314</v>
      </c>
      <c r="O569" s="12" t="s">
        <v>1315</v>
      </c>
      <c r="P569" s="10" t="s">
        <v>543</v>
      </c>
      <c r="Q569" s="10" t="s">
        <v>583</v>
      </c>
      <c r="R569" s="13">
        <v>18624422.620000001</v>
      </c>
      <c r="S569" s="14" t="s">
        <v>1272</v>
      </c>
      <c r="T569" s="10" t="s">
        <v>204</v>
      </c>
      <c r="U569" s="10" t="s">
        <v>204</v>
      </c>
      <c r="V569" s="10" t="s">
        <v>65</v>
      </c>
      <c r="W569" s="10" t="s">
        <v>1259</v>
      </c>
      <c r="X569" s="11"/>
      <c r="Y569" s="11"/>
      <c r="Z569" s="11"/>
      <c r="AA569" s="11"/>
    </row>
    <row r="570" spans="1:27" ht="18" hidden="1" x14ac:dyDescent="0.3">
      <c r="A570" s="10"/>
      <c r="B570" s="10"/>
      <c r="C570" s="10"/>
      <c r="D570" s="10"/>
      <c r="E570" s="10"/>
      <c r="F570" s="10"/>
      <c r="G570" s="10"/>
      <c r="H570" s="10"/>
      <c r="I570" s="10" t="str">
        <f t="shared" si="8"/>
        <v>Simplified</v>
      </c>
      <c r="J570" s="10"/>
      <c r="K570" s="10"/>
      <c r="L570" s="10"/>
      <c r="M570" s="10"/>
      <c r="N570" s="10" t="s">
        <v>1316</v>
      </c>
      <c r="O570" s="12" t="s">
        <v>1317</v>
      </c>
      <c r="P570" s="10" t="s">
        <v>543</v>
      </c>
      <c r="Q570" s="10" t="s">
        <v>564</v>
      </c>
      <c r="R570" s="13">
        <v>6542267.2000000002</v>
      </c>
      <c r="S570" s="14" t="s">
        <v>1272</v>
      </c>
      <c r="T570" s="10" t="s">
        <v>204</v>
      </c>
      <c r="U570" s="10" t="s">
        <v>204</v>
      </c>
      <c r="V570" s="10" t="s">
        <v>65</v>
      </c>
      <c r="W570" s="10" t="s">
        <v>1024</v>
      </c>
      <c r="X570" s="11"/>
      <c r="Y570" s="11"/>
      <c r="Z570" s="11"/>
      <c r="AA570" s="11"/>
    </row>
    <row r="571" spans="1:27" ht="18" hidden="1" x14ac:dyDescent="0.3">
      <c r="A571" s="10"/>
      <c r="B571" s="10"/>
      <c r="C571" s="10"/>
      <c r="D571" s="10"/>
      <c r="E571" s="10"/>
      <c r="F571" s="10"/>
      <c r="G571" s="10"/>
      <c r="H571" s="10"/>
      <c r="I571" s="10" t="str">
        <f t="shared" si="8"/>
        <v>Full</v>
      </c>
      <c r="J571" s="10"/>
      <c r="K571" s="10"/>
      <c r="L571" s="10"/>
      <c r="M571" s="10"/>
      <c r="N571" s="10" t="s">
        <v>1318</v>
      </c>
      <c r="O571" s="12" t="s">
        <v>1319</v>
      </c>
      <c r="P571" s="10" t="s">
        <v>543</v>
      </c>
      <c r="Q571" s="10" t="s">
        <v>544</v>
      </c>
      <c r="R571" s="13">
        <v>206163765.47999999</v>
      </c>
      <c r="S571" s="14" t="s">
        <v>1272</v>
      </c>
      <c r="T571" s="10" t="s">
        <v>204</v>
      </c>
      <c r="U571" s="10" t="s">
        <v>204</v>
      </c>
      <c r="V571" s="10" t="s">
        <v>65</v>
      </c>
      <c r="W571" s="10" t="s">
        <v>1024</v>
      </c>
      <c r="X571" s="11"/>
      <c r="Y571" s="11"/>
      <c r="Z571" s="11"/>
      <c r="AA571" s="11"/>
    </row>
    <row r="572" spans="1:27" ht="18" hidden="1" x14ac:dyDescent="0.3">
      <c r="A572" s="10"/>
      <c r="B572" s="10"/>
      <c r="C572" s="10"/>
      <c r="D572" s="10"/>
      <c r="E572" s="10"/>
      <c r="F572" s="10"/>
      <c r="G572" s="10"/>
      <c r="H572" s="10"/>
      <c r="I572" s="10" t="str">
        <f t="shared" si="8"/>
        <v>Full</v>
      </c>
      <c r="J572" s="10"/>
      <c r="K572" s="10"/>
      <c r="L572" s="10"/>
      <c r="M572" s="10"/>
      <c r="N572" s="10" t="s">
        <v>1320</v>
      </c>
      <c r="O572" s="12" t="s">
        <v>1321</v>
      </c>
      <c r="P572" s="10" t="s">
        <v>543</v>
      </c>
      <c r="Q572" s="10" t="s">
        <v>583</v>
      </c>
      <c r="R572" s="13">
        <v>31413895.309999999</v>
      </c>
      <c r="S572" s="14" t="s">
        <v>1272</v>
      </c>
      <c r="T572" s="10" t="s">
        <v>204</v>
      </c>
      <c r="U572" s="10" t="s">
        <v>204</v>
      </c>
      <c r="V572" s="10" t="s">
        <v>65</v>
      </c>
      <c r="W572" s="10" t="s">
        <v>1024</v>
      </c>
      <c r="X572" s="11"/>
      <c r="Y572" s="11"/>
      <c r="Z572" s="11"/>
      <c r="AA572" s="11"/>
    </row>
    <row r="573" spans="1:27" ht="18" hidden="1" x14ac:dyDescent="0.3">
      <c r="A573" s="10"/>
      <c r="B573" s="10"/>
      <c r="C573" s="10"/>
      <c r="D573" s="10"/>
      <c r="E573" s="10"/>
      <c r="F573" s="10"/>
      <c r="G573" s="10"/>
      <c r="H573" s="10"/>
      <c r="I573" s="10" t="str">
        <f t="shared" si="8"/>
        <v>Full</v>
      </c>
      <c r="J573" s="10"/>
      <c r="K573" s="10"/>
      <c r="L573" s="10"/>
      <c r="M573" s="10"/>
      <c r="N573" s="10" t="s">
        <v>1322</v>
      </c>
      <c r="O573" s="12" t="s">
        <v>1323</v>
      </c>
      <c r="P573" s="10" t="s">
        <v>543</v>
      </c>
      <c r="Q573" s="10" t="s">
        <v>583</v>
      </c>
      <c r="R573" s="13">
        <v>88617815.5</v>
      </c>
      <c r="S573" s="14" t="s">
        <v>1272</v>
      </c>
      <c r="T573" s="10" t="s">
        <v>204</v>
      </c>
      <c r="U573" s="10" t="s">
        <v>204</v>
      </c>
      <c r="V573" s="10" t="s">
        <v>65</v>
      </c>
      <c r="W573" s="10" t="s">
        <v>1024</v>
      </c>
      <c r="X573" s="11"/>
      <c r="Y573" s="11"/>
      <c r="Z573" s="11"/>
      <c r="AA573" s="11"/>
    </row>
    <row r="574" spans="1:27" ht="18" hidden="1" x14ac:dyDescent="0.3">
      <c r="A574" s="10"/>
      <c r="B574" s="10"/>
      <c r="C574" s="10"/>
      <c r="D574" s="10"/>
      <c r="E574" s="10"/>
      <c r="F574" s="10"/>
      <c r="G574" s="10"/>
      <c r="H574" s="10"/>
      <c r="I574" s="10" t="str">
        <f t="shared" si="8"/>
        <v>Full</v>
      </c>
      <c r="J574" s="10"/>
      <c r="K574" s="10"/>
      <c r="L574" s="10"/>
      <c r="M574" s="10"/>
      <c r="N574" s="10" t="s">
        <v>1324</v>
      </c>
      <c r="O574" s="12" t="s">
        <v>1325</v>
      </c>
      <c r="P574" s="10" t="s">
        <v>543</v>
      </c>
      <c r="Q574" s="10" t="s">
        <v>583</v>
      </c>
      <c r="R574" s="13">
        <v>25634322.02</v>
      </c>
      <c r="S574" s="14" t="s">
        <v>1272</v>
      </c>
      <c r="T574" s="10" t="s">
        <v>204</v>
      </c>
      <c r="U574" s="10" t="s">
        <v>204</v>
      </c>
      <c r="V574" s="10" t="s">
        <v>65</v>
      </c>
      <c r="W574" s="10" t="s">
        <v>1024</v>
      </c>
      <c r="X574" s="11"/>
      <c r="Y574" s="11"/>
      <c r="Z574" s="11"/>
      <c r="AA574" s="11"/>
    </row>
    <row r="575" spans="1:27" ht="18" hidden="1" x14ac:dyDescent="0.3">
      <c r="A575" s="10"/>
      <c r="B575" s="10"/>
      <c r="C575" s="10"/>
      <c r="D575" s="10"/>
      <c r="E575" s="10"/>
      <c r="F575" s="10"/>
      <c r="G575" s="10"/>
      <c r="H575" s="10"/>
      <c r="I575" s="10" t="str">
        <f t="shared" si="8"/>
        <v>Full</v>
      </c>
      <c r="J575" s="10"/>
      <c r="K575" s="10"/>
      <c r="L575" s="10"/>
      <c r="M575" s="10"/>
      <c r="N575" s="10" t="s">
        <v>1326</v>
      </c>
      <c r="O575" s="12" t="s">
        <v>1327</v>
      </c>
      <c r="P575" s="10" t="s">
        <v>367</v>
      </c>
      <c r="Q575" s="10" t="s">
        <v>368</v>
      </c>
      <c r="R575" s="13">
        <v>156278245.36000001</v>
      </c>
      <c r="S575" s="14" t="s">
        <v>1272</v>
      </c>
      <c r="T575" s="10" t="s">
        <v>204</v>
      </c>
      <c r="U575" s="10" t="s">
        <v>204</v>
      </c>
      <c r="V575" s="10" t="s">
        <v>65</v>
      </c>
      <c r="W575" s="10" t="s">
        <v>1024</v>
      </c>
      <c r="X575" s="11"/>
      <c r="Y575" s="11"/>
      <c r="Z575" s="11"/>
      <c r="AA575" s="11"/>
    </row>
    <row r="576" spans="1:27" ht="18" hidden="1" x14ac:dyDescent="0.3">
      <c r="A576" s="10"/>
      <c r="B576" s="10"/>
      <c r="C576" s="10"/>
      <c r="D576" s="10"/>
      <c r="E576" s="10"/>
      <c r="F576" s="10"/>
      <c r="G576" s="10"/>
      <c r="H576" s="10"/>
      <c r="I576" s="10" t="str">
        <f t="shared" si="8"/>
        <v>Full</v>
      </c>
      <c r="J576" s="10"/>
      <c r="K576" s="10"/>
      <c r="L576" s="10"/>
      <c r="M576" s="10"/>
      <c r="N576" s="10" t="s">
        <v>1328</v>
      </c>
      <c r="O576" s="12" t="s">
        <v>1329</v>
      </c>
      <c r="P576" s="10" t="s">
        <v>1330</v>
      </c>
      <c r="Q576" s="10" t="s">
        <v>1330</v>
      </c>
      <c r="R576" s="13">
        <v>424205691.50999999</v>
      </c>
      <c r="S576" s="14" t="s">
        <v>1272</v>
      </c>
      <c r="T576" s="10" t="s">
        <v>204</v>
      </c>
      <c r="U576" s="10" t="s">
        <v>204</v>
      </c>
      <c r="V576" s="10" t="s">
        <v>65</v>
      </c>
      <c r="W576" s="10" t="s">
        <v>1024</v>
      </c>
      <c r="X576" s="11"/>
      <c r="Y576" s="11"/>
      <c r="Z576" s="11"/>
      <c r="AA576" s="11"/>
    </row>
    <row r="577" spans="1:27" ht="18" x14ac:dyDescent="0.3">
      <c r="A577" s="10"/>
      <c r="B577" s="10"/>
      <c r="C577" s="15" t="s">
        <v>619</v>
      </c>
      <c r="D577" s="10" t="s">
        <v>620</v>
      </c>
      <c r="E577" s="16" t="s">
        <v>621</v>
      </c>
      <c r="F577" s="16" t="s">
        <v>621</v>
      </c>
      <c r="G577" s="16" t="s">
        <v>621</v>
      </c>
      <c r="H577" s="16" t="s">
        <v>621</v>
      </c>
      <c r="I577" s="17" t="str">
        <f t="shared" si="8"/>
        <v>Full</v>
      </c>
      <c r="J577" s="10" t="s">
        <v>205</v>
      </c>
      <c r="K577" s="25" t="s">
        <v>1252</v>
      </c>
      <c r="L577" s="10" t="s">
        <v>623</v>
      </c>
      <c r="M577" s="10"/>
      <c r="N577" s="10" t="s">
        <v>1331</v>
      </c>
      <c r="O577" s="12" t="s">
        <v>1332</v>
      </c>
      <c r="P577" s="10" t="s">
        <v>6</v>
      </c>
      <c r="Q577" s="10" t="s">
        <v>124</v>
      </c>
      <c r="R577" s="13">
        <v>33339954.030000001</v>
      </c>
      <c r="S577" s="14" t="s">
        <v>1272</v>
      </c>
      <c r="T577" s="10" t="s">
        <v>204</v>
      </c>
      <c r="U577" s="10" t="s">
        <v>204</v>
      </c>
      <c r="V577" s="10" t="s">
        <v>65</v>
      </c>
      <c r="W577" s="10" t="s">
        <v>1024</v>
      </c>
      <c r="X577" s="11" t="s">
        <v>1024</v>
      </c>
      <c r="Y577" s="78">
        <f>'LIVE PMO'!F81</f>
        <v>46744</v>
      </c>
      <c r="Z577" s="78">
        <f>EDATE(Y577,-2)</f>
        <v>46683</v>
      </c>
      <c r="AA577" s="78">
        <f>EDATE(Y577,24)</f>
        <v>47475</v>
      </c>
    </row>
    <row r="578" spans="1:27" ht="18" hidden="1" x14ac:dyDescent="0.3">
      <c r="A578" s="10"/>
      <c r="B578" s="10"/>
      <c r="C578" s="10"/>
      <c r="D578" s="10"/>
      <c r="E578" s="10"/>
      <c r="F578" s="10"/>
      <c r="G578" s="10"/>
      <c r="H578" s="10"/>
      <c r="I578" s="10" t="str">
        <f t="shared" ref="I578:I641" si="9">IF(R578&gt;25000000,"Full","Simplified")</f>
        <v>Simplified</v>
      </c>
      <c r="J578" s="10"/>
      <c r="K578" s="10"/>
      <c r="L578" s="10"/>
      <c r="M578" s="10"/>
      <c r="N578" s="10" t="s">
        <v>1333</v>
      </c>
      <c r="O578" s="12" t="s">
        <v>1334</v>
      </c>
      <c r="P578" s="10" t="s">
        <v>653</v>
      </c>
      <c r="Q578" s="10" t="s">
        <v>654</v>
      </c>
      <c r="R578" s="13">
        <v>6772350</v>
      </c>
      <c r="S578" s="14" t="s">
        <v>1272</v>
      </c>
      <c r="T578" s="10" t="s">
        <v>204</v>
      </c>
      <c r="U578" s="10" t="s">
        <v>204</v>
      </c>
      <c r="V578" s="10" t="s">
        <v>65</v>
      </c>
      <c r="W578" s="10" t="s">
        <v>1024</v>
      </c>
      <c r="X578" s="11"/>
      <c r="Y578" s="11"/>
      <c r="Z578" s="11"/>
      <c r="AA578" s="11"/>
    </row>
    <row r="579" spans="1:27" ht="18" hidden="1" x14ac:dyDescent="0.3">
      <c r="A579" s="10"/>
      <c r="B579" s="10"/>
      <c r="C579" s="10"/>
      <c r="D579" s="10"/>
      <c r="E579" s="10"/>
      <c r="F579" s="10"/>
      <c r="G579" s="10"/>
      <c r="H579" s="10"/>
      <c r="I579" s="10" t="str">
        <f t="shared" si="9"/>
        <v>Simplified</v>
      </c>
      <c r="J579" s="10"/>
      <c r="K579" s="10"/>
      <c r="L579" s="10"/>
      <c r="M579" s="10"/>
      <c r="N579" s="10" t="s">
        <v>1335</v>
      </c>
      <c r="O579" s="12" t="s">
        <v>1336</v>
      </c>
      <c r="P579" s="10" t="s">
        <v>653</v>
      </c>
      <c r="Q579" s="10" t="s">
        <v>654</v>
      </c>
      <c r="R579" s="13">
        <v>929857.8</v>
      </c>
      <c r="S579" s="14" t="s">
        <v>1337</v>
      </c>
      <c r="T579" s="10" t="s">
        <v>204</v>
      </c>
      <c r="U579" s="10" t="s">
        <v>204</v>
      </c>
      <c r="V579" s="10" t="s">
        <v>65</v>
      </c>
      <c r="W579" s="10" t="s">
        <v>9</v>
      </c>
      <c r="X579" s="11"/>
      <c r="Y579" s="11"/>
      <c r="Z579" s="11"/>
      <c r="AA579" s="11"/>
    </row>
    <row r="580" spans="1:27" ht="18" hidden="1" x14ac:dyDescent="0.3">
      <c r="A580" s="10"/>
      <c r="B580" s="10"/>
      <c r="C580" s="10"/>
      <c r="D580" s="10"/>
      <c r="E580" s="10"/>
      <c r="F580" s="10"/>
      <c r="G580" s="10"/>
      <c r="H580" s="10"/>
      <c r="I580" s="10" t="str">
        <f t="shared" si="9"/>
        <v>Full</v>
      </c>
      <c r="J580" s="10"/>
      <c r="K580" s="10"/>
      <c r="L580" s="10"/>
      <c r="M580" s="10"/>
      <c r="N580" s="10" t="s">
        <v>1338</v>
      </c>
      <c r="O580" s="12" t="s">
        <v>1339</v>
      </c>
      <c r="P580" s="10" t="s">
        <v>653</v>
      </c>
      <c r="Q580" s="10" t="s">
        <v>654</v>
      </c>
      <c r="R580" s="13">
        <v>26772000</v>
      </c>
      <c r="S580" s="14" t="s">
        <v>1337</v>
      </c>
      <c r="T580" s="10" t="s">
        <v>204</v>
      </c>
      <c r="U580" s="10" t="s">
        <v>204</v>
      </c>
      <c r="V580" s="10" t="s">
        <v>65</v>
      </c>
      <c r="W580" s="10" t="s">
        <v>9</v>
      </c>
      <c r="X580" s="11"/>
      <c r="Y580" s="11"/>
      <c r="Z580" s="11"/>
      <c r="AA580" s="11"/>
    </row>
    <row r="581" spans="1:27" ht="18" hidden="1" x14ac:dyDescent="0.3">
      <c r="A581" s="10"/>
      <c r="B581" s="10"/>
      <c r="C581" s="10"/>
      <c r="D581" s="10"/>
      <c r="E581" s="10"/>
      <c r="F581" s="10"/>
      <c r="G581" s="10"/>
      <c r="H581" s="10"/>
      <c r="I581" s="10" t="str">
        <f t="shared" si="9"/>
        <v>Simplified</v>
      </c>
      <c r="J581" s="10"/>
      <c r="K581" s="10"/>
      <c r="L581" s="10"/>
      <c r="M581" s="10"/>
      <c r="N581" s="10" t="s">
        <v>1340</v>
      </c>
      <c r="O581" s="12" t="s">
        <v>1341</v>
      </c>
      <c r="P581" s="10" t="s">
        <v>543</v>
      </c>
      <c r="Q581" s="10" t="s">
        <v>564</v>
      </c>
      <c r="R581" s="13">
        <v>1036739.38</v>
      </c>
      <c r="S581" s="14" t="s">
        <v>1337</v>
      </c>
      <c r="T581" s="10" t="s">
        <v>204</v>
      </c>
      <c r="U581" s="10" t="s">
        <v>204</v>
      </c>
      <c r="V581" s="10" t="s">
        <v>65</v>
      </c>
      <c r="W581" s="10" t="s">
        <v>939</v>
      </c>
      <c r="X581" s="11"/>
      <c r="Y581" s="11"/>
      <c r="Z581" s="11"/>
      <c r="AA581" s="11"/>
    </row>
    <row r="582" spans="1:27" ht="18" hidden="1" x14ac:dyDescent="0.3">
      <c r="A582" s="10"/>
      <c r="B582" s="10"/>
      <c r="C582" s="10"/>
      <c r="D582" s="10"/>
      <c r="E582" s="10"/>
      <c r="F582" s="10"/>
      <c r="G582" s="10"/>
      <c r="H582" s="10"/>
      <c r="I582" s="10" t="str">
        <f t="shared" si="9"/>
        <v>Simplified</v>
      </c>
      <c r="J582" s="10"/>
      <c r="K582" s="10"/>
      <c r="L582" s="10"/>
      <c r="M582" s="10"/>
      <c r="N582" s="10" t="s">
        <v>1342</v>
      </c>
      <c r="O582" s="12" t="s">
        <v>1343</v>
      </c>
      <c r="P582" s="10" t="s">
        <v>202</v>
      </c>
      <c r="Q582" s="10" t="s">
        <v>203</v>
      </c>
      <c r="R582" s="13">
        <v>24600225.239999998</v>
      </c>
      <c r="S582" s="14" t="s">
        <v>1337</v>
      </c>
      <c r="T582" s="10" t="s">
        <v>204</v>
      </c>
      <c r="U582" s="10" t="s">
        <v>204</v>
      </c>
      <c r="V582" s="10" t="s">
        <v>65</v>
      </c>
      <c r="W582" s="10" t="s">
        <v>939</v>
      </c>
      <c r="X582" s="11"/>
      <c r="Y582" s="11"/>
      <c r="Z582" s="11"/>
      <c r="AA582" s="11"/>
    </row>
    <row r="583" spans="1:27" ht="18" hidden="1" x14ac:dyDescent="0.3">
      <c r="A583" s="10"/>
      <c r="B583" s="10"/>
      <c r="C583" s="10"/>
      <c r="D583" s="10"/>
      <c r="E583" s="10"/>
      <c r="F583" s="10"/>
      <c r="G583" s="10"/>
      <c r="H583" s="10"/>
      <c r="I583" s="10" t="str">
        <f t="shared" si="9"/>
        <v>Simplified</v>
      </c>
      <c r="J583" s="10"/>
      <c r="K583" s="10"/>
      <c r="L583" s="10"/>
      <c r="M583" s="10"/>
      <c r="N583" s="10" t="s">
        <v>1344</v>
      </c>
      <c r="O583" s="12" t="s">
        <v>1345</v>
      </c>
      <c r="P583" s="10" t="s">
        <v>462</v>
      </c>
      <c r="Q583" s="10" t="s">
        <v>938</v>
      </c>
      <c r="R583" s="13">
        <v>2623273.5699999998</v>
      </c>
      <c r="S583" s="14" t="s">
        <v>1337</v>
      </c>
      <c r="T583" s="10" t="s">
        <v>204</v>
      </c>
      <c r="U583" s="10" t="s">
        <v>204</v>
      </c>
      <c r="V583" s="10" t="s">
        <v>65</v>
      </c>
      <c r="W583" s="10" t="s">
        <v>939</v>
      </c>
      <c r="X583" s="11"/>
      <c r="Y583" s="11"/>
      <c r="Z583" s="11"/>
      <c r="AA583" s="11"/>
    </row>
    <row r="584" spans="1:27" ht="18" hidden="1" x14ac:dyDescent="0.3">
      <c r="A584" s="10"/>
      <c r="B584" s="10"/>
      <c r="C584" s="10"/>
      <c r="D584" s="10"/>
      <c r="E584" s="10"/>
      <c r="F584" s="10"/>
      <c r="G584" s="10"/>
      <c r="H584" s="10"/>
      <c r="I584" s="10" t="str">
        <f t="shared" si="9"/>
        <v>Simplified</v>
      </c>
      <c r="J584" s="10"/>
      <c r="K584" s="10"/>
      <c r="L584" s="10"/>
      <c r="M584" s="10"/>
      <c r="N584" s="10" t="s">
        <v>1346</v>
      </c>
      <c r="O584" s="12" t="s">
        <v>1347</v>
      </c>
      <c r="P584" s="10" t="s">
        <v>202</v>
      </c>
      <c r="Q584" s="10" t="s">
        <v>203</v>
      </c>
      <c r="R584" s="13">
        <v>10376157.720000001</v>
      </c>
      <c r="S584" s="14" t="s">
        <v>1337</v>
      </c>
      <c r="T584" s="10" t="s">
        <v>204</v>
      </c>
      <c r="U584" s="10" t="s">
        <v>204</v>
      </c>
      <c r="V584" s="10" t="s">
        <v>65</v>
      </c>
      <c r="W584" s="10" t="s">
        <v>939</v>
      </c>
      <c r="X584" s="11"/>
      <c r="Y584" s="11"/>
      <c r="Z584" s="11"/>
      <c r="AA584" s="11"/>
    </row>
    <row r="585" spans="1:27" ht="18" hidden="1" x14ac:dyDescent="0.3">
      <c r="A585" s="10"/>
      <c r="B585" s="10"/>
      <c r="C585" s="10"/>
      <c r="D585" s="10"/>
      <c r="E585" s="10"/>
      <c r="F585" s="10"/>
      <c r="G585" s="10"/>
      <c r="H585" s="10"/>
      <c r="I585" s="10" t="str">
        <f t="shared" si="9"/>
        <v>Simplified</v>
      </c>
      <c r="J585" s="10"/>
      <c r="K585" s="10"/>
      <c r="L585" s="10"/>
      <c r="M585" s="10"/>
      <c r="N585" s="10" t="s">
        <v>1348</v>
      </c>
      <c r="O585" s="12" t="s">
        <v>1349</v>
      </c>
      <c r="P585" s="10" t="s">
        <v>202</v>
      </c>
      <c r="Q585" s="10" t="s">
        <v>203</v>
      </c>
      <c r="R585" s="13">
        <v>1368758.75</v>
      </c>
      <c r="S585" s="14" t="s">
        <v>1337</v>
      </c>
      <c r="T585" s="10" t="s">
        <v>204</v>
      </c>
      <c r="U585" s="10" t="s">
        <v>204</v>
      </c>
      <c r="V585" s="10" t="s">
        <v>65</v>
      </c>
      <c r="W585" s="10" t="s">
        <v>939</v>
      </c>
      <c r="X585" s="11"/>
      <c r="Y585" s="11"/>
      <c r="Z585" s="11"/>
      <c r="AA585" s="11"/>
    </row>
    <row r="586" spans="1:27" ht="18" hidden="1" x14ac:dyDescent="0.3">
      <c r="A586" s="10"/>
      <c r="B586" s="10"/>
      <c r="C586" s="10"/>
      <c r="D586" s="10"/>
      <c r="E586" s="10"/>
      <c r="F586" s="10"/>
      <c r="G586" s="10"/>
      <c r="H586" s="10"/>
      <c r="I586" s="10" t="str">
        <f t="shared" si="9"/>
        <v>Simplified</v>
      </c>
      <c r="J586" s="10"/>
      <c r="K586" s="10"/>
      <c r="L586" s="10"/>
      <c r="M586" s="10"/>
      <c r="N586" s="10" t="s">
        <v>1350</v>
      </c>
      <c r="O586" s="12" t="s">
        <v>1351</v>
      </c>
      <c r="P586" s="10" t="s">
        <v>367</v>
      </c>
      <c r="Q586" s="10" t="s">
        <v>394</v>
      </c>
      <c r="R586" s="13">
        <v>5813365</v>
      </c>
      <c r="S586" s="14" t="s">
        <v>1337</v>
      </c>
      <c r="T586" s="10" t="s">
        <v>204</v>
      </c>
      <c r="U586" s="10" t="s">
        <v>204</v>
      </c>
      <c r="V586" s="10" t="s">
        <v>65</v>
      </c>
      <c r="W586" s="10" t="s">
        <v>939</v>
      </c>
      <c r="X586" s="11"/>
      <c r="Y586" s="11"/>
      <c r="Z586" s="11"/>
      <c r="AA586" s="11"/>
    </row>
    <row r="587" spans="1:27" ht="18" x14ac:dyDescent="0.3">
      <c r="A587" s="15" t="s">
        <v>619</v>
      </c>
      <c r="B587" s="28" t="s">
        <v>620</v>
      </c>
      <c r="C587" s="10" t="s">
        <v>620</v>
      </c>
      <c r="D587" s="10" t="s">
        <v>620</v>
      </c>
      <c r="E587" s="16" t="s">
        <v>621</v>
      </c>
      <c r="F587" s="16" t="s">
        <v>621</v>
      </c>
      <c r="G587" s="16" t="s">
        <v>621</v>
      </c>
      <c r="H587" s="16" t="s">
        <v>621</v>
      </c>
      <c r="I587" s="10" t="str">
        <f t="shared" si="9"/>
        <v>Simplified</v>
      </c>
      <c r="J587" s="26" t="s">
        <v>1043</v>
      </c>
      <c r="K587" s="25" t="s">
        <v>1352</v>
      </c>
      <c r="L587" s="10" t="s">
        <v>623</v>
      </c>
      <c r="M587" s="10"/>
      <c r="N587" s="10" t="s">
        <v>1353</v>
      </c>
      <c r="O587" s="12" t="s">
        <v>1354</v>
      </c>
      <c r="P587" s="10" t="s">
        <v>6</v>
      </c>
      <c r="Q587" s="10" t="s">
        <v>8</v>
      </c>
      <c r="R587" s="13">
        <v>295780</v>
      </c>
      <c r="S587" s="14" t="s">
        <v>1337</v>
      </c>
      <c r="T587" s="10" t="s">
        <v>204</v>
      </c>
      <c r="U587" s="10" t="s">
        <v>204</v>
      </c>
      <c r="V587" s="10" t="s">
        <v>65</v>
      </c>
      <c r="W587" s="10" t="s">
        <v>939</v>
      </c>
      <c r="X587" s="11" t="s">
        <v>939</v>
      </c>
      <c r="Y587" s="11"/>
      <c r="Z587" s="78">
        <f>'LIVE PMO'!F82</f>
        <v>46201</v>
      </c>
      <c r="AA587" s="11"/>
    </row>
    <row r="588" spans="1:27" ht="18" hidden="1" x14ac:dyDescent="0.3">
      <c r="A588" s="10"/>
      <c r="B588" s="10"/>
      <c r="C588" s="10"/>
      <c r="D588" s="10"/>
      <c r="E588" s="10"/>
      <c r="F588" s="10"/>
      <c r="G588" s="10"/>
      <c r="H588" s="10"/>
      <c r="I588" s="10" t="str">
        <f t="shared" si="9"/>
        <v>Simplified</v>
      </c>
      <c r="J588" s="10"/>
      <c r="K588" s="10"/>
      <c r="L588" s="10"/>
      <c r="M588" s="10"/>
      <c r="N588" s="10" t="s">
        <v>1355</v>
      </c>
      <c r="O588" s="12" t="s">
        <v>1356</v>
      </c>
      <c r="P588" s="10" t="s">
        <v>367</v>
      </c>
      <c r="Q588" s="10" t="s">
        <v>419</v>
      </c>
      <c r="R588" s="13">
        <v>4044320</v>
      </c>
      <c r="S588" s="14" t="s">
        <v>1337</v>
      </c>
      <c r="T588" s="10" t="s">
        <v>204</v>
      </c>
      <c r="U588" s="10" t="s">
        <v>204</v>
      </c>
      <c r="V588" s="10" t="s">
        <v>65</v>
      </c>
      <c r="W588" s="10" t="s">
        <v>939</v>
      </c>
      <c r="X588" s="11"/>
      <c r="Y588" s="11"/>
      <c r="Z588" s="11"/>
      <c r="AA588" s="11"/>
    </row>
    <row r="589" spans="1:27" ht="18" hidden="1" x14ac:dyDescent="0.3">
      <c r="A589" s="10"/>
      <c r="B589" s="10"/>
      <c r="C589" s="10"/>
      <c r="D589" s="10"/>
      <c r="E589" s="10"/>
      <c r="F589" s="10"/>
      <c r="G589" s="10"/>
      <c r="H589" s="10"/>
      <c r="I589" s="10" t="str">
        <f t="shared" si="9"/>
        <v>Simplified</v>
      </c>
      <c r="J589" s="10"/>
      <c r="K589" s="10"/>
      <c r="L589" s="10"/>
      <c r="M589" s="10"/>
      <c r="N589" s="10" t="s">
        <v>1357</v>
      </c>
      <c r="O589" s="12" t="s">
        <v>1358</v>
      </c>
      <c r="P589" s="10" t="s">
        <v>653</v>
      </c>
      <c r="Q589" s="10" t="s">
        <v>654</v>
      </c>
      <c r="R589" s="13">
        <v>19366000</v>
      </c>
      <c r="S589" s="14" t="s">
        <v>1337</v>
      </c>
      <c r="T589" s="10" t="s">
        <v>204</v>
      </c>
      <c r="U589" s="10" t="s">
        <v>204</v>
      </c>
      <c r="V589" s="10" t="s">
        <v>65</v>
      </c>
      <c r="W589" s="10" t="s">
        <v>944</v>
      </c>
      <c r="X589" s="11"/>
      <c r="Y589" s="11"/>
      <c r="Z589" s="11"/>
      <c r="AA589" s="11"/>
    </row>
    <row r="590" spans="1:27" ht="18" hidden="1" x14ac:dyDescent="0.3">
      <c r="A590" s="10"/>
      <c r="B590" s="10"/>
      <c r="C590" s="10"/>
      <c r="D590" s="10"/>
      <c r="E590" s="10"/>
      <c r="F590" s="10"/>
      <c r="G590" s="10"/>
      <c r="H590" s="10"/>
      <c r="I590" s="10" t="str">
        <f t="shared" si="9"/>
        <v>Full</v>
      </c>
      <c r="J590" s="10"/>
      <c r="K590" s="10"/>
      <c r="L590" s="10"/>
      <c r="M590" s="10"/>
      <c r="N590" s="10" t="s">
        <v>1359</v>
      </c>
      <c r="O590" s="12" t="s">
        <v>1360</v>
      </c>
      <c r="P590" s="10" t="s">
        <v>653</v>
      </c>
      <c r="Q590" s="10" t="s">
        <v>654</v>
      </c>
      <c r="R590" s="13">
        <v>55458635</v>
      </c>
      <c r="S590" s="14" t="s">
        <v>1337</v>
      </c>
      <c r="T590" s="10" t="s">
        <v>204</v>
      </c>
      <c r="U590" s="10" t="s">
        <v>204</v>
      </c>
      <c r="V590" s="10" t="s">
        <v>65</v>
      </c>
      <c r="W590" s="10" t="s">
        <v>944</v>
      </c>
      <c r="X590" s="11"/>
      <c r="Y590" s="11"/>
      <c r="Z590" s="11"/>
      <c r="AA590" s="11"/>
    </row>
    <row r="591" spans="1:27" ht="18" hidden="1" x14ac:dyDescent="0.3">
      <c r="A591" s="10"/>
      <c r="B591" s="10"/>
      <c r="C591" s="10"/>
      <c r="D591" s="10"/>
      <c r="E591" s="10"/>
      <c r="F591" s="10"/>
      <c r="G591" s="10"/>
      <c r="H591" s="10"/>
      <c r="I591" s="10" t="str">
        <f t="shared" si="9"/>
        <v>Simplified</v>
      </c>
      <c r="J591" s="10"/>
      <c r="K591" s="10"/>
      <c r="L591" s="10"/>
      <c r="M591" s="10"/>
      <c r="N591" s="10" t="s">
        <v>1361</v>
      </c>
      <c r="O591" s="12" t="s">
        <v>1362</v>
      </c>
      <c r="P591" s="10" t="s">
        <v>367</v>
      </c>
      <c r="Q591" s="10" t="s">
        <v>419</v>
      </c>
      <c r="R591" s="13">
        <v>3972502.5</v>
      </c>
      <c r="S591" s="14" t="s">
        <v>1337</v>
      </c>
      <c r="T591" s="10" t="s">
        <v>204</v>
      </c>
      <c r="U591" s="10" t="s">
        <v>204</v>
      </c>
      <c r="V591" s="10" t="s">
        <v>65</v>
      </c>
      <c r="W591" s="10" t="s">
        <v>947</v>
      </c>
      <c r="X591" s="11"/>
      <c r="Y591" s="11"/>
      <c r="Z591" s="11"/>
      <c r="AA591" s="11"/>
    </row>
    <row r="592" spans="1:27" ht="18" hidden="1" x14ac:dyDescent="0.3">
      <c r="A592" s="10"/>
      <c r="B592" s="10"/>
      <c r="C592" s="10"/>
      <c r="D592" s="10"/>
      <c r="E592" s="10"/>
      <c r="F592" s="10"/>
      <c r="G592" s="10"/>
      <c r="H592" s="10"/>
      <c r="I592" s="10" t="str">
        <f t="shared" si="9"/>
        <v>Full</v>
      </c>
      <c r="J592" s="10"/>
      <c r="K592" s="10"/>
      <c r="L592" s="10"/>
      <c r="M592" s="10"/>
      <c r="N592" s="10" t="s">
        <v>1363</v>
      </c>
      <c r="O592" s="12" t="s">
        <v>1364</v>
      </c>
      <c r="P592" s="10" t="s">
        <v>653</v>
      </c>
      <c r="Q592" s="10" t="s">
        <v>654</v>
      </c>
      <c r="R592" s="13">
        <v>331206822.94999999</v>
      </c>
      <c r="S592" s="14" t="s">
        <v>1337</v>
      </c>
      <c r="T592" s="10" t="s">
        <v>204</v>
      </c>
      <c r="U592" s="10" t="s">
        <v>204</v>
      </c>
      <c r="V592" s="10" t="s">
        <v>65</v>
      </c>
      <c r="W592" s="10" t="s">
        <v>982</v>
      </c>
      <c r="X592" s="11"/>
      <c r="Y592" s="11"/>
      <c r="Z592" s="11"/>
      <c r="AA592" s="11"/>
    </row>
    <row r="593" spans="1:27" ht="18" hidden="1" x14ac:dyDescent="0.3">
      <c r="A593" s="10"/>
      <c r="B593" s="10"/>
      <c r="C593" s="10"/>
      <c r="D593" s="10"/>
      <c r="E593" s="10"/>
      <c r="F593" s="10"/>
      <c r="G593" s="10"/>
      <c r="H593" s="10"/>
      <c r="I593" s="10" t="str">
        <f t="shared" si="9"/>
        <v>Simplified</v>
      </c>
      <c r="J593" s="10"/>
      <c r="K593" s="10"/>
      <c r="L593" s="10"/>
      <c r="M593" s="10"/>
      <c r="N593" s="10" t="s">
        <v>1365</v>
      </c>
      <c r="O593" s="12" t="s">
        <v>1366</v>
      </c>
      <c r="P593" s="10" t="s">
        <v>653</v>
      </c>
      <c r="Q593" s="10" t="s">
        <v>654</v>
      </c>
      <c r="R593" s="13">
        <v>10810201.25</v>
      </c>
      <c r="S593" s="14" t="s">
        <v>1337</v>
      </c>
      <c r="T593" s="10" t="s">
        <v>204</v>
      </c>
      <c r="U593" s="10" t="s">
        <v>204</v>
      </c>
      <c r="V593" s="10" t="s">
        <v>65</v>
      </c>
      <c r="W593" s="10" t="s">
        <v>982</v>
      </c>
      <c r="X593" s="11"/>
      <c r="Y593" s="11"/>
      <c r="Z593" s="11"/>
      <c r="AA593" s="11"/>
    </row>
    <row r="594" spans="1:27" ht="18" hidden="1" x14ac:dyDescent="0.3">
      <c r="A594" s="10"/>
      <c r="B594" s="10"/>
      <c r="C594" s="10"/>
      <c r="D594" s="10"/>
      <c r="E594" s="10"/>
      <c r="F594" s="10"/>
      <c r="G594" s="10"/>
      <c r="H594" s="10"/>
      <c r="I594" s="10" t="str">
        <f t="shared" si="9"/>
        <v>Full</v>
      </c>
      <c r="J594" s="10"/>
      <c r="K594" s="10"/>
      <c r="L594" s="10"/>
      <c r="M594" s="10"/>
      <c r="N594" s="10" t="s">
        <v>1367</v>
      </c>
      <c r="O594" s="12" t="s">
        <v>1368</v>
      </c>
      <c r="P594" s="10" t="s">
        <v>653</v>
      </c>
      <c r="Q594" s="10" t="s">
        <v>654</v>
      </c>
      <c r="R594" s="13">
        <v>50200375</v>
      </c>
      <c r="S594" s="14" t="s">
        <v>1337</v>
      </c>
      <c r="T594" s="10" t="s">
        <v>204</v>
      </c>
      <c r="U594" s="10" t="s">
        <v>204</v>
      </c>
      <c r="V594" s="10" t="s">
        <v>65</v>
      </c>
      <c r="W594" s="10" t="s">
        <v>982</v>
      </c>
      <c r="X594" s="11"/>
      <c r="Y594" s="11"/>
      <c r="Z594" s="11"/>
      <c r="AA594" s="11"/>
    </row>
    <row r="595" spans="1:27" ht="18" hidden="1" x14ac:dyDescent="0.3">
      <c r="A595" s="10"/>
      <c r="B595" s="10"/>
      <c r="C595" s="10"/>
      <c r="D595" s="10"/>
      <c r="E595" s="10"/>
      <c r="F595" s="10"/>
      <c r="G595" s="10"/>
      <c r="H595" s="10"/>
      <c r="I595" s="10" t="str">
        <f t="shared" si="9"/>
        <v>Simplified</v>
      </c>
      <c r="J595" s="10"/>
      <c r="K595" s="10"/>
      <c r="L595" s="10"/>
      <c r="M595" s="10"/>
      <c r="N595" s="10" t="s">
        <v>1369</v>
      </c>
      <c r="O595" s="12" t="s">
        <v>1370</v>
      </c>
      <c r="P595" s="10" t="s">
        <v>653</v>
      </c>
      <c r="Q595" s="10" t="s">
        <v>654</v>
      </c>
      <c r="R595" s="13">
        <v>4268598.75</v>
      </c>
      <c r="S595" s="14" t="s">
        <v>1337</v>
      </c>
      <c r="T595" s="10" t="s">
        <v>204</v>
      </c>
      <c r="U595" s="10" t="s">
        <v>204</v>
      </c>
      <c r="V595" s="10" t="s">
        <v>65</v>
      </c>
      <c r="W595" s="10" t="s">
        <v>982</v>
      </c>
      <c r="X595" s="11"/>
      <c r="Y595" s="11"/>
      <c r="Z595" s="11"/>
      <c r="AA595" s="11"/>
    </row>
    <row r="596" spans="1:27" ht="18" hidden="1" x14ac:dyDescent="0.3">
      <c r="A596" s="10"/>
      <c r="B596" s="10"/>
      <c r="C596" s="10"/>
      <c r="D596" s="10"/>
      <c r="E596" s="10"/>
      <c r="F596" s="10"/>
      <c r="G596" s="10"/>
      <c r="H596" s="10"/>
      <c r="I596" s="10" t="str">
        <f t="shared" si="9"/>
        <v>Simplified</v>
      </c>
      <c r="J596" s="10"/>
      <c r="K596" s="10"/>
      <c r="L596" s="10"/>
      <c r="M596" s="10"/>
      <c r="N596" s="10" t="s">
        <v>1371</v>
      </c>
      <c r="O596" s="12" t="s">
        <v>1372</v>
      </c>
      <c r="P596" s="10" t="s">
        <v>367</v>
      </c>
      <c r="Q596" s="10" t="s">
        <v>394</v>
      </c>
      <c r="R596" s="13">
        <v>4057558.8</v>
      </c>
      <c r="S596" s="14" t="s">
        <v>1337</v>
      </c>
      <c r="T596" s="10" t="s">
        <v>204</v>
      </c>
      <c r="U596" s="10" t="s">
        <v>204</v>
      </c>
      <c r="V596" s="10" t="s">
        <v>65</v>
      </c>
      <c r="W596" s="10" t="s">
        <v>982</v>
      </c>
      <c r="X596" s="11"/>
      <c r="Y596" s="11"/>
      <c r="Z596" s="11"/>
      <c r="AA596" s="11"/>
    </row>
    <row r="597" spans="1:27" ht="18" hidden="1" x14ac:dyDescent="0.3">
      <c r="A597" s="10"/>
      <c r="B597" s="10"/>
      <c r="C597" s="10"/>
      <c r="D597" s="10"/>
      <c r="E597" s="10"/>
      <c r="F597" s="10"/>
      <c r="G597" s="10"/>
      <c r="H597" s="10"/>
      <c r="I597" s="10" t="str">
        <f t="shared" si="9"/>
        <v>Simplified</v>
      </c>
      <c r="J597" s="10"/>
      <c r="K597" s="10"/>
      <c r="L597" s="10"/>
      <c r="M597" s="10"/>
      <c r="N597" s="10" t="s">
        <v>1373</v>
      </c>
      <c r="O597" s="12" t="s">
        <v>1374</v>
      </c>
      <c r="P597" s="10" t="s">
        <v>543</v>
      </c>
      <c r="Q597" s="10" t="s">
        <v>564</v>
      </c>
      <c r="R597" s="13">
        <v>5184200</v>
      </c>
      <c r="S597" s="14" t="s">
        <v>1337</v>
      </c>
      <c r="T597" s="10" t="s">
        <v>204</v>
      </c>
      <c r="U597" s="10" t="s">
        <v>204</v>
      </c>
      <c r="V597" s="10" t="s">
        <v>65</v>
      </c>
      <c r="W597" s="10" t="s">
        <v>1021</v>
      </c>
      <c r="X597" s="11"/>
      <c r="Y597" s="11"/>
      <c r="Z597" s="11"/>
      <c r="AA597" s="11"/>
    </row>
    <row r="598" spans="1:27" ht="18" hidden="1" x14ac:dyDescent="0.3">
      <c r="A598" s="10"/>
      <c r="B598" s="10"/>
      <c r="C598" s="10"/>
      <c r="D598" s="10"/>
      <c r="E598" s="10"/>
      <c r="F598" s="10"/>
      <c r="G598" s="10"/>
      <c r="H598" s="10"/>
      <c r="I598" s="10" t="str">
        <f t="shared" si="9"/>
        <v>Simplified</v>
      </c>
      <c r="J598" s="10"/>
      <c r="K598" s="10"/>
      <c r="L598" s="10"/>
      <c r="M598" s="10"/>
      <c r="N598" s="10" t="s">
        <v>1375</v>
      </c>
      <c r="O598" s="12" t="s">
        <v>1376</v>
      </c>
      <c r="P598" s="10" t="s">
        <v>653</v>
      </c>
      <c r="Q598" s="10" t="s">
        <v>654</v>
      </c>
      <c r="R598" s="13">
        <v>925642.79</v>
      </c>
      <c r="S598" s="14" t="s">
        <v>1337</v>
      </c>
      <c r="T598" s="10" t="s">
        <v>204</v>
      </c>
      <c r="U598" s="10" t="s">
        <v>204</v>
      </c>
      <c r="V598" s="10" t="s">
        <v>65</v>
      </c>
      <c r="W598" s="10" t="s">
        <v>1377</v>
      </c>
      <c r="X598" s="11"/>
      <c r="Y598" s="11"/>
      <c r="Z598" s="11"/>
      <c r="AA598" s="11"/>
    </row>
    <row r="599" spans="1:27" ht="18" hidden="1" x14ac:dyDescent="0.3">
      <c r="A599" s="10"/>
      <c r="B599" s="10"/>
      <c r="C599" s="10"/>
      <c r="D599" s="10"/>
      <c r="E599" s="10"/>
      <c r="F599" s="10"/>
      <c r="G599" s="10"/>
      <c r="H599" s="10"/>
      <c r="I599" s="10" t="str">
        <f t="shared" si="9"/>
        <v>Full</v>
      </c>
      <c r="J599" s="10"/>
      <c r="K599" s="10"/>
      <c r="L599" s="10"/>
      <c r="M599" s="10"/>
      <c r="N599" s="10" t="s">
        <v>1378</v>
      </c>
      <c r="O599" s="12" t="s">
        <v>1379</v>
      </c>
      <c r="P599" s="10" t="s">
        <v>653</v>
      </c>
      <c r="Q599" s="10" t="s">
        <v>654</v>
      </c>
      <c r="R599" s="13">
        <v>73830000</v>
      </c>
      <c r="S599" s="14" t="s">
        <v>1337</v>
      </c>
      <c r="T599" s="10" t="s">
        <v>204</v>
      </c>
      <c r="U599" s="10" t="s">
        <v>204</v>
      </c>
      <c r="V599" s="10" t="s">
        <v>65</v>
      </c>
      <c r="W599" s="10" t="s">
        <v>1024</v>
      </c>
      <c r="X599" s="11"/>
      <c r="Y599" s="11"/>
      <c r="Z599" s="11"/>
      <c r="AA599" s="11"/>
    </row>
    <row r="600" spans="1:27" ht="18" x14ac:dyDescent="0.3">
      <c r="A600" s="10"/>
      <c r="B600" s="10"/>
      <c r="C600" s="15" t="s">
        <v>619</v>
      </c>
      <c r="D600" s="10" t="s">
        <v>620</v>
      </c>
      <c r="E600" s="16" t="s">
        <v>621</v>
      </c>
      <c r="F600" s="16" t="s">
        <v>621</v>
      </c>
      <c r="G600" s="16" t="s">
        <v>621</v>
      </c>
      <c r="H600" s="16" t="s">
        <v>621</v>
      </c>
      <c r="I600" s="10" t="str">
        <f t="shared" si="9"/>
        <v>Simplified</v>
      </c>
      <c r="J600" s="26" t="s">
        <v>1043</v>
      </c>
      <c r="K600" s="25" t="s">
        <v>1352</v>
      </c>
      <c r="L600" s="10" t="s">
        <v>623</v>
      </c>
      <c r="M600" s="10"/>
      <c r="N600" s="10" t="s">
        <v>1380</v>
      </c>
      <c r="O600" s="12" t="s">
        <v>2575</v>
      </c>
      <c r="P600" s="10" t="s">
        <v>6</v>
      </c>
      <c r="Q600" s="10" t="s">
        <v>8</v>
      </c>
      <c r="R600" s="13">
        <v>3759062.5</v>
      </c>
      <c r="S600" s="14" t="s">
        <v>1337</v>
      </c>
      <c r="T600" s="10" t="s">
        <v>204</v>
      </c>
      <c r="U600" s="10" t="s">
        <v>204</v>
      </c>
      <c r="V600" s="10" t="s">
        <v>65</v>
      </c>
      <c r="W600" s="10" t="s">
        <v>1024</v>
      </c>
      <c r="X600" s="11" t="s">
        <v>1024</v>
      </c>
      <c r="Y600" s="78">
        <f>'LIVE PMO'!F83</f>
        <v>46487</v>
      </c>
      <c r="Z600" s="78">
        <f>EDATE(Y600,-2)</f>
        <v>46428</v>
      </c>
      <c r="AA600" s="78">
        <f>EDATE(Y600,24)</f>
        <v>47218</v>
      </c>
    </row>
    <row r="601" spans="1:27" ht="18" hidden="1" x14ac:dyDescent="0.3">
      <c r="A601" s="10"/>
      <c r="B601" s="10"/>
      <c r="C601" s="10"/>
      <c r="D601" s="10"/>
      <c r="E601" s="10"/>
      <c r="F601" s="10"/>
      <c r="G601" s="10"/>
      <c r="H601" s="10"/>
      <c r="I601" s="10" t="str">
        <f t="shared" si="9"/>
        <v>Simplified</v>
      </c>
      <c r="J601" s="10"/>
      <c r="K601" s="10"/>
      <c r="L601" s="10"/>
      <c r="M601" s="10"/>
      <c r="N601" s="10" t="s">
        <v>1381</v>
      </c>
      <c r="O601" s="12" t="s">
        <v>1382</v>
      </c>
      <c r="P601" s="10" t="s">
        <v>367</v>
      </c>
      <c r="Q601" s="10" t="s">
        <v>419</v>
      </c>
      <c r="R601" s="13">
        <v>1310597.5</v>
      </c>
      <c r="S601" s="14" t="s">
        <v>1337</v>
      </c>
      <c r="T601" s="10" t="s">
        <v>204</v>
      </c>
      <c r="U601" s="10" t="s">
        <v>204</v>
      </c>
      <c r="V601" s="10" t="s">
        <v>65</v>
      </c>
      <c r="W601" s="10" t="s">
        <v>1024</v>
      </c>
      <c r="X601" s="11"/>
      <c r="Y601" s="11"/>
      <c r="Z601" s="11"/>
      <c r="AA601" s="11"/>
    </row>
    <row r="602" spans="1:27" ht="18" hidden="1" x14ac:dyDescent="0.3">
      <c r="A602" s="10"/>
      <c r="B602" s="10"/>
      <c r="C602" s="10"/>
      <c r="D602" s="10"/>
      <c r="E602" s="10"/>
      <c r="F602" s="10"/>
      <c r="G602" s="10"/>
      <c r="H602" s="10"/>
      <c r="I602" s="10" t="str">
        <f t="shared" si="9"/>
        <v>Simplified</v>
      </c>
      <c r="J602" s="10"/>
      <c r="K602" s="10"/>
      <c r="L602" s="10"/>
      <c r="M602" s="10"/>
      <c r="N602" s="10" t="s">
        <v>1383</v>
      </c>
      <c r="O602" s="12" t="s">
        <v>1384</v>
      </c>
      <c r="P602" s="10" t="s">
        <v>653</v>
      </c>
      <c r="Q602" s="10" t="s">
        <v>654</v>
      </c>
      <c r="R602" s="13">
        <v>807386.25</v>
      </c>
      <c r="S602" s="14" t="s">
        <v>1337</v>
      </c>
      <c r="T602" s="10" t="s">
        <v>204</v>
      </c>
      <c r="U602" s="10" t="s">
        <v>204</v>
      </c>
      <c r="V602" s="10" t="s">
        <v>65</v>
      </c>
      <c r="W602" s="10" t="s">
        <v>1024</v>
      </c>
      <c r="X602" s="11"/>
      <c r="Y602" s="11"/>
      <c r="Z602" s="11"/>
      <c r="AA602" s="11"/>
    </row>
    <row r="603" spans="1:27" ht="18" hidden="1" x14ac:dyDescent="0.3">
      <c r="A603" s="10"/>
      <c r="B603" s="10"/>
      <c r="C603" s="10"/>
      <c r="D603" s="10"/>
      <c r="E603" s="10"/>
      <c r="F603" s="10"/>
      <c r="G603" s="10"/>
      <c r="H603" s="10"/>
      <c r="I603" s="10" t="str">
        <f t="shared" si="9"/>
        <v>Simplified</v>
      </c>
      <c r="J603" s="10"/>
      <c r="K603" s="10"/>
      <c r="L603" s="10"/>
      <c r="M603" s="10"/>
      <c r="N603" s="10" t="s">
        <v>1385</v>
      </c>
      <c r="O603" s="12" t="s">
        <v>1386</v>
      </c>
      <c r="P603" s="10" t="s">
        <v>367</v>
      </c>
      <c r="Q603" s="10" t="s">
        <v>419</v>
      </c>
      <c r="R603" s="13">
        <v>350454.45</v>
      </c>
      <c r="S603" s="14" t="s">
        <v>1337</v>
      </c>
      <c r="T603" s="10" t="s">
        <v>204</v>
      </c>
      <c r="U603" s="10" t="s">
        <v>204</v>
      </c>
      <c r="V603" s="10" t="s">
        <v>65</v>
      </c>
      <c r="W603" s="10" t="s">
        <v>1024</v>
      </c>
      <c r="X603" s="11"/>
      <c r="Y603" s="11"/>
      <c r="Z603" s="11"/>
      <c r="AA603" s="11"/>
    </row>
    <row r="604" spans="1:27" ht="18" hidden="1" x14ac:dyDescent="0.3">
      <c r="A604" s="10"/>
      <c r="B604" s="10"/>
      <c r="C604" s="10"/>
      <c r="D604" s="10"/>
      <c r="E604" s="10"/>
      <c r="F604" s="10"/>
      <c r="G604" s="10"/>
      <c r="H604" s="10"/>
      <c r="I604" s="10" t="str">
        <f t="shared" si="9"/>
        <v>Simplified</v>
      </c>
      <c r="J604" s="10"/>
      <c r="K604" s="10"/>
      <c r="L604" s="10"/>
      <c r="M604" s="10"/>
      <c r="N604" s="10" t="s">
        <v>1387</v>
      </c>
      <c r="O604" s="12" t="s">
        <v>1388</v>
      </c>
      <c r="P604" s="10" t="s">
        <v>653</v>
      </c>
      <c r="Q604" s="10" t="s">
        <v>654</v>
      </c>
      <c r="R604" s="13">
        <v>3008256.25</v>
      </c>
      <c r="S604" s="14" t="s">
        <v>1337</v>
      </c>
      <c r="T604" s="10" t="s">
        <v>204</v>
      </c>
      <c r="U604" s="10" t="s">
        <v>204</v>
      </c>
      <c r="V604" s="10" t="s">
        <v>65</v>
      </c>
      <c r="W604" s="10" t="s">
        <v>1024</v>
      </c>
      <c r="X604" s="11"/>
      <c r="Y604" s="11"/>
      <c r="Z604" s="11"/>
      <c r="AA604" s="11"/>
    </row>
    <row r="605" spans="1:27" ht="18" hidden="1" x14ac:dyDescent="0.3">
      <c r="A605" s="10"/>
      <c r="B605" s="10"/>
      <c r="C605" s="10"/>
      <c r="D605" s="10"/>
      <c r="E605" s="10"/>
      <c r="F605" s="10"/>
      <c r="G605" s="10"/>
      <c r="H605" s="10"/>
      <c r="I605" s="10" t="str">
        <f t="shared" si="9"/>
        <v>Full</v>
      </c>
      <c r="J605" s="10"/>
      <c r="K605" s="10"/>
      <c r="L605" s="10"/>
      <c r="M605" s="10"/>
      <c r="N605" s="10" t="s">
        <v>1389</v>
      </c>
      <c r="O605" s="12" t="s">
        <v>1390</v>
      </c>
      <c r="P605" s="10" t="s">
        <v>653</v>
      </c>
      <c r="Q605" s="10" t="s">
        <v>654</v>
      </c>
      <c r="R605" s="13">
        <v>49316125.950000003</v>
      </c>
      <c r="S605" s="14" t="s">
        <v>1391</v>
      </c>
      <c r="T605" s="10" t="s">
        <v>204</v>
      </c>
      <c r="U605" s="10" t="s">
        <v>204</v>
      </c>
      <c r="V605" s="10" t="s">
        <v>65</v>
      </c>
      <c r="W605" s="10" t="s">
        <v>9</v>
      </c>
      <c r="X605" s="11"/>
      <c r="Y605" s="11"/>
      <c r="Z605" s="11"/>
      <c r="AA605" s="11"/>
    </row>
    <row r="606" spans="1:27" ht="18" hidden="1" x14ac:dyDescent="0.3">
      <c r="A606" s="10"/>
      <c r="B606" s="10"/>
      <c r="C606" s="10"/>
      <c r="D606" s="10"/>
      <c r="E606" s="10"/>
      <c r="F606" s="10"/>
      <c r="G606" s="10"/>
      <c r="H606" s="10"/>
      <c r="I606" s="10" t="str">
        <f t="shared" si="9"/>
        <v>Simplified</v>
      </c>
      <c r="J606" s="10"/>
      <c r="K606" s="10"/>
      <c r="L606" s="10"/>
      <c r="M606" s="10"/>
      <c r="N606" s="10" t="s">
        <v>1392</v>
      </c>
      <c r="O606" s="12" t="s">
        <v>1393</v>
      </c>
      <c r="P606" s="10" t="s">
        <v>367</v>
      </c>
      <c r="Q606" s="10" t="s">
        <v>419</v>
      </c>
      <c r="R606" s="13">
        <v>10143000</v>
      </c>
      <c r="S606" s="14" t="s">
        <v>1391</v>
      </c>
      <c r="T606" s="10" t="s">
        <v>204</v>
      </c>
      <c r="U606" s="10" t="s">
        <v>204</v>
      </c>
      <c r="V606" s="10" t="s">
        <v>65</v>
      </c>
      <c r="W606" s="10" t="s">
        <v>9</v>
      </c>
      <c r="X606" s="11"/>
      <c r="Y606" s="11"/>
      <c r="Z606" s="11"/>
      <c r="AA606" s="11"/>
    </row>
    <row r="607" spans="1:27" ht="18" hidden="1" x14ac:dyDescent="0.3">
      <c r="A607" s="10"/>
      <c r="B607" s="10"/>
      <c r="C607" s="10"/>
      <c r="D607" s="10"/>
      <c r="E607" s="10"/>
      <c r="F607" s="10"/>
      <c r="G607" s="10"/>
      <c r="H607" s="10"/>
      <c r="I607" s="10" t="str">
        <f t="shared" si="9"/>
        <v>Full</v>
      </c>
      <c r="J607" s="10"/>
      <c r="K607" s="10"/>
      <c r="L607" s="10"/>
      <c r="M607" s="10"/>
      <c r="N607" s="10" t="s">
        <v>1394</v>
      </c>
      <c r="O607" s="12" t="s">
        <v>1395</v>
      </c>
      <c r="P607" s="10" t="s">
        <v>653</v>
      </c>
      <c r="Q607" s="10" t="s">
        <v>654</v>
      </c>
      <c r="R607" s="13">
        <v>55562132.189999998</v>
      </c>
      <c r="S607" s="14" t="s">
        <v>1391</v>
      </c>
      <c r="T607" s="10" t="s">
        <v>204</v>
      </c>
      <c r="U607" s="10" t="s">
        <v>204</v>
      </c>
      <c r="V607" s="10" t="s">
        <v>65</v>
      </c>
      <c r="W607" s="10" t="s">
        <v>939</v>
      </c>
      <c r="X607" s="11"/>
      <c r="Y607" s="11"/>
      <c r="Z607" s="11"/>
      <c r="AA607" s="11"/>
    </row>
    <row r="608" spans="1:27" ht="18" hidden="1" x14ac:dyDescent="0.3">
      <c r="A608" s="10"/>
      <c r="B608" s="10"/>
      <c r="C608" s="10"/>
      <c r="D608" s="10"/>
      <c r="E608" s="10"/>
      <c r="F608" s="10"/>
      <c r="G608" s="10"/>
      <c r="H608" s="10"/>
      <c r="I608" s="10" t="str">
        <f t="shared" si="9"/>
        <v>Simplified</v>
      </c>
      <c r="J608" s="10"/>
      <c r="K608" s="10"/>
      <c r="L608" s="10"/>
      <c r="M608" s="10"/>
      <c r="N608" s="10" t="s">
        <v>1396</v>
      </c>
      <c r="O608" s="12" t="s">
        <v>1397</v>
      </c>
      <c r="P608" s="10" t="s">
        <v>462</v>
      </c>
      <c r="Q608" s="10" t="s">
        <v>938</v>
      </c>
      <c r="R608" s="13">
        <v>15442939.620000001</v>
      </c>
      <c r="S608" s="14" t="s">
        <v>1391</v>
      </c>
      <c r="T608" s="10" t="s">
        <v>204</v>
      </c>
      <c r="U608" s="10" t="s">
        <v>204</v>
      </c>
      <c r="V608" s="10" t="s">
        <v>65</v>
      </c>
      <c r="W608" s="10" t="s">
        <v>939</v>
      </c>
      <c r="X608" s="11"/>
      <c r="Y608" s="11"/>
      <c r="Z608" s="11"/>
      <c r="AA608" s="11"/>
    </row>
    <row r="609" spans="1:27" ht="18" hidden="1" x14ac:dyDescent="0.3">
      <c r="A609" s="10"/>
      <c r="B609" s="10"/>
      <c r="C609" s="10"/>
      <c r="D609" s="10"/>
      <c r="E609" s="10"/>
      <c r="F609" s="10"/>
      <c r="G609" s="10"/>
      <c r="H609" s="10"/>
      <c r="I609" s="10" t="str">
        <f t="shared" si="9"/>
        <v>Full</v>
      </c>
      <c r="J609" s="10"/>
      <c r="K609" s="10"/>
      <c r="L609" s="10"/>
      <c r="M609" s="10"/>
      <c r="N609" s="10" t="s">
        <v>1398</v>
      </c>
      <c r="O609" s="12" t="s">
        <v>1399</v>
      </c>
      <c r="P609" s="10" t="s">
        <v>653</v>
      </c>
      <c r="Q609" s="10" t="s">
        <v>654</v>
      </c>
      <c r="R609" s="13">
        <v>75718058.329999998</v>
      </c>
      <c r="S609" s="14" t="s">
        <v>1391</v>
      </c>
      <c r="T609" s="10" t="s">
        <v>204</v>
      </c>
      <c r="U609" s="10" t="s">
        <v>204</v>
      </c>
      <c r="V609" s="10" t="s">
        <v>65</v>
      </c>
      <c r="W609" s="10" t="s">
        <v>939</v>
      </c>
      <c r="X609" s="11"/>
      <c r="Y609" s="11"/>
      <c r="Z609" s="11"/>
      <c r="AA609" s="11"/>
    </row>
    <row r="610" spans="1:27" ht="18" x14ac:dyDescent="0.3">
      <c r="A610" s="15" t="s">
        <v>619</v>
      </c>
      <c r="B610" s="28" t="s">
        <v>620</v>
      </c>
      <c r="C610" s="10" t="s">
        <v>620</v>
      </c>
      <c r="D610" s="10" t="s">
        <v>621</v>
      </c>
      <c r="E610" s="16" t="s">
        <v>621</v>
      </c>
      <c r="F610" s="16" t="s">
        <v>621</v>
      </c>
      <c r="G610" s="16" t="s">
        <v>621</v>
      </c>
      <c r="H610" s="16" t="s">
        <v>621</v>
      </c>
      <c r="I610" s="17" t="str">
        <f t="shared" si="9"/>
        <v>Full</v>
      </c>
      <c r="J610" s="10" t="s">
        <v>205</v>
      </c>
      <c r="K610" s="25" t="s">
        <v>1400</v>
      </c>
      <c r="L610" s="10" t="s">
        <v>623</v>
      </c>
      <c r="M610" s="10"/>
      <c r="N610" s="10" t="s">
        <v>1401</v>
      </c>
      <c r="O610" s="12" t="s">
        <v>1402</v>
      </c>
      <c r="P610" s="10" t="s">
        <v>6</v>
      </c>
      <c r="Q610" s="10" t="s">
        <v>8</v>
      </c>
      <c r="R610" s="13">
        <v>59549129.159999996</v>
      </c>
      <c r="S610" s="14" t="s">
        <v>1391</v>
      </c>
      <c r="T610" s="10" t="s">
        <v>204</v>
      </c>
      <c r="U610" s="10" t="s">
        <v>204</v>
      </c>
      <c r="V610" s="10" t="s">
        <v>65</v>
      </c>
      <c r="W610" s="10" t="s">
        <v>939</v>
      </c>
      <c r="X610" s="11" t="s">
        <v>939</v>
      </c>
      <c r="Y610" s="11"/>
      <c r="Z610" s="78">
        <f>'LIVE PMO'!F2</f>
        <v>45120</v>
      </c>
      <c r="AA610" s="11"/>
    </row>
    <row r="611" spans="1:27" ht="18" hidden="1" x14ac:dyDescent="0.3">
      <c r="A611" s="10"/>
      <c r="B611" s="10"/>
      <c r="C611" s="10"/>
      <c r="D611" s="10"/>
      <c r="E611" s="10"/>
      <c r="F611" s="10"/>
      <c r="G611" s="10"/>
      <c r="H611" s="10"/>
      <c r="I611" s="10" t="str">
        <f t="shared" si="9"/>
        <v>Full</v>
      </c>
      <c r="J611" s="10"/>
      <c r="K611" s="10"/>
      <c r="L611" s="10"/>
      <c r="M611" s="10"/>
      <c r="N611" s="10" t="s">
        <v>1403</v>
      </c>
      <c r="O611" s="12" t="s">
        <v>1404</v>
      </c>
      <c r="P611" s="10" t="s">
        <v>367</v>
      </c>
      <c r="Q611" s="10" t="s">
        <v>394</v>
      </c>
      <c r="R611" s="13">
        <v>30038549.780000001</v>
      </c>
      <c r="S611" s="14" t="s">
        <v>1391</v>
      </c>
      <c r="T611" s="10" t="s">
        <v>204</v>
      </c>
      <c r="U611" s="10" t="s">
        <v>204</v>
      </c>
      <c r="V611" s="10" t="s">
        <v>65</v>
      </c>
      <c r="W611" s="10" t="s">
        <v>939</v>
      </c>
      <c r="X611" s="11"/>
      <c r="Y611" s="11"/>
      <c r="Z611" s="11"/>
      <c r="AA611" s="11"/>
    </row>
    <row r="612" spans="1:27" ht="18" hidden="1" x14ac:dyDescent="0.3">
      <c r="A612" s="10"/>
      <c r="B612" s="10"/>
      <c r="C612" s="10"/>
      <c r="D612" s="10"/>
      <c r="E612" s="10"/>
      <c r="F612" s="10"/>
      <c r="G612" s="10"/>
      <c r="H612" s="10"/>
      <c r="I612" s="10" t="str">
        <f t="shared" si="9"/>
        <v>Full</v>
      </c>
      <c r="J612" s="10"/>
      <c r="K612" s="10"/>
      <c r="L612" s="10"/>
      <c r="M612" s="10"/>
      <c r="N612" s="10" t="s">
        <v>1405</v>
      </c>
      <c r="O612" s="12" t="s">
        <v>1406</v>
      </c>
      <c r="P612" s="10" t="s">
        <v>462</v>
      </c>
      <c r="Q612" s="10" t="s">
        <v>938</v>
      </c>
      <c r="R612" s="13">
        <v>36296905.450000003</v>
      </c>
      <c r="S612" s="14" t="s">
        <v>1391</v>
      </c>
      <c r="T612" s="10" t="s">
        <v>204</v>
      </c>
      <c r="U612" s="10" t="s">
        <v>204</v>
      </c>
      <c r="V612" s="10" t="s">
        <v>65</v>
      </c>
      <c r="W612" s="10" t="s">
        <v>947</v>
      </c>
      <c r="X612" s="11"/>
      <c r="Y612" s="11"/>
      <c r="Z612" s="11"/>
      <c r="AA612" s="11"/>
    </row>
    <row r="613" spans="1:27" ht="18" x14ac:dyDescent="0.3">
      <c r="A613" s="10"/>
      <c r="B613" s="10"/>
      <c r="C613" s="15" t="s">
        <v>619</v>
      </c>
      <c r="D613" s="10" t="s">
        <v>620</v>
      </c>
      <c r="E613" s="16" t="s">
        <v>621</v>
      </c>
      <c r="F613" s="16" t="s">
        <v>621</v>
      </c>
      <c r="G613" s="16" t="s">
        <v>621</v>
      </c>
      <c r="H613" s="16" t="s">
        <v>621</v>
      </c>
      <c r="I613" s="17" t="str">
        <f t="shared" si="9"/>
        <v>Full</v>
      </c>
      <c r="J613" s="10" t="s">
        <v>205</v>
      </c>
      <c r="K613" s="25" t="s">
        <v>1252</v>
      </c>
      <c r="L613" s="10" t="s">
        <v>623</v>
      </c>
      <c r="M613" s="10"/>
      <c r="N613" s="10" t="s">
        <v>1407</v>
      </c>
      <c r="O613" s="12" t="s">
        <v>1408</v>
      </c>
      <c r="P613" s="10" t="s">
        <v>6</v>
      </c>
      <c r="Q613" s="10" t="s">
        <v>8</v>
      </c>
      <c r="R613" s="13">
        <v>26016906.32</v>
      </c>
      <c r="S613" s="14" t="s">
        <v>1391</v>
      </c>
      <c r="T613" s="10" t="s">
        <v>204</v>
      </c>
      <c r="U613" s="10" t="s">
        <v>204</v>
      </c>
      <c r="V613" s="10" t="s">
        <v>65</v>
      </c>
      <c r="W613" s="10" t="s">
        <v>947</v>
      </c>
      <c r="X613" s="11" t="s">
        <v>947</v>
      </c>
      <c r="Y613" s="78">
        <f>'LIVE PMO'!F35</f>
        <v>46232</v>
      </c>
      <c r="Z613" s="78">
        <f>EDATE(Y613,-2)</f>
        <v>46171</v>
      </c>
      <c r="AA613" s="78">
        <f>EDATE(Y613,24)</f>
        <v>46963</v>
      </c>
    </row>
    <row r="614" spans="1:27" ht="18" hidden="1" x14ac:dyDescent="0.3">
      <c r="A614" s="10"/>
      <c r="B614" s="10"/>
      <c r="C614" s="10"/>
      <c r="D614" s="10"/>
      <c r="E614" s="10"/>
      <c r="F614" s="10"/>
      <c r="G614" s="10"/>
      <c r="H614" s="10"/>
      <c r="I614" s="10" t="str">
        <f t="shared" si="9"/>
        <v>Simplified</v>
      </c>
      <c r="J614" s="10"/>
      <c r="K614" s="10"/>
      <c r="L614" s="10"/>
      <c r="M614" s="10"/>
      <c r="N614" s="10" t="s">
        <v>1409</v>
      </c>
      <c r="O614" s="12" t="s">
        <v>1410</v>
      </c>
      <c r="P614" s="10" t="s">
        <v>543</v>
      </c>
      <c r="Q614" s="10" t="s">
        <v>555</v>
      </c>
      <c r="R614" s="13">
        <v>22875489.390000001</v>
      </c>
      <c r="S614" s="14" t="s">
        <v>1391</v>
      </c>
      <c r="T614" s="10" t="s">
        <v>204</v>
      </c>
      <c r="U614" s="10" t="s">
        <v>204</v>
      </c>
      <c r="V614" s="10" t="s">
        <v>65</v>
      </c>
      <c r="W614" s="10" t="s">
        <v>947</v>
      </c>
      <c r="X614" s="11"/>
      <c r="Y614" s="11"/>
      <c r="Z614" s="11"/>
      <c r="AA614" s="11"/>
    </row>
    <row r="615" spans="1:27" ht="18" x14ac:dyDescent="0.3">
      <c r="A615" s="10"/>
      <c r="B615" s="10"/>
      <c r="C615" s="15" t="s">
        <v>619</v>
      </c>
      <c r="D615" s="10" t="s">
        <v>620</v>
      </c>
      <c r="E615" s="16" t="s">
        <v>621</v>
      </c>
      <c r="F615" s="16" t="s">
        <v>621</v>
      </c>
      <c r="G615" s="16" t="s">
        <v>621</v>
      </c>
      <c r="H615" s="16" t="s">
        <v>621</v>
      </c>
      <c r="I615" s="10" t="str">
        <f t="shared" si="9"/>
        <v>Simplified</v>
      </c>
      <c r="J615" s="10" t="s">
        <v>205</v>
      </c>
      <c r="K615" s="25" t="s">
        <v>1252</v>
      </c>
      <c r="L615" s="10" t="s">
        <v>623</v>
      </c>
      <c r="M615" s="10"/>
      <c r="N615" s="10" t="s">
        <v>1411</v>
      </c>
      <c r="O615" s="12" t="s">
        <v>1412</v>
      </c>
      <c r="P615" s="10" t="s">
        <v>6</v>
      </c>
      <c r="Q615" s="10" t="s">
        <v>8</v>
      </c>
      <c r="R615" s="13">
        <v>11961405.880000001</v>
      </c>
      <c r="S615" s="14" t="s">
        <v>1391</v>
      </c>
      <c r="T615" s="10" t="s">
        <v>204</v>
      </c>
      <c r="U615" s="10" t="s">
        <v>204</v>
      </c>
      <c r="V615" s="10" t="s">
        <v>65</v>
      </c>
      <c r="W615" s="10" t="s">
        <v>968</v>
      </c>
      <c r="X615" s="11" t="s">
        <v>968</v>
      </c>
      <c r="Y615" s="78">
        <f>'LIVE PMO'!F80</f>
        <v>46524</v>
      </c>
      <c r="Z615" s="78">
        <f>EDATE(Y615,-2)</f>
        <v>46463</v>
      </c>
      <c r="AA615" s="78">
        <f>EDATE(Y615,24)</f>
        <v>47255</v>
      </c>
    </row>
    <row r="616" spans="1:27" ht="18" x14ac:dyDescent="0.3">
      <c r="A616" s="10"/>
      <c r="B616" s="10"/>
      <c r="C616" s="15" t="s">
        <v>619</v>
      </c>
      <c r="D616" s="10" t="s">
        <v>620</v>
      </c>
      <c r="E616" s="16" t="s">
        <v>621</v>
      </c>
      <c r="F616" s="16" t="s">
        <v>621</v>
      </c>
      <c r="G616" s="16" t="s">
        <v>621</v>
      </c>
      <c r="H616" s="16" t="s">
        <v>621</v>
      </c>
      <c r="I616" s="17" t="str">
        <f t="shared" si="9"/>
        <v>Full</v>
      </c>
      <c r="J616" s="10" t="s">
        <v>205</v>
      </c>
      <c r="K616" s="25" t="s">
        <v>1252</v>
      </c>
      <c r="L616" s="10" t="s">
        <v>623</v>
      </c>
      <c r="M616" s="10"/>
      <c r="N616" s="10" t="s">
        <v>1413</v>
      </c>
      <c r="O616" s="12" t="s">
        <v>1414</v>
      </c>
      <c r="P616" s="10" t="s">
        <v>6</v>
      </c>
      <c r="Q616" s="10" t="s">
        <v>8</v>
      </c>
      <c r="R616" s="13">
        <v>44879296.420000002</v>
      </c>
      <c r="S616" s="14" t="s">
        <v>1391</v>
      </c>
      <c r="T616" s="10" t="s">
        <v>204</v>
      </c>
      <c r="U616" s="10" t="s">
        <v>204</v>
      </c>
      <c r="V616" s="10" t="s">
        <v>65</v>
      </c>
      <c r="W616" s="10" t="s">
        <v>968</v>
      </c>
      <c r="X616" s="11" t="s">
        <v>968</v>
      </c>
      <c r="Y616" s="78">
        <f>'LIVE PMO'!F24</f>
        <v>46480</v>
      </c>
      <c r="Z616" s="78">
        <f>EDATE(Y616,-2)</f>
        <v>46421</v>
      </c>
      <c r="AA616" s="78">
        <f>EDATE(Y616,24)</f>
        <v>47211</v>
      </c>
    </row>
    <row r="617" spans="1:27" ht="18" hidden="1" x14ac:dyDescent="0.3">
      <c r="A617" s="10"/>
      <c r="B617" s="10"/>
      <c r="C617" s="10"/>
      <c r="D617" s="10"/>
      <c r="E617" s="10"/>
      <c r="F617" s="10"/>
      <c r="G617" s="10"/>
      <c r="H617" s="10"/>
      <c r="I617" s="10" t="str">
        <f t="shared" si="9"/>
        <v>Full</v>
      </c>
      <c r="J617" s="10"/>
      <c r="K617" s="10"/>
      <c r="L617" s="10"/>
      <c r="M617" s="10"/>
      <c r="N617" s="10" t="s">
        <v>1415</v>
      </c>
      <c r="O617" s="12" t="s">
        <v>1416</v>
      </c>
      <c r="P617" s="10" t="s">
        <v>653</v>
      </c>
      <c r="Q617" s="10" t="s">
        <v>654</v>
      </c>
      <c r="R617" s="13">
        <v>60419909.240000002</v>
      </c>
      <c r="S617" s="14" t="s">
        <v>1391</v>
      </c>
      <c r="T617" s="10" t="s">
        <v>204</v>
      </c>
      <c r="U617" s="10" t="s">
        <v>204</v>
      </c>
      <c r="V617" s="10" t="s">
        <v>65</v>
      </c>
      <c r="W617" s="10" t="s">
        <v>968</v>
      </c>
      <c r="X617" s="11"/>
      <c r="Y617" s="11"/>
      <c r="Z617" s="11"/>
      <c r="AA617" s="11"/>
    </row>
    <row r="618" spans="1:27" ht="18" hidden="1" x14ac:dyDescent="0.3">
      <c r="A618" s="10"/>
      <c r="B618" s="10"/>
      <c r="C618" s="10"/>
      <c r="D618" s="10"/>
      <c r="E618" s="10"/>
      <c r="F618" s="10"/>
      <c r="G618" s="10"/>
      <c r="H618" s="10"/>
      <c r="I618" s="10" t="str">
        <f t="shared" si="9"/>
        <v>Full</v>
      </c>
      <c r="J618" s="10"/>
      <c r="K618" s="10"/>
      <c r="L618" s="10"/>
      <c r="M618" s="10"/>
      <c r="N618" s="10" t="s">
        <v>1417</v>
      </c>
      <c r="O618" s="12" t="s">
        <v>1418</v>
      </c>
      <c r="P618" s="10" t="s">
        <v>462</v>
      </c>
      <c r="Q618" s="10" t="s">
        <v>938</v>
      </c>
      <c r="R618" s="13">
        <v>160747000</v>
      </c>
      <c r="S618" s="14" t="s">
        <v>1391</v>
      </c>
      <c r="T618" s="10" t="s">
        <v>204</v>
      </c>
      <c r="U618" s="10" t="s">
        <v>204</v>
      </c>
      <c r="V618" s="10" t="s">
        <v>65</v>
      </c>
      <c r="W618" s="10" t="s">
        <v>982</v>
      </c>
      <c r="X618" s="11"/>
      <c r="Y618" s="11"/>
      <c r="Z618" s="11"/>
      <c r="AA618" s="11"/>
    </row>
    <row r="619" spans="1:27" ht="18" hidden="1" x14ac:dyDescent="0.3">
      <c r="A619" s="10"/>
      <c r="B619" s="10"/>
      <c r="C619" s="10"/>
      <c r="D619" s="10"/>
      <c r="E619" s="10"/>
      <c r="F619" s="10"/>
      <c r="G619" s="10"/>
      <c r="H619" s="10"/>
      <c r="I619" s="10" t="str">
        <f t="shared" si="9"/>
        <v>Full</v>
      </c>
      <c r="J619" s="10"/>
      <c r="K619" s="10"/>
      <c r="L619" s="10"/>
      <c r="M619" s="10"/>
      <c r="N619" s="10" t="s">
        <v>1419</v>
      </c>
      <c r="O619" s="12" t="s">
        <v>1420</v>
      </c>
      <c r="P619" s="10" t="s">
        <v>367</v>
      </c>
      <c r="Q619" s="10" t="s">
        <v>451</v>
      </c>
      <c r="R619" s="13">
        <v>299474161.69999999</v>
      </c>
      <c r="S619" s="14" t="s">
        <v>1391</v>
      </c>
      <c r="T619" s="10" t="s">
        <v>204</v>
      </c>
      <c r="U619" s="10" t="s">
        <v>204</v>
      </c>
      <c r="V619" s="10" t="s">
        <v>65</v>
      </c>
      <c r="W619" s="10" t="s">
        <v>982</v>
      </c>
      <c r="X619" s="11"/>
      <c r="Y619" s="11"/>
      <c r="Z619" s="11"/>
      <c r="AA619" s="11"/>
    </row>
    <row r="620" spans="1:27" ht="18" hidden="1" x14ac:dyDescent="0.3">
      <c r="A620" s="10"/>
      <c r="B620" s="10"/>
      <c r="C620" s="10"/>
      <c r="D620" s="10"/>
      <c r="E620" s="10"/>
      <c r="F620" s="10"/>
      <c r="G620" s="10"/>
      <c r="H620" s="10"/>
      <c r="I620" s="10" t="str">
        <f t="shared" si="9"/>
        <v>Full</v>
      </c>
      <c r="J620" s="10"/>
      <c r="K620" s="10"/>
      <c r="L620" s="10"/>
      <c r="M620" s="10"/>
      <c r="N620" s="10" t="s">
        <v>1421</v>
      </c>
      <c r="O620" s="12" t="s">
        <v>1422</v>
      </c>
      <c r="P620" s="10" t="s">
        <v>543</v>
      </c>
      <c r="Q620" s="10" t="s">
        <v>583</v>
      </c>
      <c r="R620" s="13">
        <v>44850000</v>
      </c>
      <c r="S620" s="14" t="s">
        <v>1391</v>
      </c>
      <c r="T620" s="10" t="s">
        <v>204</v>
      </c>
      <c r="U620" s="10" t="s">
        <v>204</v>
      </c>
      <c r="V620" s="10" t="s">
        <v>65</v>
      </c>
      <c r="W620" s="10" t="s">
        <v>1024</v>
      </c>
      <c r="X620" s="11"/>
      <c r="Y620" s="11"/>
      <c r="Z620" s="11"/>
      <c r="AA620" s="11"/>
    </row>
    <row r="621" spans="1:27" ht="18" x14ac:dyDescent="0.3">
      <c r="A621" s="10"/>
      <c r="B621" s="10"/>
      <c r="C621" s="15" t="s">
        <v>619</v>
      </c>
      <c r="D621" s="10" t="s">
        <v>620</v>
      </c>
      <c r="E621" s="16" t="s">
        <v>621</v>
      </c>
      <c r="F621" s="16" t="s">
        <v>621</v>
      </c>
      <c r="G621" s="16" t="s">
        <v>621</v>
      </c>
      <c r="H621" s="16" t="s">
        <v>621</v>
      </c>
      <c r="I621" s="10" t="str">
        <f t="shared" si="9"/>
        <v>Simplified</v>
      </c>
      <c r="J621" s="10" t="s">
        <v>205</v>
      </c>
      <c r="K621" s="25" t="s">
        <v>1252</v>
      </c>
      <c r="L621" s="10" t="s">
        <v>623</v>
      </c>
      <c r="M621" s="10"/>
      <c r="N621" s="10" t="s">
        <v>180</v>
      </c>
      <c r="O621" s="12" t="s">
        <v>1423</v>
      </c>
      <c r="P621" s="10" t="s">
        <v>6</v>
      </c>
      <c r="Q621" s="10" t="s">
        <v>124</v>
      </c>
      <c r="R621" s="13">
        <v>14758525.9</v>
      </c>
      <c r="S621" s="14" t="s">
        <v>1391</v>
      </c>
      <c r="T621" s="10" t="s">
        <v>204</v>
      </c>
      <c r="U621" s="10" t="s">
        <v>204</v>
      </c>
      <c r="V621" s="10" t="s">
        <v>65</v>
      </c>
      <c r="W621" s="10" t="s">
        <v>1024</v>
      </c>
      <c r="X621" s="11" t="s">
        <v>1024</v>
      </c>
      <c r="Y621" s="78">
        <f>'LIVE PMO'!F75</f>
        <v>46471</v>
      </c>
      <c r="Z621" s="78">
        <f>EDATE(Y621,-2)</f>
        <v>46412</v>
      </c>
      <c r="AA621" s="78">
        <f>EDATE(Y621,24)</f>
        <v>47202</v>
      </c>
    </row>
    <row r="622" spans="1:27" ht="18" hidden="1" x14ac:dyDescent="0.3">
      <c r="A622" s="10"/>
      <c r="B622" s="10"/>
      <c r="C622" s="10"/>
      <c r="D622" s="10"/>
      <c r="E622" s="10"/>
      <c r="F622" s="10"/>
      <c r="G622" s="10"/>
      <c r="H622" s="10"/>
      <c r="I622" s="10" t="str">
        <f t="shared" si="9"/>
        <v>Simplified</v>
      </c>
      <c r="J622" s="10"/>
      <c r="K622" s="10"/>
      <c r="L622" s="10"/>
      <c r="M622" s="10"/>
      <c r="N622" s="10" t="s">
        <v>1424</v>
      </c>
      <c r="O622" s="12" t="s">
        <v>1425</v>
      </c>
      <c r="P622" s="10" t="s">
        <v>543</v>
      </c>
      <c r="Q622" s="10" t="s">
        <v>583</v>
      </c>
      <c r="R622" s="13">
        <v>20630629.98</v>
      </c>
      <c r="S622" s="14" t="s">
        <v>1391</v>
      </c>
      <c r="T622" s="10" t="s">
        <v>204</v>
      </c>
      <c r="U622" s="10" t="s">
        <v>204</v>
      </c>
      <c r="V622" s="10" t="s">
        <v>65</v>
      </c>
      <c r="W622" s="10" t="s">
        <v>1024</v>
      </c>
      <c r="X622" s="11"/>
      <c r="Y622" s="11"/>
      <c r="Z622" s="11"/>
      <c r="AA622" s="11"/>
    </row>
    <row r="623" spans="1:27" ht="18" hidden="1" x14ac:dyDescent="0.3">
      <c r="A623" s="10"/>
      <c r="B623" s="10"/>
      <c r="C623" s="10"/>
      <c r="D623" s="10"/>
      <c r="E623" s="10"/>
      <c r="F623" s="10"/>
      <c r="G623" s="10"/>
      <c r="H623" s="10"/>
      <c r="I623" s="10" t="str">
        <f t="shared" si="9"/>
        <v>Full</v>
      </c>
      <c r="J623" s="10"/>
      <c r="K623" s="10"/>
      <c r="L623" s="10"/>
      <c r="M623" s="10"/>
      <c r="N623" s="10" t="s">
        <v>1426</v>
      </c>
      <c r="O623" s="12" t="s">
        <v>1427</v>
      </c>
      <c r="P623" s="10" t="s">
        <v>543</v>
      </c>
      <c r="Q623" s="10" t="s">
        <v>555</v>
      </c>
      <c r="R623" s="13">
        <v>83547148.849999994</v>
      </c>
      <c r="S623" s="14" t="s">
        <v>1391</v>
      </c>
      <c r="T623" s="10" t="s">
        <v>204</v>
      </c>
      <c r="U623" s="10" t="s">
        <v>204</v>
      </c>
      <c r="V623" s="10" t="s">
        <v>65</v>
      </c>
      <c r="W623" s="10" t="s">
        <v>1024</v>
      </c>
      <c r="X623" s="11"/>
      <c r="Y623" s="11"/>
      <c r="Z623" s="11"/>
      <c r="AA623" s="11"/>
    </row>
    <row r="624" spans="1:27" ht="18" hidden="1" x14ac:dyDescent="0.3">
      <c r="A624" s="10"/>
      <c r="B624" s="10"/>
      <c r="C624" s="10"/>
      <c r="D624" s="10"/>
      <c r="E624" s="10"/>
      <c r="F624" s="10"/>
      <c r="G624" s="10"/>
      <c r="H624" s="10"/>
      <c r="I624" s="10" t="str">
        <f t="shared" si="9"/>
        <v>Full</v>
      </c>
      <c r="J624" s="10"/>
      <c r="K624" s="10"/>
      <c r="L624" s="10"/>
      <c r="M624" s="10"/>
      <c r="N624" s="10" t="s">
        <v>1428</v>
      </c>
      <c r="O624" s="12" t="s">
        <v>1429</v>
      </c>
      <c r="P624" s="10" t="s">
        <v>462</v>
      </c>
      <c r="Q624" s="10" t="s">
        <v>938</v>
      </c>
      <c r="R624" s="13">
        <v>59565060.75</v>
      </c>
      <c r="S624" s="14" t="s">
        <v>1391</v>
      </c>
      <c r="T624" s="10" t="s">
        <v>204</v>
      </c>
      <c r="U624" s="10" t="s">
        <v>204</v>
      </c>
      <c r="V624" s="10" t="s">
        <v>65</v>
      </c>
      <c r="W624" s="10" t="s">
        <v>1024</v>
      </c>
      <c r="X624" s="11"/>
      <c r="Y624" s="11"/>
      <c r="Z624" s="11"/>
      <c r="AA624" s="11"/>
    </row>
    <row r="625" spans="1:27" ht="18" hidden="1" x14ac:dyDescent="0.3">
      <c r="A625" s="10"/>
      <c r="B625" s="10"/>
      <c r="C625" s="10"/>
      <c r="D625" s="10"/>
      <c r="E625" s="10"/>
      <c r="F625" s="10"/>
      <c r="G625" s="10"/>
      <c r="H625" s="10"/>
      <c r="I625" s="10" t="str">
        <f t="shared" si="9"/>
        <v>Full</v>
      </c>
      <c r="J625" s="10"/>
      <c r="K625" s="10"/>
      <c r="L625" s="10"/>
      <c r="M625" s="10"/>
      <c r="N625" s="10" t="s">
        <v>1430</v>
      </c>
      <c r="O625" s="12" t="s">
        <v>1431</v>
      </c>
      <c r="P625" s="10" t="s">
        <v>367</v>
      </c>
      <c r="Q625" s="10" t="s">
        <v>368</v>
      </c>
      <c r="R625" s="13">
        <v>96943347.370000005</v>
      </c>
      <c r="S625" s="14" t="s">
        <v>1391</v>
      </c>
      <c r="T625" s="10" t="s">
        <v>204</v>
      </c>
      <c r="U625" s="10" t="s">
        <v>204</v>
      </c>
      <c r="V625" s="10" t="s">
        <v>65</v>
      </c>
      <c r="W625" s="10" t="s">
        <v>1024</v>
      </c>
      <c r="X625" s="11"/>
      <c r="Y625" s="11"/>
      <c r="Z625" s="11"/>
      <c r="AA625" s="11"/>
    </row>
    <row r="626" spans="1:27" ht="18" hidden="1" x14ac:dyDescent="0.3">
      <c r="A626" s="10"/>
      <c r="B626" s="10"/>
      <c r="C626" s="10"/>
      <c r="D626" s="10"/>
      <c r="E626" s="10"/>
      <c r="F626" s="10"/>
      <c r="G626" s="10"/>
      <c r="H626" s="10"/>
      <c r="I626" s="10" t="str">
        <f t="shared" si="9"/>
        <v>Full</v>
      </c>
      <c r="J626" s="10"/>
      <c r="K626" s="10"/>
      <c r="L626" s="10"/>
      <c r="M626" s="10"/>
      <c r="N626" s="10" t="s">
        <v>1432</v>
      </c>
      <c r="O626" s="12" t="s">
        <v>1433</v>
      </c>
      <c r="P626" s="10" t="s">
        <v>367</v>
      </c>
      <c r="Q626" s="10" t="s">
        <v>394</v>
      </c>
      <c r="R626" s="13">
        <v>57489638.899999999</v>
      </c>
      <c r="S626" s="14" t="s">
        <v>1391</v>
      </c>
      <c r="T626" s="10" t="s">
        <v>204</v>
      </c>
      <c r="U626" s="10" t="s">
        <v>204</v>
      </c>
      <c r="V626" s="10" t="s">
        <v>65</v>
      </c>
      <c r="W626" s="10" t="s">
        <v>1024</v>
      </c>
      <c r="X626" s="11"/>
      <c r="Y626" s="11"/>
      <c r="Z626" s="11"/>
      <c r="AA626" s="11"/>
    </row>
    <row r="627" spans="1:27" ht="18" hidden="1" x14ac:dyDescent="0.3">
      <c r="A627" s="10"/>
      <c r="B627" s="10"/>
      <c r="C627" s="10"/>
      <c r="D627" s="10"/>
      <c r="E627" s="10"/>
      <c r="F627" s="10"/>
      <c r="G627" s="10"/>
      <c r="H627" s="10"/>
      <c r="I627" s="10" t="str">
        <f t="shared" si="9"/>
        <v>Full</v>
      </c>
      <c r="J627" s="10"/>
      <c r="K627" s="10"/>
      <c r="L627" s="10"/>
      <c r="M627" s="10"/>
      <c r="N627" s="10" t="s">
        <v>1434</v>
      </c>
      <c r="O627" s="12" t="s">
        <v>1435</v>
      </c>
      <c r="P627" s="10" t="s">
        <v>462</v>
      </c>
      <c r="Q627" s="10" t="s">
        <v>938</v>
      </c>
      <c r="R627" s="13">
        <v>71844037.120000005</v>
      </c>
      <c r="S627" s="14" t="s">
        <v>1391</v>
      </c>
      <c r="T627" s="10" t="s">
        <v>204</v>
      </c>
      <c r="U627" s="10" t="s">
        <v>204</v>
      </c>
      <c r="V627" s="10" t="s">
        <v>65</v>
      </c>
      <c r="W627" s="10" t="s">
        <v>1024</v>
      </c>
      <c r="X627" s="11"/>
      <c r="Y627" s="11"/>
      <c r="Z627" s="11"/>
      <c r="AA627" s="11"/>
    </row>
    <row r="628" spans="1:27" ht="18" hidden="1" x14ac:dyDescent="0.3">
      <c r="A628" s="10"/>
      <c r="B628" s="10"/>
      <c r="C628" s="10"/>
      <c r="D628" s="10"/>
      <c r="E628" s="10"/>
      <c r="F628" s="10"/>
      <c r="G628" s="10"/>
      <c r="H628" s="10"/>
      <c r="I628" s="10" t="str">
        <f t="shared" si="9"/>
        <v>Simplified</v>
      </c>
      <c r="J628" s="10"/>
      <c r="K628" s="10"/>
      <c r="L628" s="10"/>
      <c r="M628" s="10"/>
      <c r="N628" s="10" t="s">
        <v>1436</v>
      </c>
      <c r="O628" s="12" t="s">
        <v>1437</v>
      </c>
      <c r="P628" s="10" t="s">
        <v>462</v>
      </c>
      <c r="Q628" s="10" t="s">
        <v>938</v>
      </c>
      <c r="R628" s="13">
        <v>24190329.370000001</v>
      </c>
      <c r="S628" s="14" t="s">
        <v>1391</v>
      </c>
      <c r="T628" s="10" t="s">
        <v>204</v>
      </c>
      <c r="U628" s="10" t="s">
        <v>204</v>
      </c>
      <c r="V628" s="10" t="s">
        <v>65</v>
      </c>
      <c r="W628" s="10" t="s">
        <v>1024</v>
      </c>
      <c r="X628" s="11"/>
      <c r="Y628" s="11"/>
      <c r="Z628" s="11"/>
      <c r="AA628" s="11"/>
    </row>
    <row r="629" spans="1:27" ht="18" hidden="1" x14ac:dyDescent="0.3">
      <c r="A629" s="10"/>
      <c r="B629" s="10"/>
      <c r="C629" s="10"/>
      <c r="D629" s="10"/>
      <c r="E629" s="10"/>
      <c r="F629" s="10"/>
      <c r="G629" s="10"/>
      <c r="H629" s="10"/>
      <c r="I629" s="10" t="str">
        <f t="shared" si="9"/>
        <v>Simplified</v>
      </c>
      <c r="J629" s="10"/>
      <c r="K629" s="10"/>
      <c r="L629" s="10"/>
      <c r="M629" s="10"/>
      <c r="N629" s="10" t="s">
        <v>1438</v>
      </c>
      <c r="O629" s="12" t="s">
        <v>1439</v>
      </c>
      <c r="P629" s="10" t="s">
        <v>543</v>
      </c>
      <c r="Q629" s="10" t="s">
        <v>555</v>
      </c>
      <c r="R629" s="13">
        <v>16621069.960000001</v>
      </c>
      <c r="S629" s="14" t="s">
        <v>1391</v>
      </c>
      <c r="T629" s="10" t="s">
        <v>204</v>
      </c>
      <c r="U629" s="10" t="s">
        <v>204</v>
      </c>
      <c r="V629" s="10" t="s">
        <v>65</v>
      </c>
      <c r="W629" s="10" t="s">
        <v>1024</v>
      </c>
      <c r="X629" s="11"/>
      <c r="Y629" s="11"/>
      <c r="Z629" s="11"/>
      <c r="AA629" s="11"/>
    </row>
    <row r="630" spans="1:27" ht="18" hidden="1" x14ac:dyDescent="0.3">
      <c r="A630" s="10"/>
      <c r="B630" s="10"/>
      <c r="C630" s="10"/>
      <c r="D630" s="10"/>
      <c r="E630" s="10"/>
      <c r="F630" s="10"/>
      <c r="G630" s="10"/>
      <c r="H630" s="10"/>
      <c r="I630" s="10" t="str">
        <f t="shared" si="9"/>
        <v>Full</v>
      </c>
      <c r="J630" s="10"/>
      <c r="K630" s="10"/>
      <c r="L630" s="10"/>
      <c r="M630" s="10"/>
      <c r="N630" s="10" t="s">
        <v>1440</v>
      </c>
      <c r="O630" s="12" t="s">
        <v>1441</v>
      </c>
      <c r="P630" s="10" t="s">
        <v>543</v>
      </c>
      <c r="Q630" s="10" t="s">
        <v>564</v>
      </c>
      <c r="R630" s="13">
        <v>331758072</v>
      </c>
      <c r="S630" s="14" t="s">
        <v>7</v>
      </c>
      <c r="T630" s="10" t="s">
        <v>204</v>
      </c>
      <c r="U630" s="10" t="s">
        <v>204</v>
      </c>
      <c r="V630" s="10" t="s">
        <v>65</v>
      </c>
      <c r="W630" s="10" t="s">
        <v>9</v>
      </c>
      <c r="X630" s="11"/>
      <c r="Y630" s="11"/>
      <c r="Z630" s="11"/>
      <c r="AA630" s="11"/>
    </row>
    <row r="631" spans="1:27" ht="18" hidden="1" x14ac:dyDescent="0.3">
      <c r="A631" s="10"/>
      <c r="B631" s="10"/>
      <c r="C631" s="10"/>
      <c r="D631" s="10"/>
      <c r="E631" s="10"/>
      <c r="F631" s="10"/>
      <c r="G631" s="10"/>
      <c r="H631" s="10"/>
      <c r="I631" s="10" t="str">
        <f t="shared" si="9"/>
        <v>Full</v>
      </c>
      <c r="J631" s="10"/>
      <c r="K631" s="10"/>
      <c r="L631" s="10"/>
      <c r="M631" s="10"/>
      <c r="N631" s="10" t="s">
        <v>1442</v>
      </c>
      <c r="O631" s="12" t="s">
        <v>1443</v>
      </c>
      <c r="P631" s="10" t="s">
        <v>367</v>
      </c>
      <c r="Q631" s="10" t="s">
        <v>419</v>
      </c>
      <c r="R631" s="13">
        <v>490060540</v>
      </c>
      <c r="S631" s="14" t="s">
        <v>7</v>
      </c>
      <c r="T631" s="10" t="s">
        <v>204</v>
      </c>
      <c r="U631" s="10" t="s">
        <v>204</v>
      </c>
      <c r="V631" s="10" t="s">
        <v>65</v>
      </c>
      <c r="W631" s="10" t="s">
        <v>9</v>
      </c>
      <c r="X631" s="11"/>
      <c r="Y631" s="11"/>
      <c r="Z631" s="11"/>
      <c r="AA631" s="11"/>
    </row>
    <row r="632" spans="1:27" ht="18" hidden="1" x14ac:dyDescent="0.3">
      <c r="A632" s="10"/>
      <c r="B632" s="10"/>
      <c r="C632" s="10"/>
      <c r="D632" s="10"/>
      <c r="E632" s="10"/>
      <c r="F632" s="10"/>
      <c r="G632" s="10"/>
      <c r="H632" s="10"/>
      <c r="I632" s="10" t="str">
        <f t="shared" si="9"/>
        <v>Full</v>
      </c>
      <c r="J632" s="10"/>
      <c r="K632" s="10"/>
      <c r="L632" s="10"/>
      <c r="M632" s="10"/>
      <c r="N632" s="10" t="s">
        <v>1444</v>
      </c>
      <c r="O632" s="12" t="s">
        <v>1445</v>
      </c>
      <c r="P632" s="10" t="s">
        <v>653</v>
      </c>
      <c r="Q632" s="10" t="s">
        <v>654</v>
      </c>
      <c r="R632" s="13">
        <v>493753095.69999999</v>
      </c>
      <c r="S632" s="14" t="s">
        <v>7</v>
      </c>
      <c r="T632" s="10" t="s">
        <v>204</v>
      </c>
      <c r="U632" s="10" t="s">
        <v>204</v>
      </c>
      <c r="V632" s="10" t="s">
        <v>65</v>
      </c>
      <c r="W632" s="10" t="s">
        <v>9</v>
      </c>
      <c r="X632" s="11"/>
      <c r="Y632" s="11"/>
      <c r="Z632" s="11"/>
      <c r="AA632" s="11"/>
    </row>
    <row r="633" spans="1:27" ht="18" x14ac:dyDescent="0.3">
      <c r="A633" s="21"/>
      <c r="B633" s="21"/>
      <c r="C633" s="21"/>
      <c r="D633" s="21"/>
      <c r="E633" s="21"/>
      <c r="F633" s="21"/>
      <c r="G633" s="21"/>
      <c r="H633" s="21"/>
      <c r="I633" s="23" t="str">
        <f t="shared" si="9"/>
        <v>Full</v>
      </c>
      <c r="J633" s="21"/>
      <c r="K633" s="21"/>
      <c r="L633" s="21"/>
      <c r="M633" s="21" t="s">
        <v>1446</v>
      </c>
      <c r="N633" s="21" t="s">
        <v>82</v>
      </c>
      <c r="O633" s="24" t="s">
        <v>1447</v>
      </c>
      <c r="P633" s="10" t="s">
        <v>6</v>
      </c>
      <c r="Q633" s="10" t="s">
        <v>8</v>
      </c>
      <c r="R633" s="13">
        <v>122816423.28</v>
      </c>
      <c r="S633" s="14" t="s">
        <v>7</v>
      </c>
      <c r="T633" s="10" t="s">
        <v>204</v>
      </c>
      <c r="U633" s="10" t="s">
        <v>204</v>
      </c>
      <c r="V633" s="10" t="s">
        <v>65</v>
      </c>
      <c r="W633" s="10" t="s">
        <v>9</v>
      </c>
      <c r="X633" s="11" t="s">
        <v>9</v>
      </c>
      <c r="Y633" s="11"/>
      <c r="Z633" s="11"/>
      <c r="AA633" s="11"/>
    </row>
    <row r="634" spans="1:27" ht="18" x14ac:dyDescent="0.3">
      <c r="A634" s="21"/>
      <c r="B634" s="21"/>
      <c r="C634" s="21"/>
      <c r="D634" s="21"/>
      <c r="E634" s="21"/>
      <c r="F634" s="21"/>
      <c r="G634" s="21"/>
      <c r="H634" s="21"/>
      <c r="I634" s="23" t="str">
        <f t="shared" si="9"/>
        <v>Full</v>
      </c>
      <c r="J634" s="21"/>
      <c r="K634" s="21"/>
      <c r="L634" s="21"/>
      <c r="M634" s="21" t="s">
        <v>1446</v>
      </c>
      <c r="N634" s="21" t="s">
        <v>81</v>
      </c>
      <c r="O634" s="24" t="s">
        <v>1448</v>
      </c>
      <c r="P634" s="10" t="s">
        <v>6</v>
      </c>
      <c r="Q634" s="10" t="s">
        <v>8</v>
      </c>
      <c r="R634" s="13">
        <v>221143052.28</v>
      </c>
      <c r="S634" s="14" t="s">
        <v>7</v>
      </c>
      <c r="T634" s="10" t="s">
        <v>204</v>
      </c>
      <c r="U634" s="10" t="s">
        <v>204</v>
      </c>
      <c r="V634" s="10" t="s">
        <v>65</v>
      </c>
      <c r="W634" s="10" t="s">
        <v>9</v>
      </c>
      <c r="X634" s="11" t="s">
        <v>9</v>
      </c>
      <c r="Y634" s="11"/>
      <c r="Z634" s="11"/>
      <c r="AA634" s="11"/>
    </row>
    <row r="635" spans="1:27" ht="18" hidden="1" x14ac:dyDescent="0.3">
      <c r="A635" s="10"/>
      <c r="B635" s="10"/>
      <c r="C635" s="10"/>
      <c r="D635" s="10"/>
      <c r="E635" s="10"/>
      <c r="F635" s="10"/>
      <c r="G635" s="10"/>
      <c r="H635" s="10"/>
      <c r="I635" s="10" t="str">
        <f t="shared" si="9"/>
        <v>Full</v>
      </c>
      <c r="J635" s="10"/>
      <c r="K635" s="10"/>
      <c r="L635" s="10"/>
      <c r="M635" s="10"/>
      <c r="N635" s="10" t="s">
        <v>1449</v>
      </c>
      <c r="O635" s="12" t="s">
        <v>1450</v>
      </c>
      <c r="P635" s="10" t="s">
        <v>1330</v>
      </c>
      <c r="Q635" s="10" t="s">
        <v>1330</v>
      </c>
      <c r="R635" s="13">
        <v>1724758500</v>
      </c>
      <c r="S635" s="14" t="s">
        <v>7</v>
      </c>
      <c r="T635" s="10" t="s">
        <v>204</v>
      </c>
      <c r="U635" s="10" t="s">
        <v>204</v>
      </c>
      <c r="V635" s="10" t="s">
        <v>65</v>
      </c>
      <c r="W635" s="10" t="s">
        <v>9</v>
      </c>
      <c r="X635" s="11"/>
      <c r="Y635" s="11"/>
      <c r="Z635" s="11"/>
      <c r="AA635" s="11"/>
    </row>
    <row r="636" spans="1:27" ht="18" hidden="1" x14ac:dyDescent="0.3">
      <c r="A636" s="10"/>
      <c r="B636" s="10"/>
      <c r="C636" s="10"/>
      <c r="D636" s="10"/>
      <c r="E636" s="10"/>
      <c r="F636" s="10"/>
      <c r="G636" s="10"/>
      <c r="H636" s="10"/>
      <c r="I636" s="10" t="str">
        <f t="shared" si="9"/>
        <v>Full</v>
      </c>
      <c r="J636" s="10"/>
      <c r="K636" s="10"/>
      <c r="L636" s="10"/>
      <c r="M636" s="10"/>
      <c r="N636" s="10" t="s">
        <v>1451</v>
      </c>
      <c r="O636" s="12" t="s">
        <v>1452</v>
      </c>
      <c r="P636" s="10" t="s">
        <v>1330</v>
      </c>
      <c r="Q636" s="10" t="s">
        <v>1330</v>
      </c>
      <c r="R636" s="13">
        <v>26937853</v>
      </c>
      <c r="S636" s="14" t="s">
        <v>7</v>
      </c>
      <c r="T636" s="10" t="s">
        <v>204</v>
      </c>
      <c r="U636" s="10" t="s">
        <v>204</v>
      </c>
      <c r="V636" s="10" t="s">
        <v>65</v>
      </c>
      <c r="W636" s="10" t="s">
        <v>9</v>
      </c>
      <c r="X636" s="11"/>
      <c r="Y636" s="11"/>
      <c r="Z636" s="11"/>
      <c r="AA636" s="11"/>
    </row>
    <row r="637" spans="1:27" ht="18" hidden="1" x14ac:dyDescent="0.3">
      <c r="A637" s="10"/>
      <c r="B637" s="10"/>
      <c r="C637" s="10"/>
      <c r="D637" s="10"/>
      <c r="E637" s="10"/>
      <c r="F637" s="10"/>
      <c r="G637" s="10"/>
      <c r="H637" s="10"/>
      <c r="I637" s="10" t="str">
        <f t="shared" si="9"/>
        <v>Full</v>
      </c>
      <c r="J637" s="10"/>
      <c r="K637" s="10"/>
      <c r="L637" s="10"/>
      <c r="M637" s="10"/>
      <c r="N637" s="10" t="s">
        <v>1453</v>
      </c>
      <c r="O637" s="12" t="s">
        <v>1454</v>
      </c>
      <c r="P637" s="10" t="s">
        <v>653</v>
      </c>
      <c r="Q637" s="10" t="s">
        <v>654</v>
      </c>
      <c r="R637" s="13">
        <v>177345525</v>
      </c>
      <c r="S637" s="14" t="s">
        <v>7</v>
      </c>
      <c r="T637" s="10" t="s">
        <v>204</v>
      </c>
      <c r="U637" s="10" t="s">
        <v>204</v>
      </c>
      <c r="V637" s="10" t="s">
        <v>65</v>
      </c>
      <c r="W637" s="10" t="s">
        <v>9</v>
      </c>
      <c r="X637" s="11"/>
      <c r="Y637" s="11"/>
      <c r="Z637" s="11"/>
      <c r="AA637" s="11"/>
    </row>
    <row r="638" spans="1:27" ht="18" hidden="1" x14ac:dyDescent="0.3">
      <c r="A638" s="10"/>
      <c r="B638" s="10"/>
      <c r="C638" s="10"/>
      <c r="D638" s="10"/>
      <c r="E638" s="10"/>
      <c r="F638" s="10"/>
      <c r="G638" s="10"/>
      <c r="H638" s="10"/>
      <c r="I638" s="10" t="str">
        <f t="shared" si="9"/>
        <v>Full</v>
      </c>
      <c r="J638" s="10"/>
      <c r="K638" s="10"/>
      <c r="L638" s="10"/>
      <c r="M638" s="10"/>
      <c r="N638" s="10" t="s">
        <v>1455</v>
      </c>
      <c r="O638" s="12" t="s">
        <v>1456</v>
      </c>
      <c r="P638" s="10" t="s">
        <v>543</v>
      </c>
      <c r="Q638" s="10" t="s">
        <v>564</v>
      </c>
      <c r="R638" s="13">
        <v>105131344.98999999</v>
      </c>
      <c r="S638" s="14" t="s">
        <v>7</v>
      </c>
      <c r="T638" s="10" t="s">
        <v>204</v>
      </c>
      <c r="U638" s="10" t="s">
        <v>204</v>
      </c>
      <c r="V638" s="10" t="s">
        <v>65</v>
      </c>
      <c r="W638" s="10" t="s">
        <v>9</v>
      </c>
      <c r="X638" s="11"/>
      <c r="Y638" s="11"/>
      <c r="Z638" s="11"/>
      <c r="AA638" s="11"/>
    </row>
    <row r="639" spans="1:27" ht="18" hidden="1" x14ac:dyDescent="0.3">
      <c r="A639" s="10"/>
      <c r="B639" s="10"/>
      <c r="C639" s="10"/>
      <c r="D639" s="10"/>
      <c r="E639" s="10"/>
      <c r="F639" s="10"/>
      <c r="G639" s="10"/>
      <c r="H639" s="10"/>
      <c r="I639" s="10" t="str">
        <f t="shared" si="9"/>
        <v>Full</v>
      </c>
      <c r="J639" s="10"/>
      <c r="K639" s="10"/>
      <c r="L639" s="10"/>
      <c r="M639" s="10"/>
      <c r="N639" s="10" t="s">
        <v>1457</v>
      </c>
      <c r="O639" s="12" t="s">
        <v>1458</v>
      </c>
      <c r="P639" s="10" t="s">
        <v>462</v>
      </c>
      <c r="Q639" s="10" t="s">
        <v>938</v>
      </c>
      <c r="R639" s="13">
        <v>107193580.70999999</v>
      </c>
      <c r="S639" s="14" t="s">
        <v>7</v>
      </c>
      <c r="T639" s="10" t="s">
        <v>204</v>
      </c>
      <c r="U639" s="10" t="s">
        <v>204</v>
      </c>
      <c r="V639" s="10" t="s">
        <v>65</v>
      </c>
      <c r="W639" s="10" t="s">
        <v>9</v>
      </c>
      <c r="X639" s="11"/>
      <c r="Y639" s="11"/>
      <c r="Z639" s="11"/>
      <c r="AA639" s="11"/>
    </row>
    <row r="640" spans="1:27" ht="18" hidden="1" x14ac:dyDescent="0.3">
      <c r="A640" s="10"/>
      <c r="B640" s="10"/>
      <c r="C640" s="10"/>
      <c r="D640" s="10"/>
      <c r="E640" s="10"/>
      <c r="F640" s="10"/>
      <c r="G640" s="10"/>
      <c r="H640" s="10"/>
      <c r="I640" s="10" t="str">
        <f t="shared" si="9"/>
        <v>Full</v>
      </c>
      <c r="J640" s="10"/>
      <c r="K640" s="10"/>
      <c r="L640" s="10"/>
      <c r="M640" s="10"/>
      <c r="N640" s="10" t="s">
        <v>1459</v>
      </c>
      <c r="O640" s="12" t="s">
        <v>1460</v>
      </c>
      <c r="P640" s="10" t="s">
        <v>202</v>
      </c>
      <c r="Q640" s="10" t="s">
        <v>203</v>
      </c>
      <c r="R640" s="13">
        <v>117707352.51000001</v>
      </c>
      <c r="S640" s="14" t="s">
        <v>7</v>
      </c>
      <c r="T640" s="10" t="s">
        <v>204</v>
      </c>
      <c r="U640" s="10" t="s">
        <v>204</v>
      </c>
      <c r="V640" s="10" t="s">
        <v>65</v>
      </c>
      <c r="W640" s="10" t="s">
        <v>9</v>
      </c>
      <c r="X640" s="11"/>
      <c r="Y640" s="11"/>
      <c r="Z640" s="11"/>
      <c r="AA640" s="11"/>
    </row>
    <row r="641" spans="1:27" ht="18" hidden="1" x14ac:dyDescent="0.3">
      <c r="A641" s="10"/>
      <c r="B641" s="10"/>
      <c r="C641" s="10"/>
      <c r="D641" s="10"/>
      <c r="E641" s="10"/>
      <c r="F641" s="10"/>
      <c r="G641" s="10"/>
      <c r="H641" s="10"/>
      <c r="I641" s="10" t="str">
        <f t="shared" si="9"/>
        <v>Full</v>
      </c>
      <c r="J641" s="10"/>
      <c r="K641" s="10"/>
      <c r="L641" s="10"/>
      <c r="M641" s="10"/>
      <c r="N641" s="10" t="s">
        <v>1461</v>
      </c>
      <c r="O641" s="12" t="s">
        <v>1462</v>
      </c>
      <c r="P641" s="10" t="s">
        <v>367</v>
      </c>
      <c r="Q641" s="10" t="s">
        <v>419</v>
      </c>
      <c r="R641" s="13">
        <v>128673944.2</v>
      </c>
      <c r="S641" s="14" t="s">
        <v>7</v>
      </c>
      <c r="T641" s="10" t="s">
        <v>204</v>
      </c>
      <c r="U641" s="10" t="s">
        <v>204</v>
      </c>
      <c r="V641" s="10" t="s">
        <v>65</v>
      </c>
      <c r="W641" s="10" t="s">
        <v>9</v>
      </c>
      <c r="X641" s="11"/>
      <c r="Y641" s="11"/>
      <c r="Z641" s="11"/>
      <c r="AA641" s="11"/>
    </row>
    <row r="642" spans="1:27" ht="18" hidden="1" x14ac:dyDescent="0.3">
      <c r="A642" s="10"/>
      <c r="B642" s="10"/>
      <c r="C642" s="10"/>
      <c r="D642" s="10"/>
      <c r="E642" s="10"/>
      <c r="F642" s="10"/>
      <c r="G642" s="10"/>
      <c r="H642" s="10"/>
      <c r="I642" s="10" t="str">
        <f t="shared" ref="I642:I705" si="10">IF(R642&gt;25000000,"Full","Simplified")</f>
        <v>Full</v>
      </c>
      <c r="J642" s="10"/>
      <c r="K642" s="10"/>
      <c r="L642" s="10"/>
      <c r="M642" s="10"/>
      <c r="N642" s="10" t="s">
        <v>1463</v>
      </c>
      <c r="O642" s="12" t="s">
        <v>1464</v>
      </c>
      <c r="P642" s="10" t="s">
        <v>367</v>
      </c>
      <c r="Q642" s="10" t="s">
        <v>419</v>
      </c>
      <c r="R642" s="13">
        <v>185289580.19</v>
      </c>
      <c r="S642" s="14" t="s">
        <v>7</v>
      </c>
      <c r="T642" s="10" t="s">
        <v>204</v>
      </c>
      <c r="U642" s="10" t="s">
        <v>204</v>
      </c>
      <c r="V642" s="10" t="s">
        <v>65</v>
      </c>
      <c r="W642" s="10" t="s">
        <v>9</v>
      </c>
      <c r="X642" s="11"/>
      <c r="Y642" s="11"/>
      <c r="Z642" s="11"/>
      <c r="AA642" s="11"/>
    </row>
    <row r="643" spans="1:27" ht="18" hidden="1" x14ac:dyDescent="0.3">
      <c r="A643" s="10"/>
      <c r="B643" s="10"/>
      <c r="C643" s="10"/>
      <c r="D643" s="10"/>
      <c r="E643" s="10"/>
      <c r="F643" s="10"/>
      <c r="G643" s="10"/>
      <c r="H643" s="10"/>
      <c r="I643" s="10" t="str">
        <f t="shared" si="10"/>
        <v>Full</v>
      </c>
      <c r="J643" s="10"/>
      <c r="K643" s="10"/>
      <c r="L643" s="10"/>
      <c r="M643" s="10"/>
      <c r="N643" s="10" t="s">
        <v>1465</v>
      </c>
      <c r="O643" s="12" t="s">
        <v>1466</v>
      </c>
      <c r="P643" s="10" t="s">
        <v>1330</v>
      </c>
      <c r="Q643" s="10" t="s">
        <v>1330</v>
      </c>
      <c r="R643" s="13">
        <v>293304050</v>
      </c>
      <c r="S643" s="14" t="s">
        <v>7</v>
      </c>
      <c r="T643" s="10" t="s">
        <v>204</v>
      </c>
      <c r="U643" s="10" t="s">
        <v>204</v>
      </c>
      <c r="V643" s="10" t="s">
        <v>65</v>
      </c>
      <c r="W643" s="10" t="s">
        <v>9</v>
      </c>
      <c r="X643" s="11"/>
      <c r="Y643" s="11"/>
      <c r="Z643" s="11"/>
      <c r="AA643" s="11"/>
    </row>
    <row r="644" spans="1:27" ht="18" hidden="1" x14ac:dyDescent="0.3">
      <c r="A644" s="10"/>
      <c r="B644" s="10"/>
      <c r="C644" s="10"/>
      <c r="D644" s="10"/>
      <c r="E644" s="10"/>
      <c r="F644" s="10"/>
      <c r="G644" s="10"/>
      <c r="H644" s="10"/>
      <c r="I644" s="10" t="str">
        <f t="shared" si="10"/>
        <v>Full</v>
      </c>
      <c r="J644" s="10"/>
      <c r="K644" s="10"/>
      <c r="L644" s="10"/>
      <c r="M644" s="10"/>
      <c r="N644" s="10" t="s">
        <v>1467</v>
      </c>
      <c r="O644" s="12" t="s">
        <v>1468</v>
      </c>
      <c r="P644" s="10" t="s">
        <v>543</v>
      </c>
      <c r="Q644" s="10" t="s">
        <v>564</v>
      </c>
      <c r="R644" s="13">
        <v>105131345</v>
      </c>
      <c r="S644" s="14" t="s">
        <v>7</v>
      </c>
      <c r="T644" s="10" t="s">
        <v>204</v>
      </c>
      <c r="U644" s="10" t="s">
        <v>204</v>
      </c>
      <c r="V644" s="10" t="s">
        <v>65</v>
      </c>
      <c r="W644" s="10" t="s">
        <v>9</v>
      </c>
      <c r="X644" s="11"/>
      <c r="Y644" s="11"/>
      <c r="Z644" s="11"/>
      <c r="AA644" s="11"/>
    </row>
    <row r="645" spans="1:27" ht="18" hidden="1" x14ac:dyDescent="0.3">
      <c r="A645" s="10"/>
      <c r="B645" s="10"/>
      <c r="C645" s="10"/>
      <c r="D645" s="10"/>
      <c r="E645" s="10"/>
      <c r="F645" s="10"/>
      <c r="G645" s="10"/>
      <c r="H645" s="10"/>
      <c r="I645" s="10" t="str">
        <f t="shared" si="10"/>
        <v>Full</v>
      </c>
      <c r="J645" s="10"/>
      <c r="K645" s="10"/>
      <c r="L645" s="10"/>
      <c r="M645" s="10"/>
      <c r="N645" s="10" t="s">
        <v>1469</v>
      </c>
      <c r="O645" s="12" t="s">
        <v>1470</v>
      </c>
      <c r="P645" s="10" t="s">
        <v>543</v>
      </c>
      <c r="Q645" s="10" t="s">
        <v>564</v>
      </c>
      <c r="R645" s="13">
        <v>144861360</v>
      </c>
      <c r="S645" s="14" t="s">
        <v>7</v>
      </c>
      <c r="T645" s="10" t="s">
        <v>204</v>
      </c>
      <c r="U645" s="10" t="s">
        <v>204</v>
      </c>
      <c r="V645" s="10" t="s">
        <v>65</v>
      </c>
      <c r="W645" s="10" t="s">
        <v>9</v>
      </c>
      <c r="X645" s="11"/>
      <c r="Y645" s="11"/>
      <c r="Z645" s="11"/>
      <c r="AA645" s="11"/>
    </row>
    <row r="646" spans="1:27" ht="18" hidden="1" x14ac:dyDescent="0.3">
      <c r="A646" s="10"/>
      <c r="B646" s="10"/>
      <c r="C646" s="10"/>
      <c r="D646" s="10"/>
      <c r="E646" s="10"/>
      <c r="F646" s="10"/>
      <c r="G646" s="10"/>
      <c r="H646" s="10"/>
      <c r="I646" s="10" t="str">
        <f t="shared" si="10"/>
        <v>Full</v>
      </c>
      <c r="J646" s="10"/>
      <c r="K646" s="10"/>
      <c r="L646" s="10"/>
      <c r="M646" s="10"/>
      <c r="N646" s="10" t="s">
        <v>1471</v>
      </c>
      <c r="O646" s="12" t="s">
        <v>1472</v>
      </c>
      <c r="P646" s="10" t="s">
        <v>202</v>
      </c>
      <c r="Q646" s="10" t="s">
        <v>203</v>
      </c>
      <c r="R646" s="13">
        <v>246312750</v>
      </c>
      <c r="S646" s="14" t="s">
        <v>7</v>
      </c>
      <c r="T646" s="10" t="s">
        <v>204</v>
      </c>
      <c r="U646" s="10" t="s">
        <v>204</v>
      </c>
      <c r="V646" s="10" t="s">
        <v>65</v>
      </c>
      <c r="W646" s="10" t="s">
        <v>9</v>
      </c>
      <c r="X646" s="11"/>
      <c r="Y646" s="11"/>
      <c r="Z646" s="11"/>
      <c r="AA646" s="11"/>
    </row>
    <row r="647" spans="1:27" ht="18" hidden="1" x14ac:dyDescent="0.3">
      <c r="A647" s="10"/>
      <c r="B647" s="10"/>
      <c r="C647" s="10"/>
      <c r="D647" s="10"/>
      <c r="E647" s="10"/>
      <c r="F647" s="10"/>
      <c r="G647" s="10"/>
      <c r="H647" s="10"/>
      <c r="I647" s="10" t="str">
        <f t="shared" si="10"/>
        <v>Full</v>
      </c>
      <c r="J647" s="10"/>
      <c r="K647" s="10"/>
      <c r="L647" s="10"/>
      <c r="M647" s="10"/>
      <c r="N647" s="10" t="s">
        <v>1473</v>
      </c>
      <c r="O647" s="12" t="s">
        <v>1474</v>
      </c>
      <c r="P647" s="10" t="s">
        <v>202</v>
      </c>
      <c r="Q647" s="10" t="s">
        <v>203</v>
      </c>
      <c r="R647" s="13">
        <v>398955872.5</v>
      </c>
      <c r="S647" s="14" t="s">
        <v>7</v>
      </c>
      <c r="T647" s="10" t="s">
        <v>204</v>
      </c>
      <c r="U647" s="10" t="s">
        <v>204</v>
      </c>
      <c r="V647" s="10" t="s">
        <v>65</v>
      </c>
      <c r="W647" s="10" t="s">
        <v>9</v>
      </c>
      <c r="X647" s="11"/>
      <c r="Y647" s="11"/>
      <c r="Z647" s="11"/>
      <c r="AA647" s="11"/>
    </row>
    <row r="648" spans="1:27" ht="18" hidden="1" x14ac:dyDescent="0.3">
      <c r="A648" s="10"/>
      <c r="B648" s="10"/>
      <c r="C648" s="10"/>
      <c r="D648" s="10"/>
      <c r="E648" s="10"/>
      <c r="F648" s="10"/>
      <c r="G648" s="10"/>
      <c r="H648" s="10"/>
      <c r="I648" s="10" t="str">
        <f t="shared" si="10"/>
        <v>Full</v>
      </c>
      <c r="J648" s="10"/>
      <c r="K648" s="10"/>
      <c r="L648" s="10"/>
      <c r="M648" s="10"/>
      <c r="N648" s="10" t="s">
        <v>1475</v>
      </c>
      <c r="O648" s="12" t="s">
        <v>1476</v>
      </c>
      <c r="P648" s="10" t="s">
        <v>653</v>
      </c>
      <c r="Q648" s="10" t="s">
        <v>654</v>
      </c>
      <c r="R648" s="13">
        <v>135116919.96000001</v>
      </c>
      <c r="S648" s="14" t="s">
        <v>7</v>
      </c>
      <c r="T648" s="10" t="s">
        <v>204</v>
      </c>
      <c r="U648" s="10" t="s">
        <v>204</v>
      </c>
      <c r="V648" s="10" t="s">
        <v>65</v>
      </c>
      <c r="W648" s="10" t="s">
        <v>9</v>
      </c>
      <c r="X648" s="11"/>
      <c r="Y648" s="11"/>
      <c r="Z648" s="11"/>
      <c r="AA648" s="11"/>
    </row>
    <row r="649" spans="1:27" ht="18" hidden="1" x14ac:dyDescent="0.3">
      <c r="A649" s="10"/>
      <c r="B649" s="10"/>
      <c r="C649" s="10"/>
      <c r="D649" s="10"/>
      <c r="E649" s="10"/>
      <c r="F649" s="10"/>
      <c r="G649" s="10"/>
      <c r="H649" s="10"/>
      <c r="I649" s="10" t="str">
        <f t="shared" si="10"/>
        <v>Full</v>
      </c>
      <c r="J649" s="10"/>
      <c r="K649" s="10"/>
      <c r="L649" s="10"/>
      <c r="M649" s="10"/>
      <c r="N649" s="10" t="s">
        <v>1477</v>
      </c>
      <c r="O649" s="12" t="s">
        <v>1478</v>
      </c>
      <c r="P649" s="10" t="s">
        <v>462</v>
      </c>
      <c r="Q649" s="10" t="s">
        <v>938</v>
      </c>
      <c r="R649" s="13">
        <v>117336543.7</v>
      </c>
      <c r="S649" s="14" t="s">
        <v>7</v>
      </c>
      <c r="T649" s="10" t="s">
        <v>204</v>
      </c>
      <c r="U649" s="10" t="s">
        <v>204</v>
      </c>
      <c r="V649" s="10" t="s">
        <v>65</v>
      </c>
      <c r="W649" s="10" t="s">
        <v>9</v>
      </c>
      <c r="X649" s="11"/>
      <c r="Y649" s="11"/>
      <c r="Z649" s="11"/>
      <c r="AA649" s="11"/>
    </row>
    <row r="650" spans="1:27" ht="18" hidden="1" x14ac:dyDescent="0.3">
      <c r="A650" s="10"/>
      <c r="B650" s="10"/>
      <c r="C650" s="10"/>
      <c r="D650" s="10"/>
      <c r="E650" s="10"/>
      <c r="F650" s="10"/>
      <c r="G650" s="10"/>
      <c r="H650" s="10"/>
      <c r="I650" s="10" t="str">
        <f t="shared" si="10"/>
        <v>Full</v>
      </c>
      <c r="J650" s="10"/>
      <c r="K650" s="10"/>
      <c r="L650" s="10"/>
      <c r="M650" s="10"/>
      <c r="N650" s="10" t="s">
        <v>1479</v>
      </c>
      <c r="O650" s="12" t="s">
        <v>1480</v>
      </c>
      <c r="P650" s="10" t="s">
        <v>367</v>
      </c>
      <c r="Q650" s="10" t="s">
        <v>419</v>
      </c>
      <c r="R650" s="13">
        <v>350878775.85000002</v>
      </c>
      <c r="S650" s="14" t="s">
        <v>7</v>
      </c>
      <c r="T650" s="10" t="s">
        <v>204</v>
      </c>
      <c r="U650" s="10" t="s">
        <v>204</v>
      </c>
      <c r="V650" s="10" t="s">
        <v>65</v>
      </c>
      <c r="W650" s="10" t="s">
        <v>9</v>
      </c>
      <c r="X650" s="11"/>
      <c r="Y650" s="11"/>
      <c r="Z650" s="11"/>
      <c r="AA650" s="11"/>
    </row>
    <row r="651" spans="1:27" ht="18" x14ac:dyDescent="0.3">
      <c r="A651" s="21"/>
      <c r="B651" s="21"/>
      <c r="C651" s="21"/>
      <c r="D651" s="21"/>
      <c r="E651" s="21"/>
      <c r="F651" s="21"/>
      <c r="G651" s="21"/>
      <c r="H651" s="21"/>
      <c r="I651" s="21" t="str">
        <f t="shared" si="10"/>
        <v>Simplified</v>
      </c>
      <c r="J651" s="21"/>
      <c r="K651" s="21"/>
      <c r="L651" s="21"/>
      <c r="M651" s="21" t="s">
        <v>1446</v>
      </c>
      <c r="N651" s="21" t="s">
        <v>163</v>
      </c>
      <c r="O651" s="24" t="s">
        <v>1481</v>
      </c>
      <c r="P651" s="10" t="s">
        <v>6</v>
      </c>
      <c r="Q651" s="10" t="s">
        <v>124</v>
      </c>
      <c r="R651" s="13">
        <v>217350</v>
      </c>
      <c r="S651" s="14" t="s">
        <v>7</v>
      </c>
      <c r="T651" s="10" t="s">
        <v>204</v>
      </c>
      <c r="U651" s="10" t="s">
        <v>204</v>
      </c>
      <c r="V651" s="10" t="s">
        <v>65</v>
      </c>
      <c r="W651" s="10" t="s">
        <v>9</v>
      </c>
      <c r="X651" s="11" t="s">
        <v>9</v>
      </c>
      <c r="Y651" s="11"/>
      <c r="Z651" s="11"/>
      <c r="AA651" s="11"/>
    </row>
    <row r="652" spans="1:27" ht="18" hidden="1" x14ac:dyDescent="0.3">
      <c r="A652" s="10"/>
      <c r="B652" s="10"/>
      <c r="C652" s="10"/>
      <c r="D652" s="10"/>
      <c r="E652" s="10"/>
      <c r="F652" s="10"/>
      <c r="G652" s="10"/>
      <c r="H652" s="10"/>
      <c r="I652" s="10" t="str">
        <f t="shared" si="10"/>
        <v>Full</v>
      </c>
      <c r="J652" s="10"/>
      <c r="K652" s="10"/>
      <c r="L652" s="10"/>
      <c r="M652" s="10"/>
      <c r="N652" s="10" t="s">
        <v>1482</v>
      </c>
      <c r="O652" s="12" t="s">
        <v>1483</v>
      </c>
      <c r="P652" s="10" t="s">
        <v>462</v>
      </c>
      <c r="Q652" s="10" t="s">
        <v>938</v>
      </c>
      <c r="R652" s="13">
        <v>246347007.34999999</v>
      </c>
      <c r="S652" s="14" t="s">
        <v>7</v>
      </c>
      <c r="T652" s="10" t="s">
        <v>204</v>
      </c>
      <c r="U652" s="10" t="s">
        <v>204</v>
      </c>
      <c r="V652" s="10" t="s">
        <v>65</v>
      </c>
      <c r="W652" s="10" t="s">
        <v>9</v>
      </c>
      <c r="X652" s="11"/>
      <c r="Y652" s="11"/>
      <c r="Z652" s="11"/>
      <c r="AA652" s="11"/>
    </row>
    <row r="653" spans="1:27" ht="18" hidden="1" x14ac:dyDescent="0.3">
      <c r="A653" s="10"/>
      <c r="B653" s="10"/>
      <c r="C653" s="10"/>
      <c r="D653" s="10"/>
      <c r="E653" s="10"/>
      <c r="F653" s="10"/>
      <c r="G653" s="10"/>
      <c r="H653" s="10"/>
      <c r="I653" s="10" t="str">
        <f t="shared" si="10"/>
        <v>Full</v>
      </c>
      <c r="J653" s="10"/>
      <c r="K653" s="10"/>
      <c r="L653" s="10"/>
      <c r="M653" s="10"/>
      <c r="N653" s="10" t="s">
        <v>1484</v>
      </c>
      <c r="O653" s="12" t="s">
        <v>1485</v>
      </c>
      <c r="P653" s="10" t="s">
        <v>653</v>
      </c>
      <c r="Q653" s="10" t="s">
        <v>654</v>
      </c>
      <c r="R653" s="13">
        <v>192616919.96000001</v>
      </c>
      <c r="S653" s="14" t="s">
        <v>7</v>
      </c>
      <c r="T653" s="10" t="s">
        <v>204</v>
      </c>
      <c r="U653" s="10" t="s">
        <v>204</v>
      </c>
      <c r="V653" s="10" t="s">
        <v>65</v>
      </c>
      <c r="W653" s="10" t="s">
        <v>9</v>
      </c>
      <c r="X653" s="11"/>
      <c r="Y653" s="11"/>
      <c r="Z653" s="11"/>
      <c r="AA653" s="11"/>
    </row>
    <row r="654" spans="1:27" ht="18" hidden="1" x14ac:dyDescent="0.3">
      <c r="A654" s="10"/>
      <c r="B654" s="10"/>
      <c r="C654" s="10"/>
      <c r="D654" s="10"/>
      <c r="E654" s="10"/>
      <c r="F654" s="10"/>
      <c r="G654" s="10"/>
      <c r="H654" s="10"/>
      <c r="I654" s="10" t="str">
        <f t="shared" si="10"/>
        <v>Full</v>
      </c>
      <c r="J654" s="10"/>
      <c r="K654" s="10"/>
      <c r="L654" s="10"/>
      <c r="M654" s="10"/>
      <c r="N654" s="10" t="s">
        <v>1486</v>
      </c>
      <c r="O654" s="12" t="s">
        <v>1487</v>
      </c>
      <c r="P654" s="10" t="s">
        <v>653</v>
      </c>
      <c r="Q654" s="10" t="s">
        <v>654</v>
      </c>
      <c r="R654" s="13">
        <v>308050500</v>
      </c>
      <c r="S654" s="14" t="s">
        <v>7</v>
      </c>
      <c r="T654" s="10" t="s">
        <v>204</v>
      </c>
      <c r="U654" s="10" t="s">
        <v>204</v>
      </c>
      <c r="V654" s="10" t="s">
        <v>65</v>
      </c>
      <c r="W654" s="10" t="s">
        <v>9</v>
      </c>
      <c r="X654" s="11"/>
      <c r="Y654" s="11"/>
      <c r="Z654" s="11"/>
      <c r="AA654" s="11"/>
    </row>
    <row r="655" spans="1:27" ht="18" x14ac:dyDescent="0.3">
      <c r="A655" s="21"/>
      <c r="B655" s="21"/>
      <c r="C655" s="21"/>
      <c r="D655" s="21"/>
      <c r="E655" s="21"/>
      <c r="F655" s="21"/>
      <c r="G655" s="21"/>
      <c r="H655" s="21"/>
      <c r="I655" s="21" t="str">
        <f t="shared" si="10"/>
        <v>Simplified</v>
      </c>
      <c r="J655" s="21"/>
      <c r="K655" s="21"/>
      <c r="L655" s="21"/>
      <c r="M655" s="21" t="s">
        <v>1446</v>
      </c>
      <c r="N655" s="21" t="s">
        <v>89</v>
      </c>
      <c r="O655" s="24" t="s">
        <v>1488</v>
      </c>
      <c r="P655" s="10" t="s">
        <v>6</v>
      </c>
      <c r="Q655" s="10" t="s">
        <v>8</v>
      </c>
      <c r="R655" s="13">
        <v>816500</v>
      </c>
      <c r="S655" s="14" t="s">
        <v>7</v>
      </c>
      <c r="T655" s="10" t="s">
        <v>204</v>
      </c>
      <c r="U655" s="10" t="s">
        <v>204</v>
      </c>
      <c r="V655" s="10" t="s">
        <v>65</v>
      </c>
      <c r="W655" s="10" t="s">
        <v>9</v>
      </c>
      <c r="X655" s="11" t="s">
        <v>9</v>
      </c>
      <c r="Y655" s="11"/>
      <c r="Z655" s="11"/>
      <c r="AA655" s="11"/>
    </row>
    <row r="656" spans="1:27" ht="18" x14ac:dyDescent="0.3">
      <c r="A656" s="21"/>
      <c r="B656" s="21"/>
      <c r="C656" s="21"/>
      <c r="D656" s="21"/>
      <c r="E656" s="21"/>
      <c r="F656" s="21"/>
      <c r="G656" s="21"/>
      <c r="H656" s="21"/>
      <c r="I656" s="23" t="str">
        <f t="shared" si="10"/>
        <v>Full</v>
      </c>
      <c r="J656" s="21"/>
      <c r="K656" s="21"/>
      <c r="L656" s="21"/>
      <c r="M656" s="21" t="s">
        <v>1446</v>
      </c>
      <c r="N656" s="21" t="s">
        <v>84</v>
      </c>
      <c r="O656" s="24" t="s">
        <v>1489</v>
      </c>
      <c r="P656" s="10" t="s">
        <v>6</v>
      </c>
      <c r="Q656" s="10" t="s">
        <v>8</v>
      </c>
      <c r="R656" s="13">
        <v>98670000</v>
      </c>
      <c r="S656" s="14" t="s">
        <v>7</v>
      </c>
      <c r="T656" s="10" t="s">
        <v>204</v>
      </c>
      <c r="U656" s="10" t="s">
        <v>204</v>
      </c>
      <c r="V656" s="10" t="s">
        <v>65</v>
      </c>
      <c r="W656" s="10" t="s">
        <v>9</v>
      </c>
      <c r="X656" s="11" t="s">
        <v>9</v>
      </c>
      <c r="Y656" s="11"/>
      <c r="Z656" s="11"/>
      <c r="AA656" s="11"/>
    </row>
    <row r="657" spans="1:27" ht="18" hidden="1" x14ac:dyDescent="0.3">
      <c r="A657" s="10"/>
      <c r="B657" s="10"/>
      <c r="C657" s="10"/>
      <c r="D657" s="10"/>
      <c r="E657" s="10"/>
      <c r="F657" s="10"/>
      <c r="G657" s="10"/>
      <c r="H657" s="10"/>
      <c r="I657" s="10" t="str">
        <f t="shared" si="10"/>
        <v>Full</v>
      </c>
      <c r="J657" s="10"/>
      <c r="K657" s="10"/>
      <c r="L657" s="10"/>
      <c r="M657" s="10"/>
      <c r="N657" s="10" t="s">
        <v>1490</v>
      </c>
      <c r="O657" s="12" t="s">
        <v>1491</v>
      </c>
      <c r="P657" s="10" t="s">
        <v>462</v>
      </c>
      <c r="Q657" s="10" t="s">
        <v>938</v>
      </c>
      <c r="R657" s="13">
        <v>189469400</v>
      </c>
      <c r="S657" s="14" t="s">
        <v>7</v>
      </c>
      <c r="T657" s="10" t="s">
        <v>204</v>
      </c>
      <c r="U657" s="10" t="s">
        <v>204</v>
      </c>
      <c r="V657" s="10" t="s">
        <v>65</v>
      </c>
      <c r="W657" s="10" t="s">
        <v>9</v>
      </c>
      <c r="X657" s="11"/>
      <c r="Y657" s="11"/>
      <c r="Z657" s="11"/>
      <c r="AA657" s="11"/>
    </row>
    <row r="658" spans="1:27" ht="18" x14ac:dyDescent="0.3">
      <c r="A658" s="21"/>
      <c r="B658" s="21"/>
      <c r="C658" s="21"/>
      <c r="D658" s="21"/>
      <c r="E658" s="21"/>
      <c r="F658" s="21"/>
      <c r="G658" s="21"/>
      <c r="H658" s="21"/>
      <c r="I658" s="23" t="str">
        <f t="shared" si="10"/>
        <v>Full</v>
      </c>
      <c r="J658" s="21"/>
      <c r="K658" s="21"/>
      <c r="L658" s="21"/>
      <c r="M658" s="21" t="s">
        <v>1446</v>
      </c>
      <c r="N658" s="21" t="s">
        <v>83</v>
      </c>
      <c r="O658" s="24" t="s">
        <v>1492</v>
      </c>
      <c r="P658" s="10" t="s">
        <v>6</v>
      </c>
      <c r="Q658" s="10" t="s">
        <v>8</v>
      </c>
      <c r="R658" s="13">
        <v>336544740</v>
      </c>
      <c r="S658" s="14" t="s">
        <v>7</v>
      </c>
      <c r="T658" s="10" t="s">
        <v>204</v>
      </c>
      <c r="U658" s="10" t="s">
        <v>204</v>
      </c>
      <c r="V658" s="10" t="s">
        <v>65</v>
      </c>
      <c r="W658" s="10" t="s">
        <v>9</v>
      </c>
      <c r="X658" s="11" t="s">
        <v>9</v>
      </c>
      <c r="Y658" s="11"/>
      <c r="Z658" s="11"/>
      <c r="AA658" s="11"/>
    </row>
    <row r="659" spans="1:27" ht="18" hidden="1" x14ac:dyDescent="0.3">
      <c r="A659" s="10"/>
      <c r="B659" s="10"/>
      <c r="C659" s="10"/>
      <c r="D659" s="10"/>
      <c r="E659" s="10"/>
      <c r="F659" s="10"/>
      <c r="G659" s="10"/>
      <c r="H659" s="10"/>
      <c r="I659" s="10" t="str">
        <f t="shared" si="10"/>
        <v>Full</v>
      </c>
      <c r="J659" s="10"/>
      <c r="K659" s="10"/>
      <c r="L659" s="10"/>
      <c r="M659" s="10"/>
      <c r="N659" s="10" t="s">
        <v>1493</v>
      </c>
      <c r="O659" s="12" t="s">
        <v>1494</v>
      </c>
      <c r="P659" s="10" t="s">
        <v>202</v>
      </c>
      <c r="Q659" s="10" t="s">
        <v>203</v>
      </c>
      <c r="R659" s="13">
        <v>117707352.45</v>
      </c>
      <c r="S659" s="14" t="s">
        <v>7</v>
      </c>
      <c r="T659" s="10" t="s">
        <v>204</v>
      </c>
      <c r="U659" s="10" t="s">
        <v>204</v>
      </c>
      <c r="V659" s="10" t="s">
        <v>65</v>
      </c>
      <c r="W659" s="10" t="s">
        <v>9</v>
      </c>
      <c r="X659" s="11"/>
      <c r="Y659" s="11"/>
      <c r="Z659" s="11"/>
      <c r="AA659" s="11"/>
    </row>
    <row r="660" spans="1:27" ht="18" hidden="1" x14ac:dyDescent="0.3">
      <c r="A660" s="10"/>
      <c r="B660" s="10"/>
      <c r="C660" s="10"/>
      <c r="D660" s="10"/>
      <c r="E660" s="10"/>
      <c r="F660" s="10"/>
      <c r="G660" s="10"/>
      <c r="H660" s="10"/>
      <c r="I660" s="10" t="str">
        <f t="shared" si="10"/>
        <v>Simplified</v>
      </c>
      <c r="J660" s="10"/>
      <c r="K660" s="10"/>
      <c r="L660" s="10"/>
      <c r="M660" s="10"/>
      <c r="N660" s="10" t="s">
        <v>1495</v>
      </c>
      <c r="O660" s="12" t="s">
        <v>1496</v>
      </c>
      <c r="P660" s="10" t="s">
        <v>367</v>
      </c>
      <c r="Q660" s="10" t="s">
        <v>419</v>
      </c>
      <c r="R660" s="13">
        <v>4958685</v>
      </c>
      <c r="S660" s="14" t="s">
        <v>7</v>
      </c>
      <c r="T660" s="10" t="s">
        <v>204</v>
      </c>
      <c r="U660" s="10" t="s">
        <v>204</v>
      </c>
      <c r="V660" s="10" t="s">
        <v>65</v>
      </c>
      <c r="W660" s="10" t="s">
        <v>939</v>
      </c>
      <c r="X660" s="11"/>
      <c r="Y660" s="11"/>
      <c r="Z660" s="11"/>
      <c r="AA660" s="11"/>
    </row>
    <row r="661" spans="1:27" ht="18" hidden="1" x14ac:dyDescent="0.3">
      <c r="A661" s="10"/>
      <c r="B661" s="10"/>
      <c r="C661" s="10"/>
      <c r="D661" s="10"/>
      <c r="E661" s="10"/>
      <c r="F661" s="10"/>
      <c r="G661" s="10"/>
      <c r="H661" s="10"/>
      <c r="I661" s="10" t="str">
        <f t="shared" si="10"/>
        <v>Simplified</v>
      </c>
      <c r="J661" s="10"/>
      <c r="K661" s="10"/>
      <c r="L661" s="10"/>
      <c r="M661" s="10"/>
      <c r="N661" s="10" t="s">
        <v>1497</v>
      </c>
      <c r="O661" s="12" t="s">
        <v>1498</v>
      </c>
      <c r="P661" s="10" t="s">
        <v>462</v>
      </c>
      <c r="Q661" s="10" t="s">
        <v>938</v>
      </c>
      <c r="R661" s="13">
        <v>7643854.5</v>
      </c>
      <c r="S661" s="14" t="s">
        <v>7</v>
      </c>
      <c r="T661" s="10" t="s">
        <v>204</v>
      </c>
      <c r="U661" s="10" t="s">
        <v>204</v>
      </c>
      <c r="V661" s="10" t="s">
        <v>65</v>
      </c>
      <c r="W661" s="10" t="s">
        <v>939</v>
      </c>
      <c r="X661" s="11"/>
      <c r="Y661" s="11"/>
      <c r="Z661" s="11"/>
      <c r="AA661" s="11"/>
    </row>
    <row r="662" spans="1:27" ht="18" hidden="1" x14ac:dyDescent="0.3">
      <c r="A662" s="10"/>
      <c r="B662" s="10"/>
      <c r="C662" s="10"/>
      <c r="D662" s="10"/>
      <c r="E662" s="10"/>
      <c r="F662" s="10"/>
      <c r="G662" s="10"/>
      <c r="H662" s="10"/>
      <c r="I662" s="10" t="str">
        <f t="shared" si="10"/>
        <v>Simplified</v>
      </c>
      <c r="J662" s="10"/>
      <c r="K662" s="10"/>
      <c r="L662" s="10"/>
      <c r="M662" s="10"/>
      <c r="N662" s="10" t="s">
        <v>1499</v>
      </c>
      <c r="O662" s="12" t="s">
        <v>1500</v>
      </c>
      <c r="P662" s="10" t="s">
        <v>202</v>
      </c>
      <c r="Q662" s="10" t="s">
        <v>203</v>
      </c>
      <c r="R662" s="13">
        <v>8696903.75</v>
      </c>
      <c r="S662" s="14" t="s">
        <v>7</v>
      </c>
      <c r="T662" s="10" t="s">
        <v>204</v>
      </c>
      <c r="U662" s="10" t="s">
        <v>204</v>
      </c>
      <c r="V662" s="10" t="s">
        <v>65</v>
      </c>
      <c r="W662" s="10" t="s">
        <v>939</v>
      </c>
      <c r="X662" s="11"/>
      <c r="Y662" s="11"/>
      <c r="Z662" s="11"/>
      <c r="AA662" s="11"/>
    </row>
    <row r="663" spans="1:27" ht="18" hidden="1" x14ac:dyDescent="0.3">
      <c r="A663" s="10"/>
      <c r="B663" s="10"/>
      <c r="C663" s="10"/>
      <c r="D663" s="10"/>
      <c r="E663" s="10"/>
      <c r="F663" s="10"/>
      <c r="G663" s="10"/>
      <c r="H663" s="10"/>
      <c r="I663" s="10" t="str">
        <f t="shared" si="10"/>
        <v>Simplified</v>
      </c>
      <c r="J663" s="10"/>
      <c r="K663" s="10"/>
      <c r="L663" s="10"/>
      <c r="M663" s="10"/>
      <c r="N663" s="10" t="s">
        <v>1501</v>
      </c>
      <c r="O663" s="12" t="s">
        <v>1502</v>
      </c>
      <c r="P663" s="10" t="s">
        <v>462</v>
      </c>
      <c r="Q663" s="10" t="s">
        <v>938</v>
      </c>
      <c r="R663" s="13">
        <v>12996118.949999999</v>
      </c>
      <c r="S663" s="14" t="s">
        <v>7</v>
      </c>
      <c r="T663" s="10" t="s">
        <v>204</v>
      </c>
      <c r="U663" s="10" t="s">
        <v>204</v>
      </c>
      <c r="V663" s="10" t="s">
        <v>65</v>
      </c>
      <c r="W663" s="10" t="s">
        <v>939</v>
      </c>
      <c r="X663" s="11"/>
      <c r="Y663" s="11"/>
      <c r="Z663" s="11"/>
      <c r="AA663" s="11"/>
    </row>
    <row r="664" spans="1:27" ht="18" hidden="1" x14ac:dyDescent="0.3">
      <c r="A664" s="10"/>
      <c r="B664" s="10"/>
      <c r="C664" s="10"/>
      <c r="D664" s="10"/>
      <c r="E664" s="10"/>
      <c r="F664" s="10"/>
      <c r="G664" s="10"/>
      <c r="H664" s="10"/>
      <c r="I664" s="10" t="str">
        <f t="shared" si="10"/>
        <v>Simplified</v>
      </c>
      <c r="J664" s="10"/>
      <c r="K664" s="10"/>
      <c r="L664" s="10"/>
      <c r="M664" s="10"/>
      <c r="N664" s="10" t="s">
        <v>1503</v>
      </c>
      <c r="O664" s="12" t="s">
        <v>1504</v>
      </c>
      <c r="P664" s="10" t="s">
        <v>367</v>
      </c>
      <c r="Q664" s="10" t="s">
        <v>368</v>
      </c>
      <c r="R664" s="13">
        <v>3855950</v>
      </c>
      <c r="S664" s="14" t="s">
        <v>7</v>
      </c>
      <c r="T664" s="10" t="s">
        <v>204</v>
      </c>
      <c r="U664" s="10" t="s">
        <v>204</v>
      </c>
      <c r="V664" s="10" t="s">
        <v>65</v>
      </c>
      <c r="W664" s="10" t="s">
        <v>939</v>
      </c>
      <c r="X664" s="11"/>
      <c r="Y664" s="11"/>
      <c r="Z664" s="11"/>
      <c r="AA664" s="11"/>
    </row>
    <row r="665" spans="1:27" ht="18" hidden="1" x14ac:dyDescent="0.3">
      <c r="A665" s="10"/>
      <c r="B665" s="10"/>
      <c r="C665" s="10"/>
      <c r="D665" s="10"/>
      <c r="E665" s="10"/>
      <c r="F665" s="10"/>
      <c r="G665" s="10"/>
      <c r="H665" s="10"/>
      <c r="I665" s="10" t="str">
        <f t="shared" si="10"/>
        <v>Full</v>
      </c>
      <c r="J665" s="10"/>
      <c r="K665" s="10"/>
      <c r="L665" s="10"/>
      <c r="M665" s="10"/>
      <c r="N665" s="10" t="s">
        <v>1505</v>
      </c>
      <c r="O665" s="12" t="s">
        <v>1506</v>
      </c>
      <c r="P665" s="10" t="s">
        <v>653</v>
      </c>
      <c r="Q665" s="10" t="s">
        <v>654</v>
      </c>
      <c r="R665" s="13">
        <v>136735085.09999999</v>
      </c>
      <c r="S665" s="14" t="s">
        <v>7</v>
      </c>
      <c r="T665" s="10" t="s">
        <v>204</v>
      </c>
      <c r="U665" s="10" t="s">
        <v>204</v>
      </c>
      <c r="V665" s="10" t="s">
        <v>65</v>
      </c>
      <c r="W665" s="10" t="s">
        <v>939</v>
      </c>
      <c r="X665" s="11"/>
      <c r="Y665" s="11"/>
      <c r="Z665" s="11"/>
      <c r="AA665" s="11"/>
    </row>
    <row r="666" spans="1:27" ht="18" hidden="1" x14ac:dyDescent="0.3">
      <c r="A666" s="10"/>
      <c r="B666" s="10"/>
      <c r="C666" s="10"/>
      <c r="D666" s="10"/>
      <c r="E666" s="10"/>
      <c r="F666" s="10"/>
      <c r="G666" s="10"/>
      <c r="H666" s="10"/>
      <c r="I666" s="10" t="str">
        <f t="shared" si="10"/>
        <v>Simplified</v>
      </c>
      <c r="J666" s="10"/>
      <c r="K666" s="10"/>
      <c r="L666" s="10"/>
      <c r="M666" s="10"/>
      <c r="N666" s="10" t="s">
        <v>1507</v>
      </c>
      <c r="O666" s="12" t="s">
        <v>1508</v>
      </c>
      <c r="P666" s="10" t="s">
        <v>367</v>
      </c>
      <c r="Q666" s="10" t="s">
        <v>368</v>
      </c>
      <c r="R666" s="13">
        <v>9256580</v>
      </c>
      <c r="S666" s="14" t="s">
        <v>7</v>
      </c>
      <c r="T666" s="10" t="s">
        <v>204</v>
      </c>
      <c r="U666" s="10" t="s">
        <v>204</v>
      </c>
      <c r="V666" s="10" t="s">
        <v>65</v>
      </c>
      <c r="W666" s="10" t="s">
        <v>939</v>
      </c>
      <c r="X666" s="11"/>
      <c r="Y666" s="11"/>
      <c r="Z666" s="11"/>
      <c r="AA666" s="11"/>
    </row>
    <row r="667" spans="1:27" ht="18" hidden="1" x14ac:dyDescent="0.3">
      <c r="A667" s="10"/>
      <c r="B667" s="10"/>
      <c r="C667" s="10"/>
      <c r="D667" s="10"/>
      <c r="E667" s="10"/>
      <c r="F667" s="10"/>
      <c r="G667" s="10"/>
      <c r="H667" s="10"/>
      <c r="I667" s="10" t="str">
        <f t="shared" si="10"/>
        <v>Full</v>
      </c>
      <c r="J667" s="10"/>
      <c r="K667" s="10"/>
      <c r="L667" s="10"/>
      <c r="M667" s="10"/>
      <c r="N667" s="10" t="s">
        <v>1509</v>
      </c>
      <c r="O667" s="12" t="s">
        <v>1510</v>
      </c>
      <c r="P667" s="10" t="s">
        <v>543</v>
      </c>
      <c r="Q667" s="10" t="s">
        <v>564</v>
      </c>
      <c r="R667" s="13">
        <v>77553957.030000001</v>
      </c>
      <c r="S667" s="14" t="s">
        <v>7</v>
      </c>
      <c r="T667" s="10" t="s">
        <v>204</v>
      </c>
      <c r="U667" s="10" t="s">
        <v>204</v>
      </c>
      <c r="V667" s="10" t="s">
        <v>65</v>
      </c>
      <c r="W667" s="10" t="s">
        <v>939</v>
      </c>
      <c r="X667" s="11"/>
      <c r="Y667" s="11"/>
      <c r="Z667" s="11"/>
      <c r="AA667" s="11"/>
    </row>
    <row r="668" spans="1:27" ht="18" x14ac:dyDescent="0.3">
      <c r="A668" s="15" t="s">
        <v>619</v>
      </c>
      <c r="B668" s="28" t="s">
        <v>620</v>
      </c>
      <c r="C668" s="10" t="s">
        <v>620</v>
      </c>
      <c r="D668" s="10" t="s">
        <v>620</v>
      </c>
      <c r="E668" s="10" t="s">
        <v>620</v>
      </c>
      <c r="F668" s="16" t="s">
        <v>621</v>
      </c>
      <c r="G668" s="10" t="s">
        <v>620</v>
      </c>
      <c r="H668" s="10" t="s">
        <v>620</v>
      </c>
      <c r="I668" s="10" t="str">
        <f t="shared" si="10"/>
        <v>Simplified</v>
      </c>
      <c r="J668" s="10" t="s">
        <v>205</v>
      </c>
      <c r="K668" s="10" t="s">
        <v>622</v>
      </c>
      <c r="L668" s="10" t="s">
        <v>623</v>
      </c>
      <c r="M668" s="10"/>
      <c r="N668" s="10" t="s">
        <v>168</v>
      </c>
      <c r="O668" s="12" t="s">
        <v>1511</v>
      </c>
      <c r="P668" s="10" t="s">
        <v>6</v>
      </c>
      <c r="Q668" s="10" t="s">
        <v>124</v>
      </c>
      <c r="R668" s="13">
        <v>5723400.5</v>
      </c>
      <c r="S668" s="14" t="s">
        <v>7</v>
      </c>
      <c r="T668" s="10" t="s">
        <v>204</v>
      </c>
      <c r="U668" s="10" t="s">
        <v>204</v>
      </c>
      <c r="V668" s="10" t="s">
        <v>65</v>
      </c>
      <c r="W668" s="10" t="s">
        <v>939</v>
      </c>
      <c r="X668" s="11" t="s">
        <v>939</v>
      </c>
      <c r="Y668" s="11"/>
      <c r="Z668" s="78">
        <f>'LIVE PMO'!F41</f>
        <v>46287</v>
      </c>
      <c r="AA668" s="11"/>
    </row>
    <row r="669" spans="1:27" ht="18" hidden="1" x14ac:dyDescent="0.3">
      <c r="A669" s="10"/>
      <c r="B669" s="10"/>
      <c r="C669" s="10"/>
      <c r="D669" s="10"/>
      <c r="E669" s="10"/>
      <c r="F669" s="10"/>
      <c r="G669" s="10"/>
      <c r="H669" s="10"/>
      <c r="I669" s="10" t="str">
        <f t="shared" si="10"/>
        <v>Full</v>
      </c>
      <c r="J669" s="10"/>
      <c r="K669" s="10"/>
      <c r="L669" s="10"/>
      <c r="M669" s="10"/>
      <c r="N669" s="10" t="s">
        <v>1512</v>
      </c>
      <c r="O669" s="12" t="s">
        <v>1513</v>
      </c>
      <c r="P669" s="10" t="s">
        <v>202</v>
      </c>
      <c r="Q669" s="10" t="s">
        <v>203</v>
      </c>
      <c r="R669" s="13">
        <v>71120485</v>
      </c>
      <c r="S669" s="14" t="s">
        <v>7</v>
      </c>
      <c r="T669" s="10" t="s">
        <v>204</v>
      </c>
      <c r="U669" s="10" t="s">
        <v>204</v>
      </c>
      <c r="V669" s="10" t="s">
        <v>65</v>
      </c>
      <c r="W669" s="10" t="s">
        <v>939</v>
      </c>
      <c r="X669" s="11"/>
      <c r="Y669" s="11"/>
      <c r="Z669" s="11"/>
      <c r="AA669" s="11"/>
    </row>
    <row r="670" spans="1:27" ht="18" hidden="1" x14ac:dyDescent="0.3">
      <c r="A670" s="10"/>
      <c r="B670" s="10"/>
      <c r="C670" s="10"/>
      <c r="D670" s="10"/>
      <c r="E670" s="10"/>
      <c r="F670" s="10"/>
      <c r="G670" s="10"/>
      <c r="H670" s="10"/>
      <c r="I670" s="10" t="str">
        <f t="shared" si="10"/>
        <v>Simplified</v>
      </c>
      <c r="J670" s="10"/>
      <c r="K670" s="10"/>
      <c r="L670" s="10"/>
      <c r="M670" s="10"/>
      <c r="N670" s="10" t="s">
        <v>1514</v>
      </c>
      <c r="O670" s="12" t="s">
        <v>1515</v>
      </c>
      <c r="P670" s="10" t="s">
        <v>202</v>
      </c>
      <c r="Q670" s="10" t="s">
        <v>203</v>
      </c>
      <c r="R670" s="13">
        <v>11483495.199999999</v>
      </c>
      <c r="S670" s="14" t="s">
        <v>7</v>
      </c>
      <c r="T670" s="10" t="s">
        <v>204</v>
      </c>
      <c r="U670" s="10" t="s">
        <v>204</v>
      </c>
      <c r="V670" s="10" t="s">
        <v>65</v>
      </c>
      <c r="W670" s="10" t="s">
        <v>939</v>
      </c>
      <c r="X670" s="11"/>
      <c r="Y670" s="11"/>
      <c r="Z670" s="11"/>
      <c r="AA670" s="11"/>
    </row>
    <row r="671" spans="1:27" ht="18" hidden="1" x14ac:dyDescent="0.3">
      <c r="A671" s="10"/>
      <c r="B671" s="10"/>
      <c r="C671" s="10"/>
      <c r="D671" s="10"/>
      <c r="E671" s="10"/>
      <c r="F671" s="10"/>
      <c r="G671" s="10"/>
      <c r="H671" s="10"/>
      <c r="I671" s="10" t="str">
        <f t="shared" si="10"/>
        <v>Full</v>
      </c>
      <c r="J671" s="10"/>
      <c r="K671" s="10"/>
      <c r="L671" s="10"/>
      <c r="M671" s="10"/>
      <c r="N671" s="10" t="s">
        <v>1516</v>
      </c>
      <c r="O671" s="12" t="s">
        <v>1517</v>
      </c>
      <c r="P671" s="10" t="s">
        <v>202</v>
      </c>
      <c r="Q671" s="10" t="s">
        <v>203</v>
      </c>
      <c r="R671" s="13">
        <v>81207600.75</v>
      </c>
      <c r="S671" s="14" t="s">
        <v>7</v>
      </c>
      <c r="T671" s="10" t="s">
        <v>204</v>
      </c>
      <c r="U671" s="10" t="s">
        <v>204</v>
      </c>
      <c r="V671" s="10" t="s">
        <v>65</v>
      </c>
      <c r="W671" s="10" t="s">
        <v>939</v>
      </c>
      <c r="X671" s="11"/>
      <c r="Y671" s="11"/>
      <c r="Z671" s="11"/>
      <c r="AA671" s="11"/>
    </row>
    <row r="672" spans="1:27" ht="18" hidden="1" x14ac:dyDescent="0.3">
      <c r="A672" s="10"/>
      <c r="B672" s="10"/>
      <c r="C672" s="10"/>
      <c r="D672" s="10"/>
      <c r="E672" s="10"/>
      <c r="F672" s="10"/>
      <c r="G672" s="10"/>
      <c r="H672" s="10"/>
      <c r="I672" s="10" t="str">
        <f t="shared" si="10"/>
        <v>Full</v>
      </c>
      <c r="J672" s="10"/>
      <c r="K672" s="10"/>
      <c r="L672" s="10"/>
      <c r="M672" s="10"/>
      <c r="N672" s="10" t="s">
        <v>1518</v>
      </c>
      <c r="O672" s="12" t="s">
        <v>1519</v>
      </c>
      <c r="P672" s="10" t="s">
        <v>202</v>
      </c>
      <c r="Q672" s="10" t="s">
        <v>203</v>
      </c>
      <c r="R672" s="13">
        <v>72715995.290000007</v>
      </c>
      <c r="S672" s="14" t="s">
        <v>7</v>
      </c>
      <c r="T672" s="10" t="s">
        <v>204</v>
      </c>
      <c r="U672" s="10" t="s">
        <v>204</v>
      </c>
      <c r="V672" s="10" t="s">
        <v>65</v>
      </c>
      <c r="W672" s="10" t="s">
        <v>939</v>
      </c>
      <c r="X672" s="11"/>
      <c r="Y672" s="11"/>
      <c r="Z672" s="11"/>
      <c r="AA672" s="11"/>
    </row>
    <row r="673" spans="1:27" ht="18" hidden="1" x14ac:dyDescent="0.3">
      <c r="A673" s="10"/>
      <c r="B673" s="10"/>
      <c r="C673" s="10"/>
      <c r="D673" s="10"/>
      <c r="E673" s="10"/>
      <c r="F673" s="10"/>
      <c r="G673" s="10"/>
      <c r="H673" s="10"/>
      <c r="I673" s="10" t="str">
        <f t="shared" si="10"/>
        <v>Simplified</v>
      </c>
      <c r="J673" s="10"/>
      <c r="K673" s="10"/>
      <c r="L673" s="10"/>
      <c r="M673" s="10"/>
      <c r="N673" s="10" t="s">
        <v>1520</v>
      </c>
      <c r="O673" s="12" t="s">
        <v>1521</v>
      </c>
      <c r="P673" s="10" t="s">
        <v>367</v>
      </c>
      <c r="Q673" s="10" t="s">
        <v>419</v>
      </c>
      <c r="R673" s="13">
        <v>18300962.989999998</v>
      </c>
      <c r="S673" s="14" t="s">
        <v>7</v>
      </c>
      <c r="T673" s="10" t="s">
        <v>204</v>
      </c>
      <c r="U673" s="10" t="s">
        <v>204</v>
      </c>
      <c r="V673" s="10" t="s">
        <v>65</v>
      </c>
      <c r="W673" s="10" t="s">
        <v>939</v>
      </c>
      <c r="X673" s="11"/>
      <c r="Y673" s="11"/>
      <c r="Z673" s="11"/>
      <c r="AA673" s="11"/>
    </row>
    <row r="674" spans="1:27" ht="18" hidden="1" x14ac:dyDescent="0.3">
      <c r="A674" s="10"/>
      <c r="B674" s="10"/>
      <c r="C674" s="10"/>
      <c r="D674" s="10"/>
      <c r="E674" s="10"/>
      <c r="F674" s="10"/>
      <c r="G674" s="10"/>
      <c r="H674" s="10"/>
      <c r="I674" s="10" t="str">
        <f t="shared" si="10"/>
        <v>Simplified</v>
      </c>
      <c r="J674" s="10"/>
      <c r="K674" s="10"/>
      <c r="L674" s="10"/>
      <c r="M674" s="10"/>
      <c r="N674" s="10" t="s">
        <v>1522</v>
      </c>
      <c r="O674" s="12" t="s">
        <v>1523</v>
      </c>
      <c r="P674" s="10" t="s">
        <v>367</v>
      </c>
      <c r="Q674" s="10" t="s">
        <v>419</v>
      </c>
      <c r="R674" s="13">
        <v>17694215.120000001</v>
      </c>
      <c r="S674" s="14" t="s">
        <v>7</v>
      </c>
      <c r="T674" s="10" t="s">
        <v>204</v>
      </c>
      <c r="U674" s="10" t="s">
        <v>204</v>
      </c>
      <c r="V674" s="10" t="s">
        <v>65</v>
      </c>
      <c r="W674" s="10" t="s">
        <v>939</v>
      </c>
      <c r="X674" s="11"/>
      <c r="Y674" s="11"/>
      <c r="Z674" s="11"/>
      <c r="AA674" s="11"/>
    </row>
    <row r="675" spans="1:27" ht="18" hidden="1" x14ac:dyDescent="0.3">
      <c r="A675" s="10"/>
      <c r="B675" s="10"/>
      <c r="C675" s="10"/>
      <c r="D675" s="10"/>
      <c r="E675" s="10"/>
      <c r="F675" s="10"/>
      <c r="G675" s="10"/>
      <c r="H675" s="10"/>
      <c r="I675" s="10" t="str">
        <f t="shared" si="10"/>
        <v>Full</v>
      </c>
      <c r="J675" s="10"/>
      <c r="K675" s="10"/>
      <c r="L675" s="10"/>
      <c r="M675" s="10"/>
      <c r="N675" s="10" t="s">
        <v>1524</v>
      </c>
      <c r="O675" s="12" t="s">
        <v>1525</v>
      </c>
      <c r="P675" s="10" t="s">
        <v>202</v>
      </c>
      <c r="Q675" s="10" t="s">
        <v>203</v>
      </c>
      <c r="R675" s="13">
        <v>74275600.870000005</v>
      </c>
      <c r="S675" s="14" t="s">
        <v>7</v>
      </c>
      <c r="T675" s="10" t="s">
        <v>204</v>
      </c>
      <c r="U675" s="10" t="s">
        <v>204</v>
      </c>
      <c r="V675" s="10" t="s">
        <v>65</v>
      </c>
      <c r="W675" s="10" t="s">
        <v>939</v>
      </c>
      <c r="X675" s="11"/>
      <c r="Y675" s="11"/>
      <c r="Z675" s="11"/>
      <c r="AA675" s="11"/>
    </row>
    <row r="676" spans="1:27" ht="18" hidden="1" x14ac:dyDescent="0.3">
      <c r="A676" s="10"/>
      <c r="B676" s="10"/>
      <c r="C676" s="10"/>
      <c r="D676" s="10"/>
      <c r="E676" s="10"/>
      <c r="F676" s="10"/>
      <c r="G676" s="10"/>
      <c r="H676" s="10"/>
      <c r="I676" s="10" t="str">
        <f t="shared" si="10"/>
        <v>Full</v>
      </c>
      <c r="J676" s="10"/>
      <c r="K676" s="10"/>
      <c r="L676" s="10"/>
      <c r="M676" s="10"/>
      <c r="N676" s="10" t="s">
        <v>1526</v>
      </c>
      <c r="O676" s="12" t="s">
        <v>1527</v>
      </c>
      <c r="P676" s="10" t="s">
        <v>202</v>
      </c>
      <c r="Q676" s="10" t="s">
        <v>203</v>
      </c>
      <c r="R676" s="13">
        <v>25923415</v>
      </c>
      <c r="S676" s="14" t="s">
        <v>7</v>
      </c>
      <c r="T676" s="10" t="s">
        <v>204</v>
      </c>
      <c r="U676" s="10" t="s">
        <v>204</v>
      </c>
      <c r="V676" s="10" t="s">
        <v>65</v>
      </c>
      <c r="W676" s="10" t="s">
        <v>939</v>
      </c>
      <c r="X676" s="11"/>
      <c r="Y676" s="11"/>
      <c r="Z676" s="11"/>
      <c r="AA676" s="11"/>
    </row>
    <row r="677" spans="1:27" ht="18" hidden="1" x14ac:dyDescent="0.3">
      <c r="A677" s="10"/>
      <c r="B677" s="10"/>
      <c r="C677" s="10"/>
      <c r="D677" s="10"/>
      <c r="E677" s="10"/>
      <c r="F677" s="10"/>
      <c r="G677" s="10"/>
      <c r="H677" s="10"/>
      <c r="I677" s="10" t="str">
        <f t="shared" si="10"/>
        <v>Simplified</v>
      </c>
      <c r="J677" s="10"/>
      <c r="K677" s="10"/>
      <c r="L677" s="10"/>
      <c r="M677" s="10"/>
      <c r="N677" s="10" t="s">
        <v>1528</v>
      </c>
      <c r="O677" s="12" t="s">
        <v>1529</v>
      </c>
      <c r="P677" s="10" t="s">
        <v>202</v>
      </c>
      <c r="Q677" s="10" t="s">
        <v>203</v>
      </c>
      <c r="R677" s="13">
        <v>15924729.65</v>
      </c>
      <c r="S677" s="14" t="s">
        <v>7</v>
      </c>
      <c r="T677" s="10" t="s">
        <v>204</v>
      </c>
      <c r="U677" s="10" t="s">
        <v>204</v>
      </c>
      <c r="V677" s="10" t="s">
        <v>65</v>
      </c>
      <c r="W677" s="10" t="s">
        <v>939</v>
      </c>
      <c r="X677" s="11"/>
      <c r="Y677" s="11"/>
      <c r="Z677" s="11"/>
      <c r="AA677" s="11"/>
    </row>
    <row r="678" spans="1:27" ht="18" x14ac:dyDescent="0.3">
      <c r="A678" s="15" t="s">
        <v>619</v>
      </c>
      <c r="B678" s="28" t="s">
        <v>620</v>
      </c>
      <c r="C678" s="10" t="s">
        <v>620</v>
      </c>
      <c r="D678" s="10" t="s">
        <v>620</v>
      </c>
      <c r="E678" s="10" t="s">
        <v>620</v>
      </c>
      <c r="F678" s="16" t="s">
        <v>621</v>
      </c>
      <c r="G678" s="10" t="s">
        <v>620</v>
      </c>
      <c r="H678" s="10" t="s">
        <v>620</v>
      </c>
      <c r="I678" s="10" t="str">
        <f t="shared" si="10"/>
        <v>Simplified</v>
      </c>
      <c r="J678" s="10" t="s">
        <v>205</v>
      </c>
      <c r="K678" s="10" t="s">
        <v>622</v>
      </c>
      <c r="L678" s="10" t="s">
        <v>623</v>
      </c>
      <c r="M678" s="10"/>
      <c r="N678" s="10" t="s">
        <v>86</v>
      </c>
      <c r="O678" s="12" t="s">
        <v>87</v>
      </c>
      <c r="P678" s="10" t="s">
        <v>6</v>
      </c>
      <c r="Q678" s="10" t="s">
        <v>8</v>
      </c>
      <c r="R678" s="13">
        <v>20939976.25</v>
      </c>
      <c r="S678" s="14" t="s">
        <v>7</v>
      </c>
      <c r="T678" s="10" t="s">
        <v>204</v>
      </c>
      <c r="U678" s="10" t="s">
        <v>204</v>
      </c>
      <c r="V678" s="10" t="s">
        <v>65</v>
      </c>
      <c r="W678" s="10" t="s">
        <v>939</v>
      </c>
      <c r="X678" s="11" t="s">
        <v>939</v>
      </c>
      <c r="Y678" s="11"/>
      <c r="Z678" s="78">
        <f>'LIVE PMO'!F21</f>
        <v>46079</v>
      </c>
      <c r="AA678" s="11"/>
    </row>
    <row r="679" spans="1:27" ht="18" hidden="1" x14ac:dyDescent="0.3">
      <c r="A679" s="10"/>
      <c r="B679" s="10"/>
      <c r="C679" s="10"/>
      <c r="D679" s="10"/>
      <c r="E679" s="10"/>
      <c r="F679" s="10"/>
      <c r="G679" s="10"/>
      <c r="H679" s="10"/>
      <c r="I679" s="10" t="str">
        <f t="shared" si="10"/>
        <v>Full</v>
      </c>
      <c r="J679" s="10"/>
      <c r="K679" s="10"/>
      <c r="L679" s="10"/>
      <c r="M679" s="10"/>
      <c r="N679" s="10" t="s">
        <v>1530</v>
      </c>
      <c r="O679" s="12" t="s">
        <v>1531</v>
      </c>
      <c r="P679" s="10" t="s">
        <v>543</v>
      </c>
      <c r="Q679" s="10" t="s">
        <v>564</v>
      </c>
      <c r="R679" s="13">
        <v>73600000</v>
      </c>
      <c r="S679" s="14" t="s">
        <v>7</v>
      </c>
      <c r="T679" s="10" t="s">
        <v>204</v>
      </c>
      <c r="U679" s="10" t="s">
        <v>204</v>
      </c>
      <c r="V679" s="10" t="s">
        <v>65</v>
      </c>
      <c r="W679" s="10" t="s">
        <v>939</v>
      </c>
      <c r="X679" s="11"/>
      <c r="Y679" s="11"/>
      <c r="Z679" s="11"/>
      <c r="AA679" s="11"/>
    </row>
    <row r="680" spans="1:27" ht="18" hidden="1" x14ac:dyDescent="0.3">
      <c r="A680" s="10"/>
      <c r="B680" s="10"/>
      <c r="C680" s="10"/>
      <c r="D680" s="10"/>
      <c r="E680" s="10"/>
      <c r="F680" s="10"/>
      <c r="G680" s="10"/>
      <c r="H680" s="10"/>
      <c r="I680" s="10" t="str">
        <f t="shared" si="10"/>
        <v>Full</v>
      </c>
      <c r="J680" s="10"/>
      <c r="K680" s="10"/>
      <c r="L680" s="10"/>
      <c r="M680" s="10"/>
      <c r="N680" s="10" t="s">
        <v>1532</v>
      </c>
      <c r="O680" s="12" t="s">
        <v>1533</v>
      </c>
      <c r="P680" s="10" t="s">
        <v>653</v>
      </c>
      <c r="Q680" s="10" t="s">
        <v>654</v>
      </c>
      <c r="R680" s="13">
        <v>29573275.800000001</v>
      </c>
      <c r="S680" s="14" t="s">
        <v>7</v>
      </c>
      <c r="T680" s="10" t="s">
        <v>204</v>
      </c>
      <c r="U680" s="10" t="s">
        <v>204</v>
      </c>
      <c r="V680" s="10" t="s">
        <v>65</v>
      </c>
      <c r="W680" s="10" t="s">
        <v>939</v>
      </c>
      <c r="X680" s="11"/>
      <c r="Y680" s="11"/>
      <c r="Z680" s="11"/>
      <c r="AA680" s="11"/>
    </row>
    <row r="681" spans="1:27" ht="18" hidden="1" x14ac:dyDescent="0.3">
      <c r="A681" s="10"/>
      <c r="B681" s="10"/>
      <c r="C681" s="10"/>
      <c r="D681" s="10"/>
      <c r="E681" s="10"/>
      <c r="F681" s="10"/>
      <c r="G681" s="10"/>
      <c r="H681" s="10"/>
      <c r="I681" s="10" t="str">
        <f t="shared" si="10"/>
        <v>Simplified</v>
      </c>
      <c r="J681" s="10"/>
      <c r="K681" s="10"/>
      <c r="L681" s="10"/>
      <c r="M681" s="10"/>
      <c r="N681" s="10" t="s">
        <v>1534</v>
      </c>
      <c r="O681" s="12" t="s">
        <v>1535</v>
      </c>
      <c r="P681" s="10" t="s">
        <v>543</v>
      </c>
      <c r="Q681" s="10" t="s">
        <v>564</v>
      </c>
      <c r="R681" s="13">
        <v>4974900</v>
      </c>
      <c r="S681" s="14" t="s">
        <v>7</v>
      </c>
      <c r="T681" s="10" t="s">
        <v>204</v>
      </c>
      <c r="U681" s="10" t="s">
        <v>204</v>
      </c>
      <c r="V681" s="10" t="s">
        <v>65</v>
      </c>
      <c r="W681" s="10" t="s">
        <v>939</v>
      </c>
      <c r="X681" s="11"/>
      <c r="Y681" s="11"/>
      <c r="Z681" s="11"/>
      <c r="AA681" s="11"/>
    </row>
    <row r="682" spans="1:27" ht="18" hidden="1" x14ac:dyDescent="0.3">
      <c r="A682" s="10"/>
      <c r="B682" s="10"/>
      <c r="C682" s="10"/>
      <c r="D682" s="10"/>
      <c r="E682" s="10"/>
      <c r="F682" s="10"/>
      <c r="G682" s="10"/>
      <c r="H682" s="10"/>
      <c r="I682" s="10" t="str">
        <f t="shared" si="10"/>
        <v>Simplified</v>
      </c>
      <c r="J682" s="10"/>
      <c r="K682" s="10"/>
      <c r="L682" s="10"/>
      <c r="M682" s="10"/>
      <c r="N682" s="10" t="s">
        <v>1536</v>
      </c>
      <c r="O682" s="12" t="s">
        <v>1537</v>
      </c>
      <c r="P682" s="10" t="s">
        <v>367</v>
      </c>
      <c r="Q682" s="10" t="s">
        <v>368</v>
      </c>
      <c r="R682" s="13">
        <v>4004811.75</v>
      </c>
      <c r="S682" s="14" t="s">
        <v>7</v>
      </c>
      <c r="T682" s="10" t="s">
        <v>204</v>
      </c>
      <c r="U682" s="10" t="s">
        <v>204</v>
      </c>
      <c r="V682" s="10" t="s">
        <v>65</v>
      </c>
      <c r="W682" s="10" t="s">
        <v>939</v>
      </c>
      <c r="X682" s="11"/>
      <c r="Y682" s="11"/>
      <c r="Z682" s="11"/>
      <c r="AA682" s="11"/>
    </row>
    <row r="683" spans="1:27" ht="18" hidden="1" x14ac:dyDescent="0.3">
      <c r="A683" s="10"/>
      <c r="B683" s="10"/>
      <c r="C683" s="10"/>
      <c r="D683" s="10"/>
      <c r="E683" s="10"/>
      <c r="F683" s="10"/>
      <c r="G683" s="10"/>
      <c r="H683" s="10"/>
      <c r="I683" s="10" t="str">
        <f t="shared" si="10"/>
        <v>Simplified</v>
      </c>
      <c r="J683" s="10"/>
      <c r="K683" s="10"/>
      <c r="L683" s="10"/>
      <c r="M683" s="10"/>
      <c r="N683" s="10" t="s">
        <v>1538</v>
      </c>
      <c r="O683" s="12" t="s">
        <v>1539</v>
      </c>
      <c r="P683" s="10" t="s">
        <v>202</v>
      </c>
      <c r="Q683" s="10" t="s">
        <v>203</v>
      </c>
      <c r="R683" s="13">
        <v>13852313.51</v>
      </c>
      <c r="S683" s="14" t="s">
        <v>7</v>
      </c>
      <c r="T683" s="10" t="s">
        <v>204</v>
      </c>
      <c r="U683" s="10" t="s">
        <v>204</v>
      </c>
      <c r="V683" s="10" t="s">
        <v>65</v>
      </c>
      <c r="W683" s="10" t="s">
        <v>939</v>
      </c>
      <c r="X683" s="11"/>
      <c r="Y683" s="11"/>
      <c r="Z683" s="11"/>
      <c r="AA683" s="11"/>
    </row>
    <row r="684" spans="1:27" ht="18" hidden="1" x14ac:dyDescent="0.3">
      <c r="A684" s="10"/>
      <c r="B684" s="10"/>
      <c r="C684" s="10"/>
      <c r="D684" s="10"/>
      <c r="E684" s="10"/>
      <c r="F684" s="10"/>
      <c r="G684" s="10"/>
      <c r="H684" s="10"/>
      <c r="I684" s="10" t="str">
        <f t="shared" si="10"/>
        <v>Full</v>
      </c>
      <c r="J684" s="10"/>
      <c r="K684" s="10"/>
      <c r="L684" s="10"/>
      <c r="M684" s="10"/>
      <c r="N684" s="10" t="s">
        <v>1540</v>
      </c>
      <c r="O684" s="12" t="s">
        <v>1541</v>
      </c>
      <c r="P684" s="10" t="s">
        <v>202</v>
      </c>
      <c r="Q684" s="10" t="s">
        <v>203</v>
      </c>
      <c r="R684" s="13">
        <v>81792685.099999994</v>
      </c>
      <c r="S684" s="14" t="s">
        <v>7</v>
      </c>
      <c r="T684" s="10" t="s">
        <v>204</v>
      </c>
      <c r="U684" s="10" t="s">
        <v>204</v>
      </c>
      <c r="V684" s="10" t="s">
        <v>65</v>
      </c>
      <c r="W684" s="10" t="s">
        <v>939</v>
      </c>
      <c r="X684" s="11"/>
      <c r="Y684" s="11"/>
      <c r="Z684" s="11"/>
      <c r="AA684" s="11"/>
    </row>
    <row r="685" spans="1:27" ht="18" hidden="1" x14ac:dyDescent="0.3">
      <c r="A685" s="10"/>
      <c r="B685" s="10"/>
      <c r="C685" s="10"/>
      <c r="D685" s="10"/>
      <c r="E685" s="10"/>
      <c r="F685" s="10"/>
      <c r="G685" s="10"/>
      <c r="H685" s="10"/>
      <c r="I685" s="10" t="str">
        <f t="shared" si="10"/>
        <v>Simplified</v>
      </c>
      <c r="J685" s="10"/>
      <c r="K685" s="10"/>
      <c r="L685" s="10"/>
      <c r="M685" s="10"/>
      <c r="N685" s="10" t="s">
        <v>1542</v>
      </c>
      <c r="O685" s="12" t="s">
        <v>1543</v>
      </c>
      <c r="P685" s="10" t="s">
        <v>202</v>
      </c>
      <c r="Q685" s="10" t="s">
        <v>203</v>
      </c>
      <c r="R685" s="13">
        <v>20796105.5</v>
      </c>
      <c r="S685" s="14" t="s">
        <v>7</v>
      </c>
      <c r="T685" s="10" t="s">
        <v>204</v>
      </c>
      <c r="U685" s="10" t="s">
        <v>204</v>
      </c>
      <c r="V685" s="10" t="s">
        <v>65</v>
      </c>
      <c r="W685" s="10" t="s">
        <v>939</v>
      </c>
      <c r="X685" s="11"/>
      <c r="Y685" s="11"/>
      <c r="Z685" s="11"/>
      <c r="AA685" s="11"/>
    </row>
    <row r="686" spans="1:27" ht="18" hidden="1" x14ac:dyDescent="0.3">
      <c r="A686" s="10"/>
      <c r="B686" s="10"/>
      <c r="C686" s="10"/>
      <c r="D686" s="10"/>
      <c r="E686" s="10"/>
      <c r="F686" s="10"/>
      <c r="G686" s="10"/>
      <c r="H686" s="10"/>
      <c r="I686" s="10" t="str">
        <f t="shared" si="10"/>
        <v>Full</v>
      </c>
      <c r="J686" s="10"/>
      <c r="K686" s="10"/>
      <c r="L686" s="10"/>
      <c r="M686" s="10"/>
      <c r="N686" s="10" t="s">
        <v>1544</v>
      </c>
      <c r="O686" s="12" t="s">
        <v>1545</v>
      </c>
      <c r="P686" s="10" t="s">
        <v>202</v>
      </c>
      <c r="Q686" s="10" t="s">
        <v>203</v>
      </c>
      <c r="R686" s="13">
        <v>74122019.730000004</v>
      </c>
      <c r="S686" s="14" t="s">
        <v>7</v>
      </c>
      <c r="T686" s="10" t="s">
        <v>204</v>
      </c>
      <c r="U686" s="10" t="s">
        <v>204</v>
      </c>
      <c r="V686" s="10" t="s">
        <v>65</v>
      </c>
      <c r="W686" s="10" t="s">
        <v>939</v>
      </c>
      <c r="X686" s="11"/>
      <c r="Y686" s="11"/>
      <c r="Z686" s="11"/>
      <c r="AA686" s="11"/>
    </row>
    <row r="687" spans="1:27" ht="18" hidden="1" x14ac:dyDescent="0.3">
      <c r="A687" s="10"/>
      <c r="B687" s="10"/>
      <c r="C687" s="10"/>
      <c r="D687" s="10"/>
      <c r="E687" s="10"/>
      <c r="F687" s="10"/>
      <c r="G687" s="10"/>
      <c r="H687" s="10"/>
      <c r="I687" s="10" t="str">
        <f t="shared" si="10"/>
        <v>Simplified</v>
      </c>
      <c r="J687" s="10"/>
      <c r="K687" s="10"/>
      <c r="L687" s="10"/>
      <c r="M687" s="10"/>
      <c r="N687" s="10" t="s">
        <v>1546</v>
      </c>
      <c r="O687" s="12" t="s">
        <v>1547</v>
      </c>
      <c r="P687" s="10" t="s">
        <v>202</v>
      </c>
      <c r="Q687" s="10" t="s">
        <v>203</v>
      </c>
      <c r="R687" s="13">
        <v>6885529.5499999998</v>
      </c>
      <c r="S687" s="14" t="s">
        <v>7</v>
      </c>
      <c r="T687" s="10" t="s">
        <v>204</v>
      </c>
      <c r="U687" s="10" t="s">
        <v>204</v>
      </c>
      <c r="V687" s="10" t="s">
        <v>65</v>
      </c>
      <c r="W687" s="10" t="s">
        <v>939</v>
      </c>
      <c r="X687" s="11"/>
      <c r="Y687" s="11"/>
      <c r="Z687" s="11"/>
      <c r="AA687" s="11"/>
    </row>
    <row r="688" spans="1:27" ht="18" x14ac:dyDescent="0.3">
      <c r="A688" s="15" t="s">
        <v>619</v>
      </c>
      <c r="B688" s="28" t="s">
        <v>620</v>
      </c>
      <c r="C688" s="10" t="s">
        <v>620</v>
      </c>
      <c r="D688" s="10" t="s">
        <v>620</v>
      </c>
      <c r="E688" s="10" t="s">
        <v>620</v>
      </c>
      <c r="F688" s="16" t="s">
        <v>621</v>
      </c>
      <c r="G688" s="10" t="s">
        <v>620</v>
      </c>
      <c r="H688" s="10" t="s">
        <v>620</v>
      </c>
      <c r="I688" s="17" t="str">
        <f t="shared" si="10"/>
        <v>Full</v>
      </c>
      <c r="J688" s="10" t="s">
        <v>205</v>
      </c>
      <c r="K688" s="10" t="s">
        <v>622</v>
      </c>
      <c r="L688" s="10" t="s">
        <v>623</v>
      </c>
      <c r="M688" s="10"/>
      <c r="N688" s="10" t="s">
        <v>1548</v>
      </c>
      <c r="O688" s="12" t="s">
        <v>1549</v>
      </c>
      <c r="P688" s="10" t="s">
        <v>6</v>
      </c>
      <c r="Q688" s="10" t="s">
        <v>124</v>
      </c>
      <c r="R688" s="13">
        <v>44013524.600000001</v>
      </c>
      <c r="S688" s="14" t="s">
        <v>7</v>
      </c>
      <c r="T688" s="10" t="s">
        <v>204</v>
      </c>
      <c r="U688" s="10" t="s">
        <v>204</v>
      </c>
      <c r="V688" s="10" t="s">
        <v>65</v>
      </c>
      <c r="W688" s="10" t="s">
        <v>939</v>
      </c>
      <c r="X688" s="11" t="s">
        <v>939</v>
      </c>
      <c r="Y688" s="11"/>
      <c r="Z688" s="78">
        <f>'LIVE PMO'!F3</f>
        <v>46188</v>
      </c>
      <c r="AA688" s="11"/>
    </row>
    <row r="689" spans="1:27" ht="18" hidden="1" x14ac:dyDescent="0.3">
      <c r="A689" s="10"/>
      <c r="B689" s="10"/>
      <c r="C689" s="10"/>
      <c r="D689" s="10"/>
      <c r="E689" s="10"/>
      <c r="F689" s="10"/>
      <c r="G689" s="10"/>
      <c r="H689" s="10"/>
      <c r="I689" s="10" t="str">
        <f t="shared" si="10"/>
        <v>Full</v>
      </c>
      <c r="J689" s="10"/>
      <c r="K689" s="10"/>
      <c r="L689" s="10"/>
      <c r="M689" s="10"/>
      <c r="N689" s="10" t="s">
        <v>1550</v>
      </c>
      <c r="O689" s="12" t="s">
        <v>1551</v>
      </c>
      <c r="P689" s="10" t="s">
        <v>202</v>
      </c>
      <c r="Q689" s="10" t="s">
        <v>203</v>
      </c>
      <c r="R689" s="13">
        <v>44711322.079999998</v>
      </c>
      <c r="S689" s="14" t="s">
        <v>7</v>
      </c>
      <c r="T689" s="10" t="s">
        <v>204</v>
      </c>
      <c r="U689" s="10" t="s">
        <v>204</v>
      </c>
      <c r="V689" s="10" t="s">
        <v>65</v>
      </c>
      <c r="W689" s="10" t="s">
        <v>939</v>
      </c>
      <c r="X689" s="11"/>
      <c r="Y689" s="11"/>
      <c r="Z689" s="11"/>
      <c r="AA689" s="11"/>
    </row>
    <row r="690" spans="1:27" ht="18" hidden="1" x14ac:dyDescent="0.3">
      <c r="A690" s="10"/>
      <c r="B690" s="10"/>
      <c r="C690" s="10"/>
      <c r="D690" s="10"/>
      <c r="E690" s="10"/>
      <c r="F690" s="10"/>
      <c r="G690" s="10"/>
      <c r="H690" s="10"/>
      <c r="I690" s="10" t="str">
        <f t="shared" si="10"/>
        <v>Full</v>
      </c>
      <c r="J690" s="10"/>
      <c r="K690" s="10"/>
      <c r="L690" s="10"/>
      <c r="M690" s="10"/>
      <c r="N690" s="10" t="s">
        <v>1552</v>
      </c>
      <c r="O690" s="12" t="s">
        <v>1553</v>
      </c>
      <c r="P690" s="10" t="s">
        <v>653</v>
      </c>
      <c r="Q690" s="10" t="s">
        <v>654</v>
      </c>
      <c r="R690" s="13">
        <v>260075852.25</v>
      </c>
      <c r="S690" s="14" t="s">
        <v>7</v>
      </c>
      <c r="T690" s="10" t="s">
        <v>204</v>
      </c>
      <c r="U690" s="10" t="s">
        <v>204</v>
      </c>
      <c r="V690" s="10" t="s">
        <v>65</v>
      </c>
      <c r="W690" s="10" t="s">
        <v>939</v>
      </c>
      <c r="X690" s="11"/>
      <c r="Y690" s="11"/>
      <c r="Z690" s="11"/>
      <c r="AA690" s="11"/>
    </row>
    <row r="691" spans="1:27" ht="18" hidden="1" x14ac:dyDescent="0.3">
      <c r="A691" s="10"/>
      <c r="B691" s="10"/>
      <c r="C691" s="10"/>
      <c r="D691" s="10"/>
      <c r="E691" s="10"/>
      <c r="F691" s="10"/>
      <c r="G691" s="10"/>
      <c r="H691" s="10"/>
      <c r="I691" s="10" t="str">
        <f t="shared" si="10"/>
        <v>Full</v>
      </c>
      <c r="J691" s="10"/>
      <c r="K691" s="10"/>
      <c r="L691" s="10"/>
      <c r="M691" s="10"/>
      <c r="N691" s="10" t="s">
        <v>1554</v>
      </c>
      <c r="O691" s="12" t="s">
        <v>1555</v>
      </c>
      <c r="P691" s="10" t="s">
        <v>653</v>
      </c>
      <c r="Q691" s="10" t="s">
        <v>654</v>
      </c>
      <c r="R691" s="13">
        <v>193602569</v>
      </c>
      <c r="S691" s="14" t="s">
        <v>7</v>
      </c>
      <c r="T691" s="10" t="s">
        <v>204</v>
      </c>
      <c r="U691" s="10" t="s">
        <v>204</v>
      </c>
      <c r="V691" s="10" t="s">
        <v>65</v>
      </c>
      <c r="W691" s="10" t="s">
        <v>939</v>
      </c>
      <c r="X691" s="11"/>
      <c r="Y691" s="11"/>
      <c r="Z691" s="11"/>
      <c r="AA691" s="11"/>
    </row>
    <row r="692" spans="1:27" ht="18" hidden="1" x14ac:dyDescent="0.3">
      <c r="A692" s="10"/>
      <c r="B692" s="10"/>
      <c r="C692" s="10"/>
      <c r="D692" s="10"/>
      <c r="E692" s="10"/>
      <c r="F692" s="10"/>
      <c r="G692" s="10"/>
      <c r="H692" s="10"/>
      <c r="I692" s="10" t="str">
        <f t="shared" si="10"/>
        <v>Full</v>
      </c>
      <c r="J692" s="10"/>
      <c r="K692" s="10"/>
      <c r="L692" s="10"/>
      <c r="M692" s="10"/>
      <c r="N692" s="10" t="s">
        <v>1556</v>
      </c>
      <c r="O692" s="12" t="s">
        <v>1557</v>
      </c>
      <c r="P692" s="10" t="s">
        <v>653</v>
      </c>
      <c r="Q692" s="10" t="s">
        <v>654</v>
      </c>
      <c r="R692" s="13">
        <v>151379905</v>
      </c>
      <c r="S692" s="14" t="s">
        <v>7</v>
      </c>
      <c r="T692" s="10" t="s">
        <v>204</v>
      </c>
      <c r="U692" s="10" t="s">
        <v>204</v>
      </c>
      <c r="V692" s="10" t="s">
        <v>65</v>
      </c>
      <c r="W692" s="10" t="s">
        <v>939</v>
      </c>
      <c r="X692" s="11"/>
      <c r="Y692" s="11"/>
      <c r="Z692" s="11"/>
      <c r="AA692" s="11"/>
    </row>
    <row r="693" spans="1:27" ht="18" x14ac:dyDescent="0.3">
      <c r="A693" s="10"/>
      <c r="B693" s="10"/>
      <c r="C693" s="15" t="s">
        <v>619</v>
      </c>
      <c r="D693" s="10" t="s">
        <v>620</v>
      </c>
      <c r="E693" s="10" t="s">
        <v>620</v>
      </c>
      <c r="F693" s="16" t="s">
        <v>621</v>
      </c>
      <c r="G693" s="10" t="s">
        <v>620</v>
      </c>
      <c r="H693" s="10" t="s">
        <v>620</v>
      </c>
      <c r="I693" s="17" t="str">
        <f t="shared" si="10"/>
        <v>Full</v>
      </c>
      <c r="J693" s="10" t="s">
        <v>205</v>
      </c>
      <c r="K693" s="10" t="s">
        <v>622</v>
      </c>
      <c r="L693" s="10" t="s">
        <v>623</v>
      </c>
      <c r="M693" s="10"/>
      <c r="N693" s="10" t="s">
        <v>40</v>
      </c>
      <c r="O693" s="12" t="s">
        <v>1558</v>
      </c>
      <c r="P693" s="10" t="s">
        <v>6</v>
      </c>
      <c r="Q693" s="10" t="s">
        <v>8</v>
      </c>
      <c r="R693" s="13">
        <v>58775973.299999997</v>
      </c>
      <c r="S693" s="14" t="s">
        <v>7</v>
      </c>
      <c r="T693" s="10" t="s">
        <v>204</v>
      </c>
      <c r="U693" s="10" t="s">
        <v>204</v>
      </c>
      <c r="V693" s="10" t="s">
        <v>65</v>
      </c>
      <c r="W693" s="10" t="s">
        <v>944</v>
      </c>
      <c r="X693" s="11" t="s">
        <v>944</v>
      </c>
      <c r="Y693" s="78">
        <f>'LIVE PMO'!F74</f>
        <v>46995</v>
      </c>
      <c r="Z693" s="78">
        <f>EDATE(Y693,-2)</f>
        <v>46934</v>
      </c>
      <c r="AA693" s="78">
        <f>EDATE(Y693,24)</f>
        <v>47725</v>
      </c>
    </row>
    <row r="694" spans="1:27" ht="18" hidden="1" x14ac:dyDescent="0.3">
      <c r="A694" s="10"/>
      <c r="B694" s="10"/>
      <c r="C694" s="10"/>
      <c r="D694" s="10"/>
      <c r="E694" s="10"/>
      <c r="F694" s="10"/>
      <c r="G694" s="10"/>
      <c r="H694" s="10"/>
      <c r="I694" s="10" t="str">
        <f t="shared" si="10"/>
        <v>Simplified</v>
      </c>
      <c r="J694" s="10"/>
      <c r="K694" s="10"/>
      <c r="L694" s="10"/>
      <c r="M694" s="10"/>
      <c r="N694" s="10" t="s">
        <v>1559</v>
      </c>
      <c r="O694" s="12" t="s">
        <v>1560</v>
      </c>
      <c r="P694" s="10" t="s">
        <v>653</v>
      </c>
      <c r="Q694" s="10" t="s">
        <v>654</v>
      </c>
      <c r="R694" s="13">
        <v>15229392.5</v>
      </c>
      <c r="S694" s="14" t="s">
        <v>7</v>
      </c>
      <c r="T694" s="10" t="s">
        <v>204</v>
      </c>
      <c r="U694" s="10" t="s">
        <v>204</v>
      </c>
      <c r="V694" s="10" t="s">
        <v>65</v>
      </c>
      <c r="W694" s="10" t="s">
        <v>947</v>
      </c>
      <c r="X694" s="11"/>
      <c r="Y694" s="11"/>
      <c r="Z694" s="11"/>
      <c r="AA694" s="11"/>
    </row>
    <row r="695" spans="1:27" ht="18" hidden="1" x14ac:dyDescent="0.3">
      <c r="A695" s="10"/>
      <c r="B695" s="10"/>
      <c r="C695" s="10"/>
      <c r="D695" s="10"/>
      <c r="E695" s="10"/>
      <c r="F695" s="10"/>
      <c r="G695" s="10"/>
      <c r="H695" s="10"/>
      <c r="I695" s="10" t="str">
        <f t="shared" si="10"/>
        <v>Full</v>
      </c>
      <c r="J695" s="10"/>
      <c r="K695" s="10"/>
      <c r="L695" s="10"/>
      <c r="M695" s="10"/>
      <c r="N695" s="10" t="s">
        <v>1561</v>
      </c>
      <c r="O695" s="12" t="s">
        <v>1562</v>
      </c>
      <c r="P695" s="10" t="s">
        <v>462</v>
      </c>
      <c r="Q695" s="10" t="s">
        <v>938</v>
      </c>
      <c r="R695" s="13">
        <v>69655675.950000003</v>
      </c>
      <c r="S695" s="14" t="s">
        <v>7</v>
      </c>
      <c r="T695" s="10" t="s">
        <v>204</v>
      </c>
      <c r="U695" s="10" t="s">
        <v>204</v>
      </c>
      <c r="V695" s="10" t="s">
        <v>65</v>
      </c>
      <c r="W695" s="10" t="s">
        <v>947</v>
      </c>
      <c r="X695" s="11"/>
      <c r="Y695" s="11"/>
      <c r="Z695" s="11"/>
      <c r="AA695" s="11"/>
    </row>
    <row r="696" spans="1:27" ht="18" hidden="1" x14ac:dyDescent="0.3">
      <c r="A696" s="10"/>
      <c r="B696" s="10"/>
      <c r="C696" s="10"/>
      <c r="D696" s="10"/>
      <c r="E696" s="10"/>
      <c r="F696" s="10"/>
      <c r="G696" s="10"/>
      <c r="H696" s="10"/>
      <c r="I696" s="10" t="str">
        <f t="shared" si="10"/>
        <v>Full</v>
      </c>
      <c r="J696" s="10"/>
      <c r="K696" s="10"/>
      <c r="L696" s="10"/>
      <c r="M696" s="10"/>
      <c r="N696" s="10" t="s">
        <v>1563</v>
      </c>
      <c r="O696" s="12" t="s">
        <v>1564</v>
      </c>
      <c r="P696" s="10" t="s">
        <v>202</v>
      </c>
      <c r="Q696" s="10" t="s">
        <v>203</v>
      </c>
      <c r="R696" s="13">
        <v>38194883.420000002</v>
      </c>
      <c r="S696" s="14" t="s">
        <v>7</v>
      </c>
      <c r="T696" s="10" t="s">
        <v>204</v>
      </c>
      <c r="U696" s="10" t="s">
        <v>204</v>
      </c>
      <c r="V696" s="10" t="s">
        <v>65</v>
      </c>
      <c r="W696" s="10" t="s">
        <v>947</v>
      </c>
      <c r="X696" s="11"/>
      <c r="Y696" s="11"/>
      <c r="Z696" s="11"/>
      <c r="AA696" s="11"/>
    </row>
    <row r="697" spans="1:27" ht="18" hidden="1" x14ac:dyDescent="0.3">
      <c r="A697" s="10"/>
      <c r="B697" s="10"/>
      <c r="C697" s="10"/>
      <c r="D697" s="10"/>
      <c r="E697" s="10"/>
      <c r="F697" s="10"/>
      <c r="G697" s="10"/>
      <c r="H697" s="10"/>
      <c r="I697" s="10" t="str">
        <f t="shared" si="10"/>
        <v>Full</v>
      </c>
      <c r="J697" s="10"/>
      <c r="K697" s="10"/>
      <c r="L697" s="10"/>
      <c r="M697" s="10"/>
      <c r="N697" s="10" t="s">
        <v>1565</v>
      </c>
      <c r="O697" s="12" t="s">
        <v>1566</v>
      </c>
      <c r="P697" s="10" t="s">
        <v>202</v>
      </c>
      <c r="Q697" s="10" t="s">
        <v>203</v>
      </c>
      <c r="R697" s="13">
        <v>102334794.22</v>
      </c>
      <c r="S697" s="14" t="s">
        <v>7</v>
      </c>
      <c r="T697" s="10" t="s">
        <v>204</v>
      </c>
      <c r="U697" s="10" t="s">
        <v>204</v>
      </c>
      <c r="V697" s="10" t="s">
        <v>65</v>
      </c>
      <c r="W697" s="10" t="s">
        <v>947</v>
      </c>
      <c r="X697" s="11"/>
      <c r="Y697" s="11"/>
      <c r="Z697" s="11"/>
      <c r="AA697" s="11"/>
    </row>
    <row r="698" spans="1:27" ht="18" hidden="1" x14ac:dyDescent="0.3">
      <c r="A698" s="10"/>
      <c r="B698" s="10"/>
      <c r="C698" s="10"/>
      <c r="D698" s="10"/>
      <c r="E698" s="10"/>
      <c r="F698" s="10"/>
      <c r="G698" s="10"/>
      <c r="H698" s="10"/>
      <c r="I698" s="10" t="str">
        <f t="shared" si="10"/>
        <v>Full</v>
      </c>
      <c r="J698" s="10"/>
      <c r="K698" s="10"/>
      <c r="L698" s="10"/>
      <c r="M698" s="10"/>
      <c r="N698" s="10" t="s">
        <v>1567</v>
      </c>
      <c r="O698" s="12" t="s">
        <v>1568</v>
      </c>
      <c r="P698" s="10" t="s">
        <v>202</v>
      </c>
      <c r="Q698" s="10" t="s">
        <v>203</v>
      </c>
      <c r="R698" s="13">
        <v>38476324.310000002</v>
      </c>
      <c r="S698" s="14" t="s">
        <v>7</v>
      </c>
      <c r="T698" s="10" t="s">
        <v>204</v>
      </c>
      <c r="U698" s="10" t="s">
        <v>204</v>
      </c>
      <c r="V698" s="10" t="s">
        <v>65</v>
      </c>
      <c r="W698" s="10" t="s">
        <v>947</v>
      </c>
      <c r="X698" s="11"/>
      <c r="Y698" s="11"/>
      <c r="Z698" s="11"/>
      <c r="AA698" s="11"/>
    </row>
    <row r="699" spans="1:27" ht="18" hidden="1" x14ac:dyDescent="0.3">
      <c r="A699" s="10"/>
      <c r="B699" s="10"/>
      <c r="C699" s="10"/>
      <c r="D699" s="10"/>
      <c r="E699" s="10"/>
      <c r="F699" s="10"/>
      <c r="G699" s="10"/>
      <c r="H699" s="10"/>
      <c r="I699" s="10" t="str">
        <f t="shared" si="10"/>
        <v>Full</v>
      </c>
      <c r="J699" s="10"/>
      <c r="K699" s="10"/>
      <c r="L699" s="10"/>
      <c r="M699" s="10"/>
      <c r="N699" s="10" t="s">
        <v>1569</v>
      </c>
      <c r="O699" s="12" t="s">
        <v>1570</v>
      </c>
      <c r="P699" s="10" t="s">
        <v>202</v>
      </c>
      <c r="Q699" s="10" t="s">
        <v>203</v>
      </c>
      <c r="R699" s="13">
        <v>99671431.5</v>
      </c>
      <c r="S699" s="14" t="s">
        <v>7</v>
      </c>
      <c r="T699" s="10" t="s">
        <v>204</v>
      </c>
      <c r="U699" s="10" t="s">
        <v>204</v>
      </c>
      <c r="V699" s="10" t="s">
        <v>65</v>
      </c>
      <c r="W699" s="10" t="s">
        <v>947</v>
      </c>
      <c r="X699" s="11"/>
      <c r="Y699" s="11"/>
      <c r="Z699" s="11"/>
      <c r="AA699" s="11"/>
    </row>
    <row r="700" spans="1:27" ht="18" hidden="1" x14ac:dyDescent="0.3">
      <c r="A700" s="10"/>
      <c r="B700" s="10"/>
      <c r="C700" s="10"/>
      <c r="D700" s="10"/>
      <c r="E700" s="10"/>
      <c r="F700" s="10"/>
      <c r="G700" s="10"/>
      <c r="H700" s="10"/>
      <c r="I700" s="10" t="str">
        <f t="shared" si="10"/>
        <v>Simplified</v>
      </c>
      <c r="J700" s="10"/>
      <c r="K700" s="10"/>
      <c r="L700" s="10"/>
      <c r="M700" s="10"/>
      <c r="N700" s="10" t="s">
        <v>1571</v>
      </c>
      <c r="O700" s="12" t="s">
        <v>1572</v>
      </c>
      <c r="P700" s="10" t="s">
        <v>202</v>
      </c>
      <c r="Q700" s="10" t="s">
        <v>203</v>
      </c>
      <c r="R700" s="13">
        <v>22950438.449999999</v>
      </c>
      <c r="S700" s="14" t="s">
        <v>7</v>
      </c>
      <c r="T700" s="10" t="s">
        <v>204</v>
      </c>
      <c r="U700" s="10" t="s">
        <v>204</v>
      </c>
      <c r="V700" s="10" t="s">
        <v>65</v>
      </c>
      <c r="W700" s="10" t="s">
        <v>947</v>
      </c>
      <c r="X700" s="11"/>
      <c r="Y700" s="11"/>
      <c r="Z700" s="11"/>
      <c r="AA700" s="11"/>
    </row>
    <row r="701" spans="1:27" ht="18" hidden="1" x14ac:dyDescent="0.3">
      <c r="A701" s="10"/>
      <c r="B701" s="10"/>
      <c r="C701" s="10"/>
      <c r="D701" s="10"/>
      <c r="E701" s="10"/>
      <c r="F701" s="10"/>
      <c r="G701" s="10"/>
      <c r="H701" s="10"/>
      <c r="I701" s="10" t="str">
        <f t="shared" si="10"/>
        <v>Full</v>
      </c>
      <c r="J701" s="10"/>
      <c r="K701" s="10"/>
      <c r="L701" s="10"/>
      <c r="M701" s="10"/>
      <c r="N701" s="10" t="s">
        <v>1573</v>
      </c>
      <c r="O701" s="12" t="s">
        <v>1574</v>
      </c>
      <c r="P701" s="10" t="s">
        <v>202</v>
      </c>
      <c r="Q701" s="10" t="s">
        <v>203</v>
      </c>
      <c r="R701" s="13">
        <v>26466502.5</v>
      </c>
      <c r="S701" s="14" t="s">
        <v>7</v>
      </c>
      <c r="T701" s="10" t="s">
        <v>204</v>
      </c>
      <c r="U701" s="10" t="s">
        <v>204</v>
      </c>
      <c r="V701" s="10" t="s">
        <v>65</v>
      </c>
      <c r="W701" s="10" t="s">
        <v>947</v>
      </c>
      <c r="X701" s="11"/>
      <c r="Y701" s="11"/>
      <c r="Z701" s="11"/>
      <c r="AA701" s="11"/>
    </row>
    <row r="702" spans="1:27" ht="18" hidden="1" x14ac:dyDescent="0.3">
      <c r="A702" s="10"/>
      <c r="B702" s="10"/>
      <c r="C702" s="10"/>
      <c r="D702" s="10"/>
      <c r="E702" s="10"/>
      <c r="F702" s="10"/>
      <c r="G702" s="10"/>
      <c r="H702" s="10"/>
      <c r="I702" s="10" t="str">
        <f t="shared" si="10"/>
        <v>Full</v>
      </c>
      <c r="J702" s="10"/>
      <c r="K702" s="10"/>
      <c r="L702" s="10"/>
      <c r="M702" s="10"/>
      <c r="N702" s="10" t="s">
        <v>1575</v>
      </c>
      <c r="O702" s="12" t="s">
        <v>1576</v>
      </c>
      <c r="P702" s="10" t="s">
        <v>462</v>
      </c>
      <c r="Q702" s="10" t="s">
        <v>938</v>
      </c>
      <c r="R702" s="13">
        <v>143290000</v>
      </c>
      <c r="S702" s="14" t="s">
        <v>7</v>
      </c>
      <c r="T702" s="10" t="s">
        <v>204</v>
      </c>
      <c r="U702" s="10" t="s">
        <v>204</v>
      </c>
      <c r="V702" s="10" t="s">
        <v>65</v>
      </c>
      <c r="W702" s="10" t="s">
        <v>947</v>
      </c>
      <c r="X702" s="11"/>
      <c r="Y702" s="11"/>
      <c r="Z702" s="11"/>
      <c r="AA702" s="11"/>
    </row>
    <row r="703" spans="1:27" ht="18" x14ac:dyDescent="0.3">
      <c r="A703" s="10"/>
      <c r="B703" s="10"/>
      <c r="C703" s="15" t="s">
        <v>619</v>
      </c>
      <c r="D703" s="10" t="s">
        <v>620</v>
      </c>
      <c r="E703" s="10" t="s">
        <v>620</v>
      </c>
      <c r="F703" s="16" t="s">
        <v>621</v>
      </c>
      <c r="G703" s="10" t="s">
        <v>620</v>
      </c>
      <c r="H703" s="10" t="s">
        <v>620</v>
      </c>
      <c r="I703" s="17" t="str">
        <f t="shared" si="10"/>
        <v>Full</v>
      </c>
      <c r="J703" s="10" t="s">
        <v>205</v>
      </c>
      <c r="K703" s="10" t="s">
        <v>622</v>
      </c>
      <c r="L703" s="10" t="s">
        <v>623</v>
      </c>
      <c r="M703" s="10"/>
      <c r="N703" s="10" t="s">
        <v>1577</v>
      </c>
      <c r="O703" s="12" t="s">
        <v>1578</v>
      </c>
      <c r="P703" s="10" t="s">
        <v>6</v>
      </c>
      <c r="Q703" s="10" t="s">
        <v>8</v>
      </c>
      <c r="R703" s="13">
        <v>37841428.420000002</v>
      </c>
      <c r="S703" s="14" t="s">
        <v>7</v>
      </c>
      <c r="T703" s="10" t="s">
        <v>204</v>
      </c>
      <c r="U703" s="10" t="s">
        <v>204</v>
      </c>
      <c r="V703" s="10" t="s">
        <v>65</v>
      </c>
      <c r="W703" s="10" t="s">
        <v>947</v>
      </c>
      <c r="X703" s="11" t="s">
        <v>947</v>
      </c>
      <c r="Y703" s="78">
        <f>'LIVE PMO'!F8</f>
        <v>46379</v>
      </c>
      <c r="Z703" s="78">
        <f>EDATE(Y703,-2)</f>
        <v>46318</v>
      </c>
      <c r="AA703" s="78">
        <f>EDATE(Y703,24)</f>
        <v>47110</v>
      </c>
    </row>
    <row r="704" spans="1:27" ht="18" hidden="1" x14ac:dyDescent="0.3">
      <c r="A704" s="10"/>
      <c r="B704" s="10"/>
      <c r="C704" s="10"/>
      <c r="D704" s="10"/>
      <c r="E704" s="10"/>
      <c r="F704" s="10"/>
      <c r="G704" s="10"/>
      <c r="H704" s="10"/>
      <c r="I704" s="10" t="str">
        <f t="shared" si="10"/>
        <v>Full</v>
      </c>
      <c r="J704" s="10"/>
      <c r="K704" s="10"/>
      <c r="L704" s="10"/>
      <c r="M704" s="10"/>
      <c r="N704" s="10" t="s">
        <v>1579</v>
      </c>
      <c r="O704" s="12" t="s">
        <v>1580</v>
      </c>
      <c r="P704" s="10" t="s">
        <v>202</v>
      </c>
      <c r="Q704" s="10" t="s">
        <v>203</v>
      </c>
      <c r="R704" s="13">
        <v>50628305.969999999</v>
      </c>
      <c r="S704" s="14" t="s">
        <v>7</v>
      </c>
      <c r="T704" s="10" t="s">
        <v>204</v>
      </c>
      <c r="U704" s="10" t="s">
        <v>204</v>
      </c>
      <c r="V704" s="10" t="s">
        <v>65</v>
      </c>
      <c r="W704" s="10" t="s">
        <v>947</v>
      </c>
      <c r="X704" s="11"/>
      <c r="Y704" s="11"/>
      <c r="Z704" s="11"/>
      <c r="AA704" s="11"/>
    </row>
    <row r="705" spans="1:27" ht="18" hidden="1" x14ac:dyDescent="0.3">
      <c r="A705" s="10"/>
      <c r="B705" s="10"/>
      <c r="C705" s="10"/>
      <c r="D705" s="10"/>
      <c r="E705" s="10"/>
      <c r="F705" s="10"/>
      <c r="G705" s="10"/>
      <c r="H705" s="10"/>
      <c r="I705" s="10" t="str">
        <f t="shared" si="10"/>
        <v>Full</v>
      </c>
      <c r="J705" s="10"/>
      <c r="K705" s="10"/>
      <c r="L705" s="10"/>
      <c r="M705" s="10"/>
      <c r="N705" s="10" t="s">
        <v>1581</v>
      </c>
      <c r="O705" s="12" t="s">
        <v>1582</v>
      </c>
      <c r="P705" s="10" t="s">
        <v>462</v>
      </c>
      <c r="Q705" s="10" t="s">
        <v>938</v>
      </c>
      <c r="R705" s="13">
        <v>30118100</v>
      </c>
      <c r="S705" s="14" t="s">
        <v>7</v>
      </c>
      <c r="T705" s="10" t="s">
        <v>204</v>
      </c>
      <c r="U705" s="10" t="s">
        <v>204</v>
      </c>
      <c r="V705" s="10" t="s">
        <v>65</v>
      </c>
      <c r="W705" s="10" t="s">
        <v>947</v>
      </c>
      <c r="X705" s="11"/>
      <c r="Y705" s="11"/>
      <c r="Z705" s="11"/>
      <c r="AA705" s="11"/>
    </row>
    <row r="706" spans="1:27" ht="18" hidden="1" x14ac:dyDescent="0.3">
      <c r="A706" s="10"/>
      <c r="B706" s="10"/>
      <c r="C706" s="10"/>
      <c r="D706" s="10"/>
      <c r="E706" s="10"/>
      <c r="F706" s="10"/>
      <c r="G706" s="10"/>
      <c r="H706" s="10"/>
      <c r="I706" s="10" t="str">
        <f t="shared" ref="I706:I769" si="11">IF(R706&gt;25000000,"Full","Simplified")</f>
        <v>Full</v>
      </c>
      <c r="J706" s="10"/>
      <c r="K706" s="10"/>
      <c r="L706" s="10"/>
      <c r="M706" s="10"/>
      <c r="N706" s="10" t="s">
        <v>1583</v>
      </c>
      <c r="O706" s="12" t="s">
        <v>1584</v>
      </c>
      <c r="P706" s="10" t="s">
        <v>202</v>
      </c>
      <c r="Q706" s="10" t="s">
        <v>203</v>
      </c>
      <c r="R706" s="13">
        <v>40159542.149999999</v>
      </c>
      <c r="S706" s="14" t="s">
        <v>7</v>
      </c>
      <c r="T706" s="10" t="s">
        <v>204</v>
      </c>
      <c r="U706" s="10" t="s">
        <v>204</v>
      </c>
      <c r="V706" s="10" t="s">
        <v>65</v>
      </c>
      <c r="W706" s="10" t="s">
        <v>947</v>
      </c>
      <c r="X706" s="11"/>
      <c r="Y706" s="11"/>
      <c r="Z706" s="11"/>
      <c r="AA706" s="11"/>
    </row>
    <row r="707" spans="1:27" ht="18" x14ac:dyDescent="0.3">
      <c r="A707" s="10"/>
      <c r="B707" s="10"/>
      <c r="C707" s="15" t="s">
        <v>619</v>
      </c>
      <c r="D707" s="10" t="s">
        <v>620</v>
      </c>
      <c r="E707" s="10" t="s">
        <v>620</v>
      </c>
      <c r="F707" s="16" t="s">
        <v>621</v>
      </c>
      <c r="G707" s="10" t="s">
        <v>620</v>
      </c>
      <c r="H707" s="10" t="s">
        <v>620</v>
      </c>
      <c r="I707" s="10" t="str">
        <f t="shared" si="11"/>
        <v>Simplified</v>
      </c>
      <c r="J707" s="10" t="s">
        <v>205</v>
      </c>
      <c r="K707" s="10" t="s">
        <v>622</v>
      </c>
      <c r="L707" s="10" t="s">
        <v>623</v>
      </c>
      <c r="M707" s="10"/>
      <c r="N707" s="10" t="s">
        <v>48</v>
      </c>
      <c r="O707" s="12" t="s">
        <v>49</v>
      </c>
      <c r="P707" s="10" t="s">
        <v>6</v>
      </c>
      <c r="Q707" s="10" t="s">
        <v>8</v>
      </c>
      <c r="R707" s="13">
        <v>14397855.1</v>
      </c>
      <c r="S707" s="14" t="s">
        <v>7</v>
      </c>
      <c r="T707" s="10" t="s">
        <v>204</v>
      </c>
      <c r="U707" s="10" t="s">
        <v>204</v>
      </c>
      <c r="V707" s="10" t="s">
        <v>65</v>
      </c>
      <c r="W707" s="10" t="s">
        <v>947</v>
      </c>
      <c r="X707" s="11" t="s">
        <v>947</v>
      </c>
      <c r="Y707" s="78">
        <f>'LIVE PMO'!F78</f>
        <v>46569</v>
      </c>
      <c r="Z707" s="78">
        <f>EDATE(Y707,-2)</f>
        <v>46508</v>
      </c>
      <c r="AA707" s="78">
        <f>EDATE(Y707,24)</f>
        <v>47300</v>
      </c>
    </row>
    <row r="708" spans="1:27" ht="18" hidden="1" x14ac:dyDescent="0.3">
      <c r="A708" s="10"/>
      <c r="B708" s="10"/>
      <c r="C708" s="10"/>
      <c r="D708" s="10"/>
      <c r="E708" s="10"/>
      <c r="F708" s="10"/>
      <c r="G708" s="10"/>
      <c r="H708" s="10"/>
      <c r="I708" s="10" t="str">
        <f t="shared" si="11"/>
        <v>Simplified</v>
      </c>
      <c r="J708" s="10"/>
      <c r="K708" s="10"/>
      <c r="L708" s="10"/>
      <c r="M708" s="10"/>
      <c r="N708" s="10" t="s">
        <v>1585</v>
      </c>
      <c r="O708" s="12" t="s">
        <v>1586</v>
      </c>
      <c r="P708" s="10" t="s">
        <v>653</v>
      </c>
      <c r="Q708" s="10" t="s">
        <v>654</v>
      </c>
      <c r="R708" s="13">
        <v>19538500</v>
      </c>
      <c r="S708" s="14" t="s">
        <v>7</v>
      </c>
      <c r="T708" s="10" t="s">
        <v>204</v>
      </c>
      <c r="U708" s="10" t="s">
        <v>204</v>
      </c>
      <c r="V708" s="10" t="s">
        <v>65</v>
      </c>
      <c r="W708" s="10" t="s">
        <v>968</v>
      </c>
      <c r="X708" s="11"/>
      <c r="Y708" s="11"/>
      <c r="Z708" s="11"/>
      <c r="AA708" s="11"/>
    </row>
    <row r="709" spans="1:27" ht="18" hidden="1" x14ac:dyDescent="0.3">
      <c r="A709" s="10"/>
      <c r="B709" s="10"/>
      <c r="C709" s="10"/>
      <c r="D709" s="10"/>
      <c r="E709" s="10"/>
      <c r="F709" s="10"/>
      <c r="G709" s="10"/>
      <c r="H709" s="10"/>
      <c r="I709" s="10" t="str">
        <f t="shared" si="11"/>
        <v>Full</v>
      </c>
      <c r="J709" s="10"/>
      <c r="K709" s="10"/>
      <c r="L709" s="10"/>
      <c r="M709" s="10"/>
      <c r="N709" s="10" t="s">
        <v>1587</v>
      </c>
      <c r="O709" s="12" t="s">
        <v>1588</v>
      </c>
      <c r="P709" s="10" t="s">
        <v>462</v>
      </c>
      <c r="Q709" s="10" t="s">
        <v>938</v>
      </c>
      <c r="R709" s="13">
        <v>28015811.25</v>
      </c>
      <c r="S709" s="14" t="s">
        <v>7</v>
      </c>
      <c r="T709" s="10" t="s">
        <v>204</v>
      </c>
      <c r="U709" s="10" t="s">
        <v>204</v>
      </c>
      <c r="V709" s="10" t="s">
        <v>65</v>
      </c>
      <c r="W709" s="10" t="s">
        <v>968</v>
      </c>
      <c r="X709" s="11"/>
      <c r="Y709" s="11"/>
      <c r="Z709" s="11"/>
      <c r="AA709" s="11"/>
    </row>
    <row r="710" spans="1:27" ht="18" x14ac:dyDescent="0.3">
      <c r="A710" s="10"/>
      <c r="B710" s="10"/>
      <c r="C710" s="15" t="s">
        <v>619</v>
      </c>
      <c r="D710" s="10" t="s">
        <v>620</v>
      </c>
      <c r="E710" s="10" t="s">
        <v>620</v>
      </c>
      <c r="F710" s="10" t="s">
        <v>620</v>
      </c>
      <c r="G710" s="10" t="s">
        <v>620</v>
      </c>
      <c r="H710" s="10" t="s">
        <v>620</v>
      </c>
      <c r="I710" s="10" t="str">
        <f t="shared" si="11"/>
        <v>Simplified</v>
      </c>
      <c r="J710" s="10" t="s">
        <v>205</v>
      </c>
      <c r="K710" s="10"/>
      <c r="L710" s="20" t="s">
        <v>626</v>
      </c>
      <c r="M710" s="10"/>
      <c r="N710" s="10" t="s">
        <v>116</v>
      </c>
      <c r="O710" s="12" t="s">
        <v>117</v>
      </c>
      <c r="P710" s="10" t="s">
        <v>6</v>
      </c>
      <c r="Q710" s="10" t="s">
        <v>8</v>
      </c>
      <c r="R710" s="13">
        <v>20806386.5</v>
      </c>
      <c r="S710" s="14" t="s">
        <v>7</v>
      </c>
      <c r="T710" s="10" t="s">
        <v>204</v>
      </c>
      <c r="U710" s="10" t="s">
        <v>204</v>
      </c>
      <c r="V710" s="10" t="s">
        <v>65</v>
      </c>
      <c r="W710" s="10" t="s">
        <v>968</v>
      </c>
      <c r="X710" s="11" t="s">
        <v>1021</v>
      </c>
      <c r="Y710" s="78">
        <f>'LIVE PMO'!F29</f>
        <v>46201</v>
      </c>
      <c r="Z710" s="78">
        <f>EDATE(Y710,-2)</f>
        <v>46140</v>
      </c>
      <c r="AA710" s="78">
        <f>EDATE(Y710,24)</f>
        <v>46932</v>
      </c>
    </row>
    <row r="711" spans="1:27" ht="18" hidden="1" x14ac:dyDescent="0.3">
      <c r="A711" s="10"/>
      <c r="B711" s="10"/>
      <c r="C711" s="10"/>
      <c r="D711" s="10"/>
      <c r="E711" s="10"/>
      <c r="F711" s="10"/>
      <c r="G711" s="10"/>
      <c r="H711" s="10"/>
      <c r="I711" s="10" t="str">
        <f t="shared" si="11"/>
        <v>Simplified</v>
      </c>
      <c r="J711" s="10"/>
      <c r="K711" s="10"/>
      <c r="L711" s="10"/>
      <c r="M711" s="10"/>
      <c r="N711" s="10" t="s">
        <v>1589</v>
      </c>
      <c r="O711" s="12" t="s">
        <v>1590</v>
      </c>
      <c r="P711" s="10" t="s">
        <v>462</v>
      </c>
      <c r="Q711" s="10" t="s">
        <v>938</v>
      </c>
      <c r="R711" s="13">
        <v>14476717.5</v>
      </c>
      <c r="S711" s="14" t="s">
        <v>7</v>
      </c>
      <c r="T711" s="10" t="s">
        <v>204</v>
      </c>
      <c r="U711" s="10" t="s">
        <v>204</v>
      </c>
      <c r="V711" s="10" t="s">
        <v>65</v>
      </c>
      <c r="W711" s="10" t="s">
        <v>968</v>
      </c>
      <c r="X711" s="11"/>
      <c r="Y711" s="11"/>
      <c r="Z711" s="11"/>
      <c r="AA711" s="11"/>
    </row>
    <row r="712" spans="1:27" ht="18" hidden="1" x14ac:dyDescent="0.3">
      <c r="A712" s="10"/>
      <c r="B712" s="10"/>
      <c r="C712" s="10"/>
      <c r="D712" s="10"/>
      <c r="E712" s="10"/>
      <c r="F712" s="10"/>
      <c r="G712" s="10"/>
      <c r="H712" s="10"/>
      <c r="I712" s="10" t="str">
        <f t="shared" si="11"/>
        <v>Simplified</v>
      </c>
      <c r="J712" s="10"/>
      <c r="K712" s="10"/>
      <c r="L712" s="10"/>
      <c r="M712" s="10"/>
      <c r="N712" s="10" t="s">
        <v>1591</v>
      </c>
      <c r="O712" s="12" t="s">
        <v>1592</v>
      </c>
      <c r="P712" s="10" t="s">
        <v>202</v>
      </c>
      <c r="Q712" s="10" t="s">
        <v>203</v>
      </c>
      <c r="R712" s="13">
        <v>22510847.5</v>
      </c>
      <c r="S712" s="14" t="s">
        <v>7</v>
      </c>
      <c r="T712" s="10" t="s">
        <v>204</v>
      </c>
      <c r="U712" s="10" t="s">
        <v>204</v>
      </c>
      <c r="V712" s="10" t="s">
        <v>65</v>
      </c>
      <c r="W712" s="10" t="s">
        <v>968</v>
      </c>
      <c r="X712" s="11"/>
      <c r="Y712" s="11"/>
      <c r="Z712" s="11"/>
      <c r="AA712" s="11"/>
    </row>
    <row r="713" spans="1:27" ht="18" hidden="1" x14ac:dyDescent="0.3">
      <c r="A713" s="10"/>
      <c r="B713" s="10"/>
      <c r="C713" s="10"/>
      <c r="D713" s="10"/>
      <c r="E713" s="10"/>
      <c r="F713" s="10"/>
      <c r="G713" s="10"/>
      <c r="H713" s="10"/>
      <c r="I713" s="10" t="str">
        <f t="shared" si="11"/>
        <v>Full</v>
      </c>
      <c r="J713" s="10"/>
      <c r="K713" s="10"/>
      <c r="L713" s="10"/>
      <c r="M713" s="10"/>
      <c r="N713" s="10" t="s">
        <v>1593</v>
      </c>
      <c r="O713" s="12" t="s">
        <v>1594</v>
      </c>
      <c r="P713" s="10" t="s">
        <v>367</v>
      </c>
      <c r="Q713" s="10" t="s">
        <v>394</v>
      </c>
      <c r="R713" s="13">
        <v>62500476</v>
      </c>
      <c r="S713" s="14" t="s">
        <v>7</v>
      </c>
      <c r="T713" s="10" t="s">
        <v>204</v>
      </c>
      <c r="U713" s="10" t="s">
        <v>204</v>
      </c>
      <c r="V713" s="10" t="s">
        <v>65</v>
      </c>
      <c r="W713" s="10" t="s">
        <v>982</v>
      </c>
      <c r="X713" s="11"/>
      <c r="Y713" s="11"/>
      <c r="Z713" s="11"/>
      <c r="AA713" s="11"/>
    </row>
    <row r="714" spans="1:27" ht="18" hidden="1" x14ac:dyDescent="0.3">
      <c r="A714" s="10"/>
      <c r="B714" s="10"/>
      <c r="C714" s="10"/>
      <c r="D714" s="10"/>
      <c r="E714" s="10"/>
      <c r="F714" s="10"/>
      <c r="G714" s="10"/>
      <c r="H714" s="10"/>
      <c r="I714" s="10" t="str">
        <f t="shared" si="11"/>
        <v>Full</v>
      </c>
      <c r="J714" s="10"/>
      <c r="K714" s="10"/>
      <c r="L714" s="10"/>
      <c r="M714" s="10"/>
      <c r="N714" s="10" t="s">
        <v>1595</v>
      </c>
      <c r="O714" s="12" t="s">
        <v>1596</v>
      </c>
      <c r="P714" s="10" t="s">
        <v>367</v>
      </c>
      <c r="Q714" s="10" t="s">
        <v>419</v>
      </c>
      <c r="R714" s="13">
        <v>57188637.5</v>
      </c>
      <c r="S714" s="14" t="s">
        <v>7</v>
      </c>
      <c r="T714" s="10" t="s">
        <v>204</v>
      </c>
      <c r="U714" s="10" t="s">
        <v>204</v>
      </c>
      <c r="V714" s="10" t="s">
        <v>65</v>
      </c>
      <c r="W714" s="10" t="s">
        <v>982</v>
      </c>
      <c r="X714" s="11"/>
      <c r="Y714" s="11"/>
      <c r="Z714" s="11"/>
      <c r="AA714" s="11"/>
    </row>
    <row r="715" spans="1:27" ht="18" hidden="1" x14ac:dyDescent="0.3">
      <c r="A715" s="10"/>
      <c r="B715" s="10"/>
      <c r="C715" s="10"/>
      <c r="D715" s="10"/>
      <c r="E715" s="10"/>
      <c r="F715" s="10"/>
      <c r="G715" s="10"/>
      <c r="H715" s="10"/>
      <c r="I715" s="10" t="str">
        <f t="shared" si="11"/>
        <v>Full</v>
      </c>
      <c r="J715" s="10"/>
      <c r="K715" s="10"/>
      <c r="L715" s="10"/>
      <c r="M715" s="10"/>
      <c r="N715" s="10" t="s">
        <v>1597</v>
      </c>
      <c r="O715" s="12" t="s">
        <v>1598</v>
      </c>
      <c r="P715" s="10" t="s">
        <v>367</v>
      </c>
      <c r="Q715" s="10" t="s">
        <v>419</v>
      </c>
      <c r="R715" s="13">
        <v>60570440.200000003</v>
      </c>
      <c r="S715" s="14" t="s">
        <v>7</v>
      </c>
      <c r="T715" s="10" t="s">
        <v>204</v>
      </c>
      <c r="U715" s="10" t="s">
        <v>204</v>
      </c>
      <c r="V715" s="10" t="s">
        <v>65</v>
      </c>
      <c r="W715" s="10" t="s">
        <v>982</v>
      </c>
      <c r="X715" s="11"/>
      <c r="Y715" s="11"/>
      <c r="Z715" s="11"/>
      <c r="AA715" s="11"/>
    </row>
    <row r="716" spans="1:27" ht="18" hidden="1" x14ac:dyDescent="0.3">
      <c r="A716" s="10"/>
      <c r="B716" s="10"/>
      <c r="C716" s="10"/>
      <c r="D716" s="10"/>
      <c r="E716" s="10"/>
      <c r="F716" s="10"/>
      <c r="G716" s="10"/>
      <c r="H716" s="10"/>
      <c r="I716" s="10" t="str">
        <f t="shared" si="11"/>
        <v>Full</v>
      </c>
      <c r="J716" s="10"/>
      <c r="K716" s="10"/>
      <c r="L716" s="10"/>
      <c r="M716" s="10"/>
      <c r="N716" s="10" t="s">
        <v>1599</v>
      </c>
      <c r="O716" s="12" t="s">
        <v>1600</v>
      </c>
      <c r="P716" s="10" t="s">
        <v>367</v>
      </c>
      <c r="Q716" s="10" t="s">
        <v>419</v>
      </c>
      <c r="R716" s="13">
        <v>47154962.25</v>
      </c>
      <c r="S716" s="14" t="s">
        <v>7</v>
      </c>
      <c r="T716" s="10" t="s">
        <v>204</v>
      </c>
      <c r="U716" s="10" t="s">
        <v>204</v>
      </c>
      <c r="V716" s="10" t="s">
        <v>65</v>
      </c>
      <c r="W716" s="10" t="s">
        <v>982</v>
      </c>
      <c r="X716" s="11"/>
      <c r="Y716" s="11"/>
      <c r="Z716" s="11"/>
      <c r="AA716" s="11"/>
    </row>
    <row r="717" spans="1:27" ht="18" x14ac:dyDescent="0.3">
      <c r="A717" s="10"/>
      <c r="B717" s="10"/>
      <c r="C717" s="15" t="s">
        <v>619</v>
      </c>
      <c r="D717" s="10" t="s">
        <v>620</v>
      </c>
      <c r="E717" s="10" t="s">
        <v>620</v>
      </c>
      <c r="F717" s="16" t="s">
        <v>621</v>
      </c>
      <c r="G717" s="10" t="s">
        <v>620</v>
      </c>
      <c r="H717" s="10" t="s">
        <v>620</v>
      </c>
      <c r="I717" s="10" t="str">
        <f t="shared" si="11"/>
        <v>Simplified</v>
      </c>
      <c r="J717" s="10" t="s">
        <v>205</v>
      </c>
      <c r="K717" s="10" t="s">
        <v>622</v>
      </c>
      <c r="L717" s="10" t="s">
        <v>623</v>
      </c>
      <c r="M717" s="10"/>
      <c r="N717" s="10" t="s">
        <v>77</v>
      </c>
      <c r="O717" s="12" t="s">
        <v>78</v>
      </c>
      <c r="P717" s="10" t="s">
        <v>6</v>
      </c>
      <c r="Q717" s="10" t="s">
        <v>8</v>
      </c>
      <c r="R717" s="13">
        <v>21801222.75</v>
      </c>
      <c r="S717" s="14" t="s">
        <v>7</v>
      </c>
      <c r="T717" s="10" t="s">
        <v>204</v>
      </c>
      <c r="U717" s="10" t="s">
        <v>204</v>
      </c>
      <c r="V717" s="10" t="s">
        <v>65</v>
      </c>
      <c r="W717" s="10" t="s">
        <v>982</v>
      </c>
      <c r="X717" s="11" t="s">
        <v>982</v>
      </c>
      <c r="Y717" s="78">
        <f>'LIVE PMO'!F73</f>
        <v>47241</v>
      </c>
      <c r="Z717" s="78">
        <f>EDATE(Y717,-2)</f>
        <v>47180</v>
      </c>
      <c r="AA717" s="78">
        <f>EDATE(Y717,24)</f>
        <v>47971</v>
      </c>
    </row>
    <row r="718" spans="1:27" ht="18" hidden="1" x14ac:dyDescent="0.3">
      <c r="A718" s="10"/>
      <c r="B718" s="10"/>
      <c r="C718" s="10"/>
      <c r="D718" s="10"/>
      <c r="E718" s="10"/>
      <c r="F718" s="10"/>
      <c r="G718" s="10"/>
      <c r="H718" s="10"/>
      <c r="I718" s="10" t="str">
        <f t="shared" si="11"/>
        <v>Full</v>
      </c>
      <c r="J718" s="10"/>
      <c r="K718" s="10"/>
      <c r="L718" s="10"/>
      <c r="M718" s="10"/>
      <c r="N718" s="10" t="s">
        <v>1601</v>
      </c>
      <c r="O718" s="12" t="s">
        <v>1602</v>
      </c>
      <c r="P718" s="10" t="s">
        <v>202</v>
      </c>
      <c r="Q718" s="10" t="s">
        <v>203</v>
      </c>
      <c r="R718" s="13">
        <v>50867041.5</v>
      </c>
      <c r="S718" s="14" t="s">
        <v>7</v>
      </c>
      <c r="T718" s="10" t="s">
        <v>204</v>
      </c>
      <c r="U718" s="10" t="s">
        <v>204</v>
      </c>
      <c r="V718" s="10" t="s">
        <v>65</v>
      </c>
      <c r="W718" s="10" t="s">
        <v>982</v>
      </c>
      <c r="X718" s="11"/>
      <c r="Y718" s="11"/>
      <c r="Z718" s="11"/>
      <c r="AA718" s="11"/>
    </row>
    <row r="719" spans="1:27" ht="18" hidden="1" x14ac:dyDescent="0.3">
      <c r="A719" s="10"/>
      <c r="B719" s="10"/>
      <c r="C719" s="10"/>
      <c r="D719" s="10"/>
      <c r="E719" s="10"/>
      <c r="F719" s="10"/>
      <c r="G719" s="10"/>
      <c r="H719" s="10"/>
      <c r="I719" s="10" t="str">
        <f t="shared" si="11"/>
        <v>Simplified</v>
      </c>
      <c r="J719" s="10"/>
      <c r="K719" s="10"/>
      <c r="L719" s="10"/>
      <c r="M719" s="10"/>
      <c r="N719" s="10" t="s">
        <v>1603</v>
      </c>
      <c r="O719" s="12" t="s">
        <v>1604</v>
      </c>
      <c r="P719" s="10" t="s">
        <v>653</v>
      </c>
      <c r="Q719" s="10" t="s">
        <v>654</v>
      </c>
      <c r="R719" s="13">
        <v>18225170.100000001</v>
      </c>
      <c r="S719" s="14" t="s">
        <v>7</v>
      </c>
      <c r="T719" s="10" t="s">
        <v>204</v>
      </c>
      <c r="U719" s="10" t="s">
        <v>204</v>
      </c>
      <c r="V719" s="10" t="s">
        <v>65</v>
      </c>
      <c r="W719" s="10" t="s">
        <v>982</v>
      </c>
      <c r="X719" s="11"/>
      <c r="Y719" s="11"/>
      <c r="Z719" s="11"/>
      <c r="AA719" s="11"/>
    </row>
    <row r="720" spans="1:27" ht="18" hidden="1" x14ac:dyDescent="0.3">
      <c r="A720" s="10"/>
      <c r="B720" s="10"/>
      <c r="C720" s="10"/>
      <c r="D720" s="10"/>
      <c r="E720" s="10"/>
      <c r="F720" s="10"/>
      <c r="G720" s="10"/>
      <c r="H720" s="10"/>
      <c r="I720" s="10" t="str">
        <f t="shared" si="11"/>
        <v>Full</v>
      </c>
      <c r="J720" s="10"/>
      <c r="K720" s="10"/>
      <c r="L720" s="10"/>
      <c r="M720" s="10"/>
      <c r="N720" s="10" t="s">
        <v>1605</v>
      </c>
      <c r="O720" s="12" t="s">
        <v>1606</v>
      </c>
      <c r="P720" s="10" t="s">
        <v>543</v>
      </c>
      <c r="Q720" s="10" t="s">
        <v>564</v>
      </c>
      <c r="R720" s="13">
        <v>125972616.90000001</v>
      </c>
      <c r="S720" s="14" t="s">
        <v>7</v>
      </c>
      <c r="T720" s="10" t="s">
        <v>204</v>
      </c>
      <c r="U720" s="10" t="s">
        <v>204</v>
      </c>
      <c r="V720" s="10" t="s">
        <v>65</v>
      </c>
      <c r="W720" s="10" t="s">
        <v>982</v>
      </c>
      <c r="X720" s="11"/>
      <c r="Y720" s="11"/>
      <c r="Z720" s="11"/>
      <c r="AA720" s="11"/>
    </row>
    <row r="721" spans="1:27" ht="18" hidden="1" x14ac:dyDescent="0.3">
      <c r="A721" s="10"/>
      <c r="B721" s="10"/>
      <c r="C721" s="10"/>
      <c r="D721" s="10"/>
      <c r="E721" s="10"/>
      <c r="F721" s="10"/>
      <c r="G721" s="10"/>
      <c r="H721" s="10"/>
      <c r="I721" s="10" t="str">
        <f t="shared" si="11"/>
        <v>Simplified</v>
      </c>
      <c r="J721" s="10"/>
      <c r="K721" s="10"/>
      <c r="L721" s="10"/>
      <c r="M721" s="10"/>
      <c r="N721" s="10" t="s">
        <v>1607</v>
      </c>
      <c r="O721" s="12" t="s">
        <v>1608</v>
      </c>
      <c r="P721" s="10" t="s">
        <v>367</v>
      </c>
      <c r="Q721" s="10" t="s">
        <v>368</v>
      </c>
      <c r="R721" s="13">
        <v>21318987.5</v>
      </c>
      <c r="S721" s="14" t="s">
        <v>7</v>
      </c>
      <c r="T721" s="10" t="s">
        <v>204</v>
      </c>
      <c r="U721" s="10" t="s">
        <v>204</v>
      </c>
      <c r="V721" s="10" t="s">
        <v>65</v>
      </c>
      <c r="W721" s="10" t="s">
        <v>982</v>
      </c>
      <c r="X721" s="11"/>
      <c r="Y721" s="11"/>
      <c r="Z721" s="11"/>
      <c r="AA721" s="11"/>
    </row>
    <row r="722" spans="1:27" ht="18" x14ac:dyDescent="0.3">
      <c r="A722" s="10"/>
      <c r="B722" s="10"/>
      <c r="C722" s="15" t="s">
        <v>619</v>
      </c>
      <c r="D722" s="10" t="s">
        <v>620</v>
      </c>
      <c r="E722" s="10" t="s">
        <v>620</v>
      </c>
      <c r="F722" s="16" t="s">
        <v>621</v>
      </c>
      <c r="G722" s="10" t="s">
        <v>620</v>
      </c>
      <c r="H722" s="10" t="s">
        <v>620</v>
      </c>
      <c r="I722" s="17" t="str">
        <f t="shared" si="11"/>
        <v>Full</v>
      </c>
      <c r="J722" s="10" t="s">
        <v>205</v>
      </c>
      <c r="K722" s="10" t="s">
        <v>622</v>
      </c>
      <c r="L722" s="10" t="s">
        <v>623</v>
      </c>
      <c r="M722" s="10"/>
      <c r="N722" s="10" t="s">
        <v>161</v>
      </c>
      <c r="O722" s="12" t="s">
        <v>162</v>
      </c>
      <c r="P722" s="10" t="s">
        <v>6</v>
      </c>
      <c r="Q722" s="10" t="s">
        <v>124</v>
      </c>
      <c r="R722" s="13">
        <v>51428000</v>
      </c>
      <c r="S722" s="14" t="s">
        <v>7</v>
      </c>
      <c r="T722" s="10" t="s">
        <v>204</v>
      </c>
      <c r="U722" s="10" t="s">
        <v>204</v>
      </c>
      <c r="V722" s="10" t="s">
        <v>65</v>
      </c>
      <c r="W722" s="10" t="s">
        <v>982</v>
      </c>
      <c r="X722" s="11" t="s">
        <v>982</v>
      </c>
      <c r="Y722" s="78">
        <f>'LIVE PMO'!F63</f>
        <v>46763</v>
      </c>
      <c r="Z722" s="78">
        <f>EDATE(Y722,-2)</f>
        <v>46702</v>
      </c>
      <c r="AA722" s="78">
        <f>EDATE(Y722,24)</f>
        <v>47494</v>
      </c>
    </row>
    <row r="723" spans="1:27" ht="18" hidden="1" x14ac:dyDescent="0.3">
      <c r="A723" s="10"/>
      <c r="B723" s="10"/>
      <c r="C723" s="10"/>
      <c r="D723" s="10"/>
      <c r="E723" s="10"/>
      <c r="F723" s="10"/>
      <c r="G723" s="10"/>
      <c r="H723" s="10"/>
      <c r="I723" s="10" t="str">
        <f t="shared" si="11"/>
        <v>Full</v>
      </c>
      <c r="J723" s="10"/>
      <c r="K723" s="10"/>
      <c r="L723" s="10"/>
      <c r="M723" s="10"/>
      <c r="N723" s="10" t="s">
        <v>1609</v>
      </c>
      <c r="O723" s="12" t="s">
        <v>1610</v>
      </c>
      <c r="P723" s="10" t="s">
        <v>462</v>
      </c>
      <c r="Q723" s="10" t="s">
        <v>938</v>
      </c>
      <c r="R723" s="13">
        <v>117257224.29000001</v>
      </c>
      <c r="S723" s="14" t="s">
        <v>7</v>
      </c>
      <c r="T723" s="10" t="s">
        <v>204</v>
      </c>
      <c r="U723" s="10" t="s">
        <v>204</v>
      </c>
      <c r="V723" s="10" t="s">
        <v>65</v>
      </c>
      <c r="W723" s="10" t="s">
        <v>982</v>
      </c>
      <c r="X723" s="11"/>
      <c r="Y723" s="11"/>
      <c r="Z723" s="11"/>
      <c r="AA723" s="11"/>
    </row>
    <row r="724" spans="1:27" ht="18" hidden="1" x14ac:dyDescent="0.3">
      <c r="A724" s="10"/>
      <c r="B724" s="10"/>
      <c r="C724" s="10"/>
      <c r="D724" s="10"/>
      <c r="E724" s="10"/>
      <c r="F724" s="10"/>
      <c r="G724" s="10"/>
      <c r="H724" s="10"/>
      <c r="I724" s="10" t="str">
        <f t="shared" si="11"/>
        <v>Simplified</v>
      </c>
      <c r="J724" s="10"/>
      <c r="K724" s="10"/>
      <c r="L724" s="10"/>
      <c r="M724" s="10"/>
      <c r="N724" s="10" t="s">
        <v>1611</v>
      </c>
      <c r="O724" s="12" t="s">
        <v>1612</v>
      </c>
      <c r="P724" s="10" t="s">
        <v>653</v>
      </c>
      <c r="Q724" s="10" t="s">
        <v>654</v>
      </c>
      <c r="R724" s="13">
        <v>1521017.6</v>
      </c>
      <c r="S724" s="14" t="s">
        <v>7</v>
      </c>
      <c r="T724" s="10" t="s">
        <v>204</v>
      </c>
      <c r="U724" s="10" t="s">
        <v>204</v>
      </c>
      <c r="V724" s="10" t="s">
        <v>65</v>
      </c>
      <c r="W724" s="10" t="s">
        <v>982</v>
      </c>
      <c r="X724" s="11"/>
      <c r="Y724" s="11"/>
      <c r="Z724" s="11"/>
      <c r="AA724" s="11"/>
    </row>
    <row r="725" spans="1:27" ht="18" hidden="1" x14ac:dyDescent="0.3">
      <c r="A725" s="10"/>
      <c r="B725" s="10"/>
      <c r="C725" s="10"/>
      <c r="D725" s="10"/>
      <c r="E725" s="10"/>
      <c r="F725" s="10"/>
      <c r="G725" s="10"/>
      <c r="H725" s="10"/>
      <c r="I725" s="10" t="str">
        <f t="shared" si="11"/>
        <v>Full</v>
      </c>
      <c r="J725" s="10"/>
      <c r="K725" s="10"/>
      <c r="L725" s="10"/>
      <c r="M725" s="10"/>
      <c r="N725" s="10" t="s">
        <v>1613</v>
      </c>
      <c r="O725" s="12" t="s">
        <v>1614</v>
      </c>
      <c r="P725" s="10" t="s">
        <v>462</v>
      </c>
      <c r="Q725" s="10" t="s">
        <v>938</v>
      </c>
      <c r="R725" s="13">
        <v>27242447.75</v>
      </c>
      <c r="S725" s="14" t="s">
        <v>7</v>
      </c>
      <c r="T725" s="10" t="s">
        <v>204</v>
      </c>
      <c r="U725" s="10" t="s">
        <v>204</v>
      </c>
      <c r="V725" s="10" t="s">
        <v>65</v>
      </c>
      <c r="W725" s="10" t="s">
        <v>982</v>
      </c>
      <c r="X725" s="11"/>
      <c r="Y725" s="11"/>
      <c r="Z725" s="11"/>
      <c r="AA725" s="11"/>
    </row>
    <row r="726" spans="1:27" ht="18" hidden="1" x14ac:dyDescent="0.3">
      <c r="A726" s="10"/>
      <c r="B726" s="10"/>
      <c r="C726" s="10"/>
      <c r="D726" s="10"/>
      <c r="E726" s="10"/>
      <c r="F726" s="10"/>
      <c r="G726" s="10"/>
      <c r="H726" s="10"/>
      <c r="I726" s="10" t="str">
        <f t="shared" si="11"/>
        <v>Simplified</v>
      </c>
      <c r="J726" s="10"/>
      <c r="K726" s="10"/>
      <c r="L726" s="10"/>
      <c r="M726" s="10"/>
      <c r="N726" s="10" t="s">
        <v>1615</v>
      </c>
      <c r="O726" s="12" t="s">
        <v>1616</v>
      </c>
      <c r="P726" s="10" t="s">
        <v>462</v>
      </c>
      <c r="Q726" s="10" t="s">
        <v>938</v>
      </c>
      <c r="R726" s="13">
        <v>13097074</v>
      </c>
      <c r="S726" s="14" t="s">
        <v>7</v>
      </c>
      <c r="T726" s="10" t="s">
        <v>204</v>
      </c>
      <c r="U726" s="10" t="s">
        <v>204</v>
      </c>
      <c r="V726" s="10" t="s">
        <v>65</v>
      </c>
      <c r="W726" s="10" t="s">
        <v>982</v>
      </c>
      <c r="X726" s="11"/>
      <c r="Y726" s="11"/>
      <c r="Z726" s="11"/>
      <c r="AA726" s="11"/>
    </row>
    <row r="727" spans="1:27" ht="18" hidden="1" x14ac:dyDescent="0.3">
      <c r="A727" s="10"/>
      <c r="B727" s="10"/>
      <c r="C727" s="10"/>
      <c r="D727" s="10"/>
      <c r="E727" s="10"/>
      <c r="F727" s="10"/>
      <c r="G727" s="10"/>
      <c r="H727" s="10"/>
      <c r="I727" s="10" t="str">
        <f t="shared" si="11"/>
        <v>Full</v>
      </c>
      <c r="J727" s="10"/>
      <c r="K727" s="10"/>
      <c r="L727" s="10"/>
      <c r="M727" s="10"/>
      <c r="N727" s="10" t="s">
        <v>1617</v>
      </c>
      <c r="O727" s="12" t="s">
        <v>1618</v>
      </c>
      <c r="P727" s="10" t="s">
        <v>543</v>
      </c>
      <c r="Q727" s="10" t="s">
        <v>544</v>
      </c>
      <c r="R727" s="13">
        <v>68882286</v>
      </c>
      <c r="S727" s="14" t="s">
        <v>7</v>
      </c>
      <c r="T727" s="10" t="s">
        <v>204</v>
      </c>
      <c r="U727" s="10" t="s">
        <v>204</v>
      </c>
      <c r="V727" s="10" t="s">
        <v>65</v>
      </c>
      <c r="W727" s="10" t="s">
        <v>982</v>
      </c>
      <c r="X727" s="11"/>
      <c r="Y727" s="11"/>
      <c r="Z727" s="11"/>
      <c r="AA727" s="11"/>
    </row>
    <row r="728" spans="1:27" ht="18" x14ac:dyDescent="0.3">
      <c r="A728" s="10"/>
      <c r="B728" s="10"/>
      <c r="C728" s="15" t="s">
        <v>619</v>
      </c>
      <c r="D728" s="10" t="s">
        <v>620</v>
      </c>
      <c r="E728" s="10" t="s">
        <v>620</v>
      </c>
      <c r="F728" s="16" t="s">
        <v>621</v>
      </c>
      <c r="G728" s="10" t="s">
        <v>620</v>
      </c>
      <c r="H728" s="10" t="s">
        <v>620</v>
      </c>
      <c r="I728" s="17" t="str">
        <f t="shared" si="11"/>
        <v>Full</v>
      </c>
      <c r="J728" s="10" t="s">
        <v>205</v>
      </c>
      <c r="K728" s="10" t="s">
        <v>622</v>
      </c>
      <c r="L728" s="10" t="s">
        <v>623</v>
      </c>
      <c r="M728" s="10"/>
      <c r="N728" s="10" t="s">
        <v>73</v>
      </c>
      <c r="O728" s="12" t="s">
        <v>74</v>
      </c>
      <c r="P728" s="10" t="s">
        <v>6</v>
      </c>
      <c r="Q728" s="10" t="s">
        <v>8</v>
      </c>
      <c r="R728" s="13">
        <v>47026323</v>
      </c>
      <c r="S728" s="14" t="s">
        <v>7</v>
      </c>
      <c r="T728" s="10" t="s">
        <v>204</v>
      </c>
      <c r="U728" s="10" t="s">
        <v>204</v>
      </c>
      <c r="V728" s="10" t="s">
        <v>65</v>
      </c>
      <c r="W728" s="10" t="s">
        <v>982</v>
      </c>
      <c r="X728" s="11" t="s">
        <v>982</v>
      </c>
      <c r="Y728" s="78">
        <f>'LIVE PMO'!F67</f>
        <v>47299</v>
      </c>
      <c r="Z728" s="78">
        <f>EDATE(Y728,-2)</f>
        <v>47238</v>
      </c>
      <c r="AA728" s="78">
        <f>EDATE(Y728,24)</f>
        <v>48029</v>
      </c>
    </row>
    <row r="729" spans="1:27" ht="18" hidden="1" x14ac:dyDescent="0.3">
      <c r="A729" s="10"/>
      <c r="B729" s="10"/>
      <c r="C729" s="10"/>
      <c r="D729" s="10"/>
      <c r="E729" s="10"/>
      <c r="F729" s="10"/>
      <c r="G729" s="10"/>
      <c r="H729" s="10"/>
      <c r="I729" s="10" t="str">
        <f t="shared" si="11"/>
        <v>Full</v>
      </c>
      <c r="J729" s="10"/>
      <c r="K729" s="10"/>
      <c r="L729" s="10"/>
      <c r="M729" s="10"/>
      <c r="N729" s="10" t="s">
        <v>1619</v>
      </c>
      <c r="O729" s="12" t="s">
        <v>1620</v>
      </c>
      <c r="P729" s="10" t="s">
        <v>367</v>
      </c>
      <c r="Q729" s="10" t="s">
        <v>368</v>
      </c>
      <c r="R729" s="13">
        <v>28699457.5</v>
      </c>
      <c r="S729" s="14" t="s">
        <v>7</v>
      </c>
      <c r="T729" s="10" t="s">
        <v>204</v>
      </c>
      <c r="U729" s="10" t="s">
        <v>204</v>
      </c>
      <c r="V729" s="10" t="s">
        <v>65</v>
      </c>
      <c r="W729" s="10" t="s">
        <v>982</v>
      </c>
      <c r="X729" s="11"/>
      <c r="Y729" s="11"/>
      <c r="Z729" s="11"/>
      <c r="AA729" s="11"/>
    </row>
    <row r="730" spans="1:27" ht="18" x14ac:dyDescent="0.3">
      <c r="A730" s="10"/>
      <c r="B730" s="10"/>
      <c r="C730" s="15" t="s">
        <v>619</v>
      </c>
      <c r="D730" s="10" t="s">
        <v>620</v>
      </c>
      <c r="E730" s="10" t="s">
        <v>620</v>
      </c>
      <c r="F730" s="16" t="s">
        <v>621</v>
      </c>
      <c r="G730" s="10" t="s">
        <v>620</v>
      </c>
      <c r="H730" s="10" t="s">
        <v>620</v>
      </c>
      <c r="I730" s="17" t="str">
        <f t="shared" si="11"/>
        <v>Full</v>
      </c>
      <c r="J730" s="10" t="s">
        <v>205</v>
      </c>
      <c r="K730" s="10" t="s">
        <v>622</v>
      </c>
      <c r="L730" s="10" t="s">
        <v>623</v>
      </c>
      <c r="M730" s="10"/>
      <c r="N730" s="10" t="s">
        <v>139</v>
      </c>
      <c r="O730" s="12" t="s">
        <v>1621</v>
      </c>
      <c r="P730" s="10" t="s">
        <v>6</v>
      </c>
      <c r="Q730" s="10" t="s">
        <v>124</v>
      </c>
      <c r="R730" s="13">
        <v>85648581.049999997</v>
      </c>
      <c r="S730" s="14" t="s">
        <v>7</v>
      </c>
      <c r="T730" s="10" t="s">
        <v>204</v>
      </c>
      <c r="U730" s="10" t="s">
        <v>204</v>
      </c>
      <c r="V730" s="10" t="s">
        <v>65</v>
      </c>
      <c r="W730" s="10" t="s">
        <v>982</v>
      </c>
      <c r="X730" s="11" t="s">
        <v>982</v>
      </c>
      <c r="Y730" s="78">
        <f>'LIVE PMO'!F65</f>
        <v>47295</v>
      </c>
      <c r="Z730" s="78">
        <f>EDATE(Y730,-2)</f>
        <v>47234</v>
      </c>
      <c r="AA730" s="78">
        <f>EDATE(Y730,24)</f>
        <v>48025</v>
      </c>
    </row>
    <row r="731" spans="1:27" ht="18" hidden="1" x14ac:dyDescent="0.3">
      <c r="A731" s="10"/>
      <c r="B731" s="10"/>
      <c r="C731" s="10"/>
      <c r="D731" s="10"/>
      <c r="E731" s="10"/>
      <c r="F731" s="10"/>
      <c r="G731" s="10"/>
      <c r="H731" s="10"/>
      <c r="I731" s="10" t="str">
        <f t="shared" si="11"/>
        <v>Simplified</v>
      </c>
      <c r="J731" s="10"/>
      <c r="K731" s="10"/>
      <c r="L731" s="10"/>
      <c r="M731" s="10"/>
      <c r="N731" s="10" t="s">
        <v>1622</v>
      </c>
      <c r="O731" s="12" t="s">
        <v>1623</v>
      </c>
      <c r="P731" s="10" t="s">
        <v>367</v>
      </c>
      <c r="Q731" s="10" t="s">
        <v>419</v>
      </c>
      <c r="R731" s="13">
        <v>19530605.25</v>
      </c>
      <c r="S731" s="14" t="s">
        <v>7</v>
      </c>
      <c r="T731" s="10" t="s">
        <v>204</v>
      </c>
      <c r="U731" s="10" t="s">
        <v>204</v>
      </c>
      <c r="V731" s="10" t="s">
        <v>65</v>
      </c>
      <c r="W731" s="10" t="s">
        <v>982</v>
      </c>
      <c r="X731" s="11"/>
      <c r="Y731" s="11"/>
      <c r="Z731" s="11"/>
      <c r="AA731" s="11"/>
    </row>
    <row r="732" spans="1:27" ht="18" hidden="1" x14ac:dyDescent="0.3">
      <c r="A732" s="10"/>
      <c r="B732" s="10"/>
      <c r="C732" s="10"/>
      <c r="D732" s="10"/>
      <c r="E732" s="10"/>
      <c r="F732" s="10"/>
      <c r="G732" s="10"/>
      <c r="H732" s="10"/>
      <c r="I732" s="10" t="str">
        <f t="shared" si="11"/>
        <v>Full</v>
      </c>
      <c r="J732" s="10"/>
      <c r="K732" s="10"/>
      <c r="L732" s="10"/>
      <c r="M732" s="10"/>
      <c r="N732" s="10" t="s">
        <v>1624</v>
      </c>
      <c r="O732" s="12" t="s">
        <v>1625</v>
      </c>
      <c r="P732" s="10" t="s">
        <v>653</v>
      </c>
      <c r="Q732" s="10" t="s">
        <v>654</v>
      </c>
      <c r="R732" s="13">
        <v>53368050</v>
      </c>
      <c r="S732" s="14" t="s">
        <v>7</v>
      </c>
      <c r="T732" s="10" t="s">
        <v>204</v>
      </c>
      <c r="U732" s="10" t="s">
        <v>204</v>
      </c>
      <c r="V732" s="10" t="s">
        <v>65</v>
      </c>
      <c r="W732" s="10" t="s">
        <v>982</v>
      </c>
      <c r="X732" s="11"/>
      <c r="Y732" s="11"/>
      <c r="Z732" s="11"/>
      <c r="AA732" s="11"/>
    </row>
    <row r="733" spans="1:27" ht="18" hidden="1" x14ac:dyDescent="0.3">
      <c r="A733" s="10"/>
      <c r="B733" s="10"/>
      <c r="C733" s="10"/>
      <c r="D733" s="10"/>
      <c r="E733" s="10"/>
      <c r="F733" s="10"/>
      <c r="G733" s="10"/>
      <c r="H733" s="10"/>
      <c r="I733" s="10" t="str">
        <f t="shared" si="11"/>
        <v>Simplified</v>
      </c>
      <c r="J733" s="10"/>
      <c r="K733" s="10"/>
      <c r="L733" s="10"/>
      <c r="M733" s="10"/>
      <c r="N733" s="10" t="s">
        <v>1626</v>
      </c>
      <c r="O733" s="12" t="s">
        <v>1627</v>
      </c>
      <c r="P733" s="10" t="s">
        <v>653</v>
      </c>
      <c r="Q733" s="10" t="s">
        <v>654</v>
      </c>
      <c r="R733" s="13">
        <v>8730834.5</v>
      </c>
      <c r="S733" s="14" t="s">
        <v>7</v>
      </c>
      <c r="T733" s="10" t="s">
        <v>204</v>
      </c>
      <c r="U733" s="10" t="s">
        <v>204</v>
      </c>
      <c r="V733" s="10" t="s">
        <v>65</v>
      </c>
      <c r="W733" s="10" t="s">
        <v>982</v>
      </c>
      <c r="X733" s="11"/>
      <c r="Y733" s="11"/>
      <c r="Z733" s="11"/>
      <c r="AA733" s="11"/>
    </row>
    <row r="734" spans="1:27" ht="18" hidden="1" x14ac:dyDescent="0.3">
      <c r="A734" s="10"/>
      <c r="B734" s="10"/>
      <c r="C734" s="10"/>
      <c r="D734" s="10"/>
      <c r="E734" s="10"/>
      <c r="F734" s="10"/>
      <c r="G734" s="10"/>
      <c r="H734" s="10"/>
      <c r="I734" s="10" t="str">
        <f t="shared" si="11"/>
        <v>Full</v>
      </c>
      <c r="J734" s="10"/>
      <c r="K734" s="10"/>
      <c r="L734" s="10"/>
      <c r="M734" s="10"/>
      <c r="N734" s="10" t="s">
        <v>1628</v>
      </c>
      <c r="O734" s="12" t="s">
        <v>1629</v>
      </c>
      <c r="P734" s="10" t="s">
        <v>653</v>
      </c>
      <c r="Q734" s="10" t="s">
        <v>654</v>
      </c>
      <c r="R734" s="13">
        <v>63777505</v>
      </c>
      <c r="S734" s="14" t="s">
        <v>7</v>
      </c>
      <c r="T734" s="10" t="s">
        <v>204</v>
      </c>
      <c r="U734" s="10" t="s">
        <v>204</v>
      </c>
      <c r="V734" s="10" t="s">
        <v>65</v>
      </c>
      <c r="W734" s="10" t="s">
        <v>982</v>
      </c>
      <c r="X734" s="11"/>
      <c r="Y734" s="11"/>
      <c r="Z734" s="11"/>
      <c r="AA734" s="11"/>
    </row>
    <row r="735" spans="1:27" ht="18" hidden="1" x14ac:dyDescent="0.3">
      <c r="A735" s="10"/>
      <c r="B735" s="10"/>
      <c r="C735" s="10"/>
      <c r="D735" s="10"/>
      <c r="E735" s="10"/>
      <c r="F735" s="10"/>
      <c r="G735" s="10"/>
      <c r="H735" s="10"/>
      <c r="I735" s="10" t="str">
        <f t="shared" si="11"/>
        <v>Full</v>
      </c>
      <c r="J735" s="10"/>
      <c r="K735" s="10"/>
      <c r="L735" s="10"/>
      <c r="M735" s="10"/>
      <c r="N735" s="10" t="s">
        <v>1630</v>
      </c>
      <c r="O735" s="12" t="s">
        <v>1631</v>
      </c>
      <c r="P735" s="10" t="s">
        <v>202</v>
      </c>
      <c r="Q735" s="10" t="s">
        <v>203</v>
      </c>
      <c r="R735" s="13">
        <v>45802370.780000001</v>
      </c>
      <c r="S735" s="14" t="s">
        <v>7</v>
      </c>
      <c r="T735" s="10" t="s">
        <v>204</v>
      </c>
      <c r="U735" s="10" t="s">
        <v>204</v>
      </c>
      <c r="V735" s="10" t="s">
        <v>65</v>
      </c>
      <c r="W735" s="10" t="s">
        <v>982</v>
      </c>
      <c r="X735" s="11"/>
      <c r="Y735" s="11"/>
      <c r="Z735" s="11"/>
      <c r="AA735" s="11"/>
    </row>
    <row r="736" spans="1:27" ht="18" hidden="1" x14ac:dyDescent="0.3">
      <c r="A736" s="10"/>
      <c r="B736" s="10"/>
      <c r="C736" s="10"/>
      <c r="D736" s="10"/>
      <c r="E736" s="10"/>
      <c r="F736" s="10"/>
      <c r="G736" s="10"/>
      <c r="H736" s="10"/>
      <c r="I736" s="10" t="str">
        <f t="shared" si="11"/>
        <v>Full</v>
      </c>
      <c r="J736" s="10"/>
      <c r="K736" s="10"/>
      <c r="L736" s="10"/>
      <c r="M736" s="10"/>
      <c r="N736" s="10" t="s">
        <v>1632</v>
      </c>
      <c r="O736" s="12" t="s">
        <v>1633</v>
      </c>
      <c r="P736" s="10" t="s">
        <v>202</v>
      </c>
      <c r="Q736" s="10" t="s">
        <v>203</v>
      </c>
      <c r="R736" s="13">
        <v>30958271.399999999</v>
      </c>
      <c r="S736" s="14" t="s">
        <v>7</v>
      </c>
      <c r="T736" s="10" t="s">
        <v>204</v>
      </c>
      <c r="U736" s="10" t="s">
        <v>204</v>
      </c>
      <c r="V736" s="10" t="s">
        <v>65</v>
      </c>
      <c r="W736" s="10" t="s">
        <v>982</v>
      </c>
      <c r="X736" s="11"/>
      <c r="Y736" s="11"/>
      <c r="Z736" s="11"/>
      <c r="AA736" s="11"/>
    </row>
    <row r="737" spans="1:27" ht="18" hidden="1" x14ac:dyDescent="0.3">
      <c r="A737" s="10"/>
      <c r="B737" s="10"/>
      <c r="C737" s="10"/>
      <c r="D737" s="10"/>
      <c r="E737" s="10"/>
      <c r="F737" s="10"/>
      <c r="G737" s="10"/>
      <c r="H737" s="10"/>
      <c r="I737" s="10" t="str">
        <f t="shared" si="11"/>
        <v>Full</v>
      </c>
      <c r="J737" s="10"/>
      <c r="K737" s="10"/>
      <c r="L737" s="10"/>
      <c r="M737" s="10"/>
      <c r="N737" s="10" t="s">
        <v>1634</v>
      </c>
      <c r="O737" s="12" t="s">
        <v>1635</v>
      </c>
      <c r="P737" s="10" t="s">
        <v>543</v>
      </c>
      <c r="Q737" s="10" t="s">
        <v>564</v>
      </c>
      <c r="R737" s="13">
        <v>25564535.649999999</v>
      </c>
      <c r="S737" s="14" t="s">
        <v>7</v>
      </c>
      <c r="T737" s="10" t="s">
        <v>204</v>
      </c>
      <c r="U737" s="10" t="s">
        <v>204</v>
      </c>
      <c r="V737" s="10" t="s">
        <v>65</v>
      </c>
      <c r="W737" s="10" t="s">
        <v>982</v>
      </c>
      <c r="X737" s="11"/>
      <c r="Y737" s="11"/>
      <c r="Z737" s="11"/>
      <c r="AA737" s="11"/>
    </row>
    <row r="738" spans="1:27" ht="18" hidden="1" x14ac:dyDescent="0.3">
      <c r="A738" s="10"/>
      <c r="B738" s="10"/>
      <c r="C738" s="10"/>
      <c r="D738" s="10"/>
      <c r="E738" s="10"/>
      <c r="F738" s="10"/>
      <c r="G738" s="10"/>
      <c r="H738" s="10"/>
      <c r="I738" s="10" t="str">
        <f t="shared" si="11"/>
        <v>Full</v>
      </c>
      <c r="J738" s="10"/>
      <c r="K738" s="10"/>
      <c r="L738" s="10"/>
      <c r="M738" s="10"/>
      <c r="N738" s="10" t="s">
        <v>1636</v>
      </c>
      <c r="O738" s="12" t="s">
        <v>1637</v>
      </c>
      <c r="P738" s="10" t="s">
        <v>653</v>
      </c>
      <c r="Q738" s="10" t="s">
        <v>654</v>
      </c>
      <c r="R738" s="13">
        <v>65685079</v>
      </c>
      <c r="S738" s="14" t="s">
        <v>7</v>
      </c>
      <c r="T738" s="10" t="s">
        <v>204</v>
      </c>
      <c r="U738" s="10" t="s">
        <v>204</v>
      </c>
      <c r="V738" s="10" t="s">
        <v>65</v>
      </c>
      <c r="W738" s="10" t="s">
        <v>982</v>
      </c>
      <c r="X738" s="11"/>
      <c r="Y738" s="11"/>
      <c r="Z738" s="11"/>
      <c r="AA738" s="11"/>
    </row>
    <row r="739" spans="1:27" ht="18" hidden="1" x14ac:dyDescent="0.3">
      <c r="A739" s="10"/>
      <c r="B739" s="10"/>
      <c r="C739" s="10"/>
      <c r="D739" s="10"/>
      <c r="E739" s="10"/>
      <c r="F739" s="10"/>
      <c r="G739" s="10"/>
      <c r="H739" s="10"/>
      <c r="I739" s="10" t="str">
        <f t="shared" si="11"/>
        <v>Full</v>
      </c>
      <c r="J739" s="10"/>
      <c r="K739" s="10"/>
      <c r="L739" s="10"/>
      <c r="M739" s="10"/>
      <c r="N739" s="10" t="s">
        <v>1638</v>
      </c>
      <c r="O739" s="12" t="s">
        <v>1639</v>
      </c>
      <c r="P739" s="10" t="s">
        <v>543</v>
      </c>
      <c r="Q739" s="10" t="s">
        <v>583</v>
      </c>
      <c r="R739" s="13">
        <v>55176465.25</v>
      </c>
      <c r="S739" s="14" t="s">
        <v>7</v>
      </c>
      <c r="T739" s="10" t="s">
        <v>204</v>
      </c>
      <c r="U739" s="10" t="s">
        <v>204</v>
      </c>
      <c r="V739" s="10" t="s">
        <v>65</v>
      </c>
      <c r="W739" s="10" t="s">
        <v>982</v>
      </c>
      <c r="X739" s="11"/>
      <c r="Y739" s="11"/>
      <c r="Z739" s="11"/>
      <c r="AA739" s="11"/>
    </row>
    <row r="740" spans="1:27" ht="18" hidden="1" x14ac:dyDescent="0.3">
      <c r="A740" s="10"/>
      <c r="B740" s="10"/>
      <c r="C740" s="10"/>
      <c r="D740" s="10"/>
      <c r="E740" s="10"/>
      <c r="F740" s="10"/>
      <c r="G740" s="10"/>
      <c r="H740" s="10"/>
      <c r="I740" s="10" t="str">
        <f t="shared" si="11"/>
        <v>Simplified</v>
      </c>
      <c r="J740" s="10"/>
      <c r="K740" s="10"/>
      <c r="L740" s="10"/>
      <c r="M740" s="10"/>
      <c r="N740" s="10" t="s">
        <v>1640</v>
      </c>
      <c r="O740" s="12" t="s">
        <v>1641</v>
      </c>
      <c r="P740" s="10" t="s">
        <v>653</v>
      </c>
      <c r="Q740" s="10" t="s">
        <v>654</v>
      </c>
      <c r="R740" s="13">
        <v>3167962.5</v>
      </c>
      <c r="S740" s="14" t="s">
        <v>7</v>
      </c>
      <c r="T740" s="10" t="s">
        <v>204</v>
      </c>
      <c r="U740" s="10" t="s">
        <v>204</v>
      </c>
      <c r="V740" s="10" t="s">
        <v>65</v>
      </c>
      <c r="W740" s="10" t="s">
        <v>982</v>
      </c>
      <c r="X740" s="11"/>
      <c r="Y740" s="11"/>
      <c r="Z740" s="11"/>
      <c r="AA740" s="11"/>
    </row>
    <row r="741" spans="1:27" ht="18" hidden="1" x14ac:dyDescent="0.3">
      <c r="A741" s="10"/>
      <c r="B741" s="10"/>
      <c r="C741" s="10"/>
      <c r="D741" s="10"/>
      <c r="E741" s="10"/>
      <c r="F741" s="10"/>
      <c r="G741" s="10"/>
      <c r="H741" s="10"/>
      <c r="I741" s="10" t="str">
        <f t="shared" si="11"/>
        <v>Full</v>
      </c>
      <c r="J741" s="10"/>
      <c r="K741" s="10"/>
      <c r="L741" s="10"/>
      <c r="M741" s="10"/>
      <c r="N741" s="10" t="s">
        <v>1642</v>
      </c>
      <c r="O741" s="12" t="s">
        <v>1643</v>
      </c>
      <c r="P741" s="10" t="s">
        <v>653</v>
      </c>
      <c r="Q741" s="10" t="s">
        <v>654</v>
      </c>
      <c r="R741" s="13">
        <v>698763000</v>
      </c>
      <c r="S741" s="14" t="s">
        <v>7</v>
      </c>
      <c r="T741" s="10" t="s">
        <v>204</v>
      </c>
      <c r="U741" s="10" t="s">
        <v>204</v>
      </c>
      <c r="V741" s="10" t="s">
        <v>65</v>
      </c>
      <c r="W741" s="10" t="s">
        <v>982</v>
      </c>
      <c r="X741" s="11"/>
      <c r="Y741" s="11"/>
      <c r="Z741" s="11"/>
      <c r="AA741" s="11"/>
    </row>
    <row r="742" spans="1:27" ht="18" hidden="1" x14ac:dyDescent="0.3">
      <c r="A742" s="10"/>
      <c r="B742" s="10"/>
      <c r="C742" s="10"/>
      <c r="D742" s="10"/>
      <c r="E742" s="10"/>
      <c r="F742" s="10"/>
      <c r="G742" s="10"/>
      <c r="H742" s="10"/>
      <c r="I742" s="10" t="str">
        <f t="shared" si="11"/>
        <v>Full</v>
      </c>
      <c r="J742" s="10"/>
      <c r="K742" s="10"/>
      <c r="L742" s="10"/>
      <c r="M742" s="10"/>
      <c r="N742" s="10" t="s">
        <v>1644</v>
      </c>
      <c r="O742" s="12" t="s">
        <v>1645</v>
      </c>
      <c r="P742" s="10" t="s">
        <v>202</v>
      </c>
      <c r="Q742" s="10" t="s">
        <v>203</v>
      </c>
      <c r="R742" s="13">
        <v>42294987.5</v>
      </c>
      <c r="S742" s="14" t="s">
        <v>7</v>
      </c>
      <c r="T742" s="10" t="s">
        <v>204</v>
      </c>
      <c r="U742" s="10" t="s">
        <v>204</v>
      </c>
      <c r="V742" s="10" t="s">
        <v>65</v>
      </c>
      <c r="W742" s="10" t="s">
        <v>982</v>
      </c>
      <c r="X742" s="11"/>
      <c r="Y742" s="11"/>
      <c r="Z742" s="11"/>
      <c r="AA742" s="11"/>
    </row>
    <row r="743" spans="1:27" ht="18" hidden="1" x14ac:dyDescent="0.3">
      <c r="A743" s="10"/>
      <c r="B743" s="10"/>
      <c r="C743" s="10"/>
      <c r="D743" s="10"/>
      <c r="E743" s="10"/>
      <c r="F743" s="10"/>
      <c r="G743" s="10"/>
      <c r="H743" s="10"/>
      <c r="I743" s="10" t="str">
        <f t="shared" si="11"/>
        <v>Full</v>
      </c>
      <c r="J743" s="10"/>
      <c r="K743" s="10"/>
      <c r="L743" s="10"/>
      <c r="M743" s="10"/>
      <c r="N743" s="10" t="s">
        <v>1646</v>
      </c>
      <c r="O743" s="12" t="s">
        <v>1647</v>
      </c>
      <c r="P743" s="10" t="s">
        <v>202</v>
      </c>
      <c r="Q743" s="10" t="s">
        <v>203</v>
      </c>
      <c r="R743" s="13">
        <v>205735000</v>
      </c>
      <c r="S743" s="14" t="s">
        <v>7</v>
      </c>
      <c r="T743" s="10" t="s">
        <v>204</v>
      </c>
      <c r="U743" s="10" t="s">
        <v>204</v>
      </c>
      <c r="V743" s="10" t="s">
        <v>65</v>
      </c>
      <c r="W743" s="10" t="s">
        <v>982</v>
      </c>
      <c r="X743" s="11"/>
      <c r="Y743" s="11"/>
      <c r="Z743" s="11"/>
      <c r="AA743" s="11"/>
    </row>
    <row r="744" spans="1:27" ht="18" hidden="1" x14ac:dyDescent="0.3">
      <c r="A744" s="10"/>
      <c r="B744" s="10"/>
      <c r="C744" s="10"/>
      <c r="D744" s="10"/>
      <c r="E744" s="10"/>
      <c r="F744" s="10"/>
      <c r="G744" s="10"/>
      <c r="H744" s="10"/>
      <c r="I744" s="10" t="str">
        <f t="shared" si="11"/>
        <v>Simplified</v>
      </c>
      <c r="J744" s="10"/>
      <c r="K744" s="10"/>
      <c r="L744" s="10"/>
      <c r="M744" s="10"/>
      <c r="N744" s="10" t="s">
        <v>1648</v>
      </c>
      <c r="O744" s="12" t="s">
        <v>1649</v>
      </c>
      <c r="P744" s="10" t="s">
        <v>367</v>
      </c>
      <c r="Q744" s="10" t="s">
        <v>394</v>
      </c>
      <c r="R744" s="13">
        <v>13910515</v>
      </c>
      <c r="S744" s="14" t="s">
        <v>7</v>
      </c>
      <c r="T744" s="10" t="s">
        <v>204</v>
      </c>
      <c r="U744" s="10" t="s">
        <v>204</v>
      </c>
      <c r="V744" s="10" t="s">
        <v>65</v>
      </c>
      <c r="W744" s="10" t="s">
        <v>982</v>
      </c>
      <c r="X744" s="11"/>
      <c r="Y744" s="11"/>
      <c r="Z744" s="11"/>
      <c r="AA744" s="11"/>
    </row>
    <row r="745" spans="1:27" ht="18" hidden="1" x14ac:dyDescent="0.3">
      <c r="A745" s="10"/>
      <c r="B745" s="10"/>
      <c r="C745" s="10"/>
      <c r="D745" s="10"/>
      <c r="E745" s="10"/>
      <c r="F745" s="10"/>
      <c r="G745" s="10"/>
      <c r="H745" s="10"/>
      <c r="I745" s="10" t="str">
        <f t="shared" si="11"/>
        <v>Full</v>
      </c>
      <c r="J745" s="10"/>
      <c r="K745" s="10"/>
      <c r="L745" s="10"/>
      <c r="M745" s="10"/>
      <c r="N745" s="10" t="s">
        <v>1650</v>
      </c>
      <c r="O745" s="12" t="s">
        <v>1651</v>
      </c>
      <c r="P745" s="10" t="s">
        <v>202</v>
      </c>
      <c r="Q745" s="10" t="s">
        <v>203</v>
      </c>
      <c r="R745" s="13">
        <v>119966263.5</v>
      </c>
      <c r="S745" s="14" t="s">
        <v>7</v>
      </c>
      <c r="T745" s="10" t="s">
        <v>204</v>
      </c>
      <c r="U745" s="10" t="s">
        <v>204</v>
      </c>
      <c r="V745" s="10" t="s">
        <v>65</v>
      </c>
      <c r="W745" s="10" t="s">
        <v>982</v>
      </c>
      <c r="X745" s="11"/>
      <c r="Y745" s="11"/>
      <c r="Z745" s="11"/>
      <c r="AA745" s="11"/>
    </row>
    <row r="746" spans="1:27" ht="18" hidden="1" x14ac:dyDescent="0.3">
      <c r="A746" s="10"/>
      <c r="B746" s="10"/>
      <c r="C746" s="10"/>
      <c r="D746" s="10"/>
      <c r="E746" s="10"/>
      <c r="F746" s="10"/>
      <c r="G746" s="10"/>
      <c r="H746" s="10"/>
      <c r="I746" s="10" t="str">
        <f t="shared" si="11"/>
        <v>Full</v>
      </c>
      <c r="J746" s="10"/>
      <c r="K746" s="10"/>
      <c r="L746" s="10"/>
      <c r="M746" s="10"/>
      <c r="N746" s="10" t="s">
        <v>1652</v>
      </c>
      <c r="O746" s="12" t="s">
        <v>1653</v>
      </c>
      <c r="P746" s="10" t="s">
        <v>202</v>
      </c>
      <c r="Q746" s="10" t="s">
        <v>203</v>
      </c>
      <c r="R746" s="13">
        <v>46495681.049999997</v>
      </c>
      <c r="S746" s="14" t="s">
        <v>7</v>
      </c>
      <c r="T746" s="10" t="s">
        <v>204</v>
      </c>
      <c r="U746" s="10" t="s">
        <v>204</v>
      </c>
      <c r="V746" s="10" t="s">
        <v>65</v>
      </c>
      <c r="W746" s="10" t="s">
        <v>982</v>
      </c>
      <c r="X746" s="11"/>
      <c r="Y746" s="11"/>
      <c r="Z746" s="11"/>
      <c r="AA746" s="11"/>
    </row>
    <row r="747" spans="1:27" ht="18" x14ac:dyDescent="0.3">
      <c r="A747" s="10"/>
      <c r="B747" s="10"/>
      <c r="C747" s="15" t="s">
        <v>619</v>
      </c>
      <c r="D747" s="10" t="s">
        <v>620</v>
      </c>
      <c r="E747" s="10" t="s">
        <v>620</v>
      </c>
      <c r="F747" s="16" t="s">
        <v>621</v>
      </c>
      <c r="G747" s="10" t="s">
        <v>620</v>
      </c>
      <c r="H747" s="10" t="s">
        <v>620</v>
      </c>
      <c r="I747" s="10" t="str">
        <f t="shared" si="11"/>
        <v>Simplified</v>
      </c>
      <c r="J747" s="10" t="s">
        <v>205</v>
      </c>
      <c r="K747" s="10" t="s">
        <v>622</v>
      </c>
      <c r="L747" s="10" t="s">
        <v>623</v>
      </c>
      <c r="M747" s="10"/>
      <c r="N747" s="10" t="s">
        <v>156</v>
      </c>
      <c r="O747" s="12" t="s">
        <v>157</v>
      </c>
      <c r="P747" s="10" t="s">
        <v>6</v>
      </c>
      <c r="Q747" s="10" t="s">
        <v>124</v>
      </c>
      <c r="R747" s="13">
        <v>19030257.5</v>
      </c>
      <c r="S747" s="14" t="s">
        <v>7</v>
      </c>
      <c r="T747" s="10" t="s">
        <v>204</v>
      </c>
      <c r="U747" s="10" t="s">
        <v>204</v>
      </c>
      <c r="V747" s="10" t="s">
        <v>65</v>
      </c>
      <c r="W747" s="10" t="s">
        <v>982</v>
      </c>
      <c r="X747" s="11" t="s">
        <v>982</v>
      </c>
      <c r="Y747" s="78">
        <f>'LIVE PMO'!F60</f>
        <v>47209</v>
      </c>
      <c r="Z747" s="78">
        <f>EDATE(Y747,-2)</f>
        <v>47150</v>
      </c>
      <c r="AA747" s="78">
        <f>EDATE(Y747,24)</f>
        <v>47939</v>
      </c>
    </row>
    <row r="748" spans="1:27" ht="18" hidden="1" x14ac:dyDescent="0.3">
      <c r="A748" s="10"/>
      <c r="B748" s="10"/>
      <c r="C748" s="10"/>
      <c r="D748" s="10"/>
      <c r="E748" s="10"/>
      <c r="F748" s="10"/>
      <c r="G748" s="10"/>
      <c r="H748" s="10"/>
      <c r="I748" s="10" t="str">
        <f t="shared" si="11"/>
        <v>Simplified</v>
      </c>
      <c r="J748" s="10"/>
      <c r="K748" s="10"/>
      <c r="L748" s="10"/>
      <c r="M748" s="10"/>
      <c r="N748" s="10" t="s">
        <v>1654</v>
      </c>
      <c r="O748" s="12" t="s">
        <v>1655</v>
      </c>
      <c r="P748" s="10" t="s">
        <v>367</v>
      </c>
      <c r="Q748" s="10" t="s">
        <v>394</v>
      </c>
      <c r="R748" s="13">
        <v>6929635.5</v>
      </c>
      <c r="S748" s="14" t="s">
        <v>7</v>
      </c>
      <c r="T748" s="10" t="s">
        <v>204</v>
      </c>
      <c r="U748" s="10" t="s">
        <v>204</v>
      </c>
      <c r="V748" s="10" t="s">
        <v>65</v>
      </c>
      <c r="W748" s="10" t="s">
        <v>982</v>
      </c>
      <c r="X748" s="11"/>
      <c r="Y748" s="11"/>
      <c r="Z748" s="11"/>
      <c r="AA748" s="11"/>
    </row>
    <row r="749" spans="1:27" ht="18" hidden="1" x14ac:dyDescent="0.3">
      <c r="A749" s="10"/>
      <c r="B749" s="10"/>
      <c r="C749" s="10"/>
      <c r="D749" s="10"/>
      <c r="E749" s="10"/>
      <c r="F749" s="10"/>
      <c r="G749" s="10"/>
      <c r="H749" s="10"/>
      <c r="I749" s="10" t="str">
        <f t="shared" si="11"/>
        <v>Full</v>
      </c>
      <c r="J749" s="10"/>
      <c r="K749" s="10"/>
      <c r="L749" s="10"/>
      <c r="M749" s="10"/>
      <c r="N749" s="10" t="s">
        <v>1656</v>
      </c>
      <c r="O749" s="12" t="s">
        <v>1657</v>
      </c>
      <c r="P749" s="10" t="s">
        <v>202</v>
      </c>
      <c r="Q749" s="10" t="s">
        <v>203</v>
      </c>
      <c r="R749" s="13">
        <v>143750000</v>
      </c>
      <c r="S749" s="14" t="s">
        <v>7</v>
      </c>
      <c r="T749" s="10" t="s">
        <v>204</v>
      </c>
      <c r="U749" s="10" t="s">
        <v>204</v>
      </c>
      <c r="V749" s="10" t="s">
        <v>65</v>
      </c>
      <c r="W749" s="10" t="s">
        <v>982</v>
      </c>
      <c r="X749" s="11"/>
      <c r="Y749" s="11"/>
      <c r="Z749" s="11"/>
      <c r="AA749" s="11"/>
    </row>
    <row r="750" spans="1:27" ht="18" hidden="1" x14ac:dyDescent="0.3">
      <c r="A750" s="10"/>
      <c r="B750" s="10"/>
      <c r="C750" s="10"/>
      <c r="D750" s="10"/>
      <c r="E750" s="10"/>
      <c r="F750" s="10"/>
      <c r="G750" s="10"/>
      <c r="H750" s="10"/>
      <c r="I750" s="10" t="str">
        <f t="shared" si="11"/>
        <v>Full</v>
      </c>
      <c r="J750" s="10"/>
      <c r="K750" s="10"/>
      <c r="L750" s="10"/>
      <c r="M750" s="10"/>
      <c r="N750" s="10" t="s">
        <v>1658</v>
      </c>
      <c r="O750" s="12" t="s">
        <v>1659</v>
      </c>
      <c r="P750" s="10" t="s">
        <v>202</v>
      </c>
      <c r="Q750" s="10" t="s">
        <v>203</v>
      </c>
      <c r="R750" s="13">
        <v>114991155.2</v>
      </c>
      <c r="S750" s="14" t="s">
        <v>7</v>
      </c>
      <c r="T750" s="10" t="s">
        <v>204</v>
      </c>
      <c r="U750" s="10" t="s">
        <v>204</v>
      </c>
      <c r="V750" s="10" t="s">
        <v>65</v>
      </c>
      <c r="W750" s="10" t="s">
        <v>982</v>
      </c>
      <c r="X750" s="11"/>
      <c r="Y750" s="11"/>
      <c r="Z750" s="11"/>
      <c r="AA750" s="11"/>
    </row>
    <row r="751" spans="1:27" ht="18" hidden="1" x14ac:dyDescent="0.3">
      <c r="A751" s="10"/>
      <c r="B751" s="10"/>
      <c r="C751" s="10"/>
      <c r="D751" s="10"/>
      <c r="E751" s="10"/>
      <c r="F751" s="10"/>
      <c r="G751" s="10"/>
      <c r="H751" s="10"/>
      <c r="I751" s="10" t="str">
        <f t="shared" si="11"/>
        <v>Simplified</v>
      </c>
      <c r="J751" s="10"/>
      <c r="K751" s="10"/>
      <c r="L751" s="10"/>
      <c r="M751" s="10"/>
      <c r="N751" s="10" t="s">
        <v>1660</v>
      </c>
      <c r="O751" s="12" t="s">
        <v>1661</v>
      </c>
      <c r="P751" s="10" t="s">
        <v>367</v>
      </c>
      <c r="Q751" s="10" t="s">
        <v>419</v>
      </c>
      <c r="R751" s="13">
        <v>10983908.75</v>
      </c>
      <c r="S751" s="14" t="s">
        <v>7</v>
      </c>
      <c r="T751" s="10" t="s">
        <v>204</v>
      </c>
      <c r="U751" s="10" t="s">
        <v>204</v>
      </c>
      <c r="V751" s="10" t="s">
        <v>65</v>
      </c>
      <c r="W751" s="10" t="s">
        <v>982</v>
      </c>
      <c r="X751" s="11"/>
      <c r="Y751" s="11"/>
      <c r="Z751" s="11"/>
      <c r="AA751" s="11"/>
    </row>
    <row r="752" spans="1:27" ht="18" hidden="1" x14ac:dyDescent="0.3">
      <c r="A752" s="10"/>
      <c r="B752" s="10"/>
      <c r="C752" s="10"/>
      <c r="D752" s="10"/>
      <c r="E752" s="10"/>
      <c r="F752" s="10"/>
      <c r="G752" s="10"/>
      <c r="H752" s="10"/>
      <c r="I752" s="10" t="str">
        <f t="shared" si="11"/>
        <v>Full</v>
      </c>
      <c r="J752" s="10"/>
      <c r="K752" s="10"/>
      <c r="L752" s="10"/>
      <c r="M752" s="10"/>
      <c r="N752" s="10" t="s">
        <v>1662</v>
      </c>
      <c r="O752" s="12" t="s">
        <v>1663</v>
      </c>
      <c r="P752" s="10" t="s">
        <v>367</v>
      </c>
      <c r="Q752" s="10" t="s">
        <v>419</v>
      </c>
      <c r="R752" s="13">
        <v>33785045</v>
      </c>
      <c r="S752" s="14" t="s">
        <v>7</v>
      </c>
      <c r="T752" s="10" t="s">
        <v>204</v>
      </c>
      <c r="U752" s="10" t="s">
        <v>204</v>
      </c>
      <c r="V752" s="10" t="s">
        <v>65</v>
      </c>
      <c r="W752" s="10" t="s">
        <v>982</v>
      </c>
      <c r="X752" s="11"/>
      <c r="Y752" s="11"/>
      <c r="Z752" s="11"/>
      <c r="AA752" s="11"/>
    </row>
    <row r="753" spans="1:27" ht="18" hidden="1" x14ac:dyDescent="0.3">
      <c r="A753" s="10"/>
      <c r="B753" s="10"/>
      <c r="C753" s="10"/>
      <c r="D753" s="10"/>
      <c r="E753" s="10"/>
      <c r="F753" s="10"/>
      <c r="G753" s="10"/>
      <c r="H753" s="10"/>
      <c r="I753" s="10" t="str">
        <f t="shared" si="11"/>
        <v>Simplified</v>
      </c>
      <c r="J753" s="10"/>
      <c r="K753" s="10"/>
      <c r="L753" s="10"/>
      <c r="M753" s="10"/>
      <c r="N753" s="10" t="s">
        <v>1664</v>
      </c>
      <c r="O753" s="12" t="s">
        <v>1665</v>
      </c>
      <c r="P753" s="10" t="s">
        <v>367</v>
      </c>
      <c r="Q753" s="10" t="s">
        <v>394</v>
      </c>
      <c r="R753" s="13">
        <v>18024996.5</v>
      </c>
      <c r="S753" s="14" t="s">
        <v>7</v>
      </c>
      <c r="T753" s="10" t="s">
        <v>204</v>
      </c>
      <c r="U753" s="10" t="s">
        <v>204</v>
      </c>
      <c r="V753" s="10" t="s">
        <v>65</v>
      </c>
      <c r="W753" s="10" t="s">
        <v>982</v>
      </c>
      <c r="X753" s="11"/>
      <c r="Y753" s="11"/>
      <c r="Z753" s="11"/>
      <c r="AA753" s="11"/>
    </row>
    <row r="754" spans="1:27" ht="18" hidden="1" x14ac:dyDescent="0.3">
      <c r="A754" s="10"/>
      <c r="B754" s="10"/>
      <c r="C754" s="10"/>
      <c r="D754" s="10"/>
      <c r="E754" s="10"/>
      <c r="F754" s="10"/>
      <c r="G754" s="10"/>
      <c r="H754" s="10"/>
      <c r="I754" s="10" t="str">
        <f t="shared" si="11"/>
        <v>Full</v>
      </c>
      <c r="J754" s="10"/>
      <c r="K754" s="10"/>
      <c r="L754" s="10"/>
      <c r="M754" s="10"/>
      <c r="N754" s="10" t="s">
        <v>1666</v>
      </c>
      <c r="O754" s="12" t="s">
        <v>1667</v>
      </c>
      <c r="P754" s="10" t="s">
        <v>202</v>
      </c>
      <c r="Q754" s="10" t="s">
        <v>203</v>
      </c>
      <c r="R754" s="13">
        <v>27620280.25</v>
      </c>
      <c r="S754" s="14" t="s">
        <v>7</v>
      </c>
      <c r="T754" s="10" t="s">
        <v>204</v>
      </c>
      <c r="U754" s="10" t="s">
        <v>204</v>
      </c>
      <c r="V754" s="10" t="s">
        <v>65</v>
      </c>
      <c r="W754" s="10" t="s">
        <v>982</v>
      </c>
      <c r="X754" s="11"/>
      <c r="Y754" s="11"/>
      <c r="Z754" s="11"/>
      <c r="AA754" s="11"/>
    </row>
    <row r="755" spans="1:27" ht="18" hidden="1" x14ac:dyDescent="0.3">
      <c r="A755" s="10"/>
      <c r="B755" s="10"/>
      <c r="C755" s="10"/>
      <c r="D755" s="10"/>
      <c r="E755" s="10"/>
      <c r="F755" s="10"/>
      <c r="G755" s="10"/>
      <c r="H755" s="10"/>
      <c r="I755" s="10" t="str">
        <f t="shared" si="11"/>
        <v>Simplified</v>
      </c>
      <c r="J755" s="10"/>
      <c r="K755" s="10"/>
      <c r="L755" s="10"/>
      <c r="M755" s="10"/>
      <c r="N755" s="10" t="s">
        <v>1668</v>
      </c>
      <c r="O755" s="12" t="s">
        <v>1669</v>
      </c>
      <c r="P755" s="10" t="s">
        <v>202</v>
      </c>
      <c r="Q755" s="10" t="s">
        <v>203</v>
      </c>
      <c r="R755" s="13">
        <v>16248672</v>
      </c>
      <c r="S755" s="14" t="s">
        <v>7</v>
      </c>
      <c r="T755" s="10" t="s">
        <v>204</v>
      </c>
      <c r="U755" s="10" t="s">
        <v>204</v>
      </c>
      <c r="V755" s="10" t="s">
        <v>65</v>
      </c>
      <c r="W755" s="10" t="s">
        <v>982</v>
      </c>
      <c r="X755" s="11"/>
      <c r="Y755" s="11"/>
      <c r="Z755" s="11"/>
      <c r="AA755" s="11"/>
    </row>
    <row r="756" spans="1:27" ht="18" hidden="1" x14ac:dyDescent="0.3">
      <c r="A756" s="10"/>
      <c r="B756" s="10"/>
      <c r="C756" s="10"/>
      <c r="D756" s="10"/>
      <c r="E756" s="10"/>
      <c r="F756" s="10"/>
      <c r="G756" s="10"/>
      <c r="H756" s="10"/>
      <c r="I756" s="10" t="str">
        <f t="shared" si="11"/>
        <v>Full</v>
      </c>
      <c r="J756" s="10"/>
      <c r="K756" s="10"/>
      <c r="L756" s="10"/>
      <c r="M756" s="10"/>
      <c r="N756" s="10" t="s">
        <v>1670</v>
      </c>
      <c r="O756" s="12" t="s">
        <v>1671</v>
      </c>
      <c r="P756" s="10" t="s">
        <v>543</v>
      </c>
      <c r="Q756" s="10" t="s">
        <v>564</v>
      </c>
      <c r="R756" s="13">
        <v>138390497.88999999</v>
      </c>
      <c r="S756" s="14" t="s">
        <v>7</v>
      </c>
      <c r="T756" s="10" t="s">
        <v>204</v>
      </c>
      <c r="U756" s="10" t="s">
        <v>204</v>
      </c>
      <c r="V756" s="10" t="s">
        <v>65</v>
      </c>
      <c r="W756" s="10" t="s">
        <v>982</v>
      </c>
      <c r="X756" s="11"/>
      <c r="Y756" s="11"/>
      <c r="Z756" s="11"/>
      <c r="AA756" s="11"/>
    </row>
    <row r="757" spans="1:27" ht="18" hidden="1" x14ac:dyDescent="0.3">
      <c r="A757" s="10"/>
      <c r="B757" s="10"/>
      <c r="C757" s="10"/>
      <c r="D757" s="10"/>
      <c r="E757" s="10"/>
      <c r="F757" s="10"/>
      <c r="G757" s="10"/>
      <c r="H757" s="10"/>
      <c r="I757" s="10" t="str">
        <f t="shared" si="11"/>
        <v>Full</v>
      </c>
      <c r="J757" s="10"/>
      <c r="K757" s="10"/>
      <c r="L757" s="10"/>
      <c r="M757" s="10"/>
      <c r="N757" s="10" t="s">
        <v>1672</v>
      </c>
      <c r="O757" s="12" t="s">
        <v>1673</v>
      </c>
      <c r="P757" s="10" t="s">
        <v>367</v>
      </c>
      <c r="Q757" s="10" t="s">
        <v>419</v>
      </c>
      <c r="R757" s="13">
        <v>108643191</v>
      </c>
      <c r="S757" s="14" t="s">
        <v>7</v>
      </c>
      <c r="T757" s="10" t="s">
        <v>204</v>
      </c>
      <c r="U757" s="10" t="s">
        <v>204</v>
      </c>
      <c r="V757" s="10" t="s">
        <v>65</v>
      </c>
      <c r="W757" s="10" t="s">
        <v>982</v>
      </c>
      <c r="X757" s="11"/>
      <c r="Y757" s="11"/>
      <c r="Z757" s="11"/>
      <c r="AA757" s="11"/>
    </row>
    <row r="758" spans="1:27" ht="18" x14ac:dyDescent="0.3">
      <c r="A758" s="10"/>
      <c r="B758" s="10"/>
      <c r="C758" s="15" t="s">
        <v>619</v>
      </c>
      <c r="D758" s="10" t="s">
        <v>620</v>
      </c>
      <c r="E758" s="10" t="s">
        <v>620</v>
      </c>
      <c r="F758" s="10" t="s">
        <v>620</v>
      </c>
      <c r="G758" s="10" t="s">
        <v>620</v>
      </c>
      <c r="H758" s="10" t="s">
        <v>620</v>
      </c>
      <c r="I758" s="17" t="str">
        <f t="shared" si="11"/>
        <v>Full</v>
      </c>
      <c r="J758" s="10" t="s">
        <v>205</v>
      </c>
      <c r="K758" s="10"/>
      <c r="L758" s="20" t="s">
        <v>626</v>
      </c>
      <c r="M758" s="10"/>
      <c r="N758" s="10" t="s">
        <v>151</v>
      </c>
      <c r="O758" s="12" t="s">
        <v>152</v>
      </c>
      <c r="P758" s="10" t="s">
        <v>6</v>
      </c>
      <c r="Q758" s="10" t="s">
        <v>124</v>
      </c>
      <c r="R758" s="13">
        <v>42908570</v>
      </c>
      <c r="S758" s="14" t="s">
        <v>7</v>
      </c>
      <c r="T758" s="10" t="s">
        <v>204</v>
      </c>
      <c r="U758" s="10" t="s">
        <v>204</v>
      </c>
      <c r="V758" s="10" t="s">
        <v>65</v>
      </c>
      <c r="W758" s="10" t="s">
        <v>982</v>
      </c>
      <c r="X758" s="11" t="s">
        <v>982</v>
      </c>
      <c r="Y758" s="78">
        <f>'LIVE PMO'!F48</f>
        <v>46979</v>
      </c>
      <c r="Z758" s="78">
        <f>EDATE(Y758,-2)</f>
        <v>46918</v>
      </c>
      <c r="AA758" s="78">
        <f>EDATE(Y758,24)</f>
        <v>47709</v>
      </c>
    </row>
    <row r="759" spans="1:27" ht="18" hidden="1" x14ac:dyDescent="0.3">
      <c r="A759" s="10"/>
      <c r="B759" s="10"/>
      <c r="C759" s="10"/>
      <c r="D759" s="10"/>
      <c r="E759" s="10"/>
      <c r="F759" s="10"/>
      <c r="G759" s="10"/>
      <c r="H759" s="10"/>
      <c r="I759" s="10" t="str">
        <f t="shared" si="11"/>
        <v>Full</v>
      </c>
      <c r="J759" s="10"/>
      <c r="K759" s="10"/>
      <c r="L759" s="10"/>
      <c r="M759" s="10"/>
      <c r="N759" s="10" t="s">
        <v>1674</v>
      </c>
      <c r="O759" s="12" t="s">
        <v>1675</v>
      </c>
      <c r="P759" s="10" t="s">
        <v>367</v>
      </c>
      <c r="Q759" s="10" t="s">
        <v>394</v>
      </c>
      <c r="R759" s="13">
        <v>206242996.40000001</v>
      </c>
      <c r="S759" s="14" t="s">
        <v>7</v>
      </c>
      <c r="T759" s="10" t="s">
        <v>204</v>
      </c>
      <c r="U759" s="10" t="s">
        <v>204</v>
      </c>
      <c r="V759" s="10" t="s">
        <v>65</v>
      </c>
      <c r="W759" s="10" t="s">
        <v>982</v>
      </c>
      <c r="X759" s="11"/>
      <c r="Y759" s="11"/>
      <c r="Z759" s="11"/>
      <c r="AA759" s="11"/>
    </row>
    <row r="760" spans="1:27" ht="18" hidden="1" x14ac:dyDescent="0.3">
      <c r="A760" s="10"/>
      <c r="B760" s="10"/>
      <c r="C760" s="10"/>
      <c r="D760" s="10"/>
      <c r="E760" s="10"/>
      <c r="F760" s="10"/>
      <c r="G760" s="10"/>
      <c r="H760" s="10"/>
      <c r="I760" s="10" t="str">
        <f t="shared" si="11"/>
        <v>Simplified</v>
      </c>
      <c r="J760" s="10"/>
      <c r="K760" s="10"/>
      <c r="L760" s="10"/>
      <c r="M760" s="10"/>
      <c r="N760" s="10" t="s">
        <v>1676</v>
      </c>
      <c r="O760" s="12" t="s">
        <v>1677</v>
      </c>
      <c r="P760" s="10" t="s">
        <v>367</v>
      </c>
      <c r="Q760" s="10" t="s">
        <v>419</v>
      </c>
      <c r="R760" s="13">
        <v>4667729.25</v>
      </c>
      <c r="S760" s="14" t="s">
        <v>7</v>
      </c>
      <c r="T760" s="10" t="s">
        <v>204</v>
      </c>
      <c r="U760" s="10" t="s">
        <v>204</v>
      </c>
      <c r="V760" s="10" t="s">
        <v>65</v>
      </c>
      <c r="W760" s="10" t="s">
        <v>982</v>
      </c>
      <c r="X760" s="11"/>
      <c r="Y760" s="11"/>
      <c r="Z760" s="11"/>
      <c r="AA760" s="11"/>
    </row>
    <row r="761" spans="1:27" ht="18" hidden="1" x14ac:dyDescent="0.3">
      <c r="A761" s="10"/>
      <c r="B761" s="10"/>
      <c r="C761" s="10"/>
      <c r="D761" s="10"/>
      <c r="E761" s="10"/>
      <c r="F761" s="10"/>
      <c r="G761" s="10"/>
      <c r="H761" s="10"/>
      <c r="I761" s="10" t="str">
        <f t="shared" si="11"/>
        <v>Full</v>
      </c>
      <c r="J761" s="10"/>
      <c r="K761" s="10"/>
      <c r="L761" s="10"/>
      <c r="M761" s="10"/>
      <c r="N761" s="10" t="s">
        <v>1678</v>
      </c>
      <c r="O761" s="12" t="s">
        <v>1679</v>
      </c>
      <c r="P761" s="10" t="s">
        <v>543</v>
      </c>
      <c r="Q761" s="10" t="s">
        <v>564</v>
      </c>
      <c r="R761" s="13">
        <v>33230490</v>
      </c>
      <c r="S761" s="14" t="s">
        <v>7</v>
      </c>
      <c r="T761" s="10" t="s">
        <v>204</v>
      </c>
      <c r="U761" s="10" t="s">
        <v>204</v>
      </c>
      <c r="V761" s="10" t="s">
        <v>65</v>
      </c>
      <c r="W761" s="10" t="s">
        <v>982</v>
      </c>
      <c r="X761" s="11"/>
      <c r="Y761" s="11"/>
      <c r="Z761" s="11"/>
      <c r="AA761" s="11"/>
    </row>
    <row r="762" spans="1:27" ht="18" hidden="1" x14ac:dyDescent="0.3">
      <c r="A762" s="10"/>
      <c r="B762" s="10"/>
      <c r="C762" s="10"/>
      <c r="D762" s="10"/>
      <c r="E762" s="10"/>
      <c r="F762" s="10"/>
      <c r="G762" s="10"/>
      <c r="H762" s="10"/>
      <c r="I762" s="10" t="str">
        <f t="shared" si="11"/>
        <v>Full</v>
      </c>
      <c r="J762" s="10"/>
      <c r="K762" s="10"/>
      <c r="L762" s="10"/>
      <c r="M762" s="10"/>
      <c r="N762" s="10" t="s">
        <v>1680</v>
      </c>
      <c r="O762" s="12" t="s">
        <v>1681</v>
      </c>
      <c r="P762" s="10" t="s">
        <v>543</v>
      </c>
      <c r="Q762" s="10" t="s">
        <v>564</v>
      </c>
      <c r="R762" s="13">
        <v>63741121.299999997</v>
      </c>
      <c r="S762" s="14" t="s">
        <v>7</v>
      </c>
      <c r="T762" s="10" t="s">
        <v>204</v>
      </c>
      <c r="U762" s="10" t="s">
        <v>204</v>
      </c>
      <c r="V762" s="10" t="s">
        <v>65</v>
      </c>
      <c r="W762" s="10" t="s">
        <v>982</v>
      </c>
      <c r="X762" s="11"/>
      <c r="Y762" s="11"/>
      <c r="Z762" s="11"/>
      <c r="AA762" s="11"/>
    </row>
    <row r="763" spans="1:27" ht="18" hidden="1" x14ac:dyDescent="0.3">
      <c r="A763" s="10"/>
      <c r="B763" s="10"/>
      <c r="C763" s="10"/>
      <c r="D763" s="10"/>
      <c r="E763" s="10"/>
      <c r="F763" s="10"/>
      <c r="G763" s="10"/>
      <c r="H763" s="10"/>
      <c r="I763" s="10" t="str">
        <f t="shared" si="11"/>
        <v>Full</v>
      </c>
      <c r="J763" s="10"/>
      <c r="K763" s="10"/>
      <c r="L763" s="10"/>
      <c r="M763" s="10"/>
      <c r="N763" s="10" t="s">
        <v>1682</v>
      </c>
      <c r="O763" s="12" t="s">
        <v>1683</v>
      </c>
      <c r="P763" s="10" t="s">
        <v>543</v>
      </c>
      <c r="Q763" s="10" t="s">
        <v>544</v>
      </c>
      <c r="R763" s="13">
        <v>49351157.5</v>
      </c>
      <c r="S763" s="14" t="s">
        <v>7</v>
      </c>
      <c r="T763" s="10" t="s">
        <v>204</v>
      </c>
      <c r="U763" s="10" t="s">
        <v>204</v>
      </c>
      <c r="V763" s="10" t="s">
        <v>65</v>
      </c>
      <c r="W763" s="10" t="s">
        <v>982</v>
      </c>
      <c r="X763" s="11"/>
      <c r="Y763" s="11"/>
      <c r="Z763" s="11"/>
      <c r="AA763" s="11"/>
    </row>
    <row r="764" spans="1:27" ht="18" x14ac:dyDescent="0.3">
      <c r="A764" s="10"/>
      <c r="B764" s="10"/>
      <c r="C764" s="15" t="s">
        <v>619</v>
      </c>
      <c r="D764" s="10" t="s">
        <v>620</v>
      </c>
      <c r="E764" s="10" t="s">
        <v>620</v>
      </c>
      <c r="F764" s="10" t="s">
        <v>620</v>
      </c>
      <c r="G764" s="10" t="s">
        <v>620</v>
      </c>
      <c r="H764" s="10" t="s">
        <v>620</v>
      </c>
      <c r="I764" s="17" t="str">
        <f t="shared" si="11"/>
        <v>Full</v>
      </c>
      <c r="J764" s="10" t="s">
        <v>205</v>
      </c>
      <c r="K764" s="10"/>
      <c r="L764" s="20" t="s">
        <v>626</v>
      </c>
      <c r="M764" s="10"/>
      <c r="N764" s="10" t="s">
        <v>114</v>
      </c>
      <c r="O764" s="12" t="s">
        <v>115</v>
      </c>
      <c r="P764" s="10" t="s">
        <v>6</v>
      </c>
      <c r="Q764" s="10" t="s">
        <v>8</v>
      </c>
      <c r="R764" s="13">
        <v>116757993.5</v>
      </c>
      <c r="S764" s="14" t="s">
        <v>7</v>
      </c>
      <c r="T764" s="10" t="s">
        <v>204</v>
      </c>
      <c r="U764" s="10" t="s">
        <v>204</v>
      </c>
      <c r="V764" s="10" t="s">
        <v>65</v>
      </c>
      <c r="W764" s="10" t="s">
        <v>982</v>
      </c>
      <c r="X764" s="11" t="s">
        <v>982</v>
      </c>
      <c r="Y764" s="78">
        <f>'LIVE PMO'!F32</f>
        <v>47302</v>
      </c>
      <c r="Z764" s="78">
        <f>EDATE(Y764,-2)</f>
        <v>47241</v>
      </c>
      <c r="AA764" s="78">
        <f>EDATE(Y764,24)</f>
        <v>48032</v>
      </c>
    </row>
    <row r="765" spans="1:27" ht="18" x14ac:dyDescent="0.3">
      <c r="A765" s="10"/>
      <c r="B765" s="10"/>
      <c r="C765" s="15" t="s">
        <v>619</v>
      </c>
      <c r="D765" s="10" t="s">
        <v>620</v>
      </c>
      <c r="E765" s="10" t="s">
        <v>620</v>
      </c>
      <c r="F765" s="10" t="s">
        <v>620</v>
      </c>
      <c r="G765" s="10" t="s">
        <v>620</v>
      </c>
      <c r="H765" s="10" t="s">
        <v>620</v>
      </c>
      <c r="I765" s="17" t="str">
        <f t="shared" si="11"/>
        <v>Full</v>
      </c>
      <c r="J765" s="10" t="s">
        <v>205</v>
      </c>
      <c r="K765" s="10"/>
      <c r="L765" s="20" t="s">
        <v>626</v>
      </c>
      <c r="M765" s="10"/>
      <c r="N765" s="10" t="s">
        <v>120</v>
      </c>
      <c r="O765" s="12" t="s">
        <v>121</v>
      </c>
      <c r="P765" s="10" t="s">
        <v>6</v>
      </c>
      <c r="Q765" s="10" t="s">
        <v>8</v>
      </c>
      <c r="R765" s="13">
        <v>82862353</v>
      </c>
      <c r="S765" s="14" t="s">
        <v>7</v>
      </c>
      <c r="T765" s="10" t="s">
        <v>204</v>
      </c>
      <c r="U765" s="10" t="s">
        <v>204</v>
      </c>
      <c r="V765" s="10" t="s">
        <v>65</v>
      </c>
      <c r="W765" s="10" t="s">
        <v>982</v>
      </c>
      <c r="X765" s="11" t="s">
        <v>982</v>
      </c>
      <c r="Y765" s="78">
        <f>'LIVE PMO'!F33</f>
        <v>47252</v>
      </c>
      <c r="Z765" s="78">
        <f>EDATE(Y765,-2)</f>
        <v>47191</v>
      </c>
      <c r="AA765" s="78">
        <f>EDATE(Y765,24)</f>
        <v>47982</v>
      </c>
    </row>
    <row r="766" spans="1:27" ht="18" hidden="1" x14ac:dyDescent="0.3">
      <c r="A766" s="10"/>
      <c r="B766" s="10"/>
      <c r="C766" s="10"/>
      <c r="D766" s="10"/>
      <c r="E766" s="10"/>
      <c r="F766" s="10"/>
      <c r="G766" s="10"/>
      <c r="H766" s="10"/>
      <c r="I766" s="10" t="str">
        <f t="shared" si="11"/>
        <v>Full</v>
      </c>
      <c r="J766" s="10"/>
      <c r="K766" s="10"/>
      <c r="L766" s="10"/>
      <c r="M766" s="10"/>
      <c r="N766" s="10" t="s">
        <v>1684</v>
      </c>
      <c r="O766" s="12" t="s">
        <v>1685</v>
      </c>
      <c r="P766" s="10" t="s">
        <v>462</v>
      </c>
      <c r="Q766" s="10" t="s">
        <v>938</v>
      </c>
      <c r="R766" s="13">
        <v>34262674.5</v>
      </c>
      <c r="S766" s="14" t="s">
        <v>7</v>
      </c>
      <c r="T766" s="10" t="s">
        <v>204</v>
      </c>
      <c r="U766" s="10" t="s">
        <v>204</v>
      </c>
      <c r="V766" s="10" t="s">
        <v>65</v>
      </c>
      <c r="W766" s="10" t="s">
        <v>982</v>
      </c>
      <c r="X766" s="11"/>
      <c r="Y766" s="11"/>
      <c r="Z766" s="11"/>
      <c r="AA766" s="11"/>
    </row>
    <row r="767" spans="1:27" ht="18" hidden="1" x14ac:dyDescent="0.3">
      <c r="A767" s="10"/>
      <c r="B767" s="10"/>
      <c r="C767" s="10"/>
      <c r="D767" s="10"/>
      <c r="E767" s="10"/>
      <c r="F767" s="10"/>
      <c r="G767" s="10"/>
      <c r="H767" s="10"/>
      <c r="I767" s="10" t="str">
        <f t="shared" si="11"/>
        <v>Full</v>
      </c>
      <c r="J767" s="10"/>
      <c r="K767" s="10"/>
      <c r="L767" s="10"/>
      <c r="M767" s="10"/>
      <c r="N767" s="10" t="s">
        <v>1686</v>
      </c>
      <c r="O767" s="12" t="s">
        <v>1687</v>
      </c>
      <c r="P767" s="10" t="s">
        <v>367</v>
      </c>
      <c r="Q767" s="10" t="s">
        <v>451</v>
      </c>
      <c r="R767" s="13">
        <v>33276365.5</v>
      </c>
      <c r="S767" s="14" t="s">
        <v>7</v>
      </c>
      <c r="T767" s="10" t="s">
        <v>204</v>
      </c>
      <c r="U767" s="10" t="s">
        <v>204</v>
      </c>
      <c r="V767" s="10" t="s">
        <v>65</v>
      </c>
      <c r="W767" s="10" t="s">
        <v>982</v>
      </c>
      <c r="X767" s="11"/>
      <c r="Y767" s="11"/>
      <c r="Z767" s="11"/>
      <c r="AA767" s="11"/>
    </row>
    <row r="768" spans="1:27" ht="18" hidden="1" x14ac:dyDescent="0.3">
      <c r="A768" s="10"/>
      <c r="B768" s="10"/>
      <c r="C768" s="10"/>
      <c r="D768" s="10"/>
      <c r="E768" s="10"/>
      <c r="F768" s="10"/>
      <c r="G768" s="10"/>
      <c r="H768" s="10"/>
      <c r="I768" s="10" t="str">
        <f t="shared" si="11"/>
        <v>Full</v>
      </c>
      <c r="J768" s="10"/>
      <c r="K768" s="10"/>
      <c r="L768" s="10"/>
      <c r="M768" s="10"/>
      <c r="N768" s="10" t="s">
        <v>1688</v>
      </c>
      <c r="O768" s="12" t="s">
        <v>1689</v>
      </c>
      <c r="P768" s="10" t="s">
        <v>462</v>
      </c>
      <c r="Q768" s="10" t="s">
        <v>938</v>
      </c>
      <c r="R768" s="13">
        <v>63249996.780000001</v>
      </c>
      <c r="S768" s="14" t="s">
        <v>7</v>
      </c>
      <c r="T768" s="10" t="s">
        <v>204</v>
      </c>
      <c r="U768" s="10" t="s">
        <v>204</v>
      </c>
      <c r="V768" s="10" t="s">
        <v>65</v>
      </c>
      <c r="W768" s="10" t="s">
        <v>982</v>
      </c>
      <c r="X768" s="11"/>
      <c r="Y768" s="11"/>
      <c r="Z768" s="11"/>
      <c r="AA768" s="11"/>
    </row>
    <row r="769" spans="1:27" ht="18" hidden="1" x14ac:dyDescent="0.3">
      <c r="A769" s="10"/>
      <c r="B769" s="10"/>
      <c r="C769" s="10"/>
      <c r="D769" s="10"/>
      <c r="E769" s="10"/>
      <c r="F769" s="10"/>
      <c r="G769" s="10"/>
      <c r="H769" s="10"/>
      <c r="I769" s="10" t="str">
        <f t="shared" si="11"/>
        <v>Full</v>
      </c>
      <c r="J769" s="10"/>
      <c r="K769" s="10"/>
      <c r="L769" s="10"/>
      <c r="M769" s="10"/>
      <c r="N769" s="10" t="s">
        <v>1690</v>
      </c>
      <c r="O769" s="12" t="s">
        <v>1691</v>
      </c>
      <c r="P769" s="10" t="s">
        <v>462</v>
      </c>
      <c r="Q769" s="10" t="s">
        <v>938</v>
      </c>
      <c r="R769" s="13">
        <v>63540421</v>
      </c>
      <c r="S769" s="14" t="s">
        <v>7</v>
      </c>
      <c r="T769" s="10" t="s">
        <v>204</v>
      </c>
      <c r="U769" s="10" t="s">
        <v>204</v>
      </c>
      <c r="V769" s="10" t="s">
        <v>65</v>
      </c>
      <c r="W769" s="10" t="s">
        <v>982</v>
      </c>
      <c r="X769" s="11"/>
      <c r="Y769" s="11"/>
      <c r="Z769" s="11"/>
      <c r="AA769" s="11"/>
    </row>
    <row r="770" spans="1:27" ht="18" hidden="1" x14ac:dyDescent="0.3">
      <c r="A770" s="10"/>
      <c r="B770" s="10"/>
      <c r="C770" s="10"/>
      <c r="D770" s="10"/>
      <c r="E770" s="10"/>
      <c r="F770" s="10"/>
      <c r="G770" s="10"/>
      <c r="H770" s="10"/>
      <c r="I770" s="10" t="str">
        <f t="shared" ref="I770:I833" si="12">IF(R770&gt;25000000,"Full","Simplified")</f>
        <v>Simplified</v>
      </c>
      <c r="J770" s="10"/>
      <c r="K770" s="10"/>
      <c r="L770" s="10"/>
      <c r="M770" s="10"/>
      <c r="N770" s="10" t="s">
        <v>1692</v>
      </c>
      <c r="O770" s="12" t="s">
        <v>1693</v>
      </c>
      <c r="P770" s="10" t="s">
        <v>367</v>
      </c>
      <c r="Q770" s="10" t="s">
        <v>368</v>
      </c>
      <c r="R770" s="13">
        <v>8497551.25</v>
      </c>
      <c r="S770" s="14" t="s">
        <v>7</v>
      </c>
      <c r="T770" s="10" t="s">
        <v>204</v>
      </c>
      <c r="U770" s="10" t="s">
        <v>204</v>
      </c>
      <c r="V770" s="10" t="s">
        <v>65</v>
      </c>
      <c r="W770" s="10" t="s">
        <v>982</v>
      </c>
      <c r="X770" s="11"/>
      <c r="Y770" s="11"/>
      <c r="Z770" s="11"/>
      <c r="AA770" s="11"/>
    </row>
    <row r="771" spans="1:27" ht="18" hidden="1" x14ac:dyDescent="0.3">
      <c r="A771" s="10"/>
      <c r="B771" s="10"/>
      <c r="C771" s="10"/>
      <c r="D771" s="10"/>
      <c r="E771" s="10"/>
      <c r="F771" s="10"/>
      <c r="G771" s="10"/>
      <c r="H771" s="10"/>
      <c r="I771" s="10" t="str">
        <f t="shared" si="12"/>
        <v>Full</v>
      </c>
      <c r="J771" s="10"/>
      <c r="K771" s="10"/>
      <c r="L771" s="10"/>
      <c r="M771" s="10"/>
      <c r="N771" s="10" t="s">
        <v>1694</v>
      </c>
      <c r="O771" s="12" t="s">
        <v>1695</v>
      </c>
      <c r="P771" s="10" t="s">
        <v>462</v>
      </c>
      <c r="Q771" s="10" t="s">
        <v>938</v>
      </c>
      <c r="R771" s="13">
        <v>254167130.19</v>
      </c>
      <c r="S771" s="14" t="s">
        <v>7</v>
      </c>
      <c r="T771" s="10" t="s">
        <v>204</v>
      </c>
      <c r="U771" s="10" t="s">
        <v>204</v>
      </c>
      <c r="V771" s="10" t="s">
        <v>65</v>
      </c>
      <c r="W771" s="10" t="s">
        <v>982</v>
      </c>
      <c r="X771" s="11"/>
      <c r="Y771" s="11"/>
      <c r="Z771" s="11"/>
      <c r="AA771" s="11"/>
    </row>
    <row r="772" spans="1:27" ht="18" hidden="1" x14ac:dyDescent="0.3">
      <c r="A772" s="10"/>
      <c r="B772" s="10"/>
      <c r="C772" s="10"/>
      <c r="D772" s="10"/>
      <c r="E772" s="10"/>
      <c r="F772" s="10"/>
      <c r="G772" s="10"/>
      <c r="H772" s="10"/>
      <c r="I772" s="10" t="str">
        <f t="shared" si="12"/>
        <v>Full</v>
      </c>
      <c r="J772" s="10"/>
      <c r="K772" s="10"/>
      <c r="L772" s="10"/>
      <c r="M772" s="10"/>
      <c r="N772" s="10" t="s">
        <v>1696</v>
      </c>
      <c r="O772" s="12" t="s">
        <v>1697</v>
      </c>
      <c r="P772" s="10" t="s">
        <v>367</v>
      </c>
      <c r="Q772" s="10" t="s">
        <v>368</v>
      </c>
      <c r="R772" s="13">
        <v>32464684</v>
      </c>
      <c r="S772" s="14" t="s">
        <v>7</v>
      </c>
      <c r="T772" s="10" t="s">
        <v>204</v>
      </c>
      <c r="U772" s="10" t="s">
        <v>204</v>
      </c>
      <c r="V772" s="10" t="s">
        <v>65</v>
      </c>
      <c r="W772" s="10" t="s">
        <v>982</v>
      </c>
      <c r="X772" s="11"/>
      <c r="Y772" s="11"/>
      <c r="Z772" s="11"/>
      <c r="AA772" s="11"/>
    </row>
    <row r="773" spans="1:27" ht="18" hidden="1" x14ac:dyDescent="0.3">
      <c r="A773" s="10"/>
      <c r="B773" s="10"/>
      <c r="C773" s="10"/>
      <c r="D773" s="10"/>
      <c r="E773" s="10"/>
      <c r="F773" s="10"/>
      <c r="G773" s="10"/>
      <c r="H773" s="10"/>
      <c r="I773" s="10" t="str">
        <f t="shared" si="12"/>
        <v>Full</v>
      </c>
      <c r="J773" s="10"/>
      <c r="K773" s="10"/>
      <c r="L773" s="10"/>
      <c r="M773" s="10"/>
      <c r="N773" s="10" t="s">
        <v>1698</v>
      </c>
      <c r="O773" s="12" t="s">
        <v>1699</v>
      </c>
      <c r="P773" s="10" t="s">
        <v>653</v>
      </c>
      <c r="Q773" s="10" t="s">
        <v>654</v>
      </c>
      <c r="R773" s="13">
        <v>72131882.400000006</v>
      </c>
      <c r="S773" s="14" t="s">
        <v>7</v>
      </c>
      <c r="T773" s="10" t="s">
        <v>204</v>
      </c>
      <c r="U773" s="10" t="s">
        <v>204</v>
      </c>
      <c r="V773" s="10" t="s">
        <v>65</v>
      </c>
      <c r="W773" s="10" t="s">
        <v>982</v>
      </c>
      <c r="X773" s="11"/>
      <c r="Y773" s="11"/>
      <c r="Z773" s="11"/>
      <c r="AA773" s="11"/>
    </row>
    <row r="774" spans="1:27" ht="18" hidden="1" x14ac:dyDescent="0.3">
      <c r="A774" s="10"/>
      <c r="B774" s="10"/>
      <c r="C774" s="10"/>
      <c r="D774" s="10"/>
      <c r="E774" s="10"/>
      <c r="F774" s="10"/>
      <c r="G774" s="10"/>
      <c r="H774" s="10"/>
      <c r="I774" s="10" t="str">
        <f t="shared" si="12"/>
        <v>Full</v>
      </c>
      <c r="J774" s="10"/>
      <c r="K774" s="10"/>
      <c r="L774" s="10"/>
      <c r="M774" s="10"/>
      <c r="N774" s="10" t="s">
        <v>1700</v>
      </c>
      <c r="O774" s="12" t="s">
        <v>1701</v>
      </c>
      <c r="P774" s="10" t="s">
        <v>462</v>
      </c>
      <c r="Q774" s="10" t="s">
        <v>938</v>
      </c>
      <c r="R774" s="13">
        <v>90149985.799999997</v>
      </c>
      <c r="S774" s="14" t="s">
        <v>7</v>
      </c>
      <c r="T774" s="10" t="s">
        <v>204</v>
      </c>
      <c r="U774" s="10" t="s">
        <v>204</v>
      </c>
      <c r="V774" s="10" t="s">
        <v>65</v>
      </c>
      <c r="W774" s="10" t="s">
        <v>982</v>
      </c>
      <c r="X774" s="11"/>
      <c r="Y774" s="11"/>
      <c r="Z774" s="11"/>
      <c r="AA774" s="11"/>
    </row>
    <row r="775" spans="1:27" ht="18" hidden="1" x14ac:dyDescent="0.3">
      <c r="A775" s="10"/>
      <c r="B775" s="10"/>
      <c r="C775" s="10"/>
      <c r="D775" s="10"/>
      <c r="E775" s="10"/>
      <c r="F775" s="10"/>
      <c r="G775" s="10"/>
      <c r="H775" s="10"/>
      <c r="I775" s="10" t="str">
        <f t="shared" si="12"/>
        <v>Full</v>
      </c>
      <c r="J775" s="10"/>
      <c r="K775" s="10"/>
      <c r="L775" s="10"/>
      <c r="M775" s="10"/>
      <c r="N775" s="10" t="s">
        <v>1702</v>
      </c>
      <c r="O775" s="12" t="s">
        <v>1703</v>
      </c>
      <c r="P775" s="10" t="s">
        <v>462</v>
      </c>
      <c r="Q775" s="10" t="s">
        <v>938</v>
      </c>
      <c r="R775" s="13">
        <v>99681510.680000007</v>
      </c>
      <c r="S775" s="14" t="s">
        <v>7</v>
      </c>
      <c r="T775" s="10" t="s">
        <v>204</v>
      </c>
      <c r="U775" s="10" t="s">
        <v>204</v>
      </c>
      <c r="V775" s="10" t="s">
        <v>65</v>
      </c>
      <c r="W775" s="10" t="s">
        <v>982</v>
      </c>
      <c r="X775" s="11"/>
      <c r="Y775" s="11"/>
      <c r="Z775" s="11"/>
      <c r="AA775" s="11"/>
    </row>
    <row r="776" spans="1:27" ht="18" hidden="1" x14ac:dyDescent="0.3">
      <c r="A776" s="10"/>
      <c r="B776" s="10"/>
      <c r="C776" s="10"/>
      <c r="D776" s="10"/>
      <c r="E776" s="10"/>
      <c r="F776" s="10"/>
      <c r="G776" s="10"/>
      <c r="H776" s="10"/>
      <c r="I776" s="10" t="str">
        <f t="shared" si="12"/>
        <v>Full</v>
      </c>
      <c r="J776" s="10"/>
      <c r="K776" s="10"/>
      <c r="L776" s="10"/>
      <c r="M776" s="10"/>
      <c r="N776" s="10" t="s">
        <v>1704</v>
      </c>
      <c r="O776" s="12" t="s">
        <v>1705</v>
      </c>
      <c r="P776" s="10" t="s">
        <v>202</v>
      </c>
      <c r="Q776" s="10" t="s">
        <v>203</v>
      </c>
      <c r="R776" s="13">
        <v>39997080.5</v>
      </c>
      <c r="S776" s="14" t="s">
        <v>7</v>
      </c>
      <c r="T776" s="10" t="s">
        <v>204</v>
      </c>
      <c r="U776" s="10" t="s">
        <v>204</v>
      </c>
      <c r="V776" s="10" t="s">
        <v>65</v>
      </c>
      <c r="W776" s="10" t="s">
        <v>982</v>
      </c>
      <c r="X776" s="11"/>
      <c r="Y776" s="11"/>
      <c r="Z776" s="11"/>
      <c r="AA776" s="11"/>
    </row>
    <row r="777" spans="1:27" ht="18" hidden="1" x14ac:dyDescent="0.3">
      <c r="A777" s="10"/>
      <c r="B777" s="10"/>
      <c r="C777" s="10"/>
      <c r="D777" s="10"/>
      <c r="E777" s="10"/>
      <c r="F777" s="10"/>
      <c r="G777" s="10"/>
      <c r="H777" s="10"/>
      <c r="I777" s="10" t="str">
        <f t="shared" si="12"/>
        <v>Simplified</v>
      </c>
      <c r="J777" s="10"/>
      <c r="K777" s="10"/>
      <c r="L777" s="10"/>
      <c r="M777" s="10"/>
      <c r="N777" s="10" t="s">
        <v>1706</v>
      </c>
      <c r="O777" s="12" t="s">
        <v>1707</v>
      </c>
      <c r="P777" s="10" t="s">
        <v>367</v>
      </c>
      <c r="Q777" s="10" t="s">
        <v>419</v>
      </c>
      <c r="R777" s="13">
        <v>21614077.5</v>
      </c>
      <c r="S777" s="14" t="s">
        <v>7</v>
      </c>
      <c r="T777" s="10" t="s">
        <v>204</v>
      </c>
      <c r="U777" s="10" t="s">
        <v>204</v>
      </c>
      <c r="V777" s="10" t="s">
        <v>65</v>
      </c>
      <c r="W777" s="10" t="s">
        <v>982</v>
      </c>
      <c r="X777" s="11"/>
      <c r="Y777" s="11"/>
      <c r="Z777" s="11"/>
      <c r="AA777" s="11"/>
    </row>
    <row r="778" spans="1:27" ht="18" hidden="1" x14ac:dyDescent="0.3">
      <c r="A778" s="10"/>
      <c r="B778" s="10"/>
      <c r="C778" s="10"/>
      <c r="D778" s="10"/>
      <c r="E778" s="10"/>
      <c r="F778" s="10"/>
      <c r="G778" s="10"/>
      <c r="H778" s="10"/>
      <c r="I778" s="10" t="str">
        <f t="shared" si="12"/>
        <v>Full</v>
      </c>
      <c r="J778" s="10"/>
      <c r="K778" s="10"/>
      <c r="L778" s="10"/>
      <c r="M778" s="10"/>
      <c r="N778" s="10" t="s">
        <v>1708</v>
      </c>
      <c r="O778" s="12" t="s">
        <v>1709</v>
      </c>
      <c r="P778" s="10" t="s">
        <v>543</v>
      </c>
      <c r="Q778" s="10" t="s">
        <v>564</v>
      </c>
      <c r="R778" s="13">
        <v>165549653</v>
      </c>
      <c r="S778" s="14" t="s">
        <v>7</v>
      </c>
      <c r="T778" s="10" t="s">
        <v>204</v>
      </c>
      <c r="U778" s="10" t="s">
        <v>204</v>
      </c>
      <c r="V778" s="10" t="s">
        <v>65</v>
      </c>
      <c r="W778" s="10" t="s">
        <v>982</v>
      </c>
      <c r="X778" s="11"/>
      <c r="Y778" s="11"/>
      <c r="Z778" s="11"/>
      <c r="AA778" s="11"/>
    </row>
    <row r="779" spans="1:27" ht="18" hidden="1" x14ac:dyDescent="0.3">
      <c r="A779" s="10"/>
      <c r="B779" s="10"/>
      <c r="C779" s="10"/>
      <c r="D779" s="10"/>
      <c r="E779" s="10"/>
      <c r="F779" s="10"/>
      <c r="G779" s="10"/>
      <c r="H779" s="10"/>
      <c r="I779" s="10" t="str">
        <f t="shared" si="12"/>
        <v>Full</v>
      </c>
      <c r="J779" s="10"/>
      <c r="K779" s="10"/>
      <c r="L779" s="10"/>
      <c r="M779" s="10"/>
      <c r="N779" s="10" t="s">
        <v>1710</v>
      </c>
      <c r="O779" s="12" t="s">
        <v>1711</v>
      </c>
      <c r="P779" s="10" t="s">
        <v>543</v>
      </c>
      <c r="Q779" s="10" t="s">
        <v>583</v>
      </c>
      <c r="R779" s="13">
        <v>54444767.399999999</v>
      </c>
      <c r="S779" s="14" t="s">
        <v>7</v>
      </c>
      <c r="T779" s="10" t="s">
        <v>204</v>
      </c>
      <c r="U779" s="10" t="s">
        <v>204</v>
      </c>
      <c r="V779" s="10" t="s">
        <v>65</v>
      </c>
      <c r="W779" s="10" t="s">
        <v>982</v>
      </c>
      <c r="X779" s="11"/>
      <c r="Y779" s="11"/>
      <c r="Z779" s="11"/>
      <c r="AA779" s="11"/>
    </row>
    <row r="780" spans="1:27" ht="18" hidden="1" x14ac:dyDescent="0.3">
      <c r="A780" s="10"/>
      <c r="B780" s="10"/>
      <c r="C780" s="10"/>
      <c r="D780" s="10"/>
      <c r="E780" s="10"/>
      <c r="F780" s="10"/>
      <c r="G780" s="10"/>
      <c r="H780" s="10"/>
      <c r="I780" s="10" t="str">
        <f t="shared" si="12"/>
        <v>Full</v>
      </c>
      <c r="J780" s="10"/>
      <c r="K780" s="10"/>
      <c r="L780" s="10"/>
      <c r="M780" s="10"/>
      <c r="N780" s="10" t="s">
        <v>1712</v>
      </c>
      <c r="O780" s="12" t="s">
        <v>1713</v>
      </c>
      <c r="P780" s="10" t="s">
        <v>653</v>
      </c>
      <c r="Q780" s="10" t="s">
        <v>654</v>
      </c>
      <c r="R780" s="13">
        <v>297132582.85000002</v>
      </c>
      <c r="S780" s="14" t="s">
        <v>7</v>
      </c>
      <c r="T780" s="10" t="s">
        <v>204</v>
      </c>
      <c r="U780" s="10" t="s">
        <v>204</v>
      </c>
      <c r="V780" s="10" t="s">
        <v>65</v>
      </c>
      <c r="W780" s="10" t="s">
        <v>982</v>
      </c>
      <c r="X780" s="11"/>
      <c r="Y780" s="11"/>
      <c r="Z780" s="11"/>
      <c r="AA780" s="11"/>
    </row>
    <row r="781" spans="1:27" ht="18" hidden="1" x14ac:dyDescent="0.3">
      <c r="A781" s="10"/>
      <c r="B781" s="10"/>
      <c r="C781" s="10"/>
      <c r="D781" s="10"/>
      <c r="E781" s="10"/>
      <c r="F781" s="10"/>
      <c r="G781" s="10"/>
      <c r="H781" s="10"/>
      <c r="I781" s="10" t="str">
        <f t="shared" si="12"/>
        <v>Full</v>
      </c>
      <c r="J781" s="10"/>
      <c r="K781" s="10"/>
      <c r="L781" s="10"/>
      <c r="M781" s="10"/>
      <c r="N781" s="10" t="s">
        <v>1714</v>
      </c>
      <c r="O781" s="12" t="s">
        <v>1715</v>
      </c>
      <c r="P781" s="10" t="s">
        <v>653</v>
      </c>
      <c r="Q781" s="10" t="s">
        <v>654</v>
      </c>
      <c r="R781" s="13">
        <v>179363030.94999999</v>
      </c>
      <c r="S781" s="14" t="s">
        <v>7</v>
      </c>
      <c r="T781" s="10" t="s">
        <v>204</v>
      </c>
      <c r="U781" s="10" t="s">
        <v>204</v>
      </c>
      <c r="V781" s="10" t="s">
        <v>65</v>
      </c>
      <c r="W781" s="10" t="s">
        <v>982</v>
      </c>
      <c r="X781" s="11"/>
      <c r="Y781" s="11"/>
      <c r="Z781" s="11"/>
      <c r="AA781" s="11"/>
    </row>
    <row r="782" spans="1:27" ht="18" x14ac:dyDescent="0.3">
      <c r="A782" s="10"/>
      <c r="B782" s="10"/>
      <c r="C782" s="15" t="s">
        <v>619</v>
      </c>
      <c r="D782" s="10" t="s">
        <v>620</v>
      </c>
      <c r="E782" s="10" t="s">
        <v>620</v>
      </c>
      <c r="F782" s="16" t="s">
        <v>621</v>
      </c>
      <c r="G782" s="10" t="s">
        <v>620</v>
      </c>
      <c r="H782" s="10" t="s">
        <v>620</v>
      </c>
      <c r="I782" s="17" t="str">
        <f t="shared" si="12"/>
        <v>Full</v>
      </c>
      <c r="J782" s="10" t="s">
        <v>205</v>
      </c>
      <c r="K782" s="10" t="s">
        <v>622</v>
      </c>
      <c r="L782" s="10" t="s">
        <v>623</v>
      </c>
      <c r="M782" s="10"/>
      <c r="N782" s="10" t="s">
        <v>1716</v>
      </c>
      <c r="O782" s="12" t="s">
        <v>1717</v>
      </c>
      <c r="P782" s="10" t="s">
        <v>6</v>
      </c>
      <c r="Q782" s="10" t="s">
        <v>124</v>
      </c>
      <c r="R782" s="13">
        <v>39499050</v>
      </c>
      <c r="S782" s="14" t="s">
        <v>7</v>
      </c>
      <c r="T782" s="10" t="s">
        <v>204</v>
      </c>
      <c r="U782" s="10" t="s">
        <v>204</v>
      </c>
      <c r="V782" s="10" t="s">
        <v>65</v>
      </c>
      <c r="W782" s="10" t="s">
        <v>982</v>
      </c>
      <c r="X782" s="11" t="s">
        <v>982</v>
      </c>
      <c r="Y782" s="78">
        <f>'LIVE PMO'!F23</f>
        <v>47058</v>
      </c>
      <c r="Z782" s="78">
        <f>EDATE(Y782,-2)</f>
        <v>46997</v>
      </c>
      <c r="AA782" s="78">
        <f>EDATE(Y782,24)</f>
        <v>47788</v>
      </c>
    </row>
    <row r="783" spans="1:27" ht="18" hidden="1" x14ac:dyDescent="0.3">
      <c r="A783" s="10"/>
      <c r="B783" s="10"/>
      <c r="C783" s="10"/>
      <c r="D783" s="10"/>
      <c r="E783" s="10"/>
      <c r="F783" s="10"/>
      <c r="G783" s="10"/>
      <c r="H783" s="10"/>
      <c r="I783" s="10" t="str">
        <f t="shared" si="12"/>
        <v>Full</v>
      </c>
      <c r="J783" s="10"/>
      <c r="K783" s="10"/>
      <c r="L783" s="10"/>
      <c r="M783" s="10"/>
      <c r="N783" s="10" t="s">
        <v>1718</v>
      </c>
      <c r="O783" s="12" t="s">
        <v>1719</v>
      </c>
      <c r="P783" s="10" t="s">
        <v>367</v>
      </c>
      <c r="Q783" s="10" t="s">
        <v>368</v>
      </c>
      <c r="R783" s="13">
        <v>43470000</v>
      </c>
      <c r="S783" s="14" t="s">
        <v>7</v>
      </c>
      <c r="T783" s="10" t="s">
        <v>204</v>
      </c>
      <c r="U783" s="10" t="s">
        <v>204</v>
      </c>
      <c r="V783" s="10" t="s">
        <v>65</v>
      </c>
      <c r="W783" s="10" t="s">
        <v>982</v>
      </c>
      <c r="X783" s="11"/>
      <c r="Y783" s="11"/>
      <c r="Z783" s="11"/>
      <c r="AA783" s="11"/>
    </row>
    <row r="784" spans="1:27" ht="18" hidden="1" x14ac:dyDescent="0.3">
      <c r="A784" s="10"/>
      <c r="B784" s="10"/>
      <c r="C784" s="10"/>
      <c r="D784" s="10"/>
      <c r="E784" s="10"/>
      <c r="F784" s="10"/>
      <c r="G784" s="10"/>
      <c r="H784" s="10"/>
      <c r="I784" s="10" t="str">
        <f t="shared" si="12"/>
        <v>Full</v>
      </c>
      <c r="J784" s="10"/>
      <c r="K784" s="10"/>
      <c r="L784" s="10"/>
      <c r="M784" s="10"/>
      <c r="N784" s="10" t="s">
        <v>1720</v>
      </c>
      <c r="O784" s="12" t="s">
        <v>1721</v>
      </c>
      <c r="P784" s="10" t="s">
        <v>367</v>
      </c>
      <c r="Q784" s="10" t="s">
        <v>394</v>
      </c>
      <c r="R784" s="13">
        <v>113850000</v>
      </c>
      <c r="S784" s="14" t="s">
        <v>7</v>
      </c>
      <c r="T784" s="10" t="s">
        <v>204</v>
      </c>
      <c r="U784" s="10" t="s">
        <v>204</v>
      </c>
      <c r="V784" s="10" t="s">
        <v>65</v>
      </c>
      <c r="W784" s="10" t="s">
        <v>982</v>
      </c>
      <c r="X784" s="11"/>
      <c r="Y784" s="11"/>
      <c r="Z784" s="11"/>
      <c r="AA784" s="11"/>
    </row>
    <row r="785" spans="1:27" ht="18" hidden="1" x14ac:dyDescent="0.3">
      <c r="A785" s="10"/>
      <c r="B785" s="10"/>
      <c r="C785" s="10"/>
      <c r="D785" s="10"/>
      <c r="E785" s="10"/>
      <c r="F785" s="10"/>
      <c r="G785" s="10"/>
      <c r="H785" s="10"/>
      <c r="I785" s="10" t="str">
        <f t="shared" si="12"/>
        <v>Full</v>
      </c>
      <c r="J785" s="10"/>
      <c r="K785" s="10"/>
      <c r="L785" s="10"/>
      <c r="M785" s="10"/>
      <c r="N785" s="10" t="s">
        <v>1722</v>
      </c>
      <c r="O785" s="12" t="s">
        <v>1723</v>
      </c>
      <c r="P785" s="10" t="s">
        <v>367</v>
      </c>
      <c r="Q785" s="10" t="s">
        <v>368</v>
      </c>
      <c r="R785" s="13">
        <v>52879932.5</v>
      </c>
      <c r="S785" s="14" t="s">
        <v>7</v>
      </c>
      <c r="T785" s="10" t="s">
        <v>204</v>
      </c>
      <c r="U785" s="10" t="s">
        <v>204</v>
      </c>
      <c r="V785" s="10" t="s">
        <v>65</v>
      </c>
      <c r="W785" s="10" t="s">
        <v>982</v>
      </c>
      <c r="X785" s="11"/>
      <c r="Y785" s="11"/>
      <c r="Z785" s="11"/>
      <c r="AA785" s="11"/>
    </row>
    <row r="786" spans="1:27" ht="18" hidden="1" x14ac:dyDescent="0.3">
      <c r="A786" s="10"/>
      <c r="B786" s="10"/>
      <c r="C786" s="10"/>
      <c r="D786" s="10"/>
      <c r="E786" s="10"/>
      <c r="F786" s="10"/>
      <c r="G786" s="10"/>
      <c r="H786" s="10"/>
      <c r="I786" s="10" t="str">
        <f t="shared" si="12"/>
        <v>Full</v>
      </c>
      <c r="J786" s="10"/>
      <c r="K786" s="10"/>
      <c r="L786" s="10"/>
      <c r="M786" s="10"/>
      <c r="N786" s="10" t="s">
        <v>1724</v>
      </c>
      <c r="O786" s="12" t="s">
        <v>1725</v>
      </c>
      <c r="P786" s="10" t="s">
        <v>367</v>
      </c>
      <c r="Q786" s="10" t="s">
        <v>394</v>
      </c>
      <c r="R786" s="13">
        <v>86228667.5</v>
      </c>
      <c r="S786" s="14" t="s">
        <v>7</v>
      </c>
      <c r="T786" s="10" t="s">
        <v>204</v>
      </c>
      <c r="U786" s="10" t="s">
        <v>204</v>
      </c>
      <c r="V786" s="10" t="s">
        <v>65</v>
      </c>
      <c r="W786" s="10" t="s">
        <v>982</v>
      </c>
      <c r="X786" s="11"/>
      <c r="Y786" s="11"/>
      <c r="Z786" s="11"/>
      <c r="AA786" s="11"/>
    </row>
    <row r="787" spans="1:27" ht="18" hidden="1" x14ac:dyDescent="0.3">
      <c r="A787" s="10"/>
      <c r="B787" s="10"/>
      <c r="C787" s="10"/>
      <c r="D787" s="10"/>
      <c r="E787" s="10"/>
      <c r="F787" s="10"/>
      <c r="G787" s="10"/>
      <c r="H787" s="10"/>
      <c r="I787" s="10" t="str">
        <f t="shared" si="12"/>
        <v>Full</v>
      </c>
      <c r="J787" s="10"/>
      <c r="K787" s="10"/>
      <c r="L787" s="10"/>
      <c r="M787" s="10"/>
      <c r="N787" s="10" t="s">
        <v>1726</v>
      </c>
      <c r="O787" s="12" t="s">
        <v>1727</v>
      </c>
      <c r="P787" s="10" t="s">
        <v>653</v>
      </c>
      <c r="Q787" s="10" t="s">
        <v>654</v>
      </c>
      <c r="R787" s="13">
        <v>65538830.939999998</v>
      </c>
      <c r="S787" s="14" t="s">
        <v>7</v>
      </c>
      <c r="T787" s="10" t="s">
        <v>204</v>
      </c>
      <c r="U787" s="10" t="s">
        <v>204</v>
      </c>
      <c r="V787" s="10" t="s">
        <v>65</v>
      </c>
      <c r="W787" s="10" t="s">
        <v>982</v>
      </c>
      <c r="X787" s="11"/>
      <c r="Y787" s="11"/>
      <c r="Z787" s="11"/>
      <c r="AA787" s="11"/>
    </row>
    <row r="788" spans="1:27" ht="18" hidden="1" x14ac:dyDescent="0.3">
      <c r="A788" s="10"/>
      <c r="B788" s="10"/>
      <c r="C788" s="10"/>
      <c r="D788" s="10"/>
      <c r="E788" s="10"/>
      <c r="F788" s="10"/>
      <c r="G788" s="10"/>
      <c r="H788" s="10"/>
      <c r="I788" s="10" t="str">
        <f t="shared" si="12"/>
        <v>Full</v>
      </c>
      <c r="J788" s="10"/>
      <c r="K788" s="10"/>
      <c r="L788" s="10"/>
      <c r="M788" s="10"/>
      <c r="N788" s="10" t="s">
        <v>1728</v>
      </c>
      <c r="O788" s="12" t="s">
        <v>1729</v>
      </c>
      <c r="P788" s="10" t="s">
        <v>543</v>
      </c>
      <c r="Q788" s="10" t="s">
        <v>583</v>
      </c>
      <c r="R788" s="13">
        <v>40634870.780000001</v>
      </c>
      <c r="S788" s="14" t="s">
        <v>7</v>
      </c>
      <c r="T788" s="10" t="s">
        <v>204</v>
      </c>
      <c r="U788" s="10" t="s">
        <v>204</v>
      </c>
      <c r="V788" s="10" t="s">
        <v>65</v>
      </c>
      <c r="W788" s="10" t="s">
        <v>982</v>
      </c>
      <c r="X788" s="11"/>
      <c r="Y788" s="11"/>
      <c r="Z788" s="11"/>
      <c r="AA788" s="11"/>
    </row>
    <row r="789" spans="1:27" ht="18" hidden="1" x14ac:dyDescent="0.3">
      <c r="A789" s="10"/>
      <c r="B789" s="10"/>
      <c r="C789" s="10"/>
      <c r="D789" s="10"/>
      <c r="E789" s="10"/>
      <c r="F789" s="10"/>
      <c r="G789" s="10"/>
      <c r="H789" s="10"/>
      <c r="I789" s="10" t="str">
        <f t="shared" si="12"/>
        <v>Full</v>
      </c>
      <c r="J789" s="10"/>
      <c r="K789" s="10"/>
      <c r="L789" s="10"/>
      <c r="M789" s="10"/>
      <c r="N789" s="10" t="s">
        <v>1730</v>
      </c>
      <c r="O789" s="12" t="s">
        <v>1731</v>
      </c>
      <c r="P789" s="10" t="s">
        <v>367</v>
      </c>
      <c r="Q789" s="10" t="s">
        <v>451</v>
      </c>
      <c r="R789" s="13">
        <v>42465475</v>
      </c>
      <c r="S789" s="14" t="s">
        <v>7</v>
      </c>
      <c r="T789" s="10" t="s">
        <v>204</v>
      </c>
      <c r="U789" s="10" t="s">
        <v>204</v>
      </c>
      <c r="V789" s="10" t="s">
        <v>65</v>
      </c>
      <c r="W789" s="10" t="s">
        <v>982</v>
      </c>
      <c r="X789" s="11"/>
      <c r="Y789" s="11"/>
      <c r="Z789" s="11"/>
      <c r="AA789" s="11"/>
    </row>
    <row r="790" spans="1:27" ht="18" hidden="1" x14ac:dyDescent="0.3">
      <c r="A790" s="10"/>
      <c r="B790" s="10"/>
      <c r="C790" s="10"/>
      <c r="D790" s="10"/>
      <c r="E790" s="10"/>
      <c r="F790" s="10"/>
      <c r="G790" s="10"/>
      <c r="H790" s="10"/>
      <c r="I790" s="10" t="str">
        <f t="shared" si="12"/>
        <v>Simplified</v>
      </c>
      <c r="J790" s="10"/>
      <c r="K790" s="10"/>
      <c r="L790" s="10"/>
      <c r="M790" s="10"/>
      <c r="N790" s="10" t="s">
        <v>1732</v>
      </c>
      <c r="O790" s="12" t="s">
        <v>1733</v>
      </c>
      <c r="P790" s="10" t="s">
        <v>202</v>
      </c>
      <c r="Q790" s="10" t="s">
        <v>203</v>
      </c>
      <c r="R790" s="13">
        <v>19766085</v>
      </c>
      <c r="S790" s="14" t="s">
        <v>7</v>
      </c>
      <c r="T790" s="10" t="s">
        <v>204</v>
      </c>
      <c r="U790" s="10" t="s">
        <v>204</v>
      </c>
      <c r="V790" s="10" t="s">
        <v>65</v>
      </c>
      <c r="W790" s="10" t="s">
        <v>982</v>
      </c>
      <c r="X790" s="11"/>
      <c r="Y790" s="11"/>
      <c r="Z790" s="11"/>
      <c r="AA790" s="11"/>
    </row>
    <row r="791" spans="1:27" ht="18" hidden="1" x14ac:dyDescent="0.3">
      <c r="A791" s="10"/>
      <c r="B791" s="10"/>
      <c r="C791" s="10"/>
      <c r="D791" s="10"/>
      <c r="E791" s="10"/>
      <c r="F791" s="10"/>
      <c r="G791" s="10"/>
      <c r="H791" s="10"/>
      <c r="I791" s="10" t="str">
        <f t="shared" si="12"/>
        <v>Full</v>
      </c>
      <c r="J791" s="10"/>
      <c r="K791" s="10"/>
      <c r="L791" s="10"/>
      <c r="M791" s="10"/>
      <c r="N791" s="10" t="s">
        <v>1734</v>
      </c>
      <c r="O791" s="12" t="s">
        <v>1735</v>
      </c>
      <c r="P791" s="10" t="s">
        <v>543</v>
      </c>
      <c r="Q791" s="10" t="s">
        <v>564</v>
      </c>
      <c r="R791" s="13">
        <v>67745028</v>
      </c>
      <c r="S791" s="14" t="s">
        <v>7</v>
      </c>
      <c r="T791" s="10" t="s">
        <v>204</v>
      </c>
      <c r="U791" s="10" t="s">
        <v>204</v>
      </c>
      <c r="V791" s="10" t="s">
        <v>65</v>
      </c>
      <c r="W791" s="10" t="s">
        <v>982</v>
      </c>
      <c r="X791" s="11"/>
      <c r="Y791" s="11"/>
      <c r="Z791" s="11"/>
      <c r="AA791" s="11"/>
    </row>
    <row r="792" spans="1:27" ht="18" hidden="1" x14ac:dyDescent="0.3">
      <c r="A792" s="10"/>
      <c r="B792" s="10"/>
      <c r="C792" s="10"/>
      <c r="D792" s="10"/>
      <c r="E792" s="10"/>
      <c r="F792" s="10"/>
      <c r="G792" s="10"/>
      <c r="H792" s="10"/>
      <c r="I792" s="10" t="str">
        <f t="shared" si="12"/>
        <v>Simplified</v>
      </c>
      <c r="J792" s="10"/>
      <c r="K792" s="10"/>
      <c r="L792" s="10"/>
      <c r="M792" s="10"/>
      <c r="N792" s="10" t="s">
        <v>1736</v>
      </c>
      <c r="O792" s="12" t="s">
        <v>1737</v>
      </c>
      <c r="P792" s="10" t="s">
        <v>367</v>
      </c>
      <c r="Q792" s="10" t="s">
        <v>419</v>
      </c>
      <c r="R792" s="13">
        <v>10601850</v>
      </c>
      <c r="S792" s="14" t="s">
        <v>7</v>
      </c>
      <c r="T792" s="10" t="s">
        <v>204</v>
      </c>
      <c r="U792" s="10" t="s">
        <v>204</v>
      </c>
      <c r="V792" s="10" t="s">
        <v>65</v>
      </c>
      <c r="W792" s="10" t="s">
        <v>982</v>
      </c>
      <c r="X792" s="11"/>
      <c r="Y792" s="11"/>
      <c r="Z792" s="11"/>
      <c r="AA792" s="11"/>
    </row>
    <row r="793" spans="1:27" ht="18" hidden="1" x14ac:dyDescent="0.3">
      <c r="A793" s="10"/>
      <c r="B793" s="10"/>
      <c r="C793" s="10"/>
      <c r="D793" s="10"/>
      <c r="E793" s="10"/>
      <c r="F793" s="10"/>
      <c r="G793" s="10"/>
      <c r="H793" s="10"/>
      <c r="I793" s="10" t="str">
        <f t="shared" si="12"/>
        <v>Full</v>
      </c>
      <c r="J793" s="10"/>
      <c r="K793" s="10"/>
      <c r="L793" s="10"/>
      <c r="M793" s="10"/>
      <c r="N793" s="10" t="s">
        <v>1738</v>
      </c>
      <c r="O793" s="12" t="s">
        <v>1739</v>
      </c>
      <c r="P793" s="10" t="s">
        <v>202</v>
      </c>
      <c r="Q793" s="10" t="s">
        <v>203</v>
      </c>
      <c r="R793" s="13">
        <v>92939090</v>
      </c>
      <c r="S793" s="14" t="s">
        <v>7</v>
      </c>
      <c r="T793" s="10" t="s">
        <v>204</v>
      </c>
      <c r="U793" s="10" t="s">
        <v>204</v>
      </c>
      <c r="V793" s="10" t="s">
        <v>65</v>
      </c>
      <c r="W793" s="10" t="s">
        <v>982</v>
      </c>
      <c r="X793" s="11"/>
      <c r="Y793" s="11"/>
      <c r="Z793" s="11"/>
      <c r="AA793" s="11"/>
    </row>
    <row r="794" spans="1:27" ht="18" hidden="1" x14ac:dyDescent="0.3">
      <c r="A794" s="10"/>
      <c r="B794" s="10"/>
      <c r="C794" s="10"/>
      <c r="D794" s="10"/>
      <c r="E794" s="10"/>
      <c r="F794" s="10"/>
      <c r="G794" s="10"/>
      <c r="H794" s="10"/>
      <c r="I794" s="10" t="str">
        <f t="shared" si="12"/>
        <v>Simplified</v>
      </c>
      <c r="J794" s="10"/>
      <c r="K794" s="10"/>
      <c r="L794" s="10"/>
      <c r="M794" s="10"/>
      <c r="N794" s="10" t="s">
        <v>1740</v>
      </c>
      <c r="O794" s="12" t="s">
        <v>1741</v>
      </c>
      <c r="P794" s="10" t="s">
        <v>367</v>
      </c>
      <c r="Q794" s="10" t="s">
        <v>419</v>
      </c>
      <c r="R794" s="13">
        <v>20709786.5</v>
      </c>
      <c r="S794" s="14" t="s">
        <v>7</v>
      </c>
      <c r="T794" s="10" t="s">
        <v>204</v>
      </c>
      <c r="U794" s="10" t="s">
        <v>204</v>
      </c>
      <c r="V794" s="10" t="s">
        <v>65</v>
      </c>
      <c r="W794" s="10" t="s">
        <v>982</v>
      </c>
      <c r="X794" s="11"/>
      <c r="Y794" s="11"/>
      <c r="Z794" s="11"/>
      <c r="AA794" s="11"/>
    </row>
    <row r="795" spans="1:27" ht="18" hidden="1" x14ac:dyDescent="0.3">
      <c r="A795" s="10"/>
      <c r="B795" s="10"/>
      <c r="C795" s="10"/>
      <c r="D795" s="10"/>
      <c r="E795" s="10"/>
      <c r="F795" s="10"/>
      <c r="G795" s="10"/>
      <c r="H795" s="10"/>
      <c r="I795" s="10" t="str">
        <f t="shared" si="12"/>
        <v>Full</v>
      </c>
      <c r="J795" s="10"/>
      <c r="K795" s="10"/>
      <c r="L795" s="10"/>
      <c r="M795" s="10"/>
      <c r="N795" s="10" t="s">
        <v>1742</v>
      </c>
      <c r="O795" s="12" t="s">
        <v>1743</v>
      </c>
      <c r="P795" s="10" t="s">
        <v>543</v>
      </c>
      <c r="Q795" s="10" t="s">
        <v>555</v>
      </c>
      <c r="R795" s="13">
        <v>341111036.94999999</v>
      </c>
      <c r="S795" s="14" t="s">
        <v>7</v>
      </c>
      <c r="T795" s="10" t="s">
        <v>204</v>
      </c>
      <c r="U795" s="10" t="s">
        <v>204</v>
      </c>
      <c r="V795" s="10" t="s">
        <v>65</v>
      </c>
      <c r="W795" s="10" t="s">
        <v>982</v>
      </c>
      <c r="X795" s="11"/>
      <c r="Y795" s="11"/>
      <c r="Z795" s="11"/>
      <c r="AA795" s="11"/>
    </row>
    <row r="796" spans="1:27" ht="18" hidden="1" x14ac:dyDescent="0.3">
      <c r="A796" s="10"/>
      <c r="B796" s="10"/>
      <c r="C796" s="10"/>
      <c r="D796" s="10"/>
      <c r="E796" s="10"/>
      <c r="F796" s="10"/>
      <c r="G796" s="10"/>
      <c r="H796" s="10"/>
      <c r="I796" s="10" t="str">
        <f t="shared" si="12"/>
        <v>Full</v>
      </c>
      <c r="J796" s="10"/>
      <c r="K796" s="10"/>
      <c r="L796" s="10"/>
      <c r="M796" s="10"/>
      <c r="N796" s="10" t="s">
        <v>1744</v>
      </c>
      <c r="O796" s="12" t="s">
        <v>1745</v>
      </c>
      <c r="P796" s="10" t="s">
        <v>202</v>
      </c>
      <c r="Q796" s="10" t="s">
        <v>203</v>
      </c>
      <c r="R796" s="13">
        <v>41337095</v>
      </c>
      <c r="S796" s="14" t="s">
        <v>7</v>
      </c>
      <c r="T796" s="10" t="s">
        <v>204</v>
      </c>
      <c r="U796" s="10" t="s">
        <v>204</v>
      </c>
      <c r="V796" s="10" t="s">
        <v>65</v>
      </c>
      <c r="W796" s="10" t="s">
        <v>982</v>
      </c>
      <c r="X796" s="11"/>
      <c r="Y796" s="11"/>
      <c r="Z796" s="11"/>
      <c r="AA796" s="11"/>
    </row>
    <row r="797" spans="1:27" ht="18" hidden="1" x14ac:dyDescent="0.3">
      <c r="A797" s="10"/>
      <c r="B797" s="10"/>
      <c r="C797" s="10"/>
      <c r="D797" s="10"/>
      <c r="E797" s="10"/>
      <c r="F797" s="10"/>
      <c r="G797" s="10"/>
      <c r="H797" s="10"/>
      <c r="I797" s="10" t="str">
        <f t="shared" si="12"/>
        <v>Full</v>
      </c>
      <c r="J797" s="10"/>
      <c r="K797" s="10"/>
      <c r="L797" s="10"/>
      <c r="M797" s="10"/>
      <c r="N797" s="10" t="s">
        <v>1746</v>
      </c>
      <c r="O797" s="12" t="s">
        <v>1747</v>
      </c>
      <c r="P797" s="10" t="s">
        <v>367</v>
      </c>
      <c r="Q797" s="10" t="s">
        <v>419</v>
      </c>
      <c r="R797" s="13">
        <v>40249591.75</v>
      </c>
      <c r="S797" s="14" t="s">
        <v>7</v>
      </c>
      <c r="T797" s="10" t="s">
        <v>204</v>
      </c>
      <c r="U797" s="10" t="s">
        <v>204</v>
      </c>
      <c r="V797" s="10" t="s">
        <v>65</v>
      </c>
      <c r="W797" s="10" t="s">
        <v>982</v>
      </c>
      <c r="X797" s="11"/>
      <c r="Y797" s="11"/>
      <c r="Z797" s="11"/>
      <c r="AA797" s="11"/>
    </row>
    <row r="798" spans="1:27" ht="18" hidden="1" x14ac:dyDescent="0.3">
      <c r="A798" s="10"/>
      <c r="B798" s="10"/>
      <c r="C798" s="10"/>
      <c r="D798" s="10"/>
      <c r="E798" s="10"/>
      <c r="F798" s="10"/>
      <c r="G798" s="10"/>
      <c r="H798" s="10"/>
      <c r="I798" s="10" t="str">
        <f t="shared" si="12"/>
        <v>Simplified</v>
      </c>
      <c r="J798" s="10"/>
      <c r="K798" s="10"/>
      <c r="L798" s="10"/>
      <c r="M798" s="10"/>
      <c r="N798" s="10" t="s">
        <v>1748</v>
      </c>
      <c r="O798" s="12" t="s">
        <v>1749</v>
      </c>
      <c r="P798" s="10" t="s">
        <v>202</v>
      </c>
      <c r="Q798" s="10" t="s">
        <v>203</v>
      </c>
      <c r="R798" s="13">
        <v>9418155</v>
      </c>
      <c r="S798" s="14" t="s">
        <v>7</v>
      </c>
      <c r="T798" s="10" t="s">
        <v>204</v>
      </c>
      <c r="U798" s="10" t="s">
        <v>204</v>
      </c>
      <c r="V798" s="10" t="s">
        <v>65</v>
      </c>
      <c r="W798" s="10" t="s">
        <v>982</v>
      </c>
      <c r="X798" s="11"/>
      <c r="Y798" s="11"/>
      <c r="Z798" s="11"/>
      <c r="AA798" s="11"/>
    </row>
    <row r="799" spans="1:27" ht="18" hidden="1" x14ac:dyDescent="0.3">
      <c r="A799" s="10"/>
      <c r="B799" s="10"/>
      <c r="C799" s="10"/>
      <c r="D799" s="10"/>
      <c r="E799" s="10"/>
      <c r="F799" s="10"/>
      <c r="G799" s="10"/>
      <c r="H799" s="10"/>
      <c r="I799" s="10" t="str">
        <f t="shared" si="12"/>
        <v>Full</v>
      </c>
      <c r="J799" s="10"/>
      <c r="K799" s="10"/>
      <c r="L799" s="10"/>
      <c r="M799" s="10"/>
      <c r="N799" s="10" t="s">
        <v>1750</v>
      </c>
      <c r="O799" s="12" t="s">
        <v>1751</v>
      </c>
      <c r="P799" s="10" t="s">
        <v>367</v>
      </c>
      <c r="Q799" s="10" t="s">
        <v>394</v>
      </c>
      <c r="R799" s="13">
        <v>37205053.140000001</v>
      </c>
      <c r="S799" s="14" t="s">
        <v>7</v>
      </c>
      <c r="T799" s="10" t="s">
        <v>204</v>
      </c>
      <c r="U799" s="10" t="s">
        <v>204</v>
      </c>
      <c r="V799" s="10" t="s">
        <v>65</v>
      </c>
      <c r="W799" s="10" t="s">
        <v>982</v>
      </c>
      <c r="X799" s="11"/>
      <c r="Y799" s="11"/>
      <c r="Z799" s="11"/>
      <c r="AA799" s="11"/>
    </row>
    <row r="800" spans="1:27" ht="18" hidden="1" x14ac:dyDescent="0.3">
      <c r="A800" s="10"/>
      <c r="B800" s="10"/>
      <c r="C800" s="10"/>
      <c r="D800" s="10"/>
      <c r="E800" s="10"/>
      <c r="F800" s="10"/>
      <c r="G800" s="10"/>
      <c r="H800" s="10"/>
      <c r="I800" s="10" t="str">
        <f t="shared" si="12"/>
        <v>Full</v>
      </c>
      <c r="J800" s="10"/>
      <c r="K800" s="10"/>
      <c r="L800" s="10"/>
      <c r="M800" s="10"/>
      <c r="N800" s="10" t="s">
        <v>1752</v>
      </c>
      <c r="O800" s="12" t="s">
        <v>1753</v>
      </c>
      <c r="P800" s="10" t="s">
        <v>367</v>
      </c>
      <c r="Q800" s="10" t="s">
        <v>419</v>
      </c>
      <c r="R800" s="13">
        <v>89517167.25</v>
      </c>
      <c r="S800" s="14" t="s">
        <v>7</v>
      </c>
      <c r="T800" s="10" t="s">
        <v>204</v>
      </c>
      <c r="U800" s="10" t="s">
        <v>204</v>
      </c>
      <c r="V800" s="10" t="s">
        <v>65</v>
      </c>
      <c r="W800" s="10" t="s">
        <v>982</v>
      </c>
      <c r="X800" s="11"/>
      <c r="Y800" s="11"/>
      <c r="Z800" s="11"/>
      <c r="AA800" s="11"/>
    </row>
    <row r="801" spans="1:27" ht="18" hidden="1" x14ac:dyDescent="0.3">
      <c r="A801" s="10"/>
      <c r="B801" s="10"/>
      <c r="C801" s="10"/>
      <c r="D801" s="10"/>
      <c r="E801" s="10"/>
      <c r="F801" s="10"/>
      <c r="G801" s="10"/>
      <c r="H801" s="10"/>
      <c r="I801" s="10" t="str">
        <f t="shared" si="12"/>
        <v>Full</v>
      </c>
      <c r="J801" s="10"/>
      <c r="K801" s="10"/>
      <c r="L801" s="10"/>
      <c r="M801" s="10"/>
      <c r="N801" s="10" t="s">
        <v>1754</v>
      </c>
      <c r="O801" s="12" t="s">
        <v>1755</v>
      </c>
      <c r="P801" s="10" t="s">
        <v>367</v>
      </c>
      <c r="Q801" s="10" t="s">
        <v>451</v>
      </c>
      <c r="R801" s="13">
        <v>58128642.899999999</v>
      </c>
      <c r="S801" s="14" t="s">
        <v>7</v>
      </c>
      <c r="T801" s="10" t="s">
        <v>204</v>
      </c>
      <c r="U801" s="10" t="s">
        <v>204</v>
      </c>
      <c r="V801" s="10" t="s">
        <v>65</v>
      </c>
      <c r="W801" s="10" t="s">
        <v>982</v>
      </c>
      <c r="X801" s="11"/>
      <c r="Y801" s="11"/>
      <c r="Z801" s="11"/>
      <c r="AA801" s="11"/>
    </row>
    <row r="802" spans="1:27" ht="18" hidden="1" x14ac:dyDescent="0.3">
      <c r="A802" s="10"/>
      <c r="B802" s="10"/>
      <c r="C802" s="10"/>
      <c r="D802" s="10"/>
      <c r="E802" s="10"/>
      <c r="F802" s="10"/>
      <c r="G802" s="10"/>
      <c r="H802" s="10"/>
      <c r="I802" s="10" t="str">
        <f t="shared" si="12"/>
        <v>Full</v>
      </c>
      <c r="J802" s="10"/>
      <c r="K802" s="10"/>
      <c r="L802" s="10"/>
      <c r="M802" s="10"/>
      <c r="N802" s="10" t="s">
        <v>1756</v>
      </c>
      <c r="O802" s="12" t="s">
        <v>1757</v>
      </c>
      <c r="P802" s="10" t="s">
        <v>543</v>
      </c>
      <c r="Q802" s="10" t="s">
        <v>555</v>
      </c>
      <c r="R802" s="13">
        <v>58423220</v>
      </c>
      <c r="S802" s="14" t="s">
        <v>7</v>
      </c>
      <c r="T802" s="10" t="s">
        <v>204</v>
      </c>
      <c r="U802" s="10" t="s">
        <v>204</v>
      </c>
      <c r="V802" s="10" t="s">
        <v>65</v>
      </c>
      <c r="W802" s="10" t="s">
        <v>982</v>
      </c>
      <c r="X802" s="11"/>
      <c r="Y802" s="11"/>
      <c r="Z802" s="11"/>
      <c r="AA802" s="11"/>
    </row>
    <row r="803" spans="1:27" ht="18" x14ac:dyDescent="0.3">
      <c r="A803" s="10"/>
      <c r="B803" s="10"/>
      <c r="C803" s="15" t="s">
        <v>619</v>
      </c>
      <c r="D803" s="10" t="s">
        <v>620</v>
      </c>
      <c r="E803" s="10" t="s">
        <v>620</v>
      </c>
      <c r="F803" s="16" t="s">
        <v>621</v>
      </c>
      <c r="G803" s="10" t="s">
        <v>620</v>
      </c>
      <c r="H803" s="10" t="s">
        <v>620</v>
      </c>
      <c r="I803" s="17" t="str">
        <f t="shared" si="12"/>
        <v>Full</v>
      </c>
      <c r="J803" s="10" t="s">
        <v>205</v>
      </c>
      <c r="K803" s="10" t="s">
        <v>622</v>
      </c>
      <c r="L803" s="10" t="s">
        <v>623</v>
      </c>
      <c r="M803" s="10"/>
      <c r="N803" s="10" t="s">
        <v>164</v>
      </c>
      <c r="O803" s="12" t="s">
        <v>165</v>
      </c>
      <c r="P803" s="10" t="s">
        <v>6</v>
      </c>
      <c r="Q803" s="10" t="s">
        <v>124</v>
      </c>
      <c r="R803" s="13">
        <v>47358200.090000004</v>
      </c>
      <c r="S803" s="14" t="s">
        <v>7</v>
      </c>
      <c r="T803" s="10" t="s">
        <v>204</v>
      </c>
      <c r="U803" s="10" t="s">
        <v>204</v>
      </c>
      <c r="V803" s="10" t="s">
        <v>65</v>
      </c>
      <c r="W803" s="10" t="s">
        <v>982</v>
      </c>
      <c r="X803" s="11" t="s">
        <v>982</v>
      </c>
      <c r="Y803" s="78">
        <f>'LIVE PMO'!F56</f>
        <v>46983</v>
      </c>
      <c r="Z803" s="78">
        <f>EDATE(Y803,-2)</f>
        <v>46922</v>
      </c>
      <c r="AA803" s="78">
        <f>EDATE(Y803,24)</f>
        <v>47713</v>
      </c>
    </row>
    <row r="804" spans="1:27" ht="18" hidden="1" x14ac:dyDescent="0.3">
      <c r="A804" s="10"/>
      <c r="B804" s="10"/>
      <c r="C804" s="10"/>
      <c r="D804" s="10"/>
      <c r="E804" s="10"/>
      <c r="F804" s="10"/>
      <c r="G804" s="10"/>
      <c r="H804" s="10"/>
      <c r="I804" s="10" t="str">
        <f t="shared" si="12"/>
        <v>Full</v>
      </c>
      <c r="J804" s="10"/>
      <c r="K804" s="10"/>
      <c r="L804" s="10"/>
      <c r="M804" s="10"/>
      <c r="N804" s="10" t="s">
        <v>1758</v>
      </c>
      <c r="O804" s="12" t="s">
        <v>1759</v>
      </c>
      <c r="P804" s="10" t="s">
        <v>202</v>
      </c>
      <c r="Q804" s="10" t="s">
        <v>203</v>
      </c>
      <c r="R804" s="13">
        <v>98210000</v>
      </c>
      <c r="S804" s="14" t="s">
        <v>7</v>
      </c>
      <c r="T804" s="10" t="s">
        <v>204</v>
      </c>
      <c r="U804" s="10" t="s">
        <v>204</v>
      </c>
      <c r="V804" s="10" t="s">
        <v>65</v>
      </c>
      <c r="W804" s="10" t="s">
        <v>982</v>
      </c>
      <c r="X804" s="11"/>
      <c r="Y804" s="11"/>
      <c r="Z804" s="11"/>
      <c r="AA804" s="11"/>
    </row>
    <row r="805" spans="1:27" ht="18" x14ac:dyDescent="0.3">
      <c r="A805" s="10"/>
      <c r="B805" s="10"/>
      <c r="C805" s="15" t="s">
        <v>619</v>
      </c>
      <c r="D805" s="10" t="s">
        <v>620</v>
      </c>
      <c r="E805" s="10" t="s">
        <v>620</v>
      </c>
      <c r="F805" s="16" t="s">
        <v>621</v>
      </c>
      <c r="G805" s="10" t="s">
        <v>620</v>
      </c>
      <c r="H805" s="10" t="s">
        <v>620</v>
      </c>
      <c r="I805" s="17" t="str">
        <f t="shared" si="12"/>
        <v>Full</v>
      </c>
      <c r="J805" s="10" t="s">
        <v>205</v>
      </c>
      <c r="K805" s="10" t="s">
        <v>622</v>
      </c>
      <c r="L805" s="10" t="s">
        <v>623</v>
      </c>
      <c r="M805" s="10"/>
      <c r="N805" s="10" t="s">
        <v>1760</v>
      </c>
      <c r="O805" s="12" t="s">
        <v>85</v>
      </c>
      <c r="P805" s="10" t="s">
        <v>6</v>
      </c>
      <c r="Q805" s="10" t="s">
        <v>8</v>
      </c>
      <c r="R805" s="13">
        <v>117213916.06</v>
      </c>
      <c r="S805" s="14" t="s">
        <v>7</v>
      </c>
      <c r="T805" s="10" t="s">
        <v>204</v>
      </c>
      <c r="U805" s="10" t="s">
        <v>204</v>
      </c>
      <c r="V805" s="10" t="s">
        <v>65</v>
      </c>
      <c r="W805" s="10" t="s">
        <v>982</v>
      </c>
      <c r="X805" s="11" t="s">
        <v>982</v>
      </c>
      <c r="Y805" s="78">
        <f>'LIVE PMO'!F11</f>
        <v>46741</v>
      </c>
      <c r="Z805" s="78">
        <f>EDATE(Y805,-2)</f>
        <v>46680</v>
      </c>
      <c r="AA805" s="78">
        <f>EDATE(Y805,24)</f>
        <v>47472</v>
      </c>
    </row>
    <row r="806" spans="1:27" ht="18" hidden="1" x14ac:dyDescent="0.3">
      <c r="A806" s="10"/>
      <c r="B806" s="10"/>
      <c r="C806" s="10"/>
      <c r="D806" s="10"/>
      <c r="E806" s="10"/>
      <c r="F806" s="10"/>
      <c r="G806" s="10"/>
      <c r="H806" s="10"/>
      <c r="I806" s="10" t="str">
        <f t="shared" si="12"/>
        <v>Full</v>
      </c>
      <c r="J806" s="10"/>
      <c r="K806" s="10"/>
      <c r="L806" s="10"/>
      <c r="M806" s="10"/>
      <c r="N806" s="10" t="s">
        <v>1761</v>
      </c>
      <c r="O806" s="12" t="s">
        <v>1762</v>
      </c>
      <c r="P806" s="10" t="s">
        <v>202</v>
      </c>
      <c r="Q806" s="10" t="s">
        <v>203</v>
      </c>
      <c r="R806" s="13">
        <v>42404837.799999997</v>
      </c>
      <c r="S806" s="14" t="s">
        <v>7</v>
      </c>
      <c r="T806" s="10" t="s">
        <v>204</v>
      </c>
      <c r="U806" s="10" t="s">
        <v>204</v>
      </c>
      <c r="V806" s="10" t="s">
        <v>65</v>
      </c>
      <c r="W806" s="10" t="s">
        <v>982</v>
      </c>
      <c r="X806" s="11"/>
      <c r="Y806" s="11"/>
      <c r="Z806" s="11"/>
      <c r="AA806" s="11"/>
    </row>
    <row r="807" spans="1:27" ht="18" hidden="1" x14ac:dyDescent="0.3">
      <c r="A807" s="10"/>
      <c r="B807" s="10"/>
      <c r="C807" s="10"/>
      <c r="D807" s="10"/>
      <c r="E807" s="10"/>
      <c r="F807" s="10"/>
      <c r="G807" s="10"/>
      <c r="H807" s="10"/>
      <c r="I807" s="10" t="str">
        <f t="shared" si="12"/>
        <v>Full</v>
      </c>
      <c r="J807" s="10"/>
      <c r="K807" s="10"/>
      <c r="L807" s="10"/>
      <c r="M807" s="10"/>
      <c r="N807" s="10" t="s">
        <v>1763</v>
      </c>
      <c r="O807" s="12" t="s">
        <v>1764</v>
      </c>
      <c r="P807" s="10" t="s">
        <v>367</v>
      </c>
      <c r="Q807" s="10" t="s">
        <v>368</v>
      </c>
      <c r="R807" s="13">
        <v>60137870</v>
      </c>
      <c r="S807" s="14" t="s">
        <v>7</v>
      </c>
      <c r="T807" s="10" t="s">
        <v>204</v>
      </c>
      <c r="U807" s="10" t="s">
        <v>204</v>
      </c>
      <c r="V807" s="10" t="s">
        <v>65</v>
      </c>
      <c r="W807" s="10" t="s">
        <v>982</v>
      </c>
      <c r="X807" s="11"/>
      <c r="Y807" s="11"/>
      <c r="Z807" s="11"/>
      <c r="AA807" s="11"/>
    </row>
    <row r="808" spans="1:27" ht="18" hidden="1" x14ac:dyDescent="0.3">
      <c r="A808" s="10"/>
      <c r="B808" s="10"/>
      <c r="C808" s="10"/>
      <c r="D808" s="10"/>
      <c r="E808" s="10"/>
      <c r="F808" s="10"/>
      <c r="G808" s="10"/>
      <c r="H808" s="10"/>
      <c r="I808" s="10" t="str">
        <f t="shared" si="12"/>
        <v>Full</v>
      </c>
      <c r="J808" s="10"/>
      <c r="K808" s="10"/>
      <c r="L808" s="10"/>
      <c r="M808" s="10"/>
      <c r="N808" s="10" t="s">
        <v>1765</v>
      </c>
      <c r="O808" s="12" t="s">
        <v>1766</v>
      </c>
      <c r="P808" s="10" t="s">
        <v>367</v>
      </c>
      <c r="Q808" s="10" t="s">
        <v>419</v>
      </c>
      <c r="R808" s="13">
        <v>89170275.5</v>
      </c>
      <c r="S808" s="14" t="s">
        <v>7</v>
      </c>
      <c r="T808" s="10" t="s">
        <v>204</v>
      </c>
      <c r="U808" s="10" t="s">
        <v>204</v>
      </c>
      <c r="V808" s="10" t="s">
        <v>65</v>
      </c>
      <c r="W808" s="10" t="s">
        <v>982</v>
      </c>
      <c r="X808" s="11"/>
      <c r="Y808" s="11"/>
      <c r="Z808" s="11"/>
      <c r="AA808" s="11"/>
    </row>
    <row r="809" spans="1:27" ht="18" hidden="1" x14ac:dyDescent="0.3">
      <c r="A809" s="10"/>
      <c r="B809" s="10"/>
      <c r="C809" s="10"/>
      <c r="D809" s="10"/>
      <c r="E809" s="10"/>
      <c r="F809" s="10"/>
      <c r="G809" s="10"/>
      <c r="H809" s="10"/>
      <c r="I809" s="10" t="str">
        <f t="shared" si="12"/>
        <v>Full</v>
      </c>
      <c r="J809" s="10"/>
      <c r="K809" s="10"/>
      <c r="L809" s="10"/>
      <c r="M809" s="10"/>
      <c r="N809" s="10" t="s">
        <v>1767</v>
      </c>
      <c r="O809" s="12" t="s">
        <v>1768</v>
      </c>
      <c r="P809" s="10" t="s">
        <v>202</v>
      </c>
      <c r="Q809" s="10" t="s">
        <v>203</v>
      </c>
      <c r="R809" s="13">
        <v>46000000</v>
      </c>
      <c r="S809" s="14" t="s">
        <v>7</v>
      </c>
      <c r="T809" s="10" t="s">
        <v>204</v>
      </c>
      <c r="U809" s="10" t="s">
        <v>204</v>
      </c>
      <c r="V809" s="10" t="s">
        <v>65</v>
      </c>
      <c r="W809" s="10" t="s">
        <v>982</v>
      </c>
      <c r="X809" s="11"/>
      <c r="Y809" s="11"/>
      <c r="Z809" s="11"/>
      <c r="AA809" s="11"/>
    </row>
    <row r="810" spans="1:27" ht="18" hidden="1" x14ac:dyDescent="0.3">
      <c r="A810" s="10"/>
      <c r="B810" s="10"/>
      <c r="C810" s="10"/>
      <c r="D810" s="10"/>
      <c r="E810" s="10"/>
      <c r="F810" s="10"/>
      <c r="G810" s="10"/>
      <c r="H810" s="10"/>
      <c r="I810" s="10" t="str">
        <f t="shared" si="12"/>
        <v>Full</v>
      </c>
      <c r="J810" s="10"/>
      <c r="K810" s="10"/>
      <c r="L810" s="10"/>
      <c r="M810" s="10"/>
      <c r="N810" s="10" t="s">
        <v>1769</v>
      </c>
      <c r="O810" s="12" t="s">
        <v>1770</v>
      </c>
      <c r="P810" s="10" t="s">
        <v>367</v>
      </c>
      <c r="Q810" s="10" t="s">
        <v>419</v>
      </c>
      <c r="R810" s="13">
        <v>33170140</v>
      </c>
      <c r="S810" s="14" t="s">
        <v>7</v>
      </c>
      <c r="T810" s="10" t="s">
        <v>204</v>
      </c>
      <c r="U810" s="10" t="s">
        <v>204</v>
      </c>
      <c r="V810" s="10" t="s">
        <v>65</v>
      </c>
      <c r="W810" s="10" t="s">
        <v>982</v>
      </c>
      <c r="X810" s="11"/>
      <c r="Y810" s="11"/>
      <c r="Z810" s="11"/>
      <c r="AA810" s="11"/>
    </row>
    <row r="811" spans="1:27" ht="18" hidden="1" x14ac:dyDescent="0.3">
      <c r="A811" s="10"/>
      <c r="B811" s="10"/>
      <c r="C811" s="10"/>
      <c r="D811" s="10"/>
      <c r="E811" s="10"/>
      <c r="F811" s="10"/>
      <c r="G811" s="10"/>
      <c r="H811" s="10"/>
      <c r="I811" s="10" t="str">
        <f t="shared" si="12"/>
        <v>Simplified</v>
      </c>
      <c r="J811" s="10"/>
      <c r="K811" s="10"/>
      <c r="L811" s="10"/>
      <c r="M811" s="10"/>
      <c r="N811" s="10" t="s">
        <v>1771</v>
      </c>
      <c r="O811" s="12" t="s">
        <v>1772</v>
      </c>
      <c r="P811" s="10" t="s">
        <v>367</v>
      </c>
      <c r="Q811" s="10" t="s">
        <v>368</v>
      </c>
      <c r="R811" s="13">
        <v>17021035</v>
      </c>
      <c r="S811" s="14" t="s">
        <v>7</v>
      </c>
      <c r="T811" s="10" t="s">
        <v>204</v>
      </c>
      <c r="U811" s="10" t="s">
        <v>204</v>
      </c>
      <c r="V811" s="10" t="s">
        <v>65</v>
      </c>
      <c r="W811" s="10" t="s">
        <v>982</v>
      </c>
      <c r="X811" s="11"/>
      <c r="Y811" s="11"/>
      <c r="Z811" s="11"/>
      <c r="AA811" s="11"/>
    </row>
    <row r="812" spans="1:27" ht="18" hidden="1" x14ac:dyDescent="0.3">
      <c r="A812" s="10"/>
      <c r="B812" s="10"/>
      <c r="C812" s="10"/>
      <c r="D812" s="10"/>
      <c r="E812" s="10"/>
      <c r="F812" s="10"/>
      <c r="G812" s="10"/>
      <c r="H812" s="10"/>
      <c r="I812" s="10" t="str">
        <f t="shared" si="12"/>
        <v>Full</v>
      </c>
      <c r="J812" s="10"/>
      <c r="K812" s="10"/>
      <c r="L812" s="10"/>
      <c r="M812" s="10"/>
      <c r="N812" s="10" t="s">
        <v>1773</v>
      </c>
      <c r="O812" s="12" t="s">
        <v>1774</v>
      </c>
      <c r="P812" s="10" t="s">
        <v>543</v>
      </c>
      <c r="Q812" s="10" t="s">
        <v>583</v>
      </c>
      <c r="R812" s="13">
        <v>152202500</v>
      </c>
      <c r="S812" s="14" t="s">
        <v>7</v>
      </c>
      <c r="T812" s="10" t="s">
        <v>204</v>
      </c>
      <c r="U812" s="10" t="s">
        <v>204</v>
      </c>
      <c r="V812" s="10" t="s">
        <v>65</v>
      </c>
      <c r="W812" s="10" t="s">
        <v>982</v>
      </c>
      <c r="X812" s="11"/>
      <c r="Y812" s="11"/>
      <c r="Z812" s="11"/>
      <c r="AA812" s="11"/>
    </row>
    <row r="813" spans="1:27" ht="18" hidden="1" x14ac:dyDescent="0.3">
      <c r="A813" s="10"/>
      <c r="B813" s="10"/>
      <c r="C813" s="10"/>
      <c r="D813" s="10"/>
      <c r="E813" s="10"/>
      <c r="F813" s="10"/>
      <c r="G813" s="10"/>
      <c r="H813" s="10"/>
      <c r="I813" s="10" t="str">
        <f t="shared" si="12"/>
        <v>Full</v>
      </c>
      <c r="J813" s="10"/>
      <c r="K813" s="10"/>
      <c r="L813" s="10"/>
      <c r="M813" s="10"/>
      <c r="N813" s="10" t="s">
        <v>1775</v>
      </c>
      <c r="O813" s="12" t="s">
        <v>1776</v>
      </c>
      <c r="P813" s="10" t="s">
        <v>653</v>
      </c>
      <c r="Q813" s="10" t="s">
        <v>654</v>
      </c>
      <c r="R813" s="13">
        <v>289738434.75</v>
      </c>
      <c r="S813" s="14" t="s">
        <v>7</v>
      </c>
      <c r="T813" s="10" t="s">
        <v>204</v>
      </c>
      <c r="U813" s="10" t="s">
        <v>204</v>
      </c>
      <c r="V813" s="10" t="s">
        <v>65</v>
      </c>
      <c r="W813" s="10" t="s">
        <v>982</v>
      </c>
      <c r="X813" s="11"/>
      <c r="Y813" s="11"/>
      <c r="Z813" s="11"/>
      <c r="AA813" s="11"/>
    </row>
    <row r="814" spans="1:27" ht="18" hidden="1" x14ac:dyDescent="0.3">
      <c r="A814" s="10"/>
      <c r="B814" s="10"/>
      <c r="C814" s="10"/>
      <c r="D814" s="10"/>
      <c r="E814" s="10"/>
      <c r="F814" s="10"/>
      <c r="G814" s="10"/>
      <c r="H814" s="10"/>
      <c r="I814" s="10" t="str">
        <f t="shared" si="12"/>
        <v>Simplified</v>
      </c>
      <c r="J814" s="10"/>
      <c r="K814" s="10"/>
      <c r="L814" s="10"/>
      <c r="M814" s="10"/>
      <c r="N814" s="10" t="s">
        <v>1777</v>
      </c>
      <c r="O814" s="12" t="s">
        <v>1778</v>
      </c>
      <c r="P814" s="10" t="s">
        <v>367</v>
      </c>
      <c r="Q814" s="10" t="s">
        <v>394</v>
      </c>
      <c r="R814" s="13">
        <v>5749885</v>
      </c>
      <c r="S814" s="14" t="s">
        <v>7</v>
      </c>
      <c r="T814" s="10" t="s">
        <v>204</v>
      </c>
      <c r="U814" s="10" t="s">
        <v>204</v>
      </c>
      <c r="V814" s="10" t="s">
        <v>65</v>
      </c>
      <c r="W814" s="10" t="s">
        <v>982</v>
      </c>
      <c r="X814" s="11"/>
      <c r="Y814" s="11"/>
      <c r="Z814" s="11"/>
      <c r="AA814" s="11"/>
    </row>
    <row r="815" spans="1:27" ht="18" x14ac:dyDescent="0.3">
      <c r="A815" s="10"/>
      <c r="B815" s="10"/>
      <c r="C815" s="15" t="s">
        <v>619</v>
      </c>
      <c r="D815" s="10" t="s">
        <v>620</v>
      </c>
      <c r="E815" s="10" t="s">
        <v>620</v>
      </c>
      <c r="F815" s="16" t="s">
        <v>621</v>
      </c>
      <c r="G815" s="10" t="s">
        <v>620</v>
      </c>
      <c r="H815" s="10" t="s">
        <v>620</v>
      </c>
      <c r="I815" s="17" t="str">
        <f t="shared" si="12"/>
        <v>Full</v>
      </c>
      <c r="J815" s="10" t="s">
        <v>205</v>
      </c>
      <c r="K815" s="10" t="s">
        <v>622</v>
      </c>
      <c r="L815" s="10" t="s">
        <v>623</v>
      </c>
      <c r="M815" s="10"/>
      <c r="N815" s="10" t="s">
        <v>66</v>
      </c>
      <c r="O815" s="12" t="s">
        <v>67</v>
      </c>
      <c r="P815" s="10" t="s">
        <v>6</v>
      </c>
      <c r="Q815" s="10" t="s">
        <v>8</v>
      </c>
      <c r="R815" s="13">
        <v>37933893.100000001</v>
      </c>
      <c r="S815" s="14" t="s">
        <v>7</v>
      </c>
      <c r="T815" s="10" t="s">
        <v>204</v>
      </c>
      <c r="U815" s="10" t="s">
        <v>204</v>
      </c>
      <c r="V815" s="10" t="s">
        <v>65</v>
      </c>
      <c r="W815" s="10" t="s">
        <v>982</v>
      </c>
      <c r="X815" s="11" t="s">
        <v>982</v>
      </c>
      <c r="Y815" s="78">
        <f>'LIVE PMO'!F51</f>
        <v>47301</v>
      </c>
      <c r="Z815" s="78">
        <f>EDATE(Y815,-2)</f>
        <v>47240</v>
      </c>
      <c r="AA815" s="78">
        <f>EDATE(Y815,24)</f>
        <v>48031</v>
      </c>
    </row>
    <row r="816" spans="1:27" ht="18" hidden="1" x14ac:dyDescent="0.3">
      <c r="A816" s="10"/>
      <c r="B816" s="10"/>
      <c r="C816" s="10"/>
      <c r="D816" s="10"/>
      <c r="E816" s="10"/>
      <c r="F816" s="10"/>
      <c r="G816" s="10"/>
      <c r="H816" s="10"/>
      <c r="I816" s="10" t="str">
        <f t="shared" si="12"/>
        <v>Full</v>
      </c>
      <c r="J816" s="10"/>
      <c r="K816" s="10"/>
      <c r="L816" s="10"/>
      <c r="M816" s="10"/>
      <c r="N816" s="10" t="s">
        <v>1779</v>
      </c>
      <c r="O816" s="12" t="s">
        <v>1780</v>
      </c>
      <c r="P816" s="10" t="s">
        <v>367</v>
      </c>
      <c r="Q816" s="10" t="s">
        <v>419</v>
      </c>
      <c r="R816" s="13">
        <v>112320022.75</v>
      </c>
      <c r="S816" s="14" t="s">
        <v>7</v>
      </c>
      <c r="T816" s="10" t="s">
        <v>204</v>
      </c>
      <c r="U816" s="10" t="s">
        <v>204</v>
      </c>
      <c r="V816" s="10" t="s">
        <v>65</v>
      </c>
      <c r="W816" s="10" t="s">
        <v>982</v>
      </c>
      <c r="X816" s="11"/>
      <c r="Y816" s="11"/>
      <c r="Z816" s="11"/>
      <c r="AA816" s="11"/>
    </row>
    <row r="817" spans="1:27" ht="18" hidden="1" x14ac:dyDescent="0.3">
      <c r="A817" s="10"/>
      <c r="B817" s="10"/>
      <c r="C817" s="10"/>
      <c r="D817" s="10"/>
      <c r="E817" s="10"/>
      <c r="F817" s="10"/>
      <c r="G817" s="10"/>
      <c r="H817" s="10"/>
      <c r="I817" s="10" t="str">
        <f t="shared" si="12"/>
        <v>Full</v>
      </c>
      <c r="J817" s="10"/>
      <c r="K817" s="10"/>
      <c r="L817" s="10"/>
      <c r="M817" s="10"/>
      <c r="N817" s="10" t="s">
        <v>1781</v>
      </c>
      <c r="O817" s="12" t="s">
        <v>1782</v>
      </c>
      <c r="P817" s="10" t="s">
        <v>543</v>
      </c>
      <c r="Q817" s="10" t="s">
        <v>544</v>
      </c>
      <c r="R817" s="13">
        <v>389299637.60000002</v>
      </c>
      <c r="S817" s="14" t="s">
        <v>7</v>
      </c>
      <c r="T817" s="10" t="s">
        <v>204</v>
      </c>
      <c r="U817" s="10" t="s">
        <v>204</v>
      </c>
      <c r="V817" s="10" t="s">
        <v>65</v>
      </c>
      <c r="W817" s="10" t="s">
        <v>982</v>
      </c>
      <c r="X817" s="11"/>
      <c r="Y817" s="11"/>
      <c r="Z817" s="11"/>
      <c r="AA817" s="11"/>
    </row>
    <row r="818" spans="1:27" ht="18" x14ac:dyDescent="0.3">
      <c r="A818" s="10"/>
      <c r="B818" s="10"/>
      <c r="C818" s="15" t="s">
        <v>619</v>
      </c>
      <c r="D818" s="10" t="s">
        <v>620</v>
      </c>
      <c r="E818" s="10" t="s">
        <v>620</v>
      </c>
      <c r="F818" s="16" t="s">
        <v>621</v>
      </c>
      <c r="G818" s="10" t="s">
        <v>620</v>
      </c>
      <c r="H818" s="10" t="s">
        <v>620</v>
      </c>
      <c r="I818" s="17" t="str">
        <f t="shared" si="12"/>
        <v>Full</v>
      </c>
      <c r="J818" s="10" t="s">
        <v>205</v>
      </c>
      <c r="K818" s="10" t="s">
        <v>622</v>
      </c>
      <c r="L818" s="10" t="s">
        <v>623</v>
      </c>
      <c r="M818" s="10"/>
      <c r="N818" s="10" t="s">
        <v>1783</v>
      </c>
      <c r="O818" s="12" t="s">
        <v>1784</v>
      </c>
      <c r="P818" s="10" t="s">
        <v>6</v>
      </c>
      <c r="Q818" s="10" t="s">
        <v>8</v>
      </c>
      <c r="R818" s="13">
        <v>44275000</v>
      </c>
      <c r="S818" s="14" t="s">
        <v>7</v>
      </c>
      <c r="T818" s="10" t="s">
        <v>204</v>
      </c>
      <c r="U818" s="10" t="s">
        <v>204</v>
      </c>
      <c r="V818" s="10" t="s">
        <v>65</v>
      </c>
      <c r="W818" s="10" t="s">
        <v>982</v>
      </c>
      <c r="X818" s="11" t="s">
        <v>1024</v>
      </c>
      <c r="Y818" s="78">
        <f>'LIVE PMO'!F5</f>
        <v>46311</v>
      </c>
      <c r="Z818" s="78">
        <f>EDATE(Y818,-2)</f>
        <v>46250</v>
      </c>
      <c r="AA818" s="78">
        <f>EDATE(Y818,24)</f>
        <v>47042</v>
      </c>
    </row>
    <row r="819" spans="1:27" ht="18" hidden="1" x14ac:dyDescent="0.3">
      <c r="A819" s="10"/>
      <c r="B819" s="10"/>
      <c r="C819" s="10"/>
      <c r="D819" s="10"/>
      <c r="E819" s="10"/>
      <c r="F819" s="10"/>
      <c r="G819" s="10"/>
      <c r="H819" s="10"/>
      <c r="I819" s="10" t="str">
        <f t="shared" si="12"/>
        <v>Full</v>
      </c>
      <c r="J819" s="10"/>
      <c r="K819" s="10"/>
      <c r="L819" s="10"/>
      <c r="M819" s="10"/>
      <c r="N819" s="10" t="s">
        <v>1785</v>
      </c>
      <c r="O819" s="12" t="s">
        <v>1786</v>
      </c>
      <c r="P819" s="10" t="s">
        <v>543</v>
      </c>
      <c r="Q819" s="10" t="s">
        <v>564</v>
      </c>
      <c r="R819" s="13">
        <v>52777824</v>
      </c>
      <c r="S819" s="14" t="s">
        <v>7</v>
      </c>
      <c r="T819" s="10" t="s">
        <v>204</v>
      </c>
      <c r="U819" s="10" t="s">
        <v>204</v>
      </c>
      <c r="V819" s="10" t="s">
        <v>65</v>
      </c>
      <c r="W819" s="10" t="s">
        <v>982</v>
      </c>
      <c r="X819" s="11"/>
      <c r="Y819" s="11"/>
      <c r="Z819" s="11"/>
      <c r="AA819" s="11"/>
    </row>
    <row r="820" spans="1:27" ht="18" hidden="1" x14ac:dyDescent="0.3">
      <c r="A820" s="10"/>
      <c r="B820" s="10"/>
      <c r="C820" s="10"/>
      <c r="D820" s="10"/>
      <c r="E820" s="10"/>
      <c r="F820" s="10"/>
      <c r="G820" s="10"/>
      <c r="H820" s="10"/>
      <c r="I820" s="10" t="str">
        <f t="shared" si="12"/>
        <v>Full</v>
      </c>
      <c r="J820" s="10"/>
      <c r="K820" s="10"/>
      <c r="L820" s="10"/>
      <c r="M820" s="10"/>
      <c r="N820" s="10" t="s">
        <v>1787</v>
      </c>
      <c r="O820" s="12" t="s">
        <v>1788</v>
      </c>
      <c r="P820" s="10" t="s">
        <v>543</v>
      </c>
      <c r="Q820" s="10" t="s">
        <v>564</v>
      </c>
      <c r="R820" s="13">
        <v>260359997.46000001</v>
      </c>
      <c r="S820" s="14" t="s">
        <v>7</v>
      </c>
      <c r="T820" s="10" t="s">
        <v>204</v>
      </c>
      <c r="U820" s="10" t="s">
        <v>204</v>
      </c>
      <c r="V820" s="10" t="s">
        <v>65</v>
      </c>
      <c r="W820" s="10" t="s">
        <v>982</v>
      </c>
      <c r="X820" s="11"/>
      <c r="Y820" s="11"/>
      <c r="Z820" s="11"/>
      <c r="AA820" s="11"/>
    </row>
    <row r="821" spans="1:27" ht="18" hidden="1" x14ac:dyDescent="0.3">
      <c r="A821" s="10"/>
      <c r="B821" s="10"/>
      <c r="C821" s="10"/>
      <c r="D821" s="10"/>
      <c r="E821" s="10"/>
      <c r="F821" s="10"/>
      <c r="G821" s="10"/>
      <c r="H821" s="10"/>
      <c r="I821" s="10" t="str">
        <f t="shared" si="12"/>
        <v>Full</v>
      </c>
      <c r="J821" s="10"/>
      <c r="K821" s="10"/>
      <c r="L821" s="10"/>
      <c r="M821" s="10"/>
      <c r="N821" s="10" t="s">
        <v>1789</v>
      </c>
      <c r="O821" s="12" t="s">
        <v>1790</v>
      </c>
      <c r="P821" s="10" t="s">
        <v>653</v>
      </c>
      <c r="Q821" s="10" t="s">
        <v>654</v>
      </c>
      <c r="R821" s="13">
        <v>425500000</v>
      </c>
      <c r="S821" s="14" t="s">
        <v>7</v>
      </c>
      <c r="T821" s="10" t="s">
        <v>204</v>
      </c>
      <c r="U821" s="10" t="s">
        <v>204</v>
      </c>
      <c r="V821" s="10" t="s">
        <v>65</v>
      </c>
      <c r="W821" s="10" t="s">
        <v>982</v>
      </c>
      <c r="X821" s="11"/>
      <c r="Y821" s="11"/>
      <c r="Z821" s="11"/>
      <c r="AA821" s="11"/>
    </row>
    <row r="822" spans="1:27" ht="18" hidden="1" x14ac:dyDescent="0.3">
      <c r="A822" s="10"/>
      <c r="B822" s="10"/>
      <c r="C822" s="10"/>
      <c r="D822" s="10"/>
      <c r="E822" s="10"/>
      <c r="F822" s="10"/>
      <c r="G822" s="10"/>
      <c r="H822" s="10"/>
      <c r="I822" s="10" t="str">
        <f t="shared" si="12"/>
        <v>Full</v>
      </c>
      <c r="J822" s="10"/>
      <c r="K822" s="10"/>
      <c r="L822" s="10"/>
      <c r="M822" s="10"/>
      <c r="N822" s="10" t="s">
        <v>1791</v>
      </c>
      <c r="O822" s="12" t="s">
        <v>1792</v>
      </c>
      <c r="P822" s="10" t="s">
        <v>367</v>
      </c>
      <c r="Q822" s="10" t="s">
        <v>419</v>
      </c>
      <c r="R822" s="13">
        <v>169320465.05000001</v>
      </c>
      <c r="S822" s="14" t="s">
        <v>7</v>
      </c>
      <c r="T822" s="10" t="s">
        <v>204</v>
      </c>
      <c r="U822" s="10" t="s">
        <v>204</v>
      </c>
      <c r="V822" s="10" t="s">
        <v>65</v>
      </c>
      <c r="W822" s="10" t="s">
        <v>982</v>
      </c>
      <c r="X822" s="11"/>
      <c r="Y822" s="11"/>
      <c r="Z822" s="11"/>
      <c r="AA822" s="11"/>
    </row>
    <row r="823" spans="1:27" ht="18" hidden="1" x14ac:dyDescent="0.3">
      <c r="A823" s="10"/>
      <c r="B823" s="10"/>
      <c r="C823" s="10"/>
      <c r="D823" s="10"/>
      <c r="E823" s="10"/>
      <c r="F823" s="10"/>
      <c r="G823" s="10"/>
      <c r="H823" s="10"/>
      <c r="I823" s="10" t="str">
        <f t="shared" si="12"/>
        <v>Full</v>
      </c>
      <c r="J823" s="10"/>
      <c r="K823" s="10"/>
      <c r="L823" s="10"/>
      <c r="M823" s="10"/>
      <c r="N823" s="10" t="s">
        <v>1793</v>
      </c>
      <c r="O823" s="12" t="s">
        <v>1794</v>
      </c>
      <c r="P823" s="10" t="s">
        <v>367</v>
      </c>
      <c r="Q823" s="10" t="s">
        <v>419</v>
      </c>
      <c r="R823" s="13">
        <v>73608395</v>
      </c>
      <c r="S823" s="14" t="s">
        <v>7</v>
      </c>
      <c r="T823" s="10" t="s">
        <v>204</v>
      </c>
      <c r="U823" s="10" t="s">
        <v>204</v>
      </c>
      <c r="V823" s="10" t="s">
        <v>65</v>
      </c>
      <c r="W823" s="10" t="s">
        <v>982</v>
      </c>
      <c r="X823" s="11"/>
      <c r="Y823" s="11"/>
      <c r="Z823" s="11"/>
      <c r="AA823" s="11"/>
    </row>
    <row r="824" spans="1:27" ht="18" hidden="1" x14ac:dyDescent="0.3">
      <c r="A824" s="10"/>
      <c r="B824" s="10"/>
      <c r="C824" s="10"/>
      <c r="D824" s="10"/>
      <c r="E824" s="10"/>
      <c r="F824" s="10"/>
      <c r="G824" s="10"/>
      <c r="H824" s="10"/>
      <c r="I824" s="10" t="str">
        <f t="shared" si="12"/>
        <v>Simplified</v>
      </c>
      <c r="J824" s="10"/>
      <c r="K824" s="10"/>
      <c r="L824" s="10"/>
      <c r="M824" s="10"/>
      <c r="N824" s="10" t="s">
        <v>1795</v>
      </c>
      <c r="O824" s="12" t="s">
        <v>1796</v>
      </c>
      <c r="P824" s="10" t="s">
        <v>202</v>
      </c>
      <c r="Q824" s="10" t="s">
        <v>203</v>
      </c>
      <c r="R824" s="13">
        <v>12115623.75</v>
      </c>
      <c r="S824" s="14" t="s">
        <v>7</v>
      </c>
      <c r="T824" s="10" t="s">
        <v>204</v>
      </c>
      <c r="U824" s="10" t="s">
        <v>204</v>
      </c>
      <c r="V824" s="10" t="s">
        <v>65</v>
      </c>
      <c r="W824" s="10" t="s">
        <v>982</v>
      </c>
      <c r="X824" s="11"/>
      <c r="Y824" s="11"/>
      <c r="Z824" s="11"/>
      <c r="AA824" s="11"/>
    </row>
    <row r="825" spans="1:27" ht="18" hidden="1" x14ac:dyDescent="0.3">
      <c r="A825" s="10"/>
      <c r="B825" s="10"/>
      <c r="C825" s="10"/>
      <c r="D825" s="10"/>
      <c r="E825" s="10"/>
      <c r="F825" s="10"/>
      <c r="G825" s="10"/>
      <c r="H825" s="10"/>
      <c r="I825" s="10" t="str">
        <f t="shared" si="12"/>
        <v>Full</v>
      </c>
      <c r="J825" s="10"/>
      <c r="K825" s="10"/>
      <c r="L825" s="10"/>
      <c r="M825" s="10"/>
      <c r="N825" s="10" t="s">
        <v>1797</v>
      </c>
      <c r="O825" s="12" t="s">
        <v>1798</v>
      </c>
      <c r="P825" s="10" t="s">
        <v>202</v>
      </c>
      <c r="Q825" s="10" t="s">
        <v>203</v>
      </c>
      <c r="R825" s="13">
        <v>85089207.25</v>
      </c>
      <c r="S825" s="14" t="s">
        <v>7</v>
      </c>
      <c r="T825" s="10" t="s">
        <v>204</v>
      </c>
      <c r="U825" s="10" t="s">
        <v>204</v>
      </c>
      <c r="V825" s="10" t="s">
        <v>65</v>
      </c>
      <c r="W825" s="10" t="s">
        <v>982</v>
      </c>
      <c r="X825" s="11"/>
      <c r="Y825" s="11"/>
      <c r="Z825" s="11"/>
      <c r="AA825" s="11"/>
    </row>
    <row r="826" spans="1:27" ht="18" hidden="1" x14ac:dyDescent="0.3">
      <c r="A826" s="10"/>
      <c r="B826" s="10"/>
      <c r="C826" s="10"/>
      <c r="D826" s="10"/>
      <c r="E826" s="10"/>
      <c r="F826" s="10"/>
      <c r="G826" s="10"/>
      <c r="H826" s="10"/>
      <c r="I826" s="10" t="str">
        <f t="shared" si="12"/>
        <v>Full</v>
      </c>
      <c r="J826" s="10"/>
      <c r="K826" s="10"/>
      <c r="L826" s="10"/>
      <c r="M826" s="10"/>
      <c r="N826" s="10" t="s">
        <v>1799</v>
      </c>
      <c r="O826" s="12" t="s">
        <v>1800</v>
      </c>
      <c r="P826" s="10" t="s">
        <v>653</v>
      </c>
      <c r="Q826" s="10" t="s">
        <v>654</v>
      </c>
      <c r="R826" s="13">
        <v>51630098.700000003</v>
      </c>
      <c r="S826" s="14" t="s">
        <v>7</v>
      </c>
      <c r="T826" s="10" t="s">
        <v>204</v>
      </c>
      <c r="U826" s="10" t="s">
        <v>204</v>
      </c>
      <c r="V826" s="10" t="s">
        <v>65</v>
      </c>
      <c r="W826" s="10" t="s">
        <v>982</v>
      </c>
      <c r="X826" s="11"/>
      <c r="Y826" s="11"/>
      <c r="Z826" s="11"/>
      <c r="AA826" s="11"/>
    </row>
    <row r="827" spans="1:27" ht="18" hidden="1" x14ac:dyDescent="0.3">
      <c r="A827" s="10"/>
      <c r="B827" s="10"/>
      <c r="C827" s="10"/>
      <c r="D827" s="10"/>
      <c r="E827" s="10"/>
      <c r="F827" s="10"/>
      <c r="G827" s="10"/>
      <c r="H827" s="10"/>
      <c r="I827" s="10" t="str">
        <f t="shared" si="12"/>
        <v>Simplified</v>
      </c>
      <c r="J827" s="10"/>
      <c r="K827" s="10"/>
      <c r="L827" s="10"/>
      <c r="M827" s="10"/>
      <c r="N827" s="10" t="s">
        <v>1801</v>
      </c>
      <c r="O827" s="12" t="s">
        <v>1802</v>
      </c>
      <c r="P827" s="10" t="s">
        <v>653</v>
      </c>
      <c r="Q827" s="10" t="s">
        <v>654</v>
      </c>
      <c r="R827" s="13">
        <v>18768338.100000001</v>
      </c>
      <c r="S827" s="14" t="s">
        <v>7</v>
      </c>
      <c r="T827" s="10" t="s">
        <v>204</v>
      </c>
      <c r="U827" s="10" t="s">
        <v>204</v>
      </c>
      <c r="V827" s="10" t="s">
        <v>65</v>
      </c>
      <c r="W827" s="10" t="s">
        <v>982</v>
      </c>
      <c r="X827" s="11"/>
      <c r="Y827" s="11"/>
      <c r="Z827" s="11"/>
      <c r="AA827" s="11"/>
    </row>
    <row r="828" spans="1:27" ht="18" x14ac:dyDescent="0.3">
      <c r="A828" s="10"/>
      <c r="B828" s="10"/>
      <c r="C828" s="15" t="s">
        <v>619</v>
      </c>
      <c r="D828" s="10" t="s">
        <v>620</v>
      </c>
      <c r="E828" s="10" t="s">
        <v>620</v>
      </c>
      <c r="F828" s="16" t="s">
        <v>621</v>
      </c>
      <c r="G828" s="10" t="s">
        <v>620</v>
      </c>
      <c r="H828" s="10" t="s">
        <v>620</v>
      </c>
      <c r="I828" s="10" t="str">
        <f t="shared" si="12"/>
        <v>Simplified</v>
      </c>
      <c r="J828" s="10" t="s">
        <v>205</v>
      </c>
      <c r="K828" s="10" t="s">
        <v>622</v>
      </c>
      <c r="L828" s="10" t="s">
        <v>623</v>
      </c>
      <c r="M828" s="10"/>
      <c r="N828" s="10" t="s">
        <v>90</v>
      </c>
      <c r="O828" s="12" t="s">
        <v>91</v>
      </c>
      <c r="P828" s="10" t="s">
        <v>6</v>
      </c>
      <c r="Q828" s="10" t="s">
        <v>8</v>
      </c>
      <c r="R828" s="13">
        <v>24830133</v>
      </c>
      <c r="S828" s="14" t="s">
        <v>7</v>
      </c>
      <c r="T828" s="10" t="s">
        <v>204</v>
      </c>
      <c r="U828" s="10" t="s">
        <v>204</v>
      </c>
      <c r="V828" s="10" t="s">
        <v>65</v>
      </c>
      <c r="W828" s="10" t="s">
        <v>982</v>
      </c>
      <c r="X828" s="11" t="s">
        <v>982</v>
      </c>
      <c r="Y828" s="78">
        <f>'LIVE PMO'!F18</f>
        <v>46936</v>
      </c>
      <c r="Z828" s="78">
        <f>EDATE(Y828,-2)</f>
        <v>46875</v>
      </c>
      <c r="AA828" s="78">
        <f>EDATE(Y828,24)</f>
        <v>47666</v>
      </c>
    </row>
    <row r="829" spans="1:27" ht="18" x14ac:dyDescent="0.3">
      <c r="A829" s="10"/>
      <c r="B829" s="10"/>
      <c r="C829" s="15" t="s">
        <v>619</v>
      </c>
      <c r="D829" s="10" t="s">
        <v>620</v>
      </c>
      <c r="E829" s="10" t="s">
        <v>620</v>
      </c>
      <c r="F829" s="16" t="s">
        <v>621</v>
      </c>
      <c r="G829" s="10" t="s">
        <v>620</v>
      </c>
      <c r="H829" s="10" t="s">
        <v>620</v>
      </c>
      <c r="I829" s="17" t="str">
        <f t="shared" si="12"/>
        <v>Full</v>
      </c>
      <c r="J829" s="10" t="s">
        <v>205</v>
      </c>
      <c r="K829" s="10" t="s">
        <v>622</v>
      </c>
      <c r="L829" s="10" t="s">
        <v>623</v>
      </c>
      <c r="M829" s="10"/>
      <c r="N829" s="10" t="s">
        <v>1803</v>
      </c>
      <c r="O829" s="12" t="s">
        <v>100</v>
      </c>
      <c r="P829" s="10" t="s">
        <v>6</v>
      </c>
      <c r="Q829" s="10" t="s">
        <v>8</v>
      </c>
      <c r="R829" s="13">
        <v>26147277.449999999</v>
      </c>
      <c r="S829" s="14" t="s">
        <v>7</v>
      </c>
      <c r="T829" s="10" t="s">
        <v>204</v>
      </c>
      <c r="U829" s="10" t="s">
        <v>204</v>
      </c>
      <c r="V829" s="10" t="s">
        <v>65</v>
      </c>
      <c r="W829" s="10" t="s">
        <v>982</v>
      </c>
      <c r="X829" s="11" t="s">
        <v>982</v>
      </c>
      <c r="Y829" s="78">
        <f>'LIVE PMO'!F20</f>
        <v>46581</v>
      </c>
      <c r="Z829" s="78">
        <f>EDATE(Y829,-2)</f>
        <v>46520</v>
      </c>
      <c r="AA829" s="78">
        <f>EDATE(Y829,24)</f>
        <v>47312</v>
      </c>
    </row>
    <row r="830" spans="1:27" ht="18" hidden="1" x14ac:dyDescent="0.3">
      <c r="A830" s="10"/>
      <c r="B830" s="10"/>
      <c r="C830" s="10"/>
      <c r="D830" s="10"/>
      <c r="E830" s="10"/>
      <c r="F830" s="10"/>
      <c r="G830" s="10"/>
      <c r="H830" s="10"/>
      <c r="I830" s="10" t="str">
        <f t="shared" si="12"/>
        <v>Full</v>
      </c>
      <c r="J830" s="10"/>
      <c r="K830" s="10"/>
      <c r="L830" s="10"/>
      <c r="M830" s="10"/>
      <c r="N830" s="10" t="s">
        <v>1804</v>
      </c>
      <c r="O830" s="12" t="s">
        <v>1805</v>
      </c>
      <c r="P830" s="10" t="s">
        <v>367</v>
      </c>
      <c r="Q830" s="10" t="s">
        <v>394</v>
      </c>
      <c r="R830" s="13">
        <v>66700000</v>
      </c>
      <c r="S830" s="14" t="s">
        <v>7</v>
      </c>
      <c r="T830" s="10" t="s">
        <v>204</v>
      </c>
      <c r="U830" s="10" t="s">
        <v>204</v>
      </c>
      <c r="V830" s="10" t="s">
        <v>65</v>
      </c>
      <c r="W830" s="10" t="s">
        <v>982</v>
      </c>
      <c r="X830" s="11"/>
      <c r="Y830" s="11"/>
      <c r="Z830" s="11"/>
      <c r="AA830" s="11"/>
    </row>
    <row r="831" spans="1:27" ht="18" hidden="1" x14ac:dyDescent="0.3">
      <c r="A831" s="10"/>
      <c r="B831" s="10"/>
      <c r="C831" s="10"/>
      <c r="D831" s="10"/>
      <c r="E831" s="10"/>
      <c r="F831" s="10"/>
      <c r="G831" s="10"/>
      <c r="H831" s="10"/>
      <c r="I831" s="10" t="str">
        <f t="shared" si="12"/>
        <v>Full</v>
      </c>
      <c r="J831" s="10"/>
      <c r="K831" s="10"/>
      <c r="L831" s="10"/>
      <c r="M831" s="10"/>
      <c r="N831" s="10" t="s">
        <v>1806</v>
      </c>
      <c r="O831" s="12" t="s">
        <v>1807</v>
      </c>
      <c r="P831" s="10" t="s">
        <v>543</v>
      </c>
      <c r="Q831" s="10" t="s">
        <v>564</v>
      </c>
      <c r="R831" s="13">
        <v>77223920.25</v>
      </c>
      <c r="S831" s="14" t="s">
        <v>7</v>
      </c>
      <c r="T831" s="10" t="s">
        <v>204</v>
      </c>
      <c r="U831" s="10" t="s">
        <v>204</v>
      </c>
      <c r="V831" s="10" t="s">
        <v>65</v>
      </c>
      <c r="W831" s="10" t="s">
        <v>982</v>
      </c>
      <c r="X831" s="11"/>
      <c r="Y831" s="11"/>
      <c r="Z831" s="11"/>
      <c r="AA831" s="11"/>
    </row>
    <row r="832" spans="1:27" ht="18" x14ac:dyDescent="0.3">
      <c r="A832" s="10"/>
      <c r="B832" s="10"/>
      <c r="C832" s="15" t="s">
        <v>619</v>
      </c>
      <c r="D832" s="10" t="s">
        <v>620</v>
      </c>
      <c r="E832" s="10" t="s">
        <v>620</v>
      </c>
      <c r="F832" s="16" t="s">
        <v>621</v>
      </c>
      <c r="G832" s="10" t="s">
        <v>620</v>
      </c>
      <c r="H832" s="10" t="s">
        <v>620</v>
      </c>
      <c r="I832" s="17" t="str">
        <f t="shared" si="12"/>
        <v>Full</v>
      </c>
      <c r="J832" s="10" t="s">
        <v>205</v>
      </c>
      <c r="K832" s="10" t="s">
        <v>622</v>
      </c>
      <c r="L832" s="10" t="s">
        <v>623</v>
      </c>
      <c r="M832" s="10"/>
      <c r="N832" s="10" t="s">
        <v>101</v>
      </c>
      <c r="O832" s="12" t="s">
        <v>102</v>
      </c>
      <c r="P832" s="10" t="s">
        <v>6</v>
      </c>
      <c r="Q832" s="10" t="s">
        <v>8</v>
      </c>
      <c r="R832" s="13">
        <v>32081964</v>
      </c>
      <c r="S832" s="14" t="s">
        <v>7</v>
      </c>
      <c r="T832" s="10" t="s">
        <v>204</v>
      </c>
      <c r="U832" s="10" t="s">
        <v>204</v>
      </c>
      <c r="V832" s="10" t="s">
        <v>65</v>
      </c>
      <c r="W832" s="10" t="s">
        <v>982</v>
      </c>
      <c r="X832" s="11" t="s">
        <v>982</v>
      </c>
      <c r="Y832" s="78">
        <f>'LIVE PMO'!F57</f>
        <v>46737</v>
      </c>
      <c r="Z832" s="78">
        <f>EDATE(Y832,-2)</f>
        <v>46676</v>
      </c>
      <c r="AA832" s="78">
        <f>EDATE(Y832,24)</f>
        <v>47468</v>
      </c>
    </row>
    <row r="833" spans="1:27" ht="18" hidden="1" x14ac:dyDescent="0.3">
      <c r="A833" s="10"/>
      <c r="B833" s="10"/>
      <c r="C833" s="10"/>
      <c r="D833" s="10"/>
      <c r="E833" s="10"/>
      <c r="F833" s="10"/>
      <c r="G833" s="10"/>
      <c r="H833" s="10"/>
      <c r="I833" s="10" t="str">
        <f t="shared" si="12"/>
        <v>Simplified</v>
      </c>
      <c r="J833" s="10"/>
      <c r="K833" s="10"/>
      <c r="L833" s="10"/>
      <c r="M833" s="10"/>
      <c r="N833" s="10" t="s">
        <v>1808</v>
      </c>
      <c r="O833" s="12" t="s">
        <v>1809</v>
      </c>
      <c r="P833" s="10" t="s">
        <v>367</v>
      </c>
      <c r="Q833" s="10" t="s">
        <v>419</v>
      </c>
      <c r="R833" s="13">
        <v>24015676.550000001</v>
      </c>
      <c r="S833" s="14" t="s">
        <v>7</v>
      </c>
      <c r="T833" s="10" t="s">
        <v>204</v>
      </c>
      <c r="U833" s="10" t="s">
        <v>204</v>
      </c>
      <c r="V833" s="10" t="s">
        <v>65</v>
      </c>
      <c r="W833" s="10" t="s">
        <v>982</v>
      </c>
      <c r="X833" s="11"/>
      <c r="Y833" s="11"/>
      <c r="Z833" s="11"/>
      <c r="AA833" s="11"/>
    </row>
    <row r="834" spans="1:27" ht="18" hidden="1" x14ac:dyDescent="0.3">
      <c r="A834" s="10"/>
      <c r="B834" s="10"/>
      <c r="C834" s="10"/>
      <c r="D834" s="10"/>
      <c r="E834" s="10"/>
      <c r="F834" s="10"/>
      <c r="G834" s="10"/>
      <c r="H834" s="10"/>
      <c r="I834" s="10" t="str">
        <f t="shared" ref="I834:I897" si="13">IF(R834&gt;25000000,"Full","Simplified")</f>
        <v>Full</v>
      </c>
      <c r="J834" s="10"/>
      <c r="K834" s="10"/>
      <c r="L834" s="10"/>
      <c r="M834" s="10"/>
      <c r="N834" s="10" t="s">
        <v>1810</v>
      </c>
      <c r="O834" s="12" t="s">
        <v>1811</v>
      </c>
      <c r="P834" s="10" t="s">
        <v>367</v>
      </c>
      <c r="Q834" s="10" t="s">
        <v>419</v>
      </c>
      <c r="R834" s="13">
        <v>81916225</v>
      </c>
      <c r="S834" s="14" t="s">
        <v>7</v>
      </c>
      <c r="T834" s="10" t="s">
        <v>204</v>
      </c>
      <c r="U834" s="10" t="s">
        <v>204</v>
      </c>
      <c r="V834" s="10" t="s">
        <v>65</v>
      </c>
      <c r="W834" s="10" t="s">
        <v>982</v>
      </c>
      <c r="X834" s="11"/>
      <c r="Y834" s="11"/>
      <c r="Z834" s="11"/>
      <c r="AA834" s="11"/>
    </row>
    <row r="835" spans="1:27" ht="18" hidden="1" x14ac:dyDescent="0.3">
      <c r="A835" s="10"/>
      <c r="B835" s="10"/>
      <c r="C835" s="10"/>
      <c r="D835" s="10"/>
      <c r="E835" s="10"/>
      <c r="F835" s="10"/>
      <c r="G835" s="10"/>
      <c r="H835" s="10"/>
      <c r="I835" s="10" t="str">
        <f t="shared" si="13"/>
        <v>Simplified</v>
      </c>
      <c r="J835" s="10"/>
      <c r="K835" s="10"/>
      <c r="L835" s="10"/>
      <c r="M835" s="10"/>
      <c r="N835" s="10" t="s">
        <v>1812</v>
      </c>
      <c r="O835" s="12" t="s">
        <v>1813</v>
      </c>
      <c r="P835" s="10" t="s">
        <v>367</v>
      </c>
      <c r="Q835" s="10" t="s">
        <v>394</v>
      </c>
      <c r="R835" s="13">
        <v>18108659</v>
      </c>
      <c r="S835" s="14" t="s">
        <v>7</v>
      </c>
      <c r="T835" s="10" t="s">
        <v>204</v>
      </c>
      <c r="U835" s="10" t="s">
        <v>204</v>
      </c>
      <c r="V835" s="10" t="s">
        <v>65</v>
      </c>
      <c r="W835" s="10" t="s">
        <v>982</v>
      </c>
      <c r="X835" s="11"/>
      <c r="Y835" s="11"/>
      <c r="Z835" s="11"/>
      <c r="AA835" s="11"/>
    </row>
    <row r="836" spans="1:27" ht="18" hidden="1" x14ac:dyDescent="0.3">
      <c r="A836" s="10"/>
      <c r="B836" s="10"/>
      <c r="C836" s="10"/>
      <c r="D836" s="10"/>
      <c r="E836" s="10"/>
      <c r="F836" s="10"/>
      <c r="G836" s="10"/>
      <c r="H836" s="10"/>
      <c r="I836" s="10" t="str">
        <f t="shared" si="13"/>
        <v>Full</v>
      </c>
      <c r="J836" s="10"/>
      <c r="K836" s="10"/>
      <c r="L836" s="10"/>
      <c r="M836" s="10"/>
      <c r="N836" s="10" t="s">
        <v>1814</v>
      </c>
      <c r="O836" s="12" t="s">
        <v>1815</v>
      </c>
      <c r="P836" s="10" t="s">
        <v>202</v>
      </c>
      <c r="Q836" s="10" t="s">
        <v>203</v>
      </c>
      <c r="R836" s="13">
        <v>100455697</v>
      </c>
      <c r="S836" s="14" t="s">
        <v>7</v>
      </c>
      <c r="T836" s="10" t="s">
        <v>204</v>
      </c>
      <c r="U836" s="10" t="s">
        <v>204</v>
      </c>
      <c r="V836" s="10" t="s">
        <v>65</v>
      </c>
      <c r="W836" s="10" t="s">
        <v>982</v>
      </c>
      <c r="X836" s="11"/>
      <c r="Y836" s="11"/>
      <c r="Z836" s="11"/>
      <c r="AA836" s="11"/>
    </row>
    <row r="837" spans="1:27" ht="18" hidden="1" x14ac:dyDescent="0.3">
      <c r="A837" s="10"/>
      <c r="B837" s="10"/>
      <c r="C837" s="10"/>
      <c r="D837" s="10"/>
      <c r="E837" s="10"/>
      <c r="F837" s="10"/>
      <c r="G837" s="10"/>
      <c r="H837" s="10"/>
      <c r="I837" s="10" t="str">
        <f t="shared" si="13"/>
        <v>Full</v>
      </c>
      <c r="J837" s="10"/>
      <c r="K837" s="10"/>
      <c r="L837" s="10"/>
      <c r="M837" s="10"/>
      <c r="N837" s="10" t="s">
        <v>1816</v>
      </c>
      <c r="O837" s="12" t="s">
        <v>1817</v>
      </c>
      <c r="P837" s="10" t="s">
        <v>202</v>
      </c>
      <c r="Q837" s="10" t="s">
        <v>203</v>
      </c>
      <c r="R837" s="13">
        <v>60826410.189999998</v>
      </c>
      <c r="S837" s="14" t="s">
        <v>7</v>
      </c>
      <c r="T837" s="10" t="s">
        <v>204</v>
      </c>
      <c r="U837" s="10" t="s">
        <v>204</v>
      </c>
      <c r="V837" s="10" t="s">
        <v>65</v>
      </c>
      <c r="W837" s="10" t="s">
        <v>982</v>
      </c>
      <c r="X837" s="11"/>
      <c r="Y837" s="11"/>
      <c r="Z837" s="11"/>
      <c r="AA837" s="11"/>
    </row>
    <row r="838" spans="1:27" ht="18" hidden="1" x14ac:dyDescent="0.3">
      <c r="A838" s="10"/>
      <c r="B838" s="10"/>
      <c r="C838" s="10"/>
      <c r="D838" s="10"/>
      <c r="E838" s="10"/>
      <c r="F838" s="10"/>
      <c r="G838" s="10"/>
      <c r="H838" s="10"/>
      <c r="I838" s="10" t="str">
        <f t="shared" si="13"/>
        <v>Full</v>
      </c>
      <c r="J838" s="10"/>
      <c r="K838" s="10"/>
      <c r="L838" s="10"/>
      <c r="M838" s="10"/>
      <c r="N838" s="10" t="s">
        <v>1818</v>
      </c>
      <c r="O838" s="12" t="s">
        <v>1819</v>
      </c>
      <c r="P838" s="10" t="s">
        <v>202</v>
      </c>
      <c r="Q838" s="10" t="s">
        <v>203</v>
      </c>
      <c r="R838" s="13">
        <v>150328575</v>
      </c>
      <c r="S838" s="14" t="s">
        <v>7</v>
      </c>
      <c r="T838" s="10" t="s">
        <v>204</v>
      </c>
      <c r="U838" s="10" t="s">
        <v>204</v>
      </c>
      <c r="V838" s="10" t="s">
        <v>65</v>
      </c>
      <c r="W838" s="10" t="s">
        <v>982</v>
      </c>
      <c r="X838" s="11"/>
      <c r="Y838" s="11"/>
      <c r="Z838" s="11"/>
      <c r="AA838" s="11"/>
    </row>
    <row r="839" spans="1:27" ht="18" hidden="1" x14ac:dyDescent="0.3">
      <c r="A839" s="10"/>
      <c r="B839" s="10"/>
      <c r="C839" s="10"/>
      <c r="D839" s="10"/>
      <c r="E839" s="10"/>
      <c r="F839" s="10"/>
      <c r="G839" s="10"/>
      <c r="H839" s="10"/>
      <c r="I839" s="10" t="str">
        <f t="shared" si="13"/>
        <v>Full</v>
      </c>
      <c r="J839" s="10"/>
      <c r="K839" s="10"/>
      <c r="L839" s="10"/>
      <c r="M839" s="10"/>
      <c r="N839" s="10" t="s">
        <v>1820</v>
      </c>
      <c r="O839" s="12" t="s">
        <v>1821</v>
      </c>
      <c r="P839" s="10" t="s">
        <v>202</v>
      </c>
      <c r="Q839" s="10" t="s">
        <v>203</v>
      </c>
      <c r="R839" s="13">
        <v>106974697.40000001</v>
      </c>
      <c r="S839" s="14" t="s">
        <v>7</v>
      </c>
      <c r="T839" s="10" t="s">
        <v>204</v>
      </c>
      <c r="U839" s="10" t="s">
        <v>204</v>
      </c>
      <c r="V839" s="10" t="s">
        <v>65</v>
      </c>
      <c r="W839" s="10" t="s">
        <v>982</v>
      </c>
      <c r="X839" s="11"/>
      <c r="Y839" s="11"/>
      <c r="Z839" s="11"/>
      <c r="AA839" s="11"/>
    </row>
    <row r="840" spans="1:27" ht="18" x14ac:dyDescent="0.3">
      <c r="A840" s="10"/>
      <c r="B840" s="10"/>
      <c r="C840" s="15" t="s">
        <v>619</v>
      </c>
      <c r="D840" s="10" t="s">
        <v>620</v>
      </c>
      <c r="E840" s="10" t="s">
        <v>620</v>
      </c>
      <c r="F840" s="10" t="s">
        <v>620</v>
      </c>
      <c r="G840" s="10" t="s">
        <v>620</v>
      </c>
      <c r="H840" s="10" t="s">
        <v>620</v>
      </c>
      <c r="I840" s="17" t="str">
        <f t="shared" si="13"/>
        <v>Full</v>
      </c>
      <c r="J840" s="10" t="s">
        <v>205</v>
      </c>
      <c r="K840" s="10"/>
      <c r="L840" s="20" t="s">
        <v>626</v>
      </c>
      <c r="M840" s="10"/>
      <c r="N840" s="10" t="s">
        <v>155</v>
      </c>
      <c r="O840" s="12" t="s">
        <v>1822</v>
      </c>
      <c r="P840" s="10" t="s">
        <v>6</v>
      </c>
      <c r="Q840" s="10" t="s">
        <v>124</v>
      </c>
      <c r="R840" s="13">
        <v>46497039.200000003</v>
      </c>
      <c r="S840" s="14" t="s">
        <v>7</v>
      </c>
      <c r="T840" s="10" t="s">
        <v>204</v>
      </c>
      <c r="U840" s="10" t="s">
        <v>204</v>
      </c>
      <c r="V840" s="10" t="s">
        <v>65</v>
      </c>
      <c r="W840" s="10" t="s">
        <v>982</v>
      </c>
      <c r="X840" s="11" t="s">
        <v>982</v>
      </c>
      <c r="Y840" s="78">
        <f>'LIVE PMO'!F46</f>
        <v>46955</v>
      </c>
      <c r="Z840" s="78">
        <f>EDATE(Y840,-2)</f>
        <v>46894</v>
      </c>
      <c r="AA840" s="78">
        <f>EDATE(Y840,24)</f>
        <v>47685</v>
      </c>
    </row>
    <row r="841" spans="1:27" ht="18" x14ac:dyDescent="0.3">
      <c r="A841" s="10"/>
      <c r="B841" s="10"/>
      <c r="C841" s="15" t="s">
        <v>619</v>
      </c>
      <c r="D841" s="10" t="s">
        <v>620</v>
      </c>
      <c r="E841" s="10" t="s">
        <v>620</v>
      </c>
      <c r="F841" s="10" t="s">
        <v>620</v>
      </c>
      <c r="G841" s="10" t="s">
        <v>620</v>
      </c>
      <c r="H841" s="10" t="s">
        <v>620</v>
      </c>
      <c r="I841" s="10" t="str">
        <f t="shared" si="13"/>
        <v>Simplified</v>
      </c>
      <c r="J841" s="10" t="s">
        <v>205</v>
      </c>
      <c r="K841" s="10"/>
      <c r="L841" s="20" t="s">
        <v>626</v>
      </c>
      <c r="M841" s="10"/>
      <c r="N841" s="10" t="s">
        <v>175</v>
      </c>
      <c r="O841" s="12" t="s">
        <v>176</v>
      </c>
      <c r="P841" s="10" t="s">
        <v>6</v>
      </c>
      <c r="Q841" s="10" t="s">
        <v>124</v>
      </c>
      <c r="R841" s="13">
        <v>23655694.350000001</v>
      </c>
      <c r="S841" s="14" t="s">
        <v>7</v>
      </c>
      <c r="T841" s="10" t="s">
        <v>204</v>
      </c>
      <c r="U841" s="10" t="s">
        <v>204</v>
      </c>
      <c r="V841" s="10" t="s">
        <v>65</v>
      </c>
      <c r="W841" s="10" t="s">
        <v>982</v>
      </c>
      <c r="X841" s="11" t="s">
        <v>982</v>
      </c>
      <c r="Y841" s="78">
        <f>'LIVE PMO'!F47</f>
        <v>47179</v>
      </c>
      <c r="Z841" s="78">
        <f>EDATE(Y841,-2)</f>
        <v>47120</v>
      </c>
      <c r="AA841" s="78">
        <f>EDATE(Y841,24)</f>
        <v>47909</v>
      </c>
    </row>
    <row r="842" spans="1:27" ht="18" hidden="1" x14ac:dyDescent="0.3">
      <c r="A842" s="10"/>
      <c r="B842" s="10"/>
      <c r="C842" s="10"/>
      <c r="D842" s="10"/>
      <c r="E842" s="10"/>
      <c r="F842" s="10"/>
      <c r="G842" s="10"/>
      <c r="H842" s="10"/>
      <c r="I842" s="10" t="str">
        <f t="shared" si="13"/>
        <v>Full</v>
      </c>
      <c r="J842" s="10"/>
      <c r="K842" s="10"/>
      <c r="L842" s="10"/>
      <c r="M842" s="10"/>
      <c r="N842" s="10" t="s">
        <v>1823</v>
      </c>
      <c r="O842" s="12" t="s">
        <v>1824</v>
      </c>
      <c r="P842" s="10" t="s">
        <v>653</v>
      </c>
      <c r="Q842" s="10" t="s">
        <v>654</v>
      </c>
      <c r="R842" s="13">
        <v>61587209.25</v>
      </c>
      <c r="S842" s="14" t="s">
        <v>7</v>
      </c>
      <c r="T842" s="10" t="s">
        <v>204</v>
      </c>
      <c r="U842" s="10" t="s">
        <v>204</v>
      </c>
      <c r="V842" s="10" t="s">
        <v>65</v>
      </c>
      <c r="W842" s="10" t="s">
        <v>982</v>
      </c>
      <c r="X842" s="11"/>
      <c r="Y842" s="11"/>
      <c r="Z842" s="11"/>
      <c r="AA842" s="11"/>
    </row>
    <row r="843" spans="1:27" ht="18" x14ac:dyDescent="0.3">
      <c r="A843" s="10"/>
      <c r="B843" s="10"/>
      <c r="C843" s="15" t="s">
        <v>619</v>
      </c>
      <c r="D843" s="10" t="s">
        <v>620</v>
      </c>
      <c r="E843" s="10" t="s">
        <v>620</v>
      </c>
      <c r="F843" s="10" t="s">
        <v>620</v>
      </c>
      <c r="G843" s="10" t="s">
        <v>620</v>
      </c>
      <c r="H843" s="10" t="s">
        <v>620</v>
      </c>
      <c r="I843" s="10" t="str">
        <f t="shared" si="13"/>
        <v>Simplified</v>
      </c>
      <c r="J843" s="10" t="s">
        <v>205</v>
      </c>
      <c r="K843" s="10"/>
      <c r="L843" s="20" t="s">
        <v>626</v>
      </c>
      <c r="M843" s="10"/>
      <c r="N843" s="10" t="s">
        <v>118</v>
      </c>
      <c r="O843" s="12" t="s">
        <v>119</v>
      </c>
      <c r="P843" s="10" t="s">
        <v>6</v>
      </c>
      <c r="Q843" s="10" t="s">
        <v>8</v>
      </c>
      <c r="R843" s="13">
        <v>14104405</v>
      </c>
      <c r="S843" s="14" t="s">
        <v>7</v>
      </c>
      <c r="T843" s="10" t="s">
        <v>204</v>
      </c>
      <c r="U843" s="10" t="s">
        <v>204</v>
      </c>
      <c r="V843" s="10" t="s">
        <v>65</v>
      </c>
      <c r="W843" s="10" t="s">
        <v>982</v>
      </c>
      <c r="X843" s="11" t="s">
        <v>982</v>
      </c>
      <c r="Y843" s="78">
        <f>'LIVE PMO'!F27</f>
        <v>46841</v>
      </c>
      <c r="Z843" s="78">
        <f>EDATE(Y843,-2)</f>
        <v>46781</v>
      </c>
      <c r="AA843" s="78">
        <f>EDATE(Y843,24)</f>
        <v>47571</v>
      </c>
    </row>
    <row r="844" spans="1:27" ht="18" x14ac:dyDescent="0.3">
      <c r="A844" s="10"/>
      <c r="B844" s="10"/>
      <c r="C844" s="15" t="s">
        <v>619</v>
      </c>
      <c r="D844" s="10" t="s">
        <v>620</v>
      </c>
      <c r="E844" s="10" t="s">
        <v>620</v>
      </c>
      <c r="F844" s="10" t="s">
        <v>620</v>
      </c>
      <c r="G844" s="10" t="s">
        <v>620</v>
      </c>
      <c r="H844" s="10" t="s">
        <v>620</v>
      </c>
      <c r="I844" s="17" t="str">
        <f t="shared" si="13"/>
        <v>Full</v>
      </c>
      <c r="J844" s="10" t="s">
        <v>205</v>
      </c>
      <c r="K844" s="10"/>
      <c r="L844" s="20" t="s">
        <v>626</v>
      </c>
      <c r="M844" s="10"/>
      <c r="N844" s="10" t="s">
        <v>108</v>
      </c>
      <c r="O844" s="12" t="s">
        <v>109</v>
      </c>
      <c r="P844" s="10" t="s">
        <v>6</v>
      </c>
      <c r="Q844" s="10" t="s">
        <v>8</v>
      </c>
      <c r="R844" s="13">
        <v>58221206.399999999</v>
      </c>
      <c r="S844" s="14" t="s">
        <v>7</v>
      </c>
      <c r="T844" s="10" t="s">
        <v>204</v>
      </c>
      <c r="U844" s="10" t="s">
        <v>204</v>
      </c>
      <c r="V844" s="10" t="s">
        <v>65</v>
      </c>
      <c r="W844" s="10" t="s">
        <v>982</v>
      </c>
      <c r="X844" s="11" t="s">
        <v>982</v>
      </c>
      <c r="Y844" s="78">
        <f>'LIVE PMO'!F28</f>
        <v>46857</v>
      </c>
      <c r="Z844" s="78">
        <f>EDATE(Y844,-2)</f>
        <v>46797</v>
      </c>
      <c r="AA844" s="78">
        <f>EDATE(Y844,24)</f>
        <v>47587</v>
      </c>
    </row>
    <row r="845" spans="1:27" ht="18" hidden="1" x14ac:dyDescent="0.3">
      <c r="A845" s="10"/>
      <c r="B845" s="10"/>
      <c r="C845" s="10"/>
      <c r="D845" s="10"/>
      <c r="E845" s="10"/>
      <c r="F845" s="10"/>
      <c r="G845" s="10"/>
      <c r="H845" s="10"/>
      <c r="I845" s="10" t="str">
        <f t="shared" si="13"/>
        <v>Full</v>
      </c>
      <c r="J845" s="10"/>
      <c r="K845" s="10"/>
      <c r="L845" s="10"/>
      <c r="M845" s="10"/>
      <c r="N845" s="10" t="s">
        <v>1825</v>
      </c>
      <c r="O845" s="12" t="s">
        <v>1826</v>
      </c>
      <c r="P845" s="10" t="s">
        <v>462</v>
      </c>
      <c r="Q845" s="10" t="s">
        <v>938</v>
      </c>
      <c r="R845" s="13">
        <v>64121240</v>
      </c>
      <c r="S845" s="14" t="s">
        <v>7</v>
      </c>
      <c r="T845" s="10" t="s">
        <v>204</v>
      </c>
      <c r="U845" s="10" t="s">
        <v>204</v>
      </c>
      <c r="V845" s="10" t="s">
        <v>65</v>
      </c>
      <c r="W845" s="10" t="s">
        <v>982</v>
      </c>
      <c r="X845" s="11"/>
      <c r="Y845" s="11"/>
      <c r="Z845" s="11"/>
      <c r="AA845" s="11"/>
    </row>
    <row r="846" spans="1:27" ht="18" hidden="1" x14ac:dyDescent="0.3">
      <c r="A846" s="10"/>
      <c r="B846" s="10"/>
      <c r="C846" s="10"/>
      <c r="D846" s="10"/>
      <c r="E846" s="10"/>
      <c r="F846" s="10"/>
      <c r="G846" s="10"/>
      <c r="H846" s="10"/>
      <c r="I846" s="10" t="str">
        <f t="shared" si="13"/>
        <v>Full</v>
      </c>
      <c r="J846" s="10"/>
      <c r="K846" s="10"/>
      <c r="L846" s="10"/>
      <c r="M846" s="10"/>
      <c r="N846" s="10" t="s">
        <v>1827</v>
      </c>
      <c r="O846" s="12" t="s">
        <v>1828</v>
      </c>
      <c r="P846" s="10" t="s">
        <v>367</v>
      </c>
      <c r="Q846" s="10" t="s">
        <v>419</v>
      </c>
      <c r="R846" s="13">
        <v>91211893.5</v>
      </c>
      <c r="S846" s="14" t="s">
        <v>7</v>
      </c>
      <c r="T846" s="10" t="s">
        <v>204</v>
      </c>
      <c r="U846" s="10" t="s">
        <v>204</v>
      </c>
      <c r="V846" s="10" t="s">
        <v>65</v>
      </c>
      <c r="W846" s="10" t="s">
        <v>982</v>
      </c>
      <c r="X846" s="11"/>
      <c r="Y846" s="11"/>
      <c r="Z846" s="11"/>
      <c r="AA846" s="11"/>
    </row>
    <row r="847" spans="1:27" ht="18" hidden="1" x14ac:dyDescent="0.3">
      <c r="A847" s="10"/>
      <c r="B847" s="10"/>
      <c r="C847" s="10"/>
      <c r="D847" s="10"/>
      <c r="E847" s="10"/>
      <c r="F847" s="10"/>
      <c r="G847" s="10"/>
      <c r="H847" s="10"/>
      <c r="I847" s="10" t="str">
        <f t="shared" si="13"/>
        <v>Full</v>
      </c>
      <c r="J847" s="10"/>
      <c r="K847" s="10"/>
      <c r="L847" s="10"/>
      <c r="M847" s="10"/>
      <c r="N847" s="10" t="s">
        <v>1829</v>
      </c>
      <c r="O847" s="12" t="s">
        <v>1830</v>
      </c>
      <c r="P847" s="10" t="s">
        <v>367</v>
      </c>
      <c r="Q847" s="10" t="s">
        <v>419</v>
      </c>
      <c r="R847" s="13">
        <v>37643272.859999999</v>
      </c>
      <c r="S847" s="14" t="s">
        <v>7</v>
      </c>
      <c r="T847" s="10" t="s">
        <v>204</v>
      </c>
      <c r="U847" s="10" t="s">
        <v>204</v>
      </c>
      <c r="V847" s="10" t="s">
        <v>65</v>
      </c>
      <c r="W847" s="10" t="s">
        <v>982</v>
      </c>
      <c r="X847" s="11"/>
      <c r="Y847" s="11"/>
      <c r="Z847" s="11"/>
      <c r="AA847" s="11"/>
    </row>
    <row r="848" spans="1:27" ht="18" hidden="1" x14ac:dyDescent="0.3">
      <c r="A848" s="10"/>
      <c r="B848" s="10"/>
      <c r="C848" s="10"/>
      <c r="D848" s="10"/>
      <c r="E848" s="10"/>
      <c r="F848" s="10"/>
      <c r="G848" s="10"/>
      <c r="H848" s="10"/>
      <c r="I848" s="10" t="str">
        <f t="shared" si="13"/>
        <v>Full</v>
      </c>
      <c r="J848" s="10"/>
      <c r="K848" s="10"/>
      <c r="L848" s="10"/>
      <c r="M848" s="10"/>
      <c r="N848" s="10" t="s">
        <v>1831</v>
      </c>
      <c r="O848" s="12" t="s">
        <v>1832</v>
      </c>
      <c r="P848" s="10" t="s">
        <v>543</v>
      </c>
      <c r="Q848" s="10" t="s">
        <v>583</v>
      </c>
      <c r="R848" s="13">
        <v>89700000</v>
      </c>
      <c r="S848" s="14" t="s">
        <v>7</v>
      </c>
      <c r="T848" s="10" t="s">
        <v>204</v>
      </c>
      <c r="U848" s="10" t="s">
        <v>204</v>
      </c>
      <c r="V848" s="10" t="s">
        <v>65</v>
      </c>
      <c r="W848" s="10" t="s">
        <v>982</v>
      </c>
      <c r="X848" s="11"/>
      <c r="Y848" s="11"/>
      <c r="Z848" s="11"/>
      <c r="AA848" s="11"/>
    </row>
    <row r="849" spans="1:27" ht="18" hidden="1" x14ac:dyDescent="0.3">
      <c r="A849" s="10"/>
      <c r="B849" s="10"/>
      <c r="C849" s="10"/>
      <c r="D849" s="10"/>
      <c r="E849" s="10"/>
      <c r="F849" s="10"/>
      <c r="G849" s="10"/>
      <c r="H849" s="10"/>
      <c r="I849" s="10" t="str">
        <f t="shared" si="13"/>
        <v>Simplified</v>
      </c>
      <c r="J849" s="10"/>
      <c r="K849" s="10"/>
      <c r="L849" s="10"/>
      <c r="M849" s="10"/>
      <c r="N849" s="10" t="s">
        <v>1833</v>
      </c>
      <c r="O849" s="12" t="s">
        <v>1834</v>
      </c>
      <c r="P849" s="10" t="s">
        <v>367</v>
      </c>
      <c r="Q849" s="10" t="s">
        <v>394</v>
      </c>
      <c r="R849" s="13">
        <v>12634705</v>
      </c>
      <c r="S849" s="14" t="s">
        <v>7</v>
      </c>
      <c r="T849" s="10" t="s">
        <v>204</v>
      </c>
      <c r="U849" s="10" t="s">
        <v>204</v>
      </c>
      <c r="V849" s="10" t="s">
        <v>65</v>
      </c>
      <c r="W849" s="10" t="s">
        <v>982</v>
      </c>
      <c r="X849" s="11"/>
      <c r="Y849" s="11"/>
      <c r="Z849" s="11"/>
      <c r="AA849" s="11"/>
    </row>
    <row r="850" spans="1:27" ht="18" hidden="1" x14ac:dyDescent="0.3">
      <c r="A850" s="10"/>
      <c r="B850" s="10"/>
      <c r="C850" s="10"/>
      <c r="D850" s="10"/>
      <c r="E850" s="10"/>
      <c r="F850" s="10"/>
      <c r="G850" s="10"/>
      <c r="H850" s="10"/>
      <c r="I850" s="10" t="str">
        <f t="shared" si="13"/>
        <v>Full</v>
      </c>
      <c r="J850" s="10"/>
      <c r="K850" s="10"/>
      <c r="L850" s="10"/>
      <c r="M850" s="10"/>
      <c r="N850" s="10" t="s">
        <v>1835</v>
      </c>
      <c r="O850" s="12" t="s">
        <v>1836</v>
      </c>
      <c r="P850" s="10" t="s">
        <v>202</v>
      </c>
      <c r="Q850" s="10" t="s">
        <v>203</v>
      </c>
      <c r="R850" s="13">
        <v>70716639.5</v>
      </c>
      <c r="S850" s="14" t="s">
        <v>7</v>
      </c>
      <c r="T850" s="10" t="s">
        <v>204</v>
      </c>
      <c r="U850" s="10" t="s">
        <v>204</v>
      </c>
      <c r="V850" s="10" t="s">
        <v>65</v>
      </c>
      <c r="W850" s="10" t="s">
        <v>982</v>
      </c>
      <c r="X850" s="11"/>
      <c r="Y850" s="11"/>
      <c r="Z850" s="11"/>
      <c r="AA850" s="11"/>
    </row>
    <row r="851" spans="1:27" ht="18" hidden="1" x14ac:dyDescent="0.3">
      <c r="A851" s="10"/>
      <c r="B851" s="10"/>
      <c r="C851" s="10"/>
      <c r="D851" s="10"/>
      <c r="E851" s="10"/>
      <c r="F851" s="10"/>
      <c r="G851" s="10"/>
      <c r="H851" s="10"/>
      <c r="I851" s="10" t="str">
        <f t="shared" si="13"/>
        <v>Simplified</v>
      </c>
      <c r="J851" s="10"/>
      <c r="K851" s="10"/>
      <c r="L851" s="10"/>
      <c r="M851" s="10"/>
      <c r="N851" s="10" t="s">
        <v>1837</v>
      </c>
      <c r="O851" s="12" t="s">
        <v>1838</v>
      </c>
      <c r="P851" s="10" t="s">
        <v>367</v>
      </c>
      <c r="Q851" s="10" t="s">
        <v>419</v>
      </c>
      <c r="R851" s="13">
        <v>12061947.5</v>
      </c>
      <c r="S851" s="14" t="s">
        <v>7</v>
      </c>
      <c r="T851" s="10" t="s">
        <v>204</v>
      </c>
      <c r="U851" s="10" t="s">
        <v>204</v>
      </c>
      <c r="V851" s="10" t="s">
        <v>65</v>
      </c>
      <c r="W851" s="10" t="s">
        <v>982</v>
      </c>
      <c r="X851" s="11"/>
      <c r="Y851" s="11"/>
      <c r="Z851" s="11"/>
      <c r="AA851" s="11"/>
    </row>
    <row r="852" spans="1:27" ht="18" hidden="1" x14ac:dyDescent="0.3">
      <c r="A852" s="10"/>
      <c r="B852" s="10"/>
      <c r="C852" s="10"/>
      <c r="D852" s="10"/>
      <c r="E852" s="10"/>
      <c r="F852" s="10"/>
      <c r="G852" s="10"/>
      <c r="H852" s="10"/>
      <c r="I852" s="10" t="str">
        <f t="shared" si="13"/>
        <v>Simplified</v>
      </c>
      <c r="J852" s="10"/>
      <c r="K852" s="10"/>
      <c r="L852" s="10"/>
      <c r="M852" s="10"/>
      <c r="N852" s="10" t="s">
        <v>1839</v>
      </c>
      <c r="O852" s="12" t="s">
        <v>1840</v>
      </c>
      <c r="P852" s="10" t="s">
        <v>367</v>
      </c>
      <c r="Q852" s="10" t="s">
        <v>419</v>
      </c>
      <c r="R852" s="13">
        <v>12299124.65</v>
      </c>
      <c r="S852" s="14" t="s">
        <v>7</v>
      </c>
      <c r="T852" s="10" t="s">
        <v>204</v>
      </c>
      <c r="U852" s="10" t="s">
        <v>204</v>
      </c>
      <c r="V852" s="10" t="s">
        <v>65</v>
      </c>
      <c r="W852" s="10" t="s">
        <v>982</v>
      </c>
      <c r="X852" s="11"/>
      <c r="Y852" s="11"/>
      <c r="Z852" s="11"/>
      <c r="AA852" s="11"/>
    </row>
    <row r="853" spans="1:27" ht="18" x14ac:dyDescent="0.3">
      <c r="A853" s="10"/>
      <c r="B853" s="10"/>
      <c r="C853" s="15" t="s">
        <v>619</v>
      </c>
      <c r="D853" s="10" t="s">
        <v>620</v>
      </c>
      <c r="E853" s="10" t="s">
        <v>620</v>
      </c>
      <c r="F853" s="10" t="s">
        <v>620</v>
      </c>
      <c r="G853" s="10" t="s">
        <v>620</v>
      </c>
      <c r="H853" s="10" t="s">
        <v>620</v>
      </c>
      <c r="I853" s="17" t="str">
        <f t="shared" si="13"/>
        <v>Full</v>
      </c>
      <c r="J853" s="10" t="s">
        <v>205</v>
      </c>
      <c r="K853" s="10"/>
      <c r="L853" s="20" t="s">
        <v>626</v>
      </c>
      <c r="M853" s="10"/>
      <c r="N853" s="10" t="s">
        <v>112</v>
      </c>
      <c r="O853" s="12" t="s">
        <v>113</v>
      </c>
      <c r="P853" s="10" t="s">
        <v>6</v>
      </c>
      <c r="Q853" s="10" t="s">
        <v>8</v>
      </c>
      <c r="R853" s="13">
        <v>342205500</v>
      </c>
      <c r="S853" s="14" t="s">
        <v>7</v>
      </c>
      <c r="T853" s="10" t="s">
        <v>204</v>
      </c>
      <c r="U853" s="10" t="s">
        <v>204</v>
      </c>
      <c r="V853" s="10" t="s">
        <v>65</v>
      </c>
      <c r="W853" s="10" t="s">
        <v>982</v>
      </c>
      <c r="X853" s="11" t="s">
        <v>982</v>
      </c>
      <c r="Y853" s="78">
        <f>'LIVE PMO'!F45</f>
        <v>47286</v>
      </c>
      <c r="Z853" s="78">
        <f>EDATE(Y853,-2)</f>
        <v>47225</v>
      </c>
      <c r="AA853" s="78">
        <f>EDATE(Y853,24)</f>
        <v>48016</v>
      </c>
    </row>
    <row r="854" spans="1:27" ht="18" hidden="1" x14ac:dyDescent="0.3">
      <c r="A854" s="10"/>
      <c r="B854" s="10"/>
      <c r="C854" s="10"/>
      <c r="D854" s="10"/>
      <c r="E854" s="10"/>
      <c r="F854" s="10"/>
      <c r="G854" s="10"/>
      <c r="H854" s="10"/>
      <c r="I854" s="10" t="str">
        <f t="shared" si="13"/>
        <v>Simplified</v>
      </c>
      <c r="J854" s="10"/>
      <c r="K854" s="10"/>
      <c r="L854" s="10"/>
      <c r="M854" s="10"/>
      <c r="N854" s="10" t="s">
        <v>1841</v>
      </c>
      <c r="O854" s="12" t="s">
        <v>1842</v>
      </c>
      <c r="P854" s="10" t="s">
        <v>653</v>
      </c>
      <c r="Q854" s="10" t="s">
        <v>654</v>
      </c>
      <c r="R854" s="13">
        <v>22188227.649999999</v>
      </c>
      <c r="S854" s="14" t="s">
        <v>7</v>
      </c>
      <c r="T854" s="10" t="s">
        <v>204</v>
      </c>
      <c r="U854" s="10" t="s">
        <v>204</v>
      </c>
      <c r="V854" s="10" t="s">
        <v>65</v>
      </c>
      <c r="W854" s="10" t="s">
        <v>982</v>
      </c>
      <c r="X854" s="11"/>
      <c r="Y854" s="11"/>
      <c r="Z854" s="11"/>
      <c r="AA854" s="11"/>
    </row>
    <row r="855" spans="1:27" ht="18" x14ac:dyDescent="0.3">
      <c r="A855" s="10"/>
      <c r="B855" s="10"/>
      <c r="C855" s="15" t="s">
        <v>619</v>
      </c>
      <c r="D855" s="10" t="s">
        <v>620</v>
      </c>
      <c r="E855" s="10" t="s">
        <v>620</v>
      </c>
      <c r="F855" s="10" t="s">
        <v>620</v>
      </c>
      <c r="G855" s="10" t="s">
        <v>620</v>
      </c>
      <c r="H855" s="10" t="s">
        <v>620</v>
      </c>
      <c r="I855" s="17" t="str">
        <f t="shared" si="13"/>
        <v>Full</v>
      </c>
      <c r="J855" s="10" t="s">
        <v>205</v>
      </c>
      <c r="K855" s="10"/>
      <c r="L855" s="20" t="s">
        <v>626</v>
      </c>
      <c r="M855" s="10"/>
      <c r="N855" s="10" t="s">
        <v>110</v>
      </c>
      <c r="O855" s="12" t="s">
        <v>111</v>
      </c>
      <c r="P855" s="10" t="s">
        <v>6</v>
      </c>
      <c r="Q855" s="10" t="s">
        <v>8</v>
      </c>
      <c r="R855" s="13">
        <v>72449998.849999994</v>
      </c>
      <c r="S855" s="14" t="s">
        <v>7</v>
      </c>
      <c r="T855" s="10" t="s">
        <v>204</v>
      </c>
      <c r="U855" s="10" t="s">
        <v>204</v>
      </c>
      <c r="V855" s="10" t="s">
        <v>65</v>
      </c>
      <c r="W855" s="10" t="s">
        <v>982</v>
      </c>
      <c r="X855" s="11" t="s">
        <v>982</v>
      </c>
      <c r="Y855" s="78">
        <f>'LIVE PMO'!F30</f>
        <v>47309</v>
      </c>
      <c r="Z855" s="78">
        <f>EDATE(Y855,-2)</f>
        <v>47248</v>
      </c>
      <c r="AA855" s="78">
        <f>EDATE(Y855,24)</f>
        <v>48039</v>
      </c>
    </row>
    <row r="856" spans="1:27" ht="18" hidden="1" x14ac:dyDescent="0.3">
      <c r="A856" s="10"/>
      <c r="B856" s="10"/>
      <c r="C856" s="10"/>
      <c r="D856" s="10"/>
      <c r="E856" s="10"/>
      <c r="F856" s="10"/>
      <c r="G856" s="10"/>
      <c r="H856" s="10"/>
      <c r="I856" s="10" t="str">
        <f t="shared" si="13"/>
        <v>Simplified</v>
      </c>
      <c r="J856" s="10"/>
      <c r="K856" s="10"/>
      <c r="L856" s="10"/>
      <c r="M856" s="10"/>
      <c r="N856" s="10" t="s">
        <v>1843</v>
      </c>
      <c r="O856" s="12" t="s">
        <v>1844</v>
      </c>
      <c r="P856" s="10" t="s">
        <v>367</v>
      </c>
      <c r="Q856" s="10" t="s">
        <v>419</v>
      </c>
      <c r="R856" s="13">
        <v>20193767.129999999</v>
      </c>
      <c r="S856" s="14" t="s">
        <v>7</v>
      </c>
      <c r="T856" s="10" t="s">
        <v>204</v>
      </c>
      <c r="U856" s="10" t="s">
        <v>204</v>
      </c>
      <c r="V856" s="10" t="s">
        <v>65</v>
      </c>
      <c r="W856" s="10" t="s">
        <v>982</v>
      </c>
      <c r="X856" s="11"/>
      <c r="Y856" s="11"/>
      <c r="Z856" s="11"/>
      <c r="AA856" s="11"/>
    </row>
    <row r="857" spans="1:27" ht="18" hidden="1" x14ac:dyDescent="0.3">
      <c r="A857" s="10"/>
      <c r="B857" s="10"/>
      <c r="C857" s="10"/>
      <c r="D857" s="10"/>
      <c r="E857" s="10"/>
      <c r="F857" s="10"/>
      <c r="G857" s="10"/>
      <c r="H857" s="10"/>
      <c r="I857" s="10" t="str">
        <f t="shared" si="13"/>
        <v>Simplified</v>
      </c>
      <c r="J857" s="10"/>
      <c r="K857" s="10"/>
      <c r="L857" s="10"/>
      <c r="M857" s="10"/>
      <c r="N857" s="10" t="s">
        <v>1845</v>
      </c>
      <c r="O857" s="12" t="s">
        <v>1846</v>
      </c>
      <c r="P857" s="10" t="s">
        <v>367</v>
      </c>
      <c r="Q857" s="10" t="s">
        <v>419</v>
      </c>
      <c r="R857" s="13">
        <v>23700091.25</v>
      </c>
      <c r="S857" s="14" t="s">
        <v>7</v>
      </c>
      <c r="T857" s="10" t="s">
        <v>204</v>
      </c>
      <c r="U857" s="10" t="s">
        <v>204</v>
      </c>
      <c r="V857" s="10" t="s">
        <v>65</v>
      </c>
      <c r="W857" s="10" t="s">
        <v>982</v>
      </c>
      <c r="X857" s="11"/>
      <c r="Y857" s="11"/>
      <c r="Z857" s="11"/>
      <c r="AA857" s="11"/>
    </row>
    <row r="858" spans="1:27" ht="18" hidden="1" x14ac:dyDescent="0.3">
      <c r="A858" s="10"/>
      <c r="B858" s="10"/>
      <c r="C858" s="10"/>
      <c r="D858" s="10"/>
      <c r="E858" s="10"/>
      <c r="F858" s="10"/>
      <c r="G858" s="10"/>
      <c r="H858" s="10"/>
      <c r="I858" s="10" t="str">
        <f t="shared" si="13"/>
        <v>Simplified</v>
      </c>
      <c r="J858" s="10"/>
      <c r="K858" s="10"/>
      <c r="L858" s="10"/>
      <c r="M858" s="10"/>
      <c r="N858" s="10" t="s">
        <v>1847</v>
      </c>
      <c r="O858" s="12" t="s">
        <v>1848</v>
      </c>
      <c r="P858" s="10" t="s">
        <v>543</v>
      </c>
      <c r="Q858" s="10" t="s">
        <v>583</v>
      </c>
      <c r="R858" s="13">
        <v>8939659.6400000006</v>
      </c>
      <c r="S858" s="14" t="s">
        <v>7</v>
      </c>
      <c r="T858" s="10" t="s">
        <v>204</v>
      </c>
      <c r="U858" s="10" t="s">
        <v>204</v>
      </c>
      <c r="V858" s="10" t="s">
        <v>65</v>
      </c>
      <c r="W858" s="10" t="s">
        <v>982</v>
      </c>
      <c r="X858" s="11"/>
      <c r="Y858" s="11"/>
      <c r="Z858" s="11"/>
      <c r="AA858" s="11"/>
    </row>
    <row r="859" spans="1:27" ht="18" hidden="1" x14ac:dyDescent="0.3">
      <c r="A859" s="10"/>
      <c r="B859" s="10"/>
      <c r="C859" s="10"/>
      <c r="D859" s="10"/>
      <c r="E859" s="10"/>
      <c r="F859" s="10"/>
      <c r="G859" s="10"/>
      <c r="H859" s="10"/>
      <c r="I859" s="10" t="str">
        <f t="shared" si="13"/>
        <v>Full</v>
      </c>
      <c r="J859" s="10"/>
      <c r="K859" s="10"/>
      <c r="L859" s="10"/>
      <c r="M859" s="10"/>
      <c r="N859" s="10" t="s">
        <v>1849</v>
      </c>
      <c r="O859" s="12" t="s">
        <v>1850</v>
      </c>
      <c r="P859" s="10" t="s">
        <v>202</v>
      </c>
      <c r="Q859" s="10" t="s">
        <v>203</v>
      </c>
      <c r="R859" s="13">
        <v>72983243.5</v>
      </c>
      <c r="S859" s="14" t="s">
        <v>7</v>
      </c>
      <c r="T859" s="10" t="s">
        <v>204</v>
      </c>
      <c r="U859" s="10" t="s">
        <v>204</v>
      </c>
      <c r="V859" s="10" t="s">
        <v>65</v>
      </c>
      <c r="W859" s="10" t="s">
        <v>982</v>
      </c>
      <c r="X859" s="11"/>
      <c r="Y859" s="11"/>
      <c r="Z859" s="11"/>
      <c r="AA859" s="11"/>
    </row>
    <row r="860" spans="1:27" ht="18" hidden="1" x14ac:dyDescent="0.3">
      <c r="A860" s="10"/>
      <c r="B860" s="10"/>
      <c r="C860" s="10"/>
      <c r="D860" s="10"/>
      <c r="E860" s="10"/>
      <c r="F860" s="10"/>
      <c r="G860" s="10"/>
      <c r="H860" s="10"/>
      <c r="I860" s="10" t="str">
        <f t="shared" si="13"/>
        <v>Simplified</v>
      </c>
      <c r="J860" s="10"/>
      <c r="K860" s="10"/>
      <c r="L860" s="10"/>
      <c r="M860" s="10"/>
      <c r="N860" s="10" t="s">
        <v>1851</v>
      </c>
      <c r="O860" s="12" t="s">
        <v>1852</v>
      </c>
      <c r="P860" s="10" t="s">
        <v>543</v>
      </c>
      <c r="Q860" s="10" t="s">
        <v>564</v>
      </c>
      <c r="R860" s="13">
        <v>13772788.699999999</v>
      </c>
      <c r="S860" s="14" t="s">
        <v>7</v>
      </c>
      <c r="T860" s="10" t="s">
        <v>204</v>
      </c>
      <c r="U860" s="10" t="s">
        <v>204</v>
      </c>
      <c r="V860" s="10" t="s">
        <v>65</v>
      </c>
      <c r="W860" s="10" t="s">
        <v>982</v>
      </c>
      <c r="X860" s="11"/>
      <c r="Y860" s="11"/>
      <c r="Z860" s="11"/>
      <c r="AA860" s="11"/>
    </row>
    <row r="861" spans="1:27" ht="18" hidden="1" x14ac:dyDescent="0.3">
      <c r="A861" s="10"/>
      <c r="B861" s="10"/>
      <c r="C861" s="10"/>
      <c r="D861" s="10"/>
      <c r="E861" s="10"/>
      <c r="F861" s="10"/>
      <c r="G861" s="10"/>
      <c r="H861" s="10"/>
      <c r="I861" s="10" t="str">
        <f t="shared" si="13"/>
        <v>Full</v>
      </c>
      <c r="J861" s="10"/>
      <c r="K861" s="10"/>
      <c r="L861" s="10"/>
      <c r="M861" s="10"/>
      <c r="N861" s="10" t="s">
        <v>1853</v>
      </c>
      <c r="O861" s="12" t="s">
        <v>1854</v>
      </c>
      <c r="P861" s="10" t="s">
        <v>367</v>
      </c>
      <c r="Q861" s="10" t="s">
        <v>368</v>
      </c>
      <c r="R861" s="13">
        <v>83012520</v>
      </c>
      <c r="S861" s="14" t="s">
        <v>7</v>
      </c>
      <c r="T861" s="10" t="s">
        <v>204</v>
      </c>
      <c r="U861" s="10" t="s">
        <v>204</v>
      </c>
      <c r="V861" s="10" t="s">
        <v>65</v>
      </c>
      <c r="W861" s="10" t="s">
        <v>982</v>
      </c>
      <c r="X861" s="11"/>
      <c r="Y861" s="11"/>
      <c r="Z861" s="11"/>
      <c r="AA861" s="11"/>
    </row>
    <row r="862" spans="1:27" ht="18" hidden="1" x14ac:dyDescent="0.3">
      <c r="A862" s="10"/>
      <c r="B862" s="10"/>
      <c r="C862" s="10"/>
      <c r="D862" s="10"/>
      <c r="E862" s="10"/>
      <c r="F862" s="10"/>
      <c r="G862" s="10"/>
      <c r="H862" s="10"/>
      <c r="I862" s="10" t="str">
        <f t="shared" si="13"/>
        <v>Full</v>
      </c>
      <c r="J862" s="10"/>
      <c r="K862" s="10"/>
      <c r="L862" s="10"/>
      <c r="M862" s="10"/>
      <c r="N862" s="10" t="s">
        <v>1855</v>
      </c>
      <c r="O862" s="12" t="s">
        <v>1856</v>
      </c>
      <c r="P862" s="10" t="s">
        <v>367</v>
      </c>
      <c r="Q862" s="10" t="s">
        <v>419</v>
      </c>
      <c r="R862" s="13">
        <v>31563992.5</v>
      </c>
      <c r="S862" s="14" t="s">
        <v>7</v>
      </c>
      <c r="T862" s="10" t="s">
        <v>204</v>
      </c>
      <c r="U862" s="10" t="s">
        <v>204</v>
      </c>
      <c r="V862" s="10" t="s">
        <v>65</v>
      </c>
      <c r="W862" s="10" t="s">
        <v>982</v>
      </c>
      <c r="X862" s="11"/>
      <c r="Y862" s="11"/>
      <c r="Z862" s="11"/>
      <c r="AA862" s="11"/>
    </row>
    <row r="863" spans="1:27" ht="18" hidden="1" x14ac:dyDescent="0.3">
      <c r="A863" s="10"/>
      <c r="B863" s="10"/>
      <c r="C863" s="10"/>
      <c r="D863" s="10"/>
      <c r="E863" s="10"/>
      <c r="F863" s="10"/>
      <c r="G863" s="10"/>
      <c r="H863" s="10"/>
      <c r="I863" s="10" t="str">
        <f t="shared" si="13"/>
        <v>Full</v>
      </c>
      <c r="J863" s="10"/>
      <c r="K863" s="10"/>
      <c r="L863" s="10"/>
      <c r="M863" s="10"/>
      <c r="N863" s="10" t="s">
        <v>1857</v>
      </c>
      <c r="O863" s="12" t="s">
        <v>1858</v>
      </c>
      <c r="P863" s="10" t="s">
        <v>202</v>
      </c>
      <c r="Q863" s="10" t="s">
        <v>203</v>
      </c>
      <c r="R863" s="13">
        <v>246733195.75</v>
      </c>
      <c r="S863" s="14" t="s">
        <v>7</v>
      </c>
      <c r="T863" s="10" t="s">
        <v>204</v>
      </c>
      <c r="U863" s="10" t="s">
        <v>204</v>
      </c>
      <c r="V863" s="10" t="s">
        <v>65</v>
      </c>
      <c r="W863" s="10" t="s">
        <v>982</v>
      </c>
      <c r="X863" s="11"/>
      <c r="Y863" s="11"/>
      <c r="Z863" s="11"/>
      <c r="AA863" s="11"/>
    </row>
    <row r="864" spans="1:27" ht="18" hidden="1" x14ac:dyDescent="0.3">
      <c r="A864" s="10"/>
      <c r="B864" s="10"/>
      <c r="C864" s="10"/>
      <c r="D864" s="10"/>
      <c r="E864" s="10"/>
      <c r="F864" s="10"/>
      <c r="G864" s="10"/>
      <c r="H864" s="10"/>
      <c r="I864" s="10" t="str">
        <f t="shared" si="13"/>
        <v>Full</v>
      </c>
      <c r="J864" s="10"/>
      <c r="K864" s="10"/>
      <c r="L864" s="10"/>
      <c r="M864" s="10"/>
      <c r="N864" s="10" t="s">
        <v>1859</v>
      </c>
      <c r="O864" s="12" t="s">
        <v>1860</v>
      </c>
      <c r="P864" s="10" t="s">
        <v>202</v>
      </c>
      <c r="Q864" s="10" t="s">
        <v>203</v>
      </c>
      <c r="R864" s="13">
        <v>96478807.25</v>
      </c>
      <c r="S864" s="14" t="s">
        <v>7</v>
      </c>
      <c r="T864" s="10" t="s">
        <v>204</v>
      </c>
      <c r="U864" s="10" t="s">
        <v>204</v>
      </c>
      <c r="V864" s="10" t="s">
        <v>65</v>
      </c>
      <c r="W864" s="10" t="s">
        <v>982</v>
      </c>
      <c r="X864" s="11"/>
      <c r="Y864" s="11"/>
      <c r="Z864" s="11"/>
      <c r="AA864" s="11"/>
    </row>
    <row r="865" spans="1:27" ht="18" x14ac:dyDescent="0.3">
      <c r="A865" s="10"/>
      <c r="B865" s="10"/>
      <c r="C865" s="15" t="s">
        <v>619</v>
      </c>
      <c r="D865" s="10" t="s">
        <v>620</v>
      </c>
      <c r="E865" s="10" t="s">
        <v>620</v>
      </c>
      <c r="F865" s="16" t="s">
        <v>621</v>
      </c>
      <c r="G865" s="10" t="s">
        <v>620</v>
      </c>
      <c r="H865" s="10" t="s">
        <v>620</v>
      </c>
      <c r="I865" s="17" t="str">
        <f t="shared" si="13"/>
        <v>Full</v>
      </c>
      <c r="J865" s="10" t="s">
        <v>205</v>
      </c>
      <c r="K865" s="10" t="s">
        <v>622</v>
      </c>
      <c r="L865" s="10" t="s">
        <v>623</v>
      </c>
      <c r="M865" s="10"/>
      <c r="N865" s="10" t="s">
        <v>1861</v>
      </c>
      <c r="O865" s="12" t="s">
        <v>105</v>
      </c>
      <c r="P865" s="10" t="s">
        <v>6</v>
      </c>
      <c r="Q865" s="10" t="s">
        <v>8</v>
      </c>
      <c r="R865" s="13">
        <v>28950042.5</v>
      </c>
      <c r="S865" s="14" t="s">
        <v>7</v>
      </c>
      <c r="T865" s="10" t="s">
        <v>204</v>
      </c>
      <c r="U865" s="10" t="s">
        <v>204</v>
      </c>
      <c r="V865" s="10" t="s">
        <v>65</v>
      </c>
      <c r="W865" s="10" t="s">
        <v>982</v>
      </c>
      <c r="X865" s="11" t="s">
        <v>982</v>
      </c>
      <c r="Y865" s="78">
        <f>'LIVE PMO'!F53</f>
        <v>47057</v>
      </c>
      <c r="Z865" s="78">
        <f>EDATE(Y865,-2)</f>
        <v>46996</v>
      </c>
      <c r="AA865" s="78">
        <f>EDATE(Y865,24)</f>
        <v>47787</v>
      </c>
    </row>
    <row r="866" spans="1:27" ht="18" x14ac:dyDescent="0.3">
      <c r="A866" s="10"/>
      <c r="B866" s="10"/>
      <c r="C866" s="15" t="s">
        <v>619</v>
      </c>
      <c r="D866" s="10" t="s">
        <v>620</v>
      </c>
      <c r="E866" s="10" t="s">
        <v>620</v>
      </c>
      <c r="F866" s="16" t="s">
        <v>621</v>
      </c>
      <c r="G866" s="10" t="s">
        <v>620</v>
      </c>
      <c r="H866" s="10" t="s">
        <v>620</v>
      </c>
      <c r="I866" s="17" t="str">
        <f t="shared" si="13"/>
        <v>Full</v>
      </c>
      <c r="J866" s="10" t="s">
        <v>205</v>
      </c>
      <c r="K866" s="10" t="s">
        <v>622</v>
      </c>
      <c r="L866" s="10" t="s">
        <v>623</v>
      </c>
      <c r="M866" s="10"/>
      <c r="N866" s="10" t="s">
        <v>1862</v>
      </c>
      <c r="O866" s="12" t="s">
        <v>1863</v>
      </c>
      <c r="P866" s="10" t="s">
        <v>6</v>
      </c>
      <c r="Q866" s="10" t="s">
        <v>8</v>
      </c>
      <c r="R866" s="13">
        <v>50216360</v>
      </c>
      <c r="S866" s="14" t="s">
        <v>7</v>
      </c>
      <c r="T866" s="10" t="s">
        <v>204</v>
      </c>
      <c r="U866" s="10" t="s">
        <v>204</v>
      </c>
      <c r="V866" s="10" t="s">
        <v>65</v>
      </c>
      <c r="W866" s="10" t="s">
        <v>982</v>
      </c>
      <c r="X866" s="11" t="s">
        <v>982</v>
      </c>
      <c r="Y866" s="78">
        <f>'LIVE PMO'!F54</f>
        <v>46685</v>
      </c>
      <c r="Z866" s="78">
        <f>EDATE(Y866,-2)</f>
        <v>46624</v>
      </c>
      <c r="AA866" s="78">
        <f>EDATE(Y866,24)</f>
        <v>47416</v>
      </c>
    </row>
    <row r="867" spans="1:27" ht="18" hidden="1" x14ac:dyDescent="0.3">
      <c r="A867" s="10"/>
      <c r="B867" s="10"/>
      <c r="C867" s="10"/>
      <c r="D867" s="10"/>
      <c r="E867" s="10"/>
      <c r="F867" s="10"/>
      <c r="G867" s="10"/>
      <c r="H867" s="10"/>
      <c r="I867" s="10" t="str">
        <f t="shared" si="13"/>
        <v>Full</v>
      </c>
      <c r="J867" s="10"/>
      <c r="K867" s="10"/>
      <c r="L867" s="10"/>
      <c r="M867" s="10"/>
      <c r="N867" s="10" t="s">
        <v>1864</v>
      </c>
      <c r="O867" s="12" t="s">
        <v>1865</v>
      </c>
      <c r="P867" s="10" t="s">
        <v>543</v>
      </c>
      <c r="Q867" s="10" t="s">
        <v>583</v>
      </c>
      <c r="R867" s="13">
        <v>90734516.310000002</v>
      </c>
      <c r="S867" s="14" t="s">
        <v>7</v>
      </c>
      <c r="T867" s="10" t="s">
        <v>204</v>
      </c>
      <c r="U867" s="10" t="s">
        <v>204</v>
      </c>
      <c r="V867" s="10" t="s">
        <v>65</v>
      </c>
      <c r="W867" s="10" t="s">
        <v>982</v>
      </c>
      <c r="X867" s="11"/>
      <c r="Y867" s="11"/>
      <c r="Z867" s="11"/>
      <c r="AA867" s="11"/>
    </row>
    <row r="868" spans="1:27" ht="18" hidden="1" x14ac:dyDescent="0.3">
      <c r="A868" s="10"/>
      <c r="B868" s="10"/>
      <c r="C868" s="10"/>
      <c r="D868" s="10"/>
      <c r="E868" s="10"/>
      <c r="F868" s="10"/>
      <c r="G868" s="10"/>
      <c r="H868" s="10"/>
      <c r="I868" s="10" t="str">
        <f t="shared" si="13"/>
        <v>Full</v>
      </c>
      <c r="J868" s="10"/>
      <c r="K868" s="10"/>
      <c r="L868" s="10"/>
      <c r="M868" s="10"/>
      <c r="N868" s="10" t="s">
        <v>1866</v>
      </c>
      <c r="O868" s="12" t="s">
        <v>1867</v>
      </c>
      <c r="P868" s="10" t="s">
        <v>543</v>
      </c>
      <c r="Q868" s="10" t="s">
        <v>583</v>
      </c>
      <c r="R868" s="13">
        <v>39430803.25</v>
      </c>
      <c r="S868" s="14" t="s">
        <v>7</v>
      </c>
      <c r="T868" s="10" t="s">
        <v>204</v>
      </c>
      <c r="U868" s="10" t="s">
        <v>204</v>
      </c>
      <c r="V868" s="10" t="s">
        <v>65</v>
      </c>
      <c r="W868" s="10" t="s">
        <v>982</v>
      </c>
      <c r="X868" s="11"/>
      <c r="Y868" s="11"/>
      <c r="Z868" s="11"/>
      <c r="AA868" s="11"/>
    </row>
    <row r="869" spans="1:27" ht="18" hidden="1" x14ac:dyDescent="0.3">
      <c r="A869" s="10"/>
      <c r="B869" s="10"/>
      <c r="C869" s="10"/>
      <c r="D869" s="10"/>
      <c r="E869" s="10"/>
      <c r="F869" s="10"/>
      <c r="G869" s="10"/>
      <c r="H869" s="10"/>
      <c r="I869" s="10" t="str">
        <f t="shared" si="13"/>
        <v>Full</v>
      </c>
      <c r="J869" s="10"/>
      <c r="K869" s="10"/>
      <c r="L869" s="10"/>
      <c r="M869" s="10"/>
      <c r="N869" s="10" t="s">
        <v>1868</v>
      </c>
      <c r="O869" s="12" t="s">
        <v>1869</v>
      </c>
      <c r="P869" s="10" t="s">
        <v>367</v>
      </c>
      <c r="Q869" s="10" t="s">
        <v>451</v>
      </c>
      <c r="R869" s="13">
        <v>50485523.25</v>
      </c>
      <c r="S869" s="14" t="s">
        <v>7</v>
      </c>
      <c r="T869" s="10" t="s">
        <v>204</v>
      </c>
      <c r="U869" s="10" t="s">
        <v>204</v>
      </c>
      <c r="V869" s="10" t="s">
        <v>65</v>
      </c>
      <c r="W869" s="10" t="s">
        <v>982</v>
      </c>
      <c r="X869" s="11"/>
      <c r="Y869" s="11"/>
      <c r="Z869" s="11"/>
      <c r="AA869" s="11"/>
    </row>
    <row r="870" spans="1:27" ht="18" hidden="1" x14ac:dyDescent="0.3">
      <c r="A870" s="10"/>
      <c r="B870" s="10"/>
      <c r="C870" s="10"/>
      <c r="D870" s="10"/>
      <c r="E870" s="10"/>
      <c r="F870" s="10"/>
      <c r="G870" s="10"/>
      <c r="H870" s="10"/>
      <c r="I870" s="10" t="str">
        <f t="shared" si="13"/>
        <v>Full</v>
      </c>
      <c r="J870" s="10"/>
      <c r="K870" s="10"/>
      <c r="L870" s="10"/>
      <c r="M870" s="10"/>
      <c r="N870" s="10" t="s">
        <v>1870</v>
      </c>
      <c r="O870" s="12" t="s">
        <v>1871</v>
      </c>
      <c r="P870" s="10" t="s">
        <v>367</v>
      </c>
      <c r="Q870" s="10" t="s">
        <v>419</v>
      </c>
      <c r="R870" s="13">
        <v>28000182.75</v>
      </c>
      <c r="S870" s="14" t="s">
        <v>7</v>
      </c>
      <c r="T870" s="10" t="s">
        <v>204</v>
      </c>
      <c r="U870" s="10" t="s">
        <v>204</v>
      </c>
      <c r="V870" s="10" t="s">
        <v>65</v>
      </c>
      <c r="W870" s="10" t="s">
        <v>982</v>
      </c>
      <c r="X870" s="11"/>
      <c r="Y870" s="11"/>
      <c r="Z870" s="11"/>
      <c r="AA870" s="11"/>
    </row>
    <row r="871" spans="1:27" ht="18" hidden="1" x14ac:dyDescent="0.3">
      <c r="A871" s="10"/>
      <c r="B871" s="10"/>
      <c r="C871" s="10"/>
      <c r="D871" s="10"/>
      <c r="E871" s="10"/>
      <c r="F871" s="10"/>
      <c r="G871" s="10"/>
      <c r="H871" s="10"/>
      <c r="I871" s="10" t="str">
        <f t="shared" si="13"/>
        <v>Full</v>
      </c>
      <c r="J871" s="10"/>
      <c r="K871" s="10"/>
      <c r="L871" s="10"/>
      <c r="M871" s="10"/>
      <c r="N871" s="10" t="s">
        <v>1872</v>
      </c>
      <c r="O871" s="12" t="s">
        <v>1873</v>
      </c>
      <c r="P871" s="10" t="s">
        <v>543</v>
      </c>
      <c r="Q871" s="10" t="s">
        <v>583</v>
      </c>
      <c r="R871" s="13">
        <v>150323860</v>
      </c>
      <c r="S871" s="14" t="s">
        <v>7</v>
      </c>
      <c r="T871" s="10" t="s">
        <v>204</v>
      </c>
      <c r="U871" s="10" t="s">
        <v>204</v>
      </c>
      <c r="V871" s="10" t="s">
        <v>65</v>
      </c>
      <c r="W871" s="10" t="s">
        <v>982</v>
      </c>
      <c r="X871" s="11"/>
      <c r="Y871" s="11"/>
      <c r="Z871" s="11"/>
      <c r="AA871" s="11"/>
    </row>
    <row r="872" spans="1:27" ht="18" hidden="1" x14ac:dyDescent="0.3">
      <c r="A872" s="10"/>
      <c r="B872" s="10"/>
      <c r="C872" s="10"/>
      <c r="D872" s="10"/>
      <c r="E872" s="10"/>
      <c r="F872" s="10"/>
      <c r="G872" s="10"/>
      <c r="H872" s="10"/>
      <c r="I872" s="10" t="str">
        <f t="shared" si="13"/>
        <v>Full</v>
      </c>
      <c r="J872" s="10"/>
      <c r="K872" s="10"/>
      <c r="L872" s="10"/>
      <c r="M872" s="10"/>
      <c r="N872" s="10" t="s">
        <v>1874</v>
      </c>
      <c r="O872" s="12" t="s">
        <v>1875</v>
      </c>
      <c r="P872" s="10" t="s">
        <v>653</v>
      </c>
      <c r="Q872" s="10" t="s">
        <v>654</v>
      </c>
      <c r="R872" s="13">
        <v>188255625.31</v>
      </c>
      <c r="S872" s="14" t="s">
        <v>7</v>
      </c>
      <c r="T872" s="10" t="s">
        <v>204</v>
      </c>
      <c r="U872" s="10" t="s">
        <v>204</v>
      </c>
      <c r="V872" s="10" t="s">
        <v>65</v>
      </c>
      <c r="W872" s="10" t="s">
        <v>982</v>
      </c>
      <c r="X872" s="11"/>
      <c r="Y872" s="11"/>
      <c r="Z872" s="11"/>
      <c r="AA872" s="11"/>
    </row>
    <row r="873" spans="1:27" ht="18" hidden="1" x14ac:dyDescent="0.3">
      <c r="A873" s="10"/>
      <c r="B873" s="10"/>
      <c r="C873" s="10"/>
      <c r="D873" s="10"/>
      <c r="E873" s="10"/>
      <c r="F873" s="10"/>
      <c r="G873" s="10"/>
      <c r="H873" s="10"/>
      <c r="I873" s="10" t="str">
        <f t="shared" si="13"/>
        <v>Full</v>
      </c>
      <c r="J873" s="10"/>
      <c r="K873" s="10"/>
      <c r="L873" s="10"/>
      <c r="M873" s="10"/>
      <c r="N873" s="10" t="s">
        <v>1876</v>
      </c>
      <c r="O873" s="12" t="s">
        <v>1877</v>
      </c>
      <c r="P873" s="10" t="s">
        <v>367</v>
      </c>
      <c r="Q873" s="10" t="s">
        <v>419</v>
      </c>
      <c r="R873" s="13">
        <v>83720906.200000003</v>
      </c>
      <c r="S873" s="14" t="s">
        <v>7</v>
      </c>
      <c r="T873" s="10" t="s">
        <v>204</v>
      </c>
      <c r="U873" s="10" t="s">
        <v>204</v>
      </c>
      <c r="V873" s="10" t="s">
        <v>65</v>
      </c>
      <c r="W873" s="10" t="s">
        <v>982</v>
      </c>
      <c r="X873" s="11"/>
      <c r="Y873" s="11"/>
      <c r="Z873" s="11"/>
      <c r="AA873" s="11"/>
    </row>
    <row r="874" spans="1:27" ht="18" hidden="1" x14ac:dyDescent="0.3">
      <c r="A874" s="10"/>
      <c r="B874" s="10"/>
      <c r="C874" s="10"/>
      <c r="D874" s="10"/>
      <c r="E874" s="10"/>
      <c r="F874" s="10"/>
      <c r="G874" s="10"/>
      <c r="H874" s="10"/>
      <c r="I874" s="10" t="str">
        <f t="shared" si="13"/>
        <v>Full</v>
      </c>
      <c r="J874" s="10"/>
      <c r="K874" s="10"/>
      <c r="L874" s="10"/>
      <c r="M874" s="10"/>
      <c r="N874" s="10" t="s">
        <v>1878</v>
      </c>
      <c r="O874" s="12" t="s">
        <v>1879</v>
      </c>
      <c r="P874" s="10" t="s">
        <v>202</v>
      </c>
      <c r="Q874" s="10" t="s">
        <v>203</v>
      </c>
      <c r="R874" s="13">
        <v>48752757.189999998</v>
      </c>
      <c r="S874" s="14" t="s">
        <v>7</v>
      </c>
      <c r="T874" s="10" t="s">
        <v>204</v>
      </c>
      <c r="U874" s="10" t="s">
        <v>204</v>
      </c>
      <c r="V874" s="10" t="s">
        <v>65</v>
      </c>
      <c r="W874" s="10" t="s">
        <v>982</v>
      </c>
      <c r="X874" s="11"/>
      <c r="Y874" s="11"/>
      <c r="Z874" s="11"/>
      <c r="AA874" s="11"/>
    </row>
    <row r="875" spans="1:27" ht="18" hidden="1" x14ac:dyDescent="0.3">
      <c r="A875" s="10"/>
      <c r="B875" s="10"/>
      <c r="C875" s="10"/>
      <c r="D875" s="10"/>
      <c r="E875" s="10"/>
      <c r="F875" s="10"/>
      <c r="G875" s="10"/>
      <c r="H875" s="10"/>
      <c r="I875" s="10" t="str">
        <f t="shared" si="13"/>
        <v>Full</v>
      </c>
      <c r="J875" s="10"/>
      <c r="K875" s="10"/>
      <c r="L875" s="10"/>
      <c r="M875" s="10"/>
      <c r="N875" s="10" t="s">
        <v>1880</v>
      </c>
      <c r="O875" s="12" t="s">
        <v>1881</v>
      </c>
      <c r="P875" s="10" t="s">
        <v>367</v>
      </c>
      <c r="Q875" s="10" t="s">
        <v>451</v>
      </c>
      <c r="R875" s="13">
        <v>32405270.399999999</v>
      </c>
      <c r="S875" s="14" t="s">
        <v>7</v>
      </c>
      <c r="T875" s="10" t="s">
        <v>204</v>
      </c>
      <c r="U875" s="10" t="s">
        <v>204</v>
      </c>
      <c r="V875" s="10" t="s">
        <v>65</v>
      </c>
      <c r="W875" s="10" t="s">
        <v>982</v>
      </c>
      <c r="X875" s="11"/>
      <c r="Y875" s="11"/>
      <c r="Z875" s="11"/>
      <c r="AA875" s="11"/>
    </row>
    <row r="876" spans="1:27" ht="18" x14ac:dyDescent="0.3">
      <c r="A876" s="10"/>
      <c r="B876" s="10"/>
      <c r="C876" s="15" t="s">
        <v>619</v>
      </c>
      <c r="D876" s="10" t="s">
        <v>620</v>
      </c>
      <c r="E876" s="10" t="s">
        <v>620</v>
      </c>
      <c r="F876" s="16" t="s">
        <v>621</v>
      </c>
      <c r="G876" s="10" t="s">
        <v>620</v>
      </c>
      <c r="H876" s="10" t="s">
        <v>620</v>
      </c>
      <c r="I876" s="17" t="str">
        <f t="shared" si="13"/>
        <v>Full</v>
      </c>
      <c r="J876" s="10" t="s">
        <v>205</v>
      </c>
      <c r="K876" s="10" t="s">
        <v>622</v>
      </c>
      <c r="L876" s="10" t="s">
        <v>623</v>
      </c>
      <c r="M876" s="10"/>
      <c r="N876" s="10" t="s">
        <v>68</v>
      </c>
      <c r="O876" s="12" t="s">
        <v>69</v>
      </c>
      <c r="P876" s="10" t="s">
        <v>6</v>
      </c>
      <c r="Q876" s="10" t="s">
        <v>8</v>
      </c>
      <c r="R876" s="13">
        <v>43412500</v>
      </c>
      <c r="S876" s="14" t="s">
        <v>7</v>
      </c>
      <c r="T876" s="10" t="s">
        <v>204</v>
      </c>
      <c r="U876" s="10" t="s">
        <v>204</v>
      </c>
      <c r="V876" s="10" t="s">
        <v>65</v>
      </c>
      <c r="W876" s="10" t="s">
        <v>982</v>
      </c>
      <c r="X876" s="11" t="s">
        <v>982</v>
      </c>
      <c r="Y876" s="78">
        <f>'LIVE PMO'!F34</f>
        <v>47239</v>
      </c>
      <c r="Z876" s="78">
        <f>EDATE(Y876,-2)</f>
        <v>47178</v>
      </c>
      <c r="AA876" s="78">
        <f>EDATE(Y876,24)</f>
        <v>47969</v>
      </c>
    </row>
    <row r="877" spans="1:27" ht="18" hidden="1" x14ac:dyDescent="0.3">
      <c r="A877" s="10"/>
      <c r="B877" s="10"/>
      <c r="C877" s="10"/>
      <c r="D877" s="10"/>
      <c r="E877" s="10"/>
      <c r="F877" s="10"/>
      <c r="G877" s="10"/>
      <c r="H877" s="10"/>
      <c r="I877" s="10" t="str">
        <f t="shared" si="13"/>
        <v>Full</v>
      </c>
      <c r="J877" s="10"/>
      <c r="K877" s="10"/>
      <c r="L877" s="10"/>
      <c r="M877" s="10"/>
      <c r="N877" s="10" t="s">
        <v>1882</v>
      </c>
      <c r="O877" s="12" t="s">
        <v>1883</v>
      </c>
      <c r="P877" s="10" t="s">
        <v>367</v>
      </c>
      <c r="Q877" s="10" t="s">
        <v>419</v>
      </c>
      <c r="R877" s="13">
        <v>28193631.84</v>
      </c>
      <c r="S877" s="14" t="s">
        <v>7</v>
      </c>
      <c r="T877" s="10" t="s">
        <v>204</v>
      </c>
      <c r="U877" s="10" t="s">
        <v>204</v>
      </c>
      <c r="V877" s="10" t="s">
        <v>65</v>
      </c>
      <c r="W877" s="10" t="s">
        <v>982</v>
      </c>
      <c r="X877" s="11"/>
      <c r="Y877" s="11"/>
      <c r="Z877" s="11"/>
      <c r="AA877" s="11"/>
    </row>
    <row r="878" spans="1:27" ht="18" hidden="1" x14ac:dyDescent="0.3">
      <c r="A878" s="10"/>
      <c r="B878" s="10"/>
      <c r="C878" s="10"/>
      <c r="D878" s="10"/>
      <c r="E878" s="10"/>
      <c r="F878" s="10"/>
      <c r="G878" s="10"/>
      <c r="H878" s="10"/>
      <c r="I878" s="10" t="str">
        <f t="shared" si="13"/>
        <v>Full</v>
      </c>
      <c r="J878" s="10"/>
      <c r="K878" s="10"/>
      <c r="L878" s="10"/>
      <c r="M878" s="10"/>
      <c r="N878" s="10" t="s">
        <v>1884</v>
      </c>
      <c r="O878" s="12" t="s">
        <v>1885</v>
      </c>
      <c r="P878" s="10" t="s">
        <v>202</v>
      </c>
      <c r="Q878" s="10" t="s">
        <v>203</v>
      </c>
      <c r="R878" s="13">
        <v>26072759.75</v>
      </c>
      <c r="S878" s="14" t="s">
        <v>7</v>
      </c>
      <c r="T878" s="10" t="s">
        <v>204</v>
      </c>
      <c r="U878" s="10" t="s">
        <v>204</v>
      </c>
      <c r="V878" s="10" t="s">
        <v>65</v>
      </c>
      <c r="W878" s="10" t="s">
        <v>982</v>
      </c>
      <c r="X878" s="11"/>
      <c r="Y878" s="11"/>
      <c r="Z878" s="11"/>
      <c r="AA878" s="11"/>
    </row>
    <row r="879" spans="1:27" ht="18" hidden="1" x14ac:dyDescent="0.3">
      <c r="A879" s="10"/>
      <c r="B879" s="10"/>
      <c r="C879" s="10"/>
      <c r="D879" s="10"/>
      <c r="E879" s="10"/>
      <c r="F879" s="10"/>
      <c r="G879" s="10"/>
      <c r="H879" s="10"/>
      <c r="I879" s="10" t="str">
        <f t="shared" si="13"/>
        <v>Simplified</v>
      </c>
      <c r="J879" s="10"/>
      <c r="K879" s="10"/>
      <c r="L879" s="10"/>
      <c r="M879" s="10"/>
      <c r="N879" s="10" t="s">
        <v>1886</v>
      </c>
      <c r="O879" s="12" t="s">
        <v>1887</v>
      </c>
      <c r="P879" s="10" t="s">
        <v>367</v>
      </c>
      <c r="Q879" s="10" t="s">
        <v>419</v>
      </c>
      <c r="R879" s="13">
        <v>11731633</v>
      </c>
      <c r="S879" s="14" t="s">
        <v>7</v>
      </c>
      <c r="T879" s="10" t="s">
        <v>204</v>
      </c>
      <c r="U879" s="10" t="s">
        <v>204</v>
      </c>
      <c r="V879" s="10" t="s">
        <v>65</v>
      </c>
      <c r="W879" s="10" t="s">
        <v>982</v>
      </c>
      <c r="X879" s="11"/>
      <c r="Y879" s="11"/>
      <c r="Z879" s="11"/>
      <c r="AA879" s="11"/>
    </row>
    <row r="880" spans="1:27" ht="18" hidden="1" x14ac:dyDescent="0.3">
      <c r="A880" s="10"/>
      <c r="B880" s="10"/>
      <c r="C880" s="10"/>
      <c r="D880" s="10"/>
      <c r="E880" s="10"/>
      <c r="F880" s="10"/>
      <c r="G880" s="10"/>
      <c r="H880" s="10"/>
      <c r="I880" s="10" t="str">
        <f t="shared" si="13"/>
        <v>Full</v>
      </c>
      <c r="J880" s="10"/>
      <c r="K880" s="10"/>
      <c r="L880" s="10"/>
      <c r="M880" s="10"/>
      <c r="N880" s="10" t="s">
        <v>1888</v>
      </c>
      <c r="O880" s="12" t="s">
        <v>1889</v>
      </c>
      <c r="P880" s="10" t="s">
        <v>202</v>
      </c>
      <c r="Q880" s="10" t="s">
        <v>203</v>
      </c>
      <c r="R880" s="13">
        <v>32302603</v>
      </c>
      <c r="S880" s="14" t="s">
        <v>7</v>
      </c>
      <c r="T880" s="10" t="s">
        <v>204</v>
      </c>
      <c r="U880" s="10" t="s">
        <v>204</v>
      </c>
      <c r="V880" s="10" t="s">
        <v>65</v>
      </c>
      <c r="W880" s="10" t="s">
        <v>982</v>
      </c>
      <c r="X880" s="11"/>
      <c r="Y880" s="11"/>
      <c r="Z880" s="11"/>
      <c r="AA880" s="11"/>
    </row>
    <row r="881" spans="1:27" ht="18" hidden="1" x14ac:dyDescent="0.3">
      <c r="A881" s="10"/>
      <c r="B881" s="10"/>
      <c r="C881" s="10"/>
      <c r="D881" s="10"/>
      <c r="E881" s="10"/>
      <c r="F881" s="10"/>
      <c r="G881" s="10"/>
      <c r="H881" s="10"/>
      <c r="I881" s="10" t="str">
        <f t="shared" si="13"/>
        <v>Full</v>
      </c>
      <c r="J881" s="10"/>
      <c r="K881" s="10"/>
      <c r="L881" s="10"/>
      <c r="M881" s="10"/>
      <c r="N881" s="10" t="s">
        <v>1890</v>
      </c>
      <c r="O881" s="12" t="s">
        <v>1891</v>
      </c>
      <c r="P881" s="10" t="s">
        <v>202</v>
      </c>
      <c r="Q881" s="10" t="s">
        <v>203</v>
      </c>
      <c r="R881" s="13">
        <v>29021654.149999999</v>
      </c>
      <c r="S881" s="14" t="s">
        <v>7</v>
      </c>
      <c r="T881" s="10" t="s">
        <v>204</v>
      </c>
      <c r="U881" s="10" t="s">
        <v>204</v>
      </c>
      <c r="V881" s="10" t="s">
        <v>65</v>
      </c>
      <c r="W881" s="10" t="s">
        <v>982</v>
      </c>
      <c r="X881" s="11"/>
      <c r="Y881" s="11"/>
      <c r="Z881" s="11"/>
      <c r="AA881" s="11"/>
    </row>
    <row r="882" spans="1:27" ht="18" hidden="1" x14ac:dyDescent="0.3">
      <c r="A882" s="10"/>
      <c r="B882" s="10"/>
      <c r="C882" s="10"/>
      <c r="D882" s="10"/>
      <c r="E882" s="10"/>
      <c r="F882" s="10"/>
      <c r="G882" s="10"/>
      <c r="H882" s="10"/>
      <c r="I882" s="10" t="str">
        <f t="shared" si="13"/>
        <v>Simplified</v>
      </c>
      <c r="J882" s="10"/>
      <c r="K882" s="10"/>
      <c r="L882" s="10"/>
      <c r="M882" s="10"/>
      <c r="N882" s="10" t="s">
        <v>1892</v>
      </c>
      <c r="O882" s="12" t="s">
        <v>1893</v>
      </c>
      <c r="P882" s="10" t="s">
        <v>367</v>
      </c>
      <c r="Q882" s="10" t="s">
        <v>419</v>
      </c>
      <c r="R882" s="13">
        <v>13599988.550000001</v>
      </c>
      <c r="S882" s="14" t="s">
        <v>7</v>
      </c>
      <c r="T882" s="10" t="s">
        <v>204</v>
      </c>
      <c r="U882" s="10" t="s">
        <v>204</v>
      </c>
      <c r="V882" s="10" t="s">
        <v>65</v>
      </c>
      <c r="W882" s="10" t="s">
        <v>982</v>
      </c>
      <c r="X882" s="11"/>
      <c r="Y882" s="11"/>
      <c r="Z882" s="11"/>
      <c r="AA882" s="11"/>
    </row>
    <row r="883" spans="1:27" ht="18" hidden="1" x14ac:dyDescent="0.3">
      <c r="A883" s="10"/>
      <c r="B883" s="10"/>
      <c r="C883" s="10"/>
      <c r="D883" s="10"/>
      <c r="E883" s="10"/>
      <c r="F883" s="10"/>
      <c r="G883" s="10"/>
      <c r="H883" s="10"/>
      <c r="I883" s="10" t="str">
        <f t="shared" si="13"/>
        <v>Full</v>
      </c>
      <c r="J883" s="10"/>
      <c r="K883" s="10"/>
      <c r="L883" s="10"/>
      <c r="M883" s="10"/>
      <c r="N883" s="10" t="s">
        <v>1894</v>
      </c>
      <c r="O883" s="12" t="s">
        <v>1895</v>
      </c>
      <c r="P883" s="10" t="s">
        <v>543</v>
      </c>
      <c r="Q883" s="10" t="s">
        <v>544</v>
      </c>
      <c r="R883" s="13">
        <v>55415613.5</v>
      </c>
      <c r="S883" s="14" t="s">
        <v>7</v>
      </c>
      <c r="T883" s="10" t="s">
        <v>204</v>
      </c>
      <c r="U883" s="10" t="s">
        <v>204</v>
      </c>
      <c r="V883" s="10" t="s">
        <v>65</v>
      </c>
      <c r="W883" s="10" t="s">
        <v>982</v>
      </c>
      <c r="X883" s="11"/>
      <c r="Y883" s="11"/>
      <c r="Z883" s="11"/>
      <c r="AA883" s="11"/>
    </row>
    <row r="884" spans="1:27" ht="18" hidden="1" x14ac:dyDescent="0.3">
      <c r="A884" s="10"/>
      <c r="B884" s="10"/>
      <c r="C884" s="10"/>
      <c r="D884" s="10"/>
      <c r="E884" s="10"/>
      <c r="F884" s="10"/>
      <c r="G884" s="10"/>
      <c r="H884" s="10"/>
      <c r="I884" s="10" t="str">
        <f t="shared" si="13"/>
        <v>Full</v>
      </c>
      <c r="J884" s="10"/>
      <c r="K884" s="10"/>
      <c r="L884" s="10"/>
      <c r="M884" s="10"/>
      <c r="N884" s="10" t="s">
        <v>1896</v>
      </c>
      <c r="O884" s="12" t="s">
        <v>1897</v>
      </c>
      <c r="P884" s="10" t="s">
        <v>367</v>
      </c>
      <c r="Q884" s="10" t="s">
        <v>451</v>
      </c>
      <c r="R884" s="13">
        <v>31507941.960000001</v>
      </c>
      <c r="S884" s="14" t="s">
        <v>7</v>
      </c>
      <c r="T884" s="10" t="s">
        <v>204</v>
      </c>
      <c r="U884" s="10" t="s">
        <v>204</v>
      </c>
      <c r="V884" s="10" t="s">
        <v>65</v>
      </c>
      <c r="W884" s="10" t="s">
        <v>982</v>
      </c>
      <c r="X884" s="11"/>
      <c r="Y884" s="11"/>
      <c r="Z884" s="11"/>
      <c r="AA884" s="11"/>
    </row>
    <row r="885" spans="1:27" ht="18" hidden="1" x14ac:dyDescent="0.3">
      <c r="A885" s="10"/>
      <c r="B885" s="10"/>
      <c r="C885" s="10"/>
      <c r="D885" s="10"/>
      <c r="E885" s="10"/>
      <c r="F885" s="10"/>
      <c r="G885" s="10"/>
      <c r="H885" s="10"/>
      <c r="I885" s="10" t="str">
        <f t="shared" si="13"/>
        <v>Full</v>
      </c>
      <c r="J885" s="10"/>
      <c r="K885" s="10"/>
      <c r="L885" s="10"/>
      <c r="M885" s="10"/>
      <c r="N885" s="10" t="s">
        <v>1898</v>
      </c>
      <c r="O885" s="12" t="s">
        <v>1899</v>
      </c>
      <c r="P885" s="10" t="s">
        <v>543</v>
      </c>
      <c r="Q885" s="10" t="s">
        <v>564</v>
      </c>
      <c r="R885" s="13">
        <v>213541151.69999999</v>
      </c>
      <c r="S885" s="14" t="s">
        <v>7</v>
      </c>
      <c r="T885" s="10" t="s">
        <v>204</v>
      </c>
      <c r="U885" s="10" t="s">
        <v>204</v>
      </c>
      <c r="V885" s="10" t="s">
        <v>65</v>
      </c>
      <c r="W885" s="10" t="s">
        <v>982</v>
      </c>
      <c r="X885" s="11"/>
      <c r="Y885" s="11"/>
      <c r="Z885" s="11"/>
      <c r="AA885" s="11"/>
    </row>
    <row r="886" spans="1:27" ht="18" hidden="1" x14ac:dyDescent="0.3">
      <c r="A886" s="10"/>
      <c r="B886" s="10"/>
      <c r="C886" s="10"/>
      <c r="D886" s="10"/>
      <c r="E886" s="10"/>
      <c r="F886" s="10"/>
      <c r="G886" s="10"/>
      <c r="H886" s="10"/>
      <c r="I886" s="10" t="str">
        <f t="shared" si="13"/>
        <v>Full</v>
      </c>
      <c r="J886" s="10"/>
      <c r="K886" s="10"/>
      <c r="L886" s="10"/>
      <c r="M886" s="10"/>
      <c r="N886" s="10" t="s">
        <v>1900</v>
      </c>
      <c r="O886" s="12" t="s">
        <v>1901</v>
      </c>
      <c r="P886" s="10" t="s">
        <v>202</v>
      </c>
      <c r="Q886" s="10" t="s">
        <v>203</v>
      </c>
      <c r="R886" s="13">
        <v>37644502.5</v>
      </c>
      <c r="S886" s="14" t="s">
        <v>7</v>
      </c>
      <c r="T886" s="10" t="s">
        <v>204</v>
      </c>
      <c r="U886" s="10" t="s">
        <v>204</v>
      </c>
      <c r="V886" s="10" t="s">
        <v>65</v>
      </c>
      <c r="W886" s="10" t="s">
        <v>982</v>
      </c>
      <c r="X886" s="11"/>
      <c r="Y886" s="11"/>
      <c r="Z886" s="11"/>
      <c r="AA886" s="11"/>
    </row>
    <row r="887" spans="1:27" ht="18" hidden="1" x14ac:dyDescent="0.3">
      <c r="A887" s="10"/>
      <c r="B887" s="10"/>
      <c r="C887" s="10"/>
      <c r="D887" s="10"/>
      <c r="E887" s="10"/>
      <c r="F887" s="10"/>
      <c r="G887" s="10"/>
      <c r="H887" s="10"/>
      <c r="I887" s="10" t="str">
        <f t="shared" si="13"/>
        <v>Full</v>
      </c>
      <c r="J887" s="10"/>
      <c r="K887" s="10"/>
      <c r="L887" s="10"/>
      <c r="M887" s="10"/>
      <c r="N887" s="10" t="s">
        <v>1902</v>
      </c>
      <c r="O887" s="12" t="s">
        <v>1903</v>
      </c>
      <c r="P887" s="10" t="s">
        <v>202</v>
      </c>
      <c r="Q887" s="10" t="s">
        <v>203</v>
      </c>
      <c r="R887" s="13">
        <v>53099840.100000001</v>
      </c>
      <c r="S887" s="14" t="s">
        <v>7</v>
      </c>
      <c r="T887" s="10" t="s">
        <v>204</v>
      </c>
      <c r="U887" s="10" t="s">
        <v>204</v>
      </c>
      <c r="V887" s="10" t="s">
        <v>65</v>
      </c>
      <c r="W887" s="10" t="s">
        <v>982</v>
      </c>
      <c r="X887" s="11"/>
      <c r="Y887" s="11"/>
      <c r="Z887" s="11"/>
      <c r="AA887" s="11"/>
    </row>
    <row r="888" spans="1:27" ht="18" hidden="1" x14ac:dyDescent="0.3">
      <c r="A888" s="10"/>
      <c r="B888" s="10"/>
      <c r="C888" s="10"/>
      <c r="D888" s="10"/>
      <c r="E888" s="10"/>
      <c r="F888" s="10"/>
      <c r="G888" s="10"/>
      <c r="H888" s="10"/>
      <c r="I888" s="10" t="str">
        <f t="shared" si="13"/>
        <v>Full</v>
      </c>
      <c r="J888" s="10"/>
      <c r="K888" s="10"/>
      <c r="L888" s="10"/>
      <c r="M888" s="10"/>
      <c r="N888" s="10" t="s">
        <v>1904</v>
      </c>
      <c r="O888" s="12" t="s">
        <v>1905</v>
      </c>
      <c r="P888" s="10" t="s">
        <v>202</v>
      </c>
      <c r="Q888" s="10" t="s">
        <v>203</v>
      </c>
      <c r="R888" s="13">
        <v>64703226.25</v>
      </c>
      <c r="S888" s="14" t="s">
        <v>7</v>
      </c>
      <c r="T888" s="10" t="s">
        <v>204</v>
      </c>
      <c r="U888" s="10" t="s">
        <v>204</v>
      </c>
      <c r="V888" s="10" t="s">
        <v>65</v>
      </c>
      <c r="W888" s="10" t="s">
        <v>982</v>
      </c>
      <c r="X888" s="11"/>
      <c r="Y888" s="11"/>
      <c r="Z888" s="11"/>
      <c r="AA888" s="11"/>
    </row>
    <row r="889" spans="1:27" ht="18" hidden="1" x14ac:dyDescent="0.3">
      <c r="A889" s="10"/>
      <c r="B889" s="10"/>
      <c r="C889" s="10"/>
      <c r="D889" s="10"/>
      <c r="E889" s="10"/>
      <c r="F889" s="10"/>
      <c r="G889" s="10"/>
      <c r="H889" s="10"/>
      <c r="I889" s="10" t="str">
        <f t="shared" si="13"/>
        <v>Simplified</v>
      </c>
      <c r="J889" s="10"/>
      <c r="K889" s="10"/>
      <c r="L889" s="10"/>
      <c r="M889" s="10"/>
      <c r="N889" s="10" t="s">
        <v>1906</v>
      </c>
      <c r="O889" s="12" t="s">
        <v>1907</v>
      </c>
      <c r="P889" s="10" t="s">
        <v>367</v>
      </c>
      <c r="Q889" s="10" t="s">
        <v>368</v>
      </c>
      <c r="R889" s="13">
        <v>9231337.5</v>
      </c>
      <c r="S889" s="14" t="s">
        <v>7</v>
      </c>
      <c r="T889" s="10" t="s">
        <v>204</v>
      </c>
      <c r="U889" s="10" t="s">
        <v>204</v>
      </c>
      <c r="V889" s="10" t="s">
        <v>65</v>
      </c>
      <c r="W889" s="10" t="s">
        <v>982</v>
      </c>
      <c r="X889" s="11"/>
      <c r="Y889" s="11"/>
      <c r="Z889" s="11"/>
      <c r="AA889" s="11"/>
    </row>
    <row r="890" spans="1:27" ht="18" x14ac:dyDescent="0.3">
      <c r="A890" s="10"/>
      <c r="B890" s="10"/>
      <c r="C890" s="15" t="s">
        <v>619</v>
      </c>
      <c r="D890" s="10" t="s">
        <v>620</v>
      </c>
      <c r="E890" s="10" t="s">
        <v>620</v>
      </c>
      <c r="F890" s="16" t="s">
        <v>621</v>
      </c>
      <c r="G890" s="10" t="s">
        <v>620</v>
      </c>
      <c r="H890" s="10" t="s">
        <v>620</v>
      </c>
      <c r="I890" s="10" t="str">
        <f t="shared" si="13"/>
        <v>Simplified</v>
      </c>
      <c r="J890" s="10" t="s">
        <v>205</v>
      </c>
      <c r="K890" s="10" t="s">
        <v>622</v>
      </c>
      <c r="L890" s="10" t="s">
        <v>623</v>
      </c>
      <c r="M890" s="10"/>
      <c r="N890" s="10" t="s">
        <v>1908</v>
      </c>
      <c r="O890" s="12" t="s">
        <v>1909</v>
      </c>
      <c r="P890" s="10" t="s">
        <v>6</v>
      </c>
      <c r="Q890" s="10" t="s">
        <v>124</v>
      </c>
      <c r="R890" s="13">
        <v>12474383.5</v>
      </c>
      <c r="S890" s="14" t="s">
        <v>7</v>
      </c>
      <c r="T890" s="10" t="s">
        <v>204</v>
      </c>
      <c r="U890" s="10" t="s">
        <v>204</v>
      </c>
      <c r="V890" s="10" t="s">
        <v>65</v>
      </c>
      <c r="W890" s="10" t="s">
        <v>982</v>
      </c>
      <c r="X890" s="11" t="s">
        <v>982</v>
      </c>
      <c r="Y890" s="78">
        <f>'LIVE PMO'!F36</f>
        <v>46810</v>
      </c>
      <c r="Z890" s="78">
        <f>EDATE(Y890,-2)</f>
        <v>46748</v>
      </c>
      <c r="AA890" s="78">
        <f>EDATE(Y890,24)</f>
        <v>47541</v>
      </c>
    </row>
    <row r="891" spans="1:27" ht="18" hidden="1" x14ac:dyDescent="0.3">
      <c r="A891" s="10"/>
      <c r="B891" s="10"/>
      <c r="C891" s="10"/>
      <c r="D891" s="10"/>
      <c r="E891" s="10"/>
      <c r="F891" s="10"/>
      <c r="G891" s="10"/>
      <c r="H891" s="10"/>
      <c r="I891" s="10" t="str">
        <f t="shared" si="13"/>
        <v>Full</v>
      </c>
      <c r="J891" s="10"/>
      <c r="K891" s="10"/>
      <c r="L891" s="10"/>
      <c r="M891" s="10"/>
      <c r="N891" s="10" t="s">
        <v>1910</v>
      </c>
      <c r="O891" s="12" t="s">
        <v>1911</v>
      </c>
      <c r="P891" s="10" t="s">
        <v>367</v>
      </c>
      <c r="Q891" s="10" t="s">
        <v>419</v>
      </c>
      <c r="R891" s="13">
        <v>114689143.62</v>
      </c>
      <c r="S891" s="14" t="s">
        <v>7</v>
      </c>
      <c r="T891" s="10" t="s">
        <v>204</v>
      </c>
      <c r="U891" s="10" t="s">
        <v>204</v>
      </c>
      <c r="V891" s="10" t="s">
        <v>65</v>
      </c>
      <c r="W891" s="10" t="s">
        <v>982</v>
      </c>
      <c r="X891" s="11"/>
      <c r="Y891" s="11"/>
      <c r="Z891" s="11"/>
      <c r="AA891" s="11"/>
    </row>
    <row r="892" spans="1:27" ht="18" hidden="1" x14ac:dyDescent="0.3">
      <c r="A892" s="10"/>
      <c r="B892" s="10"/>
      <c r="C892" s="10"/>
      <c r="D892" s="10"/>
      <c r="E892" s="10"/>
      <c r="F892" s="10"/>
      <c r="G892" s="10"/>
      <c r="H892" s="10"/>
      <c r="I892" s="10" t="str">
        <f t="shared" si="13"/>
        <v>Full</v>
      </c>
      <c r="J892" s="10"/>
      <c r="K892" s="10"/>
      <c r="L892" s="10"/>
      <c r="M892" s="10"/>
      <c r="N892" s="10" t="s">
        <v>1912</v>
      </c>
      <c r="O892" s="12" t="s">
        <v>1913</v>
      </c>
      <c r="P892" s="10" t="s">
        <v>367</v>
      </c>
      <c r="Q892" s="10" t="s">
        <v>394</v>
      </c>
      <c r="R892" s="13">
        <v>125348850</v>
      </c>
      <c r="S892" s="14" t="s">
        <v>7</v>
      </c>
      <c r="T892" s="10" t="s">
        <v>204</v>
      </c>
      <c r="U892" s="10" t="s">
        <v>204</v>
      </c>
      <c r="V892" s="10" t="s">
        <v>65</v>
      </c>
      <c r="W892" s="10" t="s">
        <v>982</v>
      </c>
      <c r="X892" s="11"/>
      <c r="Y892" s="11"/>
      <c r="Z892" s="11"/>
      <c r="AA892" s="11"/>
    </row>
    <row r="893" spans="1:27" ht="18" hidden="1" x14ac:dyDescent="0.3">
      <c r="A893" s="10"/>
      <c r="B893" s="10"/>
      <c r="C893" s="10"/>
      <c r="D893" s="10"/>
      <c r="E893" s="10"/>
      <c r="F893" s="10"/>
      <c r="G893" s="10"/>
      <c r="H893" s="10"/>
      <c r="I893" s="10" t="str">
        <f t="shared" si="13"/>
        <v>Full</v>
      </c>
      <c r="J893" s="10"/>
      <c r="K893" s="10"/>
      <c r="L893" s="10"/>
      <c r="M893" s="10"/>
      <c r="N893" s="10" t="s">
        <v>1914</v>
      </c>
      <c r="O893" s="12" t="s">
        <v>1915</v>
      </c>
      <c r="P893" s="10" t="s">
        <v>367</v>
      </c>
      <c r="Q893" s="10" t="s">
        <v>419</v>
      </c>
      <c r="R893" s="13">
        <v>44975787</v>
      </c>
      <c r="S893" s="14" t="s">
        <v>7</v>
      </c>
      <c r="T893" s="10" t="s">
        <v>204</v>
      </c>
      <c r="U893" s="10" t="s">
        <v>204</v>
      </c>
      <c r="V893" s="10" t="s">
        <v>65</v>
      </c>
      <c r="W893" s="10" t="s">
        <v>982</v>
      </c>
      <c r="X893" s="11"/>
      <c r="Y893" s="11"/>
      <c r="Z893" s="11"/>
      <c r="AA893" s="11"/>
    </row>
    <row r="894" spans="1:27" ht="18" hidden="1" x14ac:dyDescent="0.3">
      <c r="A894" s="10"/>
      <c r="B894" s="10"/>
      <c r="C894" s="10"/>
      <c r="D894" s="10"/>
      <c r="E894" s="10"/>
      <c r="F894" s="10"/>
      <c r="G894" s="10"/>
      <c r="H894" s="10"/>
      <c r="I894" s="10" t="str">
        <f t="shared" si="13"/>
        <v>Full</v>
      </c>
      <c r="J894" s="10"/>
      <c r="K894" s="10"/>
      <c r="L894" s="10"/>
      <c r="M894" s="10"/>
      <c r="N894" s="10" t="s">
        <v>1916</v>
      </c>
      <c r="O894" s="12" t="s">
        <v>1917</v>
      </c>
      <c r="P894" s="10" t="s">
        <v>462</v>
      </c>
      <c r="Q894" s="10" t="s">
        <v>938</v>
      </c>
      <c r="R894" s="13">
        <v>234022619.5</v>
      </c>
      <c r="S894" s="14" t="s">
        <v>7</v>
      </c>
      <c r="T894" s="10" t="s">
        <v>204</v>
      </c>
      <c r="U894" s="10" t="s">
        <v>204</v>
      </c>
      <c r="V894" s="10" t="s">
        <v>65</v>
      </c>
      <c r="W894" s="10" t="s">
        <v>982</v>
      </c>
      <c r="X894" s="11"/>
      <c r="Y894" s="11"/>
      <c r="Z894" s="11"/>
      <c r="AA894" s="11"/>
    </row>
    <row r="895" spans="1:27" ht="18" x14ac:dyDescent="0.3">
      <c r="A895" s="10"/>
      <c r="B895" s="10"/>
      <c r="C895" s="15" t="s">
        <v>619</v>
      </c>
      <c r="D895" s="10" t="s">
        <v>620</v>
      </c>
      <c r="E895" s="10" t="s">
        <v>620</v>
      </c>
      <c r="F895" s="16" t="s">
        <v>621</v>
      </c>
      <c r="G895" s="10" t="s">
        <v>620</v>
      </c>
      <c r="H895" s="10" t="s">
        <v>620</v>
      </c>
      <c r="I895" s="17" t="str">
        <f t="shared" si="13"/>
        <v>Full</v>
      </c>
      <c r="J895" s="10" t="s">
        <v>205</v>
      </c>
      <c r="K895" s="10" t="s">
        <v>622</v>
      </c>
      <c r="L895" s="10" t="s">
        <v>623</v>
      </c>
      <c r="M895" s="10"/>
      <c r="N895" s="10" t="s">
        <v>95</v>
      </c>
      <c r="O895" s="12" t="s">
        <v>96</v>
      </c>
      <c r="P895" s="10" t="s">
        <v>6</v>
      </c>
      <c r="Q895" s="10" t="s">
        <v>8</v>
      </c>
      <c r="R895" s="13">
        <v>111774958.40000001</v>
      </c>
      <c r="S895" s="14" t="s">
        <v>7</v>
      </c>
      <c r="T895" s="10" t="s">
        <v>204</v>
      </c>
      <c r="U895" s="10" t="s">
        <v>204</v>
      </c>
      <c r="V895" s="10" t="s">
        <v>65</v>
      </c>
      <c r="W895" s="10" t="s">
        <v>982</v>
      </c>
      <c r="X895" s="11" t="s">
        <v>982</v>
      </c>
      <c r="Y895" s="78">
        <f>'LIVE PMO'!F15</f>
        <v>47014</v>
      </c>
      <c r="Z895" s="78">
        <f>EDATE(Y895,-2)</f>
        <v>46952</v>
      </c>
      <c r="AA895" s="78">
        <f>EDATE(Y895,24)</f>
        <v>47744</v>
      </c>
    </row>
    <row r="896" spans="1:27" ht="18" hidden="1" x14ac:dyDescent="0.3">
      <c r="A896" s="10"/>
      <c r="B896" s="10"/>
      <c r="C896" s="10"/>
      <c r="D896" s="10"/>
      <c r="E896" s="10"/>
      <c r="F896" s="10"/>
      <c r="G896" s="10"/>
      <c r="H896" s="10"/>
      <c r="I896" s="10" t="str">
        <f t="shared" si="13"/>
        <v>Full</v>
      </c>
      <c r="J896" s="10"/>
      <c r="K896" s="10"/>
      <c r="L896" s="10"/>
      <c r="M896" s="10"/>
      <c r="N896" s="10" t="s">
        <v>1918</v>
      </c>
      <c r="O896" s="12" t="s">
        <v>1919</v>
      </c>
      <c r="P896" s="10" t="s">
        <v>367</v>
      </c>
      <c r="Q896" s="10" t="s">
        <v>419</v>
      </c>
      <c r="R896" s="13">
        <v>30865425</v>
      </c>
      <c r="S896" s="14" t="s">
        <v>7</v>
      </c>
      <c r="T896" s="10" t="s">
        <v>204</v>
      </c>
      <c r="U896" s="10" t="s">
        <v>204</v>
      </c>
      <c r="V896" s="10" t="s">
        <v>65</v>
      </c>
      <c r="W896" s="10" t="s">
        <v>982</v>
      </c>
      <c r="X896" s="11"/>
      <c r="Y896" s="11"/>
      <c r="Z896" s="11"/>
      <c r="AA896" s="11"/>
    </row>
    <row r="897" spans="1:27" ht="18" hidden="1" x14ac:dyDescent="0.3">
      <c r="A897" s="10"/>
      <c r="B897" s="10"/>
      <c r="C897" s="10"/>
      <c r="D897" s="10"/>
      <c r="E897" s="10"/>
      <c r="F897" s="10"/>
      <c r="G897" s="10"/>
      <c r="H897" s="10"/>
      <c r="I897" s="10" t="str">
        <f t="shared" si="13"/>
        <v>Full</v>
      </c>
      <c r="J897" s="10"/>
      <c r="K897" s="10"/>
      <c r="L897" s="10"/>
      <c r="M897" s="10"/>
      <c r="N897" s="10" t="s">
        <v>1920</v>
      </c>
      <c r="O897" s="12" t="s">
        <v>1921</v>
      </c>
      <c r="P897" s="10" t="s">
        <v>462</v>
      </c>
      <c r="Q897" s="10" t="s">
        <v>938</v>
      </c>
      <c r="R897" s="13">
        <v>78968857.230000004</v>
      </c>
      <c r="S897" s="14" t="s">
        <v>7</v>
      </c>
      <c r="T897" s="10" t="s">
        <v>204</v>
      </c>
      <c r="U897" s="10" t="s">
        <v>204</v>
      </c>
      <c r="V897" s="10" t="s">
        <v>65</v>
      </c>
      <c r="W897" s="10" t="s">
        <v>982</v>
      </c>
      <c r="X897" s="11"/>
      <c r="Y897" s="11"/>
      <c r="Z897" s="11"/>
      <c r="AA897" s="11"/>
    </row>
    <row r="898" spans="1:27" ht="18" hidden="1" x14ac:dyDescent="0.3">
      <c r="A898" s="10"/>
      <c r="B898" s="10"/>
      <c r="C898" s="10"/>
      <c r="D898" s="10"/>
      <c r="E898" s="10"/>
      <c r="F898" s="10"/>
      <c r="G898" s="10"/>
      <c r="H898" s="10"/>
      <c r="I898" s="10" t="str">
        <f t="shared" ref="I898:I961" si="14">IF(R898&gt;25000000,"Full","Simplified")</f>
        <v>Simplified</v>
      </c>
      <c r="J898" s="10"/>
      <c r="K898" s="10"/>
      <c r="L898" s="10"/>
      <c r="M898" s="10"/>
      <c r="N898" s="10" t="s">
        <v>1922</v>
      </c>
      <c r="O898" s="12" t="s">
        <v>1923</v>
      </c>
      <c r="P898" s="10" t="s">
        <v>367</v>
      </c>
      <c r="Q898" s="10" t="s">
        <v>419</v>
      </c>
      <c r="R898" s="13">
        <v>23471137.75</v>
      </c>
      <c r="S898" s="14" t="s">
        <v>7</v>
      </c>
      <c r="T898" s="10" t="s">
        <v>204</v>
      </c>
      <c r="U898" s="10" t="s">
        <v>204</v>
      </c>
      <c r="V898" s="10" t="s">
        <v>65</v>
      </c>
      <c r="W898" s="10" t="s">
        <v>982</v>
      </c>
      <c r="X898" s="11"/>
      <c r="Y898" s="11"/>
      <c r="Z898" s="11"/>
      <c r="AA898" s="11"/>
    </row>
    <row r="899" spans="1:27" ht="18" hidden="1" x14ac:dyDescent="0.3">
      <c r="A899" s="10"/>
      <c r="B899" s="10"/>
      <c r="C899" s="10"/>
      <c r="D899" s="10"/>
      <c r="E899" s="10"/>
      <c r="F899" s="10"/>
      <c r="G899" s="10"/>
      <c r="H899" s="10"/>
      <c r="I899" s="10" t="str">
        <f t="shared" si="14"/>
        <v>Full</v>
      </c>
      <c r="J899" s="10"/>
      <c r="K899" s="10"/>
      <c r="L899" s="10"/>
      <c r="M899" s="10"/>
      <c r="N899" s="10" t="s">
        <v>1924</v>
      </c>
      <c r="O899" s="12" t="s">
        <v>1925</v>
      </c>
      <c r="P899" s="10" t="s">
        <v>543</v>
      </c>
      <c r="Q899" s="10" t="s">
        <v>564</v>
      </c>
      <c r="R899" s="13">
        <v>28222361.969999999</v>
      </c>
      <c r="S899" s="14" t="s">
        <v>7</v>
      </c>
      <c r="T899" s="10" t="s">
        <v>204</v>
      </c>
      <c r="U899" s="10" t="s">
        <v>204</v>
      </c>
      <c r="V899" s="10" t="s">
        <v>65</v>
      </c>
      <c r="W899" s="10" t="s">
        <v>982</v>
      </c>
      <c r="X899" s="11"/>
      <c r="Y899" s="11"/>
      <c r="Z899" s="11"/>
      <c r="AA899" s="11"/>
    </row>
    <row r="900" spans="1:27" ht="18" hidden="1" x14ac:dyDescent="0.3">
      <c r="A900" s="10"/>
      <c r="B900" s="10"/>
      <c r="C900" s="10"/>
      <c r="D900" s="10"/>
      <c r="E900" s="10"/>
      <c r="F900" s="10"/>
      <c r="G900" s="10"/>
      <c r="H900" s="10"/>
      <c r="I900" s="10" t="str">
        <f t="shared" si="14"/>
        <v>Simplified</v>
      </c>
      <c r="J900" s="10"/>
      <c r="K900" s="10"/>
      <c r="L900" s="10"/>
      <c r="M900" s="10"/>
      <c r="N900" s="10" t="s">
        <v>1926</v>
      </c>
      <c r="O900" s="12" t="s">
        <v>1927</v>
      </c>
      <c r="P900" s="10" t="s">
        <v>367</v>
      </c>
      <c r="Q900" s="10" t="s">
        <v>451</v>
      </c>
      <c r="R900" s="13">
        <v>4439900.45</v>
      </c>
      <c r="S900" s="14" t="s">
        <v>7</v>
      </c>
      <c r="T900" s="10" t="s">
        <v>204</v>
      </c>
      <c r="U900" s="10" t="s">
        <v>204</v>
      </c>
      <c r="V900" s="10" t="s">
        <v>65</v>
      </c>
      <c r="W900" s="10" t="s">
        <v>982</v>
      </c>
      <c r="X900" s="11"/>
      <c r="Y900" s="11"/>
      <c r="Z900" s="11"/>
      <c r="AA900" s="11"/>
    </row>
    <row r="901" spans="1:27" ht="18" hidden="1" x14ac:dyDescent="0.3">
      <c r="A901" s="10"/>
      <c r="B901" s="10"/>
      <c r="C901" s="10"/>
      <c r="D901" s="10"/>
      <c r="E901" s="10"/>
      <c r="F901" s="10"/>
      <c r="G901" s="10"/>
      <c r="H901" s="10"/>
      <c r="I901" s="10" t="str">
        <f t="shared" si="14"/>
        <v>Simplified</v>
      </c>
      <c r="J901" s="10"/>
      <c r="K901" s="10"/>
      <c r="L901" s="10"/>
      <c r="M901" s="10"/>
      <c r="N901" s="10" t="s">
        <v>1928</v>
      </c>
      <c r="O901" s="12" t="s">
        <v>1929</v>
      </c>
      <c r="P901" s="10" t="s">
        <v>367</v>
      </c>
      <c r="Q901" s="10" t="s">
        <v>368</v>
      </c>
      <c r="R901" s="13">
        <v>16599579.550000001</v>
      </c>
      <c r="S901" s="14" t="s">
        <v>7</v>
      </c>
      <c r="T901" s="10" t="s">
        <v>204</v>
      </c>
      <c r="U901" s="10" t="s">
        <v>204</v>
      </c>
      <c r="V901" s="10" t="s">
        <v>65</v>
      </c>
      <c r="W901" s="10" t="s">
        <v>982</v>
      </c>
      <c r="X901" s="11"/>
      <c r="Y901" s="11"/>
      <c r="Z901" s="11"/>
      <c r="AA901" s="11"/>
    </row>
    <row r="902" spans="1:27" ht="18" x14ac:dyDescent="0.3">
      <c r="A902" s="10"/>
      <c r="B902" s="10"/>
      <c r="C902" s="15" t="s">
        <v>619</v>
      </c>
      <c r="D902" s="10" t="s">
        <v>620</v>
      </c>
      <c r="E902" s="10" t="s">
        <v>620</v>
      </c>
      <c r="F902" s="10" t="s">
        <v>620</v>
      </c>
      <c r="G902" s="10" t="s">
        <v>620</v>
      </c>
      <c r="H902" s="10" t="s">
        <v>620</v>
      </c>
      <c r="I902" s="17" t="str">
        <f t="shared" si="14"/>
        <v>Full</v>
      </c>
      <c r="J902" s="10" t="s">
        <v>205</v>
      </c>
      <c r="K902" s="10"/>
      <c r="L902" s="20" t="s">
        <v>626</v>
      </c>
      <c r="M902" s="10"/>
      <c r="N902" s="10" t="s">
        <v>106</v>
      </c>
      <c r="O902" s="12" t="s">
        <v>107</v>
      </c>
      <c r="P902" s="10" t="s">
        <v>6</v>
      </c>
      <c r="Q902" s="10" t="s">
        <v>8</v>
      </c>
      <c r="R902" s="13">
        <v>29649714</v>
      </c>
      <c r="S902" s="14" t="s">
        <v>7</v>
      </c>
      <c r="T902" s="10" t="s">
        <v>204</v>
      </c>
      <c r="U902" s="10" t="s">
        <v>204</v>
      </c>
      <c r="V902" s="10" t="s">
        <v>65</v>
      </c>
      <c r="W902" s="10" t="s">
        <v>982</v>
      </c>
      <c r="X902" s="11" t="s">
        <v>982</v>
      </c>
      <c r="Y902" s="78">
        <f>'LIVE PMO'!F43</f>
        <v>47217</v>
      </c>
      <c r="Z902" s="78">
        <f>EDATE(Y902,-2)</f>
        <v>47158</v>
      </c>
      <c r="AA902" s="78">
        <f>EDATE(Y902,24)</f>
        <v>47947</v>
      </c>
    </row>
    <row r="903" spans="1:27" ht="18" x14ac:dyDescent="0.3">
      <c r="A903" s="10"/>
      <c r="B903" s="10"/>
      <c r="C903" s="15" t="s">
        <v>619</v>
      </c>
      <c r="D903" s="10" t="s">
        <v>620</v>
      </c>
      <c r="E903" s="10" t="s">
        <v>620</v>
      </c>
      <c r="F903" s="16" t="s">
        <v>621</v>
      </c>
      <c r="G903" s="10" t="s">
        <v>620</v>
      </c>
      <c r="H903" s="10" t="s">
        <v>620</v>
      </c>
      <c r="I903" s="17" t="str">
        <f t="shared" si="14"/>
        <v>Full</v>
      </c>
      <c r="J903" s="10" t="s">
        <v>205</v>
      </c>
      <c r="K903" s="10" t="s">
        <v>622</v>
      </c>
      <c r="L903" s="10" t="s">
        <v>623</v>
      </c>
      <c r="M903" s="10"/>
      <c r="N903" s="10" t="s">
        <v>63</v>
      </c>
      <c r="O903" s="12" t="s">
        <v>64</v>
      </c>
      <c r="P903" s="10" t="s">
        <v>6</v>
      </c>
      <c r="Q903" s="10" t="s">
        <v>8</v>
      </c>
      <c r="R903" s="13">
        <v>30431665.699999999</v>
      </c>
      <c r="S903" s="14" t="s">
        <v>7</v>
      </c>
      <c r="T903" s="10" t="s">
        <v>204</v>
      </c>
      <c r="U903" s="10" t="s">
        <v>204</v>
      </c>
      <c r="V903" s="10" t="s">
        <v>65</v>
      </c>
      <c r="W903" s="10" t="s">
        <v>982</v>
      </c>
      <c r="X903" s="11" t="s">
        <v>982</v>
      </c>
      <c r="Y903" s="78">
        <f>'LIVE PMO'!F44</f>
        <v>47004</v>
      </c>
      <c r="Z903" s="78">
        <f>EDATE(Y903,-2)</f>
        <v>46942</v>
      </c>
      <c r="AA903" s="78">
        <f>EDATE(Y903,24)</f>
        <v>47734</v>
      </c>
    </row>
    <row r="904" spans="1:27" ht="18" hidden="1" x14ac:dyDescent="0.3">
      <c r="A904" s="10"/>
      <c r="B904" s="10"/>
      <c r="C904" s="10"/>
      <c r="D904" s="10"/>
      <c r="E904" s="10"/>
      <c r="F904" s="10"/>
      <c r="G904" s="10"/>
      <c r="H904" s="10"/>
      <c r="I904" s="10" t="str">
        <f t="shared" si="14"/>
        <v>Full</v>
      </c>
      <c r="J904" s="10"/>
      <c r="K904" s="10"/>
      <c r="L904" s="10"/>
      <c r="M904" s="10"/>
      <c r="N904" s="10" t="s">
        <v>1930</v>
      </c>
      <c r="O904" s="12" t="s">
        <v>1931</v>
      </c>
      <c r="P904" s="10" t="s">
        <v>543</v>
      </c>
      <c r="Q904" s="10" t="s">
        <v>564</v>
      </c>
      <c r="R904" s="13">
        <v>82811005.069999993</v>
      </c>
      <c r="S904" s="14" t="s">
        <v>7</v>
      </c>
      <c r="T904" s="10" t="s">
        <v>204</v>
      </c>
      <c r="U904" s="10" t="s">
        <v>204</v>
      </c>
      <c r="V904" s="10" t="s">
        <v>65</v>
      </c>
      <c r="W904" s="10" t="s">
        <v>982</v>
      </c>
      <c r="X904" s="11"/>
      <c r="Y904" s="11"/>
      <c r="Z904" s="11"/>
      <c r="AA904" s="11"/>
    </row>
    <row r="905" spans="1:27" ht="18" x14ac:dyDescent="0.3">
      <c r="A905" s="10"/>
      <c r="B905" s="10"/>
      <c r="C905" s="15" t="s">
        <v>619</v>
      </c>
      <c r="D905" s="10" t="s">
        <v>620</v>
      </c>
      <c r="E905" s="10" t="s">
        <v>620</v>
      </c>
      <c r="F905" s="16" t="s">
        <v>621</v>
      </c>
      <c r="G905" s="10" t="s">
        <v>620</v>
      </c>
      <c r="H905" s="10" t="s">
        <v>620</v>
      </c>
      <c r="I905" s="10" t="str">
        <f t="shared" si="14"/>
        <v>Simplified</v>
      </c>
      <c r="J905" s="10" t="s">
        <v>205</v>
      </c>
      <c r="K905" s="10" t="s">
        <v>622</v>
      </c>
      <c r="L905" s="10" t="s">
        <v>623</v>
      </c>
      <c r="M905" s="10"/>
      <c r="N905" s="10" t="s">
        <v>79</v>
      </c>
      <c r="O905" s="12" t="s">
        <v>80</v>
      </c>
      <c r="P905" s="10" t="s">
        <v>6</v>
      </c>
      <c r="Q905" s="10" t="s">
        <v>8</v>
      </c>
      <c r="R905" s="13">
        <v>20790349.75</v>
      </c>
      <c r="S905" s="14" t="s">
        <v>7</v>
      </c>
      <c r="T905" s="10" t="s">
        <v>204</v>
      </c>
      <c r="U905" s="10" t="s">
        <v>204</v>
      </c>
      <c r="V905" s="10" t="s">
        <v>65</v>
      </c>
      <c r="W905" s="10" t="s">
        <v>982</v>
      </c>
      <c r="X905" s="11" t="s">
        <v>982</v>
      </c>
      <c r="Y905" s="78">
        <f>'LIVE PMO'!F72</f>
        <v>46996</v>
      </c>
      <c r="Z905" s="78">
        <f>EDATE(Y905,-2)</f>
        <v>46934</v>
      </c>
      <c r="AA905" s="78">
        <f>EDATE(Y905,24)</f>
        <v>47726</v>
      </c>
    </row>
    <row r="906" spans="1:27" ht="18" hidden="1" x14ac:dyDescent="0.3">
      <c r="A906" s="10"/>
      <c r="B906" s="10"/>
      <c r="C906" s="10"/>
      <c r="D906" s="10"/>
      <c r="E906" s="10"/>
      <c r="F906" s="10"/>
      <c r="G906" s="10"/>
      <c r="H906" s="10"/>
      <c r="I906" s="10" t="str">
        <f t="shared" si="14"/>
        <v>Simplified</v>
      </c>
      <c r="J906" s="10"/>
      <c r="K906" s="10"/>
      <c r="L906" s="10"/>
      <c r="M906" s="10"/>
      <c r="N906" s="10" t="s">
        <v>1932</v>
      </c>
      <c r="O906" s="12" t="s">
        <v>1933</v>
      </c>
      <c r="P906" s="10" t="s">
        <v>367</v>
      </c>
      <c r="Q906" s="10" t="s">
        <v>419</v>
      </c>
      <c r="R906" s="13">
        <v>13931445</v>
      </c>
      <c r="S906" s="14" t="s">
        <v>7</v>
      </c>
      <c r="T906" s="10" t="s">
        <v>204</v>
      </c>
      <c r="U906" s="10" t="s">
        <v>204</v>
      </c>
      <c r="V906" s="10" t="s">
        <v>65</v>
      </c>
      <c r="W906" s="10" t="s">
        <v>982</v>
      </c>
      <c r="X906" s="11"/>
      <c r="Y906" s="11"/>
      <c r="Z906" s="11"/>
      <c r="AA906" s="11"/>
    </row>
    <row r="907" spans="1:27" ht="18" hidden="1" x14ac:dyDescent="0.3">
      <c r="A907" s="10"/>
      <c r="B907" s="10"/>
      <c r="C907" s="10"/>
      <c r="D907" s="10"/>
      <c r="E907" s="10"/>
      <c r="F907" s="10"/>
      <c r="G907" s="10"/>
      <c r="H907" s="10"/>
      <c r="I907" s="10" t="str">
        <f t="shared" si="14"/>
        <v>Simplified</v>
      </c>
      <c r="J907" s="10"/>
      <c r="K907" s="10"/>
      <c r="L907" s="10"/>
      <c r="M907" s="10"/>
      <c r="N907" s="10" t="s">
        <v>1934</v>
      </c>
      <c r="O907" s="12" t="s">
        <v>1935</v>
      </c>
      <c r="P907" s="10" t="s">
        <v>367</v>
      </c>
      <c r="Q907" s="10" t="s">
        <v>394</v>
      </c>
      <c r="R907" s="13">
        <v>16048480</v>
      </c>
      <c r="S907" s="14" t="s">
        <v>7</v>
      </c>
      <c r="T907" s="10" t="s">
        <v>204</v>
      </c>
      <c r="U907" s="10" t="s">
        <v>204</v>
      </c>
      <c r="V907" s="10" t="s">
        <v>65</v>
      </c>
      <c r="W907" s="10" t="s">
        <v>982</v>
      </c>
      <c r="X907" s="11"/>
      <c r="Y907" s="11"/>
      <c r="Z907" s="11"/>
      <c r="AA907" s="11"/>
    </row>
    <row r="908" spans="1:27" ht="18" x14ac:dyDescent="0.3">
      <c r="A908" s="10"/>
      <c r="B908" s="10"/>
      <c r="C908" s="15" t="s">
        <v>619</v>
      </c>
      <c r="D908" s="10" t="s">
        <v>620</v>
      </c>
      <c r="E908" s="10" t="s">
        <v>620</v>
      </c>
      <c r="F908" s="16" t="s">
        <v>621</v>
      </c>
      <c r="G908" s="10" t="s">
        <v>620</v>
      </c>
      <c r="H908" s="10" t="s">
        <v>620</v>
      </c>
      <c r="I908" s="17" t="str">
        <f t="shared" si="14"/>
        <v>Full</v>
      </c>
      <c r="J908" s="10" t="s">
        <v>205</v>
      </c>
      <c r="K908" s="10" t="s">
        <v>622</v>
      </c>
      <c r="L908" s="10" t="s">
        <v>623</v>
      </c>
      <c r="M908" s="10"/>
      <c r="N908" s="10" t="s">
        <v>160</v>
      </c>
      <c r="O908" s="12" t="s">
        <v>1936</v>
      </c>
      <c r="P908" s="10" t="s">
        <v>6</v>
      </c>
      <c r="Q908" s="10" t="s">
        <v>124</v>
      </c>
      <c r="R908" s="13">
        <v>26374445</v>
      </c>
      <c r="S908" s="14" t="s">
        <v>7</v>
      </c>
      <c r="T908" s="10" t="s">
        <v>204</v>
      </c>
      <c r="U908" s="10" t="s">
        <v>204</v>
      </c>
      <c r="V908" s="10" t="s">
        <v>65</v>
      </c>
      <c r="W908" s="10" t="s">
        <v>982</v>
      </c>
      <c r="X908" s="11" t="s">
        <v>982</v>
      </c>
      <c r="Y908" s="78">
        <f>'LIVE PMO'!F69</f>
        <v>46918</v>
      </c>
      <c r="Z908" s="78">
        <f>EDATE(Y908,-2)</f>
        <v>46857</v>
      </c>
      <c r="AA908" s="78">
        <f>EDATE(Y908,24)</f>
        <v>47648</v>
      </c>
    </row>
    <row r="909" spans="1:27" ht="18" hidden="1" x14ac:dyDescent="0.3">
      <c r="A909" s="10"/>
      <c r="B909" s="10"/>
      <c r="C909" s="10"/>
      <c r="D909" s="10"/>
      <c r="E909" s="10"/>
      <c r="F909" s="10"/>
      <c r="G909" s="10"/>
      <c r="H909" s="10"/>
      <c r="I909" s="10" t="str">
        <f t="shared" si="14"/>
        <v>Full</v>
      </c>
      <c r="J909" s="10"/>
      <c r="K909" s="10"/>
      <c r="L909" s="10"/>
      <c r="M909" s="10"/>
      <c r="N909" s="10" t="s">
        <v>1937</v>
      </c>
      <c r="O909" s="12" t="s">
        <v>1938</v>
      </c>
      <c r="P909" s="10" t="s">
        <v>367</v>
      </c>
      <c r="Q909" s="10" t="s">
        <v>451</v>
      </c>
      <c r="R909" s="13">
        <v>57056157.5</v>
      </c>
      <c r="S909" s="14" t="s">
        <v>7</v>
      </c>
      <c r="T909" s="10" t="s">
        <v>204</v>
      </c>
      <c r="U909" s="10" t="s">
        <v>204</v>
      </c>
      <c r="V909" s="10" t="s">
        <v>65</v>
      </c>
      <c r="W909" s="10" t="s">
        <v>982</v>
      </c>
      <c r="X909" s="11"/>
      <c r="Y909" s="11"/>
      <c r="Z909" s="11"/>
      <c r="AA909" s="11"/>
    </row>
    <row r="910" spans="1:27" ht="18" hidden="1" x14ac:dyDescent="0.3">
      <c r="A910" s="10"/>
      <c r="B910" s="10"/>
      <c r="C910" s="10"/>
      <c r="D910" s="10"/>
      <c r="E910" s="10"/>
      <c r="F910" s="10"/>
      <c r="G910" s="10"/>
      <c r="H910" s="10"/>
      <c r="I910" s="10" t="str">
        <f t="shared" si="14"/>
        <v>Simplified</v>
      </c>
      <c r="J910" s="10"/>
      <c r="K910" s="10"/>
      <c r="L910" s="10"/>
      <c r="M910" s="10"/>
      <c r="N910" s="10" t="s">
        <v>1939</v>
      </c>
      <c r="O910" s="12" t="s">
        <v>1940</v>
      </c>
      <c r="P910" s="10" t="s">
        <v>202</v>
      </c>
      <c r="Q910" s="10" t="s">
        <v>203</v>
      </c>
      <c r="R910" s="13">
        <v>5344050</v>
      </c>
      <c r="S910" s="14" t="s">
        <v>7</v>
      </c>
      <c r="T910" s="10" t="s">
        <v>204</v>
      </c>
      <c r="U910" s="10" t="s">
        <v>204</v>
      </c>
      <c r="V910" s="10" t="s">
        <v>65</v>
      </c>
      <c r="W910" s="10" t="s">
        <v>982</v>
      </c>
      <c r="X910" s="11"/>
      <c r="Y910" s="11"/>
      <c r="Z910" s="11"/>
      <c r="AA910" s="11"/>
    </row>
    <row r="911" spans="1:27" ht="18" hidden="1" x14ac:dyDescent="0.3">
      <c r="A911" s="10"/>
      <c r="B911" s="10"/>
      <c r="C911" s="10"/>
      <c r="D911" s="10"/>
      <c r="E911" s="10"/>
      <c r="F911" s="10"/>
      <c r="G911" s="10"/>
      <c r="H911" s="10"/>
      <c r="I911" s="10" t="str">
        <f t="shared" si="14"/>
        <v>Simplified</v>
      </c>
      <c r="J911" s="10"/>
      <c r="K911" s="10"/>
      <c r="L911" s="10"/>
      <c r="M911" s="10"/>
      <c r="N911" s="10" t="s">
        <v>1941</v>
      </c>
      <c r="O911" s="12" t="s">
        <v>1942</v>
      </c>
      <c r="P911" s="10" t="s">
        <v>543</v>
      </c>
      <c r="Q911" s="10" t="s">
        <v>564</v>
      </c>
      <c r="R911" s="13">
        <v>14340218.960000001</v>
      </c>
      <c r="S911" s="14" t="s">
        <v>7</v>
      </c>
      <c r="T911" s="10" t="s">
        <v>204</v>
      </c>
      <c r="U911" s="10" t="s">
        <v>204</v>
      </c>
      <c r="V911" s="10" t="s">
        <v>65</v>
      </c>
      <c r="W911" s="10" t="s">
        <v>982</v>
      </c>
      <c r="X911" s="11"/>
      <c r="Y911" s="11"/>
      <c r="Z911" s="11"/>
      <c r="AA911" s="11"/>
    </row>
    <row r="912" spans="1:27" ht="18" hidden="1" x14ac:dyDescent="0.3">
      <c r="A912" s="10"/>
      <c r="B912" s="10"/>
      <c r="C912" s="10"/>
      <c r="D912" s="10"/>
      <c r="E912" s="10"/>
      <c r="F912" s="10"/>
      <c r="G912" s="10"/>
      <c r="H912" s="10"/>
      <c r="I912" s="10" t="str">
        <f t="shared" si="14"/>
        <v>Simplified</v>
      </c>
      <c r="J912" s="10"/>
      <c r="K912" s="10"/>
      <c r="L912" s="10"/>
      <c r="M912" s="10"/>
      <c r="N912" s="10" t="s">
        <v>1943</v>
      </c>
      <c r="O912" s="12" t="s">
        <v>1944</v>
      </c>
      <c r="P912" s="10" t="s">
        <v>202</v>
      </c>
      <c r="Q912" s="10" t="s">
        <v>203</v>
      </c>
      <c r="R912" s="13">
        <v>19730857.050000001</v>
      </c>
      <c r="S912" s="14" t="s">
        <v>7</v>
      </c>
      <c r="T912" s="10" t="s">
        <v>204</v>
      </c>
      <c r="U912" s="10" t="s">
        <v>204</v>
      </c>
      <c r="V912" s="10" t="s">
        <v>65</v>
      </c>
      <c r="W912" s="10" t="s">
        <v>1021</v>
      </c>
      <c r="X912" s="11"/>
      <c r="Y912" s="11"/>
      <c r="Z912" s="11"/>
      <c r="AA912" s="11"/>
    </row>
    <row r="913" spans="1:27" ht="18" hidden="1" x14ac:dyDescent="0.3">
      <c r="A913" s="10"/>
      <c r="B913" s="10"/>
      <c r="C913" s="10"/>
      <c r="D913" s="10"/>
      <c r="E913" s="10"/>
      <c r="F913" s="10"/>
      <c r="G913" s="10"/>
      <c r="H913" s="10"/>
      <c r="I913" s="10" t="str">
        <f t="shared" si="14"/>
        <v>Simplified</v>
      </c>
      <c r="J913" s="10"/>
      <c r="K913" s="10"/>
      <c r="L913" s="10"/>
      <c r="M913" s="10"/>
      <c r="N913" s="10" t="s">
        <v>1945</v>
      </c>
      <c r="O913" s="12" t="s">
        <v>1946</v>
      </c>
      <c r="P913" s="10" t="s">
        <v>653</v>
      </c>
      <c r="Q913" s="10" t="s">
        <v>654</v>
      </c>
      <c r="R913" s="13">
        <v>8759798.4000000004</v>
      </c>
      <c r="S913" s="14" t="s">
        <v>7</v>
      </c>
      <c r="T913" s="10" t="s">
        <v>204</v>
      </c>
      <c r="U913" s="10" t="s">
        <v>204</v>
      </c>
      <c r="V913" s="10" t="s">
        <v>65</v>
      </c>
      <c r="W913" s="10" t="s">
        <v>1021</v>
      </c>
      <c r="X913" s="11"/>
      <c r="Y913" s="11"/>
      <c r="Z913" s="11"/>
      <c r="AA913" s="11"/>
    </row>
    <row r="914" spans="1:27" ht="18" hidden="1" x14ac:dyDescent="0.3">
      <c r="A914" s="10"/>
      <c r="B914" s="10"/>
      <c r="C914" s="10"/>
      <c r="D914" s="10"/>
      <c r="E914" s="10"/>
      <c r="F914" s="10"/>
      <c r="G914" s="10"/>
      <c r="H914" s="10"/>
      <c r="I914" s="10" t="str">
        <f t="shared" si="14"/>
        <v>Simplified</v>
      </c>
      <c r="J914" s="10"/>
      <c r="K914" s="10"/>
      <c r="L914" s="10"/>
      <c r="M914" s="10"/>
      <c r="N914" s="10" t="s">
        <v>1947</v>
      </c>
      <c r="O914" s="12" t="s">
        <v>1948</v>
      </c>
      <c r="P914" s="10" t="s">
        <v>367</v>
      </c>
      <c r="Q914" s="10" t="s">
        <v>394</v>
      </c>
      <c r="R914" s="13">
        <v>14995965.5</v>
      </c>
      <c r="S914" s="14" t="s">
        <v>7</v>
      </c>
      <c r="T914" s="10" t="s">
        <v>204</v>
      </c>
      <c r="U914" s="10" t="s">
        <v>204</v>
      </c>
      <c r="V914" s="10" t="s">
        <v>65</v>
      </c>
      <c r="W914" s="10" t="s">
        <v>1021</v>
      </c>
      <c r="X914" s="11"/>
      <c r="Y914" s="11"/>
      <c r="Z914" s="11"/>
      <c r="AA914" s="11"/>
    </row>
    <row r="915" spans="1:27" ht="18" hidden="1" x14ac:dyDescent="0.3">
      <c r="A915" s="10"/>
      <c r="B915" s="10"/>
      <c r="C915" s="10"/>
      <c r="D915" s="10"/>
      <c r="E915" s="10"/>
      <c r="F915" s="10"/>
      <c r="G915" s="10"/>
      <c r="H915" s="10"/>
      <c r="I915" s="10" t="str">
        <f t="shared" si="14"/>
        <v>Full</v>
      </c>
      <c r="J915" s="10"/>
      <c r="K915" s="10"/>
      <c r="L915" s="10"/>
      <c r="M915" s="10"/>
      <c r="N915" s="10" t="s">
        <v>1949</v>
      </c>
      <c r="O915" s="12" t="s">
        <v>1950</v>
      </c>
      <c r="P915" s="10" t="s">
        <v>202</v>
      </c>
      <c r="Q915" s="10" t="s">
        <v>203</v>
      </c>
      <c r="R915" s="13">
        <v>44359283.5</v>
      </c>
      <c r="S915" s="14" t="s">
        <v>7</v>
      </c>
      <c r="T915" s="10" t="s">
        <v>204</v>
      </c>
      <c r="U915" s="10" t="s">
        <v>204</v>
      </c>
      <c r="V915" s="10" t="s">
        <v>65</v>
      </c>
      <c r="W915" s="10" t="s">
        <v>1021</v>
      </c>
      <c r="X915" s="11"/>
      <c r="Y915" s="11"/>
      <c r="Z915" s="11"/>
      <c r="AA915" s="11"/>
    </row>
    <row r="916" spans="1:27" ht="18" hidden="1" x14ac:dyDescent="0.3">
      <c r="A916" s="10"/>
      <c r="B916" s="10"/>
      <c r="C916" s="10"/>
      <c r="D916" s="10"/>
      <c r="E916" s="10"/>
      <c r="F916" s="10"/>
      <c r="G916" s="10"/>
      <c r="H916" s="10"/>
      <c r="I916" s="10" t="str">
        <f t="shared" si="14"/>
        <v>Full</v>
      </c>
      <c r="J916" s="10"/>
      <c r="K916" s="10"/>
      <c r="L916" s="10"/>
      <c r="M916" s="10"/>
      <c r="N916" s="10" t="s">
        <v>1951</v>
      </c>
      <c r="O916" s="12" t="s">
        <v>1952</v>
      </c>
      <c r="P916" s="10" t="s">
        <v>202</v>
      </c>
      <c r="Q916" s="10" t="s">
        <v>203</v>
      </c>
      <c r="R916" s="13">
        <v>53537709.5</v>
      </c>
      <c r="S916" s="14" t="s">
        <v>7</v>
      </c>
      <c r="T916" s="10" t="s">
        <v>204</v>
      </c>
      <c r="U916" s="10" t="s">
        <v>204</v>
      </c>
      <c r="V916" s="10" t="s">
        <v>65</v>
      </c>
      <c r="W916" s="10" t="s">
        <v>1021</v>
      </c>
      <c r="X916" s="11"/>
      <c r="Y916" s="11"/>
      <c r="Z916" s="11"/>
      <c r="AA916" s="11"/>
    </row>
    <row r="917" spans="1:27" ht="18" hidden="1" x14ac:dyDescent="0.3">
      <c r="A917" s="10"/>
      <c r="B917" s="10"/>
      <c r="C917" s="10"/>
      <c r="D917" s="10"/>
      <c r="E917" s="10"/>
      <c r="F917" s="10"/>
      <c r="G917" s="10"/>
      <c r="H917" s="10"/>
      <c r="I917" s="10" t="str">
        <f t="shared" si="14"/>
        <v>Simplified</v>
      </c>
      <c r="J917" s="10"/>
      <c r="K917" s="10"/>
      <c r="L917" s="10"/>
      <c r="M917" s="10"/>
      <c r="N917" s="10" t="s">
        <v>1953</v>
      </c>
      <c r="O917" s="12" t="s">
        <v>1954</v>
      </c>
      <c r="P917" s="10" t="s">
        <v>202</v>
      </c>
      <c r="Q917" s="10" t="s">
        <v>203</v>
      </c>
      <c r="R917" s="13">
        <v>14060705</v>
      </c>
      <c r="S917" s="14" t="s">
        <v>7</v>
      </c>
      <c r="T917" s="10" t="s">
        <v>204</v>
      </c>
      <c r="U917" s="10" t="s">
        <v>204</v>
      </c>
      <c r="V917" s="10" t="s">
        <v>65</v>
      </c>
      <c r="W917" s="10" t="s">
        <v>1021</v>
      </c>
      <c r="X917" s="11"/>
      <c r="Y917" s="11"/>
      <c r="Z917" s="11"/>
      <c r="AA917" s="11"/>
    </row>
    <row r="918" spans="1:27" ht="18" hidden="1" x14ac:dyDescent="0.3">
      <c r="A918" s="10"/>
      <c r="B918" s="10"/>
      <c r="C918" s="10"/>
      <c r="D918" s="10"/>
      <c r="E918" s="10"/>
      <c r="F918" s="10"/>
      <c r="G918" s="10"/>
      <c r="H918" s="10"/>
      <c r="I918" s="10" t="str">
        <f t="shared" si="14"/>
        <v>Full</v>
      </c>
      <c r="J918" s="10"/>
      <c r="K918" s="10"/>
      <c r="L918" s="10"/>
      <c r="M918" s="10"/>
      <c r="N918" s="10" t="s">
        <v>1955</v>
      </c>
      <c r="O918" s="12" t="s">
        <v>1956</v>
      </c>
      <c r="P918" s="10" t="s">
        <v>202</v>
      </c>
      <c r="Q918" s="10" t="s">
        <v>203</v>
      </c>
      <c r="R918" s="13">
        <v>47248900</v>
      </c>
      <c r="S918" s="14" t="s">
        <v>7</v>
      </c>
      <c r="T918" s="10" t="s">
        <v>204</v>
      </c>
      <c r="U918" s="10" t="s">
        <v>204</v>
      </c>
      <c r="V918" s="10" t="s">
        <v>65</v>
      </c>
      <c r="W918" s="10" t="s">
        <v>1021</v>
      </c>
      <c r="X918" s="11"/>
      <c r="Y918" s="11"/>
      <c r="Z918" s="11"/>
      <c r="AA918" s="11"/>
    </row>
    <row r="919" spans="1:27" ht="18" hidden="1" x14ac:dyDescent="0.3">
      <c r="A919" s="10"/>
      <c r="B919" s="10"/>
      <c r="C919" s="10"/>
      <c r="D919" s="10"/>
      <c r="E919" s="10"/>
      <c r="F919" s="10"/>
      <c r="G919" s="10"/>
      <c r="H919" s="10"/>
      <c r="I919" s="10" t="str">
        <f t="shared" si="14"/>
        <v>Full</v>
      </c>
      <c r="J919" s="10"/>
      <c r="K919" s="10"/>
      <c r="L919" s="10"/>
      <c r="M919" s="10"/>
      <c r="N919" s="10" t="s">
        <v>1957</v>
      </c>
      <c r="O919" s="12" t="s">
        <v>1958</v>
      </c>
      <c r="P919" s="10" t="s">
        <v>202</v>
      </c>
      <c r="Q919" s="10" t="s">
        <v>203</v>
      </c>
      <c r="R919" s="13">
        <v>41999546.75</v>
      </c>
      <c r="S919" s="14" t="s">
        <v>7</v>
      </c>
      <c r="T919" s="10" t="s">
        <v>204</v>
      </c>
      <c r="U919" s="10" t="s">
        <v>204</v>
      </c>
      <c r="V919" s="10" t="s">
        <v>65</v>
      </c>
      <c r="W919" s="10" t="s">
        <v>1021</v>
      </c>
      <c r="X919" s="11"/>
      <c r="Y919" s="11"/>
      <c r="Z919" s="11"/>
      <c r="AA919" s="11"/>
    </row>
    <row r="920" spans="1:27" ht="18" hidden="1" x14ac:dyDescent="0.3">
      <c r="A920" s="10"/>
      <c r="B920" s="10"/>
      <c r="C920" s="10"/>
      <c r="D920" s="10"/>
      <c r="E920" s="10"/>
      <c r="F920" s="10"/>
      <c r="G920" s="10"/>
      <c r="H920" s="10"/>
      <c r="I920" s="10" t="str">
        <f t="shared" si="14"/>
        <v>Simplified</v>
      </c>
      <c r="J920" s="10"/>
      <c r="K920" s="10"/>
      <c r="L920" s="10"/>
      <c r="M920" s="10"/>
      <c r="N920" s="10" t="s">
        <v>1959</v>
      </c>
      <c r="O920" s="12" t="s">
        <v>1960</v>
      </c>
      <c r="P920" s="10" t="s">
        <v>202</v>
      </c>
      <c r="Q920" s="10" t="s">
        <v>203</v>
      </c>
      <c r="R920" s="13">
        <v>22731785.210000001</v>
      </c>
      <c r="S920" s="14" t="s">
        <v>7</v>
      </c>
      <c r="T920" s="10" t="s">
        <v>204</v>
      </c>
      <c r="U920" s="10" t="s">
        <v>204</v>
      </c>
      <c r="V920" s="10" t="s">
        <v>65</v>
      </c>
      <c r="W920" s="10" t="s">
        <v>1021</v>
      </c>
      <c r="X920" s="11"/>
      <c r="Y920" s="11"/>
      <c r="Z920" s="11"/>
      <c r="AA920" s="11"/>
    </row>
    <row r="921" spans="1:27" ht="18" hidden="1" x14ac:dyDescent="0.3">
      <c r="A921" s="10"/>
      <c r="B921" s="10"/>
      <c r="C921" s="10"/>
      <c r="D921" s="10"/>
      <c r="E921" s="10"/>
      <c r="F921" s="10"/>
      <c r="G921" s="10"/>
      <c r="H921" s="10"/>
      <c r="I921" s="10" t="str">
        <f t="shared" si="14"/>
        <v>Full</v>
      </c>
      <c r="J921" s="10"/>
      <c r="K921" s="10"/>
      <c r="L921" s="10"/>
      <c r="M921" s="10"/>
      <c r="N921" s="10" t="s">
        <v>1961</v>
      </c>
      <c r="O921" s="12" t="s">
        <v>1962</v>
      </c>
      <c r="P921" s="10" t="s">
        <v>202</v>
      </c>
      <c r="Q921" s="10" t="s">
        <v>203</v>
      </c>
      <c r="R921" s="13">
        <v>25425028</v>
      </c>
      <c r="S921" s="14" t="s">
        <v>7</v>
      </c>
      <c r="T921" s="10" t="s">
        <v>204</v>
      </c>
      <c r="U921" s="10" t="s">
        <v>204</v>
      </c>
      <c r="V921" s="10" t="s">
        <v>65</v>
      </c>
      <c r="W921" s="10" t="s">
        <v>1021</v>
      </c>
      <c r="X921" s="11"/>
      <c r="Y921" s="11"/>
      <c r="Z921" s="11"/>
      <c r="AA921" s="11"/>
    </row>
    <row r="922" spans="1:27" ht="18" hidden="1" x14ac:dyDescent="0.3">
      <c r="A922" s="10"/>
      <c r="B922" s="10"/>
      <c r="C922" s="10"/>
      <c r="D922" s="10"/>
      <c r="E922" s="10"/>
      <c r="F922" s="10"/>
      <c r="G922" s="10"/>
      <c r="H922" s="10"/>
      <c r="I922" s="10" t="str">
        <f t="shared" si="14"/>
        <v>Simplified</v>
      </c>
      <c r="J922" s="10"/>
      <c r="K922" s="10"/>
      <c r="L922" s="10"/>
      <c r="M922" s="10"/>
      <c r="N922" s="10" t="s">
        <v>1963</v>
      </c>
      <c r="O922" s="12" t="s">
        <v>1964</v>
      </c>
      <c r="P922" s="10" t="s">
        <v>202</v>
      </c>
      <c r="Q922" s="10" t="s">
        <v>203</v>
      </c>
      <c r="R922" s="13">
        <v>12233958.75</v>
      </c>
      <c r="S922" s="14" t="s">
        <v>7</v>
      </c>
      <c r="T922" s="10" t="s">
        <v>204</v>
      </c>
      <c r="U922" s="10" t="s">
        <v>204</v>
      </c>
      <c r="V922" s="10" t="s">
        <v>65</v>
      </c>
      <c r="W922" s="10" t="s">
        <v>1021</v>
      </c>
      <c r="X922" s="11"/>
      <c r="Y922" s="11"/>
      <c r="Z922" s="11"/>
      <c r="AA922" s="11"/>
    </row>
    <row r="923" spans="1:27" ht="18" hidden="1" x14ac:dyDescent="0.3">
      <c r="A923" s="10"/>
      <c r="B923" s="10"/>
      <c r="C923" s="10"/>
      <c r="D923" s="10"/>
      <c r="E923" s="10"/>
      <c r="F923" s="10"/>
      <c r="G923" s="10"/>
      <c r="H923" s="10"/>
      <c r="I923" s="10" t="str">
        <f t="shared" si="14"/>
        <v>Simplified</v>
      </c>
      <c r="J923" s="10"/>
      <c r="K923" s="10"/>
      <c r="L923" s="10"/>
      <c r="M923" s="10"/>
      <c r="N923" s="10" t="s">
        <v>1965</v>
      </c>
      <c r="O923" s="12" t="s">
        <v>1966</v>
      </c>
      <c r="P923" s="10" t="s">
        <v>543</v>
      </c>
      <c r="Q923" s="10" t="s">
        <v>583</v>
      </c>
      <c r="R923" s="13">
        <v>15941386.6</v>
      </c>
      <c r="S923" s="14" t="s">
        <v>7</v>
      </c>
      <c r="T923" s="10" t="s">
        <v>204</v>
      </c>
      <c r="U923" s="10" t="s">
        <v>204</v>
      </c>
      <c r="V923" s="10" t="s">
        <v>65</v>
      </c>
      <c r="W923" s="10" t="s">
        <v>1021</v>
      </c>
      <c r="X923" s="11"/>
      <c r="Y923" s="11"/>
      <c r="Z923" s="11"/>
      <c r="AA923" s="11"/>
    </row>
    <row r="924" spans="1:27" ht="18" hidden="1" x14ac:dyDescent="0.3">
      <c r="A924" s="10"/>
      <c r="B924" s="10"/>
      <c r="C924" s="10"/>
      <c r="D924" s="10"/>
      <c r="E924" s="10"/>
      <c r="F924" s="10"/>
      <c r="G924" s="10"/>
      <c r="H924" s="10"/>
      <c r="I924" s="10" t="str">
        <f t="shared" si="14"/>
        <v>Full</v>
      </c>
      <c r="J924" s="10"/>
      <c r="K924" s="10"/>
      <c r="L924" s="10"/>
      <c r="M924" s="10"/>
      <c r="N924" s="10" t="s">
        <v>1967</v>
      </c>
      <c r="O924" s="12" t="s">
        <v>1968</v>
      </c>
      <c r="P924" s="10" t="s">
        <v>543</v>
      </c>
      <c r="Q924" s="10" t="s">
        <v>583</v>
      </c>
      <c r="R924" s="13">
        <v>41853540.450000003</v>
      </c>
      <c r="S924" s="14" t="s">
        <v>7</v>
      </c>
      <c r="T924" s="10" t="s">
        <v>204</v>
      </c>
      <c r="U924" s="10" t="s">
        <v>204</v>
      </c>
      <c r="V924" s="10" t="s">
        <v>65</v>
      </c>
      <c r="W924" s="10" t="s">
        <v>1021</v>
      </c>
      <c r="X924" s="11"/>
      <c r="Y924" s="11"/>
      <c r="Z924" s="11"/>
      <c r="AA924" s="11"/>
    </row>
    <row r="925" spans="1:27" ht="18" hidden="1" x14ac:dyDescent="0.3">
      <c r="A925" s="10"/>
      <c r="B925" s="10"/>
      <c r="C925" s="10"/>
      <c r="D925" s="10"/>
      <c r="E925" s="10"/>
      <c r="F925" s="10"/>
      <c r="G925" s="10"/>
      <c r="H925" s="10"/>
      <c r="I925" s="10" t="str">
        <f t="shared" si="14"/>
        <v>Full</v>
      </c>
      <c r="J925" s="10"/>
      <c r="K925" s="10"/>
      <c r="L925" s="10"/>
      <c r="M925" s="10"/>
      <c r="N925" s="10" t="s">
        <v>1969</v>
      </c>
      <c r="O925" s="12" t="s">
        <v>1970</v>
      </c>
      <c r="P925" s="10" t="s">
        <v>202</v>
      </c>
      <c r="Q925" s="10" t="s">
        <v>203</v>
      </c>
      <c r="R925" s="13">
        <v>26957190.25</v>
      </c>
      <c r="S925" s="14" t="s">
        <v>7</v>
      </c>
      <c r="T925" s="10" t="s">
        <v>204</v>
      </c>
      <c r="U925" s="10" t="s">
        <v>204</v>
      </c>
      <c r="V925" s="10" t="s">
        <v>65</v>
      </c>
      <c r="W925" s="10" t="s">
        <v>1021</v>
      </c>
      <c r="X925" s="11"/>
      <c r="Y925" s="11"/>
      <c r="Z925" s="11"/>
      <c r="AA925" s="11"/>
    </row>
    <row r="926" spans="1:27" ht="18" hidden="1" x14ac:dyDescent="0.3">
      <c r="A926" s="10"/>
      <c r="B926" s="10"/>
      <c r="C926" s="10"/>
      <c r="D926" s="10"/>
      <c r="E926" s="10"/>
      <c r="F926" s="10"/>
      <c r="G926" s="10"/>
      <c r="H926" s="10"/>
      <c r="I926" s="10" t="str">
        <f t="shared" si="14"/>
        <v>Full</v>
      </c>
      <c r="J926" s="10"/>
      <c r="K926" s="10"/>
      <c r="L926" s="10"/>
      <c r="M926" s="10"/>
      <c r="N926" s="10" t="s">
        <v>1971</v>
      </c>
      <c r="O926" s="12" t="s">
        <v>1972</v>
      </c>
      <c r="P926" s="10" t="s">
        <v>202</v>
      </c>
      <c r="Q926" s="10" t="s">
        <v>203</v>
      </c>
      <c r="R926" s="13">
        <v>39480576.630000003</v>
      </c>
      <c r="S926" s="14" t="s">
        <v>7</v>
      </c>
      <c r="T926" s="10" t="s">
        <v>204</v>
      </c>
      <c r="U926" s="10" t="s">
        <v>204</v>
      </c>
      <c r="V926" s="10" t="s">
        <v>65</v>
      </c>
      <c r="W926" s="10" t="s">
        <v>1021</v>
      </c>
      <c r="X926" s="11"/>
      <c r="Y926" s="11"/>
      <c r="Z926" s="11"/>
      <c r="AA926" s="11"/>
    </row>
    <row r="927" spans="1:27" ht="18" hidden="1" x14ac:dyDescent="0.3">
      <c r="A927" s="10"/>
      <c r="B927" s="10"/>
      <c r="C927" s="10"/>
      <c r="D927" s="10"/>
      <c r="E927" s="10"/>
      <c r="F927" s="10"/>
      <c r="G927" s="10"/>
      <c r="H927" s="10"/>
      <c r="I927" s="10" t="str">
        <f t="shared" si="14"/>
        <v>Full</v>
      </c>
      <c r="J927" s="10"/>
      <c r="K927" s="10"/>
      <c r="L927" s="10"/>
      <c r="M927" s="10"/>
      <c r="N927" s="10" t="s">
        <v>1973</v>
      </c>
      <c r="O927" s="12" t="s">
        <v>1974</v>
      </c>
      <c r="P927" s="10" t="s">
        <v>202</v>
      </c>
      <c r="Q927" s="10" t="s">
        <v>203</v>
      </c>
      <c r="R927" s="13">
        <v>25458527.5</v>
      </c>
      <c r="S927" s="14" t="s">
        <v>7</v>
      </c>
      <c r="T927" s="10" t="s">
        <v>204</v>
      </c>
      <c r="U927" s="10" t="s">
        <v>204</v>
      </c>
      <c r="V927" s="10" t="s">
        <v>65</v>
      </c>
      <c r="W927" s="10" t="s">
        <v>1021</v>
      </c>
      <c r="X927" s="11"/>
      <c r="Y927" s="11"/>
      <c r="Z927" s="11"/>
      <c r="AA927" s="11"/>
    </row>
    <row r="928" spans="1:27" ht="18" hidden="1" x14ac:dyDescent="0.3">
      <c r="A928" s="10"/>
      <c r="B928" s="10"/>
      <c r="C928" s="10"/>
      <c r="D928" s="10"/>
      <c r="E928" s="10"/>
      <c r="F928" s="10"/>
      <c r="G928" s="10"/>
      <c r="H928" s="10"/>
      <c r="I928" s="10" t="str">
        <f t="shared" si="14"/>
        <v>Full</v>
      </c>
      <c r="J928" s="10"/>
      <c r="K928" s="10"/>
      <c r="L928" s="10"/>
      <c r="M928" s="10"/>
      <c r="N928" s="10" t="s">
        <v>1975</v>
      </c>
      <c r="O928" s="12" t="s">
        <v>1976</v>
      </c>
      <c r="P928" s="10" t="s">
        <v>543</v>
      </c>
      <c r="Q928" s="10" t="s">
        <v>555</v>
      </c>
      <c r="R928" s="13">
        <v>28686713.899999999</v>
      </c>
      <c r="S928" s="14" t="s">
        <v>7</v>
      </c>
      <c r="T928" s="10" t="s">
        <v>204</v>
      </c>
      <c r="U928" s="10" t="s">
        <v>204</v>
      </c>
      <c r="V928" s="10" t="s">
        <v>65</v>
      </c>
      <c r="W928" s="10" t="s">
        <v>1021</v>
      </c>
      <c r="X928" s="11"/>
      <c r="Y928" s="11"/>
      <c r="Z928" s="11"/>
      <c r="AA928" s="11"/>
    </row>
    <row r="929" spans="1:27" ht="18" hidden="1" x14ac:dyDescent="0.3">
      <c r="A929" s="10"/>
      <c r="B929" s="10"/>
      <c r="C929" s="10"/>
      <c r="D929" s="10"/>
      <c r="E929" s="10"/>
      <c r="F929" s="10"/>
      <c r="G929" s="10"/>
      <c r="H929" s="10"/>
      <c r="I929" s="10" t="str">
        <f t="shared" si="14"/>
        <v>Full</v>
      </c>
      <c r="J929" s="10"/>
      <c r="K929" s="10"/>
      <c r="L929" s="10"/>
      <c r="M929" s="10"/>
      <c r="N929" s="10" t="s">
        <v>1977</v>
      </c>
      <c r="O929" s="12" t="s">
        <v>1978</v>
      </c>
      <c r="P929" s="10" t="s">
        <v>202</v>
      </c>
      <c r="Q929" s="10" t="s">
        <v>203</v>
      </c>
      <c r="R929" s="13">
        <v>29906152.5</v>
      </c>
      <c r="S929" s="14" t="s">
        <v>7</v>
      </c>
      <c r="T929" s="10" t="s">
        <v>204</v>
      </c>
      <c r="U929" s="10" t="s">
        <v>204</v>
      </c>
      <c r="V929" s="10" t="s">
        <v>65</v>
      </c>
      <c r="W929" s="10" t="s">
        <v>1021</v>
      </c>
      <c r="X929" s="11"/>
      <c r="Y929" s="11"/>
      <c r="Z929" s="11"/>
      <c r="AA929" s="11"/>
    </row>
    <row r="930" spans="1:27" ht="18" hidden="1" x14ac:dyDescent="0.3">
      <c r="A930" s="10"/>
      <c r="B930" s="10"/>
      <c r="C930" s="10"/>
      <c r="D930" s="10"/>
      <c r="E930" s="10"/>
      <c r="F930" s="10"/>
      <c r="G930" s="10"/>
      <c r="H930" s="10"/>
      <c r="I930" s="10" t="str">
        <f t="shared" si="14"/>
        <v>Full</v>
      </c>
      <c r="J930" s="10"/>
      <c r="K930" s="10"/>
      <c r="L930" s="10"/>
      <c r="M930" s="10"/>
      <c r="N930" s="10" t="s">
        <v>1979</v>
      </c>
      <c r="O930" s="12" t="s">
        <v>1980</v>
      </c>
      <c r="P930" s="10" t="s">
        <v>202</v>
      </c>
      <c r="Q930" s="10" t="s">
        <v>203</v>
      </c>
      <c r="R930" s="13">
        <v>46520215.149999999</v>
      </c>
      <c r="S930" s="14" t="s">
        <v>7</v>
      </c>
      <c r="T930" s="10" t="s">
        <v>204</v>
      </c>
      <c r="U930" s="10" t="s">
        <v>204</v>
      </c>
      <c r="V930" s="10" t="s">
        <v>65</v>
      </c>
      <c r="W930" s="10" t="s">
        <v>1021</v>
      </c>
      <c r="X930" s="11"/>
      <c r="Y930" s="11"/>
      <c r="Z930" s="11"/>
      <c r="AA930" s="11"/>
    </row>
    <row r="931" spans="1:27" ht="18" hidden="1" x14ac:dyDescent="0.3">
      <c r="A931" s="10"/>
      <c r="B931" s="10"/>
      <c r="C931" s="10"/>
      <c r="D931" s="10"/>
      <c r="E931" s="10"/>
      <c r="F931" s="10"/>
      <c r="G931" s="10"/>
      <c r="H931" s="10"/>
      <c r="I931" s="10" t="str">
        <f t="shared" si="14"/>
        <v>Simplified</v>
      </c>
      <c r="J931" s="10"/>
      <c r="K931" s="10"/>
      <c r="L931" s="10"/>
      <c r="M931" s="10"/>
      <c r="N931" s="10" t="s">
        <v>1981</v>
      </c>
      <c r="O931" s="12" t="s">
        <v>1982</v>
      </c>
      <c r="P931" s="10" t="s">
        <v>202</v>
      </c>
      <c r="Q931" s="10" t="s">
        <v>203</v>
      </c>
      <c r="R931" s="13">
        <v>12773760.59</v>
      </c>
      <c r="S931" s="14" t="s">
        <v>7</v>
      </c>
      <c r="T931" s="10" t="s">
        <v>204</v>
      </c>
      <c r="U931" s="10" t="s">
        <v>204</v>
      </c>
      <c r="V931" s="10" t="s">
        <v>65</v>
      </c>
      <c r="W931" s="10" t="s">
        <v>1021</v>
      </c>
      <c r="X931" s="11"/>
      <c r="Y931" s="11"/>
      <c r="Z931" s="11"/>
      <c r="AA931" s="11"/>
    </row>
    <row r="932" spans="1:27" ht="18" hidden="1" x14ac:dyDescent="0.3">
      <c r="A932" s="10"/>
      <c r="B932" s="10"/>
      <c r="C932" s="10"/>
      <c r="D932" s="10"/>
      <c r="E932" s="10"/>
      <c r="F932" s="10"/>
      <c r="G932" s="10"/>
      <c r="H932" s="10"/>
      <c r="I932" s="10" t="str">
        <f t="shared" si="14"/>
        <v>Full</v>
      </c>
      <c r="J932" s="10"/>
      <c r="K932" s="10"/>
      <c r="L932" s="10"/>
      <c r="M932" s="10"/>
      <c r="N932" s="10" t="s">
        <v>1983</v>
      </c>
      <c r="O932" s="12" t="s">
        <v>1984</v>
      </c>
      <c r="P932" s="10" t="s">
        <v>202</v>
      </c>
      <c r="Q932" s="10" t="s">
        <v>203</v>
      </c>
      <c r="R932" s="13">
        <v>53598375.450000003</v>
      </c>
      <c r="S932" s="14" t="s">
        <v>7</v>
      </c>
      <c r="T932" s="10" t="s">
        <v>204</v>
      </c>
      <c r="U932" s="10" t="s">
        <v>204</v>
      </c>
      <c r="V932" s="10" t="s">
        <v>65</v>
      </c>
      <c r="W932" s="10" t="s">
        <v>1021</v>
      </c>
      <c r="X932" s="11"/>
      <c r="Y932" s="11"/>
      <c r="Z932" s="11"/>
      <c r="AA932" s="11"/>
    </row>
    <row r="933" spans="1:27" ht="18" hidden="1" x14ac:dyDescent="0.3">
      <c r="A933" s="10"/>
      <c r="B933" s="10"/>
      <c r="C933" s="10"/>
      <c r="D933" s="10"/>
      <c r="E933" s="10"/>
      <c r="F933" s="10"/>
      <c r="G933" s="10"/>
      <c r="H933" s="10"/>
      <c r="I933" s="10" t="str">
        <f t="shared" si="14"/>
        <v>Simplified</v>
      </c>
      <c r="J933" s="10"/>
      <c r="K933" s="10"/>
      <c r="L933" s="10"/>
      <c r="M933" s="10"/>
      <c r="N933" s="10" t="s">
        <v>1985</v>
      </c>
      <c r="O933" s="12" t="s">
        <v>1986</v>
      </c>
      <c r="P933" s="10" t="s">
        <v>367</v>
      </c>
      <c r="Q933" s="10" t="s">
        <v>368</v>
      </c>
      <c r="R933" s="13">
        <v>17934544.399999999</v>
      </c>
      <c r="S933" s="14" t="s">
        <v>7</v>
      </c>
      <c r="T933" s="10" t="s">
        <v>204</v>
      </c>
      <c r="U933" s="10" t="s">
        <v>204</v>
      </c>
      <c r="V933" s="10" t="s">
        <v>65</v>
      </c>
      <c r="W933" s="10" t="s">
        <v>1024</v>
      </c>
      <c r="X933" s="11"/>
      <c r="Y933" s="11"/>
      <c r="Z933" s="11"/>
      <c r="AA933" s="11"/>
    </row>
    <row r="934" spans="1:27" ht="18" hidden="1" x14ac:dyDescent="0.3">
      <c r="A934" s="10"/>
      <c r="B934" s="10"/>
      <c r="C934" s="10"/>
      <c r="D934" s="10"/>
      <c r="E934" s="10"/>
      <c r="F934" s="10"/>
      <c r="G934" s="10"/>
      <c r="H934" s="10"/>
      <c r="I934" s="10" t="str">
        <f t="shared" si="14"/>
        <v>Full</v>
      </c>
      <c r="J934" s="10"/>
      <c r="K934" s="10"/>
      <c r="L934" s="10"/>
      <c r="M934" s="10"/>
      <c r="N934" s="10" t="s">
        <v>1987</v>
      </c>
      <c r="O934" s="12" t="s">
        <v>1988</v>
      </c>
      <c r="P934" s="10" t="s">
        <v>367</v>
      </c>
      <c r="Q934" s="10" t="s">
        <v>368</v>
      </c>
      <c r="R934" s="13">
        <v>86814995</v>
      </c>
      <c r="S934" s="14" t="s">
        <v>7</v>
      </c>
      <c r="T934" s="10" t="s">
        <v>204</v>
      </c>
      <c r="U934" s="10" t="s">
        <v>204</v>
      </c>
      <c r="V934" s="10" t="s">
        <v>65</v>
      </c>
      <c r="W934" s="10" t="s">
        <v>1024</v>
      </c>
      <c r="X934" s="11"/>
      <c r="Y934" s="11"/>
      <c r="Z934" s="11"/>
      <c r="AA934" s="11"/>
    </row>
    <row r="935" spans="1:27" ht="18" hidden="1" x14ac:dyDescent="0.3">
      <c r="A935" s="10"/>
      <c r="B935" s="10"/>
      <c r="C935" s="10"/>
      <c r="D935" s="10"/>
      <c r="E935" s="10"/>
      <c r="F935" s="10"/>
      <c r="G935" s="10"/>
      <c r="H935" s="10"/>
      <c r="I935" s="10" t="str">
        <f t="shared" si="14"/>
        <v>Full</v>
      </c>
      <c r="J935" s="10"/>
      <c r="K935" s="10"/>
      <c r="L935" s="10"/>
      <c r="M935" s="10"/>
      <c r="N935" s="10" t="s">
        <v>1989</v>
      </c>
      <c r="O935" s="12" t="s">
        <v>1990</v>
      </c>
      <c r="P935" s="10" t="s">
        <v>462</v>
      </c>
      <c r="Q935" s="10" t="s">
        <v>938</v>
      </c>
      <c r="R935" s="13">
        <v>53749528</v>
      </c>
      <c r="S935" s="14" t="s">
        <v>7</v>
      </c>
      <c r="T935" s="10" t="s">
        <v>204</v>
      </c>
      <c r="U935" s="10" t="s">
        <v>204</v>
      </c>
      <c r="V935" s="10" t="s">
        <v>65</v>
      </c>
      <c r="W935" s="10" t="s">
        <v>1024</v>
      </c>
      <c r="X935" s="11"/>
      <c r="Y935" s="11"/>
      <c r="Z935" s="11"/>
      <c r="AA935" s="11"/>
    </row>
    <row r="936" spans="1:27" ht="18" x14ac:dyDescent="0.3">
      <c r="A936" s="10"/>
      <c r="B936" s="10"/>
      <c r="C936" s="15" t="s">
        <v>619</v>
      </c>
      <c r="D936" s="10" t="s">
        <v>620</v>
      </c>
      <c r="E936" s="10" t="s">
        <v>620</v>
      </c>
      <c r="F936" s="10" t="s">
        <v>620</v>
      </c>
      <c r="G936" s="10" t="s">
        <v>620</v>
      </c>
      <c r="H936" s="10" t="s">
        <v>620</v>
      </c>
      <c r="I936" s="17" t="str">
        <f t="shared" si="14"/>
        <v>Full</v>
      </c>
      <c r="J936" s="10" t="s">
        <v>205</v>
      </c>
      <c r="K936" s="10"/>
      <c r="L936" s="20" t="s">
        <v>626</v>
      </c>
      <c r="M936" s="10"/>
      <c r="N936" s="10" t="s">
        <v>1991</v>
      </c>
      <c r="O936" s="12" t="s">
        <v>1992</v>
      </c>
      <c r="P936" s="10" t="s">
        <v>6</v>
      </c>
      <c r="Q936" s="10" t="s">
        <v>8</v>
      </c>
      <c r="R936" s="13">
        <v>26590012.5</v>
      </c>
      <c r="S936" s="14" t="s">
        <v>7</v>
      </c>
      <c r="T936" s="10" t="s">
        <v>204</v>
      </c>
      <c r="U936" s="10" t="s">
        <v>204</v>
      </c>
      <c r="V936" s="10" t="s">
        <v>65</v>
      </c>
      <c r="W936" s="10" t="s">
        <v>1024</v>
      </c>
      <c r="X936" s="11" t="s">
        <v>1024</v>
      </c>
      <c r="Y936" s="78">
        <f>'LIVE PMO'!F68</f>
        <v>47113</v>
      </c>
      <c r="Z936" s="78">
        <f>EDATE(Y936,-2)</f>
        <v>47052</v>
      </c>
      <c r="AA936" s="78">
        <f>EDATE(Y936,24)</f>
        <v>47843</v>
      </c>
    </row>
    <row r="937" spans="1:27" ht="18" hidden="1" x14ac:dyDescent="0.3">
      <c r="A937" s="10"/>
      <c r="B937" s="10"/>
      <c r="C937" s="10"/>
      <c r="D937" s="10"/>
      <c r="E937" s="10"/>
      <c r="F937" s="10"/>
      <c r="G937" s="10"/>
      <c r="H937" s="10"/>
      <c r="I937" s="10" t="str">
        <f t="shared" si="14"/>
        <v>Simplified</v>
      </c>
      <c r="J937" s="10"/>
      <c r="K937" s="10"/>
      <c r="L937" s="10"/>
      <c r="M937" s="10"/>
      <c r="N937" s="10" t="s">
        <v>1993</v>
      </c>
      <c r="O937" s="12" t="s">
        <v>1994</v>
      </c>
      <c r="P937" s="10" t="s">
        <v>367</v>
      </c>
      <c r="Q937" s="10" t="s">
        <v>419</v>
      </c>
      <c r="R937" s="13">
        <v>12472239.9</v>
      </c>
      <c r="S937" s="14" t="s">
        <v>7</v>
      </c>
      <c r="T937" s="10" t="s">
        <v>204</v>
      </c>
      <c r="U937" s="10" t="s">
        <v>204</v>
      </c>
      <c r="V937" s="10" t="s">
        <v>65</v>
      </c>
      <c r="W937" s="10" t="s">
        <v>1024</v>
      </c>
      <c r="X937" s="11"/>
      <c r="Y937" s="11"/>
      <c r="Z937" s="11"/>
      <c r="AA937" s="11"/>
    </row>
    <row r="938" spans="1:27" ht="18" hidden="1" x14ac:dyDescent="0.3">
      <c r="A938" s="10"/>
      <c r="B938" s="10"/>
      <c r="C938" s="10"/>
      <c r="D938" s="10"/>
      <c r="E938" s="10"/>
      <c r="F938" s="10"/>
      <c r="G938" s="10"/>
      <c r="H938" s="10"/>
      <c r="I938" s="10" t="str">
        <f t="shared" si="14"/>
        <v>Full</v>
      </c>
      <c r="J938" s="10"/>
      <c r="K938" s="10"/>
      <c r="L938" s="10"/>
      <c r="M938" s="10"/>
      <c r="N938" s="10" t="s">
        <v>1995</v>
      </c>
      <c r="O938" s="12" t="s">
        <v>1996</v>
      </c>
      <c r="P938" s="10" t="s">
        <v>367</v>
      </c>
      <c r="Q938" s="10" t="s">
        <v>419</v>
      </c>
      <c r="R938" s="13">
        <v>26095570</v>
      </c>
      <c r="S938" s="14" t="s">
        <v>7</v>
      </c>
      <c r="T938" s="10" t="s">
        <v>204</v>
      </c>
      <c r="U938" s="10" t="s">
        <v>204</v>
      </c>
      <c r="V938" s="10" t="s">
        <v>65</v>
      </c>
      <c r="W938" s="10" t="s">
        <v>1024</v>
      </c>
      <c r="X938" s="11"/>
      <c r="Y938" s="11"/>
      <c r="Z938" s="11"/>
      <c r="AA938" s="11"/>
    </row>
    <row r="939" spans="1:27" ht="18" hidden="1" x14ac:dyDescent="0.3">
      <c r="A939" s="10"/>
      <c r="B939" s="10"/>
      <c r="C939" s="10"/>
      <c r="D939" s="10"/>
      <c r="E939" s="10"/>
      <c r="F939" s="10"/>
      <c r="G939" s="10"/>
      <c r="H939" s="10"/>
      <c r="I939" s="10" t="str">
        <f t="shared" si="14"/>
        <v>Full</v>
      </c>
      <c r="J939" s="10"/>
      <c r="K939" s="10"/>
      <c r="L939" s="10"/>
      <c r="M939" s="10"/>
      <c r="N939" s="10" t="s">
        <v>1997</v>
      </c>
      <c r="O939" s="12" t="s">
        <v>1998</v>
      </c>
      <c r="P939" s="10" t="s">
        <v>367</v>
      </c>
      <c r="Q939" s="10" t="s">
        <v>419</v>
      </c>
      <c r="R939" s="13">
        <v>43700000</v>
      </c>
      <c r="S939" s="14" t="s">
        <v>7</v>
      </c>
      <c r="T939" s="10" t="s">
        <v>204</v>
      </c>
      <c r="U939" s="10" t="s">
        <v>204</v>
      </c>
      <c r="V939" s="10" t="s">
        <v>65</v>
      </c>
      <c r="W939" s="10" t="s">
        <v>1024</v>
      </c>
      <c r="X939" s="11"/>
      <c r="Y939" s="11"/>
      <c r="Z939" s="11"/>
      <c r="AA939" s="11"/>
    </row>
    <row r="940" spans="1:27" ht="18" hidden="1" x14ac:dyDescent="0.3">
      <c r="A940" s="10"/>
      <c r="B940" s="10"/>
      <c r="C940" s="10"/>
      <c r="D940" s="10"/>
      <c r="E940" s="10"/>
      <c r="F940" s="10"/>
      <c r="G940" s="10"/>
      <c r="H940" s="10"/>
      <c r="I940" s="10" t="str">
        <f t="shared" si="14"/>
        <v>Full</v>
      </c>
      <c r="J940" s="10"/>
      <c r="K940" s="10"/>
      <c r="L940" s="10"/>
      <c r="M940" s="10"/>
      <c r="N940" s="10" t="s">
        <v>1999</v>
      </c>
      <c r="O940" s="12" t="s">
        <v>2000</v>
      </c>
      <c r="P940" s="10" t="s">
        <v>202</v>
      </c>
      <c r="Q940" s="10" t="s">
        <v>203</v>
      </c>
      <c r="R940" s="13">
        <v>38262064</v>
      </c>
      <c r="S940" s="14" t="s">
        <v>7</v>
      </c>
      <c r="T940" s="10" t="s">
        <v>204</v>
      </c>
      <c r="U940" s="10" t="s">
        <v>204</v>
      </c>
      <c r="V940" s="10" t="s">
        <v>65</v>
      </c>
      <c r="W940" s="10" t="s">
        <v>1024</v>
      </c>
      <c r="X940" s="11"/>
      <c r="Y940" s="11"/>
      <c r="Z940" s="11"/>
      <c r="AA940" s="11"/>
    </row>
    <row r="941" spans="1:27" ht="18" hidden="1" x14ac:dyDescent="0.3">
      <c r="A941" s="10"/>
      <c r="B941" s="10"/>
      <c r="C941" s="10"/>
      <c r="D941" s="10"/>
      <c r="E941" s="10"/>
      <c r="F941" s="10"/>
      <c r="G941" s="10"/>
      <c r="H941" s="10"/>
      <c r="I941" s="10" t="str">
        <f t="shared" si="14"/>
        <v>Full</v>
      </c>
      <c r="J941" s="10"/>
      <c r="K941" s="10"/>
      <c r="L941" s="10"/>
      <c r="M941" s="10"/>
      <c r="N941" s="10" t="s">
        <v>2001</v>
      </c>
      <c r="O941" s="12" t="s">
        <v>2002</v>
      </c>
      <c r="P941" s="10" t="s">
        <v>653</v>
      </c>
      <c r="Q941" s="10" t="s">
        <v>654</v>
      </c>
      <c r="R941" s="13">
        <v>40451893.509999998</v>
      </c>
      <c r="S941" s="14" t="s">
        <v>7</v>
      </c>
      <c r="T941" s="10" t="s">
        <v>204</v>
      </c>
      <c r="U941" s="10" t="s">
        <v>204</v>
      </c>
      <c r="V941" s="10" t="s">
        <v>65</v>
      </c>
      <c r="W941" s="10" t="s">
        <v>1024</v>
      </c>
      <c r="X941" s="11"/>
      <c r="Y941" s="11"/>
      <c r="Z941" s="11"/>
      <c r="AA941" s="11"/>
    </row>
    <row r="942" spans="1:27" ht="18" x14ac:dyDescent="0.3">
      <c r="A942" s="10"/>
      <c r="B942" s="10"/>
      <c r="C942" s="15" t="s">
        <v>619</v>
      </c>
      <c r="D942" s="10" t="s">
        <v>620</v>
      </c>
      <c r="E942" s="10" t="s">
        <v>620</v>
      </c>
      <c r="F942" s="16" t="s">
        <v>621</v>
      </c>
      <c r="G942" s="10" t="s">
        <v>620</v>
      </c>
      <c r="H942" s="10" t="s">
        <v>620</v>
      </c>
      <c r="I942" s="17" t="str">
        <f t="shared" si="14"/>
        <v>Full</v>
      </c>
      <c r="J942" s="10" t="s">
        <v>205</v>
      </c>
      <c r="K942" s="10" t="s">
        <v>622</v>
      </c>
      <c r="L942" s="10" t="s">
        <v>623</v>
      </c>
      <c r="M942" s="10"/>
      <c r="N942" s="10" t="s">
        <v>2003</v>
      </c>
      <c r="O942" s="12" t="s">
        <v>2004</v>
      </c>
      <c r="P942" s="10" t="s">
        <v>6</v>
      </c>
      <c r="Q942" s="10" t="s">
        <v>8</v>
      </c>
      <c r="R942" s="13">
        <v>35894605</v>
      </c>
      <c r="S942" s="14" t="s">
        <v>7</v>
      </c>
      <c r="T942" s="10" t="s">
        <v>204</v>
      </c>
      <c r="U942" s="10" t="s">
        <v>204</v>
      </c>
      <c r="V942" s="10" t="s">
        <v>65</v>
      </c>
      <c r="W942" s="10" t="s">
        <v>1024</v>
      </c>
      <c r="X942" s="11" t="s">
        <v>1024</v>
      </c>
      <c r="Y942" s="78">
        <f>'LIVE PMO'!F49</f>
        <v>47051</v>
      </c>
      <c r="Z942" s="78">
        <f>EDATE(Y942,-2)</f>
        <v>46990</v>
      </c>
      <c r="AA942" s="78">
        <f>EDATE(Y942,24)</f>
        <v>47781</v>
      </c>
    </row>
    <row r="943" spans="1:27" ht="18" hidden="1" x14ac:dyDescent="0.3">
      <c r="A943" s="10"/>
      <c r="B943" s="10"/>
      <c r="C943" s="10"/>
      <c r="D943" s="10"/>
      <c r="E943" s="10"/>
      <c r="F943" s="10"/>
      <c r="G943" s="10"/>
      <c r="H943" s="10"/>
      <c r="I943" s="10" t="str">
        <f t="shared" si="14"/>
        <v>Full</v>
      </c>
      <c r="J943" s="10"/>
      <c r="K943" s="10"/>
      <c r="L943" s="10"/>
      <c r="M943" s="10"/>
      <c r="N943" s="10" t="s">
        <v>2005</v>
      </c>
      <c r="O943" s="12" t="s">
        <v>2006</v>
      </c>
      <c r="P943" s="10" t="s">
        <v>543</v>
      </c>
      <c r="Q943" s="10" t="s">
        <v>564</v>
      </c>
      <c r="R943" s="13">
        <v>78969925</v>
      </c>
      <c r="S943" s="14" t="s">
        <v>7</v>
      </c>
      <c r="T943" s="10" t="s">
        <v>204</v>
      </c>
      <c r="U943" s="10" t="s">
        <v>204</v>
      </c>
      <c r="V943" s="10" t="s">
        <v>65</v>
      </c>
      <c r="W943" s="10" t="s">
        <v>1024</v>
      </c>
      <c r="X943" s="11"/>
      <c r="Y943" s="11"/>
      <c r="Z943" s="11"/>
      <c r="AA943" s="11"/>
    </row>
    <row r="944" spans="1:27" ht="18" hidden="1" x14ac:dyDescent="0.3">
      <c r="A944" s="10"/>
      <c r="B944" s="10"/>
      <c r="C944" s="10"/>
      <c r="D944" s="10"/>
      <c r="E944" s="10"/>
      <c r="F944" s="10"/>
      <c r="G944" s="10"/>
      <c r="H944" s="10"/>
      <c r="I944" s="10" t="str">
        <f t="shared" si="14"/>
        <v>Full</v>
      </c>
      <c r="J944" s="10"/>
      <c r="K944" s="10"/>
      <c r="L944" s="10"/>
      <c r="M944" s="10"/>
      <c r="N944" s="10" t="s">
        <v>2007</v>
      </c>
      <c r="O944" s="12" t="s">
        <v>2008</v>
      </c>
      <c r="P944" s="10" t="s">
        <v>367</v>
      </c>
      <c r="Q944" s="10" t="s">
        <v>451</v>
      </c>
      <c r="R944" s="13">
        <v>64316576.700000003</v>
      </c>
      <c r="S944" s="14" t="s">
        <v>7</v>
      </c>
      <c r="T944" s="10" t="s">
        <v>204</v>
      </c>
      <c r="U944" s="10" t="s">
        <v>204</v>
      </c>
      <c r="V944" s="10" t="s">
        <v>65</v>
      </c>
      <c r="W944" s="10" t="s">
        <v>1024</v>
      </c>
      <c r="X944" s="11"/>
      <c r="Y944" s="11"/>
      <c r="Z944" s="11"/>
      <c r="AA944" s="11"/>
    </row>
    <row r="945" spans="1:27" ht="18" hidden="1" x14ac:dyDescent="0.3">
      <c r="A945" s="10"/>
      <c r="B945" s="10"/>
      <c r="C945" s="10"/>
      <c r="D945" s="10"/>
      <c r="E945" s="10"/>
      <c r="F945" s="10"/>
      <c r="G945" s="10"/>
      <c r="H945" s="10"/>
      <c r="I945" s="10" t="str">
        <f t="shared" si="14"/>
        <v>Full</v>
      </c>
      <c r="J945" s="10"/>
      <c r="K945" s="10"/>
      <c r="L945" s="10"/>
      <c r="M945" s="10"/>
      <c r="N945" s="10" t="s">
        <v>2009</v>
      </c>
      <c r="O945" s="12" t="s">
        <v>2010</v>
      </c>
      <c r="P945" s="10" t="s">
        <v>367</v>
      </c>
      <c r="Q945" s="10" t="s">
        <v>368</v>
      </c>
      <c r="R945" s="13">
        <v>72848762.5</v>
      </c>
      <c r="S945" s="14" t="s">
        <v>7</v>
      </c>
      <c r="T945" s="10" t="s">
        <v>204</v>
      </c>
      <c r="U945" s="10" t="s">
        <v>204</v>
      </c>
      <c r="V945" s="10" t="s">
        <v>65</v>
      </c>
      <c r="W945" s="10" t="s">
        <v>1024</v>
      </c>
      <c r="X945" s="11"/>
      <c r="Y945" s="11"/>
      <c r="Z945" s="11"/>
      <c r="AA945" s="11"/>
    </row>
    <row r="946" spans="1:27" ht="18" hidden="1" x14ac:dyDescent="0.3">
      <c r="A946" s="10"/>
      <c r="B946" s="10"/>
      <c r="C946" s="10"/>
      <c r="D946" s="10"/>
      <c r="E946" s="10"/>
      <c r="F946" s="10"/>
      <c r="G946" s="10"/>
      <c r="H946" s="10"/>
      <c r="I946" s="10" t="str">
        <f t="shared" si="14"/>
        <v>Full</v>
      </c>
      <c r="J946" s="10"/>
      <c r="K946" s="10"/>
      <c r="L946" s="10"/>
      <c r="M946" s="10"/>
      <c r="N946" s="10" t="s">
        <v>2011</v>
      </c>
      <c r="O946" s="12" t="s">
        <v>2012</v>
      </c>
      <c r="P946" s="10" t="s">
        <v>543</v>
      </c>
      <c r="Q946" s="10" t="s">
        <v>544</v>
      </c>
      <c r="R946" s="13">
        <v>49999274.5</v>
      </c>
      <c r="S946" s="14" t="s">
        <v>7</v>
      </c>
      <c r="T946" s="10" t="s">
        <v>204</v>
      </c>
      <c r="U946" s="10" t="s">
        <v>204</v>
      </c>
      <c r="V946" s="10" t="s">
        <v>65</v>
      </c>
      <c r="W946" s="10" t="s">
        <v>1024</v>
      </c>
      <c r="X946" s="11"/>
      <c r="Y946" s="11"/>
      <c r="Z946" s="11"/>
      <c r="AA946" s="11"/>
    </row>
    <row r="947" spans="1:27" ht="18" hidden="1" x14ac:dyDescent="0.3">
      <c r="A947" s="10"/>
      <c r="B947" s="10"/>
      <c r="C947" s="10"/>
      <c r="D947" s="10"/>
      <c r="E947" s="10"/>
      <c r="F947" s="10"/>
      <c r="G947" s="10"/>
      <c r="H947" s="10"/>
      <c r="I947" s="10" t="str">
        <f t="shared" si="14"/>
        <v>Full</v>
      </c>
      <c r="J947" s="10"/>
      <c r="K947" s="10"/>
      <c r="L947" s="10"/>
      <c r="M947" s="10"/>
      <c r="N947" s="10" t="s">
        <v>2013</v>
      </c>
      <c r="O947" s="12" t="s">
        <v>2014</v>
      </c>
      <c r="P947" s="10" t="s">
        <v>543</v>
      </c>
      <c r="Q947" s="10" t="s">
        <v>544</v>
      </c>
      <c r="R947" s="13">
        <v>79923194.5</v>
      </c>
      <c r="S947" s="14" t="s">
        <v>7</v>
      </c>
      <c r="T947" s="10" t="s">
        <v>204</v>
      </c>
      <c r="U947" s="10" t="s">
        <v>204</v>
      </c>
      <c r="V947" s="10" t="s">
        <v>65</v>
      </c>
      <c r="W947" s="10" t="s">
        <v>1024</v>
      </c>
      <c r="X947" s="11"/>
      <c r="Y947" s="11"/>
      <c r="Z947" s="11"/>
      <c r="AA947" s="11"/>
    </row>
    <row r="948" spans="1:27" ht="18" hidden="1" x14ac:dyDescent="0.3">
      <c r="A948" s="10"/>
      <c r="B948" s="10"/>
      <c r="C948" s="10"/>
      <c r="D948" s="10"/>
      <c r="E948" s="10"/>
      <c r="F948" s="10"/>
      <c r="G948" s="10"/>
      <c r="H948" s="10"/>
      <c r="I948" s="10" t="str">
        <f t="shared" si="14"/>
        <v>Full</v>
      </c>
      <c r="J948" s="10"/>
      <c r="K948" s="10"/>
      <c r="L948" s="10"/>
      <c r="M948" s="10"/>
      <c r="N948" s="10" t="s">
        <v>2015</v>
      </c>
      <c r="O948" s="12" t="s">
        <v>2016</v>
      </c>
      <c r="P948" s="10" t="s">
        <v>543</v>
      </c>
      <c r="Q948" s="10" t="s">
        <v>544</v>
      </c>
      <c r="R948" s="13">
        <v>123857351.75</v>
      </c>
      <c r="S948" s="14" t="s">
        <v>7</v>
      </c>
      <c r="T948" s="10" t="s">
        <v>204</v>
      </c>
      <c r="U948" s="10" t="s">
        <v>204</v>
      </c>
      <c r="V948" s="10" t="s">
        <v>65</v>
      </c>
      <c r="W948" s="10" t="s">
        <v>1024</v>
      </c>
      <c r="X948" s="11"/>
      <c r="Y948" s="11"/>
      <c r="Z948" s="11"/>
      <c r="AA948" s="11"/>
    </row>
    <row r="949" spans="1:27" ht="18" hidden="1" x14ac:dyDescent="0.3">
      <c r="A949" s="10"/>
      <c r="B949" s="10"/>
      <c r="C949" s="10"/>
      <c r="D949" s="10"/>
      <c r="E949" s="10"/>
      <c r="F949" s="10"/>
      <c r="G949" s="10"/>
      <c r="H949" s="10"/>
      <c r="I949" s="10" t="str">
        <f t="shared" si="14"/>
        <v>Full</v>
      </c>
      <c r="J949" s="10"/>
      <c r="K949" s="10"/>
      <c r="L949" s="10"/>
      <c r="M949" s="10"/>
      <c r="N949" s="10" t="s">
        <v>2017</v>
      </c>
      <c r="O949" s="12" t="s">
        <v>2018</v>
      </c>
      <c r="P949" s="10" t="s">
        <v>367</v>
      </c>
      <c r="Q949" s="10" t="s">
        <v>419</v>
      </c>
      <c r="R949" s="13">
        <v>48453284.649999999</v>
      </c>
      <c r="S949" s="14" t="s">
        <v>7</v>
      </c>
      <c r="T949" s="10" t="s">
        <v>204</v>
      </c>
      <c r="U949" s="10" t="s">
        <v>204</v>
      </c>
      <c r="V949" s="10" t="s">
        <v>65</v>
      </c>
      <c r="W949" s="10" t="s">
        <v>1024</v>
      </c>
      <c r="X949" s="11"/>
      <c r="Y949" s="11"/>
      <c r="Z949" s="11"/>
      <c r="AA949" s="11"/>
    </row>
    <row r="950" spans="1:27" ht="18" hidden="1" x14ac:dyDescent="0.3">
      <c r="A950" s="10"/>
      <c r="B950" s="10"/>
      <c r="C950" s="10"/>
      <c r="D950" s="10"/>
      <c r="E950" s="10"/>
      <c r="F950" s="10"/>
      <c r="G950" s="10"/>
      <c r="H950" s="10"/>
      <c r="I950" s="10" t="str">
        <f t="shared" si="14"/>
        <v>Full</v>
      </c>
      <c r="J950" s="10"/>
      <c r="K950" s="10"/>
      <c r="L950" s="10"/>
      <c r="M950" s="10"/>
      <c r="N950" s="10" t="s">
        <v>2019</v>
      </c>
      <c r="O950" s="12" t="s">
        <v>2020</v>
      </c>
      <c r="P950" s="10" t="s">
        <v>653</v>
      </c>
      <c r="Q950" s="10" t="s">
        <v>654</v>
      </c>
      <c r="R950" s="13">
        <v>174696276.90000001</v>
      </c>
      <c r="S950" s="14" t="s">
        <v>7</v>
      </c>
      <c r="T950" s="10" t="s">
        <v>204</v>
      </c>
      <c r="U950" s="10" t="s">
        <v>204</v>
      </c>
      <c r="V950" s="10" t="s">
        <v>65</v>
      </c>
      <c r="W950" s="10" t="s">
        <v>1024</v>
      </c>
      <c r="X950" s="11"/>
      <c r="Y950" s="11"/>
      <c r="Z950" s="11"/>
      <c r="AA950" s="11"/>
    </row>
    <row r="951" spans="1:27" ht="18" hidden="1" x14ac:dyDescent="0.3">
      <c r="A951" s="10"/>
      <c r="B951" s="10"/>
      <c r="C951" s="10"/>
      <c r="D951" s="10"/>
      <c r="E951" s="10"/>
      <c r="F951" s="10"/>
      <c r="G951" s="10"/>
      <c r="H951" s="10"/>
      <c r="I951" s="10" t="str">
        <f t="shared" si="14"/>
        <v>Full</v>
      </c>
      <c r="J951" s="10"/>
      <c r="K951" s="10"/>
      <c r="L951" s="10"/>
      <c r="M951" s="10"/>
      <c r="N951" s="10" t="s">
        <v>2021</v>
      </c>
      <c r="O951" s="12" t="s">
        <v>2022</v>
      </c>
      <c r="P951" s="10" t="s">
        <v>543</v>
      </c>
      <c r="Q951" s="10" t="s">
        <v>583</v>
      </c>
      <c r="R951" s="13">
        <v>121570786.05</v>
      </c>
      <c r="S951" s="14" t="s">
        <v>7</v>
      </c>
      <c r="T951" s="10" t="s">
        <v>204</v>
      </c>
      <c r="U951" s="10" t="s">
        <v>204</v>
      </c>
      <c r="V951" s="10" t="s">
        <v>65</v>
      </c>
      <c r="W951" s="10" t="s">
        <v>1024</v>
      </c>
      <c r="X951" s="11"/>
      <c r="Y951" s="11"/>
      <c r="Z951" s="11"/>
      <c r="AA951" s="11"/>
    </row>
    <row r="952" spans="1:27" ht="18" hidden="1" x14ac:dyDescent="0.3">
      <c r="A952" s="10"/>
      <c r="B952" s="10"/>
      <c r="C952" s="10"/>
      <c r="D952" s="10"/>
      <c r="E952" s="10"/>
      <c r="F952" s="10"/>
      <c r="G952" s="10"/>
      <c r="H952" s="10"/>
      <c r="I952" s="10" t="str">
        <f t="shared" si="14"/>
        <v>Full</v>
      </c>
      <c r="J952" s="10"/>
      <c r="K952" s="10"/>
      <c r="L952" s="10"/>
      <c r="M952" s="10"/>
      <c r="N952" s="10" t="s">
        <v>2023</v>
      </c>
      <c r="O952" s="12" t="s">
        <v>2024</v>
      </c>
      <c r="P952" s="10" t="s">
        <v>202</v>
      </c>
      <c r="Q952" s="10" t="s">
        <v>203</v>
      </c>
      <c r="R952" s="13">
        <v>83870330.25</v>
      </c>
      <c r="S952" s="14" t="s">
        <v>7</v>
      </c>
      <c r="T952" s="10" t="s">
        <v>204</v>
      </c>
      <c r="U952" s="10" t="s">
        <v>204</v>
      </c>
      <c r="V952" s="10" t="s">
        <v>65</v>
      </c>
      <c r="W952" s="10" t="s">
        <v>1024</v>
      </c>
      <c r="X952" s="11"/>
      <c r="Y952" s="11"/>
      <c r="Z952" s="11"/>
      <c r="AA952" s="11"/>
    </row>
    <row r="953" spans="1:27" ht="18" hidden="1" x14ac:dyDescent="0.3">
      <c r="A953" s="10"/>
      <c r="B953" s="10"/>
      <c r="C953" s="10"/>
      <c r="D953" s="10"/>
      <c r="E953" s="10"/>
      <c r="F953" s="10"/>
      <c r="G953" s="10"/>
      <c r="H953" s="10"/>
      <c r="I953" s="10" t="str">
        <f t="shared" si="14"/>
        <v>Full</v>
      </c>
      <c r="J953" s="10"/>
      <c r="K953" s="10"/>
      <c r="L953" s="10"/>
      <c r="M953" s="10"/>
      <c r="N953" s="10" t="s">
        <v>2025</v>
      </c>
      <c r="O953" s="12" t="s">
        <v>2026</v>
      </c>
      <c r="P953" s="10" t="s">
        <v>462</v>
      </c>
      <c r="Q953" s="10" t="s">
        <v>938</v>
      </c>
      <c r="R953" s="13">
        <v>157401351</v>
      </c>
      <c r="S953" s="14" t="s">
        <v>7</v>
      </c>
      <c r="T953" s="10" t="s">
        <v>204</v>
      </c>
      <c r="U953" s="10" t="s">
        <v>204</v>
      </c>
      <c r="V953" s="10" t="s">
        <v>65</v>
      </c>
      <c r="W953" s="10" t="s">
        <v>1024</v>
      </c>
      <c r="X953" s="11"/>
      <c r="Y953" s="11"/>
      <c r="Z953" s="11"/>
      <c r="AA953" s="11"/>
    </row>
    <row r="954" spans="1:27" ht="18" hidden="1" x14ac:dyDescent="0.3">
      <c r="A954" s="10"/>
      <c r="B954" s="10"/>
      <c r="C954" s="10"/>
      <c r="D954" s="10"/>
      <c r="E954" s="10"/>
      <c r="F954" s="10"/>
      <c r="G954" s="10"/>
      <c r="H954" s="10"/>
      <c r="I954" s="10" t="str">
        <f t="shared" si="14"/>
        <v>Full</v>
      </c>
      <c r="J954" s="10"/>
      <c r="K954" s="10"/>
      <c r="L954" s="10"/>
      <c r="M954" s="10"/>
      <c r="N954" s="10" t="s">
        <v>2027</v>
      </c>
      <c r="O954" s="12" t="s">
        <v>2028</v>
      </c>
      <c r="P954" s="10" t="s">
        <v>653</v>
      </c>
      <c r="Q954" s="10" t="s">
        <v>654</v>
      </c>
      <c r="R954" s="13">
        <v>51745481.359999999</v>
      </c>
      <c r="S954" s="14" t="s">
        <v>7</v>
      </c>
      <c r="T954" s="10" t="s">
        <v>204</v>
      </c>
      <c r="U954" s="10" t="s">
        <v>204</v>
      </c>
      <c r="V954" s="10" t="s">
        <v>65</v>
      </c>
      <c r="W954" s="10" t="s">
        <v>1024</v>
      </c>
      <c r="X954" s="11"/>
      <c r="Y954" s="11"/>
      <c r="Z954" s="11"/>
      <c r="AA954" s="11"/>
    </row>
    <row r="955" spans="1:27" ht="18" hidden="1" x14ac:dyDescent="0.3">
      <c r="A955" s="10"/>
      <c r="B955" s="10"/>
      <c r="C955" s="10"/>
      <c r="D955" s="10"/>
      <c r="E955" s="10"/>
      <c r="F955" s="10"/>
      <c r="G955" s="10"/>
      <c r="H955" s="10"/>
      <c r="I955" s="10" t="str">
        <f t="shared" si="14"/>
        <v>Simplified</v>
      </c>
      <c r="J955" s="10"/>
      <c r="K955" s="10"/>
      <c r="L955" s="10"/>
      <c r="M955" s="10"/>
      <c r="N955" s="10" t="s">
        <v>2029</v>
      </c>
      <c r="O955" s="12" t="s">
        <v>2030</v>
      </c>
      <c r="P955" s="10" t="s">
        <v>367</v>
      </c>
      <c r="Q955" s="10" t="s">
        <v>394</v>
      </c>
      <c r="R955" s="13">
        <v>14727705</v>
      </c>
      <c r="S955" s="14" t="s">
        <v>7</v>
      </c>
      <c r="T955" s="10" t="s">
        <v>204</v>
      </c>
      <c r="U955" s="10" t="s">
        <v>204</v>
      </c>
      <c r="V955" s="10" t="s">
        <v>65</v>
      </c>
      <c r="W955" s="10" t="s">
        <v>1024</v>
      </c>
      <c r="X955" s="11"/>
      <c r="Y955" s="11"/>
      <c r="Z955" s="11"/>
      <c r="AA955" s="11"/>
    </row>
    <row r="956" spans="1:27" ht="18" x14ac:dyDescent="0.3">
      <c r="A956" s="10"/>
      <c r="B956" s="10"/>
      <c r="C956" s="15" t="s">
        <v>619</v>
      </c>
      <c r="D956" s="10" t="s">
        <v>620</v>
      </c>
      <c r="E956" s="10" t="s">
        <v>620</v>
      </c>
      <c r="F956" s="16" t="s">
        <v>621</v>
      </c>
      <c r="G956" s="10" t="s">
        <v>620</v>
      </c>
      <c r="H956" s="10" t="s">
        <v>620</v>
      </c>
      <c r="I956" s="10" t="str">
        <f t="shared" si="14"/>
        <v>Simplified</v>
      </c>
      <c r="J956" s="10" t="s">
        <v>205</v>
      </c>
      <c r="K956" s="10" t="s">
        <v>622</v>
      </c>
      <c r="L956" s="10" t="s">
        <v>623</v>
      </c>
      <c r="M956" s="10"/>
      <c r="N956" s="10" t="s">
        <v>34</v>
      </c>
      <c r="O956" s="12" t="s">
        <v>35</v>
      </c>
      <c r="P956" s="10" t="s">
        <v>6</v>
      </c>
      <c r="Q956" s="10" t="s">
        <v>8</v>
      </c>
      <c r="R956" s="13">
        <v>21792498.850000001</v>
      </c>
      <c r="S956" s="14" t="s">
        <v>7</v>
      </c>
      <c r="T956" s="10" t="s">
        <v>204</v>
      </c>
      <c r="U956" s="10" t="s">
        <v>204</v>
      </c>
      <c r="V956" s="10" t="s">
        <v>65</v>
      </c>
      <c r="W956" s="10" t="s">
        <v>1024</v>
      </c>
      <c r="X956" s="11" t="s">
        <v>1024</v>
      </c>
      <c r="Y956" s="78">
        <f>'LIVE PMO'!F71</f>
        <v>46961</v>
      </c>
      <c r="Z956" s="78">
        <f>EDATE(Y956,-2)</f>
        <v>46900</v>
      </c>
      <c r="AA956" s="78">
        <f>EDATE(Y956,24)</f>
        <v>47691</v>
      </c>
    </row>
    <row r="957" spans="1:27" ht="18" hidden="1" x14ac:dyDescent="0.3">
      <c r="A957" s="10"/>
      <c r="B957" s="10"/>
      <c r="C957" s="10"/>
      <c r="D957" s="10"/>
      <c r="E957" s="10"/>
      <c r="F957" s="10"/>
      <c r="G957" s="10"/>
      <c r="H957" s="10"/>
      <c r="I957" s="10" t="str">
        <f t="shared" si="14"/>
        <v>Simplified</v>
      </c>
      <c r="J957" s="10"/>
      <c r="K957" s="10"/>
      <c r="L957" s="10"/>
      <c r="M957" s="10"/>
      <c r="N957" s="10" t="s">
        <v>2031</v>
      </c>
      <c r="O957" s="12" t="s">
        <v>2032</v>
      </c>
      <c r="P957" s="10" t="s">
        <v>367</v>
      </c>
      <c r="Q957" s="10" t="s">
        <v>419</v>
      </c>
      <c r="R957" s="13">
        <v>5225140</v>
      </c>
      <c r="S957" s="14" t="s">
        <v>7</v>
      </c>
      <c r="T957" s="10" t="s">
        <v>204</v>
      </c>
      <c r="U957" s="10" t="s">
        <v>204</v>
      </c>
      <c r="V957" s="10" t="s">
        <v>65</v>
      </c>
      <c r="W957" s="10" t="s">
        <v>1024</v>
      </c>
      <c r="X957" s="11"/>
      <c r="Y957" s="11"/>
      <c r="Z957" s="11"/>
      <c r="AA957" s="11"/>
    </row>
    <row r="958" spans="1:27" ht="18" x14ac:dyDescent="0.3">
      <c r="A958" s="10"/>
      <c r="B958" s="10"/>
      <c r="C958" s="15" t="s">
        <v>619</v>
      </c>
      <c r="D958" s="10" t="s">
        <v>620</v>
      </c>
      <c r="E958" s="10" t="s">
        <v>620</v>
      </c>
      <c r="F958" s="16" t="s">
        <v>621</v>
      </c>
      <c r="G958" s="10" t="s">
        <v>620</v>
      </c>
      <c r="H958" s="10" t="s">
        <v>620</v>
      </c>
      <c r="I958" s="17" t="str">
        <f t="shared" si="14"/>
        <v>Full</v>
      </c>
      <c r="J958" s="10" t="s">
        <v>205</v>
      </c>
      <c r="K958" s="10" t="s">
        <v>622</v>
      </c>
      <c r="L958" s="10" t="s">
        <v>623</v>
      </c>
      <c r="M958" s="10"/>
      <c r="N958" s="10" t="s">
        <v>75</v>
      </c>
      <c r="O958" s="12" t="s">
        <v>76</v>
      </c>
      <c r="P958" s="10" t="s">
        <v>6</v>
      </c>
      <c r="Q958" s="10" t="s">
        <v>8</v>
      </c>
      <c r="R958" s="13">
        <v>25754250</v>
      </c>
      <c r="S958" s="14" t="s">
        <v>7</v>
      </c>
      <c r="T958" s="10" t="s">
        <v>204</v>
      </c>
      <c r="U958" s="10" t="s">
        <v>204</v>
      </c>
      <c r="V958" s="10" t="s">
        <v>65</v>
      </c>
      <c r="W958" s="10" t="s">
        <v>1024</v>
      </c>
      <c r="X958" s="11" t="s">
        <v>1024</v>
      </c>
      <c r="Y958" s="78">
        <f>'LIVE PMO'!F66</f>
        <v>47305</v>
      </c>
      <c r="Z958" s="78">
        <f>EDATE(Y958,-2)</f>
        <v>47244</v>
      </c>
      <c r="AA958" s="78">
        <f>EDATE(Y958,24)</f>
        <v>48035</v>
      </c>
    </row>
    <row r="959" spans="1:27" ht="18" hidden="1" x14ac:dyDescent="0.3">
      <c r="A959" s="10"/>
      <c r="B959" s="10"/>
      <c r="C959" s="10"/>
      <c r="D959" s="10"/>
      <c r="E959" s="10"/>
      <c r="F959" s="10"/>
      <c r="G959" s="10"/>
      <c r="H959" s="10"/>
      <c r="I959" s="10" t="str">
        <f t="shared" si="14"/>
        <v>Full</v>
      </c>
      <c r="J959" s="10"/>
      <c r="K959" s="10"/>
      <c r="L959" s="10"/>
      <c r="M959" s="10"/>
      <c r="N959" s="10" t="s">
        <v>2033</v>
      </c>
      <c r="O959" s="12" t="s">
        <v>2034</v>
      </c>
      <c r="P959" s="10" t="s">
        <v>202</v>
      </c>
      <c r="Q959" s="10" t="s">
        <v>203</v>
      </c>
      <c r="R959" s="13">
        <v>25530000</v>
      </c>
      <c r="S959" s="14" t="s">
        <v>7</v>
      </c>
      <c r="T959" s="10" t="s">
        <v>204</v>
      </c>
      <c r="U959" s="10" t="s">
        <v>204</v>
      </c>
      <c r="V959" s="10" t="s">
        <v>65</v>
      </c>
      <c r="W959" s="10" t="s">
        <v>1024</v>
      </c>
      <c r="X959" s="11"/>
      <c r="Y959" s="11"/>
      <c r="Z959" s="11"/>
      <c r="AA959" s="11"/>
    </row>
    <row r="960" spans="1:27" ht="18" hidden="1" x14ac:dyDescent="0.3">
      <c r="A960" s="10"/>
      <c r="B960" s="10"/>
      <c r="C960" s="10"/>
      <c r="D960" s="10"/>
      <c r="E960" s="10"/>
      <c r="F960" s="10"/>
      <c r="G960" s="10"/>
      <c r="H960" s="10"/>
      <c r="I960" s="10" t="str">
        <f t="shared" si="14"/>
        <v>Full</v>
      </c>
      <c r="J960" s="10"/>
      <c r="K960" s="10"/>
      <c r="L960" s="10"/>
      <c r="M960" s="10"/>
      <c r="N960" s="10" t="s">
        <v>2035</v>
      </c>
      <c r="O960" s="12" t="s">
        <v>2036</v>
      </c>
      <c r="P960" s="10" t="s">
        <v>653</v>
      </c>
      <c r="Q960" s="10" t="s">
        <v>654</v>
      </c>
      <c r="R960" s="13">
        <v>48839816.899999999</v>
      </c>
      <c r="S960" s="14" t="s">
        <v>7</v>
      </c>
      <c r="T960" s="10" t="s">
        <v>204</v>
      </c>
      <c r="U960" s="10" t="s">
        <v>204</v>
      </c>
      <c r="V960" s="10" t="s">
        <v>65</v>
      </c>
      <c r="W960" s="10" t="s">
        <v>1024</v>
      </c>
      <c r="X960" s="11"/>
      <c r="Y960" s="11"/>
      <c r="Z960" s="11"/>
      <c r="AA960" s="11"/>
    </row>
    <row r="961" spans="1:27" ht="18" hidden="1" x14ac:dyDescent="0.3">
      <c r="A961" s="10"/>
      <c r="B961" s="10"/>
      <c r="C961" s="10"/>
      <c r="D961" s="10"/>
      <c r="E961" s="10"/>
      <c r="F961" s="10"/>
      <c r="G961" s="10"/>
      <c r="H961" s="10"/>
      <c r="I961" s="10" t="str">
        <f t="shared" si="14"/>
        <v>Full</v>
      </c>
      <c r="J961" s="10"/>
      <c r="K961" s="10"/>
      <c r="L961" s="10"/>
      <c r="M961" s="10"/>
      <c r="N961" s="10" t="s">
        <v>2037</v>
      </c>
      <c r="O961" s="12" t="s">
        <v>2038</v>
      </c>
      <c r="P961" s="10" t="s">
        <v>653</v>
      </c>
      <c r="Q961" s="10" t="s">
        <v>654</v>
      </c>
      <c r="R961" s="13">
        <v>32136830.5</v>
      </c>
      <c r="S961" s="14" t="s">
        <v>7</v>
      </c>
      <c r="T961" s="10" t="s">
        <v>204</v>
      </c>
      <c r="U961" s="10" t="s">
        <v>204</v>
      </c>
      <c r="V961" s="10" t="s">
        <v>65</v>
      </c>
      <c r="W961" s="10" t="s">
        <v>1024</v>
      </c>
      <c r="X961" s="11"/>
      <c r="Y961" s="11"/>
      <c r="Z961" s="11"/>
      <c r="AA961" s="11"/>
    </row>
    <row r="962" spans="1:27" ht="18" hidden="1" x14ac:dyDescent="0.3">
      <c r="A962" s="10"/>
      <c r="B962" s="10"/>
      <c r="C962" s="10"/>
      <c r="D962" s="10"/>
      <c r="E962" s="10"/>
      <c r="F962" s="10"/>
      <c r="G962" s="10"/>
      <c r="H962" s="10"/>
      <c r="I962" s="10" t="str">
        <f t="shared" ref="I962:I1025" si="15">IF(R962&gt;25000000,"Full","Simplified")</f>
        <v>Full</v>
      </c>
      <c r="J962" s="10"/>
      <c r="K962" s="10"/>
      <c r="L962" s="10"/>
      <c r="M962" s="10"/>
      <c r="N962" s="10" t="s">
        <v>2039</v>
      </c>
      <c r="O962" s="12" t="s">
        <v>2040</v>
      </c>
      <c r="P962" s="10" t="s">
        <v>653</v>
      </c>
      <c r="Q962" s="10" t="s">
        <v>654</v>
      </c>
      <c r="R962" s="13">
        <v>64143800.700000003</v>
      </c>
      <c r="S962" s="14" t="s">
        <v>7</v>
      </c>
      <c r="T962" s="10" t="s">
        <v>204</v>
      </c>
      <c r="U962" s="10" t="s">
        <v>204</v>
      </c>
      <c r="V962" s="10" t="s">
        <v>65</v>
      </c>
      <c r="W962" s="10" t="s">
        <v>1024</v>
      </c>
      <c r="X962" s="11"/>
      <c r="Y962" s="11"/>
      <c r="Z962" s="11"/>
      <c r="AA962" s="11"/>
    </row>
    <row r="963" spans="1:27" ht="18" hidden="1" x14ac:dyDescent="0.3">
      <c r="A963" s="10"/>
      <c r="B963" s="10"/>
      <c r="C963" s="10"/>
      <c r="D963" s="10"/>
      <c r="E963" s="10"/>
      <c r="F963" s="10"/>
      <c r="G963" s="10"/>
      <c r="H963" s="10"/>
      <c r="I963" s="10" t="str">
        <f t="shared" si="15"/>
        <v>Full</v>
      </c>
      <c r="J963" s="10"/>
      <c r="K963" s="10"/>
      <c r="L963" s="10"/>
      <c r="M963" s="10"/>
      <c r="N963" s="10" t="s">
        <v>2041</v>
      </c>
      <c r="O963" s="12" t="s">
        <v>2042</v>
      </c>
      <c r="P963" s="10" t="s">
        <v>653</v>
      </c>
      <c r="Q963" s="10" t="s">
        <v>654</v>
      </c>
      <c r="R963" s="13">
        <v>53064699.549999997</v>
      </c>
      <c r="S963" s="14" t="s">
        <v>7</v>
      </c>
      <c r="T963" s="10" t="s">
        <v>204</v>
      </c>
      <c r="U963" s="10" t="s">
        <v>204</v>
      </c>
      <c r="V963" s="10" t="s">
        <v>65</v>
      </c>
      <c r="W963" s="10" t="s">
        <v>1024</v>
      </c>
      <c r="X963" s="11"/>
      <c r="Y963" s="11"/>
      <c r="Z963" s="11"/>
      <c r="AA963" s="11"/>
    </row>
    <row r="964" spans="1:27" ht="18" hidden="1" x14ac:dyDescent="0.3">
      <c r="A964" s="10"/>
      <c r="B964" s="10"/>
      <c r="C964" s="10"/>
      <c r="D964" s="10"/>
      <c r="E964" s="10"/>
      <c r="F964" s="10"/>
      <c r="G964" s="10"/>
      <c r="H964" s="10"/>
      <c r="I964" s="10" t="str">
        <f t="shared" si="15"/>
        <v>Full</v>
      </c>
      <c r="J964" s="10"/>
      <c r="K964" s="10"/>
      <c r="L964" s="10"/>
      <c r="M964" s="10"/>
      <c r="N964" s="10" t="s">
        <v>2043</v>
      </c>
      <c r="O964" s="12" t="s">
        <v>2044</v>
      </c>
      <c r="P964" s="10" t="s">
        <v>367</v>
      </c>
      <c r="Q964" s="10" t="s">
        <v>419</v>
      </c>
      <c r="R964" s="13">
        <v>65296218</v>
      </c>
      <c r="S964" s="14" t="s">
        <v>7</v>
      </c>
      <c r="T964" s="10" t="s">
        <v>204</v>
      </c>
      <c r="U964" s="10" t="s">
        <v>204</v>
      </c>
      <c r="V964" s="10" t="s">
        <v>65</v>
      </c>
      <c r="W964" s="10" t="s">
        <v>1024</v>
      </c>
      <c r="X964" s="11"/>
      <c r="Y964" s="11"/>
      <c r="Z964" s="11"/>
      <c r="AA964" s="11"/>
    </row>
    <row r="965" spans="1:27" ht="18" hidden="1" x14ac:dyDescent="0.3">
      <c r="A965" s="10"/>
      <c r="B965" s="10"/>
      <c r="C965" s="10"/>
      <c r="D965" s="10"/>
      <c r="E965" s="10"/>
      <c r="F965" s="10"/>
      <c r="G965" s="10"/>
      <c r="H965" s="10"/>
      <c r="I965" s="10" t="str">
        <f t="shared" si="15"/>
        <v>Full</v>
      </c>
      <c r="J965" s="10"/>
      <c r="K965" s="10"/>
      <c r="L965" s="10"/>
      <c r="M965" s="10"/>
      <c r="N965" s="10" t="s">
        <v>2045</v>
      </c>
      <c r="O965" s="12" t="s">
        <v>2046</v>
      </c>
      <c r="P965" s="10" t="s">
        <v>367</v>
      </c>
      <c r="Q965" s="10" t="s">
        <v>419</v>
      </c>
      <c r="R965" s="13">
        <v>45975976.5</v>
      </c>
      <c r="S965" s="14" t="s">
        <v>7</v>
      </c>
      <c r="T965" s="10" t="s">
        <v>204</v>
      </c>
      <c r="U965" s="10" t="s">
        <v>204</v>
      </c>
      <c r="V965" s="10" t="s">
        <v>65</v>
      </c>
      <c r="W965" s="10" t="s">
        <v>1024</v>
      </c>
      <c r="X965" s="11"/>
      <c r="Y965" s="11"/>
      <c r="Z965" s="11"/>
      <c r="AA965" s="11"/>
    </row>
    <row r="966" spans="1:27" ht="18" hidden="1" x14ac:dyDescent="0.3">
      <c r="A966" s="10"/>
      <c r="B966" s="10"/>
      <c r="C966" s="10"/>
      <c r="D966" s="10"/>
      <c r="E966" s="10"/>
      <c r="F966" s="10"/>
      <c r="G966" s="10"/>
      <c r="H966" s="10"/>
      <c r="I966" s="10" t="str">
        <f t="shared" si="15"/>
        <v>Full</v>
      </c>
      <c r="J966" s="10"/>
      <c r="K966" s="10"/>
      <c r="L966" s="10"/>
      <c r="M966" s="10"/>
      <c r="N966" s="10" t="s">
        <v>2047</v>
      </c>
      <c r="O966" s="12" t="s">
        <v>2048</v>
      </c>
      <c r="P966" s="10" t="s">
        <v>202</v>
      </c>
      <c r="Q966" s="10" t="s">
        <v>203</v>
      </c>
      <c r="R966" s="13">
        <v>111124953.09999999</v>
      </c>
      <c r="S966" s="14" t="s">
        <v>7</v>
      </c>
      <c r="T966" s="10" t="s">
        <v>204</v>
      </c>
      <c r="U966" s="10" t="s">
        <v>204</v>
      </c>
      <c r="V966" s="10" t="s">
        <v>65</v>
      </c>
      <c r="W966" s="10" t="s">
        <v>1024</v>
      </c>
      <c r="X966" s="11"/>
      <c r="Y966" s="11"/>
      <c r="Z966" s="11"/>
      <c r="AA966" s="11"/>
    </row>
    <row r="967" spans="1:27" ht="18" x14ac:dyDescent="0.3">
      <c r="A967" s="10"/>
      <c r="B967" s="10"/>
      <c r="C967" s="15" t="s">
        <v>619</v>
      </c>
      <c r="D967" s="10" t="s">
        <v>620</v>
      </c>
      <c r="E967" s="10" t="s">
        <v>620</v>
      </c>
      <c r="F967" s="10" t="s">
        <v>620</v>
      </c>
      <c r="G967" s="10" t="s">
        <v>620</v>
      </c>
      <c r="H967" s="10" t="s">
        <v>620</v>
      </c>
      <c r="I967" s="10" t="str">
        <f t="shared" si="15"/>
        <v>Simplified</v>
      </c>
      <c r="J967" s="10" t="s">
        <v>205</v>
      </c>
      <c r="K967" s="10"/>
      <c r="L967" s="20" t="s">
        <v>626</v>
      </c>
      <c r="M967" s="10"/>
      <c r="N967" s="10" t="s">
        <v>169</v>
      </c>
      <c r="O967" s="12" t="s">
        <v>170</v>
      </c>
      <c r="P967" s="10" t="s">
        <v>6</v>
      </c>
      <c r="Q967" s="10" t="s">
        <v>124</v>
      </c>
      <c r="R967" s="13">
        <v>18198750.460000001</v>
      </c>
      <c r="S967" s="14" t="s">
        <v>7</v>
      </c>
      <c r="T967" s="10" t="s">
        <v>204</v>
      </c>
      <c r="U967" s="10" t="s">
        <v>204</v>
      </c>
      <c r="V967" s="10" t="s">
        <v>65</v>
      </c>
      <c r="W967" s="10" t="s">
        <v>1024</v>
      </c>
      <c r="X967" s="11" t="s">
        <v>1024</v>
      </c>
      <c r="Y967" s="78">
        <f>'LIVE PMO'!F31</f>
        <v>46820</v>
      </c>
      <c r="Z967" s="78">
        <f>EDATE(Y967,-2)</f>
        <v>46760</v>
      </c>
      <c r="AA967" s="78">
        <f>EDATE(Y967,24)</f>
        <v>47550</v>
      </c>
    </row>
    <row r="968" spans="1:27" ht="18" hidden="1" x14ac:dyDescent="0.3">
      <c r="A968" s="10"/>
      <c r="B968" s="10"/>
      <c r="C968" s="10"/>
      <c r="D968" s="10"/>
      <c r="E968" s="10"/>
      <c r="F968" s="10"/>
      <c r="G968" s="10"/>
      <c r="H968" s="10"/>
      <c r="I968" s="10" t="str">
        <f t="shared" si="15"/>
        <v>Full</v>
      </c>
      <c r="J968" s="10"/>
      <c r="K968" s="10"/>
      <c r="L968" s="10"/>
      <c r="M968" s="10"/>
      <c r="N968" s="10" t="s">
        <v>2049</v>
      </c>
      <c r="O968" s="12" t="s">
        <v>2050</v>
      </c>
      <c r="P968" s="10" t="s">
        <v>202</v>
      </c>
      <c r="Q968" s="10" t="s">
        <v>203</v>
      </c>
      <c r="R968" s="13">
        <v>144900000</v>
      </c>
      <c r="S968" s="14" t="s">
        <v>7</v>
      </c>
      <c r="T968" s="10" t="s">
        <v>204</v>
      </c>
      <c r="U968" s="10" t="s">
        <v>204</v>
      </c>
      <c r="V968" s="10" t="s">
        <v>65</v>
      </c>
      <c r="W968" s="10" t="s">
        <v>1024</v>
      </c>
      <c r="X968" s="11"/>
      <c r="Y968" s="11"/>
      <c r="Z968" s="11"/>
      <c r="AA968" s="11"/>
    </row>
    <row r="969" spans="1:27" ht="18" hidden="1" x14ac:dyDescent="0.3">
      <c r="A969" s="10"/>
      <c r="B969" s="10"/>
      <c r="C969" s="10"/>
      <c r="D969" s="10"/>
      <c r="E969" s="10"/>
      <c r="F969" s="10"/>
      <c r="G969" s="10"/>
      <c r="H969" s="10"/>
      <c r="I969" s="10" t="str">
        <f t="shared" si="15"/>
        <v>Full</v>
      </c>
      <c r="J969" s="10"/>
      <c r="K969" s="10"/>
      <c r="L969" s="10"/>
      <c r="M969" s="10"/>
      <c r="N969" s="10" t="s">
        <v>2051</v>
      </c>
      <c r="O969" s="12" t="s">
        <v>2052</v>
      </c>
      <c r="P969" s="10" t="s">
        <v>543</v>
      </c>
      <c r="Q969" s="10" t="s">
        <v>583</v>
      </c>
      <c r="R969" s="13">
        <v>45303030.299999997</v>
      </c>
      <c r="S969" s="14" t="s">
        <v>7</v>
      </c>
      <c r="T969" s="10" t="s">
        <v>204</v>
      </c>
      <c r="U969" s="10" t="s">
        <v>204</v>
      </c>
      <c r="V969" s="10" t="s">
        <v>65</v>
      </c>
      <c r="W969" s="10" t="s">
        <v>1024</v>
      </c>
      <c r="X969" s="11"/>
      <c r="Y969" s="11"/>
      <c r="Z969" s="11"/>
      <c r="AA969" s="11"/>
    </row>
    <row r="970" spans="1:27" ht="18" hidden="1" x14ac:dyDescent="0.3">
      <c r="A970" s="10"/>
      <c r="B970" s="10"/>
      <c r="C970" s="10"/>
      <c r="D970" s="10"/>
      <c r="E970" s="10"/>
      <c r="F970" s="10"/>
      <c r="G970" s="10"/>
      <c r="H970" s="10"/>
      <c r="I970" s="10" t="str">
        <f t="shared" si="15"/>
        <v>Simplified</v>
      </c>
      <c r="J970" s="10"/>
      <c r="K970" s="10"/>
      <c r="L970" s="10"/>
      <c r="M970" s="10"/>
      <c r="N970" s="10" t="s">
        <v>2053</v>
      </c>
      <c r="O970" s="12" t="s">
        <v>2054</v>
      </c>
      <c r="P970" s="10" t="s">
        <v>367</v>
      </c>
      <c r="Q970" s="10" t="s">
        <v>419</v>
      </c>
      <c r="R970" s="13">
        <v>16279515</v>
      </c>
      <c r="S970" s="14" t="s">
        <v>7</v>
      </c>
      <c r="T970" s="10" t="s">
        <v>204</v>
      </c>
      <c r="U970" s="10" t="s">
        <v>204</v>
      </c>
      <c r="V970" s="10" t="s">
        <v>65</v>
      </c>
      <c r="W970" s="10" t="s">
        <v>1024</v>
      </c>
      <c r="X970" s="11"/>
      <c r="Y970" s="11"/>
      <c r="Z970" s="11"/>
      <c r="AA970" s="11"/>
    </row>
    <row r="971" spans="1:27" ht="18" hidden="1" x14ac:dyDescent="0.3">
      <c r="A971" s="10"/>
      <c r="B971" s="10"/>
      <c r="C971" s="10"/>
      <c r="D971" s="10"/>
      <c r="E971" s="10"/>
      <c r="F971" s="10"/>
      <c r="G971" s="10"/>
      <c r="H971" s="10"/>
      <c r="I971" s="10" t="str">
        <f t="shared" si="15"/>
        <v>Full</v>
      </c>
      <c r="J971" s="10"/>
      <c r="K971" s="10"/>
      <c r="L971" s="10"/>
      <c r="M971" s="10"/>
      <c r="N971" s="10" t="s">
        <v>2055</v>
      </c>
      <c r="O971" s="12" t="s">
        <v>2056</v>
      </c>
      <c r="P971" s="10" t="s">
        <v>543</v>
      </c>
      <c r="Q971" s="10" t="s">
        <v>583</v>
      </c>
      <c r="R971" s="13">
        <v>90712787.75</v>
      </c>
      <c r="S971" s="14" t="s">
        <v>7</v>
      </c>
      <c r="T971" s="10" t="s">
        <v>204</v>
      </c>
      <c r="U971" s="10" t="s">
        <v>204</v>
      </c>
      <c r="V971" s="10" t="s">
        <v>65</v>
      </c>
      <c r="W971" s="10" t="s">
        <v>1024</v>
      </c>
      <c r="X971" s="11"/>
      <c r="Y971" s="11"/>
      <c r="Z971" s="11"/>
      <c r="AA971" s="11"/>
    </row>
    <row r="972" spans="1:27" ht="18" hidden="1" x14ac:dyDescent="0.3">
      <c r="A972" s="10"/>
      <c r="B972" s="10"/>
      <c r="C972" s="10"/>
      <c r="D972" s="10"/>
      <c r="E972" s="10"/>
      <c r="F972" s="10"/>
      <c r="G972" s="10"/>
      <c r="H972" s="10"/>
      <c r="I972" s="10" t="str">
        <f t="shared" si="15"/>
        <v>Simplified</v>
      </c>
      <c r="J972" s="10"/>
      <c r="K972" s="10"/>
      <c r="L972" s="10"/>
      <c r="M972" s="10"/>
      <c r="N972" s="10" t="s">
        <v>2057</v>
      </c>
      <c r="O972" s="12" t="s">
        <v>2058</v>
      </c>
      <c r="P972" s="10" t="s">
        <v>367</v>
      </c>
      <c r="Q972" s="10" t="s">
        <v>419</v>
      </c>
      <c r="R972" s="13">
        <v>10859197</v>
      </c>
      <c r="S972" s="14" t="s">
        <v>7</v>
      </c>
      <c r="T972" s="10" t="s">
        <v>204</v>
      </c>
      <c r="U972" s="10" t="s">
        <v>204</v>
      </c>
      <c r="V972" s="10" t="s">
        <v>65</v>
      </c>
      <c r="W972" s="10" t="s">
        <v>1024</v>
      </c>
      <c r="X972" s="11"/>
      <c r="Y972" s="11"/>
      <c r="Z972" s="11"/>
      <c r="AA972" s="11"/>
    </row>
    <row r="973" spans="1:27" ht="18" hidden="1" x14ac:dyDescent="0.3">
      <c r="A973" s="10"/>
      <c r="B973" s="10"/>
      <c r="C973" s="10"/>
      <c r="D973" s="10"/>
      <c r="E973" s="10"/>
      <c r="F973" s="10"/>
      <c r="G973" s="10"/>
      <c r="H973" s="10"/>
      <c r="I973" s="10" t="str">
        <f t="shared" si="15"/>
        <v>Full</v>
      </c>
      <c r="J973" s="10"/>
      <c r="K973" s="10"/>
      <c r="L973" s="10"/>
      <c r="M973" s="10"/>
      <c r="N973" s="10" t="s">
        <v>2059</v>
      </c>
      <c r="O973" s="12" t="s">
        <v>2060</v>
      </c>
      <c r="P973" s="10" t="s">
        <v>202</v>
      </c>
      <c r="Q973" s="10" t="s">
        <v>203</v>
      </c>
      <c r="R973" s="13">
        <v>40684148</v>
      </c>
      <c r="S973" s="14" t="s">
        <v>7</v>
      </c>
      <c r="T973" s="10" t="s">
        <v>204</v>
      </c>
      <c r="U973" s="10" t="s">
        <v>204</v>
      </c>
      <c r="V973" s="10" t="s">
        <v>65</v>
      </c>
      <c r="W973" s="10" t="s">
        <v>1024</v>
      </c>
      <c r="X973" s="11"/>
      <c r="Y973" s="11"/>
      <c r="Z973" s="11"/>
      <c r="AA973" s="11"/>
    </row>
    <row r="974" spans="1:27" ht="18" hidden="1" x14ac:dyDescent="0.3">
      <c r="A974" s="10"/>
      <c r="B974" s="10"/>
      <c r="C974" s="10"/>
      <c r="D974" s="10"/>
      <c r="E974" s="10"/>
      <c r="F974" s="10"/>
      <c r="G974" s="10"/>
      <c r="H974" s="10"/>
      <c r="I974" s="10" t="str">
        <f t="shared" si="15"/>
        <v>Full</v>
      </c>
      <c r="J974" s="10"/>
      <c r="K974" s="10"/>
      <c r="L974" s="10"/>
      <c r="M974" s="10"/>
      <c r="N974" s="10" t="s">
        <v>2061</v>
      </c>
      <c r="O974" s="12" t="s">
        <v>2062</v>
      </c>
      <c r="P974" s="10" t="s">
        <v>543</v>
      </c>
      <c r="Q974" s="10" t="s">
        <v>555</v>
      </c>
      <c r="R974" s="13">
        <v>40207376.399999999</v>
      </c>
      <c r="S974" s="14" t="s">
        <v>7</v>
      </c>
      <c r="T974" s="10" t="s">
        <v>204</v>
      </c>
      <c r="U974" s="10" t="s">
        <v>204</v>
      </c>
      <c r="V974" s="10" t="s">
        <v>65</v>
      </c>
      <c r="W974" s="10" t="s">
        <v>1024</v>
      </c>
      <c r="X974" s="11"/>
      <c r="Y974" s="11"/>
      <c r="Z974" s="11"/>
      <c r="AA974" s="11"/>
    </row>
    <row r="975" spans="1:27" ht="18" hidden="1" x14ac:dyDescent="0.3">
      <c r="A975" s="10"/>
      <c r="B975" s="10"/>
      <c r="C975" s="10"/>
      <c r="D975" s="10"/>
      <c r="E975" s="10"/>
      <c r="F975" s="10"/>
      <c r="G975" s="10"/>
      <c r="H975" s="10"/>
      <c r="I975" s="10" t="str">
        <f t="shared" si="15"/>
        <v>Simplified</v>
      </c>
      <c r="J975" s="10"/>
      <c r="K975" s="10"/>
      <c r="L975" s="10"/>
      <c r="M975" s="10"/>
      <c r="N975" s="10" t="s">
        <v>2063</v>
      </c>
      <c r="O975" s="12" t="s">
        <v>2064</v>
      </c>
      <c r="P975" s="10" t="s">
        <v>202</v>
      </c>
      <c r="Q975" s="10" t="s">
        <v>203</v>
      </c>
      <c r="R975" s="13">
        <v>24938993.149999999</v>
      </c>
      <c r="S975" s="14" t="s">
        <v>7</v>
      </c>
      <c r="T975" s="10" t="s">
        <v>204</v>
      </c>
      <c r="U975" s="10" t="s">
        <v>204</v>
      </c>
      <c r="V975" s="10" t="s">
        <v>65</v>
      </c>
      <c r="W975" s="10" t="s">
        <v>1024</v>
      </c>
      <c r="X975" s="11"/>
      <c r="Y975" s="11"/>
      <c r="Z975" s="11"/>
      <c r="AA975" s="11"/>
    </row>
    <row r="976" spans="1:27" ht="18" x14ac:dyDescent="0.3">
      <c r="A976" s="10"/>
      <c r="B976" s="10"/>
      <c r="C976" s="15" t="s">
        <v>619</v>
      </c>
      <c r="D976" s="10" t="s">
        <v>620</v>
      </c>
      <c r="E976" s="10" t="s">
        <v>620</v>
      </c>
      <c r="F976" s="16" t="s">
        <v>621</v>
      </c>
      <c r="G976" s="10" t="s">
        <v>620</v>
      </c>
      <c r="H976" s="10" t="s">
        <v>620</v>
      </c>
      <c r="I976" s="17" t="str">
        <f t="shared" si="15"/>
        <v>Full</v>
      </c>
      <c r="J976" s="10" t="s">
        <v>205</v>
      </c>
      <c r="K976" s="10" t="s">
        <v>622</v>
      </c>
      <c r="L976" s="10" t="s">
        <v>623</v>
      </c>
      <c r="M976" s="10"/>
      <c r="N976" s="10" t="s">
        <v>2065</v>
      </c>
      <c r="O976" s="12" t="s">
        <v>2066</v>
      </c>
      <c r="P976" s="10" t="s">
        <v>6</v>
      </c>
      <c r="Q976" s="10" t="s">
        <v>8</v>
      </c>
      <c r="R976" s="13">
        <v>63665782.5</v>
      </c>
      <c r="S976" s="14" t="s">
        <v>7</v>
      </c>
      <c r="T976" s="10" t="s">
        <v>204</v>
      </c>
      <c r="U976" s="10" t="s">
        <v>204</v>
      </c>
      <c r="V976" s="10" t="s">
        <v>65</v>
      </c>
      <c r="W976" s="10" t="s">
        <v>1024</v>
      </c>
      <c r="X976" s="11" t="s">
        <v>1024</v>
      </c>
      <c r="Y976" s="78">
        <f>'LIVE PMO'!F37</f>
        <v>47004</v>
      </c>
      <c r="Z976" s="78">
        <f>EDATE(Y976,-2)</f>
        <v>46942</v>
      </c>
      <c r="AA976" s="78">
        <f>EDATE(Y976,24)</f>
        <v>47734</v>
      </c>
    </row>
    <row r="977" spans="1:27" ht="18" x14ac:dyDescent="0.3">
      <c r="A977" s="10"/>
      <c r="B977" s="10"/>
      <c r="C977" s="15" t="s">
        <v>619</v>
      </c>
      <c r="D977" s="10" t="s">
        <v>620</v>
      </c>
      <c r="E977" s="10" t="s">
        <v>620</v>
      </c>
      <c r="F977" s="16" t="s">
        <v>621</v>
      </c>
      <c r="G977" s="10" t="s">
        <v>620</v>
      </c>
      <c r="H977" s="10" t="s">
        <v>620</v>
      </c>
      <c r="I977" s="17" t="str">
        <f t="shared" si="15"/>
        <v>Full</v>
      </c>
      <c r="J977" s="10" t="s">
        <v>205</v>
      </c>
      <c r="K977" s="10" t="s">
        <v>622</v>
      </c>
      <c r="L977" s="10" t="s">
        <v>623</v>
      </c>
      <c r="M977" s="10"/>
      <c r="N977" s="10" t="s">
        <v>2067</v>
      </c>
      <c r="O977" s="12" t="s">
        <v>2068</v>
      </c>
      <c r="P977" s="10" t="s">
        <v>6</v>
      </c>
      <c r="Q977" s="10" t="s">
        <v>8</v>
      </c>
      <c r="R977" s="13">
        <v>29432727.16</v>
      </c>
      <c r="S977" s="14" t="s">
        <v>7</v>
      </c>
      <c r="T977" s="10" t="s">
        <v>204</v>
      </c>
      <c r="U977" s="10" t="s">
        <v>204</v>
      </c>
      <c r="V977" s="10" t="s">
        <v>65</v>
      </c>
      <c r="W977" s="10" t="s">
        <v>1024</v>
      </c>
      <c r="X977" s="11" t="s">
        <v>1024</v>
      </c>
      <c r="Y977" s="78">
        <f>'LIVE PMO'!F39</f>
        <v>46694</v>
      </c>
      <c r="Z977" s="78">
        <f>EDATE(Y977,-2)</f>
        <v>46633</v>
      </c>
      <c r="AA977" s="78">
        <f>EDATE(Y977,24)</f>
        <v>47425</v>
      </c>
    </row>
    <row r="978" spans="1:27" ht="18" hidden="1" x14ac:dyDescent="0.3">
      <c r="A978" s="10"/>
      <c r="B978" s="10"/>
      <c r="C978" s="10"/>
      <c r="D978" s="10"/>
      <c r="E978" s="10"/>
      <c r="F978" s="10"/>
      <c r="G978" s="10"/>
      <c r="H978" s="10"/>
      <c r="I978" s="10" t="str">
        <f t="shared" si="15"/>
        <v>Full</v>
      </c>
      <c r="J978" s="10"/>
      <c r="K978" s="10"/>
      <c r="L978" s="10"/>
      <c r="M978" s="10"/>
      <c r="N978" s="10" t="s">
        <v>2069</v>
      </c>
      <c r="O978" s="12" t="s">
        <v>2070</v>
      </c>
      <c r="P978" s="10" t="s">
        <v>367</v>
      </c>
      <c r="Q978" s="10" t="s">
        <v>419</v>
      </c>
      <c r="R978" s="13">
        <v>33247845.5</v>
      </c>
      <c r="S978" s="14" t="s">
        <v>7</v>
      </c>
      <c r="T978" s="10" t="s">
        <v>204</v>
      </c>
      <c r="U978" s="10" t="s">
        <v>204</v>
      </c>
      <c r="V978" s="10" t="s">
        <v>65</v>
      </c>
      <c r="W978" s="10" t="s">
        <v>1024</v>
      </c>
      <c r="X978" s="11"/>
      <c r="Y978" s="11"/>
      <c r="Z978" s="11"/>
      <c r="AA978" s="11"/>
    </row>
    <row r="979" spans="1:27" ht="18" hidden="1" x14ac:dyDescent="0.3">
      <c r="A979" s="10"/>
      <c r="B979" s="10"/>
      <c r="C979" s="10"/>
      <c r="D979" s="10"/>
      <c r="E979" s="10"/>
      <c r="F979" s="10"/>
      <c r="G979" s="10"/>
      <c r="H979" s="10"/>
      <c r="I979" s="10" t="str">
        <f t="shared" si="15"/>
        <v>Full</v>
      </c>
      <c r="J979" s="10"/>
      <c r="K979" s="10"/>
      <c r="L979" s="10"/>
      <c r="M979" s="10"/>
      <c r="N979" s="10" t="s">
        <v>2071</v>
      </c>
      <c r="O979" s="12" t="s">
        <v>2072</v>
      </c>
      <c r="P979" s="10" t="s">
        <v>543</v>
      </c>
      <c r="Q979" s="10" t="s">
        <v>564</v>
      </c>
      <c r="R979" s="13">
        <v>49661841.5</v>
      </c>
      <c r="S979" s="14" t="s">
        <v>7</v>
      </c>
      <c r="T979" s="10" t="s">
        <v>204</v>
      </c>
      <c r="U979" s="10" t="s">
        <v>204</v>
      </c>
      <c r="V979" s="10" t="s">
        <v>65</v>
      </c>
      <c r="W979" s="10" t="s">
        <v>1024</v>
      </c>
      <c r="X979" s="11"/>
      <c r="Y979" s="11"/>
      <c r="Z979" s="11"/>
      <c r="AA979" s="11"/>
    </row>
    <row r="980" spans="1:27" ht="18" hidden="1" x14ac:dyDescent="0.3">
      <c r="A980" s="10"/>
      <c r="B980" s="10"/>
      <c r="C980" s="10"/>
      <c r="D980" s="10"/>
      <c r="E980" s="10"/>
      <c r="F980" s="10"/>
      <c r="G980" s="10"/>
      <c r="H980" s="10"/>
      <c r="I980" s="10" t="str">
        <f t="shared" si="15"/>
        <v>Full</v>
      </c>
      <c r="J980" s="10"/>
      <c r="K980" s="10"/>
      <c r="L980" s="10"/>
      <c r="M980" s="10"/>
      <c r="N980" s="10" t="s">
        <v>2073</v>
      </c>
      <c r="O980" s="12" t="s">
        <v>2074</v>
      </c>
      <c r="P980" s="10" t="s">
        <v>202</v>
      </c>
      <c r="Q980" s="10" t="s">
        <v>203</v>
      </c>
      <c r="R980" s="13">
        <v>28170830.100000001</v>
      </c>
      <c r="S980" s="14" t="s">
        <v>7</v>
      </c>
      <c r="T980" s="10" t="s">
        <v>204</v>
      </c>
      <c r="U980" s="10" t="s">
        <v>204</v>
      </c>
      <c r="V980" s="10" t="s">
        <v>65</v>
      </c>
      <c r="W980" s="10" t="s">
        <v>1024</v>
      </c>
      <c r="X980" s="11"/>
      <c r="Y980" s="11"/>
      <c r="Z980" s="11"/>
      <c r="AA980" s="11"/>
    </row>
    <row r="981" spans="1:27" ht="18" hidden="1" x14ac:dyDescent="0.3">
      <c r="A981" s="10"/>
      <c r="B981" s="10"/>
      <c r="C981" s="10"/>
      <c r="D981" s="10"/>
      <c r="E981" s="10"/>
      <c r="F981" s="10"/>
      <c r="G981" s="10"/>
      <c r="H981" s="10"/>
      <c r="I981" s="10" t="str">
        <f t="shared" si="15"/>
        <v>Full</v>
      </c>
      <c r="J981" s="10"/>
      <c r="K981" s="10"/>
      <c r="L981" s="10"/>
      <c r="M981" s="10"/>
      <c r="N981" s="10" t="s">
        <v>2075</v>
      </c>
      <c r="O981" s="12" t="s">
        <v>2076</v>
      </c>
      <c r="P981" s="10" t="s">
        <v>367</v>
      </c>
      <c r="Q981" s="10" t="s">
        <v>419</v>
      </c>
      <c r="R981" s="13">
        <v>29406822.5</v>
      </c>
      <c r="S981" s="14" t="s">
        <v>7</v>
      </c>
      <c r="T981" s="10" t="s">
        <v>204</v>
      </c>
      <c r="U981" s="10" t="s">
        <v>204</v>
      </c>
      <c r="V981" s="10" t="s">
        <v>65</v>
      </c>
      <c r="W981" s="10" t="s">
        <v>1024</v>
      </c>
      <c r="X981" s="11"/>
      <c r="Y981" s="11"/>
      <c r="Z981" s="11"/>
      <c r="AA981" s="11"/>
    </row>
    <row r="982" spans="1:27" ht="18" hidden="1" x14ac:dyDescent="0.3">
      <c r="A982" s="10"/>
      <c r="B982" s="10"/>
      <c r="C982" s="10"/>
      <c r="D982" s="10"/>
      <c r="E982" s="10"/>
      <c r="F982" s="10"/>
      <c r="G982" s="10"/>
      <c r="H982" s="10"/>
      <c r="I982" s="10" t="str">
        <f t="shared" si="15"/>
        <v>Full</v>
      </c>
      <c r="J982" s="10"/>
      <c r="K982" s="10"/>
      <c r="L982" s="10"/>
      <c r="M982" s="10"/>
      <c r="N982" s="10" t="s">
        <v>2077</v>
      </c>
      <c r="O982" s="12" t="s">
        <v>2078</v>
      </c>
      <c r="P982" s="10" t="s">
        <v>543</v>
      </c>
      <c r="Q982" s="10" t="s">
        <v>544</v>
      </c>
      <c r="R982" s="13">
        <v>100338462.55</v>
      </c>
      <c r="S982" s="14" t="s">
        <v>7</v>
      </c>
      <c r="T982" s="10" t="s">
        <v>204</v>
      </c>
      <c r="U982" s="10" t="s">
        <v>204</v>
      </c>
      <c r="V982" s="10" t="s">
        <v>65</v>
      </c>
      <c r="W982" s="10" t="s">
        <v>1024</v>
      </c>
      <c r="X982" s="11"/>
      <c r="Y982" s="11"/>
      <c r="Z982" s="11"/>
      <c r="AA982" s="11"/>
    </row>
    <row r="983" spans="1:27" ht="18" hidden="1" x14ac:dyDescent="0.3">
      <c r="A983" s="10"/>
      <c r="B983" s="10"/>
      <c r="C983" s="10"/>
      <c r="D983" s="10"/>
      <c r="E983" s="10"/>
      <c r="F983" s="10"/>
      <c r="G983" s="10"/>
      <c r="H983" s="10"/>
      <c r="I983" s="10" t="str">
        <f t="shared" si="15"/>
        <v>Full</v>
      </c>
      <c r="J983" s="10"/>
      <c r="K983" s="10"/>
      <c r="L983" s="10"/>
      <c r="M983" s="10"/>
      <c r="N983" s="10" t="s">
        <v>2079</v>
      </c>
      <c r="O983" s="12" t="s">
        <v>2080</v>
      </c>
      <c r="P983" s="10" t="s">
        <v>543</v>
      </c>
      <c r="Q983" s="10" t="s">
        <v>564</v>
      </c>
      <c r="R983" s="13">
        <v>81196543.5</v>
      </c>
      <c r="S983" s="14" t="s">
        <v>7</v>
      </c>
      <c r="T983" s="10" t="s">
        <v>204</v>
      </c>
      <c r="U983" s="10" t="s">
        <v>204</v>
      </c>
      <c r="V983" s="10" t="s">
        <v>65</v>
      </c>
      <c r="W983" s="10" t="s">
        <v>1024</v>
      </c>
      <c r="X983" s="11"/>
      <c r="Y983" s="11"/>
      <c r="Z983" s="11"/>
      <c r="AA983" s="11"/>
    </row>
    <row r="984" spans="1:27" ht="18" hidden="1" x14ac:dyDescent="0.3">
      <c r="A984" s="10"/>
      <c r="B984" s="10"/>
      <c r="C984" s="10"/>
      <c r="D984" s="10"/>
      <c r="E984" s="10"/>
      <c r="F984" s="10"/>
      <c r="G984" s="10"/>
      <c r="H984" s="10"/>
      <c r="I984" s="10" t="str">
        <f t="shared" si="15"/>
        <v>Simplified</v>
      </c>
      <c r="J984" s="10"/>
      <c r="K984" s="10"/>
      <c r="L984" s="10"/>
      <c r="M984" s="10"/>
      <c r="N984" s="10" t="s">
        <v>2081</v>
      </c>
      <c r="O984" s="12" t="s">
        <v>2082</v>
      </c>
      <c r="P984" s="10" t="s">
        <v>202</v>
      </c>
      <c r="Q984" s="10" t="s">
        <v>203</v>
      </c>
      <c r="R984" s="13">
        <v>10936886.4</v>
      </c>
      <c r="S984" s="14" t="s">
        <v>7</v>
      </c>
      <c r="T984" s="10" t="s">
        <v>204</v>
      </c>
      <c r="U984" s="10" t="s">
        <v>204</v>
      </c>
      <c r="V984" s="10" t="s">
        <v>65</v>
      </c>
      <c r="W984" s="10" t="s">
        <v>1024</v>
      </c>
      <c r="X984" s="11"/>
      <c r="Y984" s="11"/>
      <c r="Z984" s="11"/>
      <c r="AA984" s="11"/>
    </row>
    <row r="985" spans="1:27" ht="18" hidden="1" x14ac:dyDescent="0.3">
      <c r="A985" s="10"/>
      <c r="B985" s="10"/>
      <c r="C985" s="10"/>
      <c r="D985" s="10"/>
      <c r="E985" s="10"/>
      <c r="F985" s="10"/>
      <c r="G985" s="10"/>
      <c r="H985" s="10"/>
      <c r="I985" s="10" t="str">
        <f t="shared" si="15"/>
        <v>Full</v>
      </c>
      <c r="J985" s="10"/>
      <c r="K985" s="10"/>
      <c r="L985" s="10"/>
      <c r="M985" s="10"/>
      <c r="N985" s="10" t="s">
        <v>2083</v>
      </c>
      <c r="O985" s="12" t="s">
        <v>2084</v>
      </c>
      <c r="P985" s="10" t="s">
        <v>367</v>
      </c>
      <c r="Q985" s="10" t="s">
        <v>419</v>
      </c>
      <c r="R985" s="13">
        <v>86353500</v>
      </c>
      <c r="S985" s="14" t="s">
        <v>7</v>
      </c>
      <c r="T985" s="10" t="s">
        <v>204</v>
      </c>
      <c r="U985" s="10" t="s">
        <v>204</v>
      </c>
      <c r="V985" s="10" t="s">
        <v>65</v>
      </c>
      <c r="W985" s="10" t="s">
        <v>1024</v>
      </c>
      <c r="X985" s="11"/>
      <c r="Y985" s="11"/>
      <c r="Z985" s="11"/>
      <c r="AA985" s="11"/>
    </row>
    <row r="986" spans="1:27" ht="18" x14ac:dyDescent="0.3">
      <c r="A986" s="10"/>
      <c r="B986" s="10"/>
      <c r="C986" s="15" t="s">
        <v>619</v>
      </c>
      <c r="D986" s="10" t="s">
        <v>620</v>
      </c>
      <c r="E986" s="10" t="s">
        <v>620</v>
      </c>
      <c r="F986" s="16" t="s">
        <v>621</v>
      </c>
      <c r="G986" s="10" t="s">
        <v>620</v>
      </c>
      <c r="H986" s="10" t="s">
        <v>620</v>
      </c>
      <c r="I986" s="10" t="str">
        <f t="shared" si="15"/>
        <v>Simplified</v>
      </c>
      <c r="J986" s="10" t="s">
        <v>205</v>
      </c>
      <c r="K986" s="10" t="s">
        <v>622</v>
      </c>
      <c r="L986" s="10" t="s">
        <v>623</v>
      </c>
      <c r="M986" s="10"/>
      <c r="N986" s="10" t="s">
        <v>2085</v>
      </c>
      <c r="O986" s="12" t="s">
        <v>2086</v>
      </c>
      <c r="P986" s="10" t="s">
        <v>6</v>
      </c>
      <c r="Q986" s="10" t="s">
        <v>8</v>
      </c>
      <c r="R986" s="13">
        <v>24989166.5</v>
      </c>
      <c r="S986" s="14" t="s">
        <v>7</v>
      </c>
      <c r="T986" s="10" t="s">
        <v>204</v>
      </c>
      <c r="U986" s="10" t="s">
        <v>204</v>
      </c>
      <c r="V986" s="10" t="s">
        <v>65</v>
      </c>
      <c r="W986" s="10" t="s">
        <v>1024</v>
      </c>
      <c r="X986" s="11" t="s">
        <v>1024</v>
      </c>
      <c r="Y986" s="78">
        <f>'LIVE PMO'!F52</f>
        <v>46734</v>
      </c>
      <c r="Z986" s="78">
        <f>EDATE(Y986,-2)</f>
        <v>46673</v>
      </c>
      <c r="AA986" s="78">
        <f>EDATE(Y986,24)</f>
        <v>47465</v>
      </c>
    </row>
    <row r="987" spans="1:27" ht="18" hidden="1" x14ac:dyDescent="0.3">
      <c r="A987" s="10"/>
      <c r="B987" s="10"/>
      <c r="C987" s="10"/>
      <c r="D987" s="10"/>
      <c r="E987" s="10"/>
      <c r="F987" s="10"/>
      <c r="G987" s="10"/>
      <c r="H987" s="10"/>
      <c r="I987" s="10" t="str">
        <f t="shared" si="15"/>
        <v>Full</v>
      </c>
      <c r="J987" s="10"/>
      <c r="K987" s="10"/>
      <c r="L987" s="10"/>
      <c r="M987" s="10"/>
      <c r="N987" s="10" t="s">
        <v>2087</v>
      </c>
      <c r="O987" s="12" t="s">
        <v>2088</v>
      </c>
      <c r="P987" s="10" t="s">
        <v>202</v>
      </c>
      <c r="Q987" s="10" t="s">
        <v>203</v>
      </c>
      <c r="R987" s="13">
        <v>32273774.800000001</v>
      </c>
      <c r="S987" s="14" t="s">
        <v>7</v>
      </c>
      <c r="T987" s="10" t="s">
        <v>204</v>
      </c>
      <c r="U987" s="10" t="s">
        <v>204</v>
      </c>
      <c r="V987" s="10" t="s">
        <v>65</v>
      </c>
      <c r="W987" s="10" t="s">
        <v>1024</v>
      </c>
      <c r="X987" s="11"/>
      <c r="Y987" s="11"/>
      <c r="Z987" s="11"/>
      <c r="AA987" s="11"/>
    </row>
    <row r="988" spans="1:27" ht="18" hidden="1" x14ac:dyDescent="0.3">
      <c r="A988" s="10"/>
      <c r="B988" s="10"/>
      <c r="C988" s="10"/>
      <c r="D988" s="10"/>
      <c r="E988" s="10"/>
      <c r="F988" s="10"/>
      <c r="G988" s="10"/>
      <c r="H988" s="10"/>
      <c r="I988" s="10" t="str">
        <f t="shared" si="15"/>
        <v>Simplified</v>
      </c>
      <c r="J988" s="10"/>
      <c r="K988" s="10"/>
      <c r="L988" s="10"/>
      <c r="M988" s="10"/>
      <c r="N988" s="10" t="s">
        <v>2089</v>
      </c>
      <c r="O988" s="12" t="s">
        <v>2090</v>
      </c>
      <c r="P988" s="10" t="s">
        <v>653</v>
      </c>
      <c r="Q988" s="10" t="s">
        <v>654</v>
      </c>
      <c r="R988" s="13">
        <v>11341429.380000001</v>
      </c>
      <c r="S988" s="14" t="s">
        <v>7</v>
      </c>
      <c r="T988" s="10" t="s">
        <v>204</v>
      </c>
      <c r="U988" s="10" t="s">
        <v>204</v>
      </c>
      <c r="V988" s="10" t="s">
        <v>65</v>
      </c>
      <c r="W988" s="10" t="s">
        <v>1024</v>
      </c>
      <c r="X988" s="11"/>
      <c r="Y988" s="11"/>
      <c r="Z988" s="11"/>
      <c r="AA988" s="11"/>
    </row>
    <row r="989" spans="1:27" ht="18" hidden="1" x14ac:dyDescent="0.3">
      <c r="A989" s="10"/>
      <c r="B989" s="10"/>
      <c r="C989" s="10"/>
      <c r="D989" s="10"/>
      <c r="E989" s="10"/>
      <c r="F989" s="10"/>
      <c r="G989" s="10"/>
      <c r="H989" s="10"/>
      <c r="I989" s="10" t="str">
        <f t="shared" si="15"/>
        <v>Simplified</v>
      </c>
      <c r="J989" s="10"/>
      <c r="K989" s="10"/>
      <c r="L989" s="10"/>
      <c r="M989" s="10"/>
      <c r="N989" s="10" t="s">
        <v>2091</v>
      </c>
      <c r="O989" s="12" t="s">
        <v>2092</v>
      </c>
      <c r="P989" s="10" t="s">
        <v>367</v>
      </c>
      <c r="Q989" s="10" t="s">
        <v>419</v>
      </c>
      <c r="R989" s="13">
        <v>10804877.33</v>
      </c>
      <c r="S989" s="14" t="s">
        <v>7</v>
      </c>
      <c r="T989" s="10" t="s">
        <v>204</v>
      </c>
      <c r="U989" s="10" t="s">
        <v>204</v>
      </c>
      <c r="V989" s="10" t="s">
        <v>65</v>
      </c>
      <c r="W989" s="10" t="s">
        <v>1024</v>
      </c>
      <c r="X989" s="11"/>
      <c r="Y989" s="11"/>
      <c r="Z989" s="11"/>
      <c r="AA989" s="11"/>
    </row>
    <row r="990" spans="1:27" ht="18" hidden="1" x14ac:dyDescent="0.3">
      <c r="A990" s="10"/>
      <c r="B990" s="10"/>
      <c r="C990" s="10"/>
      <c r="D990" s="10"/>
      <c r="E990" s="10"/>
      <c r="F990" s="10"/>
      <c r="G990" s="10"/>
      <c r="H990" s="10"/>
      <c r="I990" s="10" t="str">
        <f t="shared" si="15"/>
        <v>Full</v>
      </c>
      <c r="J990" s="10"/>
      <c r="K990" s="10"/>
      <c r="L990" s="10"/>
      <c r="M990" s="10"/>
      <c r="N990" s="10" t="s">
        <v>2093</v>
      </c>
      <c r="O990" s="12" t="s">
        <v>2094</v>
      </c>
      <c r="P990" s="10" t="s">
        <v>543</v>
      </c>
      <c r="Q990" s="10" t="s">
        <v>583</v>
      </c>
      <c r="R990" s="13">
        <v>29331331.039999999</v>
      </c>
      <c r="S990" s="14" t="s">
        <v>7</v>
      </c>
      <c r="T990" s="10" t="s">
        <v>204</v>
      </c>
      <c r="U990" s="10" t="s">
        <v>204</v>
      </c>
      <c r="V990" s="10" t="s">
        <v>65</v>
      </c>
      <c r="W990" s="10" t="s">
        <v>1024</v>
      </c>
      <c r="X990" s="11"/>
      <c r="Y990" s="11"/>
      <c r="Z990" s="11"/>
      <c r="AA990" s="11"/>
    </row>
    <row r="991" spans="1:27" ht="18" hidden="1" x14ac:dyDescent="0.3">
      <c r="A991" s="10"/>
      <c r="B991" s="10"/>
      <c r="C991" s="10"/>
      <c r="D991" s="10"/>
      <c r="E991" s="10"/>
      <c r="F991" s="10"/>
      <c r="G991" s="10"/>
      <c r="H991" s="10"/>
      <c r="I991" s="10" t="str">
        <f t="shared" si="15"/>
        <v>Full</v>
      </c>
      <c r="J991" s="10"/>
      <c r="K991" s="10"/>
      <c r="L991" s="10"/>
      <c r="M991" s="10"/>
      <c r="N991" s="10" t="s">
        <v>2095</v>
      </c>
      <c r="O991" s="12" t="s">
        <v>2096</v>
      </c>
      <c r="P991" s="10" t="s">
        <v>367</v>
      </c>
      <c r="Q991" s="10" t="s">
        <v>419</v>
      </c>
      <c r="R991" s="13">
        <v>68129283.25</v>
      </c>
      <c r="S991" s="14" t="s">
        <v>7</v>
      </c>
      <c r="T991" s="10" t="s">
        <v>204</v>
      </c>
      <c r="U991" s="10" t="s">
        <v>204</v>
      </c>
      <c r="V991" s="10" t="s">
        <v>65</v>
      </c>
      <c r="W991" s="10" t="s">
        <v>1024</v>
      </c>
      <c r="X991" s="11"/>
      <c r="Y991" s="11"/>
      <c r="Z991" s="11"/>
      <c r="AA991" s="11"/>
    </row>
    <row r="992" spans="1:27" ht="18" hidden="1" x14ac:dyDescent="0.3">
      <c r="A992" s="10"/>
      <c r="B992" s="10"/>
      <c r="C992" s="10"/>
      <c r="D992" s="10"/>
      <c r="E992" s="10"/>
      <c r="F992" s="10"/>
      <c r="G992" s="10"/>
      <c r="H992" s="10"/>
      <c r="I992" s="10" t="str">
        <f t="shared" si="15"/>
        <v>Full</v>
      </c>
      <c r="J992" s="10"/>
      <c r="K992" s="10"/>
      <c r="L992" s="10"/>
      <c r="M992" s="10"/>
      <c r="N992" s="10" t="s">
        <v>2097</v>
      </c>
      <c r="O992" s="12" t="s">
        <v>2098</v>
      </c>
      <c r="P992" s="10" t="s">
        <v>653</v>
      </c>
      <c r="Q992" s="10" t="s">
        <v>654</v>
      </c>
      <c r="R992" s="13">
        <v>35106671</v>
      </c>
      <c r="S992" s="14" t="s">
        <v>7</v>
      </c>
      <c r="T992" s="10" t="s">
        <v>204</v>
      </c>
      <c r="U992" s="10" t="s">
        <v>204</v>
      </c>
      <c r="V992" s="10" t="s">
        <v>65</v>
      </c>
      <c r="W992" s="10" t="s">
        <v>1024</v>
      </c>
      <c r="X992" s="11"/>
      <c r="Y992" s="11"/>
      <c r="Z992" s="11"/>
      <c r="AA992" s="11"/>
    </row>
    <row r="993" spans="1:27" ht="18" hidden="1" x14ac:dyDescent="0.3">
      <c r="A993" s="10"/>
      <c r="B993" s="10"/>
      <c r="C993" s="10"/>
      <c r="D993" s="10"/>
      <c r="E993" s="10"/>
      <c r="F993" s="10"/>
      <c r="G993" s="10"/>
      <c r="H993" s="10"/>
      <c r="I993" s="10" t="str">
        <f t="shared" si="15"/>
        <v>Full</v>
      </c>
      <c r="J993" s="10"/>
      <c r="K993" s="10"/>
      <c r="L993" s="10"/>
      <c r="M993" s="10"/>
      <c r="N993" s="10" t="s">
        <v>2099</v>
      </c>
      <c r="O993" s="12" t="s">
        <v>2100</v>
      </c>
      <c r="P993" s="10" t="s">
        <v>367</v>
      </c>
      <c r="Q993" s="10" t="s">
        <v>419</v>
      </c>
      <c r="R993" s="13">
        <v>30180858.75</v>
      </c>
      <c r="S993" s="14" t="s">
        <v>7</v>
      </c>
      <c r="T993" s="10" t="s">
        <v>204</v>
      </c>
      <c r="U993" s="10" t="s">
        <v>204</v>
      </c>
      <c r="V993" s="10" t="s">
        <v>65</v>
      </c>
      <c r="W993" s="10" t="s">
        <v>1024</v>
      </c>
      <c r="X993" s="11"/>
      <c r="Y993" s="11"/>
      <c r="Z993" s="11"/>
      <c r="AA993" s="11"/>
    </row>
    <row r="994" spans="1:27" ht="18" hidden="1" x14ac:dyDescent="0.3">
      <c r="A994" s="10"/>
      <c r="B994" s="10"/>
      <c r="C994" s="10"/>
      <c r="D994" s="10"/>
      <c r="E994" s="10"/>
      <c r="F994" s="10"/>
      <c r="G994" s="10"/>
      <c r="H994" s="10"/>
      <c r="I994" s="10" t="str">
        <f t="shared" si="15"/>
        <v>Full</v>
      </c>
      <c r="J994" s="10"/>
      <c r="K994" s="10"/>
      <c r="L994" s="10"/>
      <c r="M994" s="10"/>
      <c r="N994" s="10" t="s">
        <v>2101</v>
      </c>
      <c r="O994" s="12" t="s">
        <v>2102</v>
      </c>
      <c r="P994" s="10" t="s">
        <v>202</v>
      </c>
      <c r="Q994" s="10" t="s">
        <v>203</v>
      </c>
      <c r="R994" s="13">
        <v>89929274.49000001</v>
      </c>
      <c r="S994" s="14" t="s">
        <v>7</v>
      </c>
      <c r="T994" s="10" t="s">
        <v>204</v>
      </c>
      <c r="U994" s="10" t="s">
        <v>204</v>
      </c>
      <c r="V994" s="10" t="s">
        <v>65</v>
      </c>
      <c r="W994" s="10" t="s">
        <v>1024</v>
      </c>
      <c r="X994" s="11"/>
      <c r="Y994" s="11"/>
      <c r="Z994" s="11"/>
      <c r="AA994" s="11"/>
    </row>
    <row r="995" spans="1:27" ht="18" x14ac:dyDescent="0.3">
      <c r="A995" s="10"/>
      <c r="B995" s="10"/>
      <c r="C995" s="15" t="s">
        <v>619</v>
      </c>
      <c r="D995" s="10" t="s">
        <v>620</v>
      </c>
      <c r="E995" s="10" t="s">
        <v>620</v>
      </c>
      <c r="F995" s="10" t="s">
        <v>620</v>
      </c>
      <c r="G995" s="10" t="s">
        <v>620</v>
      </c>
      <c r="H995" s="10" t="s">
        <v>620</v>
      </c>
      <c r="I995" s="10" t="str">
        <f t="shared" si="15"/>
        <v>Simplified</v>
      </c>
      <c r="J995" s="10" t="s">
        <v>205</v>
      </c>
      <c r="K995" s="10"/>
      <c r="L995" s="20" t="s">
        <v>626</v>
      </c>
      <c r="M995" s="10"/>
      <c r="N995" s="10" t="s">
        <v>173</v>
      </c>
      <c r="O995" s="12" t="s">
        <v>174</v>
      </c>
      <c r="P995" s="10" t="s">
        <v>6</v>
      </c>
      <c r="Q995" s="10" t="s">
        <v>124</v>
      </c>
      <c r="R995" s="13">
        <v>21863995.5</v>
      </c>
      <c r="S995" s="14" t="s">
        <v>7</v>
      </c>
      <c r="T995" s="10" t="s">
        <v>204</v>
      </c>
      <c r="U995" s="10" t="s">
        <v>204</v>
      </c>
      <c r="V995" s="10" t="s">
        <v>65</v>
      </c>
      <c r="W995" s="10" t="s">
        <v>1024</v>
      </c>
      <c r="X995" s="11" t="s">
        <v>1024</v>
      </c>
      <c r="Y995" s="78">
        <f>'LIVE PMO'!F50</f>
        <v>46847</v>
      </c>
      <c r="Z995" s="78">
        <f>EDATE(Y995,-2)</f>
        <v>46787</v>
      </c>
      <c r="AA995" s="78">
        <f>EDATE(Y995,24)</f>
        <v>47577</v>
      </c>
    </row>
    <row r="996" spans="1:27" ht="18" hidden="1" x14ac:dyDescent="0.3">
      <c r="A996" s="10"/>
      <c r="B996" s="10"/>
      <c r="C996" s="10"/>
      <c r="D996" s="10"/>
      <c r="E996" s="10"/>
      <c r="F996" s="10"/>
      <c r="G996" s="10"/>
      <c r="H996" s="10"/>
      <c r="I996" s="10" t="str">
        <f t="shared" si="15"/>
        <v>Simplified</v>
      </c>
      <c r="J996" s="10"/>
      <c r="K996" s="10"/>
      <c r="L996" s="10"/>
      <c r="M996" s="10"/>
      <c r="N996" s="10" t="s">
        <v>2103</v>
      </c>
      <c r="O996" s="12" t="s">
        <v>2104</v>
      </c>
      <c r="P996" s="10" t="s">
        <v>367</v>
      </c>
      <c r="Q996" s="10" t="s">
        <v>419</v>
      </c>
      <c r="R996" s="13">
        <v>15368887.5</v>
      </c>
      <c r="S996" s="14" t="s">
        <v>7</v>
      </c>
      <c r="T996" s="10" t="s">
        <v>204</v>
      </c>
      <c r="U996" s="10" t="s">
        <v>204</v>
      </c>
      <c r="V996" s="10" t="s">
        <v>65</v>
      </c>
      <c r="W996" s="10" t="s">
        <v>1024</v>
      </c>
      <c r="X996" s="11"/>
      <c r="Y996" s="11"/>
      <c r="Z996" s="11"/>
      <c r="AA996" s="11"/>
    </row>
    <row r="997" spans="1:27" ht="18" hidden="1" x14ac:dyDescent="0.3">
      <c r="A997" s="10"/>
      <c r="B997" s="10"/>
      <c r="C997" s="10"/>
      <c r="D997" s="10"/>
      <c r="E997" s="10"/>
      <c r="F997" s="10"/>
      <c r="G997" s="10"/>
      <c r="H997" s="10"/>
      <c r="I997" s="10" t="str">
        <f t="shared" si="15"/>
        <v>Full</v>
      </c>
      <c r="J997" s="10"/>
      <c r="K997" s="10"/>
      <c r="L997" s="10"/>
      <c r="M997" s="10"/>
      <c r="N997" s="10" t="s">
        <v>2105</v>
      </c>
      <c r="O997" s="12" t="s">
        <v>2106</v>
      </c>
      <c r="P997" s="10" t="s">
        <v>367</v>
      </c>
      <c r="Q997" s="10" t="s">
        <v>419</v>
      </c>
      <c r="R997" s="13">
        <v>59532625</v>
      </c>
      <c r="S997" s="14" t="s">
        <v>7</v>
      </c>
      <c r="T997" s="10" t="s">
        <v>204</v>
      </c>
      <c r="U997" s="10" t="s">
        <v>204</v>
      </c>
      <c r="V997" s="10" t="s">
        <v>65</v>
      </c>
      <c r="W997" s="10" t="s">
        <v>1024</v>
      </c>
      <c r="X997" s="11"/>
      <c r="Y997" s="11"/>
      <c r="Z997" s="11"/>
      <c r="AA997" s="11"/>
    </row>
    <row r="998" spans="1:27" ht="18" hidden="1" x14ac:dyDescent="0.3">
      <c r="A998" s="10"/>
      <c r="B998" s="10"/>
      <c r="C998" s="10"/>
      <c r="D998" s="10"/>
      <c r="E998" s="10"/>
      <c r="F998" s="10"/>
      <c r="G998" s="10"/>
      <c r="H998" s="10"/>
      <c r="I998" s="10" t="str">
        <f t="shared" si="15"/>
        <v>Simplified</v>
      </c>
      <c r="J998" s="10"/>
      <c r="K998" s="10"/>
      <c r="L998" s="10"/>
      <c r="M998" s="10"/>
      <c r="N998" s="10" t="s">
        <v>2107</v>
      </c>
      <c r="O998" s="12" t="s">
        <v>2108</v>
      </c>
      <c r="P998" s="10" t="s">
        <v>367</v>
      </c>
      <c r="Q998" s="10" t="s">
        <v>419</v>
      </c>
      <c r="R998" s="13">
        <v>21717553.350000001</v>
      </c>
      <c r="S998" s="14" t="s">
        <v>7</v>
      </c>
      <c r="T998" s="10" t="s">
        <v>204</v>
      </c>
      <c r="U998" s="10" t="s">
        <v>204</v>
      </c>
      <c r="V998" s="10" t="s">
        <v>65</v>
      </c>
      <c r="W998" s="10" t="s">
        <v>1024</v>
      </c>
      <c r="X998" s="11"/>
      <c r="Y998" s="11"/>
      <c r="Z998" s="11"/>
      <c r="AA998" s="11"/>
    </row>
    <row r="999" spans="1:27" ht="18" hidden="1" x14ac:dyDescent="0.3">
      <c r="A999" s="10"/>
      <c r="B999" s="10"/>
      <c r="C999" s="10"/>
      <c r="D999" s="10"/>
      <c r="E999" s="10"/>
      <c r="F999" s="10"/>
      <c r="G999" s="10"/>
      <c r="H999" s="10"/>
      <c r="I999" s="10" t="str">
        <f t="shared" si="15"/>
        <v>Full</v>
      </c>
      <c r="J999" s="10"/>
      <c r="K999" s="10"/>
      <c r="L999" s="10"/>
      <c r="M999" s="10"/>
      <c r="N999" s="10" t="s">
        <v>2109</v>
      </c>
      <c r="O999" s="12" t="s">
        <v>2110</v>
      </c>
      <c r="P999" s="10" t="s">
        <v>367</v>
      </c>
      <c r="Q999" s="10" t="s">
        <v>419</v>
      </c>
      <c r="R999" s="13">
        <v>49161391.109999999</v>
      </c>
      <c r="S999" s="14" t="s">
        <v>7</v>
      </c>
      <c r="T999" s="10" t="s">
        <v>204</v>
      </c>
      <c r="U999" s="10" t="s">
        <v>204</v>
      </c>
      <c r="V999" s="10" t="s">
        <v>65</v>
      </c>
      <c r="W999" s="10" t="s">
        <v>1024</v>
      </c>
      <c r="X999" s="11"/>
      <c r="Y999" s="11"/>
      <c r="Z999" s="11"/>
      <c r="AA999" s="11"/>
    </row>
    <row r="1000" spans="1:27" ht="18" hidden="1" x14ac:dyDescent="0.3">
      <c r="A1000" s="10"/>
      <c r="B1000" s="10"/>
      <c r="C1000" s="10"/>
      <c r="D1000" s="10"/>
      <c r="E1000" s="10"/>
      <c r="F1000" s="10"/>
      <c r="G1000" s="10"/>
      <c r="H1000" s="10"/>
      <c r="I1000" s="10" t="str">
        <f t="shared" si="15"/>
        <v>Full</v>
      </c>
      <c r="J1000" s="10"/>
      <c r="K1000" s="10"/>
      <c r="L1000" s="10"/>
      <c r="M1000" s="10"/>
      <c r="N1000" s="10" t="s">
        <v>2111</v>
      </c>
      <c r="O1000" s="12" t="s">
        <v>2112</v>
      </c>
      <c r="P1000" s="10" t="s">
        <v>367</v>
      </c>
      <c r="Q1000" s="10" t="s">
        <v>419</v>
      </c>
      <c r="R1000" s="13">
        <v>26314990</v>
      </c>
      <c r="S1000" s="14" t="s">
        <v>7</v>
      </c>
      <c r="T1000" s="10" t="s">
        <v>204</v>
      </c>
      <c r="U1000" s="10" t="s">
        <v>204</v>
      </c>
      <c r="V1000" s="10" t="s">
        <v>65</v>
      </c>
      <c r="W1000" s="10" t="s">
        <v>1024</v>
      </c>
      <c r="X1000" s="11"/>
      <c r="Y1000" s="11"/>
      <c r="Z1000" s="11"/>
      <c r="AA1000" s="11"/>
    </row>
    <row r="1001" spans="1:27" ht="18" x14ac:dyDescent="0.3">
      <c r="A1001" s="10"/>
      <c r="B1001" s="10"/>
      <c r="C1001" s="15" t="s">
        <v>619</v>
      </c>
      <c r="D1001" s="10" t="s">
        <v>620</v>
      </c>
      <c r="E1001" s="10" t="s">
        <v>620</v>
      </c>
      <c r="F1001" s="16" t="s">
        <v>621</v>
      </c>
      <c r="G1001" s="10" t="s">
        <v>620</v>
      </c>
      <c r="H1001" s="10" t="s">
        <v>620</v>
      </c>
      <c r="I1001" s="17" t="str">
        <f t="shared" si="15"/>
        <v>Full</v>
      </c>
      <c r="J1001" s="10" t="s">
        <v>205</v>
      </c>
      <c r="K1001" s="10" t="s">
        <v>622</v>
      </c>
      <c r="L1001" s="10" t="s">
        <v>623</v>
      </c>
      <c r="M1001" s="10"/>
      <c r="N1001" s="10" t="s">
        <v>2113</v>
      </c>
      <c r="O1001" s="12" t="s">
        <v>88</v>
      </c>
      <c r="P1001" s="10" t="s">
        <v>6</v>
      </c>
      <c r="Q1001" s="10" t="s">
        <v>8</v>
      </c>
      <c r="R1001" s="13">
        <v>78223592.25</v>
      </c>
      <c r="S1001" s="14" t="s">
        <v>7</v>
      </c>
      <c r="T1001" s="10" t="s">
        <v>204</v>
      </c>
      <c r="U1001" s="10" t="s">
        <v>204</v>
      </c>
      <c r="V1001" s="10" t="s">
        <v>65</v>
      </c>
      <c r="W1001" s="10" t="s">
        <v>1024</v>
      </c>
      <c r="X1001" s="11" t="s">
        <v>1024</v>
      </c>
      <c r="Y1001" s="78">
        <f>'LIVE PMO'!F6</f>
        <v>46730</v>
      </c>
      <c r="Z1001" s="78">
        <f>EDATE(Y1001,-2)</f>
        <v>46669</v>
      </c>
      <c r="AA1001" s="78">
        <f>EDATE(Y1001,24)</f>
        <v>47461</v>
      </c>
    </row>
    <row r="1002" spans="1:27" ht="18" hidden="1" x14ac:dyDescent="0.3">
      <c r="A1002" s="10"/>
      <c r="B1002" s="10"/>
      <c r="C1002" s="10"/>
      <c r="D1002" s="10"/>
      <c r="E1002" s="10"/>
      <c r="F1002" s="10"/>
      <c r="G1002" s="10"/>
      <c r="H1002" s="10"/>
      <c r="I1002" s="10" t="str">
        <f t="shared" si="15"/>
        <v>Full</v>
      </c>
      <c r="J1002" s="10"/>
      <c r="K1002" s="10"/>
      <c r="L1002" s="10"/>
      <c r="M1002" s="10"/>
      <c r="N1002" s="10" t="s">
        <v>2114</v>
      </c>
      <c r="O1002" s="12" t="s">
        <v>2115</v>
      </c>
      <c r="P1002" s="10" t="s">
        <v>367</v>
      </c>
      <c r="Q1002" s="10" t="s">
        <v>419</v>
      </c>
      <c r="R1002" s="13">
        <v>57756325.799999997</v>
      </c>
      <c r="S1002" s="14" t="s">
        <v>7</v>
      </c>
      <c r="T1002" s="10" t="s">
        <v>204</v>
      </c>
      <c r="U1002" s="10" t="s">
        <v>204</v>
      </c>
      <c r="V1002" s="10" t="s">
        <v>65</v>
      </c>
      <c r="W1002" s="10" t="s">
        <v>1024</v>
      </c>
      <c r="X1002" s="11"/>
      <c r="Y1002" s="11"/>
      <c r="Z1002" s="11"/>
      <c r="AA1002" s="11"/>
    </row>
    <row r="1003" spans="1:27" ht="18" hidden="1" x14ac:dyDescent="0.3">
      <c r="A1003" s="10"/>
      <c r="B1003" s="10"/>
      <c r="C1003" s="10"/>
      <c r="D1003" s="10"/>
      <c r="E1003" s="10"/>
      <c r="F1003" s="10"/>
      <c r="G1003" s="10"/>
      <c r="H1003" s="10"/>
      <c r="I1003" s="10" t="str">
        <f t="shared" si="15"/>
        <v>Simplified</v>
      </c>
      <c r="J1003" s="10"/>
      <c r="K1003" s="10"/>
      <c r="L1003" s="10"/>
      <c r="M1003" s="10"/>
      <c r="N1003" s="10" t="s">
        <v>2116</v>
      </c>
      <c r="O1003" s="12" t="s">
        <v>2117</v>
      </c>
      <c r="P1003" s="10" t="s">
        <v>653</v>
      </c>
      <c r="Q1003" s="10" t="s">
        <v>654</v>
      </c>
      <c r="R1003" s="13">
        <v>6439603.25</v>
      </c>
      <c r="S1003" s="14" t="s">
        <v>7</v>
      </c>
      <c r="T1003" s="10" t="s">
        <v>204</v>
      </c>
      <c r="U1003" s="10" t="s">
        <v>204</v>
      </c>
      <c r="V1003" s="10" t="s">
        <v>65</v>
      </c>
      <c r="W1003" s="10" t="s">
        <v>1024</v>
      </c>
      <c r="X1003" s="11"/>
      <c r="Y1003" s="11"/>
      <c r="Z1003" s="11"/>
      <c r="AA1003" s="11"/>
    </row>
    <row r="1004" spans="1:27" ht="18" hidden="1" x14ac:dyDescent="0.3">
      <c r="A1004" s="10"/>
      <c r="B1004" s="10"/>
      <c r="C1004" s="10"/>
      <c r="D1004" s="10"/>
      <c r="E1004" s="10"/>
      <c r="F1004" s="10"/>
      <c r="G1004" s="10"/>
      <c r="H1004" s="10"/>
      <c r="I1004" s="10" t="str">
        <f t="shared" si="15"/>
        <v>Full</v>
      </c>
      <c r="J1004" s="10"/>
      <c r="K1004" s="10"/>
      <c r="L1004" s="10"/>
      <c r="M1004" s="10"/>
      <c r="N1004" s="10" t="s">
        <v>2118</v>
      </c>
      <c r="O1004" s="12" t="s">
        <v>2119</v>
      </c>
      <c r="P1004" s="10" t="s">
        <v>367</v>
      </c>
      <c r="Q1004" s="10" t="s">
        <v>419</v>
      </c>
      <c r="R1004" s="13">
        <v>39578112.5</v>
      </c>
      <c r="S1004" s="14" t="s">
        <v>7</v>
      </c>
      <c r="T1004" s="10" t="s">
        <v>204</v>
      </c>
      <c r="U1004" s="10" t="s">
        <v>204</v>
      </c>
      <c r="V1004" s="10" t="s">
        <v>65</v>
      </c>
      <c r="W1004" s="10" t="s">
        <v>1024</v>
      </c>
      <c r="X1004" s="11"/>
      <c r="Y1004" s="11"/>
      <c r="Z1004" s="11"/>
      <c r="AA1004" s="11"/>
    </row>
    <row r="1005" spans="1:27" ht="18" hidden="1" x14ac:dyDescent="0.3">
      <c r="A1005" s="10"/>
      <c r="B1005" s="10"/>
      <c r="C1005" s="10"/>
      <c r="D1005" s="10"/>
      <c r="E1005" s="10"/>
      <c r="F1005" s="10"/>
      <c r="G1005" s="10"/>
      <c r="H1005" s="10"/>
      <c r="I1005" s="10" t="str">
        <f t="shared" si="15"/>
        <v>Full</v>
      </c>
      <c r="J1005" s="10"/>
      <c r="K1005" s="10"/>
      <c r="L1005" s="10"/>
      <c r="M1005" s="10"/>
      <c r="N1005" s="10" t="s">
        <v>2120</v>
      </c>
      <c r="O1005" s="12" t="s">
        <v>2121</v>
      </c>
      <c r="P1005" s="10" t="s">
        <v>653</v>
      </c>
      <c r="Q1005" s="10" t="s">
        <v>654</v>
      </c>
      <c r="R1005" s="13">
        <v>43010000</v>
      </c>
      <c r="S1005" s="14" t="s">
        <v>7</v>
      </c>
      <c r="T1005" s="10" t="s">
        <v>204</v>
      </c>
      <c r="U1005" s="10" t="s">
        <v>204</v>
      </c>
      <c r="V1005" s="10" t="s">
        <v>65</v>
      </c>
      <c r="W1005" s="10" t="s">
        <v>1024</v>
      </c>
      <c r="X1005" s="11"/>
      <c r="Y1005" s="11"/>
      <c r="Z1005" s="11"/>
      <c r="AA1005" s="11"/>
    </row>
    <row r="1006" spans="1:27" ht="18" x14ac:dyDescent="0.3">
      <c r="A1006" s="10"/>
      <c r="B1006" s="10"/>
      <c r="C1006" s="15" t="s">
        <v>619</v>
      </c>
      <c r="D1006" s="10" t="s">
        <v>620</v>
      </c>
      <c r="E1006" s="10" t="s">
        <v>620</v>
      </c>
      <c r="F1006" s="16" t="s">
        <v>621</v>
      </c>
      <c r="G1006" s="10" t="s">
        <v>620</v>
      </c>
      <c r="H1006" s="10" t="s">
        <v>620</v>
      </c>
      <c r="I1006" s="17" t="str">
        <f t="shared" si="15"/>
        <v>Full</v>
      </c>
      <c r="J1006" s="10" t="s">
        <v>205</v>
      </c>
      <c r="K1006" s="10" t="s">
        <v>622</v>
      </c>
      <c r="L1006" s="10" t="s">
        <v>623</v>
      </c>
      <c r="M1006" s="10"/>
      <c r="N1006" s="10" t="s">
        <v>97</v>
      </c>
      <c r="O1006" s="12" t="s">
        <v>98</v>
      </c>
      <c r="P1006" s="10" t="s">
        <v>6</v>
      </c>
      <c r="Q1006" s="10" t="s">
        <v>8</v>
      </c>
      <c r="R1006" s="13">
        <v>83905989.5</v>
      </c>
      <c r="S1006" s="14" t="s">
        <v>7</v>
      </c>
      <c r="T1006" s="10" t="s">
        <v>204</v>
      </c>
      <c r="U1006" s="10" t="s">
        <v>204</v>
      </c>
      <c r="V1006" s="10" t="s">
        <v>65</v>
      </c>
      <c r="W1006" s="10" t="s">
        <v>1024</v>
      </c>
      <c r="X1006" s="11" t="s">
        <v>1024</v>
      </c>
      <c r="Y1006" s="78">
        <f>'LIVE PMO'!F17</f>
        <v>47029</v>
      </c>
      <c r="Z1006" s="78">
        <f>EDATE(Y1006,-2)</f>
        <v>46968</v>
      </c>
      <c r="AA1006" s="78">
        <f>EDATE(Y1006,24)</f>
        <v>47759</v>
      </c>
    </row>
    <row r="1007" spans="1:27" ht="18" hidden="1" x14ac:dyDescent="0.3">
      <c r="A1007" s="10"/>
      <c r="B1007" s="10"/>
      <c r="C1007" s="10"/>
      <c r="D1007" s="10"/>
      <c r="E1007" s="10"/>
      <c r="F1007" s="10"/>
      <c r="G1007" s="10"/>
      <c r="H1007" s="10"/>
      <c r="I1007" s="10" t="str">
        <f t="shared" si="15"/>
        <v>Simplified</v>
      </c>
      <c r="J1007" s="10"/>
      <c r="K1007" s="10"/>
      <c r="L1007" s="10"/>
      <c r="M1007" s="10"/>
      <c r="N1007" s="10" t="s">
        <v>2122</v>
      </c>
      <c r="O1007" s="12" t="s">
        <v>2123</v>
      </c>
      <c r="P1007" s="10" t="s">
        <v>202</v>
      </c>
      <c r="Q1007" s="10" t="s">
        <v>203</v>
      </c>
      <c r="R1007" s="13">
        <v>22737190.5</v>
      </c>
      <c r="S1007" s="14" t="s">
        <v>7</v>
      </c>
      <c r="T1007" s="10" t="s">
        <v>204</v>
      </c>
      <c r="U1007" s="10" t="s">
        <v>204</v>
      </c>
      <c r="V1007" s="10" t="s">
        <v>65</v>
      </c>
      <c r="W1007" s="10" t="s">
        <v>1024</v>
      </c>
      <c r="X1007" s="11"/>
      <c r="Y1007" s="11"/>
      <c r="Z1007" s="11"/>
      <c r="AA1007" s="11"/>
    </row>
    <row r="1008" spans="1:27" ht="18" hidden="1" x14ac:dyDescent="0.3">
      <c r="A1008" s="10"/>
      <c r="B1008" s="10"/>
      <c r="C1008" s="10"/>
      <c r="D1008" s="10"/>
      <c r="E1008" s="10"/>
      <c r="F1008" s="10"/>
      <c r="G1008" s="10"/>
      <c r="H1008" s="10"/>
      <c r="I1008" s="10" t="str">
        <f t="shared" si="15"/>
        <v>Full</v>
      </c>
      <c r="J1008" s="10"/>
      <c r="K1008" s="10"/>
      <c r="L1008" s="10"/>
      <c r="M1008" s="10"/>
      <c r="N1008" s="10" t="s">
        <v>2124</v>
      </c>
      <c r="O1008" s="12" t="s">
        <v>2125</v>
      </c>
      <c r="P1008" s="10" t="s">
        <v>543</v>
      </c>
      <c r="Q1008" s="10" t="s">
        <v>564</v>
      </c>
      <c r="R1008" s="13">
        <v>82582650</v>
      </c>
      <c r="S1008" s="14" t="s">
        <v>7</v>
      </c>
      <c r="T1008" s="10" t="s">
        <v>204</v>
      </c>
      <c r="U1008" s="10" t="s">
        <v>204</v>
      </c>
      <c r="V1008" s="10" t="s">
        <v>65</v>
      </c>
      <c r="W1008" s="10" t="s">
        <v>1024</v>
      </c>
      <c r="X1008" s="11"/>
      <c r="Y1008" s="11"/>
      <c r="Z1008" s="11"/>
      <c r="AA1008" s="11"/>
    </row>
    <row r="1009" spans="1:27" ht="18" hidden="1" x14ac:dyDescent="0.3">
      <c r="A1009" s="10"/>
      <c r="B1009" s="10"/>
      <c r="C1009" s="10"/>
      <c r="D1009" s="10"/>
      <c r="E1009" s="10"/>
      <c r="F1009" s="10"/>
      <c r="G1009" s="10"/>
      <c r="H1009" s="10"/>
      <c r="I1009" s="10" t="str">
        <f t="shared" si="15"/>
        <v>Full</v>
      </c>
      <c r="J1009" s="10"/>
      <c r="K1009" s="10"/>
      <c r="L1009" s="10"/>
      <c r="M1009" s="10"/>
      <c r="N1009" s="10" t="s">
        <v>2126</v>
      </c>
      <c r="O1009" s="12" t="s">
        <v>2127</v>
      </c>
      <c r="P1009" s="10" t="s">
        <v>653</v>
      </c>
      <c r="Q1009" s="10" t="s">
        <v>654</v>
      </c>
      <c r="R1009" s="13">
        <v>66781336.049999997</v>
      </c>
      <c r="S1009" s="14" t="s">
        <v>7</v>
      </c>
      <c r="T1009" s="10" t="s">
        <v>204</v>
      </c>
      <c r="U1009" s="10" t="s">
        <v>204</v>
      </c>
      <c r="V1009" s="10" t="s">
        <v>65</v>
      </c>
      <c r="W1009" s="10" t="s">
        <v>1024</v>
      </c>
      <c r="X1009" s="11"/>
      <c r="Y1009" s="11"/>
      <c r="Z1009" s="11"/>
      <c r="AA1009" s="11"/>
    </row>
    <row r="1010" spans="1:27" ht="18" hidden="1" x14ac:dyDescent="0.3">
      <c r="A1010" s="10"/>
      <c r="B1010" s="10"/>
      <c r="C1010" s="10"/>
      <c r="D1010" s="10"/>
      <c r="E1010" s="10"/>
      <c r="F1010" s="10"/>
      <c r="G1010" s="10"/>
      <c r="H1010" s="10"/>
      <c r="I1010" s="10" t="str">
        <f t="shared" si="15"/>
        <v>Full</v>
      </c>
      <c r="J1010" s="10"/>
      <c r="K1010" s="10"/>
      <c r="L1010" s="10"/>
      <c r="M1010" s="10"/>
      <c r="N1010" s="10" t="s">
        <v>2128</v>
      </c>
      <c r="O1010" s="12" t="s">
        <v>2129</v>
      </c>
      <c r="P1010" s="10" t="s">
        <v>543</v>
      </c>
      <c r="Q1010" s="10" t="s">
        <v>564</v>
      </c>
      <c r="R1010" s="13">
        <v>62029704.93</v>
      </c>
      <c r="S1010" s="14" t="s">
        <v>7</v>
      </c>
      <c r="T1010" s="10" t="s">
        <v>204</v>
      </c>
      <c r="U1010" s="10" t="s">
        <v>204</v>
      </c>
      <c r="V1010" s="10" t="s">
        <v>65</v>
      </c>
      <c r="W1010" s="10" t="s">
        <v>1024</v>
      </c>
      <c r="X1010" s="11"/>
      <c r="Y1010" s="11"/>
      <c r="Z1010" s="11"/>
      <c r="AA1010" s="11"/>
    </row>
    <row r="1011" spans="1:27" ht="18" hidden="1" x14ac:dyDescent="0.3">
      <c r="A1011" s="10"/>
      <c r="B1011" s="10"/>
      <c r="C1011" s="10"/>
      <c r="D1011" s="10"/>
      <c r="E1011" s="10"/>
      <c r="F1011" s="10"/>
      <c r="G1011" s="10"/>
      <c r="H1011" s="10"/>
      <c r="I1011" s="10" t="str">
        <f t="shared" si="15"/>
        <v>Full</v>
      </c>
      <c r="J1011" s="10"/>
      <c r="K1011" s="10"/>
      <c r="L1011" s="10"/>
      <c r="M1011" s="10"/>
      <c r="N1011" s="10" t="s">
        <v>2130</v>
      </c>
      <c r="O1011" s="12" t="s">
        <v>2131</v>
      </c>
      <c r="P1011" s="10" t="s">
        <v>367</v>
      </c>
      <c r="Q1011" s="10" t="s">
        <v>394</v>
      </c>
      <c r="R1011" s="13">
        <v>79768025</v>
      </c>
      <c r="S1011" s="14" t="s">
        <v>7</v>
      </c>
      <c r="T1011" s="10" t="s">
        <v>204</v>
      </c>
      <c r="U1011" s="10" t="s">
        <v>204</v>
      </c>
      <c r="V1011" s="10" t="s">
        <v>65</v>
      </c>
      <c r="W1011" s="10" t="s">
        <v>1024</v>
      </c>
      <c r="X1011" s="11"/>
      <c r="Y1011" s="11"/>
      <c r="Z1011" s="11"/>
      <c r="AA1011" s="11"/>
    </row>
    <row r="1012" spans="1:27" ht="18" hidden="1" x14ac:dyDescent="0.3">
      <c r="A1012" s="10"/>
      <c r="B1012" s="10"/>
      <c r="C1012" s="10"/>
      <c r="D1012" s="10"/>
      <c r="E1012" s="10"/>
      <c r="F1012" s="10"/>
      <c r="G1012" s="10"/>
      <c r="H1012" s="10"/>
      <c r="I1012" s="10" t="str">
        <f t="shared" si="15"/>
        <v>Full</v>
      </c>
      <c r="J1012" s="10"/>
      <c r="K1012" s="10"/>
      <c r="L1012" s="10"/>
      <c r="M1012" s="10"/>
      <c r="N1012" s="10" t="s">
        <v>2132</v>
      </c>
      <c r="O1012" s="12" t="s">
        <v>2133</v>
      </c>
      <c r="P1012" s="10" t="s">
        <v>543</v>
      </c>
      <c r="Q1012" s="10" t="s">
        <v>564</v>
      </c>
      <c r="R1012" s="13">
        <v>44836366.75</v>
      </c>
      <c r="S1012" s="14" t="s">
        <v>7</v>
      </c>
      <c r="T1012" s="10" t="s">
        <v>204</v>
      </c>
      <c r="U1012" s="10" t="s">
        <v>204</v>
      </c>
      <c r="V1012" s="10" t="s">
        <v>65</v>
      </c>
      <c r="W1012" s="10" t="s">
        <v>1024</v>
      </c>
      <c r="X1012" s="11"/>
      <c r="Y1012" s="11"/>
      <c r="Z1012" s="11"/>
      <c r="AA1012" s="11"/>
    </row>
    <row r="1013" spans="1:27" ht="18" hidden="1" x14ac:dyDescent="0.3">
      <c r="A1013" s="10"/>
      <c r="B1013" s="10"/>
      <c r="C1013" s="10"/>
      <c r="D1013" s="10"/>
      <c r="E1013" s="10"/>
      <c r="F1013" s="10"/>
      <c r="G1013" s="10"/>
      <c r="H1013" s="10"/>
      <c r="I1013" s="10" t="str">
        <f t="shared" si="15"/>
        <v>Full</v>
      </c>
      <c r="J1013" s="10"/>
      <c r="K1013" s="10"/>
      <c r="L1013" s="10"/>
      <c r="M1013" s="10"/>
      <c r="N1013" s="10" t="s">
        <v>2134</v>
      </c>
      <c r="O1013" s="12" t="s">
        <v>2135</v>
      </c>
      <c r="P1013" s="10" t="s">
        <v>543</v>
      </c>
      <c r="Q1013" s="10" t="s">
        <v>564</v>
      </c>
      <c r="R1013" s="13">
        <v>28740394.48</v>
      </c>
      <c r="S1013" s="14" t="s">
        <v>7</v>
      </c>
      <c r="T1013" s="10" t="s">
        <v>204</v>
      </c>
      <c r="U1013" s="10" t="s">
        <v>204</v>
      </c>
      <c r="V1013" s="10" t="s">
        <v>65</v>
      </c>
      <c r="W1013" s="10" t="s">
        <v>1024</v>
      </c>
      <c r="X1013" s="11"/>
      <c r="Y1013" s="11"/>
      <c r="Z1013" s="11"/>
      <c r="AA1013" s="11"/>
    </row>
    <row r="1014" spans="1:27" ht="18" hidden="1" x14ac:dyDescent="0.3">
      <c r="A1014" s="10"/>
      <c r="B1014" s="10"/>
      <c r="C1014" s="10"/>
      <c r="D1014" s="10"/>
      <c r="E1014" s="10"/>
      <c r="F1014" s="10"/>
      <c r="G1014" s="10"/>
      <c r="H1014" s="10"/>
      <c r="I1014" s="10" t="str">
        <f t="shared" si="15"/>
        <v>Full</v>
      </c>
      <c r="J1014" s="10"/>
      <c r="K1014" s="10"/>
      <c r="L1014" s="10"/>
      <c r="M1014" s="10"/>
      <c r="N1014" s="10" t="s">
        <v>2136</v>
      </c>
      <c r="O1014" s="12" t="s">
        <v>2137</v>
      </c>
      <c r="P1014" s="10" t="s">
        <v>543</v>
      </c>
      <c r="Q1014" s="10" t="s">
        <v>564</v>
      </c>
      <c r="R1014" s="13">
        <v>72194444.439999998</v>
      </c>
      <c r="S1014" s="14" t="s">
        <v>7</v>
      </c>
      <c r="T1014" s="10" t="s">
        <v>204</v>
      </c>
      <c r="U1014" s="10" t="s">
        <v>204</v>
      </c>
      <c r="V1014" s="10" t="s">
        <v>65</v>
      </c>
      <c r="W1014" s="10" t="s">
        <v>1024</v>
      </c>
      <c r="X1014" s="11"/>
      <c r="Y1014" s="11"/>
      <c r="Z1014" s="11"/>
      <c r="AA1014" s="11"/>
    </row>
    <row r="1015" spans="1:27" ht="18" x14ac:dyDescent="0.3">
      <c r="A1015" s="10"/>
      <c r="B1015" s="10"/>
      <c r="C1015" s="15" t="s">
        <v>619</v>
      </c>
      <c r="D1015" s="10" t="s">
        <v>620</v>
      </c>
      <c r="E1015" s="10" t="s">
        <v>620</v>
      </c>
      <c r="F1015" s="16" t="s">
        <v>621</v>
      </c>
      <c r="G1015" s="10" t="s">
        <v>620</v>
      </c>
      <c r="H1015" s="10" t="s">
        <v>620</v>
      </c>
      <c r="I1015" s="17" t="str">
        <f t="shared" si="15"/>
        <v>Full</v>
      </c>
      <c r="J1015" s="10" t="s">
        <v>205</v>
      </c>
      <c r="K1015" s="10" t="s">
        <v>622</v>
      </c>
      <c r="L1015" s="10" t="s">
        <v>623</v>
      </c>
      <c r="M1015" s="10"/>
      <c r="N1015" s="10" t="s">
        <v>166</v>
      </c>
      <c r="O1015" s="12" t="s">
        <v>167</v>
      </c>
      <c r="P1015" s="10" t="s">
        <v>6</v>
      </c>
      <c r="Q1015" s="10" t="s">
        <v>124</v>
      </c>
      <c r="R1015" s="13">
        <v>37878652.850000001</v>
      </c>
      <c r="S1015" s="14" t="s">
        <v>7</v>
      </c>
      <c r="T1015" s="10" t="s">
        <v>204</v>
      </c>
      <c r="U1015" s="10" t="s">
        <v>204</v>
      </c>
      <c r="V1015" s="10" t="s">
        <v>65</v>
      </c>
      <c r="W1015" s="10" t="s">
        <v>1024</v>
      </c>
      <c r="X1015" s="11" t="s">
        <v>1024</v>
      </c>
      <c r="Y1015" s="78">
        <f>'LIVE PMO'!F58</f>
        <v>47287</v>
      </c>
      <c r="Z1015" s="78">
        <f>EDATE(Y1015,-2)</f>
        <v>47226</v>
      </c>
      <c r="AA1015" s="78">
        <f>EDATE(Y1015,24)</f>
        <v>48017</v>
      </c>
    </row>
    <row r="1016" spans="1:27" ht="18" hidden="1" x14ac:dyDescent="0.3">
      <c r="A1016" s="10"/>
      <c r="B1016" s="10"/>
      <c r="C1016" s="10"/>
      <c r="D1016" s="10"/>
      <c r="E1016" s="10"/>
      <c r="F1016" s="10"/>
      <c r="G1016" s="10"/>
      <c r="H1016" s="10"/>
      <c r="I1016" s="10" t="str">
        <f t="shared" si="15"/>
        <v>Full</v>
      </c>
      <c r="J1016" s="10"/>
      <c r="K1016" s="10"/>
      <c r="L1016" s="10"/>
      <c r="M1016" s="10"/>
      <c r="N1016" s="10" t="s">
        <v>2138</v>
      </c>
      <c r="O1016" s="12" t="s">
        <v>2139</v>
      </c>
      <c r="P1016" s="10" t="s">
        <v>367</v>
      </c>
      <c r="Q1016" s="10" t="s">
        <v>419</v>
      </c>
      <c r="R1016" s="13">
        <v>30999055</v>
      </c>
      <c r="S1016" s="14" t="s">
        <v>7</v>
      </c>
      <c r="T1016" s="10" t="s">
        <v>204</v>
      </c>
      <c r="U1016" s="10" t="s">
        <v>204</v>
      </c>
      <c r="V1016" s="10" t="s">
        <v>65</v>
      </c>
      <c r="W1016" s="10" t="s">
        <v>1024</v>
      </c>
      <c r="X1016" s="11"/>
      <c r="Y1016" s="11"/>
      <c r="Z1016" s="11"/>
      <c r="AA1016" s="11"/>
    </row>
    <row r="1017" spans="1:27" ht="18" hidden="1" x14ac:dyDescent="0.3">
      <c r="A1017" s="10"/>
      <c r="B1017" s="10"/>
      <c r="C1017" s="10"/>
      <c r="D1017" s="10"/>
      <c r="E1017" s="10"/>
      <c r="F1017" s="10"/>
      <c r="G1017" s="10"/>
      <c r="H1017" s="10"/>
      <c r="I1017" s="10" t="str">
        <f t="shared" si="15"/>
        <v>Full</v>
      </c>
      <c r="J1017" s="10"/>
      <c r="K1017" s="10"/>
      <c r="L1017" s="10"/>
      <c r="M1017" s="10"/>
      <c r="N1017" s="10" t="s">
        <v>2140</v>
      </c>
      <c r="O1017" s="12" t="s">
        <v>2141</v>
      </c>
      <c r="P1017" s="10" t="s">
        <v>367</v>
      </c>
      <c r="Q1017" s="10" t="s">
        <v>419</v>
      </c>
      <c r="R1017" s="13">
        <v>43528656.899999999</v>
      </c>
      <c r="S1017" s="14" t="s">
        <v>7</v>
      </c>
      <c r="T1017" s="10" t="s">
        <v>204</v>
      </c>
      <c r="U1017" s="10" t="s">
        <v>204</v>
      </c>
      <c r="V1017" s="10" t="s">
        <v>65</v>
      </c>
      <c r="W1017" s="10" t="s">
        <v>1024</v>
      </c>
      <c r="X1017" s="11"/>
      <c r="Y1017" s="11"/>
      <c r="Z1017" s="11"/>
      <c r="AA1017" s="11"/>
    </row>
    <row r="1018" spans="1:27" ht="18" hidden="1" x14ac:dyDescent="0.3">
      <c r="A1018" s="10"/>
      <c r="B1018" s="10"/>
      <c r="C1018" s="10"/>
      <c r="D1018" s="10"/>
      <c r="E1018" s="10"/>
      <c r="F1018" s="10"/>
      <c r="G1018" s="10"/>
      <c r="H1018" s="10"/>
      <c r="I1018" s="10" t="str">
        <f t="shared" si="15"/>
        <v>Full</v>
      </c>
      <c r="J1018" s="10"/>
      <c r="K1018" s="10"/>
      <c r="L1018" s="10"/>
      <c r="M1018" s="10"/>
      <c r="N1018" s="10" t="s">
        <v>2142</v>
      </c>
      <c r="O1018" s="12" t="s">
        <v>2143</v>
      </c>
      <c r="P1018" s="10" t="s">
        <v>367</v>
      </c>
      <c r="Q1018" s="10" t="s">
        <v>451</v>
      </c>
      <c r="R1018" s="13">
        <v>25630738.850000001</v>
      </c>
      <c r="S1018" s="14" t="s">
        <v>7</v>
      </c>
      <c r="T1018" s="10" t="s">
        <v>204</v>
      </c>
      <c r="U1018" s="10" t="s">
        <v>204</v>
      </c>
      <c r="V1018" s="10" t="s">
        <v>65</v>
      </c>
      <c r="W1018" s="10" t="s">
        <v>1024</v>
      </c>
      <c r="X1018" s="11"/>
      <c r="Y1018" s="11"/>
      <c r="Z1018" s="11"/>
      <c r="AA1018" s="11"/>
    </row>
    <row r="1019" spans="1:27" ht="18" hidden="1" x14ac:dyDescent="0.3">
      <c r="A1019" s="10"/>
      <c r="B1019" s="10"/>
      <c r="C1019" s="10"/>
      <c r="D1019" s="10"/>
      <c r="E1019" s="10"/>
      <c r="F1019" s="10"/>
      <c r="G1019" s="10"/>
      <c r="H1019" s="10"/>
      <c r="I1019" s="10" t="str">
        <f t="shared" si="15"/>
        <v>Simplified</v>
      </c>
      <c r="J1019" s="10"/>
      <c r="K1019" s="10"/>
      <c r="L1019" s="10"/>
      <c r="M1019" s="10"/>
      <c r="N1019" s="10" t="s">
        <v>2144</v>
      </c>
      <c r="O1019" s="12" t="s">
        <v>2145</v>
      </c>
      <c r="P1019" s="10" t="s">
        <v>653</v>
      </c>
      <c r="Q1019" s="10" t="s">
        <v>654</v>
      </c>
      <c r="R1019" s="13">
        <v>17821706.399999999</v>
      </c>
      <c r="S1019" s="14" t="s">
        <v>7</v>
      </c>
      <c r="T1019" s="10" t="s">
        <v>204</v>
      </c>
      <c r="U1019" s="10" t="s">
        <v>204</v>
      </c>
      <c r="V1019" s="10" t="s">
        <v>65</v>
      </c>
      <c r="W1019" s="10" t="s">
        <v>1024</v>
      </c>
      <c r="X1019" s="11"/>
      <c r="Y1019" s="11"/>
      <c r="Z1019" s="11"/>
      <c r="AA1019" s="11"/>
    </row>
    <row r="1020" spans="1:27" ht="18" hidden="1" x14ac:dyDescent="0.3">
      <c r="A1020" s="10"/>
      <c r="B1020" s="10"/>
      <c r="C1020" s="10"/>
      <c r="D1020" s="10"/>
      <c r="E1020" s="10"/>
      <c r="F1020" s="10"/>
      <c r="G1020" s="10"/>
      <c r="H1020" s="10"/>
      <c r="I1020" s="10" t="str">
        <f t="shared" si="15"/>
        <v>Simplified</v>
      </c>
      <c r="J1020" s="10"/>
      <c r="K1020" s="10"/>
      <c r="L1020" s="10"/>
      <c r="M1020" s="10"/>
      <c r="N1020" s="10" t="s">
        <v>2146</v>
      </c>
      <c r="O1020" s="12" t="s">
        <v>2147</v>
      </c>
      <c r="P1020" s="10" t="s">
        <v>653</v>
      </c>
      <c r="Q1020" s="10" t="s">
        <v>654</v>
      </c>
      <c r="R1020" s="13">
        <v>21221851.600000001</v>
      </c>
      <c r="S1020" s="14" t="s">
        <v>7</v>
      </c>
      <c r="T1020" s="10" t="s">
        <v>204</v>
      </c>
      <c r="U1020" s="10" t="s">
        <v>204</v>
      </c>
      <c r="V1020" s="10" t="s">
        <v>65</v>
      </c>
      <c r="W1020" s="10" t="s">
        <v>1024</v>
      </c>
      <c r="X1020" s="11"/>
      <c r="Y1020" s="11"/>
      <c r="Z1020" s="11"/>
      <c r="AA1020" s="11"/>
    </row>
    <row r="1021" spans="1:27" ht="18" hidden="1" x14ac:dyDescent="0.3">
      <c r="A1021" s="10"/>
      <c r="B1021" s="10"/>
      <c r="C1021" s="10"/>
      <c r="D1021" s="10"/>
      <c r="E1021" s="10"/>
      <c r="F1021" s="10"/>
      <c r="G1021" s="10"/>
      <c r="H1021" s="10"/>
      <c r="I1021" s="10" t="str">
        <f t="shared" si="15"/>
        <v>Simplified</v>
      </c>
      <c r="J1021" s="10"/>
      <c r="K1021" s="10"/>
      <c r="L1021" s="10"/>
      <c r="M1021" s="10"/>
      <c r="N1021" s="10" t="s">
        <v>2148</v>
      </c>
      <c r="O1021" s="12" t="s">
        <v>2149</v>
      </c>
      <c r="P1021" s="10" t="s">
        <v>653</v>
      </c>
      <c r="Q1021" s="10" t="s">
        <v>654</v>
      </c>
      <c r="R1021" s="13">
        <v>9428217.5</v>
      </c>
      <c r="S1021" s="14" t="s">
        <v>7</v>
      </c>
      <c r="T1021" s="10" t="s">
        <v>204</v>
      </c>
      <c r="U1021" s="10" t="s">
        <v>204</v>
      </c>
      <c r="V1021" s="10" t="s">
        <v>65</v>
      </c>
      <c r="W1021" s="10" t="s">
        <v>1024</v>
      </c>
      <c r="X1021" s="11"/>
      <c r="Y1021" s="11"/>
      <c r="Z1021" s="11"/>
      <c r="AA1021" s="11"/>
    </row>
    <row r="1022" spans="1:27" ht="18" hidden="1" x14ac:dyDescent="0.3">
      <c r="A1022" s="10"/>
      <c r="B1022" s="10"/>
      <c r="C1022" s="10"/>
      <c r="D1022" s="10"/>
      <c r="E1022" s="10"/>
      <c r="F1022" s="10"/>
      <c r="G1022" s="10"/>
      <c r="H1022" s="10"/>
      <c r="I1022" s="10" t="str">
        <f t="shared" si="15"/>
        <v>Simplified</v>
      </c>
      <c r="J1022" s="10"/>
      <c r="K1022" s="10"/>
      <c r="L1022" s="10"/>
      <c r="M1022" s="10"/>
      <c r="N1022" s="10" t="s">
        <v>2150</v>
      </c>
      <c r="O1022" s="12" t="s">
        <v>2151</v>
      </c>
      <c r="P1022" s="10" t="s">
        <v>653</v>
      </c>
      <c r="Q1022" s="10" t="s">
        <v>654</v>
      </c>
      <c r="R1022" s="13">
        <v>10827528.300000001</v>
      </c>
      <c r="S1022" s="14" t="s">
        <v>7</v>
      </c>
      <c r="T1022" s="10" t="s">
        <v>204</v>
      </c>
      <c r="U1022" s="10" t="s">
        <v>204</v>
      </c>
      <c r="V1022" s="10" t="s">
        <v>65</v>
      </c>
      <c r="W1022" s="10" t="s">
        <v>1024</v>
      </c>
      <c r="X1022" s="11"/>
      <c r="Y1022" s="11"/>
      <c r="Z1022" s="11"/>
      <c r="AA1022" s="11"/>
    </row>
    <row r="1023" spans="1:27" ht="18" hidden="1" x14ac:dyDescent="0.3">
      <c r="A1023" s="10"/>
      <c r="B1023" s="10"/>
      <c r="C1023" s="10"/>
      <c r="D1023" s="10"/>
      <c r="E1023" s="10"/>
      <c r="F1023" s="10"/>
      <c r="G1023" s="10"/>
      <c r="H1023" s="10"/>
      <c r="I1023" s="10" t="str">
        <f t="shared" si="15"/>
        <v>Full</v>
      </c>
      <c r="J1023" s="10"/>
      <c r="K1023" s="10"/>
      <c r="L1023" s="10"/>
      <c r="M1023" s="10"/>
      <c r="N1023" s="10" t="s">
        <v>2152</v>
      </c>
      <c r="O1023" s="12" t="s">
        <v>2153</v>
      </c>
      <c r="P1023" s="10" t="s">
        <v>367</v>
      </c>
      <c r="Q1023" s="10" t="s">
        <v>419</v>
      </c>
      <c r="R1023" s="13">
        <v>44008795.130000003</v>
      </c>
      <c r="S1023" s="14" t="s">
        <v>7</v>
      </c>
      <c r="T1023" s="10" t="s">
        <v>204</v>
      </c>
      <c r="U1023" s="10" t="s">
        <v>204</v>
      </c>
      <c r="V1023" s="10" t="s">
        <v>65</v>
      </c>
      <c r="W1023" s="10" t="s">
        <v>1024</v>
      </c>
      <c r="X1023" s="11"/>
      <c r="Y1023" s="11"/>
      <c r="Z1023" s="11"/>
      <c r="AA1023" s="11"/>
    </row>
    <row r="1024" spans="1:27" ht="18" hidden="1" x14ac:dyDescent="0.3">
      <c r="A1024" s="10"/>
      <c r="B1024" s="10"/>
      <c r="C1024" s="10"/>
      <c r="D1024" s="10"/>
      <c r="E1024" s="10"/>
      <c r="F1024" s="10"/>
      <c r="G1024" s="10"/>
      <c r="H1024" s="10"/>
      <c r="I1024" s="10" t="str">
        <f t="shared" si="15"/>
        <v>Full</v>
      </c>
      <c r="J1024" s="10"/>
      <c r="K1024" s="10"/>
      <c r="L1024" s="10"/>
      <c r="M1024" s="10"/>
      <c r="N1024" s="10" t="s">
        <v>2154</v>
      </c>
      <c r="O1024" s="12" t="s">
        <v>2155</v>
      </c>
      <c r="P1024" s="10" t="s">
        <v>367</v>
      </c>
      <c r="Q1024" s="10" t="s">
        <v>419</v>
      </c>
      <c r="R1024" s="13">
        <v>34500000</v>
      </c>
      <c r="S1024" s="14" t="s">
        <v>7</v>
      </c>
      <c r="T1024" s="10" t="s">
        <v>204</v>
      </c>
      <c r="U1024" s="10" t="s">
        <v>204</v>
      </c>
      <c r="V1024" s="10" t="s">
        <v>65</v>
      </c>
      <c r="W1024" s="10" t="s">
        <v>1024</v>
      </c>
      <c r="X1024" s="11"/>
      <c r="Y1024" s="11"/>
      <c r="Z1024" s="11"/>
      <c r="AA1024" s="11"/>
    </row>
    <row r="1025" spans="1:27" ht="18" hidden="1" x14ac:dyDescent="0.3">
      <c r="A1025" s="10"/>
      <c r="B1025" s="10"/>
      <c r="C1025" s="10"/>
      <c r="D1025" s="10"/>
      <c r="E1025" s="10"/>
      <c r="F1025" s="10"/>
      <c r="G1025" s="10"/>
      <c r="H1025" s="10"/>
      <c r="I1025" s="10" t="str">
        <f t="shared" si="15"/>
        <v>Full</v>
      </c>
      <c r="J1025" s="10"/>
      <c r="K1025" s="10"/>
      <c r="L1025" s="10"/>
      <c r="M1025" s="10"/>
      <c r="N1025" s="10" t="s">
        <v>2156</v>
      </c>
      <c r="O1025" s="12" t="s">
        <v>2157</v>
      </c>
      <c r="P1025" s="10" t="s">
        <v>367</v>
      </c>
      <c r="Q1025" s="10" t="s">
        <v>419</v>
      </c>
      <c r="R1025" s="13">
        <v>68685590</v>
      </c>
      <c r="S1025" s="14" t="s">
        <v>7</v>
      </c>
      <c r="T1025" s="10" t="s">
        <v>204</v>
      </c>
      <c r="U1025" s="10" t="s">
        <v>204</v>
      </c>
      <c r="V1025" s="10" t="s">
        <v>65</v>
      </c>
      <c r="W1025" s="10" t="s">
        <v>1024</v>
      </c>
      <c r="X1025" s="11"/>
      <c r="Y1025" s="11"/>
      <c r="Z1025" s="11"/>
      <c r="AA1025" s="11"/>
    </row>
    <row r="1026" spans="1:27" ht="18" hidden="1" x14ac:dyDescent="0.3">
      <c r="A1026" s="10"/>
      <c r="B1026" s="10"/>
      <c r="C1026" s="10"/>
      <c r="D1026" s="10"/>
      <c r="E1026" s="10"/>
      <c r="F1026" s="10"/>
      <c r="G1026" s="10"/>
      <c r="H1026" s="10"/>
      <c r="I1026" s="10" t="str">
        <f t="shared" ref="I1026:I1061" si="16">IF(R1026&gt;25000000,"Full","Simplified")</f>
        <v>Full</v>
      </c>
      <c r="J1026" s="10"/>
      <c r="K1026" s="10"/>
      <c r="L1026" s="10"/>
      <c r="M1026" s="10"/>
      <c r="N1026" s="10" t="s">
        <v>2158</v>
      </c>
      <c r="O1026" s="12" t="s">
        <v>2159</v>
      </c>
      <c r="P1026" s="10" t="s">
        <v>543</v>
      </c>
      <c r="Q1026" s="10" t="s">
        <v>583</v>
      </c>
      <c r="R1026" s="13">
        <v>130715900</v>
      </c>
      <c r="S1026" s="14" t="s">
        <v>7</v>
      </c>
      <c r="T1026" s="10" t="s">
        <v>204</v>
      </c>
      <c r="U1026" s="10" t="s">
        <v>204</v>
      </c>
      <c r="V1026" s="10" t="s">
        <v>65</v>
      </c>
      <c r="W1026" s="10" t="s">
        <v>1024</v>
      </c>
      <c r="X1026" s="11"/>
      <c r="Y1026" s="11"/>
      <c r="Z1026" s="11"/>
      <c r="AA1026" s="11"/>
    </row>
    <row r="1027" spans="1:27" ht="18" hidden="1" x14ac:dyDescent="0.3">
      <c r="A1027" s="10"/>
      <c r="B1027" s="10"/>
      <c r="C1027" s="10"/>
      <c r="D1027" s="10"/>
      <c r="E1027" s="10"/>
      <c r="F1027" s="10"/>
      <c r="G1027" s="10"/>
      <c r="H1027" s="10"/>
      <c r="I1027" s="10" t="str">
        <f t="shared" si="16"/>
        <v>Full</v>
      </c>
      <c r="J1027" s="10"/>
      <c r="K1027" s="10"/>
      <c r="L1027" s="10"/>
      <c r="M1027" s="10"/>
      <c r="N1027" s="10" t="s">
        <v>2160</v>
      </c>
      <c r="O1027" s="12" t="s">
        <v>2161</v>
      </c>
      <c r="P1027" s="10" t="s">
        <v>543</v>
      </c>
      <c r="Q1027" s="10" t="s">
        <v>564</v>
      </c>
      <c r="R1027" s="13">
        <v>43908439.799999997</v>
      </c>
      <c r="S1027" s="14" t="s">
        <v>7</v>
      </c>
      <c r="T1027" s="10" t="s">
        <v>204</v>
      </c>
      <c r="U1027" s="10" t="s">
        <v>204</v>
      </c>
      <c r="V1027" s="10" t="s">
        <v>65</v>
      </c>
      <c r="W1027" s="10" t="s">
        <v>1024</v>
      </c>
      <c r="X1027" s="11"/>
      <c r="Y1027" s="11"/>
      <c r="Z1027" s="11"/>
      <c r="AA1027" s="11"/>
    </row>
    <row r="1028" spans="1:27" ht="18" hidden="1" x14ac:dyDescent="0.3">
      <c r="A1028" s="10"/>
      <c r="B1028" s="10"/>
      <c r="C1028" s="10"/>
      <c r="D1028" s="10"/>
      <c r="E1028" s="10"/>
      <c r="F1028" s="10"/>
      <c r="G1028" s="10"/>
      <c r="H1028" s="10"/>
      <c r="I1028" s="10" t="str">
        <f t="shared" si="16"/>
        <v>Full</v>
      </c>
      <c r="J1028" s="10"/>
      <c r="K1028" s="10"/>
      <c r="L1028" s="10"/>
      <c r="M1028" s="10"/>
      <c r="N1028" s="10" t="s">
        <v>2162</v>
      </c>
      <c r="O1028" s="12" t="s">
        <v>2163</v>
      </c>
      <c r="P1028" s="10" t="s">
        <v>543</v>
      </c>
      <c r="Q1028" s="10" t="s">
        <v>564</v>
      </c>
      <c r="R1028" s="13">
        <v>45897023.25</v>
      </c>
      <c r="S1028" s="14" t="s">
        <v>7</v>
      </c>
      <c r="T1028" s="10" t="s">
        <v>204</v>
      </c>
      <c r="U1028" s="10" t="s">
        <v>204</v>
      </c>
      <c r="V1028" s="10" t="s">
        <v>65</v>
      </c>
      <c r="W1028" s="10" t="s">
        <v>1024</v>
      </c>
      <c r="X1028" s="11"/>
      <c r="Y1028" s="11"/>
      <c r="Z1028" s="11"/>
      <c r="AA1028" s="11"/>
    </row>
    <row r="1029" spans="1:27" ht="18" hidden="1" x14ac:dyDescent="0.3">
      <c r="A1029" s="10"/>
      <c r="B1029" s="10"/>
      <c r="C1029" s="10"/>
      <c r="D1029" s="10"/>
      <c r="E1029" s="10"/>
      <c r="F1029" s="10"/>
      <c r="G1029" s="10"/>
      <c r="H1029" s="10"/>
      <c r="I1029" s="10" t="str">
        <f t="shared" si="16"/>
        <v>Full</v>
      </c>
      <c r="J1029" s="10"/>
      <c r="K1029" s="10"/>
      <c r="L1029" s="10"/>
      <c r="M1029" s="10"/>
      <c r="N1029" s="10" t="s">
        <v>2164</v>
      </c>
      <c r="O1029" s="12" t="s">
        <v>2165</v>
      </c>
      <c r="P1029" s="10" t="s">
        <v>543</v>
      </c>
      <c r="Q1029" s="10" t="s">
        <v>555</v>
      </c>
      <c r="R1029" s="13">
        <v>59660113.600000001</v>
      </c>
      <c r="S1029" s="14" t="s">
        <v>7</v>
      </c>
      <c r="T1029" s="10" t="s">
        <v>204</v>
      </c>
      <c r="U1029" s="10" t="s">
        <v>204</v>
      </c>
      <c r="V1029" s="10" t="s">
        <v>65</v>
      </c>
      <c r="W1029" s="10" t="s">
        <v>1024</v>
      </c>
      <c r="X1029" s="11"/>
      <c r="Y1029" s="11"/>
      <c r="Z1029" s="11"/>
      <c r="AA1029" s="11"/>
    </row>
    <row r="1030" spans="1:27" ht="18" hidden="1" x14ac:dyDescent="0.3">
      <c r="A1030" s="10"/>
      <c r="B1030" s="10"/>
      <c r="C1030" s="10"/>
      <c r="D1030" s="10"/>
      <c r="E1030" s="10"/>
      <c r="F1030" s="10"/>
      <c r="G1030" s="10"/>
      <c r="H1030" s="10"/>
      <c r="I1030" s="10" t="str">
        <f t="shared" si="16"/>
        <v>Simplified</v>
      </c>
      <c r="J1030" s="10"/>
      <c r="K1030" s="10"/>
      <c r="L1030" s="10"/>
      <c r="M1030" s="10"/>
      <c r="N1030" s="10" t="s">
        <v>2166</v>
      </c>
      <c r="O1030" s="12" t="s">
        <v>2167</v>
      </c>
      <c r="P1030" s="10" t="s">
        <v>202</v>
      </c>
      <c r="Q1030" s="10" t="s">
        <v>203</v>
      </c>
      <c r="R1030" s="13">
        <v>19541386.5</v>
      </c>
      <c r="S1030" s="14" t="s">
        <v>7</v>
      </c>
      <c r="T1030" s="10" t="s">
        <v>204</v>
      </c>
      <c r="U1030" s="10" t="s">
        <v>204</v>
      </c>
      <c r="V1030" s="10" t="s">
        <v>65</v>
      </c>
      <c r="W1030" s="10" t="s">
        <v>1024</v>
      </c>
      <c r="X1030" s="11"/>
      <c r="Y1030" s="11"/>
      <c r="Z1030" s="11"/>
      <c r="AA1030" s="11"/>
    </row>
    <row r="1031" spans="1:27" ht="18" hidden="1" x14ac:dyDescent="0.3">
      <c r="A1031" s="10"/>
      <c r="B1031" s="10"/>
      <c r="C1031" s="10"/>
      <c r="D1031" s="10"/>
      <c r="E1031" s="10"/>
      <c r="F1031" s="10"/>
      <c r="G1031" s="10"/>
      <c r="H1031" s="10"/>
      <c r="I1031" s="10" t="str">
        <f t="shared" si="16"/>
        <v>Full</v>
      </c>
      <c r="J1031" s="10"/>
      <c r="K1031" s="10"/>
      <c r="L1031" s="10"/>
      <c r="M1031" s="10"/>
      <c r="N1031" s="10" t="s">
        <v>2168</v>
      </c>
      <c r="O1031" s="12" t="s">
        <v>2169</v>
      </c>
      <c r="P1031" s="10" t="s">
        <v>543</v>
      </c>
      <c r="Q1031" s="10" t="s">
        <v>564</v>
      </c>
      <c r="R1031" s="13">
        <v>125472565.79000001</v>
      </c>
      <c r="S1031" s="14" t="s">
        <v>7</v>
      </c>
      <c r="T1031" s="10" t="s">
        <v>204</v>
      </c>
      <c r="U1031" s="10" t="s">
        <v>204</v>
      </c>
      <c r="V1031" s="10" t="s">
        <v>65</v>
      </c>
      <c r="W1031" s="10" t="s">
        <v>1024</v>
      </c>
      <c r="X1031" s="11"/>
      <c r="Y1031" s="11"/>
      <c r="Z1031" s="11"/>
      <c r="AA1031" s="11"/>
    </row>
    <row r="1032" spans="1:27" ht="18" x14ac:dyDescent="0.3">
      <c r="A1032" s="10"/>
      <c r="B1032" s="10"/>
      <c r="C1032" s="15" t="s">
        <v>619</v>
      </c>
      <c r="D1032" s="10" t="s">
        <v>620</v>
      </c>
      <c r="E1032" s="10" t="s">
        <v>620</v>
      </c>
      <c r="F1032" s="16" t="s">
        <v>621</v>
      </c>
      <c r="G1032" s="10" t="s">
        <v>620</v>
      </c>
      <c r="H1032" s="10" t="s">
        <v>620</v>
      </c>
      <c r="I1032" s="10" t="str">
        <f t="shared" si="16"/>
        <v>Simplified</v>
      </c>
      <c r="J1032" s="10" t="s">
        <v>205</v>
      </c>
      <c r="K1032" s="10" t="s">
        <v>622</v>
      </c>
      <c r="L1032" s="10" t="s">
        <v>623</v>
      </c>
      <c r="M1032" s="10"/>
      <c r="N1032" s="10" t="s">
        <v>103</v>
      </c>
      <c r="O1032" s="12" t="s">
        <v>104</v>
      </c>
      <c r="P1032" s="10" t="s">
        <v>6</v>
      </c>
      <c r="Q1032" s="10" t="s">
        <v>8</v>
      </c>
      <c r="R1032" s="13">
        <v>15456482.43</v>
      </c>
      <c r="S1032" s="14" t="s">
        <v>7</v>
      </c>
      <c r="T1032" s="10" t="s">
        <v>204</v>
      </c>
      <c r="U1032" s="10" t="s">
        <v>204</v>
      </c>
      <c r="V1032" s="10" t="s">
        <v>65</v>
      </c>
      <c r="W1032" s="10" t="s">
        <v>1024</v>
      </c>
      <c r="X1032" s="11" t="s">
        <v>1024</v>
      </c>
      <c r="Y1032" s="78">
        <f>'LIVE PMO'!F76</f>
        <v>46866</v>
      </c>
      <c r="Z1032" s="78">
        <f>EDATE(Y1032,-2)</f>
        <v>46806</v>
      </c>
      <c r="AA1032" s="78">
        <f>EDATE(Y1032,24)</f>
        <v>47596</v>
      </c>
    </row>
    <row r="1033" spans="1:27" ht="18" hidden="1" x14ac:dyDescent="0.3">
      <c r="A1033" s="10"/>
      <c r="B1033" s="10"/>
      <c r="C1033" s="10"/>
      <c r="D1033" s="10"/>
      <c r="E1033" s="10"/>
      <c r="F1033" s="10"/>
      <c r="G1033" s="10"/>
      <c r="H1033" s="10"/>
      <c r="I1033" s="10" t="str">
        <f t="shared" si="16"/>
        <v>Simplified</v>
      </c>
      <c r="J1033" s="10"/>
      <c r="K1033" s="10"/>
      <c r="L1033" s="10"/>
      <c r="M1033" s="10"/>
      <c r="N1033" s="10" t="s">
        <v>2170</v>
      </c>
      <c r="O1033" s="12" t="s">
        <v>2171</v>
      </c>
      <c r="P1033" s="10" t="s">
        <v>543</v>
      </c>
      <c r="Q1033" s="10" t="s">
        <v>564</v>
      </c>
      <c r="R1033" s="13">
        <v>18844645.199999999</v>
      </c>
      <c r="S1033" s="14" t="s">
        <v>7</v>
      </c>
      <c r="T1033" s="10" t="s">
        <v>204</v>
      </c>
      <c r="U1033" s="10" t="s">
        <v>204</v>
      </c>
      <c r="V1033" s="10" t="s">
        <v>65</v>
      </c>
      <c r="W1033" s="10" t="s">
        <v>1024</v>
      </c>
      <c r="X1033" s="11"/>
      <c r="Y1033" s="11"/>
      <c r="Z1033" s="11"/>
      <c r="AA1033" s="11"/>
    </row>
    <row r="1034" spans="1:27" ht="18" hidden="1" x14ac:dyDescent="0.3">
      <c r="A1034" s="10"/>
      <c r="B1034" s="10"/>
      <c r="C1034" s="10"/>
      <c r="D1034" s="10"/>
      <c r="E1034" s="10"/>
      <c r="F1034" s="10"/>
      <c r="G1034" s="10"/>
      <c r="H1034" s="10"/>
      <c r="I1034" s="10" t="str">
        <f t="shared" si="16"/>
        <v>Full</v>
      </c>
      <c r="J1034" s="10"/>
      <c r="K1034" s="10"/>
      <c r="L1034" s="10"/>
      <c r="M1034" s="10"/>
      <c r="N1034" s="10" t="s">
        <v>2172</v>
      </c>
      <c r="O1034" s="12" t="s">
        <v>2173</v>
      </c>
      <c r="P1034" s="10" t="s">
        <v>367</v>
      </c>
      <c r="Q1034" s="10" t="s">
        <v>419</v>
      </c>
      <c r="R1034" s="13">
        <v>61994976.25</v>
      </c>
      <c r="S1034" s="14" t="s">
        <v>7</v>
      </c>
      <c r="T1034" s="10" t="s">
        <v>204</v>
      </c>
      <c r="U1034" s="10" t="s">
        <v>204</v>
      </c>
      <c r="V1034" s="10" t="s">
        <v>65</v>
      </c>
      <c r="W1034" s="10" t="s">
        <v>1024</v>
      </c>
      <c r="X1034" s="11"/>
      <c r="Y1034" s="11"/>
      <c r="Z1034" s="11"/>
      <c r="AA1034" s="11"/>
    </row>
    <row r="1035" spans="1:27" ht="18" hidden="1" x14ac:dyDescent="0.3">
      <c r="A1035" s="10"/>
      <c r="B1035" s="10"/>
      <c r="C1035" s="10"/>
      <c r="D1035" s="10"/>
      <c r="E1035" s="10"/>
      <c r="F1035" s="10"/>
      <c r="G1035" s="10"/>
      <c r="H1035" s="10"/>
      <c r="I1035" s="10" t="str">
        <f t="shared" si="16"/>
        <v>Full</v>
      </c>
      <c r="J1035" s="10"/>
      <c r="K1035" s="10"/>
      <c r="L1035" s="10"/>
      <c r="M1035" s="10"/>
      <c r="N1035" s="10" t="s">
        <v>2174</v>
      </c>
      <c r="O1035" s="12" t="s">
        <v>2175</v>
      </c>
      <c r="P1035" s="10" t="s">
        <v>367</v>
      </c>
      <c r="Q1035" s="10" t="s">
        <v>394</v>
      </c>
      <c r="R1035" s="13">
        <v>144182009</v>
      </c>
      <c r="S1035" s="14" t="s">
        <v>7</v>
      </c>
      <c r="T1035" s="10" t="s">
        <v>204</v>
      </c>
      <c r="U1035" s="10" t="s">
        <v>204</v>
      </c>
      <c r="V1035" s="10" t="s">
        <v>65</v>
      </c>
      <c r="W1035" s="10" t="s">
        <v>1024</v>
      </c>
      <c r="X1035" s="11"/>
      <c r="Y1035" s="11"/>
      <c r="Z1035" s="11"/>
      <c r="AA1035" s="11"/>
    </row>
    <row r="1036" spans="1:27" ht="18" x14ac:dyDescent="0.3">
      <c r="A1036" s="10"/>
      <c r="B1036" s="10"/>
      <c r="C1036" s="15" t="s">
        <v>619</v>
      </c>
      <c r="D1036" s="10" t="s">
        <v>620</v>
      </c>
      <c r="E1036" s="10" t="s">
        <v>620</v>
      </c>
      <c r="F1036" s="16" t="s">
        <v>621</v>
      </c>
      <c r="G1036" s="10" t="s">
        <v>620</v>
      </c>
      <c r="H1036" s="10" t="s">
        <v>620</v>
      </c>
      <c r="I1036" s="17" t="str">
        <f t="shared" si="16"/>
        <v>Full</v>
      </c>
      <c r="J1036" s="10" t="s">
        <v>205</v>
      </c>
      <c r="K1036" s="10" t="s">
        <v>622</v>
      </c>
      <c r="L1036" s="10" t="s">
        <v>623</v>
      </c>
      <c r="M1036" s="10"/>
      <c r="N1036" s="10" t="s">
        <v>2176</v>
      </c>
      <c r="O1036" s="12" t="s">
        <v>92</v>
      </c>
      <c r="P1036" s="10" t="s">
        <v>6</v>
      </c>
      <c r="Q1036" s="10" t="s">
        <v>8</v>
      </c>
      <c r="R1036" s="13">
        <v>56750066.600000001</v>
      </c>
      <c r="S1036" s="14" t="s">
        <v>7</v>
      </c>
      <c r="T1036" s="10" t="s">
        <v>204</v>
      </c>
      <c r="U1036" s="10" t="s">
        <v>204</v>
      </c>
      <c r="V1036" s="10" t="s">
        <v>65</v>
      </c>
      <c r="W1036" s="10" t="s">
        <v>1024</v>
      </c>
      <c r="X1036" s="11" t="s">
        <v>1024</v>
      </c>
      <c r="Y1036" s="78">
        <f>'LIVE PMO'!F4</f>
        <v>46706</v>
      </c>
      <c r="Z1036" s="78">
        <f>EDATE(Y1036,-2)</f>
        <v>46645</v>
      </c>
      <c r="AA1036" s="78">
        <f>EDATE(Y1036,24)</f>
        <v>47437</v>
      </c>
    </row>
    <row r="1037" spans="1:27" ht="18" hidden="1" x14ac:dyDescent="0.3">
      <c r="A1037" s="10"/>
      <c r="B1037" s="10"/>
      <c r="C1037" s="10"/>
      <c r="D1037" s="10"/>
      <c r="E1037" s="10"/>
      <c r="F1037" s="10"/>
      <c r="G1037" s="10"/>
      <c r="H1037" s="10"/>
      <c r="I1037" s="10" t="str">
        <f t="shared" si="16"/>
        <v>Full</v>
      </c>
      <c r="J1037" s="10"/>
      <c r="K1037" s="10"/>
      <c r="L1037" s="10"/>
      <c r="M1037" s="10"/>
      <c r="N1037" s="10" t="s">
        <v>2177</v>
      </c>
      <c r="O1037" s="12" t="s">
        <v>2178</v>
      </c>
      <c r="P1037" s="10" t="s">
        <v>543</v>
      </c>
      <c r="Q1037" s="10" t="s">
        <v>564</v>
      </c>
      <c r="R1037" s="13">
        <v>43833340.780000001</v>
      </c>
      <c r="S1037" s="14" t="s">
        <v>7</v>
      </c>
      <c r="T1037" s="10" t="s">
        <v>204</v>
      </c>
      <c r="U1037" s="10" t="s">
        <v>204</v>
      </c>
      <c r="V1037" s="10" t="s">
        <v>65</v>
      </c>
      <c r="W1037" s="10" t="s">
        <v>1024</v>
      </c>
      <c r="X1037" s="11"/>
      <c r="Y1037" s="11"/>
      <c r="Z1037" s="11"/>
      <c r="AA1037" s="11"/>
    </row>
    <row r="1038" spans="1:27" ht="18" hidden="1" x14ac:dyDescent="0.3">
      <c r="A1038" s="10"/>
      <c r="B1038" s="10"/>
      <c r="C1038" s="10"/>
      <c r="D1038" s="10"/>
      <c r="E1038" s="10"/>
      <c r="F1038" s="10"/>
      <c r="G1038" s="10"/>
      <c r="H1038" s="10"/>
      <c r="I1038" s="10" t="str">
        <f t="shared" si="16"/>
        <v>Simplified</v>
      </c>
      <c r="J1038" s="10"/>
      <c r="K1038" s="10"/>
      <c r="L1038" s="10"/>
      <c r="M1038" s="10"/>
      <c r="N1038" s="10" t="s">
        <v>2179</v>
      </c>
      <c r="O1038" s="12" t="s">
        <v>2180</v>
      </c>
      <c r="P1038" s="10" t="s">
        <v>202</v>
      </c>
      <c r="Q1038" s="10" t="s">
        <v>203</v>
      </c>
      <c r="R1038" s="13">
        <v>12649080</v>
      </c>
      <c r="S1038" s="14" t="s">
        <v>7</v>
      </c>
      <c r="T1038" s="10" t="s">
        <v>204</v>
      </c>
      <c r="U1038" s="10" t="s">
        <v>204</v>
      </c>
      <c r="V1038" s="10" t="s">
        <v>65</v>
      </c>
      <c r="W1038" s="10" t="s">
        <v>1024</v>
      </c>
      <c r="X1038" s="11"/>
      <c r="Y1038" s="11"/>
      <c r="Z1038" s="11"/>
      <c r="AA1038" s="11"/>
    </row>
    <row r="1039" spans="1:27" ht="18" hidden="1" x14ac:dyDescent="0.3">
      <c r="A1039" s="10"/>
      <c r="B1039" s="10"/>
      <c r="C1039" s="10"/>
      <c r="D1039" s="10"/>
      <c r="E1039" s="10"/>
      <c r="F1039" s="10"/>
      <c r="G1039" s="10"/>
      <c r="H1039" s="10"/>
      <c r="I1039" s="10" t="str">
        <f t="shared" si="16"/>
        <v>Full</v>
      </c>
      <c r="J1039" s="10"/>
      <c r="K1039" s="10"/>
      <c r="L1039" s="10"/>
      <c r="M1039" s="10"/>
      <c r="N1039" s="10" t="s">
        <v>2181</v>
      </c>
      <c r="O1039" s="12" t="s">
        <v>2182</v>
      </c>
      <c r="P1039" s="10" t="s">
        <v>653</v>
      </c>
      <c r="Q1039" s="10" t="s">
        <v>654</v>
      </c>
      <c r="R1039" s="13">
        <v>43534470.149999999</v>
      </c>
      <c r="S1039" s="14" t="s">
        <v>7</v>
      </c>
      <c r="T1039" s="10" t="s">
        <v>204</v>
      </c>
      <c r="U1039" s="10" t="s">
        <v>204</v>
      </c>
      <c r="V1039" s="10" t="s">
        <v>65</v>
      </c>
      <c r="W1039" s="10" t="s">
        <v>1024</v>
      </c>
      <c r="X1039" s="11"/>
      <c r="Y1039" s="11"/>
      <c r="Z1039" s="11"/>
      <c r="AA1039" s="11"/>
    </row>
    <row r="1040" spans="1:27" ht="18" hidden="1" x14ac:dyDescent="0.3">
      <c r="A1040" s="10"/>
      <c r="B1040" s="10"/>
      <c r="C1040" s="10"/>
      <c r="D1040" s="10"/>
      <c r="E1040" s="10"/>
      <c r="F1040" s="10"/>
      <c r="G1040" s="10"/>
      <c r="H1040" s="10"/>
      <c r="I1040" s="10" t="str">
        <f t="shared" si="16"/>
        <v>Full</v>
      </c>
      <c r="J1040" s="10"/>
      <c r="K1040" s="10"/>
      <c r="L1040" s="10"/>
      <c r="M1040" s="10"/>
      <c r="N1040" s="10" t="s">
        <v>2183</v>
      </c>
      <c r="O1040" s="12" t="s">
        <v>2184</v>
      </c>
      <c r="P1040" s="10" t="s">
        <v>543</v>
      </c>
      <c r="Q1040" s="10" t="s">
        <v>544</v>
      </c>
      <c r="R1040" s="13">
        <v>48720722.789999999</v>
      </c>
      <c r="S1040" s="14" t="s">
        <v>7</v>
      </c>
      <c r="T1040" s="10" t="s">
        <v>204</v>
      </c>
      <c r="U1040" s="10" t="s">
        <v>204</v>
      </c>
      <c r="V1040" s="10" t="s">
        <v>65</v>
      </c>
      <c r="W1040" s="10" t="s">
        <v>1024</v>
      </c>
      <c r="X1040" s="11"/>
      <c r="Y1040" s="11"/>
      <c r="Z1040" s="11"/>
      <c r="AA1040" s="11"/>
    </row>
    <row r="1041" spans="1:27" ht="18" hidden="1" x14ac:dyDescent="0.3">
      <c r="A1041" s="10"/>
      <c r="B1041" s="10"/>
      <c r="C1041" s="10"/>
      <c r="D1041" s="10"/>
      <c r="E1041" s="10"/>
      <c r="F1041" s="10"/>
      <c r="G1041" s="10"/>
      <c r="H1041" s="10"/>
      <c r="I1041" s="10" t="str">
        <f t="shared" si="16"/>
        <v>Simplified</v>
      </c>
      <c r="J1041" s="10"/>
      <c r="K1041" s="10"/>
      <c r="L1041" s="10"/>
      <c r="M1041" s="10"/>
      <c r="N1041" s="10" t="s">
        <v>2185</v>
      </c>
      <c r="O1041" s="12" t="s">
        <v>2186</v>
      </c>
      <c r="P1041" s="10" t="s">
        <v>367</v>
      </c>
      <c r="Q1041" s="10" t="s">
        <v>368</v>
      </c>
      <c r="R1041" s="13">
        <v>23086694.48</v>
      </c>
      <c r="S1041" s="14" t="s">
        <v>7</v>
      </c>
      <c r="T1041" s="10" t="s">
        <v>204</v>
      </c>
      <c r="U1041" s="10" t="s">
        <v>204</v>
      </c>
      <c r="V1041" s="10" t="s">
        <v>65</v>
      </c>
      <c r="W1041" s="10" t="s">
        <v>1024</v>
      </c>
      <c r="X1041" s="11"/>
      <c r="Y1041" s="11"/>
      <c r="Z1041" s="11"/>
      <c r="AA1041" s="11"/>
    </row>
    <row r="1042" spans="1:27" ht="18" hidden="1" x14ac:dyDescent="0.3">
      <c r="A1042" s="10"/>
      <c r="B1042" s="10"/>
      <c r="C1042" s="10"/>
      <c r="D1042" s="10"/>
      <c r="E1042" s="10"/>
      <c r="F1042" s="10"/>
      <c r="G1042" s="10"/>
      <c r="H1042" s="10"/>
      <c r="I1042" s="10" t="str">
        <f t="shared" si="16"/>
        <v>Full</v>
      </c>
      <c r="J1042" s="10"/>
      <c r="K1042" s="10"/>
      <c r="L1042" s="10"/>
      <c r="M1042" s="10"/>
      <c r="N1042" s="10" t="s">
        <v>2187</v>
      </c>
      <c r="O1042" s="12" t="s">
        <v>2188</v>
      </c>
      <c r="P1042" s="10" t="s">
        <v>653</v>
      </c>
      <c r="Q1042" s="10" t="s">
        <v>654</v>
      </c>
      <c r="R1042" s="13">
        <v>105556786.5</v>
      </c>
      <c r="S1042" s="14" t="s">
        <v>7</v>
      </c>
      <c r="T1042" s="10" t="s">
        <v>204</v>
      </c>
      <c r="U1042" s="10" t="s">
        <v>204</v>
      </c>
      <c r="V1042" s="10" t="s">
        <v>65</v>
      </c>
      <c r="W1042" s="10" t="s">
        <v>1024</v>
      </c>
      <c r="X1042" s="11"/>
      <c r="Y1042" s="11"/>
      <c r="Z1042" s="11"/>
      <c r="AA1042" s="11"/>
    </row>
    <row r="1043" spans="1:27" ht="18" hidden="1" x14ac:dyDescent="0.3">
      <c r="A1043" s="10"/>
      <c r="B1043" s="10"/>
      <c r="C1043" s="10"/>
      <c r="D1043" s="10"/>
      <c r="E1043" s="10"/>
      <c r="F1043" s="10"/>
      <c r="G1043" s="10"/>
      <c r="H1043" s="10"/>
      <c r="I1043" s="10" t="str">
        <f t="shared" si="16"/>
        <v>Simplified</v>
      </c>
      <c r="J1043" s="10"/>
      <c r="K1043" s="10"/>
      <c r="L1043" s="10"/>
      <c r="M1043" s="10"/>
      <c r="N1043" s="10" t="s">
        <v>2189</v>
      </c>
      <c r="O1043" s="12" t="s">
        <v>2190</v>
      </c>
      <c r="P1043" s="10" t="s">
        <v>202</v>
      </c>
      <c r="Q1043" s="10" t="s">
        <v>203</v>
      </c>
      <c r="R1043" s="13">
        <v>24536526.5</v>
      </c>
      <c r="S1043" s="14" t="s">
        <v>7</v>
      </c>
      <c r="T1043" s="10" t="s">
        <v>204</v>
      </c>
      <c r="U1043" s="10" t="s">
        <v>204</v>
      </c>
      <c r="V1043" s="10" t="s">
        <v>65</v>
      </c>
      <c r="W1043" s="10" t="s">
        <v>1024</v>
      </c>
      <c r="X1043" s="11"/>
      <c r="Y1043" s="11"/>
      <c r="Z1043" s="11"/>
      <c r="AA1043" s="11"/>
    </row>
    <row r="1044" spans="1:27" ht="18" hidden="1" x14ac:dyDescent="0.3">
      <c r="A1044" s="10"/>
      <c r="B1044" s="10"/>
      <c r="C1044" s="10"/>
      <c r="D1044" s="10"/>
      <c r="E1044" s="10"/>
      <c r="F1044" s="10"/>
      <c r="G1044" s="10"/>
      <c r="H1044" s="10"/>
      <c r="I1044" s="10" t="str">
        <f t="shared" si="16"/>
        <v>Full</v>
      </c>
      <c r="J1044" s="10"/>
      <c r="K1044" s="10"/>
      <c r="L1044" s="10"/>
      <c r="M1044" s="10"/>
      <c r="N1044" s="10" t="s">
        <v>2191</v>
      </c>
      <c r="O1044" s="12" t="s">
        <v>2192</v>
      </c>
      <c r="P1044" s="10" t="s">
        <v>543</v>
      </c>
      <c r="Q1044" s="10" t="s">
        <v>564</v>
      </c>
      <c r="R1044" s="13">
        <v>44333947</v>
      </c>
      <c r="S1044" s="14" t="s">
        <v>7</v>
      </c>
      <c r="T1044" s="10" t="s">
        <v>204</v>
      </c>
      <c r="U1044" s="10" t="s">
        <v>204</v>
      </c>
      <c r="V1044" s="10" t="s">
        <v>65</v>
      </c>
      <c r="W1044" s="10" t="s">
        <v>1024</v>
      </c>
      <c r="X1044" s="11"/>
      <c r="Y1044" s="11"/>
      <c r="Z1044" s="11"/>
      <c r="AA1044" s="11"/>
    </row>
    <row r="1045" spans="1:27" ht="18" hidden="1" x14ac:dyDescent="0.3">
      <c r="A1045" s="10"/>
      <c r="B1045" s="10"/>
      <c r="C1045" s="10"/>
      <c r="D1045" s="10"/>
      <c r="E1045" s="10"/>
      <c r="F1045" s="10"/>
      <c r="G1045" s="10"/>
      <c r="H1045" s="10"/>
      <c r="I1045" s="10" t="str">
        <f t="shared" si="16"/>
        <v>Simplified</v>
      </c>
      <c r="J1045" s="10"/>
      <c r="K1045" s="10"/>
      <c r="L1045" s="10"/>
      <c r="M1045" s="10"/>
      <c r="N1045" s="10" t="s">
        <v>2193</v>
      </c>
      <c r="O1045" s="12" t="s">
        <v>2194</v>
      </c>
      <c r="P1045" s="10" t="s">
        <v>367</v>
      </c>
      <c r="Q1045" s="10" t="s">
        <v>394</v>
      </c>
      <c r="R1045" s="13">
        <v>14258919</v>
      </c>
      <c r="S1045" s="14" t="s">
        <v>7</v>
      </c>
      <c r="T1045" s="10" t="s">
        <v>204</v>
      </c>
      <c r="U1045" s="10" t="s">
        <v>204</v>
      </c>
      <c r="V1045" s="10" t="s">
        <v>65</v>
      </c>
      <c r="W1045" s="10" t="s">
        <v>1024</v>
      </c>
      <c r="X1045" s="11"/>
      <c r="Y1045" s="11"/>
      <c r="Z1045" s="11"/>
      <c r="AA1045" s="11"/>
    </row>
    <row r="1046" spans="1:27" ht="18" x14ac:dyDescent="0.3">
      <c r="A1046" s="10"/>
      <c r="B1046" s="10"/>
      <c r="C1046" s="15" t="s">
        <v>619</v>
      </c>
      <c r="D1046" s="10" t="s">
        <v>620</v>
      </c>
      <c r="E1046" s="10" t="s">
        <v>620</v>
      </c>
      <c r="F1046" s="16" t="s">
        <v>621</v>
      </c>
      <c r="G1046" s="10" t="s">
        <v>620</v>
      </c>
      <c r="H1046" s="10" t="s">
        <v>620</v>
      </c>
      <c r="I1046" s="17" t="str">
        <f t="shared" si="16"/>
        <v>Full</v>
      </c>
      <c r="J1046" s="10" t="s">
        <v>205</v>
      </c>
      <c r="K1046" s="10" t="s">
        <v>622</v>
      </c>
      <c r="L1046" s="10" t="s">
        <v>623</v>
      </c>
      <c r="M1046" s="10"/>
      <c r="N1046" s="10" t="s">
        <v>158</v>
      </c>
      <c r="O1046" s="12" t="s">
        <v>159</v>
      </c>
      <c r="P1046" s="10" t="s">
        <v>6</v>
      </c>
      <c r="Q1046" s="10" t="s">
        <v>124</v>
      </c>
      <c r="R1046" s="13">
        <v>43339563.090000004</v>
      </c>
      <c r="S1046" s="14" t="s">
        <v>7</v>
      </c>
      <c r="T1046" s="10" t="s">
        <v>204</v>
      </c>
      <c r="U1046" s="10" t="s">
        <v>204</v>
      </c>
      <c r="V1046" s="10" t="s">
        <v>65</v>
      </c>
      <c r="W1046" s="10" t="s">
        <v>1024</v>
      </c>
      <c r="X1046" s="11" t="s">
        <v>1024</v>
      </c>
      <c r="Y1046" s="78">
        <f>'LIVE PMO'!F59</f>
        <v>47267</v>
      </c>
      <c r="Z1046" s="78">
        <f>EDATE(Y1046,-2)</f>
        <v>47206</v>
      </c>
      <c r="AA1046" s="78">
        <f>EDATE(Y1046,24)</f>
        <v>47997</v>
      </c>
    </row>
    <row r="1047" spans="1:27" ht="18" hidden="1" x14ac:dyDescent="0.3">
      <c r="A1047" s="10"/>
      <c r="B1047" s="10"/>
      <c r="C1047" s="10"/>
      <c r="D1047" s="10"/>
      <c r="E1047" s="10"/>
      <c r="F1047" s="10"/>
      <c r="G1047" s="10"/>
      <c r="H1047" s="10"/>
      <c r="I1047" s="10" t="str">
        <f t="shared" si="16"/>
        <v>Full</v>
      </c>
      <c r="J1047" s="10"/>
      <c r="K1047" s="10"/>
      <c r="L1047" s="10"/>
      <c r="M1047" s="10"/>
      <c r="N1047" s="10" t="s">
        <v>2195</v>
      </c>
      <c r="O1047" s="12" t="s">
        <v>2196</v>
      </c>
      <c r="P1047" s="10" t="s">
        <v>202</v>
      </c>
      <c r="Q1047" s="10" t="s">
        <v>203</v>
      </c>
      <c r="R1047" s="13">
        <v>67878086.450000003</v>
      </c>
      <c r="S1047" s="14" t="s">
        <v>7</v>
      </c>
      <c r="T1047" s="10" t="s">
        <v>204</v>
      </c>
      <c r="U1047" s="10" t="s">
        <v>204</v>
      </c>
      <c r="V1047" s="10" t="s">
        <v>65</v>
      </c>
      <c r="W1047" s="10" t="s">
        <v>1024</v>
      </c>
      <c r="X1047" s="11"/>
      <c r="Y1047" s="11"/>
      <c r="Z1047" s="11"/>
      <c r="AA1047" s="11"/>
    </row>
    <row r="1048" spans="1:27" ht="18" hidden="1" x14ac:dyDescent="0.3">
      <c r="A1048" s="10"/>
      <c r="B1048" s="10"/>
      <c r="C1048" s="10"/>
      <c r="D1048" s="10"/>
      <c r="E1048" s="10"/>
      <c r="F1048" s="10"/>
      <c r="G1048" s="10"/>
      <c r="H1048" s="10"/>
      <c r="I1048" s="10" t="str">
        <f t="shared" si="16"/>
        <v>Full</v>
      </c>
      <c r="J1048" s="10"/>
      <c r="K1048" s="10"/>
      <c r="L1048" s="10"/>
      <c r="M1048" s="10"/>
      <c r="N1048" s="10" t="s">
        <v>2197</v>
      </c>
      <c r="O1048" s="12" t="s">
        <v>2198</v>
      </c>
      <c r="P1048" s="10" t="s">
        <v>202</v>
      </c>
      <c r="Q1048" s="10" t="s">
        <v>203</v>
      </c>
      <c r="R1048" s="13">
        <v>32824754.75</v>
      </c>
      <c r="S1048" s="14" t="s">
        <v>7</v>
      </c>
      <c r="T1048" s="10" t="s">
        <v>204</v>
      </c>
      <c r="U1048" s="10" t="s">
        <v>204</v>
      </c>
      <c r="V1048" s="10" t="s">
        <v>65</v>
      </c>
      <c r="W1048" s="10" t="s">
        <v>1024</v>
      </c>
      <c r="X1048" s="11"/>
      <c r="Y1048" s="11"/>
      <c r="Z1048" s="11"/>
      <c r="AA1048" s="11"/>
    </row>
    <row r="1049" spans="1:27" ht="18" hidden="1" x14ac:dyDescent="0.3">
      <c r="A1049" s="10"/>
      <c r="B1049" s="10"/>
      <c r="C1049" s="10"/>
      <c r="D1049" s="10"/>
      <c r="E1049" s="10"/>
      <c r="F1049" s="10"/>
      <c r="G1049" s="10"/>
      <c r="H1049" s="10"/>
      <c r="I1049" s="10" t="str">
        <f t="shared" si="16"/>
        <v>Simplified</v>
      </c>
      <c r="J1049" s="10"/>
      <c r="K1049" s="10"/>
      <c r="L1049" s="10"/>
      <c r="M1049" s="10"/>
      <c r="N1049" s="10" t="s">
        <v>2199</v>
      </c>
      <c r="O1049" s="12" t="s">
        <v>2200</v>
      </c>
      <c r="P1049" s="10" t="s">
        <v>367</v>
      </c>
      <c r="Q1049" s="10" t="s">
        <v>419</v>
      </c>
      <c r="R1049" s="13">
        <v>16995901.75</v>
      </c>
      <c r="S1049" s="14" t="s">
        <v>7</v>
      </c>
      <c r="T1049" s="10" t="s">
        <v>204</v>
      </c>
      <c r="U1049" s="10" t="s">
        <v>204</v>
      </c>
      <c r="V1049" s="10" t="s">
        <v>65</v>
      </c>
      <c r="W1049" s="10" t="s">
        <v>1024</v>
      </c>
      <c r="X1049" s="11"/>
      <c r="Y1049" s="11"/>
      <c r="Z1049" s="11"/>
      <c r="AA1049" s="11"/>
    </row>
    <row r="1050" spans="1:27" ht="18" x14ac:dyDescent="0.3">
      <c r="A1050" s="10"/>
      <c r="B1050" s="10"/>
      <c r="C1050" s="15" t="s">
        <v>619</v>
      </c>
      <c r="D1050" s="10" t="s">
        <v>620</v>
      </c>
      <c r="E1050" s="10" t="s">
        <v>620</v>
      </c>
      <c r="F1050" s="16" t="s">
        <v>621</v>
      </c>
      <c r="G1050" s="10" t="s">
        <v>620</v>
      </c>
      <c r="H1050" s="10" t="s">
        <v>620</v>
      </c>
      <c r="I1050" s="17" t="str">
        <f t="shared" si="16"/>
        <v>Full</v>
      </c>
      <c r="J1050" s="10" t="s">
        <v>205</v>
      </c>
      <c r="K1050" s="10" t="s">
        <v>622</v>
      </c>
      <c r="L1050" s="10" t="s">
        <v>623</v>
      </c>
      <c r="M1050" s="10"/>
      <c r="N1050" s="10" t="s">
        <v>99</v>
      </c>
      <c r="O1050" s="12" t="s">
        <v>2201</v>
      </c>
      <c r="P1050" s="10" t="s">
        <v>6</v>
      </c>
      <c r="Q1050" s="10" t="s">
        <v>8</v>
      </c>
      <c r="R1050" s="13">
        <v>43639020.100000001</v>
      </c>
      <c r="S1050" s="14" t="s">
        <v>7</v>
      </c>
      <c r="T1050" s="10" t="s">
        <v>204</v>
      </c>
      <c r="U1050" s="10" t="s">
        <v>204</v>
      </c>
      <c r="V1050" s="10" t="s">
        <v>65</v>
      </c>
      <c r="W1050" s="10" t="s">
        <v>1024</v>
      </c>
      <c r="X1050" s="11" t="s">
        <v>1024</v>
      </c>
      <c r="Y1050" s="78">
        <f>'LIVE PMO'!F16</f>
        <v>46856</v>
      </c>
      <c r="Z1050" s="78">
        <f>EDATE(Y1050,-2)</f>
        <v>46796</v>
      </c>
      <c r="AA1050" s="78">
        <f>EDATE(Y1050,24)</f>
        <v>47586</v>
      </c>
    </row>
    <row r="1051" spans="1:27" ht="18" hidden="1" x14ac:dyDescent="0.3">
      <c r="A1051" s="10"/>
      <c r="B1051" s="10"/>
      <c r="C1051" s="10"/>
      <c r="D1051" s="10"/>
      <c r="E1051" s="10"/>
      <c r="F1051" s="10"/>
      <c r="G1051" s="10"/>
      <c r="H1051" s="10"/>
      <c r="I1051" s="10" t="str">
        <f t="shared" si="16"/>
        <v>Simplified</v>
      </c>
      <c r="J1051" s="10"/>
      <c r="K1051" s="10"/>
      <c r="L1051" s="10"/>
      <c r="M1051" s="10"/>
      <c r="N1051" s="10" t="s">
        <v>2202</v>
      </c>
      <c r="O1051" s="12" t="s">
        <v>2203</v>
      </c>
      <c r="P1051" s="10" t="s">
        <v>202</v>
      </c>
      <c r="Q1051" s="10" t="s">
        <v>203</v>
      </c>
      <c r="R1051" s="13">
        <v>22431520.5</v>
      </c>
      <c r="S1051" s="14" t="s">
        <v>7</v>
      </c>
      <c r="T1051" s="10" t="s">
        <v>204</v>
      </c>
      <c r="U1051" s="10" t="s">
        <v>204</v>
      </c>
      <c r="V1051" s="10" t="s">
        <v>65</v>
      </c>
      <c r="W1051" s="10" t="s">
        <v>1024</v>
      </c>
      <c r="X1051" s="11"/>
      <c r="Y1051" s="11"/>
      <c r="Z1051" s="11"/>
      <c r="AA1051" s="11"/>
    </row>
    <row r="1052" spans="1:27" ht="18" hidden="1" x14ac:dyDescent="0.3">
      <c r="A1052" s="10"/>
      <c r="B1052" s="10"/>
      <c r="C1052" s="10"/>
      <c r="D1052" s="10"/>
      <c r="E1052" s="10"/>
      <c r="F1052" s="10"/>
      <c r="G1052" s="10"/>
      <c r="H1052" s="10"/>
      <c r="I1052" s="10" t="str">
        <f t="shared" si="16"/>
        <v>Full</v>
      </c>
      <c r="J1052" s="10"/>
      <c r="K1052" s="10"/>
      <c r="L1052" s="10"/>
      <c r="M1052" s="10"/>
      <c r="N1052" s="10" t="s">
        <v>2204</v>
      </c>
      <c r="O1052" s="12" t="s">
        <v>2205</v>
      </c>
      <c r="P1052" s="10" t="s">
        <v>543</v>
      </c>
      <c r="Q1052" s="10" t="s">
        <v>564</v>
      </c>
      <c r="R1052" s="13">
        <v>78292977.5</v>
      </c>
      <c r="S1052" s="14" t="s">
        <v>7</v>
      </c>
      <c r="T1052" s="10" t="s">
        <v>204</v>
      </c>
      <c r="U1052" s="10" t="s">
        <v>204</v>
      </c>
      <c r="V1052" s="10" t="s">
        <v>65</v>
      </c>
      <c r="W1052" s="10" t="s">
        <v>1024</v>
      </c>
      <c r="X1052" s="11"/>
      <c r="Y1052" s="11"/>
      <c r="Z1052" s="11"/>
      <c r="AA1052" s="11"/>
    </row>
    <row r="1053" spans="1:27" ht="18" hidden="1" x14ac:dyDescent="0.3">
      <c r="A1053" s="10"/>
      <c r="B1053" s="10"/>
      <c r="C1053" s="10"/>
      <c r="D1053" s="10"/>
      <c r="E1053" s="10"/>
      <c r="F1053" s="10"/>
      <c r="G1053" s="10"/>
      <c r="H1053" s="10"/>
      <c r="I1053" s="10" t="str">
        <f t="shared" si="16"/>
        <v>Full</v>
      </c>
      <c r="J1053" s="10"/>
      <c r="K1053" s="10"/>
      <c r="L1053" s="10"/>
      <c r="M1053" s="10"/>
      <c r="N1053" s="10" t="s">
        <v>2206</v>
      </c>
      <c r="O1053" s="12" t="s">
        <v>2207</v>
      </c>
      <c r="P1053" s="10" t="s">
        <v>367</v>
      </c>
      <c r="Q1053" s="10" t="s">
        <v>419</v>
      </c>
      <c r="R1053" s="13">
        <v>52841982.5</v>
      </c>
      <c r="S1053" s="14" t="s">
        <v>7</v>
      </c>
      <c r="T1053" s="10" t="s">
        <v>204</v>
      </c>
      <c r="U1053" s="10" t="s">
        <v>204</v>
      </c>
      <c r="V1053" s="10" t="s">
        <v>65</v>
      </c>
      <c r="W1053" s="10" t="s">
        <v>1024</v>
      </c>
      <c r="X1053" s="11"/>
      <c r="Y1053" s="11"/>
      <c r="Z1053" s="11"/>
      <c r="AA1053" s="11"/>
    </row>
    <row r="1054" spans="1:27" ht="18" hidden="1" x14ac:dyDescent="0.3">
      <c r="A1054" s="10"/>
      <c r="B1054" s="10"/>
      <c r="C1054" s="10"/>
      <c r="D1054" s="10"/>
      <c r="E1054" s="10"/>
      <c r="F1054" s="10"/>
      <c r="G1054" s="10"/>
      <c r="H1054" s="10"/>
      <c r="I1054" s="10" t="str">
        <f t="shared" si="16"/>
        <v>Full</v>
      </c>
      <c r="J1054" s="10"/>
      <c r="K1054" s="10"/>
      <c r="L1054" s="10"/>
      <c r="M1054" s="10"/>
      <c r="N1054" s="10" t="s">
        <v>2208</v>
      </c>
      <c r="O1054" s="12" t="s">
        <v>2209</v>
      </c>
      <c r="P1054" s="10" t="s">
        <v>367</v>
      </c>
      <c r="Q1054" s="10" t="s">
        <v>419</v>
      </c>
      <c r="R1054" s="13">
        <v>57431230.119999997</v>
      </c>
      <c r="S1054" s="14" t="s">
        <v>7</v>
      </c>
      <c r="T1054" s="10" t="s">
        <v>204</v>
      </c>
      <c r="U1054" s="10" t="s">
        <v>204</v>
      </c>
      <c r="V1054" s="10" t="s">
        <v>65</v>
      </c>
      <c r="W1054" s="10" t="s">
        <v>1024</v>
      </c>
      <c r="X1054" s="11"/>
      <c r="Y1054" s="11"/>
      <c r="Z1054" s="11"/>
      <c r="AA1054" s="11"/>
    </row>
    <row r="1055" spans="1:27" ht="18" hidden="1" x14ac:dyDescent="0.3">
      <c r="A1055" s="10"/>
      <c r="B1055" s="10"/>
      <c r="C1055" s="10"/>
      <c r="D1055" s="10"/>
      <c r="E1055" s="10"/>
      <c r="F1055" s="10"/>
      <c r="G1055" s="10"/>
      <c r="H1055" s="10"/>
      <c r="I1055" s="10" t="str">
        <f t="shared" si="16"/>
        <v>Full</v>
      </c>
      <c r="J1055" s="10"/>
      <c r="K1055" s="10"/>
      <c r="L1055" s="10"/>
      <c r="M1055" s="10"/>
      <c r="N1055" s="10" t="s">
        <v>2210</v>
      </c>
      <c r="O1055" s="12" t="s">
        <v>2211</v>
      </c>
      <c r="P1055" s="10" t="s">
        <v>367</v>
      </c>
      <c r="Q1055" s="10" t="s">
        <v>419</v>
      </c>
      <c r="R1055" s="13">
        <v>64260275</v>
      </c>
      <c r="S1055" s="14" t="s">
        <v>7</v>
      </c>
      <c r="T1055" s="10" t="s">
        <v>204</v>
      </c>
      <c r="U1055" s="10" t="s">
        <v>204</v>
      </c>
      <c r="V1055" s="10" t="s">
        <v>65</v>
      </c>
      <c r="W1055" s="10" t="s">
        <v>1024</v>
      </c>
      <c r="X1055" s="11"/>
      <c r="Y1055" s="11"/>
      <c r="Z1055" s="11"/>
      <c r="AA1055" s="11"/>
    </row>
    <row r="1056" spans="1:27" ht="18" hidden="1" x14ac:dyDescent="0.3">
      <c r="A1056" s="10"/>
      <c r="B1056" s="10"/>
      <c r="C1056" s="10"/>
      <c r="D1056" s="10"/>
      <c r="E1056" s="10"/>
      <c r="F1056" s="10"/>
      <c r="G1056" s="10"/>
      <c r="H1056" s="10"/>
      <c r="I1056" s="10" t="str">
        <f t="shared" si="16"/>
        <v>Simplified</v>
      </c>
      <c r="J1056" s="10"/>
      <c r="K1056" s="10"/>
      <c r="L1056" s="10"/>
      <c r="M1056" s="10"/>
      <c r="N1056" s="10" t="s">
        <v>2212</v>
      </c>
      <c r="O1056" s="12" t="s">
        <v>2213</v>
      </c>
      <c r="P1056" s="10" t="s">
        <v>367</v>
      </c>
      <c r="Q1056" s="10" t="s">
        <v>419</v>
      </c>
      <c r="R1056" s="13">
        <v>19820853.75</v>
      </c>
      <c r="S1056" s="14" t="s">
        <v>7</v>
      </c>
      <c r="T1056" s="10" t="s">
        <v>204</v>
      </c>
      <c r="U1056" s="10" t="s">
        <v>204</v>
      </c>
      <c r="V1056" s="10" t="s">
        <v>65</v>
      </c>
      <c r="W1056" s="10" t="s">
        <v>1024</v>
      </c>
      <c r="X1056" s="11"/>
      <c r="Y1056" s="11"/>
      <c r="Z1056" s="11"/>
      <c r="AA1056" s="11"/>
    </row>
    <row r="1057" spans="1:27" ht="18" x14ac:dyDescent="0.3">
      <c r="A1057" s="10"/>
      <c r="B1057" s="10"/>
      <c r="C1057" s="15" t="s">
        <v>619</v>
      </c>
      <c r="D1057" s="10" t="s">
        <v>620</v>
      </c>
      <c r="E1057" s="10" t="s">
        <v>620</v>
      </c>
      <c r="F1057" s="10" t="s">
        <v>620</v>
      </c>
      <c r="G1057" s="10" t="s">
        <v>620</v>
      </c>
      <c r="H1057" s="10" t="s">
        <v>620</v>
      </c>
      <c r="I1057" s="10" t="str">
        <f t="shared" si="16"/>
        <v>Simplified</v>
      </c>
      <c r="J1057" s="10" t="s">
        <v>205</v>
      </c>
      <c r="K1057" s="10"/>
      <c r="L1057" s="20" t="s">
        <v>626</v>
      </c>
      <c r="M1057" s="10"/>
      <c r="N1057" s="10" t="s">
        <v>171</v>
      </c>
      <c r="O1057" s="12" t="s">
        <v>172</v>
      </c>
      <c r="P1057" s="10" t="s">
        <v>6</v>
      </c>
      <c r="Q1057" s="10" t="s">
        <v>124</v>
      </c>
      <c r="R1057" s="13">
        <v>13772864.6</v>
      </c>
      <c r="S1057" s="14" t="s">
        <v>7</v>
      </c>
      <c r="T1057" s="10" t="s">
        <v>204</v>
      </c>
      <c r="U1057" s="10" t="s">
        <v>204</v>
      </c>
      <c r="V1057" s="10" t="s">
        <v>65</v>
      </c>
      <c r="W1057" s="10" t="s">
        <v>1024</v>
      </c>
      <c r="X1057" s="11" t="s">
        <v>1024</v>
      </c>
      <c r="Y1057" s="78">
        <f>'LIVE PMO'!F42</f>
        <v>46959</v>
      </c>
      <c r="Z1057" s="78">
        <f>EDATE(Y1057,-2)</f>
        <v>46898</v>
      </c>
      <c r="AA1057" s="78">
        <f>EDATE(Y1057,24)</f>
        <v>47689</v>
      </c>
    </row>
    <row r="1058" spans="1:27" ht="18" hidden="1" x14ac:dyDescent="0.3">
      <c r="A1058" s="10"/>
      <c r="B1058" s="10"/>
      <c r="C1058" s="10"/>
      <c r="D1058" s="10"/>
      <c r="E1058" s="10"/>
      <c r="F1058" s="10"/>
      <c r="G1058" s="10"/>
      <c r="H1058" s="10"/>
      <c r="I1058" s="10" t="str">
        <f t="shared" si="16"/>
        <v>Full</v>
      </c>
      <c r="J1058" s="10"/>
      <c r="K1058" s="10"/>
      <c r="L1058" s="10"/>
      <c r="M1058" s="10"/>
      <c r="N1058" s="10" t="s">
        <v>2214</v>
      </c>
      <c r="O1058" s="12" t="s">
        <v>2215</v>
      </c>
      <c r="P1058" s="10" t="s">
        <v>653</v>
      </c>
      <c r="Q1058" s="10" t="s">
        <v>654</v>
      </c>
      <c r="R1058" s="13">
        <v>238475551.75</v>
      </c>
      <c r="S1058" s="14" t="s">
        <v>7</v>
      </c>
      <c r="T1058" s="10" t="s">
        <v>204</v>
      </c>
      <c r="U1058" s="10" t="s">
        <v>204</v>
      </c>
      <c r="V1058" s="10" t="s">
        <v>65</v>
      </c>
      <c r="W1058" s="10" t="s">
        <v>1024</v>
      </c>
      <c r="X1058" s="11"/>
      <c r="Y1058" s="11"/>
      <c r="Z1058" s="11"/>
      <c r="AA1058" s="11"/>
    </row>
    <row r="1059" spans="1:27" ht="18" x14ac:dyDescent="0.3">
      <c r="A1059" s="10"/>
      <c r="B1059" s="10"/>
      <c r="C1059" s="15" t="s">
        <v>619</v>
      </c>
      <c r="D1059" s="10" t="s">
        <v>620</v>
      </c>
      <c r="E1059" s="10" t="s">
        <v>620</v>
      </c>
      <c r="F1059" s="16" t="s">
        <v>621</v>
      </c>
      <c r="G1059" s="10" t="s">
        <v>620</v>
      </c>
      <c r="H1059" s="10" t="s">
        <v>620</v>
      </c>
      <c r="I1059" s="17" t="str">
        <f t="shared" si="16"/>
        <v>Full</v>
      </c>
      <c r="J1059" s="10" t="s">
        <v>205</v>
      </c>
      <c r="K1059" s="10" t="s">
        <v>622</v>
      </c>
      <c r="L1059" s="10" t="s">
        <v>623</v>
      </c>
      <c r="M1059" s="10"/>
      <c r="N1059" s="10" t="s">
        <v>70</v>
      </c>
      <c r="O1059" s="12" t="s">
        <v>71</v>
      </c>
      <c r="P1059" s="10" t="s">
        <v>6</v>
      </c>
      <c r="Q1059" s="10" t="s">
        <v>8</v>
      </c>
      <c r="R1059" s="13">
        <v>68354965</v>
      </c>
      <c r="S1059" s="14" t="s">
        <v>7</v>
      </c>
      <c r="T1059" s="10" t="s">
        <v>204</v>
      </c>
      <c r="U1059" s="10" t="s">
        <v>204</v>
      </c>
      <c r="V1059" s="10" t="s">
        <v>65</v>
      </c>
      <c r="W1059" s="10" t="s">
        <v>1024</v>
      </c>
      <c r="X1059" s="11" t="s">
        <v>1024</v>
      </c>
      <c r="Y1059" s="78">
        <f>'LIVE PMO'!F64</f>
        <v>47307</v>
      </c>
      <c r="Z1059" s="78">
        <f>EDATE(Y1059,-2)</f>
        <v>47246</v>
      </c>
      <c r="AA1059" s="78">
        <f>EDATE(Y1059,24)</f>
        <v>48037</v>
      </c>
    </row>
    <row r="1060" spans="1:27" ht="18" hidden="1" x14ac:dyDescent="0.3">
      <c r="A1060" s="10"/>
      <c r="B1060" s="10"/>
      <c r="C1060" s="10"/>
      <c r="D1060" s="10"/>
      <c r="E1060" s="10"/>
      <c r="F1060" s="10"/>
      <c r="G1060" s="10"/>
      <c r="H1060" s="10"/>
      <c r="I1060" s="10" t="str">
        <f t="shared" si="16"/>
        <v>Simplified</v>
      </c>
      <c r="J1060" s="10"/>
      <c r="K1060" s="10"/>
      <c r="L1060" s="10"/>
      <c r="M1060" s="10"/>
      <c r="N1060" s="10" t="s">
        <v>2216</v>
      </c>
      <c r="O1060" s="12" t="s">
        <v>2217</v>
      </c>
      <c r="P1060" s="10" t="s">
        <v>367</v>
      </c>
      <c r="Q1060" s="10" t="s">
        <v>451</v>
      </c>
      <c r="R1060" s="13">
        <v>7112646.5</v>
      </c>
      <c r="S1060" s="14" t="s">
        <v>7</v>
      </c>
      <c r="T1060" s="10" t="s">
        <v>204</v>
      </c>
      <c r="U1060" s="10" t="s">
        <v>204</v>
      </c>
      <c r="V1060" s="10" t="s">
        <v>65</v>
      </c>
      <c r="W1060" s="10" t="s">
        <v>1024</v>
      </c>
      <c r="X1060" s="11"/>
      <c r="Y1060" s="11"/>
      <c r="Z1060" s="11"/>
      <c r="AA1060" s="11"/>
    </row>
    <row r="1061" spans="1:27" ht="18" hidden="1" x14ac:dyDescent="0.3">
      <c r="A1061" s="10"/>
      <c r="B1061" s="10"/>
      <c r="C1061" s="10"/>
      <c r="D1061" s="10"/>
      <c r="E1061" s="10"/>
      <c r="F1061" s="10"/>
      <c r="G1061" s="10"/>
      <c r="H1061" s="10"/>
      <c r="I1061" s="10" t="str">
        <f t="shared" si="16"/>
        <v>Simplified</v>
      </c>
      <c r="J1061" s="10"/>
      <c r="K1061" s="10" t="s">
        <v>2218</v>
      </c>
      <c r="L1061" s="10" t="s">
        <v>2219</v>
      </c>
      <c r="M1061" s="10"/>
      <c r="N1061" s="10" t="s">
        <v>2220</v>
      </c>
      <c r="O1061" s="12" t="s">
        <v>2221</v>
      </c>
      <c r="P1061" s="10" t="s">
        <v>202</v>
      </c>
      <c r="Q1061" s="10" t="s">
        <v>203</v>
      </c>
      <c r="R1061" s="13">
        <v>15758025.65</v>
      </c>
      <c r="S1061" s="14" t="s">
        <v>7</v>
      </c>
      <c r="T1061" s="10" t="s">
        <v>204</v>
      </c>
      <c r="U1061" s="10" t="s">
        <v>204</v>
      </c>
      <c r="V1061" s="10" t="s">
        <v>65</v>
      </c>
      <c r="W1061" s="10" t="s">
        <v>1024</v>
      </c>
      <c r="X1061" s="11"/>
      <c r="Y1061" s="11"/>
      <c r="Z1061" s="11"/>
      <c r="AA1061" s="11"/>
    </row>
    <row r="1064" spans="1:27" x14ac:dyDescent="0.3">
      <c r="N1064" s="29"/>
    </row>
    <row r="1096" spans="14:14" x14ac:dyDescent="0.3">
      <c r="N1096" s="30"/>
    </row>
    <row r="1097" spans="14:14" x14ac:dyDescent="0.3">
      <c r="N1097" s="30"/>
    </row>
    <row r="1098" spans="14:14" x14ac:dyDescent="0.3">
      <c r="N1098" s="31"/>
    </row>
    <row r="1099" spans="14:14" x14ac:dyDescent="0.3">
      <c r="N1099" s="31"/>
    </row>
    <row r="1100" spans="14:14" x14ac:dyDescent="0.3">
      <c r="N1100" s="31"/>
    </row>
    <row r="1101" spans="14:14" x14ac:dyDescent="0.3">
      <c r="N1101" s="31"/>
    </row>
    <row r="1102" spans="14:14" x14ac:dyDescent="0.3">
      <c r="N1102" s="31"/>
    </row>
    <row r="1103" spans="14:14" x14ac:dyDescent="0.3">
      <c r="N1103" s="31"/>
    </row>
    <row r="1104" spans="14:14" x14ac:dyDescent="0.3">
      <c r="N1104" s="31"/>
    </row>
    <row r="1105" spans="14:14" x14ac:dyDescent="0.3">
      <c r="N1105" s="31"/>
    </row>
    <row r="1106" spans="14:14" x14ac:dyDescent="0.3">
      <c r="N1106" s="31"/>
    </row>
    <row r="1107" spans="14:14" x14ac:dyDescent="0.3">
      <c r="N1107" s="31"/>
    </row>
    <row r="1108" spans="14:14" x14ac:dyDescent="0.3">
      <c r="N1108" s="31"/>
    </row>
    <row r="1109" spans="14:14" x14ac:dyDescent="0.3">
      <c r="N1109" s="31"/>
    </row>
    <row r="1110" spans="14:14" x14ac:dyDescent="0.3">
      <c r="N1110" s="31"/>
    </row>
    <row r="1111" spans="14:14" x14ac:dyDescent="0.3">
      <c r="N1111" s="31"/>
    </row>
    <row r="1112" spans="14:14" x14ac:dyDescent="0.3">
      <c r="N1112" s="31"/>
    </row>
    <row r="1113" spans="14:14" x14ac:dyDescent="0.3">
      <c r="N1113" s="31"/>
    </row>
    <row r="1114" spans="14:14" x14ac:dyDescent="0.3">
      <c r="N1114" s="31"/>
    </row>
    <row r="1115" spans="14:14" x14ac:dyDescent="0.3">
      <c r="N1115" s="31"/>
    </row>
    <row r="1116" spans="14:14" x14ac:dyDescent="0.3">
      <c r="N1116" s="31"/>
    </row>
    <row r="1117" spans="14:14" x14ac:dyDescent="0.3">
      <c r="N1117" s="31"/>
    </row>
    <row r="1118" spans="14:14" x14ac:dyDescent="0.3">
      <c r="N1118" s="31"/>
    </row>
    <row r="1119" spans="14:14" x14ac:dyDescent="0.3">
      <c r="N1119" s="31"/>
    </row>
    <row r="1120" spans="14:14" x14ac:dyDescent="0.3">
      <c r="N1120" s="31"/>
    </row>
    <row r="1121" spans="14:14" x14ac:dyDescent="0.3">
      <c r="N1121" s="31"/>
    </row>
    <row r="1122" spans="14:14" x14ac:dyDescent="0.3">
      <c r="N1122" s="31"/>
    </row>
    <row r="1123" spans="14:14" x14ac:dyDescent="0.3">
      <c r="N1123" s="31"/>
    </row>
    <row r="1124" spans="14:14" x14ac:dyDescent="0.3">
      <c r="N1124" s="31"/>
    </row>
    <row r="1125" spans="14:14" x14ac:dyDescent="0.3">
      <c r="N1125" s="31"/>
    </row>
    <row r="1126" spans="14:14" x14ac:dyDescent="0.3">
      <c r="N1126" s="31"/>
    </row>
    <row r="1127" spans="14:14" x14ac:dyDescent="0.3">
      <c r="N1127" s="31"/>
    </row>
    <row r="1128" spans="14:14" x14ac:dyDescent="0.3">
      <c r="N1128" s="31"/>
    </row>
    <row r="1129" spans="14:14" x14ac:dyDescent="0.3">
      <c r="N1129" s="31"/>
    </row>
    <row r="1130" spans="14:14" x14ac:dyDescent="0.3">
      <c r="N1130" s="31"/>
    </row>
    <row r="1131" spans="14:14" x14ac:dyDescent="0.3">
      <c r="N1131" s="31"/>
    </row>
    <row r="1132" spans="14:14" x14ac:dyDescent="0.3">
      <c r="N1132" s="31"/>
    </row>
  </sheetData>
  <conditionalFormatting sqref="N1:N1063 N1095:N1048576">
    <cfRule type="duplicateValues" dxfId="20" priority="11"/>
  </conditionalFormatting>
  <conditionalFormatting sqref="N1:N1063 N1096:N1048576">
    <cfRule type="duplicateValues" dxfId="19" priority="13"/>
  </conditionalFormatting>
  <conditionalFormatting sqref="N1:N1063 N1098:N1048576">
    <cfRule type="duplicateValues" dxfId="18" priority="15"/>
    <cfRule type="duplicateValues" dxfId="17" priority="16"/>
    <cfRule type="duplicateValues" dxfId="16" priority="17"/>
  </conditionalFormatting>
  <conditionalFormatting sqref="N1:N1063 N1133:N1048576">
    <cfRule type="duplicateValues" dxfId="15" priority="19"/>
  </conditionalFormatting>
  <conditionalFormatting sqref="N1:N1048576">
    <cfRule type="duplicateValues" dxfId="14" priority="1"/>
  </conditionalFormatting>
  <conditionalFormatting sqref="N1064:N1093">
    <cfRule type="duplicateValues" dxfId="13" priority="9"/>
  </conditionalFormatting>
  <conditionalFormatting sqref="N1064:N1094">
    <cfRule type="duplicateValues" dxfId="12" priority="2"/>
    <cfRule type="duplicateValues" dxfId="11" priority="3"/>
    <cfRule type="duplicateValues" dxfId="10" priority="4"/>
    <cfRule type="duplicateValues" dxfId="9" priority="5"/>
    <cfRule type="duplicateValues" dxfId="8" priority="6"/>
    <cfRule type="duplicateValues" dxfId="7" priority="7"/>
    <cfRule type="duplicateValues" dxfId="6" priority="8"/>
  </conditionalFormatting>
  <conditionalFormatting sqref="N1094">
    <cfRule type="duplicateValues" dxfId="5" priority="10"/>
  </conditionalFormatting>
  <conditionalFormatting sqref="N1095">
    <cfRule type="duplicateValues" dxfId="4" priority="12"/>
  </conditionalFormatting>
  <conditionalFormatting sqref="N1096:N1097">
    <cfRule type="duplicateValues" dxfId="3" priority="14"/>
  </conditionalFormatting>
  <conditionalFormatting sqref="N1098:N1132">
    <cfRule type="duplicateValues" dxfId="2" priority="18"/>
  </conditionalFormatting>
  <dataValidations count="1">
    <dataValidation type="list" allowBlank="1" showInputMessage="1" showErrorMessage="1" sqref="A199:A213 A669:A677 A679:A687 J199:J213 A689:A1059 F199:H1059 A215:A239 E588:E1059 B678:D678 I199:I632 B688:D688 C199:C225 B587:E587 B546:E546 B553:E553 B551:E551 C611:C612 C622:C667 B510:C510 L209:L212 D226 E199:E209 E230:E234 D237 B610:C610 I657 B668:C668 I635:I650 I652:I654 A512:A545 A547 A550 A552 A554:A586 A588:B609 A611:B667 I659:J1059 B548:C549 A241:B509 B240:D240 D214 D588:D677 B511:B545 B199:B239 E218:E228 E213:E216 D245:D545 C601:C609 D689:D1059 D679:D687 E237:E545 D547:E550 D552:E552 D554:E586 L199:L203 L659:L709 L711:L757 L759:L763 L766:L839 L842 L845:L852 L854 L856:L901 L903:L935 L937:L966 L968:L994 L996:L1056 L1058:L1059" xr:uid="{78AE3D39-DF44-4C02-A535-E1DC201750EF}">
      <formula1>$AK$199:$AK$202</formula1>
    </dataValidation>
  </dataValidations>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54C7-2729-4D6B-B06A-0B04C60A695F}">
  <dimension ref="A1:L83"/>
  <sheetViews>
    <sheetView rightToLeft="1" topLeftCell="E61" workbookViewId="0">
      <selection activeCell="I2" sqref="I2:I83"/>
    </sheetView>
  </sheetViews>
  <sheetFormatPr defaultRowHeight="14.4" x14ac:dyDescent="0.3"/>
  <cols>
    <col min="2" max="2" width="16.5546875" style="76" customWidth="1"/>
    <col min="3" max="3" width="16.6640625" customWidth="1"/>
    <col min="4" max="4" width="99.5546875" bestFit="1" customWidth="1"/>
    <col min="5" max="5" width="15.6640625" bestFit="1" customWidth="1"/>
    <col min="6" max="6" width="20.5546875" style="75" customWidth="1"/>
    <col min="7" max="7" width="20.109375" style="77" customWidth="1"/>
    <col min="8" max="8" width="18.6640625" style="77" customWidth="1"/>
    <col min="9" max="9" width="13.109375" customWidth="1"/>
    <col min="10" max="10" width="28.88671875" style="75" customWidth="1"/>
    <col min="11" max="11" width="10.6640625" bestFit="1" customWidth="1"/>
    <col min="12" max="12" width="18.33203125" style="76" customWidth="1"/>
  </cols>
  <sheetData>
    <row r="1" spans="1:12" x14ac:dyDescent="0.3">
      <c r="A1" t="s">
        <v>2454</v>
      </c>
      <c r="B1" s="76" t="s">
        <v>2455</v>
      </c>
      <c r="C1" t="s">
        <v>2456</v>
      </c>
      <c r="D1" t="s">
        <v>2457</v>
      </c>
      <c r="E1" t="s">
        <v>2458</v>
      </c>
      <c r="F1" s="75" t="s">
        <v>2459</v>
      </c>
      <c r="G1" s="77" t="s">
        <v>2460</v>
      </c>
      <c r="H1" s="77" t="s">
        <v>2461</v>
      </c>
      <c r="I1" t="s">
        <v>2462</v>
      </c>
      <c r="J1" s="75" t="s">
        <v>2463</v>
      </c>
      <c r="K1" t="s">
        <v>4</v>
      </c>
      <c r="L1" s="76" t="s">
        <v>2464</v>
      </c>
    </row>
    <row r="2" spans="1:12" x14ac:dyDescent="0.3">
      <c r="A2" t="s">
        <v>2465</v>
      </c>
      <c r="B2" s="76" t="s">
        <v>2466</v>
      </c>
      <c r="C2" t="s">
        <v>2467</v>
      </c>
      <c r="D2" t="s">
        <v>1402</v>
      </c>
      <c r="E2" t="s">
        <v>2468</v>
      </c>
      <c r="F2" s="77">
        <v>45120</v>
      </c>
      <c r="G2" s="77">
        <v>45985</v>
      </c>
      <c r="I2" t="s">
        <v>939</v>
      </c>
      <c r="J2" s="75">
        <v>46036</v>
      </c>
      <c r="K2" t="s">
        <v>8</v>
      </c>
      <c r="L2" s="76">
        <v>59.55</v>
      </c>
    </row>
    <row r="3" spans="1:12" x14ac:dyDescent="0.3">
      <c r="A3" t="s">
        <v>2465</v>
      </c>
      <c r="B3" s="76" t="s">
        <v>2469</v>
      </c>
      <c r="C3" t="s">
        <v>2470</v>
      </c>
      <c r="D3" t="s">
        <v>1549</v>
      </c>
      <c r="E3" t="s">
        <v>2471</v>
      </c>
      <c r="F3" s="77">
        <v>46188</v>
      </c>
      <c r="G3" s="77">
        <v>46135</v>
      </c>
      <c r="I3" t="s">
        <v>939</v>
      </c>
      <c r="J3" s="75">
        <v>46161</v>
      </c>
      <c r="K3" t="s">
        <v>124</v>
      </c>
      <c r="L3" s="76">
        <v>44.01</v>
      </c>
    </row>
    <row r="4" spans="1:12" x14ac:dyDescent="0.3">
      <c r="A4" t="s">
        <v>2465</v>
      </c>
      <c r="B4" s="76" t="s">
        <v>2472</v>
      </c>
      <c r="C4" t="s">
        <v>2473</v>
      </c>
      <c r="D4" t="s">
        <v>92</v>
      </c>
      <c r="E4" t="s">
        <v>2468</v>
      </c>
      <c r="F4" s="77">
        <v>46706</v>
      </c>
      <c r="I4" t="s">
        <v>1024</v>
      </c>
      <c r="K4" t="s">
        <v>8</v>
      </c>
      <c r="L4" s="76">
        <v>56.75</v>
      </c>
    </row>
    <row r="5" spans="1:12" x14ac:dyDescent="0.3">
      <c r="A5" t="s">
        <v>2465</v>
      </c>
      <c r="B5" s="76" t="s">
        <v>2474</v>
      </c>
      <c r="C5" t="s">
        <v>2475</v>
      </c>
      <c r="D5" t="s">
        <v>1784</v>
      </c>
      <c r="E5" t="s">
        <v>2468</v>
      </c>
      <c r="F5" s="77">
        <v>46311</v>
      </c>
      <c r="I5" t="s">
        <v>1024</v>
      </c>
      <c r="K5" t="s">
        <v>8</v>
      </c>
      <c r="L5" s="76">
        <v>44.27</v>
      </c>
    </row>
    <row r="6" spans="1:12" x14ac:dyDescent="0.3">
      <c r="A6" t="s">
        <v>2465</v>
      </c>
      <c r="B6" s="76" t="s">
        <v>2476</v>
      </c>
      <c r="C6" t="s">
        <v>2477</v>
      </c>
      <c r="D6" t="s">
        <v>88</v>
      </c>
      <c r="E6" t="s">
        <v>2468</v>
      </c>
      <c r="F6" s="77">
        <v>46730</v>
      </c>
      <c r="I6" t="s">
        <v>1024</v>
      </c>
      <c r="K6" t="s">
        <v>8</v>
      </c>
      <c r="L6" s="76">
        <v>78.22</v>
      </c>
    </row>
    <row r="7" spans="1:12" x14ac:dyDescent="0.3">
      <c r="A7" t="s">
        <v>2465</v>
      </c>
      <c r="B7" s="76" t="s">
        <v>2478</v>
      </c>
      <c r="C7" t="s">
        <v>2479</v>
      </c>
      <c r="D7" t="s">
        <v>963</v>
      </c>
      <c r="E7" t="s">
        <v>2468</v>
      </c>
      <c r="F7" s="77">
        <v>46430</v>
      </c>
      <c r="I7" t="s">
        <v>947</v>
      </c>
      <c r="K7" t="s">
        <v>8</v>
      </c>
      <c r="L7" s="76">
        <v>48.38</v>
      </c>
    </row>
    <row r="8" spans="1:12" x14ac:dyDescent="0.3">
      <c r="A8" t="s">
        <v>2465</v>
      </c>
      <c r="B8" s="76" t="s">
        <v>2480</v>
      </c>
      <c r="C8" t="s">
        <v>2481</v>
      </c>
      <c r="D8" t="s">
        <v>1578</v>
      </c>
      <c r="E8" t="s">
        <v>2468</v>
      </c>
      <c r="F8" s="77">
        <v>46379</v>
      </c>
      <c r="I8" t="s">
        <v>947</v>
      </c>
      <c r="K8" t="s">
        <v>8</v>
      </c>
      <c r="L8" s="76">
        <v>37.840000000000003</v>
      </c>
    </row>
    <row r="9" spans="1:12" x14ac:dyDescent="0.3">
      <c r="A9" t="s">
        <v>2482</v>
      </c>
      <c r="B9" s="76" t="s">
        <v>84</v>
      </c>
      <c r="C9" t="s">
        <v>2483</v>
      </c>
      <c r="D9" t="s">
        <v>1489</v>
      </c>
      <c r="E9" t="s">
        <v>2468</v>
      </c>
      <c r="F9" s="77">
        <v>46985</v>
      </c>
      <c r="I9" t="s">
        <v>9</v>
      </c>
      <c r="K9" t="s">
        <v>8</v>
      </c>
      <c r="L9" s="76">
        <v>98.67</v>
      </c>
    </row>
    <row r="10" spans="1:12" x14ac:dyDescent="0.3">
      <c r="A10" t="s">
        <v>2482</v>
      </c>
      <c r="B10" s="76" t="s">
        <v>82</v>
      </c>
      <c r="C10" t="s">
        <v>2484</v>
      </c>
      <c r="D10" t="s">
        <v>1447</v>
      </c>
      <c r="E10" t="s">
        <v>2468</v>
      </c>
      <c r="F10" s="77">
        <v>46407</v>
      </c>
      <c r="I10" t="s">
        <v>9</v>
      </c>
      <c r="K10" t="s">
        <v>8</v>
      </c>
      <c r="L10" s="76">
        <v>122.82</v>
      </c>
    </row>
    <row r="11" spans="1:12" x14ac:dyDescent="0.3">
      <c r="A11" t="s">
        <v>2465</v>
      </c>
      <c r="B11" s="76" t="s">
        <v>2485</v>
      </c>
      <c r="C11" t="s">
        <v>2486</v>
      </c>
      <c r="D11" t="s">
        <v>85</v>
      </c>
      <c r="E11" t="s">
        <v>2468</v>
      </c>
      <c r="F11" s="77">
        <v>46741</v>
      </c>
      <c r="I11" t="s">
        <v>982</v>
      </c>
      <c r="K11" t="s">
        <v>8</v>
      </c>
      <c r="L11" s="76">
        <v>117.21</v>
      </c>
    </row>
    <row r="12" spans="1:12" x14ac:dyDescent="0.3">
      <c r="A12" t="s">
        <v>2465</v>
      </c>
      <c r="B12" s="76" t="s">
        <v>2487</v>
      </c>
      <c r="C12" t="s">
        <v>2488</v>
      </c>
      <c r="D12" t="s">
        <v>123</v>
      </c>
      <c r="E12" t="s">
        <v>2468</v>
      </c>
      <c r="F12" s="77">
        <v>46379</v>
      </c>
      <c r="I12" t="s">
        <v>968</v>
      </c>
      <c r="K12" t="s">
        <v>8</v>
      </c>
      <c r="L12" s="76">
        <v>26.81</v>
      </c>
    </row>
    <row r="13" spans="1:12" x14ac:dyDescent="0.3">
      <c r="A13" t="s">
        <v>2482</v>
      </c>
      <c r="B13" s="76" t="s">
        <v>81</v>
      </c>
      <c r="C13" t="s">
        <v>2489</v>
      </c>
      <c r="D13" t="s">
        <v>1448</v>
      </c>
      <c r="E13" t="s">
        <v>2468</v>
      </c>
      <c r="F13" s="77">
        <v>46408</v>
      </c>
      <c r="I13" t="s">
        <v>9</v>
      </c>
      <c r="K13" t="s">
        <v>8</v>
      </c>
      <c r="L13" s="76">
        <v>221.14</v>
      </c>
    </row>
    <row r="14" spans="1:12" x14ac:dyDescent="0.3">
      <c r="A14" t="s">
        <v>2482</v>
      </c>
      <c r="B14" s="76" t="s">
        <v>89</v>
      </c>
      <c r="C14" t="s">
        <v>2490</v>
      </c>
      <c r="D14" t="s">
        <v>1488</v>
      </c>
      <c r="E14" t="s">
        <v>2468</v>
      </c>
      <c r="F14" s="77">
        <v>46415</v>
      </c>
      <c r="I14" t="s">
        <v>9</v>
      </c>
      <c r="K14" t="s">
        <v>8</v>
      </c>
      <c r="L14" s="76">
        <v>0.82</v>
      </c>
    </row>
    <row r="15" spans="1:12" x14ac:dyDescent="0.3">
      <c r="A15" t="s">
        <v>2465</v>
      </c>
      <c r="B15" s="76" t="s">
        <v>95</v>
      </c>
      <c r="C15" t="s">
        <v>2491</v>
      </c>
      <c r="D15" t="s">
        <v>96</v>
      </c>
      <c r="E15" t="s">
        <v>2468</v>
      </c>
      <c r="F15" s="77">
        <v>47014</v>
      </c>
      <c r="I15" t="s">
        <v>982</v>
      </c>
      <c r="K15" t="s">
        <v>8</v>
      </c>
      <c r="L15" s="76">
        <v>111.77</v>
      </c>
    </row>
    <row r="16" spans="1:12" x14ac:dyDescent="0.3">
      <c r="A16" t="s">
        <v>2465</v>
      </c>
      <c r="B16" s="76" t="s">
        <v>2492</v>
      </c>
      <c r="C16" t="s">
        <v>2493</v>
      </c>
      <c r="D16" t="s">
        <v>2201</v>
      </c>
      <c r="E16" t="s">
        <v>2468</v>
      </c>
      <c r="F16" s="77">
        <v>46856</v>
      </c>
      <c r="I16" t="s">
        <v>1024</v>
      </c>
      <c r="K16" t="s">
        <v>8</v>
      </c>
      <c r="L16" s="76">
        <v>43.64</v>
      </c>
    </row>
    <row r="17" spans="1:12" x14ac:dyDescent="0.3">
      <c r="A17" t="s">
        <v>2465</v>
      </c>
      <c r="B17" s="76" t="s">
        <v>97</v>
      </c>
      <c r="C17" t="s">
        <v>2494</v>
      </c>
      <c r="D17" t="s">
        <v>98</v>
      </c>
      <c r="E17" t="s">
        <v>2468</v>
      </c>
      <c r="F17" s="77">
        <v>47029</v>
      </c>
      <c r="I17" t="s">
        <v>1024</v>
      </c>
      <c r="K17" t="s">
        <v>8</v>
      </c>
      <c r="L17" s="76">
        <v>83.91</v>
      </c>
    </row>
    <row r="18" spans="1:12" x14ac:dyDescent="0.3">
      <c r="A18" t="s">
        <v>2465</v>
      </c>
      <c r="B18" s="76" t="s">
        <v>90</v>
      </c>
      <c r="C18" t="s">
        <v>2495</v>
      </c>
      <c r="D18" t="s">
        <v>91</v>
      </c>
      <c r="E18" t="s">
        <v>2468</v>
      </c>
      <c r="F18" s="77">
        <v>46936</v>
      </c>
      <c r="I18" t="s">
        <v>982</v>
      </c>
      <c r="K18" t="s">
        <v>8</v>
      </c>
      <c r="L18" s="76">
        <v>24.83</v>
      </c>
    </row>
    <row r="19" spans="1:12" x14ac:dyDescent="0.3">
      <c r="A19" t="s">
        <v>2465</v>
      </c>
      <c r="B19" s="76" t="s">
        <v>1275</v>
      </c>
      <c r="C19" t="s">
        <v>2496</v>
      </c>
      <c r="D19" t="s">
        <v>1276</v>
      </c>
      <c r="E19" t="s">
        <v>2468</v>
      </c>
      <c r="F19" s="77">
        <v>46037</v>
      </c>
      <c r="G19" s="77">
        <v>46023</v>
      </c>
      <c r="I19" t="s">
        <v>939</v>
      </c>
      <c r="J19" s="75">
        <v>46026</v>
      </c>
      <c r="K19" t="s">
        <v>8</v>
      </c>
      <c r="L19" s="76">
        <v>8.6</v>
      </c>
    </row>
    <row r="20" spans="1:12" x14ac:dyDescent="0.3">
      <c r="A20" t="s">
        <v>2465</v>
      </c>
      <c r="B20" s="76" t="s">
        <v>99</v>
      </c>
      <c r="C20" t="s">
        <v>2497</v>
      </c>
      <c r="D20" t="s">
        <v>100</v>
      </c>
      <c r="E20" t="s">
        <v>2468</v>
      </c>
      <c r="F20" s="77">
        <v>46581</v>
      </c>
      <c r="I20" t="s">
        <v>982</v>
      </c>
      <c r="K20" t="s">
        <v>8</v>
      </c>
      <c r="L20" s="76">
        <v>26.15</v>
      </c>
    </row>
    <row r="21" spans="1:12" x14ac:dyDescent="0.3">
      <c r="A21" t="s">
        <v>2465</v>
      </c>
      <c r="B21" s="76" t="s">
        <v>86</v>
      </c>
      <c r="C21" t="s">
        <v>2498</v>
      </c>
      <c r="D21" t="s">
        <v>87</v>
      </c>
      <c r="E21" t="s">
        <v>2468</v>
      </c>
      <c r="F21" s="77">
        <v>46079</v>
      </c>
      <c r="G21" s="77">
        <v>45973</v>
      </c>
      <c r="I21" t="s">
        <v>939</v>
      </c>
      <c r="J21" s="75">
        <v>46030</v>
      </c>
      <c r="K21" t="s">
        <v>8</v>
      </c>
      <c r="L21" s="76">
        <v>20.94</v>
      </c>
    </row>
    <row r="22" spans="1:12" x14ac:dyDescent="0.3">
      <c r="A22" t="s">
        <v>2465</v>
      </c>
      <c r="B22" s="76" t="s">
        <v>177</v>
      </c>
      <c r="C22" t="s">
        <v>2499</v>
      </c>
      <c r="D22" t="s">
        <v>178</v>
      </c>
      <c r="E22" t="s">
        <v>2471</v>
      </c>
      <c r="F22" s="77">
        <v>46034</v>
      </c>
      <c r="G22" s="77">
        <v>46033</v>
      </c>
      <c r="I22" t="s">
        <v>939</v>
      </c>
      <c r="J22" s="75">
        <v>46090</v>
      </c>
      <c r="K22" t="s">
        <v>124</v>
      </c>
      <c r="L22" s="76">
        <v>9.3000000000000007</v>
      </c>
    </row>
    <row r="23" spans="1:12" x14ac:dyDescent="0.3">
      <c r="A23" t="s">
        <v>2465</v>
      </c>
      <c r="B23" s="76" t="s">
        <v>2500</v>
      </c>
      <c r="C23" t="s">
        <v>2501</v>
      </c>
      <c r="D23" t="s">
        <v>1717</v>
      </c>
      <c r="E23" t="s">
        <v>2471</v>
      </c>
      <c r="F23" s="77">
        <v>47058</v>
      </c>
      <c r="I23" t="s">
        <v>982</v>
      </c>
      <c r="K23" t="s">
        <v>124</v>
      </c>
      <c r="L23" s="76">
        <v>39.5</v>
      </c>
    </row>
    <row r="24" spans="1:12" x14ac:dyDescent="0.3">
      <c r="A24" t="s">
        <v>2465</v>
      </c>
      <c r="B24" s="76" t="s">
        <v>1413</v>
      </c>
      <c r="C24" t="s">
        <v>2502</v>
      </c>
      <c r="D24" t="s">
        <v>1414</v>
      </c>
      <c r="E24" t="s">
        <v>2468</v>
      </c>
      <c r="F24" s="77">
        <v>46480</v>
      </c>
      <c r="I24" t="s">
        <v>968</v>
      </c>
      <c r="K24" t="s">
        <v>8</v>
      </c>
      <c r="L24" s="76">
        <v>44.88</v>
      </c>
    </row>
    <row r="25" spans="1:12" x14ac:dyDescent="0.3">
      <c r="A25" t="s">
        <v>2465</v>
      </c>
      <c r="B25" s="76" t="s">
        <v>1300</v>
      </c>
      <c r="C25" t="s">
        <v>2503</v>
      </c>
      <c r="D25" t="s">
        <v>1301</v>
      </c>
      <c r="E25" t="s">
        <v>2468</v>
      </c>
      <c r="F25" s="77">
        <v>46269</v>
      </c>
      <c r="I25" t="s">
        <v>947</v>
      </c>
      <c r="K25" t="s">
        <v>8</v>
      </c>
      <c r="L25" s="76">
        <v>18.57</v>
      </c>
    </row>
    <row r="26" spans="1:12" x14ac:dyDescent="0.3">
      <c r="A26" t="s">
        <v>2465</v>
      </c>
      <c r="B26" s="76" t="s">
        <v>179</v>
      </c>
      <c r="C26" t="s">
        <v>2504</v>
      </c>
      <c r="D26" t="s">
        <v>1283</v>
      </c>
      <c r="E26" t="s">
        <v>2471</v>
      </c>
      <c r="F26" s="77">
        <v>46082</v>
      </c>
      <c r="G26" s="77">
        <v>46082</v>
      </c>
      <c r="I26" t="s">
        <v>939</v>
      </c>
      <c r="J26" s="75">
        <v>46142</v>
      </c>
      <c r="K26" t="s">
        <v>124</v>
      </c>
      <c r="L26" s="76">
        <v>42.71</v>
      </c>
    </row>
    <row r="27" spans="1:12" x14ac:dyDescent="0.3">
      <c r="A27" t="s">
        <v>2465</v>
      </c>
      <c r="B27" s="76" t="s">
        <v>118</v>
      </c>
      <c r="C27" t="s">
        <v>2505</v>
      </c>
      <c r="D27" t="s">
        <v>119</v>
      </c>
      <c r="E27" t="s">
        <v>2468</v>
      </c>
      <c r="F27" s="77">
        <v>46841</v>
      </c>
      <c r="I27" t="s">
        <v>982</v>
      </c>
      <c r="K27" t="s">
        <v>8</v>
      </c>
      <c r="L27" s="76">
        <v>14.1</v>
      </c>
    </row>
    <row r="28" spans="1:12" x14ac:dyDescent="0.3">
      <c r="A28" t="s">
        <v>2465</v>
      </c>
      <c r="B28" s="76" t="s">
        <v>108</v>
      </c>
      <c r="C28" t="s">
        <v>2506</v>
      </c>
      <c r="D28" t="s">
        <v>109</v>
      </c>
      <c r="E28" t="s">
        <v>2468</v>
      </c>
      <c r="F28" s="77">
        <v>46857</v>
      </c>
      <c r="I28" t="s">
        <v>982</v>
      </c>
      <c r="K28" t="s">
        <v>8</v>
      </c>
      <c r="L28" s="76">
        <v>58.22</v>
      </c>
    </row>
    <row r="29" spans="1:12" x14ac:dyDescent="0.3">
      <c r="A29" t="s">
        <v>2465</v>
      </c>
      <c r="B29" s="76" t="s">
        <v>116</v>
      </c>
      <c r="C29" t="s">
        <v>2507</v>
      </c>
      <c r="D29" t="s">
        <v>117</v>
      </c>
      <c r="E29" t="s">
        <v>2468</v>
      </c>
      <c r="F29" s="77">
        <v>46201</v>
      </c>
      <c r="I29" t="s">
        <v>1021</v>
      </c>
      <c r="K29" t="s">
        <v>8</v>
      </c>
      <c r="L29" s="76">
        <v>20.81</v>
      </c>
    </row>
    <row r="30" spans="1:12" x14ac:dyDescent="0.3">
      <c r="A30" t="s">
        <v>2465</v>
      </c>
      <c r="B30" s="76" t="s">
        <v>110</v>
      </c>
      <c r="C30" t="s">
        <v>2508</v>
      </c>
      <c r="D30" t="s">
        <v>111</v>
      </c>
      <c r="E30" t="s">
        <v>2468</v>
      </c>
      <c r="F30" s="77">
        <v>47309</v>
      </c>
      <c r="I30" t="s">
        <v>982</v>
      </c>
      <c r="K30" t="s">
        <v>8</v>
      </c>
      <c r="L30" s="76">
        <v>72.45</v>
      </c>
    </row>
    <row r="31" spans="1:12" x14ac:dyDescent="0.3">
      <c r="A31" t="s">
        <v>2465</v>
      </c>
      <c r="B31" s="76" t="s">
        <v>169</v>
      </c>
      <c r="C31" t="s">
        <v>2509</v>
      </c>
      <c r="D31" t="s">
        <v>170</v>
      </c>
      <c r="E31" t="s">
        <v>2471</v>
      </c>
      <c r="F31" s="77">
        <v>46820</v>
      </c>
      <c r="I31" t="s">
        <v>1024</v>
      </c>
      <c r="K31" t="s">
        <v>124</v>
      </c>
      <c r="L31" s="76">
        <v>18.2</v>
      </c>
    </row>
    <row r="32" spans="1:12" x14ac:dyDescent="0.3">
      <c r="A32" t="s">
        <v>2465</v>
      </c>
      <c r="B32" s="76" t="s">
        <v>114</v>
      </c>
      <c r="C32" t="s">
        <v>2510</v>
      </c>
      <c r="D32" t="s">
        <v>115</v>
      </c>
      <c r="E32" t="s">
        <v>2468</v>
      </c>
      <c r="F32" s="77">
        <v>47302</v>
      </c>
      <c r="I32" t="s">
        <v>982</v>
      </c>
      <c r="K32" t="s">
        <v>8</v>
      </c>
      <c r="L32" s="76">
        <v>116.76</v>
      </c>
    </row>
    <row r="33" spans="1:12" x14ac:dyDescent="0.3">
      <c r="A33" t="s">
        <v>2465</v>
      </c>
      <c r="B33" s="76" t="s">
        <v>120</v>
      </c>
      <c r="C33" t="s">
        <v>2511</v>
      </c>
      <c r="D33" t="s">
        <v>121</v>
      </c>
      <c r="E33" t="s">
        <v>2468</v>
      </c>
      <c r="F33" s="77">
        <v>47252</v>
      </c>
      <c r="I33" t="s">
        <v>982</v>
      </c>
      <c r="K33" t="s">
        <v>8</v>
      </c>
      <c r="L33" s="76">
        <v>82.86</v>
      </c>
    </row>
    <row r="34" spans="1:12" x14ac:dyDescent="0.3">
      <c r="A34" t="s">
        <v>2465</v>
      </c>
      <c r="B34" s="76" t="s">
        <v>68</v>
      </c>
      <c r="C34" t="s">
        <v>2512</v>
      </c>
      <c r="D34" t="s">
        <v>69</v>
      </c>
      <c r="E34" t="s">
        <v>2468</v>
      </c>
      <c r="F34" s="77">
        <v>47239</v>
      </c>
      <c r="I34" t="s">
        <v>982</v>
      </c>
      <c r="K34" t="s">
        <v>8</v>
      </c>
      <c r="L34" s="76">
        <v>43.41</v>
      </c>
    </row>
    <row r="35" spans="1:12" x14ac:dyDescent="0.3">
      <c r="A35" t="s">
        <v>2465</v>
      </c>
      <c r="B35" s="76" t="s">
        <v>2513</v>
      </c>
      <c r="C35" t="s">
        <v>2514</v>
      </c>
      <c r="D35" t="s">
        <v>1408</v>
      </c>
      <c r="E35" t="s">
        <v>2468</v>
      </c>
      <c r="F35" s="77">
        <v>46232</v>
      </c>
      <c r="I35" t="s">
        <v>947</v>
      </c>
      <c r="K35" t="s">
        <v>8</v>
      </c>
      <c r="L35" s="76">
        <v>26.02</v>
      </c>
    </row>
    <row r="36" spans="1:12" x14ac:dyDescent="0.3">
      <c r="A36" t="s">
        <v>2465</v>
      </c>
      <c r="B36" s="76" t="s">
        <v>2515</v>
      </c>
      <c r="C36" t="s">
        <v>2516</v>
      </c>
      <c r="D36" t="s">
        <v>1909</v>
      </c>
      <c r="E36" t="s">
        <v>2471</v>
      </c>
      <c r="F36" s="77">
        <v>46810</v>
      </c>
      <c r="I36" t="s">
        <v>982</v>
      </c>
      <c r="K36" t="s">
        <v>124</v>
      </c>
      <c r="L36" s="76">
        <v>12.47</v>
      </c>
    </row>
    <row r="37" spans="1:12" x14ac:dyDescent="0.3">
      <c r="A37" t="s">
        <v>2465</v>
      </c>
      <c r="B37" s="76" t="s">
        <v>2517</v>
      </c>
      <c r="C37" t="s">
        <v>2518</v>
      </c>
      <c r="D37" t="s">
        <v>2066</v>
      </c>
      <c r="E37" t="s">
        <v>2468</v>
      </c>
      <c r="F37" s="77">
        <v>47004</v>
      </c>
      <c r="I37" t="s">
        <v>1024</v>
      </c>
      <c r="K37" t="s">
        <v>8</v>
      </c>
      <c r="L37" s="76">
        <v>63.67</v>
      </c>
    </row>
    <row r="38" spans="1:12" x14ac:dyDescent="0.3">
      <c r="A38" t="s">
        <v>2465</v>
      </c>
      <c r="B38" s="76" t="s">
        <v>2519</v>
      </c>
      <c r="C38" t="s">
        <v>2520</v>
      </c>
      <c r="D38" t="s">
        <v>1046</v>
      </c>
      <c r="E38" t="s">
        <v>2468</v>
      </c>
      <c r="F38" s="77">
        <v>46368</v>
      </c>
      <c r="I38" t="s">
        <v>1024</v>
      </c>
      <c r="K38" t="s">
        <v>8</v>
      </c>
      <c r="L38" s="76">
        <v>22.68</v>
      </c>
    </row>
    <row r="39" spans="1:12" x14ac:dyDescent="0.3">
      <c r="A39" t="s">
        <v>2465</v>
      </c>
      <c r="B39" s="76" t="s">
        <v>2521</v>
      </c>
      <c r="C39" t="s">
        <v>2522</v>
      </c>
      <c r="D39" t="s">
        <v>2068</v>
      </c>
      <c r="E39" t="s">
        <v>2468</v>
      </c>
      <c r="F39" s="77">
        <v>46694</v>
      </c>
      <c r="I39" t="s">
        <v>1024</v>
      </c>
      <c r="K39" t="s">
        <v>8</v>
      </c>
      <c r="L39" s="76">
        <v>29.43</v>
      </c>
    </row>
    <row r="40" spans="1:12" x14ac:dyDescent="0.3">
      <c r="A40" t="s">
        <v>2465</v>
      </c>
      <c r="B40" s="76" t="s">
        <v>2523</v>
      </c>
      <c r="C40" t="s">
        <v>2524</v>
      </c>
      <c r="D40" t="s">
        <v>1307</v>
      </c>
      <c r="E40" t="s">
        <v>2468</v>
      </c>
      <c r="F40" s="77">
        <v>46322</v>
      </c>
      <c r="I40" t="s">
        <v>968</v>
      </c>
      <c r="K40" t="s">
        <v>8</v>
      </c>
      <c r="L40" s="76">
        <v>25.75</v>
      </c>
    </row>
    <row r="41" spans="1:12" x14ac:dyDescent="0.3">
      <c r="A41" t="s">
        <v>2465</v>
      </c>
      <c r="B41" s="76" t="s">
        <v>168</v>
      </c>
      <c r="C41" t="s">
        <v>2525</v>
      </c>
      <c r="D41" t="s">
        <v>1511</v>
      </c>
      <c r="E41" t="s">
        <v>2471</v>
      </c>
      <c r="F41" s="77">
        <v>46287</v>
      </c>
      <c r="G41" s="77">
        <v>46141</v>
      </c>
      <c r="I41" t="s">
        <v>939</v>
      </c>
      <c r="J41" s="75">
        <v>46166</v>
      </c>
      <c r="K41" t="s">
        <v>124</v>
      </c>
      <c r="L41" s="76">
        <v>5.72</v>
      </c>
    </row>
    <row r="42" spans="1:12" x14ac:dyDescent="0.3">
      <c r="A42" t="s">
        <v>2465</v>
      </c>
      <c r="B42" s="76" t="s">
        <v>171</v>
      </c>
      <c r="C42" t="s">
        <v>2526</v>
      </c>
      <c r="D42" t="s">
        <v>172</v>
      </c>
      <c r="E42" t="s">
        <v>2471</v>
      </c>
      <c r="F42" s="77">
        <v>46959</v>
      </c>
      <c r="I42" t="s">
        <v>1024</v>
      </c>
      <c r="K42" t="s">
        <v>124</v>
      </c>
      <c r="L42" s="76">
        <v>13.77</v>
      </c>
    </row>
    <row r="43" spans="1:12" x14ac:dyDescent="0.3">
      <c r="A43" t="s">
        <v>2465</v>
      </c>
      <c r="B43" s="76" t="s">
        <v>106</v>
      </c>
      <c r="C43" t="s">
        <v>2527</v>
      </c>
      <c r="D43" t="s">
        <v>107</v>
      </c>
      <c r="E43" t="s">
        <v>2468</v>
      </c>
      <c r="F43" s="77">
        <v>47217</v>
      </c>
      <c r="I43" t="s">
        <v>982</v>
      </c>
      <c r="K43" t="s">
        <v>8</v>
      </c>
      <c r="L43" s="76">
        <v>29.65</v>
      </c>
    </row>
    <row r="44" spans="1:12" x14ac:dyDescent="0.3">
      <c r="A44" t="s">
        <v>2465</v>
      </c>
      <c r="B44" s="76" t="s">
        <v>63</v>
      </c>
      <c r="C44" t="s">
        <v>2528</v>
      </c>
      <c r="D44" t="s">
        <v>64</v>
      </c>
      <c r="E44" t="s">
        <v>2468</v>
      </c>
      <c r="F44" s="77">
        <v>47004</v>
      </c>
      <c r="I44" t="s">
        <v>982</v>
      </c>
      <c r="K44" t="s">
        <v>8</v>
      </c>
      <c r="L44" s="76">
        <v>30.43</v>
      </c>
    </row>
    <row r="45" spans="1:12" x14ac:dyDescent="0.3">
      <c r="A45" t="s">
        <v>2465</v>
      </c>
      <c r="B45" s="76" t="s">
        <v>112</v>
      </c>
      <c r="C45" t="s">
        <v>2529</v>
      </c>
      <c r="D45" t="s">
        <v>113</v>
      </c>
      <c r="E45" t="s">
        <v>2468</v>
      </c>
      <c r="F45" s="77">
        <v>47286</v>
      </c>
      <c r="I45" t="s">
        <v>982</v>
      </c>
      <c r="K45" t="s">
        <v>8</v>
      </c>
      <c r="L45" s="76">
        <v>342.21</v>
      </c>
    </row>
    <row r="46" spans="1:12" x14ac:dyDescent="0.3">
      <c r="A46" t="s">
        <v>2465</v>
      </c>
      <c r="B46" s="76" t="s">
        <v>155</v>
      </c>
      <c r="C46" t="s">
        <v>2530</v>
      </c>
      <c r="D46" t="s">
        <v>1822</v>
      </c>
      <c r="E46" t="s">
        <v>2471</v>
      </c>
      <c r="F46" s="77">
        <v>46955</v>
      </c>
      <c r="I46" t="s">
        <v>982</v>
      </c>
      <c r="K46" t="s">
        <v>124</v>
      </c>
      <c r="L46" s="76">
        <v>46.5</v>
      </c>
    </row>
    <row r="47" spans="1:12" x14ac:dyDescent="0.3">
      <c r="A47" t="s">
        <v>2465</v>
      </c>
      <c r="B47" s="76" t="s">
        <v>175</v>
      </c>
      <c r="C47" t="s">
        <v>2531</v>
      </c>
      <c r="D47" t="s">
        <v>176</v>
      </c>
      <c r="E47" t="s">
        <v>2471</v>
      </c>
      <c r="F47" s="77">
        <v>47179</v>
      </c>
      <c r="I47" t="s">
        <v>982</v>
      </c>
      <c r="K47" t="s">
        <v>124</v>
      </c>
      <c r="L47" s="76">
        <v>23.66</v>
      </c>
    </row>
    <row r="48" spans="1:12" x14ac:dyDescent="0.3">
      <c r="A48" t="s">
        <v>2465</v>
      </c>
      <c r="B48" s="76" t="s">
        <v>151</v>
      </c>
      <c r="C48" t="s">
        <v>2532</v>
      </c>
      <c r="D48" t="s">
        <v>152</v>
      </c>
      <c r="E48" t="s">
        <v>2471</v>
      </c>
      <c r="F48" s="77">
        <v>46979</v>
      </c>
      <c r="I48" t="s">
        <v>982</v>
      </c>
      <c r="K48" t="s">
        <v>124</v>
      </c>
      <c r="L48" s="76">
        <v>42.91</v>
      </c>
    </row>
    <row r="49" spans="1:12" x14ac:dyDescent="0.3">
      <c r="A49" t="s">
        <v>2465</v>
      </c>
      <c r="B49" s="76" t="s">
        <v>2533</v>
      </c>
      <c r="C49" t="s">
        <v>2534</v>
      </c>
      <c r="D49" t="s">
        <v>2004</v>
      </c>
      <c r="E49" t="s">
        <v>2468</v>
      </c>
      <c r="F49" s="77">
        <v>47051</v>
      </c>
      <c r="I49" t="s">
        <v>1024</v>
      </c>
      <c r="K49" t="s">
        <v>8</v>
      </c>
      <c r="L49" s="76">
        <v>35.89</v>
      </c>
    </row>
    <row r="50" spans="1:12" x14ac:dyDescent="0.3">
      <c r="A50" t="s">
        <v>2465</v>
      </c>
      <c r="B50" s="76" t="s">
        <v>173</v>
      </c>
      <c r="C50" t="s">
        <v>2535</v>
      </c>
      <c r="D50" t="s">
        <v>174</v>
      </c>
      <c r="E50" t="s">
        <v>2471</v>
      </c>
      <c r="F50" s="77">
        <v>46847</v>
      </c>
      <c r="I50" t="s">
        <v>1024</v>
      </c>
      <c r="K50" t="s">
        <v>124</v>
      </c>
      <c r="L50" s="76">
        <v>21.86</v>
      </c>
    </row>
    <row r="51" spans="1:12" x14ac:dyDescent="0.3">
      <c r="A51" t="s">
        <v>2465</v>
      </c>
      <c r="B51" s="76" t="s">
        <v>66</v>
      </c>
      <c r="C51" t="s">
        <v>2536</v>
      </c>
      <c r="D51" t="s">
        <v>67</v>
      </c>
      <c r="E51" t="s">
        <v>2468</v>
      </c>
      <c r="F51" s="77">
        <v>47301</v>
      </c>
      <c r="I51" t="s">
        <v>982</v>
      </c>
      <c r="K51" t="s">
        <v>8</v>
      </c>
      <c r="L51" s="76">
        <v>37.93</v>
      </c>
    </row>
    <row r="52" spans="1:12" x14ac:dyDescent="0.3">
      <c r="A52" t="s">
        <v>2465</v>
      </c>
      <c r="B52" s="76" t="s">
        <v>2537</v>
      </c>
      <c r="C52" t="s">
        <v>2538</v>
      </c>
      <c r="D52" t="s">
        <v>2086</v>
      </c>
      <c r="E52" t="s">
        <v>2468</v>
      </c>
      <c r="F52" s="77">
        <v>46734</v>
      </c>
      <c r="I52" t="s">
        <v>1024</v>
      </c>
      <c r="K52" t="s">
        <v>8</v>
      </c>
      <c r="L52" s="76">
        <v>24.99</v>
      </c>
    </row>
    <row r="53" spans="1:12" x14ac:dyDescent="0.3">
      <c r="A53" t="s">
        <v>2465</v>
      </c>
      <c r="B53" s="76" t="s">
        <v>2539</v>
      </c>
      <c r="C53" t="s">
        <v>2540</v>
      </c>
      <c r="D53" t="s">
        <v>105</v>
      </c>
      <c r="E53" t="s">
        <v>2468</v>
      </c>
      <c r="F53" s="77">
        <v>47057</v>
      </c>
      <c r="I53" t="s">
        <v>982</v>
      </c>
      <c r="K53" t="s">
        <v>8</v>
      </c>
      <c r="L53" s="76">
        <v>28.95</v>
      </c>
    </row>
    <row r="54" spans="1:12" x14ac:dyDescent="0.3">
      <c r="A54" t="s">
        <v>2465</v>
      </c>
      <c r="B54" s="76" t="s">
        <v>2541</v>
      </c>
      <c r="C54" t="s">
        <v>2542</v>
      </c>
      <c r="D54" t="s">
        <v>1863</v>
      </c>
      <c r="E54" t="s">
        <v>2468</v>
      </c>
      <c r="F54" s="77">
        <v>46685</v>
      </c>
      <c r="I54" t="s">
        <v>982</v>
      </c>
      <c r="K54" t="s">
        <v>8</v>
      </c>
      <c r="L54" s="76">
        <v>50.22</v>
      </c>
    </row>
    <row r="55" spans="1:12" x14ac:dyDescent="0.3">
      <c r="A55" t="s">
        <v>2465</v>
      </c>
      <c r="B55" s="76" t="s">
        <v>1279</v>
      </c>
      <c r="C55" t="s">
        <v>2543</v>
      </c>
      <c r="D55" t="s">
        <v>1280</v>
      </c>
      <c r="E55" t="s">
        <v>2468</v>
      </c>
      <c r="F55" s="77">
        <v>46110</v>
      </c>
      <c r="G55" s="77">
        <v>46131</v>
      </c>
      <c r="I55" t="s">
        <v>939</v>
      </c>
      <c r="J55" s="75">
        <v>46167</v>
      </c>
      <c r="K55" t="s">
        <v>8</v>
      </c>
      <c r="L55" s="76">
        <v>38.409999999999997</v>
      </c>
    </row>
    <row r="56" spans="1:12" x14ac:dyDescent="0.3">
      <c r="A56" t="s">
        <v>2465</v>
      </c>
      <c r="B56" s="76" t="s">
        <v>164</v>
      </c>
      <c r="C56" t="s">
        <v>2544</v>
      </c>
      <c r="D56" t="s">
        <v>165</v>
      </c>
      <c r="E56" t="s">
        <v>2471</v>
      </c>
      <c r="F56" s="77">
        <v>46983</v>
      </c>
      <c r="I56" t="s">
        <v>982</v>
      </c>
      <c r="K56" t="s">
        <v>124</v>
      </c>
      <c r="L56" s="76">
        <v>47.36</v>
      </c>
    </row>
    <row r="57" spans="1:12" x14ac:dyDescent="0.3">
      <c r="A57" t="s">
        <v>2465</v>
      </c>
      <c r="B57" s="76" t="s">
        <v>101</v>
      </c>
      <c r="C57" t="s">
        <v>2545</v>
      </c>
      <c r="D57" t="s">
        <v>102</v>
      </c>
      <c r="E57" t="s">
        <v>2468</v>
      </c>
      <c r="F57" s="77">
        <v>46737</v>
      </c>
      <c r="I57" t="s">
        <v>982</v>
      </c>
      <c r="K57" t="s">
        <v>8</v>
      </c>
      <c r="L57" s="76">
        <v>32.08</v>
      </c>
    </row>
    <row r="58" spans="1:12" x14ac:dyDescent="0.3">
      <c r="A58" t="s">
        <v>2465</v>
      </c>
      <c r="B58" s="76" t="s">
        <v>166</v>
      </c>
      <c r="C58" t="s">
        <v>2546</v>
      </c>
      <c r="D58" t="s">
        <v>167</v>
      </c>
      <c r="E58" t="s">
        <v>2471</v>
      </c>
      <c r="F58" s="77">
        <v>47287</v>
      </c>
      <c r="I58" t="s">
        <v>1024</v>
      </c>
      <c r="K58" t="s">
        <v>124</v>
      </c>
      <c r="L58" s="76">
        <v>37.880000000000003</v>
      </c>
    </row>
    <row r="59" spans="1:12" x14ac:dyDescent="0.3">
      <c r="A59" t="s">
        <v>2465</v>
      </c>
      <c r="B59" s="76" t="s">
        <v>158</v>
      </c>
      <c r="C59" t="s">
        <v>2547</v>
      </c>
      <c r="D59" t="s">
        <v>159</v>
      </c>
      <c r="E59" t="s">
        <v>2471</v>
      </c>
      <c r="F59" s="77">
        <v>47267</v>
      </c>
      <c r="I59" t="s">
        <v>1024</v>
      </c>
      <c r="K59" t="s">
        <v>124</v>
      </c>
      <c r="L59" s="76">
        <v>43.34</v>
      </c>
    </row>
    <row r="60" spans="1:12" x14ac:dyDescent="0.3">
      <c r="A60" t="s">
        <v>2465</v>
      </c>
      <c r="B60" s="76" t="s">
        <v>156</v>
      </c>
      <c r="C60" t="s">
        <v>2548</v>
      </c>
      <c r="D60" t="s">
        <v>157</v>
      </c>
      <c r="E60" t="s">
        <v>2471</v>
      </c>
      <c r="F60" s="77">
        <v>47209</v>
      </c>
      <c r="I60" t="s">
        <v>982</v>
      </c>
      <c r="K60" t="s">
        <v>124</v>
      </c>
      <c r="L60" s="76">
        <v>19.03</v>
      </c>
    </row>
    <row r="61" spans="1:12" x14ac:dyDescent="0.3">
      <c r="A61" t="s">
        <v>2482</v>
      </c>
      <c r="B61" s="76" t="s">
        <v>83</v>
      </c>
      <c r="C61" t="s">
        <v>2549</v>
      </c>
      <c r="D61" t="s">
        <v>1492</v>
      </c>
      <c r="E61" t="s">
        <v>2468</v>
      </c>
      <c r="F61" s="77">
        <v>47420</v>
      </c>
      <c r="I61" t="s">
        <v>9</v>
      </c>
      <c r="K61" t="s">
        <v>8</v>
      </c>
      <c r="L61" s="76">
        <v>336.54</v>
      </c>
    </row>
    <row r="62" spans="1:12" x14ac:dyDescent="0.3">
      <c r="A62" t="s">
        <v>2482</v>
      </c>
      <c r="B62" s="76" t="s">
        <v>163</v>
      </c>
      <c r="C62" t="s">
        <v>2550</v>
      </c>
      <c r="D62" t="s">
        <v>1481</v>
      </c>
      <c r="E62" t="s">
        <v>2471</v>
      </c>
      <c r="F62" s="77">
        <v>46463</v>
      </c>
      <c r="I62" t="s">
        <v>9</v>
      </c>
      <c r="K62" t="s">
        <v>124</v>
      </c>
      <c r="L62" s="76">
        <v>0.22</v>
      </c>
    </row>
    <row r="63" spans="1:12" x14ac:dyDescent="0.3">
      <c r="A63" t="s">
        <v>2465</v>
      </c>
      <c r="B63" s="76" t="s">
        <v>161</v>
      </c>
      <c r="C63" t="s">
        <v>2551</v>
      </c>
      <c r="D63" t="s">
        <v>162</v>
      </c>
      <c r="E63" t="s">
        <v>2471</v>
      </c>
      <c r="F63" s="77">
        <v>46763</v>
      </c>
      <c r="I63" t="s">
        <v>982</v>
      </c>
      <c r="K63" t="s">
        <v>124</v>
      </c>
      <c r="L63" s="76">
        <v>51.43</v>
      </c>
    </row>
    <row r="64" spans="1:12" x14ac:dyDescent="0.3">
      <c r="A64" t="s">
        <v>2465</v>
      </c>
      <c r="B64" s="76" t="s">
        <v>70</v>
      </c>
      <c r="C64" t="s">
        <v>2552</v>
      </c>
      <c r="D64" t="s">
        <v>71</v>
      </c>
      <c r="E64" t="s">
        <v>2468</v>
      </c>
      <c r="F64" s="77">
        <v>47307</v>
      </c>
      <c r="I64" t="s">
        <v>1024</v>
      </c>
      <c r="K64" t="s">
        <v>8</v>
      </c>
      <c r="L64" s="76">
        <v>68.349999999999994</v>
      </c>
    </row>
    <row r="65" spans="1:12" x14ac:dyDescent="0.3">
      <c r="A65" t="s">
        <v>2465</v>
      </c>
      <c r="B65" s="76" t="s">
        <v>139</v>
      </c>
      <c r="C65" t="s">
        <v>2553</v>
      </c>
      <c r="D65" t="s">
        <v>1621</v>
      </c>
      <c r="E65" t="s">
        <v>2471</v>
      </c>
      <c r="F65" s="77">
        <v>47295</v>
      </c>
      <c r="I65" t="s">
        <v>982</v>
      </c>
      <c r="K65" t="s">
        <v>124</v>
      </c>
      <c r="L65" s="76">
        <v>85.65</v>
      </c>
    </row>
    <row r="66" spans="1:12" x14ac:dyDescent="0.3">
      <c r="A66" t="s">
        <v>2465</v>
      </c>
      <c r="B66" s="76" t="s">
        <v>75</v>
      </c>
      <c r="C66" t="s">
        <v>2554</v>
      </c>
      <c r="D66" t="s">
        <v>76</v>
      </c>
      <c r="E66" t="s">
        <v>2468</v>
      </c>
      <c r="F66" s="77">
        <v>47305</v>
      </c>
      <c r="I66" t="s">
        <v>1024</v>
      </c>
      <c r="K66" t="s">
        <v>8</v>
      </c>
      <c r="L66" s="76">
        <v>25.75</v>
      </c>
    </row>
    <row r="67" spans="1:12" x14ac:dyDescent="0.3">
      <c r="A67" t="s">
        <v>2465</v>
      </c>
      <c r="B67" s="76" t="s">
        <v>73</v>
      </c>
      <c r="C67" t="s">
        <v>2555</v>
      </c>
      <c r="D67" t="s">
        <v>74</v>
      </c>
      <c r="E67" t="s">
        <v>2468</v>
      </c>
      <c r="F67" s="77">
        <v>47299</v>
      </c>
      <c r="I67" t="s">
        <v>982</v>
      </c>
      <c r="K67" t="s">
        <v>8</v>
      </c>
      <c r="L67" s="76">
        <v>47.03</v>
      </c>
    </row>
    <row r="68" spans="1:12" x14ac:dyDescent="0.3">
      <c r="A68" t="s">
        <v>2465</v>
      </c>
      <c r="B68" s="76" t="s">
        <v>2556</v>
      </c>
      <c r="C68" t="s">
        <v>2557</v>
      </c>
      <c r="D68" t="s">
        <v>1992</v>
      </c>
      <c r="E68" t="s">
        <v>2468</v>
      </c>
      <c r="F68" s="77">
        <v>47113</v>
      </c>
      <c r="I68" t="s">
        <v>1024</v>
      </c>
      <c r="K68" t="s">
        <v>8</v>
      </c>
      <c r="L68" s="76">
        <v>26.59</v>
      </c>
    </row>
    <row r="69" spans="1:12" x14ac:dyDescent="0.3">
      <c r="A69" t="s">
        <v>2465</v>
      </c>
      <c r="B69" s="76" t="s">
        <v>160</v>
      </c>
      <c r="C69" t="s">
        <v>2558</v>
      </c>
      <c r="D69" t="s">
        <v>1936</v>
      </c>
      <c r="E69" t="s">
        <v>2471</v>
      </c>
      <c r="F69" s="77">
        <v>46918</v>
      </c>
      <c r="I69" t="s">
        <v>982</v>
      </c>
      <c r="K69" t="s">
        <v>124</v>
      </c>
      <c r="L69" s="76">
        <v>26.37</v>
      </c>
    </row>
    <row r="70" spans="1:12" x14ac:dyDescent="0.3">
      <c r="A70" t="s">
        <v>2465</v>
      </c>
      <c r="B70" s="76" t="s">
        <v>1270</v>
      </c>
      <c r="C70" t="s">
        <v>2559</v>
      </c>
      <c r="D70" t="s">
        <v>1271</v>
      </c>
      <c r="E70" t="s">
        <v>2468</v>
      </c>
      <c r="F70" s="77">
        <v>46246</v>
      </c>
      <c r="G70" s="77">
        <v>46233</v>
      </c>
      <c r="I70" t="s">
        <v>939</v>
      </c>
      <c r="J70" s="75">
        <v>46286</v>
      </c>
      <c r="K70" t="s">
        <v>8</v>
      </c>
      <c r="L70" s="76">
        <v>36.840000000000003</v>
      </c>
    </row>
    <row r="71" spans="1:12" x14ac:dyDescent="0.3">
      <c r="A71" t="s">
        <v>2465</v>
      </c>
      <c r="B71" s="76" t="s">
        <v>34</v>
      </c>
      <c r="C71" t="s">
        <v>2560</v>
      </c>
      <c r="D71" t="s">
        <v>35</v>
      </c>
      <c r="E71" t="s">
        <v>2468</v>
      </c>
      <c r="F71" s="77">
        <v>46961</v>
      </c>
      <c r="I71" t="s">
        <v>1024</v>
      </c>
      <c r="K71" t="s">
        <v>8</v>
      </c>
      <c r="L71" s="76">
        <v>21.79</v>
      </c>
    </row>
    <row r="72" spans="1:12" x14ac:dyDescent="0.3">
      <c r="A72" t="s">
        <v>2465</v>
      </c>
      <c r="B72" s="76" t="s">
        <v>79</v>
      </c>
      <c r="C72" t="s">
        <v>2561</v>
      </c>
      <c r="D72" t="s">
        <v>80</v>
      </c>
      <c r="E72" t="s">
        <v>2468</v>
      </c>
      <c r="F72" s="77">
        <v>46996</v>
      </c>
      <c r="I72" t="s">
        <v>982</v>
      </c>
      <c r="K72" t="s">
        <v>8</v>
      </c>
      <c r="L72" s="76">
        <v>20.79</v>
      </c>
    </row>
    <row r="73" spans="1:12" x14ac:dyDescent="0.3">
      <c r="A73" t="s">
        <v>2465</v>
      </c>
      <c r="B73" s="76" t="s">
        <v>77</v>
      </c>
      <c r="C73" t="s">
        <v>2562</v>
      </c>
      <c r="D73" t="s">
        <v>78</v>
      </c>
      <c r="E73" t="s">
        <v>2468</v>
      </c>
      <c r="F73" s="77">
        <v>47241</v>
      </c>
      <c r="I73" t="s">
        <v>982</v>
      </c>
      <c r="K73" t="s">
        <v>8</v>
      </c>
      <c r="L73" s="76">
        <v>21.8</v>
      </c>
    </row>
    <row r="74" spans="1:12" x14ac:dyDescent="0.3">
      <c r="A74" t="s">
        <v>2465</v>
      </c>
      <c r="B74" s="76" t="s">
        <v>40</v>
      </c>
      <c r="C74" t="s">
        <v>2563</v>
      </c>
      <c r="D74" t="s">
        <v>1558</v>
      </c>
      <c r="E74" t="s">
        <v>2468</v>
      </c>
      <c r="F74" s="77">
        <v>46995</v>
      </c>
      <c r="I74" t="s">
        <v>944</v>
      </c>
      <c r="K74" t="s">
        <v>8</v>
      </c>
      <c r="L74" s="76">
        <v>58.78</v>
      </c>
    </row>
    <row r="75" spans="1:12" x14ac:dyDescent="0.3">
      <c r="A75" t="s">
        <v>2465</v>
      </c>
      <c r="B75" s="76" t="s">
        <v>180</v>
      </c>
      <c r="C75" t="s">
        <v>2564</v>
      </c>
      <c r="D75" t="s">
        <v>1423</v>
      </c>
      <c r="E75" t="s">
        <v>2471</v>
      </c>
      <c r="F75" s="77">
        <v>46471</v>
      </c>
      <c r="I75" t="s">
        <v>1024</v>
      </c>
      <c r="K75" t="s">
        <v>124</v>
      </c>
      <c r="L75" s="76">
        <v>14.76</v>
      </c>
    </row>
    <row r="76" spans="1:12" x14ac:dyDescent="0.3">
      <c r="A76" t="s">
        <v>2465</v>
      </c>
      <c r="B76" s="76" t="s">
        <v>103</v>
      </c>
      <c r="C76" t="s">
        <v>2565</v>
      </c>
      <c r="D76" t="s">
        <v>104</v>
      </c>
      <c r="E76" t="s">
        <v>2468</v>
      </c>
      <c r="F76" s="77">
        <v>46866</v>
      </c>
      <c r="I76" t="s">
        <v>1024</v>
      </c>
      <c r="K76" t="s">
        <v>8</v>
      </c>
      <c r="L76" s="76">
        <v>15.46</v>
      </c>
    </row>
    <row r="77" spans="1:12" x14ac:dyDescent="0.3">
      <c r="A77" t="s">
        <v>2465</v>
      </c>
      <c r="B77" s="76" t="s">
        <v>1253</v>
      </c>
      <c r="C77" t="s">
        <v>2566</v>
      </c>
      <c r="D77" t="s">
        <v>1254</v>
      </c>
      <c r="E77" t="s">
        <v>2468</v>
      </c>
      <c r="F77" s="77">
        <v>46269</v>
      </c>
      <c r="I77" t="s">
        <v>968</v>
      </c>
      <c r="K77" t="s">
        <v>8</v>
      </c>
      <c r="L77" s="76">
        <v>4.9400000000000004</v>
      </c>
    </row>
    <row r="78" spans="1:12" x14ac:dyDescent="0.3">
      <c r="A78" t="s">
        <v>2465</v>
      </c>
      <c r="B78" s="76" t="s">
        <v>48</v>
      </c>
      <c r="C78" t="s">
        <v>2567</v>
      </c>
      <c r="D78" t="s">
        <v>49</v>
      </c>
      <c r="E78" t="s">
        <v>2468</v>
      </c>
      <c r="F78" s="77">
        <v>46569</v>
      </c>
      <c r="I78" t="s">
        <v>947</v>
      </c>
      <c r="K78" t="s">
        <v>8</v>
      </c>
      <c r="L78" s="76">
        <v>14.4</v>
      </c>
    </row>
    <row r="79" spans="1:12" x14ac:dyDescent="0.3">
      <c r="A79" t="s">
        <v>2465</v>
      </c>
      <c r="B79" s="76" t="s">
        <v>1255</v>
      </c>
      <c r="C79" t="s">
        <v>2568</v>
      </c>
      <c r="D79" t="s">
        <v>1256</v>
      </c>
      <c r="E79" t="s">
        <v>2468</v>
      </c>
      <c r="F79" s="77">
        <v>47053</v>
      </c>
      <c r="I79" t="s">
        <v>982</v>
      </c>
      <c r="K79" t="s">
        <v>8</v>
      </c>
      <c r="L79" s="76">
        <v>198.87</v>
      </c>
    </row>
    <row r="80" spans="1:12" x14ac:dyDescent="0.3">
      <c r="A80" t="s">
        <v>2465</v>
      </c>
      <c r="B80" s="76" t="s">
        <v>1411</v>
      </c>
      <c r="C80" t="s">
        <v>2569</v>
      </c>
      <c r="D80" t="s">
        <v>1412</v>
      </c>
      <c r="E80" t="s">
        <v>2468</v>
      </c>
      <c r="F80" s="77">
        <v>46524</v>
      </c>
      <c r="I80" t="s">
        <v>968</v>
      </c>
      <c r="K80" t="s">
        <v>8</v>
      </c>
      <c r="L80" s="76">
        <v>11.96</v>
      </c>
    </row>
    <row r="81" spans="1:12" x14ac:dyDescent="0.3">
      <c r="A81" t="s">
        <v>2465</v>
      </c>
      <c r="B81" s="76" t="s">
        <v>1331</v>
      </c>
      <c r="C81" t="s">
        <v>2570</v>
      </c>
      <c r="D81" t="s">
        <v>1332</v>
      </c>
      <c r="E81" t="s">
        <v>2471</v>
      </c>
      <c r="F81" s="77">
        <v>46744</v>
      </c>
      <c r="I81" t="s">
        <v>1024</v>
      </c>
      <c r="K81" t="s">
        <v>124</v>
      </c>
      <c r="L81" s="76">
        <v>33.340000000000003</v>
      </c>
    </row>
    <row r="82" spans="1:12" x14ac:dyDescent="0.3">
      <c r="A82" t="s">
        <v>2465</v>
      </c>
      <c r="B82" s="76" t="s">
        <v>2571</v>
      </c>
      <c r="C82" t="s">
        <v>2572</v>
      </c>
      <c r="D82" t="s">
        <v>1354</v>
      </c>
      <c r="E82" t="s">
        <v>2468</v>
      </c>
      <c r="F82" s="77">
        <v>46201</v>
      </c>
      <c r="G82" s="77">
        <v>46167</v>
      </c>
      <c r="I82" t="s">
        <v>939</v>
      </c>
      <c r="J82" s="75">
        <v>46194</v>
      </c>
      <c r="K82" t="s">
        <v>8</v>
      </c>
      <c r="L82" s="76">
        <v>0.3</v>
      </c>
    </row>
    <row r="83" spans="1:12" x14ac:dyDescent="0.3">
      <c r="A83" t="s">
        <v>2465</v>
      </c>
      <c r="B83" s="76" t="s">
        <v>2573</v>
      </c>
      <c r="C83" t="s">
        <v>2574</v>
      </c>
      <c r="D83" t="s">
        <v>2575</v>
      </c>
      <c r="E83" t="s">
        <v>2468</v>
      </c>
      <c r="F83" s="77">
        <v>46487</v>
      </c>
      <c r="I83" t="s">
        <v>1024</v>
      </c>
      <c r="K83" t="s">
        <v>8</v>
      </c>
      <c r="L83" s="76">
        <v>3.76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9DE0-79C3-4BB7-9A48-4041E2D42EC3}">
  <dimension ref="A1:D13"/>
  <sheetViews>
    <sheetView showGridLines="0" topLeftCell="A4" workbookViewId="0">
      <selection activeCell="D23" sqref="D23"/>
    </sheetView>
  </sheetViews>
  <sheetFormatPr defaultRowHeight="14.4" x14ac:dyDescent="0.3"/>
  <cols>
    <col min="1" max="1" width="11.77734375" bestFit="1" customWidth="1"/>
    <col min="2" max="2" width="8.6640625" bestFit="1" customWidth="1"/>
    <col min="3" max="3" width="17.109375" bestFit="1" customWidth="1"/>
    <col min="4" max="4" width="14.77734375" customWidth="1"/>
  </cols>
  <sheetData>
    <row r="1" spans="1:4" x14ac:dyDescent="0.3">
      <c r="A1" s="37" t="s">
        <v>2255</v>
      </c>
      <c r="B1" s="37" t="s">
        <v>2256</v>
      </c>
      <c r="C1" s="37" t="s">
        <v>2257</v>
      </c>
      <c r="D1" s="37" t="s">
        <v>2258</v>
      </c>
    </row>
    <row r="2" spans="1:4" x14ac:dyDescent="0.3">
      <c r="A2" t="s">
        <v>2259</v>
      </c>
      <c r="B2" t="s">
        <v>2260</v>
      </c>
      <c r="C2" t="s">
        <v>2261</v>
      </c>
      <c r="D2" s="38"/>
    </row>
    <row r="3" spans="1:4" x14ac:dyDescent="0.3">
      <c r="A3" t="s">
        <v>2262</v>
      </c>
      <c r="B3" t="s">
        <v>2263</v>
      </c>
      <c r="C3" t="s">
        <v>2264</v>
      </c>
      <c r="D3" s="39"/>
    </row>
    <row r="4" spans="1:4" x14ac:dyDescent="0.3">
      <c r="A4" t="s">
        <v>2265</v>
      </c>
      <c r="B4" t="s">
        <v>2266</v>
      </c>
      <c r="C4" t="s">
        <v>2267</v>
      </c>
      <c r="D4" s="40"/>
    </row>
    <row r="5" spans="1:4" x14ac:dyDescent="0.3">
      <c r="A5" t="s">
        <v>2268</v>
      </c>
      <c r="B5" t="s">
        <v>2269</v>
      </c>
      <c r="C5" t="s">
        <v>2270</v>
      </c>
      <c r="D5" s="41"/>
    </row>
    <row r="6" spans="1:4" x14ac:dyDescent="0.3">
      <c r="A6" t="s">
        <v>2271</v>
      </c>
      <c r="B6" t="s">
        <v>2272</v>
      </c>
      <c r="C6" t="s">
        <v>2273</v>
      </c>
      <c r="D6" s="42"/>
    </row>
    <row r="7" spans="1:4" x14ac:dyDescent="0.3">
      <c r="A7" t="s">
        <v>2274</v>
      </c>
      <c r="B7" t="s">
        <v>2275</v>
      </c>
      <c r="C7" t="s">
        <v>2276</v>
      </c>
      <c r="D7" s="43"/>
    </row>
    <row r="8" spans="1:4" x14ac:dyDescent="0.3">
      <c r="A8" t="s">
        <v>2277</v>
      </c>
      <c r="B8" t="s">
        <v>2278</v>
      </c>
      <c r="C8" t="s">
        <v>2279</v>
      </c>
      <c r="D8" s="44"/>
    </row>
    <row r="9" spans="1:4" x14ac:dyDescent="0.3">
      <c r="A9" t="s">
        <v>2280</v>
      </c>
      <c r="B9" t="s">
        <v>2281</v>
      </c>
      <c r="C9" t="s">
        <v>2282</v>
      </c>
      <c r="D9" s="45"/>
    </row>
    <row r="10" spans="1:4" x14ac:dyDescent="0.3">
      <c r="A10" t="s">
        <v>2283</v>
      </c>
      <c r="B10" t="s">
        <v>2284</v>
      </c>
      <c r="C10" t="s">
        <v>2285</v>
      </c>
      <c r="D10" s="46"/>
    </row>
    <row r="11" spans="1:4" x14ac:dyDescent="0.3">
      <c r="A11" t="s">
        <v>2286</v>
      </c>
      <c r="B11" t="s">
        <v>2287</v>
      </c>
      <c r="C11" t="s">
        <v>947</v>
      </c>
      <c r="D11" s="47"/>
    </row>
    <row r="12" spans="1:4" x14ac:dyDescent="0.3">
      <c r="A12" t="s">
        <v>2288</v>
      </c>
      <c r="B12" t="s">
        <v>2289</v>
      </c>
      <c r="C12" t="s">
        <v>2235</v>
      </c>
      <c r="D12" s="48"/>
    </row>
    <row r="13" spans="1:4" x14ac:dyDescent="0.3">
      <c r="A13" t="s">
        <v>2290</v>
      </c>
      <c r="B13" t="s">
        <v>2291</v>
      </c>
      <c r="C13" t="s">
        <v>2236</v>
      </c>
      <c r="D13" s="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344D4-331A-4DF6-AB7B-0D1BFCE8CF7B}">
  <dimension ref="A1:AV400"/>
  <sheetViews>
    <sheetView workbookViewId="0"/>
  </sheetViews>
  <sheetFormatPr defaultRowHeight="14.4" x14ac:dyDescent="0.3"/>
  <cols>
    <col min="1" max="1" width="27.77734375" customWidth="1"/>
    <col min="2" max="2" width="20.33203125" customWidth="1"/>
    <col min="5" max="5" width="31.44140625" customWidth="1"/>
  </cols>
  <sheetData>
    <row r="1" spans="1:48" x14ac:dyDescent="0.3">
      <c r="A1" s="32" t="s">
        <v>2451</v>
      </c>
      <c r="B1" s="32"/>
      <c r="C1" s="32"/>
      <c r="D1" s="32"/>
      <c r="E1" s="32"/>
      <c r="F1" s="32"/>
      <c r="G1" s="32"/>
      <c r="H1" s="32"/>
      <c r="I1" s="32"/>
      <c r="J1" s="32"/>
      <c r="K1" s="32"/>
      <c r="L1" s="32"/>
      <c r="M1" s="32"/>
      <c r="N1" s="32"/>
      <c r="O1" s="32"/>
      <c r="P1" s="32"/>
      <c r="Q1" s="32"/>
      <c r="R1" s="32" t="s">
        <v>2251</v>
      </c>
      <c r="S1" s="32"/>
      <c r="T1" s="32"/>
      <c r="U1" s="32"/>
      <c r="V1" s="32"/>
      <c r="W1" s="32"/>
      <c r="X1" s="32"/>
      <c r="Y1" s="32" t="s">
        <v>2292</v>
      </c>
      <c r="Z1" s="32"/>
      <c r="AA1" s="32"/>
      <c r="AB1" s="32"/>
      <c r="AC1" s="32"/>
      <c r="AD1" s="32"/>
      <c r="AE1" s="32"/>
      <c r="AI1" s="32" t="s">
        <v>2452</v>
      </c>
    </row>
    <row r="2" spans="1:48" x14ac:dyDescent="0.3">
      <c r="A2" s="36" t="s">
        <v>2230</v>
      </c>
      <c r="B2" s="36" t="s">
        <v>2231</v>
      </c>
      <c r="D2" s="36" t="s">
        <v>2244</v>
      </c>
      <c r="E2" s="36" t="s">
        <v>2245</v>
      </c>
      <c r="F2" s="36" t="s">
        <v>2246</v>
      </c>
      <c r="G2" s="36" t="s">
        <v>2247</v>
      </c>
      <c r="H2" s="36" t="s">
        <v>2248</v>
      </c>
      <c r="I2" s="36" t="s">
        <v>621</v>
      </c>
      <c r="J2" s="36" t="s">
        <v>2249</v>
      </c>
      <c r="L2" s="36" t="s">
        <v>2229</v>
      </c>
      <c r="M2" s="36" t="s">
        <v>2226</v>
      </c>
      <c r="O2" s="36" t="s">
        <v>2250</v>
      </c>
      <c r="P2" s="36" t="s">
        <v>2226</v>
      </c>
      <c r="R2" s="36" t="s">
        <v>1</v>
      </c>
      <c r="S2" s="36" t="s">
        <v>2</v>
      </c>
      <c r="T2" s="36" t="s">
        <v>4</v>
      </c>
      <c r="U2" s="36" t="s">
        <v>2245</v>
      </c>
      <c r="V2" s="36" t="s">
        <v>2252</v>
      </c>
      <c r="W2" s="36" t="s">
        <v>2228</v>
      </c>
      <c r="Y2" s="36" t="s">
        <v>1</v>
      </c>
      <c r="Z2" s="36" t="s">
        <v>2</v>
      </c>
      <c r="AA2" s="36" t="s">
        <v>4</v>
      </c>
      <c r="AB2" s="36" t="s">
        <v>2227</v>
      </c>
      <c r="AC2" s="36" t="s">
        <v>2253</v>
      </c>
      <c r="AD2" s="36" t="s">
        <v>2228</v>
      </c>
      <c r="AE2" s="36" t="s">
        <v>2229</v>
      </c>
      <c r="AF2" s="36" t="s">
        <v>5</v>
      </c>
      <c r="AI2" t="s">
        <v>3</v>
      </c>
      <c r="AJ2" s="50" t="s">
        <v>6</v>
      </c>
    </row>
    <row r="3" spans="1:48" x14ac:dyDescent="0.3">
      <c r="A3" t="s">
        <v>0</v>
      </c>
      <c r="B3">
        <f>COUNTIFS(GateFacts[رقم البوابة],1,GateFacts[ظاهر],1)</f>
        <v>0</v>
      </c>
      <c r="D3">
        <v>1</v>
      </c>
      <c r="E3" t="str">
        <f>INDEX(GateFacts[البوابة],MATCH(D3,GateFacts[رقم البوابة],0))&amp;" - "&amp;INDEX(GateFacts[اسم البوابة],MATCH(D3,GateFacts[رقم البوابة],0))</f>
        <v>بوابة 1 - تخطيط استراتيجي</v>
      </c>
      <c r="F3">
        <f>COUNTIFS(GateFacts[رقم البوابة],D3,GateFacts[ظاهر],1,GateFacts[الحالة],"مكتمل")</f>
        <v>0</v>
      </c>
      <c r="G3">
        <f ca="1">COUNTIFS(GateFacts[IsCurrentGate],1,GateFacts[ظاهر],1,GateFacts[رقم البوابة],D3)</f>
        <v>0</v>
      </c>
      <c r="H3">
        <f t="shared" ref="H3" ca="1" si="0">$B$3-F3-G3-I3</f>
        <v>0</v>
      </c>
      <c r="I3">
        <f>COUNTIFS(GateFacts[رقم البوابة],D3,GateFacts[ظاهر],1,GateFacts[الحالة],"لا ينطبق")</f>
        <v>0</v>
      </c>
      <c r="J3" s="34">
        <f ca="1">SUMIFS(GateFacts[التكلفة],GateFacts[IsCurrentGate],1,GateFacts[ظاهر],1,GateFacts[رقم البوابة],D3)/1000000</f>
        <v>0</v>
      </c>
      <c r="L3" t="str">
        <f t="shared" ref="L3:M6" si="1">A6</f>
        <v>متأخر / مستحق اليوم</v>
      </c>
      <c r="M3">
        <f t="shared" ca="1" si="1"/>
        <v>0</v>
      </c>
      <c r="O3" t="e" cm="1">
        <f t="array" ref="O3">_xlfn.LET(_xlpm.s,_xlfn._xlws.FILTER(GateFacts[حالة الطرح],(GateFacts[رقم البوابة]=1)*(GateFacts[ظاهر]=1)*(GateFacts[حالة الطرح]&lt;&gt;""),""),_xlpm.u,_xlfn.UNIQUE(_xlpm.s),_xlpm.c,_xlfn.MAP(_xlpm.u,_xlfn.LAMBDA(_xlpm.x,SUM(--(_xlpm.s=_xlpm.x)))),_xlpm.t,_xlfn.TAKE(_xlfn.SORTBY(_xlfn.HSTACK(_xlpm.u,_xlpm.c),_xlpm.c,-1),8),_xlfn.EXPAND(_xlpm.t,8,2,""))</f>
        <v>#REF!</v>
      </c>
      <c r="R3" t="e" cm="1">
        <f t="array" aca="1" ref="R3" ca="1">_xlfn.LET(_xlpm.ok,(ISNUMBER(GateFacts[تاريخ البوابة]))*(GateFacts[تاريخ البوابة]&gt;=$B$12)*(GateFacts[تاريخ البوابة]&lt;=$B$13)*(GateFacts[ظاهر]=1),IF(SUM(_xlpm.ok)=0,"لا توجد مستحقات هذا الشهر",_xlfn.SORTBY(_xlfn._xlws.FILTER(_xlfn.HSTACK(GateFacts[SN],GateFacts[اسم المشروع],GateFacts[المنطقة],GateFacts[البوابة],GateFacts[تاريخ البوابة],GateFacts[الأيام المتبقية]),_xlpm.ok),_xlfn._xlws.FILTER(GateFacts[تاريخ البوابة],_xlpm.ok),1)))</f>
        <v>#REF!</v>
      </c>
      <c r="V3" s="33"/>
      <c r="Y3" t="e" cm="1">
        <f t="array" aca="1" ref="Y3" ca="1">_xlfn.LET(_xlpm.ok,(GateFacts[IsCurrentGate]=1)*(GateFacts[ظاهر]=1)*(GateFacts[البوابة الحالية للمشروع]&lt;9),IF(SUM(_xlpm.ok)=0,"لا توجد مشاريع",_xlfn.SORTBY(_xlfn._xlws.FILTER(_xlfn.HSTACK(GateFacts[SN],GateFacts[اسم المشروع],GateFacts[المنطقة],GateFacts[البوابة],GateFacts[تاريخ البوابة],GateFacts[الأيام المتبقية],GateFacts[الحالة],GateFacts[التكلفة]),_xlpm.ok),_xlfn._xlws.FILTER(GateFacts[رقم البوابة],_xlpm.ok),1)))</f>
        <v>#REF!</v>
      </c>
      <c r="AC3" s="33"/>
      <c r="AI3" s="32"/>
      <c r="AJ3" s="32"/>
      <c r="AK3" s="32"/>
      <c r="AL3" s="32" t="s">
        <v>2244</v>
      </c>
      <c r="AM3" s="32" t="s">
        <v>2245</v>
      </c>
      <c r="AN3" s="32" t="s">
        <v>2298</v>
      </c>
      <c r="AO3" s="32" t="s">
        <v>2299</v>
      </c>
      <c r="AP3" s="32" t="s">
        <v>2300</v>
      </c>
      <c r="AQ3" s="32"/>
      <c r="AR3" s="32" t="s">
        <v>2301</v>
      </c>
      <c r="AS3" s="32" t="s">
        <v>2302</v>
      </c>
      <c r="AT3" s="32"/>
      <c r="AU3" s="32" t="s">
        <v>2304</v>
      </c>
      <c r="AV3" s="32" t="s">
        <v>2302</v>
      </c>
    </row>
    <row r="4" spans="1:48" x14ac:dyDescent="0.3">
      <c r="A4" t="s">
        <v>2232</v>
      </c>
      <c r="B4" s="34">
        <f>SUMIFS(GateFacts[التكلفة],GateFacts[رقم البوابة],1,GateFacts[ظاهر],1)</f>
        <v>0</v>
      </c>
      <c r="D4">
        <v>2</v>
      </c>
      <c r="E4" t="str">
        <f>INDEX(GateFacts[البوابة],MATCH(D4,GateFacts[رقم البوابة],0))&amp;" - "&amp;INDEX(GateFacts[اسم البوابة],MATCH(D4,GateFacts[رقم البوابة],0))</f>
        <v>بوابة 2 - التخطيط الاولي</v>
      </c>
      <c r="F4">
        <f>COUNTIFS(GateFacts[رقم البوابة],D4,GateFacts[ظاهر],1,GateFacts[الحالة],"مكتمل")</f>
        <v>0</v>
      </c>
      <c r="G4">
        <f>COUNTIFS(GateFacts[IsCurrentGate],1,GateFacts[ظاهر],1,GateFacts[رقم البوابة],D4)</f>
        <v>0</v>
      </c>
      <c r="H4">
        <f t="shared" ref="H4:H10" si="2">$B$3-F4-G4-I4</f>
        <v>0</v>
      </c>
      <c r="I4">
        <f>COUNTIFS(GateFacts[رقم البوابة],D4,GateFacts[ظاهر],1,GateFacts[الحالة],"لا ينطبق")</f>
        <v>0</v>
      </c>
      <c r="J4" s="34">
        <f ca="1">SUMIFS(GateFacts[التكلفة],GateFacts[IsCurrentGate],1,GateFacts[ظاهر],1,GateFacts[رقم البوابة],D4)/1000000</f>
        <v>0</v>
      </c>
      <c r="L4" t="str">
        <f t="shared" si="1"/>
        <v>خلال أسبوعين</v>
      </c>
      <c r="M4">
        <f t="shared" ca="1" si="1"/>
        <v>0</v>
      </c>
      <c r="V4" s="33"/>
      <c r="AC4" s="33"/>
      <c r="AI4" t="s">
        <v>0</v>
      </c>
      <c r="AJ4">
        <f>COUNTIFS(Table15[القطاع],$AJ$2)</f>
        <v>130</v>
      </c>
      <c r="AL4">
        <v>1</v>
      </c>
      <c r="AM4" t="str" cm="1">
        <f t="array" ref="AM4">SUBSTITUTE(INDEX(Table15[#Headers],9-AL4),CHAR(10)," - ")</f>
        <v>بوابة 1 - تخطيط استراتيجي</v>
      </c>
      <c r="AN4">
        <f ca="1">COUNTIFS(GateFacts[IsCurrentGate],1,GateFacts[ظاهر],1,GateFacts[القطاع],$AJ$2,GateFacts[رقم البوابة],AL4)</f>
        <v>0</v>
      </c>
      <c r="AO4" cm="1">
        <f t="array" ref="AO4">SUMPRODUCT((Table15[القطاع]=$AJ$2)*(INDEX(Table15[],0,9-AL4)="مكتمل"))</f>
        <v>103</v>
      </c>
      <c r="AP4" cm="1">
        <f t="array" ref="AP4">SUMPRODUCT((Table15[القطاع]=$AJ$2)*(INDEX(Table15[],0,9-AL4)="مكتمل بشروط"))</f>
        <v>0</v>
      </c>
      <c r="AR4" t="s">
        <v>2303</v>
      </c>
      <c r="AU4" t="str" cm="1">
        <f t="array" ref="AU4:AV14">_xlfn.SORTBY(AR4:AS14,AS4:AS14,-1)</f>
        <v>غير محدد</v>
      </c>
      <c r="AV4">
        <v>0</v>
      </c>
    </row>
    <row r="5" spans="1:48" x14ac:dyDescent="0.3">
      <c r="A5" t="s">
        <v>2233</v>
      </c>
      <c r="B5">
        <f>COUNTIFS(GateFacts[رقم البوابة],1,GateFacts[ظاهر],1,GateFacts[البوابة الحالية للمشروع],9)</f>
        <v>0</v>
      </c>
      <c r="D5">
        <v>3</v>
      </c>
      <c r="E5" t="str">
        <f>INDEX(GateFacts[البوابة],MATCH(D5,GateFacts[رقم البوابة],0))&amp;" - "&amp;INDEX(GateFacts[اسم البوابة],MATCH(D5,GateFacts[رقم البوابة],0))</f>
        <v>بوابة 3 - الطرح للتصميم</v>
      </c>
      <c r="F5">
        <f>COUNTIFS(GateFacts[رقم البوابة],D5,GateFacts[ظاهر],1,GateFacts[الحالة],"مكتمل")</f>
        <v>0</v>
      </c>
      <c r="G5">
        <f ca="1">COUNTIFS(GateFacts[IsCurrentGate],1,GateFacts[ظاهر],1,GateFacts[رقم البوابة],D5)</f>
        <v>0</v>
      </c>
      <c r="H5">
        <f t="shared" ca="1" si="2"/>
        <v>0</v>
      </c>
      <c r="I5">
        <f>COUNTIFS(GateFacts[رقم البوابة],D5,GateFacts[ظاهر],1,GateFacts[الحالة],"لا ينطبق")</f>
        <v>0</v>
      </c>
      <c r="J5" s="34">
        <f ca="1">SUMIFS(GateFacts[التكلفة],GateFacts[IsCurrentGate],1,GateFacts[ظاهر],1,GateFacts[رقم البوابة],D5)/1000000</f>
        <v>0</v>
      </c>
      <c r="L5" t="str">
        <f t="shared" si="1"/>
        <v>جاري</v>
      </c>
      <c r="M5">
        <f t="shared" ca="1" si="1"/>
        <v>0</v>
      </c>
      <c r="V5" s="33"/>
      <c r="AC5" s="33"/>
      <c r="AI5" t="s">
        <v>2232</v>
      </c>
      <c r="AJ5" s="34">
        <f>SUMIFS(Table15[التكلفة شاملة الضريبة],Table15[القطاع],$AJ$2)</f>
        <v>8253019203.6345024</v>
      </c>
      <c r="AL5">
        <v>2</v>
      </c>
      <c r="AM5" t="str" cm="1">
        <f t="array" ref="AM5">SUBSTITUTE(INDEX(Table15[#Headers],9-AL5),CHAR(10)," - ")</f>
        <v>بوابة 2 - التخطيط الاولي</v>
      </c>
      <c r="AN5">
        <f ca="1">COUNTIFS(GateFacts[IsCurrentGate],1,GateFacts[ظاهر],1,GateFacts[القطاع],$AJ$2,GateFacts[رقم البوابة],AL5)</f>
        <v>0</v>
      </c>
      <c r="AO5" cm="1">
        <f t="array" ref="AO5">SUMPRODUCT((Table15[القطاع]=$AJ$2)*(INDEX(Table15[],0,9-AL5)="مكتمل"))</f>
        <v>103</v>
      </c>
      <c r="AP5" cm="1">
        <f t="array" ref="AP5">SUMPRODUCT((Table15[القطاع]=$AJ$2)*(INDEX(Table15[],0,9-AL5)="مكتمل بشروط"))</f>
        <v>0</v>
      </c>
      <c r="AR5" t="s">
        <v>982</v>
      </c>
      <c r="AU5" t="str">
        <v>متقدم</v>
      </c>
      <c r="AV5">
        <v>0</v>
      </c>
    </row>
    <row r="6" spans="1:48" x14ac:dyDescent="0.3">
      <c r="A6" t="s">
        <v>2234</v>
      </c>
      <c r="B6">
        <f ca="1">COUNTIFS(GateFacts[IsCurrentGate],1,GateFacts[ظاهر],1,GateFacts[الحالة],Settings!$Q$3)</f>
        <v>0</v>
      </c>
      <c r="D6">
        <v>4</v>
      </c>
      <c r="E6" t="str">
        <f>INDEX(GateFacts[البوابة],MATCH(D6,GateFacts[رقم البوابة],0))&amp;" - "&amp;INDEX(GateFacts[اسم البوابة],MATCH(D6,GateFacts[رقم البوابة],0))</f>
        <v>بوابة 4 - التصميم</v>
      </c>
      <c r="F6">
        <f>COUNTIFS(GateFacts[رقم البوابة],D6,GateFacts[ظاهر],1,GateFacts[الحالة],"مكتمل")</f>
        <v>0</v>
      </c>
      <c r="G6">
        <f ca="1">COUNTIFS(GateFacts[IsCurrentGate],1,GateFacts[ظاهر],1,GateFacts[رقم البوابة],D6)</f>
        <v>0</v>
      </c>
      <c r="H6">
        <f t="shared" ca="1" si="2"/>
        <v>0</v>
      </c>
      <c r="I6">
        <f>COUNTIFS(GateFacts[رقم البوابة],D6,GateFacts[ظاهر],1,GateFacts[الحالة],"لا ينطبق")</f>
        <v>0</v>
      </c>
      <c r="J6" s="34">
        <f ca="1">SUMIFS(GateFacts[التكلفة],GateFacts[IsCurrentGate],1,GateFacts[ظاهر],1,GateFacts[رقم البوابة],D6)/1000000</f>
        <v>0</v>
      </c>
      <c r="L6" t="str">
        <f t="shared" si="1"/>
        <v>بدون حالة</v>
      </c>
      <c r="M6">
        <f t="shared" ca="1" si="1"/>
        <v>0</v>
      </c>
      <c r="V6" s="33"/>
      <c r="AC6" s="33"/>
      <c r="AI6" t="s">
        <v>2222</v>
      </c>
      <c r="AJ6">
        <f>AJ7+AJ8</f>
        <v>120</v>
      </c>
      <c r="AL6">
        <v>3</v>
      </c>
      <c r="AM6" t="str" cm="1">
        <f t="array" ref="AM6">SUBSTITUTE(INDEX(Table15[#Headers],9-AL6),CHAR(10)," - ")</f>
        <v>بوابة 3 - الطرح للتصميم</v>
      </c>
      <c r="AN6">
        <f ca="1">COUNTIFS(GateFacts[IsCurrentGate],1,GateFacts[ظاهر],1,GateFacts[القطاع],$AJ$2,GateFacts[رقم البوابة],AL6)</f>
        <v>0</v>
      </c>
      <c r="AO6" cm="1">
        <f t="array" ref="AO6">SUMPRODUCT((Table15[القطاع]=$AJ$2)*(INDEX(Table15[],0,9-AL6)="مكتمل"))</f>
        <v>28</v>
      </c>
      <c r="AP6" cm="1">
        <f t="array" ref="AP6">SUMPRODUCT((Table15[القطاع]=$AJ$2)*(INDEX(Table15[],0,9-AL6)="مكتمل بشروط"))</f>
        <v>0</v>
      </c>
      <c r="AR6" t="s">
        <v>1024</v>
      </c>
      <c r="AU6" t="str">
        <v>منتظم</v>
      </c>
      <c r="AV6">
        <v>0</v>
      </c>
    </row>
    <row r="7" spans="1:48" x14ac:dyDescent="0.3">
      <c r="A7" t="s">
        <v>2235</v>
      </c>
      <c r="B7">
        <f ca="1">COUNTIFS(GateFacts[IsCurrentGate],1,GateFacts[ظاهر],1,GateFacts[الحالة],Settings!$Q$4)</f>
        <v>0</v>
      </c>
      <c r="D7">
        <v>5</v>
      </c>
      <c r="E7" t="str">
        <f>INDEX(GateFacts[البوابة],MATCH(D7,GateFacts[رقم البوابة],0))&amp;" - "&amp;INDEX(GateFacts[اسم البوابة],MATCH(D7,GateFacts[رقم البوابة],0))</f>
        <v>بوابة 5 - الطرح للتنفيذ</v>
      </c>
      <c r="F7">
        <f>COUNTIFS(GateFacts[رقم البوابة],D7,GateFacts[ظاهر],1,GateFacts[الحالة],"مكتمل")</f>
        <v>0</v>
      </c>
      <c r="G7">
        <f>COUNTIFS(GateFacts[IsCurrentGate],1,GateFacts[ظاهر],1,GateFacts[رقم البوابة],D7)</f>
        <v>0</v>
      </c>
      <c r="H7">
        <f t="shared" si="2"/>
        <v>0</v>
      </c>
      <c r="I7">
        <f>COUNTIFS(GateFacts[رقم البوابة],D7,GateFacts[ظاهر],1,GateFacts[الحالة],"لا ينطبق")</f>
        <v>0</v>
      </c>
      <c r="J7" s="34">
        <f ca="1">SUMIFS(GateFacts[التكلفة],GateFacts[IsCurrentGate],1,GateFacts[ظاهر],1,GateFacts[رقم البوابة],D7)/1000000</f>
        <v>0</v>
      </c>
      <c r="V7" s="33"/>
      <c r="AC7" s="33"/>
      <c r="AI7" t="s">
        <v>2223</v>
      </c>
      <c r="AJ7">
        <f>COUNTIFS(Table15[القطاع],$AJ$2,Table15[مسار بوابة المراحل],"*جزئي*")</f>
        <v>92</v>
      </c>
      <c r="AL7">
        <v>4</v>
      </c>
      <c r="AM7" t="str" cm="1">
        <f t="array" ref="AM7">SUBSTITUTE(INDEX(Table15[#Headers],9-AL7),CHAR(10)," - ")</f>
        <v>بوابة 4 - التصميم</v>
      </c>
      <c r="AN7">
        <f ca="1">COUNTIFS(GateFacts[IsCurrentGate],1,GateFacts[ظاهر],1,GateFacts[القطاع],$AJ$2,GateFacts[رقم البوابة],AL7)</f>
        <v>0</v>
      </c>
      <c r="AO7" cm="1">
        <f t="array" ref="AO7">SUMPRODUCT((Table15[القطاع]=$AJ$2)*(INDEX(Table15[],0,9-AL7)="مكتمل"))</f>
        <v>95</v>
      </c>
      <c r="AP7" cm="1">
        <f t="array" ref="AP7">SUMPRODUCT((Table15[القطاع]=$AJ$2)*(INDEX(Table15[],0,9-AL7)="مكتمل بشروط"))</f>
        <v>0</v>
      </c>
      <c r="AR7" t="s">
        <v>939</v>
      </c>
      <c r="AU7" t="str">
        <v>استلام ابتدائي</v>
      </c>
      <c r="AV7">
        <v>0</v>
      </c>
    </row>
    <row r="8" spans="1:48" x14ac:dyDescent="0.3">
      <c r="A8" t="s">
        <v>619</v>
      </c>
      <c r="B8">
        <f ca="1">COUNTIFS(GateFacts[IsCurrentGate],1,GateFacts[ظاهر],1,GateFacts[الحالة],"جاري")</f>
        <v>0</v>
      </c>
      <c r="D8">
        <v>6</v>
      </c>
      <c r="E8" t="str">
        <f>INDEX(GateFacts[البوابة],MATCH(D8,GateFacts[رقم البوابة],0))&amp;" - "&amp;INDEX(GateFacts[اسم البوابة],MATCH(D8,GateFacts[رقم البوابة],0))</f>
        <v>بوابة 6 - التنفيذ</v>
      </c>
      <c r="F8">
        <f>COUNTIFS(GateFacts[رقم البوابة],D8,GateFacts[ظاهر],1,GateFacts[الحالة],"مكتمل")</f>
        <v>0</v>
      </c>
      <c r="G8">
        <f ca="1">COUNTIFS(GateFacts[IsCurrentGate],1,GateFacts[ظاهر],1,GateFacts[رقم البوابة],D8)</f>
        <v>0</v>
      </c>
      <c r="H8">
        <f t="shared" ca="1" si="2"/>
        <v>0</v>
      </c>
      <c r="I8">
        <f>COUNTIFS(GateFacts[رقم البوابة],D8,GateFacts[ظاهر],1,GateFacts[الحالة],"لا ينطبق")</f>
        <v>0</v>
      </c>
      <c r="J8" s="34">
        <f ca="1">SUMIFS(GateFacts[التكلفة],GateFacts[IsCurrentGate],1,GateFacts[ظاهر],1,GateFacts[رقم البوابة],D8)/1000000</f>
        <v>0</v>
      </c>
      <c r="V8" s="33"/>
      <c r="AC8" s="33"/>
      <c r="AI8" t="s">
        <v>2224</v>
      </c>
      <c r="AJ8">
        <f>COUNTIFS(Table15[القطاع],$AJ$2,Table15[مسار بوابة المراحل],"*كامل*")</f>
        <v>28</v>
      </c>
      <c r="AL8">
        <v>5</v>
      </c>
      <c r="AM8" t="str" cm="1">
        <f t="array" ref="AM8">SUBSTITUTE(INDEX(Table15[#Headers],9-AL8),CHAR(10)," - ")</f>
        <v>بوابة 5 - الطرح للتنفيذ</v>
      </c>
      <c r="AN8">
        <f ca="1">COUNTIFS(GateFacts[IsCurrentGate],1,GateFacts[ظاهر],1,GateFacts[القطاع],$AJ$2,GateFacts[رقم البوابة],AL8)</f>
        <v>0</v>
      </c>
      <c r="AO8" cm="1">
        <f t="array" ref="AO8">SUMPRODUCT((Table15[القطاع]=$AJ$2)*(INDEX(Table15[],0,9-AL8)="مكتمل"))</f>
        <v>77</v>
      </c>
      <c r="AP8" cm="1">
        <f t="array" ref="AP8">SUMPRODUCT((Table15[القطاع]=$AJ$2)*(INDEX(Table15[],0,9-AL8)="مكتمل بشروط"))</f>
        <v>0</v>
      </c>
      <c r="AR8" t="s">
        <v>9</v>
      </c>
      <c r="AU8" t="str">
        <v>استشاري</v>
      </c>
      <c r="AV8">
        <v>0</v>
      </c>
    </row>
    <row r="9" spans="1:48" x14ac:dyDescent="0.3">
      <c r="A9" t="s">
        <v>2453</v>
      </c>
      <c r="B9">
        <f ca="1">B3-B5-B6-B7-B8</f>
        <v>0</v>
      </c>
      <c r="D9">
        <v>7</v>
      </c>
      <c r="E9" t="str">
        <f>INDEX(GateFacts[البوابة],MATCH(D9,GateFacts[رقم البوابة],0))&amp;" - "&amp;INDEX(GateFacts[اسم البوابة],MATCH(D9,GateFacts[رقم البوابة],0))</f>
        <v>بوابة 7 - الاختبارات التشغيلية</v>
      </c>
      <c r="F9">
        <f>COUNTIFS(GateFacts[رقم البوابة],D9,GateFacts[ظاهر],1,GateFacts[الحالة],"مكتمل")</f>
        <v>0</v>
      </c>
      <c r="G9">
        <f ca="1">COUNTIFS(GateFacts[IsCurrentGate],1,GateFacts[ظاهر],1,GateFacts[رقم البوابة],D9)</f>
        <v>0</v>
      </c>
      <c r="H9">
        <f t="shared" ca="1" si="2"/>
        <v>0</v>
      </c>
      <c r="I9">
        <f>COUNTIFS(GateFacts[رقم البوابة],D9,GateFacts[ظاهر],1,GateFacts[الحالة],"لا ينطبق")</f>
        <v>0</v>
      </c>
      <c r="J9" s="34">
        <f ca="1">SUMIFS(GateFacts[التكلفة],GateFacts[IsCurrentGate],1,GateFacts[ظاهر],1,GateFacts[رقم البوابة],D9)/1000000</f>
        <v>0</v>
      </c>
      <c r="V9" s="33"/>
      <c r="AC9" s="33"/>
      <c r="AI9" t="s">
        <v>2225</v>
      </c>
      <c r="AJ9">
        <f>COUNTIFS(Table15[القطاع],$AJ$2,Table15[السبب للاستبعاد],"&lt;&gt;")</f>
        <v>10</v>
      </c>
      <c r="AL9">
        <v>6</v>
      </c>
      <c r="AM9" t="str" cm="1">
        <f t="array" ref="AM9">SUBSTITUTE(INDEX(Table15[#Headers],9-AL9),CHAR(10)," - ")</f>
        <v>بوابة 6 - التنفيذ</v>
      </c>
      <c r="AN9">
        <f ca="1">COUNTIFS(GateFacts[IsCurrentGate],1,GateFacts[ظاهر],1,GateFacts[القطاع],$AJ$2,GateFacts[رقم البوابة],AL9)</f>
        <v>0</v>
      </c>
      <c r="AO9" cm="1">
        <f t="array" ref="AO9">SUMPRODUCT((Table15[القطاع]=$AJ$2)*(INDEX(Table15[],0,9-AL9)="مكتمل"))</f>
        <v>10</v>
      </c>
      <c r="AP9" cm="1">
        <f t="array" ref="AP9">SUMPRODUCT((Table15[القطاع]=$AJ$2)*(INDEX(Table15[],0,9-AL9)="مكتمل بشروط"))</f>
        <v>0</v>
      </c>
      <c r="AR9" t="s">
        <v>947</v>
      </c>
      <c r="AU9" t="str">
        <v>متأخر</v>
      </c>
      <c r="AV9">
        <v>0</v>
      </c>
    </row>
    <row r="10" spans="1:48" x14ac:dyDescent="0.3">
      <c r="A10" t="s">
        <v>2238</v>
      </c>
      <c r="B10">
        <f ca="1">COUNTIFS(GateFacts[ظاهر],1,GateFacts[تاريخ البوابة],"&gt;="&amp;B12,GateFacts[تاريخ البوابة],"&lt;="&amp;B13)</f>
        <v>0</v>
      </c>
      <c r="D10">
        <v>8</v>
      </c>
      <c r="E10" t="str">
        <f>INDEX(GateFacts[البوابة],MATCH(D10,GateFacts[رقم البوابة],0))&amp;" - "&amp;INDEX(GateFacts[اسم البوابة],MATCH(D10,GateFacts[رقم البوابة],0))</f>
        <v>بوابة 8 - التسليم و الاغلاق</v>
      </c>
      <c r="F10">
        <f>COUNTIFS(GateFacts[رقم البوابة],D10,GateFacts[ظاهر],1,GateFacts[الحالة],"مكتمل")</f>
        <v>0</v>
      </c>
      <c r="G10">
        <f ca="1">COUNTIFS(GateFacts[IsCurrentGate],1,GateFacts[ظاهر],1,GateFacts[رقم البوابة],D10)</f>
        <v>0</v>
      </c>
      <c r="H10">
        <f t="shared" ca="1" si="2"/>
        <v>0</v>
      </c>
      <c r="I10">
        <f>COUNTIFS(GateFacts[رقم البوابة],D10,GateFacts[ظاهر],1,GateFacts[الحالة],"لا ينطبق")</f>
        <v>0</v>
      </c>
      <c r="J10" s="34">
        <f ca="1">SUMIFS(GateFacts[التكلفة],GateFacts[IsCurrentGate],1,GateFacts[ظاهر],1,GateFacts[رقم البوابة],D10)/1000000</f>
        <v>0</v>
      </c>
      <c r="V10" s="33"/>
      <c r="AC10" s="33"/>
      <c r="AI10" t="s">
        <v>205</v>
      </c>
      <c r="AJ10">
        <f>COUNTIFS(Table15[القطاع],$AJ$2,Table15[D&amp;B vs DBB],"DBB")</f>
        <v>117</v>
      </c>
      <c r="AL10">
        <v>7</v>
      </c>
      <c r="AM10" t="str" cm="1">
        <f t="array" ref="AM10">SUBSTITUTE(INDEX(Table15[#Headers],9-AL10),CHAR(10)," - ")</f>
        <v>بوابة 7 - الاختبارات التشغيلية</v>
      </c>
      <c r="AN10">
        <f ca="1">COUNTIFS(GateFacts[IsCurrentGate],1,GateFacts[ظاهر],1,GateFacts[القطاع],$AJ$2,GateFacts[رقم البوابة],AL10)</f>
        <v>0</v>
      </c>
      <c r="AO10" cm="1">
        <f t="array" ref="AO10">SUMPRODUCT((Table15[القطاع]=$AJ$2)*(INDEX(Table15[],0,9-AL10)="مكتمل"))</f>
        <v>10</v>
      </c>
      <c r="AP10" cm="1">
        <f t="array" ref="AP10">SUMPRODUCT((Table15[القطاع]=$AJ$2)*(INDEX(Table15[],0,9-AL10)="مكتمل بشروط"))</f>
        <v>0</v>
      </c>
      <c r="AR10" t="s">
        <v>1021</v>
      </c>
      <c r="AU10" t="str">
        <v>مسحوب</v>
      </c>
      <c r="AV10">
        <v>0</v>
      </c>
    </row>
    <row r="11" spans="1:48" x14ac:dyDescent="0.3">
      <c r="A11" t="s">
        <v>2239</v>
      </c>
      <c r="B11" s="33">
        <f ca="1">TODAY()</f>
        <v>46309</v>
      </c>
      <c r="V11" s="33"/>
      <c r="AC11" s="33"/>
      <c r="AI11" t="s">
        <v>1043</v>
      </c>
      <c r="AJ11">
        <f>COUNTIFS(Table15[القطاع],$AJ$2,Table15[D&amp;B vs DBB],"D&amp;B")</f>
        <v>3</v>
      </c>
      <c r="AL11">
        <v>8</v>
      </c>
      <c r="AM11" t="str" cm="1">
        <f t="array" ref="AM11">SUBSTITUTE(INDEX(Table15[#Headers],9-AL11),CHAR(10)," - ")</f>
        <v>بوابة 8 - التسليم و الاغلاق</v>
      </c>
      <c r="AN11">
        <f ca="1">COUNTIFS(GateFacts[IsCurrentGate],1,GateFacts[ظاهر],1,GateFacts[القطاع],$AJ$2,GateFacts[رقم البوابة],AL11)</f>
        <v>0</v>
      </c>
      <c r="AO11" cm="1">
        <f t="array" ref="AO11">SUMPRODUCT((Table15[القطاع]=$AJ$2)*(INDEX(Table15[],0,9-AL11)="مكتمل"))</f>
        <v>0</v>
      </c>
      <c r="AP11" cm="1">
        <f t="array" ref="AP11">SUMPRODUCT((Table15[القطاع]=$AJ$2)*(INDEX(Table15[],0,9-AL11)="مكتمل بشروط"))</f>
        <v>0</v>
      </c>
      <c r="AR11" t="s">
        <v>968</v>
      </c>
      <c r="AU11" t="str">
        <v>متعثر</v>
      </c>
      <c r="AV11">
        <v>0</v>
      </c>
    </row>
    <row r="12" spans="1:48" x14ac:dyDescent="0.3">
      <c r="A12" t="s">
        <v>2240</v>
      </c>
      <c r="B12" s="33">
        <f ca="1">EOMONTH(B11,-1)+1</f>
        <v>46296</v>
      </c>
      <c r="V12" s="33"/>
      <c r="AC12" s="33"/>
      <c r="AI12" t="s">
        <v>2293</v>
      </c>
      <c r="AJ12">
        <f>COUNTIFS(Table15[القطاع],$AJ$2,Table15[السبب للاستبعاد],"المشروع منجز")</f>
        <v>4</v>
      </c>
      <c r="AR12" t="s">
        <v>944</v>
      </c>
      <c r="AU12" t="str">
        <v>ايقاف كلي</v>
      </c>
      <c r="AV12">
        <v>0</v>
      </c>
    </row>
    <row r="13" spans="1:48" x14ac:dyDescent="0.3">
      <c r="A13" t="s">
        <v>2241</v>
      </c>
      <c r="B13" s="33">
        <f ca="1">EOMONTH(B11,0)</f>
        <v>46326</v>
      </c>
      <c r="V13" s="33"/>
      <c r="AC13" s="33"/>
      <c r="AI13" t="s">
        <v>2294</v>
      </c>
      <c r="AJ13">
        <f>COUNTIFS(Table15[القطاع],$AJ$2,Table15[السبب للاستبعاد],"عقد استشاري")</f>
        <v>6</v>
      </c>
      <c r="AR13" t="s">
        <v>1259</v>
      </c>
      <c r="AU13" t="str">
        <v>مسحوب (مهلة)</v>
      </c>
      <c r="AV13">
        <v>0</v>
      </c>
    </row>
    <row r="14" spans="1:48" x14ac:dyDescent="0.3">
      <c r="A14" t="s">
        <v>2242</v>
      </c>
      <c r="B14" t="str">
        <f ca="1">CHOOSE(MONTH(B11),"يناير","فبراير","مارس","أبريل","مايو","يونيو","يوليو","أغسطس","سبتمبر","أكتوبر","نوفمبر","ديسمبر")&amp;" "&amp;YEAR(B11)</f>
        <v>أكتوبر 2026</v>
      </c>
      <c r="V14" s="33"/>
      <c r="AC14" s="33"/>
      <c r="AI14" t="s">
        <v>2295</v>
      </c>
      <c r="AJ14" s="51">
        <f>IFERROR(AJ7/AJ4,0)</f>
        <v>0.70769230769230773</v>
      </c>
      <c r="AR14" t="s">
        <v>1377</v>
      </c>
      <c r="AU14" t="str">
        <v>مكتمل التنفيذ</v>
      </c>
      <c r="AV14">
        <v>0</v>
      </c>
    </row>
    <row r="15" spans="1:48" x14ac:dyDescent="0.3">
      <c r="A15" t="s">
        <v>2305</v>
      </c>
      <c r="B15" s="35" t="s">
        <v>6</v>
      </c>
      <c r="V15" s="33"/>
      <c r="AC15" s="33"/>
      <c r="AI15" t="s">
        <v>2296</v>
      </c>
      <c r="AJ15" s="51">
        <f>IFERROR(AJ8/AJ4,0)</f>
        <v>0.2153846153846154</v>
      </c>
    </row>
    <row r="16" spans="1:48" x14ac:dyDescent="0.3">
      <c r="A16" t="s">
        <v>2243</v>
      </c>
      <c r="B16" s="35">
        <v>14</v>
      </c>
      <c r="V16" s="33"/>
      <c r="AC16" s="33"/>
      <c r="AI16" t="s">
        <v>2297</v>
      </c>
      <c r="AJ16" t="str" cm="1">
        <f t="array" aca="1" ref="AJ16" ca="1">IFERROR(_xlfn.TEXTJOIN("، ",,_xlfn.UNIQUE(_xlfn._xlws.FILTER(GateFacts[البوابة],(GateFacts[IsCurrentGate]=1)*(GateFacts[القطاع]=$AJ$2)))),"-")</f>
        <v>بوابة 5، بوابة 4، بوابة 1، بوابة 6، بوابة 8</v>
      </c>
    </row>
    <row r="17" spans="22:29" x14ac:dyDescent="0.3">
      <c r="V17" s="33"/>
      <c r="AC17" s="33"/>
    </row>
    <row r="18" spans="22:29" x14ac:dyDescent="0.3">
      <c r="V18" s="33"/>
      <c r="AC18" s="33"/>
    </row>
    <row r="19" spans="22:29" x14ac:dyDescent="0.3">
      <c r="V19" s="33"/>
      <c r="AC19" s="33"/>
    </row>
    <row r="20" spans="22:29" x14ac:dyDescent="0.3">
      <c r="V20" s="33"/>
      <c r="AC20" s="33"/>
    </row>
    <row r="21" spans="22:29" x14ac:dyDescent="0.3">
      <c r="V21" s="33"/>
      <c r="AC21" s="33"/>
    </row>
    <row r="22" spans="22:29" x14ac:dyDescent="0.3">
      <c r="V22" s="33"/>
      <c r="AC22" s="33"/>
    </row>
    <row r="23" spans="22:29" x14ac:dyDescent="0.3">
      <c r="V23" s="33"/>
      <c r="AC23" s="33"/>
    </row>
    <row r="24" spans="22:29" x14ac:dyDescent="0.3">
      <c r="V24" s="33"/>
      <c r="AC24" s="33"/>
    </row>
    <row r="25" spans="22:29" x14ac:dyDescent="0.3">
      <c r="V25" s="33"/>
      <c r="AC25" s="33"/>
    </row>
    <row r="26" spans="22:29" x14ac:dyDescent="0.3">
      <c r="V26" s="33"/>
      <c r="AC26" s="33"/>
    </row>
    <row r="27" spans="22:29" x14ac:dyDescent="0.3">
      <c r="V27" s="33"/>
      <c r="AC27" s="33"/>
    </row>
    <row r="28" spans="22:29" x14ac:dyDescent="0.3">
      <c r="V28" s="33"/>
      <c r="AC28" s="33"/>
    </row>
    <row r="29" spans="22:29" x14ac:dyDescent="0.3">
      <c r="V29" s="33"/>
      <c r="AC29" s="33"/>
    </row>
    <row r="30" spans="22:29" x14ac:dyDescent="0.3">
      <c r="V30" s="33"/>
      <c r="AC30" s="33"/>
    </row>
    <row r="31" spans="22:29" x14ac:dyDescent="0.3">
      <c r="V31" s="33"/>
      <c r="AC31" s="33"/>
    </row>
    <row r="32" spans="22:29" x14ac:dyDescent="0.3">
      <c r="V32" s="33"/>
      <c r="AC32" s="33"/>
    </row>
    <row r="33" spans="22:29" x14ac:dyDescent="0.3">
      <c r="V33" s="33"/>
      <c r="AC33" s="33"/>
    </row>
    <row r="34" spans="22:29" x14ac:dyDescent="0.3">
      <c r="V34" s="33"/>
      <c r="AC34" s="33"/>
    </row>
    <row r="35" spans="22:29" x14ac:dyDescent="0.3">
      <c r="V35" s="33"/>
      <c r="AC35" s="33"/>
    </row>
    <row r="36" spans="22:29" x14ac:dyDescent="0.3">
      <c r="V36" s="33"/>
      <c r="AC36" s="33"/>
    </row>
    <row r="37" spans="22:29" x14ac:dyDescent="0.3">
      <c r="V37" s="33"/>
      <c r="AC37" s="33"/>
    </row>
    <row r="38" spans="22:29" x14ac:dyDescent="0.3">
      <c r="V38" s="33"/>
      <c r="AC38" s="33"/>
    </row>
    <row r="39" spans="22:29" x14ac:dyDescent="0.3">
      <c r="V39" s="33"/>
      <c r="AC39" s="33"/>
    </row>
    <row r="40" spans="22:29" x14ac:dyDescent="0.3">
      <c r="V40" s="33"/>
      <c r="AC40" s="33"/>
    </row>
    <row r="41" spans="22:29" x14ac:dyDescent="0.3">
      <c r="V41" s="33"/>
      <c r="AC41" s="33"/>
    </row>
    <row r="42" spans="22:29" x14ac:dyDescent="0.3">
      <c r="V42" s="33"/>
      <c r="AC42" s="33"/>
    </row>
    <row r="43" spans="22:29" x14ac:dyDescent="0.3">
      <c r="V43" s="33"/>
      <c r="AC43" s="33"/>
    </row>
    <row r="44" spans="22:29" x14ac:dyDescent="0.3">
      <c r="V44" s="33"/>
      <c r="AC44" s="33"/>
    </row>
    <row r="45" spans="22:29" x14ac:dyDescent="0.3">
      <c r="V45" s="33"/>
      <c r="AC45" s="33"/>
    </row>
    <row r="46" spans="22:29" x14ac:dyDescent="0.3">
      <c r="V46" s="33"/>
      <c r="AC46" s="33"/>
    </row>
    <row r="47" spans="22:29" x14ac:dyDescent="0.3">
      <c r="V47" s="33"/>
      <c r="AC47" s="33"/>
    </row>
    <row r="48" spans="22:29" x14ac:dyDescent="0.3">
      <c r="V48" s="33"/>
      <c r="AC48" s="33"/>
    </row>
    <row r="49" spans="22:29" x14ac:dyDescent="0.3">
      <c r="V49" s="33"/>
      <c r="AC49" s="33"/>
    </row>
    <row r="50" spans="22:29" x14ac:dyDescent="0.3">
      <c r="V50" s="33"/>
      <c r="AC50" s="33"/>
    </row>
    <row r="51" spans="22:29" x14ac:dyDescent="0.3">
      <c r="V51" s="33"/>
      <c r="AC51" s="33"/>
    </row>
    <row r="52" spans="22:29" x14ac:dyDescent="0.3">
      <c r="V52" s="33"/>
      <c r="AC52" s="33"/>
    </row>
    <row r="53" spans="22:29" x14ac:dyDescent="0.3">
      <c r="V53" s="33"/>
      <c r="AC53" s="33"/>
    </row>
    <row r="54" spans="22:29" x14ac:dyDescent="0.3">
      <c r="V54" s="33"/>
      <c r="AC54" s="33"/>
    </row>
    <row r="55" spans="22:29" x14ac:dyDescent="0.3">
      <c r="V55" s="33"/>
      <c r="AC55" s="33"/>
    </row>
    <row r="56" spans="22:29" x14ac:dyDescent="0.3">
      <c r="V56" s="33"/>
      <c r="AC56" s="33"/>
    </row>
    <row r="57" spans="22:29" x14ac:dyDescent="0.3">
      <c r="V57" s="33"/>
      <c r="AC57" s="33"/>
    </row>
    <row r="58" spans="22:29" x14ac:dyDescent="0.3">
      <c r="V58" s="33"/>
      <c r="AC58" s="33"/>
    </row>
    <row r="59" spans="22:29" x14ac:dyDescent="0.3">
      <c r="V59" s="33"/>
      <c r="AC59" s="33"/>
    </row>
    <row r="60" spans="22:29" x14ac:dyDescent="0.3">
      <c r="V60" s="33"/>
      <c r="AC60" s="33"/>
    </row>
    <row r="61" spans="22:29" x14ac:dyDescent="0.3">
      <c r="AC61" s="33"/>
    </row>
    <row r="62" spans="22:29" x14ac:dyDescent="0.3">
      <c r="AC62" s="33"/>
    </row>
    <row r="63" spans="22:29" x14ac:dyDescent="0.3">
      <c r="AC63" s="33"/>
    </row>
    <row r="64" spans="22:29" x14ac:dyDescent="0.3">
      <c r="AC64" s="33"/>
    </row>
    <row r="65" spans="29:29" x14ac:dyDescent="0.3">
      <c r="AC65" s="33"/>
    </row>
    <row r="66" spans="29:29" x14ac:dyDescent="0.3">
      <c r="AC66" s="33"/>
    </row>
    <row r="67" spans="29:29" x14ac:dyDescent="0.3">
      <c r="AC67" s="33"/>
    </row>
    <row r="68" spans="29:29" x14ac:dyDescent="0.3">
      <c r="AC68" s="33"/>
    </row>
    <row r="69" spans="29:29" x14ac:dyDescent="0.3">
      <c r="AC69" s="33"/>
    </row>
    <row r="70" spans="29:29" x14ac:dyDescent="0.3">
      <c r="AC70" s="33"/>
    </row>
    <row r="71" spans="29:29" x14ac:dyDescent="0.3">
      <c r="AC71" s="33"/>
    </row>
    <row r="72" spans="29:29" x14ac:dyDescent="0.3">
      <c r="AC72" s="33"/>
    </row>
    <row r="73" spans="29:29" x14ac:dyDescent="0.3">
      <c r="AC73" s="33"/>
    </row>
    <row r="74" spans="29:29" x14ac:dyDescent="0.3">
      <c r="AC74" s="33"/>
    </row>
    <row r="75" spans="29:29" x14ac:dyDescent="0.3">
      <c r="AC75" s="33"/>
    </row>
    <row r="76" spans="29:29" x14ac:dyDescent="0.3">
      <c r="AC76" s="33"/>
    </row>
    <row r="77" spans="29:29" x14ac:dyDescent="0.3">
      <c r="AC77" s="33"/>
    </row>
    <row r="78" spans="29:29" x14ac:dyDescent="0.3">
      <c r="AC78" s="33"/>
    </row>
    <row r="79" spans="29:29" x14ac:dyDescent="0.3">
      <c r="AC79" s="33"/>
    </row>
    <row r="80" spans="29:29" x14ac:dyDescent="0.3">
      <c r="AC80" s="33"/>
    </row>
    <row r="81" spans="29:29" x14ac:dyDescent="0.3">
      <c r="AC81" s="33"/>
    </row>
    <row r="82" spans="29:29" x14ac:dyDescent="0.3">
      <c r="AC82" s="33"/>
    </row>
    <row r="83" spans="29:29" x14ac:dyDescent="0.3">
      <c r="AC83" s="33"/>
    </row>
    <row r="84" spans="29:29" x14ac:dyDescent="0.3">
      <c r="AC84" s="33"/>
    </row>
    <row r="85" spans="29:29" x14ac:dyDescent="0.3">
      <c r="AC85" s="33"/>
    </row>
    <row r="86" spans="29:29" x14ac:dyDescent="0.3">
      <c r="AC86" s="33"/>
    </row>
    <row r="87" spans="29:29" x14ac:dyDescent="0.3">
      <c r="AC87" s="33"/>
    </row>
    <row r="88" spans="29:29" x14ac:dyDescent="0.3">
      <c r="AC88" s="33"/>
    </row>
    <row r="89" spans="29:29" x14ac:dyDescent="0.3">
      <c r="AC89" s="33"/>
    </row>
    <row r="90" spans="29:29" x14ac:dyDescent="0.3">
      <c r="AC90" s="33"/>
    </row>
    <row r="91" spans="29:29" x14ac:dyDescent="0.3">
      <c r="AC91" s="33"/>
    </row>
    <row r="92" spans="29:29" x14ac:dyDescent="0.3">
      <c r="AC92" s="33"/>
    </row>
    <row r="93" spans="29:29" x14ac:dyDescent="0.3">
      <c r="AC93" s="33"/>
    </row>
    <row r="94" spans="29:29" x14ac:dyDescent="0.3">
      <c r="AC94" s="33"/>
    </row>
    <row r="95" spans="29:29" x14ac:dyDescent="0.3">
      <c r="AC95" s="33"/>
    </row>
    <row r="96" spans="29:29" x14ac:dyDescent="0.3">
      <c r="AC96" s="33"/>
    </row>
    <row r="97" spans="29:29" x14ac:dyDescent="0.3">
      <c r="AC97" s="33"/>
    </row>
    <row r="98" spans="29:29" x14ac:dyDescent="0.3">
      <c r="AC98" s="33"/>
    </row>
    <row r="99" spans="29:29" x14ac:dyDescent="0.3">
      <c r="AC99" s="33"/>
    </row>
    <row r="100" spans="29:29" x14ac:dyDescent="0.3">
      <c r="AC100" s="33"/>
    </row>
    <row r="101" spans="29:29" x14ac:dyDescent="0.3">
      <c r="AC101" s="33"/>
    </row>
    <row r="102" spans="29:29" x14ac:dyDescent="0.3">
      <c r="AC102" s="33"/>
    </row>
    <row r="103" spans="29:29" x14ac:dyDescent="0.3">
      <c r="AC103" s="33"/>
    </row>
    <row r="104" spans="29:29" x14ac:dyDescent="0.3">
      <c r="AC104" s="33"/>
    </row>
    <row r="105" spans="29:29" x14ac:dyDescent="0.3">
      <c r="AC105" s="33"/>
    </row>
    <row r="106" spans="29:29" x14ac:dyDescent="0.3">
      <c r="AC106" s="33"/>
    </row>
    <row r="107" spans="29:29" x14ac:dyDescent="0.3">
      <c r="AC107" s="33"/>
    </row>
    <row r="108" spans="29:29" x14ac:dyDescent="0.3">
      <c r="AC108" s="33"/>
    </row>
    <row r="109" spans="29:29" x14ac:dyDescent="0.3">
      <c r="AC109" s="33"/>
    </row>
    <row r="110" spans="29:29" x14ac:dyDescent="0.3">
      <c r="AC110" s="33"/>
    </row>
    <row r="111" spans="29:29" x14ac:dyDescent="0.3">
      <c r="AC111" s="33"/>
    </row>
    <row r="112" spans="29:29" x14ac:dyDescent="0.3">
      <c r="AC112" s="33"/>
    </row>
    <row r="113" spans="29:29" x14ac:dyDescent="0.3">
      <c r="AC113" s="33"/>
    </row>
    <row r="114" spans="29:29" x14ac:dyDescent="0.3">
      <c r="AC114" s="33"/>
    </row>
    <row r="115" spans="29:29" x14ac:dyDescent="0.3">
      <c r="AC115" s="33"/>
    </row>
    <row r="116" spans="29:29" x14ac:dyDescent="0.3">
      <c r="AC116" s="33"/>
    </row>
    <row r="117" spans="29:29" x14ac:dyDescent="0.3">
      <c r="AC117" s="33"/>
    </row>
    <row r="118" spans="29:29" x14ac:dyDescent="0.3">
      <c r="AC118" s="33"/>
    </row>
    <row r="119" spans="29:29" x14ac:dyDescent="0.3">
      <c r="AC119" s="33"/>
    </row>
    <row r="120" spans="29:29" x14ac:dyDescent="0.3">
      <c r="AC120" s="33"/>
    </row>
    <row r="121" spans="29:29" x14ac:dyDescent="0.3">
      <c r="AC121" s="33"/>
    </row>
    <row r="122" spans="29:29" x14ac:dyDescent="0.3">
      <c r="AC122" s="33"/>
    </row>
    <row r="123" spans="29:29" x14ac:dyDescent="0.3">
      <c r="AC123" s="33"/>
    </row>
    <row r="124" spans="29:29" x14ac:dyDescent="0.3">
      <c r="AC124" s="33"/>
    </row>
    <row r="125" spans="29:29" x14ac:dyDescent="0.3">
      <c r="AC125" s="33"/>
    </row>
    <row r="126" spans="29:29" x14ac:dyDescent="0.3">
      <c r="AC126" s="33"/>
    </row>
    <row r="127" spans="29:29" x14ac:dyDescent="0.3">
      <c r="AC127" s="33"/>
    </row>
    <row r="128" spans="29:29" x14ac:dyDescent="0.3">
      <c r="AC128" s="33"/>
    </row>
    <row r="129" spans="29:29" x14ac:dyDescent="0.3">
      <c r="AC129" s="33"/>
    </row>
    <row r="130" spans="29:29" x14ac:dyDescent="0.3">
      <c r="AC130" s="33"/>
    </row>
    <row r="131" spans="29:29" x14ac:dyDescent="0.3">
      <c r="AC131" s="33"/>
    </row>
    <row r="132" spans="29:29" x14ac:dyDescent="0.3">
      <c r="AC132" s="33"/>
    </row>
    <row r="133" spans="29:29" x14ac:dyDescent="0.3">
      <c r="AC133" s="33"/>
    </row>
    <row r="134" spans="29:29" x14ac:dyDescent="0.3">
      <c r="AC134" s="33"/>
    </row>
    <row r="135" spans="29:29" x14ac:dyDescent="0.3">
      <c r="AC135" s="33"/>
    </row>
    <row r="136" spans="29:29" x14ac:dyDescent="0.3">
      <c r="AC136" s="33"/>
    </row>
    <row r="137" spans="29:29" x14ac:dyDescent="0.3">
      <c r="AC137" s="33"/>
    </row>
    <row r="138" spans="29:29" x14ac:dyDescent="0.3">
      <c r="AC138" s="33"/>
    </row>
    <row r="139" spans="29:29" x14ac:dyDescent="0.3">
      <c r="AC139" s="33"/>
    </row>
    <row r="140" spans="29:29" x14ac:dyDescent="0.3">
      <c r="AC140" s="33"/>
    </row>
    <row r="141" spans="29:29" x14ac:dyDescent="0.3">
      <c r="AC141" s="33"/>
    </row>
    <row r="142" spans="29:29" x14ac:dyDescent="0.3">
      <c r="AC142" s="33"/>
    </row>
    <row r="143" spans="29:29" x14ac:dyDescent="0.3">
      <c r="AC143" s="33"/>
    </row>
    <row r="144" spans="29:29" x14ac:dyDescent="0.3">
      <c r="AC144" s="33"/>
    </row>
    <row r="145" spans="29:29" x14ac:dyDescent="0.3">
      <c r="AC145" s="33"/>
    </row>
    <row r="146" spans="29:29" x14ac:dyDescent="0.3">
      <c r="AC146" s="33"/>
    </row>
    <row r="147" spans="29:29" x14ac:dyDescent="0.3">
      <c r="AC147" s="33"/>
    </row>
    <row r="148" spans="29:29" x14ac:dyDescent="0.3">
      <c r="AC148" s="33"/>
    </row>
    <row r="149" spans="29:29" x14ac:dyDescent="0.3">
      <c r="AC149" s="33"/>
    </row>
    <row r="150" spans="29:29" x14ac:dyDescent="0.3">
      <c r="AC150" s="33"/>
    </row>
    <row r="151" spans="29:29" x14ac:dyDescent="0.3">
      <c r="AC151" s="33"/>
    </row>
    <row r="152" spans="29:29" x14ac:dyDescent="0.3">
      <c r="AC152" s="33"/>
    </row>
    <row r="153" spans="29:29" x14ac:dyDescent="0.3">
      <c r="AC153" s="33"/>
    </row>
    <row r="154" spans="29:29" x14ac:dyDescent="0.3">
      <c r="AC154" s="33"/>
    </row>
    <row r="155" spans="29:29" x14ac:dyDescent="0.3">
      <c r="AC155" s="33"/>
    </row>
    <row r="156" spans="29:29" x14ac:dyDescent="0.3">
      <c r="AC156" s="33"/>
    </row>
    <row r="157" spans="29:29" x14ac:dyDescent="0.3">
      <c r="AC157" s="33"/>
    </row>
    <row r="158" spans="29:29" x14ac:dyDescent="0.3">
      <c r="AC158" s="33"/>
    </row>
    <row r="159" spans="29:29" x14ac:dyDescent="0.3">
      <c r="AC159" s="33"/>
    </row>
    <row r="160" spans="29:29" x14ac:dyDescent="0.3">
      <c r="AC160" s="33"/>
    </row>
    <row r="161" spans="29:29" x14ac:dyDescent="0.3">
      <c r="AC161" s="33"/>
    </row>
    <row r="162" spans="29:29" x14ac:dyDescent="0.3">
      <c r="AC162" s="33"/>
    </row>
    <row r="163" spans="29:29" x14ac:dyDescent="0.3">
      <c r="AC163" s="33"/>
    </row>
    <row r="164" spans="29:29" x14ac:dyDescent="0.3">
      <c r="AC164" s="33"/>
    </row>
    <row r="165" spans="29:29" x14ac:dyDescent="0.3">
      <c r="AC165" s="33"/>
    </row>
    <row r="166" spans="29:29" x14ac:dyDescent="0.3">
      <c r="AC166" s="33"/>
    </row>
    <row r="167" spans="29:29" x14ac:dyDescent="0.3">
      <c r="AC167" s="33"/>
    </row>
    <row r="168" spans="29:29" x14ac:dyDescent="0.3">
      <c r="AC168" s="33"/>
    </row>
    <row r="169" spans="29:29" x14ac:dyDescent="0.3">
      <c r="AC169" s="33"/>
    </row>
    <row r="170" spans="29:29" x14ac:dyDescent="0.3">
      <c r="AC170" s="33"/>
    </row>
    <row r="171" spans="29:29" x14ac:dyDescent="0.3">
      <c r="AC171" s="33"/>
    </row>
    <row r="172" spans="29:29" x14ac:dyDescent="0.3">
      <c r="AC172" s="33"/>
    </row>
    <row r="173" spans="29:29" x14ac:dyDescent="0.3">
      <c r="AC173" s="33"/>
    </row>
    <row r="174" spans="29:29" x14ac:dyDescent="0.3">
      <c r="AC174" s="33"/>
    </row>
    <row r="175" spans="29:29" x14ac:dyDescent="0.3">
      <c r="AC175" s="33"/>
    </row>
    <row r="176" spans="29:29" x14ac:dyDescent="0.3">
      <c r="AC176" s="33"/>
    </row>
    <row r="177" spans="29:29" x14ac:dyDescent="0.3">
      <c r="AC177" s="33"/>
    </row>
    <row r="178" spans="29:29" x14ac:dyDescent="0.3">
      <c r="AC178" s="33"/>
    </row>
    <row r="179" spans="29:29" x14ac:dyDescent="0.3">
      <c r="AC179" s="33"/>
    </row>
    <row r="180" spans="29:29" x14ac:dyDescent="0.3">
      <c r="AC180" s="33"/>
    </row>
    <row r="181" spans="29:29" x14ac:dyDescent="0.3">
      <c r="AC181" s="33"/>
    </row>
    <row r="182" spans="29:29" x14ac:dyDescent="0.3">
      <c r="AC182" s="33"/>
    </row>
    <row r="183" spans="29:29" x14ac:dyDescent="0.3">
      <c r="AC183" s="33"/>
    </row>
    <row r="184" spans="29:29" x14ac:dyDescent="0.3">
      <c r="AC184" s="33"/>
    </row>
    <row r="185" spans="29:29" x14ac:dyDescent="0.3">
      <c r="AC185" s="33"/>
    </row>
    <row r="186" spans="29:29" x14ac:dyDescent="0.3">
      <c r="AC186" s="33"/>
    </row>
    <row r="187" spans="29:29" x14ac:dyDescent="0.3">
      <c r="AC187" s="33"/>
    </row>
    <row r="188" spans="29:29" x14ac:dyDescent="0.3">
      <c r="AC188" s="33"/>
    </row>
    <row r="189" spans="29:29" x14ac:dyDescent="0.3">
      <c r="AC189" s="33"/>
    </row>
    <row r="190" spans="29:29" x14ac:dyDescent="0.3">
      <c r="AC190" s="33"/>
    </row>
    <row r="191" spans="29:29" x14ac:dyDescent="0.3">
      <c r="AC191" s="33"/>
    </row>
    <row r="192" spans="29:29" x14ac:dyDescent="0.3">
      <c r="AC192" s="33"/>
    </row>
    <row r="193" spans="29:29" x14ac:dyDescent="0.3">
      <c r="AC193" s="33"/>
    </row>
    <row r="194" spans="29:29" x14ac:dyDescent="0.3">
      <c r="AC194" s="33"/>
    </row>
    <row r="195" spans="29:29" x14ac:dyDescent="0.3">
      <c r="AC195" s="33"/>
    </row>
    <row r="196" spans="29:29" x14ac:dyDescent="0.3">
      <c r="AC196" s="33"/>
    </row>
    <row r="197" spans="29:29" x14ac:dyDescent="0.3">
      <c r="AC197" s="33"/>
    </row>
    <row r="198" spans="29:29" x14ac:dyDescent="0.3">
      <c r="AC198" s="33"/>
    </row>
    <row r="199" spans="29:29" x14ac:dyDescent="0.3">
      <c r="AC199" s="33"/>
    </row>
    <row r="200" spans="29:29" x14ac:dyDescent="0.3">
      <c r="AC200" s="33"/>
    </row>
    <row r="201" spans="29:29" x14ac:dyDescent="0.3">
      <c r="AC201" s="33"/>
    </row>
    <row r="202" spans="29:29" x14ac:dyDescent="0.3">
      <c r="AC202" s="33"/>
    </row>
    <row r="203" spans="29:29" x14ac:dyDescent="0.3">
      <c r="AC203" s="33"/>
    </row>
    <row r="204" spans="29:29" x14ac:dyDescent="0.3">
      <c r="AC204" s="33"/>
    </row>
    <row r="205" spans="29:29" x14ac:dyDescent="0.3">
      <c r="AC205" s="33"/>
    </row>
    <row r="206" spans="29:29" x14ac:dyDescent="0.3">
      <c r="AC206" s="33"/>
    </row>
    <row r="207" spans="29:29" x14ac:dyDescent="0.3">
      <c r="AC207" s="33"/>
    </row>
    <row r="208" spans="29:29" x14ac:dyDescent="0.3">
      <c r="AC208" s="33"/>
    </row>
    <row r="209" spans="29:29" x14ac:dyDescent="0.3">
      <c r="AC209" s="33"/>
    </row>
    <row r="210" spans="29:29" x14ac:dyDescent="0.3">
      <c r="AC210" s="33"/>
    </row>
    <row r="211" spans="29:29" x14ac:dyDescent="0.3">
      <c r="AC211" s="33"/>
    </row>
    <row r="212" spans="29:29" x14ac:dyDescent="0.3">
      <c r="AC212" s="33"/>
    </row>
    <row r="213" spans="29:29" x14ac:dyDescent="0.3">
      <c r="AC213" s="33"/>
    </row>
    <row r="214" spans="29:29" x14ac:dyDescent="0.3">
      <c r="AC214" s="33"/>
    </row>
    <row r="215" spans="29:29" x14ac:dyDescent="0.3">
      <c r="AC215" s="33"/>
    </row>
    <row r="216" spans="29:29" x14ac:dyDescent="0.3">
      <c r="AC216" s="33"/>
    </row>
    <row r="217" spans="29:29" x14ac:dyDescent="0.3">
      <c r="AC217" s="33"/>
    </row>
    <row r="218" spans="29:29" x14ac:dyDescent="0.3">
      <c r="AC218" s="33"/>
    </row>
    <row r="219" spans="29:29" x14ac:dyDescent="0.3">
      <c r="AC219" s="33"/>
    </row>
    <row r="220" spans="29:29" x14ac:dyDescent="0.3">
      <c r="AC220" s="33"/>
    </row>
    <row r="221" spans="29:29" x14ac:dyDescent="0.3">
      <c r="AC221" s="33"/>
    </row>
    <row r="222" spans="29:29" x14ac:dyDescent="0.3">
      <c r="AC222" s="33"/>
    </row>
    <row r="223" spans="29:29" x14ac:dyDescent="0.3">
      <c r="AC223" s="33"/>
    </row>
    <row r="224" spans="29:29" x14ac:dyDescent="0.3">
      <c r="AC224" s="33"/>
    </row>
    <row r="225" spans="29:29" x14ac:dyDescent="0.3">
      <c r="AC225" s="33"/>
    </row>
    <row r="226" spans="29:29" x14ac:dyDescent="0.3">
      <c r="AC226" s="33"/>
    </row>
    <row r="227" spans="29:29" x14ac:dyDescent="0.3">
      <c r="AC227" s="33"/>
    </row>
    <row r="228" spans="29:29" x14ac:dyDescent="0.3">
      <c r="AC228" s="33"/>
    </row>
    <row r="229" spans="29:29" x14ac:dyDescent="0.3">
      <c r="AC229" s="33"/>
    </row>
    <row r="230" spans="29:29" x14ac:dyDescent="0.3">
      <c r="AC230" s="33"/>
    </row>
    <row r="231" spans="29:29" x14ac:dyDescent="0.3">
      <c r="AC231" s="33"/>
    </row>
    <row r="232" spans="29:29" x14ac:dyDescent="0.3">
      <c r="AC232" s="33"/>
    </row>
    <row r="233" spans="29:29" x14ac:dyDescent="0.3">
      <c r="AC233" s="33"/>
    </row>
    <row r="234" spans="29:29" x14ac:dyDescent="0.3">
      <c r="AC234" s="33"/>
    </row>
    <row r="235" spans="29:29" x14ac:dyDescent="0.3">
      <c r="AC235" s="33"/>
    </row>
    <row r="236" spans="29:29" x14ac:dyDescent="0.3">
      <c r="AC236" s="33"/>
    </row>
    <row r="237" spans="29:29" x14ac:dyDescent="0.3">
      <c r="AC237" s="33"/>
    </row>
    <row r="238" spans="29:29" x14ac:dyDescent="0.3">
      <c r="AC238" s="33"/>
    </row>
    <row r="239" spans="29:29" x14ac:dyDescent="0.3">
      <c r="AC239" s="33"/>
    </row>
    <row r="240" spans="29:29" x14ac:dyDescent="0.3">
      <c r="AC240" s="33"/>
    </row>
    <row r="241" spans="29:29" x14ac:dyDescent="0.3">
      <c r="AC241" s="33"/>
    </row>
    <row r="242" spans="29:29" x14ac:dyDescent="0.3">
      <c r="AC242" s="33"/>
    </row>
    <row r="243" spans="29:29" x14ac:dyDescent="0.3">
      <c r="AC243" s="33"/>
    </row>
    <row r="244" spans="29:29" x14ac:dyDescent="0.3">
      <c r="AC244" s="33"/>
    </row>
    <row r="245" spans="29:29" x14ac:dyDescent="0.3">
      <c r="AC245" s="33"/>
    </row>
    <row r="246" spans="29:29" x14ac:dyDescent="0.3">
      <c r="AC246" s="33"/>
    </row>
    <row r="247" spans="29:29" x14ac:dyDescent="0.3">
      <c r="AC247" s="33"/>
    </row>
    <row r="248" spans="29:29" x14ac:dyDescent="0.3">
      <c r="AC248" s="33"/>
    </row>
    <row r="249" spans="29:29" x14ac:dyDescent="0.3">
      <c r="AC249" s="33"/>
    </row>
    <row r="250" spans="29:29" x14ac:dyDescent="0.3">
      <c r="AC250" s="33"/>
    </row>
    <row r="251" spans="29:29" x14ac:dyDescent="0.3">
      <c r="AC251" s="33"/>
    </row>
    <row r="252" spans="29:29" x14ac:dyDescent="0.3">
      <c r="AC252" s="33"/>
    </row>
    <row r="253" spans="29:29" x14ac:dyDescent="0.3">
      <c r="AC253" s="33"/>
    </row>
    <row r="254" spans="29:29" x14ac:dyDescent="0.3">
      <c r="AC254" s="33"/>
    </row>
    <row r="255" spans="29:29" x14ac:dyDescent="0.3">
      <c r="AC255" s="33"/>
    </row>
    <row r="256" spans="29:29" x14ac:dyDescent="0.3">
      <c r="AC256" s="33"/>
    </row>
    <row r="257" spans="29:29" x14ac:dyDescent="0.3">
      <c r="AC257" s="33"/>
    </row>
    <row r="258" spans="29:29" x14ac:dyDescent="0.3">
      <c r="AC258" s="33"/>
    </row>
    <row r="259" spans="29:29" x14ac:dyDescent="0.3">
      <c r="AC259" s="33"/>
    </row>
    <row r="260" spans="29:29" x14ac:dyDescent="0.3">
      <c r="AC260" s="33"/>
    </row>
    <row r="261" spans="29:29" x14ac:dyDescent="0.3">
      <c r="AC261" s="33"/>
    </row>
    <row r="262" spans="29:29" x14ac:dyDescent="0.3">
      <c r="AC262" s="33"/>
    </row>
    <row r="263" spans="29:29" x14ac:dyDescent="0.3">
      <c r="AC263" s="33"/>
    </row>
    <row r="264" spans="29:29" x14ac:dyDescent="0.3">
      <c r="AC264" s="33"/>
    </row>
    <row r="265" spans="29:29" x14ac:dyDescent="0.3">
      <c r="AC265" s="33"/>
    </row>
    <row r="266" spans="29:29" x14ac:dyDescent="0.3">
      <c r="AC266" s="33"/>
    </row>
    <row r="267" spans="29:29" x14ac:dyDescent="0.3">
      <c r="AC267" s="33"/>
    </row>
    <row r="268" spans="29:29" x14ac:dyDescent="0.3">
      <c r="AC268" s="33"/>
    </row>
    <row r="269" spans="29:29" x14ac:dyDescent="0.3">
      <c r="AC269" s="33"/>
    </row>
    <row r="270" spans="29:29" x14ac:dyDescent="0.3">
      <c r="AC270" s="33"/>
    </row>
    <row r="271" spans="29:29" x14ac:dyDescent="0.3">
      <c r="AC271" s="33"/>
    </row>
    <row r="272" spans="29:29" x14ac:dyDescent="0.3">
      <c r="AC272" s="33"/>
    </row>
    <row r="273" spans="29:29" x14ac:dyDescent="0.3">
      <c r="AC273" s="33"/>
    </row>
    <row r="274" spans="29:29" x14ac:dyDescent="0.3">
      <c r="AC274" s="33"/>
    </row>
    <row r="275" spans="29:29" x14ac:dyDescent="0.3">
      <c r="AC275" s="33"/>
    </row>
    <row r="276" spans="29:29" x14ac:dyDescent="0.3">
      <c r="AC276" s="33"/>
    </row>
    <row r="277" spans="29:29" x14ac:dyDescent="0.3">
      <c r="AC277" s="33"/>
    </row>
    <row r="278" spans="29:29" x14ac:dyDescent="0.3">
      <c r="AC278" s="33"/>
    </row>
    <row r="279" spans="29:29" x14ac:dyDescent="0.3">
      <c r="AC279" s="33"/>
    </row>
    <row r="280" spans="29:29" x14ac:dyDescent="0.3">
      <c r="AC280" s="33"/>
    </row>
    <row r="281" spans="29:29" x14ac:dyDescent="0.3">
      <c r="AC281" s="33"/>
    </row>
    <row r="282" spans="29:29" x14ac:dyDescent="0.3">
      <c r="AC282" s="33"/>
    </row>
    <row r="283" spans="29:29" x14ac:dyDescent="0.3">
      <c r="AC283" s="33"/>
    </row>
    <row r="284" spans="29:29" x14ac:dyDescent="0.3">
      <c r="AC284" s="33"/>
    </row>
    <row r="285" spans="29:29" x14ac:dyDescent="0.3">
      <c r="AC285" s="33"/>
    </row>
    <row r="286" spans="29:29" x14ac:dyDescent="0.3">
      <c r="AC286" s="33"/>
    </row>
    <row r="287" spans="29:29" x14ac:dyDescent="0.3">
      <c r="AC287" s="33"/>
    </row>
    <row r="288" spans="29:29" x14ac:dyDescent="0.3">
      <c r="AC288" s="33"/>
    </row>
    <row r="289" spans="29:29" x14ac:dyDescent="0.3">
      <c r="AC289" s="33"/>
    </row>
    <row r="290" spans="29:29" x14ac:dyDescent="0.3">
      <c r="AC290" s="33"/>
    </row>
    <row r="291" spans="29:29" x14ac:dyDescent="0.3">
      <c r="AC291" s="33"/>
    </row>
    <row r="292" spans="29:29" x14ac:dyDescent="0.3">
      <c r="AC292" s="33"/>
    </row>
    <row r="293" spans="29:29" x14ac:dyDescent="0.3">
      <c r="AC293" s="33"/>
    </row>
    <row r="294" spans="29:29" x14ac:dyDescent="0.3">
      <c r="AC294" s="33"/>
    </row>
    <row r="295" spans="29:29" x14ac:dyDescent="0.3">
      <c r="AC295" s="33"/>
    </row>
    <row r="296" spans="29:29" x14ac:dyDescent="0.3">
      <c r="AC296" s="33"/>
    </row>
    <row r="297" spans="29:29" x14ac:dyDescent="0.3">
      <c r="AC297" s="33"/>
    </row>
    <row r="298" spans="29:29" x14ac:dyDescent="0.3">
      <c r="AC298" s="33"/>
    </row>
    <row r="299" spans="29:29" x14ac:dyDescent="0.3">
      <c r="AC299" s="33"/>
    </row>
    <row r="300" spans="29:29" x14ac:dyDescent="0.3">
      <c r="AC300" s="33"/>
    </row>
    <row r="301" spans="29:29" x14ac:dyDescent="0.3">
      <c r="AC301" s="33"/>
    </row>
    <row r="302" spans="29:29" x14ac:dyDescent="0.3">
      <c r="AC302" s="33"/>
    </row>
    <row r="303" spans="29:29" x14ac:dyDescent="0.3">
      <c r="AC303" s="33"/>
    </row>
    <row r="304" spans="29:29" x14ac:dyDescent="0.3">
      <c r="AC304" s="33"/>
    </row>
    <row r="305" spans="29:29" x14ac:dyDescent="0.3">
      <c r="AC305" s="33"/>
    </row>
    <row r="306" spans="29:29" x14ac:dyDescent="0.3">
      <c r="AC306" s="33"/>
    </row>
    <row r="307" spans="29:29" x14ac:dyDescent="0.3">
      <c r="AC307" s="33"/>
    </row>
    <row r="308" spans="29:29" x14ac:dyDescent="0.3">
      <c r="AC308" s="33"/>
    </row>
    <row r="309" spans="29:29" x14ac:dyDescent="0.3">
      <c r="AC309" s="33"/>
    </row>
    <row r="310" spans="29:29" x14ac:dyDescent="0.3">
      <c r="AC310" s="33"/>
    </row>
    <row r="311" spans="29:29" x14ac:dyDescent="0.3">
      <c r="AC311" s="33"/>
    </row>
    <row r="312" spans="29:29" x14ac:dyDescent="0.3">
      <c r="AC312" s="33"/>
    </row>
    <row r="313" spans="29:29" x14ac:dyDescent="0.3">
      <c r="AC313" s="33"/>
    </row>
    <row r="314" spans="29:29" x14ac:dyDescent="0.3">
      <c r="AC314" s="33"/>
    </row>
    <row r="315" spans="29:29" x14ac:dyDescent="0.3">
      <c r="AC315" s="33"/>
    </row>
    <row r="316" spans="29:29" x14ac:dyDescent="0.3">
      <c r="AC316" s="33"/>
    </row>
    <row r="317" spans="29:29" x14ac:dyDescent="0.3">
      <c r="AC317" s="33"/>
    </row>
    <row r="318" spans="29:29" x14ac:dyDescent="0.3">
      <c r="AC318" s="33"/>
    </row>
    <row r="319" spans="29:29" x14ac:dyDescent="0.3">
      <c r="AC319" s="33"/>
    </row>
    <row r="320" spans="29:29" x14ac:dyDescent="0.3">
      <c r="AC320" s="33"/>
    </row>
    <row r="321" spans="29:29" x14ac:dyDescent="0.3">
      <c r="AC321" s="33"/>
    </row>
    <row r="322" spans="29:29" x14ac:dyDescent="0.3">
      <c r="AC322" s="33"/>
    </row>
    <row r="323" spans="29:29" x14ac:dyDescent="0.3">
      <c r="AC323" s="33"/>
    </row>
    <row r="324" spans="29:29" x14ac:dyDescent="0.3">
      <c r="AC324" s="33"/>
    </row>
    <row r="325" spans="29:29" x14ac:dyDescent="0.3">
      <c r="AC325" s="33"/>
    </row>
    <row r="326" spans="29:29" x14ac:dyDescent="0.3">
      <c r="AC326" s="33"/>
    </row>
    <row r="327" spans="29:29" x14ac:dyDescent="0.3">
      <c r="AC327" s="33"/>
    </row>
    <row r="328" spans="29:29" x14ac:dyDescent="0.3">
      <c r="AC328" s="33"/>
    </row>
    <row r="329" spans="29:29" x14ac:dyDescent="0.3">
      <c r="AC329" s="33"/>
    </row>
    <row r="330" spans="29:29" x14ac:dyDescent="0.3">
      <c r="AC330" s="33"/>
    </row>
    <row r="331" spans="29:29" x14ac:dyDescent="0.3">
      <c r="AC331" s="33"/>
    </row>
    <row r="332" spans="29:29" x14ac:dyDescent="0.3">
      <c r="AC332" s="33"/>
    </row>
    <row r="333" spans="29:29" x14ac:dyDescent="0.3">
      <c r="AC333" s="33"/>
    </row>
    <row r="334" spans="29:29" x14ac:dyDescent="0.3">
      <c r="AC334" s="33"/>
    </row>
    <row r="335" spans="29:29" x14ac:dyDescent="0.3">
      <c r="AC335" s="33"/>
    </row>
    <row r="336" spans="29:29" x14ac:dyDescent="0.3">
      <c r="AC336" s="33"/>
    </row>
    <row r="337" spans="29:29" x14ac:dyDescent="0.3">
      <c r="AC337" s="33"/>
    </row>
    <row r="338" spans="29:29" x14ac:dyDescent="0.3">
      <c r="AC338" s="33"/>
    </row>
    <row r="339" spans="29:29" x14ac:dyDescent="0.3">
      <c r="AC339" s="33"/>
    </row>
    <row r="340" spans="29:29" x14ac:dyDescent="0.3">
      <c r="AC340" s="33"/>
    </row>
    <row r="341" spans="29:29" x14ac:dyDescent="0.3">
      <c r="AC341" s="33"/>
    </row>
    <row r="342" spans="29:29" x14ac:dyDescent="0.3">
      <c r="AC342" s="33"/>
    </row>
    <row r="343" spans="29:29" x14ac:dyDescent="0.3">
      <c r="AC343" s="33"/>
    </row>
    <row r="344" spans="29:29" x14ac:dyDescent="0.3">
      <c r="AC344" s="33"/>
    </row>
    <row r="345" spans="29:29" x14ac:dyDescent="0.3">
      <c r="AC345" s="33"/>
    </row>
    <row r="346" spans="29:29" x14ac:dyDescent="0.3">
      <c r="AC346" s="33"/>
    </row>
    <row r="347" spans="29:29" x14ac:dyDescent="0.3">
      <c r="AC347" s="33"/>
    </row>
    <row r="348" spans="29:29" x14ac:dyDescent="0.3">
      <c r="AC348" s="33"/>
    </row>
    <row r="349" spans="29:29" x14ac:dyDescent="0.3">
      <c r="AC349" s="33"/>
    </row>
    <row r="350" spans="29:29" x14ac:dyDescent="0.3">
      <c r="AC350" s="33"/>
    </row>
    <row r="351" spans="29:29" x14ac:dyDescent="0.3">
      <c r="AC351" s="33"/>
    </row>
    <row r="352" spans="29:29" x14ac:dyDescent="0.3">
      <c r="AC352" s="33"/>
    </row>
    <row r="353" spans="29:29" x14ac:dyDescent="0.3">
      <c r="AC353" s="33"/>
    </row>
    <row r="354" spans="29:29" x14ac:dyDescent="0.3">
      <c r="AC354" s="33"/>
    </row>
    <row r="355" spans="29:29" x14ac:dyDescent="0.3">
      <c r="AC355" s="33"/>
    </row>
    <row r="356" spans="29:29" x14ac:dyDescent="0.3">
      <c r="AC356" s="33"/>
    </row>
    <row r="357" spans="29:29" x14ac:dyDescent="0.3">
      <c r="AC357" s="33"/>
    </row>
    <row r="358" spans="29:29" x14ac:dyDescent="0.3">
      <c r="AC358" s="33"/>
    </row>
    <row r="359" spans="29:29" x14ac:dyDescent="0.3">
      <c r="AC359" s="33"/>
    </row>
    <row r="360" spans="29:29" x14ac:dyDescent="0.3">
      <c r="AC360" s="33"/>
    </row>
    <row r="361" spans="29:29" x14ac:dyDescent="0.3">
      <c r="AC361" s="33"/>
    </row>
    <row r="362" spans="29:29" x14ac:dyDescent="0.3">
      <c r="AC362" s="33"/>
    </row>
    <row r="363" spans="29:29" x14ac:dyDescent="0.3">
      <c r="AC363" s="33"/>
    </row>
    <row r="364" spans="29:29" x14ac:dyDescent="0.3">
      <c r="AC364" s="33"/>
    </row>
    <row r="365" spans="29:29" x14ac:dyDescent="0.3">
      <c r="AC365" s="33"/>
    </row>
    <row r="366" spans="29:29" x14ac:dyDescent="0.3">
      <c r="AC366" s="33"/>
    </row>
    <row r="367" spans="29:29" x14ac:dyDescent="0.3">
      <c r="AC367" s="33"/>
    </row>
    <row r="368" spans="29:29" x14ac:dyDescent="0.3">
      <c r="AC368" s="33"/>
    </row>
    <row r="369" spans="29:29" x14ac:dyDescent="0.3">
      <c r="AC369" s="33"/>
    </row>
    <row r="370" spans="29:29" x14ac:dyDescent="0.3">
      <c r="AC370" s="33"/>
    </row>
    <row r="371" spans="29:29" x14ac:dyDescent="0.3">
      <c r="AC371" s="33"/>
    </row>
    <row r="372" spans="29:29" x14ac:dyDescent="0.3">
      <c r="AC372" s="33"/>
    </row>
    <row r="373" spans="29:29" x14ac:dyDescent="0.3">
      <c r="AC373" s="33"/>
    </row>
    <row r="374" spans="29:29" x14ac:dyDescent="0.3">
      <c r="AC374" s="33"/>
    </row>
    <row r="375" spans="29:29" x14ac:dyDescent="0.3">
      <c r="AC375" s="33"/>
    </row>
    <row r="376" spans="29:29" x14ac:dyDescent="0.3">
      <c r="AC376" s="33"/>
    </row>
    <row r="377" spans="29:29" x14ac:dyDescent="0.3">
      <c r="AC377" s="33"/>
    </row>
    <row r="378" spans="29:29" x14ac:dyDescent="0.3">
      <c r="AC378" s="33"/>
    </row>
    <row r="379" spans="29:29" x14ac:dyDescent="0.3">
      <c r="AC379" s="33"/>
    </row>
    <row r="380" spans="29:29" x14ac:dyDescent="0.3">
      <c r="AC380" s="33"/>
    </row>
    <row r="381" spans="29:29" x14ac:dyDescent="0.3">
      <c r="AC381" s="33"/>
    </row>
    <row r="382" spans="29:29" x14ac:dyDescent="0.3">
      <c r="AC382" s="33"/>
    </row>
    <row r="383" spans="29:29" x14ac:dyDescent="0.3">
      <c r="AC383" s="33"/>
    </row>
    <row r="384" spans="29:29" x14ac:dyDescent="0.3">
      <c r="AC384" s="33"/>
    </row>
    <row r="385" spans="29:29" x14ac:dyDescent="0.3">
      <c r="AC385" s="33"/>
    </row>
    <row r="386" spans="29:29" x14ac:dyDescent="0.3">
      <c r="AC386" s="33"/>
    </row>
    <row r="387" spans="29:29" x14ac:dyDescent="0.3">
      <c r="AC387" s="33"/>
    </row>
    <row r="388" spans="29:29" x14ac:dyDescent="0.3">
      <c r="AC388" s="33"/>
    </row>
    <row r="389" spans="29:29" x14ac:dyDescent="0.3">
      <c r="AC389" s="33"/>
    </row>
    <row r="390" spans="29:29" x14ac:dyDescent="0.3">
      <c r="AC390" s="33"/>
    </row>
    <row r="391" spans="29:29" x14ac:dyDescent="0.3">
      <c r="AC391" s="33"/>
    </row>
    <row r="392" spans="29:29" x14ac:dyDescent="0.3">
      <c r="AC392" s="33"/>
    </row>
    <row r="393" spans="29:29" x14ac:dyDescent="0.3">
      <c r="AC393" s="33"/>
    </row>
    <row r="394" spans="29:29" x14ac:dyDescent="0.3">
      <c r="AC394" s="33"/>
    </row>
    <row r="395" spans="29:29" x14ac:dyDescent="0.3">
      <c r="AC395" s="33"/>
    </row>
    <row r="396" spans="29:29" x14ac:dyDescent="0.3">
      <c r="AC396" s="33"/>
    </row>
    <row r="397" spans="29:29" x14ac:dyDescent="0.3">
      <c r="AC397" s="33"/>
    </row>
    <row r="398" spans="29:29" x14ac:dyDescent="0.3">
      <c r="AC398" s="33"/>
    </row>
    <row r="399" spans="29:29" x14ac:dyDescent="0.3">
      <c r="AC399" s="33"/>
    </row>
    <row r="400" spans="29:29" x14ac:dyDescent="0.3">
      <c r="AC400" s="3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A608-6D46-424E-AA8D-7F3891FFD7F6}">
  <dimension ref="A1:Y46388"/>
  <sheetViews>
    <sheetView showGridLines="0" workbookViewId="0"/>
  </sheetViews>
  <sheetFormatPr defaultRowHeight="16.8" x14ac:dyDescent="0.4"/>
  <cols>
    <col min="1" max="1" width="9.44140625" style="53" bestFit="1" customWidth="1"/>
    <col min="2" max="2" width="14.33203125" style="53" bestFit="1" customWidth="1"/>
    <col min="3" max="3" width="8.88671875" style="53"/>
    <col min="4" max="4" width="9.5546875" style="53" bestFit="1" customWidth="1"/>
    <col min="5" max="5" width="17.5546875" style="53" bestFit="1" customWidth="1"/>
    <col min="6" max="6" width="22.77734375" style="53" bestFit="1" customWidth="1"/>
    <col min="7" max="7" width="8.88671875" style="53"/>
    <col min="8" max="8" width="23.44140625" style="53" bestFit="1" customWidth="1"/>
    <col min="9" max="9" width="12.44140625" style="53" bestFit="1" customWidth="1"/>
    <col min="10" max="10" width="25.109375" style="53" bestFit="1" customWidth="1"/>
    <col min="11" max="11" width="8.88671875" style="53"/>
    <col min="12" max="12" width="16.77734375" style="56" bestFit="1" customWidth="1"/>
    <col min="13" max="13" width="5.5546875" style="53" bestFit="1" customWidth="1"/>
    <col min="14" max="14" width="5.77734375" style="53" bestFit="1" customWidth="1"/>
    <col min="15" max="15" width="11.109375" style="53" bestFit="1" customWidth="1"/>
    <col min="17" max="17" width="12.44140625" style="53" bestFit="1" customWidth="1"/>
    <col min="18" max="18" width="9.77734375" style="53" bestFit="1" customWidth="1"/>
    <col min="19" max="19" width="23.109375" style="53" bestFit="1" customWidth="1"/>
  </cols>
  <sheetData>
    <row r="1" spans="1:25" x14ac:dyDescent="0.4">
      <c r="A1" s="52" t="s">
        <v>2306</v>
      </c>
      <c r="B1" s="52" t="s">
        <v>2231</v>
      </c>
      <c r="D1" s="52" t="s">
        <v>2308</v>
      </c>
      <c r="E1" s="52" t="s">
        <v>2309</v>
      </c>
      <c r="F1" s="52" t="s">
        <v>2310</v>
      </c>
      <c r="H1" s="52" t="s">
        <v>2327</v>
      </c>
      <c r="I1" s="52" t="s">
        <v>0</v>
      </c>
      <c r="J1" s="52" t="s">
        <v>2328</v>
      </c>
      <c r="L1" s="54" t="s">
        <v>2329</v>
      </c>
      <c r="M1" s="52" t="s">
        <v>2330</v>
      </c>
      <c r="N1" s="52" t="s">
        <v>2331</v>
      </c>
      <c r="O1" s="52" t="s">
        <v>2332</v>
      </c>
      <c r="Q1" s="52" t="s">
        <v>2254</v>
      </c>
      <c r="R1" s="52" t="s">
        <v>2255</v>
      </c>
      <c r="S1" s="52" t="s">
        <v>2345</v>
      </c>
      <c r="U1" s="52" t="s">
        <v>2419</v>
      </c>
      <c r="V1" s="52" t="s">
        <v>2421</v>
      </c>
      <c r="W1" s="52" t="s">
        <v>2422</v>
      </c>
      <c r="X1" s="52" t="s">
        <v>2424</v>
      </c>
      <c r="Y1" s="52" t="s">
        <v>2425</v>
      </c>
    </row>
    <row r="2" spans="1:25" x14ac:dyDescent="0.4">
      <c r="A2" s="53" t="s">
        <v>3</v>
      </c>
      <c r="B2" s="55" t="s">
        <v>6</v>
      </c>
      <c r="D2" s="53">
        <v>1</v>
      </c>
      <c r="E2" s="53" t="s">
        <v>2311</v>
      </c>
      <c r="F2" s="53" t="s">
        <v>2312</v>
      </c>
      <c r="H2" s="53" cm="1">
        <f t="array" ref="H2:H131">_xlfn._xlws.FILTER(_xlfn.SEQUENCE(ROWS(Table15[])),TRIM(Table15[القطاع])=Sector,"")</f>
        <v>198</v>
      </c>
      <c r="I2" s="53">
        <f>COUNT(_xlfn.ANCHORARRAY(H2))</f>
        <v>130</v>
      </c>
      <c r="J2" s="53">
        <f>I2*8</f>
        <v>1040</v>
      </c>
      <c r="L2" s="56" cm="1">
        <f t="array" aca="1" ref="L2:L46388" ca="1">_xlfn.LET(_xlpm.g,INDEX(Table15[],0,1):INDEX(Table15[],0,8),_xlpm.d,IF(ISNUMBER(_xlpm.g),_xlpm.g,""),_xlpm.a,DATE(YEAR(MIN(TODAY(),MIN(_xlpm.d))),1,1),_xlpm.b,DATE(YEAR(MAX(TODAY(),MAX(_xlpm.d))),12,31),_xlfn.SEQUENCE(_xlpm.b-_xlpm.a+1,1,_xlpm.a))</f>
        <v>1</v>
      </c>
      <c r="M2" s="53" cm="1">
        <f t="array" aca="1" ref="M2:M46388" ca="1">YEAR(_xlfn.ANCHORARRAY(L2))</f>
        <v>1900</v>
      </c>
      <c r="N2" s="53" cm="1">
        <f t="array" aca="1" ref="N2:N46388" ca="1">MONTH(_xlfn.ANCHORARRAY(L2))</f>
        <v>1</v>
      </c>
      <c r="O2" s="53" t="str" cm="1">
        <f t="array" aca="1" ref="O2:O46388" ca="1">TEXT(_xlfn.ANCHORARRAY(L2),"yyyy-mm")</f>
        <v>1900-01</v>
      </c>
      <c r="Q2" s="53" t="s">
        <v>620</v>
      </c>
      <c r="R2" s="53" t="s">
        <v>2272</v>
      </c>
      <c r="S2" s="53" t="s">
        <v>2346</v>
      </c>
      <c r="U2" t="str" cm="1">
        <f t="array" ref="U2:U63">_xlfn.VSTACK("الكل",_xlfn._xlws.SORT(_xlfn.UNIQUE(_xlfn._xlws.FILTER(GateFacts[شهر البوابة],GateFacts[شهر البوابة]&lt;&gt;"بدون تاريخ"))))</f>
        <v>الكل</v>
      </c>
      <c r="V2" t="str" cm="1">
        <f t="array" ref="V2:V10">_xlfn.VSTACK("الكل","بوابة "&amp;_xlfn.SEQUENCE(8))</f>
        <v>الكل</v>
      </c>
      <c r="W2" t="str" cm="1">
        <f t="array" ref="W2:W4">_xlfn.VSTACK("الكل",_xlfn._xlws.SORT(_xlfn.UNIQUE(_xlfn._xlws.FILTER(GateFacts[المنطقة],GateFacts[المنطقة]&lt;&gt;""))))</f>
        <v>الكل</v>
      </c>
      <c r="X2" t="str" cm="1">
        <f t="array" ref="X2:X9">_xlfn.VSTACK("الكل",--_xlfn.UNIQUE(LEFT(_xlfn.DROP(_xlfn.ANCHORARRAY(U2),1),4)))</f>
        <v>الكل</v>
      </c>
      <c r="Y2" t="e" cm="1">
        <f t="array" ref="Y2">_xlfn.LET(_xlpm.m,_xlfn.DROP(_xlfn.ANCHORARRAY(U2),1),_xlpm.y,SelYear&amp;"",_xlfn.VSTACK("الكل",IF(_xlpm.y="الكل",_xlpm.m,_xlfn._xlws.FILTER(_xlpm.m,LEFT(_xlpm.m,4)=_xlpm.y,"لا توجد أشهر"))))</f>
        <v>#REF!</v>
      </c>
    </row>
    <row r="3" spans="1:25" x14ac:dyDescent="0.4">
      <c r="A3" s="53" t="s">
        <v>2307</v>
      </c>
      <c r="B3" s="57">
        <v>14</v>
      </c>
      <c r="D3" s="53">
        <v>2</v>
      </c>
      <c r="E3" s="53" t="s">
        <v>2313</v>
      </c>
      <c r="F3" s="53" t="s">
        <v>2314</v>
      </c>
      <c r="H3" s="53">
        <v>199</v>
      </c>
      <c r="L3" s="56">
        <f ca="1"/>
        <v>2</v>
      </c>
      <c r="M3" s="53">
        <f ca="1"/>
        <v>1900</v>
      </c>
      <c r="N3" s="53">
        <f ca="1"/>
        <v>1</v>
      </c>
      <c r="O3" s="53" t="str">
        <f ca="1"/>
        <v>1900-01</v>
      </c>
      <c r="Q3" s="53" t="s">
        <v>947</v>
      </c>
      <c r="R3" s="53" t="s">
        <v>2347</v>
      </c>
      <c r="S3" s="53" t="s">
        <v>2417</v>
      </c>
      <c r="U3" t="str">
        <v>2023-07</v>
      </c>
      <c r="V3" t="str">
        <v>بوابة 1</v>
      </c>
      <c r="W3" t="str">
        <v>المدينة المنورة</v>
      </c>
      <c r="X3">
        <v>2023</v>
      </c>
    </row>
    <row r="4" spans="1:25" x14ac:dyDescent="0.4">
      <c r="A4" s="53" t="s">
        <v>2420</v>
      </c>
      <c r="B4" s="69" t="e">
        <f ca="1">IF(LEN(PeriodSel)&lt;&gt;7,DATE(YEAR(TODAY()),MONTH(TODAY()),1),DATEVALUE(PeriodSel&amp;"-01"))</f>
        <v>#REF!</v>
      </c>
      <c r="D4" s="53">
        <v>3</v>
      </c>
      <c r="E4" s="53" t="s">
        <v>2315</v>
      </c>
      <c r="F4" s="53" t="s">
        <v>2316</v>
      </c>
      <c r="H4" s="53">
        <v>200</v>
      </c>
      <c r="L4" s="56">
        <f ca="1"/>
        <v>3</v>
      </c>
      <c r="M4" s="53">
        <f ca="1"/>
        <v>1900</v>
      </c>
      <c r="N4" s="53">
        <f ca="1"/>
        <v>1</v>
      </c>
      <c r="O4" s="53" t="str">
        <f ca="1"/>
        <v>1900-01</v>
      </c>
      <c r="Q4" s="53" t="s">
        <v>2235</v>
      </c>
      <c r="R4" s="53" t="s">
        <v>2348</v>
      </c>
      <c r="S4" s="53" t="s">
        <v>2418</v>
      </c>
      <c r="U4" t="str">
        <v>2026-01</v>
      </c>
      <c r="V4" t="str">
        <v>بوابة 2</v>
      </c>
      <c r="W4" t="str">
        <v>تبوك</v>
      </c>
      <c r="X4">
        <v>2026</v>
      </c>
    </row>
    <row r="5" spans="1:25" x14ac:dyDescent="0.4">
      <c r="A5" s="53" t="s">
        <v>2242</v>
      </c>
      <c r="B5" s="53" t="e">
        <f>IF(AND(PeriodSel&lt;&gt;"الكل",LEN(PeriodSel)=4),"سنة "&amp;PeriodSel,CHOOSE(MONTH(B4),"يناير","فبراير","مارس","أبريل","مايو","يونيو","يوليو","أغسطس","سبتمبر","أكتوبر","نوفمبر","ديسمبر")&amp;" "&amp;YEAR(B4))</f>
        <v>#REF!</v>
      </c>
      <c r="D5" s="53">
        <v>4</v>
      </c>
      <c r="E5" s="53" t="s">
        <v>2317</v>
      </c>
      <c r="F5" s="53" t="s">
        <v>2318</v>
      </c>
      <c r="H5" s="53">
        <v>201</v>
      </c>
      <c r="L5" s="56">
        <f ca="1"/>
        <v>4</v>
      </c>
      <c r="M5" s="53">
        <f ca="1"/>
        <v>1900</v>
      </c>
      <c r="N5" s="53">
        <f ca="1"/>
        <v>1</v>
      </c>
      <c r="O5" s="53" t="str">
        <f ca="1"/>
        <v>1900-01</v>
      </c>
      <c r="Q5" s="53" t="s">
        <v>2236</v>
      </c>
      <c r="R5" s="53" t="s">
        <v>2263</v>
      </c>
      <c r="S5" s="53" t="s">
        <v>2349</v>
      </c>
      <c r="U5" t="str">
        <v>2026-02</v>
      </c>
      <c r="V5" t="str">
        <v>بوابة 3</v>
      </c>
      <c r="X5">
        <v>2027</v>
      </c>
    </row>
    <row r="6" spans="1:25" x14ac:dyDescent="0.4">
      <c r="A6" s="53" t="s">
        <v>2423</v>
      </c>
      <c r="B6" s="53" t="e">
        <f>IF(PeriodSel="الكل","*",PeriodSel&amp;"*")</f>
        <v>#REF!</v>
      </c>
      <c r="D6" s="53">
        <v>5</v>
      </c>
      <c r="E6" s="53" t="s">
        <v>2319</v>
      </c>
      <c r="F6" s="53" t="s">
        <v>2320</v>
      </c>
      <c r="H6" s="53">
        <v>202</v>
      </c>
      <c r="L6" s="56">
        <f ca="1"/>
        <v>5</v>
      </c>
      <c r="M6" s="53">
        <f ca="1"/>
        <v>1900</v>
      </c>
      <c r="N6" s="53">
        <f ca="1"/>
        <v>1</v>
      </c>
      <c r="O6" s="53" t="str">
        <f ca="1"/>
        <v>1900-01</v>
      </c>
      <c r="Q6" s="53" t="s">
        <v>2237</v>
      </c>
      <c r="R6" s="53" t="s">
        <v>2281</v>
      </c>
      <c r="S6" s="53" t="s">
        <v>2350</v>
      </c>
      <c r="U6" t="str">
        <v>2026-03</v>
      </c>
      <c r="V6" t="str">
        <v>بوابة 4</v>
      </c>
      <c r="X6">
        <v>2028</v>
      </c>
    </row>
    <row r="7" spans="1:25" x14ac:dyDescent="0.4">
      <c r="A7" s="53" t="s">
        <v>2426</v>
      </c>
      <c r="B7" s="53" t="e" cm="1">
        <f t="array" ref="B7">SelYear&amp;""</f>
        <v>#REF!</v>
      </c>
      <c r="D7" s="53">
        <v>6</v>
      </c>
      <c r="E7" s="53" t="s">
        <v>2321</v>
      </c>
      <c r="F7" s="53" t="s">
        <v>2322</v>
      </c>
      <c r="H7" s="53">
        <v>203</v>
      </c>
      <c r="L7" s="56">
        <f ca="1"/>
        <v>6</v>
      </c>
      <c r="M7" s="53">
        <f ca="1"/>
        <v>1900</v>
      </c>
      <c r="N7" s="53">
        <f ca="1"/>
        <v>1</v>
      </c>
      <c r="O7" s="53" t="str">
        <f ca="1"/>
        <v>1900-01</v>
      </c>
      <c r="Q7" s="53" t="s">
        <v>621</v>
      </c>
      <c r="R7" s="53" t="s">
        <v>2278</v>
      </c>
      <c r="S7" s="53" t="s">
        <v>2351</v>
      </c>
      <c r="U7" t="str">
        <v>2026-04</v>
      </c>
      <c r="V7" t="str">
        <v>بوابة 5</v>
      </c>
      <c r="X7">
        <v>2029</v>
      </c>
    </row>
    <row r="8" spans="1:25" x14ac:dyDescent="0.4">
      <c r="A8" s="53" t="s">
        <v>2427</v>
      </c>
      <c r="B8" s="53" t="e">
        <f>IF(AND(SelMonth&amp;""&lt;&gt;"الكل",OR(B7="الكل",LEFT(SelMonth&amp;"",4)=B7)),SelMonth&amp;"",B7)</f>
        <v>#REF!</v>
      </c>
      <c r="D8" s="53">
        <v>7</v>
      </c>
      <c r="E8" s="53" t="s">
        <v>2323</v>
      </c>
      <c r="F8" s="53" t="s">
        <v>2324</v>
      </c>
      <c r="H8" s="53">
        <v>204</v>
      </c>
      <c r="L8" s="56">
        <f ca="1"/>
        <v>7</v>
      </c>
      <c r="M8" s="53">
        <f ca="1"/>
        <v>1900</v>
      </c>
      <c r="N8" s="53">
        <f ca="1"/>
        <v>1</v>
      </c>
      <c r="O8" s="53" t="str">
        <f ca="1"/>
        <v>1900-01</v>
      </c>
      <c r="U8" t="str">
        <v>2026-05</v>
      </c>
      <c r="V8" t="str">
        <v>بوابة 6</v>
      </c>
      <c r="X8">
        <v>2030</v>
      </c>
    </row>
    <row r="9" spans="1:25" x14ac:dyDescent="0.4">
      <c r="D9" s="53">
        <v>8</v>
      </c>
      <c r="E9" s="53" t="s">
        <v>2325</v>
      </c>
      <c r="F9" s="53" t="s">
        <v>2326</v>
      </c>
      <c r="H9" s="53">
        <v>205</v>
      </c>
      <c r="L9" s="56">
        <f ca="1"/>
        <v>8</v>
      </c>
      <c r="M9" s="53">
        <f ca="1"/>
        <v>1900</v>
      </c>
      <c r="N9" s="53">
        <f ca="1"/>
        <v>1</v>
      </c>
      <c r="O9" s="53" t="str">
        <f ca="1"/>
        <v>1900-01</v>
      </c>
      <c r="U9" t="str">
        <v>2026-06</v>
      </c>
      <c r="V9" t="str">
        <v>بوابة 7</v>
      </c>
      <c r="X9">
        <v>2031</v>
      </c>
    </row>
    <row r="10" spans="1:25" x14ac:dyDescent="0.4">
      <c r="H10" s="53">
        <v>206</v>
      </c>
      <c r="L10" s="56">
        <f ca="1"/>
        <v>9</v>
      </c>
      <c r="M10" s="53">
        <f ca="1"/>
        <v>1900</v>
      </c>
      <c r="N10" s="53">
        <f ca="1"/>
        <v>1</v>
      </c>
      <c r="O10" s="53" t="str">
        <f ca="1"/>
        <v>1900-01</v>
      </c>
      <c r="U10" t="str">
        <v>2026-07</v>
      </c>
      <c r="V10" t="str">
        <v>بوابة 8</v>
      </c>
    </row>
    <row r="11" spans="1:25" x14ac:dyDescent="0.4">
      <c r="H11" s="53">
        <v>207</v>
      </c>
      <c r="L11" s="56">
        <f ca="1"/>
        <v>10</v>
      </c>
      <c r="M11" s="53">
        <f ca="1"/>
        <v>1900</v>
      </c>
      <c r="N11" s="53">
        <f ca="1"/>
        <v>1</v>
      </c>
      <c r="O11" s="53" t="str">
        <f ca="1"/>
        <v>1900-01</v>
      </c>
      <c r="U11" t="str">
        <v>2026-08</v>
      </c>
    </row>
    <row r="12" spans="1:25" x14ac:dyDescent="0.4">
      <c r="H12" s="53">
        <v>208</v>
      </c>
      <c r="L12" s="56">
        <f ca="1"/>
        <v>11</v>
      </c>
      <c r="M12" s="53">
        <f ca="1"/>
        <v>1900</v>
      </c>
      <c r="N12" s="53">
        <f ca="1"/>
        <v>1</v>
      </c>
      <c r="O12" s="53" t="str">
        <f ca="1"/>
        <v>1900-01</v>
      </c>
      <c r="U12" t="str">
        <v>2026-09</v>
      </c>
    </row>
    <row r="13" spans="1:25" x14ac:dyDescent="0.4">
      <c r="H13" s="53">
        <v>209</v>
      </c>
      <c r="L13" s="56">
        <f ca="1"/>
        <v>12</v>
      </c>
      <c r="M13" s="53">
        <f ca="1"/>
        <v>1900</v>
      </c>
      <c r="N13" s="53">
        <f ca="1"/>
        <v>1</v>
      </c>
      <c r="O13" s="53" t="str">
        <f ca="1"/>
        <v>1900-01</v>
      </c>
      <c r="U13" t="str">
        <v>2026-10</v>
      </c>
    </row>
    <row r="14" spans="1:25" x14ac:dyDescent="0.4">
      <c r="H14" s="53">
        <v>210</v>
      </c>
      <c r="L14" s="56">
        <f ca="1"/>
        <v>13</v>
      </c>
      <c r="M14" s="53">
        <f ca="1"/>
        <v>1900</v>
      </c>
      <c r="N14" s="53">
        <f ca="1"/>
        <v>1</v>
      </c>
      <c r="O14" s="53" t="str">
        <f ca="1"/>
        <v>1900-01</v>
      </c>
      <c r="U14" t="str">
        <v>2026-12</v>
      </c>
    </row>
    <row r="15" spans="1:25" x14ac:dyDescent="0.4">
      <c r="H15" s="53">
        <v>211</v>
      </c>
      <c r="L15" s="56">
        <f ca="1"/>
        <v>14</v>
      </c>
      <c r="M15" s="53">
        <f ca="1"/>
        <v>1900</v>
      </c>
      <c r="N15" s="53">
        <f ca="1"/>
        <v>1</v>
      </c>
      <c r="O15" s="53" t="str">
        <f ca="1"/>
        <v>1900-01</v>
      </c>
      <c r="U15" t="str">
        <v>2027-01</v>
      </c>
    </row>
    <row r="16" spans="1:25" x14ac:dyDescent="0.4">
      <c r="H16" s="53">
        <v>212</v>
      </c>
      <c r="L16" s="56">
        <f ca="1"/>
        <v>15</v>
      </c>
      <c r="M16" s="53">
        <f ca="1"/>
        <v>1900</v>
      </c>
      <c r="N16" s="53">
        <f ca="1"/>
        <v>1</v>
      </c>
      <c r="O16" s="53" t="str">
        <f ca="1"/>
        <v>1900-01</v>
      </c>
      <c r="U16" t="str">
        <v>2027-02</v>
      </c>
    </row>
    <row r="17" spans="8:21" x14ac:dyDescent="0.4">
      <c r="H17" s="53">
        <v>213</v>
      </c>
      <c r="L17" s="56">
        <f ca="1"/>
        <v>16</v>
      </c>
      <c r="M17" s="53">
        <f ca="1"/>
        <v>1900</v>
      </c>
      <c r="N17" s="53">
        <f ca="1"/>
        <v>1</v>
      </c>
      <c r="O17" s="53" t="str">
        <f ca="1"/>
        <v>1900-01</v>
      </c>
      <c r="U17" t="str">
        <v>2027-03</v>
      </c>
    </row>
    <row r="18" spans="8:21" x14ac:dyDescent="0.4">
      <c r="H18" s="53">
        <v>214</v>
      </c>
      <c r="L18" s="56">
        <f ca="1"/>
        <v>17</v>
      </c>
      <c r="M18" s="53">
        <f ca="1"/>
        <v>1900</v>
      </c>
      <c r="N18" s="53">
        <f ca="1"/>
        <v>1</v>
      </c>
      <c r="O18" s="53" t="str">
        <f ca="1"/>
        <v>1900-01</v>
      </c>
      <c r="U18" t="str">
        <v>2027-04</v>
      </c>
    </row>
    <row r="19" spans="8:21" x14ac:dyDescent="0.4">
      <c r="H19" s="53">
        <v>215</v>
      </c>
      <c r="L19" s="56">
        <f ca="1"/>
        <v>18</v>
      </c>
      <c r="M19" s="53">
        <f ca="1"/>
        <v>1900</v>
      </c>
      <c r="N19" s="53">
        <f ca="1"/>
        <v>1</v>
      </c>
      <c r="O19" s="53" t="str">
        <f ca="1"/>
        <v>1900-01</v>
      </c>
      <c r="U19" t="str">
        <v>2027-05</v>
      </c>
    </row>
    <row r="20" spans="8:21" x14ac:dyDescent="0.4">
      <c r="H20" s="53">
        <v>216</v>
      </c>
      <c r="L20" s="56">
        <f ca="1"/>
        <v>19</v>
      </c>
      <c r="M20" s="53">
        <f ca="1"/>
        <v>1900</v>
      </c>
      <c r="N20" s="53">
        <f ca="1"/>
        <v>1</v>
      </c>
      <c r="O20" s="53" t="str">
        <f ca="1"/>
        <v>1900-01</v>
      </c>
      <c r="U20" t="str">
        <v>2027-07</v>
      </c>
    </row>
    <row r="21" spans="8:21" x14ac:dyDescent="0.4">
      <c r="H21" s="53">
        <v>217</v>
      </c>
      <c r="L21" s="56">
        <f ca="1"/>
        <v>20</v>
      </c>
      <c r="M21" s="53">
        <f ca="1"/>
        <v>1900</v>
      </c>
      <c r="N21" s="53">
        <f ca="1"/>
        <v>1</v>
      </c>
      <c r="O21" s="53" t="str">
        <f ca="1"/>
        <v>1900-01</v>
      </c>
      <c r="U21" t="str">
        <v>2027-08</v>
      </c>
    </row>
    <row r="22" spans="8:21" x14ac:dyDescent="0.4">
      <c r="H22" s="53">
        <v>218</v>
      </c>
      <c r="L22" s="56">
        <f ca="1"/>
        <v>21</v>
      </c>
      <c r="M22" s="53">
        <f ca="1"/>
        <v>1900</v>
      </c>
      <c r="N22" s="53">
        <f ca="1"/>
        <v>1</v>
      </c>
      <c r="O22" s="53" t="str">
        <f ca="1"/>
        <v>1900-01</v>
      </c>
      <c r="U22" t="str">
        <v>2027-09</v>
      </c>
    </row>
    <row r="23" spans="8:21" x14ac:dyDescent="0.4">
      <c r="H23" s="53">
        <v>219</v>
      </c>
      <c r="L23" s="56">
        <f ca="1"/>
        <v>22</v>
      </c>
      <c r="M23" s="53">
        <f ca="1"/>
        <v>1900</v>
      </c>
      <c r="N23" s="53">
        <f ca="1"/>
        <v>1</v>
      </c>
      <c r="O23" s="53" t="str">
        <f ca="1"/>
        <v>1900-01</v>
      </c>
      <c r="U23" t="str">
        <v>2027-10</v>
      </c>
    </row>
    <row r="24" spans="8:21" x14ac:dyDescent="0.4">
      <c r="H24" s="53">
        <v>220</v>
      </c>
      <c r="L24" s="56">
        <f ca="1"/>
        <v>23</v>
      </c>
      <c r="M24" s="53">
        <f ca="1"/>
        <v>1900</v>
      </c>
      <c r="N24" s="53">
        <f ca="1"/>
        <v>1</v>
      </c>
      <c r="O24" s="53" t="str">
        <f ca="1"/>
        <v>1900-01</v>
      </c>
      <c r="U24" t="str">
        <v>2027-11</v>
      </c>
    </row>
    <row r="25" spans="8:21" x14ac:dyDescent="0.4">
      <c r="H25" s="53">
        <v>221</v>
      </c>
      <c r="L25" s="56">
        <f ca="1"/>
        <v>24</v>
      </c>
      <c r="M25" s="53">
        <f ca="1"/>
        <v>1900</v>
      </c>
      <c r="N25" s="53">
        <f ca="1"/>
        <v>1</v>
      </c>
      <c r="O25" s="53" t="str">
        <f ca="1"/>
        <v>1900-01</v>
      </c>
      <c r="U25" t="str">
        <v>2027-12</v>
      </c>
    </row>
    <row r="26" spans="8:21" x14ac:dyDescent="0.4">
      <c r="H26" s="53">
        <v>222</v>
      </c>
      <c r="L26" s="56">
        <f ca="1"/>
        <v>25</v>
      </c>
      <c r="M26" s="53">
        <f ca="1"/>
        <v>1900</v>
      </c>
      <c r="N26" s="53">
        <f ca="1"/>
        <v>1</v>
      </c>
      <c r="O26" s="53" t="str">
        <f ca="1"/>
        <v>1900-01</v>
      </c>
      <c r="U26" t="str">
        <v>2028-01</v>
      </c>
    </row>
    <row r="27" spans="8:21" x14ac:dyDescent="0.4">
      <c r="H27" s="53">
        <v>223</v>
      </c>
      <c r="L27" s="56">
        <f ca="1"/>
        <v>26</v>
      </c>
      <c r="M27" s="53">
        <f ca="1"/>
        <v>1900</v>
      </c>
      <c r="N27" s="53">
        <f ca="1"/>
        <v>1</v>
      </c>
      <c r="O27" s="53" t="str">
        <f ca="1"/>
        <v>1900-01</v>
      </c>
      <c r="U27" t="str">
        <v>2028-02</v>
      </c>
    </row>
    <row r="28" spans="8:21" x14ac:dyDescent="0.4">
      <c r="H28" s="53">
        <v>224</v>
      </c>
      <c r="L28" s="56">
        <f ca="1"/>
        <v>27</v>
      </c>
      <c r="M28" s="53">
        <f ca="1"/>
        <v>1900</v>
      </c>
      <c r="N28" s="53">
        <f ca="1"/>
        <v>1</v>
      </c>
      <c r="O28" s="53" t="str">
        <f ca="1"/>
        <v>1900-01</v>
      </c>
      <c r="U28" t="str">
        <v>2028-03</v>
      </c>
    </row>
    <row r="29" spans="8:21" x14ac:dyDescent="0.4">
      <c r="H29" s="53">
        <v>225</v>
      </c>
      <c r="L29" s="56">
        <f ca="1"/>
        <v>28</v>
      </c>
      <c r="M29" s="53">
        <f ca="1"/>
        <v>1900</v>
      </c>
      <c r="N29" s="53">
        <f ca="1"/>
        <v>1</v>
      </c>
      <c r="O29" s="53" t="str">
        <f ca="1"/>
        <v>1900-01</v>
      </c>
      <c r="U29" t="str">
        <v>2028-04</v>
      </c>
    </row>
    <row r="30" spans="8:21" x14ac:dyDescent="0.4">
      <c r="H30" s="53">
        <v>226</v>
      </c>
      <c r="L30" s="56">
        <f ca="1"/>
        <v>29</v>
      </c>
      <c r="M30" s="53">
        <f ca="1"/>
        <v>1900</v>
      </c>
      <c r="N30" s="53">
        <f ca="1"/>
        <v>1</v>
      </c>
      <c r="O30" s="53" t="str">
        <f ca="1"/>
        <v>1900-01</v>
      </c>
      <c r="U30" t="str">
        <v>2028-05</v>
      </c>
    </row>
    <row r="31" spans="8:21" x14ac:dyDescent="0.4">
      <c r="H31" s="53">
        <v>227</v>
      </c>
      <c r="L31" s="56">
        <f ca="1"/>
        <v>30</v>
      </c>
      <c r="M31" s="53">
        <f ca="1"/>
        <v>1900</v>
      </c>
      <c r="N31" s="53">
        <f ca="1"/>
        <v>1</v>
      </c>
      <c r="O31" s="53" t="str">
        <f ca="1"/>
        <v>1900-01</v>
      </c>
      <c r="U31" t="str">
        <v>2028-06</v>
      </c>
    </row>
    <row r="32" spans="8:21" x14ac:dyDescent="0.4">
      <c r="H32" s="53">
        <v>228</v>
      </c>
      <c r="L32" s="56">
        <f ca="1"/>
        <v>31</v>
      </c>
      <c r="M32" s="53">
        <f ca="1"/>
        <v>1900</v>
      </c>
      <c r="N32" s="53">
        <f ca="1"/>
        <v>1</v>
      </c>
      <c r="O32" s="53" t="str">
        <f ca="1"/>
        <v>1900-01</v>
      </c>
      <c r="U32" t="str">
        <v>2028-07</v>
      </c>
    </row>
    <row r="33" spans="8:21" x14ac:dyDescent="0.4">
      <c r="H33" s="53">
        <v>229</v>
      </c>
      <c r="L33" s="56">
        <f ca="1"/>
        <v>32</v>
      </c>
      <c r="M33" s="53">
        <f ca="1"/>
        <v>1900</v>
      </c>
      <c r="N33" s="53">
        <f ca="1"/>
        <v>2</v>
      </c>
      <c r="O33" s="53" t="str">
        <f ca="1"/>
        <v>1900-02</v>
      </c>
      <c r="U33" t="str">
        <v>2028-08</v>
      </c>
    </row>
    <row r="34" spans="8:21" x14ac:dyDescent="0.4">
      <c r="H34" s="53">
        <v>230</v>
      </c>
      <c r="L34" s="56">
        <f ca="1"/>
        <v>33</v>
      </c>
      <c r="M34" s="53">
        <f ca="1"/>
        <v>1900</v>
      </c>
      <c r="N34" s="53">
        <f ca="1"/>
        <v>2</v>
      </c>
      <c r="O34" s="53" t="str">
        <f ca="1"/>
        <v>1900-02</v>
      </c>
      <c r="U34" t="str">
        <v>2028-09</v>
      </c>
    </row>
    <row r="35" spans="8:21" x14ac:dyDescent="0.4">
      <c r="H35" s="53">
        <v>231</v>
      </c>
      <c r="L35" s="56">
        <f ca="1"/>
        <v>34</v>
      </c>
      <c r="M35" s="53">
        <f ca="1"/>
        <v>1900</v>
      </c>
      <c r="N35" s="53">
        <f ca="1"/>
        <v>2</v>
      </c>
      <c r="O35" s="53" t="str">
        <f ca="1"/>
        <v>1900-02</v>
      </c>
      <c r="U35" t="str">
        <v>2028-10</v>
      </c>
    </row>
    <row r="36" spans="8:21" x14ac:dyDescent="0.4">
      <c r="H36" s="53">
        <v>232</v>
      </c>
      <c r="L36" s="56">
        <f ca="1"/>
        <v>35</v>
      </c>
      <c r="M36" s="53">
        <f ca="1"/>
        <v>1900</v>
      </c>
      <c r="N36" s="53">
        <f ca="1"/>
        <v>2</v>
      </c>
      <c r="O36" s="53" t="str">
        <f ca="1"/>
        <v>1900-02</v>
      </c>
      <c r="U36" t="str">
        <v>2028-11</v>
      </c>
    </row>
    <row r="37" spans="8:21" x14ac:dyDescent="0.4">
      <c r="H37" s="53">
        <v>233</v>
      </c>
      <c r="L37" s="56">
        <f ca="1"/>
        <v>36</v>
      </c>
      <c r="M37" s="53">
        <f ca="1"/>
        <v>1900</v>
      </c>
      <c r="N37" s="53">
        <f ca="1"/>
        <v>2</v>
      </c>
      <c r="O37" s="53" t="str">
        <f ca="1"/>
        <v>1900-02</v>
      </c>
      <c r="U37" t="str">
        <v>2028-12</v>
      </c>
    </row>
    <row r="38" spans="8:21" x14ac:dyDescent="0.4">
      <c r="H38" s="53">
        <v>234</v>
      </c>
      <c r="L38" s="56">
        <f ca="1"/>
        <v>37</v>
      </c>
      <c r="M38" s="53">
        <f ca="1"/>
        <v>1900</v>
      </c>
      <c r="N38" s="53">
        <f ca="1"/>
        <v>2</v>
      </c>
      <c r="O38" s="53" t="str">
        <f ca="1"/>
        <v>1900-02</v>
      </c>
      <c r="U38" t="str">
        <v>2029-01</v>
      </c>
    </row>
    <row r="39" spans="8:21" x14ac:dyDescent="0.4">
      <c r="H39" s="53">
        <v>235</v>
      </c>
      <c r="L39" s="56">
        <f ca="1"/>
        <v>38</v>
      </c>
      <c r="M39" s="53">
        <f ca="1"/>
        <v>1900</v>
      </c>
      <c r="N39" s="53">
        <f ca="1"/>
        <v>2</v>
      </c>
      <c r="O39" s="53" t="str">
        <f ca="1"/>
        <v>1900-02</v>
      </c>
      <c r="U39" t="str">
        <v>2029-02</v>
      </c>
    </row>
    <row r="40" spans="8:21" x14ac:dyDescent="0.4">
      <c r="H40" s="53">
        <v>236</v>
      </c>
      <c r="L40" s="56">
        <f ca="1"/>
        <v>39</v>
      </c>
      <c r="M40" s="53">
        <f ca="1"/>
        <v>1900</v>
      </c>
      <c r="N40" s="53">
        <f ca="1"/>
        <v>2</v>
      </c>
      <c r="O40" s="53" t="str">
        <f ca="1"/>
        <v>1900-02</v>
      </c>
      <c r="U40" t="str">
        <v>2029-03</v>
      </c>
    </row>
    <row r="41" spans="8:21" x14ac:dyDescent="0.4">
      <c r="H41" s="53">
        <v>237</v>
      </c>
      <c r="L41" s="56">
        <f ca="1"/>
        <v>40</v>
      </c>
      <c r="M41" s="53">
        <f ca="1"/>
        <v>1900</v>
      </c>
      <c r="N41" s="53">
        <f ca="1"/>
        <v>2</v>
      </c>
      <c r="O41" s="53" t="str">
        <f ca="1"/>
        <v>1900-02</v>
      </c>
      <c r="U41" t="str">
        <v>2029-04</v>
      </c>
    </row>
    <row r="42" spans="8:21" x14ac:dyDescent="0.4">
      <c r="H42" s="53">
        <v>238</v>
      </c>
      <c r="L42" s="56">
        <f ca="1"/>
        <v>41</v>
      </c>
      <c r="M42" s="53">
        <f ca="1"/>
        <v>1900</v>
      </c>
      <c r="N42" s="53">
        <f ca="1"/>
        <v>2</v>
      </c>
      <c r="O42" s="53" t="str">
        <f ca="1"/>
        <v>1900-02</v>
      </c>
      <c r="U42" t="str">
        <v>2029-05</v>
      </c>
    </row>
    <row r="43" spans="8:21" x14ac:dyDescent="0.4">
      <c r="H43" s="53">
        <v>239</v>
      </c>
      <c r="L43" s="56">
        <f ca="1"/>
        <v>42</v>
      </c>
      <c r="M43" s="53">
        <f ca="1"/>
        <v>1900</v>
      </c>
      <c r="N43" s="53">
        <f ca="1"/>
        <v>2</v>
      </c>
      <c r="O43" s="53" t="str">
        <f ca="1"/>
        <v>1900-02</v>
      </c>
      <c r="U43" t="str">
        <v>2029-06</v>
      </c>
    </row>
    <row r="44" spans="8:21" x14ac:dyDescent="0.4">
      <c r="H44" s="53">
        <v>240</v>
      </c>
      <c r="L44" s="56">
        <f ca="1"/>
        <v>43</v>
      </c>
      <c r="M44" s="53">
        <f ca="1"/>
        <v>1900</v>
      </c>
      <c r="N44" s="53">
        <f ca="1"/>
        <v>2</v>
      </c>
      <c r="O44" s="53" t="str">
        <f ca="1"/>
        <v>1900-02</v>
      </c>
      <c r="U44" t="str">
        <v>2029-07</v>
      </c>
    </row>
    <row r="45" spans="8:21" x14ac:dyDescent="0.4">
      <c r="H45" s="53">
        <v>241</v>
      </c>
      <c r="L45" s="56">
        <f ca="1"/>
        <v>44</v>
      </c>
      <c r="M45" s="53">
        <f ca="1"/>
        <v>1900</v>
      </c>
      <c r="N45" s="53">
        <f ca="1"/>
        <v>2</v>
      </c>
      <c r="O45" s="53" t="str">
        <f ca="1"/>
        <v>1900-02</v>
      </c>
      <c r="U45" t="str">
        <v>2029-10</v>
      </c>
    </row>
    <row r="46" spans="8:21" x14ac:dyDescent="0.4">
      <c r="H46" s="53">
        <v>242</v>
      </c>
      <c r="L46" s="56">
        <f ca="1"/>
        <v>45</v>
      </c>
      <c r="M46" s="53">
        <f ca="1"/>
        <v>1900</v>
      </c>
      <c r="N46" s="53">
        <f ca="1"/>
        <v>2</v>
      </c>
      <c r="O46" s="53" t="str">
        <f ca="1"/>
        <v>1900-02</v>
      </c>
      <c r="U46" t="str">
        <v>2029-11</v>
      </c>
    </row>
    <row r="47" spans="8:21" x14ac:dyDescent="0.4">
      <c r="H47" s="53">
        <v>243</v>
      </c>
      <c r="L47" s="56">
        <f ca="1"/>
        <v>46</v>
      </c>
      <c r="M47" s="53">
        <f ca="1"/>
        <v>1900</v>
      </c>
      <c r="N47" s="53">
        <f ca="1"/>
        <v>2</v>
      </c>
      <c r="O47" s="53" t="str">
        <f ca="1"/>
        <v>1900-02</v>
      </c>
      <c r="U47" t="str">
        <v>2029-12</v>
      </c>
    </row>
    <row r="48" spans="8:21" x14ac:dyDescent="0.4">
      <c r="H48" s="53">
        <v>396</v>
      </c>
      <c r="L48" s="56">
        <f ca="1"/>
        <v>47</v>
      </c>
      <c r="M48" s="53">
        <f ca="1"/>
        <v>1900</v>
      </c>
      <c r="N48" s="53">
        <f ca="1"/>
        <v>2</v>
      </c>
      <c r="O48" s="53" t="str">
        <f ca="1"/>
        <v>1900-02</v>
      </c>
      <c r="U48" t="str">
        <v>2030-01</v>
      </c>
    </row>
    <row r="49" spans="8:21" x14ac:dyDescent="0.4">
      <c r="H49" s="53">
        <v>400</v>
      </c>
      <c r="L49" s="56">
        <f ca="1"/>
        <v>48</v>
      </c>
      <c r="M49" s="53">
        <f ca="1"/>
        <v>1900</v>
      </c>
      <c r="N49" s="53">
        <f ca="1"/>
        <v>2</v>
      </c>
      <c r="O49" s="53" t="str">
        <f ca="1"/>
        <v>1900-02</v>
      </c>
      <c r="U49" t="str">
        <v>2030-02</v>
      </c>
    </row>
    <row r="50" spans="8:21" x14ac:dyDescent="0.4">
      <c r="H50" s="53">
        <v>435</v>
      </c>
      <c r="L50" s="56">
        <f ca="1"/>
        <v>49</v>
      </c>
      <c r="M50" s="53">
        <f ca="1"/>
        <v>1900</v>
      </c>
      <c r="N50" s="53">
        <f ca="1"/>
        <v>2</v>
      </c>
      <c r="O50" s="53" t="str">
        <f ca="1"/>
        <v>1900-02</v>
      </c>
      <c r="U50" t="str">
        <v>2030-03</v>
      </c>
    </row>
    <row r="51" spans="8:21" x14ac:dyDescent="0.4">
      <c r="H51" s="53">
        <v>509</v>
      </c>
      <c r="L51" s="56">
        <f ca="1"/>
        <v>50</v>
      </c>
      <c r="M51" s="53">
        <f ca="1"/>
        <v>1900</v>
      </c>
      <c r="N51" s="53">
        <f ca="1"/>
        <v>2</v>
      </c>
      <c r="O51" s="53" t="str">
        <f ca="1"/>
        <v>1900-02</v>
      </c>
      <c r="U51" t="str">
        <v>2030-04</v>
      </c>
    </row>
    <row r="52" spans="8:21" x14ac:dyDescent="0.4">
      <c r="H52" s="53">
        <v>510</v>
      </c>
      <c r="L52" s="56">
        <f ca="1"/>
        <v>51</v>
      </c>
      <c r="M52" s="53">
        <f ca="1"/>
        <v>1900</v>
      </c>
      <c r="N52" s="53">
        <f ca="1"/>
        <v>2</v>
      </c>
      <c r="O52" s="53" t="str">
        <f ca="1"/>
        <v>1900-02</v>
      </c>
      <c r="U52" t="str">
        <v>2030-06</v>
      </c>
    </row>
    <row r="53" spans="8:21" x14ac:dyDescent="0.4">
      <c r="H53" s="53">
        <v>537</v>
      </c>
      <c r="L53" s="56">
        <f ca="1"/>
        <v>52</v>
      </c>
      <c r="M53" s="53">
        <f ca="1"/>
        <v>1900</v>
      </c>
      <c r="N53" s="53">
        <f ca="1"/>
        <v>2</v>
      </c>
      <c r="O53" s="53" t="str">
        <f ca="1"/>
        <v>1900-02</v>
      </c>
      <c r="U53" t="str">
        <v>2030-07</v>
      </c>
    </row>
    <row r="54" spans="8:21" x14ac:dyDescent="0.4">
      <c r="H54" s="53">
        <v>538</v>
      </c>
      <c r="L54" s="56">
        <f ca="1"/>
        <v>53</v>
      </c>
      <c r="M54" s="53">
        <f ca="1"/>
        <v>1900</v>
      </c>
      <c r="N54" s="53">
        <f ca="1"/>
        <v>2</v>
      </c>
      <c r="O54" s="53" t="str">
        <f ca="1"/>
        <v>1900-02</v>
      </c>
      <c r="U54" t="str">
        <v>2030-08</v>
      </c>
    </row>
    <row r="55" spans="8:21" x14ac:dyDescent="0.4">
      <c r="H55" s="53">
        <v>545</v>
      </c>
      <c r="L55" s="56">
        <f ca="1"/>
        <v>54</v>
      </c>
      <c r="M55" s="53">
        <f ca="1"/>
        <v>1900</v>
      </c>
      <c r="N55" s="53">
        <f ca="1"/>
        <v>2</v>
      </c>
      <c r="O55" s="53" t="str">
        <f ca="1"/>
        <v>1900-02</v>
      </c>
      <c r="U55" t="str">
        <v>2030-09</v>
      </c>
    </row>
    <row r="56" spans="8:21" x14ac:dyDescent="0.4">
      <c r="H56" s="53">
        <v>547</v>
      </c>
      <c r="L56" s="56">
        <f ca="1"/>
        <v>55</v>
      </c>
      <c r="M56" s="53">
        <f ca="1"/>
        <v>1900</v>
      </c>
      <c r="N56" s="53">
        <f ca="1"/>
        <v>2</v>
      </c>
      <c r="O56" s="53" t="str">
        <f ca="1"/>
        <v>1900-02</v>
      </c>
      <c r="U56" t="str">
        <v>2030-10</v>
      </c>
    </row>
    <row r="57" spans="8:21" x14ac:dyDescent="0.4">
      <c r="H57" s="53">
        <v>548</v>
      </c>
      <c r="L57" s="56">
        <f ca="1"/>
        <v>56</v>
      </c>
      <c r="M57" s="53">
        <f ca="1"/>
        <v>1900</v>
      </c>
      <c r="N57" s="53">
        <f ca="1"/>
        <v>2</v>
      </c>
      <c r="O57" s="53" t="str">
        <f ca="1"/>
        <v>1900-02</v>
      </c>
      <c r="U57" t="str">
        <v>2030-11</v>
      </c>
    </row>
    <row r="58" spans="8:21" x14ac:dyDescent="0.4">
      <c r="H58" s="53">
        <v>550</v>
      </c>
      <c r="L58" s="56">
        <f ca="1"/>
        <v>57</v>
      </c>
      <c r="M58" s="53">
        <f ca="1"/>
        <v>1900</v>
      </c>
      <c r="N58" s="53">
        <f ca="1"/>
        <v>2</v>
      </c>
      <c r="O58" s="53" t="str">
        <f ca="1"/>
        <v>1900-02</v>
      </c>
      <c r="U58" t="str">
        <v>2030-12</v>
      </c>
    </row>
    <row r="59" spans="8:21" x14ac:dyDescent="0.4">
      <c r="H59" s="53">
        <v>552</v>
      </c>
      <c r="L59" s="56">
        <f ca="1"/>
        <v>58</v>
      </c>
      <c r="M59" s="53">
        <f ca="1"/>
        <v>1900</v>
      </c>
      <c r="N59" s="53">
        <f ca="1"/>
        <v>2</v>
      </c>
      <c r="O59" s="53" t="str">
        <f ca="1"/>
        <v>1900-02</v>
      </c>
      <c r="U59" t="str">
        <v>2031-03</v>
      </c>
    </row>
    <row r="60" spans="8:21" x14ac:dyDescent="0.4">
      <c r="H60" s="53">
        <v>561</v>
      </c>
      <c r="L60" s="56">
        <f ca="1"/>
        <v>59</v>
      </c>
      <c r="M60" s="53">
        <f ca="1"/>
        <v>1900</v>
      </c>
      <c r="N60" s="53">
        <f ca="1"/>
        <v>2</v>
      </c>
      <c r="O60" s="53" t="str">
        <f ca="1"/>
        <v>1900-02</v>
      </c>
      <c r="U60" t="str">
        <v>2031-04</v>
      </c>
    </row>
    <row r="61" spans="8:21" x14ac:dyDescent="0.4">
      <c r="H61" s="53">
        <v>564</v>
      </c>
      <c r="L61" s="56">
        <f ca="1"/>
        <v>60</v>
      </c>
      <c r="M61" s="53">
        <f ca="1"/>
        <v>1900</v>
      </c>
      <c r="N61" s="53">
        <f ca="1"/>
        <v>2</v>
      </c>
      <c r="O61" s="53" t="str">
        <f ca="1"/>
        <v>1900-02</v>
      </c>
      <c r="U61" t="str">
        <v>2031-05</v>
      </c>
    </row>
    <row r="62" spans="8:21" x14ac:dyDescent="0.4">
      <c r="H62" s="53">
        <v>576</v>
      </c>
      <c r="L62" s="56">
        <f ca="1"/>
        <v>61</v>
      </c>
      <c r="M62" s="53">
        <f ca="1"/>
        <v>1900</v>
      </c>
      <c r="N62" s="53">
        <f ca="1"/>
        <v>3</v>
      </c>
      <c r="O62" s="53" t="str">
        <f ca="1"/>
        <v>1900-03</v>
      </c>
      <c r="U62" t="str">
        <v>2031-06</v>
      </c>
    </row>
    <row r="63" spans="8:21" x14ac:dyDescent="0.4">
      <c r="H63" s="53">
        <v>586</v>
      </c>
      <c r="L63" s="56">
        <f ca="1"/>
        <v>62</v>
      </c>
      <c r="M63" s="53">
        <f ca="1"/>
        <v>1900</v>
      </c>
      <c r="N63" s="53">
        <f ca="1"/>
        <v>3</v>
      </c>
      <c r="O63" s="53" t="str">
        <f ca="1"/>
        <v>1900-03</v>
      </c>
      <c r="U63" t="str">
        <v>2031-07</v>
      </c>
    </row>
    <row r="64" spans="8:21" x14ac:dyDescent="0.4">
      <c r="H64" s="53">
        <v>599</v>
      </c>
      <c r="L64" s="56">
        <f ca="1"/>
        <v>63</v>
      </c>
      <c r="M64" s="53">
        <f ca="1"/>
        <v>1900</v>
      </c>
      <c r="N64" s="53">
        <f ca="1"/>
        <v>3</v>
      </c>
      <c r="O64" s="53" t="str">
        <f ca="1"/>
        <v>1900-03</v>
      </c>
    </row>
    <row r="65" spans="8:15" x14ac:dyDescent="0.4">
      <c r="H65" s="53">
        <v>609</v>
      </c>
      <c r="L65" s="56">
        <f ca="1"/>
        <v>64</v>
      </c>
      <c r="M65" s="53">
        <f ca="1"/>
        <v>1900</v>
      </c>
      <c r="N65" s="53">
        <f ca="1"/>
        <v>3</v>
      </c>
      <c r="O65" s="53" t="str">
        <f ca="1"/>
        <v>1900-03</v>
      </c>
    </row>
    <row r="66" spans="8:15" x14ac:dyDescent="0.4">
      <c r="H66" s="53">
        <v>612</v>
      </c>
      <c r="L66" s="56">
        <f ca="1"/>
        <v>65</v>
      </c>
      <c r="M66" s="53">
        <f ca="1"/>
        <v>1900</v>
      </c>
      <c r="N66" s="53">
        <f ca="1"/>
        <v>3</v>
      </c>
      <c r="O66" s="53" t="str">
        <f ca="1"/>
        <v>1900-03</v>
      </c>
    </row>
    <row r="67" spans="8:15" x14ac:dyDescent="0.4">
      <c r="H67" s="53">
        <v>614</v>
      </c>
      <c r="L67" s="56">
        <f ca="1"/>
        <v>66</v>
      </c>
      <c r="M67" s="53">
        <f ca="1"/>
        <v>1900</v>
      </c>
      <c r="N67" s="53">
        <f ca="1"/>
        <v>3</v>
      </c>
      <c r="O67" s="53" t="str">
        <f ca="1"/>
        <v>1900-03</v>
      </c>
    </row>
    <row r="68" spans="8:15" x14ac:dyDescent="0.4">
      <c r="H68" s="53">
        <v>615</v>
      </c>
      <c r="L68" s="56">
        <f ca="1"/>
        <v>67</v>
      </c>
      <c r="M68" s="53">
        <f ca="1"/>
        <v>1900</v>
      </c>
      <c r="N68" s="53">
        <f ca="1"/>
        <v>3</v>
      </c>
      <c r="O68" s="53" t="str">
        <f ca="1"/>
        <v>1900-03</v>
      </c>
    </row>
    <row r="69" spans="8:15" x14ac:dyDescent="0.4">
      <c r="H69" s="53">
        <v>620</v>
      </c>
      <c r="L69" s="56">
        <f ca="1"/>
        <v>68</v>
      </c>
      <c r="M69" s="53">
        <f ca="1"/>
        <v>1900</v>
      </c>
      <c r="N69" s="53">
        <f ca="1"/>
        <v>3</v>
      </c>
      <c r="O69" s="53" t="str">
        <f ca="1"/>
        <v>1900-03</v>
      </c>
    </row>
    <row r="70" spans="8:15" x14ac:dyDescent="0.4">
      <c r="H70" s="53">
        <v>632</v>
      </c>
      <c r="L70" s="56">
        <f ca="1"/>
        <v>69</v>
      </c>
      <c r="M70" s="53">
        <f ca="1"/>
        <v>1900</v>
      </c>
      <c r="N70" s="53">
        <f ca="1"/>
        <v>3</v>
      </c>
      <c r="O70" s="53" t="str">
        <f ca="1"/>
        <v>1900-03</v>
      </c>
    </row>
    <row r="71" spans="8:15" x14ac:dyDescent="0.4">
      <c r="H71" s="53">
        <v>633</v>
      </c>
      <c r="L71" s="56">
        <f ca="1"/>
        <v>70</v>
      </c>
      <c r="M71" s="53">
        <f ca="1"/>
        <v>1900</v>
      </c>
      <c r="N71" s="53">
        <f ca="1"/>
        <v>3</v>
      </c>
      <c r="O71" s="53" t="str">
        <f ca="1"/>
        <v>1900-03</v>
      </c>
    </row>
    <row r="72" spans="8:15" x14ac:dyDescent="0.4">
      <c r="H72" s="53">
        <v>650</v>
      </c>
      <c r="L72" s="56">
        <f ca="1"/>
        <v>71</v>
      </c>
      <c r="M72" s="53">
        <f ca="1"/>
        <v>1900</v>
      </c>
      <c r="N72" s="53">
        <f ca="1"/>
        <v>3</v>
      </c>
      <c r="O72" s="53" t="str">
        <f ca="1"/>
        <v>1900-03</v>
      </c>
    </row>
    <row r="73" spans="8:15" x14ac:dyDescent="0.4">
      <c r="H73" s="53">
        <v>654</v>
      </c>
      <c r="L73" s="56">
        <f ca="1"/>
        <v>72</v>
      </c>
      <c r="M73" s="53">
        <f ca="1"/>
        <v>1900</v>
      </c>
      <c r="N73" s="53">
        <f ca="1"/>
        <v>3</v>
      </c>
      <c r="O73" s="53" t="str">
        <f ca="1"/>
        <v>1900-03</v>
      </c>
    </row>
    <row r="74" spans="8:15" x14ac:dyDescent="0.4">
      <c r="H74" s="53">
        <v>655</v>
      </c>
      <c r="L74" s="56">
        <f ca="1"/>
        <v>73</v>
      </c>
      <c r="M74" s="53">
        <f ca="1"/>
        <v>1900</v>
      </c>
      <c r="N74" s="53">
        <f ca="1"/>
        <v>3</v>
      </c>
      <c r="O74" s="53" t="str">
        <f ca="1"/>
        <v>1900-03</v>
      </c>
    </row>
    <row r="75" spans="8:15" x14ac:dyDescent="0.4">
      <c r="H75" s="53">
        <v>657</v>
      </c>
      <c r="L75" s="56">
        <f ca="1"/>
        <v>74</v>
      </c>
      <c r="M75" s="53">
        <f ca="1"/>
        <v>1900</v>
      </c>
      <c r="N75" s="53">
        <f ca="1"/>
        <v>3</v>
      </c>
      <c r="O75" s="53" t="str">
        <f ca="1"/>
        <v>1900-03</v>
      </c>
    </row>
    <row r="76" spans="8:15" x14ac:dyDescent="0.4">
      <c r="H76" s="53">
        <v>667</v>
      </c>
      <c r="L76" s="56">
        <f ca="1"/>
        <v>75</v>
      </c>
      <c r="M76" s="53">
        <f ca="1"/>
        <v>1900</v>
      </c>
      <c r="N76" s="53">
        <f ca="1"/>
        <v>3</v>
      </c>
      <c r="O76" s="53" t="str">
        <f ca="1"/>
        <v>1900-03</v>
      </c>
    </row>
    <row r="77" spans="8:15" x14ac:dyDescent="0.4">
      <c r="H77" s="53">
        <v>677</v>
      </c>
      <c r="L77" s="56">
        <f ca="1"/>
        <v>76</v>
      </c>
      <c r="M77" s="53">
        <f ca="1"/>
        <v>1900</v>
      </c>
      <c r="N77" s="53">
        <f ca="1"/>
        <v>3</v>
      </c>
      <c r="O77" s="53" t="str">
        <f ca="1"/>
        <v>1900-03</v>
      </c>
    </row>
    <row r="78" spans="8:15" x14ac:dyDescent="0.4">
      <c r="H78" s="53">
        <v>687</v>
      </c>
      <c r="L78" s="56">
        <f ca="1"/>
        <v>77</v>
      </c>
      <c r="M78" s="53">
        <f ca="1"/>
        <v>1900</v>
      </c>
      <c r="N78" s="53">
        <f ca="1"/>
        <v>3</v>
      </c>
      <c r="O78" s="53" t="str">
        <f ca="1"/>
        <v>1900-03</v>
      </c>
    </row>
    <row r="79" spans="8:15" x14ac:dyDescent="0.4">
      <c r="H79" s="53">
        <v>692</v>
      </c>
      <c r="L79" s="56">
        <f ca="1"/>
        <v>78</v>
      </c>
      <c r="M79" s="53">
        <f ca="1"/>
        <v>1900</v>
      </c>
      <c r="N79" s="53">
        <f ca="1"/>
        <v>3</v>
      </c>
      <c r="O79" s="53" t="str">
        <f ca="1"/>
        <v>1900-03</v>
      </c>
    </row>
    <row r="80" spans="8:15" x14ac:dyDescent="0.4">
      <c r="H80" s="53">
        <v>702</v>
      </c>
      <c r="L80" s="56">
        <f ca="1"/>
        <v>79</v>
      </c>
      <c r="M80" s="53">
        <f ca="1"/>
        <v>1900</v>
      </c>
      <c r="N80" s="53">
        <f ca="1"/>
        <v>3</v>
      </c>
      <c r="O80" s="53" t="str">
        <f ca="1"/>
        <v>1900-03</v>
      </c>
    </row>
    <row r="81" spans="8:15" x14ac:dyDescent="0.4">
      <c r="H81" s="53">
        <v>706</v>
      </c>
      <c r="L81" s="56">
        <f ca="1"/>
        <v>80</v>
      </c>
      <c r="M81" s="53">
        <f ca="1"/>
        <v>1900</v>
      </c>
      <c r="N81" s="53">
        <f ca="1"/>
        <v>3</v>
      </c>
      <c r="O81" s="53" t="str">
        <f ca="1"/>
        <v>1900-03</v>
      </c>
    </row>
    <row r="82" spans="8:15" x14ac:dyDescent="0.4">
      <c r="H82" s="53">
        <v>709</v>
      </c>
      <c r="L82" s="56">
        <f ca="1"/>
        <v>81</v>
      </c>
      <c r="M82" s="53">
        <f ca="1"/>
        <v>1900</v>
      </c>
      <c r="N82" s="53">
        <f ca="1"/>
        <v>3</v>
      </c>
      <c r="O82" s="53" t="str">
        <f ca="1"/>
        <v>1900-03</v>
      </c>
    </row>
    <row r="83" spans="8:15" x14ac:dyDescent="0.4">
      <c r="H83" s="53">
        <v>716</v>
      </c>
      <c r="L83" s="56">
        <f ca="1"/>
        <v>82</v>
      </c>
      <c r="M83" s="53">
        <f ca="1"/>
        <v>1900</v>
      </c>
      <c r="N83" s="53">
        <f ca="1"/>
        <v>3</v>
      </c>
      <c r="O83" s="53" t="str">
        <f ca="1"/>
        <v>1900-03</v>
      </c>
    </row>
    <row r="84" spans="8:15" x14ac:dyDescent="0.4">
      <c r="H84" s="53">
        <v>721</v>
      </c>
      <c r="L84" s="56">
        <f ca="1"/>
        <v>83</v>
      </c>
      <c r="M84" s="53">
        <f ca="1"/>
        <v>1900</v>
      </c>
      <c r="N84" s="53">
        <f ca="1"/>
        <v>3</v>
      </c>
      <c r="O84" s="53" t="str">
        <f ca="1"/>
        <v>1900-03</v>
      </c>
    </row>
    <row r="85" spans="8:15" x14ac:dyDescent="0.4">
      <c r="H85" s="53">
        <v>727</v>
      </c>
      <c r="L85" s="56">
        <f ca="1"/>
        <v>84</v>
      </c>
      <c r="M85" s="53">
        <f ca="1"/>
        <v>1900</v>
      </c>
      <c r="N85" s="53">
        <f ca="1"/>
        <v>3</v>
      </c>
      <c r="O85" s="53" t="str">
        <f ca="1"/>
        <v>1900-03</v>
      </c>
    </row>
    <row r="86" spans="8:15" x14ac:dyDescent="0.4">
      <c r="H86" s="53">
        <v>729</v>
      </c>
      <c r="L86" s="56">
        <f ca="1"/>
        <v>85</v>
      </c>
      <c r="M86" s="53">
        <f ca="1"/>
        <v>1900</v>
      </c>
      <c r="N86" s="53">
        <f ca="1"/>
        <v>3</v>
      </c>
      <c r="O86" s="53" t="str">
        <f ca="1"/>
        <v>1900-03</v>
      </c>
    </row>
    <row r="87" spans="8:15" x14ac:dyDescent="0.4">
      <c r="H87" s="53">
        <v>746</v>
      </c>
      <c r="L87" s="56">
        <f ca="1"/>
        <v>86</v>
      </c>
      <c r="M87" s="53">
        <f ca="1"/>
        <v>1900</v>
      </c>
      <c r="N87" s="53">
        <f ca="1"/>
        <v>3</v>
      </c>
      <c r="O87" s="53" t="str">
        <f ca="1"/>
        <v>1900-03</v>
      </c>
    </row>
    <row r="88" spans="8:15" x14ac:dyDescent="0.4">
      <c r="H88" s="53">
        <v>757</v>
      </c>
      <c r="L88" s="56">
        <f ca="1"/>
        <v>87</v>
      </c>
      <c r="M88" s="53">
        <f ca="1"/>
        <v>1900</v>
      </c>
      <c r="N88" s="53">
        <f ca="1"/>
        <v>3</v>
      </c>
      <c r="O88" s="53" t="str">
        <f ca="1"/>
        <v>1900-03</v>
      </c>
    </row>
    <row r="89" spans="8:15" x14ac:dyDescent="0.4">
      <c r="H89" s="53">
        <v>763</v>
      </c>
      <c r="L89" s="56">
        <f ca="1"/>
        <v>88</v>
      </c>
      <c r="M89" s="53">
        <f ca="1"/>
        <v>1900</v>
      </c>
      <c r="N89" s="53">
        <f ca="1"/>
        <v>3</v>
      </c>
      <c r="O89" s="53" t="str">
        <f ca="1"/>
        <v>1900-03</v>
      </c>
    </row>
    <row r="90" spans="8:15" x14ac:dyDescent="0.4">
      <c r="H90" s="53">
        <v>764</v>
      </c>
      <c r="L90" s="56">
        <f ca="1"/>
        <v>89</v>
      </c>
      <c r="M90" s="53">
        <f ca="1"/>
        <v>1900</v>
      </c>
      <c r="N90" s="53">
        <f ca="1"/>
        <v>3</v>
      </c>
      <c r="O90" s="53" t="str">
        <f ca="1"/>
        <v>1900-03</v>
      </c>
    </row>
    <row r="91" spans="8:15" x14ac:dyDescent="0.4">
      <c r="H91" s="53">
        <v>781</v>
      </c>
      <c r="L91" s="56">
        <f ca="1"/>
        <v>90</v>
      </c>
      <c r="M91" s="53">
        <f ca="1"/>
        <v>1900</v>
      </c>
      <c r="N91" s="53">
        <f ca="1"/>
        <v>3</v>
      </c>
      <c r="O91" s="53" t="str">
        <f ca="1"/>
        <v>1900-03</v>
      </c>
    </row>
    <row r="92" spans="8:15" x14ac:dyDescent="0.4">
      <c r="H92" s="53">
        <v>802</v>
      </c>
      <c r="L92" s="56">
        <f ca="1"/>
        <v>91</v>
      </c>
      <c r="M92" s="53">
        <f ca="1"/>
        <v>1900</v>
      </c>
      <c r="N92" s="53">
        <f ca="1"/>
        <v>3</v>
      </c>
      <c r="O92" s="53" t="str">
        <f ca="1"/>
        <v>1900-03</v>
      </c>
    </row>
    <row r="93" spans="8:15" x14ac:dyDescent="0.4">
      <c r="H93" s="53">
        <v>804</v>
      </c>
      <c r="L93" s="56">
        <f ca="1"/>
        <v>92</v>
      </c>
      <c r="M93" s="53">
        <f ca="1"/>
        <v>1900</v>
      </c>
      <c r="N93" s="53">
        <f ca="1"/>
        <v>4</v>
      </c>
      <c r="O93" s="53" t="str">
        <f ca="1"/>
        <v>1900-04</v>
      </c>
    </row>
    <row r="94" spans="8:15" x14ac:dyDescent="0.4">
      <c r="H94" s="53">
        <v>814</v>
      </c>
      <c r="L94" s="56">
        <f ca="1"/>
        <v>93</v>
      </c>
      <c r="M94" s="53">
        <f ca="1"/>
        <v>1900</v>
      </c>
      <c r="N94" s="53">
        <f ca="1"/>
        <v>4</v>
      </c>
      <c r="O94" s="53" t="str">
        <f ca="1"/>
        <v>1900-04</v>
      </c>
    </row>
    <row r="95" spans="8:15" x14ac:dyDescent="0.4">
      <c r="H95" s="53">
        <v>817</v>
      </c>
      <c r="L95" s="56">
        <f ca="1"/>
        <v>94</v>
      </c>
      <c r="M95" s="53">
        <f ca="1"/>
        <v>1900</v>
      </c>
      <c r="N95" s="53">
        <f ca="1"/>
        <v>4</v>
      </c>
      <c r="O95" s="53" t="str">
        <f ca="1"/>
        <v>1900-04</v>
      </c>
    </row>
    <row r="96" spans="8:15" x14ac:dyDescent="0.4">
      <c r="H96" s="53">
        <v>827</v>
      </c>
      <c r="L96" s="56">
        <f ca="1"/>
        <v>95</v>
      </c>
      <c r="M96" s="53">
        <f ca="1"/>
        <v>1900</v>
      </c>
      <c r="N96" s="53">
        <f ca="1"/>
        <v>4</v>
      </c>
      <c r="O96" s="53" t="str">
        <f ca="1"/>
        <v>1900-04</v>
      </c>
    </row>
    <row r="97" spans="8:15" x14ac:dyDescent="0.4">
      <c r="H97" s="53">
        <v>828</v>
      </c>
      <c r="L97" s="56">
        <f ca="1"/>
        <v>96</v>
      </c>
      <c r="M97" s="53">
        <f ca="1"/>
        <v>1900</v>
      </c>
      <c r="N97" s="53">
        <f ca="1"/>
        <v>4</v>
      </c>
      <c r="O97" s="53" t="str">
        <f ca="1"/>
        <v>1900-04</v>
      </c>
    </row>
    <row r="98" spans="8:15" x14ac:dyDescent="0.4">
      <c r="H98" s="53">
        <v>831</v>
      </c>
      <c r="L98" s="56">
        <f ca="1"/>
        <v>97</v>
      </c>
      <c r="M98" s="53">
        <f ca="1"/>
        <v>1900</v>
      </c>
      <c r="N98" s="53">
        <f ca="1"/>
        <v>4</v>
      </c>
      <c r="O98" s="53" t="str">
        <f ca="1"/>
        <v>1900-04</v>
      </c>
    </row>
    <row r="99" spans="8:15" x14ac:dyDescent="0.4">
      <c r="H99" s="53">
        <v>839</v>
      </c>
      <c r="L99" s="56">
        <f ca="1"/>
        <v>98</v>
      </c>
      <c r="M99" s="53">
        <f ca="1"/>
        <v>1900</v>
      </c>
      <c r="N99" s="53">
        <f ca="1"/>
        <v>4</v>
      </c>
      <c r="O99" s="53" t="str">
        <f ca="1"/>
        <v>1900-04</v>
      </c>
    </row>
    <row r="100" spans="8:15" x14ac:dyDescent="0.4">
      <c r="H100" s="53">
        <v>840</v>
      </c>
      <c r="L100" s="56">
        <f ca="1"/>
        <v>99</v>
      </c>
      <c r="M100" s="53">
        <f ca="1"/>
        <v>1900</v>
      </c>
      <c r="N100" s="53">
        <f ca="1"/>
        <v>4</v>
      </c>
      <c r="O100" s="53" t="str">
        <f ca="1"/>
        <v>1900-04</v>
      </c>
    </row>
    <row r="101" spans="8:15" x14ac:dyDescent="0.4">
      <c r="H101" s="53">
        <v>842</v>
      </c>
      <c r="L101" s="56">
        <f ca="1"/>
        <v>100</v>
      </c>
      <c r="M101" s="53">
        <f ca="1"/>
        <v>1900</v>
      </c>
      <c r="N101" s="53">
        <f ca="1"/>
        <v>4</v>
      </c>
      <c r="O101" s="53" t="str">
        <f ca="1"/>
        <v>1900-04</v>
      </c>
    </row>
    <row r="102" spans="8:15" x14ac:dyDescent="0.4">
      <c r="H102" s="53">
        <v>843</v>
      </c>
      <c r="L102" s="56">
        <f ca="1"/>
        <v>101</v>
      </c>
      <c r="M102" s="53">
        <f ca="1"/>
        <v>1900</v>
      </c>
      <c r="N102" s="53">
        <f ca="1"/>
        <v>4</v>
      </c>
      <c r="O102" s="53" t="str">
        <f ca="1"/>
        <v>1900-04</v>
      </c>
    </row>
    <row r="103" spans="8:15" x14ac:dyDescent="0.4">
      <c r="H103" s="53">
        <v>852</v>
      </c>
      <c r="L103" s="56">
        <f ca="1"/>
        <v>102</v>
      </c>
      <c r="M103" s="53">
        <f ca="1"/>
        <v>1900</v>
      </c>
      <c r="N103" s="53">
        <f ca="1"/>
        <v>4</v>
      </c>
      <c r="O103" s="53" t="str">
        <f ca="1"/>
        <v>1900-04</v>
      </c>
    </row>
    <row r="104" spans="8:15" x14ac:dyDescent="0.4">
      <c r="H104" s="53">
        <v>854</v>
      </c>
      <c r="L104" s="56">
        <f ca="1"/>
        <v>103</v>
      </c>
      <c r="M104" s="53">
        <f ca="1"/>
        <v>1900</v>
      </c>
      <c r="N104" s="53">
        <f ca="1"/>
        <v>4</v>
      </c>
      <c r="O104" s="53" t="str">
        <f ca="1"/>
        <v>1900-04</v>
      </c>
    </row>
    <row r="105" spans="8:15" x14ac:dyDescent="0.4">
      <c r="H105" s="53">
        <v>864</v>
      </c>
      <c r="L105" s="56">
        <f ca="1"/>
        <v>104</v>
      </c>
      <c r="M105" s="53">
        <f ca="1"/>
        <v>1900</v>
      </c>
      <c r="N105" s="53">
        <f ca="1"/>
        <v>4</v>
      </c>
      <c r="O105" s="53" t="str">
        <f ca="1"/>
        <v>1900-04</v>
      </c>
    </row>
    <row r="106" spans="8:15" x14ac:dyDescent="0.4">
      <c r="H106" s="53">
        <v>865</v>
      </c>
      <c r="L106" s="56">
        <f ca="1"/>
        <v>105</v>
      </c>
      <c r="M106" s="53">
        <f ca="1"/>
        <v>1900</v>
      </c>
      <c r="N106" s="53">
        <f ca="1"/>
        <v>4</v>
      </c>
      <c r="O106" s="53" t="str">
        <f ca="1"/>
        <v>1900-04</v>
      </c>
    </row>
    <row r="107" spans="8:15" x14ac:dyDescent="0.4">
      <c r="H107" s="53">
        <v>875</v>
      </c>
      <c r="L107" s="56">
        <f ca="1"/>
        <v>106</v>
      </c>
      <c r="M107" s="53">
        <f ca="1"/>
        <v>1900</v>
      </c>
      <c r="N107" s="53">
        <f ca="1"/>
        <v>4</v>
      </c>
      <c r="O107" s="53" t="str">
        <f ca="1"/>
        <v>1900-04</v>
      </c>
    </row>
    <row r="108" spans="8:15" x14ac:dyDescent="0.4">
      <c r="H108" s="53">
        <v>889</v>
      </c>
      <c r="L108" s="56">
        <f ca="1"/>
        <v>107</v>
      </c>
      <c r="M108" s="53">
        <f ca="1"/>
        <v>1900</v>
      </c>
      <c r="N108" s="53">
        <f ca="1"/>
        <v>4</v>
      </c>
      <c r="O108" s="53" t="str">
        <f ca="1"/>
        <v>1900-04</v>
      </c>
    </row>
    <row r="109" spans="8:15" x14ac:dyDescent="0.4">
      <c r="H109" s="53">
        <v>894</v>
      </c>
      <c r="L109" s="56">
        <f ca="1"/>
        <v>108</v>
      </c>
      <c r="M109" s="53">
        <f ca="1"/>
        <v>1900</v>
      </c>
      <c r="N109" s="53">
        <f ca="1"/>
        <v>4</v>
      </c>
      <c r="O109" s="53" t="str">
        <f ca="1"/>
        <v>1900-04</v>
      </c>
    </row>
    <row r="110" spans="8:15" x14ac:dyDescent="0.4">
      <c r="H110" s="53">
        <v>901</v>
      </c>
      <c r="L110" s="56">
        <f ca="1"/>
        <v>109</v>
      </c>
      <c r="M110" s="53">
        <f ca="1"/>
        <v>1900</v>
      </c>
      <c r="N110" s="53">
        <f ca="1"/>
        <v>4</v>
      </c>
      <c r="O110" s="53" t="str">
        <f ca="1"/>
        <v>1900-04</v>
      </c>
    </row>
    <row r="111" spans="8:15" x14ac:dyDescent="0.4">
      <c r="H111" s="53">
        <v>902</v>
      </c>
      <c r="L111" s="56">
        <f ca="1"/>
        <v>110</v>
      </c>
      <c r="M111" s="53">
        <f ca="1"/>
        <v>1900</v>
      </c>
      <c r="N111" s="53">
        <f ca="1"/>
        <v>4</v>
      </c>
      <c r="O111" s="53" t="str">
        <f ca="1"/>
        <v>1900-04</v>
      </c>
    </row>
    <row r="112" spans="8:15" x14ac:dyDescent="0.4">
      <c r="H112" s="53">
        <v>904</v>
      </c>
      <c r="L112" s="56">
        <f ca="1"/>
        <v>111</v>
      </c>
      <c r="M112" s="53">
        <f ca="1"/>
        <v>1900</v>
      </c>
      <c r="N112" s="53">
        <f ca="1"/>
        <v>4</v>
      </c>
      <c r="O112" s="53" t="str">
        <f ca="1"/>
        <v>1900-04</v>
      </c>
    </row>
    <row r="113" spans="8:15" x14ac:dyDescent="0.4">
      <c r="H113" s="53">
        <v>907</v>
      </c>
      <c r="L113" s="56">
        <f ca="1"/>
        <v>112</v>
      </c>
      <c r="M113" s="53">
        <f ca="1"/>
        <v>1900</v>
      </c>
      <c r="N113" s="53">
        <f ca="1"/>
        <v>4</v>
      </c>
      <c r="O113" s="53" t="str">
        <f ca="1"/>
        <v>1900-04</v>
      </c>
    </row>
    <row r="114" spans="8:15" x14ac:dyDescent="0.4">
      <c r="H114" s="53">
        <v>935</v>
      </c>
      <c r="L114" s="56">
        <f ca="1"/>
        <v>113</v>
      </c>
      <c r="M114" s="53">
        <f ca="1"/>
        <v>1900</v>
      </c>
      <c r="N114" s="53">
        <f ca="1"/>
        <v>4</v>
      </c>
      <c r="O114" s="53" t="str">
        <f ca="1"/>
        <v>1900-04</v>
      </c>
    </row>
    <row r="115" spans="8:15" x14ac:dyDescent="0.4">
      <c r="H115" s="53">
        <v>941</v>
      </c>
      <c r="L115" s="56">
        <f ca="1"/>
        <v>114</v>
      </c>
      <c r="M115" s="53">
        <f ca="1"/>
        <v>1900</v>
      </c>
      <c r="N115" s="53">
        <f ca="1"/>
        <v>4</v>
      </c>
      <c r="O115" s="53" t="str">
        <f ca="1"/>
        <v>1900-04</v>
      </c>
    </row>
    <row r="116" spans="8:15" x14ac:dyDescent="0.4">
      <c r="H116" s="53">
        <v>955</v>
      </c>
      <c r="L116" s="56">
        <f ca="1"/>
        <v>115</v>
      </c>
      <c r="M116" s="53">
        <f ca="1"/>
        <v>1900</v>
      </c>
      <c r="N116" s="53">
        <f ca="1"/>
        <v>4</v>
      </c>
      <c r="O116" s="53" t="str">
        <f ca="1"/>
        <v>1900-04</v>
      </c>
    </row>
    <row r="117" spans="8:15" x14ac:dyDescent="0.4">
      <c r="H117" s="53">
        <v>957</v>
      </c>
      <c r="L117" s="56">
        <f ca="1"/>
        <v>116</v>
      </c>
      <c r="M117" s="53">
        <f ca="1"/>
        <v>1900</v>
      </c>
      <c r="N117" s="53">
        <f ca="1"/>
        <v>4</v>
      </c>
      <c r="O117" s="53" t="str">
        <f ca="1"/>
        <v>1900-04</v>
      </c>
    </row>
    <row r="118" spans="8:15" x14ac:dyDescent="0.4">
      <c r="H118" s="53">
        <v>966</v>
      </c>
      <c r="L118" s="56">
        <f ca="1"/>
        <v>117</v>
      </c>
      <c r="M118" s="53">
        <f ca="1"/>
        <v>1900</v>
      </c>
      <c r="N118" s="53">
        <f ca="1"/>
        <v>4</v>
      </c>
      <c r="O118" s="53" t="str">
        <f ca="1"/>
        <v>1900-04</v>
      </c>
    </row>
    <row r="119" spans="8:15" x14ac:dyDescent="0.4">
      <c r="H119" s="53">
        <v>975</v>
      </c>
      <c r="L119" s="56">
        <f ca="1"/>
        <v>118</v>
      </c>
      <c r="M119" s="53">
        <f ca="1"/>
        <v>1900</v>
      </c>
      <c r="N119" s="53">
        <f ca="1"/>
        <v>4</v>
      </c>
      <c r="O119" s="53" t="str">
        <f ca="1"/>
        <v>1900-04</v>
      </c>
    </row>
    <row r="120" spans="8:15" x14ac:dyDescent="0.4">
      <c r="H120" s="53">
        <v>976</v>
      </c>
      <c r="L120" s="56">
        <f ca="1"/>
        <v>119</v>
      </c>
      <c r="M120" s="53">
        <f ca="1"/>
        <v>1900</v>
      </c>
      <c r="N120" s="53">
        <f ca="1"/>
        <v>4</v>
      </c>
      <c r="O120" s="53" t="str">
        <f ca="1"/>
        <v>1900-04</v>
      </c>
    </row>
    <row r="121" spans="8:15" x14ac:dyDescent="0.4">
      <c r="H121" s="53">
        <v>985</v>
      </c>
      <c r="L121" s="56">
        <f ca="1"/>
        <v>120</v>
      </c>
      <c r="M121" s="53">
        <f ca="1"/>
        <v>1900</v>
      </c>
      <c r="N121" s="53">
        <f ca="1"/>
        <v>4</v>
      </c>
      <c r="O121" s="53" t="str">
        <f ca="1"/>
        <v>1900-04</v>
      </c>
    </row>
    <row r="122" spans="8:15" x14ac:dyDescent="0.4">
      <c r="H122" s="53">
        <v>994</v>
      </c>
      <c r="L122" s="56">
        <f ca="1"/>
        <v>121</v>
      </c>
      <c r="M122" s="53">
        <f ca="1"/>
        <v>1900</v>
      </c>
      <c r="N122" s="53">
        <f ca="1"/>
        <v>4</v>
      </c>
      <c r="O122" s="53" t="str">
        <f ca="1"/>
        <v>1900-04</v>
      </c>
    </row>
    <row r="123" spans="8:15" x14ac:dyDescent="0.4">
      <c r="H123" s="53">
        <v>1000</v>
      </c>
      <c r="L123" s="56">
        <f ca="1"/>
        <v>122</v>
      </c>
      <c r="M123" s="53">
        <f ca="1"/>
        <v>1900</v>
      </c>
      <c r="N123" s="53">
        <f ca="1"/>
        <v>5</v>
      </c>
      <c r="O123" s="53" t="str">
        <f ca="1"/>
        <v>1900-05</v>
      </c>
    </row>
    <row r="124" spans="8:15" x14ac:dyDescent="0.4">
      <c r="H124" s="53">
        <v>1005</v>
      </c>
      <c r="L124" s="56">
        <f ca="1"/>
        <v>123</v>
      </c>
      <c r="M124" s="53">
        <f ca="1"/>
        <v>1900</v>
      </c>
      <c r="N124" s="53">
        <f ca="1"/>
        <v>5</v>
      </c>
      <c r="O124" s="53" t="str">
        <f ca="1"/>
        <v>1900-05</v>
      </c>
    </row>
    <row r="125" spans="8:15" x14ac:dyDescent="0.4">
      <c r="H125" s="53">
        <v>1014</v>
      </c>
      <c r="L125" s="56">
        <f ca="1"/>
        <v>124</v>
      </c>
      <c r="M125" s="53">
        <f ca="1"/>
        <v>1900</v>
      </c>
      <c r="N125" s="53">
        <f ca="1"/>
        <v>5</v>
      </c>
      <c r="O125" s="53" t="str">
        <f ca="1"/>
        <v>1900-05</v>
      </c>
    </row>
    <row r="126" spans="8:15" x14ac:dyDescent="0.4">
      <c r="H126" s="53">
        <v>1031</v>
      </c>
      <c r="L126" s="56">
        <f ca="1"/>
        <v>125</v>
      </c>
      <c r="M126" s="53">
        <f ca="1"/>
        <v>1900</v>
      </c>
      <c r="N126" s="53">
        <f ca="1"/>
        <v>5</v>
      </c>
      <c r="O126" s="53" t="str">
        <f ca="1"/>
        <v>1900-05</v>
      </c>
    </row>
    <row r="127" spans="8:15" x14ac:dyDescent="0.4">
      <c r="H127" s="53">
        <v>1035</v>
      </c>
      <c r="L127" s="56">
        <f ca="1"/>
        <v>126</v>
      </c>
      <c r="M127" s="53">
        <f ca="1"/>
        <v>1900</v>
      </c>
      <c r="N127" s="53">
        <f ca="1"/>
        <v>5</v>
      </c>
      <c r="O127" s="53" t="str">
        <f ca="1"/>
        <v>1900-05</v>
      </c>
    </row>
    <row r="128" spans="8:15" x14ac:dyDescent="0.4">
      <c r="H128" s="53">
        <v>1045</v>
      </c>
      <c r="L128" s="56">
        <f ca="1"/>
        <v>127</v>
      </c>
      <c r="M128" s="53">
        <f ca="1"/>
        <v>1900</v>
      </c>
      <c r="N128" s="53">
        <f ca="1"/>
        <v>5</v>
      </c>
      <c r="O128" s="53" t="str">
        <f ca="1"/>
        <v>1900-05</v>
      </c>
    </row>
    <row r="129" spans="8:15" x14ac:dyDescent="0.4">
      <c r="H129" s="53">
        <v>1049</v>
      </c>
      <c r="L129" s="56">
        <f ca="1"/>
        <v>128</v>
      </c>
      <c r="M129" s="53">
        <f ca="1"/>
        <v>1900</v>
      </c>
      <c r="N129" s="53">
        <f ca="1"/>
        <v>5</v>
      </c>
      <c r="O129" s="53" t="str">
        <f ca="1"/>
        <v>1900-05</v>
      </c>
    </row>
    <row r="130" spans="8:15" x14ac:dyDescent="0.4">
      <c r="H130" s="53">
        <v>1056</v>
      </c>
      <c r="L130" s="56">
        <f ca="1"/>
        <v>129</v>
      </c>
      <c r="M130" s="53">
        <f ca="1"/>
        <v>1900</v>
      </c>
      <c r="N130" s="53">
        <f ca="1"/>
        <v>5</v>
      </c>
      <c r="O130" s="53" t="str">
        <f ca="1"/>
        <v>1900-05</v>
      </c>
    </row>
    <row r="131" spans="8:15" x14ac:dyDescent="0.4">
      <c r="H131" s="53">
        <v>1058</v>
      </c>
      <c r="L131" s="56">
        <f ca="1"/>
        <v>130</v>
      </c>
      <c r="M131" s="53">
        <f ca="1"/>
        <v>1900</v>
      </c>
      <c r="N131" s="53">
        <f ca="1"/>
        <v>5</v>
      </c>
      <c r="O131" s="53" t="str">
        <f ca="1"/>
        <v>1900-05</v>
      </c>
    </row>
    <row r="132" spans="8:15" x14ac:dyDescent="0.4">
      <c r="L132" s="56">
        <f ca="1"/>
        <v>131</v>
      </c>
      <c r="M132" s="53">
        <f ca="1"/>
        <v>1900</v>
      </c>
      <c r="N132" s="53">
        <f ca="1"/>
        <v>5</v>
      </c>
      <c r="O132" s="53" t="str">
        <f ca="1"/>
        <v>1900-05</v>
      </c>
    </row>
    <row r="133" spans="8:15" x14ac:dyDescent="0.4">
      <c r="L133" s="56">
        <f ca="1"/>
        <v>132</v>
      </c>
      <c r="M133" s="53">
        <f ca="1"/>
        <v>1900</v>
      </c>
      <c r="N133" s="53">
        <f ca="1"/>
        <v>5</v>
      </c>
      <c r="O133" s="53" t="str">
        <f ca="1"/>
        <v>1900-05</v>
      </c>
    </row>
    <row r="134" spans="8:15" x14ac:dyDescent="0.4">
      <c r="L134" s="56">
        <f ca="1"/>
        <v>133</v>
      </c>
      <c r="M134" s="53">
        <f ca="1"/>
        <v>1900</v>
      </c>
      <c r="N134" s="53">
        <f ca="1"/>
        <v>5</v>
      </c>
      <c r="O134" s="53" t="str">
        <f ca="1"/>
        <v>1900-05</v>
      </c>
    </row>
    <row r="135" spans="8:15" x14ac:dyDescent="0.4">
      <c r="L135" s="56">
        <f ca="1"/>
        <v>134</v>
      </c>
      <c r="M135" s="53">
        <f ca="1"/>
        <v>1900</v>
      </c>
      <c r="N135" s="53">
        <f ca="1"/>
        <v>5</v>
      </c>
      <c r="O135" s="53" t="str">
        <f ca="1"/>
        <v>1900-05</v>
      </c>
    </row>
    <row r="136" spans="8:15" x14ac:dyDescent="0.4">
      <c r="L136" s="56">
        <f ca="1"/>
        <v>135</v>
      </c>
      <c r="M136" s="53">
        <f ca="1"/>
        <v>1900</v>
      </c>
      <c r="N136" s="53">
        <f ca="1"/>
        <v>5</v>
      </c>
      <c r="O136" s="53" t="str">
        <f ca="1"/>
        <v>1900-05</v>
      </c>
    </row>
    <row r="137" spans="8:15" x14ac:dyDescent="0.4">
      <c r="L137" s="56">
        <f ca="1"/>
        <v>136</v>
      </c>
      <c r="M137" s="53">
        <f ca="1"/>
        <v>1900</v>
      </c>
      <c r="N137" s="53">
        <f ca="1"/>
        <v>5</v>
      </c>
      <c r="O137" s="53" t="str">
        <f ca="1"/>
        <v>1900-05</v>
      </c>
    </row>
    <row r="138" spans="8:15" x14ac:dyDescent="0.4">
      <c r="L138" s="56">
        <f ca="1"/>
        <v>137</v>
      </c>
      <c r="M138" s="53">
        <f ca="1"/>
        <v>1900</v>
      </c>
      <c r="N138" s="53">
        <f ca="1"/>
        <v>5</v>
      </c>
      <c r="O138" s="53" t="str">
        <f ca="1"/>
        <v>1900-05</v>
      </c>
    </row>
    <row r="139" spans="8:15" x14ac:dyDescent="0.4">
      <c r="L139" s="56">
        <f ca="1"/>
        <v>138</v>
      </c>
      <c r="M139" s="53">
        <f ca="1"/>
        <v>1900</v>
      </c>
      <c r="N139" s="53">
        <f ca="1"/>
        <v>5</v>
      </c>
      <c r="O139" s="53" t="str">
        <f ca="1"/>
        <v>1900-05</v>
      </c>
    </row>
    <row r="140" spans="8:15" x14ac:dyDescent="0.4">
      <c r="L140" s="56">
        <f ca="1"/>
        <v>139</v>
      </c>
      <c r="M140" s="53">
        <f ca="1"/>
        <v>1900</v>
      </c>
      <c r="N140" s="53">
        <f ca="1"/>
        <v>5</v>
      </c>
      <c r="O140" s="53" t="str">
        <f ca="1"/>
        <v>1900-05</v>
      </c>
    </row>
    <row r="141" spans="8:15" x14ac:dyDescent="0.4">
      <c r="L141" s="56">
        <f ca="1"/>
        <v>140</v>
      </c>
      <c r="M141" s="53">
        <f ca="1"/>
        <v>1900</v>
      </c>
      <c r="N141" s="53">
        <f ca="1"/>
        <v>5</v>
      </c>
      <c r="O141" s="53" t="str">
        <f ca="1"/>
        <v>1900-05</v>
      </c>
    </row>
    <row r="142" spans="8:15" x14ac:dyDescent="0.4">
      <c r="L142" s="56">
        <f ca="1"/>
        <v>141</v>
      </c>
      <c r="M142" s="53">
        <f ca="1"/>
        <v>1900</v>
      </c>
      <c r="N142" s="53">
        <f ca="1"/>
        <v>5</v>
      </c>
      <c r="O142" s="53" t="str">
        <f ca="1"/>
        <v>1900-05</v>
      </c>
    </row>
    <row r="143" spans="8:15" x14ac:dyDescent="0.4">
      <c r="L143" s="56">
        <f ca="1"/>
        <v>142</v>
      </c>
      <c r="M143" s="53">
        <f ca="1"/>
        <v>1900</v>
      </c>
      <c r="N143" s="53">
        <f ca="1"/>
        <v>5</v>
      </c>
      <c r="O143" s="53" t="str">
        <f ca="1"/>
        <v>1900-05</v>
      </c>
    </row>
    <row r="144" spans="8:15" x14ac:dyDescent="0.4">
      <c r="L144" s="56">
        <f ca="1"/>
        <v>143</v>
      </c>
      <c r="M144" s="53">
        <f ca="1"/>
        <v>1900</v>
      </c>
      <c r="N144" s="53">
        <f ca="1"/>
        <v>5</v>
      </c>
      <c r="O144" s="53" t="str">
        <f ca="1"/>
        <v>1900-05</v>
      </c>
    </row>
    <row r="145" spans="12:15" x14ac:dyDescent="0.4">
      <c r="L145" s="56">
        <f ca="1"/>
        <v>144</v>
      </c>
      <c r="M145" s="53">
        <f ca="1"/>
        <v>1900</v>
      </c>
      <c r="N145" s="53">
        <f ca="1"/>
        <v>5</v>
      </c>
      <c r="O145" s="53" t="str">
        <f ca="1"/>
        <v>1900-05</v>
      </c>
    </row>
    <row r="146" spans="12:15" x14ac:dyDescent="0.4">
      <c r="L146" s="56">
        <f ca="1"/>
        <v>145</v>
      </c>
      <c r="M146" s="53">
        <f ca="1"/>
        <v>1900</v>
      </c>
      <c r="N146" s="53">
        <f ca="1"/>
        <v>5</v>
      </c>
      <c r="O146" s="53" t="str">
        <f ca="1"/>
        <v>1900-05</v>
      </c>
    </row>
    <row r="147" spans="12:15" x14ac:dyDescent="0.4">
      <c r="L147" s="56">
        <f ca="1"/>
        <v>146</v>
      </c>
      <c r="M147" s="53">
        <f ca="1"/>
        <v>1900</v>
      </c>
      <c r="N147" s="53">
        <f ca="1"/>
        <v>5</v>
      </c>
      <c r="O147" s="53" t="str">
        <f ca="1"/>
        <v>1900-05</v>
      </c>
    </row>
    <row r="148" spans="12:15" x14ac:dyDescent="0.4">
      <c r="L148" s="56">
        <f ca="1"/>
        <v>147</v>
      </c>
      <c r="M148" s="53">
        <f ca="1"/>
        <v>1900</v>
      </c>
      <c r="N148" s="53">
        <f ca="1"/>
        <v>5</v>
      </c>
      <c r="O148" s="53" t="str">
        <f ca="1"/>
        <v>1900-05</v>
      </c>
    </row>
    <row r="149" spans="12:15" x14ac:dyDescent="0.4">
      <c r="L149" s="56">
        <f ca="1"/>
        <v>148</v>
      </c>
      <c r="M149" s="53">
        <f ca="1"/>
        <v>1900</v>
      </c>
      <c r="N149" s="53">
        <f ca="1"/>
        <v>5</v>
      </c>
      <c r="O149" s="53" t="str">
        <f ca="1"/>
        <v>1900-05</v>
      </c>
    </row>
    <row r="150" spans="12:15" x14ac:dyDescent="0.4">
      <c r="L150" s="56">
        <f ca="1"/>
        <v>149</v>
      </c>
      <c r="M150" s="53">
        <f ca="1"/>
        <v>1900</v>
      </c>
      <c r="N150" s="53">
        <f ca="1"/>
        <v>5</v>
      </c>
      <c r="O150" s="53" t="str">
        <f ca="1"/>
        <v>1900-05</v>
      </c>
    </row>
    <row r="151" spans="12:15" x14ac:dyDescent="0.4">
      <c r="L151" s="56">
        <f ca="1"/>
        <v>150</v>
      </c>
      <c r="M151" s="53">
        <f ca="1"/>
        <v>1900</v>
      </c>
      <c r="N151" s="53">
        <f ca="1"/>
        <v>5</v>
      </c>
      <c r="O151" s="53" t="str">
        <f ca="1"/>
        <v>1900-05</v>
      </c>
    </row>
    <row r="152" spans="12:15" x14ac:dyDescent="0.4">
      <c r="L152" s="56">
        <f ca="1"/>
        <v>151</v>
      </c>
      <c r="M152" s="53">
        <f ca="1"/>
        <v>1900</v>
      </c>
      <c r="N152" s="53">
        <f ca="1"/>
        <v>5</v>
      </c>
      <c r="O152" s="53" t="str">
        <f ca="1"/>
        <v>1900-05</v>
      </c>
    </row>
    <row r="153" spans="12:15" x14ac:dyDescent="0.4">
      <c r="L153" s="56">
        <f ca="1"/>
        <v>152</v>
      </c>
      <c r="M153" s="53">
        <f ca="1"/>
        <v>1900</v>
      </c>
      <c r="N153" s="53">
        <f ca="1"/>
        <v>5</v>
      </c>
      <c r="O153" s="53" t="str">
        <f ca="1"/>
        <v>1900-05</v>
      </c>
    </row>
    <row r="154" spans="12:15" x14ac:dyDescent="0.4">
      <c r="L154" s="56">
        <f ca="1"/>
        <v>153</v>
      </c>
      <c r="M154" s="53">
        <f ca="1"/>
        <v>1900</v>
      </c>
      <c r="N154" s="53">
        <f ca="1"/>
        <v>6</v>
      </c>
      <c r="O154" s="53" t="str">
        <f ca="1"/>
        <v>1900-06</v>
      </c>
    </row>
    <row r="155" spans="12:15" x14ac:dyDescent="0.4">
      <c r="L155" s="56">
        <f ca="1"/>
        <v>154</v>
      </c>
      <c r="M155" s="53">
        <f ca="1"/>
        <v>1900</v>
      </c>
      <c r="N155" s="53">
        <f ca="1"/>
        <v>6</v>
      </c>
      <c r="O155" s="53" t="str">
        <f ca="1"/>
        <v>1900-06</v>
      </c>
    </row>
    <row r="156" spans="12:15" x14ac:dyDescent="0.4">
      <c r="L156" s="56">
        <f ca="1"/>
        <v>155</v>
      </c>
      <c r="M156" s="53">
        <f ca="1"/>
        <v>1900</v>
      </c>
      <c r="N156" s="53">
        <f ca="1"/>
        <v>6</v>
      </c>
      <c r="O156" s="53" t="str">
        <f ca="1"/>
        <v>1900-06</v>
      </c>
    </row>
    <row r="157" spans="12:15" x14ac:dyDescent="0.4">
      <c r="L157" s="56">
        <f ca="1"/>
        <v>156</v>
      </c>
      <c r="M157" s="53">
        <f ca="1"/>
        <v>1900</v>
      </c>
      <c r="N157" s="53">
        <f ca="1"/>
        <v>6</v>
      </c>
      <c r="O157" s="53" t="str">
        <f ca="1"/>
        <v>1900-06</v>
      </c>
    </row>
    <row r="158" spans="12:15" x14ac:dyDescent="0.4">
      <c r="L158" s="56">
        <f ca="1"/>
        <v>157</v>
      </c>
      <c r="M158" s="53">
        <f ca="1"/>
        <v>1900</v>
      </c>
      <c r="N158" s="53">
        <f ca="1"/>
        <v>6</v>
      </c>
      <c r="O158" s="53" t="str">
        <f ca="1"/>
        <v>1900-06</v>
      </c>
    </row>
    <row r="159" spans="12:15" x14ac:dyDescent="0.4">
      <c r="L159" s="56">
        <f ca="1"/>
        <v>158</v>
      </c>
      <c r="M159" s="53">
        <f ca="1"/>
        <v>1900</v>
      </c>
      <c r="N159" s="53">
        <f ca="1"/>
        <v>6</v>
      </c>
      <c r="O159" s="53" t="str">
        <f ca="1"/>
        <v>1900-06</v>
      </c>
    </row>
    <row r="160" spans="12:15" x14ac:dyDescent="0.4">
      <c r="L160" s="56">
        <f ca="1"/>
        <v>159</v>
      </c>
      <c r="M160" s="53">
        <f ca="1"/>
        <v>1900</v>
      </c>
      <c r="N160" s="53">
        <f ca="1"/>
        <v>6</v>
      </c>
      <c r="O160" s="53" t="str">
        <f ca="1"/>
        <v>1900-06</v>
      </c>
    </row>
    <row r="161" spans="12:15" x14ac:dyDescent="0.4">
      <c r="L161" s="56">
        <f ca="1"/>
        <v>160</v>
      </c>
      <c r="M161" s="53">
        <f ca="1"/>
        <v>1900</v>
      </c>
      <c r="N161" s="53">
        <f ca="1"/>
        <v>6</v>
      </c>
      <c r="O161" s="53" t="str">
        <f ca="1"/>
        <v>1900-06</v>
      </c>
    </row>
    <row r="162" spans="12:15" x14ac:dyDescent="0.4">
      <c r="L162" s="56">
        <f ca="1"/>
        <v>161</v>
      </c>
      <c r="M162" s="53">
        <f ca="1"/>
        <v>1900</v>
      </c>
      <c r="N162" s="53">
        <f ca="1"/>
        <v>6</v>
      </c>
      <c r="O162" s="53" t="str">
        <f ca="1"/>
        <v>1900-06</v>
      </c>
    </row>
    <row r="163" spans="12:15" x14ac:dyDescent="0.4">
      <c r="L163" s="56">
        <f ca="1"/>
        <v>162</v>
      </c>
      <c r="M163" s="53">
        <f ca="1"/>
        <v>1900</v>
      </c>
      <c r="N163" s="53">
        <f ca="1"/>
        <v>6</v>
      </c>
      <c r="O163" s="53" t="str">
        <f ca="1"/>
        <v>1900-06</v>
      </c>
    </row>
    <row r="164" spans="12:15" x14ac:dyDescent="0.4">
      <c r="L164" s="56">
        <f ca="1"/>
        <v>163</v>
      </c>
      <c r="M164" s="53">
        <f ca="1"/>
        <v>1900</v>
      </c>
      <c r="N164" s="53">
        <f ca="1"/>
        <v>6</v>
      </c>
      <c r="O164" s="53" t="str">
        <f ca="1"/>
        <v>1900-06</v>
      </c>
    </row>
    <row r="165" spans="12:15" x14ac:dyDescent="0.4">
      <c r="L165" s="56">
        <f ca="1"/>
        <v>164</v>
      </c>
      <c r="M165" s="53">
        <f ca="1"/>
        <v>1900</v>
      </c>
      <c r="N165" s="53">
        <f ca="1"/>
        <v>6</v>
      </c>
      <c r="O165" s="53" t="str">
        <f ca="1"/>
        <v>1900-06</v>
      </c>
    </row>
    <row r="166" spans="12:15" x14ac:dyDescent="0.4">
      <c r="L166" s="56">
        <f ca="1"/>
        <v>165</v>
      </c>
      <c r="M166" s="53">
        <f ca="1"/>
        <v>1900</v>
      </c>
      <c r="N166" s="53">
        <f ca="1"/>
        <v>6</v>
      </c>
      <c r="O166" s="53" t="str">
        <f ca="1"/>
        <v>1900-06</v>
      </c>
    </row>
    <row r="167" spans="12:15" x14ac:dyDescent="0.4">
      <c r="L167" s="56">
        <f ca="1"/>
        <v>166</v>
      </c>
      <c r="M167" s="53">
        <f ca="1"/>
        <v>1900</v>
      </c>
      <c r="N167" s="53">
        <f ca="1"/>
        <v>6</v>
      </c>
      <c r="O167" s="53" t="str">
        <f ca="1"/>
        <v>1900-06</v>
      </c>
    </row>
    <row r="168" spans="12:15" x14ac:dyDescent="0.4">
      <c r="L168" s="56">
        <f ca="1"/>
        <v>167</v>
      </c>
      <c r="M168" s="53">
        <f ca="1"/>
        <v>1900</v>
      </c>
      <c r="N168" s="53">
        <f ca="1"/>
        <v>6</v>
      </c>
      <c r="O168" s="53" t="str">
        <f ca="1"/>
        <v>1900-06</v>
      </c>
    </row>
    <row r="169" spans="12:15" x14ac:dyDescent="0.4">
      <c r="L169" s="56">
        <f ca="1"/>
        <v>168</v>
      </c>
      <c r="M169" s="53">
        <f ca="1"/>
        <v>1900</v>
      </c>
      <c r="N169" s="53">
        <f ca="1"/>
        <v>6</v>
      </c>
      <c r="O169" s="53" t="str">
        <f ca="1"/>
        <v>1900-06</v>
      </c>
    </row>
    <row r="170" spans="12:15" x14ac:dyDescent="0.4">
      <c r="L170" s="56">
        <f ca="1"/>
        <v>169</v>
      </c>
      <c r="M170" s="53">
        <f ca="1"/>
        <v>1900</v>
      </c>
      <c r="N170" s="53">
        <f ca="1"/>
        <v>6</v>
      </c>
      <c r="O170" s="53" t="str">
        <f ca="1"/>
        <v>1900-06</v>
      </c>
    </row>
    <row r="171" spans="12:15" x14ac:dyDescent="0.4">
      <c r="L171" s="56">
        <f ca="1"/>
        <v>170</v>
      </c>
      <c r="M171" s="53">
        <f ca="1"/>
        <v>1900</v>
      </c>
      <c r="N171" s="53">
        <f ca="1"/>
        <v>6</v>
      </c>
      <c r="O171" s="53" t="str">
        <f ca="1"/>
        <v>1900-06</v>
      </c>
    </row>
    <row r="172" spans="12:15" x14ac:dyDescent="0.4">
      <c r="L172" s="56">
        <f ca="1"/>
        <v>171</v>
      </c>
      <c r="M172" s="53">
        <f ca="1"/>
        <v>1900</v>
      </c>
      <c r="N172" s="53">
        <f ca="1"/>
        <v>6</v>
      </c>
      <c r="O172" s="53" t="str">
        <f ca="1"/>
        <v>1900-06</v>
      </c>
    </row>
    <row r="173" spans="12:15" x14ac:dyDescent="0.4">
      <c r="L173" s="56">
        <f ca="1"/>
        <v>172</v>
      </c>
      <c r="M173" s="53">
        <f ca="1"/>
        <v>1900</v>
      </c>
      <c r="N173" s="53">
        <f ca="1"/>
        <v>6</v>
      </c>
      <c r="O173" s="53" t="str">
        <f ca="1"/>
        <v>1900-06</v>
      </c>
    </row>
    <row r="174" spans="12:15" x14ac:dyDescent="0.4">
      <c r="L174" s="56">
        <f ca="1"/>
        <v>173</v>
      </c>
      <c r="M174" s="53">
        <f ca="1"/>
        <v>1900</v>
      </c>
      <c r="N174" s="53">
        <f ca="1"/>
        <v>6</v>
      </c>
      <c r="O174" s="53" t="str">
        <f ca="1"/>
        <v>1900-06</v>
      </c>
    </row>
    <row r="175" spans="12:15" x14ac:dyDescent="0.4">
      <c r="L175" s="56">
        <f ca="1"/>
        <v>174</v>
      </c>
      <c r="M175" s="53">
        <f ca="1"/>
        <v>1900</v>
      </c>
      <c r="N175" s="53">
        <f ca="1"/>
        <v>6</v>
      </c>
      <c r="O175" s="53" t="str">
        <f ca="1"/>
        <v>1900-06</v>
      </c>
    </row>
    <row r="176" spans="12:15" x14ac:dyDescent="0.4">
      <c r="L176" s="56">
        <f ca="1"/>
        <v>175</v>
      </c>
      <c r="M176" s="53">
        <f ca="1"/>
        <v>1900</v>
      </c>
      <c r="N176" s="53">
        <f ca="1"/>
        <v>6</v>
      </c>
      <c r="O176" s="53" t="str">
        <f ca="1"/>
        <v>1900-06</v>
      </c>
    </row>
    <row r="177" spans="12:15" x14ac:dyDescent="0.4">
      <c r="L177" s="56">
        <f ca="1"/>
        <v>176</v>
      </c>
      <c r="M177" s="53">
        <f ca="1"/>
        <v>1900</v>
      </c>
      <c r="N177" s="53">
        <f ca="1"/>
        <v>6</v>
      </c>
      <c r="O177" s="53" t="str">
        <f ca="1"/>
        <v>1900-06</v>
      </c>
    </row>
    <row r="178" spans="12:15" x14ac:dyDescent="0.4">
      <c r="L178" s="56">
        <f ca="1"/>
        <v>177</v>
      </c>
      <c r="M178" s="53">
        <f ca="1"/>
        <v>1900</v>
      </c>
      <c r="N178" s="53">
        <f ca="1"/>
        <v>6</v>
      </c>
      <c r="O178" s="53" t="str">
        <f ca="1"/>
        <v>1900-06</v>
      </c>
    </row>
    <row r="179" spans="12:15" x14ac:dyDescent="0.4">
      <c r="L179" s="56">
        <f ca="1"/>
        <v>178</v>
      </c>
      <c r="M179" s="53">
        <f ca="1"/>
        <v>1900</v>
      </c>
      <c r="N179" s="53">
        <f ca="1"/>
        <v>6</v>
      </c>
      <c r="O179" s="53" t="str">
        <f ca="1"/>
        <v>1900-06</v>
      </c>
    </row>
    <row r="180" spans="12:15" x14ac:dyDescent="0.4">
      <c r="L180" s="56">
        <f ca="1"/>
        <v>179</v>
      </c>
      <c r="M180" s="53">
        <f ca="1"/>
        <v>1900</v>
      </c>
      <c r="N180" s="53">
        <f ca="1"/>
        <v>6</v>
      </c>
      <c r="O180" s="53" t="str">
        <f ca="1"/>
        <v>1900-06</v>
      </c>
    </row>
    <row r="181" spans="12:15" x14ac:dyDescent="0.4">
      <c r="L181" s="56">
        <f ca="1"/>
        <v>180</v>
      </c>
      <c r="M181" s="53">
        <f ca="1"/>
        <v>1900</v>
      </c>
      <c r="N181" s="53">
        <f ca="1"/>
        <v>6</v>
      </c>
      <c r="O181" s="53" t="str">
        <f ca="1"/>
        <v>1900-06</v>
      </c>
    </row>
    <row r="182" spans="12:15" x14ac:dyDescent="0.4">
      <c r="L182" s="56">
        <f ca="1"/>
        <v>181</v>
      </c>
      <c r="M182" s="53">
        <f ca="1"/>
        <v>1900</v>
      </c>
      <c r="N182" s="53">
        <f ca="1"/>
        <v>6</v>
      </c>
      <c r="O182" s="53" t="str">
        <f ca="1"/>
        <v>1900-06</v>
      </c>
    </row>
    <row r="183" spans="12:15" x14ac:dyDescent="0.4">
      <c r="L183" s="56">
        <f ca="1"/>
        <v>182</v>
      </c>
      <c r="M183" s="53">
        <f ca="1"/>
        <v>1900</v>
      </c>
      <c r="N183" s="53">
        <f ca="1"/>
        <v>6</v>
      </c>
      <c r="O183" s="53" t="str">
        <f ca="1"/>
        <v>1900-06</v>
      </c>
    </row>
    <row r="184" spans="12:15" x14ac:dyDescent="0.4">
      <c r="L184" s="56">
        <f ca="1"/>
        <v>183</v>
      </c>
      <c r="M184" s="53">
        <f ca="1"/>
        <v>1900</v>
      </c>
      <c r="N184" s="53">
        <f ca="1"/>
        <v>7</v>
      </c>
      <c r="O184" s="53" t="str">
        <f ca="1"/>
        <v>1900-07</v>
      </c>
    </row>
    <row r="185" spans="12:15" x14ac:dyDescent="0.4">
      <c r="L185" s="56">
        <f ca="1"/>
        <v>184</v>
      </c>
      <c r="M185" s="53">
        <f ca="1"/>
        <v>1900</v>
      </c>
      <c r="N185" s="53">
        <f ca="1"/>
        <v>7</v>
      </c>
      <c r="O185" s="53" t="str">
        <f ca="1"/>
        <v>1900-07</v>
      </c>
    </row>
    <row r="186" spans="12:15" x14ac:dyDescent="0.4">
      <c r="L186" s="56">
        <f ca="1"/>
        <v>185</v>
      </c>
      <c r="M186" s="53">
        <f ca="1"/>
        <v>1900</v>
      </c>
      <c r="N186" s="53">
        <f ca="1"/>
        <v>7</v>
      </c>
      <c r="O186" s="53" t="str">
        <f ca="1"/>
        <v>1900-07</v>
      </c>
    </row>
    <row r="187" spans="12:15" x14ac:dyDescent="0.4">
      <c r="L187" s="56">
        <f ca="1"/>
        <v>186</v>
      </c>
      <c r="M187" s="53">
        <f ca="1"/>
        <v>1900</v>
      </c>
      <c r="N187" s="53">
        <f ca="1"/>
        <v>7</v>
      </c>
      <c r="O187" s="53" t="str">
        <f ca="1"/>
        <v>1900-07</v>
      </c>
    </row>
    <row r="188" spans="12:15" x14ac:dyDescent="0.4">
      <c r="L188" s="56">
        <f ca="1"/>
        <v>187</v>
      </c>
      <c r="M188" s="53">
        <f ca="1"/>
        <v>1900</v>
      </c>
      <c r="N188" s="53">
        <f ca="1"/>
        <v>7</v>
      </c>
      <c r="O188" s="53" t="str">
        <f ca="1"/>
        <v>1900-07</v>
      </c>
    </row>
    <row r="189" spans="12:15" x14ac:dyDescent="0.4">
      <c r="L189" s="56">
        <f ca="1"/>
        <v>188</v>
      </c>
      <c r="M189" s="53">
        <f ca="1"/>
        <v>1900</v>
      </c>
      <c r="N189" s="53">
        <f ca="1"/>
        <v>7</v>
      </c>
      <c r="O189" s="53" t="str">
        <f ca="1"/>
        <v>1900-07</v>
      </c>
    </row>
    <row r="190" spans="12:15" x14ac:dyDescent="0.4">
      <c r="L190" s="56">
        <f ca="1"/>
        <v>189</v>
      </c>
      <c r="M190" s="53">
        <f ca="1"/>
        <v>1900</v>
      </c>
      <c r="N190" s="53">
        <f ca="1"/>
        <v>7</v>
      </c>
      <c r="O190" s="53" t="str">
        <f ca="1"/>
        <v>1900-07</v>
      </c>
    </row>
    <row r="191" spans="12:15" x14ac:dyDescent="0.4">
      <c r="L191" s="56">
        <f ca="1"/>
        <v>190</v>
      </c>
      <c r="M191" s="53">
        <f ca="1"/>
        <v>1900</v>
      </c>
      <c r="N191" s="53">
        <f ca="1"/>
        <v>7</v>
      </c>
      <c r="O191" s="53" t="str">
        <f ca="1"/>
        <v>1900-07</v>
      </c>
    </row>
    <row r="192" spans="12:15" x14ac:dyDescent="0.4">
      <c r="L192" s="56">
        <f ca="1"/>
        <v>191</v>
      </c>
      <c r="M192" s="53">
        <f ca="1"/>
        <v>1900</v>
      </c>
      <c r="N192" s="53">
        <f ca="1"/>
        <v>7</v>
      </c>
      <c r="O192" s="53" t="str">
        <f ca="1"/>
        <v>1900-07</v>
      </c>
    </row>
    <row r="193" spans="12:15" x14ac:dyDescent="0.4">
      <c r="L193" s="56">
        <f ca="1"/>
        <v>192</v>
      </c>
      <c r="M193" s="53">
        <f ca="1"/>
        <v>1900</v>
      </c>
      <c r="N193" s="53">
        <f ca="1"/>
        <v>7</v>
      </c>
      <c r="O193" s="53" t="str">
        <f ca="1"/>
        <v>1900-07</v>
      </c>
    </row>
    <row r="194" spans="12:15" x14ac:dyDescent="0.4">
      <c r="L194" s="56">
        <f ca="1"/>
        <v>193</v>
      </c>
      <c r="M194" s="53">
        <f ca="1"/>
        <v>1900</v>
      </c>
      <c r="N194" s="53">
        <f ca="1"/>
        <v>7</v>
      </c>
      <c r="O194" s="53" t="str">
        <f ca="1"/>
        <v>1900-07</v>
      </c>
    </row>
    <row r="195" spans="12:15" x14ac:dyDescent="0.4">
      <c r="L195" s="56">
        <f ca="1"/>
        <v>194</v>
      </c>
      <c r="M195" s="53">
        <f ca="1"/>
        <v>1900</v>
      </c>
      <c r="N195" s="53">
        <f ca="1"/>
        <v>7</v>
      </c>
      <c r="O195" s="53" t="str">
        <f ca="1"/>
        <v>1900-07</v>
      </c>
    </row>
    <row r="196" spans="12:15" x14ac:dyDescent="0.4">
      <c r="L196" s="56">
        <f ca="1"/>
        <v>195</v>
      </c>
      <c r="M196" s="53">
        <f ca="1"/>
        <v>1900</v>
      </c>
      <c r="N196" s="53">
        <f ca="1"/>
        <v>7</v>
      </c>
      <c r="O196" s="53" t="str">
        <f ca="1"/>
        <v>1900-07</v>
      </c>
    </row>
    <row r="197" spans="12:15" x14ac:dyDescent="0.4">
      <c r="L197" s="56">
        <f ca="1"/>
        <v>196</v>
      </c>
      <c r="M197" s="53">
        <f ca="1"/>
        <v>1900</v>
      </c>
      <c r="N197" s="53">
        <f ca="1"/>
        <v>7</v>
      </c>
      <c r="O197" s="53" t="str">
        <f ca="1"/>
        <v>1900-07</v>
      </c>
    </row>
    <row r="198" spans="12:15" x14ac:dyDescent="0.4">
      <c r="L198" s="56">
        <f ca="1"/>
        <v>197</v>
      </c>
      <c r="M198" s="53">
        <f ca="1"/>
        <v>1900</v>
      </c>
      <c r="N198" s="53">
        <f ca="1"/>
        <v>7</v>
      </c>
      <c r="O198" s="53" t="str">
        <f ca="1"/>
        <v>1900-07</v>
      </c>
    </row>
    <row r="199" spans="12:15" x14ac:dyDescent="0.4">
      <c r="L199" s="56">
        <f ca="1"/>
        <v>198</v>
      </c>
      <c r="M199" s="53">
        <f ca="1"/>
        <v>1900</v>
      </c>
      <c r="N199" s="53">
        <f ca="1"/>
        <v>7</v>
      </c>
      <c r="O199" s="53" t="str">
        <f ca="1"/>
        <v>1900-07</v>
      </c>
    </row>
    <row r="200" spans="12:15" x14ac:dyDescent="0.4">
      <c r="L200" s="56">
        <f ca="1"/>
        <v>199</v>
      </c>
      <c r="M200" s="53">
        <f ca="1"/>
        <v>1900</v>
      </c>
      <c r="N200" s="53">
        <f ca="1"/>
        <v>7</v>
      </c>
      <c r="O200" s="53" t="str">
        <f ca="1"/>
        <v>1900-07</v>
      </c>
    </row>
    <row r="201" spans="12:15" x14ac:dyDescent="0.4">
      <c r="L201" s="56">
        <f ca="1"/>
        <v>200</v>
      </c>
      <c r="M201" s="53">
        <f ca="1"/>
        <v>1900</v>
      </c>
      <c r="N201" s="53">
        <f ca="1"/>
        <v>7</v>
      </c>
      <c r="O201" s="53" t="str">
        <f ca="1"/>
        <v>1900-07</v>
      </c>
    </row>
    <row r="202" spans="12:15" x14ac:dyDescent="0.4">
      <c r="L202" s="56">
        <f ca="1"/>
        <v>201</v>
      </c>
      <c r="M202" s="53">
        <f ca="1"/>
        <v>1900</v>
      </c>
      <c r="N202" s="53">
        <f ca="1"/>
        <v>7</v>
      </c>
      <c r="O202" s="53" t="str">
        <f ca="1"/>
        <v>1900-07</v>
      </c>
    </row>
    <row r="203" spans="12:15" x14ac:dyDescent="0.4">
      <c r="L203" s="56">
        <f ca="1"/>
        <v>202</v>
      </c>
      <c r="M203" s="53">
        <f ca="1"/>
        <v>1900</v>
      </c>
      <c r="N203" s="53">
        <f ca="1"/>
        <v>7</v>
      </c>
      <c r="O203" s="53" t="str">
        <f ca="1"/>
        <v>1900-07</v>
      </c>
    </row>
    <row r="204" spans="12:15" x14ac:dyDescent="0.4">
      <c r="L204" s="56">
        <f ca="1"/>
        <v>203</v>
      </c>
      <c r="M204" s="53">
        <f ca="1"/>
        <v>1900</v>
      </c>
      <c r="N204" s="53">
        <f ca="1"/>
        <v>7</v>
      </c>
      <c r="O204" s="53" t="str">
        <f ca="1"/>
        <v>1900-07</v>
      </c>
    </row>
    <row r="205" spans="12:15" x14ac:dyDescent="0.4">
      <c r="L205" s="56">
        <f ca="1"/>
        <v>204</v>
      </c>
      <c r="M205" s="53">
        <f ca="1"/>
        <v>1900</v>
      </c>
      <c r="N205" s="53">
        <f ca="1"/>
        <v>7</v>
      </c>
      <c r="O205" s="53" t="str">
        <f ca="1"/>
        <v>1900-07</v>
      </c>
    </row>
    <row r="206" spans="12:15" x14ac:dyDescent="0.4">
      <c r="L206" s="56">
        <f ca="1"/>
        <v>205</v>
      </c>
      <c r="M206" s="53">
        <f ca="1"/>
        <v>1900</v>
      </c>
      <c r="N206" s="53">
        <f ca="1"/>
        <v>7</v>
      </c>
      <c r="O206" s="53" t="str">
        <f ca="1"/>
        <v>1900-07</v>
      </c>
    </row>
    <row r="207" spans="12:15" x14ac:dyDescent="0.4">
      <c r="L207" s="56">
        <f ca="1"/>
        <v>206</v>
      </c>
      <c r="M207" s="53">
        <f ca="1"/>
        <v>1900</v>
      </c>
      <c r="N207" s="53">
        <f ca="1"/>
        <v>7</v>
      </c>
      <c r="O207" s="53" t="str">
        <f ca="1"/>
        <v>1900-07</v>
      </c>
    </row>
    <row r="208" spans="12:15" x14ac:dyDescent="0.4">
      <c r="L208" s="56">
        <f ca="1"/>
        <v>207</v>
      </c>
      <c r="M208" s="53">
        <f ca="1"/>
        <v>1900</v>
      </c>
      <c r="N208" s="53">
        <f ca="1"/>
        <v>7</v>
      </c>
      <c r="O208" s="53" t="str">
        <f ca="1"/>
        <v>1900-07</v>
      </c>
    </row>
    <row r="209" spans="12:15" x14ac:dyDescent="0.4">
      <c r="L209" s="56">
        <f ca="1"/>
        <v>208</v>
      </c>
      <c r="M209" s="53">
        <f ca="1"/>
        <v>1900</v>
      </c>
      <c r="N209" s="53">
        <f ca="1"/>
        <v>7</v>
      </c>
      <c r="O209" s="53" t="str">
        <f ca="1"/>
        <v>1900-07</v>
      </c>
    </row>
    <row r="210" spans="12:15" x14ac:dyDescent="0.4">
      <c r="L210" s="56">
        <f ca="1"/>
        <v>209</v>
      </c>
      <c r="M210" s="53">
        <f ca="1"/>
        <v>1900</v>
      </c>
      <c r="N210" s="53">
        <f ca="1"/>
        <v>7</v>
      </c>
      <c r="O210" s="53" t="str">
        <f ca="1"/>
        <v>1900-07</v>
      </c>
    </row>
    <row r="211" spans="12:15" x14ac:dyDescent="0.4">
      <c r="L211" s="56">
        <f ca="1"/>
        <v>210</v>
      </c>
      <c r="M211" s="53">
        <f ca="1"/>
        <v>1900</v>
      </c>
      <c r="N211" s="53">
        <f ca="1"/>
        <v>7</v>
      </c>
      <c r="O211" s="53" t="str">
        <f ca="1"/>
        <v>1900-07</v>
      </c>
    </row>
    <row r="212" spans="12:15" x14ac:dyDescent="0.4">
      <c r="L212" s="56">
        <f ca="1"/>
        <v>211</v>
      </c>
      <c r="M212" s="53">
        <f ca="1"/>
        <v>1900</v>
      </c>
      <c r="N212" s="53">
        <f ca="1"/>
        <v>7</v>
      </c>
      <c r="O212" s="53" t="str">
        <f ca="1"/>
        <v>1900-07</v>
      </c>
    </row>
    <row r="213" spans="12:15" x14ac:dyDescent="0.4">
      <c r="L213" s="56">
        <f ca="1"/>
        <v>212</v>
      </c>
      <c r="M213" s="53">
        <f ca="1"/>
        <v>1900</v>
      </c>
      <c r="N213" s="53">
        <f ca="1"/>
        <v>7</v>
      </c>
      <c r="O213" s="53" t="str">
        <f ca="1"/>
        <v>1900-07</v>
      </c>
    </row>
    <row r="214" spans="12:15" x14ac:dyDescent="0.4">
      <c r="L214" s="56">
        <f ca="1"/>
        <v>213</v>
      </c>
      <c r="M214" s="53">
        <f ca="1"/>
        <v>1900</v>
      </c>
      <c r="N214" s="53">
        <f ca="1"/>
        <v>7</v>
      </c>
      <c r="O214" s="53" t="str">
        <f ca="1"/>
        <v>1900-07</v>
      </c>
    </row>
    <row r="215" spans="12:15" x14ac:dyDescent="0.4">
      <c r="L215" s="56">
        <f ca="1"/>
        <v>214</v>
      </c>
      <c r="M215" s="53">
        <f ca="1"/>
        <v>1900</v>
      </c>
      <c r="N215" s="53">
        <f ca="1"/>
        <v>8</v>
      </c>
      <c r="O215" s="53" t="str">
        <f ca="1"/>
        <v>1900-08</v>
      </c>
    </row>
    <row r="216" spans="12:15" x14ac:dyDescent="0.4">
      <c r="L216" s="56">
        <f ca="1"/>
        <v>215</v>
      </c>
      <c r="M216" s="53">
        <f ca="1"/>
        <v>1900</v>
      </c>
      <c r="N216" s="53">
        <f ca="1"/>
        <v>8</v>
      </c>
      <c r="O216" s="53" t="str">
        <f ca="1"/>
        <v>1900-08</v>
      </c>
    </row>
    <row r="217" spans="12:15" x14ac:dyDescent="0.4">
      <c r="L217" s="56">
        <f ca="1"/>
        <v>216</v>
      </c>
      <c r="M217" s="53">
        <f ca="1"/>
        <v>1900</v>
      </c>
      <c r="N217" s="53">
        <f ca="1"/>
        <v>8</v>
      </c>
      <c r="O217" s="53" t="str">
        <f ca="1"/>
        <v>1900-08</v>
      </c>
    </row>
    <row r="218" spans="12:15" x14ac:dyDescent="0.4">
      <c r="L218" s="56">
        <f ca="1"/>
        <v>217</v>
      </c>
      <c r="M218" s="53">
        <f ca="1"/>
        <v>1900</v>
      </c>
      <c r="N218" s="53">
        <f ca="1"/>
        <v>8</v>
      </c>
      <c r="O218" s="53" t="str">
        <f ca="1"/>
        <v>1900-08</v>
      </c>
    </row>
    <row r="219" spans="12:15" x14ac:dyDescent="0.4">
      <c r="L219" s="56">
        <f ca="1"/>
        <v>218</v>
      </c>
      <c r="M219" s="53">
        <f ca="1"/>
        <v>1900</v>
      </c>
      <c r="N219" s="53">
        <f ca="1"/>
        <v>8</v>
      </c>
      <c r="O219" s="53" t="str">
        <f ca="1"/>
        <v>1900-08</v>
      </c>
    </row>
    <row r="220" spans="12:15" x14ac:dyDescent="0.4">
      <c r="L220" s="56">
        <f ca="1"/>
        <v>219</v>
      </c>
      <c r="M220" s="53">
        <f ca="1"/>
        <v>1900</v>
      </c>
      <c r="N220" s="53">
        <f ca="1"/>
        <v>8</v>
      </c>
      <c r="O220" s="53" t="str">
        <f ca="1"/>
        <v>1900-08</v>
      </c>
    </row>
    <row r="221" spans="12:15" x14ac:dyDescent="0.4">
      <c r="L221" s="56">
        <f ca="1"/>
        <v>220</v>
      </c>
      <c r="M221" s="53">
        <f ca="1"/>
        <v>1900</v>
      </c>
      <c r="N221" s="53">
        <f ca="1"/>
        <v>8</v>
      </c>
      <c r="O221" s="53" t="str">
        <f ca="1"/>
        <v>1900-08</v>
      </c>
    </row>
    <row r="222" spans="12:15" x14ac:dyDescent="0.4">
      <c r="L222" s="56">
        <f ca="1"/>
        <v>221</v>
      </c>
      <c r="M222" s="53">
        <f ca="1"/>
        <v>1900</v>
      </c>
      <c r="N222" s="53">
        <f ca="1"/>
        <v>8</v>
      </c>
      <c r="O222" s="53" t="str">
        <f ca="1"/>
        <v>1900-08</v>
      </c>
    </row>
    <row r="223" spans="12:15" x14ac:dyDescent="0.4">
      <c r="L223" s="56">
        <f ca="1"/>
        <v>222</v>
      </c>
      <c r="M223" s="53">
        <f ca="1"/>
        <v>1900</v>
      </c>
      <c r="N223" s="53">
        <f ca="1"/>
        <v>8</v>
      </c>
      <c r="O223" s="53" t="str">
        <f ca="1"/>
        <v>1900-08</v>
      </c>
    </row>
    <row r="224" spans="12:15" x14ac:dyDescent="0.4">
      <c r="L224" s="56">
        <f ca="1"/>
        <v>223</v>
      </c>
      <c r="M224" s="53">
        <f ca="1"/>
        <v>1900</v>
      </c>
      <c r="N224" s="53">
        <f ca="1"/>
        <v>8</v>
      </c>
      <c r="O224" s="53" t="str">
        <f ca="1"/>
        <v>1900-08</v>
      </c>
    </row>
    <row r="225" spans="12:15" x14ac:dyDescent="0.4">
      <c r="L225" s="56">
        <f ca="1"/>
        <v>224</v>
      </c>
      <c r="M225" s="53">
        <f ca="1"/>
        <v>1900</v>
      </c>
      <c r="N225" s="53">
        <f ca="1"/>
        <v>8</v>
      </c>
      <c r="O225" s="53" t="str">
        <f ca="1"/>
        <v>1900-08</v>
      </c>
    </row>
    <row r="226" spans="12:15" x14ac:dyDescent="0.4">
      <c r="L226" s="56">
        <f ca="1"/>
        <v>225</v>
      </c>
      <c r="M226" s="53">
        <f ca="1"/>
        <v>1900</v>
      </c>
      <c r="N226" s="53">
        <f ca="1"/>
        <v>8</v>
      </c>
      <c r="O226" s="53" t="str">
        <f ca="1"/>
        <v>1900-08</v>
      </c>
    </row>
    <row r="227" spans="12:15" x14ac:dyDescent="0.4">
      <c r="L227" s="56">
        <f ca="1"/>
        <v>226</v>
      </c>
      <c r="M227" s="53">
        <f ca="1"/>
        <v>1900</v>
      </c>
      <c r="N227" s="53">
        <f ca="1"/>
        <v>8</v>
      </c>
      <c r="O227" s="53" t="str">
        <f ca="1"/>
        <v>1900-08</v>
      </c>
    </row>
    <row r="228" spans="12:15" x14ac:dyDescent="0.4">
      <c r="L228" s="56">
        <f ca="1"/>
        <v>227</v>
      </c>
      <c r="M228" s="53">
        <f ca="1"/>
        <v>1900</v>
      </c>
      <c r="N228" s="53">
        <f ca="1"/>
        <v>8</v>
      </c>
      <c r="O228" s="53" t="str">
        <f ca="1"/>
        <v>1900-08</v>
      </c>
    </row>
    <row r="229" spans="12:15" x14ac:dyDescent="0.4">
      <c r="L229" s="56">
        <f ca="1"/>
        <v>228</v>
      </c>
      <c r="M229" s="53">
        <f ca="1"/>
        <v>1900</v>
      </c>
      <c r="N229" s="53">
        <f ca="1"/>
        <v>8</v>
      </c>
      <c r="O229" s="53" t="str">
        <f ca="1"/>
        <v>1900-08</v>
      </c>
    </row>
    <row r="230" spans="12:15" x14ac:dyDescent="0.4">
      <c r="L230" s="56">
        <f ca="1"/>
        <v>229</v>
      </c>
      <c r="M230" s="53">
        <f ca="1"/>
        <v>1900</v>
      </c>
      <c r="N230" s="53">
        <f ca="1"/>
        <v>8</v>
      </c>
      <c r="O230" s="53" t="str">
        <f ca="1"/>
        <v>1900-08</v>
      </c>
    </row>
    <row r="231" spans="12:15" x14ac:dyDescent="0.4">
      <c r="L231" s="56">
        <f ca="1"/>
        <v>230</v>
      </c>
      <c r="M231" s="53">
        <f ca="1"/>
        <v>1900</v>
      </c>
      <c r="N231" s="53">
        <f ca="1"/>
        <v>8</v>
      </c>
      <c r="O231" s="53" t="str">
        <f ca="1"/>
        <v>1900-08</v>
      </c>
    </row>
    <row r="232" spans="12:15" x14ac:dyDescent="0.4">
      <c r="L232" s="56">
        <f ca="1"/>
        <v>231</v>
      </c>
      <c r="M232" s="53">
        <f ca="1"/>
        <v>1900</v>
      </c>
      <c r="N232" s="53">
        <f ca="1"/>
        <v>8</v>
      </c>
      <c r="O232" s="53" t="str">
        <f ca="1"/>
        <v>1900-08</v>
      </c>
    </row>
    <row r="233" spans="12:15" x14ac:dyDescent="0.4">
      <c r="L233" s="56">
        <f ca="1"/>
        <v>232</v>
      </c>
      <c r="M233" s="53">
        <f ca="1"/>
        <v>1900</v>
      </c>
      <c r="N233" s="53">
        <f ca="1"/>
        <v>8</v>
      </c>
      <c r="O233" s="53" t="str">
        <f ca="1"/>
        <v>1900-08</v>
      </c>
    </row>
    <row r="234" spans="12:15" x14ac:dyDescent="0.4">
      <c r="L234" s="56">
        <f ca="1"/>
        <v>233</v>
      </c>
      <c r="M234" s="53">
        <f ca="1"/>
        <v>1900</v>
      </c>
      <c r="N234" s="53">
        <f ca="1"/>
        <v>8</v>
      </c>
      <c r="O234" s="53" t="str">
        <f ca="1"/>
        <v>1900-08</v>
      </c>
    </row>
    <row r="235" spans="12:15" x14ac:dyDescent="0.4">
      <c r="L235" s="56">
        <f ca="1"/>
        <v>234</v>
      </c>
      <c r="M235" s="53">
        <f ca="1"/>
        <v>1900</v>
      </c>
      <c r="N235" s="53">
        <f ca="1"/>
        <v>8</v>
      </c>
      <c r="O235" s="53" t="str">
        <f ca="1"/>
        <v>1900-08</v>
      </c>
    </row>
    <row r="236" spans="12:15" x14ac:dyDescent="0.4">
      <c r="L236" s="56">
        <f ca="1"/>
        <v>235</v>
      </c>
      <c r="M236" s="53">
        <f ca="1"/>
        <v>1900</v>
      </c>
      <c r="N236" s="53">
        <f ca="1"/>
        <v>8</v>
      </c>
      <c r="O236" s="53" t="str">
        <f ca="1"/>
        <v>1900-08</v>
      </c>
    </row>
    <row r="237" spans="12:15" x14ac:dyDescent="0.4">
      <c r="L237" s="56">
        <f ca="1"/>
        <v>236</v>
      </c>
      <c r="M237" s="53">
        <f ca="1"/>
        <v>1900</v>
      </c>
      <c r="N237" s="53">
        <f ca="1"/>
        <v>8</v>
      </c>
      <c r="O237" s="53" t="str">
        <f ca="1"/>
        <v>1900-08</v>
      </c>
    </row>
    <row r="238" spans="12:15" x14ac:dyDescent="0.4">
      <c r="L238" s="56">
        <f ca="1"/>
        <v>237</v>
      </c>
      <c r="M238" s="53">
        <f ca="1"/>
        <v>1900</v>
      </c>
      <c r="N238" s="53">
        <f ca="1"/>
        <v>8</v>
      </c>
      <c r="O238" s="53" t="str">
        <f ca="1"/>
        <v>1900-08</v>
      </c>
    </row>
    <row r="239" spans="12:15" x14ac:dyDescent="0.4">
      <c r="L239" s="56">
        <f ca="1"/>
        <v>238</v>
      </c>
      <c r="M239" s="53">
        <f ca="1"/>
        <v>1900</v>
      </c>
      <c r="N239" s="53">
        <f ca="1"/>
        <v>8</v>
      </c>
      <c r="O239" s="53" t="str">
        <f ca="1"/>
        <v>1900-08</v>
      </c>
    </row>
    <row r="240" spans="12:15" x14ac:dyDescent="0.4">
      <c r="L240" s="56">
        <f ca="1"/>
        <v>239</v>
      </c>
      <c r="M240" s="53">
        <f ca="1"/>
        <v>1900</v>
      </c>
      <c r="N240" s="53">
        <f ca="1"/>
        <v>8</v>
      </c>
      <c r="O240" s="53" t="str">
        <f ca="1"/>
        <v>1900-08</v>
      </c>
    </row>
    <row r="241" spans="12:15" x14ac:dyDescent="0.4">
      <c r="L241" s="56">
        <f ca="1"/>
        <v>240</v>
      </c>
      <c r="M241" s="53">
        <f ca="1"/>
        <v>1900</v>
      </c>
      <c r="N241" s="53">
        <f ca="1"/>
        <v>8</v>
      </c>
      <c r="O241" s="53" t="str">
        <f ca="1"/>
        <v>1900-08</v>
      </c>
    </row>
    <row r="242" spans="12:15" x14ac:dyDescent="0.4">
      <c r="L242" s="56">
        <f ca="1"/>
        <v>241</v>
      </c>
      <c r="M242" s="53">
        <f ca="1"/>
        <v>1900</v>
      </c>
      <c r="N242" s="53">
        <f ca="1"/>
        <v>8</v>
      </c>
      <c r="O242" s="53" t="str">
        <f ca="1"/>
        <v>1900-08</v>
      </c>
    </row>
    <row r="243" spans="12:15" x14ac:dyDescent="0.4">
      <c r="L243" s="56">
        <f ca="1"/>
        <v>242</v>
      </c>
      <c r="M243" s="53">
        <f ca="1"/>
        <v>1900</v>
      </c>
      <c r="N243" s="53">
        <f ca="1"/>
        <v>8</v>
      </c>
      <c r="O243" s="53" t="str">
        <f ca="1"/>
        <v>1900-08</v>
      </c>
    </row>
    <row r="244" spans="12:15" x14ac:dyDescent="0.4">
      <c r="L244" s="56">
        <f ca="1"/>
        <v>243</v>
      </c>
      <c r="M244" s="53">
        <f ca="1"/>
        <v>1900</v>
      </c>
      <c r="N244" s="53">
        <f ca="1"/>
        <v>8</v>
      </c>
      <c r="O244" s="53" t="str">
        <f ca="1"/>
        <v>1900-08</v>
      </c>
    </row>
    <row r="245" spans="12:15" x14ac:dyDescent="0.4">
      <c r="L245" s="56">
        <f ca="1"/>
        <v>244</v>
      </c>
      <c r="M245" s="53">
        <f ca="1"/>
        <v>1900</v>
      </c>
      <c r="N245" s="53">
        <f ca="1"/>
        <v>8</v>
      </c>
      <c r="O245" s="53" t="str">
        <f ca="1"/>
        <v>1900-08</v>
      </c>
    </row>
    <row r="246" spans="12:15" x14ac:dyDescent="0.4">
      <c r="L246" s="56">
        <f ca="1"/>
        <v>245</v>
      </c>
      <c r="M246" s="53">
        <f ca="1"/>
        <v>1900</v>
      </c>
      <c r="N246" s="53">
        <f ca="1"/>
        <v>9</v>
      </c>
      <c r="O246" s="53" t="str">
        <f ca="1"/>
        <v>1900-09</v>
      </c>
    </row>
    <row r="247" spans="12:15" x14ac:dyDescent="0.4">
      <c r="L247" s="56">
        <f ca="1"/>
        <v>246</v>
      </c>
      <c r="M247" s="53">
        <f ca="1"/>
        <v>1900</v>
      </c>
      <c r="N247" s="53">
        <f ca="1"/>
        <v>9</v>
      </c>
      <c r="O247" s="53" t="str">
        <f ca="1"/>
        <v>1900-09</v>
      </c>
    </row>
    <row r="248" spans="12:15" x14ac:dyDescent="0.4">
      <c r="L248" s="56">
        <f ca="1"/>
        <v>247</v>
      </c>
      <c r="M248" s="53">
        <f ca="1"/>
        <v>1900</v>
      </c>
      <c r="N248" s="53">
        <f ca="1"/>
        <v>9</v>
      </c>
      <c r="O248" s="53" t="str">
        <f ca="1"/>
        <v>1900-09</v>
      </c>
    </row>
    <row r="249" spans="12:15" x14ac:dyDescent="0.4">
      <c r="L249" s="56">
        <f ca="1"/>
        <v>248</v>
      </c>
      <c r="M249" s="53">
        <f ca="1"/>
        <v>1900</v>
      </c>
      <c r="N249" s="53">
        <f ca="1"/>
        <v>9</v>
      </c>
      <c r="O249" s="53" t="str">
        <f ca="1"/>
        <v>1900-09</v>
      </c>
    </row>
    <row r="250" spans="12:15" x14ac:dyDescent="0.4">
      <c r="L250" s="56">
        <f ca="1"/>
        <v>249</v>
      </c>
      <c r="M250" s="53">
        <f ca="1"/>
        <v>1900</v>
      </c>
      <c r="N250" s="53">
        <f ca="1"/>
        <v>9</v>
      </c>
      <c r="O250" s="53" t="str">
        <f ca="1"/>
        <v>1900-09</v>
      </c>
    </row>
    <row r="251" spans="12:15" x14ac:dyDescent="0.4">
      <c r="L251" s="56">
        <f ca="1"/>
        <v>250</v>
      </c>
      <c r="M251" s="53">
        <f ca="1"/>
        <v>1900</v>
      </c>
      <c r="N251" s="53">
        <f ca="1"/>
        <v>9</v>
      </c>
      <c r="O251" s="53" t="str">
        <f ca="1"/>
        <v>1900-09</v>
      </c>
    </row>
    <row r="252" spans="12:15" x14ac:dyDescent="0.4">
      <c r="L252" s="56">
        <f ca="1"/>
        <v>251</v>
      </c>
      <c r="M252" s="53">
        <f ca="1"/>
        <v>1900</v>
      </c>
      <c r="N252" s="53">
        <f ca="1"/>
        <v>9</v>
      </c>
      <c r="O252" s="53" t="str">
        <f ca="1"/>
        <v>1900-09</v>
      </c>
    </row>
    <row r="253" spans="12:15" x14ac:dyDescent="0.4">
      <c r="L253" s="56">
        <f ca="1"/>
        <v>252</v>
      </c>
      <c r="M253" s="53">
        <f ca="1"/>
        <v>1900</v>
      </c>
      <c r="N253" s="53">
        <f ca="1"/>
        <v>9</v>
      </c>
      <c r="O253" s="53" t="str">
        <f ca="1"/>
        <v>1900-09</v>
      </c>
    </row>
    <row r="254" spans="12:15" x14ac:dyDescent="0.4">
      <c r="L254" s="56">
        <f ca="1"/>
        <v>253</v>
      </c>
      <c r="M254" s="53">
        <f ca="1"/>
        <v>1900</v>
      </c>
      <c r="N254" s="53">
        <f ca="1"/>
        <v>9</v>
      </c>
      <c r="O254" s="53" t="str">
        <f ca="1"/>
        <v>1900-09</v>
      </c>
    </row>
    <row r="255" spans="12:15" x14ac:dyDescent="0.4">
      <c r="L255" s="56">
        <f ca="1"/>
        <v>254</v>
      </c>
      <c r="M255" s="53">
        <f ca="1"/>
        <v>1900</v>
      </c>
      <c r="N255" s="53">
        <f ca="1"/>
        <v>9</v>
      </c>
      <c r="O255" s="53" t="str">
        <f ca="1"/>
        <v>1900-09</v>
      </c>
    </row>
    <row r="256" spans="12:15" x14ac:dyDescent="0.4">
      <c r="L256" s="56">
        <f ca="1"/>
        <v>255</v>
      </c>
      <c r="M256" s="53">
        <f ca="1"/>
        <v>1900</v>
      </c>
      <c r="N256" s="53">
        <f ca="1"/>
        <v>9</v>
      </c>
      <c r="O256" s="53" t="str">
        <f ca="1"/>
        <v>1900-09</v>
      </c>
    </row>
    <row r="257" spans="12:15" x14ac:dyDescent="0.4">
      <c r="L257" s="56">
        <f ca="1"/>
        <v>256</v>
      </c>
      <c r="M257" s="53">
        <f ca="1"/>
        <v>1900</v>
      </c>
      <c r="N257" s="53">
        <f ca="1"/>
        <v>9</v>
      </c>
      <c r="O257" s="53" t="str">
        <f ca="1"/>
        <v>1900-09</v>
      </c>
    </row>
    <row r="258" spans="12:15" x14ac:dyDescent="0.4">
      <c r="L258" s="56">
        <f ca="1"/>
        <v>257</v>
      </c>
      <c r="M258" s="53">
        <f ca="1"/>
        <v>1900</v>
      </c>
      <c r="N258" s="53">
        <f ca="1"/>
        <v>9</v>
      </c>
      <c r="O258" s="53" t="str">
        <f ca="1"/>
        <v>1900-09</v>
      </c>
    </row>
    <row r="259" spans="12:15" x14ac:dyDescent="0.4">
      <c r="L259" s="56">
        <f ca="1"/>
        <v>258</v>
      </c>
      <c r="M259" s="53">
        <f ca="1"/>
        <v>1900</v>
      </c>
      <c r="N259" s="53">
        <f ca="1"/>
        <v>9</v>
      </c>
      <c r="O259" s="53" t="str">
        <f ca="1"/>
        <v>1900-09</v>
      </c>
    </row>
    <row r="260" spans="12:15" x14ac:dyDescent="0.4">
      <c r="L260" s="56">
        <f ca="1"/>
        <v>259</v>
      </c>
      <c r="M260" s="53">
        <f ca="1"/>
        <v>1900</v>
      </c>
      <c r="N260" s="53">
        <f ca="1"/>
        <v>9</v>
      </c>
      <c r="O260" s="53" t="str">
        <f ca="1"/>
        <v>1900-09</v>
      </c>
    </row>
    <row r="261" spans="12:15" x14ac:dyDescent="0.4">
      <c r="L261" s="56">
        <f ca="1"/>
        <v>260</v>
      </c>
      <c r="M261" s="53">
        <f ca="1"/>
        <v>1900</v>
      </c>
      <c r="N261" s="53">
        <f ca="1"/>
        <v>9</v>
      </c>
      <c r="O261" s="53" t="str">
        <f ca="1"/>
        <v>1900-09</v>
      </c>
    </row>
    <row r="262" spans="12:15" x14ac:dyDescent="0.4">
      <c r="L262" s="56">
        <f ca="1"/>
        <v>261</v>
      </c>
      <c r="M262" s="53">
        <f ca="1"/>
        <v>1900</v>
      </c>
      <c r="N262" s="53">
        <f ca="1"/>
        <v>9</v>
      </c>
      <c r="O262" s="53" t="str">
        <f ca="1"/>
        <v>1900-09</v>
      </c>
    </row>
    <row r="263" spans="12:15" x14ac:dyDescent="0.4">
      <c r="L263" s="56">
        <f ca="1"/>
        <v>262</v>
      </c>
      <c r="M263" s="53">
        <f ca="1"/>
        <v>1900</v>
      </c>
      <c r="N263" s="53">
        <f ca="1"/>
        <v>9</v>
      </c>
      <c r="O263" s="53" t="str">
        <f ca="1"/>
        <v>1900-09</v>
      </c>
    </row>
    <row r="264" spans="12:15" x14ac:dyDescent="0.4">
      <c r="L264" s="56">
        <f ca="1"/>
        <v>263</v>
      </c>
      <c r="M264" s="53">
        <f ca="1"/>
        <v>1900</v>
      </c>
      <c r="N264" s="53">
        <f ca="1"/>
        <v>9</v>
      </c>
      <c r="O264" s="53" t="str">
        <f ca="1"/>
        <v>1900-09</v>
      </c>
    </row>
    <row r="265" spans="12:15" x14ac:dyDescent="0.4">
      <c r="L265" s="56">
        <f ca="1"/>
        <v>264</v>
      </c>
      <c r="M265" s="53">
        <f ca="1"/>
        <v>1900</v>
      </c>
      <c r="N265" s="53">
        <f ca="1"/>
        <v>9</v>
      </c>
      <c r="O265" s="53" t="str">
        <f ca="1"/>
        <v>1900-09</v>
      </c>
    </row>
    <row r="266" spans="12:15" x14ac:dyDescent="0.4">
      <c r="L266" s="56">
        <f ca="1"/>
        <v>265</v>
      </c>
      <c r="M266" s="53">
        <f ca="1"/>
        <v>1900</v>
      </c>
      <c r="N266" s="53">
        <f ca="1"/>
        <v>9</v>
      </c>
      <c r="O266" s="53" t="str">
        <f ca="1"/>
        <v>1900-09</v>
      </c>
    </row>
    <row r="267" spans="12:15" x14ac:dyDescent="0.4">
      <c r="L267" s="56">
        <f ca="1"/>
        <v>266</v>
      </c>
      <c r="M267" s="53">
        <f ca="1"/>
        <v>1900</v>
      </c>
      <c r="N267" s="53">
        <f ca="1"/>
        <v>9</v>
      </c>
      <c r="O267" s="53" t="str">
        <f ca="1"/>
        <v>1900-09</v>
      </c>
    </row>
    <row r="268" spans="12:15" x14ac:dyDescent="0.4">
      <c r="L268" s="56">
        <f ca="1"/>
        <v>267</v>
      </c>
      <c r="M268" s="53">
        <f ca="1"/>
        <v>1900</v>
      </c>
      <c r="N268" s="53">
        <f ca="1"/>
        <v>9</v>
      </c>
      <c r="O268" s="53" t="str">
        <f ca="1"/>
        <v>1900-09</v>
      </c>
    </row>
    <row r="269" spans="12:15" x14ac:dyDescent="0.4">
      <c r="L269" s="56">
        <f ca="1"/>
        <v>268</v>
      </c>
      <c r="M269" s="53">
        <f ca="1"/>
        <v>1900</v>
      </c>
      <c r="N269" s="53">
        <f ca="1"/>
        <v>9</v>
      </c>
      <c r="O269" s="53" t="str">
        <f ca="1"/>
        <v>1900-09</v>
      </c>
    </row>
    <row r="270" spans="12:15" x14ac:dyDescent="0.4">
      <c r="L270" s="56">
        <f ca="1"/>
        <v>269</v>
      </c>
      <c r="M270" s="53">
        <f ca="1"/>
        <v>1900</v>
      </c>
      <c r="N270" s="53">
        <f ca="1"/>
        <v>9</v>
      </c>
      <c r="O270" s="53" t="str">
        <f ca="1"/>
        <v>1900-09</v>
      </c>
    </row>
    <row r="271" spans="12:15" x14ac:dyDescent="0.4">
      <c r="L271" s="56">
        <f ca="1"/>
        <v>270</v>
      </c>
      <c r="M271" s="53">
        <f ca="1"/>
        <v>1900</v>
      </c>
      <c r="N271" s="53">
        <f ca="1"/>
        <v>9</v>
      </c>
      <c r="O271" s="53" t="str">
        <f ca="1"/>
        <v>1900-09</v>
      </c>
    </row>
    <row r="272" spans="12:15" x14ac:dyDescent="0.4">
      <c r="L272" s="56">
        <f ca="1"/>
        <v>271</v>
      </c>
      <c r="M272" s="53">
        <f ca="1"/>
        <v>1900</v>
      </c>
      <c r="N272" s="53">
        <f ca="1"/>
        <v>9</v>
      </c>
      <c r="O272" s="53" t="str">
        <f ca="1"/>
        <v>1900-09</v>
      </c>
    </row>
    <row r="273" spans="12:15" x14ac:dyDescent="0.4">
      <c r="L273" s="56">
        <f ca="1"/>
        <v>272</v>
      </c>
      <c r="M273" s="53">
        <f ca="1"/>
        <v>1900</v>
      </c>
      <c r="N273" s="53">
        <f ca="1"/>
        <v>9</v>
      </c>
      <c r="O273" s="53" t="str">
        <f ca="1"/>
        <v>1900-09</v>
      </c>
    </row>
    <row r="274" spans="12:15" x14ac:dyDescent="0.4">
      <c r="L274" s="56">
        <f ca="1"/>
        <v>273</v>
      </c>
      <c r="M274" s="53">
        <f ca="1"/>
        <v>1900</v>
      </c>
      <c r="N274" s="53">
        <f ca="1"/>
        <v>9</v>
      </c>
      <c r="O274" s="53" t="str">
        <f ca="1"/>
        <v>1900-09</v>
      </c>
    </row>
    <row r="275" spans="12:15" x14ac:dyDescent="0.4">
      <c r="L275" s="56">
        <f ca="1"/>
        <v>274</v>
      </c>
      <c r="M275" s="53">
        <f ca="1"/>
        <v>1900</v>
      </c>
      <c r="N275" s="53">
        <f ca="1"/>
        <v>9</v>
      </c>
      <c r="O275" s="53" t="str">
        <f ca="1"/>
        <v>1900-09</v>
      </c>
    </row>
    <row r="276" spans="12:15" x14ac:dyDescent="0.4">
      <c r="L276" s="56">
        <f ca="1"/>
        <v>275</v>
      </c>
      <c r="M276" s="53">
        <f ca="1"/>
        <v>1900</v>
      </c>
      <c r="N276" s="53">
        <f ca="1"/>
        <v>10</v>
      </c>
      <c r="O276" s="53" t="str">
        <f ca="1"/>
        <v>1900-10</v>
      </c>
    </row>
    <row r="277" spans="12:15" x14ac:dyDescent="0.4">
      <c r="L277" s="56">
        <f ca="1"/>
        <v>276</v>
      </c>
      <c r="M277" s="53">
        <f ca="1"/>
        <v>1900</v>
      </c>
      <c r="N277" s="53">
        <f ca="1"/>
        <v>10</v>
      </c>
      <c r="O277" s="53" t="str">
        <f ca="1"/>
        <v>1900-10</v>
      </c>
    </row>
    <row r="278" spans="12:15" x14ac:dyDescent="0.4">
      <c r="L278" s="56">
        <f ca="1"/>
        <v>277</v>
      </c>
      <c r="M278" s="53">
        <f ca="1"/>
        <v>1900</v>
      </c>
      <c r="N278" s="53">
        <f ca="1"/>
        <v>10</v>
      </c>
      <c r="O278" s="53" t="str">
        <f ca="1"/>
        <v>1900-10</v>
      </c>
    </row>
    <row r="279" spans="12:15" x14ac:dyDescent="0.4">
      <c r="L279" s="56">
        <f ca="1"/>
        <v>278</v>
      </c>
      <c r="M279" s="53">
        <f ca="1"/>
        <v>1900</v>
      </c>
      <c r="N279" s="53">
        <f ca="1"/>
        <v>10</v>
      </c>
      <c r="O279" s="53" t="str">
        <f ca="1"/>
        <v>1900-10</v>
      </c>
    </row>
    <row r="280" spans="12:15" x14ac:dyDescent="0.4">
      <c r="L280" s="56">
        <f ca="1"/>
        <v>279</v>
      </c>
      <c r="M280" s="53">
        <f ca="1"/>
        <v>1900</v>
      </c>
      <c r="N280" s="53">
        <f ca="1"/>
        <v>10</v>
      </c>
      <c r="O280" s="53" t="str">
        <f ca="1"/>
        <v>1900-10</v>
      </c>
    </row>
    <row r="281" spans="12:15" x14ac:dyDescent="0.4">
      <c r="L281" s="56">
        <f ca="1"/>
        <v>280</v>
      </c>
      <c r="M281" s="53">
        <f ca="1"/>
        <v>1900</v>
      </c>
      <c r="N281" s="53">
        <f ca="1"/>
        <v>10</v>
      </c>
      <c r="O281" s="53" t="str">
        <f ca="1"/>
        <v>1900-10</v>
      </c>
    </row>
    <row r="282" spans="12:15" x14ac:dyDescent="0.4">
      <c r="L282" s="56">
        <f ca="1"/>
        <v>281</v>
      </c>
      <c r="M282" s="53">
        <f ca="1"/>
        <v>1900</v>
      </c>
      <c r="N282" s="53">
        <f ca="1"/>
        <v>10</v>
      </c>
      <c r="O282" s="53" t="str">
        <f ca="1"/>
        <v>1900-10</v>
      </c>
    </row>
    <row r="283" spans="12:15" x14ac:dyDescent="0.4">
      <c r="L283" s="56">
        <f ca="1"/>
        <v>282</v>
      </c>
      <c r="M283" s="53">
        <f ca="1"/>
        <v>1900</v>
      </c>
      <c r="N283" s="53">
        <f ca="1"/>
        <v>10</v>
      </c>
      <c r="O283" s="53" t="str">
        <f ca="1"/>
        <v>1900-10</v>
      </c>
    </row>
    <row r="284" spans="12:15" x14ac:dyDescent="0.4">
      <c r="L284" s="56">
        <f ca="1"/>
        <v>283</v>
      </c>
      <c r="M284" s="53">
        <f ca="1"/>
        <v>1900</v>
      </c>
      <c r="N284" s="53">
        <f ca="1"/>
        <v>10</v>
      </c>
      <c r="O284" s="53" t="str">
        <f ca="1"/>
        <v>1900-10</v>
      </c>
    </row>
    <row r="285" spans="12:15" x14ac:dyDescent="0.4">
      <c r="L285" s="56">
        <f ca="1"/>
        <v>284</v>
      </c>
      <c r="M285" s="53">
        <f ca="1"/>
        <v>1900</v>
      </c>
      <c r="N285" s="53">
        <f ca="1"/>
        <v>10</v>
      </c>
      <c r="O285" s="53" t="str">
        <f ca="1"/>
        <v>1900-10</v>
      </c>
    </row>
    <row r="286" spans="12:15" x14ac:dyDescent="0.4">
      <c r="L286" s="56">
        <f ca="1"/>
        <v>285</v>
      </c>
      <c r="M286" s="53">
        <f ca="1"/>
        <v>1900</v>
      </c>
      <c r="N286" s="53">
        <f ca="1"/>
        <v>10</v>
      </c>
      <c r="O286" s="53" t="str">
        <f ca="1"/>
        <v>1900-10</v>
      </c>
    </row>
    <row r="287" spans="12:15" x14ac:dyDescent="0.4">
      <c r="L287" s="56">
        <f ca="1"/>
        <v>286</v>
      </c>
      <c r="M287" s="53">
        <f ca="1"/>
        <v>1900</v>
      </c>
      <c r="N287" s="53">
        <f ca="1"/>
        <v>10</v>
      </c>
      <c r="O287" s="53" t="str">
        <f ca="1"/>
        <v>1900-10</v>
      </c>
    </row>
    <row r="288" spans="12:15" x14ac:dyDescent="0.4">
      <c r="L288" s="56">
        <f ca="1"/>
        <v>287</v>
      </c>
      <c r="M288" s="53">
        <f ca="1"/>
        <v>1900</v>
      </c>
      <c r="N288" s="53">
        <f ca="1"/>
        <v>10</v>
      </c>
      <c r="O288" s="53" t="str">
        <f ca="1"/>
        <v>1900-10</v>
      </c>
    </row>
    <row r="289" spans="12:15" x14ac:dyDescent="0.4">
      <c r="L289" s="56">
        <f ca="1"/>
        <v>288</v>
      </c>
      <c r="M289" s="53">
        <f ca="1"/>
        <v>1900</v>
      </c>
      <c r="N289" s="53">
        <f ca="1"/>
        <v>10</v>
      </c>
      <c r="O289" s="53" t="str">
        <f ca="1"/>
        <v>1900-10</v>
      </c>
    </row>
    <row r="290" spans="12:15" x14ac:dyDescent="0.4">
      <c r="L290" s="56">
        <f ca="1"/>
        <v>289</v>
      </c>
      <c r="M290" s="53">
        <f ca="1"/>
        <v>1900</v>
      </c>
      <c r="N290" s="53">
        <f ca="1"/>
        <v>10</v>
      </c>
      <c r="O290" s="53" t="str">
        <f ca="1"/>
        <v>1900-10</v>
      </c>
    </row>
    <row r="291" spans="12:15" x14ac:dyDescent="0.4">
      <c r="L291" s="56">
        <f ca="1"/>
        <v>290</v>
      </c>
      <c r="M291" s="53">
        <f ca="1"/>
        <v>1900</v>
      </c>
      <c r="N291" s="53">
        <f ca="1"/>
        <v>10</v>
      </c>
      <c r="O291" s="53" t="str">
        <f ca="1"/>
        <v>1900-10</v>
      </c>
    </row>
    <row r="292" spans="12:15" x14ac:dyDescent="0.4">
      <c r="L292" s="56">
        <f ca="1"/>
        <v>291</v>
      </c>
      <c r="M292" s="53">
        <f ca="1"/>
        <v>1900</v>
      </c>
      <c r="N292" s="53">
        <f ca="1"/>
        <v>10</v>
      </c>
      <c r="O292" s="53" t="str">
        <f ca="1"/>
        <v>1900-10</v>
      </c>
    </row>
    <row r="293" spans="12:15" x14ac:dyDescent="0.4">
      <c r="L293" s="56">
        <f ca="1"/>
        <v>292</v>
      </c>
      <c r="M293" s="53">
        <f ca="1"/>
        <v>1900</v>
      </c>
      <c r="N293" s="53">
        <f ca="1"/>
        <v>10</v>
      </c>
      <c r="O293" s="53" t="str">
        <f ca="1"/>
        <v>1900-10</v>
      </c>
    </row>
    <row r="294" spans="12:15" x14ac:dyDescent="0.4">
      <c r="L294" s="56">
        <f ca="1"/>
        <v>293</v>
      </c>
      <c r="M294" s="53">
        <f ca="1"/>
        <v>1900</v>
      </c>
      <c r="N294" s="53">
        <f ca="1"/>
        <v>10</v>
      </c>
      <c r="O294" s="53" t="str">
        <f ca="1"/>
        <v>1900-10</v>
      </c>
    </row>
    <row r="295" spans="12:15" x14ac:dyDescent="0.4">
      <c r="L295" s="56">
        <f ca="1"/>
        <v>294</v>
      </c>
      <c r="M295" s="53">
        <f ca="1"/>
        <v>1900</v>
      </c>
      <c r="N295" s="53">
        <f ca="1"/>
        <v>10</v>
      </c>
      <c r="O295" s="53" t="str">
        <f ca="1"/>
        <v>1900-10</v>
      </c>
    </row>
    <row r="296" spans="12:15" x14ac:dyDescent="0.4">
      <c r="L296" s="56">
        <f ca="1"/>
        <v>295</v>
      </c>
      <c r="M296" s="53">
        <f ca="1"/>
        <v>1900</v>
      </c>
      <c r="N296" s="53">
        <f ca="1"/>
        <v>10</v>
      </c>
      <c r="O296" s="53" t="str">
        <f ca="1"/>
        <v>1900-10</v>
      </c>
    </row>
    <row r="297" spans="12:15" x14ac:dyDescent="0.4">
      <c r="L297" s="56">
        <f ca="1"/>
        <v>296</v>
      </c>
      <c r="M297" s="53">
        <f ca="1"/>
        <v>1900</v>
      </c>
      <c r="N297" s="53">
        <f ca="1"/>
        <v>10</v>
      </c>
      <c r="O297" s="53" t="str">
        <f ca="1"/>
        <v>1900-10</v>
      </c>
    </row>
    <row r="298" spans="12:15" x14ac:dyDescent="0.4">
      <c r="L298" s="56">
        <f ca="1"/>
        <v>297</v>
      </c>
      <c r="M298" s="53">
        <f ca="1"/>
        <v>1900</v>
      </c>
      <c r="N298" s="53">
        <f ca="1"/>
        <v>10</v>
      </c>
      <c r="O298" s="53" t="str">
        <f ca="1"/>
        <v>1900-10</v>
      </c>
    </row>
    <row r="299" spans="12:15" x14ac:dyDescent="0.4">
      <c r="L299" s="56">
        <f ca="1"/>
        <v>298</v>
      </c>
      <c r="M299" s="53">
        <f ca="1"/>
        <v>1900</v>
      </c>
      <c r="N299" s="53">
        <f ca="1"/>
        <v>10</v>
      </c>
      <c r="O299" s="53" t="str">
        <f ca="1"/>
        <v>1900-10</v>
      </c>
    </row>
    <row r="300" spans="12:15" x14ac:dyDescent="0.4">
      <c r="L300" s="56">
        <f ca="1"/>
        <v>299</v>
      </c>
      <c r="M300" s="53">
        <f ca="1"/>
        <v>1900</v>
      </c>
      <c r="N300" s="53">
        <f ca="1"/>
        <v>10</v>
      </c>
      <c r="O300" s="53" t="str">
        <f ca="1"/>
        <v>1900-10</v>
      </c>
    </row>
    <row r="301" spans="12:15" x14ac:dyDescent="0.4">
      <c r="L301" s="56">
        <f ca="1"/>
        <v>300</v>
      </c>
      <c r="M301" s="53">
        <f ca="1"/>
        <v>1900</v>
      </c>
      <c r="N301" s="53">
        <f ca="1"/>
        <v>10</v>
      </c>
      <c r="O301" s="53" t="str">
        <f ca="1"/>
        <v>1900-10</v>
      </c>
    </row>
    <row r="302" spans="12:15" x14ac:dyDescent="0.4">
      <c r="L302" s="56">
        <f ca="1"/>
        <v>301</v>
      </c>
      <c r="M302" s="53">
        <f ca="1"/>
        <v>1900</v>
      </c>
      <c r="N302" s="53">
        <f ca="1"/>
        <v>10</v>
      </c>
      <c r="O302" s="53" t="str">
        <f ca="1"/>
        <v>1900-10</v>
      </c>
    </row>
    <row r="303" spans="12:15" x14ac:dyDescent="0.4">
      <c r="L303" s="56">
        <f ca="1"/>
        <v>302</v>
      </c>
      <c r="M303" s="53">
        <f ca="1"/>
        <v>1900</v>
      </c>
      <c r="N303" s="53">
        <f ca="1"/>
        <v>10</v>
      </c>
      <c r="O303" s="53" t="str">
        <f ca="1"/>
        <v>1900-10</v>
      </c>
    </row>
    <row r="304" spans="12:15" x14ac:dyDescent="0.4">
      <c r="L304" s="56">
        <f ca="1"/>
        <v>303</v>
      </c>
      <c r="M304" s="53">
        <f ca="1"/>
        <v>1900</v>
      </c>
      <c r="N304" s="53">
        <f ca="1"/>
        <v>10</v>
      </c>
      <c r="O304" s="53" t="str">
        <f ca="1"/>
        <v>1900-10</v>
      </c>
    </row>
    <row r="305" spans="12:15" x14ac:dyDescent="0.4">
      <c r="L305" s="56">
        <f ca="1"/>
        <v>304</v>
      </c>
      <c r="M305" s="53">
        <f ca="1"/>
        <v>1900</v>
      </c>
      <c r="N305" s="53">
        <f ca="1"/>
        <v>10</v>
      </c>
      <c r="O305" s="53" t="str">
        <f ca="1"/>
        <v>1900-10</v>
      </c>
    </row>
    <row r="306" spans="12:15" x14ac:dyDescent="0.4">
      <c r="L306" s="56">
        <f ca="1"/>
        <v>305</v>
      </c>
      <c r="M306" s="53">
        <f ca="1"/>
        <v>1900</v>
      </c>
      <c r="N306" s="53">
        <f ca="1"/>
        <v>10</v>
      </c>
      <c r="O306" s="53" t="str">
        <f ca="1"/>
        <v>1900-10</v>
      </c>
    </row>
    <row r="307" spans="12:15" x14ac:dyDescent="0.4">
      <c r="L307" s="56">
        <f ca="1"/>
        <v>306</v>
      </c>
      <c r="M307" s="53">
        <f ca="1"/>
        <v>1900</v>
      </c>
      <c r="N307" s="53">
        <f ca="1"/>
        <v>11</v>
      </c>
      <c r="O307" s="53" t="str">
        <f ca="1"/>
        <v>1900-11</v>
      </c>
    </row>
    <row r="308" spans="12:15" x14ac:dyDescent="0.4">
      <c r="L308" s="56">
        <f ca="1"/>
        <v>307</v>
      </c>
      <c r="M308" s="53">
        <f ca="1"/>
        <v>1900</v>
      </c>
      <c r="N308" s="53">
        <f ca="1"/>
        <v>11</v>
      </c>
      <c r="O308" s="53" t="str">
        <f ca="1"/>
        <v>1900-11</v>
      </c>
    </row>
    <row r="309" spans="12:15" x14ac:dyDescent="0.4">
      <c r="L309" s="56">
        <f ca="1"/>
        <v>308</v>
      </c>
      <c r="M309" s="53">
        <f ca="1"/>
        <v>1900</v>
      </c>
      <c r="N309" s="53">
        <f ca="1"/>
        <v>11</v>
      </c>
      <c r="O309" s="53" t="str">
        <f ca="1"/>
        <v>1900-11</v>
      </c>
    </row>
    <row r="310" spans="12:15" x14ac:dyDescent="0.4">
      <c r="L310" s="56">
        <f ca="1"/>
        <v>309</v>
      </c>
      <c r="M310" s="53">
        <f ca="1"/>
        <v>1900</v>
      </c>
      <c r="N310" s="53">
        <f ca="1"/>
        <v>11</v>
      </c>
      <c r="O310" s="53" t="str">
        <f ca="1"/>
        <v>1900-11</v>
      </c>
    </row>
    <row r="311" spans="12:15" x14ac:dyDescent="0.4">
      <c r="L311" s="56">
        <f ca="1"/>
        <v>310</v>
      </c>
      <c r="M311" s="53">
        <f ca="1"/>
        <v>1900</v>
      </c>
      <c r="N311" s="53">
        <f ca="1"/>
        <v>11</v>
      </c>
      <c r="O311" s="53" t="str">
        <f ca="1"/>
        <v>1900-11</v>
      </c>
    </row>
    <row r="312" spans="12:15" x14ac:dyDescent="0.4">
      <c r="L312" s="56">
        <f ca="1"/>
        <v>311</v>
      </c>
      <c r="M312" s="53">
        <f ca="1"/>
        <v>1900</v>
      </c>
      <c r="N312" s="53">
        <f ca="1"/>
        <v>11</v>
      </c>
      <c r="O312" s="53" t="str">
        <f ca="1"/>
        <v>1900-11</v>
      </c>
    </row>
    <row r="313" spans="12:15" x14ac:dyDescent="0.4">
      <c r="L313" s="56">
        <f ca="1"/>
        <v>312</v>
      </c>
      <c r="M313" s="53">
        <f ca="1"/>
        <v>1900</v>
      </c>
      <c r="N313" s="53">
        <f ca="1"/>
        <v>11</v>
      </c>
      <c r="O313" s="53" t="str">
        <f ca="1"/>
        <v>1900-11</v>
      </c>
    </row>
    <row r="314" spans="12:15" x14ac:dyDescent="0.4">
      <c r="L314" s="56">
        <f ca="1"/>
        <v>313</v>
      </c>
      <c r="M314" s="53">
        <f ca="1"/>
        <v>1900</v>
      </c>
      <c r="N314" s="53">
        <f ca="1"/>
        <v>11</v>
      </c>
      <c r="O314" s="53" t="str">
        <f ca="1"/>
        <v>1900-11</v>
      </c>
    </row>
    <row r="315" spans="12:15" x14ac:dyDescent="0.4">
      <c r="L315" s="56">
        <f ca="1"/>
        <v>314</v>
      </c>
      <c r="M315" s="53">
        <f ca="1"/>
        <v>1900</v>
      </c>
      <c r="N315" s="53">
        <f ca="1"/>
        <v>11</v>
      </c>
      <c r="O315" s="53" t="str">
        <f ca="1"/>
        <v>1900-11</v>
      </c>
    </row>
    <row r="316" spans="12:15" x14ac:dyDescent="0.4">
      <c r="L316" s="56">
        <f ca="1"/>
        <v>315</v>
      </c>
      <c r="M316" s="53">
        <f ca="1"/>
        <v>1900</v>
      </c>
      <c r="N316" s="53">
        <f ca="1"/>
        <v>11</v>
      </c>
      <c r="O316" s="53" t="str">
        <f ca="1"/>
        <v>1900-11</v>
      </c>
    </row>
    <row r="317" spans="12:15" x14ac:dyDescent="0.4">
      <c r="L317" s="56">
        <f ca="1"/>
        <v>316</v>
      </c>
      <c r="M317" s="53">
        <f ca="1"/>
        <v>1900</v>
      </c>
      <c r="N317" s="53">
        <f ca="1"/>
        <v>11</v>
      </c>
      <c r="O317" s="53" t="str">
        <f ca="1"/>
        <v>1900-11</v>
      </c>
    </row>
    <row r="318" spans="12:15" x14ac:dyDescent="0.4">
      <c r="L318" s="56">
        <f ca="1"/>
        <v>317</v>
      </c>
      <c r="M318" s="53">
        <f ca="1"/>
        <v>1900</v>
      </c>
      <c r="N318" s="53">
        <f ca="1"/>
        <v>11</v>
      </c>
      <c r="O318" s="53" t="str">
        <f ca="1"/>
        <v>1900-11</v>
      </c>
    </row>
    <row r="319" spans="12:15" x14ac:dyDescent="0.4">
      <c r="L319" s="56">
        <f ca="1"/>
        <v>318</v>
      </c>
      <c r="M319" s="53">
        <f ca="1"/>
        <v>1900</v>
      </c>
      <c r="N319" s="53">
        <f ca="1"/>
        <v>11</v>
      </c>
      <c r="O319" s="53" t="str">
        <f ca="1"/>
        <v>1900-11</v>
      </c>
    </row>
    <row r="320" spans="12:15" x14ac:dyDescent="0.4">
      <c r="L320" s="56">
        <f ca="1"/>
        <v>319</v>
      </c>
      <c r="M320" s="53">
        <f ca="1"/>
        <v>1900</v>
      </c>
      <c r="N320" s="53">
        <f ca="1"/>
        <v>11</v>
      </c>
      <c r="O320" s="53" t="str">
        <f ca="1"/>
        <v>1900-11</v>
      </c>
    </row>
    <row r="321" spans="12:15" x14ac:dyDescent="0.4">
      <c r="L321" s="56">
        <f ca="1"/>
        <v>320</v>
      </c>
      <c r="M321" s="53">
        <f ca="1"/>
        <v>1900</v>
      </c>
      <c r="N321" s="53">
        <f ca="1"/>
        <v>11</v>
      </c>
      <c r="O321" s="53" t="str">
        <f ca="1"/>
        <v>1900-11</v>
      </c>
    </row>
    <row r="322" spans="12:15" x14ac:dyDescent="0.4">
      <c r="L322" s="56">
        <f ca="1"/>
        <v>321</v>
      </c>
      <c r="M322" s="53">
        <f ca="1"/>
        <v>1900</v>
      </c>
      <c r="N322" s="53">
        <f ca="1"/>
        <v>11</v>
      </c>
      <c r="O322" s="53" t="str">
        <f ca="1"/>
        <v>1900-11</v>
      </c>
    </row>
    <row r="323" spans="12:15" x14ac:dyDescent="0.4">
      <c r="L323" s="56">
        <f ca="1"/>
        <v>322</v>
      </c>
      <c r="M323" s="53">
        <f ca="1"/>
        <v>1900</v>
      </c>
      <c r="N323" s="53">
        <f ca="1"/>
        <v>11</v>
      </c>
      <c r="O323" s="53" t="str">
        <f ca="1"/>
        <v>1900-11</v>
      </c>
    </row>
    <row r="324" spans="12:15" x14ac:dyDescent="0.4">
      <c r="L324" s="56">
        <f ca="1"/>
        <v>323</v>
      </c>
      <c r="M324" s="53">
        <f ca="1"/>
        <v>1900</v>
      </c>
      <c r="N324" s="53">
        <f ca="1"/>
        <v>11</v>
      </c>
      <c r="O324" s="53" t="str">
        <f ca="1"/>
        <v>1900-11</v>
      </c>
    </row>
    <row r="325" spans="12:15" x14ac:dyDescent="0.4">
      <c r="L325" s="56">
        <f ca="1"/>
        <v>324</v>
      </c>
      <c r="M325" s="53">
        <f ca="1"/>
        <v>1900</v>
      </c>
      <c r="N325" s="53">
        <f ca="1"/>
        <v>11</v>
      </c>
      <c r="O325" s="53" t="str">
        <f ca="1"/>
        <v>1900-11</v>
      </c>
    </row>
    <row r="326" spans="12:15" x14ac:dyDescent="0.4">
      <c r="L326" s="56">
        <f ca="1"/>
        <v>325</v>
      </c>
      <c r="M326" s="53">
        <f ca="1"/>
        <v>1900</v>
      </c>
      <c r="N326" s="53">
        <f ca="1"/>
        <v>11</v>
      </c>
      <c r="O326" s="53" t="str">
        <f ca="1"/>
        <v>1900-11</v>
      </c>
    </row>
    <row r="327" spans="12:15" x14ac:dyDescent="0.4">
      <c r="L327" s="56">
        <f ca="1"/>
        <v>326</v>
      </c>
      <c r="M327" s="53">
        <f ca="1"/>
        <v>1900</v>
      </c>
      <c r="N327" s="53">
        <f ca="1"/>
        <v>11</v>
      </c>
      <c r="O327" s="53" t="str">
        <f ca="1"/>
        <v>1900-11</v>
      </c>
    </row>
    <row r="328" spans="12:15" x14ac:dyDescent="0.4">
      <c r="L328" s="56">
        <f ca="1"/>
        <v>327</v>
      </c>
      <c r="M328" s="53">
        <f ca="1"/>
        <v>1900</v>
      </c>
      <c r="N328" s="53">
        <f ca="1"/>
        <v>11</v>
      </c>
      <c r="O328" s="53" t="str">
        <f ca="1"/>
        <v>1900-11</v>
      </c>
    </row>
    <row r="329" spans="12:15" x14ac:dyDescent="0.4">
      <c r="L329" s="56">
        <f ca="1"/>
        <v>328</v>
      </c>
      <c r="M329" s="53">
        <f ca="1"/>
        <v>1900</v>
      </c>
      <c r="N329" s="53">
        <f ca="1"/>
        <v>11</v>
      </c>
      <c r="O329" s="53" t="str">
        <f ca="1"/>
        <v>1900-11</v>
      </c>
    </row>
    <row r="330" spans="12:15" x14ac:dyDescent="0.4">
      <c r="L330" s="56">
        <f ca="1"/>
        <v>329</v>
      </c>
      <c r="M330" s="53">
        <f ca="1"/>
        <v>1900</v>
      </c>
      <c r="N330" s="53">
        <f ca="1"/>
        <v>11</v>
      </c>
      <c r="O330" s="53" t="str">
        <f ca="1"/>
        <v>1900-11</v>
      </c>
    </row>
    <row r="331" spans="12:15" x14ac:dyDescent="0.4">
      <c r="L331" s="56">
        <f ca="1"/>
        <v>330</v>
      </c>
      <c r="M331" s="53">
        <f ca="1"/>
        <v>1900</v>
      </c>
      <c r="N331" s="53">
        <f ca="1"/>
        <v>11</v>
      </c>
      <c r="O331" s="53" t="str">
        <f ca="1"/>
        <v>1900-11</v>
      </c>
    </row>
    <row r="332" spans="12:15" x14ac:dyDescent="0.4">
      <c r="L332" s="56">
        <f ca="1"/>
        <v>331</v>
      </c>
      <c r="M332" s="53">
        <f ca="1"/>
        <v>1900</v>
      </c>
      <c r="N332" s="53">
        <f ca="1"/>
        <v>11</v>
      </c>
      <c r="O332" s="53" t="str">
        <f ca="1"/>
        <v>1900-11</v>
      </c>
    </row>
    <row r="333" spans="12:15" x14ac:dyDescent="0.4">
      <c r="L333" s="56">
        <f ca="1"/>
        <v>332</v>
      </c>
      <c r="M333" s="53">
        <f ca="1"/>
        <v>1900</v>
      </c>
      <c r="N333" s="53">
        <f ca="1"/>
        <v>11</v>
      </c>
      <c r="O333" s="53" t="str">
        <f ca="1"/>
        <v>1900-11</v>
      </c>
    </row>
    <row r="334" spans="12:15" x14ac:dyDescent="0.4">
      <c r="L334" s="56">
        <f ca="1"/>
        <v>333</v>
      </c>
      <c r="M334" s="53">
        <f ca="1"/>
        <v>1900</v>
      </c>
      <c r="N334" s="53">
        <f ca="1"/>
        <v>11</v>
      </c>
      <c r="O334" s="53" t="str">
        <f ca="1"/>
        <v>1900-11</v>
      </c>
    </row>
    <row r="335" spans="12:15" x14ac:dyDescent="0.4">
      <c r="L335" s="56">
        <f ca="1"/>
        <v>334</v>
      </c>
      <c r="M335" s="53">
        <f ca="1"/>
        <v>1900</v>
      </c>
      <c r="N335" s="53">
        <f ca="1"/>
        <v>11</v>
      </c>
      <c r="O335" s="53" t="str">
        <f ca="1"/>
        <v>1900-11</v>
      </c>
    </row>
    <row r="336" spans="12:15" x14ac:dyDescent="0.4">
      <c r="L336" s="56">
        <f ca="1"/>
        <v>335</v>
      </c>
      <c r="M336" s="53">
        <f ca="1"/>
        <v>1900</v>
      </c>
      <c r="N336" s="53">
        <f ca="1"/>
        <v>11</v>
      </c>
      <c r="O336" s="53" t="str">
        <f ca="1"/>
        <v>1900-11</v>
      </c>
    </row>
    <row r="337" spans="12:15" x14ac:dyDescent="0.4">
      <c r="L337" s="56">
        <f ca="1"/>
        <v>336</v>
      </c>
      <c r="M337" s="53">
        <f ca="1"/>
        <v>1900</v>
      </c>
      <c r="N337" s="53">
        <f ca="1"/>
        <v>12</v>
      </c>
      <c r="O337" s="53" t="str">
        <f ca="1"/>
        <v>1900-12</v>
      </c>
    </row>
    <row r="338" spans="12:15" x14ac:dyDescent="0.4">
      <c r="L338" s="56">
        <f ca="1"/>
        <v>337</v>
      </c>
      <c r="M338" s="53">
        <f ca="1"/>
        <v>1900</v>
      </c>
      <c r="N338" s="53">
        <f ca="1"/>
        <v>12</v>
      </c>
      <c r="O338" s="53" t="str">
        <f ca="1"/>
        <v>1900-12</v>
      </c>
    </row>
    <row r="339" spans="12:15" x14ac:dyDescent="0.4">
      <c r="L339" s="56">
        <f ca="1"/>
        <v>338</v>
      </c>
      <c r="M339" s="53">
        <f ca="1"/>
        <v>1900</v>
      </c>
      <c r="N339" s="53">
        <f ca="1"/>
        <v>12</v>
      </c>
      <c r="O339" s="53" t="str">
        <f ca="1"/>
        <v>1900-12</v>
      </c>
    </row>
    <row r="340" spans="12:15" x14ac:dyDescent="0.4">
      <c r="L340" s="56">
        <f ca="1"/>
        <v>339</v>
      </c>
      <c r="M340" s="53">
        <f ca="1"/>
        <v>1900</v>
      </c>
      <c r="N340" s="53">
        <f ca="1"/>
        <v>12</v>
      </c>
      <c r="O340" s="53" t="str">
        <f ca="1"/>
        <v>1900-12</v>
      </c>
    </row>
    <row r="341" spans="12:15" x14ac:dyDescent="0.4">
      <c r="L341" s="56">
        <f ca="1"/>
        <v>340</v>
      </c>
      <c r="M341" s="53">
        <f ca="1"/>
        <v>1900</v>
      </c>
      <c r="N341" s="53">
        <f ca="1"/>
        <v>12</v>
      </c>
      <c r="O341" s="53" t="str">
        <f ca="1"/>
        <v>1900-12</v>
      </c>
    </row>
    <row r="342" spans="12:15" x14ac:dyDescent="0.4">
      <c r="L342" s="56">
        <f ca="1"/>
        <v>341</v>
      </c>
      <c r="M342" s="53">
        <f ca="1"/>
        <v>1900</v>
      </c>
      <c r="N342" s="53">
        <f ca="1"/>
        <v>12</v>
      </c>
      <c r="O342" s="53" t="str">
        <f ca="1"/>
        <v>1900-12</v>
      </c>
    </row>
    <row r="343" spans="12:15" x14ac:dyDescent="0.4">
      <c r="L343" s="56">
        <f ca="1"/>
        <v>342</v>
      </c>
      <c r="M343" s="53">
        <f ca="1"/>
        <v>1900</v>
      </c>
      <c r="N343" s="53">
        <f ca="1"/>
        <v>12</v>
      </c>
      <c r="O343" s="53" t="str">
        <f ca="1"/>
        <v>1900-12</v>
      </c>
    </row>
    <row r="344" spans="12:15" x14ac:dyDescent="0.4">
      <c r="L344" s="56">
        <f ca="1"/>
        <v>343</v>
      </c>
      <c r="M344" s="53">
        <f ca="1"/>
        <v>1900</v>
      </c>
      <c r="N344" s="53">
        <f ca="1"/>
        <v>12</v>
      </c>
      <c r="O344" s="53" t="str">
        <f ca="1"/>
        <v>1900-12</v>
      </c>
    </row>
    <row r="345" spans="12:15" x14ac:dyDescent="0.4">
      <c r="L345" s="56">
        <f ca="1"/>
        <v>344</v>
      </c>
      <c r="M345" s="53">
        <f ca="1"/>
        <v>1900</v>
      </c>
      <c r="N345" s="53">
        <f ca="1"/>
        <v>12</v>
      </c>
      <c r="O345" s="53" t="str">
        <f ca="1"/>
        <v>1900-12</v>
      </c>
    </row>
    <row r="346" spans="12:15" x14ac:dyDescent="0.4">
      <c r="L346" s="56">
        <f ca="1"/>
        <v>345</v>
      </c>
      <c r="M346" s="53">
        <f ca="1"/>
        <v>1900</v>
      </c>
      <c r="N346" s="53">
        <f ca="1"/>
        <v>12</v>
      </c>
      <c r="O346" s="53" t="str">
        <f ca="1"/>
        <v>1900-12</v>
      </c>
    </row>
    <row r="347" spans="12:15" x14ac:dyDescent="0.4">
      <c r="L347" s="56">
        <f ca="1"/>
        <v>346</v>
      </c>
      <c r="M347" s="53">
        <f ca="1"/>
        <v>1900</v>
      </c>
      <c r="N347" s="53">
        <f ca="1"/>
        <v>12</v>
      </c>
      <c r="O347" s="53" t="str">
        <f ca="1"/>
        <v>1900-12</v>
      </c>
    </row>
    <row r="348" spans="12:15" x14ac:dyDescent="0.4">
      <c r="L348" s="56">
        <f ca="1"/>
        <v>347</v>
      </c>
      <c r="M348" s="53">
        <f ca="1"/>
        <v>1900</v>
      </c>
      <c r="N348" s="53">
        <f ca="1"/>
        <v>12</v>
      </c>
      <c r="O348" s="53" t="str">
        <f ca="1"/>
        <v>1900-12</v>
      </c>
    </row>
    <row r="349" spans="12:15" x14ac:dyDescent="0.4">
      <c r="L349" s="56">
        <f ca="1"/>
        <v>348</v>
      </c>
      <c r="M349" s="53">
        <f ca="1"/>
        <v>1900</v>
      </c>
      <c r="N349" s="53">
        <f ca="1"/>
        <v>12</v>
      </c>
      <c r="O349" s="53" t="str">
        <f ca="1"/>
        <v>1900-12</v>
      </c>
    </row>
    <row r="350" spans="12:15" x14ac:dyDescent="0.4">
      <c r="L350" s="56">
        <f ca="1"/>
        <v>349</v>
      </c>
      <c r="M350" s="53">
        <f ca="1"/>
        <v>1900</v>
      </c>
      <c r="N350" s="53">
        <f ca="1"/>
        <v>12</v>
      </c>
      <c r="O350" s="53" t="str">
        <f ca="1"/>
        <v>1900-12</v>
      </c>
    </row>
    <row r="351" spans="12:15" x14ac:dyDescent="0.4">
      <c r="L351" s="56">
        <f ca="1"/>
        <v>350</v>
      </c>
      <c r="M351" s="53">
        <f ca="1"/>
        <v>1900</v>
      </c>
      <c r="N351" s="53">
        <f ca="1"/>
        <v>12</v>
      </c>
      <c r="O351" s="53" t="str">
        <f ca="1"/>
        <v>1900-12</v>
      </c>
    </row>
    <row r="352" spans="12:15" x14ac:dyDescent="0.4">
      <c r="L352" s="56">
        <f ca="1"/>
        <v>351</v>
      </c>
      <c r="M352" s="53">
        <f ca="1"/>
        <v>1900</v>
      </c>
      <c r="N352" s="53">
        <f ca="1"/>
        <v>12</v>
      </c>
      <c r="O352" s="53" t="str">
        <f ca="1"/>
        <v>1900-12</v>
      </c>
    </row>
    <row r="353" spans="12:15" x14ac:dyDescent="0.4">
      <c r="L353" s="56">
        <f ca="1"/>
        <v>352</v>
      </c>
      <c r="M353" s="53">
        <f ca="1"/>
        <v>1900</v>
      </c>
      <c r="N353" s="53">
        <f ca="1"/>
        <v>12</v>
      </c>
      <c r="O353" s="53" t="str">
        <f ca="1"/>
        <v>1900-12</v>
      </c>
    </row>
    <row r="354" spans="12:15" x14ac:dyDescent="0.4">
      <c r="L354" s="56">
        <f ca="1"/>
        <v>353</v>
      </c>
      <c r="M354" s="53">
        <f ca="1"/>
        <v>1900</v>
      </c>
      <c r="N354" s="53">
        <f ca="1"/>
        <v>12</v>
      </c>
      <c r="O354" s="53" t="str">
        <f ca="1"/>
        <v>1900-12</v>
      </c>
    </row>
    <row r="355" spans="12:15" x14ac:dyDescent="0.4">
      <c r="L355" s="56">
        <f ca="1"/>
        <v>354</v>
      </c>
      <c r="M355" s="53">
        <f ca="1"/>
        <v>1900</v>
      </c>
      <c r="N355" s="53">
        <f ca="1"/>
        <v>12</v>
      </c>
      <c r="O355" s="53" t="str">
        <f ca="1"/>
        <v>1900-12</v>
      </c>
    </row>
    <row r="356" spans="12:15" x14ac:dyDescent="0.4">
      <c r="L356" s="56">
        <f ca="1"/>
        <v>355</v>
      </c>
      <c r="M356" s="53">
        <f ca="1"/>
        <v>1900</v>
      </c>
      <c r="N356" s="53">
        <f ca="1"/>
        <v>12</v>
      </c>
      <c r="O356" s="53" t="str">
        <f ca="1"/>
        <v>1900-12</v>
      </c>
    </row>
    <row r="357" spans="12:15" x14ac:dyDescent="0.4">
      <c r="L357" s="56">
        <f ca="1"/>
        <v>356</v>
      </c>
      <c r="M357" s="53">
        <f ca="1"/>
        <v>1900</v>
      </c>
      <c r="N357" s="53">
        <f ca="1"/>
        <v>12</v>
      </c>
      <c r="O357" s="53" t="str">
        <f ca="1"/>
        <v>1900-12</v>
      </c>
    </row>
    <row r="358" spans="12:15" x14ac:dyDescent="0.4">
      <c r="L358" s="56">
        <f ca="1"/>
        <v>357</v>
      </c>
      <c r="M358" s="53">
        <f ca="1"/>
        <v>1900</v>
      </c>
      <c r="N358" s="53">
        <f ca="1"/>
        <v>12</v>
      </c>
      <c r="O358" s="53" t="str">
        <f ca="1"/>
        <v>1900-12</v>
      </c>
    </row>
    <row r="359" spans="12:15" x14ac:dyDescent="0.4">
      <c r="L359" s="56">
        <f ca="1"/>
        <v>358</v>
      </c>
      <c r="M359" s="53">
        <f ca="1"/>
        <v>1900</v>
      </c>
      <c r="N359" s="53">
        <f ca="1"/>
        <v>12</v>
      </c>
      <c r="O359" s="53" t="str">
        <f ca="1"/>
        <v>1900-12</v>
      </c>
    </row>
    <row r="360" spans="12:15" x14ac:dyDescent="0.4">
      <c r="L360" s="56">
        <f ca="1"/>
        <v>359</v>
      </c>
      <c r="M360" s="53">
        <f ca="1"/>
        <v>1900</v>
      </c>
      <c r="N360" s="53">
        <f ca="1"/>
        <v>12</v>
      </c>
      <c r="O360" s="53" t="str">
        <f ca="1"/>
        <v>1900-12</v>
      </c>
    </row>
    <row r="361" spans="12:15" x14ac:dyDescent="0.4">
      <c r="L361" s="56">
        <f ca="1"/>
        <v>360</v>
      </c>
      <c r="M361" s="53">
        <f ca="1"/>
        <v>1900</v>
      </c>
      <c r="N361" s="53">
        <f ca="1"/>
        <v>12</v>
      </c>
      <c r="O361" s="53" t="str">
        <f ca="1"/>
        <v>1900-12</v>
      </c>
    </row>
    <row r="362" spans="12:15" x14ac:dyDescent="0.4">
      <c r="L362" s="56">
        <f ca="1"/>
        <v>361</v>
      </c>
      <c r="M362" s="53">
        <f ca="1"/>
        <v>1900</v>
      </c>
      <c r="N362" s="53">
        <f ca="1"/>
        <v>12</v>
      </c>
      <c r="O362" s="53" t="str">
        <f ca="1"/>
        <v>1900-12</v>
      </c>
    </row>
    <row r="363" spans="12:15" x14ac:dyDescent="0.4">
      <c r="L363" s="56">
        <f ca="1"/>
        <v>362</v>
      </c>
      <c r="M363" s="53">
        <f ca="1"/>
        <v>1900</v>
      </c>
      <c r="N363" s="53">
        <f ca="1"/>
        <v>12</v>
      </c>
      <c r="O363" s="53" t="str">
        <f ca="1"/>
        <v>1900-12</v>
      </c>
    </row>
    <row r="364" spans="12:15" x14ac:dyDescent="0.4">
      <c r="L364" s="56">
        <f ca="1"/>
        <v>363</v>
      </c>
      <c r="M364" s="53">
        <f ca="1"/>
        <v>1900</v>
      </c>
      <c r="N364" s="53">
        <f ca="1"/>
        <v>12</v>
      </c>
      <c r="O364" s="53" t="str">
        <f ca="1"/>
        <v>1900-12</v>
      </c>
    </row>
    <row r="365" spans="12:15" x14ac:dyDescent="0.4">
      <c r="L365" s="56">
        <f ca="1"/>
        <v>364</v>
      </c>
      <c r="M365" s="53">
        <f ca="1"/>
        <v>1900</v>
      </c>
      <c r="N365" s="53">
        <f ca="1"/>
        <v>12</v>
      </c>
      <c r="O365" s="53" t="str">
        <f ca="1"/>
        <v>1900-12</v>
      </c>
    </row>
    <row r="366" spans="12:15" x14ac:dyDescent="0.4">
      <c r="L366" s="56">
        <f ca="1"/>
        <v>365</v>
      </c>
      <c r="M366" s="53">
        <f ca="1"/>
        <v>1900</v>
      </c>
      <c r="N366" s="53">
        <f ca="1"/>
        <v>12</v>
      </c>
      <c r="O366" s="53" t="str">
        <f ca="1"/>
        <v>1900-12</v>
      </c>
    </row>
    <row r="367" spans="12:15" x14ac:dyDescent="0.4">
      <c r="L367" s="56">
        <f ca="1"/>
        <v>366</v>
      </c>
      <c r="M367" s="53">
        <f ca="1"/>
        <v>1900</v>
      </c>
      <c r="N367" s="53">
        <f ca="1"/>
        <v>12</v>
      </c>
      <c r="O367" s="53" t="str">
        <f ca="1"/>
        <v>1900-12</v>
      </c>
    </row>
    <row r="368" spans="12:15" x14ac:dyDescent="0.4">
      <c r="L368" s="56">
        <f ca="1"/>
        <v>367</v>
      </c>
      <c r="M368" s="53">
        <f ca="1"/>
        <v>1901</v>
      </c>
      <c r="N368" s="53">
        <f ca="1"/>
        <v>1</v>
      </c>
      <c r="O368" s="53" t="str">
        <f ca="1"/>
        <v>1901-01</v>
      </c>
    </row>
    <row r="369" spans="12:15" x14ac:dyDescent="0.4">
      <c r="L369" s="56">
        <f ca="1"/>
        <v>368</v>
      </c>
      <c r="M369" s="53">
        <f ca="1"/>
        <v>1901</v>
      </c>
      <c r="N369" s="53">
        <f ca="1"/>
        <v>1</v>
      </c>
      <c r="O369" s="53" t="str">
        <f ca="1"/>
        <v>1901-01</v>
      </c>
    </row>
    <row r="370" spans="12:15" x14ac:dyDescent="0.4">
      <c r="L370" s="56">
        <f ca="1"/>
        <v>369</v>
      </c>
      <c r="M370" s="53">
        <f ca="1"/>
        <v>1901</v>
      </c>
      <c r="N370" s="53">
        <f ca="1"/>
        <v>1</v>
      </c>
      <c r="O370" s="53" t="str">
        <f ca="1"/>
        <v>1901-01</v>
      </c>
    </row>
    <row r="371" spans="12:15" x14ac:dyDescent="0.4">
      <c r="L371" s="56">
        <f ca="1"/>
        <v>370</v>
      </c>
      <c r="M371" s="53">
        <f ca="1"/>
        <v>1901</v>
      </c>
      <c r="N371" s="53">
        <f ca="1"/>
        <v>1</v>
      </c>
      <c r="O371" s="53" t="str">
        <f ca="1"/>
        <v>1901-01</v>
      </c>
    </row>
    <row r="372" spans="12:15" x14ac:dyDescent="0.4">
      <c r="L372" s="56">
        <f ca="1"/>
        <v>371</v>
      </c>
      <c r="M372" s="53">
        <f ca="1"/>
        <v>1901</v>
      </c>
      <c r="N372" s="53">
        <f ca="1"/>
        <v>1</v>
      </c>
      <c r="O372" s="53" t="str">
        <f ca="1"/>
        <v>1901-01</v>
      </c>
    </row>
    <row r="373" spans="12:15" x14ac:dyDescent="0.4">
      <c r="L373" s="56">
        <f ca="1"/>
        <v>372</v>
      </c>
      <c r="M373" s="53">
        <f ca="1"/>
        <v>1901</v>
      </c>
      <c r="N373" s="53">
        <f ca="1"/>
        <v>1</v>
      </c>
      <c r="O373" s="53" t="str">
        <f ca="1"/>
        <v>1901-01</v>
      </c>
    </row>
    <row r="374" spans="12:15" x14ac:dyDescent="0.4">
      <c r="L374" s="56">
        <f ca="1"/>
        <v>373</v>
      </c>
      <c r="M374" s="53">
        <f ca="1"/>
        <v>1901</v>
      </c>
      <c r="N374" s="53">
        <f ca="1"/>
        <v>1</v>
      </c>
      <c r="O374" s="53" t="str">
        <f ca="1"/>
        <v>1901-01</v>
      </c>
    </row>
    <row r="375" spans="12:15" x14ac:dyDescent="0.4">
      <c r="L375" s="56">
        <f ca="1"/>
        <v>374</v>
      </c>
      <c r="M375" s="53">
        <f ca="1"/>
        <v>1901</v>
      </c>
      <c r="N375" s="53">
        <f ca="1"/>
        <v>1</v>
      </c>
      <c r="O375" s="53" t="str">
        <f ca="1"/>
        <v>1901-01</v>
      </c>
    </row>
    <row r="376" spans="12:15" x14ac:dyDescent="0.4">
      <c r="L376" s="56">
        <f ca="1"/>
        <v>375</v>
      </c>
      <c r="M376" s="53">
        <f ca="1"/>
        <v>1901</v>
      </c>
      <c r="N376" s="53">
        <f ca="1"/>
        <v>1</v>
      </c>
      <c r="O376" s="53" t="str">
        <f ca="1"/>
        <v>1901-01</v>
      </c>
    </row>
    <row r="377" spans="12:15" x14ac:dyDescent="0.4">
      <c r="L377" s="56">
        <f ca="1"/>
        <v>376</v>
      </c>
      <c r="M377" s="53">
        <f ca="1"/>
        <v>1901</v>
      </c>
      <c r="N377" s="53">
        <f ca="1"/>
        <v>1</v>
      </c>
      <c r="O377" s="53" t="str">
        <f ca="1"/>
        <v>1901-01</v>
      </c>
    </row>
    <row r="378" spans="12:15" x14ac:dyDescent="0.4">
      <c r="L378" s="56">
        <f ca="1"/>
        <v>377</v>
      </c>
      <c r="M378" s="53">
        <f ca="1"/>
        <v>1901</v>
      </c>
      <c r="N378" s="53">
        <f ca="1"/>
        <v>1</v>
      </c>
      <c r="O378" s="53" t="str">
        <f ca="1"/>
        <v>1901-01</v>
      </c>
    </row>
    <row r="379" spans="12:15" x14ac:dyDescent="0.4">
      <c r="L379" s="56">
        <f ca="1"/>
        <v>378</v>
      </c>
      <c r="M379" s="53">
        <f ca="1"/>
        <v>1901</v>
      </c>
      <c r="N379" s="53">
        <f ca="1"/>
        <v>1</v>
      </c>
      <c r="O379" s="53" t="str">
        <f ca="1"/>
        <v>1901-01</v>
      </c>
    </row>
    <row r="380" spans="12:15" x14ac:dyDescent="0.4">
      <c r="L380" s="56">
        <f ca="1"/>
        <v>379</v>
      </c>
      <c r="M380" s="53">
        <f ca="1"/>
        <v>1901</v>
      </c>
      <c r="N380" s="53">
        <f ca="1"/>
        <v>1</v>
      </c>
      <c r="O380" s="53" t="str">
        <f ca="1"/>
        <v>1901-01</v>
      </c>
    </row>
    <row r="381" spans="12:15" x14ac:dyDescent="0.4">
      <c r="L381" s="56">
        <f ca="1"/>
        <v>380</v>
      </c>
      <c r="M381" s="53">
        <f ca="1"/>
        <v>1901</v>
      </c>
      <c r="N381" s="53">
        <f ca="1"/>
        <v>1</v>
      </c>
      <c r="O381" s="53" t="str">
        <f ca="1"/>
        <v>1901-01</v>
      </c>
    </row>
    <row r="382" spans="12:15" x14ac:dyDescent="0.4">
      <c r="L382" s="56">
        <f ca="1"/>
        <v>381</v>
      </c>
      <c r="M382" s="53">
        <f ca="1"/>
        <v>1901</v>
      </c>
      <c r="N382" s="53">
        <f ca="1"/>
        <v>1</v>
      </c>
      <c r="O382" s="53" t="str">
        <f ca="1"/>
        <v>1901-01</v>
      </c>
    </row>
    <row r="383" spans="12:15" x14ac:dyDescent="0.4">
      <c r="L383" s="56">
        <f ca="1"/>
        <v>382</v>
      </c>
      <c r="M383" s="53">
        <f ca="1"/>
        <v>1901</v>
      </c>
      <c r="N383" s="53">
        <f ca="1"/>
        <v>1</v>
      </c>
      <c r="O383" s="53" t="str">
        <f ca="1"/>
        <v>1901-01</v>
      </c>
    </row>
    <row r="384" spans="12:15" x14ac:dyDescent="0.4">
      <c r="L384" s="56">
        <f ca="1"/>
        <v>383</v>
      </c>
      <c r="M384" s="53">
        <f ca="1"/>
        <v>1901</v>
      </c>
      <c r="N384" s="53">
        <f ca="1"/>
        <v>1</v>
      </c>
      <c r="O384" s="53" t="str">
        <f ca="1"/>
        <v>1901-01</v>
      </c>
    </row>
    <row r="385" spans="12:15" x14ac:dyDescent="0.4">
      <c r="L385" s="56">
        <f ca="1"/>
        <v>384</v>
      </c>
      <c r="M385" s="53">
        <f ca="1"/>
        <v>1901</v>
      </c>
      <c r="N385" s="53">
        <f ca="1"/>
        <v>1</v>
      </c>
      <c r="O385" s="53" t="str">
        <f ca="1"/>
        <v>1901-01</v>
      </c>
    </row>
    <row r="386" spans="12:15" x14ac:dyDescent="0.4">
      <c r="L386" s="56">
        <f ca="1"/>
        <v>385</v>
      </c>
      <c r="M386" s="53">
        <f ca="1"/>
        <v>1901</v>
      </c>
      <c r="N386" s="53">
        <f ca="1"/>
        <v>1</v>
      </c>
      <c r="O386" s="53" t="str">
        <f ca="1"/>
        <v>1901-01</v>
      </c>
    </row>
    <row r="387" spans="12:15" x14ac:dyDescent="0.4">
      <c r="L387" s="56">
        <f ca="1"/>
        <v>386</v>
      </c>
      <c r="M387" s="53">
        <f ca="1"/>
        <v>1901</v>
      </c>
      <c r="N387" s="53">
        <f ca="1"/>
        <v>1</v>
      </c>
      <c r="O387" s="53" t="str">
        <f ca="1"/>
        <v>1901-01</v>
      </c>
    </row>
    <row r="388" spans="12:15" x14ac:dyDescent="0.4">
      <c r="L388" s="56">
        <f ca="1"/>
        <v>387</v>
      </c>
      <c r="M388" s="53">
        <f ca="1"/>
        <v>1901</v>
      </c>
      <c r="N388" s="53">
        <f ca="1"/>
        <v>1</v>
      </c>
      <c r="O388" s="53" t="str">
        <f ca="1"/>
        <v>1901-01</v>
      </c>
    </row>
    <row r="389" spans="12:15" x14ac:dyDescent="0.4">
      <c r="L389" s="56">
        <f ca="1"/>
        <v>388</v>
      </c>
      <c r="M389" s="53">
        <f ca="1"/>
        <v>1901</v>
      </c>
      <c r="N389" s="53">
        <f ca="1"/>
        <v>1</v>
      </c>
      <c r="O389" s="53" t="str">
        <f ca="1"/>
        <v>1901-01</v>
      </c>
    </row>
    <row r="390" spans="12:15" x14ac:dyDescent="0.4">
      <c r="L390" s="56">
        <f ca="1"/>
        <v>389</v>
      </c>
      <c r="M390" s="53">
        <f ca="1"/>
        <v>1901</v>
      </c>
      <c r="N390" s="53">
        <f ca="1"/>
        <v>1</v>
      </c>
      <c r="O390" s="53" t="str">
        <f ca="1"/>
        <v>1901-01</v>
      </c>
    </row>
    <row r="391" spans="12:15" x14ac:dyDescent="0.4">
      <c r="L391" s="56">
        <f ca="1"/>
        <v>390</v>
      </c>
      <c r="M391" s="53">
        <f ca="1"/>
        <v>1901</v>
      </c>
      <c r="N391" s="53">
        <f ca="1"/>
        <v>1</v>
      </c>
      <c r="O391" s="53" t="str">
        <f ca="1"/>
        <v>1901-01</v>
      </c>
    </row>
    <row r="392" spans="12:15" x14ac:dyDescent="0.4">
      <c r="L392" s="56">
        <f ca="1"/>
        <v>391</v>
      </c>
      <c r="M392" s="53">
        <f ca="1"/>
        <v>1901</v>
      </c>
      <c r="N392" s="53">
        <f ca="1"/>
        <v>1</v>
      </c>
      <c r="O392" s="53" t="str">
        <f ca="1"/>
        <v>1901-01</v>
      </c>
    </row>
    <row r="393" spans="12:15" x14ac:dyDescent="0.4">
      <c r="L393" s="56">
        <f ca="1"/>
        <v>392</v>
      </c>
      <c r="M393" s="53">
        <f ca="1"/>
        <v>1901</v>
      </c>
      <c r="N393" s="53">
        <f ca="1"/>
        <v>1</v>
      </c>
      <c r="O393" s="53" t="str">
        <f ca="1"/>
        <v>1901-01</v>
      </c>
    </row>
    <row r="394" spans="12:15" x14ac:dyDescent="0.4">
      <c r="L394" s="56">
        <f ca="1"/>
        <v>393</v>
      </c>
      <c r="M394" s="53">
        <f ca="1"/>
        <v>1901</v>
      </c>
      <c r="N394" s="53">
        <f ca="1"/>
        <v>1</v>
      </c>
      <c r="O394" s="53" t="str">
        <f ca="1"/>
        <v>1901-01</v>
      </c>
    </row>
    <row r="395" spans="12:15" x14ac:dyDescent="0.4">
      <c r="L395" s="56">
        <f ca="1"/>
        <v>394</v>
      </c>
      <c r="M395" s="53">
        <f ca="1"/>
        <v>1901</v>
      </c>
      <c r="N395" s="53">
        <f ca="1"/>
        <v>1</v>
      </c>
      <c r="O395" s="53" t="str">
        <f ca="1"/>
        <v>1901-01</v>
      </c>
    </row>
    <row r="396" spans="12:15" x14ac:dyDescent="0.4">
      <c r="L396" s="56">
        <f ca="1"/>
        <v>395</v>
      </c>
      <c r="M396" s="53">
        <f ca="1"/>
        <v>1901</v>
      </c>
      <c r="N396" s="53">
        <f ca="1"/>
        <v>1</v>
      </c>
      <c r="O396" s="53" t="str">
        <f ca="1"/>
        <v>1901-01</v>
      </c>
    </row>
    <row r="397" spans="12:15" x14ac:dyDescent="0.4">
      <c r="L397" s="56">
        <f ca="1"/>
        <v>396</v>
      </c>
      <c r="M397" s="53">
        <f ca="1"/>
        <v>1901</v>
      </c>
      <c r="N397" s="53">
        <f ca="1"/>
        <v>1</v>
      </c>
      <c r="O397" s="53" t="str">
        <f ca="1"/>
        <v>1901-01</v>
      </c>
    </row>
    <row r="398" spans="12:15" x14ac:dyDescent="0.4">
      <c r="L398" s="56">
        <f ca="1"/>
        <v>397</v>
      </c>
      <c r="M398" s="53">
        <f ca="1"/>
        <v>1901</v>
      </c>
      <c r="N398" s="53">
        <f ca="1"/>
        <v>1</v>
      </c>
      <c r="O398" s="53" t="str">
        <f ca="1"/>
        <v>1901-01</v>
      </c>
    </row>
    <row r="399" spans="12:15" x14ac:dyDescent="0.4">
      <c r="L399" s="56">
        <f ca="1"/>
        <v>398</v>
      </c>
      <c r="M399" s="53">
        <f ca="1"/>
        <v>1901</v>
      </c>
      <c r="N399" s="53">
        <f ca="1"/>
        <v>2</v>
      </c>
      <c r="O399" s="53" t="str">
        <f ca="1"/>
        <v>1901-02</v>
      </c>
    </row>
    <row r="400" spans="12:15" x14ac:dyDescent="0.4">
      <c r="L400" s="56">
        <f ca="1"/>
        <v>399</v>
      </c>
      <c r="M400" s="53">
        <f ca="1"/>
        <v>1901</v>
      </c>
      <c r="N400" s="53">
        <f ca="1"/>
        <v>2</v>
      </c>
      <c r="O400" s="53" t="str">
        <f ca="1"/>
        <v>1901-02</v>
      </c>
    </row>
    <row r="401" spans="12:15" x14ac:dyDescent="0.4">
      <c r="L401" s="56">
        <f ca="1"/>
        <v>400</v>
      </c>
      <c r="M401" s="53">
        <f ca="1"/>
        <v>1901</v>
      </c>
      <c r="N401" s="53">
        <f ca="1"/>
        <v>2</v>
      </c>
      <c r="O401" s="53" t="str">
        <f ca="1"/>
        <v>1901-02</v>
      </c>
    </row>
    <row r="402" spans="12:15" x14ac:dyDescent="0.4">
      <c r="L402" s="56">
        <f ca="1"/>
        <v>401</v>
      </c>
      <c r="M402" s="53">
        <f ca="1"/>
        <v>1901</v>
      </c>
      <c r="N402" s="53">
        <f ca="1"/>
        <v>2</v>
      </c>
      <c r="O402" s="53" t="str">
        <f ca="1"/>
        <v>1901-02</v>
      </c>
    </row>
    <row r="403" spans="12:15" x14ac:dyDescent="0.4">
      <c r="L403" s="56">
        <f ca="1"/>
        <v>402</v>
      </c>
      <c r="M403" s="53">
        <f ca="1"/>
        <v>1901</v>
      </c>
      <c r="N403" s="53">
        <f ca="1"/>
        <v>2</v>
      </c>
      <c r="O403" s="53" t="str">
        <f ca="1"/>
        <v>1901-02</v>
      </c>
    </row>
    <row r="404" spans="12:15" x14ac:dyDescent="0.4">
      <c r="L404" s="56">
        <f ca="1"/>
        <v>403</v>
      </c>
      <c r="M404" s="53">
        <f ca="1"/>
        <v>1901</v>
      </c>
      <c r="N404" s="53">
        <f ca="1"/>
        <v>2</v>
      </c>
      <c r="O404" s="53" t="str">
        <f ca="1"/>
        <v>1901-02</v>
      </c>
    </row>
    <row r="405" spans="12:15" x14ac:dyDescent="0.4">
      <c r="L405" s="56">
        <f ca="1"/>
        <v>404</v>
      </c>
      <c r="M405" s="53">
        <f ca="1"/>
        <v>1901</v>
      </c>
      <c r="N405" s="53">
        <f ca="1"/>
        <v>2</v>
      </c>
      <c r="O405" s="53" t="str">
        <f ca="1"/>
        <v>1901-02</v>
      </c>
    </row>
    <row r="406" spans="12:15" x14ac:dyDescent="0.4">
      <c r="L406" s="56">
        <f ca="1"/>
        <v>405</v>
      </c>
      <c r="M406" s="53">
        <f ca="1"/>
        <v>1901</v>
      </c>
      <c r="N406" s="53">
        <f ca="1"/>
        <v>2</v>
      </c>
      <c r="O406" s="53" t="str">
        <f ca="1"/>
        <v>1901-02</v>
      </c>
    </row>
    <row r="407" spans="12:15" x14ac:dyDescent="0.4">
      <c r="L407" s="56">
        <f ca="1"/>
        <v>406</v>
      </c>
      <c r="M407" s="53">
        <f ca="1"/>
        <v>1901</v>
      </c>
      <c r="N407" s="53">
        <f ca="1"/>
        <v>2</v>
      </c>
      <c r="O407" s="53" t="str">
        <f ca="1"/>
        <v>1901-02</v>
      </c>
    </row>
    <row r="408" spans="12:15" x14ac:dyDescent="0.4">
      <c r="L408" s="56">
        <f ca="1"/>
        <v>407</v>
      </c>
      <c r="M408" s="53">
        <f ca="1"/>
        <v>1901</v>
      </c>
      <c r="N408" s="53">
        <f ca="1"/>
        <v>2</v>
      </c>
      <c r="O408" s="53" t="str">
        <f ca="1"/>
        <v>1901-02</v>
      </c>
    </row>
    <row r="409" spans="12:15" x14ac:dyDescent="0.4">
      <c r="L409" s="56">
        <f ca="1"/>
        <v>408</v>
      </c>
      <c r="M409" s="53">
        <f ca="1"/>
        <v>1901</v>
      </c>
      <c r="N409" s="53">
        <f ca="1"/>
        <v>2</v>
      </c>
      <c r="O409" s="53" t="str">
        <f ca="1"/>
        <v>1901-02</v>
      </c>
    </row>
    <row r="410" spans="12:15" x14ac:dyDescent="0.4">
      <c r="L410" s="56">
        <f ca="1"/>
        <v>409</v>
      </c>
      <c r="M410" s="53">
        <f ca="1"/>
        <v>1901</v>
      </c>
      <c r="N410" s="53">
        <f ca="1"/>
        <v>2</v>
      </c>
      <c r="O410" s="53" t="str">
        <f ca="1"/>
        <v>1901-02</v>
      </c>
    </row>
    <row r="411" spans="12:15" x14ac:dyDescent="0.4">
      <c r="L411" s="56">
        <f ca="1"/>
        <v>410</v>
      </c>
      <c r="M411" s="53">
        <f ca="1"/>
        <v>1901</v>
      </c>
      <c r="N411" s="53">
        <f ca="1"/>
        <v>2</v>
      </c>
      <c r="O411" s="53" t="str">
        <f ca="1"/>
        <v>1901-02</v>
      </c>
    </row>
    <row r="412" spans="12:15" x14ac:dyDescent="0.4">
      <c r="L412" s="56">
        <f ca="1"/>
        <v>411</v>
      </c>
      <c r="M412" s="53">
        <f ca="1"/>
        <v>1901</v>
      </c>
      <c r="N412" s="53">
        <f ca="1"/>
        <v>2</v>
      </c>
      <c r="O412" s="53" t="str">
        <f ca="1"/>
        <v>1901-02</v>
      </c>
    </row>
    <row r="413" spans="12:15" x14ac:dyDescent="0.4">
      <c r="L413" s="56">
        <f ca="1"/>
        <v>412</v>
      </c>
      <c r="M413" s="53">
        <f ca="1"/>
        <v>1901</v>
      </c>
      <c r="N413" s="53">
        <f ca="1"/>
        <v>2</v>
      </c>
      <c r="O413" s="53" t="str">
        <f ca="1"/>
        <v>1901-02</v>
      </c>
    </row>
    <row r="414" spans="12:15" x14ac:dyDescent="0.4">
      <c r="L414" s="56">
        <f ca="1"/>
        <v>413</v>
      </c>
      <c r="M414" s="53">
        <f ca="1"/>
        <v>1901</v>
      </c>
      <c r="N414" s="53">
        <f ca="1"/>
        <v>2</v>
      </c>
      <c r="O414" s="53" t="str">
        <f ca="1"/>
        <v>1901-02</v>
      </c>
    </row>
    <row r="415" spans="12:15" x14ac:dyDescent="0.4">
      <c r="L415" s="56">
        <f ca="1"/>
        <v>414</v>
      </c>
      <c r="M415" s="53">
        <f ca="1"/>
        <v>1901</v>
      </c>
      <c r="N415" s="53">
        <f ca="1"/>
        <v>2</v>
      </c>
      <c r="O415" s="53" t="str">
        <f ca="1"/>
        <v>1901-02</v>
      </c>
    </row>
    <row r="416" spans="12:15" x14ac:dyDescent="0.4">
      <c r="L416" s="56">
        <f ca="1"/>
        <v>415</v>
      </c>
      <c r="M416" s="53">
        <f ca="1"/>
        <v>1901</v>
      </c>
      <c r="N416" s="53">
        <f ca="1"/>
        <v>2</v>
      </c>
      <c r="O416" s="53" t="str">
        <f ca="1"/>
        <v>1901-02</v>
      </c>
    </row>
    <row r="417" spans="12:15" x14ac:dyDescent="0.4">
      <c r="L417" s="56">
        <f ca="1"/>
        <v>416</v>
      </c>
      <c r="M417" s="53">
        <f ca="1"/>
        <v>1901</v>
      </c>
      <c r="N417" s="53">
        <f ca="1"/>
        <v>2</v>
      </c>
      <c r="O417" s="53" t="str">
        <f ca="1"/>
        <v>1901-02</v>
      </c>
    </row>
    <row r="418" spans="12:15" x14ac:dyDescent="0.4">
      <c r="L418" s="56">
        <f ca="1"/>
        <v>417</v>
      </c>
      <c r="M418" s="53">
        <f ca="1"/>
        <v>1901</v>
      </c>
      <c r="N418" s="53">
        <f ca="1"/>
        <v>2</v>
      </c>
      <c r="O418" s="53" t="str">
        <f ca="1"/>
        <v>1901-02</v>
      </c>
    </row>
    <row r="419" spans="12:15" x14ac:dyDescent="0.4">
      <c r="L419" s="56">
        <f ca="1"/>
        <v>418</v>
      </c>
      <c r="M419" s="53">
        <f ca="1"/>
        <v>1901</v>
      </c>
      <c r="N419" s="53">
        <f ca="1"/>
        <v>2</v>
      </c>
      <c r="O419" s="53" t="str">
        <f ca="1"/>
        <v>1901-02</v>
      </c>
    </row>
    <row r="420" spans="12:15" x14ac:dyDescent="0.4">
      <c r="L420" s="56">
        <f ca="1"/>
        <v>419</v>
      </c>
      <c r="M420" s="53">
        <f ca="1"/>
        <v>1901</v>
      </c>
      <c r="N420" s="53">
        <f ca="1"/>
        <v>2</v>
      </c>
      <c r="O420" s="53" t="str">
        <f ca="1"/>
        <v>1901-02</v>
      </c>
    </row>
    <row r="421" spans="12:15" x14ac:dyDescent="0.4">
      <c r="L421" s="56">
        <f ca="1"/>
        <v>420</v>
      </c>
      <c r="M421" s="53">
        <f ca="1"/>
        <v>1901</v>
      </c>
      <c r="N421" s="53">
        <f ca="1"/>
        <v>2</v>
      </c>
      <c r="O421" s="53" t="str">
        <f ca="1"/>
        <v>1901-02</v>
      </c>
    </row>
    <row r="422" spans="12:15" x14ac:dyDescent="0.4">
      <c r="L422" s="56">
        <f ca="1"/>
        <v>421</v>
      </c>
      <c r="M422" s="53">
        <f ca="1"/>
        <v>1901</v>
      </c>
      <c r="N422" s="53">
        <f ca="1"/>
        <v>2</v>
      </c>
      <c r="O422" s="53" t="str">
        <f ca="1"/>
        <v>1901-02</v>
      </c>
    </row>
    <row r="423" spans="12:15" x14ac:dyDescent="0.4">
      <c r="L423" s="56">
        <f ca="1"/>
        <v>422</v>
      </c>
      <c r="M423" s="53">
        <f ca="1"/>
        <v>1901</v>
      </c>
      <c r="N423" s="53">
        <f ca="1"/>
        <v>2</v>
      </c>
      <c r="O423" s="53" t="str">
        <f ca="1"/>
        <v>1901-02</v>
      </c>
    </row>
    <row r="424" spans="12:15" x14ac:dyDescent="0.4">
      <c r="L424" s="56">
        <f ca="1"/>
        <v>423</v>
      </c>
      <c r="M424" s="53">
        <f ca="1"/>
        <v>1901</v>
      </c>
      <c r="N424" s="53">
        <f ca="1"/>
        <v>2</v>
      </c>
      <c r="O424" s="53" t="str">
        <f ca="1"/>
        <v>1901-02</v>
      </c>
    </row>
    <row r="425" spans="12:15" x14ac:dyDescent="0.4">
      <c r="L425" s="56">
        <f ca="1"/>
        <v>424</v>
      </c>
      <c r="M425" s="53">
        <f ca="1"/>
        <v>1901</v>
      </c>
      <c r="N425" s="53">
        <f ca="1"/>
        <v>2</v>
      </c>
      <c r="O425" s="53" t="str">
        <f ca="1"/>
        <v>1901-02</v>
      </c>
    </row>
    <row r="426" spans="12:15" x14ac:dyDescent="0.4">
      <c r="L426" s="56">
        <f ca="1"/>
        <v>425</v>
      </c>
      <c r="M426" s="53">
        <f ca="1"/>
        <v>1901</v>
      </c>
      <c r="N426" s="53">
        <f ca="1"/>
        <v>2</v>
      </c>
      <c r="O426" s="53" t="str">
        <f ca="1"/>
        <v>1901-02</v>
      </c>
    </row>
    <row r="427" spans="12:15" x14ac:dyDescent="0.4">
      <c r="L427" s="56">
        <f ca="1"/>
        <v>426</v>
      </c>
      <c r="M427" s="53">
        <f ca="1"/>
        <v>1901</v>
      </c>
      <c r="N427" s="53">
        <f ca="1"/>
        <v>3</v>
      </c>
      <c r="O427" s="53" t="str">
        <f ca="1"/>
        <v>1901-03</v>
      </c>
    </row>
    <row r="428" spans="12:15" x14ac:dyDescent="0.4">
      <c r="L428" s="56">
        <f ca="1"/>
        <v>427</v>
      </c>
      <c r="M428" s="53">
        <f ca="1"/>
        <v>1901</v>
      </c>
      <c r="N428" s="53">
        <f ca="1"/>
        <v>3</v>
      </c>
      <c r="O428" s="53" t="str">
        <f ca="1"/>
        <v>1901-03</v>
      </c>
    </row>
    <row r="429" spans="12:15" x14ac:dyDescent="0.4">
      <c r="L429" s="56">
        <f ca="1"/>
        <v>428</v>
      </c>
      <c r="M429" s="53">
        <f ca="1"/>
        <v>1901</v>
      </c>
      <c r="N429" s="53">
        <f ca="1"/>
        <v>3</v>
      </c>
      <c r="O429" s="53" t="str">
        <f ca="1"/>
        <v>1901-03</v>
      </c>
    </row>
    <row r="430" spans="12:15" x14ac:dyDescent="0.4">
      <c r="L430" s="56">
        <f ca="1"/>
        <v>429</v>
      </c>
      <c r="M430" s="53">
        <f ca="1"/>
        <v>1901</v>
      </c>
      <c r="N430" s="53">
        <f ca="1"/>
        <v>3</v>
      </c>
      <c r="O430" s="53" t="str">
        <f ca="1"/>
        <v>1901-03</v>
      </c>
    </row>
    <row r="431" spans="12:15" x14ac:dyDescent="0.4">
      <c r="L431" s="56">
        <f ca="1"/>
        <v>430</v>
      </c>
      <c r="M431" s="53">
        <f ca="1"/>
        <v>1901</v>
      </c>
      <c r="N431" s="53">
        <f ca="1"/>
        <v>3</v>
      </c>
      <c r="O431" s="53" t="str">
        <f ca="1"/>
        <v>1901-03</v>
      </c>
    </row>
    <row r="432" spans="12:15" x14ac:dyDescent="0.4">
      <c r="L432" s="56">
        <f ca="1"/>
        <v>431</v>
      </c>
      <c r="M432" s="53">
        <f ca="1"/>
        <v>1901</v>
      </c>
      <c r="N432" s="53">
        <f ca="1"/>
        <v>3</v>
      </c>
      <c r="O432" s="53" t="str">
        <f ca="1"/>
        <v>1901-03</v>
      </c>
    </row>
    <row r="433" spans="12:15" x14ac:dyDescent="0.4">
      <c r="L433" s="56">
        <f ca="1"/>
        <v>432</v>
      </c>
      <c r="M433" s="53">
        <f ca="1"/>
        <v>1901</v>
      </c>
      <c r="N433" s="53">
        <f ca="1"/>
        <v>3</v>
      </c>
      <c r="O433" s="53" t="str">
        <f ca="1"/>
        <v>1901-03</v>
      </c>
    </row>
    <row r="434" spans="12:15" x14ac:dyDescent="0.4">
      <c r="L434" s="56">
        <f ca="1"/>
        <v>433</v>
      </c>
      <c r="M434" s="53">
        <f ca="1"/>
        <v>1901</v>
      </c>
      <c r="N434" s="53">
        <f ca="1"/>
        <v>3</v>
      </c>
      <c r="O434" s="53" t="str">
        <f ca="1"/>
        <v>1901-03</v>
      </c>
    </row>
    <row r="435" spans="12:15" x14ac:dyDescent="0.4">
      <c r="L435" s="56">
        <f ca="1"/>
        <v>434</v>
      </c>
      <c r="M435" s="53">
        <f ca="1"/>
        <v>1901</v>
      </c>
      <c r="N435" s="53">
        <f ca="1"/>
        <v>3</v>
      </c>
      <c r="O435" s="53" t="str">
        <f ca="1"/>
        <v>1901-03</v>
      </c>
    </row>
    <row r="436" spans="12:15" x14ac:dyDescent="0.4">
      <c r="L436" s="56">
        <f ca="1"/>
        <v>435</v>
      </c>
      <c r="M436" s="53">
        <f ca="1"/>
        <v>1901</v>
      </c>
      <c r="N436" s="53">
        <f ca="1"/>
        <v>3</v>
      </c>
      <c r="O436" s="53" t="str">
        <f ca="1"/>
        <v>1901-03</v>
      </c>
    </row>
    <row r="437" spans="12:15" x14ac:dyDescent="0.4">
      <c r="L437" s="56">
        <f ca="1"/>
        <v>436</v>
      </c>
      <c r="M437" s="53">
        <f ca="1"/>
        <v>1901</v>
      </c>
      <c r="N437" s="53">
        <f ca="1"/>
        <v>3</v>
      </c>
      <c r="O437" s="53" t="str">
        <f ca="1"/>
        <v>1901-03</v>
      </c>
    </row>
    <row r="438" spans="12:15" x14ac:dyDescent="0.4">
      <c r="L438" s="56">
        <f ca="1"/>
        <v>437</v>
      </c>
      <c r="M438" s="53">
        <f ca="1"/>
        <v>1901</v>
      </c>
      <c r="N438" s="53">
        <f ca="1"/>
        <v>3</v>
      </c>
      <c r="O438" s="53" t="str">
        <f ca="1"/>
        <v>1901-03</v>
      </c>
    </row>
    <row r="439" spans="12:15" x14ac:dyDescent="0.4">
      <c r="L439" s="56">
        <f ca="1"/>
        <v>438</v>
      </c>
      <c r="M439" s="53">
        <f ca="1"/>
        <v>1901</v>
      </c>
      <c r="N439" s="53">
        <f ca="1"/>
        <v>3</v>
      </c>
      <c r="O439" s="53" t="str">
        <f ca="1"/>
        <v>1901-03</v>
      </c>
    </row>
    <row r="440" spans="12:15" x14ac:dyDescent="0.4">
      <c r="L440" s="56">
        <f ca="1"/>
        <v>439</v>
      </c>
      <c r="M440" s="53">
        <f ca="1"/>
        <v>1901</v>
      </c>
      <c r="N440" s="53">
        <f ca="1"/>
        <v>3</v>
      </c>
      <c r="O440" s="53" t="str">
        <f ca="1"/>
        <v>1901-03</v>
      </c>
    </row>
    <row r="441" spans="12:15" x14ac:dyDescent="0.4">
      <c r="L441" s="56">
        <f ca="1"/>
        <v>440</v>
      </c>
      <c r="M441" s="53">
        <f ca="1"/>
        <v>1901</v>
      </c>
      <c r="N441" s="53">
        <f ca="1"/>
        <v>3</v>
      </c>
      <c r="O441" s="53" t="str">
        <f ca="1"/>
        <v>1901-03</v>
      </c>
    </row>
    <row r="442" spans="12:15" x14ac:dyDescent="0.4">
      <c r="L442" s="56">
        <f ca="1"/>
        <v>441</v>
      </c>
      <c r="M442" s="53">
        <f ca="1"/>
        <v>1901</v>
      </c>
      <c r="N442" s="53">
        <f ca="1"/>
        <v>3</v>
      </c>
      <c r="O442" s="53" t="str">
        <f ca="1"/>
        <v>1901-03</v>
      </c>
    </row>
    <row r="443" spans="12:15" x14ac:dyDescent="0.4">
      <c r="L443" s="56">
        <f ca="1"/>
        <v>442</v>
      </c>
      <c r="M443" s="53">
        <f ca="1"/>
        <v>1901</v>
      </c>
      <c r="N443" s="53">
        <f ca="1"/>
        <v>3</v>
      </c>
      <c r="O443" s="53" t="str">
        <f ca="1"/>
        <v>1901-03</v>
      </c>
    </row>
    <row r="444" spans="12:15" x14ac:dyDescent="0.4">
      <c r="L444" s="56">
        <f ca="1"/>
        <v>443</v>
      </c>
      <c r="M444" s="53">
        <f ca="1"/>
        <v>1901</v>
      </c>
      <c r="N444" s="53">
        <f ca="1"/>
        <v>3</v>
      </c>
      <c r="O444" s="53" t="str">
        <f ca="1"/>
        <v>1901-03</v>
      </c>
    </row>
    <row r="445" spans="12:15" x14ac:dyDescent="0.4">
      <c r="L445" s="56">
        <f ca="1"/>
        <v>444</v>
      </c>
      <c r="M445" s="53">
        <f ca="1"/>
        <v>1901</v>
      </c>
      <c r="N445" s="53">
        <f ca="1"/>
        <v>3</v>
      </c>
      <c r="O445" s="53" t="str">
        <f ca="1"/>
        <v>1901-03</v>
      </c>
    </row>
    <row r="446" spans="12:15" x14ac:dyDescent="0.4">
      <c r="L446" s="56">
        <f ca="1"/>
        <v>445</v>
      </c>
      <c r="M446" s="53">
        <f ca="1"/>
        <v>1901</v>
      </c>
      <c r="N446" s="53">
        <f ca="1"/>
        <v>3</v>
      </c>
      <c r="O446" s="53" t="str">
        <f ca="1"/>
        <v>1901-03</v>
      </c>
    </row>
    <row r="447" spans="12:15" x14ac:dyDescent="0.4">
      <c r="L447" s="56">
        <f ca="1"/>
        <v>446</v>
      </c>
      <c r="M447" s="53">
        <f ca="1"/>
        <v>1901</v>
      </c>
      <c r="N447" s="53">
        <f ca="1"/>
        <v>3</v>
      </c>
      <c r="O447" s="53" t="str">
        <f ca="1"/>
        <v>1901-03</v>
      </c>
    </row>
    <row r="448" spans="12:15" x14ac:dyDescent="0.4">
      <c r="L448" s="56">
        <f ca="1"/>
        <v>447</v>
      </c>
      <c r="M448" s="53">
        <f ca="1"/>
        <v>1901</v>
      </c>
      <c r="N448" s="53">
        <f ca="1"/>
        <v>3</v>
      </c>
      <c r="O448" s="53" t="str">
        <f ca="1"/>
        <v>1901-03</v>
      </c>
    </row>
    <row r="449" spans="12:15" x14ac:dyDescent="0.4">
      <c r="L449" s="56">
        <f ca="1"/>
        <v>448</v>
      </c>
      <c r="M449" s="53">
        <f ca="1"/>
        <v>1901</v>
      </c>
      <c r="N449" s="53">
        <f ca="1"/>
        <v>3</v>
      </c>
      <c r="O449" s="53" t="str">
        <f ca="1"/>
        <v>1901-03</v>
      </c>
    </row>
    <row r="450" spans="12:15" x14ac:dyDescent="0.4">
      <c r="L450" s="56">
        <f ca="1"/>
        <v>449</v>
      </c>
      <c r="M450" s="53">
        <f ca="1"/>
        <v>1901</v>
      </c>
      <c r="N450" s="53">
        <f ca="1"/>
        <v>3</v>
      </c>
      <c r="O450" s="53" t="str">
        <f ca="1"/>
        <v>1901-03</v>
      </c>
    </row>
    <row r="451" spans="12:15" x14ac:dyDescent="0.4">
      <c r="L451" s="56">
        <f ca="1"/>
        <v>450</v>
      </c>
      <c r="M451" s="53">
        <f ca="1"/>
        <v>1901</v>
      </c>
      <c r="N451" s="53">
        <f ca="1"/>
        <v>3</v>
      </c>
      <c r="O451" s="53" t="str">
        <f ca="1"/>
        <v>1901-03</v>
      </c>
    </row>
    <row r="452" spans="12:15" x14ac:dyDescent="0.4">
      <c r="L452" s="56">
        <f ca="1"/>
        <v>451</v>
      </c>
      <c r="M452" s="53">
        <f ca="1"/>
        <v>1901</v>
      </c>
      <c r="N452" s="53">
        <f ca="1"/>
        <v>3</v>
      </c>
      <c r="O452" s="53" t="str">
        <f ca="1"/>
        <v>1901-03</v>
      </c>
    </row>
    <row r="453" spans="12:15" x14ac:dyDescent="0.4">
      <c r="L453" s="56">
        <f ca="1"/>
        <v>452</v>
      </c>
      <c r="M453" s="53">
        <f ca="1"/>
        <v>1901</v>
      </c>
      <c r="N453" s="53">
        <f ca="1"/>
        <v>3</v>
      </c>
      <c r="O453" s="53" t="str">
        <f ca="1"/>
        <v>1901-03</v>
      </c>
    </row>
    <row r="454" spans="12:15" x14ac:dyDescent="0.4">
      <c r="L454" s="56">
        <f ca="1"/>
        <v>453</v>
      </c>
      <c r="M454" s="53">
        <f ca="1"/>
        <v>1901</v>
      </c>
      <c r="N454" s="53">
        <f ca="1"/>
        <v>3</v>
      </c>
      <c r="O454" s="53" t="str">
        <f ca="1"/>
        <v>1901-03</v>
      </c>
    </row>
    <row r="455" spans="12:15" x14ac:dyDescent="0.4">
      <c r="L455" s="56">
        <f ca="1"/>
        <v>454</v>
      </c>
      <c r="M455" s="53">
        <f ca="1"/>
        <v>1901</v>
      </c>
      <c r="N455" s="53">
        <f ca="1"/>
        <v>3</v>
      </c>
      <c r="O455" s="53" t="str">
        <f ca="1"/>
        <v>1901-03</v>
      </c>
    </row>
    <row r="456" spans="12:15" x14ac:dyDescent="0.4">
      <c r="L456" s="56">
        <f ca="1"/>
        <v>455</v>
      </c>
      <c r="M456" s="53">
        <f ca="1"/>
        <v>1901</v>
      </c>
      <c r="N456" s="53">
        <f ca="1"/>
        <v>3</v>
      </c>
      <c r="O456" s="53" t="str">
        <f ca="1"/>
        <v>1901-03</v>
      </c>
    </row>
    <row r="457" spans="12:15" x14ac:dyDescent="0.4">
      <c r="L457" s="56">
        <f ca="1"/>
        <v>456</v>
      </c>
      <c r="M457" s="53">
        <f ca="1"/>
        <v>1901</v>
      </c>
      <c r="N457" s="53">
        <f ca="1"/>
        <v>3</v>
      </c>
      <c r="O457" s="53" t="str">
        <f ca="1"/>
        <v>1901-03</v>
      </c>
    </row>
    <row r="458" spans="12:15" x14ac:dyDescent="0.4">
      <c r="L458" s="56">
        <f ca="1"/>
        <v>457</v>
      </c>
      <c r="M458" s="53">
        <f ca="1"/>
        <v>1901</v>
      </c>
      <c r="N458" s="53">
        <f ca="1"/>
        <v>4</v>
      </c>
      <c r="O458" s="53" t="str">
        <f ca="1"/>
        <v>1901-04</v>
      </c>
    </row>
    <row r="459" spans="12:15" x14ac:dyDescent="0.4">
      <c r="L459" s="56">
        <f ca="1"/>
        <v>458</v>
      </c>
      <c r="M459" s="53">
        <f ca="1"/>
        <v>1901</v>
      </c>
      <c r="N459" s="53">
        <f ca="1"/>
        <v>4</v>
      </c>
      <c r="O459" s="53" t="str">
        <f ca="1"/>
        <v>1901-04</v>
      </c>
    </row>
    <row r="460" spans="12:15" x14ac:dyDescent="0.4">
      <c r="L460" s="56">
        <f ca="1"/>
        <v>459</v>
      </c>
      <c r="M460" s="53">
        <f ca="1"/>
        <v>1901</v>
      </c>
      <c r="N460" s="53">
        <f ca="1"/>
        <v>4</v>
      </c>
      <c r="O460" s="53" t="str">
        <f ca="1"/>
        <v>1901-04</v>
      </c>
    </row>
    <row r="461" spans="12:15" x14ac:dyDescent="0.4">
      <c r="L461" s="56">
        <f ca="1"/>
        <v>460</v>
      </c>
      <c r="M461" s="53">
        <f ca="1"/>
        <v>1901</v>
      </c>
      <c r="N461" s="53">
        <f ca="1"/>
        <v>4</v>
      </c>
      <c r="O461" s="53" t="str">
        <f ca="1"/>
        <v>1901-04</v>
      </c>
    </row>
    <row r="462" spans="12:15" x14ac:dyDescent="0.4">
      <c r="L462" s="56">
        <f ca="1"/>
        <v>461</v>
      </c>
      <c r="M462" s="53">
        <f ca="1"/>
        <v>1901</v>
      </c>
      <c r="N462" s="53">
        <f ca="1"/>
        <v>4</v>
      </c>
      <c r="O462" s="53" t="str">
        <f ca="1"/>
        <v>1901-04</v>
      </c>
    </row>
    <row r="463" spans="12:15" x14ac:dyDescent="0.4">
      <c r="L463" s="56">
        <f ca="1"/>
        <v>462</v>
      </c>
      <c r="M463" s="53">
        <f ca="1"/>
        <v>1901</v>
      </c>
      <c r="N463" s="53">
        <f ca="1"/>
        <v>4</v>
      </c>
      <c r="O463" s="53" t="str">
        <f ca="1"/>
        <v>1901-04</v>
      </c>
    </row>
    <row r="464" spans="12:15" x14ac:dyDescent="0.4">
      <c r="L464" s="56">
        <f ca="1"/>
        <v>463</v>
      </c>
      <c r="M464" s="53">
        <f ca="1"/>
        <v>1901</v>
      </c>
      <c r="N464" s="53">
        <f ca="1"/>
        <v>4</v>
      </c>
      <c r="O464" s="53" t="str">
        <f ca="1"/>
        <v>1901-04</v>
      </c>
    </row>
    <row r="465" spans="12:15" x14ac:dyDescent="0.4">
      <c r="L465" s="56">
        <f ca="1"/>
        <v>464</v>
      </c>
      <c r="M465" s="53">
        <f ca="1"/>
        <v>1901</v>
      </c>
      <c r="N465" s="53">
        <f ca="1"/>
        <v>4</v>
      </c>
      <c r="O465" s="53" t="str">
        <f ca="1"/>
        <v>1901-04</v>
      </c>
    </row>
    <row r="466" spans="12:15" x14ac:dyDescent="0.4">
      <c r="L466" s="56">
        <f ca="1"/>
        <v>465</v>
      </c>
      <c r="M466" s="53">
        <f ca="1"/>
        <v>1901</v>
      </c>
      <c r="N466" s="53">
        <f ca="1"/>
        <v>4</v>
      </c>
      <c r="O466" s="53" t="str">
        <f ca="1"/>
        <v>1901-04</v>
      </c>
    </row>
    <row r="467" spans="12:15" x14ac:dyDescent="0.4">
      <c r="L467" s="56">
        <f ca="1"/>
        <v>466</v>
      </c>
      <c r="M467" s="53">
        <f ca="1"/>
        <v>1901</v>
      </c>
      <c r="N467" s="53">
        <f ca="1"/>
        <v>4</v>
      </c>
      <c r="O467" s="53" t="str">
        <f ca="1"/>
        <v>1901-04</v>
      </c>
    </row>
    <row r="468" spans="12:15" x14ac:dyDescent="0.4">
      <c r="L468" s="56">
        <f ca="1"/>
        <v>467</v>
      </c>
      <c r="M468" s="53">
        <f ca="1"/>
        <v>1901</v>
      </c>
      <c r="N468" s="53">
        <f ca="1"/>
        <v>4</v>
      </c>
      <c r="O468" s="53" t="str">
        <f ca="1"/>
        <v>1901-04</v>
      </c>
    </row>
    <row r="469" spans="12:15" x14ac:dyDescent="0.4">
      <c r="L469" s="56">
        <f ca="1"/>
        <v>468</v>
      </c>
      <c r="M469" s="53">
        <f ca="1"/>
        <v>1901</v>
      </c>
      <c r="N469" s="53">
        <f ca="1"/>
        <v>4</v>
      </c>
      <c r="O469" s="53" t="str">
        <f ca="1"/>
        <v>1901-04</v>
      </c>
    </row>
    <row r="470" spans="12:15" x14ac:dyDescent="0.4">
      <c r="L470" s="56">
        <f ca="1"/>
        <v>469</v>
      </c>
      <c r="M470" s="53">
        <f ca="1"/>
        <v>1901</v>
      </c>
      <c r="N470" s="53">
        <f ca="1"/>
        <v>4</v>
      </c>
      <c r="O470" s="53" t="str">
        <f ca="1"/>
        <v>1901-04</v>
      </c>
    </row>
    <row r="471" spans="12:15" x14ac:dyDescent="0.4">
      <c r="L471" s="56">
        <f ca="1"/>
        <v>470</v>
      </c>
      <c r="M471" s="53">
        <f ca="1"/>
        <v>1901</v>
      </c>
      <c r="N471" s="53">
        <f ca="1"/>
        <v>4</v>
      </c>
      <c r="O471" s="53" t="str">
        <f ca="1"/>
        <v>1901-04</v>
      </c>
    </row>
    <row r="472" spans="12:15" x14ac:dyDescent="0.4">
      <c r="L472" s="56">
        <f ca="1"/>
        <v>471</v>
      </c>
      <c r="M472" s="53">
        <f ca="1"/>
        <v>1901</v>
      </c>
      <c r="N472" s="53">
        <f ca="1"/>
        <v>4</v>
      </c>
      <c r="O472" s="53" t="str">
        <f ca="1"/>
        <v>1901-04</v>
      </c>
    </row>
    <row r="473" spans="12:15" x14ac:dyDescent="0.4">
      <c r="L473" s="56">
        <f ca="1"/>
        <v>472</v>
      </c>
      <c r="M473" s="53">
        <f ca="1"/>
        <v>1901</v>
      </c>
      <c r="N473" s="53">
        <f ca="1"/>
        <v>4</v>
      </c>
      <c r="O473" s="53" t="str">
        <f ca="1"/>
        <v>1901-04</v>
      </c>
    </row>
    <row r="474" spans="12:15" x14ac:dyDescent="0.4">
      <c r="L474" s="56">
        <f ca="1"/>
        <v>473</v>
      </c>
      <c r="M474" s="53">
        <f ca="1"/>
        <v>1901</v>
      </c>
      <c r="N474" s="53">
        <f ca="1"/>
        <v>4</v>
      </c>
      <c r="O474" s="53" t="str">
        <f ca="1"/>
        <v>1901-04</v>
      </c>
    </row>
    <row r="475" spans="12:15" x14ac:dyDescent="0.4">
      <c r="L475" s="56">
        <f ca="1"/>
        <v>474</v>
      </c>
      <c r="M475" s="53">
        <f ca="1"/>
        <v>1901</v>
      </c>
      <c r="N475" s="53">
        <f ca="1"/>
        <v>4</v>
      </c>
      <c r="O475" s="53" t="str">
        <f ca="1"/>
        <v>1901-04</v>
      </c>
    </row>
    <row r="476" spans="12:15" x14ac:dyDescent="0.4">
      <c r="L476" s="56">
        <f ca="1"/>
        <v>475</v>
      </c>
      <c r="M476" s="53">
        <f ca="1"/>
        <v>1901</v>
      </c>
      <c r="N476" s="53">
        <f ca="1"/>
        <v>4</v>
      </c>
      <c r="O476" s="53" t="str">
        <f ca="1"/>
        <v>1901-04</v>
      </c>
    </row>
    <row r="477" spans="12:15" x14ac:dyDescent="0.4">
      <c r="L477" s="56">
        <f ca="1"/>
        <v>476</v>
      </c>
      <c r="M477" s="53">
        <f ca="1"/>
        <v>1901</v>
      </c>
      <c r="N477" s="53">
        <f ca="1"/>
        <v>4</v>
      </c>
      <c r="O477" s="53" t="str">
        <f ca="1"/>
        <v>1901-04</v>
      </c>
    </row>
    <row r="478" spans="12:15" x14ac:dyDescent="0.4">
      <c r="L478" s="56">
        <f ca="1"/>
        <v>477</v>
      </c>
      <c r="M478" s="53">
        <f ca="1"/>
        <v>1901</v>
      </c>
      <c r="N478" s="53">
        <f ca="1"/>
        <v>4</v>
      </c>
      <c r="O478" s="53" t="str">
        <f ca="1"/>
        <v>1901-04</v>
      </c>
    </row>
    <row r="479" spans="12:15" x14ac:dyDescent="0.4">
      <c r="L479" s="56">
        <f ca="1"/>
        <v>478</v>
      </c>
      <c r="M479" s="53">
        <f ca="1"/>
        <v>1901</v>
      </c>
      <c r="N479" s="53">
        <f ca="1"/>
        <v>4</v>
      </c>
      <c r="O479" s="53" t="str">
        <f ca="1"/>
        <v>1901-04</v>
      </c>
    </row>
    <row r="480" spans="12:15" x14ac:dyDescent="0.4">
      <c r="L480" s="56">
        <f ca="1"/>
        <v>479</v>
      </c>
      <c r="M480" s="53">
        <f ca="1"/>
        <v>1901</v>
      </c>
      <c r="N480" s="53">
        <f ca="1"/>
        <v>4</v>
      </c>
      <c r="O480" s="53" t="str">
        <f ca="1"/>
        <v>1901-04</v>
      </c>
    </row>
    <row r="481" spans="12:15" x14ac:dyDescent="0.4">
      <c r="L481" s="56">
        <f ca="1"/>
        <v>480</v>
      </c>
      <c r="M481" s="53">
        <f ca="1"/>
        <v>1901</v>
      </c>
      <c r="N481" s="53">
        <f ca="1"/>
        <v>4</v>
      </c>
      <c r="O481" s="53" t="str">
        <f ca="1"/>
        <v>1901-04</v>
      </c>
    </row>
    <row r="482" spans="12:15" x14ac:dyDescent="0.4">
      <c r="L482" s="56">
        <f ca="1"/>
        <v>481</v>
      </c>
      <c r="M482" s="53">
        <f ca="1"/>
        <v>1901</v>
      </c>
      <c r="N482" s="53">
        <f ca="1"/>
        <v>4</v>
      </c>
      <c r="O482" s="53" t="str">
        <f ca="1"/>
        <v>1901-04</v>
      </c>
    </row>
    <row r="483" spans="12:15" x14ac:dyDescent="0.4">
      <c r="L483" s="56">
        <f ca="1"/>
        <v>482</v>
      </c>
      <c r="M483" s="53">
        <f ca="1"/>
        <v>1901</v>
      </c>
      <c r="N483" s="53">
        <f ca="1"/>
        <v>4</v>
      </c>
      <c r="O483" s="53" t="str">
        <f ca="1"/>
        <v>1901-04</v>
      </c>
    </row>
    <row r="484" spans="12:15" x14ac:dyDescent="0.4">
      <c r="L484" s="56">
        <f ca="1"/>
        <v>483</v>
      </c>
      <c r="M484" s="53">
        <f ca="1"/>
        <v>1901</v>
      </c>
      <c r="N484" s="53">
        <f ca="1"/>
        <v>4</v>
      </c>
      <c r="O484" s="53" t="str">
        <f ca="1"/>
        <v>1901-04</v>
      </c>
    </row>
    <row r="485" spans="12:15" x14ac:dyDescent="0.4">
      <c r="L485" s="56">
        <f ca="1"/>
        <v>484</v>
      </c>
      <c r="M485" s="53">
        <f ca="1"/>
        <v>1901</v>
      </c>
      <c r="N485" s="53">
        <f ca="1"/>
        <v>4</v>
      </c>
      <c r="O485" s="53" t="str">
        <f ca="1"/>
        <v>1901-04</v>
      </c>
    </row>
    <row r="486" spans="12:15" x14ac:dyDescent="0.4">
      <c r="L486" s="56">
        <f ca="1"/>
        <v>485</v>
      </c>
      <c r="M486" s="53">
        <f ca="1"/>
        <v>1901</v>
      </c>
      <c r="N486" s="53">
        <f ca="1"/>
        <v>4</v>
      </c>
      <c r="O486" s="53" t="str">
        <f ca="1"/>
        <v>1901-04</v>
      </c>
    </row>
    <row r="487" spans="12:15" x14ac:dyDescent="0.4">
      <c r="L487" s="56">
        <f ca="1"/>
        <v>486</v>
      </c>
      <c r="M487" s="53">
        <f ca="1"/>
        <v>1901</v>
      </c>
      <c r="N487" s="53">
        <f ca="1"/>
        <v>4</v>
      </c>
      <c r="O487" s="53" t="str">
        <f ca="1"/>
        <v>1901-04</v>
      </c>
    </row>
    <row r="488" spans="12:15" x14ac:dyDescent="0.4">
      <c r="L488" s="56">
        <f ca="1"/>
        <v>487</v>
      </c>
      <c r="M488" s="53">
        <f ca="1"/>
        <v>1901</v>
      </c>
      <c r="N488" s="53">
        <f ca="1"/>
        <v>5</v>
      </c>
      <c r="O488" s="53" t="str">
        <f ca="1"/>
        <v>1901-05</v>
      </c>
    </row>
    <row r="489" spans="12:15" x14ac:dyDescent="0.4">
      <c r="L489" s="56">
        <f ca="1"/>
        <v>488</v>
      </c>
      <c r="M489" s="53">
        <f ca="1"/>
        <v>1901</v>
      </c>
      <c r="N489" s="53">
        <f ca="1"/>
        <v>5</v>
      </c>
      <c r="O489" s="53" t="str">
        <f ca="1"/>
        <v>1901-05</v>
      </c>
    </row>
    <row r="490" spans="12:15" x14ac:dyDescent="0.4">
      <c r="L490" s="56">
        <f ca="1"/>
        <v>489</v>
      </c>
      <c r="M490" s="53">
        <f ca="1"/>
        <v>1901</v>
      </c>
      <c r="N490" s="53">
        <f ca="1"/>
        <v>5</v>
      </c>
      <c r="O490" s="53" t="str">
        <f ca="1"/>
        <v>1901-05</v>
      </c>
    </row>
    <row r="491" spans="12:15" x14ac:dyDescent="0.4">
      <c r="L491" s="56">
        <f ca="1"/>
        <v>490</v>
      </c>
      <c r="M491" s="53">
        <f ca="1"/>
        <v>1901</v>
      </c>
      <c r="N491" s="53">
        <f ca="1"/>
        <v>5</v>
      </c>
      <c r="O491" s="53" t="str">
        <f ca="1"/>
        <v>1901-05</v>
      </c>
    </row>
    <row r="492" spans="12:15" x14ac:dyDescent="0.4">
      <c r="L492" s="56">
        <f ca="1"/>
        <v>491</v>
      </c>
      <c r="M492" s="53">
        <f ca="1"/>
        <v>1901</v>
      </c>
      <c r="N492" s="53">
        <f ca="1"/>
        <v>5</v>
      </c>
      <c r="O492" s="53" t="str">
        <f ca="1"/>
        <v>1901-05</v>
      </c>
    </row>
    <row r="493" spans="12:15" x14ac:dyDescent="0.4">
      <c r="L493" s="56">
        <f ca="1"/>
        <v>492</v>
      </c>
      <c r="M493" s="53">
        <f ca="1"/>
        <v>1901</v>
      </c>
      <c r="N493" s="53">
        <f ca="1"/>
        <v>5</v>
      </c>
      <c r="O493" s="53" t="str">
        <f ca="1"/>
        <v>1901-05</v>
      </c>
    </row>
    <row r="494" spans="12:15" x14ac:dyDescent="0.4">
      <c r="L494" s="56">
        <f ca="1"/>
        <v>493</v>
      </c>
      <c r="M494" s="53">
        <f ca="1"/>
        <v>1901</v>
      </c>
      <c r="N494" s="53">
        <f ca="1"/>
        <v>5</v>
      </c>
      <c r="O494" s="53" t="str">
        <f ca="1"/>
        <v>1901-05</v>
      </c>
    </row>
    <row r="495" spans="12:15" x14ac:dyDescent="0.4">
      <c r="L495" s="56">
        <f ca="1"/>
        <v>494</v>
      </c>
      <c r="M495" s="53">
        <f ca="1"/>
        <v>1901</v>
      </c>
      <c r="N495" s="53">
        <f ca="1"/>
        <v>5</v>
      </c>
      <c r="O495" s="53" t="str">
        <f ca="1"/>
        <v>1901-05</v>
      </c>
    </row>
    <row r="496" spans="12:15" x14ac:dyDescent="0.4">
      <c r="L496" s="56">
        <f ca="1"/>
        <v>495</v>
      </c>
      <c r="M496" s="53">
        <f ca="1"/>
        <v>1901</v>
      </c>
      <c r="N496" s="53">
        <f ca="1"/>
        <v>5</v>
      </c>
      <c r="O496" s="53" t="str">
        <f ca="1"/>
        <v>1901-05</v>
      </c>
    </row>
    <row r="497" spans="12:15" x14ac:dyDescent="0.4">
      <c r="L497" s="56">
        <f ca="1"/>
        <v>496</v>
      </c>
      <c r="M497" s="53">
        <f ca="1"/>
        <v>1901</v>
      </c>
      <c r="N497" s="53">
        <f ca="1"/>
        <v>5</v>
      </c>
      <c r="O497" s="53" t="str">
        <f ca="1"/>
        <v>1901-05</v>
      </c>
    </row>
    <row r="498" spans="12:15" x14ac:dyDescent="0.4">
      <c r="L498" s="56">
        <f ca="1"/>
        <v>497</v>
      </c>
      <c r="M498" s="53">
        <f ca="1"/>
        <v>1901</v>
      </c>
      <c r="N498" s="53">
        <f ca="1"/>
        <v>5</v>
      </c>
      <c r="O498" s="53" t="str">
        <f ca="1"/>
        <v>1901-05</v>
      </c>
    </row>
    <row r="499" spans="12:15" x14ac:dyDescent="0.4">
      <c r="L499" s="56">
        <f ca="1"/>
        <v>498</v>
      </c>
      <c r="M499" s="53">
        <f ca="1"/>
        <v>1901</v>
      </c>
      <c r="N499" s="53">
        <f ca="1"/>
        <v>5</v>
      </c>
      <c r="O499" s="53" t="str">
        <f ca="1"/>
        <v>1901-05</v>
      </c>
    </row>
    <row r="500" spans="12:15" x14ac:dyDescent="0.4">
      <c r="L500" s="56">
        <f ca="1"/>
        <v>499</v>
      </c>
      <c r="M500" s="53">
        <f ca="1"/>
        <v>1901</v>
      </c>
      <c r="N500" s="53">
        <f ca="1"/>
        <v>5</v>
      </c>
      <c r="O500" s="53" t="str">
        <f ca="1"/>
        <v>1901-05</v>
      </c>
    </row>
    <row r="501" spans="12:15" x14ac:dyDescent="0.4">
      <c r="L501" s="56">
        <f ca="1"/>
        <v>500</v>
      </c>
      <c r="M501" s="53">
        <f ca="1"/>
        <v>1901</v>
      </c>
      <c r="N501" s="53">
        <f ca="1"/>
        <v>5</v>
      </c>
      <c r="O501" s="53" t="str">
        <f ca="1"/>
        <v>1901-05</v>
      </c>
    </row>
    <row r="502" spans="12:15" x14ac:dyDescent="0.4">
      <c r="L502" s="56">
        <f ca="1"/>
        <v>501</v>
      </c>
      <c r="M502" s="53">
        <f ca="1"/>
        <v>1901</v>
      </c>
      <c r="N502" s="53">
        <f ca="1"/>
        <v>5</v>
      </c>
      <c r="O502" s="53" t="str">
        <f ca="1"/>
        <v>1901-05</v>
      </c>
    </row>
    <row r="503" spans="12:15" x14ac:dyDescent="0.4">
      <c r="L503" s="56">
        <f ca="1"/>
        <v>502</v>
      </c>
      <c r="M503" s="53">
        <f ca="1"/>
        <v>1901</v>
      </c>
      <c r="N503" s="53">
        <f ca="1"/>
        <v>5</v>
      </c>
      <c r="O503" s="53" t="str">
        <f ca="1"/>
        <v>1901-05</v>
      </c>
    </row>
    <row r="504" spans="12:15" x14ac:dyDescent="0.4">
      <c r="L504" s="56">
        <f ca="1"/>
        <v>503</v>
      </c>
      <c r="M504" s="53">
        <f ca="1"/>
        <v>1901</v>
      </c>
      <c r="N504" s="53">
        <f ca="1"/>
        <v>5</v>
      </c>
      <c r="O504" s="53" t="str">
        <f ca="1"/>
        <v>1901-05</v>
      </c>
    </row>
    <row r="505" spans="12:15" x14ac:dyDescent="0.4">
      <c r="L505" s="56">
        <f ca="1"/>
        <v>504</v>
      </c>
      <c r="M505" s="53">
        <f ca="1"/>
        <v>1901</v>
      </c>
      <c r="N505" s="53">
        <f ca="1"/>
        <v>5</v>
      </c>
      <c r="O505" s="53" t="str">
        <f ca="1"/>
        <v>1901-05</v>
      </c>
    </row>
    <row r="506" spans="12:15" x14ac:dyDescent="0.4">
      <c r="L506" s="56">
        <f ca="1"/>
        <v>505</v>
      </c>
      <c r="M506" s="53">
        <f ca="1"/>
        <v>1901</v>
      </c>
      <c r="N506" s="53">
        <f ca="1"/>
        <v>5</v>
      </c>
      <c r="O506" s="53" t="str">
        <f ca="1"/>
        <v>1901-05</v>
      </c>
    </row>
    <row r="507" spans="12:15" x14ac:dyDescent="0.4">
      <c r="L507" s="56">
        <f ca="1"/>
        <v>506</v>
      </c>
      <c r="M507" s="53">
        <f ca="1"/>
        <v>1901</v>
      </c>
      <c r="N507" s="53">
        <f ca="1"/>
        <v>5</v>
      </c>
      <c r="O507" s="53" t="str">
        <f ca="1"/>
        <v>1901-05</v>
      </c>
    </row>
    <row r="508" spans="12:15" x14ac:dyDescent="0.4">
      <c r="L508" s="56">
        <f ca="1"/>
        <v>507</v>
      </c>
      <c r="M508" s="53">
        <f ca="1"/>
        <v>1901</v>
      </c>
      <c r="N508" s="53">
        <f ca="1"/>
        <v>5</v>
      </c>
      <c r="O508" s="53" t="str">
        <f ca="1"/>
        <v>1901-05</v>
      </c>
    </row>
    <row r="509" spans="12:15" x14ac:dyDescent="0.4">
      <c r="L509" s="56">
        <f ca="1"/>
        <v>508</v>
      </c>
      <c r="M509" s="53">
        <f ca="1"/>
        <v>1901</v>
      </c>
      <c r="N509" s="53">
        <f ca="1"/>
        <v>5</v>
      </c>
      <c r="O509" s="53" t="str">
        <f ca="1"/>
        <v>1901-05</v>
      </c>
    </row>
    <row r="510" spans="12:15" x14ac:dyDescent="0.4">
      <c r="L510" s="56">
        <f ca="1"/>
        <v>509</v>
      </c>
      <c r="M510" s="53">
        <f ca="1"/>
        <v>1901</v>
      </c>
      <c r="N510" s="53">
        <f ca="1"/>
        <v>5</v>
      </c>
      <c r="O510" s="53" t="str">
        <f ca="1"/>
        <v>1901-05</v>
      </c>
    </row>
    <row r="511" spans="12:15" x14ac:dyDescent="0.4">
      <c r="L511" s="56">
        <f ca="1"/>
        <v>510</v>
      </c>
      <c r="M511" s="53">
        <f ca="1"/>
        <v>1901</v>
      </c>
      <c r="N511" s="53">
        <f ca="1"/>
        <v>5</v>
      </c>
      <c r="O511" s="53" t="str">
        <f ca="1"/>
        <v>1901-05</v>
      </c>
    </row>
    <row r="512" spans="12:15" x14ac:dyDescent="0.4">
      <c r="L512" s="56">
        <f ca="1"/>
        <v>511</v>
      </c>
      <c r="M512" s="53">
        <f ca="1"/>
        <v>1901</v>
      </c>
      <c r="N512" s="53">
        <f ca="1"/>
        <v>5</v>
      </c>
      <c r="O512" s="53" t="str">
        <f ca="1"/>
        <v>1901-05</v>
      </c>
    </row>
    <row r="513" spans="12:15" x14ac:dyDescent="0.4">
      <c r="L513" s="56">
        <f ca="1"/>
        <v>512</v>
      </c>
      <c r="M513" s="53">
        <f ca="1"/>
        <v>1901</v>
      </c>
      <c r="N513" s="53">
        <f ca="1"/>
        <v>5</v>
      </c>
      <c r="O513" s="53" t="str">
        <f ca="1"/>
        <v>1901-05</v>
      </c>
    </row>
    <row r="514" spans="12:15" x14ac:dyDescent="0.4">
      <c r="L514" s="56">
        <f ca="1"/>
        <v>513</v>
      </c>
      <c r="M514" s="53">
        <f ca="1"/>
        <v>1901</v>
      </c>
      <c r="N514" s="53">
        <f ca="1"/>
        <v>5</v>
      </c>
      <c r="O514" s="53" t="str">
        <f ca="1"/>
        <v>1901-05</v>
      </c>
    </row>
    <row r="515" spans="12:15" x14ac:dyDescent="0.4">
      <c r="L515" s="56">
        <f ca="1"/>
        <v>514</v>
      </c>
      <c r="M515" s="53">
        <f ca="1"/>
        <v>1901</v>
      </c>
      <c r="N515" s="53">
        <f ca="1"/>
        <v>5</v>
      </c>
      <c r="O515" s="53" t="str">
        <f ca="1"/>
        <v>1901-05</v>
      </c>
    </row>
    <row r="516" spans="12:15" x14ac:dyDescent="0.4">
      <c r="L516" s="56">
        <f ca="1"/>
        <v>515</v>
      </c>
      <c r="M516" s="53">
        <f ca="1"/>
        <v>1901</v>
      </c>
      <c r="N516" s="53">
        <f ca="1"/>
        <v>5</v>
      </c>
      <c r="O516" s="53" t="str">
        <f ca="1"/>
        <v>1901-05</v>
      </c>
    </row>
    <row r="517" spans="12:15" x14ac:dyDescent="0.4">
      <c r="L517" s="56">
        <f ca="1"/>
        <v>516</v>
      </c>
      <c r="M517" s="53">
        <f ca="1"/>
        <v>1901</v>
      </c>
      <c r="N517" s="53">
        <f ca="1"/>
        <v>5</v>
      </c>
      <c r="O517" s="53" t="str">
        <f ca="1"/>
        <v>1901-05</v>
      </c>
    </row>
    <row r="518" spans="12:15" x14ac:dyDescent="0.4">
      <c r="L518" s="56">
        <f ca="1"/>
        <v>517</v>
      </c>
      <c r="M518" s="53">
        <f ca="1"/>
        <v>1901</v>
      </c>
      <c r="N518" s="53">
        <f ca="1"/>
        <v>5</v>
      </c>
      <c r="O518" s="53" t="str">
        <f ca="1"/>
        <v>1901-05</v>
      </c>
    </row>
    <row r="519" spans="12:15" x14ac:dyDescent="0.4">
      <c r="L519" s="56">
        <f ca="1"/>
        <v>518</v>
      </c>
      <c r="M519" s="53">
        <f ca="1"/>
        <v>1901</v>
      </c>
      <c r="N519" s="53">
        <f ca="1"/>
        <v>6</v>
      </c>
      <c r="O519" s="53" t="str">
        <f ca="1"/>
        <v>1901-06</v>
      </c>
    </row>
    <row r="520" spans="12:15" x14ac:dyDescent="0.4">
      <c r="L520" s="56">
        <f ca="1"/>
        <v>519</v>
      </c>
      <c r="M520" s="53">
        <f ca="1"/>
        <v>1901</v>
      </c>
      <c r="N520" s="53">
        <f ca="1"/>
        <v>6</v>
      </c>
      <c r="O520" s="53" t="str">
        <f ca="1"/>
        <v>1901-06</v>
      </c>
    </row>
    <row r="521" spans="12:15" x14ac:dyDescent="0.4">
      <c r="L521" s="56">
        <f ca="1"/>
        <v>520</v>
      </c>
      <c r="M521" s="53">
        <f ca="1"/>
        <v>1901</v>
      </c>
      <c r="N521" s="53">
        <f ca="1"/>
        <v>6</v>
      </c>
      <c r="O521" s="53" t="str">
        <f ca="1"/>
        <v>1901-06</v>
      </c>
    </row>
    <row r="522" spans="12:15" x14ac:dyDescent="0.4">
      <c r="L522" s="56">
        <f ca="1"/>
        <v>521</v>
      </c>
      <c r="M522" s="53">
        <f ca="1"/>
        <v>1901</v>
      </c>
      <c r="N522" s="53">
        <f ca="1"/>
        <v>6</v>
      </c>
      <c r="O522" s="53" t="str">
        <f ca="1"/>
        <v>1901-06</v>
      </c>
    </row>
    <row r="523" spans="12:15" x14ac:dyDescent="0.4">
      <c r="L523" s="56">
        <f ca="1"/>
        <v>522</v>
      </c>
      <c r="M523" s="53">
        <f ca="1"/>
        <v>1901</v>
      </c>
      <c r="N523" s="53">
        <f ca="1"/>
        <v>6</v>
      </c>
      <c r="O523" s="53" t="str">
        <f ca="1"/>
        <v>1901-06</v>
      </c>
    </row>
    <row r="524" spans="12:15" x14ac:dyDescent="0.4">
      <c r="L524" s="56">
        <f ca="1"/>
        <v>523</v>
      </c>
      <c r="M524" s="53">
        <f ca="1"/>
        <v>1901</v>
      </c>
      <c r="N524" s="53">
        <f ca="1"/>
        <v>6</v>
      </c>
      <c r="O524" s="53" t="str">
        <f ca="1"/>
        <v>1901-06</v>
      </c>
    </row>
    <row r="525" spans="12:15" x14ac:dyDescent="0.4">
      <c r="L525" s="56">
        <f ca="1"/>
        <v>524</v>
      </c>
      <c r="M525" s="53">
        <f ca="1"/>
        <v>1901</v>
      </c>
      <c r="N525" s="53">
        <f ca="1"/>
        <v>6</v>
      </c>
      <c r="O525" s="53" t="str">
        <f ca="1"/>
        <v>1901-06</v>
      </c>
    </row>
    <row r="526" spans="12:15" x14ac:dyDescent="0.4">
      <c r="L526" s="56">
        <f ca="1"/>
        <v>525</v>
      </c>
      <c r="M526" s="53">
        <f ca="1"/>
        <v>1901</v>
      </c>
      <c r="N526" s="53">
        <f ca="1"/>
        <v>6</v>
      </c>
      <c r="O526" s="53" t="str">
        <f ca="1"/>
        <v>1901-06</v>
      </c>
    </row>
    <row r="527" spans="12:15" x14ac:dyDescent="0.4">
      <c r="L527" s="56">
        <f ca="1"/>
        <v>526</v>
      </c>
      <c r="M527" s="53">
        <f ca="1"/>
        <v>1901</v>
      </c>
      <c r="N527" s="53">
        <f ca="1"/>
        <v>6</v>
      </c>
      <c r="O527" s="53" t="str">
        <f ca="1"/>
        <v>1901-06</v>
      </c>
    </row>
    <row r="528" spans="12:15" x14ac:dyDescent="0.4">
      <c r="L528" s="56">
        <f ca="1"/>
        <v>527</v>
      </c>
      <c r="M528" s="53">
        <f ca="1"/>
        <v>1901</v>
      </c>
      <c r="N528" s="53">
        <f ca="1"/>
        <v>6</v>
      </c>
      <c r="O528" s="53" t="str">
        <f ca="1"/>
        <v>1901-06</v>
      </c>
    </row>
    <row r="529" spans="12:15" x14ac:dyDescent="0.4">
      <c r="L529" s="56">
        <f ca="1"/>
        <v>528</v>
      </c>
      <c r="M529" s="53">
        <f ca="1"/>
        <v>1901</v>
      </c>
      <c r="N529" s="53">
        <f ca="1"/>
        <v>6</v>
      </c>
      <c r="O529" s="53" t="str">
        <f ca="1"/>
        <v>1901-06</v>
      </c>
    </row>
    <row r="530" spans="12:15" x14ac:dyDescent="0.4">
      <c r="L530" s="56">
        <f ca="1"/>
        <v>529</v>
      </c>
      <c r="M530" s="53">
        <f ca="1"/>
        <v>1901</v>
      </c>
      <c r="N530" s="53">
        <f ca="1"/>
        <v>6</v>
      </c>
      <c r="O530" s="53" t="str">
        <f ca="1"/>
        <v>1901-06</v>
      </c>
    </row>
    <row r="531" spans="12:15" x14ac:dyDescent="0.4">
      <c r="L531" s="56">
        <f ca="1"/>
        <v>530</v>
      </c>
      <c r="M531" s="53">
        <f ca="1"/>
        <v>1901</v>
      </c>
      <c r="N531" s="53">
        <f ca="1"/>
        <v>6</v>
      </c>
      <c r="O531" s="53" t="str">
        <f ca="1"/>
        <v>1901-06</v>
      </c>
    </row>
    <row r="532" spans="12:15" x14ac:dyDescent="0.4">
      <c r="L532" s="56">
        <f ca="1"/>
        <v>531</v>
      </c>
      <c r="M532" s="53">
        <f ca="1"/>
        <v>1901</v>
      </c>
      <c r="N532" s="53">
        <f ca="1"/>
        <v>6</v>
      </c>
      <c r="O532" s="53" t="str">
        <f ca="1"/>
        <v>1901-06</v>
      </c>
    </row>
    <row r="533" spans="12:15" x14ac:dyDescent="0.4">
      <c r="L533" s="56">
        <f ca="1"/>
        <v>532</v>
      </c>
      <c r="M533" s="53">
        <f ca="1"/>
        <v>1901</v>
      </c>
      <c r="N533" s="53">
        <f ca="1"/>
        <v>6</v>
      </c>
      <c r="O533" s="53" t="str">
        <f ca="1"/>
        <v>1901-06</v>
      </c>
    </row>
    <row r="534" spans="12:15" x14ac:dyDescent="0.4">
      <c r="L534" s="56">
        <f ca="1"/>
        <v>533</v>
      </c>
      <c r="M534" s="53">
        <f ca="1"/>
        <v>1901</v>
      </c>
      <c r="N534" s="53">
        <f ca="1"/>
        <v>6</v>
      </c>
      <c r="O534" s="53" t="str">
        <f ca="1"/>
        <v>1901-06</v>
      </c>
    </row>
    <row r="535" spans="12:15" x14ac:dyDescent="0.4">
      <c r="L535" s="56">
        <f ca="1"/>
        <v>534</v>
      </c>
      <c r="M535" s="53">
        <f ca="1"/>
        <v>1901</v>
      </c>
      <c r="N535" s="53">
        <f ca="1"/>
        <v>6</v>
      </c>
      <c r="O535" s="53" t="str">
        <f ca="1"/>
        <v>1901-06</v>
      </c>
    </row>
    <row r="536" spans="12:15" x14ac:dyDescent="0.4">
      <c r="L536" s="56">
        <f ca="1"/>
        <v>535</v>
      </c>
      <c r="M536" s="53">
        <f ca="1"/>
        <v>1901</v>
      </c>
      <c r="N536" s="53">
        <f ca="1"/>
        <v>6</v>
      </c>
      <c r="O536" s="53" t="str">
        <f ca="1"/>
        <v>1901-06</v>
      </c>
    </row>
    <row r="537" spans="12:15" x14ac:dyDescent="0.4">
      <c r="L537" s="56">
        <f ca="1"/>
        <v>536</v>
      </c>
      <c r="M537" s="53">
        <f ca="1"/>
        <v>1901</v>
      </c>
      <c r="N537" s="53">
        <f ca="1"/>
        <v>6</v>
      </c>
      <c r="O537" s="53" t="str">
        <f ca="1"/>
        <v>1901-06</v>
      </c>
    </row>
    <row r="538" spans="12:15" x14ac:dyDescent="0.4">
      <c r="L538" s="56">
        <f ca="1"/>
        <v>537</v>
      </c>
      <c r="M538" s="53">
        <f ca="1"/>
        <v>1901</v>
      </c>
      <c r="N538" s="53">
        <f ca="1"/>
        <v>6</v>
      </c>
      <c r="O538" s="53" t="str">
        <f ca="1"/>
        <v>1901-06</v>
      </c>
    </row>
    <row r="539" spans="12:15" x14ac:dyDescent="0.4">
      <c r="L539" s="56">
        <f ca="1"/>
        <v>538</v>
      </c>
      <c r="M539" s="53">
        <f ca="1"/>
        <v>1901</v>
      </c>
      <c r="N539" s="53">
        <f ca="1"/>
        <v>6</v>
      </c>
      <c r="O539" s="53" t="str">
        <f ca="1"/>
        <v>1901-06</v>
      </c>
    </row>
    <row r="540" spans="12:15" x14ac:dyDescent="0.4">
      <c r="L540" s="56">
        <f ca="1"/>
        <v>539</v>
      </c>
      <c r="M540" s="53">
        <f ca="1"/>
        <v>1901</v>
      </c>
      <c r="N540" s="53">
        <f ca="1"/>
        <v>6</v>
      </c>
      <c r="O540" s="53" t="str">
        <f ca="1"/>
        <v>1901-06</v>
      </c>
    </row>
    <row r="541" spans="12:15" x14ac:dyDescent="0.4">
      <c r="L541" s="56">
        <f ca="1"/>
        <v>540</v>
      </c>
      <c r="M541" s="53">
        <f ca="1"/>
        <v>1901</v>
      </c>
      <c r="N541" s="53">
        <f ca="1"/>
        <v>6</v>
      </c>
      <c r="O541" s="53" t="str">
        <f ca="1"/>
        <v>1901-06</v>
      </c>
    </row>
    <row r="542" spans="12:15" x14ac:dyDescent="0.4">
      <c r="L542" s="56">
        <f ca="1"/>
        <v>541</v>
      </c>
      <c r="M542" s="53">
        <f ca="1"/>
        <v>1901</v>
      </c>
      <c r="N542" s="53">
        <f ca="1"/>
        <v>6</v>
      </c>
      <c r="O542" s="53" t="str">
        <f ca="1"/>
        <v>1901-06</v>
      </c>
    </row>
    <row r="543" spans="12:15" x14ac:dyDescent="0.4">
      <c r="L543" s="56">
        <f ca="1"/>
        <v>542</v>
      </c>
      <c r="M543" s="53">
        <f ca="1"/>
        <v>1901</v>
      </c>
      <c r="N543" s="53">
        <f ca="1"/>
        <v>6</v>
      </c>
      <c r="O543" s="53" t="str">
        <f ca="1"/>
        <v>1901-06</v>
      </c>
    </row>
    <row r="544" spans="12:15" x14ac:dyDescent="0.4">
      <c r="L544" s="56">
        <f ca="1"/>
        <v>543</v>
      </c>
      <c r="M544" s="53">
        <f ca="1"/>
        <v>1901</v>
      </c>
      <c r="N544" s="53">
        <f ca="1"/>
        <v>6</v>
      </c>
      <c r="O544" s="53" t="str">
        <f ca="1"/>
        <v>1901-06</v>
      </c>
    </row>
    <row r="545" spans="12:15" x14ac:dyDescent="0.4">
      <c r="L545" s="56">
        <f ca="1"/>
        <v>544</v>
      </c>
      <c r="M545" s="53">
        <f ca="1"/>
        <v>1901</v>
      </c>
      <c r="N545" s="53">
        <f ca="1"/>
        <v>6</v>
      </c>
      <c r="O545" s="53" t="str">
        <f ca="1"/>
        <v>1901-06</v>
      </c>
    </row>
    <row r="546" spans="12:15" x14ac:dyDescent="0.4">
      <c r="L546" s="56">
        <f ca="1"/>
        <v>545</v>
      </c>
      <c r="M546" s="53">
        <f ca="1"/>
        <v>1901</v>
      </c>
      <c r="N546" s="53">
        <f ca="1"/>
        <v>6</v>
      </c>
      <c r="O546" s="53" t="str">
        <f ca="1"/>
        <v>1901-06</v>
      </c>
    </row>
    <row r="547" spans="12:15" x14ac:dyDescent="0.4">
      <c r="L547" s="56">
        <f ca="1"/>
        <v>546</v>
      </c>
      <c r="M547" s="53">
        <f ca="1"/>
        <v>1901</v>
      </c>
      <c r="N547" s="53">
        <f ca="1"/>
        <v>6</v>
      </c>
      <c r="O547" s="53" t="str">
        <f ca="1"/>
        <v>1901-06</v>
      </c>
    </row>
    <row r="548" spans="12:15" x14ac:dyDescent="0.4">
      <c r="L548" s="56">
        <f ca="1"/>
        <v>547</v>
      </c>
      <c r="M548" s="53">
        <f ca="1"/>
        <v>1901</v>
      </c>
      <c r="N548" s="53">
        <f ca="1"/>
        <v>6</v>
      </c>
      <c r="O548" s="53" t="str">
        <f ca="1"/>
        <v>1901-06</v>
      </c>
    </row>
    <row r="549" spans="12:15" x14ac:dyDescent="0.4">
      <c r="L549" s="56">
        <f ca="1"/>
        <v>548</v>
      </c>
      <c r="M549" s="53">
        <f ca="1"/>
        <v>1901</v>
      </c>
      <c r="N549" s="53">
        <f ca="1"/>
        <v>7</v>
      </c>
      <c r="O549" s="53" t="str">
        <f ca="1"/>
        <v>1901-07</v>
      </c>
    </row>
    <row r="550" spans="12:15" x14ac:dyDescent="0.4">
      <c r="L550" s="56">
        <f ca="1"/>
        <v>549</v>
      </c>
      <c r="M550" s="53">
        <f ca="1"/>
        <v>1901</v>
      </c>
      <c r="N550" s="53">
        <f ca="1"/>
        <v>7</v>
      </c>
      <c r="O550" s="53" t="str">
        <f ca="1"/>
        <v>1901-07</v>
      </c>
    </row>
    <row r="551" spans="12:15" x14ac:dyDescent="0.4">
      <c r="L551" s="56">
        <f ca="1"/>
        <v>550</v>
      </c>
      <c r="M551" s="53">
        <f ca="1"/>
        <v>1901</v>
      </c>
      <c r="N551" s="53">
        <f ca="1"/>
        <v>7</v>
      </c>
      <c r="O551" s="53" t="str">
        <f ca="1"/>
        <v>1901-07</v>
      </c>
    </row>
    <row r="552" spans="12:15" x14ac:dyDescent="0.4">
      <c r="L552" s="56">
        <f ca="1"/>
        <v>551</v>
      </c>
      <c r="M552" s="53">
        <f ca="1"/>
        <v>1901</v>
      </c>
      <c r="N552" s="53">
        <f ca="1"/>
        <v>7</v>
      </c>
      <c r="O552" s="53" t="str">
        <f ca="1"/>
        <v>1901-07</v>
      </c>
    </row>
    <row r="553" spans="12:15" x14ac:dyDescent="0.4">
      <c r="L553" s="56">
        <f ca="1"/>
        <v>552</v>
      </c>
      <c r="M553" s="53">
        <f ca="1"/>
        <v>1901</v>
      </c>
      <c r="N553" s="53">
        <f ca="1"/>
        <v>7</v>
      </c>
      <c r="O553" s="53" t="str">
        <f ca="1"/>
        <v>1901-07</v>
      </c>
    </row>
    <row r="554" spans="12:15" x14ac:dyDescent="0.4">
      <c r="L554" s="56">
        <f ca="1"/>
        <v>553</v>
      </c>
      <c r="M554" s="53">
        <f ca="1"/>
        <v>1901</v>
      </c>
      <c r="N554" s="53">
        <f ca="1"/>
        <v>7</v>
      </c>
      <c r="O554" s="53" t="str">
        <f ca="1"/>
        <v>1901-07</v>
      </c>
    </row>
    <row r="555" spans="12:15" x14ac:dyDescent="0.4">
      <c r="L555" s="56">
        <f ca="1"/>
        <v>554</v>
      </c>
      <c r="M555" s="53">
        <f ca="1"/>
        <v>1901</v>
      </c>
      <c r="N555" s="53">
        <f ca="1"/>
        <v>7</v>
      </c>
      <c r="O555" s="53" t="str">
        <f ca="1"/>
        <v>1901-07</v>
      </c>
    </row>
    <row r="556" spans="12:15" x14ac:dyDescent="0.4">
      <c r="L556" s="56">
        <f ca="1"/>
        <v>555</v>
      </c>
      <c r="M556" s="53">
        <f ca="1"/>
        <v>1901</v>
      </c>
      <c r="N556" s="53">
        <f ca="1"/>
        <v>7</v>
      </c>
      <c r="O556" s="53" t="str">
        <f ca="1"/>
        <v>1901-07</v>
      </c>
    </row>
    <row r="557" spans="12:15" x14ac:dyDescent="0.4">
      <c r="L557" s="56">
        <f ca="1"/>
        <v>556</v>
      </c>
      <c r="M557" s="53">
        <f ca="1"/>
        <v>1901</v>
      </c>
      <c r="N557" s="53">
        <f ca="1"/>
        <v>7</v>
      </c>
      <c r="O557" s="53" t="str">
        <f ca="1"/>
        <v>1901-07</v>
      </c>
    </row>
    <row r="558" spans="12:15" x14ac:dyDescent="0.4">
      <c r="L558" s="56">
        <f ca="1"/>
        <v>557</v>
      </c>
      <c r="M558" s="53">
        <f ca="1"/>
        <v>1901</v>
      </c>
      <c r="N558" s="53">
        <f ca="1"/>
        <v>7</v>
      </c>
      <c r="O558" s="53" t="str">
        <f ca="1"/>
        <v>1901-07</v>
      </c>
    </row>
    <row r="559" spans="12:15" x14ac:dyDescent="0.4">
      <c r="L559" s="56">
        <f ca="1"/>
        <v>558</v>
      </c>
      <c r="M559" s="53">
        <f ca="1"/>
        <v>1901</v>
      </c>
      <c r="N559" s="53">
        <f ca="1"/>
        <v>7</v>
      </c>
      <c r="O559" s="53" t="str">
        <f ca="1"/>
        <v>1901-07</v>
      </c>
    </row>
    <row r="560" spans="12:15" x14ac:dyDescent="0.4">
      <c r="L560" s="56">
        <f ca="1"/>
        <v>559</v>
      </c>
      <c r="M560" s="53">
        <f ca="1"/>
        <v>1901</v>
      </c>
      <c r="N560" s="53">
        <f ca="1"/>
        <v>7</v>
      </c>
      <c r="O560" s="53" t="str">
        <f ca="1"/>
        <v>1901-07</v>
      </c>
    </row>
    <row r="561" spans="12:15" x14ac:dyDescent="0.4">
      <c r="L561" s="56">
        <f ca="1"/>
        <v>560</v>
      </c>
      <c r="M561" s="53">
        <f ca="1"/>
        <v>1901</v>
      </c>
      <c r="N561" s="53">
        <f ca="1"/>
        <v>7</v>
      </c>
      <c r="O561" s="53" t="str">
        <f ca="1"/>
        <v>1901-07</v>
      </c>
    </row>
    <row r="562" spans="12:15" x14ac:dyDescent="0.4">
      <c r="L562" s="56">
        <f ca="1"/>
        <v>561</v>
      </c>
      <c r="M562" s="53">
        <f ca="1"/>
        <v>1901</v>
      </c>
      <c r="N562" s="53">
        <f ca="1"/>
        <v>7</v>
      </c>
      <c r="O562" s="53" t="str">
        <f ca="1"/>
        <v>1901-07</v>
      </c>
    </row>
    <row r="563" spans="12:15" x14ac:dyDescent="0.4">
      <c r="L563" s="56">
        <f ca="1"/>
        <v>562</v>
      </c>
      <c r="M563" s="53">
        <f ca="1"/>
        <v>1901</v>
      </c>
      <c r="N563" s="53">
        <f ca="1"/>
        <v>7</v>
      </c>
      <c r="O563" s="53" t="str">
        <f ca="1"/>
        <v>1901-07</v>
      </c>
    </row>
    <row r="564" spans="12:15" x14ac:dyDescent="0.4">
      <c r="L564" s="56">
        <f ca="1"/>
        <v>563</v>
      </c>
      <c r="M564" s="53">
        <f ca="1"/>
        <v>1901</v>
      </c>
      <c r="N564" s="53">
        <f ca="1"/>
        <v>7</v>
      </c>
      <c r="O564" s="53" t="str">
        <f ca="1"/>
        <v>1901-07</v>
      </c>
    </row>
    <row r="565" spans="12:15" x14ac:dyDescent="0.4">
      <c r="L565" s="56">
        <f ca="1"/>
        <v>564</v>
      </c>
      <c r="M565" s="53">
        <f ca="1"/>
        <v>1901</v>
      </c>
      <c r="N565" s="53">
        <f ca="1"/>
        <v>7</v>
      </c>
      <c r="O565" s="53" t="str">
        <f ca="1"/>
        <v>1901-07</v>
      </c>
    </row>
    <row r="566" spans="12:15" x14ac:dyDescent="0.4">
      <c r="L566" s="56">
        <f ca="1"/>
        <v>565</v>
      </c>
      <c r="M566" s="53">
        <f ca="1"/>
        <v>1901</v>
      </c>
      <c r="N566" s="53">
        <f ca="1"/>
        <v>7</v>
      </c>
      <c r="O566" s="53" t="str">
        <f ca="1"/>
        <v>1901-07</v>
      </c>
    </row>
    <row r="567" spans="12:15" x14ac:dyDescent="0.4">
      <c r="L567" s="56">
        <f ca="1"/>
        <v>566</v>
      </c>
      <c r="M567" s="53">
        <f ca="1"/>
        <v>1901</v>
      </c>
      <c r="N567" s="53">
        <f ca="1"/>
        <v>7</v>
      </c>
      <c r="O567" s="53" t="str">
        <f ca="1"/>
        <v>1901-07</v>
      </c>
    </row>
    <row r="568" spans="12:15" x14ac:dyDescent="0.4">
      <c r="L568" s="56">
        <f ca="1"/>
        <v>567</v>
      </c>
      <c r="M568" s="53">
        <f ca="1"/>
        <v>1901</v>
      </c>
      <c r="N568" s="53">
        <f ca="1"/>
        <v>7</v>
      </c>
      <c r="O568" s="53" t="str">
        <f ca="1"/>
        <v>1901-07</v>
      </c>
    </row>
    <row r="569" spans="12:15" x14ac:dyDescent="0.4">
      <c r="L569" s="56">
        <f ca="1"/>
        <v>568</v>
      </c>
      <c r="M569" s="53">
        <f ca="1"/>
        <v>1901</v>
      </c>
      <c r="N569" s="53">
        <f ca="1"/>
        <v>7</v>
      </c>
      <c r="O569" s="53" t="str">
        <f ca="1"/>
        <v>1901-07</v>
      </c>
    </row>
    <row r="570" spans="12:15" x14ac:dyDescent="0.4">
      <c r="L570" s="56">
        <f ca="1"/>
        <v>569</v>
      </c>
      <c r="M570" s="53">
        <f ca="1"/>
        <v>1901</v>
      </c>
      <c r="N570" s="53">
        <f ca="1"/>
        <v>7</v>
      </c>
      <c r="O570" s="53" t="str">
        <f ca="1"/>
        <v>1901-07</v>
      </c>
    </row>
    <row r="571" spans="12:15" x14ac:dyDescent="0.4">
      <c r="L571" s="56">
        <f ca="1"/>
        <v>570</v>
      </c>
      <c r="M571" s="53">
        <f ca="1"/>
        <v>1901</v>
      </c>
      <c r="N571" s="53">
        <f ca="1"/>
        <v>7</v>
      </c>
      <c r="O571" s="53" t="str">
        <f ca="1"/>
        <v>1901-07</v>
      </c>
    </row>
    <row r="572" spans="12:15" x14ac:dyDescent="0.4">
      <c r="L572" s="56">
        <f ca="1"/>
        <v>571</v>
      </c>
      <c r="M572" s="53">
        <f ca="1"/>
        <v>1901</v>
      </c>
      <c r="N572" s="53">
        <f ca="1"/>
        <v>7</v>
      </c>
      <c r="O572" s="53" t="str">
        <f ca="1"/>
        <v>1901-07</v>
      </c>
    </row>
    <row r="573" spans="12:15" x14ac:dyDescent="0.4">
      <c r="L573" s="56">
        <f ca="1"/>
        <v>572</v>
      </c>
      <c r="M573" s="53">
        <f ca="1"/>
        <v>1901</v>
      </c>
      <c r="N573" s="53">
        <f ca="1"/>
        <v>7</v>
      </c>
      <c r="O573" s="53" t="str">
        <f ca="1"/>
        <v>1901-07</v>
      </c>
    </row>
    <row r="574" spans="12:15" x14ac:dyDescent="0.4">
      <c r="L574" s="56">
        <f ca="1"/>
        <v>573</v>
      </c>
      <c r="M574" s="53">
        <f ca="1"/>
        <v>1901</v>
      </c>
      <c r="N574" s="53">
        <f ca="1"/>
        <v>7</v>
      </c>
      <c r="O574" s="53" t="str">
        <f ca="1"/>
        <v>1901-07</v>
      </c>
    </row>
    <row r="575" spans="12:15" x14ac:dyDescent="0.4">
      <c r="L575" s="56">
        <f ca="1"/>
        <v>574</v>
      </c>
      <c r="M575" s="53">
        <f ca="1"/>
        <v>1901</v>
      </c>
      <c r="N575" s="53">
        <f ca="1"/>
        <v>7</v>
      </c>
      <c r="O575" s="53" t="str">
        <f ca="1"/>
        <v>1901-07</v>
      </c>
    </row>
    <row r="576" spans="12:15" x14ac:dyDescent="0.4">
      <c r="L576" s="56">
        <f ca="1"/>
        <v>575</v>
      </c>
      <c r="M576" s="53">
        <f ca="1"/>
        <v>1901</v>
      </c>
      <c r="N576" s="53">
        <f ca="1"/>
        <v>7</v>
      </c>
      <c r="O576" s="53" t="str">
        <f ca="1"/>
        <v>1901-07</v>
      </c>
    </row>
    <row r="577" spans="12:15" x14ac:dyDescent="0.4">
      <c r="L577" s="56">
        <f ca="1"/>
        <v>576</v>
      </c>
      <c r="M577" s="53">
        <f ca="1"/>
        <v>1901</v>
      </c>
      <c r="N577" s="53">
        <f ca="1"/>
        <v>7</v>
      </c>
      <c r="O577" s="53" t="str">
        <f ca="1"/>
        <v>1901-07</v>
      </c>
    </row>
    <row r="578" spans="12:15" x14ac:dyDescent="0.4">
      <c r="L578" s="56">
        <f ca="1"/>
        <v>577</v>
      </c>
      <c r="M578" s="53">
        <f ca="1"/>
        <v>1901</v>
      </c>
      <c r="N578" s="53">
        <f ca="1"/>
        <v>7</v>
      </c>
      <c r="O578" s="53" t="str">
        <f ca="1"/>
        <v>1901-07</v>
      </c>
    </row>
    <row r="579" spans="12:15" x14ac:dyDescent="0.4">
      <c r="L579" s="56">
        <f ca="1"/>
        <v>578</v>
      </c>
      <c r="M579" s="53">
        <f ca="1"/>
        <v>1901</v>
      </c>
      <c r="N579" s="53">
        <f ca="1"/>
        <v>7</v>
      </c>
      <c r="O579" s="53" t="str">
        <f ca="1"/>
        <v>1901-07</v>
      </c>
    </row>
    <row r="580" spans="12:15" x14ac:dyDescent="0.4">
      <c r="L580" s="56">
        <f ca="1"/>
        <v>579</v>
      </c>
      <c r="M580" s="53">
        <f ca="1"/>
        <v>1901</v>
      </c>
      <c r="N580" s="53">
        <f ca="1"/>
        <v>8</v>
      </c>
      <c r="O580" s="53" t="str">
        <f ca="1"/>
        <v>1901-08</v>
      </c>
    </row>
    <row r="581" spans="12:15" x14ac:dyDescent="0.4">
      <c r="L581" s="56">
        <f ca="1"/>
        <v>580</v>
      </c>
      <c r="M581" s="53">
        <f ca="1"/>
        <v>1901</v>
      </c>
      <c r="N581" s="53">
        <f ca="1"/>
        <v>8</v>
      </c>
      <c r="O581" s="53" t="str">
        <f ca="1"/>
        <v>1901-08</v>
      </c>
    </row>
    <row r="582" spans="12:15" x14ac:dyDescent="0.4">
      <c r="L582" s="56">
        <f ca="1"/>
        <v>581</v>
      </c>
      <c r="M582" s="53">
        <f ca="1"/>
        <v>1901</v>
      </c>
      <c r="N582" s="53">
        <f ca="1"/>
        <v>8</v>
      </c>
      <c r="O582" s="53" t="str">
        <f ca="1"/>
        <v>1901-08</v>
      </c>
    </row>
    <row r="583" spans="12:15" x14ac:dyDescent="0.4">
      <c r="L583" s="56">
        <f ca="1"/>
        <v>582</v>
      </c>
      <c r="M583" s="53">
        <f ca="1"/>
        <v>1901</v>
      </c>
      <c r="N583" s="53">
        <f ca="1"/>
        <v>8</v>
      </c>
      <c r="O583" s="53" t="str">
        <f ca="1"/>
        <v>1901-08</v>
      </c>
    </row>
    <row r="584" spans="12:15" x14ac:dyDescent="0.4">
      <c r="L584" s="56">
        <f ca="1"/>
        <v>583</v>
      </c>
      <c r="M584" s="53">
        <f ca="1"/>
        <v>1901</v>
      </c>
      <c r="N584" s="53">
        <f ca="1"/>
        <v>8</v>
      </c>
      <c r="O584" s="53" t="str">
        <f ca="1"/>
        <v>1901-08</v>
      </c>
    </row>
    <row r="585" spans="12:15" x14ac:dyDescent="0.4">
      <c r="L585" s="56">
        <f ca="1"/>
        <v>584</v>
      </c>
      <c r="M585" s="53">
        <f ca="1"/>
        <v>1901</v>
      </c>
      <c r="N585" s="53">
        <f ca="1"/>
        <v>8</v>
      </c>
      <c r="O585" s="53" t="str">
        <f ca="1"/>
        <v>1901-08</v>
      </c>
    </row>
    <row r="586" spans="12:15" x14ac:dyDescent="0.4">
      <c r="L586" s="56">
        <f ca="1"/>
        <v>585</v>
      </c>
      <c r="M586" s="53">
        <f ca="1"/>
        <v>1901</v>
      </c>
      <c r="N586" s="53">
        <f ca="1"/>
        <v>8</v>
      </c>
      <c r="O586" s="53" t="str">
        <f ca="1"/>
        <v>1901-08</v>
      </c>
    </row>
    <row r="587" spans="12:15" x14ac:dyDescent="0.4">
      <c r="L587" s="56">
        <f ca="1"/>
        <v>586</v>
      </c>
      <c r="M587" s="53">
        <f ca="1"/>
        <v>1901</v>
      </c>
      <c r="N587" s="53">
        <f ca="1"/>
        <v>8</v>
      </c>
      <c r="O587" s="53" t="str">
        <f ca="1"/>
        <v>1901-08</v>
      </c>
    </row>
    <row r="588" spans="12:15" x14ac:dyDescent="0.4">
      <c r="L588" s="56">
        <f ca="1"/>
        <v>587</v>
      </c>
      <c r="M588" s="53">
        <f ca="1"/>
        <v>1901</v>
      </c>
      <c r="N588" s="53">
        <f ca="1"/>
        <v>8</v>
      </c>
      <c r="O588" s="53" t="str">
        <f ca="1"/>
        <v>1901-08</v>
      </c>
    </row>
    <row r="589" spans="12:15" x14ac:dyDescent="0.4">
      <c r="L589" s="56">
        <f ca="1"/>
        <v>588</v>
      </c>
      <c r="M589" s="53">
        <f ca="1"/>
        <v>1901</v>
      </c>
      <c r="N589" s="53">
        <f ca="1"/>
        <v>8</v>
      </c>
      <c r="O589" s="53" t="str">
        <f ca="1"/>
        <v>1901-08</v>
      </c>
    </row>
    <row r="590" spans="12:15" x14ac:dyDescent="0.4">
      <c r="L590" s="56">
        <f ca="1"/>
        <v>589</v>
      </c>
      <c r="M590" s="53">
        <f ca="1"/>
        <v>1901</v>
      </c>
      <c r="N590" s="53">
        <f ca="1"/>
        <v>8</v>
      </c>
      <c r="O590" s="53" t="str">
        <f ca="1"/>
        <v>1901-08</v>
      </c>
    </row>
    <row r="591" spans="12:15" x14ac:dyDescent="0.4">
      <c r="L591" s="56">
        <f ca="1"/>
        <v>590</v>
      </c>
      <c r="M591" s="53">
        <f ca="1"/>
        <v>1901</v>
      </c>
      <c r="N591" s="53">
        <f ca="1"/>
        <v>8</v>
      </c>
      <c r="O591" s="53" t="str">
        <f ca="1"/>
        <v>1901-08</v>
      </c>
    </row>
    <row r="592" spans="12:15" x14ac:dyDescent="0.4">
      <c r="L592" s="56">
        <f ca="1"/>
        <v>591</v>
      </c>
      <c r="M592" s="53">
        <f ca="1"/>
        <v>1901</v>
      </c>
      <c r="N592" s="53">
        <f ca="1"/>
        <v>8</v>
      </c>
      <c r="O592" s="53" t="str">
        <f ca="1"/>
        <v>1901-08</v>
      </c>
    </row>
    <row r="593" spans="12:15" x14ac:dyDescent="0.4">
      <c r="L593" s="56">
        <f ca="1"/>
        <v>592</v>
      </c>
      <c r="M593" s="53">
        <f ca="1"/>
        <v>1901</v>
      </c>
      <c r="N593" s="53">
        <f ca="1"/>
        <v>8</v>
      </c>
      <c r="O593" s="53" t="str">
        <f ca="1"/>
        <v>1901-08</v>
      </c>
    </row>
    <row r="594" spans="12:15" x14ac:dyDescent="0.4">
      <c r="L594" s="56">
        <f ca="1"/>
        <v>593</v>
      </c>
      <c r="M594" s="53">
        <f ca="1"/>
        <v>1901</v>
      </c>
      <c r="N594" s="53">
        <f ca="1"/>
        <v>8</v>
      </c>
      <c r="O594" s="53" t="str">
        <f ca="1"/>
        <v>1901-08</v>
      </c>
    </row>
    <row r="595" spans="12:15" x14ac:dyDescent="0.4">
      <c r="L595" s="56">
        <f ca="1"/>
        <v>594</v>
      </c>
      <c r="M595" s="53">
        <f ca="1"/>
        <v>1901</v>
      </c>
      <c r="N595" s="53">
        <f ca="1"/>
        <v>8</v>
      </c>
      <c r="O595" s="53" t="str">
        <f ca="1"/>
        <v>1901-08</v>
      </c>
    </row>
    <row r="596" spans="12:15" x14ac:dyDescent="0.4">
      <c r="L596" s="56">
        <f ca="1"/>
        <v>595</v>
      </c>
      <c r="M596" s="53">
        <f ca="1"/>
        <v>1901</v>
      </c>
      <c r="N596" s="53">
        <f ca="1"/>
        <v>8</v>
      </c>
      <c r="O596" s="53" t="str">
        <f ca="1"/>
        <v>1901-08</v>
      </c>
    </row>
    <row r="597" spans="12:15" x14ac:dyDescent="0.4">
      <c r="L597" s="56">
        <f ca="1"/>
        <v>596</v>
      </c>
      <c r="M597" s="53">
        <f ca="1"/>
        <v>1901</v>
      </c>
      <c r="N597" s="53">
        <f ca="1"/>
        <v>8</v>
      </c>
      <c r="O597" s="53" t="str">
        <f ca="1"/>
        <v>1901-08</v>
      </c>
    </row>
    <row r="598" spans="12:15" x14ac:dyDescent="0.4">
      <c r="L598" s="56">
        <f ca="1"/>
        <v>597</v>
      </c>
      <c r="M598" s="53">
        <f ca="1"/>
        <v>1901</v>
      </c>
      <c r="N598" s="53">
        <f ca="1"/>
        <v>8</v>
      </c>
      <c r="O598" s="53" t="str">
        <f ca="1"/>
        <v>1901-08</v>
      </c>
    </row>
    <row r="599" spans="12:15" x14ac:dyDescent="0.4">
      <c r="L599" s="56">
        <f ca="1"/>
        <v>598</v>
      </c>
      <c r="M599" s="53">
        <f ca="1"/>
        <v>1901</v>
      </c>
      <c r="N599" s="53">
        <f ca="1"/>
        <v>8</v>
      </c>
      <c r="O599" s="53" t="str">
        <f ca="1"/>
        <v>1901-08</v>
      </c>
    </row>
    <row r="600" spans="12:15" x14ac:dyDescent="0.4">
      <c r="L600" s="56">
        <f ca="1"/>
        <v>599</v>
      </c>
      <c r="M600" s="53">
        <f ca="1"/>
        <v>1901</v>
      </c>
      <c r="N600" s="53">
        <f ca="1"/>
        <v>8</v>
      </c>
      <c r="O600" s="53" t="str">
        <f ca="1"/>
        <v>1901-08</v>
      </c>
    </row>
    <row r="601" spans="12:15" x14ac:dyDescent="0.4">
      <c r="L601" s="56">
        <f ca="1"/>
        <v>600</v>
      </c>
      <c r="M601" s="53">
        <f ca="1"/>
        <v>1901</v>
      </c>
      <c r="N601" s="53">
        <f ca="1"/>
        <v>8</v>
      </c>
      <c r="O601" s="53" t="str">
        <f ca="1"/>
        <v>1901-08</v>
      </c>
    </row>
    <row r="602" spans="12:15" x14ac:dyDescent="0.4">
      <c r="L602" s="56">
        <f ca="1"/>
        <v>601</v>
      </c>
      <c r="M602" s="53">
        <f ca="1"/>
        <v>1901</v>
      </c>
      <c r="N602" s="53">
        <f ca="1"/>
        <v>8</v>
      </c>
      <c r="O602" s="53" t="str">
        <f ca="1"/>
        <v>1901-08</v>
      </c>
    </row>
    <row r="603" spans="12:15" x14ac:dyDescent="0.4">
      <c r="L603" s="56">
        <f ca="1"/>
        <v>602</v>
      </c>
      <c r="M603" s="53">
        <f ca="1"/>
        <v>1901</v>
      </c>
      <c r="N603" s="53">
        <f ca="1"/>
        <v>8</v>
      </c>
      <c r="O603" s="53" t="str">
        <f ca="1"/>
        <v>1901-08</v>
      </c>
    </row>
    <row r="604" spans="12:15" x14ac:dyDescent="0.4">
      <c r="L604" s="56">
        <f ca="1"/>
        <v>603</v>
      </c>
      <c r="M604" s="53">
        <f ca="1"/>
        <v>1901</v>
      </c>
      <c r="N604" s="53">
        <f ca="1"/>
        <v>8</v>
      </c>
      <c r="O604" s="53" t="str">
        <f ca="1"/>
        <v>1901-08</v>
      </c>
    </row>
    <row r="605" spans="12:15" x14ac:dyDescent="0.4">
      <c r="L605" s="56">
        <f ca="1"/>
        <v>604</v>
      </c>
      <c r="M605" s="53">
        <f ca="1"/>
        <v>1901</v>
      </c>
      <c r="N605" s="53">
        <f ca="1"/>
        <v>8</v>
      </c>
      <c r="O605" s="53" t="str">
        <f ca="1"/>
        <v>1901-08</v>
      </c>
    </row>
    <row r="606" spans="12:15" x14ac:dyDescent="0.4">
      <c r="L606" s="56">
        <f ca="1"/>
        <v>605</v>
      </c>
      <c r="M606" s="53">
        <f ca="1"/>
        <v>1901</v>
      </c>
      <c r="N606" s="53">
        <f ca="1"/>
        <v>8</v>
      </c>
      <c r="O606" s="53" t="str">
        <f ca="1"/>
        <v>1901-08</v>
      </c>
    </row>
    <row r="607" spans="12:15" x14ac:dyDescent="0.4">
      <c r="L607" s="56">
        <f ca="1"/>
        <v>606</v>
      </c>
      <c r="M607" s="53">
        <f ca="1"/>
        <v>1901</v>
      </c>
      <c r="N607" s="53">
        <f ca="1"/>
        <v>8</v>
      </c>
      <c r="O607" s="53" t="str">
        <f ca="1"/>
        <v>1901-08</v>
      </c>
    </row>
    <row r="608" spans="12:15" x14ac:dyDescent="0.4">
      <c r="L608" s="56">
        <f ca="1"/>
        <v>607</v>
      </c>
      <c r="M608" s="53">
        <f ca="1"/>
        <v>1901</v>
      </c>
      <c r="N608" s="53">
        <f ca="1"/>
        <v>8</v>
      </c>
      <c r="O608" s="53" t="str">
        <f ca="1"/>
        <v>1901-08</v>
      </c>
    </row>
    <row r="609" spans="12:15" x14ac:dyDescent="0.4">
      <c r="L609" s="56">
        <f ca="1"/>
        <v>608</v>
      </c>
      <c r="M609" s="53">
        <f ca="1"/>
        <v>1901</v>
      </c>
      <c r="N609" s="53">
        <f ca="1"/>
        <v>8</v>
      </c>
      <c r="O609" s="53" t="str">
        <f ca="1"/>
        <v>1901-08</v>
      </c>
    </row>
    <row r="610" spans="12:15" x14ac:dyDescent="0.4">
      <c r="L610" s="56">
        <f ca="1"/>
        <v>609</v>
      </c>
      <c r="M610" s="53">
        <f ca="1"/>
        <v>1901</v>
      </c>
      <c r="N610" s="53">
        <f ca="1"/>
        <v>8</v>
      </c>
      <c r="O610" s="53" t="str">
        <f ca="1"/>
        <v>1901-08</v>
      </c>
    </row>
    <row r="611" spans="12:15" x14ac:dyDescent="0.4">
      <c r="L611" s="56">
        <f ca="1"/>
        <v>610</v>
      </c>
      <c r="M611" s="53">
        <f ca="1"/>
        <v>1901</v>
      </c>
      <c r="N611" s="53">
        <f ca="1"/>
        <v>9</v>
      </c>
      <c r="O611" s="53" t="str">
        <f ca="1"/>
        <v>1901-09</v>
      </c>
    </row>
    <row r="612" spans="12:15" x14ac:dyDescent="0.4">
      <c r="L612" s="56">
        <f ca="1"/>
        <v>611</v>
      </c>
      <c r="M612" s="53">
        <f ca="1"/>
        <v>1901</v>
      </c>
      <c r="N612" s="53">
        <f ca="1"/>
        <v>9</v>
      </c>
      <c r="O612" s="53" t="str">
        <f ca="1"/>
        <v>1901-09</v>
      </c>
    </row>
    <row r="613" spans="12:15" x14ac:dyDescent="0.4">
      <c r="L613" s="56">
        <f ca="1"/>
        <v>612</v>
      </c>
      <c r="M613" s="53">
        <f ca="1"/>
        <v>1901</v>
      </c>
      <c r="N613" s="53">
        <f ca="1"/>
        <v>9</v>
      </c>
      <c r="O613" s="53" t="str">
        <f ca="1"/>
        <v>1901-09</v>
      </c>
    </row>
    <row r="614" spans="12:15" x14ac:dyDescent="0.4">
      <c r="L614" s="56">
        <f ca="1"/>
        <v>613</v>
      </c>
      <c r="M614" s="53">
        <f ca="1"/>
        <v>1901</v>
      </c>
      <c r="N614" s="53">
        <f ca="1"/>
        <v>9</v>
      </c>
      <c r="O614" s="53" t="str">
        <f ca="1"/>
        <v>1901-09</v>
      </c>
    </row>
    <row r="615" spans="12:15" x14ac:dyDescent="0.4">
      <c r="L615" s="56">
        <f ca="1"/>
        <v>614</v>
      </c>
      <c r="M615" s="53">
        <f ca="1"/>
        <v>1901</v>
      </c>
      <c r="N615" s="53">
        <f ca="1"/>
        <v>9</v>
      </c>
      <c r="O615" s="53" t="str">
        <f ca="1"/>
        <v>1901-09</v>
      </c>
    </row>
    <row r="616" spans="12:15" x14ac:dyDescent="0.4">
      <c r="L616" s="56">
        <f ca="1"/>
        <v>615</v>
      </c>
      <c r="M616" s="53">
        <f ca="1"/>
        <v>1901</v>
      </c>
      <c r="N616" s="53">
        <f ca="1"/>
        <v>9</v>
      </c>
      <c r="O616" s="53" t="str">
        <f ca="1"/>
        <v>1901-09</v>
      </c>
    </row>
    <row r="617" spans="12:15" x14ac:dyDescent="0.4">
      <c r="L617" s="56">
        <f ca="1"/>
        <v>616</v>
      </c>
      <c r="M617" s="53">
        <f ca="1"/>
        <v>1901</v>
      </c>
      <c r="N617" s="53">
        <f ca="1"/>
        <v>9</v>
      </c>
      <c r="O617" s="53" t="str">
        <f ca="1"/>
        <v>1901-09</v>
      </c>
    </row>
    <row r="618" spans="12:15" x14ac:dyDescent="0.4">
      <c r="L618" s="56">
        <f ca="1"/>
        <v>617</v>
      </c>
      <c r="M618" s="53">
        <f ca="1"/>
        <v>1901</v>
      </c>
      <c r="N618" s="53">
        <f ca="1"/>
        <v>9</v>
      </c>
      <c r="O618" s="53" t="str">
        <f ca="1"/>
        <v>1901-09</v>
      </c>
    </row>
    <row r="619" spans="12:15" x14ac:dyDescent="0.4">
      <c r="L619" s="56">
        <f ca="1"/>
        <v>618</v>
      </c>
      <c r="M619" s="53">
        <f ca="1"/>
        <v>1901</v>
      </c>
      <c r="N619" s="53">
        <f ca="1"/>
        <v>9</v>
      </c>
      <c r="O619" s="53" t="str">
        <f ca="1"/>
        <v>1901-09</v>
      </c>
    </row>
    <row r="620" spans="12:15" x14ac:dyDescent="0.4">
      <c r="L620" s="56">
        <f ca="1"/>
        <v>619</v>
      </c>
      <c r="M620" s="53">
        <f ca="1"/>
        <v>1901</v>
      </c>
      <c r="N620" s="53">
        <f ca="1"/>
        <v>9</v>
      </c>
      <c r="O620" s="53" t="str">
        <f ca="1"/>
        <v>1901-09</v>
      </c>
    </row>
    <row r="621" spans="12:15" x14ac:dyDescent="0.4">
      <c r="L621" s="56">
        <f ca="1"/>
        <v>620</v>
      </c>
      <c r="M621" s="53">
        <f ca="1"/>
        <v>1901</v>
      </c>
      <c r="N621" s="53">
        <f ca="1"/>
        <v>9</v>
      </c>
      <c r="O621" s="53" t="str">
        <f ca="1"/>
        <v>1901-09</v>
      </c>
    </row>
    <row r="622" spans="12:15" x14ac:dyDescent="0.4">
      <c r="L622" s="56">
        <f ca="1"/>
        <v>621</v>
      </c>
      <c r="M622" s="53">
        <f ca="1"/>
        <v>1901</v>
      </c>
      <c r="N622" s="53">
        <f ca="1"/>
        <v>9</v>
      </c>
      <c r="O622" s="53" t="str">
        <f ca="1"/>
        <v>1901-09</v>
      </c>
    </row>
    <row r="623" spans="12:15" x14ac:dyDescent="0.4">
      <c r="L623" s="56">
        <f ca="1"/>
        <v>622</v>
      </c>
      <c r="M623" s="53">
        <f ca="1"/>
        <v>1901</v>
      </c>
      <c r="N623" s="53">
        <f ca="1"/>
        <v>9</v>
      </c>
      <c r="O623" s="53" t="str">
        <f ca="1"/>
        <v>1901-09</v>
      </c>
    </row>
    <row r="624" spans="12:15" x14ac:dyDescent="0.4">
      <c r="L624" s="56">
        <f ca="1"/>
        <v>623</v>
      </c>
      <c r="M624" s="53">
        <f ca="1"/>
        <v>1901</v>
      </c>
      <c r="N624" s="53">
        <f ca="1"/>
        <v>9</v>
      </c>
      <c r="O624" s="53" t="str">
        <f ca="1"/>
        <v>1901-09</v>
      </c>
    </row>
    <row r="625" spans="12:15" x14ac:dyDescent="0.4">
      <c r="L625" s="56">
        <f ca="1"/>
        <v>624</v>
      </c>
      <c r="M625" s="53">
        <f ca="1"/>
        <v>1901</v>
      </c>
      <c r="N625" s="53">
        <f ca="1"/>
        <v>9</v>
      </c>
      <c r="O625" s="53" t="str">
        <f ca="1"/>
        <v>1901-09</v>
      </c>
    </row>
    <row r="626" spans="12:15" x14ac:dyDescent="0.4">
      <c r="L626" s="56">
        <f ca="1"/>
        <v>625</v>
      </c>
      <c r="M626" s="53">
        <f ca="1"/>
        <v>1901</v>
      </c>
      <c r="N626" s="53">
        <f ca="1"/>
        <v>9</v>
      </c>
      <c r="O626" s="53" t="str">
        <f ca="1"/>
        <v>1901-09</v>
      </c>
    </row>
    <row r="627" spans="12:15" x14ac:dyDescent="0.4">
      <c r="L627" s="56">
        <f ca="1"/>
        <v>626</v>
      </c>
      <c r="M627" s="53">
        <f ca="1"/>
        <v>1901</v>
      </c>
      <c r="N627" s="53">
        <f ca="1"/>
        <v>9</v>
      </c>
      <c r="O627" s="53" t="str">
        <f ca="1"/>
        <v>1901-09</v>
      </c>
    </row>
    <row r="628" spans="12:15" x14ac:dyDescent="0.4">
      <c r="L628" s="56">
        <f ca="1"/>
        <v>627</v>
      </c>
      <c r="M628" s="53">
        <f ca="1"/>
        <v>1901</v>
      </c>
      <c r="N628" s="53">
        <f ca="1"/>
        <v>9</v>
      </c>
      <c r="O628" s="53" t="str">
        <f ca="1"/>
        <v>1901-09</v>
      </c>
    </row>
    <row r="629" spans="12:15" x14ac:dyDescent="0.4">
      <c r="L629" s="56">
        <f ca="1"/>
        <v>628</v>
      </c>
      <c r="M629" s="53">
        <f ca="1"/>
        <v>1901</v>
      </c>
      <c r="N629" s="53">
        <f ca="1"/>
        <v>9</v>
      </c>
      <c r="O629" s="53" t="str">
        <f ca="1"/>
        <v>1901-09</v>
      </c>
    </row>
    <row r="630" spans="12:15" x14ac:dyDescent="0.4">
      <c r="L630" s="56">
        <f ca="1"/>
        <v>629</v>
      </c>
      <c r="M630" s="53">
        <f ca="1"/>
        <v>1901</v>
      </c>
      <c r="N630" s="53">
        <f ca="1"/>
        <v>9</v>
      </c>
      <c r="O630" s="53" t="str">
        <f ca="1"/>
        <v>1901-09</v>
      </c>
    </row>
    <row r="631" spans="12:15" x14ac:dyDescent="0.4">
      <c r="L631" s="56">
        <f ca="1"/>
        <v>630</v>
      </c>
      <c r="M631" s="53">
        <f ca="1"/>
        <v>1901</v>
      </c>
      <c r="N631" s="53">
        <f ca="1"/>
        <v>9</v>
      </c>
      <c r="O631" s="53" t="str">
        <f ca="1"/>
        <v>1901-09</v>
      </c>
    </row>
    <row r="632" spans="12:15" x14ac:dyDescent="0.4">
      <c r="L632" s="56">
        <f ca="1"/>
        <v>631</v>
      </c>
      <c r="M632" s="53">
        <f ca="1"/>
        <v>1901</v>
      </c>
      <c r="N632" s="53">
        <f ca="1"/>
        <v>9</v>
      </c>
      <c r="O632" s="53" t="str">
        <f ca="1"/>
        <v>1901-09</v>
      </c>
    </row>
    <row r="633" spans="12:15" x14ac:dyDescent="0.4">
      <c r="L633" s="56">
        <f ca="1"/>
        <v>632</v>
      </c>
      <c r="M633" s="53">
        <f ca="1"/>
        <v>1901</v>
      </c>
      <c r="N633" s="53">
        <f ca="1"/>
        <v>9</v>
      </c>
      <c r="O633" s="53" t="str">
        <f ca="1"/>
        <v>1901-09</v>
      </c>
    </row>
    <row r="634" spans="12:15" x14ac:dyDescent="0.4">
      <c r="L634" s="56">
        <f ca="1"/>
        <v>633</v>
      </c>
      <c r="M634" s="53">
        <f ca="1"/>
        <v>1901</v>
      </c>
      <c r="N634" s="53">
        <f ca="1"/>
        <v>9</v>
      </c>
      <c r="O634" s="53" t="str">
        <f ca="1"/>
        <v>1901-09</v>
      </c>
    </row>
    <row r="635" spans="12:15" x14ac:dyDescent="0.4">
      <c r="L635" s="56">
        <f ca="1"/>
        <v>634</v>
      </c>
      <c r="M635" s="53">
        <f ca="1"/>
        <v>1901</v>
      </c>
      <c r="N635" s="53">
        <f ca="1"/>
        <v>9</v>
      </c>
      <c r="O635" s="53" t="str">
        <f ca="1"/>
        <v>1901-09</v>
      </c>
    </row>
    <row r="636" spans="12:15" x14ac:dyDescent="0.4">
      <c r="L636" s="56">
        <f ca="1"/>
        <v>635</v>
      </c>
      <c r="M636" s="53">
        <f ca="1"/>
        <v>1901</v>
      </c>
      <c r="N636" s="53">
        <f ca="1"/>
        <v>9</v>
      </c>
      <c r="O636" s="53" t="str">
        <f ca="1"/>
        <v>1901-09</v>
      </c>
    </row>
    <row r="637" spans="12:15" x14ac:dyDescent="0.4">
      <c r="L637" s="56">
        <f ca="1"/>
        <v>636</v>
      </c>
      <c r="M637" s="53">
        <f ca="1"/>
        <v>1901</v>
      </c>
      <c r="N637" s="53">
        <f ca="1"/>
        <v>9</v>
      </c>
      <c r="O637" s="53" t="str">
        <f ca="1"/>
        <v>1901-09</v>
      </c>
    </row>
    <row r="638" spans="12:15" x14ac:dyDescent="0.4">
      <c r="L638" s="56">
        <f ca="1"/>
        <v>637</v>
      </c>
      <c r="M638" s="53">
        <f ca="1"/>
        <v>1901</v>
      </c>
      <c r="N638" s="53">
        <f ca="1"/>
        <v>9</v>
      </c>
      <c r="O638" s="53" t="str">
        <f ca="1"/>
        <v>1901-09</v>
      </c>
    </row>
    <row r="639" spans="12:15" x14ac:dyDescent="0.4">
      <c r="L639" s="56">
        <f ca="1"/>
        <v>638</v>
      </c>
      <c r="M639" s="53">
        <f ca="1"/>
        <v>1901</v>
      </c>
      <c r="N639" s="53">
        <f ca="1"/>
        <v>9</v>
      </c>
      <c r="O639" s="53" t="str">
        <f ca="1"/>
        <v>1901-09</v>
      </c>
    </row>
    <row r="640" spans="12:15" x14ac:dyDescent="0.4">
      <c r="L640" s="56">
        <f ca="1"/>
        <v>639</v>
      </c>
      <c r="M640" s="53">
        <f ca="1"/>
        <v>1901</v>
      </c>
      <c r="N640" s="53">
        <f ca="1"/>
        <v>9</v>
      </c>
      <c r="O640" s="53" t="str">
        <f ca="1"/>
        <v>1901-09</v>
      </c>
    </row>
    <row r="641" spans="12:15" x14ac:dyDescent="0.4">
      <c r="L641" s="56">
        <f ca="1"/>
        <v>640</v>
      </c>
      <c r="M641" s="53">
        <f ca="1"/>
        <v>1901</v>
      </c>
      <c r="N641" s="53">
        <f ca="1"/>
        <v>10</v>
      </c>
      <c r="O641" s="53" t="str">
        <f ca="1"/>
        <v>1901-10</v>
      </c>
    </row>
    <row r="642" spans="12:15" x14ac:dyDescent="0.4">
      <c r="L642" s="56">
        <f ca="1"/>
        <v>641</v>
      </c>
      <c r="M642" s="53">
        <f ca="1"/>
        <v>1901</v>
      </c>
      <c r="N642" s="53">
        <f ca="1"/>
        <v>10</v>
      </c>
      <c r="O642" s="53" t="str">
        <f ca="1"/>
        <v>1901-10</v>
      </c>
    </row>
    <row r="643" spans="12:15" x14ac:dyDescent="0.4">
      <c r="L643" s="56">
        <f ca="1"/>
        <v>642</v>
      </c>
      <c r="M643" s="53">
        <f ca="1"/>
        <v>1901</v>
      </c>
      <c r="N643" s="53">
        <f ca="1"/>
        <v>10</v>
      </c>
      <c r="O643" s="53" t="str">
        <f ca="1"/>
        <v>1901-10</v>
      </c>
    </row>
    <row r="644" spans="12:15" x14ac:dyDescent="0.4">
      <c r="L644" s="56">
        <f ca="1"/>
        <v>643</v>
      </c>
      <c r="M644" s="53">
        <f ca="1"/>
        <v>1901</v>
      </c>
      <c r="N644" s="53">
        <f ca="1"/>
        <v>10</v>
      </c>
      <c r="O644" s="53" t="str">
        <f ca="1"/>
        <v>1901-10</v>
      </c>
    </row>
    <row r="645" spans="12:15" x14ac:dyDescent="0.4">
      <c r="L645" s="56">
        <f ca="1"/>
        <v>644</v>
      </c>
      <c r="M645" s="53">
        <f ca="1"/>
        <v>1901</v>
      </c>
      <c r="N645" s="53">
        <f ca="1"/>
        <v>10</v>
      </c>
      <c r="O645" s="53" t="str">
        <f ca="1"/>
        <v>1901-10</v>
      </c>
    </row>
    <row r="646" spans="12:15" x14ac:dyDescent="0.4">
      <c r="L646" s="56">
        <f ca="1"/>
        <v>645</v>
      </c>
      <c r="M646" s="53">
        <f ca="1"/>
        <v>1901</v>
      </c>
      <c r="N646" s="53">
        <f ca="1"/>
        <v>10</v>
      </c>
      <c r="O646" s="53" t="str">
        <f ca="1"/>
        <v>1901-10</v>
      </c>
    </row>
    <row r="647" spans="12:15" x14ac:dyDescent="0.4">
      <c r="L647" s="56">
        <f ca="1"/>
        <v>646</v>
      </c>
      <c r="M647" s="53">
        <f ca="1"/>
        <v>1901</v>
      </c>
      <c r="N647" s="53">
        <f ca="1"/>
        <v>10</v>
      </c>
      <c r="O647" s="53" t="str">
        <f ca="1"/>
        <v>1901-10</v>
      </c>
    </row>
    <row r="648" spans="12:15" x14ac:dyDescent="0.4">
      <c r="L648" s="56">
        <f ca="1"/>
        <v>647</v>
      </c>
      <c r="M648" s="53">
        <f ca="1"/>
        <v>1901</v>
      </c>
      <c r="N648" s="53">
        <f ca="1"/>
        <v>10</v>
      </c>
      <c r="O648" s="53" t="str">
        <f ca="1"/>
        <v>1901-10</v>
      </c>
    </row>
    <row r="649" spans="12:15" x14ac:dyDescent="0.4">
      <c r="L649" s="56">
        <f ca="1"/>
        <v>648</v>
      </c>
      <c r="M649" s="53">
        <f ca="1"/>
        <v>1901</v>
      </c>
      <c r="N649" s="53">
        <f ca="1"/>
        <v>10</v>
      </c>
      <c r="O649" s="53" t="str">
        <f ca="1"/>
        <v>1901-10</v>
      </c>
    </row>
    <row r="650" spans="12:15" x14ac:dyDescent="0.4">
      <c r="L650" s="56">
        <f ca="1"/>
        <v>649</v>
      </c>
      <c r="M650" s="53">
        <f ca="1"/>
        <v>1901</v>
      </c>
      <c r="N650" s="53">
        <f ca="1"/>
        <v>10</v>
      </c>
      <c r="O650" s="53" t="str">
        <f ca="1"/>
        <v>1901-10</v>
      </c>
    </row>
    <row r="651" spans="12:15" x14ac:dyDescent="0.4">
      <c r="L651" s="56">
        <f ca="1"/>
        <v>650</v>
      </c>
      <c r="M651" s="53">
        <f ca="1"/>
        <v>1901</v>
      </c>
      <c r="N651" s="53">
        <f ca="1"/>
        <v>10</v>
      </c>
      <c r="O651" s="53" t="str">
        <f ca="1"/>
        <v>1901-10</v>
      </c>
    </row>
    <row r="652" spans="12:15" x14ac:dyDescent="0.4">
      <c r="L652" s="56">
        <f ca="1"/>
        <v>651</v>
      </c>
      <c r="M652" s="53">
        <f ca="1"/>
        <v>1901</v>
      </c>
      <c r="N652" s="53">
        <f ca="1"/>
        <v>10</v>
      </c>
      <c r="O652" s="53" t="str">
        <f ca="1"/>
        <v>1901-10</v>
      </c>
    </row>
    <row r="653" spans="12:15" x14ac:dyDescent="0.4">
      <c r="L653" s="56">
        <f ca="1"/>
        <v>652</v>
      </c>
      <c r="M653" s="53">
        <f ca="1"/>
        <v>1901</v>
      </c>
      <c r="N653" s="53">
        <f ca="1"/>
        <v>10</v>
      </c>
      <c r="O653" s="53" t="str">
        <f ca="1"/>
        <v>1901-10</v>
      </c>
    </row>
    <row r="654" spans="12:15" x14ac:dyDescent="0.4">
      <c r="L654" s="56">
        <f ca="1"/>
        <v>653</v>
      </c>
      <c r="M654" s="53">
        <f ca="1"/>
        <v>1901</v>
      </c>
      <c r="N654" s="53">
        <f ca="1"/>
        <v>10</v>
      </c>
      <c r="O654" s="53" t="str">
        <f ca="1"/>
        <v>1901-10</v>
      </c>
    </row>
    <row r="655" spans="12:15" x14ac:dyDescent="0.4">
      <c r="L655" s="56">
        <f ca="1"/>
        <v>654</v>
      </c>
      <c r="M655" s="53">
        <f ca="1"/>
        <v>1901</v>
      </c>
      <c r="N655" s="53">
        <f ca="1"/>
        <v>10</v>
      </c>
      <c r="O655" s="53" t="str">
        <f ca="1"/>
        <v>1901-10</v>
      </c>
    </row>
    <row r="656" spans="12:15" x14ac:dyDescent="0.4">
      <c r="L656" s="56">
        <f ca="1"/>
        <v>655</v>
      </c>
      <c r="M656" s="53">
        <f ca="1"/>
        <v>1901</v>
      </c>
      <c r="N656" s="53">
        <f ca="1"/>
        <v>10</v>
      </c>
      <c r="O656" s="53" t="str">
        <f ca="1"/>
        <v>1901-10</v>
      </c>
    </row>
    <row r="657" spans="12:15" x14ac:dyDescent="0.4">
      <c r="L657" s="56">
        <f ca="1"/>
        <v>656</v>
      </c>
      <c r="M657" s="53">
        <f ca="1"/>
        <v>1901</v>
      </c>
      <c r="N657" s="53">
        <f ca="1"/>
        <v>10</v>
      </c>
      <c r="O657" s="53" t="str">
        <f ca="1"/>
        <v>1901-10</v>
      </c>
    </row>
    <row r="658" spans="12:15" x14ac:dyDescent="0.4">
      <c r="L658" s="56">
        <f ca="1"/>
        <v>657</v>
      </c>
      <c r="M658" s="53">
        <f ca="1"/>
        <v>1901</v>
      </c>
      <c r="N658" s="53">
        <f ca="1"/>
        <v>10</v>
      </c>
      <c r="O658" s="53" t="str">
        <f ca="1"/>
        <v>1901-10</v>
      </c>
    </row>
    <row r="659" spans="12:15" x14ac:dyDescent="0.4">
      <c r="L659" s="56">
        <f ca="1"/>
        <v>658</v>
      </c>
      <c r="M659" s="53">
        <f ca="1"/>
        <v>1901</v>
      </c>
      <c r="N659" s="53">
        <f ca="1"/>
        <v>10</v>
      </c>
      <c r="O659" s="53" t="str">
        <f ca="1"/>
        <v>1901-10</v>
      </c>
    </row>
    <row r="660" spans="12:15" x14ac:dyDescent="0.4">
      <c r="L660" s="56">
        <f ca="1"/>
        <v>659</v>
      </c>
      <c r="M660" s="53">
        <f ca="1"/>
        <v>1901</v>
      </c>
      <c r="N660" s="53">
        <f ca="1"/>
        <v>10</v>
      </c>
      <c r="O660" s="53" t="str">
        <f ca="1"/>
        <v>1901-10</v>
      </c>
    </row>
    <row r="661" spans="12:15" x14ac:dyDescent="0.4">
      <c r="L661" s="56">
        <f ca="1"/>
        <v>660</v>
      </c>
      <c r="M661" s="53">
        <f ca="1"/>
        <v>1901</v>
      </c>
      <c r="N661" s="53">
        <f ca="1"/>
        <v>10</v>
      </c>
      <c r="O661" s="53" t="str">
        <f ca="1"/>
        <v>1901-10</v>
      </c>
    </row>
    <row r="662" spans="12:15" x14ac:dyDescent="0.4">
      <c r="L662" s="56">
        <f ca="1"/>
        <v>661</v>
      </c>
      <c r="M662" s="53">
        <f ca="1"/>
        <v>1901</v>
      </c>
      <c r="N662" s="53">
        <f ca="1"/>
        <v>10</v>
      </c>
      <c r="O662" s="53" t="str">
        <f ca="1"/>
        <v>1901-10</v>
      </c>
    </row>
    <row r="663" spans="12:15" x14ac:dyDescent="0.4">
      <c r="L663" s="56">
        <f ca="1"/>
        <v>662</v>
      </c>
      <c r="M663" s="53">
        <f ca="1"/>
        <v>1901</v>
      </c>
      <c r="N663" s="53">
        <f ca="1"/>
        <v>10</v>
      </c>
      <c r="O663" s="53" t="str">
        <f ca="1"/>
        <v>1901-10</v>
      </c>
    </row>
    <row r="664" spans="12:15" x14ac:dyDescent="0.4">
      <c r="L664" s="56">
        <f ca="1"/>
        <v>663</v>
      </c>
      <c r="M664" s="53">
        <f ca="1"/>
        <v>1901</v>
      </c>
      <c r="N664" s="53">
        <f ca="1"/>
        <v>10</v>
      </c>
      <c r="O664" s="53" t="str">
        <f ca="1"/>
        <v>1901-10</v>
      </c>
    </row>
    <row r="665" spans="12:15" x14ac:dyDescent="0.4">
      <c r="L665" s="56">
        <f ca="1"/>
        <v>664</v>
      </c>
      <c r="M665" s="53">
        <f ca="1"/>
        <v>1901</v>
      </c>
      <c r="N665" s="53">
        <f ca="1"/>
        <v>10</v>
      </c>
      <c r="O665" s="53" t="str">
        <f ca="1"/>
        <v>1901-10</v>
      </c>
    </row>
    <row r="666" spans="12:15" x14ac:dyDescent="0.4">
      <c r="L666" s="56">
        <f ca="1"/>
        <v>665</v>
      </c>
      <c r="M666" s="53">
        <f ca="1"/>
        <v>1901</v>
      </c>
      <c r="N666" s="53">
        <f ca="1"/>
        <v>10</v>
      </c>
      <c r="O666" s="53" t="str">
        <f ca="1"/>
        <v>1901-10</v>
      </c>
    </row>
    <row r="667" spans="12:15" x14ac:dyDescent="0.4">
      <c r="L667" s="56">
        <f ca="1"/>
        <v>666</v>
      </c>
      <c r="M667" s="53">
        <f ca="1"/>
        <v>1901</v>
      </c>
      <c r="N667" s="53">
        <f ca="1"/>
        <v>10</v>
      </c>
      <c r="O667" s="53" t="str">
        <f ca="1"/>
        <v>1901-10</v>
      </c>
    </row>
    <row r="668" spans="12:15" x14ac:dyDescent="0.4">
      <c r="L668" s="56">
        <f ca="1"/>
        <v>667</v>
      </c>
      <c r="M668" s="53">
        <f ca="1"/>
        <v>1901</v>
      </c>
      <c r="N668" s="53">
        <f ca="1"/>
        <v>10</v>
      </c>
      <c r="O668" s="53" t="str">
        <f ca="1"/>
        <v>1901-10</v>
      </c>
    </row>
    <row r="669" spans="12:15" x14ac:dyDescent="0.4">
      <c r="L669" s="56">
        <f ca="1"/>
        <v>668</v>
      </c>
      <c r="M669" s="53">
        <f ca="1"/>
        <v>1901</v>
      </c>
      <c r="N669" s="53">
        <f ca="1"/>
        <v>10</v>
      </c>
      <c r="O669" s="53" t="str">
        <f ca="1"/>
        <v>1901-10</v>
      </c>
    </row>
    <row r="670" spans="12:15" x14ac:dyDescent="0.4">
      <c r="L670" s="56">
        <f ca="1"/>
        <v>669</v>
      </c>
      <c r="M670" s="53">
        <f ca="1"/>
        <v>1901</v>
      </c>
      <c r="N670" s="53">
        <f ca="1"/>
        <v>10</v>
      </c>
      <c r="O670" s="53" t="str">
        <f ca="1"/>
        <v>1901-10</v>
      </c>
    </row>
    <row r="671" spans="12:15" x14ac:dyDescent="0.4">
      <c r="L671" s="56">
        <f ca="1"/>
        <v>670</v>
      </c>
      <c r="M671" s="53">
        <f ca="1"/>
        <v>1901</v>
      </c>
      <c r="N671" s="53">
        <f ca="1"/>
        <v>10</v>
      </c>
      <c r="O671" s="53" t="str">
        <f ca="1"/>
        <v>1901-10</v>
      </c>
    </row>
    <row r="672" spans="12:15" x14ac:dyDescent="0.4">
      <c r="L672" s="56">
        <f ca="1"/>
        <v>671</v>
      </c>
      <c r="M672" s="53">
        <f ca="1"/>
        <v>1901</v>
      </c>
      <c r="N672" s="53">
        <f ca="1"/>
        <v>11</v>
      </c>
      <c r="O672" s="53" t="str">
        <f ca="1"/>
        <v>1901-11</v>
      </c>
    </row>
    <row r="673" spans="12:15" x14ac:dyDescent="0.4">
      <c r="L673" s="56">
        <f ca="1"/>
        <v>672</v>
      </c>
      <c r="M673" s="53">
        <f ca="1"/>
        <v>1901</v>
      </c>
      <c r="N673" s="53">
        <f ca="1"/>
        <v>11</v>
      </c>
      <c r="O673" s="53" t="str">
        <f ca="1"/>
        <v>1901-11</v>
      </c>
    </row>
    <row r="674" spans="12:15" x14ac:dyDescent="0.4">
      <c r="L674" s="56">
        <f ca="1"/>
        <v>673</v>
      </c>
      <c r="M674" s="53">
        <f ca="1"/>
        <v>1901</v>
      </c>
      <c r="N674" s="53">
        <f ca="1"/>
        <v>11</v>
      </c>
      <c r="O674" s="53" t="str">
        <f ca="1"/>
        <v>1901-11</v>
      </c>
    </row>
    <row r="675" spans="12:15" x14ac:dyDescent="0.4">
      <c r="L675" s="56">
        <f ca="1"/>
        <v>674</v>
      </c>
      <c r="M675" s="53">
        <f ca="1"/>
        <v>1901</v>
      </c>
      <c r="N675" s="53">
        <f ca="1"/>
        <v>11</v>
      </c>
      <c r="O675" s="53" t="str">
        <f ca="1"/>
        <v>1901-11</v>
      </c>
    </row>
    <row r="676" spans="12:15" x14ac:dyDescent="0.4">
      <c r="L676" s="56">
        <f ca="1"/>
        <v>675</v>
      </c>
      <c r="M676" s="53">
        <f ca="1"/>
        <v>1901</v>
      </c>
      <c r="N676" s="53">
        <f ca="1"/>
        <v>11</v>
      </c>
      <c r="O676" s="53" t="str">
        <f ca="1"/>
        <v>1901-11</v>
      </c>
    </row>
    <row r="677" spans="12:15" x14ac:dyDescent="0.4">
      <c r="L677" s="56">
        <f ca="1"/>
        <v>676</v>
      </c>
      <c r="M677" s="53">
        <f ca="1"/>
        <v>1901</v>
      </c>
      <c r="N677" s="53">
        <f ca="1"/>
        <v>11</v>
      </c>
      <c r="O677" s="53" t="str">
        <f ca="1"/>
        <v>1901-11</v>
      </c>
    </row>
    <row r="678" spans="12:15" x14ac:dyDescent="0.4">
      <c r="L678" s="56">
        <f ca="1"/>
        <v>677</v>
      </c>
      <c r="M678" s="53">
        <f ca="1"/>
        <v>1901</v>
      </c>
      <c r="N678" s="53">
        <f ca="1"/>
        <v>11</v>
      </c>
      <c r="O678" s="53" t="str">
        <f ca="1"/>
        <v>1901-11</v>
      </c>
    </row>
    <row r="679" spans="12:15" x14ac:dyDescent="0.4">
      <c r="L679" s="56">
        <f ca="1"/>
        <v>678</v>
      </c>
      <c r="M679" s="53">
        <f ca="1"/>
        <v>1901</v>
      </c>
      <c r="N679" s="53">
        <f ca="1"/>
        <v>11</v>
      </c>
      <c r="O679" s="53" t="str">
        <f ca="1"/>
        <v>1901-11</v>
      </c>
    </row>
    <row r="680" spans="12:15" x14ac:dyDescent="0.4">
      <c r="L680" s="56">
        <f ca="1"/>
        <v>679</v>
      </c>
      <c r="M680" s="53">
        <f ca="1"/>
        <v>1901</v>
      </c>
      <c r="N680" s="53">
        <f ca="1"/>
        <v>11</v>
      </c>
      <c r="O680" s="53" t="str">
        <f ca="1"/>
        <v>1901-11</v>
      </c>
    </row>
    <row r="681" spans="12:15" x14ac:dyDescent="0.4">
      <c r="L681" s="56">
        <f ca="1"/>
        <v>680</v>
      </c>
      <c r="M681" s="53">
        <f ca="1"/>
        <v>1901</v>
      </c>
      <c r="N681" s="53">
        <f ca="1"/>
        <v>11</v>
      </c>
      <c r="O681" s="53" t="str">
        <f ca="1"/>
        <v>1901-11</v>
      </c>
    </row>
    <row r="682" spans="12:15" x14ac:dyDescent="0.4">
      <c r="L682" s="56">
        <f ca="1"/>
        <v>681</v>
      </c>
      <c r="M682" s="53">
        <f ca="1"/>
        <v>1901</v>
      </c>
      <c r="N682" s="53">
        <f ca="1"/>
        <v>11</v>
      </c>
      <c r="O682" s="53" t="str">
        <f ca="1"/>
        <v>1901-11</v>
      </c>
    </row>
    <row r="683" spans="12:15" x14ac:dyDescent="0.4">
      <c r="L683" s="56">
        <f ca="1"/>
        <v>682</v>
      </c>
      <c r="M683" s="53">
        <f ca="1"/>
        <v>1901</v>
      </c>
      <c r="N683" s="53">
        <f ca="1"/>
        <v>11</v>
      </c>
      <c r="O683" s="53" t="str">
        <f ca="1"/>
        <v>1901-11</v>
      </c>
    </row>
    <row r="684" spans="12:15" x14ac:dyDescent="0.4">
      <c r="L684" s="56">
        <f ca="1"/>
        <v>683</v>
      </c>
      <c r="M684" s="53">
        <f ca="1"/>
        <v>1901</v>
      </c>
      <c r="N684" s="53">
        <f ca="1"/>
        <v>11</v>
      </c>
      <c r="O684" s="53" t="str">
        <f ca="1"/>
        <v>1901-11</v>
      </c>
    </row>
    <row r="685" spans="12:15" x14ac:dyDescent="0.4">
      <c r="L685" s="56">
        <f ca="1"/>
        <v>684</v>
      </c>
      <c r="M685" s="53">
        <f ca="1"/>
        <v>1901</v>
      </c>
      <c r="N685" s="53">
        <f ca="1"/>
        <v>11</v>
      </c>
      <c r="O685" s="53" t="str">
        <f ca="1"/>
        <v>1901-11</v>
      </c>
    </row>
    <row r="686" spans="12:15" x14ac:dyDescent="0.4">
      <c r="L686" s="56">
        <f ca="1"/>
        <v>685</v>
      </c>
      <c r="M686" s="53">
        <f ca="1"/>
        <v>1901</v>
      </c>
      <c r="N686" s="53">
        <f ca="1"/>
        <v>11</v>
      </c>
      <c r="O686" s="53" t="str">
        <f ca="1"/>
        <v>1901-11</v>
      </c>
    </row>
    <row r="687" spans="12:15" x14ac:dyDescent="0.4">
      <c r="L687" s="56">
        <f ca="1"/>
        <v>686</v>
      </c>
      <c r="M687" s="53">
        <f ca="1"/>
        <v>1901</v>
      </c>
      <c r="N687" s="53">
        <f ca="1"/>
        <v>11</v>
      </c>
      <c r="O687" s="53" t="str">
        <f ca="1"/>
        <v>1901-11</v>
      </c>
    </row>
    <row r="688" spans="12:15" x14ac:dyDescent="0.4">
      <c r="L688" s="56">
        <f ca="1"/>
        <v>687</v>
      </c>
      <c r="M688" s="53">
        <f ca="1"/>
        <v>1901</v>
      </c>
      <c r="N688" s="53">
        <f ca="1"/>
        <v>11</v>
      </c>
      <c r="O688" s="53" t="str">
        <f ca="1"/>
        <v>1901-11</v>
      </c>
    </row>
    <row r="689" spans="12:15" x14ac:dyDescent="0.4">
      <c r="L689" s="56">
        <f ca="1"/>
        <v>688</v>
      </c>
      <c r="M689" s="53">
        <f ca="1"/>
        <v>1901</v>
      </c>
      <c r="N689" s="53">
        <f ca="1"/>
        <v>11</v>
      </c>
      <c r="O689" s="53" t="str">
        <f ca="1"/>
        <v>1901-11</v>
      </c>
    </row>
    <row r="690" spans="12:15" x14ac:dyDescent="0.4">
      <c r="L690" s="56">
        <f ca="1"/>
        <v>689</v>
      </c>
      <c r="M690" s="53">
        <f ca="1"/>
        <v>1901</v>
      </c>
      <c r="N690" s="53">
        <f ca="1"/>
        <v>11</v>
      </c>
      <c r="O690" s="53" t="str">
        <f ca="1"/>
        <v>1901-11</v>
      </c>
    </row>
    <row r="691" spans="12:15" x14ac:dyDescent="0.4">
      <c r="L691" s="56">
        <f ca="1"/>
        <v>690</v>
      </c>
      <c r="M691" s="53">
        <f ca="1"/>
        <v>1901</v>
      </c>
      <c r="N691" s="53">
        <f ca="1"/>
        <v>11</v>
      </c>
      <c r="O691" s="53" t="str">
        <f ca="1"/>
        <v>1901-11</v>
      </c>
    </row>
    <row r="692" spans="12:15" x14ac:dyDescent="0.4">
      <c r="L692" s="56">
        <f ca="1"/>
        <v>691</v>
      </c>
      <c r="M692" s="53">
        <f ca="1"/>
        <v>1901</v>
      </c>
      <c r="N692" s="53">
        <f ca="1"/>
        <v>11</v>
      </c>
      <c r="O692" s="53" t="str">
        <f ca="1"/>
        <v>1901-11</v>
      </c>
    </row>
    <row r="693" spans="12:15" x14ac:dyDescent="0.4">
      <c r="L693" s="56">
        <f ca="1"/>
        <v>692</v>
      </c>
      <c r="M693" s="53">
        <f ca="1"/>
        <v>1901</v>
      </c>
      <c r="N693" s="53">
        <f ca="1"/>
        <v>11</v>
      </c>
      <c r="O693" s="53" t="str">
        <f ca="1"/>
        <v>1901-11</v>
      </c>
    </row>
    <row r="694" spans="12:15" x14ac:dyDescent="0.4">
      <c r="L694" s="56">
        <f ca="1"/>
        <v>693</v>
      </c>
      <c r="M694" s="53">
        <f ca="1"/>
        <v>1901</v>
      </c>
      <c r="N694" s="53">
        <f ca="1"/>
        <v>11</v>
      </c>
      <c r="O694" s="53" t="str">
        <f ca="1"/>
        <v>1901-11</v>
      </c>
    </row>
    <row r="695" spans="12:15" x14ac:dyDescent="0.4">
      <c r="L695" s="56">
        <f ca="1"/>
        <v>694</v>
      </c>
      <c r="M695" s="53">
        <f ca="1"/>
        <v>1901</v>
      </c>
      <c r="N695" s="53">
        <f ca="1"/>
        <v>11</v>
      </c>
      <c r="O695" s="53" t="str">
        <f ca="1"/>
        <v>1901-11</v>
      </c>
    </row>
    <row r="696" spans="12:15" x14ac:dyDescent="0.4">
      <c r="L696" s="56">
        <f ca="1"/>
        <v>695</v>
      </c>
      <c r="M696" s="53">
        <f ca="1"/>
        <v>1901</v>
      </c>
      <c r="N696" s="53">
        <f ca="1"/>
        <v>11</v>
      </c>
      <c r="O696" s="53" t="str">
        <f ca="1"/>
        <v>1901-11</v>
      </c>
    </row>
    <row r="697" spans="12:15" x14ac:dyDescent="0.4">
      <c r="L697" s="56">
        <f ca="1"/>
        <v>696</v>
      </c>
      <c r="M697" s="53">
        <f ca="1"/>
        <v>1901</v>
      </c>
      <c r="N697" s="53">
        <f ca="1"/>
        <v>11</v>
      </c>
      <c r="O697" s="53" t="str">
        <f ca="1"/>
        <v>1901-11</v>
      </c>
    </row>
    <row r="698" spans="12:15" x14ac:dyDescent="0.4">
      <c r="L698" s="56">
        <f ca="1"/>
        <v>697</v>
      </c>
      <c r="M698" s="53">
        <f ca="1"/>
        <v>1901</v>
      </c>
      <c r="N698" s="53">
        <f ca="1"/>
        <v>11</v>
      </c>
      <c r="O698" s="53" t="str">
        <f ca="1"/>
        <v>1901-11</v>
      </c>
    </row>
    <row r="699" spans="12:15" x14ac:dyDescent="0.4">
      <c r="L699" s="56">
        <f ca="1"/>
        <v>698</v>
      </c>
      <c r="M699" s="53">
        <f ca="1"/>
        <v>1901</v>
      </c>
      <c r="N699" s="53">
        <f ca="1"/>
        <v>11</v>
      </c>
      <c r="O699" s="53" t="str">
        <f ca="1"/>
        <v>1901-11</v>
      </c>
    </row>
    <row r="700" spans="12:15" x14ac:dyDescent="0.4">
      <c r="L700" s="56">
        <f ca="1"/>
        <v>699</v>
      </c>
      <c r="M700" s="53">
        <f ca="1"/>
        <v>1901</v>
      </c>
      <c r="N700" s="53">
        <f ca="1"/>
        <v>11</v>
      </c>
      <c r="O700" s="53" t="str">
        <f ca="1"/>
        <v>1901-11</v>
      </c>
    </row>
    <row r="701" spans="12:15" x14ac:dyDescent="0.4">
      <c r="L701" s="56">
        <f ca="1"/>
        <v>700</v>
      </c>
      <c r="M701" s="53">
        <f ca="1"/>
        <v>1901</v>
      </c>
      <c r="N701" s="53">
        <f ca="1"/>
        <v>11</v>
      </c>
      <c r="O701" s="53" t="str">
        <f ca="1"/>
        <v>1901-11</v>
      </c>
    </row>
    <row r="702" spans="12:15" x14ac:dyDescent="0.4">
      <c r="L702" s="56">
        <f ca="1"/>
        <v>701</v>
      </c>
      <c r="M702" s="53">
        <f ca="1"/>
        <v>1901</v>
      </c>
      <c r="N702" s="53">
        <f ca="1"/>
        <v>12</v>
      </c>
      <c r="O702" s="53" t="str">
        <f ca="1"/>
        <v>1901-12</v>
      </c>
    </row>
    <row r="703" spans="12:15" x14ac:dyDescent="0.4">
      <c r="L703" s="56">
        <f ca="1"/>
        <v>702</v>
      </c>
      <c r="M703" s="53">
        <f ca="1"/>
        <v>1901</v>
      </c>
      <c r="N703" s="53">
        <f ca="1"/>
        <v>12</v>
      </c>
      <c r="O703" s="53" t="str">
        <f ca="1"/>
        <v>1901-12</v>
      </c>
    </row>
    <row r="704" spans="12:15" x14ac:dyDescent="0.4">
      <c r="L704" s="56">
        <f ca="1"/>
        <v>703</v>
      </c>
      <c r="M704" s="53">
        <f ca="1"/>
        <v>1901</v>
      </c>
      <c r="N704" s="53">
        <f ca="1"/>
        <v>12</v>
      </c>
      <c r="O704" s="53" t="str">
        <f ca="1"/>
        <v>1901-12</v>
      </c>
    </row>
    <row r="705" spans="12:15" x14ac:dyDescent="0.4">
      <c r="L705" s="56">
        <f ca="1"/>
        <v>704</v>
      </c>
      <c r="M705" s="53">
        <f ca="1"/>
        <v>1901</v>
      </c>
      <c r="N705" s="53">
        <f ca="1"/>
        <v>12</v>
      </c>
      <c r="O705" s="53" t="str">
        <f ca="1"/>
        <v>1901-12</v>
      </c>
    </row>
    <row r="706" spans="12:15" x14ac:dyDescent="0.4">
      <c r="L706" s="56">
        <f ca="1"/>
        <v>705</v>
      </c>
      <c r="M706" s="53">
        <f ca="1"/>
        <v>1901</v>
      </c>
      <c r="N706" s="53">
        <f ca="1"/>
        <v>12</v>
      </c>
      <c r="O706" s="53" t="str">
        <f ca="1"/>
        <v>1901-12</v>
      </c>
    </row>
    <row r="707" spans="12:15" x14ac:dyDescent="0.4">
      <c r="L707" s="56">
        <f ca="1"/>
        <v>706</v>
      </c>
      <c r="M707" s="53">
        <f ca="1"/>
        <v>1901</v>
      </c>
      <c r="N707" s="53">
        <f ca="1"/>
        <v>12</v>
      </c>
      <c r="O707" s="53" t="str">
        <f ca="1"/>
        <v>1901-12</v>
      </c>
    </row>
    <row r="708" spans="12:15" x14ac:dyDescent="0.4">
      <c r="L708" s="56">
        <f ca="1"/>
        <v>707</v>
      </c>
      <c r="M708" s="53">
        <f ca="1"/>
        <v>1901</v>
      </c>
      <c r="N708" s="53">
        <f ca="1"/>
        <v>12</v>
      </c>
      <c r="O708" s="53" t="str">
        <f ca="1"/>
        <v>1901-12</v>
      </c>
    </row>
    <row r="709" spans="12:15" x14ac:dyDescent="0.4">
      <c r="L709" s="56">
        <f ca="1"/>
        <v>708</v>
      </c>
      <c r="M709" s="53">
        <f ca="1"/>
        <v>1901</v>
      </c>
      <c r="N709" s="53">
        <f ca="1"/>
        <v>12</v>
      </c>
      <c r="O709" s="53" t="str">
        <f ca="1"/>
        <v>1901-12</v>
      </c>
    </row>
    <row r="710" spans="12:15" x14ac:dyDescent="0.4">
      <c r="L710" s="56">
        <f ca="1"/>
        <v>709</v>
      </c>
      <c r="M710" s="53">
        <f ca="1"/>
        <v>1901</v>
      </c>
      <c r="N710" s="53">
        <f ca="1"/>
        <v>12</v>
      </c>
      <c r="O710" s="53" t="str">
        <f ca="1"/>
        <v>1901-12</v>
      </c>
    </row>
    <row r="711" spans="12:15" x14ac:dyDescent="0.4">
      <c r="L711" s="56">
        <f ca="1"/>
        <v>710</v>
      </c>
      <c r="M711" s="53">
        <f ca="1"/>
        <v>1901</v>
      </c>
      <c r="N711" s="53">
        <f ca="1"/>
        <v>12</v>
      </c>
      <c r="O711" s="53" t="str">
        <f ca="1"/>
        <v>1901-12</v>
      </c>
    </row>
    <row r="712" spans="12:15" x14ac:dyDescent="0.4">
      <c r="L712" s="56">
        <f ca="1"/>
        <v>711</v>
      </c>
      <c r="M712" s="53">
        <f ca="1"/>
        <v>1901</v>
      </c>
      <c r="N712" s="53">
        <f ca="1"/>
        <v>12</v>
      </c>
      <c r="O712" s="53" t="str">
        <f ca="1"/>
        <v>1901-12</v>
      </c>
    </row>
    <row r="713" spans="12:15" x14ac:dyDescent="0.4">
      <c r="L713" s="56">
        <f ca="1"/>
        <v>712</v>
      </c>
      <c r="M713" s="53">
        <f ca="1"/>
        <v>1901</v>
      </c>
      <c r="N713" s="53">
        <f ca="1"/>
        <v>12</v>
      </c>
      <c r="O713" s="53" t="str">
        <f ca="1"/>
        <v>1901-12</v>
      </c>
    </row>
    <row r="714" spans="12:15" x14ac:dyDescent="0.4">
      <c r="L714" s="56">
        <f ca="1"/>
        <v>713</v>
      </c>
      <c r="M714" s="53">
        <f ca="1"/>
        <v>1901</v>
      </c>
      <c r="N714" s="53">
        <f ca="1"/>
        <v>12</v>
      </c>
      <c r="O714" s="53" t="str">
        <f ca="1"/>
        <v>1901-12</v>
      </c>
    </row>
    <row r="715" spans="12:15" x14ac:dyDescent="0.4">
      <c r="L715" s="56">
        <f ca="1"/>
        <v>714</v>
      </c>
      <c r="M715" s="53">
        <f ca="1"/>
        <v>1901</v>
      </c>
      <c r="N715" s="53">
        <f ca="1"/>
        <v>12</v>
      </c>
      <c r="O715" s="53" t="str">
        <f ca="1"/>
        <v>1901-12</v>
      </c>
    </row>
    <row r="716" spans="12:15" x14ac:dyDescent="0.4">
      <c r="L716" s="56">
        <f ca="1"/>
        <v>715</v>
      </c>
      <c r="M716" s="53">
        <f ca="1"/>
        <v>1901</v>
      </c>
      <c r="N716" s="53">
        <f ca="1"/>
        <v>12</v>
      </c>
      <c r="O716" s="53" t="str">
        <f ca="1"/>
        <v>1901-12</v>
      </c>
    </row>
    <row r="717" spans="12:15" x14ac:dyDescent="0.4">
      <c r="L717" s="56">
        <f ca="1"/>
        <v>716</v>
      </c>
      <c r="M717" s="53">
        <f ca="1"/>
        <v>1901</v>
      </c>
      <c r="N717" s="53">
        <f ca="1"/>
        <v>12</v>
      </c>
      <c r="O717" s="53" t="str">
        <f ca="1"/>
        <v>1901-12</v>
      </c>
    </row>
    <row r="718" spans="12:15" x14ac:dyDescent="0.4">
      <c r="L718" s="56">
        <f ca="1"/>
        <v>717</v>
      </c>
      <c r="M718" s="53">
        <f ca="1"/>
        <v>1901</v>
      </c>
      <c r="N718" s="53">
        <f ca="1"/>
        <v>12</v>
      </c>
      <c r="O718" s="53" t="str">
        <f ca="1"/>
        <v>1901-12</v>
      </c>
    </row>
    <row r="719" spans="12:15" x14ac:dyDescent="0.4">
      <c r="L719" s="56">
        <f ca="1"/>
        <v>718</v>
      </c>
      <c r="M719" s="53">
        <f ca="1"/>
        <v>1901</v>
      </c>
      <c r="N719" s="53">
        <f ca="1"/>
        <v>12</v>
      </c>
      <c r="O719" s="53" t="str">
        <f ca="1"/>
        <v>1901-12</v>
      </c>
    </row>
    <row r="720" spans="12:15" x14ac:dyDescent="0.4">
      <c r="L720" s="56">
        <f ca="1"/>
        <v>719</v>
      </c>
      <c r="M720" s="53">
        <f ca="1"/>
        <v>1901</v>
      </c>
      <c r="N720" s="53">
        <f ca="1"/>
        <v>12</v>
      </c>
      <c r="O720" s="53" t="str">
        <f ca="1"/>
        <v>1901-12</v>
      </c>
    </row>
    <row r="721" spans="12:15" x14ac:dyDescent="0.4">
      <c r="L721" s="56">
        <f ca="1"/>
        <v>720</v>
      </c>
      <c r="M721" s="53">
        <f ca="1"/>
        <v>1901</v>
      </c>
      <c r="N721" s="53">
        <f ca="1"/>
        <v>12</v>
      </c>
      <c r="O721" s="53" t="str">
        <f ca="1"/>
        <v>1901-12</v>
      </c>
    </row>
    <row r="722" spans="12:15" x14ac:dyDescent="0.4">
      <c r="L722" s="56">
        <f ca="1"/>
        <v>721</v>
      </c>
      <c r="M722" s="53">
        <f ca="1"/>
        <v>1901</v>
      </c>
      <c r="N722" s="53">
        <f ca="1"/>
        <v>12</v>
      </c>
      <c r="O722" s="53" t="str">
        <f ca="1"/>
        <v>1901-12</v>
      </c>
    </row>
    <row r="723" spans="12:15" x14ac:dyDescent="0.4">
      <c r="L723" s="56">
        <f ca="1"/>
        <v>722</v>
      </c>
      <c r="M723" s="53">
        <f ca="1"/>
        <v>1901</v>
      </c>
      <c r="N723" s="53">
        <f ca="1"/>
        <v>12</v>
      </c>
      <c r="O723" s="53" t="str">
        <f ca="1"/>
        <v>1901-12</v>
      </c>
    </row>
    <row r="724" spans="12:15" x14ac:dyDescent="0.4">
      <c r="L724" s="56">
        <f ca="1"/>
        <v>723</v>
      </c>
      <c r="M724" s="53">
        <f ca="1"/>
        <v>1901</v>
      </c>
      <c r="N724" s="53">
        <f ca="1"/>
        <v>12</v>
      </c>
      <c r="O724" s="53" t="str">
        <f ca="1"/>
        <v>1901-12</v>
      </c>
    </row>
    <row r="725" spans="12:15" x14ac:dyDescent="0.4">
      <c r="L725" s="56">
        <f ca="1"/>
        <v>724</v>
      </c>
      <c r="M725" s="53">
        <f ca="1"/>
        <v>1901</v>
      </c>
      <c r="N725" s="53">
        <f ca="1"/>
        <v>12</v>
      </c>
      <c r="O725" s="53" t="str">
        <f ca="1"/>
        <v>1901-12</v>
      </c>
    </row>
    <row r="726" spans="12:15" x14ac:dyDescent="0.4">
      <c r="L726" s="56">
        <f ca="1"/>
        <v>725</v>
      </c>
      <c r="M726" s="53">
        <f ca="1"/>
        <v>1901</v>
      </c>
      <c r="N726" s="53">
        <f ca="1"/>
        <v>12</v>
      </c>
      <c r="O726" s="53" t="str">
        <f ca="1"/>
        <v>1901-12</v>
      </c>
    </row>
    <row r="727" spans="12:15" x14ac:dyDescent="0.4">
      <c r="L727" s="56">
        <f ca="1"/>
        <v>726</v>
      </c>
      <c r="M727" s="53">
        <f ca="1"/>
        <v>1901</v>
      </c>
      <c r="N727" s="53">
        <f ca="1"/>
        <v>12</v>
      </c>
      <c r="O727" s="53" t="str">
        <f ca="1"/>
        <v>1901-12</v>
      </c>
    </row>
    <row r="728" spans="12:15" x14ac:dyDescent="0.4">
      <c r="L728" s="56">
        <f ca="1"/>
        <v>727</v>
      </c>
      <c r="M728" s="53">
        <f ca="1"/>
        <v>1901</v>
      </c>
      <c r="N728" s="53">
        <f ca="1"/>
        <v>12</v>
      </c>
      <c r="O728" s="53" t="str">
        <f ca="1"/>
        <v>1901-12</v>
      </c>
    </row>
    <row r="729" spans="12:15" x14ac:dyDescent="0.4">
      <c r="L729" s="56">
        <f ca="1"/>
        <v>728</v>
      </c>
      <c r="M729" s="53">
        <f ca="1"/>
        <v>1901</v>
      </c>
      <c r="N729" s="53">
        <f ca="1"/>
        <v>12</v>
      </c>
      <c r="O729" s="53" t="str">
        <f ca="1"/>
        <v>1901-12</v>
      </c>
    </row>
    <row r="730" spans="12:15" x14ac:dyDescent="0.4">
      <c r="L730" s="56">
        <f ca="1"/>
        <v>729</v>
      </c>
      <c r="M730" s="53">
        <f ca="1"/>
        <v>1901</v>
      </c>
      <c r="N730" s="53">
        <f ca="1"/>
        <v>12</v>
      </c>
      <c r="O730" s="53" t="str">
        <f ca="1"/>
        <v>1901-12</v>
      </c>
    </row>
    <row r="731" spans="12:15" x14ac:dyDescent="0.4">
      <c r="L731" s="56">
        <f ca="1"/>
        <v>730</v>
      </c>
      <c r="M731" s="53">
        <f ca="1"/>
        <v>1901</v>
      </c>
      <c r="N731" s="53">
        <f ca="1"/>
        <v>12</v>
      </c>
      <c r="O731" s="53" t="str">
        <f ca="1"/>
        <v>1901-12</v>
      </c>
    </row>
    <row r="732" spans="12:15" x14ac:dyDescent="0.4">
      <c r="L732" s="56">
        <f ca="1"/>
        <v>731</v>
      </c>
      <c r="M732" s="53">
        <f ca="1"/>
        <v>1901</v>
      </c>
      <c r="N732" s="53">
        <f ca="1"/>
        <v>12</v>
      </c>
      <c r="O732" s="53" t="str">
        <f ca="1"/>
        <v>1901-12</v>
      </c>
    </row>
    <row r="733" spans="12:15" x14ac:dyDescent="0.4">
      <c r="L733" s="56">
        <f ca="1"/>
        <v>732</v>
      </c>
      <c r="M733" s="53">
        <f ca="1"/>
        <v>1902</v>
      </c>
      <c r="N733" s="53">
        <f ca="1"/>
        <v>1</v>
      </c>
      <c r="O733" s="53" t="str">
        <f ca="1"/>
        <v>1902-01</v>
      </c>
    </row>
    <row r="734" spans="12:15" x14ac:dyDescent="0.4">
      <c r="L734" s="56">
        <f ca="1"/>
        <v>733</v>
      </c>
      <c r="M734" s="53">
        <f ca="1"/>
        <v>1902</v>
      </c>
      <c r="N734" s="53">
        <f ca="1"/>
        <v>1</v>
      </c>
      <c r="O734" s="53" t="str">
        <f ca="1"/>
        <v>1902-01</v>
      </c>
    </row>
    <row r="735" spans="12:15" x14ac:dyDescent="0.4">
      <c r="L735" s="56">
        <f ca="1"/>
        <v>734</v>
      </c>
      <c r="M735" s="53">
        <f ca="1"/>
        <v>1902</v>
      </c>
      <c r="N735" s="53">
        <f ca="1"/>
        <v>1</v>
      </c>
      <c r="O735" s="53" t="str">
        <f ca="1"/>
        <v>1902-01</v>
      </c>
    </row>
    <row r="736" spans="12:15" x14ac:dyDescent="0.4">
      <c r="L736" s="56">
        <f ca="1"/>
        <v>735</v>
      </c>
      <c r="M736" s="53">
        <f ca="1"/>
        <v>1902</v>
      </c>
      <c r="N736" s="53">
        <f ca="1"/>
        <v>1</v>
      </c>
      <c r="O736" s="53" t="str">
        <f ca="1"/>
        <v>1902-01</v>
      </c>
    </row>
    <row r="737" spans="12:15" x14ac:dyDescent="0.4">
      <c r="L737" s="56">
        <f ca="1"/>
        <v>736</v>
      </c>
      <c r="M737" s="53">
        <f ca="1"/>
        <v>1902</v>
      </c>
      <c r="N737" s="53">
        <f ca="1"/>
        <v>1</v>
      </c>
      <c r="O737" s="53" t="str">
        <f ca="1"/>
        <v>1902-01</v>
      </c>
    </row>
    <row r="738" spans="12:15" x14ac:dyDescent="0.4">
      <c r="L738" s="56">
        <f ca="1"/>
        <v>737</v>
      </c>
      <c r="M738" s="53">
        <f ca="1"/>
        <v>1902</v>
      </c>
      <c r="N738" s="53">
        <f ca="1"/>
        <v>1</v>
      </c>
      <c r="O738" s="53" t="str">
        <f ca="1"/>
        <v>1902-01</v>
      </c>
    </row>
    <row r="739" spans="12:15" x14ac:dyDescent="0.4">
      <c r="L739" s="56">
        <f ca="1"/>
        <v>738</v>
      </c>
      <c r="M739" s="53">
        <f ca="1"/>
        <v>1902</v>
      </c>
      <c r="N739" s="53">
        <f ca="1"/>
        <v>1</v>
      </c>
      <c r="O739" s="53" t="str">
        <f ca="1"/>
        <v>1902-01</v>
      </c>
    </row>
    <row r="740" spans="12:15" x14ac:dyDescent="0.4">
      <c r="L740" s="56">
        <f ca="1"/>
        <v>739</v>
      </c>
      <c r="M740" s="53">
        <f ca="1"/>
        <v>1902</v>
      </c>
      <c r="N740" s="53">
        <f ca="1"/>
        <v>1</v>
      </c>
      <c r="O740" s="53" t="str">
        <f ca="1"/>
        <v>1902-01</v>
      </c>
    </row>
    <row r="741" spans="12:15" x14ac:dyDescent="0.4">
      <c r="L741" s="56">
        <f ca="1"/>
        <v>740</v>
      </c>
      <c r="M741" s="53">
        <f ca="1"/>
        <v>1902</v>
      </c>
      <c r="N741" s="53">
        <f ca="1"/>
        <v>1</v>
      </c>
      <c r="O741" s="53" t="str">
        <f ca="1"/>
        <v>1902-01</v>
      </c>
    </row>
    <row r="742" spans="12:15" x14ac:dyDescent="0.4">
      <c r="L742" s="56">
        <f ca="1"/>
        <v>741</v>
      </c>
      <c r="M742" s="53">
        <f ca="1"/>
        <v>1902</v>
      </c>
      <c r="N742" s="53">
        <f ca="1"/>
        <v>1</v>
      </c>
      <c r="O742" s="53" t="str">
        <f ca="1"/>
        <v>1902-01</v>
      </c>
    </row>
    <row r="743" spans="12:15" x14ac:dyDescent="0.4">
      <c r="L743" s="56">
        <f ca="1"/>
        <v>742</v>
      </c>
      <c r="M743" s="53">
        <f ca="1"/>
        <v>1902</v>
      </c>
      <c r="N743" s="53">
        <f ca="1"/>
        <v>1</v>
      </c>
      <c r="O743" s="53" t="str">
        <f ca="1"/>
        <v>1902-01</v>
      </c>
    </row>
    <row r="744" spans="12:15" x14ac:dyDescent="0.4">
      <c r="L744" s="56">
        <f ca="1"/>
        <v>743</v>
      </c>
      <c r="M744" s="53">
        <f ca="1"/>
        <v>1902</v>
      </c>
      <c r="N744" s="53">
        <f ca="1"/>
        <v>1</v>
      </c>
      <c r="O744" s="53" t="str">
        <f ca="1"/>
        <v>1902-01</v>
      </c>
    </row>
    <row r="745" spans="12:15" x14ac:dyDescent="0.4">
      <c r="L745" s="56">
        <f ca="1"/>
        <v>744</v>
      </c>
      <c r="M745" s="53">
        <f ca="1"/>
        <v>1902</v>
      </c>
      <c r="N745" s="53">
        <f ca="1"/>
        <v>1</v>
      </c>
      <c r="O745" s="53" t="str">
        <f ca="1"/>
        <v>1902-01</v>
      </c>
    </row>
    <row r="746" spans="12:15" x14ac:dyDescent="0.4">
      <c r="L746" s="56">
        <f ca="1"/>
        <v>745</v>
      </c>
      <c r="M746" s="53">
        <f ca="1"/>
        <v>1902</v>
      </c>
      <c r="N746" s="53">
        <f ca="1"/>
        <v>1</v>
      </c>
      <c r="O746" s="53" t="str">
        <f ca="1"/>
        <v>1902-01</v>
      </c>
    </row>
    <row r="747" spans="12:15" x14ac:dyDescent="0.4">
      <c r="L747" s="56">
        <f ca="1"/>
        <v>746</v>
      </c>
      <c r="M747" s="53">
        <f ca="1"/>
        <v>1902</v>
      </c>
      <c r="N747" s="53">
        <f ca="1"/>
        <v>1</v>
      </c>
      <c r="O747" s="53" t="str">
        <f ca="1"/>
        <v>1902-01</v>
      </c>
    </row>
    <row r="748" spans="12:15" x14ac:dyDescent="0.4">
      <c r="L748" s="56">
        <f ca="1"/>
        <v>747</v>
      </c>
      <c r="M748" s="53">
        <f ca="1"/>
        <v>1902</v>
      </c>
      <c r="N748" s="53">
        <f ca="1"/>
        <v>1</v>
      </c>
      <c r="O748" s="53" t="str">
        <f ca="1"/>
        <v>1902-01</v>
      </c>
    </row>
    <row r="749" spans="12:15" x14ac:dyDescent="0.4">
      <c r="L749" s="56">
        <f ca="1"/>
        <v>748</v>
      </c>
      <c r="M749" s="53">
        <f ca="1"/>
        <v>1902</v>
      </c>
      <c r="N749" s="53">
        <f ca="1"/>
        <v>1</v>
      </c>
      <c r="O749" s="53" t="str">
        <f ca="1"/>
        <v>1902-01</v>
      </c>
    </row>
    <row r="750" spans="12:15" x14ac:dyDescent="0.4">
      <c r="L750" s="56">
        <f ca="1"/>
        <v>749</v>
      </c>
      <c r="M750" s="53">
        <f ca="1"/>
        <v>1902</v>
      </c>
      <c r="N750" s="53">
        <f ca="1"/>
        <v>1</v>
      </c>
      <c r="O750" s="53" t="str">
        <f ca="1"/>
        <v>1902-01</v>
      </c>
    </row>
    <row r="751" spans="12:15" x14ac:dyDescent="0.4">
      <c r="L751" s="56">
        <f ca="1"/>
        <v>750</v>
      </c>
      <c r="M751" s="53">
        <f ca="1"/>
        <v>1902</v>
      </c>
      <c r="N751" s="53">
        <f ca="1"/>
        <v>1</v>
      </c>
      <c r="O751" s="53" t="str">
        <f ca="1"/>
        <v>1902-01</v>
      </c>
    </row>
    <row r="752" spans="12:15" x14ac:dyDescent="0.4">
      <c r="L752" s="56">
        <f ca="1"/>
        <v>751</v>
      </c>
      <c r="M752" s="53">
        <f ca="1"/>
        <v>1902</v>
      </c>
      <c r="N752" s="53">
        <f ca="1"/>
        <v>1</v>
      </c>
      <c r="O752" s="53" t="str">
        <f ca="1"/>
        <v>1902-01</v>
      </c>
    </row>
    <row r="753" spans="12:15" x14ac:dyDescent="0.4">
      <c r="L753" s="56">
        <f ca="1"/>
        <v>752</v>
      </c>
      <c r="M753" s="53">
        <f ca="1"/>
        <v>1902</v>
      </c>
      <c r="N753" s="53">
        <f ca="1"/>
        <v>1</v>
      </c>
      <c r="O753" s="53" t="str">
        <f ca="1"/>
        <v>1902-01</v>
      </c>
    </row>
    <row r="754" spans="12:15" x14ac:dyDescent="0.4">
      <c r="L754" s="56">
        <f ca="1"/>
        <v>753</v>
      </c>
      <c r="M754" s="53">
        <f ca="1"/>
        <v>1902</v>
      </c>
      <c r="N754" s="53">
        <f ca="1"/>
        <v>1</v>
      </c>
      <c r="O754" s="53" t="str">
        <f ca="1"/>
        <v>1902-01</v>
      </c>
    </row>
    <row r="755" spans="12:15" x14ac:dyDescent="0.4">
      <c r="L755" s="56">
        <f ca="1"/>
        <v>754</v>
      </c>
      <c r="M755" s="53">
        <f ca="1"/>
        <v>1902</v>
      </c>
      <c r="N755" s="53">
        <f ca="1"/>
        <v>1</v>
      </c>
      <c r="O755" s="53" t="str">
        <f ca="1"/>
        <v>1902-01</v>
      </c>
    </row>
    <row r="756" spans="12:15" x14ac:dyDescent="0.4">
      <c r="L756" s="56">
        <f ca="1"/>
        <v>755</v>
      </c>
      <c r="M756" s="53">
        <f ca="1"/>
        <v>1902</v>
      </c>
      <c r="N756" s="53">
        <f ca="1"/>
        <v>1</v>
      </c>
      <c r="O756" s="53" t="str">
        <f ca="1"/>
        <v>1902-01</v>
      </c>
    </row>
    <row r="757" spans="12:15" x14ac:dyDescent="0.4">
      <c r="L757" s="56">
        <f ca="1"/>
        <v>756</v>
      </c>
      <c r="M757" s="53">
        <f ca="1"/>
        <v>1902</v>
      </c>
      <c r="N757" s="53">
        <f ca="1"/>
        <v>1</v>
      </c>
      <c r="O757" s="53" t="str">
        <f ca="1"/>
        <v>1902-01</v>
      </c>
    </row>
    <row r="758" spans="12:15" x14ac:dyDescent="0.4">
      <c r="L758" s="56">
        <f ca="1"/>
        <v>757</v>
      </c>
      <c r="M758" s="53">
        <f ca="1"/>
        <v>1902</v>
      </c>
      <c r="N758" s="53">
        <f ca="1"/>
        <v>1</v>
      </c>
      <c r="O758" s="53" t="str">
        <f ca="1"/>
        <v>1902-01</v>
      </c>
    </row>
    <row r="759" spans="12:15" x14ac:dyDescent="0.4">
      <c r="L759" s="56">
        <f ca="1"/>
        <v>758</v>
      </c>
      <c r="M759" s="53">
        <f ca="1"/>
        <v>1902</v>
      </c>
      <c r="N759" s="53">
        <f ca="1"/>
        <v>1</v>
      </c>
      <c r="O759" s="53" t="str">
        <f ca="1"/>
        <v>1902-01</v>
      </c>
    </row>
    <row r="760" spans="12:15" x14ac:dyDescent="0.4">
      <c r="L760" s="56">
        <f ca="1"/>
        <v>759</v>
      </c>
      <c r="M760" s="53">
        <f ca="1"/>
        <v>1902</v>
      </c>
      <c r="N760" s="53">
        <f ca="1"/>
        <v>1</v>
      </c>
      <c r="O760" s="53" t="str">
        <f ca="1"/>
        <v>1902-01</v>
      </c>
    </row>
    <row r="761" spans="12:15" x14ac:dyDescent="0.4">
      <c r="L761" s="56">
        <f ca="1"/>
        <v>760</v>
      </c>
      <c r="M761" s="53">
        <f ca="1"/>
        <v>1902</v>
      </c>
      <c r="N761" s="53">
        <f ca="1"/>
        <v>1</v>
      </c>
      <c r="O761" s="53" t="str">
        <f ca="1"/>
        <v>1902-01</v>
      </c>
    </row>
    <row r="762" spans="12:15" x14ac:dyDescent="0.4">
      <c r="L762" s="56">
        <f ca="1"/>
        <v>761</v>
      </c>
      <c r="M762" s="53">
        <f ca="1"/>
        <v>1902</v>
      </c>
      <c r="N762" s="53">
        <f ca="1"/>
        <v>1</v>
      </c>
      <c r="O762" s="53" t="str">
        <f ca="1"/>
        <v>1902-01</v>
      </c>
    </row>
    <row r="763" spans="12:15" x14ac:dyDescent="0.4">
      <c r="L763" s="56">
        <f ca="1"/>
        <v>762</v>
      </c>
      <c r="M763" s="53">
        <f ca="1"/>
        <v>1902</v>
      </c>
      <c r="N763" s="53">
        <f ca="1"/>
        <v>1</v>
      </c>
      <c r="O763" s="53" t="str">
        <f ca="1"/>
        <v>1902-01</v>
      </c>
    </row>
    <row r="764" spans="12:15" x14ac:dyDescent="0.4">
      <c r="L764" s="56">
        <f ca="1"/>
        <v>763</v>
      </c>
      <c r="M764" s="53">
        <f ca="1"/>
        <v>1902</v>
      </c>
      <c r="N764" s="53">
        <f ca="1"/>
        <v>2</v>
      </c>
      <c r="O764" s="53" t="str">
        <f ca="1"/>
        <v>1902-02</v>
      </c>
    </row>
    <row r="765" spans="12:15" x14ac:dyDescent="0.4">
      <c r="L765" s="56">
        <f ca="1"/>
        <v>764</v>
      </c>
      <c r="M765" s="53">
        <f ca="1"/>
        <v>1902</v>
      </c>
      <c r="N765" s="53">
        <f ca="1"/>
        <v>2</v>
      </c>
      <c r="O765" s="53" t="str">
        <f ca="1"/>
        <v>1902-02</v>
      </c>
    </row>
    <row r="766" spans="12:15" x14ac:dyDescent="0.4">
      <c r="L766" s="56">
        <f ca="1"/>
        <v>765</v>
      </c>
      <c r="M766" s="53">
        <f ca="1"/>
        <v>1902</v>
      </c>
      <c r="N766" s="53">
        <f ca="1"/>
        <v>2</v>
      </c>
      <c r="O766" s="53" t="str">
        <f ca="1"/>
        <v>1902-02</v>
      </c>
    </row>
    <row r="767" spans="12:15" x14ac:dyDescent="0.4">
      <c r="L767" s="56">
        <f ca="1"/>
        <v>766</v>
      </c>
      <c r="M767" s="53">
        <f ca="1"/>
        <v>1902</v>
      </c>
      <c r="N767" s="53">
        <f ca="1"/>
        <v>2</v>
      </c>
      <c r="O767" s="53" t="str">
        <f ca="1"/>
        <v>1902-02</v>
      </c>
    </row>
    <row r="768" spans="12:15" x14ac:dyDescent="0.4">
      <c r="L768" s="56">
        <f ca="1"/>
        <v>767</v>
      </c>
      <c r="M768" s="53">
        <f ca="1"/>
        <v>1902</v>
      </c>
      <c r="N768" s="53">
        <f ca="1"/>
        <v>2</v>
      </c>
      <c r="O768" s="53" t="str">
        <f ca="1"/>
        <v>1902-02</v>
      </c>
    </row>
    <row r="769" spans="12:15" x14ac:dyDescent="0.4">
      <c r="L769" s="56">
        <f ca="1"/>
        <v>768</v>
      </c>
      <c r="M769" s="53">
        <f ca="1"/>
        <v>1902</v>
      </c>
      <c r="N769" s="53">
        <f ca="1"/>
        <v>2</v>
      </c>
      <c r="O769" s="53" t="str">
        <f ca="1"/>
        <v>1902-02</v>
      </c>
    </row>
    <row r="770" spans="12:15" x14ac:dyDescent="0.4">
      <c r="L770" s="56">
        <f ca="1"/>
        <v>769</v>
      </c>
      <c r="M770" s="53">
        <f ca="1"/>
        <v>1902</v>
      </c>
      <c r="N770" s="53">
        <f ca="1"/>
        <v>2</v>
      </c>
      <c r="O770" s="53" t="str">
        <f ca="1"/>
        <v>1902-02</v>
      </c>
    </row>
    <row r="771" spans="12:15" x14ac:dyDescent="0.4">
      <c r="L771" s="56">
        <f ca="1"/>
        <v>770</v>
      </c>
      <c r="M771" s="53">
        <f ca="1"/>
        <v>1902</v>
      </c>
      <c r="N771" s="53">
        <f ca="1"/>
        <v>2</v>
      </c>
      <c r="O771" s="53" t="str">
        <f ca="1"/>
        <v>1902-02</v>
      </c>
    </row>
    <row r="772" spans="12:15" x14ac:dyDescent="0.4">
      <c r="L772" s="56">
        <f ca="1"/>
        <v>771</v>
      </c>
      <c r="M772" s="53">
        <f ca="1"/>
        <v>1902</v>
      </c>
      <c r="N772" s="53">
        <f ca="1"/>
        <v>2</v>
      </c>
      <c r="O772" s="53" t="str">
        <f ca="1"/>
        <v>1902-02</v>
      </c>
    </row>
    <row r="773" spans="12:15" x14ac:dyDescent="0.4">
      <c r="L773" s="56">
        <f ca="1"/>
        <v>772</v>
      </c>
      <c r="M773" s="53">
        <f ca="1"/>
        <v>1902</v>
      </c>
      <c r="N773" s="53">
        <f ca="1"/>
        <v>2</v>
      </c>
      <c r="O773" s="53" t="str">
        <f ca="1"/>
        <v>1902-02</v>
      </c>
    </row>
    <row r="774" spans="12:15" x14ac:dyDescent="0.4">
      <c r="L774" s="56">
        <f ca="1"/>
        <v>773</v>
      </c>
      <c r="M774" s="53">
        <f ca="1"/>
        <v>1902</v>
      </c>
      <c r="N774" s="53">
        <f ca="1"/>
        <v>2</v>
      </c>
      <c r="O774" s="53" t="str">
        <f ca="1"/>
        <v>1902-02</v>
      </c>
    </row>
    <row r="775" spans="12:15" x14ac:dyDescent="0.4">
      <c r="L775" s="56">
        <f ca="1"/>
        <v>774</v>
      </c>
      <c r="M775" s="53">
        <f ca="1"/>
        <v>1902</v>
      </c>
      <c r="N775" s="53">
        <f ca="1"/>
        <v>2</v>
      </c>
      <c r="O775" s="53" t="str">
        <f ca="1"/>
        <v>1902-02</v>
      </c>
    </row>
    <row r="776" spans="12:15" x14ac:dyDescent="0.4">
      <c r="L776" s="56">
        <f ca="1"/>
        <v>775</v>
      </c>
      <c r="M776" s="53">
        <f ca="1"/>
        <v>1902</v>
      </c>
      <c r="N776" s="53">
        <f ca="1"/>
        <v>2</v>
      </c>
      <c r="O776" s="53" t="str">
        <f ca="1"/>
        <v>1902-02</v>
      </c>
    </row>
    <row r="777" spans="12:15" x14ac:dyDescent="0.4">
      <c r="L777" s="56">
        <f ca="1"/>
        <v>776</v>
      </c>
      <c r="M777" s="53">
        <f ca="1"/>
        <v>1902</v>
      </c>
      <c r="N777" s="53">
        <f ca="1"/>
        <v>2</v>
      </c>
      <c r="O777" s="53" t="str">
        <f ca="1"/>
        <v>1902-02</v>
      </c>
    </row>
    <row r="778" spans="12:15" x14ac:dyDescent="0.4">
      <c r="L778" s="56">
        <f ca="1"/>
        <v>777</v>
      </c>
      <c r="M778" s="53">
        <f ca="1"/>
        <v>1902</v>
      </c>
      <c r="N778" s="53">
        <f ca="1"/>
        <v>2</v>
      </c>
      <c r="O778" s="53" t="str">
        <f ca="1"/>
        <v>1902-02</v>
      </c>
    </row>
    <row r="779" spans="12:15" x14ac:dyDescent="0.4">
      <c r="L779" s="56">
        <f ca="1"/>
        <v>778</v>
      </c>
      <c r="M779" s="53">
        <f ca="1"/>
        <v>1902</v>
      </c>
      <c r="N779" s="53">
        <f ca="1"/>
        <v>2</v>
      </c>
      <c r="O779" s="53" t="str">
        <f ca="1"/>
        <v>1902-02</v>
      </c>
    </row>
    <row r="780" spans="12:15" x14ac:dyDescent="0.4">
      <c r="L780" s="56">
        <f ca="1"/>
        <v>779</v>
      </c>
      <c r="M780" s="53">
        <f ca="1"/>
        <v>1902</v>
      </c>
      <c r="N780" s="53">
        <f ca="1"/>
        <v>2</v>
      </c>
      <c r="O780" s="53" t="str">
        <f ca="1"/>
        <v>1902-02</v>
      </c>
    </row>
    <row r="781" spans="12:15" x14ac:dyDescent="0.4">
      <c r="L781" s="56">
        <f ca="1"/>
        <v>780</v>
      </c>
      <c r="M781" s="53">
        <f ca="1"/>
        <v>1902</v>
      </c>
      <c r="N781" s="53">
        <f ca="1"/>
        <v>2</v>
      </c>
      <c r="O781" s="53" t="str">
        <f ca="1"/>
        <v>1902-02</v>
      </c>
    </row>
    <row r="782" spans="12:15" x14ac:dyDescent="0.4">
      <c r="L782" s="56">
        <f ca="1"/>
        <v>781</v>
      </c>
      <c r="M782" s="53">
        <f ca="1"/>
        <v>1902</v>
      </c>
      <c r="N782" s="53">
        <f ca="1"/>
        <v>2</v>
      </c>
      <c r="O782" s="53" t="str">
        <f ca="1"/>
        <v>1902-02</v>
      </c>
    </row>
    <row r="783" spans="12:15" x14ac:dyDescent="0.4">
      <c r="L783" s="56">
        <f ca="1"/>
        <v>782</v>
      </c>
      <c r="M783" s="53">
        <f ca="1"/>
        <v>1902</v>
      </c>
      <c r="N783" s="53">
        <f ca="1"/>
        <v>2</v>
      </c>
      <c r="O783" s="53" t="str">
        <f ca="1"/>
        <v>1902-02</v>
      </c>
    </row>
    <row r="784" spans="12:15" x14ac:dyDescent="0.4">
      <c r="L784" s="56">
        <f ca="1"/>
        <v>783</v>
      </c>
      <c r="M784" s="53">
        <f ca="1"/>
        <v>1902</v>
      </c>
      <c r="N784" s="53">
        <f ca="1"/>
        <v>2</v>
      </c>
      <c r="O784" s="53" t="str">
        <f ca="1"/>
        <v>1902-02</v>
      </c>
    </row>
    <row r="785" spans="12:15" x14ac:dyDescent="0.4">
      <c r="L785" s="56">
        <f ca="1"/>
        <v>784</v>
      </c>
      <c r="M785" s="53">
        <f ca="1"/>
        <v>1902</v>
      </c>
      <c r="N785" s="53">
        <f ca="1"/>
        <v>2</v>
      </c>
      <c r="O785" s="53" t="str">
        <f ca="1"/>
        <v>1902-02</v>
      </c>
    </row>
    <row r="786" spans="12:15" x14ac:dyDescent="0.4">
      <c r="L786" s="56">
        <f ca="1"/>
        <v>785</v>
      </c>
      <c r="M786" s="53">
        <f ca="1"/>
        <v>1902</v>
      </c>
      <c r="N786" s="53">
        <f ca="1"/>
        <v>2</v>
      </c>
      <c r="O786" s="53" t="str">
        <f ca="1"/>
        <v>1902-02</v>
      </c>
    </row>
    <row r="787" spans="12:15" x14ac:dyDescent="0.4">
      <c r="L787" s="56">
        <f ca="1"/>
        <v>786</v>
      </c>
      <c r="M787" s="53">
        <f ca="1"/>
        <v>1902</v>
      </c>
      <c r="N787" s="53">
        <f ca="1"/>
        <v>2</v>
      </c>
      <c r="O787" s="53" t="str">
        <f ca="1"/>
        <v>1902-02</v>
      </c>
    </row>
    <row r="788" spans="12:15" x14ac:dyDescent="0.4">
      <c r="L788" s="56">
        <f ca="1"/>
        <v>787</v>
      </c>
      <c r="M788" s="53">
        <f ca="1"/>
        <v>1902</v>
      </c>
      <c r="N788" s="53">
        <f ca="1"/>
        <v>2</v>
      </c>
      <c r="O788" s="53" t="str">
        <f ca="1"/>
        <v>1902-02</v>
      </c>
    </row>
    <row r="789" spans="12:15" x14ac:dyDescent="0.4">
      <c r="L789" s="56">
        <f ca="1"/>
        <v>788</v>
      </c>
      <c r="M789" s="53">
        <f ca="1"/>
        <v>1902</v>
      </c>
      <c r="N789" s="53">
        <f ca="1"/>
        <v>2</v>
      </c>
      <c r="O789" s="53" t="str">
        <f ca="1"/>
        <v>1902-02</v>
      </c>
    </row>
    <row r="790" spans="12:15" x14ac:dyDescent="0.4">
      <c r="L790" s="56">
        <f ca="1"/>
        <v>789</v>
      </c>
      <c r="M790" s="53">
        <f ca="1"/>
        <v>1902</v>
      </c>
      <c r="N790" s="53">
        <f ca="1"/>
        <v>2</v>
      </c>
      <c r="O790" s="53" t="str">
        <f ca="1"/>
        <v>1902-02</v>
      </c>
    </row>
    <row r="791" spans="12:15" x14ac:dyDescent="0.4">
      <c r="L791" s="56">
        <f ca="1"/>
        <v>790</v>
      </c>
      <c r="M791" s="53">
        <f ca="1"/>
        <v>1902</v>
      </c>
      <c r="N791" s="53">
        <f ca="1"/>
        <v>2</v>
      </c>
      <c r="O791" s="53" t="str">
        <f ca="1"/>
        <v>1902-02</v>
      </c>
    </row>
    <row r="792" spans="12:15" x14ac:dyDescent="0.4">
      <c r="L792" s="56">
        <f ca="1"/>
        <v>791</v>
      </c>
      <c r="M792" s="53">
        <f ca="1"/>
        <v>1902</v>
      </c>
      <c r="N792" s="53">
        <f ca="1"/>
        <v>3</v>
      </c>
      <c r="O792" s="53" t="str">
        <f ca="1"/>
        <v>1902-03</v>
      </c>
    </row>
    <row r="793" spans="12:15" x14ac:dyDescent="0.4">
      <c r="L793" s="56">
        <f ca="1"/>
        <v>792</v>
      </c>
      <c r="M793" s="53">
        <f ca="1"/>
        <v>1902</v>
      </c>
      <c r="N793" s="53">
        <f ca="1"/>
        <v>3</v>
      </c>
      <c r="O793" s="53" t="str">
        <f ca="1"/>
        <v>1902-03</v>
      </c>
    </row>
    <row r="794" spans="12:15" x14ac:dyDescent="0.4">
      <c r="L794" s="56">
        <f ca="1"/>
        <v>793</v>
      </c>
      <c r="M794" s="53">
        <f ca="1"/>
        <v>1902</v>
      </c>
      <c r="N794" s="53">
        <f ca="1"/>
        <v>3</v>
      </c>
      <c r="O794" s="53" t="str">
        <f ca="1"/>
        <v>1902-03</v>
      </c>
    </row>
    <row r="795" spans="12:15" x14ac:dyDescent="0.4">
      <c r="L795" s="56">
        <f ca="1"/>
        <v>794</v>
      </c>
      <c r="M795" s="53">
        <f ca="1"/>
        <v>1902</v>
      </c>
      <c r="N795" s="53">
        <f ca="1"/>
        <v>3</v>
      </c>
      <c r="O795" s="53" t="str">
        <f ca="1"/>
        <v>1902-03</v>
      </c>
    </row>
    <row r="796" spans="12:15" x14ac:dyDescent="0.4">
      <c r="L796" s="56">
        <f ca="1"/>
        <v>795</v>
      </c>
      <c r="M796" s="53">
        <f ca="1"/>
        <v>1902</v>
      </c>
      <c r="N796" s="53">
        <f ca="1"/>
        <v>3</v>
      </c>
      <c r="O796" s="53" t="str">
        <f ca="1"/>
        <v>1902-03</v>
      </c>
    </row>
    <row r="797" spans="12:15" x14ac:dyDescent="0.4">
      <c r="L797" s="56">
        <f ca="1"/>
        <v>796</v>
      </c>
      <c r="M797" s="53">
        <f ca="1"/>
        <v>1902</v>
      </c>
      <c r="N797" s="53">
        <f ca="1"/>
        <v>3</v>
      </c>
      <c r="O797" s="53" t="str">
        <f ca="1"/>
        <v>1902-03</v>
      </c>
    </row>
    <row r="798" spans="12:15" x14ac:dyDescent="0.4">
      <c r="L798" s="56">
        <f ca="1"/>
        <v>797</v>
      </c>
      <c r="M798" s="53">
        <f ca="1"/>
        <v>1902</v>
      </c>
      <c r="N798" s="53">
        <f ca="1"/>
        <v>3</v>
      </c>
      <c r="O798" s="53" t="str">
        <f ca="1"/>
        <v>1902-03</v>
      </c>
    </row>
    <row r="799" spans="12:15" x14ac:dyDescent="0.4">
      <c r="L799" s="56">
        <f ca="1"/>
        <v>798</v>
      </c>
      <c r="M799" s="53">
        <f ca="1"/>
        <v>1902</v>
      </c>
      <c r="N799" s="53">
        <f ca="1"/>
        <v>3</v>
      </c>
      <c r="O799" s="53" t="str">
        <f ca="1"/>
        <v>1902-03</v>
      </c>
    </row>
    <row r="800" spans="12:15" x14ac:dyDescent="0.4">
      <c r="L800" s="56">
        <f ca="1"/>
        <v>799</v>
      </c>
      <c r="M800" s="53">
        <f ca="1"/>
        <v>1902</v>
      </c>
      <c r="N800" s="53">
        <f ca="1"/>
        <v>3</v>
      </c>
      <c r="O800" s="53" t="str">
        <f ca="1"/>
        <v>1902-03</v>
      </c>
    </row>
    <row r="801" spans="12:15" x14ac:dyDescent="0.4">
      <c r="L801" s="56">
        <f ca="1"/>
        <v>800</v>
      </c>
      <c r="M801" s="53">
        <f ca="1"/>
        <v>1902</v>
      </c>
      <c r="N801" s="53">
        <f ca="1"/>
        <v>3</v>
      </c>
      <c r="O801" s="53" t="str">
        <f ca="1"/>
        <v>1902-03</v>
      </c>
    </row>
    <row r="802" spans="12:15" x14ac:dyDescent="0.4">
      <c r="L802" s="56">
        <f ca="1"/>
        <v>801</v>
      </c>
      <c r="M802" s="53">
        <f ca="1"/>
        <v>1902</v>
      </c>
      <c r="N802" s="53">
        <f ca="1"/>
        <v>3</v>
      </c>
      <c r="O802" s="53" t="str">
        <f ca="1"/>
        <v>1902-03</v>
      </c>
    </row>
    <row r="803" spans="12:15" x14ac:dyDescent="0.4">
      <c r="L803" s="56">
        <f ca="1"/>
        <v>802</v>
      </c>
      <c r="M803" s="53">
        <f ca="1"/>
        <v>1902</v>
      </c>
      <c r="N803" s="53">
        <f ca="1"/>
        <v>3</v>
      </c>
      <c r="O803" s="53" t="str">
        <f ca="1"/>
        <v>1902-03</v>
      </c>
    </row>
    <row r="804" spans="12:15" x14ac:dyDescent="0.4">
      <c r="L804" s="56">
        <f ca="1"/>
        <v>803</v>
      </c>
      <c r="M804" s="53">
        <f ca="1"/>
        <v>1902</v>
      </c>
      <c r="N804" s="53">
        <f ca="1"/>
        <v>3</v>
      </c>
      <c r="O804" s="53" t="str">
        <f ca="1"/>
        <v>1902-03</v>
      </c>
    </row>
    <row r="805" spans="12:15" x14ac:dyDescent="0.4">
      <c r="L805" s="56">
        <f ca="1"/>
        <v>804</v>
      </c>
      <c r="M805" s="53">
        <f ca="1"/>
        <v>1902</v>
      </c>
      <c r="N805" s="53">
        <f ca="1"/>
        <v>3</v>
      </c>
      <c r="O805" s="53" t="str">
        <f ca="1"/>
        <v>1902-03</v>
      </c>
    </row>
    <row r="806" spans="12:15" x14ac:dyDescent="0.4">
      <c r="L806" s="56">
        <f ca="1"/>
        <v>805</v>
      </c>
      <c r="M806" s="53">
        <f ca="1"/>
        <v>1902</v>
      </c>
      <c r="N806" s="53">
        <f ca="1"/>
        <v>3</v>
      </c>
      <c r="O806" s="53" t="str">
        <f ca="1"/>
        <v>1902-03</v>
      </c>
    </row>
    <row r="807" spans="12:15" x14ac:dyDescent="0.4">
      <c r="L807" s="56">
        <f ca="1"/>
        <v>806</v>
      </c>
      <c r="M807" s="53">
        <f ca="1"/>
        <v>1902</v>
      </c>
      <c r="N807" s="53">
        <f ca="1"/>
        <v>3</v>
      </c>
      <c r="O807" s="53" t="str">
        <f ca="1"/>
        <v>1902-03</v>
      </c>
    </row>
    <row r="808" spans="12:15" x14ac:dyDescent="0.4">
      <c r="L808" s="56">
        <f ca="1"/>
        <v>807</v>
      </c>
      <c r="M808" s="53">
        <f ca="1"/>
        <v>1902</v>
      </c>
      <c r="N808" s="53">
        <f ca="1"/>
        <v>3</v>
      </c>
      <c r="O808" s="53" t="str">
        <f ca="1"/>
        <v>1902-03</v>
      </c>
    </row>
    <row r="809" spans="12:15" x14ac:dyDescent="0.4">
      <c r="L809" s="56">
        <f ca="1"/>
        <v>808</v>
      </c>
      <c r="M809" s="53">
        <f ca="1"/>
        <v>1902</v>
      </c>
      <c r="N809" s="53">
        <f ca="1"/>
        <v>3</v>
      </c>
      <c r="O809" s="53" t="str">
        <f ca="1"/>
        <v>1902-03</v>
      </c>
    </row>
    <row r="810" spans="12:15" x14ac:dyDescent="0.4">
      <c r="L810" s="56">
        <f ca="1"/>
        <v>809</v>
      </c>
      <c r="M810" s="53">
        <f ca="1"/>
        <v>1902</v>
      </c>
      <c r="N810" s="53">
        <f ca="1"/>
        <v>3</v>
      </c>
      <c r="O810" s="53" t="str">
        <f ca="1"/>
        <v>1902-03</v>
      </c>
    </row>
    <row r="811" spans="12:15" x14ac:dyDescent="0.4">
      <c r="L811" s="56">
        <f ca="1"/>
        <v>810</v>
      </c>
      <c r="M811" s="53">
        <f ca="1"/>
        <v>1902</v>
      </c>
      <c r="N811" s="53">
        <f ca="1"/>
        <v>3</v>
      </c>
      <c r="O811" s="53" t="str">
        <f ca="1"/>
        <v>1902-03</v>
      </c>
    </row>
    <row r="812" spans="12:15" x14ac:dyDescent="0.4">
      <c r="L812" s="56">
        <f ca="1"/>
        <v>811</v>
      </c>
      <c r="M812" s="53">
        <f ca="1"/>
        <v>1902</v>
      </c>
      <c r="N812" s="53">
        <f ca="1"/>
        <v>3</v>
      </c>
      <c r="O812" s="53" t="str">
        <f ca="1"/>
        <v>1902-03</v>
      </c>
    </row>
    <row r="813" spans="12:15" x14ac:dyDescent="0.4">
      <c r="L813" s="56">
        <f ca="1"/>
        <v>812</v>
      </c>
      <c r="M813" s="53">
        <f ca="1"/>
        <v>1902</v>
      </c>
      <c r="N813" s="53">
        <f ca="1"/>
        <v>3</v>
      </c>
      <c r="O813" s="53" t="str">
        <f ca="1"/>
        <v>1902-03</v>
      </c>
    </row>
    <row r="814" spans="12:15" x14ac:dyDescent="0.4">
      <c r="L814" s="56">
        <f ca="1"/>
        <v>813</v>
      </c>
      <c r="M814" s="53">
        <f ca="1"/>
        <v>1902</v>
      </c>
      <c r="N814" s="53">
        <f ca="1"/>
        <v>3</v>
      </c>
      <c r="O814" s="53" t="str">
        <f ca="1"/>
        <v>1902-03</v>
      </c>
    </row>
    <row r="815" spans="12:15" x14ac:dyDescent="0.4">
      <c r="L815" s="56">
        <f ca="1"/>
        <v>814</v>
      </c>
      <c r="M815" s="53">
        <f ca="1"/>
        <v>1902</v>
      </c>
      <c r="N815" s="53">
        <f ca="1"/>
        <v>3</v>
      </c>
      <c r="O815" s="53" t="str">
        <f ca="1"/>
        <v>1902-03</v>
      </c>
    </row>
    <row r="816" spans="12:15" x14ac:dyDescent="0.4">
      <c r="L816" s="56">
        <f ca="1"/>
        <v>815</v>
      </c>
      <c r="M816" s="53">
        <f ca="1"/>
        <v>1902</v>
      </c>
      <c r="N816" s="53">
        <f ca="1"/>
        <v>3</v>
      </c>
      <c r="O816" s="53" t="str">
        <f ca="1"/>
        <v>1902-03</v>
      </c>
    </row>
    <row r="817" spans="12:15" x14ac:dyDescent="0.4">
      <c r="L817" s="56">
        <f ca="1"/>
        <v>816</v>
      </c>
      <c r="M817" s="53">
        <f ca="1"/>
        <v>1902</v>
      </c>
      <c r="N817" s="53">
        <f ca="1"/>
        <v>3</v>
      </c>
      <c r="O817" s="53" t="str">
        <f ca="1"/>
        <v>1902-03</v>
      </c>
    </row>
    <row r="818" spans="12:15" x14ac:dyDescent="0.4">
      <c r="L818" s="56">
        <f ca="1"/>
        <v>817</v>
      </c>
      <c r="M818" s="53">
        <f ca="1"/>
        <v>1902</v>
      </c>
      <c r="N818" s="53">
        <f ca="1"/>
        <v>3</v>
      </c>
      <c r="O818" s="53" t="str">
        <f ca="1"/>
        <v>1902-03</v>
      </c>
    </row>
    <row r="819" spans="12:15" x14ac:dyDescent="0.4">
      <c r="L819" s="56">
        <f ca="1"/>
        <v>818</v>
      </c>
      <c r="M819" s="53">
        <f ca="1"/>
        <v>1902</v>
      </c>
      <c r="N819" s="53">
        <f ca="1"/>
        <v>3</v>
      </c>
      <c r="O819" s="53" t="str">
        <f ca="1"/>
        <v>1902-03</v>
      </c>
    </row>
    <row r="820" spans="12:15" x14ac:dyDescent="0.4">
      <c r="L820" s="56">
        <f ca="1"/>
        <v>819</v>
      </c>
      <c r="M820" s="53">
        <f ca="1"/>
        <v>1902</v>
      </c>
      <c r="N820" s="53">
        <f ca="1"/>
        <v>3</v>
      </c>
      <c r="O820" s="53" t="str">
        <f ca="1"/>
        <v>1902-03</v>
      </c>
    </row>
    <row r="821" spans="12:15" x14ac:dyDescent="0.4">
      <c r="L821" s="56">
        <f ca="1"/>
        <v>820</v>
      </c>
      <c r="M821" s="53">
        <f ca="1"/>
        <v>1902</v>
      </c>
      <c r="N821" s="53">
        <f ca="1"/>
        <v>3</v>
      </c>
      <c r="O821" s="53" t="str">
        <f ca="1"/>
        <v>1902-03</v>
      </c>
    </row>
    <row r="822" spans="12:15" x14ac:dyDescent="0.4">
      <c r="L822" s="56">
        <f ca="1"/>
        <v>821</v>
      </c>
      <c r="M822" s="53">
        <f ca="1"/>
        <v>1902</v>
      </c>
      <c r="N822" s="53">
        <f ca="1"/>
        <v>3</v>
      </c>
      <c r="O822" s="53" t="str">
        <f ca="1"/>
        <v>1902-03</v>
      </c>
    </row>
    <row r="823" spans="12:15" x14ac:dyDescent="0.4">
      <c r="L823" s="56">
        <f ca="1"/>
        <v>822</v>
      </c>
      <c r="M823" s="53">
        <f ca="1"/>
        <v>1902</v>
      </c>
      <c r="N823" s="53">
        <f ca="1"/>
        <v>4</v>
      </c>
      <c r="O823" s="53" t="str">
        <f ca="1"/>
        <v>1902-04</v>
      </c>
    </row>
    <row r="824" spans="12:15" x14ac:dyDescent="0.4">
      <c r="L824" s="56">
        <f ca="1"/>
        <v>823</v>
      </c>
      <c r="M824" s="53">
        <f ca="1"/>
        <v>1902</v>
      </c>
      <c r="N824" s="53">
        <f ca="1"/>
        <v>4</v>
      </c>
      <c r="O824" s="53" t="str">
        <f ca="1"/>
        <v>1902-04</v>
      </c>
    </row>
    <row r="825" spans="12:15" x14ac:dyDescent="0.4">
      <c r="L825" s="56">
        <f ca="1"/>
        <v>824</v>
      </c>
      <c r="M825" s="53">
        <f ca="1"/>
        <v>1902</v>
      </c>
      <c r="N825" s="53">
        <f ca="1"/>
        <v>4</v>
      </c>
      <c r="O825" s="53" t="str">
        <f ca="1"/>
        <v>1902-04</v>
      </c>
    </row>
    <row r="826" spans="12:15" x14ac:dyDescent="0.4">
      <c r="L826" s="56">
        <f ca="1"/>
        <v>825</v>
      </c>
      <c r="M826" s="53">
        <f ca="1"/>
        <v>1902</v>
      </c>
      <c r="N826" s="53">
        <f ca="1"/>
        <v>4</v>
      </c>
      <c r="O826" s="53" t="str">
        <f ca="1"/>
        <v>1902-04</v>
      </c>
    </row>
    <row r="827" spans="12:15" x14ac:dyDescent="0.4">
      <c r="L827" s="56">
        <f ca="1"/>
        <v>826</v>
      </c>
      <c r="M827" s="53">
        <f ca="1"/>
        <v>1902</v>
      </c>
      <c r="N827" s="53">
        <f ca="1"/>
        <v>4</v>
      </c>
      <c r="O827" s="53" t="str">
        <f ca="1"/>
        <v>1902-04</v>
      </c>
    </row>
    <row r="828" spans="12:15" x14ac:dyDescent="0.4">
      <c r="L828" s="56">
        <f ca="1"/>
        <v>827</v>
      </c>
      <c r="M828" s="53">
        <f ca="1"/>
        <v>1902</v>
      </c>
      <c r="N828" s="53">
        <f ca="1"/>
        <v>4</v>
      </c>
      <c r="O828" s="53" t="str">
        <f ca="1"/>
        <v>1902-04</v>
      </c>
    </row>
    <row r="829" spans="12:15" x14ac:dyDescent="0.4">
      <c r="L829" s="56">
        <f ca="1"/>
        <v>828</v>
      </c>
      <c r="M829" s="53">
        <f ca="1"/>
        <v>1902</v>
      </c>
      <c r="N829" s="53">
        <f ca="1"/>
        <v>4</v>
      </c>
      <c r="O829" s="53" t="str">
        <f ca="1"/>
        <v>1902-04</v>
      </c>
    </row>
    <row r="830" spans="12:15" x14ac:dyDescent="0.4">
      <c r="L830" s="56">
        <f ca="1"/>
        <v>829</v>
      </c>
      <c r="M830" s="53">
        <f ca="1"/>
        <v>1902</v>
      </c>
      <c r="N830" s="53">
        <f ca="1"/>
        <v>4</v>
      </c>
      <c r="O830" s="53" t="str">
        <f ca="1"/>
        <v>1902-04</v>
      </c>
    </row>
    <row r="831" spans="12:15" x14ac:dyDescent="0.4">
      <c r="L831" s="56">
        <f ca="1"/>
        <v>830</v>
      </c>
      <c r="M831" s="53">
        <f ca="1"/>
        <v>1902</v>
      </c>
      <c r="N831" s="53">
        <f ca="1"/>
        <v>4</v>
      </c>
      <c r="O831" s="53" t="str">
        <f ca="1"/>
        <v>1902-04</v>
      </c>
    </row>
    <row r="832" spans="12:15" x14ac:dyDescent="0.4">
      <c r="L832" s="56">
        <f ca="1"/>
        <v>831</v>
      </c>
      <c r="M832" s="53">
        <f ca="1"/>
        <v>1902</v>
      </c>
      <c r="N832" s="53">
        <f ca="1"/>
        <v>4</v>
      </c>
      <c r="O832" s="53" t="str">
        <f ca="1"/>
        <v>1902-04</v>
      </c>
    </row>
    <row r="833" spans="12:15" x14ac:dyDescent="0.4">
      <c r="L833" s="56">
        <f ca="1"/>
        <v>832</v>
      </c>
      <c r="M833" s="53">
        <f ca="1"/>
        <v>1902</v>
      </c>
      <c r="N833" s="53">
        <f ca="1"/>
        <v>4</v>
      </c>
      <c r="O833" s="53" t="str">
        <f ca="1"/>
        <v>1902-04</v>
      </c>
    </row>
    <row r="834" spans="12:15" x14ac:dyDescent="0.4">
      <c r="L834" s="56">
        <f ca="1"/>
        <v>833</v>
      </c>
      <c r="M834" s="53">
        <f ca="1"/>
        <v>1902</v>
      </c>
      <c r="N834" s="53">
        <f ca="1"/>
        <v>4</v>
      </c>
      <c r="O834" s="53" t="str">
        <f ca="1"/>
        <v>1902-04</v>
      </c>
    </row>
    <row r="835" spans="12:15" x14ac:dyDescent="0.4">
      <c r="L835" s="56">
        <f ca="1"/>
        <v>834</v>
      </c>
      <c r="M835" s="53">
        <f ca="1"/>
        <v>1902</v>
      </c>
      <c r="N835" s="53">
        <f ca="1"/>
        <v>4</v>
      </c>
      <c r="O835" s="53" t="str">
        <f ca="1"/>
        <v>1902-04</v>
      </c>
    </row>
    <row r="836" spans="12:15" x14ac:dyDescent="0.4">
      <c r="L836" s="56">
        <f ca="1"/>
        <v>835</v>
      </c>
      <c r="M836" s="53">
        <f ca="1"/>
        <v>1902</v>
      </c>
      <c r="N836" s="53">
        <f ca="1"/>
        <v>4</v>
      </c>
      <c r="O836" s="53" t="str">
        <f ca="1"/>
        <v>1902-04</v>
      </c>
    </row>
    <row r="837" spans="12:15" x14ac:dyDescent="0.4">
      <c r="L837" s="56">
        <f ca="1"/>
        <v>836</v>
      </c>
      <c r="M837" s="53">
        <f ca="1"/>
        <v>1902</v>
      </c>
      <c r="N837" s="53">
        <f ca="1"/>
        <v>4</v>
      </c>
      <c r="O837" s="53" t="str">
        <f ca="1"/>
        <v>1902-04</v>
      </c>
    </row>
    <row r="838" spans="12:15" x14ac:dyDescent="0.4">
      <c r="L838" s="56">
        <f ca="1"/>
        <v>837</v>
      </c>
      <c r="M838" s="53">
        <f ca="1"/>
        <v>1902</v>
      </c>
      <c r="N838" s="53">
        <f ca="1"/>
        <v>4</v>
      </c>
      <c r="O838" s="53" t="str">
        <f ca="1"/>
        <v>1902-04</v>
      </c>
    </row>
    <row r="839" spans="12:15" x14ac:dyDescent="0.4">
      <c r="L839" s="56">
        <f ca="1"/>
        <v>838</v>
      </c>
      <c r="M839" s="53">
        <f ca="1"/>
        <v>1902</v>
      </c>
      <c r="N839" s="53">
        <f ca="1"/>
        <v>4</v>
      </c>
      <c r="O839" s="53" t="str">
        <f ca="1"/>
        <v>1902-04</v>
      </c>
    </row>
    <row r="840" spans="12:15" x14ac:dyDescent="0.4">
      <c r="L840" s="56">
        <f ca="1"/>
        <v>839</v>
      </c>
      <c r="M840" s="53">
        <f ca="1"/>
        <v>1902</v>
      </c>
      <c r="N840" s="53">
        <f ca="1"/>
        <v>4</v>
      </c>
      <c r="O840" s="53" t="str">
        <f ca="1"/>
        <v>1902-04</v>
      </c>
    </row>
    <row r="841" spans="12:15" x14ac:dyDescent="0.4">
      <c r="L841" s="56">
        <f ca="1"/>
        <v>840</v>
      </c>
      <c r="M841" s="53">
        <f ca="1"/>
        <v>1902</v>
      </c>
      <c r="N841" s="53">
        <f ca="1"/>
        <v>4</v>
      </c>
      <c r="O841" s="53" t="str">
        <f ca="1"/>
        <v>1902-04</v>
      </c>
    </row>
    <row r="842" spans="12:15" x14ac:dyDescent="0.4">
      <c r="L842" s="56">
        <f ca="1"/>
        <v>841</v>
      </c>
      <c r="M842" s="53">
        <f ca="1"/>
        <v>1902</v>
      </c>
      <c r="N842" s="53">
        <f ca="1"/>
        <v>4</v>
      </c>
      <c r="O842" s="53" t="str">
        <f ca="1"/>
        <v>1902-04</v>
      </c>
    </row>
    <row r="843" spans="12:15" x14ac:dyDescent="0.4">
      <c r="L843" s="56">
        <f ca="1"/>
        <v>842</v>
      </c>
      <c r="M843" s="53">
        <f ca="1"/>
        <v>1902</v>
      </c>
      <c r="N843" s="53">
        <f ca="1"/>
        <v>4</v>
      </c>
      <c r="O843" s="53" t="str">
        <f ca="1"/>
        <v>1902-04</v>
      </c>
    </row>
    <row r="844" spans="12:15" x14ac:dyDescent="0.4">
      <c r="L844" s="56">
        <f ca="1"/>
        <v>843</v>
      </c>
      <c r="M844" s="53">
        <f ca="1"/>
        <v>1902</v>
      </c>
      <c r="N844" s="53">
        <f ca="1"/>
        <v>4</v>
      </c>
      <c r="O844" s="53" t="str">
        <f ca="1"/>
        <v>1902-04</v>
      </c>
    </row>
    <row r="845" spans="12:15" x14ac:dyDescent="0.4">
      <c r="L845" s="56">
        <f ca="1"/>
        <v>844</v>
      </c>
      <c r="M845" s="53">
        <f ca="1"/>
        <v>1902</v>
      </c>
      <c r="N845" s="53">
        <f ca="1"/>
        <v>4</v>
      </c>
      <c r="O845" s="53" t="str">
        <f ca="1"/>
        <v>1902-04</v>
      </c>
    </row>
    <row r="846" spans="12:15" x14ac:dyDescent="0.4">
      <c r="L846" s="56">
        <f ca="1"/>
        <v>845</v>
      </c>
      <c r="M846" s="53">
        <f ca="1"/>
        <v>1902</v>
      </c>
      <c r="N846" s="53">
        <f ca="1"/>
        <v>4</v>
      </c>
      <c r="O846" s="53" t="str">
        <f ca="1"/>
        <v>1902-04</v>
      </c>
    </row>
    <row r="847" spans="12:15" x14ac:dyDescent="0.4">
      <c r="L847" s="56">
        <f ca="1"/>
        <v>846</v>
      </c>
      <c r="M847" s="53">
        <f ca="1"/>
        <v>1902</v>
      </c>
      <c r="N847" s="53">
        <f ca="1"/>
        <v>4</v>
      </c>
      <c r="O847" s="53" t="str">
        <f ca="1"/>
        <v>1902-04</v>
      </c>
    </row>
    <row r="848" spans="12:15" x14ac:dyDescent="0.4">
      <c r="L848" s="56">
        <f ca="1"/>
        <v>847</v>
      </c>
      <c r="M848" s="53">
        <f ca="1"/>
        <v>1902</v>
      </c>
      <c r="N848" s="53">
        <f ca="1"/>
        <v>4</v>
      </c>
      <c r="O848" s="53" t="str">
        <f ca="1"/>
        <v>1902-04</v>
      </c>
    </row>
    <row r="849" spans="12:15" x14ac:dyDescent="0.4">
      <c r="L849" s="56">
        <f ca="1"/>
        <v>848</v>
      </c>
      <c r="M849" s="53">
        <f ca="1"/>
        <v>1902</v>
      </c>
      <c r="N849" s="53">
        <f ca="1"/>
        <v>4</v>
      </c>
      <c r="O849" s="53" t="str">
        <f ca="1"/>
        <v>1902-04</v>
      </c>
    </row>
    <row r="850" spans="12:15" x14ac:dyDescent="0.4">
      <c r="L850" s="56">
        <f ca="1"/>
        <v>849</v>
      </c>
      <c r="M850" s="53">
        <f ca="1"/>
        <v>1902</v>
      </c>
      <c r="N850" s="53">
        <f ca="1"/>
        <v>4</v>
      </c>
      <c r="O850" s="53" t="str">
        <f ca="1"/>
        <v>1902-04</v>
      </c>
    </row>
    <row r="851" spans="12:15" x14ac:dyDescent="0.4">
      <c r="L851" s="56">
        <f ca="1"/>
        <v>850</v>
      </c>
      <c r="M851" s="53">
        <f ca="1"/>
        <v>1902</v>
      </c>
      <c r="N851" s="53">
        <f ca="1"/>
        <v>4</v>
      </c>
      <c r="O851" s="53" t="str">
        <f ca="1"/>
        <v>1902-04</v>
      </c>
    </row>
    <row r="852" spans="12:15" x14ac:dyDescent="0.4">
      <c r="L852" s="56">
        <f ca="1"/>
        <v>851</v>
      </c>
      <c r="M852" s="53">
        <f ca="1"/>
        <v>1902</v>
      </c>
      <c r="N852" s="53">
        <f ca="1"/>
        <v>4</v>
      </c>
      <c r="O852" s="53" t="str">
        <f ca="1"/>
        <v>1902-04</v>
      </c>
    </row>
    <row r="853" spans="12:15" x14ac:dyDescent="0.4">
      <c r="L853" s="56">
        <f ca="1"/>
        <v>852</v>
      </c>
      <c r="M853" s="53">
        <f ca="1"/>
        <v>1902</v>
      </c>
      <c r="N853" s="53">
        <f ca="1"/>
        <v>5</v>
      </c>
      <c r="O853" s="53" t="str">
        <f ca="1"/>
        <v>1902-05</v>
      </c>
    </row>
    <row r="854" spans="12:15" x14ac:dyDescent="0.4">
      <c r="L854" s="56">
        <f ca="1"/>
        <v>853</v>
      </c>
      <c r="M854" s="53">
        <f ca="1"/>
        <v>1902</v>
      </c>
      <c r="N854" s="53">
        <f ca="1"/>
        <v>5</v>
      </c>
      <c r="O854" s="53" t="str">
        <f ca="1"/>
        <v>1902-05</v>
      </c>
    </row>
    <row r="855" spans="12:15" x14ac:dyDescent="0.4">
      <c r="L855" s="56">
        <f ca="1"/>
        <v>854</v>
      </c>
      <c r="M855" s="53">
        <f ca="1"/>
        <v>1902</v>
      </c>
      <c r="N855" s="53">
        <f ca="1"/>
        <v>5</v>
      </c>
      <c r="O855" s="53" t="str">
        <f ca="1"/>
        <v>1902-05</v>
      </c>
    </row>
    <row r="856" spans="12:15" x14ac:dyDescent="0.4">
      <c r="L856" s="56">
        <f ca="1"/>
        <v>855</v>
      </c>
      <c r="M856" s="53">
        <f ca="1"/>
        <v>1902</v>
      </c>
      <c r="N856" s="53">
        <f ca="1"/>
        <v>5</v>
      </c>
      <c r="O856" s="53" t="str">
        <f ca="1"/>
        <v>1902-05</v>
      </c>
    </row>
    <row r="857" spans="12:15" x14ac:dyDescent="0.4">
      <c r="L857" s="56">
        <f ca="1"/>
        <v>856</v>
      </c>
      <c r="M857" s="53">
        <f ca="1"/>
        <v>1902</v>
      </c>
      <c r="N857" s="53">
        <f ca="1"/>
        <v>5</v>
      </c>
      <c r="O857" s="53" t="str">
        <f ca="1"/>
        <v>1902-05</v>
      </c>
    </row>
    <row r="858" spans="12:15" x14ac:dyDescent="0.4">
      <c r="L858" s="56">
        <f ca="1"/>
        <v>857</v>
      </c>
      <c r="M858" s="53">
        <f ca="1"/>
        <v>1902</v>
      </c>
      <c r="N858" s="53">
        <f ca="1"/>
        <v>5</v>
      </c>
      <c r="O858" s="53" t="str">
        <f ca="1"/>
        <v>1902-05</v>
      </c>
    </row>
    <row r="859" spans="12:15" x14ac:dyDescent="0.4">
      <c r="L859" s="56">
        <f ca="1"/>
        <v>858</v>
      </c>
      <c r="M859" s="53">
        <f ca="1"/>
        <v>1902</v>
      </c>
      <c r="N859" s="53">
        <f ca="1"/>
        <v>5</v>
      </c>
      <c r="O859" s="53" t="str">
        <f ca="1"/>
        <v>1902-05</v>
      </c>
    </row>
    <row r="860" spans="12:15" x14ac:dyDescent="0.4">
      <c r="L860" s="56">
        <f ca="1"/>
        <v>859</v>
      </c>
      <c r="M860" s="53">
        <f ca="1"/>
        <v>1902</v>
      </c>
      <c r="N860" s="53">
        <f ca="1"/>
        <v>5</v>
      </c>
      <c r="O860" s="53" t="str">
        <f ca="1"/>
        <v>1902-05</v>
      </c>
    </row>
    <row r="861" spans="12:15" x14ac:dyDescent="0.4">
      <c r="L861" s="56">
        <f ca="1"/>
        <v>860</v>
      </c>
      <c r="M861" s="53">
        <f ca="1"/>
        <v>1902</v>
      </c>
      <c r="N861" s="53">
        <f ca="1"/>
        <v>5</v>
      </c>
      <c r="O861" s="53" t="str">
        <f ca="1"/>
        <v>1902-05</v>
      </c>
    </row>
    <row r="862" spans="12:15" x14ac:dyDescent="0.4">
      <c r="L862" s="56">
        <f ca="1"/>
        <v>861</v>
      </c>
      <c r="M862" s="53">
        <f ca="1"/>
        <v>1902</v>
      </c>
      <c r="N862" s="53">
        <f ca="1"/>
        <v>5</v>
      </c>
      <c r="O862" s="53" t="str">
        <f ca="1"/>
        <v>1902-05</v>
      </c>
    </row>
    <row r="863" spans="12:15" x14ac:dyDescent="0.4">
      <c r="L863" s="56">
        <f ca="1"/>
        <v>862</v>
      </c>
      <c r="M863" s="53">
        <f ca="1"/>
        <v>1902</v>
      </c>
      <c r="N863" s="53">
        <f ca="1"/>
        <v>5</v>
      </c>
      <c r="O863" s="53" t="str">
        <f ca="1"/>
        <v>1902-05</v>
      </c>
    </row>
    <row r="864" spans="12:15" x14ac:dyDescent="0.4">
      <c r="L864" s="56">
        <f ca="1"/>
        <v>863</v>
      </c>
      <c r="M864" s="53">
        <f ca="1"/>
        <v>1902</v>
      </c>
      <c r="N864" s="53">
        <f ca="1"/>
        <v>5</v>
      </c>
      <c r="O864" s="53" t="str">
        <f ca="1"/>
        <v>1902-05</v>
      </c>
    </row>
    <row r="865" spans="12:15" x14ac:dyDescent="0.4">
      <c r="L865" s="56">
        <f ca="1"/>
        <v>864</v>
      </c>
      <c r="M865" s="53">
        <f ca="1"/>
        <v>1902</v>
      </c>
      <c r="N865" s="53">
        <f ca="1"/>
        <v>5</v>
      </c>
      <c r="O865" s="53" t="str">
        <f ca="1"/>
        <v>1902-05</v>
      </c>
    </row>
    <row r="866" spans="12:15" x14ac:dyDescent="0.4">
      <c r="L866" s="56">
        <f ca="1"/>
        <v>865</v>
      </c>
      <c r="M866" s="53">
        <f ca="1"/>
        <v>1902</v>
      </c>
      <c r="N866" s="53">
        <f ca="1"/>
        <v>5</v>
      </c>
      <c r="O866" s="53" t="str">
        <f ca="1"/>
        <v>1902-05</v>
      </c>
    </row>
    <row r="867" spans="12:15" x14ac:dyDescent="0.4">
      <c r="L867" s="56">
        <f ca="1"/>
        <v>866</v>
      </c>
      <c r="M867" s="53">
        <f ca="1"/>
        <v>1902</v>
      </c>
      <c r="N867" s="53">
        <f ca="1"/>
        <v>5</v>
      </c>
      <c r="O867" s="53" t="str">
        <f ca="1"/>
        <v>1902-05</v>
      </c>
    </row>
    <row r="868" spans="12:15" x14ac:dyDescent="0.4">
      <c r="L868" s="56">
        <f ca="1"/>
        <v>867</v>
      </c>
      <c r="M868" s="53">
        <f ca="1"/>
        <v>1902</v>
      </c>
      <c r="N868" s="53">
        <f ca="1"/>
        <v>5</v>
      </c>
      <c r="O868" s="53" t="str">
        <f ca="1"/>
        <v>1902-05</v>
      </c>
    </row>
    <row r="869" spans="12:15" x14ac:dyDescent="0.4">
      <c r="L869" s="56">
        <f ca="1"/>
        <v>868</v>
      </c>
      <c r="M869" s="53">
        <f ca="1"/>
        <v>1902</v>
      </c>
      <c r="N869" s="53">
        <f ca="1"/>
        <v>5</v>
      </c>
      <c r="O869" s="53" t="str">
        <f ca="1"/>
        <v>1902-05</v>
      </c>
    </row>
    <row r="870" spans="12:15" x14ac:dyDescent="0.4">
      <c r="L870" s="56">
        <f ca="1"/>
        <v>869</v>
      </c>
      <c r="M870" s="53">
        <f ca="1"/>
        <v>1902</v>
      </c>
      <c r="N870" s="53">
        <f ca="1"/>
        <v>5</v>
      </c>
      <c r="O870" s="53" t="str">
        <f ca="1"/>
        <v>1902-05</v>
      </c>
    </row>
    <row r="871" spans="12:15" x14ac:dyDescent="0.4">
      <c r="L871" s="56">
        <f ca="1"/>
        <v>870</v>
      </c>
      <c r="M871" s="53">
        <f ca="1"/>
        <v>1902</v>
      </c>
      <c r="N871" s="53">
        <f ca="1"/>
        <v>5</v>
      </c>
      <c r="O871" s="53" t="str">
        <f ca="1"/>
        <v>1902-05</v>
      </c>
    </row>
    <row r="872" spans="12:15" x14ac:dyDescent="0.4">
      <c r="L872" s="56">
        <f ca="1"/>
        <v>871</v>
      </c>
      <c r="M872" s="53">
        <f ca="1"/>
        <v>1902</v>
      </c>
      <c r="N872" s="53">
        <f ca="1"/>
        <v>5</v>
      </c>
      <c r="O872" s="53" t="str">
        <f ca="1"/>
        <v>1902-05</v>
      </c>
    </row>
    <row r="873" spans="12:15" x14ac:dyDescent="0.4">
      <c r="L873" s="56">
        <f ca="1"/>
        <v>872</v>
      </c>
      <c r="M873" s="53">
        <f ca="1"/>
        <v>1902</v>
      </c>
      <c r="N873" s="53">
        <f ca="1"/>
        <v>5</v>
      </c>
      <c r="O873" s="53" t="str">
        <f ca="1"/>
        <v>1902-05</v>
      </c>
    </row>
    <row r="874" spans="12:15" x14ac:dyDescent="0.4">
      <c r="L874" s="56">
        <f ca="1"/>
        <v>873</v>
      </c>
      <c r="M874" s="53">
        <f ca="1"/>
        <v>1902</v>
      </c>
      <c r="N874" s="53">
        <f ca="1"/>
        <v>5</v>
      </c>
      <c r="O874" s="53" t="str">
        <f ca="1"/>
        <v>1902-05</v>
      </c>
    </row>
    <row r="875" spans="12:15" x14ac:dyDescent="0.4">
      <c r="L875" s="56">
        <f ca="1"/>
        <v>874</v>
      </c>
      <c r="M875" s="53">
        <f ca="1"/>
        <v>1902</v>
      </c>
      <c r="N875" s="53">
        <f ca="1"/>
        <v>5</v>
      </c>
      <c r="O875" s="53" t="str">
        <f ca="1"/>
        <v>1902-05</v>
      </c>
    </row>
    <row r="876" spans="12:15" x14ac:dyDescent="0.4">
      <c r="L876" s="56">
        <f ca="1"/>
        <v>875</v>
      </c>
      <c r="M876" s="53">
        <f ca="1"/>
        <v>1902</v>
      </c>
      <c r="N876" s="53">
        <f ca="1"/>
        <v>5</v>
      </c>
      <c r="O876" s="53" t="str">
        <f ca="1"/>
        <v>1902-05</v>
      </c>
    </row>
    <row r="877" spans="12:15" x14ac:dyDescent="0.4">
      <c r="L877" s="56">
        <f ca="1"/>
        <v>876</v>
      </c>
      <c r="M877" s="53">
        <f ca="1"/>
        <v>1902</v>
      </c>
      <c r="N877" s="53">
        <f ca="1"/>
        <v>5</v>
      </c>
      <c r="O877" s="53" t="str">
        <f ca="1"/>
        <v>1902-05</v>
      </c>
    </row>
    <row r="878" spans="12:15" x14ac:dyDescent="0.4">
      <c r="L878" s="56">
        <f ca="1"/>
        <v>877</v>
      </c>
      <c r="M878" s="53">
        <f ca="1"/>
        <v>1902</v>
      </c>
      <c r="N878" s="53">
        <f ca="1"/>
        <v>5</v>
      </c>
      <c r="O878" s="53" t="str">
        <f ca="1"/>
        <v>1902-05</v>
      </c>
    </row>
    <row r="879" spans="12:15" x14ac:dyDescent="0.4">
      <c r="L879" s="56">
        <f ca="1"/>
        <v>878</v>
      </c>
      <c r="M879" s="53">
        <f ca="1"/>
        <v>1902</v>
      </c>
      <c r="N879" s="53">
        <f ca="1"/>
        <v>5</v>
      </c>
      <c r="O879" s="53" t="str">
        <f ca="1"/>
        <v>1902-05</v>
      </c>
    </row>
    <row r="880" spans="12:15" x14ac:dyDescent="0.4">
      <c r="L880" s="56">
        <f ca="1"/>
        <v>879</v>
      </c>
      <c r="M880" s="53">
        <f ca="1"/>
        <v>1902</v>
      </c>
      <c r="N880" s="53">
        <f ca="1"/>
        <v>5</v>
      </c>
      <c r="O880" s="53" t="str">
        <f ca="1"/>
        <v>1902-05</v>
      </c>
    </row>
    <row r="881" spans="12:15" x14ac:dyDescent="0.4">
      <c r="L881" s="56">
        <f ca="1"/>
        <v>880</v>
      </c>
      <c r="M881" s="53">
        <f ca="1"/>
        <v>1902</v>
      </c>
      <c r="N881" s="53">
        <f ca="1"/>
        <v>5</v>
      </c>
      <c r="O881" s="53" t="str">
        <f ca="1"/>
        <v>1902-05</v>
      </c>
    </row>
    <row r="882" spans="12:15" x14ac:dyDescent="0.4">
      <c r="L882" s="56">
        <f ca="1"/>
        <v>881</v>
      </c>
      <c r="M882" s="53">
        <f ca="1"/>
        <v>1902</v>
      </c>
      <c r="N882" s="53">
        <f ca="1"/>
        <v>5</v>
      </c>
      <c r="O882" s="53" t="str">
        <f ca="1"/>
        <v>1902-05</v>
      </c>
    </row>
    <row r="883" spans="12:15" x14ac:dyDescent="0.4">
      <c r="L883" s="56">
        <f ca="1"/>
        <v>882</v>
      </c>
      <c r="M883" s="53">
        <f ca="1"/>
        <v>1902</v>
      </c>
      <c r="N883" s="53">
        <f ca="1"/>
        <v>5</v>
      </c>
      <c r="O883" s="53" t="str">
        <f ca="1"/>
        <v>1902-05</v>
      </c>
    </row>
    <row r="884" spans="12:15" x14ac:dyDescent="0.4">
      <c r="L884" s="56">
        <f ca="1"/>
        <v>883</v>
      </c>
      <c r="M884" s="53">
        <f ca="1"/>
        <v>1902</v>
      </c>
      <c r="N884" s="53">
        <f ca="1"/>
        <v>6</v>
      </c>
      <c r="O884" s="53" t="str">
        <f ca="1"/>
        <v>1902-06</v>
      </c>
    </row>
    <row r="885" spans="12:15" x14ac:dyDescent="0.4">
      <c r="L885" s="56">
        <f ca="1"/>
        <v>884</v>
      </c>
      <c r="M885" s="53">
        <f ca="1"/>
        <v>1902</v>
      </c>
      <c r="N885" s="53">
        <f ca="1"/>
        <v>6</v>
      </c>
      <c r="O885" s="53" t="str">
        <f ca="1"/>
        <v>1902-06</v>
      </c>
    </row>
    <row r="886" spans="12:15" x14ac:dyDescent="0.4">
      <c r="L886" s="56">
        <f ca="1"/>
        <v>885</v>
      </c>
      <c r="M886" s="53">
        <f ca="1"/>
        <v>1902</v>
      </c>
      <c r="N886" s="53">
        <f ca="1"/>
        <v>6</v>
      </c>
      <c r="O886" s="53" t="str">
        <f ca="1"/>
        <v>1902-06</v>
      </c>
    </row>
    <row r="887" spans="12:15" x14ac:dyDescent="0.4">
      <c r="L887" s="56">
        <f ca="1"/>
        <v>886</v>
      </c>
      <c r="M887" s="53">
        <f ca="1"/>
        <v>1902</v>
      </c>
      <c r="N887" s="53">
        <f ca="1"/>
        <v>6</v>
      </c>
      <c r="O887" s="53" t="str">
        <f ca="1"/>
        <v>1902-06</v>
      </c>
    </row>
    <row r="888" spans="12:15" x14ac:dyDescent="0.4">
      <c r="L888" s="56">
        <f ca="1"/>
        <v>887</v>
      </c>
      <c r="M888" s="53">
        <f ca="1"/>
        <v>1902</v>
      </c>
      <c r="N888" s="53">
        <f ca="1"/>
        <v>6</v>
      </c>
      <c r="O888" s="53" t="str">
        <f ca="1"/>
        <v>1902-06</v>
      </c>
    </row>
    <row r="889" spans="12:15" x14ac:dyDescent="0.4">
      <c r="L889" s="56">
        <f ca="1"/>
        <v>888</v>
      </c>
      <c r="M889" s="53">
        <f ca="1"/>
        <v>1902</v>
      </c>
      <c r="N889" s="53">
        <f ca="1"/>
        <v>6</v>
      </c>
      <c r="O889" s="53" t="str">
        <f ca="1"/>
        <v>1902-06</v>
      </c>
    </row>
    <row r="890" spans="12:15" x14ac:dyDescent="0.4">
      <c r="L890" s="56">
        <f ca="1"/>
        <v>889</v>
      </c>
      <c r="M890" s="53">
        <f ca="1"/>
        <v>1902</v>
      </c>
      <c r="N890" s="53">
        <f ca="1"/>
        <v>6</v>
      </c>
      <c r="O890" s="53" t="str">
        <f ca="1"/>
        <v>1902-06</v>
      </c>
    </row>
    <row r="891" spans="12:15" x14ac:dyDescent="0.4">
      <c r="L891" s="56">
        <f ca="1"/>
        <v>890</v>
      </c>
      <c r="M891" s="53">
        <f ca="1"/>
        <v>1902</v>
      </c>
      <c r="N891" s="53">
        <f ca="1"/>
        <v>6</v>
      </c>
      <c r="O891" s="53" t="str">
        <f ca="1"/>
        <v>1902-06</v>
      </c>
    </row>
    <row r="892" spans="12:15" x14ac:dyDescent="0.4">
      <c r="L892" s="56">
        <f ca="1"/>
        <v>891</v>
      </c>
      <c r="M892" s="53">
        <f ca="1"/>
        <v>1902</v>
      </c>
      <c r="N892" s="53">
        <f ca="1"/>
        <v>6</v>
      </c>
      <c r="O892" s="53" t="str">
        <f ca="1"/>
        <v>1902-06</v>
      </c>
    </row>
    <row r="893" spans="12:15" x14ac:dyDescent="0.4">
      <c r="L893" s="56">
        <f ca="1"/>
        <v>892</v>
      </c>
      <c r="M893" s="53">
        <f ca="1"/>
        <v>1902</v>
      </c>
      <c r="N893" s="53">
        <f ca="1"/>
        <v>6</v>
      </c>
      <c r="O893" s="53" t="str">
        <f ca="1"/>
        <v>1902-06</v>
      </c>
    </row>
    <row r="894" spans="12:15" x14ac:dyDescent="0.4">
      <c r="L894" s="56">
        <f ca="1"/>
        <v>893</v>
      </c>
      <c r="M894" s="53">
        <f ca="1"/>
        <v>1902</v>
      </c>
      <c r="N894" s="53">
        <f ca="1"/>
        <v>6</v>
      </c>
      <c r="O894" s="53" t="str">
        <f ca="1"/>
        <v>1902-06</v>
      </c>
    </row>
    <row r="895" spans="12:15" x14ac:dyDescent="0.4">
      <c r="L895" s="56">
        <f ca="1"/>
        <v>894</v>
      </c>
      <c r="M895" s="53">
        <f ca="1"/>
        <v>1902</v>
      </c>
      <c r="N895" s="53">
        <f ca="1"/>
        <v>6</v>
      </c>
      <c r="O895" s="53" t="str">
        <f ca="1"/>
        <v>1902-06</v>
      </c>
    </row>
    <row r="896" spans="12:15" x14ac:dyDescent="0.4">
      <c r="L896" s="56">
        <f ca="1"/>
        <v>895</v>
      </c>
      <c r="M896" s="53">
        <f ca="1"/>
        <v>1902</v>
      </c>
      <c r="N896" s="53">
        <f ca="1"/>
        <v>6</v>
      </c>
      <c r="O896" s="53" t="str">
        <f ca="1"/>
        <v>1902-06</v>
      </c>
    </row>
    <row r="897" spans="12:15" x14ac:dyDescent="0.4">
      <c r="L897" s="56">
        <f ca="1"/>
        <v>896</v>
      </c>
      <c r="M897" s="53">
        <f ca="1"/>
        <v>1902</v>
      </c>
      <c r="N897" s="53">
        <f ca="1"/>
        <v>6</v>
      </c>
      <c r="O897" s="53" t="str">
        <f ca="1"/>
        <v>1902-06</v>
      </c>
    </row>
    <row r="898" spans="12:15" x14ac:dyDescent="0.4">
      <c r="L898" s="56">
        <f ca="1"/>
        <v>897</v>
      </c>
      <c r="M898" s="53">
        <f ca="1"/>
        <v>1902</v>
      </c>
      <c r="N898" s="53">
        <f ca="1"/>
        <v>6</v>
      </c>
      <c r="O898" s="53" t="str">
        <f ca="1"/>
        <v>1902-06</v>
      </c>
    </row>
    <row r="899" spans="12:15" x14ac:dyDescent="0.4">
      <c r="L899" s="56">
        <f ca="1"/>
        <v>898</v>
      </c>
      <c r="M899" s="53">
        <f ca="1"/>
        <v>1902</v>
      </c>
      <c r="N899" s="53">
        <f ca="1"/>
        <v>6</v>
      </c>
      <c r="O899" s="53" t="str">
        <f ca="1"/>
        <v>1902-06</v>
      </c>
    </row>
    <row r="900" spans="12:15" x14ac:dyDescent="0.4">
      <c r="L900" s="56">
        <f ca="1"/>
        <v>899</v>
      </c>
      <c r="M900" s="53">
        <f ca="1"/>
        <v>1902</v>
      </c>
      <c r="N900" s="53">
        <f ca="1"/>
        <v>6</v>
      </c>
      <c r="O900" s="53" t="str">
        <f ca="1"/>
        <v>1902-06</v>
      </c>
    </row>
    <row r="901" spans="12:15" x14ac:dyDescent="0.4">
      <c r="L901" s="56">
        <f ca="1"/>
        <v>900</v>
      </c>
      <c r="M901" s="53">
        <f ca="1"/>
        <v>1902</v>
      </c>
      <c r="N901" s="53">
        <f ca="1"/>
        <v>6</v>
      </c>
      <c r="O901" s="53" t="str">
        <f ca="1"/>
        <v>1902-06</v>
      </c>
    </row>
    <row r="902" spans="12:15" x14ac:dyDescent="0.4">
      <c r="L902" s="56">
        <f ca="1"/>
        <v>901</v>
      </c>
      <c r="M902" s="53">
        <f ca="1"/>
        <v>1902</v>
      </c>
      <c r="N902" s="53">
        <f ca="1"/>
        <v>6</v>
      </c>
      <c r="O902" s="53" t="str">
        <f ca="1"/>
        <v>1902-06</v>
      </c>
    </row>
    <row r="903" spans="12:15" x14ac:dyDescent="0.4">
      <c r="L903" s="56">
        <f ca="1"/>
        <v>902</v>
      </c>
      <c r="M903" s="53">
        <f ca="1"/>
        <v>1902</v>
      </c>
      <c r="N903" s="53">
        <f ca="1"/>
        <v>6</v>
      </c>
      <c r="O903" s="53" t="str">
        <f ca="1"/>
        <v>1902-06</v>
      </c>
    </row>
    <row r="904" spans="12:15" x14ac:dyDescent="0.4">
      <c r="L904" s="56">
        <f ca="1"/>
        <v>903</v>
      </c>
      <c r="M904" s="53">
        <f ca="1"/>
        <v>1902</v>
      </c>
      <c r="N904" s="53">
        <f ca="1"/>
        <v>6</v>
      </c>
      <c r="O904" s="53" t="str">
        <f ca="1"/>
        <v>1902-06</v>
      </c>
    </row>
    <row r="905" spans="12:15" x14ac:dyDescent="0.4">
      <c r="L905" s="56">
        <f ca="1"/>
        <v>904</v>
      </c>
      <c r="M905" s="53">
        <f ca="1"/>
        <v>1902</v>
      </c>
      <c r="N905" s="53">
        <f ca="1"/>
        <v>6</v>
      </c>
      <c r="O905" s="53" t="str">
        <f ca="1"/>
        <v>1902-06</v>
      </c>
    </row>
    <row r="906" spans="12:15" x14ac:dyDescent="0.4">
      <c r="L906" s="56">
        <f ca="1"/>
        <v>905</v>
      </c>
      <c r="M906" s="53">
        <f ca="1"/>
        <v>1902</v>
      </c>
      <c r="N906" s="53">
        <f ca="1"/>
        <v>6</v>
      </c>
      <c r="O906" s="53" t="str">
        <f ca="1"/>
        <v>1902-06</v>
      </c>
    </row>
    <row r="907" spans="12:15" x14ac:dyDescent="0.4">
      <c r="L907" s="56">
        <f ca="1"/>
        <v>906</v>
      </c>
      <c r="M907" s="53">
        <f ca="1"/>
        <v>1902</v>
      </c>
      <c r="N907" s="53">
        <f ca="1"/>
        <v>6</v>
      </c>
      <c r="O907" s="53" t="str">
        <f ca="1"/>
        <v>1902-06</v>
      </c>
    </row>
    <row r="908" spans="12:15" x14ac:dyDescent="0.4">
      <c r="L908" s="56">
        <f ca="1"/>
        <v>907</v>
      </c>
      <c r="M908" s="53">
        <f ca="1"/>
        <v>1902</v>
      </c>
      <c r="N908" s="53">
        <f ca="1"/>
        <v>6</v>
      </c>
      <c r="O908" s="53" t="str">
        <f ca="1"/>
        <v>1902-06</v>
      </c>
    </row>
    <row r="909" spans="12:15" x14ac:dyDescent="0.4">
      <c r="L909" s="56">
        <f ca="1"/>
        <v>908</v>
      </c>
      <c r="M909" s="53">
        <f ca="1"/>
        <v>1902</v>
      </c>
      <c r="N909" s="53">
        <f ca="1"/>
        <v>6</v>
      </c>
      <c r="O909" s="53" t="str">
        <f ca="1"/>
        <v>1902-06</v>
      </c>
    </row>
    <row r="910" spans="12:15" x14ac:dyDescent="0.4">
      <c r="L910" s="56">
        <f ca="1"/>
        <v>909</v>
      </c>
      <c r="M910" s="53">
        <f ca="1"/>
        <v>1902</v>
      </c>
      <c r="N910" s="53">
        <f ca="1"/>
        <v>6</v>
      </c>
      <c r="O910" s="53" t="str">
        <f ca="1"/>
        <v>1902-06</v>
      </c>
    </row>
    <row r="911" spans="12:15" x14ac:dyDescent="0.4">
      <c r="L911" s="56">
        <f ca="1"/>
        <v>910</v>
      </c>
      <c r="M911" s="53">
        <f ca="1"/>
        <v>1902</v>
      </c>
      <c r="N911" s="53">
        <f ca="1"/>
        <v>6</v>
      </c>
      <c r="O911" s="53" t="str">
        <f ca="1"/>
        <v>1902-06</v>
      </c>
    </row>
    <row r="912" spans="12:15" x14ac:dyDescent="0.4">
      <c r="L912" s="56">
        <f ca="1"/>
        <v>911</v>
      </c>
      <c r="M912" s="53">
        <f ca="1"/>
        <v>1902</v>
      </c>
      <c r="N912" s="53">
        <f ca="1"/>
        <v>6</v>
      </c>
      <c r="O912" s="53" t="str">
        <f ca="1"/>
        <v>1902-06</v>
      </c>
    </row>
    <row r="913" spans="12:15" x14ac:dyDescent="0.4">
      <c r="L913" s="56">
        <f ca="1"/>
        <v>912</v>
      </c>
      <c r="M913" s="53">
        <f ca="1"/>
        <v>1902</v>
      </c>
      <c r="N913" s="53">
        <f ca="1"/>
        <v>6</v>
      </c>
      <c r="O913" s="53" t="str">
        <f ca="1"/>
        <v>1902-06</v>
      </c>
    </row>
    <row r="914" spans="12:15" x14ac:dyDescent="0.4">
      <c r="L914" s="56">
        <f ca="1"/>
        <v>913</v>
      </c>
      <c r="M914" s="53">
        <f ca="1"/>
        <v>1902</v>
      </c>
      <c r="N914" s="53">
        <f ca="1"/>
        <v>7</v>
      </c>
      <c r="O914" s="53" t="str">
        <f ca="1"/>
        <v>1902-07</v>
      </c>
    </row>
    <row r="915" spans="12:15" x14ac:dyDescent="0.4">
      <c r="L915" s="56">
        <f ca="1"/>
        <v>914</v>
      </c>
      <c r="M915" s="53">
        <f ca="1"/>
        <v>1902</v>
      </c>
      <c r="N915" s="53">
        <f ca="1"/>
        <v>7</v>
      </c>
      <c r="O915" s="53" t="str">
        <f ca="1"/>
        <v>1902-07</v>
      </c>
    </row>
    <row r="916" spans="12:15" x14ac:dyDescent="0.4">
      <c r="L916" s="56">
        <f ca="1"/>
        <v>915</v>
      </c>
      <c r="M916" s="53">
        <f ca="1"/>
        <v>1902</v>
      </c>
      <c r="N916" s="53">
        <f ca="1"/>
        <v>7</v>
      </c>
      <c r="O916" s="53" t="str">
        <f ca="1"/>
        <v>1902-07</v>
      </c>
    </row>
    <row r="917" spans="12:15" x14ac:dyDescent="0.4">
      <c r="L917" s="56">
        <f ca="1"/>
        <v>916</v>
      </c>
      <c r="M917" s="53">
        <f ca="1"/>
        <v>1902</v>
      </c>
      <c r="N917" s="53">
        <f ca="1"/>
        <v>7</v>
      </c>
      <c r="O917" s="53" t="str">
        <f ca="1"/>
        <v>1902-07</v>
      </c>
    </row>
    <row r="918" spans="12:15" x14ac:dyDescent="0.4">
      <c r="L918" s="56">
        <f ca="1"/>
        <v>917</v>
      </c>
      <c r="M918" s="53">
        <f ca="1"/>
        <v>1902</v>
      </c>
      <c r="N918" s="53">
        <f ca="1"/>
        <v>7</v>
      </c>
      <c r="O918" s="53" t="str">
        <f ca="1"/>
        <v>1902-07</v>
      </c>
    </row>
    <row r="919" spans="12:15" x14ac:dyDescent="0.4">
      <c r="L919" s="56">
        <f ca="1"/>
        <v>918</v>
      </c>
      <c r="M919" s="53">
        <f ca="1"/>
        <v>1902</v>
      </c>
      <c r="N919" s="53">
        <f ca="1"/>
        <v>7</v>
      </c>
      <c r="O919" s="53" t="str">
        <f ca="1"/>
        <v>1902-07</v>
      </c>
    </row>
    <row r="920" spans="12:15" x14ac:dyDescent="0.4">
      <c r="L920" s="56">
        <f ca="1"/>
        <v>919</v>
      </c>
      <c r="M920" s="53">
        <f ca="1"/>
        <v>1902</v>
      </c>
      <c r="N920" s="53">
        <f ca="1"/>
        <v>7</v>
      </c>
      <c r="O920" s="53" t="str">
        <f ca="1"/>
        <v>1902-07</v>
      </c>
    </row>
    <row r="921" spans="12:15" x14ac:dyDescent="0.4">
      <c r="L921" s="56">
        <f ca="1"/>
        <v>920</v>
      </c>
      <c r="M921" s="53">
        <f ca="1"/>
        <v>1902</v>
      </c>
      <c r="N921" s="53">
        <f ca="1"/>
        <v>7</v>
      </c>
      <c r="O921" s="53" t="str">
        <f ca="1"/>
        <v>1902-07</v>
      </c>
    </row>
    <row r="922" spans="12:15" x14ac:dyDescent="0.4">
      <c r="L922" s="56">
        <f ca="1"/>
        <v>921</v>
      </c>
      <c r="M922" s="53">
        <f ca="1"/>
        <v>1902</v>
      </c>
      <c r="N922" s="53">
        <f ca="1"/>
        <v>7</v>
      </c>
      <c r="O922" s="53" t="str">
        <f ca="1"/>
        <v>1902-07</v>
      </c>
    </row>
    <row r="923" spans="12:15" x14ac:dyDescent="0.4">
      <c r="L923" s="56">
        <f ca="1"/>
        <v>922</v>
      </c>
      <c r="M923" s="53">
        <f ca="1"/>
        <v>1902</v>
      </c>
      <c r="N923" s="53">
        <f ca="1"/>
        <v>7</v>
      </c>
      <c r="O923" s="53" t="str">
        <f ca="1"/>
        <v>1902-07</v>
      </c>
    </row>
    <row r="924" spans="12:15" x14ac:dyDescent="0.4">
      <c r="L924" s="56">
        <f ca="1"/>
        <v>923</v>
      </c>
      <c r="M924" s="53">
        <f ca="1"/>
        <v>1902</v>
      </c>
      <c r="N924" s="53">
        <f ca="1"/>
        <v>7</v>
      </c>
      <c r="O924" s="53" t="str">
        <f ca="1"/>
        <v>1902-07</v>
      </c>
    </row>
    <row r="925" spans="12:15" x14ac:dyDescent="0.4">
      <c r="L925" s="56">
        <f ca="1"/>
        <v>924</v>
      </c>
      <c r="M925" s="53">
        <f ca="1"/>
        <v>1902</v>
      </c>
      <c r="N925" s="53">
        <f ca="1"/>
        <v>7</v>
      </c>
      <c r="O925" s="53" t="str">
        <f ca="1"/>
        <v>1902-07</v>
      </c>
    </row>
    <row r="926" spans="12:15" x14ac:dyDescent="0.4">
      <c r="L926" s="56">
        <f ca="1"/>
        <v>925</v>
      </c>
      <c r="M926" s="53">
        <f ca="1"/>
        <v>1902</v>
      </c>
      <c r="N926" s="53">
        <f ca="1"/>
        <v>7</v>
      </c>
      <c r="O926" s="53" t="str">
        <f ca="1"/>
        <v>1902-07</v>
      </c>
    </row>
    <row r="927" spans="12:15" x14ac:dyDescent="0.4">
      <c r="L927" s="56">
        <f ca="1"/>
        <v>926</v>
      </c>
      <c r="M927" s="53">
        <f ca="1"/>
        <v>1902</v>
      </c>
      <c r="N927" s="53">
        <f ca="1"/>
        <v>7</v>
      </c>
      <c r="O927" s="53" t="str">
        <f ca="1"/>
        <v>1902-07</v>
      </c>
    </row>
    <row r="928" spans="12:15" x14ac:dyDescent="0.4">
      <c r="L928" s="56">
        <f ca="1"/>
        <v>927</v>
      </c>
      <c r="M928" s="53">
        <f ca="1"/>
        <v>1902</v>
      </c>
      <c r="N928" s="53">
        <f ca="1"/>
        <v>7</v>
      </c>
      <c r="O928" s="53" t="str">
        <f ca="1"/>
        <v>1902-07</v>
      </c>
    </row>
    <row r="929" spans="12:15" x14ac:dyDescent="0.4">
      <c r="L929" s="56">
        <f ca="1"/>
        <v>928</v>
      </c>
      <c r="M929" s="53">
        <f ca="1"/>
        <v>1902</v>
      </c>
      <c r="N929" s="53">
        <f ca="1"/>
        <v>7</v>
      </c>
      <c r="O929" s="53" t="str">
        <f ca="1"/>
        <v>1902-07</v>
      </c>
    </row>
    <row r="930" spans="12:15" x14ac:dyDescent="0.4">
      <c r="L930" s="56">
        <f ca="1"/>
        <v>929</v>
      </c>
      <c r="M930" s="53">
        <f ca="1"/>
        <v>1902</v>
      </c>
      <c r="N930" s="53">
        <f ca="1"/>
        <v>7</v>
      </c>
      <c r="O930" s="53" t="str">
        <f ca="1"/>
        <v>1902-07</v>
      </c>
    </row>
    <row r="931" spans="12:15" x14ac:dyDescent="0.4">
      <c r="L931" s="56">
        <f ca="1"/>
        <v>930</v>
      </c>
      <c r="M931" s="53">
        <f ca="1"/>
        <v>1902</v>
      </c>
      <c r="N931" s="53">
        <f ca="1"/>
        <v>7</v>
      </c>
      <c r="O931" s="53" t="str">
        <f ca="1"/>
        <v>1902-07</v>
      </c>
    </row>
    <row r="932" spans="12:15" x14ac:dyDescent="0.4">
      <c r="L932" s="56">
        <f ca="1"/>
        <v>931</v>
      </c>
      <c r="M932" s="53">
        <f ca="1"/>
        <v>1902</v>
      </c>
      <c r="N932" s="53">
        <f ca="1"/>
        <v>7</v>
      </c>
      <c r="O932" s="53" t="str">
        <f ca="1"/>
        <v>1902-07</v>
      </c>
    </row>
    <row r="933" spans="12:15" x14ac:dyDescent="0.4">
      <c r="L933" s="56">
        <f ca="1"/>
        <v>932</v>
      </c>
      <c r="M933" s="53">
        <f ca="1"/>
        <v>1902</v>
      </c>
      <c r="N933" s="53">
        <f ca="1"/>
        <v>7</v>
      </c>
      <c r="O933" s="53" t="str">
        <f ca="1"/>
        <v>1902-07</v>
      </c>
    </row>
    <row r="934" spans="12:15" x14ac:dyDescent="0.4">
      <c r="L934" s="56">
        <f ca="1"/>
        <v>933</v>
      </c>
      <c r="M934" s="53">
        <f ca="1"/>
        <v>1902</v>
      </c>
      <c r="N934" s="53">
        <f ca="1"/>
        <v>7</v>
      </c>
      <c r="O934" s="53" t="str">
        <f ca="1"/>
        <v>1902-07</v>
      </c>
    </row>
    <row r="935" spans="12:15" x14ac:dyDescent="0.4">
      <c r="L935" s="56">
        <f ca="1"/>
        <v>934</v>
      </c>
      <c r="M935" s="53">
        <f ca="1"/>
        <v>1902</v>
      </c>
      <c r="N935" s="53">
        <f ca="1"/>
        <v>7</v>
      </c>
      <c r="O935" s="53" t="str">
        <f ca="1"/>
        <v>1902-07</v>
      </c>
    </row>
    <row r="936" spans="12:15" x14ac:dyDescent="0.4">
      <c r="L936" s="56">
        <f ca="1"/>
        <v>935</v>
      </c>
      <c r="M936" s="53">
        <f ca="1"/>
        <v>1902</v>
      </c>
      <c r="N936" s="53">
        <f ca="1"/>
        <v>7</v>
      </c>
      <c r="O936" s="53" t="str">
        <f ca="1"/>
        <v>1902-07</v>
      </c>
    </row>
    <row r="937" spans="12:15" x14ac:dyDescent="0.4">
      <c r="L937" s="56">
        <f ca="1"/>
        <v>936</v>
      </c>
      <c r="M937" s="53">
        <f ca="1"/>
        <v>1902</v>
      </c>
      <c r="N937" s="53">
        <f ca="1"/>
        <v>7</v>
      </c>
      <c r="O937" s="53" t="str">
        <f ca="1"/>
        <v>1902-07</v>
      </c>
    </row>
    <row r="938" spans="12:15" x14ac:dyDescent="0.4">
      <c r="L938" s="56">
        <f ca="1"/>
        <v>937</v>
      </c>
      <c r="M938" s="53">
        <f ca="1"/>
        <v>1902</v>
      </c>
      <c r="N938" s="53">
        <f ca="1"/>
        <v>7</v>
      </c>
      <c r="O938" s="53" t="str">
        <f ca="1"/>
        <v>1902-07</v>
      </c>
    </row>
    <row r="939" spans="12:15" x14ac:dyDescent="0.4">
      <c r="L939" s="56">
        <f ca="1"/>
        <v>938</v>
      </c>
      <c r="M939" s="53">
        <f ca="1"/>
        <v>1902</v>
      </c>
      <c r="N939" s="53">
        <f ca="1"/>
        <v>7</v>
      </c>
      <c r="O939" s="53" t="str">
        <f ca="1"/>
        <v>1902-07</v>
      </c>
    </row>
    <row r="940" spans="12:15" x14ac:dyDescent="0.4">
      <c r="L940" s="56">
        <f ca="1"/>
        <v>939</v>
      </c>
      <c r="M940" s="53">
        <f ca="1"/>
        <v>1902</v>
      </c>
      <c r="N940" s="53">
        <f ca="1"/>
        <v>7</v>
      </c>
      <c r="O940" s="53" t="str">
        <f ca="1"/>
        <v>1902-07</v>
      </c>
    </row>
    <row r="941" spans="12:15" x14ac:dyDescent="0.4">
      <c r="L941" s="56">
        <f ca="1"/>
        <v>940</v>
      </c>
      <c r="M941" s="53">
        <f ca="1"/>
        <v>1902</v>
      </c>
      <c r="N941" s="53">
        <f ca="1"/>
        <v>7</v>
      </c>
      <c r="O941" s="53" t="str">
        <f ca="1"/>
        <v>1902-07</v>
      </c>
    </row>
    <row r="942" spans="12:15" x14ac:dyDescent="0.4">
      <c r="L942" s="56">
        <f ca="1"/>
        <v>941</v>
      </c>
      <c r="M942" s="53">
        <f ca="1"/>
        <v>1902</v>
      </c>
      <c r="N942" s="53">
        <f ca="1"/>
        <v>7</v>
      </c>
      <c r="O942" s="53" t="str">
        <f ca="1"/>
        <v>1902-07</v>
      </c>
    </row>
    <row r="943" spans="12:15" x14ac:dyDescent="0.4">
      <c r="L943" s="56">
        <f ca="1"/>
        <v>942</v>
      </c>
      <c r="M943" s="53">
        <f ca="1"/>
        <v>1902</v>
      </c>
      <c r="N943" s="53">
        <f ca="1"/>
        <v>7</v>
      </c>
      <c r="O943" s="53" t="str">
        <f ca="1"/>
        <v>1902-07</v>
      </c>
    </row>
    <row r="944" spans="12:15" x14ac:dyDescent="0.4">
      <c r="L944" s="56">
        <f ca="1"/>
        <v>943</v>
      </c>
      <c r="M944" s="53">
        <f ca="1"/>
        <v>1902</v>
      </c>
      <c r="N944" s="53">
        <f ca="1"/>
        <v>7</v>
      </c>
      <c r="O944" s="53" t="str">
        <f ca="1"/>
        <v>1902-07</v>
      </c>
    </row>
    <row r="945" spans="12:15" x14ac:dyDescent="0.4">
      <c r="L945" s="56">
        <f ca="1"/>
        <v>944</v>
      </c>
      <c r="M945" s="53">
        <f ca="1"/>
        <v>1902</v>
      </c>
      <c r="N945" s="53">
        <f ca="1"/>
        <v>8</v>
      </c>
      <c r="O945" s="53" t="str">
        <f ca="1"/>
        <v>1902-08</v>
      </c>
    </row>
    <row r="946" spans="12:15" x14ac:dyDescent="0.4">
      <c r="L946" s="56">
        <f ca="1"/>
        <v>945</v>
      </c>
      <c r="M946" s="53">
        <f ca="1"/>
        <v>1902</v>
      </c>
      <c r="N946" s="53">
        <f ca="1"/>
        <v>8</v>
      </c>
      <c r="O946" s="53" t="str">
        <f ca="1"/>
        <v>1902-08</v>
      </c>
    </row>
    <row r="947" spans="12:15" x14ac:dyDescent="0.4">
      <c r="L947" s="56">
        <f ca="1"/>
        <v>946</v>
      </c>
      <c r="M947" s="53">
        <f ca="1"/>
        <v>1902</v>
      </c>
      <c r="N947" s="53">
        <f ca="1"/>
        <v>8</v>
      </c>
      <c r="O947" s="53" t="str">
        <f ca="1"/>
        <v>1902-08</v>
      </c>
    </row>
    <row r="948" spans="12:15" x14ac:dyDescent="0.4">
      <c r="L948" s="56">
        <f ca="1"/>
        <v>947</v>
      </c>
      <c r="M948" s="53">
        <f ca="1"/>
        <v>1902</v>
      </c>
      <c r="N948" s="53">
        <f ca="1"/>
        <v>8</v>
      </c>
      <c r="O948" s="53" t="str">
        <f ca="1"/>
        <v>1902-08</v>
      </c>
    </row>
    <row r="949" spans="12:15" x14ac:dyDescent="0.4">
      <c r="L949" s="56">
        <f ca="1"/>
        <v>948</v>
      </c>
      <c r="M949" s="53">
        <f ca="1"/>
        <v>1902</v>
      </c>
      <c r="N949" s="53">
        <f ca="1"/>
        <v>8</v>
      </c>
      <c r="O949" s="53" t="str">
        <f ca="1"/>
        <v>1902-08</v>
      </c>
    </row>
    <row r="950" spans="12:15" x14ac:dyDescent="0.4">
      <c r="L950" s="56">
        <f ca="1"/>
        <v>949</v>
      </c>
      <c r="M950" s="53">
        <f ca="1"/>
        <v>1902</v>
      </c>
      <c r="N950" s="53">
        <f ca="1"/>
        <v>8</v>
      </c>
      <c r="O950" s="53" t="str">
        <f ca="1"/>
        <v>1902-08</v>
      </c>
    </row>
    <row r="951" spans="12:15" x14ac:dyDescent="0.4">
      <c r="L951" s="56">
        <f ca="1"/>
        <v>950</v>
      </c>
      <c r="M951" s="53">
        <f ca="1"/>
        <v>1902</v>
      </c>
      <c r="N951" s="53">
        <f ca="1"/>
        <v>8</v>
      </c>
      <c r="O951" s="53" t="str">
        <f ca="1"/>
        <v>1902-08</v>
      </c>
    </row>
    <row r="952" spans="12:15" x14ac:dyDescent="0.4">
      <c r="L952" s="56">
        <f ca="1"/>
        <v>951</v>
      </c>
      <c r="M952" s="53">
        <f ca="1"/>
        <v>1902</v>
      </c>
      <c r="N952" s="53">
        <f ca="1"/>
        <v>8</v>
      </c>
      <c r="O952" s="53" t="str">
        <f ca="1"/>
        <v>1902-08</v>
      </c>
    </row>
    <row r="953" spans="12:15" x14ac:dyDescent="0.4">
      <c r="L953" s="56">
        <f ca="1"/>
        <v>952</v>
      </c>
      <c r="M953" s="53">
        <f ca="1"/>
        <v>1902</v>
      </c>
      <c r="N953" s="53">
        <f ca="1"/>
        <v>8</v>
      </c>
      <c r="O953" s="53" t="str">
        <f ca="1"/>
        <v>1902-08</v>
      </c>
    </row>
    <row r="954" spans="12:15" x14ac:dyDescent="0.4">
      <c r="L954" s="56">
        <f ca="1"/>
        <v>953</v>
      </c>
      <c r="M954" s="53">
        <f ca="1"/>
        <v>1902</v>
      </c>
      <c r="N954" s="53">
        <f ca="1"/>
        <v>8</v>
      </c>
      <c r="O954" s="53" t="str">
        <f ca="1"/>
        <v>1902-08</v>
      </c>
    </row>
    <row r="955" spans="12:15" x14ac:dyDescent="0.4">
      <c r="L955" s="56">
        <f ca="1"/>
        <v>954</v>
      </c>
      <c r="M955" s="53">
        <f ca="1"/>
        <v>1902</v>
      </c>
      <c r="N955" s="53">
        <f ca="1"/>
        <v>8</v>
      </c>
      <c r="O955" s="53" t="str">
        <f ca="1"/>
        <v>1902-08</v>
      </c>
    </row>
    <row r="956" spans="12:15" x14ac:dyDescent="0.4">
      <c r="L956" s="56">
        <f ca="1"/>
        <v>955</v>
      </c>
      <c r="M956" s="53">
        <f ca="1"/>
        <v>1902</v>
      </c>
      <c r="N956" s="53">
        <f ca="1"/>
        <v>8</v>
      </c>
      <c r="O956" s="53" t="str">
        <f ca="1"/>
        <v>1902-08</v>
      </c>
    </row>
    <row r="957" spans="12:15" x14ac:dyDescent="0.4">
      <c r="L957" s="56">
        <f ca="1"/>
        <v>956</v>
      </c>
      <c r="M957" s="53">
        <f ca="1"/>
        <v>1902</v>
      </c>
      <c r="N957" s="53">
        <f ca="1"/>
        <v>8</v>
      </c>
      <c r="O957" s="53" t="str">
        <f ca="1"/>
        <v>1902-08</v>
      </c>
    </row>
    <row r="958" spans="12:15" x14ac:dyDescent="0.4">
      <c r="L958" s="56">
        <f ca="1"/>
        <v>957</v>
      </c>
      <c r="M958" s="53">
        <f ca="1"/>
        <v>1902</v>
      </c>
      <c r="N958" s="53">
        <f ca="1"/>
        <v>8</v>
      </c>
      <c r="O958" s="53" t="str">
        <f ca="1"/>
        <v>1902-08</v>
      </c>
    </row>
    <row r="959" spans="12:15" x14ac:dyDescent="0.4">
      <c r="L959" s="56">
        <f ca="1"/>
        <v>958</v>
      </c>
      <c r="M959" s="53">
        <f ca="1"/>
        <v>1902</v>
      </c>
      <c r="N959" s="53">
        <f ca="1"/>
        <v>8</v>
      </c>
      <c r="O959" s="53" t="str">
        <f ca="1"/>
        <v>1902-08</v>
      </c>
    </row>
    <row r="960" spans="12:15" x14ac:dyDescent="0.4">
      <c r="L960" s="56">
        <f ca="1"/>
        <v>959</v>
      </c>
      <c r="M960" s="53">
        <f ca="1"/>
        <v>1902</v>
      </c>
      <c r="N960" s="53">
        <f ca="1"/>
        <v>8</v>
      </c>
      <c r="O960" s="53" t="str">
        <f ca="1"/>
        <v>1902-08</v>
      </c>
    </row>
    <row r="961" spans="12:15" x14ac:dyDescent="0.4">
      <c r="L961" s="56">
        <f ca="1"/>
        <v>960</v>
      </c>
      <c r="M961" s="53">
        <f ca="1"/>
        <v>1902</v>
      </c>
      <c r="N961" s="53">
        <f ca="1"/>
        <v>8</v>
      </c>
      <c r="O961" s="53" t="str">
        <f ca="1"/>
        <v>1902-08</v>
      </c>
    </row>
    <row r="962" spans="12:15" x14ac:dyDescent="0.4">
      <c r="L962" s="56">
        <f ca="1"/>
        <v>961</v>
      </c>
      <c r="M962" s="53">
        <f ca="1"/>
        <v>1902</v>
      </c>
      <c r="N962" s="53">
        <f ca="1"/>
        <v>8</v>
      </c>
      <c r="O962" s="53" t="str">
        <f ca="1"/>
        <v>1902-08</v>
      </c>
    </row>
    <row r="963" spans="12:15" x14ac:dyDescent="0.4">
      <c r="L963" s="56">
        <f ca="1"/>
        <v>962</v>
      </c>
      <c r="M963" s="53">
        <f ca="1"/>
        <v>1902</v>
      </c>
      <c r="N963" s="53">
        <f ca="1"/>
        <v>8</v>
      </c>
      <c r="O963" s="53" t="str">
        <f ca="1"/>
        <v>1902-08</v>
      </c>
    </row>
    <row r="964" spans="12:15" x14ac:dyDescent="0.4">
      <c r="L964" s="56">
        <f ca="1"/>
        <v>963</v>
      </c>
      <c r="M964" s="53">
        <f ca="1"/>
        <v>1902</v>
      </c>
      <c r="N964" s="53">
        <f ca="1"/>
        <v>8</v>
      </c>
      <c r="O964" s="53" t="str">
        <f ca="1"/>
        <v>1902-08</v>
      </c>
    </row>
    <row r="965" spans="12:15" x14ac:dyDescent="0.4">
      <c r="L965" s="56">
        <f ca="1"/>
        <v>964</v>
      </c>
      <c r="M965" s="53">
        <f ca="1"/>
        <v>1902</v>
      </c>
      <c r="N965" s="53">
        <f ca="1"/>
        <v>8</v>
      </c>
      <c r="O965" s="53" t="str">
        <f ca="1"/>
        <v>1902-08</v>
      </c>
    </row>
    <row r="966" spans="12:15" x14ac:dyDescent="0.4">
      <c r="L966" s="56">
        <f ca="1"/>
        <v>965</v>
      </c>
      <c r="M966" s="53">
        <f ca="1"/>
        <v>1902</v>
      </c>
      <c r="N966" s="53">
        <f ca="1"/>
        <v>8</v>
      </c>
      <c r="O966" s="53" t="str">
        <f ca="1"/>
        <v>1902-08</v>
      </c>
    </row>
    <row r="967" spans="12:15" x14ac:dyDescent="0.4">
      <c r="L967" s="56">
        <f ca="1"/>
        <v>966</v>
      </c>
      <c r="M967" s="53">
        <f ca="1"/>
        <v>1902</v>
      </c>
      <c r="N967" s="53">
        <f ca="1"/>
        <v>8</v>
      </c>
      <c r="O967" s="53" t="str">
        <f ca="1"/>
        <v>1902-08</v>
      </c>
    </row>
    <row r="968" spans="12:15" x14ac:dyDescent="0.4">
      <c r="L968" s="56">
        <f ca="1"/>
        <v>967</v>
      </c>
      <c r="M968" s="53">
        <f ca="1"/>
        <v>1902</v>
      </c>
      <c r="N968" s="53">
        <f ca="1"/>
        <v>8</v>
      </c>
      <c r="O968" s="53" t="str">
        <f ca="1"/>
        <v>1902-08</v>
      </c>
    </row>
    <row r="969" spans="12:15" x14ac:dyDescent="0.4">
      <c r="L969" s="56">
        <f ca="1"/>
        <v>968</v>
      </c>
      <c r="M969" s="53">
        <f ca="1"/>
        <v>1902</v>
      </c>
      <c r="N969" s="53">
        <f ca="1"/>
        <v>8</v>
      </c>
      <c r="O969" s="53" t="str">
        <f ca="1"/>
        <v>1902-08</v>
      </c>
    </row>
    <row r="970" spans="12:15" x14ac:dyDescent="0.4">
      <c r="L970" s="56">
        <f ca="1"/>
        <v>969</v>
      </c>
      <c r="M970" s="53">
        <f ca="1"/>
        <v>1902</v>
      </c>
      <c r="N970" s="53">
        <f ca="1"/>
        <v>8</v>
      </c>
      <c r="O970" s="53" t="str">
        <f ca="1"/>
        <v>1902-08</v>
      </c>
    </row>
    <row r="971" spans="12:15" x14ac:dyDescent="0.4">
      <c r="L971" s="56">
        <f ca="1"/>
        <v>970</v>
      </c>
      <c r="M971" s="53">
        <f ca="1"/>
        <v>1902</v>
      </c>
      <c r="N971" s="53">
        <f ca="1"/>
        <v>8</v>
      </c>
      <c r="O971" s="53" t="str">
        <f ca="1"/>
        <v>1902-08</v>
      </c>
    </row>
    <row r="972" spans="12:15" x14ac:dyDescent="0.4">
      <c r="L972" s="56">
        <f ca="1"/>
        <v>971</v>
      </c>
      <c r="M972" s="53">
        <f ca="1"/>
        <v>1902</v>
      </c>
      <c r="N972" s="53">
        <f ca="1"/>
        <v>8</v>
      </c>
      <c r="O972" s="53" t="str">
        <f ca="1"/>
        <v>1902-08</v>
      </c>
    </row>
    <row r="973" spans="12:15" x14ac:dyDescent="0.4">
      <c r="L973" s="56">
        <f ca="1"/>
        <v>972</v>
      </c>
      <c r="M973" s="53">
        <f ca="1"/>
        <v>1902</v>
      </c>
      <c r="N973" s="53">
        <f ca="1"/>
        <v>8</v>
      </c>
      <c r="O973" s="53" t="str">
        <f ca="1"/>
        <v>1902-08</v>
      </c>
    </row>
    <row r="974" spans="12:15" x14ac:dyDescent="0.4">
      <c r="L974" s="56">
        <f ca="1"/>
        <v>973</v>
      </c>
      <c r="M974" s="53">
        <f ca="1"/>
        <v>1902</v>
      </c>
      <c r="N974" s="53">
        <f ca="1"/>
        <v>8</v>
      </c>
      <c r="O974" s="53" t="str">
        <f ca="1"/>
        <v>1902-08</v>
      </c>
    </row>
    <row r="975" spans="12:15" x14ac:dyDescent="0.4">
      <c r="L975" s="56">
        <f ca="1"/>
        <v>974</v>
      </c>
      <c r="M975" s="53">
        <f ca="1"/>
        <v>1902</v>
      </c>
      <c r="N975" s="53">
        <f ca="1"/>
        <v>8</v>
      </c>
      <c r="O975" s="53" t="str">
        <f ca="1"/>
        <v>1902-08</v>
      </c>
    </row>
    <row r="976" spans="12:15" x14ac:dyDescent="0.4">
      <c r="L976" s="56">
        <f ca="1"/>
        <v>975</v>
      </c>
      <c r="M976" s="53">
        <f ca="1"/>
        <v>1902</v>
      </c>
      <c r="N976" s="53">
        <f ca="1"/>
        <v>9</v>
      </c>
      <c r="O976" s="53" t="str">
        <f ca="1"/>
        <v>1902-09</v>
      </c>
    </row>
    <row r="977" spans="12:15" x14ac:dyDescent="0.4">
      <c r="L977" s="56">
        <f ca="1"/>
        <v>976</v>
      </c>
      <c r="M977" s="53">
        <f ca="1"/>
        <v>1902</v>
      </c>
      <c r="N977" s="53">
        <f ca="1"/>
        <v>9</v>
      </c>
      <c r="O977" s="53" t="str">
        <f ca="1"/>
        <v>1902-09</v>
      </c>
    </row>
    <row r="978" spans="12:15" x14ac:dyDescent="0.4">
      <c r="L978" s="56">
        <f ca="1"/>
        <v>977</v>
      </c>
      <c r="M978" s="53">
        <f ca="1"/>
        <v>1902</v>
      </c>
      <c r="N978" s="53">
        <f ca="1"/>
        <v>9</v>
      </c>
      <c r="O978" s="53" t="str">
        <f ca="1"/>
        <v>1902-09</v>
      </c>
    </row>
    <row r="979" spans="12:15" x14ac:dyDescent="0.4">
      <c r="L979" s="56">
        <f ca="1"/>
        <v>978</v>
      </c>
      <c r="M979" s="53">
        <f ca="1"/>
        <v>1902</v>
      </c>
      <c r="N979" s="53">
        <f ca="1"/>
        <v>9</v>
      </c>
      <c r="O979" s="53" t="str">
        <f ca="1"/>
        <v>1902-09</v>
      </c>
    </row>
    <row r="980" spans="12:15" x14ac:dyDescent="0.4">
      <c r="L980" s="56">
        <f ca="1"/>
        <v>979</v>
      </c>
      <c r="M980" s="53">
        <f ca="1"/>
        <v>1902</v>
      </c>
      <c r="N980" s="53">
        <f ca="1"/>
        <v>9</v>
      </c>
      <c r="O980" s="53" t="str">
        <f ca="1"/>
        <v>1902-09</v>
      </c>
    </row>
    <row r="981" spans="12:15" x14ac:dyDescent="0.4">
      <c r="L981" s="56">
        <f ca="1"/>
        <v>980</v>
      </c>
      <c r="M981" s="53">
        <f ca="1"/>
        <v>1902</v>
      </c>
      <c r="N981" s="53">
        <f ca="1"/>
        <v>9</v>
      </c>
      <c r="O981" s="53" t="str">
        <f ca="1"/>
        <v>1902-09</v>
      </c>
    </row>
    <row r="982" spans="12:15" x14ac:dyDescent="0.4">
      <c r="L982" s="56">
        <f ca="1"/>
        <v>981</v>
      </c>
      <c r="M982" s="53">
        <f ca="1"/>
        <v>1902</v>
      </c>
      <c r="N982" s="53">
        <f ca="1"/>
        <v>9</v>
      </c>
      <c r="O982" s="53" t="str">
        <f ca="1"/>
        <v>1902-09</v>
      </c>
    </row>
    <row r="983" spans="12:15" x14ac:dyDescent="0.4">
      <c r="L983" s="56">
        <f ca="1"/>
        <v>982</v>
      </c>
      <c r="M983" s="53">
        <f ca="1"/>
        <v>1902</v>
      </c>
      <c r="N983" s="53">
        <f ca="1"/>
        <v>9</v>
      </c>
      <c r="O983" s="53" t="str">
        <f ca="1"/>
        <v>1902-09</v>
      </c>
    </row>
    <row r="984" spans="12:15" x14ac:dyDescent="0.4">
      <c r="L984" s="56">
        <f ca="1"/>
        <v>983</v>
      </c>
      <c r="M984" s="53">
        <f ca="1"/>
        <v>1902</v>
      </c>
      <c r="N984" s="53">
        <f ca="1"/>
        <v>9</v>
      </c>
      <c r="O984" s="53" t="str">
        <f ca="1"/>
        <v>1902-09</v>
      </c>
    </row>
    <row r="985" spans="12:15" x14ac:dyDescent="0.4">
      <c r="L985" s="56">
        <f ca="1"/>
        <v>984</v>
      </c>
      <c r="M985" s="53">
        <f ca="1"/>
        <v>1902</v>
      </c>
      <c r="N985" s="53">
        <f ca="1"/>
        <v>9</v>
      </c>
      <c r="O985" s="53" t="str">
        <f ca="1"/>
        <v>1902-09</v>
      </c>
    </row>
    <row r="986" spans="12:15" x14ac:dyDescent="0.4">
      <c r="L986" s="56">
        <f ca="1"/>
        <v>985</v>
      </c>
      <c r="M986" s="53">
        <f ca="1"/>
        <v>1902</v>
      </c>
      <c r="N986" s="53">
        <f ca="1"/>
        <v>9</v>
      </c>
      <c r="O986" s="53" t="str">
        <f ca="1"/>
        <v>1902-09</v>
      </c>
    </row>
    <row r="987" spans="12:15" x14ac:dyDescent="0.4">
      <c r="L987" s="56">
        <f ca="1"/>
        <v>986</v>
      </c>
      <c r="M987" s="53">
        <f ca="1"/>
        <v>1902</v>
      </c>
      <c r="N987" s="53">
        <f ca="1"/>
        <v>9</v>
      </c>
      <c r="O987" s="53" t="str">
        <f ca="1"/>
        <v>1902-09</v>
      </c>
    </row>
    <row r="988" spans="12:15" x14ac:dyDescent="0.4">
      <c r="L988" s="56">
        <f ca="1"/>
        <v>987</v>
      </c>
      <c r="M988" s="53">
        <f ca="1"/>
        <v>1902</v>
      </c>
      <c r="N988" s="53">
        <f ca="1"/>
        <v>9</v>
      </c>
      <c r="O988" s="53" t="str">
        <f ca="1"/>
        <v>1902-09</v>
      </c>
    </row>
    <row r="989" spans="12:15" x14ac:dyDescent="0.4">
      <c r="L989" s="56">
        <f ca="1"/>
        <v>988</v>
      </c>
      <c r="M989" s="53">
        <f ca="1"/>
        <v>1902</v>
      </c>
      <c r="N989" s="53">
        <f ca="1"/>
        <v>9</v>
      </c>
      <c r="O989" s="53" t="str">
        <f ca="1"/>
        <v>1902-09</v>
      </c>
    </row>
    <row r="990" spans="12:15" x14ac:dyDescent="0.4">
      <c r="L990" s="56">
        <f ca="1"/>
        <v>989</v>
      </c>
      <c r="M990" s="53">
        <f ca="1"/>
        <v>1902</v>
      </c>
      <c r="N990" s="53">
        <f ca="1"/>
        <v>9</v>
      </c>
      <c r="O990" s="53" t="str">
        <f ca="1"/>
        <v>1902-09</v>
      </c>
    </row>
    <row r="991" spans="12:15" x14ac:dyDescent="0.4">
      <c r="L991" s="56">
        <f ca="1"/>
        <v>990</v>
      </c>
      <c r="M991" s="53">
        <f ca="1"/>
        <v>1902</v>
      </c>
      <c r="N991" s="53">
        <f ca="1"/>
        <v>9</v>
      </c>
      <c r="O991" s="53" t="str">
        <f ca="1"/>
        <v>1902-09</v>
      </c>
    </row>
    <row r="992" spans="12:15" x14ac:dyDescent="0.4">
      <c r="L992" s="56">
        <f ca="1"/>
        <v>991</v>
      </c>
      <c r="M992" s="53">
        <f ca="1"/>
        <v>1902</v>
      </c>
      <c r="N992" s="53">
        <f ca="1"/>
        <v>9</v>
      </c>
      <c r="O992" s="53" t="str">
        <f ca="1"/>
        <v>1902-09</v>
      </c>
    </row>
    <row r="993" spans="12:15" x14ac:dyDescent="0.4">
      <c r="L993" s="56">
        <f ca="1"/>
        <v>992</v>
      </c>
      <c r="M993" s="53">
        <f ca="1"/>
        <v>1902</v>
      </c>
      <c r="N993" s="53">
        <f ca="1"/>
        <v>9</v>
      </c>
      <c r="O993" s="53" t="str">
        <f ca="1"/>
        <v>1902-09</v>
      </c>
    </row>
    <row r="994" spans="12:15" x14ac:dyDescent="0.4">
      <c r="L994" s="56">
        <f ca="1"/>
        <v>993</v>
      </c>
      <c r="M994" s="53">
        <f ca="1"/>
        <v>1902</v>
      </c>
      <c r="N994" s="53">
        <f ca="1"/>
        <v>9</v>
      </c>
      <c r="O994" s="53" t="str">
        <f ca="1"/>
        <v>1902-09</v>
      </c>
    </row>
    <row r="995" spans="12:15" x14ac:dyDescent="0.4">
      <c r="L995" s="56">
        <f ca="1"/>
        <v>994</v>
      </c>
      <c r="M995" s="53">
        <f ca="1"/>
        <v>1902</v>
      </c>
      <c r="N995" s="53">
        <f ca="1"/>
        <v>9</v>
      </c>
      <c r="O995" s="53" t="str">
        <f ca="1"/>
        <v>1902-09</v>
      </c>
    </row>
    <row r="996" spans="12:15" x14ac:dyDescent="0.4">
      <c r="L996" s="56">
        <f ca="1"/>
        <v>995</v>
      </c>
      <c r="M996" s="53">
        <f ca="1"/>
        <v>1902</v>
      </c>
      <c r="N996" s="53">
        <f ca="1"/>
        <v>9</v>
      </c>
      <c r="O996" s="53" t="str">
        <f ca="1"/>
        <v>1902-09</v>
      </c>
    </row>
    <row r="997" spans="12:15" x14ac:dyDescent="0.4">
      <c r="L997" s="56">
        <f ca="1"/>
        <v>996</v>
      </c>
      <c r="M997" s="53">
        <f ca="1"/>
        <v>1902</v>
      </c>
      <c r="N997" s="53">
        <f ca="1"/>
        <v>9</v>
      </c>
      <c r="O997" s="53" t="str">
        <f ca="1"/>
        <v>1902-09</v>
      </c>
    </row>
    <row r="998" spans="12:15" x14ac:dyDescent="0.4">
      <c r="L998" s="56">
        <f ca="1"/>
        <v>997</v>
      </c>
      <c r="M998" s="53">
        <f ca="1"/>
        <v>1902</v>
      </c>
      <c r="N998" s="53">
        <f ca="1"/>
        <v>9</v>
      </c>
      <c r="O998" s="53" t="str">
        <f ca="1"/>
        <v>1902-09</v>
      </c>
    </row>
    <row r="999" spans="12:15" x14ac:dyDescent="0.4">
      <c r="L999" s="56">
        <f ca="1"/>
        <v>998</v>
      </c>
      <c r="M999" s="53">
        <f ca="1"/>
        <v>1902</v>
      </c>
      <c r="N999" s="53">
        <f ca="1"/>
        <v>9</v>
      </c>
      <c r="O999" s="53" t="str">
        <f ca="1"/>
        <v>1902-09</v>
      </c>
    </row>
    <row r="1000" spans="12:15" x14ac:dyDescent="0.4">
      <c r="L1000" s="56">
        <f ca="1"/>
        <v>999</v>
      </c>
      <c r="M1000" s="53">
        <f ca="1"/>
        <v>1902</v>
      </c>
      <c r="N1000" s="53">
        <f ca="1"/>
        <v>9</v>
      </c>
      <c r="O1000" s="53" t="str">
        <f ca="1"/>
        <v>1902-09</v>
      </c>
    </row>
    <row r="1001" spans="12:15" x14ac:dyDescent="0.4">
      <c r="L1001" s="56">
        <f ca="1"/>
        <v>1000</v>
      </c>
      <c r="M1001" s="53">
        <f ca="1"/>
        <v>1902</v>
      </c>
      <c r="N1001" s="53">
        <f ca="1"/>
        <v>9</v>
      </c>
      <c r="O1001" s="53" t="str">
        <f ca="1"/>
        <v>1902-09</v>
      </c>
    </row>
    <row r="1002" spans="12:15" x14ac:dyDescent="0.4">
      <c r="L1002" s="56">
        <f ca="1"/>
        <v>1001</v>
      </c>
      <c r="M1002" s="53">
        <f ca="1"/>
        <v>1902</v>
      </c>
      <c r="N1002" s="53">
        <f ca="1"/>
        <v>9</v>
      </c>
      <c r="O1002" s="53" t="str">
        <f ca="1"/>
        <v>1902-09</v>
      </c>
    </row>
    <row r="1003" spans="12:15" x14ac:dyDescent="0.4">
      <c r="L1003" s="56">
        <f ca="1"/>
        <v>1002</v>
      </c>
      <c r="M1003" s="53">
        <f ca="1"/>
        <v>1902</v>
      </c>
      <c r="N1003" s="53">
        <f ca="1"/>
        <v>9</v>
      </c>
      <c r="O1003" s="53" t="str">
        <f ca="1"/>
        <v>1902-09</v>
      </c>
    </row>
    <row r="1004" spans="12:15" x14ac:dyDescent="0.4">
      <c r="L1004" s="56">
        <f ca="1"/>
        <v>1003</v>
      </c>
      <c r="M1004" s="53">
        <f ca="1"/>
        <v>1902</v>
      </c>
      <c r="N1004" s="53">
        <f ca="1"/>
        <v>9</v>
      </c>
      <c r="O1004" s="53" t="str">
        <f ca="1"/>
        <v>1902-09</v>
      </c>
    </row>
    <row r="1005" spans="12:15" x14ac:dyDescent="0.4">
      <c r="L1005" s="56">
        <f ca="1"/>
        <v>1004</v>
      </c>
      <c r="M1005" s="53">
        <f ca="1"/>
        <v>1902</v>
      </c>
      <c r="N1005" s="53">
        <f ca="1"/>
        <v>9</v>
      </c>
      <c r="O1005" s="53" t="str">
        <f ca="1"/>
        <v>1902-09</v>
      </c>
    </row>
    <row r="1006" spans="12:15" x14ac:dyDescent="0.4">
      <c r="L1006" s="56">
        <f ca="1"/>
        <v>1005</v>
      </c>
      <c r="M1006" s="53">
        <f ca="1"/>
        <v>1902</v>
      </c>
      <c r="N1006" s="53">
        <f ca="1"/>
        <v>10</v>
      </c>
      <c r="O1006" s="53" t="str">
        <f ca="1"/>
        <v>1902-10</v>
      </c>
    </row>
    <row r="1007" spans="12:15" x14ac:dyDescent="0.4">
      <c r="L1007" s="56">
        <f ca="1"/>
        <v>1006</v>
      </c>
      <c r="M1007" s="53">
        <f ca="1"/>
        <v>1902</v>
      </c>
      <c r="N1007" s="53">
        <f ca="1"/>
        <v>10</v>
      </c>
      <c r="O1007" s="53" t="str">
        <f ca="1"/>
        <v>1902-10</v>
      </c>
    </row>
    <row r="1008" spans="12:15" x14ac:dyDescent="0.4">
      <c r="L1008" s="56">
        <f ca="1"/>
        <v>1007</v>
      </c>
      <c r="M1008" s="53">
        <f ca="1"/>
        <v>1902</v>
      </c>
      <c r="N1008" s="53">
        <f ca="1"/>
        <v>10</v>
      </c>
      <c r="O1008" s="53" t="str">
        <f ca="1"/>
        <v>1902-10</v>
      </c>
    </row>
    <row r="1009" spans="12:15" x14ac:dyDescent="0.4">
      <c r="L1009" s="56">
        <f ca="1"/>
        <v>1008</v>
      </c>
      <c r="M1009" s="53">
        <f ca="1"/>
        <v>1902</v>
      </c>
      <c r="N1009" s="53">
        <f ca="1"/>
        <v>10</v>
      </c>
      <c r="O1009" s="53" t="str">
        <f ca="1"/>
        <v>1902-10</v>
      </c>
    </row>
    <row r="1010" spans="12:15" x14ac:dyDescent="0.4">
      <c r="L1010" s="56">
        <f ca="1"/>
        <v>1009</v>
      </c>
      <c r="M1010" s="53">
        <f ca="1"/>
        <v>1902</v>
      </c>
      <c r="N1010" s="53">
        <f ca="1"/>
        <v>10</v>
      </c>
      <c r="O1010" s="53" t="str">
        <f ca="1"/>
        <v>1902-10</v>
      </c>
    </row>
    <row r="1011" spans="12:15" x14ac:dyDescent="0.4">
      <c r="L1011" s="56">
        <f ca="1"/>
        <v>1010</v>
      </c>
      <c r="M1011" s="53">
        <f ca="1"/>
        <v>1902</v>
      </c>
      <c r="N1011" s="53">
        <f ca="1"/>
        <v>10</v>
      </c>
      <c r="O1011" s="53" t="str">
        <f ca="1"/>
        <v>1902-10</v>
      </c>
    </row>
    <row r="1012" spans="12:15" x14ac:dyDescent="0.4">
      <c r="L1012" s="56">
        <f ca="1"/>
        <v>1011</v>
      </c>
      <c r="M1012" s="53">
        <f ca="1"/>
        <v>1902</v>
      </c>
      <c r="N1012" s="53">
        <f ca="1"/>
        <v>10</v>
      </c>
      <c r="O1012" s="53" t="str">
        <f ca="1"/>
        <v>1902-10</v>
      </c>
    </row>
    <row r="1013" spans="12:15" x14ac:dyDescent="0.4">
      <c r="L1013" s="56">
        <f ca="1"/>
        <v>1012</v>
      </c>
      <c r="M1013" s="53">
        <f ca="1"/>
        <v>1902</v>
      </c>
      <c r="N1013" s="53">
        <f ca="1"/>
        <v>10</v>
      </c>
      <c r="O1013" s="53" t="str">
        <f ca="1"/>
        <v>1902-10</v>
      </c>
    </row>
    <row r="1014" spans="12:15" x14ac:dyDescent="0.4">
      <c r="L1014" s="56">
        <f ca="1"/>
        <v>1013</v>
      </c>
      <c r="M1014" s="53">
        <f ca="1"/>
        <v>1902</v>
      </c>
      <c r="N1014" s="53">
        <f ca="1"/>
        <v>10</v>
      </c>
      <c r="O1014" s="53" t="str">
        <f ca="1"/>
        <v>1902-10</v>
      </c>
    </row>
    <row r="1015" spans="12:15" x14ac:dyDescent="0.4">
      <c r="L1015" s="56">
        <f ca="1"/>
        <v>1014</v>
      </c>
      <c r="M1015" s="53">
        <f ca="1"/>
        <v>1902</v>
      </c>
      <c r="N1015" s="53">
        <f ca="1"/>
        <v>10</v>
      </c>
      <c r="O1015" s="53" t="str">
        <f ca="1"/>
        <v>1902-10</v>
      </c>
    </row>
    <row r="1016" spans="12:15" x14ac:dyDescent="0.4">
      <c r="L1016" s="56">
        <f ca="1"/>
        <v>1015</v>
      </c>
      <c r="M1016" s="53">
        <f ca="1"/>
        <v>1902</v>
      </c>
      <c r="N1016" s="53">
        <f ca="1"/>
        <v>10</v>
      </c>
      <c r="O1016" s="53" t="str">
        <f ca="1"/>
        <v>1902-10</v>
      </c>
    </row>
    <row r="1017" spans="12:15" x14ac:dyDescent="0.4">
      <c r="L1017" s="56">
        <f ca="1"/>
        <v>1016</v>
      </c>
      <c r="M1017" s="53">
        <f ca="1"/>
        <v>1902</v>
      </c>
      <c r="N1017" s="53">
        <f ca="1"/>
        <v>10</v>
      </c>
      <c r="O1017" s="53" t="str">
        <f ca="1"/>
        <v>1902-10</v>
      </c>
    </row>
    <row r="1018" spans="12:15" x14ac:dyDescent="0.4">
      <c r="L1018" s="56">
        <f ca="1"/>
        <v>1017</v>
      </c>
      <c r="M1018" s="53">
        <f ca="1"/>
        <v>1902</v>
      </c>
      <c r="N1018" s="53">
        <f ca="1"/>
        <v>10</v>
      </c>
      <c r="O1018" s="53" t="str">
        <f ca="1"/>
        <v>1902-10</v>
      </c>
    </row>
    <row r="1019" spans="12:15" x14ac:dyDescent="0.4">
      <c r="L1019" s="56">
        <f ca="1"/>
        <v>1018</v>
      </c>
      <c r="M1019" s="53">
        <f ca="1"/>
        <v>1902</v>
      </c>
      <c r="N1019" s="53">
        <f ca="1"/>
        <v>10</v>
      </c>
      <c r="O1019" s="53" t="str">
        <f ca="1"/>
        <v>1902-10</v>
      </c>
    </row>
    <row r="1020" spans="12:15" x14ac:dyDescent="0.4">
      <c r="L1020" s="56">
        <f ca="1"/>
        <v>1019</v>
      </c>
      <c r="M1020" s="53">
        <f ca="1"/>
        <v>1902</v>
      </c>
      <c r="N1020" s="53">
        <f ca="1"/>
        <v>10</v>
      </c>
      <c r="O1020" s="53" t="str">
        <f ca="1"/>
        <v>1902-10</v>
      </c>
    </row>
    <row r="1021" spans="12:15" x14ac:dyDescent="0.4">
      <c r="L1021" s="56">
        <f ca="1"/>
        <v>1020</v>
      </c>
      <c r="M1021" s="53">
        <f ca="1"/>
        <v>1902</v>
      </c>
      <c r="N1021" s="53">
        <f ca="1"/>
        <v>10</v>
      </c>
      <c r="O1021" s="53" t="str">
        <f ca="1"/>
        <v>1902-10</v>
      </c>
    </row>
    <row r="1022" spans="12:15" x14ac:dyDescent="0.4">
      <c r="L1022" s="56">
        <f ca="1"/>
        <v>1021</v>
      </c>
      <c r="M1022" s="53">
        <f ca="1"/>
        <v>1902</v>
      </c>
      <c r="N1022" s="53">
        <f ca="1"/>
        <v>10</v>
      </c>
      <c r="O1022" s="53" t="str">
        <f ca="1"/>
        <v>1902-10</v>
      </c>
    </row>
    <row r="1023" spans="12:15" x14ac:dyDescent="0.4">
      <c r="L1023" s="56">
        <f ca="1"/>
        <v>1022</v>
      </c>
      <c r="M1023" s="53">
        <f ca="1"/>
        <v>1902</v>
      </c>
      <c r="N1023" s="53">
        <f ca="1"/>
        <v>10</v>
      </c>
      <c r="O1023" s="53" t="str">
        <f ca="1"/>
        <v>1902-10</v>
      </c>
    </row>
    <row r="1024" spans="12:15" x14ac:dyDescent="0.4">
      <c r="L1024" s="56">
        <f ca="1"/>
        <v>1023</v>
      </c>
      <c r="M1024" s="53">
        <f ca="1"/>
        <v>1902</v>
      </c>
      <c r="N1024" s="53">
        <f ca="1"/>
        <v>10</v>
      </c>
      <c r="O1024" s="53" t="str">
        <f ca="1"/>
        <v>1902-10</v>
      </c>
    </row>
    <row r="1025" spans="12:15" x14ac:dyDescent="0.4">
      <c r="L1025" s="56">
        <f ca="1"/>
        <v>1024</v>
      </c>
      <c r="M1025" s="53">
        <f ca="1"/>
        <v>1902</v>
      </c>
      <c r="N1025" s="53">
        <f ca="1"/>
        <v>10</v>
      </c>
      <c r="O1025" s="53" t="str">
        <f ca="1"/>
        <v>1902-10</v>
      </c>
    </row>
    <row r="1026" spans="12:15" x14ac:dyDescent="0.4">
      <c r="L1026" s="56">
        <f ca="1"/>
        <v>1025</v>
      </c>
      <c r="M1026" s="53">
        <f ca="1"/>
        <v>1902</v>
      </c>
      <c r="N1026" s="53">
        <f ca="1"/>
        <v>10</v>
      </c>
      <c r="O1026" s="53" t="str">
        <f ca="1"/>
        <v>1902-10</v>
      </c>
    </row>
    <row r="1027" spans="12:15" x14ac:dyDescent="0.4">
      <c r="L1027" s="56">
        <f ca="1"/>
        <v>1026</v>
      </c>
      <c r="M1027" s="53">
        <f ca="1"/>
        <v>1902</v>
      </c>
      <c r="N1027" s="53">
        <f ca="1"/>
        <v>10</v>
      </c>
      <c r="O1027" s="53" t="str">
        <f ca="1"/>
        <v>1902-10</v>
      </c>
    </row>
    <row r="1028" spans="12:15" x14ac:dyDescent="0.4">
      <c r="L1028" s="56">
        <f ca="1"/>
        <v>1027</v>
      </c>
      <c r="M1028" s="53">
        <f ca="1"/>
        <v>1902</v>
      </c>
      <c r="N1028" s="53">
        <f ca="1"/>
        <v>10</v>
      </c>
      <c r="O1028" s="53" t="str">
        <f ca="1"/>
        <v>1902-10</v>
      </c>
    </row>
    <row r="1029" spans="12:15" x14ac:dyDescent="0.4">
      <c r="L1029" s="56">
        <f ca="1"/>
        <v>1028</v>
      </c>
      <c r="M1029" s="53">
        <f ca="1"/>
        <v>1902</v>
      </c>
      <c r="N1029" s="53">
        <f ca="1"/>
        <v>10</v>
      </c>
      <c r="O1029" s="53" t="str">
        <f ca="1"/>
        <v>1902-10</v>
      </c>
    </row>
    <row r="1030" spans="12:15" x14ac:dyDescent="0.4">
      <c r="L1030" s="56">
        <f ca="1"/>
        <v>1029</v>
      </c>
      <c r="M1030" s="53">
        <f ca="1"/>
        <v>1902</v>
      </c>
      <c r="N1030" s="53">
        <f ca="1"/>
        <v>10</v>
      </c>
      <c r="O1030" s="53" t="str">
        <f ca="1"/>
        <v>1902-10</v>
      </c>
    </row>
    <row r="1031" spans="12:15" x14ac:dyDescent="0.4">
      <c r="L1031" s="56">
        <f ca="1"/>
        <v>1030</v>
      </c>
      <c r="M1031" s="53">
        <f ca="1"/>
        <v>1902</v>
      </c>
      <c r="N1031" s="53">
        <f ca="1"/>
        <v>10</v>
      </c>
      <c r="O1031" s="53" t="str">
        <f ca="1"/>
        <v>1902-10</v>
      </c>
    </row>
    <row r="1032" spans="12:15" x14ac:dyDescent="0.4">
      <c r="L1032" s="56">
        <f ca="1"/>
        <v>1031</v>
      </c>
      <c r="M1032" s="53">
        <f ca="1"/>
        <v>1902</v>
      </c>
      <c r="N1032" s="53">
        <f ca="1"/>
        <v>10</v>
      </c>
      <c r="O1032" s="53" t="str">
        <f ca="1"/>
        <v>1902-10</v>
      </c>
    </row>
    <row r="1033" spans="12:15" x14ac:dyDescent="0.4">
      <c r="L1033" s="56">
        <f ca="1"/>
        <v>1032</v>
      </c>
      <c r="M1033" s="53">
        <f ca="1"/>
        <v>1902</v>
      </c>
      <c r="N1033" s="53">
        <f ca="1"/>
        <v>10</v>
      </c>
      <c r="O1033" s="53" t="str">
        <f ca="1"/>
        <v>1902-10</v>
      </c>
    </row>
    <row r="1034" spans="12:15" x14ac:dyDescent="0.4">
      <c r="L1034" s="56">
        <f ca="1"/>
        <v>1033</v>
      </c>
      <c r="M1034" s="53">
        <f ca="1"/>
        <v>1902</v>
      </c>
      <c r="N1034" s="53">
        <f ca="1"/>
        <v>10</v>
      </c>
      <c r="O1034" s="53" t="str">
        <f ca="1"/>
        <v>1902-10</v>
      </c>
    </row>
    <row r="1035" spans="12:15" x14ac:dyDescent="0.4">
      <c r="L1035" s="56">
        <f ca="1"/>
        <v>1034</v>
      </c>
      <c r="M1035" s="53">
        <f ca="1"/>
        <v>1902</v>
      </c>
      <c r="N1035" s="53">
        <f ca="1"/>
        <v>10</v>
      </c>
      <c r="O1035" s="53" t="str">
        <f ca="1"/>
        <v>1902-10</v>
      </c>
    </row>
    <row r="1036" spans="12:15" x14ac:dyDescent="0.4">
      <c r="L1036" s="56">
        <f ca="1"/>
        <v>1035</v>
      </c>
      <c r="M1036" s="53">
        <f ca="1"/>
        <v>1902</v>
      </c>
      <c r="N1036" s="53">
        <f ca="1"/>
        <v>10</v>
      </c>
      <c r="O1036" s="53" t="str">
        <f ca="1"/>
        <v>1902-10</v>
      </c>
    </row>
    <row r="1037" spans="12:15" x14ac:dyDescent="0.4">
      <c r="L1037" s="56">
        <f ca="1"/>
        <v>1036</v>
      </c>
      <c r="M1037" s="53">
        <f ca="1"/>
        <v>1902</v>
      </c>
      <c r="N1037" s="53">
        <f ca="1"/>
        <v>11</v>
      </c>
      <c r="O1037" s="53" t="str">
        <f ca="1"/>
        <v>1902-11</v>
      </c>
    </row>
    <row r="1038" spans="12:15" x14ac:dyDescent="0.4">
      <c r="L1038" s="56">
        <f ca="1"/>
        <v>1037</v>
      </c>
      <c r="M1038" s="53">
        <f ca="1"/>
        <v>1902</v>
      </c>
      <c r="N1038" s="53">
        <f ca="1"/>
        <v>11</v>
      </c>
      <c r="O1038" s="53" t="str">
        <f ca="1"/>
        <v>1902-11</v>
      </c>
    </row>
    <row r="1039" spans="12:15" x14ac:dyDescent="0.4">
      <c r="L1039" s="56">
        <f ca="1"/>
        <v>1038</v>
      </c>
      <c r="M1039" s="53">
        <f ca="1"/>
        <v>1902</v>
      </c>
      <c r="N1039" s="53">
        <f ca="1"/>
        <v>11</v>
      </c>
      <c r="O1039" s="53" t="str">
        <f ca="1"/>
        <v>1902-11</v>
      </c>
    </row>
    <row r="1040" spans="12:15" x14ac:dyDescent="0.4">
      <c r="L1040" s="56">
        <f ca="1"/>
        <v>1039</v>
      </c>
      <c r="M1040" s="53">
        <f ca="1"/>
        <v>1902</v>
      </c>
      <c r="N1040" s="53">
        <f ca="1"/>
        <v>11</v>
      </c>
      <c r="O1040" s="53" t="str">
        <f ca="1"/>
        <v>1902-11</v>
      </c>
    </row>
    <row r="1041" spans="12:15" x14ac:dyDescent="0.4">
      <c r="L1041" s="56">
        <f ca="1"/>
        <v>1040</v>
      </c>
      <c r="M1041" s="53">
        <f ca="1"/>
        <v>1902</v>
      </c>
      <c r="N1041" s="53">
        <f ca="1"/>
        <v>11</v>
      </c>
      <c r="O1041" s="53" t="str">
        <f ca="1"/>
        <v>1902-11</v>
      </c>
    </row>
    <row r="1042" spans="12:15" x14ac:dyDescent="0.4">
      <c r="L1042" s="56">
        <f ca="1"/>
        <v>1041</v>
      </c>
      <c r="M1042" s="53">
        <f ca="1"/>
        <v>1902</v>
      </c>
      <c r="N1042" s="53">
        <f ca="1"/>
        <v>11</v>
      </c>
      <c r="O1042" s="53" t="str">
        <f ca="1"/>
        <v>1902-11</v>
      </c>
    </row>
    <row r="1043" spans="12:15" x14ac:dyDescent="0.4">
      <c r="L1043" s="56">
        <f ca="1"/>
        <v>1042</v>
      </c>
      <c r="M1043" s="53">
        <f ca="1"/>
        <v>1902</v>
      </c>
      <c r="N1043" s="53">
        <f ca="1"/>
        <v>11</v>
      </c>
      <c r="O1043" s="53" t="str">
        <f ca="1"/>
        <v>1902-11</v>
      </c>
    </row>
    <row r="1044" spans="12:15" x14ac:dyDescent="0.4">
      <c r="L1044" s="56">
        <f ca="1"/>
        <v>1043</v>
      </c>
      <c r="M1044" s="53">
        <f ca="1"/>
        <v>1902</v>
      </c>
      <c r="N1044" s="53">
        <f ca="1"/>
        <v>11</v>
      </c>
      <c r="O1044" s="53" t="str">
        <f ca="1"/>
        <v>1902-11</v>
      </c>
    </row>
    <row r="1045" spans="12:15" x14ac:dyDescent="0.4">
      <c r="L1045" s="56">
        <f ca="1"/>
        <v>1044</v>
      </c>
      <c r="M1045" s="53">
        <f ca="1"/>
        <v>1902</v>
      </c>
      <c r="N1045" s="53">
        <f ca="1"/>
        <v>11</v>
      </c>
      <c r="O1045" s="53" t="str">
        <f ca="1"/>
        <v>1902-11</v>
      </c>
    </row>
    <row r="1046" spans="12:15" x14ac:dyDescent="0.4">
      <c r="L1046" s="56">
        <f ca="1"/>
        <v>1045</v>
      </c>
      <c r="M1046" s="53">
        <f ca="1"/>
        <v>1902</v>
      </c>
      <c r="N1046" s="53">
        <f ca="1"/>
        <v>11</v>
      </c>
      <c r="O1046" s="53" t="str">
        <f ca="1"/>
        <v>1902-11</v>
      </c>
    </row>
    <row r="1047" spans="12:15" x14ac:dyDescent="0.4">
      <c r="L1047" s="56">
        <f ca="1"/>
        <v>1046</v>
      </c>
      <c r="M1047" s="53">
        <f ca="1"/>
        <v>1902</v>
      </c>
      <c r="N1047" s="53">
        <f ca="1"/>
        <v>11</v>
      </c>
      <c r="O1047" s="53" t="str">
        <f ca="1"/>
        <v>1902-11</v>
      </c>
    </row>
    <row r="1048" spans="12:15" x14ac:dyDescent="0.4">
      <c r="L1048" s="56">
        <f ca="1"/>
        <v>1047</v>
      </c>
      <c r="M1048" s="53">
        <f ca="1"/>
        <v>1902</v>
      </c>
      <c r="N1048" s="53">
        <f ca="1"/>
        <v>11</v>
      </c>
      <c r="O1048" s="53" t="str">
        <f ca="1"/>
        <v>1902-11</v>
      </c>
    </row>
    <row r="1049" spans="12:15" x14ac:dyDescent="0.4">
      <c r="L1049" s="56">
        <f ca="1"/>
        <v>1048</v>
      </c>
      <c r="M1049" s="53">
        <f ca="1"/>
        <v>1902</v>
      </c>
      <c r="N1049" s="53">
        <f ca="1"/>
        <v>11</v>
      </c>
      <c r="O1049" s="53" t="str">
        <f ca="1"/>
        <v>1902-11</v>
      </c>
    </row>
    <row r="1050" spans="12:15" x14ac:dyDescent="0.4">
      <c r="L1050" s="56">
        <f ca="1"/>
        <v>1049</v>
      </c>
      <c r="M1050" s="53">
        <f ca="1"/>
        <v>1902</v>
      </c>
      <c r="N1050" s="53">
        <f ca="1"/>
        <v>11</v>
      </c>
      <c r="O1050" s="53" t="str">
        <f ca="1"/>
        <v>1902-11</v>
      </c>
    </row>
    <row r="1051" spans="12:15" x14ac:dyDescent="0.4">
      <c r="L1051" s="56">
        <f ca="1"/>
        <v>1050</v>
      </c>
      <c r="M1051" s="53">
        <f ca="1"/>
        <v>1902</v>
      </c>
      <c r="N1051" s="53">
        <f ca="1"/>
        <v>11</v>
      </c>
      <c r="O1051" s="53" t="str">
        <f ca="1"/>
        <v>1902-11</v>
      </c>
    </row>
    <row r="1052" spans="12:15" x14ac:dyDescent="0.4">
      <c r="L1052" s="56">
        <f ca="1"/>
        <v>1051</v>
      </c>
      <c r="M1052" s="53">
        <f ca="1"/>
        <v>1902</v>
      </c>
      <c r="N1052" s="53">
        <f ca="1"/>
        <v>11</v>
      </c>
      <c r="O1052" s="53" t="str">
        <f ca="1"/>
        <v>1902-11</v>
      </c>
    </row>
    <row r="1053" spans="12:15" x14ac:dyDescent="0.4">
      <c r="L1053" s="56">
        <f ca="1"/>
        <v>1052</v>
      </c>
      <c r="M1053" s="53">
        <f ca="1"/>
        <v>1902</v>
      </c>
      <c r="N1053" s="53">
        <f ca="1"/>
        <v>11</v>
      </c>
      <c r="O1053" s="53" t="str">
        <f ca="1"/>
        <v>1902-11</v>
      </c>
    </row>
    <row r="1054" spans="12:15" x14ac:dyDescent="0.4">
      <c r="L1054" s="56">
        <f ca="1"/>
        <v>1053</v>
      </c>
      <c r="M1054" s="53">
        <f ca="1"/>
        <v>1902</v>
      </c>
      <c r="N1054" s="53">
        <f ca="1"/>
        <v>11</v>
      </c>
      <c r="O1054" s="53" t="str">
        <f ca="1"/>
        <v>1902-11</v>
      </c>
    </row>
    <row r="1055" spans="12:15" x14ac:dyDescent="0.4">
      <c r="L1055" s="56">
        <f ca="1"/>
        <v>1054</v>
      </c>
      <c r="M1055" s="53">
        <f ca="1"/>
        <v>1902</v>
      </c>
      <c r="N1055" s="53">
        <f ca="1"/>
        <v>11</v>
      </c>
      <c r="O1055" s="53" t="str">
        <f ca="1"/>
        <v>1902-11</v>
      </c>
    </row>
    <row r="1056" spans="12:15" x14ac:dyDescent="0.4">
      <c r="L1056" s="56">
        <f ca="1"/>
        <v>1055</v>
      </c>
      <c r="M1056" s="53">
        <f ca="1"/>
        <v>1902</v>
      </c>
      <c r="N1056" s="53">
        <f ca="1"/>
        <v>11</v>
      </c>
      <c r="O1056" s="53" t="str">
        <f ca="1"/>
        <v>1902-11</v>
      </c>
    </row>
    <row r="1057" spans="12:15" x14ac:dyDescent="0.4">
      <c r="L1057" s="56">
        <f ca="1"/>
        <v>1056</v>
      </c>
      <c r="M1057" s="53">
        <f ca="1"/>
        <v>1902</v>
      </c>
      <c r="N1057" s="53">
        <f ca="1"/>
        <v>11</v>
      </c>
      <c r="O1057" s="53" t="str">
        <f ca="1"/>
        <v>1902-11</v>
      </c>
    </row>
    <row r="1058" spans="12:15" x14ac:dyDescent="0.4">
      <c r="L1058" s="56">
        <f ca="1"/>
        <v>1057</v>
      </c>
      <c r="M1058" s="53">
        <f ca="1"/>
        <v>1902</v>
      </c>
      <c r="N1058" s="53">
        <f ca="1"/>
        <v>11</v>
      </c>
      <c r="O1058" s="53" t="str">
        <f ca="1"/>
        <v>1902-11</v>
      </c>
    </row>
    <row r="1059" spans="12:15" x14ac:dyDescent="0.4">
      <c r="L1059" s="56">
        <f ca="1"/>
        <v>1058</v>
      </c>
      <c r="M1059" s="53">
        <f ca="1"/>
        <v>1902</v>
      </c>
      <c r="N1059" s="53">
        <f ca="1"/>
        <v>11</v>
      </c>
      <c r="O1059" s="53" t="str">
        <f ca="1"/>
        <v>1902-11</v>
      </c>
    </row>
    <row r="1060" spans="12:15" x14ac:dyDescent="0.4">
      <c r="L1060" s="56">
        <f ca="1"/>
        <v>1059</v>
      </c>
      <c r="M1060" s="53">
        <f ca="1"/>
        <v>1902</v>
      </c>
      <c r="N1060" s="53">
        <f ca="1"/>
        <v>11</v>
      </c>
      <c r="O1060" s="53" t="str">
        <f ca="1"/>
        <v>1902-11</v>
      </c>
    </row>
    <row r="1061" spans="12:15" x14ac:dyDescent="0.4">
      <c r="L1061" s="56">
        <f ca="1"/>
        <v>1060</v>
      </c>
      <c r="M1061" s="53">
        <f ca="1"/>
        <v>1902</v>
      </c>
      <c r="N1061" s="53">
        <f ca="1"/>
        <v>11</v>
      </c>
      <c r="O1061" s="53" t="str">
        <f ca="1"/>
        <v>1902-11</v>
      </c>
    </row>
    <row r="1062" spans="12:15" x14ac:dyDescent="0.4">
      <c r="L1062" s="56">
        <f ca="1"/>
        <v>1061</v>
      </c>
      <c r="M1062" s="53">
        <f ca="1"/>
        <v>1902</v>
      </c>
      <c r="N1062" s="53">
        <f ca="1"/>
        <v>11</v>
      </c>
      <c r="O1062" s="53" t="str">
        <f ca="1"/>
        <v>1902-11</v>
      </c>
    </row>
    <row r="1063" spans="12:15" x14ac:dyDescent="0.4">
      <c r="L1063" s="56">
        <f ca="1"/>
        <v>1062</v>
      </c>
      <c r="M1063" s="53">
        <f ca="1"/>
        <v>1902</v>
      </c>
      <c r="N1063" s="53">
        <f ca="1"/>
        <v>11</v>
      </c>
      <c r="O1063" s="53" t="str">
        <f ca="1"/>
        <v>1902-11</v>
      </c>
    </row>
    <row r="1064" spans="12:15" x14ac:dyDescent="0.4">
      <c r="L1064" s="56">
        <f ca="1"/>
        <v>1063</v>
      </c>
      <c r="M1064" s="53">
        <f ca="1"/>
        <v>1902</v>
      </c>
      <c r="N1064" s="53">
        <f ca="1"/>
        <v>11</v>
      </c>
      <c r="O1064" s="53" t="str">
        <f ca="1"/>
        <v>1902-11</v>
      </c>
    </row>
    <row r="1065" spans="12:15" x14ac:dyDescent="0.4">
      <c r="L1065" s="56">
        <f ca="1"/>
        <v>1064</v>
      </c>
      <c r="M1065" s="53">
        <f ca="1"/>
        <v>1902</v>
      </c>
      <c r="N1065" s="53">
        <f ca="1"/>
        <v>11</v>
      </c>
      <c r="O1065" s="53" t="str">
        <f ca="1"/>
        <v>1902-11</v>
      </c>
    </row>
    <row r="1066" spans="12:15" x14ac:dyDescent="0.4">
      <c r="L1066" s="56">
        <f ca="1"/>
        <v>1065</v>
      </c>
      <c r="M1066" s="53">
        <f ca="1"/>
        <v>1902</v>
      </c>
      <c r="N1066" s="53">
        <f ca="1"/>
        <v>11</v>
      </c>
      <c r="O1066" s="53" t="str">
        <f ca="1"/>
        <v>1902-11</v>
      </c>
    </row>
    <row r="1067" spans="12:15" x14ac:dyDescent="0.4">
      <c r="L1067" s="56">
        <f ca="1"/>
        <v>1066</v>
      </c>
      <c r="M1067" s="53">
        <f ca="1"/>
        <v>1902</v>
      </c>
      <c r="N1067" s="53">
        <f ca="1"/>
        <v>12</v>
      </c>
      <c r="O1067" s="53" t="str">
        <f ca="1"/>
        <v>1902-12</v>
      </c>
    </row>
    <row r="1068" spans="12:15" x14ac:dyDescent="0.4">
      <c r="L1068" s="56">
        <f ca="1"/>
        <v>1067</v>
      </c>
      <c r="M1068" s="53">
        <f ca="1"/>
        <v>1902</v>
      </c>
      <c r="N1068" s="53">
        <f ca="1"/>
        <v>12</v>
      </c>
      <c r="O1068" s="53" t="str">
        <f ca="1"/>
        <v>1902-12</v>
      </c>
    </row>
    <row r="1069" spans="12:15" x14ac:dyDescent="0.4">
      <c r="L1069" s="56">
        <f ca="1"/>
        <v>1068</v>
      </c>
      <c r="M1069" s="53">
        <f ca="1"/>
        <v>1902</v>
      </c>
      <c r="N1069" s="53">
        <f ca="1"/>
        <v>12</v>
      </c>
      <c r="O1069" s="53" t="str">
        <f ca="1"/>
        <v>1902-12</v>
      </c>
    </row>
    <row r="1070" spans="12:15" x14ac:dyDescent="0.4">
      <c r="L1070" s="56">
        <f ca="1"/>
        <v>1069</v>
      </c>
      <c r="M1070" s="53">
        <f ca="1"/>
        <v>1902</v>
      </c>
      <c r="N1070" s="53">
        <f ca="1"/>
        <v>12</v>
      </c>
      <c r="O1070" s="53" t="str">
        <f ca="1"/>
        <v>1902-12</v>
      </c>
    </row>
    <row r="1071" spans="12:15" x14ac:dyDescent="0.4">
      <c r="L1071" s="56">
        <f ca="1"/>
        <v>1070</v>
      </c>
      <c r="M1071" s="53">
        <f ca="1"/>
        <v>1902</v>
      </c>
      <c r="N1071" s="53">
        <f ca="1"/>
        <v>12</v>
      </c>
      <c r="O1071" s="53" t="str">
        <f ca="1"/>
        <v>1902-12</v>
      </c>
    </row>
    <row r="1072" spans="12:15" x14ac:dyDescent="0.4">
      <c r="L1072" s="56">
        <f ca="1"/>
        <v>1071</v>
      </c>
      <c r="M1072" s="53">
        <f ca="1"/>
        <v>1902</v>
      </c>
      <c r="N1072" s="53">
        <f ca="1"/>
        <v>12</v>
      </c>
      <c r="O1072" s="53" t="str">
        <f ca="1"/>
        <v>1902-12</v>
      </c>
    </row>
    <row r="1073" spans="12:15" x14ac:dyDescent="0.4">
      <c r="L1073" s="56">
        <f ca="1"/>
        <v>1072</v>
      </c>
      <c r="M1073" s="53">
        <f ca="1"/>
        <v>1902</v>
      </c>
      <c r="N1073" s="53">
        <f ca="1"/>
        <v>12</v>
      </c>
      <c r="O1073" s="53" t="str">
        <f ca="1"/>
        <v>1902-12</v>
      </c>
    </row>
    <row r="1074" spans="12:15" x14ac:dyDescent="0.4">
      <c r="L1074" s="56">
        <f ca="1"/>
        <v>1073</v>
      </c>
      <c r="M1074" s="53">
        <f ca="1"/>
        <v>1902</v>
      </c>
      <c r="N1074" s="53">
        <f ca="1"/>
        <v>12</v>
      </c>
      <c r="O1074" s="53" t="str">
        <f ca="1"/>
        <v>1902-12</v>
      </c>
    </row>
    <row r="1075" spans="12:15" x14ac:dyDescent="0.4">
      <c r="L1075" s="56">
        <f ca="1"/>
        <v>1074</v>
      </c>
      <c r="M1075" s="53">
        <f ca="1"/>
        <v>1902</v>
      </c>
      <c r="N1075" s="53">
        <f ca="1"/>
        <v>12</v>
      </c>
      <c r="O1075" s="53" t="str">
        <f ca="1"/>
        <v>1902-12</v>
      </c>
    </row>
    <row r="1076" spans="12:15" x14ac:dyDescent="0.4">
      <c r="L1076" s="56">
        <f ca="1"/>
        <v>1075</v>
      </c>
      <c r="M1076" s="53">
        <f ca="1"/>
        <v>1902</v>
      </c>
      <c r="N1076" s="53">
        <f ca="1"/>
        <v>12</v>
      </c>
      <c r="O1076" s="53" t="str">
        <f ca="1"/>
        <v>1902-12</v>
      </c>
    </row>
    <row r="1077" spans="12:15" x14ac:dyDescent="0.4">
      <c r="L1077" s="56">
        <f ca="1"/>
        <v>1076</v>
      </c>
      <c r="M1077" s="53">
        <f ca="1"/>
        <v>1902</v>
      </c>
      <c r="N1077" s="53">
        <f ca="1"/>
        <v>12</v>
      </c>
      <c r="O1077" s="53" t="str">
        <f ca="1"/>
        <v>1902-12</v>
      </c>
    </row>
    <row r="1078" spans="12:15" x14ac:dyDescent="0.4">
      <c r="L1078" s="56">
        <f ca="1"/>
        <v>1077</v>
      </c>
      <c r="M1078" s="53">
        <f ca="1"/>
        <v>1902</v>
      </c>
      <c r="N1078" s="53">
        <f ca="1"/>
        <v>12</v>
      </c>
      <c r="O1078" s="53" t="str">
        <f ca="1"/>
        <v>1902-12</v>
      </c>
    </row>
    <row r="1079" spans="12:15" x14ac:dyDescent="0.4">
      <c r="L1079" s="56">
        <f ca="1"/>
        <v>1078</v>
      </c>
      <c r="M1079" s="53">
        <f ca="1"/>
        <v>1902</v>
      </c>
      <c r="N1079" s="53">
        <f ca="1"/>
        <v>12</v>
      </c>
      <c r="O1079" s="53" t="str">
        <f ca="1"/>
        <v>1902-12</v>
      </c>
    </row>
    <row r="1080" spans="12:15" x14ac:dyDescent="0.4">
      <c r="L1080" s="56">
        <f ca="1"/>
        <v>1079</v>
      </c>
      <c r="M1080" s="53">
        <f ca="1"/>
        <v>1902</v>
      </c>
      <c r="N1080" s="53">
        <f ca="1"/>
        <v>12</v>
      </c>
      <c r="O1080" s="53" t="str">
        <f ca="1"/>
        <v>1902-12</v>
      </c>
    </row>
    <row r="1081" spans="12:15" x14ac:dyDescent="0.4">
      <c r="L1081" s="56">
        <f ca="1"/>
        <v>1080</v>
      </c>
      <c r="M1081" s="53">
        <f ca="1"/>
        <v>1902</v>
      </c>
      <c r="N1081" s="53">
        <f ca="1"/>
        <v>12</v>
      </c>
      <c r="O1081" s="53" t="str">
        <f ca="1"/>
        <v>1902-12</v>
      </c>
    </row>
    <row r="1082" spans="12:15" x14ac:dyDescent="0.4">
      <c r="L1082" s="56">
        <f ca="1"/>
        <v>1081</v>
      </c>
      <c r="M1082" s="53">
        <f ca="1"/>
        <v>1902</v>
      </c>
      <c r="N1082" s="53">
        <f ca="1"/>
        <v>12</v>
      </c>
      <c r="O1082" s="53" t="str">
        <f ca="1"/>
        <v>1902-12</v>
      </c>
    </row>
    <row r="1083" spans="12:15" x14ac:dyDescent="0.4">
      <c r="L1083" s="56">
        <f ca="1"/>
        <v>1082</v>
      </c>
      <c r="M1083" s="53">
        <f ca="1"/>
        <v>1902</v>
      </c>
      <c r="N1083" s="53">
        <f ca="1"/>
        <v>12</v>
      </c>
      <c r="O1083" s="53" t="str">
        <f ca="1"/>
        <v>1902-12</v>
      </c>
    </row>
    <row r="1084" spans="12:15" x14ac:dyDescent="0.4">
      <c r="L1084" s="56">
        <f ca="1"/>
        <v>1083</v>
      </c>
      <c r="M1084" s="53">
        <f ca="1"/>
        <v>1902</v>
      </c>
      <c r="N1084" s="53">
        <f ca="1"/>
        <v>12</v>
      </c>
      <c r="O1084" s="53" t="str">
        <f ca="1"/>
        <v>1902-12</v>
      </c>
    </row>
    <row r="1085" spans="12:15" x14ac:dyDescent="0.4">
      <c r="L1085" s="56">
        <f ca="1"/>
        <v>1084</v>
      </c>
      <c r="M1085" s="53">
        <f ca="1"/>
        <v>1902</v>
      </c>
      <c r="N1085" s="53">
        <f ca="1"/>
        <v>12</v>
      </c>
      <c r="O1085" s="53" t="str">
        <f ca="1"/>
        <v>1902-12</v>
      </c>
    </row>
    <row r="1086" spans="12:15" x14ac:dyDescent="0.4">
      <c r="L1086" s="56">
        <f ca="1"/>
        <v>1085</v>
      </c>
      <c r="M1086" s="53">
        <f ca="1"/>
        <v>1902</v>
      </c>
      <c r="N1086" s="53">
        <f ca="1"/>
        <v>12</v>
      </c>
      <c r="O1086" s="53" t="str">
        <f ca="1"/>
        <v>1902-12</v>
      </c>
    </row>
    <row r="1087" spans="12:15" x14ac:dyDescent="0.4">
      <c r="L1087" s="56">
        <f ca="1"/>
        <v>1086</v>
      </c>
      <c r="M1087" s="53">
        <f ca="1"/>
        <v>1902</v>
      </c>
      <c r="N1087" s="53">
        <f ca="1"/>
        <v>12</v>
      </c>
      <c r="O1087" s="53" t="str">
        <f ca="1"/>
        <v>1902-12</v>
      </c>
    </row>
    <row r="1088" spans="12:15" x14ac:dyDescent="0.4">
      <c r="L1088" s="56">
        <f ca="1"/>
        <v>1087</v>
      </c>
      <c r="M1088" s="53">
        <f ca="1"/>
        <v>1902</v>
      </c>
      <c r="N1088" s="53">
        <f ca="1"/>
        <v>12</v>
      </c>
      <c r="O1088" s="53" t="str">
        <f ca="1"/>
        <v>1902-12</v>
      </c>
    </row>
    <row r="1089" spans="12:15" x14ac:dyDescent="0.4">
      <c r="L1089" s="56">
        <f ca="1"/>
        <v>1088</v>
      </c>
      <c r="M1089" s="53">
        <f ca="1"/>
        <v>1902</v>
      </c>
      <c r="N1089" s="53">
        <f ca="1"/>
        <v>12</v>
      </c>
      <c r="O1089" s="53" t="str">
        <f ca="1"/>
        <v>1902-12</v>
      </c>
    </row>
    <row r="1090" spans="12:15" x14ac:dyDescent="0.4">
      <c r="L1090" s="56">
        <f ca="1"/>
        <v>1089</v>
      </c>
      <c r="M1090" s="53">
        <f ca="1"/>
        <v>1902</v>
      </c>
      <c r="N1090" s="53">
        <f ca="1"/>
        <v>12</v>
      </c>
      <c r="O1090" s="53" t="str">
        <f ca="1"/>
        <v>1902-12</v>
      </c>
    </row>
    <row r="1091" spans="12:15" x14ac:dyDescent="0.4">
      <c r="L1091" s="56">
        <f ca="1"/>
        <v>1090</v>
      </c>
      <c r="M1091" s="53">
        <f ca="1"/>
        <v>1902</v>
      </c>
      <c r="N1091" s="53">
        <f ca="1"/>
        <v>12</v>
      </c>
      <c r="O1091" s="53" t="str">
        <f ca="1"/>
        <v>1902-12</v>
      </c>
    </row>
    <row r="1092" spans="12:15" x14ac:dyDescent="0.4">
      <c r="L1092" s="56">
        <f ca="1"/>
        <v>1091</v>
      </c>
      <c r="M1092" s="53">
        <f ca="1"/>
        <v>1902</v>
      </c>
      <c r="N1092" s="53">
        <f ca="1"/>
        <v>12</v>
      </c>
      <c r="O1092" s="53" t="str">
        <f ca="1"/>
        <v>1902-12</v>
      </c>
    </row>
    <row r="1093" spans="12:15" x14ac:dyDescent="0.4">
      <c r="L1093" s="56">
        <f ca="1"/>
        <v>1092</v>
      </c>
      <c r="M1093" s="53">
        <f ca="1"/>
        <v>1902</v>
      </c>
      <c r="N1093" s="53">
        <f ca="1"/>
        <v>12</v>
      </c>
      <c r="O1093" s="53" t="str">
        <f ca="1"/>
        <v>1902-12</v>
      </c>
    </row>
    <row r="1094" spans="12:15" x14ac:dyDescent="0.4">
      <c r="L1094" s="56">
        <f ca="1"/>
        <v>1093</v>
      </c>
      <c r="M1094" s="53">
        <f ca="1"/>
        <v>1902</v>
      </c>
      <c r="N1094" s="53">
        <f ca="1"/>
        <v>12</v>
      </c>
      <c r="O1094" s="53" t="str">
        <f ca="1"/>
        <v>1902-12</v>
      </c>
    </row>
    <row r="1095" spans="12:15" x14ac:dyDescent="0.4">
      <c r="L1095" s="56">
        <f ca="1"/>
        <v>1094</v>
      </c>
      <c r="M1095" s="53">
        <f ca="1"/>
        <v>1902</v>
      </c>
      <c r="N1095" s="53">
        <f ca="1"/>
        <v>12</v>
      </c>
      <c r="O1095" s="53" t="str">
        <f ca="1"/>
        <v>1902-12</v>
      </c>
    </row>
    <row r="1096" spans="12:15" x14ac:dyDescent="0.4">
      <c r="L1096" s="56">
        <f ca="1"/>
        <v>1095</v>
      </c>
      <c r="M1096" s="53">
        <f ca="1"/>
        <v>1902</v>
      </c>
      <c r="N1096" s="53">
        <f ca="1"/>
        <v>12</v>
      </c>
      <c r="O1096" s="53" t="str">
        <f ca="1"/>
        <v>1902-12</v>
      </c>
    </row>
    <row r="1097" spans="12:15" x14ac:dyDescent="0.4">
      <c r="L1097" s="56">
        <f ca="1"/>
        <v>1096</v>
      </c>
      <c r="M1097" s="53">
        <f ca="1"/>
        <v>1902</v>
      </c>
      <c r="N1097" s="53">
        <f ca="1"/>
        <v>12</v>
      </c>
      <c r="O1097" s="53" t="str">
        <f ca="1"/>
        <v>1902-12</v>
      </c>
    </row>
    <row r="1098" spans="12:15" x14ac:dyDescent="0.4">
      <c r="L1098" s="56">
        <f ca="1"/>
        <v>1097</v>
      </c>
      <c r="M1098" s="53">
        <f ca="1"/>
        <v>1903</v>
      </c>
      <c r="N1098" s="53">
        <f ca="1"/>
        <v>1</v>
      </c>
      <c r="O1098" s="53" t="str">
        <f ca="1"/>
        <v>1903-01</v>
      </c>
    </row>
    <row r="1099" spans="12:15" x14ac:dyDescent="0.4">
      <c r="L1099" s="56">
        <f ca="1"/>
        <v>1098</v>
      </c>
      <c r="M1099" s="53">
        <f ca="1"/>
        <v>1903</v>
      </c>
      <c r="N1099" s="53">
        <f ca="1"/>
        <v>1</v>
      </c>
      <c r="O1099" s="53" t="str">
        <f ca="1"/>
        <v>1903-01</v>
      </c>
    </row>
    <row r="1100" spans="12:15" x14ac:dyDescent="0.4">
      <c r="L1100" s="56">
        <f ca="1"/>
        <v>1099</v>
      </c>
      <c r="M1100" s="53">
        <f ca="1"/>
        <v>1903</v>
      </c>
      <c r="N1100" s="53">
        <f ca="1"/>
        <v>1</v>
      </c>
      <c r="O1100" s="53" t="str">
        <f ca="1"/>
        <v>1903-01</v>
      </c>
    </row>
    <row r="1101" spans="12:15" x14ac:dyDescent="0.4">
      <c r="L1101" s="56">
        <f ca="1"/>
        <v>1100</v>
      </c>
      <c r="M1101" s="53">
        <f ca="1"/>
        <v>1903</v>
      </c>
      <c r="N1101" s="53">
        <f ca="1"/>
        <v>1</v>
      </c>
      <c r="O1101" s="53" t="str">
        <f ca="1"/>
        <v>1903-01</v>
      </c>
    </row>
    <row r="1102" spans="12:15" x14ac:dyDescent="0.4">
      <c r="L1102" s="56">
        <f ca="1"/>
        <v>1101</v>
      </c>
      <c r="M1102" s="53">
        <f ca="1"/>
        <v>1903</v>
      </c>
      <c r="N1102" s="53">
        <f ca="1"/>
        <v>1</v>
      </c>
      <c r="O1102" s="53" t="str">
        <f ca="1"/>
        <v>1903-01</v>
      </c>
    </row>
    <row r="1103" spans="12:15" x14ac:dyDescent="0.4">
      <c r="L1103" s="56">
        <f ca="1"/>
        <v>1102</v>
      </c>
      <c r="M1103" s="53">
        <f ca="1"/>
        <v>1903</v>
      </c>
      <c r="N1103" s="53">
        <f ca="1"/>
        <v>1</v>
      </c>
      <c r="O1103" s="53" t="str">
        <f ca="1"/>
        <v>1903-01</v>
      </c>
    </row>
    <row r="1104" spans="12:15" x14ac:dyDescent="0.4">
      <c r="L1104" s="56">
        <f ca="1"/>
        <v>1103</v>
      </c>
      <c r="M1104" s="53">
        <f ca="1"/>
        <v>1903</v>
      </c>
      <c r="N1104" s="53">
        <f ca="1"/>
        <v>1</v>
      </c>
      <c r="O1104" s="53" t="str">
        <f ca="1"/>
        <v>1903-01</v>
      </c>
    </row>
    <row r="1105" spans="12:15" x14ac:dyDescent="0.4">
      <c r="L1105" s="56">
        <f ca="1"/>
        <v>1104</v>
      </c>
      <c r="M1105" s="53">
        <f ca="1"/>
        <v>1903</v>
      </c>
      <c r="N1105" s="53">
        <f ca="1"/>
        <v>1</v>
      </c>
      <c r="O1105" s="53" t="str">
        <f ca="1"/>
        <v>1903-01</v>
      </c>
    </row>
    <row r="1106" spans="12:15" x14ac:dyDescent="0.4">
      <c r="L1106" s="56">
        <f ca="1"/>
        <v>1105</v>
      </c>
      <c r="M1106" s="53">
        <f ca="1"/>
        <v>1903</v>
      </c>
      <c r="N1106" s="53">
        <f ca="1"/>
        <v>1</v>
      </c>
      <c r="O1106" s="53" t="str">
        <f ca="1"/>
        <v>1903-01</v>
      </c>
    </row>
    <row r="1107" spans="12:15" x14ac:dyDescent="0.4">
      <c r="L1107" s="56">
        <f ca="1"/>
        <v>1106</v>
      </c>
      <c r="M1107" s="53">
        <f ca="1"/>
        <v>1903</v>
      </c>
      <c r="N1107" s="53">
        <f ca="1"/>
        <v>1</v>
      </c>
      <c r="O1107" s="53" t="str">
        <f ca="1"/>
        <v>1903-01</v>
      </c>
    </row>
    <row r="1108" spans="12:15" x14ac:dyDescent="0.4">
      <c r="L1108" s="56">
        <f ca="1"/>
        <v>1107</v>
      </c>
      <c r="M1108" s="53">
        <f ca="1"/>
        <v>1903</v>
      </c>
      <c r="N1108" s="53">
        <f ca="1"/>
        <v>1</v>
      </c>
      <c r="O1108" s="53" t="str">
        <f ca="1"/>
        <v>1903-01</v>
      </c>
    </row>
    <row r="1109" spans="12:15" x14ac:dyDescent="0.4">
      <c r="L1109" s="56">
        <f ca="1"/>
        <v>1108</v>
      </c>
      <c r="M1109" s="53">
        <f ca="1"/>
        <v>1903</v>
      </c>
      <c r="N1109" s="53">
        <f ca="1"/>
        <v>1</v>
      </c>
      <c r="O1109" s="53" t="str">
        <f ca="1"/>
        <v>1903-01</v>
      </c>
    </row>
    <row r="1110" spans="12:15" x14ac:dyDescent="0.4">
      <c r="L1110" s="56">
        <f ca="1"/>
        <v>1109</v>
      </c>
      <c r="M1110" s="53">
        <f ca="1"/>
        <v>1903</v>
      </c>
      <c r="N1110" s="53">
        <f ca="1"/>
        <v>1</v>
      </c>
      <c r="O1110" s="53" t="str">
        <f ca="1"/>
        <v>1903-01</v>
      </c>
    </row>
    <row r="1111" spans="12:15" x14ac:dyDescent="0.4">
      <c r="L1111" s="56">
        <f ca="1"/>
        <v>1110</v>
      </c>
      <c r="M1111" s="53">
        <f ca="1"/>
        <v>1903</v>
      </c>
      <c r="N1111" s="53">
        <f ca="1"/>
        <v>1</v>
      </c>
      <c r="O1111" s="53" t="str">
        <f ca="1"/>
        <v>1903-01</v>
      </c>
    </row>
    <row r="1112" spans="12:15" x14ac:dyDescent="0.4">
      <c r="L1112" s="56">
        <f ca="1"/>
        <v>1111</v>
      </c>
      <c r="M1112" s="53">
        <f ca="1"/>
        <v>1903</v>
      </c>
      <c r="N1112" s="53">
        <f ca="1"/>
        <v>1</v>
      </c>
      <c r="O1112" s="53" t="str">
        <f ca="1"/>
        <v>1903-01</v>
      </c>
    </row>
    <row r="1113" spans="12:15" x14ac:dyDescent="0.4">
      <c r="L1113" s="56">
        <f ca="1"/>
        <v>1112</v>
      </c>
      <c r="M1113" s="53">
        <f ca="1"/>
        <v>1903</v>
      </c>
      <c r="N1113" s="53">
        <f ca="1"/>
        <v>1</v>
      </c>
      <c r="O1113" s="53" t="str">
        <f ca="1"/>
        <v>1903-01</v>
      </c>
    </row>
    <row r="1114" spans="12:15" x14ac:dyDescent="0.4">
      <c r="L1114" s="56">
        <f ca="1"/>
        <v>1113</v>
      </c>
      <c r="M1114" s="53">
        <f ca="1"/>
        <v>1903</v>
      </c>
      <c r="N1114" s="53">
        <f ca="1"/>
        <v>1</v>
      </c>
      <c r="O1114" s="53" t="str">
        <f ca="1"/>
        <v>1903-01</v>
      </c>
    </row>
    <row r="1115" spans="12:15" x14ac:dyDescent="0.4">
      <c r="L1115" s="56">
        <f ca="1"/>
        <v>1114</v>
      </c>
      <c r="M1115" s="53">
        <f ca="1"/>
        <v>1903</v>
      </c>
      <c r="N1115" s="53">
        <f ca="1"/>
        <v>1</v>
      </c>
      <c r="O1115" s="53" t="str">
        <f ca="1"/>
        <v>1903-01</v>
      </c>
    </row>
    <row r="1116" spans="12:15" x14ac:dyDescent="0.4">
      <c r="L1116" s="56">
        <f ca="1"/>
        <v>1115</v>
      </c>
      <c r="M1116" s="53">
        <f ca="1"/>
        <v>1903</v>
      </c>
      <c r="N1116" s="53">
        <f ca="1"/>
        <v>1</v>
      </c>
      <c r="O1116" s="53" t="str">
        <f ca="1"/>
        <v>1903-01</v>
      </c>
    </row>
    <row r="1117" spans="12:15" x14ac:dyDescent="0.4">
      <c r="L1117" s="56">
        <f ca="1"/>
        <v>1116</v>
      </c>
      <c r="M1117" s="53">
        <f ca="1"/>
        <v>1903</v>
      </c>
      <c r="N1117" s="53">
        <f ca="1"/>
        <v>1</v>
      </c>
      <c r="O1117" s="53" t="str">
        <f ca="1"/>
        <v>1903-01</v>
      </c>
    </row>
    <row r="1118" spans="12:15" x14ac:dyDescent="0.4">
      <c r="L1118" s="56">
        <f ca="1"/>
        <v>1117</v>
      </c>
      <c r="M1118" s="53">
        <f ca="1"/>
        <v>1903</v>
      </c>
      <c r="N1118" s="53">
        <f ca="1"/>
        <v>1</v>
      </c>
      <c r="O1118" s="53" t="str">
        <f ca="1"/>
        <v>1903-01</v>
      </c>
    </row>
    <row r="1119" spans="12:15" x14ac:dyDescent="0.4">
      <c r="L1119" s="56">
        <f ca="1"/>
        <v>1118</v>
      </c>
      <c r="M1119" s="53">
        <f ca="1"/>
        <v>1903</v>
      </c>
      <c r="N1119" s="53">
        <f ca="1"/>
        <v>1</v>
      </c>
      <c r="O1119" s="53" t="str">
        <f ca="1"/>
        <v>1903-01</v>
      </c>
    </row>
    <row r="1120" spans="12:15" x14ac:dyDescent="0.4">
      <c r="L1120" s="56">
        <f ca="1"/>
        <v>1119</v>
      </c>
      <c r="M1120" s="53">
        <f ca="1"/>
        <v>1903</v>
      </c>
      <c r="N1120" s="53">
        <f ca="1"/>
        <v>1</v>
      </c>
      <c r="O1120" s="53" t="str">
        <f ca="1"/>
        <v>1903-01</v>
      </c>
    </row>
    <row r="1121" spans="12:15" x14ac:dyDescent="0.4">
      <c r="L1121" s="56">
        <f ca="1"/>
        <v>1120</v>
      </c>
      <c r="M1121" s="53">
        <f ca="1"/>
        <v>1903</v>
      </c>
      <c r="N1121" s="53">
        <f ca="1"/>
        <v>1</v>
      </c>
      <c r="O1121" s="53" t="str">
        <f ca="1"/>
        <v>1903-01</v>
      </c>
    </row>
    <row r="1122" spans="12:15" x14ac:dyDescent="0.4">
      <c r="L1122" s="56">
        <f ca="1"/>
        <v>1121</v>
      </c>
      <c r="M1122" s="53">
        <f ca="1"/>
        <v>1903</v>
      </c>
      <c r="N1122" s="53">
        <f ca="1"/>
        <v>1</v>
      </c>
      <c r="O1122" s="53" t="str">
        <f ca="1"/>
        <v>1903-01</v>
      </c>
    </row>
    <row r="1123" spans="12:15" x14ac:dyDescent="0.4">
      <c r="L1123" s="56">
        <f ca="1"/>
        <v>1122</v>
      </c>
      <c r="M1123" s="53">
        <f ca="1"/>
        <v>1903</v>
      </c>
      <c r="N1123" s="53">
        <f ca="1"/>
        <v>1</v>
      </c>
      <c r="O1123" s="53" t="str">
        <f ca="1"/>
        <v>1903-01</v>
      </c>
    </row>
    <row r="1124" spans="12:15" x14ac:dyDescent="0.4">
      <c r="L1124" s="56">
        <f ca="1"/>
        <v>1123</v>
      </c>
      <c r="M1124" s="53">
        <f ca="1"/>
        <v>1903</v>
      </c>
      <c r="N1124" s="53">
        <f ca="1"/>
        <v>1</v>
      </c>
      <c r="O1124" s="53" t="str">
        <f ca="1"/>
        <v>1903-01</v>
      </c>
    </row>
    <row r="1125" spans="12:15" x14ac:dyDescent="0.4">
      <c r="L1125" s="56">
        <f ca="1"/>
        <v>1124</v>
      </c>
      <c r="M1125" s="53">
        <f ca="1"/>
        <v>1903</v>
      </c>
      <c r="N1125" s="53">
        <f ca="1"/>
        <v>1</v>
      </c>
      <c r="O1125" s="53" t="str">
        <f ca="1"/>
        <v>1903-01</v>
      </c>
    </row>
    <row r="1126" spans="12:15" x14ac:dyDescent="0.4">
      <c r="L1126" s="56">
        <f ca="1"/>
        <v>1125</v>
      </c>
      <c r="M1126" s="53">
        <f ca="1"/>
        <v>1903</v>
      </c>
      <c r="N1126" s="53">
        <f ca="1"/>
        <v>1</v>
      </c>
      <c r="O1126" s="53" t="str">
        <f ca="1"/>
        <v>1903-01</v>
      </c>
    </row>
    <row r="1127" spans="12:15" x14ac:dyDescent="0.4">
      <c r="L1127" s="56">
        <f ca="1"/>
        <v>1126</v>
      </c>
      <c r="M1127" s="53">
        <f ca="1"/>
        <v>1903</v>
      </c>
      <c r="N1127" s="53">
        <f ca="1"/>
        <v>1</v>
      </c>
      <c r="O1127" s="53" t="str">
        <f ca="1"/>
        <v>1903-01</v>
      </c>
    </row>
    <row r="1128" spans="12:15" x14ac:dyDescent="0.4">
      <c r="L1128" s="56">
        <f ca="1"/>
        <v>1127</v>
      </c>
      <c r="M1128" s="53">
        <f ca="1"/>
        <v>1903</v>
      </c>
      <c r="N1128" s="53">
        <f ca="1"/>
        <v>1</v>
      </c>
      <c r="O1128" s="53" t="str">
        <f ca="1"/>
        <v>1903-01</v>
      </c>
    </row>
    <row r="1129" spans="12:15" x14ac:dyDescent="0.4">
      <c r="L1129" s="56">
        <f ca="1"/>
        <v>1128</v>
      </c>
      <c r="M1129" s="53">
        <f ca="1"/>
        <v>1903</v>
      </c>
      <c r="N1129" s="53">
        <f ca="1"/>
        <v>2</v>
      </c>
      <c r="O1129" s="53" t="str">
        <f ca="1"/>
        <v>1903-02</v>
      </c>
    </row>
    <row r="1130" spans="12:15" x14ac:dyDescent="0.4">
      <c r="L1130" s="56">
        <f ca="1"/>
        <v>1129</v>
      </c>
      <c r="M1130" s="53">
        <f ca="1"/>
        <v>1903</v>
      </c>
      <c r="N1130" s="53">
        <f ca="1"/>
        <v>2</v>
      </c>
      <c r="O1130" s="53" t="str">
        <f ca="1"/>
        <v>1903-02</v>
      </c>
    </row>
    <row r="1131" spans="12:15" x14ac:dyDescent="0.4">
      <c r="L1131" s="56">
        <f ca="1"/>
        <v>1130</v>
      </c>
      <c r="M1131" s="53">
        <f ca="1"/>
        <v>1903</v>
      </c>
      <c r="N1131" s="53">
        <f ca="1"/>
        <v>2</v>
      </c>
      <c r="O1131" s="53" t="str">
        <f ca="1"/>
        <v>1903-02</v>
      </c>
    </row>
    <row r="1132" spans="12:15" x14ac:dyDescent="0.4">
      <c r="L1132" s="56">
        <f ca="1"/>
        <v>1131</v>
      </c>
      <c r="M1132" s="53">
        <f ca="1"/>
        <v>1903</v>
      </c>
      <c r="N1132" s="53">
        <f ca="1"/>
        <v>2</v>
      </c>
      <c r="O1132" s="53" t="str">
        <f ca="1"/>
        <v>1903-02</v>
      </c>
    </row>
    <row r="1133" spans="12:15" x14ac:dyDescent="0.4">
      <c r="L1133" s="56">
        <f ca="1"/>
        <v>1132</v>
      </c>
      <c r="M1133" s="53">
        <f ca="1"/>
        <v>1903</v>
      </c>
      <c r="N1133" s="53">
        <f ca="1"/>
        <v>2</v>
      </c>
      <c r="O1133" s="53" t="str">
        <f ca="1"/>
        <v>1903-02</v>
      </c>
    </row>
    <row r="1134" spans="12:15" x14ac:dyDescent="0.4">
      <c r="L1134" s="56">
        <f ca="1"/>
        <v>1133</v>
      </c>
      <c r="M1134" s="53">
        <f ca="1"/>
        <v>1903</v>
      </c>
      <c r="N1134" s="53">
        <f ca="1"/>
        <v>2</v>
      </c>
      <c r="O1134" s="53" t="str">
        <f ca="1"/>
        <v>1903-02</v>
      </c>
    </row>
    <row r="1135" spans="12:15" x14ac:dyDescent="0.4">
      <c r="L1135" s="56">
        <f ca="1"/>
        <v>1134</v>
      </c>
      <c r="M1135" s="53">
        <f ca="1"/>
        <v>1903</v>
      </c>
      <c r="N1135" s="53">
        <f ca="1"/>
        <v>2</v>
      </c>
      <c r="O1135" s="53" t="str">
        <f ca="1"/>
        <v>1903-02</v>
      </c>
    </row>
    <row r="1136" spans="12:15" x14ac:dyDescent="0.4">
      <c r="L1136" s="56">
        <f ca="1"/>
        <v>1135</v>
      </c>
      <c r="M1136" s="53">
        <f ca="1"/>
        <v>1903</v>
      </c>
      <c r="N1136" s="53">
        <f ca="1"/>
        <v>2</v>
      </c>
      <c r="O1136" s="53" t="str">
        <f ca="1"/>
        <v>1903-02</v>
      </c>
    </row>
    <row r="1137" spans="12:15" x14ac:dyDescent="0.4">
      <c r="L1137" s="56">
        <f ca="1"/>
        <v>1136</v>
      </c>
      <c r="M1137" s="53">
        <f ca="1"/>
        <v>1903</v>
      </c>
      <c r="N1137" s="53">
        <f ca="1"/>
        <v>2</v>
      </c>
      <c r="O1137" s="53" t="str">
        <f ca="1"/>
        <v>1903-02</v>
      </c>
    </row>
    <row r="1138" spans="12:15" x14ac:dyDescent="0.4">
      <c r="L1138" s="56">
        <f ca="1"/>
        <v>1137</v>
      </c>
      <c r="M1138" s="53">
        <f ca="1"/>
        <v>1903</v>
      </c>
      <c r="N1138" s="53">
        <f ca="1"/>
        <v>2</v>
      </c>
      <c r="O1138" s="53" t="str">
        <f ca="1"/>
        <v>1903-02</v>
      </c>
    </row>
    <row r="1139" spans="12:15" x14ac:dyDescent="0.4">
      <c r="L1139" s="56">
        <f ca="1"/>
        <v>1138</v>
      </c>
      <c r="M1139" s="53">
        <f ca="1"/>
        <v>1903</v>
      </c>
      <c r="N1139" s="53">
        <f ca="1"/>
        <v>2</v>
      </c>
      <c r="O1139" s="53" t="str">
        <f ca="1"/>
        <v>1903-02</v>
      </c>
    </row>
    <row r="1140" spans="12:15" x14ac:dyDescent="0.4">
      <c r="L1140" s="56">
        <f ca="1"/>
        <v>1139</v>
      </c>
      <c r="M1140" s="53">
        <f ca="1"/>
        <v>1903</v>
      </c>
      <c r="N1140" s="53">
        <f ca="1"/>
        <v>2</v>
      </c>
      <c r="O1140" s="53" t="str">
        <f ca="1"/>
        <v>1903-02</v>
      </c>
    </row>
    <row r="1141" spans="12:15" x14ac:dyDescent="0.4">
      <c r="L1141" s="56">
        <f ca="1"/>
        <v>1140</v>
      </c>
      <c r="M1141" s="53">
        <f ca="1"/>
        <v>1903</v>
      </c>
      <c r="N1141" s="53">
        <f ca="1"/>
        <v>2</v>
      </c>
      <c r="O1141" s="53" t="str">
        <f ca="1"/>
        <v>1903-02</v>
      </c>
    </row>
    <row r="1142" spans="12:15" x14ac:dyDescent="0.4">
      <c r="L1142" s="56">
        <f ca="1"/>
        <v>1141</v>
      </c>
      <c r="M1142" s="53">
        <f ca="1"/>
        <v>1903</v>
      </c>
      <c r="N1142" s="53">
        <f ca="1"/>
        <v>2</v>
      </c>
      <c r="O1142" s="53" t="str">
        <f ca="1"/>
        <v>1903-02</v>
      </c>
    </row>
    <row r="1143" spans="12:15" x14ac:dyDescent="0.4">
      <c r="L1143" s="56">
        <f ca="1"/>
        <v>1142</v>
      </c>
      <c r="M1143" s="53">
        <f ca="1"/>
        <v>1903</v>
      </c>
      <c r="N1143" s="53">
        <f ca="1"/>
        <v>2</v>
      </c>
      <c r="O1143" s="53" t="str">
        <f ca="1"/>
        <v>1903-02</v>
      </c>
    </row>
    <row r="1144" spans="12:15" x14ac:dyDescent="0.4">
      <c r="L1144" s="56">
        <f ca="1"/>
        <v>1143</v>
      </c>
      <c r="M1144" s="53">
        <f ca="1"/>
        <v>1903</v>
      </c>
      <c r="N1144" s="53">
        <f ca="1"/>
        <v>2</v>
      </c>
      <c r="O1144" s="53" t="str">
        <f ca="1"/>
        <v>1903-02</v>
      </c>
    </row>
    <row r="1145" spans="12:15" x14ac:dyDescent="0.4">
      <c r="L1145" s="56">
        <f ca="1"/>
        <v>1144</v>
      </c>
      <c r="M1145" s="53">
        <f ca="1"/>
        <v>1903</v>
      </c>
      <c r="N1145" s="53">
        <f ca="1"/>
        <v>2</v>
      </c>
      <c r="O1145" s="53" t="str">
        <f ca="1"/>
        <v>1903-02</v>
      </c>
    </row>
    <row r="1146" spans="12:15" x14ac:dyDescent="0.4">
      <c r="L1146" s="56">
        <f ca="1"/>
        <v>1145</v>
      </c>
      <c r="M1146" s="53">
        <f ca="1"/>
        <v>1903</v>
      </c>
      <c r="N1146" s="53">
        <f ca="1"/>
        <v>2</v>
      </c>
      <c r="O1146" s="53" t="str">
        <f ca="1"/>
        <v>1903-02</v>
      </c>
    </row>
    <row r="1147" spans="12:15" x14ac:dyDescent="0.4">
      <c r="L1147" s="56">
        <f ca="1"/>
        <v>1146</v>
      </c>
      <c r="M1147" s="53">
        <f ca="1"/>
        <v>1903</v>
      </c>
      <c r="N1147" s="53">
        <f ca="1"/>
        <v>2</v>
      </c>
      <c r="O1147" s="53" t="str">
        <f ca="1"/>
        <v>1903-02</v>
      </c>
    </row>
    <row r="1148" spans="12:15" x14ac:dyDescent="0.4">
      <c r="L1148" s="56">
        <f ca="1"/>
        <v>1147</v>
      </c>
      <c r="M1148" s="53">
        <f ca="1"/>
        <v>1903</v>
      </c>
      <c r="N1148" s="53">
        <f ca="1"/>
        <v>2</v>
      </c>
      <c r="O1148" s="53" t="str">
        <f ca="1"/>
        <v>1903-02</v>
      </c>
    </row>
    <row r="1149" spans="12:15" x14ac:dyDescent="0.4">
      <c r="L1149" s="56">
        <f ca="1"/>
        <v>1148</v>
      </c>
      <c r="M1149" s="53">
        <f ca="1"/>
        <v>1903</v>
      </c>
      <c r="N1149" s="53">
        <f ca="1"/>
        <v>2</v>
      </c>
      <c r="O1149" s="53" t="str">
        <f ca="1"/>
        <v>1903-02</v>
      </c>
    </row>
    <row r="1150" spans="12:15" x14ac:dyDescent="0.4">
      <c r="L1150" s="56">
        <f ca="1"/>
        <v>1149</v>
      </c>
      <c r="M1150" s="53">
        <f ca="1"/>
        <v>1903</v>
      </c>
      <c r="N1150" s="53">
        <f ca="1"/>
        <v>2</v>
      </c>
      <c r="O1150" s="53" t="str">
        <f ca="1"/>
        <v>1903-02</v>
      </c>
    </row>
    <row r="1151" spans="12:15" x14ac:dyDescent="0.4">
      <c r="L1151" s="56">
        <f ca="1"/>
        <v>1150</v>
      </c>
      <c r="M1151" s="53">
        <f ca="1"/>
        <v>1903</v>
      </c>
      <c r="N1151" s="53">
        <f ca="1"/>
        <v>2</v>
      </c>
      <c r="O1151" s="53" t="str">
        <f ca="1"/>
        <v>1903-02</v>
      </c>
    </row>
    <row r="1152" spans="12:15" x14ac:dyDescent="0.4">
      <c r="L1152" s="56">
        <f ca="1"/>
        <v>1151</v>
      </c>
      <c r="M1152" s="53">
        <f ca="1"/>
        <v>1903</v>
      </c>
      <c r="N1152" s="53">
        <f ca="1"/>
        <v>2</v>
      </c>
      <c r="O1152" s="53" t="str">
        <f ca="1"/>
        <v>1903-02</v>
      </c>
    </row>
    <row r="1153" spans="12:15" x14ac:dyDescent="0.4">
      <c r="L1153" s="56">
        <f ca="1"/>
        <v>1152</v>
      </c>
      <c r="M1153" s="53">
        <f ca="1"/>
        <v>1903</v>
      </c>
      <c r="N1153" s="53">
        <f ca="1"/>
        <v>2</v>
      </c>
      <c r="O1153" s="53" t="str">
        <f ca="1"/>
        <v>1903-02</v>
      </c>
    </row>
    <row r="1154" spans="12:15" x14ac:dyDescent="0.4">
      <c r="L1154" s="56">
        <f ca="1"/>
        <v>1153</v>
      </c>
      <c r="M1154" s="53">
        <f ca="1"/>
        <v>1903</v>
      </c>
      <c r="N1154" s="53">
        <f ca="1"/>
        <v>2</v>
      </c>
      <c r="O1154" s="53" t="str">
        <f ca="1"/>
        <v>1903-02</v>
      </c>
    </row>
    <row r="1155" spans="12:15" x14ac:dyDescent="0.4">
      <c r="L1155" s="56">
        <f ca="1"/>
        <v>1154</v>
      </c>
      <c r="M1155" s="53">
        <f ca="1"/>
        <v>1903</v>
      </c>
      <c r="N1155" s="53">
        <f ca="1"/>
        <v>2</v>
      </c>
      <c r="O1155" s="53" t="str">
        <f ca="1"/>
        <v>1903-02</v>
      </c>
    </row>
    <row r="1156" spans="12:15" x14ac:dyDescent="0.4">
      <c r="L1156" s="56">
        <f ca="1"/>
        <v>1155</v>
      </c>
      <c r="M1156" s="53">
        <f ca="1"/>
        <v>1903</v>
      </c>
      <c r="N1156" s="53">
        <f ca="1"/>
        <v>2</v>
      </c>
      <c r="O1156" s="53" t="str">
        <f ca="1"/>
        <v>1903-02</v>
      </c>
    </row>
    <row r="1157" spans="12:15" x14ac:dyDescent="0.4">
      <c r="L1157" s="56">
        <f ca="1"/>
        <v>1156</v>
      </c>
      <c r="M1157" s="53">
        <f ca="1"/>
        <v>1903</v>
      </c>
      <c r="N1157" s="53">
        <f ca="1"/>
        <v>3</v>
      </c>
      <c r="O1157" s="53" t="str">
        <f ca="1"/>
        <v>1903-03</v>
      </c>
    </row>
    <row r="1158" spans="12:15" x14ac:dyDescent="0.4">
      <c r="L1158" s="56">
        <f ca="1"/>
        <v>1157</v>
      </c>
      <c r="M1158" s="53">
        <f ca="1"/>
        <v>1903</v>
      </c>
      <c r="N1158" s="53">
        <f ca="1"/>
        <v>3</v>
      </c>
      <c r="O1158" s="53" t="str">
        <f ca="1"/>
        <v>1903-03</v>
      </c>
    </row>
    <row r="1159" spans="12:15" x14ac:dyDescent="0.4">
      <c r="L1159" s="56">
        <f ca="1"/>
        <v>1158</v>
      </c>
      <c r="M1159" s="53">
        <f ca="1"/>
        <v>1903</v>
      </c>
      <c r="N1159" s="53">
        <f ca="1"/>
        <v>3</v>
      </c>
      <c r="O1159" s="53" t="str">
        <f ca="1"/>
        <v>1903-03</v>
      </c>
    </row>
    <row r="1160" spans="12:15" x14ac:dyDescent="0.4">
      <c r="L1160" s="56">
        <f ca="1"/>
        <v>1159</v>
      </c>
      <c r="M1160" s="53">
        <f ca="1"/>
        <v>1903</v>
      </c>
      <c r="N1160" s="53">
        <f ca="1"/>
        <v>3</v>
      </c>
      <c r="O1160" s="53" t="str">
        <f ca="1"/>
        <v>1903-03</v>
      </c>
    </row>
    <row r="1161" spans="12:15" x14ac:dyDescent="0.4">
      <c r="L1161" s="56">
        <f ca="1"/>
        <v>1160</v>
      </c>
      <c r="M1161" s="53">
        <f ca="1"/>
        <v>1903</v>
      </c>
      <c r="N1161" s="53">
        <f ca="1"/>
        <v>3</v>
      </c>
      <c r="O1161" s="53" t="str">
        <f ca="1"/>
        <v>1903-03</v>
      </c>
    </row>
    <row r="1162" spans="12:15" x14ac:dyDescent="0.4">
      <c r="L1162" s="56">
        <f ca="1"/>
        <v>1161</v>
      </c>
      <c r="M1162" s="53">
        <f ca="1"/>
        <v>1903</v>
      </c>
      <c r="N1162" s="53">
        <f ca="1"/>
        <v>3</v>
      </c>
      <c r="O1162" s="53" t="str">
        <f ca="1"/>
        <v>1903-03</v>
      </c>
    </row>
    <row r="1163" spans="12:15" x14ac:dyDescent="0.4">
      <c r="L1163" s="56">
        <f ca="1"/>
        <v>1162</v>
      </c>
      <c r="M1163" s="53">
        <f ca="1"/>
        <v>1903</v>
      </c>
      <c r="N1163" s="53">
        <f ca="1"/>
        <v>3</v>
      </c>
      <c r="O1163" s="53" t="str">
        <f ca="1"/>
        <v>1903-03</v>
      </c>
    </row>
    <row r="1164" spans="12:15" x14ac:dyDescent="0.4">
      <c r="L1164" s="56">
        <f ca="1"/>
        <v>1163</v>
      </c>
      <c r="M1164" s="53">
        <f ca="1"/>
        <v>1903</v>
      </c>
      <c r="N1164" s="53">
        <f ca="1"/>
        <v>3</v>
      </c>
      <c r="O1164" s="53" t="str">
        <f ca="1"/>
        <v>1903-03</v>
      </c>
    </row>
    <row r="1165" spans="12:15" x14ac:dyDescent="0.4">
      <c r="L1165" s="56">
        <f ca="1"/>
        <v>1164</v>
      </c>
      <c r="M1165" s="53">
        <f ca="1"/>
        <v>1903</v>
      </c>
      <c r="N1165" s="53">
        <f ca="1"/>
        <v>3</v>
      </c>
      <c r="O1165" s="53" t="str">
        <f ca="1"/>
        <v>1903-03</v>
      </c>
    </row>
    <row r="1166" spans="12:15" x14ac:dyDescent="0.4">
      <c r="L1166" s="56">
        <f ca="1"/>
        <v>1165</v>
      </c>
      <c r="M1166" s="53">
        <f ca="1"/>
        <v>1903</v>
      </c>
      <c r="N1166" s="53">
        <f ca="1"/>
        <v>3</v>
      </c>
      <c r="O1166" s="53" t="str">
        <f ca="1"/>
        <v>1903-03</v>
      </c>
    </row>
    <row r="1167" spans="12:15" x14ac:dyDescent="0.4">
      <c r="L1167" s="56">
        <f ca="1"/>
        <v>1166</v>
      </c>
      <c r="M1167" s="53">
        <f ca="1"/>
        <v>1903</v>
      </c>
      <c r="N1167" s="53">
        <f ca="1"/>
        <v>3</v>
      </c>
      <c r="O1167" s="53" t="str">
        <f ca="1"/>
        <v>1903-03</v>
      </c>
    </row>
    <row r="1168" spans="12:15" x14ac:dyDescent="0.4">
      <c r="L1168" s="56">
        <f ca="1"/>
        <v>1167</v>
      </c>
      <c r="M1168" s="53">
        <f ca="1"/>
        <v>1903</v>
      </c>
      <c r="N1168" s="53">
        <f ca="1"/>
        <v>3</v>
      </c>
      <c r="O1168" s="53" t="str">
        <f ca="1"/>
        <v>1903-03</v>
      </c>
    </row>
    <row r="1169" spans="12:15" x14ac:dyDescent="0.4">
      <c r="L1169" s="56">
        <f ca="1"/>
        <v>1168</v>
      </c>
      <c r="M1169" s="53">
        <f ca="1"/>
        <v>1903</v>
      </c>
      <c r="N1169" s="53">
        <f ca="1"/>
        <v>3</v>
      </c>
      <c r="O1169" s="53" t="str">
        <f ca="1"/>
        <v>1903-03</v>
      </c>
    </row>
    <row r="1170" spans="12:15" x14ac:dyDescent="0.4">
      <c r="L1170" s="56">
        <f ca="1"/>
        <v>1169</v>
      </c>
      <c r="M1170" s="53">
        <f ca="1"/>
        <v>1903</v>
      </c>
      <c r="N1170" s="53">
        <f ca="1"/>
        <v>3</v>
      </c>
      <c r="O1170" s="53" t="str">
        <f ca="1"/>
        <v>1903-03</v>
      </c>
    </row>
    <row r="1171" spans="12:15" x14ac:dyDescent="0.4">
      <c r="L1171" s="56">
        <f ca="1"/>
        <v>1170</v>
      </c>
      <c r="M1171" s="53">
        <f ca="1"/>
        <v>1903</v>
      </c>
      <c r="N1171" s="53">
        <f ca="1"/>
        <v>3</v>
      </c>
      <c r="O1171" s="53" t="str">
        <f ca="1"/>
        <v>1903-03</v>
      </c>
    </row>
    <row r="1172" spans="12:15" x14ac:dyDescent="0.4">
      <c r="L1172" s="56">
        <f ca="1"/>
        <v>1171</v>
      </c>
      <c r="M1172" s="53">
        <f ca="1"/>
        <v>1903</v>
      </c>
      <c r="N1172" s="53">
        <f ca="1"/>
        <v>3</v>
      </c>
      <c r="O1172" s="53" t="str">
        <f ca="1"/>
        <v>1903-03</v>
      </c>
    </row>
    <row r="1173" spans="12:15" x14ac:dyDescent="0.4">
      <c r="L1173" s="56">
        <f ca="1"/>
        <v>1172</v>
      </c>
      <c r="M1173" s="53">
        <f ca="1"/>
        <v>1903</v>
      </c>
      <c r="N1173" s="53">
        <f ca="1"/>
        <v>3</v>
      </c>
      <c r="O1173" s="53" t="str">
        <f ca="1"/>
        <v>1903-03</v>
      </c>
    </row>
    <row r="1174" spans="12:15" x14ac:dyDescent="0.4">
      <c r="L1174" s="56">
        <f ca="1"/>
        <v>1173</v>
      </c>
      <c r="M1174" s="53">
        <f ca="1"/>
        <v>1903</v>
      </c>
      <c r="N1174" s="53">
        <f ca="1"/>
        <v>3</v>
      </c>
      <c r="O1174" s="53" t="str">
        <f ca="1"/>
        <v>1903-03</v>
      </c>
    </row>
    <row r="1175" spans="12:15" x14ac:dyDescent="0.4">
      <c r="L1175" s="56">
        <f ca="1"/>
        <v>1174</v>
      </c>
      <c r="M1175" s="53">
        <f ca="1"/>
        <v>1903</v>
      </c>
      <c r="N1175" s="53">
        <f ca="1"/>
        <v>3</v>
      </c>
      <c r="O1175" s="53" t="str">
        <f ca="1"/>
        <v>1903-03</v>
      </c>
    </row>
    <row r="1176" spans="12:15" x14ac:dyDescent="0.4">
      <c r="L1176" s="56">
        <f ca="1"/>
        <v>1175</v>
      </c>
      <c r="M1176" s="53">
        <f ca="1"/>
        <v>1903</v>
      </c>
      <c r="N1176" s="53">
        <f ca="1"/>
        <v>3</v>
      </c>
      <c r="O1176" s="53" t="str">
        <f ca="1"/>
        <v>1903-03</v>
      </c>
    </row>
    <row r="1177" spans="12:15" x14ac:dyDescent="0.4">
      <c r="L1177" s="56">
        <f ca="1"/>
        <v>1176</v>
      </c>
      <c r="M1177" s="53">
        <f ca="1"/>
        <v>1903</v>
      </c>
      <c r="N1177" s="53">
        <f ca="1"/>
        <v>3</v>
      </c>
      <c r="O1177" s="53" t="str">
        <f ca="1"/>
        <v>1903-03</v>
      </c>
    </row>
    <row r="1178" spans="12:15" x14ac:dyDescent="0.4">
      <c r="L1178" s="56">
        <f ca="1"/>
        <v>1177</v>
      </c>
      <c r="M1178" s="53">
        <f ca="1"/>
        <v>1903</v>
      </c>
      <c r="N1178" s="53">
        <f ca="1"/>
        <v>3</v>
      </c>
      <c r="O1178" s="53" t="str">
        <f ca="1"/>
        <v>1903-03</v>
      </c>
    </row>
    <row r="1179" spans="12:15" x14ac:dyDescent="0.4">
      <c r="L1179" s="56">
        <f ca="1"/>
        <v>1178</v>
      </c>
      <c r="M1179" s="53">
        <f ca="1"/>
        <v>1903</v>
      </c>
      <c r="N1179" s="53">
        <f ca="1"/>
        <v>3</v>
      </c>
      <c r="O1179" s="53" t="str">
        <f ca="1"/>
        <v>1903-03</v>
      </c>
    </row>
    <row r="1180" spans="12:15" x14ac:dyDescent="0.4">
      <c r="L1180" s="56">
        <f ca="1"/>
        <v>1179</v>
      </c>
      <c r="M1180" s="53">
        <f ca="1"/>
        <v>1903</v>
      </c>
      <c r="N1180" s="53">
        <f ca="1"/>
        <v>3</v>
      </c>
      <c r="O1180" s="53" t="str">
        <f ca="1"/>
        <v>1903-03</v>
      </c>
    </row>
    <row r="1181" spans="12:15" x14ac:dyDescent="0.4">
      <c r="L1181" s="56">
        <f ca="1"/>
        <v>1180</v>
      </c>
      <c r="M1181" s="53">
        <f ca="1"/>
        <v>1903</v>
      </c>
      <c r="N1181" s="53">
        <f ca="1"/>
        <v>3</v>
      </c>
      <c r="O1181" s="53" t="str">
        <f ca="1"/>
        <v>1903-03</v>
      </c>
    </row>
    <row r="1182" spans="12:15" x14ac:dyDescent="0.4">
      <c r="L1182" s="56">
        <f ca="1"/>
        <v>1181</v>
      </c>
      <c r="M1182" s="53">
        <f ca="1"/>
        <v>1903</v>
      </c>
      <c r="N1182" s="53">
        <f ca="1"/>
        <v>3</v>
      </c>
      <c r="O1182" s="53" t="str">
        <f ca="1"/>
        <v>1903-03</v>
      </c>
    </row>
    <row r="1183" spans="12:15" x14ac:dyDescent="0.4">
      <c r="L1183" s="56">
        <f ca="1"/>
        <v>1182</v>
      </c>
      <c r="M1183" s="53">
        <f ca="1"/>
        <v>1903</v>
      </c>
      <c r="N1183" s="53">
        <f ca="1"/>
        <v>3</v>
      </c>
      <c r="O1183" s="53" t="str">
        <f ca="1"/>
        <v>1903-03</v>
      </c>
    </row>
    <row r="1184" spans="12:15" x14ac:dyDescent="0.4">
      <c r="L1184" s="56">
        <f ca="1"/>
        <v>1183</v>
      </c>
      <c r="M1184" s="53">
        <f ca="1"/>
        <v>1903</v>
      </c>
      <c r="N1184" s="53">
        <f ca="1"/>
        <v>3</v>
      </c>
      <c r="O1184" s="53" t="str">
        <f ca="1"/>
        <v>1903-03</v>
      </c>
    </row>
    <row r="1185" spans="12:15" x14ac:dyDescent="0.4">
      <c r="L1185" s="56">
        <f ca="1"/>
        <v>1184</v>
      </c>
      <c r="M1185" s="53">
        <f ca="1"/>
        <v>1903</v>
      </c>
      <c r="N1185" s="53">
        <f ca="1"/>
        <v>3</v>
      </c>
      <c r="O1185" s="53" t="str">
        <f ca="1"/>
        <v>1903-03</v>
      </c>
    </row>
    <row r="1186" spans="12:15" x14ac:dyDescent="0.4">
      <c r="L1186" s="56">
        <f ca="1"/>
        <v>1185</v>
      </c>
      <c r="M1186" s="53">
        <f ca="1"/>
        <v>1903</v>
      </c>
      <c r="N1186" s="53">
        <f ca="1"/>
        <v>3</v>
      </c>
      <c r="O1186" s="53" t="str">
        <f ca="1"/>
        <v>1903-03</v>
      </c>
    </row>
    <row r="1187" spans="12:15" x14ac:dyDescent="0.4">
      <c r="L1187" s="56">
        <f ca="1"/>
        <v>1186</v>
      </c>
      <c r="M1187" s="53">
        <f ca="1"/>
        <v>1903</v>
      </c>
      <c r="N1187" s="53">
        <f ca="1"/>
        <v>3</v>
      </c>
      <c r="O1187" s="53" t="str">
        <f ca="1"/>
        <v>1903-03</v>
      </c>
    </row>
    <row r="1188" spans="12:15" x14ac:dyDescent="0.4">
      <c r="L1188" s="56">
        <f ca="1"/>
        <v>1187</v>
      </c>
      <c r="M1188" s="53">
        <f ca="1"/>
        <v>1903</v>
      </c>
      <c r="N1188" s="53">
        <f ca="1"/>
        <v>4</v>
      </c>
      <c r="O1188" s="53" t="str">
        <f ca="1"/>
        <v>1903-04</v>
      </c>
    </row>
    <row r="1189" spans="12:15" x14ac:dyDescent="0.4">
      <c r="L1189" s="56">
        <f ca="1"/>
        <v>1188</v>
      </c>
      <c r="M1189" s="53">
        <f ca="1"/>
        <v>1903</v>
      </c>
      <c r="N1189" s="53">
        <f ca="1"/>
        <v>4</v>
      </c>
      <c r="O1189" s="53" t="str">
        <f ca="1"/>
        <v>1903-04</v>
      </c>
    </row>
    <row r="1190" spans="12:15" x14ac:dyDescent="0.4">
      <c r="L1190" s="56">
        <f ca="1"/>
        <v>1189</v>
      </c>
      <c r="M1190" s="53">
        <f ca="1"/>
        <v>1903</v>
      </c>
      <c r="N1190" s="53">
        <f ca="1"/>
        <v>4</v>
      </c>
      <c r="O1190" s="53" t="str">
        <f ca="1"/>
        <v>1903-04</v>
      </c>
    </row>
    <row r="1191" spans="12:15" x14ac:dyDescent="0.4">
      <c r="L1191" s="56">
        <f ca="1"/>
        <v>1190</v>
      </c>
      <c r="M1191" s="53">
        <f ca="1"/>
        <v>1903</v>
      </c>
      <c r="N1191" s="53">
        <f ca="1"/>
        <v>4</v>
      </c>
      <c r="O1191" s="53" t="str">
        <f ca="1"/>
        <v>1903-04</v>
      </c>
    </row>
    <row r="1192" spans="12:15" x14ac:dyDescent="0.4">
      <c r="L1192" s="56">
        <f ca="1"/>
        <v>1191</v>
      </c>
      <c r="M1192" s="53">
        <f ca="1"/>
        <v>1903</v>
      </c>
      <c r="N1192" s="53">
        <f ca="1"/>
        <v>4</v>
      </c>
      <c r="O1192" s="53" t="str">
        <f ca="1"/>
        <v>1903-04</v>
      </c>
    </row>
    <row r="1193" spans="12:15" x14ac:dyDescent="0.4">
      <c r="L1193" s="56">
        <f ca="1"/>
        <v>1192</v>
      </c>
      <c r="M1193" s="53">
        <f ca="1"/>
        <v>1903</v>
      </c>
      <c r="N1193" s="53">
        <f ca="1"/>
        <v>4</v>
      </c>
      <c r="O1193" s="53" t="str">
        <f ca="1"/>
        <v>1903-04</v>
      </c>
    </row>
    <row r="1194" spans="12:15" x14ac:dyDescent="0.4">
      <c r="L1194" s="56">
        <f ca="1"/>
        <v>1193</v>
      </c>
      <c r="M1194" s="53">
        <f ca="1"/>
        <v>1903</v>
      </c>
      <c r="N1194" s="53">
        <f ca="1"/>
        <v>4</v>
      </c>
      <c r="O1194" s="53" t="str">
        <f ca="1"/>
        <v>1903-04</v>
      </c>
    </row>
    <row r="1195" spans="12:15" x14ac:dyDescent="0.4">
      <c r="L1195" s="56">
        <f ca="1"/>
        <v>1194</v>
      </c>
      <c r="M1195" s="53">
        <f ca="1"/>
        <v>1903</v>
      </c>
      <c r="N1195" s="53">
        <f ca="1"/>
        <v>4</v>
      </c>
      <c r="O1195" s="53" t="str">
        <f ca="1"/>
        <v>1903-04</v>
      </c>
    </row>
    <row r="1196" spans="12:15" x14ac:dyDescent="0.4">
      <c r="L1196" s="56">
        <f ca="1"/>
        <v>1195</v>
      </c>
      <c r="M1196" s="53">
        <f ca="1"/>
        <v>1903</v>
      </c>
      <c r="N1196" s="53">
        <f ca="1"/>
        <v>4</v>
      </c>
      <c r="O1196" s="53" t="str">
        <f ca="1"/>
        <v>1903-04</v>
      </c>
    </row>
    <row r="1197" spans="12:15" x14ac:dyDescent="0.4">
      <c r="L1197" s="56">
        <f ca="1"/>
        <v>1196</v>
      </c>
      <c r="M1197" s="53">
        <f ca="1"/>
        <v>1903</v>
      </c>
      <c r="N1197" s="53">
        <f ca="1"/>
        <v>4</v>
      </c>
      <c r="O1197" s="53" t="str">
        <f ca="1"/>
        <v>1903-04</v>
      </c>
    </row>
    <row r="1198" spans="12:15" x14ac:dyDescent="0.4">
      <c r="L1198" s="56">
        <f ca="1"/>
        <v>1197</v>
      </c>
      <c r="M1198" s="53">
        <f ca="1"/>
        <v>1903</v>
      </c>
      <c r="N1198" s="53">
        <f ca="1"/>
        <v>4</v>
      </c>
      <c r="O1198" s="53" t="str">
        <f ca="1"/>
        <v>1903-04</v>
      </c>
    </row>
    <row r="1199" spans="12:15" x14ac:dyDescent="0.4">
      <c r="L1199" s="56">
        <f ca="1"/>
        <v>1198</v>
      </c>
      <c r="M1199" s="53">
        <f ca="1"/>
        <v>1903</v>
      </c>
      <c r="N1199" s="53">
        <f ca="1"/>
        <v>4</v>
      </c>
      <c r="O1199" s="53" t="str">
        <f ca="1"/>
        <v>1903-04</v>
      </c>
    </row>
    <row r="1200" spans="12:15" x14ac:dyDescent="0.4">
      <c r="L1200" s="56">
        <f ca="1"/>
        <v>1199</v>
      </c>
      <c r="M1200" s="53">
        <f ca="1"/>
        <v>1903</v>
      </c>
      <c r="N1200" s="53">
        <f ca="1"/>
        <v>4</v>
      </c>
      <c r="O1200" s="53" t="str">
        <f ca="1"/>
        <v>1903-04</v>
      </c>
    </row>
    <row r="1201" spans="12:15" x14ac:dyDescent="0.4">
      <c r="L1201" s="56">
        <f ca="1"/>
        <v>1200</v>
      </c>
      <c r="M1201" s="53">
        <f ca="1"/>
        <v>1903</v>
      </c>
      <c r="N1201" s="53">
        <f ca="1"/>
        <v>4</v>
      </c>
      <c r="O1201" s="53" t="str">
        <f ca="1"/>
        <v>1903-04</v>
      </c>
    </row>
    <row r="1202" spans="12:15" x14ac:dyDescent="0.4">
      <c r="L1202" s="56">
        <f ca="1"/>
        <v>1201</v>
      </c>
      <c r="M1202" s="53">
        <f ca="1"/>
        <v>1903</v>
      </c>
      <c r="N1202" s="53">
        <f ca="1"/>
        <v>4</v>
      </c>
      <c r="O1202" s="53" t="str">
        <f ca="1"/>
        <v>1903-04</v>
      </c>
    </row>
    <row r="1203" spans="12:15" x14ac:dyDescent="0.4">
      <c r="L1203" s="56">
        <f ca="1"/>
        <v>1202</v>
      </c>
      <c r="M1203" s="53">
        <f ca="1"/>
        <v>1903</v>
      </c>
      <c r="N1203" s="53">
        <f ca="1"/>
        <v>4</v>
      </c>
      <c r="O1203" s="53" t="str">
        <f ca="1"/>
        <v>1903-04</v>
      </c>
    </row>
    <row r="1204" spans="12:15" x14ac:dyDescent="0.4">
      <c r="L1204" s="56">
        <f ca="1"/>
        <v>1203</v>
      </c>
      <c r="M1204" s="53">
        <f ca="1"/>
        <v>1903</v>
      </c>
      <c r="N1204" s="53">
        <f ca="1"/>
        <v>4</v>
      </c>
      <c r="O1204" s="53" t="str">
        <f ca="1"/>
        <v>1903-04</v>
      </c>
    </row>
    <row r="1205" spans="12:15" x14ac:dyDescent="0.4">
      <c r="L1205" s="56">
        <f ca="1"/>
        <v>1204</v>
      </c>
      <c r="M1205" s="53">
        <f ca="1"/>
        <v>1903</v>
      </c>
      <c r="N1205" s="53">
        <f ca="1"/>
        <v>4</v>
      </c>
      <c r="O1205" s="53" t="str">
        <f ca="1"/>
        <v>1903-04</v>
      </c>
    </row>
    <row r="1206" spans="12:15" x14ac:dyDescent="0.4">
      <c r="L1206" s="56">
        <f ca="1"/>
        <v>1205</v>
      </c>
      <c r="M1206" s="53">
        <f ca="1"/>
        <v>1903</v>
      </c>
      <c r="N1206" s="53">
        <f ca="1"/>
        <v>4</v>
      </c>
      <c r="O1206" s="53" t="str">
        <f ca="1"/>
        <v>1903-04</v>
      </c>
    </row>
    <row r="1207" spans="12:15" x14ac:dyDescent="0.4">
      <c r="L1207" s="56">
        <f ca="1"/>
        <v>1206</v>
      </c>
      <c r="M1207" s="53">
        <f ca="1"/>
        <v>1903</v>
      </c>
      <c r="N1207" s="53">
        <f ca="1"/>
        <v>4</v>
      </c>
      <c r="O1207" s="53" t="str">
        <f ca="1"/>
        <v>1903-04</v>
      </c>
    </row>
    <row r="1208" spans="12:15" x14ac:dyDescent="0.4">
      <c r="L1208" s="56">
        <f ca="1"/>
        <v>1207</v>
      </c>
      <c r="M1208" s="53">
        <f ca="1"/>
        <v>1903</v>
      </c>
      <c r="N1208" s="53">
        <f ca="1"/>
        <v>4</v>
      </c>
      <c r="O1208" s="53" t="str">
        <f ca="1"/>
        <v>1903-04</v>
      </c>
    </row>
    <row r="1209" spans="12:15" x14ac:dyDescent="0.4">
      <c r="L1209" s="56">
        <f ca="1"/>
        <v>1208</v>
      </c>
      <c r="M1209" s="53">
        <f ca="1"/>
        <v>1903</v>
      </c>
      <c r="N1209" s="53">
        <f ca="1"/>
        <v>4</v>
      </c>
      <c r="O1209" s="53" t="str">
        <f ca="1"/>
        <v>1903-04</v>
      </c>
    </row>
    <row r="1210" spans="12:15" x14ac:dyDescent="0.4">
      <c r="L1210" s="56">
        <f ca="1"/>
        <v>1209</v>
      </c>
      <c r="M1210" s="53">
        <f ca="1"/>
        <v>1903</v>
      </c>
      <c r="N1210" s="53">
        <f ca="1"/>
        <v>4</v>
      </c>
      <c r="O1210" s="53" t="str">
        <f ca="1"/>
        <v>1903-04</v>
      </c>
    </row>
    <row r="1211" spans="12:15" x14ac:dyDescent="0.4">
      <c r="L1211" s="56">
        <f ca="1"/>
        <v>1210</v>
      </c>
      <c r="M1211" s="53">
        <f ca="1"/>
        <v>1903</v>
      </c>
      <c r="N1211" s="53">
        <f ca="1"/>
        <v>4</v>
      </c>
      <c r="O1211" s="53" t="str">
        <f ca="1"/>
        <v>1903-04</v>
      </c>
    </row>
    <row r="1212" spans="12:15" x14ac:dyDescent="0.4">
      <c r="L1212" s="56">
        <f ca="1"/>
        <v>1211</v>
      </c>
      <c r="M1212" s="53">
        <f ca="1"/>
        <v>1903</v>
      </c>
      <c r="N1212" s="53">
        <f ca="1"/>
        <v>4</v>
      </c>
      <c r="O1212" s="53" t="str">
        <f ca="1"/>
        <v>1903-04</v>
      </c>
    </row>
    <row r="1213" spans="12:15" x14ac:dyDescent="0.4">
      <c r="L1213" s="56">
        <f ca="1"/>
        <v>1212</v>
      </c>
      <c r="M1213" s="53">
        <f ca="1"/>
        <v>1903</v>
      </c>
      <c r="N1213" s="53">
        <f ca="1"/>
        <v>4</v>
      </c>
      <c r="O1213" s="53" t="str">
        <f ca="1"/>
        <v>1903-04</v>
      </c>
    </row>
    <row r="1214" spans="12:15" x14ac:dyDescent="0.4">
      <c r="L1214" s="56">
        <f ca="1"/>
        <v>1213</v>
      </c>
      <c r="M1214" s="53">
        <f ca="1"/>
        <v>1903</v>
      </c>
      <c r="N1214" s="53">
        <f ca="1"/>
        <v>4</v>
      </c>
      <c r="O1214" s="53" t="str">
        <f ca="1"/>
        <v>1903-04</v>
      </c>
    </row>
    <row r="1215" spans="12:15" x14ac:dyDescent="0.4">
      <c r="L1215" s="56">
        <f ca="1"/>
        <v>1214</v>
      </c>
      <c r="M1215" s="53">
        <f ca="1"/>
        <v>1903</v>
      </c>
      <c r="N1215" s="53">
        <f ca="1"/>
        <v>4</v>
      </c>
      <c r="O1215" s="53" t="str">
        <f ca="1"/>
        <v>1903-04</v>
      </c>
    </row>
    <row r="1216" spans="12:15" x14ac:dyDescent="0.4">
      <c r="L1216" s="56">
        <f ca="1"/>
        <v>1215</v>
      </c>
      <c r="M1216" s="53">
        <f ca="1"/>
        <v>1903</v>
      </c>
      <c r="N1216" s="53">
        <f ca="1"/>
        <v>4</v>
      </c>
      <c r="O1216" s="53" t="str">
        <f ca="1"/>
        <v>1903-04</v>
      </c>
    </row>
    <row r="1217" spans="12:15" x14ac:dyDescent="0.4">
      <c r="L1217" s="56">
        <f ca="1"/>
        <v>1216</v>
      </c>
      <c r="M1217" s="53">
        <f ca="1"/>
        <v>1903</v>
      </c>
      <c r="N1217" s="53">
        <f ca="1"/>
        <v>4</v>
      </c>
      <c r="O1217" s="53" t="str">
        <f ca="1"/>
        <v>1903-04</v>
      </c>
    </row>
    <row r="1218" spans="12:15" x14ac:dyDescent="0.4">
      <c r="L1218" s="56">
        <f ca="1"/>
        <v>1217</v>
      </c>
      <c r="M1218" s="53">
        <f ca="1"/>
        <v>1903</v>
      </c>
      <c r="N1218" s="53">
        <f ca="1"/>
        <v>5</v>
      </c>
      <c r="O1218" s="53" t="str">
        <f ca="1"/>
        <v>1903-05</v>
      </c>
    </row>
    <row r="1219" spans="12:15" x14ac:dyDescent="0.4">
      <c r="L1219" s="56">
        <f ca="1"/>
        <v>1218</v>
      </c>
      <c r="M1219" s="53">
        <f ca="1"/>
        <v>1903</v>
      </c>
      <c r="N1219" s="53">
        <f ca="1"/>
        <v>5</v>
      </c>
      <c r="O1219" s="53" t="str">
        <f ca="1"/>
        <v>1903-05</v>
      </c>
    </row>
    <row r="1220" spans="12:15" x14ac:dyDescent="0.4">
      <c r="L1220" s="56">
        <f ca="1"/>
        <v>1219</v>
      </c>
      <c r="M1220" s="53">
        <f ca="1"/>
        <v>1903</v>
      </c>
      <c r="N1220" s="53">
        <f ca="1"/>
        <v>5</v>
      </c>
      <c r="O1220" s="53" t="str">
        <f ca="1"/>
        <v>1903-05</v>
      </c>
    </row>
    <row r="1221" spans="12:15" x14ac:dyDescent="0.4">
      <c r="L1221" s="56">
        <f ca="1"/>
        <v>1220</v>
      </c>
      <c r="M1221" s="53">
        <f ca="1"/>
        <v>1903</v>
      </c>
      <c r="N1221" s="53">
        <f ca="1"/>
        <v>5</v>
      </c>
      <c r="O1221" s="53" t="str">
        <f ca="1"/>
        <v>1903-05</v>
      </c>
    </row>
    <row r="1222" spans="12:15" x14ac:dyDescent="0.4">
      <c r="L1222" s="56">
        <f ca="1"/>
        <v>1221</v>
      </c>
      <c r="M1222" s="53">
        <f ca="1"/>
        <v>1903</v>
      </c>
      <c r="N1222" s="53">
        <f ca="1"/>
        <v>5</v>
      </c>
      <c r="O1222" s="53" t="str">
        <f ca="1"/>
        <v>1903-05</v>
      </c>
    </row>
    <row r="1223" spans="12:15" x14ac:dyDescent="0.4">
      <c r="L1223" s="56">
        <f ca="1"/>
        <v>1222</v>
      </c>
      <c r="M1223" s="53">
        <f ca="1"/>
        <v>1903</v>
      </c>
      <c r="N1223" s="53">
        <f ca="1"/>
        <v>5</v>
      </c>
      <c r="O1223" s="53" t="str">
        <f ca="1"/>
        <v>1903-05</v>
      </c>
    </row>
    <row r="1224" spans="12:15" x14ac:dyDescent="0.4">
      <c r="L1224" s="56">
        <f ca="1"/>
        <v>1223</v>
      </c>
      <c r="M1224" s="53">
        <f ca="1"/>
        <v>1903</v>
      </c>
      <c r="N1224" s="53">
        <f ca="1"/>
        <v>5</v>
      </c>
      <c r="O1224" s="53" t="str">
        <f ca="1"/>
        <v>1903-05</v>
      </c>
    </row>
    <row r="1225" spans="12:15" x14ac:dyDescent="0.4">
      <c r="L1225" s="56">
        <f ca="1"/>
        <v>1224</v>
      </c>
      <c r="M1225" s="53">
        <f ca="1"/>
        <v>1903</v>
      </c>
      <c r="N1225" s="53">
        <f ca="1"/>
        <v>5</v>
      </c>
      <c r="O1225" s="53" t="str">
        <f ca="1"/>
        <v>1903-05</v>
      </c>
    </row>
    <row r="1226" spans="12:15" x14ac:dyDescent="0.4">
      <c r="L1226" s="56">
        <f ca="1"/>
        <v>1225</v>
      </c>
      <c r="M1226" s="53">
        <f ca="1"/>
        <v>1903</v>
      </c>
      <c r="N1226" s="53">
        <f ca="1"/>
        <v>5</v>
      </c>
      <c r="O1226" s="53" t="str">
        <f ca="1"/>
        <v>1903-05</v>
      </c>
    </row>
    <row r="1227" spans="12:15" x14ac:dyDescent="0.4">
      <c r="L1227" s="56">
        <f ca="1"/>
        <v>1226</v>
      </c>
      <c r="M1227" s="53">
        <f ca="1"/>
        <v>1903</v>
      </c>
      <c r="N1227" s="53">
        <f ca="1"/>
        <v>5</v>
      </c>
      <c r="O1227" s="53" t="str">
        <f ca="1"/>
        <v>1903-05</v>
      </c>
    </row>
    <row r="1228" spans="12:15" x14ac:dyDescent="0.4">
      <c r="L1228" s="56">
        <f ca="1"/>
        <v>1227</v>
      </c>
      <c r="M1228" s="53">
        <f ca="1"/>
        <v>1903</v>
      </c>
      <c r="N1228" s="53">
        <f ca="1"/>
        <v>5</v>
      </c>
      <c r="O1228" s="53" t="str">
        <f ca="1"/>
        <v>1903-05</v>
      </c>
    </row>
    <row r="1229" spans="12:15" x14ac:dyDescent="0.4">
      <c r="L1229" s="56">
        <f ca="1"/>
        <v>1228</v>
      </c>
      <c r="M1229" s="53">
        <f ca="1"/>
        <v>1903</v>
      </c>
      <c r="N1229" s="53">
        <f ca="1"/>
        <v>5</v>
      </c>
      <c r="O1229" s="53" t="str">
        <f ca="1"/>
        <v>1903-05</v>
      </c>
    </row>
    <row r="1230" spans="12:15" x14ac:dyDescent="0.4">
      <c r="L1230" s="56">
        <f ca="1"/>
        <v>1229</v>
      </c>
      <c r="M1230" s="53">
        <f ca="1"/>
        <v>1903</v>
      </c>
      <c r="N1230" s="53">
        <f ca="1"/>
        <v>5</v>
      </c>
      <c r="O1230" s="53" t="str">
        <f ca="1"/>
        <v>1903-05</v>
      </c>
    </row>
    <row r="1231" spans="12:15" x14ac:dyDescent="0.4">
      <c r="L1231" s="56">
        <f ca="1"/>
        <v>1230</v>
      </c>
      <c r="M1231" s="53">
        <f ca="1"/>
        <v>1903</v>
      </c>
      <c r="N1231" s="53">
        <f ca="1"/>
        <v>5</v>
      </c>
      <c r="O1231" s="53" t="str">
        <f ca="1"/>
        <v>1903-05</v>
      </c>
    </row>
    <row r="1232" spans="12:15" x14ac:dyDescent="0.4">
      <c r="L1232" s="56">
        <f ca="1"/>
        <v>1231</v>
      </c>
      <c r="M1232" s="53">
        <f ca="1"/>
        <v>1903</v>
      </c>
      <c r="N1232" s="53">
        <f ca="1"/>
        <v>5</v>
      </c>
      <c r="O1232" s="53" t="str">
        <f ca="1"/>
        <v>1903-05</v>
      </c>
    </row>
    <row r="1233" spans="12:15" x14ac:dyDescent="0.4">
      <c r="L1233" s="56">
        <f ca="1"/>
        <v>1232</v>
      </c>
      <c r="M1233" s="53">
        <f ca="1"/>
        <v>1903</v>
      </c>
      <c r="N1233" s="53">
        <f ca="1"/>
        <v>5</v>
      </c>
      <c r="O1233" s="53" t="str">
        <f ca="1"/>
        <v>1903-05</v>
      </c>
    </row>
    <row r="1234" spans="12:15" x14ac:dyDescent="0.4">
      <c r="L1234" s="56">
        <f ca="1"/>
        <v>1233</v>
      </c>
      <c r="M1234" s="53">
        <f ca="1"/>
        <v>1903</v>
      </c>
      <c r="N1234" s="53">
        <f ca="1"/>
        <v>5</v>
      </c>
      <c r="O1234" s="53" t="str">
        <f ca="1"/>
        <v>1903-05</v>
      </c>
    </row>
    <row r="1235" spans="12:15" x14ac:dyDescent="0.4">
      <c r="L1235" s="56">
        <f ca="1"/>
        <v>1234</v>
      </c>
      <c r="M1235" s="53">
        <f ca="1"/>
        <v>1903</v>
      </c>
      <c r="N1235" s="53">
        <f ca="1"/>
        <v>5</v>
      </c>
      <c r="O1235" s="53" t="str">
        <f ca="1"/>
        <v>1903-05</v>
      </c>
    </row>
    <row r="1236" spans="12:15" x14ac:dyDescent="0.4">
      <c r="L1236" s="56">
        <f ca="1"/>
        <v>1235</v>
      </c>
      <c r="M1236" s="53">
        <f ca="1"/>
        <v>1903</v>
      </c>
      <c r="N1236" s="53">
        <f ca="1"/>
        <v>5</v>
      </c>
      <c r="O1236" s="53" t="str">
        <f ca="1"/>
        <v>1903-05</v>
      </c>
    </row>
    <row r="1237" spans="12:15" x14ac:dyDescent="0.4">
      <c r="L1237" s="56">
        <f ca="1"/>
        <v>1236</v>
      </c>
      <c r="M1237" s="53">
        <f ca="1"/>
        <v>1903</v>
      </c>
      <c r="N1237" s="53">
        <f ca="1"/>
        <v>5</v>
      </c>
      <c r="O1237" s="53" t="str">
        <f ca="1"/>
        <v>1903-05</v>
      </c>
    </row>
    <row r="1238" spans="12:15" x14ac:dyDescent="0.4">
      <c r="L1238" s="56">
        <f ca="1"/>
        <v>1237</v>
      </c>
      <c r="M1238" s="53">
        <f ca="1"/>
        <v>1903</v>
      </c>
      <c r="N1238" s="53">
        <f ca="1"/>
        <v>5</v>
      </c>
      <c r="O1238" s="53" t="str">
        <f ca="1"/>
        <v>1903-05</v>
      </c>
    </row>
    <row r="1239" spans="12:15" x14ac:dyDescent="0.4">
      <c r="L1239" s="56">
        <f ca="1"/>
        <v>1238</v>
      </c>
      <c r="M1239" s="53">
        <f ca="1"/>
        <v>1903</v>
      </c>
      <c r="N1239" s="53">
        <f ca="1"/>
        <v>5</v>
      </c>
      <c r="O1239" s="53" t="str">
        <f ca="1"/>
        <v>1903-05</v>
      </c>
    </row>
    <row r="1240" spans="12:15" x14ac:dyDescent="0.4">
      <c r="L1240" s="56">
        <f ca="1"/>
        <v>1239</v>
      </c>
      <c r="M1240" s="53">
        <f ca="1"/>
        <v>1903</v>
      </c>
      <c r="N1240" s="53">
        <f ca="1"/>
        <v>5</v>
      </c>
      <c r="O1240" s="53" t="str">
        <f ca="1"/>
        <v>1903-05</v>
      </c>
    </row>
    <row r="1241" spans="12:15" x14ac:dyDescent="0.4">
      <c r="L1241" s="56">
        <f ca="1"/>
        <v>1240</v>
      </c>
      <c r="M1241" s="53">
        <f ca="1"/>
        <v>1903</v>
      </c>
      <c r="N1241" s="53">
        <f ca="1"/>
        <v>5</v>
      </c>
      <c r="O1241" s="53" t="str">
        <f ca="1"/>
        <v>1903-05</v>
      </c>
    </row>
    <row r="1242" spans="12:15" x14ac:dyDescent="0.4">
      <c r="L1242" s="56">
        <f ca="1"/>
        <v>1241</v>
      </c>
      <c r="M1242" s="53">
        <f ca="1"/>
        <v>1903</v>
      </c>
      <c r="N1242" s="53">
        <f ca="1"/>
        <v>5</v>
      </c>
      <c r="O1242" s="53" t="str">
        <f ca="1"/>
        <v>1903-05</v>
      </c>
    </row>
    <row r="1243" spans="12:15" x14ac:dyDescent="0.4">
      <c r="L1243" s="56">
        <f ca="1"/>
        <v>1242</v>
      </c>
      <c r="M1243" s="53">
        <f ca="1"/>
        <v>1903</v>
      </c>
      <c r="N1243" s="53">
        <f ca="1"/>
        <v>5</v>
      </c>
      <c r="O1243" s="53" t="str">
        <f ca="1"/>
        <v>1903-05</v>
      </c>
    </row>
    <row r="1244" spans="12:15" x14ac:dyDescent="0.4">
      <c r="L1244" s="56">
        <f ca="1"/>
        <v>1243</v>
      </c>
      <c r="M1244" s="53">
        <f ca="1"/>
        <v>1903</v>
      </c>
      <c r="N1244" s="53">
        <f ca="1"/>
        <v>5</v>
      </c>
      <c r="O1244" s="53" t="str">
        <f ca="1"/>
        <v>1903-05</v>
      </c>
    </row>
    <row r="1245" spans="12:15" x14ac:dyDescent="0.4">
      <c r="L1245" s="56">
        <f ca="1"/>
        <v>1244</v>
      </c>
      <c r="M1245" s="53">
        <f ca="1"/>
        <v>1903</v>
      </c>
      <c r="N1245" s="53">
        <f ca="1"/>
        <v>5</v>
      </c>
      <c r="O1245" s="53" t="str">
        <f ca="1"/>
        <v>1903-05</v>
      </c>
    </row>
    <row r="1246" spans="12:15" x14ac:dyDescent="0.4">
      <c r="L1246" s="56">
        <f ca="1"/>
        <v>1245</v>
      </c>
      <c r="M1246" s="53">
        <f ca="1"/>
        <v>1903</v>
      </c>
      <c r="N1246" s="53">
        <f ca="1"/>
        <v>5</v>
      </c>
      <c r="O1246" s="53" t="str">
        <f ca="1"/>
        <v>1903-05</v>
      </c>
    </row>
    <row r="1247" spans="12:15" x14ac:dyDescent="0.4">
      <c r="L1247" s="56">
        <f ca="1"/>
        <v>1246</v>
      </c>
      <c r="M1247" s="53">
        <f ca="1"/>
        <v>1903</v>
      </c>
      <c r="N1247" s="53">
        <f ca="1"/>
        <v>5</v>
      </c>
      <c r="O1247" s="53" t="str">
        <f ca="1"/>
        <v>1903-05</v>
      </c>
    </row>
    <row r="1248" spans="12:15" x14ac:dyDescent="0.4">
      <c r="L1248" s="56">
        <f ca="1"/>
        <v>1247</v>
      </c>
      <c r="M1248" s="53">
        <f ca="1"/>
        <v>1903</v>
      </c>
      <c r="N1248" s="53">
        <f ca="1"/>
        <v>5</v>
      </c>
      <c r="O1248" s="53" t="str">
        <f ca="1"/>
        <v>1903-05</v>
      </c>
    </row>
    <row r="1249" spans="12:15" x14ac:dyDescent="0.4">
      <c r="L1249" s="56">
        <f ca="1"/>
        <v>1248</v>
      </c>
      <c r="M1249" s="53">
        <f ca="1"/>
        <v>1903</v>
      </c>
      <c r="N1249" s="53">
        <f ca="1"/>
        <v>6</v>
      </c>
      <c r="O1249" s="53" t="str">
        <f ca="1"/>
        <v>1903-06</v>
      </c>
    </row>
    <row r="1250" spans="12:15" x14ac:dyDescent="0.4">
      <c r="L1250" s="56">
        <f ca="1"/>
        <v>1249</v>
      </c>
      <c r="M1250" s="53">
        <f ca="1"/>
        <v>1903</v>
      </c>
      <c r="N1250" s="53">
        <f ca="1"/>
        <v>6</v>
      </c>
      <c r="O1250" s="53" t="str">
        <f ca="1"/>
        <v>1903-06</v>
      </c>
    </row>
    <row r="1251" spans="12:15" x14ac:dyDescent="0.4">
      <c r="L1251" s="56">
        <f ca="1"/>
        <v>1250</v>
      </c>
      <c r="M1251" s="53">
        <f ca="1"/>
        <v>1903</v>
      </c>
      <c r="N1251" s="53">
        <f ca="1"/>
        <v>6</v>
      </c>
      <c r="O1251" s="53" t="str">
        <f ca="1"/>
        <v>1903-06</v>
      </c>
    </row>
    <row r="1252" spans="12:15" x14ac:dyDescent="0.4">
      <c r="L1252" s="56">
        <f ca="1"/>
        <v>1251</v>
      </c>
      <c r="M1252" s="53">
        <f ca="1"/>
        <v>1903</v>
      </c>
      <c r="N1252" s="53">
        <f ca="1"/>
        <v>6</v>
      </c>
      <c r="O1252" s="53" t="str">
        <f ca="1"/>
        <v>1903-06</v>
      </c>
    </row>
    <row r="1253" spans="12:15" x14ac:dyDescent="0.4">
      <c r="L1253" s="56">
        <f ca="1"/>
        <v>1252</v>
      </c>
      <c r="M1253" s="53">
        <f ca="1"/>
        <v>1903</v>
      </c>
      <c r="N1253" s="53">
        <f ca="1"/>
        <v>6</v>
      </c>
      <c r="O1253" s="53" t="str">
        <f ca="1"/>
        <v>1903-06</v>
      </c>
    </row>
    <row r="1254" spans="12:15" x14ac:dyDescent="0.4">
      <c r="L1254" s="56">
        <f ca="1"/>
        <v>1253</v>
      </c>
      <c r="M1254" s="53">
        <f ca="1"/>
        <v>1903</v>
      </c>
      <c r="N1254" s="53">
        <f ca="1"/>
        <v>6</v>
      </c>
      <c r="O1254" s="53" t="str">
        <f ca="1"/>
        <v>1903-06</v>
      </c>
    </row>
    <row r="1255" spans="12:15" x14ac:dyDescent="0.4">
      <c r="L1255" s="56">
        <f ca="1"/>
        <v>1254</v>
      </c>
      <c r="M1255" s="53">
        <f ca="1"/>
        <v>1903</v>
      </c>
      <c r="N1255" s="53">
        <f ca="1"/>
        <v>6</v>
      </c>
      <c r="O1255" s="53" t="str">
        <f ca="1"/>
        <v>1903-06</v>
      </c>
    </row>
    <row r="1256" spans="12:15" x14ac:dyDescent="0.4">
      <c r="L1256" s="56">
        <f ca="1"/>
        <v>1255</v>
      </c>
      <c r="M1256" s="53">
        <f ca="1"/>
        <v>1903</v>
      </c>
      <c r="N1256" s="53">
        <f ca="1"/>
        <v>6</v>
      </c>
      <c r="O1256" s="53" t="str">
        <f ca="1"/>
        <v>1903-06</v>
      </c>
    </row>
    <row r="1257" spans="12:15" x14ac:dyDescent="0.4">
      <c r="L1257" s="56">
        <f ca="1"/>
        <v>1256</v>
      </c>
      <c r="M1257" s="53">
        <f ca="1"/>
        <v>1903</v>
      </c>
      <c r="N1257" s="53">
        <f ca="1"/>
        <v>6</v>
      </c>
      <c r="O1257" s="53" t="str">
        <f ca="1"/>
        <v>1903-06</v>
      </c>
    </row>
    <row r="1258" spans="12:15" x14ac:dyDescent="0.4">
      <c r="L1258" s="56">
        <f ca="1"/>
        <v>1257</v>
      </c>
      <c r="M1258" s="53">
        <f ca="1"/>
        <v>1903</v>
      </c>
      <c r="N1258" s="53">
        <f ca="1"/>
        <v>6</v>
      </c>
      <c r="O1258" s="53" t="str">
        <f ca="1"/>
        <v>1903-06</v>
      </c>
    </row>
    <row r="1259" spans="12:15" x14ac:dyDescent="0.4">
      <c r="L1259" s="56">
        <f ca="1"/>
        <v>1258</v>
      </c>
      <c r="M1259" s="53">
        <f ca="1"/>
        <v>1903</v>
      </c>
      <c r="N1259" s="53">
        <f ca="1"/>
        <v>6</v>
      </c>
      <c r="O1259" s="53" t="str">
        <f ca="1"/>
        <v>1903-06</v>
      </c>
    </row>
    <row r="1260" spans="12:15" x14ac:dyDescent="0.4">
      <c r="L1260" s="56">
        <f ca="1"/>
        <v>1259</v>
      </c>
      <c r="M1260" s="53">
        <f ca="1"/>
        <v>1903</v>
      </c>
      <c r="N1260" s="53">
        <f ca="1"/>
        <v>6</v>
      </c>
      <c r="O1260" s="53" t="str">
        <f ca="1"/>
        <v>1903-06</v>
      </c>
    </row>
    <row r="1261" spans="12:15" x14ac:dyDescent="0.4">
      <c r="L1261" s="56">
        <f ca="1"/>
        <v>1260</v>
      </c>
      <c r="M1261" s="53">
        <f ca="1"/>
        <v>1903</v>
      </c>
      <c r="N1261" s="53">
        <f ca="1"/>
        <v>6</v>
      </c>
      <c r="O1261" s="53" t="str">
        <f ca="1"/>
        <v>1903-06</v>
      </c>
    </row>
    <row r="1262" spans="12:15" x14ac:dyDescent="0.4">
      <c r="L1262" s="56">
        <f ca="1"/>
        <v>1261</v>
      </c>
      <c r="M1262" s="53">
        <f ca="1"/>
        <v>1903</v>
      </c>
      <c r="N1262" s="53">
        <f ca="1"/>
        <v>6</v>
      </c>
      <c r="O1262" s="53" t="str">
        <f ca="1"/>
        <v>1903-06</v>
      </c>
    </row>
    <row r="1263" spans="12:15" x14ac:dyDescent="0.4">
      <c r="L1263" s="56">
        <f ca="1"/>
        <v>1262</v>
      </c>
      <c r="M1263" s="53">
        <f ca="1"/>
        <v>1903</v>
      </c>
      <c r="N1263" s="53">
        <f ca="1"/>
        <v>6</v>
      </c>
      <c r="O1263" s="53" t="str">
        <f ca="1"/>
        <v>1903-06</v>
      </c>
    </row>
    <row r="1264" spans="12:15" x14ac:dyDescent="0.4">
      <c r="L1264" s="56">
        <f ca="1"/>
        <v>1263</v>
      </c>
      <c r="M1264" s="53">
        <f ca="1"/>
        <v>1903</v>
      </c>
      <c r="N1264" s="53">
        <f ca="1"/>
        <v>6</v>
      </c>
      <c r="O1264" s="53" t="str">
        <f ca="1"/>
        <v>1903-06</v>
      </c>
    </row>
    <row r="1265" spans="12:15" x14ac:dyDescent="0.4">
      <c r="L1265" s="56">
        <f ca="1"/>
        <v>1264</v>
      </c>
      <c r="M1265" s="53">
        <f ca="1"/>
        <v>1903</v>
      </c>
      <c r="N1265" s="53">
        <f ca="1"/>
        <v>6</v>
      </c>
      <c r="O1265" s="53" t="str">
        <f ca="1"/>
        <v>1903-06</v>
      </c>
    </row>
    <row r="1266" spans="12:15" x14ac:dyDescent="0.4">
      <c r="L1266" s="56">
        <f ca="1"/>
        <v>1265</v>
      </c>
      <c r="M1266" s="53">
        <f ca="1"/>
        <v>1903</v>
      </c>
      <c r="N1266" s="53">
        <f ca="1"/>
        <v>6</v>
      </c>
      <c r="O1266" s="53" t="str">
        <f ca="1"/>
        <v>1903-06</v>
      </c>
    </row>
    <row r="1267" spans="12:15" x14ac:dyDescent="0.4">
      <c r="L1267" s="56">
        <f ca="1"/>
        <v>1266</v>
      </c>
      <c r="M1267" s="53">
        <f ca="1"/>
        <v>1903</v>
      </c>
      <c r="N1267" s="53">
        <f ca="1"/>
        <v>6</v>
      </c>
      <c r="O1267" s="53" t="str">
        <f ca="1"/>
        <v>1903-06</v>
      </c>
    </row>
    <row r="1268" spans="12:15" x14ac:dyDescent="0.4">
      <c r="L1268" s="56">
        <f ca="1"/>
        <v>1267</v>
      </c>
      <c r="M1268" s="53">
        <f ca="1"/>
        <v>1903</v>
      </c>
      <c r="N1268" s="53">
        <f ca="1"/>
        <v>6</v>
      </c>
      <c r="O1268" s="53" t="str">
        <f ca="1"/>
        <v>1903-06</v>
      </c>
    </row>
    <row r="1269" spans="12:15" x14ac:dyDescent="0.4">
      <c r="L1269" s="56">
        <f ca="1"/>
        <v>1268</v>
      </c>
      <c r="M1269" s="53">
        <f ca="1"/>
        <v>1903</v>
      </c>
      <c r="N1269" s="53">
        <f ca="1"/>
        <v>6</v>
      </c>
      <c r="O1269" s="53" t="str">
        <f ca="1"/>
        <v>1903-06</v>
      </c>
    </row>
    <row r="1270" spans="12:15" x14ac:dyDescent="0.4">
      <c r="L1270" s="56">
        <f ca="1"/>
        <v>1269</v>
      </c>
      <c r="M1270" s="53">
        <f ca="1"/>
        <v>1903</v>
      </c>
      <c r="N1270" s="53">
        <f ca="1"/>
        <v>6</v>
      </c>
      <c r="O1270" s="53" t="str">
        <f ca="1"/>
        <v>1903-06</v>
      </c>
    </row>
    <row r="1271" spans="12:15" x14ac:dyDescent="0.4">
      <c r="L1271" s="56">
        <f ca="1"/>
        <v>1270</v>
      </c>
      <c r="M1271" s="53">
        <f ca="1"/>
        <v>1903</v>
      </c>
      <c r="N1271" s="53">
        <f ca="1"/>
        <v>6</v>
      </c>
      <c r="O1271" s="53" t="str">
        <f ca="1"/>
        <v>1903-06</v>
      </c>
    </row>
    <row r="1272" spans="12:15" x14ac:dyDescent="0.4">
      <c r="L1272" s="56">
        <f ca="1"/>
        <v>1271</v>
      </c>
      <c r="M1272" s="53">
        <f ca="1"/>
        <v>1903</v>
      </c>
      <c r="N1272" s="53">
        <f ca="1"/>
        <v>6</v>
      </c>
      <c r="O1272" s="53" t="str">
        <f ca="1"/>
        <v>1903-06</v>
      </c>
    </row>
    <row r="1273" spans="12:15" x14ac:dyDescent="0.4">
      <c r="L1273" s="56">
        <f ca="1"/>
        <v>1272</v>
      </c>
      <c r="M1273" s="53">
        <f ca="1"/>
        <v>1903</v>
      </c>
      <c r="N1273" s="53">
        <f ca="1"/>
        <v>6</v>
      </c>
      <c r="O1273" s="53" t="str">
        <f ca="1"/>
        <v>1903-06</v>
      </c>
    </row>
    <row r="1274" spans="12:15" x14ac:dyDescent="0.4">
      <c r="L1274" s="56">
        <f ca="1"/>
        <v>1273</v>
      </c>
      <c r="M1274" s="53">
        <f ca="1"/>
        <v>1903</v>
      </c>
      <c r="N1274" s="53">
        <f ca="1"/>
        <v>6</v>
      </c>
      <c r="O1274" s="53" t="str">
        <f ca="1"/>
        <v>1903-06</v>
      </c>
    </row>
    <row r="1275" spans="12:15" x14ac:dyDescent="0.4">
      <c r="L1275" s="56">
        <f ca="1"/>
        <v>1274</v>
      </c>
      <c r="M1275" s="53">
        <f ca="1"/>
        <v>1903</v>
      </c>
      <c r="N1275" s="53">
        <f ca="1"/>
        <v>6</v>
      </c>
      <c r="O1275" s="53" t="str">
        <f ca="1"/>
        <v>1903-06</v>
      </c>
    </row>
    <row r="1276" spans="12:15" x14ac:dyDescent="0.4">
      <c r="L1276" s="56">
        <f ca="1"/>
        <v>1275</v>
      </c>
      <c r="M1276" s="53">
        <f ca="1"/>
        <v>1903</v>
      </c>
      <c r="N1276" s="53">
        <f ca="1"/>
        <v>6</v>
      </c>
      <c r="O1276" s="53" t="str">
        <f ca="1"/>
        <v>1903-06</v>
      </c>
    </row>
    <row r="1277" spans="12:15" x14ac:dyDescent="0.4">
      <c r="L1277" s="56">
        <f ca="1"/>
        <v>1276</v>
      </c>
      <c r="M1277" s="53">
        <f ca="1"/>
        <v>1903</v>
      </c>
      <c r="N1277" s="53">
        <f ca="1"/>
        <v>6</v>
      </c>
      <c r="O1277" s="53" t="str">
        <f ca="1"/>
        <v>1903-06</v>
      </c>
    </row>
    <row r="1278" spans="12:15" x14ac:dyDescent="0.4">
      <c r="L1278" s="56">
        <f ca="1"/>
        <v>1277</v>
      </c>
      <c r="M1278" s="53">
        <f ca="1"/>
        <v>1903</v>
      </c>
      <c r="N1278" s="53">
        <f ca="1"/>
        <v>6</v>
      </c>
      <c r="O1278" s="53" t="str">
        <f ca="1"/>
        <v>1903-06</v>
      </c>
    </row>
    <row r="1279" spans="12:15" x14ac:dyDescent="0.4">
      <c r="L1279" s="56">
        <f ca="1"/>
        <v>1278</v>
      </c>
      <c r="M1279" s="53">
        <f ca="1"/>
        <v>1903</v>
      </c>
      <c r="N1279" s="53">
        <f ca="1"/>
        <v>7</v>
      </c>
      <c r="O1279" s="53" t="str">
        <f ca="1"/>
        <v>1903-07</v>
      </c>
    </row>
    <row r="1280" spans="12:15" x14ac:dyDescent="0.4">
      <c r="L1280" s="56">
        <f ca="1"/>
        <v>1279</v>
      </c>
      <c r="M1280" s="53">
        <f ca="1"/>
        <v>1903</v>
      </c>
      <c r="N1280" s="53">
        <f ca="1"/>
        <v>7</v>
      </c>
      <c r="O1280" s="53" t="str">
        <f ca="1"/>
        <v>1903-07</v>
      </c>
    </row>
    <row r="1281" spans="12:15" x14ac:dyDescent="0.4">
      <c r="L1281" s="56">
        <f ca="1"/>
        <v>1280</v>
      </c>
      <c r="M1281" s="53">
        <f ca="1"/>
        <v>1903</v>
      </c>
      <c r="N1281" s="53">
        <f ca="1"/>
        <v>7</v>
      </c>
      <c r="O1281" s="53" t="str">
        <f ca="1"/>
        <v>1903-07</v>
      </c>
    </row>
    <row r="1282" spans="12:15" x14ac:dyDescent="0.4">
      <c r="L1282" s="56">
        <f ca="1"/>
        <v>1281</v>
      </c>
      <c r="M1282" s="53">
        <f ca="1"/>
        <v>1903</v>
      </c>
      <c r="N1282" s="53">
        <f ca="1"/>
        <v>7</v>
      </c>
      <c r="O1282" s="53" t="str">
        <f ca="1"/>
        <v>1903-07</v>
      </c>
    </row>
    <row r="1283" spans="12:15" x14ac:dyDescent="0.4">
      <c r="L1283" s="56">
        <f ca="1"/>
        <v>1282</v>
      </c>
      <c r="M1283" s="53">
        <f ca="1"/>
        <v>1903</v>
      </c>
      <c r="N1283" s="53">
        <f ca="1"/>
        <v>7</v>
      </c>
      <c r="O1283" s="53" t="str">
        <f ca="1"/>
        <v>1903-07</v>
      </c>
    </row>
    <row r="1284" spans="12:15" x14ac:dyDescent="0.4">
      <c r="L1284" s="56">
        <f ca="1"/>
        <v>1283</v>
      </c>
      <c r="M1284" s="53">
        <f ca="1"/>
        <v>1903</v>
      </c>
      <c r="N1284" s="53">
        <f ca="1"/>
        <v>7</v>
      </c>
      <c r="O1284" s="53" t="str">
        <f ca="1"/>
        <v>1903-07</v>
      </c>
    </row>
    <row r="1285" spans="12:15" x14ac:dyDescent="0.4">
      <c r="L1285" s="56">
        <f ca="1"/>
        <v>1284</v>
      </c>
      <c r="M1285" s="53">
        <f ca="1"/>
        <v>1903</v>
      </c>
      <c r="N1285" s="53">
        <f ca="1"/>
        <v>7</v>
      </c>
      <c r="O1285" s="53" t="str">
        <f ca="1"/>
        <v>1903-07</v>
      </c>
    </row>
    <row r="1286" spans="12:15" x14ac:dyDescent="0.4">
      <c r="L1286" s="56">
        <f ca="1"/>
        <v>1285</v>
      </c>
      <c r="M1286" s="53">
        <f ca="1"/>
        <v>1903</v>
      </c>
      <c r="N1286" s="53">
        <f ca="1"/>
        <v>7</v>
      </c>
      <c r="O1286" s="53" t="str">
        <f ca="1"/>
        <v>1903-07</v>
      </c>
    </row>
    <row r="1287" spans="12:15" x14ac:dyDescent="0.4">
      <c r="L1287" s="56">
        <f ca="1"/>
        <v>1286</v>
      </c>
      <c r="M1287" s="53">
        <f ca="1"/>
        <v>1903</v>
      </c>
      <c r="N1287" s="53">
        <f ca="1"/>
        <v>7</v>
      </c>
      <c r="O1287" s="53" t="str">
        <f ca="1"/>
        <v>1903-07</v>
      </c>
    </row>
    <row r="1288" spans="12:15" x14ac:dyDescent="0.4">
      <c r="L1288" s="56">
        <f ca="1"/>
        <v>1287</v>
      </c>
      <c r="M1288" s="53">
        <f ca="1"/>
        <v>1903</v>
      </c>
      <c r="N1288" s="53">
        <f ca="1"/>
        <v>7</v>
      </c>
      <c r="O1288" s="53" t="str">
        <f ca="1"/>
        <v>1903-07</v>
      </c>
    </row>
    <row r="1289" spans="12:15" x14ac:dyDescent="0.4">
      <c r="L1289" s="56">
        <f ca="1"/>
        <v>1288</v>
      </c>
      <c r="M1289" s="53">
        <f ca="1"/>
        <v>1903</v>
      </c>
      <c r="N1289" s="53">
        <f ca="1"/>
        <v>7</v>
      </c>
      <c r="O1289" s="53" t="str">
        <f ca="1"/>
        <v>1903-07</v>
      </c>
    </row>
    <row r="1290" spans="12:15" x14ac:dyDescent="0.4">
      <c r="L1290" s="56">
        <f ca="1"/>
        <v>1289</v>
      </c>
      <c r="M1290" s="53">
        <f ca="1"/>
        <v>1903</v>
      </c>
      <c r="N1290" s="53">
        <f ca="1"/>
        <v>7</v>
      </c>
      <c r="O1290" s="53" t="str">
        <f ca="1"/>
        <v>1903-07</v>
      </c>
    </row>
    <row r="1291" spans="12:15" x14ac:dyDescent="0.4">
      <c r="L1291" s="56">
        <f ca="1"/>
        <v>1290</v>
      </c>
      <c r="M1291" s="53">
        <f ca="1"/>
        <v>1903</v>
      </c>
      <c r="N1291" s="53">
        <f ca="1"/>
        <v>7</v>
      </c>
      <c r="O1291" s="53" t="str">
        <f ca="1"/>
        <v>1903-07</v>
      </c>
    </row>
    <row r="1292" spans="12:15" x14ac:dyDescent="0.4">
      <c r="L1292" s="56">
        <f ca="1"/>
        <v>1291</v>
      </c>
      <c r="M1292" s="53">
        <f ca="1"/>
        <v>1903</v>
      </c>
      <c r="N1292" s="53">
        <f ca="1"/>
        <v>7</v>
      </c>
      <c r="O1292" s="53" t="str">
        <f ca="1"/>
        <v>1903-07</v>
      </c>
    </row>
    <row r="1293" spans="12:15" x14ac:dyDescent="0.4">
      <c r="L1293" s="56">
        <f ca="1"/>
        <v>1292</v>
      </c>
      <c r="M1293" s="53">
        <f ca="1"/>
        <v>1903</v>
      </c>
      <c r="N1293" s="53">
        <f ca="1"/>
        <v>7</v>
      </c>
      <c r="O1293" s="53" t="str">
        <f ca="1"/>
        <v>1903-07</v>
      </c>
    </row>
    <row r="1294" spans="12:15" x14ac:dyDescent="0.4">
      <c r="L1294" s="56">
        <f ca="1"/>
        <v>1293</v>
      </c>
      <c r="M1294" s="53">
        <f ca="1"/>
        <v>1903</v>
      </c>
      <c r="N1294" s="53">
        <f ca="1"/>
        <v>7</v>
      </c>
      <c r="O1294" s="53" t="str">
        <f ca="1"/>
        <v>1903-07</v>
      </c>
    </row>
    <row r="1295" spans="12:15" x14ac:dyDescent="0.4">
      <c r="L1295" s="56">
        <f ca="1"/>
        <v>1294</v>
      </c>
      <c r="M1295" s="53">
        <f ca="1"/>
        <v>1903</v>
      </c>
      <c r="N1295" s="53">
        <f ca="1"/>
        <v>7</v>
      </c>
      <c r="O1295" s="53" t="str">
        <f ca="1"/>
        <v>1903-07</v>
      </c>
    </row>
    <row r="1296" spans="12:15" x14ac:dyDescent="0.4">
      <c r="L1296" s="56">
        <f ca="1"/>
        <v>1295</v>
      </c>
      <c r="M1296" s="53">
        <f ca="1"/>
        <v>1903</v>
      </c>
      <c r="N1296" s="53">
        <f ca="1"/>
        <v>7</v>
      </c>
      <c r="O1296" s="53" t="str">
        <f ca="1"/>
        <v>1903-07</v>
      </c>
    </row>
    <row r="1297" spans="12:15" x14ac:dyDescent="0.4">
      <c r="L1297" s="56">
        <f ca="1"/>
        <v>1296</v>
      </c>
      <c r="M1297" s="53">
        <f ca="1"/>
        <v>1903</v>
      </c>
      <c r="N1297" s="53">
        <f ca="1"/>
        <v>7</v>
      </c>
      <c r="O1297" s="53" t="str">
        <f ca="1"/>
        <v>1903-07</v>
      </c>
    </row>
    <row r="1298" spans="12:15" x14ac:dyDescent="0.4">
      <c r="L1298" s="56">
        <f ca="1"/>
        <v>1297</v>
      </c>
      <c r="M1298" s="53">
        <f ca="1"/>
        <v>1903</v>
      </c>
      <c r="N1298" s="53">
        <f ca="1"/>
        <v>7</v>
      </c>
      <c r="O1298" s="53" t="str">
        <f ca="1"/>
        <v>1903-07</v>
      </c>
    </row>
    <row r="1299" spans="12:15" x14ac:dyDescent="0.4">
      <c r="L1299" s="56">
        <f ca="1"/>
        <v>1298</v>
      </c>
      <c r="M1299" s="53">
        <f ca="1"/>
        <v>1903</v>
      </c>
      <c r="N1299" s="53">
        <f ca="1"/>
        <v>7</v>
      </c>
      <c r="O1299" s="53" t="str">
        <f ca="1"/>
        <v>1903-07</v>
      </c>
    </row>
    <row r="1300" spans="12:15" x14ac:dyDescent="0.4">
      <c r="L1300" s="56">
        <f ca="1"/>
        <v>1299</v>
      </c>
      <c r="M1300" s="53">
        <f ca="1"/>
        <v>1903</v>
      </c>
      <c r="N1300" s="53">
        <f ca="1"/>
        <v>7</v>
      </c>
      <c r="O1300" s="53" t="str">
        <f ca="1"/>
        <v>1903-07</v>
      </c>
    </row>
    <row r="1301" spans="12:15" x14ac:dyDescent="0.4">
      <c r="L1301" s="56">
        <f ca="1"/>
        <v>1300</v>
      </c>
      <c r="M1301" s="53">
        <f ca="1"/>
        <v>1903</v>
      </c>
      <c r="N1301" s="53">
        <f ca="1"/>
        <v>7</v>
      </c>
      <c r="O1301" s="53" t="str">
        <f ca="1"/>
        <v>1903-07</v>
      </c>
    </row>
    <row r="1302" spans="12:15" x14ac:dyDescent="0.4">
      <c r="L1302" s="56">
        <f ca="1"/>
        <v>1301</v>
      </c>
      <c r="M1302" s="53">
        <f ca="1"/>
        <v>1903</v>
      </c>
      <c r="N1302" s="53">
        <f ca="1"/>
        <v>7</v>
      </c>
      <c r="O1302" s="53" t="str">
        <f ca="1"/>
        <v>1903-07</v>
      </c>
    </row>
    <row r="1303" spans="12:15" x14ac:dyDescent="0.4">
      <c r="L1303" s="56">
        <f ca="1"/>
        <v>1302</v>
      </c>
      <c r="M1303" s="53">
        <f ca="1"/>
        <v>1903</v>
      </c>
      <c r="N1303" s="53">
        <f ca="1"/>
        <v>7</v>
      </c>
      <c r="O1303" s="53" t="str">
        <f ca="1"/>
        <v>1903-07</v>
      </c>
    </row>
    <row r="1304" spans="12:15" x14ac:dyDescent="0.4">
      <c r="L1304" s="56">
        <f ca="1"/>
        <v>1303</v>
      </c>
      <c r="M1304" s="53">
        <f ca="1"/>
        <v>1903</v>
      </c>
      <c r="N1304" s="53">
        <f ca="1"/>
        <v>7</v>
      </c>
      <c r="O1304" s="53" t="str">
        <f ca="1"/>
        <v>1903-07</v>
      </c>
    </row>
    <row r="1305" spans="12:15" x14ac:dyDescent="0.4">
      <c r="L1305" s="56">
        <f ca="1"/>
        <v>1304</v>
      </c>
      <c r="M1305" s="53">
        <f ca="1"/>
        <v>1903</v>
      </c>
      <c r="N1305" s="53">
        <f ca="1"/>
        <v>7</v>
      </c>
      <c r="O1305" s="53" t="str">
        <f ca="1"/>
        <v>1903-07</v>
      </c>
    </row>
    <row r="1306" spans="12:15" x14ac:dyDescent="0.4">
      <c r="L1306" s="56">
        <f ca="1"/>
        <v>1305</v>
      </c>
      <c r="M1306" s="53">
        <f ca="1"/>
        <v>1903</v>
      </c>
      <c r="N1306" s="53">
        <f ca="1"/>
        <v>7</v>
      </c>
      <c r="O1306" s="53" t="str">
        <f ca="1"/>
        <v>1903-07</v>
      </c>
    </row>
    <row r="1307" spans="12:15" x14ac:dyDescent="0.4">
      <c r="L1307" s="56">
        <f ca="1"/>
        <v>1306</v>
      </c>
      <c r="M1307" s="53">
        <f ca="1"/>
        <v>1903</v>
      </c>
      <c r="N1307" s="53">
        <f ca="1"/>
        <v>7</v>
      </c>
      <c r="O1307" s="53" t="str">
        <f ca="1"/>
        <v>1903-07</v>
      </c>
    </row>
    <row r="1308" spans="12:15" x14ac:dyDescent="0.4">
      <c r="L1308" s="56">
        <f ca="1"/>
        <v>1307</v>
      </c>
      <c r="M1308" s="53">
        <f ca="1"/>
        <v>1903</v>
      </c>
      <c r="N1308" s="53">
        <f ca="1"/>
        <v>7</v>
      </c>
      <c r="O1308" s="53" t="str">
        <f ca="1"/>
        <v>1903-07</v>
      </c>
    </row>
    <row r="1309" spans="12:15" x14ac:dyDescent="0.4">
      <c r="L1309" s="56">
        <f ca="1"/>
        <v>1308</v>
      </c>
      <c r="M1309" s="53">
        <f ca="1"/>
        <v>1903</v>
      </c>
      <c r="N1309" s="53">
        <f ca="1"/>
        <v>7</v>
      </c>
      <c r="O1309" s="53" t="str">
        <f ca="1"/>
        <v>1903-07</v>
      </c>
    </row>
    <row r="1310" spans="12:15" x14ac:dyDescent="0.4">
      <c r="L1310" s="56">
        <f ca="1"/>
        <v>1309</v>
      </c>
      <c r="M1310" s="53">
        <f ca="1"/>
        <v>1903</v>
      </c>
      <c r="N1310" s="53">
        <f ca="1"/>
        <v>8</v>
      </c>
      <c r="O1310" s="53" t="str">
        <f ca="1"/>
        <v>1903-08</v>
      </c>
    </row>
    <row r="1311" spans="12:15" x14ac:dyDescent="0.4">
      <c r="L1311" s="56">
        <f ca="1"/>
        <v>1310</v>
      </c>
      <c r="M1311" s="53">
        <f ca="1"/>
        <v>1903</v>
      </c>
      <c r="N1311" s="53">
        <f ca="1"/>
        <v>8</v>
      </c>
      <c r="O1311" s="53" t="str">
        <f ca="1"/>
        <v>1903-08</v>
      </c>
    </row>
    <row r="1312" spans="12:15" x14ac:dyDescent="0.4">
      <c r="L1312" s="56">
        <f ca="1"/>
        <v>1311</v>
      </c>
      <c r="M1312" s="53">
        <f ca="1"/>
        <v>1903</v>
      </c>
      <c r="N1312" s="53">
        <f ca="1"/>
        <v>8</v>
      </c>
      <c r="O1312" s="53" t="str">
        <f ca="1"/>
        <v>1903-08</v>
      </c>
    </row>
    <row r="1313" spans="12:15" x14ac:dyDescent="0.4">
      <c r="L1313" s="56">
        <f ca="1"/>
        <v>1312</v>
      </c>
      <c r="M1313" s="53">
        <f ca="1"/>
        <v>1903</v>
      </c>
      <c r="N1313" s="53">
        <f ca="1"/>
        <v>8</v>
      </c>
      <c r="O1313" s="53" t="str">
        <f ca="1"/>
        <v>1903-08</v>
      </c>
    </row>
    <row r="1314" spans="12:15" x14ac:dyDescent="0.4">
      <c r="L1314" s="56">
        <f ca="1"/>
        <v>1313</v>
      </c>
      <c r="M1314" s="53">
        <f ca="1"/>
        <v>1903</v>
      </c>
      <c r="N1314" s="53">
        <f ca="1"/>
        <v>8</v>
      </c>
      <c r="O1314" s="53" t="str">
        <f ca="1"/>
        <v>1903-08</v>
      </c>
    </row>
    <row r="1315" spans="12:15" x14ac:dyDescent="0.4">
      <c r="L1315" s="56">
        <f ca="1"/>
        <v>1314</v>
      </c>
      <c r="M1315" s="53">
        <f ca="1"/>
        <v>1903</v>
      </c>
      <c r="N1315" s="53">
        <f ca="1"/>
        <v>8</v>
      </c>
      <c r="O1315" s="53" t="str">
        <f ca="1"/>
        <v>1903-08</v>
      </c>
    </row>
    <row r="1316" spans="12:15" x14ac:dyDescent="0.4">
      <c r="L1316" s="56">
        <f ca="1"/>
        <v>1315</v>
      </c>
      <c r="M1316" s="53">
        <f ca="1"/>
        <v>1903</v>
      </c>
      <c r="N1316" s="53">
        <f ca="1"/>
        <v>8</v>
      </c>
      <c r="O1316" s="53" t="str">
        <f ca="1"/>
        <v>1903-08</v>
      </c>
    </row>
    <row r="1317" spans="12:15" x14ac:dyDescent="0.4">
      <c r="L1317" s="56">
        <f ca="1"/>
        <v>1316</v>
      </c>
      <c r="M1317" s="53">
        <f ca="1"/>
        <v>1903</v>
      </c>
      <c r="N1317" s="53">
        <f ca="1"/>
        <v>8</v>
      </c>
      <c r="O1317" s="53" t="str">
        <f ca="1"/>
        <v>1903-08</v>
      </c>
    </row>
    <row r="1318" spans="12:15" x14ac:dyDescent="0.4">
      <c r="L1318" s="56">
        <f ca="1"/>
        <v>1317</v>
      </c>
      <c r="M1318" s="53">
        <f ca="1"/>
        <v>1903</v>
      </c>
      <c r="N1318" s="53">
        <f ca="1"/>
        <v>8</v>
      </c>
      <c r="O1318" s="53" t="str">
        <f ca="1"/>
        <v>1903-08</v>
      </c>
    </row>
    <row r="1319" spans="12:15" x14ac:dyDescent="0.4">
      <c r="L1319" s="56">
        <f ca="1"/>
        <v>1318</v>
      </c>
      <c r="M1319" s="53">
        <f ca="1"/>
        <v>1903</v>
      </c>
      <c r="N1319" s="53">
        <f ca="1"/>
        <v>8</v>
      </c>
      <c r="O1319" s="53" t="str">
        <f ca="1"/>
        <v>1903-08</v>
      </c>
    </row>
    <row r="1320" spans="12:15" x14ac:dyDescent="0.4">
      <c r="L1320" s="56">
        <f ca="1"/>
        <v>1319</v>
      </c>
      <c r="M1320" s="53">
        <f ca="1"/>
        <v>1903</v>
      </c>
      <c r="N1320" s="53">
        <f ca="1"/>
        <v>8</v>
      </c>
      <c r="O1320" s="53" t="str">
        <f ca="1"/>
        <v>1903-08</v>
      </c>
    </row>
    <row r="1321" spans="12:15" x14ac:dyDescent="0.4">
      <c r="L1321" s="56">
        <f ca="1"/>
        <v>1320</v>
      </c>
      <c r="M1321" s="53">
        <f ca="1"/>
        <v>1903</v>
      </c>
      <c r="N1321" s="53">
        <f ca="1"/>
        <v>8</v>
      </c>
      <c r="O1321" s="53" t="str">
        <f ca="1"/>
        <v>1903-08</v>
      </c>
    </row>
    <row r="1322" spans="12:15" x14ac:dyDescent="0.4">
      <c r="L1322" s="56">
        <f ca="1"/>
        <v>1321</v>
      </c>
      <c r="M1322" s="53">
        <f ca="1"/>
        <v>1903</v>
      </c>
      <c r="N1322" s="53">
        <f ca="1"/>
        <v>8</v>
      </c>
      <c r="O1322" s="53" t="str">
        <f ca="1"/>
        <v>1903-08</v>
      </c>
    </row>
    <row r="1323" spans="12:15" x14ac:dyDescent="0.4">
      <c r="L1323" s="56">
        <f ca="1"/>
        <v>1322</v>
      </c>
      <c r="M1323" s="53">
        <f ca="1"/>
        <v>1903</v>
      </c>
      <c r="N1323" s="53">
        <f ca="1"/>
        <v>8</v>
      </c>
      <c r="O1323" s="53" t="str">
        <f ca="1"/>
        <v>1903-08</v>
      </c>
    </row>
    <row r="1324" spans="12:15" x14ac:dyDescent="0.4">
      <c r="L1324" s="56">
        <f ca="1"/>
        <v>1323</v>
      </c>
      <c r="M1324" s="53">
        <f ca="1"/>
        <v>1903</v>
      </c>
      <c r="N1324" s="53">
        <f ca="1"/>
        <v>8</v>
      </c>
      <c r="O1324" s="53" t="str">
        <f ca="1"/>
        <v>1903-08</v>
      </c>
    </row>
    <row r="1325" spans="12:15" x14ac:dyDescent="0.4">
      <c r="L1325" s="56">
        <f ca="1"/>
        <v>1324</v>
      </c>
      <c r="M1325" s="53">
        <f ca="1"/>
        <v>1903</v>
      </c>
      <c r="N1325" s="53">
        <f ca="1"/>
        <v>8</v>
      </c>
      <c r="O1325" s="53" t="str">
        <f ca="1"/>
        <v>1903-08</v>
      </c>
    </row>
    <row r="1326" spans="12:15" x14ac:dyDescent="0.4">
      <c r="L1326" s="56">
        <f ca="1"/>
        <v>1325</v>
      </c>
      <c r="M1326" s="53">
        <f ca="1"/>
        <v>1903</v>
      </c>
      <c r="N1326" s="53">
        <f ca="1"/>
        <v>8</v>
      </c>
      <c r="O1326" s="53" t="str">
        <f ca="1"/>
        <v>1903-08</v>
      </c>
    </row>
    <row r="1327" spans="12:15" x14ac:dyDescent="0.4">
      <c r="L1327" s="56">
        <f ca="1"/>
        <v>1326</v>
      </c>
      <c r="M1327" s="53">
        <f ca="1"/>
        <v>1903</v>
      </c>
      <c r="N1327" s="53">
        <f ca="1"/>
        <v>8</v>
      </c>
      <c r="O1327" s="53" t="str">
        <f ca="1"/>
        <v>1903-08</v>
      </c>
    </row>
    <row r="1328" spans="12:15" x14ac:dyDescent="0.4">
      <c r="L1328" s="56">
        <f ca="1"/>
        <v>1327</v>
      </c>
      <c r="M1328" s="53">
        <f ca="1"/>
        <v>1903</v>
      </c>
      <c r="N1328" s="53">
        <f ca="1"/>
        <v>8</v>
      </c>
      <c r="O1328" s="53" t="str">
        <f ca="1"/>
        <v>1903-08</v>
      </c>
    </row>
    <row r="1329" spans="12:15" x14ac:dyDescent="0.4">
      <c r="L1329" s="56">
        <f ca="1"/>
        <v>1328</v>
      </c>
      <c r="M1329" s="53">
        <f ca="1"/>
        <v>1903</v>
      </c>
      <c r="N1329" s="53">
        <f ca="1"/>
        <v>8</v>
      </c>
      <c r="O1329" s="53" t="str">
        <f ca="1"/>
        <v>1903-08</v>
      </c>
    </row>
    <row r="1330" spans="12:15" x14ac:dyDescent="0.4">
      <c r="L1330" s="56">
        <f ca="1"/>
        <v>1329</v>
      </c>
      <c r="M1330" s="53">
        <f ca="1"/>
        <v>1903</v>
      </c>
      <c r="N1330" s="53">
        <f ca="1"/>
        <v>8</v>
      </c>
      <c r="O1330" s="53" t="str">
        <f ca="1"/>
        <v>1903-08</v>
      </c>
    </row>
    <row r="1331" spans="12:15" x14ac:dyDescent="0.4">
      <c r="L1331" s="56">
        <f ca="1"/>
        <v>1330</v>
      </c>
      <c r="M1331" s="53">
        <f ca="1"/>
        <v>1903</v>
      </c>
      <c r="N1331" s="53">
        <f ca="1"/>
        <v>8</v>
      </c>
      <c r="O1331" s="53" t="str">
        <f ca="1"/>
        <v>1903-08</v>
      </c>
    </row>
    <row r="1332" spans="12:15" x14ac:dyDescent="0.4">
      <c r="L1332" s="56">
        <f ca="1"/>
        <v>1331</v>
      </c>
      <c r="M1332" s="53">
        <f ca="1"/>
        <v>1903</v>
      </c>
      <c r="N1332" s="53">
        <f ca="1"/>
        <v>8</v>
      </c>
      <c r="O1332" s="53" t="str">
        <f ca="1"/>
        <v>1903-08</v>
      </c>
    </row>
    <row r="1333" spans="12:15" x14ac:dyDescent="0.4">
      <c r="L1333" s="56">
        <f ca="1"/>
        <v>1332</v>
      </c>
      <c r="M1333" s="53">
        <f ca="1"/>
        <v>1903</v>
      </c>
      <c r="N1333" s="53">
        <f ca="1"/>
        <v>8</v>
      </c>
      <c r="O1333" s="53" t="str">
        <f ca="1"/>
        <v>1903-08</v>
      </c>
    </row>
    <row r="1334" spans="12:15" x14ac:dyDescent="0.4">
      <c r="L1334" s="56">
        <f ca="1"/>
        <v>1333</v>
      </c>
      <c r="M1334" s="53">
        <f ca="1"/>
        <v>1903</v>
      </c>
      <c r="N1334" s="53">
        <f ca="1"/>
        <v>8</v>
      </c>
      <c r="O1334" s="53" t="str">
        <f ca="1"/>
        <v>1903-08</v>
      </c>
    </row>
    <row r="1335" spans="12:15" x14ac:dyDescent="0.4">
      <c r="L1335" s="56">
        <f ca="1"/>
        <v>1334</v>
      </c>
      <c r="M1335" s="53">
        <f ca="1"/>
        <v>1903</v>
      </c>
      <c r="N1335" s="53">
        <f ca="1"/>
        <v>8</v>
      </c>
      <c r="O1335" s="53" t="str">
        <f ca="1"/>
        <v>1903-08</v>
      </c>
    </row>
    <row r="1336" spans="12:15" x14ac:dyDescent="0.4">
      <c r="L1336" s="56">
        <f ca="1"/>
        <v>1335</v>
      </c>
      <c r="M1336" s="53">
        <f ca="1"/>
        <v>1903</v>
      </c>
      <c r="N1336" s="53">
        <f ca="1"/>
        <v>8</v>
      </c>
      <c r="O1336" s="53" t="str">
        <f ca="1"/>
        <v>1903-08</v>
      </c>
    </row>
    <row r="1337" spans="12:15" x14ac:dyDescent="0.4">
      <c r="L1337" s="56">
        <f ca="1"/>
        <v>1336</v>
      </c>
      <c r="M1337" s="53">
        <f ca="1"/>
        <v>1903</v>
      </c>
      <c r="N1337" s="53">
        <f ca="1"/>
        <v>8</v>
      </c>
      <c r="O1337" s="53" t="str">
        <f ca="1"/>
        <v>1903-08</v>
      </c>
    </row>
    <row r="1338" spans="12:15" x14ac:dyDescent="0.4">
      <c r="L1338" s="56">
        <f ca="1"/>
        <v>1337</v>
      </c>
      <c r="M1338" s="53">
        <f ca="1"/>
        <v>1903</v>
      </c>
      <c r="N1338" s="53">
        <f ca="1"/>
        <v>8</v>
      </c>
      <c r="O1338" s="53" t="str">
        <f ca="1"/>
        <v>1903-08</v>
      </c>
    </row>
    <row r="1339" spans="12:15" x14ac:dyDescent="0.4">
      <c r="L1339" s="56">
        <f ca="1"/>
        <v>1338</v>
      </c>
      <c r="M1339" s="53">
        <f ca="1"/>
        <v>1903</v>
      </c>
      <c r="N1339" s="53">
        <f ca="1"/>
        <v>8</v>
      </c>
      <c r="O1339" s="53" t="str">
        <f ca="1"/>
        <v>1903-08</v>
      </c>
    </row>
    <row r="1340" spans="12:15" x14ac:dyDescent="0.4">
      <c r="L1340" s="56">
        <f ca="1"/>
        <v>1339</v>
      </c>
      <c r="M1340" s="53">
        <f ca="1"/>
        <v>1903</v>
      </c>
      <c r="N1340" s="53">
        <f ca="1"/>
        <v>8</v>
      </c>
      <c r="O1340" s="53" t="str">
        <f ca="1"/>
        <v>1903-08</v>
      </c>
    </row>
    <row r="1341" spans="12:15" x14ac:dyDescent="0.4">
      <c r="L1341" s="56">
        <f ca="1"/>
        <v>1340</v>
      </c>
      <c r="M1341" s="53">
        <f ca="1"/>
        <v>1903</v>
      </c>
      <c r="N1341" s="53">
        <f ca="1"/>
        <v>9</v>
      </c>
      <c r="O1341" s="53" t="str">
        <f ca="1"/>
        <v>1903-09</v>
      </c>
    </row>
    <row r="1342" spans="12:15" x14ac:dyDescent="0.4">
      <c r="L1342" s="56">
        <f ca="1"/>
        <v>1341</v>
      </c>
      <c r="M1342" s="53">
        <f ca="1"/>
        <v>1903</v>
      </c>
      <c r="N1342" s="53">
        <f ca="1"/>
        <v>9</v>
      </c>
      <c r="O1342" s="53" t="str">
        <f ca="1"/>
        <v>1903-09</v>
      </c>
    </row>
    <row r="1343" spans="12:15" x14ac:dyDescent="0.4">
      <c r="L1343" s="56">
        <f ca="1"/>
        <v>1342</v>
      </c>
      <c r="M1343" s="53">
        <f ca="1"/>
        <v>1903</v>
      </c>
      <c r="N1343" s="53">
        <f ca="1"/>
        <v>9</v>
      </c>
      <c r="O1343" s="53" t="str">
        <f ca="1"/>
        <v>1903-09</v>
      </c>
    </row>
    <row r="1344" spans="12:15" x14ac:dyDescent="0.4">
      <c r="L1344" s="56">
        <f ca="1"/>
        <v>1343</v>
      </c>
      <c r="M1344" s="53">
        <f ca="1"/>
        <v>1903</v>
      </c>
      <c r="N1344" s="53">
        <f ca="1"/>
        <v>9</v>
      </c>
      <c r="O1344" s="53" t="str">
        <f ca="1"/>
        <v>1903-09</v>
      </c>
    </row>
    <row r="1345" spans="12:15" x14ac:dyDescent="0.4">
      <c r="L1345" s="56">
        <f ca="1"/>
        <v>1344</v>
      </c>
      <c r="M1345" s="53">
        <f ca="1"/>
        <v>1903</v>
      </c>
      <c r="N1345" s="53">
        <f ca="1"/>
        <v>9</v>
      </c>
      <c r="O1345" s="53" t="str">
        <f ca="1"/>
        <v>1903-09</v>
      </c>
    </row>
    <row r="1346" spans="12:15" x14ac:dyDescent="0.4">
      <c r="L1346" s="56">
        <f ca="1"/>
        <v>1345</v>
      </c>
      <c r="M1346" s="53">
        <f ca="1"/>
        <v>1903</v>
      </c>
      <c r="N1346" s="53">
        <f ca="1"/>
        <v>9</v>
      </c>
      <c r="O1346" s="53" t="str">
        <f ca="1"/>
        <v>1903-09</v>
      </c>
    </row>
    <row r="1347" spans="12:15" x14ac:dyDescent="0.4">
      <c r="L1347" s="56">
        <f ca="1"/>
        <v>1346</v>
      </c>
      <c r="M1347" s="53">
        <f ca="1"/>
        <v>1903</v>
      </c>
      <c r="N1347" s="53">
        <f ca="1"/>
        <v>9</v>
      </c>
      <c r="O1347" s="53" t="str">
        <f ca="1"/>
        <v>1903-09</v>
      </c>
    </row>
    <row r="1348" spans="12:15" x14ac:dyDescent="0.4">
      <c r="L1348" s="56">
        <f ca="1"/>
        <v>1347</v>
      </c>
      <c r="M1348" s="53">
        <f ca="1"/>
        <v>1903</v>
      </c>
      <c r="N1348" s="53">
        <f ca="1"/>
        <v>9</v>
      </c>
      <c r="O1348" s="53" t="str">
        <f ca="1"/>
        <v>1903-09</v>
      </c>
    </row>
    <row r="1349" spans="12:15" x14ac:dyDescent="0.4">
      <c r="L1349" s="56">
        <f ca="1"/>
        <v>1348</v>
      </c>
      <c r="M1349" s="53">
        <f ca="1"/>
        <v>1903</v>
      </c>
      <c r="N1349" s="53">
        <f ca="1"/>
        <v>9</v>
      </c>
      <c r="O1349" s="53" t="str">
        <f ca="1"/>
        <v>1903-09</v>
      </c>
    </row>
    <row r="1350" spans="12:15" x14ac:dyDescent="0.4">
      <c r="L1350" s="56">
        <f ca="1"/>
        <v>1349</v>
      </c>
      <c r="M1350" s="53">
        <f ca="1"/>
        <v>1903</v>
      </c>
      <c r="N1350" s="53">
        <f ca="1"/>
        <v>9</v>
      </c>
      <c r="O1350" s="53" t="str">
        <f ca="1"/>
        <v>1903-09</v>
      </c>
    </row>
    <row r="1351" spans="12:15" x14ac:dyDescent="0.4">
      <c r="L1351" s="56">
        <f ca="1"/>
        <v>1350</v>
      </c>
      <c r="M1351" s="53">
        <f ca="1"/>
        <v>1903</v>
      </c>
      <c r="N1351" s="53">
        <f ca="1"/>
        <v>9</v>
      </c>
      <c r="O1351" s="53" t="str">
        <f ca="1"/>
        <v>1903-09</v>
      </c>
    </row>
    <row r="1352" spans="12:15" x14ac:dyDescent="0.4">
      <c r="L1352" s="56">
        <f ca="1"/>
        <v>1351</v>
      </c>
      <c r="M1352" s="53">
        <f ca="1"/>
        <v>1903</v>
      </c>
      <c r="N1352" s="53">
        <f ca="1"/>
        <v>9</v>
      </c>
      <c r="O1352" s="53" t="str">
        <f ca="1"/>
        <v>1903-09</v>
      </c>
    </row>
    <row r="1353" spans="12:15" x14ac:dyDescent="0.4">
      <c r="L1353" s="56">
        <f ca="1"/>
        <v>1352</v>
      </c>
      <c r="M1353" s="53">
        <f ca="1"/>
        <v>1903</v>
      </c>
      <c r="N1353" s="53">
        <f ca="1"/>
        <v>9</v>
      </c>
      <c r="O1353" s="53" t="str">
        <f ca="1"/>
        <v>1903-09</v>
      </c>
    </row>
    <row r="1354" spans="12:15" x14ac:dyDescent="0.4">
      <c r="L1354" s="56">
        <f ca="1"/>
        <v>1353</v>
      </c>
      <c r="M1354" s="53">
        <f ca="1"/>
        <v>1903</v>
      </c>
      <c r="N1354" s="53">
        <f ca="1"/>
        <v>9</v>
      </c>
      <c r="O1354" s="53" t="str">
        <f ca="1"/>
        <v>1903-09</v>
      </c>
    </row>
    <row r="1355" spans="12:15" x14ac:dyDescent="0.4">
      <c r="L1355" s="56">
        <f ca="1"/>
        <v>1354</v>
      </c>
      <c r="M1355" s="53">
        <f ca="1"/>
        <v>1903</v>
      </c>
      <c r="N1355" s="53">
        <f ca="1"/>
        <v>9</v>
      </c>
      <c r="O1355" s="53" t="str">
        <f ca="1"/>
        <v>1903-09</v>
      </c>
    </row>
    <row r="1356" spans="12:15" x14ac:dyDescent="0.4">
      <c r="L1356" s="56">
        <f ca="1"/>
        <v>1355</v>
      </c>
      <c r="M1356" s="53">
        <f ca="1"/>
        <v>1903</v>
      </c>
      <c r="N1356" s="53">
        <f ca="1"/>
        <v>9</v>
      </c>
      <c r="O1356" s="53" t="str">
        <f ca="1"/>
        <v>1903-09</v>
      </c>
    </row>
    <row r="1357" spans="12:15" x14ac:dyDescent="0.4">
      <c r="L1357" s="56">
        <f ca="1"/>
        <v>1356</v>
      </c>
      <c r="M1357" s="53">
        <f ca="1"/>
        <v>1903</v>
      </c>
      <c r="N1357" s="53">
        <f ca="1"/>
        <v>9</v>
      </c>
      <c r="O1357" s="53" t="str">
        <f ca="1"/>
        <v>1903-09</v>
      </c>
    </row>
    <row r="1358" spans="12:15" x14ac:dyDescent="0.4">
      <c r="L1358" s="56">
        <f ca="1"/>
        <v>1357</v>
      </c>
      <c r="M1358" s="53">
        <f ca="1"/>
        <v>1903</v>
      </c>
      <c r="N1358" s="53">
        <f ca="1"/>
        <v>9</v>
      </c>
      <c r="O1358" s="53" t="str">
        <f ca="1"/>
        <v>1903-09</v>
      </c>
    </row>
    <row r="1359" spans="12:15" x14ac:dyDescent="0.4">
      <c r="L1359" s="56">
        <f ca="1"/>
        <v>1358</v>
      </c>
      <c r="M1359" s="53">
        <f ca="1"/>
        <v>1903</v>
      </c>
      <c r="N1359" s="53">
        <f ca="1"/>
        <v>9</v>
      </c>
      <c r="O1359" s="53" t="str">
        <f ca="1"/>
        <v>1903-09</v>
      </c>
    </row>
    <row r="1360" spans="12:15" x14ac:dyDescent="0.4">
      <c r="L1360" s="56">
        <f ca="1"/>
        <v>1359</v>
      </c>
      <c r="M1360" s="53">
        <f ca="1"/>
        <v>1903</v>
      </c>
      <c r="N1360" s="53">
        <f ca="1"/>
        <v>9</v>
      </c>
      <c r="O1360" s="53" t="str">
        <f ca="1"/>
        <v>1903-09</v>
      </c>
    </row>
    <row r="1361" spans="12:15" x14ac:dyDescent="0.4">
      <c r="L1361" s="56">
        <f ca="1"/>
        <v>1360</v>
      </c>
      <c r="M1361" s="53">
        <f ca="1"/>
        <v>1903</v>
      </c>
      <c r="N1361" s="53">
        <f ca="1"/>
        <v>9</v>
      </c>
      <c r="O1361" s="53" t="str">
        <f ca="1"/>
        <v>1903-09</v>
      </c>
    </row>
    <row r="1362" spans="12:15" x14ac:dyDescent="0.4">
      <c r="L1362" s="56">
        <f ca="1"/>
        <v>1361</v>
      </c>
      <c r="M1362" s="53">
        <f ca="1"/>
        <v>1903</v>
      </c>
      <c r="N1362" s="53">
        <f ca="1"/>
        <v>9</v>
      </c>
      <c r="O1362" s="53" t="str">
        <f ca="1"/>
        <v>1903-09</v>
      </c>
    </row>
    <row r="1363" spans="12:15" x14ac:dyDescent="0.4">
      <c r="L1363" s="56">
        <f ca="1"/>
        <v>1362</v>
      </c>
      <c r="M1363" s="53">
        <f ca="1"/>
        <v>1903</v>
      </c>
      <c r="N1363" s="53">
        <f ca="1"/>
        <v>9</v>
      </c>
      <c r="O1363" s="53" t="str">
        <f ca="1"/>
        <v>1903-09</v>
      </c>
    </row>
    <row r="1364" spans="12:15" x14ac:dyDescent="0.4">
      <c r="L1364" s="56">
        <f ca="1"/>
        <v>1363</v>
      </c>
      <c r="M1364" s="53">
        <f ca="1"/>
        <v>1903</v>
      </c>
      <c r="N1364" s="53">
        <f ca="1"/>
        <v>9</v>
      </c>
      <c r="O1364" s="53" t="str">
        <f ca="1"/>
        <v>1903-09</v>
      </c>
    </row>
    <row r="1365" spans="12:15" x14ac:dyDescent="0.4">
      <c r="L1365" s="56">
        <f ca="1"/>
        <v>1364</v>
      </c>
      <c r="M1365" s="53">
        <f ca="1"/>
        <v>1903</v>
      </c>
      <c r="N1365" s="53">
        <f ca="1"/>
        <v>9</v>
      </c>
      <c r="O1365" s="53" t="str">
        <f ca="1"/>
        <v>1903-09</v>
      </c>
    </row>
    <row r="1366" spans="12:15" x14ac:dyDescent="0.4">
      <c r="L1366" s="56">
        <f ca="1"/>
        <v>1365</v>
      </c>
      <c r="M1366" s="53">
        <f ca="1"/>
        <v>1903</v>
      </c>
      <c r="N1366" s="53">
        <f ca="1"/>
        <v>9</v>
      </c>
      <c r="O1366" s="53" t="str">
        <f ca="1"/>
        <v>1903-09</v>
      </c>
    </row>
    <row r="1367" spans="12:15" x14ac:dyDescent="0.4">
      <c r="L1367" s="56">
        <f ca="1"/>
        <v>1366</v>
      </c>
      <c r="M1367" s="53">
        <f ca="1"/>
        <v>1903</v>
      </c>
      <c r="N1367" s="53">
        <f ca="1"/>
        <v>9</v>
      </c>
      <c r="O1367" s="53" t="str">
        <f ca="1"/>
        <v>1903-09</v>
      </c>
    </row>
    <row r="1368" spans="12:15" x14ac:dyDescent="0.4">
      <c r="L1368" s="56">
        <f ca="1"/>
        <v>1367</v>
      </c>
      <c r="M1368" s="53">
        <f ca="1"/>
        <v>1903</v>
      </c>
      <c r="N1368" s="53">
        <f ca="1"/>
        <v>9</v>
      </c>
      <c r="O1368" s="53" t="str">
        <f ca="1"/>
        <v>1903-09</v>
      </c>
    </row>
    <row r="1369" spans="12:15" x14ac:dyDescent="0.4">
      <c r="L1369" s="56">
        <f ca="1"/>
        <v>1368</v>
      </c>
      <c r="M1369" s="53">
        <f ca="1"/>
        <v>1903</v>
      </c>
      <c r="N1369" s="53">
        <f ca="1"/>
        <v>9</v>
      </c>
      <c r="O1369" s="53" t="str">
        <f ca="1"/>
        <v>1903-09</v>
      </c>
    </row>
    <row r="1370" spans="12:15" x14ac:dyDescent="0.4">
      <c r="L1370" s="56">
        <f ca="1"/>
        <v>1369</v>
      </c>
      <c r="M1370" s="53">
        <f ca="1"/>
        <v>1903</v>
      </c>
      <c r="N1370" s="53">
        <f ca="1"/>
        <v>9</v>
      </c>
      <c r="O1370" s="53" t="str">
        <f ca="1"/>
        <v>1903-09</v>
      </c>
    </row>
    <row r="1371" spans="12:15" x14ac:dyDescent="0.4">
      <c r="L1371" s="56">
        <f ca="1"/>
        <v>1370</v>
      </c>
      <c r="M1371" s="53">
        <f ca="1"/>
        <v>1903</v>
      </c>
      <c r="N1371" s="53">
        <f ca="1"/>
        <v>10</v>
      </c>
      <c r="O1371" s="53" t="str">
        <f ca="1"/>
        <v>1903-10</v>
      </c>
    </row>
    <row r="1372" spans="12:15" x14ac:dyDescent="0.4">
      <c r="L1372" s="56">
        <f ca="1"/>
        <v>1371</v>
      </c>
      <c r="M1372" s="53">
        <f ca="1"/>
        <v>1903</v>
      </c>
      <c r="N1372" s="53">
        <f ca="1"/>
        <v>10</v>
      </c>
      <c r="O1372" s="53" t="str">
        <f ca="1"/>
        <v>1903-10</v>
      </c>
    </row>
    <row r="1373" spans="12:15" x14ac:dyDescent="0.4">
      <c r="L1373" s="56">
        <f ca="1"/>
        <v>1372</v>
      </c>
      <c r="M1373" s="53">
        <f ca="1"/>
        <v>1903</v>
      </c>
      <c r="N1373" s="53">
        <f ca="1"/>
        <v>10</v>
      </c>
      <c r="O1373" s="53" t="str">
        <f ca="1"/>
        <v>1903-10</v>
      </c>
    </row>
    <row r="1374" spans="12:15" x14ac:dyDescent="0.4">
      <c r="L1374" s="56">
        <f ca="1"/>
        <v>1373</v>
      </c>
      <c r="M1374" s="53">
        <f ca="1"/>
        <v>1903</v>
      </c>
      <c r="N1374" s="53">
        <f ca="1"/>
        <v>10</v>
      </c>
      <c r="O1374" s="53" t="str">
        <f ca="1"/>
        <v>1903-10</v>
      </c>
    </row>
    <row r="1375" spans="12:15" x14ac:dyDescent="0.4">
      <c r="L1375" s="56">
        <f ca="1"/>
        <v>1374</v>
      </c>
      <c r="M1375" s="53">
        <f ca="1"/>
        <v>1903</v>
      </c>
      <c r="N1375" s="53">
        <f ca="1"/>
        <v>10</v>
      </c>
      <c r="O1375" s="53" t="str">
        <f ca="1"/>
        <v>1903-10</v>
      </c>
    </row>
    <row r="1376" spans="12:15" x14ac:dyDescent="0.4">
      <c r="L1376" s="56">
        <f ca="1"/>
        <v>1375</v>
      </c>
      <c r="M1376" s="53">
        <f ca="1"/>
        <v>1903</v>
      </c>
      <c r="N1376" s="53">
        <f ca="1"/>
        <v>10</v>
      </c>
      <c r="O1376" s="53" t="str">
        <f ca="1"/>
        <v>1903-10</v>
      </c>
    </row>
    <row r="1377" spans="12:15" x14ac:dyDescent="0.4">
      <c r="L1377" s="56">
        <f ca="1"/>
        <v>1376</v>
      </c>
      <c r="M1377" s="53">
        <f ca="1"/>
        <v>1903</v>
      </c>
      <c r="N1377" s="53">
        <f ca="1"/>
        <v>10</v>
      </c>
      <c r="O1377" s="53" t="str">
        <f ca="1"/>
        <v>1903-10</v>
      </c>
    </row>
    <row r="1378" spans="12:15" x14ac:dyDescent="0.4">
      <c r="L1378" s="56">
        <f ca="1"/>
        <v>1377</v>
      </c>
      <c r="M1378" s="53">
        <f ca="1"/>
        <v>1903</v>
      </c>
      <c r="N1378" s="53">
        <f ca="1"/>
        <v>10</v>
      </c>
      <c r="O1378" s="53" t="str">
        <f ca="1"/>
        <v>1903-10</v>
      </c>
    </row>
    <row r="1379" spans="12:15" x14ac:dyDescent="0.4">
      <c r="L1379" s="56">
        <f ca="1"/>
        <v>1378</v>
      </c>
      <c r="M1379" s="53">
        <f ca="1"/>
        <v>1903</v>
      </c>
      <c r="N1379" s="53">
        <f ca="1"/>
        <v>10</v>
      </c>
      <c r="O1379" s="53" t="str">
        <f ca="1"/>
        <v>1903-10</v>
      </c>
    </row>
    <row r="1380" spans="12:15" x14ac:dyDescent="0.4">
      <c r="L1380" s="56">
        <f ca="1"/>
        <v>1379</v>
      </c>
      <c r="M1380" s="53">
        <f ca="1"/>
        <v>1903</v>
      </c>
      <c r="N1380" s="53">
        <f ca="1"/>
        <v>10</v>
      </c>
      <c r="O1380" s="53" t="str">
        <f ca="1"/>
        <v>1903-10</v>
      </c>
    </row>
    <row r="1381" spans="12:15" x14ac:dyDescent="0.4">
      <c r="L1381" s="56">
        <f ca="1"/>
        <v>1380</v>
      </c>
      <c r="M1381" s="53">
        <f ca="1"/>
        <v>1903</v>
      </c>
      <c r="N1381" s="53">
        <f ca="1"/>
        <v>10</v>
      </c>
      <c r="O1381" s="53" t="str">
        <f ca="1"/>
        <v>1903-10</v>
      </c>
    </row>
    <row r="1382" spans="12:15" x14ac:dyDescent="0.4">
      <c r="L1382" s="56">
        <f ca="1"/>
        <v>1381</v>
      </c>
      <c r="M1382" s="53">
        <f ca="1"/>
        <v>1903</v>
      </c>
      <c r="N1382" s="53">
        <f ca="1"/>
        <v>10</v>
      </c>
      <c r="O1382" s="53" t="str">
        <f ca="1"/>
        <v>1903-10</v>
      </c>
    </row>
    <row r="1383" spans="12:15" x14ac:dyDescent="0.4">
      <c r="L1383" s="56">
        <f ca="1"/>
        <v>1382</v>
      </c>
      <c r="M1383" s="53">
        <f ca="1"/>
        <v>1903</v>
      </c>
      <c r="N1383" s="53">
        <f ca="1"/>
        <v>10</v>
      </c>
      <c r="O1383" s="53" t="str">
        <f ca="1"/>
        <v>1903-10</v>
      </c>
    </row>
    <row r="1384" spans="12:15" x14ac:dyDescent="0.4">
      <c r="L1384" s="56">
        <f ca="1"/>
        <v>1383</v>
      </c>
      <c r="M1384" s="53">
        <f ca="1"/>
        <v>1903</v>
      </c>
      <c r="N1384" s="53">
        <f ca="1"/>
        <v>10</v>
      </c>
      <c r="O1384" s="53" t="str">
        <f ca="1"/>
        <v>1903-10</v>
      </c>
    </row>
    <row r="1385" spans="12:15" x14ac:dyDescent="0.4">
      <c r="L1385" s="56">
        <f ca="1"/>
        <v>1384</v>
      </c>
      <c r="M1385" s="53">
        <f ca="1"/>
        <v>1903</v>
      </c>
      <c r="N1385" s="53">
        <f ca="1"/>
        <v>10</v>
      </c>
      <c r="O1385" s="53" t="str">
        <f ca="1"/>
        <v>1903-10</v>
      </c>
    </row>
    <row r="1386" spans="12:15" x14ac:dyDescent="0.4">
      <c r="L1386" s="56">
        <f ca="1"/>
        <v>1385</v>
      </c>
      <c r="M1386" s="53">
        <f ca="1"/>
        <v>1903</v>
      </c>
      <c r="N1386" s="53">
        <f ca="1"/>
        <v>10</v>
      </c>
      <c r="O1386" s="53" t="str">
        <f ca="1"/>
        <v>1903-10</v>
      </c>
    </row>
    <row r="1387" spans="12:15" x14ac:dyDescent="0.4">
      <c r="L1387" s="56">
        <f ca="1"/>
        <v>1386</v>
      </c>
      <c r="M1387" s="53">
        <f ca="1"/>
        <v>1903</v>
      </c>
      <c r="N1387" s="53">
        <f ca="1"/>
        <v>10</v>
      </c>
      <c r="O1387" s="53" t="str">
        <f ca="1"/>
        <v>1903-10</v>
      </c>
    </row>
    <row r="1388" spans="12:15" x14ac:dyDescent="0.4">
      <c r="L1388" s="56">
        <f ca="1"/>
        <v>1387</v>
      </c>
      <c r="M1388" s="53">
        <f ca="1"/>
        <v>1903</v>
      </c>
      <c r="N1388" s="53">
        <f ca="1"/>
        <v>10</v>
      </c>
      <c r="O1388" s="53" t="str">
        <f ca="1"/>
        <v>1903-10</v>
      </c>
    </row>
    <row r="1389" spans="12:15" x14ac:dyDescent="0.4">
      <c r="L1389" s="56">
        <f ca="1"/>
        <v>1388</v>
      </c>
      <c r="M1389" s="53">
        <f ca="1"/>
        <v>1903</v>
      </c>
      <c r="N1389" s="53">
        <f ca="1"/>
        <v>10</v>
      </c>
      <c r="O1389" s="53" t="str">
        <f ca="1"/>
        <v>1903-10</v>
      </c>
    </row>
    <row r="1390" spans="12:15" x14ac:dyDescent="0.4">
      <c r="L1390" s="56">
        <f ca="1"/>
        <v>1389</v>
      </c>
      <c r="M1390" s="53">
        <f ca="1"/>
        <v>1903</v>
      </c>
      <c r="N1390" s="53">
        <f ca="1"/>
        <v>10</v>
      </c>
      <c r="O1390" s="53" t="str">
        <f ca="1"/>
        <v>1903-10</v>
      </c>
    </row>
    <row r="1391" spans="12:15" x14ac:dyDescent="0.4">
      <c r="L1391" s="56">
        <f ca="1"/>
        <v>1390</v>
      </c>
      <c r="M1391" s="53">
        <f ca="1"/>
        <v>1903</v>
      </c>
      <c r="N1391" s="53">
        <f ca="1"/>
        <v>10</v>
      </c>
      <c r="O1391" s="53" t="str">
        <f ca="1"/>
        <v>1903-10</v>
      </c>
    </row>
    <row r="1392" spans="12:15" x14ac:dyDescent="0.4">
      <c r="L1392" s="56">
        <f ca="1"/>
        <v>1391</v>
      </c>
      <c r="M1392" s="53">
        <f ca="1"/>
        <v>1903</v>
      </c>
      <c r="N1392" s="53">
        <f ca="1"/>
        <v>10</v>
      </c>
      <c r="O1392" s="53" t="str">
        <f ca="1"/>
        <v>1903-10</v>
      </c>
    </row>
    <row r="1393" spans="12:15" x14ac:dyDescent="0.4">
      <c r="L1393" s="56">
        <f ca="1"/>
        <v>1392</v>
      </c>
      <c r="M1393" s="53">
        <f ca="1"/>
        <v>1903</v>
      </c>
      <c r="N1393" s="53">
        <f ca="1"/>
        <v>10</v>
      </c>
      <c r="O1393" s="53" t="str">
        <f ca="1"/>
        <v>1903-10</v>
      </c>
    </row>
    <row r="1394" spans="12:15" x14ac:dyDescent="0.4">
      <c r="L1394" s="56">
        <f ca="1"/>
        <v>1393</v>
      </c>
      <c r="M1394" s="53">
        <f ca="1"/>
        <v>1903</v>
      </c>
      <c r="N1394" s="53">
        <f ca="1"/>
        <v>10</v>
      </c>
      <c r="O1394" s="53" t="str">
        <f ca="1"/>
        <v>1903-10</v>
      </c>
    </row>
    <row r="1395" spans="12:15" x14ac:dyDescent="0.4">
      <c r="L1395" s="56">
        <f ca="1"/>
        <v>1394</v>
      </c>
      <c r="M1395" s="53">
        <f ca="1"/>
        <v>1903</v>
      </c>
      <c r="N1395" s="53">
        <f ca="1"/>
        <v>10</v>
      </c>
      <c r="O1395" s="53" t="str">
        <f ca="1"/>
        <v>1903-10</v>
      </c>
    </row>
    <row r="1396" spans="12:15" x14ac:dyDescent="0.4">
      <c r="L1396" s="56">
        <f ca="1"/>
        <v>1395</v>
      </c>
      <c r="M1396" s="53">
        <f ca="1"/>
        <v>1903</v>
      </c>
      <c r="N1396" s="53">
        <f ca="1"/>
        <v>10</v>
      </c>
      <c r="O1396" s="53" t="str">
        <f ca="1"/>
        <v>1903-10</v>
      </c>
    </row>
    <row r="1397" spans="12:15" x14ac:dyDescent="0.4">
      <c r="L1397" s="56">
        <f ca="1"/>
        <v>1396</v>
      </c>
      <c r="M1397" s="53">
        <f ca="1"/>
        <v>1903</v>
      </c>
      <c r="N1397" s="53">
        <f ca="1"/>
        <v>10</v>
      </c>
      <c r="O1397" s="53" t="str">
        <f ca="1"/>
        <v>1903-10</v>
      </c>
    </row>
    <row r="1398" spans="12:15" x14ac:dyDescent="0.4">
      <c r="L1398" s="56">
        <f ca="1"/>
        <v>1397</v>
      </c>
      <c r="M1398" s="53">
        <f ca="1"/>
        <v>1903</v>
      </c>
      <c r="N1398" s="53">
        <f ca="1"/>
        <v>10</v>
      </c>
      <c r="O1398" s="53" t="str">
        <f ca="1"/>
        <v>1903-10</v>
      </c>
    </row>
    <row r="1399" spans="12:15" x14ac:dyDescent="0.4">
      <c r="L1399" s="56">
        <f ca="1"/>
        <v>1398</v>
      </c>
      <c r="M1399" s="53">
        <f ca="1"/>
        <v>1903</v>
      </c>
      <c r="N1399" s="53">
        <f ca="1"/>
        <v>10</v>
      </c>
      <c r="O1399" s="53" t="str">
        <f ca="1"/>
        <v>1903-10</v>
      </c>
    </row>
    <row r="1400" spans="12:15" x14ac:dyDescent="0.4">
      <c r="L1400" s="56">
        <f ca="1"/>
        <v>1399</v>
      </c>
      <c r="M1400" s="53">
        <f ca="1"/>
        <v>1903</v>
      </c>
      <c r="N1400" s="53">
        <f ca="1"/>
        <v>10</v>
      </c>
      <c r="O1400" s="53" t="str">
        <f ca="1"/>
        <v>1903-10</v>
      </c>
    </row>
    <row r="1401" spans="12:15" x14ac:dyDescent="0.4">
      <c r="L1401" s="56">
        <f ca="1"/>
        <v>1400</v>
      </c>
      <c r="M1401" s="53">
        <f ca="1"/>
        <v>1903</v>
      </c>
      <c r="N1401" s="53">
        <f ca="1"/>
        <v>10</v>
      </c>
      <c r="O1401" s="53" t="str">
        <f ca="1"/>
        <v>1903-10</v>
      </c>
    </row>
    <row r="1402" spans="12:15" x14ac:dyDescent="0.4">
      <c r="L1402" s="56">
        <f ca="1"/>
        <v>1401</v>
      </c>
      <c r="M1402" s="53">
        <f ca="1"/>
        <v>1903</v>
      </c>
      <c r="N1402" s="53">
        <f ca="1"/>
        <v>11</v>
      </c>
      <c r="O1402" s="53" t="str">
        <f ca="1"/>
        <v>1903-11</v>
      </c>
    </row>
    <row r="1403" spans="12:15" x14ac:dyDescent="0.4">
      <c r="L1403" s="56">
        <f ca="1"/>
        <v>1402</v>
      </c>
      <c r="M1403" s="53">
        <f ca="1"/>
        <v>1903</v>
      </c>
      <c r="N1403" s="53">
        <f ca="1"/>
        <v>11</v>
      </c>
      <c r="O1403" s="53" t="str">
        <f ca="1"/>
        <v>1903-11</v>
      </c>
    </row>
    <row r="1404" spans="12:15" x14ac:dyDescent="0.4">
      <c r="L1404" s="56">
        <f ca="1"/>
        <v>1403</v>
      </c>
      <c r="M1404" s="53">
        <f ca="1"/>
        <v>1903</v>
      </c>
      <c r="N1404" s="53">
        <f ca="1"/>
        <v>11</v>
      </c>
      <c r="O1404" s="53" t="str">
        <f ca="1"/>
        <v>1903-11</v>
      </c>
    </row>
    <row r="1405" spans="12:15" x14ac:dyDescent="0.4">
      <c r="L1405" s="56">
        <f ca="1"/>
        <v>1404</v>
      </c>
      <c r="M1405" s="53">
        <f ca="1"/>
        <v>1903</v>
      </c>
      <c r="N1405" s="53">
        <f ca="1"/>
        <v>11</v>
      </c>
      <c r="O1405" s="53" t="str">
        <f ca="1"/>
        <v>1903-11</v>
      </c>
    </row>
    <row r="1406" spans="12:15" x14ac:dyDescent="0.4">
      <c r="L1406" s="56">
        <f ca="1"/>
        <v>1405</v>
      </c>
      <c r="M1406" s="53">
        <f ca="1"/>
        <v>1903</v>
      </c>
      <c r="N1406" s="53">
        <f ca="1"/>
        <v>11</v>
      </c>
      <c r="O1406" s="53" t="str">
        <f ca="1"/>
        <v>1903-11</v>
      </c>
    </row>
    <row r="1407" spans="12:15" x14ac:dyDescent="0.4">
      <c r="L1407" s="56">
        <f ca="1"/>
        <v>1406</v>
      </c>
      <c r="M1407" s="53">
        <f ca="1"/>
        <v>1903</v>
      </c>
      <c r="N1407" s="53">
        <f ca="1"/>
        <v>11</v>
      </c>
      <c r="O1407" s="53" t="str">
        <f ca="1"/>
        <v>1903-11</v>
      </c>
    </row>
    <row r="1408" spans="12:15" x14ac:dyDescent="0.4">
      <c r="L1408" s="56">
        <f ca="1"/>
        <v>1407</v>
      </c>
      <c r="M1408" s="53">
        <f ca="1"/>
        <v>1903</v>
      </c>
      <c r="N1408" s="53">
        <f ca="1"/>
        <v>11</v>
      </c>
      <c r="O1408" s="53" t="str">
        <f ca="1"/>
        <v>1903-11</v>
      </c>
    </row>
    <row r="1409" spans="12:15" x14ac:dyDescent="0.4">
      <c r="L1409" s="56">
        <f ca="1"/>
        <v>1408</v>
      </c>
      <c r="M1409" s="53">
        <f ca="1"/>
        <v>1903</v>
      </c>
      <c r="N1409" s="53">
        <f ca="1"/>
        <v>11</v>
      </c>
      <c r="O1409" s="53" t="str">
        <f ca="1"/>
        <v>1903-11</v>
      </c>
    </row>
    <row r="1410" spans="12:15" x14ac:dyDescent="0.4">
      <c r="L1410" s="56">
        <f ca="1"/>
        <v>1409</v>
      </c>
      <c r="M1410" s="53">
        <f ca="1"/>
        <v>1903</v>
      </c>
      <c r="N1410" s="53">
        <f ca="1"/>
        <v>11</v>
      </c>
      <c r="O1410" s="53" t="str">
        <f ca="1"/>
        <v>1903-11</v>
      </c>
    </row>
    <row r="1411" spans="12:15" x14ac:dyDescent="0.4">
      <c r="L1411" s="56">
        <f ca="1"/>
        <v>1410</v>
      </c>
      <c r="M1411" s="53">
        <f ca="1"/>
        <v>1903</v>
      </c>
      <c r="N1411" s="53">
        <f ca="1"/>
        <v>11</v>
      </c>
      <c r="O1411" s="53" t="str">
        <f ca="1"/>
        <v>1903-11</v>
      </c>
    </row>
    <row r="1412" spans="12:15" x14ac:dyDescent="0.4">
      <c r="L1412" s="56">
        <f ca="1"/>
        <v>1411</v>
      </c>
      <c r="M1412" s="53">
        <f ca="1"/>
        <v>1903</v>
      </c>
      <c r="N1412" s="53">
        <f ca="1"/>
        <v>11</v>
      </c>
      <c r="O1412" s="53" t="str">
        <f ca="1"/>
        <v>1903-11</v>
      </c>
    </row>
    <row r="1413" spans="12:15" x14ac:dyDescent="0.4">
      <c r="L1413" s="56">
        <f ca="1"/>
        <v>1412</v>
      </c>
      <c r="M1413" s="53">
        <f ca="1"/>
        <v>1903</v>
      </c>
      <c r="N1413" s="53">
        <f ca="1"/>
        <v>11</v>
      </c>
      <c r="O1413" s="53" t="str">
        <f ca="1"/>
        <v>1903-11</v>
      </c>
    </row>
    <row r="1414" spans="12:15" x14ac:dyDescent="0.4">
      <c r="L1414" s="56">
        <f ca="1"/>
        <v>1413</v>
      </c>
      <c r="M1414" s="53">
        <f ca="1"/>
        <v>1903</v>
      </c>
      <c r="N1414" s="53">
        <f ca="1"/>
        <v>11</v>
      </c>
      <c r="O1414" s="53" t="str">
        <f ca="1"/>
        <v>1903-11</v>
      </c>
    </row>
    <row r="1415" spans="12:15" x14ac:dyDescent="0.4">
      <c r="L1415" s="56">
        <f ca="1"/>
        <v>1414</v>
      </c>
      <c r="M1415" s="53">
        <f ca="1"/>
        <v>1903</v>
      </c>
      <c r="N1415" s="53">
        <f ca="1"/>
        <v>11</v>
      </c>
      <c r="O1415" s="53" t="str">
        <f ca="1"/>
        <v>1903-11</v>
      </c>
    </row>
    <row r="1416" spans="12:15" x14ac:dyDescent="0.4">
      <c r="L1416" s="56">
        <f ca="1"/>
        <v>1415</v>
      </c>
      <c r="M1416" s="53">
        <f ca="1"/>
        <v>1903</v>
      </c>
      <c r="N1416" s="53">
        <f ca="1"/>
        <v>11</v>
      </c>
      <c r="O1416" s="53" t="str">
        <f ca="1"/>
        <v>1903-11</v>
      </c>
    </row>
    <row r="1417" spans="12:15" x14ac:dyDescent="0.4">
      <c r="L1417" s="56">
        <f ca="1"/>
        <v>1416</v>
      </c>
      <c r="M1417" s="53">
        <f ca="1"/>
        <v>1903</v>
      </c>
      <c r="N1417" s="53">
        <f ca="1"/>
        <v>11</v>
      </c>
      <c r="O1417" s="53" t="str">
        <f ca="1"/>
        <v>1903-11</v>
      </c>
    </row>
    <row r="1418" spans="12:15" x14ac:dyDescent="0.4">
      <c r="L1418" s="56">
        <f ca="1"/>
        <v>1417</v>
      </c>
      <c r="M1418" s="53">
        <f ca="1"/>
        <v>1903</v>
      </c>
      <c r="N1418" s="53">
        <f ca="1"/>
        <v>11</v>
      </c>
      <c r="O1418" s="53" t="str">
        <f ca="1"/>
        <v>1903-11</v>
      </c>
    </row>
    <row r="1419" spans="12:15" x14ac:dyDescent="0.4">
      <c r="L1419" s="56">
        <f ca="1"/>
        <v>1418</v>
      </c>
      <c r="M1419" s="53">
        <f ca="1"/>
        <v>1903</v>
      </c>
      <c r="N1419" s="53">
        <f ca="1"/>
        <v>11</v>
      </c>
      <c r="O1419" s="53" t="str">
        <f ca="1"/>
        <v>1903-11</v>
      </c>
    </row>
    <row r="1420" spans="12:15" x14ac:dyDescent="0.4">
      <c r="L1420" s="56">
        <f ca="1"/>
        <v>1419</v>
      </c>
      <c r="M1420" s="53">
        <f ca="1"/>
        <v>1903</v>
      </c>
      <c r="N1420" s="53">
        <f ca="1"/>
        <v>11</v>
      </c>
      <c r="O1420" s="53" t="str">
        <f ca="1"/>
        <v>1903-11</v>
      </c>
    </row>
    <row r="1421" spans="12:15" x14ac:dyDescent="0.4">
      <c r="L1421" s="56">
        <f ca="1"/>
        <v>1420</v>
      </c>
      <c r="M1421" s="53">
        <f ca="1"/>
        <v>1903</v>
      </c>
      <c r="N1421" s="53">
        <f ca="1"/>
        <v>11</v>
      </c>
      <c r="O1421" s="53" t="str">
        <f ca="1"/>
        <v>1903-11</v>
      </c>
    </row>
    <row r="1422" spans="12:15" x14ac:dyDescent="0.4">
      <c r="L1422" s="56">
        <f ca="1"/>
        <v>1421</v>
      </c>
      <c r="M1422" s="53">
        <f ca="1"/>
        <v>1903</v>
      </c>
      <c r="N1422" s="53">
        <f ca="1"/>
        <v>11</v>
      </c>
      <c r="O1422" s="53" t="str">
        <f ca="1"/>
        <v>1903-11</v>
      </c>
    </row>
    <row r="1423" spans="12:15" x14ac:dyDescent="0.4">
      <c r="L1423" s="56">
        <f ca="1"/>
        <v>1422</v>
      </c>
      <c r="M1423" s="53">
        <f ca="1"/>
        <v>1903</v>
      </c>
      <c r="N1423" s="53">
        <f ca="1"/>
        <v>11</v>
      </c>
      <c r="O1423" s="53" t="str">
        <f ca="1"/>
        <v>1903-11</v>
      </c>
    </row>
    <row r="1424" spans="12:15" x14ac:dyDescent="0.4">
      <c r="L1424" s="56">
        <f ca="1"/>
        <v>1423</v>
      </c>
      <c r="M1424" s="53">
        <f ca="1"/>
        <v>1903</v>
      </c>
      <c r="N1424" s="53">
        <f ca="1"/>
        <v>11</v>
      </c>
      <c r="O1424" s="53" t="str">
        <f ca="1"/>
        <v>1903-11</v>
      </c>
    </row>
    <row r="1425" spans="12:15" x14ac:dyDescent="0.4">
      <c r="L1425" s="56">
        <f ca="1"/>
        <v>1424</v>
      </c>
      <c r="M1425" s="53">
        <f ca="1"/>
        <v>1903</v>
      </c>
      <c r="N1425" s="53">
        <f ca="1"/>
        <v>11</v>
      </c>
      <c r="O1425" s="53" t="str">
        <f ca="1"/>
        <v>1903-11</v>
      </c>
    </row>
    <row r="1426" spans="12:15" x14ac:dyDescent="0.4">
      <c r="L1426" s="56">
        <f ca="1"/>
        <v>1425</v>
      </c>
      <c r="M1426" s="53">
        <f ca="1"/>
        <v>1903</v>
      </c>
      <c r="N1426" s="53">
        <f ca="1"/>
        <v>11</v>
      </c>
      <c r="O1426" s="53" t="str">
        <f ca="1"/>
        <v>1903-11</v>
      </c>
    </row>
    <row r="1427" spans="12:15" x14ac:dyDescent="0.4">
      <c r="L1427" s="56">
        <f ca="1"/>
        <v>1426</v>
      </c>
      <c r="M1427" s="53">
        <f ca="1"/>
        <v>1903</v>
      </c>
      <c r="N1427" s="53">
        <f ca="1"/>
        <v>11</v>
      </c>
      <c r="O1427" s="53" t="str">
        <f ca="1"/>
        <v>1903-11</v>
      </c>
    </row>
    <row r="1428" spans="12:15" x14ac:dyDescent="0.4">
      <c r="L1428" s="56">
        <f ca="1"/>
        <v>1427</v>
      </c>
      <c r="M1428" s="53">
        <f ca="1"/>
        <v>1903</v>
      </c>
      <c r="N1428" s="53">
        <f ca="1"/>
        <v>11</v>
      </c>
      <c r="O1428" s="53" t="str">
        <f ca="1"/>
        <v>1903-11</v>
      </c>
    </row>
    <row r="1429" spans="12:15" x14ac:dyDescent="0.4">
      <c r="L1429" s="56">
        <f ca="1"/>
        <v>1428</v>
      </c>
      <c r="M1429" s="53">
        <f ca="1"/>
        <v>1903</v>
      </c>
      <c r="N1429" s="53">
        <f ca="1"/>
        <v>11</v>
      </c>
      <c r="O1429" s="53" t="str">
        <f ca="1"/>
        <v>1903-11</v>
      </c>
    </row>
    <row r="1430" spans="12:15" x14ac:dyDescent="0.4">
      <c r="L1430" s="56">
        <f ca="1"/>
        <v>1429</v>
      </c>
      <c r="M1430" s="53">
        <f ca="1"/>
        <v>1903</v>
      </c>
      <c r="N1430" s="53">
        <f ca="1"/>
        <v>11</v>
      </c>
      <c r="O1430" s="53" t="str">
        <f ca="1"/>
        <v>1903-11</v>
      </c>
    </row>
    <row r="1431" spans="12:15" x14ac:dyDescent="0.4">
      <c r="L1431" s="56">
        <f ca="1"/>
        <v>1430</v>
      </c>
      <c r="M1431" s="53">
        <f ca="1"/>
        <v>1903</v>
      </c>
      <c r="N1431" s="53">
        <f ca="1"/>
        <v>11</v>
      </c>
      <c r="O1431" s="53" t="str">
        <f ca="1"/>
        <v>1903-11</v>
      </c>
    </row>
    <row r="1432" spans="12:15" x14ac:dyDescent="0.4">
      <c r="L1432" s="56">
        <f ca="1"/>
        <v>1431</v>
      </c>
      <c r="M1432" s="53">
        <f ca="1"/>
        <v>1903</v>
      </c>
      <c r="N1432" s="53">
        <f ca="1"/>
        <v>12</v>
      </c>
      <c r="O1432" s="53" t="str">
        <f ca="1"/>
        <v>1903-12</v>
      </c>
    </row>
    <row r="1433" spans="12:15" x14ac:dyDescent="0.4">
      <c r="L1433" s="56">
        <f ca="1"/>
        <v>1432</v>
      </c>
      <c r="M1433" s="53">
        <f ca="1"/>
        <v>1903</v>
      </c>
      <c r="N1433" s="53">
        <f ca="1"/>
        <v>12</v>
      </c>
      <c r="O1433" s="53" t="str">
        <f ca="1"/>
        <v>1903-12</v>
      </c>
    </row>
    <row r="1434" spans="12:15" x14ac:dyDescent="0.4">
      <c r="L1434" s="56">
        <f ca="1"/>
        <v>1433</v>
      </c>
      <c r="M1434" s="53">
        <f ca="1"/>
        <v>1903</v>
      </c>
      <c r="N1434" s="53">
        <f ca="1"/>
        <v>12</v>
      </c>
      <c r="O1434" s="53" t="str">
        <f ca="1"/>
        <v>1903-12</v>
      </c>
    </row>
    <row r="1435" spans="12:15" x14ac:dyDescent="0.4">
      <c r="L1435" s="56">
        <f ca="1"/>
        <v>1434</v>
      </c>
      <c r="M1435" s="53">
        <f ca="1"/>
        <v>1903</v>
      </c>
      <c r="N1435" s="53">
        <f ca="1"/>
        <v>12</v>
      </c>
      <c r="O1435" s="53" t="str">
        <f ca="1"/>
        <v>1903-12</v>
      </c>
    </row>
    <row r="1436" spans="12:15" x14ac:dyDescent="0.4">
      <c r="L1436" s="56">
        <f ca="1"/>
        <v>1435</v>
      </c>
      <c r="M1436" s="53">
        <f ca="1"/>
        <v>1903</v>
      </c>
      <c r="N1436" s="53">
        <f ca="1"/>
        <v>12</v>
      </c>
      <c r="O1436" s="53" t="str">
        <f ca="1"/>
        <v>1903-12</v>
      </c>
    </row>
    <row r="1437" spans="12:15" x14ac:dyDescent="0.4">
      <c r="L1437" s="56">
        <f ca="1"/>
        <v>1436</v>
      </c>
      <c r="M1437" s="53">
        <f ca="1"/>
        <v>1903</v>
      </c>
      <c r="N1437" s="53">
        <f ca="1"/>
        <v>12</v>
      </c>
      <c r="O1437" s="53" t="str">
        <f ca="1"/>
        <v>1903-12</v>
      </c>
    </row>
    <row r="1438" spans="12:15" x14ac:dyDescent="0.4">
      <c r="L1438" s="56">
        <f ca="1"/>
        <v>1437</v>
      </c>
      <c r="M1438" s="53">
        <f ca="1"/>
        <v>1903</v>
      </c>
      <c r="N1438" s="53">
        <f ca="1"/>
        <v>12</v>
      </c>
      <c r="O1438" s="53" t="str">
        <f ca="1"/>
        <v>1903-12</v>
      </c>
    </row>
    <row r="1439" spans="12:15" x14ac:dyDescent="0.4">
      <c r="L1439" s="56">
        <f ca="1"/>
        <v>1438</v>
      </c>
      <c r="M1439" s="53">
        <f ca="1"/>
        <v>1903</v>
      </c>
      <c r="N1439" s="53">
        <f ca="1"/>
        <v>12</v>
      </c>
      <c r="O1439" s="53" t="str">
        <f ca="1"/>
        <v>1903-12</v>
      </c>
    </row>
    <row r="1440" spans="12:15" x14ac:dyDescent="0.4">
      <c r="L1440" s="56">
        <f ca="1"/>
        <v>1439</v>
      </c>
      <c r="M1440" s="53">
        <f ca="1"/>
        <v>1903</v>
      </c>
      <c r="N1440" s="53">
        <f ca="1"/>
        <v>12</v>
      </c>
      <c r="O1440" s="53" t="str">
        <f ca="1"/>
        <v>1903-12</v>
      </c>
    </row>
    <row r="1441" spans="12:15" x14ac:dyDescent="0.4">
      <c r="L1441" s="56">
        <f ca="1"/>
        <v>1440</v>
      </c>
      <c r="M1441" s="53">
        <f ca="1"/>
        <v>1903</v>
      </c>
      <c r="N1441" s="53">
        <f ca="1"/>
        <v>12</v>
      </c>
      <c r="O1441" s="53" t="str">
        <f ca="1"/>
        <v>1903-12</v>
      </c>
    </row>
    <row r="1442" spans="12:15" x14ac:dyDescent="0.4">
      <c r="L1442" s="56">
        <f ca="1"/>
        <v>1441</v>
      </c>
      <c r="M1442" s="53">
        <f ca="1"/>
        <v>1903</v>
      </c>
      <c r="N1442" s="53">
        <f ca="1"/>
        <v>12</v>
      </c>
      <c r="O1442" s="53" t="str">
        <f ca="1"/>
        <v>1903-12</v>
      </c>
    </row>
    <row r="1443" spans="12:15" x14ac:dyDescent="0.4">
      <c r="L1443" s="56">
        <f ca="1"/>
        <v>1442</v>
      </c>
      <c r="M1443" s="53">
        <f ca="1"/>
        <v>1903</v>
      </c>
      <c r="N1443" s="53">
        <f ca="1"/>
        <v>12</v>
      </c>
      <c r="O1443" s="53" t="str">
        <f ca="1"/>
        <v>1903-12</v>
      </c>
    </row>
    <row r="1444" spans="12:15" x14ac:dyDescent="0.4">
      <c r="L1444" s="56">
        <f ca="1"/>
        <v>1443</v>
      </c>
      <c r="M1444" s="53">
        <f ca="1"/>
        <v>1903</v>
      </c>
      <c r="N1444" s="53">
        <f ca="1"/>
        <v>12</v>
      </c>
      <c r="O1444" s="53" t="str">
        <f ca="1"/>
        <v>1903-12</v>
      </c>
    </row>
    <row r="1445" spans="12:15" x14ac:dyDescent="0.4">
      <c r="L1445" s="56">
        <f ca="1"/>
        <v>1444</v>
      </c>
      <c r="M1445" s="53">
        <f ca="1"/>
        <v>1903</v>
      </c>
      <c r="N1445" s="53">
        <f ca="1"/>
        <v>12</v>
      </c>
      <c r="O1445" s="53" t="str">
        <f ca="1"/>
        <v>1903-12</v>
      </c>
    </row>
    <row r="1446" spans="12:15" x14ac:dyDescent="0.4">
      <c r="L1446" s="56">
        <f ca="1"/>
        <v>1445</v>
      </c>
      <c r="M1446" s="53">
        <f ca="1"/>
        <v>1903</v>
      </c>
      <c r="N1446" s="53">
        <f ca="1"/>
        <v>12</v>
      </c>
      <c r="O1446" s="53" t="str">
        <f ca="1"/>
        <v>1903-12</v>
      </c>
    </row>
    <row r="1447" spans="12:15" x14ac:dyDescent="0.4">
      <c r="L1447" s="56">
        <f ca="1"/>
        <v>1446</v>
      </c>
      <c r="M1447" s="53">
        <f ca="1"/>
        <v>1903</v>
      </c>
      <c r="N1447" s="53">
        <f ca="1"/>
        <v>12</v>
      </c>
      <c r="O1447" s="53" t="str">
        <f ca="1"/>
        <v>1903-12</v>
      </c>
    </row>
    <row r="1448" spans="12:15" x14ac:dyDescent="0.4">
      <c r="L1448" s="56">
        <f ca="1"/>
        <v>1447</v>
      </c>
      <c r="M1448" s="53">
        <f ca="1"/>
        <v>1903</v>
      </c>
      <c r="N1448" s="53">
        <f ca="1"/>
        <v>12</v>
      </c>
      <c r="O1448" s="53" t="str">
        <f ca="1"/>
        <v>1903-12</v>
      </c>
    </row>
    <row r="1449" spans="12:15" x14ac:dyDescent="0.4">
      <c r="L1449" s="56">
        <f ca="1"/>
        <v>1448</v>
      </c>
      <c r="M1449" s="53">
        <f ca="1"/>
        <v>1903</v>
      </c>
      <c r="N1449" s="53">
        <f ca="1"/>
        <v>12</v>
      </c>
      <c r="O1449" s="53" t="str">
        <f ca="1"/>
        <v>1903-12</v>
      </c>
    </row>
    <row r="1450" spans="12:15" x14ac:dyDescent="0.4">
      <c r="L1450" s="56">
        <f ca="1"/>
        <v>1449</v>
      </c>
      <c r="M1450" s="53">
        <f ca="1"/>
        <v>1903</v>
      </c>
      <c r="N1450" s="53">
        <f ca="1"/>
        <v>12</v>
      </c>
      <c r="O1450" s="53" t="str">
        <f ca="1"/>
        <v>1903-12</v>
      </c>
    </row>
    <row r="1451" spans="12:15" x14ac:dyDescent="0.4">
      <c r="L1451" s="56">
        <f ca="1"/>
        <v>1450</v>
      </c>
      <c r="M1451" s="53">
        <f ca="1"/>
        <v>1903</v>
      </c>
      <c r="N1451" s="53">
        <f ca="1"/>
        <v>12</v>
      </c>
      <c r="O1451" s="53" t="str">
        <f ca="1"/>
        <v>1903-12</v>
      </c>
    </row>
    <row r="1452" spans="12:15" x14ac:dyDescent="0.4">
      <c r="L1452" s="56">
        <f ca="1"/>
        <v>1451</v>
      </c>
      <c r="M1452" s="53">
        <f ca="1"/>
        <v>1903</v>
      </c>
      <c r="N1452" s="53">
        <f ca="1"/>
        <v>12</v>
      </c>
      <c r="O1452" s="53" t="str">
        <f ca="1"/>
        <v>1903-12</v>
      </c>
    </row>
    <row r="1453" spans="12:15" x14ac:dyDescent="0.4">
      <c r="L1453" s="56">
        <f ca="1"/>
        <v>1452</v>
      </c>
      <c r="M1453" s="53">
        <f ca="1"/>
        <v>1903</v>
      </c>
      <c r="N1453" s="53">
        <f ca="1"/>
        <v>12</v>
      </c>
      <c r="O1453" s="53" t="str">
        <f ca="1"/>
        <v>1903-12</v>
      </c>
    </row>
    <row r="1454" spans="12:15" x14ac:dyDescent="0.4">
      <c r="L1454" s="56">
        <f ca="1"/>
        <v>1453</v>
      </c>
      <c r="M1454" s="53">
        <f ca="1"/>
        <v>1903</v>
      </c>
      <c r="N1454" s="53">
        <f ca="1"/>
        <v>12</v>
      </c>
      <c r="O1454" s="53" t="str">
        <f ca="1"/>
        <v>1903-12</v>
      </c>
    </row>
    <row r="1455" spans="12:15" x14ac:dyDescent="0.4">
      <c r="L1455" s="56">
        <f ca="1"/>
        <v>1454</v>
      </c>
      <c r="M1455" s="53">
        <f ca="1"/>
        <v>1903</v>
      </c>
      <c r="N1455" s="53">
        <f ca="1"/>
        <v>12</v>
      </c>
      <c r="O1455" s="53" t="str">
        <f ca="1"/>
        <v>1903-12</v>
      </c>
    </row>
    <row r="1456" spans="12:15" x14ac:dyDescent="0.4">
      <c r="L1456" s="56">
        <f ca="1"/>
        <v>1455</v>
      </c>
      <c r="M1456" s="53">
        <f ca="1"/>
        <v>1903</v>
      </c>
      <c r="N1456" s="53">
        <f ca="1"/>
        <v>12</v>
      </c>
      <c r="O1456" s="53" t="str">
        <f ca="1"/>
        <v>1903-12</v>
      </c>
    </row>
    <row r="1457" spans="12:15" x14ac:dyDescent="0.4">
      <c r="L1457" s="56">
        <f ca="1"/>
        <v>1456</v>
      </c>
      <c r="M1457" s="53">
        <f ca="1"/>
        <v>1903</v>
      </c>
      <c r="N1457" s="53">
        <f ca="1"/>
        <v>12</v>
      </c>
      <c r="O1457" s="53" t="str">
        <f ca="1"/>
        <v>1903-12</v>
      </c>
    </row>
    <row r="1458" spans="12:15" x14ac:dyDescent="0.4">
      <c r="L1458" s="56">
        <f ca="1"/>
        <v>1457</v>
      </c>
      <c r="M1458" s="53">
        <f ca="1"/>
        <v>1903</v>
      </c>
      <c r="N1458" s="53">
        <f ca="1"/>
        <v>12</v>
      </c>
      <c r="O1458" s="53" t="str">
        <f ca="1"/>
        <v>1903-12</v>
      </c>
    </row>
    <row r="1459" spans="12:15" x14ac:dyDescent="0.4">
      <c r="L1459" s="56">
        <f ca="1"/>
        <v>1458</v>
      </c>
      <c r="M1459" s="53">
        <f ca="1"/>
        <v>1903</v>
      </c>
      <c r="N1459" s="53">
        <f ca="1"/>
        <v>12</v>
      </c>
      <c r="O1459" s="53" t="str">
        <f ca="1"/>
        <v>1903-12</v>
      </c>
    </row>
    <row r="1460" spans="12:15" x14ac:dyDescent="0.4">
      <c r="L1460" s="56">
        <f ca="1"/>
        <v>1459</v>
      </c>
      <c r="M1460" s="53">
        <f ca="1"/>
        <v>1903</v>
      </c>
      <c r="N1460" s="53">
        <f ca="1"/>
        <v>12</v>
      </c>
      <c r="O1460" s="53" t="str">
        <f ca="1"/>
        <v>1903-12</v>
      </c>
    </row>
    <row r="1461" spans="12:15" x14ac:dyDescent="0.4">
      <c r="L1461" s="56">
        <f ca="1"/>
        <v>1460</v>
      </c>
      <c r="M1461" s="53">
        <f ca="1"/>
        <v>1903</v>
      </c>
      <c r="N1461" s="53">
        <f ca="1"/>
        <v>12</v>
      </c>
      <c r="O1461" s="53" t="str">
        <f ca="1"/>
        <v>1903-12</v>
      </c>
    </row>
    <row r="1462" spans="12:15" x14ac:dyDescent="0.4">
      <c r="L1462" s="56">
        <f ca="1"/>
        <v>1461</v>
      </c>
      <c r="M1462" s="53">
        <f ca="1"/>
        <v>1903</v>
      </c>
      <c r="N1462" s="53">
        <f ca="1"/>
        <v>12</v>
      </c>
      <c r="O1462" s="53" t="str">
        <f ca="1"/>
        <v>1903-12</v>
      </c>
    </row>
    <row r="1463" spans="12:15" x14ac:dyDescent="0.4">
      <c r="L1463" s="56">
        <f ca="1"/>
        <v>1462</v>
      </c>
      <c r="M1463" s="53">
        <f ca="1"/>
        <v>1904</v>
      </c>
      <c r="N1463" s="53">
        <f ca="1"/>
        <v>1</v>
      </c>
      <c r="O1463" s="53" t="str">
        <f ca="1"/>
        <v>1904-01</v>
      </c>
    </row>
    <row r="1464" spans="12:15" x14ac:dyDescent="0.4">
      <c r="L1464" s="56">
        <f ca="1"/>
        <v>1463</v>
      </c>
      <c r="M1464" s="53">
        <f ca="1"/>
        <v>1904</v>
      </c>
      <c r="N1464" s="53">
        <f ca="1"/>
        <v>1</v>
      </c>
      <c r="O1464" s="53" t="str">
        <f ca="1"/>
        <v>1904-01</v>
      </c>
    </row>
    <row r="1465" spans="12:15" x14ac:dyDescent="0.4">
      <c r="L1465" s="56">
        <f ca="1"/>
        <v>1464</v>
      </c>
      <c r="M1465" s="53">
        <f ca="1"/>
        <v>1904</v>
      </c>
      <c r="N1465" s="53">
        <f ca="1"/>
        <v>1</v>
      </c>
      <c r="O1465" s="53" t="str">
        <f ca="1"/>
        <v>1904-01</v>
      </c>
    </row>
    <row r="1466" spans="12:15" x14ac:dyDescent="0.4">
      <c r="L1466" s="56">
        <f ca="1"/>
        <v>1465</v>
      </c>
      <c r="M1466" s="53">
        <f ca="1"/>
        <v>1904</v>
      </c>
      <c r="N1466" s="53">
        <f ca="1"/>
        <v>1</v>
      </c>
      <c r="O1466" s="53" t="str">
        <f ca="1"/>
        <v>1904-01</v>
      </c>
    </row>
    <row r="1467" spans="12:15" x14ac:dyDescent="0.4">
      <c r="L1467" s="56">
        <f ca="1"/>
        <v>1466</v>
      </c>
      <c r="M1467" s="53">
        <f ca="1"/>
        <v>1904</v>
      </c>
      <c r="N1467" s="53">
        <f ca="1"/>
        <v>1</v>
      </c>
      <c r="O1467" s="53" t="str">
        <f ca="1"/>
        <v>1904-01</v>
      </c>
    </row>
    <row r="1468" spans="12:15" x14ac:dyDescent="0.4">
      <c r="L1468" s="56">
        <f ca="1"/>
        <v>1467</v>
      </c>
      <c r="M1468" s="53">
        <f ca="1"/>
        <v>1904</v>
      </c>
      <c r="N1468" s="53">
        <f ca="1"/>
        <v>1</v>
      </c>
      <c r="O1468" s="53" t="str">
        <f ca="1"/>
        <v>1904-01</v>
      </c>
    </row>
    <row r="1469" spans="12:15" x14ac:dyDescent="0.4">
      <c r="L1469" s="56">
        <f ca="1"/>
        <v>1468</v>
      </c>
      <c r="M1469" s="53">
        <f ca="1"/>
        <v>1904</v>
      </c>
      <c r="N1469" s="53">
        <f ca="1"/>
        <v>1</v>
      </c>
      <c r="O1469" s="53" t="str">
        <f ca="1"/>
        <v>1904-01</v>
      </c>
    </row>
    <row r="1470" spans="12:15" x14ac:dyDescent="0.4">
      <c r="L1470" s="56">
        <f ca="1"/>
        <v>1469</v>
      </c>
      <c r="M1470" s="53">
        <f ca="1"/>
        <v>1904</v>
      </c>
      <c r="N1470" s="53">
        <f ca="1"/>
        <v>1</v>
      </c>
      <c r="O1470" s="53" t="str">
        <f ca="1"/>
        <v>1904-01</v>
      </c>
    </row>
    <row r="1471" spans="12:15" x14ac:dyDescent="0.4">
      <c r="L1471" s="56">
        <f ca="1"/>
        <v>1470</v>
      </c>
      <c r="M1471" s="53">
        <f ca="1"/>
        <v>1904</v>
      </c>
      <c r="N1471" s="53">
        <f ca="1"/>
        <v>1</v>
      </c>
      <c r="O1471" s="53" t="str">
        <f ca="1"/>
        <v>1904-01</v>
      </c>
    </row>
    <row r="1472" spans="12:15" x14ac:dyDescent="0.4">
      <c r="L1472" s="56">
        <f ca="1"/>
        <v>1471</v>
      </c>
      <c r="M1472" s="53">
        <f ca="1"/>
        <v>1904</v>
      </c>
      <c r="N1472" s="53">
        <f ca="1"/>
        <v>1</v>
      </c>
      <c r="O1472" s="53" t="str">
        <f ca="1"/>
        <v>1904-01</v>
      </c>
    </row>
    <row r="1473" spans="12:15" x14ac:dyDescent="0.4">
      <c r="L1473" s="56">
        <f ca="1"/>
        <v>1472</v>
      </c>
      <c r="M1473" s="53">
        <f ca="1"/>
        <v>1904</v>
      </c>
      <c r="N1473" s="53">
        <f ca="1"/>
        <v>1</v>
      </c>
      <c r="O1473" s="53" t="str">
        <f ca="1"/>
        <v>1904-01</v>
      </c>
    </row>
    <row r="1474" spans="12:15" x14ac:dyDescent="0.4">
      <c r="L1474" s="56">
        <f ca="1"/>
        <v>1473</v>
      </c>
      <c r="M1474" s="53">
        <f ca="1"/>
        <v>1904</v>
      </c>
      <c r="N1474" s="53">
        <f ca="1"/>
        <v>1</v>
      </c>
      <c r="O1474" s="53" t="str">
        <f ca="1"/>
        <v>1904-01</v>
      </c>
    </row>
    <row r="1475" spans="12:15" x14ac:dyDescent="0.4">
      <c r="L1475" s="56">
        <f ca="1"/>
        <v>1474</v>
      </c>
      <c r="M1475" s="53">
        <f ca="1"/>
        <v>1904</v>
      </c>
      <c r="N1475" s="53">
        <f ca="1"/>
        <v>1</v>
      </c>
      <c r="O1475" s="53" t="str">
        <f ca="1"/>
        <v>1904-01</v>
      </c>
    </row>
    <row r="1476" spans="12:15" x14ac:dyDescent="0.4">
      <c r="L1476" s="56">
        <f ca="1"/>
        <v>1475</v>
      </c>
      <c r="M1476" s="53">
        <f ca="1"/>
        <v>1904</v>
      </c>
      <c r="N1476" s="53">
        <f ca="1"/>
        <v>1</v>
      </c>
      <c r="O1476" s="53" t="str">
        <f ca="1"/>
        <v>1904-01</v>
      </c>
    </row>
    <row r="1477" spans="12:15" x14ac:dyDescent="0.4">
      <c r="L1477" s="56">
        <f ca="1"/>
        <v>1476</v>
      </c>
      <c r="M1477" s="53">
        <f ca="1"/>
        <v>1904</v>
      </c>
      <c r="N1477" s="53">
        <f ca="1"/>
        <v>1</v>
      </c>
      <c r="O1477" s="53" t="str">
        <f ca="1"/>
        <v>1904-01</v>
      </c>
    </row>
    <row r="1478" spans="12:15" x14ac:dyDescent="0.4">
      <c r="L1478" s="56">
        <f ca="1"/>
        <v>1477</v>
      </c>
      <c r="M1478" s="53">
        <f ca="1"/>
        <v>1904</v>
      </c>
      <c r="N1478" s="53">
        <f ca="1"/>
        <v>1</v>
      </c>
      <c r="O1478" s="53" t="str">
        <f ca="1"/>
        <v>1904-01</v>
      </c>
    </row>
    <row r="1479" spans="12:15" x14ac:dyDescent="0.4">
      <c r="L1479" s="56">
        <f ca="1"/>
        <v>1478</v>
      </c>
      <c r="M1479" s="53">
        <f ca="1"/>
        <v>1904</v>
      </c>
      <c r="N1479" s="53">
        <f ca="1"/>
        <v>1</v>
      </c>
      <c r="O1479" s="53" t="str">
        <f ca="1"/>
        <v>1904-01</v>
      </c>
    </row>
    <row r="1480" spans="12:15" x14ac:dyDescent="0.4">
      <c r="L1480" s="56">
        <f ca="1"/>
        <v>1479</v>
      </c>
      <c r="M1480" s="53">
        <f ca="1"/>
        <v>1904</v>
      </c>
      <c r="N1480" s="53">
        <f ca="1"/>
        <v>1</v>
      </c>
      <c r="O1480" s="53" t="str">
        <f ca="1"/>
        <v>1904-01</v>
      </c>
    </row>
    <row r="1481" spans="12:15" x14ac:dyDescent="0.4">
      <c r="L1481" s="56">
        <f ca="1"/>
        <v>1480</v>
      </c>
      <c r="M1481" s="53">
        <f ca="1"/>
        <v>1904</v>
      </c>
      <c r="N1481" s="53">
        <f ca="1"/>
        <v>1</v>
      </c>
      <c r="O1481" s="53" t="str">
        <f ca="1"/>
        <v>1904-01</v>
      </c>
    </row>
    <row r="1482" spans="12:15" x14ac:dyDescent="0.4">
      <c r="L1482" s="56">
        <f ca="1"/>
        <v>1481</v>
      </c>
      <c r="M1482" s="53">
        <f ca="1"/>
        <v>1904</v>
      </c>
      <c r="N1482" s="53">
        <f ca="1"/>
        <v>1</v>
      </c>
      <c r="O1482" s="53" t="str">
        <f ca="1"/>
        <v>1904-01</v>
      </c>
    </row>
    <row r="1483" spans="12:15" x14ac:dyDescent="0.4">
      <c r="L1483" s="56">
        <f ca="1"/>
        <v>1482</v>
      </c>
      <c r="M1483" s="53">
        <f ca="1"/>
        <v>1904</v>
      </c>
      <c r="N1483" s="53">
        <f ca="1"/>
        <v>1</v>
      </c>
      <c r="O1483" s="53" t="str">
        <f ca="1"/>
        <v>1904-01</v>
      </c>
    </row>
    <row r="1484" spans="12:15" x14ac:dyDescent="0.4">
      <c r="L1484" s="56">
        <f ca="1"/>
        <v>1483</v>
      </c>
      <c r="M1484" s="53">
        <f ca="1"/>
        <v>1904</v>
      </c>
      <c r="N1484" s="53">
        <f ca="1"/>
        <v>1</v>
      </c>
      <c r="O1484" s="53" t="str">
        <f ca="1"/>
        <v>1904-01</v>
      </c>
    </row>
    <row r="1485" spans="12:15" x14ac:dyDescent="0.4">
      <c r="L1485" s="56">
        <f ca="1"/>
        <v>1484</v>
      </c>
      <c r="M1485" s="53">
        <f ca="1"/>
        <v>1904</v>
      </c>
      <c r="N1485" s="53">
        <f ca="1"/>
        <v>1</v>
      </c>
      <c r="O1485" s="53" t="str">
        <f ca="1"/>
        <v>1904-01</v>
      </c>
    </row>
    <row r="1486" spans="12:15" x14ac:dyDescent="0.4">
      <c r="L1486" s="56">
        <f ca="1"/>
        <v>1485</v>
      </c>
      <c r="M1486" s="53">
        <f ca="1"/>
        <v>1904</v>
      </c>
      <c r="N1486" s="53">
        <f ca="1"/>
        <v>1</v>
      </c>
      <c r="O1486" s="53" t="str">
        <f ca="1"/>
        <v>1904-01</v>
      </c>
    </row>
    <row r="1487" spans="12:15" x14ac:dyDescent="0.4">
      <c r="L1487" s="56">
        <f ca="1"/>
        <v>1486</v>
      </c>
      <c r="M1487" s="53">
        <f ca="1"/>
        <v>1904</v>
      </c>
      <c r="N1487" s="53">
        <f ca="1"/>
        <v>1</v>
      </c>
      <c r="O1487" s="53" t="str">
        <f ca="1"/>
        <v>1904-01</v>
      </c>
    </row>
    <row r="1488" spans="12:15" x14ac:dyDescent="0.4">
      <c r="L1488" s="56">
        <f ca="1"/>
        <v>1487</v>
      </c>
      <c r="M1488" s="53">
        <f ca="1"/>
        <v>1904</v>
      </c>
      <c r="N1488" s="53">
        <f ca="1"/>
        <v>1</v>
      </c>
      <c r="O1488" s="53" t="str">
        <f ca="1"/>
        <v>1904-01</v>
      </c>
    </row>
    <row r="1489" spans="12:15" x14ac:dyDescent="0.4">
      <c r="L1489" s="56">
        <f ca="1"/>
        <v>1488</v>
      </c>
      <c r="M1489" s="53">
        <f ca="1"/>
        <v>1904</v>
      </c>
      <c r="N1489" s="53">
        <f ca="1"/>
        <v>1</v>
      </c>
      <c r="O1489" s="53" t="str">
        <f ca="1"/>
        <v>1904-01</v>
      </c>
    </row>
    <row r="1490" spans="12:15" x14ac:dyDescent="0.4">
      <c r="L1490" s="56">
        <f ca="1"/>
        <v>1489</v>
      </c>
      <c r="M1490" s="53">
        <f ca="1"/>
        <v>1904</v>
      </c>
      <c r="N1490" s="53">
        <f ca="1"/>
        <v>1</v>
      </c>
      <c r="O1490" s="53" t="str">
        <f ca="1"/>
        <v>1904-01</v>
      </c>
    </row>
    <row r="1491" spans="12:15" x14ac:dyDescent="0.4">
      <c r="L1491" s="56">
        <f ca="1"/>
        <v>1490</v>
      </c>
      <c r="M1491" s="53">
        <f ca="1"/>
        <v>1904</v>
      </c>
      <c r="N1491" s="53">
        <f ca="1"/>
        <v>1</v>
      </c>
      <c r="O1491" s="53" t="str">
        <f ca="1"/>
        <v>1904-01</v>
      </c>
    </row>
    <row r="1492" spans="12:15" x14ac:dyDescent="0.4">
      <c r="L1492" s="56">
        <f ca="1"/>
        <v>1491</v>
      </c>
      <c r="M1492" s="53">
        <f ca="1"/>
        <v>1904</v>
      </c>
      <c r="N1492" s="53">
        <f ca="1"/>
        <v>1</v>
      </c>
      <c r="O1492" s="53" t="str">
        <f ca="1"/>
        <v>1904-01</v>
      </c>
    </row>
    <row r="1493" spans="12:15" x14ac:dyDescent="0.4">
      <c r="L1493" s="56">
        <f ca="1"/>
        <v>1492</v>
      </c>
      <c r="M1493" s="53">
        <f ca="1"/>
        <v>1904</v>
      </c>
      <c r="N1493" s="53">
        <f ca="1"/>
        <v>1</v>
      </c>
      <c r="O1493" s="53" t="str">
        <f ca="1"/>
        <v>1904-01</v>
      </c>
    </row>
    <row r="1494" spans="12:15" x14ac:dyDescent="0.4">
      <c r="L1494" s="56">
        <f ca="1"/>
        <v>1493</v>
      </c>
      <c r="M1494" s="53">
        <f ca="1"/>
        <v>1904</v>
      </c>
      <c r="N1494" s="53">
        <f ca="1"/>
        <v>2</v>
      </c>
      <c r="O1494" s="53" t="str">
        <f ca="1"/>
        <v>1904-02</v>
      </c>
    </row>
    <row r="1495" spans="12:15" x14ac:dyDescent="0.4">
      <c r="L1495" s="56">
        <f ca="1"/>
        <v>1494</v>
      </c>
      <c r="M1495" s="53">
        <f ca="1"/>
        <v>1904</v>
      </c>
      <c r="N1495" s="53">
        <f ca="1"/>
        <v>2</v>
      </c>
      <c r="O1495" s="53" t="str">
        <f ca="1"/>
        <v>1904-02</v>
      </c>
    </row>
    <row r="1496" spans="12:15" x14ac:dyDescent="0.4">
      <c r="L1496" s="56">
        <f ca="1"/>
        <v>1495</v>
      </c>
      <c r="M1496" s="53">
        <f ca="1"/>
        <v>1904</v>
      </c>
      <c r="N1496" s="53">
        <f ca="1"/>
        <v>2</v>
      </c>
      <c r="O1496" s="53" t="str">
        <f ca="1"/>
        <v>1904-02</v>
      </c>
    </row>
    <row r="1497" spans="12:15" x14ac:dyDescent="0.4">
      <c r="L1497" s="56">
        <f ca="1"/>
        <v>1496</v>
      </c>
      <c r="M1497" s="53">
        <f ca="1"/>
        <v>1904</v>
      </c>
      <c r="N1497" s="53">
        <f ca="1"/>
        <v>2</v>
      </c>
      <c r="O1497" s="53" t="str">
        <f ca="1"/>
        <v>1904-02</v>
      </c>
    </row>
    <row r="1498" spans="12:15" x14ac:dyDescent="0.4">
      <c r="L1498" s="56">
        <f ca="1"/>
        <v>1497</v>
      </c>
      <c r="M1498" s="53">
        <f ca="1"/>
        <v>1904</v>
      </c>
      <c r="N1498" s="53">
        <f ca="1"/>
        <v>2</v>
      </c>
      <c r="O1498" s="53" t="str">
        <f ca="1"/>
        <v>1904-02</v>
      </c>
    </row>
    <row r="1499" spans="12:15" x14ac:dyDescent="0.4">
      <c r="L1499" s="56">
        <f ca="1"/>
        <v>1498</v>
      </c>
      <c r="M1499" s="53">
        <f ca="1"/>
        <v>1904</v>
      </c>
      <c r="N1499" s="53">
        <f ca="1"/>
        <v>2</v>
      </c>
      <c r="O1499" s="53" t="str">
        <f ca="1"/>
        <v>1904-02</v>
      </c>
    </row>
    <row r="1500" spans="12:15" x14ac:dyDescent="0.4">
      <c r="L1500" s="56">
        <f ca="1"/>
        <v>1499</v>
      </c>
      <c r="M1500" s="53">
        <f ca="1"/>
        <v>1904</v>
      </c>
      <c r="N1500" s="53">
        <f ca="1"/>
        <v>2</v>
      </c>
      <c r="O1500" s="53" t="str">
        <f ca="1"/>
        <v>1904-02</v>
      </c>
    </row>
    <row r="1501" spans="12:15" x14ac:dyDescent="0.4">
      <c r="L1501" s="56">
        <f ca="1"/>
        <v>1500</v>
      </c>
      <c r="M1501" s="53">
        <f ca="1"/>
        <v>1904</v>
      </c>
      <c r="N1501" s="53">
        <f ca="1"/>
        <v>2</v>
      </c>
      <c r="O1501" s="53" t="str">
        <f ca="1"/>
        <v>1904-02</v>
      </c>
    </row>
    <row r="1502" spans="12:15" x14ac:dyDescent="0.4">
      <c r="L1502" s="56">
        <f ca="1"/>
        <v>1501</v>
      </c>
      <c r="M1502" s="53">
        <f ca="1"/>
        <v>1904</v>
      </c>
      <c r="N1502" s="53">
        <f ca="1"/>
        <v>2</v>
      </c>
      <c r="O1502" s="53" t="str">
        <f ca="1"/>
        <v>1904-02</v>
      </c>
    </row>
    <row r="1503" spans="12:15" x14ac:dyDescent="0.4">
      <c r="L1503" s="56">
        <f ca="1"/>
        <v>1502</v>
      </c>
      <c r="M1503" s="53">
        <f ca="1"/>
        <v>1904</v>
      </c>
      <c r="N1503" s="53">
        <f ca="1"/>
        <v>2</v>
      </c>
      <c r="O1503" s="53" t="str">
        <f ca="1"/>
        <v>1904-02</v>
      </c>
    </row>
    <row r="1504" spans="12:15" x14ac:dyDescent="0.4">
      <c r="L1504" s="56">
        <f ca="1"/>
        <v>1503</v>
      </c>
      <c r="M1504" s="53">
        <f ca="1"/>
        <v>1904</v>
      </c>
      <c r="N1504" s="53">
        <f ca="1"/>
        <v>2</v>
      </c>
      <c r="O1504" s="53" t="str">
        <f ca="1"/>
        <v>1904-02</v>
      </c>
    </row>
    <row r="1505" spans="12:15" x14ac:dyDescent="0.4">
      <c r="L1505" s="56">
        <f ca="1"/>
        <v>1504</v>
      </c>
      <c r="M1505" s="53">
        <f ca="1"/>
        <v>1904</v>
      </c>
      <c r="N1505" s="53">
        <f ca="1"/>
        <v>2</v>
      </c>
      <c r="O1505" s="53" t="str">
        <f ca="1"/>
        <v>1904-02</v>
      </c>
    </row>
    <row r="1506" spans="12:15" x14ac:dyDescent="0.4">
      <c r="L1506" s="56">
        <f ca="1"/>
        <v>1505</v>
      </c>
      <c r="M1506" s="53">
        <f ca="1"/>
        <v>1904</v>
      </c>
      <c r="N1506" s="53">
        <f ca="1"/>
        <v>2</v>
      </c>
      <c r="O1506" s="53" t="str">
        <f ca="1"/>
        <v>1904-02</v>
      </c>
    </row>
    <row r="1507" spans="12:15" x14ac:dyDescent="0.4">
      <c r="L1507" s="56">
        <f ca="1"/>
        <v>1506</v>
      </c>
      <c r="M1507" s="53">
        <f ca="1"/>
        <v>1904</v>
      </c>
      <c r="N1507" s="53">
        <f ca="1"/>
        <v>2</v>
      </c>
      <c r="O1507" s="53" t="str">
        <f ca="1"/>
        <v>1904-02</v>
      </c>
    </row>
    <row r="1508" spans="12:15" x14ac:dyDescent="0.4">
      <c r="L1508" s="56">
        <f ca="1"/>
        <v>1507</v>
      </c>
      <c r="M1508" s="53">
        <f ca="1"/>
        <v>1904</v>
      </c>
      <c r="N1508" s="53">
        <f ca="1"/>
        <v>2</v>
      </c>
      <c r="O1508" s="53" t="str">
        <f ca="1"/>
        <v>1904-02</v>
      </c>
    </row>
    <row r="1509" spans="12:15" x14ac:dyDescent="0.4">
      <c r="L1509" s="56">
        <f ca="1"/>
        <v>1508</v>
      </c>
      <c r="M1509" s="53">
        <f ca="1"/>
        <v>1904</v>
      </c>
      <c r="N1509" s="53">
        <f ca="1"/>
        <v>2</v>
      </c>
      <c r="O1509" s="53" t="str">
        <f ca="1"/>
        <v>1904-02</v>
      </c>
    </row>
    <row r="1510" spans="12:15" x14ac:dyDescent="0.4">
      <c r="L1510" s="56">
        <f ca="1"/>
        <v>1509</v>
      </c>
      <c r="M1510" s="53">
        <f ca="1"/>
        <v>1904</v>
      </c>
      <c r="N1510" s="53">
        <f ca="1"/>
        <v>2</v>
      </c>
      <c r="O1510" s="53" t="str">
        <f ca="1"/>
        <v>1904-02</v>
      </c>
    </row>
    <row r="1511" spans="12:15" x14ac:dyDescent="0.4">
      <c r="L1511" s="56">
        <f ca="1"/>
        <v>1510</v>
      </c>
      <c r="M1511" s="53">
        <f ca="1"/>
        <v>1904</v>
      </c>
      <c r="N1511" s="53">
        <f ca="1"/>
        <v>2</v>
      </c>
      <c r="O1511" s="53" t="str">
        <f ca="1"/>
        <v>1904-02</v>
      </c>
    </row>
    <row r="1512" spans="12:15" x14ac:dyDescent="0.4">
      <c r="L1512" s="56">
        <f ca="1"/>
        <v>1511</v>
      </c>
      <c r="M1512" s="53">
        <f ca="1"/>
        <v>1904</v>
      </c>
      <c r="N1512" s="53">
        <f ca="1"/>
        <v>2</v>
      </c>
      <c r="O1512" s="53" t="str">
        <f ca="1"/>
        <v>1904-02</v>
      </c>
    </row>
    <row r="1513" spans="12:15" x14ac:dyDescent="0.4">
      <c r="L1513" s="56">
        <f ca="1"/>
        <v>1512</v>
      </c>
      <c r="M1513" s="53">
        <f ca="1"/>
        <v>1904</v>
      </c>
      <c r="N1513" s="53">
        <f ca="1"/>
        <v>2</v>
      </c>
      <c r="O1513" s="53" t="str">
        <f ca="1"/>
        <v>1904-02</v>
      </c>
    </row>
    <row r="1514" spans="12:15" x14ac:dyDescent="0.4">
      <c r="L1514" s="56">
        <f ca="1"/>
        <v>1513</v>
      </c>
      <c r="M1514" s="53">
        <f ca="1"/>
        <v>1904</v>
      </c>
      <c r="N1514" s="53">
        <f ca="1"/>
        <v>2</v>
      </c>
      <c r="O1514" s="53" t="str">
        <f ca="1"/>
        <v>1904-02</v>
      </c>
    </row>
    <row r="1515" spans="12:15" x14ac:dyDescent="0.4">
      <c r="L1515" s="56">
        <f ca="1"/>
        <v>1514</v>
      </c>
      <c r="M1515" s="53">
        <f ca="1"/>
        <v>1904</v>
      </c>
      <c r="N1515" s="53">
        <f ca="1"/>
        <v>2</v>
      </c>
      <c r="O1515" s="53" t="str">
        <f ca="1"/>
        <v>1904-02</v>
      </c>
    </row>
    <row r="1516" spans="12:15" x14ac:dyDescent="0.4">
      <c r="L1516" s="56">
        <f ca="1"/>
        <v>1515</v>
      </c>
      <c r="M1516" s="53">
        <f ca="1"/>
        <v>1904</v>
      </c>
      <c r="N1516" s="53">
        <f ca="1"/>
        <v>2</v>
      </c>
      <c r="O1516" s="53" t="str">
        <f ca="1"/>
        <v>1904-02</v>
      </c>
    </row>
    <row r="1517" spans="12:15" x14ac:dyDescent="0.4">
      <c r="L1517" s="56">
        <f ca="1"/>
        <v>1516</v>
      </c>
      <c r="M1517" s="53">
        <f ca="1"/>
        <v>1904</v>
      </c>
      <c r="N1517" s="53">
        <f ca="1"/>
        <v>2</v>
      </c>
      <c r="O1517" s="53" t="str">
        <f ca="1"/>
        <v>1904-02</v>
      </c>
    </row>
    <row r="1518" spans="12:15" x14ac:dyDescent="0.4">
      <c r="L1518" s="56">
        <f ca="1"/>
        <v>1517</v>
      </c>
      <c r="M1518" s="53">
        <f ca="1"/>
        <v>1904</v>
      </c>
      <c r="N1518" s="53">
        <f ca="1"/>
        <v>2</v>
      </c>
      <c r="O1518" s="53" t="str">
        <f ca="1"/>
        <v>1904-02</v>
      </c>
    </row>
    <row r="1519" spans="12:15" x14ac:dyDescent="0.4">
      <c r="L1519" s="56">
        <f ca="1"/>
        <v>1518</v>
      </c>
      <c r="M1519" s="53">
        <f ca="1"/>
        <v>1904</v>
      </c>
      <c r="N1519" s="53">
        <f ca="1"/>
        <v>2</v>
      </c>
      <c r="O1519" s="53" t="str">
        <f ca="1"/>
        <v>1904-02</v>
      </c>
    </row>
    <row r="1520" spans="12:15" x14ac:dyDescent="0.4">
      <c r="L1520" s="56">
        <f ca="1"/>
        <v>1519</v>
      </c>
      <c r="M1520" s="53">
        <f ca="1"/>
        <v>1904</v>
      </c>
      <c r="N1520" s="53">
        <f ca="1"/>
        <v>2</v>
      </c>
      <c r="O1520" s="53" t="str">
        <f ca="1"/>
        <v>1904-02</v>
      </c>
    </row>
    <row r="1521" spans="12:15" x14ac:dyDescent="0.4">
      <c r="L1521" s="56">
        <f ca="1"/>
        <v>1520</v>
      </c>
      <c r="M1521" s="53">
        <f ca="1"/>
        <v>1904</v>
      </c>
      <c r="N1521" s="53">
        <f ca="1"/>
        <v>2</v>
      </c>
      <c r="O1521" s="53" t="str">
        <f ca="1"/>
        <v>1904-02</v>
      </c>
    </row>
    <row r="1522" spans="12:15" x14ac:dyDescent="0.4">
      <c r="L1522" s="56">
        <f ca="1"/>
        <v>1521</v>
      </c>
      <c r="M1522" s="53">
        <f ca="1"/>
        <v>1904</v>
      </c>
      <c r="N1522" s="53">
        <f ca="1"/>
        <v>2</v>
      </c>
      <c r="O1522" s="53" t="str">
        <f ca="1"/>
        <v>1904-02</v>
      </c>
    </row>
    <row r="1523" spans="12:15" x14ac:dyDescent="0.4">
      <c r="L1523" s="56">
        <f ca="1"/>
        <v>1522</v>
      </c>
      <c r="M1523" s="53">
        <f ca="1"/>
        <v>1904</v>
      </c>
      <c r="N1523" s="53">
        <f ca="1"/>
        <v>3</v>
      </c>
      <c r="O1523" s="53" t="str">
        <f ca="1"/>
        <v>1904-03</v>
      </c>
    </row>
    <row r="1524" spans="12:15" x14ac:dyDescent="0.4">
      <c r="L1524" s="56">
        <f ca="1"/>
        <v>1523</v>
      </c>
      <c r="M1524" s="53">
        <f ca="1"/>
        <v>1904</v>
      </c>
      <c r="N1524" s="53">
        <f ca="1"/>
        <v>3</v>
      </c>
      <c r="O1524" s="53" t="str">
        <f ca="1"/>
        <v>1904-03</v>
      </c>
    </row>
    <row r="1525" spans="12:15" x14ac:dyDescent="0.4">
      <c r="L1525" s="56">
        <f ca="1"/>
        <v>1524</v>
      </c>
      <c r="M1525" s="53">
        <f ca="1"/>
        <v>1904</v>
      </c>
      <c r="N1525" s="53">
        <f ca="1"/>
        <v>3</v>
      </c>
      <c r="O1525" s="53" t="str">
        <f ca="1"/>
        <v>1904-03</v>
      </c>
    </row>
    <row r="1526" spans="12:15" x14ac:dyDescent="0.4">
      <c r="L1526" s="56">
        <f ca="1"/>
        <v>1525</v>
      </c>
      <c r="M1526" s="53">
        <f ca="1"/>
        <v>1904</v>
      </c>
      <c r="N1526" s="53">
        <f ca="1"/>
        <v>3</v>
      </c>
      <c r="O1526" s="53" t="str">
        <f ca="1"/>
        <v>1904-03</v>
      </c>
    </row>
    <row r="1527" spans="12:15" x14ac:dyDescent="0.4">
      <c r="L1527" s="56">
        <f ca="1"/>
        <v>1526</v>
      </c>
      <c r="M1527" s="53">
        <f ca="1"/>
        <v>1904</v>
      </c>
      <c r="N1527" s="53">
        <f ca="1"/>
        <v>3</v>
      </c>
      <c r="O1527" s="53" t="str">
        <f ca="1"/>
        <v>1904-03</v>
      </c>
    </row>
    <row r="1528" spans="12:15" x14ac:dyDescent="0.4">
      <c r="L1528" s="56">
        <f ca="1"/>
        <v>1527</v>
      </c>
      <c r="M1528" s="53">
        <f ca="1"/>
        <v>1904</v>
      </c>
      <c r="N1528" s="53">
        <f ca="1"/>
        <v>3</v>
      </c>
      <c r="O1528" s="53" t="str">
        <f ca="1"/>
        <v>1904-03</v>
      </c>
    </row>
    <row r="1529" spans="12:15" x14ac:dyDescent="0.4">
      <c r="L1529" s="56">
        <f ca="1"/>
        <v>1528</v>
      </c>
      <c r="M1529" s="53">
        <f ca="1"/>
        <v>1904</v>
      </c>
      <c r="N1529" s="53">
        <f ca="1"/>
        <v>3</v>
      </c>
      <c r="O1529" s="53" t="str">
        <f ca="1"/>
        <v>1904-03</v>
      </c>
    </row>
    <row r="1530" spans="12:15" x14ac:dyDescent="0.4">
      <c r="L1530" s="56">
        <f ca="1"/>
        <v>1529</v>
      </c>
      <c r="M1530" s="53">
        <f ca="1"/>
        <v>1904</v>
      </c>
      <c r="N1530" s="53">
        <f ca="1"/>
        <v>3</v>
      </c>
      <c r="O1530" s="53" t="str">
        <f ca="1"/>
        <v>1904-03</v>
      </c>
    </row>
    <row r="1531" spans="12:15" x14ac:dyDescent="0.4">
      <c r="L1531" s="56">
        <f ca="1"/>
        <v>1530</v>
      </c>
      <c r="M1531" s="53">
        <f ca="1"/>
        <v>1904</v>
      </c>
      <c r="N1531" s="53">
        <f ca="1"/>
        <v>3</v>
      </c>
      <c r="O1531" s="53" t="str">
        <f ca="1"/>
        <v>1904-03</v>
      </c>
    </row>
    <row r="1532" spans="12:15" x14ac:dyDescent="0.4">
      <c r="L1532" s="56">
        <f ca="1"/>
        <v>1531</v>
      </c>
      <c r="M1532" s="53">
        <f ca="1"/>
        <v>1904</v>
      </c>
      <c r="N1532" s="53">
        <f ca="1"/>
        <v>3</v>
      </c>
      <c r="O1532" s="53" t="str">
        <f ca="1"/>
        <v>1904-03</v>
      </c>
    </row>
    <row r="1533" spans="12:15" x14ac:dyDescent="0.4">
      <c r="L1533" s="56">
        <f ca="1"/>
        <v>1532</v>
      </c>
      <c r="M1533" s="53">
        <f ca="1"/>
        <v>1904</v>
      </c>
      <c r="N1533" s="53">
        <f ca="1"/>
        <v>3</v>
      </c>
      <c r="O1533" s="53" t="str">
        <f ca="1"/>
        <v>1904-03</v>
      </c>
    </row>
    <row r="1534" spans="12:15" x14ac:dyDescent="0.4">
      <c r="L1534" s="56">
        <f ca="1"/>
        <v>1533</v>
      </c>
      <c r="M1534" s="53">
        <f ca="1"/>
        <v>1904</v>
      </c>
      <c r="N1534" s="53">
        <f ca="1"/>
        <v>3</v>
      </c>
      <c r="O1534" s="53" t="str">
        <f ca="1"/>
        <v>1904-03</v>
      </c>
    </row>
    <row r="1535" spans="12:15" x14ac:dyDescent="0.4">
      <c r="L1535" s="56">
        <f ca="1"/>
        <v>1534</v>
      </c>
      <c r="M1535" s="53">
        <f ca="1"/>
        <v>1904</v>
      </c>
      <c r="N1535" s="53">
        <f ca="1"/>
        <v>3</v>
      </c>
      <c r="O1535" s="53" t="str">
        <f ca="1"/>
        <v>1904-03</v>
      </c>
    </row>
    <row r="1536" spans="12:15" x14ac:dyDescent="0.4">
      <c r="L1536" s="56">
        <f ca="1"/>
        <v>1535</v>
      </c>
      <c r="M1536" s="53">
        <f ca="1"/>
        <v>1904</v>
      </c>
      <c r="N1536" s="53">
        <f ca="1"/>
        <v>3</v>
      </c>
      <c r="O1536" s="53" t="str">
        <f ca="1"/>
        <v>1904-03</v>
      </c>
    </row>
    <row r="1537" spans="12:15" x14ac:dyDescent="0.4">
      <c r="L1537" s="56">
        <f ca="1"/>
        <v>1536</v>
      </c>
      <c r="M1537" s="53">
        <f ca="1"/>
        <v>1904</v>
      </c>
      <c r="N1537" s="53">
        <f ca="1"/>
        <v>3</v>
      </c>
      <c r="O1537" s="53" t="str">
        <f ca="1"/>
        <v>1904-03</v>
      </c>
    </row>
    <row r="1538" spans="12:15" x14ac:dyDescent="0.4">
      <c r="L1538" s="56">
        <f ca="1"/>
        <v>1537</v>
      </c>
      <c r="M1538" s="53">
        <f ca="1"/>
        <v>1904</v>
      </c>
      <c r="N1538" s="53">
        <f ca="1"/>
        <v>3</v>
      </c>
      <c r="O1538" s="53" t="str">
        <f ca="1"/>
        <v>1904-03</v>
      </c>
    </row>
    <row r="1539" spans="12:15" x14ac:dyDescent="0.4">
      <c r="L1539" s="56">
        <f ca="1"/>
        <v>1538</v>
      </c>
      <c r="M1539" s="53">
        <f ca="1"/>
        <v>1904</v>
      </c>
      <c r="N1539" s="53">
        <f ca="1"/>
        <v>3</v>
      </c>
      <c r="O1539" s="53" t="str">
        <f ca="1"/>
        <v>1904-03</v>
      </c>
    </row>
    <row r="1540" spans="12:15" x14ac:dyDescent="0.4">
      <c r="L1540" s="56">
        <f ca="1"/>
        <v>1539</v>
      </c>
      <c r="M1540" s="53">
        <f ca="1"/>
        <v>1904</v>
      </c>
      <c r="N1540" s="53">
        <f ca="1"/>
        <v>3</v>
      </c>
      <c r="O1540" s="53" t="str">
        <f ca="1"/>
        <v>1904-03</v>
      </c>
    </row>
    <row r="1541" spans="12:15" x14ac:dyDescent="0.4">
      <c r="L1541" s="56">
        <f ca="1"/>
        <v>1540</v>
      </c>
      <c r="M1541" s="53">
        <f ca="1"/>
        <v>1904</v>
      </c>
      <c r="N1541" s="53">
        <f ca="1"/>
        <v>3</v>
      </c>
      <c r="O1541" s="53" t="str">
        <f ca="1"/>
        <v>1904-03</v>
      </c>
    </row>
    <row r="1542" spans="12:15" x14ac:dyDescent="0.4">
      <c r="L1542" s="56">
        <f ca="1"/>
        <v>1541</v>
      </c>
      <c r="M1542" s="53">
        <f ca="1"/>
        <v>1904</v>
      </c>
      <c r="N1542" s="53">
        <f ca="1"/>
        <v>3</v>
      </c>
      <c r="O1542" s="53" t="str">
        <f ca="1"/>
        <v>1904-03</v>
      </c>
    </row>
    <row r="1543" spans="12:15" x14ac:dyDescent="0.4">
      <c r="L1543" s="56">
        <f ca="1"/>
        <v>1542</v>
      </c>
      <c r="M1543" s="53">
        <f ca="1"/>
        <v>1904</v>
      </c>
      <c r="N1543" s="53">
        <f ca="1"/>
        <v>3</v>
      </c>
      <c r="O1543" s="53" t="str">
        <f ca="1"/>
        <v>1904-03</v>
      </c>
    </row>
    <row r="1544" spans="12:15" x14ac:dyDescent="0.4">
      <c r="L1544" s="56">
        <f ca="1"/>
        <v>1543</v>
      </c>
      <c r="M1544" s="53">
        <f ca="1"/>
        <v>1904</v>
      </c>
      <c r="N1544" s="53">
        <f ca="1"/>
        <v>3</v>
      </c>
      <c r="O1544" s="53" t="str">
        <f ca="1"/>
        <v>1904-03</v>
      </c>
    </row>
    <row r="1545" spans="12:15" x14ac:dyDescent="0.4">
      <c r="L1545" s="56">
        <f ca="1"/>
        <v>1544</v>
      </c>
      <c r="M1545" s="53">
        <f ca="1"/>
        <v>1904</v>
      </c>
      <c r="N1545" s="53">
        <f ca="1"/>
        <v>3</v>
      </c>
      <c r="O1545" s="53" t="str">
        <f ca="1"/>
        <v>1904-03</v>
      </c>
    </row>
    <row r="1546" spans="12:15" x14ac:dyDescent="0.4">
      <c r="L1546" s="56">
        <f ca="1"/>
        <v>1545</v>
      </c>
      <c r="M1546" s="53">
        <f ca="1"/>
        <v>1904</v>
      </c>
      <c r="N1546" s="53">
        <f ca="1"/>
        <v>3</v>
      </c>
      <c r="O1546" s="53" t="str">
        <f ca="1"/>
        <v>1904-03</v>
      </c>
    </row>
    <row r="1547" spans="12:15" x14ac:dyDescent="0.4">
      <c r="L1547" s="56">
        <f ca="1"/>
        <v>1546</v>
      </c>
      <c r="M1547" s="53">
        <f ca="1"/>
        <v>1904</v>
      </c>
      <c r="N1547" s="53">
        <f ca="1"/>
        <v>3</v>
      </c>
      <c r="O1547" s="53" t="str">
        <f ca="1"/>
        <v>1904-03</v>
      </c>
    </row>
    <row r="1548" spans="12:15" x14ac:dyDescent="0.4">
      <c r="L1548" s="56">
        <f ca="1"/>
        <v>1547</v>
      </c>
      <c r="M1548" s="53">
        <f ca="1"/>
        <v>1904</v>
      </c>
      <c r="N1548" s="53">
        <f ca="1"/>
        <v>3</v>
      </c>
      <c r="O1548" s="53" t="str">
        <f ca="1"/>
        <v>1904-03</v>
      </c>
    </row>
    <row r="1549" spans="12:15" x14ac:dyDescent="0.4">
      <c r="L1549" s="56">
        <f ca="1"/>
        <v>1548</v>
      </c>
      <c r="M1549" s="53">
        <f ca="1"/>
        <v>1904</v>
      </c>
      <c r="N1549" s="53">
        <f ca="1"/>
        <v>3</v>
      </c>
      <c r="O1549" s="53" t="str">
        <f ca="1"/>
        <v>1904-03</v>
      </c>
    </row>
    <row r="1550" spans="12:15" x14ac:dyDescent="0.4">
      <c r="L1550" s="56">
        <f ca="1"/>
        <v>1549</v>
      </c>
      <c r="M1550" s="53">
        <f ca="1"/>
        <v>1904</v>
      </c>
      <c r="N1550" s="53">
        <f ca="1"/>
        <v>3</v>
      </c>
      <c r="O1550" s="53" t="str">
        <f ca="1"/>
        <v>1904-03</v>
      </c>
    </row>
    <row r="1551" spans="12:15" x14ac:dyDescent="0.4">
      <c r="L1551" s="56">
        <f ca="1"/>
        <v>1550</v>
      </c>
      <c r="M1551" s="53">
        <f ca="1"/>
        <v>1904</v>
      </c>
      <c r="N1551" s="53">
        <f ca="1"/>
        <v>3</v>
      </c>
      <c r="O1551" s="53" t="str">
        <f ca="1"/>
        <v>1904-03</v>
      </c>
    </row>
    <row r="1552" spans="12:15" x14ac:dyDescent="0.4">
      <c r="L1552" s="56">
        <f ca="1"/>
        <v>1551</v>
      </c>
      <c r="M1552" s="53">
        <f ca="1"/>
        <v>1904</v>
      </c>
      <c r="N1552" s="53">
        <f ca="1"/>
        <v>3</v>
      </c>
      <c r="O1552" s="53" t="str">
        <f ca="1"/>
        <v>1904-03</v>
      </c>
    </row>
    <row r="1553" spans="12:15" x14ac:dyDescent="0.4">
      <c r="L1553" s="56">
        <f ca="1"/>
        <v>1552</v>
      </c>
      <c r="M1553" s="53">
        <f ca="1"/>
        <v>1904</v>
      </c>
      <c r="N1553" s="53">
        <f ca="1"/>
        <v>3</v>
      </c>
      <c r="O1553" s="53" t="str">
        <f ca="1"/>
        <v>1904-03</v>
      </c>
    </row>
    <row r="1554" spans="12:15" x14ac:dyDescent="0.4">
      <c r="L1554" s="56">
        <f ca="1"/>
        <v>1553</v>
      </c>
      <c r="M1554" s="53">
        <f ca="1"/>
        <v>1904</v>
      </c>
      <c r="N1554" s="53">
        <f ca="1"/>
        <v>4</v>
      </c>
      <c r="O1554" s="53" t="str">
        <f ca="1"/>
        <v>1904-04</v>
      </c>
    </row>
    <row r="1555" spans="12:15" x14ac:dyDescent="0.4">
      <c r="L1555" s="56">
        <f ca="1"/>
        <v>1554</v>
      </c>
      <c r="M1555" s="53">
        <f ca="1"/>
        <v>1904</v>
      </c>
      <c r="N1555" s="53">
        <f ca="1"/>
        <v>4</v>
      </c>
      <c r="O1555" s="53" t="str">
        <f ca="1"/>
        <v>1904-04</v>
      </c>
    </row>
    <row r="1556" spans="12:15" x14ac:dyDescent="0.4">
      <c r="L1556" s="56">
        <f ca="1"/>
        <v>1555</v>
      </c>
      <c r="M1556" s="53">
        <f ca="1"/>
        <v>1904</v>
      </c>
      <c r="N1556" s="53">
        <f ca="1"/>
        <v>4</v>
      </c>
      <c r="O1556" s="53" t="str">
        <f ca="1"/>
        <v>1904-04</v>
      </c>
    </row>
    <row r="1557" spans="12:15" x14ac:dyDescent="0.4">
      <c r="L1557" s="56">
        <f ca="1"/>
        <v>1556</v>
      </c>
      <c r="M1557" s="53">
        <f ca="1"/>
        <v>1904</v>
      </c>
      <c r="N1557" s="53">
        <f ca="1"/>
        <v>4</v>
      </c>
      <c r="O1557" s="53" t="str">
        <f ca="1"/>
        <v>1904-04</v>
      </c>
    </row>
    <row r="1558" spans="12:15" x14ac:dyDescent="0.4">
      <c r="L1558" s="56">
        <f ca="1"/>
        <v>1557</v>
      </c>
      <c r="M1558" s="53">
        <f ca="1"/>
        <v>1904</v>
      </c>
      <c r="N1558" s="53">
        <f ca="1"/>
        <v>4</v>
      </c>
      <c r="O1558" s="53" t="str">
        <f ca="1"/>
        <v>1904-04</v>
      </c>
    </row>
    <row r="1559" spans="12:15" x14ac:dyDescent="0.4">
      <c r="L1559" s="56">
        <f ca="1"/>
        <v>1558</v>
      </c>
      <c r="M1559" s="53">
        <f ca="1"/>
        <v>1904</v>
      </c>
      <c r="N1559" s="53">
        <f ca="1"/>
        <v>4</v>
      </c>
      <c r="O1559" s="53" t="str">
        <f ca="1"/>
        <v>1904-04</v>
      </c>
    </row>
    <row r="1560" spans="12:15" x14ac:dyDescent="0.4">
      <c r="L1560" s="56">
        <f ca="1"/>
        <v>1559</v>
      </c>
      <c r="M1560" s="53">
        <f ca="1"/>
        <v>1904</v>
      </c>
      <c r="N1560" s="53">
        <f ca="1"/>
        <v>4</v>
      </c>
      <c r="O1560" s="53" t="str">
        <f ca="1"/>
        <v>1904-04</v>
      </c>
    </row>
    <row r="1561" spans="12:15" x14ac:dyDescent="0.4">
      <c r="L1561" s="56">
        <f ca="1"/>
        <v>1560</v>
      </c>
      <c r="M1561" s="53">
        <f ca="1"/>
        <v>1904</v>
      </c>
      <c r="N1561" s="53">
        <f ca="1"/>
        <v>4</v>
      </c>
      <c r="O1561" s="53" t="str">
        <f ca="1"/>
        <v>1904-04</v>
      </c>
    </row>
    <row r="1562" spans="12:15" x14ac:dyDescent="0.4">
      <c r="L1562" s="56">
        <f ca="1"/>
        <v>1561</v>
      </c>
      <c r="M1562" s="53">
        <f ca="1"/>
        <v>1904</v>
      </c>
      <c r="N1562" s="53">
        <f ca="1"/>
        <v>4</v>
      </c>
      <c r="O1562" s="53" t="str">
        <f ca="1"/>
        <v>1904-04</v>
      </c>
    </row>
    <row r="1563" spans="12:15" x14ac:dyDescent="0.4">
      <c r="L1563" s="56">
        <f ca="1"/>
        <v>1562</v>
      </c>
      <c r="M1563" s="53">
        <f ca="1"/>
        <v>1904</v>
      </c>
      <c r="N1563" s="53">
        <f ca="1"/>
        <v>4</v>
      </c>
      <c r="O1563" s="53" t="str">
        <f ca="1"/>
        <v>1904-04</v>
      </c>
    </row>
    <row r="1564" spans="12:15" x14ac:dyDescent="0.4">
      <c r="L1564" s="56">
        <f ca="1"/>
        <v>1563</v>
      </c>
      <c r="M1564" s="53">
        <f ca="1"/>
        <v>1904</v>
      </c>
      <c r="N1564" s="53">
        <f ca="1"/>
        <v>4</v>
      </c>
      <c r="O1564" s="53" t="str">
        <f ca="1"/>
        <v>1904-04</v>
      </c>
    </row>
    <row r="1565" spans="12:15" x14ac:dyDescent="0.4">
      <c r="L1565" s="56">
        <f ca="1"/>
        <v>1564</v>
      </c>
      <c r="M1565" s="53">
        <f ca="1"/>
        <v>1904</v>
      </c>
      <c r="N1565" s="53">
        <f ca="1"/>
        <v>4</v>
      </c>
      <c r="O1565" s="53" t="str">
        <f ca="1"/>
        <v>1904-04</v>
      </c>
    </row>
    <row r="1566" spans="12:15" x14ac:dyDescent="0.4">
      <c r="L1566" s="56">
        <f ca="1"/>
        <v>1565</v>
      </c>
      <c r="M1566" s="53">
        <f ca="1"/>
        <v>1904</v>
      </c>
      <c r="N1566" s="53">
        <f ca="1"/>
        <v>4</v>
      </c>
      <c r="O1566" s="53" t="str">
        <f ca="1"/>
        <v>1904-04</v>
      </c>
    </row>
    <row r="1567" spans="12:15" x14ac:dyDescent="0.4">
      <c r="L1567" s="56">
        <f ca="1"/>
        <v>1566</v>
      </c>
      <c r="M1567" s="53">
        <f ca="1"/>
        <v>1904</v>
      </c>
      <c r="N1567" s="53">
        <f ca="1"/>
        <v>4</v>
      </c>
      <c r="O1567" s="53" t="str">
        <f ca="1"/>
        <v>1904-04</v>
      </c>
    </row>
    <row r="1568" spans="12:15" x14ac:dyDescent="0.4">
      <c r="L1568" s="56">
        <f ca="1"/>
        <v>1567</v>
      </c>
      <c r="M1568" s="53">
        <f ca="1"/>
        <v>1904</v>
      </c>
      <c r="N1568" s="53">
        <f ca="1"/>
        <v>4</v>
      </c>
      <c r="O1568" s="53" t="str">
        <f ca="1"/>
        <v>1904-04</v>
      </c>
    </row>
    <row r="1569" spans="12:15" x14ac:dyDescent="0.4">
      <c r="L1569" s="56">
        <f ca="1"/>
        <v>1568</v>
      </c>
      <c r="M1569" s="53">
        <f ca="1"/>
        <v>1904</v>
      </c>
      <c r="N1569" s="53">
        <f ca="1"/>
        <v>4</v>
      </c>
      <c r="O1569" s="53" t="str">
        <f ca="1"/>
        <v>1904-04</v>
      </c>
    </row>
    <row r="1570" spans="12:15" x14ac:dyDescent="0.4">
      <c r="L1570" s="56">
        <f ca="1"/>
        <v>1569</v>
      </c>
      <c r="M1570" s="53">
        <f ca="1"/>
        <v>1904</v>
      </c>
      <c r="N1570" s="53">
        <f ca="1"/>
        <v>4</v>
      </c>
      <c r="O1570" s="53" t="str">
        <f ca="1"/>
        <v>1904-04</v>
      </c>
    </row>
    <row r="1571" spans="12:15" x14ac:dyDescent="0.4">
      <c r="L1571" s="56">
        <f ca="1"/>
        <v>1570</v>
      </c>
      <c r="M1571" s="53">
        <f ca="1"/>
        <v>1904</v>
      </c>
      <c r="N1571" s="53">
        <f ca="1"/>
        <v>4</v>
      </c>
      <c r="O1571" s="53" t="str">
        <f ca="1"/>
        <v>1904-04</v>
      </c>
    </row>
    <row r="1572" spans="12:15" x14ac:dyDescent="0.4">
      <c r="L1572" s="56">
        <f ca="1"/>
        <v>1571</v>
      </c>
      <c r="M1572" s="53">
        <f ca="1"/>
        <v>1904</v>
      </c>
      <c r="N1572" s="53">
        <f ca="1"/>
        <v>4</v>
      </c>
      <c r="O1572" s="53" t="str">
        <f ca="1"/>
        <v>1904-04</v>
      </c>
    </row>
    <row r="1573" spans="12:15" x14ac:dyDescent="0.4">
      <c r="L1573" s="56">
        <f ca="1"/>
        <v>1572</v>
      </c>
      <c r="M1573" s="53">
        <f ca="1"/>
        <v>1904</v>
      </c>
      <c r="N1573" s="53">
        <f ca="1"/>
        <v>4</v>
      </c>
      <c r="O1573" s="53" t="str">
        <f ca="1"/>
        <v>1904-04</v>
      </c>
    </row>
    <row r="1574" spans="12:15" x14ac:dyDescent="0.4">
      <c r="L1574" s="56">
        <f ca="1"/>
        <v>1573</v>
      </c>
      <c r="M1574" s="53">
        <f ca="1"/>
        <v>1904</v>
      </c>
      <c r="N1574" s="53">
        <f ca="1"/>
        <v>4</v>
      </c>
      <c r="O1574" s="53" t="str">
        <f ca="1"/>
        <v>1904-04</v>
      </c>
    </row>
    <row r="1575" spans="12:15" x14ac:dyDescent="0.4">
      <c r="L1575" s="56">
        <f ca="1"/>
        <v>1574</v>
      </c>
      <c r="M1575" s="53">
        <f ca="1"/>
        <v>1904</v>
      </c>
      <c r="N1575" s="53">
        <f ca="1"/>
        <v>4</v>
      </c>
      <c r="O1575" s="53" t="str">
        <f ca="1"/>
        <v>1904-04</v>
      </c>
    </row>
    <row r="1576" spans="12:15" x14ac:dyDescent="0.4">
      <c r="L1576" s="56">
        <f ca="1"/>
        <v>1575</v>
      </c>
      <c r="M1576" s="53">
        <f ca="1"/>
        <v>1904</v>
      </c>
      <c r="N1576" s="53">
        <f ca="1"/>
        <v>4</v>
      </c>
      <c r="O1576" s="53" t="str">
        <f ca="1"/>
        <v>1904-04</v>
      </c>
    </row>
    <row r="1577" spans="12:15" x14ac:dyDescent="0.4">
      <c r="L1577" s="56">
        <f ca="1"/>
        <v>1576</v>
      </c>
      <c r="M1577" s="53">
        <f ca="1"/>
        <v>1904</v>
      </c>
      <c r="N1577" s="53">
        <f ca="1"/>
        <v>4</v>
      </c>
      <c r="O1577" s="53" t="str">
        <f ca="1"/>
        <v>1904-04</v>
      </c>
    </row>
    <row r="1578" spans="12:15" x14ac:dyDescent="0.4">
      <c r="L1578" s="56">
        <f ca="1"/>
        <v>1577</v>
      </c>
      <c r="M1578" s="53">
        <f ca="1"/>
        <v>1904</v>
      </c>
      <c r="N1578" s="53">
        <f ca="1"/>
        <v>4</v>
      </c>
      <c r="O1578" s="53" t="str">
        <f ca="1"/>
        <v>1904-04</v>
      </c>
    </row>
    <row r="1579" spans="12:15" x14ac:dyDescent="0.4">
      <c r="L1579" s="56">
        <f ca="1"/>
        <v>1578</v>
      </c>
      <c r="M1579" s="53">
        <f ca="1"/>
        <v>1904</v>
      </c>
      <c r="N1579" s="53">
        <f ca="1"/>
        <v>4</v>
      </c>
      <c r="O1579" s="53" t="str">
        <f ca="1"/>
        <v>1904-04</v>
      </c>
    </row>
    <row r="1580" spans="12:15" x14ac:dyDescent="0.4">
      <c r="L1580" s="56">
        <f ca="1"/>
        <v>1579</v>
      </c>
      <c r="M1580" s="53">
        <f ca="1"/>
        <v>1904</v>
      </c>
      <c r="N1580" s="53">
        <f ca="1"/>
        <v>4</v>
      </c>
      <c r="O1580" s="53" t="str">
        <f ca="1"/>
        <v>1904-04</v>
      </c>
    </row>
    <row r="1581" spans="12:15" x14ac:dyDescent="0.4">
      <c r="L1581" s="56">
        <f ca="1"/>
        <v>1580</v>
      </c>
      <c r="M1581" s="53">
        <f ca="1"/>
        <v>1904</v>
      </c>
      <c r="N1581" s="53">
        <f ca="1"/>
        <v>4</v>
      </c>
      <c r="O1581" s="53" t="str">
        <f ca="1"/>
        <v>1904-04</v>
      </c>
    </row>
    <row r="1582" spans="12:15" x14ac:dyDescent="0.4">
      <c r="L1582" s="56">
        <f ca="1"/>
        <v>1581</v>
      </c>
      <c r="M1582" s="53">
        <f ca="1"/>
        <v>1904</v>
      </c>
      <c r="N1582" s="53">
        <f ca="1"/>
        <v>4</v>
      </c>
      <c r="O1582" s="53" t="str">
        <f ca="1"/>
        <v>1904-04</v>
      </c>
    </row>
    <row r="1583" spans="12:15" x14ac:dyDescent="0.4">
      <c r="L1583" s="56">
        <f ca="1"/>
        <v>1582</v>
      </c>
      <c r="M1583" s="53">
        <f ca="1"/>
        <v>1904</v>
      </c>
      <c r="N1583" s="53">
        <f ca="1"/>
        <v>4</v>
      </c>
      <c r="O1583" s="53" t="str">
        <f ca="1"/>
        <v>1904-04</v>
      </c>
    </row>
    <row r="1584" spans="12:15" x14ac:dyDescent="0.4">
      <c r="L1584" s="56">
        <f ca="1"/>
        <v>1583</v>
      </c>
      <c r="M1584" s="53">
        <f ca="1"/>
        <v>1904</v>
      </c>
      <c r="N1584" s="53">
        <f ca="1"/>
        <v>5</v>
      </c>
      <c r="O1584" s="53" t="str">
        <f ca="1"/>
        <v>1904-05</v>
      </c>
    </row>
    <row r="1585" spans="12:15" x14ac:dyDescent="0.4">
      <c r="L1585" s="56">
        <f ca="1"/>
        <v>1584</v>
      </c>
      <c r="M1585" s="53">
        <f ca="1"/>
        <v>1904</v>
      </c>
      <c r="N1585" s="53">
        <f ca="1"/>
        <v>5</v>
      </c>
      <c r="O1585" s="53" t="str">
        <f ca="1"/>
        <v>1904-05</v>
      </c>
    </row>
    <row r="1586" spans="12:15" x14ac:dyDescent="0.4">
      <c r="L1586" s="56">
        <f ca="1"/>
        <v>1585</v>
      </c>
      <c r="M1586" s="53">
        <f ca="1"/>
        <v>1904</v>
      </c>
      <c r="N1586" s="53">
        <f ca="1"/>
        <v>5</v>
      </c>
      <c r="O1586" s="53" t="str">
        <f ca="1"/>
        <v>1904-05</v>
      </c>
    </row>
    <row r="1587" spans="12:15" x14ac:dyDescent="0.4">
      <c r="L1587" s="56">
        <f ca="1"/>
        <v>1586</v>
      </c>
      <c r="M1587" s="53">
        <f ca="1"/>
        <v>1904</v>
      </c>
      <c r="N1587" s="53">
        <f ca="1"/>
        <v>5</v>
      </c>
      <c r="O1587" s="53" t="str">
        <f ca="1"/>
        <v>1904-05</v>
      </c>
    </row>
    <row r="1588" spans="12:15" x14ac:dyDescent="0.4">
      <c r="L1588" s="56">
        <f ca="1"/>
        <v>1587</v>
      </c>
      <c r="M1588" s="53">
        <f ca="1"/>
        <v>1904</v>
      </c>
      <c r="N1588" s="53">
        <f ca="1"/>
        <v>5</v>
      </c>
      <c r="O1588" s="53" t="str">
        <f ca="1"/>
        <v>1904-05</v>
      </c>
    </row>
    <row r="1589" spans="12:15" x14ac:dyDescent="0.4">
      <c r="L1589" s="56">
        <f ca="1"/>
        <v>1588</v>
      </c>
      <c r="M1589" s="53">
        <f ca="1"/>
        <v>1904</v>
      </c>
      <c r="N1589" s="53">
        <f ca="1"/>
        <v>5</v>
      </c>
      <c r="O1589" s="53" t="str">
        <f ca="1"/>
        <v>1904-05</v>
      </c>
    </row>
    <row r="1590" spans="12:15" x14ac:dyDescent="0.4">
      <c r="L1590" s="56">
        <f ca="1"/>
        <v>1589</v>
      </c>
      <c r="M1590" s="53">
        <f ca="1"/>
        <v>1904</v>
      </c>
      <c r="N1590" s="53">
        <f ca="1"/>
        <v>5</v>
      </c>
      <c r="O1590" s="53" t="str">
        <f ca="1"/>
        <v>1904-05</v>
      </c>
    </row>
    <row r="1591" spans="12:15" x14ac:dyDescent="0.4">
      <c r="L1591" s="56">
        <f ca="1"/>
        <v>1590</v>
      </c>
      <c r="M1591" s="53">
        <f ca="1"/>
        <v>1904</v>
      </c>
      <c r="N1591" s="53">
        <f ca="1"/>
        <v>5</v>
      </c>
      <c r="O1591" s="53" t="str">
        <f ca="1"/>
        <v>1904-05</v>
      </c>
    </row>
    <row r="1592" spans="12:15" x14ac:dyDescent="0.4">
      <c r="L1592" s="56">
        <f ca="1"/>
        <v>1591</v>
      </c>
      <c r="M1592" s="53">
        <f ca="1"/>
        <v>1904</v>
      </c>
      <c r="N1592" s="53">
        <f ca="1"/>
        <v>5</v>
      </c>
      <c r="O1592" s="53" t="str">
        <f ca="1"/>
        <v>1904-05</v>
      </c>
    </row>
    <row r="1593" spans="12:15" x14ac:dyDescent="0.4">
      <c r="L1593" s="56">
        <f ca="1"/>
        <v>1592</v>
      </c>
      <c r="M1593" s="53">
        <f ca="1"/>
        <v>1904</v>
      </c>
      <c r="N1593" s="53">
        <f ca="1"/>
        <v>5</v>
      </c>
      <c r="O1593" s="53" t="str">
        <f ca="1"/>
        <v>1904-05</v>
      </c>
    </row>
    <row r="1594" spans="12:15" x14ac:dyDescent="0.4">
      <c r="L1594" s="56">
        <f ca="1"/>
        <v>1593</v>
      </c>
      <c r="M1594" s="53">
        <f ca="1"/>
        <v>1904</v>
      </c>
      <c r="N1594" s="53">
        <f ca="1"/>
        <v>5</v>
      </c>
      <c r="O1594" s="53" t="str">
        <f ca="1"/>
        <v>1904-05</v>
      </c>
    </row>
    <row r="1595" spans="12:15" x14ac:dyDescent="0.4">
      <c r="L1595" s="56">
        <f ca="1"/>
        <v>1594</v>
      </c>
      <c r="M1595" s="53">
        <f ca="1"/>
        <v>1904</v>
      </c>
      <c r="N1595" s="53">
        <f ca="1"/>
        <v>5</v>
      </c>
      <c r="O1595" s="53" t="str">
        <f ca="1"/>
        <v>1904-05</v>
      </c>
    </row>
    <row r="1596" spans="12:15" x14ac:dyDescent="0.4">
      <c r="L1596" s="56">
        <f ca="1"/>
        <v>1595</v>
      </c>
      <c r="M1596" s="53">
        <f ca="1"/>
        <v>1904</v>
      </c>
      <c r="N1596" s="53">
        <f ca="1"/>
        <v>5</v>
      </c>
      <c r="O1596" s="53" t="str">
        <f ca="1"/>
        <v>1904-05</v>
      </c>
    </row>
    <row r="1597" spans="12:15" x14ac:dyDescent="0.4">
      <c r="L1597" s="56">
        <f ca="1"/>
        <v>1596</v>
      </c>
      <c r="M1597" s="53">
        <f ca="1"/>
        <v>1904</v>
      </c>
      <c r="N1597" s="53">
        <f ca="1"/>
        <v>5</v>
      </c>
      <c r="O1597" s="53" t="str">
        <f ca="1"/>
        <v>1904-05</v>
      </c>
    </row>
    <row r="1598" spans="12:15" x14ac:dyDescent="0.4">
      <c r="L1598" s="56">
        <f ca="1"/>
        <v>1597</v>
      </c>
      <c r="M1598" s="53">
        <f ca="1"/>
        <v>1904</v>
      </c>
      <c r="N1598" s="53">
        <f ca="1"/>
        <v>5</v>
      </c>
      <c r="O1598" s="53" t="str">
        <f ca="1"/>
        <v>1904-05</v>
      </c>
    </row>
    <row r="1599" spans="12:15" x14ac:dyDescent="0.4">
      <c r="L1599" s="56">
        <f ca="1"/>
        <v>1598</v>
      </c>
      <c r="M1599" s="53">
        <f ca="1"/>
        <v>1904</v>
      </c>
      <c r="N1599" s="53">
        <f ca="1"/>
        <v>5</v>
      </c>
      <c r="O1599" s="53" t="str">
        <f ca="1"/>
        <v>1904-05</v>
      </c>
    </row>
    <row r="1600" spans="12:15" x14ac:dyDescent="0.4">
      <c r="L1600" s="56">
        <f ca="1"/>
        <v>1599</v>
      </c>
      <c r="M1600" s="53">
        <f ca="1"/>
        <v>1904</v>
      </c>
      <c r="N1600" s="53">
        <f ca="1"/>
        <v>5</v>
      </c>
      <c r="O1600" s="53" t="str">
        <f ca="1"/>
        <v>1904-05</v>
      </c>
    </row>
    <row r="1601" spans="12:15" x14ac:dyDescent="0.4">
      <c r="L1601" s="56">
        <f ca="1"/>
        <v>1600</v>
      </c>
      <c r="M1601" s="53">
        <f ca="1"/>
        <v>1904</v>
      </c>
      <c r="N1601" s="53">
        <f ca="1"/>
        <v>5</v>
      </c>
      <c r="O1601" s="53" t="str">
        <f ca="1"/>
        <v>1904-05</v>
      </c>
    </row>
    <row r="1602" spans="12:15" x14ac:dyDescent="0.4">
      <c r="L1602" s="56">
        <f ca="1"/>
        <v>1601</v>
      </c>
      <c r="M1602" s="53">
        <f ca="1"/>
        <v>1904</v>
      </c>
      <c r="N1602" s="53">
        <f ca="1"/>
        <v>5</v>
      </c>
      <c r="O1602" s="53" t="str">
        <f ca="1"/>
        <v>1904-05</v>
      </c>
    </row>
    <row r="1603" spans="12:15" x14ac:dyDescent="0.4">
      <c r="L1603" s="56">
        <f ca="1"/>
        <v>1602</v>
      </c>
      <c r="M1603" s="53">
        <f ca="1"/>
        <v>1904</v>
      </c>
      <c r="N1603" s="53">
        <f ca="1"/>
        <v>5</v>
      </c>
      <c r="O1603" s="53" t="str">
        <f ca="1"/>
        <v>1904-05</v>
      </c>
    </row>
    <row r="1604" spans="12:15" x14ac:dyDescent="0.4">
      <c r="L1604" s="56">
        <f ca="1"/>
        <v>1603</v>
      </c>
      <c r="M1604" s="53">
        <f ca="1"/>
        <v>1904</v>
      </c>
      <c r="N1604" s="53">
        <f ca="1"/>
        <v>5</v>
      </c>
      <c r="O1604" s="53" t="str">
        <f ca="1"/>
        <v>1904-05</v>
      </c>
    </row>
    <row r="1605" spans="12:15" x14ac:dyDescent="0.4">
      <c r="L1605" s="56">
        <f ca="1"/>
        <v>1604</v>
      </c>
      <c r="M1605" s="53">
        <f ca="1"/>
        <v>1904</v>
      </c>
      <c r="N1605" s="53">
        <f ca="1"/>
        <v>5</v>
      </c>
      <c r="O1605" s="53" t="str">
        <f ca="1"/>
        <v>1904-05</v>
      </c>
    </row>
    <row r="1606" spans="12:15" x14ac:dyDescent="0.4">
      <c r="L1606" s="56">
        <f ca="1"/>
        <v>1605</v>
      </c>
      <c r="M1606" s="53">
        <f ca="1"/>
        <v>1904</v>
      </c>
      <c r="N1606" s="53">
        <f ca="1"/>
        <v>5</v>
      </c>
      <c r="O1606" s="53" t="str">
        <f ca="1"/>
        <v>1904-05</v>
      </c>
    </row>
    <row r="1607" spans="12:15" x14ac:dyDescent="0.4">
      <c r="L1607" s="56">
        <f ca="1"/>
        <v>1606</v>
      </c>
      <c r="M1607" s="53">
        <f ca="1"/>
        <v>1904</v>
      </c>
      <c r="N1607" s="53">
        <f ca="1"/>
        <v>5</v>
      </c>
      <c r="O1607" s="53" t="str">
        <f ca="1"/>
        <v>1904-05</v>
      </c>
    </row>
    <row r="1608" spans="12:15" x14ac:dyDescent="0.4">
      <c r="L1608" s="56">
        <f ca="1"/>
        <v>1607</v>
      </c>
      <c r="M1608" s="53">
        <f ca="1"/>
        <v>1904</v>
      </c>
      <c r="N1608" s="53">
        <f ca="1"/>
        <v>5</v>
      </c>
      <c r="O1608" s="53" t="str">
        <f ca="1"/>
        <v>1904-05</v>
      </c>
    </row>
    <row r="1609" spans="12:15" x14ac:dyDescent="0.4">
      <c r="L1609" s="56">
        <f ca="1"/>
        <v>1608</v>
      </c>
      <c r="M1609" s="53">
        <f ca="1"/>
        <v>1904</v>
      </c>
      <c r="N1609" s="53">
        <f ca="1"/>
        <v>5</v>
      </c>
      <c r="O1609" s="53" t="str">
        <f ca="1"/>
        <v>1904-05</v>
      </c>
    </row>
    <row r="1610" spans="12:15" x14ac:dyDescent="0.4">
      <c r="L1610" s="56">
        <f ca="1"/>
        <v>1609</v>
      </c>
      <c r="M1610" s="53">
        <f ca="1"/>
        <v>1904</v>
      </c>
      <c r="N1610" s="53">
        <f ca="1"/>
        <v>5</v>
      </c>
      <c r="O1610" s="53" t="str">
        <f ca="1"/>
        <v>1904-05</v>
      </c>
    </row>
    <row r="1611" spans="12:15" x14ac:dyDescent="0.4">
      <c r="L1611" s="56">
        <f ca="1"/>
        <v>1610</v>
      </c>
      <c r="M1611" s="53">
        <f ca="1"/>
        <v>1904</v>
      </c>
      <c r="N1611" s="53">
        <f ca="1"/>
        <v>5</v>
      </c>
      <c r="O1611" s="53" t="str">
        <f ca="1"/>
        <v>1904-05</v>
      </c>
    </row>
    <row r="1612" spans="12:15" x14ac:dyDescent="0.4">
      <c r="L1612" s="56">
        <f ca="1"/>
        <v>1611</v>
      </c>
      <c r="M1612" s="53">
        <f ca="1"/>
        <v>1904</v>
      </c>
      <c r="N1612" s="53">
        <f ca="1"/>
        <v>5</v>
      </c>
      <c r="O1612" s="53" t="str">
        <f ca="1"/>
        <v>1904-05</v>
      </c>
    </row>
    <row r="1613" spans="12:15" x14ac:dyDescent="0.4">
      <c r="L1613" s="56">
        <f ca="1"/>
        <v>1612</v>
      </c>
      <c r="M1613" s="53">
        <f ca="1"/>
        <v>1904</v>
      </c>
      <c r="N1613" s="53">
        <f ca="1"/>
        <v>5</v>
      </c>
      <c r="O1613" s="53" t="str">
        <f ca="1"/>
        <v>1904-05</v>
      </c>
    </row>
    <row r="1614" spans="12:15" x14ac:dyDescent="0.4">
      <c r="L1614" s="56">
        <f ca="1"/>
        <v>1613</v>
      </c>
      <c r="M1614" s="53">
        <f ca="1"/>
        <v>1904</v>
      </c>
      <c r="N1614" s="53">
        <f ca="1"/>
        <v>5</v>
      </c>
      <c r="O1614" s="53" t="str">
        <f ca="1"/>
        <v>1904-05</v>
      </c>
    </row>
    <row r="1615" spans="12:15" x14ac:dyDescent="0.4">
      <c r="L1615" s="56">
        <f ca="1"/>
        <v>1614</v>
      </c>
      <c r="M1615" s="53">
        <f ca="1"/>
        <v>1904</v>
      </c>
      <c r="N1615" s="53">
        <f ca="1"/>
        <v>6</v>
      </c>
      <c r="O1615" s="53" t="str">
        <f ca="1"/>
        <v>1904-06</v>
      </c>
    </row>
    <row r="1616" spans="12:15" x14ac:dyDescent="0.4">
      <c r="L1616" s="56">
        <f ca="1"/>
        <v>1615</v>
      </c>
      <c r="M1616" s="53">
        <f ca="1"/>
        <v>1904</v>
      </c>
      <c r="N1616" s="53">
        <f ca="1"/>
        <v>6</v>
      </c>
      <c r="O1616" s="53" t="str">
        <f ca="1"/>
        <v>1904-06</v>
      </c>
    </row>
    <row r="1617" spans="12:15" x14ac:dyDescent="0.4">
      <c r="L1617" s="56">
        <f ca="1"/>
        <v>1616</v>
      </c>
      <c r="M1617" s="53">
        <f ca="1"/>
        <v>1904</v>
      </c>
      <c r="N1617" s="53">
        <f ca="1"/>
        <v>6</v>
      </c>
      <c r="O1617" s="53" t="str">
        <f ca="1"/>
        <v>1904-06</v>
      </c>
    </row>
    <row r="1618" spans="12:15" x14ac:dyDescent="0.4">
      <c r="L1618" s="56">
        <f ca="1"/>
        <v>1617</v>
      </c>
      <c r="M1618" s="53">
        <f ca="1"/>
        <v>1904</v>
      </c>
      <c r="N1618" s="53">
        <f ca="1"/>
        <v>6</v>
      </c>
      <c r="O1618" s="53" t="str">
        <f ca="1"/>
        <v>1904-06</v>
      </c>
    </row>
    <row r="1619" spans="12:15" x14ac:dyDescent="0.4">
      <c r="L1619" s="56">
        <f ca="1"/>
        <v>1618</v>
      </c>
      <c r="M1619" s="53">
        <f ca="1"/>
        <v>1904</v>
      </c>
      <c r="N1619" s="53">
        <f ca="1"/>
        <v>6</v>
      </c>
      <c r="O1619" s="53" t="str">
        <f ca="1"/>
        <v>1904-06</v>
      </c>
    </row>
    <row r="1620" spans="12:15" x14ac:dyDescent="0.4">
      <c r="L1620" s="56">
        <f ca="1"/>
        <v>1619</v>
      </c>
      <c r="M1620" s="53">
        <f ca="1"/>
        <v>1904</v>
      </c>
      <c r="N1620" s="53">
        <f ca="1"/>
        <v>6</v>
      </c>
      <c r="O1620" s="53" t="str">
        <f ca="1"/>
        <v>1904-06</v>
      </c>
    </row>
    <row r="1621" spans="12:15" x14ac:dyDescent="0.4">
      <c r="L1621" s="56">
        <f ca="1"/>
        <v>1620</v>
      </c>
      <c r="M1621" s="53">
        <f ca="1"/>
        <v>1904</v>
      </c>
      <c r="N1621" s="53">
        <f ca="1"/>
        <v>6</v>
      </c>
      <c r="O1621" s="53" t="str">
        <f ca="1"/>
        <v>1904-06</v>
      </c>
    </row>
    <row r="1622" spans="12:15" x14ac:dyDescent="0.4">
      <c r="L1622" s="56">
        <f ca="1"/>
        <v>1621</v>
      </c>
      <c r="M1622" s="53">
        <f ca="1"/>
        <v>1904</v>
      </c>
      <c r="N1622" s="53">
        <f ca="1"/>
        <v>6</v>
      </c>
      <c r="O1622" s="53" t="str">
        <f ca="1"/>
        <v>1904-06</v>
      </c>
    </row>
    <row r="1623" spans="12:15" x14ac:dyDescent="0.4">
      <c r="L1623" s="56">
        <f ca="1"/>
        <v>1622</v>
      </c>
      <c r="M1623" s="53">
        <f ca="1"/>
        <v>1904</v>
      </c>
      <c r="N1623" s="53">
        <f ca="1"/>
        <v>6</v>
      </c>
      <c r="O1623" s="53" t="str">
        <f ca="1"/>
        <v>1904-06</v>
      </c>
    </row>
    <row r="1624" spans="12:15" x14ac:dyDescent="0.4">
      <c r="L1624" s="56">
        <f ca="1"/>
        <v>1623</v>
      </c>
      <c r="M1624" s="53">
        <f ca="1"/>
        <v>1904</v>
      </c>
      <c r="N1624" s="53">
        <f ca="1"/>
        <v>6</v>
      </c>
      <c r="O1624" s="53" t="str">
        <f ca="1"/>
        <v>1904-06</v>
      </c>
    </row>
    <row r="1625" spans="12:15" x14ac:dyDescent="0.4">
      <c r="L1625" s="56">
        <f ca="1"/>
        <v>1624</v>
      </c>
      <c r="M1625" s="53">
        <f ca="1"/>
        <v>1904</v>
      </c>
      <c r="N1625" s="53">
        <f ca="1"/>
        <v>6</v>
      </c>
      <c r="O1625" s="53" t="str">
        <f ca="1"/>
        <v>1904-06</v>
      </c>
    </row>
    <row r="1626" spans="12:15" x14ac:dyDescent="0.4">
      <c r="L1626" s="56">
        <f ca="1"/>
        <v>1625</v>
      </c>
      <c r="M1626" s="53">
        <f ca="1"/>
        <v>1904</v>
      </c>
      <c r="N1626" s="53">
        <f ca="1"/>
        <v>6</v>
      </c>
      <c r="O1626" s="53" t="str">
        <f ca="1"/>
        <v>1904-06</v>
      </c>
    </row>
    <row r="1627" spans="12:15" x14ac:dyDescent="0.4">
      <c r="L1627" s="56">
        <f ca="1"/>
        <v>1626</v>
      </c>
      <c r="M1627" s="53">
        <f ca="1"/>
        <v>1904</v>
      </c>
      <c r="N1627" s="53">
        <f ca="1"/>
        <v>6</v>
      </c>
      <c r="O1627" s="53" t="str">
        <f ca="1"/>
        <v>1904-06</v>
      </c>
    </row>
    <row r="1628" spans="12:15" x14ac:dyDescent="0.4">
      <c r="L1628" s="56">
        <f ca="1"/>
        <v>1627</v>
      </c>
      <c r="M1628" s="53">
        <f ca="1"/>
        <v>1904</v>
      </c>
      <c r="N1628" s="53">
        <f ca="1"/>
        <v>6</v>
      </c>
      <c r="O1628" s="53" t="str">
        <f ca="1"/>
        <v>1904-06</v>
      </c>
    </row>
    <row r="1629" spans="12:15" x14ac:dyDescent="0.4">
      <c r="L1629" s="56">
        <f ca="1"/>
        <v>1628</v>
      </c>
      <c r="M1629" s="53">
        <f ca="1"/>
        <v>1904</v>
      </c>
      <c r="N1629" s="53">
        <f ca="1"/>
        <v>6</v>
      </c>
      <c r="O1629" s="53" t="str">
        <f ca="1"/>
        <v>1904-06</v>
      </c>
    </row>
    <row r="1630" spans="12:15" x14ac:dyDescent="0.4">
      <c r="L1630" s="56">
        <f ca="1"/>
        <v>1629</v>
      </c>
      <c r="M1630" s="53">
        <f ca="1"/>
        <v>1904</v>
      </c>
      <c r="N1630" s="53">
        <f ca="1"/>
        <v>6</v>
      </c>
      <c r="O1630" s="53" t="str">
        <f ca="1"/>
        <v>1904-06</v>
      </c>
    </row>
    <row r="1631" spans="12:15" x14ac:dyDescent="0.4">
      <c r="L1631" s="56">
        <f ca="1"/>
        <v>1630</v>
      </c>
      <c r="M1631" s="53">
        <f ca="1"/>
        <v>1904</v>
      </c>
      <c r="N1631" s="53">
        <f ca="1"/>
        <v>6</v>
      </c>
      <c r="O1631" s="53" t="str">
        <f ca="1"/>
        <v>1904-06</v>
      </c>
    </row>
    <row r="1632" spans="12:15" x14ac:dyDescent="0.4">
      <c r="L1632" s="56">
        <f ca="1"/>
        <v>1631</v>
      </c>
      <c r="M1632" s="53">
        <f ca="1"/>
        <v>1904</v>
      </c>
      <c r="N1632" s="53">
        <f ca="1"/>
        <v>6</v>
      </c>
      <c r="O1632" s="53" t="str">
        <f ca="1"/>
        <v>1904-06</v>
      </c>
    </row>
    <row r="1633" spans="12:15" x14ac:dyDescent="0.4">
      <c r="L1633" s="56">
        <f ca="1"/>
        <v>1632</v>
      </c>
      <c r="M1633" s="53">
        <f ca="1"/>
        <v>1904</v>
      </c>
      <c r="N1633" s="53">
        <f ca="1"/>
        <v>6</v>
      </c>
      <c r="O1633" s="53" t="str">
        <f ca="1"/>
        <v>1904-06</v>
      </c>
    </row>
    <row r="1634" spans="12:15" x14ac:dyDescent="0.4">
      <c r="L1634" s="56">
        <f ca="1"/>
        <v>1633</v>
      </c>
      <c r="M1634" s="53">
        <f ca="1"/>
        <v>1904</v>
      </c>
      <c r="N1634" s="53">
        <f ca="1"/>
        <v>6</v>
      </c>
      <c r="O1634" s="53" t="str">
        <f ca="1"/>
        <v>1904-06</v>
      </c>
    </row>
    <row r="1635" spans="12:15" x14ac:dyDescent="0.4">
      <c r="L1635" s="56">
        <f ca="1"/>
        <v>1634</v>
      </c>
      <c r="M1635" s="53">
        <f ca="1"/>
        <v>1904</v>
      </c>
      <c r="N1635" s="53">
        <f ca="1"/>
        <v>6</v>
      </c>
      <c r="O1635" s="53" t="str">
        <f ca="1"/>
        <v>1904-06</v>
      </c>
    </row>
    <row r="1636" spans="12:15" x14ac:dyDescent="0.4">
      <c r="L1636" s="56">
        <f ca="1"/>
        <v>1635</v>
      </c>
      <c r="M1636" s="53">
        <f ca="1"/>
        <v>1904</v>
      </c>
      <c r="N1636" s="53">
        <f ca="1"/>
        <v>6</v>
      </c>
      <c r="O1636" s="53" t="str">
        <f ca="1"/>
        <v>1904-06</v>
      </c>
    </row>
    <row r="1637" spans="12:15" x14ac:dyDescent="0.4">
      <c r="L1637" s="56">
        <f ca="1"/>
        <v>1636</v>
      </c>
      <c r="M1637" s="53">
        <f ca="1"/>
        <v>1904</v>
      </c>
      <c r="N1637" s="53">
        <f ca="1"/>
        <v>6</v>
      </c>
      <c r="O1637" s="53" t="str">
        <f ca="1"/>
        <v>1904-06</v>
      </c>
    </row>
    <row r="1638" spans="12:15" x14ac:dyDescent="0.4">
      <c r="L1638" s="56">
        <f ca="1"/>
        <v>1637</v>
      </c>
      <c r="M1638" s="53">
        <f ca="1"/>
        <v>1904</v>
      </c>
      <c r="N1638" s="53">
        <f ca="1"/>
        <v>6</v>
      </c>
      <c r="O1638" s="53" t="str">
        <f ca="1"/>
        <v>1904-06</v>
      </c>
    </row>
    <row r="1639" spans="12:15" x14ac:dyDescent="0.4">
      <c r="L1639" s="56">
        <f ca="1"/>
        <v>1638</v>
      </c>
      <c r="M1639" s="53">
        <f ca="1"/>
        <v>1904</v>
      </c>
      <c r="N1639" s="53">
        <f ca="1"/>
        <v>6</v>
      </c>
      <c r="O1639" s="53" t="str">
        <f ca="1"/>
        <v>1904-06</v>
      </c>
    </row>
    <row r="1640" spans="12:15" x14ac:dyDescent="0.4">
      <c r="L1640" s="56">
        <f ca="1"/>
        <v>1639</v>
      </c>
      <c r="M1640" s="53">
        <f ca="1"/>
        <v>1904</v>
      </c>
      <c r="N1640" s="53">
        <f ca="1"/>
        <v>6</v>
      </c>
      <c r="O1640" s="53" t="str">
        <f ca="1"/>
        <v>1904-06</v>
      </c>
    </row>
    <row r="1641" spans="12:15" x14ac:dyDescent="0.4">
      <c r="L1641" s="56">
        <f ca="1"/>
        <v>1640</v>
      </c>
      <c r="M1641" s="53">
        <f ca="1"/>
        <v>1904</v>
      </c>
      <c r="N1641" s="53">
        <f ca="1"/>
        <v>6</v>
      </c>
      <c r="O1641" s="53" t="str">
        <f ca="1"/>
        <v>1904-06</v>
      </c>
    </row>
    <row r="1642" spans="12:15" x14ac:dyDescent="0.4">
      <c r="L1642" s="56">
        <f ca="1"/>
        <v>1641</v>
      </c>
      <c r="M1642" s="53">
        <f ca="1"/>
        <v>1904</v>
      </c>
      <c r="N1642" s="53">
        <f ca="1"/>
        <v>6</v>
      </c>
      <c r="O1642" s="53" t="str">
        <f ca="1"/>
        <v>1904-06</v>
      </c>
    </row>
    <row r="1643" spans="12:15" x14ac:dyDescent="0.4">
      <c r="L1643" s="56">
        <f ca="1"/>
        <v>1642</v>
      </c>
      <c r="M1643" s="53">
        <f ca="1"/>
        <v>1904</v>
      </c>
      <c r="N1643" s="53">
        <f ca="1"/>
        <v>6</v>
      </c>
      <c r="O1643" s="53" t="str">
        <f ca="1"/>
        <v>1904-06</v>
      </c>
    </row>
    <row r="1644" spans="12:15" x14ac:dyDescent="0.4">
      <c r="L1644" s="56">
        <f ca="1"/>
        <v>1643</v>
      </c>
      <c r="M1644" s="53">
        <f ca="1"/>
        <v>1904</v>
      </c>
      <c r="N1644" s="53">
        <f ca="1"/>
        <v>6</v>
      </c>
      <c r="O1644" s="53" t="str">
        <f ca="1"/>
        <v>1904-06</v>
      </c>
    </row>
    <row r="1645" spans="12:15" x14ac:dyDescent="0.4">
      <c r="L1645" s="56">
        <f ca="1"/>
        <v>1644</v>
      </c>
      <c r="M1645" s="53">
        <f ca="1"/>
        <v>1904</v>
      </c>
      <c r="N1645" s="53">
        <f ca="1"/>
        <v>7</v>
      </c>
      <c r="O1645" s="53" t="str">
        <f ca="1"/>
        <v>1904-07</v>
      </c>
    </row>
    <row r="1646" spans="12:15" x14ac:dyDescent="0.4">
      <c r="L1646" s="56">
        <f ca="1"/>
        <v>1645</v>
      </c>
      <c r="M1646" s="53">
        <f ca="1"/>
        <v>1904</v>
      </c>
      <c r="N1646" s="53">
        <f ca="1"/>
        <v>7</v>
      </c>
      <c r="O1646" s="53" t="str">
        <f ca="1"/>
        <v>1904-07</v>
      </c>
    </row>
    <row r="1647" spans="12:15" x14ac:dyDescent="0.4">
      <c r="L1647" s="56">
        <f ca="1"/>
        <v>1646</v>
      </c>
      <c r="M1647" s="53">
        <f ca="1"/>
        <v>1904</v>
      </c>
      <c r="N1647" s="53">
        <f ca="1"/>
        <v>7</v>
      </c>
      <c r="O1647" s="53" t="str">
        <f ca="1"/>
        <v>1904-07</v>
      </c>
    </row>
    <row r="1648" spans="12:15" x14ac:dyDescent="0.4">
      <c r="L1648" s="56">
        <f ca="1"/>
        <v>1647</v>
      </c>
      <c r="M1648" s="53">
        <f ca="1"/>
        <v>1904</v>
      </c>
      <c r="N1648" s="53">
        <f ca="1"/>
        <v>7</v>
      </c>
      <c r="O1648" s="53" t="str">
        <f ca="1"/>
        <v>1904-07</v>
      </c>
    </row>
    <row r="1649" spans="12:15" x14ac:dyDescent="0.4">
      <c r="L1649" s="56">
        <f ca="1"/>
        <v>1648</v>
      </c>
      <c r="M1649" s="53">
        <f ca="1"/>
        <v>1904</v>
      </c>
      <c r="N1649" s="53">
        <f ca="1"/>
        <v>7</v>
      </c>
      <c r="O1649" s="53" t="str">
        <f ca="1"/>
        <v>1904-07</v>
      </c>
    </row>
    <row r="1650" spans="12:15" x14ac:dyDescent="0.4">
      <c r="L1650" s="56">
        <f ca="1"/>
        <v>1649</v>
      </c>
      <c r="M1650" s="53">
        <f ca="1"/>
        <v>1904</v>
      </c>
      <c r="N1650" s="53">
        <f ca="1"/>
        <v>7</v>
      </c>
      <c r="O1650" s="53" t="str">
        <f ca="1"/>
        <v>1904-07</v>
      </c>
    </row>
    <row r="1651" spans="12:15" x14ac:dyDescent="0.4">
      <c r="L1651" s="56">
        <f ca="1"/>
        <v>1650</v>
      </c>
      <c r="M1651" s="53">
        <f ca="1"/>
        <v>1904</v>
      </c>
      <c r="N1651" s="53">
        <f ca="1"/>
        <v>7</v>
      </c>
      <c r="O1651" s="53" t="str">
        <f ca="1"/>
        <v>1904-07</v>
      </c>
    </row>
    <row r="1652" spans="12:15" x14ac:dyDescent="0.4">
      <c r="L1652" s="56">
        <f ca="1"/>
        <v>1651</v>
      </c>
      <c r="M1652" s="53">
        <f ca="1"/>
        <v>1904</v>
      </c>
      <c r="N1652" s="53">
        <f ca="1"/>
        <v>7</v>
      </c>
      <c r="O1652" s="53" t="str">
        <f ca="1"/>
        <v>1904-07</v>
      </c>
    </row>
    <row r="1653" spans="12:15" x14ac:dyDescent="0.4">
      <c r="L1653" s="56">
        <f ca="1"/>
        <v>1652</v>
      </c>
      <c r="M1653" s="53">
        <f ca="1"/>
        <v>1904</v>
      </c>
      <c r="N1653" s="53">
        <f ca="1"/>
        <v>7</v>
      </c>
      <c r="O1653" s="53" t="str">
        <f ca="1"/>
        <v>1904-07</v>
      </c>
    </row>
    <row r="1654" spans="12:15" x14ac:dyDescent="0.4">
      <c r="L1654" s="56">
        <f ca="1"/>
        <v>1653</v>
      </c>
      <c r="M1654" s="53">
        <f ca="1"/>
        <v>1904</v>
      </c>
      <c r="N1654" s="53">
        <f ca="1"/>
        <v>7</v>
      </c>
      <c r="O1654" s="53" t="str">
        <f ca="1"/>
        <v>1904-07</v>
      </c>
    </row>
    <row r="1655" spans="12:15" x14ac:dyDescent="0.4">
      <c r="L1655" s="56">
        <f ca="1"/>
        <v>1654</v>
      </c>
      <c r="M1655" s="53">
        <f ca="1"/>
        <v>1904</v>
      </c>
      <c r="N1655" s="53">
        <f ca="1"/>
        <v>7</v>
      </c>
      <c r="O1655" s="53" t="str">
        <f ca="1"/>
        <v>1904-07</v>
      </c>
    </row>
    <row r="1656" spans="12:15" x14ac:dyDescent="0.4">
      <c r="L1656" s="56">
        <f ca="1"/>
        <v>1655</v>
      </c>
      <c r="M1656" s="53">
        <f ca="1"/>
        <v>1904</v>
      </c>
      <c r="N1656" s="53">
        <f ca="1"/>
        <v>7</v>
      </c>
      <c r="O1656" s="53" t="str">
        <f ca="1"/>
        <v>1904-07</v>
      </c>
    </row>
    <row r="1657" spans="12:15" x14ac:dyDescent="0.4">
      <c r="L1657" s="56">
        <f ca="1"/>
        <v>1656</v>
      </c>
      <c r="M1657" s="53">
        <f ca="1"/>
        <v>1904</v>
      </c>
      <c r="N1657" s="53">
        <f ca="1"/>
        <v>7</v>
      </c>
      <c r="O1657" s="53" t="str">
        <f ca="1"/>
        <v>1904-07</v>
      </c>
    </row>
    <row r="1658" spans="12:15" x14ac:dyDescent="0.4">
      <c r="L1658" s="56">
        <f ca="1"/>
        <v>1657</v>
      </c>
      <c r="M1658" s="53">
        <f ca="1"/>
        <v>1904</v>
      </c>
      <c r="N1658" s="53">
        <f ca="1"/>
        <v>7</v>
      </c>
      <c r="O1658" s="53" t="str">
        <f ca="1"/>
        <v>1904-07</v>
      </c>
    </row>
    <row r="1659" spans="12:15" x14ac:dyDescent="0.4">
      <c r="L1659" s="56">
        <f ca="1"/>
        <v>1658</v>
      </c>
      <c r="M1659" s="53">
        <f ca="1"/>
        <v>1904</v>
      </c>
      <c r="N1659" s="53">
        <f ca="1"/>
        <v>7</v>
      </c>
      <c r="O1659" s="53" t="str">
        <f ca="1"/>
        <v>1904-07</v>
      </c>
    </row>
    <row r="1660" spans="12:15" x14ac:dyDescent="0.4">
      <c r="L1660" s="56">
        <f ca="1"/>
        <v>1659</v>
      </c>
      <c r="M1660" s="53">
        <f ca="1"/>
        <v>1904</v>
      </c>
      <c r="N1660" s="53">
        <f ca="1"/>
        <v>7</v>
      </c>
      <c r="O1660" s="53" t="str">
        <f ca="1"/>
        <v>1904-07</v>
      </c>
    </row>
    <row r="1661" spans="12:15" x14ac:dyDescent="0.4">
      <c r="L1661" s="56">
        <f ca="1"/>
        <v>1660</v>
      </c>
      <c r="M1661" s="53">
        <f ca="1"/>
        <v>1904</v>
      </c>
      <c r="N1661" s="53">
        <f ca="1"/>
        <v>7</v>
      </c>
      <c r="O1661" s="53" t="str">
        <f ca="1"/>
        <v>1904-07</v>
      </c>
    </row>
    <row r="1662" spans="12:15" x14ac:dyDescent="0.4">
      <c r="L1662" s="56">
        <f ca="1"/>
        <v>1661</v>
      </c>
      <c r="M1662" s="53">
        <f ca="1"/>
        <v>1904</v>
      </c>
      <c r="N1662" s="53">
        <f ca="1"/>
        <v>7</v>
      </c>
      <c r="O1662" s="53" t="str">
        <f ca="1"/>
        <v>1904-07</v>
      </c>
    </row>
    <row r="1663" spans="12:15" x14ac:dyDescent="0.4">
      <c r="L1663" s="56">
        <f ca="1"/>
        <v>1662</v>
      </c>
      <c r="M1663" s="53">
        <f ca="1"/>
        <v>1904</v>
      </c>
      <c r="N1663" s="53">
        <f ca="1"/>
        <v>7</v>
      </c>
      <c r="O1663" s="53" t="str">
        <f ca="1"/>
        <v>1904-07</v>
      </c>
    </row>
    <row r="1664" spans="12:15" x14ac:dyDescent="0.4">
      <c r="L1664" s="56">
        <f ca="1"/>
        <v>1663</v>
      </c>
      <c r="M1664" s="53">
        <f ca="1"/>
        <v>1904</v>
      </c>
      <c r="N1664" s="53">
        <f ca="1"/>
        <v>7</v>
      </c>
      <c r="O1664" s="53" t="str">
        <f ca="1"/>
        <v>1904-07</v>
      </c>
    </row>
    <row r="1665" spans="12:15" x14ac:dyDescent="0.4">
      <c r="L1665" s="56">
        <f ca="1"/>
        <v>1664</v>
      </c>
      <c r="M1665" s="53">
        <f ca="1"/>
        <v>1904</v>
      </c>
      <c r="N1665" s="53">
        <f ca="1"/>
        <v>7</v>
      </c>
      <c r="O1665" s="53" t="str">
        <f ca="1"/>
        <v>1904-07</v>
      </c>
    </row>
    <row r="1666" spans="12:15" x14ac:dyDescent="0.4">
      <c r="L1666" s="56">
        <f ca="1"/>
        <v>1665</v>
      </c>
      <c r="M1666" s="53">
        <f ca="1"/>
        <v>1904</v>
      </c>
      <c r="N1666" s="53">
        <f ca="1"/>
        <v>7</v>
      </c>
      <c r="O1666" s="53" t="str">
        <f ca="1"/>
        <v>1904-07</v>
      </c>
    </row>
    <row r="1667" spans="12:15" x14ac:dyDescent="0.4">
      <c r="L1667" s="56">
        <f ca="1"/>
        <v>1666</v>
      </c>
      <c r="M1667" s="53">
        <f ca="1"/>
        <v>1904</v>
      </c>
      <c r="N1667" s="53">
        <f ca="1"/>
        <v>7</v>
      </c>
      <c r="O1667" s="53" t="str">
        <f ca="1"/>
        <v>1904-07</v>
      </c>
    </row>
    <row r="1668" spans="12:15" x14ac:dyDescent="0.4">
      <c r="L1668" s="56">
        <f ca="1"/>
        <v>1667</v>
      </c>
      <c r="M1668" s="53">
        <f ca="1"/>
        <v>1904</v>
      </c>
      <c r="N1668" s="53">
        <f ca="1"/>
        <v>7</v>
      </c>
      <c r="O1668" s="53" t="str">
        <f ca="1"/>
        <v>1904-07</v>
      </c>
    </row>
    <row r="1669" spans="12:15" x14ac:dyDescent="0.4">
      <c r="L1669" s="56">
        <f ca="1"/>
        <v>1668</v>
      </c>
      <c r="M1669" s="53">
        <f ca="1"/>
        <v>1904</v>
      </c>
      <c r="N1669" s="53">
        <f ca="1"/>
        <v>7</v>
      </c>
      <c r="O1669" s="53" t="str">
        <f ca="1"/>
        <v>1904-07</v>
      </c>
    </row>
    <row r="1670" spans="12:15" x14ac:dyDescent="0.4">
      <c r="L1670" s="56">
        <f ca="1"/>
        <v>1669</v>
      </c>
      <c r="M1670" s="53">
        <f ca="1"/>
        <v>1904</v>
      </c>
      <c r="N1670" s="53">
        <f ca="1"/>
        <v>7</v>
      </c>
      <c r="O1670" s="53" t="str">
        <f ca="1"/>
        <v>1904-07</v>
      </c>
    </row>
    <row r="1671" spans="12:15" x14ac:dyDescent="0.4">
      <c r="L1671" s="56">
        <f ca="1"/>
        <v>1670</v>
      </c>
      <c r="M1671" s="53">
        <f ca="1"/>
        <v>1904</v>
      </c>
      <c r="N1671" s="53">
        <f ca="1"/>
        <v>7</v>
      </c>
      <c r="O1671" s="53" t="str">
        <f ca="1"/>
        <v>1904-07</v>
      </c>
    </row>
    <row r="1672" spans="12:15" x14ac:dyDescent="0.4">
      <c r="L1672" s="56">
        <f ca="1"/>
        <v>1671</v>
      </c>
      <c r="M1672" s="53">
        <f ca="1"/>
        <v>1904</v>
      </c>
      <c r="N1672" s="53">
        <f ca="1"/>
        <v>7</v>
      </c>
      <c r="O1672" s="53" t="str">
        <f ca="1"/>
        <v>1904-07</v>
      </c>
    </row>
    <row r="1673" spans="12:15" x14ac:dyDescent="0.4">
      <c r="L1673" s="56">
        <f ca="1"/>
        <v>1672</v>
      </c>
      <c r="M1673" s="53">
        <f ca="1"/>
        <v>1904</v>
      </c>
      <c r="N1673" s="53">
        <f ca="1"/>
        <v>7</v>
      </c>
      <c r="O1673" s="53" t="str">
        <f ca="1"/>
        <v>1904-07</v>
      </c>
    </row>
    <row r="1674" spans="12:15" x14ac:dyDescent="0.4">
      <c r="L1674" s="56">
        <f ca="1"/>
        <v>1673</v>
      </c>
      <c r="M1674" s="53">
        <f ca="1"/>
        <v>1904</v>
      </c>
      <c r="N1674" s="53">
        <f ca="1"/>
        <v>7</v>
      </c>
      <c r="O1674" s="53" t="str">
        <f ca="1"/>
        <v>1904-07</v>
      </c>
    </row>
    <row r="1675" spans="12:15" x14ac:dyDescent="0.4">
      <c r="L1675" s="56">
        <f ca="1"/>
        <v>1674</v>
      </c>
      <c r="M1675" s="53">
        <f ca="1"/>
        <v>1904</v>
      </c>
      <c r="N1675" s="53">
        <f ca="1"/>
        <v>7</v>
      </c>
      <c r="O1675" s="53" t="str">
        <f ca="1"/>
        <v>1904-07</v>
      </c>
    </row>
    <row r="1676" spans="12:15" x14ac:dyDescent="0.4">
      <c r="L1676" s="56">
        <f ca="1"/>
        <v>1675</v>
      </c>
      <c r="M1676" s="53">
        <f ca="1"/>
        <v>1904</v>
      </c>
      <c r="N1676" s="53">
        <f ca="1"/>
        <v>8</v>
      </c>
      <c r="O1676" s="53" t="str">
        <f ca="1"/>
        <v>1904-08</v>
      </c>
    </row>
    <row r="1677" spans="12:15" x14ac:dyDescent="0.4">
      <c r="L1677" s="56">
        <f ca="1"/>
        <v>1676</v>
      </c>
      <c r="M1677" s="53">
        <f ca="1"/>
        <v>1904</v>
      </c>
      <c r="N1677" s="53">
        <f ca="1"/>
        <v>8</v>
      </c>
      <c r="O1677" s="53" t="str">
        <f ca="1"/>
        <v>1904-08</v>
      </c>
    </row>
    <row r="1678" spans="12:15" x14ac:dyDescent="0.4">
      <c r="L1678" s="56">
        <f ca="1"/>
        <v>1677</v>
      </c>
      <c r="M1678" s="53">
        <f ca="1"/>
        <v>1904</v>
      </c>
      <c r="N1678" s="53">
        <f ca="1"/>
        <v>8</v>
      </c>
      <c r="O1678" s="53" t="str">
        <f ca="1"/>
        <v>1904-08</v>
      </c>
    </row>
    <row r="1679" spans="12:15" x14ac:dyDescent="0.4">
      <c r="L1679" s="56">
        <f ca="1"/>
        <v>1678</v>
      </c>
      <c r="M1679" s="53">
        <f ca="1"/>
        <v>1904</v>
      </c>
      <c r="N1679" s="53">
        <f ca="1"/>
        <v>8</v>
      </c>
      <c r="O1679" s="53" t="str">
        <f ca="1"/>
        <v>1904-08</v>
      </c>
    </row>
    <row r="1680" spans="12:15" x14ac:dyDescent="0.4">
      <c r="L1680" s="56">
        <f ca="1"/>
        <v>1679</v>
      </c>
      <c r="M1680" s="53">
        <f ca="1"/>
        <v>1904</v>
      </c>
      <c r="N1680" s="53">
        <f ca="1"/>
        <v>8</v>
      </c>
      <c r="O1680" s="53" t="str">
        <f ca="1"/>
        <v>1904-08</v>
      </c>
    </row>
    <row r="1681" spans="12:15" x14ac:dyDescent="0.4">
      <c r="L1681" s="56">
        <f ca="1"/>
        <v>1680</v>
      </c>
      <c r="M1681" s="53">
        <f ca="1"/>
        <v>1904</v>
      </c>
      <c r="N1681" s="53">
        <f ca="1"/>
        <v>8</v>
      </c>
      <c r="O1681" s="53" t="str">
        <f ca="1"/>
        <v>1904-08</v>
      </c>
    </row>
    <row r="1682" spans="12:15" x14ac:dyDescent="0.4">
      <c r="L1682" s="56">
        <f ca="1"/>
        <v>1681</v>
      </c>
      <c r="M1682" s="53">
        <f ca="1"/>
        <v>1904</v>
      </c>
      <c r="N1682" s="53">
        <f ca="1"/>
        <v>8</v>
      </c>
      <c r="O1682" s="53" t="str">
        <f ca="1"/>
        <v>1904-08</v>
      </c>
    </row>
    <row r="1683" spans="12:15" x14ac:dyDescent="0.4">
      <c r="L1683" s="56">
        <f ca="1"/>
        <v>1682</v>
      </c>
      <c r="M1683" s="53">
        <f ca="1"/>
        <v>1904</v>
      </c>
      <c r="N1683" s="53">
        <f ca="1"/>
        <v>8</v>
      </c>
      <c r="O1683" s="53" t="str">
        <f ca="1"/>
        <v>1904-08</v>
      </c>
    </row>
    <row r="1684" spans="12:15" x14ac:dyDescent="0.4">
      <c r="L1684" s="56">
        <f ca="1"/>
        <v>1683</v>
      </c>
      <c r="M1684" s="53">
        <f ca="1"/>
        <v>1904</v>
      </c>
      <c r="N1684" s="53">
        <f ca="1"/>
        <v>8</v>
      </c>
      <c r="O1684" s="53" t="str">
        <f ca="1"/>
        <v>1904-08</v>
      </c>
    </row>
    <row r="1685" spans="12:15" x14ac:dyDescent="0.4">
      <c r="L1685" s="56">
        <f ca="1"/>
        <v>1684</v>
      </c>
      <c r="M1685" s="53">
        <f ca="1"/>
        <v>1904</v>
      </c>
      <c r="N1685" s="53">
        <f ca="1"/>
        <v>8</v>
      </c>
      <c r="O1685" s="53" t="str">
        <f ca="1"/>
        <v>1904-08</v>
      </c>
    </row>
    <row r="1686" spans="12:15" x14ac:dyDescent="0.4">
      <c r="L1686" s="56">
        <f ca="1"/>
        <v>1685</v>
      </c>
      <c r="M1686" s="53">
        <f ca="1"/>
        <v>1904</v>
      </c>
      <c r="N1686" s="53">
        <f ca="1"/>
        <v>8</v>
      </c>
      <c r="O1686" s="53" t="str">
        <f ca="1"/>
        <v>1904-08</v>
      </c>
    </row>
    <row r="1687" spans="12:15" x14ac:dyDescent="0.4">
      <c r="L1687" s="56">
        <f ca="1"/>
        <v>1686</v>
      </c>
      <c r="M1687" s="53">
        <f ca="1"/>
        <v>1904</v>
      </c>
      <c r="N1687" s="53">
        <f ca="1"/>
        <v>8</v>
      </c>
      <c r="O1687" s="53" t="str">
        <f ca="1"/>
        <v>1904-08</v>
      </c>
    </row>
    <row r="1688" spans="12:15" x14ac:dyDescent="0.4">
      <c r="L1688" s="56">
        <f ca="1"/>
        <v>1687</v>
      </c>
      <c r="M1688" s="53">
        <f ca="1"/>
        <v>1904</v>
      </c>
      <c r="N1688" s="53">
        <f ca="1"/>
        <v>8</v>
      </c>
      <c r="O1688" s="53" t="str">
        <f ca="1"/>
        <v>1904-08</v>
      </c>
    </row>
    <row r="1689" spans="12:15" x14ac:dyDescent="0.4">
      <c r="L1689" s="56">
        <f ca="1"/>
        <v>1688</v>
      </c>
      <c r="M1689" s="53">
        <f ca="1"/>
        <v>1904</v>
      </c>
      <c r="N1689" s="53">
        <f ca="1"/>
        <v>8</v>
      </c>
      <c r="O1689" s="53" t="str">
        <f ca="1"/>
        <v>1904-08</v>
      </c>
    </row>
    <row r="1690" spans="12:15" x14ac:dyDescent="0.4">
      <c r="L1690" s="56">
        <f ca="1"/>
        <v>1689</v>
      </c>
      <c r="M1690" s="53">
        <f ca="1"/>
        <v>1904</v>
      </c>
      <c r="N1690" s="53">
        <f ca="1"/>
        <v>8</v>
      </c>
      <c r="O1690" s="53" t="str">
        <f ca="1"/>
        <v>1904-08</v>
      </c>
    </row>
    <row r="1691" spans="12:15" x14ac:dyDescent="0.4">
      <c r="L1691" s="56">
        <f ca="1"/>
        <v>1690</v>
      </c>
      <c r="M1691" s="53">
        <f ca="1"/>
        <v>1904</v>
      </c>
      <c r="N1691" s="53">
        <f ca="1"/>
        <v>8</v>
      </c>
      <c r="O1691" s="53" t="str">
        <f ca="1"/>
        <v>1904-08</v>
      </c>
    </row>
    <row r="1692" spans="12:15" x14ac:dyDescent="0.4">
      <c r="L1692" s="56">
        <f ca="1"/>
        <v>1691</v>
      </c>
      <c r="M1692" s="53">
        <f ca="1"/>
        <v>1904</v>
      </c>
      <c r="N1692" s="53">
        <f ca="1"/>
        <v>8</v>
      </c>
      <c r="O1692" s="53" t="str">
        <f ca="1"/>
        <v>1904-08</v>
      </c>
    </row>
    <row r="1693" spans="12:15" x14ac:dyDescent="0.4">
      <c r="L1693" s="56">
        <f ca="1"/>
        <v>1692</v>
      </c>
      <c r="M1693" s="53">
        <f ca="1"/>
        <v>1904</v>
      </c>
      <c r="N1693" s="53">
        <f ca="1"/>
        <v>8</v>
      </c>
      <c r="O1693" s="53" t="str">
        <f ca="1"/>
        <v>1904-08</v>
      </c>
    </row>
    <row r="1694" spans="12:15" x14ac:dyDescent="0.4">
      <c r="L1694" s="56">
        <f ca="1"/>
        <v>1693</v>
      </c>
      <c r="M1694" s="53">
        <f ca="1"/>
        <v>1904</v>
      </c>
      <c r="N1694" s="53">
        <f ca="1"/>
        <v>8</v>
      </c>
      <c r="O1694" s="53" t="str">
        <f ca="1"/>
        <v>1904-08</v>
      </c>
    </row>
    <row r="1695" spans="12:15" x14ac:dyDescent="0.4">
      <c r="L1695" s="56">
        <f ca="1"/>
        <v>1694</v>
      </c>
      <c r="M1695" s="53">
        <f ca="1"/>
        <v>1904</v>
      </c>
      <c r="N1695" s="53">
        <f ca="1"/>
        <v>8</v>
      </c>
      <c r="O1695" s="53" t="str">
        <f ca="1"/>
        <v>1904-08</v>
      </c>
    </row>
    <row r="1696" spans="12:15" x14ac:dyDescent="0.4">
      <c r="L1696" s="56">
        <f ca="1"/>
        <v>1695</v>
      </c>
      <c r="M1696" s="53">
        <f ca="1"/>
        <v>1904</v>
      </c>
      <c r="N1696" s="53">
        <f ca="1"/>
        <v>8</v>
      </c>
      <c r="O1696" s="53" t="str">
        <f ca="1"/>
        <v>1904-08</v>
      </c>
    </row>
    <row r="1697" spans="12:15" x14ac:dyDescent="0.4">
      <c r="L1697" s="56">
        <f ca="1"/>
        <v>1696</v>
      </c>
      <c r="M1697" s="53">
        <f ca="1"/>
        <v>1904</v>
      </c>
      <c r="N1697" s="53">
        <f ca="1"/>
        <v>8</v>
      </c>
      <c r="O1697" s="53" t="str">
        <f ca="1"/>
        <v>1904-08</v>
      </c>
    </row>
    <row r="1698" spans="12:15" x14ac:dyDescent="0.4">
      <c r="L1698" s="56">
        <f ca="1"/>
        <v>1697</v>
      </c>
      <c r="M1698" s="53">
        <f ca="1"/>
        <v>1904</v>
      </c>
      <c r="N1698" s="53">
        <f ca="1"/>
        <v>8</v>
      </c>
      <c r="O1698" s="53" t="str">
        <f ca="1"/>
        <v>1904-08</v>
      </c>
    </row>
    <row r="1699" spans="12:15" x14ac:dyDescent="0.4">
      <c r="L1699" s="56">
        <f ca="1"/>
        <v>1698</v>
      </c>
      <c r="M1699" s="53">
        <f ca="1"/>
        <v>1904</v>
      </c>
      <c r="N1699" s="53">
        <f ca="1"/>
        <v>8</v>
      </c>
      <c r="O1699" s="53" t="str">
        <f ca="1"/>
        <v>1904-08</v>
      </c>
    </row>
    <row r="1700" spans="12:15" x14ac:dyDescent="0.4">
      <c r="L1700" s="56">
        <f ca="1"/>
        <v>1699</v>
      </c>
      <c r="M1700" s="53">
        <f ca="1"/>
        <v>1904</v>
      </c>
      <c r="N1700" s="53">
        <f ca="1"/>
        <v>8</v>
      </c>
      <c r="O1700" s="53" t="str">
        <f ca="1"/>
        <v>1904-08</v>
      </c>
    </row>
    <row r="1701" spans="12:15" x14ac:dyDescent="0.4">
      <c r="L1701" s="56">
        <f ca="1"/>
        <v>1700</v>
      </c>
      <c r="M1701" s="53">
        <f ca="1"/>
        <v>1904</v>
      </c>
      <c r="N1701" s="53">
        <f ca="1"/>
        <v>8</v>
      </c>
      <c r="O1701" s="53" t="str">
        <f ca="1"/>
        <v>1904-08</v>
      </c>
    </row>
    <row r="1702" spans="12:15" x14ac:dyDescent="0.4">
      <c r="L1702" s="56">
        <f ca="1"/>
        <v>1701</v>
      </c>
      <c r="M1702" s="53">
        <f ca="1"/>
        <v>1904</v>
      </c>
      <c r="N1702" s="53">
        <f ca="1"/>
        <v>8</v>
      </c>
      <c r="O1702" s="53" t="str">
        <f ca="1"/>
        <v>1904-08</v>
      </c>
    </row>
    <row r="1703" spans="12:15" x14ac:dyDescent="0.4">
      <c r="L1703" s="56">
        <f ca="1"/>
        <v>1702</v>
      </c>
      <c r="M1703" s="53">
        <f ca="1"/>
        <v>1904</v>
      </c>
      <c r="N1703" s="53">
        <f ca="1"/>
        <v>8</v>
      </c>
      <c r="O1703" s="53" t="str">
        <f ca="1"/>
        <v>1904-08</v>
      </c>
    </row>
    <row r="1704" spans="12:15" x14ac:dyDescent="0.4">
      <c r="L1704" s="56">
        <f ca="1"/>
        <v>1703</v>
      </c>
      <c r="M1704" s="53">
        <f ca="1"/>
        <v>1904</v>
      </c>
      <c r="N1704" s="53">
        <f ca="1"/>
        <v>8</v>
      </c>
      <c r="O1704" s="53" t="str">
        <f ca="1"/>
        <v>1904-08</v>
      </c>
    </row>
    <row r="1705" spans="12:15" x14ac:dyDescent="0.4">
      <c r="L1705" s="56">
        <f ca="1"/>
        <v>1704</v>
      </c>
      <c r="M1705" s="53">
        <f ca="1"/>
        <v>1904</v>
      </c>
      <c r="N1705" s="53">
        <f ca="1"/>
        <v>8</v>
      </c>
      <c r="O1705" s="53" t="str">
        <f ca="1"/>
        <v>1904-08</v>
      </c>
    </row>
    <row r="1706" spans="12:15" x14ac:dyDescent="0.4">
      <c r="L1706" s="56">
        <f ca="1"/>
        <v>1705</v>
      </c>
      <c r="M1706" s="53">
        <f ca="1"/>
        <v>1904</v>
      </c>
      <c r="N1706" s="53">
        <f ca="1"/>
        <v>8</v>
      </c>
      <c r="O1706" s="53" t="str">
        <f ca="1"/>
        <v>1904-08</v>
      </c>
    </row>
    <row r="1707" spans="12:15" x14ac:dyDescent="0.4">
      <c r="L1707" s="56">
        <f ca="1"/>
        <v>1706</v>
      </c>
      <c r="M1707" s="53">
        <f ca="1"/>
        <v>1904</v>
      </c>
      <c r="N1707" s="53">
        <f ca="1"/>
        <v>9</v>
      </c>
      <c r="O1707" s="53" t="str">
        <f ca="1"/>
        <v>1904-09</v>
      </c>
    </row>
    <row r="1708" spans="12:15" x14ac:dyDescent="0.4">
      <c r="L1708" s="56">
        <f ca="1"/>
        <v>1707</v>
      </c>
      <c r="M1708" s="53">
        <f ca="1"/>
        <v>1904</v>
      </c>
      <c r="N1708" s="53">
        <f ca="1"/>
        <v>9</v>
      </c>
      <c r="O1708" s="53" t="str">
        <f ca="1"/>
        <v>1904-09</v>
      </c>
    </row>
    <row r="1709" spans="12:15" x14ac:dyDescent="0.4">
      <c r="L1709" s="56">
        <f ca="1"/>
        <v>1708</v>
      </c>
      <c r="M1709" s="53">
        <f ca="1"/>
        <v>1904</v>
      </c>
      <c r="N1709" s="53">
        <f ca="1"/>
        <v>9</v>
      </c>
      <c r="O1709" s="53" t="str">
        <f ca="1"/>
        <v>1904-09</v>
      </c>
    </row>
    <row r="1710" spans="12:15" x14ac:dyDescent="0.4">
      <c r="L1710" s="56">
        <f ca="1"/>
        <v>1709</v>
      </c>
      <c r="M1710" s="53">
        <f ca="1"/>
        <v>1904</v>
      </c>
      <c r="N1710" s="53">
        <f ca="1"/>
        <v>9</v>
      </c>
      <c r="O1710" s="53" t="str">
        <f ca="1"/>
        <v>1904-09</v>
      </c>
    </row>
    <row r="1711" spans="12:15" x14ac:dyDescent="0.4">
      <c r="L1711" s="56">
        <f ca="1"/>
        <v>1710</v>
      </c>
      <c r="M1711" s="53">
        <f ca="1"/>
        <v>1904</v>
      </c>
      <c r="N1711" s="53">
        <f ca="1"/>
        <v>9</v>
      </c>
      <c r="O1711" s="53" t="str">
        <f ca="1"/>
        <v>1904-09</v>
      </c>
    </row>
    <row r="1712" spans="12:15" x14ac:dyDescent="0.4">
      <c r="L1712" s="56">
        <f ca="1"/>
        <v>1711</v>
      </c>
      <c r="M1712" s="53">
        <f ca="1"/>
        <v>1904</v>
      </c>
      <c r="N1712" s="53">
        <f ca="1"/>
        <v>9</v>
      </c>
      <c r="O1712" s="53" t="str">
        <f ca="1"/>
        <v>1904-09</v>
      </c>
    </row>
    <row r="1713" spans="12:15" x14ac:dyDescent="0.4">
      <c r="L1713" s="56">
        <f ca="1"/>
        <v>1712</v>
      </c>
      <c r="M1713" s="53">
        <f ca="1"/>
        <v>1904</v>
      </c>
      <c r="N1713" s="53">
        <f ca="1"/>
        <v>9</v>
      </c>
      <c r="O1713" s="53" t="str">
        <f ca="1"/>
        <v>1904-09</v>
      </c>
    </row>
    <row r="1714" spans="12:15" x14ac:dyDescent="0.4">
      <c r="L1714" s="56">
        <f ca="1"/>
        <v>1713</v>
      </c>
      <c r="M1714" s="53">
        <f ca="1"/>
        <v>1904</v>
      </c>
      <c r="N1714" s="53">
        <f ca="1"/>
        <v>9</v>
      </c>
      <c r="O1714" s="53" t="str">
        <f ca="1"/>
        <v>1904-09</v>
      </c>
    </row>
    <row r="1715" spans="12:15" x14ac:dyDescent="0.4">
      <c r="L1715" s="56">
        <f ca="1"/>
        <v>1714</v>
      </c>
      <c r="M1715" s="53">
        <f ca="1"/>
        <v>1904</v>
      </c>
      <c r="N1715" s="53">
        <f ca="1"/>
        <v>9</v>
      </c>
      <c r="O1715" s="53" t="str">
        <f ca="1"/>
        <v>1904-09</v>
      </c>
    </row>
    <row r="1716" spans="12:15" x14ac:dyDescent="0.4">
      <c r="L1716" s="56">
        <f ca="1"/>
        <v>1715</v>
      </c>
      <c r="M1716" s="53">
        <f ca="1"/>
        <v>1904</v>
      </c>
      <c r="N1716" s="53">
        <f ca="1"/>
        <v>9</v>
      </c>
      <c r="O1716" s="53" t="str">
        <f ca="1"/>
        <v>1904-09</v>
      </c>
    </row>
    <row r="1717" spans="12:15" x14ac:dyDescent="0.4">
      <c r="L1717" s="56">
        <f ca="1"/>
        <v>1716</v>
      </c>
      <c r="M1717" s="53">
        <f ca="1"/>
        <v>1904</v>
      </c>
      <c r="N1717" s="53">
        <f ca="1"/>
        <v>9</v>
      </c>
      <c r="O1717" s="53" t="str">
        <f ca="1"/>
        <v>1904-09</v>
      </c>
    </row>
    <row r="1718" spans="12:15" x14ac:dyDescent="0.4">
      <c r="L1718" s="56">
        <f ca="1"/>
        <v>1717</v>
      </c>
      <c r="M1718" s="53">
        <f ca="1"/>
        <v>1904</v>
      </c>
      <c r="N1718" s="53">
        <f ca="1"/>
        <v>9</v>
      </c>
      <c r="O1718" s="53" t="str">
        <f ca="1"/>
        <v>1904-09</v>
      </c>
    </row>
    <row r="1719" spans="12:15" x14ac:dyDescent="0.4">
      <c r="L1719" s="56">
        <f ca="1"/>
        <v>1718</v>
      </c>
      <c r="M1719" s="53">
        <f ca="1"/>
        <v>1904</v>
      </c>
      <c r="N1719" s="53">
        <f ca="1"/>
        <v>9</v>
      </c>
      <c r="O1719" s="53" t="str">
        <f ca="1"/>
        <v>1904-09</v>
      </c>
    </row>
    <row r="1720" spans="12:15" x14ac:dyDescent="0.4">
      <c r="L1720" s="56">
        <f ca="1"/>
        <v>1719</v>
      </c>
      <c r="M1720" s="53">
        <f ca="1"/>
        <v>1904</v>
      </c>
      <c r="N1720" s="53">
        <f ca="1"/>
        <v>9</v>
      </c>
      <c r="O1720" s="53" t="str">
        <f ca="1"/>
        <v>1904-09</v>
      </c>
    </row>
    <row r="1721" spans="12:15" x14ac:dyDescent="0.4">
      <c r="L1721" s="56">
        <f ca="1"/>
        <v>1720</v>
      </c>
      <c r="M1721" s="53">
        <f ca="1"/>
        <v>1904</v>
      </c>
      <c r="N1721" s="53">
        <f ca="1"/>
        <v>9</v>
      </c>
      <c r="O1721" s="53" t="str">
        <f ca="1"/>
        <v>1904-09</v>
      </c>
    </row>
    <row r="1722" spans="12:15" x14ac:dyDescent="0.4">
      <c r="L1722" s="56">
        <f ca="1"/>
        <v>1721</v>
      </c>
      <c r="M1722" s="53">
        <f ca="1"/>
        <v>1904</v>
      </c>
      <c r="N1722" s="53">
        <f ca="1"/>
        <v>9</v>
      </c>
      <c r="O1722" s="53" t="str">
        <f ca="1"/>
        <v>1904-09</v>
      </c>
    </row>
    <row r="1723" spans="12:15" x14ac:dyDescent="0.4">
      <c r="L1723" s="56">
        <f ca="1"/>
        <v>1722</v>
      </c>
      <c r="M1723" s="53">
        <f ca="1"/>
        <v>1904</v>
      </c>
      <c r="N1723" s="53">
        <f ca="1"/>
        <v>9</v>
      </c>
      <c r="O1723" s="53" t="str">
        <f ca="1"/>
        <v>1904-09</v>
      </c>
    </row>
    <row r="1724" spans="12:15" x14ac:dyDescent="0.4">
      <c r="L1724" s="56">
        <f ca="1"/>
        <v>1723</v>
      </c>
      <c r="M1724" s="53">
        <f ca="1"/>
        <v>1904</v>
      </c>
      <c r="N1724" s="53">
        <f ca="1"/>
        <v>9</v>
      </c>
      <c r="O1724" s="53" t="str">
        <f ca="1"/>
        <v>1904-09</v>
      </c>
    </row>
    <row r="1725" spans="12:15" x14ac:dyDescent="0.4">
      <c r="L1725" s="56">
        <f ca="1"/>
        <v>1724</v>
      </c>
      <c r="M1725" s="53">
        <f ca="1"/>
        <v>1904</v>
      </c>
      <c r="N1725" s="53">
        <f ca="1"/>
        <v>9</v>
      </c>
      <c r="O1725" s="53" t="str">
        <f ca="1"/>
        <v>1904-09</v>
      </c>
    </row>
    <row r="1726" spans="12:15" x14ac:dyDescent="0.4">
      <c r="L1726" s="56">
        <f ca="1"/>
        <v>1725</v>
      </c>
      <c r="M1726" s="53">
        <f ca="1"/>
        <v>1904</v>
      </c>
      <c r="N1726" s="53">
        <f ca="1"/>
        <v>9</v>
      </c>
      <c r="O1726" s="53" t="str">
        <f ca="1"/>
        <v>1904-09</v>
      </c>
    </row>
    <row r="1727" spans="12:15" x14ac:dyDescent="0.4">
      <c r="L1727" s="56">
        <f ca="1"/>
        <v>1726</v>
      </c>
      <c r="M1727" s="53">
        <f ca="1"/>
        <v>1904</v>
      </c>
      <c r="N1727" s="53">
        <f ca="1"/>
        <v>9</v>
      </c>
      <c r="O1727" s="53" t="str">
        <f ca="1"/>
        <v>1904-09</v>
      </c>
    </row>
    <row r="1728" spans="12:15" x14ac:dyDescent="0.4">
      <c r="L1728" s="56">
        <f ca="1"/>
        <v>1727</v>
      </c>
      <c r="M1728" s="53">
        <f ca="1"/>
        <v>1904</v>
      </c>
      <c r="N1728" s="53">
        <f ca="1"/>
        <v>9</v>
      </c>
      <c r="O1728" s="53" t="str">
        <f ca="1"/>
        <v>1904-09</v>
      </c>
    </row>
    <row r="1729" spans="12:15" x14ac:dyDescent="0.4">
      <c r="L1729" s="56">
        <f ca="1"/>
        <v>1728</v>
      </c>
      <c r="M1729" s="53">
        <f ca="1"/>
        <v>1904</v>
      </c>
      <c r="N1729" s="53">
        <f ca="1"/>
        <v>9</v>
      </c>
      <c r="O1729" s="53" t="str">
        <f ca="1"/>
        <v>1904-09</v>
      </c>
    </row>
    <row r="1730" spans="12:15" x14ac:dyDescent="0.4">
      <c r="L1730" s="56">
        <f ca="1"/>
        <v>1729</v>
      </c>
      <c r="M1730" s="53">
        <f ca="1"/>
        <v>1904</v>
      </c>
      <c r="N1730" s="53">
        <f ca="1"/>
        <v>9</v>
      </c>
      <c r="O1730" s="53" t="str">
        <f ca="1"/>
        <v>1904-09</v>
      </c>
    </row>
    <row r="1731" spans="12:15" x14ac:dyDescent="0.4">
      <c r="L1731" s="56">
        <f ca="1"/>
        <v>1730</v>
      </c>
      <c r="M1731" s="53">
        <f ca="1"/>
        <v>1904</v>
      </c>
      <c r="N1731" s="53">
        <f ca="1"/>
        <v>9</v>
      </c>
      <c r="O1731" s="53" t="str">
        <f ca="1"/>
        <v>1904-09</v>
      </c>
    </row>
    <row r="1732" spans="12:15" x14ac:dyDescent="0.4">
      <c r="L1732" s="56">
        <f ca="1"/>
        <v>1731</v>
      </c>
      <c r="M1732" s="53">
        <f ca="1"/>
        <v>1904</v>
      </c>
      <c r="N1732" s="53">
        <f ca="1"/>
        <v>9</v>
      </c>
      <c r="O1732" s="53" t="str">
        <f ca="1"/>
        <v>1904-09</v>
      </c>
    </row>
    <row r="1733" spans="12:15" x14ac:dyDescent="0.4">
      <c r="L1733" s="56">
        <f ca="1"/>
        <v>1732</v>
      </c>
      <c r="M1733" s="53">
        <f ca="1"/>
        <v>1904</v>
      </c>
      <c r="N1733" s="53">
        <f ca="1"/>
        <v>9</v>
      </c>
      <c r="O1733" s="53" t="str">
        <f ca="1"/>
        <v>1904-09</v>
      </c>
    </row>
    <row r="1734" spans="12:15" x14ac:dyDescent="0.4">
      <c r="L1734" s="56">
        <f ca="1"/>
        <v>1733</v>
      </c>
      <c r="M1734" s="53">
        <f ca="1"/>
        <v>1904</v>
      </c>
      <c r="N1734" s="53">
        <f ca="1"/>
        <v>9</v>
      </c>
      <c r="O1734" s="53" t="str">
        <f ca="1"/>
        <v>1904-09</v>
      </c>
    </row>
    <row r="1735" spans="12:15" x14ac:dyDescent="0.4">
      <c r="L1735" s="56">
        <f ca="1"/>
        <v>1734</v>
      </c>
      <c r="M1735" s="53">
        <f ca="1"/>
        <v>1904</v>
      </c>
      <c r="N1735" s="53">
        <f ca="1"/>
        <v>9</v>
      </c>
      <c r="O1735" s="53" t="str">
        <f ca="1"/>
        <v>1904-09</v>
      </c>
    </row>
    <row r="1736" spans="12:15" x14ac:dyDescent="0.4">
      <c r="L1736" s="56">
        <f ca="1"/>
        <v>1735</v>
      </c>
      <c r="M1736" s="53">
        <f ca="1"/>
        <v>1904</v>
      </c>
      <c r="N1736" s="53">
        <f ca="1"/>
        <v>9</v>
      </c>
      <c r="O1736" s="53" t="str">
        <f ca="1"/>
        <v>1904-09</v>
      </c>
    </row>
    <row r="1737" spans="12:15" x14ac:dyDescent="0.4">
      <c r="L1737" s="56">
        <f ca="1"/>
        <v>1736</v>
      </c>
      <c r="M1737" s="53">
        <f ca="1"/>
        <v>1904</v>
      </c>
      <c r="N1737" s="53">
        <f ca="1"/>
        <v>10</v>
      </c>
      <c r="O1737" s="53" t="str">
        <f ca="1"/>
        <v>1904-10</v>
      </c>
    </row>
    <row r="1738" spans="12:15" x14ac:dyDescent="0.4">
      <c r="L1738" s="56">
        <f ca="1"/>
        <v>1737</v>
      </c>
      <c r="M1738" s="53">
        <f ca="1"/>
        <v>1904</v>
      </c>
      <c r="N1738" s="53">
        <f ca="1"/>
        <v>10</v>
      </c>
      <c r="O1738" s="53" t="str">
        <f ca="1"/>
        <v>1904-10</v>
      </c>
    </row>
    <row r="1739" spans="12:15" x14ac:dyDescent="0.4">
      <c r="L1739" s="56">
        <f ca="1"/>
        <v>1738</v>
      </c>
      <c r="M1739" s="53">
        <f ca="1"/>
        <v>1904</v>
      </c>
      <c r="N1739" s="53">
        <f ca="1"/>
        <v>10</v>
      </c>
      <c r="O1739" s="53" t="str">
        <f ca="1"/>
        <v>1904-10</v>
      </c>
    </row>
    <row r="1740" spans="12:15" x14ac:dyDescent="0.4">
      <c r="L1740" s="56">
        <f ca="1"/>
        <v>1739</v>
      </c>
      <c r="M1740" s="53">
        <f ca="1"/>
        <v>1904</v>
      </c>
      <c r="N1740" s="53">
        <f ca="1"/>
        <v>10</v>
      </c>
      <c r="O1740" s="53" t="str">
        <f ca="1"/>
        <v>1904-10</v>
      </c>
    </row>
    <row r="1741" spans="12:15" x14ac:dyDescent="0.4">
      <c r="L1741" s="56">
        <f ca="1"/>
        <v>1740</v>
      </c>
      <c r="M1741" s="53">
        <f ca="1"/>
        <v>1904</v>
      </c>
      <c r="N1741" s="53">
        <f ca="1"/>
        <v>10</v>
      </c>
      <c r="O1741" s="53" t="str">
        <f ca="1"/>
        <v>1904-10</v>
      </c>
    </row>
    <row r="1742" spans="12:15" x14ac:dyDescent="0.4">
      <c r="L1742" s="56">
        <f ca="1"/>
        <v>1741</v>
      </c>
      <c r="M1742" s="53">
        <f ca="1"/>
        <v>1904</v>
      </c>
      <c r="N1742" s="53">
        <f ca="1"/>
        <v>10</v>
      </c>
      <c r="O1742" s="53" t="str">
        <f ca="1"/>
        <v>1904-10</v>
      </c>
    </row>
    <row r="1743" spans="12:15" x14ac:dyDescent="0.4">
      <c r="L1743" s="56">
        <f ca="1"/>
        <v>1742</v>
      </c>
      <c r="M1743" s="53">
        <f ca="1"/>
        <v>1904</v>
      </c>
      <c r="N1743" s="53">
        <f ca="1"/>
        <v>10</v>
      </c>
      <c r="O1743" s="53" t="str">
        <f ca="1"/>
        <v>1904-10</v>
      </c>
    </row>
    <row r="1744" spans="12:15" x14ac:dyDescent="0.4">
      <c r="L1744" s="56">
        <f ca="1"/>
        <v>1743</v>
      </c>
      <c r="M1744" s="53">
        <f ca="1"/>
        <v>1904</v>
      </c>
      <c r="N1744" s="53">
        <f ca="1"/>
        <v>10</v>
      </c>
      <c r="O1744" s="53" t="str">
        <f ca="1"/>
        <v>1904-10</v>
      </c>
    </row>
    <row r="1745" spans="12:15" x14ac:dyDescent="0.4">
      <c r="L1745" s="56">
        <f ca="1"/>
        <v>1744</v>
      </c>
      <c r="M1745" s="53">
        <f ca="1"/>
        <v>1904</v>
      </c>
      <c r="N1745" s="53">
        <f ca="1"/>
        <v>10</v>
      </c>
      <c r="O1745" s="53" t="str">
        <f ca="1"/>
        <v>1904-10</v>
      </c>
    </row>
    <row r="1746" spans="12:15" x14ac:dyDescent="0.4">
      <c r="L1746" s="56">
        <f ca="1"/>
        <v>1745</v>
      </c>
      <c r="M1746" s="53">
        <f ca="1"/>
        <v>1904</v>
      </c>
      <c r="N1746" s="53">
        <f ca="1"/>
        <v>10</v>
      </c>
      <c r="O1746" s="53" t="str">
        <f ca="1"/>
        <v>1904-10</v>
      </c>
    </row>
    <row r="1747" spans="12:15" x14ac:dyDescent="0.4">
      <c r="L1747" s="56">
        <f ca="1"/>
        <v>1746</v>
      </c>
      <c r="M1747" s="53">
        <f ca="1"/>
        <v>1904</v>
      </c>
      <c r="N1747" s="53">
        <f ca="1"/>
        <v>10</v>
      </c>
      <c r="O1747" s="53" t="str">
        <f ca="1"/>
        <v>1904-10</v>
      </c>
    </row>
    <row r="1748" spans="12:15" x14ac:dyDescent="0.4">
      <c r="L1748" s="56">
        <f ca="1"/>
        <v>1747</v>
      </c>
      <c r="M1748" s="53">
        <f ca="1"/>
        <v>1904</v>
      </c>
      <c r="N1748" s="53">
        <f ca="1"/>
        <v>10</v>
      </c>
      <c r="O1748" s="53" t="str">
        <f ca="1"/>
        <v>1904-10</v>
      </c>
    </row>
    <row r="1749" spans="12:15" x14ac:dyDescent="0.4">
      <c r="L1749" s="56">
        <f ca="1"/>
        <v>1748</v>
      </c>
      <c r="M1749" s="53">
        <f ca="1"/>
        <v>1904</v>
      </c>
      <c r="N1749" s="53">
        <f ca="1"/>
        <v>10</v>
      </c>
      <c r="O1749" s="53" t="str">
        <f ca="1"/>
        <v>1904-10</v>
      </c>
    </row>
    <row r="1750" spans="12:15" x14ac:dyDescent="0.4">
      <c r="L1750" s="56">
        <f ca="1"/>
        <v>1749</v>
      </c>
      <c r="M1750" s="53">
        <f ca="1"/>
        <v>1904</v>
      </c>
      <c r="N1750" s="53">
        <f ca="1"/>
        <v>10</v>
      </c>
      <c r="O1750" s="53" t="str">
        <f ca="1"/>
        <v>1904-10</v>
      </c>
    </row>
    <row r="1751" spans="12:15" x14ac:dyDescent="0.4">
      <c r="L1751" s="56">
        <f ca="1"/>
        <v>1750</v>
      </c>
      <c r="M1751" s="53">
        <f ca="1"/>
        <v>1904</v>
      </c>
      <c r="N1751" s="53">
        <f ca="1"/>
        <v>10</v>
      </c>
      <c r="O1751" s="53" t="str">
        <f ca="1"/>
        <v>1904-10</v>
      </c>
    </row>
    <row r="1752" spans="12:15" x14ac:dyDescent="0.4">
      <c r="L1752" s="56">
        <f ca="1"/>
        <v>1751</v>
      </c>
      <c r="M1752" s="53">
        <f ca="1"/>
        <v>1904</v>
      </c>
      <c r="N1752" s="53">
        <f ca="1"/>
        <v>10</v>
      </c>
      <c r="O1752" s="53" t="str">
        <f ca="1"/>
        <v>1904-10</v>
      </c>
    </row>
    <row r="1753" spans="12:15" x14ac:dyDescent="0.4">
      <c r="L1753" s="56">
        <f ca="1"/>
        <v>1752</v>
      </c>
      <c r="M1753" s="53">
        <f ca="1"/>
        <v>1904</v>
      </c>
      <c r="N1753" s="53">
        <f ca="1"/>
        <v>10</v>
      </c>
      <c r="O1753" s="53" t="str">
        <f ca="1"/>
        <v>1904-10</v>
      </c>
    </row>
    <row r="1754" spans="12:15" x14ac:dyDescent="0.4">
      <c r="L1754" s="56">
        <f ca="1"/>
        <v>1753</v>
      </c>
      <c r="M1754" s="53">
        <f ca="1"/>
        <v>1904</v>
      </c>
      <c r="N1754" s="53">
        <f ca="1"/>
        <v>10</v>
      </c>
      <c r="O1754" s="53" t="str">
        <f ca="1"/>
        <v>1904-10</v>
      </c>
    </row>
    <row r="1755" spans="12:15" x14ac:dyDescent="0.4">
      <c r="L1755" s="56">
        <f ca="1"/>
        <v>1754</v>
      </c>
      <c r="M1755" s="53">
        <f ca="1"/>
        <v>1904</v>
      </c>
      <c r="N1755" s="53">
        <f ca="1"/>
        <v>10</v>
      </c>
      <c r="O1755" s="53" t="str">
        <f ca="1"/>
        <v>1904-10</v>
      </c>
    </row>
    <row r="1756" spans="12:15" x14ac:dyDescent="0.4">
      <c r="L1756" s="56">
        <f ca="1"/>
        <v>1755</v>
      </c>
      <c r="M1756" s="53">
        <f ca="1"/>
        <v>1904</v>
      </c>
      <c r="N1756" s="53">
        <f ca="1"/>
        <v>10</v>
      </c>
      <c r="O1756" s="53" t="str">
        <f ca="1"/>
        <v>1904-10</v>
      </c>
    </row>
    <row r="1757" spans="12:15" x14ac:dyDescent="0.4">
      <c r="L1757" s="56">
        <f ca="1"/>
        <v>1756</v>
      </c>
      <c r="M1757" s="53">
        <f ca="1"/>
        <v>1904</v>
      </c>
      <c r="N1757" s="53">
        <f ca="1"/>
        <v>10</v>
      </c>
      <c r="O1757" s="53" t="str">
        <f ca="1"/>
        <v>1904-10</v>
      </c>
    </row>
    <row r="1758" spans="12:15" x14ac:dyDescent="0.4">
      <c r="L1758" s="56">
        <f ca="1"/>
        <v>1757</v>
      </c>
      <c r="M1758" s="53">
        <f ca="1"/>
        <v>1904</v>
      </c>
      <c r="N1758" s="53">
        <f ca="1"/>
        <v>10</v>
      </c>
      <c r="O1758" s="53" t="str">
        <f ca="1"/>
        <v>1904-10</v>
      </c>
    </row>
    <row r="1759" spans="12:15" x14ac:dyDescent="0.4">
      <c r="L1759" s="56">
        <f ca="1"/>
        <v>1758</v>
      </c>
      <c r="M1759" s="53">
        <f ca="1"/>
        <v>1904</v>
      </c>
      <c r="N1759" s="53">
        <f ca="1"/>
        <v>10</v>
      </c>
      <c r="O1759" s="53" t="str">
        <f ca="1"/>
        <v>1904-10</v>
      </c>
    </row>
    <row r="1760" spans="12:15" x14ac:dyDescent="0.4">
      <c r="L1760" s="56">
        <f ca="1"/>
        <v>1759</v>
      </c>
      <c r="M1760" s="53">
        <f ca="1"/>
        <v>1904</v>
      </c>
      <c r="N1760" s="53">
        <f ca="1"/>
        <v>10</v>
      </c>
      <c r="O1760" s="53" t="str">
        <f ca="1"/>
        <v>1904-10</v>
      </c>
    </row>
    <row r="1761" spans="12:15" x14ac:dyDescent="0.4">
      <c r="L1761" s="56">
        <f ca="1"/>
        <v>1760</v>
      </c>
      <c r="M1761" s="53">
        <f ca="1"/>
        <v>1904</v>
      </c>
      <c r="N1761" s="53">
        <f ca="1"/>
        <v>10</v>
      </c>
      <c r="O1761" s="53" t="str">
        <f ca="1"/>
        <v>1904-10</v>
      </c>
    </row>
    <row r="1762" spans="12:15" x14ac:dyDescent="0.4">
      <c r="L1762" s="56">
        <f ca="1"/>
        <v>1761</v>
      </c>
      <c r="M1762" s="53">
        <f ca="1"/>
        <v>1904</v>
      </c>
      <c r="N1762" s="53">
        <f ca="1"/>
        <v>10</v>
      </c>
      <c r="O1762" s="53" t="str">
        <f ca="1"/>
        <v>1904-10</v>
      </c>
    </row>
    <row r="1763" spans="12:15" x14ac:dyDescent="0.4">
      <c r="L1763" s="56">
        <f ca="1"/>
        <v>1762</v>
      </c>
      <c r="M1763" s="53">
        <f ca="1"/>
        <v>1904</v>
      </c>
      <c r="N1763" s="53">
        <f ca="1"/>
        <v>10</v>
      </c>
      <c r="O1763" s="53" t="str">
        <f ca="1"/>
        <v>1904-10</v>
      </c>
    </row>
    <row r="1764" spans="12:15" x14ac:dyDescent="0.4">
      <c r="L1764" s="56">
        <f ca="1"/>
        <v>1763</v>
      </c>
      <c r="M1764" s="53">
        <f ca="1"/>
        <v>1904</v>
      </c>
      <c r="N1764" s="53">
        <f ca="1"/>
        <v>10</v>
      </c>
      <c r="O1764" s="53" t="str">
        <f ca="1"/>
        <v>1904-10</v>
      </c>
    </row>
    <row r="1765" spans="12:15" x14ac:dyDescent="0.4">
      <c r="L1765" s="56">
        <f ca="1"/>
        <v>1764</v>
      </c>
      <c r="M1765" s="53">
        <f ca="1"/>
        <v>1904</v>
      </c>
      <c r="N1765" s="53">
        <f ca="1"/>
        <v>10</v>
      </c>
      <c r="O1765" s="53" t="str">
        <f ca="1"/>
        <v>1904-10</v>
      </c>
    </row>
    <row r="1766" spans="12:15" x14ac:dyDescent="0.4">
      <c r="L1766" s="56">
        <f ca="1"/>
        <v>1765</v>
      </c>
      <c r="M1766" s="53">
        <f ca="1"/>
        <v>1904</v>
      </c>
      <c r="N1766" s="53">
        <f ca="1"/>
        <v>10</v>
      </c>
      <c r="O1766" s="53" t="str">
        <f ca="1"/>
        <v>1904-10</v>
      </c>
    </row>
    <row r="1767" spans="12:15" x14ac:dyDescent="0.4">
      <c r="L1767" s="56">
        <f ca="1"/>
        <v>1766</v>
      </c>
      <c r="M1767" s="53">
        <f ca="1"/>
        <v>1904</v>
      </c>
      <c r="N1767" s="53">
        <f ca="1"/>
        <v>10</v>
      </c>
      <c r="O1767" s="53" t="str">
        <f ca="1"/>
        <v>1904-10</v>
      </c>
    </row>
    <row r="1768" spans="12:15" x14ac:dyDescent="0.4">
      <c r="L1768" s="56">
        <f ca="1"/>
        <v>1767</v>
      </c>
      <c r="M1768" s="53">
        <f ca="1"/>
        <v>1904</v>
      </c>
      <c r="N1768" s="53">
        <f ca="1"/>
        <v>11</v>
      </c>
      <c r="O1768" s="53" t="str">
        <f ca="1"/>
        <v>1904-11</v>
      </c>
    </row>
    <row r="1769" spans="12:15" x14ac:dyDescent="0.4">
      <c r="L1769" s="56">
        <f ca="1"/>
        <v>1768</v>
      </c>
      <c r="M1769" s="53">
        <f ca="1"/>
        <v>1904</v>
      </c>
      <c r="N1769" s="53">
        <f ca="1"/>
        <v>11</v>
      </c>
      <c r="O1769" s="53" t="str">
        <f ca="1"/>
        <v>1904-11</v>
      </c>
    </row>
    <row r="1770" spans="12:15" x14ac:dyDescent="0.4">
      <c r="L1770" s="56">
        <f ca="1"/>
        <v>1769</v>
      </c>
      <c r="M1770" s="53">
        <f ca="1"/>
        <v>1904</v>
      </c>
      <c r="N1770" s="53">
        <f ca="1"/>
        <v>11</v>
      </c>
      <c r="O1770" s="53" t="str">
        <f ca="1"/>
        <v>1904-11</v>
      </c>
    </row>
    <row r="1771" spans="12:15" x14ac:dyDescent="0.4">
      <c r="L1771" s="56">
        <f ca="1"/>
        <v>1770</v>
      </c>
      <c r="M1771" s="53">
        <f ca="1"/>
        <v>1904</v>
      </c>
      <c r="N1771" s="53">
        <f ca="1"/>
        <v>11</v>
      </c>
      <c r="O1771" s="53" t="str">
        <f ca="1"/>
        <v>1904-11</v>
      </c>
    </row>
    <row r="1772" spans="12:15" x14ac:dyDescent="0.4">
      <c r="L1772" s="56">
        <f ca="1"/>
        <v>1771</v>
      </c>
      <c r="M1772" s="53">
        <f ca="1"/>
        <v>1904</v>
      </c>
      <c r="N1772" s="53">
        <f ca="1"/>
        <v>11</v>
      </c>
      <c r="O1772" s="53" t="str">
        <f ca="1"/>
        <v>1904-11</v>
      </c>
    </row>
    <row r="1773" spans="12:15" x14ac:dyDescent="0.4">
      <c r="L1773" s="56">
        <f ca="1"/>
        <v>1772</v>
      </c>
      <c r="M1773" s="53">
        <f ca="1"/>
        <v>1904</v>
      </c>
      <c r="N1773" s="53">
        <f ca="1"/>
        <v>11</v>
      </c>
      <c r="O1773" s="53" t="str">
        <f ca="1"/>
        <v>1904-11</v>
      </c>
    </row>
    <row r="1774" spans="12:15" x14ac:dyDescent="0.4">
      <c r="L1774" s="56">
        <f ca="1"/>
        <v>1773</v>
      </c>
      <c r="M1774" s="53">
        <f ca="1"/>
        <v>1904</v>
      </c>
      <c r="N1774" s="53">
        <f ca="1"/>
        <v>11</v>
      </c>
      <c r="O1774" s="53" t="str">
        <f ca="1"/>
        <v>1904-11</v>
      </c>
    </row>
    <row r="1775" spans="12:15" x14ac:dyDescent="0.4">
      <c r="L1775" s="56">
        <f ca="1"/>
        <v>1774</v>
      </c>
      <c r="M1775" s="53">
        <f ca="1"/>
        <v>1904</v>
      </c>
      <c r="N1775" s="53">
        <f ca="1"/>
        <v>11</v>
      </c>
      <c r="O1775" s="53" t="str">
        <f ca="1"/>
        <v>1904-11</v>
      </c>
    </row>
    <row r="1776" spans="12:15" x14ac:dyDescent="0.4">
      <c r="L1776" s="56">
        <f ca="1"/>
        <v>1775</v>
      </c>
      <c r="M1776" s="53">
        <f ca="1"/>
        <v>1904</v>
      </c>
      <c r="N1776" s="53">
        <f ca="1"/>
        <v>11</v>
      </c>
      <c r="O1776" s="53" t="str">
        <f ca="1"/>
        <v>1904-11</v>
      </c>
    </row>
    <row r="1777" spans="12:15" x14ac:dyDescent="0.4">
      <c r="L1777" s="56">
        <f ca="1"/>
        <v>1776</v>
      </c>
      <c r="M1777" s="53">
        <f ca="1"/>
        <v>1904</v>
      </c>
      <c r="N1777" s="53">
        <f ca="1"/>
        <v>11</v>
      </c>
      <c r="O1777" s="53" t="str">
        <f ca="1"/>
        <v>1904-11</v>
      </c>
    </row>
    <row r="1778" spans="12:15" x14ac:dyDescent="0.4">
      <c r="L1778" s="56">
        <f ca="1"/>
        <v>1777</v>
      </c>
      <c r="M1778" s="53">
        <f ca="1"/>
        <v>1904</v>
      </c>
      <c r="N1778" s="53">
        <f ca="1"/>
        <v>11</v>
      </c>
      <c r="O1778" s="53" t="str">
        <f ca="1"/>
        <v>1904-11</v>
      </c>
    </row>
    <row r="1779" spans="12:15" x14ac:dyDescent="0.4">
      <c r="L1779" s="56">
        <f ca="1"/>
        <v>1778</v>
      </c>
      <c r="M1779" s="53">
        <f ca="1"/>
        <v>1904</v>
      </c>
      <c r="N1779" s="53">
        <f ca="1"/>
        <v>11</v>
      </c>
      <c r="O1779" s="53" t="str">
        <f ca="1"/>
        <v>1904-11</v>
      </c>
    </row>
    <row r="1780" spans="12:15" x14ac:dyDescent="0.4">
      <c r="L1780" s="56">
        <f ca="1"/>
        <v>1779</v>
      </c>
      <c r="M1780" s="53">
        <f ca="1"/>
        <v>1904</v>
      </c>
      <c r="N1780" s="53">
        <f ca="1"/>
        <v>11</v>
      </c>
      <c r="O1780" s="53" t="str">
        <f ca="1"/>
        <v>1904-11</v>
      </c>
    </row>
    <row r="1781" spans="12:15" x14ac:dyDescent="0.4">
      <c r="L1781" s="56">
        <f ca="1"/>
        <v>1780</v>
      </c>
      <c r="M1781" s="53">
        <f ca="1"/>
        <v>1904</v>
      </c>
      <c r="N1781" s="53">
        <f ca="1"/>
        <v>11</v>
      </c>
      <c r="O1781" s="53" t="str">
        <f ca="1"/>
        <v>1904-11</v>
      </c>
    </row>
    <row r="1782" spans="12:15" x14ac:dyDescent="0.4">
      <c r="L1782" s="56">
        <f ca="1"/>
        <v>1781</v>
      </c>
      <c r="M1782" s="53">
        <f ca="1"/>
        <v>1904</v>
      </c>
      <c r="N1782" s="53">
        <f ca="1"/>
        <v>11</v>
      </c>
      <c r="O1782" s="53" t="str">
        <f ca="1"/>
        <v>1904-11</v>
      </c>
    </row>
    <row r="1783" spans="12:15" x14ac:dyDescent="0.4">
      <c r="L1783" s="56">
        <f ca="1"/>
        <v>1782</v>
      </c>
      <c r="M1783" s="53">
        <f ca="1"/>
        <v>1904</v>
      </c>
      <c r="N1783" s="53">
        <f ca="1"/>
        <v>11</v>
      </c>
      <c r="O1783" s="53" t="str">
        <f ca="1"/>
        <v>1904-11</v>
      </c>
    </row>
    <row r="1784" spans="12:15" x14ac:dyDescent="0.4">
      <c r="L1784" s="56">
        <f ca="1"/>
        <v>1783</v>
      </c>
      <c r="M1784" s="53">
        <f ca="1"/>
        <v>1904</v>
      </c>
      <c r="N1784" s="53">
        <f ca="1"/>
        <v>11</v>
      </c>
      <c r="O1784" s="53" t="str">
        <f ca="1"/>
        <v>1904-11</v>
      </c>
    </row>
    <row r="1785" spans="12:15" x14ac:dyDescent="0.4">
      <c r="L1785" s="56">
        <f ca="1"/>
        <v>1784</v>
      </c>
      <c r="M1785" s="53">
        <f ca="1"/>
        <v>1904</v>
      </c>
      <c r="N1785" s="53">
        <f ca="1"/>
        <v>11</v>
      </c>
      <c r="O1785" s="53" t="str">
        <f ca="1"/>
        <v>1904-11</v>
      </c>
    </row>
    <row r="1786" spans="12:15" x14ac:dyDescent="0.4">
      <c r="L1786" s="56">
        <f ca="1"/>
        <v>1785</v>
      </c>
      <c r="M1786" s="53">
        <f ca="1"/>
        <v>1904</v>
      </c>
      <c r="N1786" s="53">
        <f ca="1"/>
        <v>11</v>
      </c>
      <c r="O1786" s="53" t="str">
        <f ca="1"/>
        <v>1904-11</v>
      </c>
    </row>
    <row r="1787" spans="12:15" x14ac:dyDescent="0.4">
      <c r="L1787" s="56">
        <f ca="1"/>
        <v>1786</v>
      </c>
      <c r="M1787" s="53">
        <f ca="1"/>
        <v>1904</v>
      </c>
      <c r="N1787" s="53">
        <f ca="1"/>
        <v>11</v>
      </c>
      <c r="O1787" s="53" t="str">
        <f ca="1"/>
        <v>1904-11</v>
      </c>
    </row>
    <row r="1788" spans="12:15" x14ac:dyDescent="0.4">
      <c r="L1788" s="56">
        <f ca="1"/>
        <v>1787</v>
      </c>
      <c r="M1788" s="53">
        <f ca="1"/>
        <v>1904</v>
      </c>
      <c r="N1788" s="53">
        <f ca="1"/>
        <v>11</v>
      </c>
      <c r="O1788" s="53" t="str">
        <f ca="1"/>
        <v>1904-11</v>
      </c>
    </row>
    <row r="1789" spans="12:15" x14ac:dyDescent="0.4">
      <c r="L1789" s="56">
        <f ca="1"/>
        <v>1788</v>
      </c>
      <c r="M1789" s="53">
        <f ca="1"/>
        <v>1904</v>
      </c>
      <c r="N1789" s="53">
        <f ca="1"/>
        <v>11</v>
      </c>
      <c r="O1789" s="53" t="str">
        <f ca="1"/>
        <v>1904-11</v>
      </c>
    </row>
    <row r="1790" spans="12:15" x14ac:dyDescent="0.4">
      <c r="L1790" s="56">
        <f ca="1"/>
        <v>1789</v>
      </c>
      <c r="M1790" s="53">
        <f ca="1"/>
        <v>1904</v>
      </c>
      <c r="N1790" s="53">
        <f ca="1"/>
        <v>11</v>
      </c>
      <c r="O1790" s="53" t="str">
        <f ca="1"/>
        <v>1904-11</v>
      </c>
    </row>
    <row r="1791" spans="12:15" x14ac:dyDescent="0.4">
      <c r="L1791" s="56">
        <f ca="1"/>
        <v>1790</v>
      </c>
      <c r="M1791" s="53">
        <f ca="1"/>
        <v>1904</v>
      </c>
      <c r="N1791" s="53">
        <f ca="1"/>
        <v>11</v>
      </c>
      <c r="O1791" s="53" t="str">
        <f ca="1"/>
        <v>1904-11</v>
      </c>
    </row>
    <row r="1792" spans="12:15" x14ac:dyDescent="0.4">
      <c r="L1792" s="56">
        <f ca="1"/>
        <v>1791</v>
      </c>
      <c r="M1792" s="53">
        <f ca="1"/>
        <v>1904</v>
      </c>
      <c r="N1792" s="53">
        <f ca="1"/>
        <v>11</v>
      </c>
      <c r="O1792" s="53" t="str">
        <f ca="1"/>
        <v>1904-11</v>
      </c>
    </row>
    <row r="1793" spans="12:15" x14ac:dyDescent="0.4">
      <c r="L1793" s="56">
        <f ca="1"/>
        <v>1792</v>
      </c>
      <c r="M1793" s="53">
        <f ca="1"/>
        <v>1904</v>
      </c>
      <c r="N1793" s="53">
        <f ca="1"/>
        <v>11</v>
      </c>
      <c r="O1793" s="53" t="str">
        <f ca="1"/>
        <v>1904-11</v>
      </c>
    </row>
    <row r="1794" spans="12:15" x14ac:dyDescent="0.4">
      <c r="L1794" s="56">
        <f ca="1"/>
        <v>1793</v>
      </c>
      <c r="M1794" s="53">
        <f ca="1"/>
        <v>1904</v>
      </c>
      <c r="N1794" s="53">
        <f ca="1"/>
        <v>11</v>
      </c>
      <c r="O1794" s="53" t="str">
        <f ca="1"/>
        <v>1904-11</v>
      </c>
    </row>
    <row r="1795" spans="12:15" x14ac:dyDescent="0.4">
      <c r="L1795" s="56">
        <f ca="1"/>
        <v>1794</v>
      </c>
      <c r="M1795" s="53">
        <f ca="1"/>
        <v>1904</v>
      </c>
      <c r="N1795" s="53">
        <f ca="1"/>
        <v>11</v>
      </c>
      <c r="O1795" s="53" t="str">
        <f ca="1"/>
        <v>1904-11</v>
      </c>
    </row>
    <row r="1796" spans="12:15" x14ac:dyDescent="0.4">
      <c r="L1796" s="56">
        <f ca="1"/>
        <v>1795</v>
      </c>
      <c r="M1796" s="53">
        <f ca="1"/>
        <v>1904</v>
      </c>
      <c r="N1796" s="53">
        <f ca="1"/>
        <v>11</v>
      </c>
      <c r="O1796" s="53" t="str">
        <f ca="1"/>
        <v>1904-11</v>
      </c>
    </row>
    <row r="1797" spans="12:15" x14ac:dyDescent="0.4">
      <c r="L1797" s="56">
        <f ca="1"/>
        <v>1796</v>
      </c>
      <c r="M1797" s="53">
        <f ca="1"/>
        <v>1904</v>
      </c>
      <c r="N1797" s="53">
        <f ca="1"/>
        <v>11</v>
      </c>
      <c r="O1797" s="53" t="str">
        <f ca="1"/>
        <v>1904-11</v>
      </c>
    </row>
    <row r="1798" spans="12:15" x14ac:dyDescent="0.4">
      <c r="L1798" s="56">
        <f ca="1"/>
        <v>1797</v>
      </c>
      <c r="M1798" s="53">
        <f ca="1"/>
        <v>1904</v>
      </c>
      <c r="N1798" s="53">
        <f ca="1"/>
        <v>12</v>
      </c>
      <c r="O1798" s="53" t="str">
        <f ca="1"/>
        <v>1904-12</v>
      </c>
    </row>
    <row r="1799" spans="12:15" x14ac:dyDescent="0.4">
      <c r="L1799" s="56">
        <f ca="1"/>
        <v>1798</v>
      </c>
      <c r="M1799" s="53">
        <f ca="1"/>
        <v>1904</v>
      </c>
      <c r="N1799" s="53">
        <f ca="1"/>
        <v>12</v>
      </c>
      <c r="O1799" s="53" t="str">
        <f ca="1"/>
        <v>1904-12</v>
      </c>
    </row>
    <row r="1800" spans="12:15" x14ac:dyDescent="0.4">
      <c r="L1800" s="56">
        <f ca="1"/>
        <v>1799</v>
      </c>
      <c r="M1800" s="53">
        <f ca="1"/>
        <v>1904</v>
      </c>
      <c r="N1800" s="53">
        <f ca="1"/>
        <v>12</v>
      </c>
      <c r="O1800" s="53" t="str">
        <f ca="1"/>
        <v>1904-12</v>
      </c>
    </row>
    <row r="1801" spans="12:15" x14ac:dyDescent="0.4">
      <c r="L1801" s="56">
        <f ca="1"/>
        <v>1800</v>
      </c>
      <c r="M1801" s="53">
        <f ca="1"/>
        <v>1904</v>
      </c>
      <c r="N1801" s="53">
        <f ca="1"/>
        <v>12</v>
      </c>
      <c r="O1801" s="53" t="str">
        <f ca="1"/>
        <v>1904-12</v>
      </c>
    </row>
    <row r="1802" spans="12:15" x14ac:dyDescent="0.4">
      <c r="L1802" s="56">
        <f ca="1"/>
        <v>1801</v>
      </c>
      <c r="M1802" s="53">
        <f ca="1"/>
        <v>1904</v>
      </c>
      <c r="N1802" s="53">
        <f ca="1"/>
        <v>12</v>
      </c>
      <c r="O1802" s="53" t="str">
        <f ca="1"/>
        <v>1904-12</v>
      </c>
    </row>
    <row r="1803" spans="12:15" x14ac:dyDescent="0.4">
      <c r="L1803" s="56">
        <f ca="1"/>
        <v>1802</v>
      </c>
      <c r="M1803" s="53">
        <f ca="1"/>
        <v>1904</v>
      </c>
      <c r="N1803" s="53">
        <f ca="1"/>
        <v>12</v>
      </c>
      <c r="O1803" s="53" t="str">
        <f ca="1"/>
        <v>1904-12</v>
      </c>
    </row>
    <row r="1804" spans="12:15" x14ac:dyDescent="0.4">
      <c r="L1804" s="56">
        <f ca="1"/>
        <v>1803</v>
      </c>
      <c r="M1804" s="53">
        <f ca="1"/>
        <v>1904</v>
      </c>
      <c r="N1804" s="53">
        <f ca="1"/>
        <v>12</v>
      </c>
      <c r="O1804" s="53" t="str">
        <f ca="1"/>
        <v>1904-12</v>
      </c>
    </row>
    <row r="1805" spans="12:15" x14ac:dyDescent="0.4">
      <c r="L1805" s="56">
        <f ca="1"/>
        <v>1804</v>
      </c>
      <c r="M1805" s="53">
        <f ca="1"/>
        <v>1904</v>
      </c>
      <c r="N1805" s="53">
        <f ca="1"/>
        <v>12</v>
      </c>
      <c r="O1805" s="53" t="str">
        <f ca="1"/>
        <v>1904-12</v>
      </c>
    </row>
    <row r="1806" spans="12:15" x14ac:dyDescent="0.4">
      <c r="L1806" s="56">
        <f ca="1"/>
        <v>1805</v>
      </c>
      <c r="M1806" s="53">
        <f ca="1"/>
        <v>1904</v>
      </c>
      <c r="N1806" s="53">
        <f ca="1"/>
        <v>12</v>
      </c>
      <c r="O1806" s="53" t="str">
        <f ca="1"/>
        <v>1904-12</v>
      </c>
    </row>
    <row r="1807" spans="12:15" x14ac:dyDescent="0.4">
      <c r="L1807" s="56">
        <f ca="1"/>
        <v>1806</v>
      </c>
      <c r="M1807" s="53">
        <f ca="1"/>
        <v>1904</v>
      </c>
      <c r="N1807" s="53">
        <f ca="1"/>
        <v>12</v>
      </c>
      <c r="O1807" s="53" t="str">
        <f ca="1"/>
        <v>1904-12</v>
      </c>
    </row>
    <row r="1808" spans="12:15" x14ac:dyDescent="0.4">
      <c r="L1808" s="56">
        <f ca="1"/>
        <v>1807</v>
      </c>
      <c r="M1808" s="53">
        <f ca="1"/>
        <v>1904</v>
      </c>
      <c r="N1808" s="53">
        <f ca="1"/>
        <v>12</v>
      </c>
      <c r="O1808" s="53" t="str">
        <f ca="1"/>
        <v>1904-12</v>
      </c>
    </row>
    <row r="1809" spans="12:15" x14ac:dyDescent="0.4">
      <c r="L1809" s="56">
        <f ca="1"/>
        <v>1808</v>
      </c>
      <c r="M1809" s="53">
        <f ca="1"/>
        <v>1904</v>
      </c>
      <c r="N1809" s="53">
        <f ca="1"/>
        <v>12</v>
      </c>
      <c r="O1809" s="53" t="str">
        <f ca="1"/>
        <v>1904-12</v>
      </c>
    </row>
    <row r="1810" spans="12:15" x14ac:dyDescent="0.4">
      <c r="L1810" s="56">
        <f ca="1"/>
        <v>1809</v>
      </c>
      <c r="M1810" s="53">
        <f ca="1"/>
        <v>1904</v>
      </c>
      <c r="N1810" s="53">
        <f ca="1"/>
        <v>12</v>
      </c>
      <c r="O1810" s="53" t="str">
        <f ca="1"/>
        <v>1904-12</v>
      </c>
    </row>
    <row r="1811" spans="12:15" x14ac:dyDescent="0.4">
      <c r="L1811" s="56">
        <f ca="1"/>
        <v>1810</v>
      </c>
      <c r="M1811" s="53">
        <f ca="1"/>
        <v>1904</v>
      </c>
      <c r="N1811" s="53">
        <f ca="1"/>
        <v>12</v>
      </c>
      <c r="O1811" s="53" t="str">
        <f ca="1"/>
        <v>1904-12</v>
      </c>
    </row>
    <row r="1812" spans="12:15" x14ac:dyDescent="0.4">
      <c r="L1812" s="56">
        <f ca="1"/>
        <v>1811</v>
      </c>
      <c r="M1812" s="53">
        <f ca="1"/>
        <v>1904</v>
      </c>
      <c r="N1812" s="53">
        <f ca="1"/>
        <v>12</v>
      </c>
      <c r="O1812" s="53" t="str">
        <f ca="1"/>
        <v>1904-12</v>
      </c>
    </row>
    <row r="1813" spans="12:15" x14ac:dyDescent="0.4">
      <c r="L1813" s="56">
        <f ca="1"/>
        <v>1812</v>
      </c>
      <c r="M1813" s="53">
        <f ca="1"/>
        <v>1904</v>
      </c>
      <c r="N1813" s="53">
        <f ca="1"/>
        <v>12</v>
      </c>
      <c r="O1813" s="53" t="str">
        <f ca="1"/>
        <v>1904-12</v>
      </c>
    </row>
    <row r="1814" spans="12:15" x14ac:dyDescent="0.4">
      <c r="L1814" s="56">
        <f ca="1"/>
        <v>1813</v>
      </c>
      <c r="M1814" s="53">
        <f ca="1"/>
        <v>1904</v>
      </c>
      <c r="N1814" s="53">
        <f ca="1"/>
        <v>12</v>
      </c>
      <c r="O1814" s="53" t="str">
        <f ca="1"/>
        <v>1904-12</v>
      </c>
    </row>
    <row r="1815" spans="12:15" x14ac:dyDescent="0.4">
      <c r="L1815" s="56">
        <f ca="1"/>
        <v>1814</v>
      </c>
      <c r="M1815" s="53">
        <f ca="1"/>
        <v>1904</v>
      </c>
      <c r="N1815" s="53">
        <f ca="1"/>
        <v>12</v>
      </c>
      <c r="O1815" s="53" t="str">
        <f ca="1"/>
        <v>1904-12</v>
      </c>
    </row>
    <row r="1816" spans="12:15" x14ac:dyDescent="0.4">
      <c r="L1816" s="56">
        <f ca="1"/>
        <v>1815</v>
      </c>
      <c r="M1816" s="53">
        <f ca="1"/>
        <v>1904</v>
      </c>
      <c r="N1816" s="53">
        <f ca="1"/>
        <v>12</v>
      </c>
      <c r="O1816" s="53" t="str">
        <f ca="1"/>
        <v>1904-12</v>
      </c>
    </row>
    <row r="1817" spans="12:15" x14ac:dyDescent="0.4">
      <c r="L1817" s="56">
        <f ca="1"/>
        <v>1816</v>
      </c>
      <c r="M1817" s="53">
        <f ca="1"/>
        <v>1904</v>
      </c>
      <c r="N1817" s="53">
        <f ca="1"/>
        <v>12</v>
      </c>
      <c r="O1817" s="53" t="str">
        <f ca="1"/>
        <v>1904-12</v>
      </c>
    </row>
    <row r="1818" spans="12:15" x14ac:dyDescent="0.4">
      <c r="L1818" s="56">
        <f ca="1"/>
        <v>1817</v>
      </c>
      <c r="M1818" s="53">
        <f ca="1"/>
        <v>1904</v>
      </c>
      <c r="N1818" s="53">
        <f ca="1"/>
        <v>12</v>
      </c>
      <c r="O1818" s="53" t="str">
        <f ca="1"/>
        <v>1904-12</v>
      </c>
    </row>
    <row r="1819" spans="12:15" x14ac:dyDescent="0.4">
      <c r="L1819" s="56">
        <f ca="1"/>
        <v>1818</v>
      </c>
      <c r="M1819" s="53">
        <f ca="1"/>
        <v>1904</v>
      </c>
      <c r="N1819" s="53">
        <f ca="1"/>
        <v>12</v>
      </c>
      <c r="O1819" s="53" t="str">
        <f ca="1"/>
        <v>1904-12</v>
      </c>
    </row>
    <row r="1820" spans="12:15" x14ac:dyDescent="0.4">
      <c r="L1820" s="56">
        <f ca="1"/>
        <v>1819</v>
      </c>
      <c r="M1820" s="53">
        <f ca="1"/>
        <v>1904</v>
      </c>
      <c r="N1820" s="53">
        <f ca="1"/>
        <v>12</v>
      </c>
      <c r="O1820" s="53" t="str">
        <f ca="1"/>
        <v>1904-12</v>
      </c>
    </row>
    <row r="1821" spans="12:15" x14ac:dyDescent="0.4">
      <c r="L1821" s="56">
        <f ca="1"/>
        <v>1820</v>
      </c>
      <c r="M1821" s="53">
        <f ca="1"/>
        <v>1904</v>
      </c>
      <c r="N1821" s="53">
        <f ca="1"/>
        <v>12</v>
      </c>
      <c r="O1821" s="53" t="str">
        <f ca="1"/>
        <v>1904-12</v>
      </c>
    </row>
    <row r="1822" spans="12:15" x14ac:dyDescent="0.4">
      <c r="L1822" s="56">
        <f ca="1"/>
        <v>1821</v>
      </c>
      <c r="M1822" s="53">
        <f ca="1"/>
        <v>1904</v>
      </c>
      <c r="N1822" s="53">
        <f ca="1"/>
        <v>12</v>
      </c>
      <c r="O1822" s="53" t="str">
        <f ca="1"/>
        <v>1904-12</v>
      </c>
    </row>
    <row r="1823" spans="12:15" x14ac:dyDescent="0.4">
      <c r="L1823" s="56">
        <f ca="1"/>
        <v>1822</v>
      </c>
      <c r="M1823" s="53">
        <f ca="1"/>
        <v>1904</v>
      </c>
      <c r="N1823" s="53">
        <f ca="1"/>
        <v>12</v>
      </c>
      <c r="O1823" s="53" t="str">
        <f ca="1"/>
        <v>1904-12</v>
      </c>
    </row>
    <row r="1824" spans="12:15" x14ac:dyDescent="0.4">
      <c r="L1824" s="56">
        <f ca="1"/>
        <v>1823</v>
      </c>
      <c r="M1824" s="53">
        <f ca="1"/>
        <v>1904</v>
      </c>
      <c r="N1824" s="53">
        <f ca="1"/>
        <v>12</v>
      </c>
      <c r="O1824" s="53" t="str">
        <f ca="1"/>
        <v>1904-12</v>
      </c>
    </row>
    <row r="1825" spans="12:15" x14ac:dyDescent="0.4">
      <c r="L1825" s="56">
        <f ca="1"/>
        <v>1824</v>
      </c>
      <c r="M1825" s="53">
        <f ca="1"/>
        <v>1904</v>
      </c>
      <c r="N1825" s="53">
        <f ca="1"/>
        <v>12</v>
      </c>
      <c r="O1825" s="53" t="str">
        <f ca="1"/>
        <v>1904-12</v>
      </c>
    </row>
    <row r="1826" spans="12:15" x14ac:dyDescent="0.4">
      <c r="L1826" s="56">
        <f ca="1"/>
        <v>1825</v>
      </c>
      <c r="M1826" s="53">
        <f ca="1"/>
        <v>1904</v>
      </c>
      <c r="N1826" s="53">
        <f ca="1"/>
        <v>12</v>
      </c>
      <c r="O1826" s="53" t="str">
        <f ca="1"/>
        <v>1904-12</v>
      </c>
    </row>
    <row r="1827" spans="12:15" x14ac:dyDescent="0.4">
      <c r="L1827" s="56">
        <f ca="1"/>
        <v>1826</v>
      </c>
      <c r="M1827" s="53">
        <f ca="1"/>
        <v>1904</v>
      </c>
      <c r="N1827" s="53">
        <f ca="1"/>
        <v>12</v>
      </c>
      <c r="O1827" s="53" t="str">
        <f ca="1"/>
        <v>1904-12</v>
      </c>
    </row>
    <row r="1828" spans="12:15" x14ac:dyDescent="0.4">
      <c r="L1828" s="56">
        <f ca="1"/>
        <v>1827</v>
      </c>
      <c r="M1828" s="53">
        <f ca="1"/>
        <v>1904</v>
      </c>
      <c r="N1828" s="53">
        <f ca="1"/>
        <v>12</v>
      </c>
      <c r="O1828" s="53" t="str">
        <f ca="1"/>
        <v>1904-12</v>
      </c>
    </row>
    <row r="1829" spans="12:15" x14ac:dyDescent="0.4">
      <c r="L1829" s="56">
        <f ca="1"/>
        <v>1828</v>
      </c>
      <c r="M1829" s="53">
        <f ca="1"/>
        <v>1905</v>
      </c>
      <c r="N1829" s="53">
        <f ca="1"/>
        <v>1</v>
      </c>
      <c r="O1829" s="53" t="str">
        <f ca="1"/>
        <v>1905-01</v>
      </c>
    </row>
    <row r="1830" spans="12:15" x14ac:dyDescent="0.4">
      <c r="L1830" s="56">
        <f ca="1"/>
        <v>1829</v>
      </c>
      <c r="M1830" s="53">
        <f ca="1"/>
        <v>1905</v>
      </c>
      <c r="N1830" s="53">
        <f ca="1"/>
        <v>1</v>
      </c>
      <c r="O1830" s="53" t="str">
        <f ca="1"/>
        <v>1905-01</v>
      </c>
    </row>
    <row r="1831" spans="12:15" x14ac:dyDescent="0.4">
      <c r="L1831" s="56">
        <f ca="1"/>
        <v>1830</v>
      </c>
      <c r="M1831" s="53">
        <f ca="1"/>
        <v>1905</v>
      </c>
      <c r="N1831" s="53">
        <f ca="1"/>
        <v>1</v>
      </c>
      <c r="O1831" s="53" t="str">
        <f ca="1"/>
        <v>1905-01</v>
      </c>
    </row>
    <row r="1832" spans="12:15" x14ac:dyDescent="0.4">
      <c r="L1832" s="56">
        <f ca="1"/>
        <v>1831</v>
      </c>
      <c r="M1832" s="53">
        <f ca="1"/>
        <v>1905</v>
      </c>
      <c r="N1832" s="53">
        <f ca="1"/>
        <v>1</v>
      </c>
      <c r="O1832" s="53" t="str">
        <f ca="1"/>
        <v>1905-01</v>
      </c>
    </row>
    <row r="1833" spans="12:15" x14ac:dyDescent="0.4">
      <c r="L1833" s="56">
        <f ca="1"/>
        <v>1832</v>
      </c>
      <c r="M1833" s="53">
        <f ca="1"/>
        <v>1905</v>
      </c>
      <c r="N1833" s="53">
        <f ca="1"/>
        <v>1</v>
      </c>
      <c r="O1833" s="53" t="str">
        <f ca="1"/>
        <v>1905-01</v>
      </c>
    </row>
    <row r="1834" spans="12:15" x14ac:dyDescent="0.4">
      <c r="L1834" s="56">
        <f ca="1"/>
        <v>1833</v>
      </c>
      <c r="M1834" s="53">
        <f ca="1"/>
        <v>1905</v>
      </c>
      <c r="N1834" s="53">
        <f ca="1"/>
        <v>1</v>
      </c>
      <c r="O1834" s="53" t="str">
        <f ca="1"/>
        <v>1905-01</v>
      </c>
    </row>
    <row r="1835" spans="12:15" x14ac:dyDescent="0.4">
      <c r="L1835" s="56">
        <f ca="1"/>
        <v>1834</v>
      </c>
      <c r="M1835" s="53">
        <f ca="1"/>
        <v>1905</v>
      </c>
      <c r="N1835" s="53">
        <f ca="1"/>
        <v>1</v>
      </c>
      <c r="O1835" s="53" t="str">
        <f ca="1"/>
        <v>1905-01</v>
      </c>
    </row>
    <row r="1836" spans="12:15" x14ac:dyDescent="0.4">
      <c r="L1836" s="56">
        <f ca="1"/>
        <v>1835</v>
      </c>
      <c r="M1836" s="53">
        <f ca="1"/>
        <v>1905</v>
      </c>
      <c r="N1836" s="53">
        <f ca="1"/>
        <v>1</v>
      </c>
      <c r="O1836" s="53" t="str">
        <f ca="1"/>
        <v>1905-01</v>
      </c>
    </row>
    <row r="1837" spans="12:15" x14ac:dyDescent="0.4">
      <c r="L1837" s="56">
        <f ca="1"/>
        <v>1836</v>
      </c>
      <c r="M1837" s="53">
        <f ca="1"/>
        <v>1905</v>
      </c>
      <c r="N1837" s="53">
        <f ca="1"/>
        <v>1</v>
      </c>
      <c r="O1837" s="53" t="str">
        <f ca="1"/>
        <v>1905-01</v>
      </c>
    </row>
    <row r="1838" spans="12:15" x14ac:dyDescent="0.4">
      <c r="L1838" s="56">
        <f ca="1"/>
        <v>1837</v>
      </c>
      <c r="M1838" s="53">
        <f ca="1"/>
        <v>1905</v>
      </c>
      <c r="N1838" s="53">
        <f ca="1"/>
        <v>1</v>
      </c>
      <c r="O1838" s="53" t="str">
        <f ca="1"/>
        <v>1905-01</v>
      </c>
    </row>
    <row r="1839" spans="12:15" x14ac:dyDescent="0.4">
      <c r="L1839" s="56">
        <f ca="1"/>
        <v>1838</v>
      </c>
      <c r="M1839" s="53">
        <f ca="1"/>
        <v>1905</v>
      </c>
      <c r="N1839" s="53">
        <f ca="1"/>
        <v>1</v>
      </c>
      <c r="O1839" s="53" t="str">
        <f ca="1"/>
        <v>1905-01</v>
      </c>
    </row>
    <row r="1840" spans="12:15" x14ac:dyDescent="0.4">
      <c r="L1840" s="56">
        <f ca="1"/>
        <v>1839</v>
      </c>
      <c r="M1840" s="53">
        <f ca="1"/>
        <v>1905</v>
      </c>
      <c r="N1840" s="53">
        <f ca="1"/>
        <v>1</v>
      </c>
      <c r="O1840" s="53" t="str">
        <f ca="1"/>
        <v>1905-01</v>
      </c>
    </row>
    <row r="1841" spans="12:15" x14ac:dyDescent="0.4">
      <c r="L1841" s="56">
        <f ca="1"/>
        <v>1840</v>
      </c>
      <c r="M1841" s="53">
        <f ca="1"/>
        <v>1905</v>
      </c>
      <c r="N1841" s="53">
        <f ca="1"/>
        <v>1</v>
      </c>
      <c r="O1841" s="53" t="str">
        <f ca="1"/>
        <v>1905-01</v>
      </c>
    </row>
    <row r="1842" spans="12:15" x14ac:dyDescent="0.4">
      <c r="L1842" s="56">
        <f ca="1"/>
        <v>1841</v>
      </c>
      <c r="M1842" s="53">
        <f ca="1"/>
        <v>1905</v>
      </c>
      <c r="N1842" s="53">
        <f ca="1"/>
        <v>1</v>
      </c>
      <c r="O1842" s="53" t="str">
        <f ca="1"/>
        <v>1905-01</v>
      </c>
    </row>
    <row r="1843" spans="12:15" x14ac:dyDescent="0.4">
      <c r="L1843" s="56">
        <f ca="1"/>
        <v>1842</v>
      </c>
      <c r="M1843" s="53">
        <f ca="1"/>
        <v>1905</v>
      </c>
      <c r="N1843" s="53">
        <f ca="1"/>
        <v>1</v>
      </c>
      <c r="O1843" s="53" t="str">
        <f ca="1"/>
        <v>1905-01</v>
      </c>
    </row>
    <row r="1844" spans="12:15" x14ac:dyDescent="0.4">
      <c r="L1844" s="56">
        <f ca="1"/>
        <v>1843</v>
      </c>
      <c r="M1844" s="53">
        <f ca="1"/>
        <v>1905</v>
      </c>
      <c r="N1844" s="53">
        <f ca="1"/>
        <v>1</v>
      </c>
      <c r="O1844" s="53" t="str">
        <f ca="1"/>
        <v>1905-01</v>
      </c>
    </row>
    <row r="1845" spans="12:15" x14ac:dyDescent="0.4">
      <c r="L1845" s="56">
        <f ca="1"/>
        <v>1844</v>
      </c>
      <c r="M1845" s="53">
        <f ca="1"/>
        <v>1905</v>
      </c>
      <c r="N1845" s="53">
        <f ca="1"/>
        <v>1</v>
      </c>
      <c r="O1845" s="53" t="str">
        <f ca="1"/>
        <v>1905-01</v>
      </c>
    </row>
    <row r="1846" spans="12:15" x14ac:dyDescent="0.4">
      <c r="L1846" s="56">
        <f ca="1"/>
        <v>1845</v>
      </c>
      <c r="M1846" s="53">
        <f ca="1"/>
        <v>1905</v>
      </c>
      <c r="N1846" s="53">
        <f ca="1"/>
        <v>1</v>
      </c>
      <c r="O1846" s="53" t="str">
        <f ca="1"/>
        <v>1905-01</v>
      </c>
    </row>
    <row r="1847" spans="12:15" x14ac:dyDescent="0.4">
      <c r="L1847" s="56">
        <f ca="1"/>
        <v>1846</v>
      </c>
      <c r="M1847" s="53">
        <f ca="1"/>
        <v>1905</v>
      </c>
      <c r="N1847" s="53">
        <f ca="1"/>
        <v>1</v>
      </c>
      <c r="O1847" s="53" t="str">
        <f ca="1"/>
        <v>1905-01</v>
      </c>
    </row>
    <row r="1848" spans="12:15" x14ac:dyDescent="0.4">
      <c r="L1848" s="56">
        <f ca="1"/>
        <v>1847</v>
      </c>
      <c r="M1848" s="53">
        <f ca="1"/>
        <v>1905</v>
      </c>
      <c r="N1848" s="53">
        <f ca="1"/>
        <v>1</v>
      </c>
      <c r="O1848" s="53" t="str">
        <f ca="1"/>
        <v>1905-01</v>
      </c>
    </row>
    <row r="1849" spans="12:15" x14ac:dyDescent="0.4">
      <c r="L1849" s="56">
        <f ca="1"/>
        <v>1848</v>
      </c>
      <c r="M1849" s="53">
        <f ca="1"/>
        <v>1905</v>
      </c>
      <c r="N1849" s="53">
        <f ca="1"/>
        <v>1</v>
      </c>
      <c r="O1849" s="53" t="str">
        <f ca="1"/>
        <v>1905-01</v>
      </c>
    </row>
    <row r="1850" spans="12:15" x14ac:dyDescent="0.4">
      <c r="L1850" s="56">
        <f ca="1"/>
        <v>1849</v>
      </c>
      <c r="M1850" s="53">
        <f ca="1"/>
        <v>1905</v>
      </c>
      <c r="N1850" s="53">
        <f ca="1"/>
        <v>1</v>
      </c>
      <c r="O1850" s="53" t="str">
        <f ca="1"/>
        <v>1905-01</v>
      </c>
    </row>
    <row r="1851" spans="12:15" x14ac:dyDescent="0.4">
      <c r="L1851" s="56">
        <f ca="1"/>
        <v>1850</v>
      </c>
      <c r="M1851" s="53">
        <f ca="1"/>
        <v>1905</v>
      </c>
      <c r="N1851" s="53">
        <f ca="1"/>
        <v>1</v>
      </c>
      <c r="O1851" s="53" t="str">
        <f ca="1"/>
        <v>1905-01</v>
      </c>
    </row>
    <row r="1852" spans="12:15" x14ac:dyDescent="0.4">
      <c r="L1852" s="56">
        <f ca="1"/>
        <v>1851</v>
      </c>
      <c r="M1852" s="53">
        <f ca="1"/>
        <v>1905</v>
      </c>
      <c r="N1852" s="53">
        <f ca="1"/>
        <v>1</v>
      </c>
      <c r="O1852" s="53" t="str">
        <f ca="1"/>
        <v>1905-01</v>
      </c>
    </row>
    <row r="1853" spans="12:15" x14ac:dyDescent="0.4">
      <c r="L1853" s="56">
        <f ca="1"/>
        <v>1852</v>
      </c>
      <c r="M1853" s="53">
        <f ca="1"/>
        <v>1905</v>
      </c>
      <c r="N1853" s="53">
        <f ca="1"/>
        <v>1</v>
      </c>
      <c r="O1853" s="53" t="str">
        <f ca="1"/>
        <v>1905-01</v>
      </c>
    </row>
    <row r="1854" spans="12:15" x14ac:dyDescent="0.4">
      <c r="L1854" s="56">
        <f ca="1"/>
        <v>1853</v>
      </c>
      <c r="M1854" s="53">
        <f ca="1"/>
        <v>1905</v>
      </c>
      <c r="N1854" s="53">
        <f ca="1"/>
        <v>1</v>
      </c>
      <c r="O1854" s="53" t="str">
        <f ca="1"/>
        <v>1905-01</v>
      </c>
    </row>
    <row r="1855" spans="12:15" x14ac:dyDescent="0.4">
      <c r="L1855" s="56">
        <f ca="1"/>
        <v>1854</v>
      </c>
      <c r="M1855" s="53">
        <f ca="1"/>
        <v>1905</v>
      </c>
      <c r="N1855" s="53">
        <f ca="1"/>
        <v>1</v>
      </c>
      <c r="O1855" s="53" t="str">
        <f ca="1"/>
        <v>1905-01</v>
      </c>
    </row>
    <row r="1856" spans="12:15" x14ac:dyDescent="0.4">
      <c r="L1856" s="56">
        <f ca="1"/>
        <v>1855</v>
      </c>
      <c r="M1856" s="53">
        <f ca="1"/>
        <v>1905</v>
      </c>
      <c r="N1856" s="53">
        <f ca="1"/>
        <v>1</v>
      </c>
      <c r="O1856" s="53" t="str">
        <f ca="1"/>
        <v>1905-01</v>
      </c>
    </row>
    <row r="1857" spans="12:15" x14ac:dyDescent="0.4">
      <c r="L1857" s="56">
        <f ca="1"/>
        <v>1856</v>
      </c>
      <c r="M1857" s="53">
        <f ca="1"/>
        <v>1905</v>
      </c>
      <c r="N1857" s="53">
        <f ca="1"/>
        <v>1</v>
      </c>
      <c r="O1857" s="53" t="str">
        <f ca="1"/>
        <v>1905-01</v>
      </c>
    </row>
    <row r="1858" spans="12:15" x14ac:dyDescent="0.4">
      <c r="L1858" s="56">
        <f ca="1"/>
        <v>1857</v>
      </c>
      <c r="M1858" s="53">
        <f ca="1"/>
        <v>1905</v>
      </c>
      <c r="N1858" s="53">
        <f ca="1"/>
        <v>1</v>
      </c>
      <c r="O1858" s="53" t="str">
        <f ca="1"/>
        <v>1905-01</v>
      </c>
    </row>
    <row r="1859" spans="12:15" x14ac:dyDescent="0.4">
      <c r="L1859" s="56">
        <f ca="1"/>
        <v>1858</v>
      </c>
      <c r="M1859" s="53">
        <f ca="1"/>
        <v>1905</v>
      </c>
      <c r="N1859" s="53">
        <f ca="1"/>
        <v>1</v>
      </c>
      <c r="O1859" s="53" t="str">
        <f ca="1"/>
        <v>1905-01</v>
      </c>
    </row>
    <row r="1860" spans="12:15" x14ac:dyDescent="0.4">
      <c r="L1860" s="56">
        <f ca="1"/>
        <v>1859</v>
      </c>
      <c r="M1860" s="53">
        <f ca="1"/>
        <v>1905</v>
      </c>
      <c r="N1860" s="53">
        <f ca="1"/>
        <v>2</v>
      </c>
      <c r="O1860" s="53" t="str">
        <f ca="1"/>
        <v>1905-02</v>
      </c>
    </row>
    <row r="1861" spans="12:15" x14ac:dyDescent="0.4">
      <c r="L1861" s="56">
        <f ca="1"/>
        <v>1860</v>
      </c>
      <c r="M1861" s="53">
        <f ca="1"/>
        <v>1905</v>
      </c>
      <c r="N1861" s="53">
        <f ca="1"/>
        <v>2</v>
      </c>
      <c r="O1861" s="53" t="str">
        <f ca="1"/>
        <v>1905-02</v>
      </c>
    </row>
    <row r="1862" spans="12:15" x14ac:dyDescent="0.4">
      <c r="L1862" s="56">
        <f ca="1"/>
        <v>1861</v>
      </c>
      <c r="M1862" s="53">
        <f ca="1"/>
        <v>1905</v>
      </c>
      <c r="N1862" s="53">
        <f ca="1"/>
        <v>2</v>
      </c>
      <c r="O1862" s="53" t="str">
        <f ca="1"/>
        <v>1905-02</v>
      </c>
    </row>
    <row r="1863" spans="12:15" x14ac:dyDescent="0.4">
      <c r="L1863" s="56">
        <f ca="1"/>
        <v>1862</v>
      </c>
      <c r="M1863" s="53">
        <f ca="1"/>
        <v>1905</v>
      </c>
      <c r="N1863" s="53">
        <f ca="1"/>
        <v>2</v>
      </c>
      <c r="O1863" s="53" t="str">
        <f ca="1"/>
        <v>1905-02</v>
      </c>
    </row>
    <row r="1864" spans="12:15" x14ac:dyDescent="0.4">
      <c r="L1864" s="56">
        <f ca="1"/>
        <v>1863</v>
      </c>
      <c r="M1864" s="53">
        <f ca="1"/>
        <v>1905</v>
      </c>
      <c r="N1864" s="53">
        <f ca="1"/>
        <v>2</v>
      </c>
      <c r="O1864" s="53" t="str">
        <f ca="1"/>
        <v>1905-02</v>
      </c>
    </row>
    <row r="1865" spans="12:15" x14ac:dyDescent="0.4">
      <c r="L1865" s="56">
        <f ca="1"/>
        <v>1864</v>
      </c>
      <c r="M1865" s="53">
        <f ca="1"/>
        <v>1905</v>
      </c>
      <c r="N1865" s="53">
        <f ca="1"/>
        <v>2</v>
      </c>
      <c r="O1865" s="53" t="str">
        <f ca="1"/>
        <v>1905-02</v>
      </c>
    </row>
    <row r="1866" spans="12:15" x14ac:dyDescent="0.4">
      <c r="L1866" s="56">
        <f ca="1"/>
        <v>1865</v>
      </c>
      <c r="M1866" s="53">
        <f ca="1"/>
        <v>1905</v>
      </c>
      <c r="N1866" s="53">
        <f ca="1"/>
        <v>2</v>
      </c>
      <c r="O1866" s="53" t="str">
        <f ca="1"/>
        <v>1905-02</v>
      </c>
    </row>
    <row r="1867" spans="12:15" x14ac:dyDescent="0.4">
      <c r="L1867" s="56">
        <f ca="1"/>
        <v>1866</v>
      </c>
      <c r="M1867" s="53">
        <f ca="1"/>
        <v>1905</v>
      </c>
      <c r="N1867" s="53">
        <f ca="1"/>
        <v>2</v>
      </c>
      <c r="O1867" s="53" t="str">
        <f ca="1"/>
        <v>1905-02</v>
      </c>
    </row>
    <row r="1868" spans="12:15" x14ac:dyDescent="0.4">
      <c r="L1868" s="56">
        <f ca="1"/>
        <v>1867</v>
      </c>
      <c r="M1868" s="53">
        <f ca="1"/>
        <v>1905</v>
      </c>
      <c r="N1868" s="53">
        <f ca="1"/>
        <v>2</v>
      </c>
      <c r="O1868" s="53" t="str">
        <f ca="1"/>
        <v>1905-02</v>
      </c>
    </row>
    <row r="1869" spans="12:15" x14ac:dyDescent="0.4">
      <c r="L1869" s="56">
        <f ca="1"/>
        <v>1868</v>
      </c>
      <c r="M1869" s="53">
        <f ca="1"/>
        <v>1905</v>
      </c>
      <c r="N1869" s="53">
        <f ca="1"/>
        <v>2</v>
      </c>
      <c r="O1869" s="53" t="str">
        <f ca="1"/>
        <v>1905-02</v>
      </c>
    </row>
    <row r="1870" spans="12:15" x14ac:dyDescent="0.4">
      <c r="L1870" s="56">
        <f ca="1"/>
        <v>1869</v>
      </c>
      <c r="M1870" s="53">
        <f ca="1"/>
        <v>1905</v>
      </c>
      <c r="N1870" s="53">
        <f ca="1"/>
        <v>2</v>
      </c>
      <c r="O1870" s="53" t="str">
        <f ca="1"/>
        <v>1905-02</v>
      </c>
    </row>
    <row r="1871" spans="12:15" x14ac:dyDescent="0.4">
      <c r="L1871" s="56">
        <f ca="1"/>
        <v>1870</v>
      </c>
      <c r="M1871" s="53">
        <f ca="1"/>
        <v>1905</v>
      </c>
      <c r="N1871" s="53">
        <f ca="1"/>
        <v>2</v>
      </c>
      <c r="O1871" s="53" t="str">
        <f ca="1"/>
        <v>1905-02</v>
      </c>
    </row>
    <row r="1872" spans="12:15" x14ac:dyDescent="0.4">
      <c r="L1872" s="56">
        <f ca="1"/>
        <v>1871</v>
      </c>
      <c r="M1872" s="53">
        <f ca="1"/>
        <v>1905</v>
      </c>
      <c r="N1872" s="53">
        <f ca="1"/>
        <v>2</v>
      </c>
      <c r="O1872" s="53" t="str">
        <f ca="1"/>
        <v>1905-02</v>
      </c>
    </row>
    <row r="1873" spans="12:15" x14ac:dyDescent="0.4">
      <c r="L1873" s="56">
        <f ca="1"/>
        <v>1872</v>
      </c>
      <c r="M1873" s="53">
        <f ca="1"/>
        <v>1905</v>
      </c>
      <c r="N1873" s="53">
        <f ca="1"/>
        <v>2</v>
      </c>
      <c r="O1873" s="53" t="str">
        <f ca="1"/>
        <v>1905-02</v>
      </c>
    </row>
    <row r="1874" spans="12:15" x14ac:dyDescent="0.4">
      <c r="L1874" s="56">
        <f ca="1"/>
        <v>1873</v>
      </c>
      <c r="M1874" s="53">
        <f ca="1"/>
        <v>1905</v>
      </c>
      <c r="N1874" s="53">
        <f ca="1"/>
        <v>2</v>
      </c>
      <c r="O1874" s="53" t="str">
        <f ca="1"/>
        <v>1905-02</v>
      </c>
    </row>
    <row r="1875" spans="12:15" x14ac:dyDescent="0.4">
      <c r="L1875" s="56">
        <f ca="1"/>
        <v>1874</v>
      </c>
      <c r="M1875" s="53">
        <f ca="1"/>
        <v>1905</v>
      </c>
      <c r="N1875" s="53">
        <f ca="1"/>
        <v>2</v>
      </c>
      <c r="O1875" s="53" t="str">
        <f ca="1"/>
        <v>1905-02</v>
      </c>
    </row>
    <row r="1876" spans="12:15" x14ac:dyDescent="0.4">
      <c r="L1876" s="56">
        <f ca="1"/>
        <v>1875</v>
      </c>
      <c r="M1876" s="53">
        <f ca="1"/>
        <v>1905</v>
      </c>
      <c r="N1876" s="53">
        <f ca="1"/>
        <v>2</v>
      </c>
      <c r="O1876" s="53" t="str">
        <f ca="1"/>
        <v>1905-02</v>
      </c>
    </row>
    <row r="1877" spans="12:15" x14ac:dyDescent="0.4">
      <c r="L1877" s="56">
        <f ca="1"/>
        <v>1876</v>
      </c>
      <c r="M1877" s="53">
        <f ca="1"/>
        <v>1905</v>
      </c>
      <c r="N1877" s="53">
        <f ca="1"/>
        <v>2</v>
      </c>
      <c r="O1877" s="53" t="str">
        <f ca="1"/>
        <v>1905-02</v>
      </c>
    </row>
    <row r="1878" spans="12:15" x14ac:dyDescent="0.4">
      <c r="L1878" s="56">
        <f ca="1"/>
        <v>1877</v>
      </c>
      <c r="M1878" s="53">
        <f ca="1"/>
        <v>1905</v>
      </c>
      <c r="N1878" s="53">
        <f ca="1"/>
        <v>2</v>
      </c>
      <c r="O1878" s="53" t="str">
        <f ca="1"/>
        <v>1905-02</v>
      </c>
    </row>
    <row r="1879" spans="12:15" x14ac:dyDescent="0.4">
      <c r="L1879" s="56">
        <f ca="1"/>
        <v>1878</v>
      </c>
      <c r="M1879" s="53">
        <f ca="1"/>
        <v>1905</v>
      </c>
      <c r="N1879" s="53">
        <f ca="1"/>
        <v>2</v>
      </c>
      <c r="O1879" s="53" t="str">
        <f ca="1"/>
        <v>1905-02</v>
      </c>
    </row>
    <row r="1880" spans="12:15" x14ac:dyDescent="0.4">
      <c r="L1880" s="56">
        <f ca="1"/>
        <v>1879</v>
      </c>
      <c r="M1880" s="53">
        <f ca="1"/>
        <v>1905</v>
      </c>
      <c r="N1880" s="53">
        <f ca="1"/>
        <v>2</v>
      </c>
      <c r="O1880" s="53" t="str">
        <f ca="1"/>
        <v>1905-02</v>
      </c>
    </row>
    <row r="1881" spans="12:15" x14ac:dyDescent="0.4">
      <c r="L1881" s="56">
        <f ca="1"/>
        <v>1880</v>
      </c>
      <c r="M1881" s="53">
        <f ca="1"/>
        <v>1905</v>
      </c>
      <c r="N1881" s="53">
        <f ca="1"/>
        <v>2</v>
      </c>
      <c r="O1881" s="53" t="str">
        <f ca="1"/>
        <v>1905-02</v>
      </c>
    </row>
    <row r="1882" spans="12:15" x14ac:dyDescent="0.4">
      <c r="L1882" s="56">
        <f ca="1"/>
        <v>1881</v>
      </c>
      <c r="M1882" s="53">
        <f ca="1"/>
        <v>1905</v>
      </c>
      <c r="N1882" s="53">
        <f ca="1"/>
        <v>2</v>
      </c>
      <c r="O1882" s="53" t="str">
        <f ca="1"/>
        <v>1905-02</v>
      </c>
    </row>
    <row r="1883" spans="12:15" x14ac:dyDescent="0.4">
      <c r="L1883" s="56">
        <f ca="1"/>
        <v>1882</v>
      </c>
      <c r="M1883" s="53">
        <f ca="1"/>
        <v>1905</v>
      </c>
      <c r="N1883" s="53">
        <f ca="1"/>
        <v>2</v>
      </c>
      <c r="O1883" s="53" t="str">
        <f ca="1"/>
        <v>1905-02</v>
      </c>
    </row>
    <row r="1884" spans="12:15" x14ac:dyDescent="0.4">
      <c r="L1884" s="56">
        <f ca="1"/>
        <v>1883</v>
      </c>
      <c r="M1884" s="53">
        <f ca="1"/>
        <v>1905</v>
      </c>
      <c r="N1884" s="53">
        <f ca="1"/>
        <v>2</v>
      </c>
      <c r="O1884" s="53" t="str">
        <f ca="1"/>
        <v>1905-02</v>
      </c>
    </row>
    <row r="1885" spans="12:15" x14ac:dyDescent="0.4">
      <c r="L1885" s="56">
        <f ca="1"/>
        <v>1884</v>
      </c>
      <c r="M1885" s="53">
        <f ca="1"/>
        <v>1905</v>
      </c>
      <c r="N1885" s="53">
        <f ca="1"/>
        <v>2</v>
      </c>
      <c r="O1885" s="53" t="str">
        <f ca="1"/>
        <v>1905-02</v>
      </c>
    </row>
    <row r="1886" spans="12:15" x14ac:dyDescent="0.4">
      <c r="L1886" s="56">
        <f ca="1"/>
        <v>1885</v>
      </c>
      <c r="M1886" s="53">
        <f ca="1"/>
        <v>1905</v>
      </c>
      <c r="N1886" s="53">
        <f ca="1"/>
        <v>2</v>
      </c>
      <c r="O1886" s="53" t="str">
        <f ca="1"/>
        <v>1905-02</v>
      </c>
    </row>
    <row r="1887" spans="12:15" x14ac:dyDescent="0.4">
      <c r="L1887" s="56">
        <f ca="1"/>
        <v>1886</v>
      </c>
      <c r="M1887" s="53">
        <f ca="1"/>
        <v>1905</v>
      </c>
      <c r="N1887" s="53">
        <f ca="1"/>
        <v>2</v>
      </c>
      <c r="O1887" s="53" t="str">
        <f ca="1"/>
        <v>1905-02</v>
      </c>
    </row>
    <row r="1888" spans="12:15" x14ac:dyDescent="0.4">
      <c r="L1888" s="56">
        <f ca="1"/>
        <v>1887</v>
      </c>
      <c r="M1888" s="53">
        <f ca="1"/>
        <v>1905</v>
      </c>
      <c r="N1888" s="53">
        <f ca="1"/>
        <v>3</v>
      </c>
      <c r="O1888" s="53" t="str">
        <f ca="1"/>
        <v>1905-03</v>
      </c>
    </row>
    <row r="1889" spans="12:15" x14ac:dyDescent="0.4">
      <c r="L1889" s="56">
        <f ca="1"/>
        <v>1888</v>
      </c>
      <c r="M1889" s="53">
        <f ca="1"/>
        <v>1905</v>
      </c>
      <c r="N1889" s="53">
        <f ca="1"/>
        <v>3</v>
      </c>
      <c r="O1889" s="53" t="str">
        <f ca="1"/>
        <v>1905-03</v>
      </c>
    </row>
    <row r="1890" spans="12:15" x14ac:dyDescent="0.4">
      <c r="L1890" s="56">
        <f ca="1"/>
        <v>1889</v>
      </c>
      <c r="M1890" s="53">
        <f ca="1"/>
        <v>1905</v>
      </c>
      <c r="N1890" s="53">
        <f ca="1"/>
        <v>3</v>
      </c>
      <c r="O1890" s="53" t="str">
        <f ca="1"/>
        <v>1905-03</v>
      </c>
    </row>
    <row r="1891" spans="12:15" x14ac:dyDescent="0.4">
      <c r="L1891" s="56">
        <f ca="1"/>
        <v>1890</v>
      </c>
      <c r="M1891" s="53">
        <f ca="1"/>
        <v>1905</v>
      </c>
      <c r="N1891" s="53">
        <f ca="1"/>
        <v>3</v>
      </c>
      <c r="O1891" s="53" t="str">
        <f ca="1"/>
        <v>1905-03</v>
      </c>
    </row>
    <row r="1892" spans="12:15" x14ac:dyDescent="0.4">
      <c r="L1892" s="56">
        <f ca="1"/>
        <v>1891</v>
      </c>
      <c r="M1892" s="53">
        <f ca="1"/>
        <v>1905</v>
      </c>
      <c r="N1892" s="53">
        <f ca="1"/>
        <v>3</v>
      </c>
      <c r="O1892" s="53" t="str">
        <f ca="1"/>
        <v>1905-03</v>
      </c>
    </row>
    <row r="1893" spans="12:15" x14ac:dyDescent="0.4">
      <c r="L1893" s="56">
        <f ca="1"/>
        <v>1892</v>
      </c>
      <c r="M1893" s="53">
        <f ca="1"/>
        <v>1905</v>
      </c>
      <c r="N1893" s="53">
        <f ca="1"/>
        <v>3</v>
      </c>
      <c r="O1893" s="53" t="str">
        <f ca="1"/>
        <v>1905-03</v>
      </c>
    </row>
    <row r="1894" spans="12:15" x14ac:dyDescent="0.4">
      <c r="L1894" s="56">
        <f ca="1"/>
        <v>1893</v>
      </c>
      <c r="M1894" s="53">
        <f ca="1"/>
        <v>1905</v>
      </c>
      <c r="N1894" s="53">
        <f ca="1"/>
        <v>3</v>
      </c>
      <c r="O1894" s="53" t="str">
        <f ca="1"/>
        <v>1905-03</v>
      </c>
    </row>
    <row r="1895" spans="12:15" x14ac:dyDescent="0.4">
      <c r="L1895" s="56">
        <f ca="1"/>
        <v>1894</v>
      </c>
      <c r="M1895" s="53">
        <f ca="1"/>
        <v>1905</v>
      </c>
      <c r="N1895" s="53">
        <f ca="1"/>
        <v>3</v>
      </c>
      <c r="O1895" s="53" t="str">
        <f ca="1"/>
        <v>1905-03</v>
      </c>
    </row>
    <row r="1896" spans="12:15" x14ac:dyDescent="0.4">
      <c r="L1896" s="56">
        <f ca="1"/>
        <v>1895</v>
      </c>
      <c r="M1896" s="53">
        <f ca="1"/>
        <v>1905</v>
      </c>
      <c r="N1896" s="53">
        <f ca="1"/>
        <v>3</v>
      </c>
      <c r="O1896" s="53" t="str">
        <f ca="1"/>
        <v>1905-03</v>
      </c>
    </row>
    <row r="1897" spans="12:15" x14ac:dyDescent="0.4">
      <c r="L1897" s="56">
        <f ca="1"/>
        <v>1896</v>
      </c>
      <c r="M1897" s="53">
        <f ca="1"/>
        <v>1905</v>
      </c>
      <c r="N1897" s="53">
        <f ca="1"/>
        <v>3</v>
      </c>
      <c r="O1897" s="53" t="str">
        <f ca="1"/>
        <v>1905-03</v>
      </c>
    </row>
    <row r="1898" spans="12:15" x14ac:dyDescent="0.4">
      <c r="L1898" s="56">
        <f ca="1"/>
        <v>1897</v>
      </c>
      <c r="M1898" s="53">
        <f ca="1"/>
        <v>1905</v>
      </c>
      <c r="N1898" s="53">
        <f ca="1"/>
        <v>3</v>
      </c>
      <c r="O1898" s="53" t="str">
        <f ca="1"/>
        <v>1905-03</v>
      </c>
    </row>
    <row r="1899" spans="12:15" x14ac:dyDescent="0.4">
      <c r="L1899" s="56">
        <f ca="1"/>
        <v>1898</v>
      </c>
      <c r="M1899" s="53">
        <f ca="1"/>
        <v>1905</v>
      </c>
      <c r="N1899" s="53">
        <f ca="1"/>
        <v>3</v>
      </c>
      <c r="O1899" s="53" t="str">
        <f ca="1"/>
        <v>1905-03</v>
      </c>
    </row>
    <row r="1900" spans="12:15" x14ac:dyDescent="0.4">
      <c r="L1900" s="56">
        <f ca="1"/>
        <v>1899</v>
      </c>
      <c r="M1900" s="53">
        <f ca="1"/>
        <v>1905</v>
      </c>
      <c r="N1900" s="53">
        <f ca="1"/>
        <v>3</v>
      </c>
      <c r="O1900" s="53" t="str">
        <f ca="1"/>
        <v>1905-03</v>
      </c>
    </row>
    <row r="1901" spans="12:15" x14ac:dyDescent="0.4">
      <c r="L1901" s="56">
        <f ca="1"/>
        <v>1900</v>
      </c>
      <c r="M1901" s="53">
        <f ca="1"/>
        <v>1905</v>
      </c>
      <c r="N1901" s="53">
        <f ca="1"/>
        <v>3</v>
      </c>
      <c r="O1901" s="53" t="str">
        <f ca="1"/>
        <v>1905-03</v>
      </c>
    </row>
    <row r="1902" spans="12:15" x14ac:dyDescent="0.4">
      <c r="L1902" s="56">
        <f ca="1"/>
        <v>1901</v>
      </c>
      <c r="M1902" s="53">
        <f ca="1"/>
        <v>1905</v>
      </c>
      <c r="N1902" s="53">
        <f ca="1"/>
        <v>3</v>
      </c>
      <c r="O1902" s="53" t="str">
        <f ca="1"/>
        <v>1905-03</v>
      </c>
    </row>
    <row r="1903" spans="12:15" x14ac:dyDescent="0.4">
      <c r="L1903" s="56">
        <f ca="1"/>
        <v>1902</v>
      </c>
      <c r="M1903" s="53">
        <f ca="1"/>
        <v>1905</v>
      </c>
      <c r="N1903" s="53">
        <f ca="1"/>
        <v>3</v>
      </c>
      <c r="O1903" s="53" t="str">
        <f ca="1"/>
        <v>1905-03</v>
      </c>
    </row>
    <row r="1904" spans="12:15" x14ac:dyDescent="0.4">
      <c r="L1904" s="56">
        <f ca="1"/>
        <v>1903</v>
      </c>
      <c r="M1904" s="53">
        <f ca="1"/>
        <v>1905</v>
      </c>
      <c r="N1904" s="53">
        <f ca="1"/>
        <v>3</v>
      </c>
      <c r="O1904" s="53" t="str">
        <f ca="1"/>
        <v>1905-03</v>
      </c>
    </row>
    <row r="1905" spans="12:15" x14ac:dyDescent="0.4">
      <c r="L1905" s="56">
        <f ca="1"/>
        <v>1904</v>
      </c>
      <c r="M1905" s="53">
        <f ca="1"/>
        <v>1905</v>
      </c>
      <c r="N1905" s="53">
        <f ca="1"/>
        <v>3</v>
      </c>
      <c r="O1905" s="53" t="str">
        <f ca="1"/>
        <v>1905-03</v>
      </c>
    </row>
    <row r="1906" spans="12:15" x14ac:dyDescent="0.4">
      <c r="L1906" s="56">
        <f ca="1"/>
        <v>1905</v>
      </c>
      <c r="M1906" s="53">
        <f ca="1"/>
        <v>1905</v>
      </c>
      <c r="N1906" s="53">
        <f ca="1"/>
        <v>3</v>
      </c>
      <c r="O1906" s="53" t="str">
        <f ca="1"/>
        <v>1905-03</v>
      </c>
    </row>
    <row r="1907" spans="12:15" x14ac:dyDescent="0.4">
      <c r="L1907" s="56">
        <f ca="1"/>
        <v>1906</v>
      </c>
      <c r="M1907" s="53">
        <f ca="1"/>
        <v>1905</v>
      </c>
      <c r="N1907" s="53">
        <f ca="1"/>
        <v>3</v>
      </c>
      <c r="O1907" s="53" t="str">
        <f ca="1"/>
        <v>1905-03</v>
      </c>
    </row>
    <row r="1908" spans="12:15" x14ac:dyDescent="0.4">
      <c r="L1908" s="56">
        <f ca="1"/>
        <v>1907</v>
      </c>
      <c r="M1908" s="53">
        <f ca="1"/>
        <v>1905</v>
      </c>
      <c r="N1908" s="53">
        <f ca="1"/>
        <v>3</v>
      </c>
      <c r="O1908" s="53" t="str">
        <f ca="1"/>
        <v>1905-03</v>
      </c>
    </row>
    <row r="1909" spans="12:15" x14ac:dyDescent="0.4">
      <c r="L1909" s="56">
        <f ca="1"/>
        <v>1908</v>
      </c>
      <c r="M1909" s="53">
        <f ca="1"/>
        <v>1905</v>
      </c>
      <c r="N1909" s="53">
        <f ca="1"/>
        <v>3</v>
      </c>
      <c r="O1909" s="53" t="str">
        <f ca="1"/>
        <v>1905-03</v>
      </c>
    </row>
    <row r="1910" spans="12:15" x14ac:dyDescent="0.4">
      <c r="L1910" s="56">
        <f ca="1"/>
        <v>1909</v>
      </c>
      <c r="M1910" s="53">
        <f ca="1"/>
        <v>1905</v>
      </c>
      <c r="N1910" s="53">
        <f ca="1"/>
        <v>3</v>
      </c>
      <c r="O1910" s="53" t="str">
        <f ca="1"/>
        <v>1905-03</v>
      </c>
    </row>
    <row r="1911" spans="12:15" x14ac:dyDescent="0.4">
      <c r="L1911" s="56">
        <f ca="1"/>
        <v>1910</v>
      </c>
      <c r="M1911" s="53">
        <f ca="1"/>
        <v>1905</v>
      </c>
      <c r="N1911" s="53">
        <f ca="1"/>
        <v>3</v>
      </c>
      <c r="O1911" s="53" t="str">
        <f ca="1"/>
        <v>1905-03</v>
      </c>
    </row>
    <row r="1912" spans="12:15" x14ac:dyDescent="0.4">
      <c r="L1912" s="56">
        <f ca="1"/>
        <v>1911</v>
      </c>
      <c r="M1912" s="53">
        <f ca="1"/>
        <v>1905</v>
      </c>
      <c r="N1912" s="53">
        <f ca="1"/>
        <v>3</v>
      </c>
      <c r="O1912" s="53" t="str">
        <f ca="1"/>
        <v>1905-03</v>
      </c>
    </row>
    <row r="1913" spans="12:15" x14ac:dyDescent="0.4">
      <c r="L1913" s="56">
        <f ca="1"/>
        <v>1912</v>
      </c>
      <c r="M1913" s="53">
        <f ca="1"/>
        <v>1905</v>
      </c>
      <c r="N1913" s="53">
        <f ca="1"/>
        <v>3</v>
      </c>
      <c r="O1913" s="53" t="str">
        <f ca="1"/>
        <v>1905-03</v>
      </c>
    </row>
    <row r="1914" spans="12:15" x14ac:dyDescent="0.4">
      <c r="L1914" s="56">
        <f ca="1"/>
        <v>1913</v>
      </c>
      <c r="M1914" s="53">
        <f ca="1"/>
        <v>1905</v>
      </c>
      <c r="N1914" s="53">
        <f ca="1"/>
        <v>3</v>
      </c>
      <c r="O1914" s="53" t="str">
        <f ca="1"/>
        <v>1905-03</v>
      </c>
    </row>
    <row r="1915" spans="12:15" x14ac:dyDescent="0.4">
      <c r="L1915" s="56">
        <f ca="1"/>
        <v>1914</v>
      </c>
      <c r="M1915" s="53">
        <f ca="1"/>
        <v>1905</v>
      </c>
      <c r="N1915" s="53">
        <f ca="1"/>
        <v>3</v>
      </c>
      <c r="O1915" s="53" t="str">
        <f ca="1"/>
        <v>1905-03</v>
      </c>
    </row>
    <row r="1916" spans="12:15" x14ac:dyDescent="0.4">
      <c r="L1916" s="56">
        <f ca="1"/>
        <v>1915</v>
      </c>
      <c r="M1916" s="53">
        <f ca="1"/>
        <v>1905</v>
      </c>
      <c r="N1916" s="53">
        <f ca="1"/>
        <v>3</v>
      </c>
      <c r="O1916" s="53" t="str">
        <f ca="1"/>
        <v>1905-03</v>
      </c>
    </row>
    <row r="1917" spans="12:15" x14ac:dyDescent="0.4">
      <c r="L1917" s="56">
        <f ca="1"/>
        <v>1916</v>
      </c>
      <c r="M1917" s="53">
        <f ca="1"/>
        <v>1905</v>
      </c>
      <c r="N1917" s="53">
        <f ca="1"/>
        <v>3</v>
      </c>
      <c r="O1917" s="53" t="str">
        <f ca="1"/>
        <v>1905-03</v>
      </c>
    </row>
    <row r="1918" spans="12:15" x14ac:dyDescent="0.4">
      <c r="L1918" s="56">
        <f ca="1"/>
        <v>1917</v>
      </c>
      <c r="M1918" s="53">
        <f ca="1"/>
        <v>1905</v>
      </c>
      <c r="N1918" s="53">
        <f ca="1"/>
        <v>3</v>
      </c>
      <c r="O1918" s="53" t="str">
        <f ca="1"/>
        <v>1905-03</v>
      </c>
    </row>
    <row r="1919" spans="12:15" x14ac:dyDescent="0.4">
      <c r="L1919" s="56">
        <f ca="1"/>
        <v>1918</v>
      </c>
      <c r="M1919" s="53">
        <f ca="1"/>
        <v>1905</v>
      </c>
      <c r="N1919" s="53">
        <f ca="1"/>
        <v>4</v>
      </c>
      <c r="O1919" s="53" t="str">
        <f ca="1"/>
        <v>1905-04</v>
      </c>
    </row>
    <row r="1920" spans="12:15" x14ac:dyDescent="0.4">
      <c r="L1920" s="56">
        <f ca="1"/>
        <v>1919</v>
      </c>
      <c r="M1920" s="53">
        <f ca="1"/>
        <v>1905</v>
      </c>
      <c r="N1920" s="53">
        <f ca="1"/>
        <v>4</v>
      </c>
      <c r="O1920" s="53" t="str">
        <f ca="1"/>
        <v>1905-04</v>
      </c>
    </row>
    <row r="1921" spans="12:15" x14ac:dyDescent="0.4">
      <c r="L1921" s="56">
        <f ca="1"/>
        <v>1920</v>
      </c>
      <c r="M1921" s="53">
        <f ca="1"/>
        <v>1905</v>
      </c>
      <c r="N1921" s="53">
        <f ca="1"/>
        <v>4</v>
      </c>
      <c r="O1921" s="53" t="str">
        <f ca="1"/>
        <v>1905-04</v>
      </c>
    </row>
    <row r="1922" spans="12:15" x14ac:dyDescent="0.4">
      <c r="L1922" s="56">
        <f ca="1"/>
        <v>1921</v>
      </c>
      <c r="M1922" s="53">
        <f ca="1"/>
        <v>1905</v>
      </c>
      <c r="N1922" s="53">
        <f ca="1"/>
        <v>4</v>
      </c>
      <c r="O1922" s="53" t="str">
        <f ca="1"/>
        <v>1905-04</v>
      </c>
    </row>
    <row r="1923" spans="12:15" x14ac:dyDescent="0.4">
      <c r="L1923" s="56">
        <f ca="1"/>
        <v>1922</v>
      </c>
      <c r="M1923" s="53">
        <f ca="1"/>
        <v>1905</v>
      </c>
      <c r="N1923" s="53">
        <f ca="1"/>
        <v>4</v>
      </c>
      <c r="O1923" s="53" t="str">
        <f ca="1"/>
        <v>1905-04</v>
      </c>
    </row>
    <row r="1924" spans="12:15" x14ac:dyDescent="0.4">
      <c r="L1924" s="56">
        <f ca="1"/>
        <v>1923</v>
      </c>
      <c r="M1924" s="53">
        <f ca="1"/>
        <v>1905</v>
      </c>
      <c r="N1924" s="53">
        <f ca="1"/>
        <v>4</v>
      </c>
      <c r="O1924" s="53" t="str">
        <f ca="1"/>
        <v>1905-04</v>
      </c>
    </row>
    <row r="1925" spans="12:15" x14ac:dyDescent="0.4">
      <c r="L1925" s="56">
        <f ca="1"/>
        <v>1924</v>
      </c>
      <c r="M1925" s="53">
        <f ca="1"/>
        <v>1905</v>
      </c>
      <c r="N1925" s="53">
        <f ca="1"/>
        <v>4</v>
      </c>
      <c r="O1925" s="53" t="str">
        <f ca="1"/>
        <v>1905-04</v>
      </c>
    </row>
    <row r="1926" spans="12:15" x14ac:dyDescent="0.4">
      <c r="L1926" s="56">
        <f ca="1"/>
        <v>1925</v>
      </c>
      <c r="M1926" s="53">
        <f ca="1"/>
        <v>1905</v>
      </c>
      <c r="N1926" s="53">
        <f ca="1"/>
        <v>4</v>
      </c>
      <c r="O1926" s="53" t="str">
        <f ca="1"/>
        <v>1905-04</v>
      </c>
    </row>
    <row r="1927" spans="12:15" x14ac:dyDescent="0.4">
      <c r="L1927" s="56">
        <f ca="1"/>
        <v>1926</v>
      </c>
      <c r="M1927" s="53">
        <f ca="1"/>
        <v>1905</v>
      </c>
      <c r="N1927" s="53">
        <f ca="1"/>
        <v>4</v>
      </c>
      <c r="O1927" s="53" t="str">
        <f ca="1"/>
        <v>1905-04</v>
      </c>
    </row>
    <row r="1928" spans="12:15" x14ac:dyDescent="0.4">
      <c r="L1928" s="56">
        <f ca="1"/>
        <v>1927</v>
      </c>
      <c r="M1928" s="53">
        <f ca="1"/>
        <v>1905</v>
      </c>
      <c r="N1928" s="53">
        <f ca="1"/>
        <v>4</v>
      </c>
      <c r="O1928" s="53" t="str">
        <f ca="1"/>
        <v>1905-04</v>
      </c>
    </row>
    <row r="1929" spans="12:15" x14ac:dyDescent="0.4">
      <c r="L1929" s="56">
        <f ca="1"/>
        <v>1928</v>
      </c>
      <c r="M1929" s="53">
        <f ca="1"/>
        <v>1905</v>
      </c>
      <c r="N1929" s="53">
        <f ca="1"/>
        <v>4</v>
      </c>
      <c r="O1929" s="53" t="str">
        <f ca="1"/>
        <v>1905-04</v>
      </c>
    </row>
    <row r="1930" spans="12:15" x14ac:dyDescent="0.4">
      <c r="L1930" s="56">
        <f ca="1"/>
        <v>1929</v>
      </c>
      <c r="M1930" s="53">
        <f ca="1"/>
        <v>1905</v>
      </c>
      <c r="N1930" s="53">
        <f ca="1"/>
        <v>4</v>
      </c>
      <c r="O1930" s="53" t="str">
        <f ca="1"/>
        <v>1905-04</v>
      </c>
    </row>
    <row r="1931" spans="12:15" x14ac:dyDescent="0.4">
      <c r="L1931" s="56">
        <f ca="1"/>
        <v>1930</v>
      </c>
      <c r="M1931" s="53">
        <f ca="1"/>
        <v>1905</v>
      </c>
      <c r="N1931" s="53">
        <f ca="1"/>
        <v>4</v>
      </c>
      <c r="O1931" s="53" t="str">
        <f ca="1"/>
        <v>1905-04</v>
      </c>
    </row>
    <row r="1932" spans="12:15" x14ac:dyDescent="0.4">
      <c r="L1932" s="56">
        <f ca="1"/>
        <v>1931</v>
      </c>
      <c r="M1932" s="53">
        <f ca="1"/>
        <v>1905</v>
      </c>
      <c r="N1932" s="53">
        <f ca="1"/>
        <v>4</v>
      </c>
      <c r="O1932" s="53" t="str">
        <f ca="1"/>
        <v>1905-04</v>
      </c>
    </row>
    <row r="1933" spans="12:15" x14ac:dyDescent="0.4">
      <c r="L1933" s="56">
        <f ca="1"/>
        <v>1932</v>
      </c>
      <c r="M1933" s="53">
        <f ca="1"/>
        <v>1905</v>
      </c>
      <c r="N1933" s="53">
        <f ca="1"/>
        <v>4</v>
      </c>
      <c r="O1933" s="53" t="str">
        <f ca="1"/>
        <v>1905-04</v>
      </c>
    </row>
    <row r="1934" spans="12:15" x14ac:dyDescent="0.4">
      <c r="L1934" s="56">
        <f ca="1"/>
        <v>1933</v>
      </c>
      <c r="M1934" s="53">
        <f ca="1"/>
        <v>1905</v>
      </c>
      <c r="N1934" s="53">
        <f ca="1"/>
        <v>4</v>
      </c>
      <c r="O1934" s="53" t="str">
        <f ca="1"/>
        <v>1905-04</v>
      </c>
    </row>
    <row r="1935" spans="12:15" x14ac:dyDescent="0.4">
      <c r="L1935" s="56">
        <f ca="1"/>
        <v>1934</v>
      </c>
      <c r="M1935" s="53">
        <f ca="1"/>
        <v>1905</v>
      </c>
      <c r="N1935" s="53">
        <f ca="1"/>
        <v>4</v>
      </c>
      <c r="O1935" s="53" t="str">
        <f ca="1"/>
        <v>1905-04</v>
      </c>
    </row>
    <row r="1936" spans="12:15" x14ac:dyDescent="0.4">
      <c r="L1936" s="56">
        <f ca="1"/>
        <v>1935</v>
      </c>
      <c r="M1936" s="53">
        <f ca="1"/>
        <v>1905</v>
      </c>
      <c r="N1936" s="53">
        <f ca="1"/>
        <v>4</v>
      </c>
      <c r="O1936" s="53" t="str">
        <f ca="1"/>
        <v>1905-04</v>
      </c>
    </row>
    <row r="1937" spans="12:15" x14ac:dyDescent="0.4">
      <c r="L1937" s="56">
        <f ca="1"/>
        <v>1936</v>
      </c>
      <c r="M1937" s="53">
        <f ca="1"/>
        <v>1905</v>
      </c>
      <c r="N1937" s="53">
        <f ca="1"/>
        <v>4</v>
      </c>
      <c r="O1937" s="53" t="str">
        <f ca="1"/>
        <v>1905-04</v>
      </c>
    </row>
    <row r="1938" spans="12:15" x14ac:dyDescent="0.4">
      <c r="L1938" s="56">
        <f ca="1"/>
        <v>1937</v>
      </c>
      <c r="M1938" s="53">
        <f ca="1"/>
        <v>1905</v>
      </c>
      <c r="N1938" s="53">
        <f ca="1"/>
        <v>4</v>
      </c>
      <c r="O1938" s="53" t="str">
        <f ca="1"/>
        <v>1905-04</v>
      </c>
    </row>
    <row r="1939" spans="12:15" x14ac:dyDescent="0.4">
      <c r="L1939" s="56">
        <f ca="1"/>
        <v>1938</v>
      </c>
      <c r="M1939" s="53">
        <f ca="1"/>
        <v>1905</v>
      </c>
      <c r="N1939" s="53">
        <f ca="1"/>
        <v>4</v>
      </c>
      <c r="O1939" s="53" t="str">
        <f ca="1"/>
        <v>1905-04</v>
      </c>
    </row>
    <row r="1940" spans="12:15" x14ac:dyDescent="0.4">
      <c r="L1940" s="56">
        <f ca="1"/>
        <v>1939</v>
      </c>
      <c r="M1940" s="53">
        <f ca="1"/>
        <v>1905</v>
      </c>
      <c r="N1940" s="53">
        <f ca="1"/>
        <v>4</v>
      </c>
      <c r="O1940" s="53" t="str">
        <f ca="1"/>
        <v>1905-04</v>
      </c>
    </row>
    <row r="1941" spans="12:15" x14ac:dyDescent="0.4">
      <c r="L1941" s="56">
        <f ca="1"/>
        <v>1940</v>
      </c>
      <c r="M1941" s="53">
        <f ca="1"/>
        <v>1905</v>
      </c>
      <c r="N1941" s="53">
        <f ca="1"/>
        <v>4</v>
      </c>
      <c r="O1941" s="53" t="str">
        <f ca="1"/>
        <v>1905-04</v>
      </c>
    </row>
    <row r="1942" spans="12:15" x14ac:dyDescent="0.4">
      <c r="L1942" s="56">
        <f ca="1"/>
        <v>1941</v>
      </c>
      <c r="M1942" s="53">
        <f ca="1"/>
        <v>1905</v>
      </c>
      <c r="N1942" s="53">
        <f ca="1"/>
        <v>4</v>
      </c>
      <c r="O1942" s="53" t="str">
        <f ca="1"/>
        <v>1905-04</v>
      </c>
    </row>
    <row r="1943" spans="12:15" x14ac:dyDescent="0.4">
      <c r="L1943" s="56">
        <f ca="1"/>
        <v>1942</v>
      </c>
      <c r="M1943" s="53">
        <f ca="1"/>
        <v>1905</v>
      </c>
      <c r="N1943" s="53">
        <f ca="1"/>
        <v>4</v>
      </c>
      <c r="O1943" s="53" t="str">
        <f ca="1"/>
        <v>1905-04</v>
      </c>
    </row>
    <row r="1944" spans="12:15" x14ac:dyDescent="0.4">
      <c r="L1944" s="56">
        <f ca="1"/>
        <v>1943</v>
      </c>
      <c r="M1944" s="53">
        <f ca="1"/>
        <v>1905</v>
      </c>
      <c r="N1944" s="53">
        <f ca="1"/>
        <v>4</v>
      </c>
      <c r="O1944" s="53" t="str">
        <f ca="1"/>
        <v>1905-04</v>
      </c>
    </row>
    <row r="1945" spans="12:15" x14ac:dyDescent="0.4">
      <c r="L1945" s="56">
        <f ca="1"/>
        <v>1944</v>
      </c>
      <c r="M1945" s="53">
        <f ca="1"/>
        <v>1905</v>
      </c>
      <c r="N1945" s="53">
        <f ca="1"/>
        <v>4</v>
      </c>
      <c r="O1945" s="53" t="str">
        <f ca="1"/>
        <v>1905-04</v>
      </c>
    </row>
    <row r="1946" spans="12:15" x14ac:dyDescent="0.4">
      <c r="L1946" s="56">
        <f ca="1"/>
        <v>1945</v>
      </c>
      <c r="M1946" s="53">
        <f ca="1"/>
        <v>1905</v>
      </c>
      <c r="N1946" s="53">
        <f ca="1"/>
        <v>4</v>
      </c>
      <c r="O1946" s="53" t="str">
        <f ca="1"/>
        <v>1905-04</v>
      </c>
    </row>
    <row r="1947" spans="12:15" x14ac:dyDescent="0.4">
      <c r="L1947" s="56">
        <f ca="1"/>
        <v>1946</v>
      </c>
      <c r="M1947" s="53">
        <f ca="1"/>
        <v>1905</v>
      </c>
      <c r="N1947" s="53">
        <f ca="1"/>
        <v>4</v>
      </c>
      <c r="O1947" s="53" t="str">
        <f ca="1"/>
        <v>1905-04</v>
      </c>
    </row>
    <row r="1948" spans="12:15" x14ac:dyDescent="0.4">
      <c r="L1948" s="56">
        <f ca="1"/>
        <v>1947</v>
      </c>
      <c r="M1948" s="53">
        <f ca="1"/>
        <v>1905</v>
      </c>
      <c r="N1948" s="53">
        <f ca="1"/>
        <v>4</v>
      </c>
      <c r="O1948" s="53" t="str">
        <f ca="1"/>
        <v>1905-04</v>
      </c>
    </row>
    <row r="1949" spans="12:15" x14ac:dyDescent="0.4">
      <c r="L1949" s="56">
        <f ca="1"/>
        <v>1948</v>
      </c>
      <c r="M1949" s="53">
        <f ca="1"/>
        <v>1905</v>
      </c>
      <c r="N1949" s="53">
        <f ca="1"/>
        <v>5</v>
      </c>
      <c r="O1949" s="53" t="str">
        <f ca="1"/>
        <v>1905-05</v>
      </c>
    </row>
    <row r="1950" spans="12:15" x14ac:dyDescent="0.4">
      <c r="L1950" s="56">
        <f ca="1"/>
        <v>1949</v>
      </c>
      <c r="M1950" s="53">
        <f ca="1"/>
        <v>1905</v>
      </c>
      <c r="N1950" s="53">
        <f ca="1"/>
        <v>5</v>
      </c>
      <c r="O1950" s="53" t="str">
        <f ca="1"/>
        <v>1905-05</v>
      </c>
    </row>
    <row r="1951" spans="12:15" x14ac:dyDescent="0.4">
      <c r="L1951" s="56">
        <f ca="1"/>
        <v>1950</v>
      </c>
      <c r="M1951" s="53">
        <f ca="1"/>
        <v>1905</v>
      </c>
      <c r="N1951" s="53">
        <f ca="1"/>
        <v>5</v>
      </c>
      <c r="O1951" s="53" t="str">
        <f ca="1"/>
        <v>1905-05</v>
      </c>
    </row>
    <row r="1952" spans="12:15" x14ac:dyDescent="0.4">
      <c r="L1952" s="56">
        <f ca="1"/>
        <v>1951</v>
      </c>
      <c r="M1952" s="53">
        <f ca="1"/>
        <v>1905</v>
      </c>
      <c r="N1952" s="53">
        <f ca="1"/>
        <v>5</v>
      </c>
      <c r="O1952" s="53" t="str">
        <f ca="1"/>
        <v>1905-05</v>
      </c>
    </row>
    <row r="1953" spans="12:15" x14ac:dyDescent="0.4">
      <c r="L1953" s="56">
        <f ca="1"/>
        <v>1952</v>
      </c>
      <c r="M1953" s="53">
        <f ca="1"/>
        <v>1905</v>
      </c>
      <c r="N1953" s="53">
        <f ca="1"/>
        <v>5</v>
      </c>
      <c r="O1953" s="53" t="str">
        <f ca="1"/>
        <v>1905-05</v>
      </c>
    </row>
    <row r="1954" spans="12:15" x14ac:dyDescent="0.4">
      <c r="L1954" s="56">
        <f ca="1"/>
        <v>1953</v>
      </c>
      <c r="M1954" s="53">
        <f ca="1"/>
        <v>1905</v>
      </c>
      <c r="N1954" s="53">
        <f ca="1"/>
        <v>5</v>
      </c>
      <c r="O1954" s="53" t="str">
        <f ca="1"/>
        <v>1905-05</v>
      </c>
    </row>
    <row r="1955" spans="12:15" x14ac:dyDescent="0.4">
      <c r="L1955" s="56">
        <f ca="1"/>
        <v>1954</v>
      </c>
      <c r="M1955" s="53">
        <f ca="1"/>
        <v>1905</v>
      </c>
      <c r="N1955" s="53">
        <f ca="1"/>
        <v>5</v>
      </c>
      <c r="O1955" s="53" t="str">
        <f ca="1"/>
        <v>1905-05</v>
      </c>
    </row>
    <row r="1956" spans="12:15" x14ac:dyDescent="0.4">
      <c r="L1956" s="56">
        <f ca="1"/>
        <v>1955</v>
      </c>
      <c r="M1956" s="53">
        <f ca="1"/>
        <v>1905</v>
      </c>
      <c r="N1956" s="53">
        <f ca="1"/>
        <v>5</v>
      </c>
      <c r="O1956" s="53" t="str">
        <f ca="1"/>
        <v>1905-05</v>
      </c>
    </row>
    <row r="1957" spans="12:15" x14ac:dyDescent="0.4">
      <c r="L1957" s="56">
        <f ca="1"/>
        <v>1956</v>
      </c>
      <c r="M1957" s="53">
        <f ca="1"/>
        <v>1905</v>
      </c>
      <c r="N1957" s="53">
        <f ca="1"/>
        <v>5</v>
      </c>
      <c r="O1957" s="53" t="str">
        <f ca="1"/>
        <v>1905-05</v>
      </c>
    </row>
    <row r="1958" spans="12:15" x14ac:dyDescent="0.4">
      <c r="L1958" s="56">
        <f ca="1"/>
        <v>1957</v>
      </c>
      <c r="M1958" s="53">
        <f ca="1"/>
        <v>1905</v>
      </c>
      <c r="N1958" s="53">
        <f ca="1"/>
        <v>5</v>
      </c>
      <c r="O1958" s="53" t="str">
        <f ca="1"/>
        <v>1905-05</v>
      </c>
    </row>
    <row r="1959" spans="12:15" x14ac:dyDescent="0.4">
      <c r="L1959" s="56">
        <f ca="1"/>
        <v>1958</v>
      </c>
      <c r="M1959" s="53">
        <f ca="1"/>
        <v>1905</v>
      </c>
      <c r="N1959" s="53">
        <f ca="1"/>
        <v>5</v>
      </c>
      <c r="O1959" s="53" t="str">
        <f ca="1"/>
        <v>1905-05</v>
      </c>
    </row>
    <row r="1960" spans="12:15" x14ac:dyDescent="0.4">
      <c r="L1960" s="56">
        <f ca="1"/>
        <v>1959</v>
      </c>
      <c r="M1960" s="53">
        <f ca="1"/>
        <v>1905</v>
      </c>
      <c r="N1960" s="53">
        <f ca="1"/>
        <v>5</v>
      </c>
      <c r="O1960" s="53" t="str">
        <f ca="1"/>
        <v>1905-05</v>
      </c>
    </row>
    <row r="1961" spans="12:15" x14ac:dyDescent="0.4">
      <c r="L1961" s="56">
        <f ca="1"/>
        <v>1960</v>
      </c>
      <c r="M1961" s="53">
        <f ca="1"/>
        <v>1905</v>
      </c>
      <c r="N1961" s="53">
        <f ca="1"/>
        <v>5</v>
      </c>
      <c r="O1961" s="53" t="str">
        <f ca="1"/>
        <v>1905-05</v>
      </c>
    </row>
    <row r="1962" spans="12:15" x14ac:dyDescent="0.4">
      <c r="L1962" s="56">
        <f ca="1"/>
        <v>1961</v>
      </c>
      <c r="M1962" s="53">
        <f ca="1"/>
        <v>1905</v>
      </c>
      <c r="N1962" s="53">
        <f ca="1"/>
        <v>5</v>
      </c>
      <c r="O1962" s="53" t="str">
        <f ca="1"/>
        <v>1905-05</v>
      </c>
    </row>
    <row r="1963" spans="12:15" x14ac:dyDescent="0.4">
      <c r="L1963" s="56">
        <f ca="1"/>
        <v>1962</v>
      </c>
      <c r="M1963" s="53">
        <f ca="1"/>
        <v>1905</v>
      </c>
      <c r="N1963" s="53">
        <f ca="1"/>
        <v>5</v>
      </c>
      <c r="O1963" s="53" t="str">
        <f ca="1"/>
        <v>1905-05</v>
      </c>
    </row>
    <row r="1964" spans="12:15" x14ac:dyDescent="0.4">
      <c r="L1964" s="56">
        <f ca="1"/>
        <v>1963</v>
      </c>
      <c r="M1964" s="53">
        <f ca="1"/>
        <v>1905</v>
      </c>
      <c r="N1964" s="53">
        <f ca="1"/>
        <v>5</v>
      </c>
      <c r="O1964" s="53" t="str">
        <f ca="1"/>
        <v>1905-05</v>
      </c>
    </row>
    <row r="1965" spans="12:15" x14ac:dyDescent="0.4">
      <c r="L1965" s="56">
        <f ca="1"/>
        <v>1964</v>
      </c>
      <c r="M1965" s="53">
        <f ca="1"/>
        <v>1905</v>
      </c>
      <c r="N1965" s="53">
        <f ca="1"/>
        <v>5</v>
      </c>
      <c r="O1965" s="53" t="str">
        <f ca="1"/>
        <v>1905-05</v>
      </c>
    </row>
    <row r="1966" spans="12:15" x14ac:dyDescent="0.4">
      <c r="L1966" s="56">
        <f ca="1"/>
        <v>1965</v>
      </c>
      <c r="M1966" s="53">
        <f ca="1"/>
        <v>1905</v>
      </c>
      <c r="N1966" s="53">
        <f ca="1"/>
        <v>5</v>
      </c>
      <c r="O1966" s="53" t="str">
        <f ca="1"/>
        <v>1905-05</v>
      </c>
    </row>
    <row r="1967" spans="12:15" x14ac:dyDescent="0.4">
      <c r="L1967" s="56">
        <f ca="1"/>
        <v>1966</v>
      </c>
      <c r="M1967" s="53">
        <f ca="1"/>
        <v>1905</v>
      </c>
      <c r="N1967" s="53">
        <f ca="1"/>
        <v>5</v>
      </c>
      <c r="O1967" s="53" t="str">
        <f ca="1"/>
        <v>1905-05</v>
      </c>
    </row>
    <row r="1968" spans="12:15" x14ac:dyDescent="0.4">
      <c r="L1968" s="56">
        <f ca="1"/>
        <v>1967</v>
      </c>
      <c r="M1968" s="53">
        <f ca="1"/>
        <v>1905</v>
      </c>
      <c r="N1968" s="53">
        <f ca="1"/>
        <v>5</v>
      </c>
      <c r="O1968" s="53" t="str">
        <f ca="1"/>
        <v>1905-05</v>
      </c>
    </row>
    <row r="1969" spans="12:15" x14ac:dyDescent="0.4">
      <c r="L1969" s="56">
        <f ca="1"/>
        <v>1968</v>
      </c>
      <c r="M1969" s="53">
        <f ca="1"/>
        <v>1905</v>
      </c>
      <c r="N1969" s="53">
        <f ca="1"/>
        <v>5</v>
      </c>
      <c r="O1969" s="53" t="str">
        <f ca="1"/>
        <v>1905-05</v>
      </c>
    </row>
    <row r="1970" spans="12:15" x14ac:dyDescent="0.4">
      <c r="L1970" s="56">
        <f ca="1"/>
        <v>1969</v>
      </c>
      <c r="M1970" s="53">
        <f ca="1"/>
        <v>1905</v>
      </c>
      <c r="N1970" s="53">
        <f ca="1"/>
        <v>5</v>
      </c>
      <c r="O1970" s="53" t="str">
        <f ca="1"/>
        <v>1905-05</v>
      </c>
    </row>
    <row r="1971" spans="12:15" x14ac:dyDescent="0.4">
      <c r="L1971" s="56">
        <f ca="1"/>
        <v>1970</v>
      </c>
      <c r="M1971" s="53">
        <f ca="1"/>
        <v>1905</v>
      </c>
      <c r="N1971" s="53">
        <f ca="1"/>
        <v>5</v>
      </c>
      <c r="O1971" s="53" t="str">
        <f ca="1"/>
        <v>1905-05</v>
      </c>
    </row>
    <row r="1972" spans="12:15" x14ac:dyDescent="0.4">
      <c r="L1972" s="56">
        <f ca="1"/>
        <v>1971</v>
      </c>
      <c r="M1972" s="53">
        <f ca="1"/>
        <v>1905</v>
      </c>
      <c r="N1972" s="53">
        <f ca="1"/>
        <v>5</v>
      </c>
      <c r="O1972" s="53" t="str">
        <f ca="1"/>
        <v>1905-05</v>
      </c>
    </row>
    <row r="1973" spans="12:15" x14ac:dyDescent="0.4">
      <c r="L1973" s="56">
        <f ca="1"/>
        <v>1972</v>
      </c>
      <c r="M1973" s="53">
        <f ca="1"/>
        <v>1905</v>
      </c>
      <c r="N1973" s="53">
        <f ca="1"/>
        <v>5</v>
      </c>
      <c r="O1973" s="53" t="str">
        <f ca="1"/>
        <v>1905-05</v>
      </c>
    </row>
    <row r="1974" spans="12:15" x14ac:dyDescent="0.4">
      <c r="L1974" s="56">
        <f ca="1"/>
        <v>1973</v>
      </c>
      <c r="M1974" s="53">
        <f ca="1"/>
        <v>1905</v>
      </c>
      <c r="N1974" s="53">
        <f ca="1"/>
        <v>5</v>
      </c>
      <c r="O1974" s="53" t="str">
        <f ca="1"/>
        <v>1905-05</v>
      </c>
    </row>
    <row r="1975" spans="12:15" x14ac:dyDescent="0.4">
      <c r="L1975" s="56">
        <f ca="1"/>
        <v>1974</v>
      </c>
      <c r="M1975" s="53">
        <f ca="1"/>
        <v>1905</v>
      </c>
      <c r="N1975" s="53">
        <f ca="1"/>
        <v>5</v>
      </c>
      <c r="O1975" s="53" t="str">
        <f ca="1"/>
        <v>1905-05</v>
      </c>
    </row>
    <row r="1976" spans="12:15" x14ac:dyDescent="0.4">
      <c r="L1976" s="56">
        <f ca="1"/>
        <v>1975</v>
      </c>
      <c r="M1976" s="53">
        <f ca="1"/>
        <v>1905</v>
      </c>
      <c r="N1976" s="53">
        <f ca="1"/>
        <v>5</v>
      </c>
      <c r="O1976" s="53" t="str">
        <f ca="1"/>
        <v>1905-05</v>
      </c>
    </row>
    <row r="1977" spans="12:15" x14ac:dyDescent="0.4">
      <c r="L1977" s="56">
        <f ca="1"/>
        <v>1976</v>
      </c>
      <c r="M1977" s="53">
        <f ca="1"/>
        <v>1905</v>
      </c>
      <c r="N1977" s="53">
        <f ca="1"/>
        <v>5</v>
      </c>
      <c r="O1977" s="53" t="str">
        <f ca="1"/>
        <v>1905-05</v>
      </c>
    </row>
    <row r="1978" spans="12:15" x14ac:dyDescent="0.4">
      <c r="L1978" s="56">
        <f ca="1"/>
        <v>1977</v>
      </c>
      <c r="M1978" s="53">
        <f ca="1"/>
        <v>1905</v>
      </c>
      <c r="N1978" s="53">
        <f ca="1"/>
        <v>5</v>
      </c>
      <c r="O1978" s="53" t="str">
        <f ca="1"/>
        <v>1905-05</v>
      </c>
    </row>
    <row r="1979" spans="12:15" x14ac:dyDescent="0.4">
      <c r="L1979" s="56">
        <f ca="1"/>
        <v>1978</v>
      </c>
      <c r="M1979" s="53">
        <f ca="1"/>
        <v>1905</v>
      </c>
      <c r="N1979" s="53">
        <f ca="1"/>
        <v>5</v>
      </c>
      <c r="O1979" s="53" t="str">
        <f ca="1"/>
        <v>1905-05</v>
      </c>
    </row>
    <row r="1980" spans="12:15" x14ac:dyDescent="0.4">
      <c r="L1980" s="56">
        <f ca="1"/>
        <v>1979</v>
      </c>
      <c r="M1980" s="53">
        <f ca="1"/>
        <v>1905</v>
      </c>
      <c r="N1980" s="53">
        <f ca="1"/>
        <v>6</v>
      </c>
      <c r="O1980" s="53" t="str">
        <f ca="1"/>
        <v>1905-06</v>
      </c>
    </row>
    <row r="1981" spans="12:15" x14ac:dyDescent="0.4">
      <c r="L1981" s="56">
        <f ca="1"/>
        <v>1980</v>
      </c>
      <c r="M1981" s="53">
        <f ca="1"/>
        <v>1905</v>
      </c>
      <c r="N1981" s="53">
        <f ca="1"/>
        <v>6</v>
      </c>
      <c r="O1981" s="53" t="str">
        <f ca="1"/>
        <v>1905-06</v>
      </c>
    </row>
    <row r="1982" spans="12:15" x14ac:dyDescent="0.4">
      <c r="L1982" s="56">
        <f ca="1"/>
        <v>1981</v>
      </c>
      <c r="M1982" s="53">
        <f ca="1"/>
        <v>1905</v>
      </c>
      <c r="N1982" s="53">
        <f ca="1"/>
        <v>6</v>
      </c>
      <c r="O1982" s="53" t="str">
        <f ca="1"/>
        <v>1905-06</v>
      </c>
    </row>
    <row r="1983" spans="12:15" x14ac:dyDescent="0.4">
      <c r="L1983" s="56">
        <f ca="1"/>
        <v>1982</v>
      </c>
      <c r="M1983" s="53">
        <f ca="1"/>
        <v>1905</v>
      </c>
      <c r="N1983" s="53">
        <f ca="1"/>
        <v>6</v>
      </c>
      <c r="O1983" s="53" t="str">
        <f ca="1"/>
        <v>1905-06</v>
      </c>
    </row>
    <row r="1984" spans="12:15" x14ac:dyDescent="0.4">
      <c r="L1984" s="56">
        <f ca="1"/>
        <v>1983</v>
      </c>
      <c r="M1984" s="53">
        <f ca="1"/>
        <v>1905</v>
      </c>
      <c r="N1984" s="53">
        <f ca="1"/>
        <v>6</v>
      </c>
      <c r="O1984" s="53" t="str">
        <f ca="1"/>
        <v>1905-06</v>
      </c>
    </row>
    <row r="1985" spans="12:15" x14ac:dyDescent="0.4">
      <c r="L1985" s="56">
        <f ca="1"/>
        <v>1984</v>
      </c>
      <c r="M1985" s="53">
        <f ca="1"/>
        <v>1905</v>
      </c>
      <c r="N1985" s="53">
        <f ca="1"/>
        <v>6</v>
      </c>
      <c r="O1985" s="53" t="str">
        <f ca="1"/>
        <v>1905-06</v>
      </c>
    </row>
    <row r="1986" spans="12:15" x14ac:dyDescent="0.4">
      <c r="L1986" s="56">
        <f ca="1"/>
        <v>1985</v>
      </c>
      <c r="M1986" s="53">
        <f ca="1"/>
        <v>1905</v>
      </c>
      <c r="N1986" s="53">
        <f ca="1"/>
        <v>6</v>
      </c>
      <c r="O1986" s="53" t="str">
        <f ca="1"/>
        <v>1905-06</v>
      </c>
    </row>
    <row r="1987" spans="12:15" x14ac:dyDescent="0.4">
      <c r="L1987" s="56">
        <f ca="1"/>
        <v>1986</v>
      </c>
      <c r="M1987" s="53">
        <f ca="1"/>
        <v>1905</v>
      </c>
      <c r="N1987" s="53">
        <f ca="1"/>
        <v>6</v>
      </c>
      <c r="O1987" s="53" t="str">
        <f ca="1"/>
        <v>1905-06</v>
      </c>
    </row>
    <row r="1988" spans="12:15" x14ac:dyDescent="0.4">
      <c r="L1988" s="56">
        <f ca="1"/>
        <v>1987</v>
      </c>
      <c r="M1988" s="53">
        <f ca="1"/>
        <v>1905</v>
      </c>
      <c r="N1988" s="53">
        <f ca="1"/>
        <v>6</v>
      </c>
      <c r="O1988" s="53" t="str">
        <f ca="1"/>
        <v>1905-06</v>
      </c>
    </row>
    <row r="1989" spans="12:15" x14ac:dyDescent="0.4">
      <c r="L1989" s="56">
        <f ca="1"/>
        <v>1988</v>
      </c>
      <c r="M1989" s="53">
        <f ca="1"/>
        <v>1905</v>
      </c>
      <c r="N1989" s="53">
        <f ca="1"/>
        <v>6</v>
      </c>
      <c r="O1989" s="53" t="str">
        <f ca="1"/>
        <v>1905-06</v>
      </c>
    </row>
    <row r="1990" spans="12:15" x14ac:dyDescent="0.4">
      <c r="L1990" s="56">
        <f ca="1"/>
        <v>1989</v>
      </c>
      <c r="M1990" s="53">
        <f ca="1"/>
        <v>1905</v>
      </c>
      <c r="N1990" s="53">
        <f ca="1"/>
        <v>6</v>
      </c>
      <c r="O1990" s="53" t="str">
        <f ca="1"/>
        <v>1905-06</v>
      </c>
    </row>
    <row r="1991" spans="12:15" x14ac:dyDescent="0.4">
      <c r="L1991" s="56">
        <f ca="1"/>
        <v>1990</v>
      </c>
      <c r="M1991" s="53">
        <f ca="1"/>
        <v>1905</v>
      </c>
      <c r="N1991" s="53">
        <f ca="1"/>
        <v>6</v>
      </c>
      <c r="O1991" s="53" t="str">
        <f ca="1"/>
        <v>1905-06</v>
      </c>
    </row>
    <row r="1992" spans="12:15" x14ac:dyDescent="0.4">
      <c r="L1992" s="56">
        <f ca="1"/>
        <v>1991</v>
      </c>
      <c r="M1992" s="53">
        <f ca="1"/>
        <v>1905</v>
      </c>
      <c r="N1992" s="53">
        <f ca="1"/>
        <v>6</v>
      </c>
      <c r="O1992" s="53" t="str">
        <f ca="1"/>
        <v>1905-06</v>
      </c>
    </row>
    <row r="1993" spans="12:15" x14ac:dyDescent="0.4">
      <c r="L1993" s="56">
        <f ca="1"/>
        <v>1992</v>
      </c>
      <c r="M1993" s="53">
        <f ca="1"/>
        <v>1905</v>
      </c>
      <c r="N1993" s="53">
        <f ca="1"/>
        <v>6</v>
      </c>
      <c r="O1993" s="53" t="str">
        <f ca="1"/>
        <v>1905-06</v>
      </c>
    </row>
    <row r="1994" spans="12:15" x14ac:dyDescent="0.4">
      <c r="L1994" s="56">
        <f ca="1"/>
        <v>1993</v>
      </c>
      <c r="M1994" s="53">
        <f ca="1"/>
        <v>1905</v>
      </c>
      <c r="N1994" s="53">
        <f ca="1"/>
        <v>6</v>
      </c>
      <c r="O1994" s="53" t="str">
        <f ca="1"/>
        <v>1905-06</v>
      </c>
    </row>
    <row r="1995" spans="12:15" x14ac:dyDescent="0.4">
      <c r="L1995" s="56">
        <f ca="1"/>
        <v>1994</v>
      </c>
      <c r="M1995" s="53">
        <f ca="1"/>
        <v>1905</v>
      </c>
      <c r="N1995" s="53">
        <f ca="1"/>
        <v>6</v>
      </c>
      <c r="O1995" s="53" t="str">
        <f ca="1"/>
        <v>1905-06</v>
      </c>
    </row>
    <row r="1996" spans="12:15" x14ac:dyDescent="0.4">
      <c r="L1996" s="56">
        <f ca="1"/>
        <v>1995</v>
      </c>
      <c r="M1996" s="53">
        <f ca="1"/>
        <v>1905</v>
      </c>
      <c r="N1996" s="53">
        <f ca="1"/>
        <v>6</v>
      </c>
      <c r="O1996" s="53" t="str">
        <f ca="1"/>
        <v>1905-06</v>
      </c>
    </row>
    <row r="1997" spans="12:15" x14ac:dyDescent="0.4">
      <c r="L1997" s="56">
        <f ca="1"/>
        <v>1996</v>
      </c>
      <c r="M1997" s="53">
        <f ca="1"/>
        <v>1905</v>
      </c>
      <c r="N1997" s="53">
        <f ca="1"/>
        <v>6</v>
      </c>
      <c r="O1997" s="53" t="str">
        <f ca="1"/>
        <v>1905-06</v>
      </c>
    </row>
    <row r="1998" spans="12:15" x14ac:dyDescent="0.4">
      <c r="L1998" s="56">
        <f ca="1"/>
        <v>1997</v>
      </c>
      <c r="M1998" s="53">
        <f ca="1"/>
        <v>1905</v>
      </c>
      <c r="N1998" s="53">
        <f ca="1"/>
        <v>6</v>
      </c>
      <c r="O1998" s="53" t="str">
        <f ca="1"/>
        <v>1905-06</v>
      </c>
    </row>
    <row r="1999" spans="12:15" x14ac:dyDescent="0.4">
      <c r="L1999" s="56">
        <f ca="1"/>
        <v>1998</v>
      </c>
      <c r="M1999" s="53">
        <f ca="1"/>
        <v>1905</v>
      </c>
      <c r="N1999" s="53">
        <f ca="1"/>
        <v>6</v>
      </c>
      <c r="O1999" s="53" t="str">
        <f ca="1"/>
        <v>1905-06</v>
      </c>
    </row>
    <row r="2000" spans="12:15" x14ac:dyDescent="0.4">
      <c r="L2000" s="56">
        <f ca="1"/>
        <v>1999</v>
      </c>
      <c r="M2000" s="53">
        <f ca="1"/>
        <v>1905</v>
      </c>
      <c r="N2000" s="53">
        <f ca="1"/>
        <v>6</v>
      </c>
      <c r="O2000" s="53" t="str">
        <f ca="1"/>
        <v>1905-06</v>
      </c>
    </row>
    <row r="2001" spans="12:15" x14ac:dyDescent="0.4">
      <c r="L2001" s="56">
        <f ca="1"/>
        <v>2000</v>
      </c>
      <c r="M2001" s="53">
        <f ca="1"/>
        <v>1905</v>
      </c>
      <c r="N2001" s="53">
        <f ca="1"/>
        <v>6</v>
      </c>
      <c r="O2001" s="53" t="str">
        <f ca="1"/>
        <v>1905-06</v>
      </c>
    </row>
    <row r="2002" spans="12:15" x14ac:dyDescent="0.4">
      <c r="L2002" s="56">
        <f ca="1"/>
        <v>2001</v>
      </c>
      <c r="M2002" s="53">
        <f ca="1"/>
        <v>1905</v>
      </c>
      <c r="N2002" s="53">
        <f ca="1"/>
        <v>6</v>
      </c>
      <c r="O2002" s="53" t="str">
        <f ca="1"/>
        <v>1905-06</v>
      </c>
    </row>
    <row r="2003" spans="12:15" x14ac:dyDescent="0.4">
      <c r="L2003" s="56">
        <f ca="1"/>
        <v>2002</v>
      </c>
      <c r="M2003" s="53">
        <f ca="1"/>
        <v>1905</v>
      </c>
      <c r="N2003" s="53">
        <f ca="1"/>
        <v>6</v>
      </c>
      <c r="O2003" s="53" t="str">
        <f ca="1"/>
        <v>1905-06</v>
      </c>
    </row>
    <row r="2004" spans="12:15" x14ac:dyDescent="0.4">
      <c r="L2004" s="56">
        <f ca="1"/>
        <v>2003</v>
      </c>
      <c r="M2004" s="53">
        <f ca="1"/>
        <v>1905</v>
      </c>
      <c r="N2004" s="53">
        <f ca="1"/>
        <v>6</v>
      </c>
      <c r="O2004" s="53" t="str">
        <f ca="1"/>
        <v>1905-06</v>
      </c>
    </row>
    <row r="2005" spans="12:15" x14ac:dyDescent="0.4">
      <c r="L2005" s="56">
        <f ca="1"/>
        <v>2004</v>
      </c>
      <c r="M2005" s="53">
        <f ca="1"/>
        <v>1905</v>
      </c>
      <c r="N2005" s="53">
        <f ca="1"/>
        <v>6</v>
      </c>
      <c r="O2005" s="53" t="str">
        <f ca="1"/>
        <v>1905-06</v>
      </c>
    </row>
    <row r="2006" spans="12:15" x14ac:dyDescent="0.4">
      <c r="L2006" s="56">
        <f ca="1"/>
        <v>2005</v>
      </c>
      <c r="M2006" s="53">
        <f ca="1"/>
        <v>1905</v>
      </c>
      <c r="N2006" s="53">
        <f ca="1"/>
        <v>6</v>
      </c>
      <c r="O2006" s="53" t="str">
        <f ca="1"/>
        <v>1905-06</v>
      </c>
    </row>
    <row r="2007" spans="12:15" x14ac:dyDescent="0.4">
      <c r="L2007" s="56">
        <f ca="1"/>
        <v>2006</v>
      </c>
      <c r="M2007" s="53">
        <f ca="1"/>
        <v>1905</v>
      </c>
      <c r="N2007" s="53">
        <f ca="1"/>
        <v>6</v>
      </c>
      <c r="O2007" s="53" t="str">
        <f ca="1"/>
        <v>1905-06</v>
      </c>
    </row>
    <row r="2008" spans="12:15" x14ac:dyDescent="0.4">
      <c r="L2008" s="56">
        <f ca="1"/>
        <v>2007</v>
      </c>
      <c r="M2008" s="53">
        <f ca="1"/>
        <v>1905</v>
      </c>
      <c r="N2008" s="53">
        <f ca="1"/>
        <v>6</v>
      </c>
      <c r="O2008" s="53" t="str">
        <f ca="1"/>
        <v>1905-06</v>
      </c>
    </row>
    <row r="2009" spans="12:15" x14ac:dyDescent="0.4">
      <c r="L2009" s="56">
        <f ca="1"/>
        <v>2008</v>
      </c>
      <c r="M2009" s="53">
        <f ca="1"/>
        <v>1905</v>
      </c>
      <c r="N2009" s="53">
        <f ca="1"/>
        <v>6</v>
      </c>
      <c r="O2009" s="53" t="str">
        <f ca="1"/>
        <v>1905-06</v>
      </c>
    </row>
    <row r="2010" spans="12:15" x14ac:dyDescent="0.4">
      <c r="L2010" s="56">
        <f ca="1"/>
        <v>2009</v>
      </c>
      <c r="M2010" s="53">
        <f ca="1"/>
        <v>1905</v>
      </c>
      <c r="N2010" s="53">
        <f ca="1"/>
        <v>7</v>
      </c>
      <c r="O2010" s="53" t="str">
        <f ca="1"/>
        <v>1905-07</v>
      </c>
    </row>
    <row r="2011" spans="12:15" x14ac:dyDescent="0.4">
      <c r="L2011" s="56">
        <f ca="1"/>
        <v>2010</v>
      </c>
      <c r="M2011" s="53">
        <f ca="1"/>
        <v>1905</v>
      </c>
      <c r="N2011" s="53">
        <f ca="1"/>
        <v>7</v>
      </c>
      <c r="O2011" s="53" t="str">
        <f ca="1"/>
        <v>1905-07</v>
      </c>
    </row>
    <row r="2012" spans="12:15" x14ac:dyDescent="0.4">
      <c r="L2012" s="56">
        <f ca="1"/>
        <v>2011</v>
      </c>
      <c r="M2012" s="53">
        <f ca="1"/>
        <v>1905</v>
      </c>
      <c r="N2012" s="53">
        <f ca="1"/>
        <v>7</v>
      </c>
      <c r="O2012" s="53" t="str">
        <f ca="1"/>
        <v>1905-07</v>
      </c>
    </row>
    <row r="2013" spans="12:15" x14ac:dyDescent="0.4">
      <c r="L2013" s="56">
        <f ca="1"/>
        <v>2012</v>
      </c>
      <c r="M2013" s="53">
        <f ca="1"/>
        <v>1905</v>
      </c>
      <c r="N2013" s="53">
        <f ca="1"/>
        <v>7</v>
      </c>
      <c r="O2013" s="53" t="str">
        <f ca="1"/>
        <v>1905-07</v>
      </c>
    </row>
    <row r="2014" spans="12:15" x14ac:dyDescent="0.4">
      <c r="L2014" s="56">
        <f ca="1"/>
        <v>2013</v>
      </c>
      <c r="M2014" s="53">
        <f ca="1"/>
        <v>1905</v>
      </c>
      <c r="N2014" s="53">
        <f ca="1"/>
        <v>7</v>
      </c>
      <c r="O2014" s="53" t="str">
        <f ca="1"/>
        <v>1905-07</v>
      </c>
    </row>
    <row r="2015" spans="12:15" x14ac:dyDescent="0.4">
      <c r="L2015" s="56">
        <f ca="1"/>
        <v>2014</v>
      </c>
      <c r="M2015" s="53">
        <f ca="1"/>
        <v>1905</v>
      </c>
      <c r="N2015" s="53">
        <f ca="1"/>
        <v>7</v>
      </c>
      <c r="O2015" s="53" t="str">
        <f ca="1"/>
        <v>1905-07</v>
      </c>
    </row>
    <row r="2016" spans="12:15" x14ac:dyDescent="0.4">
      <c r="L2016" s="56">
        <f ca="1"/>
        <v>2015</v>
      </c>
      <c r="M2016" s="53">
        <f ca="1"/>
        <v>1905</v>
      </c>
      <c r="N2016" s="53">
        <f ca="1"/>
        <v>7</v>
      </c>
      <c r="O2016" s="53" t="str">
        <f ca="1"/>
        <v>1905-07</v>
      </c>
    </row>
    <row r="2017" spans="12:15" x14ac:dyDescent="0.4">
      <c r="L2017" s="56">
        <f ca="1"/>
        <v>2016</v>
      </c>
      <c r="M2017" s="53">
        <f ca="1"/>
        <v>1905</v>
      </c>
      <c r="N2017" s="53">
        <f ca="1"/>
        <v>7</v>
      </c>
      <c r="O2017" s="53" t="str">
        <f ca="1"/>
        <v>1905-07</v>
      </c>
    </row>
    <row r="2018" spans="12:15" x14ac:dyDescent="0.4">
      <c r="L2018" s="56">
        <f ca="1"/>
        <v>2017</v>
      </c>
      <c r="M2018" s="53">
        <f ca="1"/>
        <v>1905</v>
      </c>
      <c r="N2018" s="53">
        <f ca="1"/>
        <v>7</v>
      </c>
      <c r="O2018" s="53" t="str">
        <f ca="1"/>
        <v>1905-07</v>
      </c>
    </row>
    <row r="2019" spans="12:15" x14ac:dyDescent="0.4">
      <c r="L2019" s="56">
        <f ca="1"/>
        <v>2018</v>
      </c>
      <c r="M2019" s="53">
        <f ca="1"/>
        <v>1905</v>
      </c>
      <c r="N2019" s="53">
        <f ca="1"/>
        <v>7</v>
      </c>
      <c r="O2019" s="53" t="str">
        <f ca="1"/>
        <v>1905-07</v>
      </c>
    </row>
    <row r="2020" spans="12:15" x14ac:dyDescent="0.4">
      <c r="L2020" s="56">
        <f ca="1"/>
        <v>2019</v>
      </c>
      <c r="M2020" s="53">
        <f ca="1"/>
        <v>1905</v>
      </c>
      <c r="N2020" s="53">
        <f ca="1"/>
        <v>7</v>
      </c>
      <c r="O2020" s="53" t="str">
        <f ca="1"/>
        <v>1905-07</v>
      </c>
    </row>
    <row r="2021" spans="12:15" x14ac:dyDescent="0.4">
      <c r="L2021" s="56">
        <f ca="1"/>
        <v>2020</v>
      </c>
      <c r="M2021" s="53">
        <f ca="1"/>
        <v>1905</v>
      </c>
      <c r="N2021" s="53">
        <f ca="1"/>
        <v>7</v>
      </c>
      <c r="O2021" s="53" t="str">
        <f ca="1"/>
        <v>1905-07</v>
      </c>
    </row>
    <row r="2022" spans="12:15" x14ac:dyDescent="0.4">
      <c r="L2022" s="56">
        <f ca="1"/>
        <v>2021</v>
      </c>
      <c r="M2022" s="53">
        <f ca="1"/>
        <v>1905</v>
      </c>
      <c r="N2022" s="53">
        <f ca="1"/>
        <v>7</v>
      </c>
      <c r="O2022" s="53" t="str">
        <f ca="1"/>
        <v>1905-07</v>
      </c>
    </row>
    <row r="2023" spans="12:15" x14ac:dyDescent="0.4">
      <c r="L2023" s="56">
        <f ca="1"/>
        <v>2022</v>
      </c>
      <c r="M2023" s="53">
        <f ca="1"/>
        <v>1905</v>
      </c>
      <c r="N2023" s="53">
        <f ca="1"/>
        <v>7</v>
      </c>
      <c r="O2023" s="53" t="str">
        <f ca="1"/>
        <v>1905-07</v>
      </c>
    </row>
    <row r="2024" spans="12:15" x14ac:dyDescent="0.4">
      <c r="L2024" s="56">
        <f ca="1"/>
        <v>2023</v>
      </c>
      <c r="M2024" s="53">
        <f ca="1"/>
        <v>1905</v>
      </c>
      <c r="N2024" s="53">
        <f ca="1"/>
        <v>7</v>
      </c>
      <c r="O2024" s="53" t="str">
        <f ca="1"/>
        <v>1905-07</v>
      </c>
    </row>
    <row r="2025" spans="12:15" x14ac:dyDescent="0.4">
      <c r="L2025" s="56">
        <f ca="1"/>
        <v>2024</v>
      </c>
      <c r="M2025" s="53">
        <f ca="1"/>
        <v>1905</v>
      </c>
      <c r="N2025" s="53">
        <f ca="1"/>
        <v>7</v>
      </c>
      <c r="O2025" s="53" t="str">
        <f ca="1"/>
        <v>1905-07</v>
      </c>
    </row>
    <row r="2026" spans="12:15" x14ac:dyDescent="0.4">
      <c r="L2026" s="56">
        <f ca="1"/>
        <v>2025</v>
      </c>
      <c r="M2026" s="53">
        <f ca="1"/>
        <v>1905</v>
      </c>
      <c r="N2026" s="53">
        <f ca="1"/>
        <v>7</v>
      </c>
      <c r="O2026" s="53" t="str">
        <f ca="1"/>
        <v>1905-07</v>
      </c>
    </row>
    <row r="2027" spans="12:15" x14ac:dyDescent="0.4">
      <c r="L2027" s="56">
        <f ca="1"/>
        <v>2026</v>
      </c>
      <c r="M2027" s="53">
        <f ca="1"/>
        <v>1905</v>
      </c>
      <c r="N2027" s="53">
        <f ca="1"/>
        <v>7</v>
      </c>
      <c r="O2027" s="53" t="str">
        <f ca="1"/>
        <v>1905-07</v>
      </c>
    </row>
    <row r="2028" spans="12:15" x14ac:dyDescent="0.4">
      <c r="L2028" s="56">
        <f ca="1"/>
        <v>2027</v>
      </c>
      <c r="M2028" s="53">
        <f ca="1"/>
        <v>1905</v>
      </c>
      <c r="N2028" s="53">
        <f ca="1"/>
        <v>7</v>
      </c>
      <c r="O2028" s="53" t="str">
        <f ca="1"/>
        <v>1905-07</v>
      </c>
    </row>
    <row r="2029" spans="12:15" x14ac:dyDescent="0.4">
      <c r="L2029" s="56">
        <f ca="1"/>
        <v>2028</v>
      </c>
      <c r="M2029" s="53">
        <f ca="1"/>
        <v>1905</v>
      </c>
      <c r="N2029" s="53">
        <f ca="1"/>
        <v>7</v>
      </c>
      <c r="O2029" s="53" t="str">
        <f ca="1"/>
        <v>1905-07</v>
      </c>
    </row>
    <row r="2030" spans="12:15" x14ac:dyDescent="0.4">
      <c r="L2030" s="56">
        <f ca="1"/>
        <v>2029</v>
      </c>
      <c r="M2030" s="53">
        <f ca="1"/>
        <v>1905</v>
      </c>
      <c r="N2030" s="53">
        <f ca="1"/>
        <v>7</v>
      </c>
      <c r="O2030" s="53" t="str">
        <f ca="1"/>
        <v>1905-07</v>
      </c>
    </row>
    <row r="2031" spans="12:15" x14ac:dyDescent="0.4">
      <c r="L2031" s="56">
        <f ca="1"/>
        <v>2030</v>
      </c>
      <c r="M2031" s="53">
        <f ca="1"/>
        <v>1905</v>
      </c>
      <c r="N2031" s="53">
        <f ca="1"/>
        <v>7</v>
      </c>
      <c r="O2031" s="53" t="str">
        <f ca="1"/>
        <v>1905-07</v>
      </c>
    </row>
    <row r="2032" spans="12:15" x14ac:dyDescent="0.4">
      <c r="L2032" s="56">
        <f ca="1"/>
        <v>2031</v>
      </c>
      <c r="M2032" s="53">
        <f ca="1"/>
        <v>1905</v>
      </c>
      <c r="N2032" s="53">
        <f ca="1"/>
        <v>7</v>
      </c>
      <c r="O2032" s="53" t="str">
        <f ca="1"/>
        <v>1905-07</v>
      </c>
    </row>
    <row r="2033" spans="12:15" x14ac:dyDescent="0.4">
      <c r="L2033" s="56">
        <f ca="1"/>
        <v>2032</v>
      </c>
      <c r="M2033" s="53">
        <f ca="1"/>
        <v>1905</v>
      </c>
      <c r="N2033" s="53">
        <f ca="1"/>
        <v>7</v>
      </c>
      <c r="O2033" s="53" t="str">
        <f ca="1"/>
        <v>1905-07</v>
      </c>
    </row>
    <row r="2034" spans="12:15" x14ac:dyDescent="0.4">
      <c r="L2034" s="56">
        <f ca="1"/>
        <v>2033</v>
      </c>
      <c r="M2034" s="53">
        <f ca="1"/>
        <v>1905</v>
      </c>
      <c r="N2034" s="53">
        <f ca="1"/>
        <v>7</v>
      </c>
      <c r="O2034" s="53" t="str">
        <f ca="1"/>
        <v>1905-07</v>
      </c>
    </row>
    <row r="2035" spans="12:15" x14ac:dyDescent="0.4">
      <c r="L2035" s="56">
        <f ca="1"/>
        <v>2034</v>
      </c>
      <c r="M2035" s="53">
        <f ca="1"/>
        <v>1905</v>
      </c>
      <c r="N2035" s="53">
        <f ca="1"/>
        <v>7</v>
      </c>
      <c r="O2035" s="53" t="str">
        <f ca="1"/>
        <v>1905-07</v>
      </c>
    </row>
    <row r="2036" spans="12:15" x14ac:dyDescent="0.4">
      <c r="L2036" s="56">
        <f ca="1"/>
        <v>2035</v>
      </c>
      <c r="M2036" s="53">
        <f ca="1"/>
        <v>1905</v>
      </c>
      <c r="N2036" s="53">
        <f ca="1"/>
        <v>7</v>
      </c>
      <c r="O2036" s="53" t="str">
        <f ca="1"/>
        <v>1905-07</v>
      </c>
    </row>
    <row r="2037" spans="12:15" x14ac:dyDescent="0.4">
      <c r="L2037" s="56">
        <f ca="1"/>
        <v>2036</v>
      </c>
      <c r="M2037" s="53">
        <f ca="1"/>
        <v>1905</v>
      </c>
      <c r="N2037" s="53">
        <f ca="1"/>
        <v>7</v>
      </c>
      <c r="O2037" s="53" t="str">
        <f ca="1"/>
        <v>1905-07</v>
      </c>
    </row>
    <row r="2038" spans="12:15" x14ac:dyDescent="0.4">
      <c r="L2038" s="56">
        <f ca="1"/>
        <v>2037</v>
      </c>
      <c r="M2038" s="53">
        <f ca="1"/>
        <v>1905</v>
      </c>
      <c r="N2038" s="53">
        <f ca="1"/>
        <v>7</v>
      </c>
      <c r="O2038" s="53" t="str">
        <f ca="1"/>
        <v>1905-07</v>
      </c>
    </row>
    <row r="2039" spans="12:15" x14ac:dyDescent="0.4">
      <c r="L2039" s="56">
        <f ca="1"/>
        <v>2038</v>
      </c>
      <c r="M2039" s="53">
        <f ca="1"/>
        <v>1905</v>
      </c>
      <c r="N2039" s="53">
        <f ca="1"/>
        <v>7</v>
      </c>
      <c r="O2039" s="53" t="str">
        <f ca="1"/>
        <v>1905-07</v>
      </c>
    </row>
    <row r="2040" spans="12:15" x14ac:dyDescent="0.4">
      <c r="L2040" s="56">
        <f ca="1"/>
        <v>2039</v>
      </c>
      <c r="M2040" s="53">
        <f ca="1"/>
        <v>1905</v>
      </c>
      <c r="N2040" s="53">
        <f ca="1"/>
        <v>7</v>
      </c>
      <c r="O2040" s="53" t="str">
        <f ca="1"/>
        <v>1905-07</v>
      </c>
    </row>
    <row r="2041" spans="12:15" x14ac:dyDescent="0.4">
      <c r="L2041" s="56">
        <f ca="1"/>
        <v>2040</v>
      </c>
      <c r="M2041" s="53">
        <f ca="1"/>
        <v>1905</v>
      </c>
      <c r="N2041" s="53">
        <f ca="1"/>
        <v>8</v>
      </c>
      <c r="O2041" s="53" t="str">
        <f ca="1"/>
        <v>1905-08</v>
      </c>
    </row>
    <row r="2042" spans="12:15" x14ac:dyDescent="0.4">
      <c r="L2042" s="56">
        <f ca="1"/>
        <v>2041</v>
      </c>
      <c r="M2042" s="53">
        <f ca="1"/>
        <v>1905</v>
      </c>
      <c r="N2042" s="53">
        <f ca="1"/>
        <v>8</v>
      </c>
      <c r="O2042" s="53" t="str">
        <f ca="1"/>
        <v>1905-08</v>
      </c>
    </row>
    <row r="2043" spans="12:15" x14ac:dyDescent="0.4">
      <c r="L2043" s="56">
        <f ca="1"/>
        <v>2042</v>
      </c>
      <c r="M2043" s="53">
        <f ca="1"/>
        <v>1905</v>
      </c>
      <c r="N2043" s="53">
        <f ca="1"/>
        <v>8</v>
      </c>
      <c r="O2043" s="53" t="str">
        <f ca="1"/>
        <v>1905-08</v>
      </c>
    </row>
    <row r="2044" spans="12:15" x14ac:dyDescent="0.4">
      <c r="L2044" s="56">
        <f ca="1"/>
        <v>2043</v>
      </c>
      <c r="M2044" s="53">
        <f ca="1"/>
        <v>1905</v>
      </c>
      <c r="N2044" s="53">
        <f ca="1"/>
        <v>8</v>
      </c>
      <c r="O2044" s="53" t="str">
        <f ca="1"/>
        <v>1905-08</v>
      </c>
    </row>
    <row r="2045" spans="12:15" x14ac:dyDescent="0.4">
      <c r="L2045" s="56">
        <f ca="1"/>
        <v>2044</v>
      </c>
      <c r="M2045" s="53">
        <f ca="1"/>
        <v>1905</v>
      </c>
      <c r="N2045" s="53">
        <f ca="1"/>
        <v>8</v>
      </c>
      <c r="O2045" s="53" t="str">
        <f ca="1"/>
        <v>1905-08</v>
      </c>
    </row>
    <row r="2046" spans="12:15" x14ac:dyDescent="0.4">
      <c r="L2046" s="56">
        <f ca="1"/>
        <v>2045</v>
      </c>
      <c r="M2046" s="53">
        <f ca="1"/>
        <v>1905</v>
      </c>
      <c r="N2046" s="53">
        <f ca="1"/>
        <v>8</v>
      </c>
      <c r="O2046" s="53" t="str">
        <f ca="1"/>
        <v>1905-08</v>
      </c>
    </row>
    <row r="2047" spans="12:15" x14ac:dyDescent="0.4">
      <c r="L2047" s="56">
        <f ca="1"/>
        <v>2046</v>
      </c>
      <c r="M2047" s="53">
        <f ca="1"/>
        <v>1905</v>
      </c>
      <c r="N2047" s="53">
        <f ca="1"/>
        <v>8</v>
      </c>
      <c r="O2047" s="53" t="str">
        <f ca="1"/>
        <v>1905-08</v>
      </c>
    </row>
    <row r="2048" spans="12:15" x14ac:dyDescent="0.4">
      <c r="L2048" s="56">
        <f ca="1"/>
        <v>2047</v>
      </c>
      <c r="M2048" s="53">
        <f ca="1"/>
        <v>1905</v>
      </c>
      <c r="N2048" s="53">
        <f ca="1"/>
        <v>8</v>
      </c>
      <c r="O2048" s="53" t="str">
        <f ca="1"/>
        <v>1905-08</v>
      </c>
    </row>
    <row r="2049" spans="12:15" x14ac:dyDescent="0.4">
      <c r="L2049" s="56">
        <f ca="1"/>
        <v>2048</v>
      </c>
      <c r="M2049" s="53">
        <f ca="1"/>
        <v>1905</v>
      </c>
      <c r="N2049" s="53">
        <f ca="1"/>
        <v>8</v>
      </c>
      <c r="O2049" s="53" t="str">
        <f ca="1"/>
        <v>1905-08</v>
      </c>
    </row>
    <row r="2050" spans="12:15" x14ac:dyDescent="0.4">
      <c r="L2050" s="56">
        <f ca="1"/>
        <v>2049</v>
      </c>
      <c r="M2050" s="53">
        <f ca="1"/>
        <v>1905</v>
      </c>
      <c r="N2050" s="53">
        <f ca="1"/>
        <v>8</v>
      </c>
      <c r="O2050" s="53" t="str">
        <f ca="1"/>
        <v>1905-08</v>
      </c>
    </row>
    <row r="2051" spans="12:15" x14ac:dyDescent="0.4">
      <c r="L2051" s="56">
        <f ca="1"/>
        <v>2050</v>
      </c>
      <c r="M2051" s="53">
        <f ca="1"/>
        <v>1905</v>
      </c>
      <c r="N2051" s="53">
        <f ca="1"/>
        <v>8</v>
      </c>
      <c r="O2051" s="53" t="str">
        <f ca="1"/>
        <v>1905-08</v>
      </c>
    </row>
    <row r="2052" spans="12:15" x14ac:dyDescent="0.4">
      <c r="L2052" s="56">
        <f ca="1"/>
        <v>2051</v>
      </c>
      <c r="M2052" s="53">
        <f ca="1"/>
        <v>1905</v>
      </c>
      <c r="N2052" s="53">
        <f ca="1"/>
        <v>8</v>
      </c>
      <c r="O2052" s="53" t="str">
        <f ca="1"/>
        <v>1905-08</v>
      </c>
    </row>
    <row r="2053" spans="12:15" x14ac:dyDescent="0.4">
      <c r="L2053" s="56">
        <f ca="1"/>
        <v>2052</v>
      </c>
      <c r="M2053" s="53">
        <f ca="1"/>
        <v>1905</v>
      </c>
      <c r="N2053" s="53">
        <f ca="1"/>
        <v>8</v>
      </c>
      <c r="O2053" s="53" t="str">
        <f ca="1"/>
        <v>1905-08</v>
      </c>
    </row>
    <row r="2054" spans="12:15" x14ac:dyDescent="0.4">
      <c r="L2054" s="56">
        <f ca="1"/>
        <v>2053</v>
      </c>
      <c r="M2054" s="53">
        <f ca="1"/>
        <v>1905</v>
      </c>
      <c r="N2054" s="53">
        <f ca="1"/>
        <v>8</v>
      </c>
      <c r="O2054" s="53" t="str">
        <f ca="1"/>
        <v>1905-08</v>
      </c>
    </row>
    <row r="2055" spans="12:15" x14ac:dyDescent="0.4">
      <c r="L2055" s="56">
        <f ca="1"/>
        <v>2054</v>
      </c>
      <c r="M2055" s="53">
        <f ca="1"/>
        <v>1905</v>
      </c>
      <c r="N2055" s="53">
        <f ca="1"/>
        <v>8</v>
      </c>
      <c r="O2055" s="53" t="str">
        <f ca="1"/>
        <v>1905-08</v>
      </c>
    </row>
    <row r="2056" spans="12:15" x14ac:dyDescent="0.4">
      <c r="L2056" s="56">
        <f ca="1"/>
        <v>2055</v>
      </c>
      <c r="M2056" s="53">
        <f ca="1"/>
        <v>1905</v>
      </c>
      <c r="N2056" s="53">
        <f ca="1"/>
        <v>8</v>
      </c>
      <c r="O2056" s="53" t="str">
        <f ca="1"/>
        <v>1905-08</v>
      </c>
    </row>
    <row r="2057" spans="12:15" x14ac:dyDescent="0.4">
      <c r="L2057" s="56">
        <f ca="1"/>
        <v>2056</v>
      </c>
      <c r="M2057" s="53">
        <f ca="1"/>
        <v>1905</v>
      </c>
      <c r="N2057" s="53">
        <f ca="1"/>
        <v>8</v>
      </c>
      <c r="O2057" s="53" t="str">
        <f ca="1"/>
        <v>1905-08</v>
      </c>
    </row>
    <row r="2058" spans="12:15" x14ac:dyDescent="0.4">
      <c r="L2058" s="56">
        <f ca="1"/>
        <v>2057</v>
      </c>
      <c r="M2058" s="53">
        <f ca="1"/>
        <v>1905</v>
      </c>
      <c r="N2058" s="53">
        <f ca="1"/>
        <v>8</v>
      </c>
      <c r="O2058" s="53" t="str">
        <f ca="1"/>
        <v>1905-08</v>
      </c>
    </row>
    <row r="2059" spans="12:15" x14ac:dyDescent="0.4">
      <c r="L2059" s="56">
        <f ca="1"/>
        <v>2058</v>
      </c>
      <c r="M2059" s="53">
        <f ca="1"/>
        <v>1905</v>
      </c>
      <c r="N2059" s="53">
        <f ca="1"/>
        <v>8</v>
      </c>
      <c r="O2059" s="53" t="str">
        <f ca="1"/>
        <v>1905-08</v>
      </c>
    </row>
    <row r="2060" spans="12:15" x14ac:dyDescent="0.4">
      <c r="L2060" s="56">
        <f ca="1"/>
        <v>2059</v>
      </c>
      <c r="M2060" s="53">
        <f ca="1"/>
        <v>1905</v>
      </c>
      <c r="N2060" s="53">
        <f ca="1"/>
        <v>8</v>
      </c>
      <c r="O2060" s="53" t="str">
        <f ca="1"/>
        <v>1905-08</v>
      </c>
    </row>
    <row r="2061" spans="12:15" x14ac:dyDescent="0.4">
      <c r="L2061" s="56">
        <f ca="1"/>
        <v>2060</v>
      </c>
      <c r="M2061" s="53">
        <f ca="1"/>
        <v>1905</v>
      </c>
      <c r="N2061" s="53">
        <f ca="1"/>
        <v>8</v>
      </c>
      <c r="O2061" s="53" t="str">
        <f ca="1"/>
        <v>1905-08</v>
      </c>
    </row>
    <row r="2062" spans="12:15" x14ac:dyDescent="0.4">
      <c r="L2062" s="56">
        <f ca="1"/>
        <v>2061</v>
      </c>
      <c r="M2062" s="53">
        <f ca="1"/>
        <v>1905</v>
      </c>
      <c r="N2062" s="53">
        <f ca="1"/>
        <v>8</v>
      </c>
      <c r="O2062" s="53" t="str">
        <f ca="1"/>
        <v>1905-08</v>
      </c>
    </row>
    <row r="2063" spans="12:15" x14ac:dyDescent="0.4">
      <c r="L2063" s="56">
        <f ca="1"/>
        <v>2062</v>
      </c>
      <c r="M2063" s="53">
        <f ca="1"/>
        <v>1905</v>
      </c>
      <c r="N2063" s="53">
        <f ca="1"/>
        <v>8</v>
      </c>
      <c r="O2063" s="53" t="str">
        <f ca="1"/>
        <v>1905-08</v>
      </c>
    </row>
    <row r="2064" spans="12:15" x14ac:dyDescent="0.4">
      <c r="L2064" s="56">
        <f ca="1"/>
        <v>2063</v>
      </c>
      <c r="M2064" s="53">
        <f ca="1"/>
        <v>1905</v>
      </c>
      <c r="N2064" s="53">
        <f ca="1"/>
        <v>8</v>
      </c>
      <c r="O2064" s="53" t="str">
        <f ca="1"/>
        <v>1905-08</v>
      </c>
    </row>
    <row r="2065" spans="12:15" x14ac:dyDescent="0.4">
      <c r="L2065" s="56">
        <f ca="1"/>
        <v>2064</v>
      </c>
      <c r="M2065" s="53">
        <f ca="1"/>
        <v>1905</v>
      </c>
      <c r="N2065" s="53">
        <f ca="1"/>
        <v>8</v>
      </c>
      <c r="O2065" s="53" t="str">
        <f ca="1"/>
        <v>1905-08</v>
      </c>
    </row>
    <row r="2066" spans="12:15" x14ac:dyDescent="0.4">
      <c r="L2066" s="56">
        <f ca="1"/>
        <v>2065</v>
      </c>
      <c r="M2066" s="53">
        <f ca="1"/>
        <v>1905</v>
      </c>
      <c r="N2066" s="53">
        <f ca="1"/>
        <v>8</v>
      </c>
      <c r="O2066" s="53" t="str">
        <f ca="1"/>
        <v>1905-08</v>
      </c>
    </row>
    <row r="2067" spans="12:15" x14ac:dyDescent="0.4">
      <c r="L2067" s="56">
        <f ca="1"/>
        <v>2066</v>
      </c>
      <c r="M2067" s="53">
        <f ca="1"/>
        <v>1905</v>
      </c>
      <c r="N2067" s="53">
        <f ca="1"/>
        <v>8</v>
      </c>
      <c r="O2067" s="53" t="str">
        <f ca="1"/>
        <v>1905-08</v>
      </c>
    </row>
    <row r="2068" spans="12:15" x14ac:dyDescent="0.4">
      <c r="L2068" s="56">
        <f ca="1"/>
        <v>2067</v>
      </c>
      <c r="M2068" s="53">
        <f ca="1"/>
        <v>1905</v>
      </c>
      <c r="N2068" s="53">
        <f ca="1"/>
        <v>8</v>
      </c>
      <c r="O2068" s="53" t="str">
        <f ca="1"/>
        <v>1905-08</v>
      </c>
    </row>
    <row r="2069" spans="12:15" x14ac:dyDescent="0.4">
      <c r="L2069" s="56">
        <f ca="1"/>
        <v>2068</v>
      </c>
      <c r="M2069" s="53">
        <f ca="1"/>
        <v>1905</v>
      </c>
      <c r="N2069" s="53">
        <f ca="1"/>
        <v>8</v>
      </c>
      <c r="O2069" s="53" t="str">
        <f ca="1"/>
        <v>1905-08</v>
      </c>
    </row>
    <row r="2070" spans="12:15" x14ac:dyDescent="0.4">
      <c r="L2070" s="56">
        <f ca="1"/>
        <v>2069</v>
      </c>
      <c r="M2070" s="53">
        <f ca="1"/>
        <v>1905</v>
      </c>
      <c r="N2070" s="53">
        <f ca="1"/>
        <v>8</v>
      </c>
      <c r="O2070" s="53" t="str">
        <f ca="1"/>
        <v>1905-08</v>
      </c>
    </row>
    <row r="2071" spans="12:15" x14ac:dyDescent="0.4">
      <c r="L2071" s="56">
        <f ca="1"/>
        <v>2070</v>
      </c>
      <c r="M2071" s="53">
        <f ca="1"/>
        <v>1905</v>
      </c>
      <c r="N2071" s="53">
        <f ca="1"/>
        <v>8</v>
      </c>
      <c r="O2071" s="53" t="str">
        <f ca="1"/>
        <v>1905-08</v>
      </c>
    </row>
    <row r="2072" spans="12:15" x14ac:dyDescent="0.4">
      <c r="L2072" s="56">
        <f ca="1"/>
        <v>2071</v>
      </c>
      <c r="M2072" s="53">
        <f ca="1"/>
        <v>1905</v>
      </c>
      <c r="N2072" s="53">
        <f ca="1"/>
        <v>9</v>
      </c>
      <c r="O2072" s="53" t="str">
        <f ca="1"/>
        <v>1905-09</v>
      </c>
    </row>
    <row r="2073" spans="12:15" x14ac:dyDescent="0.4">
      <c r="L2073" s="56">
        <f ca="1"/>
        <v>2072</v>
      </c>
      <c r="M2073" s="53">
        <f ca="1"/>
        <v>1905</v>
      </c>
      <c r="N2073" s="53">
        <f ca="1"/>
        <v>9</v>
      </c>
      <c r="O2073" s="53" t="str">
        <f ca="1"/>
        <v>1905-09</v>
      </c>
    </row>
    <row r="2074" spans="12:15" x14ac:dyDescent="0.4">
      <c r="L2074" s="56">
        <f ca="1"/>
        <v>2073</v>
      </c>
      <c r="M2074" s="53">
        <f ca="1"/>
        <v>1905</v>
      </c>
      <c r="N2074" s="53">
        <f ca="1"/>
        <v>9</v>
      </c>
      <c r="O2074" s="53" t="str">
        <f ca="1"/>
        <v>1905-09</v>
      </c>
    </row>
    <row r="2075" spans="12:15" x14ac:dyDescent="0.4">
      <c r="L2075" s="56">
        <f ca="1"/>
        <v>2074</v>
      </c>
      <c r="M2075" s="53">
        <f ca="1"/>
        <v>1905</v>
      </c>
      <c r="N2075" s="53">
        <f ca="1"/>
        <v>9</v>
      </c>
      <c r="O2075" s="53" t="str">
        <f ca="1"/>
        <v>1905-09</v>
      </c>
    </row>
    <row r="2076" spans="12:15" x14ac:dyDescent="0.4">
      <c r="L2076" s="56">
        <f ca="1"/>
        <v>2075</v>
      </c>
      <c r="M2076" s="53">
        <f ca="1"/>
        <v>1905</v>
      </c>
      <c r="N2076" s="53">
        <f ca="1"/>
        <v>9</v>
      </c>
      <c r="O2076" s="53" t="str">
        <f ca="1"/>
        <v>1905-09</v>
      </c>
    </row>
    <row r="2077" spans="12:15" x14ac:dyDescent="0.4">
      <c r="L2077" s="56">
        <f ca="1"/>
        <v>2076</v>
      </c>
      <c r="M2077" s="53">
        <f ca="1"/>
        <v>1905</v>
      </c>
      <c r="N2077" s="53">
        <f ca="1"/>
        <v>9</v>
      </c>
      <c r="O2077" s="53" t="str">
        <f ca="1"/>
        <v>1905-09</v>
      </c>
    </row>
    <row r="2078" spans="12:15" x14ac:dyDescent="0.4">
      <c r="L2078" s="56">
        <f ca="1"/>
        <v>2077</v>
      </c>
      <c r="M2078" s="53">
        <f ca="1"/>
        <v>1905</v>
      </c>
      <c r="N2078" s="53">
        <f ca="1"/>
        <v>9</v>
      </c>
      <c r="O2078" s="53" t="str">
        <f ca="1"/>
        <v>1905-09</v>
      </c>
    </row>
    <row r="2079" spans="12:15" x14ac:dyDescent="0.4">
      <c r="L2079" s="56">
        <f ca="1"/>
        <v>2078</v>
      </c>
      <c r="M2079" s="53">
        <f ca="1"/>
        <v>1905</v>
      </c>
      <c r="N2079" s="53">
        <f ca="1"/>
        <v>9</v>
      </c>
      <c r="O2079" s="53" t="str">
        <f ca="1"/>
        <v>1905-09</v>
      </c>
    </row>
    <row r="2080" spans="12:15" x14ac:dyDescent="0.4">
      <c r="L2080" s="56">
        <f ca="1"/>
        <v>2079</v>
      </c>
      <c r="M2080" s="53">
        <f ca="1"/>
        <v>1905</v>
      </c>
      <c r="N2080" s="53">
        <f ca="1"/>
        <v>9</v>
      </c>
      <c r="O2080" s="53" t="str">
        <f ca="1"/>
        <v>1905-09</v>
      </c>
    </row>
    <row r="2081" spans="12:15" x14ac:dyDescent="0.4">
      <c r="L2081" s="56">
        <f ca="1"/>
        <v>2080</v>
      </c>
      <c r="M2081" s="53">
        <f ca="1"/>
        <v>1905</v>
      </c>
      <c r="N2081" s="53">
        <f ca="1"/>
        <v>9</v>
      </c>
      <c r="O2081" s="53" t="str">
        <f ca="1"/>
        <v>1905-09</v>
      </c>
    </row>
    <row r="2082" spans="12:15" x14ac:dyDescent="0.4">
      <c r="L2082" s="56">
        <f ca="1"/>
        <v>2081</v>
      </c>
      <c r="M2082" s="53">
        <f ca="1"/>
        <v>1905</v>
      </c>
      <c r="N2082" s="53">
        <f ca="1"/>
        <v>9</v>
      </c>
      <c r="O2082" s="53" t="str">
        <f ca="1"/>
        <v>1905-09</v>
      </c>
    </row>
    <row r="2083" spans="12:15" x14ac:dyDescent="0.4">
      <c r="L2083" s="56">
        <f ca="1"/>
        <v>2082</v>
      </c>
      <c r="M2083" s="53">
        <f ca="1"/>
        <v>1905</v>
      </c>
      <c r="N2083" s="53">
        <f ca="1"/>
        <v>9</v>
      </c>
      <c r="O2083" s="53" t="str">
        <f ca="1"/>
        <v>1905-09</v>
      </c>
    </row>
    <row r="2084" spans="12:15" x14ac:dyDescent="0.4">
      <c r="L2084" s="56">
        <f ca="1"/>
        <v>2083</v>
      </c>
      <c r="M2084" s="53">
        <f ca="1"/>
        <v>1905</v>
      </c>
      <c r="N2084" s="53">
        <f ca="1"/>
        <v>9</v>
      </c>
      <c r="O2084" s="53" t="str">
        <f ca="1"/>
        <v>1905-09</v>
      </c>
    </row>
    <row r="2085" spans="12:15" x14ac:dyDescent="0.4">
      <c r="L2085" s="56">
        <f ca="1"/>
        <v>2084</v>
      </c>
      <c r="M2085" s="53">
        <f ca="1"/>
        <v>1905</v>
      </c>
      <c r="N2085" s="53">
        <f ca="1"/>
        <v>9</v>
      </c>
      <c r="O2085" s="53" t="str">
        <f ca="1"/>
        <v>1905-09</v>
      </c>
    </row>
    <row r="2086" spans="12:15" x14ac:dyDescent="0.4">
      <c r="L2086" s="56">
        <f ca="1"/>
        <v>2085</v>
      </c>
      <c r="M2086" s="53">
        <f ca="1"/>
        <v>1905</v>
      </c>
      <c r="N2086" s="53">
        <f ca="1"/>
        <v>9</v>
      </c>
      <c r="O2086" s="53" t="str">
        <f ca="1"/>
        <v>1905-09</v>
      </c>
    </row>
    <row r="2087" spans="12:15" x14ac:dyDescent="0.4">
      <c r="L2087" s="56">
        <f ca="1"/>
        <v>2086</v>
      </c>
      <c r="M2087" s="53">
        <f ca="1"/>
        <v>1905</v>
      </c>
      <c r="N2087" s="53">
        <f ca="1"/>
        <v>9</v>
      </c>
      <c r="O2087" s="53" t="str">
        <f ca="1"/>
        <v>1905-09</v>
      </c>
    </row>
    <row r="2088" spans="12:15" x14ac:dyDescent="0.4">
      <c r="L2088" s="56">
        <f ca="1"/>
        <v>2087</v>
      </c>
      <c r="M2088" s="53">
        <f ca="1"/>
        <v>1905</v>
      </c>
      <c r="N2088" s="53">
        <f ca="1"/>
        <v>9</v>
      </c>
      <c r="O2088" s="53" t="str">
        <f ca="1"/>
        <v>1905-09</v>
      </c>
    </row>
    <row r="2089" spans="12:15" x14ac:dyDescent="0.4">
      <c r="L2089" s="56">
        <f ca="1"/>
        <v>2088</v>
      </c>
      <c r="M2089" s="53">
        <f ca="1"/>
        <v>1905</v>
      </c>
      <c r="N2089" s="53">
        <f ca="1"/>
        <v>9</v>
      </c>
      <c r="O2089" s="53" t="str">
        <f ca="1"/>
        <v>1905-09</v>
      </c>
    </row>
    <row r="2090" spans="12:15" x14ac:dyDescent="0.4">
      <c r="L2090" s="56">
        <f ca="1"/>
        <v>2089</v>
      </c>
      <c r="M2090" s="53">
        <f ca="1"/>
        <v>1905</v>
      </c>
      <c r="N2090" s="53">
        <f ca="1"/>
        <v>9</v>
      </c>
      <c r="O2090" s="53" t="str">
        <f ca="1"/>
        <v>1905-09</v>
      </c>
    </row>
    <row r="2091" spans="12:15" x14ac:dyDescent="0.4">
      <c r="L2091" s="56">
        <f ca="1"/>
        <v>2090</v>
      </c>
      <c r="M2091" s="53">
        <f ca="1"/>
        <v>1905</v>
      </c>
      <c r="N2091" s="53">
        <f ca="1"/>
        <v>9</v>
      </c>
      <c r="O2091" s="53" t="str">
        <f ca="1"/>
        <v>1905-09</v>
      </c>
    </row>
    <row r="2092" spans="12:15" x14ac:dyDescent="0.4">
      <c r="L2092" s="56">
        <f ca="1"/>
        <v>2091</v>
      </c>
      <c r="M2092" s="53">
        <f ca="1"/>
        <v>1905</v>
      </c>
      <c r="N2092" s="53">
        <f ca="1"/>
        <v>9</v>
      </c>
      <c r="O2092" s="53" t="str">
        <f ca="1"/>
        <v>1905-09</v>
      </c>
    </row>
    <row r="2093" spans="12:15" x14ac:dyDescent="0.4">
      <c r="L2093" s="56">
        <f ca="1"/>
        <v>2092</v>
      </c>
      <c r="M2093" s="53">
        <f ca="1"/>
        <v>1905</v>
      </c>
      <c r="N2093" s="53">
        <f ca="1"/>
        <v>9</v>
      </c>
      <c r="O2093" s="53" t="str">
        <f ca="1"/>
        <v>1905-09</v>
      </c>
    </row>
    <row r="2094" spans="12:15" x14ac:dyDescent="0.4">
      <c r="L2094" s="56">
        <f ca="1"/>
        <v>2093</v>
      </c>
      <c r="M2094" s="53">
        <f ca="1"/>
        <v>1905</v>
      </c>
      <c r="N2094" s="53">
        <f ca="1"/>
        <v>9</v>
      </c>
      <c r="O2094" s="53" t="str">
        <f ca="1"/>
        <v>1905-09</v>
      </c>
    </row>
    <row r="2095" spans="12:15" x14ac:dyDescent="0.4">
      <c r="L2095" s="56">
        <f ca="1"/>
        <v>2094</v>
      </c>
      <c r="M2095" s="53">
        <f ca="1"/>
        <v>1905</v>
      </c>
      <c r="N2095" s="53">
        <f ca="1"/>
        <v>9</v>
      </c>
      <c r="O2095" s="53" t="str">
        <f ca="1"/>
        <v>1905-09</v>
      </c>
    </row>
    <row r="2096" spans="12:15" x14ac:dyDescent="0.4">
      <c r="L2096" s="56">
        <f ca="1"/>
        <v>2095</v>
      </c>
      <c r="M2096" s="53">
        <f ca="1"/>
        <v>1905</v>
      </c>
      <c r="N2096" s="53">
        <f ca="1"/>
        <v>9</v>
      </c>
      <c r="O2096" s="53" t="str">
        <f ca="1"/>
        <v>1905-09</v>
      </c>
    </row>
    <row r="2097" spans="12:15" x14ac:dyDescent="0.4">
      <c r="L2097" s="56">
        <f ca="1"/>
        <v>2096</v>
      </c>
      <c r="M2097" s="53">
        <f ca="1"/>
        <v>1905</v>
      </c>
      <c r="N2097" s="53">
        <f ca="1"/>
        <v>9</v>
      </c>
      <c r="O2097" s="53" t="str">
        <f ca="1"/>
        <v>1905-09</v>
      </c>
    </row>
    <row r="2098" spans="12:15" x14ac:dyDescent="0.4">
      <c r="L2098" s="56">
        <f ca="1"/>
        <v>2097</v>
      </c>
      <c r="M2098" s="53">
        <f ca="1"/>
        <v>1905</v>
      </c>
      <c r="N2098" s="53">
        <f ca="1"/>
        <v>9</v>
      </c>
      <c r="O2098" s="53" t="str">
        <f ca="1"/>
        <v>1905-09</v>
      </c>
    </row>
    <row r="2099" spans="12:15" x14ac:dyDescent="0.4">
      <c r="L2099" s="56">
        <f ca="1"/>
        <v>2098</v>
      </c>
      <c r="M2099" s="53">
        <f ca="1"/>
        <v>1905</v>
      </c>
      <c r="N2099" s="53">
        <f ca="1"/>
        <v>9</v>
      </c>
      <c r="O2099" s="53" t="str">
        <f ca="1"/>
        <v>1905-09</v>
      </c>
    </row>
    <row r="2100" spans="12:15" x14ac:dyDescent="0.4">
      <c r="L2100" s="56">
        <f ca="1"/>
        <v>2099</v>
      </c>
      <c r="M2100" s="53">
        <f ca="1"/>
        <v>1905</v>
      </c>
      <c r="N2100" s="53">
        <f ca="1"/>
        <v>9</v>
      </c>
      <c r="O2100" s="53" t="str">
        <f ca="1"/>
        <v>1905-09</v>
      </c>
    </row>
    <row r="2101" spans="12:15" x14ac:dyDescent="0.4">
      <c r="L2101" s="56">
        <f ca="1"/>
        <v>2100</v>
      </c>
      <c r="M2101" s="53">
        <f ca="1"/>
        <v>1905</v>
      </c>
      <c r="N2101" s="53">
        <f ca="1"/>
        <v>9</v>
      </c>
      <c r="O2101" s="53" t="str">
        <f ca="1"/>
        <v>1905-09</v>
      </c>
    </row>
    <row r="2102" spans="12:15" x14ac:dyDescent="0.4">
      <c r="L2102" s="56">
        <f ca="1"/>
        <v>2101</v>
      </c>
      <c r="M2102" s="53">
        <f ca="1"/>
        <v>1905</v>
      </c>
      <c r="N2102" s="53">
        <f ca="1"/>
        <v>10</v>
      </c>
      <c r="O2102" s="53" t="str">
        <f ca="1"/>
        <v>1905-10</v>
      </c>
    </row>
    <row r="2103" spans="12:15" x14ac:dyDescent="0.4">
      <c r="L2103" s="56">
        <f ca="1"/>
        <v>2102</v>
      </c>
      <c r="M2103" s="53">
        <f ca="1"/>
        <v>1905</v>
      </c>
      <c r="N2103" s="53">
        <f ca="1"/>
        <v>10</v>
      </c>
      <c r="O2103" s="53" t="str">
        <f ca="1"/>
        <v>1905-10</v>
      </c>
    </row>
    <row r="2104" spans="12:15" x14ac:dyDescent="0.4">
      <c r="L2104" s="56">
        <f ca="1"/>
        <v>2103</v>
      </c>
      <c r="M2104" s="53">
        <f ca="1"/>
        <v>1905</v>
      </c>
      <c r="N2104" s="53">
        <f ca="1"/>
        <v>10</v>
      </c>
      <c r="O2104" s="53" t="str">
        <f ca="1"/>
        <v>1905-10</v>
      </c>
    </row>
    <row r="2105" spans="12:15" x14ac:dyDescent="0.4">
      <c r="L2105" s="56">
        <f ca="1"/>
        <v>2104</v>
      </c>
      <c r="M2105" s="53">
        <f ca="1"/>
        <v>1905</v>
      </c>
      <c r="N2105" s="53">
        <f ca="1"/>
        <v>10</v>
      </c>
      <c r="O2105" s="53" t="str">
        <f ca="1"/>
        <v>1905-10</v>
      </c>
    </row>
    <row r="2106" spans="12:15" x14ac:dyDescent="0.4">
      <c r="L2106" s="56">
        <f ca="1"/>
        <v>2105</v>
      </c>
      <c r="M2106" s="53">
        <f ca="1"/>
        <v>1905</v>
      </c>
      <c r="N2106" s="53">
        <f ca="1"/>
        <v>10</v>
      </c>
      <c r="O2106" s="53" t="str">
        <f ca="1"/>
        <v>1905-10</v>
      </c>
    </row>
    <row r="2107" spans="12:15" x14ac:dyDescent="0.4">
      <c r="L2107" s="56">
        <f ca="1"/>
        <v>2106</v>
      </c>
      <c r="M2107" s="53">
        <f ca="1"/>
        <v>1905</v>
      </c>
      <c r="N2107" s="53">
        <f ca="1"/>
        <v>10</v>
      </c>
      <c r="O2107" s="53" t="str">
        <f ca="1"/>
        <v>1905-10</v>
      </c>
    </row>
    <row r="2108" spans="12:15" x14ac:dyDescent="0.4">
      <c r="L2108" s="56">
        <f ca="1"/>
        <v>2107</v>
      </c>
      <c r="M2108" s="53">
        <f ca="1"/>
        <v>1905</v>
      </c>
      <c r="N2108" s="53">
        <f ca="1"/>
        <v>10</v>
      </c>
      <c r="O2108" s="53" t="str">
        <f ca="1"/>
        <v>1905-10</v>
      </c>
    </row>
    <row r="2109" spans="12:15" x14ac:dyDescent="0.4">
      <c r="L2109" s="56">
        <f ca="1"/>
        <v>2108</v>
      </c>
      <c r="M2109" s="53">
        <f ca="1"/>
        <v>1905</v>
      </c>
      <c r="N2109" s="53">
        <f ca="1"/>
        <v>10</v>
      </c>
      <c r="O2109" s="53" t="str">
        <f ca="1"/>
        <v>1905-10</v>
      </c>
    </row>
    <row r="2110" spans="12:15" x14ac:dyDescent="0.4">
      <c r="L2110" s="56">
        <f ca="1"/>
        <v>2109</v>
      </c>
      <c r="M2110" s="53">
        <f ca="1"/>
        <v>1905</v>
      </c>
      <c r="N2110" s="53">
        <f ca="1"/>
        <v>10</v>
      </c>
      <c r="O2110" s="53" t="str">
        <f ca="1"/>
        <v>1905-10</v>
      </c>
    </row>
    <row r="2111" spans="12:15" x14ac:dyDescent="0.4">
      <c r="L2111" s="56">
        <f ca="1"/>
        <v>2110</v>
      </c>
      <c r="M2111" s="53">
        <f ca="1"/>
        <v>1905</v>
      </c>
      <c r="N2111" s="53">
        <f ca="1"/>
        <v>10</v>
      </c>
      <c r="O2111" s="53" t="str">
        <f ca="1"/>
        <v>1905-10</v>
      </c>
    </row>
    <row r="2112" spans="12:15" x14ac:dyDescent="0.4">
      <c r="L2112" s="56">
        <f ca="1"/>
        <v>2111</v>
      </c>
      <c r="M2112" s="53">
        <f ca="1"/>
        <v>1905</v>
      </c>
      <c r="N2112" s="53">
        <f ca="1"/>
        <v>10</v>
      </c>
      <c r="O2112" s="53" t="str">
        <f ca="1"/>
        <v>1905-10</v>
      </c>
    </row>
    <row r="2113" spans="12:15" x14ac:dyDescent="0.4">
      <c r="L2113" s="56">
        <f ca="1"/>
        <v>2112</v>
      </c>
      <c r="M2113" s="53">
        <f ca="1"/>
        <v>1905</v>
      </c>
      <c r="N2113" s="53">
        <f ca="1"/>
        <v>10</v>
      </c>
      <c r="O2113" s="53" t="str">
        <f ca="1"/>
        <v>1905-10</v>
      </c>
    </row>
    <row r="2114" spans="12:15" x14ac:dyDescent="0.4">
      <c r="L2114" s="56">
        <f ca="1"/>
        <v>2113</v>
      </c>
      <c r="M2114" s="53">
        <f ca="1"/>
        <v>1905</v>
      </c>
      <c r="N2114" s="53">
        <f ca="1"/>
        <v>10</v>
      </c>
      <c r="O2114" s="53" t="str">
        <f ca="1"/>
        <v>1905-10</v>
      </c>
    </row>
    <row r="2115" spans="12:15" x14ac:dyDescent="0.4">
      <c r="L2115" s="56">
        <f ca="1"/>
        <v>2114</v>
      </c>
      <c r="M2115" s="53">
        <f ca="1"/>
        <v>1905</v>
      </c>
      <c r="N2115" s="53">
        <f ca="1"/>
        <v>10</v>
      </c>
      <c r="O2115" s="53" t="str">
        <f ca="1"/>
        <v>1905-10</v>
      </c>
    </row>
    <row r="2116" spans="12:15" x14ac:dyDescent="0.4">
      <c r="L2116" s="56">
        <f ca="1"/>
        <v>2115</v>
      </c>
      <c r="M2116" s="53">
        <f ca="1"/>
        <v>1905</v>
      </c>
      <c r="N2116" s="53">
        <f ca="1"/>
        <v>10</v>
      </c>
      <c r="O2116" s="53" t="str">
        <f ca="1"/>
        <v>1905-10</v>
      </c>
    </row>
    <row r="2117" spans="12:15" x14ac:dyDescent="0.4">
      <c r="L2117" s="56">
        <f ca="1"/>
        <v>2116</v>
      </c>
      <c r="M2117" s="53">
        <f ca="1"/>
        <v>1905</v>
      </c>
      <c r="N2117" s="53">
        <f ca="1"/>
        <v>10</v>
      </c>
      <c r="O2117" s="53" t="str">
        <f ca="1"/>
        <v>1905-10</v>
      </c>
    </row>
    <row r="2118" spans="12:15" x14ac:dyDescent="0.4">
      <c r="L2118" s="56">
        <f ca="1"/>
        <v>2117</v>
      </c>
      <c r="M2118" s="53">
        <f ca="1"/>
        <v>1905</v>
      </c>
      <c r="N2118" s="53">
        <f ca="1"/>
        <v>10</v>
      </c>
      <c r="O2118" s="53" t="str">
        <f ca="1"/>
        <v>1905-10</v>
      </c>
    </row>
    <row r="2119" spans="12:15" x14ac:dyDescent="0.4">
      <c r="L2119" s="56">
        <f ca="1"/>
        <v>2118</v>
      </c>
      <c r="M2119" s="53">
        <f ca="1"/>
        <v>1905</v>
      </c>
      <c r="N2119" s="53">
        <f ca="1"/>
        <v>10</v>
      </c>
      <c r="O2119" s="53" t="str">
        <f ca="1"/>
        <v>1905-10</v>
      </c>
    </row>
    <row r="2120" spans="12:15" x14ac:dyDescent="0.4">
      <c r="L2120" s="56">
        <f ca="1"/>
        <v>2119</v>
      </c>
      <c r="M2120" s="53">
        <f ca="1"/>
        <v>1905</v>
      </c>
      <c r="N2120" s="53">
        <f ca="1"/>
        <v>10</v>
      </c>
      <c r="O2120" s="53" t="str">
        <f ca="1"/>
        <v>1905-10</v>
      </c>
    </row>
    <row r="2121" spans="12:15" x14ac:dyDescent="0.4">
      <c r="L2121" s="56">
        <f ca="1"/>
        <v>2120</v>
      </c>
      <c r="M2121" s="53">
        <f ca="1"/>
        <v>1905</v>
      </c>
      <c r="N2121" s="53">
        <f ca="1"/>
        <v>10</v>
      </c>
      <c r="O2121" s="53" t="str">
        <f ca="1"/>
        <v>1905-10</v>
      </c>
    </row>
    <row r="2122" spans="12:15" x14ac:dyDescent="0.4">
      <c r="L2122" s="56">
        <f ca="1"/>
        <v>2121</v>
      </c>
      <c r="M2122" s="53">
        <f ca="1"/>
        <v>1905</v>
      </c>
      <c r="N2122" s="53">
        <f ca="1"/>
        <v>10</v>
      </c>
      <c r="O2122" s="53" t="str">
        <f ca="1"/>
        <v>1905-10</v>
      </c>
    </row>
    <row r="2123" spans="12:15" x14ac:dyDescent="0.4">
      <c r="L2123" s="56">
        <f ca="1"/>
        <v>2122</v>
      </c>
      <c r="M2123" s="53">
        <f ca="1"/>
        <v>1905</v>
      </c>
      <c r="N2123" s="53">
        <f ca="1"/>
        <v>10</v>
      </c>
      <c r="O2123" s="53" t="str">
        <f ca="1"/>
        <v>1905-10</v>
      </c>
    </row>
    <row r="2124" spans="12:15" x14ac:dyDescent="0.4">
      <c r="L2124" s="56">
        <f ca="1"/>
        <v>2123</v>
      </c>
      <c r="M2124" s="53">
        <f ca="1"/>
        <v>1905</v>
      </c>
      <c r="N2124" s="53">
        <f ca="1"/>
        <v>10</v>
      </c>
      <c r="O2124" s="53" t="str">
        <f ca="1"/>
        <v>1905-10</v>
      </c>
    </row>
    <row r="2125" spans="12:15" x14ac:dyDescent="0.4">
      <c r="L2125" s="56">
        <f ca="1"/>
        <v>2124</v>
      </c>
      <c r="M2125" s="53">
        <f ca="1"/>
        <v>1905</v>
      </c>
      <c r="N2125" s="53">
        <f ca="1"/>
        <v>10</v>
      </c>
      <c r="O2125" s="53" t="str">
        <f ca="1"/>
        <v>1905-10</v>
      </c>
    </row>
    <row r="2126" spans="12:15" x14ac:dyDescent="0.4">
      <c r="L2126" s="56">
        <f ca="1"/>
        <v>2125</v>
      </c>
      <c r="M2126" s="53">
        <f ca="1"/>
        <v>1905</v>
      </c>
      <c r="N2126" s="53">
        <f ca="1"/>
        <v>10</v>
      </c>
      <c r="O2126" s="53" t="str">
        <f ca="1"/>
        <v>1905-10</v>
      </c>
    </row>
    <row r="2127" spans="12:15" x14ac:dyDescent="0.4">
      <c r="L2127" s="56">
        <f ca="1"/>
        <v>2126</v>
      </c>
      <c r="M2127" s="53">
        <f ca="1"/>
        <v>1905</v>
      </c>
      <c r="N2127" s="53">
        <f ca="1"/>
        <v>10</v>
      </c>
      <c r="O2127" s="53" t="str">
        <f ca="1"/>
        <v>1905-10</v>
      </c>
    </row>
    <row r="2128" spans="12:15" x14ac:dyDescent="0.4">
      <c r="L2128" s="56">
        <f ca="1"/>
        <v>2127</v>
      </c>
      <c r="M2128" s="53">
        <f ca="1"/>
        <v>1905</v>
      </c>
      <c r="N2128" s="53">
        <f ca="1"/>
        <v>10</v>
      </c>
      <c r="O2128" s="53" t="str">
        <f ca="1"/>
        <v>1905-10</v>
      </c>
    </row>
    <row r="2129" spans="12:15" x14ac:dyDescent="0.4">
      <c r="L2129" s="56">
        <f ca="1"/>
        <v>2128</v>
      </c>
      <c r="M2129" s="53">
        <f ca="1"/>
        <v>1905</v>
      </c>
      <c r="N2129" s="53">
        <f ca="1"/>
        <v>10</v>
      </c>
      <c r="O2129" s="53" t="str">
        <f ca="1"/>
        <v>1905-10</v>
      </c>
    </row>
    <row r="2130" spans="12:15" x14ac:dyDescent="0.4">
      <c r="L2130" s="56">
        <f ca="1"/>
        <v>2129</v>
      </c>
      <c r="M2130" s="53">
        <f ca="1"/>
        <v>1905</v>
      </c>
      <c r="N2130" s="53">
        <f ca="1"/>
        <v>10</v>
      </c>
      <c r="O2130" s="53" t="str">
        <f ca="1"/>
        <v>1905-10</v>
      </c>
    </row>
    <row r="2131" spans="12:15" x14ac:dyDescent="0.4">
      <c r="L2131" s="56">
        <f ca="1"/>
        <v>2130</v>
      </c>
      <c r="M2131" s="53">
        <f ca="1"/>
        <v>1905</v>
      </c>
      <c r="N2131" s="53">
        <f ca="1"/>
        <v>10</v>
      </c>
      <c r="O2131" s="53" t="str">
        <f ca="1"/>
        <v>1905-10</v>
      </c>
    </row>
    <row r="2132" spans="12:15" x14ac:dyDescent="0.4">
      <c r="L2132" s="56">
        <f ca="1"/>
        <v>2131</v>
      </c>
      <c r="M2132" s="53">
        <f ca="1"/>
        <v>1905</v>
      </c>
      <c r="N2132" s="53">
        <f ca="1"/>
        <v>10</v>
      </c>
      <c r="O2132" s="53" t="str">
        <f ca="1"/>
        <v>1905-10</v>
      </c>
    </row>
    <row r="2133" spans="12:15" x14ac:dyDescent="0.4">
      <c r="L2133" s="56">
        <f ca="1"/>
        <v>2132</v>
      </c>
      <c r="M2133" s="53">
        <f ca="1"/>
        <v>1905</v>
      </c>
      <c r="N2133" s="53">
        <f ca="1"/>
        <v>11</v>
      </c>
      <c r="O2133" s="53" t="str">
        <f ca="1"/>
        <v>1905-11</v>
      </c>
    </row>
    <row r="2134" spans="12:15" x14ac:dyDescent="0.4">
      <c r="L2134" s="56">
        <f ca="1"/>
        <v>2133</v>
      </c>
      <c r="M2134" s="53">
        <f ca="1"/>
        <v>1905</v>
      </c>
      <c r="N2134" s="53">
        <f ca="1"/>
        <v>11</v>
      </c>
      <c r="O2134" s="53" t="str">
        <f ca="1"/>
        <v>1905-11</v>
      </c>
    </row>
    <row r="2135" spans="12:15" x14ac:dyDescent="0.4">
      <c r="L2135" s="56">
        <f ca="1"/>
        <v>2134</v>
      </c>
      <c r="M2135" s="53">
        <f ca="1"/>
        <v>1905</v>
      </c>
      <c r="N2135" s="53">
        <f ca="1"/>
        <v>11</v>
      </c>
      <c r="O2135" s="53" t="str">
        <f ca="1"/>
        <v>1905-11</v>
      </c>
    </row>
    <row r="2136" spans="12:15" x14ac:dyDescent="0.4">
      <c r="L2136" s="56">
        <f ca="1"/>
        <v>2135</v>
      </c>
      <c r="M2136" s="53">
        <f ca="1"/>
        <v>1905</v>
      </c>
      <c r="N2136" s="53">
        <f ca="1"/>
        <v>11</v>
      </c>
      <c r="O2136" s="53" t="str">
        <f ca="1"/>
        <v>1905-11</v>
      </c>
    </row>
    <row r="2137" spans="12:15" x14ac:dyDescent="0.4">
      <c r="L2137" s="56">
        <f ca="1"/>
        <v>2136</v>
      </c>
      <c r="M2137" s="53">
        <f ca="1"/>
        <v>1905</v>
      </c>
      <c r="N2137" s="53">
        <f ca="1"/>
        <v>11</v>
      </c>
      <c r="O2137" s="53" t="str">
        <f ca="1"/>
        <v>1905-11</v>
      </c>
    </row>
    <row r="2138" spans="12:15" x14ac:dyDescent="0.4">
      <c r="L2138" s="56">
        <f ca="1"/>
        <v>2137</v>
      </c>
      <c r="M2138" s="53">
        <f ca="1"/>
        <v>1905</v>
      </c>
      <c r="N2138" s="53">
        <f ca="1"/>
        <v>11</v>
      </c>
      <c r="O2138" s="53" t="str">
        <f ca="1"/>
        <v>1905-11</v>
      </c>
    </row>
    <row r="2139" spans="12:15" x14ac:dyDescent="0.4">
      <c r="L2139" s="56">
        <f ca="1"/>
        <v>2138</v>
      </c>
      <c r="M2139" s="53">
        <f ca="1"/>
        <v>1905</v>
      </c>
      <c r="N2139" s="53">
        <f ca="1"/>
        <v>11</v>
      </c>
      <c r="O2139" s="53" t="str">
        <f ca="1"/>
        <v>1905-11</v>
      </c>
    </row>
    <row r="2140" spans="12:15" x14ac:dyDescent="0.4">
      <c r="L2140" s="56">
        <f ca="1"/>
        <v>2139</v>
      </c>
      <c r="M2140" s="53">
        <f ca="1"/>
        <v>1905</v>
      </c>
      <c r="N2140" s="53">
        <f ca="1"/>
        <v>11</v>
      </c>
      <c r="O2140" s="53" t="str">
        <f ca="1"/>
        <v>1905-11</v>
      </c>
    </row>
    <row r="2141" spans="12:15" x14ac:dyDescent="0.4">
      <c r="L2141" s="56">
        <f ca="1"/>
        <v>2140</v>
      </c>
      <c r="M2141" s="53">
        <f ca="1"/>
        <v>1905</v>
      </c>
      <c r="N2141" s="53">
        <f ca="1"/>
        <v>11</v>
      </c>
      <c r="O2141" s="53" t="str">
        <f ca="1"/>
        <v>1905-11</v>
      </c>
    </row>
    <row r="2142" spans="12:15" x14ac:dyDescent="0.4">
      <c r="L2142" s="56">
        <f ca="1"/>
        <v>2141</v>
      </c>
      <c r="M2142" s="53">
        <f ca="1"/>
        <v>1905</v>
      </c>
      <c r="N2142" s="53">
        <f ca="1"/>
        <v>11</v>
      </c>
      <c r="O2142" s="53" t="str">
        <f ca="1"/>
        <v>1905-11</v>
      </c>
    </row>
    <row r="2143" spans="12:15" x14ac:dyDescent="0.4">
      <c r="L2143" s="56">
        <f ca="1"/>
        <v>2142</v>
      </c>
      <c r="M2143" s="53">
        <f ca="1"/>
        <v>1905</v>
      </c>
      <c r="N2143" s="53">
        <f ca="1"/>
        <v>11</v>
      </c>
      <c r="O2143" s="53" t="str">
        <f ca="1"/>
        <v>1905-11</v>
      </c>
    </row>
    <row r="2144" spans="12:15" x14ac:dyDescent="0.4">
      <c r="L2144" s="56">
        <f ca="1"/>
        <v>2143</v>
      </c>
      <c r="M2144" s="53">
        <f ca="1"/>
        <v>1905</v>
      </c>
      <c r="N2144" s="53">
        <f ca="1"/>
        <v>11</v>
      </c>
      <c r="O2144" s="53" t="str">
        <f ca="1"/>
        <v>1905-11</v>
      </c>
    </row>
    <row r="2145" spans="12:15" x14ac:dyDescent="0.4">
      <c r="L2145" s="56">
        <f ca="1"/>
        <v>2144</v>
      </c>
      <c r="M2145" s="53">
        <f ca="1"/>
        <v>1905</v>
      </c>
      <c r="N2145" s="53">
        <f ca="1"/>
        <v>11</v>
      </c>
      <c r="O2145" s="53" t="str">
        <f ca="1"/>
        <v>1905-11</v>
      </c>
    </row>
    <row r="2146" spans="12:15" x14ac:dyDescent="0.4">
      <c r="L2146" s="56">
        <f ca="1"/>
        <v>2145</v>
      </c>
      <c r="M2146" s="53">
        <f ca="1"/>
        <v>1905</v>
      </c>
      <c r="N2146" s="53">
        <f ca="1"/>
        <v>11</v>
      </c>
      <c r="O2146" s="53" t="str">
        <f ca="1"/>
        <v>1905-11</v>
      </c>
    </row>
    <row r="2147" spans="12:15" x14ac:dyDescent="0.4">
      <c r="L2147" s="56">
        <f ca="1"/>
        <v>2146</v>
      </c>
      <c r="M2147" s="53">
        <f ca="1"/>
        <v>1905</v>
      </c>
      <c r="N2147" s="53">
        <f ca="1"/>
        <v>11</v>
      </c>
      <c r="O2147" s="53" t="str">
        <f ca="1"/>
        <v>1905-11</v>
      </c>
    </row>
    <row r="2148" spans="12:15" x14ac:dyDescent="0.4">
      <c r="L2148" s="56">
        <f ca="1"/>
        <v>2147</v>
      </c>
      <c r="M2148" s="53">
        <f ca="1"/>
        <v>1905</v>
      </c>
      <c r="N2148" s="53">
        <f ca="1"/>
        <v>11</v>
      </c>
      <c r="O2148" s="53" t="str">
        <f ca="1"/>
        <v>1905-11</v>
      </c>
    </row>
    <row r="2149" spans="12:15" x14ac:dyDescent="0.4">
      <c r="L2149" s="56">
        <f ca="1"/>
        <v>2148</v>
      </c>
      <c r="M2149" s="53">
        <f ca="1"/>
        <v>1905</v>
      </c>
      <c r="N2149" s="53">
        <f ca="1"/>
        <v>11</v>
      </c>
      <c r="O2149" s="53" t="str">
        <f ca="1"/>
        <v>1905-11</v>
      </c>
    </row>
    <row r="2150" spans="12:15" x14ac:dyDescent="0.4">
      <c r="L2150" s="56">
        <f ca="1"/>
        <v>2149</v>
      </c>
      <c r="M2150" s="53">
        <f ca="1"/>
        <v>1905</v>
      </c>
      <c r="N2150" s="53">
        <f ca="1"/>
        <v>11</v>
      </c>
      <c r="O2150" s="53" t="str">
        <f ca="1"/>
        <v>1905-11</v>
      </c>
    </row>
    <row r="2151" spans="12:15" x14ac:dyDescent="0.4">
      <c r="L2151" s="56">
        <f ca="1"/>
        <v>2150</v>
      </c>
      <c r="M2151" s="53">
        <f ca="1"/>
        <v>1905</v>
      </c>
      <c r="N2151" s="53">
        <f ca="1"/>
        <v>11</v>
      </c>
      <c r="O2151" s="53" t="str">
        <f ca="1"/>
        <v>1905-11</v>
      </c>
    </row>
    <row r="2152" spans="12:15" x14ac:dyDescent="0.4">
      <c r="L2152" s="56">
        <f ca="1"/>
        <v>2151</v>
      </c>
      <c r="M2152" s="53">
        <f ca="1"/>
        <v>1905</v>
      </c>
      <c r="N2152" s="53">
        <f ca="1"/>
        <v>11</v>
      </c>
      <c r="O2152" s="53" t="str">
        <f ca="1"/>
        <v>1905-11</v>
      </c>
    </row>
    <row r="2153" spans="12:15" x14ac:dyDescent="0.4">
      <c r="L2153" s="56">
        <f ca="1"/>
        <v>2152</v>
      </c>
      <c r="M2153" s="53">
        <f ca="1"/>
        <v>1905</v>
      </c>
      <c r="N2153" s="53">
        <f ca="1"/>
        <v>11</v>
      </c>
      <c r="O2153" s="53" t="str">
        <f ca="1"/>
        <v>1905-11</v>
      </c>
    </row>
    <row r="2154" spans="12:15" x14ac:dyDescent="0.4">
      <c r="L2154" s="56">
        <f ca="1"/>
        <v>2153</v>
      </c>
      <c r="M2154" s="53">
        <f ca="1"/>
        <v>1905</v>
      </c>
      <c r="N2154" s="53">
        <f ca="1"/>
        <v>11</v>
      </c>
      <c r="O2154" s="53" t="str">
        <f ca="1"/>
        <v>1905-11</v>
      </c>
    </row>
    <row r="2155" spans="12:15" x14ac:dyDescent="0.4">
      <c r="L2155" s="56">
        <f ca="1"/>
        <v>2154</v>
      </c>
      <c r="M2155" s="53">
        <f ca="1"/>
        <v>1905</v>
      </c>
      <c r="N2155" s="53">
        <f ca="1"/>
        <v>11</v>
      </c>
      <c r="O2155" s="53" t="str">
        <f ca="1"/>
        <v>1905-11</v>
      </c>
    </row>
    <row r="2156" spans="12:15" x14ac:dyDescent="0.4">
      <c r="L2156" s="56">
        <f ca="1"/>
        <v>2155</v>
      </c>
      <c r="M2156" s="53">
        <f ca="1"/>
        <v>1905</v>
      </c>
      <c r="N2156" s="53">
        <f ca="1"/>
        <v>11</v>
      </c>
      <c r="O2156" s="53" t="str">
        <f ca="1"/>
        <v>1905-11</v>
      </c>
    </row>
    <row r="2157" spans="12:15" x14ac:dyDescent="0.4">
      <c r="L2157" s="56">
        <f ca="1"/>
        <v>2156</v>
      </c>
      <c r="M2157" s="53">
        <f ca="1"/>
        <v>1905</v>
      </c>
      <c r="N2157" s="53">
        <f ca="1"/>
        <v>11</v>
      </c>
      <c r="O2157" s="53" t="str">
        <f ca="1"/>
        <v>1905-11</v>
      </c>
    </row>
    <row r="2158" spans="12:15" x14ac:dyDescent="0.4">
      <c r="L2158" s="56">
        <f ca="1"/>
        <v>2157</v>
      </c>
      <c r="M2158" s="53">
        <f ca="1"/>
        <v>1905</v>
      </c>
      <c r="N2158" s="53">
        <f ca="1"/>
        <v>11</v>
      </c>
      <c r="O2158" s="53" t="str">
        <f ca="1"/>
        <v>1905-11</v>
      </c>
    </row>
    <row r="2159" spans="12:15" x14ac:dyDescent="0.4">
      <c r="L2159" s="56">
        <f ca="1"/>
        <v>2158</v>
      </c>
      <c r="M2159" s="53">
        <f ca="1"/>
        <v>1905</v>
      </c>
      <c r="N2159" s="53">
        <f ca="1"/>
        <v>11</v>
      </c>
      <c r="O2159" s="53" t="str">
        <f ca="1"/>
        <v>1905-11</v>
      </c>
    </row>
    <row r="2160" spans="12:15" x14ac:dyDescent="0.4">
      <c r="L2160" s="56">
        <f ca="1"/>
        <v>2159</v>
      </c>
      <c r="M2160" s="53">
        <f ca="1"/>
        <v>1905</v>
      </c>
      <c r="N2160" s="53">
        <f ca="1"/>
        <v>11</v>
      </c>
      <c r="O2160" s="53" t="str">
        <f ca="1"/>
        <v>1905-11</v>
      </c>
    </row>
    <row r="2161" spans="12:15" x14ac:dyDescent="0.4">
      <c r="L2161" s="56">
        <f ca="1"/>
        <v>2160</v>
      </c>
      <c r="M2161" s="53">
        <f ca="1"/>
        <v>1905</v>
      </c>
      <c r="N2161" s="53">
        <f ca="1"/>
        <v>11</v>
      </c>
      <c r="O2161" s="53" t="str">
        <f ca="1"/>
        <v>1905-11</v>
      </c>
    </row>
    <row r="2162" spans="12:15" x14ac:dyDescent="0.4">
      <c r="L2162" s="56">
        <f ca="1"/>
        <v>2161</v>
      </c>
      <c r="M2162" s="53">
        <f ca="1"/>
        <v>1905</v>
      </c>
      <c r="N2162" s="53">
        <f ca="1"/>
        <v>11</v>
      </c>
      <c r="O2162" s="53" t="str">
        <f ca="1"/>
        <v>1905-11</v>
      </c>
    </row>
    <row r="2163" spans="12:15" x14ac:dyDescent="0.4">
      <c r="L2163" s="56">
        <f ca="1"/>
        <v>2162</v>
      </c>
      <c r="M2163" s="53">
        <f ca="1"/>
        <v>1905</v>
      </c>
      <c r="N2163" s="53">
        <f ca="1"/>
        <v>12</v>
      </c>
      <c r="O2163" s="53" t="str">
        <f ca="1"/>
        <v>1905-12</v>
      </c>
    </row>
    <row r="2164" spans="12:15" x14ac:dyDescent="0.4">
      <c r="L2164" s="56">
        <f ca="1"/>
        <v>2163</v>
      </c>
      <c r="M2164" s="53">
        <f ca="1"/>
        <v>1905</v>
      </c>
      <c r="N2164" s="53">
        <f ca="1"/>
        <v>12</v>
      </c>
      <c r="O2164" s="53" t="str">
        <f ca="1"/>
        <v>1905-12</v>
      </c>
    </row>
    <row r="2165" spans="12:15" x14ac:dyDescent="0.4">
      <c r="L2165" s="56">
        <f ca="1"/>
        <v>2164</v>
      </c>
      <c r="M2165" s="53">
        <f ca="1"/>
        <v>1905</v>
      </c>
      <c r="N2165" s="53">
        <f ca="1"/>
        <v>12</v>
      </c>
      <c r="O2165" s="53" t="str">
        <f ca="1"/>
        <v>1905-12</v>
      </c>
    </row>
    <row r="2166" spans="12:15" x14ac:dyDescent="0.4">
      <c r="L2166" s="56">
        <f ca="1"/>
        <v>2165</v>
      </c>
      <c r="M2166" s="53">
        <f ca="1"/>
        <v>1905</v>
      </c>
      <c r="N2166" s="53">
        <f ca="1"/>
        <v>12</v>
      </c>
      <c r="O2166" s="53" t="str">
        <f ca="1"/>
        <v>1905-12</v>
      </c>
    </row>
    <row r="2167" spans="12:15" x14ac:dyDescent="0.4">
      <c r="L2167" s="56">
        <f ca="1"/>
        <v>2166</v>
      </c>
      <c r="M2167" s="53">
        <f ca="1"/>
        <v>1905</v>
      </c>
      <c r="N2167" s="53">
        <f ca="1"/>
        <v>12</v>
      </c>
      <c r="O2167" s="53" t="str">
        <f ca="1"/>
        <v>1905-12</v>
      </c>
    </row>
    <row r="2168" spans="12:15" x14ac:dyDescent="0.4">
      <c r="L2168" s="56">
        <f ca="1"/>
        <v>2167</v>
      </c>
      <c r="M2168" s="53">
        <f ca="1"/>
        <v>1905</v>
      </c>
      <c r="N2168" s="53">
        <f ca="1"/>
        <v>12</v>
      </c>
      <c r="O2168" s="53" t="str">
        <f ca="1"/>
        <v>1905-12</v>
      </c>
    </row>
    <row r="2169" spans="12:15" x14ac:dyDescent="0.4">
      <c r="L2169" s="56">
        <f ca="1"/>
        <v>2168</v>
      </c>
      <c r="M2169" s="53">
        <f ca="1"/>
        <v>1905</v>
      </c>
      <c r="N2169" s="53">
        <f ca="1"/>
        <v>12</v>
      </c>
      <c r="O2169" s="53" t="str">
        <f ca="1"/>
        <v>1905-12</v>
      </c>
    </row>
    <row r="2170" spans="12:15" x14ac:dyDescent="0.4">
      <c r="L2170" s="56">
        <f ca="1"/>
        <v>2169</v>
      </c>
      <c r="M2170" s="53">
        <f ca="1"/>
        <v>1905</v>
      </c>
      <c r="N2170" s="53">
        <f ca="1"/>
        <v>12</v>
      </c>
      <c r="O2170" s="53" t="str">
        <f ca="1"/>
        <v>1905-12</v>
      </c>
    </row>
    <row r="2171" spans="12:15" x14ac:dyDescent="0.4">
      <c r="L2171" s="56">
        <f ca="1"/>
        <v>2170</v>
      </c>
      <c r="M2171" s="53">
        <f ca="1"/>
        <v>1905</v>
      </c>
      <c r="N2171" s="53">
        <f ca="1"/>
        <v>12</v>
      </c>
      <c r="O2171" s="53" t="str">
        <f ca="1"/>
        <v>1905-12</v>
      </c>
    </row>
    <row r="2172" spans="12:15" x14ac:dyDescent="0.4">
      <c r="L2172" s="56">
        <f ca="1"/>
        <v>2171</v>
      </c>
      <c r="M2172" s="53">
        <f ca="1"/>
        <v>1905</v>
      </c>
      <c r="N2172" s="53">
        <f ca="1"/>
        <v>12</v>
      </c>
      <c r="O2172" s="53" t="str">
        <f ca="1"/>
        <v>1905-12</v>
      </c>
    </row>
    <row r="2173" spans="12:15" x14ac:dyDescent="0.4">
      <c r="L2173" s="56">
        <f ca="1"/>
        <v>2172</v>
      </c>
      <c r="M2173" s="53">
        <f ca="1"/>
        <v>1905</v>
      </c>
      <c r="N2173" s="53">
        <f ca="1"/>
        <v>12</v>
      </c>
      <c r="O2173" s="53" t="str">
        <f ca="1"/>
        <v>1905-12</v>
      </c>
    </row>
    <row r="2174" spans="12:15" x14ac:dyDescent="0.4">
      <c r="L2174" s="56">
        <f ca="1"/>
        <v>2173</v>
      </c>
      <c r="M2174" s="53">
        <f ca="1"/>
        <v>1905</v>
      </c>
      <c r="N2174" s="53">
        <f ca="1"/>
        <v>12</v>
      </c>
      <c r="O2174" s="53" t="str">
        <f ca="1"/>
        <v>1905-12</v>
      </c>
    </row>
    <row r="2175" spans="12:15" x14ac:dyDescent="0.4">
      <c r="L2175" s="56">
        <f ca="1"/>
        <v>2174</v>
      </c>
      <c r="M2175" s="53">
        <f ca="1"/>
        <v>1905</v>
      </c>
      <c r="N2175" s="53">
        <f ca="1"/>
        <v>12</v>
      </c>
      <c r="O2175" s="53" t="str">
        <f ca="1"/>
        <v>1905-12</v>
      </c>
    </row>
    <row r="2176" spans="12:15" x14ac:dyDescent="0.4">
      <c r="L2176" s="56">
        <f ca="1"/>
        <v>2175</v>
      </c>
      <c r="M2176" s="53">
        <f ca="1"/>
        <v>1905</v>
      </c>
      <c r="N2176" s="53">
        <f ca="1"/>
        <v>12</v>
      </c>
      <c r="O2176" s="53" t="str">
        <f ca="1"/>
        <v>1905-12</v>
      </c>
    </row>
    <row r="2177" spans="12:15" x14ac:dyDescent="0.4">
      <c r="L2177" s="56">
        <f ca="1"/>
        <v>2176</v>
      </c>
      <c r="M2177" s="53">
        <f ca="1"/>
        <v>1905</v>
      </c>
      <c r="N2177" s="53">
        <f ca="1"/>
        <v>12</v>
      </c>
      <c r="O2177" s="53" t="str">
        <f ca="1"/>
        <v>1905-12</v>
      </c>
    </row>
    <row r="2178" spans="12:15" x14ac:dyDescent="0.4">
      <c r="L2178" s="56">
        <f ca="1"/>
        <v>2177</v>
      </c>
      <c r="M2178" s="53">
        <f ca="1"/>
        <v>1905</v>
      </c>
      <c r="N2178" s="53">
        <f ca="1"/>
        <v>12</v>
      </c>
      <c r="O2178" s="53" t="str">
        <f ca="1"/>
        <v>1905-12</v>
      </c>
    </row>
    <row r="2179" spans="12:15" x14ac:dyDescent="0.4">
      <c r="L2179" s="56">
        <f ca="1"/>
        <v>2178</v>
      </c>
      <c r="M2179" s="53">
        <f ca="1"/>
        <v>1905</v>
      </c>
      <c r="N2179" s="53">
        <f ca="1"/>
        <v>12</v>
      </c>
      <c r="O2179" s="53" t="str">
        <f ca="1"/>
        <v>1905-12</v>
      </c>
    </row>
    <row r="2180" spans="12:15" x14ac:dyDescent="0.4">
      <c r="L2180" s="56">
        <f ca="1"/>
        <v>2179</v>
      </c>
      <c r="M2180" s="53">
        <f ca="1"/>
        <v>1905</v>
      </c>
      <c r="N2180" s="53">
        <f ca="1"/>
        <v>12</v>
      </c>
      <c r="O2180" s="53" t="str">
        <f ca="1"/>
        <v>1905-12</v>
      </c>
    </row>
    <row r="2181" spans="12:15" x14ac:dyDescent="0.4">
      <c r="L2181" s="56">
        <f ca="1"/>
        <v>2180</v>
      </c>
      <c r="M2181" s="53">
        <f ca="1"/>
        <v>1905</v>
      </c>
      <c r="N2181" s="53">
        <f ca="1"/>
        <v>12</v>
      </c>
      <c r="O2181" s="53" t="str">
        <f ca="1"/>
        <v>1905-12</v>
      </c>
    </row>
    <row r="2182" spans="12:15" x14ac:dyDescent="0.4">
      <c r="L2182" s="56">
        <f ca="1"/>
        <v>2181</v>
      </c>
      <c r="M2182" s="53">
        <f ca="1"/>
        <v>1905</v>
      </c>
      <c r="N2182" s="53">
        <f ca="1"/>
        <v>12</v>
      </c>
      <c r="O2182" s="53" t="str">
        <f ca="1"/>
        <v>1905-12</v>
      </c>
    </row>
    <row r="2183" spans="12:15" x14ac:dyDescent="0.4">
      <c r="L2183" s="56">
        <f ca="1"/>
        <v>2182</v>
      </c>
      <c r="M2183" s="53">
        <f ca="1"/>
        <v>1905</v>
      </c>
      <c r="N2183" s="53">
        <f ca="1"/>
        <v>12</v>
      </c>
      <c r="O2183" s="53" t="str">
        <f ca="1"/>
        <v>1905-12</v>
      </c>
    </row>
    <row r="2184" spans="12:15" x14ac:dyDescent="0.4">
      <c r="L2184" s="56">
        <f ca="1"/>
        <v>2183</v>
      </c>
      <c r="M2184" s="53">
        <f ca="1"/>
        <v>1905</v>
      </c>
      <c r="N2184" s="53">
        <f ca="1"/>
        <v>12</v>
      </c>
      <c r="O2184" s="53" t="str">
        <f ca="1"/>
        <v>1905-12</v>
      </c>
    </row>
    <row r="2185" spans="12:15" x14ac:dyDescent="0.4">
      <c r="L2185" s="56">
        <f ca="1"/>
        <v>2184</v>
      </c>
      <c r="M2185" s="53">
        <f ca="1"/>
        <v>1905</v>
      </c>
      <c r="N2185" s="53">
        <f ca="1"/>
        <v>12</v>
      </c>
      <c r="O2185" s="53" t="str">
        <f ca="1"/>
        <v>1905-12</v>
      </c>
    </row>
    <row r="2186" spans="12:15" x14ac:dyDescent="0.4">
      <c r="L2186" s="56">
        <f ca="1"/>
        <v>2185</v>
      </c>
      <c r="M2186" s="53">
        <f ca="1"/>
        <v>1905</v>
      </c>
      <c r="N2186" s="53">
        <f ca="1"/>
        <v>12</v>
      </c>
      <c r="O2186" s="53" t="str">
        <f ca="1"/>
        <v>1905-12</v>
      </c>
    </row>
    <row r="2187" spans="12:15" x14ac:dyDescent="0.4">
      <c r="L2187" s="56">
        <f ca="1"/>
        <v>2186</v>
      </c>
      <c r="M2187" s="53">
        <f ca="1"/>
        <v>1905</v>
      </c>
      <c r="N2187" s="53">
        <f ca="1"/>
        <v>12</v>
      </c>
      <c r="O2187" s="53" t="str">
        <f ca="1"/>
        <v>1905-12</v>
      </c>
    </row>
    <row r="2188" spans="12:15" x14ac:dyDescent="0.4">
      <c r="L2188" s="56">
        <f ca="1"/>
        <v>2187</v>
      </c>
      <c r="M2188" s="53">
        <f ca="1"/>
        <v>1905</v>
      </c>
      <c r="N2188" s="53">
        <f ca="1"/>
        <v>12</v>
      </c>
      <c r="O2188" s="53" t="str">
        <f ca="1"/>
        <v>1905-12</v>
      </c>
    </row>
    <row r="2189" spans="12:15" x14ac:dyDescent="0.4">
      <c r="L2189" s="56">
        <f ca="1"/>
        <v>2188</v>
      </c>
      <c r="M2189" s="53">
        <f ca="1"/>
        <v>1905</v>
      </c>
      <c r="N2189" s="53">
        <f ca="1"/>
        <v>12</v>
      </c>
      <c r="O2189" s="53" t="str">
        <f ca="1"/>
        <v>1905-12</v>
      </c>
    </row>
    <row r="2190" spans="12:15" x14ac:dyDescent="0.4">
      <c r="L2190" s="56">
        <f ca="1"/>
        <v>2189</v>
      </c>
      <c r="M2190" s="53">
        <f ca="1"/>
        <v>1905</v>
      </c>
      <c r="N2190" s="53">
        <f ca="1"/>
        <v>12</v>
      </c>
      <c r="O2190" s="53" t="str">
        <f ca="1"/>
        <v>1905-12</v>
      </c>
    </row>
    <row r="2191" spans="12:15" x14ac:dyDescent="0.4">
      <c r="L2191" s="56">
        <f ca="1"/>
        <v>2190</v>
      </c>
      <c r="M2191" s="53">
        <f ca="1"/>
        <v>1905</v>
      </c>
      <c r="N2191" s="53">
        <f ca="1"/>
        <v>12</v>
      </c>
      <c r="O2191" s="53" t="str">
        <f ca="1"/>
        <v>1905-12</v>
      </c>
    </row>
    <row r="2192" spans="12:15" x14ac:dyDescent="0.4">
      <c r="L2192" s="56">
        <f ca="1"/>
        <v>2191</v>
      </c>
      <c r="M2192" s="53">
        <f ca="1"/>
        <v>1905</v>
      </c>
      <c r="N2192" s="53">
        <f ca="1"/>
        <v>12</v>
      </c>
      <c r="O2192" s="53" t="str">
        <f ca="1"/>
        <v>1905-12</v>
      </c>
    </row>
    <row r="2193" spans="12:15" x14ac:dyDescent="0.4">
      <c r="L2193" s="56">
        <f ca="1"/>
        <v>2192</v>
      </c>
      <c r="M2193" s="53">
        <f ca="1"/>
        <v>1905</v>
      </c>
      <c r="N2193" s="53">
        <f ca="1"/>
        <v>12</v>
      </c>
      <c r="O2193" s="53" t="str">
        <f ca="1"/>
        <v>1905-12</v>
      </c>
    </row>
    <row r="2194" spans="12:15" x14ac:dyDescent="0.4">
      <c r="L2194" s="56">
        <f ca="1"/>
        <v>2193</v>
      </c>
      <c r="M2194" s="53">
        <f ca="1"/>
        <v>1906</v>
      </c>
      <c r="N2194" s="53">
        <f ca="1"/>
        <v>1</v>
      </c>
      <c r="O2194" s="53" t="str">
        <f ca="1"/>
        <v>1906-01</v>
      </c>
    </row>
    <row r="2195" spans="12:15" x14ac:dyDescent="0.4">
      <c r="L2195" s="56">
        <f ca="1"/>
        <v>2194</v>
      </c>
      <c r="M2195" s="53">
        <f ca="1"/>
        <v>1906</v>
      </c>
      <c r="N2195" s="53">
        <f ca="1"/>
        <v>1</v>
      </c>
      <c r="O2195" s="53" t="str">
        <f ca="1"/>
        <v>1906-01</v>
      </c>
    </row>
    <row r="2196" spans="12:15" x14ac:dyDescent="0.4">
      <c r="L2196" s="56">
        <f ca="1"/>
        <v>2195</v>
      </c>
      <c r="M2196" s="53">
        <f ca="1"/>
        <v>1906</v>
      </c>
      <c r="N2196" s="53">
        <f ca="1"/>
        <v>1</v>
      </c>
      <c r="O2196" s="53" t="str">
        <f ca="1"/>
        <v>1906-01</v>
      </c>
    </row>
    <row r="2197" spans="12:15" x14ac:dyDescent="0.4">
      <c r="L2197" s="56">
        <f ca="1"/>
        <v>2196</v>
      </c>
      <c r="M2197" s="53">
        <f ca="1"/>
        <v>1906</v>
      </c>
      <c r="N2197" s="53">
        <f ca="1"/>
        <v>1</v>
      </c>
      <c r="O2197" s="53" t="str">
        <f ca="1"/>
        <v>1906-01</v>
      </c>
    </row>
    <row r="2198" spans="12:15" x14ac:dyDescent="0.4">
      <c r="L2198" s="56">
        <f ca="1"/>
        <v>2197</v>
      </c>
      <c r="M2198" s="53">
        <f ca="1"/>
        <v>1906</v>
      </c>
      <c r="N2198" s="53">
        <f ca="1"/>
        <v>1</v>
      </c>
      <c r="O2198" s="53" t="str">
        <f ca="1"/>
        <v>1906-01</v>
      </c>
    </row>
    <row r="2199" spans="12:15" x14ac:dyDescent="0.4">
      <c r="L2199" s="56">
        <f ca="1"/>
        <v>2198</v>
      </c>
      <c r="M2199" s="53">
        <f ca="1"/>
        <v>1906</v>
      </c>
      <c r="N2199" s="53">
        <f ca="1"/>
        <v>1</v>
      </c>
      <c r="O2199" s="53" t="str">
        <f ca="1"/>
        <v>1906-01</v>
      </c>
    </row>
    <row r="2200" spans="12:15" x14ac:dyDescent="0.4">
      <c r="L2200" s="56">
        <f ca="1"/>
        <v>2199</v>
      </c>
      <c r="M2200" s="53">
        <f ca="1"/>
        <v>1906</v>
      </c>
      <c r="N2200" s="53">
        <f ca="1"/>
        <v>1</v>
      </c>
      <c r="O2200" s="53" t="str">
        <f ca="1"/>
        <v>1906-01</v>
      </c>
    </row>
    <row r="2201" spans="12:15" x14ac:dyDescent="0.4">
      <c r="L2201" s="56">
        <f ca="1"/>
        <v>2200</v>
      </c>
      <c r="M2201" s="53">
        <f ca="1"/>
        <v>1906</v>
      </c>
      <c r="N2201" s="53">
        <f ca="1"/>
        <v>1</v>
      </c>
      <c r="O2201" s="53" t="str">
        <f ca="1"/>
        <v>1906-01</v>
      </c>
    </row>
    <row r="2202" spans="12:15" x14ac:dyDescent="0.4">
      <c r="L2202" s="56">
        <f ca="1"/>
        <v>2201</v>
      </c>
      <c r="M2202" s="53">
        <f ca="1"/>
        <v>1906</v>
      </c>
      <c r="N2202" s="53">
        <f ca="1"/>
        <v>1</v>
      </c>
      <c r="O2202" s="53" t="str">
        <f ca="1"/>
        <v>1906-01</v>
      </c>
    </row>
    <row r="2203" spans="12:15" x14ac:dyDescent="0.4">
      <c r="L2203" s="56">
        <f ca="1"/>
        <v>2202</v>
      </c>
      <c r="M2203" s="53">
        <f ca="1"/>
        <v>1906</v>
      </c>
      <c r="N2203" s="53">
        <f ca="1"/>
        <v>1</v>
      </c>
      <c r="O2203" s="53" t="str">
        <f ca="1"/>
        <v>1906-01</v>
      </c>
    </row>
    <row r="2204" spans="12:15" x14ac:dyDescent="0.4">
      <c r="L2204" s="56">
        <f ca="1"/>
        <v>2203</v>
      </c>
      <c r="M2204" s="53">
        <f ca="1"/>
        <v>1906</v>
      </c>
      <c r="N2204" s="53">
        <f ca="1"/>
        <v>1</v>
      </c>
      <c r="O2204" s="53" t="str">
        <f ca="1"/>
        <v>1906-01</v>
      </c>
    </row>
    <row r="2205" spans="12:15" x14ac:dyDescent="0.4">
      <c r="L2205" s="56">
        <f ca="1"/>
        <v>2204</v>
      </c>
      <c r="M2205" s="53">
        <f ca="1"/>
        <v>1906</v>
      </c>
      <c r="N2205" s="53">
        <f ca="1"/>
        <v>1</v>
      </c>
      <c r="O2205" s="53" t="str">
        <f ca="1"/>
        <v>1906-01</v>
      </c>
    </row>
    <row r="2206" spans="12:15" x14ac:dyDescent="0.4">
      <c r="L2206" s="56">
        <f ca="1"/>
        <v>2205</v>
      </c>
      <c r="M2206" s="53">
        <f ca="1"/>
        <v>1906</v>
      </c>
      <c r="N2206" s="53">
        <f ca="1"/>
        <v>1</v>
      </c>
      <c r="O2206" s="53" t="str">
        <f ca="1"/>
        <v>1906-01</v>
      </c>
    </row>
    <row r="2207" spans="12:15" x14ac:dyDescent="0.4">
      <c r="L2207" s="56">
        <f ca="1"/>
        <v>2206</v>
      </c>
      <c r="M2207" s="53">
        <f ca="1"/>
        <v>1906</v>
      </c>
      <c r="N2207" s="53">
        <f ca="1"/>
        <v>1</v>
      </c>
      <c r="O2207" s="53" t="str">
        <f ca="1"/>
        <v>1906-01</v>
      </c>
    </row>
    <row r="2208" spans="12:15" x14ac:dyDescent="0.4">
      <c r="L2208" s="56">
        <f ca="1"/>
        <v>2207</v>
      </c>
      <c r="M2208" s="53">
        <f ca="1"/>
        <v>1906</v>
      </c>
      <c r="N2208" s="53">
        <f ca="1"/>
        <v>1</v>
      </c>
      <c r="O2208" s="53" t="str">
        <f ca="1"/>
        <v>1906-01</v>
      </c>
    </row>
    <row r="2209" spans="12:15" x14ac:dyDescent="0.4">
      <c r="L2209" s="56">
        <f ca="1"/>
        <v>2208</v>
      </c>
      <c r="M2209" s="53">
        <f ca="1"/>
        <v>1906</v>
      </c>
      <c r="N2209" s="53">
        <f ca="1"/>
        <v>1</v>
      </c>
      <c r="O2209" s="53" t="str">
        <f ca="1"/>
        <v>1906-01</v>
      </c>
    </row>
    <row r="2210" spans="12:15" x14ac:dyDescent="0.4">
      <c r="L2210" s="56">
        <f ca="1"/>
        <v>2209</v>
      </c>
      <c r="M2210" s="53">
        <f ca="1"/>
        <v>1906</v>
      </c>
      <c r="N2210" s="53">
        <f ca="1"/>
        <v>1</v>
      </c>
      <c r="O2210" s="53" t="str">
        <f ca="1"/>
        <v>1906-01</v>
      </c>
    </row>
    <row r="2211" spans="12:15" x14ac:dyDescent="0.4">
      <c r="L2211" s="56">
        <f ca="1"/>
        <v>2210</v>
      </c>
      <c r="M2211" s="53">
        <f ca="1"/>
        <v>1906</v>
      </c>
      <c r="N2211" s="53">
        <f ca="1"/>
        <v>1</v>
      </c>
      <c r="O2211" s="53" t="str">
        <f ca="1"/>
        <v>1906-01</v>
      </c>
    </row>
    <row r="2212" spans="12:15" x14ac:dyDescent="0.4">
      <c r="L2212" s="56">
        <f ca="1"/>
        <v>2211</v>
      </c>
      <c r="M2212" s="53">
        <f ca="1"/>
        <v>1906</v>
      </c>
      <c r="N2212" s="53">
        <f ca="1"/>
        <v>1</v>
      </c>
      <c r="O2212" s="53" t="str">
        <f ca="1"/>
        <v>1906-01</v>
      </c>
    </row>
    <row r="2213" spans="12:15" x14ac:dyDescent="0.4">
      <c r="L2213" s="56">
        <f ca="1"/>
        <v>2212</v>
      </c>
      <c r="M2213" s="53">
        <f ca="1"/>
        <v>1906</v>
      </c>
      <c r="N2213" s="53">
        <f ca="1"/>
        <v>1</v>
      </c>
      <c r="O2213" s="53" t="str">
        <f ca="1"/>
        <v>1906-01</v>
      </c>
    </row>
    <row r="2214" spans="12:15" x14ac:dyDescent="0.4">
      <c r="L2214" s="56">
        <f ca="1"/>
        <v>2213</v>
      </c>
      <c r="M2214" s="53">
        <f ca="1"/>
        <v>1906</v>
      </c>
      <c r="N2214" s="53">
        <f ca="1"/>
        <v>1</v>
      </c>
      <c r="O2214" s="53" t="str">
        <f ca="1"/>
        <v>1906-01</v>
      </c>
    </row>
    <row r="2215" spans="12:15" x14ac:dyDescent="0.4">
      <c r="L2215" s="56">
        <f ca="1"/>
        <v>2214</v>
      </c>
      <c r="M2215" s="53">
        <f ca="1"/>
        <v>1906</v>
      </c>
      <c r="N2215" s="53">
        <f ca="1"/>
        <v>1</v>
      </c>
      <c r="O2215" s="53" t="str">
        <f ca="1"/>
        <v>1906-01</v>
      </c>
    </row>
    <row r="2216" spans="12:15" x14ac:dyDescent="0.4">
      <c r="L2216" s="56">
        <f ca="1"/>
        <v>2215</v>
      </c>
      <c r="M2216" s="53">
        <f ca="1"/>
        <v>1906</v>
      </c>
      <c r="N2216" s="53">
        <f ca="1"/>
        <v>1</v>
      </c>
      <c r="O2216" s="53" t="str">
        <f ca="1"/>
        <v>1906-01</v>
      </c>
    </row>
    <row r="2217" spans="12:15" x14ac:dyDescent="0.4">
      <c r="L2217" s="56">
        <f ca="1"/>
        <v>2216</v>
      </c>
      <c r="M2217" s="53">
        <f ca="1"/>
        <v>1906</v>
      </c>
      <c r="N2217" s="53">
        <f ca="1"/>
        <v>1</v>
      </c>
      <c r="O2217" s="53" t="str">
        <f ca="1"/>
        <v>1906-01</v>
      </c>
    </row>
    <row r="2218" spans="12:15" x14ac:dyDescent="0.4">
      <c r="L2218" s="56">
        <f ca="1"/>
        <v>2217</v>
      </c>
      <c r="M2218" s="53">
        <f ca="1"/>
        <v>1906</v>
      </c>
      <c r="N2218" s="53">
        <f ca="1"/>
        <v>1</v>
      </c>
      <c r="O2218" s="53" t="str">
        <f ca="1"/>
        <v>1906-01</v>
      </c>
    </row>
    <row r="2219" spans="12:15" x14ac:dyDescent="0.4">
      <c r="L2219" s="56">
        <f ca="1"/>
        <v>2218</v>
      </c>
      <c r="M2219" s="53">
        <f ca="1"/>
        <v>1906</v>
      </c>
      <c r="N2219" s="53">
        <f ca="1"/>
        <v>1</v>
      </c>
      <c r="O2219" s="53" t="str">
        <f ca="1"/>
        <v>1906-01</v>
      </c>
    </row>
    <row r="2220" spans="12:15" x14ac:dyDescent="0.4">
      <c r="L2220" s="56">
        <f ca="1"/>
        <v>2219</v>
      </c>
      <c r="M2220" s="53">
        <f ca="1"/>
        <v>1906</v>
      </c>
      <c r="N2220" s="53">
        <f ca="1"/>
        <v>1</v>
      </c>
      <c r="O2220" s="53" t="str">
        <f ca="1"/>
        <v>1906-01</v>
      </c>
    </row>
    <row r="2221" spans="12:15" x14ac:dyDescent="0.4">
      <c r="L2221" s="56">
        <f ca="1"/>
        <v>2220</v>
      </c>
      <c r="M2221" s="53">
        <f ca="1"/>
        <v>1906</v>
      </c>
      <c r="N2221" s="53">
        <f ca="1"/>
        <v>1</v>
      </c>
      <c r="O2221" s="53" t="str">
        <f ca="1"/>
        <v>1906-01</v>
      </c>
    </row>
    <row r="2222" spans="12:15" x14ac:dyDescent="0.4">
      <c r="L2222" s="56">
        <f ca="1"/>
        <v>2221</v>
      </c>
      <c r="M2222" s="53">
        <f ca="1"/>
        <v>1906</v>
      </c>
      <c r="N2222" s="53">
        <f ca="1"/>
        <v>1</v>
      </c>
      <c r="O2222" s="53" t="str">
        <f ca="1"/>
        <v>1906-01</v>
      </c>
    </row>
    <row r="2223" spans="12:15" x14ac:dyDescent="0.4">
      <c r="L2223" s="56">
        <f ca="1"/>
        <v>2222</v>
      </c>
      <c r="M2223" s="53">
        <f ca="1"/>
        <v>1906</v>
      </c>
      <c r="N2223" s="53">
        <f ca="1"/>
        <v>1</v>
      </c>
      <c r="O2223" s="53" t="str">
        <f ca="1"/>
        <v>1906-01</v>
      </c>
    </row>
    <row r="2224" spans="12:15" x14ac:dyDescent="0.4">
      <c r="L2224" s="56">
        <f ca="1"/>
        <v>2223</v>
      </c>
      <c r="M2224" s="53">
        <f ca="1"/>
        <v>1906</v>
      </c>
      <c r="N2224" s="53">
        <f ca="1"/>
        <v>1</v>
      </c>
      <c r="O2224" s="53" t="str">
        <f ca="1"/>
        <v>1906-01</v>
      </c>
    </row>
    <row r="2225" spans="12:15" x14ac:dyDescent="0.4">
      <c r="L2225" s="56">
        <f ca="1"/>
        <v>2224</v>
      </c>
      <c r="M2225" s="53">
        <f ca="1"/>
        <v>1906</v>
      </c>
      <c r="N2225" s="53">
        <f ca="1"/>
        <v>2</v>
      </c>
      <c r="O2225" s="53" t="str">
        <f ca="1"/>
        <v>1906-02</v>
      </c>
    </row>
    <row r="2226" spans="12:15" x14ac:dyDescent="0.4">
      <c r="L2226" s="56">
        <f ca="1"/>
        <v>2225</v>
      </c>
      <c r="M2226" s="53">
        <f ca="1"/>
        <v>1906</v>
      </c>
      <c r="N2226" s="53">
        <f ca="1"/>
        <v>2</v>
      </c>
      <c r="O2226" s="53" t="str">
        <f ca="1"/>
        <v>1906-02</v>
      </c>
    </row>
    <row r="2227" spans="12:15" x14ac:dyDescent="0.4">
      <c r="L2227" s="56">
        <f ca="1"/>
        <v>2226</v>
      </c>
      <c r="M2227" s="53">
        <f ca="1"/>
        <v>1906</v>
      </c>
      <c r="N2227" s="53">
        <f ca="1"/>
        <v>2</v>
      </c>
      <c r="O2227" s="53" t="str">
        <f ca="1"/>
        <v>1906-02</v>
      </c>
    </row>
    <row r="2228" spans="12:15" x14ac:dyDescent="0.4">
      <c r="L2228" s="56">
        <f ca="1"/>
        <v>2227</v>
      </c>
      <c r="M2228" s="53">
        <f ca="1"/>
        <v>1906</v>
      </c>
      <c r="N2228" s="53">
        <f ca="1"/>
        <v>2</v>
      </c>
      <c r="O2228" s="53" t="str">
        <f ca="1"/>
        <v>1906-02</v>
      </c>
    </row>
    <row r="2229" spans="12:15" x14ac:dyDescent="0.4">
      <c r="L2229" s="56">
        <f ca="1"/>
        <v>2228</v>
      </c>
      <c r="M2229" s="53">
        <f ca="1"/>
        <v>1906</v>
      </c>
      <c r="N2229" s="53">
        <f ca="1"/>
        <v>2</v>
      </c>
      <c r="O2229" s="53" t="str">
        <f ca="1"/>
        <v>1906-02</v>
      </c>
    </row>
    <row r="2230" spans="12:15" x14ac:dyDescent="0.4">
      <c r="L2230" s="56">
        <f ca="1"/>
        <v>2229</v>
      </c>
      <c r="M2230" s="53">
        <f ca="1"/>
        <v>1906</v>
      </c>
      <c r="N2230" s="53">
        <f ca="1"/>
        <v>2</v>
      </c>
      <c r="O2230" s="53" t="str">
        <f ca="1"/>
        <v>1906-02</v>
      </c>
    </row>
    <row r="2231" spans="12:15" x14ac:dyDescent="0.4">
      <c r="L2231" s="56">
        <f ca="1"/>
        <v>2230</v>
      </c>
      <c r="M2231" s="53">
        <f ca="1"/>
        <v>1906</v>
      </c>
      <c r="N2231" s="53">
        <f ca="1"/>
        <v>2</v>
      </c>
      <c r="O2231" s="53" t="str">
        <f ca="1"/>
        <v>1906-02</v>
      </c>
    </row>
    <row r="2232" spans="12:15" x14ac:dyDescent="0.4">
      <c r="L2232" s="56">
        <f ca="1"/>
        <v>2231</v>
      </c>
      <c r="M2232" s="53">
        <f ca="1"/>
        <v>1906</v>
      </c>
      <c r="N2232" s="53">
        <f ca="1"/>
        <v>2</v>
      </c>
      <c r="O2232" s="53" t="str">
        <f ca="1"/>
        <v>1906-02</v>
      </c>
    </row>
    <row r="2233" spans="12:15" x14ac:dyDescent="0.4">
      <c r="L2233" s="56">
        <f ca="1"/>
        <v>2232</v>
      </c>
      <c r="M2233" s="53">
        <f ca="1"/>
        <v>1906</v>
      </c>
      <c r="N2233" s="53">
        <f ca="1"/>
        <v>2</v>
      </c>
      <c r="O2233" s="53" t="str">
        <f ca="1"/>
        <v>1906-02</v>
      </c>
    </row>
    <row r="2234" spans="12:15" x14ac:dyDescent="0.4">
      <c r="L2234" s="56">
        <f ca="1"/>
        <v>2233</v>
      </c>
      <c r="M2234" s="53">
        <f ca="1"/>
        <v>1906</v>
      </c>
      <c r="N2234" s="53">
        <f ca="1"/>
        <v>2</v>
      </c>
      <c r="O2234" s="53" t="str">
        <f ca="1"/>
        <v>1906-02</v>
      </c>
    </row>
    <row r="2235" spans="12:15" x14ac:dyDescent="0.4">
      <c r="L2235" s="56">
        <f ca="1"/>
        <v>2234</v>
      </c>
      <c r="M2235" s="53">
        <f ca="1"/>
        <v>1906</v>
      </c>
      <c r="N2235" s="53">
        <f ca="1"/>
        <v>2</v>
      </c>
      <c r="O2235" s="53" t="str">
        <f ca="1"/>
        <v>1906-02</v>
      </c>
    </row>
    <row r="2236" spans="12:15" x14ac:dyDescent="0.4">
      <c r="L2236" s="56">
        <f ca="1"/>
        <v>2235</v>
      </c>
      <c r="M2236" s="53">
        <f ca="1"/>
        <v>1906</v>
      </c>
      <c r="N2236" s="53">
        <f ca="1"/>
        <v>2</v>
      </c>
      <c r="O2236" s="53" t="str">
        <f ca="1"/>
        <v>1906-02</v>
      </c>
    </row>
    <row r="2237" spans="12:15" x14ac:dyDescent="0.4">
      <c r="L2237" s="56">
        <f ca="1"/>
        <v>2236</v>
      </c>
      <c r="M2237" s="53">
        <f ca="1"/>
        <v>1906</v>
      </c>
      <c r="N2237" s="53">
        <f ca="1"/>
        <v>2</v>
      </c>
      <c r="O2237" s="53" t="str">
        <f ca="1"/>
        <v>1906-02</v>
      </c>
    </row>
    <row r="2238" spans="12:15" x14ac:dyDescent="0.4">
      <c r="L2238" s="56">
        <f ca="1"/>
        <v>2237</v>
      </c>
      <c r="M2238" s="53">
        <f ca="1"/>
        <v>1906</v>
      </c>
      <c r="N2238" s="53">
        <f ca="1"/>
        <v>2</v>
      </c>
      <c r="O2238" s="53" t="str">
        <f ca="1"/>
        <v>1906-02</v>
      </c>
    </row>
    <row r="2239" spans="12:15" x14ac:dyDescent="0.4">
      <c r="L2239" s="56">
        <f ca="1"/>
        <v>2238</v>
      </c>
      <c r="M2239" s="53">
        <f ca="1"/>
        <v>1906</v>
      </c>
      <c r="N2239" s="53">
        <f ca="1"/>
        <v>2</v>
      </c>
      <c r="O2239" s="53" t="str">
        <f ca="1"/>
        <v>1906-02</v>
      </c>
    </row>
    <row r="2240" spans="12:15" x14ac:dyDescent="0.4">
      <c r="L2240" s="56">
        <f ca="1"/>
        <v>2239</v>
      </c>
      <c r="M2240" s="53">
        <f ca="1"/>
        <v>1906</v>
      </c>
      <c r="N2240" s="53">
        <f ca="1"/>
        <v>2</v>
      </c>
      <c r="O2240" s="53" t="str">
        <f ca="1"/>
        <v>1906-02</v>
      </c>
    </row>
    <row r="2241" spans="12:15" x14ac:dyDescent="0.4">
      <c r="L2241" s="56">
        <f ca="1"/>
        <v>2240</v>
      </c>
      <c r="M2241" s="53">
        <f ca="1"/>
        <v>1906</v>
      </c>
      <c r="N2241" s="53">
        <f ca="1"/>
        <v>2</v>
      </c>
      <c r="O2241" s="53" t="str">
        <f ca="1"/>
        <v>1906-02</v>
      </c>
    </row>
    <row r="2242" spans="12:15" x14ac:dyDescent="0.4">
      <c r="L2242" s="56">
        <f ca="1"/>
        <v>2241</v>
      </c>
      <c r="M2242" s="53">
        <f ca="1"/>
        <v>1906</v>
      </c>
      <c r="N2242" s="53">
        <f ca="1"/>
        <v>2</v>
      </c>
      <c r="O2242" s="53" t="str">
        <f ca="1"/>
        <v>1906-02</v>
      </c>
    </row>
    <row r="2243" spans="12:15" x14ac:dyDescent="0.4">
      <c r="L2243" s="56">
        <f ca="1"/>
        <v>2242</v>
      </c>
      <c r="M2243" s="53">
        <f ca="1"/>
        <v>1906</v>
      </c>
      <c r="N2243" s="53">
        <f ca="1"/>
        <v>2</v>
      </c>
      <c r="O2243" s="53" t="str">
        <f ca="1"/>
        <v>1906-02</v>
      </c>
    </row>
    <row r="2244" spans="12:15" x14ac:dyDescent="0.4">
      <c r="L2244" s="56">
        <f ca="1"/>
        <v>2243</v>
      </c>
      <c r="M2244" s="53">
        <f ca="1"/>
        <v>1906</v>
      </c>
      <c r="N2244" s="53">
        <f ca="1"/>
        <v>2</v>
      </c>
      <c r="O2244" s="53" t="str">
        <f ca="1"/>
        <v>1906-02</v>
      </c>
    </row>
    <row r="2245" spans="12:15" x14ac:dyDescent="0.4">
      <c r="L2245" s="56">
        <f ca="1"/>
        <v>2244</v>
      </c>
      <c r="M2245" s="53">
        <f ca="1"/>
        <v>1906</v>
      </c>
      <c r="N2245" s="53">
        <f ca="1"/>
        <v>2</v>
      </c>
      <c r="O2245" s="53" t="str">
        <f ca="1"/>
        <v>1906-02</v>
      </c>
    </row>
    <row r="2246" spans="12:15" x14ac:dyDescent="0.4">
      <c r="L2246" s="56">
        <f ca="1"/>
        <v>2245</v>
      </c>
      <c r="M2246" s="53">
        <f ca="1"/>
        <v>1906</v>
      </c>
      <c r="N2246" s="53">
        <f ca="1"/>
        <v>2</v>
      </c>
      <c r="O2246" s="53" t="str">
        <f ca="1"/>
        <v>1906-02</v>
      </c>
    </row>
    <row r="2247" spans="12:15" x14ac:dyDescent="0.4">
      <c r="L2247" s="56">
        <f ca="1"/>
        <v>2246</v>
      </c>
      <c r="M2247" s="53">
        <f ca="1"/>
        <v>1906</v>
      </c>
      <c r="N2247" s="53">
        <f ca="1"/>
        <v>2</v>
      </c>
      <c r="O2247" s="53" t="str">
        <f ca="1"/>
        <v>1906-02</v>
      </c>
    </row>
    <row r="2248" spans="12:15" x14ac:dyDescent="0.4">
      <c r="L2248" s="56">
        <f ca="1"/>
        <v>2247</v>
      </c>
      <c r="M2248" s="53">
        <f ca="1"/>
        <v>1906</v>
      </c>
      <c r="N2248" s="53">
        <f ca="1"/>
        <v>2</v>
      </c>
      <c r="O2248" s="53" t="str">
        <f ca="1"/>
        <v>1906-02</v>
      </c>
    </row>
    <row r="2249" spans="12:15" x14ac:dyDescent="0.4">
      <c r="L2249" s="56">
        <f ca="1"/>
        <v>2248</v>
      </c>
      <c r="M2249" s="53">
        <f ca="1"/>
        <v>1906</v>
      </c>
      <c r="N2249" s="53">
        <f ca="1"/>
        <v>2</v>
      </c>
      <c r="O2249" s="53" t="str">
        <f ca="1"/>
        <v>1906-02</v>
      </c>
    </row>
    <row r="2250" spans="12:15" x14ac:dyDescent="0.4">
      <c r="L2250" s="56">
        <f ca="1"/>
        <v>2249</v>
      </c>
      <c r="M2250" s="53">
        <f ca="1"/>
        <v>1906</v>
      </c>
      <c r="N2250" s="53">
        <f ca="1"/>
        <v>2</v>
      </c>
      <c r="O2250" s="53" t="str">
        <f ca="1"/>
        <v>1906-02</v>
      </c>
    </row>
    <row r="2251" spans="12:15" x14ac:dyDescent="0.4">
      <c r="L2251" s="56">
        <f ca="1"/>
        <v>2250</v>
      </c>
      <c r="M2251" s="53">
        <f ca="1"/>
        <v>1906</v>
      </c>
      <c r="N2251" s="53">
        <f ca="1"/>
        <v>2</v>
      </c>
      <c r="O2251" s="53" t="str">
        <f ca="1"/>
        <v>1906-02</v>
      </c>
    </row>
    <row r="2252" spans="12:15" x14ac:dyDescent="0.4">
      <c r="L2252" s="56">
        <f ca="1"/>
        <v>2251</v>
      </c>
      <c r="M2252" s="53">
        <f ca="1"/>
        <v>1906</v>
      </c>
      <c r="N2252" s="53">
        <f ca="1"/>
        <v>2</v>
      </c>
      <c r="O2252" s="53" t="str">
        <f ca="1"/>
        <v>1906-02</v>
      </c>
    </row>
    <row r="2253" spans="12:15" x14ac:dyDescent="0.4">
      <c r="L2253" s="56">
        <f ca="1"/>
        <v>2252</v>
      </c>
      <c r="M2253" s="53">
        <f ca="1"/>
        <v>1906</v>
      </c>
      <c r="N2253" s="53">
        <f ca="1"/>
        <v>3</v>
      </c>
      <c r="O2253" s="53" t="str">
        <f ca="1"/>
        <v>1906-03</v>
      </c>
    </row>
    <row r="2254" spans="12:15" x14ac:dyDescent="0.4">
      <c r="L2254" s="56">
        <f ca="1"/>
        <v>2253</v>
      </c>
      <c r="M2254" s="53">
        <f ca="1"/>
        <v>1906</v>
      </c>
      <c r="N2254" s="53">
        <f ca="1"/>
        <v>3</v>
      </c>
      <c r="O2254" s="53" t="str">
        <f ca="1"/>
        <v>1906-03</v>
      </c>
    </row>
    <row r="2255" spans="12:15" x14ac:dyDescent="0.4">
      <c r="L2255" s="56">
        <f ca="1"/>
        <v>2254</v>
      </c>
      <c r="M2255" s="53">
        <f ca="1"/>
        <v>1906</v>
      </c>
      <c r="N2255" s="53">
        <f ca="1"/>
        <v>3</v>
      </c>
      <c r="O2255" s="53" t="str">
        <f ca="1"/>
        <v>1906-03</v>
      </c>
    </row>
    <row r="2256" spans="12:15" x14ac:dyDescent="0.4">
      <c r="L2256" s="56">
        <f ca="1"/>
        <v>2255</v>
      </c>
      <c r="M2256" s="53">
        <f ca="1"/>
        <v>1906</v>
      </c>
      <c r="N2256" s="53">
        <f ca="1"/>
        <v>3</v>
      </c>
      <c r="O2256" s="53" t="str">
        <f ca="1"/>
        <v>1906-03</v>
      </c>
    </row>
    <row r="2257" spans="12:15" x14ac:dyDescent="0.4">
      <c r="L2257" s="56">
        <f ca="1"/>
        <v>2256</v>
      </c>
      <c r="M2257" s="53">
        <f ca="1"/>
        <v>1906</v>
      </c>
      <c r="N2257" s="53">
        <f ca="1"/>
        <v>3</v>
      </c>
      <c r="O2257" s="53" t="str">
        <f ca="1"/>
        <v>1906-03</v>
      </c>
    </row>
    <row r="2258" spans="12:15" x14ac:dyDescent="0.4">
      <c r="L2258" s="56">
        <f ca="1"/>
        <v>2257</v>
      </c>
      <c r="M2258" s="53">
        <f ca="1"/>
        <v>1906</v>
      </c>
      <c r="N2258" s="53">
        <f ca="1"/>
        <v>3</v>
      </c>
      <c r="O2258" s="53" t="str">
        <f ca="1"/>
        <v>1906-03</v>
      </c>
    </row>
    <row r="2259" spans="12:15" x14ac:dyDescent="0.4">
      <c r="L2259" s="56">
        <f ca="1"/>
        <v>2258</v>
      </c>
      <c r="M2259" s="53">
        <f ca="1"/>
        <v>1906</v>
      </c>
      <c r="N2259" s="53">
        <f ca="1"/>
        <v>3</v>
      </c>
      <c r="O2259" s="53" t="str">
        <f ca="1"/>
        <v>1906-03</v>
      </c>
    </row>
    <row r="2260" spans="12:15" x14ac:dyDescent="0.4">
      <c r="L2260" s="56">
        <f ca="1"/>
        <v>2259</v>
      </c>
      <c r="M2260" s="53">
        <f ca="1"/>
        <v>1906</v>
      </c>
      <c r="N2260" s="53">
        <f ca="1"/>
        <v>3</v>
      </c>
      <c r="O2260" s="53" t="str">
        <f ca="1"/>
        <v>1906-03</v>
      </c>
    </row>
    <row r="2261" spans="12:15" x14ac:dyDescent="0.4">
      <c r="L2261" s="56">
        <f ca="1"/>
        <v>2260</v>
      </c>
      <c r="M2261" s="53">
        <f ca="1"/>
        <v>1906</v>
      </c>
      <c r="N2261" s="53">
        <f ca="1"/>
        <v>3</v>
      </c>
      <c r="O2261" s="53" t="str">
        <f ca="1"/>
        <v>1906-03</v>
      </c>
    </row>
    <row r="2262" spans="12:15" x14ac:dyDescent="0.4">
      <c r="L2262" s="56">
        <f ca="1"/>
        <v>2261</v>
      </c>
      <c r="M2262" s="53">
        <f ca="1"/>
        <v>1906</v>
      </c>
      <c r="N2262" s="53">
        <f ca="1"/>
        <v>3</v>
      </c>
      <c r="O2262" s="53" t="str">
        <f ca="1"/>
        <v>1906-03</v>
      </c>
    </row>
    <row r="2263" spans="12:15" x14ac:dyDescent="0.4">
      <c r="L2263" s="56">
        <f ca="1"/>
        <v>2262</v>
      </c>
      <c r="M2263" s="53">
        <f ca="1"/>
        <v>1906</v>
      </c>
      <c r="N2263" s="53">
        <f ca="1"/>
        <v>3</v>
      </c>
      <c r="O2263" s="53" t="str">
        <f ca="1"/>
        <v>1906-03</v>
      </c>
    </row>
    <row r="2264" spans="12:15" x14ac:dyDescent="0.4">
      <c r="L2264" s="56">
        <f ca="1"/>
        <v>2263</v>
      </c>
      <c r="M2264" s="53">
        <f ca="1"/>
        <v>1906</v>
      </c>
      <c r="N2264" s="53">
        <f ca="1"/>
        <v>3</v>
      </c>
      <c r="O2264" s="53" t="str">
        <f ca="1"/>
        <v>1906-03</v>
      </c>
    </row>
    <row r="2265" spans="12:15" x14ac:dyDescent="0.4">
      <c r="L2265" s="56">
        <f ca="1"/>
        <v>2264</v>
      </c>
      <c r="M2265" s="53">
        <f ca="1"/>
        <v>1906</v>
      </c>
      <c r="N2265" s="53">
        <f ca="1"/>
        <v>3</v>
      </c>
      <c r="O2265" s="53" t="str">
        <f ca="1"/>
        <v>1906-03</v>
      </c>
    </row>
    <row r="2266" spans="12:15" x14ac:dyDescent="0.4">
      <c r="L2266" s="56">
        <f ca="1"/>
        <v>2265</v>
      </c>
      <c r="M2266" s="53">
        <f ca="1"/>
        <v>1906</v>
      </c>
      <c r="N2266" s="53">
        <f ca="1"/>
        <v>3</v>
      </c>
      <c r="O2266" s="53" t="str">
        <f ca="1"/>
        <v>1906-03</v>
      </c>
    </row>
    <row r="2267" spans="12:15" x14ac:dyDescent="0.4">
      <c r="L2267" s="56">
        <f ca="1"/>
        <v>2266</v>
      </c>
      <c r="M2267" s="53">
        <f ca="1"/>
        <v>1906</v>
      </c>
      <c r="N2267" s="53">
        <f ca="1"/>
        <v>3</v>
      </c>
      <c r="O2267" s="53" t="str">
        <f ca="1"/>
        <v>1906-03</v>
      </c>
    </row>
    <row r="2268" spans="12:15" x14ac:dyDescent="0.4">
      <c r="L2268" s="56">
        <f ca="1"/>
        <v>2267</v>
      </c>
      <c r="M2268" s="53">
        <f ca="1"/>
        <v>1906</v>
      </c>
      <c r="N2268" s="53">
        <f ca="1"/>
        <v>3</v>
      </c>
      <c r="O2268" s="53" t="str">
        <f ca="1"/>
        <v>1906-03</v>
      </c>
    </row>
    <row r="2269" spans="12:15" x14ac:dyDescent="0.4">
      <c r="L2269" s="56">
        <f ca="1"/>
        <v>2268</v>
      </c>
      <c r="M2269" s="53">
        <f ca="1"/>
        <v>1906</v>
      </c>
      <c r="N2269" s="53">
        <f ca="1"/>
        <v>3</v>
      </c>
      <c r="O2269" s="53" t="str">
        <f ca="1"/>
        <v>1906-03</v>
      </c>
    </row>
    <row r="2270" spans="12:15" x14ac:dyDescent="0.4">
      <c r="L2270" s="56">
        <f ca="1"/>
        <v>2269</v>
      </c>
      <c r="M2270" s="53">
        <f ca="1"/>
        <v>1906</v>
      </c>
      <c r="N2270" s="53">
        <f ca="1"/>
        <v>3</v>
      </c>
      <c r="O2270" s="53" t="str">
        <f ca="1"/>
        <v>1906-03</v>
      </c>
    </row>
    <row r="2271" spans="12:15" x14ac:dyDescent="0.4">
      <c r="L2271" s="56">
        <f ca="1"/>
        <v>2270</v>
      </c>
      <c r="M2271" s="53">
        <f ca="1"/>
        <v>1906</v>
      </c>
      <c r="N2271" s="53">
        <f ca="1"/>
        <v>3</v>
      </c>
      <c r="O2271" s="53" t="str">
        <f ca="1"/>
        <v>1906-03</v>
      </c>
    </row>
    <row r="2272" spans="12:15" x14ac:dyDescent="0.4">
      <c r="L2272" s="56">
        <f ca="1"/>
        <v>2271</v>
      </c>
      <c r="M2272" s="53">
        <f ca="1"/>
        <v>1906</v>
      </c>
      <c r="N2272" s="53">
        <f ca="1"/>
        <v>3</v>
      </c>
      <c r="O2272" s="53" t="str">
        <f ca="1"/>
        <v>1906-03</v>
      </c>
    </row>
    <row r="2273" spans="12:15" x14ac:dyDescent="0.4">
      <c r="L2273" s="56">
        <f ca="1"/>
        <v>2272</v>
      </c>
      <c r="M2273" s="53">
        <f ca="1"/>
        <v>1906</v>
      </c>
      <c r="N2273" s="53">
        <f ca="1"/>
        <v>3</v>
      </c>
      <c r="O2273" s="53" t="str">
        <f ca="1"/>
        <v>1906-03</v>
      </c>
    </row>
    <row r="2274" spans="12:15" x14ac:dyDescent="0.4">
      <c r="L2274" s="56">
        <f ca="1"/>
        <v>2273</v>
      </c>
      <c r="M2274" s="53">
        <f ca="1"/>
        <v>1906</v>
      </c>
      <c r="N2274" s="53">
        <f ca="1"/>
        <v>3</v>
      </c>
      <c r="O2274" s="53" t="str">
        <f ca="1"/>
        <v>1906-03</v>
      </c>
    </row>
    <row r="2275" spans="12:15" x14ac:dyDescent="0.4">
      <c r="L2275" s="56">
        <f ca="1"/>
        <v>2274</v>
      </c>
      <c r="M2275" s="53">
        <f ca="1"/>
        <v>1906</v>
      </c>
      <c r="N2275" s="53">
        <f ca="1"/>
        <v>3</v>
      </c>
      <c r="O2275" s="53" t="str">
        <f ca="1"/>
        <v>1906-03</v>
      </c>
    </row>
    <row r="2276" spans="12:15" x14ac:dyDescent="0.4">
      <c r="L2276" s="56">
        <f ca="1"/>
        <v>2275</v>
      </c>
      <c r="M2276" s="53">
        <f ca="1"/>
        <v>1906</v>
      </c>
      <c r="N2276" s="53">
        <f ca="1"/>
        <v>3</v>
      </c>
      <c r="O2276" s="53" t="str">
        <f ca="1"/>
        <v>1906-03</v>
      </c>
    </row>
    <row r="2277" spans="12:15" x14ac:dyDescent="0.4">
      <c r="L2277" s="56">
        <f ca="1"/>
        <v>2276</v>
      </c>
      <c r="M2277" s="53">
        <f ca="1"/>
        <v>1906</v>
      </c>
      <c r="N2277" s="53">
        <f ca="1"/>
        <v>3</v>
      </c>
      <c r="O2277" s="53" t="str">
        <f ca="1"/>
        <v>1906-03</v>
      </c>
    </row>
    <row r="2278" spans="12:15" x14ac:dyDescent="0.4">
      <c r="L2278" s="56">
        <f ca="1"/>
        <v>2277</v>
      </c>
      <c r="M2278" s="53">
        <f ca="1"/>
        <v>1906</v>
      </c>
      <c r="N2278" s="53">
        <f ca="1"/>
        <v>3</v>
      </c>
      <c r="O2278" s="53" t="str">
        <f ca="1"/>
        <v>1906-03</v>
      </c>
    </row>
    <row r="2279" spans="12:15" x14ac:dyDescent="0.4">
      <c r="L2279" s="56">
        <f ca="1"/>
        <v>2278</v>
      </c>
      <c r="M2279" s="53">
        <f ca="1"/>
        <v>1906</v>
      </c>
      <c r="N2279" s="53">
        <f ca="1"/>
        <v>3</v>
      </c>
      <c r="O2279" s="53" t="str">
        <f ca="1"/>
        <v>1906-03</v>
      </c>
    </row>
    <row r="2280" spans="12:15" x14ac:dyDescent="0.4">
      <c r="L2280" s="56">
        <f ca="1"/>
        <v>2279</v>
      </c>
      <c r="M2280" s="53">
        <f ca="1"/>
        <v>1906</v>
      </c>
      <c r="N2280" s="53">
        <f ca="1"/>
        <v>3</v>
      </c>
      <c r="O2280" s="53" t="str">
        <f ca="1"/>
        <v>1906-03</v>
      </c>
    </row>
    <row r="2281" spans="12:15" x14ac:dyDescent="0.4">
      <c r="L2281" s="56">
        <f ca="1"/>
        <v>2280</v>
      </c>
      <c r="M2281" s="53">
        <f ca="1"/>
        <v>1906</v>
      </c>
      <c r="N2281" s="53">
        <f ca="1"/>
        <v>3</v>
      </c>
      <c r="O2281" s="53" t="str">
        <f ca="1"/>
        <v>1906-03</v>
      </c>
    </row>
    <row r="2282" spans="12:15" x14ac:dyDescent="0.4">
      <c r="L2282" s="56">
        <f ca="1"/>
        <v>2281</v>
      </c>
      <c r="M2282" s="53">
        <f ca="1"/>
        <v>1906</v>
      </c>
      <c r="N2282" s="53">
        <f ca="1"/>
        <v>3</v>
      </c>
      <c r="O2282" s="53" t="str">
        <f ca="1"/>
        <v>1906-03</v>
      </c>
    </row>
    <row r="2283" spans="12:15" x14ac:dyDescent="0.4">
      <c r="L2283" s="56">
        <f ca="1"/>
        <v>2282</v>
      </c>
      <c r="M2283" s="53">
        <f ca="1"/>
        <v>1906</v>
      </c>
      <c r="N2283" s="53">
        <f ca="1"/>
        <v>3</v>
      </c>
      <c r="O2283" s="53" t="str">
        <f ca="1"/>
        <v>1906-03</v>
      </c>
    </row>
    <row r="2284" spans="12:15" x14ac:dyDescent="0.4">
      <c r="L2284" s="56">
        <f ca="1"/>
        <v>2283</v>
      </c>
      <c r="M2284" s="53">
        <f ca="1"/>
        <v>1906</v>
      </c>
      <c r="N2284" s="53">
        <f ca="1"/>
        <v>4</v>
      </c>
      <c r="O2284" s="53" t="str">
        <f ca="1"/>
        <v>1906-04</v>
      </c>
    </row>
    <row r="2285" spans="12:15" x14ac:dyDescent="0.4">
      <c r="L2285" s="56">
        <f ca="1"/>
        <v>2284</v>
      </c>
      <c r="M2285" s="53">
        <f ca="1"/>
        <v>1906</v>
      </c>
      <c r="N2285" s="53">
        <f ca="1"/>
        <v>4</v>
      </c>
      <c r="O2285" s="53" t="str">
        <f ca="1"/>
        <v>1906-04</v>
      </c>
    </row>
    <row r="2286" spans="12:15" x14ac:dyDescent="0.4">
      <c r="L2286" s="56">
        <f ca="1"/>
        <v>2285</v>
      </c>
      <c r="M2286" s="53">
        <f ca="1"/>
        <v>1906</v>
      </c>
      <c r="N2286" s="53">
        <f ca="1"/>
        <v>4</v>
      </c>
      <c r="O2286" s="53" t="str">
        <f ca="1"/>
        <v>1906-04</v>
      </c>
    </row>
    <row r="2287" spans="12:15" x14ac:dyDescent="0.4">
      <c r="L2287" s="56">
        <f ca="1"/>
        <v>2286</v>
      </c>
      <c r="M2287" s="53">
        <f ca="1"/>
        <v>1906</v>
      </c>
      <c r="N2287" s="53">
        <f ca="1"/>
        <v>4</v>
      </c>
      <c r="O2287" s="53" t="str">
        <f ca="1"/>
        <v>1906-04</v>
      </c>
    </row>
    <row r="2288" spans="12:15" x14ac:dyDescent="0.4">
      <c r="L2288" s="56">
        <f ca="1"/>
        <v>2287</v>
      </c>
      <c r="M2288" s="53">
        <f ca="1"/>
        <v>1906</v>
      </c>
      <c r="N2288" s="53">
        <f ca="1"/>
        <v>4</v>
      </c>
      <c r="O2288" s="53" t="str">
        <f ca="1"/>
        <v>1906-04</v>
      </c>
    </row>
    <row r="2289" spans="12:15" x14ac:dyDescent="0.4">
      <c r="L2289" s="56">
        <f ca="1"/>
        <v>2288</v>
      </c>
      <c r="M2289" s="53">
        <f ca="1"/>
        <v>1906</v>
      </c>
      <c r="N2289" s="53">
        <f ca="1"/>
        <v>4</v>
      </c>
      <c r="O2289" s="53" t="str">
        <f ca="1"/>
        <v>1906-04</v>
      </c>
    </row>
    <row r="2290" spans="12:15" x14ac:dyDescent="0.4">
      <c r="L2290" s="56">
        <f ca="1"/>
        <v>2289</v>
      </c>
      <c r="M2290" s="53">
        <f ca="1"/>
        <v>1906</v>
      </c>
      <c r="N2290" s="53">
        <f ca="1"/>
        <v>4</v>
      </c>
      <c r="O2290" s="53" t="str">
        <f ca="1"/>
        <v>1906-04</v>
      </c>
    </row>
    <row r="2291" spans="12:15" x14ac:dyDescent="0.4">
      <c r="L2291" s="56">
        <f ca="1"/>
        <v>2290</v>
      </c>
      <c r="M2291" s="53">
        <f ca="1"/>
        <v>1906</v>
      </c>
      <c r="N2291" s="53">
        <f ca="1"/>
        <v>4</v>
      </c>
      <c r="O2291" s="53" t="str">
        <f ca="1"/>
        <v>1906-04</v>
      </c>
    </row>
    <row r="2292" spans="12:15" x14ac:dyDescent="0.4">
      <c r="L2292" s="56">
        <f ca="1"/>
        <v>2291</v>
      </c>
      <c r="M2292" s="53">
        <f ca="1"/>
        <v>1906</v>
      </c>
      <c r="N2292" s="53">
        <f ca="1"/>
        <v>4</v>
      </c>
      <c r="O2292" s="53" t="str">
        <f ca="1"/>
        <v>1906-04</v>
      </c>
    </row>
    <row r="2293" spans="12:15" x14ac:dyDescent="0.4">
      <c r="L2293" s="56">
        <f ca="1"/>
        <v>2292</v>
      </c>
      <c r="M2293" s="53">
        <f ca="1"/>
        <v>1906</v>
      </c>
      <c r="N2293" s="53">
        <f ca="1"/>
        <v>4</v>
      </c>
      <c r="O2293" s="53" t="str">
        <f ca="1"/>
        <v>1906-04</v>
      </c>
    </row>
    <row r="2294" spans="12:15" x14ac:dyDescent="0.4">
      <c r="L2294" s="56">
        <f ca="1"/>
        <v>2293</v>
      </c>
      <c r="M2294" s="53">
        <f ca="1"/>
        <v>1906</v>
      </c>
      <c r="N2294" s="53">
        <f ca="1"/>
        <v>4</v>
      </c>
      <c r="O2294" s="53" t="str">
        <f ca="1"/>
        <v>1906-04</v>
      </c>
    </row>
    <row r="2295" spans="12:15" x14ac:dyDescent="0.4">
      <c r="L2295" s="56">
        <f ca="1"/>
        <v>2294</v>
      </c>
      <c r="M2295" s="53">
        <f ca="1"/>
        <v>1906</v>
      </c>
      <c r="N2295" s="53">
        <f ca="1"/>
        <v>4</v>
      </c>
      <c r="O2295" s="53" t="str">
        <f ca="1"/>
        <v>1906-04</v>
      </c>
    </row>
    <row r="2296" spans="12:15" x14ac:dyDescent="0.4">
      <c r="L2296" s="56">
        <f ca="1"/>
        <v>2295</v>
      </c>
      <c r="M2296" s="53">
        <f ca="1"/>
        <v>1906</v>
      </c>
      <c r="N2296" s="53">
        <f ca="1"/>
        <v>4</v>
      </c>
      <c r="O2296" s="53" t="str">
        <f ca="1"/>
        <v>1906-04</v>
      </c>
    </row>
    <row r="2297" spans="12:15" x14ac:dyDescent="0.4">
      <c r="L2297" s="56">
        <f ca="1"/>
        <v>2296</v>
      </c>
      <c r="M2297" s="53">
        <f ca="1"/>
        <v>1906</v>
      </c>
      <c r="N2297" s="53">
        <f ca="1"/>
        <v>4</v>
      </c>
      <c r="O2297" s="53" t="str">
        <f ca="1"/>
        <v>1906-04</v>
      </c>
    </row>
    <row r="2298" spans="12:15" x14ac:dyDescent="0.4">
      <c r="L2298" s="56">
        <f ca="1"/>
        <v>2297</v>
      </c>
      <c r="M2298" s="53">
        <f ca="1"/>
        <v>1906</v>
      </c>
      <c r="N2298" s="53">
        <f ca="1"/>
        <v>4</v>
      </c>
      <c r="O2298" s="53" t="str">
        <f ca="1"/>
        <v>1906-04</v>
      </c>
    </row>
    <row r="2299" spans="12:15" x14ac:dyDescent="0.4">
      <c r="L2299" s="56">
        <f ca="1"/>
        <v>2298</v>
      </c>
      <c r="M2299" s="53">
        <f ca="1"/>
        <v>1906</v>
      </c>
      <c r="N2299" s="53">
        <f ca="1"/>
        <v>4</v>
      </c>
      <c r="O2299" s="53" t="str">
        <f ca="1"/>
        <v>1906-04</v>
      </c>
    </row>
    <row r="2300" spans="12:15" x14ac:dyDescent="0.4">
      <c r="L2300" s="56">
        <f ca="1"/>
        <v>2299</v>
      </c>
      <c r="M2300" s="53">
        <f ca="1"/>
        <v>1906</v>
      </c>
      <c r="N2300" s="53">
        <f ca="1"/>
        <v>4</v>
      </c>
      <c r="O2300" s="53" t="str">
        <f ca="1"/>
        <v>1906-04</v>
      </c>
    </row>
    <row r="2301" spans="12:15" x14ac:dyDescent="0.4">
      <c r="L2301" s="56">
        <f ca="1"/>
        <v>2300</v>
      </c>
      <c r="M2301" s="53">
        <f ca="1"/>
        <v>1906</v>
      </c>
      <c r="N2301" s="53">
        <f ca="1"/>
        <v>4</v>
      </c>
      <c r="O2301" s="53" t="str">
        <f ca="1"/>
        <v>1906-04</v>
      </c>
    </row>
    <row r="2302" spans="12:15" x14ac:dyDescent="0.4">
      <c r="L2302" s="56">
        <f ca="1"/>
        <v>2301</v>
      </c>
      <c r="M2302" s="53">
        <f ca="1"/>
        <v>1906</v>
      </c>
      <c r="N2302" s="53">
        <f ca="1"/>
        <v>4</v>
      </c>
      <c r="O2302" s="53" t="str">
        <f ca="1"/>
        <v>1906-04</v>
      </c>
    </row>
    <row r="2303" spans="12:15" x14ac:dyDescent="0.4">
      <c r="L2303" s="56">
        <f ca="1"/>
        <v>2302</v>
      </c>
      <c r="M2303" s="53">
        <f ca="1"/>
        <v>1906</v>
      </c>
      <c r="N2303" s="53">
        <f ca="1"/>
        <v>4</v>
      </c>
      <c r="O2303" s="53" t="str">
        <f ca="1"/>
        <v>1906-04</v>
      </c>
    </row>
    <row r="2304" spans="12:15" x14ac:dyDescent="0.4">
      <c r="L2304" s="56">
        <f ca="1"/>
        <v>2303</v>
      </c>
      <c r="M2304" s="53">
        <f ca="1"/>
        <v>1906</v>
      </c>
      <c r="N2304" s="53">
        <f ca="1"/>
        <v>4</v>
      </c>
      <c r="O2304" s="53" t="str">
        <f ca="1"/>
        <v>1906-04</v>
      </c>
    </row>
    <row r="2305" spans="12:15" x14ac:dyDescent="0.4">
      <c r="L2305" s="56">
        <f ca="1"/>
        <v>2304</v>
      </c>
      <c r="M2305" s="53">
        <f ca="1"/>
        <v>1906</v>
      </c>
      <c r="N2305" s="53">
        <f ca="1"/>
        <v>4</v>
      </c>
      <c r="O2305" s="53" t="str">
        <f ca="1"/>
        <v>1906-04</v>
      </c>
    </row>
    <row r="2306" spans="12:15" x14ac:dyDescent="0.4">
      <c r="L2306" s="56">
        <f ca="1"/>
        <v>2305</v>
      </c>
      <c r="M2306" s="53">
        <f ca="1"/>
        <v>1906</v>
      </c>
      <c r="N2306" s="53">
        <f ca="1"/>
        <v>4</v>
      </c>
      <c r="O2306" s="53" t="str">
        <f ca="1"/>
        <v>1906-04</v>
      </c>
    </row>
    <row r="2307" spans="12:15" x14ac:dyDescent="0.4">
      <c r="L2307" s="56">
        <f ca="1"/>
        <v>2306</v>
      </c>
      <c r="M2307" s="53">
        <f ca="1"/>
        <v>1906</v>
      </c>
      <c r="N2307" s="53">
        <f ca="1"/>
        <v>4</v>
      </c>
      <c r="O2307" s="53" t="str">
        <f ca="1"/>
        <v>1906-04</v>
      </c>
    </row>
    <row r="2308" spans="12:15" x14ac:dyDescent="0.4">
      <c r="L2308" s="56">
        <f ca="1"/>
        <v>2307</v>
      </c>
      <c r="M2308" s="53">
        <f ca="1"/>
        <v>1906</v>
      </c>
      <c r="N2308" s="53">
        <f ca="1"/>
        <v>4</v>
      </c>
      <c r="O2308" s="53" t="str">
        <f ca="1"/>
        <v>1906-04</v>
      </c>
    </row>
    <row r="2309" spans="12:15" x14ac:dyDescent="0.4">
      <c r="L2309" s="56">
        <f ca="1"/>
        <v>2308</v>
      </c>
      <c r="M2309" s="53">
        <f ca="1"/>
        <v>1906</v>
      </c>
      <c r="N2309" s="53">
        <f ca="1"/>
        <v>4</v>
      </c>
      <c r="O2309" s="53" t="str">
        <f ca="1"/>
        <v>1906-04</v>
      </c>
    </row>
    <row r="2310" spans="12:15" x14ac:dyDescent="0.4">
      <c r="L2310" s="56">
        <f ca="1"/>
        <v>2309</v>
      </c>
      <c r="M2310" s="53">
        <f ca="1"/>
        <v>1906</v>
      </c>
      <c r="N2310" s="53">
        <f ca="1"/>
        <v>4</v>
      </c>
      <c r="O2310" s="53" t="str">
        <f ca="1"/>
        <v>1906-04</v>
      </c>
    </row>
    <row r="2311" spans="12:15" x14ac:dyDescent="0.4">
      <c r="L2311" s="56">
        <f ca="1"/>
        <v>2310</v>
      </c>
      <c r="M2311" s="53">
        <f ca="1"/>
        <v>1906</v>
      </c>
      <c r="N2311" s="53">
        <f ca="1"/>
        <v>4</v>
      </c>
      <c r="O2311" s="53" t="str">
        <f ca="1"/>
        <v>1906-04</v>
      </c>
    </row>
    <row r="2312" spans="12:15" x14ac:dyDescent="0.4">
      <c r="L2312" s="56">
        <f ca="1"/>
        <v>2311</v>
      </c>
      <c r="M2312" s="53">
        <f ca="1"/>
        <v>1906</v>
      </c>
      <c r="N2312" s="53">
        <f ca="1"/>
        <v>4</v>
      </c>
      <c r="O2312" s="53" t="str">
        <f ca="1"/>
        <v>1906-04</v>
      </c>
    </row>
    <row r="2313" spans="12:15" x14ac:dyDescent="0.4">
      <c r="L2313" s="56">
        <f ca="1"/>
        <v>2312</v>
      </c>
      <c r="M2313" s="53">
        <f ca="1"/>
        <v>1906</v>
      </c>
      <c r="N2313" s="53">
        <f ca="1"/>
        <v>4</v>
      </c>
      <c r="O2313" s="53" t="str">
        <f ca="1"/>
        <v>1906-04</v>
      </c>
    </row>
    <row r="2314" spans="12:15" x14ac:dyDescent="0.4">
      <c r="L2314" s="56">
        <f ca="1"/>
        <v>2313</v>
      </c>
      <c r="M2314" s="53">
        <f ca="1"/>
        <v>1906</v>
      </c>
      <c r="N2314" s="53">
        <f ca="1"/>
        <v>5</v>
      </c>
      <c r="O2314" s="53" t="str">
        <f ca="1"/>
        <v>1906-05</v>
      </c>
    </row>
    <row r="2315" spans="12:15" x14ac:dyDescent="0.4">
      <c r="L2315" s="56">
        <f ca="1"/>
        <v>2314</v>
      </c>
      <c r="M2315" s="53">
        <f ca="1"/>
        <v>1906</v>
      </c>
      <c r="N2315" s="53">
        <f ca="1"/>
        <v>5</v>
      </c>
      <c r="O2315" s="53" t="str">
        <f ca="1"/>
        <v>1906-05</v>
      </c>
    </row>
    <row r="2316" spans="12:15" x14ac:dyDescent="0.4">
      <c r="L2316" s="56">
        <f ca="1"/>
        <v>2315</v>
      </c>
      <c r="M2316" s="53">
        <f ca="1"/>
        <v>1906</v>
      </c>
      <c r="N2316" s="53">
        <f ca="1"/>
        <v>5</v>
      </c>
      <c r="O2316" s="53" t="str">
        <f ca="1"/>
        <v>1906-05</v>
      </c>
    </row>
    <row r="2317" spans="12:15" x14ac:dyDescent="0.4">
      <c r="L2317" s="56">
        <f ca="1"/>
        <v>2316</v>
      </c>
      <c r="M2317" s="53">
        <f ca="1"/>
        <v>1906</v>
      </c>
      <c r="N2317" s="53">
        <f ca="1"/>
        <v>5</v>
      </c>
      <c r="O2317" s="53" t="str">
        <f ca="1"/>
        <v>1906-05</v>
      </c>
    </row>
    <row r="2318" spans="12:15" x14ac:dyDescent="0.4">
      <c r="L2318" s="56">
        <f ca="1"/>
        <v>2317</v>
      </c>
      <c r="M2318" s="53">
        <f ca="1"/>
        <v>1906</v>
      </c>
      <c r="N2318" s="53">
        <f ca="1"/>
        <v>5</v>
      </c>
      <c r="O2318" s="53" t="str">
        <f ca="1"/>
        <v>1906-05</v>
      </c>
    </row>
    <row r="2319" spans="12:15" x14ac:dyDescent="0.4">
      <c r="L2319" s="56">
        <f ca="1"/>
        <v>2318</v>
      </c>
      <c r="M2319" s="53">
        <f ca="1"/>
        <v>1906</v>
      </c>
      <c r="N2319" s="53">
        <f ca="1"/>
        <v>5</v>
      </c>
      <c r="O2319" s="53" t="str">
        <f ca="1"/>
        <v>1906-05</v>
      </c>
    </row>
    <row r="2320" spans="12:15" x14ac:dyDescent="0.4">
      <c r="L2320" s="56">
        <f ca="1"/>
        <v>2319</v>
      </c>
      <c r="M2320" s="53">
        <f ca="1"/>
        <v>1906</v>
      </c>
      <c r="N2320" s="53">
        <f ca="1"/>
        <v>5</v>
      </c>
      <c r="O2320" s="53" t="str">
        <f ca="1"/>
        <v>1906-05</v>
      </c>
    </row>
    <row r="2321" spans="12:15" x14ac:dyDescent="0.4">
      <c r="L2321" s="56">
        <f ca="1"/>
        <v>2320</v>
      </c>
      <c r="M2321" s="53">
        <f ca="1"/>
        <v>1906</v>
      </c>
      <c r="N2321" s="53">
        <f ca="1"/>
        <v>5</v>
      </c>
      <c r="O2321" s="53" t="str">
        <f ca="1"/>
        <v>1906-05</v>
      </c>
    </row>
    <row r="2322" spans="12:15" x14ac:dyDescent="0.4">
      <c r="L2322" s="56">
        <f ca="1"/>
        <v>2321</v>
      </c>
      <c r="M2322" s="53">
        <f ca="1"/>
        <v>1906</v>
      </c>
      <c r="N2322" s="53">
        <f ca="1"/>
        <v>5</v>
      </c>
      <c r="O2322" s="53" t="str">
        <f ca="1"/>
        <v>1906-05</v>
      </c>
    </row>
    <row r="2323" spans="12:15" x14ac:dyDescent="0.4">
      <c r="L2323" s="56">
        <f ca="1"/>
        <v>2322</v>
      </c>
      <c r="M2323" s="53">
        <f ca="1"/>
        <v>1906</v>
      </c>
      <c r="N2323" s="53">
        <f ca="1"/>
        <v>5</v>
      </c>
      <c r="O2323" s="53" t="str">
        <f ca="1"/>
        <v>1906-05</v>
      </c>
    </row>
    <row r="2324" spans="12:15" x14ac:dyDescent="0.4">
      <c r="L2324" s="56">
        <f ca="1"/>
        <v>2323</v>
      </c>
      <c r="M2324" s="53">
        <f ca="1"/>
        <v>1906</v>
      </c>
      <c r="N2324" s="53">
        <f ca="1"/>
        <v>5</v>
      </c>
      <c r="O2324" s="53" t="str">
        <f ca="1"/>
        <v>1906-05</v>
      </c>
    </row>
    <row r="2325" spans="12:15" x14ac:dyDescent="0.4">
      <c r="L2325" s="56">
        <f ca="1"/>
        <v>2324</v>
      </c>
      <c r="M2325" s="53">
        <f ca="1"/>
        <v>1906</v>
      </c>
      <c r="N2325" s="53">
        <f ca="1"/>
        <v>5</v>
      </c>
      <c r="O2325" s="53" t="str">
        <f ca="1"/>
        <v>1906-05</v>
      </c>
    </row>
    <row r="2326" spans="12:15" x14ac:dyDescent="0.4">
      <c r="L2326" s="56">
        <f ca="1"/>
        <v>2325</v>
      </c>
      <c r="M2326" s="53">
        <f ca="1"/>
        <v>1906</v>
      </c>
      <c r="N2326" s="53">
        <f ca="1"/>
        <v>5</v>
      </c>
      <c r="O2326" s="53" t="str">
        <f ca="1"/>
        <v>1906-05</v>
      </c>
    </row>
    <row r="2327" spans="12:15" x14ac:dyDescent="0.4">
      <c r="L2327" s="56">
        <f ca="1"/>
        <v>2326</v>
      </c>
      <c r="M2327" s="53">
        <f ca="1"/>
        <v>1906</v>
      </c>
      <c r="N2327" s="53">
        <f ca="1"/>
        <v>5</v>
      </c>
      <c r="O2327" s="53" t="str">
        <f ca="1"/>
        <v>1906-05</v>
      </c>
    </row>
    <row r="2328" spans="12:15" x14ac:dyDescent="0.4">
      <c r="L2328" s="56">
        <f ca="1"/>
        <v>2327</v>
      </c>
      <c r="M2328" s="53">
        <f ca="1"/>
        <v>1906</v>
      </c>
      <c r="N2328" s="53">
        <f ca="1"/>
        <v>5</v>
      </c>
      <c r="O2328" s="53" t="str">
        <f ca="1"/>
        <v>1906-05</v>
      </c>
    </row>
    <row r="2329" spans="12:15" x14ac:dyDescent="0.4">
      <c r="L2329" s="56">
        <f ca="1"/>
        <v>2328</v>
      </c>
      <c r="M2329" s="53">
        <f ca="1"/>
        <v>1906</v>
      </c>
      <c r="N2329" s="53">
        <f ca="1"/>
        <v>5</v>
      </c>
      <c r="O2329" s="53" t="str">
        <f ca="1"/>
        <v>1906-05</v>
      </c>
    </row>
    <row r="2330" spans="12:15" x14ac:dyDescent="0.4">
      <c r="L2330" s="56">
        <f ca="1"/>
        <v>2329</v>
      </c>
      <c r="M2330" s="53">
        <f ca="1"/>
        <v>1906</v>
      </c>
      <c r="N2330" s="53">
        <f ca="1"/>
        <v>5</v>
      </c>
      <c r="O2330" s="53" t="str">
        <f ca="1"/>
        <v>1906-05</v>
      </c>
    </row>
    <row r="2331" spans="12:15" x14ac:dyDescent="0.4">
      <c r="L2331" s="56">
        <f ca="1"/>
        <v>2330</v>
      </c>
      <c r="M2331" s="53">
        <f ca="1"/>
        <v>1906</v>
      </c>
      <c r="N2331" s="53">
        <f ca="1"/>
        <v>5</v>
      </c>
      <c r="O2331" s="53" t="str">
        <f ca="1"/>
        <v>1906-05</v>
      </c>
    </row>
    <row r="2332" spans="12:15" x14ac:dyDescent="0.4">
      <c r="L2332" s="56">
        <f ca="1"/>
        <v>2331</v>
      </c>
      <c r="M2332" s="53">
        <f ca="1"/>
        <v>1906</v>
      </c>
      <c r="N2332" s="53">
        <f ca="1"/>
        <v>5</v>
      </c>
      <c r="O2332" s="53" t="str">
        <f ca="1"/>
        <v>1906-05</v>
      </c>
    </row>
    <row r="2333" spans="12:15" x14ac:dyDescent="0.4">
      <c r="L2333" s="56">
        <f ca="1"/>
        <v>2332</v>
      </c>
      <c r="M2333" s="53">
        <f ca="1"/>
        <v>1906</v>
      </c>
      <c r="N2333" s="53">
        <f ca="1"/>
        <v>5</v>
      </c>
      <c r="O2333" s="53" t="str">
        <f ca="1"/>
        <v>1906-05</v>
      </c>
    </row>
    <row r="2334" spans="12:15" x14ac:dyDescent="0.4">
      <c r="L2334" s="56">
        <f ca="1"/>
        <v>2333</v>
      </c>
      <c r="M2334" s="53">
        <f ca="1"/>
        <v>1906</v>
      </c>
      <c r="N2334" s="53">
        <f ca="1"/>
        <v>5</v>
      </c>
      <c r="O2334" s="53" t="str">
        <f ca="1"/>
        <v>1906-05</v>
      </c>
    </row>
    <row r="2335" spans="12:15" x14ac:dyDescent="0.4">
      <c r="L2335" s="56">
        <f ca="1"/>
        <v>2334</v>
      </c>
      <c r="M2335" s="53">
        <f ca="1"/>
        <v>1906</v>
      </c>
      <c r="N2335" s="53">
        <f ca="1"/>
        <v>5</v>
      </c>
      <c r="O2335" s="53" t="str">
        <f ca="1"/>
        <v>1906-05</v>
      </c>
    </row>
    <row r="2336" spans="12:15" x14ac:dyDescent="0.4">
      <c r="L2336" s="56">
        <f ca="1"/>
        <v>2335</v>
      </c>
      <c r="M2336" s="53">
        <f ca="1"/>
        <v>1906</v>
      </c>
      <c r="N2336" s="53">
        <f ca="1"/>
        <v>5</v>
      </c>
      <c r="O2336" s="53" t="str">
        <f ca="1"/>
        <v>1906-05</v>
      </c>
    </row>
    <row r="2337" spans="12:15" x14ac:dyDescent="0.4">
      <c r="L2337" s="56">
        <f ca="1"/>
        <v>2336</v>
      </c>
      <c r="M2337" s="53">
        <f ca="1"/>
        <v>1906</v>
      </c>
      <c r="N2337" s="53">
        <f ca="1"/>
        <v>5</v>
      </c>
      <c r="O2337" s="53" t="str">
        <f ca="1"/>
        <v>1906-05</v>
      </c>
    </row>
    <row r="2338" spans="12:15" x14ac:dyDescent="0.4">
      <c r="L2338" s="56">
        <f ca="1"/>
        <v>2337</v>
      </c>
      <c r="M2338" s="53">
        <f ca="1"/>
        <v>1906</v>
      </c>
      <c r="N2338" s="53">
        <f ca="1"/>
        <v>5</v>
      </c>
      <c r="O2338" s="53" t="str">
        <f ca="1"/>
        <v>1906-05</v>
      </c>
    </row>
    <row r="2339" spans="12:15" x14ac:dyDescent="0.4">
      <c r="L2339" s="56">
        <f ca="1"/>
        <v>2338</v>
      </c>
      <c r="M2339" s="53">
        <f ca="1"/>
        <v>1906</v>
      </c>
      <c r="N2339" s="53">
        <f ca="1"/>
        <v>5</v>
      </c>
      <c r="O2339" s="53" t="str">
        <f ca="1"/>
        <v>1906-05</v>
      </c>
    </row>
    <row r="2340" spans="12:15" x14ac:dyDescent="0.4">
      <c r="L2340" s="56">
        <f ca="1"/>
        <v>2339</v>
      </c>
      <c r="M2340" s="53">
        <f ca="1"/>
        <v>1906</v>
      </c>
      <c r="N2340" s="53">
        <f ca="1"/>
        <v>5</v>
      </c>
      <c r="O2340" s="53" t="str">
        <f ca="1"/>
        <v>1906-05</v>
      </c>
    </row>
    <row r="2341" spans="12:15" x14ac:dyDescent="0.4">
      <c r="L2341" s="56">
        <f ca="1"/>
        <v>2340</v>
      </c>
      <c r="M2341" s="53">
        <f ca="1"/>
        <v>1906</v>
      </c>
      <c r="N2341" s="53">
        <f ca="1"/>
        <v>5</v>
      </c>
      <c r="O2341" s="53" t="str">
        <f ca="1"/>
        <v>1906-05</v>
      </c>
    </row>
    <row r="2342" spans="12:15" x14ac:dyDescent="0.4">
      <c r="L2342" s="56">
        <f ca="1"/>
        <v>2341</v>
      </c>
      <c r="M2342" s="53">
        <f ca="1"/>
        <v>1906</v>
      </c>
      <c r="N2342" s="53">
        <f ca="1"/>
        <v>5</v>
      </c>
      <c r="O2342" s="53" t="str">
        <f ca="1"/>
        <v>1906-05</v>
      </c>
    </row>
    <row r="2343" spans="12:15" x14ac:dyDescent="0.4">
      <c r="L2343" s="56">
        <f ca="1"/>
        <v>2342</v>
      </c>
      <c r="M2343" s="53">
        <f ca="1"/>
        <v>1906</v>
      </c>
      <c r="N2343" s="53">
        <f ca="1"/>
        <v>5</v>
      </c>
      <c r="O2343" s="53" t="str">
        <f ca="1"/>
        <v>1906-05</v>
      </c>
    </row>
    <row r="2344" spans="12:15" x14ac:dyDescent="0.4">
      <c r="L2344" s="56">
        <f ca="1"/>
        <v>2343</v>
      </c>
      <c r="M2344" s="53">
        <f ca="1"/>
        <v>1906</v>
      </c>
      <c r="N2344" s="53">
        <f ca="1"/>
        <v>5</v>
      </c>
      <c r="O2344" s="53" t="str">
        <f ca="1"/>
        <v>1906-05</v>
      </c>
    </row>
    <row r="2345" spans="12:15" x14ac:dyDescent="0.4">
      <c r="L2345" s="56">
        <f ca="1"/>
        <v>2344</v>
      </c>
      <c r="M2345" s="53">
        <f ca="1"/>
        <v>1906</v>
      </c>
      <c r="N2345" s="53">
        <f ca="1"/>
        <v>6</v>
      </c>
      <c r="O2345" s="53" t="str">
        <f ca="1"/>
        <v>1906-06</v>
      </c>
    </row>
    <row r="2346" spans="12:15" x14ac:dyDescent="0.4">
      <c r="L2346" s="56">
        <f ca="1"/>
        <v>2345</v>
      </c>
      <c r="M2346" s="53">
        <f ca="1"/>
        <v>1906</v>
      </c>
      <c r="N2346" s="53">
        <f ca="1"/>
        <v>6</v>
      </c>
      <c r="O2346" s="53" t="str">
        <f ca="1"/>
        <v>1906-06</v>
      </c>
    </row>
    <row r="2347" spans="12:15" x14ac:dyDescent="0.4">
      <c r="L2347" s="56">
        <f ca="1"/>
        <v>2346</v>
      </c>
      <c r="M2347" s="53">
        <f ca="1"/>
        <v>1906</v>
      </c>
      <c r="N2347" s="53">
        <f ca="1"/>
        <v>6</v>
      </c>
      <c r="O2347" s="53" t="str">
        <f ca="1"/>
        <v>1906-06</v>
      </c>
    </row>
    <row r="2348" spans="12:15" x14ac:dyDescent="0.4">
      <c r="L2348" s="56">
        <f ca="1"/>
        <v>2347</v>
      </c>
      <c r="M2348" s="53">
        <f ca="1"/>
        <v>1906</v>
      </c>
      <c r="N2348" s="53">
        <f ca="1"/>
        <v>6</v>
      </c>
      <c r="O2348" s="53" t="str">
        <f ca="1"/>
        <v>1906-06</v>
      </c>
    </row>
    <row r="2349" spans="12:15" x14ac:dyDescent="0.4">
      <c r="L2349" s="56">
        <f ca="1"/>
        <v>2348</v>
      </c>
      <c r="M2349" s="53">
        <f ca="1"/>
        <v>1906</v>
      </c>
      <c r="N2349" s="53">
        <f ca="1"/>
        <v>6</v>
      </c>
      <c r="O2349" s="53" t="str">
        <f ca="1"/>
        <v>1906-06</v>
      </c>
    </row>
    <row r="2350" spans="12:15" x14ac:dyDescent="0.4">
      <c r="L2350" s="56">
        <f ca="1"/>
        <v>2349</v>
      </c>
      <c r="M2350" s="53">
        <f ca="1"/>
        <v>1906</v>
      </c>
      <c r="N2350" s="53">
        <f ca="1"/>
        <v>6</v>
      </c>
      <c r="O2350" s="53" t="str">
        <f ca="1"/>
        <v>1906-06</v>
      </c>
    </row>
    <row r="2351" spans="12:15" x14ac:dyDescent="0.4">
      <c r="L2351" s="56">
        <f ca="1"/>
        <v>2350</v>
      </c>
      <c r="M2351" s="53">
        <f ca="1"/>
        <v>1906</v>
      </c>
      <c r="N2351" s="53">
        <f ca="1"/>
        <v>6</v>
      </c>
      <c r="O2351" s="53" t="str">
        <f ca="1"/>
        <v>1906-06</v>
      </c>
    </row>
    <row r="2352" spans="12:15" x14ac:dyDescent="0.4">
      <c r="L2352" s="56">
        <f ca="1"/>
        <v>2351</v>
      </c>
      <c r="M2352" s="53">
        <f ca="1"/>
        <v>1906</v>
      </c>
      <c r="N2352" s="53">
        <f ca="1"/>
        <v>6</v>
      </c>
      <c r="O2352" s="53" t="str">
        <f ca="1"/>
        <v>1906-06</v>
      </c>
    </row>
    <row r="2353" spans="12:15" x14ac:dyDescent="0.4">
      <c r="L2353" s="56">
        <f ca="1"/>
        <v>2352</v>
      </c>
      <c r="M2353" s="53">
        <f ca="1"/>
        <v>1906</v>
      </c>
      <c r="N2353" s="53">
        <f ca="1"/>
        <v>6</v>
      </c>
      <c r="O2353" s="53" t="str">
        <f ca="1"/>
        <v>1906-06</v>
      </c>
    </row>
    <row r="2354" spans="12:15" x14ac:dyDescent="0.4">
      <c r="L2354" s="56">
        <f ca="1"/>
        <v>2353</v>
      </c>
      <c r="M2354" s="53">
        <f ca="1"/>
        <v>1906</v>
      </c>
      <c r="N2354" s="53">
        <f ca="1"/>
        <v>6</v>
      </c>
      <c r="O2354" s="53" t="str">
        <f ca="1"/>
        <v>1906-06</v>
      </c>
    </row>
    <row r="2355" spans="12:15" x14ac:dyDescent="0.4">
      <c r="L2355" s="56">
        <f ca="1"/>
        <v>2354</v>
      </c>
      <c r="M2355" s="53">
        <f ca="1"/>
        <v>1906</v>
      </c>
      <c r="N2355" s="53">
        <f ca="1"/>
        <v>6</v>
      </c>
      <c r="O2355" s="53" t="str">
        <f ca="1"/>
        <v>1906-06</v>
      </c>
    </row>
    <row r="2356" spans="12:15" x14ac:dyDescent="0.4">
      <c r="L2356" s="56">
        <f ca="1"/>
        <v>2355</v>
      </c>
      <c r="M2356" s="53">
        <f ca="1"/>
        <v>1906</v>
      </c>
      <c r="N2356" s="53">
        <f ca="1"/>
        <v>6</v>
      </c>
      <c r="O2356" s="53" t="str">
        <f ca="1"/>
        <v>1906-06</v>
      </c>
    </row>
    <row r="2357" spans="12:15" x14ac:dyDescent="0.4">
      <c r="L2357" s="56">
        <f ca="1"/>
        <v>2356</v>
      </c>
      <c r="M2357" s="53">
        <f ca="1"/>
        <v>1906</v>
      </c>
      <c r="N2357" s="53">
        <f ca="1"/>
        <v>6</v>
      </c>
      <c r="O2357" s="53" t="str">
        <f ca="1"/>
        <v>1906-06</v>
      </c>
    </row>
    <row r="2358" spans="12:15" x14ac:dyDescent="0.4">
      <c r="L2358" s="56">
        <f ca="1"/>
        <v>2357</v>
      </c>
      <c r="M2358" s="53">
        <f ca="1"/>
        <v>1906</v>
      </c>
      <c r="N2358" s="53">
        <f ca="1"/>
        <v>6</v>
      </c>
      <c r="O2358" s="53" t="str">
        <f ca="1"/>
        <v>1906-06</v>
      </c>
    </row>
    <row r="2359" spans="12:15" x14ac:dyDescent="0.4">
      <c r="L2359" s="56">
        <f ca="1"/>
        <v>2358</v>
      </c>
      <c r="M2359" s="53">
        <f ca="1"/>
        <v>1906</v>
      </c>
      <c r="N2359" s="53">
        <f ca="1"/>
        <v>6</v>
      </c>
      <c r="O2359" s="53" t="str">
        <f ca="1"/>
        <v>1906-06</v>
      </c>
    </row>
    <row r="2360" spans="12:15" x14ac:dyDescent="0.4">
      <c r="L2360" s="56">
        <f ca="1"/>
        <v>2359</v>
      </c>
      <c r="M2360" s="53">
        <f ca="1"/>
        <v>1906</v>
      </c>
      <c r="N2360" s="53">
        <f ca="1"/>
        <v>6</v>
      </c>
      <c r="O2360" s="53" t="str">
        <f ca="1"/>
        <v>1906-06</v>
      </c>
    </row>
    <row r="2361" spans="12:15" x14ac:dyDescent="0.4">
      <c r="L2361" s="56">
        <f ca="1"/>
        <v>2360</v>
      </c>
      <c r="M2361" s="53">
        <f ca="1"/>
        <v>1906</v>
      </c>
      <c r="N2361" s="53">
        <f ca="1"/>
        <v>6</v>
      </c>
      <c r="O2361" s="53" t="str">
        <f ca="1"/>
        <v>1906-06</v>
      </c>
    </row>
    <row r="2362" spans="12:15" x14ac:dyDescent="0.4">
      <c r="L2362" s="56">
        <f ca="1"/>
        <v>2361</v>
      </c>
      <c r="M2362" s="53">
        <f ca="1"/>
        <v>1906</v>
      </c>
      <c r="N2362" s="53">
        <f ca="1"/>
        <v>6</v>
      </c>
      <c r="O2362" s="53" t="str">
        <f ca="1"/>
        <v>1906-06</v>
      </c>
    </row>
    <row r="2363" spans="12:15" x14ac:dyDescent="0.4">
      <c r="L2363" s="56">
        <f ca="1"/>
        <v>2362</v>
      </c>
      <c r="M2363" s="53">
        <f ca="1"/>
        <v>1906</v>
      </c>
      <c r="N2363" s="53">
        <f ca="1"/>
        <v>6</v>
      </c>
      <c r="O2363" s="53" t="str">
        <f ca="1"/>
        <v>1906-06</v>
      </c>
    </row>
    <row r="2364" spans="12:15" x14ac:dyDescent="0.4">
      <c r="L2364" s="56">
        <f ca="1"/>
        <v>2363</v>
      </c>
      <c r="M2364" s="53">
        <f ca="1"/>
        <v>1906</v>
      </c>
      <c r="N2364" s="53">
        <f ca="1"/>
        <v>6</v>
      </c>
      <c r="O2364" s="53" t="str">
        <f ca="1"/>
        <v>1906-06</v>
      </c>
    </row>
    <row r="2365" spans="12:15" x14ac:dyDescent="0.4">
      <c r="L2365" s="56">
        <f ca="1"/>
        <v>2364</v>
      </c>
      <c r="M2365" s="53">
        <f ca="1"/>
        <v>1906</v>
      </c>
      <c r="N2365" s="53">
        <f ca="1"/>
        <v>6</v>
      </c>
      <c r="O2365" s="53" t="str">
        <f ca="1"/>
        <v>1906-06</v>
      </c>
    </row>
    <row r="2366" spans="12:15" x14ac:dyDescent="0.4">
      <c r="L2366" s="56">
        <f ca="1"/>
        <v>2365</v>
      </c>
      <c r="M2366" s="53">
        <f ca="1"/>
        <v>1906</v>
      </c>
      <c r="N2366" s="53">
        <f ca="1"/>
        <v>6</v>
      </c>
      <c r="O2366" s="53" t="str">
        <f ca="1"/>
        <v>1906-06</v>
      </c>
    </row>
    <row r="2367" spans="12:15" x14ac:dyDescent="0.4">
      <c r="L2367" s="56">
        <f ca="1"/>
        <v>2366</v>
      </c>
      <c r="M2367" s="53">
        <f ca="1"/>
        <v>1906</v>
      </c>
      <c r="N2367" s="53">
        <f ca="1"/>
        <v>6</v>
      </c>
      <c r="O2367" s="53" t="str">
        <f ca="1"/>
        <v>1906-06</v>
      </c>
    </row>
    <row r="2368" spans="12:15" x14ac:dyDescent="0.4">
      <c r="L2368" s="56">
        <f ca="1"/>
        <v>2367</v>
      </c>
      <c r="M2368" s="53">
        <f ca="1"/>
        <v>1906</v>
      </c>
      <c r="N2368" s="53">
        <f ca="1"/>
        <v>6</v>
      </c>
      <c r="O2368" s="53" t="str">
        <f ca="1"/>
        <v>1906-06</v>
      </c>
    </row>
    <row r="2369" spans="12:15" x14ac:dyDescent="0.4">
      <c r="L2369" s="56">
        <f ca="1"/>
        <v>2368</v>
      </c>
      <c r="M2369" s="53">
        <f ca="1"/>
        <v>1906</v>
      </c>
      <c r="N2369" s="53">
        <f ca="1"/>
        <v>6</v>
      </c>
      <c r="O2369" s="53" t="str">
        <f ca="1"/>
        <v>1906-06</v>
      </c>
    </row>
    <row r="2370" spans="12:15" x14ac:dyDescent="0.4">
      <c r="L2370" s="56">
        <f ca="1"/>
        <v>2369</v>
      </c>
      <c r="M2370" s="53">
        <f ca="1"/>
        <v>1906</v>
      </c>
      <c r="N2370" s="53">
        <f ca="1"/>
        <v>6</v>
      </c>
      <c r="O2370" s="53" t="str">
        <f ca="1"/>
        <v>1906-06</v>
      </c>
    </row>
    <row r="2371" spans="12:15" x14ac:dyDescent="0.4">
      <c r="L2371" s="56">
        <f ca="1"/>
        <v>2370</v>
      </c>
      <c r="M2371" s="53">
        <f ca="1"/>
        <v>1906</v>
      </c>
      <c r="N2371" s="53">
        <f ca="1"/>
        <v>6</v>
      </c>
      <c r="O2371" s="53" t="str">
        <f ca="1"/>
        <v>1906-06</v>
      </c>
    </row>
    <row r="2372" spans="12:15" x14ac:dyDescent="0.4">
      <c r="L2372" s="56">
        <f ca="1"/>
        <v>2371</v>
      </c>
      <c r="M2372" s="53">
        <f ca="1"/>
        <v>1906</v>
      </c>
      <c r="N2372" s="53">
        <f ca="1"/>
        <v>6</v>
      </c>
      <c r="O2372" s="53" t="str">
        <f ca="1"/>
        <v>1906-06</v>
      </c>
    </row>
    <row r="2373" spans="12:15" x14ac:dyDescent="0.4">
      <c r="L2373" s="56">
        <f ca="1"/>
        <v>2372</v>
      </c>
      <c r="M2373" s="53">
        <f ca="1"/>
        <v>1906</v>
      </c>
      <c r="N2373" s="53">
        <f ca="1"/>
        <v>6</v>
      </c>
      <c r="O2373" s="53" t="str">
        <f ca="1"/>
        <v>1906-06</v>
      </c>
    </row>
    <row r="2374" spans="12:15" x14ac:dyDescent="0.4">
      <c r="L2374" s="56">
        <f ca="1"/>
        <v>2373</v>
      </c>
      <c r="M2374" s="53">
        <f ca="1"/>
        <v>1906</v>
      </c>
      <c r="N2374" s="53">
        <f ca="1"/>
        <v>6</v>
      </c>
      <c r="O2374" s="53" t="str">
        <f ca="1"/>
        <v>1906-06</v>
      </c>
    </row>
    <row r="2375" spans="12:15" x14ac:dyDescent="0.4">
      <c r="L2375" s="56">
        <f ca="1"/>
        <v>2374</v>
      </c>
      <c r="M2375" s="53">
        <f ca="1"/>
        <v>1906</v>
      </c>
      <c r="N2375" s="53">
        <f ca="1"/>
        <v>7</v>
      </c>
      <c r="O2375" s="53" t="str">
        <f ca="1"/>
        <v>1906-07</v>
      </c>
    </row>
    <row r="2376" spans="12:15" x14ac:dyDescent="0.4">
      <c r="L2376" s="56">
        <f ca="1"/>
        <v>2375</v>
      </c>
      <c r="M2376" s="53">
        <f ca="1"/>
        <v>1906</v>
      </c>
      <c r="N2376" s="53">
        <f ca="1"/>
        <v>7</v>
      </c>
      <c r="O2376" s="53" t="str">
        <f ca="1"/>
        <v>1906-07</v>
      </c>
    </row>
    <row r="2377" spans="12:15" x14ac:dyDescent="0.4">
      <c r="L2377" s="56">
        <f ca="1"/>
        <v>2376</v>
      </c>
      <c r="M2377" s="53">
        <f ca="1"/>
        <v>1906</v>
      </c>
      <c r="N2377" s="53">
        <f ca="1"/>
        <v>7</v>
      </c>
      <c r="O2377" s="53" t="str">
        <f ca="1"/>
        <v>1906-07</v>
      </c>
    </row>
    <row r="2378" spans="12:15" x14ac:dyDescent="0.4">
      <c r="L2378" s="56">
        <f ca="1"/>
        <v>2377</v>
      </c>
      <c r="M2378" s="53">
        <f ca="1"/>
        <v>1906</v>
      </c>
      <c r="N2378" s="53">
        <f ca="1"/>
        <v>7</v>
      </c>
      <c r="O2378" s="53" t="str">
        <f ca="1"/>
        <v>1906-07</v>
      </c>
    </row>
    <row r="2379" spans="12:15" x14ac:dyDescent="0.4">
      <c r="L2379" s="56">
        <f ca="1"/>
        <v>2378</v>
      </c>
      <c r="M2379" s="53">
        <f ca="1"/>
        <v>1906</v>
      </c>
      <c r="N2379" s="53">
        <f ca="1"/>
        <v>7</v>
      </c>
      <c r="O2379" s="53" t="str">
        <f ca="1"/>
        <v>1906-07</v>
      </c>
    </row>
    <row r="2380" spans="12:15" x14ac:dyDescent="0.4">
      <c r="L2380" s="56">
        <f ca="1"/>
        <v>2379</v>
      </c>
      <c r="M2380" s="53">
        <f ca="1"/>
        <v>1906</v>
      </c>
      <c r="N2380" s="53">
        <f ca="1"/>
        <v>7</v>
      </c>
      <c r="O2380" s="53" t="str">
        <f ca="1"/>
        <v>1906-07</v>
      </c>
    </row>
    <row r="2381" spans="12:15" x14ac:dyDescent="0.4">
      <c r="L2381" s="56">
        <f ca="1"/>
        <v>2380</v>
      </c>
      <c r="M2381" s="53">
        <f ca="1"/>
        <v>1906</v>
      </c>
      <c r="N2381" s="53">
        <f ca="1"/>
        <v>7</v>
      </c>
      <c r="O2381" s="53" t="str">
        <f ca="1"/>
        <v>1906-07</v>
      </c>
    </row>
    <row r="2382" spans="12:15" x14ac:dyDescent="0.4">
      <c r="L2382" s="56">
        <f ca="1"/>
        <v>2381</v>
      </c>
      <c r="M2382" s="53">
        <f ca="1"/>
        <v>1906</v>
      </c>
      <c r="N2382" s="53">
        <f ca="1"/>
        <v>7</v>
      </c>
      <c r="O2382" s="53" t="str">
        <f ca="1"/>
        <v>1906-07</v>
      </c>
    </row>
    <row r="2383" spans="12:15" x14ac:dyDescent="0.4">
      <c r="L2383" s="56">
        <f ca="1"/>
        <v>2382</v>
      </c>
      <c r="M2383" s="53">
        <f ca="1"/>
        <v>1906</v>
      </c>
      <c r="N2383" s="53">
        <f ca="1"/>
        <v>7</v>
      </c>
      <c r="O2383" s="53" t="str">
        <f ca="1"/>
        <v>1906-07</v>
      </c>
    </row>
    <row r="2384" spans="12:15" x14ac:dyDescent="0.4">
      <c r="L2384" s="56">
        <f ca="1"/>
        <v>2383</v>
      </c>
      <c r="M2384" s="53">
        <f ca="1"/>
        <v>1906</v>
      </c>
      <c r="N2384" s="53">
        <f ca="1"/>
        <v>7</v>
      </c>
      <c r="O2384" s="53" t="str">
        <f ca="1"/>
        <v>1906-07</v>
      </c>
    </row>
    <row r="2385" spans="12:15" x14ac:dyDescent="0.4">
      <c r="L2385" s="56">
        <f ca="1"/>
        <v>2384</v>
      </c>
      <c r="M2385" s="53">
        <f ca="1"/>
        <v>1906</v>
      </c>
      <c r="N2385" s="53">
        <f ca="1"/>
        <v>7</v>
      </c>
      <c r="O2385" s="53" t="str">
        <f ca="1"/>
        <v>1906-07</v>
      </c>
    </row>
    <row r="2386" spans="12:15" x14ac:dyDescent="0.4">
      <c r="L2386" s="56">
        <f ca="1"/>
        <v>2385</v>
      </c>
      <c r="M2386" s="53">
        <f ca="1"/>
        <v>1906</v>
      </c>
      <c r="N2386" s="53">
        <f ca="1"/>
        <v>7</v>
      </c>
      <c r="O2386" s="53" t="str">
        <f ca="1"/>
        <v>1906-07</v>
      </c>
    </row>
    <row r="2387" spans="12:15" x14ac:dyDescent="0.4">
      <c r="L2387" s="56">
        <f ca="1"/>
        <v>2386</v>
      </c>
      <c r="M2387" s="53">
        <f ca="1"/>
        <v>1906</v>
      </c>
      <c r="N2387" s="53">
        <f ca="1"/>
        <v>7</v>
      </c>
      <c r="O2387" s="53" t="str">
        <f ca="1"/>
        <v>1906-07</v>
      </c>
    </row>
    <row r="2388" spans="12:15" x14ac:dyDescent="0.4">
      <c r="L2388" s="56">
        <f ca="1"/>
        <v>2387</v>
      </c>
      <c r="M2388" s="53">
        <f ca="1"/>
        <v>1906</v>
      </c>
      <c r="N2388" s="53">
        <f ca="1"/>
        <v>7</v>
      </c>
      <c r="O2388" s="53" t="str">
        <f ca="1"/>
        <v>1906-07</v>
      </c>
    </row>
    <row r="2389" spans="12:15" x14ac:dyDescent="0.4">
      <c r="L2389" s="56">
        <f ca="1"/>
        <v>2388</v>
      </c>
      <c r="M2389" s="53">
        <f ca="1"/>
        <v>1906</v>
      </c>
      <c r="N2389" s="53">
        <f ca="1"/>
        <v>7</v>
      </c>
      <c r="O2389" s="53" t="str">
        <f ca="1"/>
        <v>1906-07</v>
      </c>
    </row>
    <row r="2390" spans="12:15" x14ac:dyDescent="0.4">
      <c r="L2390" s="56">
        <f ca="1"/>
        <v>2389</v>
      </c>
      <c r="M2390" s="53">
        <f ca="1"/>
        <v>1906</v>
      </c>
      <c r="N2390" s="53">
        <f ca="1"/>
        <v>7</v>
      </c>
      <c r="O2390" s="53" t="str">
        <f ca="1"/>
        <v>1906-07</v>
      </c>
    </row>
    <row r="2391" spans="12:15" x14ac:dyDescent="0.4">
      <c r="L2391" s="56">
        <f ca="1"/>
        <v>2390</v>
      </c>
      <c r="M2391" s="53">
        <f ca="1"/>
        <v>1906</v>
      </c>
      <c r="N2391" s="53">
        <f ca="1"/>
        <v>7</v>
      </c>
      <c r="O2391" s="53" t="str">
        <f ca="1"/>
        <v>1906-07</v>
      </c>
    </row>
    <row r="2392" spans="12:15" x14ac:dyDescent="0.4">
      <c r="L2392" s="56">
        <f ca="1"/>
        <v>2391</v>
      </c>
      <c r="M2392" s="53">
        <f ca="1"/>
        <v>1906</v>
      </c>
      <c r="N2392" s="53">
        <f ca="1"/>
        <v>7</v>
      </c>
      <c r="O2392" s="53" t="str">
        <f ca="1"/>
        <v>1906-07</v>
      </c>
    </row>
    <row r="2393" spans="12:15" x14ac:dyDescent="0.4">
      <c r="L2393" s="56">
        <f ca="1"/>
        <v>2392</v>
      </c>
      <c r="M2393" s="53">
        <f ca="1"/>
        <v>1906</v>
      </c>
      <c r="N2393" s="53">
        <f ca="1"/>
        <v>7</v>
      </c>
      <c r="O2393" s="53" t="str">
        <f ca="1"/>
        <v>1906-07</v>
      </c>
    </row>
    <row r="2394" spans="12:15" x14ac:dyDescent="0.4">
      <c r="L2394" s="56">
        <f ca="1"/>
        <v>2393</v>
      </c>
      <c r="M2394" s="53">
        <f ca="1"/>
        <v>1906</v>
      </c>
      <c r="N2394" s="53">
        <f ca="1"/>
        <v>7</v>
      </c>
      <c r="O2394" s="53" t="str">
        <f ca="1"/>
        <v>1906-07</v>
      </c>
    </row>
    <row r="2395" spans="12:15" x14ac:dyDescent="0.4">
      <c r="L2395" s="56">
        <f ca="1"/>
        <v>2394</v>
      </c>
      <c r="M2395" s="53">
        <f ca="1"/>
        <v>1906</v>
      </c>
      <c r="N2395" s="53">
        <f ca="1"/>
        <v>7</v>
      </c>
      <c r="O2395" s="53" t="str">
        <f ca="1"/>
        <v>1906-07</v>
      </c>
    </row>
    <row r="2396" spans="12:15" x14ac:dyDescent="0.4">
      <c r="L2396" s="56">
        <f ca="1"/>
        <v>2395</v>
      </c>
      <c r="M2396" s="53">
        <f ca="1"/>
        <v>1906</v>
      </c>
      <c r="N2396" s="53">
        <f ca="1"/>
        <v>7</v>
      </c>
      <c r="O2396" s="53" t="str">
        <f ca="1"/>
        <v>1906-07</v>
      </c>
    </row>
    <row r="2397" spans="12:15" x14ac:dyDescent="0.4">
      <c r="L2397" s="56">
        <f ca="1"/>
        <v>2396</v>
      </c>
      <c r="M2397" s="53">
        <f ca="1"/>
        <v>1906</v>
      </c>
      <c r="N2397" s="53">
        <f ca="1"/>
        <v>7</v>
      </c>
      <c r="O2397" s="53" t="str">
        <f ca="1"/>
        <v>1906-07</v>
      </c>
    </row>
    <row r="2398" spans="12:15" x14ac:dyDescent="0.4">
      <c r="L2398" s="56">
        <f ca="1"/>
        <v>2397</v>
      </c>
      <c r="M2398" s="53">
        <f ca="1"/>
        <v>1906</v>
      </c>
      <c r="N2398" s="53">
        <f ca="1"/>
        <v>7</v>
      </c>
      <c r="O2398" s="53" t="str">
        <f ca="1"/>
        <v>1906-07</v>
      </c>
    </row>
    <row r="2399" spans="12:15" x14ac:dyDescent="0.4">
      <c r="L2399" s="56">
        <f ca="1"/>
        <v>2398</v>
      </c>
      <c r="M2399" s="53">
        <f ca="1"/>
        <v>1906</v>
      </c>
      <c r="N2399" s="53">
        <f ca="1"/>
        <v>7</v>
      </c>
      <c r="O2399" s="53" t="str">
        <f ca="1"/>
        <v>1906-07</v>
      </c>
    </row>
    <row r="2400" spans="12:15" x14ac:dyDescent="0.4">
      <c r="L2400" s="56">
        <f ca="1"/>
        <v>2399</v>
      </c>
      <c r="M2400" s="53">
        <f ca="1"/>
        <v>1906</v>
      </c>
      <c r="N2400" s="53">
        <f ca="1"/>
        <v>7</v>
      </c>
      <c r="O2400" s="53" t="str">
        <f ca="1"/>
        <v>1906-07</v>
      </c>
    </row>
    <row r="2401" spans="12:15" x14ac:dyDescent="0.4">
      <c r="L2401" s="56">
        <f ca="1"/>
        <v>2400</v>
      </c>
      <c r="M2401" s="53">
        <f ca="1"/>
        <v>1906</v>
      </c>
      <c r="N2401" s="53">
        <f ca="1"/>
        <v>7</v>
      </c>
      <c r="O2401" s="53" t="str">
        <f ca="1"/>
        <v>1906-07</v>
      </c>
    </row>
    <row r="2402" spans="12:15" x14ac:dyDescent="0.4">
      <c r="L2402" s="56">
        <f ca="1"/>
        <v>2401</v>
      </c>
      <c r="M2402" s="53">
        <f ca="1"/>
        <v>1906</v>
      </c>
      <c r="N2402" s="53">
        <f ca="1"/>
        <v>7</v>
      </c>
      <c r="O2402" s="53" t="str">
        <f ca="1"/>
        <v>1906-07</v>
      </c>
    </row>
    <row r="2403" spans="12:15" x14ac:dyDescent="0.4">
      <c r="L2403" s="56">
        <f ca="1"/>
        <v>2402</v>
      </c>
      <c r="M2403" s="53">
        <f ca="1"/>
        <v>1906</v>
      </c>
      <c r="N2403" s="53">
        <f ca="1"/>
        <v>7</v>
      </c>
      <c r="O2403" s="53" t="str">
        <f ca="1"/>
        <v>1906-07</v>
      </c>
    </row>
    <row r="2404" spans="12:15" x14ac:dyDescent="0.4">
      <c r="L2404" s="56">
        <f ca="1"/>
        <v>2403</v>
      </c>
      <c r="M2404" s="53">
        <f ca="1"/>
        <v>1906</v>
      </c>
      <c r="N2404" s="53">
        <f ca="1"/>
        <v>7</v>
      </c>
      <c r="O2404" s="53" t="str">
        <f ca="1"/>
        <v>1906-07</v>
      </c>
    </row>
    <row r="2405" spans="12:15" x14ac:dyDescent="0.4">
      <c r="L2405" s="56">
        <f ca="1"/>
        <v>2404</v>
      </c>
      <c r="M2405" s="53">
        <f ca="1"/>
        <v>1906</v>
      </c>
      <c r="N2405" s="53">
        <f ca="1"/>
        <v>7</v>
      </c>
      <c r="O2405" s="53" t="str">
        <f ca="1"/>
        <v>1906-07</v>
      </c>
    </row>
    <row r="2406" spans="12:15" x14ac:dyDescent="0.4">
      <c r="L2406" s="56">
        <f ca="1"/>
        <v>2405</v>
      </c>
      <c r="M2406" s="53">
        <f ca="1"/>
        <v>1906</v>
      </c>
      <c r="N2406" s="53">
        <f ca="1"/>
        <v>8</v>
      </c>
      <c r="O2406" s="53" t="str">
        <f ca="1"/>
        <v>1906-08</v>
      </c>
    </row>
    <row r="2407" spans="12:15" x14ac:dyDescent="0.4">
      <c r="L2407" s="56">
        <f ca="1"/>
        <v>2406</v>
      </c>
      <c r="M2407" s="53">
        <f ca="1"/>
        <v>1906</v>
      </c>
      <c r="N2407" s="53">
        <f ca="1"/>
        <v>8</v>
      </c>
      <c r="O2407" s="53" t="str">
        <f ca="1"/>
        <v>1906-08</v>
      </c>
    </row>
    <row r="2408" spans="12:15" x14ac:dyDescent="0.4">
      <c r="L2408" s="56">
        <f ca="1"/>
        <v>2407</v>
      </c>
      <c r="M2408" s="53">
        <f ca="1"/>
        <v>1906</v>
      </c>
      <c r="N2408" s="53">
        <f ca="1"/>
        <v>8</v>
      </c>
      <c r="O2408" s="53" t="str">
        <f ca="1"/>
        <v>1906-08</v>
      </c>
    </row>
    <row r="2409" spans="12:15" x14ac:dyDescent="0.4">
      <c r="L2409" s="56">
        <f ca="1"/>
        <v>2408</v>
      </c>
      <c r="M2409" s="53">
        <f ca="1"/>
        <v>1906</v>
      </c>
      <c r="N2409" s="53">
        <f ca="1"/>
        <v>8</v>
      </c>
      <c r="O2409" s="53" t="str">
        <f ca="1"/>
        <v>1906-08</v>
      </c>
    </row>
    <row r="2410" spans="12:15" x14ac:dyDescent="0.4">
      <c r="L2410" s="56">
        <f ca="1"/>
        <v>2409</v>
      </c>
      <c r="M2410" s="53">
        <f ca="1"/>
        <v>1906</v>
      </c>
      <c r="N2410" s="53">
        <f ca="1"/>
        <v>8</v>
      </c>
      <c r="O2410" s="53" t="str">
        <f ca="1"/>
        <v>1906-08</v>
      </c>
    </row>
    <row r="2411" spans="12:15" x14ac:dyDescent="0.4">
      <c r="L2411" s="56">
        <f ca="1"/>
        <v>2410</v>
      </c>
      <c r="M2411" s="53">
        <f ca="1"/>
        <v>1906</v>
      </c>
      <c r="N2411" s="53">
        <f ca="1"/>
        <v>8</v>
      </c>
      <c r="O2411" s="53" t="str">
        <f ca="1"/>
        <v>1906-08</v>
      </c>
    </row>
    <row r="2412" spans="12:15" x14ac:dyDescent="0.4">
      <c r="L2412" s="56">
        <f ca="1"/>
        <v>2411</v>
      </c>
      <c r="M2412" s="53">
        <f ca="1"/>
        <v>1906</v>
      </c>
      <c r="N2412" s="53">
        <f ca="1"/>
        <v>8</v>
      </c>
      <c r="O2412" s="53" t="str">
        <f ca="1"/>
        <v>1906-08</v>
      </c>
    </row>
    <row r="2413" spans="12:15" x14ac:dyDescent="0.4">
      <c r="L2413" s="56">
        <f ca="1"/>
        <v>2412</v>
      </c>
      <c r="M2413" s="53">
        <f ca="1"/>
        <v>1906</v>
      </c>
      <c r="N2413" s="53">
        <f ca="1"/>
        <v>8</v>
      </c>
      <c r="O2413" s="53" t="str">
        <f ca="1"/>
        <v>1906-08</v>
      </c>
    </row>
    <row r="2414" spans="12:15" x14ac:dyDescent="0.4">
      <c r="L2414" s="56">
        <f ca="1"/>
        <v>2413</v>
      </c>
      <c r="M2414" s="53">
        <f ca="1"/>
        <v>1906</v>
      </c>
      <c r="N2414" s="53">
        <f ca="1"/>
        <v>8</v>
      </c>
      <c r="O2414" s="53" t="str">
        <f ca="1"/>
        <v>1906-08</v>
      </c>
    </row>
    <row r="2415" spans="12:15" x14ac:dyDescent="0.4">
      <c r="L2415" s="56">
        <f ca="1"/>
        <v>2414</v>
      </c>
      <c r="M2415" s="53">
        <f ca="1"/>
        <v>1906</v>
      </c>
      <c r="N2415" s="53">
        <f ca="1"/>
        <v>8</v>
      </c>
      <c r="O2415" s="53" t="str">
        <f ca="1"/>
        <v>1906-08</v>
      </c>
    </row>
    <row r="2416" spans="12:15" x14ac:dyDescent="0.4">
      <c r="L2416" s="56">
        <f ca="1"/>
        <v>2415</v>
      </c>
      <c r="M2416" s="53">
        <f ca="1"/>
        <v>1906</v>
      </c>
      <c r="N2416" s="53">
        <f ca="1"/>
        <v>8</v>
      </c>
      <c r="O2416" s="53" t="str">
        <f ca="1"/>
        <v>1906-08</v>
      </c>
    </row>
    <row r="2417" spans="12:15" x14ac:dyDescent="0.4">
      <c r="L2417" s="56">
        <f ca="1"/>
        <v>2416</v>
      </c>
      <c r="M2417" s="53">
        <f ca="1"/>
        <v>1906</v>
      </c>
      <c r="N2417" s="53">
        <f ca="1"/>
        <v>8</v>
      </c>
      <c r="O2417" s="53" t="str">
        <f ca="1"/>
        <v>1906-08</v>
      </c>
    </row>
    <row r="2418" spans="12:15" x14ac:dyDescent="0.4">
      <c r="L2418" s="56">
        <f ca="1"/>
        <v>2417</v>
      </c>
      <c r="M2418" s="53">
        <f ca="1"/>
        <v>1906</v>
      </c>
      <c r="N2418" s="53">
        <f ca="1"/>
        <v>8</v>
      </c>
      <c r="O2418" s="53" t="str">
        <f ca="1"/>
        <v>1906-08</v>
      </c>
    </row>
    <row r="2419" spans="12:15" x14ac:dyDescent="0.4">
      <c r="L2419" s="56">
        <f ca="1"/>
        <v>2418</v>
      </c>
      <c r="M2419" s="53">
        <f ca="1"/>
        <v>1906</v>
      </c>
      <c r="N2419" s="53">
        <f ca="1"/>
        <v>8</v>
      </c>
      <c r="O2419" s="53" t="str">
        <f ca="1"/>
        <v>1906-08</v>
      </c>
    </row>
    <row r="2420" spans="12:15" x14ac:dyDescent="0.4">
      <c r="L2420" s="56">
        <f ca="1"/>
        <v>2419</v>
      </c>
      <c r="M2420" s="53">
        <f ca="1"/>
        <v>1906</v>
      </c>
      <c r="N2420" s="53">
        <f ca="1"/>
        <v>8</v>
      </c>
      <c r="O2420" s="53" t="str">
        <f ca="1"/>
        <v>1906-08</v>
      </c>
    </row>
    <row r="2421" spans="12:15" x14ac:dyDescent="0.4">
      <c r="L2421" s="56">
        <f ca="1"/>
        <v>2420</v>
      </c>
      <c r="M2421" s="53">
        <f ca="1"/>
        <v>1906</v>
      </c>
      <c r="N2421" s="53">
        <f ca="1"/>
        <v>8</v>
      </c>
      <c r="O2421" s="53" t="str">
        <f ca="1"/>
        <v>1906-08</v>
      </c>
    </row>
    <row r="2422" spans="12:15" x14ac:dyDescent="0.4">
      <c r="L2422" s="56">
        <f ca="1"/>
        <v>2421</v>
      </c>
      <c r="M2422" s="53">
        <f ca="1"/>
        <v>1906</v>
      </c>
      <c r="N2422" s="53">
        <f ca="1"/>
        <v>8</v>
      </c>
      <c r="O2422" s="53" t="str">
        <f ca="1"/>
        <v>1906-08</v>
      </c>
    </row>
    <row r="2423" spans="12:15" x14ac:dyDescent="0.4">
      <c r="L2423" s="56">
        <f ca="1"/>
        <v>2422</v>
      </c>
      <c r="M2423" s="53">
        <f ca="1"/>
        <v>1906</v>
      </c>
      <c r="N2423" s="53">
        <f ca="1"/>
        <v>8</v>
      </c>
      <c r="O2423" s="53" t="str">
        <f ca="1"/>
        <v>1906-08</v>
      </c>
    </row>
    <row r="2424" spans="12:15" x14ac:dyDescent="0.4">
      <c r="L2424" s="56">
        <f ca="1"/>
        <v>2423</v>
      </c>
      <c r="M2424" s="53">
        <f ca="1"/>
        <v>1906</v>
      </c>
      <c r="N2424" s="53">
        <f ca="1"/>
        <v>8</v>
      </c>
      <c r="O2424" s="53" t="str">
        <f ca="1"/>
        <v>1906-08</v>
      </c>
    </row>
    <row r="2425" spans="12:15" x14ac:dyDescent="0.4">
      <c r="L2425" s="56">
        <f ca="1"/>
        <v>2424</v>
      </c>
      <c r="M2425" s="53">
        <f ca="1"/>
        <v>1906</v>
      </c>
      <c r="N2425" s="53">
        <f ca="1"/>
        <v>8</v>
      </c>
      <c r="O2425" s="53" t="str">
        <f ca="1"/>
        <v>1906-08</v>
      </c>
    </row>
    <row r="2426" spans="12:15" x14ac:dyDescent="0.4">
      <c r="L2426" s="56">
        <f ca="1"/>
        <v>2425</v>
      </c>
      <c r="M2426" s="53">
        <f ca="1"/>
        <v>1906</v>
      </c>
      <c r="N2426" s="53">
        <f ca="1"/>
        <v>8</v>
      </c>
      <c r="O2426" s="53" t="str">
        <f ca="1"/>
        <v>1906-08</v>
      </c>
    </row>
    <row r="2427" spans="12:15" x14ac:dyDescent="0.4">
      <c r="L2427" s="56">
        <f ca="1"/>
        <v>2426</v>
      </c>
      <c r="M2427" s="53">
        <f ca="1"/>
        <v>1906</v>
      </c>
      <c r="N2427" s="53">
        <f ca="1"/>
        <v>8</v>
      </c>
      <c r="O2427" s="53" t="str">
        <f ca="1"/>
        <v>1906-08</v>
      </c>
    </row>
    <row r="2428" spans="12:15" x14ac:dyDescent="0.4">
      <c r="L2428" s="56">
        <f ca="1"/>
        <v>2427</v>
      </c>
      <c r="M2428" s="53">
        <f ca="1"/>
        <v>1906</v>
      </c>
      <c r="N2428" s="53">
        <f ca="1"/>
        <v>8</v>
      </c>
      <c r="O2428" s="53" t="str">
        <f ca="1"/>
        <v>1906-08</v>
      </c>
    </row>
    <row r="2429" spans="12:15" x14ac:dyDescent="0.4">
      <c r="L2429" s="56">
        <f ca="1"/>
        <v>2428</v>
      </c>
      <c r="M2429" s="53">
        <f ca="1"/>
        <v>1906</v>
      </c>
      <c r="N2429" s="53">
        <f ca="1"/>
        <v>8</v>
      </c>
      <c r="O2429" s="53" t="str">
        <f ca="1"/>
        <v>1906-08</v>
      </c>
    </row>
    <row r="2430" spans="12:15" x14ac:dyDescent="0.4">
      <c r="L2430" s="56">
        <f ca="1"/>
        <v>2429</v>
      </c>
      <c r="M2430" s="53">
        <f ca="1"/>
        <v>1906</v>
      </c>
      <c r="N2430" s="53">
        <f ca="1"/>
        <v>8</v>
      </c>
      <c r="O2430" s="53" t="str">
        <f ca="1"/>
        <v>1906-08</v>
      </c>
    </row>
    <row r="2431" spans="12:15" x14ac:dyDescent="0.4">
      <c r="L2431" s="56">
        <f ca="1"/>
        <v>2430</v>
      </c>
      <c r="M2431" s="53">
        <f ca="1"/>
        <v>1906</v>
      </c>
      <c r="N2431" s="53">
        <f ca="1"/>
        <v>8</v>
      </c>
      <c r="O2431" s="53" t="str">
        <f ca="1"/>
        <v>1906-08</v>
      </c>
    </row>
    <row r="2432" spans="12:15" x14ac:dyDescent="0.4">
      <c r="L2432" s="56">
        <f ca="1"/>
        <v>2431</v>
      </c>
      <c r="M2432" s="53">
        <f ca="1"/>
        <v>1906</v>
      </c>
      <c r="N2432" s="53">
        <f ca="1"/>
        <v>8</v>
      </c>
      <c r="O2432" s="53" t="str">
        <f ca="1"/>
        <v>1906-08</v>
      </c>
    </row>
    <row r="2433" spans="12:15" x14ac:dyDescent="0.4">
      <c r="L2433" s="56">
        <f ca="1"/>
        <v>2432</v>
      </c>
      <c r="M2433" s="53">
        <f ca="1"/>
        <v>1906</v>
      </c>
      <c r="N2433" s="53">
        <f ca="1"/>
        <v>8</v>
      </c>
      <c r="O2433" s="53" t="str">
        <f ca="1"/>
        <v>1906-08</v>
      </c>
    </row>
    <row r="2434" spans="12:15" x14ac:dyDescent="0.4">
      <c r="L2434" s="56">
        <f ca="1"/>
        <v>2433</v>
      </c>
      <c r="M2434" s="53">
        <f ca="1"/>
        <v>1906</v>
      </c>
      <c r="N2434" s="53">
        <f ca="1"/>
        <v>8</v>
      </c>
      <c r="O2434" s="53" t="str">
        <f ca="1"/>
        <v>1906-08</v>
      </c>
    </row>
    <row r="2435" spans="12:15" x14ac:dyDescent="0.4">
      <c r="L2435" s="56">
        <f ca="1"/>
        <v>2434</v>
      </c>
      <c r="M2435" s="53">
        <f ca="1"/>
        <v>1906</v>
      </c>
      <c r="N2435" s="53">
        <f ca="1"/>
        <v>8</v>
      </c>
      <c r="O2435" s="53" t="str">
        <f ca="1"/>
        <v>1906-08</v>
      </c>
    </row>
    <row r="2436" spans="12:15" x14ac:dyDescent="0.4">
      <c r="L2436" s="56">
        <f ca="1"/>
        <v>2435</v>
      </c>
      <c r="M2436" s="53">
        <f ca="1"/>
        <v>1906</v>
      </c>
      <c r="N2436" s="53">
        <f ca="1"/>
        <v>8</v>
      </c>
      <c r="O2436" s="53" t="str">
        <f ca="1"/>
        <v>1906-08</v>
      </c>
    </row>
    <row r="2437" spans="12:15" x14ac:dyDescent="0.4">
      <c r="L2437" s="56">
        <f ca="1"/>
        <v>2436</v>
      </c>
      <c r="M2437" s="53">
        <f ca="1"/>
        <v>1906</v>
      </c>
      <c r="N2437" s="53">
        <f ca="1"/>
        <v>9</v>
      </c>
      <c r="O2437" s="53" t="str">
        <f ca="1"/>
        <v>1906-09</v>
      </c>
    </row>
    <row r="2438" spans="12:15" x14ac:dyDescent="0.4">
      <c r="L2438" s="56">
        <f ca="1"/>
        <v>2437</v>
      </c>
      <c r="M2438" s="53">
        <f ca="1"/>
        <v>1906</v>
      </c>
      <c r="N2438" s="53">
        <f ca="1"/>
        <v>9</v>
      </c>
      <c r="O2438" s="53" t="str">
        <f ca="1"/>
        <v>1906-09</v>
      </c>
    </row>
    <row r="2439" spans="12:15" x14ac:dyDescent="0.4">
      <c r="L2439" s="56">
        <f ca="1"/>
        <v>2438</v>
      </c>
      <c r="M2439" s="53">
        <f ca="1"/>
        <v>1906</v>
      </c>
      <c r="N2439" s="53">
        <f ca="1"/>
        <v>9</v>
      </c>
      <c r="O2439" s="53" t="str">
        <f ca="1"/>
        <v>1906-09</v>
      </c>
    </row>
    <row r="2440" spans="12:15" x14ac:dyDescent="0.4">
      <c r="L2440" s="56">
        <f ca="1"/>
        <v>2439</v>
      </c>
      <c r="M2440" s="53">
        <f ca="1"/>
        <v>1906</v>
      </c>
      <c r="N2440" s="53">
        <f ca="1"/>
        <v>9</v>
      </c>
      <c r="O2440" s="53" t="str">
        <f ca="1"/>
        <v>1906-09</v>
      </c>
    </row>
    <row r="2441" spans="12:15" x14ac:dyDescent="0.4">
      <c r="L2441" s="56">
        <f ca="1"/>
        <v>2440</v>
      </c>
      <c r="M2441" s="53">
        <f ca="1"/>
        <v>1906</v>
      </c>
      <c r="N2441" s="53">
        <f ca="1"/>
        <v>9</v>
      </c>
      <c r="O2441" s="53" t="str">
        <f ca="1"/>
        <v>1906-09</v>
      </c>
    </row>
    <row r="2442" spans="12:15" x14ac:dyDescent="0.4">
      <c r="L2442" s="56">
        <f ca="1"/>
        <v>2441</v>
      </c>
      <c r="M2442" s="53">
        <f ca="1"/>
        <v>1906</v>
      </c>
      <c r="N2442" s="53">
        <f ca="1"/>
        <v>9</v>
      </c>
      <c r="O2442" s="53" t="str">
        <f ca="1"/>
        <v>1906-09</v>
      </c>
    </row>
    <row r="2443" spans="12:15" x14ac:dyDescent="0.4">
      <c r="L2443" s="56">
        <f ca="1"/>
        <v>2442</v>
      </c>
      <c r="M2443" s="53">
        <f ca="1"/>
        <v>1906</v>
      </c>
      <c r="N2443" s="53">
        <f ca="1"/>
        <v>9</v>
      </c>
      <c r="O2443" s="53" t="str">
        <f ca="1"/>
        <v>1906-09</v>
      </c>
    </row>
    <row r="2444" spans="12:15" x14ac:dyDescent="0.4">
      <c r="L2444" s="56">
        <f ca="1"/>
        <v>2443</v>
      </c>
      <c r="M2444" s="53">
        <f ca="1"/>
        <v>1906</v>
      </c>
      <c r="N2444" s="53">
        <f ca="1"/>
        <v>9</v>
      </c>
      <c r="O2444" s="53" t="str">
        <f ca="1"/>
        <v>1906-09</v>
      </c>
    </row>
    <row r="2445" spans="12:15" x14ac:dyDescent="0.4">
      <c r="L2445" s="56">
        <f ca="1"/>
        <v>2444</v>
      </c>
      <c r="M2445" s="53">
        <f ca="1"/>
        <v>1906</v>
      </c>
      <c r="N2445" s="53">
        <f ca="1"/>
        <v>9</v>
      </c>
      <c r="O2445" s="53" t="str">
        <f ca="1"/>
        <v>1906-09</v>
      </c>
    </row>
    <row r="2446" spans="12:15" x14ac:dyDescent="0.4">
      <c r="L2446" s="56">
        <f ca="1"/>
        <v>2445</v>
      </c>
      <c r="M2446" s="53">
        <f ca="1"/>
        <v>1906</v>
      </c>
      <c r="N2446" s="53">
        <f ca="1"/>
        <v>9</v>
      </c>
      <c r="O2446" s="53" t="str">
        <f ca="1"/>
        <v>1906-09</v>
      </c>
    </row>
    <row r="2447" spans="12:15" x14ac:dyDescent="0.4">
      <c r="L2447" s="56">
        <f ca="1"/>
        <v>2446</v>
      </c>
      <c r="M2447" s="53">
        <f ca="1"/>
        <v>1906</v>
      </c>
      <c r="N2447" s="53">
        <f ca="1"/>
        <v>9</v>
      </c>
      <c r="O2447" s="53" t="str">
        <f ca="1"/>
        <v>1906-09</v>
      </c>
    </row>
    <row r="2448" spans="12:15" x14ac:dyDescent="0.4">
      <c r="L2448" s="56">
        <f ca="1"/>
        <v>2447</v>
      </c>
      <c r="M2448" s="53">
        <f ca="1"/>
        <v>1906</v>
      </c>
      <c r="N2448" s="53">
        <f ca="1"/>
        <v>9</v>
      </c>
      <c r="O2448" s="53" t="str">
        <f ca="1"/>
        <v>1906-09</v>
      </c>
    </row>
    <row r="2449" spans="12:15" x14ac:dyDescent="0.4">
      <c r="L2449" s="56">
        <f ca="1"/>
        <v>2448</v>
      </c>
      <c r="M2449" s="53">
        <f ca="1"/>
        <v>1906</v>
      </c>
      <c r="N2449" s="53">
        <f ca="1"/>
        <v>9</v>
      </c>
      <c r="O2449" s="53" t="str">
        <f ca="1"/>
        <v>1906-09</v>
      </c>
    </row>
    <row r="2450" spans="12:15" x14ac:dyDescent="0.4">
      <c r="L2450" s="56">
        <f ca="1"/>
        <v>2449</v>
      </c>
      <c r="M2450" s="53">
        <f ca="1"/>
        <v>1906</v>
      </c>
      <c r="N2450" s="53">
        <f ca="1"/>
        <v>9</v>
      </c>
      <c r="O2450" s="53" t="str">
        <f ca="1"/>
        <v>1906-09</v>
      </c>
    </row>
    <row r="2451" spans="12:15" x14ac:dyDescent="0.4">
      <c r="L2451" s="56">
        <f ca="1"/>
        <v>2450</v>
      </c>
      <c r="M2451" s="53">
        <f ca="1"/>
        <v>1906</v>
      </c>
      <c r="N2451" s="53">
        <f ca="1"/>
        <v>9</v>
      </c>
      <c r="O2451" s="53" t="str">
        <f ca="1"/>
        <v>1906-09</v>
      </c>
    </row>
    <row r="2452" spans="12:15" x14ac:dyDescent="0.4">
      <c r="L2452" s="56">
        <f ca="1"/>
        <v>2451</v>
      </c>
      <c r="M2452" s="53">
        <f ca="1"/>
        <v>1906</v>
      </c>
      <c r="N2452" s="53">
        <f ca="1"/>
        <v>9</v>
      </c>
      <c r="O2452" s="53" t="str">
        <f ca="1"/>
        <v>1906-09</v>
      </c>
    </row>
    <row r="2453" spans="12:15" x14ac:dyDescent="0.4">
      <c r="L2453" s="56">
        <f ca="1"/>
        <v>2452</v>
      </c>
      <c r="M2453" s="53">
        <f ca="1"/>
        <v>1906</v>
      </c>
      <c r="N2453" s="53">
        <f ca="1"/>
        <v>9</v>
      </c>
      <c r="O2453" s="53" t="str">
        <f ca="1"/>
        <v>1906-09</v>
      </c>
    </row>
    <row r="2454" spans="12:15" x14ac:dyDescent="0.4">
      <c r="L2454" s="56">
        <f ca="1"/>
        <v>2453</v>
      </c>
      <c r="M2454" s="53">
        <f ca="1"/>
        <v>1906</v>
      </c>
      <c r="N2454" s="53">
        <f ca="1"/>
        <v>9</v>
      </c>
      <c r="O2454" s="53" t="str">
        <f ca="1"/>
        <v>1906-09</v>
      </c>
    </row>
    <row r="2455" spans="12:15" x14ac:dyDescent="0.4">
      <c r="L2455" s="56">
        <f ca="1"/>
        <v>2454</v>
      </c>
      <c r="M2455" s="53">
        <f ca="1"/>
        <v>1906</v>
      </c>
      <c r="N2455" s="53">
        <f ca="1"/>
        <v>9</v>
      </c>
      <c r="O2455" s="53" t="str">
        <f ca="1"/>
        <v>1906-09</v>
      </c>
    </row>
    <row r="2456" spans="12:15" x14ac:dyDescent="0.4">
      <c r="L2456" s="56">
        <f ca="1"/>
        <v>2455</v>
      </c>
      <c r="M2456" s="53">
        <f ca="1"/>
        <v>1906</v>
      </c>
      <c r="N2456" s="53">
        <f ca="1"/>
        <v>9</v>
      </c>
      <c r="O2456" s="53" t="str">
        <f ca="1"/>
        <v>1906-09</v>
      </c>
    </row>
    <row r="2457" spans="12:15" x14ac:dyDescent="0.4">
      <c r="L2457" s="56">
        <f ca="1"/>
        <v>2456</v>
      </c>
      <c r="M2457" s="53">
        <f ca="1"/>
        <v>1906</v>
      </c>
      <c r="N2457" s="53">
        <f ca="1"/>
        <v>9</v>
      </c>
      <c r="O2457" s="53" t="str">
        <f ca="1"/>
        <v>1906-09</v>
      </c>
    </row>
    <row r="2458" spans="12:15" x14ac:dyDescent="0.4">
      <c r="L2458" s="56">
        <f ca="1"/>
        <v>2457</v>
      </c>
      <c r="M2458" s="53">
        <f ca="1"/>
        <v>1906</v>
      </c>
      <c r="N2458" s="53">
        <f ca="1"/>
        <v>9</v>
      </c>
      <c r="O2458" s="53" t="str">
        <f ca="1"/>
        <v>1906-09</v>
      </c>
    </row>
    <row r="2459" spans="12:15" x14ac:dyDescent="0.4">
      <c r="L2459" s="56">
        <f ca="1"/>
        <v>2458</v>
      </c>
      <c r="M2459" s="53">
        <f ca="1"/>
        <v>1906</v>
      </c>
      <c r="N2459" s="53">
        <f ca="1"/>
        <v>9</v>
      </c>
      <c r="O2459" s="53" t="str">
        <f ca="1"/>
        <v>1906-09</v>
      </c>
    </row>
    <row r="2460" spans="12:15" x14ac:dyDescent="0.4">
      <c r="L2460" s="56">
        <f ca="1"/>
        <v>2459</v>
      </c>
      <c r="M2460" s="53">
        <f ca="1"/>
        <v>1906</v>
      </c>
      <c r="N2460" s="53">
        <f ca="1"/>
        <v>9</v>
      </c>
      <c r="O2460" s="53" t="str">
        <f ca="1"/>
        <v>1906-09</v>
      </c>
    </row>
    <row r="2461" spans="12:15" x14ac:dyDescent="0.4">
      <c r="L2461" s="56">
        <f ca="1"/>
        <v>2460</v>
      </c>
      <c r="M2461" s="53">
        <f ca="1"/>
        <v>1906</v>
      </c>
      <c r="N2461" s="53">
        <f ca="1"/>
        <v>9</v>
      </c>
      <c r="O2461" s="53" t="str">
        <f ca="1"/>
        <v>1906-09</v>
      </c>
    </row>
    <row r="2462" spans="12:15" x14ac:dyDescent="0.4">
      <c r="L2462" s="56">
        <f ca="1"/>
        <v>2461</v>
      </c>
      <c r="M2462" s="53">
        <f ca="1"/>
        <v>1906</v>
      </c>
      <c r="N2462" s="53">
        <f ca="1"/>
        <v>9</v>
      </c>
      <c r="O2462" s="53" t="str">
        <f ca="1"/>
        <v>1906-09</v>
      </c>
    </row>
    <row r="2463" spans="12:15" x14ac:dyDescent="0.4">
      <c r="L2463" s="56">
        <f ca="1"/>
        <v>2462</v>
      </c>
      <c r="M2463" s="53">
        <f ca="1"/>
        <v>1906</v>
      </c>
      <c r="N2463" s="53">
        <f ca="1"/>
        <v>9</v>
      </c>
      <c r="O2463" s="53" t="str">
        <f ca="1"/>
        <v>1906-09</v>
      </c>
    </row>
    <row r="2464" spans="12:15" x14ac:dyDescent="0.4">
      <c r="L2464" s="56">
        <f ca="1"/>
        <v>2463</v>
      </c>
      <c r="M2464" s="53">
        <f ca="1"/>
        <v>1906</v>
      </c>
      <c r="N2464" s="53">
        <f ca="1"/>
        <v>9</v>
      </c>
      <c r="O2464" s="53" t="str">
        <f ca="1"/>
        <v>1906-09</v>
      </c>
    </row>
    <row r="2465" spans="12:15" x14ac:dyDescent="0.4">
      <c r="L2465" s="56">
        <f ca="1"/>
        <v>2464</v>
      </c>
      <c r="M2465" s="53">
        <f ca="1"/>
        <v>1906</v>
      </c>
      <c r="N2465" s="53">
        <f ca="1"/>
        <v>9</v>
      </c>
      <c r="O2465" s="53" t="str">
        <f ca="1"/>
        <v>1906-09</v>
      </c>
    </row>
    <row r="2466" spans="12:15" x14ac:dyDescent="0.4">
      <c r="L2466" s="56">
        <f ca="1"/>
        <v>2465</v>
      </c>
      <c r="M2466" s="53">
        <f ca="1"/>
        <v>1906</v>
      </c>
      <c r="N2466" s="53">
        <f ca="1"/>
        <v>9</v>
      </c>
      <c r="O2466" s="53" t="str">
        <f ca="1"/>
        <v>1906-09</v>
      </c>
    </row>
    <row r="2467" spans="12:15" x14ac:dyDescent="0.4">
      <c r="L2467" s="56">
        <f ca="1"/>
        <v>2466</v>
      </c>
      <c r="M2467" s="53">
        <f ca="1"/>
        <v>1906</v>
      </c>
      <c r="N2467" s="53">
        <f ca="1"/>
        <v>10</v>
      </c>
      <c r="O2467" s="53" t="str">
        <f ca="1"/>
        <v>1906-10</v>
      </c>
    </row>
    <row r="2468" spans="12:15" x14ac:dyDescent="0.4">
      <c r="L2468" s="56">
        <f ca="1"/>
        <v>2467</v>
      </c>
      <c r="M2468" s="53">
        <f ca="1"/>
        <v>1906</v>
      </c>
      <c r="N2468" s="53">
        <f ca="1"/>
        <v>10</v>
      </c>
      <c r="O2468" s="53" t="str">
        <f ca="1"/>
        <v>1906-10</v>
      </c>
    </row>
    <row r="2469" spans="12:15" x14ac:dyDescent="0.4">
      <c r="L2469" s="56">
        <f ca="1"/>
        <v>2468</v>
      </c>
      <c r="M2469" s="53">
        <f ca="1"/>
        <v>1906</v>
      </c>
      <c r="N2469" s="53">
        <f ca="1"/>
        <v>10</v>
      </c>
      <c r="O2469" s="53" t="str">
        <f ca="1"/>
        <v>1906-10</v>
      </c>
    </row>
    <row r="2470" spans="12:15" x14ac:dyDescent="0.4">
      <c r="L2470" s="56">
        <f ca="1"/>
        <v>2469</v>
      </c>
      <c r="M2470" s="53">
        <f ca="1"/>
        <v>1906</v>
      </c>
      <c r="N2470" s="53">
        <f ca="1"/>
        <v>10</v>
      </c>
      <c r="O2470" s="53" t="str">
        <f ca="1"/>
        <v>1906-10</v>
      </c>
    </row>
    <row r="2471" spans="12:15" x14ac:dyDescent="0.4">
      <c r="L2471" s="56">
        <f ca="1"/>
        <v>2470</v>
      </c>
      <c r="M2471" s="53">
        <f ca="1"/>
        <v>1906</v>
      </c>
      <c r="N2471" s="53">
        <f ca="1"/>
        <v>10</v>
      </c>
      <c r="O2471" s="53" t="str">
        <f ca="1"/>
        <v>1906-10</v>
      </c>
    </row>
    <row r="2472" spans="12:15" x14ac:dyDescent="0.4">
      <c r="L2472" s="56">
        <f ca="1"/>
        <v>2471</v>
      </c>
      <c r="M2472" s="53">
        <f ca="1"/>
        <v>1906</v>
      </c>
      <c r="N2472" s="53">
        <f ca="1"/>
        <v>10</v>
      </c>
      <c r="O2472" s="53" t="str">
        <f ca="1"/>
        <v>1906-10</v>
      </c>
    </row>
    <row r="2473" spans="12:15" x14ac:dyDescent="0.4">
      <c r="L2473" s="56">
        <f ca="1"/>
        <v>2472</v>
      </c>
      <c r="M2473" s="53">
        <f ca="1"/>
        <v>1906</v>
      </c>
      <c r="N2473" s="53">
        <f ca="1"/>
        <v>10</v>
      </c>
      <c r="O2473" s="53" t="str">
        <f ca="1"/>
        <v>1906-10</v>
      </c>
    </row>
    <row r="2474" spans="12:15" x14ac:dyDescent="0.4">
      <c r="L2474" s="56">
        <f ca="1"/>
        <v>2473</v>
      </c>
      <c r="M2474" s="53">
        <f ca="1"/>
        <v>1906</v>
      </c>
      <c r="N2474" s="53">
        <f ca="1"/>
        <v>10</v>
      </c>
      <c r="O2474" s="53" t="str">
        <f ca="1"/>
        <v>1906-10</v>
      </c>
    </row>
    <row r="2475" spans="12:15" x14ac:dyDescent="0.4">
      <c r="L2475" s="56">
        <f ca="1"/>
        <v>2474</v>
      </c>
      <c r="M2475" s="53">
        <f ca="1"/>
        <v>1906</v>
      </c>
      <c r="N2475" s="53">
        <f ca="1"/>
        <v>10</v>
      </c>
      <c r="O2475" s="53" t="str">
        <f ca="1"/>
        <v>1906-10</v>
      </c>
    </row>
    <row r="2476" spans="12:15" x14ac:dyDescent="0.4">
      <c r="L2476" s="56">
        <f ca="1"/>
        <v>2475</v>
      </c>
      <c r="M2476" s="53">
        <f ca="1"/>
        <v>1906</v>
      </c>
      <c r="N2476" s="53">
        <f ca="1"/>
        <v>10</v>
      </c>
      <c r="O2476" s="53" t="str">
        <f ca="1"/>
        <v>1906-10</v>
      </c>
    </row>
    <row r="2477" spans="12:15" x14ac:dyDescent="0.4">
      <c r="L2477" s="56">
        <f ca="1"/>
        <v>2476</v>
      </c>
      <c r="M2477" s="53">
        <f ca="1"/>
        <v>1906</v>
      </c>
      <c r="N2477" s="53">
        <f ca="1"/>
        <v>10</v>
      </c>
      <c r="O2477" s="53" t="str">
        <f ca="1"/>
        <v>1906-10</v>
      </c>
    </row>
    <row r="2478" spans="12:15" x14ac:dyDescent="0.4">
      <c r="L2478" s="56">
        <f ca="1"/>
        <v>2477</v>
      </c>
      <c r="M2478" s="53">
        <f ca="1"/>
        <v>1906</v>
      </c>
      <c r="N2478" s="53">
        <f ca="1"/>
        <v>10</v>
      </c>
      <c r="O2478" s="53" t="str">
        <f ca="1"/>
        <v>1906-10</v>
      </c>
    </row>
    <row r="2479" spans="12:15" x14ac:dyDescent="0.4">
      <c r="L2479" s="56">
        <f ca="1"/>
        <v>2478</v>
      </c>
      <c r="M2479" s="53">
        <f ca="1"/>
        <v>1906</v>
      </c>
      <c r="N2479" s="53">
        <f ca="1"/>
        <v>10</v>
      </c>
      <c r="O2479" s="53" t="str">
        <f ca="1"/>
        <v>1906-10</v>
      </c>
    </row>
    <row r="2480" spans="12:15" x14ac:dyDescent="0.4">
      <c r="L2480" s="56">
        <f ca="1"/>
        <v>2479</v>
      </c>
      <c r="M2480" s="53">
        <f ca="1"/>
        <v>1906</v>
      </c>
      <c r="N2480" s="53">
        <f ca="1"/>
        <v>10</v>
      </c>
      <c r="O2480" s="53" t="str">
        <f ca="1"/>
        <v>1906-10</v>
      </c>
    </row>
    <row r="2481" spans="12:15" x14ac:dyDescent="0.4">
      <c r="L2481" s="56">
        <f ca="1"/>
        <v>2480</v>
      </c>
      <c r="M2481" s="53">
        <f ca="1"/>
        <v>1906</v>
      </c>
      <c r="N2481" s="53">
        <f ca="1"/>
        <v>10</v>
      </c>
      <c r="O2481" s="53" t="str">
        <f ca="1"/>
        <v>1906-10</v>
      </c>
    </row>
    <row r="2482" spans="12:15" x14ac:dyDescent="0.4">
      <c r="L2482" s="56">
        <f ca="1"/>
        <v>2481</v>
      </c>
      <c r="M2482" s="53">
        <f ca="1"/>
        <v>1906</v>
      </c>
      <c r="N2482" s="53">
        <f ca="1"/>
        <v>10</v>
      </c>
      <c r="O2482" s="53" t="str">
        <f ca="1"/>
        <v>1906-10</v>
      </c>
    </row>
    <row r="2483" spans="12:15" x14ac:dyDescent="0.4">
      <c r="L2483" s="56">
        <f ca="1"/>
        <v>2482</v>
      </c>
      <c r="M2483" s="53">
        <f ca="1"/>
        <v>1906</v>
      </c>
      <c r="N2483" s="53">
        <f ca="1"/>
        <v>10</v>
      </c>
      <c r="O2483" s="53" t="str">
        <f ca="1"/>
        <v>1906-10</v>
      </c>
    </row>
    <row r="2484" spans="12:15" x14ac:dyDescent="0.4">
      <c r="L2484" s="56">
        <f ca="1"/>
        <v>2483</v>
      </c>
      <c r="M2484" s="53">
        <f ca="1"/>
        <v>1906</v>
      </c>
      <c r="N2484" s="53">
        <f ca="1"/>
        <v>10</v>
      </c>
      <c r="O2484" s="53" t="str">
        <f ca="1"/>
        <v>1906-10</v>
      </c>
    </row>
    <row r="2485" spans="12:15" x14ac:dyDescent="0.4">
      <c r="L2485" s="56">
        <f ca="1"/>
        <v>2484</v>
      </c>
      <c r="M2485" s="53">
        <f ca="1"/>
        <v>1906</v>
      </c>
      <c r="N2485" s="53">
        <f ca="1"/>
        <v>10</v>
      </c>
      <c r="O2485" s="53" t="str">
        <f ca="1"/>
        <v>1906-10</v>
      </c>
    </row>
    <row r="2486" spans="12:15" x14ac:dyDescent="0.4">
      <c r="L2486" s="56">
        <f ca="1"/>
        <v>2485</v>
      </c>
      <c r="M2486" s="53">
        <f ca="1"/>
        <v>1906</v>
      </c>
      <c r="N2486" s="53">
        <f ca="1"/>
        <v>10</v>
      </c>
      <c r="O2486" s="53" t="str">
        <f ca="1"/>
        <v>1906-10</v>
      </c>
    </row>
    <row r="2487" spans="12:15" x14ac:dyDescent="0.4">
      <c r="L2487" s="56">
        <f ca="1"/>
        <v>2486</v>
      </c>
      <c r="M2487" s="53">
        <f ca="1"/>
        <v>1906</v>
      </c>
      <c r="N2487" s="53">
        <f ca="1"/>
        <v>10</v>
      </c>
      <c r="O2487" s="53" t="str">
        <f ca="1"/>
        <v>1906-10</v>
      </c>
    </row>
    <row r="2488" spans="12:15" x14ac:dyDescent="0.4">
      <c r="L2488" s="56">
        <f ca="1"/>
        <v>2487</v>
      </c>
      <c r="M2488" s="53">
        <f ca="1"/>
        <v>1906</v>
      </c>
      <c r="N2488" s="53">
        <f ca="1"/>
        <v>10</v>
      </c>
      <c r="O2488" s="53" t="str">
        <f ca="1"/>
        <v>1906-10</v>
      </c>
    </row>
    <row r="2489" spans="12:15" x14ac:dyDescent="0.4">
      <c r="L2489" s="56">
        <f ca="1"/>
        <v>2488</v>
      </c>
      <c r="M2489" s="53">
        <f ca="1"/>
        <v>1906</v>
      </c>
      <c r="N2489" s="53">
        <f ca="1"/>
        <v>10</v>
      </c>
      <c r="O2489" s="53" t="str">
        <f ca="1"/>
        <v>1906-10</v>
      </c>
    </row>
    <row r="2490" spans="12:15" x14ac:dyDescent="0.4">
      <c r="L2490" s="56">
        <f ca="1"/>
        <v>2489</v>
      </c>
      <c r="M2490" s="53">
        <f ca="1"/>
        <v>1906</v>
      </c>
      <c r="N2490" s="53">
        <f ca="1"/>
        <v>10</v>
      </c>
      <c r="O2490" s="53" t="str">
        <f ca="1"/>
        <v>1906-10</v>
      </c>
    </row>
    <row r="2491" spans="12:15" x14ac:dyDescent="0.4">
      <c r="L2491" s="56">
        <f ca="1"/>
        <v>2490</v>
      </c>
      <c r="M2491" s="53">
        <f ca="1"/>
        <v>1906</v>
      </c>
      <c r="N2491" s="53">
        <f ca="1"/>
        <v>10</v>
      </c>
      <c r="O2491" s="53" t="str">
        <f ca="1"/>
        <v>1906-10</v>
      </c>
    </row>
    <row r="2492" spans="12:15" x14ac:dyDescent="0.4">
      <c r="L2492" s="56">
        <f ca="1"/>
        <v>2491</v>
      </c>
      <c r="M2492" s="53">
        <f ca="1"/>
        <v>1906</v>
      </c>
      <c r="N2492" s="53">
        <f ca="1"/>
        <v>10</v>
      </c>
      <c r="O2492" s="53" t="str">
        <f ca="1"/>
        <v>1906-10</v>
      </c>
    </row>
    <row r="2493" spans="12:15" x14ac:dyDescent="0.4">
      <c r="L2493" s="56">
        <f ca="1"/>
        <v>2492</v>
      </c>
      <c r="M2493" s="53">
        <f ca="1"/>
        <v>1906</v>
      </c>
      <c r="N2493" s="53">
        <f ca="1"/>
        <v>10</v>
      </c>
      <c r="O2493" s="53" t="str">
        <f ca="1"/>
        <v>1906-10</v>
      </c>
    </row>
    <row r="2494" spans="12:15" x14ac:dyDescent="0.4">
      <c r="L2494" s="56">
        <f ca="1"/>
        <v>2493</v>
      </c>
      <c r="M2494" s="53">
        <f ca="1"/>
        <v>1906</v>
      </c>
      <c r="N2494" s="53">
        <f ca="1"/>
        <v>10</v>
      </c>
      <c r="O2494" s="53" t="str">
        <f ca="1"/>
        <v>1906-10</v>
      </c>
    </row>
    <row r="2495" spans="12:15" x14ac:dyDescent="0.4">
      <c r="L2495" s="56">
        <f ca="1"/>
        <v>2494</v>
      </c>
      <c r="M2495" s="53">
        <f ca="1"/>
        <v>1906</v>
      </c>
      <c r="N2495" s="53">
        <f ca="1"/>
        <v>10</v>
      </c>
      <c r="O2495" s="53" t="str">
        <f ca="1"/>
        <v>1906-10</v>
      </c>
    </row>
    <row r="2496" spans="12:15" x14ac:dyDescent="0.4">
      <c r="L2496" s="56">
        <f ca="1"/>
        <v>2495</v>
      </c>
      <c r="M2496" s="53">
        <f ca="1"/>
        <v>1906</v>
      </c>
      <c r="N2496" s="53">
        <f ca="1"/>
        <v>10</v>
      </c>
      <c r="O2496" s="53" t="str">
        <f ca="1"/>
        <v>1906-10</v>
      </c>
    </row>
    <row r="2497" spans="12:15" x14ac:dyDescent="0.4">
      <c r="L2497" s="56">
        <f ca="1"/>
        <v>2496</v>
      </c>
      <c r="M2497" s="53">
        <f ca="1"/>
        <v>1906</v>
      </c>
      <c r="N2497" s="53">
        <f ca="1"/>
        <v>10</v>
      </c>
      <c r="O2497" s="53" t="str">
        <f ca="1"/>
        <v>1906-10</v>
      </c>
    </row>
    <row r="2498" spans="12:15" x14ac:dyDescent="0.4">
      <c r="L2498" s="56">
        <f ca="1"/>
        <v>2497</v>
      </c>
      <c r="M2498" s="53">
        <f ca="1"/>
        <v>1906</v>
      </c>
      <c r="N2498" s="53">
        <f ca="1"/>
        <v>11</v>
      </c>
      <c r="O2498" s="53" t="str">
        <f ca="1"/>
        <v>1906-11</v>
      </c>
    </row>
    <row r="2499" spans="12:15" x14ac:dyDescent="0.4">
      <c r="L2499" s="56">
        <f ca="1"/>
        <v>2498</v>
      </c>
      <c r="M2499" s="53">
        <f ca="1"/>
        <v>1906</v>
      </c>
      <c r="N2499" s="53">
        <f ca="1"/>
        <v>11</v>
      </c>
      <c r="O2499" s="53" t="str">
        <f ca="1"/>
        <v>1906-11</v>
      </c>
    </row>
    <row r="2500" spans="12:15" x14ac:dyDescent="0.4">
      <c r="L2500" s="56">
        <f ca="1"/>
        <v>2499</v>
      </c>
      <c r="M2500" s="53">
        <f ca="1"/>
        <v>1906</v>
      </c>
      <c r="N2500" s="53">
        <f ca="1"/>
        <v>11</v>
      </c>
      <c r="O2500" s="53" t="str">
        <f ca="1"/>
        <v>1906-11</v>
      </c>
    </row>
    <row r="2501" spans="12:15" x14ac:dyDescent="0.4">
      <c r="L2501" s="56">
        <f ca="1"/>
        <v>2500</v>
      </c>
      <c r="M2501" s="53">
        <f ca="1"/>
        <v>1906</v>
      </c>
      <c r="N2501" s="53">
        <f ca="1"/>
        <v>11</v>
      </c>
      <c r="O2501" s="53" t="str">
        <f ca="1"/>
        <v>1906-11</v>
      </c>
    </row>
    <row r="2502" spans="12:15" x14ac:dyDescent="0.4">
      <c r="L2502" s="56">
        <f ca="1"/>
        <v>2501</v>
      </c>
      <c r="M2502" s="53">
        <f ca="1"/>
        <v>1906</v>
      </c>
      <c r="N2502" s="53">
        <f ca="1"/>
        <v>11</v>
      </c>
      <c r="O2502" s="53" t="str">
        <f ca="1"/>
        <v>1906-11</v>
      </c>
    </row>
    <row r="2503" spans="12:15" x14ac:dyDescent="0.4">
      <c r="L2503" s="56">
        <f ca="1"/>
        <v>2502</v>
      </c>
      <c r="M2503" s="53">
        <f ca="1"/>
        <v>1906</v>
      </c>
      <c r="N2503" s="53">
        <f ca="1"/>
        <v>11</v>
      </c>
      <c r="O2503" s="53" t="str">
        <f ca="1"/>
        <v>1906-11</v>
      </c>
    </row>
    <row r="2504" spans="12:15" x14ac:dyDescent="0.4">
      <c r="L2504" s="56">
        <f ca="1"/>
        <v>2503</v>
      </c>
      <c r="M2504" s="53">
        <f ca="1"/>
        <v>1906</v>
      </c>
      <c r="N2504" s="53">
        <f ca="1"/>
        <v>11</v>
      </c>
      <c r="O2504" s="53" t="str">
        <f ca="1"/>
        <v>1906-11</v>
      </c>
    </row>
    <row r="2505" spans="12:15" x14ac:dyDescent="0.4">
      <c r="L2505" s="56">
        <f ca="1"/>
        <v>2504</v>
      </c>
      <c r="M2505" s="53">
        <f ca="1"/>
        <v>1906</v>
      </c>
      <c r="N2505" s="53">
        <f ca="1"/>
        <v>11</v>
      </c>
      <c r="O2505" s="53" t="str">
        <f ca="1"/>
        <v>1906-11</v>
      </c>
    </row>
    <row r="2506" spans="12:15" x14ac:dyDescent="0.4">
      <c r="L2506" s="56">
        <f ca="1"/>
        <v>2505</v>
      </c>
      <c r="M2506" s="53">
        <f ca="1"/>
        <v>1906</v>
      </c>
      <c r="N2506" s="53">
        <f ca="1"/>
        <v>11</v>
      </c>
      <c r="O2506" s="53" t="str">
        <f ca="1"/>
        <v>1906-11</v>
      </c>
    </row>
    <row r="2507" spans="12:15" x14ac:dyDescent="0.4">
      <c r="L2507" s="56">
        <f ca="1"/>
        <v>2506</v>
      </c>
      <c r="M2507" s="53">
        <f ca="1"/>
        <v>1906</v>
      </c>
      <c r="N2507" s="53">
        <f ca="1"/>
        <v>11</v>
      </c>
      <c r="O2507" s="53" t="str">
        <f ca="1"/>
        <v>1906-11</v>
      </c>
    </row>
    <row r="2508" spans="12:15" x14ac:dyDescent="0.4">
      <c r="L2508" s="56">
        <f ca="1"/>
        <v>2507</v>
      </c>
      <c r="M2508" s="53">
        <f ca="1"/>
        <v>1906</v>
      </c>
      <c r="N2508" s="53">
        <f ca="1"/>
        <v>11</v>
      </c>
      <c r="O2508" s="53" t="str">
        <f ca="1"/>
        <v>1906-11</v>
      </c>
    </row>
    <row r="2509" spans="12:15" x14ac:dyDescent="0.4">
      <c r="L2509" s="56">
        <f ca="1"/>
        <v>2508</v>
      </c>
      <c r="M2509" s="53">
        <f ca="1"/>
        <v>1906</v>
      </c>
      <c r="N2509" s="53">
        <f ca="1"/>
        <v>11</v>
      </c>
      <c r="O2509" s="53" t="str">
        <f ca="1"/>
        <v>1906-11</v>
      </c>
    </row>
    <row r="2510" spans="12:15" x14ac:dyDescent="0.4">
      <c r="L2510" s="56">
        <f ca="1"/>
        <v>2509</v>
      </c>
      <c r="M2510" s="53">
        <f ca="1"/>
        <v>1906</v>
      </c>
      <c r="N2510" s="53">
        <f ca="1"/>
        <v>11</v>
      </c>
      <c r="O2510" s="53" t="str">
        <f ca="1"/>
        <v>1906-11</v>
      </c>
    </row>
    <row r="2511" spans="12:15" x14ac:dyDescent="0.4">
      <c r="L2511" s="56">
        <f ca="1"/>
        <v>2510</v>
      </c>
      <c r="M2511" s="53">
        <f ca="1"/>
        <v>1906</v>
      </c>
      <c r="N2511" s="53">
        <f ca="1"/>
        <v>11</v>
      </c>
      <c r="O2511" s="53" t="str">
        <f ca="1"/>
        <v>1906-11</v>
      </c>
    </row>
    <row r="2512" spans="12:15" x14ac:dyDescent="0.4">
      <c r="L2512" s="56">
        <f ca="1"/>
        <v>2511</v>
      </c>
      <c r="M2512" s="53">
        <f ca="1"/>
        <v>1906</v>
      </c>
      <c r="N2512" s="53">
        <f ca="1"/>
        <v>11</v>
      </c>
      <c r="O2512" s="53" t="str">
        <f ca="1"/>
        <v>1906-11</v>
      </c>
    </row>
    <row r="2513" spans="12:15" x14ac:dyDescent="0.4">
      <c r="L2513" s="56">
        <f ca="1"/>
        <v>2512</v>
      </c>
      <c r="M2513" s="53">
        <f ca="1"/>
        <v>1906</v>
      </c>
      <c r="N2513" s="53">
        <f ca="1"/>
        <v>11</v>
      </c>
      <c r="O2513" s="53" t="str">
        <f ca="1"/>
        <v>1906-11</v>
      </c>
    </row>
    <row r="2514" spans="12:15" x14ac:dyDescent="0.4">
      <c r="L2514" s="56">
        <f ca="1"/>
        <v>2513</v>
      </c>
      <c r="M2514" s="53">
        <f ca="1"/>
        <v>1906</v>
      </c>
      <c r="N2514" s="53">
        <f ca="1"/>
        <v>11</v>
      </c>
      <c r="O2514" s="53" t="str">
        <f ca="1"/>
        <v>1906-11</v>
      </c>
    </row>
    <row r="2515" spans="12:15" x14ac:dyDescent="0.4">
      <c r="L2515" s="56">
        <f ca="1"/>
        <v>2514</v>
      </c>
      <c r="M2515" s="53">
        <f ca="1"/>
        <v>1906</v>
      </c>
      <c r="N2515" s="53">
        <f ca="1"/>
        <v>11</v>
      </c>
      <c r="O2515" s="53" t="str">
        <f ca="1"/>
        <v>1906-11</v>
      </c>
    </row>
    <row r="2516" spans="12:15" x14ac:dyDescent="0.4">
      <c r="L2516" s="56">
        <f ca="1"/>
        <v>2515</v>
      </c>
      <c r="M2516" s="53">
        <f ca="1"/>
        <v>1906</v>
      </c>
      <c r="N2516" s="53">
        <f ca="1"/>
        <v>11</v>
      </c>
      <c r="O2516" s="53" t="str">
        <f ca="1"/>
        <v>1906-11</v>
      </c>
    </row>
    <row r="2517" spans="12:15" x14ac:dyDescent="0.4">
      <c r="L2517" s="56">
        <f ca="1"/>
        <v>2516</v>
      </c>
      <c r="M2517" s="53">
        <f ca="1"/>
        <v>1906</v>
      </c>
      <c r="N2517" s="53">
        <f ca="1"/>
        <v>11</v>
      </c>
      <c r="O2517" s="53" t="str">
        <f ca="1"/>
        <v>1906-11</v>
      </c>
    </row>
    <row r="2518" spans="12:15" x14ac:dyDescent="0.4">
      <c r="L2518" s="56">
        <f ca="1"/>
        <v>2517</v>
      </c>
      <c r="M2518" s="53">
        <f ca="1"/>
        <v>1906</v>
      </c>
      <c r="N2518" s="53">
        <f ca="1"/>
        <v>11</v>
      </c>
      <c r="O2518" s="53" t="str">
        <f ca="1"/>
        <v>1906-11</v>
      </c>
    </row>
    <row r="2519" spans="12:15" x14ac:dyDescent="0.4">
      <c r="L2519" s="56">
        <f ca="1"/>
        <v>2518</v>
      </c>
      <c r="M2519" s="53">
        <f ca="1"/>
        <v>1906</v>
      </c>
      <c r="N2519" s="53">
        <f ca="1"/>
        <v>11</v>
      </c>
      <c r="O2519" s="53" t="str">
        <f ca="1"/>
        <v>1906-11</v>
      </c>
    </row>
    <row r="2520" spans="12:15" x14ac:dyDescent="0.4">
      <c r="L2520" s="56">
        <f ca="1"/>
        <v>2519</v>
      </c>
      <c r="M2520" s="53">
        <f ca="1"/>
        <v>1906</v>
      </c>
      <c r="N2520" s="53">
        <f ca="1"/>
        <v>11</v>
      </c>
      <c r="O2520" s="53" t="str">
        <f ca="1"/>
        <v>1906-11</v>
      </c>
    </row>
    <row r="2521" spans="12:15" x14ac:dyDescent="0.4">
      <c r="L2521" s="56">
        <f ca="1"/>
        <v>2520</v>
      </c>
      <c r="M2521" s="53">
        <f ca="1"/>
        <v>1906</v>
      </c>
      <c r="N2521" s="53">
        <f ca="1"/>
        <v>11</v>
      </c>
      <c r="O2521" s="53" t="str">
        <f ca="1"/>
        <v>1906-11</v>
      </c>
    </row>
    <row r="2522" spans="12:15" x14ac:dyDescent="0.4">
      <c r="L2522" s="56">
        <f ca="1"/>
        <v>2521</v>
      </c>
      <c r="M2522" s="53">
        <f ca="1"/>
        <v>1906</v>
      </c>
      <c r="N2522" s="53">
        <f ca="1"/>
        <v>11</v>
      </c>
      <c r="O2522" s="53" t="str">
        <f ca="1"/>
        <v>1906-11</v>
      </c>
    </row>
    <row r="2523" spans="12:15" x14ac:dyDescent="0.4">
      <c r="L2523" s="56">
        <f ca="1"/>
        <v>2522</v>
      </c>
      <c r="M2523" s="53">
        <f ca="1"/>
        <v>1906</v>
      </c>
      <c r="N2523" s="53">
        <f ca="1"/>
        <v>11</v>
      </c>
      <c r="O2523" s="53" t="str">
        <f ca="1"/>
        <v>1906-11</v>
      </c>
    </row>
    <row r="2524" spans="12:15" x14ac:dyDescent="0.4">
      <c r="L2524" s="56">
        <f ca="1"/>
        <v>2523</v>
      </c>
      <c r="M2524" s="53">
        <f ca="1"/>
        <v>1906</v>
      </c>
      <c r="N2524" s="53">
        <f ca="1"/>
        <v>11</v>
      </c>
      <c r="O2524" s="53" t="str">
        <f ca="1"/>
        <v>1906-11</v>
      </c>
    </row>
    <row r="2525" spans="12:15" x14ac:dyDescent="0.4">
      <c r="L2525" s="56">
        <f ca="1"/>
        <v>2524</v>
      </c>
      <c r="M2525" s="53">
        <f ca="1"/>
        <v>1906</v>
      </c>
      <c r="N2525" s="53">
        <f ca="1"/>
        <v>11</v>
      </c>
      <c r="O2525" s="53" t="str">
        <f ca="1"/>
        <v>1906-11</v>
      </c>
    </row>
    <row r="2526" spans="12:15" x14ac:dyDescent="0.4">
      <c r="L2526" s="56">
        <f ca="1"/>
        <v>2525</v>
      </c>
      <c r="M2526" s="53">
        <f ca="1"/>
        <v>1906</v>
      </c>
      <c r="N2526" s="53">
        <f ca="1"/>
        <v>11</v>
      </c>
      <c r="O2526" s="53" t="str">
        <f ca="1"/>
        <v>1906-11</v>
      </c>
    </row>
    <row r="2527" spans="12:15" x14ac:dyDescent="0.4">
      <c r="L2527" s="56">
        <f ca="1"/>
        <v>2526</v>
      </c>
      <c r="M2527" s="53">
        <f ca="1"/>
        <v>1906</v>
      </c>
      <c r="N2527" s="53">
        <f ca="1"/>
        <v>11</v>
      </c>
      <c r="O2527" s="53" t="str">
        <f ca="1"/>
        <v>1906-11</v>
      </c>
    </row>
    <row r="2528" spans="12:15" x14ac:dyDescent="0.4">
      <c r="L2528" s="56">
        <f ca="1"/>
        <v>2527</v>
      </c>
      <c r="M2528" s="53">
        <f ca="1"/>
        <v>1906</v>
      </c>
      <c r="N2528" s="53">
        <f ca="1"/>
        <v>12</v>
      </c>
      <c r="O2528" s="53" t="str">
        <f ca="1"/>
        <v>1906-12</v>
      </c>
    </row>
    <row r="2529" spans="12:15" x14ac:dyDescent="0.4">
      <c r="L2529" s="56">
        <f ca="1"/>
        <v>2528</v>
      </c>
      <c r="M2529" s="53">
        <f ca="1"/>
        <v>1906</v>
      </c>
      <c r="N2529" s="53">
        <f ca="1"/>
        <v>12</v>
      </c>
      <c r="O2529" s="53" t="str">
        <f ca="1"/>
        <v>1906-12</v>
      </c>
    </row>
    <row r="2530" spans="12:15" x14ac:dyDescent="0.4">
      <c r="L2530" s="56">
        <f ca="1"/>
        <v>2529</v>
      </c>
      <c r="M2530" s="53">
        <f ca="1"/>
        <v>1906</v>
      </c>
      <c r="N2530" s="53">
        <f ca="1"/>
        <v>12</v>
      </c>
      <c r="O2530" s="53" t="str">
        <f ca="1"/>
        <v>1906-12</v>
      </c>
    </row>
    <row r="2531" spans="12:15" x14ac:dyDescent="0.4">
      <c r="L2531" s="56">
        <f ca="1"/>
        <v>2530</v>
      </c>
      <c r="M2531" s="53">
        <f ca="1"/>
        <v>1906</v>
      </c>
      <c r="N2531" s="53">
        <f ca="1"/>
        <v>12</v>
      </c>
      <c r="O2531" s="53" t="str">
        <f ca="1"/>
        <v>1906-12</v>
      </c>
    </row>
    <row r="2532" spans="12:15" x14ac:dyDescent="0.4">
      <c r="L2532" s="56">
        <f ca="1"/>
        <v>2531</v>
      </c>
      <c r="M2532" s="53">
        <f ca="1"/>
        <v>1906</v>
      </c>
      <c r="N2532" s="53">
        <f ca="1"/>
        <v>12</v>
      </c>
      <c r="O2532" s="53" t="str">
        <f ca="1"/>
        <v>1906-12</v>
      </c>
    </row>
    <row r="2533" spans="12:15" x14ac:dyDescent="0.4">
      <c r="L2533" s="56">
        <f ca="1"/>
        <v>2532</v>
      </c>
      <c r="M2533" s="53">
        <f ca="1"/>
        <v>1906</v>
      </c>
      <c r="N2533" s="53">
        <f ca="1"/>
        <v>12</v>
      </c>
      <c r="O2533" s="53" t="str">
        <f ca="1"/>
        <v>1906-12</v>
      </c>
    </row>
    <row r="2534" spans="12:15" x14ac:dyDescent="0.4">
      <c r="L2534" s="56">
        <f ca="1"/>
        <v>2533</v>
      </c>
      <c r="M2534" s="53">
        <f ca="1"/>
        <v>1906</v>
      </c>
      <c r="N2534" s="53">
        <f ca="1"/>
        <v>12</v>
      </c>
      <c r="O2534" s="53" t="str">
        <f ca="1"/>
        <v>1906-12</v>
      </c>
    </row>
    <row r="2535" spans="12:15" x14ac:dyDescent="0.4">
      <c r="L2535" s="56">
        <f ca="1"/>
        <v>2534</v>
      </c>
      <c r="M2535" s="53">
        <f ca="1"/>
        <v>1906</v>
      </c>
      <c r="N2535" s="53">
        <f ca="1"/>
        <v>12</v>
      </c>
      <c r="O2535" s="53" t="str">
        <f ca="1"/>
        <v>1906-12</v>
      </c>
    </row>
    <row r="2536" spans="12:15" x14ac:dyDescent="0.4">
      <c r="L2536" s="56">
        <f ca="1"/>
        <v>2535</v>
      </c>
      <c r="M2536" s="53">
        <f ca="1"/>
        <v>1906</v>
      </c>
      <c r="N2536" s="53">
        <f ca="1"/>
        <v>12</v>
      </c>
      <c r="O2536" s="53" t="str">
        <f ca="1"/>
        <v>1906-12</v>
      </c>
    </row>
    <row r="2537" spans="12:15" x14ac:dyDescent="0.4">
      <c r="L2537" s="56">
        <f ca="1"/>
        <v>2536</v>
      </c>
      <c r="M2537" s="53">
        <f ca="1"/>
        <v>1906</v>
      </c>
      <c r="N2537" s="53">
        <f ca="1"/>
        <v>12</v>
      </c>
      <c r="O2537" s="53" t="str">
        <f ca="1"/>
        <v>1906-12</v>
      </c>
    </row>
    <row r="2538" spans="12:15" x14ac:dyDescent="0.4">
      <c r="L2538" s="56">
        <f ca="1"/>
        <v>2537</v>
      </c>
      <c r="M2538" s="53">
        <f ca="1"/>
        <v>1906</v>
      </c>
      <c r="N2538" s="53">
        <f ca="1"/>
        <v>12</v>
      </c>
      <c r="O2538" s="53" t="str">
        <f ca="1"/>
        <v>1906-12</v>
      </c>
    </row>
    <row r="2539" spans="12:15" x14ac:dyDescent="0.4">
      <c r="L2539" s="56">
        <f ca="1"/>
        <v>2538</v>
      </c>
      <c r="M2539" s="53">
        <f ca="1"/>
        <v>1906</v>
      </c>
      <c r="N2539" s="53">
        <f ca="1"/>
        <v>12</v>
      </c>
      <c r="O2539" s="53" t="str">
        <f ca="1"/>
        <v>1906-12</v>
      </c>
    </row>
    <row r="2540" spans="12:15" x14ac:dyDescent="0.4">
      <c r="L2540" s="56">
        <f ca="1"/>
        <v>2539</v>
      </c>
      <c r="M2540" s="53">
        <f ca="1"/>
        <v>1906</v>
      </c>
      <c r="N2540" s="53">
        <f ca="1"/>
        <v>12</v>
      </c>
      <c r="O2540" s="53" t="str">
        <f ca="1"/>
        <v>1906-12</v>
      </c>
    </row>
    <row r="2541" spans="12:15" x14ac:dyDescent="0.4">
      <c r="L2541" s="56">
        <f ca="1"/>
        <v>2540</v>
      </c>
      <c r="M2541" s="53">
        <f ca="1"/>
        <v>1906</v>
      </c>
      <c r="N2541" s="53">
        <f ca="1"/>
        <v>12</v>
      </c>
      <c r="O2541" s="53" t="str">
        <f ca="1"/>
        <v>1906-12</v>
      </c>
    </row>
    <row r="2542" spans="12:15" x14ac:dyDescent="0.4">
      <c r="L2542" s="56">
        <f ca="1"/>
        <v>2541</v>
      </c>
      <c r="M2542" s="53">
        <f ca="1"/>
        <v>1906</v>
      </c>
      <c r="N2542" s="53">
        <f ca="1"/>
        <v>12</v>
      </c>
      <c r="O2542" s="53" t="str">
        <f ca="1"/>
        <v>1906-12</v>
      </c>
    </row>
    <row r="2543" spans="12:15" x14ac:dyDescent="0.4">
      <c r="L2543" s="56">
        <f ca="1"/>
        <v>2542</v>
      </c>
      <c r="M2543" s="53">
        <f ca="1"/>
        <v>1906</v>
      </c>
      <c r="N2543" s="53">
        <f ca="1"/>
        <v>12</v>
      </c>
      <c r="O2543" s="53" t="str">
        <f ca="1"/>
        <v>1906-12</v>
      </c>
    </row>
    <row r="2544" spans="12:15" x14ac:dyDescent="0.4">
      <c r="L2544" s="56">
        <f ca="1"/>
        <v>2543</v>
      </c>
      <c r="M2544" s="53">
        <f ca="1"/>
        <v>1906</v>
      </c>
      <c r="N2544" s="53">
        <f ca="1"/>
        <v>12</v>
      </c>
      <c r="O2544" s="53" t="str">
        <f ca="1"/>
        <v>1906-12</v>
      </c>
    </row>
    <row r="2545" spans="12:15" x14ac:dyDescent="0.4">
      <c r="L2545" s="56">
        <f ca="1"/>
        <v>2544</v>
      </c>
      <c r="M2545" s="53">
        <f ca="1"/>
        <v>1906</v>
      </c>
      <c r="N2545" s="53">
        <f ca="1"/>
        <v>12</v>
      </c>
      <c r="O2545" s="53" t="str">
        <f ca="1"/>
        <v>1906-12</v>
      </c>
    </row>
    <row r="2546" spans="12:15" x14ac:dyDescent="0.4">
      <c r="L2546" s="56">
        <f ca="1"/>
        <v>2545</v>
      </c>
      <c r="M2546" s="53">
        <f ca="1"/>
        <v>1906</v>
      </c>
      <c r="N2546" s="53">
        <f ca="1"/>
        <v>12</v>
      </c>
      <c r="O2546" s="53" t="str">
        <f ca="1"/>
        <v>1906-12</v>
      </c>
    </row>
    <row r="2547" spans="12:15" x14ac:dyDescent="0.4">
      <c r="L2547" s="56">
        <f ca="1"/>
        <v>2546</v>
      </c>
      <c r="M2547" s="53">
        <f ca="1"/>
        <v>1906</v>
      </c>
      <c r="N2547" s="53">
        <f ca="1"/>
        <v>12</v>
      </c>
      <c r="O2547" s="53" t="str">
        <f ca="1"/>
        <v>1906-12</v>
      </c>
    </row>
    <row r="2548" spans="12:15" x14ac:dyDescent="0.4">
      <c r="L2548" s="56">
        <f ca="1"/>
        <v>2547</v>
      </c>
      <c r="M2548" s="53">
        <f ca="1"/>
        <v>1906</v>
      </c>
      <c r="N2548" s="53">
        <f ca="1"/>
        <v>12</v>
      </c>
      <c r="O2548" s="53" t="str">
        <f ca="1"/>
        <v>1906-12</v>
      </c>
    </row>
    <row r="2549" spans="12:15" x14ac:dyDescent="0.4">
      <c r="L2549" s="56">
        <f ca="1"/>
        <v>2548</v>
      </c>
      <c r="M2549" s="53">
        <f ca="1"/>
        <v>1906</v>
      </c>
      <c r="N2549" s="53">
        <f ca="1"/>
        <v>12</v>
      </c>
      <c r="O2549" s="53" t="str">
        <f ca="1"/>
        <v>1906-12</v>
      </c>
    </row>
    <row r="2550" spans="12:15" x14ac:dyDescent="0.4">
      <c r="L2550" s="56">
        <f ca="1"/>
        <v>2549</v>
      </c>
      <c r="M2550" s="53">
        <f ca="1"/>
        <v>1906</v>
      </c>
      <c r="N2550" s="53">
        <f ca="1"/>
        <v>12</v>
      </c>
      <c r="O2550" s="53" t="str">
        <f ca="1"/>
        <v>1906-12</v>
      </c>
    </row>
    <row r="2551" spans="12:15" x14ac:dyDescent="0.4">
      <c r="L2551" s="56">
        <f ca="1"/>
        <v>2550</v>
      </c>
      <c r="M2551" s="53">
        <f ca="1"/>
        <v>1906</v>
      </c>
      <c r="N2551" s="53">
        <f ca="1"/>
        <v>12</v>
      </c>
      <c r="O2551" s="53" t="str">
        <f ca="1"/>
        <v>1906-12</v>
      </c>
    </row>
    <row r="2552" spans="12:15" x14ac:dyDescent="0.4">
      <c r="L2552" s="56">
        <f ca="1"/>
        <v>2551</v>
      </c>
      <c r="M2552" s="53">
        <f ca="1"/>
        <v>1906</v>
      </c>
      <c r="N2552" s="53">
        <f ca="1"/>
        <v>12</v>
      </c>
      <c r="O2552" s="53" t="str">
        <f ca="1"/>
        <v>1906-12</v>
      </c>
    </row>
    <row r="2553" spans="12:15" x14ac:dyDescent="0.4">
      <c r="L2553" s="56">
        <f ca="1"/>
        <v>2552</v>
      </c>
      <c r="M2553" s="53">
        <f ca="1"/>
        <v>1906</v>
      </c>
      <c r="N2553" s="53">
        <f ca="1"/>
        <v>12</v>
      </c>
      <c r="O2553" s="53" t="str">
        <f ca="1"/>
        <v>1906-12</v>
      </c>
    </row>
    <row r="2554" spans="12:15" x14ac:dyDescent="0.4">
      <c r="L2554" s="56">
        <f ca="1"/>
        <v>2553</v>
      </c>
      <c r="M2554" s="53">
        <f ca="1"/>
        <v>1906</v>
      </c>
      <c r="N2554" s="53">
        <f ca="1"/>
        <v>12</v>
      </c>
      <c r="O2554" s="53" t="str">
        <f ca="1"/>
        <v>1906-12</v>
      </c>
    </row>
    <row r="2555" spans="12:15" x14ac:dyDescent="0.4">
      <c r="L2555" s="56">
        <f ca="1"/>
        <v>2554</v>
      </c>
      <c r="M2555" s="53">
        <f ca="1"/>
        <v>1906</v>
      </c>
      <c r="N2555" s="53">
        <f ca="1"/>
        <v>12</v>
      </c>
      <c r="O2555" s="53" t="str">
        <f ca="1"/>
        <v>1906-12</v>
      </c>
    </row>
    <row r="2556" spans="12:15" x14ac:dyDescent="0.4">
      <c r="L2556" s="56">
        <f ca="1"/>
        <v>2555</v>
      </c>
      <c r="M2556" s="53">
        <f ca="1"/>
        <v>1906</v>
      </c>
      <c r="N2556" s="53">
        <f ca="1"/>
        <v>12</v>
      </c>
      <c r="O2556" s="53" t="str">
        <f ca="1"/>
        <v>1906-12</v>
      </c>
    </row>
    <row r="2557" spans="12:15" x14ac:dyDescent="0.4">
      <c r="L2557" s="56">
        <f ca="1"/>
        <v>2556</v>
      </c>
      <c r="M2557" s="53">
        <f ca="1"/>
        <v>1906</v>
      </c>
      <c r="N2557" s="53">
        <f ca="1"/>
        <v>12</v>
      </c>
      <c r="O2557" s="53" t="str">
        <f ca="1"/>
        <v>1906-12</v>
      </c>
    </row>
    <row r="2558" spans="12:15" x14ac:dyDescent="0.4">
      <c r="L2558" s="56">
        <f ca="1"/>
        <v>2557</v>
      </c>
      <c r="M2558" s="53">
        <f ca="1"/>
        <v>1906</v>
      </c>
      <c r="N2558" s="53">
        <f ca="1"/>
        <v>12</v>
      </c>
      <c r="O2558" s="53" t="str">
        <f ca="1"/>
        <v>1906-12</v>
      </c>
    </row>
    <row r="2559" spans="12:15" x14ac:dyDescent="0.4">
      <c r="L2559" s="56">
        <f ca="1"/>
        <v>2558</v>
      </c>
      <c r="M2559" s="53">
        <f ca="1"/>
        <v>1907</v>
      </c>
      <c r="N2559" s="53">
        <f ca="1"/>
        <v>1</v>
      </c>
      <c r="O2559" s="53" t="str">
        <f ca="1"/>
        <v>1907-01</v>
      </c>
    </row>
    <row r="2560" spans="12:15" x14ac:dyDescent="0.4">
      <c r="L2560" s="56">
        <f ca="1"/>
        <v>2559</v>
      </c>
      <c r="M2560" s="53">
        <f ca="1"/>
        <v>1907</v>
      </c>
      <c r="N2560" s="53">
        <f ca="1"/>
        <v>1</v>
      </c>
      <c r="O2560" s="53" t="str">
        <f ca="1"/>
        <v>1907-01</v>
      </c>
    </row>
    <row r="2561" spans="12:15" x14ac:dyDescent="0.4">
      <c r="L2561" s="56">
        <f ca="1"/>
        <v>2560</v>
      </c>
      <c r="M2561" s="53">
        <f ca="1"/>
        <v>1907</v>
      </c>
      <c r="N2561" s="53">
        <f ca="1"/>
        <v>1</v>
      </c>
      <c r="O2561" s="53" t="str">
        <f ca="1"/>
        <v>1907-01</v>
      </c>
    </row>
    <row r="2562" spans="12:15" x14ac:dyDescent="0.4">
      <c r="L2562" s="56">
        <f ca="1"/>
        <v>2561</v>
      </c>
      <c r="M2562" s="53">
        <f ca="1"/>
        <v>1907</v>
      </c>
      <c r="N2562" s="53">
        <f ca="1"/>
        <v>1</v>
      </c>
      <c r="O2562" s="53" t="str">
        <f ca="1"/>
        <v>1907-01</v>
      </c>
    </row>
    <row r="2563" spans="12:15" x14ac:dyDescent="0.4">
      <c r="L2563" s="56">
        <f ca="1"/>
        <v>2562</v>
      </c>
      <c r="M2563" s="53">
        <f ca="1"/>
        <v>1907</v>
      </c>
      <c r="N2563" s="53">
        <f ca="1"/>
        <v>1</v>
      </c>
      <c r="O2563" s="53" t="str">
        <f ca="1"/>
        <v>1907-01</v>
      </c>
    </row>
    <row r="2564" spans="12:15" x14ac:dyDescent="0.4">
      <c r="L2564" s="56">
        <f ca="1"/>
        <v>2563</v>
      </c>
      <c r="M2564" s="53">
        <f ca="1"/>
        <v>1907</v>
      </c>
      <c r="N2564" s="53">
        <f ca="1"/>
        <v>1</v>
      </c>
      <c r="O2564" s="53" t="str">
        <f ca="1"/>
        <v>1907-01</v>
      </c>
    </row>
    <row r="2565" spans="12:15" x14ac:dyDescent="0.4">
      <c r="L2565" s="56">
        <f ca="1"/>
        <v>2564</v>
      </c>
      <c r="M2565" s="53">
        <f ca="1"/>
        <v>1907</v>
      </c>
      <c r="N2565" s="53">
        <f ca="1"/>
        <v>1</v>
      </c>
      <c r="O2565" s="53" t="str">
        <f ca="1"/>
        <v>1907-01</v>
      </c>
    </row>
    <row r="2566" spans="12:15" x14ac:dyDescent="0.4">
      <c r="L2566" s="56">
        <f ca="1"/>
        <v>2565</v>
      </c>
      <c r="M2566" s="53">
        <f ca="1"/>
        <v>1907</v>
      </c>
      <c r="N2566" s="53">
        <f ca="1"/>
        <v>1</v>
      </c>
      <c r="O2566" s="53" t="str">
        <f ca="1"/>
        <v>1907-01</v>
      </c>
    </row>
    <row r="2567" spans="12:15" x14ac:dyDescent="0.4">
      <c r="L2567" s="56">
        <f ca="1"/>
        <v>2566</v>
      </c>
      <c r="M2567" s="53">
        <f ca="1"/>
        <v>1907</v>
      </c>
      <c r="N2567" s="53">
        <f ca="1"/>
        <v>1</v>
      </c>
      <c r="O2567" s="53" t="str">
        <f ca="1"/>
        <v>1907-01</v>
      </c>
    </row>
    <row r="2568" spans="12:15" x14ac:dyDescent="0.4">
      <c r="L2568" s="56">
        <f ca="1"/>
        <v>2567</v>
      </c>
      <c r="M2568" s="53">
        <f ca="1"/>
        <v>1907</v>
      </c>
      <c r="N2568" s="53">
        <f ca="1"/>
        <v>1</v>
      </c>
      <c r="O2568" s="53" t="str">
        <f ca="1"/>
        <v>1907-01</v>
      </c>
    </row>
    <row r="2569" spans="12:15" x14ac:dyDescent="0.4">
      <c r="L2569" s="56">
        <f ca="1"/>
        <v>2568</v>
      </c>
      <c r="M2569" s="53">
        <f ca="1"/>
        <v>1907</v>
      </c>
      <c r="N2569" s="53">
        <f ca="1"/>
        <v>1</v>
      </c>
      <c r="O2569" s="53" t="str">
        <f ca="1"/>
        <v>1907-01</v>
      </c>
    </row>
    <row r="2570" spans="12:15" x14ac:dyDescent="0.4">
      <c r="L2570" s="56">
        <f ca="1"/>
        <v>2569</v>
      </c>
      <c r="M2570" s="53">
        <f ca="1"/>
        <v>1907</v>
      </c>
      <c r="N2570" s="53">
        <f ca="1"/>
        <v>1</v>
      </c>
      <c r="O2570" s="53" t="str">
        <f ca="1"/>
        <v>1907-01</v>
      </c>
    </row>
    <row r="2571" spans="12:15" x14ac:dyDescent="0.4">
      <c r="L2571" s="56">
        <f ca="1"/>
        <v>2570</v>
      </c>
      <c r="M2571" s="53">
        <f ca="1"/>
        <v>1907</v>
      </c>
      <c r="N2571" s="53">
        <f ca="1"/>
        <v>1</v>
      </c>
      <c r="O2571" s="53" t="str">
        <f ca="1"/>
        <v>1907-01</v>
      </c>
    </row>
    <row r="2572" spans="12:15" x14ac:dyDescent="0.4">
      <c r="L2572" s="56">
        <f ca="1"/>
        <v>2571</v>
      </c>
      <c r="M2572" s="53">
        <f ca="1"/>
        <v>1907</v>
      </c>
      <c r="N2572" s="53">
        <f ca="1"/>
        <v>1</v>
      </c>
      <c r="O2572" s="53" t="str">
        <f ca="1"/>
        <v>1907-01</v>
      </c>
    </row>
    <row r="2573" spans="12:15" x14ac:dyDescent="0.4">
      <c r="L2573" s="56">
        <f ca="1"/>
        <v>2572</v>
      </c>
      <c r="M2573" s="53">
        <f ca="1"/>
        <v>1907</v>
      </c>
      <c r="N2573" s="53">
        <f ca="1"/>
        <v>1</v>
      </c>
      <c r="O2573" s="53" t="str">
        <f ca="1"/>
        <v>1907-01</v>
      </c>
    </row>
    <row r="2574" spans="12:15" x14ac:dyDescent="0.4">
      <c r="L2574" s="56">
        <f ca="1"/>
        <v>2573</v>
      </c>
      <c r="M2574" s="53">
        <f ca="1"/>
        <v>1907</v>
      </c>
      <c r="N2574" s="53">
        <f ca="1"/>
        <v>1</v>
      </c>
      <c r="O2574" s="53" t="str">
        <f ca="1"/>
        <v>1907-01</v>
      </c>
    </row>
    <row r="2575" spans="12:15" x14ac:dyDescent="0.4">
      <c r="L2575" s="56">
        <f ca="1"/>
        <v>2574</v>
      </c>
      <c r="M2575" s="53">
        <f ca="1"/>
        <v>1907</v>
      </c>
      <c r="N2575" s="53">
        <f ca="1"/>
        <v>1</v>
      </c>
      <c r="O2575" s="53" t="str">
        <f ca="1"/>
        <v>1907-01</v>
      </c>
    </row>
    <row r="2576" spans="12:15" x14ac:dyDescent="0.4">
      <c r="L2576" s="56">
        <f ca="1"/>
        <v>2575</v>
      </c>
      <c r="M2576" s="53">
        <f ca="1"/>
        <v>1907</v>
      </c>
      <c r="N2576" s="53">
        <f ca="1"/>
        <v>1</v>
      </c>
      <c r="O2576" s="53" t="str">
        <f ca="1"/>
        <v>1907-01</v>
      </c>
    </row>
    <row r="2577" spans="12:15" x14ac:dyDescent="0.4">
      <c r="L2577" s="56">
        <f ca="1"/>
        <v>2576</v>
      </c>
      <c r="M2577" s="53">
        <f ca="1"/>
        <v>1907</v>
      </c>
      <c r="N2577" s="53">
        <f ca="1"/>
        <v>1</v>
      </c>
      <c r="O2577" s="53" t="str">
        <f ca="1"/>
        <v>1907-01</v>
      </c>
    </row>
    <row r="2578" spans="12:15" x14ac:dyDescent="0.4">
      <c r="L2578" s="56">
        <f ca="1"/>
        <v>2577</v>
      </c>
      <c r="M2578" s="53">
        <f ca="1"/>
        <v>1907</v>
      </c>
      <c r="N2578" s="53">
        <f ca="1"/>
        <v>1</v>
      </c>
      <c r="O2578" s="53" t="str">
        <f ca="1"/>
        <v>1907-01</v>
      </c>
    </row>
    <row r="2579" spans="12:15" x14ac:dyDescent="0.4">
      <c r="L2579" s="56">
        <f ca="1"/>
        <v>2578</v>
      </c>
      <c r="M2579" s="53">
        <f ca="1"/>
        <v>1907</v>
      </c>
      <c r="N2579" s="53">
        <f ca="1"/>
        <v>1</v>
      </c>
      <c r="O2579" s="53" t="str">
        <f ca="1"/>
        <v>1907-01</v>
      </c>
    </row>
    <row r="2580" spans="12:15" x14ac:dyDescent="0.4">
      <c r="L2580" s="56">
        <f ca="1"/>
        <v>2579</v>
      </c>
      <c r="M2580" s="53">
        <f ca="1"/>
        <v>1907</v>
      </c>
      <c r="N2580" s="53">
        <f ca="1"/>
        <v>1</v>
      </c>
      <c r="O2580" s="53" t="str">
        <f ca="1"/>
        <v>1907-01</v>
      </c>
    </row>
    <row r="2581" spans="12:15" x14ac:dyDescent="0.4">
      <c r="L2581" s="56">
        <f ca="1"/>
        <v>2580</v>
      </c>
      <c r="M2581" s="53">
        <f ca="1"/>
        <v>1907</v>
      </c>
      <c r="N2581" s="53">
        <f ca="1"/>
        <v>1</v>
      </c>
      <c r="O2581" s="53" t="str">
        <f ca="1"/>
        <v>1907-01</v>
      </c>
    </row>
    <row r="2582" spans="12:15" x14ac:dyDescent="0.4">
      <c r="L2582" s="56">
        <f ca="1"/>
        <v>2581</v>
      </c>
      <c r="M2582" s="53">
        <f ca="1"/>
        <v>1907</v>
      </c>
      <c r="N2582" s="53">
        <f ca="1"/>
        <v>1</v>
      </c>
      <c r="O2582" s="53" t="str">
        <f ca="1"/>
        <v>1907-01</v>
      </c>
    </row>
    <row r="2583" spans="12:15" x14ac:dyDescent="0.4">
      <c r="L2583" s="56">
        <f ca="1"/>
        <v>2582</v>
      </c>
      <c r="M2583" s="53">
        <f ca="1"/>
        <v>1907</v>
      </c>
      <c r="N2583" s="53">
        <f ca="1"/>
        <v>1</v>
      </c>
      <c r="O2583" s="53" t="str">
        <f ca="1"/>
        <v>1907-01</v>
      </c>
    </row>
    <row r="2584" spans="12:15" x14ac:dyDescent="0.4">
      <c r="L2584" s="56">
        <f ca="1"/>
        <v>2583</v>
      </c>
      <c r="M2584" s="53">
        <f ca="1"/>
        <v>1907</v>
      </c>
      <c r="N2584" s="53">
        <f ca="1"/>
        <v>1</v>
      </c>
      <c r="O2584" s="53" t="str">
        <f ca="1"/>
        <v>1907-01</v>
      </c>
    </row>
    <row r="2585" spans="12:15" x14ac:dyDescent="0.4">
      <c r="L2585" s="56">
        <f ca="1"/>
        <v>2584</v>
      </c>
      <c r="M2585" s="53">
        <f ca="1"/>
        <v>1907</v>
      </c>
      <c r="N2585" s="53">
        <f ca="1"/>
        <v>1</v>
      </c>
      <c r="O2585" s="53" t="str">
        <f ca="1"/>
        <v>1907-01</v>
      </c>
    </row>
    <row r="2586" spans="12:15" x14ac:dyDescent="0.4">
      <c r="L2586" s="56">
        <f ca="1"/>
        <v>2585</v>
      </c>
      <c r="M2586" s="53">
        <f ca="1"/>
        <v>1907</v>
      </c>
      <c r="N2586" s="53">
        <f ca="1"/>
        <v>1</v>
      </c>
      <c r="O2586" s="53" t="str">
        <f ca="1"/>
        <v>1907-01</v>
      </c>
    </row>
    <row r="2587" spans="12:15" x14ac:dyDescent="0.4">
      <c r="L2587" s="56">
        <f ca="1"/>
        <v>2586</v>
      </c>
      <c r="M2587" s="53">
        <f ca="1"/>
        <v>1907</v>
      </c>
      <c r="N2587" s="53">
        <f ca="1"/>
        <v>1</v>
      </c>
      <c r="O2587" s="53" t="str">
        <f ca="1"/>
        <v>1907-01</v>
      </c>
    </row>
    <row r="2588" spans="12:15" x14ac:dyDescent="0.4">
      <c r="L2588" s="56">
        <f ca="1"/>
        <v>2587</v>
      </c>
      <c r="M2588" s="53">
        <f ca="1"/>
        <v>1907</v>
      </c>
      <c r="N2588" s="53">
        <f ca="1"/>
        <v>1</v>
      </c>
      <c r="O2588" s="53" t="str">
        <f ca="1"/>
        <v>1907-01</v>
      </c>
    </row>
    <row r="2589" spans="12:15" x14ac:dyDescent="0.4">
      <c r="L2589" s="56">
        <f ca="1"/>
        <v>2588</v>
      </c>
      <c r="M2589" s="53">
        <f ca="1"/>
        <v>1907</v>
      </c>
      <c r="N2589" s="53">
        <f ca="1"/>
        <v>1</v>
      </c>
      <c r="O2589" s="53" t="str">
        <f ca="1"/>
        <v>1907-01</v>
      </c>
    </row>
    <row r="2590" spans="12:15" x14ac:dyDescent="0.4">
      <c r="L2590" s="56">
        <f ca="1"/>
        <v>2589</v>
      </c>
      <c r="M2590" s="53">
        <f ca="1"/>
        <v>1907</v>
      </c>
      <c r="N2590" s="53">
        <f ca="1"/>
        <v>2</v>
      </c>
      <c r="O2590" s="53" t="str">
        <f ca="1"/>
        <v>1907-02</v>
      </c>
    </row>
    <row r="2591" spans="12:15" x14ac:dyDescent="0.4">
      <c r="L2591" s="56">
        <f ca="1"/>
        <v>2590</v>
      </c>
      <c r="M2591" s="53">
        <f ca="1"/>
        <v>1907</v>
      </c>
      <c r="N2591" s="53">
        <f ca="1"/>
        <v>2</v>
      </c>
      <c r="O2591" s="53" t="str">
        <f ca="1"/>
        <v>1907-02</v>
      </c>
    </row>
    <row r="2592" spans="12:15" x14ac:dyDescent="0.4">
      <c r="L2592" s="56">
        <f ca="1"/>
        <v>2591</v>
      </c>
      <c r="M2592" s="53">
        <f ca="1"/>
        <v>1907</v>
      </c>
      <c r="N2592" s="53">
        <f ca="1"/>
        <v>2</v>
      </c>
      <c r="O2592" s="53" t="str">
        <f ca="1"/>
        <v>1907-02</v>
      </c>
    </row>
    <row r="2593" spans="12:15" x14ac:dyDescent="0.4">
      <c r="L2593" s="56">
        <f ca="1"/>
        <v>2592</v>
      </c>
      <c r="M2593" s="53">
        <f ca="1"/>
        <v>1907</v>
      </c>
      <c r="N2593" s="53">
        <f ca="1"/>
        <v>2</v>
      </c>
      <c r="O2593" s="53" t="str">
        <f ca="1"/>
        <v>1907-02</v>
      </c>
    </row>
    <row r="2594" spans="12:15" x14ac:dyDescent="0.4">
      <c r="L2594" s="56">
        <f ca="1"/>
        <v>2593</v>
      </c>
      <c r="M2594" s="53">
        <f ca="1"/>
        <v>1907</v>
      </c>
      <c r="N2594" s="53">
        <f ca="1"/>
        <v>2</v>
      </c>
      <c r="O2594" s="53" t="str">
        <f ca="1"/>
        <v>1907-02</v>
      </c>
    </row>
    <row r="2595" spans="12:15" x14ac:dyDescent="0.4">
      <c r="L2595" s="56">
        <f ca="1"/>
        <v>2594</v>
      </c>
      <c r="M2595" s="53">
        <f ca="1"/>
        <v>1907</v>
      </c>
      <c r="N2595" s="53">
        <f ca="1"/>
        <v>2</v>
      </c>
      <c r="O2595" s="53" t="str">
        <f ca="1"/>
        <v>1907-02</v>
      </c>
    </row>
    <row r="2596" spans="12:15" x14ac:dyDescent="0.4">
      <c r="L2596" s="56">
        <f ca="1"/>
        <v>2595</v>
      </c>
      <c r="M2596" s="53">
        <f ca="1"/>
        <v>1907</v>
      </c>
      <c r="N2596" s="53">
        <f ca="1"/>
        <v>2</v>
      </c>
      <c r="O2596" s="53" t="str">
        <f ca="1"/>
        <v>1907-02</v>
      </c>
    </row>
    <row r="2597" spans="12:15" x14ac:dyDescent="0.4">
      <c r="L2597" s="56">
        <f ca="1"/>
        <v>2596</v>
      </c>
      <c r="M2597" s="53">
        <f ca="1"/>
        <v>1907</v>
      </c>
      <c r="N2597" s="53">
        <f ca="1"/>
        <v>2</v>
      </c>
      <c r="O2597" s="53" t="str">
        <f ca="1"/>
        <v>1907-02</v>
      </c>
    </row>
    <row r="2598" spans="12:15" x14ac:dyDescent="0.4">
      <c r="L2598" s="56">
        <f ca="1"/>
        <v>2597</v>
      </c>
      <c r="M2598" s="53">
        <f ca="1"/>
        <v>1907</v>
      </c>
      <c r="N2598" s="53">
        <f ca="1"/>
        <v>2</v>
      </c>
      <c r="O2598" s="53" t="str">
        <f ca="1"/>
        <v>1907-02</v>
      </c>
    </row>
    <row r="2599" spans="12:15" x14ac:dyDescent="0.4">
      <c r="L2599" s="56">
        <f ca="1"/>
        <v>2598</v>
      </c>
      <c r="M2599" s="53">
        <f ca="1"/>
        <v>1907</v>
      </c>
      <c r="N2599" s="53">
        <f ca="1"/>
        <v>2</v>
      </c>
      <c r="O2599" s="53" t="str">
        <f ca="1"/>
        <v>1907-02</v>
      </c>
    </row>
    <row r="2600" spans="12:15" x14ac:dyDescent="0.4">
      <c r="L2600" s="56">
        <f ca="1"/>
        <v>2599</v>
      </c>
      <c r="M2600" s="53">
        <f ca="1"/>
        <v>1907</v>
      </c>
      <c r="N2600" s="53">
        <f ca="1"/>
        <v>2</v>
      </c>
      <c r="O2600" s="53" t="str">
        <f ca="1"/>
        <v>1907-02</v>
      </c>
    </row>
    <row r="2601" spans="12:15" x14ac:dyDescent="0.4">
      <c r="L2601" s="56">
        <f ca="1"/>
        <v>2600</v>
      </c>
      <c r="M2601" s="53">
        <f ca="1"/>
        <v>1907</v>
      </c>
      <c r="N2601" s="53">
        <f ca="1"/>
        <v>2</v>
      </c>
      <c r="O2601" s="53" t="str">
        <f ca="1"/>
        <v>1907-02</v>
      </c>
    </row>
    <row r="2602" spans="12:15" x14ac:dyDescent="0.4">
      <c r="L2602" s="56">
        <f ca="1"/>
        <v>2601</v>
      </c>
      <c r="M2602" s="53">
        <f ca="1"/>
        <v>1907</v>
      </c>
      <c r="N2602" s="53">
        <f ca="1"/>
        <v>2</v>
      </c>
      <c r="O2602" s="53" t="str">
        <f ca="1"/>
        <v>1907-02</v>
      </c>
    </row>
    <row r="2603" spans="12:15" x14ac:dyDescent="0.4">
      <c r="L2603" s="56">
        <f ca="1"/>
        <v>2602</v>
      </c>
      <c r="M2603" s="53">
        <f ca="1"/>
        <v>1907</v>
      </c>
      <c r="N2603" s="53">
        <f ca="1"/>
        <v>2</v>
      </c>
      <c r="O2603" s="53" t="str">
        <f ca="1"/>
        <v>1907-02</v>
      </c>
    </row>
    <row r="2604" spans="12:15" x14ac:dyDescent="0.4">
      <c r="L2604" s="56">
        <f ca="1"/>
        <v>2603</v>
      </c>
      <c r="M2604" s="53">
        <f ca="1"/>
        <v>1907</v>
      </c>
      <c r="N2604" s="53">
        <f ca="1"/>
        <v>2</v>
      </c>
      <c r="O2604" s="53" t="str">
        <f ca="1"/>
        <v>1907-02</v>
      </c>
    </row>
    <row r="2605" spans="12:15" x14ac:dyDescent="0.4">
      <c r="L2605" s="56">
        <f ca="1"/>
        <v>2604</v>
      </c>
      <c r="M2605" s="53">
        <f ca="1"/>
        <v>1907</v>
      </c>
      <c r="N2605" s="53">
        <f ca="1"/>
        <v>2</v>
      </c>
      <c r="O2605" s="53" t="str">
        <f ca="1"/>
        <v>1907-02</v>
      </c>
    </row>
    <row r="2606" spans="12:15" x14ac:dyDescent="0.4">
      <c r="L2606" s="56">
        <f ca="1"/>
        <v>2605</v>
      </c>
      <c r="M2606" s="53">
        <f ca="1"/>
        <v>1907</v>
      </c>
      <c r="N2606" s="53">
        <f ca="1"/>
        <v>2</v>
      </c>
      <c r="O2606" s="53" t="str">
        <f ca="1"/>
        <v>1907-02</v>
      </c>
    </row>
    <row r="2607" spans="12:15" x14ac:dyDescent="0.4">
      <c r="L2607" s="56">
        <f ca="1"/>
        <v>2606</v>
      </c>
      <c r="M2607" s="53">
        <f ca="1"/>
        <v>1907</v>
      </c>
      <c r="N2607" s="53">
        <f ca="1"/>
        <v>2</v>
      </c>
      <c r="O2607" s="53" t="str">
        <f ca="1"/>
        <v>1907-02</v>
      </c>
    </row>
    <row r="2608" spans="12:15" x14ac:dyDescent="0.4">
      <c r="L2608" s="56">
        <f ca="1"/>
        <v>2607</v>
      </c>
      <c r="M2608" s="53">
        <f ca="1"/>
        <v>1907</v>
      </c>
      <c r="N2608" s="53">
        <f ca="1"/>
        <v>2</v>
      </c>
      <c r="O2608" s="53" t="str">
        <f ca="1"/>
        <v>1907-02</v>
      </c>
    </row>
    <row r="2609" spans="12:15" x14ac:dyDescent="0.4">
      <c r="L2609" s="56">
        <f ca="1"/>
        <v>2608</v>
      </c>
      <c r="M2609" s="53">
        <f ca="1"/>
        <v>1907</v>
      </c>
      <c r="N2609" s="53">
        <f ca="1"/>
        <v>2</v>
      </c>
      <c r="O2609" s="53" t="str">
        <f ca="1"/>
        <v>1907-02</v>
      </c>
    </row>
    <row r="2610" spans="12:15" x14ac:dyDescent="0.4">
      <c r="L2610" s="56">
        <f ca="1"/>
        <v>2609</v>
      </c>
      <c r="M2610" s="53">
        <f ca="1"/>
        <v>1907</v>
      </c>
      <c r="N2610" s="53">
        <f ca="1"/>
        <v>2</v>
      </c>
      <c r="O2610" s="53" t="str">
        <f ca="1"/>
        <v>1907-02</v>
      </c>
    </row>
    <row r="2611" spans="12:15" x14ac:dyDescent="0.4">
      <c r="L2611" s="56">
        <f ca="1"/>
        <v>2610</v>
      </c>
      <c r="M2611" s="53">
        <f ca="1"/>
        <v>1907</v>
      </c>
      <c r="N2611" s="53">
        <f ca="1"/>
        <v>2</v>
      </c>
      <c r="O2611" s="53" t="str">
        <f ca="1"/>
        <v>1907-02</v>
      </c>
    </row>
    <row r="2612" spans="12:15" x14ac:dyDescent="0.4">
      <c r="L2612" s="56">
        <f ca="1"/>
        <v>2611</v>
      </c>
      <c r="M2612" s="53">
        <f ca="1"/>
        <v>1907</v>
      </c>
      <c r="N2612" s="53">
        <f ca="1"/>
        <v>2</v>
      </c>
      <c r="O2612" s="53" t="str">
        <f ca="1"/>
        <v>1907-02</v>
      </c>
    </row>
    <row r="2613" spans="12:15" x14ac:dyDescent="0.4">
      <c r="L2613" s="56">
        <f ca="1"/>
        <v>2612</v>
      </c>
      <c r="M2613" s="53">
        <f ca="1"/>
        <v>1907</v>
      </c>
      <c r="N2613" s="53">
        <f ca="1"/>
        <v>2</v>
      </c>
      <c r="O2613" s="53" t="str">
        <f ca="1"/>
        <v>1907-02</v>
      </c>
    </row>
    <row r="2614" spans="12:15" x14ac:dyDescent="0.4">
      <c r="L2614" s="56">
        <f ca="1"/>
        <v>2613</v>
      </c>
      <c r="M2614" s="53">
        <f ca="1"/>
        <v>1907</v>
      </c>
      <c r="N2614" s="53">
        <f ca="1"/>
        <v>2</v>
      </c>
      <c r="O2614" s="53" t="str">
        <f ca="1"/>
        <v>1907-02</v>
      </c>
    </row>
    <row r="2615" spans="12:15" x14ac:dyDescent="0.4">
      <c r="L2615" s="56">
        <f ca="1"/>
        <v>2614</v>
      </c>
      <c r="M2615" s="53">
        <f ca="1"/>
        <v>1907</v>
      </c>
      <c r="N2615" s="53">
        <f ca="1"/>
        <v>2</v>
      </c>
      <c r="O2615" s="53" t="str">
        <f ca="1"/>
        <v>1907-02</v>
      </c>
    </row>
    <row r="2616" spans="12:15" x14ac:dyDescent="0.4">
      <c r="L2616" s="56">
        <f ca="1"/>
        <v>2615</v>
      </c>
      <c r="M2616" s="53">
        <f ca="1"/>
        <v>1907</v>
      </c>
      <c r="N2616" s="53">
        <f ca="1"/>
        <v>2</v>
      </c>
      <c r="O2616" s="53" t="str">
        <f ca="1"/>
        <v>1907-02</v>
      </c>
    </row>
    <row r="2617" spans="12:15" x14ac:dyDescent="0.4">
      <c r="L2617" s="56">
        <f ca="1"/>
        <v>2616</v>
      </c>
      <c r="M2617" s="53">
        <f ca="1"/>
        <v>1907</v>
      </c>
      <c r="N2617" s="53">
        <f ca="1"/>
        <v>2</v>
      </c>
      <c r="O2617" s="53" t="str">
        <f ca="1"/>
        <v>1907-02</v>
      </c>
    </row>
    <row r="2618" spans="12:15" x14ac:dyDescent="0.4">
      <c r="L2618" s="56">
        <f ca="1"/>
        <v>2617</v>
      </c>
      <c r="M2618" s="53">
        <f ca="1"/>
        <v>1907</v>
      </c>
      <c r="N2618" s="53">
        <f ca="1"/>
        <v>3</v>
      </c>
      <c r="O2618" s="53" t="str">
        <f ca="1"/>
        <v>1907-03</v>
      </c>
    </row>
    <row r="2619" spans="12:15" x14ac:dyDescent="0.4">
      <c r="L2619" s="56">
        <f ca="1"/>
        <v>2618</v>
      </c>
      <c r="M2619" s="53">
        <f ca="1"/>
        <v>1907</v>
      </c>
      <c r="N2619" s="53">
        <f ca="1"/>
        <v>3</v>
      </c>
      <c r="O2619" s="53" t="str">
        <f ca="1"/>
        <v>1907-03</v>
      </c>
    </row>
    <row r="2620" spans="12:15" x14ac:dyDescent="0.4">
      <c r="L2620" s="56">
        <f ca="1"/>
        <v>2619</v>
      </c>
      <c r="M2620" s="53">
        <f ca="1"/>
        <v>1907</v>
      </c>
      <c r="N2620" s="53">
        <f ca="1"/>
        <v>3</v>
      </c>
      <c r="O2620" s="53" t="str">
        <f ca="1"/>
        <v>1907-03</v>
      </c>
    </row>
    <row r="2621" spans="12:15" x14ac:dyDescent="0.4">
      <c r="L2621" s="56">
        <f ca="1"/>
        <v>2620</v>
      </c>
      <c r="M2621" s="53">
        <f ca="1"/>
        <v>1907</v>
      </c>
      <c r="N2621" s="53">
        <f ca="1"/>
        <v>3</v>
      </c>
      <c r="O2621" s="53" t="str">
        <f ca="1"/>
        <v>1907-03</v>
      </c>
    </row>
    <row r="2622" spans="12:15" x14ac:dyDescent="0.4">
      <c r="L2622" s="56">
        <f ca="1"/>
        <v>2621</v>
      </c>
      <c r="M2622" s="53">
        <f ca="1"/>
        <v>1907</v>
      </c>
      <c r="N2622" s="53">
        <f ca="1"/>
        <v>3</v>
      </c>
      <c r="O2622" s="53" t="str">
        <f ca="1"/>
        <v>1907-03</v>
      </c>
    </row>
    <row r="2623" spans="12:15" x14ac:dyDescent="0.4">
      <c r="L2623" s="56">
        <f ca="1"/>
        <v>2622</v>
      </c>
      <c r="M2623" s="53">
        <f ca="1"/>
        <v>1907</v>
      </c>
      <c r="N2623" s="53">
        <f ca="1"/>
        <v>3</v>
      </c>
      <c r="O2623" s="53" t="str">
        <f ca="1"/>
        <v>1907-03</v>
      </c>
    </row>
    <row r="2624" spans="12:15" x14ac:dyDescent="0.4">
      <c r="L2624" s="56">
        <f ca="1"/>
        <v>2623</v>
      </c>
      <c r="M2624" s="53">
        <f ca="1"/>
        <v>1907</v>
      </c>
      <c r="N2624" s="53">
        <f ca="1"/>
        <v>3</v>
      </c>
      <c r="O2624" s="53" t="str">
        <f ca="1"/>
        <v>1907-03</v>
      </c>
    </row>
    <row r="2625" spans="12:15" x14ac:dyDescent="0.4">
      <c r="L2625" s="56">
        <f ca="1"/>
        <v>2624</v>
      </c>
      <c r="M2625" s="53">
        <f ca="1"/>
        <v>1907</v>
      </c>
      <c r="N2625" s="53">
        <f ca="1"/>
        <v>3</v>
      </c>
      <c r="O2625" s="53" t="str">
        <f ca="1"/>
        <v>1907-03</v>
      </c>
    </row>
    <row r="2626" spans="12:15" x14ac:dyDescent="0.4">
      <c r="L2626" s="56">
        <f ca="1"/>
        <v>2625</v>
      </c>
      <c r="M2626" s="53">
        <f ca="1"/>
        <v>1907</v>
      </c>
      <c r="N2626" s="53">
        <f ca="1"/>
        <v>3</v>
      </c>
      <c r="O2626" s="53" t="str">
        <f ca="1"/>
        <v>1907-03</v>
      </c>
    </row>
    <row r="2627" spans="12:15" x14ac:dyDescent="0.4">
      <c r="L2627" s="56">
        <f ca="1"/>
        <v>2626</v>
      </c>
      <c r="M2627" s="53">
        <f ca="1"/>
        <v>1907</v>
      </c>
      <c r="N2627" s="53">
        <f ca="1"/>
        <v>3</v>
      </c>
      <c r="O2627" s="53" t="str">
        <f ca="1"/>
        <v>1907-03</v>
      </c>
    </row>
    <row r="2628" spans="12:15" x14ac:dyDescent="0.4">
      <c r="L2628" s="56">
        <f ca="1"/>
        <v>2627</v>
      </c>
      <c r="M2628" s="53">
        <f ca="1"/>
        <v>1907</v>
      </c>
      <c r="N2628" s="53">
        <f ca="1"/>
        <v>3</v>
      </c>
      <c r="O2628" s="53" t="str">
        <f ca="1"/>
        <v>1907-03</v>
      </c>
    </row>
    <row r="2629" spans="12:15" x14ac:dyDescent="0.4">
      <c r="L2629" s="56">
        <f ca="1"/>
        <v>2628</v>
      </c>
      <c r="M2629" s="53">
        <f ca="1"/>
        <v>1907</v>
      </c>
      <c r="N2629" s="53">
        <f ca="1"/>
        <v>3</v>
      </c>
      <c r="O2629" s="53" t="str">
        <f ca="1"/>
        <v>1907-03</v>
      </c>
    </row>
    <row r="2630" spans="12:15" x14ac:dyDescent="0.4">
      <c r="L2630" s="56">
        <f ca="1"/>
        <v>2629</v>
      </c>
      <c r="M2630" s="53">
        <f ca="1"/>
        <v>1907</v>
      </c>
      <c r="N2630" s="53">
        <f ca="1"/>
        <v>3</v>
      </c>
      <c r="O2630" s="53" t="str">
        <f ca="1"/>
        <v>1907-03</v>
      </c>
    </row>
    <row r="2631" spans="12:15" x14ac:dyDescent="0.4">
      <c r="L2631" s="56">
        <f ca="1"/>
        <v>2630</v>
      </c>
      <c r="M2631" s="53">
        <f ca="1"/>
        <v>1907</v>
      </c>
      <c r="N2631" s="53">
        <f ca="1"/>
        <v>3</v>
      </c>
      <c r="O2631" s="53" t="str">
        <f ca="1"/>
        <v>1907-03</v>
      </c>
    </row>
    <row r="2632" spans="12:15" x14ac:dyDescent="0.4">
      <c r="L2632" s="56">
        <f ca="1"/>
        <v>2631</v>
      </c>
      <c r="M2632" s="53">
        <f ca="1"/>
        <v>1907</v>
      </c>
      <c r="N2632" s="53">
        <f ca="1"/>
        <v>3</v>
      </c>
      <c r="O2632" s="53" t="str">
        <f ca="1"/>
        <v>1907-03</v>
      </c>
    </row>
    <row r="2633" spans="12:15" x14ac:dyDescent="0.4">
      <c r="L2633" s="56">
        <f ca="1"/>
        <v>2632</v>
      </c>
      <c r="M2633" s="53">
        <f ca="1"/>
        <v>1907</v>
      </c>
      <c r="N2633" s="53">
        <f ca="1"/>
        <v>3</v>
      </c>
      <c r="O2633" s="53" t="str">
        <f ca="1"/>
        <v>1907-03</v>
      </c>
    </row>
    <row r="2634" spans="12:15" x14ac:dyDescent="0.4">
      <c r="L2634" s="56">
        <f ca="1"/>
        <v>2633</v>
      </c>
      <c r="M2634" s="53">
        <f ca="1"/>
        <v>1907</v>
      </c>
      <c r="N2634" s="53">
        <f ca="1"/>
        <v>3</v>
      </c>
      <c r="O2634" s="53" t="str">
        <f ca="1"/>
        <v>1907-03</v>
      </c>
    </row>
    <row r="2635" spans="12:15" x14ac:dyDescent="0.4">
      <c r="L2635" s="56">
        <f ca="1"/>
        <v>2634</v>
      </c>
      <c r="M2635" s="53">
        <f ca="1"/>
        <v>1907</v>
      </c>
      <c r="N2635" s="53">
        <f ca="1"/>
        <v>3</v>
      </c>
      <c r="O2635" s="53" t="str">
        <f ca="1"/>
        <v>1907-03</v>
      </c>
    </row>
    <row r="2636" spans="12:15" x14ac:dyDescent="0.4">
      <c r="L2636" s="56">
        <f ca="1"/>
        <v>2635</v>
      </c>
      <c r="M2636" s="53">
        <f ca="1"/>
        <v>1907</v>
      </c>
      <c r="N2636" s="53">
        <f ca="1"/>
        <v>3</v>
      </c>
      <c r="O2636" s="53" t="str">
        <f ca="1"/>
        <v>1907-03</v>
      </c>
    </row>
    <row r="2637" spans="12:15" x14ac:dyDescent="0.4">
      <c r="L2637" s="56">
        <f ca="1"/>
        <v>2636</v>
      </c>
      <c r="M2637" s="53">
        <f ca="1"/>
        <v>1907</v>
      </c>
      <c r="N2637" s="53">
        <f ca="1"/>
        <v>3</v>
      </c>
      <c r="O2637" s="53" t="str">
        <f ca="1"/>
        <v>1907-03</v>
      </c>
    </row>
    <row r="2638" spans="12:15" x14ac:dyDescent="0.4">
      <c r="L2638" s="56">
        <f ca="1"/>
        <v>2637</v>
      </c>
      <c r="M2638" s="53">
        <f ca="1"/>
        <v>1907</v>
      </c>
      <c r="N2638" s="53">
        <f ca="1"/>
        <v>3</v>
      </c>
      <c r="O2638" s="53" t="str">
        <f ca="1"/>
        <v>1907-03</v>
      </c>
    </row>
    <row r="2639" spans="12:15" x14ac:dyDescent="0.4">
      <c r="L2639" s="56">
        <f ca="1"/>
        <v>2638</v>
      </c>
      <c r="M2639" s="53">
        <f ca="1"/>
        <v>1907</v>
      </c>
      <c r="N2639" s="53">
        <f ca="1"/>
        <v>3</v>
      </c>
      <c r="O2639" s="53" t="str">
        <f ca="1"/>
        <v>1907-03</v>
      </c>
    </row>
    <row r="2640" spans="12:15" x14ac:dyDescent="0.4">
      <c r="L2640" s="56">
        <f ca="1"/>
        <v>2639</v>
      </c>
      <c r="M2640" s="53">
        <f ca="1"/>
        <v>1907</v>
      </c>
      <c r="N2640" s="53">
        <f ca="1"/>
        <v>3</v>
      </c>
      <c r="O2640" s="53" t="str">
        <f ca="1"/>
        <v>1907-03</v>
      </c>
    </row>
    <row r="2641" spans="12:15" x14ac:dyDescent="0.4">
      <c r="L2641" s="56">
        <f ca="1"/>
        <v>2640</v>
      </c>
      <c r="M2641" s="53">
        <f ca="1"/>
        <v>1907</v>
      </c>
      <c r="N2641" s="53">
        <f ca="1"/>
        <v>3</v>
      </c>
      <c r="O2641" s="53" t="str">
        <f ca="1"/>
        <v>1907-03</v>
      </c>
    </row>
    <row r="2642" spans="12:15" x14ac:dyDescent="0.4">
      <c r="L2642" s="56">
        <f ca="1"/>
        <v>2641</v>
      </c>
      <c r="M2642" s="53">
        <f ca="1"/>
        <v>1907</v>
      </c>
      <c r="N2642" s="53">
        <f ca="1"/>
        <v>3</v>
      </c>
      <c r="O2642" s="53" t="str">
        <f ca="1"/>
        <v>1907-03</v>
      </c>
    </row>
    <row r="2643" spans="12:15" x14ac:dyDescent="0.4">
      <c r="L2643" s="56">
        <f ca="1"/>
        <v>2642</v>
      </c>
      <c r="M2643" s="53">
        <f ca="1"/>
        <v>1907</v>
      </c>
      <c r="N2643" s="53">
        <f ca="1"/>
        <v>3</v>
      </c>
      <c r="O2643" s="53" t="str">
        <f ca="1"/>
        <v>1907-03</v>
      </c>
    </row>
    <row r="2644" spans="12:15" x14ac:dyDescent="0.4">
      <c r="L2644" s="56">
        <f ca="1"/>
        <v>2643</v>
      </c>
      <c r="M2644" s="53">
        <f ca="1"/>
        <v>1907</v>
      </c>
      <c r="N2644" s="53">
        <f ca="1"/>
        <v>3</v>
      </c>
      <c r="O2644" s="53" t="str">
        <f ca="1"/>
        <v>1907-03</v>
      </c>
    </row>
    <row r="2645" spans="12:15" x14ac:dyDescent="0.4">
      <c r="L2645" s="56">
        <f ca="1"/>
        <v>2644</v>
      </c>
      <c r="M2645" s="53">
        <f ca="1"/>
        <v>1907</v>
      </c>
      <c r="N2645" s="53">
        <f ca="1"/>
        <v>3</v>
      </c>
      <c r="O2645" s="53" t="str">
        <f ca="1"/>
        <v>1907-03</v>
      </c>
    </row>
    <row r="2646" spans="12:15" x14ac:dyDescent="0.4">
      <c r="L2646" s="56">
        <f ca="1"/>
        <v>2645</v>
      </c>
      <c r="M2646" s="53">
        <f ca="1"/>
        <v>1907</v>
      </c>
      <c r="N2646" s="53">
        <f ca="1"/>
        <v>3</v>
      </c>
      <c r="O2646" s="53" t="str">
        <f ca="1"/>
        <v>1907-03</v>
      </c>
    </row>
    <row r="2647" spans="12:15" x14ac:dyDescent="0.4">
      <c r="L2647" s="56">
        <f ca="1"/>
        <v>2646</v>
      </c>
      <c r="M2647" s="53">
        <f ca="1"/>
        <v>1907</v>
      </c>
      <c r="N2647" s="53">
        <f ca="1"/>
        <v>3</v>
      </c>
      <c r="O2647" s="53" t="str">
        <f ca="1"/>
        <v>1907-03</v>
      </c>
    </row>
    <row r="2648" spans="12:15" x14ac:dyDescent="0.4">
      <c r="L2648" s="56">
        <f ca="1"/>
        <v>2647</v>
      </c>
      <c r="M2648" s="53">
        <f ca="1"/>
        <v>1907</v>
      </c>
      <c r="N2648" s="53">
        <f ca="1"/>
        <v>3</v>
      </c>
      <c r="O2648" s="53" t="str">
        <f ca="1"/>
        <v>1907-03</v>
      </c>
    </row>
    <row r="2649" spans="12:15" x14ac:dyDescent="0.4">
      <c r="L2649" s="56">
        <f ca="1"/>
        <v>2648</v>
      </c>
      <c r="M2649" s="53">
        <f ca="1"/>
        <v>1907</v>
      </c>
      <c r="N2649" s="53">
        <f ca="1"/>
        <v>4</v>
      </c>
      <c r="O2649" s="53" t="str">
        <f ca="1"/>
        <v>1907-04</v>
      </c>
    </row>
    <row r="2650" spans="12:15" x14ac:dyDescent="0.4">
      <c r="L2650" s="56">
        <f ca="1"/>
        <v>2649</v>
      </c>
      <c r="M2650" s="53">
        <f ca="1"/>
        <v>1907</v>
      </c>
      <c r="N2650" s="53">
        <f ca="1"/>
        <v>4</v>
      </c>
      <c r="O2650" s="53" t="str">
        <f ca="1"/>
        <v>1907-04</v>
      </c>
    </row>
    <row r="2651" spans="12:15" x14ac:dyDescent="0.4">
      <c r="L2651" s="56">
        <f ca="1"/>
        <v>2650</v>
      </c>
      <c r="M2651" s="53">
        <f ca="1"/>
        <v>1907</v>
      </c>
      <c r="N2651" s="53">
        <f ca="1"/>
        <v>4</v>
      </c>
      <c r="O2651" s="53" t="str">
        <f ca="1"/>
        <v>1907-04</v>
      </c>
    </row>
    <row r="2652" spans="12:15" x14ac:dyDescent="0.4">
      <c r="L2652" s="56">
        <f ca="1"/>
        <v>2651</v>
      </c>
      <c r="M2652" s="53">
        <f ca="1"/>
        <v>1907</v>
      </c>
      <c r="N2652" s="53">
        <f ca="1"/>
        <v>4</v>
      </c>
      <c r="O2652" s="53" t="str">
        <f ca="1"/>
        <v>1907-04</v>
      </c>
    </row>
    <row r="2653" spans="12:15" x14ac:dyDescent="0.4">
      <c r="L2653" s="56">
        <f ca="1"/>
        <v>2652</v>
      </c>
      <c r="M2653" s="53">
        <f ca="1"/>
        <v>1907</v>
      </c>
      <c r="N2653" s="53">
        <f ca="1"/>
        <v>4</v>
      </c>
      <c r="O2653" s="53" t="str">
        <f ca="1"/>
        <v>1907-04</v>
      </c>
    </row>
    <row r="2654" spans="12:15" x14ac:dyDescent="0.4">
      <c r="L2654" s="56">
        <f ca="1"/>
        <v>2653</v>
      </c>
      <c r="M2654" s="53">
        <f ca="1"/>
        <v>1907</v>
      </c>
      <c r="N2654" s="53">
        <f ca="1"/>
        <v>4</v>
      </c>
      <c r="O2654" s="53" t="str">
        <f ca="1"/>
        <v>1907-04</v>
      </c>
    </row>
    <row r="2655" spans="12:15" x14ac:dyDescent="0.4">
      <c r="L2655" s="56">
        <f ca="1"/>
        <v>2654</v>
      </c>
      <c r="M2655" s="53">
        <f ca="1"/>
        <v>1907</v>
      </c>
      <c r="N2655" s="53">
        <f ca="1"/>
        <v>4</v>
      </c>
      <c r="O2655" s="53" t="str">
        <f ca="1"/>
        <v>1907-04</v>
      </c>
    </row>
    <row r="2656" spans="12:15" x14ac:dyDescent="0.4">
      <c r="L2656" s="56">
        <f ca="1"/>
        <v>2655</v>
      </c>
      <c r="M2656" s="53">
        <f ca="1"/>
        <v>1907</v>
      </c>
      <c r="N2656" s="53">
        <f ca="1"/>
        <v>4</v>
      </c>
      <c r="O2656" s="53" t="str">
        <f ca="1"/>
        <v>1907-04</v>
      </c>
    </row>
    <row r="2657" spans="12:15" x14ac:dyDescent="0.4">
      <c r="L2657" s="56">
        <f ca="1"/>
        <v>2656</v>
      </c>
      <c r="M2657" s="53">
        <f ca="1"/>
        <v>1907</v>
      </c>
      <c r="N2657" s="53">
        <f ca="1"/>
        <v>4</v>
      </c>
      <c r="O2657" s="53" t="str">
        <f ca="1"/>
        <v>1907-04</v>
      </c>
    </row>
    <row r="2658" spans="12:15" x14ac:dyDescent="0.4">
      <c r="L2658" s="56">
        <f ca="1"/>
        <v>2657</v>
      </c>
      <c r="M2658" s="53">
        <f ca="1"/>
        <v>1907</v>
      </c>
      <c r="N2658" s="53">
        <f ca="1"/>
        <v>4</v>
      </c>
      <c r="O2658" s="53" t="str">
        <f ca="1"/>
        <v>1907-04</v>
      </c>
    </row>
    <row r="2659" spans="12:15" x14ac:dyDescent="0.4">
      <c r="L2659" s="56">
        <f ca="1"/>
        <v>2658</v>
      </c>
      <c r="M2659" s="53">
        <f ca="1"/>
        <v>1907</v>
      </c>
      <c r="N2659" s="53">
        <f ca="1"/>
        <v>4</v>
      </c>
      <c r="O2659" s="53" t="str">
        <f ca="1"/>
        <v>1907-04</v>
      </c>
    </row>
    <row r="2660" spans="12:15" x14ac:dyDescent="0.4">
      <c r="L2660" s="56">
        <f ca="1"/>
        <v>2659</v>
      </c>
      <c r="M2660" s="53">
        <f ca="1"/>
        <v>1907</v>
      </c>
      <c r="N2660" s="53">
        <f ca="1"/>
        <v>4</v>
      </c>
      <c r="O2660" s="53" t="str">
        <f ca="1"/>
        <v>1907-04</v>
      </c>
    </row>
    <row r="2661" spans="12:15" x14ac:dyDescent="0.4">
      <c r="L2661" s="56">
        <f ca="1"/>
        <v>2660</v>
      </c>
      <c r="M2661" s="53">
        <f ca="1"/>
        <v>1907</v>
      </c>
      <c r="N2661" s="53">
        <f ca="1"/>
        <v>4</v>
      </c>
      <c r="O2661" s="53" t="str">
        <f ca="1"/>
        <v>1907-04</v>
      </c>
    </row>
    <row r="2662" spans="12:15" x14ac:dyDescent="0.4">
      <c r="L2662" s="56">
        <f ca="1"/>
        <v>2661</v>
      </c>
      <c r="M2662" s="53">
        <f ca="1"/>
        <v>1907</v>
      </c>
      <c r="N2662" s="53">
        <f ca="1"/>
        <v>4</v>
      </c>
      <c r="O2662" s="53" t="str">
        <f ca="1"/>
        <v>1907-04</v>
      </c>
    </row>
    <row r="2663" spans="12:15" x14ac:dyDescent="0.4">
      <c r="L2663" s="56">
        <f ca="1"/>
        <v>2662</v>
      </c>
      <c r="M2663" s="53">
        <f ca="1"/>
        <v>1907</v>
      </c>
      <c r="N2663" s="53">
        <f ca="1"/>
        <v>4</v>
      </c>
      <c r="O2663" s="53" t="str">
        <f ca="1"/>
        <v>1907-04</v>
      </c>
    </row>
    <row r="2664" spans="12:15" x14ac:dyDescent="0.4">
      <c r="L2664" s="56">
        <f ca="1"/>
        <v>2663</v>
      </c>
      <c r="M2664" s="53">
        <f ca="1"/>
        <v>1907</v>
      </c>
      <c r="N2664" s="53">
        <f ca="1"/>
        <v>4</v>
      </c>
      <c r="O2664" s="53" t="str">
        <f ca="1"/>
        <v>1907-04</v>
      </c>
    </row>
    <row r="2665" spans="12:15" x14ac:dyDescent="0.4">
      <c r="L2665" s="56">
        <f ca="1"/>
        <v>2664</v>
      </c>
      <c r="M2665" s="53">
        <f ca="1"/>
        <v>1907</v>
      </c>
      <c r="N2665" s="53">
        <f ca="1"/>
        <v>4</v>
      </c>
      <c r="O2665" s="53" t="str">
        <f ca="1"/>
        <v>1907-04</v>
      </c>
    </row>
    <row r="2666" spans="12:15" x14ac:dyDescent="0.4">
      <c r="L2666" s="56">
        <f ca="1"/>
        <v>2665</v>
      </c>
      <c r="M2666" s="53">
        <f ca="1"/>
        <v>1907</v>
      </c>
      <c r="N2666" s="53">
        <f ca="1"/>
        <v>4</v>
      </c>
      <c r="O2666" s="53" t="str">
        <f ca="1"/>
        <v>1907-04</v>
      </c>
    </row>
    <row r="2667" spans="12:15" x14ac:dyDescent="0.4">
      <c r="L2667" s="56">
        <f ca="1"/>
        <v>2666</v>
      </c>
      <c r="M2667" s="53">
        <f ca="1"/>
        <v>1907</v>
      </c>
      <c r="N2667" s="53">
        <f ca="1"/>
        <v>4</v>
      </c>
      <c r="O2667" s="53" t="str">
        <f ca="1"/>
        <v>1907-04</v>
      </c>
    </row>
    <row r="2668" spans="12:15" x14ac:dyDescent="0.4">
      <c r="L2668" s="56">
        <f ca="1"/>
        <v>2667</v>
      </c>
      <c r="M2668" s="53">
        <f ca="1"/>
        <v>1907</v>
      </c>
      <c r="N2668" s="53">
        <f ca="1"/>
        <v>4</v>
      </c>
      <c r="O2668" s="53" t="str">
        <f ca="1"/>
        <v>1907-04</v>
      </c>
    </row>
    <row r="2669" spans="12:15" x14ac:dyDescent="0.4">
      <c r="L2669" s="56">
        <f ca="1"/>
        <v>2668</v>
      </c>
      <c r="M2669" s="53">
        <f ca="1"/>
        <v>1907</v>
      </c>
      <c r="N2669" s="53">
        <f ca="1"/>
        <v>4</v>
      </c>
      <c r="O2669" s="53" t="str">
        <f ca="1"/>
        <v>1907-04</v>
      </c>
    </row>
    <row r="2670" spans="12:15" x14ac:dyDescent="0.4">
      <c r="L2670" s="56">
        <f ca="1"/>
        <v>2669</v>
      </c>
      <c r="M2670" s="53">
        <f ca="1"/>
        <v>1907</v>
      </c>
      <c r="N2670" s="53">
        <f ca="1"/>
        <v>4</v>
      </c>
      <c r="O2670" s="53" t="str">
        <f ca="1"/>
        <v>1907-04</v>
      </c>
    </row>
    <row r="2671" spans="12:15" x14ac:dyDescent="0.4">
      <c r="L2671" s="56">
        <f ca="1"/>
        <v>2670</v>
      </c>
      <c r="M2671" s="53">
        <f ca="1"/>
        <v>1907</v>
      </c>
      <c r="N2671" s="53">
        <f ca="1"/>
        <v>4</v>
      </c>
      <c r="O2671" s="53" t="str">
        <f ca="1"/>
        <v>1907-04</v>
      </c>
    </row>
    <row r="2672" spans="12:15" x14ac:dyDescent="0.4">
      <c r="L2672" s="56">
        <f ca="1"/>
        <v>2671</v>
      </c>
      <c r="M2672" s="53">
        <f ca="1"/>
        <v>1907</v>
      </c>
      <c r="N2672" s="53">
        <f ca="1"/>
        <v>4</v>
      </c>
      <c r="O2672" s="53" t="str">
        <f ca="1"/>
        <v>1907-04</v>
      </c>
    </row>
    <row r="2673" spans="12:15" x14ac:dyDescent="0.4">
      <c r="L2673" s="56">
        <f ca="1"/>
        <v>2672</v>
      </c>
      <c r="M2673" s="53">
        <f ca="1"/>
        <v>1907</v>
      </c>
      <c r="N2673" s="53">
        <f ca="1"/>
        <v>4</v>
      </c>
      <c r="O2673" s="53" t="str">
        <f ca="1"/>
        <v>1907-04</v>
      </c>
    </row>
    <row r="2674" spans="12:15" x14ac:dyDescent="0.4">
      <c r="L2674" s="56">
        <f ca="1"/>
        <v>2673</v>
      </c>
      <c r="M2674" s="53">
        <f ca="1"/>
        <v>1907</v>
      </c>
      <c r="N2674" s="53">
        <f ca="1"/>
        <v>4</v>
      </c>
      <c r="O2674" s="53" t="str">
        <f ca="1"/>
        <v>1907-04</v>
      </c>
    </row>
    <row r="2675" spans="12:15" x14ac:dyDescent="0.4">
      <c r="L2675" s="56">
        <f ca="1"/>
        <v>2674</v>
      </c>
      <c r="M2675" s="53">
        <f ca="1"/>
        <v>1907</v>
      </c>
      <c r="N2675" s="53">
        <f ca="1"/>
        <v>4</v>
      </c>
      <c r="O2675" s="53" t="str">
        <f ca="1"/>
        <v>1907-04</v>
      </c>
    </row>
    <row r="2676" spans="12:15" x14ac:dyDescent="0.4">
      <c r="L2676" s="56">
        <f ca="1"/>
        <v>2675</v>
      </c>
      <c r="M2676" s="53">
        <f ca="1"/>
        <v>1907</v>
      </c>
      <c r="N2676" s="53">
        <f ca="1"/>
        <v>4</v>
      </c>
      <c r="O2676" s="53" t="str">
        <f ca="1"/>
        <v>1907-04</v>
      </c>
    </row>
    <row r="2677" spans="12:15" x14ac:dyDescent="0.4">
      <c r="L2677" s="56">
        <f ca="1"/>
        <v>2676</v>
      </c>
      <c r="M2677" s="53">
        <f ca="1"/>
        <v>1907</v>
      </c>
      <c r="N2677" s="53">
        <f ca="1"/>
        <v>4</v>
      </c>
      <c r="O2677" s="53" t="str">
        <f ca="1"/>
        <v>1907-04</v>
      </c>
    </row>
    <row r="2678" spans="12:15" x14ac:dyDescent="0.4">
      <c r="L2678" s="56">
        <f ca="1"/>
        <v>2677</v>
      </c>
      <c r="M2678" s="53">
        <f ca="1"/>
        <v>1907</v>
      </c>
      <c r="N2678" s="53">
        <f ca="1"/>
        <v>4</v>
      </c>
      <c r="O2678" s="53" t="str">
        <f ca="1"/>
        <v>1907-04</v>
      </c>
    </row>
    <row r="2679" spans="12:15" x14ac:dyDescent="0.4">
      <c r="L2679" s="56">
        <f ca="1"/>
        <v>2678</v>
      </c>
      <c r="M2679" s="53">
        <f ca="1"/>
        <v>1907</v>
      </c>
      <c r="N2679" s="53">
        <f ca="1"/>
        <v>5</v>
      </c>
      <c r="O2679" s="53" t="str">
        <f ca="1"/>
        <v>1907-05</v>
      </c>
    </row>
    <row r="2680" spans="12:15" x14ac:dyDescent="0.4">
      <c r="L2680" s="56">
        <f ca="1"/>
        <v>2679</v>
      </c>
      <c r="M2680" s="53">
        <f ca="1"/>
        <v>1907</v>
      </c>
      <c r="N2680" s="53">
        <f ca="1"/>
        <v>5</v>
      </c>
      <c r="O2680" s="53" t="str">
        <f ca="1"/>
        <v>1907-05</v>
      </c>
    </row>
    <row r="2681" spans="12:15" x14ac:dyDescent="0.4">
      <c r="L2681" s="56">
        <f ca="1"/>
        <v>2680</v>
      </c>
      <c r="M2681" s="53">
        <f ca="1"/>
        <v>1907</v>
      </c>
      <c r="N2681" s="53">
        <f ca="1"/>
        <v>5</v>
      </c>
      <c r="O2681" s="53" t="str">
        <f ca="1"/>
        <v>1907-05</v>
      </c>
    </row>
    <row r="2682" spans="12:15" x14ac:dyDescent="0.4">
      <c r="L2682" s="56">
        <f ca="1"/>
        <v>2681</v>
      </c>
      <c r="M2682" s="53">
        <f ca="1"/>
        <v>1907</v>
      </c>
      <c r="N2682" s="53">
        <f ca="1"/>
        <v>5</v>
      </c>
      <c r="O2682" s="53" t="str">
        <f ca="1"/>
        <v>1907-05</v>
      </c>
    </row>
    <row r="2683" spans="12:15" x14ac:dyDescent="0.4">
      <c r="L2683" s="56">
        <f ca="1"/>
        <v>2682</v>
      </c>
      <c r="M2683" s="53">
        <f ca="1"/>
        <v>1907</v>
      </c>
      <c r="N2683" s="53">
        <f ca="1"/>
        <v>5</v>
      </c>
      <c r="O2683" s="53" t="str">
        <f ca="1"/>
        <v>1907-05</v>
      </c>
    </row>
    <row r="2684" spans="12:15" x14ac:dyDescent="0.4">
      <c r="L2684" s="56">
        <f ca="1"/>
        <v>2683</v>
      </c>
      <c r="M2684" s="53">
        <f ca="1"/>
        <v>1907</v>
      </c>
      <c r="N2684" s="53">
        <f ca="1"/>
        <v>5</v>
      </c>
      <c r="O2684" s="53" t="str">
        <f ca="1"/>
        <v>1907-05</v>
      </c>
    </row>
    <row r="2685" spans="12:15" x14ac:dyDescent="0.4">
      <c r="L2685" s="56">
        <f ca="1"/>
        <v>2684</v>
      </c>
      <c r="M2685" s="53">
        <f ca="1"/>
        <v>1907</v>
      </c>
      <c r="N2685" s="53">
        <f ca="1"/>
        <v>5</v>
      </c>
      <c r="O2685" s="53" t="str">
        <f ca="1"/>
        <v>1907-05</v>
      </c>
    </row>
    <row r="2686" spans="12:15" x14ac:dyDescent="0.4">
      <c r="L2686" s="56">
        <f ca="1"/>
        <v>2685</v>
      </c>
      <c r="M2686" s="53">
        <f ca="1"/>
        <v>1907</v>
      </c>
      <c r="N2686" s="53">
        <f ca="1"/>
        <v>5</v>
      </c>
      <c r="O2686" s="53" t="str">
        <f ca="1"/>
        <v>1907-05</v>
      </c>
    </row>
    <row r="2687" spans="12:15" x14ac:dyDescent="0.4">
      <c r="L2687" s="56">
        <f ca="1"/>
        <v>2686</v>
      </c>
      <c r="M2687" s="53">
        <f ca="1"/>
        <v>1907</v>
      </c>
      <c r="N2687" s="53">
        <f ca="1"/>
        <v>5</v>
      </c>
      <c r="O2687" s="53" t="str">
        <f ca="1"/>
        <v>1907-05</v>
      </c>
    </row>
    <row r="2688" spans="12:15" x14ac:dyDescent="0.4">
      <c r="L2688" s="56">
        <f ca="1"/>
        <v>2687</v>
      </c>
      <c r="M2688" s="53">
        <f ca="1"/>
        <v>1907</v>
      </c>
      <c r="N2688" s="53">
        <f ca="1"/>
        <v>5</v>
      </c>
      <c r="O2688" s="53" t="str">
        <f ca="1"/>
        <v>1907-05</v>
      </c>
    </row>
    <row r="2689" spans="12:15" x14ac:dyDescent="0.4">
      <c r="L2689" s="56">
        <f ca="1"/>
        <v>2688</v>
      </c>
      <c r="M2689" s="53">
        <f ca="1"/>
        <v>1907</v>
      </c>
      <c r="N2689" s="53">
        <f ca="1"/>
        <v>5</v>
      </c>
      <c r="O2689" s="53" t="str">
        <f ca="1"/>
        <v>1907-05</v>
      </c>
    </row>
    <row r="2690" spans="12:15" x14ac:dyDescent="0.4">
      <c r="L2690" s="56">
        <f ca="1"/>
        <v>2689</v>
      </c>
      <c r="M2690" s="53">
        <f ca="1"/>
        <v>1907</v>
      </c>
      <c r="N2690" s="53">
        <f ca="1"/>
        <v>5</v>
      </c>
      <c r="O2690" s="53" t="str">
        <f ca="1"/>
        <v>1907-05</v>
      </c>
    </row>
    <row r="2691" spans="12:15" x14ac:dyDescent="0.4">
      <c r="L2691" s="56">
        <f ca="1"/>
        <v>2690</v>
      </c>
      <c r="M2691" s="53">
        <f ca="1"/>
        <v>1907</v>
      </c>
      <c r="N2691" s="53">
        <f ca="1"/>
        <v>5</v>
      </c>
      <c r="O2691" s="53" t="str">
        <f ca="1"/>
        <v>1907-05</v>
      </c>
    </row>
    <row r="2692" spans="12:15" x14ac:dyDescent="0.4">
      <c r="L2692" s="56">
        <f ca="1"/>
        <v>2691</v>
      </c>
      <c r="M2692" s="53">
        <f ca="1"/>
        <v>1907</v>
      </c>
      <c r="N2692" s="53">
        <f ca="1"/>
        <v>5</v>
      </c>
      <c r="O2692" s="53" t="str">
        <f ca="1"/>
        <v>1907-05</v>
      </c>
    </row>
    <row r="2693" spans="12:15" x14ac:dyDescent="0.4">
      <c r="L2693" s="56">
        <f ca="1"/>
        <v>2692</v>
      </c>
      <c r="M2693" s="53">
        <f ca="1"/>
        <v>1907</v>
      </c>
      <c r="N2693" s="53">
        <f ca="1"/>
        <v>5</v>
      </c>
      <c r="O2693" s="53" t="str">
        <f ca="1"/>
        <v>1907-05</v>
      </c>
    </row>
    <row r="2694" spans="12:15" x14ac:dyDescent="0.4">
      <c r="L2694" s="56">
        <f ca="1"/>
        <v>2693</v>
      </c>
      <c r="M2694" s="53">
        <f ca="1"/>
        <v>1907</v>
      </c>
      <c r="N2694" s="53">
        <f ca="1"/>
        <v>5</v>
      </c>
      <c r="O2694" s="53" t="str">
        <f ca="1"/>
        <v>1907-05</v>
      </c>
    </row>
    <row r="2695" spans="12:15" x14ac:dyDescent="0.4">
      <c r="L2695" s="56">
        <f ca="1"/>
        <v>2694</v>
      </c>
      <c r="M2695" s="53">
        <f ca="1"/>
        <v>1907</v>
      </c>
      <c r="N2695" s="53">
        <f ca="1"/>
        <v>5</v>
      </c>
      <c r="O2695" s="53" t="str">
        <f ca="1"/>
        <v>1907-05</v>
      </c>
    </row>
    <row r="2696" spans="12:15" x14ac:dyDescent="0.4">
      <c r="L2696" s="56">
        <f ca="1"/>
        <v>2695</v>
      </c>
      <c r="M2696" s="53">
        <f ca="1"/>
        <v>1907</v>
      </c>
      <c r="N2696" s="53">
        <f ca="1"/>
        <v>5</v>
      </c>
      <c r="O2696" s="53" t="str">
        <f ca="1"/>
        <v>1907-05</v>
      </c>
    </row>
    <row r="2697" spans="12:15" x14ac:dyDescent="0.4">
      <c r="L2697" s="56">
        <f ca="1"/>
        <v>2696</v>
      </c>
      <c r="M2697" s="53">
        <f ca="1"/>
        <v>1907</v>
      </c>
      <c r="N2697" s="53">
        <f ca="1"/>
        <v>5</v>
      </c>
      <c r="O2697" s="53" t="str">
        <f ca="1"/>
        <v>1907-05</v>
      </c>
    </row>
    <row r="2698" spans="12:15" x14ac:dyDescent="0.4">
      <c r="L2698" s="56">
        <f ca="1"/>
        <v>2697</v>
      </c>
      <c r="M2698" s="53">
        <f ca="1"/>
        <v>1907</v>
      </c>
      <c r="N2698" s="53">
        <f ca="1"/>
        <v>5</v>
      </c>
      <c r="O2698" s="53" t="str">
        <f ca="1"/>
        <v>1907-05</v>
      </c>
    </row>
    <row r="2699" spans="12:15" x14ac:dyDescent="0.4">
      <c r="L2699" s="56">
        <f ca="1"/>
        <v>2698</v>
      </c>
      <c r="M2699" s="53">
        <f ca="1"/>
        <v>1907</v>
      </c>
      <c r="N2699" s="53">
        <f ca="1"/>
        <v>5</v>
      </c>
      <c r="O2699" s="53" t="str">
        <f ca="1"/>
        <v>1907-05</v>
      </c>
    </row>
    <row r="2700" spans="12:15" x14ac:dyDescent="0.4">
      <c r="L2700" s="56">
        <f ca="1"/>
        <v>2699</v>
      </c>
      <c r="M2700" s="53">
        <f ca="1"/>
        <v>1907</v>
      </c>
      <c r="N2700" s="53">
        <f ca="1"/>
        <v>5</v>
      </c>
      <c r="O2700" s="53" t="str">
        <f ca="1"/>
        <v>1907-05</v>
      </c>
    </row>
    <row r="2701" spans="12:15" x14ac:dyDescent="0.4">
      <c r="L2701" s="56">
        <f ca="1"/>
        <v>2700</v>
      </c>
      <c r="M2701" s="53">
        <f ca="1"/>
        <v>1907</v>
      </c>
      <c r="N2701" s="53">
        <f ca="1"/>
        <v>5</v>
      </c>
      <c r="O2701" s="53" t="str">
        <f ca="1"/>
        <v>1907-05</v>
      </c>
    </row>
    <row r="2702" spans="12:15" x14ac:dyDescent="0.4">
      <c r="L2702" s="56">
        <f ca="1"/>
        <v>2701</v>
      </c>
      <c r="M2702" s="53">
        <f ca="1"/>
        <v>1907</v>
      </c>
      <c r="N2702" s="53">
        <f ca="1"/>
        <v>5</v>
      </c>
      <c r="O2702" s="53" t="str">
        <f ca="1"/>
        <v>1907-05</v>
      </c>
    </row>
    <row r="2703" spans="12:15" x14ac:dyDescent="0.4">
      <c r="L2703" s="56">
        <f ca="1"/>
        <v>2702</v>
      </c>
      <c r="M2703" s="53">
        <f ca="1"/>
        <v>1907</v>
      </c>
      <c r="N2703" s="53">
        <f ca="1"/>
        <v>5</v>
      </c>
      <c r="O2703" s="53" t="str">
        <f ca="1"/>
        <v>1907-05</v>
      </c>
    </row>
    <row r="2704" spans="12:15" x14ac:dyDescent="0.4">
      <c r="L2704" s="56">
        <f ca="1"/>
        <v>2703</v>
      </c>
      <c r="M2704" s="53">
        <f ca="1"/>
        <v>1907</v>
      </c>
      <c r="N2704" s="53">
        <f ca="1"/>
        <v>5</v>
      </c>
      <c r="O2704" s="53" t="str">
        <f ca="1"/>
        <v>1907-05</v>
      </c>
    </row>
    <row r="2705" spans="12:15" x14ac:dyDescent="0.4">
      <c r="L2705" s="56">
        <f ca="1"/>
        <v>2704</v>
      </c>
      <c r="M2705" s="53">
        <f ca="1"/>
        <v>1907</v>
      </c>
      <c r="N2705" s="53">
        <f ca="1"/>
        <v>5</v>
      </c>
      <c r="O2705" s="53" t="str">
        <f ca="1"/>
        <v>1907-05</v>
      </c>
    </row>
    <row r="2706" spans="12:15" x14ac:dyDescent="0.4">
      <c r="L2706" s="56">
        <f ca="1"/>
        <v>2705</v>
      </c>
      <c r="M2706" s="53">
        <f ca="1"/>
        <v>1907</v>
      </c>
      <c r="N2706" s="53">
        <f ca="1"/>
        <v>5</v>
      </c>
      <c r="O2706" s="53" t="str">
        <f ca="1"/>
        <v>1907-05</v>
      </c>
    </row>
    <row r="2707" spans="12:15" x14ac:dyDescent="0.4">
      <c r="L2707" s="56">
        <f ca="1"/>
        <v>2706</v>
      </c>
      <c r="M2707" s="53">
        <f ca="1"/>
        <v>1907</v>
      </c>
      <c r="N2707" s="53">
        <f ca="1"/>
        <v>5</v>
      </c>
      <c r="O2707" s="53" t="str">
        <f ca="1"/>
        <v>1907-05</v>
      </c>
    </row>
    <row r="2708" spans="12:15" x14ac:dyDescent="0.4">
      <c r="L2708" s="56">
        <f ca="1"/>
        <v>2707</v>
      </c>
      <c r="M2708" s="53">
        <f ca="1"/>
        <v>1907</v>
      </c>
      <c r="N2708" s="53">
        <f ca="1"/>
        <v>5</v>
      </c>
      <c r="O2708" s="53" t="str">
        <f ca="1"/>
        <v>1907-05</v>
      </c>
    </row>
    <row r="2709" spans="12:15" x14ac:dyDescent="0.4">
      <c r="L2709" s="56">
        <f ca="1"/>
        <v>2708</v>
      </c>
      <c r="M2709" s="53">
        <f ca="1"/>
        <v>1907</v>
      </c>
      <c r="N2709" s="53">
        <f ca="1"/>
        <v>5</v>
      </c>
      <c r="O2709" s="53" t="str">
        <f ca="1"/>
        <v>1907-05</v>
      </c>
    </row>
    <row r="2710" spans="12:15" x14ac:dyDescent="0.4">
      <c r="L2710" s="56">
        <f ca="1"/>
        <v>2709</v>
      </c>
      <c r="M2710" s="53">
        <f ca="1"/>
        <v>1907</v>
      </c>
      <c r="N2710" s="53">
        <f ca="1"/>
        <v>6</v>
      </c>
      <c r="O2710" s="53" t="str">
        <f ca="1"/>
        <v>1907-06</v>
      </c>
    </row>
    <row r="2711" spans="12:15" x14ac:dyDescent="0.4">
      <c r="L2711" s="56">
        <f ca="1"/>
        <v>2710</v>
      </c>
      <c r="M2711" s="53">
        <f ca="1"/>
        <v>1907</v>
      </c>
      <c r="N2711" s="53">
        <f ca="1"/>
        <v>6</v>
      </c>
      <c r="O2711" s="53" t="str">
        <f ca="1"/>
        <v>1907-06</v>
      </c>
    </row>
    <row r="2712" spans="12:15" x14ac:dyDescent="0.4">
      <c r="L2712" s="56">
        <f ca="1"/>
        <v>2711</v>
      </c>
      <c r="M2712" s="53">
        <f ca="1"/>
        <v>1907</v>
      </c>
      <c r="N2712" s="53">
        <f ca="1"/>
        <v>6</v>
      </c>
      <c r="O2712" s="53" t="str">
        <f ca="1"/>
        <v>1907-06</v>
      </c>
    </row>
    <row r="2713" spans="12:15" x14ac:dyDescent="0.4">
      <c r="L2713" s="56">
        <f ca="1"/>
        <v>2712</v>
      </c>
      <c r="M2713" s="53">
        <f ca="1"/>
        <v>1907</v>
      </c>
      <c r="N2713" s="53">
        <f ca="1"/>
        <v>6</v>
      </c>
      <c r="O2713" s="53" t="str">
        <f ca="1"/>
        <v>1907-06</v>
      </c>
    </row>
    <row r="2714" spans="12:15" x14ac:dyDescent="0.4">
      <c r="L2714" s="56">
        <f ca="1"/>
        <v>2713</v>
      </c>
      <c r="M2714" s="53">
        <f ca="1"/>
        <v>1907</v>
      </c>
      <c r="N2714" s="53">
        <f ca="1"/>
        <v>6</v>
      </c>
      <c r="O2714" s="53" t="str">
        <f ca="1"/>
        <v>1907-06</v>
      </c>
    </row>
    <row r="2715" spans="12:15" x14ac:dyDescent="0.4">
      <c r="L2715" s="56">
        <f ca="1"/>
        <v>2714</v>
      </c>
      <c r="M2715" s="53">
        <f ca="1"/>
        <v>1907</v>
      </c>
      <c r="N2715" s="53">
        <f ca="1"/>
        <v>6</v>
      </c>
      <c r="O2715" s="53" t="str">
        <f ca="1"/>
        <v>1907-06</v>
      </c>
    </row>
    <row r="2716" spans="12:15" x14ac:dyDescent="0.4">
      <c r="L2716" s="56">
        <f ca="1"/>
        <v>2715</v>
      </c>
      <c r="M2716" s="53">
        <f ca="1"/>
        <v>1907</v>
      </c>
      <c r="N2716" s="53">
        <f ca="1"/>
        <v>6</v>
      </c>
      <c r="O2716" s="53" t="str">
        <f ca="1"/>
        <v>1907-06</v>
      </c>
    </row>
    <row r="2717" spans="12:15" x14ac:dyDescent="0.4">
      <c r="L2717" s="56">
        <f ca="1"/>
        <v>2716</v>
      </c>
      <c r="M2717" s="53">
        <f ca="1"/>
        <v>1907</v>
      </c>
      <c r="N2717" s="53">
        <f ca="1"/>
        <v>6</v>
      </c>
      <c r="O2717" s="53" t="str">
        <f ca="1"/>
        <v>1907-06</v>
      </c>
    </row>
    <row r="2718" spans="12:15" x14ac:dyDescent="0.4">
      <c r="L2718" s="56">
        <f ca="1"/>
        <v>2717</v>
      </c>
      <c r="M2718" s="53">
        <f ca="1"/>
        <v>1907</v>
      </c>
      <c r="N2718" s="53">
        <f ca="1"/>
        <v>6</v>
      </c>
      <c r="O2718" s="53" t="str">
        <f ca="1"/>
        <v>1907-06</v>
      </c>
    </row>
    <row r="2719" spans="12:15" x14ac:dyDescent="0.4">
      <c r="L2719" s="56">
        <f ca="1"/>
        <v>2718</v>
      </c>
      <c r="M2719" s="53">
        <f ca="1"/>
        <v>1907</v>
      </c>
      <c r="N2719" s="53">
        <f ca="1"/>
        <v>6</v>
      </c>
      <c r="O2719" s="53" t="str">
        <f ca="1"/>
        <v>1907-06</v>
      </c>
    </row>
    <row r="2720" spans="12:15" x14ac:dyDescent="0.4">
      <c r="L2720" s="56">
        <f ca="1"/>
        <v>2719</v>
      </c>
      <c r="M2720" s="53">
        <f ca="1"/>
        <v>1907</v>
      </c>
      <c r="N2720" s="53">
        <f ca="1"/>
        <v>6</v>
      </c>
      <c r="O2720" s="53" t="str">
        <f ca="1"/>
        <v>1907-06</v>
      </c>
    </row>
    <row r="2721" spans="12:15" x14ac:dyDescent="0.4">
      <c r="L2721" s="56">
        <f ca="1"/>
        <v>2720</v>
      </c>
      <c r="M2721" s="53">
        <f ca="1"/>
        <v>1907</v>
      </c>
      <c r="N2721" s="53">
        <f ca="1"/>
        <v>6</v>
      </c>
      <c r="O2721" s="53" t="str">
        <f ca="1"/>
        <v>1907-06</v>
      </c>
    </row>
    <row r="2722" spans="12:15" x14ac:dyDescent="0.4">
      <c r="L2722" s="56">
        <f ca="1"/>
        <v>2721</v>
      </c>
      <c r="M2722" s="53">
        <f ca="1"/>
        <v>1907</v>
      </c>
      <c r="N2722" s="53">
        <f ca="1"/>
        <v>6</v>
      </c>
      <c r="O2722" s="53" t="str">
        <f ca="1"/>
        <v>1907-06</v>
      </c>
    </row>
    <row r="2723" spans="12:15" x14ac:dyDescent="0.4">
      <c r="L2723" s="56">
        <f ca="1"/>
        <v>2722</v>
      </c>
      <c r="M2723" s="53">
        <f ca="1"/>
        <v>1907</v>
      </c>
      <c r="N2723" s="53">
        <f ca="1"/>
        <v>6</v>
      </c>
      <c r="O2723" s="53" t="str">
        <f ca="1"/>
        <v>1907-06</v>
      </c>
    </row>
    <row r="2724" spans="12:15" x14ac:dyDescent="0.4">
      <c r="L2724" s="56">
        <f ca="1"/>
        <v>2723</v>
      </c>
      <c r="M2724" s="53">
        <f ca="1"/>
        <v>1907</v>
      </c>
      <c r="N2724" s="53">
        <f ca="1"/>
        <v>6</v>
      </c>
      <c r="O2724" s="53" t="str">
        <f ca="1"/>
        <v>1907-06</v>
      </c>
    </row>
    <row r="2725" spans="12:15" x14ac:dyDescent="0.4">
      <c r="L2725" s="56">
        <f ca="1"/>
        <v>2724</v>
      </c>
      <c r="M2725" s="53">
        <f ca="1"/>
        <v>1907</v>
      </c>
      <c r="N2725" s="53">
        <f ca="1"/>
        <v>6</v>
      </c>
      <c r="O2725" s="53" t="str">
        <f ca="1"/>
        <v>1907-06</v>
      </c>
    </row>
    <row r="2726" spans="12:15" x14ac:dyDescent="0.4">
      <c r="L2726" s="56">
        <f ca="1"/>
        <v>2725</v>
      </c>
      <c r="M2726" s="53">
        <f ca="1"/>
        <v>1907</v>
      </c>
      <c r="N2726" s="53">
        <f ca="1"/>
        <v>6</v>
      </c>
      <c r="O2726" s="53" t="str">
        <f ca="1"/>
        <v>1907-06</v>
      </c>
    </row>
    <row r="2727" spans="12:15" x14ac:dyDescent="0.4">
      <c r="L2727" s="56">
        <f ca="1"/>
        <v>2726</v>
      </c>
      <c r="M2727" s="53">
        <f ca="1"/>
        <v>1907</v>
      </c>
      <c r="N2727" s="53">
        <f ca="1"/>
        <v>6</v>
      </c>
      <c r="O2727" s="53" t="str">
        <f ca="1"/>
        <v>1907-06</v>
      </c>
    </row>
    <row r="2728" spans="12:15" x14ac:dyDescent="0.4">
      <c r="L2728" s="56">
        <f ca="1"/>
        <v>2727</v>
      </c>
      <c r="M2728" s="53">
        <f ca="1"/>
        <v>1907</v>
      </c>
      <c r="N2728" s="53">
        <f ca="1"/>
        <v>6</v>
      </c>
      <c r="O2728" s="53" t="str">
        <f ca="1"/>
        <v>1907-06</v>
      </c>
    </row>
    <row r="2729" spans="12:15" x14ac:dyDescent="0.4">
      <c r="L2729" s="56">
        <f ca="1"/>
        <v>2728</v>
      </c>
      <c r="M2729" s="53">
        <f ca="1"/>
        <v>1907</v>
      </c>
      <c r="N2729" s="53">
        <f ca="1"/>
        <v>6</v>
      </c>
      <c r="O2729" s="53" t="str">
        <f ca="1"/>
        <v>1907-06</v>
      </c>
    </row>
    <row r="2730" spans="12:15" x14ac:dyDescent="0.4">
      <c r="L2730" s="56">
        <f ca="1"/>
        <v>2729</v>
      </c>
      <c r="M2730" s="53">
        <f ca="1"/>
        <v>1907</v>
      </c>
      <c r="N2730" s="53">
        <f ca="1"/>
        <v>6</v>
      </c>
      <c r="O2730" s="53" t="str">
        <f ca="1"/>
        <v>1907-06</v>
      </c>
    </row>
    <row r="2731" spans="12:15" x14ac:dyDescent="0.4">
      <c r="L2731" s="56">
        <f ca="1"/>
        <v>2730</v>
      </c>
      <c r="M2731" s="53">
        <f ca="1"/>
        <v>1907</v>
      </c>
      <c r="N2731" s="53">
        <f ca="1"/>
        <v>6</v>
      </c>
      <c r="O2731" s="53" t="str">
        <f ca="1"/>
        <v>1907-06</v>
      </c>
    </row>
    <row r="2732" spans="12:15" x14ac:dyDescent="0.4">
      <c r="L2732" s="56">
        <f ca="1"/>
        <v>2731</v>
      </c>
      <c r="M2732" s="53">
        <f ca="1"/>
        <v>1907</v>
      </c>
      <c r="N2732" s="53">
        <f ca="1"/>
        <v>6</v>
      </c>
      <c r="O2732" s="53" t="str">
        <f ca="1"/>
        <v>1907-06</v>
      </c>
    </row>
    <row r="2733" spans="12:15" x14ac:dyDescent="0.4">
      <c r="L2733" s="56">
        <f ca="1"/>
        <v>2732</v>
      </c>
      <c r="M2733" s="53">
        <f ca="1"/>
        <v>1907</v>
      </c>
      <c r="N2733" s="53">
        <f ca="1"/>
        <v>6</v>
      </c>
      <c r="O2733" s="53" t="str">
        <f ca="1"/>
        <v>1907-06</v>
      </c>
    </row>
    <row r="2734" spans="12:15" x14ac:dyDescent="0.4">
      <c r="L2734" s="56">
        <f ca="1"/>
        <v>2733</v>
      </c>
      <c r="M2734" s="53">
        <f ca="1"/>
        <v>1907</v>
      </c>
      <c r="N2734" s="53">
        <f ca="1"/>
        <v>6</v>
      </c>
      <c r="O2734" s="53" t="str">
        <f ca="1"/>
        <v>1907-06</v>
      </c>
    </row>
    <row r="2735" spans="12:15" x14ac:dyDescent="0.4">
      <c r="L2735" s="56">
        <f ca="1"/>
        <v>2734</v>
      </c>
      <c r="M2735" s="53">
        <f ca="1"/>
        <v>1907</v>
      </c>
      <c r="N2735" s="53">
        <f ca="1"/>
        <v>6</v>
      </c>
      <c r="O2735" s="53" t="str">
        <f ca="1"/>
        <v>1907-06</v>
      </c>
    </row>
    <row r="2736" spans="12:15" x14ac:dyDescent="0.4">
      <c r="L2736" s="56">
        <f ca="1"/>
        <v>2735</v>
      </c>
      <c r="M2736" s="53">
        <f ca="1"/>
        <v>1907</v>
      </c>
      <c r="N2736" s="53">
        <f ca="1"/>
        <v>6</v>
      </c>
      <c r="O2736" s="53" t="str">
        <f ca="1"/>
        <v>1907-06</v>
      </c>
    </row>
    <row r="2737" spans="12:15" x14ac:dyDescent="0.4">
      <c r="L2737" s="56">
        <f ca="1"/>
        <v>2736</v>
      </c>
      <c r="M2737" s="53">
        <f ca="1"/>
        <v>1907</v>
      </c>
      <c r="N2737" s="53">
        <f ca="1"/>
        <v>6</v>
      </c>
      <c r="O2737" s="53" t="str">
        <f ca="1"/>
        <v>1907-06</v>
      </c>
    </row>
    <row r="2738" spans="12:15" x14ac:dyDescent="0.4">
      <c r="L2738" s="56">
        <f ca="1"/>
        <v>2737</v>
      </c>
      <c r="M2738" s="53">
        <f ca="1"/>
        <v>1907</v>
      </c>
      <c r="N2738" s="53">
        <f ca="1"/>
        <v>6</v>
      </c>
      <c r="O2738" s="53" t="str">
        <f ca="1"/>
        <v>1907-06</v>
      </c>
    </row>
    <row r="2739" spans="12:15" x14ac:dyDescent="0.4">
      <c r="L2739" s="56">
        <f ca="1"/>
        <v>2738</v>
      </c>
      <c r="M2739" s="53">
        <f ca="1"/>
        <v>1907</v>
      </c>
      <c r="N2739" s="53">
        <f ca="1"/>
        <v>6</v>
      </c>
      <c r="O2739" s="53" t="str">
        <f ca="1"/>
        <v>1907-06</v>
      </c>
    </row>
    <row r="2740" spans="12:15" x14ac:dyDescent="0.4">
      <c r="L2740" s="56">
        <f ca="1"/>
        <v>2739</v>
      </c>
      <c r="M2740" s="53">
        <f ca="1"/>
        <v>1907</v>
      </c>
      <c r="N2740" s="53">
        <f ca="1"/>
        <v>7</v>
      </c>
      <c r="O2740" s="53" t="str">
        <f ca="1"/>
        <v>1907-07</v>
      </c>
    </row>
    <row r="2741" spans="12:15" x14ac:dyDescent="0.4">
      <c r="L2741" s="56">
        <f ca="1"/>
        <v>2740</v>
      </c>
      <c r="M2741" s="53">
        <f ca="1"/>
        <v>1907</v>
      </c>
      <c r="N2741" s="53">
        <f ca="1"/>
        <v>7</v>
      </c>
      <c r="O2741" s="53" t="str">
        <f ca="1"/>
        <v>1907-07</v>
      </c>
    </row>
    <row r="2742" spans="12:15" x14ac:dyDescent="0.4">
      <c r="L2742" s="56">
        <f ca="1"/>
        <v>2741</v>
      </c>
      <c r="M2742" s="53">
        <f ca="1"/>
        <v>1907</v>
      </c>
      <c r="N2742" s="53">
        <f ca="1"/>
        <v>7</v>
      </c>
      <c r="O2742" s="53" t="str">
        <f ca="1"/>
        <v>1907-07</v>
      </c>
    </row>
    <row r="2743" spans="12:15" x14ac:dyDescent="0.4">
      <c r="L2743" s="56">
        <f ca="1"/>
        <v>2742</v>
      </c>
      <c r="M2743" s="53">
        <f ca="1"/>
        <v>1907</v>
      </c>
      <c r="N2743" s="53">
        <f ca="1"/>
        <v>7</v>
      </c>
      <c r="O2743" s="53" t="str">
        <f ca="1"/>
        <v>1907-07</v>
      </c>
    </row>
    <row r="2744" spans="12:15" x14ac:dyDescent="0.4">
      <c r="L2744" s="56">
        <f ca="1"/>
        <v>2743</v>
      </c>
      <c r="M2744" s="53">
        <f ca="1"/>
        <v>1907</v>
      </c>
      <c r="N2744" s="53">
        <f ca="1"/>
        <v>7</v>
      </c>
      <c r="O2744" s="53" t="str">
        <f ca="1"/>
        <v>1907-07</v>
      </c>
    </row>
    <row r="2745" spans="12:15" x14ac:dyDescent="0.4">
      <c r="L2745" s="56">
        <f ca="1"/>
        <v>2744</v>
      </c>
      <c r="M2745" s="53">
        <f ca="1"/>
        <v>1907</v>
      </c>
      <c r="N2745" s="53">
        <f ca="1"/>
        <v>7</v>
      </c>
      <c r="O2745" s="53" t="str">
        <f ca="1"/>
        <v>1907-07</v>
      </c>
    </row>
    <row r="2746" spans="12:15" x14ac:dyDescent="0.4">
      <c r="L2746" s="56">
        <f ca="1"/>
        <v>2745</v>
      </c>
      <c r="M2746" s="53">
        <f ca="1"/>
        <v>1907</v>
      </c>
      <c r="N2746" s="53">
        <f ca="1"/>
        <v>7</v>
      </c>
      <c r="O2746" s="53" t="str">
        <f ca="1"/>
        <v>1907-07</v>
      </c>
    </row>
    <row r="2747" spans="12:15" x14ac:dyDescent="0.4">
      <c r="L2747" s="56">
        <f ca="1"/>
        <v>2746</v>
      </c>
      <c r="M2747" s="53">
        <f ca="1"/>
        <v>1907</v>
      </c>
      <c r="N2747" s="53">
        <f ca="1"/>
        <v>7</v>
      </c>
      <c r="O2747" s="53" t="str">
        <f ca="1"/>
        <v>1907-07</v>
      </c>
    </row>
    <row r="2748" spans="12:15" x14ac:dyDescent="0.4">
      <c r="L2748" s="56">
        <f ca="1"/>
        <v>2747</v>
      </c>
      <c r="M2748" s="53">
        <f ca="1"/>
        <v>1907</v>
      </c>
      <c r="N2748" s="53">
        <f ca="1"/>
        <v>7</v>
      </c>
      <c r="O2748" s="53" t="str">
        <f ca="1"/>
        <v>1907-07</v>
      </c>
    </row>
    <row r="2749" spans="12:15" x14ac:dyDescent="0.4">
      <c r="L2749" s="56">
        <f ca="1"/>
        <v>2748</v>
      </c>
      <c r="M2749" s="53">
        <f ca="1"/>
        <v>1907</v>
      </c>
      <c r="N2749" s="53">
        <f ca="1"/>
        <v>7</v>
      </c>
      <c r="O2749" s="53" t="str">
        <f ca="1"/>
        <v>1907-07</v>
      </c>
    </row>
    <row r="2750" spans="12:15" x14ac:dyDescent="0.4">
      <c r="L2750" s="56">
        <f ca="1"/>
        <v>2749</v>
      </c>
      <c r="M2750" s="53">
        <f ca="1"/>
        <v>1907</v>
      </c>
      <c r="N2750" s="53">
        <f ca="1"/>
        <v>7</v>
      </c>
      <c r="O2750" s="53" t="str">
        <f ca="1"/>
        <v>1907-07</v>
      </c>
    </row>
    <row r="2751" spans="12:15" x14ac:dyDescent="0.4">
      <c r="L2751" s="56">
        <f ca="1"/>
        <v>2750</v>
      </c>
      <c r="M2751" s="53">
        <f ca="1"/>
        <v>1907</v>
      </c>
      <c r="N2751" s="53">
        <f ca="1"/>
        <v>7</v>
      </c>
      <c r="O2751" s="53" t="str">
        <f ca="1"/>
        <v>1907-07</v>
      </c>
    </row>
    <row r="2752" spans="12:15" x14ac:dyDescent="0.4">
      <c r="L2752" s="56">
        <f ca="1"/>
        <v>2751</v>
      </c>
      <c r="M2752" s="53">
        <f ca="1"/>
        <v>1907</v>
      </c>
      <c r="N2752" s="53">
        <f ca="1"/>
        <v>7</v>
      </c>
      <c r="O2752" s="53" t="str">
        <f ca="1"/>
        <v>1907-07</v>
      </c>
    </row>
    <row r="2753" spans="12:15" x14ac:dyDescent="0.4">
      <c r="L2753" s="56">
        <f ca="1"/>
        <v>2752</v>
      </c>
      <c r="M2753" s="53">
        <f ca="1"/>
        <v>1907</v>
      </c>
      <c r="N2753" s="53">
        <f ca="1"/>
        <v>7</v>
      </c>
      <c r="O2753" s="53" t="str">
        <f ca="1"/>
        <v>1907-07</v>
      </c>
    </row>
    <row r="2754" spans="12:15" x14ac:dyDescent="0.4">
      <c r="L2754" s="56">
        <f ca="1"/>
        <v>2753</v>
      </c>
      <c r="M2754" s="53">
        <f ca="1"/>
        <v>1907</v>
      </c>
      <c r="N2754" s="53">
        <f ca="1"/>
        <v>7</v>
      </c>
      <c r="O2754" s="53" t="str">
        <f ca="1"/>
        <v>1907-07</v>
      </c>
    </row>
    <row r="2755" spans="12:15" x14ac:dyDescent="0.4">
      <c r="L2755" s="56">
        <f ca="1"/>
        <v>2754</v>
      </c>
      <c r="M2755" s="53">
        <f ca="1"/>
        <v>1907</v>
      </c>
      <c r="N2755" s="53">
        <f ca="1"/>
        <v>7</v>
      </c>
      <c r="O2755" s="53" t="str">
        <f ca="1"/>
        <v>1907-07</v>
      </c>
    </row>
    <row r="2756" spans="12:15" x14ac:dyDescent="0.4">
      <c r="L2756" s="56">
        <f ca="1"/>
        <v>2755</v>
      </c>
      <c r="M2756" s="53">
        <f ca="1"/>
        <v>1907</v>
      </c>
      <c r="N2756" s="53">
        <f ca="1"/>
        <v>7</v>
      </c>
      <c r="O2756" s="53" t="str">
        <f ca="1"/>
        <v>1907-07</v>
      </c>
    </row>
    <row r="2757" spans="12:15" x14ac:dyDescent="0.4">
      <c r="L2757" s="56">
        <f ca="1"/>
        <v>2756</v>
      </c>
      <c r="M2757" s="53">
        <f ca="1"/>
        <v>1907</v>
      </c>
      <c r="N2757" s="53">
        <f ca="1"/>
        <v>7</v>
      </c>
      <c r="O2757" s="53" t="str">
        <f ca="1"/>
        <v>1907-07</v>
      </c>
    </row>
    <row r="2758" spans="12:15" x14ac:dyDescent="0.4">
      <c r="L2758" s="56">
        <f ca="1"/>
        <v>2757</v>
      </c>
      <c r="M2758" s="53">
        <f ca="1"/>
        <v>1907</v>
      </c>
      <c r="N2758" s="53">
        <f ca="1"/>
        <v>7</v>
      </c>
      <c r="O2758" s="53" t="str">
        <f ca="1"/>
        <v>1907-07</v>
      </c>
    </row>
    <row r="2759" spans="12:15" x14ac:dyDescent="0.4">
      <c r="L2759" s="56">
        <f ca="1"/>
        <v>2758</v>
      </c>
      <c r="M2759" s="53">
        <f ca="1"/>
        <v>1907</v>
      </c>
      <c r="N2759" s="53">
        <f ca="1"/>
        <v>7</v>
      </c>
      <c r="O2759" s="53" t="str">
        <f ca="1"/>
        <v>1907-07</v>
      </c>
    </row>
    <row r="2760" spans="12:15" x14ac:dyDescent="0.4">
      <c r="L2760" s="56">
        <f ca="1"/>
        <v>2759</v>
      </c>
      <c r="M2760" s="53">
        <f ca="1"/>
        <v>1907</v>
      </c>
      <c r="N2760" s="53">
        <f ca="1"/>
        <v>7</v>
      </c>
      <c r="O2760" s="53" t="str">
        <f ca="1"/>
        <v>1907-07</v>
      </c>
    </row>
    <row r="2761" spans="12:15" x14ac:dyDescent="0.4">
      <c r="L2761" s="56">
        <f ca="1"/>
        <v>2760</v>
      </c>
      <c r="M2761" s="53">
        <f ca="1"/>
        <v>1907</v>
      </c>
      <c r="N2761" s="53">
        <f ca="1"/>
        <v>7</v>
      </c>
      <c r="O2761" s="53" t="str">
        <f ca="1"/>
        <v>1907-07</v>
      </c>
    </row>
    <row r="2762" spans="12:15" x14ac:dyDescent="0.4">
      <c r="L2762" s="56">
        <f ca="1"/>
        <v>2761</v>
      </c>
      <c r="M2762" s="53">
        <f ca="1"/>
        <v>1907</v>
      </c>
      <c r="N2762" s="53">
        <f ca="1"/>
        <v>7</v>
      </c>
      <c r="O2762" s="53" t="str">
        <f ca="1"/>
        <v>1907-07</v>
      </c>
    </row>
    <row r="2763" spans="12:15" x14ac:dyDescent="0.4">
      <c r="L2763" s="56">
        <f ca="1"/>
        <v>2762</v>
      </c>
      <c r="M2763" s="53">
        <f ca="1"/>
        <v>1907</v>
      </c>
      <c r="N2763" s="53">
        <f ca="1"/>
        <v>7</v>
      </c>
      <c r="O2763" s="53" t="str">
        <f ca="1"/>
        <v>1907-07</v>
      </c>
    </row>
    <row r="2764" spans="12:15" x14ac:dyDescent="0.4">
      <c r="L2764" s="56">
        <f ca="1"/>
        <v>2763</v>
      </c>
      <c r="M2764" s="53">
        <f ca="1"/>
        <v>1907</v>
      </c>
      <c r="N2764" s="53">
        <f ca="1"/>
        <v>7</v>
      </c>
      <c r="O2764" s="53" t="str">
        <f ca="1"/>
        <v>1907-07</v>
      </c>
    </row>
    <row r="2765" spans="12:15" x14ac:dyDescent="0.4">
      <c r="L2765" s="56">
        <f ca="1"/>
        <v>2764</v>
      </c>
      <c r="M2765" s="53">
        <f ca="1"/>
        <v>1907</v>
      </c>
      <c r="N2765" s="53">
        <f ca="1"/>
        <v>7</v>
      </c>
      <c r="O2765" s="53" t="str">
        <f ca="1"/>
        <v>1907-07</v>
      </c>
    </row>
    <row r="2766" spans="12:15" x14ac:dyDescent="0.4">
      <c r="L2766" s="56">
        <f ca="1"/>
        <v>2765</v>
      </c>
      <c r="M2766" s="53">
        <f ca="1"/>
        <v>1907</v>
      </c>
      <c r="N2766" s="53">
        <f ca="1"/>
        <v>7</v>
      </c>
      <c r="O2766" s="53" t="str">
        <f ca="1"/>
        <v>1907-07</v>
      </c>
    </row>
    <row r="2767" spans="12:15" x14ac:dyDescent="0.4">
      <c r="L2767" s="56">
        <f ca="1"/>
        <v>2766</v>
      </c>
      <c r="M2767" s="53">
        <f ca="1"/>
        <v>1907</v>
      </c>
      <c r="N2767" s="53">
        <f ca="1"/>
        <v>7</v>
      </c>
      <c r="O2767" s="53" t="str">
        <f ca="1"/>
        <v>1907-07</v>
      </c>
    </row>
    <row r="2768" spans="12:15" x14ac:dyDescent="0.4">
      <c r="L2768" s="56">
        <f ca="1"/>
        <v>2767</v>
      </c>
      <c r="M2768" s="53">
        <f ca="1"/>
        <v>1907</v>
      </c>
      <c r="N2768" s="53">
        <f ca="1"/>
        <v>7</v>
      </c>
      <c r="O2768" s="53" t="str">
        <f ca="1"/>
        <v>1907-07</v>
      </c>
    </row>
    <row r="2769" spans="12:15" x14ac:dyDescent="0.4">
      <c r="L2769" s="56">
        <f ca="1"/>
        <v>2768</v>
      </c>
      <c r="M2769" s="53">
        <f ca="1"/>
        <v>1907</v>
      </c>
      <c r="N2769" s="53">
        <f ca="1"/>
        <v>7</v>
      </c>
      <c r="O2769" s="53" t="str">
        <f ca="1"/>
        <v>1907-07</v>
      </c>
    </row>
    <row r="2770" spans="12:15" x14ac:dyDescent="0.4">
      <c r="L2770" s="56">
        <f ca="1"/>
        <v>2769</v>
      </c>
      <c r="M2770" s="53">
        <f ca="1"/>
        <v>1907</v>
      </c>
      <c r="N2770" s="53">
        <f ca="1"/>
        <v>7</v>
      </c>
      <c r="O2770" s="53" t="str">
        <f ca="1"/>
        <v>1907-07</v>
      </c>
    </row>
    <row r="2771" spans="12:15" x14ac:dyDescent="0.4">
      <c r="L2771" s="56">
        <f ca="1"/>
        <v>2770</v>
      </c>
      <c r="M2771" s="53">
        <f ca="1"/>
        <v>1907</v>
      </c>
      <c r="N2771" s="53">
        <f ca="1"/>
        <v>8</v>
      </c>
      <c r="O2771" s="53" t="str">
        <f ca="1"/>
        <v>1907-08</v>
      </c>
    </row>
    <row r="2772" spans="12:15" x14ac:dyDescent="0.4">
      <c r="L2772" s="56">
        <f ca="1"/>
        <v>2771</v>
      </c>
      <c r="M2772" s="53">
        <f ca="1"/>
        <v>1907</v>
      </c>
      <c r="N2772" s="53">
        <f ca="1"/>
        <v>8</v>
      </c>
      <c r="O2772" s="53" t="str">
        <f ca="1"/>
        <v>1907-08</v>
      </c>
    </row>
    <row r="2773" spans="12:15" x14ac:dyDescent="0.4">
      <c r="L2773" s="56">
        <f ca="1"/>
        <v>2772</v>
      </c>
      <c r="M2773" s="53">
        <f ca="1"/>
        <v>1907</v>
      </c>
      <c r="N2773" s="53">
        <f ca="1"/>
        <v>8</v>
      </c>
      <c r="O2773" s="53" t="str">
        <f ca="1"/>
        <v>1907-08</v>
      </c>
    </row>
    <row r="2774" spans="12:15" x14ac:dyDescent="0.4">
      <c r="L2774" s="56">
        <f ca="1"/>
        <v>2773</v>
      </c>
      <c r="M2774" s="53">
        <f ca="1"/>
        <v>1907</v>
      </c>
      <c r="N2774" s="53">
        <f ca="1"/>
        <v>8</v>
      </c>
      <c r="O2774" s="53" t="str">
        <f ca="1"/>
        <v>1907-08</v>
      </c>
    </row>
    <row r="2775" spans="12:15" x14ac:dyDescent="0.4">
      <c r="L2775" s="56">
        <f ca="1"/>
        <v>2774</v>
      </c>
      <c r="M2775" s="53">
        <f ca="1"/>
        <v>1907</v>
      </c>
      <c r="N2775" s="53">
        <f ca="1"/>
        <v>8</v>
      </c>
      <c r="O2775" s="53" t="str">
        <f ca="1"/>
        <v>1907-08</v>
      </c>
    </row>
    <row r="2776" spans="12:15" x14ac:dyDescent="0.4">
      <c r="L2776" s="56">
        <f ca="1"/>
        <v>2775</v>
      </c>
      <c r="M2776" s="53">
        <f ca="1"/>
        <v>1907</v>
      </c>
      <c r="N2776" s="53">
        <f ca="1"/>
        <v>8</v>
      </c>
      <c r="O2776" s="53" t="str">
        <f ca="1"/>
        <v>1907-08</v>
      </c>
    </row>
    <row r="2777" spans="12:15" x14ac:dyDescent="0.4">
      <c r="L2777" s="56">
        <f ca="1"/>
        <v>2776</v>
      </c>
      <c r="M2777" s="53">
        <f ca="1"/>
        <v>1907</v>
      </c>
      <c r="N2777" s="53">
        <f ca="1"/>
        <v>8</v>
      </c>
      <c r="O2777" s="53" t="str">
        <f ca="1"/>
        <v>1907-08</v>
      </c>
    </row>
    <row r="2778" spans="12:15" x14ac:dyDescent="0.4">
      <c r="L2778" s="56">
        <f ca="1"/>
        <v>2777</v>
      </c>
      <c r="M2778" s="53">
        <f ca="1"/>
        <v>1907</v>
      </c>
      <c r="N2778" s="53">
        <f ca="1"/>
        <v>8</v>
      </c>
      <c r="O2778" s="53" t="str">
        <f ca="1"/>
        <v>1907-08</v>
      </c>
    </row>
    <row r="2779" spans="12:15" x14ac:dyDescent="0.4">
      <c r="L2779" s="56">
        <f ca="1"/>
        <v>2778</v>
      </c>
      <c r="M2779" s="53">
        <f ca="1"/>
        <v>1907</v>
      </c>
      <c r="N2779" s="53">
        <f ca="1"/>
        <v>8</v>
      </c>
      <c r="O2779" s="53" t="str">
        <f ca="1"/>
        <v>1907-08</v>
      </c>
    </row>
    <row r="2780" spans="12:15" x14ac:dyDescent="0.4">
      <c r="L2780" s="56">
        <f ca="1"/>
        <v>2779</v>
      </c>
      <c r="M2780" s="53">
        <f ca="1"/>
        <v>1907</v>
      </c>
      <c r="N2780" s="53">
        <f ca="1"/>
        <v>8</v>
      </c>
      <c r="O2780" s="53" t="str">
        <f ca="1"/>
        <v>1907-08</v>
      </c>
    </row>
    <row r="2781" spans="12:15" x14ac:dyDescent="0.4">
      <c r="L2781" s="56">
        <f ca="1"/>
        <v>2780</v>
      </c>
      <c r="M2781" s="53">
        <f ca="1"/>
        <v>1907</v>
      </c>
      <c r="N2781" s="53">
        <f ca="1"/>
        <v>8</v>
      </c>
      <c r="O2781" s="53" t="str">
        <f ca="1"/>
        <v>1907-08</v>
      </c>
    </row>
    <row r="2782" spans="12:15" x14ac:dyDescent="0.4">
      <c r="L2782" s="56">
        <f ca="1"/>
        <v>2781</v>
      </c>
      <c r="M2782" s="53">
        <f ca="1"/>
        <v>1907</v>
      </c>
      <c r="N2782" s="53">
        <f ca="1"/>
        <v>8</v>
      </c>
      <c r="O2782" s="53" t="str">
        <f ca="1"/>
        <v>1907-08</v>
      </c>
    </row>
    <row r="2783" spans="12:15" x14ac:dyDescent="0.4">
      <c r="L2783" s="56">
        <f ca="1"/>
        <v>2782</v>
      </c>
      <c r="M2783" s="53">
        <f ca="1"/>
        <v>1907</v>
      </c>
      <c r="N2783" s="53">
        <f ca="1"/>
        <v>8</v>
      </c>
      <c r="O2783" s="53" t="str">
        <f ca="1"/>
        <v>1907-08</v>
      </c>
    </row>
    <row r="2784" spans="12:15" x14ac:dyDescent="0.4">
      <c r="L2784" s="56">
        <f ca="1"/>
        <v>2783</v>
      </c>
      <c r="M2784" s="53">
        <f ca="1"/>
        <v>1907</v>
      </c>
      <c r="N2784" s="53">
        <f ca="1"/>
        <v>8</v>
      </c>
      <c r="O2784" s="53" t="str">
        <f ca="1"/>
        <v>1907-08</v>
      </c>
    </row>
    <row r="2785" spans="12:15" x14ac:dyDescent="0.4">
      <c r="L2785" s="56">
        <f ca="1"/>
        <v>2784</v>
      </c>
      <c r="M2785" s="53">
        <f ca="1"/>
        <v>1907</v>
      </c>
      <c r="N2785" s="53">
        <f ca="1"/>
        <v>8</v>
      </c>
      <c r="O2785" s="53" t="str">
        <f ca="1"/>
        <v>1907-08</v>
      </c>
    </row>
    <row r="2786" spans="12:15" x14ac:dyDescent="0.4">
      <c r="L2786" s="56">
        <f ca="1"/>
        <v>2785</v>
      </c>
      <c r="M2786" s="53">
        <f ca="1"/>
        <v>1907</v>
      </c>
      <c r="N2786" s="53">
        <f ca="1"/>
        <v>8</v>
      </c>
      <c r="O2786" s="53" t="str">
        <f ca="1"/>
        <v>1907-08</v>
      </c>
    </row>
    <row r="2787" spans="12:15" x14ac:dyDescent="0.4">
      <c r="L2787" s="56">
        <f ca="1"/>
        <v>2786</v>
      </c>
      <c r="M2787" s="53">
        <f ca="1"/>
        <v>1907</v>
      </c>
      <c r="N2787" s="53">
        <f ca="1"/>
        <v>8</v>
      </c>
      <c r="O2787" s="53" t="str">
        <f ca="1"/>
        <v>1907-08</v>
      </c>
    </row>
    <row r="2788" spans="12:15" x14ac:dyDescent="0.4">
      <c r="L2788" s="56">
        <f ca="1"/>
        <v>2787</v>
      </c>
      <c r="M2788" s="53">
        <f ca="1"/>
        <v>1907</v>
      </c>
      <c r="N2788" s="53">
        <f ca="1"/>
        <v>8</v>
      </c>
      <c r="O2788" s="53" t="str">
        <f ca="1"/>
        <v>1907-08</v>
      </c>
    </row>
    <row r="2789" spans="12:15" x14ac:dyDescent="0.4">
      <c r="L2789" s="56">
        <f ca="1"/>
        <v>2788</v>
      </c>
      <c r="M2789" s="53">
        <f ca="1"/>
        <v>1907</v>
      </c>
      <c r="N2789" s="53">
        <f ca="1"/>
        <v>8</v>
      </c>
      <c r="O2789" s="53" t="str">
        <f ca="1"/>
        <v>1907-08</v>
      </c>
    </row>
    <row r="2790" spans="12:15" x14ac:dyDescent="0.4">
      <c r="L2790" s="56">
        <f ca="1"/>
        <v>2789</v>
      </c>
      <c r="M2790" s="53">
        <f ca="1"/>
        <v>1907</v>
      </c>
      <c r="N2790" s="53">
        <f ca="1"/>
        <v>8</v>
      </c>
      <c r="O2790" s="53" t="str">
        <f ca="1"/>
        <v>1907-08</v>
      </c>
    </row>
    <row r="2791" spans="12:15" x14ac:dyDescent="0.4">
      <c r="L2791" s="56">
        <f ca="1"/>
        <v>2790</v>
      </c>
      <c r="M2791" s="53">
        <f ca="1"/>
        <v>1907</v>
      </c>
      <c r="N2791" s="53">
        <f ca="1"/>
        <v>8</v>
      </c>
      <c r="O2791" s="53" t="str">
        <f ca="1"/>
        <v>1907-08</v>
      </c>
    </row>
    <row r="2792" spans="12:15" x14ac:dyDescent="0.4">
      <c r="L2792" s="56">
        <f ca="1"/>
        <v>2791</v>
      </c>
      <c r="M2792" s="53">
        <f ca="1"/>
        <v>1907</v>
      </c>
      <c r="N2792" s="53">
        <f ca="1"/>
        <v>8</v>
      </c>
      <c r="O2792" s="53" t="str">
        <f ca="1"/>
        <v>1907-08</v>
      </c>
    </row>
    <row r="2793" spans="12:15" x14ac:dyDescent="0.4">
      <c r="L2793" s="56">
        <f ca="1"/>
        <v>2792</v>
      </c>
      <c r="M2793" s="53">
        <f ca="1"/>
        <v>1907</v>
      </c>
      <c r="N2793" s="53">
        <f ca="1"/>
        <v>8</v>
      </c>
      <c r="O2793" s="53" t="str">
        <f ca="1"/>
        <v>1907-08</v>
      </c>
    </row>
    <row r="2794" spans="12:15" x14ac:dyDescent="0.4">
      <c r="L2794" s="56">
        <f ca="1"/>
        <v>2793</v>
      </c>
      <c r="M2794" s="53">
        <f ca="1"/>
        <v>1907</v>
      </c>
      <c r="N2794" s="53">
        <f ca="1"/>
        <v>8</v>
      </c>
      <c r="O2794" s="53" t="str">
        <f ca="1"/>
        <v>1907-08</v>
      </c>
    </row>
    <row r="2795" spans="12:15" x14ac:dyDescent="0.4">
      <c r="L2795" s="56">
        <f ca="1"/>
        <v>2794</v>
      </c>
      <c r="M2795" s="53">
        <f ca="1"/>
        <v>1907</v>
      </c>
      <c r="N2795" s="53">
        <f ca="1"/>
        <v>8</v>
      </c>
      <c r="O2795" s="53" t="str">
        <f ca="1"/>
        <v>1907-08</v>
      </c>
    </row>
    <row r="2796" spans="12:15" x14ac:dyDescent="0.4">
      <c r="L2796" s="56">
        <f ca="1"/>
        <v>2795</v>
      </c>
      <c r="M2796" s="53">
        <f ca="1"/>
        <v>1907</v>
      </c>
      <c r="N2796" s="53">
        <f ca="1"/>
        <v>8</v>
      </c>
      <c r="O2796" s="53" t="str">
        <f ca="1"/>
        <v>1907-08</v>
      </c>
    </row>
    <row r="2797" spans="12:15" x14ac:dyDescent="0.4">
      <c r="L2797" s="56">
        <f ca="1"/>
        <v>2796</v>
      </c>
      <c r="M2797" s="53">
        <f ca="1"/>
        <v>1907</v>
      </c>
      <c r="N2797" s="53">
        <f ca="1"/>
        <v>8</v>
      </c>
      <c r="O2797" s="53" t="str">
        <f ca="1"/>
        <v>1907-08</v>
      </c>
    </row>
    <row r="2798" spans="12:15" x14ac:dyDescent="0.4">
      <c r="L2798" s="56">
        <f ca="1"/>
        <v>2797</v>
      </c>
      <c r="M2798" s="53">
        <f ca="1"/>
        <v>1907</v>
      </c>
      <c r="N2798" s="53">
        <f ca="1"/>
        <v>8</v>
      </c>
      <c r="O2798" s="53" t="str">
        <f ca="1"/>
        <v>1907-08</v>
      </c>
    </row>
    <row r="2799" spans="12:15" x14ac:dyDescent="0.4">
      <c r="L2799" s="56">
        <f ca="1"/>
        <v>2798</v>
      </c>
      <c r="M2799" s="53">
        <f ca="1"/>
        <v>1907</v>
      </c>
      <c r="N2799" s="53">
        <f ca="1"/>
        <v>8</v>
      </c>
      <c r="O2799" s="53" t="str">
        <f ca="1"/>
        <v>1907-08</v>
      </c>
    </row>
    <row r="2800" spans="12:15" x14ac:dyDescent="0.4">
      <c r="L2800" s="56">
        <f ca="1"/>
        <v>2799</v>
      </c>
      <c r="M2800" s="53">
        <f ca="1"/>
        <v>1907</v>
      </c>
      <c r="N2800" s="53">
        <f ca="1"/>
        <v>8</v>
      </c>
      <c r="O2800" s="53" t="str">
        <f ca="1"/>
        <v>1907-08</v>
      </c>
    </row>
    <row r="2801" spans="12:15" x14ac:dyDescent="0.4">
      <c r="L2801" s="56">
        <f ca="1"/>
        <v>2800</v>
      </c>
      <c r="M2801" s="53">
        <f ca="1"/>
        <v>1907</v>
      </c>
      <c r="N2801" s="53">
        <f ca="1"/>
        <v>8</v>
      </c>
      <c r="O2801" s="53" t="str">
        <f ca="1"/>
        <v>1907-08</v>
      </c>
    </row>
    <row r="2802" spans="12:15" x14ac:dyDescent="0.4">
      <c r="L2802" s="56">
        <f ca="1"/>
        <v>2801</v>
      </c>
      <c r="M2802" s="53">
        <f ca="1"/>
        <v>1907</v>
      </c>
      <c r="N2802" s="53">
        <f ca="1"/>
        <v>9</v>
      </c>
      <c r="O2802" s="53" t="str">
        <f ca="1"/>
        <v>1907-09</v>
      </c>
    </row>
    <row r="2803" spans="12:15" x14ac:dyDescent="0.4">
      <c r="L2803" s="56">
        <f ca="1"/>
        <v>2802</v>
      </c>
      <c r="M2803" s="53">
        <f ca="1"/>
        <v>1907</v>
      </c>
      <c r="N2803" s="53">
        <f ca="1"/>
        <v>9</v>
      </c>
      <c r="O2803" s="53" t="str">
        <f ca="1"/>
        <v>1907-09</v>
      </c>
    </row>
    <row r="2804" spans="12:15" x14ac:dyDescent="0.4">
      <c r="L2804" s="56">
        <f ca="1"/>
        <v>2803</v>
      </c>
      <c r="M2804" s="53">
        <f ca="1"/>
        <v>1907</v>
      </c>
      <c r="N2804" s="53">
        <f ca="1"/>
        <v>9</v>
      </c>
      <c r="O2804" s="53" t="str">
        <f ca="1"/>
        <v>1907-09</v>
      </c>
    </row>
    <row r="2805" spans="12:15" x14ac:dyDescent="0.4">
      <c r="L2805" s="56">
        <f ca="1"/>
        <v>2804</v>
      </c>
      <c r="M2805" s="53">
        <f ca="1"/>
        <v>1907</v>
      </c>
      <c r="N2805" s="53">
        <f ca="1"/>
        <v>9</v>
      </c>
      <c r="O2805" s="53" t="str">
        <f ca="1"/>
        <v>1907-09</v>
      </c>
    </row>
    <row r="2806" spans="12:15" x14ac:dyDescent="0.4">
      <c r="L2806" s="56">
        <f ca="1"/>
        <v>2805</v>
      </c>
      <c r="M2806" s="53">
        <f ca="1"/>
        <v>1907</v>
      </c>
      <c r="N2806" s="53">
        <f ca="1"/>
        <v>9</v>
      </c>
      <c r="O2806" s="53" t="str">
        <f ca="1"/>
        <v>1907-09</v>
      </c>
    </row>
    <row r="2807" spans="12:15" x14ac:dyDescent="0.4">
      <c r="L2807" s="56">
        <f ca="1"/>
        <v>2806</v>
      </c>
      <c r="M2807" s="53">
        <f ca="1"/>
        <v>1907</v>
      </c>
      <c r="N2807" s="53">
        <f ca="1"/>
        <v>9</v>
      </c>
      <c r="O2807" s="53" t="str">
        <f ca="1"/>
        <v>1907-09</v>
      </c>
    </row>
    <row r="2808" spans="12:15" x14ac:dyDescent="0.4">
      <c r="L2808" s="56">
        <f ca="1"/>
        <v>2807</v>
      </c>
      <c r="M2808" s="53">
        <f ca="1"/>
        <v>1907</v>
      </c>
      <c r="N2808" s="53">
        <f ca="1"/>
        <v>9</v>
      </c>
      <c r="O2808" s="53" t="str">
        <f ca="1"/>
        <v>1907-09</v>
      </c>
    </row>
    <row r="2809" spans="12:15" x14ac:dyDescent="0.4">
      <c r="L2809" s="56">
        <f ca="1"/>
        <v>2808</v>
      </c>
      <c r="M2809" s="53">
        <f ca="1"/>
        <v>1907</v>
      </c>
      <c r="N2809" s="53">
        <f ca="1"/>
        <v>9</v>
      </c>
      <c r="O2809" s="53" t="str">
        <f ca="1"/>
        <v>1907-09</v>
      </c>
    </row>
    <row r="2810" spans="12:15" x14ac:dyDescent="0.4">
      <c r="L2810" s="56">
        <f ca="1"/>
        <v>2809</v>
      </c>
      <c r="M2810" s="53">
        <f ca="1"/>
        <v>1907</v>
      </c>
      <c r="N2810" s="53">
        <f ca="1"/>
        <v>9</v>
      </c>
      <c r="O2810" s="53" t="str">
        <f ca="1"/>
        <v>1907-09</v>
      </c>
    </row>
    <row r="2811" spans="12:15" x14ac:dyDescent="0.4">
      <c r="L2811" s="56">
        <f ca="1"/>
        <v>2810</v>
      </c>
      <c r="M2811" s="53">
        <f ca="1"/>
        <v>1907</v>
      </c>
      <c r="N2811" s="53">
        <f ca="1"/>
        <v>9</v>
      </c>
      <c r="O2811" s="53" t="str">
        <f ca="1"/>
        <v>1907-09</v>
      </c>
    </row>
    <row r="2812" spans="12:15" x14ac:dyDescent="0.4">
      <c r="L2812" s="56">
        <f ca="1"/>
        <v>2811</v>
      </c>
      <c r="M2812" s="53">
        <f ca="1"/>
        <v>1907</v>
      </c>
      <c r="N2812" s="53">
        <f ca="1"/>
        <v>9</v>
      </c>
      <c r="O2812" s="53" t="str">
        <f ca="1"/>
        <v>1907-09</v>
      </c>
    </row>
    <row r="2813" spans="12:15" x14ac:dyDescent="0.4">
      <c r="L2813" s="56">
        <f ca="1"/>
        <v>2812</v>
      </c>
      <c r="M2813" s="53">
        <f ca="1"/>
        <v>1907</v>
      </c>
      <c r="N2813" s="53">
        <f ca="1"/>
        <v>9</v>
      </c>
      <c r="O2813" s="53" t="str">
        <f ca="1"/>
        <v>1907-09</v>
      </c>
    </row>
    <row r="2814" spans="12:15" x14ac:dyDescent="0.4">
      <c r="L2814" s="56">
        <f ca="1"/>
        <v>2813</v>
      </c>
      <c r="M2814" s="53">
        <f ca="1"/>
        <v>1907</v>
      </c>
      <c r="N2814" s="53">
        <f ca="1"/>
        <v>9</v>
      </c>
      <c r="O2814" s="53" t="str">
        <f ca="1"/>
        <v>1907-09</v>
      </c>
    </row>
    <row r="2815" spans="12:15" x14ac:dyDescent="0.4">
      <c r="L2815" s="56">
        <f ca="1"/>
        <v>2814</v>
      </c>
      <c r="M2815" s="53">
        <f ca="1"/>
        <v>1907</v>
      </c>
      <c r="N2815" s="53">
        <f ca="1"/>
        <v>9</v>
      </c>
      <c r="O2815" s="53" t="str">
        <f ca="1"/>
        <v>1907-09</v>
      </c>
    </row>
    <row r="2816" spans="12:15" x14ac:dyDescent="0.4">
      <c r="L2816" s="56">
        <f ca="1"/>
        <v>2815</v>
      </c>
      <c r="M2816" s="53">
        <f ca="1"/>
        <v>1907</v>
      </c>
      <c r="N2816" s="53">
        <f ca="1"/>
        <v>9</v>
      </c>
      <c r="O2816" s="53" t="str">
        <f ca="1"/>
        <v>1907-09</v>
      </c>
    </row>
    <row r="2817" spans="12:15" x14ac:dyDescent="0.4">
      <c r="L2817" s="56">
        <f ca="1"/>
        <v>2816</v>
      </c>
      <c r="M2817" s="53">
        <f ca="1"/>
        <v>1907</v>
      </c>
      <c r="N2817" s="53">
        <f ca="1"/>
        <v>9</v>
      </c>
      <c r="O2817" s="53" t="str">
        <f ca="1"/>
        <v>1907-09</v>
      </c>
    </row>
    <row r="2818" spans="12:15" x14ac:dyDescent="0.4">
      <c r="L2818" s="56">
        <f ca="1"/>
        <v>2817</v>
      </c>
      <c r="M2818" s="53">
        <f ca="1"/>
        <v>1907</v>
      </c>
      <c r="N2818" s="53">
        <f ca="1"/>
        <v>9</v>
      </c>
      <c r="O2818" s="53" t="str">
        <f ca="1"/>
        <v>1907-09</v>
      </c>
    </row>
    <row r="2819" spans="12:15" x14ac:dyDescent="0.4">
      <c r="L2819" s="56">
        <f ca="1"/>
        <v>2818</v>
      </c>
      <c r="M2819" s="53">
        <f ca="1"/>
        <v>1907</v>
      </c>
      <c r="N2819" s="53">
        <f ca="1"/>
        <v>9</v>
      </c>
      <c r="O2819" s="53" t="str">
        <f ca="1"/>
        <v>1907-09</v>
      </c>
    </row>
    <row r="2820" spans="12:15" x14ac:dyDescent="0.4">
      <c r="L2820" s="56">
        <f ca="1"/>
        <v>2819</v>
      </c>
      <c r="M2820" s="53">
        <f ca="1"/>
        <v>1907</v>
      </c>
      <c r="N2820" s="53">
        <f ca="1"/>
        <v>9</v>
      </c>
      <c r="O2820" s="53" t="str">
        <f ca="1"/>
        <v>1907-09</v>
      </c>
    </row>
    <row r="2821" spans="12:15" x14ac:dyDescent="0.4">
      <c r="L2821" s="56">
        <f ca="1"/>
        <v>2820</v>
      </c>
      <c r="M2821" s="53">
        <f ca="1"/>
        <v>1907</v>
      </c>
      <c r="N2821" s="53">
        <f ca="1"/>
        <v>9</v>
      </c>
      <c r="O2821" s="53" t="str">
        <f ca="1"/>
        <v>1907-09</v>
      </c>
    </row>
    <row r="2822" spans="12:15" x14ac:dyDescent="0.4">
      <c r="L2822" s="56">
        <f ca="1"/>
        <v>2821</v>
      </c>
      <c r="M2822" s="53">
        <f ca="1"/>
        <v>1907</v>
      </c>
      <c r="N2822" s="53">
        <f ca="1"/>
        <v>9</v>
      </c>
      <c r="O2822" s="53" t="str">
        <f ca="1"/>
        <v>1907-09</v>
      </c>
    </row>
    <row r="2823" spans="12:15" x14ac:dyDescent="0.4">
      <c r="L2823" s="56">
        <f ca="1"/>
        <v>2822</v>
      </c>
      <c r="M2823" s="53">
        <f ca="1"/>
        <v>1907</v>
      </c>
      <c r="N2823" s="53">
        <f ca="1"/>
        <v>9</v>
      </c>
      <c r="O2823" s="53" t="str">
        <f ca="1"/>
        <v>1907-09</v>
      </c>
    </row>
    <row r="2824" spans="12:15" x14ac:dyDescent="0.4">
      <c r="L2824" s="56">
        <f ca="1"/>
        <v>2823</v>
      </c>
      <c r="M2824" s="53">
        <f ca="1"/>
        <v>1907</v>
      </c>
      <c r="N2824" s="53">
        <f ca="1"/>
        <v>9</v>
      </c>
      <c r="O2824" s="53" t="str">
        <f ca="1"/>
        <v>1907-09</v>
      </c>
    </row>
    <row r="2825" spans="12:15" x14ac:dyDescent="0.4">
      <c r="L2825" s="56">
        <f ca="1"/>
        <v>2824</v>
      </c>
      <c r="M2825" s="53">
        <f ca="1"/>
        <v>1907</v>
      </c>
      <c r="N2825" s="53">
        <f ca="1"/>
        <v>9</v>
      </c>
      <c r="O2825" s="53" t="str">
        <f ca="1"/>
        <v>1907-09</v>
      </c>
    </row>
    <row r="2826" spans="12:15" x14ac:dyDescent="0.4">
      <c r="L2826" s="56">
        <f ca="1"/>
        <v>2825</v>
      </c>
      <c r="M2826" s="53">
        <f ca="1"/>
        <v>1907</v>
      </c>
      <c r="N2826" s="53">
        <f ca="1"/>
        <v>9</v>
      </c>
      <c r="O2826" s="53" t="str">
        <f ca="1"/>
        <v>1907-09</v>
      </c>
    </row>
    <row r="2827" spans="12:15" x14ac:dyDescent="0.4">
      <c r="L2827" s="56">
        <f ca="1"/>
        <v>2826</v>
      </c>
      <c r="M2827" s="53">
        <f ca="1"/>
        <v>1907</v>
      </c>
      <c r="N2827" s="53">
        <f ca="1"/>
        <v>9</v>
      </c>
      <c r="O2827" s="53" t="str">
        <f ca="1"/>
        <v>1907-09</v>
      </c>
    </row>
    <row r="2828" spans="12:15" x14ac:dyDescent="0.4">
      <c r="L2828" s="56">
        <f ca="1"/>
        <v>2827</v>
      </c>
      <c r="M2828" s="53">
        <f ca="1"/>
        <v>1907</v>
      </c>
      <c r="N2828" s="53">
        <f ca="1"/>
        <v>9</v>
      </c>
      <c r="O2828" s="53" t="str">
        <f ca="1"/>
        <v>1907-09</v>
      </c>
    </row>
    <row r="2829" spans="12:15" x14ac:dyDescent="0.4">
      <c r="L2829" s="56">
        <f ca="1"/>
        <v>2828</v>
      </c>
      <c r="M2829" s="53">
        <f ca="1"/>
        <v>1907</v>
      </c>
      <c r="N2829" s="53">
        <f ca="1"/>
        <v>9</v>
      </c>
      <c r="O2829" s="53" t="str">
        <f ca="1"/>
        <v>1907-09</v>
      </c>
    </row>
    <row r="2830" spans="12:15" x14ac:dyDescent="0.4">
      <c r="L2830" s="56">
        <f ca="1"/>
        <v>2829</v>
      </c>
      <c r="M2830" s="53">
        <f ca="1"/>
        <v>1907</v>
      </c>
      <c r="N2830" s="53">
        <f ca="1"/>
        <v>9</v>
      </c>
      <c r="O2830" s="53" t="str">
        <f ca="1"/>
        <v>1907-09</v>
      </c>
    </row>
    <row r="2831" spans="12:15" x14ac:dyDescent="0.4">
      <c r="L2831" s="56">
        <f ca="1"/>
        <v>2830</v>
      </c>
      <c r="M2831" s="53">
        <f ca="1"/>
        <v>1907</v>
      </c>
      <c r="N2831" s="53">
        <f ca="1"/>
        <v>9</v>
      </c>
      <c r="O2831" s="53" t="str">
        <f ca="1"/>
        <v>1907-09</v>
      </c>
    </row>
    <row r="2832" spans="12:15" x14ac:dyDescent="0.4">
      <c r="L2832" s="56">
        <f ca="1"/>
        <v>2831</v>
      </c>
      <c r="M2832" s="53">
        <f ca="1"/>
        <v>1907</v>
      </c>
      <c r="N2832" s="53">
        <f ca="1"/>
        <v>10</v>
      </c>
      <c r="O2832" s="53" t="str">
        <f ca="1"/>
        <v>1907-10</v>
      </c>
    </row>
    <row r="2833" spans="12:15" x14ac:dyDescent="0.4">
      <c r="L2833" s="56">
        <f ca="1"/>
        <v>2832</v>
      </c>
      <c r="M2833" s="53">
        <f ca="1"/>
        <v>1907</v>
      </c>
      <c r="N2833" s="53">
        <f ca="1"/>
        <v>10</v>
      </c>
      <c r="O2833" s="53" t="str">
        <f ca="1"/>
        <v>1907-10</v>
      </c>
    </row>
    <row r="2834" spans="12:15" x14ac:dyDescent="0.4">
      <c r="L2834" s="56">
        <f ca="1"/>
        <v>2833</v>
      </c>
      <c r="M2834" s="53">
        <f ca="1"/>
        <v>1907</v>
      </c>
      <c r="N2834" s="53">
        <f ca="1"/>
        <v>10</v>
      </c>
      <c r="O2834" s="53" t="str">
        <f ca="1"/>
        <v>1907-10</v>
      </c>
    </row>
    <row r="2835" spans="12:15" x14ac:dyDescent="0.4">
      <c r="L2835" s="56">
        <f ca="1"/>
        <v>2834</v>
      </c>
      <c r="M2835" s="53">
        <f ca="1"/>
        <v>1907</v>
      </c>
      <c r="N2835" s="53">
        <f ca="1"/>
        <v>10</v>
      </c>
      <c r="O2835" s="53" t="str">
        <f ca="1"/>
        <v>1907-10</v>
      </c>
    </row>
    <row r="2836" spans="12:15" x14ac:dyDescent="0.4">
      <c r="L2836" s="56">
        <f ca="1"/>
        <v>2835</v>
      </c>
      <c r="M2836" s="53">
        <f ca="1"/>
        <v>1907</v>
      </c>
      <c r="N2836" s="53">
        <f ca="1"/>
        <v>10</v>
      </c>
      <c r="O2836" s="53" t="str">
        <f ca="1"/>
        <v>1907-10</v>
      </c>
    </row>
    <row r="2837" spans="12:15" x14ac:dyDescent="0.4">
      <c r="L2837" s="56">
        <f ca="1"/>
        <v>2836</v>
      </c>
      <c r="M2837" s="53">
        <f ca="1"/>
        <v>1907</v>
      </c>
      <c r="N2837" s="53">
        <f ca="1"/>
        <v>10</v>
      </c>
      <c r="O2837" s="53" t="str">
        <f ca="1"/>
        <v>1907-10</v>
      </c>
    </row>
    <row r="2838" spans="12:15" x14ac:dyDescent="0.4">
      <c r="L2838" s="56">
        <f ca="1"/>
        <v>2837</v>
      </c>
      <c r="M2838" s="53">
        <f ca="1"/>
        <v>1907</v>
      </c>
      <c r="N2838" s="53">
        <f ca="1"/>
        <v>10</v>
      </c>
      <c r="O2838" s="53" t="str">
        <f ca="1"/>
        <v>1907-10</v>
      </c>
    </row>
    <row r="2839" spans="12:15" x14ac:dyDescent="0.4">
      <c r="L2839" s="56">
        <f ca="1"/>
        <v>2838</v>
      </c>
      <c r="M2839" s="53">
        <f ca="1"/>
        <v>1907</v>
      </c>
      <c r="N2839" s="53">
        <f ca="1"/>
        <v>10</v>
      </c>
      <c r="O2839" s="53" t="str">
        <f ca="1"/>
        <v>1907-10</v>
      </c>
    </row>
    <row r="2840" spans="12:15" x14ac:dyDescent="0.4">
      <c r="L2840" s="56">
        <f ca="1"/>
        <v>2839</v>
      </c>
      <c r="M2840" s="53">
        <f ca="1"/>
        <v>1907</v>
      </c>
      <c r="N2840" s="53">
        <f ca="1"/>
        <v>10</v>
      </c>
      <c r="O2840" s="53" t="str">
        <f ca="1"/>
        <v>1907-10</v>
      </c>
    </row>
    <row r="2841" spans="12:15" x14ac:dyDescent="0.4">
      <c r="L2841" s="56">
        <f ca="1"/>
        <v>2840</v>
      </c>
      <c r="M2841" s="53">
        <f ca="1"/>
        <v>1907</v>
      </c>
      <c r="N2841" s="53">
        <f ca="1"/>
        <v>10</v>
      </c>
      <c r="O2841" s="53" t="str">
        <f ca="1"/>
        <v>1907-10</v>
      </c>
    </row>
    <row r="2842" spans="12:15" x14ac:dyDescent="0.4">
      <c r="L2842" s="56">
        <f ca="1"/>
        <v>2841</v>
      </c>
      <c r="M2842" s="53">
        <f ca="1"/>
        <v>1907</v>
      </c>
      <c r="N2842" s="53">
        <f ca="1"/>
        <v>10</v>
      </c>
      <c r="O2842" s="53" t="str">
        <f ca="1"/>
        <v>1907-10</v>
      </c>
    </row>
    <row r="2843" spans="12:15" x14ac:dyDescent="0.4">
      <c r="L2843" s="56">
        <f ca="1"/>
        <v>2842</v>
      </c>
      <c r="M2843" s="53">
        <f ca="1"/>
        <v>1907</v>
      </c>
      <c r="N2843" s="53">
        <f ca="1"/>
        <v>10</v>
      </c>
      <c r="O2843" s="53" t="str">
        <f ca="1"/>
        <v>1907-10</v>
      </c>
    </row>
    <row r="2844" spans="12:15" x14ac:dyDescent="0.4">
      <c r="L2844" s="56">
        <f ca="1"/>
        <v>2843</v>
      </c>
      <c r="M2844" s="53">
        <f ca="1"/>
        <v>1907</v>
      </c>
      <c r="N2844" s="53">
        <f ca="1"/>
        <v>10</v>
      </c>
      <c r="O2844" s="53" t="str">
        <f ca="1"/>
        <v>1907-10</v>
      </c>
    </row>
    <row r="2845" spans="12:15" x14ac:dyDescent="0.4">
      <c r="L2845" s="56">
        <f ca="1"/>
        <v>2844</v>
      </c>
      <c r="M2845" s="53">
        <f ca="1"/>
        <v>1907</v>
      </c>
      <c r="N2845" s="53">
        <f ca="1"/>
        <v>10</v>
      </c>
      <c r="O2845" s="53" t="str">
        <f ca="1"/>
        <v>1907-10</v>
      </c>
    </row>
    <row r="2846" spans="12:15" x14ac:dyDescent="0.4">
      <c r="L2846" s="56">
        <f ca="1"/>
        <v>2845</v>
      </c>
      <c r="M2846" s="53">
        <f ca="1"/>
        <v>1907</v>
      </c>
      <c r="N2846" s="53">
        <f ca="1"/>
        <v>10</v>
      </c>
      <c r="O2846" s="53" t="str">
        <f ca="1"/>
        <v>1907-10</v>
      </c>
    </row>
    <row r="2847" spans="12:15" x14ac:dyDescent="0.4">
      <c r="L2847" s="56">
        <f ca="1"/>
        <v>2846</v>
      </c>
      <c r="M2847" s="53">
        <f ca="1"/>
        <v>1907</v>
      </c>
      <c r="N2847" s="53">
        <f ca="1"/>
        <v>10</v>
      </c>
      <c r="O2847" s="53" t="str">
        <f ca="1"/>
        <v>1907-10</v>
      </c>
    </row>
    <row r="2848" spans="12:15" x14ac:dyDescent="0.4">
      <c r="L2848" s="56">
        <f ca="1"/>
        <v>2847</v>
      </c>
      <c r="M2848" s="53">
        <f ca="1"/>
        <v>1907</v>
      </c>
      <c r="N2848" s="53">
        <f ca="1"/>
        <v>10</v>
      </c>
      <c r="O2848" s="53" t="str">
        <f ca="1"/>
        <v>1907-10</v>
      </c>
    </row>
    <row r="2849" spans="12:15" x14ac:dyDescent="0.4">
      <c r="L2849" s="56">
        <f ca="1"/>
        <v>2848</v>
      </c>
      <c r="M2849" s="53">
        <f ca="1"/>
        <v>1907</v>
      </c>
      <c r="N2849" s="53">
        <f ca="1"/>
        <v>10</v>
      </c>
      <c r="O2849" s="53" t="str">
        <f ca="1"/>
        <v>1907-10</v>
      </c>
    </row>
    <row r="2850" spans="12:15" x14ac:dyDescent="0.4">
      <c r="L2850" s="56">
        <f ca="1"/>
        <v>2849</v>
      </c>
      <c r="M2850" s="53">
        <f ca="1"/>
        <v>1907</v>
      </c>
      <c r="N2850" s="53">
        <f ca="1"/>
        <v>10</v>
      </c>
      <c r="O2850" s="53" t="str">
        <f ca="1"/>
        <v>1907-10</v>
      </c>
    </row>
    <row r="2851" spans="12:15" x14ac:dyDescent="0.4">
      <c r="L2851" s="56">
        <f ca="1"/>
        <v>2850</v>
      </c>
      <c r="M2851" s="53">
        <f ca="1"/>
        <v>1907</v>
      </c>
      <c r="N2851" s="53">
        <f ca="1"/>
        <v>10</v>
      </c>
      <c r="O2851" s="53" t="str">
        <f ca="1"/>
        <v>1907-10</v>
      </c>
    </row>
    <row r="2852" spans="12:15" x14ac:dyDescent="0.4">
      <c r="L2852" s="56">
        <f ca="1"/>
        <v>2851</v>
      </c>
      <c r="M2852" s="53">
        <f ca="1"/>
        <v>1907</v>
      </c>
      <c r="N2852" s="53">
        <f ca="1"/>
        <v>10</v>
      </c>
      <c r="O2852" s="53" t="str">
        <f ca="1"/>
        <v>1907-10</v>
      </c>
    </row>
    <row r="2853" spans="12:15" x14ac:dyDescent="0.4">
      <c r="L2853" s="56">
        <f ca="1"/>
        <v>2852</v>
      </c>
      <c r="M2853" s="53">
        <f ca="1"/>
        <v>1907</v>
      </c>
      <c r="N2853" s="53">
        <f ca="1"/>
        <v>10</v>
      </c>
      <c r="O2853" s="53" t="str">
        <f ca="1"/>
        <v>1907-10</v>
      </c>
    </row>
    <row r="2854" spans="12:15" x14ac:dyDescent="0.4">
      <c r="L2854" s="56">
        <f ca="1"/>
        <v>2853</v>
      </c>
      <c r="M2854" s="53">
        <f ca="1"/>
        <v>1907</v>
      </c>
      <c r="N2854" s="53">
        <f ca="1"/>
        <v>10</v>
      </c>
      <c r="O2854" s="53" t="str">
        <f ca="1"/>
        <v>1907-10</v>
      </c>
    </row>
    <row r="2855" spans="12:15" x14ac:dyDescent="0.4">
      <c r="L2855" s="56">
        <f ca="1"/>
        <v>2854</v>
      </c>
      <c r="M2855" s="53">
        <f ca="1"/>
        <v>1907</v>
      </c>
      <c r="N2855" s="53">
        <f ca="1"/>
        <v>10</v>
      </c>
      <c r="O2855" s="53" t="str">
        <f ca="1"/>
        <v>1907-10</v>
      </c>
    </row>
    <row r="2856" spans="12:15" x14ac:dyDescent="0.4">
      <c r="L2856" s="56">
        <f ca="1"/>
        <v>2855</v>
      </c>
      <c r="M2856" s="53">
        <f ca="1"/>
        <v>1907</v>
      </c>
      <c r="N2856" s="53">
        <f ca="1"/>
        <v>10</v>
      </c>
      <c r="O2856" s="53" t="str">
        <f ca="1"/>
        <v>1907-10</v>
      </c>
    </row>
    <row r="2857" spans="12:15" x14ac:dyDescent="0.4">
      <c r="L2857" s="56">
        <f ca="1"/>
        <v>2856</v>
      </c>
      <c r="M2857" s="53">
        <f ca="1"/>
        <v>1907</v>
      </c>
      <c r="N2857" s="53">
        <f ca="1"/>
        <v>10</v>
      </c>
      <c r="O2857" s="53" t="str">
        <f ca="1"/>
        <v>1907-10</v>
      </c>
    </row>
    <row r="2858" spans="12:15" x14ac:dyDescent="0.4">
      <c r="L2858" s="56">
        <f ca="1"/>
        <v>2857</v>
      </c>
      <c r="M2858" s="53">
        <f ca="1"/>
        <v>1907</v>
      </c>
      <c r="N2858" s="53">
        <f ca="1"/>
        <v>10</v>
      </c>
      <c r="O2858" s="53" t="str">
        <f ca="1"/>
        <v>1907-10</v>
      </c>
    </row>
    <row r="2859" spans="12:15" x14ac:dyDescent="0.4">
      <c r="L2859" s="56">
        <f ca="1"/>
        <v>2858</v>
      </c>
      <c r="M2859" s="53">
        <f ca="1"/>
        <v>1907</v>
      </c>
      <c r="N2859" s="53">
        <f ca="1"/>
        <v>10</v>
      </c>
      <c r="O2859" s="53" t="str">
        <f ca="1"/>
        <v>1907-10</v>
      </c>
    </row>
    <row r="2860" spans="12:15" x14ac:dyDescent="0.4">
      <c r="L2860" s="56">
        <f ca="1"/>
        <v>2859</v>
      </c>
      <c r="M2860" s="53">
        <f ca="1"/>
        <v>1907</v>
      </c>
      <c r="N2860" s="53">
        <f ca="1"/>
        <v>10</v>
      </c>
      <c r="O2860" s="53" t="str">
        <f ca="1"/>
        <v>1907-10</v>
      </c>
    </row>
    <row r="2861" spans="12:15" x14ac:dyDescent="0.4">
      <c r="L2861" s="56">
        <f ca="1"/>
        <v>2860</v>
      </c>
      <c r="M2861" s="53">
        <f ca="1"/>
        <v>1907</v>
      </c>
      <c r="N2861" s="53">
        <f ca="1"/>
        <v>10</v>
      </c>
      <c r="O2861" s="53" t="str">
        <f ca="1"/>
        <v>1907-10</v>
      </c>
    </row>
    <row r="2862" spans="12:15" x14ac:dyDescent="0.4">
      <c r="L2862" s="56">
        <f ca="1"/>
        <v>2861</v>
      </c>
      <c r="M2862" s="53">
        <f ca="1"/>
        <v>1907</v>
      </c>
      <c r="N2862" s="53">
        <f ca="1"/>
        <v>10</v>
      </c>
      <c r="O2862" s="53" t="str">
        <f ca="1"/>
        <v>1907-10</v>
      </c>
    </row>
    <row r="2863" spans="12:15" x14ac:dyDescent="0.4">
      <c r="L2863" s="56">
        <f ca="1"/>
        <v>2862</v>
      </c>
      <c r="M2863" s="53">
        <f ca="1"/>
        <v>1907</v>
      </c>
      <c r="N2863" s="53">
        <f ca="1"/>
        <v>11</v>
      </c>
      <c r="O2863" s="53" t="str">
        <f ca="1"/>
        <v>1907-11</v>
      </c>
    </row>
    <row r="2864" spans="12:15" x14ac:dyDescent="0.4">
      <c r="L2864" s="56">
        <f ca="1"/>
        <v>2863</v>
      </c>
      <c r="M2864" s="53">
        <f ca="1"/>
        <v>1907</v>
      </c>
      <c r="N2864" s="53">
        <f ca="1"/>
        <v>11</v>
      </c>
      <c r="O2864" s="53" t="str">
        <f ca="1"/>
        <v>1907-11</v>
      </c>
    </row>
    <row r="2865" spans="12:15" x14ac:dyDescent="0.4">
      <c r="L2865" s="56">
        <f ca="1"/>
        <v>2864</v>
      </c>
      <c r="M2865" s="53">
        <f ca="1"/>
        <v>1907</v>
      </c>
      <c r="N2865" s="53">
        <f ca="1"/>
        <v>11</v>
      </c>
      <c r="O2865" s="53" t="str">
        <f ca="1"/>
        <v>1907-11</v>
      </c>
    </row>
    <row r="2866" spans="12:15" x14ac:dyDescent="0.4">
      <c r="L2866" s="56">
        <f ca="1"/>
        <v>2865</v>
      </c>
      <c r="M2866" s="53">
        <f ca="1"/>
        <v>1907</v>
      </c>
      <c r="N2866" s="53">
        <f ca="1"/>
        <v>11</v>
      </c>
      <c r="O2866" s="53" t="str">
        <f ca="1"/>
        <v>1907-11</v>
      </c>
    </row>
    <row r="2867" spans="12:15" x14ac:dyDescent="0.4">
      <c r="L2867" s="56">
        <f ca="1"/>
        <v>2866</v>
      </c>
      <c r="M2867" s="53">
        <f ca="1"/>
        <v>1907</v>
      </c>
      <c r="N2867" s="53">
        <f ca="1"/>
        <v>11</v>
      </c>
      <c r="O2867" s="53" t="str">
        <f ca="1"/>
        <v>1907-11</v>
      </c>
    </row>
    <row r="2868" spans="12:15" x14ac:dyDescent="0.4">
      <c r="L2868" s="56">
        <f ca="1"/>
        <v>2867</v>
      </c>
      <c r="M2868" s="53">
        <f ca="1"/>
        <v>1907</v>
      </c>
      <c r="N2868" s="53">
        <f ca="1"/>
        <v>11</v>
      </c>
      <c r="O2868" s="53" t="str">
        <f ca="1"/>
        <v>1907-11</v>
      </c>
    </row>
    <row r="2869" spans="12:15" x14ac:dyDescent="0.4">
      <c r="L2869" s="56">
        <f ca="1"/>
        <v>2868</v>
      </c>
      <c r="M2869" s="53">
        <f ca="1"/>
        <v>1907</v>
      </c>
      <c r="N2869" s="53">
        <f ca="1"/>
        <v>11</v>
      </c>
      <c r="O2869" s="53" t="str">
        <f ca="1"/>
        <v>1907-11</v>
      </c>
    </row>
    <row r="2870" spans="12:15" x14ac:dyDescent="0.4">
      <c r="L2870" s="56">
        <f ca="1"/>
        <v>2869</v>
      </c>
      <c r="M2870" s="53">
        <f ca="1"/>
        <v>1907</v>
      </c>
      <c r="N2870" s="53">
        <f ca="1"/>
        <v>11</v>
      </c>
      <c r="O2870" s="53" t="str">
        <f ca="1"/>
        <v>1907-11</v>
      </c>
    </row>
    <row r="2871" spans="12:15" x14ac:dyDescent="0.4">
      <c r="L2871" s="56">
        <f ca="1"/>
        <v>2870</v>
      </c>
      <c r="M2871" s="53">
        <f ca="1"/>
        <v>1907</v>
      </c>
      <c r="N2871" s="53">
        <f ca="1"/>
        <v>11</v>
      </c>
      <c r="O2871" s="53" t="str">
        <f ca="1"/>
        <v>1907-11</v>
      </c>
    </row>
    <row r="2872" spans="12:15" x14ac:dyDescent="0.4">
      <c r="L2872" s="56">
        <f ca="1"/>
        <v>2871</v>
      </c>
      <c r="M2872" s="53">
        <f ca="1"/>
        <v>1907</v>
      </c>
      <c r="N2872" s="53">
        <f ca="1"/>
        <v>11</v>
      </c>
      <c r="O2872" s="53" t="str">
        <f ca="1"/>
        <v>1907-11</v>
      </c>
    </row>
    <row r="2873" spans="12:15" x14ac:dyDescent="0.4">
      <c r="L2873" s="56">
        <f ca="1"/>
        <v>2872</v>
      </c>
      <c r="M2873" s="53">
        <f ca="1"/>
        <v>1907</v>
      </c>
      <c r="N2873" s="53">
        <f ca="1"/>
        <v>11</v>
      </c>
      <c r="O2873" s="53" t="str">
        <f ca="1"/>
        <v>1907-11</v>
      </c>
    </row>
    <row r="2874" spans="12:15" x14ac:dyDescent="0.4">
      <c r="L2874" s="56">
        <f ca="1"/>
        <v>2873</v>
      </c>
      <c r="M2874" s="53">
        <f ca="1"/>
        <v>1907</v>
      </c>
      <c r="N2874" s="53">
        <f ca="1"/>
        <v>11</v>
      </c>
      <c r="O2874" s="53" t="str">
        <f ca="1"/>
        <v>1907-11</v>
      </c>
    </row>
    <row r="2875" spans="12:15" x14ac:dyDescent="0.4">
      <c r="L2875" s="56">
        <f ca="1"/>
        <v>2874</v>
      </c>
      <c r="M2875" s="53">
        <f ca="1"/>
        <v>1907</v>
      </c>
      <c r="N2875" s="53">
        <f ca="1"/>
        <v>11</v>
      </c>
      <c r="O2875" s="53" t="str">
        <f ca="1"/>
        <v>1907-11</v>
      </c>
    </row>
    <row r="2876" spans="12:15" x14ac:dyDescent="0.4">
      <c r="L2876" s="56">
        <f ca="1"/>
        <v>2875</v>
      </c>
      <c r="M2876" s="53">
        <f ca="1"/>
        <v>1907</v>
      </c>
      <c r="N2876" s="53">
        <f ca="1"/>
        <v>11</v>
      </c>
      <c r="O2876" s="53" t="str">
        <f ca="1"/>
        <v>1907-11</v>
      </c>
    </row>
    <row r="2877" spans="12:15" x14ac:dyDescent="0.4">
      <c r="L2877" s="56">
        <f ca="1"/>
        <v>2876</v>
      </c>
      <c r="M2877" s="53">
        <f ca="1"/>
        <v>1907</v>
      </c>
      <c r="N2877" s="53">
        <f ca="1"/>
        <v>11</v>
      </c>
      <c r="O2877" s="53" t="str">
        <f ca="1"/>
        <v>1907-11</v>
      </c>
    </row>
    <row r="2878" spans="12:15" x14ac:dyDescent="0.4">
      <c r="L2878" s="56">
        <f ca="1"/>
        <v>2877</v>
      </c>
      <c r="M2878" s="53">
        <f ca="1"/>
        <v>1907</v>
      </c>
      <c r="N2878" s="53">
        <f ca="1"/>
        <v>11</v>
      </c>
      <c r="O2878" s="53" t="str">
        <f ca="1"/>
        <v>1907-11</v>
      </c>
    </row>
    <row r="2879" spans="12:15" x14ac:dyDescent="0.4">
      <c r="L2879" s="56">
        <f ca="1"/>
        <v>2878</v>
      </c>
      <c r="M2879" s="53">
        <f ca="1"/>
        <v>1907</v>
      </c>
      <c r="N2879" s="53">
        <f ca="1"/>
        <v>11</v>
      </c>
      <c r="O2879" s="53" t="str">
        <f ca="1"/>
        <v>1907-11</v>
      </c>
    </row>
    <row r="2880" spans="12:15" x14ac:dyDescent="0.4">
      <c r="L2880" s="56">
        <f ca="1"/>
        <v>2879</v>
      </c>
      <c r="M2880" s="53">
        <f ca="1"/>
        <v>1907</v>
      </c>
      <c r="N2880" s="53">
        <f ca="1"/>
        <v>11</v>
      </c>
      <c r="O2880" s="53" t="str">
        <f ca="1"/>
        <v>1907-11</v>
      </c>
    </row>
    <row r="2881" spans="12:15" x14ac:dyDescent="0.4">
      <c r="L2881" s="56">
        <f ca="1"/>
        <v>2880</v>
      </c>
      <c r="M2881" s="53">
        <f ca="1"/>
        <v>1907</v>
      </c>
      <c r="N2881" s="53">
        <f ca="1"/>
        <v>11</v>
      </c>
      <c r="O2881" s="53" t="str">
        <f ca="1"/>
        <v>1907-11</v>
      </c>
    </row>
    <row r="2882" spans="12:15" x14ac:dyDescent="0.4">
      <c r="L2882" s="56">
        <f ca="1"/>
        <v>2881</v>
      </c>
      <c r="M2882" s="53">
        <f ca="1"/>
        <v>1907</v>
      </c>
      <c r="N2882" s="53">
        <f ca="1"/>
        <v>11</v>
      </c>
      <c r="O2882" s="53" t="str">
        <f ca="1"/>
        <v>1907-11</v>
      </c>
    </row>
    <row r="2883" spans="12:15" x14ac:dyDescent="0.4">
      <c r="L2883" s="56">
        <f ca="1"/>
        <v>2882</v>
      </c>
      <c r="M2883" s="53">
        <f ca="1"/>
        <v>1907</v>
      </c>
      <c r="N2883" s="53">
        <f ca="1"/>
        <v>11</v>
      </c>
      <c r="O2883" s="53" t="str">
        <f ca="1"/>
        <v>1907-11</v>
      </c>
    </row>
    <row r="2884" spans="12:15" x14ac:dyDescent="0.4">
      <c r="L2884" s="56">
        <f ca="1"/>
        <v>2883</v>
      </c>
      <c r="M2884" s="53">
        <f ca="1"/>
        <v>1907</v>
      </c>
      <c r="N2884" s="53">
        <f ca="1"/>
        <v>11</v>
      </c>
      <c r="O2884" s="53" t="str">
        <f ca="1"/>
        <v>1907-11</v>
      </c>
    </row>
    <row r="2885" spans="12:15" x14ac:dyDescent="0.4">
      <c r="L2885" s="56">
        <f ca="1"/>
        <v>2884</v>
      </c>
      <c r="M2885" s="53">
        <f ca="1"/>
        <v>1907</v>
      </c>
      <c r="N2885" s="53">
        <f ca="1"/>
        <v>11</v>
      </c>
      <c r="O2885" s="53" t="str">
        <f ca="1"/>
        <v>1907-11</v>
      </c>
    </row>
    <row r="2886" spans="12:15" x14ac:dyDescent="0.4">
      <c r="L2886" s="56">
        <f ca="1"/>
        <v>2885</v>
      </c>
      <c r="M2886" s="53">
        <f ca="1"/>
        <v>1907</v>
      </c>
      <c r="N2886" s="53">
        <f ca="1"/>
        <v>11</v>
      </c>
      <c r="O2886" s="53" t="str">
        <f ca="1"/>
        <v>1907-11</v>
      </c>
    </row>
    <row r="2887" spans="12:15" x14ac:dyDescent="0.4">
      <c r="L2887" s="56">
        <f ca="1"/>
        <v>2886</v>
      </c>
      <c r="M2887" s="53">
        <f ca="1"/>
        <v>1907</v>
      </c>
      <c r="N2887" s="53">
        <f ca="1"/>
        <v>11</v>
      </c>
      <c r="O2887" s="53" t="str">
        <f ca="1"/>
        <v>1907-11</v>
      </c>
    </row>
    <row r="2888" spans="12:15" x14ac:dyDescent="0.4">
      <c r="L2888" s="56">
        <f ca="1"/>
        <v>2887</v>
      </c>
      <c r="M2888" s="53">
        <f ca="1"/>
        <v>1907</v>
      </c>
      <c r="N2888" s="53">
        <f ca="1"/>
        <v>11</v>
      </c>
      <c r="O2888" s="53" t="str">
        <f ca="1"/>
        <v>1907-11</v>
      </c>
    </row>
    <row r="2889" spans="12:15" x14ac:dyDescent="0.4">
      <c r="L2889" s="56">
        <f ca="1"/>
        <v>2888</v>
      </c>
      <c r="M2889" s="53">
        <f ca="1"/>
        <v>1907</v>
      </c>
      <c r="N2889" s="53">
        <f ca="1"/>
        <v>11</v>
      </c>
      <c r="O2889" s="53" t="str">
        <f ca="1"/>
        <v>1907-11</v>
      </c>
    </row>
    <row r="2890" spans="12:15" x14ac:dyDescent="0.4">
      <c r="L2890" s="56">
        <f ca="1"/>
        <v>2889</v>
      </c>
      <c r="M2890" s="53">
        <f ca="1"/>
        <v>1907</v>
      </c>
      <c r="N2890" s="53">
        <f ca="1"/>
        <v>11</v>
      </c>
      <c r="O2890" s="53" t="str">
        <f ca="1"/>
        <v>1907-11</v>
      </c>
    </row>
    <row r="2891" spans="12:15" x14ac:dyDescent="0.4">
      <c r="L2891" s="56">
        <f ca="1"/>
        <v>2890</v>
      </c>
      <c r="M2891" s="53">
        <f ca="1"/>
        <v>1907</v>
      </c>
      <c r="N2891" s="53">
        <f ca="1"/>
        <v>11</v>
      </c>
      <c r="O2891" s="53" t="str">
        <f ca="1"/>
        <v>1907-11</v>
      </c>
    </row>
    <row r="2892" spans="12:15" x14ac:dyDescent="0.4">
      <c r="L2892" s="56">
        <f ca="1"/>
        <v>2891</v>
      </c>
      <c r="M2892" s="53">
        <f ca="1"/>
        <v>1907</v>
      </c>
      <c r="N2892" s="53">
        <f ca="1"/>
        <v>11</v>
      </c>
      <c r="O2892" s="53" t="str">
        <f ca="1"/>
        <v>1907-11</v>
      </c>
    </row>
    <row r="2893" spans="12:15" x14ac:dyDescent="0.4">
      <c r="L2893" s="56">
        <f ca="1"/>
        <v>2892</v>
      </c>
      <c r="M2893" s="53">
        <f ca="1"/>
        <v>1907</v>
      </c>
      <c r="N2893" s="53">
        <f ca="1"/>
        <v>12</v>
      </c>
      <c r="O2893" s="53" t="str">
        <f ca="1"/>
        <v>1907-12</v>
      </c>
    </row>
    <row r="2894" spans="12:15" x14ac:dyDescent="0.4">
      <c r="L2894" s="56">
        <f ca="1"/>
        <v>2893</v>
      </c>
      <c r="M2894" s="53">
        <f ca="1"/>
        <v>1907</v>
      </c>
      <c r="N2894" s="53">
        <f ca="1"/>
        <v>12</v>
      </c>
      <c r="O2894" s="53" t="str">
        <f ca="1"/>
        <v>1907-12</v>
      </c>
    </row>
    <row r="2895" spans="12:15" x14ac:dyDescent="0.4">
      <c r="L2895" s="56">
        <f ca="1"/>
        <v>2894</v>
      </c>
      <c r="M2895" s="53">
        <f ca="1"/>
        <v>1907</v>
      </c>
      <c r="N2895" s="53">
        <f ca="1"/>
        <v>12</v>
      </c>
      <c r="O2895" s="53" t="str">
        <f ca="1"/>
        <v>1907-12</v>
      </c>
    </row>
    <row r="2896" spans="12:15" x14ac:dyDescent="0.4">
      <c r="L2896" s="56">
        <f ca="1"/>
        <v>2895</v>
      </c>
      <c r="M2896" s="53">
        <f ca="1"/>
        <v>1907</v>
      </c>
      <c r="N2896" s="53">
        <f ca="1"/>
        <v>12</v>
      </c>
      <c r="O2896" s="53" t="str">
        <f ca="1"/>
        <v>1907-12</v>
      </c>
    </row>
    <row r="2897" spans="12:15" x14ac:dyDescent="0.4">
      <c r="L2897" s="56">
        <f ca="1"/>
        <v>2896</v>
      </c>
      <c r="M2897" s="53">
        <f ca="1"/>
        <v>1907</v>
      </c>
      <c r="N2897" s="53">
        <f ca="1"/>
        <v>12</v>
      </c>
      <c r="O2897" s="53" t="str">
        <f ca="1"/>
        <v>1907-12</v>
      </c>
    </row>
    <row r="2898" spans="12:15" x14ac:dyDescent="0.4">
      <c r="L2898" s="56">
        <f ca="1"/>
        <v>2897</v>
      </c>
      <c r="M2898" s="53">
        <f ca="1"/>
        <v>1907</v>
      </c>
      <c r="N2898" s="53">
        <f ca="1"/>
        <v>12</v>
      </c>
      <c r="O2898" s="53" t="str">
        <f ca="1"/>
        <v>1907-12</v>
      </c>
    </row>
    <row r="2899" spans="12:15" x14ac:dyDescent="0.4">
      <c r="L2899" s="56">
        <f ca="1"/>
        <v>2898</v>
      </c>
      <c r="M2899" s="53">
        <f ca="1"/>
        <v>1907</v>
      </c>
      <c r="N2899" s="53">
        <f ca="1"/>
        <v>12</v>
      </c>
      <c r="O2899" s="53" t="str">
        <f ca="1"/>
        <v>1907-12</v>
      </c>
    </row>
    <row r="2900" spans="12:15" x14ac:dyDescent="0.4">
      <c r="L2900" s="56">
        <f ca="1"/>
        <v>2899</v>
      </c>
      <c r="M2900" s="53">
        <f ca="1"/>
        <v>1907</v>
      </c>
      <c r="N2900" s="53">
        <f ca="1"/>
        <v>12</v>
      </c>
      <c r="O2900" s="53" t="str">
        <f ca="1"/>
        <v>1907-12</v>
      </c>
    </row>
    <row r="2901" spans="12:15" x14ac:dyDescent="0.4">
      <c r="L2901" s="56">
        <f ca="1"/>
        <v>2900</v>
      </c>
      <c r="M2901" s="53">
        <f ca="1"/>
        <v>1907</v>
      </c>
      <c r="N2901" s="53">
        <f ca="1"/>
        <v>12</v>
      </c>
      <c r="O2901" s="53" t="str">
        <f ca="1"/>
        <v>1907-12</v>
      </c>
    </row>
    <row r="2902" spans="12:15" x14ac:dyDescent="0.4">
      <c r="L2902" s="56">
        <f ca="1"/>
        <v>2901</v>
      </c>
      <c r="M2902" s="53">
        <f ca="1"/>
        <v>1907</v>
      </c>
      <c r="N2902" s="53">
        <f ca="1"/>
        <v>12</v>
      </c>
      <c r="O2902" s="53" t="str">
        <f ca="1"/>
        <v>1907-12</v>
      </c>
    </row>
    <row r="2903" spans="12:15" x14ac:dyDescent="0.4">
      <c r="L2903" s="56">
        <f ca="1"/>
        <v>2902</v>
      </c>
      <c r="M2903" s="53">
        <f ca="1"/>
        <v>1907</v>
      </c>
      <c r="N2903" s="53">
        <f ca="1"/>
        <v>12</v>
      </c>
      <c r="O2903" s="53" t="str">
        <f ca="1"/>
        <v>1907-12</v>
      </c>
    </row>
    <row r="2904" spans="12:15" x14ac:dyDescent="0.4">
      <c r="L2904" s="56">
        <f ca="1"/>
        <v>2903</v>
      </c>
      <c r="M2904" s="53">
        <f ca="1"/>
        <v>1907</v>
      </c>
      <c r="N2904" s="53">
        <f ca="1"/>
        <v>12</v>
      </c>
      <c r="O2904" s="53" t="str">
        <f ca="1"/>
        <v>1907-12</v>
      </c>
    </row>
    <row r="2905" spans="12:15" x14ac:dyDescent="0.4">
      <c r="L2905" s="56">
        <f ca="1"/>
        <v>2904</v>
      </c>
      <c r="M2905" s="53">
        <f ca="1"/>
        <v>1907</v>
      </c>
      <c r="N2905" s="53">
        <f ca="1"/>
        <v>12</v>
      </c>
      <c r="O2905" s="53" t="str">
        <f ca="1"/>
        <v>1907-12</v>
      </c>
    </row>
    <row r="2906" spans="12:15" x14ac:dyDescent="0.4">
      <c r="L2906" s="56">
        <f ca="1"/>
        <v>2905</v>
      </c>
      <c r="M2906" s="53">
        <f ca="1"/>
        <v>1907</v>
      </c>
      <c r="N2906" s="53">
        <f ca="1"/>
        <v>12</v>
      </c>
      <c r="O2906" s="53" t="str">
        <f ca="1"/>
        <v>1907-12</v>
      </c>
    </row>
    <row r="2907" spans="12:15" x14ac:dyDescent="0.4">
      <c r="L2907" s="56">
        <f ca="1"/>
        <v>2906</v>
      </c>
      <c r="M2907" s="53">
        <f ca="1"/>
        <v>1907</v>
      </c>
      <c r="N2907" s="53">
        <f ca="1"/>
        <v>12</v>
      </c>
      <c r="O2907" s="53" t="str">
        <f ca="1"/>
        <v>1907-12</v>
      </c>
    </row>
    <row r="2908" spans="12:15" x14ac:dyDescent="0.4">
      <c r="L2908" s="56">
        <f ca="1"/>
        <v>2907</v>
      </c>
      <c r="M2908" s="53">
        <f ca="1"/>
        <v>1907</v>
      </c>
      <c r="N2908" s="53">
        <f ca="1"/>
        <v>12</v>
      </c>
      <c r="O2908" s="53" t="str">
        <f ca="1"/>
        <v>1907-12</v>
      </c>
    </row>
    <row r="2909" spans="12:15" x14ac:dyDescent="0.4">
      <c r="L2909" s="56">
        <f ca="1"/>
        <v>2908</v>
      </c>
      <c r="M2909" s="53">
        <f ca="1"/>
        <v>1907</v>
      </c>
      <c r="N2909" s="53">
        <f ca="1"/>
        <v>12</v>
      </c>
      <c r="O2909" s="53" t="str">
        <f ca="1"/>
        <v>1907-12</v>
      </c>
    </row>
    <row r="2910" spans="12:15" x14ac:dyDescent="0.4">
      <c r="L2910" s="56">
        <f ca="1"/>
        <v>2909</v>
      </c>
      <c r="M2910" s="53">
        <f ca="1"/>
        <v>1907</v>
      </c>
      <c r="N2910" s="53">
        <f ca="1"/>
        <v>12</v>
      </c>
      <c r="O2910" s="53" t="str">
        <f ca="1"/>
        <v>1907-12</v>
      </c>
    </row>
    <row r="2911" spans="12:15" x14ac:dyDescent="0.4">
      <c r="L2911" s="56">
        <f ca="1"/>
        <v>2910</v>
      </c>
      <c r="M2911" s="53">
        <f ca="1"/>
        <v>1907</v>
      </c>
      <c r="N2911" s="53">
        <f ca="1"/>
        <v>12</v>
      </c>
      <c r="O2911" s="53" t="str">
        <f ca="1"/>
        <v>1907-12</v>
      </c>
    </row>
    <row r="2912" spans="12:15" x14ac:dyDescent="0.4">
      <c r="L2912" s="56">
        <f ca="1"/>
        <v>2911</v>
      </c>
      <c r="M2912" s="53">
        <f ca="1"/>
        <v>1907</v>
      </c>
      <c r="N2912" s="53">
        <f ca="1"/>
        <v>12</v>
      </c>
      <c r="O2912" s="53" t="str">
        <f ca="1"/>
        <v>1907-12</v>
      </c>
    </row>
    <row r="2913" spans="12:15" x14ac:dyDescent="0.4">
      <c r="L2913" s="56">
        <f ca="1"/>
        <v>2912</v>
      </c>
      <c r="M2913" s="53">
        <f ca="1"/>
        <v>1907</v>
      </c>
      <c r="N2913" s="53">
        <f ca="1"/>
        <v>12</v>
      </c>
      <c r="O2913" s="53" t="str">
        <f ca="1"/>
        <v>1907-12</v>
      </c>
    </row>
    <row r="2914" spans="12:15" x14ac:dyDescent="0.4">
      <c r="L2914" s="56">
        <f ca="1"/>
        <v>2913</v>
      </c>
      <c r="M2914" s="53">
        <f ca="1"/>
        <v>1907</v>
      </c>
      <c r="N2914" s="53">
        <f ca="1"/>
        <v>12</v>
      </c>
      <c r="O2914" s="53" t="str">
        <f ca="1"/>
        <v>1907-12</v>
      </c>
    </row>
    <row r="2915" spans="12:15" x14ac:dyDescent="0.4">
      <c r="L2915" s="56">
        <f ca="1"/>
        <v>2914</v>
      </c>
      <c r="M2915" s="53">
        <f ca="1"/>
        <v>1907</v>
      </c>
      <c r="N2915" s="53">
        <f ca="1"/>
        <v>12</v>
      </c>
      <c r="O2915" s="53" t="str">
        <f ca="1"/>
        <v>1907-12</v>
      </c>
    </row>
    <row r="2916" spans="12:15" x14ac:dyDescent="0.4">
      <c r="L2916" s="56">
        <f ca="1"/>
        <v>2915</v>
      </c>
      <c r="M2916" s="53">
        <f ca="1"/>
        <v>1907</v>
      </c>
      <c r="N2916" s="53">
        <f ca="1"/>
        <v>12</v>
      </c>
      <c r="O2916" s="53" t="str">
        <f ca="1"/>
        <v>1907-12</v>
      </c>
    </row>
    <row r="2917" spans="12:15" x14ac:dyDescent="0.4">
      <c r="L2917" s="56">
        <f ca="1"/>
        <v>2916</v>
      </c>
      <c r="M2917" s="53">
        <f ca="1"/>
        <v>1907</v>
      </c>
      <c r="N2917" s="53">
        <f ca="1"/>
        <v>12</v>
      </c>
      <c r="O2917" s="53" t="str">
        <f ca="1"/>
        <v>1907-12</v>
      </c>
    </row>
    <row r="2918" spans="12:15" x14ac:dyDescent="0.4">
      <c r="L2918" s="56">
        <f ca="1"/>
        <v>2917</v>
      </c>
      <c r="M2918" s="53">
        <f ca="1"/>
        <v>1907</v>
      </c>
      <c r="N2918" s="53">
        <f ca="1"/>
        <v>12</v>
      </c>
      <c r="O2918" s="53" t="str">
        <f ca="1"/>
        <v>1907-12</v>
      </c>
    </row>
    <row r="2919" spans="12:15" x14ac:dyDescent="0.4">
      <c r="L2919" s="56">
        <f ca="1"/>
        <v>2918</v>
      </c>
      <c r="M2919" s="53">
        <f ca="1"/>
        <v>1907</v>
      </c>
      <c r="N2919" s="53">
        <f ca="1"/>
        <v>12</v>
      </c>
      <c r="O2919" s="53" t="str">
        <f ca="1"/>
        <v>1907-12</v>
      </c>
    </row>
    <row r="2920" spans="12:15" x14ac:dyDescent="0.4">
      <c r="L2920" s="56">
        <f ca="1"/>
        <v>2919</v>
      </c>
      <c r="M2920" s="53">
        <f ca="1"/>
        <v>1907</v>
      </c>
      <c r="N2920" s="53">
        <f ca="1"/>
        <v>12</v>
      </c>
      <c r="O2920" s="53" t="str">
        <f ca="1"/>
        <v>1907-12</v>
      </c>
    </row>
    <row r="2921" spans="12:15" x14ac:dyDescent="0.4">
      <c r="L2921" s="56">
        <f ca="1"/>
        <v>2920</v>
      </c>
      <c r="M2921" s="53">
        <f ca="1"/>
        <v>1907</v>
      </c>
      <c r="N2921" s="53">
        <f ca="1"/>
        <v>12</v>
      </c>
      <c r="O2921" s="53" t="str">
        <f ca="1"/>
        <v>1907-12</v>
      </c>
    </row>
    <row r="2922" spans="12:15" x14ac:dyDescent="0.4">
      <c r="L2922" s="56">
        <f ca="1"/>
        <v>2921</v>
      </c>
      <c r="M2922" s="53">
        <f ca="1"/>
        <v>1907</v>
      </c>
      <c r="N2922" s="53">
        <f ca="1"/>
        <v>12</v>
      </c>
      <c r="O2922" s="53" t="str">
        <f ca="1"/>
        <v>1907-12</v>
      </c>
    </row>
    <row r="2923" spans="12:15" x14ac:dyDescent="0.4">
      <c r="L2923" s="56">
        <f ca="1"/>
        <v>2922</v>
      </c>
      <c r="M2923" s="53">
        <f ca="1"/>
        <v>1907</v>
      </c>
      <c r="N2923" s="53">
        <f ca="1"/>
        <v>12</v>
      </c>
      <c r="O2923" s="53" t="str">
        <f ca="1"/>
        <v>1907-12</v>
      </c>
    </row>
    <row r="2924" spans="12:15" x14ac:dyDescent="0.4">
      <c r="L2924" s="56">
        <f ca="1"/>
        <v>2923</v>
      </c>
      <c r="M2924" s="53">
        <f ca="1"/>
        <v>1908</v>
      </c>
      <c r="N2924" s="53">
        <f ca="1"/>
        <v>1</v>
      </c>
      <c r="O2924" s="53" t="str">
        <f ca="1"/>
        <v>1908-01</v>
      </c>
    </row>
    <row r="2925" spans="12:15" x14ac:dyDescent="0.4">
      <c r="L2925" s="56">
        <f ca="1"/>
        <v>2924</v>
      </c>
      <c r="M2925" s="53">
        <f ca="1"/>
        <v>1908</v>
      </c>
      <c r="N2925" s="53">
        <f ca="1"/>
        <v>1</v>
      </c>
      <c r="O2925" s="53" t="str">
        <f ca="1"/>
        <v>1908-01</v>
      </c>
    </row>
    <row r="2926" spans="12:15" x14ac:dyDescent="0.4">
      <c r="L2926" s="56">
        <f ca="1"/>
        <v>2925</v>
      </c>
      <c r="M2926" s="53">
        <f ca="1"/>
        <v>1908</v>
      </c>
      <c r="N2926" s="53">
        <f ca="1"/>
        <v>1</v>
      </c>
      <c r="O2926" s="53" t="str">
        <f ca="1"/>
        <v>1908-01</v>
      </c>
    </row>
    <row r="2927" spans="12:15" x14ac:dyDescent="0.4">
      <c r="L2927" s="56">
        <f ca="1"/>
        <v>2926</v>
      </c>
      <c r="M2927" s="53">
        <f ca="1"/>
        <v>1908</v>
      </c>
      <c r="N2927" s="53">
        <f ca="1"/>
        <v>1</v>
      </c>
      <c r="O2927" s="53" t="str">
        <f ca="1"/>
        <v>1908-01</v>
      </c>
    </row>
    <row r="2928" spans="12:15" x14ac:dyDescent="0.4">
      <c r="L2928" s="56">
        <f ca="1"/>
        <v>2927</v>
      </c>
      <c r="M2928" s="53">
        <f ca="1"/>
        <v>1908</v>
      </c>
      <c r="N2928" s="53">
        <f ca="1"/>
        <v>1</v>
      </c>
      <c r="O2928" s="53" t="str">
        <f ca="1"/>
        <v>1908-01</v>
      </c>
    </row>
    <row r="2929" spans="12:15" x14ac:dyDescent="0.4">
      <c r="L2929" s="56">
        <f ca="1"/>
        <v>2928</v>
      </c>
      <c r="M2929" s="53">
        <f ca="1"/>
        <v>1908</v>
      </c>
      <c r="N2929" s="53">
        <f ca="1"/>
        <v>1</v>
      </c>
      <c r="O2929" s="53" t="str">
        <f ca="1"/>
        <v>1908-01</v>
      </c>
    </row>
    <row r="2930" spans="12:15" x14ac:dyDescent="0.4">
      <c r="L2930" s="56">
        <f ca="1"/>
        <v>2929</v>
      </c>
      <c r="M2930" s="53">
        <f ca="1"/>
        <v>1908</v>
      </c>
      <c r="N2930" s="53">
        <f ca="1"/>
        <v>1</v>
      </c>
      <c r="O2930" s="53" t="str">
        <f ca="1"/>
        <v>1908-01</v>
      </c>
    </row>
    <row r="2931" spans="12:15" x14ac:dyDescent="0.4">
      <c r="L2931" s="56">
        <f ca="1"/>
        <v>2930</v>
      </c>
      <c r="M2931" s="53">
        <f ca="1"/>
        <v>1908</v>
      </c>
      <c r="N2931" s="53">
        <f ca="1"/>
        <v>1</v>
      </c>
      <c r="O2931" s="53" t="str">
        <f ca="1"/>
        <v>1908-01</v>
      </c>
    </row>
    <row r="2932" spans="12:15" x14ac:dyDescent="0.4">
      <c r="L2932" s="56">
        <f ca="1"/>
        <v>2931</v>
      </c>
      <c r="M2932" s="53">
        <f ca="1"/>
        <v>1908</v>
      </c>
      <c r="N2932" s="53">
        <f ca="1"/>
        <v>1</v>
      </c>
      <c r="O2932" s="53" t="str">
        <f ca="1"/>
        <v>1908-01</v>
      </c>
    </row>
    <row r="2933" spans="12:15" x14ac:dyDescent="0.4">
      <c r="L2933" s="56">
        <f ca="1"/>
        <v>2932</v>
      </c>
      <c r="M2933" s="53">
        <f ca="1"/>
        <v>1908</v>
      </c>
      <c r="N2933" s="53">
        <f ca="1"/>
        <v>1</v>
      </c>
      <c r="O2933" s="53" t="str">
        <f ca="1"/>
        <v>1908-01</v>
      </c>
    </row>
    <row r="2934" spans="12:15" x14ac:dyDescent="0.4">
      <c r="L2934" s="56">
        <f ca="1"/>
        <v>2933</v>
      </c>
      <c r="M2934" s="53">
        <f ca="1"/>
        <v>1908</v>
      </c>
      <c r="N2934" s="53">
        <f ca="1"/>
        <v>1</v>
      </c>
      <c r="O2934" s="53" t="str">
        <f ca="1"/>
        <v>1908-01</v>
      </c>
    </row>
    <row r="2935" spans="12:15" x14ac:dyDescent="0.4">
      <c r="L2935" s="56">
        <f ca="1"/>
        <v>2934</v>
      </c>
      <c r="M2935" s="53">
        <f ca="1"/>
        <v>1908</v>
      </c>
      <c r="N2935" s="53">
        <f ca="1"/>
        <v>1</v>
      </c>
      <c r="O2935" s="53" t="str">
        <f ca="1"/>
        <v>1908-01</v>
      </c>
    </row>
    <row r="2936" spans="12:15" x14ac:dyDescent="0.4">
      <c r="L2936" s="56">
        <f ca="1"/>
        <v>2935</v>
      </c>
      <c r="M2936" s="53">
        <f ca="1"/>
        <v>1908</v>
      </c>
      <c r="N2936" s="53">
        <f ca="1"/>
        <v>1</v>
      </c>
      <c r="O2936" s="53" t="str">
        <f ca="1"/>
        <v>1908-01</v>
      </c>
    </row>
    <row r="2937" spans="12:15" x14ac:dyDescent="0.4">
      <c r="L2937" s="56">
        <f ca="1"/>
        <v>2936</v>
      </c>
      <c r="M2937" s="53">
        <f ca="1"/>
        <v>1908</v>
      </c>
      <c r="N2937" s="53">
        <f ca="1"/>
        <v>1</v>
      </c>
      <c r="O2937" s="53" t="str">
        <f ca="1"/>
        <v>1908-01</v>
      </c>
    </row>
    <row r="2938" spans="12:15" x14ac:dyDescent="0.4">
      <c r="L2938" s="56">
        <f ca="1"/>
        <v>2937</v>
      </c>
      <c r="M2938" s="53">
        <f ca="1"/>
        <v>1908</v>
      </c>
      <c r="N2938" s="53">
        <f ca="1"/>
        <v>1</v>
      </c>
      <c r="O2938" s="53" t="str">
        <f ca="1"/>
        <v>1908-01</v>
      </c>
    </row>
    <row r="2939" spans="12:15" x14ac:dyDescent="0.4">
      <c r="L2939" s="56">
        <f ca="1"/>
        <v>2938</v>
      </c>
      <c r="M2939" s="53">
        <f ca="1"/>
        <v>1908</v>
      </c>
      <c r="N2939" s="53">
        <f ca="1"/>
        <v>1</v>
      </c>
      <c r="O2939" s="53" t="str">
        <f ca="1"/>
        <v>1908-01</v>
      </c>
    </row>
    <row r="2940" spans="12:15" x14ac:dyDescent="0.4">
      <c r="L2940" s="56">
        <f ca="1"/>
        <v>2939</v>
      </c>
      <c r="M2940" s="53">
        <f ca="1"/>
        <v>1908</v>
      </c>
      <c r="N2940" s="53">
        <f ca="1"/>
        <v>1</v>
      </c>
      <c r="O2940" s="53" t="str">
        <f ca="1"/>
        <v>1908-01</v>
      </c>
    </row>
    <row r="2941" spans="12:15" x14ac:dyDescent="0.4">
      <c r="L2941" s="56">
        <f ca="1"/>
        <v>2940</v>
      </c>
      <c r="M2941" s="53">
        <f ca="1"/>
        <v>1908</v>
      </c>
      <c r="N2941" s="53">
        <f ca="1"/>
        <v>1</v>
      </c>
      <c r="O2941" s="53" t="str">
        <f ca="1"/>
        <v>1908-01</v>
      </c>
    </row>
    <row r="2942" spans="12:15" x14ac:dyDescent="0.4">
      <c r="L2942" s="56">
        <f ca="1"/>
        <v>2941</v>
      </c>
      <c r="M2942" s="53">
        <f ca="1"/>
        <v>1908</v>
      </c>
      <c r="N2942" s="53">
        <f ca="1"/>
        <v>1</v>
      </c>
      <c r="O2942" s="53" t="str">
        <f ca="1"/>
        <v>1908-01</v>
      </c>
    </row>
    <row r="2943" spans="12:15" x14ac:dyDescent="0.4">
      <c r="L2943" s="56">
        <f ca="1"/>
        <v>2942</v>
      </c>
      <c r="M2943" s="53">
        <f ca="1"/>
        <v>1908</v>
      </c>
      <c r="N2943" s="53">
        <f ca="1"/>
        <v>1</v>
      </c>
      <c r="O2943" s="53" t="str">
        <f ca="1"/>
        <v>1908-01</v>
      </c>
    </row>
    <row r="2944" spans="12:15" x14ac:dyDescent="0.4">
      <c r="L2944" s="56">
        <f ca="1"/>
        <v>2943</v>
      </c>
      <c r="M2944" s="53">
        <f ca="1"/>
        <v>1908</v>
      </c>
      <c r="N2944" s="53">
        <f ca="1"/>
        <v>1</v>
      </c>
      <c r="O2944" s="53" t="str">
        <f ca="1"/>
        <v>1908-01</v>
      </c>
    </row>
    <row r="2945" spans="12:15" x14ac:dyDescent="0.4">
      <c r="L2945" s="56">
        <f ca="1"/>
        <v>2944</v>
      </c>
      <c r="M2945" s="53">
        <f ca="1"/>
        <v>1908</v>
      </c>
      <c r="N2945" s="53">
        <f ca="1"/>
        <v>1</v>
      </c>
      <c r="O2945" s="53" t="str">
        <f ca="1"/>
        <v>1908-01</v>
      </c>
    </row>
    <row r="2946" spans="12:15" x14ac:dyDescent="0.4">
      <c r="L2946" s="56">
        <f ca="1"/>
        <v>2945</v>
      </c>
      <c r="M2946" s="53">
        <f ca="1"/>
        <v>1908</v>
      </c>
      <c r="N2946" s="53">
        <f ca="1"/>
        <v>1</v>
      </c>
      <c r="O2946" s="53" t="str">
        <f ca="1"/>
        <v>1908-01</v>
      </c>
    </row>
    <row r="2947" spans="12:15" x14ac:dyDescent="0.4">
      <c r="L2947" s="56">
        <f ca="1"/>
        <v>2946</v>
      </c>
      <c r="M2947" s="53">
        <f ca="1"/>
        <v>1908</v>
      </c>
      <c r="N2947" s="53">
        <f ca="1"/>
        <v>1</v>
      </c>
      <c r="O2947" s="53" t="str">
        <f ca="1"/>
        <v>1908-01</v>
      </c>
    </row>
    <row r="2948" spans="12:15" x14ac:dyDescent="0.4">
      <c r="L2948" s="56">
        <f ca="1"/>
        <v>2947</v>
      </c>
      <c r="M2948" s="53">
        <f ca="1"/>
        <v>1908</v>
      </c>
      <c r="N2948" s="53">
        <f ca="1"/>
        <v>1</v>
      </c>
      <c r="O2948" s="53" t="str">
        <f ca="1"/>
        <v>1908-01</v>
      </c>
    </row>
    <row r="2949" spans="12:15" x14ac:dyDescent="0.4">
      <c r="L2949" s="56">
        <f ca="1"/>
        <v>2948</v>
      </c>
      <c r="M2949" s="53">
        <f ca="1"/>
        <v>1908</v>
      </c>
      <c r="N2949" s="53">
        <f ca="1"/>
        <v>1</v>
      </c>
      <c r="O2949" s="53" t="str">
        <f ca="1"/>
        <v>1908-01</v>
      </c>
    </row>
    <row r="2950" spans="12:15" x14ac:dyDescent="0.4">
      <c r="L2950" s="56">
        <f ca="1"/>
        <v>2949</v>
      </c>
      <c r="M2950" s="53">
        <f ca="1"/>
        <v>1908</v>
      </c>
      <c r="N2950" s="53">
        <f ca="1"/>
        <v>1</v>
      </c>
      <c r="O2950" s="53" t="str">
        <f ca="1"/>
        <v>1908-01</v>
      </c>
    </row>
    <row r="2951" spans="12:15" x14ac:dyDescent="0.4">
      <c r="L2951" s="56">
        <f ca="1"/>
        <v>2950</v>
      </c>
      <c r="M2951" s="53">
        <f ca="1"/>
        <v>1908</v>
      </c>
      <c r="N2951" s="53">
        <f ca="1"/>
        <v>1</v>
      </c>
      <c r="O2951" s="53" t="str">
        <f ca="1"/>
        <v>1908-01</v>
      </c>
    </row>
    <row r="2952" spans="12:15" x14ac:dyDescent="0.4">
      <c r="L2952" s="56">
        <f ca="1"/>
        <v>2951</v>
      </c>
      <c r="M2952" s="53">
        <f ca="1"/>
        <v>1908</v>
      </c>
      <c r="N2952" s="53">
        <f ca="1"/>
        <v>1</v>
      </c>
      <c r="O2952" s="53" t="str">
        <f ca="1"/>
        <v>1908-01</v>
      </c>
    </row>
    <row r="2953" spans="12:15" x14ac:dyDescent="0.4">
      <c r="L2953" s="56">
        <f ca="1"/>
        <v>2952</v>
      </c>
      <c r="M2953" s="53">
        <f ca="1"/>
        <v>1908</v>
      </c>
      <c r="N2953" s="53">
        <f ca="1"/>
        <v>1</v>
      </c>
      <c r="O2953" s="53" t="str">
        <f ca="1"/>
        <v>1908-01</v>
      </c>
    </row>
    <row r="2954" spans="12:15" x14ac:dyDescent="0.4">
      <c r="L2954" s="56">
        <f ca="1"/>
        <v>2953</v>
      </c>
      <c r="M2954" s="53">
        <f ca="1"/>
        <v>1908</v>
      </c>
      <c r="N2954" s="53">
        <f ca="1"/>
        <v>1</v>
      </c>
      <c r="O2954" s="53" t="str">
        <f ca="1"/>
        <v>1908-01</v>
      </c>
    </row>
    <row r="2955" spans="12:15" x14ac:dyDescent="0.4">
      <c r="L2955" s="56">
        <f ca="1"/>
        <v>2954</v>
      </c>
      <c r="M2955" s="53">
        <f ca="1"/>
        <v>1908</v>
      </c>
      <c r="N2955" s="53">
        <f ca="1"/>
        <v>2</v>
      </c>
      <c r="O2955" s="53" t="str">
        <f ca="1"/>
        <v>1908-02</v>
      </c>
    </row>
    <row r="2956" spans="12:15" x14ac:dyDescent="0.4">
      <c r="L2956" s="56">
        <f ca="1"/>
        <v>2955</v>
      </c>
      <c r="M2956" s="53">
        <f ca="1"/>
        <v>1908</v>
      </c>
      <c r="N2956" s="53">
        <f ca="1"/>
        <v>2</v>
      </c>
      <c r="O2956" s="53" t="str">
        <f ca="1"/>
        <v>1908-02</v>
      </c>
    </row>
    <row r="2957" spans="12:15" x14ac:dyDescent="0.4">
      <c r="L2957" s="56">
        <f ca="1"/>
        <v>2956</v>
      </c>
      <c r="M2957" s="53">
        <f ca="1"/>
        <v>1908</v>
      </c>
      <c r="N2957" s="53">
        <f ca="1"/>
        <v>2</v>
      </c>
      <c r="O2957" s="53" t="str">
        <f ca="1"/>
        <v>1908-02</v>
      </c>
    </row>
    <row r="2958" spans="12:15" x14ac:dyDescent="0.4">
      <c r="L2958" s="56">
        <f ca="1"/>
        <v>2957</v>
      </c>
      <c r="M2958" s="53">
        <f ca="1"/>
        <v>1908</v>
      </c>
      <c r="N2958" s="53">
        <f ca="1"/>
        <v>2</v>
      </c>
      <c r="O2958" s="53" t="str">
        <f ca="1"/>
        <v>1908-02</v>
      </c>
    </row>
    <row r="2959" spans="12:15" x14ac:dyDescent="0.4">
      <c r="L2959" s="56">
        <f ca="1"/>
        <v>2958</v>
      </c>
      <c r="M2959" s="53">
        <f ca="1"/>
        <v>1908</v>
      </c>
      <c r="N2959" s="53">
        <f ca="1"/>
        <v>2</v>
      </c>
      <c r="O2959" s="53" t="str">
        <f ca="1"/>
        <v>1908-02</v>
      </c>
    </row>
    <row r="2960" spans="12:15" x14ac:dyDescent="0.4">
      <c r="L2960" s="56">
        <f ca="1"/>
        <v>2959</v>
      </c>
      <c r="M2960" s="53">
        <f ca="1"/>
        <v>1908</v>
      </c>
      <c r="N2960" s="53">
        <f ca="1"/>
        <v>2</v>
      </c>
      <c r="O2960" s="53" t="str">
        <f ca="1"/>
        <v>1908-02</v>
      </c>
    </row>
    <row r="2961" spans="12:15" x14ac:dyDescent="0.4">
      <c r="L2961" s="56">
        <f ca="1"/>
        <v>2960</v>
      </c>
      <c r="M2961" s="53">
        <f ca="1"/>
        <v>1908</v>
      </c>
      <c r="N2961" s="53">
        <f ca="1"/>
        <v>2</v>
      </c>
      <c r="O2961" s="53" t="str">
        <f ca="1"/>
        <v>1908-02</v>
      </c>
    </row>
    <row r="2962" spans="12:15" x14ac:dyDescent="0.4">
      <c r="L2962" s="56">
        <f ca="1"/>
        <v>2961</v>
      </c>
      <c r="M2962" s="53">
        <f ca="1"/>
        <v>1908</v>
      </c>
      <c r="N2962" s="53">
        <f ca="1"/>
        <v>2</v>
      </c>
      <c r="O2962" s="53" t="str">
        <f ca="1"/>
        <v>1908-02</v>
      </c>
    </row>
    <row r="2963" spans="12:15" x14ac:dyDescent="0.4">
      <c r="L2963" s="56">
        <f ca="1"/>
        <v>2962</v>
      </c>
      <c r="M2963" s="53">
        <f ca="1"/>
        <v>1908</v>
      </c>
      <c r="N2963" s="53">
        <f ca="1"/>
        <v>2</v>
      </c>
      <c r="O2963" s="53" t="str">
        <f ca="1"/>
        <v>1908-02</v>
      </c>
    </row>
    <row r="2964" spans="12:15" x14ac:dyDescent="0.4">
      <c r="L2964" s="56">
        <f ca="1"/>
        <v>2963</v>
      </c>
      <c r="M2964" s="53">
        <f ca="1"/>
        <v>1908</v>
      </c>
      <c r="N2964" s="53">
        <f ca="1"/>
        <v>2</v>
      </c>
      <c r="O2964" s="53" t="str">
        <f ca="1"/>
        <v>1908-02</v>
      </c>
    </row>
    <row r="2965" spans="12:15" x14ac:dyDescent="0.4">
      <c r="L2965" s="56">
        <f ca="1"/>
        <v>2964</v>
      </c>
      <c r="M2965" s="53">
        <f ca="1"/>
        <v>1908</v>
      </c>
      <c r="N2965" s="53">
        <f ca="1"/>
        <v>2</v>
      </c>
      <c r="O2965" s="53" t="str">
        <f ca="1"/>
        <v>1908-02</v>
      </c>
    </row>
    <row r="2966" spans="12:15" x14ac:dyDescent="0.4">
      <c r="L2966" s="56">
        <f ca="1"/>
        <v>2965</v>
      </c>
      <c r="M2966" s="53">
        <f ca="1"/>
        <v>1908</v>
      </c>
      <c r="N2966" s="53">
        <f ca="1"/>
        <v>2</v>
      </c>
      <c r="O2966" s="53" t="str">
        <f ca="1"/>
        <v>1908-02</v>
      </c>
    </row>
    <row r="2967" spans="12:15" x14ac:dyDescent="0.4">
      <c r="L2967" s="56">
        <f ca="1"/>
        <v>2966</v>
      </c>
      <c r="M2967" s="53">
        <f ca="1"/>
        <v>1908</v>
      </c>
      <c r="N2967" s="53">
        <f ca="1"/>
        <v>2</v>
      </c>
      <c r="O2967" s="53" t="str">
        <f ca="1"/>
        <v>1908-02</v>
      </c>
    </row>
    <row r="2968" spans="12:15" x14ac:dyDescent="0.4">
      <c r="L2968" s="56">
        <f ca="1"/>
        <v>2967</v>
      </c>
      <c r="M2968" s="53">
        <f ca="1"/>
        <v>1908</v>
      </c>
      <c r="N2968" s="53">
        <f ca="1"/>
        <v>2</v>
      </c>
      <c r="O2968" s="53" t="str">
        <f ca="1"/>
        <v>1908-02</v>
      </c>
    </row>
    <row r="2969" spans="12:15" x14ac:dyDescent="0.4">
      <c r="L2969" s="56">
        <f ca="1"/>
        <v>2968</v>
      </c>
      <c r="M2969" s="53">
        <f ca="1"/>
        <v>1908</v>
      </c>
      <c r="N2969" s="53">
        <f ca="1"/>
        <v>2</v>
      </c>
      <c r="O2969" s="53" t="str">
        <f ca="1"/>
        <v>1908-02</v>
      </c>
    </row>
    <row r="2970" spans="12:15" x14ac:dyDescent="0.4">
      <c r="L2970" s="56">
        <f ca="1"/>
        <v>2969</v>
      </c>
      <c r="M2970" s="53">
        <f ca="1"/>
        <v>1908</v>
      </c>
      <c r="N2970" s="53">
        <f ca="1"/>
        <v>2</v>
      </c>
      <c r="O2970" s="53" t="str">
        <f ca="1"/>
        <v>1908-02</v>
      </c>
    </row>
    <row r="2971" spans="12:15" x14ac:dyDescent="0.4">
      <c r="L2971" s="56">
        <f ca="1"/>
        <v>2970</v>
      </c>
      <c r="M2971" s="53">
        <f ca="1"/>
        <v>1908</v>
      </c>
      <c r="N2971" s="53">
        <f ca="1"/>
        <v>2</v>
      </c>
      <c r="O2971" s="53" t="str">
        <f ca="1"/>
        <v>1908-02</v>
      </c>
    </row>
    <row r="2972" spans="12:15" x14ac:dyDescent="0.4">
      <c r="L2972" s="56">
        <f ca="1"/>
        <v>2971</v>
      </c>
      <c r="M2972" s="53">
        <f ca="1"/>
        <v>1908</v>
      </c>
      <c r="N2972" s="53">
        <f ca="1"/>
        <v>2</v>
      </c>
      <c r="O2972" s="53" t="str">
        <f ca="1"/>
        <v>1908-02</v>
      </c>
    </row>
    <row r="2973" spans="12:15" x14ac:dyDescent="0.4">
      <c r="L2973" s="56">
        <f ca="1"/>
        <v>2972</v>
      </c>
      <c r="M2973" s="53">
        <f ca="1"/>
        <v>1908</v>
      </c>
      <c r="N2973" s="53">
        <f ca="1"/>
        <v>2</v>
      </c>
      <c r="O2973" s="53" t="str">
        <f ca="1"/>
        <v>1908-02</v>
      </c>
    </row>
    <row r="2974" spans="12:15" x14ac:dyDescent="0.4">
      <c r="L2974" s="56">
        <f ca="1"/>
        <v>2973</v>
      </c>
      <c r="M2974" s="53">
        <f ca="1"/>
        <v>1908</v>
      </c>
      <c r="N2974" s="53">
        <f ca="1"/>
        <v>2</v>
      </c>
      <c r="O2974" s="53" t="str">
        <f ca="1"/>
        <v>1908-02</v>
      </c>
    </row>
    <row r="2975" spans="12:15" x14ac:dyDescent="0.4">
      <c r="L2975" s="56">
        <f ca="1"/>
        <v>2974</v>
      </c>
      <c r="M2975" s="53">
        <f ca="1"/>
        <v>1908</v>
      </c>
      <c r="N2975" s="53">
        <f ca="1"/>
        <v>2</v>
      </c>
      <c r="O2975" s="53" t="str">
        <f ca="1"/>
        <v>1908-02</v>
      </c>
    </row>
    <row r="2976" spans="12:15" x14ac:dyDescent="0.4">
      <c r="L2976" s="56">
        <f ca="1"/>
        <v>2975</v>
      </c>
      <c r="M2976" s="53">
        <f ca="1"/>
        <v>1908</v>
      </c>
      <c r="N2976" s="53">
        <f ca="1"/>
        <v>2</v>
      </c>
      <c r="O2976" s="53" t="str">
        <f ca="1"/>
        <v>1908-02</v>
      </c>
    </row>
    <row r="2977" spans="12:15" x14ac:dyDescent="0.4">
      <c r="L2977" s="56">
        <f ca="1"/>
        <v>2976</v>
      </c>
      <c r="M2977" s="53">
        <f ca="1"/>
        <v>1908</v>
      </c>
      <c r="N2977" s="53">
        <f ca="1"/>
        <v>2</v>
      </c>
      <c r="O2977" s="53" t="str">
        <f ca="1"/>
        <v>1908-02</v>
      </c>
    </row>
    <row r="2978" spans="12:15" x14ac:dyDescent="0.4">
      <c r="L2978" s="56">
        <f ca="1"/>
        <v>2977</v>
      </c>
      <c r="M2978" s="53">
        <f ca="1"/>
        <v>1908</v>
      </c>
      <c r="N2978" s="53">
        <f ca="1"/>
        <v>2</v>
      </c>
      <c r="O2978" s="53" t="str">
        <f ca="1"/>
        <v>1908-02</v>
      </c>
    </row>
    <row r="2979" spans="12:15" x14ac:dyDescent="0.4">
      <c r="L2979" s="56">
        <f ca="1"/>
        <v>2978</v>
      </c>
      <c r="M2979" s="53">
        <f ca="1"/>
        <v>1908</v>
      </c>
      <c r="N2979" s="53">
        <f ca="1"/>
        <v>2</v>
      </c>
      <c r="O2979" s="53" t="str">
        <f ca="1"/>
        <v>1908-02</v>
      </c>
    </row>
    <row r="2980" spans="12:15" x14ac:dyDescent="0.4">
      <c r="L2980" s="56">
        <f ca="1"/>
        <v>2979</v>
      </c>
      <c r="M2980" s="53">
        <f ca="1"/>
        <v>1908</v>
      </c>
      <c r="N2980" s="53">
        <f ca="1"/>
        <v>2</v>
      </c>
      <c r="O2980" s="53" t="str">
        <f ca="1"/>
        <v>1908-02</v>
      </c>
    </row>
    <row r="2981" spans="12:15" x14ac:dyDescent="0.4">
      <c r="L2981" s="56">
        <f ca="1"/>
        <v>2980</v>
      </c>
      <c r="M2981" s="53">
        <f ca="1"/>
        <v>1908</v>
      </c>
      <c r="N2981" s="53">
        <f ca="1"/>
        <v>2</v>
      </c>
      <c r="O2981" s="53" t="str">
        <f ca="1"/>
        <v>1908-02</v>
      </c>
    </row>
    <row r="2982" spans="12:15" x14ac:dyDescent="0.4">
      <c r="L2982" s="56">
        <f ca="1"/>
        <v>2981</v>
      </c>
      <c r="M2982" s="53">
        <f ca="1"/>
        <v>1908</v>
      </c>
      <c r="N2982" s="53">
        <f ca="1"/>
        <v>2</v>
      </c>
      <c r="O2982" s="53" t="str">
        <f ca="1"/>
        <v>1908-02</v>
      </c>
    </row>
    <row r="2983" spans="12:15" x14ac:dyDescent="0.4">
      <c r="L2983" s="56">
        <f ca="1"/>
        <v>2982</v>
      </c>
      <c r="M2983" s="53">
        <f ca="1"/>
        <v>1908</v>
      </c>
      <c r="N2983" s="53">
        <f ca="1"/>
        <v>2</v>
      </c>
      <c r="O2983" s="53" t="str">
        <f ca="1"/>
        <v>1908-02</v>
      </c>
    </row>
    <row r="2984" spans="12:15" x14ac:dyDescent="0.4">
      <c r="L2984" s="56">
        <f ca="1"/>
        <v>2983</v>
      </c>
      <c r="M2984" s="53">
        <f ca="1"/>
        <v>1908</v>
      </c>
      <c r="N2984" s="53">
        <f ca="1"/>
        <v>3</v>
      </c>
      <c r="O2984" s="53" t="str">
        <f ca="1"/>
        <v>1908-03</v>
      </c>
    </row>
    <row r="2985" spans="12:15" x14ac:dyDescent="0.4">
      <c r="L2985" s="56">
        <f ca="1"/>
        <v>2984</v>
      </c>
      <c r="M2985" s="53">
        <f ca="1"/>
        <v>1908</v>
      </c>
      <c r="N2985" s="53">
        <f ca="1"/>
        <v>3</v>
      </c>
      <c r="O2985" s="53" t="str">
        <f ca="1"/>
        <v>1908-03</v>
      </c>
    </row>
    <row r="2986" spans="12:15" x14ac:dyDescent="0.4">
      <c r="L2986" s="56">
        <f ca="1"/>
        <v>2985</v>
      </c>
      <c r="M2986" s="53">
        <f ca="1"/>
        <v>1908</v>
      </c>
      <c r="N2986" s="53">
        <f ca="1"/>
        <v>3</v>
      </c>
      <c r="O2986" s="53" t="str">
        <f ca="1"/>
        <v>1908-03</v>
      </c>
    </row>
    <row r="2987" spans="12:15" x14ac:dyDescent="0.4">
      <c r="L2987" s="56">
        <f ca="1"/>
        <v>2986</v>
      </c>
      <c r="M2987" s="53">
        <f ca="1"/>
        <v>1908</v>
      </c>
      <c r="N2987" s="53">
        <f ca="1"/>
        <v>3</v>
      </c>
      <c r="O2987" s="53" t="str">
        <f ca="1"/>
        <v>1908-03</v>
      </c>
    </row>
    <row r="2988" spans="12:15" x14ac:dyDescent="0.4">
      <c r="L2988" s="56">
        <f ca="1"/>
        <v>2987</v>
      </c>
      <c r="M2988" s="53">
        <f ca="1"/>
        <v>1908</v>
      </c>
      <c r="N2988" s="53">
        <f ca="1"/>
        <v>3</v>
      </c>
      <c r="O2988" s="53" t="str">
        <f ca="1"/>
        <v>1908-03</v>
      </c>
    </row>
    <row r="2989" spans="12:15" x14ac:dyDescent="0.4">
      <c r="L2989" s="56">
        <f ca="1"/>
        <v>2988</v>
      </c>
      <c r="M2989" s="53">
        <f ca="1"/>
        <v>1908</v>
      </c>
      <c r="N2989" s="53">
        <f ca="1"/>
        <v>3</v>
      </c>
      <c r="O2989" s="53" t="str">
        <f ca="1"/>
        <v>1908-03</v>
      </c>
    </row>
    <row r="2990" spans="12:15" x14ac:dyDescent="0.4">
      <c r="L2990" s="56">
        <f ca="1"/>
        <v>2989</v>
      </c>
      <c r="M2990" s="53">
        <f ca="1"/>
        <v>1908</v>
      </c>
      <c r="N2990" s="53">
        <f ca="1"/>
        <v>3</v>
      </c>
      <c r="O2990" s="53" t="str">
        <f ca="1"/>
        <v>1908-03</v>
      </c>
    </row>
    <row r="2991" spans="12:15" x14ac:dyDescent="0.4">
      <c r="L2991" s="56">
        <f ca="1"/>
        <v>2990</v>
      </c>
      <c r="M2991" s="53">
        <f ca="1"/>
        <v>1908</v>
      </c>
      <c r="N2991" s="53">
        <f ca="1"/>
        <v>3</v>
      </c>
      <c r="O2991" s="53" t="str">
        <f ca="1"/>
        <v>1908-03</v>
      </c>
    </row>
    <row r="2992" spans="12:15" x14ac:dyDescent="0.4">
      <c r="L2992" s="56">
        <f ca="1"/>
        <v>2991</v>
      </c>
      <c r="M2992" s="53">
        <f ca="1"/>
        <v>1908</v>
      </c>
      <c r="N2992" s="53">
        <f ca="1"/>
        <v>3</v>
      </c>
      <c r="O2992" s="53" t="str">
        <f ca="1"/>
        <v>1908-03</v>
      </c>
    </row>
    <row r="2993" spans="12:15" x14ac:dyDescent="0.4">
      <c r="L2993" s="56">
        <f ca="1"/>
        <v>2992</v>
      </c>
      <c r="M2993" s="53">
        <f ca="1"/>
        <v>1908</v>
      </c>
      <c r="N2993" s="53">
        <f ca="1"/>
        <v>3</v>
      </c>
      <c r="O2993" s="53" t="str">
        <f ca="1"/>
        <v>1908-03</v>
      </c>
    </row>
    <row r="2994" spans="12:15" x14ac:dyDescent="0.4">
      <c r="L2994" s="56">
        <f ca="1"/>
        <v>2993</v>
      </c>
      <c r="M2994" s="53">
        <f ca="1"/>
        <v>1908</v>
      </c>
      <c r="N2994" s="53">
        <f ca="1"/>
        <v>3</v>
      </c>
      <c r="O2994" s="53" t="str">
        <f ca="1"/>
        <v>1908-03</v>
      </c>
    </row>
    <row r="2995" spans="12:15" x14ac:dyDescent="0.4">
      <c r="L2995" s="56">
        <f ca="1"/>
        <v>2994</v>
      </c>
      <c r="M2995" s="53">
        <f ca="1"/>
        <v>1908</v>
      </c>
      <c r="N2995" s="53">
        <f ca="1"/>
        <v>3</v>
      </c>
      <c r="O2995" s="53" t="str">
        <f ca="1"/>
        <v>1908-03</v>
      </c>
    </row>
    <row r="2996" spans="12:15" x14ac:dyDescent="0.4">
      <c r="L2996" s="56">
        <f ca="1"/>
        <v>2995</v>
      </c>
      <c r="M2996" s="53">
        <f ca="1"/>
        <v>1908</v>
      </c>
      <c r="N2996" s="53">
        <f ca="1"/>
        <v>3</v>
      </c>
      <c r="O2996" s="53" t="str">
        <f ca="1"/>
        <v>1908-03</v>
      </c>
    </row>
    <row r="2997" spans="12:15" x14ac:dyDescent="0.4">
      <c r="L2997" s="56">
        <f ca="1"/>
        <v>2996</v>
      </c>
      <c r="M2997" s="53">
        <f ca="1"/>
        <v>1908</v>
      </c>
      <c r="N2997" s="53">
        <f ca="1"/>
        <v>3</v>
      </c>
      <c r="O2997" s="53" t="str">
        <f ca="1"/>
        <v>1908-03</v>
      </c>
    </row>
    <row r="2998" spans="12:15" x14ac:dyDescent="0.4">
      <c r="L2998" s="56">
        <f ca="1"/>
        <v>2997</v>
      </c>
      <c r="M2998" s="53">
        <f ca="1"/>
        <v>1908</v>
      </c>
      <c r="N2998" s="53">
        <f ca="1"/>
        <v>3</v>
      </c>
      <c r="O2998" s="53" t="str">
        <f ca="1"/>
        <v>1908-03</v>
      </c>
    </row>
    <row r="2999" spans="12:15" x14ac:dyDescent="0.4">
      <c r="L2999" s="56">
        <f ca="1"/>
        <v>2998</v>
      </c>
      <c r="M2999" s="53">
        <f ca="1"/>
        <v>1908</v>
      </c>
      <c r="N2999" s="53">
        <f ca="1"/>
        <v>3</v>
      </c>
      <c r="O2999" s="53" t="str">
        <f ca="1"/>
        <v>1908-03</v>
      </c>
    </row>
    <row r="3000" spans="12:15" x14ac:dyDescent="0.4">
      <c r="L3000" s="56">
        <f ca="1"/>
        <v>2999</v>
      </c>
      <c r="M3000" s="53">
        <f ca="1"/>
        <v>1908</v>
      </c>
      <c r="N3000" s="53">
        <f ca="1"/>
        <v>3</v>
      </c>
      <c r="O3000" s="53" t="str">
        <f ca="1"/>
        <v>1908-03</v>
      </c>
    </row>
    <row r="3001" spans="12:15" x14ac:dyDescent="0.4">
      <c r="L3001" s="56">
        <f ca="1"/>
        <v>3000</v>
      </c>
      <c r="M3001" s="53">
        <f ca="1"/>
        <v>1908</v>
      </c>
      <c r="N3001" s="53">
        <f ca="1"/>
        <v>3</v>
      </c>
      <c r="O3001" s="53" t="str">
        <f ca="1"/>
        <v>1908-03</v>
      </c>
    </row>
    <row r="3002" spans="12:15" x14ac:dyDescent="0.4">
      <c r="L3002" s="56">
        <f ca="1"/>
        <v>3001</v>
      </c>
      <c r="M3002" s="53">
        <f ca="1"/>
        <v>1908</v>
      </c>
      <c r="N3002" s="53">
        <f ca="1"/>
        <v>3</v>
      </c>
      <c r="O3002" s="53" t="str">
        <f ca="1"/>
        <v>1908-03</v>
      </c>
    </row>
    <row r="3003" spans="12:15" x14ac:dyDescent="0.4">
      <c r="L3003" s="56">
        <f ca="1"/>
        <v>3002</v>
      </c>
      <c r="M3003" s="53">
        <f ca="1"/>
        <v>1908</v>
      </c>
      <c r="N3003" s="53">
        <f ca="1"/>
        <v>3</v>
      </c>
      <c r="O3003" s="53" t="str">
        <f ca="1"/>
        <v>1908-03</v>
      </c>
    </row>
    <row r="3004" spans="12:15" x14ac:dyDescent="0.4">
      <c r="L3004" s="56">
        <f ca="1"/>
        <v>3003</v>
      </c>
      <c r="M3004" s="53">
        <f ca="1"/>
        <v>1908</v>
      </c>
      <c r="N3004" s="53">
        <f ca="1"/>
        <v>3</v>
      </c>
      <c r="O3004" s="53" t="str">
        <f ca="1"/>
        <v>1908-03</v>
      </c>
    </row>
    <row r="3005" spans="12:15" x14ac:dyDescent="0.4">
      <c r="L3005" s="56">
        <f ca="1"/>
        <v>3004</v>
      </c>
      <c r="M3005" s="53">
        <f ca="1"/>
        <v>1908</v>
      </c>
      <c r="N3005" s="53">
        <f ca="1"/>
        <v>3</v>
      </c>
      <c r="O3005" s="53" t="str">
        <f ca="1"/>
        <v>1908-03</v>
      </c>
    </row>
    <row r="3006" spans="12:15" x14ac:dyDescent="0.4">
      <c r="L3006" s="56">
        <f ca="1"/>
        <v>3005</v>
      </c>
      <c r="M3006" s="53">
        <f ca="1"/>
        <v>1908</v>
      </c>
      <c r="N3006" s="53">
        <f ca="1"/>
        <v>3</v>
      </c>
      <c r="O3006" s="53" t="str">
        <f ca="1"/>
        <v>1908-03</v>
      </c>
    </row>
    <row r="3007" spans="12:15" x14ac:dyDescent="0.4">
      <c r="L3007" s="56">
        <f ca="1"/>
        <v>3006</v>
      </c>
      <c r="M3007" s="53">
        <f ca="1"/>
        <v>1908</v>
      </c>
      <c r="N3007" s="53">
        <f ca="1"/>
        <v>3</v>
      </c>
      <c r="O3007" s="53" t="str">
        <f ca="1"/>
        <v>1908-03</v>
      </c>
    </row>
    <row r="3008" spans="12:15" x14ac:dyDescent="0.4">
      <c r="L3008" s="56">
        <f ca="1"/>
        <v>3007</v>
      </c>
      <c r="M3008" s="53">
        <f ca="1"/>
        <v>1908</v>
      </c>
      <c r="N3008" s="53">
        <f ca="1"/>
        <v>3</v>
      </c>
      <c r="O3008" s="53" t="str">
        <f ca="1"/>
        <v>1908-03</v>
      </c>
    </row>
    <row r="3009" spans="12:15" x14ac:dyDescent="0.4">
      <c r="L3009" s="56">
        <f ca="1"/>
        <v>3008</v>
      </c>
      <c r="M3009" s="53">
        <f ca="1"/>
        <v>1908</v>
      </c>
      <c r="N3009" s="53">
        <f ca="1"/>
        <v>3</v>
      </c>
      <c r="O3009" s="53" t="str">
        <f ca="1"/>
        <v>1908-03</v>
      </c>
    </row>
    <row r="3010" spans="12:15" x14ac:dyDescent="0.4">
      <c r="L3010" s="56">
        <f ca="1"/>
        <v>3009</v>
      </c>
      <c r="M3010" s="53">
        <f ca="1"/>
        <v>1908</v>
      </c>
      <c r="N3010" s="53">
        <f ca="1"/>
        <v>3</v>
      </c>
      <c r="O3010" s="53" t="str">
        <f ca="1"/>
        <v>1908-03</v>
      </c>
    </row>
    <row r="3011" spans="12:15" x14ac:dyDescent="0.4">
      <c r="L3011" s="56">
        <f ca="1"/>
        <v>3010</v>
      </c>
      <c r="M3011" s="53">
        <f ca="1"/>
        <v>1908</v>
      </c>
      <c r="N3011" s="53">
        <f ca="1"/>
        <v>3</v>
      </c>
      <c r="O3011" s="53" t="str">
        <f ca="1"/>
        <v>1908-03</v>
      </c>
    </row>
    <row r="3012" spans="12:15" x14ac:dyDescent="0.4">
      <c r="L3012" s="56">
        <f ca="1"/>
        <v>3011</v>
      </c>
      <c r="M3012" s="53">
        <f ca="1"/>
        <v>1908</v>
      </c>
      <c r="N3012" s="53">
        <f ca="1"/>
        <v>3</v>
      </c>
      <c r="O3012" s="53" t="str">
        <f ca="1"/>
        <v>1908-03</v>
      </c>
    </row>
    <row r="3013" spans="12:15" x14ac:dyDescent="0.4">
      <c r="L3013" s="56">
        <f ca="1"/>
        <v>3012</v>
      </c>
      <c r="M3013" s="53">
        <f ca="1"/>
        <v>1908</v>
      </c>
      <c r="N3013" s="53">
        <f ca="1"/>
        <v>3</v>
      </c>
      <c r="O3013" s="53" t="str">
        <f ca="1"/>
        <v>1908-03</v>
      </c>
    </row>
    <row r="3014" spans="12:15" x14ac:dyDescent="0.4">
      <c r="L3014" s="56">
        <f ca="1"/>
        <v>3013</v>
      </c>
      <c r="M3014" s="53">
        <f ca="1"/>
        <v>1908</v>
      </c>
      <c r="N3014" s="53">
        <f ca="1"/>
        <v>3</v>
      </c>
      <c r="O3014" s="53" t="str">
        <f ca="1"/>
        <v>1908-03</v>
      </c>
    </row>
    <row r="3015" spans="12:15" x14ac:dyDescent="0.4">
      <c r="L3015" s="56">
        <f ca="1"/>
        <v>3014</v>
      </c>
      <c r="M3015" s="53">
        <f ca="1"/>
        <v>1908</v>
      </c>
      <c r="N3015" s="53">
        <f ca="1"/>
        <v>4</v>
      </c>
      <c r="O3015" s="53" t="str">
        <f ca="1"/>
        <v>1908-04</v>
      </c>
    </row>
    <row r="3016" spans="12:15" x14ac:dyDescent="0.4">
      <c r="L3016" s="56">
        <f ca="1"/>
        <v>3015</v>
      </c>
      <c r="M3016" s="53">
        <f ca="1"/>
        <v>1908</v>
      </c>
      <c r="N3016" s="53">
        <f ca="1"/>
        <v>4</v>
      </c>
      <c r="O3016" s="53" t="str">
        <f ca="1"/>
        <v>1908-04</v>
      </c>
    </row>
    <row r="3017" spans="12:15" x14ac:dyDescent="0.4">
      <c r="L3017" s="56">
        <f ca="1"/>
        <v>3016</v>
      </c>
      <c r="M3017" s="53">
        <f ca="1"/>
        <v>1908</v>
      </c>
      <c r="N3017" s="53">
        <f ca="1"/>
        <v>4</v>
      </c>
      <c r="O3017" s="53" t="str">
        <f ca="1"/>
        <v>1908-04</v>
      </c>
    </row>
    <row r="3018" spans="12:15" x14ac:dyDescent="0.4">
      <c r="L3018" s="56">
        <f ca="1"/>
        <v>3017</v>
      </c>
      <c r="M3018" s="53">
        <f ca="1"/>
        <v>1908</v>
      </c>
      <c r="N3018" s="53">
        <f ca="1"/>
        <v>4</v>
      </c>
      <c r="O3018" s="53" t="str">
        <f ca="1"/>
        <v>1908-04</v>
      </c>
    </row>
    <row r="3019" spans="12:15" x14ac:dyDescent="0.4">
      <c r="L3019" s="56">
        <f ca="1"/>
        <v>3018</v>
      </c>
      <c r="M3019" s="53">
        <f ca="1"/>
        <v>1908</v>
      </c>
      <c r="N3019" s="53">
        <f ca="1"/>
        <v>4</v>
      </c>
      <c r="O3019" s="53" t="str">
        <f ca="1"/>
        <v>1908-04</v>
      </c>
    </row>
    <row r="3020" spans="12:15" x14ac:dyDescent="0.4">
      <c r="L3020" s="56">
        <f ca="1"/>
        <v>3019</v>
      </c>
      <c r="M3020" s="53">
        <f ca="1"/>
        <v>1908</v>
      </c>
      <c r="N3020" s="53">
        <f ca="1"/>
        <v>4</v>
      </c>
      <c r="O3020" s="53" t="str">
        <f ca="1"/>
        <v>1908-04</v>
      </c>
    </row>
    <row r="3021" spans="12:15" x14ac:dyDescent="0.4">
      <c r="L3021" s="56">
        <f ca="1"/>
        <v>3020</v>
      </c>
      <c r="M3021" s="53">
        <f ca="1"/>
        <v>1908</v>
      </c>
      <c r="N3021" s="53">
        <f ca="1"/>
        <v>4</v>
      </c>
      <c r="O3021" s="53" t="str">
        <f ca="1"/>
        <v>1908-04</v>
      </c>
    </row>
    <row r="3022" spans="12:15" x14ac:dyDescent="0.4">
      <c r="L3022" s="56">
        <f ca="1"/>
        <v>3021</v>
      </c>
      <c r="M3022" s="53">
        <f ca="1"/>
        <v>1908</v>
      </c>
      <c r="N3022" s="53">
        <f ca="1"/>
        <v>4</v>
      </c>
      <c r="O3022" s="53" t="str">
        <f ca="1"/>
        <v>1908-04</v>
      </c>
    </row>
    <row r="3023" spans="12:15" x14ac:dyDescent="0.4">
      <c r="L3023" s="56">
        <f ca="1"/>
        <v>3022</v>
      </c>
      <c r="M3023" s="53">
        <f ca="1"/>
        <v>1908</v>
      </c>
      <c r="N3023" s="53">
        <f ca="1"/>
        <v>4</v>
      </c>
      <c r="O3023" s="53" t="str">
        <f ca="1"/>
        <v>1908-04</v>
      </c>
    </row>
    <row r="3024" spans="12:15" x14ac:dyDescent="0.4">
      <c r="L3024" s="56">
        <f ca="1"/>
        <v>3023</v>
      </c>
      <c r="M3024" s="53">
        <f ca="1"/>
        <v>1908</v>
      </c>
      <c r="N3024" s="53">
        <f ca="1"/>
        <v>4</v>
      </c>
      <c r="O3024" s="53" t="str">
        <f ca="1"/>
        <v>1908-04</v>
      </c>
    </row>
    <row r="3025" spans="12:15" x14ac:dyDescent="0.4">
      <c r="L3025" s="56">
        <f ca="1"/>
        <v>3024</v>
      </c>
      <c r="M3025" s="53">
        <f ca="1"/>
        <v>1908</v>
      </c>
      <c r="N3025" s="53">
        <f ca="1"/>
        <v>4</v>
      </c>
      <c r="O3025" s="53" t="str">
        <f ca="1"/>
        <v>1908-04</v>
      </c>
    </row>
    <row r="3026" spans="12:15" x14ac:dyDescent="0.4">
      <c r="L3026" s="56">
        <f ca="1"/>
        <v>3025</v>
      </c>
      <c r="M3026" s="53">
        <f ca="1"/>
        <v>1908</v>
      </c>
      <c r="N3026" s="53">
        <f ca="1"/>
        <v>4</v>
      </c>
      <c r="O3026" s="53" t="str">
        <f ca="1"/>
        <v>1908-04</v>
      </c>
    </row>
    <row r="3027" spans="12:15" x14ac:dyDescent="0.4">
      <c r="L3027" s="56">
        <f ca="1"/>
        <v>3026</v>
      </c>
      <c r="M3027" s="53">
        <f ca="1"/>
        <v>1908</v>
      </c>
      <c r="N3027" s="53">
        <f ca="1"/>
        <v>4</v>
      </c>
      <c r="O3027" s="53" t="str">
        <f ca="1"/>
        <v>1908-04</v>
      </c>
    </row>
    <row r="3028" spans="12:15" x14ac:dyDescent="0.4">
      <c r="L3028" s="56">
        <f ca="1"/>
        <v>3027</v>
      </c>
      <c r="M3028" s="53">
        <f ca="1"/>
        <v>1908</v>
      </c>
      <c r="N3028" s="53">
        <f ca="1"/>
        <v>4</v>
      </c>
      <c r="O3028" s="53" t="str">
        <f ca="1"/>
        <v>1908-04</v>
      </c>
    </row>
    <row r="3029" spans="12:15" x14ac:dyDescent="0.4">
      <c r="L3029" s="56">
        <f ca="1"/>
        <v>3028</v>
      </c>
      <c r="M3029" s="53">
        <f ca="1"/>
        <v>1908</v>
      </c>
      <c r="N3029" s="53">
        <f ca="1"/>
        <v>4</v>
      </c>
      <c r="O3029" s="53" t="str">
        <f ca="1"/>
        <v>1908-04</v>
      </c>
    </row>
    <row r="3030" spans="12:15" x14ac:dyDescent="0.4">
      <c r="L3030" s="56">
        <f ca="1"/>
        <v>3029</v>
      </c>
      <c r="M3030" s="53">
        <f ca="1"/>
        <v>1908</v>
      </c>
      <c r="N3030" s="53">
        <f ca="1"/>
        <v>4</v>
      </c>
      <c r="O3030" s="53" t="str">
        <f ca="1"/>
        <v>1908-04</v>
      </c>
    </row>
    <row r="3031" spans="12:15" x14ac:dyDescent="0.4">
      <c r="L3031" s="56">
        <f ca="1"/>
        <v>3030</v>
      </c>
      <c r="M3031" s="53">
        <f ca="1"/>
        <v>1908</v>
      </c>
      <c r="N3031" s="53">
        <f ca="1"/>
        <v>4</v>
      </c>
      <c r="O3031" s="53" t="str">
        <f ca="1"/>
        <v>1908-04</v>
      </c>
    </row>
    <row r="3032" spans="12:15" x14ac:dyDescent="0.4">
      <c r="L3032" s="56">
        <f ca="1"/>
        <v>3031</v>
      </c>
      <c r="M3032" s="53">
        <f ca="1"/>
        <v>1908</v>
      </c>
      <c r="N3032" s="53">
        <f ca="1"/>
        <v>4</v>
      </c>
      <c r="O3032" s="53" t="str">
        <f ca="1"/>
        <v>1908-04</v>
      </c>
    </row>
    <row r="3033" spans="12:15" x14ac:dyDescent="0.4">
      <c r="L3033" s="56">
        <f ca="1"/>
        <v>3032</v>
      </c>
      <c r="M3033" s="53">
        <f ca="1"/>
        <v>1908</v>
      </c>
      <c r="N3033" s="53">
        <f ca="1"/>
        <v>4</v>
      </c>
      <c r="O3033" s="53" t="str">
        <f ca="1"/>
        <v>1908-04</v>
      </c>
    </row>
    <row r="3034" spans="12:15" x14ac:dyDescent="0.4">
      <c r="L3034" s="56">
        <f ca="1"/>
        <v>3033</v>
      </c>
      <c r="M3034" s="53">
        <f ca="1"/>
        <v>1908</v>
      </c>
      <c r="N3034" s="53">
        <f ca="1"/>
        <v>4</v>
      </c>
      <c r="O3034" s="53" t="str">
        <f ca="1"/>
        <v>1908-04</v>
      </c>
    </row>
    <row r="3035" spans="12:15" x14ac:dyDescent="0.4">
      <c r="L3035" s="56">
        <f ca="1"/>
        <v>3034</v>
      </c>
      <c r="M3035" s="53">
        <f ca="1"/>
        <v>1908</v>
      </c>
      <c r="N3035" s="53">
        <f ca="1"/>
        <v>4</v>
      </c>
      <c r="O3035" s="53" t="str">
        <f ca="1"/>
        <v>1908-04</v>
      </c>
    </row>
    <row r="3036" spans="12:15" x14ac:dyDescent="0.4">
      <c r="L3036" s="56">
        <f ca="1"/>
        <v>3035</v>
      </c>
      <c r="M3036" s="53">
        <f ca="1"/>
        <v>1908</v>
      </c>
      <c r="N3036" s="53">
        <f ca="1"/>
        <v>4</v>
      </c>
      <c r="O3036" s="53" t="str">
        <f ca="1"/>
        <v>1908-04</v>
      </c>
    </row>
    <row r="3037" spans="12:15" x14ac:dyDescent="0.4">
      <c r="L3037" s="56">
        <f ca="1"/>
        <v>3036</v>
      </c>
      <c r="M3037" s="53">
        <f ca="1"/>
        <v>1908</v>
      </c>
      <c r="N3037" s="53">
        <f ca="1"/>
        <v>4</v>
      </c>
      <c r="O3037" s="53" t="str">
        <f ca="1"/>
        <v>1908-04</v>
      </c>
    </row>
    <row r="3038" spans="12:15" x14ac:dyDescent="0.4">
      <c r="L3038" s="56">
        <f ca="1"/>
        <v>3037</v>
      </c>
      <c r="M3038" s="53">
        <f ca="1"/>
        <v>1908</v>
      </c>
      <c r="N3038" s="53">
        <f ca="1"/>
        <v>4</v>
      </c>
      <c r="O3038" s="53" t="str">
        <f ca="1"/>
        <v>1908-04</v>
      </c>
    </row>
    <row r="3039" spans="12:15" x14ac:dyDescent="0.4">
      <c r="L3039" s="56">
        <f ca="1"/>
        <v>3038</v>
      </c>
      <c r="M3039" s="53">
        <f ca="1"/>
        <v>1908</v>
      </c>
      <c r="N3039" s="53">
        <f ca="1"/>
        <v>4</v>
      </c>
      <c r="O3039" s="53" t="str">
        <f ca="1"/>
        <v>1908-04</v>
      </c>
    </row>
    <row r="3040" spans="12:15" x14ac:dyDescent="0.4">
      <c r="L3040" s="56">
        <f ca="1"/>
        <v>3039</v>
      </c>
      <c r="M3040" s="53">
        <f ca="1"/>
        <v>1908</v>
      </c>
      <c r="N3040" s="53">
        <f ca="1"/>
        <v>4</v>
      </c>
      <c r="O3040" s="53" t="str">
        <f ca="1"/>
        <v>1908-04</v>
      </c>
    </row>
    <row r="3041" spans="12:15" x14ac:dyDescent="0.4">
      <c r="L3041" s="56">
        <f ca="1"/>
        <v>3040</v>
      </c>
      <c r="M3041" s="53">
        <f ca="1"/>
        <v>1908</v>
      </c>
      <c r="N3041" s="53">
        <f ca="1"/>
        <v>4</v>
      </c>
      <c r="O3041" s="53" t="str">
        <f ca="1"/>
        <v>1908-04</v>
      </c>
    </row>
    <row r="3042" spans="12:15" x14ac:dyDescent="0.4">
      <c r="L3042" s="56">
        <f ca="1"/>
        <v>3041</v>
      </c>
      <c r="M3042" s="53">
        <f ca="1"/>
        <v>1908</v>
      </c>
      <c r="N3042" s="53">
        <f ca="1"/>
        <v>4</v>
      </c>
      <c r="O3042" s="53" t="str">
        <f ca="1"/>
        <v>1908-04</v>
      </c>
    </row>
    <row r="3043" spans="12:15" x14ac:dyDescent="0.4">
      <c r="L3043" s="56">
        <f ca="1"/>
        <v>3042</v>
      </c>
      <c r="M3043" s="53">
        <f ca="1"/>
        <v>1908</v>
      </c>
      <c r="N3043" s="53">
        <f ca="1"/>
        <v>4</v>
      </c>
      <c r="O3043" s="53" t="str">
        <f ca="1"/>
        <v>1908-04</v>
      </c>
    </row>
    <row r="3044" spans="12:15" x14ac:dyDescent="0.4">
      <c r="L3044" s="56">
        <f ca="1"/>
        <v>3043</v>
      </c>
      <c r="M3044" s="53">
        <f ca="1"/>
        <v>1908</v>
      </c>
      <c r="N3044" s="53">
        <f ca="1"/>
        <v>4</v>
      </c>
      <c r="O3044" s="53" t="str">
        <f ca="1"/>
        <v>1908-04</v>
      </c>
    </row>
    <row r="3045" spans="12:15" x14ac:dyDescent="0.4">
      <c r="L3045" s="56">
        <f ca="1"/>
        <v>3044</v>
      </c>
      <c r="M3045" s="53">
        <f ca="1"/>
        <v>1908</v>
      </c>
      <c r="N3045" s="53">
        <f ca="1"/>
        <v>5</v>
      </c>
      <c r="O3045" s="53" t="str">
        <f ca="1"/>
        <v>1908-05</v>
      </c>
    </row>
    <row r="3046" spans="12:15" x14ac:dyDescent="0.4">
      <c r="L3046" s="56">
        <f ca="1"/>
        <v>3045</v>
      </c>
      <c r="M3046" s="53">
        <f ca="1"/>
        <v>1908</v>
      </c>
      <c r="N3046" s="53">
        <f ca="1"/>
        <v>5</v>
      </c>
      <c r="O3046" s="53" t="str">
        <f ca="1"/>
        <v>1908-05</v>
      </c>
    </row>
    <row r="3047" spans="12:15" x14ac:dyDescent="0.4">
      <c r="L3047" s="56">
        <f ca="1"/>
        <v>3046</v>
      </c>
      <c r="M3047" s="53">
        <f ca="1"/>
        <v>1908</v>
      </c>
      <c r="N3047" s="53">
        <f ca="1"/>
        <v>5</v>
      </c>
      <c r="O3047" s="53" t="str">
        <f ca="1"/>
        <v>1908-05</v>
      </c>
    </row>
    <row r="3048" spans="12:15" x14ac:dyDescent="0.4">
      <c r="L3048" s="56">
        <f ca="1"/>
        <v>3047</v>
      </c>
      <c r="M3048" s="53">
        <f ca="1"/>
        <v>1908</v>
      </c>
      <c r="N3048" s="53">
        <f ca="1"/>
        <v>5</v>
      </c>
      <c r="O3048" s="53" t="str">
        <f ca="1"/>
        <v>1908-05</v>
      </c>
    </row>
    <row r="3049" spans="12:15" x14ac:dyDescent="0.4">
      <c r="L3049" s="56">
        <f ca="1"/>
        <v>3048</v>
      </c>
      <c r="M3049" s="53">
        <f ca="1"/>
        <v>1908</v>
      </c>
      <c r="N3049" s="53">
        <f ca="1"/>
        <v>5</v>
      </c>
      <c r="O3049" s="53" t="str">
        <f ca="1"/>
        <v>1908-05</v>
      </c>
    </row>
    <row r="3050" spans="12:15" x14ac:dyDescent="0.4">
      <c r="L3050" s="56">
        <f ca="1"/>
        <v>3049</v>
      </c>
      <c r="M3050" s="53">
        <f ca="1"/>
        <v>1908</v>
      </c>
      <c r="N3050" s="53">
        <f ca="1"/>
        <v>5</v>
      </c>
      <c r="O3050" s="53" t="str">
        <f ca="1"/>
        <v>1908-05</v>
      </c>
    </row>
    <row r="3051" spans="12:15" x14ac:dyDescent="0.4">
      <c r="L3051" s="56">
        <f ca="1"/>
        <v>3050</v>
      </c>
      <c r="M3051" s="53">
        <f ca="1"/>
        <v>1908</v>
      </c>
      <c r="N3051" s="53">
        <f ca="1"/>
        <v>5</v>
      </c>
      <c r="O3051" s="53" t="str">
        <f ca="1"/>
        <v>1908-05</v>
      </c>
    </row>
    <row r="3052" spans="12:15" x14ac:dyDescent="0.4">
      <c r="L3052" s="56">
        <f ca="1"/>
        <v>3051</v>
      </c>
      <c r="M3052" s="53">
        <f ca="1"/>
        <v>1908</v>
      </c>
      <c r="N3052" s="53">
        <f ca="1"/>
        <v>5</v>
      </c>
      <c r="O3052" s="53" t="str">
        <f ca="1"/>
        <v>1908-05</v>
      </c>
    </row>
    <row r="3053" spans="12:15" x14ac:dyDescent="0.4">
      <c r="L3053" s="56">
        <f ca="1"/>
        <v>3052</v>
      </c>
      <c r="M3053" s="53">
        <f ca="1"/>
        <v>1908</v>
      </c>
      <c r="N3053" s="53">
        <f ca="1"/>
        <v>5</v>
      </c>
      <c r="O3053" s="53" t="str">
        <f ca="1"/>
        <v>1908-05</v>
      </c>
    </row>
    <row r="3054" spans="12:15" x14ac:dyDescent="0.4">
      <c r="L3054" s="56">
        <f ca="1"/>
        <v>3053</v>
      </c>
      <c r="M3054" s="53">
        <f ca="1"/>
        <v>1908</v>
      </c>
      <c r="N3054" s="53">
        <f ca="1"/>
        <v>5</v>
      </c>
      <c r="O3054" s="53" t="str">
        <f ca="1"/>
        <v>1908-05</v>
      </c>
    </row>
    <row r="3055" spans="12:15" x14ac:dyDescent="0.4">
      <c r="L3055" s="56">
        <f ca="1"/>
        <v>3054</v>
      </c>
      <c r="M3055" s="53">
        <f ca="1"/>
        <v>1908</v>
      </c>
      <c r="N3055" s="53">
        <f ca="1"/>
        <v>5</v>
      </c>
      <c r="O3055" s="53" t="str">
        <f ca="1"/>
        <v>1908-05</v>
      </c>
    </row>
    <row r="3056" spans="12:15" x14ac:dyDescent="0.4">
      <c r="L3056" s="56">
        <f ca="1"/>
        <v>3055</v>
      </c>
      <c r="M3056" s="53">
        <f ca="1"/>
        <v>1908</v>
      </c>
      <c r="N3056" s="53">
        <f ca="1"/>
        <v>5</v>
      </c>
      <c r="O3056" s="53" t="str">
        <f ca="1"/>
        <v>1908-05</v>
      </c>
    </row>
    <row r="3057" spans="12:15" x14ac:dyDescent="0.4">
      <c r="L3057" s="56">
        <f ca="1"/>
        <v>3056</v>
      </c>
      <c r="M3057" s="53">
        <f ca="1"/>
        <v>1908</v>
      </c>
      <c r="N3057" s="53">
        <f ca="1"/>
        <v>5</v>
      </c>
      <c r="O3057" s="53" t="str">
        <f ca="1"/>
        <v>1908-05</v>
      </c>
    </row>
    <row r="3058" spans="12:15" x14ac:dyDescent="0.4">
      <c r="L3058" s="56">
        <f ca="1"/>
        <v>3057</v>
      </c>
      <c r="M3058" s="53">
        <f ca="1"/>
        <v>1908</v>
      </c>
      <c r="N3058" s="53">
        <f ca="1"/>
        <v>5</v>
      </c>
      <c r="O3058" s="53" t="str">
        <f ca="1"/>
        <v>1908-05</v>
      </c>
    </row>
    <row r="3059" spans="12:15" x14ac:dyDescent="0.4">
      <c r="L3059" s="56">
        <f ca="1"/>
        <v>3058</v>
      </c>
      <c r="M3059" s="53">
        <f ca="1"/>
        <v>1908</v>
      </c>
      <c r="N3059" s="53">
        <f ca="1"/>
        <v>5</v>
      </c>
      <c r="O3059" s="53" t="str">
        <f ca="1"/>
        <v>1908-05</v>
      </c>
    </row>
    <row r="3060" spans="12:15" x14ac:dyDescent="0.4">
      <c r="L3060" s="56">
        <f ca="1"/>
        <v>3059</v>
      </c>
      <c r="M3060" s="53">
        <f ca="1"/>
        <v>1908</v>
      </c>
      <c r="N3060" s="53">
        <f ca="1"/>
        <v>5</v>
      </c>
      <c r="O3060" s="53" t="str">
        <f ca="1"/>
        <v>1908-05</v>
      </c>
    </row>
    <row r="3061" spans="12:15" x14ac:dyDescent="0.4">
      <c r="L3061" s="56">
        <f ca="1"/>
        <v>3060</v>
      </c>
      <c r="M3061" s="53">
        <f ca="1"/>
        <v>1908</v>
      </c>
      <c r="N3061" s="53">
        <f ca="1"/>
        <v>5</v>
      </c>
      <c r="O3061" s="53" t="str">
        <f ca="1"/>
        <v>1908-05</v>
      </c>
    </row>
    <row r="3062" spans="12:15" x14ac:dyDescent="0.4">
      <c r="L3062" s="56">
        <f ca="1"/>
        <v>3061</v>
      </c>
      <c r="M3062" s="53">
        <f ca="1"/>
        <v>1908</v>
      </c>
      <c r="N3062" s="53">
        <f ca="1"/>
        <v>5</v>
      </c>
      <c r="O3062" s="53" t="str">
        <f ca="1"/>
        <v>1908-05</v>
      </c>
    </row>
    <row r="3063" spans="12:15" x14ac:dyDescent="0.4">
      <c r="L3063" s="56">
        <f ca="1"/>
        <v>3062</v>
      </c>
      <c r="M3063" s="53">
        <f ca="1"/>
        <v>1908</v>
      </c>
      <c r="N3063" s="53">
        <f ca="1"/>
        <v>5</v>
      </c>
      <c r="O3063" s="53" t="str">
        <f ca="1"/>
        <v>1908-05</v>
      </c>
    </row>
    <row r="3064" spans="12:15" x14ac:dyDescent="0.4">
      <c r="L3064" s="56">
        <f ca="1"/>
        <v>3063</v>
      </c>
      <c r="M3064" s="53">
        <f ca="1"/>
        <v>1908</v>
      </c>
      <c r="N3064" s="53">
        <f ca="1"/>
        <v>5</v>
      </c>
      <c r="O3064" s="53" t="str">
        <f ca="1"/>
        <v>1908-05</v>
      </c>
    </row>
    <row r="3065" spans="12:15" x14ac:dyDescent="0.4">
      <c r="L3065" s="56">
        <f ca="1"/>
        <v>3064</v>
      </c>
      <c r="M3065" s="53">
        <f ca="1"/>
        <v>1908</v>
      </c>
      <c r="N3065" s="53">
        <f ca="1"/>
        <v>5</v>
      </c>
      <c r="O3065" s="53" t="str">
        <f ca="1"/>
        <v>1908-05</v>
      </c>
    </row>
    <row r="3066" spans="12:15" x14ac:dyDescent="0.4">
      <c r="L3066" s="56">
        <f ca="1"/>
        <v>3065</v>
      </c>
      <c r="M3066" s="53">
        <f ca="1"/>
        <v>1908</v>
      </c>
      <c r="N3066" s="53">
        <f ca="1"/>
        <v>5</v>
      </c>
      <c r="O3066" s="53" t="str">
        <f ca="1"/>
        <v>1908-05</v>
      </c>
    </row>
    <row r="3067" spans="12:15" x14ac:dyDescent="0.4">
      <c r="L3067" s="56">
        <f ca="1"/>
        <v>3066</v>
      </c>
      <c r="M3067" s="53">
        <f ca="1"/>
        <v>1908</v>
      </c>
      <c r="N3067" s="53">
        <f ca="1"/>
        <v>5</v>
      </c>
      <c r="O3067" s="53" t="str">
        <f ca="1"/>
        <v>1908-05</v>
      </c>
    </row>
    <row r="3068" spans="12:15" x14ac:dyDescent="0.4">
      <c r="L3068" s="56">
        <f ca="1"/>
        <v>3067</v>
      </c>
      <c r="M3068" s="53">
        <f ca="1"/>
        <v>1908</v>
      </c>
      <c r="N3068" s="53">
        <f ca="1"/>
        <v>5</v>
      </c>
      <c r="O3068" s="53" t="str">
        <f ca="1"/>
        <v>1908-05</v>
      </c>
    </row>
    <row r="3069" spans="12:15" x14ac:dyDescent="0.4">
      <c r="L3069" s="56">
        <f ca="1"/>
        <v>3068</v>
      </c>
      <c r="M3069" s="53">
        <f ca="1"/>
        <v>1908</v>
      </c>
      <c r="N3069" s="53">
        <f ca="1"/>
        <v>5</v>
      </c>
      <c r="O3069" s="53" t="str">
        <f ca="1"/>
        <v>1908-05</v>
      </c>
    </row>
    <row r="3070" spans="12:15" x14ac:dyDescent="0.4">
      <c r="L3070" s="56">
        <f ca="1"/>
        <v>3069</v>
      </c>
      <c r="M3070" s="53">
        <f ca="1"/>
        <v>1908</v>
      </c>
      <c r="N3070" s="53">
        <f ca="1"/>
        <v>5</v>
      </c>
      <c r="O3070" s="53" t="str">
        <f ca="1"/>
        <v>1908-05</v>
      </c>
    </row>
    <row r="3071" spans="12:15" x14ac:dyDescent="0.4">
      <c r="L3071" s="56">
        <f ca="1"/>
        <v>3070</v>
      </c>
      <c r="M3071" s="53">
        <f ca="1"/>
        <v>1908</v>
      </c>
      <c r="N3071" s="53">
        <f ca="1"/>
        <v>5</v>
      </c>
      <c r="O3071" s="53" t="str">
        <f ca="1"/>
        <v>1908-05</v>
      </c>
    </row>
    <row r="3072" spans="12:15" x14ac:dyDescent="0.4">
      <c r="L3072" s="56">
        <f ca="1"/>
        <v>3071</v>
      </c>
      <c r="M3072" s="53">
        <f ca="1"/>
        <v>1908</v>
      </c>
      <c r="N3072" s="53">
        <f ca="1"/>
        <v>5</v>
      </c>
      <c r="O3072" s="53" t="str">
        <f ca="1"/>
        <v>1908-05</v>
      </c>
    </row>
    <row r="3073" spans="12:15" x14ac:dyDescent="0.4">
      <c r="L3073" s="56">
        <f ca="1"/>
        <v>3072</v>
      </c>
      <c r="M3073" s="53">
        <f ca="1"/>
        <v>1908</v>
      </c>
      <c r="N3073" s="53">
        <f ca="1"/>
        <v>5</v>
      </c>
      <c r="O3073" s="53" t="str">
        <f ca="1"/>
        <v>1908-05</v>
      </c>
    </row>
    <row r="3074" spans="12:15" x14ac:dyDescent="0.4">
      <c r="L3074" s="56">
        <f ca="1"/>
        <v>3073</v>
      </c>
      <c r="M3074" s="53">
        <f ca="1"/>
        <v>1908</v>
      </c>
      <c r="N3074" s="53">
        <f ca="1"/>
        <v>5</v>
      </c>
      <c r="O3074" s="53" t="str">
        <f ca="1"/>
        <v>1908-05</v>
      </c>
    </row>
    <row r="3075" spans="12:15" x14ac:dyDescent="0.4">
      <c r="L3075" s="56">
        <f ca="1"/>
        <v>3074</v>
      </c>
      <c r="M3075" s="53">
        <f ca="1"/>
        <v>1908</v>
      </c>
      <c r="N3075" s="53">
        <f ca="1"/>
        <v>5</v>
      </c>
      <c r="O3075" s="53" t="str">
        <f ca="1"/>
        <v>1908-05</v>
      </c>
    </row>
    <row r="3076" spans="12:15" x14ac:dyDescent="0.4">
      <c r="L3076" s="56">
        <f ca="1"/>
        <v>3075</v>
      </c>
      <c r="M3076" s="53">
        <f ca="1"/>
        <v>1908</v>
      </c>
      <c r="N3076" s="53">
        <f ca="1"/>
        <v>6</v>
      </c>
      <c r="O3076" s="53" t="str">
        <f ca="1"/>
        <v>1908-06</v>
      </c>
    </row>
    <row r="3077" spans="12:15" x14ac:dyDescent="0.4">
      <c r="L3077" s="56">
        <f ca="1"/>
        <v>3076</v>
      </c>
      <c r="M3077" s="53">
        <f ca="1"/>
        <v>1908</v>
      </c>
      <c r="N3077" s="53">
        <f ca="1"/>
        <v>6</v>
      </c>
      <c r="O3077" s="53" t="str">
        <f ca="1"/>
        <v>1908-06</v>
      </c>
    </row>
    <row r="3078" spans="12:15" x14ac:dyDescent="0.4">
      <c r="L3078" s="56">
        <f ca="1"/>
        <v>3077</v>
      </c>
      <c r="M3078" s="53">
        <f ca="1"/>
        <v>1908</v>
      </c>
      <c r="N3078" s="53">
        <f ca="1"/>
        <v>6</v>
      </c>
      <c r="O3078" s="53" t="str">
        <f ca="1"/>
        <v>1908-06</v>
      </c>
    </row>
    <row r="3079" spans="12:15" x14ac:dyDescent="0.4">
      <c r="L3079" s="56">
        <f ca="1"/>
        <v>3078</v>
      </c>
      <c r="M3079" s="53">
        <f ca="1"/>
        <v>1908</v>
      </c>
      <c r="N3079" s="53">
        <f ca="1"/>
        <v>6</v>
      </c>
      <c r="O3079" s="53" t="str">
        <f ca="1"/>
        <v>1908-06</v>
      </c>
    </row>
    <row r="3080" spans="12:15" x14ac:dyDescent="0.4">
      <c r="L3080" s="56">
        <f ca="1"/>
        <v>3079</v>
      </c>
      <c r="M3080" s="53">
        <f ca="1"/>
        <v>1908</v>
      </c>
      <c r="N3080" s="53">
        <f ca="1"/>
        <v>6</v>
      </c>
      <c r="O3080" s="53" t="str">
        <f ca="1"/>
        <v>1908-06</v>
      </c>
    </row>
    <row r="3081" spans="12:15" x14ac:dyDescent="0.4">
      <c r="L3081" s="56">
        <f ca="1"/>
        <v>3080</v>
      </c>
      <c r="M3081" s="53">
        <f ca="1"/>
        <v>1908</v>
      </c>
      <c r="N3081" s="53">
        <f ca="1"/>
        <v>6</v>
      </c>
      <c r="O3081" s="53" t="str">
        <f ca="1"/>
        <v>1908-06</v>
      </c>
    </row>
    <row r="3082" spans="12:15" x14ac:dyDescent="0.4">
      <c r="L3082" s="56">
        <f ca="1"/>
        <v>3081</v>
      </c>
      <c r="M3082" s="53">
        <f ca="1"/>
        <v>1908</v>
      </c>
      <c r="N3082" s="53">
        <f ca="1"/>
        <v>6</v>
      </c>
      <c r="O3082" s="53" t="str">
        <f ca="1"/>
        <v>1908-06</v>
      </c>
    </row>
    <row r="3083" spans="12:15" x14ac:dyDescent="0.4">
      <c r="L3083" s="56">
        <f ca="1"/>
        <v>3082</v>
      </c>
      <c r="M3083" s="53">
        <f ca="1"/>
        <v>1908</v>
      </c>
      <c r="N3083" s="53">
        <f ca="1"/>
        <v>6</v>
      </c>
      <c r="O3083" s="53" t="str">
        <f ca="1"/>
        <v>1908-06</v>
      </c>
    </row>
    <row r="3084" spans="12:15" x14ac:dyDescent="0.4">
      <c r="L3084" s="56">
        <f ca="1"/>
        <v>3083</v>
      </c>
      <c r="M3084" s="53">
        <f ca="1"/>
        <v>1908</v>
      </c>
      <c r="N3084" s="53">
        <f ca="1"/>
        <v>6</v>
      </c>
      <c r="O3084" s="53" t="str">
        <f ca="1"/>
        <v>1908-06</v>
      </c>
    </row>
    <row r="3085" spans="12:15" x14ac:dyDescent="0.4">
      <c r="L3085" s="56">
        <f ca="1"/>
        <v>3084</v>
      </c>
      <c r="M3085" s="53">
        <f ca="1"/>
        <v>1908</v>
      </c>
      <c r="N3085" s="53">
        <f ca="1"/>
        <v>6</v>
      </c>
      <c r="O3085" s="53" t="str">
        <f ca="1"/>
        <v>1908-06</v>
      </c>
    </row>
    <row r="3086" spans="12:15" x14ac:dyDescent="0.4">
      <c r="L3086" s="56">
        <f ca="1"/>
        <v>3085</v>
      </c>
      <c r="M3086" s="53">
        <f ca="1"/>
        <v>1908</v>
      </c>
      <c r="N3086" s="53">
        <f ca="1"/>
        <v>6</v>
      </c>
      <c r="O3086" s="53" t="str">
        <f ca="1"/>
        <v>1908-06</v>
      </c>
    </row>
    <row r="3087" spans="12:15" x14ac:dyDescent="0.4">
      <c r="L3087" s="56">
        <f ca="1"/>
        <v>3086</v>
      </c>
      <c r="M3087" s="53">
        <f ca="1"/>
        <v>1908</v>
      </c>
      <c r="N3087" s="53">
        <f ca="1"/>
        <v>6</v>
      </c>
      <c r="O3087" s="53" t="str">
        <f ca="1"/>
        <v>1908-06</v>
      </c>
    </row>
    <row r="3088" spans="12:15" x14ac:dyDescent="0.4">
      <c r="L3088" s="56">
        <f ca="1"/>
        <v>3087</v>
      </c>
      <c r="M3088" s="53">
        <f ca="1"/>
        <v>1908</v>
      </c>
      <c r="N3088" s="53">
        <f ca="1"/>
        <v>6</v>
      </c>
      <c r="O3088" s="53" t="str">
        <f ca="1"/>
        <v>1908-06</v>
      </c>
    </row>
    <row r="3089" spans="12:15" x14ac:dyDescent="0.4">
      <c r="L3089" s="56">
        <f ca="1"/>
        <v>3088</v>
      </c>
      <c r="M3089" s="53">
        <f ca="1"/>
        <v>1908</v>
      </c>
      <c r="N3089" s="53">
        <f ca="1"/>
        <v>6</v>
      </c>
      <c r="O3089" s="53" t="str">
        <f ca="1"/>
        <v>1908-06</v>
      </c>
    </row>
    <row r="3090" spans="12:15" x14ac:dyDescent="0.4">
      <c r="L3090" s="56">
        <f ca="1"/>
        <v>3089</v>
      </c>
      <c r="M3090" s="53">
        <f ca="1"/>
        <v>1908</v>
      </c>
      <c r="N3090" s="53">
        <f ca="1"/>
        <v>6</v>
      </c>
      <c r="O3090" s="53" t="str">
        <f ca="1"/>
        <v>1908-06</v>
      </c>
    </row>
    <row r="3091" spans="12:15" x14ac:dyDescent="0.4">
      <c r="L3091" s="56">
        <f ca="1"/>
        <v>3090</v>
      </c>
      <c r="M3091" s="53">
        <f ca="1"/>
        <v>1908</v>
      </c>
      <c r="N3091" s="53">
        <f ca="1"/>
        <v>6</v>
      </c>
      <c r="O3091" s="53" t="str">
        <f ca="1"/>
        <v>1908-06</v>
      </c>
    </row>
    <row r="3092" spans="12:15" x14ac:dyDescent="0.4">
      <c r="L3092" s="56">
        <f ca="1"/>
        <v>3091</v>
      </c>
      <c r="M3092" s="53">
        <f ca="1"/>
        <v>1908</v>
      </c>
      <c r="N3092" s="53">
        <f ca="1"/>
        <v>6</v>
      </c>
      <c r="O3092" s="53" t="str">
        <f ca="1"/>
        <v>1908-06</v>
      </c>
    </row>
    <row r="3093" spans="12:15" x14ac:dyDescent="0.4">
      <c r="L3093" s="56">
        <f ca="1"/>
        <v>3092</v>
      </c>
      <c r="M3093" s="53">
        <f ca="1"/>
        <v>1908</v>
      </c>
      <c r="N3093" s="53">
        <f ca="1"/>
        <v>6</v>
      </c>
      <c r="O3093" s="53" t="str">
        <f ca="1"/>
        <v>1908-06</v>
      </c>
    </row>
    <row r="3094" spans="12:15" x14ac:dyDescent="0.4">
      <c r="L3094" s="56">
        <f ca="1"/>
        <v>3093</v>
      </c>
      <c r="M3094" s="53">
        <f ca="1"/>
        <v>1908</v>
      </c>
      <c r="N3094" s="53">
        <f ca="1"/>
        <v>6</v>
      </c>
      <c r="O3094" s="53" t="str">
        <f ca="1"/>
        <v>1908-06</v>
      </c>
    </row>
    <row r="3095" spans="12:15" x14ac:dyDescent="0.4">
      <c r="L3095" s="56">
        <f ca="1"/>
        <v>3094</v>
      </c>
      <c r="M3095" s="53">
        <f ca="1"/>
        <v>1908</v>
      </c>
      <c r="N3095" s="53">
        <f ca="1"/>
        <v>6</v>
      </c>
      <c r="O3095" s="53" t="str">
        <f ca="1"/>
        <v>1908-06</v>
      </c>
    </row>
    <row r="3096" spans="12:15" x14ac:dyDescent="0.4">
      <c r="L3096" s="56">
        <f ca="1"/>
        <v>3095</v>
      </c>
      <c r="M3096" s="53">
        <f ca="1"/>
        <v>1908</v>
      </c>
      <c r="N3096" s="53">
        <f ca="1"/>
        <v>6</v>
      </c>
      <c r="O3096" s="53" t="str">
        <f ca="1"/>
        <v>1908-06</v>
      </c>
    </row>
    <row r="3097" spans="12:15" x14ac:dyDescent="0.4">
      <c r="L3097" s="56">
        <f ca="1"/>
        <v>3096</v>
      </c>
      <c r="M3097" s="53">
        <f ca="1"/>
        <v>1908</v>
      </c>
      <c r="N3097" s="53">
        <f ca="1"/>
        <v>6</v>
      </c>
      <c r="O3097" s="53" t="str">
        <f ca="1"/>
        <v>1908-06</v>
      </c>
    </row>
    <row r="3098" spans="12:15" x14ac:dyDescent="0.4">
      <c r="L3098" s="56">
        <f ca="1"/>
        <v>3097</v>
      </c>
      <c r="M3098" s="53">
        <f ca="1"/>
        <v>1908</v>
      </c>
      <c r="N3098" s="53">
        <f ca="1"/>
        <v>6</v>
      </c>
      <c r="O3098" s="53" t="str">
        <f ca="1"/>
        <v>1908-06</v>
      </c>
    </row>
    <row r="3099" spans="12:15" x14ac:dyDescent="0.4">
      <c r="L3099" s="56">
        <f ca="1"/>
        <v>3098</v>
      </c>
      <c r="M3099" s="53">
        <f ca="1"/>
        <v>1908</v>
      </c>
      <c r="N3099" s="53">
        <f ca="1"/>
        <v>6</v>
      </c>
      <c r="O3099" s="53" t="str">
        <f ca="1"/>
        <v>1908-06</v>
      </c>
    </row>
    <row r="3100" spans="12:15" x14ac:dyDescent="0.4">
      <c r="L3100" s="56">
        <f ca="1"/>
        <v>3099</v>
      </c>
      <c r="M3100" s="53">
        <f ca="1"/>
        <v>1908</v>
      </c>
      <c r="N3100" s="53">
        <f ca="1"/>
        <v>6</v>
      </c>
      <c r="O3100" s="53" t="str">
        <f ca="1"/>
        <v>1908-06</v>
      </c>
    </row>
    <row r="3101" spans="12:15" x14ac:dyDescent="0.4">
      <c r="L3101" s="56">
        <f ca="1"/>
        <v>3100</v>
      </c>
      <c r="M3101" s="53">
        <f ca="1"/>
        <v>1908</v>
      </c>
      <c r="N3101" s="53">
        <f ca="1"/>
        <v>6</v>
      </c>
      <c r="O3101" s="53" t="str">
        <f ca="1"/>
        <v>1908-06</v>
      </c>
    </row>
    <row r="3102" spans="12:15" x14ac:dyDescent="0.4">
      <c r="L3102" s="56">
        <f ca="1"/>
        <v>3101</v>
      </c>
      <c r="M3102" s="53">
        <f ca="1"/>
        <v>1908</v>
      </c>
      <c r="N3102" s="53">
        <f ca="1"/>
        <v>6</v>
      </c>
      <c r="O3102" s="53" t="str">
        <f ca="1"/>
        <v>1908-06</v>
      </c>
    </row>
    <row r="3103" spans="12:15" x14ac:dyDescent="0.4">
      <c r="L3103" s="56">
        <f ca="1"/>
        <v>3102</v>
      </c>
      <c r="M3103" s="53">
        <f ca="1"/>
        <v>1908</v>
      </c>
      <c r="N3103" s="53">
        <f ca="1"/>
        <v>6</v>
      </c>
      <c r="O3103" s="53" t="str">
        <f ca="1"/>
        <v>1908-06</v>
      </c>
    </row>
    <row r="3104" spans="12:15" x14ac:dyDescent="0.4">
      <c r="L3104" s="56">
        <f ca="1"/>
        <v>3103</v>
      </c>
      <c r="M3104" s="53">
        <f ca="1"/>
        <v>1908</v>
      </c>
      <c r="N3104" s="53">
        <f ca="1"/>
        <v>6</v>
      </c>
      <c r="O3104" s="53" t="str">
        <f ca="1"/>
        <v>1908-06</v>
      </c>
    </row>
    <row r="3105" spans="12:15" x14ac:dyDescent="0.4">
      <c r="L3105" s="56">
        <f ca="1"/>
        <v>3104</v>
      </c>
      <c r="M3105" s="53">
        <f ca="1"/>
        <v>1908</v>
      </c>
      <c r="N3105" s="53">
        <f ca="1"/>
        <v>6</v>
      </c>
      <c r="O3105" s="53" t="str">
        <f ca="1"/>
        <v>1908-06</v>
      </c>
    </row>
    <row r="3106" spans="12:15" x14ac:dyDescent="0.4">
      <c r="L3106" s="56">
        <f ca="1"/>
        <v>3105</v>
      </c>
      <c r="M3106" s="53">
        <f ca="1"/>
        <v>1908</v>
      </c>
      <c r="N3106" s="53">
        <f ca="1"/>
        <v>7</v>
      </c>
      <c r="O3106" s="53" t="str">
        <f ca="1"/>
        <v>1908-07</v>
      </c>
    </row>
    <row r="3107" spans="12:15" x14ac:dyDescent="0.4">
      <c r="L3107" s="56">
        <f ca="1"/>
        <v>3106</v>
      </c>
      <c r="M3107" s="53">
        <f ca="1"/>
        <v>1908</v>
      </c>
      <c r="N3107" s="53">
        <f ca="1"/>
        <v>7</v>
      </c>
      <c r="O3107" s="53" t="str">
        <f ca="1"/>
        <v>1908-07</v>
      </c>
    </row>
    <row r="3108" spans="12:15" x14ac:dyDescent="0.4">
      <c r="L3108" s="56">
        <f ca="1"/>
        <v>3107</v>
      </c>
      <c r="M3108" s="53">
        <f ca="1"/>
        <v>1908</v>
      </c>
      <c r="N3108" s="53">
        <f ca="1"/>
        <v>7</v>
      </c>
      <c r="O3108" s="53" t="str">
        <f ca="1"/>
        <v>1908-07</v>
      </c>
    </row>
    <row r="3109" spans="12:15" x14ac:dyDescent="0.4">
      <c r="L3109" s="56">
        <f ca="1"/>
        <v>3108</v>
      </c>
      <c r="M3109" s="53">
        <f ca="1"/>
        <v>1908</v>
      </c>
      <c r="N3109" s="53">
        <f ca="1"/>
        <v>7</v>
      </c>
      <c r="O3109" s="53" t="str">
        <f ca="1"/>
        <v>1908-07</v>
      </c>
    </row>
    <row r="3110" spans="12:15" x14ac:dyDescent="0.4">
      <c r="L3110" s="56">
        <f ca="1"/>
        <v>3109</v>
      </c>
      <c r="M3110" s="53">
        <f ca="1"/>
        <v>1908</v>
      </c>
      <c r="N3110" s="53">
        <f ca="1"/>
        <v>7</v>
      </c>
      <c r="O3110" s="53" t="str">
        <f ca="1"/>
        <v>1908-07</v>
      </c>
    </row>
    <row r="3111" spans="12:15" x14ac:dyDescent="0.4">
      <c r="L3111" s="56">
        <f ca="1"/>
        <v>3110</v>
      </c>
      <c r="M3111" s="53">
        <f ca="1"/>
        <v>1908</v>
      </c>
      <c r="N3111" s="53">
        <f ca="1"/>
        <v>7</v>
      </c>
      <c r="O3111" s="53" t="str">
        <f ca="1"/>
        <v>1908-07</v>
      </c>
    </row>
    <row r="3112" spans="12:15" x14ac:dyDescent="0.4">
      <c r="L3112" s="56">
        <f ca="1"/>
        <v>3111</v>
      </c>
      <c r="M3112" s="53">
        <f ca="1"/>
        <v>1908</v>
      </c>
      <c r="N3112" s="53">
        <f ca="1"/>
        <v>7</v>
      </c>
      <c r="O3112" s="53" t="str">
        <f ca="1"/>
        <v>1908-07</v>
      </c>
    </row>
    <row r="3113" spans="12:15" x14ac:dyDescent="0.4">
      <c r="L3113" s="56">
        <f ca="1"/>
        <v>3112</v>
      </c>
      <c r="M3113" s="53">
        <f ca="1"/>
        <v>1908</v>
      </c>
      <c r="N3113" s="53">
        <f ca="1"/>
        <v>7</v>
      </c>
      <c r="O3113" s="53" t="str">
        <f ca="1"/>
        <v>1908-07</v>
      </c>
    </row>
    <row r="3114" spans="12:15" x14ac:dyDescent="0.4">
      <c r="L3114" s="56">
        <f ca="1"/>
        <v>3113</v>
      </c>
      <c r="M3114" s="53">
        <f ca="1"/>
        <v>1908</v>
      </c>
      <c r="N3114" s="53">
        <f ca="1"/>
        <v>7</v>
      </c>
      <c r="O3114" s="53" t="str">
        <f ca="1"/>
        <v>1908-07</v>
      </c>
    </row>
    <row r="3115" spans="12:15" x14ac:dyDescent="0.4">
      <c r="L3115" s="56">
        <f ca="1"/>
        <v>3114</v>
      </c>
      <c r="M3115" s="53">
        <f ca="1"/>
        <v>1908</v>
      </c>
      <c r="N3115" s="53">
        <f ca="1"/>
        <v>7</v>
      </c>
      <c r="O3115" s="53" t="str">
        <f ca="1"/>
        <v>1908-07</v>
      </c>
    </row>
    <row r="3116" spans="12:15" x14ac:dyDescent="0.4">
      <c r="L3116" s="56">
        <f ca="1"/>
        <v>3115</v>
      </c>
      <c r="M3116" s="53">
        <f ca="1"/>
        <v>1908</v>
      </c>
      <c r="N3116" s="53">
        <f ca="1"/>
        <v>7</v>
      </c>
      <c r="O3116" s="53" t="str">
        <f ca="1"/>
        <v>1908-07</v>
      </c>
    </row>
    <row r="3117" spans="12:15" x14ac:dyDescent="0.4">
      <c r="L3117" s="56">
        <f ca="1"/>
        <v>3116</v>
      </c>
      <c r="M3117" s="53">
        <f ca="1"/>
        <v>1908</v>
      </c>
      <c r="N3117" s="53">
        <f ca="1"/>
        <v>7</v>
      </c>
      <c r="O3117" s="53" t="str">
        <f ca="1"/>
        <v>1908-07</v>
      </c>
    </row>
    <row r="3118" spans="12:15" x14ac:dyDescent="0.4">
      <c r="L3118" s="56">
        <f ca="1"/>
        <v>3117</v>
      </c>
      <c r="M3118" s="53">
        <f ca="1"/>
        <v>1908</v>
      </c>
      <c r="N3118" s="53">
        <f ca="1"/>
        <v>7</v>
      </c>
      <c r="O3118" s="53" t="str">
        <f ca="1"/>
        <v>1908-07</v>
      </c>
    </row>
    <row r="3119" spans="12:15" x14ac:dyDescent="0.4">
      <c r="L3119" s="56">
        <f ca="1"/>
        <v>3118</v>
      </c>
      <c r="M3119" s="53">
        <f ca="1"/>
        <v>1908</v>
      </c>
      <c r="N3119" s="53">
        <f ca="1"/>
        <v>7</v>
      </c>
      <c r="O3119" s="53" t="str">
        <f ca="1"/>
        <v>1908-07</v>
      </c>
    </row>
    <row r="3120" spans="12:15" x14ac:dyDescent="0.4">
      <c r="L3120" s="56">
        <f ca="1"/>
        <v>3119</v>
      </c>
      <c r="M3120" s="53">
        <f ca="1"/>
        <v>1908</v>
      </c>
      <c r="N3120" s="53">
        <f ca="1"/>
        <v>7</v>
      </c>
      <c r="O3120" s="53" t="str">
        <f ca="1"/>
        <v>1908-07</v>
      </c>
    </row>
    <row r="3121" spans="12:15" x14ac:dyDescent="0.4">
      <c r="L3121" s="56">
        <f ca="1"/>
        <v>3120</v>
      </c>
      <c r="M3121" s="53">
        <f ca="1"/>
        <v>1908</v>
      </c>
      <c r="N3121" s="53">
        <f ca="1"/>
        <v>7</v>
      </c>
      <c r="O3121" s="53" t="str">
        <f ca="1"/>
        <v>1908-07</v>
      </c>
    </row>
    <row r="3122" spans="12:15" x14ac:dyDescent="0.4">
      <c r="L3122" s="56">
        <f ca="1"/>
        <v>3121</v>
      </c>
      <c r="M3122" s="53">
        <f ca="1"/>
        <v>1908</v>
      </c>
      <c r="N3122" s="53">
        <f ca="1"/>
        <v>7</v>
      </c>
      <c r="O3122" s="53" t="str">
        <f ca="1"/>
        <v>1908-07</v>
      </c>
    </row>
    <row r="3123" spans="12:15" x14ac:dyDescent="0.4">
      <c r="L3123" s="56">
        <f ca="1"/>
        <v>3122</v>
      </c>
      <c r="M3123" s="53">
        <f ca="1"/>
        <v>1908</v>
      </c>
      <c r="N3123" s="53">
        <f ca="1"/>
        <v>7</v>
      </c>
      <c r="O3123" s="53" t="str">
        <f ca="1"/>
        <v>1908-07</v>
      </c>
    </row>
    <row r="3124" spans="12:15" x14ac:dyDescent="0.4">
      <c r="L3124" s="56">
        <f ca="1"/>
        <v>3123</v>
      </c>
      <c r="M3124" s="53">
        <f ca="1"/>
        <v>1908</v>
      </c>
      <c r="N3124" s="53">
        <f ca="1"/>
        <v>7</v>
      </c>
      <c r="O3124" s="53" t="str">
        <f ca="1"/>
        <v>1908-07</v>
      </c>
    </row>
    <row r="3125" spans="12:15" x14ac:dyDescent="0.4">
      <c r="L3125" s="56">
        <f ca="1"/>
        <v>3124</v>
      </c>
      <c r="M3125" s="53">
        <f ca="1"/>
        <v>1908</v>
      </c>
      <c r="N3125" s="53">
        <f ca="1"/>
        <v>7</v>
      </c>
      <c r="O3125" s="53" t="str">
        <f ca="1"/>
        <v>1908-07</v>
      </c>
    </row>
    <row r="3126" spans="12:15" x14ac:dyDescent="0.4">
      <c r="L3126" s="56">
        <f ca="1"/>
        <v>3125</v>
      </c>
      <c r="M3126" s="53">
        <f ca="1"/>
        <v>1908</v>
      </c>
      <c r="N3126" s="53">
        <f ca="1"/>
        <v>7</v>
      </c>
      <c r="O3126" s="53" t="str">
        <f ca="1"/>
        <v>1908-07</v>
      </c>
    </row>
    <row r="3127" spans="12:15" x14ac:dyDescent="0.4">
      <c r="L3127" s="56">
        <f ca="1"/>
        <v>3126</v>
      </c>
      <c r="M3127" s="53">
        <f ca="1"/>
        <v>1908</v>
      </c>
      <c r="N3127" s="53">
        <f ca="1"/>
        <v>7</v>
      </c>
      <c r="O3127" s="53" t="str">
        <f ca="1"/>
        <v>1908-07</v>
      </c>
    </row>
    <row r="3128" spans="12:15" x14ac:dyDescent="0.4">
      <c r="L3128" s="56">
        <f ca="1"/>
        <v>3127</v>
      </c>
      <c r="M3128" s="53">
        <f ca="1"/>
        <v>1908</v>
      </c>
      <c r="N3128" s="53">
        <f ca="1"/>
        <v>7</v>
      </c>
      <c r="O3128" s="53" t="str">
        <f ca="1"/>
        <v>1908-07</v>
      </c>
    </row>
    <row r="3129" spans="12:15" x14ac:dyDescent="0.4">
      <c r="L3129" s="56">
        <f ca="1"/>
        <v>3128</v>
      </c>
      <c r="M3129" s="53">
        <f ca="1"/>
        <v>1908</v>
      </c>
      <c r="N3129" s="53">
        <f ca="1"/>
        <v>7</v>
      </c>
      <c r="O3129" s="53" t="str">
        <f ca="1"/>
        <v>1908-07</v>
      </c>
    </row>
    <row r="3130" spans="12:15" x14ac:dyDescent="0.4">
      <c r="L3130" s="56">
        <f ca="1"/>
        <v>3129</v>
      </c>
      <c r="M3130" s="53">
        <f ca="1"/>
        <v>1908</v>
      </c>
      <c r="N3130" s="53">
        <f ca="1"/>
        <v>7</v>
      </c>
      <c r="O3130" s="53" t="str">
        <f ca="1"/>
        <v>1908-07</v>
      </c>
    </row>
    <row r="3131" spans="12:15" x14ac:dyDescent="0.4">
      <c r="L3131" s="56">
        <f ca="1"/>
        <v>3130</v>
      </c>
      <c r="M3131" s="53">
        <f ca="1"/>
        <v>1908</v>
      </c>
      <c r="N3131" s="53">
        <f ca="1"/>
        <v>7</v>
      </c>
      <c r="O3131" s="53" t="str">
        <f ca="1"/>
        <v>1908-07</v>
      </c>
    </row>
    <row r="3132" spans="12:15" x14ac:dyDescent="0.4">
      <c r="L3132" s="56">
        <f ca="1"/>
        <v>3131</v>
      </c>
      <c r="M3132" s="53">
        <f ca="1"/>
        <v>1908</v>
      </c>
      <c r="N3132" s="53">
        <f ca="1"/>
        <v>7</v>
      </c>
      <c r="O3132" s="53" t="str">
        <f ca="1"/>
        <v>1908-07</v>
      </c>
    </row>
    <row r="3133" spans="12:15" x14ac:dyDescent="0.4">
      <c r="L3133" s="56">
        <f ca="1"/>
        <v>3132</v>
      </c>
      <c r="M3133" s="53">
        <f ca="1"/>
        <v>1908</v>
      </c>
      <c r="N3133" s="53">
        <f ca="1"/>
        <v>7</v>
      </c>
      <c r="O3133" s="53" t="str">
        <f ca="1"/>
        <v>1908-07</v>
      </c>
    </row>
    <row r="3134" spans="12:15" x14ac:dyDescent="0.4">
      <c r="L3134" s="56">
        <f ca="1"/>
        <v>3133</v>
      </c>
      <c r="M3134" s="53">
        <f ca="1"/>
        <v>1908</v>
      </c>
      <c r="N3134" s="53">
        <f ca="1"/>
        <v>7</v>
      </c>
      <c r="O3134" s="53" t="str">
        <f ca="1"/>
        <v>1908-07</v>
      </c>
    </row>
    <row r="3135" spans="12:15" x14ac:dyDescent="0.4">
      <c r="L3135" s="56">
        <f ca="1"/>
        <v>3134</v>
      </c>
      <c r="M3135" s="53">
        <f ca="1"/>
        <v>1908</v>
      </c>
      <c r="N3135" s="53">
        <f ca="1"/>
        <v>7</v>
      </c>
      <c r="O3135" s="53" t="str">
        <f ca="1"/>
        <v>1908-07</v>
      </c>
    </row>
    <row r="3136" spans="12:15" x14ac:dyDescent="0.4">
      <c r="L3136" s="56">
        <f ca="1"/>
        <v>3135</v>
      </c>
      <c r="M3136" s="53">
        <f ca="1"/>
        <v>1908</v>
      </c>
      <c r="N3136" s="53">
        <f ca="1"/>
        <v>7</v>
      </c>
      <c r="O3136" s="53" t="str">
        <f ca="1"/>
        <v>1908-07</v>
      </c>
    </row>
    <row r="3137" spans="12:15" x14ac:dyDescent="0.4">
      <c r="L3137" s="56">
        <f ca="1"/>
        <v>3136</v>
      </c>
      <c r="M3137" s="53">
        <f ca="1"/>
        <v>1908</v>
      </c>
      <c r="N3137" s="53">
        <f ca="1"/>
        <v>8</v>
      </c>
      <c r="O3137" s="53" t="str">
        <f ca="1"/>
        <v>1908-08</v>
      </c>
    </row>
    <row r="3138" spans="12:15" x14ac:dyDescent="0.4">
      <c r="L3138" s="56">
        <f ca="1"/>
        <v>3137</v>
      </c>
      <c r="M3138" s="53">
        <f ca="1"/>
        <v>1908</v>
      </c>
      <c r="N3138" s="53">
        <f ca="1"/>
        <v>8</v>
      </c>
      <c r="O3138" s="53" t="str">
        <f ca="1"/>
        <v>1908-08</v>
      </c>
    </row>
    <row r="3139" spans="12:15" x14ac:dyDescent="0.4">
      <c r="L3139" s="56">
        <f ca="1"/>
        <v>3138</v>
      </c>
      <c r="M3139" s="53">
        <f ca="1"/>
        <v>1908</v>
      </c>
      <c r="N3139" s="53">
        <f ca="1"/>
        <v>8</v>
      </c>
      <c r="O3139" s="53" t="str">
        <f ca="1"/>
        <v>1908-08</v>
      </c>
    </row>
    <row r="3140" spans="12:15" x14ac:dyDescent="0.4">
      <c r="L3140" s="56">
        <f ca="1"/>
        <v>3139</v>
      </c>
      <c r="M3140" s="53">
        <f ca="1"/>
        <v>1908</v>
      </c>
      <c r="N3140" s="53">
        <f ca="1"/>
        <v>8</v>
      </c>
      <c r="O3140" s="53" t="str">
        <f ca="1"/>
        <v>1908-08</v>
      </c>
    </row>
    <row r="3141" spans="12:15" x14ac:dyDescent="0.4">
      <c r="L3141" s="56">
        <f ca="1"/>
        <v>3140</v>
      </c>
      <c r="M3141" s="53">
        <f ca="1"/>
        <v>1908</v>
      </c>
      <c r="N3141" s="53">
        <f ca="1"/>
        <v>8</v>
      </c>
      <c r="O3141" s="53" t="str">
        <f ca="1"/>
        <v>1908-08</v>
      </c>
    </row>
    <row r="3142" spans="12:15" x14ac:dyDescent="0.4">
      <c r="L3142" s="56">
        <f ca="1"/>
        <v>3141</v>
      </c>
      <c r="M3142" s="53">
        <f ca="1"/>
        <v>1908</v>
      </c>
      <c r="N3142" s="53">
        <f ca="1"/>
        <v>8</v>
      </c>
      <c r="O3142" s="53" t="str">
        <f ca="1"/>
        <v>1908-08</v>
      </c>
    </row>
    <row r="3143" spans="12:15" x14ac:dyDescent="0.4">
      <c r="L3143" s="56">
        <f ca="1"/>
        <v>3142</v>
      </c>
      <c r="M3143" s="53">
        <f ca="1"/>
        <v>1908</v>
      </c>
      <c r="N3143" s="53">
        <f ca="1"/>
        <v>8</v>
      </c>
      <c r="O3143" s="53" t="str">
        <f ca="1"/>
        <v>1908-08</v>
      </c>
    </row>
    <row r="3144" spans="12:15" x14ac:dyDescent="0.4">
      <c r="L3144" s="56">
        <f ca="1"/>
        <v>3143</v>
      </c>
      <c r="M3144" s="53">
        <f ca="1"/>
        <v>1908</v>
      </c>
      <c r="N3144" s="53">
        <f ca="1"/>
        <v>8</v>
      </c>
      <c r="O3144" s="53" t="str">
        <f ca="1"/>
        <v>1908-08</v>
      </c>
    </row>
    <row r="3145" spans="12:15" x14ac:dyDescent="0.4">
      <c r="L3145" s="56">
        <f ca="1"/>
        <v>3144</v>
      </c>
      <c r="M3145" s="53">
        <f ca="1"/>
        <v>1908</v>
      </c>
      <c r="N3145" s="53">
        <f ca="1"/>
        <v>8</v>
      </c>
      <c r="O3145" s="53" t="str">
        <f ca="1"/>
        <v>1908-08</v>
      </c>
    </row>
    <row r="3146" spans="12:15" x14ac:dyDescent="0.4">
      <c r="L3146" s="56">
        <f ca="1"/>
        <v>3145</v>
      </c>
      <c r="M3146" s="53">
        <f ca="1"/>
        <v>1908</v>
      </c>
      <c r="N3146" s="53">
        <f ca="1"/>
        <v>8</v>
      </c>
      <c r="O3146" s="53" t="str">
        <f ca="1"/>
        <v>1908-08</v>
      </c>
    </row>
    <row r="3147" spans="12:15" x14ac:dyDescent="0.4">
      <c r="L3147" s="56">
        <f ca="1"/>
        <v>3146</v>
      </c>
      <c r="M3147" s="53">
        <f ca="1"/>
        <v>1908</v>
      </c>
      <c r="N3147" s="53">
        <f ca="1"/>
        <v>8</v>
      </c>
      <c r="O3147" s="53" t="str">
        <f ca="1"/>
        <v>1908-08</v>
      </c>
    </row>
    <row r="3148" spans="12:15" x14ac:dyDescent="0.4">
      <c r="L3148" s="56">
        <f ca="1"/>
        <v>3147</v>
      </c>
      <c r="M3148" s="53">
        <f ca="1"/>
        <v>1908</v>
      </c>
      <c r="N3148" s="53">
        <f ca="1"/>
        <v>8</v>
      </c>
      <c r="O3148" s="53" t="str">
        <f ca="1"/>
        <v>1908-08</v>
      </c>
    </row>
    <row r="3149" spans="12:15" x14ac:dyDescent="0.4">
      <c r="L3149" s="56">
        <f ca="1"/>
        <v>3148</v>
      </c>
      <c r="M3149" s="53">
        <f ca="1"/>
        <v>1908</v>
      </c>
      <c r="N3149" s="53">
        <f ca="1"/>
        <v>8</v>
      </c>
      <c r="O3149" s="53" t="str">
        <f ca="1"/>
        <v>1908-08</v>
      </c>
    </row>
    <row r="3150" spans="12:15" x14ac:dyDescent="0.4">
      <c r="L3150" s="56">
        <f ca="1"/>
        <v>3149</v>
      </c>
      <c r="M3150" s="53">
        <f ca="1"/>
        <v>1908</v>
      </c>
      <c r="N3150" s="53">
        <f ca="1"/>
        <v>8</v>
      </c>
      <c r="O3150" s="53" t="str">
        <f ca="1"/>
        <v>1908-08</v>
      </c>
    </row>
    <row r="3151" spans="12:15" x14ac:dyDescent="0.4">
      <c r="L3151" s="56">
        <f ca="1"/>
        <v>3150</v>
      </c>
      <c r="M3151" s="53">
        <f ca="1"/>
        <v>1908</v>
      </c>
      <c r="N3151" s="53">
        <f ca="1"/>
        <v>8</v>
      </c>
      <c r="O3151" s="53" t="str">
        <f ca="1"/>
        <v>1908-08</v>
      </c>
    </row>
    <row r="3152" spans="12:15" x14ac:dyDescent="0.4">
      <c r="L3152" s="56">
        <f ca="1"/>
        <v>3151</v>
      </c>
      <c r="M3152" s="53">
        <f ca="1"/>
        <v>1908</v>
      </c>
      <c r="N3152" s="53">
        <f ca="1"/>
        <v>8</v>
      </c>
      <c r="O3152" s="53" t="str">
        <f ca="1"/>
        <v>1908-08</v>
      </c>
    </row>
    <row r="3153" spans="12:15" x14ac:dyDescent="0.4">
      <c r="L3153" s="56">
        <f ca="1"/>
        <v>3152</v>
      </c>
      <c r="M3153" s="53">
        <f ca="1"/>
        <v>1908</v>
      </c>
      <c r="N3153" s="53">
        <f ca="1"/>
        <v>8</v>
      </c>
      <c r="O3153" s="53" t="str">
        <f ca="1"/>
        <v>1908-08</v>
      </c>
    </row>
    <row r="3154" spans="12:15" x14ac:dyDescent="0.4">
      <c r="L3154" s="56">
        <f ca="1"/>
        <v>3153</v>
      </c>
      <c r="M3154" s="53">
        <f ca="1"/>
        <v>1908</v>
      </c>
      <c r="N3154" s="53">
        <f ca="1"/>
        <v>8</v>
      </c>
      <c r="O3154" s="53" t="str">
        <f ca="1"/>
        <v>1908-08</v>
      </c>
    </row>
    <row r="3155" spans="12:15" x14ac:dyDescent="0.4">
      <c r="L3155" s="56">
        <f ca="1"/>
        <v>3154</v>
      </c>
      <c r="M3155" s="53">
        <f ca="1"/>
        <v>1908</v>
      </c>
      <c r="N3155" s="53">
        <f ca="1"/>
        <v>8</v>
      </c>
      <c r="O3155" s="53" t="str">
        <f ca="1"/>
        <v>1908-08</v>
      </c>
    </row>
    <row r="3156" spans="12:15" x14ac:dyDescent="0.4">
      <c r="L3156" s="56">
        <f ca="1"/>
        <v>3155</v>
      </c>
      <c r="M3156" s="53">
        <f ca="1"/>
        <v>1908</v>
      </c>
      <c r="N3156" s="53">
        <f ca="1"/>
        <v>8</v>
      </c>
      <c r="O3156" s="53" t="str">
        <f ca="1"/>
        <v>1908-08</v>
      </c>
    </row>
    <row r="3157" spans="12:15" x14ac:dyDescent="0.4">
      <c r="L3157" s="56">
        <f ca="1"/>
        <v>3156</v>
      </c>
      <c r="M3157" s="53">
        <f ca="1"/>
        <v>1908</v>
      </c>
      <c r="N3157" s="53">
        <f ca="1"/>
        <v>8</v>
      </c>
      <c r="O3157" s="53" t="str">
        <f ca="1"/>
        <v>1908-08</v>
      </c>
    </row>
    <row r="3158" spans="12:15" x14ac:dyDescent="0.4">
      <c r="L3158" s="56">
        <f ca="1"/>
        <v>3157</v>
      </c>
      <c r="M3158" s="53">
        <f ca="1"/>
        <v>1908</v>
      </c>
      <c r="N3158" s="53">
        <f ca="1"/>
        <v>8</v>
      </c>
      <c r="O3158" s="53" t="str">
        <f ca="1"/>
        <v>1908-08</v>
      </c>
    </row>
    <row r="3159" spans="12:15" x14ac:dyDescent="0.4">
      <c r="L3159" s="56">
        <f ca="1"/>
        <v>3158</v>
      </c>
      <c r="M3159" s="53">
        <f ca="1"/>
        <v>1908</v>
      </c>
      <c r="N3159" s="53">
        <f ca="1"/>
        <v>8</v>
      </c>
      <c r="O3159" s="53" t="str">
        <f ca="1"/>
        <v>1908-08</v>
      </c>
    </row>
    <row r="3160" spans="12:15" x14ac:dyDescent="0.4">
      <c r="L3160" s="56">
        <f ca="1"/>
        <v>3159</v>
      </c>
      <c r="M3160" s="53">
        <f ca="1"/>
        <v>1908</v>
      </c>
      <c r="N3160" s="53">
        <f ca="1"/>
        <v>8</v>
      </c>
      <c r="O3160" s="53" t="str">
        <f ca="1"/>
        <v>1908-08</v>
      </c>
    </row>
    <row r="3161" spans="12:15" x14ac:dyDescent="0.4">
      <c r="L3161" s="56">
        <f ca="1"/>
        <v>3160</v>
      </c>
      <c r="M3161" s="53">
        <f ca="1"/>
        <v>1908</v>
      </c>
      <c r="N3161" s="53">
        <f ca="1"/>
        <v>8</v>
      </c>
      <c r="O3161" s="53" t="str">
        <f ca="1"/>
        <v>1908-08</v>
      </c>
    </row>
    <row r="3162" spans="12:15" x14ac:dyDescent="0.4">
      <c r="L3162" s="56">
        <f ca="1"/>
        <v>3161</v>
      </c>
      <c r="M3162" s="53">
        <f ca="1"/>
        <v>1908</v>
      </c>
      <c r="N3162" s="53">
        <f ca="1"/>
        <v>8</v>
      </c>
      <c r="O3162" s="53" t="str">
        <f ca="1"/>
        <v>1908-08</v>
      </c>
    </row>
    <row r="3163" spans="12:15" x14ac:dyDescent="0.4">
      <c r="L3163" s="56">
        <f ca="1"/>
        <v>3162</v>
      </c>
      <c r="M3163" s="53">
        <f ca="1"/>
        <v>1908</v>
      </c>
      <c r="N3163" s="53">
        <f ca="1"/>
        <v>8</v>
      </c>
      <c r="O3163" s="53" t="str">
        <f ca="1"/>
        <v>1908-08</v>
      </c>
    </row>
    <row r="3164" spans="12:15" x14ac:dyDescent="0.4">
      <c r="L3164" s="56">
        <f ca="1"/>
        <v>3163</v>
      </c>
      <c r="M3164" s="53">
        <f ca="1"/>
        <v>1908</v>
      </c>
      <c r="N3164" s="53">
        <f ca="1"/>
        <v>8</v>
      </c>
      <c r="O3164" s="53" t="str">
        <f ca="1"/>
        <v>1908-08</v>
      </c>
    </row>
    <row r="3165" spans="12:15" x14ac:dyDescent="0.4">
      <c r="L3165" s="56">
        <f ca="1"/>
        <v>3164</v>
      </c>
      <c r="M3165" s="53">
        <f ca="1"/>
        <v>1908</v>
      </c>
      <c r="N3165" s="53">
        <f ca="1"/>
        <v>8</v>
      </c>
      <c r="O3165" s="53" t="str">
        <f ca="1"/>
        <v>1908-08</v>
      </c>
    </row>
    <row r="3166" spans="12:15" x14ac:dyDescent="0.4">
      <c r="L3166" s="56">
        <f ca="1"/>
        <v>3165</v>
      </c>
      <c r="M3166" s="53">
        <f ca="1"/>
        <v>1908</v>
      </c>
      <c r="N3166" s="53">
        <f ca="1"/>
        <v>8</v>
      </c>
      <c r="O3166" s="53" t="str">
        <f ca="1"/>
        <v>1908-08</v>
      </c>
    </row>
    <row r="3167" spans="12:15" x14ac:dyDescent="0.4">
      <c r="L3167" s="56">
        <f ca="1"/>
        <v>3166</v>
      </c>
      <c r="M3167" s="53">
        <f ca="1"/>
        <v>1908</v>
      </c>
      <c r="N3167" s="53">
        <f ca="1"/>
        <v>8</v>
      </c>
      <c r="O3167" s="53" t="str">
        <f ca="1"/>
        <v>1908-08</v>
      </c>
    </row>
    <row r="3168" spans="12:15" x14ac:dyDescent="0.4">
      <c r="L3168" s="56">
        <f ca="1"/>
        <v>3167</v>
      </c>
      <c r="M3168" s="53">
        <f ca="1"/>
        <v>1908</v>
      </c>
      <c r="N3168" s="53">
        <f ca="1"/>
        <v>9</v>
      </c>
      <c r="O3168" s="53" t="str">
        <f ca="1"/>
        <v>1908-09</v>
      </c>
    </row>
    <row r="3169" spans="12:15" x14ac:dyDescent="0.4">
      <c r="L3169" s="56">
        <f ca="1"/>
        <v>3168</v>
      </c>
      <c r="M3169" s="53">
        <f ca="1"/>
        <v>1908</v>
      </c>
      <c r="N3169" s="53">
        <f ca="1"/>
        <v>9</v>
      </c>
      <c r="O3169" s="53" t="str">
        <f ca="1"/>
        <v>1908-09</v>
      </c>
    </row>
    <row r="3170" spans="12:15" x14ac:dyDescent="0.4">
      <c r="L3170" s="56">
        <f ca="1"/>
        <v>3169</v>
      </c>
      <c r="M3170" s="53">
        <f ca="1"/>
        <v>1908</v>
      </c>
      <c r="N3170" s="53">
        <f ca="1"/>
        <v>9</v>
      </c>
      <c r="O3170" s="53" t="str">
        <f ca="1"/>
        <v>1908-09</v>
      </c>
    </row>
    <row r="3171" spans="12:15" x14ac:dyDescent="0.4">
      <c r="L3171" s="56">
        <f ca="1"/>
        <v>3170</v>
      </c>
      <c r="M3171" s="53">
        <f ca="1"/>
        <v>1908</v>
      </c>
      <c r="N3171" s="53">
        <f ca="1"/>
        <v>9</v>
      </c>
      <c r="O3171" s="53" t="str">
        <f ca="1"/>
        <v>1908-09</v>
      </c>
    </row>
    <row r="3172" spans="12:15" x14ac:dyDescent="0.4">
      <c r="L3172" s="56">
        <f ca="1"/>
        <v>3171</v>
      </c>
      <c r="M3172" s="53">
        <f ca="1"/>
        <v>1908</v>
      </c>
      <c r="N3172" s="53">
        <f ca="1"/>
        <v>9</v>
      </c>
      <c r="O3172" s="53" t="str">
        <f ca="1"/>
        <v>1908-09</v>
      </c>
    </row>
    <row r="3173" spans="12:15" x14ac:dyDescent="0.4">
      <c r="L3173" s="56">
        <f ca="1"/>
        <v>3172</v>
      </c>
      <c r="M3173" s="53">
        <f ca="1"/>
        <v>1908</v>
      </c>
      <c r="N3173" s="53">
        <f ca="1"/>
        <v>9</v>
      </c>
      <c r="O3173" s="53" t="str">
        <f ca="1"/>
        <v>1908-09</v>
      </c>
    </row>
    <row r="3174" spans="12:15" x14ac:dyDescent="0.4">
      <c r="L3174" s="56">
        <f ca="1"/>
        <v>3173</v>
      </c>
      <c r="M3174" s="53">
        <f ca="1"/>
        <v>1908</v>
      </c>
      <c r="N3174" s="53">
        <f ca="1"/>
        <v>9</v>
      </c>
      <c r="O3174" s="53" t="str">
        <f ca="1"/>
        <v>1908-09</v>
      </c>
    </row>
    <row r="3175" spans="12:15" x14ac:dyDescent="0.4">
      <c r="L3175" s="56">
        <f ca="1"/>
        <v>3174</v>
      </c>
      <c r="M3175" s="53">
        <f ca="1"/>
        <v>1908</v>
      </c>
      <c r="N3175" s="53">
        <f ca="1"/>
        <v>9</v>
      </c>
      <c r="O3175" s="53" t="str">
        <f ca="1"/>
        <v>1908-09</v>
      </c>
    </row>
    <row r="3176" spans="12:15" x14ac:dyDescent="0.4">
      <c r="L3176" s="56">
        <f ca="1"/>
        <v>3175</v>
      </c>
      <c r="M3176" s="53">
        <f ca="1"/>
        <v>1908</v>
      </c>
      <c r="N3176" s="53">
        <f ca="1"/>
        <v>9</v>
      </c>
      <c r="O3176" s="53" t="str">
        <f ca="1"/>
        <v>1908-09</v>
      </c>
    </row>
    <row r="3177" spans="12:15" x14ac:dyDescent="0.4">
      <c r="L3177" s="56">
        <f ca="1"/>
        <v>3176</v>
      </c>
      <c r="M3177" s="53">
        <f ca="1"/>
        <v>1908</v>
      </c>
      <c r="N3177" s="53">
        <f ca="1"/>
        <v>9</v>
      </c>
      <c r="O3177" s="53" t="str">
        <f ca="1"/>
        <v>1908-09</v>
      </c>
    </row>
    <row r="3178" spans="12:15" x14ac:dyDescent="0.4">
      <c r="L3178" s="56">
        <f ca="1"/>
        <v>3177</v>
      </c>
      <c r="M3178" s="53">
        <f ca="1"/>
        <v>1908</v>
      </c>
      <c r="N3178" s="53">
        <f ca="1"/>
        <v>9</v>
      </c>
      <c r="O3178" s="53" t="str">
        <f ca="1"/>
        <v>1908-09</v>
      </c>
    </row>
    <row r="3179" spans="12:15" x14ac:dyDescent="0.4">
      <c r="L3179" s="56">
        <f ca="1"/>
        <v>3178</v>
      </c>
      <c r="M3179" s="53">
        <f ca="1"/>
        <v>1908</v>
      </c>
      <c r="N3179" s="53">
        <f ca="1"/>
        <v>9</v>
      </c>
      <c r="O3179" s="53" t="str">
        <f ca="1"/>
        <v>1908-09</v>
      </c>
    </row>
    <row r="3180" spans="12:15" x14ac:dyDescent="0.4">
      <c r="L3180" s="56">
        <f ca="1"/>
        <v>3179</v>
      </c>
      <c r="M3180" s="53">
        <f ca="1"/>
        <v>1908</v>
      </c>
      <c r="N3180" s="53">
        <f ca="1"/>
        <v>9</v>
      </c>
      <c r="O3180" s="53" t="str">
        <f ca="1"/>
        <v>1908-09</v>
      </c>
    </row>
    <row r="3181" spans="12:15" x14ac:dyDescent="0.4">
      <c r="L3181" s="56">
        <f ca="1"/>
        <v>3180</v>
      </c>
      <c r="M3181" s="53">
        <f ca="1"/>
        <v>1908</v>
      </c>
      <c r="N3181" s="53">
        <f ca="1"/>
        <v>9</v>
      </c>
      <c r="O3181" s="53" t="str">
        <f ca="1"/>
        <v>1908-09</v>
      </c>
    </row>
    <row r="3182" spans="12:15" x14ac:dyDescent="0.4">
      <c r="L3182" s="56">
        <f ca="1"/>
        <v>3181</v>
      </c>
      <c r="M3182" s="53">
        <f ca="1"/>
        <v>1908</v>
      </c>
      <c r="N3182" s="53">
        <f ca="1"/>
        <v>9</v>
      </c>
      <c r="O3182" s="53" t="str">
        <f ca="1"/>
        <v>1908-09</v>
      </c>
    </row>
    <row r="3183" spans="12:15" x14ac:dyDescent="0.4">
      <c r="L3183" s="56">
        <f ca="1"/>
        <v>3182</v>
      </c>
      <c r="M3183" s="53">
        <f ca="1"/>
        <v>1908</v>
      </c>
      <c r="N3183" s="53">
        <f ca="1"/>
        <v>9</v>
      </c>
      <c r="O3183" s="53" t="str">
        <f ca="1"/>
        <v>1908-09</v>
      </c>
    </row>
    <row r="3184" spans="12:15" x14ac:dyDescent="0.4">
      <c r="L3184" s="56">
        <f ca="1"/>
        <v>3183</v>
      </c>
      <c r="M3184" s="53">
        <f ca="1"/>
        <v>1908</v>
      </c>
      <c r="N3184" s="53">
        <f ca="1"/>
        <v>9</v>
      </c>
      <c r="O3184" s="53" t="str">
        <f ca="1"/>
        <v>1908-09</v>
      </c>
    </row>
    <row r="3185" spans="12:15" x14ac:dyDescent="0.4">
      <c r="L3185" s="56">
        <f ca="1"/>
        <v>3184</v>
      </c>
      <c r="M3185" s="53">
        <f ca="1"/>
        <v>1908</v>
      </c>
      <c r="N3185" s="53">
        <f ca="1"/>
        <v>9</v>
      </c>
      <c r="O3185" s="53" t="str">
        <f ca="1"/>
        <v>1908-09</v>
      </c>
    </row>
    <row r="3186" spans="12:15" x14ac:dyDescent="0.4">
      <c r="L3186" s="56">
        <f ca="1"/>
        <v>3185</v>
      </c>
      <c r="M3186" s="53">
        <f ca="1"/>
        <v>1908</v>
      </c>
      <c r="N3186" s="53">
        <f ca="1"/>
        <v>9</v>
      </c>
      <c r="O3186" s="53" t="str">
        <f ca="1"/>
        <v>1908-09</v>
      </c>
    </row>
    <row r="3187" spans="12:15" x14ac:dyDescent="0.4">
      <c r="L3187" s="56">
        <f ca="1"/>
        <v>3186</v>
      </c>
      <c r="M3187" s="53">
        <f ca="1"/>
        <v>1908</v>
      </c>
      <c r="N3187" s="53">
        <f ca="1"/>
        <v>9</v>
      </c>
      <c r="O3187" s="53" t="str">
        <f ca="1"/>
        <v>1908-09</v>
      </c>
    </row>
    <row r="3188" spans="12:15" x14ac:dyDescent="0.4">
      <c r="L3188" s="56">
        <f ca="1"/>
        <v>3187</v>
      </c>
      <c r="M3188" s="53">
        <f ca="1"/>
        <v>1908</v>
      </c>
      <c r="N3188" s="53">
        <f ca="1"/>
        <v>9</v>
      </c>
      <c r="O3188" s="53" t="str">
        <f ca="1"/>
        <v>1908-09</v>
      </c>
    </row>
    <row r="3189" spans="12:15" x14ac:dyDescent="0.4">
      <c r="L3189" s="56">
        <f ca="1"/>
        <v>3188</v>
      </c>
      <c r="M3189" s="53">
        <f ca="1"/>
        <v>1908</v>
      </c>
      <c r="N3189" s="53">
        <f ca="1"/>
        <v>9</v>
      </c>
      <c r="O3189" s="53" t="str">
        <f ca="1"/>
        <v>1908-09</v>
      </c>
    </row>
    <row r="3190" spans="12:15" x14ac:dyDescent="0.4">
      <c r="L3190" s="56">
        <f ca="1"/>
        <v>3189</v>
      </c>
      <c r="M3190" s="53">
        <f ca="1"/>
        <v>1908</v>
      </c>
      <c r="N3190" s="53">
        <f ca="1"/>
        <v>9</v>
      </c>
      <c r="O3190" s="53" t="str">
        <f ca="1"/>
        <v>1908-09</v>
      </c>
    </row>
    <row r="3191" spans="12:15" x14ac:dyDescent="0.4">
      <c r="L3191" s="56">
        <f ca="1"/>
        <v>3190</v>
      </c>
      <c r="M3191" s="53">
        <f ca="1"/>
        <v>1908</v>
      </c>
      <c r="N3191" s="53">
        <f ca="1"/>
        <v>9</v>
      </c>
      <c r="O3191" s="53" t="str">
        <f ca="1"/>
        <v>1908-09</v>
      </c>
    </row>
    <row r="3192" spans="12:15" x14ac:dyDescent="0.4">
      <c r="L3192" s="56">
        <f ca="1"/>
        <v>3191</v>
      </c>
      <c r="M3192" s="53">
        <f ca="1"/>
        <v>1908</v>
      </c>
      <c r="N3192" s="53">
        <f ca="1"/>
        <v>9</v>
      </c>
      <c r="O3192" s="53" t="str">
        <f ca="1"/>
        <v>1908-09</v>
      </c>
    </row>
    <row r="3193" spans="12:15" x14ac:dyDescent="0.4">
      <c r="L3193" s="56">
        <f ca="1"/>
        <v>3192</v>
      </c>
      <c r="M3193" s="53">
        <f ca="1"/>
        <v>1908</v>
      </c>
      <c r="N3193" s="53">
        <f ca="1"/>
        <v>9</v>
      </c>
      <c r="O3193" s="53" t="str">
        <f ca="1"/>
        <v>1908-09</v>
      </c>
    </row>
    <row r="3194" spans="12:15" x14ac:dyDescent="0.4">
      <c r="L3194" s="56">
        <f ca="1"/>
        <v>3193</v>
      </c>
      <c r="M3194" s="53">
        <f ca="1"/>
        <v>1908</v>
      </c>
      <c r="N3194" s="53">
        <f ca="1"/>
        <v>9</v>
      </c>
      <c r="O3194" s="53" t="str">
        <f ca="1"/>
        <v>1908-09</v>
      </c>
    </row>
    <row r="3195" spans="12:15" x14ac:dyDescent="0.4">
      <c r="L3195" s="56">
        <f ca="1"/>
        <v>3194</v>
      </c>
      <c r="M3195" s="53">
        <f ca="1"/>
        <v>1908</v>
      </c>
      <c r="N3195" s="53">
        <f ca="1"/>
        <v>9</v>
      </c>
      <c r="O3195" s="53" t="str">
        <f ca="1"/>
        <v>1908-09</v>
      </c>
    </row>
    <row r="3196" spans="12:15" x14ac:dyDescent="0.4">
      <c r="L3196" s="56">
        <f ca="1"/>
        <v>3195</v>
      </c>
      <c r="M3196" s="53">
        <f ca="1"/>
        <v>1908</v>
      </c>
      <c r="N3196" s="53">
        <f ca="1"/>
        <v>9</v>
      </c>
      <c r="O3196" s="53" t="str">
        <f ca="1"/>
        <v>1908-09</v>
      </c>
    </row>
    <row r="3197" spans="12:15" x14ac:dyDescent="0.4">
      <c r="L3197" s="56">
        <f ca="1"/>
        <v>3196</v>
      </c>
      <c r="M3197" s="53">
        <f ca="1"/>
        <v>1908</v>
      </c>
      <c r="N3197" s="53">
        <f ca="1"/>
        <v>9</v>
      </c>
      <c r="O3197" s="53" t="str">
        <f ca="1"/>
        <v>1908-09</v>
      </c>
    </row>
    <row r="3198" spans="12:15" x14ac:dyDescent="0.4">
      <c r="L3198" s="56">
        <f ca="1"/>
        <v>3197</v>
      </c>
      <c r="M3198" s="53">
        <f ca="1"/>
        <v>1908</v>
      </c>
      <c r="N3198" s="53">
        <f ca="1"/>
        <v>10</v>
      </c>
      <c r="O3198" s="53" t="str">
        <f ca="1"/>
        <v>1908-10</v>
      </c>
    </row>
    <row r="3199" spans="12:15" x14ac:dyDescent="0.4">
      <c r="L3199" s="56">
        <f ca="1"/>
        <v>3198</v>
      </c>
      <c r="M3199" s="53">
        <f ca="1"/>
        <v>1908</v>
      </c>
      <c r="N3199" s="53">
        <f ca="1"/>
        <v>10</v>
      </c>
      <c r="O3199" s="53" t="str">
        <f ca="1"/>
        <v>1908-10</v>
      </c>
    </row>
    <row r="3200" spans="12:15" x14ac:dyDescent="0.4">
      <c r="L3200" s="56">
        <f ca="1"/>
        <v>3199</v>
      </c>
      <c r="M3200" s="53">
        <f ca="1"/>
        <v>1908</v>
      </c>
      <c r="N3200" s="53">
        <f ca="1"/>
        <v>10</v>
      </c>
      <c r="O3200" s="53" t="str">
        <f ca="1"/>
        <v>1908-10</v>
      </c>
    </row>
    <row r="3201" spans="12:15" x14ac:dyDescent="0.4">
      <c r="L3201" s="56">
        <f ca="1"/>
        <v>3200</v>
      </c>
      <c r="M3201" s="53">
        <f ca="1"/>
        <v>1908</v>
      </c>
      <c r="N3201" s="53">
        <f ca="1"/>
        <v>10</v>
      </c>
      <c r="O3201" s="53" t="str">
        <f ca="1"/>
        <v>1908-10</v>
      </c>
    </row>
    <row r="3202" spans="12:15" x14ac:dyDescent="0.4">
      <c r="L3202" s="56">
        <f ca="1"/>
        <v>3201</v>
      </c>
      <c r="M3202" s="53">
        <f ca="1"/>
        <v>1908</v>
      </c>
      <c r="N3202" s="53">
        <f ca="1"/>
        <v>10</v>
      </c>
      <c r="O3202" s="53" t="str">
        <f ca="1"/>
        <v>1908-10</v>
      </c>
    </row>
    <row r="3203" spans="12:15" x14ac:dyDescent="0.4">
      <c r="L3203" s="56">
        <f ca="1"/>
        <v>3202</v>
      </c>
      <c r="M3203" s="53">
        <f ca="1"/>
        <v>1908</v>
      </c>
      <c r="N3203" s="53">
        <f ca="1"/>
        <v>10</v>
      </c>
      <c r="O3203" s="53" t="str">
        <f ca="1"/>
        <v>1908-10</v>
      </c>
    </row>
    <row r="3204" spans="12:15" x14ac:dyDescent="0.4">
      <c r="L3204" s="56">
        <f ca="1"/>
        <v>3203</v>
      </c>
      <c r="M3204" s="53">
        <f ca="1"/>
        <v>1908</v>
      </c>
      <c r="N3204" s="53">
        <f ca="1"/>
        <v>10</v>
      </c>
      <c r="O3204" s="53" t="str">
        <f ca="1"/>
        <v>1908-10</v>
      </c>
    </row>
    <row r="3205" spans="12:15" x14ac:dyDescent="0.4">
      <c r="L3205" s="56">
        <f ca="1"/>
        <v>3204</v>
      </c>
      <c r="M3205" s="53">
        <f ca="1"/>
        <v>1908</v>
      </c>
      <c r="N3205" s="53">
        <f ca="1"/>
        <v>10</v>
      </c>
      <c r="O3205" s="53" t="str">
        <f ca="1"/>
        <v>1908-10</v>
      </c>
    </row>
    <row r="3206" spans="12:15" x14ac:dyDescent="0.4">
      <c r="L3206" s="56">
        <f ca="1"/>
        <v>3205</v>
      </c>
      <c r="M3206" s="53">
        <f ca="1"/>
        <v>1908</v>
      </c>
      <c r="N3206" s="53">
        <f ca="1"/>
        <v>10</v>
      </c>
      <c r="O3206" s="53" t="str">
        <f ca="1"/>
        <v>1908-10</v>
      </c>
    </row>
    <row r="3207" spans="12:15" x14ac:dyDescent="0.4">
      <c r="L3207" s="56">
        <f ca="1"/>
        <v>3206</v>
      </c>
      <c r="M3207" s="53">
        <f ca="1"/>
        <v>1908</v>
      </c>
      <c r="N3207" s="53">
        <f ca="1"/>
        <v>10</v>
      </c>
      <c r="O3207" s="53" t="str">
        <f ca="1"/>
        <v>1908-10</v>
      </c>
    </row>
    <row r="3208" spans="12:15" x14ac:dyDescent="0.4">
      <c r="L3208" s="56">
        <f ca="1"/>
        <v>3207</v>
      </c>
      <c r="M3208" s="53">
        <f ca="1"/>
        <v>1908</v>
      </c>
      <c r="N3208" s="53">
        <f ca="1"/>
        <v>10</v>
      </c>
      <c r="O3208" s="53" t="str">
        <f ca="1"/>
        <v>1908-10</v>
      </c>
    </row>
    <row r="3209" spans="12:15" x14ac:dyDescent="0.4">
      <c r="L3209" s="56">
        <f ca="1"/>
        <v>3208</v>
      </c>
      <c r="M3209" s="53">
        <f ca="1"/>
        <v>1908</v>
      </c>
      <c r="N3209" s="53">
        <f ca="1"/>
        <v>10</v>
      </c>
      <c r="O3209" s="53" t="str">
        <f ca="1"/>
        <v>1908-10</v>
      </c>
    </row>
    <row r="3210" spans="12:15" x14ac:dyDescent="0.4">
      <c r="L3210" s="56">
        <f ca="1"/>
        <v>3209</v>
      </c>
      <c r="M3210" s="53">
        <f ca="1"/>
        <v>1908</v>
      </c>
      <c r="N3210" s="53">
        <f ca="1"/>
        <v>10</v>
      </c>
      <c r="O3210" s="53" t="str">
        <f ca="1"/>
        <v>1908-10</v>
      </c>
    </row>
    <row r="3211" spans="12:15" x14ac:dyDescent="0.4">
      <c r="L3211" s="56">
        <f ca="1"/>
        <v>3210</v>
      </c>
      <c r="M3211" s="53">
        <f ca="1"/>
        <v>1908</v>
      </c>
      <c r="N3211" s="53">
        <f ca="1"/>
        <v>10</v>
      </c>
      <c r="O3211" s="53" t="str">
        <f ca="1"/>
        <v>1908-10</v>
      </c>
    </row>
    <row r="3212" spans="12:15" x14ac:dyDescent="0.4">
      <c r="L3212" s="56">
        <f ca="1"/>
        <v>3211</v>
      </c>
      <c r="M3212" s="53">
        <f ca="1"/>
        <v>1908</v>
      </c>
      <c r="N3212" s="53">
        <f ca="1"/>
        <v>10</v>
      </c>
      <c r="O3212" s="53" t="str">
        <f ca="1"/>
        <v>1908-10</v>
      </c>
    </row>
    <row r="3213" spans="12:15" x14ac:dyDescent="0.4">
      <c r="L3213" s="56">
        <f ca="1"/>
        <v>3212</v>
      </c>
      <c r="M3213" s="53">
        <f ca="1"/>
        <v>1908</v>
      </c>
      <c r="N3213" s="53">
        <f ca="1"/>
        <v>10</v>
      </c>
      <c r="O3213" s="53" t="str">
        <f ca="1"/>
        <v>1908-10</v>
      </c>
    </row>
    <row r="3214" spans="12:15" x14ac:dyDescent="0.4">
      <c r="L3214" s="56">
        <f ca="1"/>
        <v>3213</v>
      </c>
      <c r="M3214" s="53">
        <f ca="1"/>
        <v>1908</v>
      </c>
      <c r="N3214" s="53">
        <f ca="1"/>
        <v>10</v>
      </c>
      <c r="O3214" s="53" t="str">
        <f ca="1"/>
        <v>1908-10</v>
      </c>
    </row>
    <row r="3215" spans="12:15" x14ac:dyDescent="0.4">
      <c r="L3215" s="56">
        <f ca="1"/>
        <v>3214</v>
      </c>
      <c r="M3215" s="53">
        <f ca="1"/>
        <v>1908</v>
      </c>
      <c r="N3215" s="53">
        <f ca="1"/>
        <v>10</v>
      </c>
      <c r="O3215" s="53" t="str">
        <f ca="1"/>
        <v>1908-10</v>
      </c>
    </row>
    <row r="3216" spans="12:15" x14ac:dyDescent="0.4">
      <c r="L3216" s="56">
        <f ca="1"/>
        <v>3215</v>
      </c>
      <c r="M3216" s="53">
        <f ca="1"/>
        <v>1908</v>
      </c>
      <c r="N3216" s="53">
        <f ca="1"/>
        <v>10</v>
      </c>
      <c r="O3216" s="53" t="str">
        <f ca="1"/>
        <v>1908-10</v>
      </c>
    </row>
    <row r="3217" spans="12:15" x14ac:dyDescent="0.4">
      <c r="L3217" s="56">
        <f ca="1"/>
        <v>3216</v>
      </c>
      <c r="M3217" s="53">
        <f ca="1"/>
        <v>1908</v>
      </c>
      <c r="N3217" s="53">
        <f ca="1"/>
        <v>10</v>
      </c>
      <c r="O3217" s="53" t="str">
        <f ca="1"/>
        <v>1908-10</v>
      </c>
    </row>
    <row r="3218" spans="12:15" x14ac:dyDescent="0.4">
      <c r="L3218" s="56">
        <f ca="1"/>
        <v>3217</v>
      </c>
      <c r="M3218" s="53">
        <f ca="1"/>
        <v>1908</v>
      </c>
      <c r="N3218" s="53">
        <f ca="1"/>
        <v>10</v>
      </c>
      <c r="O3218" s="53" t="str">
        <f ca="1"/>
        <v>1908-10</v>
      </c>
    </row>
    <row r="3219" spans="12:15" x14ac:dyDescent="0.4">
      <c r="L3219" s="56">
        <f ca="1"/>
        <v>3218</v>
      </c>
      <c r="M3219" s="53">
        <f ca="1"/>
        <v>1908</v>
      </c>
      <c r="N3219" s="53">
        <f ca="1"/>
        <v>10</v>
      </c>
      <c r="O3219" s="53" t="str">
        <f ca="1"/>
        <v>1908-10</v>
      </c>
    </row>
    <row r="3220" spans="12:15" x14ac:dyDescent="0.4">
      <c r="L3220" s="56">
        <f ca="1"/>
        <v>3219</v>
      </c>
      <c r="M3220" s="53">
        <f ca="1"/>
        <v>1908</v>
      </c>
      <c r="N3220" s="53">
        <f ca="1"/>
        <v>10</v>
      </c>
      <c r="O3220" s="53" t="str">
        <f ca="1"/>
        <v>1908-10</v>
      </c>
    </row>
    <row r="3221" spans="12:15" x14ac:dyDescent="0.4">
      <c r="L3221" s="56">
        <f ca="1"/>
        <v>3220</v>
      </c>
      <c r="M3221" s="53">
        <f ca="1"/>
        <v>1908</v>
      </c>
      <c r="N3221" s="53">
        <f ca="1"/>
        <v>10</v>
      </c>
      <c r="O3221" s="53" t="str">
        <f ca="1"/>
        <v>1908-10</v>
      </c>
    </row>
    <row r="3222" spans="12:15" x14ac:dyDescent="0.4">
      <c r="L3222" s="56">
        <f ca="1"/>
        <v>3221</v>
      </c>
      <c r="M3222" s="53">
        <f ca="1"/>
        <v>1908</v>
      </c>
      <c r="N3222" s="53">
        <f ca="1"/>
        <v>10</v>
      </c>
      <c r="O3222" s="53" t="str">
        <f ca="1"/>
        <v>1908-10</v>
      </c>
    </row>
    <row r="3223" spans="12:15" x14ac:dyDescent="0.4">
      <c r="L3223" s="56">
        <f ca="1"/>
        <v>3222</v>
      </c>
      <c r="M3223" s="53">
        <f ca="1"/>
        <v>1908</v>
      </c>
      <c r="N3223" s="53">
        <f ca="1"/>
        <v>10</v>
      </c>
      <c r="O3223" s="53" t="str">
        <f ca="1"/>
        <v>1908-10</v>
      </c>
    </row>
    <row r="3224" spans="12:15" x14ac:dyDescent="0.4">
      <c r="L3224" s="56">
        <f ca="1"/>
        <v>3223</v>
      </c>
      <c r="M3224" s="53">
        <f ca="1"/>
        <v>1908</v>
      </c>
      <c r="N3224" s="53">
        <f ca="1"/>
        <v>10</v>
      </c>
      <c r="O3224" s="53" t="str">
        <f ca="1"/>
        <v>1908-10</v>
      </c>
    </row>
    <row r="3225" spans="12:15" x14ac:dyDescent="0.4">
      <c r="L3225" s="56">
        <f ca="1"/>
        <v>3224</v>
      </c>
      <c r="M3225" s="53">
        <f ca="1"/>
        <v>1908</v>
      </c>
      <c r="N3225" s="53">
        <f ca="1"/>
        <v>10</v>
      </c>
      <c r="O3225" s="53" t="str">
        <f ca="1"/>
        <v>1908-10</v>
      </c>
    </row>
    <row r="3226" spans="12:15" x14ac:dyDescent="0.4">
      <c r="L3226" s="56">
        <f ca="1"/>
        <v>3225</v>
      </c>
      <c r="M3226" s="53">
        <f ca="1"/>
        <v>1908</v>
      </c>
      <c r="N3226" s="53">
        <f ca="1"/>
        <v>10</v>
      </c>
      <c r="O3226" s="53" t="str">
        <f ca="1"/>
        <v>1908-10</v>
      </c>
    </row>
    <row r="3227" spans="12:15" x14ac:dyDescent="0.4">
      <c r="L3227" s="56">
        <f ca="1"/>
        <v>3226</v>
      </c>
      <c r="M3227" s="53">
        <f ca="1"/>
        <v>1908</v>
      </c>
      <c r="N3227" s="53">
        <f ca="1"/>
        <v>10</v>
      </c>
      <c r="O3227" s="53" t="str">
        <f ca="1"/>
        <v>1908-10</v>
      </c>
    </row>
    <row r="3228" spans="12:15" x14ac:dyDescent="0.4">
      <c r="L3228" s="56">
        <f ca="1"/>
        <v>3227</v>
      </c>
      <c r="M3228" s="53">
        <f ca="1"/>
        <v>1908</v>
      </c>
      <c r="N3228" s="53">
        <f ca="1"/>
        <v>10</v>
      </c>
      <c r="O3228" s="53" t="str">
        <f ca="1"/>
        <v>1908-10</v>
      </c>
    </row>
    <row r="3229" spans="12:15" x14ac:dyDescent="0.4">
      <c r="L3229" s="56">
        <f ca="1"/>
        <v>3228</v>
      </c>
      <c r="M3229" s="53">
        <f ca="1"/>
        <v>1908</v>
      </c>
      <c r="N3229" s="53">
        <f ca="1"/>
        <v>11</v>
      </c>
      <c r="O3229" s="53" t="str">
        <f ca="1"/>
        <v>1908-11</v>
      </c>
    </row>
    <row r="3230" spans="12:15" x14ac:dyDescent="0.4">
      <c r="L3230" s="56">
        <f ca="1"/>
        <v>3229</v>
      </c>
      <c r="M3230" s="53">
        <f ca="1"/>
        <v>1908</v>
      </c>
      <c r="N3230" s="53">
        <f ca="1"/>
        <v>11</v>
      </c>
      <c r="O3230" s="53" t="str">
        <f ca="1"/>
        <v>1908-11</v>
      </c>
    </row>
    <row r="3231" spans="12:15" x14ac:dyDescent="0.4">
      <c r="L3231" s="56">
        <f ca="1"/>
        <v>3230</v>
      </c>
      <c r="M3231" s="53">
        <f ca="1"/>
        <v>1908</v>
      </c>
      <c r="N3231" s="53">
        <f ca="1"/>
        <v>11</v>
      </c>
      <c r="O3231" s="53" t="str">
        <f ca="1"/>
        <v>1908-11</v>
      </c>
    </row>
    <row r="3232" spans="12:15" x14ac:dyDescent="0.4">
      <c r="L3232" s="56">
        <f ca="1"/>
        <v>3231</v>
      </c>
      <c r="M3232" s="53">
        <f ca="1"/>
        <v>1908</v>
      </c>
      <c r="N3232" s="53">
        <f ca="1"/>
        <v>11</v>
      </c>
      <c r="O3232" s="53" t="str">
        <f ca="1"/>
        <v>1908-11</v>
      </c>
    </row>
    <row r="3233" spans="12:15" x14ac:dyDescent="0.4">
      <c r="L3233" s="56">
        <f ca="1"/>
        <v>3232</v>
      </c>
      <c r="M3233" s="53">
        <f ca="1"/>
        <v>1908</v>
      </c>
      <c r="N3233" s="53">
        <f ca="1"/>
        <v>11</v>
      </c>
      <c r="O3233" s="53" t="str">
        <f ca="1"/>
        <v>1908-11</v>
      </c>
    </row>
    <row r="3234" spans="12:15" x14ac:dyDescent="0.4">
      <c r="L3234" s="56">
        <f ca="1"/>
        <v>3233</v>
      </c>
      <c r="M3234" s="53">
        <f ca="1"/>
        <v>1908</v>
      </c>
      <c r="N3234" s="53">
        <f ca="1"/>
        <v>11</v>
      </c>
      <c r="O3234" s="53" t="str">
        <f ca="1"/>
        <v>1908-11</v>
      </c>
    </row>
    <row r="3235" spans="12:15" x14ac:dyDescent="0.4">
      <c r="L3235" s="56">
        <f ca="1"/>
        <v>3234</v>
      </c>
      <c r="M3235" s="53">
        <f ca="1"/>
        <v>1908</v>
      </c>
      <c r="N3235" s="53">
        <f ca="1"/>
        <v>11</v>
      </c>
      <c r="O3235" s="53" t="str">
        <f ca="1"/>
        <v>1908-11</v>
      </c>
    </row>
    <row r="3236" spans="12:15" x14ac:dyDescent="0.4">
      <c r="L3236" s="56">
        <f ca="1"/>
        <v>3235</v>
      </c>
      <c r="M3236" s="53">
        <f ca="1"/>
        <v>1908</v>
      </c>
      <c r="N3236" s="53">
        <f ca="1"/>
        <v>11</v>
      </c>
      <c r="O3236" s="53" t="str">
        <f ca="1"/>
        <v>1908-11</v>
      </c>
    </row>
    <row r="3237" spans="12:15" x14ac:dyDescent="0.4">
      <c r="L3237" s="56">
        <f ca="1"/>
        <v>3236</v>
      </c>
      <c r="M3237" s="53">
        <f ca="1"/>
        <v>1908</v>
      </c>
      <c r="N3237" s="53">
        <f ca="1"/>
        <v>11</v>
      </c>
      <c r="O3237" s="53" t="str">
        <f ca="1"/>
        <v>1908-11</v>
      </c>
    </row>
    <row r="3238" spans="12:15" x14ac:dyDescent="0.4">
      <c r="L3238" s="56">
        <f ca="1"/>
        <v>3237</v>
      </c>
      <c r="M3238" s="53">
        <f ca="1"/>
        <v>1908</v>
      </c>
      <c r="N3238" s="53">
        <f ca="1"/>
        <v>11</v>
      </c>
      <c r="O3238" s="53" t="str">
        <f ca="1"/>
        <v>1908-11</v>
      </c>
    </row>
    <row r="3239" spans="12:15" x14ac:dyDescent="0.4">
      <c r="L3239" s="56">
        <f ca="1"/>
        <v>3238</v>
      </c>
      <c r="M3239" s="53">
        <f ca="1"/>
        <v>1908</v>
      </c>
      <c r="N3239" s="53">
        <f ca="1"/>
        <v>11</v>
      </c>
      <c r="O3239" s="53" t="str">
        <f ca="1"/>
        <v>1908-11</v>
      </c>
    </row>
    <row r="3240" spans="12:15" x14ac:dyDescent="0.4">
      <c r="L3240" s="56">
        <f ca="1"/>
        <v>3239</v>
      </c>
      <c r="M3240" s="53">
        <f ca="1"/>
        <v>1908</v>
      </c>
      <c r="N3240" s="53">
        <f ca="1"/>
        <v>11</v>
      </c>
      <c r="O3240" s="53" t="str">
        <f ca="1"/>
        <v>1908-11</v>
      </c>
    </row>
    <row r="3241" spans="12:15" x14ac:dyDescent="0.4">
      <c r="L3241" s="56">
        <f ca="1"/>
        <v>3240</v>
      </c>
      <c r="M3241" s="53">
        <f ca="1"/>
        <v>1908</v>
      </c>
      <c r="N3241" s="53">
        <f ca="1"/>
        <v>11</v>
      </c>
      <c r="O3241" s="53" t="str">
        <f ca="1"/>
        <v>1908-11</v>
      </c>
    </row>
    <row r="3242" spans="12:15" x14ac:dyDescent="0.4">
      <c r="L3242" s="56">
        <f ca="1"/>
        <v>3241</v>
      </c>
      <c r="M3242" s="53">
        <f ca="1"/>
        <v>1908</v>
      </c>
      <c r="N3242" s="53">
        <f ca="1"/>
        <v>11</v>
      </c>
      <c r="O3242" s="53" t="str">
        <f ca="1"/>
        <v>1908-11</v>
      </c>
    </row>
    <row r="3243" spans="12:15" x14ac:dyDescent="0.4">
      <c r="L3243" s="56">
        <f ca="1"/>
        <v>3242</v>
      </c>
      <c r="M3243" s="53">
        <f ca="1"/>
        <v>1908</v>
      </c>
      <c r="N3243" s="53">
        <f ca="1"/>
        <v>11</v>
      </c>
      <c r="O3243" s="53" t="str">
        <f ca="1"/>
        <v>1908-11</v>
      </c>
    </row>
    <row r="3244" spans="12:15" x14ac:dyDescent="0.4">
      <c r="L3244" s="56">
        <f ca="1"/>
        <v>3243</v>
      </c>
      <c r="M3244" s="53">
        <f ca="1"/>
        <v>1908</v>
      </c>
      <c r="N3244" s="53">
        <f ca="1"/>
        <v>11</v>
      </c>
      <c r="O3244" s="53" t="str">
        <f ca="1"/>
        <v>1908-11</v>
      </c>
    </row>
    <row r="3245" spans="12:15" x14ac:dyDescent="0.4">
      <c r="L3245" s="56">
        <f ca="1"/>
        <v>3244</v>
      </c>
      <c r="M3245" s="53">
        <f ca="1"/>
        <v>1908</v>
      </c>
      <c r="N3245" s="53">
        <f ca="1"/>
        <v>11</v>
      </c>
      <c r="O3245" s="53" t="str">
        <f ca="1"/>
        <v>1908-11</v>
      </c>
    </row>
    <row r="3246" spans="12:15" x14ac:dyDescent="0.4">
      <c r="L3246" s="56">
        <f ca="1"/>
        <v>3245</v>
      </c>
      <c r="M3246" s="53">
        <f ca="1"/>
        <v>1908</v>
      </c>
      <c r="N3246" s="53">
        <f ca="1"/>
        <v>11</v>
      </c>
      <c r="O3246" s="53" t="str">
        <f ca="1"/>
        <v>1908-11</v>
      </c>
    </row>
    <row r="3247" spans="12:15" x14ac:dyDescent="0.4">
      <c r="L3247" s="56">
        <f ca="1"/>
        <v>3246</v>
      </c>
      <c r="M3247" s="53">
        <f ca="1"/>
        <v>1908</v>
      </c>
      <c r="N3247" s="53">
        <f ca="1"/>
        <v>11</v>
      </c>
      <c r="O3247" s="53" t="str">
        <f ca="1"/>
        <v>1908-11</v>
      </c>
    </row>
    <row r="3248" spans="12:15" x14ac:dyDescent="0.4">
      <c r="L3248" s="56">
        <f ca="1"/>
        <v>3247</v>
      </c>
      <c r="M3248" s="53">
        <f ca="1"/>
        <v>1908</v>
      </c>
      <c r="N3248" s="53">
        <f ca="1"/>
        <v>11</v>
      </c>
      <c r="O3248" s="53" t="str">
        <f ca="1"/>
        <v>1908-11</v>
      </c>
    </row>
    <row r="3249" spans="12:15" x14ac:dyDescent="0.4">
      <c r="L3249" s="56">
        <f ca="1"/>
        <v>3248</v>
      </c>
      <c r="M3249" s="53">
        <f ca="1"/>
        <v>1908</v>
      </c>
      <c r="N3249" s="53">
        <f ca="1"/>
        <v>11</v>
      </c>
      <c r="O3249" s="53" t="str">
        <f ca="1"/>
        <v>1908-11</v>
      </c>
    </row>
    <row r="3250" spans="12:15" x14ac:dyDescent="0.4">
      <c r="L3250" s="56">
        <f ca="1"/>
        <v>3249</v>
      </c>
      <c r="M3250" s="53">
        <f ca="1"/>
        <v>1908</v>
      </c>
      <c r="N3250" s="53">
        <f ca="1"/>
        <v>11</v>
      </c>
      <c r="O3250" s="53" t="str">
        <f ca="1"/>
        <v>1908-11</v>
      </c>
    </row>
    <row r="3251" spans="12:15" x14ac:dyDescent="0.4">
      <c r="L3251" s="56">
        <f ca="1"/>
        <v>3250</v>
      </c>
      <c r="M3251" s="53">
        <f ca="1"/>
        <v>1908</v>
      </c>
      <c r="N3251" s="53">
        <f ca="1"/>
        <v>11</v>
      </c>
      <c r="O3251" s="53" t="str">
        <f ca="1"/>
        <v>1908-11</v>
      </c>
    </row>
    <row r="3252" spans="12:15" x14ac:dyDescent="0.4">
      <c r="L3252" s="56">
        <f ca="1"/>
        <v>3251</v>
      </c>
      <c r="M3252" s="53">
        <f ca="1"/>
        <v>1908</v>
      </c>
      <c r="N3252" s="53">
        <f ca="1"/>
        <v>11</v>
      </c>
      <c r="O3252" s="53" t="str">
        <f ca="1"/>
        <v>1908-11</v>
      </c>
    </row>
    <row r="3253" spans="12:15" x14ac:dyDescent="0.4">
      <c r="L3253" s="56">
        <f ca="1"/>
        <v>3252</v>
      </c>
      <c r="M3253" s="53">
        <f ca="1"/>
        <v>1908</v>
      </c>
      <c r="N3253" s="53">
        <f ca="1"/>
        <v>11</v>
      </c>
      <c r="O3253" s="53" t="str">
        <f ca="1"/>
        <v>1908-11</v>
      </c>
    </row>
    <row r="3254" spans="12:15" x14ac:dyDescent="0.4">
      <c r="L3254" s="56">
        <f ca="1"/>
        <v>3253</v>
      </c>
      <c r="M3254" s="53">
        <f ca="1"/>
        <v>1908</v>
      </c>
      <c r="N3254" s="53">
        <f ca="1"/>
        <v>11</v>
      </c>
      <c r="O3254" s="53" t="str">
        <f ca="1"/>
        <v>1908-11</v>
      </c>
    </row>
    <row r="3255" spans="12:15" x14ac:dyDescent="0.4">
      <c r="L3255" s="56">
        <f ca="1"/>
        <v>3254</v>
      </c>
      <c r="M3255" s="53">
        <f ca="1"/>
        <v>1908</v>
      </c>
      <c r="N3255" s="53">
        <f ca="1"/>
        <v>11</v>
      </c>
      <c r="O3255" s="53" t="str">
        <f ca="1"/>
        <v>1908-11</v>
      </c>
    </row>
    <row r="3256" spans="12:15" x14ac:dyDescent="0.4">
      <c r="L3256" s="56">
        <f ca="1"/>
        <v>3255</v>
      </c>
      <c r="M3256" s="53">
        <f ca="1"/>
        <v>1908</v>
      </c>
      <c r="N3256" s="53">
        <f ca="1"/>
        <v>11</v>
      </c>
      <c r="O3256" s="53" t="str">
        <f ca="1"/>
        <v>1908-11</v>
      </c>
    </row>
    <row r="3257" spans="12:15" x14ac:dyDescent="0.4">
      <c r="L3257" s="56">
        <f ca="1"/>
        <v>3256</v>
      </c>
      <c r="M3257" s="53">
        <f ca="1"/>
        <v>1908</v>
      </c>
      <c r="N3257" s="53">
        <f ca="1"/>
        <v>11</v>
      </c>
      <c r="O3257" s="53" t="str">
        <f ca="1"/>
        <v>1908-11</v>
      </c>
    </row>
    <row r="3258" spans="12:15" x14ac:dyDescent="0.4">
      <c r="L3258" s="56">
        <f ca="1"/>
        <v>3257</v>
      </c>
      <c r="M3258" s="53">
        <f ca="1"/>
        <v>1908</v>
      </c>
      <c r="N3258" s="53">
        <f ca="1"/>
        <v>11</v>
      </c>
      <c r="O3258" s="53" t="str">
        <f ca="1"/>
        <v>1908-11</v>
      </c>
    </row>
    <row r="3259" spans="12:15" x14ac:dyDescent="0.4">
      <c r="L3259" s="56">
        <f ca="1"/>
        <v>3258</v>
      </c>
      <c r="M3259" s="53">
        <f ca="1"/>
        <v>1908</v>
      </c>
      <c r="N3259" s="53">
        <f ca="1"/>
        <v>12</v>
      </c>
      <c r="O3259" s="53" t="str">
        <f ca="1"/>
        <v>1908-12</v>
      </c>
    </row>
    <row r="3260" spans="12:15" x14ac:dyDescent="0.4">
      <c r="L3260" s="56">
        <f ca="1"/>
        <v>3259</v>
      </c>
      <c r="M3260" s="53">
        <f ca="1"/>
        <v>1908</v>
      </c>
      <c r="N3260" s="53">
        <f ca="1"/>
        <v>12</v>
      </c>
      <c r="O3260" s="53" t="str">
        <f ca="1"/>
        <v>1908-12</v>
      </c>
    </row>
    <row r="3261" spans="12:15" x14ac:dyDescent="0.4">
      <c r="L3261" s="56">
        <f ca="1"/>
        <v>3260</v>
      </c>
      <c r="M3261" s="53">
        <f ca="1"/>
        <v>1908</v>
      </c>
      <c r="N3261" s="53">
        <f ca="1"/>
        <v>12</v>
      </c>
      <c r="O3261" s="53" t="str">
        <f ca="1"/>
        <v>1908-12</v>
      </c>
    </row>
    <row r="3262" spans="12:15" x14ac:dyDescent="0.4">
      <c r="L3262" s="56">
        <f ca="1"/>
        <v>3261</v>
      </c>
      <c r="M3262" s="53">
        <f ca="1"/>
        <v>1908</v>
      </c>
      <c r="N3262" s="53">
        <f ca="1"/>
        <v>12</v>
      </c>
      <c r="O3262" s="53" t="str">
        <f ca="1"/>
        <v>1908-12</v>
      </c>
    </row>
    <row r="3263" spans="12:15" x14ac:dyDescent="0.4">
      <c r="L3263" s="56">
        <f ca="1"/>
        <v>3262</v>
      </c>
      <c r="M3263" s="53">
        <f ca="1"/>
        <v>1908</v>
      </c>
      <c r="N3263" s="53">
        <f ca="1"/>
        <v>12</v>
      </c>
      <c r="O3263" s="53" t="str">
        <f ca="1"/>
        <v>1908-12</v>
      </c>
    </row>
    <row r="3264" spans="12:15" x14ac:dyDescent="0.4">
      <c r="L3264" s="56">
        <f ca="1"/>
        <v>3263</v>
      </c>
      <c r="M3264" s="53">
        <f ca="1"/>
        <v>1908</v>
      </c>
      <c r="N3264" s="53">
        <f ca="1"/>
        <v>12</v>
      </c>
      <c r="O3264" s="53" t="str">
        <f ca="1"/>
        <v>1908-12</v>
      </c>
    </row>
    <row r="3265" spans="12:15" x14ac:dyDescent="0.4">
      <c r="L3265" s="56">
        <f ca="1"/>
        <v>3264</v>
      </c>
      <c r="M3265" s="53">
        <f ca="1"/>
        <v>1908</v>
      </c>
      <c r="N3265" s="53">
        <f ca="1"/>
        <v>12</v>
      </c>
      <c r="O3265" s="53" t="str">
        <f ca="1"/>
        <v>1908-12</v>
      </c>
    </row>
    <row r="3266" spans="12:15" x14ac:dyDescent="0.4">
      <c r="L3266" s="56">
        <f ca="1"/>
        <v>3265</v>
      </c>
      <c r="M3266" s="53">
        <f ca="1"/>
        <v>1908</v>
      </c>
      <c r="N3266" s="53">
        <f ca="1"/>
        <v>12</v>
      </c>
      <c r="O3266" s="53" t="str">
        <f ca="1"/>
        <v>1908-12</v>
      </c>
    </row>
    <row r="3267" spans="12:15" x14ac:dyDescent="0.4">
      <c r="L3267" s="56">
        <f ca="1"/>
        <v>3266</v>
      </c>
      <c r="M3267" s="53">
        <f ca="1"/>
        <v>1908</v>
      </c>
      <c r="N3267" s="53">
        <f ca="1"/>
        <v>12</v>
      </c>
      <c r="O3267" s="53" t="str">
        <f ca="1"/>
        <v>1908-12</v>
      </c>
    </row>
    <row r="3268" spans="12:15" x14ac:dyDescent="0.4">
      <c r="L3268" s="56">
        <f ca="1"/>
        <v>3267</v>
      </c>
      <c r="M3268" s="53">
        <f ca="1"/>
        <v>1908</v>
      </c>
      <c r="N3268" s="53">
        <f ca="1"/>
        <v>12</v>
      </c>
      <c r="O3268" s="53" t="str">
        <f ca="1"/>
        <v>1908-12</v>
      </c>
    </row>
    <row r="3269" spans="12:15" x14ac:dyDescent="0.4">
      <c r="L3269" s="56">
        <f ca="1"/>
        <v>3268</v>
      </c>
      <c r="M3269" s="53">
        <f ca="1"/>
        <v>1908</v>
      </c>
      <c r="N3269" s="53">
        <f ca="1"/>
        <v>12</v>
      </c>
      <c r="O3269" s="53" t="str">
        <f ca="1"/>
        <v>1908-12</v>
      </c>
    </row>
    <row r="3270" spans="12:15" x14ac:dyDescent="0.4">
      <c r="L3270" s="56">
        <f ca="1"/>
        <v>3269</v>
      </c>
      <c r="M3270" s="53">
        <f ca="1"/>
        <v>1908</v>
      </c>
      <c r="N3270" s="53">
        <f ca="1"/>
        <v>12</v>
      </c>
      <c r="O3270" s="53" t="str">
        <f ca="1"/>
        <v>1908-12</v>
      </c>
    </row>
    <row r="3271" spans="12:15" x14ac:dyDescent="0.4">
      <c r="L3271" s="56">
        <f ca="1"/>
        <v>3270</v>
      </c>
      <c r="M3271" s="53">
        <f ca="1"/>
        <v>1908</v>
      </c>
      <c r="N3271" s="53">
        <f ca="1"/>
        <v>12</v>
      </c>
      <c r="O3271" s="53" t="str">
        <f ca="1"/>
        <v>1908-12</v>
      </c>
    </row>
    <row r="3272" spans="12:15" x14ac:dyDescent="0.4">
      <c r="L3272" s="56">
        <f ca="1"/>
        <v>3271</v>
      </c>
      <c r="M3272" s="53">
        <f ca="1"/>
        <v>1908</v>
      </c>
      <c r="N3272" s="53">
        <f ca="1"/>
        <v>12</v>
      </c>
      <c r="O3272" s="53" t="str">
        <f ca="1"/>
        <v>1908-12</v>
      </c>
    </row>
    <row r="3273" spans="12:15" x14ac:dyDescent="0.4">
      <c r="L3273" s="56">
        <f ca="1"/>
        <v>3272</v>
      </c>
      <c r="M3273" s="53">
        <f ca="1"/>
        <v>1908</v>
      </c>
      <c r="N3273" s="53">
        <f ca="1"/>
        <v>12</v>
      </c>
      <c r="O3273" s="53" t="str">
        <f ca="1"/>
        <v>1908-12</v>
      </c>
    </row>
    <row r="3274" spans="12:15" x14ac:dyDescent="0.4">
      <c r="L3274" s="56">
        <f ca="1"/>
        <v>3273</v>
      </c>
      <c r="M3274" s="53">
        <f ca="1"/>
        <v>1908</v>
      </c>
      <c r="N3274" s="53">
        <f ca="1"/>
        <v>12</v>
      </c>
      <c r="O3274" s="53" t="str">
        <f ca="1"/>
        <v>1908-12</v>
      </c>
    </row>
    <row r="3275" spans="12:15" x14ac:dyDescent="0.4">
      <c r="L3275" s="56">
        <f ca="1"/>
        <v>3274</v>
      </c>
      <c r="M3275" s="53">
        <f ca="1"/>
        <v>1908</v>
      </c>
      <c r="N3275" s="53">
        <f ca="1"/>
        <v>12</v>
      </c>
      <c r="O3275" s="53" t="str">
        <f ca="1"/>
        <v>1908-12</v>
      </c>
    </row>
    <row r="3276" spans="12:15" x14ac:dyDescent="0.4">
      <c r="L3276" s="56">
        <f ca="1"/>
        <v>3275</v>
      </c>
      <c r="M3276" s="53">
        <f ca="1"/>
        <v>1908</v>
      </c>
      <c r="N3276" s="53">
        <f ca="1"/>
        <v>12</v>
      </c>
      <c r="O3276" s="53" t="str">
        <f ca="1"/>
        <v>1908-12</v>
      </c>
    </row>
    <row r="3277" spans="12:15" x14ac:dyDescent="0.4">
      <c r="L3277" s="56">
        <f ca="1"/>
        <v>3276</v>
      </c>
      <c r="M3277" s="53">
        <f ca="1"/>
        <v>1908</v>
      </c>
      <c r="N3277" s="53">
        <f ca="1"/>
        <v>12</v>
      </c>
      <c r="O3277" s="53" t="str">
        <f ca="1"/>
        <v>1908-12</v>
      </c>
    </row>
    <row r="3278" spans="12:15" x14ac:dyDescent="0.4">
      <c r="L3278" s="56">
        <f ca="1"/>
        <v>3277</v>
      </c>
      <c r="M3278" s="53">
        <f ca="1"/>
        <v>1908</v>
      </c>
      <c r="N3278" s="53">
        <f ca="1"/>
        <v>12</v>
      </c>
      <c r="O3278" s="53" t="str">
        <f ca="1"/>
        <v>1908-12</v>
      </c>
    </row>
    <row r="3279" spans="12:15" x14ac:dyDescent="0.4">
      <c r="L3279" s="56">
        <f ca="1"/>
        <v>3278</v>
      </c>
      <c r="M3279" s="53">
        <f ca="1"/>
        <v>1908</v>
      </c>
      <c r="N3279" s="53">
        <f ca="1"/>
        <v>12</v>
      </c>
      <c r="O3279" s="53" t="str">
        <f ca="1"/>
        <v>1908-12</v>
      </c>
    </row>
    <row r="3280" spans="12:15" x14ac:dyDescent="0.4">
      <c r="L3280" s="56">
        <f ca="1"/>
        <v>3279</v>
      </c>
      <c r="M3280" s="53">
        <f ca="1"/>
        <v>1908</v>
      </c>
      <c r="N3280" s="53">
        <f ca="1"/>
        <v>12</v>
      </c>
      <c r="O3280" s="53" t="str">
        <f ca="1"/>
        <v>1908-12</v>
      </c>
    </row>
    <row r="3281" spans="12:15" x14ac:dyDescent="0.4">
      <c r="L3281" s="56">
        <f ca="1"/>
        <v>3280</v>
      </c>
      <c r="M3281" s="53">
        <f ca="1"/>
        <v>1908</v>
      </c>
      <c r="N3281" s="53">
        <f ca="1"/>
        <v>12</v>
      </c>
      <c r="O3281" s="53" t="str">
        <f ca="1"/>
        <v>1908-12</v>
      </c>
    </row>
    <row r="3282" spans="12:15" x14ac:dyDescent="0.4">
      <c r="L3282" s="56">
        <f ca="1"/>
        <v>3281</v>
      </c>
      <c r="M3282" s="53">
        <f ca="1"/>
        <v>1908</v>
      </c>
      <c r="N3282" s="53">
        <f ca="1"/>
        <v>12</v>
      </c>
      <c r="O3282" s="53" t="str">
        <f ca="1"/>
        <v>1908-12</v>
      </c>
    </row>
    <row r="3283" spans="12:15" x14ac:dyDescent="0.4">
      <c r="L3283" s="56">
        <f ca="1"/>
        <v>3282</v>
      </c>
      <c r="M3283" s="53">
        <f ca="1"/>
        <v>1908</v>
      </c>
      <c r="N3283" s="53">
        <f ca="1"/>
        <v>12</v>
      </c>
      <c r="O3283" s="53" t="str">
        <f ca="1"/>
        <v>1908-12</v>
      </c>
    </row>
    <row r="3284" spans="12:15" x14ac:dyDescent="0.4">
      <c r="L3284" s="56">
        <f ca="1"/>
        <v>3283</v>
      </c>
      <c r="M3284" s="53">
        <f ca="1"/>
        <v>1908</v>
      </c>
      <c r="N3284" s="53">
        <f ca="1"/>
        <v>12</v>
      </c>
      <c r="O3284" s="53" t="str">
        <f ca="1"/>
        <v>1908-12</v>
      </c>
    </row>
    <row r="3285" spans="12:15" x14ac:dyDescent="0.4">
      <c r="L3285" s="56">
        <f ca="1"/>
        <v>3284</v>
      </c>
      <c r="M3285" s="53">
        <f ca="1"/>
        <v>1908</v>
      </c>
      <c r="N3285" s="53">
        <f ca="1"/>
        <v>12</v>
      </c>
      <c r="O3285" s="53" t="str">
        <f ca="1"/>
        <v>1908-12</v>
      </c>
    </row>
    <row r="3286" spans="12:15" x14ac:dyDescent="0.4">
      <c r="L3286" s="56">
        <f ca="1"/>
        <v>3285</v>
      </c>
      <c r="M3286" s="53">
        <f ca="1"/>
        <v>1908</v>
      </c>
      <c r="N3286" s="53">
        <f ca="1"/>
        <v>12</v>
      </c>
      <c r="O3286" s="53" t="str">
        <f ca="1"/>
        <v>1908-12</v>
      </c>
    </row>
    <row r="3287" spans="12:15" x14ac:dyDescent="0.4">
      <c r="L3287" s="56">
        <f ca="1"/>
        <v>3286</v>
      </c>
      <c r="M3287" s="53">
        <f ca="1"/>
        <v>1908</v>
      </c>
      <c r="N3287" s="53">
        <f ca="1"/>
        <v>12</v>
      </c>
      <c r="O3287" s="53" t="str">
        <f ca="1"/>
        <v>1908-12</v>
      </c>
    </row>
    <row r="3288" spans="12:15" x14ac:dyDescent="0.4">
      <c r="L3288" s="56">
        <f ca="1"/>
        <v>3287</v>
      </c>
      <c r="M3288" s="53">
        <f ca="1"/>
        <v>1908</v>
      </c>
      <c r="N3288" s="53">
        <f ca="1"/>
        <v>12</v>
      </c>
      <c r="O3288" s="53" t="str">
        <f ca="1"/>
        <v>1908-12</v>
      </c>
    </row>
    <row r="3289" spans="12:15" x14ac:dyDescent="0.4">
      <c r="L3289" s="56">
        <f ca="1"/>
        <v>3288</v>
      </c>
      <c r="M3289" s="53">
        <f ca="1"/>
        <v>1908</v>
      </c>
      <c r="N3289" s="53">
        <f ca="1"/>
        <v>12</v>
      </c>
      <c r="O3289" s="53" t="str">
        <f ca="1"/>
        <v>1908-12</v>
      </c>
    </row>
    <row r="3290" spans="12:15" x14ac:dyDescent="0.4">
      <c r="L3290" s="56">
        <f ca="1"/>
        <v>3289</v>
      </c>
      <c r="M3290" s="53">
        <f ca="1"/>
        <v>1909</v>
      </c>
      <c r="N3290" s="53">
        <f ca="1"/>
        <v>1</v>
      </c>
      <c r="O3290" s="53" t="str">
        <f ca="1"/>
        <v>1909-01</v>
      </c>
    </row>
    <row r="3291" spans="12:15" x14ac:dyDescent="0.4">
      <c r="L3291" s="56">
        <f ca="1"/>
        <v>3290</v>
      </c>
      <c r="M3291" s="53">
        <f ca="1"/>
        <v>1909</v>
      </c>
      <c r="N3291" s="53">
        <f ca="1"/>
        <v>1</v>
      </c>
      <c r="O3291" s="53" t="str">
        <f ca="1"/>
        <v>1909-01</v>
      </c>
    </row>
    <row r="3292" spans="12:15" x14ac:dyDescent="0.4">
      <c r="L3292" s="56">
        <f ca="1"/>
        <v>3291</v>
      </c>
      <c r="M3292" s="53">
        <f ca="1"/>
        <v>1909</v>
      </c>
      <c r="N3292" s="53">
        <f ca="1"/>
        <v>1</v>
      </c>
      <c r="O3292" s="53" t="str">
        <f ca="1"/>
        <v>1909-01</v>
      </c>
    </row>
    <row r="3293" spans="12:15" x14ac:dyDescent="0.4">
      <c r="L3293" s="56">
        <f ca="1"/>
        <v>3292</v>
      </c>
      <c r="M3293" s="53">
        <f ca="1"/>
        <v>1909</v>
      </c>
      <c r="N3293" s="53">
        <f ca="1"/>
        <v>1</v>
      </c>
      <c r="O3293" s="53" t="str">
        <f ca="1"/>
        <v>1909-01</v>
      </c>
    </row>
    <row r="3294" spans="12:15" x14ac:dyDescent="0.4">
      <c r="L3294" s="56">
        <f ca="1"/>
        <v>3293</v>
      </c>
      <c r="M3294" s="53">
        <f ca="1"/>
        <v>1909</v>
      </c>
      <c r="N3294" s="53">
        <f ca="1"/>
        <v>1</v>
      </c>
      <c r="O3294" s="53" t="str">
        <f ca="1"/>
        <v>1909-01</v>
      </c>
    </row>
    <row r="3295" spans="12:15" x14ac:dyDescent="0.4">
      <c r="L3295" s="56">
        <f ca="1"/>
        <v>3294</v>
      </c>
      <c r="M3295" s="53">
        <f ca="1"/>
        <v>1909</v>
      </c>
      <c r="N3295" s="53">
        <f ca="1"/>
        <v>1</v>
      </c>
      <c r="O3295" s="53" t="str">
        <f ca="1"/>
        <v>1909-01</v>
      </c>
    </row>
    <row r="3296" spans="12:15" x14ac:dyDescent="0.4">
      <c r="L3296" s="56">
        <f ca="1"/>
        <v>3295</v>
      </c>
      <c r="M3296" s="53">
        <f ca="1"/>
        <v>1909</v>
      </c>
      <c r="N3296" s="53">
        <f ca="1"/>
        <v>1</v>
      </c>
      <c r="O3296" s="53" t="str">
        <f ca="1"/>
        <v>1909-01</v>
      </c>
    </row>
    <row r="3297" spans="12:15" x14ac:dyDescent="0.4">
      <c r="L3297" s="56">
        <f ca="1"/>
        <v>3296</v>
      </c>
      <c r="M3297" s="53">
        <f ca="1"/>
        <v>1909</v>
      </c>
      <c r="N3297" s="53">
        <f ca="1"/>
        <v>1</v>
      </c>
      <c r="O3297" s="53" t="str">
        <f ca="1"/>
        <v>1909-01</v>
      </c>
    </row>
    <row r="3298" spans="12:15" x14ac:dyDescent="0.4">
      <c r="L3298" s="56">
        <f ca="1"/>
        <v>3297</v>
      </c>
      <c r="M3298" s="53">
        <f ca="1"/>
        <v>1909</v>
      </c>
      <c r="N3298" s="53">
        <f ca="1"/>
        <v>1</v>
      </c>
      <c r="O3298" s="53" t="str">
        <f ca="1"/>
        <v>1909-01</v>
      </c>
    </row>
    <row r="3299" spans="12:15" x14ac:dyDescent="0.4">
      <c r="L3299" s="56">
        <f ca="1"/>
        <v>3298</v>
      </c>
      <c r="M3299" s="53">
        <f ca="1"/>
        <v>1909</v>
      </c>
      <c r="N3299" s="53">
        <f ca="1"/>
        <v>1</v>
      </c>
      <c r="O3299" s="53" t="str">
        <f ca="1"/>
        <v>1909-01</v>
      </c>
    </row>
    <row r="3300" spans="12:15" x14ac:dyDescent="0.4">
      <c r="L3300" s="56">
        <f ca="1"/>
        <v>3299</v>
      </c>
      <c r="M3300" s="53">
        <f ca="1"/>
        <v>1909</v>
      </c>
      <c r="N3300" s="53">
        <f ca="1"/>
        <v>1</v>
      </c>
      <c r="O3300" s="53" t="str">
        <f ca="1"/>
        <v>1909-01</v>
      </c>
    </row>
    <row r="3301" spans="12:15" x14ac:dyDescent="0.4">
      <c r="L3301" s="56">
        <f ca="1"/>
        <v>3300</v>
      </c>
      <c r="M3301" s="53">
        <f ca="1"/>
        <v>1909</v>
      </c>
      <c r="N3301" s="53">
        <f ca="1"/>
        <v>1</v>
      </c>
      <c r="O3301" s="53" t="str">
        <f ca="1"/>
        <v>1909-01</v>
      </c>
    </row>
    <row r="3302" spans="12:15" x14ac:dyDescent="0.4">
      <c r="L3302" s="56">
        <f ca="1"/>
        <v>3301</v>
      </c>
      <c r="M3302" s="53">
        <f ca="1"/>
        <v>1909</v>
      </c>
      <c r="N3302" s="53">
        <f ca="1"/>
        <v>1</v>
      </c>
      <c r="O3302" s="53" t="str">
        <f ca="1"/>
        <v>1909-01</v>
      </c>
    </row>
    <row r="3303" spans="12:15" x14ac:dyDescent="0.4">
      <c r="L3303" s="56">
        <f ca="1"/>
        <v>3302</v>
      </c>
      <c r="M3303" s="53">
        <f ca="1"/>
        <v>1909</v>
      </c>
      <c r="N3303" s="53">
        <f ca="1"/>
        <v>1</v>
      </c>
      <c r="O3303" s="53" t="str">
        <f ca="1"/>
        <v>1909-01</v>
      </c>
    </row>
    <row r="3304" spans="12:15" x14ac:dyDescent="0.4">
      <c r="L3304" s="56">
        <f ca="1"/>
        <v>3303</v>
      </c>
      <c r="M3304" s="53">
        <f ca="1"/>
        <v>1909</v>
      </c>
      <c r="N3304" s="53">
        <f ca="1"/>
        <v>1</v>
      </c>
      <c r="O3304" s="53" t="str">
        <f ca="1"/>
        <v>1909-01</v>
      </c>
    </row>
    <row r="3305" spans="12:15" x14ac:dyDescent="0.4">
      <c r="L3305" s="56">
        <f ca="1"/>
        <v>3304</v>
      </c>
      <c r="M3305" s="53">
        <f ca="1"/>
        <v>1909</v>
      </c>
      <c r="N3305" s="53">
        <f ca="1"/>
        <v>1</v>
      </c>
      <c r="O3305" s="53" t="str">
        <f ca="1"/>
        <v>1909-01</v>
      </c>
    </row>
    <row r="3306" spans="12:15" x14ac:dyDescent="0.4">
      <c r="L3306" s="56">
        <f ca="1"/>
        <v>3305</v>
      </c>
      <c r="M3306" s="53">
        <f ca="1"/>
        <v>1909</v>
      </c>
      <c r="N3306" s="53">
        <f ca="1"/>
        <v>1</v>
      </c>
      <c r="O3306" s="53" t="str">
        <f ca="1"/>
        <v>1909-01</v>
      </c>
    </row>
    <row r="3307" spans="12:15" x14ac:dyDescent="0.4">
      <c r="L3307" s="56">
        <f ca="1"/>
        <v>3306</v>
      </c>
      <c r="M3307" s="53">
        <f ca="1"/>
        <v>1909</v>
      </c>
      <c r="N3307" s="53">
        <f ca="1"/>
        <v>1</v>
      </c>
      <c r="O3307" s="53" t="str">
        <f ca="1"/>
        <v>1909-01</v>
      </c>
    </row>
    <row r="3308" spans="12:15" x14ac:dyDescent="0.4">
      <c r="L3308" s="56">
        <f ca="1"/>
        <v>3307</v>
      </c>
      <c r="M3308" s="53">
        <f ca="1"/>
        <v>1909</v>
      </c>
      <c r="N3308" s="53">
        <f ca="1"/>
        <v>1</v>
      </c>
      <c r="O3308" s="53" t="str">
        <f ca="1"/>
        <v>1909-01</v>
      </c>
    </row>
    <row r="3309" spans="12:15" x14ac:dyDescent="0.4">
      <c r="L3309" s="56">
        <f ca="1"/>
        <v>3308</v>
      </c>
      <c r="M3309" s="53">
        <f ca="1"/>
        <v>1909</v>
      </c>
      <c r="N3309" s="53">
        <f ca="1"/>
        <v>1</v>
      </c>
      <c r="O3309" s="53" t="str">
        <f ca="1"/>
        <v>1909-01</v>
      </c>
    </row>
    <row r="3310" spans="12:15" x14ac:dyDescent="0.4">
      <c r="L3310" s="56">
        <f ca="1"/>
        <v>3309</v>
      </c>
      <c r="M3310" s="53">
        <f ca="1"/>
        <v>1909</v>
      </c>
      <c r="N3310" s="53">
        <f ca="1"/>
        <v>1</v>
      </c>
      <c r="O3310" s="53" t="str">
        <f ca="1"/>
        <v>1909-01</v>
      </c>
    </row>
    <row r="3311" spans="12:15" x14ac:dyDescent="0.4">
      <c r="L3311" s="56">
        <f ca="1"/>
        <v>3310</v>
      </c>
      <c r="M3311" s="53">
        <f ca="1"/>
        <v>1909</v>
      </c>
      <c r="N3311" s="53">
        <f ca="1"/>
        <v>1</v>
      </c>
      <c r="O3311" s="53" t="str">
        <f ca="1"/>
        <v>1909-01</v>
      </c>
    </row>
    <row r="3312" spans="12:15" x14ac:dyDescent="0.4">
      <c r="L3312" s="56">
        <f ca="1"/>
        <v>3311</v>
      </c>
      <c r="M3312" s="53">
        <f ca="1"/>
        <v>1909</v>
      </c>
      <c r="N3312" s="53">
        <f ca="1"/>
        <v>1</v>
      </c>
      <c r="O3312" s="53" t="str">
        <f ca="1"/>
        <v>1909-01</v>
      </c>
    </row>
    <row r="3313" spans="12:15" x14ac:dyDescent="0.4">
      <c r="L3313" s="56">
        <f ca="1"/>
        <v>3312</v>
      </c>
      <c r="M3313" s="53">
        <f ca="1"/>
        <v>1909</v>
      </c>
      <c r="N3313" s="53">
        <f ca="1"/>
        <v>1</v>
      </c>
      <c r="O3313" s="53" t="str">
        <f ca="1"/>
        <v>1909-01</v>
      </c>
    </row>
    <row r="3314" spans="12:15" x14ac:dyDescent="0.4">
      <c r="L3314" s="56">
        <f ca="1"/>
        <v>3313</v>
      </c>
      <c r="M3314" s="53">
        <f ca="1"/>
        <v>1909</v>
      </c>
      <c r="N3314" s="53">
        <f ca="1"/>
        <v>1</v>
      </c>
      <c r="O3314" s="53" t="str">
        <f ca="1"/>
        <v>1909-01</v>
      </c>
    </row>
    <row r="3315" spans="12:15" x14ac:dyDescent="0.4">
      <c r="L3315" s="56">
        <f ca="1"/>
        <v>3314</v>
      </c>
      <c r="M3315" s="53">
        <f ca="1"/>
        <v>1909</v>
      </c>
      <c r="N3315" s="53">
        <f ca="1"/>
        <v>1</v>
      </c>
      <c r="O3315" s="53" t="str">
        <f ca="1"/>
        <v>1909-01</v>
      </c>
    </row>
    <row r="3316" spans="12:15" x14ac:dyDescent="0.4">
      <c r="L3316" s="56">
        <f ca="1"/>
        <v>3315</v>
      </c>
      <c r="M3316" s="53">
        <f ca="1"/>
        <v>1909</v>
      </c>
      <c r="N3316" s="53">
        <f ca="1"/>
        <v>1</v>
      </c>
      <c r="O3316" s="53" t="str">
        <f ca="1"/>
        <v>1909-01</v>
      </c>
    </row>
    <row r="3317" spans="12:15" x14ac:dyDescent="0.4">
      <c r="L3317" s="56">
        <f ca="1"/>
        <v>3316</v>
      </c>
      <c r="M3317" s="53">
        <f ca="1"/>
        <v>1909</v>
      </c>
      <c r="N3317" s="53">
        <f ca="1"/>
        <v>1</v>
      </c>
      <c r="O3317" s="53" t="str">
        <f ca="1"/>
        <v>1909-01</v>
      </c>
    </row>
    <row r="3318" spans="12:15" x14ac:dyDescent="0.4">
      <c r="L3318" s="56">
        <f ca="1"/>
        <v>3317</v>
      </c>
      <c r="M3318" s="53">
        <f ca="1"/>
        <v>1909</v>
      </c>
      <c r="N3318" s="53">
        <f ca="1"/>
        <v>1</v>
      </c>
      <c r="O3318" s="53" t="str">
        <f ca="1"/>
        <v>1909-01</v>
      </c>
    </row>
    <row r="3319" spans="12:15" x14ac:dyDescent="0.4">
      <c r="L3319" s="56">
        <f ca="1"/>
        <v>3318</v>
      </c>
      <c r="M3319" s="53">
        <f ca="1"/>
        <v>1909</v>
      </c>
      <c r="N3319" s="53">
        <f ca="1"/>
        <v>1</v>
      </c>
      <c r="O3319" s="53" t="str">
        <f ca="1"/>
        <v>1909-01</v>
      </c>
    </row>
    <row r="3320" spans="12:15" x14ac:dyDescent="0.4">
      <c r="L3320" s="56">
        <f ca="1"/>
        <v>3319</v>
      </c>
      <c r="M3320" s="53">
        <f ca="1"/>
        <v>1909</v>
      </c>
      <c r="N3320" s="53">
        <f ca="1"/>
        <v>1</v>
      </c>
      <c r="O3320" s="53" t="str">
        <f ca="1"/>
        <v>1909-01</v>
      </c>
    </row>
    <row r="3321" spans="12:15" x14ac:dyDescent="0.4">
      <c r="L3321" s="56">
        <f ca="1"/>
        <v>3320</v>
      </c>
      <c r="M3321" s="53">
        <f ca="1"/>
        <v>1909</v>
      </c>
      <c r="N3321" s="53">
        <f ca="1"/>
        <v>2</v>
      </c>
      <c r="O3321" s="53" t="str">
        <f ca="1"/>
        <v>1909-02</v>
      </c>
    </row>
    <row r="3322" spans="12:15" x14ac:dyDescent="0.4">
      <c r="L3322" s="56">
        <f ca="1"/>
        <v>3321</v>
      </c>
      <c r="M3322" s="53">
        <f ca="1"/>
        <v>1909</v>
      </c>
      <c r="N3322" s="53">
        <f ca="1"/>
        <v>2</v>
      </c>
      <c r="O3322" s="53" t="str">
        <f ca="1"/>
        <v>1909-02</v>
      </c>
    </row>
    <row r="3323" spans="12:15" x14ac:dyDescent="0.4">
      <c r="L3323" s="56">
        <f ca="1"/>
        <v>3322</v>
      </c>
      <c r="M3323" s="53">
        <f ca="1"/>
        <v>1909</v>
      </c>
      <c r="N3323" s="53">
        <f ca="1"/>
        <v>2</v>
      </c>
      <c r="O3323" s="53" t="str">
        <f ca="1"/>
        <v>1909-02</v>
      </c>
    </row>
    <row r="3324" spans="12:15" x14ac:dyDescent="0.4">
      <c r="L3324" s="56">
        <f ca="1"/>
        <v>3323</v>
      </c>
      <c r="M3324" s="53">
        <f ca="1"/>
        <v>1909</v>
      </c>
      <c r="N3324" s="53">
        <f ca="1"/>
        <v>2</v>
      </c>
      <c r="O3324" s="53" t="str">
        <f ca="1"/>
        <v>1909-02</v>
      </c>
    </row>
    <row r="3325" spans="12:15" x14ac:dyDescent="0.4">
      <c r="L3325" s="56">
        <f ca="1"/>
        <v>3324</v>
      </c>
      <c r="M3325" s="53">
        <f ca="1"/>
        <v>1909</v>
      </c>
      <c r="N3325" s="53">
        <f ca="1"/>
        <v>2</v>
      </c>
      <c r="O3325" s="53" t="str">
        <f ca="1"/>
        <v>1909-02</v>
      </c>
    </row>
    <row r="3326" spans="12:15" x14ac:dyDescent="0.4">
      <c r="L3326" s="56">
        <f ca="1"/>
        <v>3325</v>
      </c>
      <c r="M3326" s="53">
        <f ca="1"/>
        <v>1909</v>
      </c>
      <c r="N3326" s="53">
        <f ca="1"/>
        <v>2</v>
      </c>
      <c r="O3326" s="53" t="str">
        <f ca="1"/>
        <v>1909-02</v>
      </c>
    </row>
    <row r="3327" spans="12:15" x14ac:dyDescent="0.4">
      <c r="L3327" s="56">
        <f ca="1"/>
        <v>3326</v>
      </c>
      <c r="M3327" s="53">
        <f ca="1"/>
        <v>1909</v>
      </c>
      <c r="N3327" s="53">
        <f ca="1"/>
        <v>2</v>
      </c>
      <c r="O3327" s="53" t="str">
        <f ca="1"/>
        <v>1909-02</v>
      </c>
    </row>
    <row r="3328" spans="12:15" x14ac:dyDescent="0.4">
      <c r="L3328" s="56">
        <f ca="1"/>
        <v>3327</v>
      </c>
      <c r="M3328" s="53">
        <f ca="1"/>
        <v>1909</v>
      </c>
      <c r="N3328" s="53">
        <f ca="1"/>
        <v>2</v>
      </c>
      <c r="O3328" s="53" t="str">
        <f ca="1"/>
        <v>1909-02</v>
      </c>
    </row>
    <row r="3329" spans="12:15" x14ac:dyDescent="0.4">
      <c r="L3329" s="56">
        <f ca="1"/>
        <v>3328</v>
      </c>
      <c r="M3329" s="53">
        <f ca="1"/>
        <v>1909</v>
      </c>
      <c r="N3329" s="53">
        <f ca="1"/>
        <v>2</v>
      </c>
      <c r="O3329" s="53" t="str">
        <f ca="1"/>
        <v>1909-02</v>
      </c>
    </row>
    <row r="3330" spans="12:15" x14ac:dyDescent="0.4">
      <c r="L3330" s="56">
        <f ca="1"/>
        <v>3329</v>
      </c>
      <c r="M3330" s="53">
        <f ca="1"/>
        <v>1909</v>
      </c>
      <c r="N3330" s="53">
        <f ca="1"/>
        <v>2</v>
      </c>
      <c r="O3330" s="53" t="str">
        <f ca="1"/>
        <v>1909-02</v>
      </c>
    </row>
    <row r="3331" spans="12:15" x14ac:dyDescent="0.4">
      <c r="L3331" s="56">
        <f ca="1"/>
        <v>3330</v>
      </c>
      <c r="M3331" s="53">
        <f ca="1"/>
        <v>1909</v>
      </c>
      <c r="N3331" s="53">
        <f ca="1"/>
        <v>2</v>
      </c>
      <c r="O3331" s="53" t="str">
        <f ca="1"/>
        <v>1909-02</v>
      </c>
    </row>
    <row r="3332" spans="12:15" x14ac:dyDescent="0.4">
      <c r="L3332" s="56">
        <f ca="1"/>
        <v>3331</v>
      </c>
      <c r="M3332" s="53">
        <f ca="1"/>
        <v>1909</v>
      </c>
      <c r="N3332" s="53">
        <f ca="1"/>
        <v>2</v>
      </c>
      <c r="O3332" s="53" t="str">
        <f ca="1"/>
        <v>1909-02</v>
      </c>
    </row>
    <row r="3333" spans="12:15" x14ac:dyDescent="0.4">
      <c r="L3333" s="56">
        <f ca="1"/>
        <v>3332</v>
      </c>
      <c r="M3333" s="53">
        <f ca="1"/>
        <v>1909</v>
      </c>
      <c r="N3333" s="53">
        <f ca="1"/>
        <v>2</v>
      </c>
      <c r="O3333" s="53" t="str">
        <f ca="1"/>
        <v>1909-02</v>
      </c>
    </row>
    <row r="3334" spans="12:15" x14ac:dyDescent="0.4">
      <c r="L3334" s="56">
        <f ca="1"/>
        <v>3333</v>
      </c>
      <c r="M3334" s="53">
        <f ca="1"/>
        <v>1909</v>
      </c>
      <c r="N3334" s="53">
        <f ca="1"/>
        <v>2</v>
      </c>
      <c r="O3334" s="53" t="str">
        <f ca="1"/>
        <v>1909-02</v>
      </c>
    </row>
    <row r="3335" spans="12:15" x14ac:dyDescent="0.4">
      <c r="L3335" s="56">
        <f ca="1"/>
        <v>3334</v>
      </c>
      <c r="M3335" s="53">
        <f ca="1"/>
        <v>1909</v>
      </c>
      <c r="N3335" s="53">
        <f ca="1"/>
        <v>2</v>
      </c>
      <c r="O3335" s="53" t="str">
        <f ca="1"/>
        <v>1909-02</v>
      </c>
    </row>
    <row r="3336" spans="12:15" x14ac:dyDescent="0.4">
      <c r="L3336" s="56">
        <f ca="1"/>
        <v>3335</v>
      </c>
      <c r="M3336" s="53">
        <f ca="1"/>
        <v>1909</v>
      </c>
      <c r="N3336" s="53">
        <f ca="1"/>
        <v>2</v>
      </c>
      <c r="O3336" s="53" t="str">
        <f ca="1"/>
        <v>1909-02</v>
      </c>
    </row>
    <row r="3337" spans="12:15" x14ac:dyDescent="0.4">
      <c r="L3337" s="56">
        <f ca="1"/>
        <v>3336</v>
      </c>
      <c r="M3337" s="53">
        <f ca="1"/>
        <v>1909</v>
      </c>
      <c r="N3337" s="53">
        <f ca="1"/>
        <v>2</v>
      </c>
      <c r="O3337" s="53" t="str">
        <f ca="1"/>
        <v>1909-02</v>
      </c>
    </row>
    <row r="3338" spans="12:15" x14ac:dyDescent="0.4">
      <c r="L3338" s="56">
        <f ca="1"/>
        <v>3337</v>
      </c>
      <c r="M3338" s="53">
        <f ca="1"/>
        <v>1909</v>
      </c>
      <c r="N3338" s="53">
        <f ca="1"/>
        <v>2</v>
      </c>
      <c r="O3338" s="53" t="str">
        <f ca="1"/>
        <v>1909-02</v>
      </c>
    </row>
    <row r="3339" spans="12:15" x14ac:dyDescent="0.4">
      <c r="L3339" s="56">
        <f ca="1"/>
        <v>3338</v>
      </c>
      <c r="M3339" s="53">
        <f ca="1"/>
        <v>1909</v>
      </c>
      <c r="N3339" s="53">
        <f ca="1"/>
        <v>2</v>
      </c>
      <c r="O3339" s="53" t="str">
        <f ca="1"/>
        <v>1909-02</v>
      </c>
    </row>
    <row r="3340" spans="12:15" x14ac:dyDescent="0.4">
      <c r="L3340" s="56">
        <f ca="1"/>
        <v>3339</v>
      </c>
      <c r="M3340" s="53">
        <f ca="1"/>
        <v>1909</v>
      </c>
      <c r="N3340" s="53">
        <f ca="1"/>
        <v>2</v>
      </c>
      <c r="O3340" s="53" t="str">
        <f ca="1"/>
        <v>1909-02</v>
      </c>
    </row>
    <row r="3341" spans="12:15" x14ac:dyDescent="0.4">
      <c r="L3341" s="56">
        <f ca="1"/>
        <v>3340</v>
      </c>
      <c r="M3341" s="53">
        <f ca="1"/>
        <v>1909</v>
      </c>
      <c r="N3341" s="53">
        <f ca="1"/>
        <v>2</v>
      </c>
      <c r="O3341" s="53" t="str">
        <f ca="1"/>
        <v>1909-02</v>
      </c>
    </row>
    <row r="3342" spans="12:15" x14ac:dyDescent="0.4">
      <c r="L3342" s="56">
        <f ca="1"/>
        <v>3341</v>
      </c>
      <c r="M3342" s="53">
        <f ca="1"/>
        <v>1909</v>
      </c>
      <c r="N3342" s="53">
        <f ca="1"/>
        <v>2</v>
      </c>
      <c r="O3342" s="53" t="str">
        <f ca="1"/>
        <v>1909-02</v>
      </c>
    </row>
    <row r="3343" spans="12:15" x14ac:dyDescent="0.4">
      <c r="L3343" s="56">
        <f ca="1"/>
        <v>3342</v>
      </c>
      <c r="M3343" s="53">
        <f ca="1"/>
        <v>1909</v>
      </c>
      <c r="N3343" s="53">
        <f ca="1"/>
        <v>2</v>
      </c>
      <c r="O3343" s="53" t="str">
        <f ca="1"/>
        <v>1909-02</v>
      </c>
    </row>
    <row r="3344" spans="12:15" x14ac:dyDescent="0.4">
      <c r="L3344" s="56">
        <f ca="1"/>
        <v>3343</v>
      </c>
      <c r="M3344" s="53">
        <f ca="1"/>
        <v>1909</v>
      </c>
      <c r="N3344" s="53">
        <f ca="1"/>
        <v>2</v>
      </c>
      <c r="O3344" s="53" t="str">
        <f ca="1"/>
        <v>1909-02</v>
      </c>
    </row>
    <row r="3345" spans="12:15" x14ac:dyDescent="0.4">
      <c r="L3345" s="56">
        <f ca="1"/>
        <v>3344</v>
      </c>
      <c r="M3345" s="53">
        <f ca="1"/>
        <v>1909</v>
      </c>
      <c r="N3345" s="53">
        <f ca="1"/>
        <v>2</v>
      </c>
      <c r="O3345" s="53" t="str">
        <f ca="1"/>
        <v>1909-02</v>
      </c>
    </row>
    <row r="3346" spans="12:15" x14ac:dyDescent="0.4">
      <c r="L3346" s="56">
        <f ca="1"/>
        <v>3345</v>
      </c>
      <c r="M3346" s="53">
        <f ca="1"/>
        <v>1909</v>
      </c>
      <c r="N3346" s="53">
        <f ca="1"/>
        <v>2</v>
      </c>
      <c r="O3346" s="53" t="str">
        <f ca="1"/>
        <v>1909-02</v>
      </c>
    </row>
    <row r="3347" spans="12:15" x14ac:dyDescent="0.4">
      <c r="L3347" s="56">
        <f ca="1"/>
        <v>3346</v>
      </c>
      <c r="M3347" s="53">
        <f ca="1"/>
        <v>1909</v>
      </c>
      <c r="N3347" s="53">
        <f ca="1"/>
        <v>2</v>
      </c>
      <c r="O3347" s="53" t="str">
        <f ca="1"/>
        <v>1909-02</v>
      </c>
    </row>
    <row r="3348" spans="12:15" x14ac:dyDescent="0.4">
      <c r="L3348" s="56">
        <f ca="1"/>
        <v>3347</v>
      </c>
      <c r="M3348" s="53">
        <f ca="1"/>
        <v>1909</v>
      </c>
      <c r="N3348" s="53">
        <f ca="1"/>
        <v>2</v>
      </c>
      <c r="O3348" s="53" t="str">
        <f ca="1"/>
        <v>1909-02</v>
      </c>
    </row>
    <row r="3349" spans="12:15" x14ac:dyDescent="0.4">
      <c r="L3349" s="56">
        <f ca="1"/>
        <v>3348</v>
      </c>
      <c r="M3349" s="53">
        <f ca="1"/>
        <v>1909</v>
      </c>
      <c r="N3349" s="53">
        <f ca="1"/>
        <v>3</v>
      </c>
      <c r="O3349" s="53" t="str">
        <f ca="1"/>
        <v>1909-03</v>
      </c>
    </row>
    <row r="3350" spans="12:15" x14ac:dyDescent="0.4">
      <c r="L3350" s="56">
        <f ca="1"/>
        <v>3349</v>
      </c>
      <c r="M3350" s="53">
        <f ca="1"/>
        <v>1909</v>
      </c>
      <c r="N3350" s="53">
        <f ca="1"/>
        <v>3</v>
      </c>
      <c r="O3350" s="53" t="str">
        <f ca="1"/>
        <v>1909-03</v>
      </c>
    </row>
    <row r="3351" spans="12:15" x14ac:dyDescent="0.4">
      <c r="L3351" s="56">
        <f ca="1"/>
        <v>3350</v>
      </c>
      <c r="M3351" s="53">
        <f ca="1"/>
        <v>1909</v>
      </c>
      <c r="N3351" s="53">
        <f ca="1"/>
        <v>3</v>
      </c>
      <c r="O3351" s="53" t="str">
        <f ca="1"/>
        <v>1909-03</v>
      </c>
    </row>
    <row r="3352" spans="12:15" x14ac:dyDescent="0.4">
      <c r="L3352" s="56">
        <f ca="1"/>
        <v>3351</v>
      </c>
      <c r="M3352" s="53">
        <f ca="1"/>
        <v>1909</v>
      </c>
      <c r="N3352" s="53">
        <f ca="1"/>
        <v>3</v>
      </c>
      <c r="O3352" s="53" t="str">
        <f ca="1"/>
        <v>1909-03</v>
      </c>
    </row>
    <row r="3353" spans="12:15" x14ac:dyDescent="0.4">
      <c r="L3353" s="56">
        <f ca="1"/>
        <v>3352</v>
      </c>
      <c r="M3353" s="53">
        <f ca="1"/>
        <v>1909</v>
      </c>
      <c r="N3353" s="53">
        <f ca="1"/>
        <v>3</v>
      </c>
      <c r="O3353" s="53" t="str">
        <f ca="1"/>
        <v>1909-03</v>
      </c>
    </row>
    <row r="3354" spans="12:15" x14ac:dyDescent="0.4">
      <c r="L3354" s="56">
        <f ca="1"/>
        <v>3353</v>
      </c>
      <c r="M3354" s="53">
        <f ca="1"/>
        <v>1909</v>
      </c>
      <c r="N3354" s="53">
        <f ca="1"/>
        <v>3</v>
      </c>
      <c r="O3354" s="53" t="str">
        <f ca="1"/>
        <v>1909-03</v>
      </c>
    </row>
    <row r="3355" spans="12:15" x14ac:dyDescent="0.4">
      <c r="L3355" s="56">
        <f ca="1"/>
        <v>3354</v>
      </c>
      <c r="M3355" s="53">
        <f ca="1"/>
        <v>1909</v>
      </c>
      <c r="N3355" s="53">
        <f ca="1"/>
        <v>3</v>
      </c>
      <c r="O3355" s="53" t="str">
        <f ca="1"/>
        <v>1909-03</v>
      </c>
    </row>
    <row r="3356" spans="12:15" x14ac:dyDescent="0.4">
      <c r="L3356" s="56">
        <f ca="1"/>
        <v>3355</v>
      </c>
      <c r="M3356" s="53">
        <f ca="1"/>
        <v>1909</v>
      </c>
      <c r="N3356" s="53">
        <f ca="1"/>
        <v>3</v>
      </c>
      <c r="O3356" s="53" t="str">
        <f ca="1"/>
        <v>1909-03</v>
      </c>
    </row>
    <row r="3357" spans="12:15" x14ac:dyDescent="0.4">
      <c r="L3357" s="56">
        <f ca="1"/>
        <v>3356</v>
      </c>
      <c r="M3357" s="53">
        <f ca="1"/>
        <v>1909</v>
      </c>
      <c r="N3357" s="53">
        <f ca="1"/>
        <v>3</v>
      </c>
      <c r="O3357" s="53" t="str">
        <f ca="1"/>
        <v>1909-03</v>
      </c>
    </row>
    <row r="3358" spans="12:15" x14ac:dyDescent="0.4">
      <c r="L3358" s="56">
        <f ca="1"/>
        <v>3357</v>
      </c>
      <c r="M3358" s="53">
        <f ca="1"/>
        <v>1909</v>
      </c>
      <c r="N3358" s="53">
        <f ca="1"/>
        <v>3</v>
      </c>
      <c r="O3358" s="53" t="str">
        <f ca="1"/>
        <v>1909-03</v>
      </c>
    </row>
    <row r="3359" spans="12:15" x14ac:dyDescent="0.4">
      <c r="L3359" s="56">
        <f ca="1"/>
        <v>3358</v>
      </c>
      <c r="M3359" s="53">
        <f ca="1"/>
        <v>1909</v>
      </c>
      <c r="N3359" s="53">
        <f ca="1"/>
        <v>3</v>
      </c>
      <c r="O3359" s="53" t="str">
        <f ca="1"/>
        <v>1909-03</v>
      </c>
    </row>
    <row r="3360" spans="12:15" x14ac:dyDescent="0.4">
      <c r="L3360" s="56">
        <f ca="1"/>
        <v>3359</v>
      </c>
      <c r="M3360" s="53">
        <f ca="1"/>
        <v>1909</v>
      </c>
      <c r="N3360" s="53">
        <f ca="1"/>
        <v>3</v>
      </c>
      <c r="O3360" s="53" t="str">
        <f ca="1"/>
        <v>1909-03</v>
      </c>
    </row>
    <row r="3361" spans="12:15" x14ac:dyDescent="0.4">
      <c r="L3361" s="56">
        <f ca="1"/>
        <v>3360</v>
      </c>
      <c r="M3361" s="53">
        <f ca="1"/>
        <v>1909</v>
      </c>
      <c r="N3361" s="53">
        <f ca="1"/>
        <v>3</v>
      </c>
      <c r="O3361" s="53" t="str">
        <f ca="1"/>
        <v>1909-03</v>
      </c>
    </row>
    <row r="3362" spans="12:15" x14ac:dyDescent="0.4">
      <c r="L3362" s="56">
        <f ca="1"/>
        <v>3361</v>
      </c>
      <c r="M3362" s="53">
        <f ca="1"/>
        <v>1909</v>
      </c>
      <c r="N3362" s="53">
        <f ca="1"/>
        <v>3</v>
      </c>
      <c r="O3362" s="53" t="str">
        <f ca="1"/>
        <v>1909-03</v>
      </c>
    </row>
    <row r="3363" spans="12:15" x14ac:dyDescent="0.4">
      <c r="L3363" s="56">
        <f ca="1"/>
        <v>3362</v>
      </c>
      <c r="M3363" s="53">
        <f ca="1"/>
        <v>1909</v>
      </c>
      <c r="N3363" s="53">
        <f ca="1"/>
        <v>3</v>
      </c>
      <c r="O3363" s="53" t="str">
        <f ca="1"/>
        <v>1909-03</v>
      </c>
    </row>
    <row r="3364" spans="12:15" x14ac:dyDescent="0.4">
      <c r="L3364" s="56">
        <f ca="1"/>
        <v>3363</v>
      </c>
      <c r="M3364" s="53">
        <f ca="1"/>
        <v>1909</v>
      </c>
      <c r="N3364" s="53">
        <f ca="1"/>
        <v>3</v>
      </c>
      <c r="O3364" s="53" t="str">
        <f ca="1"/>
        <v>1909-03</v>
      </c>
    </row>
    <row r="3365" spans="12:15" x14ac:dyDescent="0.4">
      <c r="L3365" s="56">
        <f ca="1"/>
        <v>3364</v>
      </c>
      <c r="M3365" s="53">
        <f ca="1"/>
        <v>1909</v>
      </c>
      <c r="N3365" s="53">
        <f ca="1"/>
        <v>3</v>
      </c>
      <c r="O3365" s="53" t="str">
        <f ca="1"/>
        <v>1909-03</v>
      </c>
    </row>
    <row r="3366" spans="12:15" x14ac:dyDescent="0.4">
      <c r="L3366" s="56">
        <f ca="1"/>
        <v>3365</v>
      </c>
      <c r="M3366" s="53">
        <f ca="1"/>
        <v>1909</v>
      </c>
      <c r="N3366" s="53">
        <f ca="1"/>
        <v>3</v>
      </c>
      <c r="O3366" s="53" t="str">
        <f ca="1"/>
        <v>1909-03</v>
      </c>
    </row>
    <row r="3367" spans="12:15" x14ac:dyDescent="0.4">
      <c r="L3367" s="56">
        <f ca="1"/>
        <v>3366</v>
      </c>
      <c r="M3367" s="53">
        <f ca="1"/>
        <v>1909</v>
      </c>
      <c r="N3367" s="53">
        <f ca="1"/>
        <v>3</v>
      </c>
      <c r="O3367" s="53" t="str">
        <f ca="1"/>
        <v>1909-03</v>
      </c>
    </row>
    <row r="3368" spans="12:15" x14ac:dyDescent="0.4">
      <c r="L3368" s="56">
        <f ca="1"/>
        <v>3367</v>
      </c>
      <c r="M3368" s="53">
        <f ca="1"/>
        <v>1909</v>
      </c>
      <c r="N3368" s="53">
        <f ca="1"/>
        <v>3</v>
      </c>
      <c r="O3368" s="53" t="str">
        <f ca="1"/>
        <v>1909-03</v>
      </c>
    </row>
    <row r="3369" spans="12:15" x14ac:dyDescent="0.4">
      <c r="L3369" s="56">
        <f ca="1"/>
        <v>3368</v>
      </c>
      <c r="M3369" s="53">
        <f ca="1"/>
        <v>1909</v>
      </c>
      <c r="N3369" s="53">
        <f ca="1"/>
        <v>3</v>
      </c>
      <c r="O3369" s="53" t="str">
        <f ca="1"/>
        <v>1909-03</v>
      </c>
    </row>
    <row r="3370" spans="12:15" x14ac:dyDescent="0.4">
      <c r="L3370" s="56">
        <f ca="1"/>
        <v>3369</v>
      </c>
      <c r="M3370" s="53">
        <f ca="1"/>
        <v>1909</v>
      </c>
      <c r="N3370" s="53">
        <f ca="1"/>
        <v>3</v>
      </c>
      <c r="O3370" s="53" t="str">
        <f ca="1"/>
        <v>1909-03</v>
      </c>
    </row>
    <row r="3371" spans="12:15" x14ac:dyDescent="0.4">
      <c r="L3371" s="56">
        <f ca="1"/>
        <v>3370</v>
      </c>
      <c r="M3371" s="53">
        <f ca="1"/>
        <v>1909</v>
      </c>
      <c r="N3371" s="53">
        <f ca="1"/>
        <v>3</v>
      </c>
      <c r="O3371" s="53" t="str">
        <f ca="1"/>
        <v>1909-03</v>
      </c>
    </row>
    <row r="3372" spans="12:15" x14ac:dyDescent="0.4">
      <c r="L3372" s="56">
        <f ca="1"/>
        <v>3371</v>
      </c>
      <c r="M3372" s="53">
        <f ca="1"/>
        <v>1909</v>
      </c>
      <c r="N3372" s="53">
        <f ca="1"/>
        <v>3</v>
      </c>
      <c r="O3372" s="53" t="str">
        <f ca="1"/>
        <v>1909-03</v>
      </c>
    </row>
    <row r="3373" spans="12:15" x14ac:dyDescent="0.4">
      <c r="L3373" s="56">
        <f ca="1"/>
        <v>3372</v>
      </c>
      <c r="M3373" s="53">
        <f ca="1"/>
        <v>1909</v>
      </c>
      <c r="N3373" s="53">
        <f ca="1"/>
        <v>3</v>
      </c>
      <c r="O3373" s="53" t="str">
        <f ca="1"/>
        <v>1909-03</v>
      </c>
    </row>
    <row r="3374" spans="12:15" x14ac:dyDescent="0.4">
      <c r="L3374" s="56">
        <f ca="1"/>
        <v>3373</v>
      </c>
      <c r="M3374" s="53">
        <f ca="1"/>
        <v>1909</v>
      </c>
      <c r="N3374" s="53">
        <f ca="1"/>
        <v>3</v>
      </c>
      <c r="O3374" s="53" t="str">
        <f ca="1"/>
        <v>1909-03</v>
      </c>
    </row>
    <row r="3375" spans="12:15" x14ac:dyDescent="0.4">
      <c r="L3375" s="56">
        <f ca="1"/>
        <v>3374</v>
      </c>
      <c r="M3375" s="53">
        <f ca="1"/>
        <v>1909</v>
      </c>
      <c r="N3375" s="53">
        <f ca="1"/>
        <v>3</v>
      </c>
      <c r="O3375" s="53" t="str">
        <f ca="1"/>
        <v>1909-03</v>
      </c>
    </row>
    <row r="3376" spans="12:15" x14ac:dyDescent="0.4">
      <c r="L3376" s="56">
        <f ca="1"/>
        <v>3375</v>
      </c>
      <c r="M3376" s="53">
        <f ca="1"/>
        <v>1909</v>
      </c>
      <c r="N3376" s="53">
        <f ca="1"/>
        <v>3</v>
      </c>
      <c r="O3376" s="53" t="str">
        <f ca="1"/>
        <v>1909-03</v>
      </c>
    </row>
    <row r="3377" spans="12:15" x14ac:dyDescent="0.4">
      <c r="L3377" s="56">
        <f ca="1"/>
        <v>3376</v>
      </c>
      <c r="M3377" s="53">
        <f ca="1"/>
        <v>1909</v>
      </c>
      <c r="N3377" s="53">
        <f ca="1"/>
        <v>3</v>
      </c>
      <c r="O3377" s="53" t="str">
        <f ca="1"/>
        <v>1909-03</v>
      </c>
    </row>
    <row r="3378" spans="12:15" x14ac:dyDescent="0.4">
      <c r="L3378" s="56">
        <f ca="1"/>
        <v>3377</v>
      </c>
      <c r="M3378" s="53">
        <f ca="1"/>
        <v>1909</v>
      </c>
      <c r="N3378" s="53">
        <f ca="1"/>
        <v>3</v>
      </c>
      <c r="O3378" s="53" t="str">
        <f ca="1"/>
        <v>1909-03</v>
      </c>
    </row>
    <row r="3379" spans="12:15" x14ac:dyDescent="0.4">
      <c r="L3379" s="56">
        <f ca="1"/>
        <v>3378</v>
      </c>
      <c r="M3379" s="53">
        <f ca="1"/>
        <v>1909</v>
      </c>
      <c r="N3379" s="53">
        <f ca="1"/>
        <v>3</v>
      </c>
      <c r="O3379" s="53" t="str">
        <f ca="1"/>
        <v>1909-03</v>
      </c>
    </row>
    <row r="3380" spans="12:15" x14ac:dyDescent="0.4">
      <c r="L3380" s="56">
        <f ca="1"/>
        <v>3379</v>
      </c>
      <c r="M3380" s="53">
        <f ca="1"/>
        <v>1909</v>
      </c>
      <c r="N3380" s="53">
        <f ca="1"/>
        <v>4</v>
      </c>
      <c r="O3380" s="53" t="str">
        <f ca="1"/>
        <v>1909-04</v>
      </c>
    </row>
    <row r="3381" spans="12:15" x14ac:dyDescent="0.4">
      <c r="L3381" s="56">
        <f ca="1"/>
        <v>3380</v>
      </c>
      <c r="M3381" s="53">
        <f ca="1"/>
        <v>1909</v>
      </c>
      <c r="N3381" s="53">
        <f ca="1"/>
        <v>4</v>
      </c>
      <c r="O3381" s="53" t="str">
        <f ca="1"/>
        <v>1909-04</v>
      </c>
    </row>
    <row r="3382" spans="12:15" x14ac:dyDescent="0.4">
      <c r="L3382" s="56">
        <f ca="1"/>
        <v>3381</v>
      </c>
      <c r="M3382" s="53">
        <f ca="1"/>
        <v>1909</v>
      </c>
      <c r="N3382" s="53">
        <f ca="1"/>
        <v>4</v>
      </c>
      <c r="O3382" s="53" t="str">
        <f ca="1"/>
        <v>1909-04</v>
      </c>
    </row>
    <row r="3383" spans="12:15" x14ac:dyDescent="0.4">
      <c r="L3383" s="56">
        <f ca="1"/>
        <v>3382</v>
      </c>
      <c r="M3383" s="53">
        <f ca="1"/>
        <v>1909</v>
      </c>
      <c r="N3383" s="53">
        <f ca="1"/>
        <v>4</v>
      </c>
      <c r="O3383" s="53" t="str">
        <f ca="1"/>
        <v>1909-04</v>
      </c>
    </row>
    <row r="3384" spans="12:15" x14ac:dyDescent="0.4">
      <c r="L3384" s="56">
        <f ca="1"/>
        <v>3383</v>
      </c>
      <c r="M3384" s="53">
        <f ca="1"/>
        <v>1909</v>
      </c>
      <c r="N3384" s="53">
        <f ca="1"/>
        <v>4</v>
      </c>
      <c r="O3384" s="53" t="str">
        <f ca="1"/>
        <v>1909-04</v>
      </c>
    </row>
    <row r="3385" spans="12:15" x14ac:dyDescent="0.4">
      <c r="L3385" s="56">
        <f ca="1"/>
        <v>3384</v>
      </c>
      <c r="M3385" s="53">
        <f ca="1"/>
        <v>1909</v>
      </c>
      <c r="N3385" s="53">
        <f ca="1"/>
        <v>4</v>
      </c>
      <c r="O3385" s="53" t="str">
        <f ca="1"/>
        <v>1909-04</v>
      </c>
    </row>
    <row r="3386" spans="12:15" x14ac:dyDescent="0.4">
      <c r="L3386" s="56">
        <f ca="1"/>
        <v>3385</v>
      </c>
      <c r="M3386" s="53">
        <f ca="1"/>
        <v>1909</v>
      </c>
      <c r="N3386" s="53">
        <f ca="1"/>
        <v>4</v>
      </c>
      <c r="O3386" s="53" t="str">
        <f ca="1"/>
        <v>1909-04</v>
      </c>
    </row>
    <row r="3387" spans="12:15" x14ac:dyDescent="0.4">
      <c r="L3387" s="56">
        <f ca="1"/>
        <v>3386</v>
      </c>
      <c r="M3387" s="53">
        <f ca="1"/>
        <v>1909</v>
      </c>
      <c r="N3387" s="53">
        <f ca="1"/>
        <v>4</v>
      </c>
      <c r="O3387" s="53" t="str">
        <f ca="1"/>
        <v>1909-04</v>
      </c>
    </row>
    <row r="3388" spans="12:15" x14ac:dyDescent="0.4">
      <c r="L3388" s="56">
        <f ca="1"/>
        <v>3387</v>
      </c>
      <c r="M3388" s="53">
        <f ca="1"/>
        <v>1909</v>
      </c>
      <c r="N3388" s="53">
        <f ca="1"/>
        <v>4</v>
      </c>
      <c r="O3388" s="53" t="str">
        <f ca="1"/>
        <v>1909-04</v>
      </c>
    </row>
    <row r="3389" spans="12:15" x14ac:dyDescent="0.4">
      <c r="L3389" s="56">
        <f ca="1"/>
        <v>3388</v>
      </c>
      <c r="M3389" s="53">
        <f ca="1"/>
        <v>1909</v>
      </c>
      <c r="N3389" s="53">
        <f ca="1"/>
        <v>4</v>
      </c>
      <c r="O3389" s="53" t="str">
        <f ca="1"/>
        <v>1909-04</v>
      </c>
    </row>
    <row r="3390" spans="12:15" x14ac:dyDescent="0.4">
      <c r="L3390" s="56">
        <f ca="1"/>
        <v>3389</v>
      </c>
      <c r="M3390" s="53">
        <f ca="1"/>
        <v>1909</v>
      </c>
      <c r="N3390" s="53">
        <f ca="1"/>
        <v>4</v>
      </c>
      <c r="O3390" s="53" t="str">
        <f ca="1"/>
        <v>1909-04</v>
      </c>
    </row>
    <row r="3391" spans="12:15" x14ac:dyDescent="0.4">
      <c r="L3391" s="56">
        <f ca="1"/>
        <v>3390</v>
      </c>
      <c r="M3391" s="53">
        <f ca="1"/>
        <v>1909</v>
      </c>
      <c r="N3391" s="53">
        <f ca="1"/>
        <v>4</v>
      </c>
      <c r="O3391" s="53" t="str">
        <f ca="1"/>
        <v>1909-04</v>
      </c>
    </row>
    <row r="3392" spans="12:15" x14ac:dyDescent="0.4">
      <c r="L3392" s="56">
        <f ca="1"/>
        <v>3391</v>
      </c>
      <c r="M3392" s="53">
        <f ca="1"/>
        <v>1909</v>
      </c>
      <c r="N3392" s="53">
        <f ca="1"/>
        <v>4</v>
      </c>
      <c r="O3392" s="53" t="str">
        <f ca="1"/>
        <v>1909-04</v>
      </c>
    </row>
    <row r="3393" spans="12:15" x14ac:dyDescent="0.4">
      <c r="L3393" s="56">
        <f ca="1"/>
        <v>3392</v>
      </c>
      <c r="M3393" s="53">
        <f ca="1"/>
        <v>1909</v>
      </c>
      <c r="N3393" s="53">
        <f ca="1"/>
        <v>4</v>
      </c>
      <c r="O3393" s="53" t="str">
        <f ca="1"/>
        <v>1909-04</v>
      </c>
    </row>
    <row r="3394" spans="12:15" x14ac:dyDescent="0.4">
      <c r="L3394" s="56">
        <f ca="1"/>
        <v>3393</v>
      </c>
      <c r="M3394" s="53">
        <f ca="1"/>
        <v>1909</v>
      </c>
      <c r="N3394" s="53">
        <f ca="1"/>
        <v>4</v>
      </c>
      <c r="O3394" s="53" t="str">
        <f ca="1"/>
        <v>1909-04</v>
      </c>
    </row>
    <row r="3395" spans="12:15" x14ac:dyDescent="0.4">
      <c r="L3395" s="56">
        <f ca="1"/>
        <v>3394</v>
      </c>
      <c r="M3395" s="53">
        <f ca="1"/>
        <v>1909</v>
      </c>
      <c r="N3395" s="53">
        <f ca="1"/>
        <v>4</v>
      </c>
      <c r="O3395" s="53" t="str">
        <f ca="1"/>
        <v>1909-04</v>
      </c>
    </row>
    <row r="3396" spans="12:15" x14ac:dyDescent="0.4">
      <c r="L3396" s="56">
        <f ca="1"/>
        <v>3395</v>
      </c>
      <c r="M3396" s="53">
        <f ca="1"/>
        <v>1909</v>
      </c>
      <c r="N3396" s="53">
        <f ca="1"/>
        <v>4</v>
      </c>
      <c r="O3396" s="53" t="str">
        <f ca="1"/>
        <v>1909-04</v>
      </c>
    </row>
    <row r="3397" spans="12:15" x14ac:dyDescent="0.4">
      <c r="L3397" s="56">
        <f ca="1"/>
        <v>3396</v>
      </c>
      <c r="M3397" s="53">
        <f ca="1"/>
        <v>1909</v>
      </c>
      <c r="N3397" s="53">
        <f ca="1"/>
        <v>4</v>
      </c>
      <c r="O3397" s="53" t="str">
        <f ca="1"/>
        <v>1909-04</v>
      </c>
    </row>
    <row r="3398" spans="12:15" x14ac:dyDescent="0.4">
      <c r="L3398" s="56">
        <f ca="1"/>
        <v>3397</v>
      </c>
      <c r="M3398" s="53">
        <f ca="1"/>
        <v>1909</v>
      </c>
      <c r="N3398" s="53">
        <f ca="1"/>
        <v>4</v>
      </c>
      <c r="O3398" s="53" t="str">
        <f ca="1"/>
        <v>1909-04</v>
      </c>
    </row>
    <row r="3399" spans="12:15" x14ac:dyDescent="0.4">
      <c r="L3399" s="56">
        <f ca="1"/>
        <v>3398</v>
      </c>
      <c r="M3399" s="53">
        <f ca="1"/>
        <v>1909</v>
      </c>
      <c r="N3399" s="53">
        <f ca="1"/>
        <v>4</v>
      </c>
      <c r="O3399" s="53" t="str">
        <f ca="1"/>
        <v>1909-04</v>
      </c>
    </row>
    <row r="3400" spans="12:15" x14ac:dyDescent="0.4">
      <c r="L3400" s="56">
        <f ca="1"/>
        <v>3399</v>
      </c>
      <c r="M3400" s="53">
        <f ca="1"/>
        <v>1909</v>
      </c>
      <c r="N3400" s="53">
        <f ca="1"/>
        <v>4</v>
      </c>
      <c r="O3400" s="53" t="str">
        <f ca="1"/>
        <v>1909-04</v>
      </c>
    </row>
    <row r="3401" spans="12:15" x14ac:dyDescent="0.4">
      <c r="L3401" s="56">
        <f ca="1"/>
        <v>3400</v>
      </c>
      <c r="M3401" s="53">
        <f ca="1"/>
        <v>1909</v>
      </c>
      <c r="N3401" s="53">
        <f ca="1"/>
        <v>4</v>
      </c>
      <c r="O3401" s="53" t="str">
        <f ca="1"/>
        <v>1909-04</v>
      </c>
    </row>
    <row r="3402" spans="12:15" x14ac:dyDescent="0.4">
      <c r="L3402" s="56">
        <f ca="1"/>
        <v>3401</v>
      </c>
      <c r="M3402" s="53">
        <f ca="1"/>
        <v>1909</v>
      </c>
      <c r="N3402" s="53">
        <f ca="1"/>
        <v>4</v>
      </c>
      <c r="O3402" s="53" t="str">
        <f ca="1"/>
        <v>1909-04</v>
      </c>
    </row>
    <row r="3403" spans="12:15" x14ac:dyDescent="0.4">
      <c r="L3403" s="56">
        <f ca="1"/>
        <v>3402</v>
      </c>
      <c r="M3403" s="53">
        <f ca="1"/>
        <v>1909</v>
      </c>
      <c r="N3403" s="53">
        <f ca="1"/>
        <v>4</v>
      </c>
      <c r="O3403" s="53" t="str">
        <f ca="1"/>
        <v>1909-04</v>
      </c>
    </row>
    <row r="3404" spans="12:15" x14ac:dyDescent="0.4">
      <c r="L3404" s="56">
        <f ca="1"/>
        <v>3403</v>
      </c>
      <c r="M3404" s="53">
        <f ca="1"/>
        <v>1909</v>
      </c>
      <c r="N3404" s="53">
        <f ca="1"/>
        <v>4</v>
      </c>
      <c r="O3404" s="53" t="str">
        <f ca="1"/>
        <v>1909-04</v>
      </c>
    </row>
    <row r="3405" spans="12:15" x14ac:dyDescent="0.4">
      <c r="L3405" s="56">
        <f ca="1"/>
        <v>3404</v>
      </c>
      <c r="M3405" s="53">
        <f ca="1"/>
        <v>1909</v>
      </c>
      <c r="N3405" s="53">
        <f ca="1"/>
        <v>4</v>
      </c>
      <c r="O3405" s="53" t="str">
        <f ca="1"/>
        <v>1909-04</v>
      </c>
    </row>
    <row r="3406" spans="12:15" x14ac:dyDescent="0.4">
      <c r="L3406" s="56">
        <f ca="1"/>
        <v>3405</v>
      </c>
      <c r="M3406" s="53">
        <f ca="1"/>
        <v>1909</v>
      </c>
      <c r="N3406" s="53">
        <f ca="1"/>
        <v>4</v>
      </c>
      <c r="O3406" s="53" t="str">
        <f ca="1"/>
        <v>1909-04</v>
      </c>
    </row>
    <row r="3407" spans="12:15" x14ac:dyDescent="0.4">
      <c r="L3407" s="56">
        <f ca="1"/>
        <v>3406</v>
      </c>
      <c r="M3407" s="53">
        <f ca="1"/>
        <v>1909</v>
      </c>
      <c r="N3407" s="53">
        <f ca="1"/>
        <v>4</v>
      </c>
      <c r="O3407" s="53" t="str">
        <f ca="1"/>
        <v>1909-04</v>
      </c>
    </row>
    <row r="3408" spans="12:15" x14ac:dyDescent="0.4">
      <c r="L3408" s="56">
        <f ca="1"/>
        <v>3407</v>
      </c>
      <c r="M3408" s="53">
        <f ca="1"/>
        <v>1909</v>
      </c>
      <c r="N3408" s="53">
        <f ca="1"/>
        <v>4</v>
      </c>
      <c r="O3408" s="53" t="str">
        <f ca="1"/>
        <v>1909-04</v>
      </c>
    </row>
    <row r="3409" spans="12:15" x14ac:dyDescent="0.4">
      <c r="L3409" s="56">
        <f ca="1"/>
        <v>3408</v>
      </c>
      <c r="M3409" s="53">
        <f ca="1"/>
        <v>1909</v>
      </c>
      <c r="N3409" s="53">
        <f ca="1"/>
        <v>4</v>
      </c>
      <c r="O3409" s="53" t="str">
        <f ca="1"/>
        <v>1909-04</v>
      </c>
    </row>
    <row r="3410" spans="12:15" x14ac:dyDescent="0.4">
      <c r="L3410" s="56">
        <f ca="1"/>
        <v>3409</v>
      </c>
      <c r="M3410" s="53">
        <f ca="1"/>
        <v>1909</v>
      </c>
      <c r="N3410" s="53">
        <f ca="1"/>
        <v>5</v>
      </c>
      <c r="O3410" s="53" t="str">
        <f ca="1"/>
        <v>1909-05</v>
      </c>
    </row>
    <row r="3411" spans="12:15" x14ac:dyDescent="0.4">
      <c r="L3411" s="56">
        <f ca="1"/>
        <v>3410</v>
      </c>
      <c r="M3411" s="53">
        <f ca="1"/>
        <v>1909</v>
      </c>
      <c r="N3411" s="53">
        <f ca="1"/>
        <v>5</v>
      </c>
      <c r="O3411" s="53" t="str">
        <f ca="1"/>
        <v>1909-05</v>
      </c>
    </row>
    <row r="3412" spans="12:15" x14ac:dyDescent="0.4">
      <c r="L3412" s="56">
        <f ca="1"/>
        <v>3411</v>
      </c>
      <c r="M3412" s="53">
        <f ca="1"/>
        <v>1909</v>
      </c>
      <c r="N3412" s="53">
        <f ca="1"/>
        <v>5</v>
      </c>
      <c r="O3412" s="53" t="str">
        <f ca="1"/>
        <v>1909-05</v>
      </c>
    </row>
    <row r="3413" spans="12:15" x14ac:dyDescent="0.4">
      <c r="L3413" s="56">
        <f ca="1"/>
        <v>3412</v>
      </c>
      <c r="M3413" s="53">
        <f ca="1"/>
        <v>1909</v>
      </c>
      <c r="N3413" s="53">
        <f ca="1"/>
        <v>5</v>
      </c>
      <c r="O3413" s="53" t="str">
        <f ca="1"/>
        <v>1909-05</v>
      </c>
    </row>
    <row r="3414" spans="12:15" x14ac:dyDescent="0.4">
      <c r="L3414" s="56">
        <f ca="1"/>
        <v>3413</v>
      </c>
      <c r="M3414" s="53">
        <f ca="1"/>
        <v>1909</v>
      </c>
      <c r="N3414" s="53">
        <f ca="1"/>
        <v>5</v>
      </c>
      <c r="O3414" s="53" t="str">
        <f ca="1"/>
        <v>1909-05</v>
      </c>
    </row>
    <row r="3415" spans="12:15" x14ac:dyDescent="0.4">
      <c r="L3415" s="56">
        <f ca="1"/>
        <v>3414</v>
      </c>
      <c r="M3415" s="53">
        <f ca="1"/>
        <v>1909</v>
      </c>
      <c r="N3415" s="53">
        <f ca="1"/>
        <v>5</v>
      </c>
      <c r="O3415" s="53" t="str">
        <f ca="1"/>
        <v>1909-05</v>
      </c>
    </row>
    <row r="3416" spans="12:15" x14ac:dyDescent="0.4">
      <c r="L3416" s="56">
        <f ca="1"/>
        <v>3415</v>
      </c>
      <c r="M3416" s="53">
        <f ca="1"/>
        <v>1909</v>
      </c>
      <c r="N3416" s="53">
        <f ca="1"/>
        <v>5</v>
      </c>
      <c r="O3416" s="53" t="str">
        <f ca="1"/>
        <v>1909-05</v>
      </c>
    </row>
    <row r="3417" spans="12:15" x14ac:dyDescent="0.4">
      <c r="L3417" s="56">
        <f ca="1"/>
        <v>3416</v>
      </c>
      <c r="M3417" s="53">
        <f ca="1"/>
        <v>1909</v>
      </c>
      <c r="N3417" s="53">
        <f ca="1"/>
        <v>5</v>
      </c>
      <c r="O3417" s="53" t="str">
        <f ca="1"/>
        <v>1909-05</v>
      </c>
    </row>
    <row r="3418" spans="12:15" x14ac:dyDescent="0.4">
      <c r="L3418" s="56">
        <f ca="1"/>
        <v>3417</v>
      </c>
      <c r="M3418" s="53">
        <f ca="1"/>
        <v>1909</v>
      </c>
      <c r="N3418" s="53">
        <f ca="1"/>
        <v>5</v>
      </c>
      <c r="O3418" s="53" t="str">
        <f ca="1"/>
        <v>1909-05</v>
      </c>
    </row>
    <row r="3419" spans="12:15" x14ac:dyDescent="0.4">
      <c r="L3419" s="56">
        <f ca="1"/>
        <v>3418</v>
      </c>
      <c r="M3419" s="53">
        <f ca="1"/>
        <v>1909</v>
      </c>
      <c r="N3419" s="53">
        <f ca="1"/>
        <v>5</v>
      </c>
      <c r="O3419" s="53" t="str">
        <f ca="1"/>
        <v>1909-05</v>
      </c>
    </row>
    <row r="3420" spans="12:15" x14ac:dyDescent="0.4">
      <c r="L3420" s="56">
        <f ca="1"/>
        <v>3419</v>
      </c>
      <c r="M3420" s="53">
        <f ca="1"/>
        <v>1909</v>
      </c>
      <c r="N3420" s="53">
        <f ca="1"/>
        <v>5</v>
      </c>
      <c r="O3420" s="53" t="str">
        <f ca="1"/>
        <v>1909-05</v>
      </c>
    </row>
    <row r="3421" spans="12:15" x14ac:dyDescent="0.4">
      <c r="L3421" s="56">
        <f ca="1"/>
        <v>3420</v>
      </c>
      <c r="M3421" s="53">
        <f ca="1"/>
        <v>1909</v>
      </c>
      <c r="N3421" s="53">
        <f ca="1"/>
        <v>5</v>
      </c>
      <c r="O3421" s="53" t="str">
        <f ca="1"/>
        <v>1909-05</v>
      </c>
    </row>
    <row r="3422" spans="12:15" x14ac:dyDescent="0.4">
      <c r="L3422" s="56">
        <f ca="1"/>
        <v>3421</v>
      </c>
      <c r="M3422" s="53">
        <f ca="1"/>
        <v>1909</v>
      </c>
      <c r="N3422" s="53">
        <f ca="1"/>
        <v>5</v>
      </c>
      <c r="O3422" s="53" t="str">
        <f ca="1"/>
        <v>1909-05</v>
      </c>
    </row>
    <row r="3423" spans="12:15" x14ac:dyDescent="0.4">
      <c r="L3423" s="56">
        <f ca="1"/>
        <v>3422</v>
      </c>
      <c r="M3423" s="53">
        <f ca="1"/>
        <v>1909</v>
      </c>
      <c r="N3423" s="53">
        <f ca="1"/>
        <v>5</v>
      </c>
      <c r="O3423" s="53" t="str">
        <f ca="1"/>
        <v>1909-05</v>
      </c>
    </row>
    <row r="3424" spans="12:15" x14ac:dyDescent="0.4">
      <c r="L3424" s="56">
        <f ca="1"/>
        <v>3423</v>
      </c>
      <c r="M3424" s="53">
        <f ca="1"/>
        <v>1909</v>
      </c>
      <c r="N3424" s="53">
        <f ca="1"/>
        <v>5</v>
      </c>
      <c r="O3424" s="53" t="str">
        <f ca="1"/>
        <v>1909-05</v>
      </c>
    </row>
    <row r="3425" spans="12:15" x14ac:dyDescent="0.4">
      <c r="L3425" s="56">
        <f ca="1"/>
        <v>3424</v>
      </c>
      <c r="M3425" s="53">
        <f ca="1"/>
        <v>1909</v>
      </c>
      <c r="N3425" s="53">
        <f ca="1"/>
        <v>5</v>
      </c>
      <c r="O3425" s="53" t="str">
        <f ca="1"/>
        <v>1909-05</v>
      </c>
    </row>
    <row r="3426" spans="12:15" x14ac:dyDescent="0.4">
      <c r="L3426" s="56">
        <f ca="1"/>
        <v>3425</v>
      </c>
      <c r="M3426" s="53">
        <f ca="1"/>
        <v>1909</v>
      </c>
      <c r="N3426" s="53">
        <f ca="1"/>
        <v>5</v>
      </c>
      <c r="O3426" s="53" t="str">
        <f ca="1"/>
        <v>1909-05</v>
      </c>
    </row>
    <row r="3427" spans="12:15" x14ac:dyDescent="0.4">
      <c r="L3427" s="56">
        <f ca="1"/>
        <v>3426</v>
      </c>
      <c r="M3427" s="53">
        <f ca="1"/>
        <v>1909</v>
      </c>
      <c r="N3427" s="53">
        <f ca="1"/>
        <v>5</v>
      </c>
      <c r="O3427" s="53" t="str">
        <f ca="1"/>
        <v>1909-05</v>
      </c>
    </row>
    <row r="3428" spans="12:15" x14ac:dyDescent="0.4">
      <c r="L3428" s="56">
        <f ca="1"/>
        <v>3427</v>
      </c>
      <c r="M3428" s="53">
        <f ca="1"/>
        <v>1909</v>
      </c>
      <c r="N3428" s="53">
        <f ca="1"/>
        <v>5</v>
      </c>
      <c r="O3428" s="53" t="str">
        <f ca="1"/>
        <v>1909-05</v>
      </c>
    </row>
    <row r="3429" spans="12:15" x14ac:dyDescent="0.4">
      <c r="L3429" s="56">
        <f ca="1"/>
        <v>3428</v>
      </c>
      <c r="M3429" s="53">
        <f ca="1"/>
        <v>1909</v>
      </c>
      <c r="N3429" s="53">
        <f ca="1"/>
        <v>5</v>
      </c>
      <c r="O3429" s="53" t="str">
        <f ca="1"/>
        <v>1909-05</v>
      </c>
    </row>
    <row r="3430" spans="12:15" x14ac:dyDescent="0.4">
      <c r="L3430" s="56">
        <f ca="1"/>
        <v>3429</v>
      </c>
      <c r="M3430" s="53">
        <f ca="1"/>
        <v>1909</v>
      </c>
      <c r="N3430" s="53">
        <f ca="1"/>
        <v>5</v>
      </c>
      <c r="O3430" s="53" t="str">
        <f ca="1"/>
        <v>1909-05</v>
      </c>
    </row>
    <row r="3431" spans="12:15" x14ac:dyDescent="0.4">
      <c r="L3431" s="56">
        <f ca="1"/>
        <v>3430</v>
      </c>
      <c r="M3431" s="53">
        <f ca="1"/>
        <v>1909</v>
      </c>
      <c r="N3431" s="53">
        <f ca="1"/>
        <v>5</v>
      </c>
      <c r="O3431" s="53" t="str">
        <f ca="1"/>
        <v>1909-05</v>
      </c>
    </row>
    <row r="3432" spans="12:15" x14ac:dyDescent="0.4">
      <c r="L3432" s="56">
        <f ca="1"/>
        <v>3431</v>
      </c>
      <c r="M3432" s="53">
        <f ca="1"/>
        <v>1909</v>
      </c>
      <c r="N3432" s="53">
        <f ca="1"/>
        <v>5</v>
      </c>
      <c r="O3432" s="53" t="str">
        <f ca="1"/>
        <v>1909-05</v>
      </c>
    </row>
    <row r="3433" spans="12:15" x14ac:dyDescent="0.4">
      <c r="L3433" s="56">
        <f ca="1"/>
        <v>3432</v>
      </c>
      <c r="M3433" s="53">
        <f ca="1"/>
        <v>1909</v>
      </c>
      <c r="N3433" s="53">
        <f ca="1"/>
        <v>5</v>
      </c>
      <c r="O3433" s="53" t="str">
        <f ca="1"/>
        <v>1909-05</v>
      </c>
    </row>
    <row r="3434" spans="12:15" x14ac:dyDescent="0.4">
      <c r="L3434" s="56">
        <f ca="1"/>
        <v>3433</v>
      </c>
      <c r="M3434" s="53">
        <f ca="1"/>
        <v>1909</v>
      </c>
      <c r="N3434" s="53">
        <f ca="1"/>
        <v>5</v>
      </c>
      <c r="O3434" s="53" t="str">
        <f ca="1"/>
        <v>1909-05</v>
      </c>
    </row>
    <row r="3435" spans="12:15" x14ac:dyDescent="0.4">
      <c r="L3435" s="56">
        <f ca="1"/>
        <v>3434</v>
      </c>
      <c r="M3435" s="53">
        <f ca="1"/>
        <v>1909</v>
      </c>
      <c r="N3435" s="53">
        <f ca="1"/>
        <v>5</v>
      </c>
      <c r="O3435" s="53" t="str">
        <f ca="1"/>
        <v>1909-05</v>
      </c>
    </row>
    <row r="3436" spans="12:15" x14ac:dyDescent="0.4">
      <c r="L3436" s="56">
        <f ca="1"/>
        <v>3435</v>
      </c>
      <c r="M3436" s="53">
        <f ca="1"/>
        <v>1909</v>
      </c>
      <c r="N3436" s="53">
        <f ca="1"/>
        <v>5</v>
      </c>
      <c r="O3436" s="53" t="str">
        <f ca="1"/>
        <v>1909-05</v>
      </c>
    </row>
    <row r="3437" spans="12:15" x14ac:dyDescent="0.4">
      <c r="L3437" s="56">
        <f ca="1"/>
        <v>3436</v>
      </c>
      <c r="M3437" s="53">
        <f ca="1"/>
        <v>1909</v>
      </c>
      <c r="N3437" s="53">
        <f ca="1"/>
        <v>5</v>
      </c>
      <c r="O3437" s="53" t="str">
        <f ca="1"/>
        <v>1909-05</v>
      </c>
    </row>
    <row r="3438" spans="12:15" x14ac:dyDescent="0.4">
      <c r="L3438" s="56">
        <f ca="1"/>
        <v>3437</v>
      </c>
      <c r="M3438" s="53">
        <f ca="1"/>
        <v>1909</v>
      </c>
      <c r="N3438" s="53">
        <f ca="1"/>
        <v>5</v>
      </c>
      <c r="O3438" s="53" t="str">
        <f ca="1"/>
        <v>1909-05</v>
      </c>
    </row>
    <row r="3439" spans="12:15" x14ac:dyDescent="0.4">
      <c r="L3439" s="56">
        <f ca="1"/>
        <v>3438</v>
      </c>
      <c r="M3439" s="53">
        <f ca="1"/>
        <v>1909</v>
      </c>
      <c r="N3439" s="53">
        <f ca="1"/>
        <v>5</v>
      </c>
      <c r="O3439" s="53" t="str">
        <f ca="1"/>
        <v>1909-05</v>
      </c>
    </row>
    <row r="3440" spans="12:15" x14ac:dyDescent="0.4">
      <c r="L3440" s="56">
        <f ca="1"/>
        <v>3439</v>
      </c>
      <c r="M3440" s="53">
        <f ca="1"/>
        <v>1909</v>
      </c>
      <c r="N3440" s="53">
        <f ca="1"/>
        <v>5</v>
      </c>
      <c r="O3440" s="53" t="str">
        <f ca="1"/>
        <v>1909-05</v>
      </c>
    </row>
    <row r="3441" spans="12:15" x14ac:dyDescent="0.4">
      <c r="L3441" s="56">
        <f ca="1"/>
        <v>3440</v>
      </c>
      <c r="M3441" s="53">
        <f ca="1"/>
        <v>1909</v>
      </c>
      <c r="N3441" s="53">
        <f ca="1"/>
        <v>6</v>
      </c>
      <c r="O3441" s="53" t="str">
        <f ca="1"/>
        <v>1909-06</v>
      </c>
    </row>
    <row r="3442" spans="12:15" x14ac:dyDescent="0.4">
      <c r="L3442" s="56">
        <f ca="1"/>
        <v>3441</v>
      </c>
      <c r="M3442" s="53">
        <f ca="1"/>
        <v>1909</v>
      </c>
      <c r="N3442" s="53">
        <f ca="1"/>
        <v>6</v>
      </c>
      <c r="O3442" s="53" t="str">
        <f ca="1"/>
        <v>1909-06</v>
      </c>
    </row>
    <row r="3443" spans="12:15" x14ac:dyDescent="0.4">
      <c r="L3443" s="56">
        <f ca="1"/>
        <v>3442</v>
      </c>
      <c r="M3443" s="53">
        <f ca="1"/>
        <v>1909</v>
      </c>
      <c r="N3443" s="53">
        <f ca="1"/>
        <v>6</v>
      </c>
      <c r="O3443" s="53" t="str">
        <f ca="1"/>
        <v>1909-06</v>
      </c>
    </row>
    <row r="3444" spans="12:15" x14ac:dyDescent="0.4">
      <c r="L3444" s="56">
        <f ca="1"/>
        <v>3443</v>
      </c>
      <c r="M3444" s="53">
        <f ca="1"/>
        <v>1909</v>
      </c>
      <c r="N3444" s="53">
        <f ca="1"/>
        <v>6</v>
      </c>
      <c r="O3444" s="53" t="str">
        <f ca="1"/>
        <v>1909-06</v>
      </c>
    </row>
    <row r="3445" spans="12:15" x14ac:dyDescent="0.4">
      <c r="L3445" s="56">
        <f ca="1"/>
        <v>3444</v>
      </c>
      <c r="M3445" s="53">
        <f ca="1"/>
        <v>1909</v>
      </c>
      <c r="N3445" s="53">
        <f ca="1"/>
        <v>6</v>
      </c>
      <c r="O3445" s="53" t="str">
        <f ca="1"/>
        <v>1909-06</v>
      </c>
    </row>
    <row r="3446" spans="12:15" x14ac:dyDescent="0.4">
      <c r="L3446" s="56">
        <f ca="1"/>
        <v>3445</v>
      </c>
      <c r="M3446" s="53">
        <f ca="1"/>
        <v>1909</v>
      </c>
      <c r="N3446" s="53">
        <f ca="1"/>
        <v>6</v>
      </c>
      <c r="O3446" s="53" t="str">
        <f ca="1"/>
        <v>1909-06</v>
      </c>
    </row>
    <row r="3447" spans="12:15" x14ac:dyDescent="0.4">
      <c r="L3447" s="56">
        <f ca="1"/>
        <v>3446</v>
      </c>
      <c r="M3447" s="53">
        <f ca="1"/>
        <v>1909</v>
      </c>
      <c r="N3447" s="53">
        <f ca="1"/>
        <v>6</v>
      </c>
      <c r="O3447" s="53" t="str">
        <f ca="1"/>
        <v>1909-06</v>
      </c>
    </row>
    <row r="3448" spans="12:15" x14ac:dyDescent="0.4">
      <c r="L3448" s="56">
        <f ca="1"/>
        <v>3447</v>
      </c>
      <c r="M3448" s="53">
        <f ca="1"/>
        <v>1909</v>
      </c>
      <c r="N3448" s="53">
        <f ca="1"/>
        <v>6</v>
      </c>
      <c r="O3448" s="53" t="str">
        <f ca="1"/>
        <v>1909-06</v>
      </c>
    </row>
    <row r="3449" spans="12:15" x14ac:dyDescent="0.4">
      <c r="L3449" s="56">
        <f ca="1"/>
        <v>3448</v>
      </c>
      <c r="M3449" s="53">
        <f ca="1"/>
        <v>1909</v>
      </c>
      <c r="N3449" s="53">
        <f ca="1"/>
        <v>6</v>
      </c>
      <c r="O3449" s="53" t="str">
        <f ca="1"/>
        <v>1909-06</v>
      </c>
    </row>
    <row r="3450" spans="12:15" x14ac:dyDescent="0.4">
      <c r="L3450" s="56">
        <f ca="1"/>
        <v>3449</v>
      </c>
      <c r="M3450" s="53">
        <f ca="1"/>
        <v>1909</v>
      </c>
      <c r="N3450" s="53">
        <f ca="1"/>
        <v>6</v>
      </c>
      <c r="O3450" s="53" t="str">
        <f ca="1"/>
        <v>1909-06</v>
      </c>
    </row>
    <row r="3451" spans="12:15" x14ac:dyDescent="0.4">
      <c r="L3451" s="56">
        <f ca="1"/>
        <v>3450</v>
      </c>
      <c r="M3451" s="53">
        <f ca="1"/>
        <v>1909</v>
      </c>
      <c r="N3451" s="53">
        <f ca="1"/>
        <v>6</v>
      </c>
      <c r="O3451" s="53" t="str">
        <f ca="1"/>
        <v>1909-06</v>
      </c>
    </row>
    <row r="3452" spans="12:15" x14ac:dyDescent="0.4">
      <c r="L3452" s="56">
        <f ca="1"/>
        <v>3451</v>
      </c>
      <c r="M3452" s="53">
        <f ca="1"/>
        <v>1909</v>
      </c>
      <c r="N3452" s="53">
        <f ca="1"/>
        <v>6</v>
      </c>
      <c r="O3452" s="53" t="str">
        <f ca="1"/>
        <v>1909-06</v>
      </c>
    </row>
    <row r="3453" spans="12:15" x14ac:dyDescent="0.4">
      <c r="L3453" s="56">
        <f ca="1"/>
        <v>3452</v>
      </c>
      <c r="M3453" s="53">
        <f ca="1"/>
        <v>1909</v>
      </c>
      <c r="N3453" s="53">
        <f ca="1"/>
        <v>6</v>
      </c>
      <c r="O3453" s="53" t="str">
        <f ca="1"/>
        <v>1909-06</v>
      </c>
    </row>
    <row r="3454" spans="12:15" x14ac:dyDescent="0.4">
      <c r="L3454" s="56">
        <f ca="1"/>
        <v>3453</v>
      </c>
      <c r="M3454" s="53">
        <f ca="1"/>
        <v>1909</v>
      </c>
      <c r="N3454" s="53">
        <f ca="1"/>
        <v>6</v>
      </c>
      <c r="O3454" s="53" t="str">
        <f ca="1"/>
        <v>1909-06</v>
      </c>
    </row>
    <row r="3455" spans="12:15" x14ac:dyDescent="0.4">
      <c r="L3455" s="56">
        <f ca="1"/>
        <v>3454</v>
      </c>
      <c r="M3455" s="53">
        <f ca="1"/>
        <v>1909</v>
      </c>
      <c r="N3455" s="53">
        <f ca="1"/>
        <v>6</v>
      </c>
      <c r="O3455" s="53" t="str">
        <f ca="1"/>
        <v>1909-06</v>
      </c>
    </row>
    <row r="3456" spans="12:15" x14ac:dyDescent="0.4">
      <c r="L3456" s="56">
        <f ca="1"/>
        <v>3455</v>
      </c>
      <c r="M3456" s="53">
        <f ca="1"/>
        <v>1909</v>
      </c>
      <c r="N3456" s="53">
        <f ca="1"/>
        <v>6</v>
      </c>
      <c r="O3456" s="53" t="str">
        <f ca="1"/>
        <v>1909-06</v>
      </c>
    </row>
    <row r="3457" spans="12:15" x14ac:dyDescent="0.4">
      <c r="L3457" s="56">
        <f ca="1"/>
        <v>3456</v>
      </c>
      <c r="M3457" s="53">
        <f ca="1"/>
        <v>1909</v>
      </c>
      <c r="N3457" s="53">
        <f ca="1"/>
        <v>6</v>
      </c>
      <c r="O3457" s="53" t="str">
        <f ca="1"/>
        <v>1909-06</v>
      </c>
    </row>
    <row r="3458" spans="12:15" x14ac:dyDescent="0.4">
      <c r="L3458" s="56">
        <f ca="1"/>
        <v>3457</v>
      </c>
      <c r="M3458" s="53">
        <f ca="1"/>
        <v>1909</v>
      </c>
      <c r="N3458" s="53">
        <f ca="1"/>
        <v>6</v>
      </c>
      <c r="O3458" s="53" t="str">
        <f ca="1"/>
        <v>1909-06</v>
      </c>
    </row>
    <row r="3459" spans="12:15" x14ac:dyDescent="0.4">
      <c r="L3459" s="56">
        <f ca="1"/>
        <v>3458</v>
      </c>
      <c r="M3459" s="53">
        <f ca="1"/>
        <v>1909</v>
      </c>
      <c r="N3459" s="53">
        <f ca="1"/>
        <v>6</v>
      </c>
      <c r="O3459" s="53" t="str">
        <f ca="1"/>
        <v>1909-06</v>
      </c>
    </row>
    <row r="3460" spans="12:15" x14ac:dyDescent="0.4">
      <c r="L3460" s="56">
        <f ca="1"/>
        <v>3459</v>
      </c>
      <c r="M3460" s="53">
        <f ca="1"/>
        <v>1909</v>
      </c>
      <c r="N3460" s="53">
        <f ca="1"/>
        <v>6</v>
      </c>
      <c r="O3460" s="53" t="str">
        <f ca="1"/>
        <v>1909-06</v>
      </c>
    </row>
    <row r="3461" spans="12:15" x14ac:dyDescent="0.4">
      <c r="L3461" s="56">
        <f ca="1"/>
        <v>3460</v>
      </c>
      <c r="M3461" s="53">
        <f ca="1"/>
        <v>1909</v>
      </c>
      <c r="N3461" s="53">
        <f ca="1"/>
        <v>6</v>
      </c>
      <c r="O3461" s="53" t="str">
        <f ca="1"/>
        <v>1909-06</v>
      </c>
    </row>
    <row r="3462" spans="12:15" x14ac:dyDescent="0.4">
      <c r="L3462" s="56">
        <f ca="1"/>
        <v>3461</v>
      </c>
      <c r="M3462" s="53">
        <f ca="1"/>
        <v>1909</v>
      </c>
      <c r="N3462" s="53">
        <f ca="1"/>
        <v>6</v>
      </c>
      <c r="O3462" s="53" t="str">
        <f ca="1"/>
        <v>1909-06</v>
      </c>
    </row>
    <row r="3463" spans="12:15" x14ac:dyDescent="0.4">
      <c r="L3463" s="56">
        <f ca="1"/>
        <v>3462</v>
      </c>
      <c r="M3463" s="53">
        <f ca="1"/>
        <v>1909</v>
      </c>
      <c r="N3463" s="53">
        <f ca="1"/>
        <v>6</v>
      </c>
      <c r="O3463" s="53" t="str">
        <f ca="1"/>
        <v>1909-06</v>
      </c>
    </row>
    <row r="3464" spans="12:15" x14ac:dyDescent="0.4">
      <c r="L3464" s="56">
        <f ca="1"/>
        <v>3463</v>
      </c>
      <c r="M3464" s="53">
        <f ca="1"/>
        <v>1909</v>
      </c>
      <c r="N3464" s="53">
        <f ca="1"/>
        <v>6</v>
      </c>
      <c r="O3464" s="53" t="str">
        <f ca="1"/>
        <v>1909-06</v>
      </c>
    </row>
    <row r="3465" spans="12:15" x14ac:dyDescent="0.4">
      <c r="L3465" s="56">
        <f ca="1"/>
        <v>3464</v>
      </c>
      <c r="M3465" s="53">
        <f ca="1"/>
        <v>1909</v>
      </c>
      <c r="N3465" s="53">
        <f ca="1"/>
        <v>6</v>
      </c>
      <c r="O3465" s="53" t="str">
        <f ca="1"/>
        <v>1909-06</v>
      </c>
    </row>
    <row r="3466" spans="12:15" x14ac:dyDescent="0.4">
      <c r="L3466" s="56">
        <f ca="1"/>
        <v>3465</v>
      </c>
      <c r="M3466" s="53">
        <f ca="1"/>
        <v>1909</v>
      </c>
      <c r="N3466" s="53">
        <f ca="1"/>
        <v>6</v>
      </c>
      <c r="O3466" s="53" t="str">
        <f ca="1"/>
        <v>1909-06</v>
      </c>
    </row>
    <row r="3467" spans="12:15" x14ac:dyDescent="0.4">
      <c r="L3467" s="56">
        <f ca="1"/>
        <v>3466</v>
      </c>
      <c r="M3467" s="53">
        <f ca="1"/>
        <v>1909</v>
      </c>
      <c r="N3467" s="53">
        <f ca="1"/>
        <v>6</v>
      </c>
      <c r="O3467" s="53" t="str">
        <f ca="1"/>
        <v>1909-06</v>
      </c>
    </row>
    <row r="3468" spans="12:15" x14ac:dyDescent="0.4">
      <c r="L3468" s="56">
        <f ca="1"/>
        <v>3467</v>
      </c>
      <c r="M3468" s="53">
        <f ca="1"/>
        <v>1909</v>
      </c>
      <c r="N3468" s="53">
        <f ca="1"/>
        <v>6</v>
      </c>
      <c r="O3468" s="53" t="str">
        <f ca="1"/>
        <v>1909-06</v>
      </c>
    </row>
    <row r="3469" spans="12:15" x14ac:dyDescent="0.4">
      <c r="L3469" s="56">
        <f ca="1"/>
        <v>3468</v>
      </c>
      <c r="M3469" s="53">
        <f ca="1"/>
        <v>1909</v>
      </c>
      <c r="N3469" s="53">
        <f ca="1"/>
        <v>6</v>
      </c>
      <c r="O3469" s="53" t="str">
        <f ca="1"/>
        <v>1909-06</v>
      </c>
    </row>
    <row r="3470" spans="12:15" x14ac:dyDescent="0.4">
      <c r="L3470" s="56">
        <f ca="1"/>
        <v>3469</v>
      </c>
      <c r="M3470" s="53">
        <f ca="1"/>
        <v>1909</v>
      </c>
      <c r="N3470" s="53">
        <f ca="1"/>
        <v>6</v>
      </c>
      <c r="O3470" s="53" t="str">
        <f ca="1"/>
        <v>1909-06</v>
      </c>
    </row>
    <row r="3471" spans="12:15" x14ac:dyDescent="0.4">
      <c r="L3471" s="56">
        <f ca="1"/>
        <v>3470</v>
      </c>
      <c r="M3471" s="53">
        <f ca="1"/>
        <v>1909</v>
      </c>
      <c r="N3471" s="53">
        <f ca="1"/>
        <v>7</v>
      </c>
      <c r="O3471" s="53" t="str">
        <f ca="1"/>
        <v>1909-07</v>
      </c>
    </row>
    <row r="3472" spans="12:15" x14ac:dyDescent="0.4">
      <c r="L3472" s="56">
        <f ca="1"/>
        <v>3471</v>
      </c>
      <c r="M3472" s="53">
        <f ca="1"/>
        <v>1909</v>
      </c>
      <c r="N3472" s="53">
        <f ca="1"/>
        <v>7</v>
      </c>
      <c r="O3472" s="53" t="str">
        <f ca="1"/>
        <v>1909-07</v>
      </c>
    </row>
    <row r="3473" spans="12:15" x14ac:dyDescent="0.4">
      <c r="L3473" s="56">
        <f ca="1"/>
        <v>3472</v>
      </c>
      <c r="M3473" s="53">
        <f ca="1"/>
        <v>1909</v>
      </c>
      <c r="N3473" s="53">
        <f ca="1"/>
        <v>7</v>
      </c>
      <c r="O3473" s="53" t="str">
        <f ca="1"/>
        <v>1909-07</v>
      </c>
    </row>
    <row r="3474" spans="12:15" x14ac:dyDescent="0.4">
      <c r="L3474" s="56">
        <f ca="1"/>
        <v>3473</v>
      </c>
      <c r="M3474" s="53">
        <f ca="1"/>
        <v>1909</v>
      </c>
      <c r="N3474" s="53">
        <f ca="1"/>
        <v>7</v>
      </c>
      <c r="O3474" s="53" t="str">
        <f ca="1"/>
        <v>1909-07</v>
      </c>
    </row>
    <row r="3475" spans="12:15" x14ac:dyDescent="0.4">
      <c r="L3475" s="56">
        <f ca="1"/>
        <v>3474</v>
      </c>
      <c r="M3475" s="53">
        <f ca="1"/>
        <v>1909</v>
      </c>
      <c r="N3475" s="53">
        <f ca="1"/>
        <v>7</v>
      </c>
      <c r="O3475" s="53" t="str">
        <f ca="1"/>
        <v>1909-07</v>
      </c>
    </row>
    <row r="3476" spans="12:15" x14ac:dyDescent="0.4">
      <c r="L3476" s="56">
        <f ca="1"/>
        <v>3475</v>
      </c>
      <c r="M3476" s="53">
        <f ca="1"/>
        <v>1909</v>
      </c>
      <c r="N3476" s="53">
        <f ca="1"/>
        <v>7</v>
      </c>
      <c r="O3476" s="53" t="str">
        <f ca="1"/>
        <v>1909-07</v>
      </c>
    </row>
    <row r="3477" spans="12:15" x14ac:dyDescent="0.4">
      <c r="L3477" s="56">
        <f ca="1"/>
        <v>3476</v>
      </c>
      <c r="M3477" s="53">
        <f ca="1"/>
        <v>1909</v>
      </c>
      <c r="N3477" s="53">
        <f ca="1"/>
        <v>7</v>
      </c>
      <c r="O3477" s="53" t="str">
        <f ca="1"/>
        <v>1909-07</v>
      </c>
    </row>
    <row r="3478" spans="12:15" x14ac:dyDescent="0.4">
      <c r="L3478" s="56">
        <f ca="1"/>
        <v>3477</v>
      </c>
      <c r="M3478" s="53">
        <f ca="1"/>
        <v>1909</v>
      </c>
      <c r="N3478" s="53">
        <f ca="1"/>
        <v>7</v>
      </c>
      <c r="O3478" s="53" t="str">
        <f ca="1"/>
        <v>1909-07</v>
      </c>
    </row>
    <row r="3479" spans="12:15" x14ac:dyDescent="0.4">
      <c r="L3479" s="56">
        <f ca="1"/>
        <v>3478</v>
      </c>
      <c r="M3479" s="53">
        <f ca="1"/>
        <v>1909</v>
      </c>
      <c r="N3479" s="53">
        <f ca="1"/>
        <v>7</v>
      </c>
      <c r="O3479" s="53" t="str">
        <f ca="1"/>
        <v>1909-07</v>
      </c>
    </row>
    <row r="3480" spans="12:15" x14ac:dyDescent="0.4">
      <c r="L3480" s="56">
        <f ca="1"/>
        <v>3479</v>
      </c>
      <c r="M3480" s="53">
        <f ca="1"/>
        <v>1909</v>
      </c>
      <c r="N3480" s="53">
        <f ca="1"/>
        <v>7</v>
      </c>
      <c r="O3480" s="53" t="str">
        <f ca="1"/>
        <v>1909-07</v>
      </c>
    </row>
    <row r="3481" spans="12:15" x14ac:dyDescent="0.4">
      <c r="L3481" s="56">
        <f ca="1"/>
        <v>3480</v>
      </c>
      <c r="M3481" s="53">
        <f ca="1"/>
        <v>1909</v>
      </c>
      <c r="N3481" s="53">
        <f ca="1"/>
        <v>7</v>
      </c>
      <c r="O3481" s="53" t="str">
        <f ca="1"/>
        <v>1909-07</v>
      </c>
    </row>
    <row r="3482" spans="12:15" x14ac:dyDescent="0.4">
      <c r="L3482" s="56">
        <f ca="1"/>
        <v>3481</v>
      </c>
      <c r="M3482" s="53">
        <f ca="1"/>
        <v>1909</v>
      </c>
      <c r="N3482" s="53">
        <f ca="1"/>
        <v>7</v>
      </c>
      <c r="O3482" s="53" t="str">
        <f ca="1"/>
        <v>1909-07</v>
      </c>
    </row>
    <row r="3483" spans="12:15" x14ac:dyDescent="0.4">
      <c r="L3483" s="56">
        <f ca="1"/>
        <v>3482</v>
      </c>
      <c r="M3483" s="53">
        <f ca="1"/>
        <v>1909</v>
      </c>
      <c r="N3483" s="53">
        <f ca="1"/>
        <v>7</v>
      </c>
      <c r="O3483" s="53" t="str">
        <f ca="1"/>
        <v>1909-07</v>
      </c>
    </row>
    <row r="3484" spans="12:15" x14ac:dyDescent="0.4">
      <c r="L3484" s="56">
        <f ca="1"/>
        <v>3483</v>
      </c>
      <c r="M3484" s="53">
        <f ca="1"/>
        <v>1909</v>
      </c>
      <c r="N3484" s="53">
        <f ca="1"/>
        <v>7</v>
      </c>
      <c r="O3484" s="53" t="str">
        <f ca="1"/>
        <v>1909-07</v>
      </c>
    </row>
    <row r="3485" spans="12:15" x14ac:dyDescent="0.4">
      <c r="L3485" s="56">
        <f ca="1"/>
        <v>3484</v>
      </c>
      <c r="M3485" s="53">
        <f ca="1"/>
        <v>1909</v>
      </c>
      <c r="N3485" s="53">
        <f ca="1"/>
        <v>7</v>
      </c>
      <c r="O3485" s="53" t="str">
        <f ca="1"/>
        <v>1909-07</v>
      </c>
    </row>
    <row r="3486" spans="12:15" x14ac:dyDescent="0.4">
      <c r="L3486" s="56">
        <f ca="1"/>
        <v>3485</v>
      </c>
      <c r="M3486" s="53">
        <f ca="1"/>
        <v>1909</v>
      </c>
      <c r="N3486" s="53">
        <f ca="1"/>
        <v>7</v>
      </c>
      <c r="O3486" s="53" t="str">
        <f ca="1"/>
        <v>1909-07</v>
      </c>
    </row>
    <row r="3487" spans="12:15" x14ac:dyDescent="0.4">
      <c r="L3487" s="56">
        <f ca="1"/>
        <v>3486</v>
      </c>
      <c r="M3487" s="53">
        <f ca="1"/>
        <v>1909</v>
      </c>
      <c r="N3487" s="53">
        <f ca="1"/>
        <v>7</v>
      </c>
      <c r="O3487" s="53" t="str">
        <f ca="1"/>
        <v>1909-07</v>
      </c>
    </row>
    <row r="3488" spans="12:15" x14ac:dyDescent="0.4">
      <c r="L3488" s="56">
        <f ca="1"/>
        <v>3487</v>
      </c>
      <c r="M3488" s="53">
        <f ca="1"/>
        <v>1909</v>
      </c>
      <c r="N3488" s="53">
        <f ca="1"/>
        <v>7</v>
      </c>
      <c r="O3488" s="53" t="str">
        <f ca="1"/>
        <v>1909-07</v>
      </c>
    </row>
    <row r="3489" spans="12:15" x14ac:dyDescent="0.4">
      <c r="L3489" s="56">
        <f ca="1"/>
        <v>3488</v>
      </c>
      <c r="M3489" s="53">
        <f ca="1"/>
        <v>1909</v>
      </c>
      <c r="N3489" s="53">
        <f ca="1"/>
        <v>7</v>
      </c>
      <c r="O3489" s="53" t="str">
        <f ca="1"/>
        <v>1909-07</v>
      </c>
    </row>
    <row r="3490" spans="12:15" x14ac:dyDescent="0.4">
      <c r="L3490" s="56">
        <f ca="1"/>
        <v>3489</v>
      </c>
      <c r="M3490" s="53">
        <f ca="1"/>
        <v>1909</v>
      </c>
      <c r="N3490" s="53">
        <f ca="1"/>
        <v>7</v>
      </c>
      <c r="O3490" s="53" t="str">
        <f ca="1"/>
        <v>1909-07</v>
      </c>
    </row>
    <row r="3491" spans="12:15" x14ac:dyDescent="0.4">
      <c r="L3491" s="56">
        <f ca="1"/>
        <v>3490</v>
      </c>
      <c r="M3491" s="53">
        <f ca="1"/>
        <v>1909</v>
      </c>
      <c r="N3491" s="53">
        <f ca="1"/>
        <v>7</v>
      </c>
      <c r="O3491" s="53" t="str">
        <f ca="1"/>
        <v>1909-07</v>
      </c>
    </row>
    <row r="3492" spans="12:15" x14ac:dyDescent="0.4">
      <c r="L3492" s="56">
        <f ca="1"/>
        <v>3491</v>
      </c>
      <c r="M3492" s="53">
        <f ca="1"/>
        <v>1909</v>
      </c>
      <c r="N3492" s="53">
        <f ca="1"/>
        <v>7</v>
      </c>
      <c r="O3492" s="53" t="str">
        <f ca="1"/>
        <v>1909-07</v>
      </c>
    </row>
    <row r="3493" spans="12:15" x14ac:dyDescent="0.4">
      <c r="L3493" s="56">
        <f ca="1"/>
        <v>3492</v>
      </c>
      <c r="M3493" s="53">
        <f ca="1"/>
        <v>1909</v>
      </c>
      <c r="N3493" s="53">
        <f ca="1"/>
        <v>7</v>
      </c>
      <c r="O3493" s="53" t="str">
        <f ca="1"/>
        <v>1909-07</v>
      </c>
    </row>
    <row r="3494" spans="12:15" x14ac:dyDescent="0.4">
      <c r="L3494" s="56">
        <f ca="1"/>
        <v>3493</v>
      </c>
      <c r="M3494" s="53">
        <f ca="1"/>
        <v>1909</v>
      </c>
      <c r="N3494" s="53">
        <f ca="1"/>
        <v>7</v>
      </c>
      <c r="O3494" s="53" t="str">
        <f ca="1"/>
        <v>1909-07</v>
      </c>
    </row>
    <row r="3495" spans="12:15" x14ac:dyDescent="0.4">
      <c r="L3495" s="56">
        <f ca="1"/>
        <v>3494</v>
      </c>
      <c r="M3495" s="53">
        <f ca="1"/>
        <v>1909</v>
      </c>
      <c r="N3495" s="53">
        <f ca="1"/>
        <v>7</v>
      </c>
      <c r="O3495" s="53" t="str">
        <f ca="1"/>
        <v>1909-07</v>
      </c>
    </row>
    <row r="3496" spans="12:15" x14ac:dyDescent="0.4">
      <c r="L3496" s="56">
        <f ca="1"/>
        <v>3495</v>
      </c>
      <c r="M3496" s="53">
        <f ca="1"/>
        <v>1909</v>
      </c>
      <c r="N3496" s="53">
        <f ca="1"/>
        <v>7</v>
      </c>
      <c r="O3496" s="53" t="str">
        <f ca="1"/>
        <v>1909-07</v>
      </c>
    </row>
    <row r="3497" spans="12:15" x14ac:dyDescent="0.4">
      <c r="L3497" s="56">
        <f ca="1"/>
        <v>3496</v>
      </c>
      <c r="M3497" s="53">
        <f ca="1"/>
        <v>1909</v>
      </c>
      <c r="N3497" s="53">
        <f ca="1"/>
        <v>7</v>
      </c>
      <c r="O3497" s="53" t="str">
        <f ca="1"/>
        <v>1909-07</v>
      </c>
    </row>
    <row r="3498" spans="12:15" x14ac:dyDescent="0.4">
      <c r="L3498" s="56">
        <f ca="1"/>
        <v>3497</v>
      </c>
      <c r="M3498" s="53">
        <f ca="1"/>
        <v>1909</v>
      </c>
      <c r="N3498" s="53">
        <f ca="1"/>
        <v>7</v>
      </c>
      <c r="O3498" s="53" t="str">
        <f ca="1"/>
        <v>1909-07</v>
      </c>
    </row>
    <row r="3499" spans="12:15" x14ac:dyDescent="0.4">
      <c r="L3499" s="56">
        <f ca="1"/>
        <v>3498</v>
      </c>
      <c r="M3499" s="53">
        <f ca="1"/>
        <v>1909</v>
      </c>
      <c r="N3499" s="53">
        <f ca="1"/>
        <v>7</v>
      </c>
      <c r="O3499" s="53" t="str">
        <f ca="1"/>
        <v>1909-07</v>
      </c>
    </row>
    <row r="3500" spans="12:15" x14ac:dyDescent="0.4">
      <c r="L3500" s="56">
        <f ca="1"/>
        <v>3499</v>
      </c>
      <c r="M3500" s="53">
        <f ca="1"/>
        <v>1909</v>
      </c>
      <c r="N3500" s="53">
        <f ca="1"/>
        <v>7</v>
      </c>
      <c r="O3500" s="53" t="str">
        <f ca="1"/>
        <v>1909-07</v>
      </c>
    </row>
    <row r="3501" spans="12:15" x14ac:dyDescent="0.4">
      <c r="L3501" s="56">
        <f ca="1"/>
        <v>3500</v>
      </c>
      <c r="M3501" s="53">
        <f ca="1"/>
        <v>1909</v>
      </c>
      <c r="N3501" s="53">
        <f ca="1"/>
        <v>7</v>
      </c>
      <c r="O3501" s="53" t="str">
        <f ca="1"/>
        <v>1909-07</v>
      </c>
    </row>
    <row r="3502" spans="12:15" x14ac:dyDescent="0.4">
      <c r="L3502" s="56">
        <f ca="1"/>
        <v>3501</v>
      </c>
      <c r="M3502" s="53">
        <f ca="1"/>
        <v>1909</v>
      </c>
      <c r="N3502" s="53">
        <f ca="1"/>
        <v>8</v>
      </c>
      <c r="O3502" s="53" t="str">
        <f ca="1"/>
        <v>1909-08</v>
      </c>
    </row>
    <row r="3503" spans="12:15" x14ac:dyDescent="0.4">
      <c r="L3503" s="56">
        <f ca="1"/>
        <v>3502</v>
      </c>
      <c r="M3503" s="53">
        <f ca="1"/>
        <v>1909</v>
      </c>
      <c r="N3503" s="53">
        <f ca="1"/>
        <v>8</v>
      </c>
      <c r="O3503" s="53" t="str">
        <f ca="1"/>
        <v>1909-08</v>
      </c>
    </row>
    <row r="3504" spans="12:15" x14ac:dyDescent="0.4">
      <c r="L3504" s="56">
        <f ca="1"/>
        <v>3503</v>
      </c>
      <c r="M3504" s="53">
        <f ca="1"/>
        <v>1909</v>
      </c>
      <c r="N3504" s="53">
        <f ca="1"/>
        <v>8</v>
      </c>
      <c r="O3504" s="53" t="str">
        <f ca="1"/>
        <v>1909-08</v>
      </c>
    </row>
    <row r="3505" spans="12:15" x14ac:dyDescent="0.4">
      <c r="L3505" s="56">
        <f ca="1"/>
        <v>3504</v>
      </c>
      <c r="M3505" s="53">
        <f ca="1"/>
        <v>1909</v>
      </c>
      <c r="N3505" s="53">
        <f ca="1"/>
        <v>8</v>
      </c>
      <c r="O3505" s="53" t="str">
        <f ca="1"/>
        <v>1909-08</v>
      </c>
    </row>
    <row r="3506" spans="12:15" x14ac:dyDescent="0.4">
      <c r="L3506" s="56">
        <f ca="1"/>
        <v>3505</v>
      </c>
      <c r="M3506" s="53">
        <f ca="1"/>
        <v>1909</v>
      </c>
      <c r="N3506" s="53">
        <f ca="1"/>
        <v>8</v>
      </c>
      <c r="O3506" s="53" t="str">
        <f ca="1"/>
        <v>1909-08</v>
      </c>
    </row>
    <row r="3507" spans="12:15" x14ac:dyDescent="0.4">
      <c r="L3507" s="56">
        <f ca="1"/>
        <v>3506</v>
      </c>
      <c r="M3507" s="53">
        <f ca="1"/>
        <v>1909</v>
      </c>
      <c r="N3507" s="53">
        <f ca="1"/>
        <v>8</v>
      </c>
      <c r="O3507" s="53" t="str">
        <f ca="1"/>
        <v>1909-08</v>
      </c>
    </row>
    <row r="3508" spans="12:15" x14ac:dyDescent="0.4">
      <c r="L3508" s="56">
        <f ca="1"/>
        <v>3507</v>
      </c>
      <c r="M3508" s="53">
        <f ca="1"/>
        <v>1909</v>
      </c>
      <c r="N3508" s="53">
        <f ca="1"/>
        <v>8</v>
      </c>
      <c r="O3508" s="53" t="str">
        <f ca="1"/>
        <v>1909-08</v>
      </c>
    </row>
    <row r="3509" spans="12:15" x14ac:dyDescent="0.4">
      <c r="L3509" s="56">
        <f ca="1"/>
        <v>3508</v>
      </c>
      <c r="M3509" s="53">
        <f ca="1"/>
        <v>1909</v>
      </c>
      <c r="N3509" s="53">
        <f ca="1"/>
        <v>8</v>
      </c>
      <c r="O3509" s="53" t="str">
        <f ca="1"/>
        <v>1909-08</v>
      </c>
    </row>
    <row r="3510" spans="12:15" x14ac:dyDescent="0.4">
      <c r="L3510" s="56">
        <f ca="1"/>
        <v>3509</v>
      </c>
      <c r="M3510" s="53">
        <f ca="1"/>
        <v>1909</v>
      </c>
      <c r="N3510" s="53">
        <f ca="1"/>
        <v>8</v>
      </c>
      <c r="O3510" s="53" t="str">
        <f ca="1"/>
        <v>1909-08</v>
      </c>
    </row>
    <row r="3511" spans="12:15" x14ac:dyDescent="0.4">
      <c r="L3511" s="56">
        <f ca="1"/>
        <v>3510</v>
      </c>
      <c r="M3511" s="53">
        <f ca="1"/>
        <v>1909</v>
      </c>
      <c r="N3511" s="53">
        <f ca="1"/>
        <v>8</v>
      </c>
      <c r="O3511" s="53" t="str">
        <f ca="1"/>
        <v>1909-08</v>
      </c>
    </row>
    <row r="3512" spans="12:15" x14ac:dyDescent="0.4">
      <c r="L3512" s="56">
        <f ca="1"/>
        <v>3511</v>
      </c>
      <c r="M3512" s="53">
        <f ca="1"/>
        <v>1909</v>
      </c>
      <c r="N3512" s="53">
        <f ca="1"/>
        <v>8</v>
      </c>
      <c r="O3512" s="53" t="str">
        <f ca="1"/>
        <v>1909-08</v>
      </c>
    </row>
    <row r="3513" spans="12:15" x14ac:dyDescent="0.4">
      <c r="L3513" s="56">
        <f ca="1"/>
        <v>3512</v>
      </c>
      <c r="M3513" s="53">
        <f ca="1"/>
        <v>1909</v>
      </c>
      <c r="N3513" s="53">
        <f ca="1"/>
        <v>8</v>
      </c>
      <c r="O3513" s="53" t="str">
        <f ca="1"/>
        <v>1909-08</v>
      </c>
    </row>
    <row r="3514" spans="12:15" x14ac:dyDescent="0.4">
      <c r="L3514" s="56">
        <f ca="1"/>
        <v>3513</v>
      </c>
      <c r="M3514" s="53">
        <f ca="1"/>
        <v>1909</v>
      </c>
      <c r="N3514" s="53">
        <f ca="1"/>
        <v>8</v>
      </c>
      <c r="O3514" s="53" t="str">
        <f ca="1"/>
        <v>1909-08</v>
      </c>
    </row>
    <row r="3515" spans="12:15" x14ac:dyDescent="0.4">
      <c r="L3515" s="56">
        <f ca="1"/>
        <v>3514</v>
      </c>
      <c r="M3515" s="53">
        <f ca="1"/>
        <v>1909</v>
      </c>
      <c r="N3515" s="53">
        <f ca="1"/>
        <v>8</v>
      </c>
      <c r="O3515" s="53" t="str">
        <f ca="1"/>
        <v>1909-08</v>
      </c>
    </row>
    <row r="3516" spans="12:15" x14ac:dyDescent="0.4">
      <c r="L3516" s="56">
        <f ca="1"/>
        <v>3515</v>
      </c>
      <c r="M3516" s="53">
        <f ca="1"/>
        <v>1909</v>
      </c>
      <c r="N3516" s="53">
        <f ca="1"/>
        <v>8</v>
      </c>
      <c r="O3516" s="53" t="str">
        <f ca="1"/>
        <v>1909-08</v>
      </c>
    </row>
    <row r="3517" spans="12:15" x14ac:dyDescent="0.4">
      <c r="L3517" s="56">
        <f ca="1"/>
        <v>3516</v>
      </c>
      <c r="M3517" s="53">
        <f ca="1"/>
        <v>1909</v>
      </c>
      <c r="N3517" s="53">
        <f ca="1"/>
        <v>8</v>
      </c>
      <c r="O3517" s="53" t="str">
        <f ca="1"/>
        <v>1909-08</v>
      </c>
    </row>
    <row r="3518" spans="12:15" x14ac:dyDescent="0.4">
      <c r="L3518" s="56">
        <f ca="1"/>
        <v>3517</v>
      </c>
      <c r="M3518" s="53">
        <f ca="1"/>
        <v>1909</v>
      </c>
      <c r="N3518" s="53">
        <f ca="1"/>
        <v>8</v>
      </c>
      <c r="O3518" s="53" t="str">
        <f ca="1"/>
        <v>1909-08</v>
      </c>
    </row>
    <row r="3519" spans="12:15" x14ac:dyDescent="0.4">
      <c r="L3519" s="56">
        <f ca="1"/>
        <v>3518</v>
      </c>
      <c r="M3519" s="53">
        <f ca="1"/>
        <v>1909</v>
      </c>
      <c r="N3519" s="53">
        <f ca="1"/>
        <v>8</v>
      </c>
      <c r="O3519" s="53" t="str">
        <f ca="1"/>
        <v>1909-08</v>
      </c>
    </row>
    <row r="3520" spans="12:15" x14ac:dyDescent="0.4">
      <c r="L3520" s="56">
        <f ca="1"/>
        <v>3519</v>
      </c>
      <c r="M3520" s="53">
        <f ca="1"/>
        <v>1909</v>
      </c>
      <c r="N3520" s="53">
        <f ca="1"/>
        <v>8</v>
      </c>
      <c r="O3520" s="53" t="str">
        <f ca="1"/>
        <v>1909-08</v>
      </c>
    </row>
    <row r="3521" spans="12:15" x14ac:dyDescent="0.4">
      <c r="L3521" s="56">
        <f ca="1"/>
        <v>3520</v>
      </c>
      <c r="M3521" s="53">
        <f ca="1"/>
        <v>1909</v>
      </c>
      <c r="N3521" s="53">
        <f ca="1"/>
        <v>8</v>
      </c>
      <c r="O3521" s="53" t="str">
        <f ca="1"/>
        <v>1909-08</v>
      </c>
    </row>
    <row r="3522" spans="12:15" x14ac:dyDescent="0.4">
      <c r="L3522" s="56">
        <f ca="1"/>
        <v>3521</v>
      </c>
      <c r="M3522" s="53">
        <f ca="1"/>
        <v>1909</v>
      </c>
      <c r="N3522" s="53">
        <f ca="1"/>
        <v>8</v>
      </c>
      <c r="O3522" s="53" t="str">
        <f ca="1"/>
        <v>1909-08</v>
      </c>
    </row>
    <row r="3523" spans="12:15" x14ac:dyDescent="0.4">
      <c r="L3523" s="56">
        <f ca="1"/>
        <v>3522</v>
      </c>
      <c r="M3523" s="53">
        <f ca="1"/>
        <v>1909</v>
      </c>
      <c r="N3523" s="53">
        <f ca="1"/>
        <v>8</v>
      </c>
      <c r="O3523" s="53" t="str">
        <f ca="1"/>
        <v>1909-08</v>
      </c>
    </row>
    <row r="3524" spans="12:15" x14ac:dyDescent="0.4">
      <c r="L3524" s="56">
        <f ca="1"/>
        <v>3523</v>
      </c>
      <c r="M3524" s="53">
        <f ca="1"/>
        <v>1909</v>
      </c>
      <c r="N3524" s="53">
        <f ca="1"/>
        <v>8</v>
      </c>
      <c r="O3524" s="53" t="str">
        <f ca="1"/>
        <v>1909-08</v>
      </c>
    </row>
    <row r="3525" spans="12:15" x14ac:dyDescent="0.4">
      <c r="L3525" s="56">
        <f ca="1"/>
        <v>3524</v>
      </c>
      <c r="M3525" s="53">
        <f ca="1"/>
        <v>1909</v>
      </c>
      <c r="N3525" s="53">
        <f ca="1"/>
        <v>8</v>
      </c>
      <c r="O3525" s="53" t="str">
        <f ca="1"/>
        <v>1909-08</v>
      </c>
    </row>
    <row r="3526" spans="12:15" x14ac:dyDescent="0.4">
      <c r="L3526" s="56">
        <f ca="1"/>
        <v>3525</v>
      </c>
      <c r="M3526" s="53">
        <f ca="1"/>
        <v>1909</v>
      </c>
      <c r="N3526" s="53">
        <f ca="1"/>
        <v>8</v>
      </c>
      <c r="O3526" s="53" t="str">
        <f ca="1"/>
        <v>1909-08</v>
      </c>
    </row>
    <row r="3527" spans="12:15" x14ac:dyDescent="0.4">
      <c r="L3527" s="56">
        <f ca="1"/>
        <v>3526</v>
      </c>
      <c r="M3527" s="53">
        <f ca="1"/>
        <v>1909</v>
      </c>
      <c r="N3527" s="53">
        <f ca="1"/>
        <v>8</v>
      </c>
      <c r="O3527" s="53" t="str">
        <f ca="1"/>
        <v>1909-08</v>
      </c>
    </row>
    <row r="3528" spans="12:15" x14ac:dyDescent="0.4">
      <c r="L3528" s="56">
        <f ca="1"/>
        <v>3527</v>
      </c>
      <c r="M3528" s="53">
        <f ca="1"/>
        <v>1909</v>
      </c>
      <c r="N3528" s="53">
        <f ca="1"/>
        <v>8</v>
      </c>
      <c r="O3528" s="53" t="str">
        <f ca="1"/>
        <v>1909-08</v>
      </c>
    </row>
    <row r="3529" spans="12:15" x14ac:dyDescent="0.4">
      <c r="L3529" s="56">
        <f ca="1"/>
        <v>3528</v>
      </c>
      <c r="M3529" s="53">
        <f ca="1"/>
        <v>1909</v>
      </c>
      <c r="N3529" s="53">
        <f ca="1"/>
        <v>8</v>
      </c>
      <c r="O3529" s="53" t="str">
        <f ca="1"/>
        <v>1909-08</v>
      </c>
    </row>
    <row r="3530" spans="12:15" x14ac:dyDescent="0.4">
      <c r="L3530" s="56">
        <f ca="1"/>
        <v>3529</v>
      </c>
      <c r="M3530" s="53">
        <f ca="1"/>
        <v>1909</v>
      </c>
      <c r="N3530" s="53">
        <f ca="1"/>
        <v>8</v>
      </c>
      <c r="O3530" s="53" t="str">
        <f ca="1"/>
        <v>1909-08</v>
      </c>
    </row>
    <row r="3531" spans="12:15" x14ac:dyDescent="0.4">
      <c r="L3531" s="56">
        <f ca="1"/>
        <v>3530</v>
      </c>
      <c r="M3531" s="53">
        <f ca="1"/>
        <v>1909</v>
      </c>
      <c r="N3531" s="53">
        <f ca="1"/>
        <v>8</v>
      </c>
      <c r="O3531" s="53" t="str">
        <f ca="1"/>
        <v>1909-08</v>
      </c>
    </row>
    <row r="3532" spans="12:15" x14ac:dyDescent="0.4">
      <c r="L3532" s="56">
        <f ca="1"/>
        <v>3531</v>
      </c>
      <c r="M3532" s="53">
        <f ca="1"/>
        <v>1909</v>
      </c>
      <c r="N3532" s="53">
        <f ca="1"/>
        <v>8</v>
      </c>
      <c r="O3532" s="53" t="str">
        <f ca="1"/>
        <v>1909-08</v>
      </c>
    </row>
    <row r="3533" spans="12:15" x14ac:dyDescent="0.4">
      <c r="L3533" s="56">
        <f ca="1"/>
        <v>3532</v>
      </c>
      <c r="M3533" s="53">
        <f ca="1"/>
        <v>1909</v>
      </c>
      <c r="N3533" s="53">
        <f ca="1"/>
        <v>9</v>
      </c>
      <c r="O3533" s="53" t="str">
        <f ca="1"/>
        <v>1909-09</v>
      </c>
    </row>
    <row r="3534" spans="12:15" x14ac:dyDescent="0.4">
      <c r="L3534" s="56">
        <f ca="1"/>
        <v>3533</v>
      </c>
      <c r="M3534" s="53">
        <f ca="1"/>
        <v>1909</v>
      </c>
      <c r="N3534" s="53">
        <f ca="1"/>
        <v>9</v>
      </c>
      <c r="O3534" s="53" t="str">
        <f ca="1"/>
        <v>1909-09</v>
      </c>
    </row>
    <row r="3535" spans="12:15" x14ac:dyDescent="0.4">
      <c r="L3535" s="56">
        <f ca="1"/>
        <v>3534</v>
      </c>
      <c r="M3535" s="53">
        <f ca="1"/>
        <v>1909</v>
      </c>
      <c r="N3535" s="53">
        <f ca="1"/>
        <v>9</v>
      </c>
      <c r="O3535" s="53" t="str">
        <f ca="1"/>
        <v>1909-09</v>
      </c>
    </row>
    <row r="3536" spans="12:15" x14ac:dyDescent="0.4">
      <c r="L3536" s="56">
        <f ca="1"/>
        <v>3535</v>
      </c>
      <c r="M3536" s="53">
        <f ca="1"/>
        <v>1909</v>
      </c>
      <c r="N3536" s="53">
        <f ca="1"/>
        <v>9</v>
      </c>
      <c r="O3536" s="53" t="str">
        <f ca="1"/>
        <v>1909-09</v>
      </c>
    </row>
    <row r="3537" spans="12:15" x14ac:dyDescent="0.4">
      <c r="L3537" s="56">
        <f ca="1"/>
        <v>3536</v>
      </c>
      <c r="M3537" s="53">
        <f ca="1"/>
        <v>1909</v>
      </c>
      <c r="N3537" s="53">
        <f ca="1"/>
        <v>9</v>
      </c>
      <c r="O3537" s="53" t="str">
        <f ca="1"/>
        <v>1909-09</v>
      </c>
    </row>
    <row r="3538" spans="12:15" x14ac:dyDescent="0.4">
      <c r="L3538" s="56">
        <f ca="1"/>
        <v>3537</v>
      </c>
      <c r="M3538" s="53">
        <f ca="1"/>
        <v>1909</v>
      </c>
      <c r="N3538" s="53">
        <f ca="1"/>
        <v>9</v>
      </c>
      <c r="O3538" s="53" t="str">
        <f ca="1"/>
        <v>1909-09</v>
      </c>
    </row>
    <row r="3539" spans="12:15" x14ac:dyDescent="0.4">
      <c r="L3539" s="56">
        <f ca="1"/>
        <v>3538</v>
      </c>
      <c r="M3539" s="53">
        <f ca="1"/>
        <v>1909</v>
      </c>
      <c r="N3539" s="53">
        <f ca="1"/>
        <v>9</v>
      </c>
      <c r="O3539" s="53" t="str">
        <f ca="1"/>
        <v>1909-09</v>
      </c>
    </row>
    <row r="3540" spans="12:15" x14ac:dyDescent="0.4">
      <c r="L3540" s="56">
        <f ca="1"/>
        <v>3539</v>
      </c>
      <c r="M3540" s="53">
        <f ca="1"/>
        <v>1909</v>
      </c>
      <c r="N3540" s="53">
        <f ca="1"/>
        <v>9</v>
      </c>
      <c r="O3540" s="53" t="str">
        <f ca="1"/>
        <v>1909-09</v>
      </c>
    </row>
    <row r="3541" spans="12:15" x14ac:dyDescent="0.4">
      <c r="L3541" s="56">
        <f ca="1"/>
        <v>3540</v>
      </c>
      <c r="M3541" s="53">
        <f ca="1"/>
        <v>1909</v>
      </c>
      <c r="N3541" s="53">
        <f ca="1"/>
        <v>9</v>
      </c>
      <c r="O3541" s="53" t="str">
        <f ca="1"/>
        <v>1909-09</v>
      </c>
    </row>
    <row r="3542" spans="12:15" x14ac:dyDescent="0.4">
      <c r="L3542" s="56">
        <f ca="1"/>
        <v>3541</v>
      </c>
      <c r="M3542" s="53">
        <f ca="1"/>
        <v>1909</v>
      </c>
      <c r="N3542" s="53">
        <f ca="1"/>
        <v>9</v>
      </c>
      <c r="O3542" s="53" t="str">
        <f ca="1"/>
        <v>1909-09</v>
      </c>
    </row>
    <row r="3543" spans="12:15" x14ac:dyDescent="0.4">
      <c r="L3543" s="56">
        <f ca="1"/>
        <v>3542</v>
      </c>
      <c r="M3543" s="53">
        <f ca="1"/>
        <v>1909</v>
      </c>
      <c r="N3543" s="53">
        <f ca="1"/>
        <v>9</v>
      </c>
      <c r="O3543" s="53" t="str">
        <f ca="1"/>
        <v>1909-09</v>
      </c>
    </row>
    <row r="3544" spans="12:15" x14ac:dyDescent="0.4">
      <c r="L3544" s="56">
        <f ca="1"/>
        <v>3543</v>
      </c>
      <c r="M3544" s="53">
        <f ca="1"/>
        <v>1909</v>
      </c>
      <c r="N3544" s="53">
        <f ca="1"/>
        <v>9</v>
      </c>
      <c r="O3544" s="53" t="str">
        <f ca="1"/>
        <v>1909-09</v>
      </c>
    </row>
    <row r="3545" spans="12:15" x14ac:dyDescent="0.4">
      <c r="L3545" s="56">
        <f ca="1"/>
        <v>3544</v>
      </c>
      <c r="M3545" s="53">
        <f ca="1"/>
        <v>1909</v>
      </c>
      <c r="N3545" s="53">
        <f ca="1"/>
        <v>9</v>
      </c>
      <c r="O3545" s="53" t="str">
        <f ca="1"/>
        <v>1909-09</v>
      </c>
    </row>
    <row r="3546" spans="12:15" x14ac:dyDescent="0.4">
      <c r="L3546" s="56">
        <f ca="1"/>
        <v>3545</v>
      </c>
      <c r="M3546" s="53">
        <f ca="1"/>
        <v>1909</v>
      </c>
      <c r="N3546" s="53">
        <f ca="1"/>
        <v>9</v>
      </c>
      <c r="O3546" s="53" t="str">
        <f ca="1"/>
        <v>1909-09</v>
      </c>
    </row>
    <row r="3547" spans="12:15" x14ac:dyDescent="0.4">
      <c r="L3547" s="56">
        <f ca="1"/>
        <v>3546</v>
      </c>
      <c r="M3547" s="53">
        <f ca="1"/>
        <v>1909</v>
      </c>
      <c r="N3547" s="53">
        <f ca="1"/>
        <v>9</v>
      </c>
      <c r="O3547" s="53" t="str">
        <f ca="1"/>
        <v>1909-09</v>
      </c>
    </row>
    <row r="3548" spans="12:15" x14ac:dyDescent="0.4">
      <c r="L3548" s="56">
        <f ca="1"/>
        <v>3547</v>
      </c>
      <c r="M3548" s="53">
        <f ca="1"/>
        <v>1909</v>
      </c>
      <c r="N3548" s="53">
        <f ca="1"/>
        <v>9</v>
      </c>
      <c r="O3548" s="53" t="str">
        <f ca="1"/>
        <v>1909-09</v>
      </c>
    </row>
    <row r="3549" spans="12:15" x14ac:dyDescent="0.4">
      <c r="L3549" s="56">
        <f ca="1"/>
        <v>3548</v>
      </c>
      <c r="M3549" s="53">
        <f ca="1"/>
        <v>1909</v>
      </c>
      <c r="N3549" s="53">
        <f ca="1"/>
        <v>9</v>
      </c>
      <c r="O3549" s="53" t="str">
        <f ca="1"/>
        <v>1909-09</v>
      </c>
    </row>
    <row r="3550" spans="12:15" x14ac:dyDescent="0.4">
      <c r="L3550" s="56">
        <f ca="1"/>
        <v>3549</v>
      </c>
      <c r="M3550" s="53">
        <f ca="1"/>
        <v>1909</v>
      </c>
      <c r="N3550" s="53">
        <f ca="1"/>
        <v>9</v>
      </c>
      <c r="O3550" s="53" t="str">
        <f ca="1"/>
        <v>1909-09</v>
      </c>
    </row>
    <row r="3551" spans="12:15" x14ac:dyDescent="0.4">
      <c r="L3551" s="56">
        <f ca="1"/>
        <v>3550</v>
      </c>
      <c r="M3551" s="53">
        <f ca="1"/>
        <v>1909</v>
      </c>
      <c r="N3551" s="53">
        <f ca="1"/>
        <v>9</v>
      </c>
      <c r="O3551" s="53" t="str">
        <f ca="1"/>
        <v>1909-09</v>
      </c>
    </row>
    <row r="3552" spans="12:15" x14ac:dyDescent="0.4">
      <c r="L3552" s="56">
        <f ca="1"/>
        <v>3551</v>
      </c>
      <c r="M3552" s="53">
        <f ca="1"/>
        <v>1909</v>
      </c>
      <c r="N3552" s="53">
        <f ca="1"/>
        <v>9</v>
      </c>
      <c r="O3552" s="53" t="str">
        <f ca="1"/>
        <v>1909-09</v>
      </c>
    </row>
    <row r="3553" spans="12:15" x14ac:dyDescent="0.4">
      <c r="L3553" s="56">
        <f ca="1"/>
        <v>3552</v>
      </c>
      <c r="M3553" s="53">
        <f ca="1"/>
        <v>1909</v>
      </c>
      <c r="N3553" s="53">
        <f ca="1"/>
        <v>9</v>
      </c>
      <c r="O3553" s="53" t="str">
        <f ca="1"/>
        <v>1909-09</v>
      </c>
    </row>
    <row r="3554" spans="12:15" x14ac:dyDescent="0.4">
      <c r="L3554" s="56">
        <f ca="1"/>
        <v>3553</v>
      </c>
      <c r="M3554" s="53">
        <f ca="1"/>
        <v>1909</v>
      </c>
      <c r="N3554" s="53">
        <f ca="1"/>
        <v>9</v>
      </c>
      <c r="O3554" s="53" t="str">
        <f ca="1"/>
        <v>1909-09</v>
      </c>
    </row>
    <row r="3555" spans="12:15" x14ac:dyDescent="0.4">
      <c r="L3555" s="56">
        <f ca="1"/>
        <v>3554</v>
      </c>
      <c r="M3555" s="53">
        <f ca="1"/>
        <v>1909</v>
      </c>
      <c r="N3555" s="53">
        <f ca="1"/>
        <v>9</v>
      </c>
      <c r="O3555" s="53" t="str">
        <f ca="1"/>
        <v>1909-09</v>
      </c>
    </row>
    <row r="3556" spans="12:15" x14ac:dyDescent="0.4">
      <c r="L3556" s="56">
        <f ca="1"/>
        <v>3555</v>
      </c>
      <c r="M3556" s="53">
        <f ca="1"/>
        <v>1909</v>
      </c>
      <c r="N3556" s="53">
        <f ca="1"/>
        <v>9</v>
      </c>
      <c r="O3556" s="53" t="str">
        <f ca="1"/>
        <v>1909-09</v>
      </c>
    </row>
    <row r="3557" spans="12:15" x14ac:dyDescent="0.4">
      <c r="L3557" s="56">
        <f ca="1"/>
        <v>3556</v>
      </c>
      <c r="M3557" s="53">
        <f ca="1"/>
        <v>1909</v>
      </c>
      <c r="N3557" s="53">
        <f ca="1"/>
        <v>9</v>
      </c>
      <c r="O3557" s="53" t="str">
        <f ca="1"/>
        <v>1909-09</v>
      </c>
    </row>
    <row r="3558" spans="12:15" x14ac:dyDescent="0.4">
      <c r="L3558" s="56">
        <f ca="1"/>
        <v>3557</v>
      </c>
      <c r="M3558" s="53">
        <f ca="1"/>
        <v>1909</v>
      </c>
      <c r="N3558" s="53">
        <f ca="1"/>
        <v>9</v>
      </c>
      <c r="O3558" s="53" t="str">
        <f ca="1"/>
        <v>1909-09</v>
      </c>
    </row>
    <row r="3559" spans="12:15" x14ac:dyDescent="0.4">
      <c r="L3559" s="56">
        <f ca="1"/>
        <v>3558</v>
      </c>
      <c r="M3559" s="53">
        <f ca="1"/>
        <v>1909</v>
      </c>
      <c r="N3559" s="53">
        <f ca="1"/>
        <v>9</v>
      </c>
      <c r="O3559" s="53" t="str">
        <f ca="1"/>
        <v>1909-09</v>
      </c>
    </row>
    <row r="3560" spans="12:15" x14ac:dyDescent="0.4">
      <c r="L3560" s="56">
        <f ca="1"/>
        <v>3559</v>
      </c>
      <c r="M3560" s="53">
        <f ca="1"/>
        <v>1909</v>
      </c>
      <c r="N3560" s="53">
        <f ca="1"/>
        <v>9</v>
      </c>
      <c r="O3560" s="53" t="str">
        <f ca="1"/>
        <v>1909-09</v>
      </c>
    </row>
    <row r="3561" spans="12:15" x14ac:dyDescent="0.4">
      <c r="L3561" s="56">
        <f ca="1"/>
        <v>3560</v>
      </c>
      <c r="M3561" s="53">
        <f ca="1"/>
        <v>1909</v>
      </c>
      <c r="N3561" s="53">
        <f ca="1"/>
        <v>9</v>
      </c>
      <c r="O3561" s="53" t="str">
        <f ca="1"/>
        <v>1909-09</v>
      </c>
    </row>
    <row r="3562" spans="12:15" x14ac:dyDescent="0.4">
      <c r="L3562" s="56">
        <f ca="1"/>
        <v>3561</v>
      </c>
      <c r="M3562" s="53">
        <f ca="1"/>
        <v>1909</v>
      </c>
      <c r="N3562" s="53">
        <f ca="1"/>
        <v>9</v>
      </c>
      <c r="O3562" s="53" t="str">
        <f ca="1"/>
        <v>1909-09</v>
      </c>
    </row>
    <row r="3563" spans="12:15" x14ac:dyDescent="0.4">
      <c r="L3563" s="56">
        <f ca="1"/>
        <v>3562</v>
      </c>
      <c r="M3563" s="53">
        <f ca="1"/>
        <v>1909</v>
      </c>
      <c r="N3563" s="53">
        <f ca="1"/>
        <v>10</v>
      </c>
      <c r="O3563" s="53" t="str">
        <f ca="1"/>
        <v>1909-10</v>
      </c>
    </row>
    <row r="3564" spans="12:15" x14ac:dyDescent="0.4">
      <c r="L3564" s="56">
        <f ca="1"/>
        <v>3563</v>
      </c>
      <c r="M3564" s="53">
        <f ca="1"/>
        <v>1909</v>
      </c>
      <c r="N3564" s="53">
        <f ca="1"/>
        <v>10</v>
      </c>
      <c r="O3564" s="53" t="str">
        <f ca="1"/>
        <v>1909-10</v>
      </c>
    </row>
    <row r="3565" spans="12:15" x14ac:dyDescent="0.4">
      <c r="L3565" s="56">
        <f ca="1"/>
        <v>3564</v>
      </c>
      <c r="M3565" s="53">
        <f ca="1"/>
        <v>1909</v>
      </c>
      <c r="N3565" s="53">
        <f ca="1"/>
        <v>10</v>
      </c>
      <c r="O3565" s="53" t="str">
        <f ca="1"/>
        <v>1909-10</v>
      </c>
    </row>
    <row r="3566" spans="12:15" x14ac:dyDescent="0.4">
      <c r="L3566" s="56">
        <f ca="1"/>
        <v>3565</v>
      </c>
      <c r="M3566" s="53">
        <f ca="1"/>
        <v>1909</v>
      </c>
      <c r="N3566" s="53">
        <f ca="1"/>
        <v>10</v>
      </c>
      <c r="O3566" s="53" t="str">
        <f ca="1"/>
        <v>1909-10</v>
      </c>
    </row>
    <row r="3567" spans="12:15" x14ac:dyDescent="0.4">
      <c r="L3567" s="56">
        <f ca="1"/>
        <v>3566</v>
      </c>
      <c r="M3567" s="53">
        <f ca="1"/>
        <v>1909</v>
      </c>
      <c r="N3567" s="53">
        <f ca="1"/>
        <v>10</v>
      </c>
      <c r="O3567" s="53" t="str">
        <f ca="1"/>
        <v>1909-10</v>
      </c>
    </row>
    <row r="3568" spans="12:15" x14ac:dyDescent="0.4">
      <c r="L3568" s="56">
        <f ca="1"/>
        <v>3567</v>
      </c>
      <c r="M3568" s="53">
        <f ca="1"/>
        <v>1909</v>
      </c>
      <c r="N3568" s="53">
        <f ca="1"/>
        <v>10</v>
      </c>
      <c r="O3568" s="53" t="str">
        <f ca="1"/>
        <v>1909-10</v>
      </c>
    </row>
    <row r="3569" spans="12:15" x14ac:dyDescent="0.4">
      <c r="L3569" s="56">
        <f ca="1"/>
        <v>3568</v>
      </c>
      <c r="M3569" s="53">
        <f ca="1"/>
        <v>1909</v>
      </c>
      <c r="N3569" s="53">
        <f ca="1"/>
        <v>10</v>
      </c>
      <c r="O3569" s="53" t="str">
        <f ca="1"/>
        <v>1909-10</v>
      </c>
    </row>
    <row r="3570" spans="12:15" x14ac:dyDescent="0.4">
      <c r="L3570" s="56">
        <f ca="1"/>
        <v>3569</v>
      </c>
      <c r="M3570" s="53">
        <f ca="1"/>
        <v>1909</v>
      </c>
      <c r="N3570" s="53">
        <f ca="1"/>
        <v>10</v>
      </c>
      <c r="O3570" s="53" t="str">
        <f ca="1"/>
        <v>1909-10</v>
      </c>
    </row>
    <row r="3571" spans="12:15" x14ac:dyDescent="0.4">
      <c r="L3571" s="56">
        <f ca="1"/>
        <v>3570</v>
      </c>
      <c r="M3571" s="53">
        <f ca="1"/>
        <v>1909</v>
      </c>
      <c r="N3571" s="53">
        <f ca="1"/>
        <v>10</v>
      </c>
      <c r="O3571" s="53" t="str">
        <f ca="1"/>
        <v>1909-10</v>
      </c>
    </row>
    <row r="3572" spans="12:15" x14ac:dyDescent="0.4">
      <c r="L3572" s="56">
        <f ca="1"/>
        <v>3571</v>
      </c>
      <c r="M3572" s="53">
        <f ca="1"/>
        <v>1909</v>
      </c>
      <c r="N3572" s="53">
        <f ca="1"/>
        <v>10</v>
      </c>
      <c r="O3572" s="53" t="str">
        <f ca="1"/>
        <v>1909-10</v>
      </c>
    </row>
    <row r="3573" spans="12:15" x14ac:dyDescent="0.4">
      <c r="L3573" s="56">
        <f ca="1"/>
        <v>3572</v>
      </c>
      <c r="M3573" s="53">
        <f ca="1"/>
        <v>1909</v>
      </c>
      <c r="N3573" s="53">
        <f ca="1"/>
        <v>10</v>
      </c>
      <c r="O3573" s="53" t="str">
        <f ca="1"/>
        <v>1909-10</v>
      </c>
    </row>
    <row r="3574" spans="12:15" x14ac:dyDescent="0.4">
      <c r="L3574" s="56">
        <f ca="1"/>
        <v>3573</v>
      </c>
      <c r="M3574" s="53">
        <f ca="1"/>
        <v>1909</v>
      </c>
      <c r="N3574" s="53">
        <f ca="1"/>
        <v>10</v>
      </c>
      <c r="O3574" s="53" t="str">
        <f ca="1"/>
        <v>1909-10</v>
      </c>
    </row>
    <row r="3575" spans="12:15" x14ac:dyDescent="0.4">
      <c r="L3575" s="56">
        <f ca="1"/>
        <v>3574</v>
      </c>
      <c r="M3575" s="53">
        <f ca="1"/>
        <v>1909</v>
      </c>
      <c r="N3575" s="53">
        <f ca="1"/>
        <v>10</v>
      </c>
      <c r="O3575" s="53" t="str">
        <f ca="1"/>
        <v>1909-10</v>
      </c>
    </row>
    <row r="3576" spans="12:15" x14ac:dyDescent="0.4">
      <c r="L3576" s="56">
        <f ca="1"/>
        <v>3575</v>
      </c>
      <c r="M3576" s="53">
        <f ca="1"/>
        <v>1909</v>
      </c>
      <c r="N3576" s="53">
        <f ca="1"/>
        <v>10</v>
      </c>
      <c r="O3576" s="53" t="str">
        <f ca="1"/>
        <v>1909-10</v>
      </c>
    </row>
    <row r="3577" spans="12:15" x14ac:dyDescent="0.4">
      <c r="L3577" s="56">
        <f ca="1"/>
        <v>3576</v>
      </c>
      <c r="M3577" s="53">
        <f ca="1"/>
        <v>1909</v>
      </c>
      <c r="N3577" s="53">
        <f ca="1"/>
        <v>10</v>
      </c>
      <c r="O3577" s="53" t="str">
        <f ca="1"/>
        <v>1909-10</v>
      </c>
    </row>
    <row r="3578" spans="12:15" x14ac:dyDescent="0.4">
      <c r="L3578" s="56">
        <f ca="1"/>
        <v>3577</v>
      </c>
      <c r="M3578" s="53">
        <f ca="1"/>
        <v>1909</v>
      </c>
      <c r="N3578" s="53">
        <f ca="1"/>
        <v>10</v>
      </c>
      <c r="O3578" s="53" t="str">
        <f ca="1"/>
        <v>1909-10</v>
      </c>
    </row>
    <row r="3579" spans="12:15" x14ac:dyDescent="0.4">
      <c r="L3579" s="56">
        <f ca="1"/>
        <v>3578</v>
      </c>
      <c r="M3579" s="53">
        <f ca="1"/>
        <v>1909</v>
      </c>
      <c r="N3579" s="53">
        <f ca="1"/>
        <v>10</v>
      </c>
      <c r="O3579" s="53" t="str">
        <f ca="1"/>
        <v>1909-10</v>
      </c>
    </row>
    <row r="3580" spans="12:15" x14ac:dyDescent="0.4">
      <c r="L3580" s="56">
        <f ca="1"/>
        <v>3579</v>
      </c>
      <c r="M3580" s="53">
        <f ca="1"/>
        <v>1909</v>
      </c>
      <c r="N3580" s="53">
        <f ca="1"/>
        <v>10</v>
      </c>
      <c r="O3580" s="53" t="str">
        <f ca="1"/>
        <v>1909-10</v>
      </c>
    </row>
    <row r="3581" spans="12:15" x14ac:dyDescent="0.4">
      <c r="L3581" s="56">
        <f ca="1"/>
        <v>3580</v>
      </c>
      <c r="M3581" s="53">
        <f ca="1"/>
        <v>1909</v>
      </c>
      <c r="N3581" s="53">
        <f ca="1"/>
        <v>10</v>
      </c>
      <c r="O3581" s="53" t="str">
        <f ca="1"/>
        <v>1909-10</v>
      </c>
    </row>
    <row r="3582" spans="12:15" x14ac:dyDescent="0.4">
      <c r="L3582" s="56">
        <f ca="1"/>
        <v>3581</v>
      </c>
      <c r="M3582" s="53">
        <f ca="1"/>
        <v>1909</v>
      </c>
      <c r="N3582" s="53">
        <f ca="1"/>
        <v>10</v>
      </c>
      <c r="O3582" s="53" t="str">
        <f ca="1"/>
        <v>1909-10</v>
      </c>
    </row>
    <row r="3583" spans="12:15" x14ac:dyDescent="0.4">
      <c r="L3583" s="56">
        <f ca="1"/>
        <v>3582</v>
      </c>
      <c r="M3583" s="53">
        <f ca="1"/>
        <v>1909</v>
      </c>
      <c r="N3583" s="53">
        <f ca="1"/>
        <v>10</v>
      </c>
      <c r="O3583" s="53" t="str">
        <f ca="1"/>
        <v>1909-10</v>
      </c>
    </row>
    <row r="3584" spans="12:15" x14ac:dyDescent="0.4">
      <c r="L3584" s="56">
        <f ca="1"/>
        <v>3583</v>
      </c>
      <c r="M3584" s="53">
        <f ca="1"/>
        <v>1909</v>
      </c>
      <c r="N3584" s="53">
        <f ca="1"/>
        <v>10</v>
      </c>
      <c r="O3584" s="53" t="str">
        <f ca="1"/>
        <v>1909-10</v>
      </c>
    </row>
    <row r="3585" spans="12:15" x14ac:dyDescent="0.4">
      <c r="L3585" s="56">
        <f ca="1"/>
        <v>3584</v>
      </c>
      <c r="M3585" s="53">
        <f ca="1"/>
        <v>1909</v>
      </c>
      <c r="N3585" s="53">
        <f ca="1"/>
        <v>10</v>
      </c>
      <c r="O3585" s="53" t="str">
        <f ca="1"/>
        <v>1909-10</v>
      </c>
    </row>
    <row r="3586" spans="12:15" x14ac:dyDescent="0.4">
      <c r="L3586" s="56">
        <f ca="1"/>
        <v>3585</v>
      </c>
      <c r="M3586" s="53">
        <f ca="1"/>
        <v>1909</v>
      </c>
      <c r="N3586" s="53">
        <f ca="1"/>
        <v>10</v>
      </c>
      <c r="O3586" s="53" t="str">
        <f ca="1"/>
        <v>1909-10</v>
      </c>
    </row>
    <row r="3587" spans="12:15" x14ac:dyDescent="0.4">
      <c r="L3587" s="56">
        <f ca="1"/>
        <v>3586</v>
      </c>
      <c r="M3587" s="53">
        <f ca="1"/>
        <v>1909</v>
      </c>
      <c r="N3587" s="53">
        <f ca="1"/>
        <v>10</v>
      </c>
      <c r="O3587" s="53" t="str">
        <f ca="1"/>
        <v>1909-10</v>
      </c>
    </row>
    <row r="3588" spans="12:15" x14ac:dyDescent="0.4">
      <c r="L3588" s="56">
        <f ca="1"/>
        <v>3587</v>
      </c>
      <c r="M3588" s="53">
        <f ca="1"/>
        <v>1909</v>
      </c>
      <c r="N3588" s="53">
        <f ca="1"/>
        <v>10</v>
      </c>
      <c r="O3588" s="53" t="str">
        <f ca="1"/>
        <v>1909-10</v>
      </c>
    </row>
    <row r="3589" spans="12:15" x14ac:dyDescent="0.4">
      <c r="L3589" s="56">
        <f ca="1"/>
        <v>3588</v>
      </c>
      <c r="M3589" s="53">
        <f ca="1"/>
        <v>1909</v>
      </c>
      <c r="N3589" s="53">
        <f ca="1"/>
        <v>10</v>
      </c>
      <c r="O3589" s="53" t="str">
        <f ca="1"/>
        <v>1909-10</v>
      </c>
    </row>
    <row r="3590" spans="12:15" x14ac:dyDescent="0.4">
      <c r="L3590" s="56">
        <f ca="1"/>
        <v>3589</v>
      </c>
      <c r="M3590" s="53">
        <f ca="1"/>
        <v>1909</v>
      </c>
      <c r="N3590" s="53">
        <f ca="1"/>
        <v>10</v>
      </c>
      <c r="O3590" s="53" t="str">
        <f ca="1"/>
        <v>1909-10</v>
      </c>
    </row>
    <row r="3591" spans="12:15" x14ac:dyDescent="0.4">
      <c r="L3591" s="56">
        <f ca="1"/>
        <v>3590</v>
      </c>
      <c r="M3591" s="53">
        <f ca="1"/>
        <v>1909</v>
      </c>
      <c r="N3591" s="53">
        <f ca="1"/>
        <v>10</v>
      </c>
      <c r="O3591" s="53" t="str">
        <f ca="1"/>
        <v>1909-10</v>
      </c>
    </row>
    <row r="3592" spans="12:15" x14ac:dyDescent="0.4">
      <c r="L3592" s="56">
        <f ca="1"/>
        <v>3591</v>
      </c>
      <c r="M3592" s="53">
        <f ca="1"/>
        <v>1909</v>
      </c>
      <c r="N3592" s="53">
        <f ca="1"/>
        <v>10</v>
      </c>
      <c r="O3592" s="53" t="str">
        <f ca="1"/>
        <v>1909-10</v>
      </c>
    </row>
    <row r="3593" spans="12:15" x14ac:dyDescent="0.4">
      <c r="L3593" s="56">
        <f ca="1"/>
        <v>3592</v>
      </c>
      <c r="M3593" s="53">
        <f ca="1"/>
        <v>1909</v>
      </c>
      <c r="N3593" s="53">
        <f ca="1"/>
        <v>10</v>
      </c>
      <c r="O3593" s="53" t="str">
        <f ca="1"/>
        <v>1909-10</v>
      </c>
    </row>
    <row r="3594" spans="12:15" x14ac:dyDescent="0.4">
      <c r="L3594" s="56">
        <f ca="1"/>
        <v>3593</v>
      </c>
      <c r="M3594" s="53">
        <f ca="1"/>
        <v>1909</v>
      </c>
      <c r="N3594" s="53">
        <f ca="1"/>
        <v>11</v>
      </c>
      <c r="O3594" s="53" t="str">
        <f ca="1"/>
        <v>1909-11</v>
      </c>
    </row>
    <row r="3595" spans="12:15" x14ac:dyDescent="0.4">
      <c r="L3595" s="56">
        <f ca="1"/>
        <v>3594</v>
      </c>
      <c r="M3595" s="53">
        <f ca="1"/>
        <v>1909</v>
      </c>
      <c r="N3595" s="53">
        <f ca="1"/>
        <v>11</v>
      </c>
      <c r="O3595" s="53" t="str">
        <f ca="1"/>
        <v>1909-11</v>
      </c>
    </row>
    <row r="3596" spans="12:15" x14ac:dyDescent="0.4">
      <c r="L3596" s="56">
        <f ca="1"/>
        <v>3595</v>
      </c>
      <c r="M3596" s="53">
        <f ca="1"/>
        <v>1909</v>
      </c>
      <c r="N3596" s="53">
        <f ca="1"/>
        <v>11</v>
      </c>
      <c r="O3596" s="53" t="str">
        <f ca="1"/>
        <v>1909-11</v>
      </c>
    </row>
    <row r="3597" spans="12:15" x14ac:dyDescent="0.4">
      <c r="L3597" s="56">
        <f ca="1"/>
        <v>3596</v>
      </c>
      <c r="M3597" s="53">
        <f ca="1"/>
        <v>1909</v>
      </c>
      <c r="N3597" s="53">
        <f ca="1"/>
        <v>11</v>
      </c>
      <c r="O3597" s="53" t="str">
        <f ca="1"/>
        <v>1909-11</v>
      </c>
    </row>
    <row r="3598" spans="12:15" x14ac:dyDescent="0.4">
      <c r="L3598" s="56">
        <f ca="1"/>
        <v>3597</v>
      </c>
      <c r="M3598" s="53">
        <f ca="1"/>
        <v>1909</v>
      </c>
      <c r="N3598" s="53">
        <f ca="1"/>
        <v>11</v>
      </c>
      <c r="O3598" s="53" t="str">
        <f ca="1"/>
        <v>1909-11</v>
      </c>
    </row>
    <row r="3599" spans="12:15" x14ac:dyDescent="0.4">
      <c r="L3599" s="56">
        <f ca="1"/>
        <v>3598</v>
      </c>
      <c r="M3599" s="53">
        <f ca="1"/>
        <v>1909</v>
      </c>
      <c r="N3599" s="53">
        <f ca="1"/>
        <v>11</v>
      </c>
      <c r="O3599" s="53" t="str">
        <f ca="1"/>
        <v>1909-11</v>
      </c>
    </row>
    <row r="3600" spans="12:15" x14ac:dyDescent="0.4">
      <c r="L3600" s="56">
        <f ca="1"/>
        <v>3599</v>
      </c>
      <c r="M3600" s="53">
        <f ca="1"/>
        <v>1909</v>
      </c>
      <c r="N3600" s="53">
        <f ca="1"/>
        <v>11</v>
      </c>
      <c r="O3600" s="53" t="str">
        <f ca="1"/>
        <v>1909-11</v>
      </c>
    </row>
    <row r="3601" spans="12:15" x14ac:dyDescent="0.4">
      <c r="L3601" s="56">
        <f ca="1"/>
        <v>3600</v>
      </c>
      <c r="M3601" s="53">
        <f ca="1"/>
        <v>1909</v>
      </c>
      <c r="N3601" s="53">
        <f ca="1"/>
        <v>11</v>
      </c>
      <c r="O3601" s="53" t="str">
        <f ca="1"/>
        <v>1909-11</v>
      </c>
    </row>
    <row r="3602" spans="12:15" x14ac:dyDescent="0.4">
      <c r="L3602" s="56">
        <f ca="1"/>
        <v>3601</v>
      </c>
      <c r="M3602" s="53">
        <f ca="1"/>
        <v>1909</v>
      </c>
      <c r="N3602" s="53">
        <f ca="1"/>
        <v>11</v>
      </c>
      <c r="O3602" s="53" t="str">
        <f ca="1"/>
        <v>1909-11</v>
      </c>
    </row>
    <row r="3603" spans="12:15" x14ac:dyDescent="0.4">
      <c r="L3603" s="56">
        <f ca="1"/>
        <v>3602</v>
      </c>
      <c r="M3603" s="53">
        <f ca="1"/>
        <v>1909</v>
      </c>
      <c r="N3603" s="53">
        <f ca="1"/>
        <v>11</v>
      </c>
      <c r="O3603" s="53" t="str">
        <f ca="1"/>
        <v>1909-11</v>
      </c>
    </row>
    <row r="3604" spans="12:15" x14ac:dyDescent="0.4">
      <c r="L3604" s="56">
        <f ca="1"/>
        <v>3603</v>
      </c>
      <c r="M3604" s="53">
        <f ca="1"/>
        <v>1909</v>
      </c>
      <c r="N3604" s="53">
        <f ca="1"/>
        <v>11</v>
      </c>
      <c r="O3604" s="53" t="str">
        <f ca="1"/>
        <v>1909-11</v>
      </c>
    </row>
    <row r="3605" spans="12:15" x14ac:dyDescent="0.4">
      <c r="L3605" s="56">
        <f ca="1"/>
        <v>3604</v>
      </c>
      <c r="M3605" s="53">
        <f ca="1"/>
        <v>1909</v>
      </c>
      <c r="N3605" s="53">
        <f ca="1"/>
        <v>11</v>
      </c>
      <c r="O3605" s="53" t="str">
        <f ca="1"/>
        <v>1909-11</v>
      </c>
    </row>
    <row r="3606" spans="12:15" x14ac:dyDescent="0.4">
      <c r="L3606" s="56">
        <f ca="1"/>
        <v>3605</v>
      </c>
      <c r="M3606" s="53">
        <f ca="1"/>
        <v>1909</v>
      </c>
      <c r="N3606" s="53">
        <f ca="1"/>
        <v>11</v>
      </c>
      <c r="O3606" s="53" t="str">
        <f ca="1"/>
        <v>1909-11</v>
      </c>
    </row>
    <row r="3607" spans="12:15" x14ac:dyDescent="0.4">
      <c r="L3607" s="56">
        <f ca="1"/>
        <v>3606</v>
      </c>
      <c r="M3607" s="53">
        <f ca="1"/>
        <v>1909</v>
      </c>
      <c r="N3607" s="53">
        <f ca="1"/>
        <v>11</v>
      </c>
      <c r="O3607" s="53" t="str">
        <f ca="1"/>
        <v>1909-11</v>
      </c>
    </row>
    <row r="3608" spans="12:15" x14ac:dyDescent="0.4">
      <c r="L3608" s="56">
        <f ca="1"/>
        <v>3607</v>
      </c>
      <c r="M3608" s="53">
        <f ca="1"/>
        <v>1909</v>
      </c>
      <c r="N3608" s="53">
        <f ca="1"/>
        <v>11</v>
      </c>
      <c r="O3608" s="53" t="str">
        <f ca="1"/>
        <v>1909-11</v>
      </c>
    </row>
    <row r="3609" spans="12:15" x14ac:dyDescent="0.4">
      <c r="L3609" s="56">
        <f ca="1"/>
        <v>3608</v>
      </c>
      <c r="M3609" s="53">
        <f ca="1"/>
        <v>1909</v>
      </c>
      <c r="N3609" s="53">
        <f ca="1"/>
        <v>11</v>
      </c>
      <c r="O3609" s="53" t="str">
        <f ca="1"/>
        <v>1909-11</v>
      </c>
    </row>
    <row r="3610" spans="12:15" x14ac:dyDescent="0.4">
      <c r="L3610" s="56">
        <f ca="1"/>
        <v>3609</v>
      </c>
      <c r="M3610" s="53">
        <f ca="1"/>
        <v>1909</v>
      </c>
      <c r="N3610" s="53">
        <f ca="1"/>
        <v>11</v>
      </c>
      <c r="O3610" s="53" t="str">
        <f ca="1"/>
        <v>1909-11</v>
      </c>
    </row>
    <row r="3611" spans="12:15" x14ac:dyDescent="0.4">
      <c r="L3611" s="56">
        <f ca="1"/>
        <v>3610</v>
      </c>
      <c r="M3611" s="53">
        <f ca="1"/>
        <v>1909</v>
      </c>
      <c r="N3611" s="53">
        <f ca="1"/>
        <v>11</v>
      </c>
      <c r="O3611" s="53" t="str">
        <f ca="1"/>
        <v>1909-11</v>
      </c>
    </row>
    <row r="3612" spans="12:15" x14ac:dyDescent="0.4">
      <c r="L3612" s="56">
        <f ca="1"/>
        <v>3611</v>
      </c>
      <c r="M3612" s="53">
        <f ca="1"/>
        <v>1909</v>
      </c>
      <c r="N3612" s="53">
        <f ca="1"/>
        <v>11</v>
      </c>
      <c r="O3612" s="53" t="str">
        <f ca="1"/>
        <v>1909-11</v>
      </c>
    </row>
    <row r="3613" spans="12:15" x14ac:dyDescent="0.4">
      <c r="L3613" s="56">
        <f ca="1"/>
        <v>3612</v>
      </c>
      <c r="M3613" s="53">
        <f ca="1"/>
        <v>1909</v>
      </c>
      <c r="N3613" s="53">
        <f ca="1"/>
        <v>11</v>
      </c>
      <c r="O3613" s="53" t="str">
        <f ca="1"/>
        <v>1909-11</v>
      </c>
    </row>
    <row r="3614" spans="12:15" x14ac:dyDescent="0.4">
      <c r="L3614" s="56">
        <f ca="1"/>
        <v>3613</v>
      </c>
      <c r="M3614" s="53">
        <f ca="1"/>
        <v>1909</v>
      </c>
      <c r="N3614" s="53">
        <f ca="1"/>
        <v>11</v>
      </c>
      <c r="O3614" s="53" t="str">
        <f ca="1"/>
        <v>1909-11</v>
      </c>
    </row>
    <row r="3615" spans="12:15" x14ac:dyDescent="0.4">
      <c r="L3615" s="56">
        <f ca="1"/>
        <v>3614</v>
      </c>
      <c r="M3615" s="53">
        <f ca="1"/>
        <v>1909</v>
      </c>
      <c r="N3615" s="53">
        <f ca="1"/>
        <v>11</v>
      </c>
      <c r="O3615" s="53" t="str">
        <f ca="1"/>
        <v>1909-11</v>
      </c>
    </row>
    <row r="3616" spans="12:15" x14ac:dyDescent="0.4">
      <c r="L3616" s="56">
        <f ca="1"/>
        <v>3615</v>
      </c>
      <c r="M3616" s="53">
        <f ca="1"/>
        <v>1909</v>
      </c>
      <c r="N3616" s="53">
        <f ca="1"/>
        <v>11</v>
      </c>
      <c r="O3616" s="53" t="str">
        <f ca="1"/>
        <v>1909-11</v>
      </c>
    </row>
    <row r="3617" spans="12:15" x14ac:dyDescent="0.4">
      <c r="L3617" s="56">
        <f ca="1"/>
        <v>3616</v>
      </c>
      <c r="M3617" s="53">
        <f ca="1"/>
        <v>1909</v>
      </c>
      <c r="N3617" s="53">
        <f ca="1"/>
        <v>11</v>
      </c>
      <c r="O3617" s="53" t="str">
        <f ca="1"/>
        <v>1909-11</v>
      </c>
    </row>
    <row r="3618" spans="12:15" x14ac:dyDescent="0.4">
      <c r="L3618" s="56">
        <f ca="1"/>
        <v>3617</v>
      </c>
      <c r="M3618" s="53">
        <f ca="1"/>
        <v>1909</v>
      </c>
      <c r="N3618" s="53">
        <f ca="1"/>
        <v>11</v>
      </c>
      <c r="O3618" s="53" t="str">
        <f ca="1"/>
        <v>1909-11</v>
      </c>
    </row>
    <row r="3619" spans="12:15" x14ac:dyDescent="0.4">
      <c r="L3619" s="56">
        <f ca="1"/>
        <v>3618</v>
      </c>
      <c r="M3619" s="53">
        <f ca="1"/>
        <v>1909</v>
      </c>
      <c r="N3619" s="53">
        <f ca="1"/>
        <v>11</v>
      </c>
      <c r="O3619" s="53" t="str">
        <f ca="1"/>
        <v>1909-11</v>
      </c>
    </row>
    <row r="3620" spans="12:15" x14ac:dyDescent="0.4">
      <c r="L3620" s="56">
        <f ca="1"/>
        <v>3619</v>
      </c>
      <c r="M3620" s="53">
        <f ca="1"/>
        <v>1909</v>
      </c>
      <c r="N3620" s="53">
        <f ca="1"/>
        <v>11</v>
      </c>
      <c r="O3620" s="53" t="str">
        <f ca="1"/>
        <v>1909-11</v>
      </c>
    </row>
    <row r="3621" spans="12:15" x14ac:dyDescent="0.4">
      <c r="L3621" s="56">
        <f ca="1"/>
        <v>3620</v>
      </c>
      <c r="M3621" s="53">
        <f ca="1"/>
        <v>1909</v>
      </c>
      <c r="N3621" s="53">
        <f ca="1"/>
        <v>11</v>
      </c>
      <c r="O3621" s="53" t="str">
        <f ca="1"/>
        <v>1909-11</v>
      </c>
    </row>
    <row r="3622" spans="12:15" x14ac:dyDescent="0.4">
      <c r="L3622" s="56">
        <f ca="1"/>
        <v>3621</v>
      </c>
      <c r="M3622" s="53">
        <f ca="1"/>
        <v>1909</v>
      </c>
      <c r="N3622" s="53">
        <f ca="1"/>
        <v>11</v>
      </c>
      <c r="O3622" s="53" t="str">
        <f ca="1"/>
        <v>1909-11</v>
      </c>
    </row>
    <row r="3623" spans="12:15" x14ac:dyDescent="0.4">
      <c r="L3623" s="56">
        <f ca="1"/>
        <v>3622</v>
      </c>
      <c r="M3623" s="53">
        <f ca="1"/>
        <v>1909</v>
      </c>
      <c r="N3623" s="53">
        <f ca="1"/>
        <v>11</v>
      </c>
      <c r="O3623" s="53" t="str">
        <f ca="1"/>
        <v>1909-11</v>
      </c>
    </row>
    <row r="3624" spans="12:15" x14ac:dyDescent="0.4">
      <c r="L3624" s="56">
        <f ca="1"/>
        <v>3623</v>
      </c>
      <c r="M3624" s="53">
        <f ca="1"/>
        <v>1909</v>
      </c>
      <c r="N3624" s="53">
        <f ca="1"/>
        <v>12</v>
      </c>
      <c r="O3624" s="53" t="str">
        <f ca="1"/>
        <v>1909-12</v>
      </c>
    </row>
    <row r="3625" spans="12:15" x14ac:dyDescent="0.4">
      <c r="L3625" s="56">
        <f ca="1"/>
        <v>3624</v>
      </c>
      <c r="M3625" s="53">
        <f ca="1"/>
        <v>1909</v>
      </c>
      <c r="N3625" s="53">
        <f ca="1"/>
        <v>12</v>
      </c>
      <c r="O3625" s="53" t="str">
        <f ca="1"/>
        <v>1909-12</v>
      </c>
    </row>
    <row r="3626" spans="12:15" x14ac:dyDescent="0.4">
      <c r="L3626" s="56">
        <f ca="1"/>
        <v>3625</v>
      </c>
      <c r="M3626" s="53">
        <f ca="1"/>
        <v>1909</v>
      </c>
      <c r="N3626" s="53">
        <f ca="1"/>
        <v>12</v>
      </c>
      <c r="O3626" s="53" t="str">
        <f ca="1"/>
        <v>1909-12</v>
      </c>
    </row>
    <row r="3627" spans="12:15" x14ac:dyDescent="0.4">
      <c r="L3627" s="56">
        <f ca="1"/>
        <v>3626</v>
      </c>
      <c r="M3627" s="53">
        <f ca="1"/>
        <v>1909</v>
      </c>
      <c r="N3627" s="53">
        <f ca="1"/>
        <v>12</v>
      </c>
      <c r="O3627" s="53" t="str">
        <f ca="1"/>
        <v>1909-12</v>
      </c>
    </row>
    <row r="3628" spans="12:15" x14ac:dyDescent="0.4">
      <c r="L3628" s="56">
        <f ca="1"/>
        <v>3627</v>
      </c>
      <c r="M3628" s="53">
        <f ca="1"/>
        <v>1909</v>
      </c>
      <c r="N3628" s="53">
        <f ca="1"/>
        <v>12</v>
      </c>
      <c r="O3628" s="53" t="str">
        <f ca="1"/>
        <v>1909-12</v>
      </c>
    </row>
    <row r="3629" spans="12:15" x14ac:dyDescent="0.4">
      <c r="L3629" s="56">
        <f ca="1"/>
        <v>3628</v>
      </c>
      <c r="M3629" s="53">
        <f ca="1"/>
        <v>1909</v>
      </c>
      <c r="N3629" s="53">
        <f ca="1"/>
        <v>12</v>
      </c>
      <c r="O3629" s="53" t="str">
        <f ca="1"/>
        <v>1909-12</v>
      </c>
    </row>
    <row r="3630" spans="12:15" x14ac:dyDescent="0.4">
      <c r="L3630" s="56">
        <f ca="1"/>
        <v>3629</v>
      </c>
      <c r="M3630" s="53">
        <f ca="1"/>
        <v>1909</v>
      </c>
      <c r="N3630" s="53">
        <f ca="1"/>
        <v>12</v>
      </c>
      <c r="O3630" s="53" t="str">
        <f ca="1"/>
        <v>1909-12</v>
      </c>
    </row>
    <row r="3631" spans="12:15" x14ac:dyDescent="0.4">
      <c r="L3631" s="56">
        <f ca="1"/>
        <v>3630</v>
      </c>
      <c r="M3631" s="53">
        <f ca="1"/>
        <v>1909</v>
      </c>
      <c r="N3631" s="53">
        <f ca="1"/>
        <v>12</v>
      </c>
      <c r="O3631" s="53" t="str">
        <f ca="1"/>
        <v>1909-12</v>
      </c>
    </row>
    <row r="3632" spans="12:15" x14ac:dyDescent="0.4">
      <c r="L3632" s="56">
        <f ca="1"/>
        <v>3631</v>
      </c>
      <c r="M3632" s="53">
        <f ca="1"/>
        <v>1909</v>
      </c>
      <c r="N3632" s="53">
        <f ca="1"/>
        <v>12</v>
      </c>
      <c r="O3632" s="53" t="str">
        <f ca="1"/>
        <v>1909-12</v>
      </c>
    </row>
    <row r="3633" spans="12:15" x14ac:dyDescent="0.4">
      <c r="L3633" s="56">
        <f ca="1"/>
        <v>3632</v>
      </c>
      <c r="M3633" s="53">
        <f ca="1"/>
        <v>1909</v>
      </c>
      <c r="N3633" s="53">
        <f ca="1"/>
        <v>12</v>
      </c>
      <c r="O3633" s="53" t="str">
        <f ca="1"/>
        <v>1909-12</v>
      </c>
    </row>
    <row r="3634" spans="12:15" x14ac:dyDescent="0.4">
      <c r="L3634" s="56">
        <f ca="1"/>
        <v>3633</v>
      </c>
      <c r="M3634" s="53">
        <f ca="1"/>
        <v>1909</v>
      </c>
      <c r="N3634" s="53">
        <f ca="1"/>
        <v>12</v>
      </c>
      <c r="O3634" s="53" t="str">
        <f ca="1"/>
        <v>1909-12</v>
      </c>
    </row>
    <row r="3635" spans="12:15" x14ac:dyDescent="0.4">
      <c r="L3635" s="56">
        <f ca="1"/>
        <v>3634</v>
      </c>
      <c r="M3635" s="53">
        <f ca="1"/>
        <v>1909</v>
      </c>
      <c r="N3635" s="53">
        <f ca="1"/>
        <v>12</v>
      </c>
      <c r="O3635" s="53" t="str">
        <f ca="1"/>
        <v>1909-12</v>
      </c>
    </row>
    <row r="3636" spans="12:15" x14ac:dyDescent="0.4">
      <c r="L3636" s="56">
        <f ca="1"/>
        <v>3635</v>
      </c>
      <c r="M3636" s="53">
        <f ca="1"/>
        <v>1909</v>
      </c>
      <c r="N3636" s="53">
        <f ca="1"/>
        <v>12</v>
      </c>
      <c r="O3636" s="53" t="str">
        <f ca="1"/>
        <v>1909-12</v>
      </c>
    </row>
    <row r="3637" spans="12:15" x14ac:dyDescent="0.4">
      <c r="L3637" s="56">
        <f ca="1"/>
        <v>3636</v>
      </c>
      <c r="M3637" s="53">
        <f ca="1"/>
        <v>1909</v>
      </c>
      <c r="N3637" s="53">
        <f ca="1"/>
        <v>12</v>
      </c>
      <c r="O3637" s="53" t="str">
        <f ca="1"/>
        <v>1909-12</v>
      </c>
    </row>
    <row r="3638" spans="12:15" x14ac:dyDescent="0.4">
      <c r="L3638" s="56">
        <f ca="1"/>
        <v>3637</v>
      </c>
      <c r="M3638" s="53">
        <f ca="1"/>
        <v>1909</v>
      </c>
      <c r="N3638" s="53">
        <f ca="1"/>
        <v>12</v>
      </c>
      <c r="O3638" s="53" t="str">
        <f ca="1"/>
        <v>1909-12</v>
      </c>
    </row>
    <row r="3639" spans="12:15" x14ac:dyDescent="0.4">
      <c r="L3639" s="56">
        <f ca="1"/>
        <v>3638</v>
      </c>
      <c r="M3639" s="53">
        <f ca="1"/>
        <v>1909</v>
      </c>
      <c r="N3639" s="53">
        <f ca="1"/>
        <v>12</v>
      </c>
      <c r="O3639" s="53" t="str">
        <f ca="1"/>
        <v>1909-12</v>
      </c>
    </row>
    <row r="3640" spans="12:15" x14ac:dyDescent="0.4">
      <c r="L3640" s="56">
        <f ca="1"/>
        <v>3639</v>
      </c>
      <c r="M3640" s="53">
        <f ca="1"/>
        <v>1909</v>
      </c>
      <c r="N3640" s="53">
        <f ca="1"/>
        <v>12</v>
      </c>
      <c r="O3640" s="53" t="str">
        <f ca="1"/>
        <v>1909-12</v>
      </c>
    </row>
    <row r="3641" spans="12:15" x14ac:dyDescent="0.4">
      <c r="L3641" s="56">
        <f ca="1"/>
        <v>3640</v>
      </c>
      <c r="M3641" s="53">
        <f ca="1"/>
        <v>1909</v>
      </c>
      <c r="N3641" s="53">
        <f ca="1"/>
        <v>12</v>
      </c>
      <c r="O3641" s="53" t="str">
        <f ca="1"/>
        <v>1909-12</v>
      </c>
    </row>
    <row r="3642" spans="12:15" x14ac:dyDescent="0.4">
      <c r="L3642" s="56">
        <f ca="1"/>
        <v>3641</v>
      </c>
      <c r="M3642" s="53">
        <f ca="1"/>
        <v>1909</v>
      </c>
      <c r="N3642" s="53">
        <f ca="1"/>
        <v>12</v>
      </c>
      <c r="O3642" s="53" t="str">
        <f ca="1"/>
        <v>1909-12</v>
      </c>
    </row>
    <row r="3643" spans="12:15" x14ac:dyDescent="0.4">
      <c r="L3643" s="56">
        <f ca="1"/>
        <v>3642</v>
      </c>
      <c r="M3643" s="53">
        <f ca="1"/>
        <v>1909</v>
      </c>
      <c r="N3643" s="53">
        <f ca="1"/>
        <v>12</v>
      </c>
      <c r="O3643" s="53" t="str">
        <f ca="1"/>
        <v>1909-12</v>
      </c>
    </row>
    <row r="3644" spans="12:15" x14ac:dyDescent="0.4">
      <c r="L3644" s="56">
        <f ca="1"/>
        <v>3643</v>
      </c>
      <c r="M3644" s="53">
        <f ca="1"/>
        <v>1909</v>
      </c>
      <c r="N3644" s="53">
        <f ca="1"/>
        <v>12</v>
      </c>
      <c r="O3644" s="53" t="str">
        <f ca="1"/>
        <v>1909-12</v>
      </c>
    </row>
    <row r="3645" spans="12:15" x14ac:dyDescent="0.4">
      <c r="L3645" s="56">
        <f ca="1"/>
        <v>3644</v>
      </c>
      <c r="M3645" s="53">
        <f ca="1"/>
        <v>1909</v>
      </c>
      <c r="N3645" s="53">
        <f ca="1"/>
        <v>12</v>
      </c>
      <c r="O3645" s="53" t="str">
        <f ca="1"/>
        <v>1909-12</v>
      </c>
    </row>
    <row r="3646" spans="12:15" x14ac:dyDescent="0.4">
      <c r="L3646" s="56">
        <f ca="1"/>
        <v>3645</v>
      </c>
      <c r="M3646" s="53">
        <f ca="1"/>
        <v>1909</v>
      </c>
      <c r="N3646" s="53">
        <f ca="1"/>
        <v>12</v>
      </c>
      <c r="O3646" s="53" t="str">
        <f ca="1"/>
        <v>1909-12</v>
      </c>
    </row>
    <row r="3647" spans="12:15" x14ac:dyDescent="0.4">
      <c r="L3647" s="56">
        <f ca="1"/>
        <v>3646</v>
      </c>
      <c r="M3647" s="53">
        <f ca="1"/>
        <v>1909</v>
      </c>
      <c r="N3647" s="53">
        <f ca="1"/>
        <v>12</v>
      </c>
      <c r="O3647" s="53" t="str">
        <f ca="1"/>
        <v>1909-12</v>
      </c>
    </row>
    <row r="3648" spans="12:15" x14ac:dyDescent="0.4">
      <c r="L3648" s="56">
        <f ca="1"/>
        <v>3647</v>
      </c>
      <c r="M3648" s="53">
        <f ca="1"/>
        <v>1909</v>
      </c>
      <c r="N3648" s="53">
        <f ca="1"/>
        <v>12</v>
      </c>
      <c r="O3648" s="53" t="str">
        <f ca="1"/>
        <v>1909-12</v>
      </c>
    </row>
    <row r="3649" spans="12:15" x14ac:dyDescent="0.4">
      <c r="L3649" s="56">
        <f ca="1"/>
        <v>3648</v>
      </c>
      <c r="M3649" s="53">
        <f ca="1"/>
        <v>1909</v>
      </c>
      <c r="N3649" s="53">
        <f ca="1"/>
        <v>12</v>
      </c>
      <c r="O3649" s="53" t="str">
        <f ca="1"/>
        <v>1909-12</v>
      </c>
    </row>
    <row r="3650" spans="12:15" x14ac:dyDescent="0.4">
      <c r="L3650" s="56">
        <f ca="1"/>
        <v>3649</v>
      </c>
      <c r="M3650" s="53">
        <f ca="1"/>
        <v>1909</v>
      </c>
      <c r="N3650" s="53">
        <f ca="1"/>
        <v>12</v>
      </c>
      <c r="O3650" s="53" t="str">
        <f ca="1"/>
        <v>1909-12</v>
      </c>
    </row>
    <row r="3651" spans="12:15" x14ac:dyDescent="0.4">
      <c r="L3651" s="56">
        <f ca="1"/>
        <v>3650</v>
      </c>
      <c r="M3651" s="53">
        <f ca="1"/>
        <v>1909</v>
      </c>
      <c r="N3651" s="53">
        <f ca="1"/>
        <v>12</v>
      </c>
      <c r="O3651" s="53" t="str">
        <f ca="1"/>
        <v>1909-12</v>
      </c>
    </row>
    <row r="3652" spans="12:15" x14ac:dyDescent="0.4">
      <c r="L3652" s="56">
        <f ca="1"/>
        <v>3651</v>
      </c>
      <c r="M3652" s="53">
        <f ca="1"/>
        <v>1909</v>
      </c>
      <c r="N3652" s="53">
        <f ca="1"/>
        <v>12</v>
      </c>
      <c r="O3652" s="53" t="str">
        <f ca="1"/>
        <v>1909-12</v>
      </c>
    </row>
    <row r="3653" spans="12:15" x14ac:dyDescent="0.4">
      <c r="L3653" s="56">
        <f ca="1"/>
        <v>3652</v>
      </c>
      <c r="M3653" s="53">
        <f ca="1"/>
        <v>1909</v>
      </c>
      <c r="N3653" s="53">
        <f ca="1"/>
        <v>12</v>
      </c>
      <c r="O3653" s="53" t="str">
        <f ca="1"/>
        <v>1909-12</v>
      </c>
    </row>
    <row r="3654" spans="12:15" x14ac:dyDescent="0.4">
      <c r="L3654" s="56">
        <f ca="1"/>
        <v>3653</v>
      </c>
      <c r="M3654" s="53">
        <f ca="1"/>
        <v>1909</v>
      </c>
      <c r="N3654" s="53">
        <f ca="1"/>
        <v>12</v>
      </c>
      <c r="O3654" s="53" t="str">
        <f ca="1"/>
        <v>1909-12</v>
      </c>
    </row>
    <row r="3655" spans="12:15" x14ac:dyDescent="0.4">
      <c r="L3655" s="56">
        <f ca="1"/>
        <v>3654</v>
      </c>
      <c r="M3655" s="53">
        <f ca="1"/>
        <v>1910</v>
      </c>
      <c r="N3655" s="53">
        <f ca="1"/>
        <v>1</v>
      </c>
      <c r="O3655" s="53" t="str">
        <f ca="1"/>
        <v>1910-01</v>
      </c>
    </row>
    <row r="3656" spans="12:15" x14ac:dyDescent="0.4">
      <c r="L3656" s="56">
        <f ca="1"/>
        <v>3655</v>
      </c>
      <c r="M3656" s="53">
        <f ca="1"/>
        <v>1910</v>
      </c>
      <c r="N3656" s="53">
        <f ca="1"/>
        <v>1</v>
      </c>
      <c r="O3656" s="53" t="str">
        <f ca="1"/>
        <v>1910-01</v>
      </c>
    </row>
    <row r="3657" spans="12:15" x14ac:dyDescent="0.4">
      <c r="L3657" s="56">
        <f ca="1"/>
        <v>3656</v>
      </c>
      <c r="M3657" s="53">
        <f ca="1"/>
        <v>1910</v>
      </c>
      <c r="N3657" s="53">
        <f ca="1"/>
        <v>1</v>
      </c>
      <c r="O3657" s="53" t="str">
        <f ca="1"/>
        <v>1910-01</v>
      </c>
    </row>
    <row r="3658" spans="12:15" x14ac:dyDescent="0.4">
      <c r="L3658" s="56">
        <f ca="1"/>
        <v>3657</v>
      </c>
      <c r="M3658" s="53">
        <f ca="1"/>
        <v>1910</v>
      </c>
      <c r="N3658" s="53">
        <f ca="1"/>
        <v>1</v>
      </c>
      <c r="O3658" s="53" t="str">
        <f ca="1"/>
        <v>1910-01</v>
      </c>
    </row>
    <row r="3659" spans="12:15" x14ac:dyDescent="0.4">
      <c r="L3659" s="56">
        <f ca="1"/>
        <v>3658</v>
      </c>
      <c r="M3659" s="53">
        <f ca="1"/>
        <v>1910</v>
      </c>
      <c r="N3659" s="53">
        <f ca="1"/>
        <v>1</v>
      </c>
      <c r="O3659" s="53" t="str">
        <f ca="1"/>
        <v>1910-01</v>
      </c>
    </row>
    <row r="3660" spans="12:15" x14ac:dyDescent="0.4">
      <c r="L3660" s="56">
        <f ca="1"/>
        <v>3659</v>
      </c>
      <c r="M3660" s="53">
        <f ca="1"/>
        <v>1910</v>
      </c>
      <c r="N3660" s="53">
        <f ca="1"/>
        <v>1</v>
      </c>
      <c r="O3660" s="53" t="str">
        <f ca="1"/>
        <v>1910-01</v>
      </c>
    </row>
    <row r="3661" spans="12:15" x14ac:dyDescent="0.4">
      <c r="L3661" s="56">
        <f ca="1"/>
        <v>3660</v>
      </c>
      <c r="M3661" s="53">
        <f ca="1"/>
        <v>1910</v>
      </c>
      <c r="N3661" s="53">
        <f ca="1"/>
        <v>1</v>
      </c>
      <c r="O3661" s="53" t="str">
        <f ca="1"/>
        <v>1910-01</v>
      </c>
    </row>
    <row r="3662" spans="12:15" x14ac:dyDescent="0.4">
      <c r="L3662" s="56">
        <f ca="1"/>
        <v>3661</v>
      </c>
      <c r="M3662" s="53">
        <f ca="1"/>
        <v>1910</v>
      </c>
      <c r="N3662" s="53">
        <f ca="1"/>
        <v>1</v>
      </c>
      <c r="O3662" s="53" t="str">
        <f ca="1"/>
        <v>1910-01</v>
      </c>
    </row>
    <row r="3663" spans="12:15" x14ac:dyDescent="0.4">
      <c r="L3663" s="56">
        <f ca="1"/>
        <v>3662</v>
      </c>
      <c r="M3663" s="53">
        <f ca="1"/>
        <v>1910</v>
      </c>
      <c r="N3663" s="53">
        <f ca="1"/>
        <v>1</v>
      </c>
      <c r="O3663" s="53" t="str">
        <f ca="1"/>
        <v>1910-01</v>
      </c>
    </row>
    <row r="3664" spans="12:15" x14ac:dyDescent="0.4">
      <c r="L3664" s="56">
        <f ca="1"/>
        <v>3663</v>
      </c>
      <c r="M3664" s="53">
        <f ca="1"/>
        <v>1910</v>
      </c>
      <c r="N3664" s="53">
        <f ca="1"/>
        <v>1</v>
      </c>
      <c r="O3664" s="53" t="str">
        <f ca="1"/>
        <v>1910-01</v>
      </c>
    </row>
    <row r="3665" spans="12:15" x14ac:dyDescent="0.4">
      <c r="L3665" s="56">
        <f ca="1"/>
        <v>3664</v>
      </c>
      <c r="M3665" s="53">
        <f ca="1"/>
        <v>1910</v>
      </c>
      <c r="N3665" s="53">
        <f ca="1"/>
        <v>1</v>
      </c>
      <c r="O3665" s="53" t="str">
        <f ca="1"/>
        <v>1910-01</v>
      </c>
    </row>
    <row r="3666" spans="12:15" x14ac:dyDescent="0.4">
      <c r="L3666" s="56">
        <f ca="1"/>
        <v>3665</v>
      </c>
      <c r="M3666" s="53">
        <f ca="1"/>
        <v>1910</v>
      </c>
      <c r="N3666" s="53">
        <f ca="1"/>
        <v>1</v>
      </c>
      <c r="O3666" s="53" t="str">
        <f ca="1"/>
        <v>1910-01</v>
      </c>
    </row>
    <row r="3667" spans="12:15" x14ac:dyDescent="0.4">
      <c r="L3667" s="56">
        <f ca="1"/>
        <v>3666</v>
      </c>
      <c r="M3667" s="53">
        <f ca="1"/>
        <v>1910</v>
      </c>
      <c r="N3667" s="53">
        <f ca="1"/>
        <v>1</v>
      </c>
      <c r="O3667" s="53" t="str">
        <f ca="1"/>
        <v>1910-01</v>
      </c>
    </row>
    <row r="3668" spans="12:15" x14ac:dyDescent="0.4">
      <c r="L3668" s="56">
        <f ca="1"/>
        <v>3667</v>
      </c>
      <c r="M3668" s="53">
        <f ca="1"/>
        <v>1910</v>
      </c>
      <c r="N3668" s="53">
        <f ca="1"/>
        <v>1</v>
      </c>
      <c r="O3668" s="53" t="str">
        <f ca="1"/>
        <v>1910-01</v>
      </c>
    </row>
    <row r="3669" spans="12:15" x14ac:dyDescent="0.4">
      <c r="L3669" s="56">
        <f ca="1"/>
        <v>3668</v>
      </c>
      <c r="M3669" s="53">
        <f ca="1"/>
        <v>1910</v>
      </c>
      <c r="N3669" s="53">
        <f ca="1"/>
        <v>1</v>
      </c>
      <c r="O3669" s="53" t="str">
        <f ca="1"/>
        <v>1910-01</v>
      </c>
    </row>
    <row r="3670" spans="12:15" x14ac:dyDescent="0.4">
      <c r="L3670" s="56">
        <f ca="1"/>
        <v>3669</v>
      </c>
      <c r="M3670" s="53">
        <f ca="1"/>
        <v>1910</v>
      </c>
      <c r="N3670" s="53">
        <f ca="1"/>
        <v>1</v>
      </c>
      <c r="O3670" s="53" t="str">
        <f ca="1"/>
        <v>1910-01</v>
      </c>
    </row>
    <row r="3671" spans="12:15" x14ac:dyDescent="0.4">
      <c r="L3671" s="56">
        <f ca="1"/>
        <v>3670</v>
      </c>
      <c r="M3671" s="53">
        <f ca="1"/>
        <v>1910</v>
      </c>
      <c r="N3671" s="53">
        <f ca="1"/>
        <v>1</v>
      </c>
      <c r="O3671" s="53" t="str">
        <f ca="1"/>
        <v>1910-01</v>
      </c>
    </row>
    <row r="3672" spans="12:15" x14ac:dyDescent="0.4">
      <c r="L3672" s="56">
        <f ca="1"/>
        <v>3671</v>
      </c>
      <c r="M3672" s="53">
        <f ca="1"/>
        <v>1910</v>
      </c>
      <c r="N3672" s="53">
        <f ca="1"/>
        <v>1</v>
      </c>
      <c r="O3672" s="53" t="str">
        <f ca="1"/>
        <v>1910-01</v>
      </c>
    </row>
    <row r="3673" spans="12:15" x14ac:dyDescent="0.4">
      <c r="L3673" s="56">
        <f ca="1"/>
        <v>3672</v>
      </c>
      <c r="M3673" s="53">
        <f ca="1"/>
        <v>1910</v>
      </c>
      <c r="N3673" s="53">
        <f ca="1"/>
        <v>1</v>
      </c>
      <c r="O3673" s="53" t="str">
        <f ca="1"/>
        <v>1910-01</v>
      </c>
    </row>
    <row r="3674" spans="12:15" x14ac:dyDescent="0.4">
      <c r="L3674" s="56">
        <f ca="1"/>
        <v>3673</v>
      </c>
      <c r="M3674" s="53">
        <f ca="1"/>
        <v>1910</v>
      </c>
      <c r="N3674" s="53">
        <f ca="1"/>
        <v>1</v>
      </c>
      <c r="O3674" s="53" t="str">
        <f ca="1"/>
        <v>1910-01</v>
      </c>
    </row>
    <row r="3675" spans="12:15" x14ac:dyDescent="0.4">
      <c r="L3675" s="56">
        <f ca="1"/>
        <v>3674</v>
      </c>
      <c r="M3675" s="53">
        <f ca="1"/>
        <v>1910</v>
      </c>
      <c r="N3675" s="53">
        <f ca="1"/>
        <v>1</v>
      </c>
      <c r="O3675" s="53" t="str">
        <f ca="1"/>
        <v>1910-01</v>
      </c>
    </row>
    <row r="3676" spans="12:15" x14ac:dyDescent="0.4">
      <c r="L3676" s="56">
        <f ca="1"/>
        <v>3675</v>
      </c>
      <c r="M3676" s="53">
        <f ca="1"/>
        <v>1910</v>
      </c>
      <c r="N3676" s="53">
        <f ca="1"/>
        <v>1</v>
      </c>
      <c r="O3676" s="53" t="str">
        <f ca="1"/>
        <v>1910-01</v>
      </c>
    </row>
    <row r="3677" spans="12:15" x14ac:dyDescent="0.4">
      <c r="L3677" s="56">
        <f ca="1"/>
        <v>3676</v>
      </c>
      <c r="M3677" s="53">
        <f ca="1"/>
        <v>1910</v>
      </c>
      <c r="N3677" s="53">
        <f ca="1"/>
        <v>1</v>
      </c>
      <c r="O3677" s="53" t="str">
        <f ca="1"/>
        <v>1910-01</v>
      </c>
    </row>
    <row r="3678" spans="12:15" x14ac:dyDescent="0.4">
      <c r="L3678" s="56">
        <f ca="1"/>
        <v>3677</v>
      </c>
      <c r="M3678" s="53">
        <f ca="1"/>
        <v>1910</v>
      </c>
      <c r="N3678" s="53">
        <f ca="1"/>
        <v>1</v>
      </c>
      <c r="O3678" s="53" t="str">
        <f ca="1"/>
        <v>1910-01</v>
      </c>
    </row>
    <row r="3679" spans="12:15" x14ac:dyDescent="0.4">
      <c r="L3679" s="56">
        <f ca="1"/>
        <v>3678</v>
      </c>
      <c r="M3679" s="53">
        <f ca="1"/>
        <v>1910</v>
      </c>
      <c r="N3679" s="53">
        <f ca="1"/>
        <v>1</v>
      </c>
      <c r="O3679" s="53" t="str">
        <f ca="1"/>
        <v>1910-01</v>
      </c>
    </row>
    <row r="3680" spans="12:15" x14ac:dyDescent="0.4">
      <c r="L3680" s="56">
        <f ca="1"/>
        <v>3679</v>
      </c>
      <c r="M3680" s="53">
        <f ca="1"/>
        <v>1910</v>
      </c>
      <c r="N3680" s="53">
        <f ca="1"/>
        <v>1</v>
      </c>
      <c r="O3680" s="53" t="str">
        <f ca="1"/>
        <v>1910-01</v>
      </c>
    </row>
    <row r="3681" spans="12:15" x14ac:dyDescent="0.4">
      <c r="L3681" s="56">
        <f ca="1"/>
        <v>3680</v>
      </c>
      <c r="M3681" s="53">
        <f ca="1"/>
        <v>1910</v>
      </c>
      <c r="N3681" s="53">
        <f ca="1"/>
        <v>1</v>
      </c>
      <c r="O3681" s="53" t="str">
        <f ca="1"/>
        <v>1910-01</v>
      </c>
    </row>
    <row r="3682" spans="12:15" x14ac:dyDescent="0.4">
      <c r="L3682" s="56">
        <f ca="1"/>
        <v>3681</v>
      </c>
      <c r="M3682" s="53">
        <f ca="1"/>
        <v>1910</v>
      </c>
      <c r="N3682" s="53">
        <f ca="1"/>
        <v>1</v>
      </c>
      <c r="O3682" s="53" t="str">
        <f ca="1"/>
        <v>1910-01</v>
      </c>
    </row>
    <row r="3683" spans="12:15" x14ac:dyDescent="0.4">
      <c r="L3683" s="56">
        <f ca="1"/>
        <v>3682</v>
      </c>
      <c r="M3683" s="53">
        <f ca="1"/>
        <v>1910</v>
      </c>
      <c r="N3683" s="53">
        <f ca="1"/>
        <v>1</v>
      </c>
      <c r="O3683" s="53" t="str">
        <f ca="1"/>
        <v>1910-01</v>
      </c>
    </row>
    <row r="3684" spans="12:15" x14ac:dyDescent="0.4">
      <c r="L3684" s="56">
        <f ca="1"/>
        <v>3683</v>
      </c>
      <c r="M3684" s="53">
        <f ca="1"/>
        <v>1910</v>
      </c>
      <c r="N3684" s="53">
        <f ca="1"/>
        <v>1</v>
      </c>
      <c r="O3684" s="53" t="str">
        <f ca="1"/>
        <v>1910-01</v>
      </c>
    </row>
    <row r="3685" spans="12:15" x14ac:dyDescent="0.4">
      <c r="L3685" s="56">
        <f ca="1"/>
        <v>3684</v>
      </c>
      <c r="M3685" s="53">
        <f ca="1"/>
        <v>1910</v>
      </c>
      <c r="N3685" s="53">
        <f ca="1"/>
        <v>1</v>
      </c>
      <c r="O3685" s="53" t="str">
        <f ca="1"/>
        <v>1910-01</v>
      </c>
    </row>
    <row r="3686" spans="12:15" x14ac:dyDescent="0.4">
      <c r="L3686" s="56">
        <f ca="1"/>
        <v>3685</v>
      </c>
      <c r="M3686" s="53">
        <f ca="1"/>
        <v>1910</v>
      </c>
      <c r="N3686" s="53">
        <f ca="1"/>
        <v>2</v>
      </c>
      <c r="O3686" s="53" t="str">
        <f ca="1"/>
        <v>1910-02</v>
      </c>
    </row>
    <row r="3687" spans="12:15" x14ac:dyDescent="0.4">
      <c r="L3687" s="56">
        <f ca="1"/>
        <v>3686</v>
      </c>
      <c r="M3687" s="53">
        <f ca="1"/>
        <v>1910</v>
      </c>
      <c r="N3687" s="53">
        <f ca="1"/>
        <v>2</v>
      </c>
      <c r="O3687" s="53" t="str">
        <f ca="1"/>
        <v>1910-02</v>
      </c>
    </row>
    <row r="3688" spans="12:15" x14ac:dyDescent="0.4">
      <c r="L3688" s="56">
        <f ca="1"/>
        <v>3687</v>
      </c>
      <c r="M3688" s="53">
        <f ca="1"/>
        <v>1910</v>
      </c>
      <c r="N3688" s="53">
        <f ca="1"/>
        <v>2</v>
      </c>
      <c r="O3688" s="53" t="str">
        <f ca="1"/>
        <v>1910-02</v>
      </c>
    </row>
    <row r="3689" spans="12:15" x14ac:dyDescent="0.4">
      <c r="L3689" s="56">
        <f ca="1"/>
        <v>3688</v>
      </c>
      <c r="M3689" s="53">
        <f ca="1"/>
        <v>1910</v>
      </c>
      <c r="N3689" s="53">
        <f ca="1"/>
        <v>2</v>
      </c>
      <c r="O3689" s="53" t="str">
        <f ca="1"/>
        <v>1910-02</v>
      </c>
    </row>
    <row r="3690" spans="12:15" x14ac:dyDescent="0.4">
      <c r="L3690" s="56">
        <f ca="1"/>
        <v>3689</v>
      </c>
      <c r="M3690" s="53">
        <f ca="1"/>
        <v>1910</v>
      </c>
      <c r="N3690" s="53">
        <f ca="1"/>
        <v>2</v>
      </c>
      <c r="O3690" s="53" t="str">
        <f ca="1"/>
        <v>1910-02</v>
      </c>
    </row>
    <row r="3691" spans="12:15" x14ac:dyDescent="0.4">
      <c r="L3691" s="56">
        <f ca="1"/>
        <v>3690</v>
      </c>
      <c r="M3691" s="53">
        <f ca="1"/>
        <v>1910</v>
      </c>
      <c r="N3691" s="53">
        <f ca="1"/>
        <v>2</v>
      </c>
      <c r="O3691" s="53" t="str">
        <f ca="1"/>
        <v>1910-02</v>
      </c>
    </row>
    <row r="3692" spans="12:15" x14ac:dyDescent="0.4">
      <c r="L3692" s="56">
        <f ca="1"/>
        <v>3691</v>
      </c>
      <c r="M3692" s="53">
        <f ca="1"/>
        <v>1910</v>
      </c>
      <c r="N3692" s="53">
        <f ca="1"/>
        <v>2</v>
      </c>
      <c r="O3692" s="53" t="str">
        <f ca="1"/>
        <v>1910-02</v>
      </c>
    </row>
    <row r="3693" spans="12:15" x14ac:dyDescent="0.4">
      <c r="L3693" s="56">
        <f ca="1"/>
        <v>3692</v>
      </c>
      <c r="M3693" s="53">
        <f ca="1"/>
        <v>1910</v>
      </c>
      <c r="N3693" s="53">
        <f ca="1"/>
        <v>2</v>
      </c>
      <c r="O3693" s="53" t="str">
        <f ca="1"/>
        <v>1910-02</v>
      </c>
    </row>
    <row r="3694" spans="12:15" x14ac:dyDescent="0.4">
      <c r="L3694" s="56">
        <f ca="1"/>
        <v>3693</v>
      </c>
      <c r="M3694" s="53">
        <f ca="1"/>
        <v>1910</v>
      </c>
      <c r="N3694" s="53">
        <f ca="1"/>
        <v>2</v>
      </c>
      <c r="O3694" s="53" t="str">
        <f ca="1"/>
        <v>1910-02</v>
      </c>
    </row>
    <row r="3695" spans="12:15" x14ac:dyDescent="0.4">
      <c r="L3695" s="56">
        <f ca="1"/>
        <v>3694</v>
      </c>
      <c r="M3695" s="53">
        <f ca="1"/>
        <v>1910</v>
      </c>
      <c r="N3695" s="53">
        <f ca="1"/>
        <v>2</v>
      </c>
      <c r="O3695" s="53" t="str">
        <f ca="1"/>
        <v>1910-02</v>
      </c>
    </row>
    <row r="3696" spans="12:15" x14ac:dyDescent="0.4">
      <c r="L3696" s="56">
        <f ca="1"/>
        <v>3695</v>
      </c>
      <c r="M3696" s="53">
        <f ca="1"/>
        <v>1910</v>
      </c>
      <c r="N3696" s="53">
        <f ca="1"/>
        <v>2</v>
      </c>
      <c r="O3696" s="53" t="str">
        <f ca="1"/>
        <v>1910-02</v>
      </c>
    </row>
    <row r="3697" spans="12:15" x14ac:dyDescent="0.4">
      <c r="L3697" s="56">
        <f ca="1"/>
        <v>3696</v>
      </c>
      <c r="M3697" s="53">
        <f ca="1"/>
        <v>1910</v>
      </c>
      <c r="N3697" s="53">
        <f ca="1"/>
        <v>2</v>
      </c>
      <c r="O3697" s="53" t="str">
        <f ca="1"/>
        <v>1910-02</v>
      </c>
    </row>
    <row r="3698" spans="12:15" x14ac:dyDescent="0.4">
      <c r="L3698" s="56">
        <f ca="1"/>
        <v>3697</v>
      </c>
      <c r="M3698" s="53">
        <f ca="1"/>
        <v>1910</v>
      </c>
      <c r="N3698" s="53">
        <f ca="1"/>
        <v>2</v>
      </c>
      <c r="O3698" s="53" t="str">
        <f ca="1"/>
        <v>1910-02</v>
      </c>
    </row>
    <row r="3699" spans="12:15" x14ac:dyDescent="0.4">
      <c r="L3699" s="56">
        <f ca="1"/>
        <v>3698</v>
      </c>
      <c r="M3699" s="53">
        <f ca="1"/>
        <v>1910</v>
      </c>
      <c r="N3699" s="53">
        <f ca="1"/>
        <v>2</v>
      </c>
      <c r="O3699" s="53" t="str">
        <f ca="1"/>
        <v>1910-02</v>
      </c>
    </row>
    <row r="3700" spans="12:15" x14ac:dyDescent="0.4">
      <c r="L3700" s="56">
        <f ca="1"/>
        <v>3699</v>
      </c>
      <c r="M3700" s="53">
        <f ca="1"/>
        <v>1910</v>
      </c>
      <c r="N3700" s="53">
        <f ca="1"/>
        <v>2</v>
      </c>
      <c r="O3700" s="53" t="str">
        <f ca="1"/>
        <v>1910-02</v>
      </c>
    </row>
    <row r="3701" spans="12:15" x14ac:dyDescent="0.4">
      <c r="L3701" s="56">
        <f ca="1"/>
        <v>3700</v>
      </c>
      <c r="M3701" s="53">
        <f ca="1"/>
        <v>1910</v>
      </c>
      <c r="N3701" s="53">
        <f ca="1"/>
        <v>2</v>
      </c>
      <c r="O3701" s="53" t="str">
        <f ca="1"/>
        <v>1910-02</v>
      </c>
    </row>
    <row r="3702" spans="12:15" x14ac:dyDescent="0.4">
      <c r="L3702" s="56">
        <f ca="1"/>
        <v>3701</v>
      </c>
      <c r="M3702" s="53">
        <f ca="1"/>
        <v>1910</v>
      </c>
      <c r="N3702" s="53">
        <f ca="1"/>
        <v>2</v>
      </c>
      <c r="O3702" s="53" t="str">
        <f ca="1"/>
        <v>1910-02</v>
      </c>
    </row>
    <row r="3703" spans="12:15" x14ac:dyDescent="0.4">
      <c r="L3703" s="56">
        <f ca="1"/>
        <v>3702</v>
      </c>
      <c r="M3703" s="53">
        <f ca="1"/>
        <v>1910</v>
      </c>
      <c r="N3703" s="53">
        <f ca="1"/>
        <v>2</v>
      </c>
      <c r="O3703" s="53" t="str">
        <f ca="1"/>
        <v>1910-02</v>
      </c>
    </row>
    <row r="3704" spans="12:15" x14ac:dyDescent="0.4">
      <c r="L3704" s="56">
        <f ca="1"/>
        <v>3703</v>
      </c>
      <c r="M3704" s="53">
        <f ca="1"/>
        <v>1910</v>
      </c>
      <c r="N3704" s="53">
        <f ca="1"/>
        <v>2</v>
      </c>
      <c r="O3704" s="53" t="str">
        <f ca="1"/>
        <v>1910-02</v>
      </c>
    </row>
    <row r="3705" spans="12:15" x14ac:dyDescent="0.4">
      <c r="L3705" s="56">
        <f ca="1"/>
        <v>3704</v>
      </c>
      <c r="M3705" s="53">
        <f ca="1"/>
        <v>1910</v>
      </c>
      <c r="N3705" s="53">
        <f ca="1"/>
        <v>2</v>
      </c>
      <c r="O3705" s="53" t="str">
        <f ca="1"/>
        <v>1910-02</v>
      </c>
    </row>
    <row r="3706" spans="12:15" x14ac:dyDescent="0.4">
      <c r="L3706" s="56">
        <f ca="1"/>
        <v>3705</v>
      </c>
      <c r="M3706" s="53">
        <f ca="1"/>
        <v>1910</v>
      </c>
      <c r="N3706" s="53">
        <f ca="1"/>
        <v>2</v>
      </c>
      <c r="O3706" s="53" t="str">
        <f ca="1"/>
        <v>1910-02</v>
      </c>
    </row>
    <row r="3707" spans="12:15" x14ac:dyDescent="0.4">
      <c r="L3707" s="56">
        <f ca="1"/>
        <v>3706</v>
      </c>
      <c r="M3707" s="53">
        <f ca="1"/>
        <v>1910</v>
      </c>
      <c r="N3707" s="53">
        <f ca="1"/>
        <v>2</v>
      </c>
      <c r="O3707" s="53" t="str">
        <f ca="1"/>
        <v>1910-02</v>
      </c>
    </row>
    <row r="3708" spans="12:15" x14ac:dyDescent="0.4">
      <c r="L3708" s="56">
        <f ca="1"/>
        <v>3707</v>
      </c>
      <c r="M3708" s="53">
        <f ca="1"/>
        <v>1910</v>
      </c>
      <c r="N3708" s="53">
        <f ca="1"/>
        <v>2</v>
      </c>
      <c r="O3708" s="53" t="str">
        <f ca="1"/>
        <v>1910-02</v>
      </c>
    </row>
    <row r="3709" spans="12:15" x14ac:dyDescent="0.4">
      <c r="L3709" s="56">
        <f ca="1"/>
        <v>3708</v>
      </c>
      <c r="M3709" s="53">
        <f ca="1"/>
        <v>1910</v>
      </c>
      <c r="N3709" s="53">
        <f ca="1"/>
        <v>2</v>
      </c>
      <c r="O3709" s="53" t="str">
        <f ca="1"/>
        <v>1910-02</v>
      </c>
    </row>
    <row r="3710" spans="12:15" x14ac:dyDescent="0.4">
      <c r="L3710" s="56">
        <f ca="1"/>
        <v>3709</v>
      </c>
      <c r="M3710" s="53">
        <f ca="1"/>
        <v>1910</v>
      </c>
      <c r="N3710" s="53">
        <f ca="1"/>
        <v>2</v>
      </c>
      <c r="O3710" s="53" t="str">
        <f ca="1"/>
        <v>1910-02</v>
      </c>
    </row>
    <row r="3711" spans="12:15" x14ac:dyDescent="0.4">
      <c r="L3711" s="56">
        <f ca="1"/>
        <v>3710</v>
      </c>
      <c r="M3711" s="53">
        <f ca="1"/>
        <v>1910</v>
      </c>
      <c r="N3711" s="53">
        <f ca="1"/>
        <v>2</v>
      </c>
      <c r="O3711" s="53" t="str">
        <f ca="1"/>
        <v>1910-02</v>
      </c>
    </row>
    <row r="3712" spans="12:15" x14ac:dyDescent="0.4">
      <c r="L3712" s="56">
        <f ca="1"/>
        <v>3711</v>
      </c>
      <c r="M3712" s="53">
        <f ca="1"/>
        <v>1910</v>
      </c>
      <c r="N3712" s="53">
        <f ca="1"/>
        <v>2</v>
      </c>
      <c r="O3712" s="53" t="str">
        <f ca="1"/>
        <v>1910-02</v>
      </c>
    </row>
    <row r="3713" spans="12:15" x14ac:dyDescent="0.4">
      <c r="L3713" s="56">
        <f ca="1"/>
        <v>3712</v>
      </c>
      <c r="M3713" s="53">
        <f ca="1"/>
        <v>1910</v>
      </c>
      <c r="N3713" s="53">
        <f ca="1"/>
        <v>2</v>
      </c>
      <c r="O3713" s="53" t="str">
        <f ca="1"/>
        <v>1910-02</v>
      </c>
    </row>
    <row r="3714" spans="12:15" x14ac:dyDescent="0.4">
      <c r="L3714" s="56">
        <f ca="1"/>
        <v>3713</v>
      </c>
      <c r="M3714" s="53">
        <f ca="1"/>
        <v>1910</v>
      </c>
      <c r="N3714" s="53">
        <f ca="1"/>
        <v>3</v>
      </c>
      <c r="O3714" s="53" t="str">
        <f ca="1"/>
        <v>1910-03</v>
      </c>
    </row>
    <row r="3715" spans="12:15" x14ac:dyDescent="0.4">
      <c r="L3715" s="56">
        <f ca="1"/>
        <v>3714</v>
      </c>
      <c r="M3715" s="53">
        <f ca="1"/>
        <v>1910</v>
      </c>
      <c r="N3715" s="53">
        <f ca="1"/>
        <v>3</v>
      </c>
      <c r="O3715" s="53" t="str">
        <f ca="1"/>
        <v>1910-03</v>
      </c>
    </row>
    <row r="3716" spans="12:15" x14ac:dyDescent="0.4">
      <c r="L3716" s="56">
        <f ca="1"/>
        <v>3715</v>
      </c>
      <c r="M3716" s="53">
        <f ca="1"/>
        <v>1910</v>
      </c>
      <c r="N3716" s="53">
        <f ca="1"/>
        <v>3</v>
      </c>
      <c r="O3716" s="53" t="str">
        <f ca="1"/>
        <v>1910-03</v>
      </c>
    </row>
    <row r="3717" spans="12:15" x14ac:dyDescent="0.4">
      <c r="L3717" s="56">
        <f ca="1"/>
        <v>3716</v>
      </c>
      <c r="M3717" s="53">
        <f ca="1"/>
        <v>1910</v>
      </c>
      <c r="N3717" s="53">
        <f ca="1"/>
        <v>3</v>
      </c>
      <c r="O3717" s="53" t="str">
        <f ca="1"/>
        <v>1910-03</v>
      </c>
    </row>
    <row r="3718" spans="12:15" x14ac:dyDescent="0.4">
      <c r="L3718" s="56">
        <f ca="1"/>
        <v>3717</v>
      </c>
      <c r="M3718" s="53">
        <f ca="1"/>
        <v>1910</v>
      </c>
      <c r="N3718" s="53">
        <f ca="1"/>
        <v>3</v>
      </c>
      <c r="O3718" s="53" t="str">
        <f ca="1"/>
        <v>1910-03</v>
      </c>
    </row>
    <row r="3719" spans="12:15" x14ac:dyDescent="0.4">
      <c r="L3719" s="56">
        <f ca="1"/>
        <v>3718</v>
      </c>
      <c r="M3719" s="53">
        <f ca="1"/>
        <v>1910</v>
      </c>
      <c r="N3719" s="53">
        <f ca="1"/>
        <v>3</v>
      </c>
      <c r="O3719" s="53" t="str">
        <f ca="1"/>
        <v>1910-03</v>
      </c>
    </row>
    <row r="3720" spans="12:15" x14ac:dyDescent="0.4">
      <c r="L3720" s="56">
        <f ca="1"/>
        <v>3719</v>
      </c>
      <c r="M3720" s="53">
        <f ca="1"/>
        <v>1910</v>
      </c>
      <c r="N3720" s="53">
        <f ca="1"/>
        <v>3</v>
      </c>
      <c r="O3720" s="53" t="str">
        <f ca="1"/>
        <v>1910-03</v>
      </c>
    </row>
    <row r="3721" spans="12:15" x14ac:dyDescent="0.4">
      <c r="L3721" s="56">
        <f ca="1"/>
        <v>3720</v>
      </c>
      <c r="M3721" s="53">
        <f ca="1"/>
        <v>1910</v>
      </c>
      <c r="N3721" s="53">
        <f ca="1"/>
        <v>3</v>
      </c>
      <c r="O3721" s="53" t="str">
        <f ca="1"/>
        <v>1910-03</v>
      </c>
    </row>
    <row r="3722" spans="12:15" x14ac:dyDescent="0.4">
      <c r="L3722" s="56">
        <f ca="1"/>
        <v>3721</v>
      </c>
      <c r="M3722" s="53">
        <f ca="1"/>
        <v>1910</v>
      </c>
      <c r="N3722" s="53">
        <f ca="1"/>
        <v>3</v>
      </c>
      <c r="O3722" s="53" t="str">
        <f ca="1"/>
        <v>1910-03</v>
      </c>
    </row>
    <row r="3723" spans="12:15" x14ac:dyDescent="0.4">
      <c r="L3723" s="56">
        <f ca="1"/>
        <v>3722</v>
      </c>
      <c r="M3723" s="53">
        <f ca="1"/>
        <v>1910</v>
      </c>
      <c r="N3723" s="53">
        <f ca="1"/>
        <v>3</v>
      </c>
      <c r="O3723" s="53" t="str">
        <f ca="1"/>
        <v>1910-03</v>
      </c>
    </row>
    <row r="3724" spans="12:15" x14ac:dyDescent="0.4">
      <c r="L3724" s="56">
        <f ca="1"/>
        <v>3723</v>
      </c>
      <c r="M3724" s="53">
        <f ca="1"/>
        <v>1910</v>
      </c>
      <c r="N3724" s="53">
        <f ca="1"/>
        <v>3</v>
      </c>
      <c r="O3724" s="53" t="str">
        <f ca="1"/>
        <v>1910-03</v>
      </c>
    </row>
    <row r="3725" spans="12:15" x14ac:dyDescent="0.4">
      <c r="L3725" s="56">
        <f ca="1"/>
        <v>3724</v>
      </c>
      <c r="M3725" s="53">
        <f ca="1"/>
        <v>1910</v>
      </c>
      <c r="N3725" s="53">
        <f ca="1"/>
        <v>3</v>
      </c>
      <c r="O3725" s="53" t="str">
        <f ca="1"/>
        <v>1910-03</v>
      </c>
    </row>
    <row r="3726" spans="12:15" x14ac:dyDescent="0.4">
      <c r="L3726" s="56">
        <f ca="1"/>
        <v>3725</v>
      </c>
      <c r="M3726" s="53">
        <f ca="1"/>
        <v>1910</v>
      </c>
      <c r="N3726" s="53">
        <f ca="1"/>
        <v>3</v>
      </c>
      <c r="O3726" s="53" t="str">
        <f ca="1"/>
        <v>1910-03</v>
      </c>
    </row>
    <row r="3727" spans="12:15" x14ac:dyDescent="0.4">
      <c r="L3727" s="56">
        <f ca="1"/>
        <v>3726</v>
      </c>
      <c r="M3727" s="53">
        <f ca="1"/>
        <v>1910</v>
      </c>
      <c r="N3727" s="53">
        <f ca="1"/>
        <v>3</v>
      </c>
      <c r="O3727" s="53" t="str">
        <f ca="1"/>
        <v>1910-03</v>
      </c>
    </row>
    <row r="3728" spans="12:15" x14ac:dyDescent="0.4">
      <c r="L3728" s="56">
        <f ca="1"/>
        <v>3727</v>
      </c>
      <c r="M3728" s="53">
        <f ca="1"/>
        <v>1910</v>
      </c>
      <c r="N3728" s="53">
        <f ca="1"/>
        <v>3</v>
      </c>
      <c r="O3728" s="53" t="str">
        <f ca="1"/>
        <v>1910-03</v>
      </c>
    </row>
    <row r="3729" spans="12:15" x14ac:dyDescent="0.4">
      <c r="L3729" s="56">
        <f ca="1"/>
        <v>3728</v>
      </c>
      <c r="M3729" s="53">
        <f ca="1"/>
        <v>1910</v>
      </c>
      <c r="N3729" s="53">
        <f ca="1"/>
        <v>3</v>
      </c>
      <c r="O3729" s="53" t="str">
        <f ca="1"/>
        <v>1910-03</v>
      </c>
    </row>
    <row r="3730" spans="12:15" x14ac:dyDescent="0.4">
      <c r="L3730" s="56">
        <f ca="1"/>
        <v>3729</v>
      </c>
      <c r="M3730" s="53">
        <f ca="1"/>
        <v>1910</v>
      </c>
      <c r="N3730" s="53">
        <f ca="1"/>
        <v>3</v>
      </c>
      <c r="O3730" s="53" t="str">
        <f ca="1"/>
        <v>1910-03</v>
      </c>
    </row>
    <row r="3731" spans="12:15" x14ac:dyDescent="0.4">
      <c r="L3731" s="56">
        <f ca="1"/>
        <v>3730</v>
      </c>
      <c r="M3731" s="53">
        <f ca="1"/>
        <v>1910</v>
      </c>
      <c r="N3731" s="53">
        <f ca="1"/>
        <v>3</v>
      </c>
      <c r="O3731" s="53" t="str">
        <f ca="1"/>
        <v>1910-03</v>
      </c>
    </row>
    <row r="3732" spans="12:15" x14ac:dyDescent="0.4">
      <c r="L3732" s="56">
        <f ca="1"/>
        <v>3731</v>
      </c>
      <c r="M3732" s="53">
        <f ca="1"/>
        <v>1910</v>
      </c>
      <c r="N3732" s="53">
        <f ca="1"/>
        <v>3</v>
      </c>
      <c r="O3732" s="53" t="str">
        <f ca="1"/>
        <v>1910-03</v>
      </c>
    </row>
    <row r="3733" spans="12:15" x14ac:dyDescent="0.4">
      <c r="L3733" s="56">
        <f ca="1"/>
        <v>3732</v>
      </c>
      <c r="M3733" s="53">
        <f ca="1"/>
        <v>1910</v>
      </c>
      <c r="N3733" s="53">
        <f ca="1"/>
        <v>3</v>
      </c>
      <c r="O3733" s="53" t="str">
        <f ca="1"/>
        <v>1910-03</v>
      </c>
    </row>
    <row r="3734" spans="12:15" x14ac:dyDescent="0.4">
      <c r="L3734" s="56">
        <f ca="1"/>
        <v>3733</v>
      </c>
      <c r="M3734" s="53">
        <f ca="1"/>
        <v>1910</v>
      </c>
      <c r="N3734" s="53">
        <f ca="1"/>
        <v>3</v>
      </c>
      <c r="O3734" s="53" t="str">
        <f ca="1"/>
        <v>1910-03</v>
      </c>
    </row>
    <row r="3735" spans="12:15" x14ac:dyDescent="0.4">
      <c r="L3735" s="56">
        <f ca="1"/>
        <v>3734</v>
      </c>
      <c r="M3735" s="53">
        <f ca="1"/>
        <v>1910</v>
      </c>
      <c r="N3735" s="53">
        <f ca="1"/>
        <v>3</v>
      </c>
      <c r="O3735" s="53" t="str">
        <f ca="1"/>
        <v>1910-03</v>
      </c>
    </row>
    <row r="3736" spans="12:15" x14ac:dyDescent="0.4">
      <c r="L3736" s="56">
        <f ca="1"/>
        <v>3735</v>
      </c>
      <c r="M3736" s="53">
        <f ca="1"/>
        <v>1910</v>
      </c>
      <c r="N3736" s="53">
        <f ca="1"/>
        <v>3</v>
      </c>
      <c r="O3736" s="53" t="str">
        <f ca="1"/>
        <v>1910-03</v>
      </c>
    </row>
    <row r="3737" spans="12:15" x14ac:dyDescent="0.4">
      <c r="L3737" s="56">
        <f ca="1"/>
        <v>3736</v>
      </c>
      <c r="M3737" s="53">
        <f ca="1"/>
        <v>1910</v>
      </c>
      <c r="N3737" s="53">
        <f ca="1"/>
        <v>3</v>
      </c>
      <c r="O3737" s="53" t="str">
        <f ca="1"/>
        <v>1910-03</v>
      </c>
    </row>
    <row r="3738" spans="12:15" x14ac:dyDescent="0.4">
      <c r="L3738" s="56">
        <f ca="1"/>
        <v>3737</v>
      </c>
      <c r="M3738" s="53">
        <f ca="1"/>
        <v>1910</v>
      </c>
      <c r="N3738" s="53">
        <f ca="1"/>
        <v>3</v>
      </c>
      <c r="O3738" s="53" t="str">
        <f ca="1"/>
        <v>1910-03</v>
      </c>
    </row>
    <row r="3739" spans="12:15" x14ac:dyDescent="0.4">
      <c r="L3739" s="56">
        <f ca="1"/>
        <v>3738</v>
      </c>
      <c r="M3739" s="53">
        <f ca="1"/>
        <v>1910</v>
      </c>
      <c r="N3739" s="53">
        <f ca="1"/>
        <v>3</v>
      </c>
      <c r="O3739" s="53" t="str">
        <f ca="1"/>
        <v>1910-03</v>
      </c>
    </row>
    <row r="3740" spans="12:15" x14ac:dyDescent="0.4">
      <c r="L3740" s="56">
        <f ca="1"/>
        <v>3739</v>
      </c>
      <c r="M3740" s="53">
        <f ca="1"/>
        <v>1910</v>
      </c>
      <c r="N3740" s="53">
        <f ca="1"/>
        <v>3</v>
      </c>
      <c r="O3740" s="53" t="str">
        <f ca="1"/>
        <v>1910-03</v>
      </c>
    </row>
    <row r="3741" spans="12:15" x14ac:dyDescent="0.4">
      <c r="L3741" s="56">
        <f ca="1"/>
        <v>3740</v>
      </c>
      <c r="M3741" s="53">
        <f ca="1"/>
        <v>1910</v>
      </c>
      <c r="N3741" s="53">
        <f ca="1"/>
        <v>3</v>
      </c>
      <c r="O3741" s="53" t="str">
        <f ca="1"/>
        <v>1910-03</v>
      </c>
    </row>
    <row r="3742" spans="12:15" x14ac:dyDescent="0.4">
      <c r="L3742" s="56">
        <f ca="1"/>
        <v>3741</v>
      </c>
      <c r="M3742" s="53">
        <f ca="1"/>
        <v>1910</v>
      </c>
      <c r="N3742" s="53">
        <f ca="1"/>
        <v>3</v>
      </c>
      <c r="O3742" s="53" t="str">
        <f ca="1"/>
        <v>1910-03</v>
      </c>
    </row>
    <row r="3743" spans="12:15" x14ac:dyDescent="0.4">
      <c r="L3743" s="56">
        <f ca="1"/>
        <v>3742</v>
      </c>
      <c r="M3743" s="53">
        <f ca="1"/>
        <v>1910</v>
      </c>
      <c r="N3743" s="53">
        <f ca="1"/>
        <v>3</v>
      </c>
      <c r="O3743" s="53" t="str">
        <f ca="1"/>
        <v>1910-03</v>
      </c>
    </row>
    <row r="3744" spans="12:15" x14ac:dyDescent="0.4">
      <c r="L3744" s="56">
        <f ca="1"/>
        <v>3743</v>
      </c>
      <c r="M3744" s="53">
        <f ca="1"/>
        <v>1910</v>
      </c>
      <c r="N3744" s="53">
        <f ca="1"/>
        <v>3</v>
      </c>
      <c r="O3744" s="53" t="str">
        <f ca="1"/>
        <v>1910-03</v>
      </c>
    </row>
    <row r="3745" spans="12:15" x14ac:dyDescent="0.4">
      <c r="L3745" s="56">
        <f ca="1"/>
        <v>3744</v>
      </c>
      <c r="M3745" s="53">
        <f ca="1"/>
        <v>1910</v>
      </c>
      <c r="N3745" s="53">
        <f ca="1"/>
        <v>4</v>
      </c>
      <c r="O3745" s="53" t="str">
        <f ca="1"/>
        <v>1910-04</v>
      </c>
    </row>
    <row r="3746" spans="12:15" x14ac:dyDescent="0.4">
      <c r="L3746" s="56">
        <f ca="1"/>
        <v>3745</v>
      </c>
      <c r="M3746" s="53">
        <f ca="1"/>
        <v>1910</v>
      </c>
      <c r="N3746" s="53">
        <f ca="1"/>
        <v>4</v>
      </c>
      <c r="O3746" s="53" t="str">
        <f ca="1"/>
        <v>1910-04</v>
      </c>
    </row>
    <row r="3747" spans="12:15" x14ac:dyDescent="0.4">
      <c r="L3747" s="56">
        <f ca="1"/>
        <v>3746</v>
      </c>
      <c r="M3747" s="53">
        <f ca="1"/>
        <v>1910</v>
      </c>
      <c r="N3747" s="53">
        <f ca="1"/>
        <v>4</v>
      </c>
      <c r="O3747" s="53" t="str">
        <f ca="1"/>
        <v>1910-04</v>
      </c>
    </row>
    <row r="3748" spans="12:15" x14ac:dyDescent="0.4">
      <c r="L3748" s="56">
        <f ca="1"/>
        <v>3747</v>
      </c>
      <c r="M3748" s="53">
        <f ca="1"/>
        <v>1910</v>
      </c>
      <c r="N3748" s="53">
        <f ca="1"/>
        <v>4</v>
      </c>
      <c r="O3748" s="53" t="str">
        <f ca="1"/>
        <v>1910-04</v>
      </c>
    </row>
    <row r="3749" spans="12:15" x14ac:dyDescent="0.4">
      <c r="L3749" s="56">
        <f ca="1"/>
        <v>3748</v>
      </c>
      <c r="M3749" s="53">
        <f ca="1"/>
        <v>1910</v>
      </c>
      <c r="N3749" s="53">
        <f ca="1"/>
        <v>4</v>
      </c>
      <c r="O3749" s="53" t="str">
        <f ca="1"/>
        <v>1910-04</v>
      </c>
    </row>
    <row r="3750" spans="12:15" x14ac:dyDescent="0.4">
      <c r="L3750" s="56">
        <f ca="1"/>
        <v>3749</v>
      </c>
      <c r="M3750" s="53">
        <f ca="1"/>
        <v>1910</v>
      </c>
      <c r="N3750" s="53">
        <f ca="1"/>
        <v>4</v>
      </c>
      <c r="O3750" s="53" t="str">
        <f ca="1"/>
        <v>1910-04</v>
      </c>
    </row>
    <row r="3751" spans="12:15" x14ac:dyDescent="0.4">
      <c r="L3751" s="56">
        <f ca="1"/>
        <v>3750</v>
      </c>
      <c r="M3751" s="53">
        <f ca="1"/>
        <v>1910</v>
      </c>
      <c r="N3751" s="53">
        <f ca="1"/>
        <v>4</v>
      </c>
      <c r="O3751" s="53" t="str">
        <f ca="1"/>
        <v>1910-04</v>
      </c>
    </row>
    <row r="3752" spans="12:15" x14ac:dyDescent="0.4">
      <c r="L3752" s="56">
        <f ca="1"/>
        <v>3751</v>
      </c>
      <c r="M3752" s="53">
        <f ca="1"/>
        <v>1910</v>
      </c>
      <c r="N3752" s="53">
        <f ca="1"/>
        <v>4</v>
      </c>
      <c r="O3752" s="53" t="str">
        <f ca="1"/>
        <v>1910-04</v>
      </c>
    </row>
    <row r="3753" spans="12:15" x14ac:dyDescent="0.4">
      <c r="L3753" s="56">
        <f ca="1"/>
        <v>3752</v>
      </c>
      <c r="M3753" s="53">
        <f ca="1"/>
        <v>1910</v>
      </c>
      <c r="N3753" s="53">
        <f ca="1"/>
        <v>4</v>
      </c>
      <c r="O3753" s="53" t="str">
        <f ca="1"/>
        <v>1910-04</v>
      </c>
    </row>
    <row r="3754" spans="12:15" x14ac:dyDescent="0.4">
      <c r="L3754" s="56">
        <f ca="1"/>
        <v>3753</v>
      </c>
      <c r="M3754" s="53">
        <f ca="1"/>
        <v>1910</v>
      </c>
      <c r="N3754" s="53">
        <f ca="1"/>
        <v>4</v>
      </c>
      <c r="O3754" s="53" t="str">
        <f ca="1"/>
        <v>1910-04</v>
      </c>
    </row>
    <row r="3755" spans="12:15" x14ac:dyDescent="0.4">
      <c r="L3755" s="56">
        <f ca="1"/>
        <v>3754</v>
      </c>
      <c r="M3755" s="53">
        <f ca="1"/>
        <v>1910</v>
      </c>
      <c r="N3755" s="53">
        <f ca="1"/>
        <v>4</v>
      </c>
      <c r="O3755" s="53" t="str">
        <f ca="1"/>
        <v>1910-04</v>
      </c>
    </row>
    <row r="3756" spans="12:15" x14ac:dyDescent="0.4">
      <c r="L3756" s="56">
        <f ca="1"/>
        <v>3755</v>
      </c>
      <c r="M3756" s="53">
        <f ca="1"/>
        <v>1910</v>
      </c>
      <c r="N3756" s="53">
        <f ca="1"/>
        <v>4</v>
      </c>
      <c r="O3756" s="53" t="str">
        <f ca="1"/>
        <v>1910-04</v>
      </c>
    </row>
    <row r="3757" spans="12:15" x14ac:dyDescent="0.4">
      <c r="L3757" s="56">
        <f ca="1"/>
        <v>3756</v>
      </c>
      <c r="M3757" s="53">
        <f ca="1"/>
        <v>1910</v>
      </c>
      <c r="N3757" s="53">
        <f ca="1"/>
        <v>4</v>
      </c>
      <c r="O3757" s="53" t="str">
        <f ca="1"/>
        <v>1910-04</v>
      </c>
    </row>
    <row r="3758" spans="12:15" x14ac:dyDescent="0.4">
      <c r="L3758" s="56">
        <f ca="1"/>
        <v>3757</v>
      </c>
      <c r="M3758" s="53">
        <f ca="1"/>
        <v>1910</v>
      </c>
      <c r="N3758" s="53">
        <f ca="1"/>
        <v>4</v>
      </c>
      <c r="O3758" s="53" t="str">
        <f ca="1"/>
        <v>1910-04</v>
      </c>
    </row>
    <row r="3759" spans="12:15" x14ac:dyDescent="0.4">
      <c r="L3759" s="56">
        <f ca="1"/>
        <v>3758</v>
      </c>
      <c r="M3759" s="53">
        <f ca="1"/>
        <v>1910</v>
      </c>
      <c r="N3759" s="53">
        <f ca="1"/>
        <v>4</v>
      </c>
      <c r="O3759" s="53" t="str">
        <f ca="1"/>
        <v>1910-04</v>
      </c>
    </row>
    <row r="3760" spans="12:15" x14ac:dyDescent="0.4">
      <c r="L3760" s="56">
        <f ca="1"/>
        <v>3759</v>
      </c>
      <c r="M3760" s="53">
        <f ca="1"/>
        <v>1910</v>
      </c>
      <c r="N3760" s="53">
        <f ca="1"/>
        <v>4</v>
      </c>
      <c r="O3760" s="53" t="str">
        <f ca="1"/>
        <v>1910-04</v>
      </c>
    </row>
    <row r="3761" spans="12:15" x14ac:dyDescent="0.4">
      <c r="L3761" s="56">
        <f ca="1"/>
        <v>3760</v>
      </c>
      <c r="M3761" s="53">
        <f ca="1"/>
        <v>1910</v>
      </c>
      <c r="N3761" s="53">
        <f ca="1"/>
        <v>4</v>
      </c>
      <c r="O3761" s="53" t="str">
        <f ca="1"/>
        <v>1910-04</v>
      </c>
    </row>
    <row r="3762" spans="12:15" x14ac:dyDescent="0.4">
      <c r="L3762" s="56">
        <f ca="1"/>
        <v>3761</v>
      </c>
      <c r="M3762" s="53">
        <f ca="1"/>
        <v>1910</v>
      </c>
      <c r="N3762" s="53">
        <f ca="1"/>
        <v>4</v>
      </c>
      <c r="O3762" s="53" t="str">
        <f ca="1"/>
        <v>1910-04</v>
      </c>
    </row>
    <row r="3763" spans="12:15" x14ac:dyDescent="0.4">
      <c r="L3763" s="56">
        <f ca="1"/>
        <v>3762</v>
      </c>
      <c r="M3763" s="53">
        <f ca="1"/>
        <v>1910</v>
      </c>
      <c r="N3763" s="53">
        <f ca="1"/>
        <v>4</v>
      </c>
      <c r="O3763" s="53" t="str">
        <f ca="1"/>
        <v>1910-04</v>
      </c>
    </row>
    <row r="3764" spans="12:15" x14ac:dyDescent="0.4">
      <c r="L3764" s="56">
        <f ca="1"/>
        <v>3763</v>
      </c>
      <c r="M3764" s="53">
        <f ca="1"/>
        <v>1910</v>
      </c>
      <c r="N3764" s="53">
        <f ca="1"/>
        <v>4</v>
      </c>
      <c r="O3764" s="53" t="str">
        <f ca="1"/>
        <v>1910-04</v>
      </c>
    </row>
    <row r="3765" spans="12:15" x14ac:dyDescent="0.4">
      <c r="L3765" s="56">
        <f ca="1"/>
        <v>3764</v>
      </c>
      <c r="M3765" s="53">
        <f ca="1"/>
        <v>1910</v>
      </c>
      <c r="N3765" s="53">
        <f ca="1"/>
        <v>4</v>
      </c>
      <c r="O3765" s="53" t="str">
        <f ca="1"/>
        <v>1910-04</v>
      </c>
    </row>
    <row r="3766" spans="12:15" x14ac:dyDescent="0.4">
      <c r="L3766" s="56">
        <f ca="1"/>
        <v>3765</v>
      </c>
      <c r="M3766" s="53">
        <f ca="1"/>
        <v>1910</v>
      </c>
      <c r="N3766" s="53">
        <f ca="1"/>
        <v>4</v>
      </c>
      <c r="O3766" s="53" t="str">
        <f ca="1"/>
        <v>1910-04</v>
      </c>
    </row>
    <row r="3767" spans="12:15" x14ac:dyDescent="0.4">
      <c r="L3767" s="56">
        <f ca="1"/>
        <v>3766</v>
      </c>
      <c r="M3767" s="53">
        <f ca="1"/>
        <v>1910</v>
      </c>
      <c r="N3767" s="53">
        <f ca="1"/>
        <v>4</v>
      </c>
      <c r="O3767" s="53" t="str">
        <f ca="1"/>
        <v>1910-04</v>
      </c>
    </row>
    <row r="3768" spans="12:15" x14ac:dyDescent="0.4">
      <c r="L3768" s="56">
        <f ca="1"/>
        <v>3767</v>
      </c>
      <c r="M3768" s="53">
        <f ca="1"/>
        <v>1910</v>
      </c>
      <c r="N3768" s="53">
        <f ca="1"/>
        <v>4</v>
      </c>
      <c r="O3768" s="53" t="str">
        <f ca="1"/>
        <v>1910-04</v>
      </c>
    </row>
    <row r="3769" spans="12:15" x14ac:dyDescent="0.4">
      <c r="L3769" s="56">
        <f ca="1"/>
        <v>3768</v>
      </c>
      <c r="M3769" s="53">
        <f ca="1"/>
        <v>1910</v>
      </c>
      <c r="N3769" s="53">
        <f ca="1"/>
        <v>4</v>
      </c>
      <c r="O3769" s="53" t="str">
        <f ca="1"/>
        <v>1910-04</v>
      </c>
    </row>
    <row r="3770" spans="12:15" x14ac:dyDescent="0.4">
      <c r="L3770" s="56">
        <f ca="1"/>
        <v>3769</v>
      </c>
      <c r="M3770" s="53">
        <f ca="1"/>
        <v>1910</v>
      </c>
      <c r="N3770" s="53">
        <f ca="1"/>
        <v>4</v>
      </c>
      <c r="O3770" s="53" t="str">
        <f ca="1"/>
        <v>1910-04</v>
      </c>
    </row>
    <row r="3771" spans="12:15" x14ac:dyDescent="0.4">
      <c r="L3771" s="56">
        <f ca="1"/>
        <v>3770</v>
      </c>
      <c r="M3771" s="53">
        <f ca="1"/>
        <v>1910</v>
      </c>
      <c r="N3771" s="53">
        <f ca="1"/>
        <v>4</v>
      </c>
      <c r="O3771" s="53" t="str">
        <f ca="1"/>
        <v>1910-04</v>
      </c>
    </row>
    <row r="3772" spans="12:15" x14ac:dyDescent="0.4">
      <c r="L3772" s="56">
        <f ca="1"/>
        <v>3771</v>
      </c>
      <c r="M3772" s="53">
        <f ca="1"/>
        <v>1910</v>
      </c>
      <c r="N3772" s="53">
        <f ca="1"/>
        <v>4</v>
      </c>
      <c r="O3772" s="53" t="str">
        <f ca="1"/>
        <v>1910-04</v>
      </c>
    </row>
    <row r="3773" spans="12:15" x14ac:dyDescent="0.4">
      <c r="L3773" s="56">
        <f ca="1"/>
        <v>3772</v>
      </c>
      <c r="M3773" s="53">
        <f ca="1"/>
        <v>1910</v>
      </c>
      <c r="N3773" s="53">
        <f ca="1"/>
        <v>4</v>
      </c>
      <c r="O3773" s="53" t="str">
        <f ca="1"/>
        <v>1910-04</v>
      </c>
    </row>
    <row r="3774" spans="12:15" x14ac:dyDescent="0.4">
      <c r="L3774" s="56">
        <f ca="1"/>
        <v>3773</v>
      </c>
      <c r="M3774" s="53">
        <f ca="1"/>
        <v>1910</v>
      </c>
      <c r="N3774" s="53">
        <f ca="1"/>
        <v>4</v>
      </c>
      <c r="O3774" s="53" t="str">
        <f ca="1"/>
        <v>1910-04</v>
      </c>
    </row>
    <row r="3775" spans="12:15" x14ac:dyDescent="0.4">
      <c r="L3775" s="56">
        <f ca="1"/>
        <v>3774</v>
      </c>
      <c r="M3775" s="53">
        <f ca="1"/>
        <v>1910</v>
      </c>
      <c r="N3775" s="53">
        <f ca="1"/>
        <v>5</v>
      </c>
      <c r="O3775" s="53" t="str">
        <f ca="1"/>
        <v>1910-05</v>
      </c>
    </row>
    <row r="3776" spans="12:15" x14ac:dyDescent="0.4">
      <c r="L3776" s="56">
        <f ca="1"/>
        <v>3775</v>
      </c>
      <c r="M3776" s="53">
        <f ca="1"/>
        <v>1910</v>
      </c>
      <c r="N3776" s="53">
        <f ca="1"/>
        <v>5</v>
      </c>
      <c r="O3776" s="53" t="str">
        <f ca="1"/>
        <v>1910-05</v>
      </c>
    </row>
    <row r="3777" spans="12:15" x14ac:dyDescent="0.4">
      <c r="L3777" s="56">
        <f ca="1"/>
        <v>3776</v>
      </c>
      <c r="M3777" s="53">
        <f ca="1"/>
        <v>1910</v>
      </c>
      <c r="N3777" s="53">
        <f ca="1"/>
        <v>5</v>
      </c>
      <c r="O3777" s="53" t="str">
        <f ca="1"/>
        <v>1910-05</v>
      </c>
    </row>
    <row r="3778" spans="12:15" x14ac:dyDescent="0.4">
      <c r="L3778" s="56">
        <f ca="1"/>
        <v>3777</v>
      </c>
      <c r="M3778" s="53">
        <f ca="1"/>
        <v>1910</v>
      </c>
      <c r="N3778" s="53">
        <f ca="1"/>
        <v>5</v>
      </c>
      <c r="O3778" s="53" t="str">
        <f ca="1"/>
        <v>1910-05</v>
      </c>
    </row>
    <row r="3779" spans="12:15" x14ac:dyDescent="0.4">
      <c r="L3779" s="56">
        <f ca="1"/>
        <v>3778</v>
      </c>
      <c r="M3779" s="53">
        <f ca="1"/>
        <v>1910</v>
      </c>
      <c r="N3779" s="53">
        <f ca="1"/>
        <v>5</v>
      </c>
      <c r="O3779" s="53" t="str">
        <f ca="1"/>
        <v>1910-05</v>
      </c>
    </row>
    <row r="3780" spans="12:15" x14ac:dyDescent="0.4">
      <c r="L3780" s="56">
        <f ca="1"/>
        <v>3779</v>
      </c>
      <c r="M3780" s="53">
        <f ca="1"/>
        <v>1910</v>
      </c>
      <c r="N3780" s="53">
        <f ca="1"/>
        <v>5</v>
      </c>
      <c r="O3780" s="53" t="str">
        <f ca="1"/>
        <v>1910-05</v>
      </c>
    </row>
    <row r="3781" spans="12:15" x14ac:dyDescent="0.4">
      <c r="L3781" s="56">
        <f ca="1"/>
        <v>3780</v>
      </c>
      <c r="M3781" s="53">
        <f ca="1"/>
        <v>1910</v>
      </c>
      <c r="N3781" s="53">
        <f ca="1"/>
        <v>5</v>
      </c>
      <c r="O3781" s="53" t="str">
        <f ca="1"/>
        <v>1910-05</v>
      </c>
    </row>
    <row r="3782" spans="12:15" x14ac:dyDescent="0.4">
      <c r="L3782" s="56">
        <f ca="1"/>
        <v>3781</v>
      </c>
      <c r="M3782" s="53">
        <f ca="1"/>
        <v>1910</v>
      </c>
      <c r="N3782" s="53">
        <f ca="1"/>
        <v>5</v>
      </c>
      <c r="O3782" s="53" t="str">
        <f ca="1"/>
        <v>1910-05</v>
      </c>
    </row>
    <row r="3783" spans="12:15" x14ac:dyDescent="0.4">
      <c r="L3783" s="56">
        <f ca="1"/>
        <v>3782</v>
      </c>
      <c r="M3783" s="53">
        <f ca="1"/>
        <v>1910</v>
      </c>
      <c r="N3783" s="53">
        <f ca="1"/>
        <v>5</v>
      </c>
      <c r="O3783" s="53" t="str">
        <f ca="1"/>
        <v>1910-05</v>
      </c>
    </row>
    <row r="3784" spans="12:15" x14ac:dyDescent="0.4">
      <c r="L3784" s="56">
        <f ca="1"/>
        <v>3783</v>
      </c>
      <c r="M3784" s="53">
        <f ca="1"/>
        <v>1910</v>
      </c>
      <c r="N3784" s="53">
        <f ca="1"/>
        <v>5</v>
      </c>
      <c r="O3784" s="53" t="str">
        <f ca="1"/>
        <v>1910-05</v>
      </c>
    </row>
    <row r="3785" spans="12:15" x14ac:dyDescent="0.4">
      <c r="L3785" s="56">
        <f ca="1"/>
        <v>3784</v>
      </c>
      <c r="M3785" s="53">
        <f ca="1"/>
        <v>1910</v>
      </c>
      <c r="N3785" s="53">
        <f ca="1"/>
        <v>5</v>
      </c>
      <c r="O3785" s="53" t="str">
        <f ca="1"/>
        <v>1910-05</v>
      </c>
    </row>
    <row r="3786" spans="12:15" x14ac:dyDescent="0.4">
      <c r="L3786" s="56">
        <f ca="1"/>
        <v>3785</v>
      </c>
      <c r="M3786" s="53">
        <f ca="1"/>
        <v>1910</v>
      </c>
      <c r="N3786" s="53">
        <f ca="1"/>
        <v>5</v>
      </c>
      <c r="O3786" s="53" t="str">
        <f ca="1"/>
        <v>1910-05</v>
      </c>
    </row>
    <row r="3787" spans="12:15" x14ac:dyDescent="0.4">
      <c r="L3787" s="56">
        <f ca="1"/>
        <v>3786</v>
      </c>
      <c r="M3787" s="53">
        <f ca="1"/>
        <v>1910</v>
      </c>
      <c r="N3787" s="53">
        <f ca="1"/>
        <v>5</v>
      </c>
      <c r="O3787" s="53" t="str">
        <f ca="1"/>
        <v>1910-05</v>
      </c>
    </row>
    <row r="3788" spans="12:15" x14ac:dyDescent="0.4">
      <c r="L3788" s="56">
        <f ca="1"/>
        <v>3787</v>
      </c>
      <c r="M3788" s="53">
        <f ca="1"/>
        <v>1910</v>
      </c>
      <c r="N3788" s="53">
        <f ca="1"/>
        <v>5</v>
      </c>
      <c r="O3788" s="53" t="str">
        <f ca="1"/>
        <v>1910-05</v>
      </c>
    </row>
    <row r="3789" spans="12:15" x14ac:dyDescent="0.4">
      <c r="L3789" s="56">
        <f ca="1"/>
        <v>3788</v>
      </c>
      <c r="M3789" s="53">
        <f ca="1"/>
        <v>1910</v>
      </c>
      <c r="N3789" s="53">
        <f ca="1"/>
        <v>5</v>
      </c>
      <c r="O3789" s="53" t="str">
        <f ca="1"/>
        <v>1910-05</v>
      </c>
    </row>
    <row r="3790" spans="12:15" x14ac:dyDescent="0.4">
      <c r="L3790" s="56">
        <f ca="1"/>
        <v>3789</v>
      </c>
      <c r="M3790" s="53">
        <f ca="1"/>
        <v>1910</v>
      </c>
      <c r="N3790" s="53">
        <f ca="1"/>
        <v>5</v>
      </c>
      <c r="O3790" s="53" t="str">
        <f ca="1"/>
        <v>1910-05</v>
      </c>
    </row>
    <row r="3791" spans="12:15" x14ac:dyDescent="0.4">
      <c r="L3791" s="56">
        <f ca="1"/>
        <v>3790</v>
      </c>
      <c r="M3791" s="53">
        <f ca="1"/>
        <v>1910</v>
      </c>
      <c r="N3791" s="53">
        <f ca="1"/>
        <v>5</v>
      </c>
      <c r="O3791" s="53" t="str">
        <f ca="1"/>
        <v>1910-05</v>
      </c>
    </row>
    <row r="3792" spans="12:15" x14ac:dyDescent="0.4">
      <c r="L3792" s="56">
        <f ca="1"/>
        <v>3791</v>
      </c>
      <c r="M3792" s="53">
        <f ca="1"/>
        <v>1910</v>
      </c>
      <c r="N3792" s="53">
        <f ca="1"/>
        <v>5</v>
      </c>
      <c r="O3792" s="53" t="str">
        <f ca="1"/>
        <v>1910-05</v>
      </c>
    </row>
    <row r="3793" spans="12:15" x14ac:dyDescent="0.4">
      <c r="L3793" s="56">
        <f ca="1"/>
        <v>3792</v>
      </c>
      <c r="M3793" s="53">
        <f ca="1"/>
        <v>1910</v>
      </c>
      <c r="N3793" s="53">
        <f ca="1"/>
        <v>5</v>
      </c>
      <c r="O3793" s="53" t="str">
        <f ca="1"/>
        <v>1910-05</v>
      </c>
    </row>
    <row r="3794" spans="12:15" x14ac:dyDescent="0.4">
      <c r="L3794" s="56">
        <f ca="1"/>
        <v>3793</v>
      </c>
      <c r="M3794" s="53">
        <f ca="1"/>
        <v>1910</v>
      </c>
      <c r="N3794" s="53">
        <f ca="1"/>
        <v>5</v>
      </c>
      <c r="O3794" s="53" t="str">
        <f ca="1"/>
        <v>1910-05</v>
      </c>
    </row>
    <row r="3795" spans="12:15" x14ac:dyDescent="0.4">
      <c r="L3795" s="56">
        <f ca="1"/>
        <v>3794</v>
      </c>
      <c r="M3795" s="53">
        <f ca="1"/>
        <v>1910</v>
      </c>
      <c r="N3795" s="53">
        <f ca="1"/>
        <v>5</v>
      </c>
      <c r="O3795" s="53" t="str">
        <f ca="1"/>
        <v>1910-05</v>
      </c>
    </row>
    <row r="3796" spans="12:15" x14ac:dyDescent="0.4">
      <c r="L3796" s="56">
        <f ca="1"/>
        <v>3795</v>
      </c>
      <c r="M3796" s="53">
        <f ca="1"/>
        <v>1910</v>
      </c>
      <c r="N3796" s="53">
        <f ca="1"/>
        <v>5</v>
      </c>
      <c r="O3796" s="53" t="str">
        <f ca="1"/>
        <v>1910-05</v>
      </c>
    </row>
    <row r="3797" spans="12:15" x14ac:dyDescent="0.4">
      <c r="L3797" s="56">
        <f ca="1"/>
        <v>3796</v>
      </c>
      <c r="M3797" s="53">
        <f ca="1"/>
        <v>1910</v>
      </c>
      <c r="N3797" s="53">
        <f ca="1"/>
        <v>5</v>
      </c>
      <c r="O3797" s="53" t="str">
        <f ca="1"/>
        <v>1910-05</v>
      </c>
    </row>
    <row r="3798" spans="12:15" x14ac:dyDescent="0.4">
      <c r="L3798" s="56">
        <f ca="1"/>
        <v>3797</v>
      </c>
      <c r="M3798" s="53">
        <f ca="1"/>
        <v>1910</v>
      </c>
      <c r="N3798" s="53">
        <f ca="1"/>
        <v>5</v>
      </c>
      <c r="O3798" s="53" t="str">
        <f ca="1"/>
        <v>1910-05</v>
      </c>
    </row>
    <row r="3799" spans="12:15" x14ac:dyDescent="0.4">
      <c r="L3799" s="56">
        <f ca="1"/>
        <v>3798</v>
      </c>
      <c r="M3799" s="53">
        <f ca="1"/>
        <v>1910</v>
      </c>
      <c r="N3799" s="53">
        <f ca="1"/>
        <v>5</v>
      </c>
      <c r="O3799" s="53" t="str">
        <f ca="1"/>
        <v>1910-05</v>
      </c>
    </row>
    <row r="3800" spans="12:15" x14ac:dyDescent="0.4">
      <c r="L3800" s="56">
        <f ca="1"/>
        <v>3799</v>
      </c>
      <c r="M3800" s="53">
        <f ca="1"/>
        <v>1910</v>
      </c>
      <c r="N3800" s="53">
        <f ca="1"/>
        <v>5</v>
      </c>
      <c r="O3800" s="53" t="str">
        <f ca="1"/>
        <v>1910-05</v>
      </c>
    </row>
    <row r="3801" spans="12:15" x14ac:dyDescent="0.4">
      <c r="L3801" s="56">
        <f ca="1"/>
        <v>3800</v>
      </c>
      <c r="M3801" s="53">
        <f ca="1"/>
        <v>1910</v>
      </c>
      <c r="N3801" s="53">
        <f ca="1"/>
        <v>5</v>
      </c>
      <c r="O3801" s="53" t="str">
        <f ca="1"/>
        <v>1910-05</v>
      </c>
    </row>
    <row r="3802" spans="12:15" x14ac:dyDescent="0.4">
      <c r="L3802" s="56">
        <f ca="1"/>
        <v>3801</v>
      </c>
      <c r="M3802" s="53">
        <f ca="1"/>
        <v>1910</v>
      </c>
      <c r="N3802" s="53">
        <f ca="1"/>
        <v>5</v>
      </c>
      <c r="O3802" s="53" t="str">
        <f ca="1"/>
        <v>1910-05</v>
      </c>
    </row>
    <row r="3803" spans="12:15" x14ac:dyDescent="0.4">
      <c r="L3803" s="56">
        <f ca="1"/>
        <v>3802</v>
      </c>
      <c r="M3803" s="53">
        <f ca="1"/>
        <v>1910</v>
      </c>
      <c r="N3803" s="53">
        <f ca="1"/>
        <v>5</v>
      </c>
      <c r="O3803" s="53" t="str">
        <f ca="1"/>
        <v>1910-05</v>
      </c>
    </row>
    <row r="3804" spans="12:15" x14ac:dyDescent="0.4">
      <c r="L3804" s="56">
        <f ca="1"/>
        <v>3803</v>
      </c>
      <c r="M3804" s="53">
        <f ca="1"/>
        <v>1910</v>
      </c>
      <c r="N3804" s="53">
        <f ca="1"/>
        <v>5</v>
      </c>
      <c r="O3804" s="53" t="str">
        <f ca="1"/>
        <v>1910-05</v>
      </c>
    </row>
    <row r="3805" spans="12:15" x14ac:dyDescent="0.4">
      <c r="L3805" s="56">
        <f ca="1"/>
        <v>3804</v>
      </c>
      <c r="M3805" s="53">
        <f ca="1"/>
        <v>1910</v>
      </c>
      <c r="N3805" s="53">
        <f ca="1"/>
        <v>5</v>
      </c>
      <c r="O3805" s="53" t="str">
        <f ca="1"/>
        <v>1910-05</v>
      </c>
    </row>
    <row r="3806" spans="12:15" x14ac:dyDescent="0.4">
      <c r="L3806" s="56">
        <f ca="1"/>
        <v>3805</v>
      </c>
      <c r="M3806" s="53">
        <f ca="1"/>
        <v>1910</v>
      </c>
      <c r="N3806" s="53">
        <f ca="1"/>
        <v>6</v>
      </c>
      <c r="O3806" s="53" t="str">
        <f ca="1"/>
        <v>1910-06</v>
      </c>
    </row>
    <row r="3807" spans="12:15" x14ac:dyDescent="0.4">
      <c r="L3807" s="56">
        <f ca="1"/>
        <v>3806</v>
      </c>
      <c r="M3807" s="53">
        <f ca="1"/>
        <v>1910</v>
      </c>
      <c r="N3807" s="53">
        <f ca="1"/>
        <v>6</v>
      </c>
      <c r="O3807" s="53" t="str">
        <f ca="1"/>
        <v>1910-06</v>
      </c>
    </row>
    <row r="3808" spans="12:15" x14ac:dyDescent="0.4">
      <c r="L3808" s="56">
        <f ca="1"/>
        <v>3807</v>
      </c>
      <c r="M3808" s="53">
        <f ca="1"/>
        <v>1910</v>
      </c>
      <c r="N3808" s="53">
        <f ca="1"/>
        <v>6</v>
      </c>
      <c r="O3808" s="53" t="str">
        <f ca="1"/>
        <v>1910-06</v>
      </c>
    </row>
    <row r="3809" spans="12:15" x14ac:dyDescent="0.4">
      <c r="L3809" s="56">
        <f ca="1"/>
        <v>3808</v>
      </c>
      <c r="M3809" s="53">
        <f ca="1"/>
        <v>1910</v>
      </c>
      <c r="N3809" s="53">
        <f ca="1"/>
        <v>6</v>
      </c>
      <c r="O3809" s="53" t="str">
        <f ca="1"/>
        <v>1910-06</v>
      </c>
    </row>
    <row r="3810" spans="12:15" x14ac:dyDescent="0.4">
      <c r="L3810" s="56">
        <f ca="1"/>
        <v>3809</v>
      </c>
      <c r="M3810" s="53">
        <f ca="1"/>
        <v>1910</v>
      </c>
      <c r="N3810" s="53">
        <f ca="1"/>
        <v>6</v>
      </c>
      <c r="O3810" s="53" t="str">
        <f ca="1"/>
        <v>1910-06</v>
      </c>
    </row>
    <row r="3811" spans="12:15" x14ac:dyDescent="0.4">
      <c r="L3811" s="56">
        <f ca="1"/>
        <v>3810</v>
      </c>
      <c r="M3811" s="53">
        <f ca="1"/>
        <v>1910</v>
      </c>
      <c r="N3811" s="53">
        <f ca="1"/>
        <v>6</v>
      </c>
      <c r="O3811" s="53" t="str">
        <f ca="1"/>
        <v>1910-06</v>
      </c>
    </row>
    <row r="3812" spans="12:15" x14ac:dyDescent="0.4">
      <c r="L3812" s="56">
        <f ca="1"/>
        <v>3811</v>
      </c>
      <c r="M3812" s="53">
        <f ca="1"/>
        <v>1910</v>
      </c>
      <c r="N3812" s="53">
        <f ca="1"/>
        <v>6</v>
      </c>
      <c r="O3812" s="53" t="str">
        <f ca="1"/>
        <v>1910-06</v>
      </c>
    </row>
    <row r="3813" spans="12:15" x14ac:dyDescent="0.4">
      <c r="L3813" s="56">
        <f ca="1"/>
        <v>3812</v>
      </c>
      <c r="M3813" s="53">
        <f ca="1"/>
        <v>1910</v>
      </c>
      <c r="N3813" s="53">
        <f ca="1"/>
        <v>6</v>
      </c>
      <c r="O3813" s="53" t="str">
        <f ca="1"/>
        <v>1910-06</v>
      </c>
    </row>
    <row r="3814" spans="12:15" x14ac:dyDescent="0.4">
      <c r="L3814" s="56">
        <f ca="1"/>
        <v>3813</v>
      </c>
      <c r="M3814" s="53">
        <f ca="1"/>
        <v>1910</v>
      </c>
      <c r="N3814" s="53">
        <f ca="1"/>
        <v>6</v>
      </c>
      <c r="O3814" s="53" t="str">
        <f ca="1"/>
        <v>1910-06</v>
      </c>
    </row>
    <row r="3815" spans="12:15" x14ac:dyDescent="0.4">
      <c r="L3815" s="56">
        <f ca="1"/>
        <v>3814</v>
      </c>
      <c r="M3815" s="53">
        <f ca="1"/>
        <v>1910</v>
      </c>
      <c r="N3815" s="53">
        <f ca="1"/>
        <v>6</v>
      </c>
      <c r="O3815" s="53" t="str">
        <f ca="1"/>
        <v>1910-06</v>
      </c>
    </row>
    <row r="3816" spans="12:15" x14ac:dyDescent="0.4">
      <c r="L3816" s="56">
        <f ca="1"/>
        <v>3815</v>
      </c>
      <c r="M3816" s="53">
        <f ca="1"/>
        <v>1910</v>
      </c>
      <c r="N3816" s="53">
        <f ca="1"/>
        <v>6</v>
      </c>
      <c r="O3816" s="53" t="str">
        <f ca="1"/>
        <v>1910-06</v>
      </c>
    </row>
    <row r="3817" spans="12:15" x14ac:dyDescent="0.4">
      <c r="L3817" s="56">
        <f ca="1"/>
        <v>3816</v>
      </c>
      <c r="M3817" s="53">
        <f ca="1"/>
        <v>1910</v>
      </c>
      <c r="N3817" s="53">
        <f ca="1"/>
        <v>6</v>
      </c>
      <c r="O3817" s="53" t="str">
        <f ca="1"/>
        <v>1910-06</v>
      </c>
    </row>
    <row r="3818" spans="12:15" x14ac:dyDescent="0.4">
      <c r="L3818" s="56">
        <f ca="1"/>
        <v>3817</v>
      </c>
      <c r="M3818" s="53">
        <f ca="1"/>
        <v>1910</v>
      </c>
      <c r="N3818" s="53">
        <f ca="1"/>
        <v>6</v>
      </c>
      <c r="O3818" s="53" t="str">
        <f ca="1"/>
        <v>1910-06</v>
      </c>
    </row>
    <row r="3819" spans="12:15" x14ac:dyDescent="0.4">
      <c r="L3819" s="56">
        <f ca="1"/>
        <v>3818</v>
      </c>
      <c r="M3819" s="53">
        <f ca="1"/>
        <v>1910</v>
      </c>
      <c r="N3819" s="53">
        <f ca="1"/>
        <v>6</v>
      </c>
      <c r="O3819" s="53" t="str">
        <f ca="1"/>
        <v>1910-06</v>
      </c>
    </row>
    <row r="3820" spans="12:15" x14ac:dyDescent="0.4">
      <c r="L3820" s="56">
        <f ca="1"/>
        <v>3819</v>
      </c>
      <c r="M3820" s="53">
        <f ca="1"/>
        <v>1910</v>
      </c>
      <c r="N3820" s="53">
        <f ca="1"/>
        <v>6</v>
      </c>
      <c r="O3820" s="53" t="str">
        <f ca="1"/>
        <v>1910-06</v>
      </c>
    </row>
    <row r="3821" spans="12:15" x14ac:dyDescent="0.4">
      <c r="L3821" s="56">
        <f ca="1"/>
        <v>3820</v>
      </c>
      <c r="M3821" s="53">
        <f ca="1"/>
        <v>1910</v>
      </c>
      <c r="N3821" s="53">
        <f ca="1"/>
        <v>6</v>
      </c>
      <c r="O3821" s="53" t="str">
        <f ca="1"/>
        <v>1910-06</v>
      </c>
    </row>
    <row r="3822" spans="12:15" x14ac:dyDescent="0.4">
      <c r="L3822" s="56">
        <f ca="1"/>
        <v>3821</v>
      </c>
      <c r="M3822" s="53">
        <f ca="1"/>
        <v>1910</v>
      </c>
      <c r="N3822" s="53">
        <f ca="1"/>
        <v>6</v>
      </c>
      <c r="O3822" s="53" t="str">
        <f ca="1"/>
        <v>1910-06</v>
      </c>
    </row>
    <row r="3823" spans="12:15" x14ac:dyDescent="0.4">
      <c r="L3823" s="56">
        <f ca="1"/>
        <v>3822</v>
      </c>
      <c r="M3823" s="53">
        <f ca="1"/>
        <v>1910</v>
      </c>
      <c r="N3823" s="53">
        <f ca="1"/>
        <v>6</v>
      </c>
      <c r="O3823" s="53" t="str">
        <f ca="1"/>
        <v>1910-06</v>
      </c>
    </row>
    <row r="3824" spans="12:15" x14ac:dyDescent="0.4">
      <c r="L3824" s="56">
        <f ca="1"/>
        <v>3823</v>
      </c>
      <c r="M3824" s="53">
        <f ca="1"/>
        <v>1910</v>
      </c>
      <c r="N3824" s="53">
        <f ca="1"/>
        <v>6</v>
      </c>
      <c r="O3824" s="53" t="str">
        <f ca="1"/>
        <v>1910-06</v>
      </c>
    </row>
    <row r="3825" spans="12:15" x14ac:dyDescent="0.4">
      <c r="L3825" s="56">
        <f ca="1"/>
        <v>3824</v>
      </c>
      <c r="M3825" s="53">
        <f ca="1"/>
        <v>1910</v>
      </c>
      <c r="N3825" s="53">
        <f ca="1"/>
        <v>6</v>
      </c>
      <c r="O3825" s="53" t="str">
        <f ca="1"/>
        <v>1910-06</v>
      </c>
    </row>
    <row r="3826" spans="12:15" x14ac:dyDescent="0.4">
      <c r="L3826" s="56">
        <f ca="1"/>
        <v>3825</v>
      </c>
      <c r="M3826" s="53">
        <f ca="1"/>
        <v>1910</v>
      </c>
      <c r="N3826" s="53">
        <f ca="1"/>
        <v>6</v>
      </c>
      <c r="O3826" s="53" t="str">
        <f ca="1"/>
        <v>1910-06</v>
      </c>
    </row>
    <row r="3827" spans="12:15" x14ac:dyDescent="0.4">
      <c r="L3827" s="56">
        <f ca="1"/>
        <v>3826</v>
      </c>
      <c r="M3827" s="53">
        <f ca="1"/>
        <v>1910</v>
      </c>
      <c r="N3827" s="53">
        <f ca="1"/>
        <v>6</v>
      </c>
      <c r="O3827" s="53" t="str">
        <f ca="1"/>
        <v>1910-06</v>
      </c>
    </row>
    <row r="3828" spans="12:15" x14ac:dyDescent="0.4">
      <c r="L3828" s="56">
        <f ca="1"/>
        <v>3827</v>
      </c>
      <c r="M3828" s="53">
        <f ca="1"/>
        <v>1910</v>
      </c>
      <c r="N3828" s="53">
        <f ca="1"/>
        <v>6</v>
      </c>
      <c r="O3828" s="53" t="str">
        <f ca="1"/>
        <v>1910-06</v>
      </c>
    </row>
    <row r="3829" spans="12:15" x14ac:dyDescent="0.4">
      <c r="L3829" s="56">
        <f ca="1"/>
        <v>3828</v>
      </c>
      <c r="M3829" s="53">
        <f ca="1"/>
        <v>1910</v>
      </c>
      <c r="N3829" s="53">
        <f ca="1"/>
        <v>6</v>
      </c>
      <c r="O3829" s="53" t="str">
        <f ca="1"/>
        <v>1910-06</v>
      </c>
    </row>
    <row r="3830" spans="12:15" x14ac:dyDescent="0.4">
      <c r="L3830" s="56">
        <f ca="1"/>
        <v>3829</v>
      </c>
      <c r="M3830" s="53">
        <f ca="1"/>
        <v>1910</v>
      </c>
      <c r="N3830" s="53">
        <f ca="1"/>
        <v>6</v>
      </c>
      <c r="O3830" s="53" t="str">
        <f ca="1"/>
        <v>1910-06</v>
      </c>
    </row>
    <row r="3831" spans="12:15" x14ac:dyDescent="0.4">
      <c r="L3831" s="56">
        <f ca="1"/>
        <v>3830</v>
      </c>
      <c r="M3831" s="53">
        <f ca="1"/>
        <v>1910</v>
      </c>
      <c r="N3831" s="53">
        <f ca="1"/>
        <v>6</v>
      </c>
      <c r="O3831" s="53" t="str">
        <f ca="1"/>
        <v>1910-06</v>
      </c>
    </row>
    <row r="3832" spans="12:15" x14ac:dyDescent="0.4">
      <c r="L3832" s="56">
        <f ca="1"/>
        <v>3831</v>
      </c>
      <c r="M3832" s="53">
        <f ca="1"/>
        <v>1910</v>
      </c>
      <c r="N3832" s="53">
        <f ca="1"/>
        <v>6</v>
      </c>
      <c r="O3832" s="53" t="str">
        <f ca="1"/>
        <v>1910-06</v>
      </c>
    </row>
    <row r="3833" spans="12:15" x14ac:dyDescent="0.4">
      <c r="L3833" s="56">
        <f ca="1"/>
        <v>3832</v>
      </c>
      <c r="M3833" s="53">
        <f ca="1"/>
        <v>1910</v>
      </c>
      <c r="N3833" s="53">
        <f ca="1"/>
        <v>6</v>
      </c>
      <c r="O3833" s="53" t="str">
        <f ca="1"/>
        <v>1910-06</v>
      </c>
    </row>
    <row r="3834" spans="12:15" x14ac:dyDescent="0.4">
      <c r="L3834" s="56">
        <f ca="1"/>
        <v>3833</v>
      </c>
      <c r="M3834" s="53">
        <f ca="1"/>
        <v>1910</v>
      </c>
      <c r="N3834" s="53">
        <f ca="1"/>
        <v>6</v>
      </c>
      <c r="O3834" s="53" t="str">
        <f ca="1"/>
        <v>1910-06</v>
      </c>
    </row>
    <row r="3835" spans="12:15" x14ac:dyDescent="0.4">
      <c r="L3835" s="56">
        <f ca="1"/>
        <v>3834</v>
      </c>
      <c r="M3835" s="53">
        <f ca="1"/>
        <v>1910</v>
      </c>
      <c r="N3835" s="53">
        <f ca="1"/>
        <v>6</v>
      </c>
      <c r="O3835" s="53" t="str">
        <f ca="1"/>
        <v>1910-06</v>
      </c>
    </row>
    <row r="3836" spans="12:15" x14ac:dyDescent="0.4">
      <c r="L3836" s="56">
        <f ca="1"/>
        <v>3835</v>
      </c>
      <c r="M3836" s="53">
        <f ca="1"/>
        <v>1910</v>
      </c>
      <c r="N3836" s="53">
        <f ca="1"/>
        <v>7</v>
      </c>
      <c r="O3836" s="53" t="str">
        <f ca="1"/>
        <v>1910-07</v>
      </c>
    </row>
    <row r="3837" spans="12:15" x14ac:dyDescent="0.4">
      <c r="L3837" s="56">
        <f ca="1"/>
        <v>3836</v>
      </c>
      <c r="M3837" s="53">
        <f ca="1"/>
        <v>1910</v>
      </c>
      <c r="N3837" s="53">
        <f ca="1"/>
        <v>7</v>
      </c>
      <c r="O3837" s="53" t="str">
        <f ca="1"/>
        <v>1910-07</v>
      </c>
    </row>
    <row r="3838" spans="12:15" x14ac:dyDescent="0.4">
      <c r="L3838" s="56">
        <f ca="1"/>
        <v>3837</v>
      </c>
      <c r="M3838" s="53">
        <f ca="1"/>
        <v>1910</v>
      </c>
      <c r="N3838" s="53">
        <f ca="1"/>
        <v>7</v>
      </c>
      <c r="O3838" s="53" t="str">
        <f ca="1"/>
        <v>1910-07</v>
      </c>
    </row>
    <row r="3839" spans="12:15" x14ac:dyDescent="0.4">
      <c r="L3839" s="56">
        <f ca="1"/>
        <v>3838</v>
      </c>
      <c r="M3839" s="53">
        <f ca="1"/>
        <v>1910</v>
      </c>
      <c r="N3839" s="53">
        <f ca="1"/>
        <v>7</v>
      </c>
      <c r="O3839" s="53" t="str">
        <f ca="1"/>
        <v>1910-07</v>
      </c>
    </row>
    <row r="3840" spans="12:15" x14ac:dyDescent="0.4">
      <c r="L3840" s="56">
        <f ca="1"/>
        <v>3839</v>
      </c>
      <c r="M3840" s="53">
        <f ca="1"/>
        <v>1910</v>
      </c>
      <c r="N3840" s="53">
        <f ca="1"/>
        <v>7</v>
      </c>
      <c r="O3840" s="53" t="str">
        <f ca="1"/>
        <v>1910-07</v>
      </c>
    </row>
    <row r="3841" spans="12:15" x14ac:dyDescent="0.4">
      <c r="L3841" s="56">
        <f ca="1"/>
        <v>3840</v>
      </c>
      <c r="M3841" s="53">
        <f ca="1"/>
        <v>1910</v>
      </c>
      <c r="N3841" s="53">
        <f ca="1"/>
        <v>7</v>
      </c>
      <c r="O3841" s="53" t="str">
        <f ca="1"/>
        <v>1910-07</v>
      </c>
    </row>
    <row r="3842" spans="12:15" x14ac:dyDescent="0.4">
      <c r="L3842" s="56">
        <f ca="1"/>
        <v>3841</v>
      </c>
      <c r="M3842" s="53">
        <f ca="1"/>
        <v>1910</v>
      </c>
      <c r="N3842" s="53">
        <f ca="1"/>
        <v>7</v>
      </c>
      <c r="O3842" s="53" t="str">
        <f ca="1"/>
        <v>1910-07</v>
      </c>
    </row>
    <row r="3843" spans="12:15" x14ac:dyDescent="0.4">
      <c r="L3843" s="56">
        <f ca="1"/>
        <v>3842</v>
      </c>
      <c r="M3843" s="53">
        <f ca="1"/>
        <v>1910</v>
      </c>
      <c r="N3843" s="53">
        <f ca="1"/>
        <v>7</v>
      </c>
      <c r="O3843" s="53" t="str">
        <f ca="1"/>
        <v>1910-07</v>
      </c>
    </row>
    <row r="3844" spans="12:15" x14ac:dyDescent="0.4">
      <c r="L3844" s="56">
        <f ca="1"/>
        <v>3843</v>
      </c>
      <c r="M3844" s="53">
        <f ca="1"/>
        <v>1910</v>
      </c>
      <c r="N3844" s="53">
        <f ca="1"/>
        <v>7</v>
      </c>
      <c r="O3844" s="53" t="str">
        <f ca="1"/>
        <v>1910-07</v>
      </c>
    </row>
    <row r="3845" spans="12:15" x14ac:dyDescent="0.4">
      <c r="L3845" s="56">
        <f ca="1"/>
        <v>3844</v>
      </c>
      <c r="M3845" s="53">
        <f ca="1"/>
        <v>1910</v>
      </c>
      <c r="N3845" s="53">
        <f ca="1"/>
        <v>7</v>
      </c>
      <c r="O3845" s="53" t="str">
        <f ca="1"/>
        <v>1910-07</v>
      </c>
    </row>
    <row r="3846" spans="12:15" x14ac:dyDescent="0.4">
      <c r="L3846" s="56">
        <f ca="1"/>
        <v>3845</v>
      </c>
      <c r="M3846" s="53">
        <f ca="1"/>
        <v>1910</v>
      </c>
      <c r="N3846" s="53">
        <f ca="1"/>
        <v>7</v>
      </c>
      <c r="O3846" s="53" t="str">
        <f ca="1"/>
        <v>1910-07</v>
      </c>
    </row>
    <row r="3847" spans="12:15" x14ac:dyDescent="0.4">
      <c r="L3847" s="56">
        <f ca="1"/>
        <v>3846</v>
      </c>
      <c r="M3847" s="53">
        <f ca="1"/>
        <v>1910</v>
      </c>
      <c r="N3847" s="53">
        <f ca="1"/>
        <v>7</v>
      </c>
      <c r="O3847" s="53" t="str">
        <f ca="1"/>
        <v>1910-07</v>
      </c>
    </row>
    <row r="3848" spans="12:15" x14ac:dyDescent="0.4">
      <c r="L3848" s="56">
        <f ca="1"/>
        <v>3847</v>
      </c>
      <c r="M3848" s="53">
        <f ca="1"/>
        <v>1910</v>
      </c>
      <c r="N3848" s="53">
        <f ca="1"/>
        <v>7</v>
      </c>
      <c r="O3848" s="53" t="str">
        <f ca="1"/>
        <v>1910-07</v>
      </c>
    </row>
    <row r="3849" spans="12:15" x14ac:dyDescent="0.4">
      <c r="L3849" s="56">
        <f ca="1"/>
        <v>3848</v>
      </c>
      <c r="M3849" s="53">
        <f ca="1"/>
        <v>1910</v>
      </c>
      <c r="N3849" s="53">
        <f ca="1"/>
        <v>7</v>
      </c>
      <c r="O3849" s="53" t="str">
        <f ca="1"/>
        <v>1910-07</v>
      </c>
    </row>
    <row r="3850" spans="12:15" x14ac:dyDescent="0.4">
      <c r="L3850" s="56">
        <f ca="1"/>
        <v>3849</v>
      </c>
      <c r="M3850" s="53">
        <f ca="1"/>
        <v>1910</v>
      </c>
      <c r="N3850" s="53">
        <f ca="1"/>
        <v>7</v>
      </c>
      <c r="O3850" s="53" t="str">
        <f ca="1"/>
        <v>1910-07</v>
      </c>
    </row>
    <row r="3851" spans="12:15" x14ac:dyDescent="0.4">
      <c r="L3851" s="56">
        <f ca="1"/>
        <v>3850</v>
      </c>
      <c r="M3851" s="53">
        <f ca="1"/>
        <v>1910</v>
      </c>
      <c r="N3851" s="53">
        <f ca="1"/>
        <v>7</v>
      </c>
      <c r="O3851" s="53" t="str">
        <f ca="1"/>
        <v>1910-07</v>
      </c>
    </row>
    <row r="3852" spans="12:15" x14ac:dyDescent="0.4">
      <c r="L3852" s="56">
        <f ca="1"/>
        <v>3851</v>
      </c>
      <c r="M3852" s="53">
        <f ca="1"/>
        <v>1910</v>
      </c>
      <c r="N3852" s="53">
        <f ca="1"/>
        <v>7</v>
      </c>
      <c r="O3852" s="53" t="str">
        <f ca="1"/>
        <v>1910-07</v>
      </c>
    </row>
    <row r="3853" spans="12:15" x14ac:dyDescent="0.4">
      <c r="L3853" s="56">
        <f ca="1"/>
        <v>3852</v>
      </c>
      <c r="M3853" s="53">
        <f ca="1"/>
        <v>1910</v>
      </c>
      <c r="N3853" s="53">
        <f ca="1"/>
        <v>7</v>
      </c>
      <c r="O3853" s="53" t="str">
        <f ca="1"/>
        <v>1910-07</v>
      </c>
    </row>
    <row r="3854" spans="12:15" x14ac:dyDescent="0.4">
      <c r="L3854" s="56">
        <f ca="1"/>
        <v>3853</v>
      </c>
      <c r="M3854" s="53">
        <f ca="1"/>
        <v>1910</v>
      </c>
      <c r="N3854" s="53">
        <f ca="1"/>
        <v>7</v>
      </c>
      <c r="O3854" s="53" t="str">
        <f ca="1"/>
        <v>1910-07</v>
      </c>
    </row>
    <row r="3855" spans="12:15" x14ac:dyDescent="0.4">
      <c r="L3855" s="56">
        <f ca="1"/>
        <v>3854</v>
      </c>
      <c r="M3855" s="53">
        <f ca="1"/>
        <v>1910</v>
      </c>
      <c r="N3855" s="53">
        <f ca="1"/>
        <v>7</v>
      </c>
      <c r="O3855" s="53" t="str">
        <f ca="1"/>
        <v>1910-07</v>
      </c>
    </row>
    <row r="3856" spans="12:15" x14ac:dyDescent="0.4">
      <c r="L3856" s="56">
        <f ca="1"/>
        <v>3855</v>
      </c>
      <c r="M3856" s="53">
        <f ca="1"/>
        <v>1910</v>
      </c>
      <c r="N3856" s="53">
        <f ca="1"/>
        <v>7</v>
      </c>
      <c r="O3856" s="53" t="str">
        <f ca="1"/>
        <v>1910-07</v>
      </c>
    </row>
    <row r="3857" spans="12:15" x14ac:dyDescent="0.4">
      <c r="L3857" s="56">
        <f ca="1"/>
        <v>3856</v>
      </c>
      <c r="M3857" s="53">
        <f ca="1"/>
        <v>1910</v>
      </c>
      <c r="N3857" s="53">
        <f ca="1"/>
        <v>7</v>
      </c>
      <c r="O3857" s="53" t="str">
        <f ca="1"/>
        <v>1910-07</v>
      </c>
    </row>
    <row r="3858" spans="12:15" x14ac:dyDescent="0.4">
      <c r="L3858" s="56">
        <f ca="1"/>
        <v>3857</v>
      </c>
      <c r="M3858" s="53">
        <f ca="1"/>
        <v>1910</v>
      </c>
      <c r="N3858" s="53">
        <f ca="1"/>
        <v>7</v>
      </c>
      <c r="O3858" s="53" t="str">
        <f ca="1"/>
        <v>1910-07</v>
      </c>
    </row>
    <row r="3859" spans="12:15" x14ac:dyDescent="0.4">
      <c r="L3859" s="56">
        <f ca="1"/>
        <v>3858</v>
      </c>
      <c r="M3859" s="53">
        <f ca="1"/>
        <v>1910</v>
      </c>
      <c r="N3859" s="53">
        <f ca="1"/>
        <v>7</v>
      </c>
      <c r="O3859" s="53" t="str">
        <f ca="1"/>
        <v>1910-07</v>
      </c>
    </row>
    <row r="3860" spans="12:15" x14ac:dyDescent="0.4">
      <c r="L3860" s="56">
        <f ca="1"/>
        <v>3859</v>
      </c>
      <c r="M3860" s="53">
        <f ca="1"/>
        <v>1910</v>
      </c>
      <c r="N3860" s="53">
        <f ca="1"/>
        <v>7</v>
      </c>
      <c r="O3860" s="53" t="str">
        <f ca="1"/>
        <v>1910-07</v>
      </c>
    </row>
    <row r="3861" spans="12:15" x14ac:dyDescent="0.4">
      <c r="L3861" s="56">
        <f ca="1"/>
        <v>3860</v>
      </c>
      <c r="M3861" s="53">
        <f ca="1"/>
        <v>1910</v>
      </c>
      <c r="N3861" s="53">
        <f ca="1"/>
        <v>7</v>
      </c>
      <c r="O3861" s="53" t="str">
        <f ca="1"/>
        <v>1910-07</v>
      </c>
    </row>
    <row r="3862" spans="12:15" x14ac:dyDescent="0.4">
      <c r="L3862" s="56">
        <f ca="1"/>
        <v>3861</v>
      </c>
      <c r="M3862" s="53">
        <f ca="1"/>
        <v>1910</v>
      </c>
      <c r="N3862" s="53">
        <f ca="1"/>
        <v>7</v>
      </c>
      <c r="O3862" s="53" t="str">
        <f ca="1"/>
        <v>1910-07</v>
      </c>
    </row>
    <row r="3863" spans="12:15" x14ac:dyDescent="0.4">
      <c r="L3863" s="56">
        <f ca="1"/>
        <v>3862</v>
      </c>
      <c r="M3863" s="53">
        <f ca="1"/>
        <v>1910</v>
      </c>
      <c r="N3863" s="53">
        <f ca="1"/>
        <v>7</v>
      </c>
      <c r="O3863" s="53" t="str">
        <f ca="1"/>
        <v>1910-07</v>
      </c>
    </row>
    <row r="3864" spans="12:15" x14ac:dyDescent="0.4">
      <c r="L3864" s="56">
        <f ca="1"/>
        <v>3863</v>
      </c>
      <c r="M3864" s="53">
        <f ca="1"/>
        <v>1910</v>
      </c>
      <c r="N3864" s="53">
        <f ca="1"/>
        <v>7</v>
      </c>
      <c r="O3864" s="53" t="str">
        <f ca="1"/>
        <v>1910-07</v>
      </c>
    </row>
    <row r="3865" spans="12:15" x14ac:dyDescent="0.4">
      <c r="L3865" s="56">
        <f ca="1"/>
        <v>3864</v>
      </c>
      <c r="M3865" s="53">
        <f ca="1"/>
        <v>1910</v>
      </c>
      <c r="N3865" s="53">
        <f ca="1"/>
        <v>7</v>
      </c>
      <c r="O3865" s="53" t="str">
        <f ca="1"/>
        <v>1910-07</v>
      </c>
    </row>
    <row r="3866" spans="12:15" x14ac:dyDescent="0.4">
      <c r="L3866" s="56">
        <f ca="1"/>
        <v>3865</v>
      </c>
      <c r="M3866" s="53">
        <f ca="1"/>
        <v>1910</v>
      </c>
      <c r="N3866" s="53">
        <f ca="1"/>
        <v>7</v>
      </c>
      <c r="O3866" s="53" t="str">
        <f ca="1"/>
        <v>1910-07</v>
      </c>
    </row>
    <row r="3867" spans="12:15" x14ac:dyDescent="0.4">
      <c r="L3867" s="56">
        <f ca="1"/>
        <v>3866</v>
      </c>
      <c r="M3867" s="53">
        <f ca="1"/>
        <v>1910</v>
      </c>
      <c r="N3867" s="53">
        <f ca="1"/>
        <v>8</v>
      </c>
      <c r="O3867" s="53" t="str">
        <f ca="1"/>
        <v>1910-08</v>
      </c>
    </row>
    <row r="3868" spans="12:15" x14ac:dyDescent="0.4">
      <c r="L3868" s="56">
        <f ca="1"/>
        <v>3867</v>
      </c>
      <c r="M3868" s="53">
        <f ca="1"/>
        <v>1910</v>
      </c>
      <c r="N3868" s="53">
        <f ca="1"/>
        <v>8</v>
      </c>
      <c r="O3868" s="53" t="str">
        <f ca="1"/>
        <v>1910-08</v>
      </c>
    </row>
    <row r="3869" spans="12:15" x14ac:dyDescent="0.4">
      <c r="L3869" s="56">
        <f ca="1"/>
        <v>3868</v>
      </c>
      <c r="M3869" s="53">
        <f ca="1"/>
        <v>1910</v>
      </c>
      <c r="N3869" s="53">
        <f ca="1"/>
        <v>8</v>
      </c>
      <c r="O3869" s="53" t="str">
        <f ca="1"/>
        <v>1910-08</v>
      </c>
    </row>
    <row r="3870" spans="12:15" x14ac:dyDescent="0.4">
      <c r="L3870" s="56">
        <f ca="1"/>
        <v>3869</v>
      </c>
      <c r="M3870" s="53">
        <f ca="1"/>
        <v>1910</v>
      </c>
      <c r="N3870" s="53">
        <f ca="1"/>
        <v>8</v>
      </c>
      <c r="O3870" s="53" t="str">
        <f ca="1"/>
        <v>1910-08</v>
      </c>
    </row>
    <row r="3871" spans="12:15" x14ac:dyDescent="0.4">
      <c r="L3871" s="56">
        <f ca="1"/>
        <v>3870</v>
      </c>
      <c r="M3871" s="53">
        <f ca="1"/>
        <v>1910</v>
      </c>
      <c r="N3871" s="53">
        <f ca="1"/>
        <v>8</v>
      </c>
      <c r="O3871" s="53" t="str">
        <f ca="1"/>
        <v>1910-08</v>
      </c>
    </row>
    <row r="3872" spans="12:15" x14ac:dyDescent="0.4">
      <c r="L3872" s="56">
        <f ca="1"/>
        <v>3871</v>
      </c>
      <c r="M3872" s="53">
        <f ca="1"/>
        <v>1910</v>
      </c>
      <c r="N3872" s="53">
        <f ca="1"/>
        <v>8</v>
      </c>
      <c r="O3872" s="53" t="str">
        <f ca="1"/>
        <v>1910-08</v>
      </c>
    </row>
    <row r="3873" spans="12:15" x14ac:dyDescent="0.4">
      <c r="L3873" s="56">
        <f ca="1"/>
        <v>3872</v>
      </c>
      <c r="M3873" s="53">
        <f ca="1"/>
        <v>1910</v>
      </c>
      <c r="N3873" s="53">
        <f ca="1"/>
        <v>8</v>
      </c>
      <c r="O3873" s="53" t="str">
        <f ca="1"/>
        <v>1910-08</v>
      </c>
    </row>
    <row r="3874" spans="12:15" x14ac:dyDescent="0.4">
      <c r="L3874" s="56">
        <f ca="1"/>
        <v>3873</v>
      </c>
      <c r="M3874" s="53">
        <f ca="1"/>
        <v>1910</v>
      </c>
      <c r="N3874" s="53">
        <f ca="1"/>
        <v>8</v>
      </c>
      <c r="O3874" s="53" t="str">
        <f ca="1"/>
        <v>1910-08</v>
      </c>
    </row>
    <row r="3875" spans="12:15" x14ac:dyDescent="0.4">
      <c r="L3875" s="56">
        <f ca="1"/>
        <v>3874</v>
      </c>
      <c r="M3875" s="53">
        <f ca="1"/>
        <v>1910</v>
      </c>
      <c r="N3875" s="53">
        <f ca="1"/>
        <v>8</v>
      </c>
      <c r="O3875" s="53" t="str">
        <f ca="1"/>
        <v>1910-08</v>
      </c>
    </row>
    <row r="3876" spans="12:15" x14ac:dyDescent="0.4">
      <c r="L3876" s="56">
        <f ca="1"/>
        <v>3875</v>
      </c>
      <c r="M3876" s="53">
        <f ca="1"/>
        <v>1910</v>
      </c>
      <c r="N3876" s="53">
        <f ca="1"/>
        <v>8</v>
      </c>
      <c r="O3876" s="53" t="str">
        <f ca="1"/>
        <v>1910-08</v>
      </c>
    </row>
    <row r="3877" spans="12:15" x14ac:dyDescent="0.4">
      <c r="L3877" s="56">
        <f ca="1"/>
        <v>3876</v>
      </c>
      <c r="M3877" s="53">
        <f ca="1"/>
        <v>1910</v>
      </c>
      <c r="N3877" s="53">
        <f ca="1"/>
        <v>8</v>
      </c>
      <c r="O3877" s="53" t="str">
        <f ca="1"/>
        <v>1910-08</v>
      </c>
    </row>
    <row r="3878" spans="12:15" x14ac:dyDescent="0.4">
      <c r="L3878" s="56">
        <f ca="1"/>
        <v>3877</v>
      </c>
      <c r="M3878" s="53">
        <f ca="1"/>
        <v>1910</v>
      </c>
      <c r="N3878" s="53">
        <f ca="1"/>
        <v>8</v>
      </c>
      <c r="O3878" s="53" t="str">
        <f ca="1"/>
        <v>1910-08</v>
      </c>
    </row>
    <row r="3879" spans="12:15" x14ac:dyDescent="0.4">
      <c r="L3879" s="56">
        <f ca="1"/>
        <v>3878</v>
      </c>
      <c r="M3879" s="53">
        <f ca="1"/>
        <v>1910</v>
      </c>
      <c r="N3879" s="53">
        <f ca="1"/>
        <v>8</v>
      </c>
      <c r="O3879" s="53" t="str">
        <f ca="1"/>
        <v>1910-08</v>
      </c>
    </row>
    <row r="3880" spans="12:15" x14ac:dyDescent="0.4">
      <c r="L3880" s="56">
        <f ca="1"/>
        <v>3879</v>
      </c>
      <c r="M3880" s="53">
        <f ca="1"/>
        <v>1910</v>
      </c>
      <c r="N3880" s="53">
        <f ca="1"/>
        <v>8</v>
      </c>
      <c r="O3880" s="53" t="str">
        <f ca="1"/>
        <v>1910-08</v>
      </c>
    </row>
    <row r="3881" spans="12:15" x14ac:dyDescent="0.4">
      <c r="L3881" s="56">
        <f ca="1"/>
        <v>3880</v>
      </c>
      <c r="M3881" s="53">
        <f ca="1"/>
        <v>1910</v>
      </c>
      <c r="N3881" s="53">
        <f ca="1"/>
        <v>8</v>
      </c>
      <c r="O3881" s="53" t="str">
        <f ca="1"/>
        <v>1910-08</v>
      </c>
    </row>
    <row r="3882" spans="12:15" x14ac:dyDescent="0.4">
      <c r="L3882" s="56">
        <f ca="1"/>
        <v>3881</v>
      </c>
      <c r="M3882" s="53">
        <f ca="1"/>
        <v>1910</v>
      </c>
      <c r="N3882" s="53">
        <f ca="1"/>
        <v>8</v>
      </c>
      <c r="O3882" s="53" t="str">
        <f ca="1"/>
        <v>1910-08</v>
      </c>
    </row>
    <row r="3883" spans="12:15" x14ac:dyDescent="0.4">
      <c r="L3883" s="56">
        <f ca="1"/>
        <v>3882</v>
      </c>
      <c r="M3883" s="53">
        <f ca="1"/>
        <v>1910</v>
      </c>
      <c r="N3883" s="53">
        <f ca="1"/>
        <v>8</v>
      </c>
      <c r="O3883" s="53" t="str">
        <f ca="1"/>
        <v>1910-08</v>
      </c>
    </row>
    <row r="3884" spans="12:15" x14ac:dyDescent="0.4">
      <c r="L3884" s="56">
        <f ca="1"/>
        <v>3883</v>
      </c>
      <c r="M3884" s="53">
        <f ca="1"/>
        <v>1910</v>
      </c>
      <c r="N3884" s="53">
        <f ca="1"/>
        <v>8</v>
      </c>
      <c r="O3884" s="53" t="str">
        <f ca="1"/>
        <v>1910-08</v>
      </c>
    </row>
    <row r="3885" spans="12:15" x14ac:dyDescent="0.4">
      <c r="L3885" s="56">
        <f ca="1"/>
        <v>3884</v>
      </c>
      <c r="M3885" s="53">
        <f ca="1"/>
        <v>1910</v>
      </c>
      <c r="N3885" s="53">
        <f ca="1"/>
        <v>8</v>
      </c>
      <c r="O3885" s="53" t="str">
        <f ca="1"/>
        <v>1910-08</v>
      </c>
    </row>
    <row r="3886" spans="12:15" x14ac:dyDescent="0.4">
      <c r="L3886" s="56">
        <f ca="1"/>
        <v>3885</v>
      </c>
      <c r="M3886" s="53">
        <f ca="1"/>
        <v>1910</v>
      </c>
      <c r="N3886" s="53">
        <f ca="1"/>
        <v>8</v>
      </c>
      <c r="O3886" s="53" t="str">
        <f ca="1"/>
        <v>1910-08</v>
      </c>
    </row>
    <row r="3887" spans="12:15" x14ac:dyDescent="0.4">
      <c r="L3887" s="56">
        <f ca="1"/>
        <v>3886</v>
      </c>
      <c r="M3887" s="53">
        <f ca="1"/>
        <v>1910</v>
      </c>
      <c r="N3887" s="53">
        <f ca="1"/>
        <v>8</v>
      </c>
      <c r="O3887" s="53" t="str">
        <f ca="1"/>
        <v>1910-08</v>
      </c>
    </row>
    <row r="3888" spans="12:15" x14ac:dyDescent="0.4">
      <c r="L3888" s="56">
        <f ca="1"/>
        <v>3887</v>
      </c>
      <c r="M3888" s="53">
        <f ca="1"/>
        <v>1910</v>
      </c>
      <c r="N3888" s="53">
        <f ca="1"/>
        <v>8</v>
      </c>
      <c r="O3888" s="53" t="str">
        <f ca="1"/>
        <v>1910-08</v>
      </c>
    </row>
    <row r="3889" spans="12:15" x14ac:dyDescent="0.4">
      <c r="L3889" s="56">
        <f ca="1"/>
        <v>3888</v>
      </c>
      <c r="M3889" s="53">
        <f ca="1"/>
        <v>1910</v>
      </c>
      <c r="N3889" s="53">
        <f ca="1"/>
        <v>8</v>
      </c>
      <c r="O3889" s="53" t="str">
        <f ca="1"/>
        <v>1910-08</v>
      </c>
    </row>
    <row r="3890" spans="12:15" x14ac:dyDescent="0.4">
      <c r="L3890" s="56">
        <f ca="1"/>
        <v>3889</v>
      </c>
      <c r="M3890" s="53">
        <f ca="1"/>
        <v>1910</v>
      </c>
      <c r="N3890" s="53">
        <f ca="1"/>
        <v>8</v>
      </c>
      <c r="O3890" s="53" t="str">
        <f ca="1"/>
        <v>1910-08</v>
      </c>
    </row>
    <row r="3891" spans="12:15" x14ac:dyDescent="0.4">
      <c r="L3891" s="56">
        <f ca="1"/>
        <v>3890</v>
      </c>
      <c r="M3891" s="53">
        <f ca="1"/>
        <v>1910</v>
      </c>
      <c r="N3891" s="53">
        <f ca="1"/>
        <v>8</v>
      </c>
      <c r="O3891" s="53" t="str">
        <f ca="1"/>
        <v>1910-08</v>
      </c>
    </row>
    <row r="3892" spans="12:15" x14ac:dyDescent="0.4">
      <c r="L3892" s="56">
        <f ca="1"/>
        <v>3891</v>
      </c>
      <c r="M3892" s="53">
        <f ca="1"/>
        <v>1910</v>
      </c>
      <c r="N3892" s="53">
        <f ca="1"/>
        <v>8</v>
      </c>
      <c r="O3892" s="53" t="str">
        <f ca="1"/>
        <v>1910-08</v>
      </c>
    </row>
    <row r="3893" spans="12:15" x14ac:dyDescent="0.4">
      <c r="L3893" s="56">
        <f ca="1"/>
        <v>3892</v>
      </c>
      <c r="M3893" s="53">
        <f ca="1"/>
        <v>1910</v>
      </c>
      <c r="N3893" s="53">
        <f ca="1"/>
        <v>8</v>
      </c>
      <c r="O3893" s="53" t="str">
        <f ca="1"/>
        <v>1910-08</v>
      </c>
    </row>
    <row r="3894" spans="12:15" x14ac:dyDescent="0.4">
      <c r="L3894" s="56">
        <f ca="1"/>
        <v>3893</v>
      </c>
      <c r="M3894" s="53">
        <f ca="1"/>
        <v>1910</v>
      </c>
      <c r="N3894" s="53">
        <f ca="1"/>
        <v>8</v>
      </c>
      <c r="O3894" s="53" t="str">
        <f ca="1"/>
        <v>1910-08</v>
      </c>
    </row>
    <row r="3895" spans="12:15" x14ac:dyDescent="0.4">
      <c r="L3895" s="56">
        <f ca="1"/>
        <v>3894</v>
      </c>
      <c r="M3895" s="53">
        <f ca="1"/>
        <v>1910</v>
      </c>
      <c r="N3895" s="53">
        <f ca="1"/>
        <v>8</v>
      </c>
      <c r="O3895" s="53" t="str">
        <f ca="1"/>
        <v>1910-08</v>
      </c>
    </row>
    <row r="3896" spans="12:15" x14ac:dyDescent="0.4">
      <c r="L3896" s="56">
        <f ca="1"/>
        <v>3895</v>
      </c>
      <c r="M3896" s="53">
        <f ca="1"/>
        <v>1910</v>
      </c>
      <c r="N3896" s="53">
        <f ca="1"/>
        <v>8</v>
      </c>
      <c r="O3896" s="53" t="str">
        <f ca="1"/>
        <v>1910-08</v>
      </c>
    </row>
    <row r="3897" spans="12:15" x14ac:dyDescent="0.4">
      <c r="L3897" s="56">
        <f ca="1"/>
        <v>3896</v>
      </c>
      <c r="M3897" s="53">
        <f ca="1"/>
        <v>1910</v>
      </c>
      <c r="N3897" s="53">
        <f ca="1"/>
        <v>8</v>
      </c>
      <c r="O3897" s="53" t="str">
        <f ca="1"/>
        <v>1910-08</v>
      </c>
    </row>
    <row r="3898" spans="12:15" x14ac:dyDescent="0.4">
      <c r="L3898" s="56">
        <f ca="1"/>
        <v>3897</v>
      </c>
      <c r="M3898" s="53">
        <f ca="1"/>
        <v>1910</v>
      </c>
      <c r="N3898" s="53">
        <f ca="1"/>
        <v>9</v>
      </c>
      <c r="O3898" s="53" t="str">
        <f ca="1"/>
        <v>1910-09</v>
      </c>
    </row>
    <row r="3899" spans="12:15" x14ac:dyDescent="0.4">
      <c r="L3899" s="56">
        <f ca="1"/>
        <v>3898</v>
      </c>
      <c r="M3899" s="53">
        <f ca="1"/>
        <v>1910</v>
      </c>
      <c r="N3899" s="53">
        <f ca="1"/>
        <v>9</v>
      </c>
      <c r="O3899" s="53" t="str">
        <f ca="1"/>
        <v>1910-09</v>
      </c>
    </row>
    <row r="3900" spans="12:15" x14ac:dyDescent="0.4">
      <c r="L3900" s="56">
        <f ca="1"/>
        <v>3899</v>
      </c>
      <c r="M3900" s="53">
        <f ca="1"/>
        <v>1910</v>
      </c>
      <c r="N3900" s="53">
        <f ca="1"/>
        <v>9</v>
      </c>
      <c r="O3900" s="53" t="str">
        <f ca="1"/>
        <v>1910-09</v>
      </c>
    </row>
    <row r="3901" spans="12:15" x14ac:dyDescent="0.4">
      <c r="L3901" s="56">
        <f ca="1"/>
        <v>3900</v>
      </c>
      <c r="M3901" s="53">
        <f ca="1"/>
        <v>1910</v>
      </c>
      <c r="N3901" s="53">
        <f ca="1"/>
        <v>9</v>
      </c>
      <c r="O3901" s="53" t="str">
        <f ca="1"/>
        <v>1910-09</v>
      </c>
    </row>
    <row r="3902" spans="12:15" x14ac:dyDescent="0.4">
      <c r="L3902" s="56">
        <f ca="1"/>
        <v>3901</v>
      </c>
      <c r="M3902" s="53">
        <f ca="1"/>
        <v>1910</v>
      </c>
      <c r="N3902" s="53">
        <f ca="1"/>
        <v>9</v>
      </c>
      <c r="O3902" s="53" t="str">
        <f ca="1"/>
        <v>1910-09</v>
      </c>
    </row>
    <row r="3903" spans="12:15" x14ac:dyDescent="0.4">
      <c r="L3903" s="56">
        <f ca="1"/>
        <v>3902</v>
      </c>
      <c r="M3903" s="53">
        <f ca="1"/>
        <v>1910</v>
      </c>
      <c r="N3903" s="53">
        <f ca="1"/>
        <v>9</v>
      </c>
      <c r="O3903" s="53" t="str">
        <f ca="1"/>
        <v>1910-09</v>
      </c>
    </row>
    <row r="3904" spans="12:15" x14ac:dyDescent="0.4">
      <c r="L3904" s="56">
        <f ca="1"/>
        <v>3903</v>
      </c>
      <c r="M3904" s="53">
        <f ca="1"/>
        <v>1910</v>
      </c>
      <c r="N3904" s="53">
        <f ca="1"/>
        <v>9</v>
      </c>
      <c r="O3904" s="53" t="str">
        <f ca="1"/>
        <v>1910-09</v>
      </c>
    </row>
    <row r="3905" spans="12:15" x14ac:dyDescent="0.4">
      <c r="L3905" s="56">
        <f ca="1"/>
        <v>3904</v>
      </c>
      <c r="M3905" s="53">
        <f ca="1"/>
        <v>1910</v>
      </c>
      <c r="N3905" s="53">
        <f ca="1"/>
        <v>9</v>
      </c>
      <c r="O3905" s="53" t="str">
        <f ca="1"/>
        <v>1910-09</v>
      </c>
    </row>
    <row r="3906" spans="12:15" x14ac:dyDescent="0.4">
      <c r="L3906" s="56">
        <f ca="1"/>
        <v>3905</v>
      </c>
      <c r="M3906" s="53">
        <f ca="1"/>
        <v>1910</v>
      </c>
      <c r="N3906" s="53">
        <f ca="1"/>
        <v>9</v>
      </c>
      <c r="O3906" s="53" t="str">
        <f ca="1"/>
        <v>1910-09</v>
      </c>
    </row>
    <row r="3907" spans="12:15" x14ac:dyDescent="0.4">
      <c r="L3907" s="56">
        <f ca="1"/>
        <v>3906</v>
      </c>
      <c r="M3907" s="53">
        <f ca="1"/>
        <v>1910</v>
      </c>
      <c r="N3907" s="53">
        <f ca="1"/>
        <v>9</v>
      </c>
      <c r="O3907" s="53" t="str">
        <f ca="1"/>
        <v>1910-09</v>
      </c>
    </row>
    <row r="3908" spans="12:15" x14ac:dyDescent="0.4">
      <c r="L3908" s="56">
        <f ca="1"/>
        <v>3907</v>
      </c>
      <c r="M3908" s="53">
        <f ca="1"/>
        <v>1910</v>
      </c>
      <c r="N3908" s="53">
        <f ca="1"/>
        <v>9</v>
      </c>
      <c r="O3908" s="53" t="str">
        <f ca="1"/>
        <v>1910-09</v>
      </c>
    </row>
    <row r="3909" spans="12:15" x14ac:dyDescent="0.4">
      <c r="L3909" s="56">
        <f ca="1"/>
        <v>3908</v>
      </c>
      <c r="M3909" s="53">
        <f ca="1"/>
        <v>1910</v>
      </c>
      <c r="N3909" s="53">
        <f ca="1"/>
        <v>9</v>
      </c>
      <c r="O3909" s="53" t="str">
        <f ca="1"/>
        <v>1910-09</v>
      </c>
    </row>
    <row r="3910" spans="12:15" x14ac:dyDescent="0.4">
      <c r="L3910" s="56">
        <f ca="1"/>
        <v>3909</v>
      </c>
      <c r="M3910" s="53">
        <f ca="1"/>
        <v>1910</v>
      </c>
      <c r="N3910" s="53">
        <f ca="1"/>
        <v>9</v>
      </c>
      <c r="O3910" s="53" t="str">
        <f ca="1"/>
        <v>1910-09</v>
      </c>
    </row>
    <row r="3911" spans="12:15" x14ac:dyDescent="0.4">
      <c r="L3911" s="56">
        <f ca="1"/>
        <v>3910</v>
      </c>
      <c r="M3911" s="53">
        <f ca="1"/>
        <v>1910</v>
      </c>
      <c r="N3911" s="53">
        <f ca="1"/>
        <v>9</v>
      </c>
      <c r="O3911" s="53" t="str">
        <f ca="1"/>
        <v>1910-09</v>
      </c>
    </row>
    <row r="3912" spans="12:15" x14ac:dyDescent="0.4">
      <c r="L3912" s="56">
        <f ca="1"/>
        <v>3911</v>
      </c>
      <c r="M3912" s="53">
        <f ca="1"/>
        <v>1910</v>
      </c>
      <c r="N3912" s="53">
        <f ca="1"/>
        <v>9</v>
      </c>
      <c r="O3912" s="53" t="str">
        <f ca="1"/>
        <v>1910-09</v>
      </c>
    </row>
    <row r="3913" spans="12:15" x14ac:dyDescent="0.4">
      <c r="L3913" s="56">
        <f ca="1"/>
        <v>3912</v>
      </c>
      <c r="M3913" s="53">
        <f ca="1"/>
        <v>1910</v>
      </c>
      <c r="N3913" s="53">
        <f ca="1"/>
        <v>9</v>
      </c>
      <c r="O3913" s="53" t="str">
        <f ca="1"/>
        <v>1910-09</v>
      </c>
    </row>
    <row r="3914" spans="12:15" x14ac:dyDescent="0.4">
      <c r="L3914" s="56">
        <f ca="1"/>
        <v>3913</v>
      </c>
      <c r="M3914" s="53">
        <f ca="1"/>
        <v>1910</v>
      </c>
      <c r="N3914" s="53">
        <f ca="1"/>
        <v>9</v>
      </c>
      <c r="O3914" s="53" t="str">
        <f ca="1"/>
        <v>1910-09</v>
      </c>
    </row>
    <row r="3915" spans="12:15" x14ac:dyDescent="0.4">
      <c r="L3915" s="56">
        <f ca="1"/>
        <v>3914</v>
      </c>
      <c r="M3915" s="53">
        <f ca="1"/>
        <v>1910</v>
      </c>
      <c r="N3915" s="53">
        <f ca="1"/>
        <v>9</v>
      </c>
      <c r="O3915" s="53" t="str">
        <f ca="1"/>
        <v>1910-09</v>
      </c>
    </row>
    <row r="3916" spans="12:15" x14ac:dyDescent="0.4">
      <c r="L3916" s="56">
        <f ca="1"/>
        <v>3915</v>
      </c>
      <c r="M3916" s="53">
        <f ca="1"/>
        <v>1910</v>
      </c>
      <c r="N3916" s="53">
        <f ca="1"/>
        <v>9</v>
      </c>
      <c r="O3916" s="53" t="str">
        <f ca="1"/>
        <v>1910-09</v>
      </c>
    </row>
    <row r="3917" spans="12:15" x14ac:dyDescent="0.4">
      <c r="L3917" s="56">
        <f ca="1"/>
        <v>3916</v>
      </c>
      <c r="M3917" s="53">
        <f ca="1"/>
        <v>1910</v>
      </c>
      <c r="N3917" s="53">
        <f ca="1"/>
        <v>9</v>
      </c>
      <c r="O3917" s="53" t="str">
        <f ca="1"/>
        <v>1910-09</v>
      </c>
    </row>
    <row r="3918" spans="12:15" x14ac:dyDescent="0.4">
      <c r="L3918" s="56">
        <f ca="1"/>
        <v>3917</v>
      </c>
      <c r="M3918" s="53">
        <f ca="1"/>
        <v>1910</v>
      </c>
      <c r="N3918" s="53">
        <f ca="1"/>
        <v>9</v>
      </c>
      <c r="O3918" s="53" t="str">
        <f ca="1"/>
        <v>1910-09</v>
      </c>
    </row>
    <row r="3919" spans="12:15" x14ac:dyDescent="0.4">
      <c r="L3919" s="56">
        <f ca="1"/>
        <v>3918</v>
      </c>
      <c r="M3919" s="53">
        <f ca="1"/>
        <v>1910</v>
      </c>
      <c r="N3919" s="53">
        <f ca="1"/>
        <v>9</v>
      </c>
      <c r="O3919" s="53" t="str">
        <f ca="1"/>
        <v>1910-09</v>
      </c>
    </row>
    <row r="3920" spans="12:15" x14ac:dyDescent="0.4">
      <c r="L3920" s="56">
        <f ca="1"/>
        <v>3919</v>
      </c>
      <c r="M3920" s="53">
        <f ca="1"/>
        <v>1910</v>
      </c>
      <c r="N3920" s="53">
        <f ca="1"/>
        <v>9</v>
      </c>
      <c r="O3920" s="53" t="str">
        <f ca="1"/>
        <v>1910-09</v>
      </c>
    </row>
    <row r="3921" spans="12:15" x14ac:dyDescent="0.4">
      <c r="L3921" s="56">
        <f ca="1"/>
        <v>3920</v>
      </c>
      <c r="M3921" s="53">
        <f ca="1"/>
        <v>1910</v>
      </c>
      <c r="N3921" s="53">
        <f ca="1"/>
        <v>9</v>
      </c>
      <c r="O3921" s="53" t="str">
        <f ca="1"/>
        <v>1910-09</v>
      </c>
    </row>
    <row r="3922" spans="12:15" x14ac:dyDescent="0.4">
      <c r="L3922" s="56">
        <f ca="1"/>
        <v>3921</v>
      </c>
      <c r="M3922" s="53">
        <f ca="1"/>
        <v>1910</v>
      </c>
      <c r="N3922" s="53">
        <f ca="1"/>
        <v>9</v>
      </c>
      <c r="O3922" s="53" t="str">
        <f ca="1"/>
        <v>1910-09</v>
      </c>
    </row>
    <row r="3923" spans="12:15" x14ac:dyDescent="0.4">
      <c r="L3923" s="56">
        <f ca="1"/>
        <v>3922</v>
      </c>
      <c r="M3923" s="53">
        <f ca="1"/>
        <v>1910</v>
      </c>
      <c r="N3923" s="53">
        <f ca="1"/>
        <v>9</v>
      </c>
      <c r="O3923" s="53" t="str">
        <f ca="1"/>
        <v>1910-09</v>
      </c>
    </row>
    <row r="3924" spans="12:15" x14ac:dyDescent="0.4">
      <c r="L3924" s="56">
        <f ca="1"/>
        <v>3923</v>
      </c>
      <c r="M3924" s="53">
        <f ca="1"/>
        <v>1910</v>
      </c>
      <c r="N3924" s="53">
        <f ca="1"/>
        <v>9</v>
      </c>
      <c r="O3924" s="53" t="str">
        <f ca="1"/>
        <v>1910-09</v>
      </c>
    </row>
    <row r="3925" spans="12:15" x14ac:dyDescent="0.4">
      <c r="L3925" s="56">
        <f ca="1"/>
        <v>3924</v>
      </c>
      <c r="M3925" s="53">
        <f ca="1"/>
        <v>1910</v>
      </c>
      <c r="N3925" s="53">
        <f ca="1"/>
        <v>9</v>
      </c>
      <c r="O3925" s="53" t="str">
        <f ca="1"/>
        <v>1910-09</v>
      </c>
    </row>
    <row r="3926" spans="12:15" x14ac:dyDescent="0.4">
      <c r="L3926" s="56">
        <f ca="1"/>
        <v>3925</v>
      </c>
      <c r="M3926" s="53">
        <f ca="1"/>
        <v>1910</v>
      </c>
      <c r="N3926" s="53">
        <f ca="1"/>
        <v>9</v>
      </c>
      <c r="O3926" s="53" t="str">
        <f ca="1"/>
        <v>1910-09</v>
      </c>
    </row>
    <row r="3927" spans="12:15" x14ac:dyDescent="0.4">
      <c r="L3927" s="56">
        <f ca="1"/>
        <v>3926</v>
      </c>
      <c r="M3927" s="53">
        <f ca="1"/>
        <v>1910</v>
      </c>
      <c r="N3927" s="53">
        <f ca="1"/>
        <v>9</v>
      </c>
      <c r="O3927" s="53" t="str">
        <f ca="1"/>
        <v>1910-09</v>
      </c>
    </row>
    <row r="3928" spans="12:15" x14ac:dyDescent="0.4">
      <c r="L3928" s="56">
        <f ca="1"/>
        <v>3927</v>
      </c>
      <c r="M3928" s="53">
        <f ca="1"/>
        <v>1910</v>
      </c>
      <c r="N3928" s="53">
        <f ca="1"/>
        <v>10</v>
      </c>
      <c r="O3928" s="53" t="str">
        <f ca="1"/>
        <v>1910-10</v>
      </c>
    </row>
    <row r="3929" spans="12:15" x14ac:dyDescent="0.4">
      <c r="L3929" s="56">
        <f ca="1"/>
        <v>3928</v>
      </c>
      <c r="M3929" s="53">
        <f ca="1"/>
        <v>1910</v>
      </c>
      <c r="N3929" s="53">
        <f ca="1"/>
        <v>10</v>
      </c>
      <c r="O3929" s="53" t="str">
        <f ca="1"/>
        <v>1910-10</v>
      </c>
    </row>
    <row r="3930" spans="12:15" x14ac:dyDescent="0.4">
      <c r="L3930" s="56">
        <f ca="1"/>
        <v>3929</v>
      </c>
      <c r="M3930" s="53">
        <f ca="1"/>
        <v>1910</v>
      </c>
      <c r="N3930" s="53">
        <f ca="1"/>
        <v>10</v>
      </c>
      <c r="O3930" s="53" t="str">
        <f ca="1"/>
        <v>1910-10</v>
      </c>
    </row>
    <row r="3931" spans="12:15" x14ac:dyDescent="0.4">
      <c r="L3931" s="56">
        <f ca="1"/>
        <v>3930</v>
      </c>
      <c r="M3931" s="53">
        <f ca="1"/>
        <v>1910</v>
      </c>
      <c r="N3931" s="53">
        <f ca="1"/>
        <v>10</v>
      </c>
      <c r="O3931" s="53" t="str">
        <f ca="1"/>
        <v>1910-10</v>
      </c>
    </row>
    <row r="3932" spans="12:15" x14ac:dyDescent="0.4">
      <c r="L3932" s="56">
        <f ca="1"/>
        <v>3931</v>
      </c>
      <c r="M3932" s="53">
        <f ca="1"/>
        <v>1910</v>
      </c>
      <c r="N3932" s="53">
        <f ca="1"/>
        <v>10</v>
      </c>
      <c r="O3932" s="53" t="str">
        <f ca="1"/>
        <v>1910-10</v>
      </c>
    </row>
    <row r="3933" spans="12:15" x14ac:dyDescent="0.4">
      <c r="L3933" s="56">
        <f ca="1"/>
        <v>3932</v>
      </c>
      <c r="M3933" s="53">
        <f ca="1"/>
        <v>1910</v>
      </c>
      <c r="N3933" s="53">
        <f ca="1"/>
        <v>10</v>
      </c>
      <c r="O3933" s="53" t="str">
        <f ca="1"/>
        <v>1910-10</v>
      </c>
    </row>
    <row r="3934" spans="12:15" x14ac:dyDescent="0.4">
      <c r="L3934" s="56">
        <f ca="1"/>
        <v>3933</v>
      </c>
      <c r="M3934" s="53">
        <f ca="1"/>
        <v>1910</v>
      </c>
      <c r="N3934" s="53">
        <f ca="1"/>
        <v>10</v>
      </c>
      <c r="O3934" s="53" t="str">
        <f ca="1"/>
        <v>1910-10</v>
      </c>
    </row>
    <row r="3935" spans="12:15" x14ac:dyDescent="0.4">
      <c r="L3935" s="56">
        <f ca="1"/>
        <v>3934</v>
      </c>
      <c r="M3935" s="53">
        <f ca="1"/>
        <v>1910</v>
      </c>
      <c r="N3935" s="53">
        <f ca="1"/>
        <v>10</v>
      </c>
      <c r="O3935" s="53" t="str">
        <f ca="1"/>
        <v>1910-10</v>
      </c>
    </row>
    <row r="3936" spans="12:15" x14ac:dyDescent="0.4">
      <c r="L3936" s="56">
        <f ca="1"/>
        <v>3935</v>
      </c>
      <c r="M3936" s="53">
        <f ca="1"/>
        <v>1910</v>
      </c>
      <c r="N3936" s="53">
        <f ca="1"/>
        <v>10</v>
      </c>
      <c r="O3936" s="53" t="str">
        <f ca="1"/>
        <v>1910-10</v>
      </c>
    </row>
    <row r="3937" spans="12:15" x14ac:dyDescent="0.4">
      <c r="L3937" s="56">
        <f ca="1"/>
        <v>3936</v>
      </c>
      <c r="M3937" s="53">
        <f ca="1"/>
        <v>1910</v>
      </c>
      <c r="N3937" s="53">
        <f ca="1"/>
        <v>10</v>
      </c>
      <c r="O3937" s="53" t="str">
        <f ca="1"/>
        <v>1910-10</v>
      </c>
    </row>
    <row r="3938" spans="12:15" x14ac:dyDescent="0.4">
      <c r="L3938" s="56">
        <f ca="1"/>
        <v>3937</v>
      </c>
      <c r="M3938" s="53">
        <f ca="1"/>
        <v>1910</v>
      </c>
      <c r="N3938" s="53">
        <f ca="1"/>
        <v>10</v>
      </c>
      <c r="O3938" s="53" t="str">
        <f ca="1"/>
        <v>1910-10</v>
      </c>
    </row>
    <row r="3939" spans="12:15" x14ac:dyDescent="0.4">
      <c r="L3939" s="56">
        <f ca="1"/>
        <v>3938</v>
      </c>
      <c r="M3939" s="53">
        <f ca="1"/>
        <v>1910</v>
      </c>
      <c r="N3939" s="53">
        <f ca="1"/>
        <v>10</v>
      </c>
      <c r="O3939" s="53" t="str">
        <f ca="1"/>
        <v>1910-10</v>
      </c>
    </row>
    <row r="3940" spans="12:15" x14ac:dyDescent="0.4">
      <c r="L3940" s="56">
        <f ca="1"/>
        <v>3939</v>
      </c>
      <c r="M3940" s="53">
        <f ca="1"/>
        <v>1910</v>
      </c>
      <c r="N3940" s="53">
        <f ca="1"/>
        <v>10</v>
      </c>
      <c r="O3940" s="53" t="str">
        <f ca="1"/>
        <v>1910-10</v>
      </c>
    </row>
    <row r="3941" spans="12:15" x14ac:dyDescent="0.4">
      <c r="L3941" s="56">
        <f ca="1"/>
        <v>3940</v>
      </c>
      <c r="M3941" s="53">
        <f ca="1"/>
        <v>1910</v>
      </c>
      <c r="N3941" s="53">
        <f ca="1"/>
        <v>10</v>
      </c>
      <c r="O3941" s="53" t="str">
        <f ca="1"/>
        <v>1910-10</v>
      </c>
    </row>
    <row r="3942" spans="12:15" x14ac:dyDescent="0.4">
      <c r="L3942" s="56">
        <f ca="1"/>
        <v>3941</v>
      </c>
      <c r="M3942" s="53">
        <f ca="1"/>
        <v>1910</v>
      </c>
      <c r="N3942" s="53">
        <f ca="1"/>
        <v>10</v>
      </c>
      <c r="O3942" s="53" t="str">
        <f ca="1"/>
        <v>1910-10</v>
      </c>
    </row>
    <row r="3943" spans="12:15" x14ac:dyDescent="0.4">
      <c r="L3943" s="56">
        <f ca="1"/>
        <v>3942</v>
      </c>
      <c r="M3943" s="53">
        <f ca="1"/>
        <v>1910</v>
      </c>
      <c r="N3943" s="53">
        <f ca="1"/>
        <v>10</v>
      </c>
      <c r="O3943" s="53" t="str">
        <f ca="1"/>
        <v>1910-10</v>
      </c>
    </row>
    <row r="3944" spans="12:15" x14ac:dyDescent="0.4">
      <c r="L3944" s="56">
        <f ca="1"/>
        <v>3943</v>
      </c>
      <c r="M3944" s="53">
        <f ca="1"/>
        <v>1910</v>
      </c>
      <c r="N3944" s="53">
        <f ca="1"/>
        <v>10</v>
      </c>
      <c r="O3944" s="53" t="str">
        <f ca="1"/>
        <v>1910-10</v>
      </c>
    </row>
    <row r="3945" spans="12:15" x14ac:dyDescent="0.4">
      <c r="L3945" s="56">
        <f ca="1"/>
        <v>3944</v>
      </c>
      <c r="M3945" s="53">
        <f ca="1"/>
        <v>1910</v>
      </c>
      <c r="N3945" s="53">
        <f ca="1"/>
        <v>10</v>
      </c>
      <c r="O3945" s="53" t="str">
        <f ca="1"/>
        <v>1910-10</v>
      </c>
    </row>
    <row r="3946" spans="12:15" x14ac:dyDescent="0.4">
      <c r="L3946" s="56">
        <f ca="1"/>
        <v>3945</v>
      </c>
      <c r="M3946" s="53">
        <f ca="1"/>
        <v>1910</v>
      </c>
      <c r="N3946" s="53">
        <f ca="1"/>
        <v>10</v>
      </c>
      <c r="O3946" s="53" t="str">
        <f ca="1"/>
        <v>1910-10</v>
      </c>
    </row>
    <row r="3947" spans="12:15" x14ac:dyDescent="0.4">
      <c r="L3947" s="56">
        <f ca="1"/>
        <v>3946</v>
      </c>
      <c r="M3947" s="53">
        <f ca="1"/>
        <v>1910</v>
      </c>
      <c r="N3947" s="53">
        <f ca="1"/>
        <v>10</v>
      </c>
      <c r="O3947" s="53" t="str">
        <f ca="1"/>
        <v>1910-10</v>
      </c>
    </row>
    <row r="3948" spans="12:15" x14ac:dyDescent="0.4">
      <c r="L3948" s="56">
        <f ca="1"/>
        <v>3947</v>
      </c>
      <c r="M3948" s="53">
        <f ca="1"/>
        <v>1910</v>
      </c>
      <c r="N3948" s="53">
        <f ca="1"/>
        <v>10</v>
      </c>
      <c r="O3948" s="53" t="str">
        <f ca="1"/>
        <v>1910-10</v>
      </c>
    </row>
    <row r="3949" spans="12:15" x14ac:dyDescent="0.4">
      <c r="L3949" s="56">
        <f ca="1"/>
        <v>3948</v>
      </c>
      <c r="M3949" s="53">
        <f ca="1"/>
        <v>1910</v>
      </c>
      <c r="N3949" s="53">
        <f ca="1"/>
        <v>10</v>
      </c>
      <c r="O3949" s="53" t="str">
        <f ca="1"/>
        <v>1910-10</v>
      </c>
    </row>
    <row r="3950" spans="12:15" x14ac:dyDescent="0.4">
      <c r="L3950" s="56">
        <f ca="1"/>
        <v>3949</v>
      </c>
      <c r="M3950" s="53">
        <f ca="1"/>
        <v>1910</v>
      </c>
      <c r="N3950" s="53">
        <f ca="1"/>
        <v>10</v>
      </c>
      <c r="O3950" s="53" t="str">
        <f ca="1"/>
        <v>1910-10</v>
      </c>
    </row>
    <row r="3951" spans="12:15" x14ac:dyDescent="0.4">
      <c r="L3951" s="56">
        <f ca="1"/>
        <v>3950</v>
      </c>
      <c r="M3951" s="53">
        <f ca="1"/>
        <v>1910</v>
      </c>
      <c r="N3951" s="53">
        <f ca="1"/>
        <v>10</v>
      </c>
      <c r="O3951" s="53" t="str">
        <f ca="1"/>
        <v>1910-10</v>
      </c>
    </row>
    <row r="3952" spans="12:15" x14ac:dyDescent="0.4">
      <c r="L3952" s="56">
        <f ca="1"/>
        <v>3951</v>
      </c>
      <c r="M3952" s="53">
        <f ca="1"/>
        <v>1910</v>
      </c>
      <c r="N3952" s="53">
        <f ca="1"/>
        <v>10</v>
      </c>
      <c r="O3952" s="53" t="str">
        <f ca="1"/>
        <v>1910-10</v>
      </c>
    </row>
    <row r="3953" spans="12:15" x14ac:dyDescent="0.4">
      <c r="L3953" s="56">
        <f ca="1"/>
        <v>3952</v>
      </c>
      <c r="M3953" s="53">
        <f ca="1"/>
        <v>1910</v>
      </c>
      <c r="N3953" s="53">
        <f ca="1"/>
        <v>10</v>
      </c>
      <c r="O3953" s="53" t="str">
        <f ca="1"/>
        <v>1910-10</v>
      </c>
    </row>
    <row r="3954" spans="12:15" x14ac:dyDescent="0.4">
      <c r="L3954" s="56">
        <f ca="1"/>
        <v>3953</v>
      </c>
      <c r="M3954" s="53">
        <f ca="1"/>
        <v>1910</v>
      </c>
      <c r="N3954" s="53">
        <f ca="1"/>
        <v>10</v>
      </c>
      <c r="O3954" s="53" t="str">
        <f ca="1"/>
        <v>1910-10</v>
      </c>
    </row>
    <row r="3955" spans="12:15" x14ac:dyDescent="0.4">
      <c r="L3955" s="56">
        <f ca="1"/>
        <v>3954</v>
      </c>
      <c r="M3955" s="53">
        <f ca="1"/>
        <v>1910</v>
      </c>
      <c r="N3955" s="53">
        <f ca="1"/>
        <v>10</v>
      </c>
      <c r="O3955" s="53" t="str">
        <f ca="1"/>
        <v>1910-10</v>
      </c>
    </row>
    <row r="3956" spans="12:15" x14ac:dyDescent="0.4">
      <c r="L3956" s="56">
        <f ca="1"/>
        <v>3955</v>
      </c>
      <c r="M3956" s="53">
        <f ca="1"/>
        <v>1910</v>
      </c>
      <c r="N3956" s="53">
        <f ca="1"/>
        <v>10</v>
      </c>
      <c r="O3956" s="53" t="str">
        <f ca="1"/>
        <v>1910-10</v>
      </c>
    </row>
    <row r="3957" spans="12:15" x14ac:dyDescent="0.4">
      <c r="L3957" s="56">
        <f ca="1"/>
        <v>3956</v>
      </c>
      <c r="M3957" s="53">
        <f ca="1"/>
        <v>1910</v>
      </c>
      <c r="N3957" s="53">
        <f ca="1"/>
        <v>10</v>
      </c>
      <c r="O3957" s="53" t="str">
        <f ca="1"/>
        <v>1910-10</v>
      </c>
    </row>
    <row r="3958" spans="12:15" x14ac:dyDescent="0.4">
      <c r="L3958" s="56">
        <f ca="1"/>
        <v>3957</v>
      </c>
      <c r="M3958" s="53">
        <f ca="1"/>
        <v>1910</v>
      </c>
      <c r="N3958" s="53">
        <f ca="1"/>
        <v>10</v>
      </c>
      <c r="O3958" s="53" t="str">
        <f ca="1"/>
        <v>1910-10</v>
      </c>
    </row>
    <row r="3959" spans="12:15" x14ac:dyDescent="0.4">
      <c r="L3959" s="56">
        <f ca="1"/>
        <v>3958</v>
      </c>
      <c r="M3959" s="53">
        <f ca="1"/>
        <v>1910</v>
      </c>
      <c r="N3959" s="53">
        <f ca="1"/>
        <v>11</v>
      </c>
      <c r="O3959" s="53" t="str">
        <f ca="1"/>
        <v>1910-11</v>
      </c>
    </row>
    <row r="3960" spans="12:15" x14ac:dyDescent="0.4">
      <c r="L3960" s="56">
        <f ca="1"/>
        <v>3959</v>
      </c>
      <c r="M3960" s="53">
        <f ca="1"/>
        <v>1910</v>
      </c>
      <c r="N3960" s="53">
        <f ca="1"/>
        <v>11</v>
      </c>
      <c r="O3960" s="53" t="str">
        <f ca="1"/>
        <v>1910-11</v>
      </c>
    </row>
    <row r="3961" spans="12:15" x14ac:dyDescent="0.4">
      <c r="L3961" s="56">
        <f ca="1"/>
        <v>3960</v>
      </c>
      <c r="M3961" s="53">
        <f ca="1"/>
        <v>1910</v>
      </c>
      <c r="N3961" s="53">
        <f ca="1"/>
        <v>11</v>
      </c>
      <c r="O3961" s="53" t="str">
        <f ca="1"/>
        <v>1910-11</v>
      </c>
    </row>
    <row r="3962" spans="12:15" x14ac:dyDescent="0.4">
      <c r="L3962" s="56">
        <f ca="1"/>
        <v>3961</v>
      </c>
      <c r="M3962" s="53">
        <f ca="1"/>
        <v>1910</v>
      </c>
      <c r="N3962" s="53">
        <f ca="1"/>
        <v>11</v>
      </c>
      <c r="O3962" s="53" t="str">
        <f ca="1"/>
        <v>1910-11</v>
      </c>
    </row>
    <row r="3963" spans="12:15" x14ac:dyDescent="0.4">
      <c r="L3963" s="56">
        <f ca="1"/>
        <v>3962</v>
      </c>
      <c r="M3963" s="53">
        <f ca="1"/>
        <v>1910</v>
      </c>
      <c r="N3963" s="53">
        <f ca="1"/>
        <v>11</v>
      </c>
      <c r="O3963" s="53" t="str">
        <f ca="1"/>
        <v>1910-11</v>
      </c>
    </row>
    <row r="3964" spans="12:15" x14ac:dyDescent="0.4">
      <c r="L3964" s="56">
        <f ca="1"/>
        <v>3963</v>
      </c>
      <c r="M3964" s="53">
        <f ca="1"/>
        <v>1910</v>
      </c>
      <c r="N3964" s="53">
        <f ca="1"/>
        <v>11</v>
      </c>
      <c r="O3964" s="53" t="str">
        <f ca="1"/>
        <v>1910-11</v>
      </c>
    </row>
    <row r="3965" spans="12:15" x14ac:dyDescent="0.4">
      <c r="L3965" s="56">
        <f ca="1"/>
        <v>3964</v>
      </c>
      <c r="M3965" s="53">
        <f ca="1"/>
        <v>1910</v>
      </c>
      <c r="N3965" s="53">
        <f ca="1"/>
        <v>11</v>
      </c>
      <c r="O3965" s="53" t="str">
        <f ca="1"/>
        <v>1910-11</v>
      </c>
    </row>
    <row r="3966" spans="12:15" x14ac:dyDescent="0.4">
      <c r="L3966" s="56">
        <f ca="1"/>
        <v>3965</v>
      </c>
      <c r="M3966" s="53">
        <f ca="1"/>
        <v>1910</v>
      </c>
      <c r="N3966" s="53">
        <f ca="1"/>
        <v>11</v>
      </c>
      <c r="O3966" s="53" t="str">
        <f ca="1"/>
        <v>1910-11</v>
      </c>
    </row>
    <row r="3967" spans="12:15" x14ac:dyDescent="0.4">
      <c r="L3967" s="56">
        <f ca="1"/>
        <v>3966</v>
      </c>
      <c r="M3967" s="53">
        <f ca="1"/>
        <v>1910</v>
      </c>
      <c r="N3967" s="53">
        <f ca="1"/>
        <v>11</v>
      </c>
      <c r="O3967" s="53" t="str">
        <f ca="1"/>
        <v>1910-11</v>
      </c>
    </row>
    <row r="3968" spans="12:15" x14ac:dyDescent="0.4">
      <c r="L3968" s="56">
        <f ca="1"/>
        <v>3967</v>
      </c>
      <c r="M3968" s="53">
        <f ca="1"/>
        <v>1910</v>
      </c>
      <c r="N3968" s="53">
        <f ca="1"/>
        <v>11</v>
      </c>
      <c r="O3968" s="53" t="str">
        <f ca="1"/>
        <v>1910-11</v>
      </c>
    </row>
    <row r="3969" spans="12:15" x14ac:dyDescent="0.4">
      <c r="L3969" s="56">
        <f ca="1"/>
        <v>3968</v>
      </c>
      <c r="M3969" s="53">
        <f ca="1"/>
        <v>1910</v>
      </c>
      <c r="N3969" s="53">
        <f ca="1"/>
        <v>11</v>
      </c>
      <c r="O3969" s="53" t="str">
        <f ca="1"/>
        <v>1910-11</v>
      </c>
    </row>
    <row r="3970" spans="12:15" x14ac:dyDescent="0.4">
      <c r="L3970" s="56">
        <f ca="1"/>
        <v>3969</v>
      </c>
      <c r="M3970" s="53">
        <f ca="1"/>
        <v>1910</v>
      </c>
      <c r="N3970" s="53">
        <f ca="1"/>
        <v>11</v>
      </c>
      <c r="O3970" s="53" t="str">
        <f ca="1"/>
        <v>1910-11</v>
      </c>
    </row>
    <row r="3971" spans="12:15" x14ac:dyDescent="0.4">
      <c r="L3971" s="56">
        <f ca="1"/>
        <v>3970</v>
      </c>
      <c r="M3971" s="53">
        <f ca="1"/>
        <v>1910</v>
      </c>
      <c r="N3971" s="53">
        <f ca="1"/>
        <v>11</v>
      </c>
      <c r="O3971" s="53" t="str">
        <f ca="1"/>
        <v>1910-11</v>
      </c>
    </row>
    <row r="3972" spans="12:15" x14ac:dyDescent="0.4">
      <c r="L3972" s="56">
        <f ca="1"/>
        <v>3971</v>
      </c>
      <c r="M3972" s="53">
        <f ca="1"/>
        <v>1910</v>
      </c>
      <c r="N3972" s="53">
        <f ca="1"/>
        <v>11</v>
      </c>
      <c r="O3972" s="53" t="str">
        <f ca="1"/>
        <v>1910-11</v>
      </c>
    </row>
    <row r="3973" spans="12:15" x14ac:dyDescent="0.4">
      <c r="L3973" s="56">
        <f ca="1"/>
        <v>3972</v>
      </c>
      <c r="M3973" s="53">
        <f ca="1"/>
        <v>1910</v>
      </c>
      <c r="N3973" s="53">
        <f ca="1"/>
        <v>11</v>
      </c>
      <c r="O3973" s="53" t="str">
        <f ca="1"/>
        <v>1910-11</v>
      </c>
    </row>
    <row r="3974" spans="12:15" x14ac:dyDescent="0.4">
      <c r="L3974" s="56">
        <f ca="1"/>
        <v>3973</v>
      </c>
      <c r="M3974" s="53">
        <f ca="1"/>
        <v>1910</v>
      </c>
      <c r="N3974" s="53">
        <f ca="1"/>
        <v>11</v>
      </c>
      <c r="O3974" s="53" t="str">
        <f ca="1"/>
        <v>1910-11</v>
      </c>
    </row>
    <row r="3975" spans="12:15" x14ac:dyDescent="0.4">
      <c r="L3975" s="56">
        <f ca="1"/>
        <v>3974</v>
      </c>
      <c r="M3975" s="53">
        <f ca="1"/>
        <v>1910</v>
      </c>
      <c r="N3975" s="53">
        <f ca="1"/>
        <v>11</v>
      </c>
      <c r="O3975" s="53" t="str">
        <f ca="1"/>
        <v>1910-11</v>
      </c>
    </row>
    <row r="3976" spans="12:15" x14ac:dyDescent="0.4">
      <c r="L3976" s="56">
        <f ca="1"/>
        <v>3975</v>
      </c>
      <c r="M3976" s="53">
        <f ca="1"/>
        <v>1910</v>
      </c>
      <c r="N3976" s="53">
        <f ca="1"/>
        <v>11</v>
      </c>
      <c r="O3976" s="53" t="str">
        <f ca="1"/>
        <v>1910-11</v>
      </c>
    </row>
    <row r="3977" spans="12:15" x14ac:dyDescent="0.4">
      <c r="L3977" s="56">
        <f ca="1"/>
        <v>3976</v>
      </c>
      <c r="M3977" s="53">
        <f ca="1"/>
        <v>1910</v>
      </c>
      <c r="N3977" s="53">
        <f ca="1"/>
        <v>11</v>
      </c>
      <c r="O3977" s="53" t="str">
        <f ca="1"/>
        <v>1910-11</v>
      </c>
    </row>
    <row r="3978" spans="12:15" x14ac:dyDescent="0.4">
      <c r="L3978" s="56">
        <f ca="1"/>
        <v>3977</v>
      </c>
      <c r="M3978" s="53">
        <f ca="1"/>
        <v>1910</v>
      </c>
      <c r="N3978" s="53">
        <f ca="1"/>
        <v>11</v>
      </c>
      <c r="O3978" s="53" t="str">
        <f ca="1"/>
        <v>1910-11</v>
      </c>
    </row>
    <row r="3979" spans="12:15" x14ac:dyDescent="0.4">
      <c r="L3979" s="56">
        <f ca="1"/>
        <v>3978</v>
      </c>
      <c r="M3979" s="53">
        <f ca="1"/>
        <v>1910</v>
      </c>
      <c r="N3979" s="53">
        <f ca="1"/>
        <v>11</v>
      </c>
      <c r="O3979" s="53" t="str">
        <f ca="1"/>
        <v>1910-11</v>
      </c>
    </row>
    <row r="3980" spans="12:15" x14ac:dyDescent="0.4">
      <c r="L3980" s="56">
        <f ca="1"/>
        <v>3979</v>
      </c>
      <c r="M3980" s="53">
        <f ca="1"/>
        <v>1910</v>
      </c>
      <c r="N3980" s="53">
        <f ca="1"/>
        <v>11</v>
      </c>
      <c r="O3980" s="53" t="str">
        <f ca="1"/>
        <v>1910-11</v>
      </c>
    </row>
    <row r="3981" spans="12:15" x14ac:dyDescent="0.4">
      <c r="L3981" s="56">
        <f ca="1"/>
        <v>3980</v>
      </c>
      <c r="M3981" s="53">
        <f ca="1"/>
        <v>1910</v>
      </c>
      <c r="N3981" s="53">
        <f ca="1"/>
        <v>11</v>
      </c>
      <c r="O3981" s="53" t="str">
        <f ca="1"/>
        <v>1910-11</v>
      </c>
    </row>
    <row r="3982" spans="12:15" x14ac:dyDescent="0.4">
      <c r="L3982" s="56">
        <f ca="1"/>
        <v>3981</v>
      </c>
      <c r="M3982" s="53">
        <f ca="1"/>
        <v>1910</v>
      </c>
      <c r="N3982" s="53">
        <f ca="1"/>
        <v>11</v>
      </c>
      <c r="O3982" s="53" t="str">
        <f ca="1"/>
        <v>1910-11</v>
      </c>
    </row>
    <row r="3983" spans="12:15" x14ac:dyDescent="0.4">
      <c r="L3983" s="56">
        <f ca="1"/>
        <v>3982</v>
      </c>
      <c r="M3983" s="53">
        <f ca="1"/>
        <v>1910</v>
      </c>
      <c r="N3983" s="53">
        <f ca="1"/>
        <v>11</v>
      </c>
      <c r="O3983" s="53" t="str">
        <f ca="1"/>
        <v>1910-11</v>
      </c>
    </row>
    <row r="3984" spans="12:15" x14ac:dyDescent="0.4">
      <c r="L3984" s="56">
        <f ca="1"/>
        <v>3983</v>
      </c>
      <c r="M3984" s="53">
        <f ca="1"/>
        <v>1910</v>
      </c>
      <c r="N3984" s="53">
        <f ca="1"/>
        <v>11</v>
      </c>
      <c r="O3984" s="53" t="str">
        <f ca="1"/>
        <v>1910-11</v>
      </c>
    </row>
    <row r="3985" spans="12:15" x14ac:dyDescent="0.4">
      <c r="L3985" s="56">
        <f ca="1"/>
        <v>3984</v>
      </c>
      <c r="M3985" s="53">
        <f ca="1"/>
        <v>1910</v>
      </c>
      <c r="N3985" s="53">
        <f ca="1"/>
        <v>11</v>
      </c>
      <c r="O3985" s="53" t="str">
        <f ca="1"/>
        <v>1910-11</v>
      </c>
    </row>
    <row r="3986" spans="12:15" x14ac:dyDescent="0.4">
      <c r="L3986" s="56">
        <f ca="1"/>
        <v>3985</v>
      </c>
      <c r="M3986" s="53">
        <f ca="1"/>
        <v>1910</v>
      </c>
      <c r="N3986" s="53">
        <f ca="1"/>
        <v>11</v>
      </c>
      <c r="O3986" s="53" t="str">
        <f ca="1"/>
        <v>1910-11</v>
      </c>
    </row>
    <row r="3987" spans="12:15" x14ac:dyDescent="0.4">
      <c r="L3987" s="56">
        <f ca="1"/>
        <v>3986</v>
      </c>
      <c r="M3987" s="53">
        <f ca="1"/>
        <v>1910</v>
      </c>
      <c r="N3987" s="53">
        <f ca="1"/>
        <v>11</v>
      </c>
      <c r="O3987" s="53" t="str">
        <f ca="1"/>
        <v>1910-11</v>
      </c>
    </row>
    <row r="3988" spans="12:15" x14ac:dyDescent="0.4">
      <c r="L3988" s="56">
        <f ca="1"/>
        <v>3987</v>
      </c>
      <c r="M3988" s="53">
        <f ca="1"/>
        <v>1910</v>
      </c>
      <c r="N3988" s="53">
        <f ca="1"/>
        <v>11</v>
      </c>
      <c r="O3988" s="53" t="str">
        <f ca="1"/>
        <v>1910-11</v>
      </c>
    </row>
    <row r="3989" spans="12:15" x14ac:dyDescent="0.4">
      <c r="L3989" s="56">
        <f ca="1"/>
        <v>3988</v>
      </c>
      <c r="M3989" s="53">
        <f ca="1"/>
        <v>1910</v>
      </c>
      <c r="N3989" s="53">
        <f ca="1"/>
        <v>12</v>
      </c>
      <c r="O3989" s="53" t="str">
        <f ca="1"/>
        <v>1910-12</v>
      </c>
    </row>
    <row r="3990" spans="12:15" x14ac:dyDescent="0.4">
      <c r="L3990" s="56">
        <f ca="1"/>
        <v>3989</v>
      </c>
      <c r="M3990" s="53">
        <f ca="1"/>
        <v>1910</v>
      </c>
      <c r="N3990" s="53">
        <f ca="1"/>
        <v>12</v>
      </c>
      <c r="O3990" s="53" t="str">
        <f ca="1"/>
        <v>1910-12</v>
      </c>
    </row>
    <row r="3991" spans="12:15" x14ac:dyDescent="0.4">
      <c r="L3991" s="56">
        <f ca="1"/>
        <v>3990</v>
      </c>
      <c r="M3991" s="53">
        <f ca="1"/>
        <v>1910</v>
      </c>
      <c r="N3991" s="53">
        <f ca="1"/>
        <v>12</v>
      </c>
      <c r="O3991" s="53" t="str">
        <f ca="1"/>
        <v>1910-12</v>
      </c>
    </row>
    <row r="3992" spans="12:15" x14ac:dyDescent="0.4">
      <c r="L3992" s="56">
        <f ca="1"/>
        <v>3991</v>
      </c>
      <c r="M3992" s="53">
        <f ca="1"/>
        <v>1910</v>
      </c>
      <c r="N3992" s="53">
        <f ca="1"/>
        <v>12</v>
      </c>
      <c r="O3992" s="53" t="str">
        <f ca="1"/>
        <v>1910-12</v>
      </c>
    </row>
    <row r="3993" spans="12:15" x14ac:dyDescent="0.4">
      <c r="L3993" s="56">
        <f ca="1"/>
        <v>3992</v>
      </c>
      <c r="M3993" s="53">
        <f ca="1"/>
        <v>1910</v>
      </c>
      <c r="N3993" s="53">
        <f ca="1"/>
        <v>12</v>
      </c>
      <c r="O3993" s="53" t="str">
        <f ca="1"/>
        <v>1910-12</v>
      </c>
    </row>
    <row r="3994" spans="12:15" x14ac:dyDescent="0.4">
      <c r="L3994" s="56">
        <f ca="1"/>
        <v>3993</v>
      </c>
      <c r="M3994" s="53">
        <f ca="1"/>
        <v>1910</v>
      </c>
      <c r="N3994" s="53">
        <f ca="1"/>
        <v>12</v>
      </c>
      <c r="O3994" s="53" t="str">
        <f ca="1"/>
        <v>1910-12</v>
      </c>
    </row>
    <row r="3995" spans="12:15" x14ac:dyDescent="0.4">
      <c r="L3995" s="56">
        <f ca="1"/>
        <v>3994</v>
      </c>
      <c r="M3995" s="53">
        <f ca="1"/>
        <v>1910</v>
      </c>
      <c r="N3995" s="53">
        <f ca="1"/>
        <v>12</v>
      </c>
      <c r="O3995" s="53" t="str">
        <f ca="1"/>
        <v>1910-12</v>
      </c>
    </row>
    <row r="3996" spans="12:15" x14ac:dyDescent="0.4">
      <c r="L3996" s="56">
        <f ca="1"/>
        <v>3995</v>
      </c>
      <c r="M3996" s="53">
        <f ca="1"/>
        <v>1910</v>
      </c>
      <c r="N3996" s="53">
        <f ca="1"/>
        <v>12</v>
      </c>
      <c r="O3996" s="53" t="str">
        <f ca="1"/>
        <v>1910-12</v>
      </c>
    </row>
    <row r="3997" spans="12:15" x14ac:dyDescent="0.4">
      <c r="L3997" s="56">
        <f ca="1"/>
        <v>3996</v>
      </c>
      <c r="M3997" s="53">
        <f ca="1"/>
        <v>1910</v>
      </c>
      <c r="N3997" s="53">
        <f ca="1"/>
        <v>12</v>
      </c>
      <c r="O3997" s="53" t="str">
        <f ca="1"/>
        <v>1910-12</v>
      </c>
    </row>
    <row r="3998" spans="12:15" x14ac:dyDescent="0.4">
      <c r="L3998" s="56">
        <f ca="1"/>
        <v>3997</v>
      </c>
      <c r="M3998" s="53">
        <f ca="1"/>
        <v>1910</v>
      </c>
      <c r="N3998" s="53">
        <f ca="1"/>
        <v>12</v>
      </c>
      <c r="O3998" s="53" t="str">
        <f ca="1"/>
        <v>1910-12</v>
      </c>
    </row>
    <row r="3999" spans="12:15" x14ac:dyDescent="0.4">
      <c r="L3999" s="56">
        <f ca="1"/>
        <v>3998</v>
      </c>
      <c r="M3999" s="53">
        <f ca="1"/>
        <v>1910</v>
      </c>
      <c r="N3999" s="53">
        <f ca="1"/>
        <v>12</v>
      </c>
      <c r="O3999" s="53" t="str">
        <f ca="1"/>
        <v>1910-12</v>
      </c>
    </row>
    <row r="4000" spans="12:15" x14ac:dyDescent="0.4">
      <c r="L4000" s="56">
        <f ca="1"/>
        <v>3999</v>
      </c>
      <c r="M4000" s="53">
        <f ca="1"/>
        <v>1910</v>
      </c>
      <c r="N4000" s="53">
        <f ca="1"/>
        <v>12</v>
      </c>
      <c r="O4000" s="53" t="str">
        <f ca="1"/>
        <v>1910-12</v>
      </c>
    </row>
    <row r="4001" spans="12:15" x14ac:dyDescent="0.4">
      <c r="L4001" s="56">
        <f ca="1"/>
        <v>4000</v>
      </c>
      <c r="M4001" s="53">
        <f ca="1"/>
        <v>1910</v>
      </c>
      <c r="N4001" s="53">
        <f ca="1"/>
        <v>12</v>
      </c>
      <c r="O4001" s="53" t="str">
        <f ca="1"/>
        <v>1910-12</v>
      </c>
    </row>
    <row r="4002" spans="12:15" x14ac:dyDescent="0.4">
      <c r="L4002" s="56">
        <f ca="1"/>
        <v>4001</v>
      </c>
      <c r="M4002" s="53">
        <f ca="1"/>
        <v>1910</v>
      </c>
      <c r="N4002" s="53">
        <f ca="1"/>
        <v>12</v>
      </c>
      <c r="O4002" s="53" t="str">
        <f ca="1"/>
        <v>1910-12</v>
      </c>
    </row>
    <row r="4003" spans="12:15" x14ac:dyDescent="0.4">
      <c r="L4003" s="56">
        <f ca="1"/>
        <v>4002</v>
      </c>
      <c r="M4003" s="53">
        <f ca="1"/>
        <v>1910</v>
      </c>
      <c r="N4003" s="53">
        <f ca="1"/>
        <v>12</v>
      </c>
      <c r="O4003" s="53" t="str">
        <f ca="1"/>
        <v>1910-12</v>
      </c>
    </row>
    <row r="4004" spans="12:15" x14ac:dyDescent="0.4">
      <c r="L4004" s="56">
        <f ca="1"/>
        <v>4003</v>
      </c>
      <c r="M4004" s="53">
        <f ca="1"/>
        <v>1910</v>
      </c>
      <c r="N4004" s="53">
        <f ca="1"/>
        <v>12</v>
      </c>
      <c r="O4004" s="53" t="str">
        <f ca="1"/>
        <v>1910-12</v>
      </c>
    </row>
    <row r="4005" spans="12:15" x14ac:dyDescent="0.4">
      <c r="L4005" s="56">
        <f ca="1"/>
        <v>4004</v>
      </c>
      <c r="M4005" s="53">
        <f ca="1"/>
        <v>1910</v>
      </c>
      <c r="N4005" s="53">
        <f ca="1"/>
        <v>12</v>
      </c>
      <c r="O4005" s="53" t="str">
        <f ca="1"/>
        <v>1910-12</v>
      </c>
    </row>
    <row r="4006" spans="12:15" x14ac:dyDescent="0.4">
      <c r="L4006" s="56">
        <f ca="1"/>
        <v>4005</v>
      </c>
      <c r="M4006" s="53">
        <f ca="1"/>
        <v>1910</v>
      </c>
      <c r="N4006" s="53">
        <f ca="1"/>
        <v>12</v>
      </c>
      <c r="O4006" s="53" t="str">
        <f ca="1"/>
        <v>1910-12</v>
      </c>
    </row>
    <row r="4007" spans="12:15" x14ac:dyDescent="0.4">
      <c r="L4007" s="56">
        <f ca="1"/>
        <v>4006</v>
      </c>
      <c r="M4007" s="53">
        <f ca="1"/>
        <v>1910</v>
      </c>
      <c r="N4007" s="53">
        <f ca="1"/>
        <v>12</v>
      </c>
      <c r="O4007" s="53" t="str">
        <f ca="1"/>
        <v>1910-12</v>
      </c>
    </row>
    <row r="4008" spans="12:15" x14ac:dyDescent="0.4">
      <c r="L4008" s="56">
        <f ca="1"/>
        <v>4007</v>
      </c>
      <c r="M4008" s="53">
        <f ca="1"/>
        <v>1910</v>
      </c>
      <c r="N4008" s="53">
        <f ca="1"/>
        <v>12</v>
      </c>
      <c r="O4008" s="53" t="str">
        <f ca="1"/>
        <v>1910-12</v>
      </c>
    </row>
    <row r="4009" spans="12:15" x14ac:dyDescent="0.4">
      <c r="L4009" s="56">
        <f ca="1"/>
        <v>4008</v>
      </c>
      <c r="M4009" s="53">
        <f ca="1"/>
        <v>1910</v>
      </c>
      <c r="N4009" s="53">
        <f ca="1"/>
        <v>12</v>
      </c>
      <c r="O4009" s="53" t="str">
        <f ca="1"/>
        <v>1910-12</v>
      </c>
    </row>
    <row r="4010" spans="12:15" x14ac:dyDescent="0.4">
      <c r="L4010" s="56">
        <f ca="1"/>
        <v>4009</v>
      </c>
      <c r="M4010" s="53">
        <f ca="1"/>
        <v>1910</v>
      </c>
      <c r="N4010" s="53">
        <f ca="1"/>
        <v>12</v>
      </c>
      <c r="O4010" s="53" t="str">
        <f ca="1"/>
        <v>1910-12</v>
      </c>
    </row>
    <row r="4011" spans="12:15" x14ac:dyDescent="0.4">
      <c r="L4011" s="56">
        <f ca="1"/>
        <v>4010</v>
      </c>
      <c r="M4011" s="53">
        <f ca="1"/>
        <v>1910</v>
      </c>
      <c r="N4011" s="53">
        <f ca="1"/>
        <v>12</v>
      </c>
      <c r="O4011" s="53" t="str">
        <f ca="1"/>
        <v>1910-12</v>
      </c>
    </row>
    <row r="4012" spans="12:15" x14ac:dyDescent="0.4">
      <c r="L4012" s="56">
        <f ca="1"/>
        <v>4011</v>
      </c>
      <c r="M4012" s="53">
        <f ca="1"/>
        <v>1910</v>
      </c>
      <c r="N4012" s="53">
        <f ca="1"/>
        <v>12</v>
      </c>
      <c r="O4012" s="53" t="str">
        <f ca="1"/>
        <v>1910-12</v>
      </c>
    </row>
    <row r="4013" spans="12:15" x14ac:dyDescent="0.4">
      <c r="L4013" s="56">
        <f ca="1"/>
        <v>4012</v>
      </c>
      <c r="M4013" s="53">
        <f ca="1"/>
        <v>1910</v>
      </c>
      <c r="N4013" s="53">
        <f ca="1"/>
        <v>12</v>
      </c>
      <c r="O4013" s="53" t="str">
        <f ca="1"/>
        <v>1910-12</v>
      </c>
    </row>
    <row r="4014" spans="12:15" x14ac:dyDescent="0.4">
      <c r="L4014" s="56">
        <f ca="1"/>
        <v>4013</v>
      </c>
      <c r="M4014" s="53">
        <f ca="1"/>
        <v>1910</v>
      </c>
      <c r="N4014" s="53">
        <f ca="1"/>
        <v>12</v>
      </c>
      <c r="O4014" s="53" t="str">
        <f ca="1"/>
        <v>1910-12</v>
      </c>
    </row>
    <row r="4015" spans="12:15" x14ac:dyDescent="0.4">
      <c r="L4015" s="56">
        <f ca="1"/>
        <v>4014</v>
      </c>
      <c r="M4015" s="53">
        <f ca="1"/>
        <v>1910</v>
      </c>
      <c r="N4015" s="53">
        <f ca="1"/>
        <v>12</v>
      </c>
      <c r="O4015" s="53" t="str">
        <f ca="1"/>
        <v>1910-12</v>
      </c>
    </row>
    <row r="4016" spans="12:15" x14ac:dyDescent="0.4">
      <c r="L4016" s="56">
        <f ca="1"/>
        <v>4015</v>
      </c>
      <c r="M4016" s="53">
        <f ca="1"/>
        <v>1910</v>
      </c>
      <c r="N4016" s="53">
        <f ca="1"/>
        <v>12</v>
      </c>
      <c r="O4016" s="53" t="str">
        <f ca="1"/>
        <v>1910-12</v>
      </c>
    </row>
    <row r="4017" spans="12:15" x14ac:dyDescent="0.4">
      <c r="L4017" s="56">
        <f ca="1"/>
        <v>4016</v>
      </c>
      <c r="M4017" s="53">
        <f ca="1"/>
        <v>1910</v>
      </c>
      <c r="N4017" s="53">
        <f ca="1"/>
        <v>12</v>
      </c>
      <c r="O4017" s="53" t="str">
        <f ca="1"/>
        <v>1910-12</v>
      </c>
    </row>
    <row r="4018" spans="12:15" x14ac:dyDescent="0.4">
      <c r="L4018" s="56">
        <f ca="1"/>
        <v>4017</v>
      </c>
      <c r="M4018" s="53">
        <f ca="1"/>
        <v>1910</v>
      </c>
      <c r="N4018" s="53">
        <f ca="1"/>
        <v>12</v>
      </c>
      <c r="O4018" s="53" t="str">
        <f ca="1"/>
        <v>1910-12</v>
      </c>
    </row>
    <row r="4019" spans="12:15" x14ac:dyDescent="0.4">
      <c r="L4019" s="56">
        <f ca="1"/>
        <v>4018</v>
      </c>
      <c r="M4019" s="53">
        <f ca="1"/>
        <v>1910</v>
      </c>
      <c r="N4019" s="53">
        <f ca="1"/>
        <v>12</v>
      </c>
      <c r="O4019" s="53" t="str">
        <f ca="1"/>
        <v>1910-12</v>
      </c>
    </row>
    <row r="4020" spans="12:15" x14ac:dyDescent="0.4">
      <c r="L4020" s="56">
        <f ca="1"/>
        <v>4019</v>
      </c>
      <c r="M4020" s="53">
        <f ca="1"/>
        <v>1911</v>
      </c>
      <c r="N4020" s="53">
        <f ca="1"/>
        <v>1</v>
      </c>
      <c r="O4020" s="53" t="str">
        <f ca="1"/>
        <v>1911-01</v>
      </c>
    </row>
    <row r="4021" spans="12:15" x14ac:dyDescent="0.4">
      <c r="L4021" s="56">
        <f ca="1"/>
        <v>4020</v>
      </c>
      <c r="M4021" s="53">
        <f ca="1"/>
        <v>1911</v>
      </c>
      <c r="N4021" s="53">
        <f ca="1"/>
        <v>1</v>
      </c>
      <c r="O4021" s="53" t="str">
        <f ca="1"/>
        <v>1911-01</v>
      </c>
    </row>
    <row r="4022" spans="12:15" x14ac:dyDescent="0.4">
      <c r="L4022" s="56">
        <f ca="1"/>
        <v>4021</v>
      </c>
      <c r="M4022" s="53">
        <f ca="1"/>
        <v>1911</v>
      </c>
      <c r="N4022" s="53">
        <f ca="1"/>
        <v>1</v>
      </c>
      <c r="O4022" s="53" t="str">
        <f ca="1"/>
        <v>1911-01</v>
      </c>
    </row>
    <row r="4023" spans="12:15" x14ac:dyDescent="0.4">
      <c r="L4023" s="56">
        <f ca="1"/>
        <v>4022</v>
      </c>
      <c r="M4023" s="53">
        <f ca="1"/>
        <v>1911</v>
      </c>
      <c r="N4023" s="53">
        <f ca="1"/>
        <v>1</v>
      </c>
      <c r="O4023" s="53" t="str">
        <f ca="1"/>
        <v>1911-01</v>
      </c>
    </row>
    <row r="4024" spans="12:15" x14ac:dyDescent="0.4">
      <c r="L4024" s="56">
        <f ca="1"/>
        <v>4023</v>
      </c>
      <c r="M4024" s="53">
        <f ca="1"/>
        <v>1911</v>
      </c>
      <c r="N4024" s="53">
        <f ca="1"/>
        <v>1</v>
      </c>
      <c r="O4024" s="53" t="str">
        <f ca="1"/>
        <v>1911-01</v>
      </c>
    </row>
    <row r="4025" spans="12:15" x14ac:dyDescent="0.4">
      <c r="L4025" s="56">
        <f ca="1"/>
        <v>4024</v>
      </c>
      <c r="M4025" s="53">
        <f ca="1"/>
        <v>1911</v>
      </c>
      <c r="N4025" s="53">
        <f ca="1"/>
        <v>1</v>
      </c>
      <c r="O4025" s="53" t="str">
        <f ca="1"/>
        <v>1911-01</v>
      </c>
    </row>
    <row r="4026" spans="12:15" x14ac:dyDescent="0.4">
      <c r="L4026" s="56">
        <f ca="1"/>
        <v>4025</v>
      </c>
      <c r="M4026" s="53">
        <f ca="1"/>
        <v>1911</v>
      </c>
      <c r="N4026" s="53">
        <f ca="1"/>
        <v>1</v>
      </c>
      <c r="O4026" s="53" t="str">
        <f ca="1"/>
        <v>1911-01</v>
      </c>
    </row>
    <row r="4027" spans="12:15" x14ac:dyDescent="0.4">
      <c r="L4027" s="56">
        <f ca="1"/>
        <v>4026</v>
      </c>
      <c r="M4027" s="53">
        <f ca="1"/>
        <v>1911</v>
      </c>
      <c r="N4027" s="53">
        <f ca="1"/>
        <v>1</v>
      </c>
      <c r="O4027" s="53" t="str">
        <f ca="1"/>
        <v>1911-01</v>
      </c>
    </row>
    <row r="4028" spans="12:15" x14ac:dyDescent="0.4">
      <c r="L4028" s="56">
        <f ca="1"/>
        <v>4027</v>
      </c>
      <c r="M4028" s="53">
        <f ca="1"/>
        <v>1911</v>
      </c>
      <c r="N4028" s="53">
        <f ca="1"/>
        <v>1</v>
      </c>
      <c r="O4028" s="53" t="str">
        <f ca="1"/>
        <v>1911-01</v>
      </c>
    </row>
    <row r="4029" spans="12:15" x14ac:dyDescent="0.4">
      <c r="L4029" s="56">
        <f ca="1"/>
        <v>4028</v>
      </c>
      <c r="M4029" s="53">
        <f ca="1"/>
        <v>1911</v>
      </c>
      <c r="N4029" s="53">
        <f ca="1"/>
        <v>1</v>
      </c>
      <c r="O4029" s="53" t="str">
        <f ca="1"/>
        <v>1911-01</v>
      </c>
    </row>
    <row r="4030" spans="12:15" x14ac:dyDescent="0.4">
      <c r="L4030" s="56">
        <f ca="1"/>
        <v>4029</v>
      </c>
      <c r="M4030" s="53">
        <f ca="1"/>
        <v>1911</v>
      </c>
      <c r="N4030" s="53">
        <f ca="1"/>
        <v>1</v>
      </c>
      <c r="O4030" s="53" t="str">
        <f ca="1"/>
        <v>1911-01</v>
      </c>
    </row>
    <row r="4031" spans="12:15" x14ac:dyDescent="0.4">
      <c r="L4031" s="56">
        <f ca="1"/>
        <v>4030</v>
      </c>
      <c r="M4031" s="53">
        <f ca="1"/>
        <v>1911</v>
      </c>
      <c r="N4031" s="53">
        <f ca="1"/>
        <v>1</v>
      </c>
      <c r="O4031" s="53" t="str">
        <f ca="1"/>
        <v>1911-01</v>
      </c>
    </row>
    <row r="4032" spans="12:15" x14ac:dyDescent="0.4">
      <c r="L4032" s="56">
        <f ca="1"/>
        <v>4031</v>
      </c>
      <c r="M4032" s="53">
        <f ca="1"/>
        <v>1911</v>
      </c>
      <c r="N4032" s="53">
        <f ca="1"/>
        <v>1</v>
      </c>
      <c r="O4032" s="53" t="str">
        <f ca="1"/>
        <v>1911-01</v>
      </c>
    </row>
    <row r="4033" spans="12:15" x14ac:dyDescent="0.4">
      <c r="L4033" s="56">
        <f ca="1"/>
        <v>4032</v>
      </c>
      <c r="M4033" s="53">
        <f ca="1"/>
        <v>1911</v>
      </c>
      <c r="N4033" s="53">
        <f ca="1"/>
        <v>1</v>
      </c>
      <c r="O4033" s="53" t="str">
        <f ca="1"/>
        <v>1911-01</v>
      </c>
    </row>
    <row r="4034" spans="12:15" x14ac:dyDescent="0.4">
      <c r="L4034" s="56">
        <f ca="1"/>
        <v>4033</v>
      </c>
      <c r="M4034" s="53">
        <f ca="1"/>
        <v>1911</v>
      </c>
      <c r="N4034" s="53">
        <f ca="1"/>
        <v>1</v>
      </c>
      <c r="O4034" s="53" t="str">
        <f ca="1"/>
        <v>1911-01</v>
      </c>
    </row>
    <row r="4035" spans="12:15" x14ac:dyDescent="0.4">
      <c r="L4035" s="56">
        <f ca="1"/>
        <v>4034</v>
      </c>
      <c r="M4035" s="53">
        <f ca="1"/>
        <v>1911</v>
      </c>
      <c r="N4035" s="53">
        <f ca="1"/>
        <v>1</v>
      </c>
      <c r="O4035" s="53" t="str">
        <f ca="1"/>
        <v>1911-01</v>
      </c>
    </row>
    <row r="4036" spans="12:15" x14ac:dyDescent="0.4">
      <c r="L4036" s="56">
        <f ca="1"/>
        <v>4035</v>
      </c>
      <c r="M4036" s="53">
        <f ca="1"/>
        <v>1911</v>
      </c>
      <c r="N4036" s="53">
        <f ca="1"/>
        <v>1</v>
      </c>
      <c r="O4036" s="53" t="str">
        <f ca="1"/>
        <v>1911-01</v>
      </c>
    </row>
    <row r="4037" spans="12:15" x14ac:dyDescent="0.4">
      <c r="L4037" s="56">
        <f ca="1"/>
        <v>4036</v>
      </c>
      <c r="M4037" s="53">
        <f ca="1"/>
        <v>1911</v>
      </c>
      <c r="N4037" s="53">
        <f ca="1"/>
        <v>1</v>
      </c>
      <c r="O4037" s="53" t="str">
        <f ca="1"/>
        <v>1911-01</v>
      </c>
    </row>
    <row r="4038" spans="12:15" x14ac:dyDescent="0.4">
      <c r="L4038" s="56">
        <f ca="1"/>
        <v>4037</v>
      </c>
      <c r="M4038" s="53">
        <f ca="1"/>
        <v>1911</v>
      </c>
      <c r="N4038" s="53">
        <f ca="1"/>
        <v>1</v>
      </c>
      <c r="O4038" s="53" t="str">
        <f ca="1"/>
        <v>1911-01</v>
      </c>
    </row>
    <row r="4039" spans="12:15" x14ac:dyDescent="0.4">
      <c r="L4039" s="56">
        <f ca="1"/>
        <v>4038</v>
      </c>
      <c r="M4039" s="53">
        <f ca="1"/>
        <v>1911</v>
      </c>
      <c r="N4039" s="53">
        <f ca="1"/>
        <v>1</v>
      </c>
      <c r="O4039" s="53" t="str">
        <f ca="1"/>
        <v>1911-01</v>
      </c>
    </row>
    <row r="4040" spans="12:15" x14ac:dyDescent="0.4">
      <c r="L4040" s="56">
        <f ca="1"/>
        <v>4039</v>
      </c>
      <c r="M4040" s="53">
        <f ca="1"/>
        <v>1911</v>
      </c>
      <c r="N4040" s="53">
        <f ca="1"/>
        <v>1</v>
      </c>
      <c r="O4040" s="53" t="str">
        <f ca="1"/>
        <v>1911-01</v>
      </c>
    </row>
    <row r="4041" spans="12:15" x14ac:dyDescent="0.4">
      <c r="L4041" s="56">
        <f ca="1"/>
        <v>4040</v>
      </c>
      <c r="M4041" s="53">
        <f ca="1"/>
        <v>1911</v>
      </c>
      <c r="N4041" s="53">
        <f ca="1"/>
        <v>1</v>
      </c>
      <c r="O4041" s="53" t="str">
        <f ca="1"/>
        <v>1911-01</v>
      </c>
    </row>
    <row r="4042" spans="12:15" x14ac:dyDescent="0.4">
      <c r="L4042" s="56">
        <f ca="1"/>
        <v>4041</v>
      </c>
      <c r="M4042" s="53">
        <f ca="1"/>
        <v>1911</v>
      </c>
      <c r="N4042" s="53">
        <f ca="1"/>
        <v>1</v>
      </c>
      <c r="O4042" s="53" t="str">
        <f ca="1"/>
        <v>1911-01</v>
      </c>
    </row>
    <row r="4043" spans="12:15" x14ac:dyDescent="0.4">
      <c r="L4043" s="56">
        <f ca="1"/>
        <v>4042</v>
      </c>
      <c r="M4043" s="53">
        <f ca="1"/>
        <v>1911</v>
      </c>
      <c r="N4043" s="53">
        <f ca="1"/>
        <v>1</v>
      </c>
      <c r="O4043" s="53" t="str">
        <f ca="1"/>
        <v>1911-01</v>
      </c>
    </row>
    <row r="4044" spans="12:15" x14ac:dyDescent="0.4">
      <c r="L4044" s="56">
        <f ca="1"/>
        <v>4043</v>
      </c>
      <c r="M4044" s="53">
        <f ca="1"/>
        <v>1911</v>
      </c>
      <c r="N4044" s="53">
        <f ca="1"/>
        <v>1</v>
      </c>
      <c r="O4044" s="53" t="str">
        <f ca="1"/>
        <v>1911-01</v>
      </c>
    </row>
    <row r="4045" spans="12:15" x14ac:dyDescent="0.4">
      <c r="L4045" s="56">
        <f ca="1"/>
        <v>4044</v>
      </c>
      <c r="M4045" s="53">
        <f ca="1"/>
        <v>1911</v>
      </c>
      <c r="N4045" s="53">
        <f ca="1"/>
        <v>1</v>
      </c>
      <c r="O4045" s="53" t="str">
        <f ca="1"/>
        <v>1911-01</v>
      </c>
    </row>
    <row r="4046" spans="12:15" x14ac:dyDescent="0.4">
      <c r="L4046" s="56">
        <f ca="1"/>
        <v>4045</v>
      </c>
      <c r="M4046" s="53">
        <f ca="1"/>
        <v>1911</v>
      </c>
      <c r="N4046" s="53">
        <f ca="1"/>
        <v>1</v>
      </c>
      <c r="O4046" s="53" t="str">
        <f ca="1"/>
        <v>1911-01</v>
      </c>
    </row>
    <row r="4047" spans="12:15" x14ac:dyDescent="0.4">
      <c r="L4047" s="56">
        <f ca="1"/>
        <v>4046</v>
      </c>
      <c r="M4047" s="53">
        <f ca="1"/>
        <v>1911</v>
      </c>
      <c r="N4047" s="53">
        <f ca="1"/>
        <v>1</v>
      </c>
      <c r="O4047" s="53" t="str">
        <f ca="1"/>
        <v>1911-01</v>
      </c>
    </row>
    <row r="4048" spans="12:15" x14ac:dyDescent="0.4">
      <c r="L4048" s="56">
        <f ca="1"/>
        <v>4047</v>
      </c>
      <c r="M4048" s="53">
        <f ca="1"/>
        <v>1911</v>
      </c>
      <c r="N4048" s="53">
        <f ca="1"/>
        <v>1</v>
      </c>
      <c r="O4048" s="53" t="str">
        <f ca="1"/>
        <v>1911-01</v>
      </c>
    </row>
    <row r="4049" spans="12:15" x14ac:dyDescent="0.4">
      <c r="L4049" s="56">
        <f ca="1"/>
        <v>4048</v>
      </c>
      <c r="M4049" s="53">
        <f ca="1"/>
        <v>1911</v>
      </c>
      <c r="N4049" s="53">
        <f ca="1"/>
        <v>1</v>
      </c>
      <c r="O4049" s="53" t="str">
        <f ca="1"/>
        <v>1911-01</v>
      </c>
    </row>
    <row r="4050" spans="12:15" x14ac:dyDescent="0.4">
      <c r="L4050" s="56">
        <f ca="1"/>
        <v>4049</v>
      </c>
      <c r="M4050" s="53">
        <f ca="1"/>
        <v>1911</v>
      </c>
      <c r="N4050" s="53">
        <f ca="1"/>
        <v>1</v>
      </c>
      <c r="O4050" s="53" t="str">
        <f ca="1"/>
        <v>1911-01</v>
      </c>
    </row>
    <row r="4051" spans="12:15" x14ac:dyDescent="0.4">
      <c r="L4051" s="56">
        <f ca="1"/>
        <v>4050</v>
      </c>
      <c r="M4051" s="53">
        <f ca="1"/>
        <v>1911</v>
      </c>
      <c r="N4051" s="53">
        <f ca="1"/>
        <v>2</v>
      </c>
      <c r="O4051" s="53" t="str">
        <f ca="1"/>
        <v>1911-02</v>
      </c>
    </row>
    <row r="4052" spans="12:15" x14ac:dyDescent="0.4">
      <c r="L4052" s="56">
        <f ca="1"/>
        <v>4051</v>
      </c>
      <c r="M4052" s="53">
        <f ca="1"/>
        <v>1911</v>
      </c>
      <c r="N4052" s="53">
        <f ca="1"/>
        <v>2</v>
      </c>
      <c r="O4052" s="53" t="str">
        <f ca="1"/>
        <v>1911-02</v>
      </c>
    </row>
    <row r="4053" spans="12:15" x14ac:dyDescent="0.4">
      <c r="L4053" s="56">
        <f ca="1"/>
        <v>4052</v>
      </c>
      <c r="M4053" s="53">
        <f ca="1"/>
        <v>1911</v>
      </c>
      <c r="N4053" s="53">
        <f ca="1"/>
        <v>2</v>
      </c>
      <c r="O4053" s="53" t="str">
        <f ca="1"/>
        <v>1911-02</v>
      </c>
    </row>
    <row r="4054" spans="12:15" x14ac:dyDescent="0.4">
      <c r="L4054" s="56">
        <f ca="1"/>
        <v>4053</v>
      </c>
      <c r="M4054" s="53">
        <f ca="1"/>
        <v>1911</v>
      </c>
      <c r="N4054" s="53">
        <f ca="1"/>
        <v>2</v>
      </c>
      <c r="O4054" s="53" t="str">
        <f ca="1"/>
        <v>1911-02</v>
      </c>
    </row>
    <row r="4055" spans="12:15" x14ac:dyDescent="0.4">
      <c r="L4055" s="56">
        <f ca="1"/>
        <v>4054</v>
      </c>
      <c r="M4055" s="53">
        <f ca="1"/>
        <v>1911</v>
      </c>
      <c r="N4055" s="53">
        <f ca="1"/>
        <v>2</v>
      </c>
      <c r="O4055" s="53" t="str">
        <f ca="1"/>
        <v>1911-02</v>
      </c>
    </row>
    <row r="4056" spans="12:15" x14ac:dyDescent="0.4">
      <c r="L4056" s="56">
        <f ca="1"/>
        <v>4055</v>
      </c>
      <c r="M4056" s="53">
        <f ca="1"/>
        <v>1911</v>
      </c>
      <c r="N4056" s="53">
        <f ca="1"/>
        <v>2</v>
      </c>
      <c r="O4056" s="53" t="str">
        <f ca="1"/>
        <v>1911-02</v>
      </c>
    </row>
    <row r="4057" spans="12:15" x14ac:dyDescent="0.4">
      <c r="L4057" s="56">
        <f ca="1"/>
        <v>4056</v>
      </c>
      <c r="M4057" s="53">
        <f ca="1"/>
        <v>1911</v>
      </c>
      <c r="N4057" s="53">
        <f ca="1"/>
        <v>2</v>
      </c>
      <c r="O4057" s="53" t="str">
        <f ca="1"/>
        <v>1911-02</v>
      </c>
    </row>
    <row r="4058" spans="12:15" x14ac:dyDescent="0.4">
      <c r="L4058" s="56">
        <f ca="1"/>
        <v>4057</v>
      </c>
      <c r="M4058" s="53">
        <f ca="1"/>
        <v>1911</v>
      </c>
      <c r="N4058" s="53">
        <f ca="1"/>
        <v>2</v>
      </c>
      <c r="O4058" s="53" t="str">
        <f ca="1"/>
        <v>1911-02</v>
      </c>
    </row>
    <row r="4059" spans="12:15" x14ac:dyDescent="0.4">
      <c r="L4059" s="56">
        <f ca="1"/>
        <v>4058</v>
      </c>
      <c r="M4059" s="53">
        <f ca="1"/>
        <v>1911</v>
      </c>
      <c r="N4059" s="53">
        <f ca="1"/>
        <v>2</v>
      </c>
      <c r="O4059" s="53" t="str">
        <f ca="1"/>
        <v>1911-02</v>
      </c>
    </row>
    <row r="4060" spans="12:15" x14ac:dyDescent="0.4">
      <c r="L4060" s="56">
        <f ca="1"/>
        <v>4059</v>
      </c>
      <c r="M4060" s="53">
        <f ca="1"/>
        <v>1911</v>
      </c>
      <c r="N4060" s="53">
        <f ca="1"/>
        <v>2</v>
      </c>
      <c r="O4060" s="53" t="str">
        <f ca="1"/>
        <v>1911-02</v>
      </c>
    </row>
    <row r="4061" spans="12:15" x14ac:dyDescent="0.4">
      <c r="L4061" s="56">
        <f ca="1"/>
        <v>4060</v>
      </c>
      <c r="M4061" s="53">
        <f ca="1"/>
        <v>1911</v>
      </c>
      <c r="N4061" s="53">
        <f ca="1"/>
        <v>2</v>
      </c>
      <c r="O4061" s="53" t="str">
        <f ca="1"/>
        <v>1911-02</v>
      </c>
    </row>
    <row r="4062" spans="12:15" x14ac:dyDescent="0.4">
      <c r="L4062" s="56">
        <f ca="1"/>
        <v>4061</v>
      </c>
      <c r="M4062" s="53">
        <f ca="1"/>
        <v>1911</v>
      </c>
      <c r="N4062" s="53">
        <f ca="1"/>
        <v>2</v>
      </c>
      <c r="O4062" s="53" t="str">
        <f ca="1"/>
        <v>1911-02</v>
      </c>
    </row>
    <row r="4063" spans="12:15" x14ac:dyDescent="0.4">
      <c r="L4063" s="56">
        <f ca="1"/>
        <v>4062</v>
      </c>
      <c r="M4063" s="53">
        <f ca="1"/>
        <v>1911</v>
      </c>
      <c r="N4063" s="53">
        <f ca="1"/>
        <v>2</v>
      </c>
      <c r="O4063" s="53" t="str">
        <f ca="1"/>
        <v>1911-02</v>
      </c>
    </row>
    <row r="4064" spans="12:15" x14ac:dyDescent="0.4">
      <c r="L4064" s="56">
        <f ca="1"/>
        <v>4063</v>
      </c>
      <c r="M4064" s="53">
        <f ca="1"/>
        <v>1911</v>
      </c>
      <c r="N4064" s="53">
        <f ca="1"/>
        <v>2</v>
      </c>
      <c r="O4064" s="53" t="str">
        <f ca="1"/>
        <v>1911-02</v>
      </c>
    </row>
    <row r="4065" spans="12:15" x14ac:dyDescent="0.4">
      <c r="L4065" s="56">
        <f ca="1"/>
        <v>4064</v>
      </c>
      <c r="M4065" s="53">
        <f ca="1"/>
        <v>1911</v>
      </c>
      <c r="N4065" s="53">
        <f ca="1"/>
        <v>2</v>
      </c>
      <c r="O4065" s="53" t="str">
        <f ca="1"/>
        <v>1911-02</v>
      </c>
    </row>
    <row r="4066" spans="12:15" x14ac:dyDescent="0.4">
      <c r="L4066" s="56">
        <f ca="1"/>
        <v>4065</v>
      </c>
      <c r="M4066" s="53">
        <f ca="1"/>
        <v>1911</v>
      </c>
      <c r="N4066" s="53">
        <f ca="1"/>
        <v>2</v>
      </c>
      <c r="O4066" s="53" t="str">
        <f ca="1"/>
        <v>1911-02</v>
      </c>
    </row>
    <row r="4067" spans="12:15" x14ac:dyDescent="0.4">
      <c r="L4067" s="56">
        <f ca="1"/>
        <v>4066</v>
      </c>
      <c r="M4067" s="53">
        <f ca="1"/>
        <v>1911</v>
      </c>
      <c r="N4067" s="53">
        <f ca="1"/>
        <v>2</v>
      </c>
      <c r="O4067" s="53" t="str">
        <f ca="1"/>
        <v>1911-02</v>
      </c>
    </row>
    <row r="4068" spans="12:15" x14ac:dyDescent="0.4">
      <c r="L4068" s="56">
        <f ca="1"/>
        <v>4067</v>
      </c>
      <c r="M4068" s="53">
        <f ca="1"/>
        <v>1911</v>
      </c>
      <c r="N4068" s="53">
        <f ca="1"/>
        <v>2</v>
      </c>
      <c r="O4068" s="53" t="str">
        <f ca="1"/>
        <v>1911-02</v>
      </c>
    </row>
    <row r="4069" spans="12:15" x14ac:dyDescent="0.4">
      <c r="L4069" s="56">
        <f ca="1"/>
        <v>4068</v>
      </c>
      <c r="M4069" s="53">
        <f ca="1"/>
        <v>1911</v>
      </c>
      <c r="N4069" s="53">
        <f ca="1"/>
        <v>2</v>
      </c>
      <c r="O4069" s="53" t="str">
        <f ca="1"/>
        <v>1911-02</v>
      </c>
    </row>
    <row r="4070" spans="12:15" x14ac:dyDescent="0.4">
      <c r="L4070" s="56">
        <f ca="1"/>
        <v>4069</v>
      </c>
      <c r="M4070" s="53">
        <f ca="1"/>
        <v>1911</v>
      </c>
      <c r="N4070" s="53">
        <f ca="1"/>
        <v>2</v>
      </c>
      <c r="O4070" s="53" t="str">
        <f ca="1"/>
        <v>1911-02</v>
      </c>
    </row>
    <row r="4071" spans="12:15" x14ac:dyDescent="0.4">
      <c r="L4071" s="56">
        <f ca="1"/>
        <v>4070</v>
      </c>
      <c r="M4071" s="53">
        <f ca="1"/>
        <v>1911</v>
      </c>
      <c r="N4071" s="53">
        <f ca="1"/>
        <v>2</v>
      </c>
      <c r="O4071" s="53" t="str">
        <f ca="1"/>
        <v>1911-02</v>
      </c>
    </row>
    <row r="4072" spans="12:15" x14ac:dyDescent="0.4">
      <c r="L4072" s="56">
        <f ca="1"/>
        <v>4071</v>
      </c>
      <c r="M4072" s="53">
        <f ca="1"/>
        <v>1911</v>
      </c>
      <c r="N4072" s="53">
        <f ca="1"/>
        <v>2</v>
      </c>
      <c r="O4072" s="53" t="str">
        <f ca="1"/>
        <v>1911-02</v>
      </c>
    </row>
    <row r="4073" spans="12:15" x14ac:dyDescent="0.4">
      <c r="L4073" s="56">
        <f ca="1"/>
        <v>4072</v>
      </c>
      <c r="M4073" s="53">
        <f ca="1"/>
        <v>1911</v>
      </c>
      <c r="N4073" s="53">
        <f ca="1"/>
        <v>2</v>
      </c>
      <c r="O4073" s="53" t="str">
        <f ca="1"/>
        <v>1911-02</v>
      </c>
    </row>
    <row r="4074" spans="12:15" x14ac:dyDescent="0.4">
      <c r="L4074" s="56">
        <f ca="1"/>
        <v>4073</v>
      </c>
      <c r="M4074" s="53">
        <f ca="1"/>
        <v>1911</v>
      </c>
      <c r="N4074" s="53">
        <f ca="1"/>
        <v>2</v>
      </c>
      <c r="O4074" s="53" t="str">
        <f ca="1"/>
        <v>1911-02</v>
      </c>
    </row>
    <row r="4075" spans="12:15" x14ac:dyDescent="0.4">
      <c r="L4075" s="56">
        <f ca="1"/>
        <v>4074</v>
      </c>
      <c r="M4075" s="53">
        <f ca="1"/>
        <v>1911</v>
      </c>
      <c r="N4075" s="53">
        <f ca="1"/>
        <v>2</v>
      </c>
      <c r="O4075" s="53" t="str">
        <f ca="1"/>
        <v>1911-02</v>
      </c>
    </row>
    <row r="4076" spans="12:15" x14ac:dyDescent="0.4">
      <c r="L4076" s="56">
        <f ca="1"/>
        <v>4075</v>
      </c>
      <c r="M4076" s="53">
        <f ca="1"/>
        <v>1911</v>
      </c>
      <c r="N4076" s="53">
        <f ca="1"/>
        <v>2</v>
      </c>
      <c r="O4076" s="53" t="str">
        <f ca="1"/>
        <v>1911-02</v>
      </c>
    </row>
    <row r="4077" spans="12:15" x14ac:dyDescent="0.4">
      <c r="L4077" s="56">
        <f ca="1"/>
        <v>4076</v>
      </c>
      <c r="M4077" s="53">
        <f ca="1"/>
        <v>1911</v>
      </c>
      <c r="N4077" s="53">
        <f ca="1"/>
        <v>2</v>
      </c>
      <c r="O4077" s="53" t="str">
        <f ca="1"/>
        <v>1911-02</v>
      </c>
    </row>
    <row r="4078" spans="12:15" x14ac:dyDescent="0.4">
      <c r="L4078" s="56">
        <f ca="1"/>
        <v>4077</v>
      </c>
      <c r="M4078" s="53">
        <f ca="1"/>
        <v>1911</v>
      </c>
      <c r="N4078" s="53">
        <f ca="1"/>
        <v>2</v>
      </c>
      <c r="O4078" s="53" t="str">
        <f ca="1"/>
        <v>1911-02</v>
      </c>
    </row>
    <row r="4079" spans="12:15" x14ac:dyDescent="0.4">
      <c r="L4079" s="56">
        <f ca="1"/>
        <v>4078</v>
      </c>
      <c r="M4079" s="53">
        <f ca="1"/>
        <v>1911</v>
      </c>
      <c r="N4079" s="53">
        <f ca="1"/>
        <v>3</v>
      </c>
      <c r="O4079" s="53" t="str">
        <f ca="1"/>
        <v>1911-03</v>
      </c>
    </row>
    <row r="4080" spans="12:15" x14ac:dyDescent="0.4">
      <c r="L4080" s="56">
        <f ca="1"/>
        <v>4079</v>
      </c>
      <c r="M4080" s="53">
        <f ca="1"/>
        <v>1911</v>
      </c>
      <c r="N4080" s="53">
        <f ca="1"/>
        <v>3</v>
      </c>
      <c r="O4080" s="53" t="str">
        <f ca="1"/>
        <v>1911-03</v>
      </c>
    </row>
    <row r="4081" spans="12:15" x14ac:dyDescent="0.4">
      <c r="L4081" s="56">
        <f ca="1"/>
        <v>4080</v>
      </c>
      <c r="M4081" s="53">
        <f ca="1"/>
        <v>1911</v>
      </c>
      <c r="N4081" s="53">
        <f ca="1"/>
        <v>3</v>
      </c>
      <c r="O4081" s="53" t="str">
        <f ca="1"/>
        <v>1911-03</v>
      </c>
    </row>
    <row r="4082" spans="12:15" x14ac:dyDescent="0.4">
      <c r="L4082" s="56">
        <f ca="1"/>
        <v>4081</v>
      </c>
      <c r="M4082" s="53">
        <f ca="1"/>
        <v>1911</v>
      </c>
      <c r="N4082" s="53">
        <f ca="1"/>
        <v>3</v>
      </c>
      <c r="O4082" s="53" t="str">
        <f ca="1"/>
        <v>1911-03</v>
      </c>
    </row>
    <row r="4083" spans="12:15" x14ac:dyDescent="0.4">
      <c r="L4083" s="56">
        <f ca="1"/>
        <v>4082</v>
      </c>
      <c r="M4083" s="53">
        <f ca="1"/>
        <v>1911</v>
      </c>
      <c r="N4083" s="53">
        <f ca="1"/>
        <v>3</v>
      </c>
      <c r="O4083" s="53" t="str">
        <f ca="1"/>
        <v>1911-03</v>
      </c>
    </row>
    <row r="4084" spans="12:15" x14ac:dyDescent="0.4">
      <c r="L4084" s="56">
        <f ca="1"/>
        <v>4083</v>
      </c>
      <c r="M4084" s="53">
        <f ca="1"/>
        <v>1911</v>
      </c>
      <c r="N4084" s="53">
        <f ca="1"/>
        <v>3</v>
      </c>
      <c r="O4084" s="53" t="str">
        <f ca="1"/>
        <v>1911-03</v>
      </c>
    </row>
    <row r="4085" spans="12:15" x14ac:dyDescent="0.4">
      <c r="L4085" s="56">
        <f ca="1"/>
        <v>4084</v>
      </c>
      <c r="M4085" s="53">
        <f ca="1"/>
        <v>1911</v>
      </c>
      <c r="N4085" s="53">
        <f ca="1"/>
        <v>3</v>
      </c>
      <c r="O4085" s="53" t="str">
        <f ca="1"/>
        <v>1911-03</v>
      </c>
    </row>
    <row r="4086" spans="12:15" x14ac:dyDescent="0.4">
      <c r="L4086" s="56">
        <f ca="1"/>
        <v>4085</v>
      </c>
      <c r="M4086" s="53">
        <f ca="1"/>
        <v>1911</v>
      </c>
      <c r="N4086" s="53">
        <f ca="1"/>
        <v>3</v>
      </c>
      <c r="O4086" s="53" t="str">
        <f ca="1"/>
        <v>1911-03</v>
      </c>
    </row>
    <row r="4087" spans="12:15" x14ac:dyDescent="0.4">
      <c r="L4087" s="56">
        <f ca="1"/>
        <v>4086</v>
      </c>
      <c r="M4087" s="53">
        <f ca="1"/>
        <v>1911</v>
      </c>
      <c r="N4087" s="53">
        <f ca="1"/>
        <v>3</v>
      </c>
      <c r="O4087" s="53" t="str">
        <f ca="1"/>
        <v>1911-03</v>
      </c>
    </row>
    <row r="4088" spans="12:15" x14ac:dyDescent="0.4">
      <c r="L4088" s="56">
        <f ca="1"/>
        <v>4087</v>
      </c>
      <c r="M4088" s="53">
        <f ca="1"/>
        <v>1911</v>
      </c>
      <c r="N4088" s="53">
        <f ca="1"/>
        <v>3</v>
      </c>
      <c r="O4088" s="53" t="str">
        <f ca="1"/>
        <v>1911-03</v>
      </c>
    </row>
    <row r="4089" spans="12:15" x14ac:dyDescent="0.4">
      <c r="L4089" s="56">
        <f ca="1"/>
        <v>4088</v>
      </c>
      <c r="M4089" s="53">
        <f ca="1"/>
        <v>1911</v>
      </c>
      <c r="N4089" s="53">
        <f ca="1"/>
        <v>3</v>
      </c>
      <c r="O4089" s="53" t="str">
        <f ca="1"/>
        <v>1911-03</v>
      </c>
    </row>
    <row r="4090" spans="12:15" x14ac:dyDescent="0.4">
      <c r="L4090" s="56">
        <f ca="1"/>
        <v>4089</v>
      </c>
      <c r="M4090" s="53">
        <f ca="1"/>
        <v>1911</v>
      </c>
      <c r="N4090" s="53">
        <f ca="1"/>
        <v>3</v>
      </c>
      <c r="O4090" s="53" t="str">
        <f ca="1"/>
        <v>1911-03</v>
      </c>
    </row>
    <row r="4091" spans="12:15" x14ac:dyDescent="0.4">
      <c r="L4091" s="56">
        <f ca="1"/>
        <v>4090</v>
      </c>
      <c r="M4091" s="53">
        <f ca="1"/>
        <v>1911</v>
      </c>
      <c r="N4091" s="53">
        <f ca="1"/>
        <v>3</v>
      </c>
      <c r="O4091" s="53" t="str">
        <f ca="1"/>
        <v>1911-03</v>
      </c>
    </row>
    <row r="4092" spans="12:15" x14ac:dyDescent="0.4">
      <c r="L4092" s="56">
        <f ca="1"/>
        <v>4091</v>
      </c>
      <c r="M4092" s="53">
        <f ca="1"/>
        <v>1911</v>
      </c>
      <c r="N4092" s="53">
        <f ca="1"/>
        <v>3</v>
      </c>
      <c r="O4092" s="53" t="str">
        <f ca="1"/>
        <v>1911-03</v>
      </c>
    </row>
    <row r="4093" spans="12:15" x14ac:dyDescent="0.4">
      <c r="L4093" s="56">
        <f ca="1"/>
        <v>4092</v>
      </c>
      <c r="M4093" s="53">
        <f ca="1"/>
        <v>1911</v>
      </c>
      <c r="N4093" s="53">
        <f ca="1"/>
        <v>3</v>
      </c>
      <c r="O4093" s="53" t="str">
        <f ca="1"/>
        <v>1911-03</v>
      </c>
    </row>
    <row r="4094" spans="12:15" x14ac:dyDescent="0.4">
      <c r="L4094" s="56">
        <f ca="1"/>
        <v>4093</v>
      </c>
      <c r="M4094" s="53">
        <f ca="1"/>
        <v>1911</v>
      </c>
      <c r="N4094" s="53">
        <f ca="1"/>
        <v>3</v>
      </c>
      <c r="O4094" s="53" t="str">
        <f ca="1"/>
        <v>1911-03</v>
      </c>
    </row>
    <row r="4095" spans="12:15" x14ac:dyDescent="0.4">
      <c r="L4095" s="56">
        <f ca="1"/>
        <v>4094</v>
      </c>
      <c r="M4095" s="53">
        <f ca="1"/>
        <v>1911</v>
      </c>
      <c r="N4095" s="53">
        <f ca="1"/>
        <v>3</v>
      </c>
      <c r="O4095" s="53" t="str">
        <f ca="1"/>
        <v>1911-03</v>
      </c>
    </row>
    <row r="4096" spans="12:15" x14ac:dyDescent="0.4">
      <c r="L4096" s="56">
        <f ca="1"/>
        <v>4095</v>
      </c>
      <c r="M4096" s="53">
        <f ca="1"/>
        <v>1911</v>
      </c>
      <c r="N4096" s="53">
        <f ca="1"/>
        <v>3</v>
      </c>
      <c r="O4096" s="53" t="str">
        <f ca="1"/>
        <v>1911-03</v>
      </c>
    </row>
    <row r="4097" spans="12:15" x14ac:dyDescent="0.4">
      <c r="L4097" s="56">
        <f ca="1"/>
        <v>4096</v>
      </c>
      <c r="M4097" s="53">
        <f ca="1"/>
        <v>1911</v>
      </c>
      <c r="N4097" s="53">
        <f ca="1"/>
        <v>3</v>
      </c>
      <c r="O4097" s="53" t="str">
        <f ca="1"/>
        <v>1911-03</v>
      </c>
    </row>
    <row r="4098" spans="12:15" x14ac:dyDescent="0.4">
      <c r="L4098" s="56">
        <f ca="1"/>
        <v>4097</v>
      </c>
      <c r="M4098" s="53">
        <f ca="1"/>
        <v>1911</v>
      </c>
      <c r="N4098" s="53">
        <f ca="1"/>
        <v>3</v>
      </c>
      <c r="O4098" s="53" t="str">
        <f ca="1"/>
        <v>1911-03</v>
      </c>
    </row>
    <row r="4099" spans="12:15" x14ac:dyDescent="0.4">
      <c r="L4099" s="56">
        <f ca="1"/>
        <v>4098</v>
      </c>
      <c r="M4099" s="53">
        <f ca="1"/>
        <v>1911</v>
      </c>
      <c r="N4099" s="53">
        <f ca="1"/>
        <v>3</v>
      </c>
      <c r="O4099" s="53" t="str">
        <f ca="1"/>
        <v>1911-03</v>
      </c>
    </row>
    <row r="4100" spans="12:15" x14ac:dyDescent="0.4">
      <c r="L4100" s="56">
        <f ca="1"/>
        <v>4099</v>
      </c>
      <c r="M4100" s="53">
        <f ca="1"/>
        <v>1911</v>
      </c>
      <c r="N4100" s="53">
        <f ca="1"/>
        <v>3</v>
      </c>
      <c r="O4100" s="53" t="str">
        <f ca="1"/>
        <v>1911-03</v>
      </c>
    </row>
    <row r="4101" spans="12:15" x14ac:dyDescent="0.4">
      <c r="L4101" s="56">
        <f ca="1"/>
        <v>4100</v>
      </c>
      <c r="M4101" s="53">
        <f ca="1"/>
        <v>1911</v>
      </c>
      <c r="N4101" s="53">
        <f ca="1"/>
        <v>3</v>
      </c>
      <c r="O4101" s="53" t="str">
        <f ca="1"/>
        <v>1911-03</v>
      </c>
    </row>
    <row r="4102" spans="12:15" x14ac:dyDescent="0.4">
      <c r="L4102" s="56">
        <f ca="1"/>
        <v>4101</v>
      </c>
      <c r="M4102" s="53">
        <f ca="1"/>
        <v>1911</v>
      </c>
      <c r="N4102" s="53">
        <f ca="1"/>
        <v>3</v>
      </c>
      <c r="O4102" s="53" t="str">
        <f ca="1"/>
        <v>1911-03</v>
      </c>
    </row>
    <row r="4103" spans="12:15" x14ac:dyDescent="0.4">
      <c r="L4103" s="56">
        <f ca="1"/>
        <v>4102</v>
      </c>
      <c r="M4103" s="53">
        <f ca="1"/>
        <v>1911</v>
      </c>
      <c r="N4103" s="53">
        <f ca="1"/>
        <v>3</v>
      </c>
      <c r="O4103" s="53" t="str">
        <f ca="1"/>
        <v>1911-03</v>
      </c>
    </row>
    <row r="4104" spans="12:15" x14ac:dyDescent="0.4">
      <c r="L4104" s="56">
        <f ca="1"/>
        <v>4103</v>
      </c>
      <c r="M4104" s="53">
        <f ca="1"/>
        <v>1911</v>
      </c>
      <c r="N4104" s="53">
        <f ca="1"/>
        <v>3</v>
      </c>
      <c r="O4104" s="53" t="str">
        <f ca="1"/>
        <v>1911-03</v>
      </c>
    </row>
    <row r="4105" spans="12:15" x14ac:dyDescent="0.4">
      <c r="L4105" s="56">
        <f ca="1"/>
        <v>4104</v>
      </c>
      <c r="M4105" s="53">
        <f ca="1"/>
        <v>1911</v>
      </c>
      <c r="N4105" s="53">
        <f ca="1"/>
        <v>3</v>
      </c>
      <c r="O4105" s="53" t="str">
        <f ca="1"/>
        <v>1911-03</v>
      </c>
    </row>
    <row r="4106" spans="12:15" x14ac:dyDescent="0.4">
      <c r="L4106" s="56">
        <f ca="1"/>
        <v>4105</v>
      </c>
      <c r="M4106" s="53">
        <f ca="1"/>
        <v>1911</v>
      </c>
      <c r="N4106" s="53">
        <f ca="1"/>
        <v>3</v>
      </c>
      <c r="O4106" s="53" t="str">
        <f ca="1"/>
        <v>1911-03</v>
      </c>
    </row>
    <row r="4107" spans="12:15" x14ac:dyDescent="0.4">
      <c r="L4107" s="56">
        <f ca="1"/>
        <v>4106</v>
      </c>
      <c r="M4107" s="53">
        <f ca="1"/>
        <v>1911</v>
      </c>
      <c r="N4107" s="53">
        <f ca="1"/>
        <v>3</v>
      </c>
      <c r="O4107" s="53" t="str">
        <f ca="1"/>
        <v>1911-03</v>
      </c>
    </row>
    <row r="4108" spans="12:15" x14ac:dyDescent="0.4">
      <c r="L4108" s="56">
        <f ca="1"/>
        <v>4107</v>
      </c>
      <c r="M4108" s="53">
        <f ca="1"/>
        <v>1911</v>
      </c>
      <c r="N4108" s="53">
        <f ca="1"/>
        <v>3</v>
      </c>
      <c r="O4108" s="53" t="str">
        <f ca="1"/>
        <v>1911-03</v>
      </c>
    </row>
    <row r="4109" spans="12:15" x14ac:dyDescent="0.4">
      <c r="L4109" s="56">
        <f ca="1"/>
        <v>4108</v>
      </c>
      <c r="M4109" s="53">
        <f ca="1"/>
        <v>1911</v>
      </c>
      <c r="N4109" s="53">
        <f ca="1"/>
        <v>3</v>
      </c>
      <c r="O4109" s="53" t="str">
        <f ca="1"/>
        <v>1911-03</v>
      </c>
    </row>
    <row r="4110" spans="12:15" x14ac:dyDescent="0.4">
      <c r="L4110" s="56">
        <f ca="1"/>
        <v>4109</v>
      </c>
      <c r="M4110" s="53">
        <f ca="1"/>
        <v>1911</v>
      </c>
      <c r="N4110" s="53">
        <f ca="1"/>
        <v>4</v>
      </c>
      <c r="O4110" s="53" t="str">
        <f ca="1"/>
        <v>1911-04</v>
      </c>
    </row>
    <row r="4111" spans="12:15" x14ac:dyDescent="0.4">
      <c r="L4111" s="56">
        <f ca="1"/>
        <v>4110</v>
      </c>
      <c r="M4111" s="53">
        <f ca="1"/>
        <v>1911</v>
      </c>
      <c r="N4111" s="53">
        <f ca="1"/>
        <v>4</v>
      </c>
      <c r="O4111" s="53" t="str">
        <f ca="1"/>
        <v>1911-04</v>
      </c>
    </row>
    <row r="4112" spans="12:15" x14ac:dyDescent="0.4">
      <c r="L4112" s="56">
        <f ca="1"/>
        <v>4111</v>
      </c>
      <c r="M4112" s="53">
        <f ca="1"/>
        <v>1911</v>
      </c>
      <c r="N4112" s="53">
        <f ca="1"/>
        <v>4</v>
      </c>
      <c r="O4112" s="53" t="str">
        <f ca="1"/>
        <v>1911-04</v>
      </c>
    </row>
    <row r="4113" spans="12:15" x14ac:dyDescent="0.4">
      <c r="L4113" s="56">
        <f ca="1"/>
        <v>4112</v>
      </c>
      <c r="M4113" s="53">
        <f ca="1"/>
        <v>1911</v>
      </c>
      <c r="N4113" s="53">
        <f ca="1"/>
        <v>4</v>
      </c>
      <c r="O4113" s="53" t="str">
        <f ca="1"/>
        <v>1911-04</v>
      </c>
    </row>
    <row r="4114" spans="12:15" x14ac:dyDescent="0.4">
      <c r="L4114" s="56">
        <f ca="1"/>
        <v>4113</v>
      </c>
      <c r="M4114" s="53">
        <f ca="1"/>
        <v>1911</v>
      </c>
      <c r="N4114" s="53">
        <f ca="1"/>
        <v>4</v>
      </c>
      <c r="O4114" s="53" t="str">
        <f ca="1"/>
        <v>1911-04</v>
      </c>
    </row>
    <row r="4115" spans="12:15" x14ac:dyDescent="0.4">
      <c r="L4115" s="56">
        <f ca="1"/>
        <v>4114</v>
      </c>
      <c r="M4115" s="53">
        <f ca="1"/>
        <v>1911</v>
      </c>
      <c r="N4115" s="53">
        <f ca="1"/>
        <v>4</v>
      </c>
      <c r="O4115" s="53" t="str">
        <f ca="1"/>
        <v>1911-04</v>
      </c>
    </row>
    <row r="4116" spans="12:15" x14ac:dyDescent="0.4">
      <c r="L4116" s="56">
        <f ca="1"/>
        <v>4115</v>
      </c>
      <c r="M4116" s="53">
        <f ca="1"/>
        <v>1911</v>
      </c>
      <c r="N4116" s="53">
        <f ca="1"/>
        <v>4</v>
      </c>
      <c r="O4116" s="53" t="str">
        <f ca="1"/>
        <v>1911-04</v>
      </c>
    </row>
    <row r="4117" spans="12:15" x14ac:dyDescent="0.4">
      <c r="L4117" s="56">
        <f ca="1"/>
        <v>4116</v>
      </c>
      <c r="M4117" s="53">
        <f ca="1"/>
        <v>1911</v>
      </c>
      <c r="N4117" s="53">
        <f ca="1"/>
        <v>4</v>
      </c>
      <c r="O4117" s="53" t="str">
        <f ca="1"/>
        <v>1911-04</v>
      </c>
    </row>
    <row r="4118" spans="12:15" x14ac:dyDescent="0.4">
      <c r="L4118" s="56">
        <f ca="1"/>
        <v>4117</v>
      </c>
      <c r="M4118" s="53">
        <f ca="1"/>
        <v>1911</v>
      </c>
      <c r="N4118" s="53">
        <f ca="1"/>
        <v>4</v>
      </c>
      <c r="O4118" s="53" t="str">
        <f ca="1"/>
        <v>1911-04</v>
      </c>
    </row>
    <row r="4119" spans="12:15" x14ac:dyDescent="0.4">
      <c r="L4119" s="56">
        <f ca="1"/>
        <v>4118</v>
      </c>
      <c r="M4119" s="53">
        <f ca="1"/>
        <v>1911</v>
      </c>
      <c r="N4119" s="53">
        <f ca="1"/>
        <v>4</v>
      </c>
      <c r="O4119" s="53" t="str">
        <f ca="1"/>
        <v>1911-04</v>
      </c>
    </row>
    <row r="4120" spans="12:15" x14ac:dyDescent="0.4">
      <c r="L4120" s="56">
        <f ca="1"/>
        <v>4119</v>
      </c>
      <c r="M4120" s="53">
        <f ca="1"/>
        <v>1911</v>
      </c>
      <c r="N4120" s="53">
        <f ca="1"/>
        <v>4</v>
      </c>
      <c r="O4120" s="53" t="str">
        <f ca="1"/>
        <v>1911-04</v>
      </c>
    </row>
    <row r="4121" spans="12:15" x14ac:dyDescent="0.4">
      <c r="L4121" s="56">
        <f ca="1"/>
        <v>4120</v>
      </c>
      <c r="M4121" s="53">
        <f ca="1"/>
        <v>1911</v>
      </c>
      <c r="N4121" s="53">
        <f ca="1"/>
        <v>4</v>
      </c>
      <c r="O4121" s="53" t="str">
        <f ca="1"/>
        <v>1911-04</v>
      </c>
    </row>
    <row r="4122" spans="12:15" x14ac:dyDescent="0.4">
      <c r="L4122" s="56">
        <f ca="1"/>
        <v>4121</v>
      </c>
      <c r="M4122" s="53">
        <f ca="1"/>
        <v>1911</v>
      </c>
      <c r="N4122" s="53">
        <f ca="1"/>
        <v>4</v>
      </c>
      <c r="O4122" s="53" t="str">
        <f ca="1"/>
        <v>1911-04</v>
      </c>
    </row>
    <row r="4123" spans="12:15" x14ac:dyDescent="0.4">
      <c r="L4123" s="56">
        <f ca="1"/>
        <v>4122</v>
      </c>
      <c r="M4123" s="53">
        <f ca="1"/>
        <v>1911</v>
      </c>
      <c r="N4123" s="53">
        <f ca="1"/>
        <v>4</v>
      </c>
      <c r="O4123" s="53" t="str">
        <f ca="1"/>
        <v>1911-04</v>
      </c>
    </row>
    <row r="4124" spans="12:15" x14ac:dyDescent="0.4">
      <c r="L4124" s="56">
        <f ca="1"/>
        <v>4123</v>
      </c>
      <c r="M4124" s="53">
        <f ca="1"/>
        <v>1911</v>
      </c>
      <c r="N4124" s="53">
        <f ca="1"/>
        <v>4</v>
      </c>
      <c r="O4124" s="53" t="str">
        <f ca="1"/>
        <v>1911-04</v>
      </c>
    </row>
    <row r="4125" spans="12:15" x14ac:dyDescent="0.4">
      <c r="L4125" s="56">
        <f ca="1"/>
        <v>4124</v>
      </c>
      <c r="M4125" s="53">
        <f ca="1"/>
        <v>1911</v>
      </c>
      <c r="N4125" s="53">
        <f ca="1"/>
        <v>4</v>
      </c>
      <c r="O4125" s="53" t="str">
        <f ca="1"/>
        <v>1911-04</v>
      </c>
    </row>
    <row r="4126" spans="12:15" x14ac:dyDescent="0.4">
      <c r="L4126" s="56">
        <f ca="1"/>
        <v>4125</v>
      </c>
      <c r="M4126" s="53">
        <f ca="1"/>
        <v>1911</v>
      </c>
      <c r="N4126" s="53">
        <f ca="1"/>
        <v>4</v>
      </c>
      <c r="O4126" s="53" t="str">
        <f ca="1"/>
        <v>1911-04</v>
      </c>
    </row>
    <row r="4127" spans="12:15" x14ac:dyDescent="0.4">
      <c r="L4127" s="56">
        <f ca="1"/>
        <v>4126</v>
      </c>
      <c r="M4127" s="53">
        <f ca="1"/>
        <v>1911</v>
      </c>
      <c r="N4127" s="53">
        <f ca="1"/>
        <v>4</v>
      </c>
      <c r="O4127" s="53" t="str">
        <f ca="1"/>
        <v>1911-04</v>
      </c>
    </row>
    <row r="4128" spans="12:15" x14ac:dyDescent="0.4">
      <c r="L4128" s="56">
        <f ca="1"/>
        <v>4127</v>
      </c>
      <c r="M4128" s="53">
        <f ca="1"/>
        <v>1911</v>
      </c>
      <c r="N4128" s="53">
        <f ca="1"/>
        <v>4</v>
      </c>
      <c r="O4128" s="53" t="str">
        <f ca="1"/>
        <v>1911-04</v>
      </c>
    </row>
    <row r="4129" spans="12:15" x14ac:dyDescent="0.4">
      <c r="L4129" s="56">
        <f ca="1"/>
        <v>4128</v>
      </c>
      <c r="M4129" s="53">
        <f ca="1"/>
        <v>1911</v>
      </c>
      <c r="N4129" s="53">
        <f ca="1"/>
        <v>4</v>
      </c>
      <c r="O4129" s="53" t="str">
        <f ca="1"/>
        <v>1911-04</v>
      </c>
    </row>
    <row r="4130" spans="12:15" x14ac:dyDescent="0.4">
      <c r="L4130" s="56">
        <f ca="1"/>
        <v>4129</v>
      </c>
      <c r="M4130" s="53">
        <f ca="1"/>
        <v>1911</v>
      </c>
      <c r="N4130" s="53">
        <f ca="1"/>
        <v>4</v>
      </c>
      <c r="O4130" s="53" t="str">
        <f ca="1"/>
        <v>1911-04</v>
      </c>
    </row>
    <row r="4131" spans="12:15" x14ac:dyDescent="0.4">
      <c r="L4131" s="56">
        <f ca="1"/>
        <v>4130</v>
      </c>
      <c r="M4131" s="53">
        <f ca="1"/>
        <v>1911</v>
      </c>
      <c r="N4131" s="53">
        <f ca="1"/>
        <v>4</v>
      </c>
      <c r="O4131" s="53" t="str">
        <f ca="1"/>
        <v>1911-04</v>
      </c>
    </row>
    <row r="4132" spans="12:15" x14ac:dyDescent="0.4">
      <c r="L4132" s="56">
        <f ca="1"/>
        <v>4131</v>
      </c>
      <c r="M4132" s="53">
        <f ca="1"/>
        <v>1911</v>
      </c>
      <c r="N4132" s="53">
        <f ca="1"/>
        <v>4</v>
      </c>
      <c r="O4132" s="53" t="str">
        <f ca="1"/>
        <v>1911-04</v>
      </c>
    </row>
    <row r="4133" spans="12:15" x14ac:dyDescent="0.4">
      <c r="L4133" s="56">
        <f ca="1"/>
        <v>4132</v>
      </c>
      <c r="M4133" s="53">
        <f ca="1"/>
        <v>1911</v>
      </c>
      <c r="N4133" s="53">
        <f ca="1"/>
        <v>4</v>
      </c>
      <c r="O4133" s="53" t="str">
        <f ca="1"/>
        <v>1911-04</v>
      </c>
    </row>
    <row r="4134" spans="12:15" x14ac:dyDescent="0.4">
      <c r="L4134" s="56">
        <f ca="1"/>
        <v>4133</v>
      </c>
      <c r="M4134" s="53">
        <f ca="1"/>
        <v>1911</v>
      </c>
      <c r="N4134" s="53">
        <f ca="1"/>
        <v>4</v>
      </c>
      <c r="O4134" s="53" t="str">
        <f ca="1"/>
        <v>1911-04</v>
      </c>
    </row>
    <row r="4135" spans="12:15" x14ac:dyDescent="0.4">
      <c r="L4135" s="56">
        <f ca="1"/>
        <v>4134</v>
      </c>
      <c r="M4135" s="53">
        <f ca="1"/>
        <v>1911</v>
      </c>
      <c r="N4135" s="53">
        <f ca="1"/>
        <v>4</v>
      </c>
      <c r="O4135" s="53" t="str">
        <f ca="1"/>
        <v>1911-04</v>
      </c>
    </row>
    <row r="4136" spans="12:15" x14ac:dyDescent="0.4">
      <c r="L4136" s="56">
        <f ca="1"/>
        <v>4135</v>
      </c>
      <c r="M4136" s="53">
        <f ca="1"/>
        <v>1911</v>
      </c>
      <c r="N4136" s="53">
        <f ca="1"/>
        <v>4</v>
      </c>
      <c r="O4136" s="53" t="str">
        <f ca="1"/>
        <v>1911-04</v>
      </c>
    </row>
    <row r="4137" spans="12:15" x14ac:dyDescent="0.4">
      <c r="L4137" s="56">
        <f ca="1"/>
        <v>4136</v>
      </c>
      <c r="M4137" s="53">
        <f ca="1"/>
        <v>1911</v>
      </c>
      <c r="N4137" s="53">
        <f ca="1"/>
        <v>4</v>
      </c>
      <c r="O4137" s="53" t="str">
        <f ca="1"/>
        <v>1911-04</v>
      </c>
    </row>
    <row r="4138" spans="12:15" x14ac:dyDescent="0.4">
      <c r="L4138" s="56">
        <f ca="1"/>
        <v>4137</v>
      </c>
      <c r="M4138" s="53">
        <f ca="1"/>
        <v>1911</v>
      </c>
      <c r="N4138" s="53">
        <f ca="1"/>
        <v>4</v>
      </c>
      <c r="O4138" s="53" t="str">
        <f ca="1"/>
        <v>1911-04</v>
      </c>
    </row>
    <row r="4139" spans="12:15" x14ac:dyDescent="0.4">
      <c r="L4139" s="56">
        <f ca="1"/>
        <v>4138</v>
      </c>
      <c r="M4139" s="53">
        <f ca="1"/>
        <v>1911</v>
      </c>
      <c r="N4139" s="53">
        <f ca="1"/>
        <v>4</v>
      </c>
      <c r="O4139" s="53" t="str">
        <f ca="1"/>
        <v>1911-04</v>
      </c>
    </row>
    <row r="4140" spans="12:15" x14ac:dyDescent="0.4">
      <c r="L4140" s="56">
        <f ca="1"/>
        <v>4139</v>
      </c>
      <c r="M4140" s="53">
        <f ca="1"/>
        <v>1911</v>
      </c>
      <c r="N4140" s="53">
        <f ca="1"/>
        <v>5</v>
      </c>
      <c r="O4140" s="53" t="str">
        <f ca="1"/>
        <v>1911-05</v>
      </c>
    </row>
    <row r="4141" spans="12:15" x14ac:dyDescent="0.4">
      <c r="L4141" s="56">
        <f ca="1"/>
        <v>4140</v>
      </c>
      <c r="M4141" s="53">
        <f ca="1"/>
        <v>1911</v>
      </c>
      <c r="N4141" s="53">
        <f ca="1"/>
        <v>5</v>
      </c>
      <c r="O4141" s="53" t="str">
        <f ca="1"/>
        <v>1911-05</v>
      </c>
    </row>
    <row r="4142" spans="12:15" x14ac:dyDescent="0.4">
      <c r="L4142" s="56">
        <f ca="1"/>
        <v>4141</v>
      </c>
      <c r="M4142" s="53">
        <f ca="1"/>
        <v>1911</v>
      </c>
      <c r="N4142" s="53">
        <f ca="1"/>
        <v>5</v>
      </c>
      <c r="O4142" s="53" t="str">
        <f ca="1"/>
        <v>1911-05</v>
      </c>
    </row>
    <row r="4143" spans="12:15" x14ac:dyDescent="0.4">
      <c r="L4143" s="56">
        <f ca="1"/>
        <v>4142</v>
      </c>
      <c r="M4143" s="53">
        <f ca="1"/>
        <v>1911</v>
      </c>
      <c r="N4143" s="53">
        <f ca="1"/>
        <v>5</v>
      </c>
      <c r="O4143" s="53" t="str">
        <f ca="1"/>
        <v>1911-05</v>
      </c>
    </row>
    <row r="4144" spans="12:15" x14ac:dyDescent="0.4">
      <c r="L4144" s="56">
        <f ca="1"/>
        <v>4143</v>
      </c>
      <c r="M4144" s="53">
        <f ca="1"/>
        <v>1911</v>
      </c>
      <c r="N4144" s="53">
        <f ca="1"/>
        <v>5</v>
      </c>
      <c r="O4144" s="53" t="str">
        <f ca="1"/>
        <v>1911-05</v>
      </c>
    </row>
    <row r="4145" spans="12:15" x14ac:dyDescent="0.4">
      <c r="L4145" s="56">
        <f ca="1"/>
        <v>4144</v>
      </c>
      <c r="M4145" s="53">
        <f ca="1"/>
        <v>1911</v>
      </c>
      <c r="N4145" s="53">
        <f ca="1"/>
        <v>5</v>
      </c>
      <c r="O4145" s="53" t="str">
        <f ca="1"/>
        <v>1911-05</v>
      </c>
    </row>
    <row r="4146" spans="12:15" x14ac:dyDescent="0.4">
      <c r="L4146" s="56">
        <f ca="1"/>
        <v>4145</v>
      </c>
      <c r="M4146" s="53">
        <f ca="1"/>
        <v>1911</v>
      </c>
      <c r="N4146" s="53">
        <f ca="1"/>
        <v>5</v>
      </c>
      <c r="O4146" s="53" t="str">
        <f ca="1"/>
        <v>1911-05</v>
      </c>
    </row>
    <row r="4147" spans="12:15" x14ac:dyDescent="0.4">
      <c r="L4147" s="56">
        <f ca="1"/>
        <v>4146</v>
      </c>
      <c r="M4147" s="53">
        <f ca="1"/>
        <v>1911</v>
      </c>
      <c r="N4147" s="53">
        <f ca="1"/>
        <v>5</v>
      </c>
      <c r="O4147" s="53" t="str">
        <f ca="1"/>
        <v>1911-05</v>
      </c>
    </row>
    <row r="4148" spans="12:15" x14ac:dyDescent="0.4">
      <c r="L4148" s="56">
        <f ca="1"/>
        <v>4147</v>
      </c>
      <c r="M4148" s="53">
        <f ca="1"/>
        <v>1911</v>
      </c>
      <c r="N4148" s="53">
        <f ca="1"/>
        <v>5</v>
      </c>
      <c r="O4148" s="53" t="str">
        <f ca="1"/>
        <v>1911-05</v>
      </c>
    </row>
    <row r="4149" spans="12:15" x14ac:dyDescent="0.4">
      <c r="L4149" s="56">
        <f ca="1"/>
        <v>4148</v>
      </c>
      <c r="M4149" s="53">
        <f ca="1"/>
        <v>1911</v>
      </c>
      <c r="N4149" s="53">
        <f ca="1"/>
        <v>5</v>
      </c>
      <c r="O4149" s="53" t="str">
        <f ca="1"/>
        <v>1911-05</v>
      </c>
    </row>
    <row r="4150" spans="12:15" x14ac:dyDescent="0.4">
      <c r="L4150" s="56">
        <f ca="1"/>
        <v>4149</v>
      </c>
      <c r="M4150" s="53">
        <f ca="1"/>
        <v>1911</v>
      </c>
      <c r="N4150" s="53">
        <f ca="1"/>
        <v>5</v>
      </c>
      <c r="O4150" s="53" t="str">
        <f ca="1"/>
        <v>1911-05</v>
      </c>
    </row>
    <row r="4151" spans="12:15" x14ac:dyDescent="0.4">
      <c r="L4151" s="56">
        <f ca="1"/>
        <v>4150</v>
      </c>
      <c r="M4151" s="53">
        <f ca="1"/>
        <v>1911</v>
      </c>
      <c r="N4151" s="53">
        <f ca="1"/>
        <v>5</v>
      </c>
      <c r="O4151" s="53" t="str">
        <f ca="1"/>
        <v>1911-05</v>
      </c>
    </row>
    <row r="4152" spans="12:15" x14ac:dyDescent="0.4">
      <c r="L4152" s="56">
        <f ca="1"/>
        <v>4151</v>
      </c>
      <c r="M4152" s="53">
        <f ca="1"/>
        <v>1911</v>
      </c>
      <c r="N4152" s="53">
        <f ca="1"/>
        <v>5</v>
      </c>
      <c r="O4152" s="53" t="str">
        <f ca="1"/>
        <v>1911-05</v>
      </c>
    </row>
    <row r="4153" spans="12:15" x14ac:dyDescent="0.4">
      <c r="L4153" s="56">
        <f ca="1"/>
        <v>4152</v>
      </c>
      <c r="M4153" s="53">
        <f ca="1"/>
        <v>1911</v>
      </c>
      <c r="N4153" s="53">
        <f ca="1"/>
        <v>5</v>
      </c>
      <c r="O4153" s="53" t="str">
        <f ca="1"/>
        <v>1911-05</v>
      </c>
    </row>
    <row r="4154" spans="12:15" x14ac:dyDescent="0.4">
      <c r="L4154" s="56">
        <f ca="1"/>
        <v>4153</v>
      </c>
      <c r="M4154" s="53">
        <f ca="1"/>
        <v>1911</v>
      </c>
      <c r="N4154" s="53">
        <f ca="1"/>
        <v>5</v>
      </c>
      <c r="O4154" s="53" t="str">
        <f ca="1"/>
        <v>1911-05</v>
      </c>
    </row>
    <row r="4155" spans="12:15" x14ac:dyDescent="0.4">
      <c r="L4155" s="56">
        <f ca="1"/>
        <v>4154</v>
      </c>
      <c r="M4155" s="53">
        <f ca="1"/>
        <v>1911</v>
      </c>
      <c r="N4155" s="53">
        <f ca="1"/>
        <v>5</v>
      </c>
      <c r="O4155" s="53" t="str">
        <f ca="1"/>
        <v>1911-05</v>
      </c>
    </row>
    <row r="4156" spans="12:15" x14ac:dyDescent="0.4">
      <c r="L4156" s="56">
        <f ca="1"/>
        <v>4155</v>
      </c>
      <c r="M4156" s="53">
        <f ca="1"/>
        <v>1911</v>
      </c>
      <c r="N4156" s="53">
        <f ca="1"/>
        <v>5</v>
      </c>
      <c r="O4156" s="53" t="str">
        <f ca="1"/>
        <v>1911-05</v>
      </c>
    </row>
    <row r="4157" spans="12:15" x14ac:dyDescent="0.4">
      <c r="L4157" s="56">
        <f ca="1"/>
        <v>4156</v>
      </c>
      <c r="M4157" s="53">
        <f ca="1"/>
        <v>1911</v>
      </c>
      <c r="N4157" s="53">
        <f ca="1"/>
        <v>5</v>
      </c>
      <c r="O4157" s="53" t="str">
        <f ca="1"/>
        <v>1911-05</v>
      </c>
    </row>
    <row r="4158" spans="12:15" x14ac:dyDescent="0.4">
      <c r="L4158" s="56">
        <f ca="1"/>
        <v>4157</v>
      </c>
      <c r="M4158" s="53">
        <f ca="1"/>
        <v>1911</v>
      </c>
      <c r="N4158" s="53">
        <f ca="1"/>
        <v>5</v>
      </c>
      <c r="O4158" s="53" t="str">
        <f ca="1"/>
        <v>1911-05</v>
      </c>
    </row>
    <row r="4159" spans="12:15" x14ac:dyDescent="0.4">
      <c r="L4159" s="56">
        <f ca="1"/>
        <v>4158</v>
      </c>
      <c r="M4159" s="53">
        <f ca="1"/>
        <v>1911</v>
      </c>
      <c r="N4159" s="53">
        <f ca="1"/>
        <v>5</v>
      </c>
      <c r="O4159" s="53" t="str">
        <f ca="1"/>
        <v>1911-05</v>
      </c>
    </row>
    <row r="4160" spans="12:15" x14ac:dyDescent="0.4">
      <c r="L4160" s="56">
        <f ca="1"/>
        <v>4159</v>
      </c>
      <c r="M4160" s="53">
        <f ca="1"/>
        <v>1911</v>
      </c>
      <c r="N4160" s="53">
        <f ca="1"/>
        <v>5</v>
      </c>
      <c r="O4160" s="53" t="str">
        <f ca="1"/>
        <v>1911-05</v>
      </c>
    </row>
    <row r="4161" spans="12:15" x14ac:dyDescent="0.4">
      <c r="L4161" s="56">
        <f ca="1"/>
        <v>4160</v>
      </c>
      <c r="M4161" s="53">
        <f ca="1"/>
        <v>1911</v>
      </c>
      <c r="N4161" s="53">
        <f ca="1"/>
        <v>5</v>
      </c>
      <c r="O4161" s="53" t="str">
        <f ca="1"/>
        <v>1911-05</v>
      </c>
    </row>
    <row r="4162" spans="12:15" x14ac:dyDescent="0.4">
      <c r="L4162" s="56">
        <f ca="1"/>
        <v>4161</v>
      </c>
      <c r="M4162" s="53">
        <f ca="1"/>
        <v>1911</v>
      </c>
      <c r="N4162" s="53">
        <f ca="1"/>
        <v>5</v>
      </c>
      <c r="O4162" s="53" t="str">
        <f ca="1"/>
        <v>1911-05</v>
      </c>
    </row>
    <row r="4163" spans="12:15" x14ac:dyDescent="0.4">
      <c r="L4163" s="56">
        <f ca="1"/>
        <v>4162</v>
      </c>
      <c r="M4163" s="53">
        <f ca="1"/>
        <v>1911</v>
      </c>
      <c r="N4163" s="53">
        <f ca="1"/>
        <v>5</v>
      </c>
      <c r="O4163" s="53" t="str">
        <f ca="1"/>
        <v>1911-05</v>
      </c>
    </row>
    <row r="4164" spans="12:15" x14ac:dyDescent="0.4">
      <c r="L4164" s="56">
        <f ca="1"/>
        <v>4163</v>
      </c>
      <c r="M4164" s="53">
        <f ca="1"/>
        <v>1911</v>
      </c>
      <c r="N4164" s="53">
        <f ca="1"/>
        <v>5</v>
      </c>
      <c r="O4164" s="53" t="str">
        <f ca="1"/>
        <v>1911-05</v>
      </c>
    </row>
    <row r="4165" spans="12:15" x14ac:dyDescent="0.4">
      <c r="L4165" s="56">
        <f ca="1"/>
        <v>4164</v>
      </c>
      <c r="M4165" s="53">
        <f ca="1"/>
        <v>1911</v>
      </c>
      <c r="N4165" s="53">
        <f ca="1"/>
        <v>5</v>
      </c>
      <c r="O4165" s="53" t="str">
        <f ca="1"/>
        <v>1911-05</v>
      </c>
    </row>
    <row r="4166" spans="12:15" x14ac:dyDescent="0.4">
      <c r="L4166" s="56">
        <f ca="1"/>
        <v>4165</v>
      </c>
      <c r="M4166" s="53">
        <f ca="1"/>
        <v>1911</v>
      </c>
      <c r="N4166" s="53">
        <f ca="1"/>
        <v>5</v>
      </c>
      <c r="O4166" s="53" t="str">
        <f ca="1"/>
        <v>1911-05</v>
      </c>
    </row>
    <row r="4167" spans="12:15" x14ac:dyDescent="0.4">
      <c r="L4167" s="56">
        <f ca="1"/>
        <v>4166</v>
      </c>
      <c r="M4167" s="53">
        <f ca="1"/>
        <v>1911</v>
      </c>
      <c r="N4167" s="53">
        <f ca="1"/>
        <v>5</v>
      </c>
      <c r="O4167" s="53" t="str">
        <f ca="1"/>
        <v>1911-05</v>
      </c>
    </row>
    <row r="4168" spans="12:15" x14ac:dyDescent="0.4">
      <c r="L4168" s="56">
        <f ca="1"/>
        <v>4167</v>
      </c>
      <c r="M4168" s="53">
        <f ca="1"/>
        <v>1911</v>
      </c>
      <c r="N4168" s="53">
        <f ca="1"/>
        <v>5</v>
      </c>
      <c r="O4168" s="53" t="str">
        <f ca="1"/>
        <v>1911-05</v>
      </c>
    </row>
    <row r="4169" spans="12:15" x14ac:dyDescent="0.4">
      <c r="L4169" s="56">
        <f ca="1"/>
        <v>4168</v>
      </c>
      <c r="M4169" s="53">
        <f ca="1"/>
        <v>1911</v>
      </c>
      <c r="N4169" s="53">
        <f ca="1"/>
        <v>5</v>
      </c>
      <c r="O4169" s="53" t="str">
        <f ca="1"/>
        <v>1911-05</v>
      </c>
    </row>
    <row r="4170" spans="12:15" x14ac:dyDescent="0.4">
      <c r="L4170" s="56">
        <f ca="1"/>
        <v>4169</v>
      </c>
      <c r="M4170" s="53">
        <f ca="1"/>
        <v>1911</v>
      </c>
      <c r="N4170" s="53">
        <f ca="1"/>
        <v>5</v>
      </c>
      <c r="O4170" s="53" t="str">
        <f ca="1"/>
        <v>1911-05</v>
      </c>
    </row>
    <row r="4171" spans="12:15" x14ac:dyDescent="0.4">
      <c r="L4171" s="56">
        <f ca="1"/>
        <v>4170</v>
      </c>
      <c r="M4171" s="53">
        <f ca="1"/>
        <v>1911</v>
      </c>
      <c r="N4171" s="53">
        <f ca="1"/>
        <v>6</v>
      </c>
      <c r="O4171" s="53" t="str">
        <f ca="1"/>
        <v>1911-06</v>
      </c>
    </row>
    <row r="4172" spans="12:15" x14ac:dyDescent="0.4">
      <c r="L4172" s="56">
        <f ca="1"/>
        <v>4171</v>
      </c>
      <c r="M4172" s="53">
        <f ca="1"/>
        <v>1911</v>
      </c>
      <c r="N4172" s="53">
        <f ca="1"/>
        <v>6</v>
      </c>
      <c r="O4172" s="53" t="str">
        <f ca="1"/>
        <v>1911-06</v>
      </c>
    </row>
    <row r="4173" spans="12:15" x14ac:dyDescent="0.4">
      <c r="L4173" s="56">
        <f ca="1"/>
        <v>4172</v>
      </c>
      <c r="M4173" s="53">
        <f ca="1"/>
        <v>1911</v>
      </c>
      <c r="N4173" s="53">
        <f ca="1"/>
        <v>6</v>
      </c>
      <c r="O4173" s="53" t="str">
        <f ca="1"/>
        <v>1911-06</v>
      </c>
    </row>
    <row r="4174" spans="12:15" x14ac:dyDescent="0.4">
      <c r="L4174" s="56">
        <f ca="1"/>
        <v>4173</v>
      </c>
      <c r="M4174" s="53">
        <f ca="1"/>
        <v>1911</v>
      </c>
      <c r="N4174" s="53">
        <f ca="1"/>
        <v>6</v>
      </c>
      <c r="O4174" s="53" t="str">
        <f ca="1"/>
        <v>1911-06</v>
      </c>
    </row>
    <row r="4175" spans="12:15" x14ac:dyDescent="0.4">
      <c r="L4175" s="56">
        <f ca="1"/>
        <v>4174</v>
      </c>
      <c r="M4175" s="53">
        <f ca="1"/>
        <v>1911</v>
      </c>
      <c r="N4175" s="53">
        <f ca="1"/>
        <v>6</v>
      </c>
      <c r="O4175" s="53" t="str">
        <f ca="1"/>
        <v>1911-06</v>
      </c>
    </row>
    <row r="4176" spans="12:15" x14ac:dyDescent="0.4">
      <c r="L4176" s="56">
        <f ca="1"/>
        <v>4175</v>
      </c>
      <c r="M4176" s="53">
        <f ca="1"/>
        <v>1911</v>
      </c>
      <c r="N4176" s="53">
        <f ca="1"/>
        <v>6</v>
      </c>
      <c r="O4176" s="53" t="str">
        <f ca="1"/>
        <v>1911-06</v>
      </c>
    </row>
    <row r="4177" spans="12:15" x14ac:dyDescent="0.4">
      <c r="L4177" s="56">
        <f ca="1"/>
        <v>4176</v>
      </c>
      <c r="M4177" s="53">
        <f ca="1"/>
        <v>1911</v>
      </c>
      <c r="N4177" s="53">
        <f ca="1"/>
        <v>6</v>
      </c>
      <c r="O4177" s="53" t="str">
        <f ca="1"/>
        <v>1911-06</v>
      </c>
    </row>
    <row r="4178" spans="12:15" x14ac:dyDescent="0.4">
      <c r="L4178" s="56">
        <f ca="1"/>
        <v>4177</v>
      </c>
      <c r="M4178" s="53">
        <f ca="1"/>
        <v>1911</v>
      </c>
      <c r="N4178" s="53">
        <f ca="1"/>
        <v>6</v>
      </c>
      <c r="O4178" s="53" t="str">
        <f ca="1"/>
        <v>1911-06</v>
      </c>
    </row>
    <row r="4179" spans="12:15" x14ac:dyDescent="0.4">
      <c r="L4179" s="56">
        <f ca="1"/>
        <v>4178</v>
      </c>
      <c r="M4179" s="53">
        <f ca="1"/>
        <v>1911</v>
      </c>
      <c r="N4179" s="53">
        <f ca="1"/>
        <v>6</v>
      </c>
      <c r="O4179" s="53" t="str">
        <f ca="1"/>
        <v>1911-06</v>
      </c>
    </row>
    <row r="4180" spans="12:15" x14ac:dyDescent="0.4">
      <c r="L4180" s="56">
        <f ca="1"/>
        <v>4179</v>
      </c>
      <c r="M4180" s="53">
        <f ca="1"/>
        <v>1911</v>
      </c>
      <c r="N4180" s="53">
        <f ca="1"/>
        <v>6</v>
      </c>
      <c r="O4180" s="53" t="str">
        <f ca="1"/>
        <v>1911-06</v>
      </c>
    </row>
    <row r="4181" spans="12:15" x14ac:dyDescent="0.4">
      <c r="L4181" s="56">
        <f ca="1"/>
        <v>4180</v>
      </c>
      <c r="M4181" s="53">
        <f ca="1"/>
        <v>1911</v>
      </c>
      <c r="N4181" s="53">
        <f ca="1"/>
        <v>6</v>
      </c>
      <c r="O4181" s="53" t="str">
        <f ca="1"/>
        <v>1911-06</v>
      </c>
    </row>
    <row r="4182" spans="12:15" x14ac:dyDescent="0.4">
      <c r="L4182" s="56">
        <f ca="1"/>
        <v>4181</v>
      </c>
      <c r="M4182" s="53">
        <f ca="1"/>
        <v>1911</v>
      </c>
      <c r="N4182" s="53">
        <f ca="1"/>
        <v>6</v>
      </c>
      <c r="O4182" s="53" t="str">
        <f ca="1"/>
        <v>1911-06</v>
      </c>
    </row>
    <row r="4183" spans="12:15" x14ac:dyDescent="0.4">
      <c r="L4183" s="56">
        <f ca="1"/>
        <v>4182</v>
      </c>
      <c r="M4183" s="53">
        <f ca="1"/>
        <v>1911</v>
      </c>
      <c r="N4183" s="53">
        <f ca="1"/>
        <v>6</v>
      </c>
      <c r="O4183" s="53" t="str">
        <f ca="1"/>
        <v>1911-06</v>
      </c>
    </row>
    <row r="4184" spans="12:15" x14ac:dyDescent="0.4">
      <c r="L4184" s="56">
        <f ca="1"/>
        <v>4183</v>
      </c>
      <c r="M4184" s="53">
        <f ca="1"/>
        <v>1911</v>
      </c>
      <c r="N4184" s="53">
        <f ca="1"/>
        <v>6</v>
      </c>
      <c r="O4184" s="53" t="str">
        <f ca="1"/>
        <v>1911-06</v>
      </c>
    </row>
    <row r="4185" spans="12:15" x14ac:dyDescent="0.4">
      <c r="L4185" s="56">
        <f ca="1"/>
        <v>4184</v>
      </c>
      <c r="M4185" s="53">
        <f ca="1"/>
        <v>1911</v>
      </c>
      <c r="N4185" s="53">
        <f ca="1"/>
        <v>6</v>
      </c>
      <c r="O4185" s="53" t="str">
        <f ca="1"/>
        <v>1911-06</v>
      </c>
    </row>
    <row r="4186" spans="12:15" x14ac:dyDescent="0.4">
      <c r="L4186" s="56">
        <f ca="1"/>
        <v>4185</v>
      </c>
      <c r="M4186" s="53">
        <f ca="1"/>
        <v>1911</v>
      </c>
      <c r="N4186" s="53">
        <f ca="1"/>
        <v>6</v>
      </c>
      <c r="O4186" s="53" t="str">
        <f ca="1"/>
        <v>1911-06</v>
      </c>
    </row>
    <row r="4187" spans="12:15" x14ac:dyDescent="0.4">
      <c r="L4187" s="56">
        <f ca="1"/>
        <v>4186</v>
      </c>
      <c r="M4187" s="53">
        <f ca="1"/>
        <v>1911</v>
      </c>
      <c r="N4187" s="53">
        <f ca="1"/>
        <v>6</v>
      </c>
      <c r="O4187" s="53" t="str">
        <f ca="1"/>
        <v>1911-06</v>
      </c>
    </row>
    <row r="4188" spans="12:15" x14ac:dyDescent="0.4">
      <c r="L4188" s="56">
        <f ca="1"/>
        <v>4187</v>
      </c>
      <c r="M4188" s="53">
        <f ca="1"/>
        <v>1911</v>
      </c>
      <c r="N4188" s="53">
        <f ca="1"/>
        <v>6</v>
      </c>
      <c r="O4188" s="53" t="str">
        <f ca="1"/>
        <v>1911-06</v>
      </c>
    </row>
    <row r="4189" spans="12:15" x14ac:dyDescent="0.4">
      <c r="L4189" s="56">
        <f ca="1"/>
        <v>4188</v>
      </c>
      <c r="M4189" s="53">
        <f ca="1"/>
        <v>1911</v>
      </c>
      <c r="N4189" s="53">
        <f ca="1"/>
        <v>6</v>
      </c>
      <c r="O4189" s="53" t="str">
        <f ca="1"/>
        <v>1911-06</v>
      </c>
    </row>
    <row r="4190" spans="12:15" x14ac:dyDescent="0.4">
      <c r="L4190" s="56">
        <f ca="1"/>
        <v>4189</v>
      </c>
      <c r="M4190" s="53">
        <f ca="1"/>
        <v>1911</v>
      </c>
      <c r="N4190" s="53">
        <f ca="1"/>
        <v>6</v>
      </c>
      <c r="O4190" s="53" t="str">
        <f ca="1"/>
        <v>1911-06</v>
      </c>
    </row>
    <row r="4191" spans="12:15" x14ac:dyDescent="0.4">
      <c r="L4191" s="56">
        <f ca="1"/>
        <v>4190</v>
      </c>
      <c r="M4191" s="53">
        <f ca="1"/>
        <v>1911</v>
      </c>
      <c r="N4191" s="53">
        <f ca="1"/>
        <v>6</v>
      </c>
      <c r="O4191" s="53" t="str">
        <f ca="1"/>
        <v>1911-06</v>
      </c>
    </row>
    <row r="4192" spans="12:15" x14ac:dyDescent="0.4">
      <c r="L4192" s="56">
        <f ca="1"/>
        <v>4191</v>
      </c>
      <c r="M4192" s="53">
        <f ca="1"/>
        <v>1911</v>
      </c>
      <c r="N4192" s="53">
        <f ca="1"/>
        <v>6</v>
      </c>
      <c r="O4192" s="53" t="str">
        <f ca="1"/>
        <v>1911-06</v>
      </c>
    </row>
    <row r="4193" spans="12:15" x14ac:dyDescent="0.4">
      <c r="L4193" s="56">
        <f ca="1"/>
        <v>4192</v>
      </c>
      <c r="M4193" s="53">
        <f ca="1"/>
        <v>1911</v>
      </c>
      <c r="N4193" s="53">
        <f ca="1"/>
        <v>6</v>
      </c>
      <c r="O4193" s="53" t="str">
        <f ca="1"/>
        <v>1911-06</v>
      </c>
    </row>
    <row r="4194" spans="12:15" x14ac:dyDescent="0.4">
      <c r="L4194" s="56">
        <f ca="1"/>
        <v>4193</v>
      </c>
      <c r="M4194" s="53">
        <f ca="1"/>
        <v>1911</v>
      </c>
      <c r="N4194" s="53">
        <f ca="1"/>
        <v>6</v>
      </c>
      <c r="O4194" s="53" t="str">
        <f ca="1"/>
        <v>1911-06</v>
      </c>
    </row>
    <row r="4195" spans="12:15" x14ac:dyDescent="0.4">
      <c r="L4195" s="56">
        <f ca="1"/>
        <v>4194</v>
      </c>
      <c r="M4195" s="53">
        <f ca="1"/>
        <v>1911</v>
      </c>
      <c r="N4195" s="53">
        <f ca="1"/>
        <v>6</v>
      </c>
      <c r="O4195" s="53" t="str">
        <f ca="1"/>
        <v>1911-06</v>
      </c>
    </row>
    <row r="4196" spans="12:15" x14ac:dyDescent="0.4">
      <c r="L4196" s="56">
        <f ca="1"/>
        <v>4195</v>
      </c>
      <c r="M4196" s="53">
        <f ca="1"/>
        <v>1911</v>
      </c>
      <c r="N4196" s="53">
        <f ca="1"/>
        <v>6</v>
      </c>
      <c r="O4196" s="53" t="str">
        <f ca="1"/>
        <v>1911-06</v>
      </c>
    </row>
    <row r="4197" spans="12:15" x14ac:dyDescent="0.4">
      <c r="L4197" s="56">
        <f ca="1"/>
        <v>4196</v>
      </c>
      <c r="M4197" s="53">
        <f ca="1"/>
        <v>1911</v>
      </c>
      <c r="N4197" s="53">
        <f ca="1"/>
        <v>6</v>
      </c>
      <c r="O4197" s="53" t="str">
        <f ca="1"/>
        <v>1911-06</v>
      </c>
    </row>
    <row r="4198" spans="12:15" x14ac:dyDescent="0.4">
      <c r="L4198" s="56">
        <f ca="1"/>
        <v>4197</v>
      </c>
      <c r="M4198" s="53">
        <f ca="1"/>
        <v>1911</v>
      </c>
      <c r="N4198" s="53">
        <f ca="1"/>
        <v>6</v>
      </c>
      <c r="O4198" s="53" t="str">
        <f ca="1"/>
        <v>1911-06</v>
      </c>
    </row>
    <row r="4199" spans="12:15" x14ac:dyDescent="0.4">
      <c r="L4199" s="56">
        <f ca="1"/>
        <v>4198</v>
      </c>
      <c r="M4199" s="53">
        <f ca="1"/>
        <v>1911</v>
      </c>
      <c r="N4199" s="53">
        <f ca="1"/>
        <v>6</v>
      </c>
      <c r="O4199" s="53" t="str">
        <f ca="1"/>
        <v>1911-06</v>
      </c>
    </row>
    <row r="4200" spans="12:15" x14ac:dyDescent="0.4">
      <c r="L4200" s="56">
        <f ca="1"/>
        <v>4199</v>
      </c>
      <c r="M4200" s="53">
        <f ca="1"/>
        <v>1911</v>
      </c>
      <c r="N4200" s="53">
        <f ca="1"/>
        <v>6</v>
      </c>
      <c r="O4200" s="53" t="str">
        <f ca="1"/>
        <v>1911-06</v>
      </c>
    </row>
    <row r="4201" spans="12:15" x14ac:dyDescent="0.4">
      <c r="L4201" s="56">
        <f ca="1"/>
        <v>4200</v>
      </c>
      <c r="M4201" s="53">
        <f ca="1"/>
        <v>1911</v>
      </c>
      <c r="N4201" s="53">
        <f ca="1"/>
        <v>7</v>
      </c>
      <c r="O4201" s="53" t="str">
        <f ca="1"/>
        <v>1911-07</v>
      </c>
    </row>
    <row r="4202" spans="12:15" x14ac:dyDescent="0.4">
      <c r="L4202" s="56">
        <f ca="1"/>
        <v>4201</v>
      </c>
      <c r="M4202" s="53">
        <f ca="1"/>
        <v>1911</v>
      </c>
      <c r="N4202" s="53">
        <f ca="1"/>
        <v>7</v>
      </c>
      <c r="O4202" s="53" t="str">
        <f ca="1"/>
        <v>1911-07</v>
      </c>
    </row>
    <row r="4203" spans="12:15" x14ac:dyDescent="0.4">
      <c r="L4203" s="56">
        <f ca="1"/>
        <v>4202</v>
      </c>
      <c r="M4203" s="53">
        <f ca="1"/>
        <v>1911</v>
      </c>
      <c r="N4203" s="53">
        <f ca="1"/>
        <v>7</v>
      </c>
      <c r="O4203" s="53" t="str">
        <f ca="1"/>
        <v>1911-07</v>
      </c>
    </row>
    <row r="4204" spans="12:15" x14ac:dyDescent="0.4">
      <c r="L4204" s="56">
        <f ca="1"/>
        <v>4203</v>
      </c>
      <c r="M4204" s="53">
        <f ca="1"/>
        <v>1911</v>
      </c>
      <c r="N4204" s="53">
        <f ca="1"/>
        <v>7</v>
      </c>
      <c r="O4204" s="53" t="str">
        <f ca="1"/>
        <v>1911-07</v>
      </c>
    </row>
    <row r="4205" spans="12:15" x14ac:dyDescent="0.4">
      <c r="L4205" s="56">
        <f ca="1"/>
        <v>4204</v>
      </c>
      <c r="M4205" s="53">
        <f ca="1"/>
        <v>1911</v>
      </c>
      <c r="N4205" s="53">
        <f ca="1"/>
        <v>7</v>
      </c>
      <c r="O4205" s="53" t="str">
        <f ca="1"/>
        <v>1911-07</v>
      </c>
    </row>
    <row r="4206" spans="12:15" x14ac:dyDescent="0.4">
      <c r="L4206" s="56">
        <f ca="1"/>
        <v>4205</v>
      </c>
      <c r="M4206" s="53">
        <f ca="1"/>
        <v>1911</v>
      </c>
      <c r="N4206" s="53">
        <f ca="1"/>
        <v>7</v>
      </c>
      <c r="O4206" s="53" t="str">
        <f ca="1"/>
        <v>1911-07</v>
      </c>
    </row>
    <row r="4207" spans="12:15" x14ac:dyDescent="0.4">
      <c r="L4207" s="56">
        <f ca="1"/>
        <v>4206</v>
      </c>
      <c r="M4207" s="53">
        <f ca="1"/>
        <v>1911</v>
      </c>
      <c r="N4207" s="53">
        <f ca="1"/>
        <v>7</v>
      </c>
      <c r="O4207" s="53" t="str">
        <f ca="1"/>
        <v>1911-07</v>
      </c>
    </row>
    <row r="4208" spans="12:15" x14ac:dyDescent="0.4">
      <c r="L4208" s="56">
        <f ca="1"/>
        <v>4207</v>
      </c>
      <c r="M4208" s="53">
        <f ca="1"/>
        <v>1911</v>
      </c>
      <c r="N4208" s="53">
        <f ca="1"/>
        <v>7</v>
      </c>
      <c r="O4208" s="53" t="str">
        <f ca="1"/>
        <v>1911-07</v>
      </c>
    </row>
    <row r="4209" spans="12:15" x14ac:dyDescent="0.4">
      <c r="L4209" s="56">
        <f ca="1"/>
        <v>4208</v>
      </c>
      <c r="M4209" s="53">
        <f ca="1"/>
        <v>1911</v>
      </c>
      <c r="N4209" s="53">
        <f ca="1"/>
        <v>7</v>
      </c>
      <c r="O4209" s="53" t="str">
        <f ca="1"/>
        <v>1911-07</v>
      </c>
    </row>
    <row r="4210" spans="12:15" x14ac:dyDescent="0.4">
      <c r="L4210" s="56">
        <f ca="1"/>
        <v>4209</v>
      </c>
      <c r="M4210" s="53">
        <f ca="1"/>
        <v>1911</v>
      </c>
      <c r="N4210" s="53">
        <f ca="1"/>
        <v>7</v>
      </c>
      <c r="O4210" s="53" t="str">
        <f ca="1"/>
        <v>1911-07</v>
      </c>
    </row>
    <row r="4211" spans="12:15" x14ac:dyDescent="0.4">
      <c r="L4211" s="56">
        <f ca="1"/>
        <v>4210</v>
      </c>
      <c r="M4211" s="53">
        <f ca="1"/>
        <v>1911</v>
      </c>
      <c r="N4211" s="53">
        <f ca="1"/>
        <v>7</v>
      </c>
      <c r="O4211" s="53" t="str">
        <f ca="1"/>
        <v>1911-07</v>
      </c>
    </row>
    <row r="4212" spans="12:15" x14ac:dyDescent="0.4">
      <c r="L4212" s="56">
        <f ca="1"/>
        <v>4211</v>
      </c>
      <c r="M4212" s="53">
        <f ca="1"/>
        <v>1911</v>
      </c>
      <c r="N4212" s="53">
        <f ca="1"/>
        <v>7</v>
      </c>
      <c r="O4212" s="53" t="str">
        <f ca="1"/>
        <v>1911-07</v>
      </c>
    </row>
    <row r="4213" spans="12:15" x14ac:dyDescent="0.4">
      <c r="L4213" s="56">
        <f ca="1"/>
        <v>4212</v>
      </c>
      <c r="M4213" s="53">
        <f ca="1"/>
        <v>1911</v>
      </c>
      <c r="N4213" s="53">
        <f ca="1"/>
        <v>7</v>
      </c>
      <c r="O4213" s="53" t="str">
        <f ca="1"/>
        <v>1911-07</v>
      </c>
    </row>
    <row r="4214" spans="12:15" x14ac:dyDescent="0.4">
      <c r="L4214" s="56">
        <f ca="1"/>
        <v>4213</v>
      </c>
      <c r="M4214" s="53">
        <f ca="1"/>
        <v>1911</v>
      </c>
      <c r="N4214" s="53">
        <f ca="1"/>
        <v>7</v>
      </c>
      <c r="O4214" s="53" t="str">
        <f ca="1"/>
        <v>1911-07</v>
      </c>
    </row>
    <row r="4215" spans="12:15" x14ac:dyDescent="0.4">
      <c r="L4215" s="56">
        <f ca="1"/>
        <v>4214</v>
      </c>
      <c r="M4215" s="53">
        <f ca="1"/>
        <v>1911</v>
      </c>
      <c r="N4215" s="53">
        <f ca="1"/>
        <v>7</v>
      </c>
      <c r="O4215" s="53" t="str">
        <f ca="1"/>
        <v>1911-07</v>
      </c>
    </row>
    <row r="4216" spans="12:15" x14ac:dyDescent="0.4">
      <c r="L4216" s="56">
        <f ca="1"/>
        <v>4215</v>
      </c>
      <c r="M4216" s="53">
        <f ca="1"/>
        <v>1911</v>
      </c>
      <c r="N4216" s="53">
        <f ca="1"/>
        <v>7</v>
      </c>
      <c r="O4216" s="53" t="str">
        <f ca="1"/>
        <v>1911-07</v>
      </c>
    </row>
    <row r="4217" spans="12:15" x14ac:dyDescent="0.4">
      <c r="L4217" s="56">
        <f ca="1"/>
        <v>4216</v>
      </c>
      <c r="M4217" s="53">
        <f ca="1"/>
        <v>1911</v>
      </c>
      <c r="N4217" s="53">
        <f ca="1"/>
        <v>7</v>
      </c>
      <c r="O4217" s="53" t="str">
        <f ca="1"/>
        <v>1911-07</v>
      </c>
    </row>
    <row r="4218" spans="12:15" x14ac:dyDescent="0.4">
      <c r="L4218" s="56">
        <f ca="1"/>
        <v>4217</v>
      </c>
      <c r="M4218" s="53">
        <f ca="1"/>
        <v>1911</v>
      </c>
      <c r="N4218" s="53">
        <f ca="1"/>
        <v>7</v>
      </c>
      <c r="O4218" s="53" t="str">
        <f ca="1"/>
        <v>1911-07</v>
      </c>
    </row>
    <row r="4219" spans="12:15" x14ac:dyDescent="0.4">
      <c r="L4219" s="56">
        <f ca="1"/>
        <v>4218</v>
      </c>
      <c r="M4219" s="53">
        <f ca="1"/>
        <v>1911</v>
      </c>
      <c r="N4219" s="53">
        <f ca="1"/>
        <v>7</v>
      </c>
      <c r="O4219" s="53" t="str">
        <f ca="1"/>
        <v>1911-07</v>
      </c>
    </row>
    <row r="4220" spans="12:15" x14ac:dyDescent="0.4">
      <c r="L4220" s="56">
        <f ca="1"/>
        <v>4219</v>
      </c>
      <c r="M4220" s="53">
        <f ca="1"/>
        <v>1911</v>
      </c>
      <c r="N4220" s="53">
        <f ca="1"/>
        <v>7</v>
      </c>
      <c r="O4220" s="53" t="str">
        <f ca="1"/>
        <v>1911-07</v>
      </c>
    </row>
    <row r="4221" spans="12:15" x14ac:dyDescent="0.4">
      <c r="L4221" s="56">
        <f ca="1"/>
        <v>4220</v>
      </c>
      <c r="M4221" s="53">
        <f ca="1"/>
        <v>1911</v>
      </c>
      <c r="N4221" s="53">
        <f ca="1"/>
        <v>7</v>
      </c>
      <c r="O4221" s="53" t="str">
        <f ca="1"/>
        <v>1911-07</v>
      </c>
    </row>
    <row r="4222" spans="12:15" x14ac:dyDescent="0.4">
      <c r="L4222" s="56">
        <f ca="1"/>
        <v>4221</v>
      </c>
      <c r="M4222" s="53">
        <f ca="1"/>
        <v>1911</v>
      </c>
      <c r="N4222" s="53">
        <f ca="1"/>
        <v>7</v>
      </c>
      <c r="O4222" s="53" t="str">
        <f ca="1"/>
        <v>1911-07</v>
      </c>
    </row>
    <row r="4223" spans="12:15" x14ac:dyDescent="0.4">
      <c r="L4223" s="56">
        <f ca="1"/>
        <v>4222</v>
      </c>
      <c r="M4223" s="53">
        <f ca="1"/>
        <v>1911</v>
      </c>
      <c r="N4223" s="53">
        <f ca="1"/>
        <v>7</v>
      </c>
      <c r="O4223" s="53" t="str">
        <f ca="1"/>
        <v>1911-07</v>
      </c>
    </row>
    <row r="4224" spans="12:15" x14ac:dyDescent="0.4">
      <c r="L4224" s="56">
        <f ca="1"/>
        <v>4223</v>
      </c>
      <c r="M4224" s="53">
        <f ca="1"/>
        <v>1911</v>
      </c>
      <c r="N4224" s="53">
        <f ca="1"/>
        <v>7</v>
      </c>
      <c r="O4224" s="53" t="str">
        <f ca="1"/>
        <v>1911-07</v>
      </c>
    </row>
    <row r="4225" spans="12:15" x14ac:dyDescent="0.4">
      <c r="L4225" s="56">
        <f ca="1"/>
        <v>4224</v>
      </c>
      <c r="M4225" s="53">
        <f ca="1"/>
        <v>1911</v>
      </c>
      <c r="N4225" s="53">
        <f ca="1"/>
        <v>7</v>
      </c>
      <c r="O4225" s="53" t="str">
        <f ca="1"/>
        <v>1911-07</v>
      </c>
    </row>
    <row r="4226" spans="12:15" x14ac:dyDescent="0.4">
      <c r="L4226" s="56">
        <f ca="1"/>
        <v>4225</v>
      </c>
      <c r="M4226" s="53">
        <f ca="1"/>
        <v>1911</v>
      </c>
      <c r="N4226" s="53">
        <f ca="1"/>
        <v>7</v>
      </c>
      <c r="O4226" s="53" t="str">
        <f ca="1"/>
        <v>1911-07</v>
      </c>
    </row>
    <row r="4227" spans="12:15" x14ac:dyDescent="0.4">
      <c r="L4227" s="56">
        <f ca="1"/>
        <v>4226</v>
      </c>
      <c r="M4227" s="53">
        <f ca="1"/>
        <v>1911</v>
      </c>
      <c r="N4227" s="53">
        <f ca="1"/>
        <v>7</v>
      </c>
      <c r="O4227" s="53" t="str">
        <f ca="1"/>
        <v>1911-07</v>
      </c>
    </row>
    <row r="4228" spans="12:15" x14ac:dyDescent="0.4">
      <c r="L4228" s="56">
        <f ca="1"/>
        <v>4227</v>
      </c>
      <c r="M4228" s="53">
        <f ca="1"/>
        <v>1911</v>
      </c>
      <c r="N4228" s="53">
        <f ca="1"/>
        <v>7</v>
      </c>
      <c r="O4228" s="53" t="str">
        <f ca="1"/>
        <v>1911-07</v>
      </c>
    </row>
    <row r="4229" spans="12:15" x14ac:dyDescent="0.4">
      <c r="L4229" s="56">
        <f ca="1"/>
        <v>4228</v>
      </c>
      <c r="M4229" s="53">
        <f ca="1"/>
        <v>1911</v>
      </c>
      <c r="N4229" s="53">
        <f ca="1"/>
        <v>7</v>
      </c>
      <c r="O4229" s="53" t="str">
        <f ca="1"/>
        <v>1911-07</v>
      </c>
    </row>
    <row r="4230" spans="12:15" x14ac:dyDescent="0.4">
      <c r="L4230" s="56">
        <f ca="1"/>
        <v>4229</v>
      </c>
      <c r="M4230" s="53">
        <f ca="1"/>
        <v>1911</v>
      </c>
      <c r="N4230" s="53">
        <f ca="1"/>
        <v>7</v>
      </c>
      <c r="O4230" s="53" t="str">
        <f ca="1"/>
        <v>1911-07</v>
      </c>
    </row>
    <row r="4231" spans="12:15" x14ac:dyDescent="0.4">
      <c r="L4231" s="56">
        <f ca="1"/>
        <v>4230</v>
      </c>
      <c r="M4231" s="53">
        <f ca="1"/>
        <v>1911</v>
      </c>
      <c r="N4231" s="53">
        <f ca="1"/>
        <v>7</v>
      </c>
      <c r="O4231" s="53" t="str">
        <f ca="1"/>
        <v>1911-07</v>
      </c>
    </row>
    <row r="4232" spans="12:15" x14ac:dyDescent="0.4">
      <c r="L4232" s="56">
        <f ca="1"/>
        <v>4231</v>
      </c>
      <c r="M4232" s="53">
        <f ca="1"/>
        <v>1911</v>
      </c>
      <c r="N4232" s="53">
        <f ca="1"/>
        <v>8</v>
      </c>
      <c r="O4232" s="53" t="str">
        <f ca="1"/>
        <v>1911-08</v>
      </c>
    </row>
    <row r="4233" spans="12:15" x14ac:dyDescent="0.4">
      <c r="L4233" s="56">
        <f ca="1"/>
        <v>4232</v>
      </c>
      <c r="M4233" s="53">
        <f ca="1"/>
        <v>1911</v>
      </c>
      <c r="N4233" s="53">
        <f ca="1"/>
        <v>8</v>
      </c>
      <c r="O4233" s="53" t="str">
        <f ca="1"/>
        <v>1911-08</v>
      </c>
    </row>
    <row r="4234" spans="12:15" x14ac:dyDescent="0.4">
      <c r="L4234" s="56">
        <f ca="1"/>
        <v>4233</v>
      </c>
      <c r="M4234" s="53">
        <f ca="1"/>
        <v>1911</v>
      </c>
      <c r="N4234" s="53">
        <f ca="1"/>
        <v>8</v>
      </c>
      <c r="O4234" s="53" t="str">
        <f ca="1"/>
        <v>1911-08</v>
      </c>
    </row>
    <row r="4235" spans="12:15" x14ac:dyDescent="0.4">
      <c r="L4235" s="56">
        <f ca="1"/>
        <v>4234</v>
      </c>
      <c r="M4235" s="53">
        <f ca="1"/>
        <v>1911</v>
      </c>
      <c r="N4235" s="53">
        <f ca="1"/>
        <v>8</v>
      </c>
      <c r="O4235" s="53" t="str">
        <f ca="1"/>
        <v>1911-08</v>
      </c>
    </row>
    <row r="4236" spans="12:15" x14ac:dyDescent="0.4">
      <c r="L4236" s="56">
        <f ca="1"/>
        <v>4235</v>
      </c>
      <c r="M4236" s="53">
        <f ca="1"/>
        <v>1911</v>
      </c>
      <c r="N4236" s="53">
        <f ca="1"/>
        <v>8</v>
      </c>
      <c r="O4236" s="53" t="str">
        <f ca="1"/>
        <v>1911-08</v>
      </c>
    </row>
    <row r="4237" spans="12:15" x14ac:dyDescent="0.4">
      <c r="L4237" s="56">
        <f ca="1"/>
        <v>4236</v>
      </c>
      <c r="M4237" s="53">
        <f ca="1"/>
        <v>1911</v>
      </c>
      <c r="N4237" s="53">
        <f ca="1"/>
        <v>8</v>
      </c>
      <c r="O4237" s="53" t="str">
        <f ca="1"/>
        <v>1911-08</v>
      </c>
    </row>
    <row r="4238" spans="12:15" x14ac:dyDescent="0.4">
      <c r="L4238" s="56">
        <f ca="1"/>
        <v>4237</v>
      </c>
      <c r="M4238" s="53">
        <f ca="1"/>
        <v>1911</v>
      </c>
      <c r="N4238" s="53">
        <f ca="1"/>
        <v>8</v>
      </c>
      <c r="O4238" s="53" t="str">
        <f ca="1"/>
        <v>1911-08</v>
      </c>
    </row>
    <row r="4239" spans="12:15" x14ac:dyDescent="0.4">
      <c r="L4239" s="56">
        <f ca="1"/>
        <v>4238</v>
      </c>
      <c r="M4239" s="53">
        <f ca="1"/>
        <v>1911</v>
      </c>
      <c r="N4239" s="53">
        <f ca="1"/>
        <v>8</v>
      </c>
      <c r="O4239" s="53" t="str">
        <f ca="1"/>
        <v>1911-08</v>
      </c>
    </row>
    <row r="4240" spans="12:15" x14ac:dyDescent="0.4">
      <c r="L4240" s="56">
        <f ca="1"/>
        <v>4239</v>
      </c>
      <c r="M4240" s="53">
        <f ca="1"/>
        <v>1911</v>
      </c>
      <c r="N4240" s="53">
        <f ca="1"/>
        <v>8</v>
      </c>
      <c r="O4240" s="53" t="str">
        <f ca="1"/>
        <v>1911-08</v>
      </c>
    </row>
    <row r="4241" spans="12:15" x14ac:dyDescent="0.4">
      <c r="L4241" s="56">
        <f ca="1"/>
        <v>4240</v>
      </c>
      <c r="M4241" s="53">
        <f ca="1"/>
        <v>1911</v>
      </c>
      <c r="N4241" s="53">
        <f ca="1"/>
        <v>8</v>
      </c>
      <c r="O4241" s="53" t="str">
        <f ca="1"/>
        <v>1911-08</v>
      </c>
    </row>
    <row r="4242" spans="12:15" x14ac:dyDescent="0.4">
      <c r="L4242" s="56">
        <f ca="1"/>
        <v>4241</v>
      </c>
      <c r="M4242" s="53">
        <f ca="1"/>
        <v>1911</v>
      </c>
      <c r="N4242" s="53">
        <f ca="1"/>
        <v>8</v>
      </c>
      <c r="O4242" s="53" t="str">
        <f ca="1"/>
        <v>1911-08</v>
      </c>
    </row>
    <row r="4243" spans="12:15" x14ac:dyDescent="0.4">
      <c r="L4243" s="56">
        <f ca="1"/>
        <v>4242</v>
      </c>
      <c r="M4243" s="53">
        <f ca="1"/>
        <v>1911</v>
      </c>
      <c r="N4243" s="53">
        <f ca="1"/>
        <v>8</v>
      </c>
      <c r="O4243" s="53" t="str">
        <f ca="1"/>
        <v>1911-08</v>
      </c>
    </row>
    <row r="4244" spans="12:15" x14ac:dyDescent="0.4">
      <c r="L4244" s="56">
        <f ca="1"/>
        <v>4243</v>
      </c>
      <c r="M4244" s="53">
        <f ca="1"/>
        <v>1911</v>
      </c>
      <c r="N4244" s="53">
        <f ca="1"/>
        <v>8</v>
      </c>
      <c r="O4244" s="53" t="str">
        <f ca="1"/>
        <v>1911-08</v>
      </c>
    </row>
    <row r="4245" spans="12:15" x14ac:dyDescent="0.4">
      <c r="L4245" s="56">
        <f ca="1"/>
        <v>4244</v>
      </c>
      <c r="M4245" s="53">
        <f ca="1"/>
        <v>1911</v>
      </c>
      <c r="N4245" s="53">
        <f ca="1"/>
        <v>8</v>
      </c>
      <c r="O4245" s="53" t="str">
        <f ca="1"/>
        <v>1911-08</v>
      </c>
    </row>
    <row r="4246" spans="12:15" x14ac:dyDescent="0.4">
      <c r="L4246" s="56">
        <f ca="1"/>
        <v>4245</v>
      </c>
      <c r="M4246" s="53">
        <f ca="1"/>
        <v>1911</v>
      </c>
      <c r="N4246" s="53">
        <f ca="1"/>
        <v>8</v>
      </c>
      <c r="O4246" s="53" t="str">
        <f ca="1"/>
        <v>1911-08</v>
      </c>
    </row>
    <row r="4247" spans="12:15" x14ac:dyDescent="0.4">
      <c r="L4247" s="56">
        <f ca="1"/>
        <v>4246</v>
      </c>
      <c r="M4247" s="53">
        <f ca="1"/>
        <v>1911</v>
      </c>
      <c r="N4247" s="53">
        <f ca="1"/>
        <v>8</v>
      </c>
      <c r="O4247" s="53" t="str">
        <f ca="1"/>
        <v>1911-08</v>
      </c>
    </row>
    <row r="4248" spans="12:15" x14ac:dyDescent="0.4">
      <c r="L4248" s="56">
        <f ca="1"/>
        <v>4247</v>
      </c>
      <c r="M4248" s="53">
        <f ca="1"/>
        <v>1911</v>
      </c>
      <c r="N4248" s="53">
        <f ca="1"/>
        <v>8</v>
      </c>
      <c r="O4248" s="53" t="str">
        <f ca="1"/>
        <v>1911-08</v>
      </c>
    </row>
    <row r="4249" spans="12:15" x14ac:dyDescent="0.4">
      <c r="L4249" s="56">
        <f ca="1"/>
        <v>4248</v>
      </c>
      <c r="M4249" s="53">
        <f ca="1"/>
        <v>1911</v>
      </c>
      <c r="N4249" s="53">
        <f ca="1"/>
        <v>8</v>
      </c>
      <c r="O4249" s="53" t="str">
        <f ca="1"/>
        <v>1911-08</v>
      </c>
    </row>
    <row r="4250" spans="12:15" x14ac:dyDescent="0.4">
      <c r="L4250" s="56">
        <f ca="1"/>
        <v>4249</v>
      </c>
      <c r="M4250" s="53">
        <f ca="1"/>
        <v>1911</v>
      </c>
      <c r="N4250" s="53">
        <f ca="1"/>
        <v>8</v>
      </c>
      <c r="O4250" s="53" t="str">
        <f ca="1"/>
        <v>1911-08</v>
      </c>
    </row>
    <row r="4251" spans="12:15" x14ac:dyDescent="0.4">
      <c r="L4251" s="56">
        <f ca="1"/>
        <v>4250</v>
      </c>
      <c r="M4251" s="53">
        <f ca="1"/>
        <v>1911</v>
      </c>
      <c r="N4251" s="53">
        <f ca="1"/>
        <v>8</v>
      </c>
      <c r="O4251" s="53" t="str">
        <f ca="1"/>
        <v>1911-08</v>
      </c>
    </row>
    <row r="4252" spans="12:15" x14ac:dyDescent="0.4">
      <c r="L4252" s="56">
        <f ca="1"/>
        <v>4251</v>
      </c>
      <c r="M4252" s="53">
        <f ca="1"/>
        <v>1911</v>
      </c>
      <c r="N4252" s="53">
        <f ca="1"/>
        <v>8</v>
      </c>
      <c r="O4252" s="53" t="str">
        <f ca="1"/>
        <v>1911-08</v>
      </c>
    </row>
    <row r="4253" spans="12:15" x14ac:dyDescent="0.4">
      <c r="L4253" s="56">
        <f ca="1"/>
        <v>4252</v>
      </c>
      <c r="M4253" s="53">
        <f ca="1"/>
        <v>1911</v>
      </c>
      <c r="N4253" s="53">
        <f ca="1"/>
        <v>8</v>
      </c>
      <c r="O4253" s="53" t="str">
        <f ca="1"/>
        <v>1911-08</v>
      </c>
    </row>
    <row r="4254" spans="12:15" x14ac:dyDescent="0.4">
      <c r="L4254" s="56">
        <f ca="1"/>
        <v>4253</v>
      </c>
      <c r="M4254" s="53">
        <f ca="1"/>
        <v>1911</v>
      </c>
      <c r="N4254" s="53">
        <f ca="1"/>
        <v>8</v>
      </c>
      <c r="O4254" s="53" t="str">
        <f ca="1"/>
        <v>1911-08</v>
      </c>
    </row>
    <row r="4255" spans="12:15" x14ac:dyDescent="0.4">
      <c r="L4255" s="56">
        <f ca="1"/>
        <v>4254</v>
      </c>
      <c r="M4255" s="53">
        <f ca="1"/>
        <v>1911</v>
      </c>
      <c r="N4255" s="53">
        <f ca="1"/>
        <v>8</v>
      </c>
      <c r="O4255" s="53" t="str">
        <f ca="1"/>
        <v>1911-08</v>
      </c>
    </row>
    <row r="4256" spans="12:15" x14ac:dyDescent="0.4">
      <c r="L4256" s="56">
        <f ca="1"/>
        <v>4255</v>
      </c>
      <c r="M4256" s="53">
        <f ca="1"/>
        <v>1911</v>
      </c>
      <c r="N4256" s="53">
        <f ca="1"/>
        <v>8</v>
      </c>
      <c r="O4256" s="53" t="str">
        <f ca="1"/>
        <v>1911-08</v>
      </c>
    </row>
    <row r="4257" spans="12:15" x14ac:dyDescent="0.4">
      <c r="L4257" s="56">
        <f ca="1"/>
        <v>4256</v>
      </c>
      <c r="M4257" s="53">
        <f ca="1"/>
        <v>1911</v>
      </c>
      <c r="N4257" s="53">
        <f ca="1"/>
        <v>8</v>
      </c>
      <c r="O4257" s="53" t="str">
        <f ca="1"/>
        <v>1911-08</v>
      </c>
    </row>
    <row r="4258" spans="12:15" x14ac:dyDescent="0.4">
      <c r="L4258" s="56">
        <f ca="1"/>
        <v>4257</v>
      </c>
      <c r="M4258" s="53">
        <f ca="1"/>
        <v>1911</v>
      </c>
      <c r="N4258" s="53">
        <f ca="1"/>
        <v>8</v>
      </c>
      <c r="O4258" s="53" t="str">
        <f ca="1"/>
        <v>1911-08</v>
      </c>
    </row>
    <row r="4259" spans="12:15" x14ac:dyDescent="0.4">
      <c r="L4259" s="56">
        <f ca="1"/>
        <v>4258</v>
      </c>
      <c r="M4259" s="53">
        <f ca="1"/>
        <v>1911</v>
      </c>
      <c r="N4259" s="53">
        <f ca="1"/>
        <v>8</v>
      </c>
      <c r="O4259" s="53" t="str">
        <f ca="1"/>
        <v>1911-08</v>
      </c>
    </row>
    <row r="4260" spans="12:15" x14ac:dyDescent="0.4">
      <c r="L4260" s="56">
        <f ca="1"/>
        <v>4259</v>
      </c>
      <c r="M4260" s="53">
        <f ca="1"/>
        <v>1911</v>
      </c>
      <c r="N4260" s="53">
        <f ca="1"/>
        <v>8</v>
      </c>
      <c r="O4260" s="53" t="str">
        <f ca="1"/>
        <v>1911-08</v>
      </c>
    </row>
    <row r="4261" spans="12:15" x14ac:dyDescent="0.4">
      <c r="L4261" s="56">
        <f ca="1"/>
        <v>4260</v>
      </c>
      <c r="M4261" s="53">
        <f ca="1"/>
        <v>1911</v>
      </c>
      <c r="N4261" s="53">
        <f ca="1"/>
        <v>8</v>
      </c>
      <c r="O4261" s="53" t="str">
        <f ca="1"/>
        <v>1911-08</v>
      </c>
    </row>
    <row r="4262" spans="12:15" x14ac:dyDescent="0.4">
      <c r="L4262" s="56">
        <f ca="1"/>
        <v>4261</v>
      </c>
      <c r="M4262" s="53">
        <f ca="1"/>
        <v>1911</v>
      </c>
      <c r="N4262" s="53">
        <f ca="1"/>
        <v>8</v>
      </c>
      <c r="O4262" s="53" t="str">
        <f ca="1"/>
        <v>1911-08</v>
      </c>
    </row>
    <row r="4263" spans="12:15" x14ac:dyDescent="0.4">
      <c r="L4263" s="56">
        <f ca="1"/>
        <v>4262</v>
      </c>
      <c r="M4263" s="53">
        <f ca="1"/>
        <v>1911</v>
      </c>
      <c r="N4263" s="53">
        <f ca="1"/>
        <v>9</v>
      </c>
      <c r="O4263" s="53" t="str">
        <f ca="1"/>
        <v>1911-09</v>
      </c>
    </row>
    <row r="4264" spans="12:15" x14ac:dyDescent="0.4">
      <c r="L4264" s="56">
        <f ca="1"/>
        <v>4263</v>
      </c>
      <c r="M4264" s="53">
        <f ca="1"/>
        <v>1911</v>
      </c>
      <c r="N4264" s="53">
        <f ca="1"/>
        <v>9</v>
      </c>
      <c r="O4264" s="53" t="str">
        <f ca="1"/>
        <v>1911-09</v>
      </c>
    </row>
    <row r="4265" spans="12:15" x14ac:dyDescent="0.4">
      <c r="L4265" s="56">
        <f ca="1"/>
        <v>4264</v>
      </c>
      <c r="M4265" s="53">
        <f ca="1"/>
        <v>1911</v>
      </c>
      <c r="N4265" s="53">
        <f ca="1"/>
        <v>9</v>
      </c>
      <c r="O4265" s="53" t="str">
        <f ca="1"/>
        <v>1911-09</v>
      </c>
    </row>
    <row r="4266" spans="12:15" x14ac:dyDescent="0.4">
      <c r="L4266" s="56">
        <f ca="1"/>
        <v>4265</v>
      </c>
      <c r="M4266" s="53">
        <f ca="1"/>
        <v>1911</v>
      </c>
      <c r="N4266" s="53">
        <f ca="1"/>
        <v>9</v>
      </c>
      <c r="O4266" s="53" t="str">
        <f ca="1"/>
        <v>1911-09</v>
      </c>
    </row>
    <row r="4267" spans="12:15" x14ac:dyDescent="0.4">
      <c r="L4267" s="56">
        <f ca="1"/>
        <v>4266</v>
      </c>
      <c r="M4267" s="53">
        <f ca="1"/>
        <v>1911</v>
      </c>
      <c r="N4267" s="53">
        <f ca="1"/>
        <v>9</v>
      </c>
      <c r="O4267" s="53" t="str">
        <f ca="1"/>
        <v>1911-09</v>
      </c>
    </row>
    <row r="4268" spans="12:15" x14ac:dyDescent="0.4">
      <c r="L4268" s="56">
        <f ca="1"/>
        <v>4267</v>
      </c>
      <c r="M4268" s="53">
        <f ca="1"/>
        <v>1911</v>
      </c>
      <c r="N4268" s="53">
        <f ca="1"/>
        <v>9</v>
      </c>
      <c r="O4268" s="53" t="str">
        <f ca="1"/>
        <v>1911-09</v>
      </c>
    </row>
    <row r="4269" spans="12:15" x14ac:dyDescent="0.4">
      <c r="L4269" s="56">
        <f ca="1"/>
        <v>4268</v>
      </c>
      <c r="M4269" s="53">
        <f ca="1"/>
        <v>1911</v>
      </c>
      <c r="N4269" s="53">
        <f ca="1"/>
        <v>9</v>
      </c>
      <c r="O4269" s="53" t="str">
        <f ca="1"/>
        <v>1911-09</v>
      </c>
    </row>
    <row r="4270" spans="12:15" x14ac:dyDescent="0.4">
      <c r="L4270" s="56">
        <f ca="1"/>
        <v>4269</v>
      </c>
      <c r="M4270" s="53">
        <f ca="1"/>
        <v>1911</v>
      </c>
      <c r="N4270" s="53">
        <f ca="1"/>
        <v>9</v>
      </c>
      <c r="O4270" s="53" t="str">
        <f ca="1"/>
        <v>1911-09</v>
      </c>
    </row>
    <row r="4271" spans="12:15" x14ac:dyDescent="0.4">
      <c r="L4271" s="56">
        <f ca="1"/>
        <v>4270</v>
      </c>
      <c r="M4271" s="53">
        <f ca="1"/>
        <v>1911</v>
      </c>
      <c r="N4271" s="53">
        <f ca="1"/>
        <v>9</v>
      </c>
      <c r="O4271" s="53" t="str">
        <f ca="1"/>
        <v>1911-09</v>
      </c>
    </row>
    <row r="4272" spans="12:15" x14ac:dyDescent="0.4">
      <c r="L4272" s="56">
        <f ca="1"/>
        <v>4271</v>
      </c>
      <c r="M4272" s="53">
        <f ca="1"/>
        <v>1911</v>
      </c>
      <c r="N4272" s="53">
        <f ca="1"/>
        <v>9</v>
      </c>
      <c r="O4272" s="53" t="str">
        <f ca="1"/>
        <v>1911-09</v>
      </c>
    </row>
    <row r="4273" spans="12:15" x14ac:dyDescent="0.4">
      <c r="L4273" s="56">
        <f ca="1"/>
        <v>4272</v>
      </c>
      <c r="M4273" s="53">
        <f ca="1"/>
        <v>1911</v>
      </c>
      <c r="N4273" s="53">
        <f ca="1"/>
        <v>9</v>
      </c>
      <c r="O4273" s="53" t="str">
        <f ca="1"/>
        <v>1911-09</v>
      </c>
    </row>
    <row r="4274" spans="12:15" x14ac:dyDescent="0.4">
      <c r="L4274" s="56">
        <f ca="1"/>
        <v>4273</v>
      </c>
      <c r="M4274" s="53">
        <f ca="1"/>
        <v>1911</v>
      </c>
      <c r="N4274" s="53">
        <f ca="1"/>
        <v>9</v>
      </c>
      <c r="O4274" s="53" t="str">
        <f ca="1"/>
        <v>1911-09</v>
      </c>
    </row>
    <row r="4275" spans="12:15" x14ac:dyDescent="0.4">
      <c r="L4275" s="56">
        <f ca="1"/>
        <v>4274</v>
      </c>
      <c r="M4275" s="53">
        <f ca="1"/>
        <v>1911</v>
      </c>
      <c r="N4275" s="53">
        <f ca="1"/>
        <v>9</v>
      </c>
      <c r="O4275" s="53" t="str">
        <f ca="1"/>
        <v>1911-09</v>
      </c>
    </row>
    <row r="4276" spans="12:15" x14ac:dyDescent="0.4">
      <c r="L4276" s="56">
        <f ca="1"/>
        <v>4275</v>
      </c>
      <c r="M4276" s="53">
        <f ca="1"/>
        <v>1911</v>
      </c>
      <c r="N4276" s="53">
        <f ca="1"/>
        <v>9</v>
      </c>
      <c r="O4276" s="53" t="str">
        <f ca="1"/>
        <v>1911-09</v>
      </c>
    </row>
    <row r="4277" spans="12:15" x14ac:dyDescent="0.4">
      <c r="L4277" s="56">
        <f ca="1"/>
        <v>4276</v>
      </c>
      <c r="M4277" s="53">
        <f ca="1"/>
        <v>1911</v>
      </c>
      <c r="N4277" s="53">
        <f ca="1"/>
        <v>9</v>
      </c>
      <c r="O4277" s="53" t="str">
        <f ca="1"/>
        <v>1911-09</v>
      </c>
    </row>
    <row r="4278" spans="12:15" x14ac:dyDescent="0.4">
      <c r="L4278" s="56">
        <f ca="1"/>
        <v>4277</v>
      </c>
      <c r="M4278" s="53">
        <f ca="1"/>
        <v>1911</v>
      </c>
      <c r="N4278" s="53">
        <f ca="1"/>
        <v>9</v>
      </c>
      <c r="O4278" s="53" t="str">
        <f ca="1"/>
        <v>1911-09</v>
      </c>
    </row>
    <row r="4279" spans="12:15" x14ac:dyDescent="0.4">
      <c r="L4279" s="56">
        <f ca="1"/>
        <v>4278</v>
      </c>
      <c r="M4279" s="53">
        <f ca="1"/>
        <v>1911</v>
      </c>
      <c r="N4279" s="53">
        <f ca="1"/>
        <v>9</v>
      </c>
      <c r="O4279" s="53" t="str">
        <f ca="1"/>
        <v>1911-09</v>
      </c>
    </row>
    <row r="4280" spans="12:15" x14ac:dyDescent="0.4">
      <c r="L4280" s="56">
        <f ca="1"/>
        <v>4279</v>
      </c>
      <c r="M4280" s="53">
        <f ca="1"/>
        <v>1911</v>
      </c>
      <c r="N4280" s="53">
        <f ca="1"/>
        <v>9</v>
      </c>
      <c r="O4280" s="53" t="str">
        <f ca="1"/>
        <v>1911-09</v>
      </c>
    </row>
    <row r="4281" spans="12:15" x14ac:dyDescent="0.4">
      <c r="L4281" s="56">
        <f ca="1"/>
        <v>4280</v>
      </c>
      <c r="M4281" s="53">
        <f ca="1"/>
        <v>1911</v>
      </c>
      <c r="N4281" s="53">
        <f ca="1"/>
        <v>9</v>
      </c>
      <c r="O4281" s="53" t="str">
        <f ca="1"/>
        <v>1911-09</v>
      </c>
    </row>
    <row r="4282" spans="12:15" x14ac:dyDescent="0.4">
      <c r="L4282" s="56">
        <f ca="1"/>
        <v>4281</v>
      </c>
      <c r="M4282" s="53">
        <f ca="1"/>
        <v>1911</v>
      </c>
      <c r="N4282" s="53">
        <f ca="1"/>
        <v>9</v>
      </c>
      <c r="O4282" s="53" t="str">
        <f ca="1"/>
        <v>1911-09</v>
      </c>
    </row>
    <row r="4283" spans="12:15" x14ac:dyDescent="0.4">
      <c r="L4283" s="56">
        <f ca="1"/>
        <v>4282</v>
      </c>
      <c r="M4283" s="53">
        <f ca="1"/>
        <v>1911</v>
      </c>
      <c r="N4283" s="53">
        <f ca="1"/>
        <v>9</v>
      </c>
      <c r="O4283" s="53" t="str">
        <f ca="1"/>
        <v>1911-09</v>
      </c>
    </row>
    <row r="4284" spans="12:15" x14ac:dyDescent="0.4">
      <c r="L4284" s="56">
        <f ca="1"/>
        <v>4283</v>
      </c>
      <c r="M4284" s="53">
        <f ca="1"/>
        <v>1911</v>
      </c>
      <c r="N4284" s="53">
        <f ca="1"/>
        <v>9</v>
      </c>
      <c r="O4284" s="53" t="str">
        <f ca="1"/>
        <v>1911-09</v>
      </c>
    </row>
    <row r="4285" spans="12:15" x14ac:dyDescent="0.4">
      <c r="L4285" s="56">
        <f ca="1"/>
        <v>4284</v>
      </c>
      <c r="M4285" s="53">
        <f ca="1"/>
        <v>1911</v>
      </c>
      <c r="N4285" s="53">
        <f ca="1"/>
        <v>9</v>
      </c>
      <c r="O4285" s="53" t="str">
        <f ca="1"/>
        <v>1911-09</v>
      </c>
    </row>
    <row r="4286" spans="12:15" x14ac:dyDescent="0.4">
      <c r="L4286" s="56">
        <f ca="1"/>
        <v>4285</v>
      </c>
      <c r="M4286" s="53">
        <f ca="1"/>
        <v>1911</v>
      </c>
      <c r="N4286" s="53">
        <f ca="1"/>
        <v>9</v>
      </c>
      <c r="O4286" s="53" t="str">
        <f ca="1"/>
        <v>1911-09</v>
      </c>
    </row>
    <row r="4287" spans="12:15" x14ac:dyDescent="0.4">
      <c r="L4287" s="56">
        <f ca="1"/>
        <v>4286</v>
      </c>
      <c r="M4287" s="53">
        <f ca="1"/>
        <v>1911</v>
      </c>
      <c r="N4287" s="53">
        <f ca="1"/>
        <v>9</v>
      </c>
      <c r="O4287" s="53" t="str">
        <f ca="1"/>
        <v>1911-09</v>
      </c>
    </row>
    <row r="4288" spans="12:15" x14ac:dyDescent="0.4">
      <c r="L4288" s="56">
        <f ca="1"/>
        <v>4287</v>
      </c>
      <c r="M4288" s="53">
        <f ca="1"/>
        <v>1911</v>
      </c>
      <c r="N4288" s="53">
        <f ca="1"/>
        <v>9</v>
      </c>
      <c r="O4288" s="53" t="str">
        <f ca="1"/>
        <v>1911-09</v>
      </c>
    </row>
    <row r="4289" spans="12:15" x14ac:dyDescent="0.4">
      <c r="L4289" s="56">
        <f ca="1"/>
        <v>4288</v>
      </c>
      <c r="M4289" s="53">
        <f ca="1"/>
        <v>1911</v>
      </c>
      <c r="N4289" s="53">
        <f ca="1"/>
        <v>9</v>
      </c>
      <c r="O4289" s="53" t="str">
        <f ca="1"/>
        <v>1911-09</v>
      </c>
    </row>
    <row r="4290" spans="12:15" x14ac:dyDescent="0.4">
      <c r="L4290" s="56">
        <f ca="1"/>
        <v>4289</v>
      </c>
      <c r="M4290" s="53">
        <f ca="1"/>
        <v>1911</v>
      </c>
      <c r="N4290" s="53">
        <f ca="1"/>
        <v>9</v>
      </c>
      <c r="O4290" s="53" t="str">
        <f ca="1"/>
        <v>1911-09</v>
      </c>
    </row>
    <row r="4291" spans="12:15" x14ac:dyDescent="0.4">
      <c r="L4291" s="56">
        <f ca="1"/>
        <v>4290</v>
      </c>
      <c r="M4291" s="53">
        <f ca="1"/>
        <v>1911</v>
      </c>
      <c r="N4291" s="53">
        <f ca="1"/>
        <v>9</v>
      </c>
      <c r="O4291" s="53" t="str">
        <f ca="1"/>
        <v>1911-09</v>
      </c>
    </row>
    <row r="4292" spans="12:15" x14ac:dyDescent="0.4">
      <c r="L4292" s="56">
        <f ca="1"/>
        <v>4291</v>
      </c>
      <c r="M4292" s="53">
        <f ca="1"/>
        <v>1911</v>
      </c>
      <c r="N4292" s="53">
        <f ca="1"/>
        <v>9</v>
      </c>
      <c r="O4292" s="53" t="str">
        <f ca="1"/>
        <v>1911-09</v>
      </c>
    </row>
    <row r="4293" spans="12:15" x14ac:dyDescent="0.4">
      <c r="L4293" s="56">
        <f ca="1"/>
        <v>4292</v>
      </c>
      <c r="M4293" s="53">
        <f ca="1"/>
        <v>1911</v>
      </c>
      <c r="N4293" s="53">
        <f ca="1"/>
        <v>10</v>
      </c>
      <c r="O4293" s="53" t="str">
        <f ca="1"/>
        <v>1911-10</v>
      </c>
    </row>
    <row r="4294" spans="12:15" x14ac:dyDescent="0.4">
      <c r="L4294" s="56">
        <f ca="1"/>
        <v>4293</v>
      </c>
      <c r="M4294" s="53">
        <f ca="1"/>
        <v>1911</v>
      </c>
      <c r="N4294" s="53">
        <f ca="1"/>
        <v>10</v>
      </c>
      <c r="O4294" s="53" t="str">
        <f ca="1"/>
        <v>1911-10</v>
      </c>
    </row>
    <row r="4295" spans="12:15" x14ac:dyDescent="0.4">
      <c r="L4295" s="56">
        <f ca="1"/>
        <v>4294</v>
      </c>
      <c r="M4295" s="53">
        <f ca="1"/>
        <v>1911</v>
      </c>
      <c r="N4295" s="53">
        <f ca="1"/>
        <v>10</v>
      </c>
      <c r="O4295" s="53" t="str">
        <f ca="1"/>
        <v>1911-10</v>
      </c>
    </row>
    <row r="4296" spans="12:15" x14ac:dyDescent="0.4">
      <c r="L4296" s="56">
        <f ca="1"/>
        <v>4295</v>
      </c>
      <c r="M4296" s="53">
        <f ca="1"/>
        <v>1911</v>
      </c>
      <c r="N4296" s="53">
        <f ca="1"/>
        <v>10</v>
      </c>
      <c r="O4296" s="53" t="str">
        <f ca="1"/>
        <v>1911-10</v>
      </c>
    </row>
    <row r="4297" spans="12:15" x14ac:dyDescent="0.4">
      <c r="L4297" s="56">
        <f ca="1"/>
        <v>4296</v>
      </c>
      <c r="M4297" s="53">
        <f ca="1"/>
        <v>1911</v>
      </c>
      <c r="N4297" s="53">
        <f ca="1"/>
        <v>10</v>
      </c>
      <c r="O4297" s="53" t="str">
        <f ca="1"/>
        <v>1911-10</v>
      </c>
    </row>
    <row r="4298" spans="12:15" x14ac:dyDescent="0.4">
      <c r="L4298" s="56">
        <f ca="1"/>
        <v>4297</v>
      </c>
      <c r="M4298" s="53">
        <f ca="1"/>
        <v>1911</v>
      </c>
      <c r="N4298" s="53">
        <f ca="1"/>
        <v>10</v>
      </c>
      <c r="O4298" s="53" t="str">
        <f ca="1"/>
        <v>1911-10</v>
      </c>
    </row>
    <row r="4299" spans="12:15" x14ac:dyDescent="0.4">
      <c r="L4299" s="56">
        <f ca="1"/>
        <v>4298</v>
      </c>
      <c r="M4299" s="53">
        <f ca="1"/>
        <v>1911</v>
      </c>
      <c r="N4299" s="53">
        <f ca="1"/>
        <v>10</v>
      </c>
      <c r="O4299" s="53" t="str">
        <f ca="1"/>
        <v>1911-10</v>
      </c>
    </row>
    <row r="4300" spans="12:15" x14ac:dyDescent="0.4">
      <c r="L4300" s="56">
        <f ca="1"/>
        <v>4299</v>
      </c>
      <c r="M4300" s="53">
        <f ca="1"/>
        <v>1911</v>
      </c>
      <c r="N4300" s="53">
        <f ca="1"/>
        <v>10</v>
      </c>
      <c r="O4300" s="53" t="str">
        <f ca="1"/>
        <v>1911-10</v>
      </c>
    </row>
    <row r="4301" spans="12:15" x14ac:dyDescent="0.4">
      <c r="L4301" s="56">
        <f ca="1"/>
        <v>4300</v>
      </c>
      <c r="M4301" s="53">
        <f ca="1"/>
        <v>1911</v>
      </c>
      <c r="N4301" s="53">
        <f ca="1"/>
        <v>10</v>
      </c>
      <c r="O4301" s="53" t="str">
        <f ca="1"/>
        <v>1911-10</v>
      </c>
    </row>
    <row r="4302" spans="12:15" x14ac:dyDescent="0.4">
      <c r="L4302" s="56">
        <f ca="1"/>
        <v>4301</v>
      </c>
      <c r="M4302" s="53">
        <f ca="1"/>
        <v>1911</v>
      </c>
      <c r="N4302" s="53">
        <f ca="1"/>
        <v>10</v>
      </c>
      <c r="O4302" s="53" t="str">
        <f ca="1"/>
        <v>1911-10</v>
      </c>
    </row>
    <row r="4303" spans="12:15" x14ac:dyDescent="0.4">
      <c r="L4303" s="56">
        <f ca="1"/>
        <v>4302</v>
      </c>
      <c r="M4303" s="53">
        <f ca="1"/>
        <v>1911</v>
      </c>
      <c r="N4303" s="53">
        <f ca="1"/>
        <v>10</v>
      </c>
      <c r="O4303" s="53" t="str">
        <f ca="1"/>
        <v>1911-10</v>
      </c>
    </row>
    <row r="4304" spans="12:15" x14ac:dyDescent="0.4">
      <c r="L4304" s="56">
        <f ca="1"/>
        <v>4303</v>
      </c>
      <c r="M4304" s="53">
        <f ca="1"/>
        <v>1911</v>
      </c>
      <c r="N4304" s="53">
        <f ca="1"/>
        <v>10</v>
      </c>
      <c r="O4304" s="53" t="str">
        <f ca="1"/>
        <v>1911-10</v>
      </c>
    </row>
    <row r="4305" spans="12:15" x14ac:dyDescent="0.4">
      <c r="L4305" s="56">
        <f ca="1"/>
        <v>4304</v>
      </c>
      <c r="M4305" s="53">
        <f ca="1"/>
        <v>1911</v>
      </c>
      <c r="N4305" s="53">
        <f ca="1"/>
        <v>10</v>
      </c>
      <c r="O4305" s="53" t="str">
        <f ca="1"/>
        <v>1911-10</v>
      </c>
    </row>
    <row r="4306" spans="12:15" x14ac:dyDescent="0.4">
      <c r="L4306" s="56">
        <f ca="1"/>
        <v>4305</v>
      </c>
      <c r="M4306" s="53">
        <f ca="1"/>
        <v>1911</v>
      </c>
      <c r="N4306" s="53">
        <f ca="1"/>
        <v>10</v>
      </c>
      <c r="O4306" s="53" t="str">
        <f ca="1"/>
        <v>1911-10</v>
      </c>
    </row>
    <row r="4307" spans="12:15" x14ac:dyDescent="0.4">
      <c r="L4307" s="56">
        <f ca="1"/>
        <v>4306</v>
      </c>
      <c r="M4307" s="53">
        <f ca="1"/>
        <v>1911</v>
      </c>
      <c r="N4307" s="53">
        <f ca="1"/>
        <v>10</v>
      </c>
      <c r="O4307" s="53" t="str">
        <f ca="1"/>
        <v>1911-10</v>
      </c>
    </row>
    <row r="4308" spans="12:15" x14ac:dyDescent="0.4">
      <c r="L4308" s="56">
        <f ca="1"/>
        <v>4307</v>
      </c>
      <c r="M4308" s="53">
        <f ca="1"/>
        <v>1911</v>
      </c>
      <c r="N4308" s="53">
        <f ca="1"/>
        <v>10</v>
      </c>
      <c r="O4308" s="53" t="str">
        <f ca="1"/>
        <v>1911-10</v>
      </c>
    </row>
    <row r="4309" spans="12:15" x14ac:dyDescent="0.4">
      <c r="L4309" s="56">
        <f ca="1"/>
        <v>4308</v>
      </c>
      <c r="M4309" s="53">
        <f ca="1"/>
        <v>1911</v>
      </c>
      <c r="N4309" s="53">
        <f ca="1"/>
        <v>10</v>
      </c>
      <c r="O4309" s="53" t="str">
        <f ca="1"/>
        <v>1911-10</v>
      </c>
    </row>
    <row r="4310" spans="12:15" x14ac:dyDescent="0.4">
      <c r="L4310" s="56">
        <f ca="1"/>
        <v>4309</v>
      </c>
      <c r="M4310" s="53">
        <f ca="1"/>
        <v>1911</v>
      </c>
      <c r="N4310" s="53">
        <f ca="1"/>
        <v>10</v>
      </c>
      <c r="O4310" s="53" t="str">
        <f ca="1"/>
        <v>1911-10</v>
      </c>
    </row>
    <row r="4311" spans="12:15" x14ac:dyDescent="0.4">
      <c r="L4311" s="56">
        <f ca="1"/>
        <v>4310</v>
      </c>
      <c r="M4311" s="53">
        <f ca="1"/>
        <v>1911</v>
      </c>
      <c r="N4311" s="53">
        <f ca="1"/>
        <v>10</v>
      </c>
      <c r="O4311" s="53" t="str">
        <f ca="1"/>
        <v>1911-10</v>
      </c>
    </row>
    <row r="4312" spans="12:15" x14ac:dyDescent="0.4">
      <c r="L4312" s="56">
        <f ca="1"/>
        <v>4311</v>
      </c>
      <c r="M4312" s="53">
        <f ca="1"/>
        <v>1911</v>
      </c>
      <c r="N4312" s="53">
        <f ca="1"/>
        <v>10</v>
      </c>
      <c r="O4312" s="53" t="str">
        <f ca="1"/>
        <v>1911-10</v>
      </c>
    </row>
    <row r="4313" spans="12:15" x14ac:dyDescent="0.4">
      <c r="L4313" s="56">
        <f ca="1"/>
        <v>4312</v>
      </c>
      <c r="M4313" s="53">
        <f ca="1"/>
        <v>1911</v>
      </c>
      <c r="N4313" s="53">
        <f ca="1"/>
        <v>10</v>
      </c>
      <c r="O4313" s="53" t="str">
        <f ca="1"/>
        <v>1911-10</v>
      </c>
    </row>
    <row r="4314" spans="12:15" x14ac:dyDescent="0.4">
      <c r="L4314" s="56">
        <f ca="1"/>
        <v>4313</v>
      </c>
      <c r="M4314" s="53">
        <f ca="1"/>
        <v>1911</v>
      </c>
      <c r="N4314" s="53">
        <f ca="1"/>
        <v>10</v>
      </c>
      <c r="O4314" s="53" t="str">
        <f ca="1"/>
        <v>1911-10</v>
      </c>
    </row>
    <row r="4315" spans="12:15" x14ac:dyDescent="0.4">
      <c r="L4315" s="56">
        <f ca="1"/>
        <v>4314</v>
      </c>
      <c r="M4315" s="53">
        <f ca="1"/>
        <v>1911</v>
      </c>
      <c r="N4315" s="53">
        <f ca="1"/>
        <v>10</v>
      </c>
      <c r="O4315" s="53" t="str">
        <f ca="1"/>
        <v>1911-10</v>
      </c>
    </row>
    <row r="4316" spans="12:15" x14ac:dyDescent="0.4">
      <c r="L4316" s="56">
        <f ca="1"/>
        <v>4315</v>
      </c>
      <c r="M4316" s="53">
        <f ca="1"/>
        <v>1911</v>
      </c>
      <c r="N4316" s="53">
        <f ca="1"/>
        <v>10</v>
      </c>
      <c r="O4316" s="53" t="str">
        <f ca="1"/>
        <v>1911-10</v>
      </c>
    </row>
    <row r="4317" spans="12:15" x14ac:dyDescent="0.4">
      <c r="L4317" s="56">
        <f ca="1"/>
        <v>4316</v>
      </c>
      <c r="M4317" s="53">
        <f ca="1"/>
        <v>1911</v>
      </c>
      <c r="N4317" s="53">
        <f ca="1"/>
        <v>10</v>
      </c>
      <c r="O4317" s="53" t="str">
        <f ca="1"/>
        <v>1911-10</v>
      </c>
    </row>
    <row r="4318" spans="12:15" x14ac:dyDescent="0.4">
      <c r="L4318" s="56">
        <f ca="1"/>
        <v>4317</v>
      </c>
      <c r="M4318" s="53">
        <f ca="1"/>
        <v>1911</v>
      </c>
      <c r="N4318" s="53">
        <f ca="1"/>
        <v>10</v>
      </c>
      <c r="O4318" s="53" t="str">
        <f ca="1"/>
        <v>1911-10</v>
      </c>
    </row>
    <row r="4319" spans="12:15" x14ac:dyDescent="0.4">
      <c r="L4319" s="56">
        <f ca="1"/>
        <v>4318</v>
      </c>
      <c r="M4319" s="53">
        <f ca="1"/>
        <v>1911</v>
      </c>
      <c r="N4319" s="53">
        <f ca="1"/>
        <v>10</v>
      </c>
      <c r="O4319" s="53" t="str">
        <f ca="1"/>
        <v>1911-10</v>
      </c>
    </row>
    <row r="4320" spans="12:15" x14ac:dyDescent="0.4">
      <c r="L4320" s="56">
        <f ca="1"/>
        <v>4319</v>
      </c>
      <c r="M4320" s="53">
        <f ca="1"/>
        <v>1911</v>
      </c>
      <c r="N4320" s="53">
        <f ca="1"/>
        <v>10</v>
      </c>
      <c r="O4320" s="53" t="str">
        <f ca="1"/>
        <v>1911-10</v>
      </c>
    </row>
    <row r="4321" spans="12:15" x14ac:dyDescent="0.4">
      <c r="L4321" s="56">
        <f ca="1"/>
        <v>4320</v>
      </c>
      <c r="M4321" s="53">
        <f ca="1"/>
        <v>1911</v>
      </c>
      <c r="N4321" s="53">
        <f ca="1"/>
        <v>10</v>
      </c>
      <c r="O4321" s="53" t="str">
        <f ca="1"/>
        <v>1911-10</v>
      </c>
    </row>
    <row r="4322" spans="12:15" x14ac:dyDescent="0.4">
      <c r="L4322" s="56">
        <f ca="1"/>
        <v>4321</v>
      </c>
      <c r="M4322" s="53">
        <f ca="1"/>
        <v>1911</v>
      </c>
      <c r="N4322" s="53">
        <f ca="1"/>
        <v>10</v>
      </c>
      <c r="O4322" s="53" t="str">
        <f ca="1"/>
        <v>1911-10</v>
      </c>
    </row>
    <row r="4323" spans="12:15" x14ac:dyDescent="0.4">
      <c r="L4323" s="56">
        <f ca="1"/>
        <v>4322</v>
      </c>
      <c r="M4323" s="53">
        <f ca="1"/>
        <v>1911</v>
      </c>
      <c r="N4323" s="53">
        <f ca="1"/>
        <v>10</v>
      </c>
      <c r="O4323" s="53" t="str">
        <f ca="1"/>
        <v>1911-10</v>
      </c>
    </row>
    <row r="4324" spans="12:15" x14ac:dyDescent="0.4">
      <c r="L4324" s="56">
        <f ca="1"/>
        <v>4323</v>
      </c>
      <c r="M4324" s="53">
        <f ca="1"/>
        <v>1911</v>
      </c>
      <c r="N4324" s="53">
        <f ca="1"/>
        <v>11</v>
      </c>
      <c r="O4324" s="53" t="str">
        <f ca="1"/>
        <v>1911-11</v>
      </c>
    </row>
    <row r="4325" spans="12:15" x14ac:dyDescent="0.4">
      <c r="L4325" s="56">
        <f ca="1"/>
        <v>4324</v>
      </c>
      <c r="M4325" s="53">
        <f ca="1"/>
        <v>1911</v>
      </c>
      <c r="N4325" s="53">
        <f ca="1"/>
        <v>11</v>
      </c>
      <c r="O4325" s="53" t="str">
        <f ca="1"/>
        <v>1911-11</v>
      </c>
    </row>
    <row r="4326" spans="12:15" x14ac:dyDescent="0.4">
      <c r="L4326" s="56">
        <f ca="1"/>
        <v>4325</v>
      </c>
      <c r="M4326" s="53">
        <f ca="1"/>
        <v>1911</v>
      </c>
      <c r="N4326" s="53">
        <f ca="1"/>
        <v>11</v>
      </c>
      <c r="O4326" s="53" t="str">
        <f ca="1"/>
        <v>1911-11</v>
      </c>
    </row>
    <row r="4327" spans="12:15" x14ac:dyDescent="0.4">
      <c r="L4327" s="56">
        <f ca="1"/>
        <v>4326</v>
      </c>
      <c r="M4327" s="53">
        <f ca="1"/>
        <v>1911</v>
      </c>
      <c r="N4327" s="53">
        <f ca="1"/>
        <v>11</v>
      </c>
      <c r="O4327" s="53" t="str">
        <f ca="1"/>
        <v>1911-11</v>
      </c>
    </row>
    <row r="4328" spans="12:15" x14ac:dyDescent="0.4">
      <c r="L4328" s="56">
        <f ca="1"/>
        <v>4327</v>
      </c>
      <c r="M4328" s="53">
        <f ca="1"/>
        <v>1911</v>
      </c>
      <c r="N4328" s="53">
        <f ca="1"/>
        <v>11</v>
      </c>
      <c r="O4328" s="53" t="str">
        <f ca="1"/>
        <v>1911-11</v>
      </c>
    </row>
    <row r="4329" spans="12:15" x14ac:dyDescent="0.4">
      <c r="L4329" s="56">
        <f ca="1"/>
        <v>4328</v>
      </c>
      <c r="M4329" s="53">
        <f ca="1"/>
        <v>1911</v>
      </c>
      <c r="N4329" s="53">
        <f ca="1"/>
        <v>11</v>
      </c>
      <c r="O4329" s="53" t="str">
        <f ca="1"/>
        <v>1911-11</v>
      </c>
    </row>
    <row r="4330" spans="12:15" x14ac:dyDescent="0.4">
      <c r="L4330" s="56">
        <f ca="1"/>
        <v>4329</v>
      </c>
      <c r="M4330" s="53">
        <f ca="1"/>
        <v>1911</v>
      </c>
      <c r="N4330" s="53">
        <f ca="1"/>
        <v>11</v>
      </c>
      <c r="O4330" s="53" t="str">
        <f ca="1"/>
        <v>1911-11</v>
      </c>
    </row>
    <row r="4331" spans="12:15" x14ac:dyDescent="0.4">
      <c r="L4331" s="56">
        <f ca="1"/>
        <v>4330</v>
      </c>
      <c r="M4331" s="53">
        <f ca="1"/>
        <v>1911</v>
      </c>
      <c r="N4331" s="53">
        <f ca="1"/>
        <v>11</v>
      </c>
      <c r="O4331" s="53" t="str">
        <f ca="1"/>
        <v>1911-11</v>
      </c>
    </row>
    <row r="4332" spans="12:15" x14ac:dyDescent="0.4">
      <c r="L4332" s="56">
        <f ca="1"/>
        <v>4331</v>
      </c>
      <c r="M4332" s="53">
        <f ca="1"/>
        <v>1911</v>
      </c>
      <c r="N4332" s="53">
        <f ca="1"/>
        <v>11</v>
      </c>
      <c r="O4332" s="53" t="str">
        <f ca="1"/>
        <v>1911-11</v>
      </c>
    </row>
    <row r="4333" spans="12:15" x14ac:dyDescent="0.4">
      <c r="L4333" s="56">
        <f ca="1"/>
        <v>4332</v>
      </c>
      <c r="M4333" s="53">
        <f ca="1"/>
        <v>1911</v>
      </c>
      <c r="N4333" s="53">
        <f ca="1"/>
        <v>11</v>
      </c>
      <c r="O4333" s="53" t="str">
        <f ca="1"/>
        <v>1911-11</v>
      </c>
    </row>
    <row r="4334" spans="12:15" x14ac:dyDescent="0.4">
      <c r="L4334" s="56">
        <f ca="1"/>
        <v>4333</v>
      </c>
      <c r="M4334" s="53">
        <f ca="1"/>
        <v>1911</v>
      </c>
      <c r="N4334" s="53">
        <f ca="1"/>
        <v>11</v>
      </c>
      <c r="O4334" s="53" t="str">
        <f ca="1"/>
        <v>1911-11</v>
      </c>
    </row>
    <row r="4335" spans="12:15" x14ac:dyDescent="0.4">
      <c r="L4335" s="56">
        <f ca="1"/>
        <v>4334</v>
      </c>
      <c r="M4335" s="53">
        <f ca="1"/>
        <v>1911</v>
      </c>
      <c r="N4335" s="53">
        <f ca="1"/>
        <v>11</v>
      </c>
      <c r="O4335" s="53" t="str">
        <f ca="1"/>
        <v>1911-11</v>
      </c>
    </row>
    <row r="4336" spans="12:15" x14ac:dyDescent="0.4">
      <c r="L4336" s="56">
        <f ca="1"/>
        <v>4335</v>
      </c>
      <c r="M4336" s="53">
        <f ca="1"/>
        <v>1911</v>
      </c>
      <c r="N4336" s="53">
        <f ca="1"/>
        <v>11</v>
      </c>
      <c r="O4336" s="53" t="str">
        <f ca="1"/>
        <v>1911-11</v>
      </c>
    </row>
    <row r="4337" spans="12:15" x14ac:dyDescent="0.4">
      <c r="L4337" s="56">
        <f ca="1"/>
        <v>4336</v>
      </c>
      <c r="M4337" s="53">
        <f ca="1"/>
        <v>1911</v>
      </c>
      <c r="N4337" s="53">
        <f ca="1"/>
        <v>11</v>
      </c>
      <c r="O4337" s="53" t="str">
        <f ca="1"/>
        <v>1911-11</v>
      </c>
    </row>
    <row r="4338" spans="12:15" x14ac:dyDescent="0.4">
      <c r="L4338" s="56">
        <f ca="1"/>
        <v>4337</v>
      </c>
      <c r="M4338" s="53">
        <f ca="1"/>
        <v>1911</v>
      </c>
      <c r="N4338" s="53">
        <f ca="1"/>
        <v>11</v>
      </c>
      <c r="O4338" s="53" t="str">
        <f ca="1"/>
        <v>1911-11</v>
      </c>
    </row>
    <row r="4339" spans="12:15" x14ac:dyDescent="0.4">
      <c r="L4339" s="56">
        <f ca="1"/>
        <v>4338</v>
      </c>
      <c r="M4339" s="53">
        <f ca="1"/>
        <v>1911</v>
      </c>
      <c r="N4339" s="53">
        <f ca="1"/>
        <v>11</v>
      </c>
      <c r="O4339" s="53" t="str">
        <f ca="1"/>
        <v>1911-11</v>
      </c>
    </row>
    <row r="4340" spans="12:15" x14ac:dyDescent="0.4">
      <c r="L4340" s="56">
        <f ca="1"/>
        <v>4339</v>
      </c>
      <c r="M4340" s="53">
        <f ca="1"/>
        <v>1911</v>
      </c>
      <c r="N4340" s="53">
        <f ca="1"/>
        <v>11</v>
      </c>
      <c r="O4340" s="53" t="str">
        <f ca="1"/>
        <v>1911-11</v>
      </c>
    </row>
    <row r="4341" spans="12:15" x14ac:dyDescent="0.4">
      <c r="L4341" s="56">
        <f ca="1"/>
        <v>4340</v>
      </c>
      <c r="M4341" s="53">
        <f ca="1"/>
        <v>1911</v>
      </c>
      <c r="N4341" s="53">
        <f ca="1"/>
        <v>11</v>
      </c>
      <c r="O4341" s="53" t="str">
        <f ca="1"/>
        <v>1911-11</v>
      </c>
    </row>
    <row r="4342" spans="12:15" x14ac:dyDescent="0.4">
      <c r="L4342" s="56">
        <f ca="1"/>
        <v>4341</v>
      </c>
      <c r="M4342" s="53">
        <f ca="1"/>
        <v>1911</v>
      </c>
      <c r="N4342" s="53">
        <f ca="1"/>
        <v>11</v>
      </c>
      <c r="O4342" s="53" t="str">
        <f ca="1"/>
        <v>1911-11</v>
      </c>
    </row>
    <row r="4343" spans="12:15" x14ac:dyDescent="0.4">
      <c r="L4343" s="56">
        <f ca="1"/>
        <v>4342</v>
      </c>
      <c r="M4343" s="53">
        <f ca="1"/>
        <v>1911</v>
      </c>
      <c r="N4343" s="53">
        <f ca="1"/>
        <v>11</v>
      </c>
      <c r="O4343" s="53" t="str">
        <f ca="1"/>
        <v>1911-11</v>
      </c>
    </row>
    <row r="4344" spans="12:15" x14ac:dyDescent="0.4">
      <c r="L4344" s="56">
        <f ca="1"/>
        <v>4343</v>
      </c>
      <c r="M4344" s="53">
        <f ca="1"/>
        <v>1911</v>
      </c>
      <c r="N4344" s="53">
        <f ca="1"/>
        <v>11</v>
      </c>
      <c r="O4344" s="53" t="str">
        <f ca="1"/>
        <v>1911-11</v>
      </c>
    </row>
    <row r="4345" spans="12:15" x14ac:dyDescent="0.4">
      <c r="L4345" s="56">
        <f ca="1"/>
        <v>4344</v>
      </c>
      <c r="M4345" s="53">
        <f ca="1"/>
        <v>1911</v>
      </c>
      <c r="N4345" s="53">
        <f ca="1"/>
        <v>11</v>
      </c>
      <c r="O4345" s="53" t="str">
        <f ca="1"/>
        <v>1911-11</v>
      </c>
    </row>
    <row r="4346" spans="12:15" x14ac:dyDescent="0.4">
      <c r="L4346" s="56">
        <f ca="1"/>
        <v>4345</v>
      </c>
      <c r="M4346" s="53">
        <f ca="1"/>
        <v>1911</v>
      </c>
      <c r="N4346" s="53">
        <f ca="1"/>
        <v>11</v>
      </c>
      <c r="O4346" s="53" t="str">
        <f ca="1"/>
        <v>1911-11</v>
      </c>
    </row>
    <row r="4347" spans="12:15" x14ac:dyDescent="0.4">
      <c r="L4347" s="56">
        <f ca="1"/>
        <v>4346</v>
      </c>
      <c r="M4347" s="53">
        <f ca="1"/>
        <v>1911</v>
      </c>
      <c r="N4347" s="53">
        <f ca="1"/>
        <v>11</v>
      </c>
      <c r="O4347" s="53" t="str">
        <f ca="1"/>
        <v>1911-11</v>
      </c>
    </row>
    <row r="4348" spans="12:15" x14ac:dyDescent="0.4">
      <c r="L4348" s="56">
        <f ca="1"/>
        <v>4347</v>
      </c>
      <c r="M4348" s="53">
        <f ca="1"/>
        <v>1911</v>
      </c>
      <c r="N4348" s="53">
        <f ca="1"/>
        <v>11</v>
      </c>
      <c r="O4348" s="53" t="str">
        <f ca="1"/>
        <v>1911-11</v>
      </c>
    </row>
    <row r="4349" spans="12:15" x14ac:dyDescent="0.4">
      <c r="L4349" s="56">
        <f ca="1"/>
        <v>4348</v>
      </c>
      <c r="M4349" s="53">
        <f ca="1"/>
        <v>1911</v>
      </c>
      <c r="N4349" s="53">
        <f ca="1"/>
        <v>11</v>
      </c>
      <c r="O4349" s="53" t="str">
        <f ca="1"/>
        <v>1911-11</v>
      </c>
    </row>
    <row r="4350" spans="12:15" x14ac:dyDescent="0.4">
      <c r="L4350" s="56">
        <f ca="1"/>
        <v>4349</v>
      </c>
      <c r="M4350" s="53">
        <f ca="1"/>
        <v>1911</v>
      </c>
      <c r="N4350" s="53">
        <f ca="1"/>
        <v>11</v>
      </c>
      <c r="O4350" s="53" t="str">
        <f ca="1"/>
        <v>1911-11</v>
      </c>
    </row>
    <row r="4351" spans="12:15" x14ac:dyDescent="0.4">
      <c r="L4351" s="56">
        <f ca="1"/>
        <v>4350</v>
      </c>
      <c r="M4351" s="53">
        <f ca="1"/>
        <v>1911</v>
      </c>
      <c r="N4351" s="53">
        <f ca="1"/>
        <v>11</v>
      </c>
      <c r="O4351" s="53" t="str">
        <f ca="1"/>
        <v>1911-11</v>
      </c>
    </row>
    <row r="4352" spans="12:15" x14ac:dyDescent="0.4">
      <c r="L4352" s="56">
        <f ca="1"/>
        <v>4351</v>
      </c>
      <c r="M4352" s="53">
        <f ca="1"/>
        <v>1911</v>
      </c>
      <c r="N4352" s="53">
        <f ca="1"/>
        <v>11</v>
      </c>
      <c r="O4352" s="53" t="str">
        <f ca="1"/>
        <v>1911-11</v>
      </c>
    </row>
    <row r="4353" spans="12:15" x14ac:dyDescent="0.4">
      <c r="L4353" s="56">
        <f ca="1"/>
        <v>4352</v>
      </c>
      <c r="M4353" s="53">
        <f ca="1"/>
        <v>1911</v>
      </c>
      <c r="N4353" s="53">
        <f ca="1"/>
        <v>11</v>
      </c>
      <c r="O4353" s="53" t="str">
        <f ca="1"/>
        <v>1911-11</v>
      </c>
    </row>
    <row r="4354" spans="12:15" x14ac:dyDescent="0.4">
      <c r="L4354" s="56">
        <f ca="1"/>
        <v>4353</v>
      </c>
      <c r="M4354" s="53">
        <f ca="1"/>
        <v>1911</v>
      </c>
      <c r="N4354" s="53">
        <f ca="1"/>
        <v>12</v>
      </c>
      <c r="O4354" s="53" t="str">
        <f ca="1"/>
        <v>1911-12</v>
      </c>
    </row>
    <row r="4355" spans="12:15" x14ac:dyDescent="0.4">
      <c r="L4355" s="56">
        <f ca="1"/>
        <v>4354</v>
      </c>
      <c r="M4355" s="53">
        <f ca="1"/>
        <v>1911</v>
      </c>
      <c r="N4355" s="53">
        <f ca="1"/>
        <v>12</v>
      </c>
      <c r="O4355" s="53" t="str">
        <f ca="1"/>
        <v>1911-12</v>
      </c>
    </row>
    <row r="4356" spans="12:15" x14ac:dyDescent="0.4">
      <c r="L4356" s="56">
        <f ca="1"/>
        <v>4355</v>
      </c>
      <c r="M4356" s="53">
        <f ca="1"/>
        <v>1911</v>
      </c>
      <c r="N4356" s="53">
        <f ca="1"/>
        <v>12</v>
      </c>
      <c r="O4356" s="53" t="str">
        <f ca="1"/>
        <v>1911-12</v>
      </c>
    </row>
    <row r="4357" spans="12:15" x14ac:dyDescent="0.4">
      <c r="L4357" s="56">
        <f ca="1"/>
        <v>4356</v>
      </c>
      <c r="M4357" s="53">
        <f ca="1"/>
        <v>1911</v>
      </c>
      <c r="N4357" s="53">
        <f ca="1"/>
        <v>12</v>
      </c>
      <c r="O4357" s="53" t="str">
        <f ca="1"/>
        <v>1911-12</v>
      </c>
    </row>
    <row r="4358" spans="12:15" x14ac:dyDescent="0.4">
      <c r="L4358" s="56">
        <f ca="1"/>
        <v>4357</v>
      </c>
      <c r="M4358" s="53">
        <f ca="1"/>
        <v>1911</v>
      </c>
      <c r="N4358" s="53">
        <f ca="1"/>
        <v>12</v>
      </c>
      <c r="O4358" s="53" t="str">
        <f ca="1"/>
        <v>1911-12</v>
      </c>
    </row>
    <row r="4359" spans="12:15" x14ac:dyDescent="0.4">
      <c r="L4359" s="56">
        <f ca="1"/>
        <v>4358</v>
      </c>
      <c r="M4359" s="53">
        <f ca="1"/>
        <v>1911</v>
      </c>
      <c r="N4359" s="53">
        <f ca="1"/>
        <v>12</v>
      </c>
      <c r="O4359" s="53" t="str">
        <f ca="1"/>
        <v>1911-12</v>
      </c>
    </row>
    <row r="4360" spans="12:15" x14ac:dyDescent="0.4">
      <c r="L4360" s="56">
        <f ca="1"/>
        <v>4359</v>
      </c>
      <c r="M4360" s="53">
        <f ca="1"/>
        <v>1911</v>
      </c>
      <c r="N4360" s="53">
        <f ca="1"/>
        <v>12</v>
      </c>
      <c r="O4360" s="53" t="str">
        <f ca="1"/>
        <v>1911-12</v>
      </c>
    </row>
    <row r="4361" spans="12:15" x14ac:dyDescent="0.4">
      <c r="L4361" s="56">
        <f ca="1"/>
        <v>4360</v>
      </c>
      <c r="M4361" s="53">
        <f ca="1"/>
        <v>1911</v>
      </c>
      <c r="N4361" s="53">
        <f ca="1"/>
        <v>12</v>
      </c>
      <c r="O4361" s="53" t="str">
        <f ca="1"/>
        <v>1911-12</v>
      </c>
    </row>
    <row r="4362" spans="12:15" x14ac:dyDescent="0.4">
      <c r="L4362" s="56">
        <f ca="1"/>
        <v>4361</v>
      </c>
      <c r="M4362" s="53">
        <f ca="1"/>
        <v>1911</v>
      </c>
      <c r="N4362" s="53">
        <f ca="1"/>
        <v>12</v>
      </c>
      <c r="O4362" s="53" t="str">
        <f ca="1"/>
        <v>1911-12</v>
      </c>
    </row>
    <row r="4363" spans="12:15" x14ac:dyDescent="0.4">
      <c r="L4363" s="56">
        <f ca="1"/>
        <v>4362</v>
      </c>
      <c r="M4363" s="53">
        <f ca="1"/>
        <v>1911</v>
      </c>
      <c r="N4363" s="53">
        <f ca="1"/>
        <v>12</v>
      </c>
      <c r="O4363" s="53" t="str">
        <f ca="1"/>
        <v>1911-12</v>
      </c>
    </row>
    <row r="4364" spans="12:15" x14ac:dyDescent="0.4">
      <c r="L4364" s="56">
        <f ca="1"/>
        <v>4363</v>
      </c>
      <c r="M4364" s="53">
        <f ca="1"/>
        <v>1911</v>
      </c>
      <c r="N4364" s="53">
        <f ca="1"/>
        <v>12</v>
      </c>
      <c r="O4364" s="53" t="str">
        <f ca="1"/>
        <v>1911-12</v>
      </c>
    </row>
    <row r="4365" spans="12:15" x14ac:dyDescent="0.4">
      <c r="L4365" s="56">
        <f ca="1"/>
        <v>4364</v>
      </c>
      <c r="M4365" s="53">
        <f ca="1"/>
        <v>1911</v>
      </c>
      <c r="N4365" s="53">
        <f ca="1"/>
        <v>12</v>
      </c>
      <c r="O4365" s="53" t="str">
        <f ca="1"/>
        <v>1911-12</v>
      </c>
    </row>
    <row r="4366" spans="12:15" x14ac:dyDescent="0.4">
      <c r="L4366" s="56">
        <f ca="1"/>
        <v>4365</v>
      </c>
      <c r="M4366" s="53">
        <f ca="1"/>
        <v>1911</v>
      </c>
      <c r="N4366" s="53">
        <f ca="1"/>
        <v>12</v>
      </c>
      <c r="O4366" s="53" t="str">
        <f ca="1"/>
        <v>1911-12</v>
      </c>
    </row>
    <row r="4367" spans="12:15" x14ac:dyDescent="0.4">
      <c r="L4367" s="56">
        <f ca="1"/>
        <v>4366</v>
      </c>
      <c r="M4367" s="53">
        <f ca="1"/>
        <v>1911</v>
      </c>
      <c r="N4367" s="53">
        <f ca="1"/>
        <v>12</v>
      </c>
      <c r="O4367" s="53" t="str">
        <f ca="1"/>
        <v>1911-12</v>
      </c>
    </row>
    <row r="4368" spans="12:15" x14ac:dyDescent="0.4">
      <c r="L4368" s="56">
        <f ca="1"/>
        <v>4367</v>
      </c>
      <c r="M4368" s="53">
        <f ca="1"/>
        <v>1911</v>
      </c>
      <c r="N4368" s="53">
        <f ca="1"/>
        <v>12</v>
      </c>
      <c r="O4368" s="53" t="str">
        <f ca="1"/>
        <v>1911-12</v>
      </c>
    </row>
    <row r="4369" spans="12:15" x14ac:dyDescent="0.4">
      <c r="L4369" s="56">
        <f ca="1"/>
        <v>4368</v>
      </c>
      <c r="M4369" s="53">
        <f ca="1"/>
        <v>1911</v>
      </c>
      <c r="N4369" s="53">
        <f ca="1"/>
        <v>12</v>
      </c>
      <c r="O4369" s="53" t="str">
        <f ca="1"/>
        <v>1911-12</v>
      </c>
    </row>
    <row r="4370" spans="12:15" x14ac:dyDescent="0.4">
      <c r="L4370" s="56">
        <f ca="1"/>
        <v>4369</v>
      </c>
      <c r="M4370" s="53">
        <f ca="1"/>
        <v>1911</v>
      </c>
      <c r="N4370" s="53">
        <f ca="1"/>
        <v>12</v>
      </c>
      <c r="O4370" s="53" t="str">
        <f ca="1"/>
        <v>1911-12</v>
      </c>
    </row>
    <row r="4371" spans="12:15" x14ac:dyDescent="0.4">
      <c r="L4371" s="56">
        <f ca="1"/>
        <v>4370</v>
      </c>
      <c r="M4371" s="53">
        <f ca="1"/>
        <v>1911</v>
      </c>
      <c r="N4371" s="53">
        <f ca="1"/>
        <v>12</v>
      </c>
      <c r="O4371" s="53" t="str">
        <f ca="1"/>
        <v>1911-12</v>
      </c>
    </row>
    <row r="4372" spans="12:15" x14ac:dyDescent="0.4">
      <c r="L4372" s="56">
        <f ca="1"/>
        <v>4371</v>
      </c>
      <c r="M4372" s="53">
        <f ca="1"/>
        <v>1911</v>
      </c>
      <c r="N4372" s="53">
        <f ca="1"/>
        <v>12</v>
      </c>
      <c r="O4372" s="53" t="str">
        <f ca="1"/>
        <v>1911-12</v>
      </c>
    </row>
    <row r="4373" spans="12:15" x14ac:dyDescent="0.4">
      <c r="L4373" s="56">
        <f ca="1"/>
        <v>4372</v>
      </c>
      <c r="M4373" s="53">
        <f ca="1"/>
        <v>1911</v>
      </c>
      <c r="N4373" s="53">
        <f ca="1"/>
        <v>12</v>
      </c>
      <c r="O4373" s="53" t="str">
        <f ca="1"/>
        <v>1911-12</v>
      </c>
    </row>
    <row r="4374" spans="12:15" x14ac:dyDescent="0.4">
      <c r="L4374" s="56">
        <f ca="1"/>
        <v>4373</v>
      </c>
      <c r="M4374" s="53">
        <f ca="1"/>
        <v>1911</v>
      </c>
      <c r="N4374" s="53">
        <f ca="1"/>
        <v>12</v>
      </c>
      <c r="O4374" s="53" t="str">
        <f ca="1"/>
        <v>1911-12</v>
      </c>
    </row>
    <row r="4375" spans="12:15" x14ac:dyDescent="0.4">
      <c r="L4375" s="56">
        <f ca="1"/>
        <v>4374</v>
      </c>
      <c r="M4375" s="53">
        <f ca="1"/>
        <v>1911</v>
      </c>
      <c r="N4375" s="53">
        <f ca="1"/>
        <v>12</v>
      </c>
      <c r="O4375" s="53" t="str">
        <f ca="1"/>
        <v>1911-12</v>
      </c>
    </row>
    <row r="4376" spans="12:15" x14ac:dyDescent="0.4">
      <c r="L4376" s="56">
        <f ca="1"/>
        <v>4375</v>
      </c>
      <c r="M4376" s="53">
        <f ca="1"/>
        <v>1911</v>
      </c>
      <c r="N4376" s="53">
        <f ca="1"/>
        <v>12</v>
      </c>
      <c r="O4376" s="53" t="str">
        <f ca="1"/>
        <v>1911-12</v>
      </c>
    </row>
    <row r="4377" spans="12:15" x14ac:dyDescent="0.4">
      <c r="L4377" s="56">
        <f ca="1"/>
        <v>4376</v>
      </c>
      <c r="M4377" s="53">
        <f ca="1"/>
        <v>1911</v>
      </c>
      <c r="N4377" s="53">
        <f ca="1"/>
        <v>12</v>
      </c>
      <c r="O4377" s="53" t="str">
        <f ca="1"/>
        <v>1911-12</v>
      </c>
    </row>
    <row r="4378" spans="12:15" x14ac:dyDescent="0.4">
      <c r="L4378" s="56">
        <f ca="1"/>
        <v>4377</v>
      </c>
      <c r="M4378" s="53">
        <f ca="1"/>
        <v>1911</v>
      </c>
      <c r="N4378" s="53">
        <f ca="1"/>
        <v>12</v>
      </c>
      <c r="O4378" s="53" t="str">
        <f ca="1"/>
        <v>1911-12</v>
      </c>
    </row>
    <row r="4379" spans="12:15" x14ac:dyDescent="0.4">
      <c r="L4379" s="56">
        <f ca="1"/>
        <v>4378</v>
      </c>
      <c r="M4379" s="53">
        <f ca="1"/>
        <v>1911</v>
      </c>
      <c r="N4379" s="53">
        <f ca="1"/>
        <v>12</v>
      </c>
      <c r="O4379" s="53" t="str">
        <f ca="1"/>
        <v>1911-12</v>
      </c>
    </row>
    <row r="4380" spans="12:15" x14ac:dyDescent="0.4">
      <c r="L4380" s="56">
        <f ca="1"/>
        <v>4379</v>
      </c>
      <c r="M4380" s="53">
        <f ca="1"/>
        <v>1911</v>
      </c>
      <c r="N4380" s="53">
        <f ca="1"/>
        <v>12</v>
      </c>
      <c r="O4380" s="53" t="str">
        <f ca="1"/>
        <v>1911-12</v>
      </c>
    </row>
    <row r="4381" spans="12:15" x14ac:dyDescent="0.4">
      <c r="L4381" s="56">
        <f ca="1"/>
        <v>4380</v>
      </c>
      <c r="M4381" s="53">
        <f ca="1"/>
        <v>1911</v>
      </c>
      <c r="N4381" s="53">
        <f ca="1"/>
        <v>12</v>
      </c>
      <c r="O4381" s="53" t="str">
        <f ca="1"/>
        <v>1911-12</v>
      </c>
    </row>
    <row r="4382" spans="12:15" x14ac:dyDescent="0.4">
      <c r="L4382" s="56">
        <f ca="1"/>
        <v>4381</v>
      </c>
      <c r="M4382" s="53">
        <f ca="1"/>
        <v>1911</v>
      </c>
      <c r="N4382" s="53">
        <f ca="1"/>
        <v>12</v>
      </c>
      <c r="O4382" s="53" t="str">
        <f ca="1"/>
        <v>1911-12</v>
      </c>
    </row>
    <row r="4383" spans="12:15" x14ac:dyDescent="0.4">
      <c r="L4383" s="56">
        <f ca="1"/>
        <v>4382</v>
      </c>
      <c r="M4383" s="53">
        <f ca="1"/>
        <v>1911</v>
      </c>
      <c r="N4383" s="53">
        <f ca="1"/>
        <v>12</v>
      </c>
      <c r="O4383" s="53" t="str">
        <f ca="1"/>
        <v>1911-12</v>
      </c>
    </row>
    <row r="4384" spans="12:15" x14ac:dyDescent="0.4">
      <c r="L4384" s="56">
        <f ca="1"/>
        <v>4383</v>
      </c>
      <c r="M4384" s="53">
        <f ca="1"/>
        <v>1911</v>
      </c>
      <c r="N4384" s="53">
        <f ca="1"/>
        <v>12</v>
      </c>
      <c r="O4384" s="53" t="str">
        <f ca="1"/>
        <v>1911-12</v>
      </c>
    </row>
    <row r="4385" spans="12:15" x14ac:dyDescent="0.4">
      <c r="L4385" s="56">
        <f ca="1"/>
        <v>4384</v>
      </c>
      <c r="M4385" s="53">
        <f ca="1"/>
        <v>1912</v>
      </c>
      <c r="N4385" s="53">
        <f ca="1"/>
        <v>1</v>
      </c>
      <c r="O4385" s="53" t="str">
        <f ca="1"/>
        <v>1912-01</v>
      </c>
    </row>
    <row r="4386" spans="12:15" x14ac:dyDescent="0.4">
      <c r="L4386" s="56">
        <f ca="1"/>
        <v>4385</v>
      </c>
      <c r="M4386" s="53">
        <f ca="1"/>
        <v>1912</v>
      </c>
      <c r="N4386" s="53">
        <f ca="1"/>
        <v>1</v>
      </c>
      <c r="O4386" s="53" t="str">
        <f ca="1"/>
        <v>1912-01</v>
      </c>
    </row>
    <row r="4387" spans="12:15" x14ac:dyDescent="0.4">
      <c r="L4387" s="56">
        <f ca="1"/>
        <v>4386</v>
      </c>
      <c r="M4387" s="53">
        <f ca="1"/>
        <v>1912</v>
      </c>
      <c r="N4387" s="53">
        <f ca="1"/>
        <v>1</v>
      </c>
      <c r="O4387" s="53" t="str">
        <f ca="1"/>
        <v>1912-01</v>
      </c>
    </row>
    <row r="4388" spans="12:15" x14ac:dyDescent="0.4">
      <c r="L4388" s="56">
        <f ca="1"/>
        <v>4387</v>
      </c>
      <c r="M4388" s="53">
        <f ca="1"/>
        <v>1912</v>
      </c>
      <c r="N4388" s="53">
        <f ca="1"/>
        <v>1</v>
      </c>
      <c r="O4388" s="53" t="str">
        <f ca="1"/>
        <v>1912-01</v>
      </c>
    </row>
    <row r="4389" spans="12:15" x14ac:dyDescent="0.4">
      <c r="L4389" s="56">
        <f ca="1"/>
        <v>4388</v>
      </c>
      <c r="M4389" s="53">
        <f ca="1"/>
        <v>1912</v>
      </c>
      <c r="N4389" s="53">
        <f ca="1"/>
        <v>1</v>
      </c>
      <c r="O4389" s="53" t="str">
        <f ca="1"/>
        <v>1912-01</v>
      </c>
    </row>
    <row r="4390" spans="12:15" x14ac:dyDescent="0.4">
      <c r="L4390" s="56">
        <f ca="1"/>
        <v>4389</v>
      </c>
      <c r="M4390" s="53">
        <f ca="1"/>
        <v>1912</v>
      </c>
      <c r="N4390" s="53">
        <f ca="1"/>
        <v>1</v>
      </c>
      <c r="O4390" s="53" t="str">
        <f ca="1"/>
        <v>1912-01</v>
      </c>
    </row>
    <row r="4391" spans="12:15" x14ac:dyDescent="0.4">
      <c r="L4391" s="56">
        <f ca="1"/>
        <v>4390</v>
      </c>
      <c r="M4391" s="53">
        <f ca="1"/>
        <v>1912</v>
      </c>
      <c r="N4391" s="53">
        <f ca="1"/>
        <v>1</v>
      </c>
      <c r="O4391" s="53" t="str">
        <f ca="1"/>
        <v>1912-01</v>
      </c>
    </row>
    <row r="4392" spans="12:15" x14ac:dyDescent="0.4">
      <c r="L4392" s="56">
        <f ca="1"/>
        <v>4391</v>
      </c>
      <c r="M4392" s="53">
        <f ca="1"/>
        <v>1912</v>
      </c>
      <c r="N4392" s="53">
        <f ca="1"/>
        <v>1</v>
      </c>
      <c r="O4392" s="53" t="str">
        <f ca="1"/>
        <v>1912-01</v>
      </c>
    </row>
    <row r="4393" spans="12:15" x14ac:dyDescent="0.4">
      <c r="L4393" s="56">
        <f ca="1"/>
        <v>4392</v>
      </c>
      <c r="M4393" s="53">
        <f ca="1"/>
        <v>1912</v>
      </c>
      <c r="N4393" s="53">
        <f ca="1"/>
        <v>1</v>
      </c>
      <c r="O4393" s="53" t="str">
        <f ca="1"/>
        <v>1912-01</v>
      </c>
    </row>
    <row r="4394" spans="12:15" x14ac:dyDescent="0.4">
      <c r="L4394" s="56">
        <f ca="1"/>
        <v>4393</v>
      </c>
      <c r="M4394" s="53">
        <f ca="1"/>
        <v>1912</v>
      </c>
      <c r="N4394" s="53">
        <f ca="1"/>
        <v>1</v>
      </c>
      <c r="O4394" s="53" t="str">
        <f ca="1"/>
        <v>1912-01</v>
      </c>
    </row>
    <row r="4395" spans="12:15" x14ac:dyDescent="0.4">
      <c r="L4395" s="56">
        <f ca="1"/>
        <v>4394</v>
      </c>
      <c r="M4395" s="53">
        <f ca="1"/>
        <v>1912</v>
      </c>
      <c r="N4395" s="53">
        <f ca="1"/>
        <v>1</v>
      </c>
      <c r="O4395" s="53" t="str">
        <f ca="1"/>
        <v>1912-01</v>
      </c>
    </row>
    <row r="4396" spans="12:15" x14ac:dyDescent="0.4">
      <c r="L4396" s="56">
        <f ca="1"/>
        <v>4395</v>
      </c>
      <c r="M4396" s="53">
        <f ca="1"/>
        <v>1912</v>
      </c>
      <c r="N4396" s="53">
        <f ca="1"/>
        <v>1</v>
      </c>
      <c r="O4396" s="53" t="str">
        <f ca="1"/>
        <v>1912-01</v>
      </c>
    </row>
    <row r="4397" spans="12:15" x14ac:dyDescent="0.4">
      <c r="L4397" s="56">
        <f ca="1"/>
        <v>4396</v>
      </c>
      <c r="M4397" s="53">
        <f ca="1"/>
        <v>1912</v>
      </c>
      <c r="N4397" s="53">
        <f ca="1"/>
        <v>1</v>
      </c>
      <c r="O4397" s="53" t="str">
        <f ca="1"/>
        <v>1912-01</v>
      </c>
    </row>
    <row r="4398" spans="12:15" x14ac:dyDescent="0.4">
      <c r="L4398" s="56">
        <f ca="1"/>
        <v>4397</v>
      </c>
      <c r="M4398" s="53">
        <f ca="1"/>
        <v>1912</v>
      </c>
      <c r="N4398" s="53">
        <f ca="1"/>
        <v>1</v>
      </c>
      <c r="O4398" s="53" t="str">
        <f ca="1"/>
        <v>1912-01</v>
      </c>
    </row>
    <row r="4399" spans="12:15" x14ac:dyDescent="0.4">
      <c r="L4399" s="56">
        <f ca="1"/>
        <v>4398</v>
      </c>
      <c r="M4399" s="53">
        <f ca="1"/>
        <v>1912</v>
      </c>
      <c r="N4399" s="53">
        <f ca="1"/>
        <v>1</v>
      </c>
      <c r="O4399" s="53" t="str">
        <f ca="1"/>
        <v>1912-01</v>
      </c>
    </row>
    <row r="4400" spans="12:15" x14ac:dyDescent="0.4">
      <c r="L4400" s="56">
        <f ca="1"/>
        <v>4399</v>
      </c>
      <c r="M4400" s="53">
        <f ca="1"/>
        <v>1912</v>
      </c>
      <c r="N4400" s="53">
        <f ca="1"/>
        <v>1</v>
      </c>
      <c r="O4400" s="53" t="str">
        <f ca="1"/>
        <v>1912-01</v>
      </c>
    </row>
    <row r="4401" spans="12:15" x14ac:dyDescent="0.4">
      <c r="L4401" s="56">
        <f ca="1"/>
        <v>4400</v>
      </c>
      <c r="M4401" s="53">
        <f ca="1"/>
        <v>1912</v>
      </c>
      <c r="N4401" s="53">
        <f ca="1"/>
        <v>1</v>
      </c>
      <c r="O4401" s="53" t="str">
        <f ca="1"/>
        <v>1912-01</v>
      </c>
    </row>
    <row r="4402" spans="12:15" x14ac:dyDescent="0.4">
      <c r="L4402" s="56">
        <f ca="1"/>
        <v>4401</v>
      </c>
      <c r="M4402" s="53">
        <f ca="1"/>
        <v>1912</v>
      </c>
      <c r="N4402" s="53">
        <f ca="1"/>
        <v>1</v>
      </c>
      <c r="O4402" s="53" t="str">
        <f ca="1"/>
        <v>1912-01</v>
      </c>
    </row>
    <row r="4403" spans="12:15" x14ac:dyDescent="0.4">
      <c r="L4403" s="56">
        <f ca="1"/>
        <v>4402</v>
      </c>
      <c r="M4403" s="53">
        <f ca="1"/>
        <v>1912</v>
      </c>
      <c r="N4403" s="53">
        <f ca="1"/>
        <v>1</v>
      </c>
      <c r="O4403" s="53" t="str">
        <f ca="1"/>
        <v>1912-01</v>
      </c>
    </row>
    <row r="4404" spans="12:15" x14ac:dyDescent="0.4">
      <c r="L4404" s="56">
        <f ca="1"/>
        <v>4403</v>
      </c>
      <c r="M4404" s="53">
        <f ca="1"/>
        <v>1912</v>
      </c>
      <c r="N4404" s="53">
        <f ca="1"/>
        <v>1</v>
      </c>
      <c r="O4404" s="53" t="str">
        <f ca="1"/>
        <v>1912-01</v>
      </c>
    </row>
    <row r="4405" spans="12:15" x14ac:dyDescent="0.4">
      <c r="L4405" s="56">
        <f ca="1"/>
        <v>4404</v>
      </c>
      <c r="M4405" s="53">
        <f ca="1"/>
        <v>1912</v>
      </c>
      <c r="N4405" s="53">
        <f ca="1"/>
        <v>1</v>
      </c>
      <c r="O4405" s="53" t="str">
        <f ca="1"/>
        <v>1912-01</v>
      </c>
    </row>
    <row r="4406" spans="12:15" x14ac:dyDescent="0.4">
      <c r="L4406" s="56">
        <f ca="1"/>
        <v>4405</v>
      </c>
      <c r="M4406" s="53">
        <f ca="1"/>
        <v>1912</v>
      </c>
      <c r="N4406" s="53">
        <f ca="1"/>
        <v>1</v>
      </c>
      <c r="O4406" s="53" t="str">
        <f ca="1"/>
        <v>1912-01</v>
      </c>
    </row>
    <row r="4407" spans="12:15" x14ac:dyDescent="0.4">
      <c r="L4407" s="56">
        <f ca="1"/>
        <v>4406</v>
      </c>
      <c r="M4407" s="53">
        <f ca="1"/>
        <v>1912</v>
      </c>
      <c r="N4407" s="53">
        <f ca="1"/>
        <v>1</v>
      </c>
      <c r="O4407" s="53" t="str">
        <f ca="1"/>
        <v>1912-01</v>
      </c>
    </row>
    <row r="4408" spans="12:15" x14ac:dyDescent="0.4">
      <c r="L4408" s="56">
        <f ca="1"/>
        <v>4407</v>
      </c>
      <c r="M4408" s="53">
        <f ca="1"/>
        <v>1912</v>
      </c>
      <c r="N4408" s="53">
        <f ca="1"/>
        <v>1</v>
      </c>
      <c r="O4408" s="53" t="str">
        <f ca="1"/>
        <v>1912-01</v>
      </c>
    </row>
    <row r="4409" spans="12:15" x14ac:dyDescent="0.4">
      <c r="L4409" s="56">
        <f ca="1"/>
        <v>4408</v>
      </c>
      <c r="M4409" s="53">
        <f ca="1"/>
        <v>1912</v>
      </c>
      <c r="N4409" s="53">
        <f ca="1"/>
        <v>1</v>
      </c>
      <c r="O4409" s="53" t="str">
        <f ca="1"/>
        <v>1912-01</v>
      </c>
    </row>
    <row r="4410" spans="12:15" x14ac:dyDescent="0.4">
      <c r="L4410" s="56">
        <f ca="1"/>
        <v>4409</v>
      </c>
      <c r="M4410" s="53">
        <f ca="1"/>
        <v>1912</v>
      </c>
      <c r="N4410" s="53">
        <f ca="1"/>
        <v>1</v>
      </c>
      <c r="O4410" s="53" t="str">
        <f ca="1"/>
        <v>1912-01</v>
      </c>
    </row>
    <row r="4411" spans="12:15" x14ac:dyDescent="0.4">
      <c r="L4411" s="56">
        <f ca="1"/>
        <v>4410</v>
      </c>
      <c r="M4411" s="53">
        <f ca="1"/>
        <v>1912</v>
      </c>
      <c r="N4411" s="53">
        <f ca="1"/>
        <v>1</v>
      </c>
      <c r="O4411" s="53" t="str">
        <f ca="1"/>
        <v>1912-01</v>
      </c>
    </row>
    <row r="4412" spans="12:15" x14ac:dyDescent="0.4">
      <c r="L4412" s="56">
        <f ca="1"/>
        <v>4411</v>
      </c>
      <c r="M4412" s="53">
        <f ca="1"/>
        <v>1912</v>
      </c>
      <c r="N4412" s="53">
        <f ca="1"/>
        <v>1</v>
      </c>
      <c r="O4412" s="53" t="str">
        <f ca="1"/>
        <v>1912-01</v>
      </c>
    </row>
    <row r="4413" spans="12:15" x14ac:dyDescent="0.4">
      <c r="L4413" s="56">
        <f ca="1"/>
        <v>4412</v>
      </c>
      <c r="M4413" s="53">
        <f ca="1"/>
        <v>1912</v>
      </c>
      <c r="N4413" s="53">
        <f ca="1"/>
        <v>1</v>
      </c>
      <c r="O4413" s="53" t="str">
        <f ca="1"/>
        <v>1912-01</v>
      </c>
    </row>
    <row r="4414" spans="12:15" x14ac:dyDescent="0.4">
      <c r="L4414" s="56">
        <f ca="1"/>
        <v>4413</v>
      </c>
      <c r="M4414" s="53">
        <f ca="1"/>
        <v>1912</v>
      </c>
      <c r="N4414" s="53">
        <f ca="1"/>
        <v>1</v>
      </c>
      <c r="O4414" s="53" t="str">
        <f ca="1"/>
        <v>1912-01</v>
      </c>
    </row>
    <row r="4415" spans="12:15" x14ac:dyDescent="0.4">
      <c r="L4415" s="56">
        <f ca="1"/>
        <v>4414</v>
      </c>
      <c r="M4415" s="53">
        <f ca="1"/>
        <v>1912</v>
      </c>
      <c r="N4415" s="53">
        <f ca="1"/>
        <v>1</v>
      </c>
      <c r="O4415" s="53" t="str">
        <f ca="1"/>
        <v>1912-01</v>
      </c>
    </row>
    <row r="4416" spans="12:15" x14ac:dyDescent="0.4">
      <c r="L4416" s="56">
        <f ca="1"/>
        <v>4415</v>
      </c>
      <c r="M4416" s="53">
        <f ca="1"/>
        <v>1912</v>
      </c>
      <c r="N4416" s="53">
        <f ca="1"/>
        <v>2</v>
      </c>
      <c r="O4416" s="53" t="str">
        <f ca="1"/>
        <v>1912-02</v>
      </c>
    </row>
    <row r="4417" spans="12:15" x14ac:dyDescent="0.4">
      <c r="L4417" s="56">
        <f ca="1"/>
        <v>4416</v>
      </c>
      <c r="M4417" s="53">
        <f ca="1"/>
        <v>1912</v>
      </c>
      <c r="N4417" s="53">
        <f ca="1"/>
        <v>2</v>
      </c>
      <c r="O4417" s="53" t="str">
        <f ca="1"/>
        <v>1912-02</v>
      </c>
    </row>
    <row r="4418" spans="12:15" x14ac:dyDescent="0.4">
      <c r="L4418" s="56">
        <f ca="1"/>
        <v>4417</v>
      </c>
      <c r="M4418" s="53">
        <f ca="1"/>
        <v>1912</v>
      </c>
      <c r="N4418" s="53">
        <f ca="1"/>
        <v>2</v>
      </c>
      <c r="O4418" s="53" t="str">
        <f ca="1"/>
        <v>1912-02</v>
      </c>
    </row>
    <row r="4419" spans="12:15" x14ac:dyDescent="0.4">
      <c r="L4419" s="56">
        <f ca="1"/>
        <v>4418</v>
      </c>
      <c r="M4419" s="53">
        <f ca="1"/>
        <v>1912</v>
      </c>
      <c r="N4419" s="53">
        <f ca="1"/>
        <v>2</v>
      </c>
      <c r="O4419" s="53" t="str">
        <f ca="1"/>
        <v>1912-02</v>
      </c>
    </row>
    <row r="4420" spans="12:15" x14ac:dyDescent="0.4">
      <c r="L4420" s="56">
        <f ca="1"/>
        <v>4419</v>
      </c>
      <c r="M4420" s="53">
        <f ca="1"/>
        <v>1912</v>
      </c>
      <c r="N4420" s="53">
        <f ca="1"/>
        <v>2</v>
      </c>
      <c r="O4420" s="53" t="str">
        <f ca="1"/>
        <v>1912-02</v>
      </c>
    </row>
    <row r="4421" spans="12:15" x14ac:dyDescent="0.4">
      <c r="L4421" s="56">
        <f ca="1"/>
        <v>4420</v>
      </c>
      <c r="M4421" s="53">
        <f ca="1"/>
        <v>1912</v>
      </c>
      <c r="N4421" s="53">
        <f ca="1"/>
        <v>2</v>
      </c>
      <c r="O4421" s="53" t="str">
        <f ca="1"/>
        <v>1912-02</v>
      </c>
    </row>
    <row r="4422" spans="12:15" x14ac:dyDescent="0.4">
      <c r="L4422" s="56">
        <f ca="1"/>
        <v>4421</v>
      </c>
      <c r="M4422" s="53">
        <f ca="1"/>
        <v>1912</v>
      </c>
      <c r="N4422" s="53">
        <f ca="1"/>
        <v>2</v>
      </c>
      <c r="O4422" s="53" t="str">
        <f ca="1"/>
        <v>1912-02</v>
      </c>
    </row>
    <row r="4423" spans="12:15" x14ac:dyDescent="0.4">
      <c r="L4423" s="56">
        <f ca="1"/>
        <v>4422</v>
      </c>
      <c r="M4423" s="53">
        <f ca="1"/>
        <v>1912</v>
      </c>
      <c r="N4423" s="53">
        <f ca="1"/>
        <v>2</v>
      </c>
      <c r="O4423" s="53" t="str">
        <f ca="1"/>
        <v>1912-02</v>
      </c>
    </row>
    <row r="4424" spans="12:15" x14ac:dyDescent="0.4">
      <c r="L4424" s="56">
        <f ca="1"/>
        <v>4423</v>
      </c>
      <c r="M4424" s="53">
        <f ca="1"/>
        <v>1912</v>
      </c>
      <c r="N4424" s="53">
        <f ca="1"/>
        <v>2</v>
      </c>
      <c r="O4424" s="53" t="str">
        <f ca="1"/>
        <v>1912-02</v>
      </c>
    </row>
    <row r="4425" spans="12:15" x14ac:dyDescent="0.4">
      <c r="L4425" s="56">
        <f ca="1"/>
        <v>4424</v>
      </c>
      <c r="M4425" s="53">
        <f ca="1"/>
        <v>1912</v>
      </c>
      <c r="N4425" s="53">
        <f ca="1"/>
        <v>2</v>
      </c>
      <c r="O4425" s="53" t="str">
        <f ca="1"/>
        <v>1912-02</v>
      </c>
    </row>
    <row r="4426" spans="12:15" x14ac:dyDescent="0.4">
      <c r="L4426" s="56">
        <f ca="1"/>
        <v>4425</v>
      </c>
      <c r="M4426" s="53">
        <f ca="1"/>
        <v>1912</v>
      </c>
      <c r="N4426" s="53">
        <f ca="1"/>
        <v>2</v>
      </c>
      <c r="O4426" s="53" t="str">
        <f ca="1"/>
        <v>1912-02</v>
      </c>
    </row>
    <row r="4427" spans="12:15" x14ac:dyDescent="0.4">
      <c r="L4427" s="56">
        <f ca="1"/>
        <v>4426</v>
      </c>
      <c r="M4427" s="53">
        <f ca="1"/>
        <v>1912</v>
      </c>
      <c r="N4427" s="53">
        <f ca="1"/>
        <v>2</v>
      </c>
      <c r="O4427" s="53" t="str">
        <f ca="1"/>
        <v>1912-02</v>
      </c>
    </row>
    <row r="4428" spans="12:15" x14ac:dyDescent="0.4">
      <c r="L4428" s="56">
        <f ca="1"/>
        <v>4427</v>
      </c>
      <c r="M4428" s="53">
        <f ca="1"/>
        <v>1912</v>
      </c>
      <c r="N4428" s="53">
        <f ca="1"/>
        <v>2</v>
      </c>
      <c r="O4428" s="53" t="str">
        <f ca="1"/>
        <v>1912-02</v>
      </c>
    </row>
    <row r="4429" spans="12:15" x14ac:dyDescent="0.4">
      <c r="L4429" s="56">
        <f ca="1"/>
        <v>4428</v>
      </c>
      <c r="M4429" s="53">
        <f ca="1"/>
        <v>1912</v>
      </c>
      <c r="N4429" s="53">
        <f ca="1"/>
        <v>2</v>
      </c>
      <c r="O4429" s="53" t="str">
        <f ca="1"/>
        <v>1912-02</v>
      </c>
    </row>
    <row r="4430" spans="12:15" x14ac:dyDescent="0.4">
      <c r="L4430" s="56">
        <f ca="1"/>
        <v>4429</v>
      </c>
      <c r="M4430" s="53">
        <f ca="1"/>
        <v>1912</v>
      </c>
      <c r="N4430" s="53">
        <f ca="1"/>
        <v>2</v>
      </c>
      <c r="O4430" s="53" t="str">
        <f ca="1"/>
        <v>1912-02</v>
      </c>
    </row>
    <row r="4431" spans="12:15" x14ac:dyDescent="0.4">
      <c r="L4431" s="56">
        <f ca="1"/>
        <v>4430</v>
      </c>
      <c r="M4431" s="53">
        <f ca="1"/>
        <v>1912</v>
      </c>
      <c r="N4431" s="53">
        <f ca="1"/>
        <v>2</v>
      </c>
      <c r="O4431" s="53" t="str">
        <f ca="1"/>
        <v>1912-02</v>
      </c>
    </row>
    <row r="4432" spans="12:15" x14ac:dyDescent="0.4">
      <c r="L4432" s="56">
        <f ca="1"/>
        <v>4431</v>
      </c>
      <c r="M4432" s="53">
        <f ca="1"/>
        <v>1912</v>
      </c>
      <c r="N4432" s="53">
        <f ca="1"/>
        <v>2</v>
      </c>
      <c r="O4432" s="53" t="str">
        <f ca="1"/>
        <v>1912-02</v>
      </c>
    </row>
    <row r="4433" spans="12:15" x14ac:dyDescent="0.4">
      <c r="L4433" s="56">
        <f ca="1"/>
        <v>4432</v>
      </c>
      <c r="M4433" s="53">
        <f ca="1"/>
        <v>1912</v>
      </c>
      <c r="N4433" s="53">
        <f ca="1"/>
        <v>2</v>
      </c>
      <c r="O4433" s="53" t="str">
        <f ca="1"/>
        <v>1912-02</v>
      </c>
    </row>
    <row r="4434" spans="12:15" x14ac:dyDescent="0.4">
      <c r="L4434" s="56">
        <f ca="1"/>
        <v>4433</v>
      </c>
      <c r="M4434" s="53">
        <f ca="1"/>
        <v>1912</v>
      </c>
      <c r="N4434" s="53">
        <f ca="1"/>
        <v>2</v>
      </c>
      <c r="O4434" s="53" t="str">
        <f ca="1"/>
        <v>1912-02</v>
      </c>
    </row>
    <row r="4435" spans="12:15" x14ac:dyDescent="0.4">
      <c r="L4435" s="56">
        <f ca="1"/>
        <v>4434</v>
      </c>
      <c r="M4435" s="53">
        <f ca="1"/>
        <v>1912</v>
      </c>
      <c r="N4435" s="53">
        <f ca="1"/>
        <v>2</v>
      </c>
      <c r="O4435" s="53" t="str">
        <f ca="1"/>
        <v>1912-02</v>
      </c>
    </row>
    <row r="4436" spans="12:15" x14ac:dyDescent="0.4">
      <c r="L4436" s="56">
        <f ca="1"/>
        <v>4435</v>
      </c>
      <c r="M4436" s="53">
        <f ca="1"/>
        <v>1912</v>
      </c>
      <c r="N4436" s="53">
        <f ca="1"/>
        <v>2</v>
      </c>
      <c r="O4436" s="53" t="str">
        <f ca="1"/>
        <v>1912-02</v>
      </c>
    </row>
    <row r="4437" spans="12:15" x14ac:dyDescent="0.4">
      <c r="L4437" s="56">
        <f ca="1"/>
        <v>4436</v>
      </c>
      <c r="M4437" s="53">
        <f ca="1"/>
        <v>1912</v>
      </c>
      <c r="N4437" s="53">
        <f ca="1"/>
        <v>2</v>
      </c>
      <c r="O4437" s="53" t="str">
        <f ca="1"/>
        <v>1912-02</v>
      </c>
    </row>
    <row r="4438" spans="12:15" x14ac:dyDescent="0.4">
      <c r="L4438" s="56">
        <f ca="1"/>
        <v>4437</v>
      </c>
      <c r="M4438" s="53">
        <f ca="1"/>
        <v>1912</v>
      </c>
      <c r="N4438" s="53">
        <f ca="1"/>
        <v>2</v>
      </c>
      <c r="O4438" s="53" t="str">
        <f ca="1"/>
        <v>1912-02</v>
      </c>
    </row>
    <row r="4439" spans="12:15" x14ac:dyDescent="0.4">
      <c r="L4439" s="56">
        <f ca="1"/>
        <v>4438</v>
      </c>
      <c r="M4439" s="53">
        <f ca="1"/>
        <v>1912</v>
      </c>
      <c r="N4439" s="53">
        <f ca="1"/>
        <v>2</v>
      </c>
      <c r="O4439" s="53" t="str">
        <f ca="1"/>
        <v>1912-02</v>
      </c>
    </row>
    <row r="4440" spans="12:15" x14ac:dyDescent="0.4">
      <c r="L4440" s="56">
        <f ca="1"/>
        <v>4439</v>
      </c>
      <c r="M4440" s="53">
        <f ca="1"/>
        <v>1912</v>
      </c>
      <c r="N4440" s="53">
        <f ca="1"/>
        <v>2</v>
      </c>
      <c r="O4440" s="53" t="str">
        <f ca="1"/>
        <v>1912-02</v>
      </c>
    </row>
    <row r="4441" spans="12:15" x14ac:dyDescent="0.4">
      <c r="L4441" s="56">
        <f ca="1"/>
        <v>4440</v>
      </c>
      <c r="M4441" s="53">
        <f ca="1"/>
        <v>1912</v>
      </c>
      <c r="N4441" s="53">
        <f ca="1"/>
        <v>2</v>
      </c>
      <c r="O4441" s="53" t="str">
        <f ca="1"/>
        <v>1912-02</v>
      </c>
    </row>
    <row r="4442" spans="12:15" x14ac:dyDescent="0.4">
      <c r="L4442" s="56">
        <f ca="1"/>
        <v>4441</v>
      </c>
      <c r="M4442" s="53">
        <f ca="1"/>
        <v>1912</v>
      </c>
      <c r="N4442" s="53">
        <f ca="1"/>
        <v>2</v>
      </c>
      <c r="O4442" s="53" t="str">
        <f ca="1"/>
        <v>1912-02</v>
      </c>
    </row>
    <row r="4443" spans="12:15" x14ac:dyDescent="0.4">
      <c r="L4443" s="56">
        <f ca="1"/>
        <v>4442</v>
      </c>
      <c r="M4443" s="53">
        <f ca="1"/>
        <v>1912</v>
      </c>
      <c r="N4443" s="53">
        <f ca="1"/>
        <v>2</v>
      </c>
      <c r="O4443" s="53" t="str">
        <f ca="1"/>
        <v>1912-02</v>
      </c>
    </row>
    <row r="4444" spans="12:15" x14ac:dyDescent="0.4">
      <c r="L4444" s="56">
        <f ca="1"/>
        <v>4443</v>
      </c>
      <c r="M4444" s="53">
        <f ca="1"/>
        <v>1912</v>
      </c>
      <c r="N4444" s="53">
        <f ca="1"/>
        <v>2</v>
      </c>
      <c r="O4444" s="53" t="str">
        <f ca="1"/>
        <v>1912-02</v>
      </c>
    </row>
    <row r="4445" spans="12:15" x14ac:dyDescent="0.4">
      <c r="L4445" s="56">
        <f ca="1"/>
        <v>4444</v>
      </c>
      <c r="M4445" s="53">
        <f ca="1"/>
        <v>1912</v>
      </c>
      <c r="N4445" s="53">
        <f ca="1"/>
        <v>3</v>
      </c>
      <c r="O4445" s="53" t="str">
        <f ca="1"/>
        <v>1912-03</v>
      </c>
    </row>
    <row r="4446" spans="12:15" x14ac:dyDescent="0.4">
      <c r="L4446" s="56">
        <f ca="1"/>
        <v>4445</v>
      </c>
      <c r="M4446" s="53">
        <f ca="1"/>
        <v>1912</v>
      </c>
      <c r="N4446" s="53">
        <f ca="1"/>
        <v>3</v>
      </c>
      <c r="O4446" s="53" t="str">
        <f ca="1"/>
        <v>1912-03</v>
      </c>
    </row>
    <row r="4447" spans="12:15" x14ac:dyDescent="0.4">
      <c r="L4447" s="56">
        <f ca="1"/>
        <v>4446</v>
      </c>
      <c r="M4447" s="53">
        <f ca="1"/>
        <v>1912</v>
      </c>
      <c r="N4447" s="53">
        <f ca="1"/>
        <v>3</v>
      </c>
      <c r="O4447" s="53" t="str">
        <f ca="1"/>
        <v>1912-03</v>
      </c>
    </row>
    <row r="4448" spans="12:15" x14ac:dyDescent="0.4">
      <c r="L4448" s="56">
        <f ca="1"/>
        <v>4447</v>
      </c>
      <c r="M4448" s="53">
        <f ca="1"/>
        <v>1912</v>
      </c>
      <c r="N4448" s="53">
        <f ca="1"/>
        <v>3</v>
      </c>
      <c r="O4448" s="53" t="str">
        <f ca="1"/>
        <v>1912-03</v>
      </c>
    </row>
    <row r="4449" spans="12:15" x14ac:dyDescent="0.4">
      <c r="L4449" s="56">
        <f ca="1"/>
        <v>4448</v>
      </c>
      <c r="M4449" s="53">
        <f ca="1"/>
        <v>1912</v>
      </c>
      <c r="N4449" s="53">
        <f ca="1"/>
        <v>3</v>
      </c>
      <c r="O4449" s="53" t="str">
        <f ca="1"/>
        <v>1912-03</v>
      </c>
    </row>
    <row r="4450" spans="12:15" x14ac:dyDescent="0.4">
      <c r="L4450" s="56">
        <f ca="1"/>
        <v>4449</v>
      </c>
      <c r="M4450" s="53">
        <f ca="1"/>
        <v>1912</v>
      </c>
      <c r="N4450" s="53">
        <f ca="1"/>
        <v>3</v>
      </c>
      <c r="O4450" s="53" t="str">
        <f ca="1"/>
        <v>1912-03</v>
      </c>
    </row>
    <row r="4451" spans="12:15" x14ac:dyDescent="0.4">
      <c r="L4451" s="56">
        <f ca="1"/>
        <v>4450</v>
      </c>
      <c r="M4451" s="53">
        <f ca="1"/>
        <v>1912</v>
      </c>
      <c r="N4451" s="53">
        <f ca="1"/>
        <v>3</v>
      </c>
      <c r="O4451" s="53" t="str">
        <f ca="1"/>
        <v>1912-03</v>
      </c>
    </row>
    <row r="4452" spans="12:15" x14ac:dyDescent="0.4">
      <c r="L4452" s="56">
        <f ca="1"/>
        <v>4451</v>
      </c>
      <c r="M4452" s="53">
        <f ca="1"/>
        <v>1912</v>
      </c>
      <c r="N4452" s="53">
        <f ca="1"/>
        <v>3</v>
      </c>
      <c r="O4452" s="53" t="str">
        <f ca="1"/>
        <v>1912-03</v>
      </c>
    </row>
    <row r="4453" spans="12:15" x14ac:dyDescent="0.4">
      <c r="L4453" s="56">
        <f ca="1"/>
        <v>4452</v>
      </c>
      <c r="M4453" s="53">
        <f ca="1"/>
        <v>1912</v>
      </c>
      <c r="N4453" s="53">
        <f ca="1"/>
        <v>3</v>
      </c>
      <c r="O4453" s="53" t="str">
        <f ca="1"/>
        <v>1912-03</v>
      </c>
    </row>
    <row r="4454" spans="12:15" x14ac:dyDescent="0.4">
      <c r="L4454" s="56">
        <f ca="1"/>
        <v>4453</v>
      </c>
      <c r="M4454" s="53">
        <f ca="1"/>
        <v>1912</v>
      </c>
      <c r="N4454" s="53">
        <f ca="1"/>
        <v>3</v>
      </c>
      <c r="O4454" s="53" t="str">
        <f ca="1"/>
        <v>1912-03</v>
      </c>
    </row>
    <row r="4455" spans="12:15" x14ac:dyDescent="0.4">
      <c r="L4455" s="56">
        <f ca="1"/>
        <v>4454</v>
      </c>
      <c r="M4455" s="53">
        <f ca="1"/>
        <v>1912</v>
      </c>
      <c r="N4455" s="53">
        <f ca="1"/>
        <v>3</v>
      </c>
      <c r="O4455" s="53" t="str">
        <f ca="1"/>
        <v>1912-03</v>
      </c>
    </row>
    <row r="4456" spans="12:15" x14ac:dyDescent="0.4">
      <c r="L4456" s="56">
        <f ca="1"/>
        <v>4455</v>
      </c>
      <c r="M4456" s="53">
        <f ca="1"/>
        <v>1912</v>
      </c>
      <c r="N4456" s="53">
        <f ca="1"/>
        <v>3</v>
      </c>
      <c r="O4456" s="53" t="str">
        <f ca="1"/>
        <v>1912-03</v>
      </c>
    </row>
    <row r="4457" spans="12:15" x14ac:dyDescent="0.4">
      <c r="L4457" s="56">
        <f ca="1"/>
        <v>4456</v>
      </c>
      <c r="M4457" s="53">
        <f ca="1"/>
        <v>1912</v>
      </c>
      <c r="N4457" s="53">
        <f ca="1"/>
        <v>3</v>
      </c>
      <c r="O4457" s="53" t="str">
        <f ca="1"/>
        <v>1912-03</v>
      </c>
    </row>
    <row r="4458" spans="12:15" x14ac:dyDescent="0.4">
      <c r="L4458" s="56">
        <f ca="1"/>
        <v>4457</v>
      </c>
      <c r="M4458" s="53">
        <f ca="1"/>
        <v>1912</v>
      </c>
      <c r="N4458" s="53">
        <f ca="1"/>
        <v>3</v>
      </c>
      <c r="O4458" s="53" t="str">
        <f ca="1"/>
        <v>1912-03</v>
      </c>
    </row>
    <row r="4459" spans="12:15" x14ac:dyDescent="0.4">
      <c r="L4459" s="56">
        <f ca="1"/>
        <v>4458</v>
      </c>
      <c r="M4459" s="53">
        <f ca="1"/>
        <v>1912</v>
      </c>
      <c r="N4459" s="53">
        <f ca="1"/>
        <v>3</v>
      </c>
      <c r="O4459" s="53" t="str">
        <f ca="1"/>
        <v>1912-03</v>
      </c>
    </row>
    <row r="4460" spans="12:15" x14ac:dyDescent="0.4">
      <c r="L4460" s="56">
        <f ca="1"/>
        <v>4459</v>
      </c>
      <c r="M4460" s="53">
        <f ca="1"/>
        <v>1912</v>
      </c>
      <c r="N4460" s="53">
        <f ca="1"/>
        <v>3</v>
      </c>
      <c r="O4460" s="53" t="str">
        <f ca="1"/>
        <v>1912-03</v>
      </c>
    </row>
    <row r="4461" spans="12:15" x14ac:dyDescent="0.4">
      <c r="L4461" s="56">
        <f ca="1"/>
        <v>4460</v>
      </c>
      <c r="M4461" s="53">
        <f ca="1"/>
        <v>1912</v>
      </c>
      <c r="N4461" s="53">
        <f ca="1"/>
        <v>3</v>
      </c>
      <c r="O4461" s="53" t="str">
        <f ca="1"/>
        <v>1912-03</v>
      </c>
    </row>
    <row r="4462" spans="12:15" x14ac:dyDescent="0.4">
      <c r="L4462" s="56">
        <f ca="1"/>
        <v>4461</v>
      </c>
      <c r="M4462" s="53">
        <f ca="1"/>
        <v>1912</v>
      </c>
      <c r="N4462" s="53">
        <f ca="1"/>
        <v>3</v>
      </c>
      <c r="O4462" s="53" t="str">
        <f ca="1"/>
        <v>1912-03</v>
      </c>
    </row>
    <row r="4463" spans="12:15" x14ac:dyDescent="0.4">
      <c r="L4463" s="56">
        <f ca="1"/>
        <v>4462</v>
      </c>
      <c r="M4463" s="53">
        <f ca="1"/>
        <v>1912</v>
      </c>
      <c r="N4463" s="53">
        <f ca="1"/>
        <v>3</v>
      </c>
      <c r="O4463" s="53" t="str">
        <f ca="1"/>
        <v>1912-03</v>
      </c>
    </row>
    <row r="4464" spans="12:15" x14ac:dyDescent="0.4">
      <c r="L4464" s="56">
        <f ca="1"/>
        <v>4463</v>
      </c>
      <c r="M4464" s="53">
        <f ca="1"/>
        <v>1912</v>
      </c>
      <c r="N4464" s="53">
        <f ca="1"/>
        <v>3</v>
      </c>
      <c r="O4464" s="53" t="str">
        <f ca="1"/>
        <v>1912-03</v>
      </c>
    </row>
    <row r="4465" spans="12:15" x14ac:dyDescent="0.4">
      <c r="L4465" s="56">
        <f ca="1"/>
        <v>4464</v>
      </c>
      <c r="M4465" s="53">
        <f ca="1"/>
        <v>1912</v>
      </c>
      <c r="N4465" s="53">
        <f ca="1"/>
        <v>3</v>
      </c>
      <c r="O4465" s="53" t="str">
        <f ca="1"/>
        <v>1912-03</v>
      </c>
    </row>
    <row r="4466" spans="12:15" x14ac:dyDescent="0.4">
      <c r="L4466" s="56">
        <f ca="1"/>
        <v>4465</v>
      </c>
      <c r="M4466" s="53">
        <f ca="1"/>
        <v>1912</v>
      </c>
      <c r="N4466" s="53">
        <f ca="1"/>
        <v>3</v>
      </c>
      <c r="O4466" s="53" t="str">
        <f ca="1"/>
        <v>1912-03</v>
      </c>
    </row>
    <row r="4467" spans="12:15" x14ac:dyDescent="0.4">
      <c r="L4467" s="56">
        <f ca="1"/>
        <v>4466</v>
      </c>
      <c r="M4467" s="53">
        <f ca="1"/>
        <v>1912</v>
      </c>
      <c r="N4467" s="53">
        <f ca="1"/>
        <v>3</v>
      </c>
      <c r="O4467" s="53" t="str">
        <f ca="1"/>
        <v>1912-03</v>
      </c>
    </row>
    <row r="4468" spans="12:15" x14ac:dyDescent="0.4">
      <c r="L4468" s="56">
        <f ca="1"/>
        <v>4467</v>
      </c>
      <c r="M4468" s="53">
        <f ca="1"/>
        <v>1912</v>
      </c>
      <c r="N4468" s="53">
        <f ca="1"/>
        <v>3</v>
      </c>
      <c r="O4468" s="53" t="str">
        <f ca="1"/>
        <v>1912-03</v>
      </c>
    </row>
    <row r="4469" spans="12:15" x14ac:dyDescent="0.4">
      <c r="L4469" s="56">
        <f ca="1"/>
        <v>4468</v>
      </c>
      <c r="M4469" s="53">
        <f ca="1"/>
        <v>1912</v>
      </c>
      <c r="N4469" s="53">
        <f ca="1"/>
        <v>3</v>
      </c>
      <c r="O4469" s="53" t="str">
        <f ca="1"/>
        <v>1912-03</v>
      </c>
    </row>
    <row r="4470" spans="12:15" x14ac:dyDescent="0.4">
      <c r="L4470" s="56">
        <f ca="1"/>
        <v>4469</v>
      </c>
      <c r="M4470" s="53">
        <f ca="1"/>
        <v>1912</v>
      </c>
      <c r="N4470" s="53">
        <f ca="1"/>
        <v>3</v>
      </c>
      <c r="O4470" s="53" t="str">
        <f ca="1"/>
        <v>1912-03</v>
      </c>
    </row>
    <row r="4471" spans="12:15" x14ac:dyDescent="0.4">
      <c r="L4471" s="56">
        <f ca="1"/>
        <v>4470</v>
      </c>
      <c r="M4471" s="53">
        <f ca="1"/>
        <v>1912</v>
      </c>
      <c r="N4471" s="53">
        <f ca="1"/>
        <v>3</v>
      </c>
      <c r="O4471" s="53" t="str">
        <f ca="1"/>
        <v>1912-03</v>
      </c>
    </row>
    <row r="4472" spans="12:15" x14ac:dyDescent="0.4">
      <c r="L4472" s="56">
        <f ca="1"/>
        <v>4471</v>
      </c>
      <c r="M4472" s="53">
        <f ca="1"/>
        <v>1912</v>
      </c>
      <c r="N4472" s="53">
        <f ca="1"/>
        <v>3</v>
      </c>
      <c r="O4472" s="53" t="str">
        <f ca="1"/>
        <v>1912-03</v>
      </c>
    </row>
    <row r="4473" spans="12:15" x14ac:dyDescent="0.4">
      <c r="L4473" s="56">
        <f ca="1"/>
        <v>4472</v>
      </c>
      <c r="M4473" s="53">
        <f ca="1"/>
        <v>1912</v>
      </c>
      <c r="N4473" s="53">
        <f ca="1"/>
        <v>3</v>
      </c>
      <c r="O4473" s="53" t="str">
        <f ca="1"/>
        <v>1912-03</v>
      </c>
    </row>
    <row r="4474" spans="12:15" x14ac:dyDescent="0.4">
      <c r="L4474" s="56">
        <f ca="1"/>
        <v>4473</v>
      </c>
      <c r="M4474" s="53">
        <f ca="1"/>
        <v>1912</v>
      </c>
      <c r="N4474" s="53">
        <f ca="1"/>
        <v>3</v>
      </c>
      <c r="O4474" s="53" t="str">
        <f ca="1"/>
        <v>1912-03</v>
      </c>
    </row>
    <row r="4475" spans="12:15" x14ac:dyDescent="0.4">
      <c r="L4475" s="56">
        <f ca="1"/>
        <v>4474</v>
      </c>
      <c r="M4475" s="53">
        <f ca="1"/>
        <v>1912</v>
      </c>
      <c r="N4475" s="53">
        <f ca="1"/>
        <v>3</v>
      </c>
      <c r="O4475" s="53" t="str">
        <f ca="1"/>
        <v>1912-03</v>
      </c>
    </row>
    <row r="4476" spans="12:15" x14ac:dyDescent="0.4">
      <c r="L4476" s="56">
        <f ca="1"/>
        <v>4475</v>
      </c>
      <c r="M4476" s="53">
        <f ca="1"/>
        <v>1912</v>
      </c>
      <c r="N4476" s="53">
        <f ca="1"/>
        <v>4</v>
      </c>
      <c r="O4476" s="53" t="str">
        <f ca="1"/>
        <v>1912-04</v>
      </c>
    </row>
    <row r="4477" spans="12:15" x14ac:dyDescent="0.4">
      <c r="L4477" s="56">
        <f ca="1"/>
        <v>4476</v>
      </c>
      <c r="M4477" s="53">
        <f ca="1"/>
        <v>1912</v>
      </c>
      <c r="N4477" s="53">
        <f ca="1"/>
        <v>4</v>
      </c>
      <c r="O4477" s="53" t="str">
        <f ca="1"/>
        <v>1912-04</v>
      </c>
    </row>
    <row r="4478" spans="12:15" x14ac:dyDescent="0.4">
      <c r="L4478" s="56">
        <f ca="1"/>
        <v>4477</v>
      </c>
      <c r="M4478" s="53">
        <f ca="1"/>
        <v>1912</v>
      </c>
      <c r="N4478" s="53">
        <f ca="1"/>
        <v>4</v>
      </c>
      <c r="O4478" s="53" t="str">
        <f ca="1"/>
        <v>1912-04</v>
      </c>
    </row>
    <row r="4479" spans="12:15" x14ac:dyDescent="0.4">
      <c r="L4479" s="56">
        <f ca="1"/>
        <v>4478</v>
      </c>
      <c r="M4479" s="53">
        <f ca="1"/>
        <v>1912</v>
      </c>
      <c r="N4479" s="53">
        <f ca="1"/>
        <v>4</v>
      </c>
      <c r="O4479" s="53" t="str">
        <f ca="1"/>
        <v>1912-04</v>
      </c>
    </row>
    <row r="4480" spans="12:15" x14ac:dyDescent="0.4">
      <c r="L4480" s="56">
        <f ca="1"/>
        <v>4479</v>
      </c>
      <c r="M4480" s="53">
        <f ca="1"/>
        <v>1912</v>
      </c>
      <c r="N4480" s="53">
        <f ca="1"/>
        <v>4</v>
      </c>
      <c r="O4480" s="53" t="str">
        <f ca="1"/>
        <v>1912-04</v>
      </c>
    </row>
    <row r="4481" spans="12:15" x14ac:dyDescent="0.4">
      <c r="L4481" s="56">
        <f ca="1"/>
        <v>4480</v>
      </c>
      <c r="M4481" s="53">
        <f ca="1"/>
        <v>1912</v>
      </c>
      <c r="N4481" s="53">
        <f ca="1"/>
        <v>4</v>
      </c>
      <c r="O4481" s="53" t="str">
        <f ca="1"/>
        <v>1912-04</v>
      </c>
    </row>
    <row r="4482" spans="12:15" x14ac:dyDescent="0.4">
      <c r="L4482" s="56">
        <f ca="1"/>
        <v>4481</v>
      </c>
      <c r="M4482" s="53">
        <f ca="1"/>
        <v>1912</v>
      </c>
      <c r="N4482" s="53">
        <f ca="1"/>
        <v>4</v>
      </c>
      <c r="O4482" s="53" t="str">
        <f ca="1"/>
        <v>1912-04</v>
      </c>
    </row>
    <row r="4483" spans="12:15" x14ac:dyDescent="0.4">
      <c r="L4483" s="56">
        <f ca="1"/>
        <v>4482</v>
      </c>
      <c r="M4483" s="53">
        <f ca="1"/>
        <v>1912</v>
      </c>
      <c r="N4483" s="53">
        <f ca="1"/>
        <v>4</v>
      </c>
      <c r="O4483" s="53" t="str">
        <f ca="1"/>
        <v>1912-04</v>
      </c>
    </row>
    <row r="4484" spans="12:15" x14ac:dyDescent="0.4">
      <c r="L4484" s="56">
        <f ca="1"/>
        <v>4483</v>
      </c>
      <c r="M4484" s="53">
        <f ca="1"/>
        <v>1912</v>
      </c>
      <c r="N4484" s="53">
        <f ca="1"/>
        <v>4</v>
      </c>
      <c r="O4484" s="53" t="str">
        <f ca="1"/>
        <v>1912-04</v>
      </c>
    </row>
    <row r="4485" spans="12:15" x14ac:dyDescent="0.4">
      <c r="L4485" s="56">
        <f ca="1"/>
        <v>4484</v>
      </c>
      <c r="M4485" s="53">
        <f ca="1"/>
        <v>1912</v>
      </c>
      <c r="N4485" s="53">
        <f ca="1"/>
        <v>4</v>
      </c>
      <c r="O4485" s="53" t="str">
        <f ca="1"/>
        <v>1912-04</v>
      </c>
    </row>
    <row r="4486" spans="12:15" x14ac:dyDescent="0.4">
      <c r="L4486" s="56">
        <f ca="1"/>
        <v>4485</v>
      </c>
      <c r="M4486" s="53">
        <f ca="1"/>
        <v>1912</v>
      </c>
      <c r="N4486" s="53">
        <f ca="1"/>
        <v>4</v>
      </c>
      <c r="O4486" s="53" t="str">
        <f ca="1"/>
        <v>1912-04</v>
      </c>
    </row>
    <row r="4487" spans="12:15" x14ac:dyDescent="0.4">
      <c r="L4487" s="56">
        <f ca="1"/>
        <v>4486</v>
      </c>
      <c r="M4487" s="53">
        <f ca="1"/>
        <v>1912</v>
      </c>
      <c r="N4487" s="53">
        <f ca="1"/>
        <v>4</v>
      </c>
      <c r="O4487" s="53" t="str">
        <f ca="1"/>
        <v>1912-04</v>
      </c>
    </row>
    <row r="4488" spans="12:15" x14ac:dyDescent="0.4">
      <c r="L4488" s="56">
        <f ca="1"/>
        <v>4487</v>
      </c>
      <c r="M4488" s="53">
        <f ca="1"/>
        <v>1912</v>
      </c>
      <c r="N4488" s="53">
        <f ca="1"/>
        <v>4</v>
      </c>
      <c r="O4488" s="53" t="str">
        <f ca="1"/>
        <v>1912-04</v>
      </c>
    </row>
    <row r="4489" spans="12:15" x14ac:dyDescent="0.4">
      <c r="L4489" s="56">
        <f ca="1"/>
        <v>4488</v>
      </c>
      <c r="M4489" s="53">
        <f ca="1"/>
        <v>1912</v>
      </c>
      <c r="N4489" s="53">
        <f ca="1"/>
        <v>4</v>
      </c>
      <c r="O4489" s="53" t="str">
        <f ca="1"/>
        <v>1912-04</v>
      </c>
    </row>
    <row r="4490" spans="12:15" x14ac:dyDescent="0.4">
      <c r="L4490" s="56">
        <f ca="1"/>
        <v>4489</v>
      </c>
      <c r="M4490" s="53">
        <f ca="1"/>
        <v>1912</v>
      </c>
      <c r="N4490" s="53">
        <f ca="1"/>
        <v>4</v>
      </c>
      <c r="O4490" s="53" t="str">
        <f ca="1"/>
        <v>1912-04</v>
      </c>
    </row>
    <row r="4491" spans="12:15" x14ac:dyDescent="0.4">
      <c r="L4491" s="56">
        <f ca="1"/>
        <v>4490</v>
      </c>
      <c r="M4491" s="53">
        <f ca="1"/>
        <v>1912</v>
      </c>
      <c r="N4491" s="53">
        <f ca="1"/>
        <v>4</v>
      </c>
      <c r="O4491" s="53" t="str">
        <f ca="1"/>
        <v>1912-04</v>
      </c>
    </row>
    <row r="4492" spans="12:15" x14ac:dyDescent="0.4">
      <c r="L4492" s="56">
        <f ca="1"/>
        <v>4491</v>
      </c>
      <c r="M4492" s="53">
        <f ca="1"/>
        <v>1912</v>
      </c>
      <c r="N4492" s="53">
        <f ca="1"/>
        <v>4</v>
      </c>
      <c r="O4492" s="53" t="str">
        <f ca="1"/>
        <v>1912-04</v>
      </c>
    </row>
    <row r="4493" spans="12:15" x14ac:dyDescent="0.4">
      <c r="L4493" s="56">
        <f ca="1"/>
        <v>4492</v>
      </c>
      <c r="M4493" s="53">
        <f ca="1"/>
        <v>1912</v>
      </c>
      <c r="N4493" s="53">
        <f ca="1"/>
        <v>4</v>
      </c>
      <c r="O4493" s="53" t="str">
        <f ca="1"/>
        <v>1912-04</v>
      </c>
    </row>
    <row r="4494" spans="12:15" x14ac:dyDescent="0.4">
      <c r="L4494" s="56">
        <f ca="1"/>
        <v>4493</v>
      </c>
      <c r="M4494" s="53">
        <f ca="1"/>
        <v>1912</v>
      </c>
      <c r="N4494" s="53">
        <f ca="1"/>
        <v>4</v>
      </c>
      <c r="O4494" s="53" t="str">
        <f ca="1"/>
        <v>1912-04</v>
      </c>
    </row>
    <row r="4495" spans="12:15" x14ac:dyDescent="0.4">
      <c r="L4495" s="56">
        <f ca="1"/>
        <v>4494</v>
      </c>
      <c r="M4495" s="53">
        <f ca="1"/>
        <v>1912</v>
      </c>
      <c r="N4495" s="53">
        <f ca="1"/>
        <v>4</v>
      </c>
      <c r="O4495" s="53" t="str">
        <f ca="1"/>
        <v>1912-04</v>
      </c>
    </row>
    <row r="4496" spans="12:15" x14ac:dyDescent="0.4">
      <c r="L4496" s="56">
        <f ca="1"/>
        <v>4495</v>
      </c>
      <c r="M4496" s="53">
        <f ca="1"/>
        <v>1912</v>
      </c>
      <c r="N4496" s="53">
        <f ca="1"/>
        <v>4</v>
      </c>
      <c r="O4496" s="53" t="str">
        <f ca="1"/>
        <v>1912-04</v>
      </c>
    </row>
    <row r="4497" spans="12:15" x14ac:dyDescent="0.4">
      <c r="L4497" s="56">
        <f ca="1"/>
        <v>4496</v>
      </c>
      <c r="M4497" s="53">
        <f ca="1"/>
        <v>1912</v>
      </c>
      <c r="N4497" s="53">
        <f ca="1"/>
        <v>4</v>
      </c>
      <c r="O4497" s="53" t="str">
        <f ca="1"/>
        <v>1912-04</v>
      </c>
    </row>
    <row r="4498" spans="12:15" x14ac:dyDescent="0.4">
      <c r="L4498" s="56">
        <f ca="1"/>
        <v>4497</v>
      </c>
      <c r="M4498" s="53">
        <f ca="1"/>
        <v>1912</v>
      </c>
      <c r="N4498" s="53">
        <f ca="1"/>
        <v>4</v>
      </c>
      <c r="O4498" s="53" t="str">
        <f ca="1"/>
        <v>1912-04</v>
      </c>
    </row>
    <row r="4499" spans="12:15" x14ac:dyDescent="0.4">
      <c r="L4499" s="56">
        <f ca="1"/>
        <v>4498</v>
      </c>
      <c r="M4499" s="53">
        <f ca="1"/>
        <v>1912</v>
      </c>
      <c r="N4499" s="53">
        <f ca="1"/>
        <v>4</v>
      </c>
      <c r="O4499" s="53" t="str">
        <f ca="1"/>
        <v>1912-04</v>
      </c>
    </row>
    <row r="4500" spans="12:15" x14ac:dyDescent="0.4">
      <c r="L4500" s="56">
        <f ca="1"/>
        <v>4499</v>
      </c>
      <c r="M4500" s="53">
        <f ca="1"/>
        <v>1912</v>
      </c>
      <c r="N4500" s="53">
        <f ca="1"/>
        <v>4</v>
      </c>
      <c r="O4500" s="53" t="str">
        <f ca="1"/>
        <v>1912-04</v>
      </c>
    </row>
    <row r="4501" spans="12:15" x14ac:dyDescent="0.4">
      <c r="L4501" s="56">
        <f ca="1"/>
        <v>4500</v>
      </c>
      <c r="M4501" s="53">
        <f ca="1"/>
        <v>1912</v>
      </c>
      <c r="N4501" s="53">
        <f ca="1"/>
        <v>4</v>
      </c>
      <c r="O4501" s="53" t="str">
        <f ca="1"/>
        <v>1912-04</v>
      </c>
    </row>
    <row r="4502" spans="12:15" x14ac:dyDescent="0.4">
      <c r="L4502" s="56">
        <f ca="1"/>
        <v>4501</v>
      </c>
      <c r="M4502" s="53">
        <f ca="1"/>
        <v>1912</v>
      </c>
      <c r="N4502" s="53">
        <f ca="1"/>
        <v>4</v>
      </c>
      <c r="O4502" s="53" t="str">
        <f ca="1"/>
        <v>1912-04</v>
      </c>
    </row>
    <row r="4503" spans="12:15" x14ac:dyDescent="0.4">
      <c r="L4503" s="56">
        <f ca="1"/>
        <v>4502</v>
      </c>
      <c r="M4503" s="53">
        <f ca="1"/>
        <v>1912</v>
      </c>
      <c r="N4503" s="53">
        <f ca="1"/>
        <v>4</v>
      </c>
      <c r="O4503" s="53" t="str">
        <f ca="1"/>
        <v>1912-04</v>
      </c>
    </row>
    <row r="4504" spans="12:15" x14ac:dyDescent="0.4">
      <c r="L4504" s="56">
        <f ca="1"/>
        <v>4503</v>
      </c>
      <c r="M4504" s="53">
        <f ca="1"/>
        <v>1912</v>
      </c>
      <c r="N4504" s="53">
        <f ca="1"/>
        <v>4</v>
      </c>
      <c r="O4504" s="53" t="str">
        <f ca="1"/>
        <v>1912-04</v>
      </c>
    </row>
    <row r="4505" spans="12:15" x14ac:dyDescent="0.4">
      <c r="L4505" s="56">
        <f ca="1"/>
        <v>4504</v>
      </c>
      <c r="M4505" s="53">
        <f ca="1"/>
        <v>1912</v>
      </c>
      <c r="N4505" s="53">
        <f ca="1"/>
        <v>4</v>
      </c>
      <c r="O4505" s="53" t="str">
        <f ca="1"/>
        <v>1912-04</v>
      </c>
    </row>
    <row r="4506" spans="12:15" x14ac:dyDescent="0.4">
      <c r="L4506" s="56">
        <f ca="1"/>
        <v>4505</v>
      </c>
      <c r="M4506" s="53">
        <f ca="1"/>
        <v>1912</v>
      </c>
      <c r="N4506" s="53">
        <f ca="1"/>
        <v>5</v>
      </c>
      <c r="O4506" s="53" t="str">
        <f ca="1"/>
        <v>1912-05</v>
      </c>
    </row>
    <row r="4507" spans="12:15" x14ac:dyDescent="0.4">
      <c r="L4507" s="56">
        <f ca="1"/>
        <v>4506</v>
      </c>
      <c r="M4507" s="53">
        <f ca="1"/>
        <v>1912</v>
      </c>
      <c r="N4507" s="53">
        <f ca="1"/>
        <v>5</v>
      </c>
      <c r="O4507" s="53" t="str">
        <f ca="1"/>
        <v>1912-05</v>
      </c>
    </row>
    <row r="4508" spans="12:15" x14ac:dyDescent="0.4">
      <c r="L4508" s="56">
        <f ca="1"/>
        <v>4507</v>
      </c>
      <c r="M4508" s="53">
        <f ca="1"/>
        <v>1912</v>
      </c>
      <c r="N4508" s="53">
        <f ca="1"/>
        <v>5</v>
      </c>
      <c r="O4508" s="53" t="str">
        <f ca="1"/>
        <v>1912-05</v>
      </c>
    </row>
    <row r="4509" spans="12:15" x14ac:dyDescent="0.4">
      <c r="L4509" s="56">
        <f ca="1"/>
        <v>4508</v>
      </c>
      <c r="M4509" s="53">
        <f ca="1"/>
        <v>1912</v>
      </c>
      <c r="N4509" s="53">
        <f ca="1"/>
        <v>5</v>
      </c>
      <c r="O4509" s="53" t="str">
        <f ca="1"/>
        <v>1912-05</v>
      </c>
    </row>
    <row r="4510" spans="12:15" x14ac:dyDescent="0.4">
      <c r="L4510" s="56">
        <f ca="1"/>
        <v>4509</v>
      </c>
      <c r="M4510" s="53">
        <f ca="1"/>
        <v>1912</v>
      </c>
      <c r="N4510" s="53">
        <f ca="1"/>
        <v>5</v>
      </c>
      <c r="O4510" s="53" t="str">
        <f ca="1"/>
        <v>1912-05</v>
      </c>
    </row>
    <row r="4511" spans="12:15" x14ac:dyDescent="0.4">
      <c r="L4511" s="56">
        <f ca="1"/>
        <v>4510</v>
      </c>
      <c r="M4511" s="53">
        <f ca="1"/>
        <v>1912</v>
      </c>
      <c r="N4511" s="53">
        <f ca="1"/>
        <v>5</v>
      </c>
      <c r="O4511" s="53" t="str">
        <f ca="1"/>
        <v>1912-05</v>
      </c>
    </row>
    <row r="4512" spans="12:15" x14ac:dyDescent="0.4">
      <c r="L4512" s="56">
        <f ca="1"/>
        <v>4511</v>
      </c>
      <c r="M4512" s="53">
        <f ca="1"/>
        <v>1912</v>
      </c>
      <c r="N4512" s="53">
        <f ca="1"/>
        <v>5</v>
      </c>
      <c r="O4512" s="53" t="str">
        <f ca="1"/>
        <v>1912-05</v>
      </c>
    </row>
    <row r="4513" spans="12:15" x14ac:dyDescent="0.4">
      <c r="L4513" s="56">
        <f ca="1"/>
        <v>4512</v>
      </c>
      <c r="M4513" s="53">
        <f ca="1"/>
        <v>1912</v>
      </c>
      <c r="N4513" s="53">
        <f ca="1"/>
        <v>5</v>
      </c>
      <c r="O4513" s="53" t="str">
        <f ca="1"/>
        <v>1912-05</v>
      </c>
    </row>
    <row r="4514" spans="12:15" x14ac:dyDescent="0.4">
      <c r="L4514" s="56">
        <f ca="1"/>
        <v>4513</v>
      </c>
      <c r="M4514" s="53">
        <f ca="1"/>
        <v>1912</v>
      </c>
      <c r="N4514" s="53">
        <f ca="1"/>
        <v>5</v>
      </c>
      <c r="O4514" s="53" t="str">
        <f ca="1"/>
        <v>1912-05</v>
      </c>
    </row>
    <row r="4515" spans="12:15" x14ac:dyDescent="0.4">
      <c r="L4515" s="56">
        <f ca="1"/>
        <v>4514</v>
      </c>
      <c r="M4515" s="53">
        <f ca="1"/>
        <v>1912</v>
      </c>
      <c r="N4515" s="53">
        <f ca="1"/>
        <v>5</v>
      </c>
      <c r="O4515" s="53" t="str">
        <f ca="1"/>
        <v>1912-05</v>
      </c>
    </row>
    <row r="4516" spans="12:15" x14ac:dyDescent="0.4">
      <c r="L4516" s="56">
        <f ca="1"/>
        <v>4515</v>
      </c>
      <c r="M4516" s="53">
        <f ca="1"/>
        <v>1912</v>
      </c>
      <c r="N4516" s="53">
        <f ca="1"/>
        <v>5</v>
      </c>
      <c r="O4516" s="53" t="str">
        <f ca="1"/>
        <v>1912-05</v>
      </c>
    </row>
    <row r="4517" spans="12:15" x14ac:dyDescent="0.4">
      <c r="L4517" s="56">
        <f ca="1"/>
        <v>4516</v>
      </c>
      <c r="M4517" s="53">
        <f ca="1"/>
        <v>1912</v>
      </c>
      <c r="N4517" s="53">
        <f ca="1"/>
        <v>5</v>
      </c>
      <c r="O4517" s="53" t="str">
        <f ca="1"/>
        <v>1912-05</v>
      </c>
    </row>
    <row r="4518" spans="12:15" x14ac:dyDescent="0.4">
      <c r="L4518" s="56">
        <f ca="1"/>
        <v>4517</v>
      </c>
      <c r="M4518" s="53">
        <f ca="1"/>
        <v>1912</v>
      </c>
      <c r="N4518" s="53">
        <f ca="1"/>
        <v>5</v>
      </c>
      <c r="O4518" s="53" t="str">
        <f ca="1"/>
        <v>1912-05</v>
      </c>
    </row>
    <row r="4519" spans="12:15" x14ac:dyDescent="0.4">
      <c r="L4519" s="56">
        <f ca="1"/>
        <v>4518</v>
      </c>
      <c r="M4519" s="53">
        <f ca="1"/>
        <v>1912</v>
      </c>
      <c r="N4519" s="53">
        <f ca="1"/>
        <v>5</v>
      </c>
      <c r="O4519" s="53" t="str">
        <f ca="1"/>
        <v>1912-05</v>
      </c>
    </row>
    <row r="4520" spans="12:15" x14ac:dyDescent="0.4">
      <c r="L4520" s="56">
        <f ca="1"/>
        <v>4519</v>
      </c>
      <c r="M4520" s="53">
        <f ca="1"/>
        <v>1912</v>
      </c>
      <c r="N4520" s="53">
        <f ca="1"/>
        <v>5</v>
      </c>
      <c r="O4520" s="53" t="str">
        <f ca="1"/>
        <v>1912-05</v>
      </c>
    </row>
    <row r="4521" spans="12:15" x14ac:dyDescent="0.4">
      <c r="L4521" s="56">
        <f ca="1"/>
        <v>4520</v>
      </c>
      <c r="M4521" s="53">
        <f ca="1"/>
        <v>1912</v>
      </c>
      <c r="N4521" s="53">
        <f ca="1"/>
        <v>5</v>
      </c>
      <c r="O4521" s="53" t="str">
        <f ca="1"/>
        <v>1912-05</v>
      </c>
    </row>
    <row r="4522" spans="12:15" x14ac:dyDescent="0.4">
      <c r="L4522" s="56">
        <f ca="1"/>
        <v>4521</v>
      </c>
      <c r="M4522" s="53">
        <f ca="1"/>
        <v>1912</v>
      </c>
      <c r="N4522" s="53">
        <f ca="1"/>
        <v>5</v>
      </c>
      <c r="O4522" s="53" t="str">
        <f ca="1"/>
        <v>1912-05</v>
      </c>
    </row>
    <row r="4523" spans="12:15" x14ac:dyDescent="0.4">
      <c r="L4523" s="56">
        <f ca="1"/>
        <v>4522</v>
      </c>
      <c r="M4523" s="53">
        <f ca="1"/>
        <v>1912</v>
      </c>
      <c r="N4523" s="53">
        <f ca="1"/>
        <v>5</v>
      </c>
      <c r="O4523" s="53" t="str">
        <f ca="1"/>
        <v>1912-05</v>
      </c>
    </row>
    <row r="4524" spans="12:15" x14ac:dyDescent="0.4">
      <c r="L4524" s="56">
        <f ca="1"/>
        <v>4523</v>
      </c>
      <c r="M4524" s="53">
        <f ca="1"/>
        <v>1912</v>
      </c>
      <c r="N4524" s="53">
        <f ca="1"/>
        <v>5</v>
      </c>
      <c r="O4524" s="53" t="str">
        <f ca="1"/>
        <v>1912-05</v>
      </c>
    </row>
    <row r="4525" spans="12:15" x14ac:dyDescent="0.4">
      <c r="L4525" s="56">
        <f ca="1"/>
        <v>4524</v>
      </c>
      <c r="M4525" s="53">
        <f ca="1"/>
        <v>1912</v>
      </c>
      <c r="N4525" s="53">
        <f ca="1"/>
        <v>5</v>
      </c>
      <c r="O4525" s="53" t="str">
        <f ca="1"/>
        <v>1912-05</v>
      </c>
    </row>
    <row r="4526" spans="12:15" x14ac:dyDescent="0.4">
      <c r="L4526" s="56">
        <f ca="1"/>
        <v>4525</v>
      </c>
      <c r="M4526" s="53">
        <f ca="1"/>
        <v>1912</v>
      </c>
      <c r="N4526" s="53">
        <f ca="1"/>
        <v>5</v>
      </c>
      <c r="O4526" s="53" t="str">
        <f ca="1"/>
        <v>1912-05</v>
      </c>
    </row>
    <row r="4527" spans="12:15" x14ac:dyDescent="0.4">
      <c r="L4527" s="56">
        <f ca="1"/>
        <v>4526</v>
      </c>
      <c r="M4527" s="53">
        <f ca="1"/>
        <v>1912</v>
      </c>
      <c r="N4527" s="53">
        <f ca="1"/>
        <v>5</v>
      </c>
      <c r="O4527" s="53" t="str">
        <f ca="1"/>
        <v>1912-05</v>
      </c>
    </row>
    <row r="4528" spans="12:15" x14ac:dyDescent="0.4">
      <c r="L4528" s="56">
        <f ca="1"/>
        <v>4527</v>
      </c>
      <c r="M4528" s="53">
        <f ca="1"/>
        <v>1912</v>
      </c>
      <c r="N4528" s="53">
        <f ca="1"/>
        <v>5</v>
      </c>
      <c r="O4528" s="53" t="str">
        <f ca="1"/>
        <v>1912-05</v>
      </c>
    </row>
    <row r="4529" spans="12:15" x14ac:dyDescent="0.4">
      <c r="L4529" s="56">
        <f ca="1"/>
        <v>4528</v>
      </c>
      <c r="M4529" s="53">
        <f ca="1"/>
        <v>1912</v>
      </c>
      <c r="N4529" s="53">
        <f ca="1"/>
        <v>5</v>
      </c>
      <c r="O4529" s="53" t="str">
        <f ca="1"/>
        <v>1912-05</v>
      </c>
    </row>
    <row r="4530" spans="12:15" x14ac:dyDescent="0.4">
      <c r="L4530" s="56">
        <f ca="1"/>
        <v>4529</v>
      </c>
      <c r="M4530" s="53">
        <f ca="1"/>
        <v>1912</v>
      </c>
      <c r="N4530" s="53">
        <f ca="1"/>
        <v>5</v>
      </c>
      <c r="O4530" s="53" t="str">
        <f ca="1"/>
        <v>1912-05</v>
      </c>
    </row>
    <row r="4531" spans="12:15" x14ac:dyDescent="0.4">
      <c r="L4531" s="56">
        <f ca="1"/>
        <v>4530</v>
      </c>
      <c r="M4531" s="53">
        <f ca="1"/>
        <v>1912</v>
      </c>
      <c r="N4531" s="53">
        <f ca="1"/>
        <v>5</v>
      </c>
      <c r="O4531" s="53" t="str">
        <f ca="1"/>
        <v>1912-05</v>
      </c>
    </row>
    <row r="4532" spans="12:15" x14ac:dyDescent="0.4">
      <c r="L4532" s="56">
        <f ca="1"/>
        <v>4531</v>
      </c>
      <c r="M4532" s="53">
        <f ca="1"/>
        <v>1912</v>
      </c>
      <c r="N4532" s="53">
        <f ca="1"/>
        <v>5</v>
      </c>
      <c r="O4532" s="53" t="str">
        <f ca="1"/>
        <v>1912-05</v>
      </c>
    </row>
    <row r="4533" spans="12:15" x14ac:dyDescent="0.4">
      <c r="L4533" s="56">
        <f ca="1"/>
        <v>4532</v>
      </c>
      <c r="M4533" s="53">
        <f ca="1"/>
        <v>1912</v>
      </c>
      <c r="N4533" s="53">
        <f ca="1"/>
        <v>5</v>
      </c>
      <c r="O4533" s="53" t="str">
        <f ca="1"/>
        <v>1912-05</v>
      </c>
    </row>
    <row r="4534" spans="12:15" x14ac:dyDescent="0.4">
      <c r="L4534" s="56">
        <f ca="1"/>
        <v>4533</v>
      </c>
      <c r="M4534" s="53">
        <f ca="1"/>
        <v>1912</v>
      </c>
      <c r="N4534" s="53">
        <f ca="1"/>
        <v>5</v>
      </c>
      <c r="O4534" s="53" t="str">
        <f ca="1"/>
        <v>1912-05</v>
      </c>
    </row>
    <row r="4535" spans="12:15" x14ac:dyDescent="0.4">
      <c r="L4535" s="56">
        <f ca="1"/>
        <v>4534</v>
      </c>
      <c r="M4535" s="53">
        <f ca="1"/>
        <v>1912</v>
      </c>
      <c r="N4535" s="53">
        <f ca="1"/>
        <v>5</v>
      </c>
      <c r="O4535" s="53" t="str">
        <f ca="1"/>
        <v>1912-05</v>
      </c>
    </row>
    <row r="4536" spans="12:15" x14ac:dyDescent="0.4">
      <c r="L4536" s="56">
        <f ca="1"/>
        <v>4535</v>
      </c>
      <c r="M4536" s="53">
        <f ca="1"/>
        <v>1912</v>
      </c>
      <c r="N4536" s="53">
        <f ca="1"/>
        <v>5</v>
      </c>
      <c r="O4536" s="53" t="str">
        <f ca="1"/>
        <v>1912-05</v>
      </c>
    </row>
    <row r="4537" spans="12:15" x14ac:dyDescent="0.4">
      <c r="L4537" s="56">
        <f ca="1"/>
        <v>4536</v>
      </c>
      <c r="M4537" s="53">
        <f ca="1"/>
        <v>1912</v>
      </c>
      <c r="N4537" s="53">
        <f ca="1"/>
        <v>6</v>
      </c>
      <c r="O4537" s="53" t="str">
        <f ca="1"/>
        <v>1912-06</v>
      </c>
    </row>
    <row r="4538" spans="12:15" x14ac:dyDescent="0.4">
      <c r="L4538" s="56">
        <f ca="1"/>
        <v>4537</v>
      </c>
      <c r="M4538" s="53">
        <f ca="1"/>
        <v>1912</v>
      </c>
      <c r="N4538" s="53">
        <f ca="1"/>
        <v>6</v>
      </c>
      <c r="O4538" s="53" t="str">
        <f ca="1"/>
        <v>1912-06</v>
      </c>
    </row>
    <row r="4539" spans="12:15" x14ac:dyDescent="0.4">
      <c r="L4539" s="56">
        <f ca="1"/>
        <v>4538</v>
      </c>
      <c r="M4539" s="53">
        <f ca="1"/>
        <v>1912</v>
      </c>
      <c r="N4539" s="53">
        <f ca="1"/>
        <v>6</v>
      </c>
      <c r="O4539" s="53" t="str">
        <f ca="1"/>
        <v>1912-06</v>
      </c>
    </row>
    <row r="4540" spans="12:15" x14ac:dyDescent="0.4">
      <c r="L4540" s="56">
        <f ca="1"/>
        <v>4539</v>
      </c>
      <c r="M4540" s="53">
        <f ca="1"/>
        <v>1912</v>
      </c>
      <c r="N4540" s="53">
        <f ca="1"/>
        <v>6</v>
      </c>
      <c r="O4540" s="53" t="str">
        <f ca="1"/>
        <v>1912-06</v>
      </c>
    </row>
    <row r="4541" spans="12:15" x14ac:dyDescent="0.4">
      <c r="L4541" s="56">
        <f ca="1"/>
        <v>4540</v>
      </c>
      <c r="M4541" s="53">
        <f ca="1"/>
        <v>1912</v>
      </c>
      <c r="N4541" s="53">
        <f ca="1"/>
        <v>6</v>
      </c>
      <c r="O4541" s="53" t="str">
        <f ca="1"/>
        <v>1912-06</v>
      </c>
    </row>
    <row r="4542" spans="12:15" x14ac:dyDescent="0.4">
      <c r="L4542" s="56">
        <f ca="1"/>
        <v>4541</v>
      </c>
      <c r="M4542" s="53">
        <f ca="1"/>
        <v>1912</v>
      </c>
      <c r="N4542" s="53">
        <f ca="1"/>
        <v>6</v>
      </c>
      <c r="O4542" s="53" t="str">
        <f ca="1"/>
        <v>1912-06</v>
      </c>
    </row>
    <row r="4543" spans="12:15" x14ac:dyDescent="0.4">
      <c r="L4543" s="56">
        <f ca="1"/>
        <v>4542</v>
      </c>
      <c r="M4543" s="53">
        <f ca="1"/>
        <v>1912</v>
      </c>
      <c r="N4543" s="53">
        <f ca="1"/>
        <v>6</v>
      </c>
      <c r="O4543" s="53" t="str">
        <f ca="1"/>
        <v>1912-06</v>
      </c>
    </row>
    <row r="4544" spans="12:15" x14ac:dyDescent="0.4">
      <c r="L4544" s="56">
        <f ca="1"/>
        <v>4543</v>
      </c>
      <c r="M4544" s="53">
        <f ca="1"/>
        <v>1912</v>
      </c>
      <c r="N4544" s="53">
        <f ca="1"/>
        <v>6</v>
      </c>
      <c r="O4544" s="53" t="str">
        <f ca="1"/>
        <v>1912-06</v>
      </c>
    </row>
    <row r="4545" spans="12:15" x14ac:dyDescent="0.4">
      <c r="L4545" s="56">
        <f ca="1"/>
        <v>4544</v>
      </c>
      <c r="M4545" s="53">
        <f ca="1"/>
        <v>1912</v>
      </c>
      <c r="N4545" s="53">
        <f ca="1"/>
        <v>6</v>
      </c>
      <c r="O4545" s="53" t="str">
        <f ca="1"/>
        <v>1912-06</v>
      </c>
    </row>
    <row r="4546" spans="12:15" x14ac:dyDescent="0.4">
      <c r="L4546" s="56">
        <f ca="1"/>
        <v>4545</v>
      </c>
      <c r="M4546" s="53">
        <f ca="1"/>
        <v>1912</v>
      </c>
      <c r="N4546" s="53">
        <f ca="1"/>
        <v>6</v>
      </c>
      <c r="O4546" s="53" t="str">
        <f ca="1"/>
        <v>1912-06</v>
      </c>
    </row>
    <row r="4547" spans="12:15" x14ac:dyDescent="0.4">
      <c r="L4547" s="56">
        <f ca="1"/>
        <v>4546</v>
      </c>
      <c r="M4547" s="53">
        <f ca="1"/>
        <v>1912</v>
      </c>
      <c r="N4547" s="53">
        <f ca="1"/>
        <v>6</v>
      </c>
      <c r="O4547" s="53" t="str">
        <f ca="1"/>
        <v>1912-06</v>
      </c>
    </row>
    <row r="4548" spans="12:15" x14ac:dyDescent="0.4">
      <c r="L4548" s="56">
        <f ca="1"/>
        <v>4547</v>
      </c>
      <c r="M4548" s="53">
        <f ca="1"/>
        <v>1912</v>
      </c>
      <c r="N4548" s="53">
        <f ca="1"/>
        <v>6</v>
      </c>
      <c r="O4548" s="53" t="str">
        <f ca="1"/>
        <v>1912-06</v>
      </c>
    </row>
    <row r="4549" spans="12:15" x14ac:dyDescent="0.4">
      <c r="L4549" s="56">
        <f ca="1"/>
        <v>4548</v>
      </c>
      <c r="M4549" s="53">
        <f ca="1"/>
        <v>1912</v>
      </c>
      <c r="N4549" s="53">
        <f ca="1"/>
        <v>6</v>
      </c>
      <c r="O4549" s="53" t="str">
        <f ca="1"/>
        <v>1912-06</v>
      </c>
    </row>
    <row r="4550" spans="12:15" x14ac:dyDescent="0.4">
      <c r="L4550" s="56">
        <f ca="1"/>
        <v>4549</v>
      </c>
      <c r="M4550" s="53">
        <f ca="1"/>
        <v>1912</v>
      </c>
      <c r="N4550" s="53">
        <f ca="1"/>
        <v>6</v>
      </c>
      <c r="O4550" s="53" t="str">
        <f ca="1"/>
        <v>1912-06</v>
      </c>
    </row>
    <row r="4551" spans="12:15" x14ac:dyDescent="0.4">
      <c r="L4551" s="56">
        <f ca="1"/>
        <v>4550</v>
      </c>
      <c r="M4551" s="53">
        <f ca="1"/>
        <v>1912</v>
      </c>
      <c r="N4551" s="53">
        <f ca="1"/>
        <v>6</v>
      </c>
      <c r="O4551" s="53" t="str">
        <f ca="1"/>
        <v>1912-06</v>
      </c>
    </row>
    <row r="4552" spans="12:15" x14ac:dyDescent="0.4">
      <c r="L4552" s="56">
        <f ca="1"/>
        <v>4551</v>
      </c>
      <c r="M4552" s="53">
        <f ca="1"/>
        <v>1912</v>
      </c>
      <c r="N4552" s="53">
        <f ca="1"/>
        <v>6</v>
      </c>
      <c r="O4552" s="53" t="str">
        <f ca="1"/>
        <v>1912-06</v>
      </c>
    </row>
    <row r="4553" spans="12:15" x14ac:dyDescent="0.4">
      <c r="L4553" s="56">
        <f ca="1"/>
        <v>4552</v>
      </c>
      <c r="M4553" s="53">
        <f ca="1"/>
        <v>1912</v>
      </c>
      <c r="N4553" s="53">
        <f ca="1"/>
        <v>6</v>
      </c>
      <c r="O4553" s="53" t="str">
        <f ca="1"/>
        <v>1912-06</v>
      </c>
    </row>
    <row r="4554" spans="12:15" x14ac:dyDescent="0.4">
      <c r="L4554" s="56">
        <f ca="1"/>
        <v>4553</v>
      </c>
      <c r="M4554" s="53">
        <f ca="1"/>
        <v>1912</v>
      </c>
      <c r="N4554" s="53">
        <f ca="1"/>
        <v>6</v>
      </c>
      <c r="O4554" s="53" t="str">
        <f ca="1"/>
        <v>1912-06</v>
      </c>
    </row>
    <row r="4555" spans="12:15" x14ac:dyDescent="0.4">
      <c r="L4555" s="56">
        <f ca="1"/>
        <v>4554</v>
      </c>
      <c r="M4555" s="53">
        <f ca="1"/>
        <v>1912</v>
      </c>
      <c r="N4555" s="53">
        <f ca="1"/>
        <v>6</v>
      </c>
      <c r="O4555" s="53" t="str">
        <f ca="1"/>
        <v>1912-06</v>
      </c>
    </row>
    <row r="4556" spans="12:15" x14ac:dyDescent="0.4">
      <c r="L4556" s="56">
        <f ca="1"/>
        <v>4555</v>
      </c>
      <c r="M4556" s="53">
        <f ca="1"/>
        <v>1912</v>
      </c>
      <c r="N4556" s="53">
        <f ca="1"/>
        <v>6</v>
      </c>
      <c r="O4556" s="53" t="str">
        <f ca="1"/>
        <v>1912-06</v>
      </c>
    </row>
    <row r="4557" spans="12:15" x14ac:dyDescent="0.4">
      <c r="L4557" s="56">
        <f ca="1"/>
        <v>4556</v>
      </c>
      <c r="M4557" s="53">
        <f ca="1"/>
        <v>1912</v>
      </c>
      <c r="N4557" s="53">
        <f ca="1"/>
        <v>6</v>
      </c>
      <c r="O4557" s="53" t="str">
        <f ca="1"/>
        <v>1912-06</v>
      </c>
    </row>
    <row r="4558" spans="12:15" x14ac:dyDescent="0.4">
      <c r="L4558" s="56">
        <f ca="1"/>
        <v>4557</v>
      </c>
      <c r="M4558" s="53">
        <f ca="1"/>
        <v>1912</v>
      </c>
      <c r="N4558" s="53">
        <f ca="1"/>
        <v>6</v>
      </c>
      <c r="O4558" s="53" t="str">
        <f ca="1"/>
        <v>1912-06</v>
      </c>
    </row>
    <row r="4559" spans="12:15" x14ac:dyDescent="0.4">
      <c r="L4559" s="56">
        <f ca="1"/>
        <v>4558</v>
      </c>
      <c r="M4559" s="53">
        <f ca="1"/>
        <v>1912</v>
      </c>
      <c r="N4559" s="53">
        <f ca="1"/>
        <v>6</v>
      </c>
      <c r="O4559" s="53" t="str">
        <f ca="1"/>
        <v>1912-06</v>
      </c>
    </row>
    <row r="4560" spans="12:15" x14ac:dyDescent="0.4">
      <c r="L4560" s="56">
        <f ca="1"/>
        <v>4559</v>
      </c>
      <c r="M4560" s="53">
        <f ca="1"/>
        <v>1912</v>
      </c>
      <c r="N4560" s="53">
        <f ca="1"/>
        <v>6</v>
      </c>
      <c r="O4560" s="53" t="str">
        <f ca="1"/>
        <v>1912-06</v>
      </c>
    </row>
    <row r="4561" spans="12:15" x14ac:dyDescent="0.4">
      <c r="L4561" s="56">
        <f ca="1"/>
        <v>4560</v>
      </c>
      <c r="M4561" s="53">
        <f ca="1"/>
        <v>1912</v>
      </c>
      <c r="N4561" s="53">
        <f ca="1"/>
        <v>6</v>
      </c>
      <c r="O4561" s="53" t="str">
        <f ca="1"/>
        <v>1912-06</v>
      </c>
    </row>
    <row r="4562" spans="12:15" x14ac:dyDescent="0.4">
      <c r="L4562" s="56">
        <f ca="1"/>
        <v>4561</v>
      </c>
      <c r="M4562" s="53">
        <f ca="1"/>
        <v>1912</v>
      </c>
      <c r="N4562" s="53">
        <f ca="1"/>
        <v>6</v>
      </c>
      <c r="O4562" s="53" t="str">
        <f ca="1"/>
        <v>1912-06</v>
      </c>
    </row>
    <row r="4563" spans="12:15" x14ac:dyDescent="0.4">
      <c r="L4563" s="56">
        <f ca="1"/>
        <v>4562</v>
      </c>
      <c r="M4563" s="53">
        <f ca="1"/>
        <v>1912</v>
      </c>
      <c r="N4563" s="53">
        <f ca="1"/>
        <v>6</v>
      </c>
      <c r="O4563" s="53" t="str">
        <f ca="1"/>
        <v>1912-06</v>
      </c>
    </row>
    <row r="4564" spans="12:15" x14ac:dyDescent="0.4">
      <c r="L4564" s="56">
        <f ca="1"/>
        <v>4563</v>
      </c>
      <c r="M4564" s="53">
        <f ca="1"/>
        <v>1912</v>
      </c>
      <c r="N4564" s="53">
        <f ca="1"/>
        <v>6</v>
      </c>
      <c r="O4564" s="53" t="str">
        <f ca="1"/>
        <v>1912-06</v>
      </c>
    </row>
    <row r="4565" spans="12:15" x14ac:dyDescent="0.4">
      <c r="L4565" s="56">
        <f ca="1"/>
        <v>4564</v>
      </c>
      <c r="M4565" s="53">
        <f ca="1"/>
        <v>1912</v>
      </c>
      <c r="N4565" s="53">
        <f ca="1"/>
        <v>6</v>
      </c>
      <c r="O4565" s="53" t="str">
        <f ca="1"/>
        <v>1912-06</v>
      </c>
    </row>
    <row r="4566" spans="12:15" x14ac:dyDescent="0.4">
      <c r="L4566" s="56">
        <f ca="1"/>
        <v>4565</v>
      </c>
      <c r="M4566" s="53">
        <f ca="1"/>
        <v>1912</v>
      </c>
      <c r="N4566" s="53">
        <f ca="1"/>
        <v>6</v>
      </c>
      <c r="O4566" s="53" t="str">
        <f ca="1"/>
        <v>1912-06</v>
      </c>
    </row>
    <row r="4567" spans="12:15" x14ac:dyDescent="0.4">
      <c r="L4567" s="56">
        <f ca="1"/>
        <v>4566</v>
      </c>
      <c r="M4567" s="53">
        <f ca="1"/>
        <v>1912</v>
      </c>
      <c r="N4567" s="53">
        <f ca="1"/>
        <v>7</v>
      </c>
      <c r="O4567" s="53" t="str">
        <f ca="1"/>
        <v>1912-07</v>
      </c>
    </row>
    <row r="4568" spans="12:15" x14ac:dyDescent="0.4">
      <c r="L4568" s="56">
        <f ca="1"/>
        <v>4567</v>
      </c>
      <c r="M4568" s="53">
        <f ca="1"/>
        <v>1912</v>
      </c>
      <c r="N4568" s="53">
        <f ca="1"/>
        <v>7</v>
      </c>
      <c r="O4568" s="53" t="str">
        <f ca="1"/>
        <v>1912-07</v>
      </c>
    </row>
    <row r="4569" spans="12:15" x14ac:dyDescent="0.4">
      <c r="L4569" s="56">
        <f ca="1"/>
        <v>4568</v>
      </c>
      <c r="M4569" s="53">
        <f ca="1"/>
        <v>1912</v>
      </c>
      <c r="N4569" s="53">
        <f ca="1"/>
        <v>7</v>
      </c>
      <c r="O4569" s="53" t="str">
        <f ca="1"/>
        <v>1912-07</v>
      </c>
    </row>
    <row r="4570" spans="12:15" x14ac:dyDescent="0.4">
      <c r="L4570" s="56">
        <f ca="1"/>
        <v>4569</v>
      </c>
      <c r="M4570" s="53">
        <f ca="1"/>
        <v>1912</v>
      </c>
      <c r="N4570" s="53">
        <f ca="1"/>
        <v>7</v>
      </c>
      <c r="O4570" s="53" t="str">
        <f ca="1"/>
        <v>1912-07</v>
      </c>
    </row>
    <row r="4571" spans="12:15" x14ac:dyDescent="0.4">
      <c r="L4571" s="56">
        <f ca="1"/>
        <v>4570</v>
      </c>
      <c r="M4571" s="53">
        <f ca="1"/>
        <v>1912</v>
      </c>
      <c r="N4571" s="53">
        <f ca="1"/>
        <v>7</v>
      </c>
      <c r="O4571" s="53" t="str">
        <f ca="1"/>
        <v>1912-07</v>
      </c>
    </row>
    <row r="4572" spans="12:15" x14ac:dyDescent="0.4">
      <c r="L4572" s="56">
        <f ca="1"/>
        <v>4571</v>
      </c>
      <c r="M4572" s="53">
        <f ca="1"/>
        <v>1912</v>
      </c>
      <c r="N4572" s="53">
        <f ca="1"/>
        <v>7</v>
      </c>
      <c r="O4572" s="53" t="str">
        <f ca="1"/>
        <v>1912-07</v>
      </c>
    </row>
    <row r="4573" spans="12:15" x14ac:dyDescent="0.4">
      <c r="L4573" s="56">
        <f ca="1"/>
        <v>4572</v>
      </c>
      <c r="M4573" s="53">
        <f ca="1"/>
        <v>1912</v>
      </c>
      <c r="N4573" s="53">
        <f ca="1"/>
        <v>7</v>
      </c>
      <c r="O4573" s="53" t="str">
        <f ca="1"/>
        <v>1912-07</v>
      </c>
    </row>
    <row r="4574" spans="12:15" x14ac:dyDescent="0.4">
      <c r="L4574" s="56">
        <f ca="1"/>
        <v>4573</v>
      </c>
      <c r="M4574" s="53">
        <f ca="1"/>
        <v>1912</v>
      </c>
      <c r="N4574" s="53">
        <f ca="1"/>
        <v>7</v>
      </c>
      <c r="O4574" s="53" t="str">
        <f ca="1"/>
        <v>1912-07</v>
      </c>
    </row>
    <row r="4575" spans="12:15" x14ac:dyDescent="0.4">
      <c r="L4575" s="56">
        <f ca="1"/>
        <v>4574</v>
      </c>
      <c r="M4575" s="53">
        <f ca="1"/>
        <v>1912</v>
      </c>
      <c r="N4575" s="53">
        <f ca="1"/>
        <v>7</v>
      </c>
      <c r="O4575" s="53" t="str">
        <f ca="1"/>
        <v>1912-07</v>
      </c>
    </row>
    <row r="4576" spans="12:15" x14ac:dyDescent="0.4">
      <c r="L4576" s="56">
        <f ca="1"/>
        <v>4575</v>
      </c>
      <c r="M4576" s="53">
        <f ca="1"/>
        <v>1912</v>
      </c>
      <c r="N4576" s="53">
        <f ca="1"/>
        <v>7</v>
      </c>
      <c r="O4576" s="53" t="str">
        <f ca="1"/>
        <v>1912-07</v>
      </c>
    </row>
    <row r="4577" spans="12:15" x14ac:dyDescent="0.4">
      <c r="L4577" s="56">
        <f ca="1"/>
        <v>4576</v>
      </c>
      <c r="M4577" s="53">
        <f ca="1"/>
        <v>1912</v>
      </c>
      <c r="N4577" s="53">
        <f ca="1"/>
        <v>7</v>
      </c>
      <c r="O4577" s="53" t="str">
        <f ca="1"/>
        <v>1912-07</v>
      </c>
    </row>
    <row r="4578" spans="12:15" x14ac:dyDescent="0.4">
      <c r="L4578" s="56">
        <f ca="1"/>
        <v>4577</v>
      </c>
      <c r="M4578" s="53">
        <f ca="1"/>
        <v>1912</v>
      </c>
      <c r="N4578" s="53">
        <f ca="1"/>
        <v>7</v>
      </c>
      <c r="O4578" s="53" t="str">
        <f ca="1"/>
        <v>1912-07</v>
      </c>
    </row>
    <row r="4579" spans="12:15" x14ac:dyDescent="0.4">
      <c r="L4579" s="56">
        <f ca="1"/>
        <v>4578</v>
      </c>
      <c r="M4579" s="53">
        <f ca="1"/>
        <v>1912</v>
      </c>
      <c r="N4579" s="53">
        <f ca="1"/>
        <v>7</v>
      </c>
      <c r="O4579" s="53" t="str">
        <f ca="1"/>
        <v>1912-07</v>
      </c>
    </row>
    <row r="4580" spans="12:15" x14ac:dyDescent="0.4">
      <c r="L4580" s="56">
        <f ca="1"/>
        <v>4579</v>
      </c>
      <c r="M4580" s="53">
        <f ca="1"/>
        <v>1912</v>
      </c>
      <c r="N4580" s="53">
        <f ca="1"/>
        <v>7</v>
      </c>
      <c r="O4580" s="53" t="str">
        <f ca="1"/>
        <v>1912-07</v>
      </c>
    </row>
    <row r="4581" spans="12:15" x14ac:dyDescent="0.4">
      <c r="L4581" s="56">
        <f ca="1"/>
        <v>4580</v>
      </c>
      <c r="M4581" s="53">
        <f ca="1"/>
        <v>1912</v>
      </c>
      <c r="N4581" s="53">
        <f ca="1"/>
        <v>7</v>
      </c>
      <c r="O4581" s="53" t="str">
        <f ca="1"/>
        <v>1912-07</v>
      </c>
    </row>
    <row r="4582" spans="12:15" x14ac:dyDescent="0.4">
      <c r="L4582" s="56">
        <f ca="1"/>
        <v>4581</v>
      </c>
      <c r="M4582" s="53">
        <f ca="1"/>
        <v>1912</v>
      </c>
      <c r="N4582" s="53">
        <f ca="1"/>
        <v>7</v>
      </c>
      <c r="O4582" s="53" t="str">
        <f ca="1"/>
        <v>1912-07</v>
      </c>
    </row>
    <row r="4583" spans="12:15" x14ac:dyDescent="0.4">
      <c r="L4583" s="56">
        <f ca="1"/>
        <v>4582</v>
      </c>
      <c r="M4583" s="53">
        <f ca="1"/>
        <v>1912</v>
      </c>
      <c r="N4583" s="53">
        <f ca="1"/>
        <v>7</v>
      </c>
      <c r="O4583" s="53" t="str">
        <f ca="1"/>
        <v>1912-07</v>
      </c>
    </row>
    <row r="4584" spans="12:15" x14ac:dyDescent="0.4">
      <c r="L4584" s="56">
        <f ca="1"/>
        <v>4583</v>
      </c>
      <c r="M4584" s="53">
        <f ca="1"/>
        <v>1912</v>
      </c>
      <c r="N4584" s="53">
        <f ca="1"/>
        <v>7</v>
      </c>
      <c r="O4584" s="53" t="str">
        <f ca="1"/>
        <v>1912-07</v>
      </c>
    </row>
    <row r="4585" spans="12:15" x14ac:dyDescent="0.4">
      <c r="L4585" s="56">
        <f ca="1"/>
        <v>4584</v>
      </c>
      <c r="M4585" s="53">
        <f ca="1"/>
        <v>1912</v>
      </c>
      <c r="N4585" s="53">
        <f ca="1"/>
        <v>7</v>
      </c>
      <c r="O4585" s="53" t="str">
        <f ca="1"/>
        <v>1912-07</v>
      </c>
    </row>
    <row r="4586" spans="12:15" x14ac:dyDescent="0.4">
      <c r="L4586" s="56">
        <f ca="1"/>
        <v>4585</v>
      </c>
      <c r="M4586" s="53">
        <f ca="1"/>
        <v>1912</v>
      </c>
      <c r="N4586" s="53">
        <f ca="1"/>
        <v>7</v>
      </c>
      <c r="O4586" s="53" t="str">
        <f ca="1"/>
        <v>1912-07</v>
      </c>
    </row>
    <row r="4587" spans="12:15" x14ac:dyDescent="0.4">
      <c r="L4587" s="56">
        <f ca="1"/>
        <v>4586</v>
      </c>
      <c r="M4587" s="53">
        <f ca="1"/>
        <v>1912</v>
      </c>
      <c r="N4587" s="53">
        <f ca="1"/>
        <v>7</v>
      </c>
      <c r="O4587" s="53" t="str">
        <f ca="1"/>
        <v>1912-07</v>
      </c>
    </row>
    <row r="4588" spans="12:15" x14ac:dyDescent="0.4">
      <c r="L4588" s="56">
        <f ca="1"/>
        <v>4587</v>
      </c>
      <c r="M4588" s="53">
        <f ca="1"/>
        <v>1912</v>
      </c>
      <c r="N4588" s="53">
        <f ca="1"/>
        <v>7</v>
      </c>
      <c r="O4588" s="53" t="str">
        <f ca="1"/>
        <v>1912-07</v>
      </c>
    </row>
    <row r="4589" spans="12:15" x14ac:dyDescent="0.4">
      <c r="L4589" s="56">
        <f ca="1"/>
        <v>4588</v>
      </c>
      <c r="M4589" s="53">
        <f ca="1"/>
        <v>1912</v>
      </c>
      <c r="N4589" s="53">
        <f ca="1"/>
        <v>7</v>
      </c>
      <c r="O4589" s="53" t="str">
        <f ca="1"/>
        <v>1912-07</v>
      </c>
    </row>
    <row r="4590" spans="12:15" x14ac:dyDescent="0.4">
      <c r="L4590" s="56">
        <f ca="1"/>
        <v>4589</v>
      </c>
      <c r="M4590" s="53">
        <f ca="1"/>
        <v>1912</v>
      </c>
      <c r="N4590" s="53">
        <f ca="1"/>
        <v>7</v>
      </c>
      <c r="O4590" s="53" t="str">
        <f ca="1"/>
        <v>1912-07</v>
      </c>
    </row>
    <row r="4591" spans="12:15" x14ac:dyDescent="0.4">
      <c r="L4591" s="56">
        <f ca="1"/>
        <v>4590</v>
      </c>
      <c r="M4591" s="53">
        <f ca="1"/>
        <v>1912</v>
      </c>
      <c r="N4591" s="53">
        <f ca="1"/>
        <v>7</v>
      </c>
      <c r="O4591" s="53" t="str">
        <f ca="1"/>
        <v>1912-07</v>
      </c>
    </row>
    <row r="4592" spans="12:15" x14ac:dyDescent="0.4">
      <c r="L4592" s="56">
        <f ca="1"/>
        <v>4591</v>
      </c>
      <c r="M4592" s="53">
        <f ca="1"/>
        <v>1912</v>
      </c>
      <c r="N4592" s="53">
        <f ca="1"/>
        <v>7</v>
      </c>
      <c r="O4592" s="53" t="str">
        <f ca="1"/>
        <v>1912-07</v>
      </c>
    </row>
    <row r="4593" spans="12:15" x14ac:dyDescent="0.4">
      <c r="L4593" s="56">
        <f ca="1"/>
        <v>4592</v>
      </c>
      <c r="M4593" s="53">
        <f ca="1"/>
        <v>1912</v>
      </c>
      <c r="N4593" s="53">
        <f ca="1"/>
        <v>7</v>
      </c>
      <c r="O4593" s="53" t="str">
        <f ca="1"/>
        <v>1912-07</v>
      </c>
    </row>
    <row r="4594" spans="12:15" x14ac:dyDescent="0.4">
      <c r="L4594" s="56">
        <f ca="1"/>
        <v>4593</v>
      </c>
      <c r="M4594" s="53">
        <f ca="1"/>
        <v>1912</v>
      </c>
      <c r="N4594" s="53">
        <f ca="1"/>
        <v>7</v>
      </c>
      <c r="O4594" s="53" t="str">
        <f ca="1"/>
        <v>1912-07</v>
      </c>
    </row>
    <row r="4595" spans="12:15" x14ac:dyDescent="0.4">
      <c r="L4595" s="56">
        <f ca="1"/>
        <v>4594</v>
      </c>
      <c r="M4595" s="53">
        <f ca="1"/>
        <v>1912</v>
      </c>
      <c r="N4595" s="53">
        <f ca="1"/>
        <v>7</v>
      </c>
      <c r="O4595" s="53" t="str">
        <f ca="1"/>
        <v>1912-07</v>
      </c>
    </row>
    <row r="4596" spans="12:15" x14ac:dyDescent="0.4">
      <c r="L4596" s="56">
        <f ca="1"/>
        <v>4595</v>
      </c>
      <c r="M4596" s="53">
        <f ca="1"/>
        <v>1912</v>
      </c>
      <c r="N4596" s="53">
        <f ca="1"/>
        <v>7</v>
      </c>
      <c r="O4596" s="53" t="str">
        <f ca="1"/>
        <v>1912-07</v>
      </c>
    </row>
    <row r="4597" spans="12:15" x14ac:dyDescent="0.4">
      <c r="L4597" s="56">
        <f ca="1"/>
        <v>4596</v>
      </c>
      <c r="M4597" s="53">
        <f ca="1"/>
        <v>1912</v>
      </c>
      <c r="N4597" s="53">
        <f ca="1"/>
        <v>7</v>
      </c>
      <c r="O4597" s="53" t="str">
        <f ca="1"/>
        <v>1912-07</v>
      </c>
    </row>
    <row r="4598" spans="12:15" x14ac:dyDescent="0.4">
      <c r="L4598" s="56">
        <f ca="1"/>
        <v>4597</v>
      </c>
      <c r="M4598" s="53">
        <f ca="1"/>
        <v>1912</v>
      </c>
      <c r="N4598" s="53">
        <f ca="1"/>
        <v>8</v>
      </c>
      <c r="O4598" s="53" t="str">
        <f ca="1"/>
        <v>1912-08</v>
      </c>
    </row>
    <row r="4599" spans="12:15" x14ac:dyDescent="0.4">
      <c r="L4599" s="56">
        <f ca="1"/>
        <v>4598</v>
      </c>
      <c r="M4599" s="53">
        <f ca="1"/>
        <v>1912</v>
      </c>
      <c r="N4599" s="53">
        <f ca="1"/>
        <v>8</v>
      </c>
      <c r="O4599" s="53" t="str">
        <f ca="1"/>
        <v>1912-08</v>
      </c>
    </row>
    <row r="4600" spans="12:15" x14ac:dyDescent="0.4">
      <c r="L4600" s="56">
        <f ca="1"/>
        <v>4599</v>
      </c>
      <c r="M4600" s="53">
        <f ca="1"/>
        <v>1912</v>
      </c>
      <c r="N4600" s="53">
        <f ca="1"/>
        <v>8</v>
      </c>
      <c r="O4600" s="53" t="str">
        <f ca="1"/>
        <v>1912-08</v>
      </c>
    </row>
    <row r="4601" spans="12:15" x14ac:dyDescent="0.4">
      <c r="L4601" s="56">
        <f ca="1"/>
        <v>4600</v>
      </c>
      <c r="M4601" s="53">
        <f ca="1"/>
        <v>1912</v>
      </c>
      <c r="N4601" s="53">
        <f ca="1"/>
        <v>8</v>
      </c>
      <c r="O4601" s="53" t="str">
        <f ca="1"/>
        <v>1912-08</v>
      </c>
    </row>
    <row r="4602" spans="12:15" x14ac:dyDescent="0.4">
      <c r="L4602" s="56">
        <f ca="1"/>
        <v>4601</v>
      </c>
      <c r="M4602" s="53">
        <f ca="1"/>
        <v>1912</v>
      </c>
      <c r="N4602" s="53">
        <f ca="1"/>
        <v>8</v>
      </c>
      <c r="O4602" s="53" t="str">
        <f ca="1"/>
        <v>1912-08</v>
      </c>
    </row>
    <row r="4603" spans="12:15" x14ac:dyDescent="0.4">
      <c r="L4603" s="56">
        <f ca="1"/>
        <v>4602</v>
      </c>
      <c r="M4603" s="53">
        <f ca="1"/>
        <v>1912</v>
      </c>
      <c r="N4603" s="53">
        <f ca="1"/>
        <v>8</v>
      </c>
      <c r="O4603" s="53" t="str">
        <f ca="1"/>
        <v>1912-08</v>
      </c>
    </row>
    <row r="4604" spans="12:15" x14ac:dyDescent="0.4">
      <c r="L4604" s="56">
        <f ca="1"/>
        <v>4603</v>
      </c>
      <c r="M4604" s="53">
        <f ca="1"/>
        <v>1912</v>
      </c>
      <c r="N4604" s="53">
        <f ca="1"/>
        <v>8</v>
      </c>
      <c r="O4604" s="53" t="str">
        <f ca="1"/>
        <v>1912-08</v>
      </c>
    </row>
    <row r="4605" spans="12:15" x14ac:dyDescent="0.4">
      <c r="L4605" s="56">
        <f ca="1"/>
        <v>4604</v>
      </c>
      <c r="M4605" s="53">
        <f ca="1"/>
        <v>1912</v>
      </c>
      <c r="N4605" s="53">
        <f ca="1"/>
        <v>8</v>
      </c>
      <c r="O4605" s="53" t="str">
        <f ca="1"/>
        <v>1912-08</v>
      </c>
    </row>
    <row r="4606" spans="12:15" x14ac:dyDescent="0.4">
      <c r="L4606" s="56">
        <f ca="1"/>
        <v>4605</v>
      </c>
      <c r="M4606" s="53">
        <f ca="1"/>
        <v>1912</v>
      </c>
      <c r="N4606" s="53">
        <f ca="1"/>
        <v>8</v>
      </c>
      <c r="O4606" s="53" t="str">
        <f ca="1"/>
        <v>1912-08</v>
      </c>
    </row>
    <row r="4607" spans="12:15" x14ac:dyDescent="0.4">
      <c r="L4607" s="56">
        <f ca="1"/>
        <v>4606</v>
      </c>
      <c r="M4607" s="53">
        <f ca="1"/>
        <v>1912</v>
      </c>
      <c r="N4607" s="53">
        <f ca="1"/>
        <v>8</v>
      </c>
      <c r="O4607" s="53" t="str">
        <f ca="1"/>
        <v>1912-08</v>
      </c>
    </row>
    <row r="4608" spans="12:15" x14ac:dyDescent="0.4">
      <c r="L4608" s="56">
        <f ca="1"/>
        <v>4607</v>
      </c>
      <c r="M4608" s="53">
        <f ca="1"/>
        <v>1912</v>
      </c>
      <c r="N4608" s="53">
        <f ca="1"/>
        <v>8</v>
      </c>
      <c r="O4608" s="53" t="str">
        <f ca="1"/>
        <v>1912-08</v>
      </c>
    </row>
    <row r="4609" spans="12:15" x14ac:dyDescent="0.4">
      <c r="L4609" s="56">
        <f ca="1"/>
        <v>4608</v>
      </c>
      <c r="M4609" s="53">
        <f ca="1"/>
        <v>1912</v>
      </c>
      <c r="N4609" s="53">
        <f ca="1"/>
        <v>8</v>
      </c>
      <c r="O4609" s="53" t="str">
        <f ca="1"/>
        <v>1912-08</v>
      </c>
    </row>
    <row r="4610" spans="12:15" x14ac:dyDescent="0.4">
      <c r="L4610" s="56">
        <f ca="1"/>
        <v>4609</v>
      </c>
      <c r="M4610" s="53">
        <f ca="1"/>
        <v>1912</v>
      </c>
      <c r="N4610" s="53">
        <f ca="1"/>
        <v>8</v>
      </c>
      <c r="O4610" s="53" t="str">
        <f ca="1"/>
        <v>1912-08</v>
      </c>
    </row>
    <row r="4611" spans="12:15" x14ac:dyDescent="0.4">
      <c r="L4611" s="56">
        <f ca="1"/>
        <v>4610</v>
      </c>
      <c r="M4611" s="53">
        <f ca="1"/>
        <v>1912</v>
      </c>
      <c r="N4611" s="53">
        <f ca="1"/>
        <v>8</v>
      </c>
      <c r="O4611" s="53" t="str">
        <f ca="1"/>
        <v>1912-08</v>
      </c>
    </row>
    <row r="4612" spans="12:15" x14ac:dyDescent="0.4">
      <c r="L4612" s="56">
        <f ca="1"/>
        <v>4611</v>
      </c>
      <c r="M4612" s="53">
        <f ca="1"/>
        <v>1912</v>
      </c>
      <c r="N4612" s="53">
        <f ca="1"/>
        <v>8</v>
      </c>
      <c r="O4612" s="53" t="str">
        <f ca="1"/>
        <v>1912-08</v>
      </c>
    </row>
    <row r="4613" spans="12:15" x14ac:dyDescent="0.4">
      <c r="L4613" s="56">
        <f ca="1"/>
        <v>4612</v>
      </c>
      <c r="M4613" s="53">
        <f ca="1"/>
        <v>1912</v>
      </c>
      <c r="N4613" s="53">
        <f ca="1"/>
        <v>8</v>
      </c>
      <c r="O4613" s="53" t="str">
        <f ca="1"/>
        <v>1912-08</v>
      </c>
    </row>
    <row r="4614" spans="12:15" x14ac:dyDescent="0.4">
      <c r="L4614" s="56">
        <f ca="1"/>
        <v>4613</v>
      </c>
      <c r="M4614" s="53">
        <f ca="1"/>
        <v>1912</v>
      </c>
      <c r="N4614" s="53">
        <f ca="1"/>
        <v>8</v>
      </c>
      <c r="O4614" s="53" t="str">
        <f ca="1"/>
        <v>1912-08</v>
      </c>
    </row>
    <row r="4615" spans="12:15" x14ac:dyDescent="0.4">
      <c r="L4615" s="56">
        <f ca="1"/>
        <v>4614</v>
      </c>
      <c r="M4615" s="53">
        <f ca="1"/>
        <v>1912</v>
      </c>
      <c r="N4615" s="53">
        <f ca="1"/>
        <v>8</v>
      </c>
      <c r="O4615" s="53" t="str">
        <f ca="1"/>
        <v>1912-08</v>
      </c>
    </row>
    <row r="4616" spans="12:15" x14ac:dyDescent="0.4">
      <c r="L4616" s="56">
        <f ca="1"/>
        <v>4615</v>
      </c>
      <c r="M4616" s="53">
        <f ca="1"/>
        <v>1912</v>
      </c>
      <c r="N4616" s="53">
        <f ca="1"/>
        <v>8</v>
      </c>
      <c r="O4616" s="53" t="str">
        <f ca="1"/>
        <v>1912-08</v>
      </c>
    </row>
    <row r="4617" spans="12:15" x14ac:dyDescent="0.4">
      <c r="L4617" s="56">
        <f ca="1"/>
        <v>4616</v>
      </c>
      <c r="M4617" s="53">
        <f ca="1"/>
        <v>1912</v>
      </c>
      <c r="N4617" s="53">
        <f ca="1"/>
        <v>8</v>
      </c>
      <c r="O4617" s="53" t="str">
        <f ca="1"/>
        <v>1912-08</v>
      </c>
    </row>
    <row r="4618" spans="12:15" x14ac:dyDescent="0.4">
      <c r="L4618" s="56">
        <f ca="1"/>
        <v>4617</v>
      </c>
      <c r="M4618" s="53">
        <f ca="1"/>
        <v>1912</v>
      </c>
      <c r="N4618" s="53">
        <f ca="1"/>
        <v>8</v>
      </c>
      <c r="O4618" s="53" t="str">
        <f ca="1"/>
        <v>1912-08</v>
      </c>
    </row>
    <row r="4619" spans="12:15" x14ac:dyDescent="0.4">
      <c r="L4619" s="56">
        <f ca="1"/>
        <v>4618</v>
      </c>
      <c r="M4619" s="53">
        <f ca="1"/>
        <v>1912</v>
      </c>
      <c r="N4619" s="53">
        <f ca="1"/>
        <v>8</v>
      </c>
      <c r="O4619" s="53" t="str">
        <f ca="1"/>
        <v>1912-08</v>
      </c>
    </row>
    <row r="4620" spans="12:15" x14ac:dyDescent="0.4">
      <c r="L4620" s="56">
        <f ca="1"/>
        <v>4619</v>
      </c>
      <c r="M4620" s="53">
        <f ca="1"/>
        <v>1912</v>
      </c>
      <c r="N4620" s="53">
        <f ca="1"/>
        <v>8</v>
      </c>
      <c r="O4620" s="53" t="str">
        <f ca="1"/>
        <v>1912-08</v>
      </c>
    </row>
    <row r="4621" spans="12:15" x14ac:dyDescent="0.4">
      <c r="L4621" s="56">
        <f ca="1"/>
        <v>4620</v>
      </c>
      <c r="M4621" s="53">
        <f ca="1"/>
        <v>1912</v>
      </c>
      <c r="N4621" s="53">
        <f ca="1"/>
        <v>8</v>
      </c>
      <c r="O4621" s="53" t="str">
        <f ca="1"/>
        <v>1912-08</v>
      </c>
    </row>
    <row r="4622" spans="12:15" x14ac:dyDescent="0.4">
      <c r="L4622" s="56">
        <f ca="1"/>
        <v>4621</v>
      </c>
      <c r="M4622" s="53">
        <f ca="1"/>
        <v>1912</v>
      </c>
      <c r="N4622" s="53">
        <f ca="1"/>
        <v>8</v>
      </c>
      <c r="O4622" s="53" t="str">
        <f ca="1"/>
        <v>1912-08</v>
      </c>
    </row>
    <row r="4623" spans="12:15" x14ac:dyDescent="0.4">
      <c r="L4623" s="56">
        <f ca="1"/>
        <v>4622</v>
      </c>
      <c r="M4623" s="53">
        <f ca="1"/>
        <v>1912</v>
      </c>
      <c r="N4623" s="53">
        <f ca="1"/>
        <v>8</v>
      </c>
      <c r="O4623" s="53" t="str">
        <f ca="1"/>
        <v>1912-08</v>
      </c>
    </row>
    <row r="4624" spans="12:15" x14ac:dyDescent="0.4">
      <c r="L4624" s="56">
        <f ca="1"/>
        <v>4623</v>
      </c>
      <c r="M4624" s="53">
        <f ca="1"/>
        <v>1912</v>
      </c>
      <c r="N4624" s="53">
        <f ca="1"/>
        <v>8</v>
      </c>
      <c r="O4624" s="53" t="str">
        <f ca="1"/>
        <v>1912-08</v>
      </c>
    </row>
    <row r="4625" spans="12:15" x14ac:dyDescent="0.4">
      <c r="L4625" s="56">
        <f ca="1"/>
        <v>4624</v>
      </c>
      <c r="M4625" s="53">
        <f ca="1"/>
        <v>1912</v>
      </c>
      <c r="N4625" s="53">
        <f ca="1"/>
        <v>8</v>
      </c>
      <c r="O4625" s="53" t="str">
        <f ca="1"/>
        <v>1912-08</v>
      </c>
    </row>
    <row r="4626" spans="12:15" x14ac:dyDescent="0.4">
      <c r="L4626" s="56">
        <f ca="1"/>
        <v>4625</v>
      </c>
      <c r="M4626" s="53">
        <f ca="1"/>
        <v>1912</v>
      </c>
      <c r="N4626" s="53">
        <f ca="1"/>
        <v>8</v>
      </c>
      <c r="O4626" s="53" t="str">
        <f ca="1"/>
        <v>1912-08</v>
      </c>
    </row>
    <row r="4627" spans="12:15" x14ac:dyDescent="0.4">
      <c r="L4627" s="56">
        <f ca="1"/>
        <v>4626</v>
      </c>
      <c r="M4627" s="53">
        <f ca="1"/>
        <v>1912</v>
      </c>
      <c r="N4627" s="53">
        <f ca="1"/>
        <v>8</v>
      </c>
      <c r="O4627" s="53" t="str">
        <f ca="1"/>
        <v>1912-08</v>
      </c>
    </row>
    <row r="4628" spans="12:15" x14ac:dyDescent="0.4">
      <c r="L4628" s="56">
        <f ca="1"/>
        <v>4627</v>
      </c>
      <c r="M4628" s="53">
        <f ca="1"/>
        <v>1912</v>
      </c>
      <c r="N4628" s="53">
        <f ca="1"/>
        <v>8</v>
      </c>
      <c r="O4628" s="53" t="str">
        <f ca="1"/>
        <v>1912-08</v>
      </c>
    </row>
    <row r="4629" spans="12:15" x14ac:dyDescent="0.4">
      <c r="L4629" s="56">
        <f ca="1"/>
        <v>4628</v>
      </c>
      <c r="M4629" s="53">
        <f ca="1"/>
        <v>1912</v>
      </c>
      <c r="N4629" s="53">
        <f ca="1"/>
        <v>9</v>
      </c>
      <c r="O4629" s="53" t="str">
        <f ca="1"/>
        <v>1912-09</v>
      </c>
    </row>
    <row r="4630" spans="12:15" x14ac:dyDescent="0.4">
      <c r="L4630" s="56">
        <f ca="1"/>
        <v>4629</v>
      </c>
      <c r="M4630" s="53">
        <f ca="1"/>
        <v>1912</v>
      </c>
      <c r="N4630" s="53">
        <f ca="1"/>
        <v>9</v>
      </c>
      <c r="O4630" s="53" t="str">
        <f ca="1"/>
        <v>1912-09</v>
      </c>
    </row>
    <row r="4631" spans="12:15" x14ac:dyDescent="0.4">
      <c r="L4631" s="56">
        <f ca="1"/>
        <v>4630</v>
      </c>
      <c r="M4631" s="53">
        <f ca="1"/>
        <v>1912</v>
      </c>
      <c r="N4631" s="53">
        <f ca="1"/>
        <v>9</v>
      </c>
      <c r="O4631" s="53" t="str">
        <f ca="1"/>
        <v>1912-09</v>
      </c>
    </row>
    <row r="4632" spans="12:15" x14ac:dyDescent="0.4">
      <c r="L4632" s="56">
        <f ca="1"/>
        <v>4631</v>
      </c>
      <c r="M4632" s="53">
        <f ca="1"/>
        <v>1912</v>
      </c>
      <c r="N4632" s="53">
        <f ca="1"/>
        <v>9</v>
      </c>
      <c r="O4632" s="53" t="str">
        <f ca="1"/>
        <v>1912-09</v>
      </c>
    </row>
    <row r="4633" spans="12:15" x14ac:dyDescent="0.4">
      <c r="L4633" s="56">
        <f ca="1"/>
        <v>4632</v>
      </c>
      <c r="M4633" s="53">
        <f ca="1"/>
        <v>1912</v>
      </c>
      <c r="N4633" s="53">
        <f ca="1"/>
        <v>9</v>
      </c>
      <c r="O4633" s="53" t="str">
        <f ca="1"/>
        <v>1912-09</v>
      </c>
    </row>
    <row r="4634" spans="12:15" x14ac:dyDescent="0.4">
      <c r="L4634" s="56">
        <f ca="1"/>
        <v>4633</v>
      </c>
      <c r="M4634" s="53">
        <f ca="1"/>
        <v>1912</v>
      </c>
      <c r="N4634" s="53">
        <f ca="1"/>
        <v>9</v>
      </c>
      <c r="O4634" s="53" t="str">
        <f ca="1"/>
        <v>1912-09</v>
      </c>
    </row>
    <row r="4635" spans="12:15" x14ac:dyDescent="0.4">
      <c r="L4635" s="56">
        <f ca="1"/>
        <v>4634</v>
      </c>
      <c r="M4635" s="53">
        <f ca="1"/>
        <v>1912</v>
      </c>
      <c r="N4635" s="53">
        <f ca="1"/>
        <v>9</v>
      </c>
      <c r="O4635" s="53" t="str">
        <f ca="1"/>
        <v>1912-09</v>
      </c>
    </row>
    <row r="4636" spans="12:15" x14ac:dyDescent="0.4">
      <c r="L4636" s="56">
        <f ca="1"/>
        <v>4635</v>
      </c>
      <c r="M4636" s="53">
        <f ca="1"/>
        <v>1912</v>
      </c>
      <c r="N4636" s="53">
        <f ca="1"/>
        <v>9</v>
      </c>
      <c r="O4636" s="53" t="str">
        <f ca="1"/>
        <v>1912-09</v>
      </c>
    </row>
    <row r="4637" spans="12:15" x14ac:dyDescent="0.4">
      <c r="L4637" s="56">
        <f ca="1"/>
        <v>4636</v>
      </c>
      <c r="M4637" s="53">
        <f ca="1"/>
        <v>1912</v>
      </c>
      <c r="N4637" s="53">
        <f ca="1"/>
        <v>9</v>
      </c>
      <c r="O4637" s="53" t="str">
        <f ca="1"/>
        <v>1912-09</v>
      </c>
    </row>
    <row r="4638" spans="12:15" x14ac:dyDescent="0.4">
      <c r="L4638" s="56">
        <f ca="1"/>
        <v>4637</v>
      </c>
      <c r="M4638" s="53">
        <f ca="1"/>
        <v>1912</v>
      </c>
      <c r="N4638" s="53">
        <f ca="1"/>
        <v>9</v>
      </c>
      <c r="O4638" s="53" t="str">
        <f ca="1"/>
        <v>1912-09</v>
      </c>
    </row>
    <row r="4639" spans="12:15" x14ac:dyDescent="0.4">
      <c r="L4639" s="56">
        <f ca="1"/>
        <v>4638</v>
      </c>
      <c r="M4639" s="53">
        <f ca="1"/>
        <v>1912</v>
      </c>
      <c r="N4639" s="53">
        <f ca="1"/>
        <v>9</v>
      </c>
      <c r="O4639" s="53" t="str">
        <f ca="1"/>
        <v>1912-09</v>
      </c>
    </row>
    <row r="4640" spans="12:15" x14ac:dyDescent="0.4">
      <c r="L4640" s="56">
        <f ca="1"/>
        <v>4639</v>
      </c>
      <c r="M4640" s="53">
        <f ca="1"/>
        <v>1912</v>
      </c>
      <c r="N4640" s="53">
        <f ca="1"/>
        <v>9</v>
      </c>
      <c r="O4640" s="53" t="str">
        <f ca="1"/>
        <v>1912-09</v>
      </c>
    </row>
    <row r="4641" spans="12:15" x14ac:dyDescent="0.4">
      <c r="L4641" s="56">
        <f ca="1"/>
        <v>4640</v>
      </c>
      <c r="M4641" s="53">
        <f ca="1"/>
        <v>1912</v>
      </c>
      <c r="N4641" s="53">
        <f ca="1"/>
        <v>9</v>
      </c>
      <c r="O4641" s="53" t="str">
        <f ca="1"/>
        <v>1912-09</v>
      </c>
    </row>
    <row r="4642" spans="12:15" x14ac:dyDescent="0.4">
      <c r="L4642" s="56">
        <f ca="1"/>
        <v>4641</v>
      </c>
      <c r="M4642" s="53">
        <f ca="1"/>
        <v>1912</v>
      </c>
      <c r="N4642" s="53">
        <f ca="1"/>
        <v>9</v>
      </c>
      <c r="O4642" s="53" t="str">
        <f ca="1"/>
        <v>1912-09</v>
      </c>
    </row>
    <row r="4643" spans="12:15" x14ac:dyDescent="0.4">
      <c r="L4643" s="56">
        <f ca="1"/>
        <v>4642</v>
      </c>
      <c r="M4643" s="53">
        <f ca="1"/>
        <v>1912</v>
      </c>
      <c r="N4643" s="53">
        <f ca="1"/>
        <v>9</v>
      </c>
      <c r="O4643" s="53" t="str">
        <f ca="1"/>
        <v>1912-09</v>
      </c>
    </row>
    <row r="4644" spans="12:15" x14ac:dyDescent="0.4">
      <c r="L4644" s="56">
        <f ca="1"/>
        <v>4643</v>
      </c>
      <c r="M4644" s="53">
        <f ca="1"/>
        <v>1912</v>
      </c>
      <c r="N4644" s="53">
        <f ca="1"/>
        <v>9</v>
      </c>
      <c r="O4644" s="53" t="str">
        <f ca="1"/>
        <v>1912-09</v>
      </c>
    </row>
    <row r="4645" spans="12:15" x14ac:dyDescent="0.4">
      <c r="L4645" s="56">
        <f ca="1"/>
        <v>4644</v>
      </c>
      <c r="M4645" s="53">
        <f ca="1"/>
        <v>1912</v>
      </c>
      <c r="N4645" s="53">
        <f ca="1"/>
        <v>9</v>
      </c>
      <c r="O4645" s="53" t="str">
        <f ca="1"/>
        <v>1912-09</v>
      </c>
    </row>
    <row r="4646" spans="12:15" x14ac:dyDescent="0.4">
      <c r="L4646" s="56">
        <f ca="1"/>
        <v>4645</v>
      </c>
      <c r="M4646" s="53">
        <f ca="1"/>
        <v>1912</v>
      </c>
      <c r="N4646" s="53">
        <f ca="1"/>
        <v>9</v>
      </c>
      <c r="O4646" s="53" t="str">
        <f ca="1"/>
        <v>1912-09</v>
      </c>
    </row>
    <row r="4647" spans="12:15" x14ac:dyDescent="0.4">
      <c r="L4647" s="56">
        <f ca="1"/>
        <v>4646</v>
      </c>
      <c r="M4647" s="53">
        <f ca="1"/>
        <v>1912</v>
      </c>
      <c r="N4647" s="53">
        <f ca="1"/>
        <v>9</v>
      </c>
      <c r="O4647" s="53" t="str">
        <f ca="1"/>
        <v>1912-09</v>
      </c>
    </row>
    <row r="4648" spans="12:15" x14ac:dyDescent="0.4">
      <c r="L4648" s="56">
        <f ca="1"/>
        <v>4647</v>
      </c>
      <c r="M4648" s="53">
        <f ca="1"/>
        <v>1912</v>
      </c>
      <c r="N4648" s="53">
        <f ca="1"/>
        <v>9</v>
      </c>
      <c r="O4648" s="53" t="str">
        <f ca="1"/>
        <v>1912-09</v>
      </c>
    </row>
    <row r="4649" spans="12:15" x14ac:dyDescent="0.4">
      <c r="L4649" s="56">
        <f ca="1"/>
        <v>4648</v>
      </c>
      <c r="M4649" s="53">
        <f ca="1"/>
        <v>1912</v>
      </c>
      <c r="N4649" s="53">
        <f ca="1"/>
        <v>9</v>
      </c>
      <c r="O4649" s="53" t="str">
        <f ca="1"/>
        <v>1912-09</v>
      </c>
    </row>
    <row r="4650" spans="12:15" x14ac:dyDescent="0.4">
      <c r="L4650" s="56">
        <f ca="1"/>
        <v>4649</v>
      </c>
      <c r="M4650" s="53">
        <f ca="1"/>
        <v>1912</v>
      </c>
      <c r="N4650" s="53">
        <f ca="1"/>
        <v>9</v>
      </c>
      <c r="O4650" s="53" t="str">
        <f ca="1"/>
        <v>1912-09</v>
      </c>
    </row>
    <row r="4651" spans="12:15" x14ac:dyDescent="0.4">
      <c r="L4651" s="56">
        <f ca="1"/>
        <v>4650</v>
      </c>
      <c r="M4651" s="53">
        <f ca="1"/>
        <v>1912</v>
      </c>
      <c r="N4651" s="53">
        <f ca="1"/>
        <v>9</v>
      </c>
      <c r="O4651" s="53" t="str">
        <f ca="1"/>
        <v>1912-09</v>
      </c>
    </row>
    <row r="4652" spans="12:15" x14ac:dyDescent="0.4">
      <c r="L4652" s="56">
        <f ca="1"/>
        <v>4651</v>
      </c>
      <c r="M4652" s="53">
        <f ca="1"/>
        <v>1912</v>
      </c>
      <c r="N4652" s="53">
        <f ca="1"/>
        <v>9</v>
      </c>
      <c r="O4652" s="53" t="str">
        <f ca="1"/>
        <v>1912-09</v>
      </c>
    </row>
    <row r="4653" spans="12:15" x14ac:dyDescent="0.4">
      <c r="L4653" s="56">
        <f ca="1"/>
        <v>4652</v>
      </c>
      <c r="M4653" s="53">
        <f ca="1"/>
        <v>1912</v>
      </c>
      <c r="N4653" s="53">
        <f ca="1"/>
        <v>9</v>
      </c>
      <c r="O4653" s="53" t="str">
        <f ca="1"/>
        <v>1912-09</v>
      </c>
    </row>
    <row r="4654" spans="12:15" x14ac:dyDescent="0.4">
      <c r="L4654" s="56">
        <f ca="1"/>
        <v>4653</v>
      </c>
      <c r="M4654" s="53">
        <f ca="1"/>
        <v>1912</v>
      </c>
      <c r="N4654" s="53">
        <f ca="1"/>
        <v>9</v>
      </c>
      <c r="O4654" s="53" t="str">
        <f ca="1"/>
        <v>1912-09</v>
      </c>
    </row>
    <row r="4655" spans="12:15" x14ac:dyDescent="0.4">
      <c r="L4655" s="56">
        <f ca="1"/>
        <v>4654</v>
      </c>
      <c r="M4655" s="53">
        <f ca="1"/>
        <v>1912</v>
      </c>
      <c r="N4655" s="53">
        <f ca="1"/>
        <v>9</v>
      </c>
      <c r="O4655" s="53" t="str">
        <f ca="1"/>
        <v>1912-09</v>
      </c>
    </row>
    <row r="4656" spans="12:15" x14ac:dyDescent="0.4">
      <c r="L4656" s="56">
        <f ca="1"/>
        <v>4655</v>
      </c>
      <c r="M4656" s="53">
        <f ca="1"/>
        <v>1912</v>
      </c>
      <c r="N4656" s="53">
        <f ca="1"/>
        <v>9</v>
      </c>
      <c r="O4656" s="53" t="str">
        <f ca="1"/>
        <v>1912-09</v>
      </c>
    </row>
    <row r="4657" spans="12:15" x14ac:dyDescent="0.4">
      <c r="L4657" s="56">
        <f ca="1"/>
        <v>4656</v>
      </c>
      <c r="M4657" s="53">
        <f ca="1"/>
        <v>1912</v>
      </c>
      <c r="N4657" s="53">
        <f ca="1"/>
        <v>9</v>
      </c>
      <c r="O4657" s="53" t="str">
        <f ca="1"/>
        <v>1912-09</v>
      </c>
    </row>
    <row r="4658" spans="12:15" x14ac:dyDescent="0.4">
      <c r="L4658" s="56">
        <f ca="1"/>
        <v>4657</v>
      </c>
      <c r="M4658" s="53">
        <f ca="1"/>
        <v>1912</v>
      </c>
      <c r="N4658" s="53">
        <f ca="1"/>
        <v>9</v>
      </c>
      <c r="O4658" s="53" t="str">
        <f ca="1"/>
        <v>1912-09</v>
      </c>
    </row>
    <row r="4659" spans="12:15" x14ac:dyDescent="0.4">
      <c r="L4659" s="56">
        <f ca="1"/>
        <v>4658</v>
      </c>
      <c r="M4659" s="53">
        <f ca="1"/>
        <v>1912</v>
      </c>
      <c r="N4659" s="53">
        <f ca="1"/>
        <v>10</v>
      </c>
      <c r="O4659" s="53" t="str">
        <f ca="1"/>
        <v>1912-10</v>
      </c>
    </row>
    <row r="4660" spans="12:15" x14ac:dyDescent="0.4">
      <c r="L4660" s="56">
        <f ca="1"/>
        <v>4659</v>
      </c>
      <c r="M4660" s="53">
        <f ca="1"/>
        <v>1912</v>
      </c>
      <c r="N4660" s="53">
        <f ca="1"/>
        <v>10</v>
      </c>
      <c r="O4660" s="53" t="str">
        <f ca="1"/>
        <v>1912-10</v>
      </c>
    </row>
    <row r="4661" spans="12:15" x14ac:dyDescent="0.4">
      <c r="L4661" s="56">
        <f ca="1"/>
        <v>4660</v>
      </c>
      <c r="M4661" s="53">
        <f ca="1"/>
        <v>1912</v>
      </c>
      <c r="N4661" s="53">
        <f ca="1"/>
        <v>10</v>
      </c>
      <c r="O4661" s="53" t="str">
        <f ca="1"/>
        <v>1912-10</v>
      </c>
    </row>
    <row r="4662" spans="12:15" x14ac:dyDescent="0.4">
      <c r="L4662" s="56">
        <f ca="1"/>
        <v>4661</v>
      </c>
      <c r="M4662" s="53">
        <f ca="1"/>
        <v>1912</v>
      </c>
      <c r="N4662" s="53">
        <f ca="1"/>
        <v>10</v>
      </c>
      <c r="O4662" s="53" t="str">
        <f ca="1"/>
        <v>1912-10</v>
      </c>
    </row>
    <row r="4663" spans="12:15" x14ac:dyDescent="0.4">
      <c r="L4663" s="56">
        <f ca="1"/>
        <v>4662</v>
      </c>
      <c r="M4663" s="53">
        <f ca="1"/>
        <v>1912</v>
      </c>
      <c r="N4663" s="53">
        <f ca="1"/>
        <v>10</v>
      </c>
      <c r="O4663" s="53" t="str">
        <f ca="1"/>
        <v>1912-10</v>
      </c>
    </row>
    <row r="4664" spans="12:15" x14ac:dyDescent="0.4">
      <c r="L4664" s="56">
        <f ca="1"/>
        <v>4663</v>
      </c>
      <c r="M4664" s="53">
        <f ca="1"/>
        <v>1912</v>
      </c>
      <c r="N4664" s="53">
        <f ca="1"/>
        <v>10</v>
      </c>
      <c r="O4664" s="53" t="str">
        <f ca="1"/>
        <v>1912-10</v>
      </c>
    </row>
    <row r="4665" spans="12:15" x14ac:dyDescent="0.4">
      <c r="L4665" s="56">
        <f ca="1"/>
        <v>4664</v>
      </c>
      <c r="M4665" s="53">
        <f ca="1"/>
        <v>1912</v>
      </c>
      <c r="N4665" s="53">
        <f ca="1"/>
        <v>10</v>
      </c>
      <c r="O4665" s="53" t="str">
        <f ca="1"/>
        <v>1912-10</v>
      </c>
    </row>
    <row r="4666" spans="12:15" x14ac:dyDescent="0.4">
      <c r="L4666" s="56">
        <f ca="1"/>
        <v>4665</v>
      </c>
      <c r="M4666" s="53">
        <f ca="1"/>
        <v>1912</v>
      </c>
      <c r="N4666" s="53">
        <f ca="1"/>
        <v>10</v>
      </c>
      <c r="O4666" s="53" t="str">
        <f ca="1"/>
        <v>1912-10</v>
      </c>
    </row>
    <row r="4667" spans="12:15" x14ac:dyDescent="0.4">
      <c r="L4667" s="56">
        <f ca="1"/>
        <v>4666</v>
      </c>
      <c r="M4667" s="53">
        <f ca="1"/>
        <v>1912</v>
      </c>
      <c r="N4667" s="53">
        <f ca="1"/>
        <v>10</v>
      </c>
      <c r="O4667" s="53" t="str">
        <f ca="1"/>
        <v>1912-10</v>
      </c>
    </row>
    <row r="4668" spans="12:15" x14ac:dyDescent="0.4">
      <c r="L4668" s="56">
        <f ca="1"/>
        <v>4667</v>
      </c>
      <c r="M4668" s="53">
        <f ca="1"/>
        <v>1912</v>
      </c>
      <c r="N4668" s="53">
        <f ca="1"/>
        <v>10</v>
      </c>
      <c r="O4668" s="53" t="str">
        <f ca="1"/>
        <v>1912-10</v>
      </c>
    </row>
    <row r="4669" spans="12:15" x14ac:dyDescent="0.4">
      <c r="L4669" s="56">
        <f ca="1"/>
        <v>4668</v>
      </c>
      <c r="M4669" s="53">
        <f ca="1"/>
        <v>1912</v>
      </c>
      <c r="N4669" s="53">
        <f ca="1"/>
        <v>10</v>
      </c>
      <c r="O4669" s="53" t="str">
        <f ca="1"/>
        <v>1912-10</v>
      </c>
    </row>
    <row r="4670" spans="12:15" x14ac:dyDescent="0.4">
      <c r="L4670" s="56">
        <f ca="1"/>
        <v>4669</v>
      </c>
      <c r="M4670" s="53">
        <f ca="1"/>
        <v>1912</v>
      </c>
      <c r="N4670" s="53">
        <f ca="1"/>
        <v>10</v>
      </c>
      <c r="O4670" s="53" t="str">
        <f ca="1"/>
        <v>1912-10</v>
      </c>
    </row>
    <row r="4671" spans="12:15" x14ac:dyDescent="0.4">
      <c r="L4671" s="56">
        <f ca="1"/>
        <v>4670</v>
      </c>
      <c r="M4671" s="53">
        <f ca="1"/>
        <v>1912</v>
      </c>
      <c r="N4671" s="53">
        <f ca="1"/>
        <v>10</v>
      </c>
      <c r="O4671" s="53" t="str">
        <f ca="1"/>
        <v>1912-10</v>
      </c>
    </row>
    <row r="4672" spans="12:15" x14ac:dyDescent="0.4">
      <c r="L4672" s="56">
        <f ca="1"/>
        <v>4671</v>
      </c>
      <c r="M4672" s="53">
        <f ca="1"/>
        <v>1912</v>
      </c>
      <c r="N4672" s="53">
        <f ca="1"/>
        <v>10</v>
      </c>
      <c r="O4672" s="53" t="str">
        <f ca="1"/>
        <v>1912-10</v>
      </c>
    </row>
    <row r="4673" spans="12:15" x14ac:dyDescent="0.4">
      <c r="L4673" s="56">
        <f ca="1"/>
        <v>4672</v>
      </c>
      <c r="M4673" s="53">
        <f ca="1"/>
        <v>1912</v>
      </c>
      <c r="N4673" s="53">
        <f ca="1"/>
        <v>10</v>
      </c>
      <c r="O4673" s="53" t="str">
        <f ca="1"/>
        <v>1912-10</v>
      </c>
    </row>
    <row r="4674" spans="12:15" x14ac:dyDescent="0.4">
      <c r="L4674" s="56">
        <f ca="1"/>
        <v>4673</v>
      </c>
      <c r="M4674" s="53">
        <f ca="1"/>
        <v>1912</v>
      </c>
      <c r="N4674" s="53">
        <f ca="1"/>
        <v>10</v>
      </c>
      <c r="O4674" s="53" t="str">
        <f ca="1"/>
        <v>1912-10</v>
      </c>
    </row>
    <row r="4675" spans="12:15" x14ac:dyDescent="0.4">
      <c r="L4675" s="56">
        <f ca="1"/>
        <v>4674</v>
      </c>
      <c r="M4675" s="53">
        <f ca="1"/>
        <v>1912</v>
      </c>
      <c r="N4675" s="53">
        <f ca="1"/>
        <v>10</v>
      </c>
      <c r="O4675" s="53" t="str">
        <f ca="1"/>
        <v>1912-10</v>
      </c>
    </row>
    <row r="4676" spans="12:15" x14ac:dyDescent="0.4">
      <c r="L4676" s="56">
        <f ca="1"/>
        <v>4675</v>
      </c>
      <c r="M4676" s="53">
        <f ca="1"/>
        <v>1912</v>
      </c>
      <c r="N4676" s="53">
        <f ca="1"/>
        <v>10</v>
      </c>
      <c r="O4676" s="53" t="str">
        <f ca="1"/>
        <v>1912-10</v>
      </c>
    </row>
    <row r="4677" spans="12:15" x14ac:dyDescent="0.4">
      <c r="L4677" s="56">
        <f ca="1"/>
        <v>4676</v>
      </c>
      <c r="M4677" s="53">
        <f ca="1"/>
        <v>1912</v>
      </c>
      <c r="N4677" s="53">
        <f ca="1"/>
        <v>10</v>
      </c>
      <c r="O4677" s="53" t="str">
        <f ca="1"/>
        <v>1912-10</v>
      </c>
    </row>
    <row r="4678" spans="12:15" x14ac:dyDescent="0.4">
      <c r="L4678" s="56">
        <f ca="1"/>
        <v>4677</v>
      </c>
      <c r="M4678" s="53">
        <f ca="1"/>
        <v>1912</v>
      </c>
      <c r="N4678" s="53">
        <f ca="1"/>
        <v>10</v>
      </c>
      <c r="O4678" s="53" t="str">
        <f ca="1"/>
        <v>1912-10</v>
      </c>
    </row>
    <row r="4679" spans="12:15" x14ac:dyDescent="0.4">
      <c r="L4679" s="56">
        <f ca="1"/>
        <v>4678</v>
      </c>
      <c r="M4679" s="53">
        <f ca="1"/>
        <v>1912</v>
      </c>
      <c r="N4679" s="53">
        <f ca="1"/>
        <v>10</v>
      </c>
      <c r="O4679" s="53" t="str">
        <f ca="1"/>
        <v>1912-10</v>
      </c>
    </row>
    <row r="4680" spans="12:15" x14ac:dyDescent="0.4">
      <c r="L4680" s="56">
        <f ca="1"/>
        <v>4679</v>
      </c>
      <c r="M4680" s="53">
        <f ca="1"/>
        <v>1912</v>
      </c>
      <c r="N4680" s="53">
        <f ca="1"/>
        <v>10</v>
      </c>
      <c r="O4680" s="53" t="str">
        <f ca="1"/>
        <v>1912-10</v>
      </c>
    </row>
    <row r="4681" spans="12:15" x14ac:dyDescent="0.4">
      <c r="L4681" s="56">
        <f ca="1"/>
        <v>4680</v>
      </c>
      <c r="M4681" s="53">
        <f ca="1"/>
        <v>1912</v>
      </c>
      <c r="N4681" s="53">
        <f ca="1"/>
        <v>10</v>
      </c>
      <c r="O4681" s="53" t="str">
        <f ca="1"/>
        <v>1912-10</v>
      </c>
    </row>
    <row r="4682" spans="12:15" x14ac:dyDescent="0.4">
      <c r="L4682" s="56">
        <f ca="1"/>
        <v>4681</v>
      </c>
      <c r="M4682" s="53">
        <f ca="1"/>
        <v>1912</v>
      </c>
      <c r="N4682" s="53">
        <f ca="1"/>
        <v>10</v>
      </c>
      <c r="O4682" s="53" t="str">
        <f ca="1"/>
        <v>1912-10</v>
      </c>
    </row>
    <row r="4683" spans="12:15" x14ac:dyDescent="0.4">
      <c r="L4683" s="56">
        <f ca="1"/>
        <v>4682</v>
      </c>
      <c r="M4683" s="53">
        <f ca="1"/>
        <v>1912</v>
      </c>
      <c r="N4683" s="53">
        <f ca="1"/>
        <v>10</v>
      </c>
      <c r="O4683" s="53" t="str">
        <f ca="1"/>
        <v>1912-10</v>
      </c>
    </row>
    <row r="4684" spans="12:15" x14ac:dyDescent="0.4">
      <c r="L4684" s="56">
        <f ca="1"/>
        <v>4683</v>
      </c>
      <c r="M4684" s="53">
        <f ca="1"/>
        <v>1912</v>
      </c>
      <c r="N4684" s="53">
        <f ca="1"/>
        <v>10</v>
      </c>
      <c r="O4684" s="53" t="str">
        <f ca="1"/>
        <v>1912-10</v>
      </c>
    </row>
    <row r="4685" spans="12:15" x14ac:dyDescent="0.4">
      <c r="L4685" s="56">
        <f ca="1"/>
        <v>4684</v>
      </c>
      <c r="M4685" s="53">
        <f ca="1"/>
        <v>1912</v>
      </c>
      <c r="N4685" s="53">
        <f ca="1"/>
        <v>10</v>
      </c>
      <c r="O4685" s="53" t="str">
        <f ca="1"/>
        <v>1912-10</v>
      </c>
    </row>
    <row r="4686" spans="12:15" x14ac:dyDescent="0.4">
      <c r="L4686" s="56">
        <f ca="1"/>
        <v>4685</v>
      </c>
      <c r="M4686" s="53">
        <f ca="1"/>
        <v>1912</v>
      </c>
      <c r="N4686" s="53">
        <f ca="1"/>
        <v>10</v>
      </c>
      <c r="O4686" s="53" t="str">
        <f ca="1"/>
        <v>1912-10</v>
      </c>
    </row>
    <row r="4687" spans="12:15" x14ac:dyDescent="0.4">
      <c r="L4687" s="56">
        <f ca="1"/>
        <v>4686</v>
      </c>
      <c r="M4687" s="53">
        <f ca="1"/>
        <v>1912</v>
      </c>
      <c r="N4687" s="53">
        <f ca="1"/>
        <v>10</v>
      </c>
      <c r="O4687" s="53" t="str">
        <f ca="1"/>
        <v>1912-10</v>
      </c>
    </row>
    <row r="4688" spans="12:15" x14ac:dyDescent="0.4">
      <c r="L4688" s="56">
        <f ca="1"/>
        <v>4687</v>
      </c>
      <c r="M4688" s="53">
        <f ca="1"/>
        <v>1912</v>
      </c>
      <c r="N4688" s="53">
        <f ca="1"/>
        <v>10</v>
      </c>
      <c r="O4688" s="53" t="str">
        <f ca="1"/>
        <v>1912-10</v>
      </c>
    </row>
    <row r="4689" spans="12:15" x14ac:dyDescent="0.4">
      <c r="L4689" s="56">
        <f ca="1"/>
        <v>4688</v>
      </c>
      <c r="M4689" s="53">
        <f ca="1"/>
        <v>1912</v>
      </c>
      <c r="N4689" s="53">
        <f ca="1"/>
        <v>10</v>
      </c>
      <c r="O4689" s="53" t="str">
        <f ca="1"/>
        <v>1912-10</v>
      </c>
    </row>
    <row r="4690" spans="12:15" x14ac:dyDescent="0.4">
      <c r="L4690" s="56">
        <f ca="1"/>
        <v>4689</v>
      </c>
      <c r="M4690" s="53">
        <f ca="1"/>
        <v>1912</v>
      </c>
      <c r="N4690" s="53">
        <f ca="1"/>
        <v>11</v>
      </c>
      <c r="O4690" s="53" t="str">
        <f ca="1"/>
        <v>1912-11</v>
      </c>
    </row>
    <row r="4691" spans="12:15" x14ac:dyDescent="0.4">
      <c r="L4691" s="56">
        <f ca="1"/>
        <v>4690</v>
      </c>
      <c r="M4691" s="53">
        <f ca="1"/>
        <v>1912</v>
      </c>
      <c r="N4691" s="53">
        <f ca="1"/>
        <v>11</v>
      </c>
      <c r="O4691" s="53" t="str">
        <f ca="1"/>
        <v>1912-11</v>
      </c>
    </row>
    <row r="4692" spans="12:15" x14ac:dyDescent="0.4">
      <c r="L4692" s="56">
        <f ca="1"/>
        <v>4691</v>
      </c>
      <c r="M4692" s="53">
        <f ca="1"/>
        <v>1912</v>
      </c>
      <c r="N4692" s="53">
        <f ca="1"/>
        <v>11</v>
      </c>
      <c r="O4692" s="53" t="str">
        <f ca="1"/>
        <v>1912-11</v>
      </c>
    </row>
    <row r="4693" spans="12:15" x14ac:dyDescent="0.4">
      <c r="L4693" s="56">
        <f ca="1"/>
        <v>4692</v>
      </c>
      <c r="M4693" s="53">
        <f ca="1"/>
        <v>1912</v>
      </c>
      <c r="N4693" s="53">
        <f ca="1"/>
        <v>11</v>
      </c>
      <c r="O4693" s="53" t="str">
        <f ca="1"/>
        <v>1912-11</v>
      </c>
    </row>
    <row r="4694" spans="12:15" x14ac:dyDescent="0.4">
      <c r="L4694" s="56">
        <f ca="1"/>
        <v>4693</v>
      </c>
      <c r="M4694" s="53">
        <f ca="1"/>
        <v>1912</v>
      </c>
      <c r="N4694" s="53">
        <f ca="1"/>
        <v>11</v>
      </c>
      <c r="O4694" s="53" t="str">
        <f ca="1"/>
        <v>1912-11</v>
      </c>
    </row>
    <row r="4695" spans="12:15" x14ac:dyDescent="0.4">
      <c r="L4695" s="56">
        <f ca="1"/>
        <v>4694</v>
      </c>
      <c r="M4695" s="53">
        <f ca="1"/>
        <v>1912</v>
      </c>
      <c r="N4695" s="53">
        <f ca="1"/>
        <v>11</v>
      </c>
      <c r="O4695" s="53" t="str">
        <f ca="1"/>
        <v>1912-11</v>
      </c>
    </row>
    <row r="4696" spans="12:15" x14ac:dyDescent="0.4">
      <c r="L4696" s="56">
        <f ca="1"/>
        <v>4695</v>
      </c>
      <c r="M4696" s="53">
        <f ca="1"/>
        <v>1912</v>
      </c>
      <c r="N4696" s="53">
        <f ca="1"/>
        <v>11</v>
      </c>
      <c r="O4696" s="53" t="str">
        <f ca="1"/>
        <v>1912-11</v>
      </c>
    </row>
    <row r="4697" spans="12:15" x14ac:dyDescent="0.4">
      <c r="L4697" s="56">
        <f ca="1"/>
        <v>4696</v>
      </c>
      <c r="M4697" s="53">
        <f ca="1"/>
        <v>1912</v>
      </c>
      <c r="N4697" s="53">
        <f ca="1"/>
        <v>11</v>
      </c>
      <c r="O4697" s="53" t="str">
        <f ca="1"/>
        <v>1912-11</v>
      </c>
    </row>
    <row r="4698" spans="12:15" x14ac:dyDescent="0.4">
      <c r="L4698" s="56">
        <f ca="1"/>
        <v>4697</v>
      </c>
      <c r="M4698" s="53">
        <f ca="1"/>
        <v>1912</v>
      </c>
      <c r="N4698" s="53">
        <f ca="1"/>
        <v>11</v>
      </c>
      <c r="O4698" s="53" t="str">
        <f ca="1"/>
        <v>1912-11</v>
      </c>
    </row>
    <row r="4699" spans="12:15" x14ac:dyDescent="0.4">
      <c r="L4699" s="56">
        <f ca="1"/>
        <v>4698</v>
      </c>
      <c r="M4699" s="53">
        <f ca="1"/>
        <v>1912</v>
      </c>
      <c r="N4699" s="53">
        <f ca="1"/>
        <v>11</v>
      </c>
      <c r="O4699" s="53" t="str">
        <f ca="1"/>
        <v>1912-11</v>
      </c>
    </row>
    <row r="4700" spans="12:15" x14ac:dyDescent="0.4">
      <c r="L4700" s="56">
        <f ca="1"/>
        <v>4699</v>
      </c>
      <c r="M4700" s="53">
        <f ca="1"/>
        <v>1912</v>
      </c>
      <c r="N4700" s="53">
        <f ca="1"/>
        <v>11</v>
      </c>
      <c r="O4700" s="53" t="str">
        <f ca="1"/>
        <v>1912-11</v>
      </c>
    </row>
    <row r="4701" spans="12:15" x14ac:dyDescent="0.4">
      <c r="L4701" s="56">
        <f ca="1"/>
        <v>4700</v>
      </c>
      <c r="M4701" s="53">
        <f ca="1"/>
        <v>1912</v>
      </c>
      <c r="N4701" s="53">
        <f ca="1"/>
        <v>11</v>
      </c>
      <c r="O4701" s="53" t="str">
        <f ca="1"/>
        <v>1912-11</v>
      </c>
    </row>
    <row r="4702" spans="12:15" x14ac:dyDescent="0.4">
      <c r="L4702" s="56">
        <f ca="1"/>
        <v>4701</v>
      </c>
      <c r="M4702" s="53">
        <f ca="1"/>
        <v>1912</v>
      </c>
      <c r="N4702" s="53">
        <f ca="1"/>
        <v>11</v>
      </c>
      <c r="O4702" s="53" t="str">
        <f ca="1"/>
        <v>1912-11</v>
      </c>
    </row>
    <row r="4703" spans="12:15" x14ac:dyDescent="0.4">
      <c r="L4703" s="56">
        <f ca="1"/>
        <v>4702</v>
      </c>
      <c r="M4703" s="53">
        <f ca="1"/>
        <v>1912</v>
      </c>
      <c r="N4703" s="53">
        <f ca="1"/>
        <v>11</v>
      </c>
      <c r="O4703" s="53" t="str">
        <f ca="1"/>
        <v>1912-11</v>
      </c>
    </row>
    <row r="4704" spans="12:15" x14ac:dyDescent="0.4">
      <c r="L4704" s="56">
        <f ca="1"/>
        <v>4703</v>
      </c>
      <c r="M4704" s="53">
        <f ca="1"/>
        <v>1912</v>
      </c>
      <c r="N4704" s="53">
        <f ca="1"/>
        <v>11</v>
      </c>
      <c r="O4704" s="53" t="str">
        <f ca="1"/>
        <v>1912-11</v>
      </c>
    </row>
    <row r="4705" spans="12:15" x14ac:dyDescent="0.4">
      <c r="L4705" s="56">
        <f ca="1"/>
        <v>4704</v>
      </c>
      <c r="M4705" s="53">
        <f ca="1"/>
        <v>1912</v>
      </c>
      <c r="N4705" s="53">
        <f ca="1"/>
        <v>11</v>
      </c>
      <c r="O4705" s="53" t="str">
        <f ca="1"/>
        <v>1912-11</v>
      </c>
    </row>
    <row r="4706" spans="12:15" x14ac:dyDescent="0.4">
      <c r="L4706" s="56">
        <f ca="1"/>
        <v>4705</v>
      </c>
      <c r="M4706" s="53">
        <f ca="1"/>
        <v>1912</v>
      </c>
      <c r="N4706" s="53">
        <f ca="1"/>
        <v>11</v>
      </c>
      <c r="O4706" s="53" t="str">
        <f ca="1"/>
        <v>1912-11</v>
      </c>
    </row>
    <row r="4707" spans="12:15" x14ac:dyDescent="0.4">
      <c r="L4707" s="56">
        <f ca="1"/>
        <v>4706</v>
      </c>
      <c r="M4707" s="53">
        <f ca="1"/>
        <v>1912</v>
      </c>
      <c r="N4707" s="53">
        <f ca="1"/>
        <v>11</v>
      </c>
      <c r="O4707" s="53" t="str">
        <f ca="1"/>
        <v>1912-11</v>
      </c>
    </row>
    <row r="4708" spans="12:15" x14ac:dyDescent="0.4">
      <c r="L4708" s="56">
        <f ca="1"/>
        <v>4707</v>
      </c>
      <c r="M4708" s="53">
        <f ca="1"/>
        <v>1912</v>
      </c>
      <c r="N4708" s="53">
        <f ca="1"/>
        <v>11</v>
      </c>
      <c r="O4708" s="53" t="str">
        <f ca="1"/>
        <v>1912-11</v>
      </c>
    </row>
    <row r="4709" spans="12:15" x14ac:dyDescent="0.4">
      <c r="L4709" s="56">
        <f ca="1"/>
        <v>4708</v>
      </c>
      <c r="M4709" s="53">
        <f ca="1"/>
        <v>1912</v>
      </c>
      <c r="N4709" s="53">
        <f ca="1"/>
        <v>11</v>
      </c>
      <c r="O4709" s="53" t="str">
        <f ca="1"/>
        <v>1912-11</v>
      </c>
    </row>
    <row r="4710" spans="12:15" x14ac:dyDescent="0.4">
      <c r="L4710" s="56">
        <f ca="1"/>
        <v>4709</v>
      </c>
      <c r="M4710" s="53">
        <f ca="1"/>
        <v>1912</v>
      </c>
      <c r="N4710" s="53">
        <f ca="1"/>
        <v>11</v>
      </c>
      <c r="O4710" s="53" t="str">
        <f ca="1"/>
        <v>1912-11</v>
      </c>
    </row>
    <row r="4711" spans="12:15" x14ac:dyDescent="0.4">
      <c r="L4711" s="56">
        <f ca="1"/>
        <v>4710</v>
      </c>
      <c r="M4711" s="53">
        <f ca="1"/>
        <v>1912</v>
      </c>
      <c r="N4711" s="53">
        <f ca="1"/>
        <v>11</v>
      </c>
      <c r="O4711" s="53" t="str">
        <f ca="1"/>
        <v>1912-11</v>
      </c>
    </row>
    <row r="4712" spans="12:15" x14ac:dyDescent="0.4">
      <c r="L4712" s="56">
        <f ca="1"/>
        <v>4711</v>
      </c>
      <c r="M4712" s="53">
        <f ca="1"/>
        <v>1912</v>
      </c>
      <c r="N4712" s="53">
        <f ca="1"/>
        <v>11</v>
      </c>
      <c r="O4712" s="53" t="str">
        <f ca="1"/>
        <v>1912-11</v>
      </c>
    </row>
    <row r="4713" spans="12:15" x14ac:dyDescent="0.4">
      <c r="L4713" s="56">
        <f ca="1"/>
        <v>4712</v>
      </c>
      <c r="M4713" s="53">
        <f ca="1"/>
        <v>1912</v>
      </c>
      <c r="N4713" s="53">
        <f ca="1"/>
        <v>11</v>
      </c>
      <c r="O4713" s="53" t="str">
        <f ca="1"/>
        <v>1912-11</v>
      </c>
    </row>
    <row r="4714" spans="12:15" x14ac:dyDescent="0.4">
      <c r="L4714" s="56">
        <f ca="1"/>
        <v>4713</v>
      </c>
      <c r="M4714" s="53">
        <f ca="1"/>
        <v>1912</v>
      </c>
      <c r="N4714" s="53">
        <f ca="1"/>
        <v>11</v>
      </c>
      <c r="O4714" s="53" t="str">
        <f ca="1"/>
        <v>1912-11</v>
      </c>
    </row>
    <row r="4715" spans="12:15" x14ac:dyDescent="0.4">
      <c r="L4715" s="56">
        <f ca="1"/>
        <v>4714</v>
      </c>
      <c r="M4715" s="53">
        <f ca="1"/>
        <v>1912</v>
      </c>
      <c r="N4715" s="53">
        <f ca="1"/>
        <v>11</v>
      </c>
      <c r="O4715" s="53" t="str">
        <f ca="1"/>
        <v>1912-11</v>
      </c>
    </row>
    <row r="4716" spans="12:15" x14ac:dyDescent="0.4">
      <c r="L4716" s="56">
        <f ca="1"/>
        <v>4715</v>
      </c>
      <c r="M4716" s="53">
        <f ca="1"/>
        <v>1912</v>
      </c>
      <c r="N4716" s="53">
        <f ca="1"/>
        <v>11</v>
      </c>
      <c r="O4716" s="53" t="str">
        <f ca="1"/>
        <v>1912-11</v>
      </c>
    </row>
    <row r="4717" spans="12:15" x14ac:dyDescent="0.4">
      <c r="L4717" s="56">
        <f ca="1"/>
        <v>4716</v>
      </c>
      <c r="M4717" s="53">
        <f ca="1"/>
        <v>1912</v>
      </c>
      <c r="N4717" s="53">
        <f ca="1"/>
        <v>11</v>
      </c>
      <c r="O4717" s="53" t="str">
        <f ca="1"/>
        <v>1912-11</v>
      </c>
    </row>
    <row r="4718" spans="12:15" x14ac:dyDescent="0.4">
      <c r="L4718" s="56">
        <f ca="1"/>
        <v>4717</v>
      </c>
      <c r="M4718" s="53">
        <f ca="1"/>
        <v>1912</v>
      </c>
      <c r="N4718" s="53">
        <f ca="1"/>
        <v>11</v>
      </c>
      <c r="O4718" s="53" t="str">
        <f ca="1"/>
        <v>1912-11</v>
      </c>
    </row>
    <row r="4719" spans="12:15" x14ac:dyDescent="0.4">
      <c r="L4719" s="56">
        <f ca="1"/>
        <v>4718</v>
      </c>
      <c r="M4719" s="53">
        <f ca="1"/>
        <v>1912</v>
      </c>
      <c r="N4719" s="53">
        <f ca="1"/>
        <v>11</v>
      </c>
      <c r="O4719" s="53" t="str">
        <f ca="1"/>
        <v>1912-11</v>
      </c>
    </row>
    <row r="4720" spans="12:15" x14ac:dyDescent="0.4">
      <c r="L4720" s="56">
        <f ca="1"/>
        <v>4719</v>
      </c>
      <c r="M4720" s="53">
        <f ca="1"/>
        <v>1912</v>
      </c>
      <c r="N4720" s="53">
        <f ca="1"/>
        <v>12</v>
      </c>
      <c r="O4720" s="53" t="str">
        <f ca="1"/>
        <v>1912-12</v>
      </c>
    </row>
    <row r="4721" spans="12:15" x14ac:dyDescent="0.4">
      <c r="L4721" s="56">
        <f ca="1"/>
        <v>4720</v>
      </c>
      <c r="M4721" s="53">
        <f ca="1"/>
        <v>1912</v>
      </c>
      <c r="N4721" s="53">
        <f ca="1"/>
        <v>12</v>
      </c>
      <c r="O4721" s="53" t="str">
        <f ca="1"/>
        <v>1912-12</v>
      </c>
    </row>
    <row r="4722" spans="12:15" x14ac:dyDescent="0.4">
      <c r="L4722" s="56">
        <f ca="1"/>
        <v>4721</v>
      </c>
      <c r="M4722" s="53">
        <f ca="1"/>
        <v>1912</v>
      </c>
      <c r="N4722" s="53">
        <f ca="1"/>
        <v>12</v>
      </c>
      <c r="O4722" s="53" t="str">
        <f ca="1"/>
        <v>1912-12</v>
      </c>
    </row>
    <row r="4723" spans="12:15" x14ac:dyDescent="0.4">
      <c r="L4723" s="56">
        <f ca="1"/>
        <v>4722</v>
      </c>
      <c r="M4723" s="53">
        <f ca="1"/>
        <v>1912</v>
      </c>
      <c r="N4723" s="53">
        <f ca="1"/>
        <v>12</v>
      </c>
      <c r="O4723" s="53" t="str">
        <f ca="1"/>
        <v>1912-12</v>
      </c>
    </row>
    <row r="4724" spans="12:15" x14ac:dyDescent="0.4">
      <c r="L4724" s="56">
        <f ca="1"/>
        <v>4723</v>
      </c>
      <c r="M4724" s="53">
        <f ca="1"/>
        <v>1912</v>
      </c>
      <c r="N4724" s="53">
        <f ca="1"/>
        <v>12</v>
      </c>
      <c r="O4724" s="53" t="str">
        <f ca="1"/>
        <v>1912-12</v>
      </c>
    </row>
    <row r="4725" spans="12:15" x14ac:dyDescent="0.4">
      <c r="L4725" s="56">
        <f ca="1"/>
        <v>4724</v>
      </c>
      <c r="M4725" s="53">
        <f ca="1"/>
        <v>1912</v>
      </c>
      <c r="N4725" s="53">
        <f ca="1"/>
        <v>12</v>
      </c>
      <c r="O4725" s="53" t="str">
        <f ca="1"/>
        <v>1912-12</v>
      </c>
    </row>
    <row r="4726" spans="12:15" x14ac:dyDescent="0.4">
      <c r="L4726" s="56">
        <f ca="1"/>
        <v>4725</v>
      </c>
      <c r="M4726" s="53">
        <f ca="1"/>
        <v>1912</v>
      </c>
      <c r="N4726" s="53">
        <f ca="1"/>
        <v>12</v>
      </c>
      <c r="O4726" s="53" t="str">
        <f ca="1"/>
        <v>1912-12</v>
      </c>
    </row>
    <row r="4727" spans="12:15" x14ac:dyDescent="0.4">
      <c r="L4727" s="56">
        <f ca="1"/>
        <v>4726</v>
      </c>
      <c r="M4727" s="53">
        <f ca="1"/>
        <v>1912</v>
      </c>
      <c r="N4727" s="53">
        <f ca="1"/>
        <v>12</v>
      </c>
      <c r="O4727" s="53" t="str">
        <f ca="1"/>
        <v>1912-12</v>
      </c>
    </row>
    <row r="4728" spans="12:15" x14ac:dyDescent="0.4">
      <c r="L4728" s="56">
        <f ca="1"/>
        <v>4727</v>
      </c>
      <c r="M4728" s="53">
        <f ca="1"/>
        <v>1912</v>
      </c>
      <c r="N4728" s="53">
        <f ca="1"/>
        <v>12</v>
      </c>
      <c r="O4728" s="53" t="str">
        <f ca="1"/>
        <v>1912-12</v>
      </c>
    </row>
    <row r="4729" spans="12:15" x14ac:dyDescent="0.4">
      <c r="L4729" s="56">
        <f ca="1"/>
        <v>4728</v>
      </c>
      <c r="M4729" s="53">
        <f ca="1"/>
        <v>1912</v>
      </c>
      <c r="N4729" s="53">
        <f ca="1"/>
        <v>12</v>
      </c>
      <c r="O4729" s="53" t="str">
        <f ca="1"/>
        <v>1912-12</v>
      </c>
    </row>
    <row r="4730" spans="12:15" x14ac:dyDescent="0.4">
      <c r="L4730" s="56">
        <f ca="1"/>
        <v>4729</v>
      </c>
      <c r="M4730" s="53">
        <f ca="1"/>
        <v>1912</v>
      </c>
      <c r="N4730" s="53">
        <f ca="1"/>
        <v>12</v>
      </c>
      <c r="O4730" s="53" t="str">
        <f ca="1"/>
        <v>1912-12</v>
      </c>
    </row>
    <row r="4731" spans="12:15" x14ac:dyDescent="0.4">
      <c r="L4731" s="56">
        <f ca="1"/>
        <v>4730</v>
      </c>
      <c r="M4731" s="53">
        <f ca="1"/>
        <v>1912</v>
      </c>
      <c r="N4731" s="53">
        <f ca="1"/>
        <v>12</v>
      </c>
      <c r="O4731" s="53" t="str">
        <f ca="1"/>
        <v>1912-12</v>
      </c>
    </row>
    <row r="4732" spans="12:15" x14ac:dyDescent="0.4">
      <c r="L4732" s="56">
        <f ca="1"/>
        <v>4731</v>
      </c>
      <c r="M4732" s="53">
        <f ca="1"/>
        <v>1912</v>
      </c>
      <c r="N4732" s="53">
        <f ca="1"/>
        <v>12</v>
      </c>
      <c r="O4732" s="53" t="str">
        <f ca="1"/>
        <v>1912-12</v>
      </c>
    </row>
    <row r="4733" spans="12:15" x14ac:dyDescent="0.4">
      <c r="L4733" s="56">
        <f ca="1"/>
        <v>4732</v>
      </c>
      <c r="M4733" s="53">
        <f ca="1"/>
        <v>1912</v>
      </c>
      <c r="N4733" s="53">
        <f ca="1"/>
        <v>12</v>
      </c>
      <c r="O4733" s="53" t="str">
        <f ca="1"/>
        <v>1912-12</v>
      </c>
    </row>
    <row r="4734" spans="12:15" x14ac:dyDescent="0.4">
      <c r="L4734" s="56">
        <f ca="1"/>
        <v>4733</v>
      </c>
      <c r="M4734" s="53">
        <f ca="1"/>
        <v>1912</v>
      </c>
      <c r="N4734" s="53">
        <f ca="1"/>
        <v>12</v>
      </c>
      <c r="O4734" s="53" t="str">
        <f ca="1"/>
        <v>1912-12</v>
      </c>
    </row>
    <row r="4735" spans="12:15" x14ac:dyDescent="0.4">
      <c r="L4735" s="56">
        <f ca="1"/>
        <v>4734</v>
      </c>
      <c r="M4735" s="53">
        <f ca="1"/>
        <v>1912</v>
      </c>
      <c r="N4735" s="53">
        <f ca="1"/>
        <v>12</v>
      </c>
      <c r="O4735" s="53" t="str">
        <f ca="1"/>
        <v>1912-12</v>
      </c>
    </row>
    <row r="4736" spans="12:15" x14ac:dyDescent="0.4">
      <c r="L4736" s="56">
        <f ca="1"/>
        <v>4735</v>
      </c>
      <c r="M4736" s="53">
        <f ca="1"/>
        <v>1912</v>
      </c>
      <c r="N4736" s="53">
        <f ca="1"/>
        <v>12</v>
      </c>
      <c r="O4736" s="53" t="str">
        <f ca="1"/>
        <v>1912-12</v>
      </c>
    </row>
    <row r="4737" spans="12:15" x14ac:dyDescent="0.4">
      <c r="L4737" s="56">
        <f ca="1"/>
        <v>4736</v>
      </c>
      <c r="M4737" s="53">
        <f ca="1"/>
        <v>1912</v>
      </c>
      <c r="N4737" s="53">
        <f ca="1"/>
        <v>12</v>
      </c>
      <c r="O4737" s="53" t="str">
        <f ca="1"/>
        <v>1912-12</v>
      </c>
    </row>
    <row r="4738" spans="12:15" x14ac:dyDescent="0.4">
      <c r="L4738" s="56">
        <f ca="1"/>
        <v>4737</v>
      </c>
      <c r="M4738" s="53">
        <f ca="1"/>
        <v>1912</v>
      </c>
      <c r="N4738" s="53">
        <f ca="1"/>
        <v>12</v>
      </c>
      <c r="O4738" s="53" t="str">
        <f ca="1"/>
        <v>1912-12</v>
      </c>
    </row>
    <row r="4739" spans="12:15" x14ac:dyDescent="0.4">
      <c r="L4739" s="56">
        <f ca="1"/>
        <v>4738</v>
      </c>
      <c r="M4739" s="53">
        <f ca="1"/>
        <v>1912</v>
      </c>
      <c r="N4739" s="53">
        <f ca="1"/>
        <v>12</v>
      </c>
      <c r="O4739" s="53" t="str">
        <f ca="1"/>
        <v>1912-12</v>
      </c>
    </row>
    <row r="4740" spans="12:15" x14ac:dyDescent="0.4">
      <c r="L4740" s="56">
        <f ca="1"/>
        <v>4739</v>
      </c>
      <c r="M4740" s="53">
        <f ca="1"/>
        <v>1912</v>
      </c>
      <c r="N4740" s="53">
        <f ca="1"/>
        <v>12</v>
      </c>
      <c r="O4740" s="53" t="str">
        <f ca="1"/>
        <v>1912-12</v>
      </c>
    </row>
    <row r="4741" spans="12:15" x14ac:dyDescent="0.4">
      <c r="L4741" s="56">
        <f ca="1"/>
        <v>4740</v>
      </c>
      <c r="M4741" s="53">
        <f ca="1"/>
        <v>1912</v>
      </c>
      <c r="N4741" s="53">
        <f ca="1"/>
        <v>12</v>
      </c>
      <c r="O4741" s="53" t="str">
        <f ca="1"/>
        <v>1912-12</v>
      </c>
    </row>
    <row r="4742" spans="12:15" x14ac:dyDescent="0.4">
      <c r="L4742" s="56">
        <f ca="1"/>
        <v>4741</v>
      </c>
      <c r="M4742" s="53">
        <f ca="1"/>
        <v>1912</v>
      </c>
      <c r="N4742" s="53">
        <f ca="1"/>
        <v>12</v>
      </c>
      <c r="O4742" s="53" t="str">
        <f ca="1"/>
        <v>1912-12</v>
      </c>
    </row>
    <row r="4743" spans="12:15" x14ac:dyDescent="0.4">
      <c r="L4743" s="56">
        <f ca="1"/>
        <v>4742</v>
      </c>
      <c r="M4743" s="53">
        <f ca="1"/>
        <v>1912</v>
      </c>
      <c r="N4743" s="53">
        <f ca="1"/>
        <v>12</v>
      </c>
      <c r="O4743" s="53" t="str">
        <f ca="1"/>
        <v>1912-12</v>
      </c>
    </row>
    <row r="4744" spans="12:15" x14ac:dyDescent="0.4">
      <c r="L4744" s="56">
        <f ca="1"/>
        <v>4743</v>
      </c>
      <c r="M4744" s="53">
        <f ca="1"/>
        <v>1912</v>
      </c>
      <c r="N4744" s="53">
        <f ca="1"/>
        <v>12</v>
      </c>
      <c r="O4744" s="53" t="str">
        <f ca="1"/>
        <v>1912-12</v>
      </c>
    </row>
    <row r="4745" spans="12:15" x14ac:dyDescent="0.4">
      <c r="L4745" s="56">
        <f ca="1"/>
        <v>4744</v>
      </c>
      <c r="M4745" s="53">
        <f ca="1"/>
        <v>1912</v>
      </c>
      <c r="N4745" s="53">
        <f ca="1"/>
        <v>12</v>
      </c>
      <c r="O4745" s="53" t="str">
        <f ca="1"/>
        <v>1912-12</v>
      </c>
    </row>
    <row r="4746" spans="12:15" x14ac:dyDescent="0.4">
      <c r="L4746" s="56">
        <f ca="1"/>
        <v>4745</v>
      </c>
      <c r="M4746" s="53">
        <f ca="1"/>
        <v>1912</v>
      </c>
      <c r="N4746" s="53">
        <f ca="1"/>
        <v>12</v>
      </c>
      <c r="O4746" s="53" t="str">
        <f ca="1"/>
        <v>1912-12</v>
      </c>
    </row>
    <row r="4747" spans="12:15" x14ac:dyDescent="0.4">
      <c r="L4747" s="56">
        <f ca="1"/>
        <v>4746</v>
      </c>
      <c r="M4747" s="53">
        <f ca="1"/>
        <v>1912</v>
      </c>
      <c r="N4747" s="53">
        <f ca="1"/>
        <v>12</v>
      </c>
      <c r="O4747" s="53" t="str">
        <f ca="1"/>
        <v>1912-12</v>
      </c>
    </row>
    <row r="4748" spans="12:15" x14ac:dyDescent="0.4">
      <c r="L4748" s="56">
        <f ca="1"/>
        <v>4747</v>
      </c>
      <c r="M4748" s="53">
        <f ca="1"/>
        <v>1912</v>
      </c>
      <c r="N4748" s="53">
        <f ca="1"/>
        <v>12</v>
      </c>
      <c r="O4748" s="53" t="str">
        <f ca="1"/>
        <v>1912-12</v>
      </c>
    </row>
    <row r="4749" spans="12:15" x14ac:dyDescent="0.4">
      <c r="L4749" s="56">
        <f ca="1"/>
        <v>4748</v>
      </c>
      <c r="M4749" s="53">
        <f ca="1"/>
        <v>1912</v>
      </c>
      <c r="N4749" s="53">
        <f ca="1"/>
        <v>12</v>
      </c>
      <c r="O4749" s="53" t="str">
        <f ca="1"/>
        <v>1912-12</v>
      </c>
    </row>
    <row r="4750" spans="12:15" x14ac:dyDescent="0.4">
      <c r="L4750" s="56">
        <f ca="1"/>
        <v>4749</v>
      </c>
      <c r="M4750" s="53">
        <f ca="1"/>
        <v>1912</v>
      </c>
      <c r="N4750" s="53">
        <f ca="1"/>
        <v>12</v>
      </c>
      <c r="O4750" s="53" t="str">
        <f ca="1"/>
        <v>1912-12</v>
      </c>
    </row>
    <row r="4751" spans="12:15" x14ac:dyDescent="0.4">
      <c r="L4751" s="56">
        <f ca="1"/>
        <v>4750</v>
      </c>
      <c r="M4751" s="53">
        <f ca="1"/>
        <v>1913</v>
      </c>
      <c r="N4751" s="53">
        <f ca="1"/>
        <v>1</v>
      </c>
      <c r="O4751" s="53" t="str">
        <f ca="1"/>
        <v>1913-01</v>
      </c>
    </row>
    <row r="4752" spans="12:15" x14ac:dyDescent="0.4">
      <c r="L4752" s="56">
        <f ca="1"/>
        <v>4751</v>
      </c>
      <c r="M4752" s="53">
        <f ca="1"/>
        <v>1913</v>
      </c>
      <c r="N4752" s="53">
        <f ca="1"/>
        <v>1</v>
      </c>
      <c r="O4752" s="53" t="str">
        <f ca="1"/>
        <v>1913-01</v>
      </c>
    </row>
    <row r="4753" spans="12:15" x14ac:dyDescent="0.4">
      <c r="L4753" s="56">
        <f ca="1"/>
        <v>4752</v>
      </c>
      <c r="M4753" s="53">
        <f ca="1"/>
        <v>1913</v>
      </c>
      <c r="N4753" s="53">
        <f ca="1"/>
        <v>1</v>
      </c>
      <c r="O4753" s="53" t="str">
        <f ca="1"/>
        <v>1913-01</v>
      </c>
    </row>
    <row r="4754" spans="12:15" x14ac:dyDescent="0.4">
      <c r="L4754" s="56">
        <f ca="1"/>
        <v>4753</v>
      </c>
      <c r="M4754" s="53">
        <f ca="1"/>
        <v>1913</v>
      </c>
      <c r="N4754" s="53">
        <f ca="1"/>
        <v>1</v>
      </c>
      <c r="O4754" s="53" t="str">
        <f ca="1"/>
        <v>1913-01</v>
      </c>
    </row>
    <row r="4755" spans="12:15" x14ac:dyDescent="0.4">
      <c r="L4755" s="56">
        <f ca="1"/>
        <v>4754</v>
      </c>
      <c r="M4755" s="53">
        <f ca="1"/>
        <v>1913</v>
      </c>
      <c r="N4755" s="53">
        <f ca="1"/>
        <v>1</v>
      </c>
      <c r="O4755" s="53" t="str">
        <f ca="1"/>
        <v>1913-01</v>
      </c>
    </row>
    <row r="4756" spans="12:15" x14ac:dyDescent="0.4">
      <c r="L4756" s="56">
        <f ca="1"/>
        <v>4755</v>
      </c>
      <c r="M4756" s="53">
        <f ca="1"/>
        <v>1913</v>
      </c>
      <c r="N4756" s="53">
        <f ca="1"/>
        <v>1</v>
      </c>
      <c r="O4756" s="53" t="str">
        <f ca="1"/>
        <v>1913-01</v>
      </c>
    </row>
    <row r="4757" spans="12:15" x14ac:dyDescent="0.4">
      <c r="L4757" s="56">
        <f ca="1"/>
        <v>4756</v>
      </c>
      <c r="M4757" s="53">
        <f ca="1"/>
        <v>1913</v>
      </c>
      <c r="N4757" s="53">
        <f ca="1"/>
        <v>1</v>
      </c>
      <c r="O4757" s="53" t="str">
        <f ca="1"/>
        <v>1913-01</v>
      </c>
    </row>
    <row r="4758" spans="12:15" x14ac:dyDescent="0.4">
      <c r="L4758" s="56">
        <f ca="1"/>
        <v>4757</v>
      </c>
      <c r="M4758" s="53">
        <f ca="1"/>
        <v>1913</v>
      </c>
      <c r="N4758" s="53">
        <f ca="1"/>
        <v>1</v>
      </c>
      <c r="O4758" s="53" t="str">
        <f ca="1"/>
        <v>1913-01</v>
      </c>
    </row>
    <row r="4759" spans="12:15" x14ac:dyDescent="0.4">
      <c r="L4759" s="56">
        <f ca="1"/>
        <v>4758</v>
      </c>
      <c r="M4759" s="53">
        <f ca="1"/>
        <v>1913</v>
      </c>
      <c r="N4759" s="53">
        <f ca="1"/>
        <v>1</v>
      </c>
      <c r="O4759" s="53" t="str">
        <f ca="1"/>
        <v>1913-01</v>
      </c>
    </row>
    <row r="4760" spans="12:15" x14ac:dyDescent="0.4">
      <c r="L4760" s="56">
        <f ca="1"/>
        <v>4759</v>
      </c>
      <c r="M4760" s="53">
        <f ca="1"/>
        <v>1913</v>
      </c>
      <c r="N4760" s="53">
        <f ca="1"/>
        <v>1</v>
      </c>
      <c r="O4760" s="53" t="str">
        <f ca="1"/>
        <v>1913-01</v>
      </c>
    </row>
    <row r="4761" spans="12:15" x14ac:dyDescent="0.4">
      <c r="L4761" s="56">
        <f ca="1"/>
        <v>4760</v>
      </c>
      <c r="M4761" s="53">
        <f ca="1"/>
        <v>1913</v>
      </c>
      <c r="N4761" s="53">
        <f ca="1"/>
        <v>1</v>
      </c>
      <c r="O4761" s="53" t="str">
        <f ca="1"/>
        <v>1913-01</v>
      </c>
    </row>
    <row r="4762" spans="12:15" x14ac:dyDescent="0.4">
      <c r="L4762" s="56">
        <f ca="1"/>
        <v>4761</v>
      </c>
      <c r="M4762" s="53">
        <f ca="1"/>
        <v>1913</v>
      </c>
      <c r="N4762" s="53">
        <f ca="1"/>
        <v>1</v>
      </c>
      <c r="O4762" s="53" t="str">
        <f ca="1"/>
        <v>1913-01</v>
      </c>
    </row>
    <row r="4763" spans="12:15" x14ac:dyDescent="0.4">
      <c r="L4763" s="56">
        <f ca="1"/>
        <v>4762</v>
      </c>
      <c r="M4763" s="53">
        <f ca="1"/>
        <v>1913</v>
      </c>
      <c r="N4763" s="53">
        <f ca="1"/>
        <v>1</v>
      </c>
      <c r="O4763" s="53" t="str">
        <f ca="1"/>
        <v>1913-01</v>
      </c>
    </row>
    <row r="4764" spans="12:15" x14ac:dyDescent="0.4">
      <c r="L4764" s="56">
        <f ca="1"/>
        <v>4763</v>
      </c>
      <c r="M4764" s="53">
        <f ca="1"/>
        <v>1913</v>
      </c>
      <c r="N4764" s="53">
        <f ca="1"/>
        <v>1</v>
      </c>
      <c r="O4764" s="53" t="str">
        <f ca="1"/>
        <v>1913-01</v>
      </c>
    </row>
    <row r="4765" spans="12:15" x14ac:dyDescent="0.4">
      <c r="L4765" s="56">
        <f ca="1"/>
        <v>4764</v>
      </c>
      <c r="M4765" s="53">
        <f ca="1"/>
        <v>1913</v>
      </c>
      <c r="N4765" s="53">
        <f ca="1"/>
        <v>1</v>
      </c>
      <c r="O4765" s="53" t="str">
        <f ca="1"/>
        <v>1913-01</v>
      </c>
    </row>
    <row r="4766" spans="12:15" x14ac:dyDescent="0.4">
      <c r="L4766" s="56">
        <f ca="1"/>
        <v>4765</v>
      </c>
      <c r="M4766" s="53">
        <f ca="1"/>
        <v>1913</v>
      </c>
      <c r="N4766" s="53">
        <f ca="1"/>
        <v>1</v>
      </c>
      <c r="O4766" s="53" t="str">
        <f ca="1"/>
        <v>1913-01</v>
      </c>
    </row>
    <row r="4767" spans="12:15" x14ac:dyDescent="0.4">
      <c r="L4767" s="56">
        <f ca="1"/>
        <v>4766</v>
      </c>
      <c r="M4767" s="53">
        <f ca="1"/>
        <v>1913</v>
      </c>
      <c r="N4767" s="53">
        <f ca="1"/>
        <v>1</v>
      </c>
      <c r="O4767" s="53" t="str">
        <f ca="1"/>
        <v>1913-01</v>
      </c>
    </row>
    <row r="4768" spans="12:15" x14ac:dyDescent="0.4">
      <c r="L4768" s="56">
        <f ca="1"/>
        <v>4767</v>
      </c>
      <c r="M4768" s="53">
        <f ca="1"/>
        <v>1913</v>
      </c>
      <c r="N4768" s="53">
        <f ca="1"/>
        <v>1</v>
      </c>
      <c r="O4768" s="53" t="str">
        <f ca="1"/>
        <v>1913-01</v>
      </c>
    </row>
    <row r="4769" spans="12:15" x14ac:dyDescent="0.4">
      <c r="L4769" s="56">
        <f ca="1"/>
        <v>4768</v>
      </c>
      <c r="M4769" s="53">
        <f ca="1"/>
        <v>1913</v>
      </c>
      <c r="N4769" s="53">
        <f ca="1"/>
        <v>1</v>
      </c>
      <c r="O4769" s="53" t="str">
        <f ca="1"/>
        <v>1913-01</v>
      </c>
    </row>
    <row r="4770" spans="12:15" x14ac:dyDescent="0.4">
      <c r="L4770" s="56">
        <f ca="1"/>
        <v>4769</v>
      </c>
      <c r="M4770" s="53">
        <f ca="1"/>
        <v>1913</v>
      </c>
      <c r="N4770" s="53">
        <f ca="1"/>
        <v>1</v>
      </c>
      <c r="O4770" s="53" t="str">
        <f ca="1"/>
        <v>1913-01</v>
      </c>
    </row>
    <row r="4771" spans="12:15" x14ac:dyDescent="0.4">
      <c r="L4771" s="56">
        <f ca="1"/>
        <v>4770</v>
      </c>
      <c r="M4771" s="53">
        <f ca="1"/>
        <v>1913</v>
      </c>
      <c r="N4771" s="53">
        <f ca="1"/>
        <v>1</v>
      </c>
      <c r="O4771" s="53" t="str">
        <f ca="1"/>
        <v>1913-01</v>
      </c>
    </row>
    <row r="4772" spans="12:15" x14ac:dyDescent="0.4">
      <c r="L4772" s="56">
        <f ca="1"/>
        <v>4771</v>
      </c>
      <c r="M4772" s="53">
        <f ca="1"/>
        <v>1913</v>
      </c>
      <c r="N4772" s="53">
        <f ca="1"/>
        <v>1</v>
      </c>
      <c r="O4772" s="53" t="str">
        <f ca="1"/>
        <v>1913-01</v>
      </c>
    </row>
    <row r="4773" spans="12:15" x14ac:dyDescent="0.4">
      <c r="L4773" s="56">
        <f ca="1"/>
        <v>4772</v>
      </c>
      <c r="M4773" s="53">
        <f ca="1"/>
        <v>1913</v>
      </c>
      <c r="N4773" s="53">
        <f ca="1"/>
        <v>1</v>
      </c>
      <c r="O4773" s="53" t="str">
        <f ca="1"/>
        <v>1913-01</v>
      </c>
    </row>
    <row r="4774" spans="12:15" x14ac:dyDescent="0.4">
      <c r="L4774" s="56">
        <f ca="1"/>
        <v>4773</v>
      </c>
      <c r="M4774" s="53">
        <f ca="1"/>
        <v>1913</v>
      </c>
      <c r="N4774" s="53">
        <f ca="1"/>
        <v>1</v>
      </c>
      <c r="O4774" s="53" t="str">
        <f ca="1"/>
        <v>1913-01</v>
      </c>
    </row>
    <row r="4775" spans="12:15" x14ac:dyDescent="0.4">
      <c r="L4775" s="56">
        <f ca="1"/>
        <v>4774</v>
      </c>
      <c r="M4775" s="53">
        <f ca="1"/>
        <v>1913</v>
      </c>
      <c r="N4775" s="53">
        <f ca="1"/>
        <v>1</v>
      </c>
      <c r="O4775" s="53" t="str">
        <f ca="1"/>
        <v>1913-01</v>
      </c>
    </row>
    <row r="4776" spans="12:15" x14ac:dyDescent="0.4">
      <c r="L4776" s="56">
        <f ca="1"/>
        <v>4775</v>
      </c>
      <c r="M4776" s="53">
        <f ca="1"/>
        <v>1913</v>
      </c>
      <c r="N4776" s="53">
        <f ca="1"/>
        <v>1</v>
      </c>
      <c r="O4776" s="53" t="str">
        <f ca="1"/>
        <v>1913-01</v>
      </c>
    </row>
    <row r="4777" spans="12:15" x14ac:dyDescent="0.4">
      <c r="L4777" s="56">
        <f ca="1"/>
        <v>4776</v>
      </c>
      <c r="M4777" s="53">
        <f ca="1"/>
        <v>1913</v>
      </c>
      <c r="N4777" s="53">
        <f ca="1"/>
        <v>1</v>
      </c>
      <c r="O4777" s="53" t="str">
        <f ca="1"/>
        <v>1913-01</v>
      </c>
    </row>
    <row r="4778" spans="12:15" x14ac:dyDescent="0.4">
      <c r="L4778" s="56">
        <f ca="1"/>
        <v>4777</v>
      </c>
      <c r="M4778" s="53">
        <f ca="1"/>
        <v>1913</v>
      </c>
      <c r="N4778" s="53">
        <f ca="1"/>
        <v>1</v>
      </c>
      <c r="O4778" s="53" t="str">
        <f ca="1"/>
        <v>1913-01</v>
      </c>
    </row>
    <row r="4779" spans="12:15" x14ac:dyDescent="0.4">
      <c r="L4779" s="56">
        <f ca="1"/>
        <v>4778</v>
      </c>
      <c r="M4779" s="53">
        <f ca="1"/>
        <v>1913</v>
      </c>
      <c r="N4779" s="53">
        <f ca="1"/>
        <v>1</v>
      </c>
      <c r="O4779" s="53" t="str">
        <f ca="1"/>
        <v>1913-01</v>
      </c>
    </row>
    <row r="4780" spans="12:15" x14ac:dyDescent="0.4">
      <c r="L4780" s="56">
        <f ca="1"/>
        <v>4779</v>
      </c>
      <c r="M4780" s="53">
        <f ca="1"/>
        <v>1913</v>
      </c>
      <c r="N4780" s="53">
        <f ca="1"/>
        <v>1</v>
      </c>
      <c r="O4780" s="53" t="str">
        <f ca="1"/>
        <v>1913-01</v>
      </c>
    </row>
    <row r="4781" spans="12:15" x14ac:dyDescent="0.4">
      <c r="L4781" s="56">
        <f ca="1"/>
        <v>4780</v>
      </c>
      <c r="M4781" s="53">
        <f ca="1"/>
        <v>1913</v>
      </c>
      <c r="N4781" s="53">
        <f ca="1"/>
        <v>1</v>
      </c>
      <c r="O4781" s="53" t="str">
        <f ca="1"/>
        <v>1913-01</v>
      </c>
    </row>
    <row r="4782" spans="12:15" x14ac:dyDescent="0.4">
      <c r="L4782" s="56">
        <f ca="1"/>
        <v>4781</v>
      </c>
      <c r="M4782" s="53">
        <f ca="1"/>
        <v>1913</v>
      </c>
      <c r="N4782" s="53">
        <f ca="1"/>
        <v>2</v>
      </c>
      <c r="O4782" s="53" t="str">
        <f ca="1"/>
        <v>1913-02</v>
      </c>
    </row>
    <row r="4783" spans="12:15" x14ac:dyDescent="0.4">
      <c r="L4783" s="56">
        <f ca="1"/>
        <v>4782</v>
      </c>
      <c r="M4783" s="53">
        <f ca="1"/>
        <v>1913</v>
      </c>
      <c r="N4783" s="53">
        <f ca="1"/>
        <v>2</v>
      </c>
      <c r="O4783" s="53" t="str">
        <f ca="1"/>
        <v>1913-02</v>
      </c>
    </row>
    <row r="4784" spans="12:15" x14ac:dyDescent="0.4">
      <c r="L4784" s="56">
        <f ca="1"/>
        <v>4783</v>
      </c>
      <c r="M4784" s="53">
        <f ca="1"/>
        <v>1913</v>
      </c>
      <c r="N4784" s="53">
        <f ca="1"/>
        <v>2</v>
      </c>
      <c r="O4784" s="53" t="str">
        <f ca="1"/>
        <v>1913-02</v>
      </c>
    </row>
    <row r="4785" spans="12:15" x14ac:dyDescent="0.4">
      <c r="L4785" s="56">
        <f ca="1"/>
        <v>4784</v>
      </c>
      <c r="M4785" s="53">
        <f ca="1"/>
        <v>1913</v>
      </c>
      <c r="N4785" s="53">
        <f ca="1"/>
        <v>2</v>
      </c>
      <c r="O4785" s="53" t="str">
        <f ca="1"/>
        <v>1913-02</v>
      </c>
    </row>
    <row r="4786" spans="12:15" x14ac:dyDescent="0.4">
      <c r="L4786" s="56">
        <f ca="1"/>
        <v>4785</v>
      </c>
      <c r="M4786" s="53">
        <f ca="1"/>
        <v>1913</v>
      </c>
      <c r="N4786" s="53">
        <f ca="1"/>
        <v>2</v>
      </c>
      <c r="O4786" s="53" t="str">
        <f ca="1"/>
        <v>1913-02</v>
      </c>
    </row>
    <row r="4787" spans="12:15" x14ac:dyDescent="0.4">
      <c r="L4787" s="56">
        <f ca="1"/>
        <v>4786</v>
      </c>
      <c r="M4787" s="53">
        <f ca="1"/>
        <v>1913</v>
      </c>
      <c r="N4787" s="53">
        <f ca="1"/>
        <v>2</v>
      </c>
      <c r="O4787" s="53" t="str">
        <f ca="1"/>
        <v>1913-02</v>
      </c>
    </row>
    <row r="4788" spans="12:15" x14ac:dyDescent="0.4">
      <c r="L4788" s="56">
        <f ca="1"/>
        <v>4787</v>
      </c>
      <c r="M4788" s="53">
        <f ca="1"/>
        <v>1913</v>
      </c>
      <c r="N4788" s="53">
        <f ca="1"/>
        <v>2</v>
      </c>
      <c r="O4788" s="53" t="str">
        <f ca="1"/>
        <v>1913-02</v>
      </c>
    </row>
    <row r="4789" spans="12:15" x14ac:dyDescent="0.4">
      <c r="L4789" s="56">
        <f ca="1"/>
        <v>4788</v>
      </c>
      <c r="M4789" s="53">
        <f ca="1"/>
        <v>1913</v>
      </c>
      <c r="N4789" s="53">
        <f ca="1"/>
        <v>2</v>
      </c>
      <c r="O4789" s="53" t="str">
        <f ca="1"/>
        <v>1913-02</v>
      </c>
    </row>
    <row r="4790" spans="12:15" x14ac:dyDescent="0.4">
      <c r="L4790" s="56">
        <f ca="1"/>
        <v>4789</v>
      </c>
      <c r="M4790" s="53">
        <f ca="1"/>
        <v>1913</v>
      </c>
      <c r="N4790" s="53">
        <f ca="1"/>
        <v>2</v>
      </c>
      <c r="O4790" s="53" t="str">
        <f ca="1"/>
        <v>1913-02</v>
      </c>
    </row>
    <row r="4791" spans="12:15" x14ac:dyDescent="0.4">
      <c r="L4791" s="56">
        <f ca="1"/>
        <v>4790</v>
      </c>
      <c r="M4791" s="53">
        <f ca="1"/>
        <v>1913</v>
      </c>
      <c r="N4791" s="53">
        <f ca="1"/>
        <v>2</v>
      </c>
      <c r="O4791" s="53" t="str">
        <f ca="1"/>
        <v>1913-02</v>
      </c>
    </row>
    <row r="4792" spans="12:15" x14ac:dyDescent="0.4">
      <c r="L4792" s="56">
        <f ca="1"/>
        <v>4791</v>
      </c>
      <c r="M4792" s="53">
        <f ca="1"/>
        <v>1913</v>
      </c>
      <c r="N4792" s="53">
        <f ca="1"/>
        <v>2</v>
      </c>
      <c r="O4792" s="53" t="str">
        <f ca="1"/>
        <v>1913-02</v>
      </c>
    </row>
    <row r="4793" spans="12:15" x14ac:dyDescent="0.4">
      <c r="L4793" s="56">
        <f ca="1"/>
        <v>4792</v>
      </c>
      <c r="M4793" s="53">
        <f ca="1"/>
        <v>1913</v>
      </c>
      <c r="N4793" s="53">
        <f ca="1"/>
        <v>2</v>
      </c>
      <c r="O4793" s="53" t="str">
        <f ca="1"/>
        <v>1913-02</v>
      </c>
    </row>
    <row r="4794" spans="12:15" x14ac:dyDescent="0.4">
      <c r="L4794" s="56">
        <f ca="1"/>
        <v>4793</v>
      </c>
      <c r="M4794" s="53">
        <f ca="1"/>
        <v>1913</v>
      </c>
      <c r="N4794" s="53">
        <f ca="1"/>
        <v>2</v>
      </c>
      <c r="O4794" s="53" t="str">
        <f ca="1"/>
        <v>1913-02</v>
      </c>
    </row>
    <row r="4795" spans="12:15" x14ac:dyDescent="0.4">
      <c r="L4795" s="56">
        <f ca="1"/>
        <v>4794</v>
      </c>
      <c r="M4795" s="53">
        <f ca="1"/>
        <v>1913</v>
      </c>
      <c r="N4795" s="53">
        <f ca="1"/>
        <v>2</v>
      </c>
      <c r="O4795" s="53" t="str">
        <f ca="1"/>
        <v>1913-02</v>
      </c>
    </row>
    <row r="4796" spans="12:15" x14ac:dyDescent="0.4">
      <c r="L4796" s="56">
        <f ca="1"/>
        <v>4795</v>
      </c>
      <c r="M4796" s="53">
        <f ca="1"/>
        <v>1913</v>
      </c>
      <c r="N4796" s="53">
        <f ca="1"/>
        <v>2</v>
      </c>
      <c r="O4796" s="53" t="str">
        <f ca="1"/>
        <v>1913-02</v>
      </c>
    </row>
    <row r="4797" spans="12:15" x14ac:dyDescent="0.4">
      <c r="L4797" s="56">
        <f ca="1"/>
        <v>4796</v>
      </c>
      <c r="M4797" s="53">
        <f ca="1"/>
        <v>1913</v>
      </c>
      <c r="N4797" s="53">
        <f ca="1"/>
        <v>2</v>
      </c>
      <c r="O4797" s="53" t="str">
        <f ca="1"/>
        <v>1913-02</v>
      </c>
    </row>
    <row r="4798" spans="12:15" x14ac:dyDescent="0.4">
      <c r="L4798" s="56">
        <f ca="1"/>
        <v>4797</v>
      </c>
      <c r="M4798" s="53">
        <f ca="1"/>
        <v>1913</v>
      </c>
      <c r="N4798" s="53">
        <f ca="1"/>
        <v>2</v>
      </c>
      <c r="O4798" s="53" t="str">
        <f ca="1"/>
        <v>1913-02</v>
      </c>
    </row>
    <row r="4799" spans="12:15" x14ac:dyDescent="0.4">
      <c r="L4799" s="56">
        <f ca="1"/>
        <v>4798</v>
      </c>
      <c r="M4799" s="53">
        <f ca="1"/>
        <v>1913</v>
      </c>
      <c r="N4799" s="53">
        <f ca="1"/>
        <v>2</v>
      </c>
      <c r="O4799" s="53" t="str">
        <f ca="1"/>
        <v>1913-02</v>
      </c>
    </row>
    <row r="4800" spans="12:15" x14ac:dyDescent="0.4">
      <c r="L4800" s="56">
        <f ca="1"/>
        <v>4799</v>
      </c>
      <c r="M4800" s="53">
        <f ca="1"/>
        <v>1913</v>
      </c>
      <c r="N4800" s="53">
        <f ca="1"/>
        <v>2</v>
      </c>
      <c r="O4800" s="53" t="str">
        <f ca="1"/>
        <v>1913-02</v>
      </c>
    </row>
    <row r="4801" spans="12:15" x14ac:dyDescent="0.4">
      <c r="L4801" s="56">
        <f ca="1"/>
        <v>4800</v>
      </c>
      <c r="M4801" s="53">
        <f ca="1"/>
        <v>1913</v>
      </c>
      <c r="N4801" s="53">
        <f ca="1"/>
        <v>2</v>
      </c>
      <c r="O4801" s="53" t="str">
        <f ca="1"/>
        <v>1913-02</v>
      </c>
    </row>
    <row r="4802" spans="12:15" x14ac:dyDescent="0.4">
      <c r="L4802" s="56">
        <f ca="1"/>
        <v>4801</v>
      </c>
      <c r="M4802" s="53">
        <f ca="1"/>
        <v>1913</v>
      </c>
      <c r="N4802" s="53">
        <f ca="1"/>
        <v>2</v>
      </c>
      <c r="O4802" s="53" t="str">
        <f ca="1"/>
        <v>1913-02</v>
      </c>
    </row>
    <row r="4803" spans="12:15" x14ac:dyDescent="0.4">
      <c r="L4803" s="56">
        <f ca="1"/>
        <v>4802</v>
      </c>
      <c r="M4803" s="53">
        <f ca="1"/>
        <v>1913</v>
      </c>
      <c r="N4803" s="53">
        <f ca="1"/>
        <v>2</v>
      </c>
      <c r="O4803" s="53" t="str">
        <f ca="1"/>
        <v>1913-02</v>
      </c>
    </row>
    <row r="4804" spans="12:15" x14ac:dyDescent="0.4">
      <c r="L4804" s="56">
        <f ca="1"/>
        <v>4803</v>
      </c>
      <c r="M4804" s="53">
        <f ca="1"/>
        <v>1913</v>
      </c>
      <c r="N4804" s="53">
        <f ca="1"/>
        <v>2</v>
      </c>
      <c r="O4804" s="53" t="str">
        <f ca="1"/>
        <v>1913-02</v>
      </c>
    </row>
    <row r="4805" spans="12:15" x14ac:dyDescent="0.4">
      <c r="L4805" s="56">
        <f ca="1"/>
        <v>4804</v>
      </c>
      <c r="M4805" s="53">
        <f ca="1"/>
        <v>1913</v>
      </c>
      <c r="N4805" s="53">
        <f ca="1"/>
        <v>2</v>
      </c>
      <c r="O4805" s="53" t="str">
        <f ca="1"/>
        <v>1913-02</v>
      </c>
    </row>
    <row r="4806" spans="12:15" x14ac:dyDescent="0.4">
      <c r="L4806" s="56">
        <f ca="1"/>
        <v>4805</v>
      </c>
      <c r="M4806" s="53">
        <f ca="1"/>
        <v>1913</v>
      </c>
      <c r="N4806" s="53">
        <f ca="1"/>
        <v>2</v>
      </c>
      <c r="O4806" s="53" t="str">
        <f ca="1"/>
        <v>1913-02</v>
      </c>
    </row>
    <row r="4807" spans="12:15" x14ac:dyDescent="0.4">
      <c r="L4807" s="56">
        <f ca="1"/>
        <v>4806</v>
      </c>
      <c r="M4807" s="53">
        <f ca="1"/>
        <v>1913</v>
      </c>
      <c r="N4807" s="53">
        <f ca="1"/>
        <v>2</v>
      </c>
      <c r="O4807" s="53" t="str">
        <f ca="1"/>
        <v>1913-02</v>
      </c>
    </row>
    <row r="4808" spans="12:15" x14ac:dyDescent="0.4">
      <c r="L4808" s="56">
        <f ca="1"/>
        <v>4807</v>
      </c>
      <c r="M4808" s="53">
        <f ca="1"/>
        <v>1913</v>
      </c>
      <c r="N4808" s="53">
        <f ca="1"/>
        <v>2</v>
      </c>
      <c r="O4808" s="53" t="str">
        <f ca="1"/>
        <v>1913-02</v>
      </c>
    </row>
    <row r="4809" spans="12:15" x14ac:dyDescent="0.4">
      <c r="L4809" s="56">
        <f ca="1"/>
        <v>4808</v>
      </c>
      <c r="M4809" s="53">
        <f ca="1"/>
        <v>1913</v>
      </c>
      <c r="N4809" s="53">
        <f ca="1"/>
        <v>2</v>
      </c>
      <c r="O4809" s="53" t="str">
        <f ca="1"/>
        <v>1913-02</v>
      </c>
    </row>
    <row r="4810" spans="12:15" x14ac:dyDescent="0.4">
      <c r="L4810" s="56">
        <f ca="1"/>
        <v>4809</v>
      </c>
      <c r="M4810" s="53">
        <f ca="1"/>
        <v>1913</v>
      </c>
      <c r="N4810" s="53">
        <f ca="1"/>
        <v>3</v>
      </c>
      <c r="O4810" s="53" t="str">
        <f ca="1"/>
        <v>1913-03</v>
      </c>
    </row>
    <row r="4811" spans="12:15" x14ac:dyDescent="0.4">
      <c r="L4811" s="56">
        <f ca="1"/>
        <v>4810</v>
      </c>
      <c r="M4811" s="53">
        <f ca="1"/>
        <v>1913</v>
      </c>
      <c r="N4811" s="53">
        <f ca="1"/>
        <v>3</v>
      </c>
      <c r="O4811" s="53" t="str">
        <f ca="1"/>
        <v>1913-03</v>
      </c>
    </row>
    <row r="4812" spans="12:15" x14ac:dyDescent="0.4">
      <c r="L4812" s="56">
        <f ca="1"/>
        <v>4811</v>
      </c>
      <c r="M4812" s="53">
        <f ca="1"/>
        <v>1913</v>
      </c>
      <c r="N4812" s="53">
        <f ca="1"/>
        <v>3</v>
      </c>
      <c r="O4812" s="53" t="str">
        <f ca="1"/>
        <v>1913-03</v>
      </c>
    </row>
    <row r="4813" spans="12:15" x14ac:dyDescent="0.4">
      <c r="L4813" s="56">
        <f ca="1"/>
        <v>4812</v>
      </c>
      <c r="M4813" s="53">
        <f ca="1"/>
        <v>1913</v>
      </c>
      <c r="N4813" s="53">
        <f ca="1"/>
        <v>3</v>
      </c>
      <c r="O4813" s="53" t="str">
        <f ca="1"/>
        <v>1913-03</v>
      </c>
    </row>
    <row r="4814" spans="12:15" x14ac:dyDescent="0.4">
      <c r="L4814" s="56">
        <f ca="1"/>
        <v>4813</v>
      </c>
      <c r="M4814" s="53">
        <f ca="1"/>
        <v>1913</v>
      </c>
      <c r="N4814" s="53">
        <f ca="1"/>
        <v>3</v>
      </c>
      <c r="O4814" s="53" t="str">
        <f ca="1"/>
        <v>1913-03</v>
      </c>
    </row>
    <row r="4815" spans="12:15" x14ac:dyDescent="0.4">
      <c r="L4815" s="56">
        <f ca="1"/>
        <v>4814</v>
      </c>
      <c r="M4815" s="53">
        <f ca="1"/>
        <v>1913</v>
      </c>
      <c r="N4815" s="53">
        <f ca="1"/>
        <v>3</v>
      </c>
      <c r="O4815" s="53" t="str">
        <f ca="1"/>
        <v>1913-03</v>
      </c>
    </row>
    <row r="4816" spans="12:15" x14ac:dyDescent="0.4">
      <c r="L4816" s="56">
        <f ca="1"/>
        <v>4815</v>
      </c>
      <c r="M4816" s="53">
        <f ca="1"/>
        <v>1913</v>
      </c>
      <c r="N4816" s="53">
        <f ca="1"/>
        <v>3</v>
      </c>
      <c r="O4816" s="53" t="str">
        <f ca="1"/>
        <v>1913-03</v>
      </c>
    </row>
    <row r="4817" spans="12:15" x14ac:dyDescent="0.4">
      <c r="L4817" s="56">
        <f ca="1"/>
        <v>4816</v>
      </c>
      <c r="M4817" s="53">
        <f ca="1"/>
        <v>1913</v>
      </c>
      <c r="N4817" s="53">
        <f ca="1"/>
        <v>3</v>
      </c>
      <c r="O4817" s="53" t="str">
        <f ca="1"/>
        <v>1913-03</v>
      </c>
    </row>
    <row r="4818" spans="12:15" x14ac:dyDescent="0.4">
      <c r="L4818" s="56">
        <f ca="1"/>
        <v>4817</v>
      </c>
      <c r="M4818" s="53">
        <f ca="1"/>
        <v>1913</v>
      </c>
      <c r="N4818" s="53">
        <f ca="1"/>
        <v>3</v>
      </c>
      <c r="O4818" s="53" t="str">
        <f ca="1"/>
        <v>1913-03</v>
      </c>
    </row>
    <row r="4819" spans="12:15" x14ac:dyDescent="0.4">
      <c r="L4819" s="56">
        <f ca="1"/>
        <v>4818</v>
      </c>
      <c r="M4819" s="53">
        <f ca="1"/>
        <v>1913</v>
      </c>
      <c r="N4819" s="53">
        <f ca="1"/>
        <v>3</v>
      </c>
      <c r="O4819" s="53" t="str">
        <f ca="1"/>
        <v>1913-03</v>
      </c>
    </row>
    <row r="4820" spans="12:15" x14ac:dyDescent="0.4">
      <c r="L4820" s="56">
        <f ca="1"/>
        <v>4819</v>
      </c>
      <c r="M4820" s="53">
        <f ca="1"/>
        <v>1913</v>
      </c>
      <c r="N4820" s="53">
        <f ca="1"/>
        <v>3</v>
      </c>
      <c r="O4820" s="53" t="str">
        <f ca="1"/>
        <v>1913-03</v>
      </c>
    </row>
    <row r="4821" spans="12:15" x14ac:dyDescent="0.4">
      <c r="L4821" s="56">
        <f ca="1"/>
        <v>4820</v>
      </c>
      <c r="M4821" s="53">
        <f ca="1"/>
        <v>1913</v>
      </c>
      <c r="N4821" s="53">
        <f ca="1"/>
        <v>3</v>
      </c>
      <c r="O4821" s="53" t="str">
        <f ca="1"/>
        <v>1913-03</v>
      </c>
    </row>
    <row r="4822" spans="12:15" x14ac:dyDescent="0.4">
      <c r="L4822" s="56">
        <f ca="1"/>
        <v>4821</v>
      </c>
      <c r="M4822" s="53">
        <f ca="1"/>
        <v>1913</v>
      </c>
      <c r="N4822" s="53">
        <f ca="1"/>
        <v>3</v>
      </c>
      <c r="O4822" s="53" t="str">
        <f ca="1"/>
        <v>1913-03</v>
      </c>
    </row>
    <row r="4823" spans="12:15" x14ac:dyDescent="0.4">
      <c r="L4823" s="56">
        <f ca="1"/>
        <v>4822</v>
      </c>
      <c r="M4823" s="53">
        <f ca="1"/>
        <v>1913</v>
      </c>
      <c r="N4823" s="53">
        <f ca="1"/>
        <v>3</v>
      </c>
      <c r="O4823" s="53" t="str">
        <f ca="1"/>
        <v>1913-03</v>
      </c>
    </row>
    <row r="4824" spans="12:15" x14ac:dyDescent="0.4">
      <c r="L4824" s="56">
        <f ca="1"/>
        <v>4823</v>
      </c>
      <c r="M4824" s="53">
        <f ca="1"/>
        <v>1913</v>
      </c>
      <c r="N4824" s="53">
        <f ca="1"/>
        <v>3</v>
      </c>
      <c r="O4824" s="53" t="str">
        <f ca="1"/>
        <v>1913-03</v>
      </c>
    </row>
    <row r="4825" spans="12:15" x14ac:dyDescent="0.4">
      <c r="L4825" s="56">
        <f ca="1"/>
        <v>4824</v>
      </c>
      <c r="M4825" s="53">
        <f ca="1"/>
        <v>1913</v>
      </c>
      <c r="N4825" s="53">
        <f ca="1"/>
        <v>3</v>
      </c>
      <c r="O4825" s="53" t="str">
        <f ca="1"/>
        <v>1913-03</v>
      </c>
    </row>
    <row r="4826" spans="12:15" x14ac:dyDescent="0.4">
      <c r="L4826" s="56">
        <f ca="1"/>
        <v>4825</v>
      </c>
      <c r="M4826" s="53">
        <f ca="1"/>
        <v>1913</v>
      </c>
      <c r="N4826" s="53">
        <f ca="1"/>
        <v>3</v>
      </c>
      <c r="O4826" s="53" t="str">
        <f ca="1"/>
        <v>1913-03</v>
      </c>
    </row>
    <row r="4827" spans="12:15" x14ac:dyDescent="0.4">
      <c r="L4827" s="56">
        <f ca="1"/>
        <v>4826</v>
      </c>
      <c r="M4827" s="53">
        <f ca="1"/>
        <v>1913</v>
      </c>
      <c r="N4827" s="53">
        <f ca="1"/>
        <v>3</v>
      </c>
      <c r="O4827" s="53" t="str">
        <f ca="1"/>
        <v>1913-03</v>
      </c>
    </row>
    <row r="4828" spans="12:15" x14ac:dyDescent="0.4">
      <c r="L4828" s="56">
        <f ca="1"/>
        <v>4827</v>
      </c>
      <c r="M4828" s="53">
        <f ca="1"/>
        <v>1913</v>
      </c>
      <c r="N4828" s="53">
        <f ca="1"/>
        <v>3</v>
      </c>
      <c r="O4828" s="53" t="str">
        <f ca="1"/>
        <v>1913-03</v>
      </c>
    </row>
    <row r="4829" spans="12:15" x14ac:dyDescent="0.4">
      <c r="L4829" s="56">
        <f ca="1"/>
        <v>4828</v>
      </c>
      <c r="M4829" s="53">
        <f ca="1"/>
        <v>1913</v>
      </c>
      <c r="N4829" s="53">
        <f ca="1"/>
        <v>3</v>
      </c>
      <c r="O4829" s="53" t="str">
        <f ca="1"/>
        <v>1913-03</v>
      </c>
    </row>
    <row r="4830" spans="12:15" x14ac:dyDescent="0.4">
      <c r="L4830" s="56">
        <f ca="1"/>
        <v>4829</v>
      </c>
      <c r="M4830" s="53">
        <f ca="1"/>
        <v>1913</v>
      </c>
      <c r="N4830" s="53">
        <f ca="1"/>
        <v>3</v>
      </c>
      <c r="O4830" s="53" t="str">
        <f ca="1"/>
        <v>1913-03</v>
      </c>
    </row>
    <row r="4831" spans="12:15" x14ac:dyDescent="0.4">
      <c r="L4831" s="56">
        <f ca="1"/>
        <v>4830</v>
      </c>
      <c r="M4831" s="53">
        <f ca="1"/>
        <v>1913</v>
      </c>
      <c r="N4831" s="53">
        <f ca="1"/>
        <v>3</v>
      </c>
      <c r="O4831" s="53" t="str">
        <f ca="1"/>
        <v>1913-03</v>
      </c>
    </row>
    <row r="4832" spans="12:15" x14ac:dyDescent="0.4">
      <c r="L4832" s="56">
        <f ca="1"/>
        <v>4831</v>
      </c>
      <c r="M4832" s="53">
        <f ca="1"/>
        <v>1913</v>
      </c>
      <c r="N4832" s="53">
        <f ca="1"/>
        <v>3</v>
      </c>
      <c r="O4832" s="53" t="str">
        <f ca="1"/>
        <v>1913-03</v>
      </c>
    </row>
    <row r="4833" spans="12:15" x14ac:dyDescent="0.4">
      <c r="L4833" s="56">
        <f ca="1"/>
        <v>4832</v>
      </c>
      <c r="M4833" s="53">
        <f ca="1"/>
        <v>1913</v>
      </c>
      <c r="N4833" s="53">
        <f ca="1"/>
        <v>3</v>
      </c>
      <c r="O4833" s="53" t="str">
        <f ca="1"/>
        <v>1913-03</v>
      </c>
    </row>
    <row r="4834" spans="12:15" x14ac:dyDescent="0.4">
      <c r="L4834" s="56">
        <f ca="1"/>
        <v>4833</v>
      </c>
      <c r="M4834" s="53">
        <f ca="1"/>
        <v>1913</v>
      </c>
      <c r="N4834" s="53">
        <f ca="1"/>
        <v>3</v>
      </c>
      <c r="O4834" s="53" t="str">
        <f ca="1"/>
        <v>1913-03</v>
      </c>
    </row>
    <row r="4835" spans="12:15" x14ac:dyDescent="0.4">
      <c r="L4835" s="56">
        <f ca="1"/>
        <v>4834</v>
      </c>
      <c r="M4835" s="53">
        <f ca="1"/>
        <v>1913</v>
      </c>
      <c r="N4835" s="53">
        <f ca="1"/>
        <v>3</v>
      </c>
      <c r="O4835" s="53" t="str">
        <f ca="1"/>
        <v>1913-03</v>
      </c>
    </row>
    <row r="4836" spans="12:15" x14ac:dyDescent="0.4">
      <c r="L4836" s="56">
        <f ca="1"/>
        <v>4835</v>
      </c>
      <c r="M4836" s="53">
        <f ca="1"/>
        <v>1913</v>
      </c>
      <c r="N4836" s="53">
        <f ca="1"/>
        <v>3</v>
      </c>
      <c r="O4836" s="53" t="str">
        <f ca="1"/>
        <v>1913-03</v>
      </c>
    </row>
    <row r="4837" spans="12:15" x14ac:dyDescent="0.4">
      <c r="L4837" s="56">
        <f ca="1"/>
        <v>4836</v>
      </c>
      <c r="M4837" s="53">
        <f ca="1"/>
        <v>1913</v>
      </c>
      <c r="N4837" s="53">
        <f ca="1"/>
        <v>3</v>
      </c>
      <c r="O4837" s="53" t="str">
        <f ca="1"/>
        <v>1913-03</v>
      </c>
    </row>
    <row r="4838" spans="12:15" x14ac:dyDescent="0.4">
      <c r="L4838" s="56">
        <f ca="1"/>
        <v>4837</v>
      </c>
      <c r="M4838" s="53">
        <f ca="1"/>
        <v>1913</v>
      </c>
      <c r="N4838" s="53">
        <f ca="1"/>
        <v>3</v>
      </c>
      <c r="O4838" s="53" t="str">
        <f ca="1"/>
        <v>1913-03</v>
      </c>
    </row>
    <row r="4839" spans="12:15" x14ac:dyDescent="0.4">
      <c r="L4839" s="56">
        <f ca="1"/>
        <v>4838</v>
      </c>
      <c r="M4839" s="53">
        <f ca="1"/>
        <v>1913</v>
      </c>
      <c r="N4839" s="53">
        <f ca="1"/>
        <v>3</v>
      </c>
      <c r="O4839" s="53" t="str">
        <f ca="1"/>
        <v>1913-03</v>
      </c>
    </row>
    <row r="4840" spans="12:15" x14ac:dyDescent="0.4">
      <c r="L4840" s="56">
        <f ca="1"/>
        <v>4839</v>
      </c>
      <c r="M4840" s="53">
        <f ca="1"/>
        <v>1913</v>
      </c>
      <c r="N4840" s="53">
        <f ca="1"/>
        <v>3</v>
      </c>
      <c r="O4840" s="53" t="str">
        <f ca="1"/>
        <v>1913-03</v>
      </c>
    </row>
    <row r="4841" spans="12:15" x14ac:dyDescent="0.4">
      <c r="L4841" s="56">
        <f ca="1"/>
        <v>4840</v>
      </c>
      <c r="M4841" s="53">
        <f ca="1"/>
        <v>1913</v>
      </c>
      <c r="N4841" s="53">
        <f ca="1"/>
        <v>4</v>
      </c>
      <c r="O4841" s="53" t="str">
        <f ca="1"/>
        <v>1913-04</v>
      </c>
    </row>
    <row r="4842" spans="12:15" x14ac:dyDescent="0.4">
      <c r="L4842" s="56">
        <f ca="1"/>
        <v>4841</v>
      </c>
      <c r="M4842" s="53">
        <f ca="1"/>
        <v>1913</v>
      </c>
      <c r="N4842" s="53">
        <f ca="1"/>
        <v>4</v>
      </c>
      <c r="O4842" s="53" t="str">
        <f ca="1"/>
        <v>1913-04</v>
      </c>
    </row>
    <row r="4843" spans="12:15" x14ac:dyDescent="0.4">
      <c r="L4843" s="56">
        <f ca="1"/>
        <v>4842</v>
      </c>
      <c r="M4843" s="53">
        <f ca="1"/>
        <v>1913</v>
      </c>
      <c r="N4843" s="53">
        <f ca="1"/>
        <v>4</v>
      </c>
      <c r="O4843" s="53" t="str">
        <f ca="1"/>
        <v>1913-04</v>
      </c>
    </row>
    <row r="4844" spans="12:15" x14ac:dyDescent="0.4">
      <c r="L4844" s="56">
        <f ca="1"/>
        <v>4843</v>
      </c>
      <c r="M4844" s="53">
        <f ca="1"/>
        <v>1913</v>
      </c>
      <c r="N4844" s="53">
        <f ca="1"/>
        <v>4</v>
      </c>
      <c r="O4844" s="53" t="str">
        <f ca="1"/>
        <v>1913-04</v>
      </c>
    </row>
    <row r="4845" spans="12:15" x14ac:dyDescent="0.4">
      <c r="L4845" s="56">
        <f ca="1"/>
        <v>4844</v>
      </c>
      <c r="M4845" s="53">
        <f ca="1"/>
        <v>1913</v>
      </c>
      <c r="N4845" s="53">
        <f ca="1"/>
        <v>4</v>
      </c>
      <c r="O4845" s="53" t="str">
        <f ca="1"/>
        <v>1913-04</v>
      </c>
    </row>
    <row r="4846" spans="12:15" x14ac:dyDescent="0.4">
      <c r="L4846" s="56">
        <f ca="1"/>
        <v>4845</v>
      </c>
      <c r="M4846" s="53">
        <f ca="1"/>
        <v>1913</v>
      </c>
      <c r="N4846" s="53">
        <f ca="1"/>
        <v>4</v>
      </c>
      <c r="O4846" s="53" t="str">
        <f ca="1"/>
        <v>1913-04</v>
      </c>
    </row>
    <row r="4847" spans="12:15" x14ac:dyDescent="0.4">
      <c r="L4847" s="56">
        <f ca="1"/>
        <v>4846</v>
      </c>
      <c r="M4847" s="53">
        <f ca="1"/>
        <v>1913</v>
      </c>
      <c r="N4847" s="53">
        <f ca="1"/>
        <v>4</v>
      </c>
      <c r="O4847" s="53" t="str">
        <f ca="1"/>
        <v>1913-04</v>
      </c>
    </row>
    <row r="4848" spans="12:15" x14ac:dyDescent="0.4">
      <c r="L4848" s="56">
        <f ca="1"/>
        <v>4847</v>
      </c>
      <c r="M4848" s="53">
        <f ca="1"/>
        <v>1913</v>
      </c>
      <c r="N4848" s="53">
        <f ca="1"/>
        <v>4</v>
      </c>
      <c r="O4848" s="53" t="str">
        <f ca="1"/>
        <v>1913-04</v>
      </c>
    </row>
    <row r="4849" spans="12:15" x14ac:dyDescent="0.4">
      <c r="L4849" s="56">
        <f ca="1"/>
        <v>4848</v>
      </c>
      <c r="M4849" s="53">
        <f ca="1"/>
        <v>1913</v>
      </c>
      <c r="N4849" s="53">
        <f ca="1"/>
        <v>4</v>
      </c>
      <c r="O4849" s="53" t="str">
        <f ca="1"/>
        <v>1913-04</v>
      </c>
    </row>
    <row r="4850" spans="12:15" x14ac:dyDescent="0.4">
      <c r="L4850" s="56">
        <f ca="1"/>
        <v>4849</v>
      </c>
      <c r="M4850" s="53">
        <f ca="1"/>
        <v>1913</v>
      </c>
      <c r="N4850" s="53">
        <f ca="1"/>
        <v>4</v>
      </c>
      <c r="O4850" s="53" t="str">
        <f ca="1"/>
        <v>1913-04</v>
      </c>
    </row>
    <row r="4851" spans="12:15" x14ac:dyDescent="0.4">
      <c r="L4851" s="56">
        <f ca="1"/>
        <v>4850</v>
      </c>
      <c r="M4851" s="53">
        <f ca="1"/>
        <v>1913</v>
      </c>
      <c r="N4851" s="53">
        <f ca="1"/>
        <v>4</v>
      </c>
      <c r="O4851" s="53" t="str">
        <f ca="1"/>
        <v>1913-04</v>
      </c>
    </row>
    <row r="4852" spans="12:15" x14ac:dyDescent="0.4">
      <c r="L4852" s="56">
        <f ca="1"/>
        <v>4851</v>
      </c>
      <c r="M4852" s="53">
        <f ca="1"/>
        <v>1913</v>
      </c>
      <c r="N4852" s="53">
        <f ca="1"/>
        <v>4</v>
      </c>
      <c r="O4852" s="53" t="str">
        <f ca="1"/>
        <v>1913-04</v>
      </c>
    </row>
    <row r="4853" spans="12:15" x14ac:dyDescent="0.4">
      <c r="L4853" s="56">
        <f ca="1"/>
        <v>4852</v>
      </c>
      <c r="M4853" s="53">
        <f ca="1"/>
        <v>1913</v>
      </c>
      <c r="N4853" s="53">
        <f ca="1"/>
        <v>4</v>
      </c>
      <c r="O4853" s="53" t="str">
        <f ca="1"/>
        <v>1913-04</v>
      </c>
    </row>
    <row r="4854" spans="12:15" x14ac:dyDescent="0.4">
      <c r="L4854" s="56">
        <f ca="1"/>
        <v>4853</v>
      </c>
      <c r="M4854" s="53">
        <f ca="1"/>
        <v>1913</v>
      </c>
      <c r="N4854" s="53">
        <f ca="1"/>
        <v>4</v>
      </c>
      <c r="O4854" s="53" t="str">
        <f ca="1"/>
        <v>1913-04</v>
      </c>
    </row>
    <row r="4855" spans="12:15" x14ac:dyDescent="0.4">
      <c r="L4855" s="56">
        <f ca="1"/>
        <v>4854</v>
      </c>
      <c r="M4855" s="53">
        <f ca="1"/>
        <v>1913</v>
      </c>
      <c r="N4855" s="53">
        <f ca="1"/>
        <v>4</v>
      </c>
      <c r="O4855" s="53" t="str">
        <f ca="1"/>
        <v>1913-04</v>
      </c>
    </row>
    <row r="4856" spans="12:15" x14ac:dyDescent="0.4">
      <c r="L4856" s="56">
        <f ca="1"/>
        <v>4855</v>
      </c>
      <c r="M4856" s="53">
        <f ca="1"/>
        <v>1913</v>
      </c>
      <c r="N4856" s="53">
        <f ca="1"/>
        <v>4</v>
      </c>
      <c r="O4856" s="53" t="str">
        <f ca="1"/>
        <v>1913-04</v>
      </c>
    </row>
    <row r="4857" spans="12:15" x14ac:dyDescent="0.4">
      <c r="L4857" s="56">
        <f ca="1"/>
        <v>4856</v>
      </c>
      <c r="M4857" s="53">
        <f ca="1"/>
        <v>1913</v>
      </c>
      <c r="N4857" s="53">
        <f ca="1"/>
        <v>4</v>
      </c>
      <c r="O4857" s="53" t="str">
        <f ca="1"/>
        <v>1913-04</v>
      </c>
    </row>
    <row r="4858" spans="12:15" x14ac:dyDescent="0.4">
      <c r="L4858" s="56">
        <f ca="1"/>
        <v>4857</v>
      </c>
      <c r="M4858" s="53">
        <f ca="1"/>
        <v>1913</v>
      </c>
      <c r="N4858" s="53">
        <f ca="1"/>
        <v>4</v>
      </c>
      <c r="O4858" s="53" t="str">
        <f ca="1"/>
        <v>1913-04</v>
      </c>
    </row>
    <row r="4859" spans="12:15" x14ac:dyDescent="0.4">
      <c r="L4859" s="56">
        <f ca="1"/>
        <v>4858</v>
      </c>
      <c r="M4859" s="53">
        <f ca="1"/>
        <v>1913</v>
      </c>
      <c r="N4859" s="53">
        <f ca="1"/>
        <v>4</v>
      </c>
      <c r="O4859" s="53" t="str">
        <f ca="1"/>
        <v>1913-04</v>
      </c>
    </row>
    <row r="4860" spans="12:15" x14ac:dyDescent="0.4">
      <c r="L4860" s="56">
        <f ca="1"/>
        <v>4859</v>
      </c>
      <c r="M4860" s="53">
        <f ca="1"/>
        <v>1913</v>
      </c>
      <c r="N4860" s="53">
        <f ca="1"/>
        <v>4</v>
      </c>
      <c r="O4860" s="53" t="str">
        <f ca="1"/>
        <v>1913-04</v>
      </c>
    </row>
    <row r="4861" spans="12:15" x14ac:dyDescent="0.4">
      <c r="L4861" s="56">
        <f ca="1"/>
        <v>4860</v>
      </c>
      <c r="M4861" s="53">
        <f ca="1"/>
        <v>1913</v>
      </c>
      <c r="N4861" s="53">
        <f ca="1"/>
        <v>4</v>
      </c>
      <c r="O4861" s="53" t="str">
        <f ca="1"/>
        <v>1913-04</v>
      </c>
    </row>
    <row r="4862" spans="12:15" x14ac:dyDescent="0.4">
      <c r="L4862" s="56">
        <f ca="1"/>
        <v>4861</v>
      </c>
      <c r="M4862" s="53">
        <f ca="1"/>
        <v>1913</v>
      </c>
      <c r="N4862" s="53">
        <f ca="1"/>
        <v>4</v>
      </c>
      <c r="O4862" s="53" t="str">
        <f ca="1"/>
        <v>1913-04</v>
      </c>
    </row>
    <row r="4863" spans="12:15" x14ac:dyDescent="0.4">
      <c r="L4863" s="56">
        <f ca="1"/>
        <v>4862</v>
      </c>
      <c r="M4863" s="53">
        <f ca="1"/>
        <v>1913</v>
      </c>
      <c r="N4863" s="53">
        <f ca="1"/>
        <v>4</v>
      </c>
      <c r="O4863" s="53" t="str">
        <f ca="1"/>
        <v>1913-04</v>
      </c>
    </row>
    <row r="4864" spans="12:15" x14ac:dyDescent="0.4">
      <c r="L4864" s="56">
        <f ca="1"/>
        <v>4863</v>
      </c>
      <c r="M4864" s="53">
        <f ca="1"/>
        <v>1913</v>
      </c>
      <c r="N4864" s="53">
        <f ca="1"/>
        <v>4</v>
      </c>
      <c r="O4864" s="53" t="str">
        <f ca="1"/>
        <v>1913-04</v>
      </c>
    </row>
    <row r="4865" spans="12:15" x14ac:dyDescent="0.4">
      <c r="L4865" s="56">
        <f ca="1"/>
        <v>4864</v>
      </c>
      <c r="M4865" s="53">
        <f ca="1"/>
        <v>1913</v>
      </c>
      <c r="N4865" s="53">
        <f ca="1"/>
        <v>4</v>
      </c>
      <c r="O4865" s="53" t="str">
        <f ca="1"/>
        <v>1913-04</v>
      </c>
    </row>
    <row r="4866" spans="12:15" x14ac:dyDescent="0.4">
      <c r="L4866" s="56">
        <f ca="1"/>
        <v>4865</v>
      </c>
      <c r="M4866" s="53">
        <f ca="1"/>
        <v>1913</v>
      </c>
      <c r="N4866" s="53">
        <f ca="1"/>
        <v>4</v>
      </c>
      <c r="O4866" s="53" t="str">
        <f ca="1"/>
        <v>1913-04</v>
      </c>
    </row>
    <row r="4867" spans="12:15" x14ac:dyDescent="0.4">
      <c r="L4867" s="56">
        <f ca="1"/>
        <v>4866</v>
      </c>
      <c r="M4867" s="53">
        <f ca="1"/>
        <v>1913</v>
      </c>
      <c r="N4867" s="53">
        <f ca="1"/>
        <v>4</v>
      </c>
      <c r="O4867" s="53" t="str">
        <f ca="1"/>
        <v>1913-04</v>
      </c>
    </row>
    <row r="4868" spans="12:15" x14ac:dyDescent="0.4">
      <c r="L4868" s="56">
        <f ca="1"/>
        <v>4867</v>
      </c>
      <c r="M4868" s="53">
        <f ca="1"/>
        <v>1913</v>
      </c>
      <c r="N4868" s="53">
        <f ca="1"/>
        <v>4</v>
      </c>
      <c r="O4868" s="53" t="str">
        <f ca="1"/>
        <v>1913-04</v>
      </c>
    </row>
    <row r="4869" spans="12:15" x14ac:dyDescent="0.4">
      <c r="L4869" s="56">
        <f ca="1"/>
        <v>4868</v>
      </c>
      <c r="M4869" s="53">
        <f ca="1"/>
        <v>1913</v>
      </c>
      <c r="N4869" s="53">
        <f ca="1"/>
        <v>4</v>
      </c>
      <c r="O4869" s="53" t="str">
        <f ca="1"/>
        <v>1913-04</v>
      </c>
    </row>
    <row r="4870" spans="12:15" x14ac:dyDescent="0.4">
      <c r="L4870" s="56">
        <f ca="1"/>
        <v>4869</v>
      </c>
      <c r="M4870" s="53">
        <f ca="1"/>
        <v>1913</v>
      </c>
      <c r="N4870" s="53">
        <f ca="1"/>
        <v>4</v>
      </c>
      <c r="O4870" s="53" t="str">
        <f ca="1"/>
        <v>1913-04</v>
      </c>
    </row>
    <row r="4871" spans="12:15" x14ac:dyDescent="0.4">
      <c r="L4871" s="56">
        <f ca="1"/>
        <v>4870</v>
      </c>
      <c r="M4871" s="53">
        <f ca="1"/>
        <v>1913</v>
      </c>
      <c r="N4871" s="53">
        <f ca="1"/>
        <v>5</v>
      </c>
      <c r="O4871" s="53" t="str">
        <f ca="1"/>
        <v>1913-05</v>
      </c>
    </row>
    <row r="4872" spans="12:15" x14ac:dyDescent="0.4">
      <c r="L4872" s="56">
        <f ca="1"/>
        <v>4871</v>
      </c>
      <c r="M4872" s="53">
        <f ca="1"/>
        <v>1913</v>
      </c>
      <c r="N4872" s="53">
        <f ca="1"/>
        <v>5</v>
      </c>
      <c r="O4872" s="53" t="str">
        <f ca="1"/>
        <v>1913-05</v>
      </c>
    </row>
    <row r="4873" spans="12:15" x14ac:dyDescent="0.4">
      <c r="L4873" s="56">
        <f ca="1"/>
        <v>4872</v>
      </c>
      <c r="M4873" s="53">
        <f ca="1"/>
        <v>1913</v>
      </c>
      <c r="N4873" s="53">
        <f ca="1"/>
        <v>5</v>
      </c>
      <c r="O4873" s="53" t="str">
        <f ca="1"/>
        <v>1913-05</v>
      </c>
    </row>
    <row r="4874" spans="12:15" x14ac:dyDescent="0.4">
      <c r="L4874" s="56">
        <f ca="1"/>
        <v>4873</v>
      </c>
      <c r="M4874" s="53">
        <f ca="1"/>
        <v>1913</v>
      </c>
      <c r="N4874" s="53">
        <f ca="1"/>
        <v>5</v>
      </c>
      <c r="O4874" s="53" t="str">
        <f ca="1"/>
        <v>1913-05</v>
      </c>
    </row>
    <row r="4875" spans="12:15" x14ac:dyDescent="0.4">
      <c r="L4875" s="56">
        <f ca="1"/>
        <v>4874</v>
      </c>
      <c r="M4875" s="53">
        <f ca="1"/>
        <v>1913</v>
      </c>
      <c r="N4875" s="53">
        <f ca="1"/>
        <v>5</v>
      </c>
      <c r="O4875" s="53" t="str">
        <f ca="1"/>
        <v>1913-05</v>
      </c>
    </row>
    <row r="4876" spans="12:15" x14ac:dyDescent="0.4">
      <c r="L4876" s="56">
        <f ca="1"/>
        <v>4875</v>
      </c>
      <c r="M4876" s="53">
        <f ca="1"/>
        <v>1913</v>
      </c>
      <c r="N4876" s="53">
        <f ca="1"/>
        <v>5</v>
      </c>
      <c r="O4876" s="53" t="str">
        <f ca="1"/>
        <v>1913-05</v>
      </c>
    </row>
    <row r="4877" spans="12:15" x14ac:dyDescent="0.4">
      <c r="L4877" s="56">
        <f ca="1"/>
        <v>4876</v>
      </c>
      <c r="M4877" s="53">
        <f ca="1"/>
        <v>1913</v>
      </c>
      <c r="N4877" s="53">
        <f ca="1"/>
        <v>5</v>
      </c>
      <c r="O4877" s="53" t="str">
        <f ca="1"/>
        <v>1913-05</v>
      </c>
    </row>
    <row r="4878" spans="12:15" x14ac:dyDescent="0.4">
      <c r="L4878" s="56">
        <f ca="1"/>
        <v>4877</v>
      </c>
      <c r="M4878" s="53">
        <f ca="1"/>
        <v>1913</v>
      </c>
      <c r="N4878" s="53">
        <f ca="1"/>
        <v>5</v>
      </c>
      <c r="O4878" s="53" t="str">
        <f ca="1"/>
        <v>1913-05</v>
      </c>
    </row>
    <row r="4879" spans="12:15" x14ac:dyDescent="0.4">
      <c r="L4879" s="56">
        <f ca="1"/>
        <v>4878</v>
      </c>
      <c r="M4879" s="53">
        <f ca="1"/>
        <v>1913</v>
      </c>
      <c r="N4879" s="53">
        <f ca="1"/>
        <v>5</v>
      </c>
      <c r="O4879" s="53" t="str">
        <f ca="1"/>
        <v>1913-05</v>
      </c>
    </row>
    <row r="4880" spans="12:15" x14ac:dyDescent="0.4">
      <c r="L4880" s="56">
        <f ca="1"/>
        <v>4879</v>
      </c>
      <c r="M4880" s="53">
        <f ca="1"/>
        <v>1913</v>
      </c>
      <c r="N4880" s="53">
        <f ca="1"/>
        <v>5</v>
      </c>
      <c r="O4880" s="53" t="str">
        <f ca="1"/>
        <v>1913-05</v>
      </c>
    </row>
    <row r="4881" spans="12:15" x14ac:dyDescent="0.4">
      <c r="L4881" s="56">
        <f ca="1"/>
        <v>4880</v>
      </c>
      <c r="M4881" s="53">
        <f ca="1"/>
        <v>1913</v>
      </c>
      <c r="N4881" s="53">
        <f ca="1"/>
        <v>5</v>
      </c>
      <c r="O4881" s="53" t="str">
        <f ca="1"/>
        <v>1913-05</v>
      </c>
    </row>
    <row r="4882" spans="12:15" x14ac:dyDescent="0.4">
      <c r="L4882" s="56">
        <f ca="1"/>
        <v>4881</v>
      </c>
      <c r="M4882" s="53">
        <f ca="1"/>
        <v>1913</v>
      </c>
      <c r="N4882" s="53">
        <f ca="1"/>
        <v>5</v>
      </c>
      <c r="O4882" s="53" t="str">
        <f ca="1"/>
        <v>1913-05</v>
      </c>
    </row>
    <row r="4883" spans="12:15" x14ac:dyDescent="0.4">
      <c r="L4883" s="56">
        <f ca="1"/>
        <v>4882</v>
      </c>
      <c r="M4883" s="53">
        <f ca="1"/>
        <v>1913</v>
      </c>
      <c r="N4883" s="53">
        <f ca="1"/>
        <v>5</v>
      </c>
      <c r="O4883" s="53" t="str">
        <f ca="1"/>
        <v>1913-05</v>
      </c>
    </row>
    <row r="4884" spans="12:15" x14ac:dyDescent="0.4">
      <c r="L4884" s="56">
        <f ca="1"/>
        <v>4883</v>
      </c>
      <c r="M4884" s="53">
        <f ca="1"/>
        <v>1913</v>
      </c>
      <c r="N4884" s="53">
        <f ca="1"/>
        <v>5</v>
      </c>
      <c r="O4884" s="53" t="str">
        <f ca="1"/>
        <v>1913-05</v>
      </c>
    </row>
    <row r="4885" spans="12:15" x14ac:dyDescent="0.4">
      <c r="L4885" s="56">
        <f ca="1"/>
        <v>4884</v>
      </c>
      <c r="M4885" s="53">
        <f ca="1"/>
        <v>1913</v>
      </c>
      <c r="N4885" s="53">
        <f ca="1"/>
        <v>5</v>
      </c>
      <c r="O4885" s="53" t="str">
        <f ca="1"/>
        <v>1913-05</v>
      </c>
    </row>
    <row r="4886" spans="12:15" x14ac:dyDescent="0.4">
      <c r="L4886" s="56">
        <f ca="1"/>
        <v>4885</v>
      </c>
      <c r="M4886" s="53">
        <f ca="1"/>
        <v>1913</v>
      </c>
      <c r="N4886" s="53">
        <f ca="1"/>
        <v>5</v>
      </c>
      <c r="O4886" s="53" t="str">
        <f ca="1"/>
        <v>1913-05</v>
      </c>
    </row>
    <row r="4887" spans="12:15" x14ac:dyDescent="0.4">
      <c r="L4887" s="56">
        <f ca="1"/>
        <v>4886</v>
      </c>
      <c r="M4887" s="53">
        <f ca="1"/>
        <v>1913</v>
      </c>
      <c r="N4887" s="53">
        <f ca="1"/>
        <v>5</v>
      </c>
      <c r="O4887" s="53" t="str">
        <f ca="1"/>
        <v>1913-05</v>
      </c>
    </row>
    <row r="4888" spans="12:15" x14ac:dyDescent="0.4">
      <c r="L4888" s="56">
        <f ca="1"/>
        <v>4887</v>
      </c>
      <c r="M4888" s="53">
        <f ca="1"/>
        <v>1913</v>
      </c>
      <c r="N4888" s="53">
        <f ca="1"/>
        <v>5</v>
      </c>
      <c r="O4888" s="53" t="str">
        <f ca="1"/>
        <v>1913-05</v>
      </c>
    </row>
    <row r="4889" spans="12:15" x14ac:dyDescent="0.4">
      <c r="L4889" s="56">
        <f ca="1"/>
        <v>4888</v>
      </c>
      <c r="M4889" s="53">
        <f ca="1"/>
        <v>1913</v>
      </c>
      <c r="N4889" s="53">
        <f ca="1"/>
        <v>5</v>
      </c>
      <c r="O4889" s="53" t="str">
        <f ca="1"/>
        <v>1913-05</v>
      </c>
    </row>
    <row r="4890" spans="12:15" x14ac:dyDescent="0.4">
      <c r="L4890" s="56">
        <f ca="1"/>
        <v>4889</v>
      </c>
      <c r="M4890" s="53">
        <f ca="1"/>
        <v>1913</v>
      </c>
      <c r="N4890" s="53">
        <f ca="1"/>
        <v>5</v>
      </c>
      <c r="O4890" s="53" t="str">
        <f ca="1"/>
        <v>1913-05</v>
      </c>
    </row>
    <row r="4891" spans="12:15" x14ac:dyDescent="0.4">
      <c r="L4891" s="56">
        <f ca="1"/>
        <v>4890</v>
      </c>
      <c r="M4891" s="53">
        <f ca="1"/>
        <v>1913</v>
      </c>
      <c r="N4891" s="53">
        <f ca="1"/>
        <v>5</v>
      </c>
      <c r="O4891" s="53" t="str">
        <f ca="1"/>
        <v>1913-05</v>
      </c>
    </row>
    <row r="4892" spans="12:15" x14ac:dyDescent="0.4">
      <c r="L4892" s="56">
        <f ca="1"/>
        <v>4891</v>
      </c>
      <c r="M4892" s="53">
        <f ca="1"/>
        <v>1913</v>
      </c>
      <c r="N4892" s="53">
        <f ca="1"/>
        <v>5</v>
      </c>
      <c r="O4892" s="53" t="str">
        <f ca="1"/>
        <v>1913-05</v>
      </c>
    </row>
    <row r="4893" spans="12:15" x14ac:dyDescent="0.4">
      <c r="L4893" s="56">
        <f ca="1"/>
        <v>4892</v>
      </c>
      <c r="M4893" s="53">
        <f ca="1"/>
        <v>1913</v>
      </c>
      <c r="N4893" s="53">
        <f ca="1"/>
        <v>5</v>
      </c>
      <c r="O4893" s="53" t="str">
        <f ca="1"/>
        <v>1913-05</v>
      </c>
    </row>
    <row r="4894" spans="12:15" x14ac:dyDescent="0.4">
      <c r="L4894" s="56">
        <f ca="1"/>
        <v>4893</v>
      </c>
      <c r="M4894" s="53">
        <f ca="1"/>
        <v>1913</v>
      </c>
      <c r="N4894" s="53">
        <f ca="1"/>
        <v>5</v>
      </c>
      <c r="O4894" s="53" t="str">
        <f ca="1"/>
        <v>1913-05</v>
      </c>
    </row>
    <row r="4895" spans="12:15" x14ac:dyDescent="0.4">
      <c r="L4895" s="56">
        <f ca="1"/>
        <v>4894</v>
      </c>
      <c r="M4895" s="53">
        <f ca="1"/>
        <v>1913</v>
      </c>
      <c r="N4895" s="53">
        <f ca="1"/>
        <v>5</v>
      </c>
      <c r="O4895" s="53" t="str">
        <f ca="1"/>
        <v>1913-05</v>
      </c>
    </row>
    <row r="4896" spans="12:15" x14ac:dyDescent="0.4">
      <c r="L4896" s="56">
        <f ca="1"/>
        <v>4895</v>
      </c>
      <c r="M4896" s="53">
        <f ca="1"/>
        <v>1913</v>
      </c>
      <c r="N4896" s="53">
        <f ca="1"/>
        <v>5</v>
      </c>
      <c r="O4896" s="53" t="str">
        <f ca="1"/>
        <v>1913-05</v>
      </c>
    </row>
    <row r="4897" spans="12:15" x14ac:dyDescent="0.4">
      <c r="L4897" s="56">
        <f ca="1"/>
        <v>4896</v>
      </c>
      <c r="M4897" s="53">
        <f ca="1"/>
        <v>1913</v>
      </c>
      <c r="N4897" s="53">
        <f ca="1"/>
        <v>5</v>
      </c>
      <c r="O4897" s="53" t="str">
        <f ca="1"/>
        <v>1913-05</v>
      </c>
    </row>
    <row r="4898" spans="12:15" x14ac:dyDescent="0.4">
      <c r="L4898" s="56">
        <f ca="1"/>
        <v>4897</v>
      </c>
      <c r="M4898" s="53">
        <f ca="1"/>
        <v>1913</v>
      </c>
      <c r="N4898" s="53">
        <f ca="1"/>
        <v>5</v>
      </c>
      <c r="O4898" s="53" t="str">
        <f ca="1"/>
        <v>1913-05</v>
      </c>
    </row>
    <row r="4899" spans="12:15" x14ac:dyDescent="0.4">
      <c r="L4899" s="56">
        <f ca="1"/>
        <v>4898</v>
      </c>
      <c r="M4899" s="53">
        <f ca="1"/>
        <v>1913</v>
      </c>
      <c r="N4899" s="53">
        <f ca="1"/>
        <v>5</v>
      </c>
      <c r="O4899" s="53" t="str">
        <f ca="1"/>
        <v>1913-05</v>
      </c>
    </row>
    <row r="4900" spans="12:15" x14ac:dyDescent="0.4">
      <c r="L4900" s="56">
        <f ca="1"/>
        <v>4899</v>
      </c>
      <c r="M4900" s="53">
        <f ca="1"/>
        <v>1913</v>
      </c>
      <c r="N4900" s="53">
        <f ca="1"/>
        <v>5</v>
      </c>
      <c r="O4900" s="53" t="str">
        <f ca="1"/>
        <v>1913-05</v>
      </c>
    </row>
    <row r="4901" spans="12:15" x14ac:dyDescent="0.4">
      <c r="L4901" s="56">
        <f ca="1"/>
        <v>4900</v>
      </c>
      <c r="M4901" s="53">
        <f ca="1"/>
        <v>1913</v>
      </c>
      <c r="N4901" s="53">
        <f ca="1"/>
        <v>5</v>
      </c>
      <c r="O4901" s="53" t="str">
        <f ca="1"/>
        <v>1913-05</v>
      </c>
    </row>
    <row r="4902" spans="12:15" x14ac:dyDescent="0.4">
      <c r="L4902" s="56">
        <f ca="1"/>
        <v>4901</v>
      </c>
      <c r="M4902" s="53">
        <f ca="1"/>
        <v>1913</v>
      </c>
      <c r="N4902" s="53">
        <f ca="1"/>
        <v>6</v>
      </c>
      <c r="O4902" s="53" t="str">
        <f ca="1"/>
        <v>1913-06</v>
      </c>
    </row>
    <row r="4903" spans="12:15" x14ac:dyDescent="0.4">
      <c r="L4903" s="56">
        <f ca="1"/>
        <v>4902</v>
      </c>
      <c r="M4903" s="53">
        <f ca="1"/>
        <v>1913</v>
      </c>
      <c r="N4903" s="53">
        <f ca="1"/>
        <v>6</v>
      </c>
      <c r="O4903" s="53" t="str">
        <f ca="1"/>
        <v>1913-06</v>
      </c>
    </row>
    <row r="4904" spans="12:15" x14ac:dyDescent="0.4">
      <c r="L4904" s="56">
        <f ca="1"/>
        <v>4903</v>
      </c>
      <c r="M4904" s="53">
        <f ca="1"/>
        <v>1913</v>
      </c>
      <c r="N4904" s="53">
        <f ca="1"/>
        <v>6</v>
      </c>
      <c r="O4904" s="53" t="str">
        <f ca="1"/>
        <v>1913-06</v>
      </c>
    </row>
    <row r="4905" spans="12:15" x14ac:dyDescent="0.4">
      <c r="L4905" s="56">
        <f ca="1"/>
        <v>4904</v>
      </c>
      <c r="M4905" s="53">
        <f ca="1"/>
        <v>1913</v>
      </c>
      <c r="N4905" s="53">
        <f ca="1"/>
        <v>6</v>
      </c>
      <c r="O4905" s="53" t="str">
        <f ca="1"/>
        <v>1913-06</v>
      </c>
    </row>
    <row r="4906" spans="12:15" x14ac:dyDescent="0.4">
      <c r="L4906" s="56">
        <f ca="1"/>
        <v>4905</v>
      </c>
      <c r="M4906" s="53">
        <f ca="1"/>
        <v>1913</v>
      </c>
      <c r="N4906" s="53">
        <f ca="1"/>
        <v>6</v>
      </c>
      <c r="O4906" s="53" t="str">
        <f ca="1"/>
        <v>1913-06</v>
      </c>
    </row>
    <row r="4907" spans="12:15" x14ac:dyDescent="0.4">
      <c r="L4907" s="56">
        <f ca="1"/>
        <v>4906</v>
      </c>
      <c r="M4907" s="53">
        <f ca="1"/>
        <v>1913</v>
      </c>
      <c r="N4907" s="53">
        <f ca="1"/>
        <v>6</v>
      </c>
      <c r="O4907" s="53" t="str">
        <f ca="1"/>
        <v>1913-06</v>
      </c>
    </row>
    <row r="4908" spans="12:15" x14ac:dyDescent="0.4">
      <c r="L4908" s="56">
        <f ca="1"/>
        <v>4907</v>
      </c>
      <c r="M4908" s="53">
        <f ca="1"/>
        <v>1913</v>
      </c>
      <c r="N4908" s="53">
        <f ca="1"/>
        <v>6</v>
      </c>
      <c r="O4908" s="53" t="str">
        <f ca="1"/>
        <v>1913-06</v>
      </c>
    </row>
    <row r="4909" spans="12:15" x14ac:dyDescent="0.4">
      <c r="L4909" s="56">
        <f ca="1"/>
        <v>4908</v>
      </c>
      <c r="M4909" s="53">
        <f ca="1"/>
        <v>1913</v>
      </c>
      <c r="N4909" s="53">
        <f ca="1"/>
        <v>6</v>
      </c>
      <c r="O4909" s="53" t="str">
        <f ca="1"/>
        <v>1913-06</v>
      </c>
    </row>
    <row r="4910" spans="12:15" x14ac:dyDescent="0.4">
      <c r="L4910" s="56">
        <f ca="1"/>
        <v>4909</v>
      </c>
      <c r="M4910" s="53">
        <f ca="1"/>
        <v>1913</v>
      </c>
      <c r="N4910" s="53">
        <f ca="1"/>
        <v>6</v>
      </c>
      <c r="O4910" s="53" t="str">
        <f ca="1"/>
        <v>1913-06</v>
      </c>
    </row>
    <row r="4911" spans="12:15" x14ac:dyDescent="0.4">
      <c r="L4911" s="56">
        <f ca="1"/>
        <v>4910</v>
      </c>
      <c r="M4911" s="53">
        <f ca="1"/>
        <v>1913</v>
      </c>
      <c r="N4911" s="53">
        <f ca="1"/>
        <v>6</v>
      </c>
      <c r="O4911" s="53" t="str">
        <f ca="1"/>
        <v>1913-06</v>
      </c>
    </row>
    <row r="4912" spans="12:15" x14ac:dyDescent="0.4">
      <c r="L4912" s="56">
        <f ca="1"/>
        <v>4911</v>
      </c>
      <c r="M4912" s="53">
        <f ca="1"/>
        <v>1913</v>
      </c>
      <c r="N4912" s="53">
        <f ca="1"/>
        <v>6</v>
      </c>
      <c r="O4912" s="53" t="str">
        <f ca="1"/>
        <v>1913-06</v>
      </c>
    </row>
    <row r="4913" spans="12:15" x14ac:dyDescent="0.4">
      <c r="L4913" s="56">
        <f ca="1"/>
        <v>4912</v>
      </c>
      <c r="M4913" s="53">
        <f ca="1"/>
        <v>1913</v>
      </c>
      <c r="N4913" s="53">
        <f ca="1"/>
        <v>6</v>
      </c>
      <c r="O4913" s="53" t="str">
        <f ca="1"/>
        <v>1913-06</v>
      </c>
    </row>
    <row r="4914" spans="12:15" x14ac:dyDescent="0.4">
      <c r="L4914" s="56">
        <f ca="1"/>
        <v>4913</v>
      </c>
      <c r="M4914" s="53">
        <f ca="1"/>
        <v>1913</v>
      </c>
      <c r="N4914" s="53">
        <f ca="1"/>
        <v>6</v>
      </c>
      <c r="O4914" s="53" t="str">
        <f ca="1"/>
        <v>1913-06</v>
      </c>
    </row>
    <row r="4915" spans="12:15" x14ac:dyDescent="0.4">
      <c r="L4915" s="56">
        <f ca="1"/>
        <v>4914</v>
      </c>
      <c r="M4915" s="53">
        <f ca="1"/>
        <v>1913</v>
      </c>
      <c r="N4915" s="53">
        <f ca="1"/>
        <v>6</v>
      </c>
      <c r="O4915" s="53" t="str">
        <f ca="1"/>
        <v>1913-06</v>
      </c>
    </row>
    <row r="4916" spans="12:15" x14ac:dyDescent="0.4">
      <c r="L4916" s="56">
        <f ca="1"/>
        <v>4915</v>
      </c>
      <c r="M4916" s="53">
        <f ca="1"/>
        <v>1913</v>
      </c>
      <c r="N4916" s="53">
        <f ca="1"/>
        <v>6</v>
      </c>
      <c r="O4916" s="53" t="str">
        <f ca="1"/>
        <v>1913-06</v>
      </c>
    </row>
    <row r="4917" spans="12:15" x14ac:dyDescent="0.4">
      <c r="L4917" s="56">
        <f ca="1"/>
        <v>4916</v>
      </c>
      <c r="M4917" s="53">
        <f ca="1"/>
        <v>1913</v>
      </c>
      <c r="N4917" s="53">
        <f ca="1"/>
        <v>6</v>
      </c>
      <c r="O4917" s="53" t="str">
        <f ca="1"/>
        <v>1913-06</v>
      </c>
    </row>
    <row r="4918" spans="12:15" x14ac:dyDescent="0.4">
      <c r="L4918" s="56">
        <f ca="1"/>
        <v>4917</v>
      </c>
      <c r="M4918" s="53">
        <f ca="1"/>
        <v>1913</v>
      </c>
      <c r="N4918" s="53">
        <f ca="1"/>
        <v>6</v>
      </c>
      <c r="O4918" s="53" t="str">
        <f ca="1"/>
        <v>1913-06</v>
      </c>
    </row>
    <row r="4919" spans="12:15" x14ac:dyDescent="0.4">
      <c r="L4919" s="56">
        <f ca="1"/>
        <v>4918</v>
      </c>
      <c r="M4919" s="53">
        <f ca="1"/>
        <v>1913</v>
      </c>
      <c r="N4919" s="53">
        <f ca="1"/>
        <v>6</v>
      </c>
      <c r="O4919" s="53" t="str">
        <f ca="1"/>
        <v>1913-06</v>
      </c>
    </row>
    <row r="4920" spans="12:15" x14ac:dyDescent="0.4">
      <c r="L4920" s="56">
        <f ca="1"/>
        <v>4919</v>
      </c>
      <c r="M4920" s="53">
        <f ca="1"/>
        <v>1913</v>
      </c>
      <c r="N4920" s="53">
        <f ca="1"/>
        <v>6</v>
      </c>
      <c r="O4920" s="53" t="str">
        <f ca="1"/>
        <v>1913-06</v>
      </c>
    </row>
    <row r="4921" spans="12:15" x14ac:dyDescent="0.4">
      <c r="L4921" s="56">
        <f ca="1"/>
        <v>4920</v>
      </c>
      <c r="M4921" s="53">
        <f ca="1"/>
        <v>1913</v>
      </c>
      <c r="N4921" s="53">
        <f ca="1"/>
        <v>6</v>
      </c>
      <c r="O4921" s="53" t="str">
        <f ca="1"/>
        <v>1913-06</v>
      </c>
    </row>
    <row r="4922" spans="12:15" x14ac:dyDescent="0.4">
      <c r="L4922" s="56">
        <f ca="1"/>
        <v>4921</v>
      </c>
      <c r="M4922" s="53">
        <f ca="1"/>
        <v>1913</v>
      </c>
      <c r="N4922" s="53">
        <f ca="1"/>
        <v>6</v>
      </c>
      <c r="O4922" s="53" t="str">
        <f ca="1"/>
        <v>1913-06</v>
      </c>
    </row>
    <row r="4923" spans="12:15" x14ac:dyDescent="0.4">
      <c r="L4923" s="56">
        <f ca="1"/>
        <v>4922</v>
      </c>
      <c r="M4923" s="53">
        <f ca="1"/>
        <v>1913</v>
      </c>
      <c r="N4923" s="53">
        <f ca="1"/>
        <v>6</v>
      </c>
      <c r="O4923" s="53" t="str">
        <f ca="1"/>
        <v>1913-06</v>
      </c>
    </row>
    <row r="4924" spans="12:15" x14ac:dyDescent="0.4">
      <c r="L4924" s="56">
        <f ca="1"/>
        <v>4923</v>
      </c>
      <c r="M4924" s="53">
        <f ca="1"/>
        <v>1913</v>
      </c>
      <c r="N4924" s="53">
        <f ca="1"/>
        <v>6</v>
      </c>
      <c r="O4924" s="53" t="str">
        <f ca="1"/>
        <v>1913-06</v>
      </c>
    </row>
    <row r="4925" spans="12:15" x14ac:dyDescent="0.4">
      <c r="L4925" s="56">
        <f ca="1"/>
        <v>4924</v>
      </c>
      <c r="M4925" s="53">
        <f ca="1"/>
        <v>1913</v>
      </c>
      <c r="N4925" s="53">
        <f ca="1"/>
        <v>6</v>
      </c>
      <c r="O4925" s="53" t="str">
        <f ca="1"/>
        <v>1913-06</v>
      </c>
    </row>
    <row r="4926" spans="12:15" x14ac:dyDescent="0.4">
      <c r="L4926" s="56">
        <f ca="1"/>
        <v>4925</v>
      </c>
      <c r="M4926" s="53">
        <f ca="1"/>
        <v>1913</v>
      </c>
      <c r="N4926" s="53">
        <f ca="1"/>
        <v>6</v>
      </c>
      <c r="O4926" s="53" t="str">
        <f ca="1"/>
        <v>1913-06</v>
      </c>
    </row>
    <row r="4927" spans="12:15" x14ac:dyDescent="0.4">
      <c r="L4927" s="56">
        <f ca="1"/>
        <v>4926</v>
      </c>
      <c r="M4927" s="53">
        <f ca="1"/>
        <v>1913</v>
      </c>
      <c r="N4927" s="53">
        <f ca="1"/>
        <v>6</v>
      </c>
      <c r="O4927" s="53" t="str">
        <f ca="1"/>
        <v>1913-06</v>
      </c>
    </row>
    <row r="4928" spans="12:15" x14ac:dyDescent="0.4">
      <c r="L4928" s="56">
        <f ca="1"/>
        <v>4927</v>
      </c>
      <c r="M4928" s="53">
        <f ca="1"/>
        <v>1913</v>
      </c>
      <c r="N4928" s="53">
        <f ca="1"/>
        <v>6</v>
      </c>
      <c r="O4928" s="53" t="str">
        <f ca="1"/>
        <v>1913-06</v>
      </c>
    </row>
    <row r="4929" spans="12:15" x14ac:dyDescent="0.4">
      <c r="L4929" s="56">
        <f ca="1"/>
        <v>4928</v>
      </c>
      <c r="M4929" s="53">
        <f ca="1"/>
        <v>1913</v>
      </c>
      <c r="N4929" s="53">
        <f ca="1"/>
        <v>6</v>
      </c>
      <c r="O4929" s="53" t="str">
        <f ca="1"/>
        <v>1913-06</v>
      </c>
    </row>
    <row r="4930" spans="12:15" x14ac:dyDescent="0.4">
      <c r="L4930" s="56">
        <f ca="1"/>
        <v>4929</v>
      </c>
      <c r="M4930" s="53">
        <f ca="1"/>
        <v>1913</v>
      </c>
      <c r="N4930" s="53">
        <f ca="1"/>
        <v>6</v>
      </c>
      <c r="O4930" s="53" t="str">
        <f ca="1"/>
        <v>1913-06</v>
      </c>
    </row>
    <row r="4931" spans="12:15" x14ac:dyDescent="0.4">
      <c r="L4931" s="56">
        <f ca="1"/>
        <v>4930</v>
      </c>
      <c r="M4931" s="53">
        <f ca="1"/>
        <v>1913</v>
      </c>
      <c r="N4931" s="53">
        <f ca="1"/>
        <v>6</v>
      </c>
      <c r="O4931" s="53" t="str">
        <f ca="1"/>
        <v>1913-06</v>
      </c>
    </row>
    <row r="4932" spans="12:15" x14ac:dyDescent="0.4">
      <c r="L4932" s="56">
        <f ca="1"/>
        <v>4931</v>
      </c>
      <c r="M4932" s="53">
        <f ca="1"/>
        <v>1913</v>
      </c>
      <c r="N4932" s="53">
        <f ca="1"/>
        <v>7</v>
      </c>
      <c r="O4932" s="53" t="str">
        <f ca="1"/>
        <v>1913-07</v>
      </c>
    </row>
    <row r="4933" spans="12:15" x14ac:dyDescent="0.4">
      <c r="L4933" s="56">
        <f ca="1"/>
        <v>4932</v>
      </c>
      <c r="M4933" s="53">
        <f ca="1"/>
        <v>1913</v>
      </c>
      <c r="N4933" s="53">
        <f ca="1"/>
        <v>7</v>
      </c>
      <c r="O4933" s="53" t="str">
        <f ca="1"/>
        <v>1913-07</v>
      </c>
    </row>
    <row r="4934" spans="12:15" x14ac:dyDescent="0.4">
      <c r="L4934" s="56">
        <f ca="1"/>
        <v>4933</v>
      </c>
      <c r="M4934" s="53">
        <f ca="1"/>
        <v>1913</v>
      </c>
      <c r="N4934" s="53">
        <f ca="1"/>
        <v>7</v>
      </c>
      <c r="O4934" s="53" t="str">
        <f ca="1"/>
        <v>1913-07</v>
      </c>
    </row>
    <row r="4935" spans="12:15" x14ac:dyDescent="0.4">
      <c r="L4935" s="56">
        <f ca="1"/>
        <v>4934</v>
      </c>
      <c r="M4935" s="53">
        <f ca="1"/>
        <v>1913</v>
      </c>
      <c r="N4935" s="53">
        <f ca="1"/>
        <v>7</v>
      </c>
      <c r="O4935" s="53" t="str">
        <f ca="1"/>
        <v>1913-07</v>
      </c>
    </row>
    <row r="4936" spans="12:15" x14ac:dyDescent="0.4">
      <c r="L4936" s="56">
        <f ca="1"/>
        <v>4935</v>
      </c>
      <c r="M4936" s="53">
        <f ca="1"/>
        <v>1913</v>
      </c>
      <c r="N4936" s="53">
        <f ca="1"/>
        <v>7</v>
      </c>
      <c r="O4936" s="53" t="str">
        <f ca="1"/>
        <v>1913-07</v>
      </c>
    </row>
    <row r="4937" spans="12:15" x14ac:dyDescent="0.4">
      <c r="L4937" s="56">
        <f ca="1"/>
        <v>4936</v>
      </c>
      <c r="M4937" s="53">
        <f ca="1"/>
        <v>1913</v>
      </c>
      <c r="N4937" s="53">
        <f ca="1"/>
        <v>7</v>
      </c>
      <c r="O4937" s="53" t="str">
        <f ca="1"/>
        <v>1913-07</v>
      </c>
    </row>
    <row r="4938" spans="12:15" x14ac:dyDescent="0.4">
      <c r="L4938" s="56">
        <f ca="1"/>
        <v>4937</v>
      </c>
      <c r="M4938" s="53">
        <f ca="1"/>
        <v>1913</v>
      </c>
      <c r="N4938" s="53">
        <f ca="1"/>
        <v>7</v>
      </c>
      <c r="O4938" s="53" t="str">
        <f ca="1"/>
        <v>1913-07</v>
      </c>
    </row>
    <row r="4939" spans="12:15" x14ac:dyDescent="0.4">
      <c r="L4939" s="56">
        <f ca="1"/>
        <v>4938</v>
      </c>
      <c r="M4939" s="53">
        <f ca="1"/>
        <v>1913</v>
      </c>
      <c r="N4939" s="53">
        <f ca="1"/>
        <v>7</v>
      </c>
      <c r="O4939" s="53" t="str">
        <f ca="1"/>
        <v>1913-07</v>
      </c>
    </row>
    <row r="4940" spans="12:15" x14ac:dyDescent="0.4">
      <c r="L4940" s="56">
        <f ca="1"/>
        <v>4939</v>
      </c>
      <c r="M4940" s="53">
        <f ca="1"/>
        <v>1913</v>
      </c>
      <c r="N4940" s="53">
        <f ca="1"/>
        <v>7</v>
      </c>
      <c r="O4940" s="53" t="str">
        <f ca="1"/>
        <v>1913-07</v>
      </c>
    </row>
    <row r="4941" spans="12:15" x14ac:dyDescent="0.4">
      <c r="L4941" s="56">
        <f ca="1"/>
        <v>4940</v>
      </c>
      <c r="M4941" s="53">
        <f ca="1"/>
        <v>1913</v>
      </c>
      <c r="N4941" s="53">
        <f ca="1"/>
        <v>7</v>
      </c>
      <c r="O4941" s="53" t="str">
        <f ca="1"/>
        <v>1913-07</v>
      </c>
    </row>
    <row r="4942" spans="12:15" x14ac:dyDescent="0.4">
      <c r="L4942" s="56">
        <f ca="1"/>
        <v>4941</v>
      </c>
      <c r="M4942" s="53">
        <f ca="1"/>
        <v>1913</v>
      </c>
      <c r="N4942" s="53">
        <f ca="1"/>
        <v>7</v>
      </c>
      <c r="O4942" s="53" t="str">
        <f ca="1"/>
        <v>1913-07</v>
      </c>
    </row>
    <row r="4943" spans="12:15" x14ac:dyDescent="0.4">
      <c r="L4943" s="56">
        <f ca="1"/>
        <v>4942</v>
      </c>
      <c r="M4943" s="53">
        <f ca="1"/>
        <v>1913</v>
      </c>
      <c r="N4943" s="53">
        <f ca="1"/>
        <v>7</v>
      </c>
      <c r="O4943" s="53" t="str">
        <f ca="1"/>
        <v>1913-07</v>
      </c>
    </row>
    <row r="4944" spans="12:15" x14ac:dyDescent="0.4">
      <c r="L4944" s="56">
        <f ca="1"/>
        <v>4943</v>
      </c>
      <c r="M4944" s="53">
        <f ca="1"/>
        <v>1913</v>
      </c>
      <c r="N4944" s="53">
        <f ca="1"/>
        <v>7</v>
      </c>
      <c r="O4944" s="53" t="str">
        <f ca="1"/>
        <v>1913-07</v>
      </c>
    </row>
    <row r="4945" spans="12:15" x14ac:dyDescent="0.4">
      <c r="L4945" s="56">
        <f ca="1"/>
        <v>4944</v>
      </c>
      <c r="M4945" s="53">
        <f ca="1"/>
        <v>1913</v>
      </c>
      <c r="N4945" s="53">
        <f ca="1"/>
        <v>7</v>
      </c>
      <c r="O4945" s="53" t="str">
        <f ca="1"/>
        <v>1913-07</v>
      </c>
    </row>
    <row r="4946" spans="12:15" x14ac:dyDescent="0.4">
      <c r="L4946" s="56">
        <f ca="1"/>
        <v>4945</v>
      </c>
      <c r="M4946" s="53">
        <f ca="1"/>
        <v>1913</v>
      </c>
      <c r="N4946" s="53">
        <f ca="1"/>
        <v>7</v>
      </c>
      <c r="O4946" s="53" t="str">
        <f ca="1"/>
        <v>1913-07</v>
      </c>
    </row>
    <row r="4947" spans="12:15" x14ac:dyDescent="0.4">
      <c r="L4947" s="56">
        <f ca="1"/>
        <v>4946</v>
      </c>
      <c r="M4947" s="53">
        <f ca="1"/>
        <v>1913</v>
      </c>
      <c r="N4947" s="53">
        <f ca="1"/>
        <v>7</v>
      </c>
      <c r="O4947" s="53" t="str">
        <f ca="1"/>
        <v>1913-07</v>
      </c>
    </row>
    <row r="4948" spans="12:15" x14ac:dyDescent="0.4">
      <c r="L4948" s="56">
        <f ca="1"/>
        <v>4947</v>
      </c>
      <c r="M4948" s="53">
        <f ca="1"/>
        <v>1913</v>
      </c>
      <c r="N4948" s="53">
        <f ca="1"/>
        <v>7</v>
      </c>
      <c r="O4948" s="53" t="str">
        <f ca="1"/>
        <v>1913-07</v>
      </c>
    </row>
    <row r="4949" spans="12:15" x14ac:dyDescent="0.4">
      <c r="L4949" s="56">
        <f ca="1"/>
        <v>4948</v>
      </c>
      <c r="M4949" s="53">
        <f ca="1"/>
        <v>1913</v>
      </c>
      <c r="N4949" s="53">
        <f ca="1"/>
        <v>7</v>
      </c>
      <c r="O4949" s="53" t="str">
        <f ca="1"/>
        <v>1913-07</v>
      </c>
    </row>
    <row r="4950" spans="12:15" x14ac:dyDescent="0.4">
      <c r="L4950" s="56">
        <f ca="1"/>
        <v>4949</v>
      </c>
      <c r="M4950" s="53">
        <f ca="1"/>
        <v>1913</v>
      </c>
      <c r="N4950" s="53">
        <f ca="1"/>
        <v>7</v>
      </c>
      <c r="O4950" s="53" t="str">
        <f ca="1"/>
        <v>1913-07</v>
      </c>
    </row>
    <row r="4951" spans="12:15" x14ac:dyDescent="0.4">
      <c r="L4951" s="56">
        <f ca="1"/>
        <v>4950</v>
      </c>
      <c r="M4951" s="53">
        <f ca="1"/>
        <v>1913</v>
      </c>
      <c r="N4951" s="53">
        <f ca="1"/>
        <v>7</v>
      </c>
      <c r="O4951" s="53" t="str">
        <f ca="1"/>
        <v>1913-07</v>
      </c>
    </row>
    <row r="4952" spans="12:15" x14ac:dyDescent="0.4">
      <c r="L4952" s="56">
        <f ca="1"/>
        <v>4951</v>
      </c>
      <c r="M4952" s="53">
        <f ca="1"/>
        <v>1913</v>
      </c>
      <c r="N4952" s="53">
        <f ca="1"/>
        <v>7</v>
      </c>
      <c r="O4952" s="53" t="str">
        <f ca="1"/>
        <v>1913-07</v>
      </c>
    </row>
    <row r="4953" spans="12:15" x14ac:dyDescent="0.4">
      <c r="L4953" s="56">
        <f ca="1"/>
        <v>4952</v>
      </c>
      <c r="M4953" s="53">
        <f ca="1"/>
        <v>1913</v>
      </c>
      <c r="N4953" s="53">
        <f ca="1"/>
        <v>7</v>
      </c>
      <c r="O4953" s="53" t="str">
        <f ca="1"/>
        <v>1913-07</v>
      </c>
    </row>
    <row r="4954" spans="12:15" x14ac:dyDescent="0.4">
      <c r="L4954" s="56">
        <f ca="1"/>
        <v>4953</v>
      </c>
      <c r="M4954" s="53">
        <f ca="1"/>
        <v>1913</v>
      </c>
      <c r="N4954" s="53">
        <f ca="1"/>
        <v>7</v>
      </c>
      <c r="O4954" s="53" t="str">
        <f ca="1"/>
        <v>1913-07</v>
      </c>
    </row>
    <row r="4955" spans="12:15" x14ac:dyDescent="0.4">
      <c r="L4955" s="56">
        <f ca="1"/>
        <v>4954</v>
      </c>
      <c r="M4955" s="53">
        <f ca="1"/>
        <v>1913</v>
      </c>
      <c r="N4955" s="53">
        <f ca="1"/>
        <v>7</v>
      </c>
      <c r="O4955" s="53" t="str">
        <f ca="1"/>
        <v>1913-07</v>
      </c>
    </row>
    <row r="4956" spans="12:15" x14ac:dyDescent="0.4">
      <c r="L4956" s="56">
        <f ca="1"/>
        <v>4955</v>
      </c>
      <c r="M4956" s="53">
        <f ca="1"/>
        <v>1913</v>
      </c>
      <c r="N4956" s="53">
        <f ca="1"/>
        <v>7</v>
      </c>
      <c r="O4956" s="53" t="str">
        <f ca="1"/>
        <v>1913-07</v>
      </c>
    </row>
    <row r="4957" spans="12:15" x14ac:dyDescent="0.4">
      <c r="L4957" s="56">
        <f ca="1"/>
        <v>4956</v>
      </c>
      <c r="M4957" s="53">
        <f ca="1"/>
        <v>1913</v>
      </c>
      <c r="N4957" s="53">
        <f ca="1"/>
        <v>7</v>
      </c>
      <c r="O4957" s="53" t="str">
        <f ca="1"/>
        <v>1913-07</v>
      </c>
    </row>
    <row r="4958" spans="12:15" x14ac:dyDescent="0.4">
      <c r="L4958" s="56">
        <f ca="1"/>
        <v>4957</v>
      </c>
      <c r="M4958" s="53">
        <f ca="1"/>
        <v>1913</v>
      </c>
      <c r="N4958" s="53">
        <f ca="1"/>
        <v>7</v>
      </c>
      <c r="O4958" s="53" t="str">
        <f ca="1"/>
        <v>1913-07</v>
      </c>
    </row>
    <row r="4959" spans="12:15" x14ac:dyDescent="0.4">
      <c r="L4959" s="56">
        <f ca="1"/>
        <v>4958</v>
      </c>
      <c r="M4959" s="53">
        <f ca="1"/>
        <v>1913</v>
      </c>
      <c r="N4959" s="53">
        <f ca="1"/>
        <v>7</v>
      </c>
      <c r="O4959" s="53" t="str">
        <f ca="1"/>
        <v>1913-07</v>
      </c>
    </row>
    <row r="4960" spans="12:15" x14ac:dyDescent="0.4">
      <c r="L4960" s="56">
        <f ca="1"/>
        <v>4959</v>
      </c>
      <c r="M4960" s="53">
        <f ca="1"/>
        <v>1913</v>
      </c>
      <c r="N4960" s="53">
        <f ca="1"/>
        <v>7</v>
      </c>
      <c r="O4960" s="53" t="str">
        <f ca="1"/>
        <v>1913-07</v>
      </c>
    </row>
    <row r="4961" spans="12:15" x14ac:dyDescent="0.4">
      <c r="L4961" s="56">
        <f ca="1"/>
        <v>4960</v>
      </c>
      <c r="M4961" s="53">
        <f ca="1"/>
        <v>1913</v>
      </c>
      <c r="N4961" s="53">
        <f ca="1"/>
        <v>7</v>
      </c>
      <c r="O4961" s="53" t="str">
        <f ca="1"/>
        <v>1913-07</v>
      </c>
    </row>
    <row r="4962" spans="12:15" x14ac:dyDescent="0.4">
      <c r="L4962" s="56">
        <f ca="1"/>
        <v>4961</v>
      </c>
      <c r="M4962" s="53">
        <f ca="1"/>
        <v>1913</v>
      </c>
      <c r="N4962" s="53">
        <f ca="1"/>
        <v>7</v>
      </c>
      <c r="O4962" s="53" t="str">
        <f ca="1"/>
        <v>1913-07</v>
      </c>
    </row>
    <row r="4963" spans="12:15" x14ac:dyDescent="0.4">
      <c r="L4963" s="56">
        <f ca="1"/>
        <v>4962</v>
      </c>
      <c r="M4963" s="53">
        <f ca="1"/>
        <v>1913</v>
      </c>
      <c r="N4963" s="53">
        <f ca="1"/>
        <v>8</v>
      </c>
      <c r="O4963" s="53" t="str">
        <f ca="1"/>
        <v>1913-08</v>
      </c>
    </row>
    <row r="4964" spans="12:15" x14ac:dyDescent="0.4">
      <c r="L4964" s="56">
        <f ca="1"/>
        <v>4963</v>
      </c>
      <c r="M4964" s="53">
        <f ca="1"/>
        <v>1913</v>
      </c>
      <c r="N4964" s="53">
        <f ca="1"/>
        <v>8</v>
      </c>
      <c r="O4964" s="53" t="str">
        <f ca="1"/>
        <v>1913-08</v>
      </c>
    </row>
    <row r="4965" spans="12:15" x14ac:dyDescent="0.4">
      <c r="L4965" s="56">
        <f ca="1"/>
        <v>4964</v>
      </c>
      <c r="M4965" s="53">
        <f ca="1"/>
        <v>1913</v>
      </c>
      <c r="N4965" s="53">
        <f ca="1"/>
        <v>8</v>
      </c>
      <c r="O4965" s="53" t="str">
        <f ca="1"/>
        <v>1913-08</v>
      </c>
    </row>
    <row r="4966" spans="12:15" x14ac:dyDescent="0.4">
      <c r="L4966" s="56">
        <f ca="1"/>
        <v>4965</v>
      </c>
      <c r="M4966" s="53">
        <f ca="1"/>
        <v>1913</v>
      </c>
      <c r="N4966" s="53">
        <f ca="1"/>
        <v>8</v>
      </c>
      <c r="O4966" s="53" t="str">
        <f ca="1"/>
        <v>1913-08</v>
      </c>
    </row>
    <row r="4967" spans="12:15" x14ac:dyDescent="0.4">
      <c r="L4967" s="56">
        <f ca="1"/>
        <v>4966</v>
      </c>
      <c r="M4967" s="53">
        <f ca="1"/>
        <v>1913</v>
      </c>
      <c r="N4967" s="53">
        <f ca="1"/>
        <v>8</v>
      </c>
      <c r="O4967" s="53" t="str">
        <f ca="1"/>
        <v>1913-08</v>
      </c>
    </row>
    <row r="4968" spans="12:15" x14ac:dyDescent="0.4">
      <c r="L4968" s="56">
        <f ca="1"/>
        <v>4967</v>
      </c>
      <c r="M4968" s="53">
        <f ca="1"/>
        <v>1913</v>
      </c>
      <c r="N4968" s="53">
        <f ca="1"/>
        <v>8</v>
      </c>
      <c r="O4968" s="53" t="str">
        <f ca="1"/>
        <v>1913-08</v>
      </c>
    </row>
    <row r="4969" spans="12:15" x14ac:dyDescent="0.4">
      <c r="L4969" s="56">
        <f ca="1"/>
        <v>4968</v>
      </c>
      <c r="M4969" s="53">
        <f ca="1"/>
        <v>1913</v>
      </c>
      <c r="N4969" s="53">
        <f ca="1"/>
        <v>8</v>
      </c>
      <c r="O4969" s="53" t="str">
        <f ca="1"/>
        <v>1913-08</v>
      </c>
    </row>
    <row r="4970" spans="12:15" x14ac:dyDescent="0.4">
      <c r="L4970" s="56">
        <f ca="1"/>
        <v>4969</v>
      </c>
      <c r="M4970" s="53">
        <f ca="1"/>
        <v>1913</v>
      </c>
      <c r="N4970" s="53">
        <f ca="1"/>
        <v>8</v>
      </c>
      <c r="O4970" s="53" t="str">
        <f ca="1"/>
        <v>1913-08</v>
      </c>
    </row>
    <row r="4971" spans="12:15" x14ac:dyDescent="0.4">
      <c r="L4971" s="56">
        <f ca="1"/>
        <v>4970</v>
      </c>
      <c r="M4971" s="53">
        <f ca="1"/>
        <v>1913</v>
      </c>
      <c r="N4971" s="53">
        <f ca="1"/>
        <v>8</v>
      </c>
      <c r="O4971" s="53" t="str">
        <f ca="1"/>
        <v>1913-08</v>
      </c>
    </row>
    <row r="4972" spans="12:15" x14ac:dyDescent="0.4">
      <c r="L4972" s="56">
        <f ca="1"/>
        <v>4971</v>
      </c>
      <c r="M4972" s="53">
        <f ca="1"/>
        <v>1913</v>
      </c>
      <c r="N4972" s="53">
        <f ca="1"/>
        <v>8</v>
      </c>
      <c r="O4972" s="53" t="str">
        <f ca="1"/>
        <v>1913-08</v>
      </c>
    </row>
    <row r="4973" spans="12:15" x14ac:dyDescent="0.4">
      <c r="L4973" s="56">
        <f ca="1"/>
        <v>4972</v>
      </c>
      <c r="M4973" s="53">
        <f ca="1"/>
        <v>1913</v>
      </c>
      <c r="N4973" s="53">
        <f ca="1"/>
        <v>8</v>
      </c>
      <c r="O4973" s="53" t="str">
        <f ca="1"/>
        <v>1913-08</v>
      </c>
    </row>
    <row r="4974" spans="12:15" x14ac:dyDescent="0.4">
      <c r="L4974" s="56">
        <f ca="1"/>
        <v>4973</v>
      </c>
      <c r="M4974" s="53">
        <f ca="1"/>
        <v>1913</v>
      </c>
      <c r="N4974" s="53">
        <f ca="1"/>
        <v>8</v>
      </c>
      <c r="O4974" s="53" t="str">
        <f ca="1"/>
        <v>1913-08</v>
      </c>
    </row>
    <row r="4975" spans="12:15" x14ac:dyDescent="0.4">
      <c r="L4975" s="56">
        <f ca="1"/>
        <v>4974</v>
      </c>
      <c r="M4975" s="53">
        <f ca="1"/>
        <v>1913</v>
      </c>
      <c r="N4975" s="53">
        <f ca="1"/>
        <v>8</v>
      </c>
      <c r="O4975" s="53" t="str">
        <f ca="1"/>
        <v>1913-08</v>
      </c>
    </row>
    <row r="4976" spans="12:15" x14ac:dyDescent="0.4">
      <c r="L4976" s="56">
        <f ca="1"/>
        <v>4975</v>
      </c>
      <c r="M4976" s="53">
        <f ca="1"/>
        <v>1913</v>
      </c>
      <c r="N4976" s="53">
        <f ca="1"/>
        <v>8</v>
      </c>
      <c r="O4976" s="53" t="str">
        <f ca="1"/>
        <v>1913-08</v>
      </c>
    </row>
    <row r="4977" spans="12:15" x14ac:dyDescent="0.4">
      <c r="L4977" s="56">
        <f ca="1"/>
        <v>4976</v>
      </c>
      <c r="M4977" s="53">
        <f ca="1"/>
        <v>1913</v>
      </c>
      <c r="N4977" s="53">
        <f ca="1"/>
        <v>8</v>
      </c>
      <c r="O4977" s="53" t="str">
        <f ca="1"/>
        <v>1913-08</v>
      </c>
    </row>
    <row r="4978" spans="12:15" x14ac:dyDescent="0.4">
      <c r="L4978" s="56">
        <f ca="1"/>
        <v>4977</v>
      </c>
      <c r="M4978" s="53">
        <f ca="1"/>
        <v>1913</v>
      </c>
      <c r="N4978" s="53">
        <f ca="1"/>
        <v>8</v>
      </c>
      <c r="O4978" s="53" t="str">
        <f ca="1"/>
        <v>1913-08</v>
      </c>
    </row>
    <row r="4979" spans="12:15" x14ac:dyDescent="0.4">
      <c r="L4979" s="56">
        <f ca="1"/>
        <v>4978</v>
      </c>
      <c r="M4979" s="53">
        <f ca="1"/>
        <v>1913</v>
      </c>
      <c r="N4979" s="53">
        <f ca="1"/>
        <v>8</v>
      </c>
      <c r="O4979" s="53" t="str">
        <f ca="1"/>
        <v>1913-08</v>
      </c>
    </row>
    <row r="4980" spans="12:15" x14ac:dyDescent="0.4">
      <c r="L4980" s="56">
        <f ca="1"/>
        <v>4979</v>
      </c>
      <c r="M4980" s="53">
        <f ca="1"/>
        <v>1913</v>
      </c>
      <c r="N4980" s="53">
        <f ca="1"/>
        <v>8</v>
      </c>
      <c r="O4980" s="53" t="str">
        <f ca="1"/>
        <v>1913-08</v>
      </c>
    </row>
    <row r="4981" spans="12:15" x14ac:dyDescent="0.4">
      <c r="L4981" s="56">
        <f ca="1"/>
        <v>4980</v>
      </c>
      <c r="M4981" s="53">
        <f ca="1"/>
        <v>1913</v>
      </c>
      <c r="N4981" s="53">
        <f ca="1"/>
        <v>8</v>
      </c>
      <c r="O4981" s="53" t="str">
        <f ca="1"/>
        <v>1913-08</v>
      </c>
    </row>
    <row r="4982" spans="12:15" x14ac:dyDescent="0.4">
      <c r="L4982" s="56">
        <f ca="1"/>
        <v>4981</v>
      </c>
      <c r="M4982" s="53">
        <f ca="1"/>
        <v>1913</v>
      </c>
      <c r="N4982" s="53">
        <f ca="1"/>
        <v>8</v>
      </c>
      <c r="O4982" s="53" t="str">
        <f ca="1"/>
        <v>1913-08</v>
      </c>
    </row>
    <row r="4983" spans="12:15" x14ac:dyDescent="0.4">
      <c r="L4983" s="56">
        <f ca="1"/>
        <v>4982</v>
      </c>
      <c r="M4983" s="53">
        <f ca="1"/>
        <v>1913</v>
      </c>
      <c r="N4983" s="53">
        <f ca="1"/>
        <v>8</v>
      </c>
      <c r="O4983" s="53" t="str">
        <f ca="1"/>
        <v>1913-08</v>
      </c>
    </row>
    <row r="4984" spans="12:15" x14ac:dyDescent="0.4">
      <c r="L4984" s="56">
        <f ca="1"/>
        <v>4983</v>
      </c>
      <c r="M4984" s="53">
        <f ca="1"/>
        <v>1913</v>
      </c>
      <c r="N4984" s="53">
        <f ca="1"/>
        <v>8</v>
      </c>
      <c r="O4984" s="53" t="str">
        <f ca="1"/>
        <v>1913-08</v>
      </c>
    </row>
    <row r="4985" spans="12:15" x14ac:dyDescent="0.4">
      <c r="L4985" s="56">
        <f ca="1"/>
        <v>4984</v>
      </c>
      <c r="M4985" s="53">
        <f ca="1"/>
        <v>1913</v>
      </c>
      <c r="N4985" s="53">
        <f ca="1"/>
        <v>8</v>
      </c>
      <c r="O4985" s="53" t="str">
        <f ca="1"/>
        <v>1913-08</v>
      </c>
    </row>
    <row r="4986" spans="12:15" x14ac:dyDescent="0.4">
      <c r="L4986" s="56">
        <f ca="1"/>
        <v>4985</v>
      </c>
      <c r="M4986" s="53">
        <f ca="1"/>
        <v>1913</v>
      </c>
      <c r="N4986" s="53">
        <f ca="1"/>
        <v>8</v>
      </c>
      <c r="O4986" s="53" t="str">
        <f ca="1"/>
        <v>1913-08</v>
      </c>
    </row>
    <row r="4987" spans="12:15" x14ac:dyDescent="0.4">
      <c r="L4987" s="56">
        <f ca="1"/>
        <v>4986</v>
      </c>
      <c r="M4987" s="53">
        <f ca="1"/>
        <v>1913</v>
      </c>
      <c r="N4987" s="53">
        <f ca="1"/>
        <v>8</v>
      </c>
      <c r="O4987" s="53" t="str">
        <f ca="1"/>
        <v>1913-08</v>
      </c>
    </row>
    <row r="4988" spans="12:15" x14ac:dyDescent="0.4">
      <c r="L4988" s="56">
        <f ca="1"/>
        <v>4987</v>
      </c>
      <c r="M4988" s="53">
        <f ca="1"/>
        <v>1913</v>
      </c>
      <c r="N4988" s="53">
        <f ca="1"/>
        <v>8</v>
      </c>
      <c r="O4988" s="53" t="str">
        <f ca="1"/>
        <v>1913-08</v>
      </c>
    </row>
    <row r="4989" spans="12:15" x14ac:dyDescent="0.4">
      <c r="L4989" s="56">
        <f ca="1"/>
        <v>4988</v>
      </c>
      <c r="M4989" s="53">
        <f ca="1"/>
        <v>1913</v>
      </c>
      <c r="N4989" s="53">
        <f ca="1"/>
        <v>8</v>
      </c>
      <c r="O4989" s="53" t="str">
        <f ca="1"/>
        <v>1913-08</v>
      </c>
    </row>
    <row r="4990" spans="12:15" x14ac:dyDescent="0.4">
      <c r="L4990" s="56">
        <f ca="1"/>
        <v>4989</v>
      </c>
      <c r="M4990" s="53">
        <f ca="1"/>
        <v>1913</v>
      </c>
      <c r="N4990" s="53">
        <f ca="1"/>
        <v>8</v>
      </c>
      <c r="O4990" s="53" t="str">
        <f ca="1"/>
        <v>1913-08</v>
      </c>
    </row>
    <row r="4991" spans="12:15" x14ac:dyDescent="0.4">
      <c r="L4991" s="56">
        <f ca="1"/>
        <v>4990</v>
      </c>
      <c r="M4991" s="53">
        <f ca="1"/>
        <v>1913</v>
      </c>
      <c r="N4991" s="53">
        <f ca="1"/>
        <v>8</v>
      </c>
      <c r="O4991" s="53" t="str">
        <f ca="1"/>
        <v>1913-08</v>
      </c>
    </row>
    <row r="4992" spans="12:15" x14ac:dyDescent="0.4">
      <c r="L4992" s="56">
        <f ca="1"/>
        <v>4991</v>
      </c>
      <c r="M4992" s="53">
        <f ca="1"/>
        <v>1913</v>
      </c>
      <c r="N4992" s="53">
        <f ca="1"/>
        <v>8</v>
      </c>
      <c r="O4992" s="53" t="str">
        <f ca="1"/>
        <v>1913-08</v>
      </c>
    </row>
    <row r="4993" spans="12:15" x14ac:dyDescent="0.4">
      <c r="L4993" s="56">
        <f ca="1"/>
        <v>4992</v>
      </c>
      <c r="M4993" s="53">
        <f ca="1"/>
        <v>1913</v>
      </c>
      <c r="N4993" s="53">
        <f ca="1"/>
        <v>8</v>
      </c>
      <c r="O4993" s="53" t="str">
        <f ca="1"/>
        <v>1913-08</v>
      </c>
    </row>
    <row r="4994" spans="12:15" x14ac:dyDescent="0.4">
      <c r="L4994" s="56">
        <f ca="1"/>
        <v>4993</v>
      </c>
      <c r="M4994" s="53">
        <f ca="1"/>
        <v>1913</v>
      </c>
      <c r="N4994" s="53">
        <f ca="1"/>
        <v>9</v>
      </c>
      <c r="O4994" s="53" t="str">
        <f ca="1"/>
        <v>1913-09</v>
      </c>
    </row>
    <row r="4995" spans="12:15" x14ac:dyDescent="0.4">
      <c r="L4995" s="56">
        <f ca="1"/>
        <v>4994</v>
      </c>
      <c r="M4995" s="53">
        <f ca="1"/>
        <v>1913</v>
      </c>
      <c r="N4995" s="53">
        <f ca="1"/>
        <v>9</v>
      </c>
      <c r="O4995" s="53" t="str">
        <f ca="1"/>
        <v>1913-09</v>
      </c>
    </row>
    <row r="4996" spans="12:15" x14ac:dyDescent="0.4">
      <c r="L4996" s="56">
        <f ca="1"/>
        <v>4995</v>
      </c>
      <c r="M4996" s="53">
        <f ca="1"/>
        <v>1913</v>
      </c>
      <c r="N4996" s="53">
        <f ca="1"/>
        <v>9</v>
      </c>
      <c r="O4996" s="53" t="str">
        <f ca="1"/>
        <v>1913-09</v>
      </c>
    </row>
    <row r="4997" spans="12:15" x14ac:dyDescent="0.4">
      <c r="L4997" s="56">
        <f ca="1"/>
        <v>4996</v>
      </c>
      <c r="M4997" s="53">
        <f ca="1"/>
        <v>1913</v>
      </c>
      <c r="N4997" s="53">
        <f ca="1"/>
        <v>9</v>
      </c>
      <c r="O4997" s="53" t="str">
        <f ca="1"/>
        <v>1913-09</v>
      </c>
    </row>
    <row r="4998" spans="12:15" x14ac:dyDescent="0.4">
      <c r="L4998" s="56">
        <f ca="1"/>
        <v>4997</v>
      </c>
      <c r="M4998" s="53">
        <f ca="1"/>
        <v>1913</v>
      </c>
      <c r="N4998" s="53">
        <f ca="1"/>
        <v>9</v>
      </c>
      <c r="O4998" s="53" t="str">
        <f ca="1"/>
        <v>1913-09</v>
      </c>
    </row>
    <row r="4999" spans="12:15" x14ac:dyDescent="0.4">
      <c r="L4999" s="56">
        <f ca="1"/>
        <v>4998</v>
      </c>
      <c r="M4999" s="53">
        <f ca="1"/>
        <v>1913</v>
      </c>
      <c r="N4999" s="53">
        <f ca="1"/>
        <v>9</v>
      </c>
      <c r="O4999" s="53" t="str">
        <f ca="1"/>
        <v>1913-09</v>
      </c>
    </row>
    <row r="5000" spans="12:15" x14ac:dyDescent="0.4">
      <c r="L5000" s="56">
        <f ca="1"/>
        <v>4999</v>
      </c>
      <c r="M5000" s="53">
        <f ca="1"/>
        <v>1913</v>
      </c>
      <c r="N5000" s="53">
        <f ca="1"/>
        <v>9</v>
      </c>
      <c r="O5000" s="53" t="str">
        <f ca="1"/>
        <v>1913-09</v>
      </c>
    </row>
    <row r="5001" spans="12:15" x14ac:dyDescent="0.4">
      <c r="L5001" s="56">
        <f ca="1"/>
        <v>5000</v>
      </c>
      <c r="M5001" s="53">
        <f ca="1"/>
        <v>1913</v>
      </c>
      <c r="N5001" s="53">
        <f ca="1"/>
        <v>9</v>
      </c>
      <c r="O5001" s="53" t="str">
        <f ca="1"/>
        <v>1913-09</v>
      </c>
    </row>
    <row r="5002" spans="12:15" x14ac:dyDescent="0.4">
      <c r="L5002" s="56">
        <f ca="1"/>
        <v>5001</v>
      </c>
      <c r="M5002" s="53">
        <f ca="1"/>
        <v>1913</v>
      </c>
      <c r="N5002" s="53">
        <f ca="1"/>
        <v>9</v>
      </c>
      <c r="O5002" s="53" t="str">
        <f ca="1"/>
        <v>1913-09</v>
      </c>
    </row>
    <row r="5003" spans="12:15" x14ac:dyDescent="0.4">
      <c r="L5003" s="56">
        <f ca="1"/>
        <v>5002</v>
      </c>
      <c r="M5003" s="53">
        <f ca="1"/>
        <v>1913</v>
      </c>
      <c r="N5003" s="53">
        <f ca="1"/>
        <v>9</v>
      </c>
      <c r="O5003" s="53" t="str">
        <f ca="1"/>
        <v>1913-09</v>
      </c>
    </row>
    <row r="5004" spans="12:15" x14ac:dyDescent="0.4">
      <c r="L5004" s="56">
        <f ca="1"/>
        <v>5003</v>
      </c>
      <c r="M5004" s="53">
        <f ca="1"/>
        <v>1913</v>
      </c>
      <c r="N5004" s="53">
        <f ca="1"/>
        <v>9</v>
      </c>
      <c r="O5004" s="53" t="str">
        <f ca="1"/>
        <v>1913-09</v>
      </c>
    </row>
    <row r="5005" spans="12:15" x14ac:dyDescent="0.4">
      <c r="L5005" s="56">
        <f ca="1"/>
        <v>5004</v>
      </c>
      <c r="M5005" s="53">
        <f ca="1"/>
        <v>1913</v>
      </c>
      <c r="N5005" s="53">
        <f ca="1"/>
        <v>9</v>
      </c>
      <c r="O5005" s="53" t="str">
        <f ca="1"/>
        <v>1913-09</v>
      </c>
    </row>
    <row r="5006" spans="12:15" x14ac:dyDescent="0.4">
      <c r="L5006" s="56">
        <f ca="1"/>
        <v>5005</v>
      </c>
      <c r="M5006" s="53">
        <f ca="1"/>
        <v>1913</v>
      </c>
      <c r="N5006" s="53">
        <f ca="1"/>
        <v>9</v>
      </c>
      <c r="O5006" s="53" t="str">
        <f ca="1"/>
        <v>1913-09</v>
      </c>
    </row>
    <row r="5007" spans="12:15" x14ac:dyDescent="0.4">
      <c r="L5007" s="56">
        <f ca="1"/>
        <v>5006</v>
      </c>
      <c r="M5007" s="53">
        <f ca="1"/>
        <v>1913</v>
      </c>
      <c r="N5007" s="53">
        <f ca="1"/>
        <v>9</v>
      </c>
      <c r="O5007" s="53" t="str">
        <f ca="1"/>
        <v>1913-09</v>
      </c>
    </row>
    <row r="5008" spans="12:15" x14ac:dyDescent="0.4">
      <c r="L5008" s="56">
        <f ca="1"/>
        <v>5007</v>
      </c>
      <c r="M5008" s="53">
        <f ca="1"/>
        <v>1913</v>
      </c>
      <c r="N5008" s="53">
        <f ca="1"/>
        <v>9</v>
      </c>
      <c r="O5008" s="53" t="str">
        <f ca="1"/>
        <v>1913-09</v>
      </c>
    </row>
    <row r="5009" spans="12:15" x14ac:dyDescent="0.4">
      <c r="L5009" s="56">
        <f ca="1"/>
        <v>5008</v>
      </c>
      <c r="M5009" s="53">
        <f ca="1"/>
        <v>1913</v>
      </c>
      <c r="N5009" s="53">
        <f ca="1"/>
        <v>9</v>
      </c>
      <c r="O5009" s="53" t="str">
        <f ca="1"/>
        <v>1913-09</v>
      </c>
    </row>
    <row r="5010" spans="12:15" x14ac:dyDescent="0.4">
      <c r="L5010" s="56">
        <f ca="1"/>
        <v>5009</v>
      </c>
      <c r="M5010" s="53">
        <f ca="1"/>
        <v>1913</v>
      </c>
      <c r="N5010" s="53">
        <f ca="1"/>
        <v>9</v>
      </c>
      <c r="O5010" s="53" t="str">
        <f ca="1"/>
        <v>1913-09</v>
      </c>
    </row>
    <row r="5011" spans="12:15" x14ac:dyDescent="0.4">
      <c r="L5011" s="56">
        <f ca="1"/>
        <v>5010</v>
      </c>
      <c r="M5011" s="53">
        <f ca="1"/>
        <v>1913</v>
      </c>
      <c r="N5011" s="53">
        <f ca="1"/>
        <v>9</v>
      </c>
      <c r="O5011" s="53" t="str">
        <f ca="1"/>
        <v>1913-09</v>
      </c>
    </row>
    <row r="5012" spans="12:15" x14ac:dyDescent="0.4">
      <c r="L5012" s="56">
        <f ca="1"/>
        <v>5011</v>
      </c>
      <c r="M5012" s="53">
        <f ca="1"/>
        <v>1913</v>
      </c>
      <c r="N5012" s="53">
        <f ca="1"/>
        <v>9</v>
      </c>
      <c r="O5012" s="53" t="str">
        <f ca="1"/>
        <v>1913-09</v>
      </c>
    </row>
    <row r="5013" spans="12:15" x14ac:dyDescent="0.4">
      <c r="L5013" s="56">
        <f ca="1"/>
        <v>5012</v>
      </c>
      <c r="M5013" s="53">
        <f ca="1"/>
        <v>1913</v>
      </c>
      <c r="N5013" s="53">
        <f ca="1"/>
        <v>9</v>
      </c>
      <c r="O5013" s="53" t="str">
        <f ca="1"/>
        <v>1913-09</v>
      </c>
    </row>
    <row r="5014" spans="12:15" x14ac:dyDescent="0.4">
      <c r="L5014" s="56">
        <f ca="1"/>
        <v>5013</v>
      </c>
      <c r="M5014" s="53">
        <f ca="1"/>
        <v>1913</v>
      </c>
      <c r="N5014" s="53">
        <f ca="1"/>
        <v>9</v>
      </c>
      <c r="O5014" s="53" t="str">
        <f ca="1"/>
        <v>1913-09</v>
      </c>
    </row>
    <row r="5015" spans="12:15" x14ac:dyDescent="0.4">
      <c r="L5015" s="56">
        <f ca="1"/>
        <v>5014</v>
      </c>
      <c r="M5015" s="53">
        <f ca="1"/>
        <v>1913</v>
      </c>
      <c r="N5015" s="53">
        <f ca="1"/>
        <v>9</v>
      </c>
      <c r="O5015" s="53" t="str">
        <f ca="1"/>
        <v>1913-09</v>
      </c>
    </row>
    <row r="5016" spans="12:15" x14ac:dyDescent="0.4">
      <c r="L5016" s="56">
        <f ca="1"/>
        <v>5015</v>
      </c>
      <c r="M5016" s="53">
        <f ca="1"/>
        <v>1913</v>
      </c>
      <c r="N5016" s="53">
        <f ca="1"/>
        <v>9</v>
      </c>
      <c r="O5016" s="53" t="str">
        <f ca="1"/>
        <v>1913-09</v>
      </c>
    </row>
    <row r="5017" spans="12:15" x14ac:dyDescent="0.4">
      <c r="L5017" s="56">
        <f ca="1"/>
        <v>5016</v>
      </c>
      <c r="M5017" s="53">
        <f ca="1"/>
        <v>1913</v>
      </c>
      <c r="N5017" s="53">
        <f ca="1"/>
        <v>9</v>
      </c>
      <c r="O5017" s="53" t="str">
        <f ca="1"/>
        <v>1913-09</v>
      </c>
    </row>
    <row r="5018" spans="12:15" x14ac:dyDescent="0.4">
      <c r="L5018" s="56">
        <f ca="1"/>
        <v>5017</v>
      </c>
      <c r="M5018" s="53">
        <f ca="1"/>
        <v>1913</v>
      </c>
      <c r="N5018" s="53">
        <f ca="1"/>
        <v>9</v>
      </c>
      <c r="O5018" s="53" t="str">
        <f ca="1"/>
        <v>1913-09</v>
      </c>
    </row>
    <row r="5019" spans="12:15" x14ac:dyDescent="0.4">
      <c r="L5019" s="56">
        <f ca="1"/>
        <v>5018</v>
      </c>
      <c r="M5019" s="53">
        <f ca="1"/>
        <v>1913</v>
      </c>
      <c r="N5019" s="53">
        <f ca="1"/>
        <v>9</v>
      </c>
      <c r="O5019" s="53" t="str">
        <f ca="1"/>
        <v>1913-09</v>
      </c>
    </row>
    <row r="5020" spans="12:15" x14ac:dyDescent="0.4">
      <c r="L5020" s="56">
        <f ca="1"/>
        <v>5019</v>
      </c>
      <c r="M5020" s="53">
        <f ca="1"/>
        <v>1913</v>
      </c>
      <c r="N5020" s="53">
        <f ca="1"/>
        <v>9</v>
      </c>
      <c r="O5020" s="53" t="str">
        <f ca="1"/>
        <v>1913-09</v>
      </c>
    </row>
    <row r="5021" spans="12:15" x14ac:dyDescent="0.4">
      <c r="L5021" s="56">
        <f ca="1"/>
        <v>5020</v>
      </c>
      <c r="M5021" s="53">
        <f ca="1"/>
        <v>1913</v>
      </c>
      <c r="N5021" s="53">
        <f ca="1"/>
        <v>9</v>
      </c>
      <c r="O5021" s="53" t="str">
        <f ca="1"/>
        <v>1913-09</v>
      </c>
    </row>
    <row r="5022" spans="12:15" x14ac:dyDescent="0.4">
      <c r="L5022" s="56">
        <f ca="1"/>
        <v>5021</v>
      </c>
      <c r="M5022" s="53">
        <f ca="1"/>
        <v>1913</v>
      </c>
      <c r="N5022" s="53">
        <f ca="1"/>
        <v>9</v>
      </c>
      <c r="O5022" s="53" t="str">
        <f ca="1"/>
        <v>1913-09</v>
      </c>
    </row>
    <row r="5023" spans="12:15" x14ac:dyDescent="0.4">
      <c r="L5023" s="56">
        <f ca="1"/>
        <v>5022</v>
      </c>
      <c r="M5023" s="53">
        <f ca="1"/>
        <v>1913</v>
      </c>
      <c r="N5023" s="53">
        <f ca="1"/>
        <v>9</v>
      </c>
      <c r="O5023" s="53" t="str">
        <f ca="1"/>
        <v>1913-09</v>
      </c>
    </row>
    <row r="5024" spans="12:15" x14ac:dyDescent="0.4">
      <c r="L5024" s="56">
        <f ca="1"/>
        <v>5023</v>
      </c>
      <c r="M5024" s="53">
        <f ca="1"/>
        <v>1913</v>
      </c>
      <c r="N5024" s="53">
        <f ca="1"/>
        <v>10</v>
      </c>
      <c r="O5024" s="53" t="str">
        <f ca="1"/>
        <v>1913-10</v>
      </c>
    </row>
    <row r="5025" spans="12:15" x14ac:dyDescent="0.4">
      <c r="L5025" s="56">
        <f ca="1"/>
        <v>5024</v>
      </c>
      <c r="M5025" s="53">
        <f ca="1"/>
        <v>1913</v>
      </c>
      <c r="N5025" s="53">
        <f ca="1"/>
        <v>10</v>
      </c>
      <c r="O5025" s="53" t="str">
        <f ca="1"/>
        <v>1913-10</v>
      </c>
    </row>
    <row r="5026" spans="12:15" x14ac:dyDescent="0.4">
      <c r="L5026" s="56">
        <f ca="1"/>
        <v>5025</v>
      </c>
      <c r="M5026" s="53">
        <f ca="1"/>
        <v>1913</v>
      </c>
      <c r="N5026" s="53">
        <f ca="1"/>
        <v>10</v>
      </c>
      <c r="O5026" s="53" t="str">
        <f ca="1"/>
        <v>1913-10</v>
      </c>
    </row>
    <row r="5027" spans="12:15" x14ac:dyDescent="0.4">
      <c r="L5027" s="56">
        <f ca="1"/>
        <v>5026</v>
      </c>
      <c r="M5027" s="53">
        <f ca="1"/>
        <v>1913</v>
      </c>
      <c r="N5027" s="53">
        <f ca="1"/>
        <v>10</v>
      </c>
      <c r="O5027" s="53" t="str">
        <f ca="1"/>
        <v>1913-10</v>
      </c>
    </row>
    <row r="5028" spans="12:15" x14ac:dyDescent="0.4">
      <c r="L5028" s="56">
        <f ca="1"/>
        <v>5027</v>
      </c>
      <c r="M5028" s="53">
        <f ca="1"/>
        <v>1913</v>
      </c>
      <c r="N5028" s="53">
        <f ca="1"/>
        <v>10</v>
      </c>
      <c r="O5028" s="53" t="str">
        <f ca="1"/>
        <v>1913-10</v>
      </c>
    </row>
    <row r="5029" spans="12:15" x14ac:dyDescent="0.4">
      <c r="L5029" s="56">
        <f ca="1"/>
        <v>5028</v>
      </c>
      <c r="M5029" s="53">
        <f ca="1"/>
        <v>1913</v>
      </c>
      <c r="N5029" s="53">
        <f ca="1"/>
        <v>10</v>
      </c>
      <c r="O5029" s="53" t="str">
        <f ca="1"/>
        <v>1913-10</v>
      </c>
    </row>
    <row r="5030" spans="12:15" x14ac:dyDescent="0.4">
      <c r="L5030" s="56">
        <f ca="1"/>
        <v>5029</v>
      </c>
      <c r="M5030" s="53">
        <f ca="1"/>
        <v>1913</v>
      </c>
      <c r="N5030" s="53">
        <f ca="1"/>
        <v>10</v>
      </c>
      <c r="O5030" s="53" t="str">
        <f ca="1"/>
        <v>1913-10</v>
      </c>
    </row>
    <row r="5031" spans="12:15" x14ac:dyDescent="0.4">
      <c r="L5031" s="56">
        <f ca="1"/>
        <v>5030</v>
      </c>
      <c r="M5031" s="53">
        <f ca="1"/>
        <v>1913</v>
      </c>
      <c r="N5031" s="53">
        <f ca="1"/>
        <v>10</v>
      </c>
      <c r="O5031" s="53" t="str">
        <f ca="1"/>
        <v>1913-10</v>
      </c>
    </row>
    <row r="5032" spans="12:15" x14ac:dyDescent="0.4">
      <c r="L5032" s="56">
        <f ca="1"/>
        <v>5031</v>
      </c>
      <c r="M5032" s="53">
        <f ca="1"/>
        <v>1913</v>
      </c>
      <c r="N5032" s="53">
        <f ca="1"/>
        <v>10</v>
      </c>
      <c r="O5032" s="53" t="str">
        <f ca="1"/>
        <v>1913-10</v>
      </c>
    </row>
    <row r="5033" spans="12:15" x14ac:dyDescent="0.4">
      <c r="L5033" s="56">
        <f ca="1"/>
        <v>5032</v>
      </c>
      <c r="M5033" s="53">
        <f ca="1"/>
        <v>1913</v>
      </c>
      <c r="N5033" s="53">
        <f ca="1"/>
        <v>10</v>
      </c>
      <c r="O5033" s="53" t="str">
        <f ca="1"/>
        <v>1913-10</v>
      </c>
    </row>
    <row r="5034" spans="12:15" x14ac:dyDescent="0.4">
      <c r="L5034" s="56">
        <f ca="1"/>
        <v>5033</v>
      </c>
      <c r="M5034" s="53">
        <f ca="1"/>
        <v>1913</v>
      </c>
      <c r="N5034" s="53">
        <f ca="1"/>
        <v>10</v>
      </c>
      <c r="O5034" s="53" t="str">
        <f ca="1"/>
        <v>1913-10</v>
      </c>
    </row>
    <row r="5035" spans="12:15" x14ac:dyDescent="0.4">
      <c r="L5035" s="56">
        <f ca="1"/>
        <v>5034</v>
      </c>
      <c r="M5035" s="53">
        <f ca="1"/>
        <v>1913</v>
      </c>
      <c r="N5035" s="53">
        <f ca="1"/>
        <v>10</v>
      </c>
      <c r="O5035" s="53" t="str">
        <f ca="1"/>
        <v>1913-10</v>
      </c>
    </row>
    <row r="5036" spans="12:15" x14ac:dyDescent="0.4">
      <c r="L5036" s="56">
        <f ca="1"/>
        <v>5035</v>
      </c>
      <c r="M5036" s="53">
        <f ca="1"/>
        <v>1913</v>
      </c>
      <c r="N5036" s="53">
        <f ca="1"/>
        <v>10</v>
      </c>
      <c r="O5036" s="53" t="str">
        <f ca="1"/>
        <v>1913-10</v>
      </c>
    </row>
    <row r="5037" spans="12:15" x14ac:dyDescent="0.4">
      <c r="L5037" s="56">
        <f ca="1"/>
        <v>5036</v>
      </c>
      <c r="M5037" s="53">
        <f ca="1"/>
        <v>1913</v>
      </c>
      <c r="N5037" s="53">
        <f ca="1"/>
        <v>10</v>
      </c>
      <c r="O5037" s="53" t="str">
        <f ca="1"/>
        <v>1913-10</v>
      </c>
    </row>
    <row r="5038" spans="12:15" x14ac:dyDescent="0.4">
      <c r="L5038" s="56">
        <f ca="1"/>
        <v>5037</v>
      </c>
      <c r="M5038" s="53">
        <f ca="1"/>
        <v>1913</v>
      </c>
      <c r="N5038" s="53">
        <f ca="1"/>
        <v>10</v>
      </c>
      <c r="O5038" s="53" t="str">
        <f ca="1"/>
        <v>1913-10</v>
      </c>
    </row>
    <row r="5039" spans="12:15" x14ac:dyDescent="0.4">
      <c r="L5039" s="56">
        <f ca="1"/>
        <v>5038</v>
      </c>
      <c r="M5039" s="53">
        <f ca="1"/>
        <v>1913</v>
      </c>
      <c r="N5039" s="53">
        <f ca="1"/>
        <v>10</v>
      </c>
      <c r="O5039" s="53" t="str">
        <f ca="1"/>
        <v>1913-10</v>
      </c>
    </row>
    <row r="5040" spans="12:15" x14ac:dyDescent="0.4">
      <c r="L5040" s="56">
        <f ca="1"/>
        <v>5039</v>
      </c>
      <c r="M5040" s="53">
        <f ca="1"/>
        <v>1913</v>
      </c>
      <c r="N5040" s="53">
        <f ca="1"/>
        <v>10</v>
      </c>
      <c r="O5040" s="53" t="str">
        <f ca="1"/>
        <v>1913-10</v>
      </c>
    </row>
    <row r="5041" spans="12:15" x14ac:dyDescent="0.4">
      <c r="L5041" s="56">
        <f ca="1"/>
        <v>5040</v>
      </c>
      <c r="M5041" s="53">
        <f ca="1"/>
        <v>1913</v>
      </c>
      <c r="N5041" s="53">
        <f ca="1"/>
        <v>10</v>
      </c>
      <c r="O5041" s="53" t="str">
        <f ca="1"/>
        <v>1913-10</v>
      </c>
    </row>
    <row r="5042" spans="12:15" x14ac:dyDescent="0.4">
      <c r="L5042" s="56">
        <f ca="1"/>
        <v>5041</v>
      </c>
      <c r="M5042" s="53">
        <f ca="1"/>
        <v>1913</v>
      </c>
      <c r="N5042" s="53">
        <f ca="1"/>
        <v>10</v>
      </c>
      <c r="O5042" s="53" t="str">
        <f ca="1"/>
        <v>1913-10</v>
      </c>
    </row>
    <row r="5043" spans="12:15" x14ac:dyDescent="0.4">
      <c r="L5043" s="56">
        <f ca="1"/>
        <v>5042</v>
      </c>
      <c r="M5043" s="53">
        <f ca="1"/>
        <v>1913</v>
      </c>
      <c r="N5043" s="53">
        <f ca="1"/>
        <v>10</v>
      </c>
      <c r="O5043" s="53" t="str">
        <f ca="1"/>
        <v>1913-10</v>
      </c>
    </row>
    <row r="5044" spans="12:15" x14ac:dyDescent="0.4">
      <c r="L5044" s="56">
        <f ca="1"/>
        <v>5043</v>
      </c>
      <c r="M5044" s="53">
        <f ca="1"/>
        <v>1913</v>
      </c>
      <c r="N5044" s="53">
        <f ca="1"/>
        <v>10</v>
      </c>
      <c r="O5044" s="53" t="str">
        <f ca="1"/>
        <v>1913-10</v>
      </c>
    </row>
    <row r="5045" spans="12:15" x14ac:dyDescent="0.4">
      <c r="L5045" s="56">
        <f ca="1"/>
        <v>5044</v>
      </c>
      <c r="M5045" s="53">
        <f ca="1"/>
        <v>1913</v>
      </c>
      <c r="N5045" s="53">
        <f ca="1"/>
        <v>10</v>
      </c>
      <c r="O5045" s="53" t="str">
        <f ca="1"/>
        <v>1913-10</v>
      </c>
    </row>
    <row r="5046" spans="12:15" x14ac:dyDescent="0.4">
      <c r="L5046" s="56">
        <f ca="1"/>
        <v>5045</v>
      </c>
      <c r="M5046" s="53">
        <f ca="1"/>
        <v>1913</v>
      </c>
      <c r="N5046" s="53">
        <f ca="1"/>
        <v>10</v>
      </c>
      <c r="O5046" s="53" t="str">
        <f ca="1"/>
        <v>1913-10</v>
      </c>
    </row>
    <row r="5047" spans="12:15" x14ac:dyDescent="0.4">
      <c r="L5047" s="56">
        <f ca="1"/>
        <v>5046</v>
      </c>
      <c r="M5047" s="53">
        <f ca="1"/>
        <v>1913</v>
      </c>
      <c r="N5047" s="53">
        <f ca="1"/>
        <v>10</v>
      </c>
      <c r="O5047" s="53" t="str">
        <f ca="1"/>
        <v>1913-10</v>
      </c>
    </row>
    <row r="5048" spans="12:15" x14ac:dyDescent="0.4">
      <c r="L5048" s="56">
        <f ca="1"/>
        <v>5047</v>
      </c>
      <c r="M5048" s="53">
        <f ca="1"/>
        <v>1913</v>
      </c>
      <c r="N5048" s="53">
        <f ca="1"/>
        <v>10</v>
      </c>
      <c r="O5048" s="53" t="str">
        <f ca="1"/>
        <v>1913-10</v>
      </c>
    </row>
    <row r="5049" spans="12:15" x14ac:dyDescent="0.4">
      <c r="L5049" s="56">
        <f ca="1"/>
        <v>5048</v>
      </c>
      <c r="M5049" s="53">
        <f ca="1"/>
        <v>1913</v>
      </c>
      <c r="N5049" s="53">
        <f ca="1"/>
        <v>10</v>
      </c>
      <c r="O5049" s="53" t="str">
        <f ca="1"/>
        <v>1913-10</v>
      </c>
    </row>
    <row r="5050" spans="12:15" x14ac:dyDescent="0.4">
      <c r="L5050" s="56">
        <f ca="1"/>
        <v>5049</v>
      </c>
      <c r="M5050" s="53">
        <f ca="1"/>
        <v>1913</v>
      </c>
      <c r="N5050" s="53">
        <f ca="1"/>
        <v>10</v>
      </c>
      <c r="O5050" s="53" t="str">
        <f ca="1"/>
        <v>1913-10</v>
      </c>
    </row>
    <row r="5051" spans="12:15" x14ac:dyDescent="0.4">
      <c r="L5051" s="56">
        <f ca="1"/>
        <v>5050</v>
      </c>
      <c r="M5051" s="53">
        <f ca="1"/>
        <v>1913</v>
      </c>
      <c r="N5051" s="53">
        <f ca="1"/>
        <v>10</v>
      </c>
      <c r="O5051" s="53" t="str">
        <f ca="1"/>
        <v>1913-10</v>
      </c>
    </row>
    <row r="5052" spans="12:15" x14ac:dyDescent="0.4">
      <c r="L5052" s="56">
        <f ca="1"/>
        <v>5051</v>
      </c>
      <c r="M5052" s="53">
        <f ca="1"/>
        <v>1913</v>
      </c>
      <c r="N5052" s="53">
        <f ca="1"/>
        <v>10</v>
      </c>
      <c r="O5052" s="53" t="str">
        <f ca="1"/>
        <v>1913-10</v>
      </c>
    </row>
    <row r="5053" spans="12:15" x14ac:dyDescent="0.4">
      <c r="L5053" s="56">
        <f ca="1"/>
        <v>5052</v>
      </c>
      <c r="M5053" s="53">
        <f ca="1"/>
        <v>1913</v>
      </c>
      <c r="N5053" s="53">
        <f ca="1"/>
        <v>10</v>
      </c>
      <c r="O5053" s="53" t="str">
        <f ca="1"/>
        <v>1913-10</v>
      </c>
    </row>
    <row r="5054" spans="12:15" x14ac:dyDescent="0.4">
      <c r="L5054" s="56">
        <f ca="1"/>
        <v>5053</v>
      </c>
      <c r="M5054" s="53">
        <f ca="1"/>
        <v>1913</v>
      </c>
      <c r="N5054" s="53">
        <f ca="1"/>
        <v>10</v>
      </c>
      <c r="O5054" s="53" t="str">
        <f ca="1"/>
        <v>1913-10</v>
      </c>
    </row>
    <row r="5055" spans="12:15" x14ac:dyDescent="0.4">
      <c r="L5055" s="56">
        <f ca="1"/>
        <v>5054</v>
      </c>
      <c r="M5055" s="53">
        <f ca="1"/>
        <v>1913</v>
      </c>
      <c r="N5055" s="53">
        <f ca="1"/>
        <v>11</v>
      </c>
      <c r="O5055" s="53" t="str">
        <f ca="1"/>
        <v>1913-11</v>
      </c>
    </row>
    <row r="5056" spans="12:15" x14ac:dyDescent="0.4">
      <c r="L5056" s="56">
        <f ca="1"/>
        <v>5055</v>
      </c>
      <c r="M5056" s="53">
        <f ca="1"/>
        <v>1913</v>
      </c>
      <c r="N5056" s="53">
        <f ca="1"/>
        <v>11</v>
      </c>
      <c r="O5056" s="53" t="str">
        <f ca="1"/>
        <v>1913-11</v>
      </c>
    </row>
    <row r="5057" spans="12:15" x14ac:dyDescent="0.4">
      <c r="L5057" s="56">
        <f ca="1"/>
        <v>5056</v>
      </c>
      <c r="M5057" s="53">
        <f ca="1"/>
        <v>1913</v>
      </c>
      <c r="N5057" s="53">
        <f ca="1"/>
        <v>11</v>
      </c>
      <c r="O5057" s="53" t="str">
        <f ca="1"/>
        <v>1913-11</v>
      </c>
    </row>
    <row r="5058" spans="12:15" x14ac:dyDescent="0.4">
      <c r="L5058" s="56">
        <f ca="1"/>
        <v>5057</v>
      </c>
      <c r="M5058" s="53">
        <f ca="1"/>
        <v>1913</v>
      </c>
      <c r="N5058" s="53">
        <f ca="1"/>
        <v>11</v>
      </c>
      <c r="O5058" s="53" t="str">
        <f ca="1"/>
        <v>1913-11</v>
      </c>
    </row>
    <row r="5059" spans="12:15" x14ac:dyDescent="0.4">
      <c r="L5059" s="56">
        <f ca="1"/>
        <v>5058</v>
      </c>
      <c r="M5059" s="53">
        <f ca="1"/>
        <v>1913</v>
      </c>
      <c r="N5059" s="53">
        <f ca="1"/>
        <v>11</v>
      </c>
      <c r="O5059" s="53" t="str">
        <f ca="1"/>
        <v>1913-11</v>
      </c>
    </row>
    <row r="5060" spans="12:15" x14ac:dyDescent="0.4">
      <c r="L5060" s="56">
        <f ca="1"/>
        <v>5059</v>
      </c>
      <c r="M5060" s="53">
        <f ca="1"/>
        <v>1913</v>
      </c>
      <c r="N5060" s="53">
        <f ca="1"/>
        <v>11</v>
      </c>
      <c r="O5060" s="53" t="str">
        <f ca="1"/>
        <v>1913-11</v>
      </c>
    </row>
    <row r="5061" spans="12:15" x14ac:dyDescent="0.4">
      <c r="L5061" s="56">
        <f ca="1"/>
        <v>5060</v>
      </c>
      <c r="M5061" s="53">
        <f ca="1"/>
        <v>1913</v>
      </c>
      <c r="N5061" s="53">
        <f ca="1"/>
        <v>11</v>
      </c>
      <c r="O5061" s="53" t="str">
        <f ca="1"/>
        <v>1913-11</v>
      </c>
    </row>
    <row r="5062" spans="12:15" x14ac:dyDescent="0.4">
      <c r="L5062" s="56">
        <f ca="1"/>
        <v>5061</v>
      </c>
      <c r="M5062" s="53">
        <f ca="1"/>
        <v>1913</v>
      </c>
      <c r="N5062" s="53">
        <f ca="1"/>
        <v>11</v>
      </c>
      <c r="O5062" s="53" t="str">
        <f ca="1"/>
        <v>1913-11</v>
      </c>
    </row>
    <row r="5063" spans="12:15" x14ac:dyDescent="0.4">
      <c r="L5063" s="56">
        <f ca="1"/>
        <v>5062</v>
      </c>
      <c r="M5063" s="53">
        <f ca="1"/>
        <v>1913</v>
      </c>
      <c r="N5063" s="53">
        <f ca="1"/>
        <v>11</v>
      </c>
      <c r="O5063" s="53" t="str">
        <f ca="1"/>
        <v>1913-11</v>
      </c>
    </row>
    <row r="5064" spans="12:15" x14ac:dyDescent="0.4">
      <c r="L5064" s="56">
        <f ca="1"/>
        <v>5063</v>
      </c>
      <c r="M5064" s="53">
        <f ca="1"/>
        <v>1913</v>
      </c>
      <c r="N5064" s="53">
        <f ca="1"/>
        <v>11</v>
      </c>
      <c r="O5064" s="53" t="str">
        <f ca="1"/>
        <v>1913-11</v>
      </c>
    </row>
    <row r="5065" spans="12:15" x14ac:dyDescent="0.4">
      <c r="L5065" s="56">
        <f ca="1"/>
        <v>5064</v>
      </c>
      <c r="M5065" s="53">
        <f ca="1"/>
        <v>1913</v>
      </c>
      <c r="N5065" s="53">
        <f ca="1"/>
        <v>11</v>
      </c>
      <c r="O5065" s="53" t="str">
        <f ca="1"/>
        <v>1913-11</v>
      </c>
    </row>
    <row r="5066" spans="12:15" x14ac:dyDescent="0.4">
      <c r="L5066" s="56">
        <f ca="1"/>
        <v>5065</v>
      </c>
      <c r="M5066" s="53">
        <f ca="1"/>
        <v>1913</v>
      </c>
      <c r="N5066" s="53">
        <f ca="1"/>
        <v>11</v>
      </c>
      <c r="O5066" s="53" t="str">
        <f ca="1"/>
        <v>1913-11</v>
      </c>
    </row>
    <row r="5067" spans="12:15" x14ac:dyDescent="0.4">
      <c r="L5067" s="56">
        <f ca="1"/>
        <v>5066</v>
      </c>
      <c r="M5067" s="53">
        <f ca="1"/>
        <v>1913</v>
      </c>
      <c r="N5067" s="53">
        <f ca="1"/>
        <v>11</v>
      </c>
      <c r="O5067" s="53" t="str">
        <f ca="1"/>
        <v>1913-11</v>
      </c>
    </row>
    <row r="5068" spans="12:15" x14ac:dyDescent="0.4">
      <c r="L5068" s="56">
        <f ca="1"/>
        <v>5067</v>
      </c>
      <c r="M5068" s="53">
        <f ca="1"/>
        <v>1913</v>
      </c>
      <c r="N5068" s="53">
        <f ca="1"/>
        <v>11</v>
      </c>
      <c r="O5068" s="53" t="str">
        <f ca="1"/>
        <v>1913-11</v>
      </c>
    </row>
    <row r="5069" spans="12:15" x14ac:dyDescent="0.4">
      <c r="L5069" s="56">
        <f ca="1"/>
        <v>5068</v>
      </c>
      <c r="M5069" s="53">
        <f ca="1"/>
        <v>1913</v>
      </c>
      <c r="N5069" s="53">
        <f ca="1"/>
        <v>11</v>
      </c>
      <c r="O5069" s="53" t="str">
        <f ca="1"/>
        <v>1913-11</v>
      </c>
    </row>
    <row r="5070" spans="12:15" x14ac:dyDescent="0.4">
      <c r="L5070" s="56">
        <f ca="1"/>
        <v>5069</v>
      </c>
      <c r="M5070" s="53">
        <f ca="1"/>
        <v>1913</v>
      </c>
      <c r="N5070" s="53">
        <f ca="1"/>
        <v>11</v>
      </c>
      <c r="O5070" s="53" t="str">
        <f ca="1"/>
        <v>1913-11</v>
      </c>
    </row>
    <row r="5071" spans="12:15" x14ac:dyDescent="0.4">
      <c r="L5071" s="56">
        <f ca="1"/>
        <v>5070</v>
      </c>
      <c r="M5071" s="53">
        <f ca="1"/>
        <v>1913</v>
      </c>
      <c r="N5071" s="53">
        <f ca="1"/>
        <v>11</v>
      </c>
      <c r="O5071" s="53" t="str">
        <f ca="1"/>
        <v>1913-11</v>
      </c>
    </row>
    <row r="5072" spans="12:15" x14ac:dyDescent="0.4">
      <c r="L5072" s="56">
        <f ca="1"/>
        <v>5071</v>
      </c>
      <c r="M5072" s="53">
        <f ca="1"/>
        <v>1913</v>
      </c>
      <c r="N5072" s="53">
        <f ca="1"/>
        <v>11</v>
      </c>
      <c r="O5072" s="53" t="str">
        <f ca="1"/>
        <v>1913-11</v>
      </c>
    </row>
    <row r="5073" spans="12:15" x14ac:dyDescent="0.4">
      <c r="L5073" s="56">
        <f ca="1"/>
        <v>5072</v>
      </c>
      <c r="M5073" s="53">
        <f ca="1"/>
        <v>1913</v>
      </c>
      <c r="N5073" s="53">
        <f ca="1"/>
        <v>11</v>
      </c>
      <c r="O5073" s="53" t="str">
        <f ca="1"/>
        <v>1913-11</v>
      </c>
    </row>
    <row r="5074" spans="12:15" x14ac:dyDescent="0.4">
      <c r="L5074" s="56">
        <f ca="1"/>
        <v>5073</v>
      </c>
      <c r="M5074" s="53">
        <f ca="1"/>
        <v>1913</v>
      </c>
      <c r="N5074" s="53">
        <f ca="1"/>
        <v>11</v>
      </c>
      <c r="O5074" s="53" t="str">
        <f ca="1"/>
        <v>1913-11</v>
      </c>
    </row>
    <row r="5075" spans="12:15" x14ac:dyDescent="0.4">
      <c r="L5075" s="56">
        <f ca="1"/>
        <v>5074</v>
      </c>
      <c r="M5075" s="53">
        <f ca="1"/>
        <v>1913</v>
      </c>
      <c r="N5075" s="53">
        <f ca="1"/>
        <v>11</v>
      </c>
      <c r="O5075" s="53" t="str">
        <f ca="1"/>
        <v>1913-11</v>
      </c>
    </row>
    <row r="5076" spans="12:15" x14ac:dyDescent="0.4">
      <c r="L5076" s="56">
        <f ca="1"/>
        <v>5075</v>
      </c>
      <c r="M5076" s="53">
        <f ca="1"/>
        <v>1913</v>
      </c>
      <c r="N5076" s="53">
        <f ca="1"/>
        <v>11</v>
      </c>
      <c r="O5076" s="53" t="str">
        <f ca="1"/>
        <v>1913-11</v>
      </c>
    </row>
    <row r="5077" spans="12:15" x14ac:dyDescent="0.4">
      <c r="L5077" s="56">
        <f ca="1"/>
        <v>5076</v>
      </c>
      <c r="M5077" s="53">
        <f ca="1"/>
        <v>1913</v>
      </c>
      <c r="N5077" s="53">
        <f ca="1"/>
        <v>11</v>
      </c>
      <c r="O5077" s="53" t="str">
        <f ca="1"/>
        <v>1913-11</v>
      </c>
    </row>
    <row r="5078" spans="12:15" x14ac:dyDescent="0.4">
      <c r="L5078" s="56">
        <f ca="1"/>
        <v>5077</v>
      </c>
      <c r="M5078" s="53">
        <f ca="1"/>
        <v>1913</v>
      </c>
      <c r="N5078" s="53">
        <f ca="1"/>
        <v>11</v>
      </c>
      <c r="O5078" s="53" t="str">
        <f ca="1"/>
        <v>1913-11</v>
      </c>
    </row>
    <row r="5079" spans="12:15" x14ac:dyDescent="0.4">
      <c r="L5079" s="56">
        <f ca="1"/>
        <v>5078</v>
      </c>
      <c r="M5079" s="53">
        <f ca="1"/>
        <v>1913</v>
      </c>
      <c r="N5079" s="53">
        <f ca="1"/>
        <v>11</v>
      </c>
      <c r="O5079" s="53" t="str">
        <f ca="1"/>
        <v>1913-11</v>
      </c>
    </row>
    <row r="5080" spans="12:15" x14ac:dyDescent="0.4">
      <c r="L5080" s="56">
        <f ca="1"/>
        <v>5079</v>
      </c>
      <c r="M5080" s="53">
        <f ca="1"/>
        <v>1913</v>
      </c>
      <c r="N5080" s="53">
        <f ca="1"/>
        <v>11</v>
      </c>
      <c r="O5080" s="53" t="str">
        <f ca="1"/>
        <v>1913-11</v>
      </c>
    </row>
    <row r="5081" spans="12:15" x14ac:dyDescent="0.4">
      <c r="L5081" s="56">
        <f ca="1"/>
        <v>5080</v>
      </c>
      <c r="M5081" s="53">
        <f ca="1"/>
        <v>1913</v>
      </c>
      <c r="N5081" s="53">
        <f ca="1"/>
        <v>11</v>
      </c>
      <c r="O5081" s="53" t="str">
        <f ca="1"/>
        <v>1913-11</v>
      </c>
    </row>
    <row r="5082" spans="12:15" x14ac:dyDescent="0.4">
      <c r="L5082" s="56">
        <f ca="1"/>
        <v>5081</v>
      </c>
      <c r="M5082" s="53">
        <f ca="1"/>
        <v>1913</v>
      </c>
      <c r="N5082" s="53">
        <f ca="1"/>
        <v>11</v>
      </c>
      <c r="O5082" s="53" t="str">
        <f ca="1"/>
        <v>1913-11</v>
      </c>
    </row>
    <row r="5083" spans="12:15" x14ac:dyDescent="0.4">
      <c r="L5083" s="56">
        <f ca="1"/>
        <v>5082</v>
      </c>
      <c r="M5083" s="53">
        <f ca="1"/>
        <v>1913</v>
      </c>
      <c r="N5083" s="53">
        <f ca="1"/>
        <v>11</v>
      </c>
      <c r="O5083" s="53" t="str">
        <f ca="1"/>
        <v>1913-11</v>
      </c>
    </row>
    <row r="5084" spans="12:15" x14ac:dyDescent="0.4">
      <c r="L5084" s="56">
        <f ca="1"/>
        <v>5083</v>
      </c>
      <c r="M5084" s="53">
        <f ca="1"/>
        <v>1913</v>
      </c>
      <c r="N5084" s="53">
        <f ca="1"/>
        <v>11</v>
      </c>
      <c r="O5084" s="53" t="str">
        <f ca="1"/>
        <v>1913-11</v>
      </c>
    </row>
    <row r="5085" spans="12:15" x14ac:dyDescent="0.4">
      <c r="L5085" s="56">
        <f ca="1"/>
        <v>5084</v>
      </c>
      <c r="M5085" s="53">
        <f ca="1"/>
        <v>1913</v>
      </c>
      <c r="N5085" s="53">
        <f ca="1"/>
        <v>12</v>
      </c>
      <c r="O5085" s="53" t="str">
        <f ca="1"/>
        <v>1913-12</v>
      </c>
    </row>
    <row r="5086" spans="12:15" x14ac:dyDescent="0.4">
      <c r="L5086" s="56">
        <f ca="1"/>
        <v>5085</v>
      </c>
      <c r="M5086" s="53">
        <f ca="1"/>
        <v>1913</v>
      </c>
      <c r="N5086" s="53">
        <f ca="1"/>
        <v>12</v>
      </c>
      <c r="O5086" s="53" t="str">
        <f ca="1"/>
        <v>1913-12</v>
      </c>
    </row>
    <row r="5087" spans="12:15" x14ac:dyDescent="0.4">
      <c r="L5087" s="56">
        <f ca="1"/>
        <v>5086</v>
      </c>
      <c r="M5087" s="53">
        <f ca="1"/>
        <v>1913</v>
      </c>
      <c r="N5087" s="53">
        <f ca="1"/>
        <v>12</v>
      </c>
      <c r="O5087" s="53" t="str">
        <f ca="1"/>
        <v>1913-12</v>
      </c>
    </row>
    <row r="5088" spans="12:15" x14ac:dyDescent="0.4">
      <c r="L5088" s="56">
        <f ca="1"/>
        <v>5087</v>
      </c>
      <c r="M5088" s="53">
        <f ca="1"/>
        <v>1913</v>
      </c>
      <c r="N5088" s="53">
        <f ca="1"/>
        <v>12</v>
      </c>
      <c r="O5088" s="53" t="str">
        <f ca="1"/>
        <v>1913-12</v>
      </c>
    </row>
    <row r="5089" spans="12:15" x14ac:dyDescent="0.4">
      <c r="L5089" s="56">
        <f ca="1"/>
        <v>5088</v>
      </c>
      <c r="M5089" s="53">
        <f ca="1"/>
        <v>1913</v>
      </c>
      <c r="N5089" s="53">
        <f ca="1"/>
        <v>12</v>
      </c>
      <c r="O5089" s="53" t="str">
        <f ca="1"/>
        <v>1913-12</v>
      </c>
    </row>
    <row r="5090" spans="12:15" x14ac:dyDescent="0.4">
      <c r="L5090" s="56">
        <f ca="1"/>
        <v>5089</v>
      </c>
      <c r="M5090" s="53">
        <f ca="1"/>
        <v>1913</v>
      </c>
      <c r="N5090" s="53">
        <f ca="1"/>
        <v>12</v>
      </c>
      <c r="O5090" s="53" t="str">
        <f ca="1"/>
        <v>1913-12</v>
      </c>
    </row>
    <row r="5091" spans="12:15" x14ac:dyDescent="0.4">
      <c r="L5091" s="56">
        <f ca="1"/>
        <v>5090</v>
      </c>
      <c r="M5091" s="53">
        <f ca="1"/>
        <v>1913</v>
      </c>
      <c r="N5091" s="53">
        <f ca="1"/>
        <v>12</v>
      </c>
      <c r="O5091" s="53" t="str">
        <f ca="1"/>
        <v>1913-12</v>
      </c>
    </row>
    <row r="5092" spans="12:15" x14ac:dyDescent="0.4">
      <c r="L5092" s="56">
        <f ca="1"/>
        <v>5091</v>
      </c>
      <c r="M5092" s="53">
        <f ca="1"/>
        <v>1913</v>
      </c>
      <c r="N5092" s="53">
        <f ca="1"/>
        <v>12</v>
      </c>
      <c r="O5092" s="53" t="str">
        <f ca="1"/>
        <v>1913-12</v>
      </c>
    </row>
    <row r="5093" spans="12:15" x14ac:dyDescent="0.4">
      <c r="L5093" s="56">
        <f ca="1"/>
        <v>5092</v>
      </c>
      <c r="M5093" s="53">
        <f ca="1"/>
        <v>1913</v>
      </c>
      <c r="N5093" s="53">
        <f ca="1"/>
        <v>12</v>
      </c>
      <c r="O5093" s="53" t="str">
        <f ca="1"/>
        <v>1913-12</v>
      </c>
    </row>
    <row r="5094" spans="12:15" x14ac:dyDescent="0.4">
      <c r="L5094" s="56">
        <f ca="1"/>
        <v>5093</v>
      </c>
      <c r="M5094" s="53">
        <f ca="1"/>
        <v>1913</v>
      </c>
      <c r="N5094" s="53">
        <f ca="1"/>
        <v>12</v>
      </c>
      <c r="O5094" s="53" t="str">
        <f ca="1"/>
        <v>1913-12</v>
      </c>
    </row>
    <row r="5095" spans="12:15" x14ac:dyDescent="0.4">
      <c r="L5095" s="56">
        <f ca="1"/>
        <v>5094</v>
      </c>
      <c r="M5095" s="53">
        <f ca="1"/>
        <v>1913</v>
      </c>
      <c r="N5095" s="53">
        <f ca="1"/>
        <v>12</v>
      </c>
      <c r="O5095" s="53" t="str">
        <f ca="1"/>
        <v>1913-12</v>
      </c>
    </row>
    <row r="5096" spans="12:15" x14ac:dyDescent="0.4">
      <c r="L5096" s="56">
        <f ca="1"/>
        <v>5095</v>
      </c>
      <c r="M5096" s="53">
        <f ca="1"/>
        <v>1913</v>
      </c>
      <c r="N5096" s="53">
        <f ca="1"/>
        <v>12</v>
      </c>
      <c r="O5096" s="53" t="str">
        <f ca="1"/>
        <v>1913-12</v>
      </c>
    </row>
    <row r="5097" spans="12:15" x14ac:dyDescent="0.4">
      <c r="L5097" s="56">
        <f ca="1"/>
        <v>5096</v>
      </c>
      <c r="M5097" s="53">
        <f ca="1"/>
        <v>1913</v>
      </c>
      <c r="N5097" s="53">
        <f ca="1"/>
        <v>12</v>
      </c>
      <c r="O5097" s="53" t="str">
        <f ca="1"/>
        <v>1913-12</v>
      </c>
    </row>
    <row r="5098" spans="12:15" x14ac:dyDescent="0.4">
      <c r="L5098" s="56">
        <f ca="1"/>
        <v>5097</v>
      </c>
      <c r="M5098" s="53">
        <f ca="1"/>
        <v>1913</v>
      </c>
      <c r="N5098" s="53">
        <f ca="1"/>
        <v>12</v>
      </c>
      <c r="O5098" s="53" t="str">
        <f ca="1"/>
        <v>1913-12</v>
      </c>
    </row>
    <row r="5099" spans="12:15" x14ac:dyDescent="0.4">
      <c r="L5099" s="56">
        <f ca="1"/>
        <v>5098</v>
      </c>
      <c r="M5099" s="53">
        <f ca="1"/>
        <v>1913</v>
      </c>
      <c r="N5099" s="53">
        <f ca="1"/>
        <v>12</v>
      </c>
      <c r="O5099" s="53" t="str">
        <f ca="1"/>
        <v>1913-12</v>
      </c>
    </row>
    <row r="5100" spans="12:15" x14ac:dyDescent="0.4">
      <c r="L5100" s="56">
        <f ca="1"/>
        <v>5099</v>
      </c>
      <c r="M5100" s="53">
        <f ca="1"/>
        <v>1913</v>
      </c>
      <c r="N5100" s="53">
        <f ca="1"/>
        <v>12</v>
      </c>
      <c r="O5100" s="53" t="str">
        <f ca="1"/>
        <v>1913-12</v>
      </c>
    </row>
    <row r="5101" spans="12:15" x14ac:dyDescent="0.4">
      <c r="L5101" s="56">
        <f ca="1"/>
        <v>5100</v>
      </c>
      <c r="M5101" s="53">
        <f ca="1"/>
        <v>1913</v>
      </c>
      <c r="N5101" s="53">
        <f ca="1"/>
        <v>12</v>
      </c>
      <c r="O5101" s="53" t="str">
        <f ca="1"/>
        <v>1913-12</v>
      </c>
    </row>
    <row r="5102" spans="12:15" x14ac:dyDescent="0.4">
      <c r="L5102" s="56">
        <f ca="1"/>
        <v>5101</v>
      </c>
      <c r="M5102" s="53">
        <f ca="1"/>
        <v>1913</v>
      </c>
      <c r="N5102" s="53">
        <f ca="1"/>
        <v>12</v>
      </c>
      <c r="O5102" s="53" t="str">
        <f ca="1"/>
        <v>1913-12</v>
      </c>
    </row>
    <row r="5103" spans="12:15" x14ac:dyDescent="0.4">
      <c r="L5103" s="56">
        <f ca="1"/>
        <v>5102</v>
      </c>
      <c r="M5103" s="53">
        <f ca="1"/>
        <v>1913</v>
      </c>
      <c r="N5103" s="53">
        <f ca="1"/>
        <v>12</v>
      </c>
      <c r="O5103" s="53" t="str">
        <f ca="1"/>
        <v>1913-12</v>
      </c>
    </row>
    <row r="5104" spans="12:15" x14ac:dyDescent="0.4">
      <c r="L5104" s="56">
        <f ca="1"/>
        <v>5103</v>
      </c>
      <c r="M5104" s="53">
        <f ca="1"/>
        <v>1913</v>
      </c>
      <c r="N5104" s="53">
        <f ca="1"/>
        <v>12</v>
      </c>
      <c r="O5104" s="53" t="str">
        <f ca="1"/>
        <v>1913-12</v>
      </c>
    </row>
    <row r="5105" spans="12:15" x14ac:dyDescent="0.4">
      <c r="L5105" s="56">
        <f ca="1"/>
        <v>5104</v>
      </c>
      <c r="M5105" s="53">
        <f ca="1"/>
        <v>1913</v>
      </c>
      <c r="N5105" s="53">
        <f ca="1"/>
        <v>12</v>
      </c>
      <c r="O5105" s="53" t="str">
        <f ca="1"/>
        <v>1913-12</v>
      </c>
    </row>
    <row r="5106" spans="12:15" x14ac:dyDescent="0.4">
      <c r="L5106" s="56">
        <f ca="1"/>
        <v>5105</v>
      </c>
      <c r="M5106" s="53">
        <f ca="1"/>
        <v>1913</v>
      </c>
      <c r="N5106" s="53">
        <f ca="1"/>
        <v>12</v>
      </c>
      <c r="O5106" s="53" t="str">
        <f ca="1"/>
        <v>1913-12</v>
      </c>
    </row>
    <row r="5107" spans="12:15" x14ac:dyDescent="0.4">
      <c r="L5107" s="56">
        <f ca="1"/>
        <v>5106</v>
      </c>
      <c r="M5107" s="53">
        <f ca="1"/>
        <v>1913</v>
      </c>
      <c r="N5107" s="53">
        <f ca="1"/>
        <v>12</v>
      </c>
      <c r="O5107" s="53" t="str">
        <f ca="1"/>
        <v>1913-12</v>
      </c>
    </row>
    <row r="5108" spans="12:15" x14ac:dyDescent="0.4">
      <c r="L5108" s="56">
        <f ca="1"/>
        <v>5107</v>
      </c>
      <c r="M5108" s="53">
        <f ca="1"/>
        <v>1913</v>
      </c>
      <c r="N5108" s="53">
        <f ca="1"/>
        <v>12</v>
      </c>
      <c r="O5108" s="53" t="str">
        <f ca="1"/>
        <v>1913-12</v>
      </c>
    </row>
    <row r="5109" spans="12:15" x14ac:dyDescent="0.4">
      <c r="L5109" s="56">
        <f ca="1"/>
        <v>5108</v>
      </c>
      <c r="M5109" s="53">
        <f ca="1"/>
        <v>1913</v>
      </c>
      <c r="N5109" s="53">
        <f ca="1"/>
        <v>12</v>
      </c>
      <c r="O5109" s="53" t="str">
        <f ca="1"/>
        <v>1913-12</v>
      </c>
    </row>
    <row r="5110" spans="12:15" x14ac:dyDescent="0.4">
      <c r="L5110" s="56">
        <f ca="1"/>
        <v>5109</v>
      </c>
      <c r="M5110" s="53">
        <f ca="1"/>
        <v>1913</v>
      </c>
      <c r="N5110" s="53">
        <f ca="1"/>
        <v>12</v>
      </c>
      <c r="O5110" s="53" t="str">
        <f ca="1"/>
        <v>1913-12</v>
      </c>
    </row>
    <row r="5111" spans="12:15" x14ac:dyDescent="0.4">
      <c r="L5111" s="56">
        <f ca="1"/>
        <v>5110</v>
      </c>
      <c r="M5111" s="53">
        <f ca="1"/>
        <v>1913</v>
      </c>
      <c r="N5111" s="53">
        <f ca="1"/>
        <v>12</v>
      </c>
      <c r="O5111" s="53" t="str">
        <f ca="1"/>
        <v>1913-12</v>
      </c>
    </row>
    <row r="5112" spans="12:15" x14ac:dyDescent="0.4">
      <c r="L5112" s="56">
        <f ca="1"/>
        <v>5111</v>
      </c>
      <c r="M5112" s="53">
        <f ca="1"/>
        <v>1913</v>
      </c>
      <c r="N5112" s="53">
        <f ca="1"/>
        <v>12</v>
      </c>
      <c r="O5112" s="53" t="str">
        <f ca="1"/>
        <v>1913-12</v>
      </c>
    </row>
    <row r="5113" spans="12:15" x14ac:dyDescent="0.4">
      <c r="L5113" s="56">
        <f ca="1"/>
        <v>5112</v>
      </c>
      <c r="M5113" s="53">
        <f ca="1"/>
        <v>1913</v>
      </c>
      <c r="N5113" s="53">
        <f ca="1"/>
        <v>12</v>
      </c>
      <c r="O5113" s="53" t="str">
        <f ca="1"/>
        <v>1913-12</v>
      </c>
    </row>
    <row r="5114" spans="12:15" x14ac:dyDescent="0.4">
      <c r="L5114" s="56">
        <f ca="1"/>
        <v>5113</v>
      </c>
      <c r="M5114" s="53">
        <f ca="1"/>
        <v>1913</v>
      </c>
      <c r="N5114" s="53">
        <f ca="1"/>
        <v>12</v>
      </c>
      <c r="O5114" s="53" t="str">
        <f ca="1"/>
        <v>1913-12</v>
      </c>
    </row>
    <row r="5115" spans="12:15" x14ac:dyDescent="0.4">
      <c r="L5115" s="56">
        <f ca="1"/>
        <v>5114</v>
      </c>
      <c r="M5115" s="53">
        <f ca="1"/>
        <v>1913</v>
      </c>
      <c r="N5115" s="53">
        <f ca="1"/>
        <v>12</v>
      </c>
      <c r="O5115" s="53" t="str">
        <f ca="1"/>
        <v>1913-12</v>
      </c>
    </row>
    <row r="5116" spans="12:15" x14ac:dyDescent="0.4">
      <c r="L5116" s="56">
        <f ca="1"/>
        <v>5115</v>
      </c>
      <c r="M5116" s="53">
        <f ca="1"/>
        <v>1914</v>
      </c>
      <c r="N5116" s="53">
        <f ca="1"/>
        <v>1</v>
      </c>
      <c r="O5116" s="53" t="str">
        <f ca="1"/>
        <v>1914-01</v>
      </c>
    </row>
    <row r="5117" spans="12:15" x14ac:dyDescent="0.4">
      <c r="L5117" s="56">
        <f ca="1"/>
        <v>5116</v>
      </c>
      <c r="M5117" s="53">
        <f ca="1"/>
        <v>1914</v>
      </c>
      <c r="N5117" s="53">
        <f ca="1"/>
        <v>1</v>
      </c>
      <c r="O5117" s="53" t="str">
        <f ca="1"/>
        <v>1914-01</v>
      </c>
    </row>
    <row r="5118" spans="12:15" x14ac:dyDescent="0.4">
      <c r="L5118" s="56">
        <f ca="1"/>
        <v>5117</v>
      </c>
      <c r="M5118" s="53">
        <f ca="1"/>
        <v>1914</v>
      </c>
      <c r="N5118" s="53">
        <f ca="1"/>
        <v>1</v>
      </c>
      <c r="O5118" s="53" t="str">
        <f ca="1"/>
        <v>1914-01</v>
      </c>
    </row>
    <row r="5119" spans="12:15" x14ac:dyDescent="0.4">
      <c r="L5119" s="56">
        <f ca="1"/>
        <v>5118</v>
      </c>
      <c r="M5119" s="53">
        <f ca="1"/>
        <v>1914</v>
      </c>
      <c r="N5119" s="53">
        <f ca="1"/>
        <v>1</v>
      </c>
      <c r="O5119" s="53" t="str">
        <f ca="1"/>
        <v>1914-01</v>
      </c>
    </row>
    <row r="5120" spans="12:15" x14ac:dyDescent="0.4">
      <c r="L5120" s="56">
        <f ca="1"/>
        <v>5119</v>
      </c>
      <c r="M5120" s="53">
        <f ca="1"/>
        <v>1914</v>
      </c>
      <c r="N5120" s="53">
        <f ca="1"/>
        <v>1</v>
      </c>
      <c r="O5120" s="53" t="str">
        <f ca="1"/>
        <v>1914-01</v>
      </c>
    </row>
    <row r="5121" spans="12:15" x14ac:dyDescent="0.4">
      <c r="L5121" s="56">
        <f ca="1"/>
        <v>5120</v>
      </c>
      <c r="M5121" s="53">
        <f ca="1"/>
        <v>1914</v>
      </c>
      <c r="N5121" s="53">
        <f ca="1"/>
        <v>1</v>
      </c>
      <c r="O5121" s="53" t="str">
        <f ca="1"/>
        <v>1914-01</v>
      </c>
    </row>
    <row r="5122" spans="12:15" x14ac:dyDescent="0.4">
      <c r="L5122" s="56">
        <f ca="1"/>
        <v>5121</v>
      </c>
      <c r="M5122" s="53">
        <f ca="1"/>
        <v>1914</v>
      </c>
      <c r="N5122" s="53">
        <f ca="1"/>
        <v>1</v>
      </c>
      <c r="O5122" s="53" t="str">
        <f ca="1"/>
        <v>1914-01</v>
      </c>
    </row>
    <row r="5123" spans="12:15" x14ac:dyDescent="0.4">
      <c r="L5123" s="56">
        <f ca="1"/>
        <v>5122</v>
      </c>
      <c r="M5123" s="53">
        <f ca="1"/>
        <v>1914</v>
      </c>
      <c r="N5123" s="53">
        <f ca="1"/>
        <v>1</v>
      </c>
      <c r="O5123" s="53" t="str">
        <f ca="1"/>
        <v>1914-01</v>
      </c>
    </row>
    <row r="5124" spans="12:15" x14ac:dyDescent="0.4">
      <c r="L5124" s="56">
        <f ca="1"/>
        <v>5123</v>
      </c>
      <c r="M5124" s="53">
        <f ca="1"/>
        <v>1914</v>
      </c>
      <c r="N5124" s="53">
        <f ca="1"/>
        <v>1</v>
      </c>
      <c r="O5124" s="53" t="str">
        <f ca="1"/>
        <v>1914-01</v>
      </c>
    </row>
    <row r="5125" spans="12:15" x14ac:dyDescent="0.4">
      <c r="L5125" s="56">
        <f ca="1"/>
        <v>5124</v>
      </c>
      <c r="M5125" s="53">
        <f ca="1"/>
        <v>1914</v>
      </c>
      <c r="N5125" s="53">
        <f ca="1"/>
        <v>1</v>
      </c>
      <c r="O5125" s="53" t="str">
        <f ca="1"/>
        <v>1914-01</v>
      </c>
    </row>
    <row r="5126" spans="12:15" x14ac:dyDescent="0.4">
      <c r="L5126" s="56">
        <f ca="1"/>
        <v>5125</v>
      </c>
      <c r="M5126" s="53">
        <f ca="1"/>
        <v>1914</v>
      </c>
      <c r="N5126" s="53">
        <f ca="1"/>
        <v>1</v>
      </c>
      <c r="O5126" s="53" t="str">
        <f ca="1"/>
        <v>1914-01</v>
      </c>
    </row>
    <row r="5127" spans="12:15" x14ac:dyDescent="0.4">
      <c r="L5127" s="56">
        <f ca="1"/>
        <v>5126</v>
      </c>
      <c r="M5127" s="53">
        <f ca="1"/>
        <v>1914</v>
      </c>
      <c r="N5127" s="53">
        <f ca="1"/>
        <v>1</v>
      </c>
      <c r="O5127" s="53" t="str">
        <f ca="1"/>
        <v>1914-01</v>
      </c>
    </row>
    <row r="5128" spans="12:15" x14ac:dyDescent="0.4">
      <c r="L5128" s="56">
        <f ca="1"/>
        <v>5127</v>
      </c>
      <c r="M5128" s="53">
        <f ca="1"/>
        <v>1914</v>
      </c>
      <c r="N5128" s="53">
        <f ca="1"/>
        <v>1</v>
      </c>
      <c r="O5128" s="53" t="str">
        <f ca="1"/>
        <v>1914-01</v>
      </c>
    </row>
    <row r="5129" spans="12:15" x14ac:dyDescent="0.4">
      <c r="L5129" s="56">
        <f ca="1"/>
        <v>5128</v>
      </c>
      <c r="M5129" s="53">
        <f ca="1"/>
        <v>1914</v>
      </c>
      <c r="N5129" s="53">
        <f ca="1"/>
        <v>1</v>
      </c>
      <c r="O5129" s="53" t="str">
        <f ca="1"/>
        <v>1914-01</v>
      </c>
    </row>
    <row r="5130" spans="12:15" x14ac:dyDescent="0.4">
      <c r="L5130" s="56">
        <f ca="1"/>
        <v>5129</v>
      </c>
      <c r="M5130" s="53">
        <f ca="1"/>
        <v>1914</v>
      </c>
      <c r="N5130" s="53">
        <f ca="1"/>
        <v>1</v>
      </c>
      <c r="O5130" s="53" t="str">
        <f ca="1"/>
        <v>1914-01</v>
      </c>
    </row>
    <row r="5131" spans="12:15" x14ac:dyDescent="0.4">
      <c r="L5131" s="56">
        <f ca="1"/>
        <v>5130</v>
      </c>
      <c r="M5131" s="53">
        <f ca="1"/>
        <v>1914</v>
      </c>
      <c r="N5131" s="53">
        <f ca="1"/>
        <v>1</v>
      </c>
      <c r="O5131" s="53" t="str">
        <f ca="1"/>
        <v>1914-01</v>
      </c>
    </row>
    <row r="5132" spans="12:15" x14ac:dyDescent="0.4">
      <c r="L5132" s="56">
        <f ca="1"/>
        <v>5131</v>
      </c>
      <c r="M5132" s="53">
        <f ca="1"/>
        <v>1914</v>
      </c>
      <c r="N5132" s="53">
        <f ca="1"/>
        <v>1</v>
      </c>
      <c r="O5132" s="53" t="str">
        <f ca="1"/>
        <v>1914-01</v>
      </c>
    </row>
    <row r="5133" spans="12:15" x14ac:dyDescent="0.4">
      <c r="L5133" s="56">
        <f ca="1"/>
        <v>5132</v>
      </c>
      <c r="M5133" s="53">
        <f ca="1"/>
        <v>1914</v>
      </c>
      <c r="N5133" s="53">
        <f ca="1"/>
        <v>1</v>
      </c>
      <c r="O5133" s="53" t="str">
        <f ca="1"/>
        <v>1914-01</v>
      </c>
    </row>
    <row r="5134" spans="12:15" x14ac:dyDescent="0.4">
      <c r="L5134" s="56">
        <f ca="1"/>
        <v>5133</v>
      </c>
      <c r="M5134" s="53">
        <f ca="1"/>
        <v>1914</v>
      </c>
      <c r="N5134" s="53">
        <f ca="1"/>
        <v>1</v>
      </c>
      <c r="O5134" s="53" t="str">
        <f ca="1"/>
        <v>1914-01</v>
      </c>
    </row>
    <row r="5135" spans="12:15" x14ac:dyDescent="0.4">
      <c r="L5135" s="56">
        <f ca="1"/>
        <v>5134</v>
      </c>
      <c r="M5135" s="53">
        <f ca="1"/>
        <v>1914</v>
      </c>
      <c r="N5135" s="53">
        <f ca="1"/>
        <v>1</v>
      </c>
      <c r="O5135" s="53" t="str">
        <f ca="1"/>
        <v>1914-01</v>
      </c>
    </row>
    <row r="5136" spans="12:15" x14ac:dyDescent="0.4">
      <c r="L5136" s="56">
        <f ca="1"/>
        <v>5135</v>
      </c>
      <c r="M5136" s="53">
        <f ca="1"/>
        <v>1914</v>
      </c>
      <c r="N5136" s="53">
        <f ca="1"/>
        <v>1</v>
      </c>
      <c r="O5136" s="53" t="str">
        <f ca="1"/>
        <v>1914-01</v>
      </c>
    </row>
    <row r="5137" spans="12:15" x14ac:dyDescent="0.4">
      <c r="L5137" s="56">
        <f ca="1"/>
        <v>5136</v>
      </c>
      <c r="M5137" s="53">
        <f ca="1"/>
        <v>1914</v>
      </c>
      <c r="N5137" s="53">
        <f ca="1"/>
        <v>1</v>
      </c>
      <c r="O5137" s="53" t="str">
        <f ca="1"/>
        <v>1914-01</v>
      </c>
    </row>
    <row r="5138" spans="12:15" x14ac:dyDescent="0.4">
      <c r="L5138" s="56">
        <f ca="1"/>
        <v>5137</v>
      </c>
      <c r="M5138" s="53">
        <f ca="1"/>
        <v>1914</v>
      </c>
      <c r="N5138" s="53">
        <f ca="1"/>
        <v>1</v>
      </c>
      <c r="O5138" s="53" t="str">
        <f ca="1"/>
        <v>1914-01</v>
      </c>
    </row>
    <row r="5139" spans="12:15" x14ac:dyDescent="0.4">
      <c r="L5139" s="56">
        <f ca="1"/>
        <v>5138</v>
      </c>
      <c r="M5139" s="53">
        <f ca="1"/>
        <v>1914</v>
      </c>
      <c r="N5139" s="53">
        <f ca="1"/>
        <v>1</v>
      </c>
      <c r="O5139" s="53" t="str">
        <f ca="1"/>
        <v>1914-01</v>
      </c>
    </row>
    <row r="5140" spans="12:15" x14ac:dyDescent="0.4">
      <c r="L5140" s="56">
        <f ca="1"/>
        <v>5139</v>
      </c>
      <c r="M5140" s="53">
        <f ca="1"/>
        <v>1914</v>
      </c>
      <c r="N5140" s="53">
        <f ca="1"/>
        <v>1</v>
      </c>
      <c r="O5140" s="53" t="str">
        <f ca="1"/>
        <v>1914-01</v>
      </c>
    </row>
    <row r="5141" spans="12:15" x14ac:dyDescent="0.4">
      <c r="L5141" s="56">
        <f ca="1"/>
        <v>5140</v>
      </c>
      <c r="M5141" s="53">
        <f ca="1"/>
        <v>1914</v>
      </c>
      <c r="N5141" s="53">
        <f ca="1"/>
        <v>1</v>
      </c>
      <c r="O5141" s="53" t="str">
        <f ca="1"/>
        <v>1914-01</v>
      </c>
    </row>
    <row r="5142" spans="12:15" x14ac:dyDescent="0.4">
      <c r="L5142" s="56">
        <f ca="1"/>
        <v>5141</v>
      </c>
      <c r="M5142" s="53">
        <f ca="1"/>
        <v>1914</v>
      </c>
      <c r="N5142" s="53">
        <f ca="1"/>
        <v>1</v>
      </c>
      <c r="O5142" s="53" t="str">
        <f ca="1"/>
        <v>1914-01</v>
      </c>
    </row>
    <row r="5143" spans="12:15" x14ac:dyDescent="0.4">
      <c r="L5143" s="56">
        <f ca="1"/>
        <v>5142</v>
      </c>
      <c r="M5143" s="53">
        <f ca="1"/>
        <v>1914</v>
      </c>
      <c r="N5143" s="53">
        <f ca="1"/>
        <v>1</v>
      </c>
      <c r="O5143" s="53" t="str">
        <f ca="1"/>
        <v>1914-01</v>
      </c>
    </row>
    <row r="5144" spans="12:15" x14ac:dyDescent="0.4">
      <c r="L5144" s="56">
        <f ca="1"/>
        <v>5143</v>
      </c>
      <c r="M5144" s="53">
        <f ca="1"/>
        <v>1914</v>
      </c>
      <c r="N5144" s="53">
        <f ca="1"/>
        <v>1</v>
      </c>
      <c r="O5144" s="53" t="str">
        <f ca="1"/>
        <v>1914-01</v>
      </c>
    </row>
    <row r="5145" spans="12:15" x14ac:dyDescent="0.4">
      <c r="L5145" s="56">
        <f ca="1"/>
        <v>5144</v>
      </c>
      <c r="M5145" s="53">
        <f ca="1"/>
        <v>1914</v>
      </c>
      <c r="N5145" s="53">
        <f ca="1"/>
        <v>1</v>
      </c>
      <c r="O5145" s="53" t="str">
        <f ca="1"/>
        <v>1914-01</v>
      </c>
    </row>
    <row r="5146" spans="12:15" x14ac:dyDescent="0.4">
      <c r="L5146" s="56">
        <f ca="1"/>
        <v>5145</v>
      </c>
      <c r="M5146" s="53">
        <f ca="1"/>
        <v>1914</v>
      </c>
      <c r="N5146" s="53">
        <f ca="1"/>
        <v>1</v>
      </c>
      <c r="O5146" s="53" t="str">
        <f ca="1"/>
        <v>1914-01</v>
      </c>
    </row>
    <row r="5147" spans="12:15" x14ac:dyDescent="0.4">
      <c r="L5147" s="56">
        <f ca="1"/>
        <v>5146</v>
      </c>
      <c r="M5147" s="53">
        <f ca="1"/>
        <v>1914</v>
      </c>
      <c r="N5147" s="53">
        <f ca="1"/>
        <v>2</v>
      </c>
      <c r="O5147" s="53" t="str">
        <f ca="1"/>
        <v>1914-02</v>
      </c>
    </row>
    <row r="5148" spans="12:15" x14ac:dyDescent="0.4">
      <c r="L5148" s="56">
        <f ca="1"/>
        <v>5147</v>
      </c>
      <c r="M5148" s="53">
        <f ca="1"/>
        <v>1914</v>
      </c>
      <c r="N5148" s="53">
        <f ca="1"/>
        <v>2</v>
      </c>
      <c r="O5148" s="53" t="str">
        <f ca="1"/>
        <v>1914-02</v>
      </c>
    </row>
    <row r="5149" spans="12:15" x14ac:dyDescent="0.4">
      <c r="L5149" s="56">
        <f ca="1"/>
        <v>5148</v>
      </c>
      <c r="M5149" s="53">
        <f ca="1"/>
        <v>1914</v>
      </c>
      <c r="N5149" s="53">
        <f ca="1"/>
        <v>2</v>
      </c>
      <c r="O5149" s="53" t="str">
        <f ca="1"/>
        <v>1914-02</v>
      </c>
    </row>
    <row r="5150" spans="12:15" x14ac:dyDescent="0.4">
      <c r="L5150" s="56">
        <f ca="1"/>
        <v>5149</v>
      </c>
      <c r="M5150" s="53">
        <f ca="1"/>
        <v>1914</v>
      </c>
      <c r="N5150" s="53">
        <f ca="1"/>
        <v>2</v>
      </c>
      <c r="O5150" s="53" t="str">
        <f ca="1"/>
        <v>1914-02</v>
      </c>
    </row>
    <row r="5151" spans="12:15" x14ac:dyDescent="0.4">
      <c r="L5151" s="56">
        <f ca="1"/>
        <v>5150</v>
      </c>
      <c r="M5151" s="53">
        <f ca="1"/>
        <v>1914</v>
      </c>
      <c r="N5151" s="53">
        <f ca="1"/>
        <v>2</v>
      </c>
      <c r="O5151" s="53" t="str">
        <f ca="1"/>
        <v>1914-02</v>
      </c>
    </row>
    <row r="5152" spans="12:15" x14ac:dyDescent="0.4">
      <c r="L5152" s="56">
        <f ca="1"/>
        <v>5151</v>
      </c>
      <c r="M5152" s="53">
        <f ca="1"/>
        <v>1914</v>
      </c>
      <c r="N5152" s="53">
        <f ca="1"/>
        <v>2</v>
      </c>
      <c r="O5152" s="53" t="str">
        <f ca="1"/>
        <v>1914-02</v>
      </c>
    </row>
    <row r="5153" spans="12:15" x14ac:dyDescent="0.4">
      <c r="L5153" s="56">
        <f ca="1"/>
        <v>5152</v>
      </c>
      <c r="M5153" s="53">
        <f ca="1"/>
        <v>1914</v>
      </c>
      <c r="N5153" s="53">
        <f ca="1"/>
        <v>2</v>
      </c>
      <c r="O5153" s="53" t="str">
        <f ca="1"/>
        <v>1914-02</v>
      </c>
    </row>
    <row r="5154" spans="12:15" x14ac:dyDescent="0.4">
      <c r="L5154" s="56">
        <f ca="1"/>
        <v>5153</v>
      </c>
      <c r="M5154" s="53">
        <f ca="1"/>
        <v>1914</v>
      </c>
      <c r="N5154" s="53">
        <f ca="1"/>
        <v>2</v>
      </c>
      <c r="O5154" s="53" t="str">
        <f ca="1"/>
        <v>1914-02</v>
      </c>
    </row>
    <row r="5155" spans="12:15" x14ac:dyDescent="0.4">
      <c r="L5155" s="56">
        <f ca="1"/>
        <v>5154</v>
      </c>
      <c r="M5155" s="53">
        <f ca="1"/>
        <v>1914</v>
      </c>
      <c r="N5155" s="53">
        <f ca="1"/>
        <v>2</v>
      </c>
      <c r="O5155" s="53" t="str">
        <f ca="1"/>
        <v>1914-02</v>
      </c>
    </row>
    <row r="5156" spans="12:15" x14ac:dyDescent="0.4">
      <c r="L5156" s="56">
        <f ca="1"/>
        <v>5155</v>
      </c>
      <c r="M5156" s="53">
        <f ca="1"/>
        <v>1914</v>
      </c>
      <c r="N5156" s="53">
        <f ca="1"/>
        <v>2</v>
      </c>
      <c r="O5156" s="53" t="str">
        <f ca="1"/>
        <v>1914-02</v>
      </c>
    </row>
    <row r="5157" spans="12:15" x14ac:dyDescent="0.4">
      <c r="L5157" s="56">
        <f ca="1"/>
        <v>5156</v>
      </c>
      <c r="M5157" s="53">
        <f ca="1"/>
        <v>1914</v>
      </c>
      <c r="N5157" s="53">
        <f ca="1"/>
        <v>2</v>
      </c>
      <c r="O5157" s="53" t="str">
        <f ca="1"/>
        <v>1914-02</v>
      </c>
    </row>
    <row r="5158" spans="12:15" x14ac:dyDescent="0.4">
      <c r="L5158" s="56">
        <f ca="1"/>
        <v>5157</v>
      </c>
      <c r="M5158" s="53">
        <f ca="1"/>
        <v>1914</v>
      </c>
      <c r="N5158" s="53">
        <f ca="1"/>
        <v>2</v>
      </c>
      <c r="O5158" s="53" t="str">
        <f ca="1"/>
        <v>1914-02</v>
      </c>
    </row>
    <row r="5159" spans="12:15" x14ac:dyDescent="0.4">
      <c r="L5159" s="56">
        <f ca="1"/>
        <v>5158</v>
      </c>
      <c r="M5159" s="53">
        <f ca="1"/>
        <v>1914</v>
      </c>
      <c r="N5159" s="53">
        <f ca="1"/>
        <v>2</v>
      </c>
      <c r="O5159" s="53" t="str">
        <f ca="1"/>
        <v>1914-02</v>
      </c>
    </row>
    <row r="5160" spans="12:15" x14ac:dyDescent="0.4">
      <c r="L5160" s="56">
        <f ca="1"/>
        <v>5159</v>
      </c>
      <c r="M5160" s="53">
        <f ca="1"/>
        <v>1914</v>
      </c>
      <c r="N5160" s="53">
        <f ca="1"/>
        <v>2</v>
      </c>
      <c r="O5160" s="53" t="str">
        <f ca="1"/>
        <v>1914-02</v>
      </c>
    </row>
    <row r="5161" spans="12:15" x14ac:dyDescent="0.4">
      <c r="L5161" s="56">
        <f ca="1"/>
        <v>5160</v>
      </c>
      <c r="M5161" s="53">
        <f ca="1"/>
        <v>1914</v>
      </c>
      <c r="N5161" s="53">
        <f ca="1"/>
        <v>2</v>
      </c>
      <c r="O5161" s="53" t="str">
        <f ca="1"/>
        <v>1914-02</v>
      </c>
    </row>
    <row r="5162" spans="12:15" x14ac:dyDescent="0.4">
      <c r="L5162" s="56">
        <f ca="1"/>
        <v>5161</v>
      </c>
      <c r="M5162" s="53">
        <f ca="1"/>
        <v>1914</v>
      </c>
      <c r="N5162" s="53">
        <f ca="1"/>
        <v>2</v>
      </c>
      <c r="O5162" s="53" t="str">
        <f ca="1"/>
        <v>1914-02</v>
      </c>
    </row>
    <row r="5163" spans="12:15" x14ac:dyDescent="0.4">
      <c r="L5163" s="56">
        <f ca="1"/>
        <v>5162</v>
      </c>
      <c r="M5163" s="53">
        <f ca="1"/>
        <v>1914</v>
      </c>
      <c r="N5163" s="53">
        <f ca="1"/>
        <v>2</v>
      </c>
      <c r="O5163" s="53" t="str">
        <f ca="1"/>
        <v>1914-02</v>
      </c>
    </row>
    <row r="5164" spans="12:15" x14ac:dyDescent="0.4">
      <c r="L5164" s="56">
        <f ca="1"/>
        <v>5163</v>
      </c>
      <c r="M5164" s="53">
        <f ca="1"/>
        <v>1914</v>
      </c>
      <c r="N5164" s="53">
        <f ca="1"/>
        <v>2</v>
      </c>
      <c r="O5164" s="53" t="str">
        <f ca="1"/>
        <v>1914-02</v>
      </c>
    </row>
    <row r="5165" spans="12:15" x14ac:dyDescent="0.4">
      <c r="L5165" s="56">
        <f ca="1"/>
        <v>5164</v>
      </c>
      <c r="M5165" s="53">
        <f ca="1"/>
        <v>1914</v>
      </c>
      <c r="N5165" s="53">
        <f ca="1"/>
        <v>2</v>
      </c>
      <c r="O5165" s="53" t="str">
        <f ca="1"/>
        <v>1914-02</v>
      </c>
    </row>
    <row r="5166" spans="12:15" x14ac:dyDescent="0.4">
      <c r="L5166" s="56">
        <f ca="1"/>
        <v>5165</v>
      </c>
      <c r="M5166" s="53">
        <f ca="1"/>
        <v>1914</v>
      </c>
      <c r="N5166" s="53">
        <f ca="1"/>
        <v>2</v>
      </c>
      <c r="O5166" s="53" t="str">
        <f ca="1"/>
        <v>1914-02</v>
      </c>
    </row>
    <row r="5167" spans="12:15" x14ac:dyDescent="0.4">
      <c r="L5167" s="56">
        <f ca="1"/>
        <v>5166</v>
      </c>
      <c r="M5167" s="53">
        <f ca="1"/>
        <v>1914</v>
      </c>
      <c r="N5167" s="53">
        <f ca="1"/>
        <v>2</v>
      </c>
      <c r="O5167" s="53" t="str">
        <f ca="1"/>
        <v>1914-02</v>
      </c>
    </row>
    <row r="5168" spans="12:15" x14ac:dyDescent="0.4">
      <c r="L5168" s="56">
        <f ca="1"/>
        <v>5167</v>
      </c>
      <c r="M5168" s="53">
        <f ca="1"/>
        <v>1914</v>
      </c>
      <c r="N5168" s="53">
        <f ca="1"/>
        <v>2</v>
      </c>
      <c r="O5168" s="53" t="str">
        <f ca="1"/>
        <v>1914-02</v>
      </c>
    </row>
    <row r="5169" spans="12:15" x14ac:dyDescent="0.4">
      <c r="L5169" s="56">
        <f ca="1"/>
        <v>5168</v>
      </c>
      <c r="M5169" s="53">
        <f ca="1"/>
        <v>1914</v>
      </c>
      <c r="N5169" s="53">
        <f ca="1"/>
        <v>2</v>
      </c>
      <c r="O5169" s="53" t="str">
        <f ca="1"/>
        <v>1914-02</v>
      </c>
    </row>
    <row r="5170" spans="12:15" x14ac:dyDescent="0.4">
      <c r="L5170" s="56">
        <f ca="1"/>
        <v>5169</v>
      </c>
      <c r="M5170" s="53">
        <f ca="1"/>
        <v>1914</v>
      </c>
      <c r="N5170" s="53">
        <f ca="1"/>
        <v>2</v>
      </c>
      <c r="O5170" s="53" t="str">
        <f ca="1"/>
        <v>1914-02</v>
      </c>
    </row>
    <row r="5171" spans="12:15" x14ac:dyDescent="0.4">
      <c r="L5171" s="56">
        <f ca="1"/>
        <v>5170</v>
      </c>
      <c r="M5171" s="53">
        <f ca="1"/>
        <v>1914</v>
      </c>
      <c r="N5171" s="53">
        <f ca="1"/>
        <v>2</v>
      </c>
      <c r="O5171" s="53" t="str">
        <f ca="1"/>
        <v>1914-02</v>
      </c>
    </row>
    <row r="5172" spans="12:15" x14ac:dyDescent="0.4">
      <c r="L5172" s="56">
        <f ca="1"/>
        <v>5171</v>
      </c>
      <c r="M5172" s="53">
        <f ca="1"/>
        <v>1914</v>
      </c>
      <c r="N5172" s="53">
        <f ca="1"/>
        <v>2</v>
      </c>
      <c r="O5172" s="53" t="str">
        <f ca="1"/>
        <v>1914-02</v>
      </c>
    </row>
    <row r="5173" spans="12:15" x14ac:dyDescent="0.4">
      <c r="L5173" s="56">
        <f ca="1"/>
        <v>5172</v>
      </c>
      <c r="M5173" s="53">
        <f ca="1"/>
        <v>1914</v>
      </c>
      <c r="N5173" s="53">
        <f ca="1"/>
        <v>2</v>
      </c>
      <c r="O5173" s="53" t="str">
        <f ca="1"/>
        <v>1914-02</v>
      </c>
    </row>
    <row r="5174" spans="12:15" x14ac:dyDescent="0.4">
      <c r="L5174" s="56">
        <f ca="1"/>
        <v>5173</v>
      </c>
      <c r="M5174" s="53">
        <f ca="1"/>
        <v>1914</v>
      </c>
      <c r="N5174" s="53">
        <f ca="1"/>
        <v>2</v>
      </c>
      <c r="O5174" s="53" t="str">
        <f ca="1"/>
        <v>1914-02</v>
      </c>
    </row>
    <row r="5175" spans="12:15" x14ac:dyDescent="0.4">
      <c r="L5175" s="56">
        <f ca="1"/>
        <v>5174</v>
      </c>
      <c r="M5175" s="53">
        <f ca="1"/>
        <v>1914</v>
      </c>
      <c r="N5175" s="53">
        <f ca="1"/>
        <v>3</v>
      </c>
      <c r="O5175" s="53" t="str">
        <f ca="1"/>
        <v>1914-03</v>
      </c>
    </row>
    <row r="5176" spans="12:15" x14ac:dyDescent="0.4">
      <c r="L5176" s="56">
        <f ca="1"/>
        <v>5175</v>
      </c>
      <c r="M5176" s="53">
        <f ca="1"/>
        <v>1914</v>
      </c>
      <c r="N5176" s="53">
        <f ca="1"/>
        <v>3</v>
      </c>
      <c r="O5176" s="53" t="str">
        <f ca="1"/>
        <v>1914-03</v>
      </c>
    </row>
    <row r="5177" spans="12:15" x14ac:dyDescent="0.4">
      <c r="L5177" s="56">
        <f ca="1"/>
        <v>5176</v>
      </c>
      <c r="M5177" s="53">
        <f ca="1"/>
        <v>1914</v>
      </c>
      <c r="N5177" s="53">
        <f ca="1"/>
        <v>3</v>
      </c>
      <c r="O5177" s="53" t="str">
        <f ca="1"/>
        <v>1914-03</v>
      </c>
    </row>
    <row r="5178" spans="12:15" x14ac:dyDescent="0.4">
      <c r="L5178" s="56">
        <f ca="1"/>
        <v>5177</v>
      </c>
      <c r="M5178" s="53">
        <f ca="1"/>
        <v>1914</v>
      </c>
      <c r="N5178" s="53">
        <f ca="1"/>
        <v>3</v>
      </c>
      <c r="O5178" s="53" t="str">
        <f ca="1"/>
        <v>1914-03</v>
      </c>
    </row>
    <row r="5179" spans="12:15" x14ac:dyDescent="0.4">
      <c r="L5179" s="56">
        <f ca="1"/>
        <v>5178</v>
      </c>
      <c r="M5179" s="53">
        <f ca="1"/>
        <v>1914</v>
      </c>
      <c r="N5179" s="53">
        <f ca="1"/>
        <v>3</v>
      </c>
      <c r="O5179" s="53" t="str">
        <f ca="1"/>
        <v>1914-03</v>
      </c>
    </row>
    <row r="5180" spans="12:15" x14ac:dyDescent="0.4">
      <c r="L5180" s="56">
        <f ca="1"/>
        <v>5179</v>
      </c>
      <c r="M5180" s="53">
        <f ca="1"/>
        <v>1914</v>
      </c>
      <c r="N5180" s="53">
        <f ca="1"/>
        <v>3</v>
      </c>
      <c r="O5180" s="53" t="str">
        <f ca="1"/>
        <v>1914-03</v>
      </c>
    </row>
    <row r="5181" spans="12:15" x14ac:dyDescent="0.4">
      <c r="L5181" s="56">
        <f ca="1"/>
        <v>5180</v>
      </c>
      <c r="M5181" s="53">
        <f ca="1"/>
        <v>1914</v>
      </c>
      <c r="N5181" s="53">
        <f ca="1"/>
        <v>3</v>
      </c>
      <c r="O5181" s="53" t="str">
        <f ca="1"/>
        <v>1914-03</v>
      </c>
    </row>
    <row r="5182" spans="12:15" x14ac:dyDescent="0.4">
      <c r="L5182" s="56">
        <f ca="1"/>
        <v>5181</v>
      </c>
      <c r="M5182" s="53">
        <f ca="1"/>
        <v>1914</v>
      </c>
      <c r="N5182" s="53">
        <f ca="1"/>
        <v>3</v>
      </c>
      <c r="O5182" s="53" t="str">
        <f ca="1"/>
        <v>1914-03</v>
      </c>
    </row>
    <row r="5183" spans="12:15" x14ac:dyDescent="0.4">
      <c r="L5183" s="56">
        <f ca="1"/>
        <v>5182</v>
      </c>
      <c r="M5183" s="53">
        <f ca="1"/>
        <v>1914</v>
      </c>
      <c r="N5183" s="53">
        <f ca="1"/>
        <v>3</v>
      </c>
      <c r="O5183" s="53" t="str">
        <f ca="1"/>
        <v>1914-03</v>
      </c>
    </row>
    <row r="5184" spans="12:15" x14ac:dyDescent="0.4">
      <c r="L5184" s="56">
        <f ca="1"/>
        <v>5183</v>
      </c>
      <c r="M5184" s="53">
        <f ca="1"/>
        <v>1914</v>
      </c>
      <c r="N5184" s="53">
        <f ca="1"/>
        <v>3</v>
      </c>
      <c r="O5184" s="53" t="str">
        <f ca="1"/>
        <v>1914-03</v>
      </c>
    </row>
    <row r="5185" spans="12:15" x14ac:dyDescent="0.4">
      <c r="L5185" s="56">
        <f ca="1"/>
        <v>5184</v>
      </c>
      <c r="M5185" s="53">
        <f ca="1"/>
        <v>1914</v>
      </c>
      <c r="N5185" s="53">
        <f ca="1"/>
        <v>3</v>
      </c>
      <c r="O5185" s="53" t="str">
        <f ca="1"/>
        <v>1914-03</v>
      </c>
    </row>
    <row r="5186" spans="12:15" x14ac:dyDescent="0.4">
      <c r="L5186" s="56">
        <f ca="1"/>
        <v>5185</v>
      </c>
      <c r="M5186" s="53">
        <f ca="1"/>
        <v>1914</v>
      </c>
      <c r="N5186" s="53">
        <f ca="1"/>
        <v>3</v>
      </c>
      <c r="O5186" s="53" t="str">
        <f ca="1"/>
        <v>1914-03</v>
      </c>
    </row>
    <row r="5187" spans="12:15" x14ac:dyDescent="0.4">
      <c r="L5187" s="56">
        <f ca="1"/>
        <v>5186</v>
      </c>
      <c r="M5187" s="53">
        <f ca="1"/>
        <v>1914</v>
      </c>
      <c r="N5187" s="53">
        <f ca="1"/>
        <v>3</v>
      </c>
      <c r="O5187" s="53" t="str">
        <f ca="1"/>
        <v>1914-03</v>
      </c>
    </row>
    <row r="5188" spans="12:15" x14ac:dyDescent="0.4">
      <c r="L5188" s="56">
        <f ca="1"/>
        <v>5187</v>
      </c>
      <c r="M5188" s="53">
        <f ca="1"/>
        <v>1914</v>
      </c>
      <c r="N5188" s="53">
        <f ca="1"/>
        <v>3</v>
      </c>
      <c r="O5188" s="53" t="str">
        <f ca="1"/>
        <v>1914-03</v>
      </c>
    </row>
    <row r="5189" spans="12:15" x14ac:dyDescent="0.4">
      <c r="L5189" s="56">
        <f ca="1"/>
        <v>5188</v>
      </c>
      <c r="M5189" s="53">
        <f ca="1"/>
        <v>1914</v>
      </c>
      <c r="N5189" s="53">
        <f ca="1"/>
        <v>3</v>
      </c>
      <c r="O5189" s="53" t="str">
        <f ca="1"/>
        <v>1914-03</v>
      </c>
    </row>
    <row r="5190" spans="12:15" x14ac:dyDescent="0.4">
      <c r="L5190" s="56">
        <f ca="1"/>
        <v>5189</v>
      </c>
      <c r="M5190" s="53">
        <f ca="1"/>
        <v>1914</v>
      </c>
      <c r="N5190" s="53">
        <f ca="1"/>
        <v>3</v>
      </c>
      <c r="O5190" s="53" t="str">
        <f ca="1"/>
        <v>1914-03</v>
      </c>
    </row>
    <row r="5191" spans="12:15" x14ac:dyDescent="0.4">
      <c r="L5191" s="56">
        <f ca="1"/>
        <v>5190</v>
      </c>
      <c r="M5191" s="53">
        <f ca="1"/>
        <v>1914</v>
      </c>
      <c r="N5191" s="53">
        <f ca="1"/>
        <v>3</v>
      </c>
      <c r="O5191" s="53" t="str">
        <f ca="1"/>
        <v>1914-03</v>
      </c>
    </row>
    <row r="5192" spans="12:15" x14ac:dyDescent="0.4">
      <c r="L5192" s="56">
        <f ca="1"/>
        <v>5191</v>
      </c>
      <c r="M5192" s="53">
        <f ca="1"/>
        <v>1914</v>
      </c>
      <c r="N5192" s="53">
        <f ca="1"/>
        <v>3</v>
      </c>
      <c r="O5192" s="53" t="str">
        <f ca="1"/>
        <v>1914-03</v>
      </c>
    </row>
    <row r="5193" spans="12:15" x14ac:dyDescent="0.4">
      <c r="L5193" s="56">
        <f ca="1"/>
        <v>5192</v>
      </c>
      <c r="M5193" s="53">
        <f ca="1"/>
        <v>1914</v>
      </c>
      <c r="N5193" s="53">
        <f ca="1"/>
        <v>3</v>
      </c>
      <c r="O5193" s="53" t="str">
        <f ca="1"/>
        <v>1914-03</v>
      </c>
    </row>
    <row r="5194" spans="12:15" x14ac:dyDescent="0.4">
      <c r="L5194" s="56">
        <f ca="1"/>
        <v>5193</v>
      </c>
      <c r="M5194" s="53">
        <f ca="1"/>
        <v>1914</v>
      </c>
      <c r="N5194" s="53">
        <f ca="1"/>
        <v>3</v>
      </c>
      <c r="O5194" s="53" t="str">
        <f ca="1"/>
        <v>1914-03</v>
      </c>
    </row>
    <row r="5195" spans="12:15" x14ac:dyDescent="0.4">
      <c r="L5195" s="56">
        <f ca="1"/>
        <v>5194</v>
      </c>
      <c r="M5195" s="53">
        <f ca="1"/>
        <v>1914</v>
      </c>
      <c r="N5195" s="53">
        <f ca="1"/>
        <v>3</v>
      </c>
      <c r="O5195" s="53" t="str">
        <f ca="1"/>
        <v>1914-03</v>
      </c>
    </row>
    <row r="5196" spans="12:15" x14ac:dyDescent="0.4">
      <c r="L5196" s="56">
        <f ca="1"/>
        <v>5195</v>
      </c>
      <c r="M5196" s="53">
        <f ca="1"/>
        <v>1914</v>
      </c>
      <c r="N5196" s="53">
        <f ca="1"/>
        <v>3</v>
      </c>
      <c r="O5196" s="53" t="str">
        <f ca="1"/>
        <v>1914-03</v>
      </c>
    </row>
    <row r="5197" spans="12:15" x14ac:dyDescent="0.4">
      <c r="L5197" s="56">
        <f ca="1"/>
        <v>5196</v>
      </c>
      <c r="M5197" s="53">
        <f ca="1"/>
        <v>1914</v>
      </c>
      <c r="N5197" s="53">
        <f ca="1"/>
        <v>3</v>
      </c>
      <c r="O5197" s="53" t="str">
        <f ca="1"/>
        <v>1914-03</v>
      </c>
    </row>
    <row r="5198" spans="12:15" x14ac:dyDescent="0.4">
      <c r="L5198" s="56">
        <f ca="1"/>
        <v>5197</v>
      </c>
      <c r="M5198" s="53">
        <f ca="1"/>
        <v>1914</v>
      </c>
      <c r="N5198" s="53">
        <f ca="1"/>
        <v>3</v>
      </c>
      <c r="O5198" s="53" t="str">
        <f ca="1"/>
        <v>1914-03</v>
      </c>
    </row>
    <row r="5199" spans="12:15" x14ac:dyDescent="0.4">
      <c r="L5199" s="56">
        <f ca="1"/>
        <v>5198</v>
      </c>
      <c r="M5199" s="53">
        <f ca="1"/>
        <v>1914</v>
      </c>
      <c r="N5199" s="53">
        <f ca="1"/>
        <v>3</v>
      </c>
      <c r="O5199" s="53" t="str">
        <f ca="1"/>
        <v>1914-03</v>
      </c>
    </row>
    <row r="5200" spans="12:15" x14ac:dyDescent="0.4">
      <c r="L5200" s="56">
        <f ca="1"/>
        <v>5199</v>
      </c>
      <c r="M5200" s="53">
        <f ca="1"/>
        <v>1914</v>
      </c>
      <c r="N5200" s="53">
        <f ca="1"/>
        <v>3</v>
      </c>
      <c r="O5200" s="53" t="str">
        <f ca="1"/>
        <v>1914-03</v>
      </c>
    </row>
    <row r="5201" spans="12:15" x14ac:dyDescent="0.4">
      <c r="L5201" s="56">
        <f ca="1"/>
        <v>5200</v>
      </c>
      <c r="M5201" s="53">
        <f ca="1"/>
        <v>1914</v>
      </c>
      <c r="N5201" s="53">
        <f ca="1"/>
        <v>3</v>
      </c>
      <c r="O5201" s="53" t="str">
        <f ca="1"/>
        <v>1914-03</v>
      </c>
    </row>
    <row r="5202" spans="12:15" x14ac:dyDescent="0.4">
      <c r="L5202" s="56">
        <f ca="1"/>
        <v>5201</v>
      </c>
      <c r="M5202" s="53">
        <f ca="1"/>
        <v>1914</v>
      </c>
      <c r="N5202" s="53">
        <f ca="1"/>
        <v>3</v>
      </c>
      <c r="O5202" s="53" t="str">
        <f ca="1"/>
        <v>1914-03</v>
      </c>
    </row>
    <row r="5203" spans="12:15" x14ac:dyDescent="0.4">
      <c r="L5203" s="56">
        <f ca="1"/>
        <v>5202</v>
      </c>
      <c r="M5203" s="53">
        <f ca="1"/>
        <v>1914</v>
      </c>
      <c r="N5203" s="53">
        <f ca="1"/>
        <v>3</v>
      </c>
      <c r="O5203" s="53" t="str">
        <f ca="1"/>
        <v>1914-03</v>
      </c>
    </row>
    <row r="5204" spans="12:15" x14ac:dyDescent="0.4">
      <c r="L5204" s="56">
        <f ca="1"/>
        <v>5203</v>
      </c>
      <c r="M5204" s="53">
        <f ca="1"/>
        <v>1914</v>
      </c>
      <c r="N5204" s="53">
        <f ca="1"/>
        <v>3</v>
      </c>
      <c r="O5204" s="53" t="str">
        <f ca="1"/>
        <v>1914-03</v>
      </c>
    </row>
    <row r="5205" spans="12:15" x14ac:dyDescent="0.4">
      <c r="L5205" s="56">
        <f ca="1"/>
        <v>5204</v>
      </c>
      <c r="M5205" s="53">
        <f ca="1"/>
        <v>1914</v>
      </c>
      <c r="N5205" s="53">
        <f ca="1"/>
        <v>3</v>
      </c>
      <c r="O5205" s="53" t="str">
        <f ca="1"/>
        <v>1914-03</v>
      </c>
    </row>
    <row r="5206" spans="12:15" x14ac:dyDescent="0.4">
      <c r="L5206" s="56">
        <f ca="1"/>
        <v>5205</v>
      </c>
      <c r="M5206" s="53">
        <f ca="1"/>
        <v>1914</v>
      </c>
      <c r="N5206" s="53">
        <f ca="1"/>
        <v>4</v>
      </c>
      <c r="O5206" s="53" t="str">
        <f ca="1"/>
        <v>1914-04</v>
      </c>
    </row>
    <row r="5207" spans="12:15" x14ac:dyDescent="0.4">
      <c r="L5207" s="56">
        <f ca="1"/>
        <v>5206</v>
      </c>
      <c r="M5207" s="53">
        <f ca="1"/>
        <v>1914</v>
      </c>
      <c r="N5207" s="53">
        <f ca="1"/>
        <v>4</v>
      </c>
      <c r="O5207" s="53" t="str">
        <f ca="1"/>
        <v>1914-04</v>
      </c>
    </row>
    <row r="5208" spans="12:15" x14ac:dyDescent="0.4">
      <c r="L5208" s="56">
        <f ca="1"/>
        <v>5207</v>
      </c>
      <c r="M5208" s="53">
        <f ca="1"/>
        <v>1914</v>
      </c>
      <c r="N5208" s="53">
        <f ca="1"/>
        <v>4</v>
      </c>
      <c r="O5208" s="53" t="str">
        <f ca="1"/>
        <v>1914-04</v>
      </c>
    </row>
    <row r="5209" spans="12:15" x14ac:dyDescent="0.4">
      <c r="L5209" s="56">
        <f ca="1"/>
        <v>5208</v>
      </c>
      <c r="M5209" s="53">
        <f ca="1"/>
        <v>1914</v>
      </c>
      <c r="N5209" s="53">
        <f ca="1"/>
        <v>4</v>
      </c>
      <c r="O5209" s="53" t="str">
        <f ca="1"/>
        <v>1914-04</v>
      </c>
    </row>
    <row r="5210" spans="12:15" x14ac:dyDescent="0.4">
      <c r="L5210" s="56">
        <f ca="1"/>
        <v>5209</v>
      </c>
      <c r="M5210" s="53">
        <f ca="1"/>
        <v>1914</v>
      </c>
      <c r="N5210" s="53">
        <f ca="1"/>
        <v>4</v>
      </c>
      <c r="O5210" s="53" t="str">
        <f ca="1"/>
        <v>1914-04</v>
      </c>
    </row>
    <row r="5211" spans="12:15" x14ac:dyDescent="0.4">
      <c r="L5211" s="56">
        <f ca="1"/>
        <v>5210</v>
      </c>
      <c r="M5211" s="53">
        <f ca="1"/>
        <v>1914</v>
      </c>
      <c r="N5211" s="53">
        <f ca="1"/>
        <v>4</v>
      </c>
      <c r="O5211" s="53" t="str">
        <f ca="1"/>
        <v>1914-04</v>
      </c>
    </row>
    <row r="5212" spans="12:15" x14ac:dyDescent="0.4">
      <c r="L5212" s="56">
        <f ca="1"/>
        <v>5211</v>
      </c>
      <c r="M5212" s="53">
        <f ca="1"/>
        <v>1914</v>
      </c>
      <c r="N5212" s="53">
        <f ca="1"/>
        <v>4</v>
      </c>
      <c r="O5212" s="53" t="str">
        <f ca="1"/>
        <v>1914-04</v>
      </c>
    </row>
    <row r="5213" spans="12:15" x14ac:dyDescent="0.4">
      <c r="L5213" s="56">
        <f ca="1"/>
        <v>5212</v>
      </c>
      <c r="M5213" s="53">
        <f ca="1"/>
        <v>1914</v>
      </c>
      <c r="N5213" s="53">
        <f ca="1"/>
        <v>4</v>
      </c>
      <c r="O5213" s="53" t="str">
        <f ca="1"/>
        <v>1914-04</v>
      </c>
    </row>
    <row r="5214" spans="12:15" x14ac:dyDescent="0.4">
      <c r="L5214" s="56">
        <f ca="1"/>
        <v>5213</v>
      </c>
      <c r="M5214" s="53">
        <f ca="1"/>
        <v>1914</v>
      </c>
      <c r="N5214" s="53">
        <f ca="1"/>
        <v>4</v>
      </c>
      <c r="O5214" s="53" t="str">
        <f ca="1"/>
        <v>1914-04</v>
      </c>
    </row>
    <row r="5215" spans="12:15" x14ac:dyDescent="0.4">
      <c r="L5215" s="56">
        <f ca="1"/>
        <v>5214</v>
      </c>
      <c r="M5215" s="53">
        <f ca="1"/>
        <v>1914</v>
      </c>
      <c r="N5215" s="53">
        <f ca="1"/>
        <v>4</v>
      </c>
      <c r="O5215" s="53" t="str">
        <f ca="1"/>
        <v>1914-04</v>
      </c>
    </row>
    <row r="5216" spans="12:15" x14ac:dyDescent="0.4">
      <c r="L5216" s="56">
        <f ca="1"/>
        <v>5215</v>
      </c>
      <c r="M5216" s="53">
        <f ca="1"/>
        <v>1914</v>
      </c>
      <c r="N5216" s="53">
        <f ca="1"/>
        <v>4</v>
      </c>
      <c r="O5216" s="53" t="str">
        <f ca="1"/>
        <v>1914-04</v>
      </c>
    </row>
    <row r="5217" spans="12:15" x14ac:dyDescent="0.4">
      <c r="L5217" s="56">
        <f ca="1"/>
        <v>5216</v>
      </c>
      <c r="M5217" s="53">
        <f ca="1"/>
        <v>1914</v>
      </c>
      <c r="N5217" s="53">
        <f ca="1"/>
        <v>4</v>
      </c>
      <c r="O5217" s="53" t="str">
        <f ca="1"/>
        <v>1914-04</v>
      </c>
    </row>
    <row r="5218" spans="12:15" x14ac:dyDescent="0.4">
      <c r="L5218" s="56">
        <f ca="1"/>
        <v>5217</v>
      </c>
      <c r="M5218" s="53">
        <f ca="1"/>
        <v>1914</v>
      </c>
      <c r="N5218" s="53">
        <f ca="1"/>
        <v>4</v>
      </c>
      <c r="O5218" s="53" t="str">
        <f ca="1"/>
        <v>1914-04</v>
      </c>
    </row>
    <row r="5219" spans="12:15" x14ac:dyDescent="0.4">
      <c r="L5219" s="56">
        <f ca="1"/>
        <v>5218</v>
      </c>
      <c r="M5219" s="53">
        <f ca="1"/>
        <v>1914</v>
      </c>
      <c r="N5219" s="53">
        <f ca="1"/>
        <v>4</v>
      </c>
      <c r="O5219" s="53" t="str">
        <f ca="1"/>
        <v>1914-04</v>
      </c>
    </row>
    <row r="5220" spans="12:15" x14ac:dyDescent="0.4">
      <c r="L5220" s="56">
        <f ca="1"/>
        <v>5219</v>
      </c>
      <c r="M5220" s="53">
        <f ca="1"/>
        <v>1914</v>
      </c>
      <c r="N5220" s="53">
        <f ca="1"/>
        <v>4</v>
      </c>
      <c r="O5220" s="53" t="str">
        <f ca="1"/>
        <v>1914-04</v>
      </c>
    </row>
    <row r="5221" spans="12:15" x14ac:dyDescent="0.4">
      <c r="L5221" s="56">
        <f ca="1"/>
        <v>5220</v>
      </c>
      <c r="M5221" s="53">
        <f ca="1"/>
        <v>1914</v>
      </c>
      <c r="N5221" s="53">
        <f ca="1"/>
        <v>4</v>
      </c>
      <c r="O5221" s="53" t="str">
        <f ca="1"/>
        <v>1914-04</v>
      </c>
    </row>
    <row r="5222" spans="12:15" x14ac:dyDescent="0.4">
      <c r="L5222" s="56">
        <f ca="1"/>
        <v>5221</v>
      </c>
      <c r="M5222" s="53">
        <f ca="1"/>
        <v>1914</v>
      </c>
      <c r="N5222" s="53">
        <f ca="1"/>
        <v>4</v>
      </c>
      <c r="O5222" s="53" t="str">
        <f ca="1"/>
        <v>1914-04</v>
      </c>
    </row>
    <row r="5223" spans="12:15" x14ac:dyDescent="0.4">
      <c r="L5223" s="56">
        <f ca="1"/>
        <v>5222</v>
      </c>
      <c r="M5223" s="53">
        <f ca="1"/>
        <v>1914</v>
      </c>
      <c r="N5223" s="53">
        <f ca="1"/>
        <v>4</v>
      </c>
      <c r="O5223" s="53" t="str">
        <f ca="1"/>
        <v>1914-04</v>
      </c>
    </row>
    <row r="5224" spans="12:15" x14ac:dyDescent="0.4">
      <c r="L5224" s="56">
        <f ca="1"/>
        <v>5223</v>
      </c>
      <c r="M5224" s="53">
        <f ca="1"/>
        <v>1914</v>
      </c>
      <c r="N5224" s="53">
        <f ca="1"/>
        <v>4</v>
      </c>
      <c r="O5224" s="53" t="str">
        <f ca="1"/>
        <v>1914-04</v>
      </c>
    </row>
    <row r="5225" spans="12:15" x14ac:dyDescent="0.4">
      <c r="L5225" s="56">
        <f ca="1"/>
        <v>5224</v>
      </c>
      <c r="M5225" s="53">
        <f ca="1"/>
        <v>1914</v>
      </c>
      <c r="N5225" s="53">
        <f ca="1"/>
        <v>4</v>
      </c>
      <c r="O5225" s="53" t="str">
        <f ca="1"/>
        <v>1914-04</v>
      </c>
    </row>
    <row r="5226" spans="12:15" x14ac:dyDescent="0.4">
      <c r="L5226" s="56">
        <f ca="1"/>
        <v>5225</v>
      </c>
      <c r="M5226" s="53">
        <f ca="1"/>
        <v>1914</v>
      </c>
      <c r="N5226" s="53">
        <f ca="1"/>
        <v>4</v>
      </c>
      <c r="O5226" s="53" t="str">
        <f ca="1"/>
        <v>1914-04</v>
      </c>
    </row>
    <row r="5227" spans="12:15" x14ac:dyDescent="0.4">
      <c r="L5227" s="56">
        <f ca="1"/>
        <v>5226</v>
      </c>
      <c r="M5227" s="53">
        <f ca="1"/>
        <v>1914</v>
      </c>
      <c r="N5227" s="53">
        <f ca="1"/>
        <v>4</v>
      </c>
      <c r="O5227" s="53" t="str">
        <f ca="1"/>
        <v>1914-04</v>
      </c>
    </row>
    <row r="5228" spans="12:15" x14ac:dyDescent="0.4">
      <c r="L5228" s="56">
        <f ca="1"/>
        <v>5227</v>
      </c>
      <c r="M5228" s="53">
        <f ca="1"/>
        <v>1914</v>
      </c>
      <c r="N5228" s="53">
        <f ca="1"/>
        <v>4</v>
      </c>
      <c r="O5228" s="53" t="str">
        <f ca="1"/>
        <v>1914-04</v>
      </c>
    </row>
    <row r="5229" spans="12:15" x14ac:dyDescent="0.4">
      <c r="L5229" s="56">
        <f ca="1"/>
        <v>5228</v>
      </c>
      <c r="M5229" s="53">
        <f ca="1"/>
        <v>1914</v>
      </c>
      <c r="N5229" s="53">
        <f ca="1"/>
        <v>4</v>
      </c>
      <c r="O5229" s="53" t="str">
        <f ca="1"/>
        <v>1914-04</v>
      </c>
    </row>
    <row r="5230" spans="12:15" x14ac:dyDescent="0.4">
      <c r="L5230" s="56">
        <f ca="1"/>
        <v>5229</v>
      </c>
      <c r="M5230" s="53">
        <f ca="1"/>
        <v>1914</v>
      </c>
      <c r="N5230" s="53">
        <f ca="1"/>
        <v>4</v>
      </c>
      <c r="O5230" s="53" t="str">
        <f ca="1"/>
        <v>1914-04</v>
      </c>
    </row>
    <row r="5231" spans="12:15" x14ac:dyDescent="0.4">
      <c r="L5231" s="56">
        <f ca="1"/>
        <v>5230</v>
      </c>
      <c r="M5231" s="53">
        <f ca="1"/>
        <v>1914</v>
      </c>
      <c r="N5231" s="53">
        <f ca="1"/>
        <v>4</v>
      </c>
      <c r="O5231" s="53" t="str">
        <f ca="1"/>
        <v>1914-04</v>
      </c>
    </row>
    <row r="5232" spans="12:15" x14ac:dyDescent="0.4">
      <c r="L5232" s="56">
        <f ca="1"/>
        <v>5231</v>
      </c>
      <c r="M5232" s="53">
        <f ca="1"/>
        <v>1914</v>
      </c>
      <c r="N5232" s="53">
        <f ca="1"/>
        <v>4</v>
      </c>
      <c r="O5232" s="53" t="str">
        <f ca="1"/>
        <v>1914-04</v>
      </c>
    </row>
    <row r="5233" spans="12:15" x14ac:dyDescent="0.4">
      <c r="L5233" s="56">
        <f ca="1"/>
        <v>5232</v>
      </c>
      <c r="M5233" s="53">
        <f ca="1"/>
        <v>1914</v>
      </c>
      <c r="N5233" s="53">
        <f ca="1"/>
        <v>4</v>
      </c>
      <c r="O5233" s="53" t="str">
        <f ca="1"/>
        <v>1914-04</v>
      </c>
    </row>
    <row r="5234" spans="12:15" x14ac:dyDescent="0.4">
      <c r="L5234" s="56">
        <f ca="1"/>
        <v>5233</v>
      </c>
      <c r="M5234" s="53">
        <f ca="1"/>
        <v>1914</v>
      </c>
      <c r="N5234" s="53">
        <f ca="1"/>
        <v>4</v>
      </c>
      <c r="O5234" s="53" t="str">
        <f ca="1"/>
        <v>1914-04</v>
      </c>
    </row>
    <row r="5235" spans="12:15" x14ac:dyDescent="0.4">
      <c r="L5235" s="56">
        <f ca="1"/>
        <v>5234</v>
      </c>
      <c r="M5235" s="53">
        <f ca="1"/>
        <v>1914</v>
      </c>
      <c r="N5235" s="53">
        <f ca="1"/>
        <v>4</v>
      </c>
      <c r="O5235" s="53" t="str">
        <f ca="1"/>
        <v>1914-04</v>
      </c>
    </row>
    <row r="5236" spans="12:15" x14ac:dyDescent="0.4">
      <c r="L5236" s="56">
        <f ca="1"/>
        <v>5235</v>
      </c>
      <c r="M5236" s="53">
        <f ca="1"/>
        <v>1914</v>
      </c>
      <c r="N5236" s="53">
        <f ca="1"/>
        <v>5</v>
      </c>
      <c r="O5236" s="53" t="str">
        <f ca="1"/>
        <v>1914-05</v>
      </c>
    </row>
    <row r="5237" spans="12:15" x14ac:dyDescent="0.4">
      <c r="L5237" s="56">
        <f ca="1"/>
        <v>5236</v>
      </c>
      <c r="M5237" s="53">
        <f ca="1"/>
        <v>1914</v>
      </c>
      <c r="N5237" s="53">
        <f ca="1"/>
        <v>5</v>
      </c>
      <c r="O5237" s="53" t="str">
        <f ca="1"/>
        <v>1914-05</v>
      </c>
    </row>
    <row r="5238" spans="12:15" x14ac:dyDescent="0.4">
      <c r="L5238" s="56">
        <f ca="1"/>
        <v>5237</v>
      </c>
      <c r="M5238" s="53">
        <f ca="1"/>
        <v>1914</v>
      </c>
      <c r="N5238" s="53">
        <f ca="1"/>
        <v>5</v>
      </c>
      <c r="O5238" s="53" t="str">
        <f ca="1"/>
        <v>1914-05</v>
      </c>
    </row>
    <row r="5239" spans="12:15" x14ac:dyDescent="0.4">
      <c r="L5239" s="56">
        <f ca="1"/>
        <v>5238</v>
      </c>
      <c r="M5239" s="53">
        <f ca="1"/>
        <v>1914</v>
      </c>
      <c r="N5239" s="53">
        <f ca="1"/>
        <v>5</v>
      </c>
      <c r="O5239" s="53" t="str">
        <f ca="1"/>
        <v>1914-05</v>
      </c>
    </row>
    <row r="5240" spans="12:15" x14ac:dyDescent="0.4">
      <c r="L5240" s="56">
        <f ca="1"/>
        <v>5239</v>
      </c>
      <c r="M5240" s="53">
        <f ca="1"/>
        <v>1914</v>
      </c>
      <c r="N5240" s="53">
        <f ca="1"/>
        <v>5</v>
      </c>
      <c r="O5240" s="53" t="str">
        <f ca="1"/>
        <v>1914-05</v>
      </c>
    </row>
    <row r="5241" spans="12:15" x14ac:dyDescent="0.4">
      <c r="L5241" s="56">
        <f ca="1"/>
        <v>5240</v>
      </c>
      <c r="M5241" s="53">
        <f ca="1"/>
        <v>1914</v>
      </c>
      <c r="N5241" s="53">
        <f ca="1"/>
        <v>5</v>
      </c>
      <c r="O5241" s="53" t="str">
        <f ca="1"/>
        <v>1914-05</v>
      </c>
    </row>
    <row r="5242" spans="12:15" x14ac:dyDescent="0.4">
      <c r="L5242" s="56">
        <f ca="1"/>
        <v>5241</v>
      </c>
      <c r="M5242" s="53">
        <f ca="1"/>
        <v>1914</v>
      </c>
      <c r="N5242" s="53">
        <f ca="1"/>
        <v>5</v>
      </c>
      <c r="O5242" s="53" t="str">
        <f ca="1"/>
        <v>1914-05</v>
      </c>
    </row>
    <row r="5243" spans="12:15" x14ac:dyDescent="0.4">
      <c r="L5243" s="56">
        <f ca="1"/>
        <v>5242</v>
      </c>
      <c r="M5243" s="53">
        <f ca="1"/>
        <v>1914</v>
      </c>
      <c r="N5243" s="53">
        <f ca="1"/>
        <v>5</v>
      </c>
      <c r="O5243" s="53" t="str">
        <f ca="1"/>
        <v>1914-05</v>
      </c>
    </row>
    <row r="5244" spans="12:15" x14ac:dyDescent="0.4">
      <c r="L5244" s="56">
        <f ca="1"/>
        <v>5243</v>
      </c>
      <c r="M5244" s="53">
        <f ca="1"/>
        <v>1914</v>
      </c>
      <c r="N5244" s="53">
        <f ca="1"/>
        <v>5</v>
      </c>
      <c r="O5244" s="53" t="str">
        <f ca="1"/>
        <v>1914-05</v>
      </c>
    </row>
    <row r="5245" spans="12:15" x14ac:dyDescent="0.4">
      <c r="L5245" s="56">
        <f ca="1"/>
        <v>5244</v>
      </c>
      <c r="M5245" s="53">
        <f ca="1"/>
        <v>1914</v>
      </c>
      <c r="N5245" s="53">
        <f ca="1"/>
        <v>5</v>
      </c>
      <c r="O5245" s="53" t="str">
        <f ca="1"/>
        <v>1914-05</v>
      </c>
    </row>
    <row r="5246" spans="12:15" x14ac:dyDescent="0.4">
      <c r="L5246" s="56">
        <f ca="1"/>
        <v>5245</v>
      </c>
      <c r="M5246" s="53">
        <f ca="1"/>
        <v>1914</v>
      </c>
      <c r="N5246" s="53">
        <f ca="1"/>
        <v>5</v>
      </c>
      <c r="O5246" s="53" t="str">
        <f ca="1"/>
        <v>1914-05</v>
      </c>
    </row>
    <row r="5247" spans="12:15" x14ac:dyDescent="0.4">
      <c r="L5247" s="56">
        <f ca="1"/>
        <v>5246</v>
      </c>
      <c r="M5247" s="53">
        <f ca="1"/>
        <v>1914</v>
      </c>
      <c r="N5247" s="53">
        <f ca="1"/>
        <v>5</v>
      </c>
      <c r="O5247" s="53" t="str">
        <f ca="1"/>
        <v>1914-05</v>
      </c>
    </row>
    <row r="5248" spans="12:15" x14ac:dyDescent="0.4">
      <c r="L5248" s="56">
        <f ca="1"/>
        <v>5247</v>
      </c>
      <c r="M5248" s="53">
        <f ca="1"/>
        <v>1914</v>
      </c>
      <c r="N5248" s="53">
        <f ca="1"/>
        <v>5</v>
      </c>
      <c r="O5248" s="53" t="str">
        <f ca="1"/>
        <v>1914-05</v>
      </c>
    </row>
    <row r="5249" spans="12:15" x14ac:dyDescent="0.4">
      <c r="L5249" s="56">
        <f ca="1"/>
        <v>5248</v>
      </c>
      <c r="M5249" s="53">
        <f ca="1"/>
        <v>1914</v>
      </c>
      <c r="N5249" s="53">
        <f ca="1"/>
        <v>5</v>
      </c>
      <c r="O5249" s="53" t="str">
        <f ca="1"/>
        <v>1914-05</v>
      </c>
    </row>
    <row r="5250" spans="12:15" x14ac:dyDescent="0.4">
      <c r="L5250" s="56">
        <f ca="1"/>
        <v>5249</v>
      </c>
      <c r="M5250" s="53">
        <f ca="1"/>
        <v>1914</v>
      </c>
      <c r="N5250" s="53">
        <f ca="1"/>
        <v>5</v>
      </c>
      <c r="O5250" s="53" t="str">
        <f ca="1"/>
        <v>1914-05</v>
      </c>
    </row>
    <row r="5251" spans="12:15" x14ac:dyDescent="0.4">
      <c r="L5251" s="56">
        <f ca="1"/>
        <v>5250</v>
      </c>
      <c r="M5251" s="53">
        <f ca="1"/>
        <v>1914</v>
      </c>
      <c r="N5251" s="53">
        <f ca="1"/>
        <v>5</v>
      </c>
      <c r="O5251" s="53" t="str">
        <f ca="1"/>
        <v>1914-05</v>
      </c>
    </row>
    <row r="5252" spans="12:15" x14ac:dyDescent="0.4">
      <c r="L5252" s="56">
        <f ca="1"/>
        <v>5251</v>
      </c>
      <c r="M5252" s="53">
        <f ca="1"/>
        <v>1914</v>
      </c>
      <c r="N5252" s="53">
        <f ca="1"/>
        <v>5</v>
      </c>
      <c r="O5252" s="53" t="str">
        <f ca="1"/>
        <v>1914-05</v>
      </c>
    </row>
    <row r="5253" spans="12:15" x14ac:dyDescent="0.4">
      <c r="L5253" s="56">
        <f ca="1"/>
        <v>5252</v>
      </c>
      <c r="M5253" s="53">
        <f ca="1"/>
        <v>1914</v>
      </c>
      <c r="N5253" s="53">
        <f ca="1"/>
        <v>5</v>
      </c>
      <c r="O5253" s="53" t="str">
        <f ca="1"/>
        <v>1914-05</v>
      </c>
    </row>
    <row r="5254" spans="12:15" x14ac:dyDescent="0.4">
      <c r="L5254" s="56">
        <f ca="1"/>
        <v>5253</v>
      </c>
      <c r="M5254" s="53">
        <f ca="1"/>
        <v>1914</v>
      </c>
      <c r="N5254" s="53">
        <f ca="1"/>
        <v>5</v>
      </c>
      <c r="O5254" s="53" t="str">
        <f ca="1"/>
        <v>1914-05</v>
      </c>
    </row>
    <row r="5255" spans="12:15" x14ac:dyDescent="0.4">
      <c r="L5255" s="56">
        <f ca="1"/>
        <v>5254</v>
      </c>
      <c r="M5255" s="53">
        <f ca="1"/>
        <v>1914</v>
      </c>
      <c r="N5255" s="53">
        <f ca="1"/>
        <v>5</v>
      </c>
      <c r="O5255" s="53" t="str">
        <f ca="1"/>
        <v>1914-05</v>
      </c>
    </row>
    <row r="5256" spans="12:15" x14ac:dyDescent="0.4">
      <c r="L5256" s="56">
        <f ca="1"/>
        <v>5255</v>
      </c>
      <c r="M5256" s="53">
        <f ca="1"/>
        <v>1914</v>
      </c>
      <c r="N5256" s="53">
        <f ca="1"/>
        <v>5</v>
      </c>
      <c r="O5256" s="53" t="str">
        <f ca="1"/>
        <v>1914-05</v>
      </c>
    </row>
    <row r="5257" spans="12:15" x14ac:dyDescent="0.4">
      <c r="L5257" s="56">
        <f ca="1"/>
        <v>5256</v>
      </c>
      <c r="M5257" s="53">
        <f ca="1"/>
        <v>1914</v>
      </c>
      <c r="N5257" s="53">
        <f ca="1"/>
        <v>5</v>
      </c>
      <c r="O5257" s="53" t="str">
        <f ca="1"/>
        <v>1914-05</v>
      </c>
    </row>
    <row r="5258" spans="12:15" x14ac:dyDescent="0.4">
      <c r="L5258" s="56">
        <f ca="1"/>
        <v>5257</v>
      </c>
      <c r="M5258" s="53">
        <f ca="1"/>
        <v>1914</v>
      </c>
      <c r="N5258" s="53">
        <f ca="1"/>
        <v>5</v>
      </c>
      <c r="O5258" s="53" t="str">
        <f ca="1"/>
        <v>1914-05</v>
      </c>
    </row>
    <row r="5259" spans="12:15" x14ac:dyDescent="0.4">
      <c r="L5259" s="56">
        <f ca="1"/>
        <v>5258</v>
      </c>
      <c r="M5259" s="53">
        <f ca="1"/>
        <v>1914</v>
      </c>
      <c r="N5259" s="53">
        <f ca="1"/>
        <v>5</v>
      </c>
      <c r="O5259" s="53" t="str">
        <f ca="1"/>
        <v>1914-05</v>
      </c>
    </row>
    <row r="5260" spans="12:15" x14ac:dyDescent="0.4">
      <c r="L5260" s="56">
        <f ca="1"/>
        <v>5259</v>
      </c>
      <c r="M5260" s="53">
        <f ca="1"/>
        <v>1914</v>
      </c>
      <c r="N5260" s="53">
        <f ca="1"/>
        <v>5</v>
      </c>
      <c r="O5260" s="53" t="str">
        <f ca="1"/>
        <v>1914-05</v>
      </c>
    </row>
    <row r="5261" spans="12:15" x14ac:dyDescent="0.4">
      <c r="L5261" s="56">
        <f ca="1"/>
        <v>5260</v>
      </c>
      <c r="M5261" s="53">
        <f ca="1"/>
        <v>1914</v>
      </c>
      <c r="N5261" s="53">
        <f ca="1"/>
        <v>5</v>
      </c>
      <c r="O5261" s="53" t="str">
        <f ca="1"/>
        <v>1914-05</v>
      </c>
    </row>
    <row r="5262" spans="12:15" x14ac:dyDescent="0.4">
      <c r="L5262" s="56">
        <f ca="1"/>
        <v>5261</v>
      </c>
      <c r="M5262" s="53">
        <f ca="1"/>
        <v>1914</v>
      </c>
      <c r="N5262" s="53">
        <f ca="1"/>
        <v>5</v>
      </c>
      <c r="O5262" s="53" t="str">
        <f ca="1"/>
        <v>1914-05</v>
      </c>
    </row>
    <row r="5263" spans="12:15" x14ac:dyDescent="0.4">
      <c r="L5263" s="56">
        <f ca="1"/>
        <v>5262</v>
      </c>
      <c r="M5263" s="53">
        <f ca="1"/>
        <v>1914</v>
      </c>
      <c r="N5263" s="53">
        <f ca="1"/>
        <v>5</v>
      </c>
      <c r="O5263" s="53" t="str">
        <f ca="1"/>
        <v>1914-05</v>
      </c>
    </row>
    <row r="5264" spans="12:15" x14ac:dyDescent="0.4">
      <c r="L5264" s="56">
        <f ca="1"/>
        <v>5263</v>
      </c>
      <c r="M5264" s="53">
        <f ca="1"/>
        <v>1914</v>
      </c>
      <c r="N5264" s="53">
        <f ca="1"/>
        <v>5</v>
      </c>
      <c r="O5264" s="53" t="str">
        <f ca="1"/>
        <v>1914-05</v>
      </c>
    </row>
    <row r="5265" spans="12:15" x14ac:dyDescent="0.4">
      <c r="L5265" s="56">
        <f ca="1"/>
        <v>5264</v>
      </c>
      <c r="M5265" s="53">
        <f ca="1"/>
        <v>1914</v>
      </c>
      <c r="N5265" s="53">
        <f ca="1"/>
        <v>5</v>
      </c>
      <c r="O5265" s="53" t="str">
        <f ca="1"/>
        <v>1914-05</v>
      </c>
    </row>
    <row r="5266" spans="12:15" x14ac:dyDescent="0.4">
      <c r="L5266" s="56">
        <f ca="1"/>
        <v>5265</v>
      </c>
      <c r="M5266" s="53">
        <f ca="1"/>
        <v>1914</v>
      </c>
      <c r="N5266" s="53">
        <f ca="1"/>
        <v>5</v>
      </c>
      <c r="O5266" s="53" t="str">
        <f ca="1"/>
        <v>1914-05</v>
      </c>
    </row>
    <row r="5267" spans="12:15" x14ac:dyDescent="0.4">
      <c r="L5267" s="56">
        <f ca="1"/>
        <v>5266</v>
      </c>
      <c r="M5267" s="53">
        <f ca="1"/>
        <v>1914</v>
      </c>
      <c r="N5267" s="53">
        <f ca="1"/>
        <v>6</v>
      </c>
      <c r="O5267" s="53" t="str">
        <f ca="1"/>
        <v>1914-06</v>
      </c>
    </row>
    <row r="5268" spans="12:15" x14ac:dyDescent="0.4">
      <c r="L5268" s="56">
        <f ca="1"/>
        <v>5267</v>
      </c>
      <c r="M5268" s="53">
        <f ca="1"/>
        <v>1914</v>
      </c>
      <c r="N5268" s="53">
        <f ca="1"/>
        <v>6</v>
      </c>
      <c r="O5268" s="53" t="str">
        <f ca="1"/>
        <v>1914-06</v>
      </c>
    </row>
    <row r="5269" spans="12:15" x14ac:dyDescent="0.4">
      <c r="L5269" s="56">
        <f ca="1"/>
        <v>5268</v>
      </c>
      <c r="M5269" s="53">
        <f ca="1"/>
        <v>1914</v>
      </c>
      <c r="N5269" s="53">
        <f ca="1"/>
        <v>6</v>
      </c>
      <c r="O5269" s="53" t="str">
        <f ca="1"/>
        <v>1914-06</v>
      </c>
    </row>
    <row r="5270" spans="12:15" x14ac:dyDescent="0.4">
      <c r="L5270" s="56">
        <f ca="1"/>
        <v>5269</v>
      </c>
      <c r="M5270" s="53">
        <f ca="1"/>
        <v>1914</v>
      </c>
      <c r="N5270" s="53">
        <f ca="1"/>
        <v>6</v>
      </c>
      <c r="O5270" s="53" t="str">
        <f ca="1"/>
        <v>1914-06</v>
      </c>
    </row>
    <row r="5271" spans="12:15" x14ac:dyDescent="0.4">
      <c r="L5271" s="56">
        <f ca="1"/>
        <v>5270</v>
      </c>
      <c r="M5271" s="53">
        <f ca="1"/>
        <v>1914</v>
      </c>
      <c r="N5271" s="53">
        <f ca="1"/>
        <v>6</v>
      </c>
      <c r="O5271" s="53" t="str">
        <f ca="1"/>
        <v>1914-06</v>
      </c>
    </row>
    <row r="5272" spans="12:15" x14ac:dyDescent="0.4">
      <c r="L5272" s="56">
        <f ca="1"/>
        <v>5271</v>
      </c>
      <c r="M5272" s="53">
        <f ca="1"/>
        <v>1914</v>
      </c>
      <c r="N5272" s="53">
        <f ca="1"/>
        <v>6</v>
      </c>
      <c r="O5272" s="53" t="str">
        <f ca="1"/>
        <v>1914-06</v>
      </c>
    </row>
    <row r="5273" spans="12:15" x14ac:dyDescent="0.4">
      <c r="L5273" s="56">
        <f ca="1"/>
        <v>5272</v>
      </c>
      <c r="M5273" s="53">
        <f ca="1"/>
        <v>1914</v>
      </c>
      <c r="N5273" s="53">
        <f ca="1"/>
        <v>6</v>
      </c>
      <c r="O5273" s="53" t="str">
        <f ca="1"/>
        <v>1914-06</v>
      </c>
    </row>
    <row r="5274" spans="12:15" x14ac:dyDescent="0.4">
      <c r="L5274" s="56">
        <f ca="1"/>
        <v>5273</v>
      </c>
      <c r="M5274" s="53">
        <f ca="1"/>
        <v>1914</v>
      </c>
      <c r="N5274" s="53">
        <f ca="1"/>
        <v>6</v>
      </c>
      <c r="O5274" s="53" t="str">
        <f ca="1"/>
        <v>1914-06</v>
      </c>
    </row>
    <row r="5275" spans="12:15" x14ac:dyDescent="0.4">
      <c r="L5275" s="56">
        <f ca="1"/>
        <v>5274</v>
      </c>
      <c r="M5275" s="53">
        <f ca="1"/>
        <v>1914</v>
      </c>
      <c r="N5275" s="53">
        <f ca="1"/>
        <v>6</v>
      </c>
      <c r="O5275" s="53" t="str">
        <f ca="1"/>
        <v>1914-06</v>
      </c>
    </row>
    <row r="5276" spans="12:15" x14ac:dyDescent="0.4">
      <c r="L5276" s="56">
        <f ca="1"/>
        <v>5275</v>
      </c>
      <c r="M5276" s="53">
        <f ca="1"/>
        <v>1914</v>
      </c>
      <c r="N5276" s="53">
        <f ca="1"/>
        <v>6</v>
      </c>
      <c r="O5276" s="53" t="str">
        <f ca="1"/>
        <v>1914-06</v>
      </c>
    </row>
    <row r="5277" spans="12:15" x14ac:dyDescent="0.4">
      <c r="L5277" s="56">
        <f ca="1"/>
        <v>5276</v>
      </c>
      <c r="M5277" s="53">
        <f ca="1"/>
        <v>1914</v>
      </c>
      <c r="N5277" s="53">
        <f ca="1"/>
        <v>6</v>
      </c>
      <c r="O5277" s="53" t="str">
        <f ca="1"/>
        <v>1914-06</v>
      </c>
    </row>
    <row r="5278" spans="12:15" x14ac:dyDescent="0.4">
      <c r="L5278" s="56">
        <f ca="1"/>
        <v>5277</v>
      </c>
      <c r="M5278" s="53">
        <f ca="1"/>
        <v>1914</v>
      </c>
      <c r="N5278" s="53">
        <f ca="1"/>
        <v>6</v>
      </c>
      <c r="O5278" s="53" t="str">
        <f ca="1"/>
        <v>1914-06</v>
      </c>
    </row>
    <row r="5279" spans="12:15" x14ac:dyDescent="0.4">
      <c r="L5279" s="56">
        <f ca="1"/>
        <v>5278</v>
      </c>
      <c r="M5279" s="53">
        <f ca="1"/>
        <v>1914</v>
      </c>
      <c r="N5279" s="53">
        <f ca="1"/>
        <v>6</v>
      </c>
      <c r="O5279" s="53" t="str">
        <f ca="1"/>
        <v>1914-06</v>
      </c>
    </row>
    <row r="5280" spans="12:15" x14ac:dyDescent="0.4">
      <c r="L5280" s="56">
        <f ca="1"/>
        <v>5279</v>
      </c>
      <c r="M5280" s="53">
        <f ca="1"/>
        <v>1914</v>
      </c>
      <c r="N5280" s="53">
        <f ca="1"/>
        <v>6</v>
      </c>
      <c r="O5280" s="53" t="str">
        <f ca="1"/>
        <v>1914-06</v>
      </c>
    </row>
    <row r="5281" spans="12:15" x14ac:dyDescent="0.4">
      <c r="L5281" s="56">
        <f ca="1"/>
        <v>5280</v>
      </c>
      <c r="M5281" s="53">
        <f ca="1"/>
        <v>1914</v>
      </c>
      <c r="N5281" s="53">
        <f ca="1"/>
        <v>6</v>
      </c>
      <c r="O5281" s="53" t="str">
        <f ca="1"/>
        <v>1914-06</v>
      </c>
    </row>
    <row r="5282" spans="12:15" x14ac:dyDescent="0.4">
      <c r="L5282" s="56">
        <f ca="1"/>
        <v>5281</v>
      </c>
      <c r="M5282" s="53">
        <f ca="1"/>
        <v>1914</v>
      </c>
      <c r="N5282" s="53">
        <f ca="1"/>
        <v>6</v>
      </c>
      <c r="O5282" s="53" t="str">
        <f ca="1"/>
        <v>1914-06</v>
      </c>
    </row>
    <row r="5283" spans="12:15" x14ac:dyDescent="0.4">
      <c r="L5283" s="56">
        <f ca="1"/>
        <v>5282</v>
      </c>
      <c r="M5283" s="53">
        <f ca="1"/>
        <v>1914</v>
      </c>
      <c r="N5283" s="53">
        <f ca="1"/>
        <v>6</v>
      </c>
      <c r="O5283" s="53" t="str">
        <f ca="1"/>
        <v>1914-06</v>
      </c>
    </row>
    <row r="5284" spans="12:15" x14ac:dyDescent="0.4">
      <c r="L5284" s="56">
        <f ca="1"/>
        <v>5283</v>
      </c>
      <c r="M5284" s="53">
        <f ca="1"/>
        <v>1914</v>
      </c>
      <c r="N5284" s="53">
        <f ca="1"/>
        <v>6</v>
      </c>
      <c r="O5284" s="53" t="str">
        <f ca="1"/>
        <v>1914-06</v>
      </c>
    </row>
    <row r="5285" spans="12:15" x14ac:dyDescent="0.4">
      <c r="L5285" s="56">
        <f ca="1"/>
        <v>5284</v>
      </c>
      <c r="M5285" s="53">
        <f ca="1"/>
        <v>1914</v>
      </c>
      <c r="N5285" s="53">
        <f ca="1"/>
        <v>6</v>
      </c>
      <c r="O5285" s="53" t="str">
        <f ca="1"/>
        <v>1914-06</v>
      </c>
    </row>
    <row r="5286" spans="12:15" x14ac:dyDescent="0.4">
      <c r="L5286" s="56">
        <f ca="1"/>
        <v>5285</v>
      </c>
      <c r="M5286" s="53">
        <f ca="1"/>
        <v>1914</v>
      </c>
      <c r="N5286" s="53">
        <f ca="1"/>
        <v>6</v>
      </c>
      <c r="O5286" s="53" t="str">
        <f ca="1"/>
        <v>1914-06</v>
      </c>
    </row>
    <row r="5287" spans="12:15" x14ac:dyDescent="0.4">
      <c r="L5287" s="56">
        <f ca="1"/>
        <v>5286</v>
      </c>
      <c r="M5287" s="53">
        <f ca="1"/>
        <v>1914</v>
      </c>
      <c r="N5287" s="53">
        <f ca="1"/>
        <v>6</v>
      </c>
      <c r="O5287" s="53" t="str">
        <f ca="1"/>
        <v>1914-06</v>
      </c>
    </row>
    <row r="5288" spans="12:15" x14ac:dyDescent="0.4">
      <c r="L5288" s="56">
        <f ca="1"/>
        <v>5287</v>
      </c>
      <c r="M5288" s="53">
        <f ca="1"/>
        <v>1914</v>
      </c>
      <c r="N5288" s="53">
        <f ca="1"/>
        <v>6</v>
      </c>
      <c r="O5288" s="53" t="str">
        <f ca="1"/>
        <v>1914-06</v>
      </c>
    </row>
    <row r="5289" spans="12:15" x14ac:dyDescent="0.4">
      <c r="L5289" s="56">
        <f ca="1"/>
        <v>5288</v>
      </c>
      <c r="M5289" s="53">
        <f ca="1"/>
        <v>1914</v>
      </c>
      <c r="N5289" s="53">
        <f ca="1"/>
        <v>6</v>
      </c>
      <c r="O5289" s="53" t="str">
        <f ca="1"/>
        <v>1914-06</v>
      </c>
    </row>
    <row r="5290" spans="12:15" x14ac:dyDescent="0.4">
      <c r="L5290" s="56">
        <f ca="1"/>
        <v>5289</v>
      </c>
      <c r="M5290" s="53">
        <f ca="1"/>
        <v>1914</v>
      </c>
      <c r="N5290" s="53">
        <f ca="1"/>
        <v>6</v>
      </c>
      <c r="O5290" s="53" t="str">
        <f ca="1"/>
        <v>1914-06</v>
      </c>
    </row>
    <row r="5291" spans="12:15" x14ac:dyDescent="0.4">
      <c r="L5291" s="56">
        <f ca="1"/>
        <v>5290</v>
      </c>
      <c r="M5291" s="53">
        <f ca="1"/>
        <v>1914</v>
      </c>
      <c r="N5291" s="53">
        <f ca="1"/>
        <v>6</v>
      </c>
      <c r="O5291" s="53" t="str">
        <f ca="1"/>
        <v>1914-06</v>
      </c>
    </row>
    <row r="5292" spans="12:15" x14ac:dyDescent="0.4">
      <c r="L5292" s="56">
        <f ca="1"/>
        <v>5291</v>
      </c>
      <c r="M5292" s="53">
        <f ca="1"/>
        <v>1914</v>
      </c>
      <c r="N5292" s="53">
        <f ca="1"/>
        <v>6</v>
      </c>
      <c r="O5292" s="53" t="str">
        <f ca="1"/>
        <v>1914-06</v>
      </c>
    </row>
    <row r="5293" spans="12:15" x14ac:dyDescent="0.4">
      <c r="L5293" s="56">
        <f ca="1"/>
        <v>5292</v>
      </c>
      <c r="M5293" s="53">
        <f ca="1"/>
        <v>1914</v>
      </c>
      <c r="N5293" s="53">
        <f ca="1"/>
        <v>6</v>
      </c>
      <c r="O5293" s="53" t="str">
        <f ca="1"/>
        <v>1914-06</v>
      </c>
    </row>
    <row r="5294" spans="12:15" x14ac:dyDescent="0.4">
      <c r="L5294" s="56">
        <f ca="1"/>
        <v>5293</v>
      </c>
      <c r="M5294" s="53">
        <f ca="1"/>
        <v>1914</v>
      </c>
      <c r="N5294" s="53">
        <f ca="1"/>
        <v>6</v>
      </c>
      <c r="O5294" s="53" t="str">
        <f ca="1"/>
        <v>1914-06</v>
      </c>
    </row>
    <row r="5295" spans="12:15" x14ac:dyDescent="0.4">
      <c r="L5295" s="56">
        <f ca="1"/>
        <v>5294</v>
      </c>
      <c r="M5295" s="53">
        <f ca="1"/>
        <v>1914</v>
      </c>
      <c r="N5295" s="53">
        <f ca="1"/>
        <v>6</v>
      </c>
      <c r="O5295" s="53" t="str">
        <f ca="1"/>
        <v>1914-06</v>
      </c>
    </row>
    <row r="5296" spans="12:15" x14ac:dyDescent="0.4">
      <c r="L5296" s="56">
        <f ca="1"/>
        <v>5295</v>
      </c>
      <c r="M5296" s="53">
        <f ca="1"/>
        <v>1914</v>
      </c>
      <c r="N5296" s="53">
        <f ca="1"/>
        <v>6</v>
      </c>
      <c r="O5296" s="53" t="str">
        <f ca="1"/>
        <v>1914-06</v>
      </c>
    </row>
    <row r="5297" spans="12:15" x14ac:dyDescent="0.4">
      <c r="L5297" s="56">
        <f ca="1"/>
        <v>5296</v>
      </c>
      <c r="M5297" s="53">
        <f ca="1"/>
        <v>1914</v>
      </c>
      <c r="N5297" s="53">
        <f ca="1"/>
        <v>7</v>
      </c>
      <c r="O5297" s="53" t="str">
        <f ca="1"/>
        <v>1914-07</v>
      </c>
    </row>
    <row r="5298" spans="12:15" x14ac:dyDescent="0.4">
      <c r="L5298" s="56">
        <f ca="1"/>
        <v>5297</v>
      </c>
      <c r="M5298" s="53">
        <f ca="1"/>
        <v>1914</v>
      </c>
      <c r="N5298" s="53">
        <f ca="1"/>
        <v>7</v>
      </c>
      <c r="O5298" s="53" t="str">
        <f ca="1"/>
        <v>1914-07</v>
      </c>
    </row>
    <row r="5299" spans="12:15" x14ac:dyDescent="0.4">
      <c r="L5299" s="56">
        <f ca="1"/>
        <v>5298</v>
      </c>
      <c r="M5299" s="53">
        <f ca="1"/>
        <v>1914</v>
      </c>
      <c r="N5299" s="53">
        <f ca="1"/>
        <v>7</v>
      </c>
      <c r="O5299" s="53" t="str">
        <f ca="1"/>
        <v>1914-07</v>
      </c>
    </row>
    <row r="5300" spans="12:15" x14ac:dyDescent="0.4">
      <c r="L5300" s="56">
        <f ca="1"/>
        <v>5299</v>
      </c>
      <c r="M5300" s="53">
        <f ca="1"/>
        <v>1914</v>
      </c>
      <c r="N5300" s="53">
        <f ca="1"/>
        <v>7</v>
      </c>
      <c r="O5300" s="53" t="str">
        <f ca="1"/>
        <v>1914-07</v>
      </c>
    </row>
    <row r="5301" spans="12:15" x14ac:dyDescent="0.4">
      <c r="L5301" s="56">
        <f ca="1"/>
        <v>5300</v>
      </c>
      <c r="M5301" s="53">
        <f ca="1"/>
        <v>1914</v>
      </c>
      <c r="N5301" s="53">
        <f ca="1"/>
        <v>7</v>
      </c>
      <c r="O5301" s="53" t="str">
        <f ca="1"/>
        <v>1914-07</v>
      </c>
    </row>
    <row r="5302" spans="12:15" x14ac:dyDescent="0.4">
      <c r="L5302" s="56">
        <f ca="1"/>
        <v>5301</v>
      </c>
      <c r="M5302" s="53">
        <f ca="1"/>
        <v>1914</v>
      </c>
      <c r="N5302" s="53">
        <f ca="1"/>
        <v>7</v>
      </c>
      <c r="O5302" s="53" t="str">
        <f ca="1"/>
        <v>1914-07</v>
      </c>
    </row>
    <row r="5303" spans="12:15" x14ac:dyDescent="0.4">
      <c r="L5303" s="56">
        <f ca="1"/>
        <v>5302</v>
      </c>
      <c r="M5303" s="53">
        <f ca="1"/>
        <v>1914</v>
      </c>
      <c r="N5303" s="53">
        <f ca="1"/>
        <v>7</v>
      </c>
      <c r="O5303" s="53" t="str">
        <f ca="1"/>
        <v>1914-07</v>
      </c>
    </row>
    <row r="5304" spans="12:15" x14ac:dyDescent="0.4">
      <c r="L5304" s="56">
        <f ca="1"/>
        <v>5303</v>
      </c>
      <c r="M5304" s="53">
        <f ca="1"/>
        <v>1914</v>
      </c>
      <c r="N5304" s="53">
        <f ca="1"/>
        <v>7</v>
      </c>
      <c r="O5304" s="53" t="str">
        <f ca="1"/>
        <v>1914-07</v>
      </c>
    </row>
    <row r="5305" spans="12:15" x14ac:dyDescent="0.4">
      <c r="L5305" s="56">
        <f ca="1"/>
        <v>5304</v>
      </c>
      <c r="M5305" s="53">
        <f ca="1"/>
        <v>1914</v>
      </c>
      <c r="N5305" s="53">
        <f ca="1"/>
        <v>7</v>
      </c>
      <c r="O5305" s="53" t="str">
        <f ca="1"/>
        <v>1914-07</v>
      </c>
    </row>
    <row r="5306" spans="12:15" x14ac:dyDescent="0.4">
      <c r="L5306" s="56">
        <f ca="1"/>
        <v>5305</v>
      </c>
      <c r="M5306" s="53">
        <f ca="1"/>
        <v>1914</v>
      </c>
      <c r="N5306" s="53">
        <f ca="1"/>
        <v>7</v>
      </c>
      <c r="O5306" s="53" t="str">
        <f ca="1"/>
        <v>1914-07</v>
      </c>
    </row>
    <row r="5307" spans="12:15" x14ac:dyDescent="0.4">
      <c r="L5307" s="56">
        <f ca="1"/>
        <v>5306</v>
      </c>
      <c r="M5307" s="53">
        <f ca="1"/>
        <v>1914</v>
      </c>
      <c r="N5307" s="53">
        <f ca="1"/>
        <v>7</v>
      </c>
      <c r="O5307" s="53" t="str">
        <f ca="1"/>
        <v>1914-07</v>
      </c>
    </row>
    <row r="5308" spans="12:15" x14ac:dyDescent="0.4">
      <c r="L5308" s="56">
        <f ca="1"/>
        <v>5307</v>
      </c>
      <c r="M5308" s="53">
        <f ca="1"/>
        <v>1914</v>
      </c>
      <c r="N5308" s="53">
        <f ca="1"/>
        <v>7</v>
      </c>
      <c r="O5308" s="53" t="str">
        <f ca="1"/>
        <v>1914-07</v>
      </c>
    </row>
    <row r="5309" spans="12:15" x14ac:dyDescent="0.4">
      <c r="L5309" s="56">
        <f ca="1"/>
        <v>5308</v>
      </c>
      <c r="M5309" s="53">
        <f ca="1"/>
        <v>1914</v>
      </c>
      <c r="N5309" s="53">
        <f ca="1"/>
        <v>7</v>
      </c>
      <c r="O5309" s="53" t="str">
        <f ca="1"/>
        <v>1914-07</v>
      </c>
    </row>
    <row r="5310" spans="12:15" x14ac:dyDescent="0.4">
      <c r="L5310" s="56">
        <f ca="1"/>
        <v>5309</v>
      </c>
      <c r="M5310" s="53">
        <f ca="1"/>
        <v>1914</v>
      </c>
      <c r="N5310" s="53">
        <f ca="1"/>
        <v>7</v>
      </c>
      <c r="O5310" s="53" t="str">
        <f ca="1"/>
        <v>1914-07</v>
      </c>
    </row>
    <row r="5311" spans="12:15" x14ac:dyDescent="0.4">
      <c r="L5311" s="56">
        <f ca="1"/>
        <v>5310</v>
      </c>
      <c r="M5311" s="53">
        <f ca="1"/>
        <v>1914</v>
      </c>
      <c r="N5311" s="53">
        <f ca="1"/>
        <v>7</v>
      </c>
      <c r="O5311" s="53" t="str">
        <f ca="1"/>
        <v>1914-07</v>
      </c>
    </row>
    <row r="5312" spans="12:15" x14ac:dyDescent="0.4">
      <c r="L5312" s="56">
        <f ca="1"/>
        <v>5311</v>
      </c>
      <c r="M5312" s="53">
        <f ca="1"/>
        <v>1914</v>
      </c>
      <c r="N5312" s="53">
        <f ca="1"/>
        <v>7</v>
      </c>
      <c r="O5312" s="53" t="str">
        <f ca="1"/>
        <v>1914-07</v>
      </c>
    </row>
    <row r="5313" spans="12:15" x14ac:dyDescent="0.4">
      <c r="L5313" s="56">
        <f ca="1"/>
        <v>5312</v>
      </c>
      <c r="M5313" s="53">
        <f ca="1"/>
        <v>1914</v>
      </c>
      <c r="N5313" s="53">
        <f ca="1"/>
        <v>7</v>
      </c>
      <c r="O5313" s="53" t="str">
        <f ca="1"/>
        <v>1914-07</v>
      </c>
    </row>
    <row r="5314" spans="12:15" x14ac:dyDescent="0.4">
      <c r="L5314" s="56">
        <f ca="1"/>
        <v>5313</v>
      </c>
      <c r="M5314" s="53">
        <f ca="1"/>
        <v>1914</v>
      </c>
      <c r="N5314" s="53">
        <f ca="1"/>
        <v>7</v>
      </c>
      <c r="O5314" s="53" t="str">
        <f ca="1"/>
        <v>1914-07</v>
      </c>
    </row>
    <row r="5315" spans="12:15" x14ac:dyDescent="0.4">
      <c r="L5315" s="56">
        <f ca="1"/>
        <v>5314</v>
      </c>
      <c r="M5315" s="53">
        <f ca="1"/>
        <v>1914</v>
      </c>
      <c r="N5315" s="53">
        <f ca="1"/>
        <v>7</v>
      </c>
      <c r="O5315" s="53" t="str">
        <f ca="1"/>
        <v>1914-07</v>
      </c>
    </row>
    <row r="5316" spans="12:15" x14ac:dyDescent="0.4">
      <c r="L5316" s="56">
        <f ca="1"/>
        <v>5315</v>
      </c>
      <c r="M5316" s="53">
        <f ca="1"/>
        <v>1914</v>
      </c>
      <c r="N5316" s="53">
        <f ca="1"/>
        <v>7</v>
      </c>
      <c r="O5316" s="53" t="str">
        <f ca="1"/>
        <v>1914-07</v>
      </c>
    </row>
    <row r="5317" spans="12:15" x14ac:dyDescent="0.4">
      <c r="L5317" s="56">
        <f ca="1"/>
        <v>5316</v>
      </c>
      <c r="M5317" s="53">
        <f ca="1"/>
        <v>1914</v>
      </c>
      <c r="N5317" s="53">
        <f ca="1"/>
        <v>7</v>
      </c>
      <c r="O5317" s="53" t="str">
        <f ca="1"/>
        <v>1914-07</v>
      </c>
    </row>
    <row r="5318" spans="12:15" x14ac:dyDescent="0.4">
      <c r="L5318" s="56">
        <f ca="1"/>
        <v>5317</v>
      </c>
      <c r="M5318" s="53">
        <f ca="1"/>
        <v>1914</v>
      </c>
      <c r="N5318" s="53">
        <f ca="1"/>
        <v>7</v>
      </c>
      <c r="O5318" s="53" t="str">
        <f ca="1"/>
        <v>1914-07</v>
      </c>
    </row>
    <row r="5319" spans="12:15" x14ac:dyDescent="0.4">
      <c r="L5319" s="56">
        <f ca="1"/>
        <v>5318</v>
      </c>
      <c r="M5319" s="53">
        <f ca="1"/>
        <v>1914</v>
      </c>
      <c r="N5319" s="53">
        <f ca="1"/>
        <v>7</v>
      </c>
      <c r="O5319" s="53" t="str">
        <f ca="1"/>
        <v>1914-07</v>
      </c>
    </row>
    <row r="5320" spans="12:15" x14ac:dyDescent="0.4">
      <c r="L5320" s="56">
        <f ca="1"/>
        <v>5319</v>
      </c>
      <c r="M5320" s="53">
        <f ca="1"/>
        <v>1914</v>
      </c>
      <c r="N5320" s="53">
        <f ca="1"/>
        <v>7</v>
      </c>
      <c r="O5320" s="53" t="str">
        <f ca="1"/>
        <v>1914-07</v>
      </c>
    </row>
    <row r="5321" spans="12:15" x14ac:dyDescent="0.4">
      <c r="L5321" s="56">
        <f ca="1"/>
        <v>5320</v>
      </c>
      <c r="M5321" s="53">
        <f ca="1"/>
        <v>1914</v>
      </c>
      <c r="N5321" s="53">
        <f ca="1"/>
        <v>7</v>
      </c>
      <c r="O5321" s="53" t="str">
        <f ca="1"/>
        <v>1914-07</v>
      </c>
    </row>
    <row r="5322" spans="12:15" x14ac:dyDescent="0.4">
      <c r="L5322" s="56">
        <f ca="1"/>
        <v>5321</v>
      </c>
      <c r="M5322" s="53">
        <f ca="1"/>
        <v>1914</v>
      </c>
      <c r="N5322" s="53">
        <f ca="1"/>
        <v>7</v>
      </c>
      <c r="O5322" s="53" t="str">
        <f ca="1"/>
        <v>1914-07</v>
      </c>
    </row>
    <row r="5323" spans="12:15" x14ac:dyDescent="0.4">
      <c r="L5323" s="56">
        <f ca="1"/>
        <v>5322</v>
      </c>
      <c r="M5323" s="53">
        <f ca="1"/>
        <v>1914</v>
      </c>
      <c r="N5323" s="53">
        <f ca="1"/>
        <v>7</v>
      </c>
      <c r="O5323" s="53" t="str">
        <f ca="1"/>
        <v>1914-07</v>
      </c>
    </row>
    <row r="5324" spans="12:15" x14ac:dyDescent="0.4">
      <c r="L5324" s="56">
        <f ca="1"/>
        <v>5323</v>
      </c>
      <c r="M5324" s="53">
        <f ca="1"/>
        <v>1914</v>
      </c>
      <c r="N5324" s="53">
        <f ca="1"/>
        <v>7</v>
      </c>
      <c r="O5324" s="53" t="str">
        <f ca="1"/>
        <v>1914-07</v>
      </c>
    </row>
    <row r="5325" spans="12:15" x14ac:dyDescent="0.4">
      <c r="L5325" s="56">
        <f ca="1"/>
        <v>5324</v>
      </c>
      <c r="M5325" s="53">
        <f ca="1"/>
        <v>1914</v>
      </c>
      <c r="N5325" s="53">
        <f ca="1"/>
        <v>7</v>
      </c>
      <c r="O5325" s="53" t="str">
        <f ca="1"/>
        <v>1914-07</v>
      </c>
    </row>
    <row r="5326" spans="12:15" x14ac:dyDescent="0.4">
      <c r="L5326" s="56">
        <f ca="1"/>
        <v>5325</v>
      </c>
      <c r="M5326" s="53">
        <f ca="1"/>
        <v>1914</v>
      </c>
      <c r="N5326" s="53">
        <f ca="1"/>
        <v>7</v>
      </c>
      <c r="O5326" s="53" t="str">
        <f ca="1"/>
        <v>1914-07</v>
      </c>
    </row>
    <row r="5327" spans="12:15" x14ac:dyDescent="0.4">
      <c r="L5327" s="56">
        <f ca="1"/>
        <v>5326</v>
      </c>
      <c r="M5327" s="53">
        <f ca="1"/>
        <v>1914</v>
      </c>
      <c r="N5327" s="53">
        <f ca="1"/>
        <v>7</v>
      </c>
      <c r="O5327" s="53" t="str">
        <f ca="1"/>
        <v>1914-07</v>
      </c>
    </row>
    <row r="5328" spans="12:15" x14ac:dyDescent="0.4">
      <c r="L5328" s="56">
        <f ca="1"/>
        <v>5327</v>
      </c>
      <c r="M5328" s="53">
        <f ca="1"/>
        <v>1914</v>
      </c>
      <c r="N5328" s="53">
        <f ca="1"/>
        <v>8</v>
      </c>
      <c r="O5328" s="53" t="str">
        <f ca="1"/>
        <v>1914-08</v>
      </c>
    </row>
    <row r="5329" spans="12:15" x14ac:dyDescent="0.4">
      <c r="L5329" s="56">
        <f ca="1"/>
        <v>5328</v>
      </c>
      <c r="M5329" s="53">
        <f ca="1"/>
        <v>1914</v>
      </c>
      <c r="N5329" s="53">
        <f ca="1"/>
        <v>8</v>
      </c>
      <c r="O5329" s="53" t="str">
        <f ca="1"/>
        <v>1914-08</v>
      </c>
    </row>
    <row r="5330" spans="12:15" x14ac:dyDescent="0.4">
      <c r="L5330" s="56">
        <f ca="1"/>
        <v>5329</v>
      </c>
      <c r="M5330" s="53">
        <f ca="1"/>
        <v>1914</v>
      </c>
      <c r="N5330" s="53">
        <f ca="1"/>
        <v>8</v>
      </c>
      <c r="O5330" s="53" t="str">
        <f ca="1"/>
        <v>1914-08</v>
      </c>
    </row>
    <row r="5331" spans="12:15" x14ac:dyDescent="0.4">
      <c r="L5331" s="56">
        <f ca="1"/>
        <v>5330</v>
      </c>
      <c r="M5331" s="53">
        <f ca="1"/>
        <v>1914</v>
      </c>
      <c r="N5331" s="53">
        <f ca="1"/>
        <v>8</v>
      </c>
      <c r="O5331" s="53" t="str">
        <f ca="1"/>
        <v>1914-08</v>
      </c>
    </row>
    <row r="5332" spans="12:15" x14ac:dyDescent="0.4">
      <c r="L5332" s="56">
        <f ca="1"/>
        <v>5331</v>
      </c>
      <c r="M5332" s="53">
        <f ca="1"/>
        <v>1914</v>
      </c>
      <c r="N5332" s="53">
        <f ca="1"/>
        <v>8</v>
      </c>
      <c r="O5332" s="53" t="str">
        <f ca="1"/>
        <v>1914-08</v>
      </c>
    </row>
    <row r="5333" spans="12:15" x14ac:dyDescent="0.4">
      <c r="L5333" s="56">
        <f ca="1"/>
        <v>5332</v>
      </c>
      <c r="M5333" s="53">
        <f ca="1"/>
        <v>1914</v>
      </c>
      <c r="N5333" s="53">
        <f ca="1"/>
        <v>8</v>
      </c>
      <c r="O5333" s="53" t="str">
        <f ca="1"/>
        <v>1914-08</v>
      </c>
    </row>
    <row r="5334" spans="12:15" x14ac:dyDescent="0.4">
      <c r="L5334" s="56">
        <f ca="1"/>
        <v>5333</v>
      </c>
      <c r="M5334" s="53">
        <f ca="1"/>
        <v>1914</v>
      </c>
      <c r="N5334" s="53">
        <f ca="1"/>
        <v>8</v>
      </c>
      <c r="O5334" s="53" t="str">
        <f ca="1"/>
        <v>1914-08</v>
      </c>
    </row>
    <row r="5335" spans="12:15" x14ac:dyDescent="0.4">
      <c r="L5335" s="56">
        <f ca="1"/>
        <v>5334</v>
      </c>
      <c r="M5335" s="53">
        <f ca="1"/>
        <v>1914</v>
      </c>
      <c r="N5335" s="53">
        <f ca="1"/>
        <v>8</v>
      </c>
      <c r="O5335" s="53" t="str">
        <f ca="1"/>
        <v>1914-08</v>
      </c>
    </row>
    <row r="5336" spans="12:15" x14ac:dyDescent="0.4">
      <c r="L5336" s="56">
        <f ca="1"/>
        <v>5335</v>
      </c>
      <c r="M5336" s="53">
        <f ca="1"/>
        <v>1914</v>
      </c>
      <c r="N5336" s="53">
        <f ca="1"/>
        <v>8</v>
      </c>
      <c r="O5336" s="53" t="str">
        <f ca="1"/>
        <v>1914-08</v>
      </c>
    </row>
    <row r="5337" spans="12:15" x14ac:dyDescent="0.4">
      <c r="L5337" s="56">
        <f ca="1"/>
        <v>5336</v>
      </c>
      <c r="M5337" s="53">
        <f ca="1"/>
        <v>1914</v>
      </c>
      <c r="N5337" s="53">
        <f ca="1"/>
        <v>8</v>
      </c>
      <c r="O5337" s="53" t="str">
        <f ca="1"/>
        <v>1914-08</v>
      </c>
    </row>
    <row r="5338" spans="12:15" x14ac:dyDescent="0.4">
      <c r="L5338" s="56">
        <f ca="1"/>
        <v>5337</v>
      </c>
      <c r="M5338" s="53">
        <f ca="1"/>
        <v>1914</v>
      </c>
      <c r="N5338" s="53">
        <f ca="1"/>
        <v>8</v>
      </c>
      <c r="O5338" s="53" t="str">
        <f ca="1"/>
        <v>1914-08</v>
      </c>
    </row>
    <row r="5339" spans="12:15" x14ac:dyDescent="0.4">
      <c r="L5339" s="56">
        <f ca="1"/>
        <v>5338</v>
      </c>
      <c r="M5339" s="53">
        <f ca="1"/>
        <v>1914</v>
      </c>
      <c r="N5339" s="53">
        <f ca="1"/>
        <v>8</v>
      </c>
      <c r="O5339" s="53" t="str">
        <f ca="1"/>
        <v>1914-08</v>
      </c>
    </row>
    <row r="5340" spans="12:15" x14ac:dyDescent="0.4">
      <c r="L5340" s="56">
        <f ca="1"/>
        <v>5339</v>
      </c>
      <c r="M5340" s="53">
        <f ca="1"/>
        <v>1914</v>
      </c>
      <c r="N5340" s="53">
        <f ca="1"/>
        <v>8</v>
      </c>
      <c r="O5340" s="53" t="str">
        <f ca="1"/>
        <v>1914-08</v>
      </c>
    </row>
    <row r="5341" spans="12:15" x14ac:dyDescent="0.4">
      <c r="L5341" s="56">
        <f ca="1"/>
        <v>5340</v>
      </c>
      <c r="M5341" s="53">
        <f ca="1"/>
        <v>1914</v>
      </c>
      <c r="N5341" s="53">
        <f ca="1"/>
        <v>8</v>
      </c>
      <c r="O5341" s="53" t="str">
        <f ca="1"/>
        <v>1914-08</v>
      </c>
    </row>
    <row r="5342" spans="12:15" x14ac:dyDescent="0.4">
      <c r="L5342" s="56">
        <f ca="1"/>
        <v>5341</v>
      </c>
      <c r="M5342" s="53">
        <f ca="1"/>
        <v>1914</v>
      </c>
      <c r="N5342" s="53">
        <f ca="1"/>
        <v>8</v>
      </c>
      <c r="O5342" s="53" t="str">
        <f ca="1"/>
        <v>1914-08</v>
      </c>
    </row>
    <row r="5343" spans="12:15" x14ac:dyDescent="0.4">
      <c r="L5343" s="56">
        <f ca="1"/>
        <v>5342</v>
      </c>
      <c r="M5343" s="53">
        <f ca="1"/>
        <v>1914</v>
      </c>
      <c r="N5343" s="53">
        <f ca="1"/>
        <v>8</v>
      </c>
      <c r="O5343" s="53" t="str">
        <f ca="1"/>
        <v>1914-08</v>
      </c>
    </row>
    <row r="5344" spans="12:15" x14ac:dyDescent="0.4">
      <c r="L5344" s="56">
        <f ca="1"/>
        <v>5343</v>
      </c>
      <c r="M5344" s="53">
        <f ca="1"/>
        <v>1914</v>
      </c>
      <c r="N5344" s="53">
        <f ca="1"/>
        <v>8</v>
      </c>
      <c r="O5344" s="53" t="str">
        <f ca="1"/>
        <v>1914-08</v>
      </c>
    </row>
    <row r="5345" spans="12:15" x14ac:dyDescent="0.4">
      <c r="L5345" s="56">
        <f ca="1"/>
        <v>5344</v>
      </c>
      <c r="M5345" s="53">
        <f ca="1"/>
        <v>1914</v>
      </c>
      <c r="N5345" s="53">
        <f ca="1"/>
        <v>8</v>
      </c>
      <c r="O5345" s="53" t="str">
        <f ca="1"/>
        <v>1914-08</v>
      </c>
    </row>
    <row r="5346" spans="12:15" x14ac:dyDescent="0.4">
      <c r="L5346" s="56">
        <f ca="1"/>
        <v>5345</v>
      </c>
      <c r="M5346" s="53">
        <f ca="1"/>
        <v>1914</v>
      </c>
      <c r="N5346" s="53">
        <f ca="1"/>
        <v>8</v>
      </c>
      <c r="O5346" s="53" t="str">
        <f ca="1"/>
        <v>1914-08</v>
      </c>
    </row>
    <row r="5347" spans="12:15" x14ac:dyDescent="0.4">
      <c r="L5347" s="56">
        <f ca="1"/>
        <v>5346</v>
      </c>
      <c r="M5347" s="53">
        <f ca="1"/>
        <v>1914</v>
      </c>
      <c r="N5347" s="53">
        <f ca="1"/>
        <v>8</v>
      </c>
      <c r="O5347" s="53" t="str">
        <f ca="1"/>
        <v>1914-08</v>
      </c>
    </row>
    <row r="5348" spans="12:15" x14ac:dyDescent="0.4">
      <c r="L5348" s="56">
        <f ca="1"/>
        <v>5347</v>
      </c>
      <c r="M5348" s="53">
        <f ca="1"/>
        <v>1914</v>
      </c>
      <c r="N5348" s="53">
        <f ca="1"/>
        <v>8</v>
      </c>
      <c r="O5348" s="53" t="str">
        <f ca="1"/>
        <v>1914-08</v>
      </c>
    </row>
    <row r="5349" spans="12:15" x14ac:dyDescent="0.4">
      <c r="L5349" s="56">
        <f ca="1"/>
        <v>5348</v>
      </c>
      <c r="M5349" s="53">
        <f ca="1"/>
        <v>1914</v>
      </c>
      <c r="N5349" s="53">
        <f ca="1"/>
        <v>8</v>
      </c>
      <c r="O5349" s="53" t="str">
        <f ca="1"/>
        <v>1914-08</v>
      </c>
    </row>
    <row r="5350" spans="12:15" x14ac:dyDescent="0.4">
      <c r="L5350" s="56">
        <f ca="1"/>
        <v>5349</v>
      </c>
      <c r="M5350" s="53">
        <f ca="1"/>
        <v>1914</v>
      </c>
      <c r="N5350" s="53">
        <f ca="1"/>
        <v>8</v>
      </c>
      <c r="O5350" s="53" t="str">
        <f ca="1"/>
        <v>1914-08</v>
      </c>
    </row>
    <row r="5351" spans="12:15" x14ac:dyDescent="0.4">
      <c r="L5351" s="56">
        <f ca="1"/>
        <v>5350</v>
      </c>
      <c r="M5351" s="53">
        <f ca="1"/>
        <v>1914</v>
      </c>
      <c r="N5351" s="53">
        <f ca="1"/>
        <v>8</v>
      </c>
      <c r="O5351" s="53" t="str">
        <f ca="1"/>
        <v>1914-08</v>
      </c>
    </row>
    <row r="5352" spans="12:15" x14ac:dyDescent="0.4">
      <c r="L5352" s="56">
        <f ca="1"/>
        <v>5351</v>
      </c>
      <c r="M5352" s="53">
        <f ca="1"/>
        <v>1914</v>
      </c>
      <c r="N5352" s="53">
        <f ca="1"/>
        <v>8</v>
      </c>
      <c r="O5352" s="53" t="str">
        <f ca="1"/>
        <v>1914-08</v>
      </c>
    </row>
    <row r="5353" spans="12:15" x14ac:dyDescent="0.4">
      <c r="L5353" s="56">
        <f ca="1"/>
        <v>5352</v>
      </c>
      <c r="M5353" s="53">
        <f ca="1"/>
        <v>1914</v>
      </c>
      <c r="N5353" s="53">
        <f ca="1"/>
        <v>8</v>
      </c>
      <c r="O5353" s="53" t="str">
        <f ca="1"/>
        <v>1914-08</v>
      </c>
    </row>
    <row r="5354" spans="12:15" x14ac:dyDescent="0.4">
      <c r="L5354" s="56">
        <f ca="1"/>
        <v>5353</v>
      </c>
      <c r="M5354" s="53">
        <f ca="1"/>
        <v>1914</v>
      </c>
      <c r="N5354" s="53">
        <f ca="1"/>
        <v>8</v>
      </c>
      <c r="O5354" s="53" t="str">
        <f ca="1"/>
        <v>1914-08</v>
      </c>
    </row>
    <row r="5355" spans="12:15" x14ac:dyDescent="0.4">
      <c r="L5355" s="56">
        <f ca="1"/>
        <v>5354</v>
      </c>
      <c r="M5355" s="53">
        <f ca="1"/>
        <v>1914</v>
      </c>
      <c r="N5355" s="53">
        <f ca="1"/>
        <v>8</v>
      </c>
      <c r="O5355" s="53" t="str">
        <f ca="1"/>
        <v>1914-08</v>
      </c>
    </row>
    <row r="5356" spans="12:15" x14ac:dyDescent="0.4">
      <c r="L5356" s="56">
        <f ca="1"/>
        <v>5355</v>
      </c>
      <c r="M5356" s="53">
        <f ca="1"/>
        <v>1914</v>
      </c>
      <c r="N5356" s="53">
        <f ca="1"/>
        <v>8</v>
      </c>
      <c r="O5356" s="53" t="str">
        <f ca="1"/>
        <v>1914-08</v>
      </c>
    </row>
    <row r="5357" spans="12:15" x14ac:dyDescent="0.4">
      <c r="L5357" s="56">
        <f ca="1"/>
        <v>5356</v>
      </c>
      <c r="M5357" s="53">
        <f ca="1"/>
        <v>1914</v>
      </c>
      <c r="N5357" s="53">
        <f ca="1"/>
        <v>8</v>
      </c>
      <c r="O5357" s="53" t="str">
        <f ca="1"/>
        <v>1914-08</v>
      </c>
    </row>
    <row r="5358" spans="12:15" x14ac:dyDescent="0.4">
      <c r="L5358" s="56">
        <f ca="1"/>
        <v>5357</v>
      </c>
      <c r="M5358" s="53">
        <f ca="1"/>
        <v>1914</v>
      </c>
      <c r="N5358" s="53">
        <f ca="1"/>
        <v>8</v>
      </c>
      <c r="O5358" s="53" t="str">
        <f ca="1"/>
        <v>1914-08</v>
      </c>
    </row>
    <row r="5359" spans="12:15" x14ac:dyDescent="0.4">
      <c r="L5359" s="56">
        <f ca="1"/>
        <v>5358</v>
      </c>
      <c r="M5359" s="53">
        <f ca="1"/>
        <v>1914</v>
      </c>
      <c r="N5359" s="53">
        <f ca="1"/>
        <v>9</v>
      </c>
      <c r="O5359" s="53" t="str">
        <f ca="1"/>
        <v>1914-09</v>
      </c>
    </row>
    <row r="5360" spans="12:15" x14ac:dyDescent="0.4">
      <c r="L5360" s="56">
        <f ca="1"/>
        <v>5359</v>
      </c>
      <c r="M5360" s="53">
        <f ca="1"/>
        <v>1914</v>
      </c>
      <c r="N5360" s="53">
        <f ca="1"/>
        <v>9</v>
      </c>
      <c r="O5360" s="53" t="str">
        <f ca="1"/>
        <v>1914-09</v>
      </c>
    </row>
    <row r="5361" spans="12:15" x14ac:dyDescent="0.4">
      <c r="L5361" s="56">
        <f ca="1"/>
        <v>5360</v>
      </c>
      <c r="M5361" s="53">
        <f ca="1"/>
        <v>1914</v>
      </c>
      <c r="N5361" s="53">
        <f ca="1"/>
        <v>9</v>
      </c>
      <c r="O5361" s="53" t="str">
        <f ca="1"/>
        <v>1914-09</v>
      </c>
    </row>
    <row r="5362" spans="12:15" x14ac:dyDescent="0.4">
      <c r="L5362" s="56">
        <f ca="1"/>
        <v>5361</v>
      </c>
      <c r="M5362" s="53">
        <f ca="1"/>
        <v>1914</v>
      </c>
      <c r="N5362" s="53">
        <f ca="1"/>
        <v>9</v>
      </c>
      <c r="O5362" s="53" t="str">
        <f ca="1"/>
        <v>1914-09</v>
      </c>
    </row>
    <row r="5363" spans="12:15" x14ac:dyDescent="0.4">
      <c r="L5363" s="56">
        <f ca="1"/>
        <v>5362</v>
      </c>
      <c r="M5363" s="53">
        <f ca="1"/>
        <v>1914</v>
      </c>
      <c r="N5363" s="53">
        <f ca="1"/>
        <v>9</v>
      </c>
      <c r="O5363" s="53" t="str">
        <f ca="1"/>
        <v>1914-09</v>
      </c>
    </row>
    <row r="5364" spans="12:15" x14ac:dyDescent="0.4">
      <c r="L5364" s="56">
        <f ca="1"/>
        <v>5363</v>
      </c>
      <c r="M5364" s="53">
        <f ca="1"/>
        <v>1914</v>
      </c>
      <c r="N5364" s="53">
        <f ca="1"/>
        <v>9</v>
      </c>
      <c r="O5364" s="53" t="str">
        <f ca="1"/>
        <v>1914-09</v>
      </c>
    </row>
    <row r="5365" spans="12:15" x14ac:dyDescent="0.4">
      <c r="L5365" s="56">
        <f ca="1"/>
        <v>5364</v>
      </c>
      <c r="M5365" s="53">
        <f ca="1"/>
        <v>1914</v>
      </c>
      <c r="N5365" s="53">
        <f ca="1"/>
        <v>9</v>
      </c>
      <c r="O5365" s="53" t="str">
        <f ca="1"/>
        <v>1914-09</v>
      </c>
    </row>
    <row r="5366" spans="12:15" x14ac:dyDescent="0.4">
      <c r="L5366" s="56">
        <f ca="1"/>
        <v>5365</v>
      </c>
      <c r="M5366" s="53">
        <f ca="1"/>
        <v>1914</v>
      </c>
      <c r="N5366" s="53">
        <f ca="1"/>
        <v>9</v>
      </c>
      <c r="O5366" s="53" t="str">
        <f ca="1"/>
        <v>1914-09</v>
      </c>
    </row>
    <row r="5367" spans="12:15" x14ac:dyDescent="0.4">
      <c r="L5367" s="56">
        <f ca="1"/>
        <v>5366</v>
      </c>
      <c r="M5367" s="53">
        <f ca="1"/>
        <v>1914</v>
      </c>
      <c r="N5367" s="53">
        <f ca="1"/>
        <v>9</v>
      </c>
      <c r="O5367" s="53" t="str">
        <f ca="1"/>
        <v>1914-09</v>
      </c>
    </row>
    <row r="5368" spans="12:15" x14ac:dyDescent="0.4">
      <c r="L5368" s="56">
        <f ca="1"/>
        <v>5367</v>
      </c>
      <c r="M5368" s="53">
        <f ca="1"/>
        <v>1914</v>
      </c>
      <c r="N5368" s="53">
        <f ca="1"/>
        <v>9</v>
      </c>
      <c r="O5368" s="53" t="str">
        <f ca="1"/>
        <v>1914-09</v>
      </c>
    </row>
    <row r="5369" spans="12:15" x14ac:dyDescent="0.4">
      <c r="L5369" s="56">
        <f ca="1"/>
        <v>5368</v>
      </c>
      <c r="M5369" s="53">
        <f ca="1"/>
        <v>1914</v>
      </c>
      <c r="N5369" s="53">
        <f ca="1"/>
        <v>9</v>
      </c>
      <c r="O5369" s="53" t="str">
        <f ca="1"/>
        <v>1914-09</v>
      </c>
    </row>
    <row r="5370" spans="12:15" x14ac:dyDescent="0.4">
      <c r="L5370" s="56">
        <f ca="1"/>
        <v>5369</v>
      </c>
      <c r="M5370" s="53">
        <f ca="1"/>
        <v>1914</v>
      </c>
      <c r="N5370" s="53">
        <f ca="1"/>
        <v>9</v>
      </c>
      <c r="O5370" s="53" t="str">
        <f ca="1"/>
        <v>1914-09</v>
      </c>
    </row>
    <row r="5371" spans="12:15" x14ac:dyDescent="0.4">
      <c r="L5371" s="56">
        <f ca="1"/>
        <v>5370</v>
      </c>
      <c r="M5371" s="53">
        <f ca="1"/>
        <v>1914</v>
      </c>
      <c r="N5371" s="53">
        <f ca="1"/>
        <v>9</v>
      </c>
      <c r="O5371" s="53" t="str">
        <f ca="1"/>
        <v>1914-09</v>
      </c>
    </row>
    <row r="5372" spans="12:15" x14ac:dyDescent="0.4">
      <c r="L5372" s="56">
        <f ca="1"/>
        <v>5371</v>
      </c>
      <c r="M5372" s="53">
        <f ca="1"/>
        <v>1914</v>
      </c>
      <c r="N5372" s="53">
        <f ca="1"/>
        <v>9</v>
      </c>
      <c r="O5372" s="53" t="str">
        <f ca="1"/>
        <v>1914-09</v>
      </c>
    </row>
    <row r="5373" spans="12:15" x14ac:dyDescent="0.4">
      <c r="L5373" s="56">
        <f ca="1"/>
        <v>5372</v>
      </c>
      <c r="M5373" s="53">
        <f ca="1"/>
        <v>1914</v>
      </c>
      <c r="N5373" s="53">
        <f ca="1"/>
        <v>9</v>
      </c>
      <c r="O5373" s="53" t="str">
        <f ca="1"/>
        <v>1914-09</v>
      </c>
    </row>
    <row r="5374" spans="12:15" x14ac:dyDescent="0.4">
      <c r="L5374" s="56">
        <f ca="1"/>
        <v>5373</v>
      </c>
      <c r="M5374" s="53">
        <f ca="1"/>
        <v>1914</v>
      </c>
      <c r="N5374" s="53">
        <f ca="1"/>
        <v>9</v>
      </c>
      <c r="O5374" s="53" t="str">
        <f ca="1"/>
        <v>1914-09</v>
      </c>
    </row>
    <row r="5375" spans="12:15" x14ac:dyDescent="0.4">
      <c r="L5375" s="56">
        <f ca="1"/>
        <v>5374</v>
      </c>
      <c r="M5375" s="53">
        <f ca="1"/>
        <v>1914</v>
      </c>
      <c r="N5375" s="53">
        <f ca="1"/>
        <v>9</v>
      </c>
      <c r="O5375" s="53" t="str">
        <f ca="1"/>
        <v>1914-09</v>
      </c>
    </row>
    <row r="5376" spans="12:15" x14ac:dyDescent="0.4">
      <c r="L5376" s="56">
        <f ca="1"/>
        <v>5375</v>
      </c>
      <c r="M5376" s="53">
        <f ca="1"/>
        <v>1914</v>
      </c>
      <c r="N5376" s="53">
        <f ca="1"/>
        <v>9</v>
      </c>
      <c r="O5376" s="53" t="str">
        <f ca="1"/>
        <v>1914-09</v>
      </c>
    </row>
    <row r="5377" spans="12:15" x14ac:dyDescent="0.4">
      <c r="L5377" s="56">
        <f ca="1"/>
        <v>5376</v>
      </c>
      <c r="M5377" s="53">
        <f ca="1"/>
        <v>1914</v>
      </c>
      <c r="N5377" s="53">
        <f ca="1"/>
        <v>9</v>
      </c>
      <c r="O5377" s="53" t="str">
        <f ca="1"/>
        <v>1914-09</v>
      </c>
    </row>
    <row r="5378" spans="12:15" x14ac:dyDescent="0.4">
      <c r="L5378" s="56">
        <f ca="1"/>
        <v>5377</v>
      </c>
      <c r="M5378" s="53">
        <f ca="1"/>
        <v>1914</v>
      </c>
      <c r="N5378" s="53">
        <f ca="1"/>
        <v>9</v>
      </c>
      <c r="O5378" s="53" t="str">
        <f ca="1"/>
        <v>1914-09</v>
      </c>
    </row>
    <row r="5379" spans="12:15" x14ac:dyDescent="0.4">
      <c r="L5379" s="56">
        <f ca="1"/>
        <v>5378</v>
      </c>
      <c r="M5379" s="53">
        <f ca="1"/>
        <v>1914</v>
      </c>
      <c r="N5379" s="53">
        <f ca="1"/>
        <v>9</v>
      </c>
      <c r="O5379" s="53" t="str">
        <f ca="1"/>
        <v>1914-09</v>
      </c>
    </row>
    <row r="5380" spans="12:15" x14ac:dyDescent="0.4">
      <c r="L5380" s="56">
        <f ca="1"/>
        <v>5379</v>
      </c>
      <c r="M5380" s="53">
        <f ca="1"/>
        <v>1914</v>
      </c>
      <c r="N5380" s="53">
        <f ca="1"/>
        <v>9</v>
      </c>
      <c r="O5380" s="53" t="str">
        <f ca="1"/>
        <v>1914-09</v>
      </c>
    </row>
    <row r="5381" spans="12:15" x14ac:dyDescent="0.4">
      <c r="L5381" s="56">
        <f ca="1"/>
        <v>5380</v>
      </c>
      <c r="M5381" s="53">
        <f ca="1"/>
        <v>1914</v>
      </c>
      <c r="N5381" s="53">
        <f ca="1"/>
        <v>9</v>
      </c>
      <c r="O5381" s="53" t="str">
        <f ca="1"/>
        <v>1914-09</v>
      </c>
    </row>
    <row r="5382" spans="12:15" x14ac:dyDescent="0.4">
      <c r="L5382" s="56">
        <f ca="1"/>
        <v>5381</v>
      </c>
      <c r="M5382" s="53">
        <f ca="1"/>
        <v>1914</v>
      </c>
      <c r="N5382" s="53">
        <f ca="1"/>
        <v>9</v>
      </c>
      <c r="O5382" s="53" t="str">
        <f ca="1"/>
        <v>1914-09</v>
      </c>
    </row>
    <row r="5383" spans="12:15" x14ac:dyDescent="0.4">
      <c r="L5383" s="56">
        <f ca="1"/>
        <v>5382</v>
      </c>
      <c r="M5383" s="53">
        <f ca="1"/>
        <v>1914</v>
      </c>
      <c r="N5383" s="53">
        <f ca="1"/>
        <v>9</v>
      </c>
      <c r="O5383" s="53" t="str">
        <f ca="1"/>
        <v>1914-09</v>
      </c>
    </row>
    <row r="5384" spans="12:15" x14ac:dyDescent="0.4">
      <c r="L5384" s="56">
        <f ca="1"/>
        <v>5383</v>
      </c>
      <c r="M5384" s="53">
        <f ca="1"/>
        <v>1914</v>
      </c>
      <c r="N5384" s="53">
        <f ca="1"/>
        <v>9</v>
      </c>
      <c r="O5384" s="53" t="str">
        <f ca="1"/>
        <v>1914-09</v>
      </c>
    </row>
    <row r="5385" spans="12:15" x14ac:dyDescent="0.4">
      <c r="L5385" s="56">
        <f ca="1"/>
        <v>5384</v>
      </c>
      <c r="M5385" s="53">
        <f ca="1"/>
        <v>1914</v>
      </c>
      <c r="N5385" s="53">
        <f ca="1"/>
        <v>9</v>
      </c>
      <c r="O5385" s="53" t="str">
        <f ca="1"/>
        <v>1914-09</v>
      </c>
    </row>
    <row r="5386" spans="12:15" x14ac:dyDescent="0.4">
      <c r="L5386" s="56">
        <f ca="1"/>
        <v>5385</v>
      </c>
      <c r="M5386" s="53">
        <f ca="1"/>
        <v>1914</v>
      </c>
      <c r="N5386" s="53">
        <f ca="1"/>
        <v>9</v>
      </c>
      <c r="O5386" s="53" t="str">
        <f ca="1"/>
        <v>1914-09</v>
      </c>
    </row>
    <row r="5387" spans="12:15" x14ac:dyDescent="0.4">
      <c r="L5387" s="56">
        <f ca="1"/>
        <v>5386</v>
      </c>
      <c r="M5387" s="53">
        <f ca="1"/>
        <v>1914</v>
      </c>
      <c r="N5387" s="53">
        <f ca="1"/>
        <v>9</v>
      </c>
      <c r="O5387" s="53" t="str">
        <f ca="1"/>
        <v>1914-09</v>
      </c>
    </row>
    <row r="5388" spans="12:15" x14ac:dyDescent="0.4">
      <c r="L5388" s="56">
        <f ca="1"/>
        <v>5387</v>
      </c>
      <c r="M5388" s="53">
        <f ca="1"/>
        <v>1914</v>
      </c>
      <c r="N5388" s="53">
        <f ca="1"/>
        <v>9</v>
      </c>
      <c r="O5388" s="53" t="str">
        <f ca="1"/>
        <v>1914-09</v>
      </c>
    </row>
    <row r="5389" spans="12:15" x14ac:dyDescent="0.4">
      <c r="L5389" s="56">
        <f ca="1"/>
        <v>5388</v>
      </c>
      <c r="M5389" s="53">
        <f ca="1"/>
        <v>1914</v>
      </c>
      <c r="N5389" s="53">
        <f ca="1"/>
        <v>10</v>
      </c>
      <c r="O5389" s="53" t="str">
        <f ca="1"/>
        <v>1914-10</v>
      </c>
    </row>
    <row r="5390" spans="12:15" x14ac:dyDescent="0.4">
      <c r="L5390" s="56">
        <f ca="1"/>
        <v>5389</v>
      </c>
      <c r="M5390" s="53">
        <f ca="1"/>
        <v>1914</v>
      </c>
      <c r="N5390" s="53">
        <f ca="1"/>
        <v>10</v>
      </c>
      <c r="O5390" s="53" t="str">
        <f ca="1"/>
        <v>1914-10</v>
      </c>
    </row>
    <row r="5391" spans="12:15" x14ac:dyDescent="0.4">
      <c r="L5391" s="56">
        <f ca="1"/>
        <v>5390</v>
      </c>
      <c r="M5391" s="53">
        <f ca="1"/>
        <v>1914</v>
      </c>
      <c r="N5391" s="53">
        <f ca="1"/>
        <v>10</v>
      </c>
      <c r="O5391" s="53" t="str">
        <f ca="1"/>
        <v>1914-10</v>
      </c>
    </row>
    <row r="5392" spans="12:15" x14ac:dyDescent="0.4">
      <c r="L5392" s="56">
        <f ca="1"/>
        <v>5391</v>
      </c>
      <c r="M5392" s="53">
        <f ca="1"/>
        <v>1914</v>
      </c>
      <c r="N5392" s="53">
        <f ca="1"/>
        <v>10</v>
      </c>
      <c r="O5392" s="53" t="str">
        <f ca="1"/>
        <v>1914-10</v>
      </c>
    </row>
    <row r="5393" spans="12:15" x14ac:dyDescent="0.4">
      <c r="L5393" s="56">
        <f ca="1"/>
        <v>5392</v>
      </c>
      <c r="M5393" s="53">
        <f ca="1"/>
        <v>1914</v>
      </c>
      <c r="N5393" s="53">
        <f ca="1"/>
        <v>10</v>
      </c>
      <c r="O5393" s="53" t="str">
        <f ca="1"/>
        <v>1914-10</v>
      </c>
    </row>
    <row r="5394" spans="12:15" x14ac:dyDescent="0.4">
      <c r="L5394" s="56">
        <f ca="1"/>
        <v>5393</v>
      </c>
      <c r="M5394" s="53">
        <f ca="1"/>
        <v>1914</v>
      </c>
      <c r="N5394" s="53">
        <f ca="1"/>
        <v>10</v>
      </c>
      <c r="O5394" s="53" t="str">
        <f ca="1"/>
        <v>1914-10</v>
      </c>
    </row>
    <row r="5395" spans="12:15" x14ac:dyDescent="0.4">
      <c r="L5395" s="56">
        <f ca="1"/>
        <v>5394</v>
      </c>
      <c r="M5395" s="53">
        <f ca="1"/>
        <v>1914</v>
      </c>
      <c r="N5395" s="53">
        <f ca="1"/>
        <v>10</v>
      </c>
      <c r="O5395" s="53" t="str">
        <f ca="1"/>
        <v>1914-10</v>
      </c>
    </row>
    <row r="5396" spans="12:15" x14ac:dyDescent="0.4">
      <c r="L5396" s="56">
        <f ca="1"/>
        <v>5395</v>
      </c>
      <c r="M5396" s="53">
        <f ca="1"/>
        <v>1914</v>
      </c>
      <c r="N5396" s="53">
        <f ca="1"/>
        <v>10</v>
      </c>
      <c r="O5396" s="53" t="str">
        <f ca="1"/>
        <v>1914-10</v>
      </c>
    </row>
    <row r="5397" spans="12:15" x14ac:dyDescent="0.4">
      <c r="L5397" s="56">
        <f ca="1"/>
        <v>5396</v>
      </c>
      <c r="M5397" s="53">
        <f ca="1"/>
        <v>1914</v>
      </c>
      <c r="N5397" s="53">
        <f ca="1"/>
        <v>10</v>
      </c>
      <c r="O5397" s="53" t="str">
        <f ca="1"/>
        <v>1914-10</v>
      </c>
    </row>
    <row r="5398" spans="12:15" x14ac:dyDescent="0.4">
      <c r="L5398" s="56">
        <f ca="1"/>
        <v>5397</v>
      </c>
      <c r="M5398" s="53">
        <f ca="1"/>
        <v>1914</v>
      </c>
      <c r="N5398" s="53">
        <f ca="1"/>
        <v>10</v>
      </c>
      <c r="O5398" s="53" t="str">
        <f ca="1"/>
        <v>1914-10</v>
      </c>
    </row>
    <row r="5399" spans="12:15" x14ac:dyDescent="0.4">
      <c r="L5399" s="56">
        <f ca="1"/>
        <v>5398</v>
      </c>
      <c r="M5399" s="53">
        <f ca="1"/>
        <v>1914</v>
      </c>
      <c r="N5399" s="53">
        <f ca="1"/>
        <v>10</v>
      </c>
      <c r="O5399" s="53" t="str">
        <f ca="1"/>
        <v>1914-10</v>
      </c>
    </row>
    <row r="5400" spans="12:15" x14ac:dyDescent="0.4">
      <c r="L5400" s="56">
        <f ca="1"/>
        <v>5399</v>
      </c>
      <c r="M5400" s="53">
        <f ca="1"/>
        <v>1914</v>
      </c>
      <c r="N5400" s="53">
        <f ca="1"/>
        <v>10</v>
      </c>
      <c r="O5400" s="53" t="str">
        <f ca="1"/>
        <v>1914-10</v>
      </c>
    </row>
    <row r="5401" spans="12:15" x14ac:dyDescent="0.4">
      <c r="L5401" s="56">
        <f ca="1"/>
        <v>5400</v>
      </c>
      <c r="M5401" s="53">
        <f ca="1"/>
        <v>1914</v>
      </c>
      <c r="N5401" s="53">
        <f ca="1"/>
        <v>10</v>
      </c>
      <c r="O5401" s="53" t="str">
        <f ca="1"/>
        <v>1914-10</v>
      </c>
    </row>
    <row r="5402" spans="12:15" x14ac:dyDescent="0.4">
      <c r="L5402" s="56">
        <f ca="1"/>
        <v>5401</v>
      </c>
      <c r="M5402" s="53">
        <f ca="1"/>
        <v>1914</v>
      </c>
      <c r="N5402" s="53">
        <f ca="1"/>
        <v>10</v>
      </c>
      <c r="O5402" s="53" t="str">
        <f ca="1"/>
        <v>1914-10</v>
      </c>
    </row>
    <row r="5403" spans="12:15" x14ac:dyDescent="0.4">
      <c r="L5403" s="56">
        <f ca="1"/>
        <v>5402</v>
      </c>
      <c r="M5403" s="53">
        <f ca="1"/>
        <v>1914</v>
      </c>
      <c r="N5403" s="53">
        <f ca="1"/>
        <v>10</v>
      </c>
      <c r="O5403" s="53" t="str">
        <f ca="1"/>
        <v>1914-10</v>
      </c>
    </row>
    <row r="5404" spans="12:15" x14ac:dyDescent="0.4">
      <c r="L5404" s="56">
        <f ca="1"/>
        <v>5403</v>
      </c>
      <c r="M5404" s="53">
        <f ca="1"/>
        <v>1914</v>
      </c>
      <c r="N5404" s="53">
        <f ca="1"/>
        <v>10</v>
      </c>
      <c r="O5404" s="53" t="str">
        <f ca="1"/>
        <v>1914-10</v>
      </c>
    </row>
    <row r="5405" spans="12:15" x14ac:dyDescent="0.4">
      <c r="L5405" s="56">
        <f ca="1"/>
        <v>5404</v>
      </c>
      <c r="M5405" s="53">
        <f ca="1"/>
        <v>1914</v>
      </c>
      <c r="N5405" s="53">
        <f ca="1"/>
        <v>10</v>
      </c>
      <c r="O5405" s="53" t="str">
        <f ca="1"/>
        <v>1914-10</v>
      </c>
    </row>
    <row r="5406" spans="12:15" x14ac:dyDescent="0.4">
      <c r="L5406" s="56">
        <f ca="1"/>
        <v>5405</v>
      </c>
      <c r="M5406" s="53">
        <f ca="1"/>
        <v>1914</v>
      </c>
      <c r="N5406" s="53">
        <f ca="1"/>
        <v>10</v>
      </c>
      <c r="O5406" s="53" t="str">
        <f ca="1"/>
        <v>1914-10</v>
      </c>
    </row>
    <row r="5407" spans="12:15" x14ac:dyDescent="0.4">
      <c r="L5407" s="56">
        <f ca="1"/>
        <v>5406</v>
      </c>
      <c r="M5407" s="53">
        <f ca="1"/>
        <v>1914</v>
      </c>
      <c r="N5407" s="53">
        <f ca="1"/>
        <v>10</v>
      </c>
      <c r="O5407" s="53" t="str">
        <f ca="1"/>
        <v>1914-10</v>
      </c>
    </row>
    <row r="5408" spans="12:15" x14ac:dyDescent="0.4">
      <c r="L5408" s="56">
        <f ca="1"/>
        <v>5407</v>
      </c>
      <c r="M5408" s="53">
        <f ca="1"/>
        <v>1914</v>
      </c>
      <c r="N5408" s="53">
        <f ca="1"/>
        <v>10</v>
      </c>
      <c r="O5408" s="53" t="str">
        <f ca="1"/>
        <v>1914-10</v>
      </c>
    </row>
    <row r="5409" spans="12:15" x14ac:dyDescent="0.4">
      <c r="L5409" s="56">
        <f ca="1"/>
        <v>5408</v>
      </c>
      <c r="M5409" s="53">
        <f ca="1"/>
        <v>1914</v>
      </c>
      <c r="N5409" s="53">
        <f ca="1"/>
        <v>10</v>
      </c>
      <c r="O5409" s="53" t="str">
        <f ca="1"/>
        <v>1914-10</v>
      </c>
    </row>
    <row r="5410" spans="12:15" x14ac:dyDescent="0.4">
      <c r="L5410" s="56">
        <f ca="1"/>
        <v>5409</v>
      </c>
      <c r="M5410" s="53">
        <f ca="1"/>
        <v>1914</v>
      </c>
      <c r="N5410" s="53">
        <f ca="1"/>
        <v>10</v>
      </c>
      <c r="O5410" s="53" t="str">
        <f ca="1"/>
        <v>1914-10</v>
      </c>
    </row>
    <row r="5411" spans="12:15" x14ac:dyDescent="0.4">
      <c r="L5411" s="56">
        <f ca="1"/>
        <v>5410</v>
      </c>
      <c r="M5411" s="53">
        <f ca="1"/>
        <v>1914</v>
      </c>
      <c r="N5411" s="53">
        <f ca="1"/>
        <v>10</v>
      </c>
      <c r="O5411" s="53" t="str">
        <f ca="1"/>
        <v>1914-10</v>
      </c>
    </row>
    <row r="5412" spans="12:15" x14ac:dyDescent="0.4">
      <c r="L5412" s="56">
        <f ca="1"/>
        <v>5411</v>
      </c>
      <c r="M5412" s="53">
        <f ca="1"/>
        <v>1914</v>
      </c>
      <c r="N5412" s="53">
        <f ca="1"/>
        <v>10</v>
      </c>
      <c r="O5412" s="53" t="str">
        <f ca="1"/>
        <v>1914-10</v>
      </c>
    </row>
    <row r="5413" spans="12:15" x14ac:dyDescent="0.4">
      <c r="L5413" s="56">
        <f ca="1"/>
        <v>5412</v>
      </c>
      <c r="M5413" s="53">
        <f ca="1"/>
        <v>1914</v>
      </c>
      <c r="N5413" s="53">
        <f ca="1"/>
        <v>10</v>
      </c>
      <c r="O5413" s="53" t="str">
        <f ca="1"/>
        <v>1914-10</v>
      </c>
    </row>
    <row r="5414" spans="12:15" x14ac:dyDescent="0.4">
      <c r="L5414" s="56">
        <f ca="1"/>
        <v>5413</v>
      </c>
      <c r="M5414" s="53">
        <f ca="1"/>
        <v>1914</v>
      </c>
      <c r="N5414" s="53">
        <f ca="1"/>
        <v>10</v>
      </c>
      <c r="O5414" s="53" t="str">
        <f ca="1"/>
        <v>1914-10</v>
      </c>
    </row>
    <row r="5415" spans="12:15" x14ac:dyDescent="0.4">
      <c r="L5415" s="56">
        <f ca="1"/>
        <v>5414</v>
      </c>
      <c r="M5415" s="53">
        <f ca="1"/>
        <v>1914</v>
      </c>
      <c r="N5415" s="53">
        <f ca="1"/>
        <v>10</v>
      </c>
      <c r="O5415" s="53" t="str">
        <f ca="1"/>
        <v>1914-10</v>
      </c>
    </row>
    <row r="5416" spans="12:15" x14ac:dyDescent="0.4">
      <c r="L5416" s="56">
        <f ca="1"/>
        <v>5415</v>
      </c>
      <c r="M5416" s="53">
        <f ca="1"/>
        <v>1914</v>
      </c>
      <c r="N5416" s="53">
        <f ca="1"/>
        <v>10</v>
      </c>
      <c r="O5416" s="53" t="str">
        <f ca="1"/>
        <v>1914-10</v>
      </c>
    </row>
    <row r="5417" spans="12:15" x14ac:dyDescent="0.4">
      <c r="L5417" s="56">
        <f ca="1"/>
        <v>5416</v>
      </c>
      <c r="M5417" s="53">
        <f ca="1"/>
        <v>1914</v>
      </c>
      <c r="N5417" s="53">
        <f ca="1"/>
        <v>10</v>
      </c>
      <c r="O5417" s="53" t="str">
        <f ca="1"/>
        <v>1914-10</v>
      </c>
    </row>
    <row r="5418" spans="12:15" x14ac:dyDescent="0.4">
      <c r="L5418" s="56">
        <f ca="1"/>
        <v>5417</v>
      </c>
      <c r="M5418" s="53">
        <f ca="1"/>
        <v>1914</v>
      </c>
      <c r="N5418" s="53">
        <f ca="1"/>
        <v>10</v>
      </c>
      <c r="O5418" s="53" t="str">
        <f ca="1"/>
        <v>1914-10</v>
      </c>
    </row>
    <row r="5419" spans="12:15" x14ac:dyDescent="0.4">
      <c r="L5419" s="56">
        <f ca="1"/>
        <v>5418</v>
      </c>
      <c r="M5419" s="53">
        <f ca="1"/>
        <v>1914</v>
      </c>
      <c r="N5419" s="53">
        <f ca="1"/>
        <v>10</v>
      </c>
      <c r="O5419" s="53" t="str">
        <f ca="1"/>
        <v>1914-10</v>
      </c>
    </row>
    <row r="5420" spans="12:15" x14ac:dyDescent="0.4">
      <c r="L5420" s="56">
        <f ca="1"/>
        <v>5419</v>
      </c>
      <c r="M5420" s="53">
        <f ca="1"/>
        <v>1914</v>
      </c>
      <c r="N5420" s="53">
        <f ca="1"/>
        <v>11</v>
      </c>
      <c r="O5420" s="53" t="str">
        <f ca="1"/>
        <v>1914-11</v>
      </c>
    </row>
    <row r="5421" spans="12:15" x14ac:dyDescent="0.4">
      <c r="L5421" s="56">
        <f ca="1"/>
        <v>5420</v>
      </c>
      <c r="M5421" s="53">
        <f ca="1"/>
        <v>1914</v>
      </c>
      <c r="N5421" s="53">
        <f ca="1"/>
        <v>11</v>
      </c>
      <c r="O5421" s="53" t="str">
        <f ca="1"/>
        <v>1914-11</v>
      </c>
    </row>
    <row r="5422" spans="12:15" x14ac:dyDescent="0.4">
      <c r="L5422" s="56">
        <f ca="1"/>
        <v>5421</v>
      </c>
      <c r="M5422" s="53">
        <f ca="1"/>
        <v>1914</v>
      </c>
      <c r="N5422" s="53">
        <f ca="1"/>
        <v>11</v>
      </c>
      <c r="O5422" s="53" t="str">
        <f ca="1"/>
        <v>1914-11</v>
      </c>
    </row>
    <row r="5423" spans="12:15" x14ac:dyDescent="0.4">
      <c r="L5423" s="56">
        <f ca="1"/>
        <v>5422</v>
      </c>
      <c r="M5423" s="53">
        <f ca="1"/>
        <v>1914</v>
      </c>
      <c r="N5423" s="53">
        <f ca="1"/>
        <v>11</v>
      </c>
      <c r="O5423" s="53" t="str">
        <f ca="1"/>
        <v>1914-11</v>
      </c>
    </row>
    <row r="5424" spans="12:15" x14ac:dyDescent="0.4">
      <c r="L5424" s="56">
        <f ca="1"/>
        <v>5423</v>
      </c>
      <c r="M5424" s="53">
        <f ca="1"/>
        <v>1914</v>
      </c>
      <c r="N5424" s="53">
        <f ca="1"/>
        <v>11</v>
      </c>
      <c r="O5424" s="53" t="str">
        <f ca="1"/>
        <v>1914-11</v>
      </c>
    </row>
    <row r="5425" spans="12:15" x14ac:dyDescent="0.4">
      <c r="L5425" s="56">
        <f ca="1"/>
        <v>5424</v>
      </c>
      <c r="M5425" s="53">
        <f ca="1"/>
        <v>1914</v>
      </c>
      <c r="N5425" s="53">
        <f ca="1"/>
        <v>11</v>
      </c>
      <c r="O5425" s="53" t="str">
        <f ca="1"/>
        <v>1914-11</v>
      </c>
    </row>
    <row r="5426" spans="12:15" x14ac:dyDescent="0.4">
      <c r="L5426" s="56">
        <f ca="1"/>
        <v>5425</v>
      </c>
      <c r="M5426" s="53">
        <f ca="1"/>
        <v>1914</v>
      </c>
      <c r="N5426" s="53">
        <f ca="1"/>
        <v>11</v>
      </c>
      <c r="O5426" s="53" t="str">
        <f ca="1"/>
        <v>1914-11</v>
      </c>
    </row>
    <row r="5427" spans="12:15" x14ac:dyDescent="0.4">
      <c r="L5427" s="56">
        <f ca="1"/>
        <v>5426</v>
      </c>
      <c r="M5427" s="53">
        <f ca="1"/>
        <v>1914</v>
      </c>
      <c r="N5427" s="53">
        <f ca="1"/>
        <v>11</v>
      </c>
      <c r="O5427" s="53" t="str">
        <f ca="1"/>
        <v>1914-11</v>
      </c>
    </row>
    <row r="5428" spans="12:15" x14ac:dyDescent="0.4">
      <c r="L5428" s="56">
        <f ca="1"/>
        <v>5427</v>
      </c>
      <c r="M5428" s="53">
        <f ca="1"/>
        <v>1914</v>
      </c>
      <c r="N5428" s="53">
        <f ca="1"/>
        <v>11</v>
      </c>
      <c r="O5428" s="53" t="str">
        <f ca="1"/>
        <v>1914-11</v>
      </c>
    </row>
    <row r="5429" spans="12:15" x14ac:dyDescent="0.4">
      <c r="L5429" s="56">
        <f ca="1"/>
        <v>5428</v>
      </c>
      <c r="M5429" s="53">
        <f ca="1"/>
        <v>1914</v>
      </c>
      <c r="N5429" s="53">
        <f ca="1"/>
        <v>11</v>
      </c>
      <c r="O5429" s="53" t="str">
        <f ca="1"/>
        <v>1914-11</v>
      </c>
    </row>
    <row r="5430" spans="12:15" x14ac:dyDescent="0.4">
      <c r="L5430" s="56">
        <f ca="1"/>
        <v>5429</v>
      </c>
      <c r="M5430" s="53">
        <f ca="1"/>
        <v>1914</v>
      </c>
      <c r="N5430" s="53">
        <f ca="1"/>
        <v>11</v>
      </c>
      <c r="O5430" s="53" t="str">
        <f ca="1"/>
        <v>1914-11</v>
      </c>
    </row>
    <row r="5431" spans="12:15" x14ac:dyDescent="0.4">
      <c r="L5431" s="56">
        <f ca="1"/>
        <v>5430</v>
      </c>
      <c r="M5431" s="53">
        <f ca="1"/>
        <v>1914</v>
      </c>
      <c r="N5431" s="53">
        <f ca="1"/>
        <v>11</v>
      </c>
      <c r="O5431" s="53" t="str">
        <f ca="1"/>
        <v>1914-11</v>
      </c>
    </row>
    <row r="5432" spans="12:15" x14ac:dyDescent="0.4">
      <c r="L5432" s="56">
        <f ca="1"/>
        <v>5431</v>
      </c>
      <c r="M5432" s="53">
        <f ca="1"/>
        <v>1914</v>
      </c>
      <c r="N5432" s="53">
        <f ca="1"/>
        <v>11</v>
      </c>
      <c r="O5432" s="53" t="str">
        <f ca="1"/>
        <v>1914-11</v>
      </c>
    </row>
    <row r="5433" spans="12:15" x14ac:dyDescent="0.4">
      <c r="L5433" s="56">
        <f ca="1"/>
        <v>5432</v>
      </c>
      <c r="M5433" s="53">
        <f ca="1"/>
        <v>1914</v>
      </c>
      <c r="N5433" s="53">
        <f ca="1"/>
        <v>11</v>
      </c>
      <c r="O5433" s="53" t="str">
        <f ca="1"/>
        <v>1914-11</v>
      </c>
    </row>
    <row r="5434" spans="12:15" x14ac:dyDescent="0.4">
      <c r="L5434" s="56">
        <f ca="1"/>
        <v>5433</v>
      </c>
      <c r="M5434" s="53">
        <f ca="1"/>
        <v>1914</v>
      </c>
      <c r="N5434" s="53">
        <f ca="1"/>
        <v>11</v>
      </c>
      <c r="O5434" s="53" t="str">
        <f ca="1"/>
        <v>1914-11</v>
      </c>
    </row>
    <row r="5435" spans="12:15" x14ac:dyDescent="0.4">
      <c r="L5435" s="56">
        <f ca="1"/>
        <v>5434</v>
      </c>
      <c r="M5435" s="53">
        <f ca="1"/>
        <v>1914</v>
      </c>
      <c r="N5435" s="53">
        <f ca="1"/>
        <v>11</v>
      </c>
      <c r="O5435" s="53" t="str">
        <f ca="1"/>
        <v>1914-11</v>
      </c>
    </row>
    <row r="5436" spans="12:15" x14ac:dyDescent="0.4">
      <c r="L5436" s="56">
        <f ca="1"/>
        <v>5435</v>
      </c>
      <c r="M5436" s="53">
        <f ca="1"/>
        <v>1914</v>
      </c>
      <c r="N5436" s="53">
        <f ca="1"/>
        <v>11</v>
      </c>
      <c r="O5436" s="53" t="str">
        <f ca="1"/>
        <v>1914-11</v>
      </c>
    </row>
    <row r="5437" spans="12:15" x14ac:dyDescent="0.4">
      <c r="L5437" s="56">
        <f ca="1"/>
        <v>5436</v>
      </c>
      <c r="M5437" s="53">
        <f ca="1"/>
        <v>1914</v>
      </c>
      <c r="N5437" s="53">
        <f ca="1"/>
        <v>11</v>
      </c>
      <c r="O5437" s="53" t="str">
        <f ca="1"/>
        <v>1914-11</v>
      </c>
    </row>
    <row r="5438" spans="12:15" x14ac:dyDescent="0.4">
      <c r="L5438" s="56">
        <f ca="1"/>
        <v>5437</v>
      </c>
      <c r="M5438" s="53">
        <f ca="1"/>
        <v>1914</v>
      </c>
      <c r="N5438" s="53">
        <f ca="1"/>
        <v>11</v>
      </c>
      <c r="O5438" s="53" t="str">
        <f ca="1"/>
        <v>1914-11</v>
      </c>
    </row>
    <row r="5439" spans="12:15" x14ac:dyDescent="0.4">
      <c r="L5439" s="56">
        <f ca="1"/>
        <v>5438</v>
      </c>
      <c r="M5439" s="53">
        <f ca="1"/>
        <v>1914</v>
      </c>
      <c r="N5439" s="53">
        <f ca="1"/>
        <v>11</v>
      </c>
      <c r="O5439" s="53" t="str">
        <f ca="1"/>
        <v>1914-11</v>
      </c>
    </row>
    <row r="5440" spans="12:15" x14ac:dyDescent="0.4">
      <c r="L5440" s="56">
        <f ca="1"/>
        <v>5439</v>
      </c>
      <c r="M5440" s="53">
        <f ca="1"/>
        <v>1914</v>
      </c>
      <c r="N5440" s="53">
        <f ca="1"/>
        <v>11</v>
      </c>
      <c r="O5440" s="53" t="str">
        <f ca="1"/>
        <v>1914-11</v>
      </c>
    </row>
    <row r="5441" spans="12:15" x14ac:dyDescent="0.4">
      <c r="L5441" s="56">
        <f ca="1"/>
        <v>5440</v>
      </c>
      <c r="M5441" s="53">
        <f ca="1"/>
        <v>1914</v>
      </c>
      <c r="N5441" s="53">
        <f ca="1"/>
        <v>11</v>
      </c>
      <c r="O5441" s="53" t="str">
        <f ca="1"/>
        <v>1914-11</v>
      </c>
    </row>
    <row r="5442" spans="12:15" x14ac:dyDescent="0.4">
      <c r="L5442" s="56">
        <f ca="1"/>
        <v>5441</v>
      </c>
      <c r="M5442" s="53">
        <f ca="1"/>
        <v>1914</v>
      </c>
      <c r="N5442" s="53">
        <f ca="1"/>
        <v>11</v>
      </c>
      <c r="O5442" s="53" t="str">
        <f ca="1"/>
        <v>1914-11</v>
      </c>
    </row>
    <row r="5443" spans="12:15" x14ac:dyDescent="0.4">
      <c r="L5443" s="56">
        <f ca="1"/>
        <v>5442</v>
      </c>
      <c r="M5443" s="53">
        <f ca="1"/>
        <v>1914</v>
      </c>
      <c r="N5443" s="53">
        <f ca="1"/>
        <v>11</v>
      </c>
      <c r="O5443" s="53" t="str">
        <f ca="1"/>
        <v>1914-11</v>
      </c>
    </row>
    <row r="5444" spans="12:15" x14ac:dyDescent="0.4">
      <c r="L5444" s="56">
        <f ca="1"/>
        <v>5443</v>
      </c>
      <c r="M5444" s="53">
        <f ca="1"/>
        <v>1914</v>
      </c>
      <c r="N5444" s="53">
        <f ca="1"/>
        <v>11</v>
      </c>
      <c r="O5444" s="53" t="str">
        <f ca="1"/>
        <v>1914-11</v>
      </c>
    </row>
    <row r="5445" spans="12:15" x14ac:dyDescent="0.4">
      <c r="L5445" s="56">
        <f ca="1"/>
        <v>5444</v>
      </c>
      <c r="M5445" s="53">
        <f ca="1"/>
        <v>1914</v>
      </c>
      <c r="N5445" s="53">
        <f ca="1"/>
        <v>11</v>
      </c>
      <c r="O5445" s="53" t="str">
        <f ca="1"/>
        <v>1914-11</v>
      </c>
    </row>
    <row r="5446" spans="12:15" x14ac:dyDescent="0.4">
      <c r="L5446" s="56">
        <f ca="1"/>
        <v>5445</v>
      </c>
      <c r="M5446" s="53">
        <f ca="1"/>
        <v>1914</v>
      </c>
      <c r="N5446" s="53">
        <f ca="1"/>
        <v>11</v>
      </c>
      <c r="O5446" s="53" t="str">
        <f ca="1"/>
        <v>1914-11</v>
      </c>
    </row>
    <row r="5447" spans="12:15" x14ac:dyDescent="0.4">
      <c r="L5447" s="56">
        <f ca="1"/>
        <v>5446</v>
      </c>
      <c r="M5447" s="53">
        <f ca="1"/>
        <v>1914</v>
      </c>
      <c r="N5447" s="53">
        <f ca="1"/>
        <v>11</v>
      </c>
      <c r="O5447" s="53" t="str">
        <f ca="1"/>
        <v>1914-11</v>
      </c>
    </row>
    <row r="5448" spans="12:15" x14ac:dyDescent="0.4">
      <c r="L5448" s="56">
        <f ca="1"/>
        <v>5447</v>
      </c>
      <c r="M5448" s="53">
        <f ca="1"/>
        <v>1914</v>
      </c>
      <c r="N5448" s="53">
        <f ca="1"/>
        <v>11</v>
      </c>
      <c r="O5448" s="53" t="str">
        <f ca="1"/>
        <v>1914-11</v>
      </c>
    </row>
    <row r="5449" spans="12:15" x14ac:dyDescent="0.4">
      <c r="L5449" s="56">
        <f ca="1"/>
        <v>5448</v>
      </c>
      <c r="M5449" s="53">
        <f ca="1"/>
        <v>1914</v>
      </c>
      <c r="N5449" s="53">
        <f ca="1"/>
        <v>11</v>
      </c>
      <c r="O5449" s="53" t="str">
        <f ca="1"/>
        <v>1914-11</v>
      </c>
    </row>
    <row r="5450" spans="12:15" x14ac:dyDescent="0.4">
      <c r="L5450" s="56">
        <f ca="1"/>
        <v>5449</v>
      </c>
      <c r="M5450" s="53">
        <f ca="1"/>
        <v>1914</v>
      </c>
      <c r="N5450" s="53">
        <f ca="1"/>
        <v>12</v>
      </c>
      <c r="O5450" s="53" t="str">
        <f ca="1"/>
        <v>1914-12</v>
      </c>
    </row>
    <row r="5451" spans="12:15" x14ac:dyDescent="0.4">
      <c r="L5451" s="56">
        <f ca="1"/>
        <v>5450</v>
      </c>
      <c r="M5451" s="53">
        <f ca="1"/>
        <v>1914</v>
      </c>
      <c r="N5451" s="53">
        <f ca="1"/>
        <v>12</v>
      </c>
      <c r="O5451" s="53" t="str">
        <f ca="1"/>
        <v>1914-12</v>
      </c>
    </row>
    <row r="5452" spans="12:15" x14ac:dyDescent="0.4">
      <c r="L5452" s="56">
        <f ca="1"/>
        <v>5451</v>
      </c>
      <c r="M5452" s="53">
        <f ca="1"/>
        <v>1914</v>
      </c>
      <c r="N5452" s="53">
        <f ca="1"/>
        <v>12</v>
      </c>
      <c r="O5452" s="53" t="str">
        <f ca="1"/>
        <v>1914-12</v>
      </c>
    </row>
    <row r="5453" spans="12:15" x14ac:dyDescent="0.4">
      <c r="L5453" s="56">
        <f ca="1"/>
        <v>5452</v>
      </c>
      <c r="M5453" s="53">
        <f ca="1"/>
        <v>1914</v>
      </c>
      <c r="N5453" s="53">
        <f ca="1"/>
        <v>12</v>
      </c>
      <c r="O5453" s="53" t="str">
        <f ca="1"/>
        <v>1914-12</v>
      </c>
    </row>
    <row r="5454" spans="12:15" x14ac:dyDescent="0.4">
      <c r="L5454" s="56">
        <f ca="1"/>
        <v>5453</v>
      </c>
      <c r="M5454" s="53">
        <f ca="1"/>
        <v>1914</v>
      </c>
      <c r="N5454" s="53">
        <f ca="1"/>
        <v>12</v>
      </c>
      <c r="O5454" s="53" t="str">
        <f ca="1"/>
        <v>1914-12</v>
      </c>
    </row>
    <row r="5455" spans="12:15" x14ac:dyDescent="0.4">
      <c r="L5455" s="56">
        <f ca="1"/>
        <v>5454</v>
      </c>
      <c r="M5455" s="53">
        <f ca="1"/>
        <v>1914</v>
      </c>
      <c r="N5455" s="53">
        <f ca="1"/>
        <v>12</v>
      </c>
      <c r="O5455" s="53" t="str">
        <f ca="1"/>
        <v>1914-12</v>
      </c>
    </row>
    <row r="5456" spans="12:15" x14ac:dyDescent="0.4">
      <c r="L5456" s="56">
        <f ca="1"/>
        <v>5455</v>
      </c>
      <c r="M5456" s="53">
        <f ca="1"/>
        <v>1914</v>
      </c>
      <c r="N5456" s="53">
        <f ca="1"/>
        <v>12</v>
      </c>
      <c r="O5456" s="53" t="str">
        <f ca="1"/>
        <v>1914-12</v>
      </c>
    </row>
    <row r="5457" spans="12:15" x14ac:dyDescent="0.4">
      <c r="L5457" s="56">
        <f ca="1"/>
        <v>5456</v>
      </c>
      <c r="M5457" s="53">
        <f ca="1"/>
        <v>1914</v>
      </c>
      <c r="N5457" s="53">
        <f ca="1"/>
        <v>12</v>
      </c>
      <c r="O5457" s="53" t="str">
        <f ca="1"/>
        <v>1914-12</v>
      </c>
    </row>
    <row r="5458" spans="12:15" x14ac:dyDescent="0.4">
      <c r="L5458" s="56">
        <f ca="1"/>
        <v>5457</v>
      </c>
      <c r="M5458" s="53">
        <f ca="1"/>
        <v>1914</v>
      </c>
      <c r="N5458" s="53">
        <f ca="1"/>
        <v>12</v>
      </c>
      <c r="O5458" s="53" t="str">
        <f ca="1"/>
        <v>1914-12</v>
      </c>
    </row>
    <row r="5459" spans="12:15" x14ac:dyDescent="0.4">
      <c r="L5459" s="56">
        <f ca="1"/>
        <v>5458</v>
      </c>
      <c r="M5459" s="53">
        <f ca="1"/>
        <v>1914</v>
      </c>
      <c r="N5459" s="53">
        <f ca="1"/>
        <v>12</v>
      </c>
      <c r="O5459" s="53" t="str">
        <f ca="1"/>
        <v>1914-12</v>
      </c>
    </row>
    <row r="5460" spans="12:15" x14ac:dyDescent="0.4">
      <c r="L5460" s="56">
        <f ca="1"/>
        <v>5459</v>
      </c>
      <c r="M5460" s="53">
        <f ca="1"/>
        <v>1914</v>
      </c>
      <c r="N5460" s="53">
        <f ca="1"/>
        <v>12</v>
      </c>
      <c r="O5460" s="53" t="str">
        <f ca="1"/>
        <v>1914-12</v>
      </c>
    </row>
    <row r="5461" spans="12:15" x14ac:dyDescent="0.4">
      <c r="L5461" s="56">
        <f ca="1"/>
        <v>5460</v>
      </c>
      <c r="M5461" s="53">
        <f ca="1"/>
        <v>1914</v>
      </c>
      <c r="N5461" s="53">
        <f ca="1"/>
        <v>12</v>
      </c>
      <c r="O5461" s="53" t="str">
        <f ca="1"/>
        <v>1914-12</v>
      </c>
    </row>
    <row r="5462" spans="12:15" x14ac:dyDescent="0.4">
      <c r="L5462" s="56">
        <f ca="1"/>
        <v>5461</v>
      </c>
      <c r="M5462" s="53">
        <f ca="1"/>
        <v>1914</v>
      </c>
      <c r="N5462" s="53">
        <f ca="1"/>
        <v>12</v>
      </c>
      <c r="O5462" s="53" t="str">
        <f ca="1"/>
        <v>1914-12</v>
      </c>
    </row>
    <row r="5463" spans="12:15" x14ac:dyDescent="0.4">
      <c r="L5463" s="56">
        <f ca="1"/>
        <v>5462</v>
      </c>
      <c r="M5463" s="53">
        <f ca="1"/>
        <v>1914</v>
      </c>
      <c r="N5463" s="53">
        <f ca="1"/>
        <v>12</v>
      </c>
      <c r="O5463" s="53" t="str">
        <f ca="1"/>
        <v>1914-12</v>
      </c>
    </row>
    <row r="5464" spans="12:15" x14ac:dyDescent="0.4">
      <c r="L5464" s="56">
        <f ca="1"/>
        <v>5463</v>
      </c>
      <c r="M5464" s="53">
        <f ca="1"/>
        <v>1914</v>
      </c>
      <c r="N5464" s="53">
        <f ca="1"/>
        <v>12</v>
      </c>
      <c r="O5464" s="53" t="str">
        <f ca="1"/>
        <v>1914-12</v>
      </c>
    </row>
    <row r="5465" spans="12:15" x14ac:dyDescent="0.4">
      <c r="L5465" s="56">
        <f ca="1"/>
        <v>5464</v>
      </c>
      <c r="M5465" s="53">
        <f ca="1"/>
        <v>1914</v>
      </c>
      <c r="N5465" s="53">
        <f ca="1"/>
        <v>12</v>
      </c>
      <c r="O5465" s="53" t="str">
        <f ca="1"/>
        <v>1914-12</v>
      </c>
    </row>
    <row r="5466" spans="12:15" x14ac:dyDescent="0.4">
      <c r="L5466" s="56">
        <f ca="1"/>
        <v>5465</v>
      </c>
      <c r="M5466" s="53">
        <f ca="1"/>
        <v>1914</v>
      </c>
      <c r="N5466" s="53">
        <f ca="1"/>
        <v>12</v>
      </c>
      <c r="O5466" s="53" t="str">
        <f ca="1"/>
        <v>1914-12</v>
      </c>
    </row>
    <row r="5467" spans="12:15" x14ac:dyDescent="0.4">
      <c r="L5467" s="56">
        <f ca="1"/>
        <v>5466</v>
      </c>
      <c r="M5467" s="53">
        <f ca="1"/>
        <v>1914</v>
      </c>
      <c r="N5467" s="53">
        <f ca="1"/>
        <v>12</v>
      </c>
      <c r="O5467" s="53" t="str">
        <f ca="1"/>
        <v>1914-12</v>
      </c>
    </row>
    <row r="5468" spans="12:15" x14ac:dyDescent="0.4">
      <c r="L5468" s="56">
        <f ca="1"/>
        <v>5467</v>
      </c>
      <c r="M5468" s="53">
        <f ca="1"/>
        <v>1914</v>
      </c>
      <c r="N5468" s="53">
        <f ca="1"/>
        <v>12</v>
      </c>
      <c r="O5468" s="53" t="str">
        <f ca="1"/>
        <v>1914-12</v>
      </c>
    </row>
    <row r="5469" spans="12:15" x14ac:dyDescent="0.4">
      <c r="L5469" s="56">
        <f ca="1"/>
        <v>5468</v>
      </c>
      <c r="M5469" s="53">
        <f ca="1"/>
        <v>1914</v>
      </c>
      <c r="N5469" s="53">
        <f ca="1"/>
        <v>12</v>
      </c>
      <c r="O5469" s="53" t="str">
        <f ca="1"/>
        <v>1914-12</v>
      </c>
    </row>
    <row r="5470" spans="12:15" x14ac:dyDescent="0.4">
      <c r="L5470" s="56">
        <f ca="1"/>
        <v>5469</v>
      </c>
      <c r="M5470" s="53">
        <f ca="1"/>
        <v>1914</v>
      </c>
      <c r="N5470" s="53">
        <f ca="1"/>
        <v>12</v>
      </c>
      <c r="O5470" s="53" t="str">
        <f ca="1"/>
        <v>1914-12</v>
      </c>
    </row>
    <row r="5471" spans="12:15" x14ac:dyDescent="0.4">
      <c r="L5471" s="56">
        <f ca="1"/>
        <v>5470</v>
      </c>
      <c r="M5471" s="53">
        <f ca="1"/>
        <v>1914</v>
      </c>
      <c r="N5471" s="53">
        <f ca="1"/>
        <v>12</v>
      </c>
      <c r="O5471" s="53" t="str">
        <f ca="1"/>
        <v>1914-12</v>
      </c>
    </row>
    <row r="5472" spans="12:15" x14ac:dyDescent="0.4">
      <c r="L5472" s="56">
        <f ca="1"/>
        <v>5471</v>
      </c>
      <c r="M5472" s="53">
        <f ca="1"/>
        <v>1914</v>
      </c>
      <c r="N5472" s="53">
        <f ca="1"/>
        <v>12</v>
      </c>
      <c r="O5472" s="53" t="str">
        <f ca="1"/>
        <v>1914-12</v>
      </c>
    </row>
    <row r="5473" spans="12:15" x14ac:dyDescent="0.4">
      <c r="L5473" s="56">
        <f ca="1"/>
        <v>5472</v>
      </c>
      <c r="M5473" s="53">
        <f ca="1"/>
        <v>1914</v>
      </c>
      <c r="N5473" s="53">
        <f ca="1"/>
        <v>12</v>
      </c>
      <c r="O5473" s="53" t="str">
        <f ca="1"/>
        <v>1914-12</v>
      </c>
    </row>
    <row r="5474" spans="12:15" x14ac:dyDescent="0.4">
      <c r="L5474" s="56">
        <f ca="1"/>
        <v>5473</v>
      </c>
      <c r="M5474" s="53">
        <f ca="1"/>
        <v>1914</v>
      </c>
      <c r="N5474" s="53">
        <f ca="1"/>
        <v>12</v>
      </c>
      <c r="O5474" s="53" t="str">
        <f ca="1"/>
        <v>1914-12</v>
      </c>
    </row>
    <row r="5475" spans="12:15" x14ac:dyDescent="0.4">
      <c r="L5475" s="56">
        <f ca="1"/>
        <v>5474</v>
      </c>
      <c r="M5475" s="53">
        <f ca="1"/>
        <v>1914</v>
      </c>
      <c r="N5475" s="53">
        <f ca="1"/>
        <v>12</v>
      </c>
      <c r="O5475" s="53" t="str">
        <f ca="1"/>
        <v>1914-12</v>
      </c>
    </row>
    <row r="5476" spans="12:15" x14ac:dyDescent="0.4">
      <c r="L5476" s="56">
        <f ca="1"/>
        <v>5475</v>
      </c>
      <c r="M5476" s="53">
        <f ca="1"/>
        <v>1914</v>
      </c>
      <c r="N5476" s="53">
        <f ca="1"/>
        <v>12</v>
      </c>
      <c r="O5476" s="53" t="str">
        <f ca="1"/>
        <v>1914-12</v>
      </c>
    </row>
    <row r="5477" spans="12:15" x14ac:dyDescent="0.4">
      <c r="L5477" s="56">
        <f ca="1"/>
        <v>5476</v>
      </c>
      <c r="M5477" s="53">
        <f ca="1"/>
        <v>1914</v>
      </c>
      <c r="N5477" s="53">
        <f ca="1"/>
        <v>12</v>
      </c>
      <c r="O5477" s="53" t="str">
        <f ca="1"/>
        <v>1914-12</v>
      </c>
    </row>
    <row r="5478" spans="12:15" x14ac:dyDescent="0.4">
      <c r="L5478" s="56">
        <f ca="1"/>
        <v>5477</v>
      </c>
      <c r="M5478" s="53">
        <f ca="1"/>
        <v>1914</v>
      </c>
      <c r="N5478" s="53">
        <f ca="1"/>
        <v>12</v>
      </c>
      <c r="O5478" s="53" t="str">
        <f ca="1"/>
        <v>1914-12</v>
      </c>
    </row>
    <row r="5479" spans="12:15" x14ac:dyDescent="0.4">
      <c r="L5479" s="56">
        <f ca="1"/>
        <v>5478</v>
      </c>
      <c r="M5479" s="53">
        <f ca="1"/>
        <v>1914</v>
      </c>
      <c r="N5479" s="53">
        <f ca="1"/>
        <v>12</v>
      </c>
      <c r="O5479" s="53" t="str">
        <f ca="1"/>
        <v>1914-12</v>
      </c>
    </row>
    <row r="5480" spans="12:15" x14ac:dyDescent="0.4">
      <c r="L5480" s="56">
        <f ca="1"/>
        <v>5479</v>
      </c>
      <c r="M5480" s="53">
        <f ca="1"/>
        <v>1914</v>
      </c>
      <c r="N5480" s="53">
        <f ca="1"/>
        <v>12</v>
      </c>
      <c r="O5480" s="53" t="str">
        <f ca="1"/>
        <v>1914-12</v>
      </c>
    </row>
    <row r="5481" spans="12:15" x14ac:dyDescent="0.4">
      <c r="L5481" s="56">
        <f ca="1"/>
        <v>5480</v>
      </c>
      <c r="M5481" s="53">
        <f ca="1"/>
        <v>1915</v>
      </c>
      <c r="N5481" s="53">
        <f ca="1"/>
        <v>1</v>
      </c>
      <c r="O5481" s="53" t="str">
        <f ca="1"/>
        <v>1915-01</v>
      </c>
    </row>
    <row r="5482" spans="12:15" x14ac:dyDescent="0.4">
      <c r="L5482" s="56">
        <f ca="1"/>
        <v>5481</v>
      </c>
      <c r="M5482" s="53">
        <f ca="1"/>
        <v>1915</v>
      </c>
      <c r="N5482" s="53">
        <f ca="1"/>
        <v>1</v>
      </c>
      <c r="O5482" s="53" t="str">
        <f ca="1"/>
        <v>1915-01</v>
      </c>
    </row>
    <row r="5483" spans="12:15" x14ac:dyDescent="0.4">
      <c r="L5483" s="56">
        <f ca="1"/>
        <v>5482</v>
      </c>
      <c r="M5483" s="53">
        <f ca="1"/>
        <v>1915</v>
      </c>
      <c r="N5483" s="53">
        <f ca="1"/>
        <v>1</v>
      </c>
      <c r="O5483" s="53" t="str">
        <f ca="1"/>
        <v>1915-01</v>
      </c>
    </row>
    <row r="5484" spans="12:15" x14ac:dyDescent="0.4">
      <c r="L5484" s="56">
        <f ca="1"/>
        <v>5483</v>
      </c>
      <c r="M5484" s="53">
        <f ca="1"/>
        <v>1915</v>
      </c>
      <c r="N5484" s="53">
        <f ca="1"/>
        <v>1</v>
      </c>
      <c r="O5484" s="53" t="str">
        <f ca="1"/>
        <v>1915-01</v>
      </c>
    </row>
    <row r="5485" spans="12:15" x14ac:dyDescent="0.4">
      <c r="L5485" s="56">
        <f ca="1"/>
        <v>5484</v>
      </c>
      <c r="M5485" s="53">
        <f ca="1"/>
        <v>1915</v>
      </c>
      <c r="N5485" s="53">
        <f ca="1"/>
        <v>1</v>
      </c>
      <c r="O5485" s="53" t="str">
        <f ca="1"/>
        <v>1915-01</v>
      </c>
    </row>
    <row r="5486" spans="12:15" x14ac:dyDescent="0.4">
      <c r="L5486" s="56">
        <f ca="1"/>
        <v>5485</v>
      </c>
      <c r="M5486" s="53">
        <f ca="1"/>
        <v>1915</v>
      </c>
      <c r="N5486" s="53">
        <f ca="1"/>
        <v>1</v>
      </c>
      <c r="O5486" s="53" t="str">
        <f ca="1"/>
        <v>1915-01</v>
      </c>
    </row>
    <row r="5487" spans="12:15" x14ac:dyDescent="0.4">
      <c r="L5487" s="56">
        <f ca="1"/>
        <v>5486</v>
      </c>
      <c r="M5487" s="53">
        <f ca="1"/>
        <v>1915</v>
      </c>
      <c r="N5487" s="53">
        <f ca="1"/>
        <v>1</v>
      </c>
      <c r="O5487" s="53" t="str">
        <f ca="1"/>
        <v>1915-01</v>
      </c>
    </row>
    <row r="5488" spans="12:15" x14ac:dyDescent="0.4">
      <c r="L5488" s="56">
        <f ca="1"/>
        <v>5487</v>
      </c>
      <c r="M5488" s="53">
        <f ca="1"/>
        <v>1915</v>
      </c>
      <c r="N5488" s="53">
        <f ca="1"/>
        <v>1</v>
      </c>
      <c r="O5488" s="53" t="str">
        <f ca="1"/>
        <v>1915-01</v>
      </c>
    </row>
    <row r="5489" spans="12:15" x14ac:dyDescent="0.4">
      <c r="L5489" s="56">
        <f ca="1"/>
        <v>5488</v>
      </c>
      <c r="M5489" s="53">
        <f ca="1"/>
        <v>1915</v>
      </c>
      <c r="N5489" s="53">
        <f ca="1"/>
        <v>1</v>
      </c>
      <c r="O5489" s="53" t="str">
        <f ca="1"/>
        <v>1915-01</v>
      </c>
    </row>
    <row r="5490" spans="12:15" x14ac:dyDescent="0.4">
      <c r="L5490" s="56">
        <f ca="1"/>
        <v>5489</v>
      </c>
      <c r="M5490" s="53">
        <f ca="1"/>
        <v>1915</v>
      </c>
      <c r="N5490" s="53">
        <f ca="1"/>
        <v>1</v>
      </c>
      <c r="O5490" s="53" t="str">
        <f ca="1"/>
        <v>1915-01</v>
      </c>
    </row>
    <row r="5491" spans="12:15" x14ac:dyDescent="0.4">
      <c r="L5491" s="56">
        <f ca="1"/>
        <v>5490</v>
      </c>
      <c r="M5491" s="53">
        <f ca="1"/>
        <v>1915</v>
      </c>
      <c r="N5491" s="53">
        <f ca="1"/>
        <v>1</v>
      </c>
      <c r="O5491" s="53" t="str">
        <f ca="1"/>
        <v>1915-01</v>
      </c>
    </row>
    <row r="5492" spans="12:15" x14ac:dyDescent="0.4">
      <c r="L5492" s="56">
        <f ca="1"/>
        <v>5491</v>
      </c>
      <c r="M5492" s="53">
        <f ca="1"/>
        <v>1915</v>
      </c>
      <c r="N5492" s="53">
        <f ca="1"/>
        <v>1</v>
      </c>
      <c r="O5492" s="53" t="str">
        <f ca="1"/>
        <v>1915-01</v>
      </c>
    </row>
    <row r="5493" spans="12:15" x14ac:dyDescent="0.4">
      <c r="L5493" s="56">
        <f ca="1"/>
        <v>5492</v>
      </c>
      <c r="M5493" s="53">
        <f ca="1"/>
        <v>1915</v>
      </c>
      <c r="N5493" s="53">
        <f ca="1"/>
        <v>1</v>
      </c>
      <c r="O5493" s="53" t="str">
        <f ca="1"/>
        <v>1915-01</v>
      </c>
    </row>
    <row r="5494" spans="12:15" x14ac:dyDescent="0.4">
      <c r="L5494" s="56">
        <f ca="1"/>
        <v>5493</v>
      </c>
      <c r="M5494" s="53">
        <f ca="1"/>
        <v>1915</v>
      </c>
      <c r="N5494" s="53">
        <f ca="1"/>
        <v>1</v>
      </c>
      <c r="O5494" s="53" t="str">
        <f ca="1"/>
        <v>1915-01</v>
      </c>
    </row>
    <row r="5495" spans="12:15" x14ac:dyDescent="0.4">
      <c r="L5495" s="56">
        <f ca="1"/>
        <v>5494</v>
      </c>
      <c r="M5495" s="53">
        <f ca="1"/>
        <v>1915</v>
      </c>
      <c r="N5495" s="53">
        <f ca="1"/>
        <v>1</v>
      </c>
      <c r="O5495" s="53" t="str">
        <f ca="1"/>
        <v>1915-01</v>
      </c>
    </row>
    <row r="5496" spans="12:15" x14ac:dyDescent="0.4">
      <c r="L5496" s="56">
        <f ca="1"/>
        <v>5495</v>
      </c>
      <c r="M5496" s="53">
        <f ca="1"/>
        <v>1915</v>
      </c>
      <c r="N5496" s="53">
        <f ca="1"/>
        <v>1</v>
      </c>
      <c r="O5496" s="53" t="str">
        <f ca="1"/>
        <v>1915-01</v>
      </c>
    </row>
    <row r="5497" spans="12:15" x14ac:dyDescent="0.4">
      <c r="L5497" s="56">
        <f ca="1"/>
        <v>5496</v>
      </c>
      <c r="M5497" s="53">
        <f ca="1"/>
        <v>1915</v>
      </c>
      <c r="N5497" s="53">
        <f ca="1"/>
        <v>1</v>
      </c>
      <c r="O5497" s="53" t="str">
        <f ca="1"/>
        <v>1915-01</v>
      </c>
    </row>
    <row r="5498" spans="12:15" x14ac:dyDescent="0.4">
      <c r="L5498" s="56">
        <f ca="1"/>
        <v>5497</v>
      </c>
      <c r="M5498" s="53">
        <f ca="1"/>
        <v>1915</v>
      </c>
      <c r="N5498" s="53">
        <f ca="1"/>
        <v>1</v>
      </c>
      <c r="O5498" s="53" t="str">
        <f ca="1"/>
        <v>1915-01</v>
      </c>
    </row>
    <row r="5499" spans="12:15" x14ac:dyDescent="0.4">
      <c r="L5499" s="56">
        <f ca="1"/>
        <v>5498</v>
      </c>
      <c r="M5499" s="53">
        <f ca="1"/>
        <v>1915</v>
      </c>
      <c r="N5499" s="53">
        <f ca="1"/>
        <v>1</v>
      </c>
      <c r="O5499" s="53" t="str">
        <f ca="1"/>
        <v>1915-01</v>
      </c>
    </row>
    <row r="5500" spans="12:15" x14ac:dyDescent="0.4">
      <c r="L5500" s="56">
        <f ca="1"/>
        <v>5499</v>
      </c>
      <c r="M5500" s="53">
        <f ca="1"/>
        <v>1915</v>
      </c>
      <c r="N5500" s="53">
        <f ca="1"/>
        <v>1</v>
      </c>
      <c r="O5500" s="53" t="str">
        <f ca="1"/>
        <v>1915-01</v>
      </c>
    </row>
    <row r="5501" spans="12:15" x14ac:dyDescent="0.4">
      <c r="L5501" s="56">
        <f ca="1"/>
        <v>5500</v>
      </c>
      <c r="M5501" s="53">
        <f ca="1"/>
        <v>1915</v>
      </c>
      <c r="N5501" s="53">
        <f ca="1"/>
        <v>1</v>
      </c>
      <c r="O5501" s="53" t="str">
        <f ca="1"/>
        <v>1915-01</v>
      </c>
    </row>
    <row r="5502" spans="12:15" x14ac:dyDescent="0.4">
      <c r="L5502" s="56">
        <f ca="1"/>
        <v>5501</v>
      </c>
      <c r="M5502" s="53">
        <f ca="1"/>
        <v>1915</v>
      </c>
      <c r="N5502" s="53">
        <f ca="1"/>
        <v>1</v>
      </c>
      <c r="O5502" s="53" t="str">
        <f ca="1"/>
        <v>1915-01</v>
      </c>
    </row>
    <row r="5503" spans="12:15" x14ac:dyDescent="0.4">
      <c r="L5503" s="56">
        <f ca="1"/>
        <v>5502</v>
      </c>
      <c r="M5503" s="53">
        <f ca="1"/>
        <v>1915</v>
      </c>
      <c r="N5503" s="53">
        <f ca="1"/>
        <v>1</v>
      </c>
      <c r="O5503" s="53" t="str">
        <f ca="1"/>
        <v>1915-01</v>
      </c>
    </row>
    <row r="5504" spans="12:15" x14ac:dyDescent="0.4">
      <c r="L5504" s="56">
        <f ca="1"/>
        <v>5503</v>
      </c>
      <c r="M5504" s="53">
        <f ca="1"/>
        <v>1915</v>
      </c>
      <c r="N5504" s="53">
        <f ca="1"/>
        <v>1</v>
      </c>
      <c r="O5504" s="53" t="str">
        <f ca="1"/>
        <v>1915-01</v>
      </c>
    </row>
    <row r="5505" spans="12:15" x14ac:dyDescent="0.4">
      <c r="L5505" s="56">
        <f ca="1"/>
        <v>5504</v>
      </c>
      <c r="M5505" s="53">
        <f ca="1"/>
        <v>1915</v>
      </c>
      <c r="N5505" s="53">
        <f ca="1"/>
        <v>1</v>
      </c>
      <c r="O5505" s="53" t="str">
        <f ca="1"/>
        <v>1915-01</v>
      </c>
    </row>
    <row r="5506" spans="12:15" x14ac:dyDescent="0.4">
      <c r="L5506" s="56">
        <f ca="1"/>
        <v>5505</v>
      </c>
      <c r="M5506" s="53">
        <f ca="1"/>
        <v>1915</v>
      </c>
      <c r="N5506" s="53">
        <f ca="1"/>
        <v>1</v>
      </c>
      <c r="O5506" s="53" t="str">
        <f ca="1"/>
        <v>1915-01</v>
      </c>
    </row>
    <row r="5507" spans="12:15" x14ac:dyDescent="0.4">
      <c r="L5507" s="56">
        <f ca="1"/>
        <v>5506</v>
      </c>
      <c r="M5507" s="53">
        <f ca="1"/>
        <v>1915</v>
      </c>
      <c r="N5507" s="53">
        <f ca="1"/>
        <v>1</v>
      </c>
      <c r="O5507" s="53" t="str">
        <f ca="1"/>
        <v>1915-01</v>
      </c>
    </row>
    <row r="5508" spans="12:15" x14ac:dyDescent="0.4">
      <c r="L5508" s="56">
        <f ca="1"/>
        <v>5507</v>
      </c>
      <c r="M5508" s="53">
        <f ca="1"/>
        <v>1915</v>
      </c>
      <c r="N5508" s="53">
        <f ca="1"/>
        <v>1</v>
      </c>
      <c r="O5508" s="53" t="str">
        <f ca="1"/>
        <v>1915-01</v>
      </c>
    </row>
    <row r="5509" spans="12:15" x14ac:dyDescent="0.4">
      <c r="L5509" s="56">
        <f ca="1"/>
        <v>5508</v>
      </c>
      <c r="M5509" s="53">
        <f ca="1"/>
        <v>1915</v>
      </c>
      <c r="N5509" s="53">
        <f ca="1"/>
        <v>1</v>
      </c>
      <c r="O5509" s="53" t="str">
        <f ca="1"/>
        <v>1915-01</v>
      </c>
    </row>
    <row r="5510" spans="12:15" x14ac:dyDescent="0.4">
      <c r="L5510" s="56">
        <f ca="1"/>
        <v>5509</v>
      </c>
      <c r="M5510" s="53">
        <f ca="1"/>
        <v>1915</v>
      </c>
      <c r="N5510" s="53">
        <f ca="1"/>
        <v>1</v>
      </c>
      <c r="O5510" s="53" t="str">
        <f ca="1"/>
        <v>1915-01</v>
      </c>
    </row>
    <row r="5511" spans="12:15" x14ac:dyDescent="0.4">
      <c r="L5511" s="56">
        <f ca="1"/>
        <v>5510</v>
      </c>
      <c r="M5511" s="53">
        <f ca="1"/>
        <v>1915</v>
      </c>
      <c r="N5511" s="53">
        <f ca="1"/>
        <v>1</v>
      </c>
      <c r="O5511" s="53" t="str">
        <f ca="1"/>
        <v>1915-01</v>
      </c>
    </row>
    <row r="5512" spans="12:15" x14ac:dyDescent="0.4">
      <c r="L5512" s="56">
        <f ca="1"/>
        <v>5511</v>
      </c>
      <c r="M5512" s="53">
        <f ca="1"/>
        <v>1915</v>
      </c>
      <c r="N5512" s="53">
        <f ca="1"/>
        <v>2</v>
      </c>
      <c r="O5512" s="53" t="str">
        <f ca="1"/>
        <v>1915-02</v>
      </c>
    </row>
    <row r="5513" spans="12:15" x14ac:dyDescent="0.4">
      <c r="L5513" s="56">
        <f ca="1"/>
        <v>5512</v>
      </c>
      <c r="M5513" s="53">
        <f ca="1"/>
        <v>1915</v>
      </c>
      <c r="N5513" s="53">
        <f ca="1"/>
        <v>2</v>
      </c>
      <c r="O5513" s="53" t="str">
        <f ca="1"/>
        <v>1915-02</v>
      </c>
    </row>
    <row r="5514" spans="12:15" x14ac:dyDescent="0.4">
      <c r="L5514" s="56">
        <f ca="1"/>
        <v>5513</v>
      </c>
      <c r="M5514" s="53">
        <f ca="1"/>
        <v>1915</v>
      </c>
      <c r="N5514" s="53">
        <f ca="1"/>
        <v>2</v>
      </c>
      <c r="O5514" s="53" t="str">
        <f ca="1"/>
        <v>1915-02</v>
      </c>
    </row>
    <row r="5515" spans="12:15" x14ac:dyDescent="0.4">
      <c r="L5515" s="56">
        <f ca="1"/>
        <v>5514</v>
      </c>
      <c r="M5515" s="53">
        <f ca="1"/>
        <v>1915</v>
      </c>
      <c r="N5515" s="53">
        <f ca="1"/>
        <v>2</v>
      </c>
      <c r="O5515" s="53" t="str">
        <f ca="1"/>
        <v>1915-02</v>
      </c>
    </row>
    <row r="5516" spans="12:15" x14ac:dyDescent="0.4">
      <c r="L5516" s="56">
        <f ca="1"/>
        <v>5515</v>
      </c>
      <c r="M5516" s="53">
        <f ca="1"/>
        <v>1915</v>
      </c>
      <c r="N5516" s="53">
        <f ca="1"/>
        <v>2</v>
      </c>
      <c r="O5516" s="53" t="str">
        <f ca="1"/>
        <v>1915-02</v>
      </c>
    </row>
    <row r="5517" spans="12:15" x14ac:dyDescent="0.4">
      <c r="L5517" s="56">
        <f ca="1"/>
        <v>5516</v>
      </c>
      <c r="M5517" s="53">
        <f ca="1"/>
        <v>1915</v>
      </c>
      <c r="N5517" s="53">
        <f ca="1"/>
        <v>2</v>
      </c>
      <c r="O5517" s="53" t="str">
        <f ca="1"/>
        <v>1915-02</v>
      </c>
    </row>
    <row r="5518" spans="12:15" x14ac:dyDescent="0.4">
      <c r="L5518" s="56">
        <f ca="1"/>
        <v>5517</v>
      </c>
      <c r="M5518" s="53">
        <f ca="1"/>
        <v>1915</v>
      </c>
      <c r="N5518" s="53">
        <f ca="1"/>
        <v>2</v>
      </c>
      <c r="O5518" s="53" t="str">
        <f ca="1"/>
        <v>1915-02</v>
      </c>
    </row>
    <row r="5519" spans="12:15" x14ac:dyDescent="0.4">
      <c r="L5519" s="56">
        <f ca="1"/>
        <v>5518</v>
      </c>
      <c r="M5519" s="53">
        <f ca="1"/>
        <v>1915</v>
      </c>
      <c r="N5519" s="53">
        <f ca="1"/>
        <v>2</v>
      </c>
      <c r="O5519" s="53" t="str">
        <f ca="1"/>
        <v>1915-02</v>
      </c>
    </row>
    <row r="5520" spans="12:15" x14ac:dyDescent="0.4">
      <c r="L5520" s="56">
        <f ca="1"/>
        <v>5519</v>
      </c>
      <c r="M5520" s="53">
        <f ca="1"/>
        <v>1915</v>
      </c>
      <c r="N5520" s="53">
        <f ca="1"/>
        <v>2</v>
      </c>
      <c r="O5520" s="53" t="str">
        <f ca="1"/>
        <v>1915-02</v>
      </c>
    </row>
    <row r="5521" spans="12:15" x14ac:dyDescent="0.4">
      <c r="L5521" s="56">
        <f ca="1"/>
        <v>5520</v>
      </c>
      <c r="M5521" s="53">
        <f ca="1"/>
        <v>1915</v>
      </c>
      <c r="N5521" s="53">
        <f ca="1"/>
        <v>2</v>
      </c>
      <c r="O5521" s="53" t="str">
        <f ca="1"/>
        <v>1915-02</v>
      </c>
    </row>
    <row r="5522" spans="12:15" x14ac:dyDescent="0.4">
      <c r="L5522" s="56">
        <f ca="1"/>
        <v>5521</v>
      </c>
      <c r="M5522" s="53">
        <f ca="1"/>
        <v>1915</v>
      </c>
      <c r="N5522" s="53">
        <f ca="1"/>
        <v>2</v>
      </c>
      <c r="O5522" s="53" t="str">
        <f ca="1"/>
        <v>1915-02</v>
      </c>
    </row>
    <row r="5523" spans="12:15" x14ac:dyDescent="0.4">
      <c r="L5523" s="56">
        <f ca="1"/>
        <v>5522</v>
      </c>
      <c r="M5523" s="53">
        <f ca="1"/>
        <v>1915</v>
      </c>
      <c r="N5523" s="53">
        <f ca="1"/>
        <v>2</v>
      </c>
      <c r="O5523" s="53" t="str">
        <f ca="1"/>
        <v>1915-02</v>
      </c>
    </row>
    <row r="5524" spans="12:15" x14ac:dyDescent="0.4">
      <c r="L5524" s="56">
        <f ca="1"/>
        <v>5523</v>
      </c>
      <c r="M5524" s="53">
        <f ca="1"/>
        <v>1915</v>
      </c>
      <c r="N5524" s="53">
        <f ca="1"/>
        <v>2</v>
      </c>
      <c r="O5524" s="53" t="str">
        <f ca="1"/>
        <v>1915-02</v>
      </c>
    </row>
    <row r="5525" spans="12:15" x14ac:dyDescent="0.4">
      <c r="L5525" s="56">
        <f ca="1"/>
        <v>5524</v>
      </c>
      <c r="M5525" s="53">
        <f ca="1"/>
        <v>1915</v>
      </c>
      <c r="N5525" s="53">
        <f ca="1"/>
        <v>2</v>
      </c>
      <c r="O5525" s="53" t="str">
        <f ca="1"/>
        <v>1915-02</v>
      </c>
    </row>
    <row r="5526" spans="12:15" x14ac:dyDescent="0.4">
      <c r="L5526" s="56">
        <f ca="1"/>
        <v>5525</v>
      </c>
      <c r="M5526" s="53">
        <f ca="1"/>
        <v>1915</v>
      </c>
      <c r="N5526" s="53">
        <f ca="1"/>
        <v>2</v>
      </c>
      <c r="O5526" s="53" t="str">
        <f ca="1"/>
        <v>1915-02</v>
      </c>
    </row>
    <row r="5527" spans="12:15" x14ac:dyDescent="0.4">
      <c r="L5527" s="56">
        <f ca="1"/>
        <v>5526</v>
      </c>
      <c r="M5527" s="53">
        <f ca="1"/>
        <v>1915</v>
      </c>
      <c r="N5527" s="53">
        <f ca="1"/>
        <v>2</v>
      </c>
      <c r="O5527" s="53" t="str">
        <f ca="1"/>
        <v>1915-02</v>
      </c>
    </row>
    <row r="5528" spans="12:15" x14ac:dyDescent="0.4">
      <c r="L5528" s="56">
        <f ca="1"/>
        <v>5527</v>
      </c>
      <c r="M5528" s="53">
        <f ca="1"/>
        <v>1915</v>
      </c>
      <c r="N5528" s="53">
        <f ca="1"/>
        <v>2</v>
      </c>
      <c r="O5528" s="53" t="str">
        <f ca="1"/>
        <v>1915-02</v>
      </c>
    </row>
    <row r="5529" spans="12:15" x14ac:dyDescent="0.4">
      <c r="L5529" s="56">
        <f ca="1"/>
        <v>5528</v>
      </c>
      <c r="M5529" s="53">
        <f ca="1"/>
        <v>1915</v>
      </c>
      <c r="N5529" s="53">
        <f ca="1"/>
        <v>2</v>
      </c>
      <c r="O5529" s="53" t="str">
        <f ca="1"/>
        <v>1915-02</v>
      </c>
    </row>
    <row r="5530" spans="12:15" x14ac:dyDescent="0.4">
      <c r="L5530" s="56">
        <f ca="1"/>
        <v>5529</v>
      </c>
      <c r="M5530" s="53">
        <f ca="1"/>
        <v>1915</v>
      </c>
      <c r="N5530" s="53">
        <f ca="1"/>
        <v>2</v>
      </c>
      <c r="O5530" s="53" t="str">
        <f ca="1"/>
        <v>1915-02</v>
      </c>
    </row>
    <row r="5531" spans="12:15" x14ac:dyDescent="0.4">
      <c r="L5531" s="56">
        <f ca="1"/>
        <v>5530</v>
      </c>
      <c r="M5531" s="53">
        <f ca="1"/>
        <v>1915</v>
      </c>
      <c r="N5531" s="53">
        <f ca="1"/>
        <v>2</v>
      </c>
      <c r="O5531" s="53" t="str">
        <f ca="1"/>
        <v>1915-02</v>
      </c>
    </row>
    <row r="5532" spans="12:15" x14ac:dyDescent="0.4">
      <c r="L5532" s="56">
        <f ca="1"/>
        <v>5531</v>
      </c>
      <c r="M5532" s="53">
        <f ca="1"/>
        <v>1915</v>
      </c>
      <c r="N5532" s="53">
        <f ca="1"/>
        <v>2</v>
      </c>
      <c r="O5532" s="53" t="str">
        <f ca="1"/>
        <v>1915-02</v>
      </c>
    </row>
    <row r="5533" spans="12:15" x14ac:dyDescent="0.4">
      <c r="L5533" s="56">
        <f ca="1"/>
        <v>5532</v>
      </c>
      <c r="M5533" s="53">
        <f ca="1"/>
        <v>1915</v>
      </c>
      <c r="N5533" s="53">
        <f ca="1"/>
        <v>2</v>
      </c>
      <c r="O5533" s="53" t="str">
        <f ca="1"/>
        <v>1915-02</v>
      </c>
    </row>
    <row r="5534" spans="12:15" x14ac:dyDescent="0.4">
      <c r="L5534" s="56">
        <f ca="1"/>
        <v>5533</v>
      </c>
      <c r="M5534" s="53">
        <f ca="1"/>
        <v>1915</v>
      </c>
      <c r="N5534" s="53">
        <f ca="1"/>
        <v>2</v>
      </c>
      <c r="O5534" s="53" t="str">
        <f ca="1"/>
        <v>1915-02</v>
      </c>
    </row>
    <row r="5535" spans="12:15" x14ac:dyDescent="0.4">
      <c r="L5535" s="56">
        <f ca="1"/>
        <v>5534</v>
      </c>
      <c r="M5535" s="53">
        <f ca="1"/>
        <v>1915</v>
      </c>
      <c r="N5535" s="53">
        <f ca="1"/>
        <v>2</v>
      </c>
      <c r="O5535" s="53" t="str">
        <f ca="1"/>
        <v>1915-02</v>
      </c>
    </row>
    <row r="5536" spans="12:15" x14ac:dyDescent="0.4">
      <c r="L5536" s="56">
        <f ca="1"/>
        <v>5535</v>
      </c>
      <c r="M5536" s="53">
        <f ca="1"/>
        <v>1915</v>
      </c>
      <c r="N5536" s="53">
        <f ca="1"/>
        <v>2</v>
      </c>
      <c r="O5536" s="53" t="str">
        <f ca="1"/>
        <v>1915-02</v>
      </c>
    </row>
    <row r="5537" spans="12:15" x14ac:dyDescent="0.4">
      <c r="L5537" s="56">
        <f ca="1"/>
        <v>5536</v>
      </c>
      <c r="M5537" s="53">
        <f ca="1"/>
        <v>1915</v>
      </c>
      <c r="N5537" s="53">
        <f ca="1"/>
        <v>2</v>
      </c>
      <c r="O5537" s="53" t="str">
        <f ca="1"/>
        <v>1915-02</v>
      </c>
    </row>
    <row r="5538" spans="12:15" x14ac:dyDescent="0.4">
      <c r="L5538" s="56">
        <f ca="1"/>
        <v>5537</v>
      </c>
      <c r="M5538" s="53">
        <f ca="1"/>
        <v>1915</v>
      </c>
      <c r="N5538" s="53">
        <f ca="1"/>
        <v>2</v>
      </c>
      <c r="O5538" s="53" t="str">
        <f ca="1"/>
        <v>1915-02</v>
      </c>
    </row>
    <row r="5539" spans="12:15" x14ac:dyDescent="0.4">
      <c r="L5539" s="56">
        <f ca="1"/>
        <v>5538</v>
      </c>
      <c r="M5539" s="53">
        <f ca="1"/>
        <v>1915</v>
      </c>
      <c r="N5539" s="53">
        <f ca="1"/>
        <v>2</v>
      </c>
      <c r="O5539" s="53" t="str">
        <f ca="1"/>
        <v>1915-02</v>
      </c>
    </row>
    <row r="5540" spans="12:15" x14ac:dyDescent="0.4">
      <c r="L5540" s="56">
        <f ca="1"/>
        <v>5539</v>
      </c>
      <c r="M5540" s="53">
        <f ca="1"/>
        <v>1915</v>
      </c>
      <c r="N5540" s="53">
        <f ca="1"/>
        <v>3</v>
      </c>
      <c r="O5540" s="53" t="str">
        <f ca="1"/>
        <v>1915-03</v>
      </c>
    </row>
    <row r="5541" spans="12:15" x14ac:dyDescent="0.4">
      <c r="L5541" s="56">
        <f ca="1"/>
        <v>5540</v>
      </c>
      <c r="M5541" s="53">
        <f ca="1"/>
        <v>1915</v>
      </c>
      <c r="N5541" s="53">
        <f ca="1"/>
        <v>3</v>
      </c>
      <c r="O5541" s="53" t="str">
        <f ca="1"/>
        <v>1915-03</v>
      </c>
    </row>
    <row r="5542" spans="12:15" x14ac:dyDescent="0.4">
      <c r="L5542" s="56">
        <f ca="1"/>
        <v>5541</v>
      </c>
      <c r="M5542" s="53">
        <f ca="1"/>
        <v>1915</v>
      </c>
      <c r="N5542" s="53">
        <f ca="1"/>
        <v>3</v>
      </c>
      <c r="O5542" s="53" t="str">
        <f ca="1"/>
        <v>1915-03</v>
      </c>
    </row>
    <row r="5543" spans="12:15" x14ac:dyDescent="0.4">
      <c r="L5543" s="56">
        <f ca="1"/>
        <v>5542</v>
      </c>
      <c r="M5543" s="53">
        <f ca="1"/>
        <v>1915</v>
      </c>
      <c r="N5543" s="53">
        <f ca="1"/>
        <v>3</v>
      </c>
      <c r="O5543" s="53" t="str">
        <f ca="1"/>
        <v>1915-03</v>
      </c>
    </row>
    <row r="5544" spans="12:15" x14ac:dyDescent="0.4">
      <c r="L5544" s="56">
        <f ca="1"/>
        <v>5543</v>
      </c>
      <c r="M5544" s="53">
        <f ca="1"/>
        <v>1915</v>
      </c>
      <c r="N5544" s="53">
        <f ca="1"/>
        <v>3</v>
      </c>
      <c r="O5544" s="53" t="str">
        <f ca="1"/>
        <v>1915-03</v>
      </c>
    </row>
    <row r="5545" spans="12:15" x14ac:dyDescent="0.4">
      <c r="L5545" s="56">
        <f ca="1"/>
        <v>5544</v>
      </c>
      <c r="M5545" s="53">
        <f ca="1"/>
        <v>1915</v>
      </c>
      <c r="N5545" s="53">
        <f ca="1"/>
        <v>3</v>
      </c>
      <c r="O5545" s="53" t="str">
        <f ca="1"/>
        <v>1915-03</v>
      </c>
    </row>
    <row r="5546" spans="12:15" x14ac:dyDescent="0.4">
      <c r="L5546" s="56">
        <f ca="1"/>
        <v>5545</v>
      </c>
      <c r="M5546" s="53">
        <f ca="1"/>
        <v>1915</v>
      </c>
      <c r="N5546" s="53">
        <f ca="1"/>
        <v>3</v>
      </c>
      <c r="O5546" s="53" t="str">
        <f ca="1"/>
        <v>1915-03</v>
      </c>
    </row>
    <row r="5547" spans="12:15" x14ac:dyDescent="0.4">
      <c r="L5547" s="56">
        <f ca="1"/>
        <v>5546</v>
      </c>
      <c r="M5547" s="53">
        <f ca="1"/>
        <v>1915</v>
      </c>
      <c r="N5547" s="53">
        <f ca="1"/>
        <v>3</v>
      </c>
      <c r="O5547" s="53" t="str">
        <f ca="1"/>
        <v>1915-03</v>
      </c>
    </row>
    <row r="5548" spans="12:15" x14ac:dyDescent="0.4">
      <c r="L5548" s="56">
        <f ca="1"/>
        <v>5547</v>
      </c>
      <c r="M5548" s="53">
        <f ca="1"/>
        <v>1915</v>
      </c>
      <c r="N5548" s="53">
        <f ca="1"/>
        <v>3</v>
      </c>
      <c r="O5548" s="53" t="str">
        <f ca="1"/>
        <v>1915-03</v>
      </c>
    </row>
    <row r="5549" spans="12:15" x14ac:dyDescent="0.4">
      <c r="L5549" s="56">
        <f ca="1"/>
        <v>5548</v>
      </c>
      <c r="M5549" s="53">
        <f ca="1"/>
        <v>1915</v>
      </c>
      <c r="N5549" s="53">
        <f ca="1"/>
        <v>3</v>
      </c>
      <c r="O5549" s="53" t="str">
        <f ca="1"/>
        <v>1915-03</v>
      </c>
    </row>
    <row r="5550" spans="12:15" x14ac:dyDescent="0.4">
      <c r="L5550" s="56">
        <f ca="1"/>
        <v>5549</v>
      </c>
      <c r="M5550" s="53">
        <f ca="1"/>
        <v>1915</v>
      </c>
      <c r="N5550" s="53">
        <f ca="1"/>
        <v>3</v>
      </c>
      <c r="O5550" s="53" t="str">
        <f ca="1"/>
        <v>1915-03</v>
      </c>
    </row>
    <row r="5551" spans="12:15" x14ac:dyDescent="0.4">
      <c r="L5551" s="56">
        <f ca="1"/>
        <v>5550</v>
      </c>
      <c r="M5551" s="53">
        <f ca="1"/>
        <v>1915</v>
      </c>
      <c r="N5551" s="53">
        <f ca="1"/>
        <v>3</v>
      </c>
      <c r="O5551" s="53" t="str">
        <f ca="1"/>
        <v>1915-03</v>
      </c>
    </row>
    <row r="5552" spans="12:15" x14ac:dyDescent="0.4">
      <c r="L5552" s="56">
        <f ca="1"/>
        <v>5551</v>
      </c>
      <c r="M5552" s="53">
        <f ca="1"/>
        <v>1915</v>
      </c>
      <c r="N5552" s="53">
        <f ca="1"/>
        <v>3</v>
      </c>
      <c r="O5552" s="53" t="str">
        <f ca="1"/>
        <v>1915-03</v>
      </c>
    </row>
    <row r="5553" spans="12:15" x14ac:dyDescent="0.4">
      <c r="L5553" s="56">
        <f ca="1"/>
        <v>5552</v>
      </c>
      <c r="M5553" s="53">
        <f ca="1"/>
        <v>1915</v>
      </c>
      <c r="N5553" s="53">
        <f ca="1"/>
        <v>3</v>
      </c>
      <c r="O5553" s="53" t="str">
        <f ca="1"/>
        <v>1915-03</v>
      </c>
    </row>
    <row r="5554" spans="12:15" x14ac:dyDescent="0.4">
      <c r="L5554" s="56">
        <f ca="1"/>
        <v>5553</v>
      </c>
      <c r="M5554" s="53">
        <f ca="1"/>
        <v>1915</v>
      </c>
      <c r="N5554" s="53">
        <f ca="1"/>
        <v>3</v>
      </c>
      <c r="O5554" s="53" t="str">
        <f ca="1"/>
        <v>1915-03</v>
      </c>
    </row>
    <row r="5555" spans="12:15" x14ac:dyDescent="0.4">
      <c r="L5555" s="56">
        <f ca="1"/>
        <v>5554</v>
      </c>
      <c r="M5555" s="53">
        <f ca="1"/>
        <v>1915</v>
      </c>
      <c r="N5555" s="53">
        <f ca="1"/>
        <v>3</v>
      </c>
      <c r="O5555" s="53" t="str">
        <f ca="1"/>
        <v>1915-03</v>
      </c>
    </row>
    <row r="5556" spans="12:15" x14ac:dyDescent="0.4">
      <c r="L5556" s="56">
        <f ca="1"/>
        <v>5555</v>
      </c>
      <c r="M5556" s="53">
        <f ca="1"/>
        <v>1915</v>
      </c>
      <c r="N5556" s="53">
        <f ca="1"/>
        <v>3</v>
      </c>
      <c r="O5556" s="53" t="str">
        <f ca="1"/>
        <v>1915-03</v>
      </c>
    </row>
    <row r="5557" spans="12:15" x14ac:dyDescent="0.4">
      <c r="L5557" s="56">
        <f ca="1"/>
        <v>5556</v>
      </c>
      <c r="M5557" s="53">
        <f ca="1"/>
        <v>1915</v>
      </c>
      <c r="N5557" s="53">
        <f ca="1"/>
        <v>3</v>
      </c>
      <c r="O5557" s="53" t="str">
        <f ca="1"/>
        <v>1915-03</v>
      </c>
    </row>
    <row r="5558" spans="12:15" x14ac:dyDescent="0.4">
      <c r="L5558" s="56">
        <f ca="1"/>
        <v>5557</v>
      </c>
      <c r="M5558" s="53">
        <f ca="1"/>
        <v>1915</v>
      </c>
      <c r="N5558" s="53">
        <f ca="1"/>
        <v>3</v>
      </c>
      <c r="O5558" s="53" t="str">
        <f ca="1"/>
        <v>1915-03</v>
      </c>
    </row>
    <row r="5559" spans="12:15" x14ac:dyDescent="0.4">
      <c r="L5559" s="56">
        <f ca="1"/>
        <v>5558</v>
      </c>
      <c r="M5559" s="53">
        <f ca="1"/>
        <v>1915</v>
      </c>
      <c r="N5559" s="53">
        <f ca="1"/>
        <v>3</v>
      </c>
      <c r="O5559" s="53" t="str">
        <f ca="1"/>
        <v>1915-03</v>
      </c>
    </row>
    <row r="5560" spans="12:15" x14ac:dyDescent="0.4">
      <c r="L5560" s="56">
        <f ca="1"/>
        <v>5559</v>
      </c>
      <c r="M5560" s="53">
        <f ca="1"/>
        <v>1915</v>
      </c>
      <c r="N5560" s="53">
        <f ca="1"/>
        <v>3</v>
      </c>
      <c r="O5560" s="53" t="str">
        <f ca="1"/>
        <v>1915-03</v>
      </c>
    </row>
    <row r="5561" spans="12:15" x14ac:dyDescent="0.4">
      <c r="L5561" s="56">
        <f ca="1"/>
        <v>5560</v>
      </c>
      <c r="M5561" s="53">
        <f ca="1"/>
        <v>1915</v>
      </c>
      <c r="N5561" s="53">
        <f ca="1"/>
        <v>3</v>
      </c>
      <c r="O5561" s="53" t="str">
        <f ca="1"/>
        <v>1915-03</v>
      </c>
    </row>
    <row r="5562" spans="12:15" x14ac:dyDescent="0.4">
      <c r="L5562" s="56">
        <f ca="1"/>
        <v>5561</v>
      </c>
      <c r="M5562" s="53">
        <f ca="1"/>
        <v>1915</v>
      </c>
      <c r="N5562" s="53">
        <f ca="1"/>
        <v>3</v>
      </c>
      <c r="O5562" s="53" t="str">
        <f ca="1"/>
        <v>1915-03</v>
      </c>
    </row>
    <row r="5563" spans="12:15" x14ac:dyDescent="0.4">
      <c r="L5563" s="56">
        <f ca="1"/>
        <v>5562</v>
      </c>
      <c r="M5563" s="53">
        <f ca="1"/>
        <v>1915</v>
      </c>
      <c r="N5563" s="53">
        <f ca="1"/>
        <v>3</v>
      </c>
      <c r="O5563" s="53" t="str">
        <f ca="1"/>
        <v>1915-03</v>
      </c>
    </row>
    <row r="5564" spans="12:15" x14ac:dyDescent="0.4">
      <c r="L5564" s="56">
        <f ca="1"/>
        <v>5563</v>
      </c>
      <c r="M5564" s="53">
        <f ca="1"/>
        <v>1915</v>
      </c>
      <c r="N5564" s="53">
        <f ca="1"/>
        <v>3</v>
      </c>
      <c r="O5564" s="53" t="str">
        <f ca="1"/>
        <v>1915-03</v>
      </c>
    </row>
    <row r="5565" spans="12:15" x14ac:dyDescent="0.4">
      <c r="L5565" s="56">
        <f ca="1"/>
        <v>5564</v>
      </c>
      <c r="M5565" s="53">
        <f ca="1"/>
        <v>1915</v>
      </c>
      <c r="N5565" s="53">
        <f ca="1"/>
        <v>3</v>
      </c>
      <c r="O5565" s="53" t="str">
        <f ca="1"/>
        <v>1915-03</v>
      </c>
    </row>
    <row r="5566" spans="12:15" x14ac:dyDescent="0.4">
      <c r="L5566" s="56">
        <f ca="1"/>
        <v>5565</v>
      </c>
      <c r="M5566" s="53">
        <f ca="1"/>
        <v>1915</v>
      </c>
      <c r="N5566" s="53">
        <f ca="1"/>
        <v>3</v>
      </c>
      <c r="O5566" s="53" t="str">
        <f ca="1"/>
        <v>1915-03</v>
      </c>
    </row>
    <row r="5567" spans="12:15" x14ac:dyDescent="0.4">
      <c r="L5567" s="56">
        <f ca="1"/>
        <v>5566</v>
      </c>
      <c r="M5567" s="53">
        <f ca="1"/>
        <v>1915</v>
      </c>
      <c r="N5567" s="53">
        <f ca="1"/>
        <v>3</v>
      </c>
      <c r="O5567" s="53" t="str">
        <f ca="1"/>
        <v>1915-03</v>
      </c>
    </row>
    <row r="5568" spans="12:15" x14ac:dyDescent="0.4">
      <c r="L5568" s="56">
        <f ca="1"/>
        <v>5567</v>
      </c>
      <c r="M5568" s="53">
        <f ca="1"/>
        <v>1915</v>
      </c>
      <c r="N5568" s="53">
        <f ca="1"/>
        <v>3</v>
      </c>
      <c r="O5568" s="53" t="str">
        <f ca="1"/>
        <v>1915-03</v>
      </c>
    </row>
    <row r="5569" spans="12:15" x14ac:dyDescent="0.4">
      <c r="L5569" s="56">
        <f ca="1"/>
        <v>5568</v>
      </c>
      <c r="M5569" s="53">
        <f ca="1"/>
        <v>1915</v>
      </c>
      <c r="N5569" s="53">
        <f ca="1"/>
        <v>3</v>
      </c>
      <c r="O5569" s="53" t="str">
        <f ca="1"/>
        <v>1915-03</v>
      </c>
    </row>
    <row r="5570" spans="12:15" x14ac:dyDescent="0.4">
      <c r="L5570" s="56">
        <f ca="1"/>
        <v>5569</v>
      </c>
      <c r="M5570" s="53">
        <f ca="1"/>
        <v>1915</v>
      </c>
      <c r="N5570" s="53">
        <f ca="1"/>
        <v>3</v>
      </c>
      <c r="O5570" s="53" t="str">
        <f ca="1"/>
        <v>1915-03</v>
      </c>
    </row>
    <row r="5571" spans="12:15" x14ac:dyDescent="0.4">
      <c r="L5571" s="56">
        <f ca="1"/>
        <v>5570</v>
      </c>
      <c r="M5571" s="53">
        <f ca="1"/>
        <v>1915</v>
      </c>
      <c r="N5571" s="53">
        <f ca="1"/>
        <v>4</v>
      </c>
      <c r="O5571" s="53" t="str">
        <f ca="1"/>
        <v>1915-04</v>
      </c>
    </row>
    <row r="5572" spans="12:15" x14ac:dyDescent="0.4">
      <c r="L5572" s="56">
        <f ca="1"/>
        <v>5571</v>
      </c>
      <c r="M5572" s="53">
        <f ca="1"/>
        <v>1915</v>
      </c>
      <c r="N5572" s="53">
        <f ca="1"/>
        <v>4</v>
      </c>
      <c r="O5572" s="53" t="str">
        <f ca="1"/>
        <v>1915-04</v>
      </c>
    </row>
    <row r="5573" spans="12:15" x14ac:dyDescent="0.4">
      <c r="L5573" s="56">
        <f ca="1"/>
        <v>5572</v>
      </c>
      <c r="M5573" s="53">
        <f ca="1"/>
        <v>1915</v>
      </c>
      <c r="N5573" s="53">
        <f ca="1"/>
        <v>4</v>
      </c>
      <c r="O5573" s="53" t="str">
        <f ca="1"/>
        <v>1915-04</v>
      </c>
    </row>
    <row r="5574" spans="12:15" x14ac:dyDescent="0.4">
      <c r="L5574" s="56">
        <f ca="1"/>
        <v>5573</v>
      </c>
      <c r="M5574" s="53">
        <f ca="1"/>
        <v>1915</v>
      </c>
      <c r="N5574" s="53">
        <f ca="1"/>
        <v>4</v>
      </c>
      <c r="O5574" s="53" t="str">
        <f ca="1"/>
        <v>1915-04</v>
      </c>
    </row>
    <row r="5575" spans="12:15" x14ac:dyDescent="0.4">
      <c r="L5575" s="56">
        <f ca="1"/>
        <v>5574</v>
      </c>
      <c r="M5575" s="53">
        <f ca="1"/>
        <v>1915</v>
      </c>
      <c r="N5575" s="53">
        <f ca="1"/>
        <v>4</v>
      </c>
      <c r="O5575" s="53" t="str">
        <f ca="1"/>
        <v>1915-04</v>
      </c>
    </row>
    <row r="5576" spans="12:15" x14ac:dyDescent="0.4">
      <c r="L5576" s="56">
        <f ca="1"/>
        <v>5575</v>
      </c>
      <c r="M5576" s="53">
        <f ca="1"/>
        <v>1915</v>
      </c>
      <c r="N5576" s="53">
        <f ca="1"/>
        <v>4</v>
      </c>
      <c r="O5576" s="53" t="str">
        <f ca="1"/>
        <v>1915-04</v>
      </c>
    </row>
    <row r="5577" spans="12:15" x14ac:dyDescent="0.4">
      <c r="L5577" s="56">
        <f ca="1"/>
        <v>5576</v>
      </c>
      <c r="M5577" s="53">
        <f ca="1"/>
        <v>1915</v>
      </c>
      <c r="N5577" s="53">
        <f ca="1"/>
        <v>4</v>
      </c>
      <c r="O5577" s="53" t="str">
        <f ca="1"/>
        <v>1915-04</v>
      </c>
    </row>
    <row r="5578" spans="12:15" x14ac:dyDescent="0.4">
      <c r="L5578" s="56">
        <f ca="1"/>
        <v>5577</v>
      </c>
      <c r="M5578" s="53">
        <f ca="1"/>
        <v>1915</v>
      </c>
      <c r="N5578" s="53">
        <f ca="1"/>
        <v>4</v>
      </c>
      <c r="O5578" s="53" t="str">
        <f ca="1"/>
        <v>1915-04</v>
      </c>
    </row>
    <row r="5579" spans="12:15" x14ac:dyDescent="0.4">
      <c r="L5579" s="56">
        <f ca="1"/>
        <v>5578</v>
      </c>
      <c r="M5579" s="53">
        <f ca="1"/>
        <v>1915</v>
      </c>
      <c r="N5579" s="53">
        <f ca="1"/>
        <v>4</v>
      </c>
      <c r="O5579" s="53" t="str">
        <f ca="1"/>
        <v>1915-04</v>
      </c>
    </row>
    <row r="5580" spans="12:15" x14ac:dyDescent="0.4">
      <c r="L5580" s="56">
        <f ca="1"/>
        <v>5579</v>
      </c>
      <c r="M5580" s="53">
        <f ca="1"/>
        <v>1915</v>
      </c>
      <c r="N5580" s="53">
        <f ca="1"/>
        <v>4</v>
      </c>
      <c r="O5580" s="53" t="str">
        <f ca="1"/>
        <v>1915-04</v>
      </c>
    </row>
    <row r="5581" spans="12:15" x14ac:dyDescent="0.4">
      <c r="L5581" s="56">
        <f ca="1"/>
        <v>5580</v>
      </c>
      <c r="M5581" s="53">
        <f ca="1"/>
        <v>1915</v>
      </c>
      <c r="N5581" s="53">
        <f ca="1"/>
        <v>4</v>
      </c>
      <c r="O5581" s="53" t="str">
        <f ca="1"/>
        <v>1915-04</v>
      </c>
    </row>
    <row r="5582" spans="12:15" x14ac:dyDescent="0.4">
      <c r="L5582" s="56">
        <f ca="1"/>
        <v>5581</v>
      </c>
      <c r="M5582" s="53">
        <f ca="1"/>
        <v>1915</v>
      </c>
      <c r="N5582" s="53">
        <f ca="1"/>
        <v>4</v>
      </c>
      <c r="O5582" s="53" t="str">
        <f ca="1"/>
        <v>1915-04</v>
      </c>
    </row>
    <row r="5583" spans="12:15" x14ac:dyDescent="0.4">
      <c r="L5583" s="56">
        <f ca="1"/>
        <v>5582</v>
      </c>
      <c r="M5583" s="53">
        <f ca="1"/>
        <v>1915</v>
      </c>
      <c r="N5583" s="53">
        <f ca="1"/>
        <v>4</v>
      </c>
      <c r="O5583" s="53" t="str">
        <f ca="1"/>
        <v>1915-04</v>
      </c>
    </row>
    <row r="5584" spans="12:15" x14ac:dyDescent="0.4">
      <c r="L5584" s="56">
        <f ca="1"/>
        <v>5583</v>
      </c>
      <c r="M5584" s="53">
        <f ca="1"/>
        <v>1915</v>
      </c>
      <c r="N5584" s="53">
        <f ca="1"/>
        <v>4</v>
      </c>
      <c r="O5584" s="53" t="str">
        <f ca="1"/>
        <v>1915-04</v>
      </c>
    </row>
    <row r="5585" spans="12:15" x14ac:dyDescent="0.4">
      <c r="L5585" s="56">
        <f ca="1"/>
        <v>5584</v>
      </c>
      <c r="M5585" s="53">
        <f ca="1"/>
        <v>1915</v>
      </c>
      <c r="N5585" s="53">
        <f ca="1"/>
        <v>4</v>
      </c>
      <c r="O5585" s="53" t="str">
        <f ca="1"/>
        <v>1915-04</v>
      </c>
    </row>
    <row r="5586" spans="12:15" x14ac:dyDescent="0.4">
      <c r="L5586" s="56">
        <f ca="1"/>
        <v>5585</v>
      </c>
      <c r="M5586" s="53">
        <f ca="1"/>
        <v>1915</v>
      </c>
      <c r="N5586" s="53">
        <f ca="1"/>
        <v>4</v>
      </c>
      <c r="O5586" s="53" t="str">
        <f ca="1"/>
        <v>1915-04</v>
      </c>
    </row>
    <row r="5587" spans="12:15" x14ac:dyDescent="0.4">
      <c r="L5587" s="56">
        <f ca="1"/>
        <v>5586</v>
      </c>
      <c r="M5587" s="53">
        <f ca="1"/>
        <v>1915</v>
      </c>
      <c r="N5587" s="53">
        <f ca="1"/>
        <v>4</v>
      </c>
      <c r="O5587" s="53" t="str">
        <f ca="1"/>
        <v>1915-04</v>
      </c>
    </row>
    <row r="5588" spans="12:15" x14ac:dyDescent="0.4">
      <c r="L5588" s="56">
        <f ca="1"/>
        <v>5587</v>
      </c>
      <c r="M5588" s="53">
        <f ca="1"/>
        <v>1915</v>
      </c>
      <c r="N5588" s="53">
        <f ca="1"/>
        <v>4</v>
      </c>
      <c r="O5588" s="53" t="str">
        <f ca="1"/>
        <v>1915-04</v>
      </c>
    </row>
    <row r="5589" spans="12:15" x14ac:dyDescent="0.4">
      <c r="L5589" s="56">
        <f ca="1"/>
        <v>5588</v>
      </c>
      <c r="M5589" s="53">
        <f ca="1"/>
        <v>1915</v>
      </c>
      <c r="N5589" s="53">
        <f ca="1"/>
        <v>4</v>
      </c>
      <c r="O5589" s="53" t="str">
        <f ca="1"/>
        <v>1915-04</v>
      </c>
    </row>
    <row r="5590" spans="12:15" x14ac:dyDescent="0.4">
      <c r="L5590" s="56">
        <f ca="1"/>
        <v>5589</v>
      </c>
      <c r="M5590" s="53">
        <f ca="1"/>
        <v>1915</v>
      </c>
      <c r="N5590" s="53">
        <f ca="1"/>
        <v>4</v>
      </c>
      <c r="O5590" s="53" t="str">
        <f ca="1"/>
        <v>1915-04</v>
      </c>
    </row>
    <row r="5591" spans="12:15" x14ac:dyDescent="0.4">
      <c r="L5591" s="56">
        <f ca="1"/>
        <v>5590</v>
      </c>
      <c r="M5591" s="53">
        <f ca="1"/>
        <v>1915</v>
      </c>
      <c r="N5591" s="53">
        <f ca="1"/>
        <v>4</v>
      </c>
      <c r="O5591" s="53" t="str">
        <f ca="1"/>
        <v>1915-04</v>
      </c>
    </row>
    <row r="5592" spans="12:15" x14ac:dyDescent="0.4">
      <c r="L5592" s="56">
        <f ca="1"/>
        <v>5591</v>
      </c>
      <c r="M5592" s="53">
        <f ca="1"/>
        <v>1915</v>
      </c>
      <c r="N5592" s="53">
        <f ca="1"/>
        <v>4</v>
      </c>
      <c r="O5592" s="53" t="str">
        <f ca="1"/>
        <v>1915-04</v>
      </c>
    </row>
    <row r="5593" spans="12:15" x14ac:dyDescent="0.4">
      <c r="L5593" s="56">
        <f ca="1"/>
        <v>5592</v>
      </c>
      <c r="M5593" s="53">
        <f ca="1"/>
        <v>1915</v>
      </c>
      <c r="N5593" s="53">
        <f ca="1"/>
        <v>4</v>
      </c>
      <c r="O5593" s="53" t="str">
        <f ca="1"/>
        <v>1915-04</v>
      </c>
    </row>
    <row r="5594" spans="12:15" x14ac:dyDescent="0.4">
      <c r="L5594" s="56">
        <f ca="1"/>
        <v>5593</v>
      </c>
      <c r="M5594" s="53">
        <f ca="1"/>
        <v>1915</v>
      </c>
      <c r="N5594" s="53">
        <f ca="1"/>
        <v>4</v>
      </c>
      <c r="O5594" s="53" t="str">
        <f ca="1"/>
        <v>1915-04</v>
      </c>
    </row>
    <row r="5595" spans="12:15" x14ac:dyDescent="0.4">
      <c r="L5595" s="56">
        <f ca="1"/>
        <v>5594</v>
      </c>
      <c r="M5595" s="53">
        <f ca="1"/>
        <v>1915</v>
      </c>
      <c r="N5595" s="53">
        <f ca="1"/>
        <v>4</v>
      </c>
      <c r="O5595" s="53" t="str">
        <f ca="1"/>
        <v>1915-04</v>
      </c>
    </row>
    <row r="5596" spans="12:15" x14ac:dyDescent="0.4">
      <c r="L5596" s="56">
        <f ca="1"/>
        <v>5595</v>
      </c>
      <c r="M5596" s="53">
        <f ca="1"/>
        <v>1915</v>
      </c>
      <c r="N5596" s="53">
        <f ca="1"/>
        <v>4</v>
      </c>
      <c r="O5596" s="53" t="str">
        <f ca="1"/>
        <v>1915-04</v>
      </c>
    </row>
    <row r="5597" spans="12:15" x14ac:dyDescent="0.4">
      <c r="L5597" s="56">
        <f ca="1"/>
        <v>5596</v>
      </c>
      <c r="M5597" s="53">
        <f ca="1"/>
        <v>1915</v>
      </c>
      <c r="N5597" s="53">
        <f ca="1"/>
        <v>4</v>
      </c>
      <c r="O5597" s="53" t="str">
        <f ca="1"/>
        <v>1915-04</v>
      </c>
    </row>
    <row r="5598" spans="12:15" x14ac:dyDescent="0.4">
      <c r="L5598" s="56">
        <f ca="1"/>
        <v>5597</v>
      </c>
      <c r="M5598" s="53">
        <f ca="1"/>
        <v>1915</v>
      </c>
      <c r="N5598" s="53">
        <f ca="1"/>
        <v>4</v>
      </c>
      <c r="O5598" s="53" t="str">
        <f ca="1"/>
        <v>1915-04</v>
      </c>
    </row>
    <row r="5599" spans="12:15" x14ac:dyDescent="0.4">
      <c r="L5599" s="56">
        <f ca="1"/>
        <v>5598</v>
      </c>
      <c r="M5599" s="53">
        <f ca="1"/>
        <v>1915</v>
      </c>
      <c r="N5599" s="53">
        <f ca="1"/>
        <v>4</v>
      </c>
      <c r="O5599" s="53" t="str">
        <f ca="1"/>
        <v>1915-04</v>
      </c>
    </row>
    <row r="5600" spans="12:15" x14ac:dyDescent="0.4">
      <c r="L5600" s="56">
        <f ca="1"/>
        <v>5599</v>
      </c>
      <c r="M5600" s="53">
        <f ca="1"/>
        <v>1915</v>
      </c>
      <c r="N5600" s="53">
        <f ca="1"/>
        <v>4</v>
      </c>
      <c r="O5600" s="53" t="str">
        <f ca="1"/>
        <v>1915-04</v>
      </c>
    </row>
    <row r="5601" spans="12:15" x14ac:dyDescent="0.4">
      <c r="L5601" s="56">
        <f ca="1"/>
        <v>5600</v>
      </c>
      <c r="M5601" s="53">
        <f ca="1"/>
        <v>1915</v>
      </c>
      <c r="N5601" s="53">
        <f ca="1"/>
        <v>5</v>
      </c>
      <c r="O5601" s="53" t="str">
        <f ca="1"/>
        <v>1915-05</v>
      </c>
    </row>
    <row r="5602" spans="12:15" x14ac:dyDescent="0.4">
      <c r="L5602" s="56">
        <f ca="1"/>
        <v>5601</v>
      </c>
      <c r="M5602" s="53">
        <f ca="1"/>
        <v>1915</v>
      </c>
      <c r="N5602" s="53">
        <f ca="1"/>
        <v>5</v>
      </c>
      <c r="O5602" s="53" t="str">
        <f ca="1"/>
        <v>1915-05</v>
      </c>
    </row>
    <row r="5603" spans="12:15" x14ac:dyDescent="0.4">
      <c r="L5603" s="56">
        <f ca="1"/>
        <v>5602</v>
      </c>
      <c r="M5603" s="53">
        <f ca="1"/>
        <v>1915</v>
      </c>
      <c r="N5603" s="53">
        <f ca="1"/>
        <v>5</v>
      </c>
      <c r="O5603" s="53" t="str">
        <f ca="1"/>
        <v>1915-05</v>
      </c>
    </row>
    <row r="5604" spans="12:15" x14ac:dyDescent="0.4">
      <c r="L5604" s="56">
        <f ca="1"/>
        <v>5603</v>
      </c>
      <c r="M5604" s="53">
        <f ca="1"/>
        <v>1915</v>
      </c>
      <c r="N5604" s="53">
        <f ca="1"/>
        <v>5</v>
      </c>
      <c r="O5604" s="53" t="str">
        <f ca="1"/>
        <v>1915-05</v>
      </c>
    </row>
    <row r="5605" spans="12:15" x14ac:dyDescent="0.4">
      <c r="L5605" s="56">
        <f ca="1"/>
        <v>5604</v>
      </c>
      <c r="M5605" s="53">
        <f ca="1"/>
        <v>1915</v>
      </c>
      <c r="N5605" s="53">
        <f ca="1"/>
        <v>5</v>
      </c>
      <c r="O5605" s="53" t="str">
        <f ca="1"/>
        <v>1915-05</v>
      </c>
    </row>
    <row r="5606" spans="12:15" x14ac:dyDescent="0.4">
      <c r="L5606" s="56">
        <f ca="1"/>
        <v>5605</v>
      </c>
      <c r="M5606" s="53">
        <f ca="1"/>
        <v>1915</v>
      </c>
      <c r="N5606" s="53">
        <f ca="1"/>
        <v>5</v>
      </c>
      <c r="O5606" s="53" t="str">
        <f ca="1"/>
        <v>1915-05</v>
      </c>
    </row>
    <row r="5607" spans="12:15" x14ac:dyDescent="0.4">
      <c r="L5607" s="56">
        <f ca="1"/>
        <v>5606</v>
      </c>
      <c r="M5607" s="53">
        <f ca="1"/>
        <v>1915</v>
      </c>
      <c r="N5607" s="53">
        <f ca="1"/>
        <v>5</v>
      </c>
      <c r="O5607" s="53" t="str">
        <f ca="1"/>
        <v>1915-05</v>
      </c>
    </row>
    <row r="5608" spans="12:15" x14ac:dyDescent="0.4">
      <c r="L5608" s="56">
        <f ca="1"/>
        <v>5607</v>
      </c>
      <c r="M5608" s="53">
        <f ca="1"/>
        <v>1915</v>
      </c>
      <c r="N5608" s="53">
        <f ca="1"/>
        <v>5</v>
      </c>
      <c r="O5608" s="53" t="str">
        <f ca="1"/>
        <v>1915-05</v>
      </c>
    </row>
    <row r="5609" spans="12:15" x14ac:dyDescent="0.4">
      <c r="L5609" s="56">
        <f ca="1"/>
        <v>5608</v>
      </c>
      <c r="M5609" s="53">
        <f ca="1"/>
        <v>1915</v>
      </c>
      <c r="N5609" s="53">
        <f ca="1"/>
        <v>5</v>
      </c>
      <c r="O5609" s="53" t="str">
        <f ca="1"/>
        <v>1915-05</v>
      </c>
    </row>
    <row r="5610" spans="12:15" x14ac:dyDescent="0.4">
      <c r="L5610" s="56">
        <f ca="1"/>
        <v>5609</v>
      </c>
      <c r="M5610" s="53">
        <f ca="1"/>
        <v>1915</v>
      </c>
      <c r="N5610" s="53">
        <f ca="1"/>
        <v>5</v>
      </c>
      <c r="O5610" s="53" t="str">
        <f ca="1"/>
        <v>1915-05</v>
      </c>
    </row>
    <row r="5611" spans="12:15" x14ac:dyDescent="0.4">
      <c r="L5611" s="56">
        <f ca="1"/>
        <v>5610</v>
      </c>
      <c r="M5611" s="53">
        <f ca="1"/>
        <v>1915</v>
      </c>
      <c r="N5611" s="53">
        <f ca="1"/>
        <v>5</v>
      </c>
      <c r="O5611" s="53" t="str">
        <f ca="1"/>
        <v>1915-05</v>
      </c>
    </row>
    <row r="5612" spans="12:15" x14ac:dyDescent="0.4">
      <c r="L5612" s="56">
        <f ca="1"/>
        <v>5611</v>
      </c>
      <c r="M5612" s="53">
        <f ca="1"/>
        <v>1915</v>
      </c>
      <c r="N5612" s="53">
        <f ca="1"/>
        <v>5</v>
      </c>
      <c r="O5612" s="53" t="str">
        <f ca="1"/>
        <v>1915-05</v>
      </c>
    </row>
    <row r="5613" spans="12:15" x14ac:dyDescent="0.4">
      <c r="L5613" s="56">
        <f ca="1"/>
        <v>5612</v>
      </c>
      <c r="M5613" s="53">
        <f ca="1"/>
        <v>1915</v>
      </c>
      <c r="N5613" s="53">
        <f ca="1"/>
        <v>5</v>
      </c>
      <c r="O5613" s="53" t="str">
        <f ca="1"/>
        <v>1915-05</v>
      </c>
    </row>
    <row r="5614" spans="12:15" x14ac:dyDescent="0.4">
      <c r="L5614" s="56">
        <f ca="1"/>
        <v>5613</v>
      </c>
      <c r="M5614" s="53">
        <f ca="1"/>
        <v>1915</v>
      </c>
      <c r="N5614" s="53">
        <f ca="1"/>
        <v>5</v>
      </c>
      <c r="O5614" s="53" t="str">
        <f ca="1"/>
        <v>1915-05</v>
      </c>
    </row>
    <row r="5615" spans="12:15" x14ac:dyDescent="0.4">
      <c r="L5615" s="56">
        <f ca="1"/>
        <v>5614</v>
      </c>
      <c r="M5615" s="53">
        <f ca="1"/>
        <v>1915</v>
      </c>
      <c r="N5615" s="53">
        <f ca="1"/>
        <v>5</v>
      </c>
      <c r="O5615" s="53" t="str">
        <f ca="1"/>
        <v>1915-05</v>
      </c>
    </row>
    <row r="5616" spans="12:15" x14ac:dyDescent="0.4">
      <c r="L5616" s="56">
        <f ca="1"/>
        <v>5615</v>
      </c>
      <c r="M5616" s="53">
        <f ca="1"/>
        <v>1915</v>
      </c>
      <c r="N5616" s="53">
        <f ca="1"/>
        <v>5</v>
      </c>
      <c r="O5616" s="53" t="str">
        <f ca="1"/>
        <v>1915-05</v>
      </c>
    </row>
    <row r="5617" spans="12:15" x14ac:dyDescent="0.4">
      <c r="L5617" s="56">
        <f ca="1"/>
        <v>5616</v>
      </c>
      <c r="M5617" s="53">
        <f ca="1"/>
        <v>1915</v>
      </c>
      <c r="N5617" s="53">
        <f ca="1"/>
        <v>5</v>
      </c>
      <c r="O5617" s="53" t="str">
        <f ca="1"/>
        <v>1915-05</v>
      </c>
    </row>
    <row r="5618" spans="12:15" x14ac:dyDescent="0.4">
      <c r="L5618" s="56">
        <f ca="1"/>
        <v>5617</v>
      </c>
      <c r="M5618" s="53">
        <f ca="1"/>
        <v>1915</v>
      </c>
      <c r="N5618" s="53">
        <f ca="1"/>
        <v>5</v>
      </c>
      <c r="O5618" s="53" t="str">
        <f ca="1"/>
        <v>1915-05</v>
      </c>
    </row>
    <row r="5619" spans="12:15" x14ac:dyDescent="0.4">
      <c r="L5619" s="56">
        <f ca="1"/>
        <v>5618</v>
      </c>
      <c r="M5619" s="53">
        <f ca="1"/>
        <v>1915</v>
      </c>
      <c r="N5619" s="53">
        <f ca="1"/>
        <v>5</v>
      </c>
      <c r="O5619" s="53" t="str">
        <f ca="1"/>
        <v>1915-05</v>
      </c>
    </row>
    <row r="5620" spans="12:15" x14ac:dyDescent="0.4">
      <c r="L5620" s="56">
        <f ca="1"/>
        <v>5619</v>
      </c>
      <c r="M5620" s="53">
        <f ca="1"/>
        <v>1915</v>
      </c>
      <c r="N5620" s="53">
        <f ca="1"/>
        <v>5</v>
      </c>
      <c r="O5620" s="53" t="str">
        <f ca="1"/>
        <v>1915-05</v>
      </c>
    </row>
    <row r="5621" spans="12:15" x14ac:dyDescent="0.4">
      <c r="L5621" s="56">
        <f ca="1"/>
        <v>5620</v>
      </c>
      <c r="M5621" s="53">
        <f ca="1"/>
        <v>1915</v>
      </c>
      <c r="N5621" s="53">
        <f ca="1"/>
        <v>5</v>
      </c>
      <c r="O5621" s="53" t="str">
        <f ca="1"/>
        <v>1915-05</v>
      </c>
    </row>
    <row r="5622" spans="12:15" x14ac:dyDescent="0.4">
      <c r="L5622" s="56">
        <f ca="1"/>
        <v>5621</v>
      </c>
      <c r="M5622" s="53">
        <f ca="1"/>
        <v>1915</v>
      </c>
      <c r="N5622" s="53">
        <f ca="1"/>
        <v>5</v>
      </c>
      <c r="O5622" s="53" t="str">
        <f ca="1"/>
        <v>1915-05</v>
      </c>
    </row>
    <row r="5623" spans="12:15" x14ac:dyDescent="0.4">
      <c r="L5623" s="56">
        <f ca="1"/>
        <v>5622</v>
      </c>
      <c r="M5623" s="53">
        <f ca="1"/>
        <v>1915</v>
      </c>
      <c r="N5623" s="53">
        <f ca="1"/>
        <v>5</v>
      </c>
      <c r="O5623" s="53" t="str">
        <f ca="1"/>
        <v>1915-05</v>
      </c>
    </row>
    <row r="5624" spans="12:15" x14ac:dyDescent="0.4">
      <c r="L5624" s="56">
        <f ca="1"/>
        <v>5623</v>
      </c>
      <c r="M5624" s="53">
        <f ca="1"/>
        <v>1915</v>
      </c>
      <c r="N5624" s="53">
        <f ca="1"/>
        <v>5</v>
      </c>
      <c r="O5624" s="53" t="str">
        <f ca="1"/>
        <v>1915-05</v>
      </c>
    </row>
    <row r="5625" spans="12:15" x14ac:dyDescent="0.4">
      <c r="L5625" s="56">
        <f ca="1"/>
        <v>5624</v>
      </c>
      <c r="M5625" s="53">
        <f ca="1"/>
        <v>1915</v>
      </c>
      <c r="N5625" s="53">
        <f ca="1"/>
        <v>5</v>
      </c>
      <c r="O5625" s="53" t="str">
        <f ca="1"/>
        <v>1915-05</v>
      </c>
    </row>
    <row r="5626" spans="12:15" x14ac:dyDescent="0.4">
      <c r="L5626" s="56">
        <f ca="1"/>
        <v>5625</v>
      </c>
      <c r="M5626" s="53">
        <f ca="1"/>
        <v>1915</v>
      </c>
      <c r="N5626" s="53">
        <f ca="1"/>
        <v>5</v>
      </c>
      <c r="O5626" s="53" t="str">
        <f ca="1"/>
        <v>1915-05</v>
      </c>
    </row>
    <row r="5627" spans="12:15" x14ac:dyDescent="0.4">
      <c r="L5627" s="56">
        <f ca="1"/>
        <v>5626</v>
      </c>
      <c r="M5627" s="53">
        <f ca="1"/>
        <v>1915</v>
      </c>
      <c r="N5627" s="53">
        <f ca="1"/>
        <v>5</v>
      </c>
      <c r="O5627" s="53" t="str">
        <f ca="1"/>
        <v>1915-05</v>
      </c>
    </row>
    <row r="5628" spans="12:15" x14ac:dyDescent="0.4">
      <c r="L5628" s="56">
        <f ca="1"/>
        <v>5627</v>
      </c>
      <c r="M5628" s="53">
        <f ca="1"/>
        <v>1915</v>
      </c>
      <c r="N5628" s="53">
        <f ca="1"/>
        <v>5</v>
      </c>
      <c r="O5628" s="53" t="str">
        <f ca="1"/>
        <v>1915-05</v>
      </c>
    </row>
    <row r="5629" spans="12:15" x14ac:dyDescent="0.4">
      <c r="L5629" s="56">
        <f ca="1"/>
        <v>5628</v>
      </c>
      <c r="M5629" s="53">
        <f ca="1"/>
        <v>1915</v>
      </c>
      <c r="N5629" s="53">
        <f ca="1"/>
        <v>5</v>
      </c>
      <c r="O5629" s="53" t="str">
        <f ca="1"/>
        <v>1915-05</v>
      </c>
    </row>
    <row r="5630" spans="12:15" x14ac:dyDescent="0.4">
      <c r="L5630" s="56">
        <f ca="1"/>
        <v>5629</v>
      </c>
      <c r="M5630" s="53">
        <f ca="1"/>
        <v>1915</v>
      </c>
      <c r="N5630" s="53">
        <f ca="1"/>
        <v>5</v>
      </c>
      <c r="O5630" s="53" t="str">
        <f ca="1"/>
        <v>1915-05</v>
      </c>
    </row>
    <row r="5631" spans="12:15" x14ac:dyDescent="0.4">
      <c r="L5631" s="56">
        <f ca="1"/>
        <v>5630</v>
      </c>
      <c r="M5631" s="53">
        <f ca="1"/>
        <v>1915</v>
      </c>
      <c r="N5631" s="53">
        <f ca="1"/>
        <v>5</v>
      </c>
      <c r="O5631" s="53" t="str">
        <f ca="1"/>
        <v>1915-05</v>
      </c>
    </row>
    <row r="5632" spans="12:15" x14ac:dyDescent="0.4">
      <c r="L5632" s="56">
        <f ca="1"/>
        <v>5631</v>
      </c>
      <c r="M5632" s="53">
        <f ca="1"/>
        <v>1915</v>
      </c>
      <c r="N5632" s="53">
        <f ca="1"/>
        <v>6</v>
      </c>
      <c r="O5632" s="53" t="str">
        <f ca="1"/>
        <v>1915-06</v>
      </c>
    </row>
    <row r="5633" spans="12:15" x14ac:dyDescent="0.4">
      <c r="L5633" s="56">
        <f ca="1"/>
        <v>5632</v>
      </c>
      <c r="M5633" s="53">
        <f ca="1"/>
        <v>1915</v>
      </c>
      <c r="N5633" s="53">
        <f ca="1"/>
        <v>6</v>
      </c>
      <c r="O5633" s="53" t="str">
        <f ca="1"/>
        <v>1915-06</v>
      </c>
    </row>
    <row r="5634" spans="12:15" x14ac:dyDescent="0.4">
      <c r="L5634" s="56">
        <f ca="1"/>
        <v>5633</v>
      </c>
      <c r="M5634" s="53">
        <f ca="1"/>
        <v>1915</v>
      </c>
      <c r="N5634" s="53">
        <f ca="1"/>
        <v>6</v>
      </c>
      <c r="O5634" s="53" t="str">
        <f ca="1"/>
        <v>1915-06</v>
      </c>
    </row>
    <row r="5635" spans="12:15" x14ac:dyDescent="0.4">
      <c r="L5635" s="56">
        <f ca="1"/>
        <v>5634</v>
      </c>
      <c r="M5635" s="53">
        <f ca="1"/>
        <v>1915</v>
      </c>
      <c r="N5635" s="53">
        <f ca="1"/>
        <v>6</v>
      </c>
      <c r="O5635" s="53" t="str">
        <f ca="1"/>
        <v>1915-06</v>
      </c>
    </row>
    <row r="5636" spans="12:15" x14ac:dyDescent="0.4">
      <c r="L5636" s="56">
        <f ca="1"/>
        <v>5635</v>
      </c>
      <c r="M5636" s="53">
        <f ca="1"/>
        <v>1915</v>
      </c>
      <c r="N5636" s="53">
        <f ca="1"/>
        <v>6</v>
      </c>
      <c r="O5636" s="53" t="str">
        <f ca="1"/>
        <v>1915-06</v>
      </c>
    </row>
    <row r="5637" spans="12:15" x14ac:dyDescent="0.4">
      <c r="L5637" s="56">
        <f ca="1"/>
        <v>5636</v>
      </c>
      <c r="M5637" s="53">
        <f ca="1"/>
        <v>1915</v>
      </c>
      <c r="N5637" s="53">
        <f ca="1"/>
        <v>6</v>
      </c>
      <c r="O5637" s="53" t="str">
        <f ca="1"/>
        <v>1915-06</v>
      </c>
    </row>
    <row r="5638" spans="12:15" x14ac:dyDescent="0.4">
      <c r="L5638" s="56">
        <f ca="1"/>
        <v>5637</v>
      </c>
      <c r="M5638" s="53">
        <f ca="1"/>
        <v>1915</v>
      </c>
      <c r="N5638" s="53">
        <f ca="1"/>
        <v>6</v>
      </c>
      <c r="O5638" s="53" t="str">
        <f ca="1"/>
        <v>1915-06</v>
      </c>
    </row>
    <row r="5639" spans="12:15" x14ac:dyDescent="0.4">
      <c r="L5639" s="56">
        <f ca="1"/>
        <v>5638</v>
      </c>
      <c r="M5639" s="53">
        <f ca="1"/>
        <v>1915</v>
      </c>
      <c r="N5639" s="53">
        <f ca="1"/>
        <v>6</v>
      </c>
      <c r="O5639" s="53" t="str">
        <f ca="1"/>
        <v>1915-06</v>
      </c>
    </row>
    <row r="5640" spans="12:15" x14ac:dyDescent="0.4">
      <c r="L5640" s="56">
        <f ca="1"/>
        <v>5639</v>
      </c>
      <c r="M5640" s="53">
        <f ca="1"/>
        <v>1915</v>
      </c>
      <c r="N5640" s="53">
        <f ca="1"/>
        <v>6</v>
      </c>
      <c r="O5640" s="53" t="str">
        <f ca="1"/>
        <v>1915-06</v>
      </c>
    </row>
    <row r="5641" spans="12:15" x14ac:dyDescent="0.4">
      <c r="L5641" s="56">
        <f ca="1"/>
        <v>5640</v>
      </c>
      <c r="M5641" s="53">
        <f ca="1"/>
        <v>1915</v>
      </c>
      <c r="N5641" s="53">
        <f ca="1"/>
        <v>6</v>
      </c>
      <c r="O5641" s="53" t="str">
        <f ca="1"/>
        <v>1915-06</v>
      </c>
    </row>
    <row r="5642" spans="12:15" x14ac:dyDescent="0.4">
      <c r="L5642" s="56">
        <f ca="1"/>
        <v>5641</v>
      </c>
      <c r="M5642" s="53">
        <f ca="1"/>
        <v>1915</v>
      </c>
      <c r="N5642" s="53">
        <f ca="1"/>
        <v>6</v>
      </c>
      <c r="O5642" s="53" t="str">
        <f ca="1"/>
        <v>1915-06</v>
      </c>
    </row>
    <row r="5643" spans="12:15" x14ac:dyDescent="0.4">
      <c r="L5643" s="56">
        <f ca="1"/>
        <v>5642</v>
      </c>
      <c r="M5643" s="53">
        <f ca="1"/>
        <v>1915</v>
      </c>
      <c r="N5643" s="53">
        <f ca="1"/>
        <v>6</v>
      </c>
      <c r="O5643" s="53" t="str">
        <f ca="1"/>
        <v>1915-06</v>
      </c>
    </row>
    <row r="5644" spans="12:15" x14ac:dyDescent="0.4">
      <c r="L5644" s="56">
        <f ca="1"/>
        <v>5643</v>
      </c>
      <c r="M5644" s="53">
        <f ca="1"/>
        <v>1915</v>
      </c>
      <c r="N5644" s="53">
        <f ca="1"/>
        <v>6</v>
      </c>
      <c r="O5644" s="53" t="str">
        <f ca="1"/>
        <v>1915-06</v>
      </c>
    </row>
    <row r="5645" spans="12:15" x14ac:dyDescent="0.4">
      <c r="L5645" s="56">
        <f ca="1"/>
        <v>5644</v>
      </c>
      <c r="M5645" s="53">
        <f ca="1"/>
        <v>1915</v>
      </c>
      <c r="N5645" s="53">
        <f ca="1"/>
        <v>6</v>
      </c>
      <c r="O5645" s="53" t="str">
        <f ca="1"/>
        <v>1915-06</v>
      </c>
    </row>
    <row r="5646" spans="12:15" x14ac:dyDescent="0.4">
      <c r="L5646" s="56">
        <f ca="1"/>
        <v>5645</v>
      </c>
      <c r="M5646" s="53">
        <f ca="1"/>
        <v>1915</v>
      </c>
      <c r="N5646" s="53">
        <f ca="1"/>
        <v>6</v>
      </c>
      <c r="O5646" s="53" t="str">
        <f ca="1"/>
        <v>1915-06</v>
      </c>
    </row>
    <row r="5647" spans="12:15" x14ac:dyDescent="0.4">
      <c r="L5647" s="56">
        <f ca="1"/>
        <v>5646</v>
      </c>
      <c r="M5647" s="53">
        <f ca="1"/>
        <v>1915</v>
      </c>
      <c r="N5647" s="53">
        <f ca="1"/>
        <v>6</v>
      </c>
      <c r="O5647" s="53" t="str">
        <f ca="1"/>
        <v>1915-06</v>
      </c>
    </row>
    <row r="5648" spans="12:15" x14ac:dyDescent="0.4">
      <c r="L5648" s="56">
        <f ca="1"/>
        <v>5647</v>
      </c>
      <c r="M5648" s="53">
        <f ca="1"/>
        <v>1915</v>
      </c>
      <c r="N5648" s="53">
        <f ca="1"/>
        <v>6</v>
      </c>
      <c r="O5648" s="53" t="str">
        <f ca="1"/>
        <v>1915-06</v>
      </c>
    </row>
    <row r="5649" spans="12:15" x14ac:dyDescent="0.4">
      <c r="L5649" s="56">
        <f ca="1"/>
        <v>5648</v>
      </c>
      <c r="M5649" s="53">
        <f ca="1"/>
        <v>1915</v>
      </c>
      <c r="N5649" s="53">
        <f ca="1"/>
        <v>6</v>
      </c>
      <c r="O5649" s="53" t="str">
        <f ca="1"/>
        <v>1915-06</v>
      </c>
    </row>
    <row r="5650" spans="12:15" x14ac:dyDescent="0.4">
      <c r="L5650" s="56">
        <f ca="1"/>
        <v>5649</v>
      </c>
      <c r="M5650" s="53">
        <f ca="1"/>
        <v>1915</v>
      </c>
      <c r="N5650" s="53">
        <f ca="1"/>
        <v>6</v>
      </c>
      <c r="O5650" s="53" t="str">
        <f ca="1"/>
        <v>1915-06</v>
      </c>
    </row>
    <row r="5651" spans="12:15" x14ac:dyDescent="0.4">
      <c r="L5651" s="56">
        <f ca="1"/>
        <v>5650</v>
      </c>
      <c r="M5651" s="53">
        <f ca="1"/>
        <v>1915</v>
      </c>
      <c r="N5651" s="53">
        <f ca="1"/>
        <v>6</v>
      </c>
      <c r="O5651" s="53" t="str">
        <f ca="1"/>
        <v>1915-06</v>
      </c>
    </row>
    <row r="5652" spans="12:15" x14ac:dyDescent="0.4">
      <c r="L5652" s="56">
        <f ca="1"/>
        <v>5651</v>
      </c>
      <c r="M5652" s="53">
        <f ca="1"/>
        <v>1915</v>
      </c>
      <c r="N5652" s="53">
        <f ca="1"/>
        <v>6</v>
      </c>
      <c r="O5652" s="53" t="str">
        <f ca="1"/>
        <v>1915-06</v>
      </c>
    </row>
    <row r="5653" spans="12:15" x14ac:dyDescent="0.4">
      <c r="L5653" s="56">
        <f ca="1"/>
        <v>5652</v>
      </c>
      <c r="M5653" s="53">
        <f ca="1"/>
        <v>1915</v>
      </c>
      <c r="N5653" s="53">
        <f ca="1"/>
        <v>6</v>
      </c>
      <c r="O5653" s="53" t="str">
        <f ca="1"/>
        <v>1915-06</v>
      </c>
    </row>
    <row r="5654" spans="12:15" x14ac:dyDescent="0.4">
      <c r="L5654" s="56">
        <f ca="1"/>
        <v>5653</v>
      </c>
      <c r="M5654" s="53">
        <f ca="1"/>
        <v>1915</v>
      </c>
      <c r="N5654" s="53">
        <f ca="1"/>
        <v>6</v>
      </c>
      <c r="O5654" s="53" t="str">
        <f ca="1"/>
        <v>1915-06</v>
      </c>
    </row>
    <row r="5655" spans="12:15" x14ac:dyDescent="0.4">
      <c r="L5655" s="56">
        <f ca="1"/>
        <v>5654</v>
      </c>
      <c r="M5655" s="53">
        <f ca="1"/>
        <v>1915</v>
      </c>
      <c r="N5655" s="53">
        <f ca="1"/>
        <v>6</v>
      </c>
      <c r="O5655" s="53" t="str">
        <f ca="1"/>
        <v>1915-06</v>
      </c>
    </row>
    <row r="5656" spans="12:15" x14ac:dyDescent="0.4">
      <c r="L5656" s="56">
        <f ca="1"/>
        <v>5655</v>
      </c>
      <c r="M5656" s="53">
        <f ca="1"/>
        <v>1915</v>
      </c>
      <c r="N5656" s="53">
        <f ca="1"/>
        <v>6</v>
      </c>
      <c r="O5656" s="53" t="str">
        <f ca="1"/>
        <v>1915-06</v>
      </c>
    </row>
    <row r="5657" spans="12:15" x14ac:dyDescent="0.4">
      <c r="L5657" s="56">
        <f ca="1"/>
        <v>5656</v>
      </c>
      <c r="M5657" s="53">
        <f ca="1"/>
        <v>1915</v>
      </c>
      <c r="N5657" s="53">
        <f ca="1"/>
        <v>6</v>
      </c>
      <c r="O5657" s="53" t="str">
        <f ca="1"/>
        <v>1915-06</v>
      </c>
    </row>
    <row r="5658" spans="12:15" x14ac:dyDescent="0.4">
      <c r="L5658" s="56">
        <f ca="1"/>
        <v>5657</v>
      </c>
      <c r="M5658" s="53">
        <f ca="1"/>
        <v>1915</v>
      </c>
      <c r="N5658" s="53">
        <f ca="1"/>
        <v>6</v>
      </c>
      <c r="O5658" s="53" t="str">
        <f ca="1"/>
        <v>1915-06</v>
      </c>
    </row>
    <row r="5659" spans="12:15" x14ac:dyDescent="0.4">
      <c r="L5659" s="56">
        <f ca="1"/>
        <v>5658</v>
      </c>
      <c r="M5659" s="53">
        <f ca="1"/>
        <v>1915</v>
      </c>
      <c r="N5659" s="53">
        <f ca="1"/>
        <v>6</v>
      </c>
      <c r="O5659" s="53" t="str">
        <f ca="1"/>
        <v>1915-06</v>
      </c>
    </row>
    <row r="5660" spans="12:15" x14ac:dyDescent="0.4">
      <c r="L5660" s="56">
        <f ca="1"/>
        <v>5659</v>
      </c>
      <c r="M5660" s="53">
        <f ca="1"/>
        <v>1915</v>
      </c>
      <c r="N5660" s="53">
        <f ca="1"/>
        <v>6</v>
      </c>
      <c r="O5660" s="53" t="str">
        <f ca="1"/>
        <v>1915-06</v>
      </c>
    </row>
    <row r="5661" spans="12:15" x14ac:dyDescent="0.4">
      <c r="L5661" s="56">
        <f ca="1"/>
        <v>5660</v>
      </c>
      <c r="M5661" s="53">
        <f ca="1"/>
        <v>1915</v>
      </c>
      <c r="N5661" s="53">
        <f ca="1"/>
        <v>6</v>
      </c>
      <c r="O5661" s="53" t="str">
        <f ca="1"/>
        <v>1915-06</v>
      </c>
    </row>
    <row r="5662" spans="12:15" x14ac:dyDescent="0.4">
      <c r="L5662" s="56">
        <f ca="1"/>
        <v>5661</v>
      </c>
      <c r="M5662" s="53">
        <f ca="1"/>
        <v>1915</v>
      </c>
      <c r="N5662" s="53">
        <f ca="1"/>
        <v>7</v>
      </c>
      <c r="O5662" s="53" t="str">
        <f ca="1"/>
        <v>1915-07</v>
      </c>
    </row>
    <row r="5663" spans="12:15" x14ac:dyDescent="0.4">
      <c r="L5663" s="56">
        <f ca="1"/>
        <v>5662</v>
      </c>
      <c r="M5663" s="53">
        <f ca="1"/>
        <v>1915</v>
      </c>
      <c r="N5663" s="53">
        <f ca="1"/>
        <v>7</v>
      </c>
      <c r="O5663" s="53" t="str">
        <f ca="1"/>
        <v>1915-07</v>
      </c>
    </row>
    <row r="5664" spans="12:15" x14ac:dyDescent="0.4">
      <c r="L5664" s="56">
        <f ca="1"/>
        <v>5663</v>
      </c>
      <c r="M5664" s="53">
        <f ca="1"/>
        <v>1915</v>
      </c>
      <c r="N5664" s="53">
        <f ca="1"/>
        <v>7</v>
      </c>
      <c r="O5664" s="53" t="str">
        <f ca="1"/>
        <v>1915-07</v>
      </c>
    </row>
    <row r="5665" spans="12:15" x14ac:dyDescent="0.4">
      <c r="L5665" s="56">
        <f ca="1"/>
        <v>5664</v>
      </c>
      <c r="M5665" s="53">
        <f ca="1"/>
        <v>1915</v>
      </c>
      <c r="N5665" s="53">
        <f ca="1"/>
        <v>7</v>
      </c>
      <c r="O5665" s="53" t="str">
        <f ca="1"/>
        <v>1915-07</v>
      </c>
    </row>
    <row r="5666" spans="12:15" x14ac:dyDescent="0.4">
      <c r="L5666" s="56">
        <f ca="1"/>
        <v>5665</v>
      </c>
      <c r="M5666" s="53">
        <f ca="1"/>
        <v>1915</v>
      </c>
      <c r="N5666" s="53">
        <f ca="1"/>
        <v>7</v>
      </c>
      <c r="O5666" s="53" t="str">
        <f ca="1"/>
        <v>1915-07</v>
      </c>
    </row>
    <row r="5667" spans="12:15" x14ac:dyDescent="0.4">
      <c r="L5667" s="56">
        <f ca="1"/>
        <v>5666</v>
      </c>
      <c r="M5667" s="53">
        <f ca="1"/>
        <v>1915</v>
      </c>
      <c r="N5667" s="53">
        <f ca="1"/>
        <v>7</v>
      </c>
      <c r="O5667" s="53" t="str">
        <f ca="1"/>
        <v>1915-07</v>
      </c>
    </row>
    <row r="5668" spans="12:15" x14ac:dyDescent="0.4">
      <c r="L5668" s="56">
        <f ca="1"/>
        <v>5667</v>
      </c>
      <c r="M5668" s="53">
        <f ca="1"/>
        <v>1915</v>
      </c>
      <c r="N5668" s="53">
        <f ca="1"/>
        <v>7</v>
      </c>
      <c r="O5668" s="53" t="str">
        <f ca="1"/>
        <v>1915-07</v>
      </c>
    </row>
    <row r="5669" spans="12:15" x14ac:dyDescent="0.4">
      <c r="L5669" s="56">
        <f ca="1"/>
        <v>5668</v>
      </c>
      <c r="M5669" s="53">
        <f ca="1"/>
        <v>1915</v>
      </c>
      <c r="N5669" s="53">
        <f ca="1"/>
        <v>7</v>
      </c>
      <c r="O5669" s="53" t="str">
        <f ca="1"/>
        <v>1915-07</v>
      </c>
    </row>
    <row r="5670" spans="12:15" x14ac:dyDescent="0.4">
      <c r="L5670" s="56">
        <f ca="1"/>
        <v>5669</v>
      </c>
      <c r="M5670" s="53">
        <f ca="1"/>
        <v>1915</v>
      </c>
      <c r="N5670" s="53">
        <f ca="1"/>
        <v>7</v>
      </c>
      <c r="O5670" s="53" t="str">
        <f ca="1"/>
        <v>1915-07</v>
      </c>
    </row>
    <row r="5671" spans="12:15" x14ac:dyDescent="0.4">
      <c r="L5671" s="56">
        <f ca="1"/>
        <v>5670</v>
      </c>
      <c r="M5671" s="53">
        <f ca="1"/>
        <v>1915</v>
      </c>
      <c r="N5671" s="53">
        <f ca="1"/>
        <v>7</v>
      </c>
      <c r="O5671" s="53" t="str">
        <f ca="1"/>
        <v>1915-07</v>
      </c>
    </row>
    <row r="5672" spans="12:15" x14ac:dyDescent="0.4">
      <c r="L5672" s="56">
        <f ca="1"/>
        <v>5671</v>
      </c>
      <c r="M5672" s="53">
        <f ca="1"/>
        <v>1915</v>
      </c>
      <c r="N5672" s="53">
        <f ca="1"/>
        <v>7</v>
      </c>
      <c r="O5672" s="53" t="str">
        <f ca="1"/>
        <v>1915-07</v>
      </c>
    </row>
    <row r="5673" spans="12:15" x14ac:dyDescent="0.4">
      <c r="L5673" s="56">
        <f ca="1"/>
        <v>5672</v>
      </c>
      <c r="M5673" s="53">
        <f ca="1"/>
        <v>1915</v>
      </c>
      <c r="N5673" s="53">
        <f ca="1"/>
        <v>7</v>
      </c>
      <c r="O5673" s="53" t="str">
        <f ca="1"/>
        <v>1915-07</v>
      </c>
    </row>
    <row r="5674" spans="12:15" x14ac:dyDescent="0.4">
      <c r="L5674" s="56">
        <f ca="1"/>
        <v>5673</v>
      </c>
      <c r="M5674" s="53">
        <f ca="1"/>
        <v>1915</v>
      </c>
      <c r="N5674" s="53">
        <f ca="1"/>
        <v>7</v>
      </c>
      <c r="O5674" s="53" t="str">
        <f ca="1"/>
        <v>1915-07</v>
      </c>
    </row>
    <row r="5675" spans="12:15" x14ac:dyDescent="0.4">
      <c r="L5675" s="56">
        <f ca="1"/>
        <v>5674</v>
      </c>
      <c r="M5675" s="53">
        <f ca="1"/>
        <v>1915</v>
      </c>
      <c r="N5675" s="53">
        <f ca="1"/>
        <v>7</v>
      </c>
      <c r="O5675" s="53" t="str">
        <f ca="1"/>
        <v>1915-07</v>
      </c>
    </row>
    <row r="5676" spans="12:15" x14ac:dyDescent="0.4">
      <c r="L5676" s="56">
        <f ca="1"/>
        <v>5675</v>
      </c>
      <c r="M5676" s="53">
        <f ca="1"/>
        <v>1915</v>
      </c>
      <c r="N5676" s="53">
        <f ca="1"/>
        <v>7</v>
      </c>
      <c r="O5676" s="53" t="str">
        <f ca="1"/>
        <v>1915-07</v>
      </c>
    </row>
    <row r="5677" spans="12:15" x14ac:dyDescent="0.4">
      <c r="L5677" s="56">
        <f ca="1"/>
        <v>5676</v>
      </c>
      <c r="M5677" s="53">
        <f ca="1"/>
        <v>1915</v>
      </c>
      <c r="N5677" s="53">
        <f ca="1"/>
        <v>7</v>
      </c>
      <c r="O5677" s="53" t="str">
        <f ca="1"/>
        <v>1915-07</v>
      </c>
    </row>
    <row r="5678" spans="12:15" x14ac:dyDescent="0.4">
      <c r="L5678" s="56">
        <f ca="1"/>
        <v>5677</v>
      </c>
      <c r="M5678" s="53">
        <f ca="1"/>
        <v>1915</v>
      </c>
      <c r="N5678" s="53">
        <f ca="1"/>
        <v>7</v>
      </c>
      <c r="O5678" s="53" t="str">
        <f ca="1"/>
        <v>1915-07</v>
      </c>
    </row>
    <row r="5679" spans="12:15" x14ac:dyDescent="0.4">
      <c r="L5679" s="56">
        <f ca="1"/>
        <v>5678</v>
      </c>
      <c r="M5679" s="53">
        <f ca="1"/>
        <v>1915</v>
      </c>
      <c r="N5679" s="53">
        <f ca="1"/>
        <v>7</v>
      </c>
      <c r="O5679" s="53" t="str">
        <f ca="1"/>
        <v>1915-07</v>
      </c>
    </row>
    <row r="5680" spans="12:15" x14ac:dyDescent="0.4">
      <c r="L5680" s="56">
        <f ca="1"/>
        <v>5679</v>
      </c>
      <c r="M5680" s="53">
        <f ca="1"/>
        <v>1915</v>
      </c>
      <c r="N5680" s="53">
        <f ca="1"/>
        <v>7</v>
      </c>
      <c r="O5680" s="53" t="str">
        <f ca="1"/>
        <v>1915-07</v>
      </c>
    </row>
    <row r="5681" spans="12:15" x14ac:dyDescent="0.4">
      <c r="L5681" s="56">
        <f ca="1"/>
        <v>5680</v>
      </c>
      <c r="M5681" s="53">
        <f ca="1"/>
        <v>1915</v>
      </c>
      <c r="N5681" s="53">
        <f ca="1"/>
        <v>7</v>
      </c>
      <c r="O5681" s="53" t="str">
        <f ca="1"/>
        <v>1915-07</v>
      </c>
    </row>
    <row r="5682" spans="12:15" x14ac:dyDescent="0.4">
      <c r="L5682" s="56">
        <f ca="1"/>
        <v>5681</v>
      </c>
      <c r="M5682" s="53">
        <f ca="1"/>
        <v>1915</v>
      </c>
      <c r="N5682" s="53">
        <f ca="1"/>
        <v>7</v>
      </c>
      <c r="O5682" s="53" t="str">
        <f ca="1"/>
        <v>1915-07</v>
      </c>
    </row>
    <row r="5683" spans="12:15" x14ac:dyDescent="0.4">
      <c r="L5683" s="56">
        <f ca="1"/>
        <v>5682</v>
      </c>
      <c r="M5683" s="53">
        <f ca="1"/>
        <v>1915</v>
      </c>
      <c r="N5683" s="53">
        <f ca="1"/>
        <v>7</v>
      </c>
      <c r="O5683" s="53" t="str">
        <f ca="1"/>
        <v>1915-07</v>
      </c>
    </row>
    <row r="5684" spans="12:15" x14ac:dyDescent="0.4">
      <c r="L5684" s="56">
        <f ca="1"/>
        <v>5683</v>
      </c>
      <c r="M5684" s="53">
        <f ca="1"/>
        <v>1915</v>
      </c>
      <c r="N5684" s="53">
        <f ca="1"/>
        <v>7</v>
      </c>
      <c r="O5684" s="53" t="str">
        <f ca="1"/>
        <v>1915-07</v>
      </c>
    </row>
    <row r="5685" spans="12:15" x14ac:dyDescent="0.4">
      <c r="L5685" s="56">
        <f ca="1"/>
        <v>5684</v>
      </c>
      <c r="M5685" s="53">
        <f ca="1"/>
        <v>1915</v>
      </c>
      <c r="N5685" s="53">
        <f ca="1"/>
        <v>7</v>
      </c>
      <c r="O5685" s="53" t="str">
        <f ca="1"/>
        <v>1915-07</v>
      </c>
    </row>
    <row r="5686" spans="12:15" x14ac:dyDescent="0.4">
      <c r="L5686" s="56">
        <f ca="1"/>
        <v>5685</v>
      </c>
      <c r="M5686" s="53">
        <f ca="1"/>
        <v>1915</v>
      </c>
      <c r="N5686" s="53">
        <f ca="1"/>
        <v>7</v>
      </c>
      <c r="O5686" s="53" t="str">
        <f ca="1"/>
        <v>1915-07</v>
      </c>
    </row>
    <row r="5687" spans="12:15" x14ac:dyDescent="0.4">
      <c r="L5687" s="56">
        <f ca="1"/>
        <v>5686</v>
      </c>
      <c r="M5687" s="53">
        <f ca="1"/>
        <v>1915</v>
      </c>
      <c r="N5687" s="53">
        <f ca="1"/>
        <v>7</v>
      </c>
      <c r="O5687" s="53" t="str">
        <f ca="1"/>
        <v>1915-07</v>
      </c>
    </row>
    <row r="5688" spans="12:15" x14ac:dyDescent="0.4">
      <c r="L5688" s="56">
        <f ca="1"/>
        <v>5687</v>
      </c>
      <c r="M5688" s="53">
        <f ca="1"/>
        <v>1915</v>
      </c>
      <c r="N5688" s="53">
        <f ca="1"/>
        <v>7</v>
      </c>
      <c r="O5688" s="53" t="str">
        <f ca="1"/>
        <v>1915-07</v>
      </c>
    </row>
    <row r="5689" spans="12:15" x14ac:dyDescent="0.4">
      <c r="L5689" s="56">
        <f ca="1"/>
        <v>5688</v>
      </c>
      <c r="M5689" s="53">
        <f ca="1"/>
        <v>1915</v>
      </c>
      <c r="N5689" s="53">
        <f ca="1"/>
        <v>7</v>
      </c>
      <c r="O5689" s="53" t="str">
        <f ca="1"/>
        <v>1915-07</v>
      </c>
    </row>
    <row r="5690" spans="12:15" x14ac:dyDescent="0.4">
      <c r="L5690" s="56">
        <f ca="1"/>
        <v>5689</v>
      </c>
      <c r="M5690" s="53">
        <f ca="1"/>
        <v>1915</v>
      </c>
      <c r="N5690" s="53">
        <f ca="1"/>
        <v>7</v>
      </c>
      <c r="O5690" s="53" t="str">
        <f ca="1"/>
        <v>1915-07</v>
      </c>
    </row>
    <row r="5691" spans="12:15" x14ac:dyDescent="0.4">
      <c r="L5691" s="56">
        <f ca="1"/>
        <v>5690</v>
      </c>
      <c r="M5691" s="53">
        <f ca="1"/>
        <v>1915</v>
      </c>
      <c r="N5691" s="53">
        <f ca="1"/>
        <v>7</v>
      </c>
      <c r="O5691" s="53" t="str">
        <f ca="1"/>
        <v>1915-07</v>
      </c>
    </row>
    <row r="5692" spans="12:15" x14ac:dyDescent="0.4">
      <c r="L5692" s="56">
        <f ca="1"/>
        <v>5691</v>
      </c>
      <c r="M5692" s="53">
        <f ca="1"/>
        <v>1915</v>
      </c>
      <c r="N5692" s="53">
        <f ca="1"/>
        <v>7</v>
      </c>
      <c r="O5692" s="53" t="str">
        <f ca="1"/>
        <v>1915-07</v>
      </c>
    </row>
    <row r="5693" spans="12:15" x14ac:dyDescent="0.4">
      <c r="L5693" s="56">
        <f ca="1"/>
        <v>5692</v>
      </c>
      <c r="M5693" s="53">
        <f ca="1"/>
        <v>1915</v>
      </c>
      <c r="N5693" s="53">
        <f ca="1"/>
        <v>8</v>
      </c>
      <c r="O5693" s="53" t="str">
        <f ca="1"/>
        <v>1915-08</v>
      </c>
    </row>
    <row r="5694" spans="12:15" x14ac:dyDescent="0.4">
      <c r="L5694" s="56">
        <f ca="1"/>
        <v>5693</v>
      </c>
      <c r="M5694" s="53">
        <f ca="1"/>
        <v>1915</v>
      </c>
      <c r="N5694" s="53">
        <f ca="1"/>
        <v>8</v>
      </c>
      <c r="O5694" s="53" t="str">
        <f ca="1"/>
        <v>1915-08</v>
      </c>
    </row>
    <row r="5695" spans="12:15" x14ac:dyDescent="0.4">
      <c r="L5695" s="56">
        <f ca="1"/>
        <v>5694</v>
      </c>
      <c r="M5695" s="53">
        <f ca="1"/>
        <v>1915</v>
      </c>
      <c r="N5695" s="53">
        <f ca="1"/>
        <v>8</v>
      </c>
      <c r="O5695" s="53" t="str">
        <f ca="1"/>
        <v>1915-08</v>
      </c>
    </row>
    <row r="5696" spans="12:15" x14ac:dyDescent="0.4">
      <c r="L5696" s="56">
        <f ca="1"/>
        <v>5695</v>
      </c>
      <c r="M5696" s="53">
        <f ca="1"/>
        <v>1915</v>
      </c>
      <c r="N5696" s="53">
        <f ca="1"/>
        <v>8</v>
      </c>
      <c r="O5696" s="53" t="str">
        <f ca="1"/>
        <v>1915-08</v>
      </c>
    </row>
    <row r="5697" spans="12:15" x14ac:dyDescent="0.4">
      <c r="L5697" s="56">
        <f ca="1"/>
        <v>5696</v>
      </c>
      <c r="M5697" s="53">
        <f ca="1"/>
        <v>1915</v>
      </c>
      <c r="N5697" s="53">
        <f ca="1"/>
        <v>8</v>
      </c>
      <c r="O5697" s="53" t="str">
        <f ca="1"/>
        <v>1915-08</v>
      </c>
    </row>
    <row r="5698" spans="12:15" x14ac:dyDescent="0.4">
      <c r="L5698" s="56">
        <f ca="1"/>
        <v>5697</v>
      </c>
      <c r="M5698" s="53">
        <f ca="1"/>
        <v>1915</v>
      </c>
      <c r="N5698" s="53">
        <f ca="1"/>
        <v>8</v>
      </c>
      <c r="O5698" s="53" t="str">
        <f ca="1"/>
        <v>1915-08</v>
      </c>
    </row>
    <row r="5699" spans="12:15" x14ac:dyDescent="0.4">
      <c r="L5699" s="56">
        <f ca="1"/>
        <v>5698</v>
      </c>
      <c r="M5699" s="53">
        <f ca="1"/>
        <v>1915</v>
      </c>
      <c r="N5699" s="53">
        <f ca="1"/>
        <v>8</v>
      </c>
      <c r="O5699" s="53" t="str">
        <f ca="1"/>
        <v>1915-08</v>
      </c>
    </row>
    <row r="5700" spans="12:15" x14ac:dyDescent="0.4">
      <c r="L5700" s="56">
        <f ca="1"/>
        <v>5699</v>
      </c>
      <c r="M5700" s="53">
        <f ca="1"/>
        <v>1915</v>
      </c>
      <c r="N5700" s="53">
        <f ca="1"/>
        <v>8</v>
      </c>
      <c r="O5700" s="53" t="str">
        <f ca="1"/>
        <v>1915-08</v>
      </c>
    </row>
    <row r="5701" spans="12:15" x14ac:dyDescent="0.4">
      <c r="L5701" s="56">
        <f ca="1"/>
        <v>5700</v>
      </c>
      <c r="M5701" s="53">
        <f ca="1"/>
        <v>1915</v>
      </c>
      <c r="N5701" s="53">
        <f ca="1"/>
        <v>8</v>
      </c>
      <c r="O5701" s="53" t="str">
        <f ca="1"/>
        <v>1915-08</v>
      </c>
    </row>
    <row r="5702" spans="12:15" x14ac:dyDescent="0.4">
      <c r="L5702" s="56">
        <f ca="1"/>
        <v>5701</v>
      </c>
      <c r="M5702" s="53">
        <f ca="1"/>
        <v>1915</v>
      </c>
      <c r="N5702" s="53">
        <f ca="1"/>
        <v>8</v>
      </c>
      <c r="O5702" s="53" t="str">
        <f ca="1"/>
        <v>1915-08</v>
      </c>
    </row>
    <row r="5703" spans="12:15" x14ac:dyDescent="0.4">
      <c r="L5703" s="56">
        <f ca="1"/>
        <v>5702</v>
      </c>
      <c r="M5703" s="53">
        <f ca="1"/>
        <v>1915</v>
      </c>
      <c r="N5703" s="53">
        <f ca="1"/>
        <v>8</v>
      </c>
      <c r="O5703" s="53" t="str">
        <f ca="1"/>
        <v>1915-08</v>
      </c>
    </row>
    <row r="5704" spans="12:15" x14ac:dyDescent="0.4">
      <c r="L5704" s="56">
        <f ca="1"/>
        <v>5703</v>
      </c>
      <c r="M5704" s="53">
        <f ca="1"/>
        <v>1915</v>
      </c>
      <c r="N5704" s="53">
        <f ca="1"/>
        <v>8</v>
      </c>
      <c r="O5704" s="53" t="str">
        <f ca="1"/>
        <v>1915-08</v>
      </c>
    </row>
    <row r="5705" spans="12:15" x14ac:dyDescent="0.4">
      <c r="L5705" s="56">
        <f ca="1"/>
        <v>5704</v>
      </c>
      <c r="M5705" s="53">
        <f ca="1"/>
        <v>1915</v>
      </c>
      <c r="N5705" s="53">
        <f ca="1"/>
        <v>8</v>
      </c>
      <c r="O5705" s="53" t="str">
        <f ca="1"/>
        <v>1915-08</v>
      </c>
    </row>
    <row r="5706" spans="12:15" x14ac:dyDescent="0.4">
      <c r="L5706" s="56">
        <f ca="1"/>
        <v>5705</v>
      </c>
      <c r="M5706" s="53">
        <f ca="1"/>
        <v>1915</v>
      </c>
      <c r="N5706" s="53">
        <f ca="1"/>
        <v>8</v>
      </c>
      <c r="O5706" s="53" t="str">
        <f ca="1"/>
        <v>1915-08</v>
      </c>
    </row>
    <row r="5707" spans="12:15" x14ac:dyDescent="0.4">
      <c r="L5707" s="56">
        <f ca="1"/>
        <v>5706</v>
      </c>
      <c r="M5707" s="53">
        <f ca="1"/>
        <v>1915</v>
      </c>
      <c r="N5707" s="53">
        <f ca="1"/>
        <v>8</v>
      </c>
      <c r="O5707" s="53" t="str">
        <f ca="1"/>
        <v>1915-08</v>
      </c>
    </row>
    <row r="5708" spans="12:15" x14ac:dyDescent="0.4">
      <c r="L5708" s="56">
        <f ca="1"/>
        <v>5707</v>
      </c>
      <c r="M5708" s="53">
        <f ca="1"/>
        <v>1915</v>
      </c>
      <c r="N5708" s="53">
        <f ca="1"/>
        <v>8</v>
      </c>
      <c r="O5708" s="53" t="str">
        <f ca="1"/>
        <v>1915-08</v>
      </c>
    </row>
    <row r="5709" spans="12:15" x14ac:dyDescent="0.4">
      <c r="L5709" s="56">
        <f ca="1"/>
        <v>5708</v>
      </c>
      <c r="M5709" s="53">
        <f ca="1"/>
        <v>1915</v>
      </c>
      <c r="N5709" s="53">
        <f ca="1"/>
        <v>8</v>
      </c>
      <c r="O5709" s="53" t="str">
        <f ca="1"/>
        <v>1915-08</v>
      </c>
    </row>
    <row r="5710" spans="12:15" x14ac:dyDescent="0.4">
      <c r="L5710" s="56">
        <f ca="1"/>
        <v>5709</v>
      </c>
      <c r="M5710" s="53">
        <f ca="1"/>
        <v>1915</v>
      </c>
      <c r="N5710" s="53">
        <f ca="1"/>
        <v>8</v>
      </c>
      <c r="O5710" s="53" t="str">
        <f ca="1"/>
        <v>1915-08</v>
      </c>
    </row>
    <row r="5711" spans="12:15" x14ac:dyDescent="0.4">
      <c r="L5711" s="56">
        <f ca="1"/>
        <v>5710</v>
      </c>
      <c r="M5711" s="53">
        <f ca="1"/>
        <v>1915</v>
      </c>
      <c r="N5711" s="53">
        <f ca="1"/>
        <v>8</v>
      </c>
      <c r="O5711" s="53" t="str">
        <f ca="1"/>
        <v>1915-08</v>
      </c>
    </row>
    <row r="5712" spans="12:15" x14ac:dyDescent="0.4">
      <c r="L5712" s="56">
        <f ca="1"/>
        <v>5711</v>
      </c>
      <c r="M5712" s="53">
        <f ca="1"/>
        <v>1915</v>
      </c>
      <c r="N5712" s="53">
        <f ca="1"/>
        <v>8</v>
      </c>
      <c r="O5712" s="53" t="str">
        <f ca="1"/>
        <v>1915-08</v>
      </c>
    </row>
    <row r="5713" spans="12:15" x14ac:dyDescent="0.4">
      <c r="L5713" s="56">
        <f ca="1"/>
        <v>5712</v>
      </c>
      <c r="M5713" s="53">
        <f ca="1"/>
        <v>1915</v>
      </c>
      <c r="N5713" s="53">
        <f ca="1"/>
        <v>8</v>
      </c>
      <c r="O5713" s="53" t="str">
        <f ca="1"/>
        <v>1915-08</v>
      </c>
    </row>
    <row r="5714" spans="12:15" x14ac:dyDescent="0.4">
      <c r="L5714" s="56">
        <f ca="1"/>
        <v>5713</v>
      </c>
      <c r="M5714" s="53">
        <f ca="1"/>
        <v>1915</v>
      </c>
      <c r="N5714" s="53">
        <f ca="1"/>
        <v>8</v>
      </c>
      <c r="O5714" s="53" t="str">
        <f ca="1"/>
        <v>1915-08</v>
      </c>
    </row>
    <row r="5715" spans="12:15" x14ac:dyDescent="0.4">
      <c r="L5715" s="56">
        <f ca="1"/>
        <v>5714</v>
      </c>
      <c r="M5715" s="53">
        <f ca="1"/>
        <v>1915</v>
      </c>
      <c r="N5715" s="53">
        <f ca="1"/>
        <v>8</v>
      </c>
      <c r="O5715" s="53" t="str">
        <f ca="1"/>
        <v>1915-08</v>
      </c>
    </row>
    <row r="5716" spans="12:15" x14ac:dyDescent="0.4">
      <c r="L5716" s="56">
        <f ca="1"/>
        <v>5715</v>
      </c>
      <c r="M5716" s="53">
        <f ca="1"/>
        <v>1915</v>
      </c>
      <c r="N5716" s="53">
        <f ca="1"/>
        <v>8</v>
      </c>
      <c r="O5716" s="53" t="str">
        <f ca="1"/>
        <v>1915-08</v>
      </c>
    </row>
    <row r="5717" spans="12:15" x14ac:dyDescent="0.4">
      <c r="L5717" s="56">
        <f ca="1"/>
        <v>5716</v>
      </c>
      <c r="M5717" s="53">
        <f ca="1"/>
        <v>1915</v>
      </c>
      <c r="N5717" s="53">
        <f ca="1"/>
        <v>8</v>
      </c>
      <c r="O5717" s="53" t="str">
        <f ca="1"/>
        <v>1915-08</v>
      </c>
    </row>
    <row r="5718" spans="12:15" x14ac:dyDescent="0.4">
      <c r="L5718" s="56">
        <f ca="1"/>
        <v>5717</v>
      </c>
      <c r="M5718" s="53">
        <f ca="1"/>
        <v>1915</v>
      </c>
      <c r="N5718" s="53">
        <f ca="1"/>
        <v>8</v>
      </c>
      <c r="O5718" s="53" t="str">
        <f ca="1"/>
        <v>1915-08</v>
      </c>
    </row>
    <row r="5719" spans="12:15" x14ac:dyDescent="0.4">
      <c r="L5719" s="56">
        <f ca="1"/>
        <v>5718</v>
      </c>
      <c r="M5719" s="53">
        <f ca="1"/>
        <v>1915</v>
      </c>
      <c r="N5719" s="53">
        <f ca="1"/>
        <v>8</v>
      </c>
      <c r="O5719" s="53" t="str">
        <f ca="1"/>
        <v>1915-08</v>
      </c>
    </row>
    <row r="5720" spans="12:15" x14ac:dyDescent="0.4">
      <c r="L5720" s="56">
        <f ca="1"/>
        <v>5719</v>
      </c>
      <c r="M5720" s="53">
        <f ca="1"/>
        <v>1915</v>
      </c>
      <c r="N5720" s="53">
        <f ca="1"/>
        <v>8</v>
      </c>
      <c r="O5720" s="53" t="str">
        <f ca="1"/>
        <v>1915-08</v>
      </c>
    </row>
    <row r="5721" spans="12:15" x14ac:dyDescent="0.4">
      <c r="L5721" s="56">
        <f ca="1"/>
        <v>5720</v>
      </c>
      <c r="M5721" s="53">
        <f ca="1"/>
        <v>1915</v>
      </c>
      <c r="N5721" s="53">
        <f ca="1"/>
        <v>8</v>
      </c>
      <c r="O5721" s="53" t="str">
        <f ca="1"/>
        <v>1915-08</v>
      </c>
    </row>
    <row r="5722" spans="12:15" x14ac:dyDescent="0.4">
      <c r="L5722" s="56">
        <f ca="1"/>
        <v>5721</v>
      </c>
      <c r="M5722" s="53">
        <f ca="1"/>
        <v>1915</v>
      </c>
      <c r="N5722" s="53">
        <f ca="1"/>
        <v>8</v>
      </c>
      <c r="O5722" s="53" t="str">
        <f ca="1"/>
        <v>1915-08</v>
      </c>
    </row>
    <row r="5723" spans="12:15" x14ac:dyDescent="0.4">
      <c r="L5723" s="56">
        <f ca="1"/>
        <v>5722</v>
      </c>
      <c r="M5723" s="53">
        <f ca="1"/>
        <v>1915</v>
      </c>
      <c r="N5723" s="53">
        <f ca="1"/>
        <v>8</v>
      </c>
      <c r="O5723" s="53" t="str">
        <f ca="1"/>
        <v>1915-08</v>
      </c>
    </row>
    <row r="5724" spans="12:15" x14ac:dyDescent="0.4">
      <c r="L5724" s="56">
        <f ca="1"/>
        <v>5723</v>
      </c>
      <c r="M5724" s="53">
        <f ca="1"/>
        <v>1915</v>
      </c>
      <c r="N5724" s="53">
        <f ca="1"/>
        <v>9</v>
      </c>
      <c r="O5724" s="53" t="str">
        <f ca="1"/>
        <v>1915-09</v>
      </c>
    </row>
    <row r="5725" spans="12:15" x14ac:dyDescent="0.4">
      <c r="L5725" s="56">
        <f ca="1"/>
        <v>5724</v>
      </c>
      <c r="M5725" s="53">
        <f ca="1"/>
        <v>1915</v>
      </c>
      <c r="N5725" s="53">
        <f ca="1"/>
        <v>9</v>
      </c>
      <c r="O5725" s="53" t="str">
        <f ca="1"/>
        <v>1915-09</v>
      </c>
    </row>
    <row r="5726" spans="12:15" x14ac:dyDescent="0.4">
      <c r="L5726" s="56">
        <f ca="1"/>
        <v>5725</v>
      </c>
      <c r="M5726" s="53">
        <f ca="1"/>
        <v>1915</v>
      </c>
      <c r="N5726" s="53">
        <f ca="1"/>
        <v>9</v>
      </c>
      <c r="O5726" s="53" t="str">
        <f ca="1"/>
        <v>1915-09</v>
      </c>
    </row>
    <row r="5727" spans="12:15" x14ac:dyDescent="0.4">
      <c r="L5727" s="56">
        <f ca="1"/>
        <v>5726</v>
      </c>
      <c r="M5727" s="53">
        <f ca="1"/>
        <v>1915</v>
      </c>
      <c r="N5727" s="53">
        <f ca="1"/>
        <v>9</v>
      </c>
      <c r="O5727" s="53" t="str">
        <f ca="1"/>
        <v>1915-09</v>
      </c>
    </row>
    <row r="5728" spans="12:15" x14ac:dyDescent="0.4">
      <c r="L5728" s="56">
        <f ca="1"/>
        <v>5727</v>
      </c>
      <c r="M5728" s="53">
        <f ca="1"/>
        <v>1915</v>
      </c>
      <c r="N5728" s="53">
        <f ca="1"/>
        <v>9</v>
      </c>
      <c r="O5728" s="53" t="str">
        <f ca="1"/>
        <v>1915-09</v>
      </c>
    </row>
    <row r="5729" spans="12:15" x14ac:dyDescent="0.4">
      <c r="L5729" s="56">
        <f ca="1"/>
        <v>5728</v>
      </c>
      <c r="M5729" s="53">
        <f ca="1"/>
        <v>1915</v>
      </c>
      <c r="N5729" s="53">
        <f ca="1"/>
        <v>9</v>
      </c>
      <c r="O5729" s="53" t="str">
        <f ca="1"/>
        <v>1915-09</v>
      </c>
    </row>
    <row r="5730" spans="12:15" x14ac:dyDescent="0.4">
      <c r="L5730" s="56">
        <f ca="1"/>
        <v>5729</v>
      </c>
      <c r="M5730" s="53">
        <f ca="1"/>
        <v>1915</v>
      </c>
      <c r="N5730" s="53">
        <f ca="1"/>
        <v>9</v>
      </c>
      <c r="O5730" s="53" t="str">
        <f ca="1"/>
        <v>1915-09</v>
      </c>
    </row>
    <row r="5731" spans="12:15" x14ac:dyDescent="0.4">
      <c r="L5731" s="56">
        <f ca="1"/>
        <v>5730</v>
      </c>
      <c r="M5731" s="53">
        <f ca="1"/>
        <v>1915</v>
      </c>
      <c r="N5731" s="53">
        <f ca="1"/>
        <v>9</v>
      </c>
      <c r="O5731" s="53" t="str">
        <f ca="1"/>
        <v>1915-09</v>
      </c>
    </row>
    <row r="5732" spans="12:15" x14ac:dyDescent="0.4">
      <c r="L5732" s="56">
        <f ca="1"/>
        <v>5731</v>
      </c>
      <c r="M5732" s="53">
        <f ca="1"/>
        <v>1915</v>
      </c>
      <c r="N5732" s="53">
        <f ca="1"/>
        <v>9</v>
      </c>
      <c r="O5732" s="53" t="str">
        <f ca="1"/>
        <v>1915-09</v>
      </c>
    </row>
    <row r="5733" spans="12:15" x14ac:dyDescent="0.4">
      <c r="L5733" s="56">
        <f ca="1"/>
        <v>5732</v>
      </c>
      <c r="M5733" s="53">
        <f ca="1"/>
        <v>1915</v>
      </c>
      <c r="N5733" s="53">
        <f ca="1"/>
        <v>9</v>
      </c>
      <c r="O5733" s="53" t="str">
        <f ca="1"/>
        <v>1915-09</v>
      </c>
    </row>
    <row r="5734" spans="12:15" x14ac:dyDescent="0.4">
      <c r="L5734" s="56">
        <f ca="1"/>
        <v>5733</v>
      </c>
      <c r="M5734" s="53">
        <f ca="1"/>
        <v>1915</v>
      </c>
      <c r="N5734" s="53">
        <f ca="1"/>
        <v>9</v>
      </c>
      <c r="O5734" s="53" t="str">
        <f ca="1"/>
        <v>1915-09</v>
      </c>
    </row>
    <row r="5735" spans="12:15" x14ac:dyDescent="0.4">
      <c r="L5735" s="56">
        <f ca="1"/>
        <v>5734</v>
      </c>
      <c r="M5735" s="53">
        <f ca="1"/>
        <v>1915</v>
      </c>
      <c r="N5735" s="53">
        <f ca="1"/>
        <v>9</v>
      </c>
      <c r="O5735" s="53" t="str">
        <f ca="1"/>
        <v>1915-09</v>
      </c>
    </row>
    <row r="5736" spans="12:15" x14ac:dyDescent="0.4">
      <c r="L5736" s="56">
        <f ca="1"/>
        <v>5735</v>
      </c>
      <c r="M5736" s="53">
        <f ca="1"/>
        <v>1915</v>
      </c>
      <c r="N5736" s="53">
        <f ca="1"/>
        <v>9</v>
      </c>
      <c r="O5736" s="53" t="str">
        <f ca="1"/>
        <v>1915-09</v>
      </c>
    </row>
    <row r="5737" spans="12:15" x14ac:dyDescent="0.4">
      <c r="L5737" s="56">
        <f ca="1"/>
        <v>5736</v>
      </c>
      <c r="M5737" s="53">
        <f ca="1"/>
        <v>1915</v>
      </c>
      <c r="N5737" s="53">
        <f ca="1"/>
        <v>9</v>
      </c>
      <c r="O5737" s="53" t="str">
        <f ca="1"/>
        <v>1915-09</v>
      </c>
    </row>
    <row r="5738" spans="12:15" x14ac:dyDescent="0.4">
      <c r="L5738" s="56">
        <f ca="1"/>
        <v>5737</v>
      </c>
      <c r="M5738" s="53">
        <f ca="1"/>
        <v>1915</v>
      </c>
      <c r="N5738" s="53">
        <f ca="1"/>
        <v>9</v>
      </c>
      <c r="O5738" s="53" t="str">
        <f ca="1"/>
        <v>1915-09</v>
      </c>
    </row>
    <row r="5739" spans="12:15" x14ac:dyDescent="0.4">
      <c r="L5739" s="56">
        <f ca="1"/>
        <v>5738</v>
      </c>
      <c r="M5739" s="53">
        <f ca="1"/>
        <v>1915</v>
      </c>
      <c r="N5739" s="53">
        <f ca="1"/>
        <v>9</v>
      </c>
      <c r="O5739" s="53" t="str">
        <f ca="1"/>
        <v>1915-09</v>
      </c>
    </row>
    <row r="5740" spans="12:15" x14ac:dyDescent="0.4">
      <c r="L5740" s="56">
        <f ca="1"/>
        <v>5739</v>
      </c>
      <c r="M5740" s="53">
        <f ca="1"/>
        <v>1915</v>
      </c>
      <c r="N5740" s="53">
        <f ca="1"/>
        <v>9</v>
      </c>
      <c r="O5740" s="53" t="str">
        <f ca="1"/>
        <v>1915-09</v>
      </c>
    </row>
    <row r="5741" spans="12:15" x14ac:dyDescent="0.4">
      <c r="L5741" s="56">
        <f ca="1"/>
        <v>5740</v>
      </c>
      <c r="M5741" s="53">
        <f ca="1"/>
        <v>1915</v>
      </c>
      <c r="N5741" s="53">
        <f ca="1"/>
        <v>9</v>
      </c>
      <c r="O5741" s="53" t="str">
        <f ca="1"/>
        <v>1915-09</v>
      </c>
    </row>
    <row r="5742" spans="12:15" x14ac:dyDescent="0.4">
      <c r="L5742" s="56">
        <f ca="1"/>
        <v>5741</v>
      </c>
      <c r="M5742" s="53">
        <f ca="1"/>
        <v>1915</v>
      </c>
      <c r="N5742" s="53">
        <f ca="1"/>
        <v>9</v>
      </c>
      <c r="O5742" s="53" t="str">
        <f ca="1"/>
        <v>1915-09</v>
      </c>
    </row>
    <row r="5743" spans="12:15" x14ac:dyDescent="0.4">
      <c r="L5743" s="56">
        <f ca="1"/>
        <v>5742</v>
      </c>
      <c r="M5743" s="53">
        <f ca="1"/>
        <v>1915</v>
      </c>
      <c r="N5743" s="53">
        <f ca="1"/>
        <v>9</v>
      </c>
      <c r="O5743" s="53" t="str">
        <f ca="1"/>
        <v>1915-09</v>
      </c>
    </row>
    <row r="5744" spans="12:15" x14ac:dyDescent="0.4">
      <c r="L5744" s="56">
        <f ca="1"/>
        <v>5743</v>
      </c>
      <c r="M5744" s="53">
        <f ca="1"/>
        <v>1915</v>
      </c>
      <c r="N5744" s="53">
        <f ca="1"/>
        <v>9</v>
      </c>
      <c r="O5744" s="53" t="str">
        <f ca="1"/>
        <v>1915-09</v>
      </c>
    </row>
    <row r="5745" spans="12:15" x14ac:dyDescent="0.4">
      <c r="L5745" s="56">
        <f ca="1"/>
        <v>5744</v>
      </c>
      <c r="M5745" s="53">
        <f ca="1"/>
        <v>1915</v>
      </c>
      <c r="N5745" s="53">
        <f ca="1"/>
        <v>9</v>
      </c>
      <c r="O5745" s="53" t="str">
        <f ca="1"/>
        <v>1915-09</v>
      </c>
    </row>
    <row r="5746" spans="12:15" x14ac:dyDescent="0.4">
      <c r="L5746" s="56">
        <f ca="1"/>
        <v>5745</v>
      </c>
      <c r="M5746" s="53">
        <f ca="1"/>
        <v>1915</v>
      </c>
      <c r="N5746" s="53">
        <f ca="1"/>
        <v>9</v>
      </c>
      <c r="O5746" s="53" t="str">
        <f ca="1"/>
        <v>1915-09</v>
      </c>
    </row>
    <row r="5747" spans="12:15" x14ac:dyDescent="0.4">
      <c r="L5747" s="56">
        <f ca="1"/>
        <v>5746</v>
      </c>
      <c r="M5747" s="53">
        <f ca="1"/>
        <v>1915</v>
      </c>
      <c r="N5747" s="53">
        <f ca="1"/>
        <v>9</v>
      </c>
      <c r="O5747" s="53" t="str">
        <f ca="1"/>
        <v>1915-09</v>
      </c>
    </row>
    <row r="5748" spans="12:15" x14ac:dyDescent="0.4">
      <c r="L5748" s="56">
        <f ca="1"/>
        <v>5747</v>
      </c>
      <c r="M5748" s="53">
        <f ca="1"/>
        <v>1915</v>
      </c>
      <c r="N5748" s="53">
        <f ca="1"/>
        <v>9</v>
      </c>
      <c r="O5748" s="53" t="str">
        <f ca="1"/>
        <v>1915-09</v>
      </c>
    </row>
    <row r="5749" spans="12:15" x14ac:dyDescent="0.4">
      <c r="L5749" s="56">
        <f ca="1"/>
        <v>5748</v>
      </c>
      <c r="M5749" s="53">
        <f ca="1"/>
        <v>1915</v>
      </c>
      <c r="N5749" s="53">
        <f ca="1"/>
        <v>9</v>
      </c>
      <c r="O5749" s="53" t="str">
        <f ca="1"/>
        <v>1915-09</v>
      </c>
    </row>
    <row r="5750" spans="12:15" x14ac:dyDescent="0.4">
      <c r="L5750" s="56">
        <f ca="1"/>
        <v>5749</v>
      </c>
      <c r="M5750" s="53">
        <f ca="1"/>
        <v>1915</v>
      </c>
      <c r="N5750" s="53">
        <f ca="1"/>
        <v>9</v>
      </c>
      <c r="O5750" s="53" t="str">
        <f ca="1"/>
        <v>1915-09</v>
      </c>
    </row>
    <row r="5751" spans="12:15" x14ac:dyDescent="0.4">
      <c r="L5751" s="56">
        <f ca="1"/>
        <v>5750</v>
      </c>
      <c r="M5751" s="53">
        <f ca="1"/>
        <v>1915</v>
      </c>
      <c r="N5751" s="53">
        <f ca="1"/>
        <v>9</v>
      </c>
      <c r="O5751" s="53" t="str">
        <f ca="1"/>
        <v>1915-09</v>
      </c>
    </row>
    <row r="5752" spans="12:15" x14ac:dyDescent="0.4">
      <c r="L5752" s="56">
        <f ca="1"/>
        <v>5751</v>
      </c>
      <c r="M5752" s="53">
        <f ca="1"/>
        <v>1915</v>
      </c>
      <c r="N5752" s="53">
        <f ca="1"/>
        <v>9</v>
      </c>
      <c r="O5752" s="53" t="str">
        <f ca="1"/>
        <v>1915-09</v>
      </c>
    </row>
    <row r="5753" spans="12:15" x14ac:dyDescent="0.4">
      <c r="L5753" s="56">
        <f ca="1"/>
        <v>5752</v>
      </c>
      <c r="M5753" s="53">
        <f ca="1"/>
        <v>1915</v>
      </c>
      <c r="N5753" s="53">
        <f ca="1"/>
        <v>9</v>
      </c>
      <c r="O5753" s="53" t="str">
        <f ca="1"/>
        <v>1915-09</v>
      </c>
    </row>
    <row r="5754" spans="12:15" x14ac:dyDescent="0.4">
      <c r="L5754" s="56">
        <f ca="1"/>
        <v>5753</v>
      </c>
      <c r="M5754" s="53">
        <f ca="1"/>
        <v>1915</v>
      </c>
      <c r="N5754" s="53">
        <f ca="1"/>
        <v>10</v>
      </c>
      <c r="O5754" s="53" t="str">
        <f ca="1"/>
        <v>1915-10</v>
      </c>
    </row>
    <row r="5755" spans="12:15" x14ac:dyDescent="0.4">
      <c r="L5755" s="56">
        <f ca="1"/>
        <v>5754</v>
      </c>
      <c r="M5755" s="53">
        <f ca="1"/>
        <v>1915</v>
      </c>
      <c r="N5755" s="53">
        <f ca="1"/>
        <v>10</v>
      </c>
      <c r="O5755" s="53" t="str">
        <f ca="1"/>
        <v>1915-10</v>
      </c>
    </row>
    <row r="5756" spans="12:15" x14ac:dyDescent="0.4">
      <c r="L5756" s="56">
        <f ca="1"/>
        <v>5755</v>
      </c>
      <c r="M5756" s="53">
        <f ca="1"/>
        <v>1915</v>
      </c>
      <c r="N5756" s="53">
        <f ca="1"/>
        <v>10</v>
      </c>
      <c r="O5756" s="53" t="str">
        <f ca="1"/>
        <v>1915-10</v>
      </c>
    </row>
    <row r="5757" spans="12:15" x14ac:dyDescent="0.4">
      <c r="L5757" s="56">
        <f ca="1"/>
        <v>5756</v>
      </c>
      <c r="M5757" s="53">
        <f ca="1"/>
        <v>1915</v>
      </c>
      <c r="N5757" s="53">
        <f ca="1"/>
        <v>10</v>
      </c>
      <c r="O5757" s="53" t="str">
        <f ca="1"/>
        <v>1915-10</v>
      </c>
    </row>
    <row r="5758" spans="12:15" x14ac:dyDescent="0.4">
      <c r="L5758" s="56">
        <f ca="1"/>
        <v>5757</v>
      </c>
      <c r="M5758" s="53">
        <f ca="1"/>
        <v>1915</v>
      </c>
      <c r="N5758" s="53">
        <f ca="1"/>
        <v>10</v>
      </c>
      <c r="O5758" s="53" t="str">
        <f ca="1"/>
        <v>1915-10</v>
      </c>
    </row>
    <row r="5759" spans="12:15" x14ac:dyDescent="0.4">
      <c r="L5759" s="56">
        <f ca="1"/>
        <v>5758</v>
      </c>
      <c r="M5759" s="53">
        <f ca="1"/>
        <v>1915</v>
      </c>
      <c r="N5759" s="53">
        <f ca="1"/>
        <v>10</v>
      </c>
      <c r="O5759" s="53" t="str">
        <f ca="1"/>
        <v>1915-10</v>
      </c>
    </row>
    <row r="5760" spans="12:15" x14ac:dyDescent="0.4">
      <c r="L5760" s="56">
        <f ca="1"/>
        <v>5759</v>
      </c>
      <c r="M5760" s="53">
        <f ca="1"/>
        <v>1915</v>
      </c>
      <c r="N5760" s="53">
        <f ca="1"/>
        <v>10</v>
      </c>
      <c r="O5760" s="53" t="str">
        <f ca="1"/>
        <v>1915-10</v>
      </c>
    </row>
    <row r="5761" spans="12:15" x14ac:dyDescent="0.4">
      <c r="L5761" s="56">
        <f ca="1"/>
        <v>5760</v>
      </c>
      <c r="M5761" s="53">
        <f ca="1"/>
        <v>1915</v>
      </c>
      <c r="N5761" s="53">
        <f ca="1"/>
        <v>10</v>
      </c>
      <c r="O5761" s="53" t="str">
        <f ca="1"/>
        <v>1915-10</v>
      </c>
    </row>
    <row r="5762" spans="12:15" x14ac:dyDescent="0.4">
      <c r="L5762" s="56">
        <f ca="1"/>
        <v>5761</v>
      </c>
      <c r="M5762" s="53">
        <f ca="1"/>
        <v>1915</v>
      </c>
      <c r="N5762" s="53">
        <f ca="1"/>
        <v>10</v>
      </c>
      <c r="O5762" s="53" t="str">
        <f ca="1"/>
        <v>1915-10</v>
      </c>
    </row>
    <row r="5763" spans="12:15" x14ac:dyDescent="0.4">
      <c r="L5763" s="56">
        <f ca="1"/>
        <v>5762</v>
      </c>
      <c r="M5763" s="53">
        <f ca="1"/>
        <v>1915</v>
      </c>
      <c r="N5763" s="53">
        <f ca="1"/>
        <v>10</v>
      </c>
      <c r="O5763" s="53" t="str">
        <f ca="1"/>
        <v>1915-10</v>
      </c>
    </row>
    <row r="5764" spans="12:15" x14ac:dyDescent="0.4">
      <c r="L5764" s="56">
        <f ca="1"/>
        <v>5763</v>
      </c>
      <c r="M5764" s="53">
        <f ca="1"/>
        <v>1915</v>
      </c>
      <c r="N5764" s="53">
        <f ca="1"/>
        <v>10</v>
      </c>
      <c r="O5764" s="53" t="str">
        <f ca="1"/>
        <v>1915-10</v>
      </c>
    </row>
    <row r="5765" spans="12:15" x14ac:dyDescent="0.4">
      <c r="L5765" s="56">
        <f ca="1"/>
        <v>5764</v>
      </c>
      <c r="M5765" s="53">
        <f ca="1"/>
        <v>1915</v>
      </c>
      <c r="N5765" s="53">
        <f ca="1"/>
        <v>10</v>
      </c>
      <c r="O5765" s="53" t="str">
        <f ca="1"/>
        <v>1915-10</v>
      </c>
    </row>
    <row r="5766" spans="12:15" x14ac:dyDescent="0.4">
      <c r="L5766" s="56">
        <f ca="1"/>
        <v>5765</v>
      </c>
      <c r="M5766" s="53">
        <f ca="1"/>
        <v>1915</v>
      </c>
      <c r="N5766" s="53">
        <f ca="1"/>
        <v>10</v>
      </c>
      <c r="O5766" s="53" t="str">
        <f ca="1"/>
        <v>1915-10</v>
      </c>
    </row>
    <row r="5767" spans="12:15" x14ac:dyDescent="0.4">
      <c r="L5767" s="56">
        <f ca="1"/>
        <v>5766</v>
      </c>
      <c r="M5767" s="53">
        <f ca="1"/>
        <v>1915</v>
      </c>
      <c r="N5767" s="53">
        <f ca="1"/>
        <v>10</v>
      </c>
      <c r="O5767" s="53" t="str">
        <f ca="1"/>
        <v>1915-10</v>
      </c>
    </row>
    <row r="5768" spans="12:15" x14ac:dyDescent="0.4">
      <c r="L5768" s="56">
        <f ca="1"/>
        <v>5767</v>
      </c>
      <c r="M5768" s="53">
        <f ca="1"/>
        <v>1915</v>
      </c>
      <c r="N5768" s="53">
        <f ca="1"/>
        <v>10</v>
      </c>
      <c r="O5768" s="53" t="str">
        <f ca="1"/>
        <v>1915-10</v>
      </c>
    </row>
    <row r="5769" spans="12:15" x14ac:dyDescent="0.4">
      <c r="L5769" s="56">
        <f ca="1"/>
        <v>5768</v>
      </c>
      <c r="M5769" s="53">
        <f ca="1"/>
        <v>1915</v>
      </c>
      <c r="N5769" s="53">
        <f ca="1"/>
        <v>10</v>
      </c>
      <c r="O5769" s="53" t="str">
        <f ca="1"/>
        <v>1915-10</v>
      </c>
    </row>
    <row r="5770" spans="12:15" x14ac:dyDescent="0.4">
      <c r="L5770" s="56">
        <f ca="1"/>
        <v>5769</v>
      </c>
      <c r="M5770" s="53">
        <f ca="1"/>
        <v>1915</v>
      </c>
      <c r="N5770" s="53">
        <f ca="1"/>
        <v>10</v>
      </c>
      <c r="O5770" s="53" t="str">
        <f ca="1"/>
        <v>1915-10</v>
      </c>
    </row>
    <row r="5771" spans="12:15" x14ac:dyDescent="0.4">
      <c r="L5771" s="56">
        <f ca="1"/>
        <v>5770</v>
      </c>
      <c r="M5771" s="53">
        <f ca="1"/>
        <v>1915</v>
      </c>
      <c r="N5771" s="53">
        <f ca="1"/>
        <v>10</v>
      </c>
      <c r="O5771" s="53" t="str">
        <f ca="1"/>
        <v>1915-10</v>
      </c>
    </row>
    <row r="5772" spans="12:15" x14ac:dyDescent="0.4">
      <c r="L5772" s="56">
        <f ca="1"/>
        <v>5771</v>
      </c>
      <c r="M5772" s="53">
        <f ca="1"/>
        <v>1915</v>
      </c>
      <c r="N5772" s="53">
        <f ca="1"/>
        <v>10</v>
      </c>
      <c r="O5772" s="53" t="str">
        <f ca="1"/>
        <v>1915-10</v>
      </c>
    </row>
    <row r="5773" spans="12:15" x14ac:dyDescent="0.4">
      <c r="L5773" s="56">
        <f ca="1"/>
        <v>5772</v>
      </c>
      <c r="M5773" s="53">
        <f ca="1"/>
        <v>1915</v>
      </c>
      <c r="N5773" s="53">
        <f ca="1"/>
        <v>10</v>
      </c>
      <c r="O5773" s="53" t="str">
        <f ca="1"/>
        <v>1915-10</v>
      </c>
    </row>
    <row r="5774" spans="12:15" x14ac:dyDescent="0.4">
      <c r="L5774" s="56">
        <f ca="1"/>
        <v>5773</v>
      </c>
      <c r="M5774" s="53">
        <f ca="1"/>
        <v>1915</v>
      </c>
      <c r="N5774" s="53">
        <f ca="1"/>
        <v>10</v>
      </c>
      <c r="O5774" s="53" t="str">
        <f ca="1"/>
        <v>1915-10</v>
      </c>
    </row>
    <row r="5775" spans="12:15" x14ac:dyDescent="0.4">
      <c r="L5775" s="56">
        <f ca="1"/>
        <v>5774</v>
      </c>
      <c r="M5775" s="53">
        <f ca="1"/>
        <v>1915</v>
      </c>
      <c r="N5775" s="53">
        <f ca="1"/>
        <v>10</v>
      </c>
      <c r="O5775" s="53" t="str">
        <f ca="1"/>
        <v>1915-10</v>
      </c>
    </row>
    <row r="5776" spans="12:15" x14ac:dyDescent="0.4">
      <c r="L5776" s="56">
        <f ca="1"/>
        <v>5775</v>
      </c>
      <c r="M5776" s="53">
        <f ca="1"/>
        <v>1915</v>
      </c>
      <c r="N5776" s="53">
        <f ca="1"/>
        <v>10</v>
      </c>
      <c r="O5776" s="53" t="str">
        <f ca="1"/>
        <v>1915-10</v>
      </c>
    </row>
    <row r="5777" spans="12:15" x14ac:dyDescent="0.4">
      <c r="L5777" s="56">
        <f ca="1"/>
        <v>5776</v>
      </c>
      <c r="M5777" s="53">
        <f ca="1"/>
        <v>1915</v>
      </c>
      <c r="N5777" s="53">
        <f ca="1"/>
        <v>10</v>
      </c>
      <c r="O5777" s="53" t="str">
        <f ca="1"/>
        <v>1915-10</v>
      </c>
    </row>
    <row r="5778" spans="12:15" x14ac:dyDescent="0.4">
      <c r="L5778" s="56">
        <f ca="1"/>
        <v>5777</v>
      </c>
      <c r="M5778" s="53">
        <f ca="1"/>
        <v>1915</v>
      </c>
      <c r="N5778" s="53">
        <f ca="1"/>
        <v>10</v>
      </c>
      <c r="O5778" s="53" t="str">
        <f ca="1"/>
        <v>1915-10</v>
      </c>
    </row>
    <row r="5779" spans="12:15" x14ac:dyDescent="0.4">
      <c r="L5779" s="56">
        <f ca="1"/>
        <v>5778</v>
      </c>
      <c r="M5779" s="53">
        <f ca="1"/>
        <v>1915</v>
      </c>
      <c r="N5779" s="53">
        <f ca="1"/>
        <v>10</v>
      </c>
      <c r="O5779" s="53" t="str">
        <f ca="1"/>
        <v>1915-10</v>
      </c>
    </row>
    <row r="5780" spans="12:15" x14ac:dyDescent="0.4">
      <c r="L5780" s="56">
        <f ca="1"/>
        <v>5779</v>
      </c>
      <c r="M5780" s="53">
        <f ca="1"/>
        <v>1915</v>
      </c>
      <c r="N5780" s="53">
        <f ca="1"/>
        <v>10</v>
      </c>
      <c r="O5780" s="53" t="str">
        <f ca="1"/>
        <v>1915-10</v>
      </c>
    </row>
    <row r="5781" spans="12:15" x14ac:dyDescent="0.4">
      <c r="L5781" s="56">
        <f ca="1"/>
        <v>5780</v>
      </c>
      <c r="M5781" s="53">
        <f ca="1"/>
        <v>1915</v>
      </c>
      <c r="N5781" s="53">
        <f ca="1"/>
        <v>10</v>
      </c>
      <c r="O5781" s="53" t="str">
        <f ca="1"/>
        <v>1915-10</v>
      </c>
    </row>
    <row r="5782" spans="12:15" x14ac:dyDescent="0.4">
      <c r="L5782" s="56">
        <f ca="1"/>
        <v>5781</v>
      </c>
      <c r="M5782" s="53">
        <f ca="1"/>
        <v>1915</v>
      </c>
      <c r="N5782" s="53">
        <f ca="1"/>
        <v>10</v>
      </c>
      <c r="O5782" s="53" t="str">
        <f ca="1"/>
        <v>1915-10</v>
      </c>
    </row>
    <row r="5783" spans="12:15" x14ac:dyDescent="0.4">
      <c r="L5783" s="56">
        <f ca="1"/>
        <v>5782</v>
      </c>
      <c r="M5783" s="53">
        <f ca="1"/>
        <v>1915</v>
      </c>
      <c r="N5783" s="53">
        <f ca="1"/>
        <v>10</v>
      </c>
      <c r="O5783" s="53" t="str">
        <f ca="1"/>
        <v>1915-10</v>
      </c>
    </row>
    <row r="5784" spans="12:15" x14ac:dyDescent="0.4">
      <c r="L5784" s="56">
        <f ca="1"/>
        <v>5783</v>
      </c>
      <c r="M5784" s="53">
        <f ca="1"/>
        <v>1915</v>
      </c>
      <c r="N5784" s="53">
        <f ca="1"/>
        <v>10</v>
      </c>
      <c r="O5784" s="53" t="str">
        <f ca="1"/>
        <v>1915-10</v>
      </c>
    </row>
    <row r="5785" spans="12:15" x14ac:dyDescent="0.4">
      <c r="L5785" s="56">
        <f ca="1"/>
        <v>5784</v>
      </c>
      <c r="M5785" s="53">
        <f ca="1"/>
        <v>1915</v>
      </c>
      <c r="N5785" s="53">
        <f ca="1"/>
        <v>11</v>
      </c>
      <c r="O5785" s="53" t="str">
        <f ca="1"/>
        <v>1915-11</v>
      </c>
    </row>
    <row r="5786" spans="12:15" x14ac:dyDescent="0.4">
      <c r="L5786" s="56">
        <f ca="1"/>
        <v>5785</v>
      </c>
      <c r="M5786" s="53">
        <f ca="1"/>
        <v>1915</v>
      </c>
      <c r="N5786" s="53">
        <f ca="1"/>
        <v>11</v>
      </c>
      <c r="O5786" s="53" t="str">
        <f ca="1"/>
        <v>1915-11</v>
      </c>
    </row>
    <row r="5787" spans="12:15" x14ac:dyDescent="0.4">
      <c r="L5787" s="56">
        <f ca="1"/>
        <v>5786</v>
      </c>
      <c r="M5787" s="53">
        <f ca="1"/>
        <v>1915</v>
      </c>
      <c r="N5787" s="53">
        <f ca="1"/>
        <v>11</v>
      </c>
      <c r="O5787" s="53" t="str">
        <f ca="1"/>
        <v>1915-11</v>
      </c>
    </row>
    <row r="5788" spans="12:15" x14ac:dyDescent="0.4">
      <c r="L5788" s="56">
        <f ca="1"/>
        <v>5787</v>
      </c>
      <c r="M5788" s="53">
        <f ca="1"/>
        <v>1915</v>
      </c>
      <c r="N5788" s="53">
        <f ca="1"/>
        <v>11</v>
      </c>
      <c r="O5788" s="53" t="str">
        <f ca="1"/>
        <v>1915-11</v>
      </c>
    </row>
    <row r="5789" spans="12:15" x14ac:dyDescent="0.4">
      <c r="L5789" s="56">
        <f ca="1"/>
        <v>5788</v>
      </c>
      <c r="M5789" s="53">
        <f ca="1"/>
        <v>1915</v>
      </c>
      <c r="N5789" s="53">
        <f ca="1"/>
        <v>11</v>
      </c>
      <c r="O5789" s="53" t="str">
        <f ca="1"/>
        <v>1915-11</v>
      </c>
    </row>
    <row r="5790" spans="12:15" x14ac:dyDescent="0.4">
      <c r="L5790" s="56">
        <f ca="1"/>
        <v>5789</v>
      </c>
      <c r="M5790" s="53">
        <f ca="1"/>
        <v>1915</v>
      </c>
      <c r="N5790" s="53">
        <f ca="1"/>
        <v>11</v>
      </c>
      <c r="O5790" s="53" t="str">
        <f ca="1"/>
        <v>1915-11</v>
      </c>
    </row>
    <row r="5791" spans="12:15" x14ac:dyDescent="0.4">
      <c r="L5791" s="56">
        <f ca="1"/>
        <v>5790</v>
      </c>
      <c r="M5791" s="53">
        <f ca="1"/>
        <v>1915</v>
      </c>
      <c r="N5791" s="53">
        <f ca="1"/>
        <v>11</v>
      </c>
      <c r="O5791" s="53" t="str">
        <f ca="1"/>
        <v>1915-11</v>
      </c>
    </row>
    <row r="5792" spans="12:15" x14ac:dyDescent="0.4">
      <c r="L5792" s="56">
        <f ca="1"/>
        <v>5791</v>
      </c>
      <c r="M5792" s="53">
        <f ca="1"/>
        <v>1915</v>
      </c>
      <c r="N5792" s="53">
        <f ca="1"/>
        <v>11</v>
      </c>
      <c r="O5792" s="53" t="str">
        <f ca="1"/>
        <v>1915-11</v>
      </c>
    </row>
    <row r="5793" spans="12:15" x14ac:dyDescent="0.4">
      <c r="L5793" s="56">
        <f ca="1"/>
        <v>5792</v>
      </c>
      <c r="M5793" s="53">
        <f ca="1"/>
        <v>1915</v>
      </c>
      <c r="N5793" s="53">
        <f ca="1"/>
        <v>11</v>
      </c>
      <c r="O5793" s="53" t="str">
        <f ca="1"/>
        <v>1915-11</v>
      </c>
    </row>
    <row r="5794" spans="12:15" x14ac:dyDescent="0.4">
      <c r="L5794" s="56">
        <f ca="1"/>
        <v>5793</v>
      </c>
      <c r="M5794" s="53">
        <f ca="1"/>
        <v>1915</v>
      </c>
      <c r="N5794" s="53">
        <f ca="1"/>
        <v>11</v>
      </c>
      <c r="O5794" s="53" t="str">
        <f ca="1"/>
        <v>1915-11</v>
      </c>
    </row>
    <row r="5795" spans="12:15" x14ac:dyDescent="0.4">
      <c r="L5795" s="56">
        <f ca="1"/>
        <v>5794</v>
      </c>
      <c r="M5795" s="53">
        <f ca="1"/>
        <v>1915</v>
      </c>
      <c r="N5795" s="53">
        <f ca="1"/>
        <v>11</v>
      </c>
      <c r="O5795" s="53" t="str">
        <f ca="1"/>
        <v>1915-11</v>
      </c>
    </row>
    <row r="5796" spans="12:15" x14ac:dyDescent="0.4">
      <c r="L5796" s="56">
        <f ca="1"/>
        <v>5795</v>
      </c>
      <c r="M5796" s="53">
        <f ca="1"/>
        <v>1915</v>
      </c>
      <c r="N5796" s="53">
        <f ca="1"/>
        <v>11</v>
      </c>
      <c r="O5796" s="53" t="str">
        <f ca="1"/>
        <v>1915-11</v>
      </c>
    </row>
    <row r="5797" spans="12:15" x14ac:dyDescent="0.4">
      <c r="L5797" s="56">
        <f ca="1"/>
        <v>5796</v>
      </c>
      <c r="M5797" s="53">
        <f ca="1"/>
        <v>1915</v>
      </c>
      <c r="N5797" s="53">
        <f ca="1"/>
        <v>11</v>
      </c>
      <c r="O5797" s="53" t="str">
        <f ca="1"/>
        <v>1915-11</v>
      </c>
    </row>
    <row r="5798" spans="12:15" x14ac:dyDescent="0.4">
      <c r="L5798" s="56">
        <f ca="1"/>
        <v>5797</v>
      </c>
      <c r="M5798" s="53">
        <f ca="1"/>
        <v>1915</v>
      </c>
      <c r="N5798" s="53">
        <f ca="1"/>
        <v>11</v>
      </c>
      <c r="O5798" s="53" t="str">
        <f ca="1"/>
        <v>1915-11</v>
      </c>
    </row>
    <row r="5799" spans="12:15" x14ac:dyDescent="0.4">
      <c r="L5799" s="56">
        <f ca="1"/>
        <v>5798</v>
      </c>
      <c r="M5799" s="53">
        <f ca="1"/>
        <v>1915</v>
      </c>
      <c r="N5799" s="53">
        <f ca="1"/>
        <v>11</v>
      </c>
      <c r="O5799" s="53" t="str">
        <f ca="1"/>
        <v>1915-11</v>
      </c>
    </row>
    <row r="5800" spans="12:15" x14ac:dyDescent="0.4">
      <c r="L5800" s="56">
        <f ca="1"/>
        <v>5799</v>
      </c>
      <c r="M5800" s="53">
        <f ca="1"/>
        <v>1915</v>
      </c>
      <c r="N5800" s="53">
        <f ca="1"/>
        <v>11</v>
      </c>
      <c r="O5800" s="53" t="str">
        <f ca="1"/>
        <v>1915-11</v>
      </c>
    </row>
    <row r="5801" spans="12:15" x14ac:dyDescent="0.4">
      <c r="L5801" s="56">
        <f ca="1"/>
        <v>5800</v>
      </c>
      <c r="M5801" s="53">
        <f ca="1"/>
        <v>1915</v>
      </c>
      <c r="N5801" s="53">
        <f ca="1"/>
        <v>11</v>
      </c>
      <c r="O5801" s="53" t="str">
        <f ca="1"/>
        <v>1915-11</v>
      </c>
    </row>
    <row r="5802" spans="12:15" x14ac:dyDescent="0.4">
      <c r="L5802" s="56">
        <f ca="1"/>
        <v>5801</v>
      </c>
      <c r="M5802" s="53">
        <f ca="1"/>
        <v>1915</v>
      </c>
      <c r="N5802" s="53">
        <f ca="1"/>
        <v>11</v>
      </c>
      <c r="O5802" s="53" t="str">
        <f ca="1"/>
        <v>1915-11</v>
      </c>
    </row>
    <row r="5803" spans="12:15" x14ac:dyDescent="0.4">
      <c r="L5803" s="56">
        <f ca="1"/>
        <v>5802</v>
      </c>
      <c r="M5803" s="53">
        <f ca="1"/>
        <v>1915</v>
      </c>
      <c r="N5803" s="53">
        <f ca="1"/>
        <v>11</v>
      </c>
      <c r="O5803" s="53" t="str">
        <f ca="1"/>
        <v>1915-11</v>
      </c>
    </row>
    <row r="5804" spans="12:15" x14ac:dyDescent="0.4">
      <c r="L5804" s="56">
        <f ca="1"/>
        <v>5803</v>
      </c>
      <c r="M5804" s="53">
        <f ca="1"/>
        <v>1915</v>
      </c>
      <c r="N5804" s="53">
        <f ca="1"/>
        <v>11</v>
      </c>
      <c r="O5804" s="53" t="str">
        <f ca="1"/>
        <v>1915-11</v>
      </c>
    </row>
    <row r="5805" spans="12:15" x14ac:dyDescent="0.4">
      <c r="L5805" s="56">
        <f ca="1"/>
        <v>5804</v>
      </c>
      <c r="M5805" s="53">
        <f ca="1"/>
        <v>1915</v>
      </c>
      <c r="N5805" s="53">
        <f ca="1"/>
        <v>11</v>
      </c>
      <c r="O5805" s="53" t="str">
        <f ca="1"/>
        <v>1915-11</v>
      </c>
    </row>
    <row r="5806" spans="12:15" x14ac:dyDescent="0.4">
      <c r="L5806" s="56">
        <f ca="1"/>
        <v>5805</v>
      </c>
      <c r="M5806" s="53">
        <f ca="1"/>
        <v>1915</v>
      </c>
      <c r="N5806" s="53">
        <f ca="1"/>
        <v>11</v>
      </c>
      <c r="O5806" s="53" t="str">
        <f ca="1"/>
        <v>1915-11</v>
      </c>
    </row>
    <row r="5807" spans="12:15" x14ac:dyDescent="0.4">
      <c r="L5807" s="56">
        <f ca="1"/>
        <v>5806</v>
      </c>
      <c r="M5807" s="53">
        <f ca="1"/>
        <v>1915</v>
      </c>
      <c r="N5807" s="53">
        <f ca="1"/>
        <v>11</v>
      </c>
      <c r="O5807" s="53" t="str">
        <f ca="1"/>
        <v>1915-11</v>
      </c>
    </row>
    <row r="5808" spans="12:15" x14ac:dyDescent="0.4">
      <c r="L5808" s="56">
        <f ca="1"/>
        <v>5807</v>
      </c>
      <c r="M5808" s="53">
        <f ca="1"/>
        <v>1915</v>
      </c>
      <c r="N5808" s="53">
        <f ca="1"/>
        <v>11</v>
      </c>
      <c r="O5808" s="53" t="str">
        <f ca="1"/>
        <v>1915-11</v>
      </c>
    </row>
    <row r="5809" spans="12:15" x14ac:dyDescent="0.4">
      <c r="L5809" s="56">
        <f ca="1"/>
        <v>5808</v>
      </c>
      <c r="M5809" s="53">
        <f ca="1"/>
        <v>1915</v>
      </c>
      <c r="N5809" s="53">
        <f ca="1"/>
        <v>11</v>
      </c>
      <c r="O5809" s="53" t="str">
        <f ca="1"/>
        <v>1915-11</v>
      </c>
    </row>
    <row r="5810" spans="12:15" x14ac:dyDescent="0.4">
      <c r="L5810" s="56">
        <f ca="1"/>
        <v>5809</v>
      </c>
      <c r="M5810" s="53">
        <f ca="1"/>
        <v>1915</v>
      </c>
      <c r="N5810" s="53">
        <f ca="1"/>
        <v>11</v>
      </c>
      <c r="O5810" s="53" t="str">
        <f ca="1"/>
        <v>1915-11</v>
      </c>
    </row>
    <row r="5811" spans="12:15" x14ac:dyDescent="0.4">
      <c r="L5811" s="56">
        <f ca="1"/>
        <v>5810</v>
      </c>
      <c r="M5811" s="53">
        <f ca="1"/>
        <v>1915</v>
      </c>
      <c r="N5811" s="53">
        <f ca="1"/>
        <v>11</v>
      </c>
      <c r="O5811" s="53" t="str">
        <f ca="1"/>
        <v>1915-11</v>
      </c>
    </row>
    <row r="5812" spans="12:15" x14ac:dyDescent="0.4">
      <c r="L5812" s="56">
        <f ca="1"/>
        <v>5811</v>
      </c>
      <c r="M5812" s="53">
        <f ca="1"/>
        <v>1915</v>
      </c>
      <c r="N5812" s="53">
        <f ca="1"/>
        <v>11</v>
      </c>
      <c r="O5812" s="53" t="str">
        <f ca="1"/>
        <v>1915-11</v>
      </c>
    </row>
    <row r="5813" spans="12:15" x14ac:dyDescent="0.4">
      <c r="L5813" s="56">
        <f ca="1"/>
        <v>5812</v>
      </c>
      <c r="M5813" s="53">
        <f ca="1"/>
        <v>1915</v>
      </c>
      <c r="N5813" s="53">
        <f ca="1"/>
        <v>11</v>
      </c>
      <c r="O5813" s="53" t="str">
        <f ca="1"/>
        <v>1915-11</v>
      </c>
    </row>
    <row r="5814" spans="12:15" x14ac:dyDescent="0.4">
      <c r="L5814" s="56">
        <f ca="1"/>
        <v>5813</v>
      </c>
      <c r="M5814" s="53">
        <f ca="1"/>
        <v>1915</v>
      </c>
      <c r="N5814" s="53">
        <f ca="1"/>
        <v>11</v>
      </c>
      <c r="O5814" s="53" t="str">
        <f ca="1"/>
        <v>1915-11</v>
      </c>
    </row>
    <row r="5815" spans="12:15" x14ac:dyDescent="0.4">
      <c r="L5815" s="56">
        <f ca="1"/>
        <v>5814</v>
      </c>
      <c r="M5815" s="53">
        <f ca="1"/>
        <v>1915</v>
      </c>
      <c r="N5815" s="53">
        <f ca="1"/>
        <v>12</v>
      </c>
      <c r="O5815" s="53" t="str">
        <f ca="1"/>
        <v>1915-12</v>
      </c>
    </row>
    <row r="5816" spans="12:15" x14ac:dyDescent="0.4">
      <c r="L5816" s="56">
        <f ca="1"/>
        <v>5815</v>
      </c>
      <c r="M5816" s="53">
        <f ca="1"/>
        <v>1915</v>
      </c>
      <c r="N5816" s="53">
        <f ca="1"/>
        <v>12</v>
      </c>
      <c r="O5816" s="53" t="str">
        <f ca="1"/>
        <v>1915-12</v>
      </c>
    </row>
    <row r="5817" spans="12:15" x14ac:dyDescent="0.4">
      <c r="L5817" s="56">
        <f ca="1"/>
        <v>5816</v>
      </c>
      <c r="M5817" s="53">
        <f ca="1"/>
        <v>1915</v>
      </c>
      <c r="N5817" s="53">
        <f ca="1"/>
        <v>12</v>
      </c>
      <c r="O5817" s="53" t="str">
        <f ca="1"/>
        <v>1915-12</v>
      </c>
    </row>
    <row r="5818" spans="12:15" x14ac:dyDescent="0.4">
      <c r="L5818" s="56">
        <f ca="1"/>
        <v>5817</v>
      </c>
      <c r="M5818" s="53">
        <f ca="1"/>
        <v>1915</v>
      </c>
      <c r="N5818" s="53">
        <f ca="1"/>
        <v>12</v>
      </c>
      <c r="O5818" s="53" t="str">
        <f ca="1"/>
        <v>1915-12</v>
      </c>
    </row>
    <row r="5819" spans="12:15" x14ac:dyDescent="0.4">
      <c r="L5819" s="56">
        <f ca="1"/>
        <v>5818</v>
      </c>
      <c r="M5819" s="53">
        <f ca="1"/>
        <v>1915</v>
      </c>
      <c r="N5819" s="53">
        <f ca="1"/>
        <v>12</v>
      </c>
      <c r="O5819" s="53" t="str">
        <f ca="1"/>
        <v>1915-12</v>
      </c>
    </row>
    <row r="5820" spans="12:15" x14ac:dyDescent="0.4">
      <c r="L5820" s="56">
        <f ca="1"/>
        <v>5819</v>
      </c>
      <c r="M5820" s="53">
        <f ca="1"/>
        <v>1915</v>
      </c>
      <c r="N5820" s="53">
        <f ca="1"/>
        <v>12</v>
      </c>
      <c r="O5820" s="53" t="str">
        <f ca="1"/>
        <v>1915-12</v>
      </c>
    </row>
    <row r="5821" spans="12:15" x14ac:dyDescent="0.4">
      <c r="L5821" s="56">
        <f ca="1"/>
        <v>5820</v>
      </c>
      <c r="M5821" s="53">
        <f ca="1"/>
        <v>1915</v>
      </c>
      <c r="N5821" s="53">
        <f ca="1"/>
        <v>12</v>
      </c>
      <c r="O5821" s="53" t="str">
        <f ca="1"/>
        <v>1915-12</v>
      </c>
    </row>
    <row r="5822" spans="12:15" x14ac:dyDescent="0.4">
      <c r="L5822" s="56">
        <f ca="1"/>
        <v>5821</v>
      </c>
      <c r="M5822" s="53">
        <f ca="1"/>
        <v>1915</v>
      </c>
      <c r="N5822" s="53">
        <f ca="1"/>
        <v>12</v>
      </c>
      <c r="O5822" s="53" t="str">
        <f ca="1"/>
        <v>1915-12</v>
      </c>
    </row>
    <row r="5823" spans="12:15" x14ac:dyDescent="0.4">
      <c r="L5823" s="56">
        <f ca="1"/>
        <v>5822</v>
      </c>
      <c r="M5823" s="53">
        <f ca="1"/>
        <v>1915</v>
      </c>
      <c r="N5823" s="53">
        <f ca="1"/>
        <v>12</v>
      </c>
      <c r="O5823" s="53" t="str">
        <f ca="1"/>
        <v>1915-12</v>
      </c>
    </row>
    <row r="5824" spans="12:15" x14ac:dyDescent="0.4">
      <c r="L5824" s="56">
        <f ca="1"/>
        <v>5823</v>
      </c>
      <c r="M5824" s="53">
        <f ca="1"/>
        <v>1915</v>
      </c>
      <c r="N5824" s="53">
        <f ca="1"/>
        <v>12</v>
      </c>
      <c r="O5824" s="53" t="str">
        <f ca="1"/>
        <v>1915-12</v>
      </c>
    </row>
    <row r="5825" spans="12:15" x14ac:dyDescent="0.4">
      <c r="L5825" s="56">
        <f ca="1"/>
        <v>5824</v>
      </c>
      <c r="M5825" s="53">
        <f ca="1"/>
        <v>1915</v>
      </c>
      <c r="N5825" s="53">
        <f ca="1"/>
        <v>12</v>
      </c>
      <c r="O5825" s="53" t="str">
        <f ca="1"/>
        <v>1915-12</v>
      </c>
    </row>
    <row r="5826" spans="12:15" x14ac:dyDescent="0.4">
      <c r="L5826" s="56">
        <f ca="1"/>
        <v>5825</v>
      </c>
      <c r="M5826" s="53">
        <f ca="1"/>
        <v>1915</v>
      </c>
      <c r="N5826" s="53">
        <f ca="1"/>
        <v>12</v>
      </c>
      <c r="O5826" s="53" t="str">
        <f ca="1"/>
        <v>1915-12</v>
      </c>
    </row>
    <row r="5827" spans="12:15" x14ac:dyDescent="0.4">
      <c r="L5827" s="56">
        <f ca="1"/>
        <v>5826</v>
      </c>
      <c r="M5827" s="53">
        <f ca="1"/>
        <v>1915</v>
      </c>
      <c r="N5827" s="53">
        <f ca="1"/>
        <v>12</v>
      </c>
      <c r="O5827" s="53" t="str">
        <f ca="1"/>
        <v>1915-12</v>
      </c>
    </row>
    <row r="5828" spans="12:15" x14ac:dyDescent="0.4">
      <c r="L5828" s="56">
        <f ca="1"/>
        <v>5827</v>
      </c>
      <c r="M5828" s="53">
        <f ca="1"/>
        <v>1915</v>
      </c>
      <c r="N5828" s="53">
        <f ca="1"/>
        <v>12</v>
      </c>
      <c r="O5828" s="53" t="str">
        <f ca="1"/>
        <v>1915-12</v>
      </c>
    </row>
    <row r="5829" spans="12:15" x14ac:dyDescent="0.4">
      <c r="L5829" s="56">
        <f ca="1"/>
        <v>5828</v>
      </c>
      <c r="M5829" s="53">
        <f ca="1"/>
        <v>1915</v>
      </c>
      <c r="N5829" s="53">
        <f ca="1"/>
        <v>12</v>
      </c>
      <c r="O5829" s="53" t="str">
        <f ca="1"/>
        <v>1915-12</v>
      </c>
    </row>
    <row r="5830" spans="12:15" x14ac:dyDescent="0.4">
      <c r="L5830" s="56">
        <f ca="1"/>
        <v>5829</v>
      </c>
      <c r="M5830" s="53">
        <f ca="1"/>
        <v>1915</v>
      </c>
      <c r="N5830" s="53">
        <f ca="1"/>
        <v>12</v>
      </c>
      <c r="O5830" s="53" t="str">
        <f ca="1"/>
        <v>1915-12</v>
      </c>
    </row>
    <row r="5831" spans="12:15" x14ac:dyDescent="0.4">
      <c r="L5831" s="56">
        <f ca="1"/>
        <v>5830</v>
      </c>
      <c r="M5831" s="53">
        <f ca="1"/>
        <v>1915</v>
      </c>
      <c r="N5831" s="53">
        <f ca="1"/>
        <v>12</v>
      </c>
      <c r="O5831" s="53" t="str">
        <f ca="1"/>
        <v>1915-12</v>
      </c>
    </row>
    <row r="5832" spans="12:15" x14ac:dyDescent="0.4">
      <c r="L5832" s="56">
        <f ca="1"/>
        <v>5831</v>
      </c>
      <c r="M5832" s="53">
        <f ca="1"/>
        <v>1915</v>
      </c>
      <c r="N5832" s="53">
        <f ca="1"/>
        <v>12</v>
      </c>
      <c r="O5832" s="53" t="str">
        <f ca="1"/>
        <v>1915-12</v>
      </c>
    </row>
    <row r="5833" spans="12:15" x14ac:dyDescent="0.4">
      <c r="L5833" s="56">
        <f ca="1"/>
        <v>5832</v>
      </c>
      <c r="M5833" s="53">
        <f ca="1"/>
        <v>1915</v>
      </c>
      <c r="N5833" s="53">
        <f ca="1"/>
        <v>12</v>
      </c>
      <c r="O5833" s="53" t="str">
        <f ca="1"/>
        <v>1915-12</v>
      </c>
    </row>
    <row r="5834" spans="12:15" x14ac:dyDescent="0.4">
      <c r="L5834" s="56">
        <f ca="1"/>
        <v>5833</v>
      </c>
      <c r="M5834" s="53">
        <f ca="1"/>
        <v>1915</v>
      </c>
      <c r="N5834" s="53">
        <f ca="1"/>
        <v>12</v>
      </c>
      <c r="O5834" s="53" t="str">
        <f ca="1"/>
        <v>1915-12</v>
      </c>
    </row>
    <row r="5835" spans="12:15" x14ac:dyDescent="0.4">
      <c r="L5835" s="56">
        <f ca="1"/>
        <v>5834</v>
      </c>
      <c r="M5835" s="53">
        <f ca="1"/>
        <v>1915</v>
      </c>
      <c r="N5835" s="53">
        <f ca="1"/>
        <v>12</v>
      </c>
      <c r="O5835" s="53" t="str">
        <f ca="1"/>
        <v>1915-12</v>
      </c>
    </row>
    <row r="5836" spans="12:15" x14ac:dyDescent="0.4">
      <c r="L5836" s="56">
        <f ca="1"/>
        <v>5835</v>
      </c>
      <c r="M5836" s="53">
        <f ca="1"/>
        <v>1915</v>
      </c>
      <c r="N5836" s="53">
        <f ca="1"/>
        <v>12</v>
      </c>
      <c r="O5836" s="53" t="str">
        <f ca="1"/>
        <v>1915-12</v>
      </c>
    </row>
    <row r="5837" spans="12:15" x14ac:dyDescent="0.4">
      <c r="L5837" s="56">
        <f ca="1"/>
        <v>5836</v>
      </c>
      <c r="M5837" s="53">
        <f ca="1"/>
        <v>1915</v>
      </c>
      <c r="N5837" s="53">
        <f ca="1"/>
        <v>12</v>
      </c>
      <c r="O5837" s="53" t="str">
        <f ca="1"/>
        <v>1915-12</v>
      </c>
    </row>
    <row r="5838" spans="12:15" x14ac:dyDescent="0.4">
      <c r="L5838" s="56">
        <f ca="1"/>
        <v>5837</v>
      </c>
      <c r="M5838" s="53">
        <f ca="1"/>
        <v>1915</v>
      </c>
      <c r="N5838" s="53">
        <f ca="1"/>
        <v>12</v>
      </c>
      <c r="O5838" s="53" t="str">
        <f ca="1"/>
        <v>1915-12</v>
      </c>
    </row>
    <row r="5839" spans="12:15" x14ac:dyDescent="0.4">
      <c r="L5839" s="56">
        <f ca="1"/>
        <v>5838</v>
      </c>
      <c r="M5839" s="53">
        <f ca="1"/>
        <v>1915</v>
      </c>
      <c r="N5839" s="53">
        <f ca="1"/>
        <v>12</v>
      </c>
      <c r="O5839" s="53" t="str">
        <f ca="1"/>
        <v>1915-12</v>
      </c>
    </row>
    <row r="5840" spans="12:15" x14ac:dyDescent="0.4">
      <c r="L5840" s="56">
        <f ca="1"/>
        <v>5839</v>
      </c>
      <c r="M5840" s="53">
        <f ca="1"/>
        <v>1915</v>
      </c>
      <c r="N5840" s="53">
        <f ca="1"/>
        <v>12</v>
      </c>
      <c r="O5840" s="53" t="str">
        <f ca="1"/>
        <v>1915-12</v>
      </c>
    </row>
    <row r="5841" spans="12:15" x14ac:dyDescent="0.4">
      <c r="L5841" s="56">
        <f ca="1"/>
        <v>5840</v>
      </c>
      <c r="M5841" s="53">
        <f ca="1"/>
        <v>1915</v>
      </c>
      <c r="N5841" s="53">
        <f ca="1"/>
        <v>12</v>
      </c>
      <c r="O5841" s="53" t="str">
        <f ca="1"/>
        <v>1915-12</v>
      </c>
    </row>
    <row r="5842" spans="12:15" x14ac:dyDescent="0.4">
      <c r="L5842" s="56">
        <f ca="1"/>
        <v>5841</v>
      </c>
      <c r="M5842" s="53">
        <f ca="1"/>
        <v>1915</v>
      </c>
      <c r="N5842" s="53">
        <f ca="1"/>
        <v>12</v>
      </c>
      <c r="O5842" s="53" t="str">
        <f ca="1"/>
        <v>1915-12</v>
      </c>
    </row>
    <row r="5843" spans="12:15" x14ac:dyDescent="0.4">
      <c r="L5843" s="56">
        <f ca="1"/>
        <v>5842</v>
      </c>
      <c r="M5843" s="53">
        <f ca="1"/>
        <v>1915</v>
      </c>
      <c r="N5843" s="53">
        <f ca="1"/>
        <v>12</v>
      </c>
      <c r="O5843" s="53" t="str">
        <f ca="1"/>
        <v>1915-12</v>
      </c>
    </row>
    <row r="5844" spans="12:15" x14ac:dyDescent="0.4">
      <c r="L5844" s="56">
        <f ca="1"/>
        <v>5843</v>
      </c>
      <c r="M5844" s="53">
        <f ca="1"/>
        <v>1915</v>
      </c>
      <c r="N5844" s="53">
        <f ca="1"/>
        <v>12</v>
      </c>
      <c r="O5844" s="53" t="str">
        <f ca="1"/>
        <v>1915-12</v>
      </c>
    </row>
    <row r="5845" spans="12:15" x14ac:dyDescent="0.4">
      <c r="L5845" s="56">
        <f ca="1"/>
        <v>5844</v>
      </c>
      <c r="M5845" s="53">
        <f ca="1"/>
        <v>1915</v>
      </c>
      <c r="N5845" s="53">
        <f ca="1"/>
        <v>12</v>
      </c>
      <c r="O5845" s="53" t="str">
        <f ca="1"/>
        <v>1915-12</v>
      </c>
    </row>
    <row r="5846" spans="12:15" x14ac:dyDescent="0.4">
      <c r="L5846" s="56">
        <f ca="1"/>
        <v>5845</v>
      </c>
      <c r="M5846" s="53">
        <f ca="1"/>
        <v>1916</v>
      </c>
      <c r="N5846" s="53">
        <f ca="1"/>
        <v>1</v>
      </c>
      <c r="O5846" s="53" t="str">
        <f ca="1"/>
        <v>1916-01</v>
      </c>
    </row>
    <row r="5847" spans="12:15" x14ac:dyDescent="0.4">
      <c r="L5847" s="56">
        <f ca="1"/>
        <v>5846</v>
      </c>
      <c r="M5847" s="53">
        <f ca="1"/>
        <v>1916</v>
      </c>
      <c r="N5847" s="53">
        <f ca="1"/>
        <v>1</v>
      </c>
      <c r="O5847" s="53" t="str">
        <f ca="1"/>
        <v>1916-01</v>
      </c>
    </row>
    <row r="5848" spans="12:15" x14ac:dyDescent="0.4">
      <c r="L5848" s="56">
        <f ca="1"/>
        <v>5847</v>
      </c>
      <c r="M5848" s="53">
        <f ca="1"/>
        <v>1916</v>
      </c>
      <c r="N5848" s="53">
        <f ca="1"/>
        <v>1</v>
      </c>
      <c r="O5848" s="53" t="str">
        <f ca="1"/>
        <v>1916-01</v>
      </c>
    </row>
    <row r="5849" spans="12:15" x14ac:dyDescent="0.4">
      <c r="L5849" s="56">
        <f ca="1"/>
        <v>5848</v>
      </c>
      <c r="M5849" s="53">
        <f ca="1"/>
        <v>1916</v>
      </c>
      <c r="N5849" s="53">
        <f ca="1"/>
        <v>1</v>
      </c>
      <c r="O5849" s="53" t="str">
        <f ca="1"/>
        <v>1916-01</v>
      </c>
    </row>
    <row r="5850" spans="12:15" x14ac:dyDescent="0.4">
      <c r="L5850" s="56">
        <f ca="1"/>
        <v>5849</v>
      </c>
      <c r="M5850" s="53">
        <f ca="1"/>
        <v>1916</v>
      </c>
      <c r="N5850" s="53">
        <f ca="1"/>
        <v>1</v>
      </c>
      <c r="O5850" s="53" t="str">
        <f ca="1"/>
        <v>1916-01</v>
      </c>
    </row>
    <row r="5851" spans="12:15" x14ac:dyDescent="0.4">
      <c r="L5851" s="56">
        <f ca="1"/>
        <v>5850</v>
      </c>
      <c r="M5851" s="53">
        <f ca="1"/>
        <v>1916</v>
      </c>
      <c r="N5851" s="53">
        <f ca="1"/>
        <v>1</v>
      </c>
      <c r="O5851" s="53" t="str">
        <f ca="1"/>
        <v>1916-01</v>
      </c>
    </row>
    <row r="5852" spans="12:15" x14ac:dyDescent="0.4">
      <c r="L5852" s="56">
        <f ca="1"/>
        <v>5851</v>
      </c>
      <c r="M5852" s="53">
        <f ca="1"/>
        <v>1916</v>
      </c>
      <c r="N5852" s="53">
        <f ca="1"/>
        <v>1</v>
      </c>
      <c r="O5852" s="53" t="str">
        <f ca="1"/>
        <v>1916-01</v>
      </c>
    </row>
    <row r="5853" spans="12:15" x14ac:dyDescent="0.4">
      <c r="L5853" s="56">
        <f ca="1"/>
        <v>5852</v>
      </c>
      <c r="M5853" s="53">
        <f ca="1"/>
        <v>1916</v>
      </c>
      <c r="N5853" s="53">
        <f ca="1"/>
        <v>1</v>
      </c>
      <c r="O5853" s="53" t="str">
        <f ca="1"/>
        <v>1916-01</v>
      </c>
    </row>
    <row r="5854" spans="12:15" x14ac:dyDescent="0.4">
      <c r="L5854" s="56">
        <f ca="1"/>
        <v>5853</v>
      </c>
      <c r="M5854" s="53">
        <f ca="1"/>
        <v>1916</v>
      </c>
      <c r="N5854" s="53">
        <f ca="1"/>
        <v>1</v>
      </c>
      <c r="O5854" s="53" t="str">
        <f ca="1"/>
        <v>1916-01</v>
      </c>
    </row>
    <row r="5855" spans="12:15" x14ac:dyDescent="0.4">
      <c r="L5855" s="56">
        <f ca="1"/>
        <v>5854</v>
      </c>
      <c r="M5855" s="53">
        <f ca="1"/>
        <v>1916</v>
      </c>
      <c r="N5855" s="53">
        <f ca="1"/>
        <v>1</v>
      </c>
      <c r="O5855" s="53" t="str">
        <f ca="1"/>
        <v>1916-01</v>
      </c>
    </row>
    <row r="5856" spans="12:15" x14ac:dyDescent="0.4">
      <c r="L5856" s="56">
        <f ca="1"/>
        <v>5855</v>
      </c>
      <c r="M5856" s="53">
        <f ca="1"/>
        <v>1916</v>
      </c>
      <c r="N5856" s="53">
        <f ca="1"/>
        <v>1</v>
      </c>
      <c r="O5856" s="53" t="str">
        <f ca="1"/>
        <v>1916-01</v>
      </c>
    </row>
    <row r="5857" spans="12:15" x14ac:dyDescent="0.4">
      <c r="L5857" s="56">
        <f ca="1"/>
        <v>5856</v>
      </c>
      <c r="M5857" s="53">
        <f ca="1"/>
        <v>1916</v>
      </c>
      <c r="N5857" s="53">
        <f ca="1"/>
        <v>1</v>
      </c>
      <c r="O5857" s="53" t="str">
        <f ca="1"/>
        <v>1916-01</v>
      </c>
    </row>
    <row r="5858" spans="12:15" x14ac:dyDescent="0.4">
      <c r="L5858" s="56">
        <f ca="1"/>
        <v>5857</v>
      </c>
      <c r="M5858" s="53">
        <f ca="1"/>
        <v>1916</v>
      </c>
      <c r="N5858" s="53">
        <f ca="1"/>
        <v>1</v>
      </c>
      <c r="O5858" s="53" t="str">
        <f ca="1"/>
        <v>1916-01</v>
      </c>
    </row>
    <row r="5859" spans="12:15" x14ac:dyDescent="0.4">
      <c r="L5859" s="56">
        <f ca="1"/>
        <v>5858</v>
      </c>
      <c r="M5859" s="53">
        <f ca="1"/>
        <v>1916</v>
      </c>
      <c r="N5859" s="53">
        <f ca="1"/>
        <v>1</v>
      </c>
      <c r="O5859" s="53" t="str">
        <f ca="1"/>
        <v>1916-01</v>
      </c>
    </row>
    <row r="5860" spans="12:15" x14ac:dyDescent="0.4">
      <c r="L5860" s="56">
        <f ca="1"/>
        <v>5859</v>
      </c>
      <c r="M5860" s="53">
        <f ca="1"/>
        <v>1916</v>
      </c>
      <c r="N5860" s="53">
        <f ca="1"/>
        <v>1</v>
      </c>
      <c r="O5860" s="53" t="str">
        <f ca="1"/>
        <v>1916-01</v>
      </c>
    </row>
    <row r="5861" spans="12:15" x14ac:dyDescent="0.4">
      <c r="L5861" s="56">
        <f ca="1"/>
        <v>5860</v>
      </c>
      <c r="M5861" s="53">
        <f ca="1"/>
        <v>1916</v>
      </c>
      <c r="N5861" s="53">
        <f ca="1"/>
        <v>1</v>
      </c>
      <c r="O5861" s="53" t="str">
        <f ca="1"/>
        <v>1916-01</v>
      </c>
    </row>
    <row r="5862" spans="12:15" x14ac:dyDescent="0.4">
      <c r="L5862" s="56">
        <f ca="1"/>
        <v>5861</v>
      </c>
      <c r="M5862" s="53">
        <f ca="1"/>
        <v>1916</v>
      </c>
      <c r="N5862" s="53">
        <f ca="1"/>
        <v>1</v>
      </c>
      <c r="O5862" s="53" t="str">
        <f ca="1"/>
        <v>1916-01</v>
      </c>
    </row>
    <row r="5863" spans="12:15" x14ac:dyDescent="0.4">
      <c r="L5863" s="56">
        <f ca="1"/>
        <v>5862</v>
      </c>
      <c r="M5863" s="53">
        <f ca="1"/>
        <v>1916</v>
      </c>
      <c r="N5863" s="53">
        <f ca="1"/>
        <v>1</v>
      </c>
      <c r="O5863" s="53" t="str">
        <f ca="1"/>
        <v>1916-01</v>
      </c>
    </row>
    <row r="5864" spans="12:15" x14ac:dyDescent="0.4">
      <c r="L5864" s="56">
        <f ca="1"/>
        <v>5863</v>
      </c>
      <c r="M5864" s="53">
        <f ca="1"/>
        <v>1916</v>
      </c>
      <c r="N5864" s="53">
        <f ca="1"/>
        <v>1</v>
      </c>
      <c r="O5864" s="53" t="str">
        <f ca="1"/>
        <v>1916-01</v>
      </c>
    </row>
    <row r="5865" spans="12:15" x14ac:dyDescent="0.4">
      <c r="L5865" s="56">
        <f ca="1"/>
        <v>5864</v>
      </c>
      <c r="M5865" s="53">
        <f ca="1"/>
        <v>1916</v>
      </c>
      <c r="N5865" s="53">
        <f ca="1"/>
        <v>1</v>
      </c>
      <c r="O5865" s="53" t="str">
        <f ca="1"/>
        <v>1916-01</v>
      </c>
    </row>
    <row r="5866" spans="12:15" x14ac:dyDescent="0.4">
      <c r="L5866" s="56">
        <f ca="1"/>
        <v>5865</v>
      </c>
      <c r="M5866" s="53">
        <f ca="1"/>
        <v>1916</v>
      </c>
      <c r="N5866" s="53">
        <f ca="1"/>
        <v>1</v>
      </c>
      <c r="O5866" s="53" t="str">
        <f ca="1"/>
        <v>1916-01</v>
      </c>
    </row>
    <row r="5867" spans="12:15" x14ac:dyDescent="0.4">
      <c r="L5867" s="56">
        <f ca="1"/>
        <v>5866</v>
      </c>
      <c r="M5867" s="53">
        <f ca="1"/>
        <v>1916</v>
      </c>
      <c r="N5867" s="53">
        <f ca="1"/>
        <v>1</v>
      </c>
      <c r="O5867" s="53" t="str">
        <f ca="1"/>
        <v>1916-01</v>
      </c>
    </row>
    <row r="5868" spans="12:15" x14ac:dyDescent="0.4">
      <c r="L5868" s="56">
        <f ca="1"/>
        <v>5867</v>
      </c>
      <c r="M5868" s="53">
        <f ca="1"/>
        <v>1916</v>
      </c>
      <c r="N5868" s="53">
        <f ca="1"/>
        <v>1</v>
      </c>
      <c r="O5868" s="53" t="str">
        <f ca="1"/>
        <v>1916-01</v>
      </c>
    </row>
    <row r="5869" spans="12:15" x14ac:dyDescent="0.4">
      <c r="L5869" s="56">
        <f ca="1"/>
        <v>5868</v>
      </c>
      <c r="M5869" s="53">
        <f ca="1"/>
        <v>1916</v>
      </c>
      <c r="N5869" s="53">
        <f ca="1"/>
        <v>1</v>
      </c>
      <c r="O5869" s="53" t="str">
        <f ca="1"/>
        <v>1916-01</v>
      </c>
    </row>
    <row r="5870" spans="12:15" x14ac:dyDescent="0.4">
      <c r="L5870" s="56">
        <f ca="1"/>
        <v>5869</v>
      </c>
      <c r="M5870" s="53">
        <f ca="1"/>
        <v>1916</v>
      </c>
      <c r="N5870" s="53">
        <f ca="1"/>
        <v>1</v>
      </c>
      <c r="O5870" s="53" t="str">
        <f ca="1"/>
        <v>1916-01</v>
      </c>
    </row>
    <row r="5871" spans="12:15" x14ac:dyDescent="0.4">
      <c r="L5871" s="56">
        <f ca="1"/>
        <v>5870</v>
      </c>
      <c r="M5871" s="53">
        <f ca="1"/>
        <v>1916</v>
      </c>
      <c r="N5871" s="53">
        <f ca="1"/>
        <v>1</v>
      </c>
      <c r="O5871" s="53" t="str">
        <f ca="1"/>
        <v>1916-01</v>
      </c>
    </row>
    <row r="5872" spans="12:15" x14ac:dyDescent="0.4">
      <c r="L5872" s="56">
        <f ca="1"/>
        <v>5871</v>
      </c>
      <c r="M5872" s="53">
        <f ca="1"/>
        <v>1916</v>
      </c>
      <c r="N5872" s="53">
        <f ca="1"/>
        <v>1</v>
      </c>
      <c r="O5872" s="53" t="str">
        <f ca="1"/>
        <v>1916-01</v>
      </c>
    </row>
    <row r="5873" spans="12:15" x14ac:dyDescent="0.4">
      <c r="L5873" s="56">
        <f ca="1"/>
        <v>5872</v>
      </c>
      <c r="M5873" s="53">
        <f ca="1"/>
        <v>1916</v>
      </c>
      <c r="N5873" s="53">
        <f ca="1"/>
        <v>1</v>
      </c>
      <c r="O5873" s="53" t="str">
        <f ca="1"/>
        <v>1916-01</v>
      </c>
    </row>
    <row r="5874" spans="12:15" x14ac:dyDescent="0.4">
      <c r="L5874" s="56">
        <f ca="1"/>
        <v>5873</v>
      </c>
      <c r="M5874" s="53">
        <f ca="1"/>
        <v>1916</v>
      </c>
      <c r="N5874" s="53">
        <f ca="1"/>
        <v>1</v>
      </c>
      <c r="O5874" s="53" t="str">
        <f ca="1"/>
        <v>1916-01</v>
      </c>
    </row>
    <row r="5875" spans="12:15" x14ac:dyDescent="0.4">
      <c r="L5875" s="56">
        <f ca="1"/>
        <v>5874</v>
      </c>
      <c r="M5875" s="53">
        <f ca="1"/>
        <v>1916</v>
      </c>
      <c r="N5875" s="53">
        <f ca="1"/>
        <v>1</v>
      </c>
      <c r="O5875" s="53" t="str">
        <f ca="1"/>
        <v>1916-01</v>
      </c>
    </row>
    <row r="5876" spans="12:15" x14ac:dyDescent="0.4">
      <c r="L5876" s="56">
        <f ca="1"/>
        <v>5875</v>
      </c>
      <c r="M5876" s="53">
        <f ca="1"/>
        <v>1916</v>
      </c>
      <c r="N5876" s="53">
        <f ca="1"/>
        <v>1</v>
      </c>
      <c r="O5876" s="53" t="str">
        <f ca="1"/>
        <v>1916-01</v>
      </c>
    </row>
    <row r="5877" spans="12:15" x14ac:dyDescent="0.4">
      <c r="L5877" s="56">
        <f ca="1"/>
        <v>5876</v>
      </c>
      <c r="M5877" s="53">
        <f ca="1"/>
        <v>1916</v>
      </c>
      <c r="N5877" s="53">
        <f ca="1"/>
        <v>2</v>
      </c>
      <c r="O5877" s="53" t="str">
        <f ca="1"/>
        <v>1916-02</v>
      </c>
    </row>
    <row r="5878" spans="12:15" x14ac:dyDescent="0.4">
      <c r="L5878" s="56">
        <f ca="1"/>
        <v>5877</v>
      </c>
      <c r="M5878" s="53">
        <f ca="1"/>
        <v>1916</v>
      </c>
      <c r="N5878" s="53">
        <f ca="1"/>
        <v>2</v>
      </c>
      <c r="O5878" s="53" t="str">
        <f ca="1"/>
        <v>1916-02</v>
      </c>
    </row>
    <row r="5879" spans="12:15" x14ac:dyDescent="0.4">
      <c r="L5879" s="56">
        <f ca="1"/>
        <v>5878</v>
      </c>
      <c r="M5879" s="53">
        <f ca="1"/>
        <v>1916</v>
      </c>
      <c r="N5879" s="53">
        <f ca="1"/>
        <v>2</v>
      </c>
      <c r="O5879" s="53" t="str">
        <f ca="1"/>
        <v>1916-02</v>
      </c>
    </row>
    <row r="5880" spans="12:15" x14ac:dyDescent="0.4">
      <c r="L5880" s="56">
        <f ca="1"/>
        <v>5879</v>
      </c>
      <c r="M5880" s="53">
        <f ca="1"/>
        <v>1916</v>
      </c>
      <c r="N5880" s="53">
        <f ca="1"/>
        <v>2</v>
      </c>
      <c r="O5880" s="53" t="str">
        <f ca="1"/>
        <v>1916-02</v>
      </c>
    </row>
    <row r="5881" spans="12:15" x14ac:dyDescent="0.4">
      <c r="L5881" s="56">
        <f ca="1"/>
        <v>5880</v>
      </c>
      <c r="M5881" s="53">
        <f ca="1"/>
        <v>1916</v>
      </c>
      <c r="N5881" s="53">
        <f ca="1"/>
        <v>2</v>
      </c>
      <c r="O5881" s="53" t="str">
        <f ca="1"/>
        <v>1916-02</v>
      </c>
    </row>
    <row r="5882" spans="12:15" x14ac:dyDescent="0.4">
      <c r="L5882" s="56">
        <f ca="1"/>
        <v>5881</v>
      </c>
      <c r="M5882" s="53">
        <f ca="1"/>
        <v>1916</v>
      </c>
      <c r="N5882" s="53">
        <f ca="1"/>
        <v>2</v>
      </c>
      <c r="O5882" s="53" t="str">
        <f ca="1"/>
        <v>1916-02</v>
      </c>
    </row>
    <row r="5883" spans="12:15" x14ac:dyDescent="0.4">
      <c r="L5883" s="56">
        <f ca="1"/>
        <v>5882</v>
      </c>
      <c r="M5883" s="53">
        <f ca="1"/>
        <v>1916</v>
      </c>
      <c r="N5883" s="53">
        <f ca="1"/>
        <v>2</v>
      </c>
      <c r="O5883" s="53" t="str">
        <f ca="1"/>
        <v>1916-02</v>
      </c>
    </row>
    <row r="5884" spans="12:15" x14ac:dyDescent="0.4">
      <c r="L5884" s="56">
        <f ca="1"/>
        <v>5883</v>
      </c>
      <c r="M5884" s="53">
        <f ca="1"/>
        <v>1916</v>
      </c>
      <c r="N5884" s="53">
        <f ca="1"/>
        <v>2</v>
      </c>
      <c r="O5884" s="53" t="str">
        <f ca="1"/>
        <v>1916-02</v>
      </c>
    </row>
    <row r="5885" spans="12:15" x14ac:dyDescent="0.4">
      <c r="L5885" s="56">
        <f ca="1"/>
        <v>5884</v>
      </c>
      <c r="M5885" s="53">
        <f ca="1"/>
        <v>1916</v>
      </c>
      <c r="N5885" s="53">
        <f ca="1"/>
        <v>2</v>
      </c>
      <c r="O5885" s="53" t="str">
        <f ca="1"/>
        <v>1916-02</v>
      </c>
    </row>
    <row r="5886" spans="12:15" x14ac:dyDescent="0.4">
      <c r="L5886" s="56">
        <f ca="1"/>
        <v>5885</v>
      </c>
      <c r="M5886" s="53">
        <f ca="1"/>
        <v>1916</v>
      </c>
      <c r="N5886" s="53">
        <f ca="1"/>
        <v>2</v>
      </c>
      <c r="O5886" s="53" t="str">
        <f ca="1"/>
        <v>1916-02</v>
      </c>
    </row>
    <row r="5887" spans="12:15" x14ac:dyDescent="0.4">
      <c r="L5887" s="56">
        <f ca="1"/>
        <v>5886</v>
      </c>
      <c r="M5887" s="53">
        <f ca="1"/>
        <v>1916</v>
      </c>
      <c r="N5887" s="53">
        <f ca="1"/>
        <v>2</v>
      </c>
      <c r="O5887" s="53" t="str">
        <f ca="1"/>
        <v>1916-02</v>
      </c>
    </row>
    <row r="5888" spans="12:15" x14ac:dyDescent="0.4">
      <c r="L5888" s="56">
        <f ca="1"/>
        <v>5887</v>
      </c>
      <c r="M5888" s="53">
        <f ca="1"/>
        <v>1916</v>
      </c>
      <c r="N5888" s="53">
        <f ca="1"/>
        <v>2</v>
      </c>
      <c r="O5888" s="53" t="str">
        <f ca="1"/>
        <v>1916-02</v>
      </c>
    </row>
    <row r="5889" spans="12:15" x14ac:dyDescent="0.4">
      <c r="L5889" s="56">
        <f ca="1"/>
        <v>5888</v>
      </c>
      <c r="M5889" s="53">
        <f ca="1"/>
        <v>1916</v>
      </c>
      <c r="N5889" s="53">
        <f ca="1"/>
        <v>2</v>
      </c>
      <c r="O5889" s="53" t="str">
        <f ca="1"/>
        <v>1916-02</v>
      </c>
    </row>
    <row r="5890" spans="12:15" x14ac:dyDescent="0.4">
      <c r="L5890" s="56">
        <f ca="1"/>
        <v>5889</v>
      </c>
      <c r="M5890" s="53">
        <f ca="1"/>
        <v>1916</v>
      </c>
      <c r="N5890" s="53">
        <f ca="1"/>
        <v>2</v>
      </c>
      <c r="O5890" s="53" t="str">
        <f ca="1"/>
        <v>1916-02</v>
      </c>
    </row>
    <row r="5891" spans="12:15" x14ac:dyDescent="0.4">
      <c r="L5891" s="56">
        <f ca="1"/>
        <v>5890</v>
      </c>
      <c r="M5891" s="53">
        <f ca="1"/>
        <v>1916</v>
      </c>
      <c r="N5891" s="53">
        <f ca="1"/>
        <v>2</v>
      </c>
      <c r="O5891" s="53" t="str">
        <f ca="1"/>
        <v>1916-02</v>
      </c>
    </row>
    <row r="5892" spans="12:15" x14ac:dyDescent="0.4">
      <c r="L5892" s="56">
        <f ca="1"/>
        <v>5891</v>
      </c>
      <c r="M5892" s="53">
        <f ca="1"/>
        <v>1916</v>
      </c>
      <c r="N5892" s="53">
        <f ca="1"/>
        <v>2</v>
      </c>
      <c r="O5892" s="53" t="str">
        <f ca="1"/>
        <v>1916-02</v>
      </c>
    </row>
    <row r="5893" spans="12:15" x14ac:dyDescent="0.4">
      <c r="L5893" s="56">
        <f ca="1"/>
        <v>5892</v>
      </c>
      <c r="M5893" s="53">
        <f ca="1"/>
        <v>1916</v>
      </c>
      <c r="N5893" s="53">
        <f ca="1"/>
        <v>2</v>
      </c>
      <c r="O5893" s="53" t="str">
        <f ca="1"/>
        <v>1916-02</v>
      </c>
    </row>
    <row r="5894" spans="12:15" x14ac:dyDescent="0.4">
      <c r="L5894" s="56">
        <f ca="1"/>
        <v>5893</v>
      </c>
      <c r="M5894" s="53">
        <f ca="1"/>
        <v>1916</v>
      </c>
      <c r="N5894" s="53">
        <f ca="1"/>
        <v>2</v>
      </c>
      <c r="O5894" s="53" t="str">
        <f ca="1"/>
        <v>1916-02</v>
      </c>
    </row>
    <row r="5895" spans="12:15" x14ac:dyDescent="0.4">
      <c r="L5895" s="56">
        <f ca="1"/>
        <v>5894</v>
      </c>
      <c r="M5895" s="53">
        <f ca="1"/>
        <v>1916</v>
      </c>
      <c r="N5895" s="53">
        <f ca="1"/>
        <v>2</v>
      </c>
      <c r="O5895" s="53" t="str">
        <f ca="1"/>
        <v>1916-02</v>
      </c>
    </row>
    <row r="5896" spans="12:15" x14ac:dyDescent="0.4">
      <c r="L5896" s="56">
        <f ca="1"/>
        <v>5895</v>
      </c>
      <c r="M5896" s="53">
        <f ca="1"/>
        <v>1916</v>
      </c>
      <c r="N5896" s="53">
        <f ca="1"/>
        <v>2</v>
      </c>
      <c r="O5896" s="53" t="str">
        <f ca="1"/>
        <v>1916-02</v>
      </c>
    </row>
    <row r="5897" spans="12:15" x14ac:dyDescent="0.4">
      <c r="L5897" s="56">
        <f ca="1"/>
        <v>5896</v>
      </c>
      <c r="M5897" s="53">
        <f ca="1"/>
        <v>1916</v>
      </c>
      <c r="N5897" s="53">
        <f ca="1"/>
        <v>2</v>
      </c>
      <c r="O5897" s="53" t="str">
        <f ca="1"/>
        <v>1916-02</v>
      </c>
    </row>
    <row r="5898" spans="12:15" x14ac:dyDescent="0.4">
      <c r="L5898" s="56">
        <f ca="1"/>
        <v>5897</v>
      </c>
      <c r="M5898" s="53">
        <f ca="1"/>
        <v>1916</v>
      </c>
      <c r="N5898" s="53">
        <f ca="1"/>
        <v>2</v>
      </c>
      <c r="O5898" s="53" t="str">
        <f ca="1"/>
        <v>1916-02</v>
      </c>
    </row>
    <row r="5899" spans="12:15" x14ac:dyDescent="0.4">
      <c r="L5899" s="56">
        <f ca="1"/>
        <v>5898</v>
      </c>
      <c r="M5899" s="53">
        <f ca="1"/>
        <v>1916</v>
      </c>
      <c r="N5899" s="53">
        <f ca="1"/>
        <v>2</v>
      </c>
      <c r="O5899" s="53" t="str">
        <f ca="1"/>
        <v>1916-02</v>
      </c>
    </row>
    <row r="5900" spans="12:15" x14ac:dyDescent="0.4">
      <c r="L5900" s="56">
        <f ca="1"/>
        <v>5899</v>
      </c>
      <c r="M5900" s="53">
        <f ca="1"/>
        <v>1916</v>
      </c>
      <c r="N5900" s="53">
        <f ca="1"/>
        <v>2</v>
      </c>
      <c r="O5900" s="53" t="str">
        <f ca="1"/>
        <v>1916-02</v>
      </c>
    </row>
    <row r="5901" spans="12:15" x14ac:dyDescent="0.4">
      <c r="L5901" s="56">
        <f ca="1"/>
        <v>5900</v>
      </c>
      <c r="M5901" s="53">
        <f ca="1"/>
        <v>1916</v>
      </c>
      <c r="N5901" s="53">
        <f ca="1"/>
        <v>2</v>
      </c>
      <c r="O5901" s="53" t="str">
        <f ca="1"/>
        <v>1916-02</v>
      </c>
    </row>
    <row r="5902" spans="12:15" x14ac:dyDescent="0.4">
      <c r="L5902" s="56">
        <f ca="1"/>
        <v>5901</v>
      </c>
      <c r="M5902" s="53">
        <f ca="1"/>
        <v>1916</v>
      </c>
      <c r="N5902" s="53">
        <f ca="1"/>
        <v>2</v>
      </c>
      <c r="O5902" s="53" t="str">
        <f ca="1"/>
        <v>1916-02</v>
      </c>
    </row>
    <row r="5903" spans="12:15" x14ac:dyDescent="0.4">
      <c r="L5903" s="56">
        <f ca="1"/>
        <v>5902</v>
      </c>
      <c r="M5903" s="53">
        <f ca="1"/>
        <v>1916</v>
      </c>
      <c r="N5903" s="53">
        <f ca="1"/>
        <v>2</v>
      </c>
      <c r="O5903" s="53" t="str">
        <f ca="1"/>
        <v>1916-02</v>
      </c>
    </row>
    <row r="5904" spans="12:15" x14ac:dyDescent="0.4">
      <c r="L5904" s="56">
        <f ca="1"/>
        <v>5903</v>
      </c>
      <c r="M5904" s="53">
        <f ca="1"/>
        <v>1916</v>
      </c>
      <c r="N5904" s="53">
        <f ca="1"/>
        <v>2</v>
      </c>
      <c r="O5904" s="53" t="str">
        <f ca="1"/>
        <v>1916-02</v>
      </c>
    </row>
    <row r="5905" spans="12:15" x14ac:dyDescent="0.4">
      <c r="L5905" s="56">
        <f ca="1"/>
        <v>5904</v>
      </c>
      <c r="M5905" s="53">
        <f ca="1"/>
        <v>1916</v>
      </c>
      <c r="N5905" s="53">
        <f ca="1"/>
        <v>2</v>
      </c>
      <c r="O5905" s="53" t="str">
        <f ca="1"/>
        <v>1916-02</v>
      </c>
    </row>
    <row r="5906" spans="12:15" x14ac:dyDescent="0.4">
      <c r="L5906" s="56">
        <f ca="1"/>
        <v>5905</v>
      </c>
      <c r="M5906" s="53">
        <f ca="1"/>
        <v>1916</v>
      </c>
      <c r="N5906" s="53">
        <f ca="1"/>
        <v>3</v>
      </c>
      <c r="O5906" s="53" t="str">
        <f ca="1"/>
        <v>1916-03</v>
      </c>
    </row>
    <row r="5907" spans="12:15" x14ac:dyDescent="0.4">
      <c r="L5907" s="56">
        <f ca="1"/>
        <v>5906</v>
      </c>
      <c r="M5907" s="53">
        <f ca="1"/>
        <v>1916</v>
      </c>
      <c r="N5907" s="53">
        <f ca="1"/>
        <v>3</v>
      </c>
      <c r="O5907" s="53" t="str">
        <f ca="1"/>
        <v>1916-03</v>
      </c>
    </row>
    <row r="5908" spans="12:15" x14ac:dyDescent="0.4">
      <c r="L5908" s="56">
        <f ca="1"/>
        <v>5907</v>
      </c>
      <c r="M5908" s="53">
        <f ca="1"/>
        <v>1916</v>
      </c>
      <c r="N5908" s="53">
        <f ca="1"/>
        <v>3</v>
      </c>
      <c r="O5908" s="53" t="str">
        <f ca="1"/>
        <v>1916-03</v>
      </c>
    </row>
    <row r="5909" spans="12:15" x14ac:dyDescent="0.4">
      <c r="L5909" s="56">
        <f ca="1"/>
        <v>5908</v>
      </c>
      <c r="M5909" s="53">
        <f ca="1"/>
        <v>1916</v>
      </c>
      <c r="N5909" s="53">
        <f ca="1"/>
        <v>3</v>
      </c>
      <c r="O5909" s="53" t="str">
        <f ca="1"/>
        <v>1916-03</v>
      </c>
    </row>
    <row r="5910" spans="12:15" x14ac:dyDescent="0.4">
      <c r="L5910" s="56">
        <f ca="1"/>
        <v>5909</v>
      </c>
      <c r="M5910" s="53">
        <f ca="1"/>
        <v>1916</v>
      </c>
      <c r="N5910" s="53">
        <f ca="1"/>
        <v>3</v>
      </c>
      <c r="O5910" s="53" t="str">
        <f ca="1"/>
        <v>1916-03</v>
      </c>
    </row>
    <row r="5911" spans="12:15" x14ac:dyDescent="0.4">
      <c r="L5911" s="56">
        <f ca="1"/>
        <v>5910</v>
      </c>
      <c r="M5911" s="53">
        <f ca="1"/>
        <v>1916</v>
      </c>
      <c r="N5911" s="53">
        <f ca="1"/>
        <v>3</v>
      </c>
      <c r="O5911" s="53" t="str">
        <f ca="1"/>
        <v>1916-03</v>
      </c>
    </row>
    <row r="5912" spans="12:15" x14ac:dyDescent="0.4">
      <c r="L5912" s="56">
        <f ca="1"/>
        <v>5911</v>
      </c>
      <c r="M5912" s="53">
        <f ca="1"/>
        <v>1916</v>
      </c>
      <c r="N5912" s="53">
        <f ca="1"/>
        <v>3</v>
      </c>
      <c r="O5912" s="53" t="str">
        <f ca="1"/>
        <v>1916-03</v>
      </c>
    </row>
    <row r="5913" spans="12:15" x14ac:dyDescent="0.4">
      <c r="L5913" s="56">
        <f ca="1"/>
        <v>5912</v>
      </c>
      <c r="M5913" s="53">
        <f ca="1"/>
        <v>1916</v>
      </c>
      <c r="N5913" s="53">
        <f ca="1"/>
        <v>3</v>
      </c>
      <c r="O5913" s="53" t="str">
        <f ca="1"/>
        <v>1916-03</v>
      </c>
    </row>
    <row r="5914" spans="12:15" x14ac:dyDescent="0.4">
      <c r="L5914" s="56">
        <f ca="1"/>
        <v>5913</v>
      </c>
      <c r="M5914" s="53">
        <f ca="1"/>
        <v>1916</v>
      </c>
      <c r="N5914" s="53">
        <f ca="1"/>
        <v>3</v>
      </c>
      <c r="O5914" s="53" t="str">
        <f ca="1"/>
        <v>1916-03</v>
      </c>
    </row>
    <row r="5915" spans="12:15" x14ac:dyDescent="0.4">
      <c r="L5915" s="56">
        <f ca="1"/>
        <v>5914</v>
      </c>
      <c r="M5915" s="53">
        <f ca="1"/>
        <v>1916</v>
      </c>
      <c r="N5915" s="53">
        <f ca="1"/>
        <v>3</v>
      </c>
      <c r="O5915" s="53" t="str">
        <f ca="1"/>
        <v>1916-03</v>
      </c>
    </row>
    <row r="5916" spans="12:15" x14ac:dyDescent="0.4">
      <c r="L5916" s="56">
        <f ca="1"/>
        <v>5915</v>
      </c>
      <c r="M5916" s="53">
        <f ca="1"/>
        <v>1916</v>
      </c>
      <c r="N5916" s="53">
        <f ca="1"/>
        <v>3</v>
      </c>
      <c r="O5916" s="53" t="str">
        <f ca="1"/>
        <v>1916-03</v>
      </c>
    </row>
    <row r="5917" spans="12:15" x14ac:dyDescent="0.4">
      <c r="L5917" s="56">
        <f ca="1"/>
        <v>5916</v>
      </c>
      <c r="M5917" s="53">
        <f ca="1"/>
        <v>1916</v>
      </c>
      <c r="N5917" s="53">
        <f ca="1"/>
        <v>3</v>
      </c>
      <c r="O5917" s="53" t="str">
        <f ca="1"/>
        <v>1916-03</v>
      </c>
    </row>
    <row r="5918" spans="12:15" x14ac:dyDescent="0.4">
      <c r="L5918" s="56">
        <f ca="1"/>
        <v>5917</v>
      </c>
      <c r="M5918" s="53">
        <f ca="1"/>
        <v>1916</v>
      </c>
      <c r="N5918" s="53">
        <f ca="1"/>
        <v>3</v>
      </c>
      <c r="O5918" s="53" t="str">
        <f ca="1"/>
        <v>1916-03</v>
      </c>
    </row>
    <row r="5919" spans="12:15" x14ac:dyDescent="0.4">
      <c r="L5919" s="56">
        <f ca="1"/>
        <v>5918</v>
      </c>
      <c r="M5919" s="53">
        <f ca="1"/>
        <v>1916</v>
      </c>
      <c r="N5919" s="53">
        <f ca="1"/>
        <v>3</v>
      </c>
      <c r="O5919" s="53" t="str">
        <f ca="1"/>
        <v>1916-03</v>
      </c>
    </row>
    <row r="5920" spans="12:15" x14ac:dyDescent="0.4">
      <c r="L5920" s="56">
        <f ca="1"/>
        <v>5919</v>
      </c>
      <c r="M5920" s="53">
        <f ca="1"/>
        <v>1916</v>
      </c>
      <c r="N5920" s="53">
        <f ca="1"/>
        <v>3</v>
      </c>
      <c r="O5920" s="53" t="str">
        <f ca="1"/>
        <v>1916-03</v>
      </c>
    </row>
    <row r="5921" spans="12:15" x14ac:dyDescent="0.4">
      <c r="L5921" s="56">
        <f ca="1"/>
        <v>5920</v>
      </c>
      <c r="M5921" s="53">
        <f ca="1"/>
        <v>1916</v>
      </c>
      <c r="N5921" s="53">
        <f ca="1"/>
        <v>3</v>
      </c>
      <c r="O5921" s="53" t="str">
        <f ca="1"/>
        <v>1916-03</v>
      </c>
    </row>
    <row r="5922" spans="12:15" x14ac:dyDescent="0.4">
      <c r="L5922" s="56">
        <f ca="1"/>
        <v>5921</v>
      </c>
      <c r="M5922" s="53">
        <f ca="1"/>
        <v>1916</v>
      </c>
      <c r="N5922" s="53">
        <f ca="1"/>
        <v>3</v>
      </c>
      <c r="O5922" s="53" t="str">
        <f ca="1"/>
        <v>1916-03</v>
      </c>
    </row>
    <row r="5923" spans="12:15" x14ac:dyDescent="0.4">
      <c r="L5923" s="56">
        <f ca="1"/>
        <v>5922</v>
      </c>
      <c r="M5923" s="53">
        <f ca="1"/>
        <v>1916</v>
      </c>
      <c r="N5923" s="53">
        <f ca="1"/>
        <v>3</v>
      </c>
      <c r="O5923" s="53" t="str">
        <f ca="1"/>
        <v>1916-03</v>
      </c>
    </row>
    <row r="5924" spans="12:15" x14ac:dyDescent="0.4">
      <c r="L5924" s="56">
        <f ca="1"/>
        <v>5923</v>
      </c>
      <c r="M5924" s="53">
        <f ca="1"/>
        <v>1916</v>
      </c>
      <c r="N5924" s="53">
        <f ca="1"/>
        <v>3</v>
      </c>
      <c r="O5924" s="53" t="str">
        <f ca="1"/>
        <v>1916-03</v>
      </c>
    </row>
    <row r="5925" spans="12:15" x14ac:dyDescent="0.4">
      <c r="L5925" s="56">
        <f ca="1"/>
        <v>5924</v>
      </c>
      <c r="M5925" s="53">
        <f ca="1"/>
        <v>1916</v>
      </c>
      <c r="N5925" s="53">
        <f ca="1"/>
        <v>3</v>
      </c>
      <c r="O5925" s="53" t="str">
        <f ca="1"/>
        <v>1916-03</v>
      </c>
    </row>
    <row r="5926" spans="12:15" x14ac:dyDescent="0.4">
      <c r="L5926" s="56">
        <f ca="1"/>
        <v>5925</v>
      </c>
      <c r="M5926" s="53">
        <f ca="1"/>
        <v>1916</v>
      </c>
      <c r="N5926" s="53">
        <f ca="1"/>
        <v>3</v>
      </c>
      <c r="O5926" s="53" t="str">
        <f ca="1"/>
        <v>1916-03</v>
      </c>
    </row>
    <row r="5927" spans="12:15" x14ac:dyDescent="0.4">
      <c r="L5927" s="56">
        <f ca="1"/>
        <v>5926</v>
      </c>
      <c r="M5927" s="53">
        <f ca="1"/>
        <v>1916</v>
      </c>
      <c r="N5927" s="53">
        <f ca="1"/>
        <v>3</v>
      </c>
      <c r="O5927" s="53" t="str">
        <f ca="1"/>
        <v>1916-03</v>
      </c>
    </row>
    <row r="5928" spans="12:15" x14ac:dyDescent="0.4">
      <c r="L5928" s="56">
        <f ca="1"/>
        <v>5927</v>
      </c>
      <c r="M5928" s="53">
        <f ca="1"/>
        <v>1916</v>
      </c>
      <c r="N5928" s="53">
        <f ca="1"/>
        <v>3</v>
      </c>
      <c r="O5928" s="53" t="str">
        <f ca="1"/>
        <v>1916-03</v>
      </c>
    </row>
    <row r="5929" spans="12:15" x14ac:dyDescent="0.4">
      <c r="L5929" s="56">
        <f ca="1"/>
        <v>5928</v>
      </c>
      <c r="M5929" s="53">
        <f ca="1"/>
        <v>1916</v>
      </c>
      <c r="N5929" s="53">
        <f ca="1"/>
        <v>3</v>
      </c>
      <c r="O5929" s="53" t="str">
        <f ca="1"/>
        <v>1916-03</v>
      </c>
    </row>
    <row r="5930" spans="12:15" x14ac:dyDescent="0.4">
      <c r="L5930" s="56">
        <f ca="1"/>
        <v>5929</v>
      </c>
      <c r="M5930" s="53">
        <f ca="1"/>
        <v>1916</v>
      </c>
      <c r="N5930" s="53">
        <f ca="1"/>
        <v>3</v>
      </c>
      <c r="O5930" s="53" t="str">
        <f ca="1"/>
        <v>1916-03</v>
      </c>
    </row>
    <row r="5931" spans="12:15" x14ac:dyDescent="0.4">
      <c r="L5931" s="56">
        <f ca="1"/>
        <v>5930</v>
      </c>
      <c r="M5931" s="53">
        <f ca="1"/>
        <v>1916</v>
      </c>
      <c r="N5931" s="53">
        <f ca="1"/>
        <v>3</v>
      </c>
      <c r="O5931" s="53" t="str">
        <f ca="1"/>
        <v>1916-03</v>
      </c>
    </row>
    <row r="5932" spans="12:15" x14ac:dyDescent="0.4">
      <c r="L5932" s="56">
        <f ca="1"/>
        <v>5931</v>
      </c>
      <c r="M5932" s="53">
        <f ca="1"/>
        <v>1916</v>
      </c>
      <c r="N5932" s="53">
        <f ca="1"/>
        <v>3</v>
      </c>
      <c r="O5932" s="53" t="str">
        <f ca="1"/>
        <v>1916-03</v>
      </c>
    </row>
    <row r="5933" spans="12:15" x14ac:dyDescent="0.4">
      <c r="L5933" s="56">
        <f ca="1"/>
        <v>5932</v>
      </c>
      <c r="M5933" s="53">
        <f ca="1"/>
        <v>1916</v>
      </c>
      <c r="N5933" s="53">
        <f ca="1"/>
        <v>3</v>
      </c>
      <c r="O5933" s="53" t="str">
        <f ca="1"/>
        <v>1916-03</v>
      </c>
    </row>
    <row r="5934" spans="12:15" x14ac:dyDescent="0.4">
      <c r="L5934" s="56">
        <f ca="1"/>
        <v>5933</v>
      </c>
      <c r="M5934" s="53">
        <f ca="1"/>
        <v>1916</v>
      </c>
      <c r="N5934" s="53">
        <f ca="1"/>
        <v>3</v>
      </c>
      <c r="O5934" s="53" t="str">
        <f ca="1"/>
        <v>1916-03</v>
      </c>
    </row>
    <row r="5935" spans="12:15" x14ac:dyDescent="0.4">
      <c r="L5935" s="56">
        <f ca="1"/>
        <v>5934</v>
      </c>
      <c r="M5935" s="53">
        <f ca="1"/>
        <v>1916</v>
      </c>
      <c r="N5935" s="53">
        <f ca="1"/>
        <v>3</v>
      </c>
      <c r="O5935" s="53" t="str">
        <f ca="1"/>
        <v>1916-03</v>
      </c>
    </row>
    <row r="5936" spans="12:15" x14ac:dyDescent="0.4">
      <c r="L5936" s="56">
        <f ca="1"/>
        <v>5935</v>
      </c>
      <c r="M5936" s="53">
        <f ca="1"/>
        <v>1916</v>
      </c>
      <c r="N5936" s="53">
        <f ca="1"/>
        <v>3</v>
      </c>
      <c r="O5936" s="53" t="str">
        <f ca="1"/>
        <v>1916-03</v>
      </c>
    </row>
    <row r="5937" spans="12:15" x14ac:dyDescent="0.4">
      <c r="L5937" s="56">
        <f ca="1"/>
        <v>5936</v>
      </c>
      <c r="M5937" s="53">
        <f ca="1"/>
        <v>1916</v>
      </c>
      <c r="N5937" s="53">
        <f ca="1"/>
        <v>4</v>
      </c>
      <c r="O5937" s="53" t="str">
        <f ca="1"/>
        <v>1916-04</v>
      </c>
    </row>
    <row r="5938" spans="12:15" x14ac:dyDescent="0.4">
      <c r="L5938" s="56">
        <f ca="1"/>
        <v>5937</v>
      </c>
      <c r="M5938" s="53">
        <f ca="1"/>
        <v>1916</v>
      </c>
      <c r="N5938" s="53">
        <f ca="1"/>
        <v>4</v>
      </c>
      <c r="O5938" s="53" t="str">
        <f ca="1"/>
        <v>1916-04</v>
      </c>
    </row>
    <row r="5939" spans="12:15" x14ac:dyDescent="0.4">
      <c r="L5939" s="56">
        <f ca="1"/>
        <v>5938</v>
      </c>
      <c r="M5939" s="53">
        <f ca="1"/>
        <v>1916</v>
      </c>
      <c r="N5939" s="53">
        <f ca="1"/>
        <v>4</v>
      </c>
      <c r="O5939" s="53" t="str">
        <f ca="1"/>
        <v>1916-04</v>
      </c>
    </row>
    <row r="5940" spans="12:15" x14ac:dyDescent="0.4">
      <c r="L5940" s="56">
        <f ca="1"/>
        <v>5939</v>
      </c>
      <c r="M5940" s="53">
        <f ca="1"/>
        <v>1916</v>
      </c>
      <c r="N5940" s="53">
        <f ca="1"/>
        <v>4</v>
      </c>
      <c r="O5940" s="53" t="str">
        <f ca="1"/>
        <v>1916-04</v>
      </c>
    </row>
    <row r="5941" spans="12:15" x14ac:dyDescent="0.4">
      <c r="L5941" s="56">
        <f ca="1"/>
        <v>5940</v>
      </c>
      <c r="M5941" s="53">
        <f ca="1"/>
        <v>1916</v>
      </c>
      <c r="N5941" s="53">
        <f ca="1"/>
        <v>4</v>
      </c>
      <c r="O5941" s="53" t="str">
        <f ca="1"/>
        <v>1916-04</v>
      </c>
    </row>
    <row r="5942" spans="12:15" x14ac:dyDescent="0.4">
      <c r="L5942" s="56">
        <f ca="1"/>
        <v>5941</v>
      </c>
      <c r="M5942" s="53">
        <f ca="1"/>
        <v>1916</v>
      </c>
      <c r="N5942" s="53">
        <f ca="1"/>
        <v>4</v>
      </c>
      <c r="O5942" s="53" t="str">
        <f ca="1"/>
        <v>1916-04</v>
      </c>
    </row>
    <row r="5943" spans="12:15" x14ac:dyDescent="0.4">
      <c r="L5943" s="56">
        <f ca="1"/>
        <v>5942</v>
      </c>
      <c r="M5943" s="53">
        <f ca="1"/>
        <v>1916</v>
      </c>
      <c r="N5943" s="53">
        <f ca="1"/>
        <v>4</v>
      </c>
      <c r="O5943" s="53" t="str">
        <f ca="1"/>
        <v>1916-04</v>
      </c>
    </row>
    <row r="5944" spans="12:15" x14ac:dyDescent="0.4">
      <c r="L5944" s="56">
        <f ca="1"/>
        <v>5943</v>
      </c>
      <c r="M5944" s="53">
        <f ca="1"/>
        <v>1916</v>
      </c>
      <c r="N5944" s="53">
        <f ca="1"/>
        <v>4</v>
      </c>
      <c r="O5944" s="53" t="str">
        <f ca="1"/>
        <v>1916-04</v>
      </c>
    </row>
    <row r="5945" spans="12:15" x14ac:dyDescent="0.4">
      <c r="L5945" s="56">
        <f ca="1"/>
        <v>5944</v>
      </c>
      <c r="M5945" s="53">
        <f ca="1"/>
        <v>1916</v>
      </c>
      <c r="N5945" s="53">
        <f ca="1"/>
        <v>4</v>
      </c>
      <c r="O5945" s="53" t="str">
        <f ca="1"/>
        <v>1916-04</v>
      </c>
    </row>
    <row r="5946" spans="12:15" x14ac:dyDescent="0.4">
      <c r="L5946" s="56">
        <f ca="1"/>
        <v>5945</v>
      </c>
      <c r="M5946" s="53">
        <f ca="1"/>
        <v>1916</v>
      </c>
      <c r="N5946" s="53">
        <f ca="1"/>
        <v>4</v>
      </c>
      <c r="O5946" s="53" t="str">
        <f ca="1"/>
        <v>1916-04</v>
      </c>
    </row>
    <row r="5947" spans="12:15" x14ac:dyDescent="0.4">
      <c r="L5947" s="56">
        <f ca="1"/>
        <v>5946</v>
      </c>
      <c r="M5947" s="53">
        <f ca="1"/>
        <v>1916</v>
      </c>
      <c r="N5947" s="53">
        <f ca="1"/>
        <v>4</v>
      </c>
      <c r="O5947" s="53" t="str">
        <f ca="1"/>
        <v>1916-04</v>
      </c>
    </row>
    <row r="5948" spans="12:15" x14ac:dyDescent="0.4">
      <c r="L5948" s="56">
        <f ca="1"/>
        <v>5947</v>
      </c>
      <c r="M5948" s="53">
        <f ca="1"/>
        <v>1916</v>
      </c>
      <c r="N5948" s="53">
        <f ca="1"/>
        <v>4</v>
      </c>
      <c r="O5948" s="53" t="str">
        <f ca="1"/>
        <v>1916-04</v>
      </c>
    </row>
    <row r="5949" spans="12:15" x14ac:dyDescent="0.4">
      <c r="L5949" s="56">
        <f ca="1"/>
        <v>5948</v>
      </c>
      <c r="M5949" s="53">
        <f ca="1"/>
        <v>1916</v>
      </c>
      <c r="N5949" s="53">
        <f ca="1"/>
        <v>4</v>
      </c>
      <c r="O5949" s="53" t="str">
        <f ca="1"/>
        <v>1916-04</v>
      </c>
    </row>
    <row r="5950" spans="12:15" x14ac:dyDescent="0.4">
      <c r="L5950" s="56">
        <f ca="1"/>
        <v>5949</v>
      </c>
      <c r="M5950" s="53">
        <f ca="1"/>
        <v>1916</v>
      </c>
      <c r="N5950" s="53">
        <f ca="1"/>
        <v>4</v>
      </c>
      <c r="O5950" s="53" t="str">
        <f ca="1"/>
        <v>1916-04</v>
      </c>
    </row>
    <row r="5951" spans="12:15" x14ac:dyDescent="0.4">
      <c r="L5951" s="56">
        <f ca="1"/>
        <v>5950</v>
      </c>
      <c r="M5951" s="53">
        <f ca="1"/>
        <v>1916</v>
      </c>
      <c r="N5951" s="53">
        <f ca="1"/>
        <v>4</v>
      </c>
      <c r="O5951" s="53" t="str">
        <f ca="1"/>
        <v>1916-04</v>
      </c>
    </row>
    <row r="5952" spans="12:15" x14ac:dyDescent="0.4">
      <c r="L5952" s="56">
        <f ca="1"/>
        <v>5951</v>
      </c>
      <c r="M5952" s="53">
        <f ca="1"/>
        <v>1916</v>
      </c>
      <c r="N5952" s="53">
        <f ca="1"/>
        <v>4</v>
      </c>
      <c r="O5952" s="53" t="str">
        <f ca="1"/>
        <v>1916-04</v>
      </c>
    </row>
    <row r="5953" spans="12:15" x14ac:dyDescent="0.4">
      <c r="L5953" s="56">
        <f ca="1"/>
        <v>5952</v>
      </c>
      <c r="M5953" s="53">
        <f ca="1"/>
        <v>1916</v>
      </c>
      <c r="N5953" s="53">
        <f ca="1"/>
        <v>4</v>
      </c>
      <c r="O5953" s="53" t="str">
        <f ca="1"/>
        <v>1916-04</v>
      </c>
    </row>
    <row r="5954" spans="12:15" x14ac:dyDescent="0.4">
      <c r="L5954" s="56">
        <f ca="1"/>
        <v>5953</v>
      </c>
      <c r="M5954" s="53">
        <f ca="1"/>
        <v>1916</v>
      </c>
      <c r="N5954" s="53">
        <f ca="1"/>
        <v>4</v>
      </c>
      <c r="O5954" s="53" t="str">
        <f ca="1"/>
        <v>1916-04</v>
      </c>
    </row>
    <row r="5955" spans="12:15" x14ac:dyDescent="0.4">
      <c r="L5955" s="56">
        <f ca="1"/>
        <v>5954</v>
      </c>
      <c r="M5955" s="53">
        <f ca="1"/>
        <v>1916</v>
      </c>
      <c r="N5955" s="53">
        <f ca="1"/>
        <v>4</v>
      </c>
      <c r="O5955" s="53" t="str">
        <f ca="1"/>
        <v>1916-04</v>
      </c>
    </row>
    <row r="5956" spans="12:15" x14ac:dyDescent="0.4">
      <c r="L5956" s="56">
        <f ca="1"/>
        <v>5955</v>
      </c>
      <c r="M5956" s="53">
        <f ca="1"/>
        <v>1916</v>
      </c>
      <c r="N5956" s="53">
        <f ca="1"/>
        <v>4</v>
      </c>
      <c r="O5956" s="53" t="str">
        <f ca="1"/>
        <v>1916-04</v>
      </c>
    </row>
    <row r="5957" spans="12:15" x14ac:dyDescent="0.4">
      <c r="L5957" s="56">
        <f ca="1"/>
        <v>5956</v>
      </c>
      <c r="M5957" s="53">
        <f ca="1"/>
        <v>1916</v>
      </c>
      <c r="N5957" s="53">
        <f ca="1"/>
        <v>4</v>
      </c>
      <c r="O5957" s="53" t="str">
        <f ca="1"/>
        <v>1916-04</v>
      </c>
    </row>
    <row r="5958" spans="12:15" x14ac:dyDescent="0.4">
      <c r="L5958" s="56">
        <f ca="1"/>
        <v>5957</v>
      </c>
      <c r="M5958" s="53">
        <f ca="1"/>
        <v>1916</v>
      </c>
      <c r="N5958" s="53">
        <f ca="1"/>
        <v>4</v>
      </c>
      <c r="O5958" s="53" t="str">
        <f ca="1"/>
        <v>1916-04</v>
      </c>
    </row>
    <row r="5959" spans="12:15" x14ac:dyDescent="0.4">
      <c r="L5959" s="56">
        <f ca="1"/>
        <v>5958</v>
      </c>
      <c r="M5959" s="53">
        <f ca="1"/>
        <v>1916</v>
      </c>
      <c r="N5959" s="53">
        <f ca="1"/>
        <v>4</v>
      </c>
      <c r="O5959" s="53" t="str">
        <f ca="1"/>
        <v>1916-04</v>
      </c>
    </row>
    <row r="5960" spans="12:15" x14ac:dyDescent="0.4">
      <c r="L5960" s="56">
        <f ca="1"/>
        <v>5959</v>
      </c>
      <c r="M5960" s="53">
        <f ca="1"/>
        <v>1916</v>
      </c>
      <c r="N5960" s="53">
        <f ca="1"/>
        <v>4</v>
      </c>
      <c r="O5960" s="53" t="str">
        <f ca="1"/>
        <v>1916-04</v>
      </c>
    </row>
    <row r="5961" spans="12:15" x14ac:dyDescent="0.4">
      <c r="L5961" s="56">
        <f ca="1"/>
        <v>5960</v>
      </c>
      <c r="M5961" s="53">
        <f ca="1"/>
        <v>1916</v>
      </c>
      <c r="N5961" s="53">
        <f ca="1"/>
        <v>4</v>
      </c>
      <c r="O5961" s="53" t="str">
        <f ca="1"/>
        <v>1916-04</v>
      </c>
    </row>
    <row r="5962" spans="12:15" x14ac:dyDescent="0.4">
      <c r="L5962" s="56">
        <f ca="1"/>
        <v>5961</v>
      </c>
      <c r="M5962" s="53">
        <f ca="1"/>
        <v>1916</v>
      </c>
      <c r="N5962" s="53">
        <f ca="1"/>
        <v>4</v>
      </c>
      <c r="O5962" s="53" t="str">
        <f ca="1"/>
        <v>1916-04</v>
      </c>
    </row>
    <row r="5963" spans="12:15" x14ac:dyDescent="0.4">
      <c r="L5963" s="56">
        <f ca="1"/>
        <v>5962</v>
      </c>
      <c r="M5963" s="53">
        <f ca="1"/>
        <v>1916</v>
      </c>
      <c r="N5963" s="53">
        <f ca="1"/>
        <v>4</v>
      </c>
      <c r="O5963" s="53" t="str">
        <f ca="1"/>
        <v>1916-04</v>
      </c>
    </row>
    <row r="5964" spans="12:15" x14ac:dyDescent="0.4">
      <c r="L5964" s="56">
        <f ca="1"/>
        <v>5963</v>
      </c>
      <c r="M5964" s="53">
        <f ca="1"/>
        <v>1916</v>
      </c>
      <c r="N5964" s="53">
        <f ca="1"/>
        <v>4</v>
      </c>
      <c r="O5964" s="53" t="str">
        <f ca="1"/>
        <v>1916-04</v>
      </c>
    </row>
    <row r="5965" spans="12:15" x14ac:dyDescent="0.4">
      <c r="L5965" s="56">
        <f ca="1"/>
        <v>5964</v>
      </c>
      <c r="M5965" s="53">
        <f ca="1"/>
        <v>1916</v>
      </c>
      <c r="N5965" s="53">
        <f ca="1"/>
        <v>4</v>
      </c>
      <c r="O5965" s="53" t="str">
        <f ca="1"/>
        <v>1916-04</v>
      </c>
    </row>
    <row r="5966" spans="12:15" x14ac:dyDescent="0.4">
      <c r="L5966" s="56">
        <f ca="1"/>
        <v>5965</v>
      </c>
      <c r="M5966" s="53">
        <f ca="1"/>
        <v>1916</v>
      </c>
      <c r="N5966" s="53">
        <f ca="1"/>
        <v>4</v>
      </c>
      <c r="O5966" s="53" t="str">
        <f ca="1"/>
        <v>1916-04</v>
      </c>
    </row>
    <row r="5967" spans="12:15" x14ac:dyDescent="0.4">
      <c r="L5967" s="56">
        <f ca="1"/>
        <v>5966</v>
      </c>
      <c r="M5967" s="53">
        <f ca="1"/>
        <v>1916</v>
      </c>
      <c r="N5967" s="53">
        <f ca="1"/>
        <v>5</v>
      </c>
      <c r="O5967" s="53" t="str">
        <f ca="1"/>
        <v>1916-05</v>
      </c>
    </row>
    <row r="5968" spans="12:15" x14ac:dyDescent="0.4">
      <c r="L5968" s="56">
        <f ca="1"/>
        <v>5967</v>
      </c>
      <c r="M5968" s="53">
        <f ca="1"/>
        <v>1916</v>
      </c>
      <c r="N5968" s="53">
        <f ca="1"/>
        <v>5</v>
      </c>
      <c r="O5968" s="53" t="str">
        <f ca="1"/>
        <v>1916-05</v>
      </c>
    </row>
    <row r="5969" spans="12:15" x14ac:dyDescent="0.4">
      <c r="L5969" s="56">
        <f ca="1"/>
        <v>5968</v>
      </c>
      <c r="M5969" s="53">
        <f ca="1"/>
        <v>1916</v>
      </c>
      <c r="N5969" s="53">
        <f ca="1"/>
        <v>5</v>
      </c>
      <c r="O5969" s="53" t="str">
        <f ca="1"/>
        <v>1916-05</v>
      </c>
    </row>
    <row r="5970" spans="12:15" x14ac:dyDescent="0.4">
      <c r="L5970" s="56">
        <f ca="1"/>
        <v>5969</v>
      </c>
      <c r="M5970" s="53">
        <f ca="1"/>
        <v>1916</v>
      </c>
      <c r="N5970" s="53">
        <f ca="1"/>
        <v>5</v>
      </c>
      <c r="O5970" s="53" t="str">
        <f ca="1"/>
        <v>1916-05</v>
      </c>
    </row>
    <row r="5971" spans="12:15" x14ac:dyDescent="0.4">
      <c r="L5971" s="56">
        <f ca="1"/>
        <v>5970</v>
      </c>
      <c r="M5971" s="53">
        <f ca="1"/>
        <v>1916</v>
      </c>
      <c r="N5971" s="53">
        <f ca="1"/>
        <v>5</v>
      </c>
      <c r="O5971" s="53" t="str">
        <f ca="1"/>
        <v>1916-05</v>
      </c>
    </row>
    <row r="5972" spans="12:15" x14ac:dyDescent="0.4">
      <c r="L5972" s="56">
        <f ca="1"/>
        <v>5971</v>
      </c>
      <c r="M5972" s="53">
        <f ca="1"/>
        <v>1916</v>
      </c>
      <c r="N5972" s="53">
        <f ca="1"/>
        <v>5</v>
      </c>
      <c r="O5972" s="53" t="str">
        <f ca="1"/>
        <v>1916-05</v>
      </c>
    </row>
    <row r="5973" spans="12:15" x14ac:dyDescent="0.4">
      <c r="L5973" s="56">
        <f ca="1"/>
        <v>5972</v>
      </c>
      <c r="M5973" s="53">
        <f ca="1"/>
        <v>1916</v>
      </c>
      <c r="N5973" s="53">
        <f ca="1"/>
        <v>5</v>
      </c>
      <c r="O5973" s="53" t="str">
        <f ca="1"/>
        <v>1916-05</v>
      </c>
    </row>
    <row r="5974" spans="12:15" x14ac:dyDescent="0.4">
      <c r="L5974" s="56">
        <f ca="1"/>
        <v>5973</v>
      </c>
      <c r="M5974" s="53">
        <f ca="1"/>
        <v>1916</v>
      </c>
      <c r="N5974" s="53">
        <f ca="1"/>
        <v>5</v>
      </c>
      <c r="O5974" s="53" t="str">
        <f ca="1"/>
        <v>1916-05</v>
      </c>
    </row>
    <row r="5975" spans="12:15" x14ac:dyDescent="0.4">
      <c r="L5975" s="56">
        <f ca="1"/>
        <v>5974</v>
      </c>
      <c r="M5975" s="53">
        <f ca="1"/>
        <v>1916</v>
      </c>
      <c r="N5975" s="53">
        <f ca="1"/>
        <v>5</v>
      </c>
      <c r="O5975" s="53" t="str">
        <f ca="1"/>
        <v>1916-05</v>
      </c>
    </row>
    <row r="5976" spans="12:15" x14ac:dyDescent="0.4">
      <c r="L5976" s="56">
        <f ca="1"/>
        <v>5975</v>
      </c>
      <c r="M5976" s="53">
        <f ca="1"/>
        <v>1916</v>
      </c>
      <c r="N5976" s="53">
        <f ca="1"/>
        <v>5</v>
      </c>
      <c r="O5976" s="53" t="str">
        <f ca="1"/>
        <v>1916-05</v>
      </c>
    </row>
    <row r="5977" spans="12:15" x14ac:dyDescent="0.4">
      <c r="L5977" s="56">
        <f ca="1"/>
        <v>5976</v>
      </c>
      <c r="M5977" s="53">
        <f ca="1"/>
        <v>1916</v>
      </c>
      <c r="N5977" s="53">
        <f ca="1"/>
        <v>5</v>
      </c>
      <c r="O5977" s="53" t="str">
        <f ca="1"/>
        <v>1916-05</v>
      </c>
    </row>
    <row r="5978" spans="12:15" x14ac:dyDescent="0.4">
      <c r="L5978" s="56">
        <f ca="1"/>
        <v>5977</v>
      </c>
      <c r="M5978" s="53">
        <f ca="1"/>
        <v>1916</v>
      </c>
      <c r="N5978" s="53">
        <f ca="1"/>
        <v>5</v>
      </c>
      <c r="O5978" s="53" t="str">
        <f ca="1"/>
        <v>1916-05</v>
      </c>
    </row>
    <row r="5979" spans="12:15" x14ac:dyDescent="0.4">
      <c r="L5979" s="56">
        <f ca="1"/>
        <v>5978</v>
      </c>
      <c r="M5979" s="53">
        <f ca="1"/>
        <v>1916</v>
      </c>
      <c r="N5979" s="53">
        <f ca="1"/>
        <v>5</v>
      </c>
      <c r="O5979" s="53" t="str">
        <f ca="1"/>
        <v>1916-05</v>
      </c>
    </row>
    <row r="5980" spans="12:15" x14ac:dyDescent="0.4">
      <c r="L5980" s="56">
        <f ca="1"/>
        <v>5979</v>
      </c>
      <c r="M5980" s="53">
        <f ca="1"/>
        <v>1916</v>
      </c>
      <c r="N5980" s="53">
        <f ca="1"/>
        <v>5</v>
      </c>
      <c r="O5980" s="53" t="str">
        <f ca="1"/>
        <v>1916-05</v>
      </c>
    </row>
    <row r="5981" spans="12:15" x14ac:dyDescent="0.4">
      <c r="L5981" s="56">
        <f ca="1"/>
        <v>5980</v>
      </c>
      <c r="M5981" s="53">
        <f ca="1"/>
        <v>1916</v>
      </c>
      <c r="N5981" s="53">
        <f ca="1"/>
        <v>5</v>
      </c>
      <c r="O5981" s="53" t="str">
        <f ca="1"/>
        <v>1916-05</v>
      </c>
    </row>
    <row r="5982" spans="12:15" x14ac:dyDescent="0.4">
      <c r="L5982" s="56">
        <f ca="1"/>
        <v>5981</v>
      </c>
      <c r="M5982" s="53">
        <f ca="1"/>
        <v>1916</v>
      </c>
      <c r="N5982" s="53">
        <f ca="1"/>
        <v>5</v>
      </c>
      <c r="O5982" s="53" t="str">
        <f ca="1"/>
        <v>1916-05</v>
      </c>
    </row>
    <row r="5983" spans="12:15" x14ac:dyDescent="0.4">
      <c r="L5983" s="56">
        <f ca="1"/>
        <v>5982</v>
      </c>
      <c r="M5983" s="53">
        <f ca="1"/>
        <v>1916</v>
      </c>
      <c r="N5983" s="53">
        <f ca="1"/>
        <v>5</v>
      </c>
      <c r="O5983" s="53" t="str">
        <f ca="1"/>
        <v>1916-05</v>
      </c>
    </row>
    <row r="5984" spans="12:15" x14ac:dyDescent="0.4">
      <c r="L5984" s="56">
        <f ca="1"/>
        <v>5983</v>
      </c>
      <c r="M5984" s="53">
        <f ca="1"/>
        <v>1916</v>
      </c>
      <c r="N5984" s="53">
        <f ca="1"/>
        <v>5</v>
      </c>
      <c r="O5984" s="53" t="str">
        <f ca="1"/>
        <v>1916-05</v>
      </c>
    </row>
    <row r="5985" spans="12:15" x14ac:dyDescent="0.4">
      <c r="L5985" s="56">
        <f ca="1"/>
        <v>5984</v>
      </c>
      <c r="M5985" s="53">
        <f ca="1"/>
        <v>1916</v>
      </c>
      <c r="N5985" s="53">
        <f ca="1"/>
        <v>5</v>
      </c>
      <c r="O5985" s="53" t="str">
        <f ca="1"/>
        <v>1916-05</v>
      </c>
    </row>
    <row r="5986" spans="12:15" x14ac:dyDescent="0.4">
      <c r="L5986" s="56">
        <f ca="1"/>
        <v>5985</v>
      </c>
      <c r="M5986" s="53">
        <f ca="1"/>
        <v>1916</v>
      </c>
      <c r="N5986" s="53">
        <f ca="1"/>
        <v>5</v>
      </c>
      <c r="O5986" s="53" t="str">
        <f ca="1"/>
        <v>1916-05</v>
      </c>
    </row>
    <row r="5987" spans="12:15" x14ac:dyDescent="0.4">
      <c r="L5987" s="56">
        <f ca="1"/>
        <v>5986</v>
      </c>
      <c r="M5987" s="53">
        <f ca="1"/>
        <v>1916</v>
      </c>
      <c r="N5987" s="53">
        <f ca="1"/>
        <v>5</v>
      </c>
      <c r="O5987" s="53" t="str">
        <f ca="1"/>
        <v>1916-05</v>
      </c>
    </row>
    <row r="5988" spans="12:15" x14ac:dyDescent="0.4">
      <c r="L5988" s="56">
        <f ca="1"/>
        <v>5987</v>
      </c>
      <c r="M5988" s="53">
        <f ca="1"/>
        <v>1916</v>
      </c>
      <c r="N5988" s="53">
        <f ca="1"/>
        <v>5</v>
      </c>
      <c r="O5988" s="53" t="str">
        <f ca="1"/>
        <v>1916-05</v>
      </c>
    </row>
    <row r="5989" spans="12:15" x14ac:dyDescent="0.4">
      <c r="L5989" s="56">
        <f ca="1"/>
        <v>5988</v>
      </c>
      <c r="M5989" s="53">
        <f ca="1"/>
        <v>1916</v>
      </c>
      <c r="N5989" s="53">
        <f ca="1"/>
        <v>5</v>
      </c>
      <c r="O5989" s="53" t="str">
        <f ca="1"/>
        <v>1916-05</v>
      </c>
    </row>
    <row r="5990" spans="12:15" x14ac:dyDescent="0.4">
      <c r="L5990" s="56">
        <f ca="1"/>
        <v>5989</v>
      </c>
      <c r="M5990" s="53">
        <f ca="1"/>
        <v>1916</v>
      </c>
      <c r="N5990" s="53">
        <f ca="1"/>
        <v>5</v>
      </c>
      <c r="O5990" s="53" t="str">
        <f ca="1"/>
        <v>1916-05</v>
      </c>
    </row>
    <row r="5991" spans="12:15" x14ac:dyDescent="0.4">
      <c r="L5991" s="56">
        <f ca="1"/>
        <v>5990</v>
      </c>
      <c r="M5991" s="53">
        <f ca="1"/>
        <v>1916</v>
      </c>
      <c r="N5991" s="53">
        <f ca="1"/>
        <v>5</v>
      </c>
      <c r="O5991" s="53" t="str">
        <f ca="1"/>
        <v>1916-05</v>
      </c>
    </row>
    <row r="5992" spans="12:15" x14ac:dyDescent="0.4">
      <c r="L5992" s="56">
        <f ca="1"/>
        <v>5991</v>
      </c>
      <c r="M5992" s="53">
        <f ca="1"/>
        <v>1916</v>
      </c>
      <c r="N5992" s="53">
        <f ca="1"/>
        <v>5</v>
      </c>
      <c r="O5992" s="53" t="str">
        <f ca="1"/>
        <v>1916-05</v>
      </c>
    </row>
    <row r="5993" spans="12:15" x14ac:dyDescent="0.4">
      <c r="L5993" s="56">
        <f ca="1"/>
        <v>5992</v>
      </c>
      <c r="M5993" s="53">
        <f ca="1"/>
        <v>1916</v>
      </c>
      <c r="N5993" s="53">
        <f ca="1"/>
        <v>5</v>
      </c>
      <c r="O5993" s="53" t="str">
        <f ca="1"/>
        <v>1916-05</v>
      </c>
    </row>
    <row r="5994" spans="12:15" x14ac:dyDescent="0.4">
      <c r="L5994" s="56">
        <f ca="1"/>
        <v>5993</v>
      </c>
      <c r="M5994" s="53">
        <f ca="1"/>
        <v>1916</v>
      </c>
      <c r="N5994" s="53">
        <f ca="1"/>
        <v>5</v>
      </c>
      <c r="O5994" s="53" t="str">
        <f ca="1"/>
        <v>1916-05</v>
      </c>
    </row>
    <row r="5995" spans="12:15" x14ac:dyDescent="0.4">
      <c r="L5995" s="56">
        <f ca="1"/>
        <v>5994</v>
      </c>
      <c r="M5995" s="53">
        <f ca="1"/>
        <v>1916</v>
      </c>
      <c r="N5995" s="53">
        <f ca="1"/>
        <v>5</v>
      </c>
      <c r="O5995" s="53" t="str">
        <f ca="1"/>
        <v>1916-05</v>
      </c>
    </row>
    <row r="5996" spans="12:15" x14ac:dyDescent="0.4">
      <c r="L5996" s="56">
        <f ca="1"/>
        <v>5995</v>
      </c>
      <c r="M5996" s="53">
        <f ca="1"/>
        <v>1916</v>
      </c>
      <c r="N5996" s="53">
        <f ca="1"/>
        <v>5</v>
      </c>
      <c r="O5996" s="53" t="str">
        <f ca="1"/>
        <v>1916-05</v>
      </c>
    </row>
    <row r="5997" spans="12:15" x14ac:dyDescent="0.4">
      <c r="L5997" s="56">
        <f ca="1"/>
        <v>5996</v>
      </c>
      <c r="M5997" s="53">
        <f ca="1"/>
        <v>1916</v>
      </c>
      <c r="N5997" s="53">
        <f ca="1"/>
        <v>5</v>
      </c>
      <c r="O5997" s="53" t="str">
        <f ca="1"/>
        <v>1916-05</v>
      </c>
    </row>
    <row r="5998" spans="12:15" x14ac:dyDescent="0.4">
      <c r="L5998" s="56">
        <f ca="1"/>
        <v>5997</v>
      </c>
      <c r="M5998" s="53">
        <f ca="1"/>
        <v>1916</v>
      </c>
      <c r="N5998" s="53">
        <f ca="1"/>
        <v>6</v>
      </c>
      <c r="O5998" s="53" t="str">
        <f ca="1"/>
        <v>1916-06</v>
      </c>
    </row>
    <row r="5999" spans="12:15" x14ac:dyDescent="0.4">
      <c r="L5999" s="56">
        <f ca="1"/>
        <v>5998</v>
      </c>
      <c r="M5999" s="53">
        <f ca="1"/>
        <v>1916</v>
      </c>
      <c r="N5999" s="53">
        <f ca="1"/>
        <v>6</v>
      </c>
      <c r="O5999" s="53" t="str">
        <f ca="1"/>
        <v>1916-06</v>
      </c>
    </row>
    <row r="6000" spans="12:15" x14ac:dyDescent="0.4">
      <c r="L6000" s="56">
        <f ca="1"/>
        <v>5999</v>
      </c>
      <c r="M6000" s="53">
        <f ca="1"/>
        <v>1916</v>
      </c>
      <c r="N6000" s="53">
        <f ca="1"/>
        <v>6</v>
      </c>
      <c r="O6000" s="53" t="str">
        <f ca="1"/>
        <v>1916-06</v>
      </c>
    </row>
    <row r="6001" spans="12:15" x14ac:dyDescent="0.4">
      <c r="L6001" s="56">
        <f ca="1"/>
        <v>6000</v>
      </c>
      <c r="M6001" s="53">
        <f ca="1"/>
        <v>1916</v>
      </c>
      <c r="N6001" s="53">
        <f ca="1"/>
        <v>6</v>
      </c>
      <c r="O6001" s="53" t="str">
        <f ca="1"/>
        <v>1916-06</v>
      </c>
    </row>
    <row r="6002" spans="12:15" x14ac:dyDescent="0.4">
      <c r="L6002" s="56">
        <f ca="1"/>
        <v>6001</v>
      </c>
      <c r="M6002" s="53">
        <f ca="1"/>
        <v>1916</v>
      </c>
      <c r="N6002" s="53">
        <f ca="1"/>
        <v>6</v>
      </c>
      <c r="O6002" s="53" t="str">
        <f ca="1"/>
        <v>1916-06</v>
      </c>
    </row>
    <row r="6003" spans="12:15" x14ac:dyDescent="0.4">
      <c r="L6003" s="56">
        <f ca="1"/>
        <v>6002</v>
      </c>
      <c r="M6003" s="53">
        <f ca="1"/>
        <v>1916</v>
      </c>
      <c r="N6003" s="53">
        <f ca="1"/>
        <v>6</v>
      </c>
      <c r="O6003" s="53" t="str">
        <f ca="1"/>
        <v>1916-06</v>
      </c>
    </row>
    <row r="6004" spans="12:15" x14ac:dyDescent="0.4">
      <c r="L6004" s="56">
        <f ca="1"/>
        <v>6003</v>
      </c>
      <c r="M6004" s="53">
        <f ca="1"/>
        <v>1916</v>
      </c>
      <c r="N6004" s="53">
        <f ca="1"/>
        <v>6</v>
      </c>
      <c r="O6004" s="53" t="str">
        <f ca="1"/>
        <v>1916-06</v>
      </c>
    </row>
    <row r="6005" spans="12:15" x14ac:dyDescent="0.4">
      <c r="L6005" s="56">
        <f ca="1"/>
        <v>6004</v>
      </c>
      <c r="M6005" s="53">
        <f ca="1"/>
        <v>1916</v>
      </c>
      <c r="N6005" s="53">
        <f ca="1"/>
        <v>6</v>
      </c>
      <c r="O6005" s="53" t="str">
        <f ca="1"/>
        <v>1916-06</v>
      </c>
    </row>
    <row r="6006" spans="12:15" x14ac:dyDescent="0.4">
      <c r="L6006" s="56">
        <f ca="1"/>
        <v>6005</v>
      </c>
      <c r="M6006" s="53">
        <f ca="1"/>
        <v>1916</v>
      </c>
      <c r="N6006" s="53">
        <f ca="1"/>
        <v>6</v>
      </c>
      <c r="O6006" s="53" t="str">
        <f ca="1"/>
        <v>1916-06</v>
      </c>
    </row>
    <row r="6007" spans="12:15" x14ac:dyDescent="0.4">
      <c r="L6007" s="56">
        <f ca="1"/>
        <v>6006</v>
      </c>
      <c r="M6007" s="53">
        <f ca="1"/>
        <v>1916</v>
      </c>
      <c r="N6007" s="53">
        <f ca="1"/>
        <v>6</v>
      </c>
      <c r="O6007" s="53" t="str">
        <f ca="1"/>
        <v>1916-06</v>
      </c>
    </row>
    <row r="6008" spans="12:15" x14ac:dyDescent="0.4">
      <c r="L6008" s="56">
        <f ca="1"/>
        <v>6007</v>
      </c>
      <c r="M6008" s="53">
        <f ca="1"/>
        <v>1916</v>
      </c>
      <c r="N6008" s="53">
        <f ca="1"/>
        <v>6</v>
      </c>
      <c r="O6008" s="53" t="str">
        <f ca="1"/>
        <v>1916-06</v>
      </c>
    </row>
    <row r="6009" spans="12:15" x14ac:dyDescent="0.4">
      <c r="L6009" s="56">
        <f ca="1"/>
        <v>6008</v>
      </c>
      <c r="M6009" s="53">
        <f ca="1"/>
        <v>1916</v>
      </c>
      <c r="N6009" s="53">
        <f ca="1"/>
        <v>6</v>
      </c>
      <c r="O6009" s="53" t="str">
        <f ca="1"/>
        <v>1916-06</v>
      </c>
    </row>
    <row r="6010" spans="12:15" x14ac:dyDescent="0.4">
      <c r="L6010" s="56">
        <f ca="1"/>
        <v>6009</v>
      </c>
      <c r="M6010" s="53">
        <f ca="1"/>
        <v>1916</v>
      </c>
      <c r="N6010" s="53">
        <f ca="1"/>
        <v>6</v>
      </c>
      <c r="O6010" s="53" t="str">
        <f ca="1"/>
        <v>1916-06</v>
      </c>
    </row>
    <row r="6011" spans="12:15" x14ac:dyDescent="0.4">
      <c r="L6011" s="56">
        <f ca="1"/>
        <v>6010</v>
      </c>
      <c r="M6011" s="53">
        <f ca="1"/>
        <v>1916</v>
      </c>
      <c r="N6011" s="53">
        <f ca="1"/>
        <v>6</v>
      </c>
      <c r="O6011" s="53" t="str">
        <f ca="1"/>
        <v>1916-06</v>
      </c>
    </row>
    <row r="6012" spans="12:15" x14ac:dyDescent="0.4">
      <c r="L6012" s="56">
        <f ca="1"/>
        <v>6011</v>
      </c>
      <c r="M6012" s="53">
        <f ca="1"/>
        <v>1916</v>
      </c>
      <c r="N6012" s="53">
        <f ca="1"/>
        <v>6</v>
      </c>
      <c r="O6012" s="53" t="str">
        <f ca="1"/>
        <v>1916-06</v>
      </c>
    </row>
    <row r="6013" spans="12:15" x14ac:dyDescent="0.4">
      <c r="L6013" s="56">
        <f ca="1"/>
        <v>6012</v>
      </c>
      <c r="M6013" s="53">
        <f ca="1"/>
        <v>1916</v>
      </c>
      <c r="N6013" s="53">
        <f ca="1"/>
        <v>6</v>
      </c>
      <c r="O6013" s="53" t="str">
        <f ca="1"/>
        <v>1916-06</v>
      </c>
    </row>
    <row r="6014" spans="12:15" x14ac:dyDescent="0.4">
      <c r="L6014" s="56">
        <f ca="1"/>
        <v>6013</v>
      </c>
      <c r="M6014" s="53">
        <f ca="1"/>
        <v>1916</v>
      </c>
      <c r="N6014" s="53">
        <f ca="1"/>
        <v>6</v>
      </c>
      <c r="O6014" s="53" t="str">
        <f ca="1"/>
        <v>1916-06</v>
      </c>
    </row>
    <row r="6015" spans="12:15" x14ac:dyDescent="0.4">
      <c r="L6015" s="56">
        <f ca="1"/>
        <v>6014</v>
      </c>
      <c r="M6015" s="53">
        <f ca="1"/>
        <v>1916</v>
      </c>
      <c r="N6015" s="53">
        <f ca="1"/>
        <v>6</v>
      </c>
      <c r="O6015" s="53" t="str">
        <f ca="1"/>
        <v>1916-06</v>
      </c>
    </row>
    <row r="6016" spans="12:15" x14ac:dyDescent="0.4">
      <c r="L6016" s="56">
        <f ca="1"/>
        <v>6015</v>
      </c>
      <c r="M6016" s="53">
        <f ca="1"/>
        <v>1916</v>
      </c>
      <c r="N6016" s="53">
        <f ca="1"/>
        <v>6</v>
      </c>
      <c r="O6016" s="53" t="str">
        <f ca="1"/>
        <v>1916-06</v>
      </c>
    </row>
    <row r="6017" spans="12:15" x14ac:dyDescent="0.4">
      <c r="L6017" s="56">
        <f ca="1"/>
        <v>6016</v>
      </c>
      <c r="M6017" s="53">
        <f ca="1"/>
        <v>1916</v>
      </c>
      <c r="N6017" s="53">
        <f ca="1"/>
        <v>6</v>
      </c>
      <c r="O6017" s="53" t="str">
        <f ca="1"/>
        <v>1916-06</v>
      </c>
    </row>
    <row r="6018" spans="12:15" x14ac:dyDescent="0.4">
      <c r="L6018" s="56">
        <f ca="1"/>
        <v>6017</v>
      </c>
      <c r="M6018" s="53">
        <f ca="1"/>
        <v>1916</v>
      </c>
      <c r="N6018" s="53">
        <f ca="1"/>
        <v>6</v>
      </c>
      <c r="O6018" s="53" t="str">
        <f ca="1"/>
        <v>1916-06</v>
      </c>
    </row>
    <row r="6019" spans="12:15" x14ac:dyDescent="0.4">
      <c r="L6019" s="56">
        <f ca="1"/>
        <v>6018</v>
      </c>
      <c r="M6019" s="53">
        <f ca="1"/>
        <v>1916</v>
      </c>
      <c r="N6019" s="53">
        <f ca="1"/>
        <v>6</v>
      </c>
      <c r="O6019" s="53" t="str">
        <f ca="1"/>
        <v>1916-06</v>
      </c>
    </row>
    <row r="6020" spans="12:15" x14ac:dyDescent="0.4">
      <c r="L6020" s="56">
        <f ca="1"/>
        <v>6019</v>
      </c>
      <c r="M6020" s="53">
        <f ca="1"/>
        <v>1916</v>
      </c>
      <c r="N6020" s="53">
        <f ca="1"/>
        <v>6</v>
      </c>
      <c r="O6020" s="53" t="str">
        <f ca="1"/>
        <v>1916-06</v>
      </c>
    </row>
    <row r="6021" spans="12:15" x14ac:dyDescent="0.4">
      <c r="L6021" s="56">
        <f ca="1"/>
        <v>6020</v>
      </c>
      <c r="M6021" s="53">
        <f ca="1"/>
        <v>1916</v>
      </c>
      <c r="N6021" s="53">
        <f ca="1"/>
        <v>6</v>
      </c>
      <c r="O6021" s="53" t="str">
        <f ca="1"/>
        <v>1916-06</v>
      </c>
    </row>
    <row r="6022" spans="12:15" x14ac:dyDescent="0.4">
      <c r="L6022" s="56">
        <f ca="1"/>
        <v>6021</v>
      </c>
      <c r="M6022" s="53">
        <f ca="1"/>
        <v>1916</v>
      </c>
      <c r="N6022" s="53">
        <f ca="1"/>
        <v>6</v>
      </c>
      <c r="O6022" s="53" t="str">
        <f ca="1"/>
        <v>1916-06</v>
      </c>
    </row>
    <row r="6023" spans="12:15" x14ac:dyDescent="0.4">
      <c r="L6023" s="56">
        <f ca="1"/>
        <v>6022</v>
      </c>
      <c r="M6023" s="53">
        <f ca="1"/>
        <v>1916</v>
      </c>
      <c r="N6023" s="53">
        <f ca="1"/>
        <v>6</v>
      </c>
      <c r="O6023" s="53" t="str">
        <f ca="1"/>
        <v>1916-06</v>
      </c>
    </row>
    <row r="6024" spans="12:15" x14ac:dyDescent="0.4">
      <c r="L6024" s="56">
        <f ca="1"/>
        <v>6023</v>
      </c>
      <c r="M6024" s="53">
        <f ca="1"/>
        <v>1916</v>
      </c>
      <c r="N6024" s="53">
        <f ca="1"/>
        <v>6</v>
      </c>
      <c r="O6024" s="53" t="str">
        <f ca="1"/>
        <v>1916-06</v>
      </c>
    </row>
    <row r="6025" spans="12:15" x14ac:dyDescent="0.4">
      <c r="L6025" s="56">
        <f ca="1"/>
        <v>6024</v>
      </c>
      <c r="M6025" s="53">
        <f ca="1"/>
        <v>1916</v>
      </c>
      <c r="N6025" s="53">
        <f ca="1"/>
        <v>6</v>
      </c>
      <c r="O6025" s="53" t="str">
        <f ca="1"/>
        <v>1916-06</v>
      </c>
    </row>
    <row r="6026" spans="12:15" x14ac:dyDescent="0.4">
      <c r="L6026" s="56">
        <f ca="1"/>
        <v>6025</v>
      </c>
      <c r="M6026" s="53">
        <f ca="1"/>
        <v>1916</v>
      </c>
      <c r="N6026" s="53">
        <f ca="1"/>
        <v>6</v>
      </c>
      <c r="O6026" s="53" t="str">
        <f ca="1"/>
        <v>1916-06</v>
      </c>
    </row>
    <row r="6027" spans="12:15" x14ac:dyDescent="0.4">
      <c r="L6027" s="56">
        <f ca="1"/>
        <v>6026</v>
      </c>
      <c r="M6027" s="53">
        <f ca="1"/>
        <v>1916</v>
      </c>
      <c r="N6027" s="53">
        <f ca="1"/>
        <v>6</v>
      </c>
      <c r="O6027" s="53" t="str">
        <f ca="1"/>
        <v>1916-06</v>
      </c>
    </row>
    <row r="6028" spans="12:15" x14ac:dyDescent="0.4">
      <c r="L6028" s="56">
        <f ca="1"/>
        <v>6027</v>
      </c>
      <c r="M6028" s="53">
        <f ca="1"/>
        <v>1916</v>
      </c>
      <c r="N6028" s="53">
        <f ca="1"/>
        <v>7</v>
      </c>
      <c r="O6028" s="53" t="str">
        <f ca="1"/>
        <v>1916-07</v>
      </c>
    </row>
    <row r="6029" spans="12:15" x14ac:dyDescent="0.4">
      <c r="L6029" s="56">
        <f ca="1"/>
        <v>6028</v>
      </c>
      <c r="M6029" s="53">
        <f ca="1"/>
        <v>1916</v>
      </c>
      <c r="N6029" s="53">
        <f ca="1"/>
        <v>7</v>
      </c>
      <c r="O6029" s="53" t="str">
        <f ca="1"/>
        <v>1916-07</v>
      </c>
    </row>
    <row r="6030" spans="12:15" x14ac:dyDescent="0.4">
      <c r="L6030" s="56">
        <f ca="1"/>
        <v>6029</v>
      </c>
      <c r="M6030" s="53">
        <f ca="1"/>
        <v>1916</v>
      </c>
      <c r="N6030" s="53">
        <f ca="1"/>
        <v>7</v>
      </c>
      <c r="O6030" s="53" t="str">
        <f ca="1"/>
        <v>1916-07</v>
      </c>
    </row>
    <row r="6031" spans="12:15" x14ac:dyDescent="0.4">
      <c r="L6031" s="56">
        <f ca="1"/>
        <v>6030</v>
      </c>
      <c r="M6031" s="53">
        <f ca="1"/>
        <v>1916</v>
      </c>
      <c r="N6031" s="53">
        <f ca="1"/>
        <v>7</v>
      </c>
      <c r="O6031" s="53" t="str">
        <f ca="1"/>
        <v>1916-07</v>
      </c>
    </row>
    <row r="6032" spans="12:15" x14ac:dyDescent="0.4">
      <c r="L6032" s="56">
        <f ca="1"/>
        <v>6031</v>
      </c>
      <c r="M6032" s="53">
        <f ca="1"/>
        <v>1916</v>
      </c>
      <c r="N6032" s="53">
        <f ca="1"/>
        <v>7</v>
      </c>
      <c r="O6032" s="53" t="str">
        <f ca="1"/>
        <v>1916-07</v>
      </c>
    </row>
    <row r="6033" spans="12:15" x14ac:dyDescent="0.4">
      <c r="L6033" s="56">
        <f ca="1"/>
        <v>6032</v>
      </c>
      <c r="M6033" s="53">
        <f ca="1"/>
        <v>1916</v>
      </c>
      <c r="N6033" s="53">
        <f ca="1"/>
        <v>7</v>
      </c>
      <c r="O6033" s="53" t="str">
        <f ca="1"/>
        <v>1916-07</v>
      </c>
    </row>
    <row r="6034" spans="12:15" x14ac:dyDescent="0.4">
      <c r="L6034" s="56">
        <f ca="1"/>
        <v>6033</v>
      </c>
      <c r="M6034" s="53">
        <f ca="1"/>
        <v>1916</v>
      </c>
      <c r="N6034" s="53">
        <f ca="1"/>
        <v>7</v>
      </c>
      <c r="O6034" s="53" t="str">
        <f ca="1"/>
        <v>1916-07</v>
      </c>
    </row>
    <row r="6035" spans="12:15" x14ac:dyDescent="0.4">
      <c r="L6035" s="56">
        <f ca="1"/>
        <v>6034</v>
      </c>
      <c r="M6035" s="53">
        <f ca="1"/>
        <v>1916</v>
      </c>
      <c r="N6035" s="53">
        <f ca="1"/>
        <v>7</v>
      </c>
      <c r="O6035" s="53" t="str">
        <f ca="1"/>
        <v>1916-07</v>
      </c>
    </row>
    <row r="6036" spans="12:15" x14ac:dyDescent="0.4">
      <c r="L6036" s="56">
        <f ca="1"/>
        <v>6035</v>
      </c>
      <c r="M6036" s="53">
        <f ca="1"/>
        <v>1916</v>
      </c>
      <c r="N6036" s="53">
        <f ca="1"/>
        <v>7</v>
      </c>
      <c r="O6036" s="53" t="str">
        <f ca="1"/>
        <v>1916-07</v>
      </c>
    </row>
    <row r="6037" spans="12:15" x14ac:dyDescent="0.4">
      <c r="L6037" s="56">
        <f ca="1"/>
        <v>6036</v>
      </c>
      <c r="M6037" s="53">
        <f ca="1"/>
        <v>1916</v>
      </c>
      <c r="N6037" s="53">
        <f ca="1"/>
        <v>7</v>
      </c>
      <c r="O6037" s="53" t="str">
        <f ca="1"/>
        <v>1916-07</v>
      </c>
    </row>
    <row r="6038" spans="12:15" x14ac:dyDescent="0.4">
      <c r="L6038" s="56">
        <f ca="1"/>
        <v>6037</v>
      </c>
      <c r="M6038" s="53">
        <f ca="1"/>
        <v>1916</v>
      </c>
      <c r="N6038" s="53">
        <f ca="1"/>
        <v>7</v>
      </c>
      <c r="O6038" s="53" t="str">
        <f ca="1"/>
        <v>1916-07</v>
      </c>
    </row>
    <row r="6039" spans="12:15" x14ac:dyDescent="0.4">
      <c r="L6039" s="56">
        <f ca="1"/>
        <v>6038</v>
      </c>
      <c r="M6039" s="53">
        <f ca="1"/>
        <v>1916</v>
      </c>
      <c r="N6039" s="53">
        <f ca="1"/>
        <v>7</v>
      </c>
      <c r="O6039" s="53" t="str">
        <f ca="1"/>
        <v>1916-07</v>
      </c>
    </row>
    <row r="6040" spans="12:15" x14ac:dyDescent="0.4">
      <c r="L6040" s="56">
        <f ca="1"/>
        <v>6039</v>
      </c>
      <c r="M6040" s="53">
        <f ca="1"/>
        <v>1916</v>
      </c>
      <c r="N6040" s="53">
        <f ca="1"/>
        <v>7</v>
      </c>
      <c r="O6040" s="53" t="str">
        <f ca="1"/>
        <v>1916-07</v>
      </c>
    </row>
    <row r="6041" spans="12:15" x14ac:dyDescent="0.4">
      <c r="L6041" s="56">
        <f ca="1"/>
        <v>6040</v>
      </c>
      <c r="M6041" s="53">
        <f ca="1"/>
        <v>1916</v>
      </c>
      <c r="N6041" s="53">
        <f ca="1"/>
        <v>7</v>
      </c>
      <c r="O6041" s="53" t="str">
        <f ca="1"/>
        <v>1916-07</v>
      </c>
    </row>
    <row r="6042" spans="12:15" x14ac:dyDescent="0.4">
      <c r="L6042" s="56">
        <f ca="1"/>
        <v>6041</v>
      </c>
      <c r="M6042" s="53">
        <f ca="1"/>
        <v>1916</v>
      </c>
      <c r="N6042" s="53">
        <f ca="1"/>
        <v>7</v>
      </c>
      <c r="O6042" s="53" t="str">
        <f ca="1"/>
        <v>1916-07</v>
      </c>
    </row>
    <row r="6043" spans="12:15" x14ac:dyDescent="0.4">
      <c r="L6043" s="56">
        <f ca="1"/>
        <v>6042</v>
      </c>
      <c r="M6043" s="53">
        <f ca="1"/>
        <v>1916</v>
      </c>
      <c r="N6043" s="53">
        <f ca="1"/>
        <v>7</v>
      </c>
      <c r="O6043" s="53" t="str">
        <f ca="1"/>
        <v>1916-07</v>
      </c>
    </row>
    <row r="6044" spans="12:15" x14ac:dyDescent="0.4">
      <c r="L6044" s="56">
        <f ca="1"/>
        <v>6043</v>
      </c>
      <c r="M6044" s="53">
        <f ca="1"/>
        <v>1916</v>
      </c>
      <c r="N6044" s="53">
        <f ca="1"/>
        <v>7</v>
      </c>
      <c r="O6044" s="53" t="str">
        <f ca="1"/>
        <v>1916-07</v>
      </c>
    </row>
    <row r="6045" spans="12:15" x14ac:dyDescent="0.4">
      <c r="L6045" s="56">
        <f ca="1"/>
        <v>6044</v>
      </c>
      <c r="M6045" s="53">
        <f ca="1"/>
        <v>1916</v>
      </c>
      <c r="N6045" s="53">
        <f ca="1"/>
        <v>7</v>
      </c>
      <c r="O6045" s="53" t="str">
        <f ca="1"/>
        <v>1916-07</v>
      </c>
    </row>
    <row r="6046" spans="12:15" x14ac:dyDescent="0.4">
      <c r="L6046" s="56">
        <f ca="1"/>
        <v>6045</v>
      </c>
      <c r="M6046" s="53">
        <f ca="1"/>
        <v>1916</v>
      </c>
      <c r="N6046" s="53">
        <f ca="1"/>
        <v>7</v>
      </c>
      <c r="O6046" s="53" t="str">
        <f ca="1"/>
        <v>1916-07</v>
      </c>
    </row>
    <row r="6047" spans="12:15" x14ac:dyDescent="0.4">
      <c r="L6047" s="56">
        <f ca="1"/>
        <v>6046</v>
      </c>
      <c r="M6047" s="53">
        <f ca="1"/>
        <v>1916</v>
      </c>
      <c r="N6047" s="53">
        <f ca="1"/>
        <v>7</v>
      </c>
      <c r="O6047" s="53" t="str">
        <f ca="1"/>
        <v>1916-07</v>
      </c>
    </row>
    <row r="6048" spans="12:15" x14ac:dyDescent="0.4">
      <c r="L6048" s="56">
        <f ca="1"/>
        <v>6047</v>
      </c>
      <c r="M6048" s="53">
        <f ca="1"/>
        <v>1916</v>
      </c>
      <c r="N6048" s="53">
        <f ca="1"/>
        <v>7</v>
      </c>
      <c r="O6048" s="53" t="str">
        <f ca="1"/>
        <v>1916-07</v>
      </c>
    </row>
    <row r="6049" spans="12:15" x14ac:dyDescent="0.4">
      <c r="L6049" s="56">
        <f ca="1"/>
        <v>6048</v>
      </c>
      <c r="M6049" s="53">
        <f ca="1"/>
        <v>1916</v>
      </c>
      <c r="N6049" s="53">
        <f ca="1"/>
        <v>7</v>
      </c>
      <c r="O6049" s="53" t="str">
        <f ca="1"/>
        <v>1916-07</v>
      </c>
    </row>
    <row r="6050" spans="12:15" x14ac:dyDescent="0.4">
      <c r="L6050" s="56">
        <f ca="1"/>
        <v>6049</v>
      </c>
      <c r="M6050" s="53">
        <f ca="1"/>
        <v>1916</v>
      </c>
      <c r="N6050" s="53">
        <f ca="1"/>
        <v>7</v>
      </c>
      <c r="O6050" s="53" t="str">
        <f ca="1"/>
        <v>1916-07</v>
      </c>
    </row>
    <row r="6051" spans="12:15" x14ac:dyDescent="0.4">
      <c r="L6051" s="56">
        <f ca="1"/>
        <v>6050</v>
      </c>
      <c r="M6051" s="53">
        <f ca="1"/>
        <v>1916</v>
      </c>
      <c r="N6051" s="53">
        <f ca="1"/>
        <v>7</v>
      </c>
      <c r="O6051" s="53" t="str">
        <f ca="1"/>
        <v>1916-07</v>
      </c>
    </row>
    <row r="6052" spans="12:15" x14ac:dyDescent="0.4">
      <c r="L6052" s="56">
        <f ca="1"/>
        <v>6051</v>
      </c>
      <c r="M6052" s="53">
        <f ca="1"/>
        <v>1916</v>
      </c>
      <c r="N6052" s="53">
        <f ca="1"/>
        <v>7</v>
      </c>
      <c r="O6052" s="53" t="str">
        <f ca="1"/>
        <v>1916-07</v>
      </c>
    </row>
    <row r="6053" spans="12:15" x14ac:dyDescent="0.4">
      <c r="L6053" s="56">
        <f ca="1"/>
        <v>6052</v>
      </c>
      <c r="M6053" s="53">
        <f ca="1"/>
        <v>1916</v>
      </c>
      <c r="N6053" s="53">
        <f ca="1"/>
        <v>7</v>
      </c>
      <c r="O6053" s="53" t="str">
        <f ca="1"/>
        <v>1916-07</v>
      </c>
    </row>
    <row r="6054" spans="12:15" x14ac:dyDescent="0.4">
      <c r="L6054" s="56">
        <f ca="1"/>
        <v>6053</v>
      </c>
      <c r="M6054" s="53">
        <f ca="1"/>
        <v>1916</v>
      </c>
      <c r="N6054" s="53">
        <f ca="1"/>
        <v>7</v>
      </c>
      <c r="O6054" s="53" t="str">
        <f ca="1"/>
        <v>1916-07</v>
      </c>
    </row>
    <row r="6055" spans="12:15" x14ac:dyDescent="0.4">
      <c r="L6055" s="56">
        <f ca="1"/>
        <v>6054</v>
      </c>
      <c r="M6055" s="53">
        <f ca="1"/>
        <v>1916</v>
      </c>
      <c r="N6055" s="53">
        <f ca="1"/>
        <v>7</v>
      </c>
      <c r="O6055" s="53" t="str">
        <f ca="1"/>
        <v>1916-07</v>
      </c>
    </row>
    <row r="6056" spans="12:15" x14ac:dyDescent="0.4">
      <c r="L6056" s="56">
        <f ca="1"/>
        <v>6055</v>
      </c>
      <c r="M6056" s="53">
        <f ca="1"/>
        <v>1916</v>
      </c>
      <c r="N6056" s="53">
        <f ca="1"/>
        <v>7</v>
      </c>
      <c r="O6056" s="53" t="str">
        <f ca="1"/>
        <v>1916-07</v>
      </c>
    </row>
    <row r="6057" spans="12:15" x14ac:dyDescent="0.4">
      <c r="L6057" s="56">
        <f ca="1"/>
        <v>6056</v>
      </c>
      <c r="M6057" s="53">
        <f ca="1"/>
        <v>1916</v>
      </c>
      <c r="N6057" s="53">
        <f ca="1"/>
        <v>7</v>
      </c>
      <c r="O6057" s="53" t="str">
        <f ca="1"/>
        <v>1916-07</v>
      </c>
    </row>
    <row r="6058" spans="12:15" x14ac:dyDescent="0.4">
      <c r="L6058" s="56">
        <f ca="1"/>
        <v>6057</v>
      </c>
      <c r="M6058" s="53">
        <f ca="1"/>
        <v>1916</v>
      </c>
      <c r="N6058" s="53">
        <f ca="1"/>
        <v>7</v>
      </c>
      <c r="O6058" s="53" t="str">
        <f ca="1"/>
        <v>1916-07</v>
      </c>
    </row>
    <row r="6059" spans="12:15" x14ac:dyDescent="0.4">
      <c r="L6059" s="56">
        <f ca="1"/>
        <v>6058</v>
      </c>
      <c r="M6059" s="53">
        <f ca="1"/>
        <v>1916</v>
      </c>
      <c r="N6059" s="53">
        <f ca="1"/>
        <v>8</v>
      </c>
      <c r="O6059" s="53" t="str">
        <f ca="1"/>
        <v>1916-08</v>
      </c>
    </row>
    <row r="6060" spans="12:15" x14ac:dyDescent="0.4">
      <c r="L6060" s="56">
        <f ca="1"/>
        <v>6059</v>
      </c>
      <c r="M6060" s="53">
        <f ca="1"/>
        <v>1916</v>
      </c>
      <c r="N6060" s="53">
        <f ca="1"/>
        <v>8</v>
      </c>
      <c r="O6060" s="53" t="str">
        <f ca="1"/>
        <v>1916-08</v>
      </c>
    </row>
    <row r="6061" spans="12:15" x14ac:dyDescent="0.4">
      <c r="L6061" s="56">
        <f ca="1"/>
        <v>6060</v>
      </c>
      <c r="M6061" s="53">
        <f ca="1"/>
        <v>1916</v>
      </c>
      <c r="N6061" s="53">
        <f ca="1"/>
        <v>8</v>
      </c>
      <c r="O6061" s="53" t="str">
        <f ca="1"/>
        <v>1916-08</v>
      </c>
    </row>
    <row r="6062" spans="12:15" x14ac:dyDescent="0.4">
      <c r="L6062" s="56">
        <f ca="1"/>
        <v>6061</v>
      </c>
      <c r="M6062" s="53">
        <f ca="1"/>
        <v>1916</v>
      </c>
      <c r="N6062" s="53">
        <f ca="1"/>
        <v>8</v>
      </c>
      <c r="O6062" s="53" t="str">
        <f ca="1"/>
        <v>1916-08</v>
      </c>
    </row>
    <row r="6063" spans="12:15" x14ac:dyDescent="0.4">
      <c r="L6063" s="56">
        <f ca="1"/>
        <v>6062</v>
      </c>
      <c r="M6063" s="53">
        <f ca="1"/>
        <v>1916</v>
      </c>
      <c r="N6063" s="53">
        <f ca="1"/>
        <v>8</v>
      </c>
      <c r="O6063" s="53" t="str">
        <f ca="1"/>
        <v>1916-08</v>
      </c>
    </row>
    <row r="6064" spans="12:15" x14ac:dyDescent="0.4">
      <c r="L6064" s="56">
        <f ca="1"/>
        <v>6063</v>
      </c>
      <c r="M6064" s="53">
        <f ca="1"/>
        <v>1916</v>
      </c>
      <c r="N6064" s="53">
        <f ca="1"/>
        <v>8</v>
      </c>
      <c r="O6064" s="53" t="str">
        <f ca="1"/>
        <v>1916-08</v>
      </c>
    </row>
    <row r="6065" spans="12:15" x14ac:dyDescent="0.4">
      <c r="L6065" s="56">
        <f ca="1"/>
        <v>6064</v>
      </c>
      <c r="M6065" s="53">
        <f ca="1"/>
        <v>1916</v>
      </c>
      <c r="N6065" s="53">
        <f ca="1"/>
        <v>8</v>
      </c>
      <c r="O6065" s="53" t="str">
        <f ca="1"/>
        <v>1916-08</v>
      </c>
    </row>
    <row r="6066" spans="12:15" x14ac:dyDescent="0.4">
      <c r="L6066" s="56">
        <f ca="1"/>
        <v>6065</v>
      </c>
      <c r="M6066" s="53">
        <f ca="1"/>
        <v>1916</v>
      </c>
      <c r="N6066" s="53">
        <f ca="1"/>
        <v>8</v>
      </c>
      <c r="O6066" s="53" t="str">
        <f ca="1"/>
        <v>1916-08</v>
      </c>
    </row>
    <row r="6067" spans="12:15" x14ac:dyDescent="0.4">
      <c r="L6067" s="56">
        <f ca="1"/>
        <v>6066</v>
      </c>
      <c r="M6067" s="53">
        <f ca="1"/>
        <v>1916</v>
      </c>
      <c r="N6067" s="53">
        <f ca="1"/>
        <v>8</v>
      </c>
      <c r="O6067" s="53" t="str">
        <f ca="1"/>
        <v>1916-08</v>
      </c>
    </row>
    <row r="6068" spans="12:15" x14ac:dyDescent="0.4">
      <c r="L6068" s="56">
        <f ca="1"/>
        <v>6067</v>
      </c>
      <c r="M6068" s="53">
        <f ca="1"/>
        <v>1916</v>
      </c>
      <c r="N6068" s="53">
        <f ca="1"/>
        <v>8</v>
      </c>
      <c r="O6068" s="53" t="str">
        <f ca="1"/>
        <v>1916-08</v>
      </c>
    </row>
    <row r="6069" spans="12:15" x14ac:dyDescent="0.4">
      <c r="L6069" s="56">
        <f ca="1"/>
        <v>6068</v>
      </c>
      <c r="M6069" s="53">
        <f ca="1"/>
        <v>1916</v>
      </c>
      <c r="N6069" s="53">
        <f ca="1"/>
        <v>8</v>
      </c>
      <c r="O6069" s="53" t="str">
        <f ca="1"/>
        <v>1916-08</v>
      </c>
    </row>
    <row r="6070" spans="12:15" x14ac:dyDescent="0.4">
      <c r="L6070" s="56">
        <f ca="1"/>
        <v>6069</v>
      </c>
      <c r="M6070" s="53">
        <f ca="1"/>
        <v>1916</v>
      </c>
      <c r="N6070" s="53">
        <f ca="1"/>
        <v>8</v>
      </c>
      <c r="O6070" s="53" t="str">
        <f ca="1"/>
        <v>1916-08</v>
      </c>
    </row>
    <row r="6071" spans="12:15" x14ac:dyDescent="0.4">
      <c r="L6071" s="56">
        <f ca="1"/>
        <v>6070</v>
      </c>
      <c r="M6071" s="53">
        <f ca="1"/>
        <v>1916</v>
      </c>
      <c r="N6071" s="53">
        <f ca="1"/>
        <v>8</v>
      </c>
      <c r="O6071" s="53" t="str">
        <f ca="1"/>
        <v>1916-08</v>
      </c>
    </row>
    <row r="6072" spans="12:15" x14ac:dyDescent="0.4">
      <c r="L6072" s="56">
        <f ca="1"/>
        <v>6071</v>
      </c>
      <c r="M6072" s="53">
        <f ca="1"/>
        <v>1916</v>
      </c>
      <c r="N6072" s="53">
        <f ca="1"/>
        <v>8</v>
      </c>
      <c r="O6072" s="53" t="str">
        <f ca="1"/>
        <v>1916-08</v>
      </c>
    </row>
    <row r="6073" spans="12:15" x14ac:dyDescent="0.4">
      <c r="L6073" s="56">
        <f ca="1"/>
        <v>6072</v>
      </c>
      <c r="M6073" s="53">
        <f ca="1"/>
        <v>1916</v>
      </c>
      <c r="N6073" s="53">
        <f ca="1"/>
        <v>8</v>
      </c>
      <c r="O6073" s="53" t="str">
        <f ca="1"/>
        <v>1916-08</v>
      </c>
    </row>
    <row r="6074" spans="12:15" x14ac:dyDescent="0.4">
      <c r="L6074" s="56">
        <f ca="1"/>
        <v>6073</v>
      </c>
      <c r="M6074" s="53">
        <f ca="1"/>
        <v>1916</v>
      </c>
      <c r="N6074" s="53">
        <f ca="1"/>
        <v>8</v>
      </c>
      <c r="O6074" s="53" t="str">
        <f ca="1"/>
        <v>1916-08</v>
      </c>
    </row>
    <row r="6075" spans="12:15" x14ac:dyDescent="0.4">
      <c r="L6075" s="56">
        <f ca="1"/>
        <v>6074</v>
      </c>
      <c r="M6075" s="53">
        <f ca="1"/>
        <v>1916</v>
      </c>
      <c r="N6075" s="53">
        <f ca="1"/>
        <v>8</v>
      </c>
      <c r="O6075" s="53" t="str">
        <f ca="1"/>
        <v>1916-08</v>
      </c>
    </row>
    <row r="6076" spans="12:15" x14ac:dyDescent="0.4">
      <c r="L6076" s="56">
        <f ca="1"/>
        <v>6075</v>
      </c>
      <c r="M6076" s="53">
        <f ca="1"/>
        <v>1916</v>
      </c>
      <c r="N6076" s="53">
        <f ca="1"/>
        <v>8</v>
      </c>
      <c r="O6076" s="53" t="str">
        <f ca="1"/>
        <v>1916-08</v>
      </c>
    </row>
    <row r="6077" spans="12:15" x14ac:dyDescent="0.4">
      <c r="L6077" s="56">
        <f ca="1"/>
        <v>6076</v>
      </c>
      <c r="M6077" s="53">
        <f ca="1"/>
        <v>1916</v>
      </c>
      <c r="N6077" s="53">
        <f ca="1"/>
        <v>8</v>
      </c>
      <c r="O6077" s="53" t="str">
        <f ca="1"/>
        <v>1916-08</v>
      </c>
    </row>
    <row r="6078" spans="12:15" x14ac:dyDescent="0.4">
      <c r="L6078" s="56">
        <f ca="1"/>
        <v>6077</v>
      </c>
      <c r="M6078" s="53">
        <f ca="1"/>
        <v>1916</v>
      </c>
      <c r="N6078" s="53">
        <f ca="1"/>
        <v>8</v>
      </c>
      <c r="O6078" s="53" t="str">
        <f ca="1"/>
        <v>1916-08</v>
      </c>
    </row>
    <row r="6079" spans="12:15" x14ac:dyDescent="0.4">
      <c r="L6079" s="56">
        <f ca="1"/>
        <v>6078</v>
      </c>
      <c r="M6079" s="53">
        <f ca="1"/>
        <v>1916</v>
      </c>
      <c r="N6079" s="53">
        <f ca="1"/>
        <v>8</v>
      </c>
      <c r="O6079" s="53" t="str">
        <f ca="1"/>
        <v>1916-08</v>
      </c>
    </row>
    <row r="6080" spans="12:15" x14ac:dyDescent="0.4">
      <c r="L6080" s="56">
        <f ca="1"/>
        <v>6079</v>
      </c>
      <c r="M6080" s="53">
        <f ca="1"/>
        <v>1916</v>
      </c>
      <c r="N6080" s="53">
        <f ca="1"/>
        <v>8</v>
      </c>
      <c r="O6080" s="53" t="str">
        <f ca="1"/>
        <v>1916-08</v>
      </c>
    </row>
    <row r="6081" spans="12:15" x14ac:dyDescent="0.4">
      <c r="L6081" s="56">
        <f ca="1"/>
        <v>6080</v>
      </c>
      <c r="M6081" s="53">
        <f ca="1"/>
        <v>1916</v>
      </c>
      <c r="N6081" s="53">
        <f ca="1"/>
        <v>8</v>
      </c>
      <c r="O6081" s="53" t="str">
        <f ca="1"/>
        <v>1916-08</v>
      </c>
    </row>
    <row r="6082" spans="12:15" x14ac:dyDescent="0.4">
      <c r="L6082" s="56">
        <f ca="1"/>
        <v>6081</v>
      </c>
      <c r="M6082" s="53">
        <f ca="1"/>
        <v>1916</v>
      </c>
      <c r="N6082" s="53">
        <f ca="1"/>
        <v>8</v>
      </c>
      <c r="O6082" s="53" t="str">
        <f ca="1"/>
        <v>1916-08</v>
      </c>
    </row>
    <row r="6083" spans="12:15" x14ac:dyDescent="0.4">
      <c r="L6083" s="56">
        <f ca="1"/>
        <v>6082</v>
      </c>
      <c r="M6083" s="53">
        <f ca="1"/>
        <v>1916</v>
      </c>
      <c r="N6083" s="53">
        <f ca="1"/>
        <v>8</v>
      </c>
      <c r="O6083" s="53" t="str">
        <f ca="1"/>
        <v>1916-08</v>
      </c>
    </row>
    <row r="6084" spans="12:15" x14ac:dyDescent="0.4">
      <c r="L6084" s="56">
        <f ca="1"/>
        <v>6083</v>
      </c>
      <c r="M6084" s="53">
        <f ca="1"/>
        <v>1916</v>
      </c>
      <c r="N6084" s="53">
        <f ca="1"/>
        <v>8</v>
      </c>
      <c r="O6084" s="53" t="str">
        <f ca="1"/>
        <v>1916-08</v>
      </c>
    </row>
    <row r="6085" spans="12:15" x14ac:dyDescent="0.4">
      <c r="L6085" s="56">
        <f ca="1"/>
        <v>6084</v>
      </c>
      <c r="M6085" s="53">
        <f ca="1"/>
        <v>1916</v>
      </c>
      <c r="N6085" s="53">
        <f ca="1"/>
        <v>8</v>
      </c>
      <c r="O6085" s="53" t="str">
        <f ca="1"/>
        <v>1916-08</v>
      </c>
    </row>
    <row r="6086" spans="12:15" x14ac:dyDescent="0.4">
      <c r="L6086" s="56">
        <f ca="1"/>
        <v>6085</v>
      </c>
      <c r="M6086" s="53">
        <f ca="1"/>
        <v>1916</v>
      </c>
      <c r="N6086" s="53">
        <f ca="1"/>
        <v>8</v>
      </c>
      <c r="O6086" s="53" t="str">
        <f ca="1"/>
        <v>1916-08</v>
      </c>
    </row>
    <row r="6087" spans="12:15" x14ac:dyDescent="0.4">
      <c r="L6087" s="56">
        <f ca="1"/>
        <v>6086</v>
      </c>
      <c r="M6087" s="53">
        <f ca="1"/>
        <v>1916</v>
      </c>
      <c r="N6087" s="53">
        <f ca="1"/>
        <v>8</v>
      </c>
      <c r="O6087" s="53" t="str">
        <f ca="1"/>
        <v>1916-08</v>
      </c>
    </row>
    <row r="6088" spans="12:15" x14ac:dyDescent="0.4">
      <c r="L6088" s="56">
        <f ca="1"/>
        <v>6087</v>
      </c>
      <c r="M6088" s="53">
        <f ca="1"/>
        <v>1916</v>
      </c>
      <c r="N6088" s="53">
        <f ca="1"/>
        <v>8</v>
      </c>
      <c r="O6088" s="53" t="str">
        <f ca="1"/>
        <v>1916-08</v>
      </c>
    </row>
    <row r="6089" spans="12:15" x14ac:dyDescent="0.4">
      <c r="L6089" s="56">
        <f ca="1"/>
        <v>6088</v>
      </c>
      <c r="M6089" s="53">
        <f ca="1"/>
        <v>1916</v>
      </c>
      <c r="N6089" s="53">
        <f ca="1"/>
        <v>8</v>
      </c>
      <c r="O6089" s="53" t="str">
        <f ca="1"/>
        <v>1916-08</v>
      </c>
    </row>
    <row r="6090" spans="12:15" x14ac:dyDescent="0.4">
      <c r="L6090" s="56">
        <f ca="1"/>
        <v>6089</v>
      </c>
      <c r="M6090" s="53">
        <f ca="1"/>
        <v>1916</v>
      </c>
      <c r="N6090" s="53">
        <f ca="1"/>
        <v>9</v>
      </c>
      <c r="O6090" s="53" t="str">
        <f ca="1"/>
        <v>1916-09</v>
      </c>
    </row>
    <row r="6091" spans="12:15" x14ac:dyDescent="0.4">
      <c r="L6091" s="56">
        <f ca="1"/>
        <v>6090</v>
      </c>
      <c r="M6091" s="53">
        <f ca="1"/>
        <v>1916</v>
      </c>
      <c r="N6091" s="53">
        <f ca="1"/>
        <v>9</v>
      </c>
      <c r="O6091" s="53" t="str">
        <f ca="1"/>
        <v>1916-09</v>
      </c>
    </row>
    <row r="6092" spans="12:15" x14ac:dyDescent="0.4">
      <c r="L6092" s="56">
        <f ca="1"/>
        <v>6091</v>
      </c>
      <c r="M6092" s="53">
        <f ca="1"/>
        <v>1916</v>
      </c>
      <c r="N6092" s="53">
        <f ca="1"/>
        <v>9</v>
      </c>
      <c r="O6092" s="53" t="str">
        <f ca="1"/>
        <v>1916-09</v>
      </c>
    </row>
    <row r="6093" spans="12:15" x14ac:dyDescent="0.4">
      <c r="L6093" s="56">
        <f ca="1"/>
        <v>6092</v>
      </c>
      <c r="M6093" s="53">
        <f ca="1"/>
        <v>1916</v>
      </c>
      <c r="N6093" s="53">
        <f ca="1"/>
        <v>9</v>
      </c>
      <c r="O6093" s="53" t="str">
        <f ca="1"/>
        <v>1916-09</v>
      </c>
    </row>
    <row r="6094" spans="12:15" x14ac:dyDescent="0.4">
      <c r="L6094" s="56">
        <f ca="1"/>
        <v>6093</v>
      </c>
      <c r="M6094" s="53">
        <f ca="1"/>
        <v>1916</v>
      </c>
      <c r="N6094" s="53">
        <f ca="1"/>
        <v>9</v>
      </c>
      <c r="O6094" s="53" t="str">
        <f ca="1"/>
        <v>1916-09</v>
      </c>
    </row>
    <row r="6095" spans="12:15" x14ac:dyDescent="0.4">
      <c r="L6095" s="56">
        <f ca="1"/>
        <v>6094</v>
      </c>
      <c r="M6095" s="53">
        <f ca="1"/>
        <v>1916</v>
      </c>
      <c r="N6095" s="53">
        <f ca="1"/>
        <v>9</v>
      </c>
      <c r="O6095" s="53" t="str">
        <f ca="1"/>
        <v>1916-09</v>
      </c>
    </row>
    <row r="6096" spans="12:15" x14ac:dyDescent="0.4">
      <c r="L6096" s="56">
        <f ca="1"/>
        <v>6095</v>
      </c>
      <c r="M6096" s="53">
        <f ca="1"/>
        <v>1916</v>
      </c>
      <c r="N6096" s="53">
        <f ca="1"/>
        <v>9</v>
      </c>
      <c r="O6096" s="53" t="str">
        <f ca="1"/>
        <v>1916-09</v>
      </c>
    </row>
    <row r="6097" spans="12:15" x14ac:dyDescent="0.4">
      <c r="L6097" s="56">
        <f ca="1"/>
        <v>6096</v>
      </c>
      <c r="M6097" s="53">
        <f ca="1"/>
        <v>1916</v>
      </c>
      <c r="N6097" s="53">
        <f ca="1"/>
        <v>9</v>
      </c>
      <c r="O6097" s="53" t="str">
        <f ca="1"/>
        <v>1916-09</v>
      </c>
    </row>
    <row r="6098" spans="12:15" x14ac:dyDescent="0.4">
      <c r="L6098" s="56">
        <f ca="1"/>
        <v>6097</v>
      </c>
      <c r="M6098" s="53">
        <f ca="1"/>
        <v>1916</v>
      </c>
      <c r="N6098" s="53">
        <f ca="1"/>
        <v>9</v>
      </c>
      <c r="O6098" s="53" t="str">
        <f ca="1"/>
        <v>1916-09</v>
      </c>
    </row>
    <row r="6099" spans="12:15" x14ac:dyDescent="0.4">
      <c r="L6099" s="56">
        <f ca="1"/>
        <v>6098</v>
      </c>
      <c r="M6099" s="53">
        <f ca="1"/>
        <v>1916</v>
      </c>
      <c r="N6099" s="53">
        <f ca="1"/>
        <v>9</v>
      </c>
      <c r="O6099" s="53" t="str">
        <f ca="1"/>
        <v>1916-09</v>
      </c>
    </row>
    <row r="6100" spans="12:15" x14ac:dyDescent="0.4">
      <c r="L6100" s="56">
        <f ca="1"/>
        <v>6099</v>
      </c>
      <c r="M6100" s="53">
        <f ca="1"/>
        <v>1916</v>
      </c>
      <c r="N6100" s="53">
        <f ca="1"/>
        <v>9</v>
      </c>
      <c r="O6100" s="53" t="str">
        <f ca="1"/>
        <v>1916-09</v>
      </c>
    </row>
    <row r="6101" spans="12:15" x14ac:dyDescent="0.4">
      <c r="L6101" s="56">
        <f ca="1"/>
        <v>6100</v>
      </c>
      <c r="M6101" s="53">
        <f ca="1"/>
        <v>1916</v>
      </c>
      <c r="N6101" s="53">
        <f ca="1"/>
        <v>9</v>
      </c>
      <c r="O6101" s="53" t="str">
        <f ca="1"/>
        <v>1916-09</v>
      </c>
    </row>
    <row r="6102" spans="12:15" x14ac:dyDescent="0.4">
      <c r="L6102" s="56">
        <f ca="1"/>
        <v>6101</v>
      </c>
      <c r="M6102" s="53">
        <f ca="1"/>
        <v>1916</v>
      </c>
      <c r="N6102" s="53">
        <f ca="1"/>
        <v>9</v>
      </c>
      <c r="O6102" s="53" t="str">
        <f ca="1"/>
        <v>1916-09</v>
      </c>
    </row>
    <row r="6103" spans="12:15" x14ac:dyDescent="0.4">
      <c r="L6103" s="56">
        <f ca="1"/>
        <v>6102</v>
      </c>
      <c r="M6103" s="53">
        <f ca="1"/>
        <v>1916</v>
      </c>
      <c r="N6103" s="53">
        <f ca="1"/>
        <v>9</v>
      </c>
      <c r="O6103" s="53" t="str">
        <f ca="1"/>
        <v>1916-09</v>
      </c>
    </row>
    <row r="6104" spans="12:15" x14ac:dyDescent="0.4">
      <c r="L6104" s="56">
        <f ca="1"/>
        <v>6103</v>
      </c>
      <c r="M6104" s="53">
        <f ca="1"/>
        <v>1916</v>
      </c>
      <c r="N6104" s="53">
        <f ca="1"/>
        <v>9</v>
      </c>
      <c r="O6104" s="53" t="str">
        <f ca="1"/>
        <v>1916-09</v>
      </c>
    </row>
    <row r="6105" spans="12:15" x14ac:dyDescent="0.4">
      <c r="L6105" s="56">
        <f ca="1"/>
        <v>6104</v>
      </c>
      <c r="M6105" s="53">
        <f ca="1"/>
        <v>1916</v>
      </c>
      <c r="N6105" s="53">
        <f ca="1"/>
        <v>9</v>
      </c>
      <c r="O6105" s="53" t="str">
        <f ca="1"/>
        <v>1916-09</v>
      </c>
    </row>
    <row r="6106" spans="12:15" x14ac:dyDescent="0.4">
      <c r="L6106" s="56">
        <f ca="1"/>
        <v>6105</v>
      </c>
      <c r="M6106" s="53">
        <f ca="1"/>
        <v>1916</v>
      </c>
      <c r="N6106" s="53">
        <f ca="1"/>
        <v>9</v>
      </c>
      <c r="O6106" s="53" t="str">
        <f ca="1"/>
        <v>1916-09</v>
      </c>
    </row>
    <row r="6107" spans="12:15" x14ac:dyDescent="0.4">
      <c r="L6107" s="56">
        <f ca="1"/>
        <v>6106</v>
      </c>
      <c r="M6107" s="53">
        <f ca="1"/>
        <v>1916</v>
      </c>
      <c r="N6107" s="53">
        <f ca="1"/>
        <v>9</v>
      </c>
      <c r="O6107" s="53" t="str">
        <f ca="1"/>
        <v>1916-09</v>
      </c>
    </row>
    <row r="6108" spans="12:15" x14ac:dyDescent="0.4">
      <c r="L6108" s="56">
        <f ca="1"/>
        <v>6107</v>
      </c>
      <c r="M6108" s="53">
        <f ca="1"/>
        <v>1916</v>
      </c>
      <c r="N6108" s="53">
        <f ca="1"/>
        <v>9</v>
      </c>
      <c r="O6108" s="53" t="str">
        <f ca="1"/>
        <v>1916-09</v>
      </c>
    </row>
    <row r="6109" spans="12:15" x14ac:dyDescent="0.4">
      <c r="L6109" s="56">
        <f ca="1"/>
        <v>6108</v>
      </c>
      <c r="M6109" s="53">
        <f ca="1"/>
        <v>1916</v>
      </c>
      <c r="N6109" s="53">
        <f ca="1"/>
        <v>9</v>
      </c>
      <c r="O6109" s="53" t="str">
        <f ca="1"/>
        <v>1916-09</v>
      </c>
    </row>
    <row r="6110" spans="12:15" x14ac:dyDescent="0.4">
      <c r="L6110" s="56">
        <f ca="1"/>
        <v>6109</v>
      </c>
      <c r="M6110" s="53">
        <f ca="1"/>
        <v>1916</v>
      </c>
      <c r="N6110" s="53">
        <f ca="1"/>
        <v>9</v>
      </c>
      <c r="O6110" s="53" t="str">
        <f ca="1"/>
        <v>1916-09</v>
      </c>
    </row>
    <row r="6111" spans="12:15" x14ac:dyDescent="0.4">
      <c r="L6111" s="56">
        <f ca="1"/>
        <v>6110</v>
      </c>
      <c r="M6111" s="53">
        <f ca="1"/>
        <v>1916</v>
      </c>
      <c r="N6111" s="53">
        <f ca="1"/>
        <v>9</v>
      </c>
      <c r="O6111" s="53" t="str">
        <f ca="1"/>
        <v>1916-09</v>
      </c>
    </row>
    <row r="6112" spans="12:15" x14ac:dyDescent="0.4">
      <c r="L6112" s="56">
        <f ca="1"/>
        <v>6111</v>
      </c>
      <c r="M6112" s="53">
        <f ca="1"/>
        <v>1916</v>
      </c>
      <c r="N6112" s="53">
        <f ca="1"/>
        <v>9</v>
      </c>
      <c r="O6112" s="53" t="str">
        <f ca="1"/>
        <v>1916-09</v>
      </c>
    </row>
    <row r="6113" spans="12:15" x14ac:dyDescent="0.4">
      <c r="L6113" s="56">
        <f ca="1"/>
        <v>6112</v>
      </c>
      <c r="M6113" s="53">
        <f ca="1"/>
        <v>1916</v>
      </c>
      <c r="N6113" s="53">
        <f ca="1"/>
        <v>9</v>
      </c>
      <c r="O6113" s="53" t="str">
        <f ca="1"/>
        <v>1916-09</v>
      </c>
    </row>
    <row r="6114" spans="12:15" x14ac:dyDescent="0.4">
      <c r="L6114" s="56">
        <f ca="1"/>
        <v>6113</v>
      </c>
      <c r="M6114" s="53">
        <f ca="1"/>
        <v>1916</v>
      </c>
      <c r="N6114" s="53">
        <f ca="1"/>
        <v>9</v>
      </c>
      <c r="O6114" s="53" t="str">
        <f ca="1"/>
        <v>1916-09</v>
      </c>
    </row>
    <row r="6115" spans="12:15" x14ac:dyDescent="0.4">
      <c r="L6115" s="56">
        <f ca="1"/>
        <v>6114</v>
      </c>
      <c r="M6115" s="53">
        <f ca="1"/>
        <v>1916</v>
      </c>
      <c r="N6115" s="53">
        <f ca="1"/>
        <v>9</v>
      </c>
      <c r="O6115" s="53" t="str">
        <f ca="1"/>
        <v>1916-09</v>
      </c>
    </row>
    <row r="6116" spans="12:15" x14ac:dyDescent="0.4">
      <c r="L6116" s="56">
        <f ca="1"/>
        <v>6115</v>
      </c>
      <c r="M6116" s="53">
        <f ca="1"/>
        <v>1916</v>
      </c>
      <c r="N6116" s="53">
        <f ca="1"/>
        <v>9</v>
      </c>
      <c r="O6116" s="53" t="str">
        <f ca="1"/>
        <v>1916-09</v>
      </c>
    </row>
    <row r="6117" spans="12:15" x14ac:dyDescent="0.4">
      <c r="L6117" s="56">
        <f ca="1"/>
        <v>6116</v>
      </c>
      <c r="M6117" s="53">
        <f ca="1"/>
        <v>1916</v>
      </c>
      <c r="N6117" s="53">
        <f ca="1"/>
        <v>9</v>
      </c>
      <c r="O6117" s="53" t="str">
        <f ca="1"/>
        <v>1916-09</v>
      </c>
    </row>
    <row r="6118" spans="12:15" x14ac:dyDescent="0.4">
      <c r="L6118" s="56">
        <f ca="1"/>
        <v>6117</v>
      </c>
      <c r="M6118" s="53">
        <f ca="1"/>
        <v>1916</v>
      </c>
      <c r="N6118" s="53">
        <f ca="1"/>
        <v>9</v>
      </c>
      <c r="O6118" s="53" t="str">
        <f ca="1"/>
        <v>1916-09</v>
      </c>
    </row>
    <row r="6119" spans="12:15" x14ac:dyDescent="0.4">
      <c r="L6119" s="56">
        <f ca="1"/>
        <v>6118</v>
      </c>
      <c r="M6119" s="53">
        <f ca="1"/>
        <v>1916</v>
      </c>
      <c r="N6119" s="53">
        <f ca="1"/>
        <v>9</v>
      </c>
      <c r="O6119" s="53" t="str">
        <f ca="1"/>
        <v>1916-09</v>
      </c>
    </row>
    <row r="6120" spans="12:15" x14ac:dyDescent="0.4">
      <c r="L6120" s="56">
        <f ca="1"/>
        <v>6119</v>
      </c>
      <c r="M6120" s="53">
        <f ca="1"/>
        <v>1916</v>
      </c>
      <c r="N6120" s="53">
        <f ca="1"/>
        <v>10</v>
      </c>
      <c r="O6120" s="53" t="str">
        <f ca="1"/>
        <v>1916-10</v>
      </c>
    </row>
    <row r="6121" spans="12:15" x14ac:dyDescent="0.4">
      <c r="L6121" s="56">
        <f ca="1"/>
        <v>6120</v>
      </c>
      <c r="M6121" s="53">
        <f ca="1"/>
        <v>1916</v>
      </c>
      <c r="N6121" s="53">
        <f ca="1"/>
        <v>10</v>
      </c>
      <c r="O6121" s="53" t="str">
        <f ca="1"/>
        <v>1916-10</v>
      </c>
    </row>
    <row r="6122" spans="12:15" x14ac:dyDescent="0.4">
      <c r="L6122" s="56">
        <f ca="1"/>
        <v>6121</v>
      </c>
      <c r="M6122" s="53">
        <f ca="1"/>
        <v>1916</v>
      </c>
      <c r="N6122" s="53">
        <f ca="1"/>
        <v>10</v>
      </c>
      <c r="O6122" s="53" t="str">
        <f ca="1"/>
        <v>1916-10</v>
      </c>
    </row>
    <row r="6123" spans="12:15" x14ac:dyDescent="0.4">
      <c r="L6123" s="56">
        <f ca="1"/>
        <v>6122</v>
      </c>
      <c r="M6123" s="53">
        <f ca="1"/>
        <v>1916</v>
      </c>
      <c r="N6123" s="53">
        <f ca="1"/>
        <v>10</v>
      </c>
      <c r="O6123" s="53" t="str">
        <f ca="1"/>
        <v>1916-10</v>
      </c>
    </row>
    <row r="6124" spans="12:15" x14ac:dyDescent="0.4">
      <c r="L6124" s="56">
        <f ca="1"/>
        <v>6123</v>
      </c>
      <c r="M6124" s="53">
        <f ca="1"/>
        <v>1916</v>
      </c>
      <c r="N6124" s="53">
        <f ca="1"/>
        <v>10</v>
      </c>
      <c r="O6124" s="53" t="str">
        <f ca="1"/>
        <v>1916-10</v>
      </c>
    </row>
    <row r="6125" spans="12:15" x14ac:dyDescent="0.4">
      <c r="L6125" s="56">
        <f ca="1"/>
        <v>6124</v>
      </c>
      <c r="M6125" s="53">
        <f ca="1"/>
        <v>1916</v>
      </c>
      <c r="N6125" s="53">
        <f ca="1"/>
        <v>10</v>
      </c>
      <c r="O6125" s="53" t="str">
        <f ca="1"/>
        <v>1916-10</v>
      </c>
    </row>
    <row r="6126" spans="12:15" x14ac:dyDescent="0.4">
      <c r="L6126" s="56">
        <f ca="1"/>
        <v>6125</v>
      </c>
      <c r="M6126" s="53">
        <f ca="1"/>
        <v>1916</v>
      </c>
      <c r="N6126" s="53">
        <f ca="1"/>
        <v>10</v>
      </c>
      <c r="O6126" s="53" t="str">
        <f ca="1"/>
        <v>1916-10</v>
      </c>
    </row>
    <row r="6127" spans="12:15" x14ac:dyDescent="0.4">
      <c r="L6127" s="56">
        <f ca="1"/>
        <v>6126</v>
      </c>
      <c r="M6127" s="53">
        <f ca="1"/>
        <v>1916</v>
      </c>
      <c r="N6127" s="53">
        <f ca="1"/>
        <v>10</v>
      </c>
      <c r="O6127" s="53" t="str">
        <f ca="1"/>
        <v>1916-10</v>
      </c>
    </row>
    <row r="6128" spans="12:15" x14ac:dyDescent="0.4">
      <c r="L6128" s="56">
        <f ca="1"/>
        <v>6127</v>
      </c>
      <c r="M6128" s="53">
        <f ca="1"/>
        <v>1916</v>
      </c>
      <c r="N6128" s="53">
        <f ca="1"/>
        <v>10</v>
      </c>
      <c r="O6128" s="53" t="str">
        <f ca="1"/>
        <v>1916-10</v>
      </c>
    </row>
    <row r="6129" spans="12:15" x14ac:dyDescent="0.4">
      <c r="L6129" s="56">
        <f ca="1"/>
        <v>6128</v>
      </c>
      <c r="M6129" s="53">
        <f ca="1"/>
        <v>1916</v>
      </c>
      <c r="N6129" s="53">
        <f ca="1"/>
        <v>10</v>
      </c>
      <c r="O6129" s="53" t="str">
        <f ca="1"/>
        <v>1916-10</v>
      </c>
    </row>
    <row r="6130" spans="12:15" x14ac:dyDescent="0.4">
      <c r="L6130" s="56">
        <f ca="1"/>
        <v>6129</v>
      </c>
      <c r="M6130" s="53">
        <f ca="1"/>
        <v>1916</v>
      </c>
      <c r="N6130" s="53">
        <f ca="1"/>
        <v>10</v>
      </c>
      <c r="O6130" s="53" t="str">
        <f ca="1"/>
        <v>1916-10</v>
      </c>
    </row>
    <row r="6131" spans="12:15" x14ac:dyDescent="0.4">
      <c r="L6131" s="56">
        <f ca="1"/>
        <v>6130</v>
      </c>
      <c r="M6131" s="53">
        <f ca="1"/>
        <v>1916</v>
      </c>
      <c r="N6131" s="53">
        <f ca="1"/>
        <v>10</v>
      </c>
      <c r="O6131" s="53" t="str">
        <f ca="1"/>
        <v>1916-10</v>
      </c>
    </row>
    <row r="6132" spans="12:15" x14ac:dyDescent="0.4">
      <c r="L6132" s="56">
        <f ca="1"/>
        <v>6131</v>
      </c>
      <c r="M6132" s="53">
        <f ca="1"/>
        <v>1916</v>
      </c>
      <c r="N6132" s="53">
        <f ca="1"/>
        <v>10</v>
      </c>
      <c r="O6132" s="53" t="str">
        <f ca="1"/>
        <v>1916-10</v>
      </c>
    </row>
    <row r="6133" spans="12:15" x14ac:dyDescent="0.4">
      <c r="L6133" s="56">
        <f ca="1"/>
        <v>6132</v>
      </c>
      <c r="M6133" s="53">
        <f ca="1"/>
        <v>1916</v>
      </c>
      <c r="N6133" s="53">
        <f ca="1"/>
        <v>10</v>
      </c>
      <c r="O6133" s="53" t="str">
        <f ca="1"/>
        <v>1916-10</v>
      </c>
    </row>
    <row r="6134" spans="12:15" x14ac:dyDescent="0.4">
      <c r="L6134" s="56">
        <f ca="1"/>
        <v>6133</v>
      </c>
      <c r="M6134" s="53">
        <f ca="1"/>
        <v>1916</v>
      </c>
      <c r="N6134" s="53">
        <f ca="1"/>
        <v>10</v>
      </c>
      <c r="O6134" s="53" t="str">
        <f ca="1"/>
        <v>1916-10</v>
      </c>
    </row>
    <row r="6135" spans="12:15" x14ac:dyDescent="0.4">
      <c r="L6135" s="56">
        <f ca="1"/>
        <v>6134</v>
      </c>
      <c r="M6135" s="53">
        <f ca="1"/>
        <v>1916</v>
      </c>
      <c r="N6135" s="53">
        <f ca="1"/>
        <v>10</v>
      </c>
      <c r="O6135" s="53" t="str">
        <f ca="1"/>
        <v>1916-10</v>
      </c>
    </row>
    <row r="6136" spans="12:15" x14ac:dyDescent="0.4">
      <c r="L6136" s="56">
        <f ca="1"/>
        <v>6135</v>
      </c>
      <c r="M6136" s="53">
        <f ca="1"/>
        <v>1916</v>
      </c>
      <c r="N6136" s="53">
        <f ca="1"/>
        <v>10</v>
      </c>
      <c r="O6136" s="53" t="str">
        <f ca="1"/>
        <v>1916-10</v>
      </c>
    </row>
    <row r="6137" spans="12:15" x14ac:dyDescent="0.4">
      <c r="L6137" s="56">
        <f ca="1"/>
        <v>6136</v>
      </c>
      <c r="M6137" s="53">
        <f ca="1"/>
        <v>1916</v>
      </c>
      <c r="N6137" s="53">
        <f ca="1"/>
        <v>10</v>
      </c>
      <c r="O6137" s="53" t="str">
        <f ca="1"/>
        <v>1916-10</v>
      </c>
    </row>
    <row r="6138" spans="12:15" x14ac:dyDescent="0.4">
      <c r="L6138" s="56">
        <f ca="1"/>
        <v>6137</v>
      </c>
      <c r="M6138" s="53">
        <f ca="1"/>
        <v>1916</v>
      </c>
      <c r="N6138" s="53">
        <f ca="1"/>
        <v>10</v>
      </c>
      <c r="O6138" s="53" t="str">
        <f ca="1"/>
        <v>1916-10</v>
      </c>
    </row>
    <row r="6139" spans="12:15" x14ac:dyDescent="0.4">
      <c r="L6139" s="56">
        <f ca="1"/>
        <v>6138</v>
      </c>
      <c r="M6139" s="53">
        <f ca="1"/>
        <v>1916</v>
      </c>
      <c r="N6139" s="53">
        <f ca="1"/>
        <v>10</v>
      </c>
      <c r="O6139" s="53" t="str">
        <f ca="1"/>
        <v>1916-10</v>
      </c>
    </row>
    <row r="6140" spans="12:15" x14ac:dyDescent="0.4">
      <c r="L6140" s="56">
        <f ca="1"/>
        <v>6139</v>
      </c>
      <c r="M6140" s="53">
        <f ca="1"/>
        <v>1916</v>
      </c>
      <c r="N6140" s="53">
        <f ca="1"/>
        <v>10</v>
      </c>
      <c r="O6140" s="53" t="str">
        <f ca="1"/>
        <v>1916-10</v>
      </c>
    </row>
    <row r="6141" spans="12:15" x14ac:dyDescent="0.4">
      <c r="L6141" s="56">
        <f ca="1"/>
        <v>6140</v>
      </c>
      <c r="M6141" s="53">
        <f ca="1"/>
        <v>1916</v>
      </c>
      <c r="N6141" s="53">
        <f ca="1"/>
        <v>10</v>
      </c>
      <c r="O6141" s="53" t="str">
        <f ca="1"/>
        <v>1916-10</v>
      </c>
    </row>
    <row r="6142" spans="12:15" x14ac:dyDescent="0.4">
      <c r="L6142" s="56">
        <f ca="1"/>
        <v>6141</v>
      </c>
      <c r="M6142" s="53">
        <f ca="1"/>
        <v>1916</v>
      </c>
      <c r="N6142" s="53">
        <f ca="1"/>
        <v>10</v>
      </c>
      <c r="O6142" s="53" t="str">
        <f ca="1"/>
        <v>1916-10</v>
      </c>
    </row>
    <row r="6143" spans="12:15" x14ac:dyDescent="0.4">
      <c r="L6143" s="56">
        <f ca="1"/>
        <v>6142</v>
      </c>
      <c r="M6143" s="53">
        <f ca="1"/>
        <v>1916</v>
      </c>
      <c r="N6143" s="53">
        <f ca="1"/>
        <v>10</v>
      </c>
      <c r="O6143" s="53" t="str">
        <f ca="1"/>
        <v>1916-10</v>
      </c>
    </row>
    <row r="6144" spans="12:15" x14ac:dyDescent="0.4">
      <c r="L6144" s="56">
        <f ca="1"/>
        <v>6143</v>
      </c>
      <c r="M6144" s="53">
        <f ca="1"/>
        <v>1916</v>
      </c>
      <c r="N6144" s="53">
        <f ca="1"/>
        <v>10</v>
      </c>
      <c r="O6144" s="53" t="str">
        <f ca="1"/>
        <v>1916-10</v>
      </c>
    </row>
    <row r="6145" spans="12:15" x14ac:dyDescent="0.4">
      <c r="L6145" s="56">
        <f ca="1"/>
        <v>6144</v>
      </c>
      <c r="M6145" s="53">
        <f ca="1"/>
        <v>1916</v>
      </c>
      <c r="N6145" s="53">
        <f ca="1"/>
        <v>10</v>
      </c>
      <c r="O6145" s="53" t="str">
        <f ca="1"/>
        <v>1916-10</v>
      </c>
    </row>
    <row r="6146" spans="12:15" x14ac:dyDescent="0.4">
      <c r="L6146" s="56">
        <f ca="1"/>
        <v>6145</v>
      </c>
      <c r="M6146" s="53">
        <f ca="1"/>
        <v>1916</v>
      </c>
      <c r="N6146" s="53">
        <f ca="1"/>
        <v>10</v>
      </c>
      <c r="O6146" s="53" t="str">
        <f ca="1"/>
        <v>1916-10</v>
      </c>
    </row>
    <row r="6147" spans="12:15" x14ac:dyDescent="0.4">
      <c r="L6147" s="56">
        <f ca="1"/>
        <v>6146</v>
      </c>
      <c r="M6147" s="53">
        <f ca="1"/>
        <v>1916</v>
      </c>
      <c r="N6147" s="53">
        <f ca="1"/>
        <v>10</v>
      </c>
      <c r="O6147" s="53" t="str">
        <f ca="1"/>
        <v>1916-10</v>
      </c>
    </row>
    <row r="6148" spans="12:15" x14ac:dyDescent="0.4">
      <c r="L6148" s="56">
        <f ca="1"/>
        <v>6147</v>
      </c>
      <c r="M6148" s="53">
        <f ca="1"/>
        <v>1916</v>
      </c>
      <c r="N6148" s="53">
        <f ca="1"/>
        <v>10</v>
      </c>
      <c r="O6148" s="53" t="str">
        <f ca="1"/>
        <v>1916-10</v>
      </c>
    </row>
    <row r="6149" spans="12:15" x14ac:dyDescent="0.4">
      <c r="L6149" s="56">
        <f ca="1"/>
        <v>6148</v>
      </c>
      <c r="M6149" s="53">
        <f ca="1"/>
        <v>1916</v>
      </c>
      <c r="N6149" s="53">
        <f ca="1"/>
        <v>10</v>
      </c>
      <c r="O6149" s="53" t="str">
        <f ca="1"/>
        <v>1916-10</v>
      </c>
    </row>
    <row r="6150" spans="12:15" x14ac:dyDescent="0.4">
      <c r="L6150" s="56">
        <f ca="1"/>
        <v>6149</v>
      </c>
      <c r="M6150" s="53">
        <f ca="1"/>
        <v>1916</v>
      </c>
      <c r="N6150" s="53">
        <f ca="1"/>
        <v>10</v>
      </c>
      <c r="O6150" s="53" t="str">
        <f ca="1"/>
        <v>1916-10</v>
      </c>
    </row>
    <row r="6151" spans="12:15" x14ac:dyDescent="0.4">
      <c r="L6151" s="56">
        <f ca="1"/>
        <v>6150</v>
      </c>
      <c r="M6151" s="53">
        <f ca="1"/>
        <v>1916</v>
      </c>
      <c r="N6151" s="53">
        <f ca="1"/>
        <v>11</v>
      </c>
      <c r="O6151" s="53" t="str">
        <f ca="1"/>
        <v>1916-11</v>
      </c>
    </row>
    <row r="6152" spans="12:15" x14ac:dyDescent="0.4">
      <c r="L6152" s="56">
        <f ca="1"/>
        <v>6151</v>
      </c>
      <c r="M6152" s="53">
        <f ca="1"/>
        <v>1916</v>
      </c>
      <c r="N6152" s="53">
        <f ca="1"/>
        <v>11</v>
      </c>
      <c r="O6152" s="53" t="str">
        <f ca="1"/>
        <v>1916-11</v>
      </c>
    </row>
    <row r="6153" spans="12:15" x14ac:dyDescent="0.4">
      <c r="L6153" s="56">
        <f ca="1"/>
        <v>6152</v>
      </c>
      <c r="M6153" s="53">
        <f ca="1"/>
        <v>1916</v>
      </c>
      <c r="N6153" s="53">
        <f ca="1"/>
        <v>11</v>
      </c>
      <c r="O6153" s="53" t="str">
        <f ca="1"/>
        <v>1916-11</v>
      </c>
    </row>
    <row r="6154" spans="12:15" x14ac:dyDescent="0.4">
      <c r="L6154" s="56">
        <f ca="1"/>
        <v>6153</v>
      </c>
      <c r="M6154" s="53">
        <f ca="1"/>
        <v>1916</v>
      </c>
      <c r="N6154" s="53">
        <f ca="1"/>
        <v>11</v>
      </c>
      <c r="O6154" s="53" t="str">
        <f ca="1"/>
        <v>1916-11</v>
      </c>
    </row>
    <row r="6155" spans="12:15" x14ac:dyDescent="0.4">
      <c r="L6155" s="56">
        <f ca="1"/>
        <v>6154</v>
      </c>
      <c r="M6155" s="53">
        <f ca="1"/>
        <v>1916</v>
      </c>
      <c r="N6155" s="53">
        <f ca="1"/>
        <v>11</v>
      </c>
      <c r="O6155" s="53" t="str">
        <f ca="1"/>
        <v>1916-11</v>
      </c>
    </row>
    <row r="6156" spans="12:15" x14ac:dyDescent="0.4">
      <c r="L6156" s="56">
        <f ca="1"/>
        <v>6155</v>
      </c>
      <c r="M6156" s="53">
        <f ca="1"/>
        <v>1916</v>
      </c>
      <c r="N6156" s="53">
        <f ca="1"/>
        <v>11</v>
      </c>
      <c r="O6156" s="53" t="str">
        <f ca="1"/>
        <v>1916-11</v>
      </c>
    </row>
    <row r="6157" spans="12:15" x14ac:dyDescent="0.4">
      <c r="L6157" s="56">
        <f ca="1"/>
        <v>6156</v>
      </c>
      <c r="M6157" s="53">
        <f ca="1"/>
        <v>1916</v>
      </c>
      <c r="N6157" s="53">
        <f ca="1"/>
        <v>11</v>
      </c>
      <c r="O6157" s="53" t="str">
        <f ca="1"/>
        <v>1916-11</v>
      </c>
    </row>
    <row r="6158" spans="12:15" x14ac:dyDescent="0.4">
      <c r="L6158" s="56">
        <f ca="1"/>
        <v>6157</v>
      </c>
      <c r="M6158" s="53">
        <f ca="1"/>
        <v>1916</v>
      </c>
      <c r="N6158" s="53">
        <f ca="1"/>
        <v>11</v>
      </c>
      <c r="O6158" s="53" t="str">
        <f ca="1"/>
        <v>1916-11</v>
      </c>
    </row>
    <row r="6159" spans="12:15" x14ac:dyDescent="0.4">
      <c r="L6159" s="56">
        <f ca="1"/>
        <v>6158</v>
      </c>
      <c r="M6159" s="53">
        <f ca="1"/>
        <v>1916</v>
      </c>
      <c r="N6159" s="53">
        <f ca="1"/>
        <v>11</v>
      </c>
      <c r="O6159" s="53" t="str">
        <f ca="1"/>
        <v>1916-11</v>
      </c>
    </row>
    <row r="6160" spans="12:15" x14ac:dyDescent="0.4">
      <c r="L6160" s="56">
        <f ca="1"/>
        <v>6159</v>
      </c>
      <c r="M6160" s="53">
        <f ca="1"/>
        <v>1916</v>
      </c>
      <c r="N6160" s="53">
        <f ca="1"/>
        <v>11</v>
      </c>
      <c r="O6160" s="53" t="str">
        <f ca="1"/>
        <v>1916-11</v>
      </c>
    </row>
    <row r="6161" spans="12:15" x14ac:dyDescent="0.4">
      <c r="L6161" s="56">
        <f ca="1"/>
        <v>6160</v>
      </c>
      <c r="M6161" s="53">
        <f ca="1"/>
        <v>1916</v>
      </c>
      <c r="N6161" s="53">
        <f ca="1"/>
        <v>11</v>
      </c>
      <c r="O6161" s="53" t="str">
        <f ca="1"/>
        <v>1916-11</v>
      </c>
    </row>
    <row r="6162" spans="12:15" x14ac:dyDescent="0.4">
      <c r="L6162" s="56">
        <f ca="1"/>
        <v>6161</v>
      </c>
      <c r="M6162" s="53">
        <f ca="1"/>
        <v>1916</v>
      </c>
      <c r="N6162" s="53">
        <f ca="1"/>
        <v>11</v>
      </c>
      <c r="O6162" s="53" t="str">
        <f ca="1"/>
        <v>1916-11</v>
      </c>
    </row>
    <row r="6163" spans="12:15" x14ac:dyDescent="0.4">
      <c r="L6163" s="56">
        <f ca="1"/>
        <v>6162</v>
      </c>
      <c r="M6163" s="53">
        <f ca="1"/>
        <v>1916</v>
      </c>
      <c r="N6163" s="53">
        <f ca="1"/>
        <v>11</v>
      </c>
      <c r="O6163" s="53" t="str">
        <f ca="1"/>
        <v>1916-11</v>
      </c>
    </row>
    <row r="6164" spans="12:15" x14ac:dyDescent="0.4">
      <c r="L6164" s="56">
        <f ca="1"/>
        <v>6163</v>
      </c>
      <c r="M6164" s="53">
        <f ca="1"/>
        <v>1916</v>
      </c>
      <c r="N6164" s="53">
        <f ca="1"/>
        <v>11</v>
      </c>
      <c r="O6164" s="53" t="str">
        <f ca="1"/>
        <v>1916-11</v>
      </c>
    </row>
    <row r="6165" spans="12:15" x14ac:dyDescent="0.4">
      <c r="L6165" s="56">
        <f ca="1"/>
        <v>6164</v>
      </c>
      <c r="M6165" s="53">
        <f ca="1"/>
        <v>1916</v>
      </c>
      <c r="N6165" s="53">
        <f ca="1"/>
        <v>11</v>
      </c>
      <c r="O6165" s="53" t="str">
        <f ca="1"/>
        <v>1916-11</v>
      </c>
    </row>
    <row r="6166" spans="12:15" x14ac:dyDescent="0.4">
      <c r="L6166" s="56">
        <f ca="1"/>
        <v>6165</v>
      </c>
      <c r="M6166" s="53">
        <f ca="1"/>
        <v>1916</v>
      </c>
      <c r="N6166" s="53">
        <f ca="1"/>
        <v>11</v>
      </c>
      <c r="O6166" s="53" t="str">
        <f ca="1"/>
        <v>1916-11</v>
      </c>
    </row>
    <row r="6167" spans="12:15" x14ac:dyDescent="0.4">
      <c r="L6167" s="56">
        <f ca="1"/>
        <v>6166</v>
      </c>
      <c r="M6167" s="53">
        <f ca="1"/>
        <v>1916</v>
      </c>
      <c r="N6167" s="53">
        <f ca="1"/>
        <v>11</v>
      </c>
      <c r="O6167" s="53" t="str">
        <f ca="1"/>
        <v>1916-11</v>
      </c>
    </row>
    <row r="6168" spans="12:15" x14ac:dyDescent="0.4">
      <c r="L6168" s="56">
        <f ca="1"/>
        <v>6167</v>
      </c>
      <c r="M6168" s="53">
        <f ca="1"/>
        <v>1916</v>
      </c>
      <c r="N6168" s="53">
        <f ca="1"/>
        <v>11</v>
      </c>
      <c r="O6168" s="53" t="str">
        <f ca="1"/>
        <v>1916-11</v>
      </c>
    </row>
    <row r="6169" spans="12:15" x14ac:dyDescent="0.4">
      <c r="L6169" s="56">
        <f ca="1"/>
        <v>6168</v>
      </c>
      <c r="M6169" s="53">
        <f ca="1"/>
        <v>1916</v>
      </c>
      <c r="N6169" s="53">
        <f ca="1"/>
        <v>11</v>
      </c>
      <c r="O6169" s="53" t="str">
        <f ca="1"/>
        <v>1916-11</v>
      </c>
    </row>
    <row r="6170" spans="12:15" x14ac:dyDescent="0.4">
      <c r="L6170" s="56">
        <f ca="1"/>
        <v>6169</v>
      </c>
      <c r="M6170" s="53">
        <f ca="1"/>
        <v>1916</v>
      </c>
      <c r="N6170" s="53">
        <f ca="1"/>
        <v>11</v>
      </c>
      <c r="O6170" s="53" t="str">
        <f ca="1"/>
        <v>1916-11</v>
      </c>
    </row>
    <row r="6171" spans="12:15" x14ac:dyDescent="0.4">
      <c r="L6171" s="56">
        <f ca="1"/>
        <v>6170</v>
      </c>
      <c r="M6171" s="53">
        <f ca="1"/>
        <v>1916</v>
      </c>
      <c r="N6171" s="53">
        <f ca="1"/>
        <v>11</v>
      </c>
      <c r="O6171" s="53" t="str">
        <f ca="1"/>
        <v>1916-11</v>
      </c>
    </row>
    <row r="6172" spans="12:15" x14ac:dyDescent="0.4">
      <c r="L6172" s="56">
        <f ca="1"/>
        <v>6171</v>
      </c>
      <c r="M6172" s="53">
        <f ca="1"/>
        <v>1916</v>
      </c>
      <c r="N6172" s="53">
        <f ca="1"/>
        <v>11</v>
      </c>
      <c r="O6172" s="53" t="str">
        <f ca="1"/>
        <v>1916-11</v>
      </c>
    </row>
    <row r="6173" spans="12:15" x14ac:dyDescent="0.4">
      <c r="L6173" s="56">
        <f ca="1"/>
        <v>6172</v>
      </c>
      <c r="M6173" s="53">
        <f ca="1"/>
        <v>1916</v>
      </c>
      <c r="N6173" s="53">
        <f ca="1"/>
        <v>11</v>
      </c>
      <c r="O6173" s="53" t="str">
        <f ca="1"/>
        <v>1916-11</v>
      </c>
    </row>
    <row r="6174" spans="12:15" x14ac:dyDescent="0.4">
      <c r="L6174" s="56">
        <f ca="1"/>
        <v>6173</v>
      </c>
      <c r="M6174" s="53">
        <f ca="1"/>
        <v>1916</v>
      </c>
      <c r="N6174" s="53">
        <f ca="1"/>
        <v>11</v>
      </c>
      <c r="O6174" s="53" t="str">
        <f ca="1"/>
        <v>1916-11</v>
      </c>
    </row>
    <row r="6175" spans="12:15" x14ac:dyDescent="0.4">
      <c r="L6175" s="56">
        <f ca="1"/>
        <v>6174</v>
      </c>
      <c r="M6175" s="53">
        <f ca="1"/>
        <v>1916</v>
      </c>
      <c r="N6175" s="53">
        <f ca="1"/>
        <v>11</v>
      </c>
      <c r="O6175" s="53" t="str">
        <f ca="1"/>
        <v>1916-11</v>
      </c>
    </row>
    <row r="6176" spans="12:15" x14ac:dyDescent="0.4">
      <c r="L6176" s="56">
        <f ca="1"/>
        <v>6175</v>
      </c>
      <c r="M6176" s="53">
        <f ca="1"/>
        <v>1916</v>
      </c>
      <c r="N6176" s="53">
        <f ca="1"/>
        <v>11</v>
      </c>
      <c r="O6176" s="53" t="str">
        <f ca="1"/>
        <v>1916-11</v>
      </c>
    </row>
    <row r="6177" spans="12:15" x14ac:dyDescent="0.4">
      <c r="L6177" s="56">
        <f ca="1"/>
        <v>6176</v>
      </c>
      <c r="M6177" s="53">
        <f ca="1"/>
        <v>1916</v>
      </c>
      <c r="N6177" s="53">
        <f ca="1"/>
        <v>11</v>
      </c>
      <c r="O6177" s="53" t="str">
        <f ca="1"/>
        <v>1916-11</v>
      </c>
    </row>
    <row r="6178" spans="12:15" x14ac:dyDescent="0.4">
      <c r="L6178" s="56">
        <f ca="1"/>
        <v>6177</v>
      </c>
      <c r="M6178" s="53">
        <f ca="1"/>
        <v>1916</v>
      </c>
      <c r="N6178" s="53">
        <f ca="1"/>
        <v>11</v>
      </c>
      <c r="O6178" s="53" t="str">
        <f ca="1"/>
        <v>1916-11</v>
      </c>
    </row>
    <row r="6179" spans="12:15" x14ac:dyDescent="0.4">
      <c r="L6179" s="56">
        <f ca="1"/>
        <v>6178</v>
      </c>
      <c r="M6179" s="53">
        <f ca="1"/>
        <v>1916</v>
      </c>
      <c r="N6179" s="53">
        <f ca="1"/>
        <v>11</v>
      </c>
      <c r="O6179" s="53" t="str">
        <f ca="1"/>
        <v>1916-11</v>
      </c>
    </row>
    <row r="6180" spans="12:15" x14ac:dyDescent="0.4">
      <c r="L6180" s="56">
        <f ca="1"/>
        <v>6179</v>
      </c>
      <c r="M6180" s="53">
        <f ca="1"/>
        <v>1916</v>
      </c>
      <c r="N6180" s="53">
        <f ca="1"/>
        <v>11</v>
      </c>
      <c r="O6180" s="53" t="str">
        <f ca="1"/>
        <v>1916-11</v>
      </c>
    </row>
    <row r="6181" spans="12:15" x14ac:dyDescent="0.4">
      <c r="L6181" s="56">
        <f ca="1"/>
        <v>6180</v>
      </c>
      <c r="M6181" s="53">
        <f ca="1"/>
        <v>1916</v>
      </c>
      <c r="N6181" s="53">
        <f ca="1"/>
        <v>12</v>
      </c>
      <c r="O6181" s="53" t="str">
        <f ca="1"/>
        <v>1916-12</v>
      </c>
    </row>
    <row r="6182" spans="12:15" x14ac:dyDescent="0.4">
      <c r="L6182" s="56">
        <f ca="1"/>
        <v>6181</v>
      </c>
      <c r="M6182" s="53">
        <f ca="1"/>
        <v>1916</v>
      </c>
      <c r="N6182" s="53">
        <f ca="1"/>
        <v>12</v>
      </c>
      <c r="O6182" s="53" t="str">
        <f ca="1"/>
        <v>1916-12</v>
      </c>
    </row>
    <row r="6183" spans="12:15" x14ac:dyDescent="0.4">
      <c r="L6183" s="56">
        <f ca="1"/>
        <v>6182</v>
      </c>
      <c r="M6183" s="53">
        <f ca="1"/>
        <v>1916</v>
      </c>
      <c r="N6183" s="53">
        <f ca="1"/>
        <v>12</v>
      </c>
      <c r="O6183" s="53" t="str">
        <f ca="1"/>
        <v>1916-12</v>
      </c>
    </row>
    <row r="6184" spans="12:15" x14ac:dyDescent="0.4">
      <c r="L6184" s="56">
        <f ca="1"/>
        <v>6183</v>
      </c>
      <c r="M6184" s="53">
        <f ca="1"/>
        <v>1916</v>
      </c>
      <c r="N6184" s="53">
        <f ca="1"/>
        <v>12</v>
      </c>
      <c r="O6184" s="53" t="str">
        <f ca="1"/>
        <v>1916-12</v>
      </c>
    </row>
    <row r="6185" spans="12:15" x14ac:dyDescent="0.4">
      <c r="L6185" s="56">
        <f ca="1"/>
        <v>6184</v>
      </c>
      <c r="M6185" s="53">
        <f ca="1"/>
        <v>1916</v>
      </c>
      <c r="N6185" s="53">
        <f ca="1"/>
        <v>12</v>
      </c>
      <c r="O6185" s="53" t="str">
        <f ca="1"/>
        <v>1916-12</v>
      </c>
    </row>
    <row r="6186" spans="12:15" x14ac:dyDescent="0.4">
      <c r="L6186" s="56">
        <f ca="1"/>
        <v>6185</v>
      </c>
      <c r="M6186" s="53">
        <f ca="1"/>
        <v>1916</v>
      </c>
      <c r="N6186" s="53">
        <f ca="1"/>
        <v>12</v>
      </c>
      <c r="O6186" s="53" t="str">
        <f ca="1"/>
        <v>1916-12</v>
      </c>
    </row>
    <row r="6187" spans="12:15" x14ac:dyDescent="0.4">
      <c r="L6187" s="56">
        <f ca="1"/>
        <v>6186</v>
      </c>
      <c r="M6187" s="53">
        <f ca="1"/>
        <v>1916</v>
      </c>
      <c r="N6187" s="53">
        <f ca="1"/>
        <v>12</v>
      </c>
      <c r="O6187" s="53" t="str">
        <f ca="1"/>
        <v>1916-12</v>
      </c>
    </row>
    <row r="6188" spans="12:15" x14ac:dyDescent="0.4">
      <c r="L6188" s="56">
        <f ca="1"/>
        <v>6187</v>
      </c>
      <c r="M6188" s="53">
        <f ca="1"/>
        <v>1916</v>
      </c>
      <c r="N6188" s="53">
        <f ca="1"/>
        <v>12</v>
      </c>
      <c r="O6188" s="53" t="str">
        <f ca="1"/>
        <v>1916-12</v>
      </c>
    </row>
    <row r="6189" spans="12:15" x14ac:dyDescent="0.4">
      <c r="L6189" s="56">
        <f ca="1"/>
        <v>6188</v>
      </c>
      <c r="M6189" s="53">
        <f ca="1"/>
        <v>1916</v>
      </c>
      <c r="N6189" s="53">
        <f ca="1"/>
        <v>12</v>
      </c>
      <c r="O6189" s="53" t="str">
        <f ca="1"/>
        <v>1916-12</v>
      </c>
    </row>
    <row r="6190" spans="12:15" x14ac:dyDescent="0.4">
      <c r="L6190" s="56">
        <f ca="1"/>
        <v>6189</v>
      </c>
      <c r="M6190" s="53">
        <f ca="1"/>
        <v>1916</v>
      </c>
      <c r="N6190" s="53">
        <f ca="1"/>
        <v>12</v>
      </c>
      <c r="O6190" s="53" t="str">
        <f ca="1"/>
        <v>1916-12</v>
      </c>
    </row>
    <row r="6191" spans="12:15" x14ac:dyDescent="0.4">
      <c r="L6191" s="56">
        <f ca="1"/>
        <v>6190</v>
      </c>
      <c r="M6191" s="53">
        <f ca="1"/>
        <v>1916</v>
      </c>
      <c r="N6191" s="53">
        <f ca="1"/>
        <v>12</v>
      </c>
      <c r="O6191" s="53" t="str">
        <f ca="1"/>
        <v>1916-12</v>
      </c>
    </row>
    <row r="6192" spans="12:15" x14ac:dyDescent="0.4">
      <c r="L6192" s="56">
        <f ca="1"/>
        <v>6191</v>
      </c>
      <c r="M6192" s="53">
        <f ca="1"/>
        <v>1916</v>
      </c>
      <c r="N6192" s="53">
        <f ca="1"/>
        <v>12</v>
      </c>
      <c r="O6192" s="53" t="str">
        <f ca="1"/>
        <v>1916-12</v>
      </c>
    </row>
    <row r="6193" spans="12:15" x14ac:dyDescent="0.4">
      <c r="L6193" s="56">
        <f ca="1"/>
        <v>6192</v>
      </c>
      <c r="M6193" s="53">
        <f ca="1"/>
        <v>1916</v>
      </c>
      <c r="N6193" s="53">
        <f ca="1"/>
        <v>12</v>
      </c>
      <c r="O6193" s="53" t="str">
        <f ca="1"/>
        <v>1916-12</v>
      </c>
    </row>
    <row r="6194" spans="12:15" x14ac:dyDescent="0.4">
      <c r="L6194" s="56">
        <f ca="1"/>
        <v>6193</v>
      </c>
      <c r="M6194" s="53">
        <f ca="1"/>
        <v>1916</v>
      </c>
      <c r="N6194" s="53">
        <f ca="1"/>
        <v>12</v>
      </c>
      <c r="O6194" s="53" t="str">
        <f ca="1"/>
        <v>1916-12</v>
      </c>
    </row>
    <row r="6195" spans="12:15" x14ac:dyDescent="0.4">
      <c r="L6195" s="56">
        <f ca="1"/>
        <v>6194</v>
      </c>
      <c r="M6195" s="53">
        <f ca="1"/>
        <v>1916</v>
      </c>
      <c r="N6195" s="53">
        <f ca="1"/>
        <v>12</v>
      </c>
      <c r="O6195" s="53" t="str">
        <f ca="1"/>
        <v>1916-12</v>
      </c>
    </row>
    <row r="6196" spans="12:15" x14ac:dyDescent="0.4">
      <c r="L6196" s="56">
        <f ca="1"/>
        <v>6195</v>
      </c>
      <c r="M6196" s="53">
        <f ca="1"/>
        <v>1916</v>
      </c>
      <c r="N6196" s="53">
        <f ca="1"/>
        <v>12</v>
      </c>
      <c r="O6196" s="53" t="str">
        <f ca="1"/>
        <v>1916-12</v>
      </c>
    </row>
    <row r="6197" spans="12:15" x14ac:dyDescent="0.4">
      <c r="L6197" s="56">
        <f ca="1"/>
        <v>6196</v>
      </c>
      <c r="M6197" s="53">
        <f ca="1"/>
        <v>1916</v>
      </c>
      <c r="N6197" s="53">
        <f ca="1"/>
        <v>12</v>
      </c>
      <c r="O6197" s="53" t="str">
        <f ca="1"/>
        <v>1916-12</v>
      </c>
    </row>
    <row r="6198" spans="12:15" x14ac:dyDescent="0.4">
      <c r="L6198" s="56">
        <f ca="1"/>
        <v>6197</v>
      </c>
      <c r="M6198" s="53">
        <f ca="1"/>
        <v>1916</v>
      </c>
      <c r="N6198" s="53">
        <f ca="1"/>
        <v>12</v>
      </c>
      <c r="O6198" s="53" t="str">
        <f ca="1"/>
        <v>1916-12</v>
      </c>
    </row>
    <row r="6199" spans="12:15" x14ac:dyDescent="0.4">
      <c r="L6199" s="56">
        <f ca="1"/>
        <v>6198</v>
      </c>
      <c r="M6199" s="53">
        <f ca="1"/>
        <v>1916</v>
      </c>
      <c r="N6199" s="53">
        <f ca="1"/>
        <v>12</v>
      </c>
      <c r="O6199" s="53" t="str">
        <f ca="1"/>
        <v>1916-12</v>
      </c>
    </row>
    <row r="6200" spans="12:15" x14ac:dyDescent="0.4">
      <c r="L6200" s="56">
        <f ca="1"/>
        <v>6199</v>
      </c>
      <c r="M6200" s="53">
        <f ca="1"/>
        <v>1916</v>
      </c>
      <c r="N6200" s="53">
        <f ca="1"/>
        <v>12</v>
      </c>
      <c r="O6200" s="53" t="str">
        <f ca="1"/>
        <v>1916-12</v>
      </c>
    </row>
    <row r="6201" spans="12:15" x14ac:dyDescent="0.4">
      <c r="L6201" s="56">
        <f ca="1"/>
        <v>6200</v>
      </c>
      <c r="M6201" s="53">
        <f ca="1"/>
        <v>1916</v>
      </c>
      <c r="N6201" s="53">
        <f ca="1"/>
        <v>12</v>
      </c>
      <c r="O6201" s="53" t="str">
        <f ca="1"/>
        <v>1916-12</v>
      </c>
    </row>
    <row r="6202" spans="12:15" x14ac:dyDescent="0.4">
      <c r="L6202" s="56">
        <f ca="1"/>
        <v>6201</v>
      </c>
      <c r="M6202" s="53">
        <f ca="1"/>
        <v>1916</v>
      </c>
      <c r="N6202" s="53">
        <f ca="1"/>
        <v>12</v>
      </c>
      <c r="O6202" s="53" t="str">
        <f ca="1"/>
        <v>1916-12</v>
      </c>
    </row>
    <row r="6203" spans="12:15" x14ac:dyDescent="0.4">
      <c r="L6203" s="56">
        <f ca="1"/>
        <v>6202</v>
      </c>
      <c r="M6203" s="53">
        <f ca="1"/>
        <v>1916</v>
      </c>
      <c r="N6203" s="53">
        <f ca="1"/>
        <v>12</v>
      </c>
      <c r="O6203" s="53" t="str">
        <f ca="1"/>
        <v>1916-12</v>
      </c>
    </row>
    <row r="6204" spans="12:15" x14ac:dyDescent="0.4">
      <c r="L6204" s="56">
        <f ca="1"/>
        <v>6203</v>
      </c>
      <c r="M6204" s="53">
        <f ca="1"/>
        <v>1916</v>
      </c>
      <c r="N6204" s="53">
        <f ca="1"/>
        <v>12</v>
      </c>
      <c r="O6204" s="53" t="str">
        <f ca="1"/>
        <v>1916-12</v>
      </c>
    </row>
    <row r="6205" spans="12:15" x14ac:dyDescent="0.4">
      <c r="L6205" s="56">
        <f ca="1"/>
        <v>6204</v>
      </c>
      <c r="M6205" s="53">
        <f ca="1"/>
        <v>1916</v>
      </c>
      <c r="N6205" s="53">
        <f ca="1"/>
        <v>12</v>
      </c>
      <c r="O6205" s="53" t="str">
        <f ca="1"/>
        <v>1916-12</v>
      </c>
    </row>
    <row r="6206" spans="12:15" x14ac:dyDescent="0.4">
      <c r="L6206" s="56">
        <f ca="1"/>
        <v>6205</v>
      </c>
      <c r="M6206" s="53">
        <f ca="1"/>
        <v>1916</v>
      </c>
      <c r="N6206" s="53">
        <f ca="1"/>
        <v>12</v>
      </c>
      <c r="O6206" s="53" t="str">
        <f ca="1"/>
        <v>1916-12</v>
      </c>
    </row>
    <row r="6207" spans="12:15" x14ac:dyDescent="0.4">
      <c r="L6207" s="56">
        <f ca="1"/>
        <v>6206</v>
      </c>
      <c r="M6207" s="53">
        <f ca="1"/>
        <v>1916</v>
      </c>
      <c r="N6207" s="53">
        <f ca="1"/>
        <v>12</v>
      </c>
      <c r="O6207" s="53" t="str">
        <f ca="1"/>
        <v>1916-12</v>
      </c>
    </row>
    <row r="6208" spans="12:15" x14ac:dyDescent="0.4">
      <c r="L6208" s="56">
        <f ca="1"/>
        <v>6207</v>
      </c>
      <c r="M6208" s="53">
        <f ca="1"/>
        <v>1916</v>
      </c>
      <c r="N6208" s="53">
        <f ca="1"/>
        <v>12</v>
      </c>
      <c r="O6208" s="53" t="str">
        <f ca="1"/>
        <v>1916-12</v>
      </c>
    </row>
    <row r="6209" spans="12:15" x14ac:dyDescent="0.4">
      <c r="L6209" s="56">
        <f ca="1"/>
        <v>6208</v>
      </c>
      <c r="M6209" s="53">
        <f ca="1"/>
        <v>1916</v>
      </c>
      <c r="N6209" s="53">
        <f ca="1"/>
        <v>12</v>
      </c>
      <c r="O6209" s="53" t="str">
        <f ca="1"/>
        <v>1916-12</v>
      </c>
    </row>
    <row r="6210" spans="12:15" x14ac:dyDescent="0.4">
      <c r="L6210" s="56">
        <f ca="1"/>
        <v>6209</v>
      </c>
      <c r="M6210" s="53">
        <f ca="1"/>
        <v>1916</v>
      </c>
      <c r="N6210" s="53">
        <f ca="1"/>
        <v>12</v>
      </c>
      <c r="O6210" s="53" t="str">
        <f ca="1"/>
        <v>1916-12</v>
      </c>
    </row>
    <row r="6211" spans="12:15" x14ac:dyDescent="0.4">
      <c r="L6211" s="56">
        <f ca="1"/>
        <v>6210</v>
      </c>
      <c r="M6211" s="53">
        <f ca="1"/>
        <v>1916</v>
      </c>
      <c r="N6211" s="53">
        <f ca="1"/>
        <v>12</v>
      </c>
      <c r="O6211" s="53" t="str">
        <f ca="1"/>
        <v>1916-12</v>
      </c>
    </row>
    <row r="6212" spans="12:15" x14ac:dyDescent="0.4">
      <c r="L6212" s="56">
        <f ca="1"/>
        <v>6211</v>
      </c>
      <c r="M6212" s="53">
        <f ca="1"/>
        <v>1917</v>
      </c>
      <c r="N6212" s="53">
        <f ca="1"/>
        <v>1</v>
      </c>
      <c r="O6212" s="53" t="str">
        <f ca="1"/>
        <v>1917-01</v>
      </c>
    </row>
    <row r="6213" spans="12:15" x14ac:dyDescent="0.4">
      <c r="L6213" s="56">
        <f ca="1"/>
        <v>6212</v>
      </c>
      <c r="M6213" s="53">
        <f ca="1"/>
        <v>1917</v>
      </c>
      <c r="N6213" s="53">
        <f ca="1"/>
        <v>1</v>
      </c>
      <c r="O6213" s="53" t="str">
        <f ca="1"/>
        <v>1917-01</v>
      </c>
    </row>
    <row r="6214" spans="12:15" x14ac:dyDescent="0.4">
      <c r="L6214" s="56">
        <f ca="1"/>
        <v>6213</v>
      </c>
      <c r="M6214" s="53">
        <f ca="1"/>
        <v>1917</v>
      </c>
      <c r="N6214" s="53">
        <f ca="1"/>
        <v>1</v>
      </c>
      <c r="O6214" s="53" t="str">
        <f ca="1"/>
        <v>1917-01</v>
      </c>
    </row>
    <row r="6215" spans="12:15" x14ac:dyDescent="0.4">
      <c r="L6215" s="56">
        <f ca="1"/>
        <v>6214</v>
      </c>
      <c r="M6215" s="53">
        <f ca="1"/>
        <v>1917</v>
      </c>
      <c r="N6215" s="53">
        <f ca="1"/>
        <v>1</v>
      </c>
      <c r="O6215" s="53" t="str">
        <f ca="1"/>
        <v>1917-01</v>
      </c>
    </row>
    <row r="6216" spans="12:15" x14ac:dyDescent="0.4">
      <c r="L6216" s="56">
        <f ca="1"/>
        <v>6215</v>
      </c>
      <c r="M6216" s="53">
        <f ca="1"/>
        <v>1917</v>
      </c>
      <c r="N6216" s="53">
        <f ca="1"/>
        <v>1</v>
      </c>
      <c r="O6216" s="53" t="str">
        <f ca="1"/>
        <v>1917-01</v>
      </c>
    </row>
    <row r="6217" spans="12:15" x14ac:dyDescent="0.4">
      <c r="L6217" s="56">
        <f ca="1"/>
        <v>6216</v>
      </c>
      <c r="M6217" s="53">
        <f ca="1"/>
        <v>1917</v>
      </c>
      <c r="N6217" s="53">
        <f ca="1"/>
        <v>1</v>
      </c>
      <c r="O6217" s="53" t="str">
        <f ca="1"/>
        <v>1917-01</v>
      </c>
    </row>
    <row r="6218" spans="12:15" x14ac:dyDescent="0.4">
      <c r="L6218" s="56">
        <f ca="1"/>
        <v>6217</v>
      </c>
      <c r="M6218" s="53">
        <f ca="1"/>
        <v>1917</v>
      </c>
      <c r="N6218" s="53">
        <f ca="1"/>
        <v>1</v>
      </c>
      <c r="O6218" s="53" t="str">
        <f ca="1"/>
        <v>1917-01</v>
      </c>
    </row>
    <row r="6219" spans="12:15" x14ac:dyDescent="0.4">
      <c r="L6219" s="56">
        <f ca="1"/>
        <v>6218</v>
      </c>
      <c r="M6219" s="53">
        <f ca="1"/>
        <v>1917</v>
      </c>
      <c r="N6219" s="53">
        <f ca="1"/>
        <v>1</v>
      </c>
      <c r="O6219" s="53" t="str">
        <f ca="1"/>
        <v>1917-01</v>
      </c>
    </row>
    <row r="6220" spans="12:15" x14ac:dyDescent="0.4">
      <c r="L6220" s="56">
        <f ca="1"/>
        <v>6219</v>
      </c>
      <c r="M6220" s="53">
        <f ca="1"/>
        <v>1917</v>
      </c>
      <c r="N6220" s="53">
        <f ca="1"/>
        <v>1</v>
      </c>
      <c r="O6220" s="53" t="str">
        <f ca="1"/>
        <v>1917-01</v>
      </c>
    </row>
    <row r="6221" spans="12:15" x14ac:dyDescent="0.4">
      <c r="L6221" s="56">
        <f ca="1"/>
        <v>6220</v>
      </c>
      <c r="M6221" s="53">
        <f ca="1"/>
        <v>1917</v>
      </c>
      <c r="N6221" s="53">
        <f ca="1"/>
        <v>1</v>
      </c>
      <c r="O6221" s="53" t="str">
        <f ca="1"/>
        <v>1917-01</v>
      </c>
    </row>
    <row r="6222" spans="12:15" x14ac:dyDescent="0.4">
      <c r="L6222" s="56">
        <f ca="1"/>
        <v>6221</v>
      </c>
      <c r="M6222" s="53">
        <f ca="1"/>
        <v>1917</v>
      </c>
      <c r="N6222" s="53">
        <f ca="1"/>
        <v>1</v>
      </c>
      <c r="O6222" s="53" t="str">
        <f ca="1"/>
        <v>1917-01</v>
      </c>
    </row>
    <row r="6223" spans="12:15" x14ac:dyDescent="0.4">
      <c r="L6223" s="56">
        <f ca="1"/>
        <v>6222</v>
      </c>
      <c r="M6223" s="53">
        <f ca="1"/>
        <v>1917</v>
      </c>
      <c r="N6223" s="53">
        <f ca="1"/>
        <v>1</v>
      </c>
      <c r="O6223" s="53" t="str">
        <f ca="1"/>
        <v>1917-01</v>
      </c>
    </row>
    <row r="6224" spans="12:15" x14ac:dyDescent="0.4">
      <c r="L6224" s="56">
        <f ca="1"/>
        <v>6223</v>
      </c>
      <c r="M6224" s="53">
        <f ca="1"/>
        <v>1917</v>
      </c>
      <c r="N6224" s="53">
        <f ca="1"/>
        <v>1</v>
      </c>
      <c r="O6224" s="53" t="str">
        <f ca="1"/>
        <v>1917-01</v>
      </c>
    </row>
    <row r="6225" spans="12:15" x14ac:dyDescent="0.4">
      <c r="L6225" s="56">
        <f ca="1"/>
        <v>6224</v>
      </c>
      <c r="M6225" s="53">
        <f ca="1"/>
        <v>1917</v>
      </c>
      <c r="N6225" s="53">
        <f ca="1"/>
        <v>1</v>
      </c>
      <c r="O6225" s="53" t="str">
        <f ca="1"/>
        <v>1917-01</v>
      </c>
    </row>
    <row r="6226" spans="12:15" x14ac:dyDescent="0.4">
      <c r="L6226" s="56">
        <f ca="1"/>
        <v>6225</v>
      </c>
      <c r="M6226" s="53">
        <f ca="1"/>
        <v>1917</v>
      </c>
      <c r="N6226" s="53">
        <f ca="1"/>
        <v>1</v>
      </c>
      <c r="O6226" s="53" t="str">
        <f ca="1"/>
        <v>1917-01</v>
      </c>
    </row>
    <row r="6227" spans="12:15" x14ac:dyDescent="0.4">
      <c r="L6227" s="56">
        <f ca="1"/>
        <v>6226</v>
      </c>
      <c r="M6227" s="53">
        <f ca="1"/>
        <v>1917</v>
      </c>
      <c r="N6227" s="53">
        <f ca="1"/>
        <v>1</v>
      </c>
      <c r="O6227" s="53" t="str">
        <f ca="1"/>
        <v>1917-01</v>
      </c>
    </row>
    <row r="6228" spans="12:15" x14ac:dyDescent="0.4">
      <c r="L6228" s="56">
        <f ca="1"/>
        <v>6227</v>
      </c>
      <c r="M6228" s="53">
        <f ca="1"/>
        <v>1917</v>
      </c>
      <c r="N6228" s="53">
        <f ca="1"/>
        <v>1</v>
      </c>
      <c r="O6228" s="53" t="str">
        <f ca="1"/>
        <v>1917-01</v>
      </c>
    </row>
    <row r="6229" spans="12:15" x14ac:dyDescent="0.4">
      <c r="L6229" s="56">
        <f ca="1"/>
        <v>6228</v>
      </c>
      <c r="M6229" s="53">
        <f ca="1"/>
        <v>1917</v>
      </c>
      <c r="N6229" s="53">
        <f ca="1"/>
        <v>1</v>
      </c>
      <c r="O6229" s="53" t="str">
        <f ca="1"/>
        <v>1917-01</v>
      </c>
    </row>
    <row r="6230" spans="12:15" x14ac:dyDescent="0.4">
      <c r="L6230" s="56">
        <f ca="1"/>
        <v>6229</v>
      </c>
      <c r="M6230" s="53">
        <f ca="1"/>
        <v>1917</v>
      </c>
      <c r="N6230" s="53">
        <f ca="1"/>
        <v>1</v>
      </c>
      <c r="O6230" s="53" t="str">
        <f ca="1"/>
        <v>1917-01</v>
      </c>
    </row>
    <row r="6231" spans="12:15" x14ac:dyDescent="0.4">
      <c r="L6231" s="56">
        <f ca="1"/>
        <v>6230</v>
      </c>
      <c r="M6231" s="53">
        <f ca="1"/>
        <v>1917</v>
      </c>
      <c r="N6231" s="53">
        <f ca="1"/>
        <v>1</v>
      </c>
      <c r="O6231" s="53" t="str">
        <f ca="1"/>
        <v>1917-01</v>
      </c>
    </row>
    <row r="6232" spans="12:15" x14ac:dyDescent="0.4">
      <c r="L6232" s="56">
        <f ca="1"/>
        <v>6231</v>
      </c>
      <c r="M6232" s="53">
        <f ca="1"/>
        <v>1917</v>
      </c>
      <c r="N6232" s="53">
        <f ca="1"/>
        <v>1</v>
      </c>
      <c r="O6232" s="53" t="str">
        <f ca="1"/>
        <v>1917-01</v>
      </c>
    </row>
    <row r="6233" spans="12:15" x14ac:dyDescent="0.4">
      <c r="L6233" s="56">
        <f ca="1"/>
        <v>6232</v>
      </c>
      <c r="M6233" s="53">
        <f ca="1"/>
        <v>1917</v>
      </c>
      <c r="N6233" s="53">
        <f ca="1"/>
        <v>1</v>
      </c>
      <c r="O6233" s="53" t="str">
        <f ca="1"/>
        <v>1917-01</v>
      </c>
    </row>
    <row r="6234" spans="12:15" x14ac:dyDescent="0.4">
      <c r="L6234" s="56">
        <f ca="1"/>
        <v>6233</v>
      </c>
      <c r="M6234" s="53">
        <f ca="1"/>
        <v>1917</v>
      </c>
      <c r="N6234" s="53">
        <f ca="1"/>
        <v>1</v>
      </c>
      <c r="O6234" s="53" t="str">
        <f ca="1"/>
        <v>1917-01</v>
      </c>
    </row>
    <row r="6235" spans="12:15" x14ac:dyDescent="0.4">
      <c r="L6235" s="56">
        <f ca="1"/>
        <v>6234</v>
      </c>
      <c r="M6235" s="53">
        <f ca="1"/>
        <v>1917</v>
      </c>
      <c r="N6235" s="53">
        <f ca="1"/>
        <v>1</v>
      </c>
      <c r="O6235" s="53" t="str">
        <f ca="1"/>
        <v>1917-01</v>
      </c>
    </row>
    <row r="6236" spans="12:15" x14ac:dyDescent="0.4">
      <c r="L6236" s="56">
        <f ca="1"/>
        <v>6235</v>
      </c>
      <c r="M6236" s="53">
        <f ca="1"/>
        <v>1917</v>
      </c>
      <c r="N6236" s="53">
        <f ca="1"/>
        <v>1</v>
      </c>
      <c r="O6236" s="53" t="str">
        <f ca="1"/>
        <v>1917-01</v>
      </c>
    </row>
    <row r="6237" spans="12:15" x14ac:dyDescent="0.4">
      <c r="L6237" s="56">
        <f ca="1"/>
        <v>6236</v>
      </c>
      <c r="M6237" s="53">
        <f ca="1"/>
        <v>1917</v>
      </c>
      <c r="N6237" s="53">
        <f ca="1"/>
        <v>1</v>
      </c>
      <c r="O6237" s="53" t="str">
        <f ca="1"/>
        <v>1917-01</v>
      </c>
    </row>
    <row r="6238" spans="12:15" x14ac:dyDescent="0.4">
      <c r="L6238" s="56">
        <f ca="1"/>
        <v>6237</v>
      </c>
      <c r="M6238" s="53">
        <f ca="1"/>
        <v>1917</v>
      </c>
      <c r="N6238" s="53">
        <f ca="1"/>
        <v>1</v>
      </c>
      <c r="O6238" s="53" t="str">
        <f ca="1"/>
        <v>1917-01</v>
      </c>
    </row>
    <row r="6239" spans="12:15" x14ac:dyDescent="0.4">
      <c r="L6239" s="56">
        <f ca="1"/>
        <v>6238</v>
      </c>
      <c r="M6239" s="53">
        <f ca="1"/>
        <v>1917</v>
      </c>
      <c r="N6239" s="53">
        <f ca="1"/>
        <v>1</v>
      </c>
      <c r="O6239" s="53" t="str">
        <f ca="1"/>
        <v>1917-01</v>
      </c>
    </row>
    <row r="6240" spans="12:15" x14ac:dyDescent="0.4">
      <c r="L6240" s="56">
        <f ca="1"/>
        <v>6239</v>
      </c>
      <c r="M6240" s="53">
        <f ca="1"/>
        <v>1917</v>
      </c>
      <c r="N6240" s="53">
        <f ca="1"/>
        <v>1</v>
      </c>
      <c r="O6240" s="53" t="str">
        <f ca="1"/>
        <v>1917-01</v>
      </c>
    </row>
    <row r="6241" spans="12:15" x14ac:dyDescent="0.4">
      <c r="L6241" s="56">
        <f ca="1"/>
        <v>6240</v>
      </c>
      <c r="M6241" s="53">
        <f ca="1"/>
        <v>1917</v>
      </c>
      <c r="N6241" s="53">
        <f ca="1"/>
        <v>1</v>
      </c>
      <c r="O6241" s="53" t="str">
        <f ca="1"/>
        <v>1917-01</v>
      </c>
    </row>
    <row r="6242" spans="12:15" x14ac:dyDescent="0.4">
      <c r="L6242" s="56">
        <f ca="1"/>
        <v>6241</v>
      </c>
      <c r="M6242" s="53">
        <f ca="1"/>
        <v>1917</v>
      </c>
      <c r="N6242" s="53">
        <f ca="1"/>
        <v>1</v>
      </c>
      <c r="O6242" s="53" t="str">
        <f ca="1"/>
        <v>1917-01</v>
      </c>
    </row>
    <row r="6243" spans="12:15" x14ac:dyDescent="0.4">
      <c r="L6243" s="56">
        <f ca="1"/>
        <v>6242</v>
      </c>
      <c r="M6243" s="53">
        <f ca="1"/>
        <v>1917</v>
      </c>
      <c r="N6243" s="53">
        <f ca="1"/>
        <v>2</v>
      </c>
      <c r="O6243" s="53" t="str">
        <f ca="1"/>
        <v>1917-02</v>
      </c>
    </row>
    <row r="6244" spans="12:15" x14ac:dyDescent="0.4">
      <c r="L6244" s="56">
        <f ca="1"/>
        <v>6243</v>
      </c>
      <c r="M6244" s="53">
        <f ca="1"/>
        <v>1917</v>
      </c>
      <c r="N6244" s="53">
        <f ca="1"/>
        <v>2</v>
      </c>
      <c r="O6244" s="53" t="str">
        <f ca="1"/>
        <v>1917-02</v>
      </c>
    </row>
    <row r="6245" spans="12:15" x14ac:dyDescent="0.4">
      <c r="L6245" s="56">
        <f ca="1"/>
        <v>6244</v>
      </c>
      <c r="M6245" s="53">
        <f ca="1"/>
        <v>1917</v>
      </c>
      <c r="N6245" s="53">
        <f ca="1"/>
        <v>2</v>
      </c>
      <c r="O6245" s="53" t="str">
        <f ca="1"/>
        <v>1917-02</v>
      </c>
    </row>
    <row r="6246" spans="12:15" x14ac:dyDescent="0.4">
      <c r="L6246" s="56">
        <f ca="1"/>
        <v>6245</v>
      </c>
      <c r="M6246" s="53">
        <f ca="1"/>
        <v>1917</v>
      </c>
      <c r="N6246" s="53">
        <f ca="1"/>
        <v>2</v>
      </c>
      <c r="O6246" s="53" t="str">
        <f ca="1"/>
        <v>1917-02</v>
      </c>
    </row>
    <row r="6247" spans="12:15" x14ac:dyDescent="0.4">
      <c r="L6247" s="56">
        <f ca="1"/>
        <v>6246</v>
      </c>
      <c r="M6247" s="53">
        <f ca="1"/>
        <v>1917</v>
      </c>
      <c r="N6247" s="53">
        <f ca="1"/>
        <v>2</v>
      </c>
      <c r="O6247" s="53" t="str">
        <f ca="1"/>
        <v>1917-02</v>
      </c>
    </row>
    <row r="6248" spans="12:15" x14ac:dyDescent="0.4">
      <c r="L6248" s="56">
        <f ca="1"/>
        <v>6247</v>
      </c>
      <c r="M6248" s="53">
        <f ca="1"/>
        <v>1917</v>
      </c>
      <c r="N6248" s="53">
        <f ca="1"/>
        <v>2</v>
      </c>
      <c r="O6248" s="53" t="str">
        <f ca="1"/>
        <v>1917-02</v>
      </c>
    </row>
    <row r="6249" spans="12:15" x14ac:dyDescent="0.4">
      <c r="L6249" s="56">
        <f ca="1"/>
        <v>6248</v>
      </c>
      <c r="M6249" s="53">
        <f ca="1"/>
        <v>1917</v>
      </c>
      <c r="N6249" s="53">
        <f ca="1"/>
        <v>2</v>
      </c>
      <c r="O6249" s="53" t="str">
        <f ca="1"/>
        <v>1917-02</v>
      </c>
    </row>
    <row r="6250" spans="12:15" x14ac:dyDescent="0.4">
      <c r="L6250" s="56">
        <f ca="1"/>
        <v>6249</v>
      </c>
      <c r="M6250" s="53">
        <f ca="1"/>
        <v>1917</v>
      </c>
      <c r="N6250" s="53">
        <f ca="1"/>
        <v>2</v>
      </c>
      <c r="O6250" s="53" t="str">
        <f ca="1"/>
        <v>1917-02</v>
      </c>
    </row>
    <row r="6251" spans="12:15" x14ac:dyDescent="0.4">
      <c r="L6251" s="56">
        <f ca="1"/>
        <v>6250</v>
      </c>
      <c r="M6251" s="53">
        <f ca="1"/>
        <v>1917</v>
      </c>
      <c r="N6251" s="53">
        <f ca="1"/>
        <v>2</v>
      </c>
      <c r="O6251" s="53" t="str">
        <f ca="1"/>
        <v>1917-02</v>
      </c>
    </row>
    <row r="6252" spans="12:15" x14ac:dyDescent="0.4">
      <c r="L6252" s="56">
        <f ca="1"/>
        <v>6251</v>
      </c>
      <c r="M6252" s="53">
        <f ca="1"/>
        <v>1917</v>
      </c>
      <c r="N6252" s="53">
        <f ca="1"/>
        <v>2</v>
      </c>
      <c r="O6252" s="53" t="str">
        <f ca="1"/>
        <v>1917-02</v>
      </c>
    </row>
    <row r="6253" spans="12:15" x14ac:dyDescent="0.4">
      <c r="L6253" s="56">
        <f ca="1"/>
        <v>6252</v>
      </c>
      <c r="M6253" s="53">
        <f ca="1"/>
        <v>1917</v>
      </c>
      <c r="N6253" s="53">
        <f ca="1"/>
        <v>2</v>
      </c>
      <c r="O6253" s="53" t="str">
        <f ca="1"/>
        <v>1917-02</v>
      </c>
    </row>
    <row r="6254" spans="12:15" x14ac:dyDescent="0.4">
      <c r="L6254" s="56">
        <f ca="1"/>
        <v>6253</v>
      </c>
      <c r="M6254" s="53">
        <f ca="1"/>
        <v>1917</v>
      </c>
      <c r="N6254" s="53">
        <f ca="1"/>
        <v>2</v>
      </c>
      <c r="O6254" s="53" t="str">
        <f ca="1"/>
        <v>1917-02</v>
      </c>
    </row>
    <row r="6255" spans="12:15" x14ac:dyDescent="0.4">
      <c r="L6255" s="56">
        <f ca="1"/>
        <v>6254</v>
      </c>
      <c r="M6255" s="53">
        <f ca="1"/>
        <v>1917</v>
      </c>
      <c r="N6255" s="53">
        <f ca="1"/>
        <v>2</v>
      </c>
      <c r="O6255" s="53" t="str">
        <f ca="1"/>
        <v>1917-02</v>
      </c>
    </row>
    <row r="6256" spans="12:15" x14ac:dyDescent="0.4">
      <c r="L6256" s="56">
        <f ca="1"/>
        <v>6255</v>
      </c>
      <c r="M6256" s="53">
        <f ca="1"/>
        <v>1917</v>
      </c>
      <c r="N6256" s="53">
        <f ca="1"/>
        <v>2</v>
      </c>
      <c r="O6256" s="53" t="str">
        <f ca="1"/>
        <v>1917-02</v>
      </c>
    </row>
    <row r="6257" spans="12:15" x14ac:dyDescent="0.4">
      <c r="L6257" s="56">
        <f ca="1"/>
        <v>6256</v>
      </c>
      <c r="M6257" s="53">
        <f ca="1"/>
        <v>1917</v>
      </c>
      <c r="N6257" s="53">
        <f ca="1"/>
        <v>2</v>
      </c>
      <c r="O6257" s="53" t="str">
        <f ca="1"/>
        <v>1917-02</v>
      </c>
    </row>
    <row r="6258" spans="12:15" x14ac:dyDescent="0.4">
      <c r="L6258" s="56">
        <f ca="1"/>
        <v>6257</v>
      </c>
      <c r="M6258" s="53">
        <f ca="1"/>
        <v>1917</v>
      </c>
      <c r="N6258" s="53">
        <f ca="1"/>
        <v>2</v>
      </c>
      <c r="O6258" s="53" t="str">
        <f ca="1"/>
        <v>1917-02</v>
      </c>
    </row>
    <row r="6259" spans="12:15" x14ac:dyDescent="0.4">
      <c r="L6259" s="56">
        <f ca="1"/>
        <v>6258</v>
      </c>
      <c r="M6259" s="53">
        <f ca="1"/>
        <v>1917</v>
      </c>
      <c r="N6259" s="53">
        <f ca="1"/>
        <v>2</v>
      </c>
      <c r="O6259" s="53" t="str">
        <f ca="1"/>
        <v>1917-02</v>
      </c>
    </row>
    <row r="6260" spans="12:15" x14ac:dyDescent="0.4">
      <c r="L6260" s="56">
        <f ca="1"/>
        <v>6259</v>
      </c>
      <c r="M6260" s="53">
        <f ca="1"/>
        <v>1917</v>
      </c>
      <c r="N6260" s="53">
        <f ca="1"/>
        <v>2</v>
      </c>
      <c r="O6260" s="53" t="str">
        <f ca="1"/>
        <v>1917-02</v>
      </c>
    </row>
    <row r="6261" spans="12:15" x14ac:dyDescent="0.4">
      <c r="L6261" s="56">
        <f ca="1"/>
        <v>6260</v>
      </c>
      <c r="M6261" s="53">
        <f ca="1"/>
        <v>1917</v>
      </c>
      <c r="N6261" s="53">
        <f ca="1"/>
        <v>2</v>
      </c>
      <c r="O6261" s="53" t="str">
        <f ca="1"/>
        <v>1917-02</v>
      </c>
    </row>
    <row r="6262" spans="12:15" x14ac:dyDescent="0.4">
      <c r="L6262" s="56">
        <f ca="1"/>
        <v>6261</v>
      </c>
      <c r="M6262" s="53">
        <f ca="1"/>
        <v>1917</v>
      </c>
      <c r="N6262" s="53">
        <f ca="1"/>
        <v>2</v>
      </c>
      <c r="O6262" s="53" t="str">
        <f ca="1"/>
        <v>1917-02</v>
      </c>
    </row>
    <row r="6263" spans="12:15" x14ac:dyDescent="0.4">
      <c r="L6263" s="56">
        <f ca="1"/>
        <v>6262</v>
      </c>
      <c r="M6263" s="53">
        <f ca="1"/>
        <v>1917</v>
      </c>
      <c r="N6263" s="53">
        <f ca="1"/>
        <v>2</v>
      </c>
      <c r="O6263" s="53" t="str">
        <f ca="1"/>
        <v>1917-02</v>
      </c>
    </row>
    <row r="6264" spans="12:15" x14ac:dyDescent="0.4">
      <c r="L6264" s="56">
        <f ca="1"/>
        <v>6263</v>
      </c>
      <c r="M6264" s="53">
        <f ca="1"/>
        <v>1917</v>
      </c>
      <c r="N6264" s="53">
        <f ca="1"/>
        <v>2</v>
      </c>
      <c r="O6264" s="53" t="str">
        <f ca="1"/>
        <v>1917-02</v>
      </c>
    </row>
    <row r="6265" spans="12:15" x14ac:dyDescent="0.4">
      <c r="L6265" s="56">
        <f ca="1"/>
        <v>6264</v>
      </c>
      <c r="M6265" s="53">
        <f ca="1"/>
        <v>1917</v>
      </c>
      <c r="N6265" s="53">
        <f ca="1"/>
        <v>2</v>
      </c>
      <c r="O6265" s="53" t="str">
        <f ca="1"/>
        <v>1917-02</v>
      </c>
    </row>
    <row r="6266" spans="12:15" x14ac:dyDescent="0.4">
      <c r="L6266" s="56">
        <f ca="1"/>
        <v>6265</v>
      </c>
      <c r="M6266" s="53">
        <f ca="1"/>
        <v>1917</v>
      </c>
      <c r="N6266" s="53">
        <f ca="1"/>
        <v>2</v>
      </c>
      <c r="O6266" s="53" t="str">
        <f ca="1"/>
        <v>1917-02</v>
      </c>
    </row>
    <row r="6267" spans="12:15" x14ac:dyDescent="0.4">
      <c r="L6267" s="56">
        <f ca="1"/>
        <v>6266</v>
      </c>
      <c r="M6267" s="53">
        <f ca="1"/>
        <v>1917</v>
      </c>
      <c r="N6267" s="53">
        <f ca="1"/>
        <v>2</v>
      </c>
      <c r="O6267" s="53" t="str">
        <f ca="1"/>
        <v>1917-02</v>
      </c>
    </row>
    <row r="6268" spans="12:15" x14ac:dyDescent="0.4">
      <c r="L6268" s="56">
        <f ca="1"/>
        <v>6267</v>
      </c>
      <c r="M6268" s="53">
        <f ca="1"/>
        <v>1917</v>
      </c>
      <c r="N6268" s="53">
        <f ca="1"/>
        <v>2</v>
      </c>
      <c r="O6268" s="53" t="str">
        <f ca="1"/>
        <v>1917-02</v>
      </c>
    </row>
    <row r="6269" spans="12:15" x14ac:dyDescent="0.4">
      <c r="L6269" s="56">
        <f ca="1"/>
        <v>6268</v>
      </c>
      <c r="M6269" s="53">
        <f ca="1"/>
        <v>1917</v>
      </c>
      <c r="N6269" s="53">
        <f ca="1"/>
        <v>2</v>
      </c>
      <c r="O6269" s="53" t="str">
        <f ca="1"/>
        <v>1917-02</v>
      </c>
    </row>
    <row r="6270" spans="12:15" x14ac:dyDescent="0.4">
      <c r="L6270" s="56">
        <f ca="1"/>
        <v>6269</v>
      </c>
      <c r="M6270" s="53">
        <f ca="1"/>
        <v>1917</v>
      </c>
      <c r="N6270" s="53">
        <f ca="1"/>
        <v>2</v>
      </c>
      <c r="O6270" s="53" t="str">
        <f ca="1"/>
        <v>1917-02</v>
      </c>
    </row>
    <row r="6271" spans="12:15" x14ac:dyDescent="0.4">
      <c r="L6271" s="56">
        <f ca="1"/>
        <v>6270</v>
      </c>
      <c r="M6271" s="53">
        <f ca="1"/>
        <v>1917</v>
      </c>
      <c r="N6271" s="53">
        <f ca="1"/>
        <v>3</v>
      </c>
      <c r="O6271" s="53" t="str">
        <f ca="1"/>
        <v>1917-03</v>
      </c>
    </row>
    <row r="6272" spans="12:15" x14ac:dyDescent="0.4">
      <c r="L6272" s="56">
        <f ca="1"/>
        <v>6271</v>
      </c>
      <c r="M6272" s="53">
        <f ca="1"/>
        <v>1917</v>
      </c>
      <c r="N6272" s="53">
        <f ca="1"/>
        <v>3</v>
      </c>
      <c r="O6272" s="53" t="str">
        <f ca="1"/>
        <v>1917-03</v>
      </c>
    </row>
    <row r="6273" spans="12:15" x14ac:dyDescent="0.4">
      <c r="L6273" s="56">
        <f ca="1"/>
        <v>6272</v>
      </c>
      <c r="M6273" s="53">
        <f ca="1"/>
        <v>1917</v>
      </c>
      <c r="N6273" s="53">
        <f ca="1"/>
        <v>3</v>
      </c>
      <c r="O6273" s="53" t="str">
        <f ca="1"/>
        <v>1917-03</v>
      </c>
    </row>
    <row r="6274" spans="12:15" x14ac:dyDescent="0.4">
      <c r="L6274" s="56">
        <f ca="1"/>
        <v>6273</v>
      </c>
      <c r="M6274" s="53">
        <f ca="1"/>
        <v>1917</v>
      </c>
      <c r="N6274" s="53">
        <f ca="1"/>
        <v>3</v>
      </c>
      <c r="O6274" s="53" t="str">
        <f ca="1"/>
        <v>1917-03</v>
      </c>
    </row>
    <row r="6275" spans="12:15" x14ac:dyDescent="0.4">
      <c r="L6275" s="56">
        <f ca="1"/>
        <v>6274</v>
      </c>
      <c r="M6275" s="53">
        <f ca="1"/>
        <v>1917</v>
      </c>
      <c r="N6275" s="53">
        <f ca="1"/>
        <v>3</v>
      </c>
      <c r="O6275" s="53" t="str">
        <f ca="1"/>
        <v>1917-03</v>
      </c>
    </row>
    <row r="6276" spans="12:15" x14ac:dyDescent="0.4">
      <c r="L6276" s="56">
        <f ca="1"/>
        <v>6275</v>
      </c>
      <c r="M6276" s="53">
        <f ca="1"/>
        <v>1917</v>
      </c>
      <c r="N6276" s="53">
        <f ca="1"/>
        <v>3</v>
      </c>
      <c r="O6276" s="53" t="str">
        <f ca="1"/>
        <v>1917-03</v>
      </c>
    </row>
    <row r="6277" spans="12:15" x14ac:dyDescent="0.4">
      <c r="L6277" s="56">
        <f ca="1"/>
        <v>6276</v>
      </c>
      <c r="M6277" s="53">
        <f ca="1"/>
        <v>1917</v>
      </c>
      <c r="N6277" s="53">
        <f ca="1"/>
        <v>3</v>
      </c>
      <c r="O6277" s="53" t="str">
        <f ca="1"/>
        <v>1917-03</v>
      </c>
    </row>
    <row r="6278" spans="12:15" x14ac:dyDescent="0.4">
      <c r="L6278" s="56">
        <f ca="1"/>
        <v>6277</v>
      </c>
      <c r="M6278" s="53">
        <f ca="1"/>
        <v>1917</v>
      </c>
      <c r="N6278" s="53">
        <f ca="1"/>
        <v>3</v>
      </c>
      <c r="O6278" s="53" t="str">
        <f ca="1"/>
        <v>1917-03</v>
      </c>
    </row>
    <row r="6279" spans="12:15" x14ac:dyDescent="0.4">
      <c r="L6279" s="56">
        <f ca="1"/>
        <v>6278</v>
      </c>
      <c r="M6279" s="53">
        <f ca="1"/>
        <v>1917</v>
      </c>
      <c r="N6279" s="53">
        <f ca="1"/>
        <v>3</v>
      </c>
      <c r="O6279" s="53" t="str">
        <f ca="1"/>
        <v>1917-03</v>
      </c>
    </row>
    <row r="6280" spans="12:15" x14ac:dyDescent="0.4">
      <c r="L6280" s="56">
        <f ca="1"/>
        <v>6279</v>
      </c>
      <c r="M6280" s="53">
        <f ca="1"/>
        <v>1917</v>
      </c>
      <c r="N6280" s="53">
        <f ca="1"/>
        <v>3</v>
      </c>
      <c r="O6280" s="53" t="str">
        <f ca="1"/>
        <v>1917-03</v>
      </c>
    </row>
    <row r="6281" spans="12:15" x14ac:dyDescent="0.4">
      <c r="L6281" s="56">
        <f ca="1"/>
        <v>6280</v>
      </c>
      <c r="M6281" s="53">
        <f ca="1"/>
        <v>1917</v>
      </c>
      <c r="N6281" s="53">
        <f ca="1"/>
        <v>3</v>
      </c>
      <c r="O6281" s="53" t="str">
        <f ca="1"/>
        <v>1917-03</v>
      </c>
    </row>
    <row r="6282" spans="12:15" x14ac:dyDescent="0.4">
      <c r="L6282" s="56">
        <f ca="1"/>
        <v>6281</v>
      </c>
      <c r="M6282" s="53">
        <f ca="1"/>
        <v>1917</v>
      </c>
      <c r="N6282" s="53">
        <f ca="1"/>
        <v>3</v>
      </c>
      <c r="O6282" s="53" t="str">
        <f ca="1"/>
        <v>1917-03</v>
      </c>
    </row>
    <row r="6283" spans="12:15" x14ac:dyDescent="0.4">
      <c r="L6283" s="56">
        <f ca="1"/>
        <v>6282</v>
      </c>
      <c r="M6283" s="53">
        <f ca="1"/>
        <v>1917</v>
      </c>
      <c r="N6283" s="53">
        <f ca="1"/>
        <v>3</v>
      </c>
      <c r="O6283" s="53" t="str">
        <f ca="1"/>
        <v>1917-03</v>
      </c>
    </row>
    <row r="6284" spans="12:15" x14ac:dyDescent="0.4">
      <c r="L6284" s="56">
        <f ca="1"/>
        <v>6283</v>
      </c>
      <c r="M6284" s="53">
        <f ca="1"/>
        <v>1917</v>
      </c>
      <c r="N6284" s="53">
        <f ca="1"/>
        <v>3</v>
      </c>
      <c r="O6284" s="53" t="str">
        <f ca="1"/>
        <v>1917-03</v>
      </c>
    </row>
    <row r="6285" spans="12:15" x14ac:dyDescent="0.4">
      <c r="L6285" s="56">
        <f ca="1"/>
        <v>6284</v>
      </c>
      <c r="M6285" s="53">
        <f ca="1"/>
        <v>1917</v>
      </c>
      <c r="N6285" s="53">
        <f ca="1"/>
        <v>3</v>
      </c>
      <c r="O6285" s="53" t="str">
        <f ca="1"/>
        <v>1917-03</v>
      </c>
    </row>
    <row r="6286" spans="12:15" x14ac:dyDescent="0.4">
      <c r="L6286" s="56">
        <f ca="1"/>
        <v>6285</v>
      </c>
      <c r="M6286" s="53">
        <f ca="1"/>
        <v>1917</v>
      </c>
      <c r="N6286" s="53">
        <f ca="1"/>
        <v>3</v>
      </c>
      <c r="O6286" s="53" t="str">
        <f ca="1"/>
        <v>1917-03</v>
      </c>
    </row>
    <row r="6287" spans="12:15" x14ac:dyDescent="0.4">
      <c r="L6287" s="56">
        <f ca="1"/>
        <v>6286</v>
      </c>
      <c r="M6287" s="53">
        <f ca="1"/>
        <v>1917</v>
      </c>
      <c r="N6287" s="53">
        <f ca="1"/>
        <v>3</v>
      </c>
      <c r="O6287" s="53" t="str">
        <f ca="1"/>
        <v>1917-03</v>
      </c>
    </row>
    <row r="6288" spans="12:15" x14ac:dyDescent="0.4">
      <c r="L6288" s="56">
        <f ca="1"/>
        <v>6287</v>
      </c>
      <c r="M6288" s="53">
        <f ca="1"/>
        <v>1917</v>
      </c>
      <c r="N6288" s="53">
        <f ca="1"/>
        <v>3</v>
      </c>
      <c r="O6288" s="53" t="str">
        <f ca="1"/>
        <v>1917-03</v>
      </c>
    </row>
    <row r="6289" spans="12:15" x14ac:dyDescent="0.4">
      <c r="L6289" s="56">
        <f ca="1"/>
        <v>6288</v>
      </c>
      <c r="M6289" s="53">
        <f ca="1"/>
        <v>1917</v>
      </c>
      <c r="N6289" s="53">
        <f ca="1"/>
        <v>3</v>
      </c>
      <c r="O6289" s="53" t="str">
        <f ca="1"/>
        <v>1917-03</v>
      </c>
    </row>
    <row r="6290" spans="12:15" x14ac:dyDescent="0.4">
      <c r="L6290" s="56">
        <f ca="1"/>
        <v>6289</v>
      </c>
      <c r="M6290" s="53">
        <f ca="1"/>
        <v>1917</v>
      </c>
      <c r="N6290" s="53">
        <f ca="1"/>
        <v>3</v>
      </c>
      <c r="O6290" s="53" t="str">
        <f ca="1"/>
        <v>1917-03</v>
      </c>
    </row>
    <row r="6291" spans="12:15" x14ac:dyDescent="0.4">
      <c r="L6291" s="56">
        <f ca="1"/>
        <v>6290</v>
      </c>
      <c r="M6291" s="53">
        <f ca="1"/>
        <v>1917</v>
      </c>
      <c r="N6291" s="53">
        <f ca="1"/>
        <v>3</v>
      </c>
      <c r="O6291" s="53" t="str">
        <f ca="1"/>
        <v>1917-03</v>
      </c>
    </row>
    <row r="6292" spans="12:15" x14ac:dyDescent="0.4">
      <c r="L6292" s="56">
        <f ca="1"/>
        <v>6291</v>
      </c>
      <c r="M6292" s="53">
        <f ca="1"/>
        <v>1917</v>
      </c>
      <c r="N6292" s="53">
        <f ca="1"/>
        <v>3</v>
      </c>
      <c r="O6292" s="53" t="str">
        <f ca="1"/>
        <v>1917-03</v>
      </c>
    </row>
    <row r="6293" spans="12:15" x14ac:dyDescent="0.4">
      <c r="L6293" s="56">
        <f ca="1"/>
        <v>6292</v>
      </c>
      <c r="M6293" s="53">
        <f ca="1"/>
        <v>1917</v>
      </c>
      <c r="N6293" s="53">
        <f ca="1"/>
        <v>3</v>
      </c>
      <c r="O6293" s="53" t="str">
        <f ca="1"/>
        <v>1917-03</v>
      </c>
    </row>
    <row r="6294" spans="12:15" x14ac:dyDescent="0.4">
      <c r="L6294" s="56">
        <f ca="1"/>
        <v>6293</v>
      </c>
      <c r="M6294" s="53">
        <f ca="1"/>
        <v>1917</v>
      </c>
      <c r="N6294" s="53">
        <f ca="1"/>
        <v>3</v>
      </c>
      <c r="O6294" s="53" t="str">
        <f ca="1"/>
        <v>1917-03</v>
      </c>
    </row>
    <row r="6295" spans="12:15" x14ac:dyDescent="0.4">
      <c r="L6295" s="56">
        <f ca="1"/>
        <v>6294</v>
      </c>
      <c r="M6295" s="53">
        <f ca="1"/>
        <v>1917</v>
      </c>
      <c r="N6295" s="53">
        <f ca="1"/>
        <v>3</v>
      </c>
      <c r="O6295" s="53" t="str">
        <f ca="1"/>
        <v>1917-03</v>
      </c>
    </row>
    <row r="6296" spans="12:15" x14ac:dyDescent="0.4">
      <c r="L6296" s="56">
        <f ca="1"/>
        <v>6295</v>
      </c>
      <c r="M6296" s="53">
        <f ca="1"/>
        <v>1917</v>
      </c>
      <c r="N6296" s="53">
        <f ca="1"/>
        <v>3</v>
      </c>
      <c r="O6296" s="53" t="str">
        <f ca="1"/>
        <v>1917-03</v>
      </c>
    </row>
    <row r="6297" spans="12:15" x14ac:dyDescent="0.4">
      <c r="L6297" s="56">
        <f ca="1"/>
        <v>6296</v>
      </c>
      <c r="M6297" s="53">
        <f ca="1"/>
        <v>1917</v>
      </c>
      <c r="N6297" s="53">
        <f ca="1"/>
        <v>3</v>
      </c>
      <c r="O6297" s="53" t="str">
        <f ca="1"/>
        <v>1917-03</v>
      </c>
    </row>
    <row r="6298" spans="12:15" x14ac:dyDescent="0.4">
      <c r="L6298" s="56">
        <f ca="1"/>
        <v>6297</v>
      </c>
      <c r="M6298" s="53">
        <f ca="1"/>
        <v>1917</v>
      </c>
      <c r="N6298" s="53">
        <f ca="1"/>
        <v>3</v>
      </c>
      <c r="O6298" s="53" t="str">
        <f ca="1"/>
        <v>1917-03</v>
      </c>
    </row>
    <row r="6299" spans="12:15" x14ac:dyDescent="0.4">
      <c r="L6299" s="56">
        <f ca="1"/>
        <v>6298</v>
      </c>
      <c r="M6299" s="53">
        <f ca="1"/>
        <v>1917</v>
      </c>
      <c r="N6299" s="53">
        <f ca="1"/>
        <v>3</v>
      </c>
      <c r="O6299" s="53" t="str">
        <f ca="1"/>
        <v>1917-03</v>
      </c>
    </row>
    <row r="6300" spans="12:15" x14ac:dyDescent="0.4">
      <c r="L6300" s="56">
        <f ca="1"/>
        <v>6299</v>
      </c>
      <c r="M6300" s="53">
        <f ca="1"/>
        <v>1917</v>
      </c>
      <c r="N6300" s="53">
        <f ca="1"/>
        <v>3</v>
      </c>
      <c r="O6300" s="53" t="str">
        <f ca="1"/>
        <v>1917-03</v>
      </c>
    </row>
    <row r="6301" spans="12:15" x14ac:dyDescent="0.4">
      <c r="L6301" s="56">
        <f ca="1"/>
        <v>6300</v>
      </c>
      <c r="M6301" s="53">
        <f ca="1"/>
        <v>1917</v>
      </c>
      <c r="N6301" s="53">
        <f ca="1"/>
        <v>3</v>
      </c>
      <c r="O6301" s="53" t="str">
        <f ca="1"/>
        <v>1917-03</v>
      </c>
    </row>
    <row r="6302" spans="12:15" x14ac:dyDescent="0.4">
      <c r="L6302" s="56">
        <f ca="1"/>
        <v>6301</v>
      </c>
      <c r="M6302" s="53">
        <f ca="1"/>
        <v>1917</v>
      </c>
      <c r="N6302" s="53">
        <f ca="1"/>
        <v>4</v>
      </c>
      <c r="O6302" s="53" t="str">
        <f ca="1"/>
        <v>1917-04</v>
      </c>
    </row>
    <row r="6303" spans="12:15" x14ac:dyDescent="0.4">
      <c r="L6303" s="56">
        <f ca="1"/>
        <v>6302</v>
      </c>
      <c r="M6303" s="53">
        <f ca="1"/>
        <v>1917</v>
      </c>
      <c r="N6303" s="53">
        <f ca="1"/>
        <v>4</v>
      </c>
      <c r="O6303" s="53" t="str">
        <f ca="1"/>
        <v>1917-04</v>
      </c>
    </row>
    <row r="6304" spans="12:15" x14ac:dyDescent="0.4">
      <c r="L6304" s="56">
        <f ca="1"/>
        <v>6303</v>
      </c>
      <c r="M6304" s="53">
        <f ca="1"/>
        <v>1917</v>
      </c>
      <c r="N6304" s="53">
        <f ca="1"/>
        <v>4</v>
      </c>
      <c r="O6304" s="53" t="str">
        <f ca="1"/>
        <v>1917-04</v>
      </c>
    </row>
    <row r="6305" spans="12:15" x14ac:dyDescent="0.4">
      <c r="L6305" s="56">
        <f ca="1"/>
        <v>6304</v>
      </c>
      <c r="M6305" s="53">
        <f ca="1"/>
        <v>1917</v>
      </c>
      <c r="N6305" s="53">
        <f ca="1"/>
        <v>4</v>
      </c>
      <c r="O6305" s="53" t="str">
        <f ca="1"/>
        <v>1917-04</v>
      </c>
    </row>
    <row r="6306" spans="12:15" x14ac:dyDescent="0.4">
      <c r="L6306" s="56">
        <f ca="1"/>
        <v>6305</v>
      </c>
      <c r="M6306" s="53">
        <f ca="1"/>
        <v>1917</v>
      </c>
      <c r="N6306" s="53">
        <f ca="1"/>
        <v>4</v>
      </c>
      <c r="O6306" s="53" t="str">
        <f ca="1"/>
        <v>1917-04</v>
      </c>
    </row>
    <row r="6307" spans="12:15" x14ac:dyDescent="0.4">
      <c r="L6307" s="56">
        <f ca="1"/>
        <v>6306</v>
      </c>
      <c r="M6307" s="53">
        <f ca="1"/>
        <v>1917</v>
      </c>
      <c r="N6307" s="53">
        <f ca="1"/>
        <v>4</v>
      </c>
      <c r="O6307" s="53" t="str">
        <f ca="1"/>
        <v>1917-04</v>
      </c>
    </row>
    <row r="6308" spans="12:15" x14ac:dyDescent="0.4">
      <c r="L6308" s="56">
        <f ca="1"/>
        <v>6307</v>
      </c>
      <c r="M6308" s="53">
        <f ca="1"/>
        <v>1917</v>
      </c>
      <c r="N6308" s="53">
        <f ca="1"/>
        <v>4</v>
      </c>
      <c r="O6308" s="53" t="str">
        <f ca="1"/>
        <v>1917-04</v>
      </c>
    </row>
    <row r="6309" spans="12:15" x14ac:dyDescent="0.4">
      <c r="L6309" s="56">
        <f ca="1"/>
        <v>6308</v>
      </c>
      <c r="M6309" s="53">
        <f ca="1"/>
        <v>1917</v>
      </c>
      <c r="N6309" s="53">
        <f ca="1"/>
        <v>4</v>
      </c>
      <c r="O6309" s="53" t="str">
        <f ca="1"/>
        <v>1917-04</v>
      </c>
    </row>
    <row r="6310" spans="12:15" x14ac:dyDescent="0.4">
      <c r="L6310" s="56">
        <f ca="1"/>
        <v>6309</v>
      </c>
      <c r="M6310" s="53">
        <f ca="1"/>
        <v>1917</v>
      </c>
      <c r="N6310" s="53">
        <f ca="1"/>
        <v>4</v>
      </c>
      <c r="O6310" s="53" t="str">
        <f ca="1"/>
        <v>1917-04</v>
      </c>
    </row>
    <row r="6311" spans="12:15" x14ac:dyDescent="0.4">
      <c r="L6311" s="56">
        <f ca="1"/>
        <v>6310</v>
      </c>
      <c r="M6311" s="53">
        <f ca="1"/>
        <v>1917</v>
      </c>
      <c r="N6311" s="53">
        <f ca="1"/>
        <v>4</v>
      </c>
      <c r="O6311" s="53" t="str">
        <f ca="1"/>
        <v>1917-04</v>
      </c>
    </row>
    <row r="6312" spans="12:15" x14ac:dyDescent="0.4">
      <c r="L6312" s="56">
        <f ca="1"/>
        <v>6311</v>
      </c>
      <c r="M6312" s="53">
        <f ca="1"/>
        <v>1917</v>
      </c>
      <c r="N6312" s="53">
        <f ca="1"/>
        <v>4</v>
      </c>
      <c r="O6312" s="53" t="str">
        <f ca="1"/>
        <v>1917-04</v>
      </c>
    </row>
    <row r="6313" spans="12:15" x14ac:dyDescent="0.4">
      <c r="L6313" s="56">
        <f ca="1"/>
        <v>6312</v>
      </c>
      <c r="M6313" s="53">
        <f ca="1"/>
        <v>1917</v>
      </c>
      <c r="N6313" s="53">
        <f ca="1"/>
        <v>4</v>
      </c>
      <c r="O6313" s="53" t="str">
        <f ca="1"/>
        <v>1917-04</v>
      </c>
    </row>
    <row r="6314" spans="12:15" x14ac:dyDescent="0.4">
      <c r="L6314" s="56">
        <f ca="1"/>
        <v>6313</v>
      </c>
      <c r="M6314" s="53">
        <f ca="1"/>
        <v>1917</v>
      </c>
      <c r="N6314" s="53">
        <f ca="1"/>
        <v>4</v>
      </c>
      <c r="O6314" s="53" t="str">
        <f ca="1"/>
        <v>1917-04</v>
      </c>
    </row>
    <row r="6315" spans="12:15" x14ac:dyDescent="0.4">
      <c r="L6315" s="56">
        <f ca="1"/>
        <v>6314</v>
      </c>
      <c r="M6315" s="53">
        <f ca="1"/>
        <v>1917</v>
      </c>
      <c r="N6315" s="53">
        <f ca="1"/>
        <v>4</v>
      </c>
      <c r="O6315" s="53" t="str">
        <f ca="1"/>
        <v>1917-04</v>
      </c>
    </row>
    <row r="6316" spans="12:15" x14ac:dyDescent="0.4">
      <c r="L6316" s="56">
        <f ca="1"/>
        <v>6315</v>
      </c>
      <c r="M6316" s="53">
        <f ca="1"/>
        <v>1917</v>
      </c>
      <c r="N6316" s="53">
        <f ca="1"/>
        <v>4</v>
      </c>
      <c r="O6316" s="53" t="str">
        <f ca="1"/>
        <v>1917-04</v>
      </c>
    </row>
    <row r="6317" spans="12:15" x14ac:dyDescent="0.4">
      <c r="L6317" s="56">
        <f ca="1"/>
        <v>6316</v>
      </c>
      <c r="M6317" s="53">
        <f ca="1"/>
        <v>1917</v>
      </c>
      <c r="N6317" s="53">
        <f ca="1"/>
        <v>4</v>
      </c>
      <c r="O6317" s="53" t="str">
        <f ca="1"/>
        <v>1917-04</v>
      </c>
    </row>
    <row r="6318" spans="12:15" x14ac:dyDescent="0.4">
      <c r="L6318" s="56">
        <f ca="1"/>
        <v>6317</v>
      </c>
      <c r="M6318" s="53">
        <f ca="1"/>
        <v>1917</v>
      </c>
      <c r="N6318" s="53">
        <f ca="1"/>
        <v>4</v>
      </c>
      <c r="O6318" s="53" t="str">
        <f ca="1"/>
        <v>1917-04</v>
      </c>
    </row>
    <row r="6319" spans="12:15" x14ac:dyDescent="0.4">
      <c r="L6319" s="56">
        <f ca="1"/>
        <v>6318</v>
      </c>
      <c r="M6319" s="53">
        <f ca="1"/>
        <v>1917</v>
      </c>
      <c r="N6319" s="53">
        <f ca="1"/>
        <v>4</v>
      </c>
      <c r="O6319" s="53" t="str">
        <f ca="1"/>
        <v>1917-04</v>
      </c>
    </row>
    <row r="6320" spans="12:15" x14ac:dyDescent="0.4">
      <c r="L6320" s="56">
        <f ca="1"/>
        <v>6319</v>
      </c>
      <c r="M6320" s="53">
        <f ca="1"/>
        <v>1917</v>
      </c>
      <c r="N6320" s="53">
        <f ca="1"/>
        <v>4</v>
      </c>
      <c r="O6320" s="53" t="str">
        <f ca="1"/>
        <v>1917-04</v>
      </c>
    </row>
    <row r="6321" spans="12:15" x14ac:dyDescent="0.4">
      <c r="L6321" s="56">
        <f ca="1"/>
        <v>6320</v>
      </c>
      <c r="M6321" s="53">
        <f ca="1"/>
        <v>1917</v>
      </c>
      <c r="N6321" s="53">
        <f ca="1"/>
        <v>4</v>
      </c>
      <c r="O6321" s="53" t="str">
        <f ca="1"/>
        <v>1917-04</v>
      </c>
    </row>
    <row r="6322" spans="12:15" x14ac:dyDescent="0.4">
      <c r="L6322" s="56">
        <f ca="1"/>
        <v>6321</v>
      </c>
      <c r="M6322" s="53">
        <f ca="1"/>
        <v>1917</v>
      </c>
      <c r="N6322" s="53">
        <f ca="1"/>
        <v>4</v>
      </c>
      <c r="O6322" s="53" t="str">
        <f ca="1"/>
        <v>1917-04</v>
      </c>
    </row>
    <row r="6323" spans="12:15" x14ac:dyDescent="0.4">
      <c r="L6323" s="56">
        <f ca="1"/>
        <v>6322</v>
      </c>
      <c r="M6323" s="53">
        <f ca="1"/>
        <v>1917</v>
      </c>
      <c r="N6323" s="53">
        <f ca="1"/>
        <v>4</v>
      </c>
      <c r="O6323" s="53" t="str">
        <f ca="1"/>
        <v>1917-04</v>
      </c>
    </row>
    <row r="6324" spans="12:15" x14ac:dyDescent="0.4">
      <c r="L6324" s="56">
        <f ca="1"/>
        <v>6323</v>
      </c>
      <c r="M6324" s="53">
        <f ca="1"/>
        <v>1917</v>
      </c>
      <c r="N6324" s="53">
        <f ca="1"/>
        <v>4</v>
      </c>
      <c r="O6324" s="53" t="str">
        <f ca="1"/>
        <v>1917-04</v>
      </c>
    </row>
    <row r="6325" spans="12:15" x14ac:dyDescent="0.4">
      <c r="L6325" s="56">
        <f ca="1"/>
        <v>6324</v>
      </c>
      <c r="M6325" s="53">
        <f ca="1"/>
        <v>1917</v>
      </c>
      <c r="N6325" s="53">
        <f ca="1"/>
        <v>4</v>
      </c>
      <c r="O6325" s="53" t="str">
        <f ca="1"/>
        <v>1917-04</v>
      </c>
    </row>
    <row r="6326" spans="12:15" x14ac:dyDescent="0.4">
      <c r="L6326" s="56">
        <f ca="1"/>
        <v>6325</v>
      </c>
      <c r="M6326" s="53">
        <f ca="1"/>
        <v>1917</v>
      </c>
      <c r="N6326" s="53">
        <f ca="1"/>
        <v>4</v>
      </c>
      <c r="O6326" s="53" t="str">
        <f ca="1"/>
        <v>1917-04</v>
      </c>
    </row>
    <row r="6327" spans="12:15" x14ac:dyDescent="0.4">
      <c r="L6327" s="56">
        <f ca="1"/>
        <v>6326</v>
      </c>
      <c r="M6327" s="53">
        <f ca="1"/>
        <v>1917</v>
      </c>
      <c r="N6327" s="53">
        <f ca="1"/>
        <v>4</v>
      </c>
      <c r="O6327" s="53" t="str">
        <f ca="1"/>
        <v>1917-04</v>
      </c>
    </row>
    <row r="6328" spans="12:15" x14ac:dyDescent="0.4">
      <c r="L6328" s="56">
        <f ca="1"/>
        <v>6327</v>
      </c>
      <c r="M6328" s="53">
        <f ca="1"/>
        <v>1917</v>
      </c>
      <c r="N6328" s="53">
        <f ca="1"/>
        <v>4</v>
      </c>
      <c r="O6328" s="53" t="str">
        <f ca="1"/>
        <v>1917-04</v>
      </c>
    </row>
    <row r="6329" spans="12:15" x14ac:dyDescent="0.4">
      <c r="L6329" s="56">
        <f ca="1"/>
        <v>6328</v>
      </c>
      <c r="M6329" s="53">
        <f ca="1"/>
        <v>1917</v>
      </c>
      <c r="N6329" s="53">
        <f ca="1"/>
        <v>4</v>
      </c>
      <c r="O6329" s="53" t="str">
        <f ca="1"/>
        <v>1917-04</v>
      </c>
    </row>
    <row r="6330" spans="12:15" x14ac:dyDescent="0.4">
      <c r="L6330" s="56">
        <f ca="1"/>
        <v>6329</v>
      </c>
      <c r="M6330" s="53">
        <f ca="1"/>
        <v>1917</v>
      </c>
      <c r="N6330" s="53">
        <f ca="1"/>
        <v>4</v>
      </c>
      <c r="O6330" s="53" t="str">
        <f ca="1"/>
        <v>1917-04</v>
      </c>
    </row>
    <row r="6331" spans="12:15" x14ac:dyDescent="0.4">
      <c r="L6331" s="56">
        <f ca="1"/>
        <v>6330</v>
      </c>
      <c r="M6331" s="53">
        <f ca="1"/>
        <v>1917</v>
      </c>
      <c r="N6331" s="53">
        <f ca="1"/>
        <v>4</v>
      </c>
      <c r="O6331" s="53" t="str">
        <f ca="1"/>
        <v>1917-04</v>
      </c>
    </row>
    <row r="6332" spans="12:15" x14ac:dyDescent="0.4">
      <c r="L6332" s="56">
        <f ca="1"/>
        <v>6331</v>
      </c>
      <c r="M6332" s="53">
        <f ca="1"/>
        <v>1917</v>
      </c>
      <c r="N6332" s="53">
        <f ca="1"/>
        <v>5</v>
      </c>
      <c r="O6332" s="53" t="str">
        <f ca="1"/>
        <v>1917-05</v>
      </c>
    </row>
    <row r="6333" spans="12:15" x14ac:dyDescent="0.4">
      <c r="L6333" s="56">
        <f ca="1"/>
        <v>6332</v>
      </c>
      <c r="M6333" s="53">
        <f ca="1"/>
        <v>1917</v>
      </c>
      <c r="N6333" s="53">
        <f ca="1"/>
        <v>5</v>
      </c>
      <c r="O6333" s="53" t="str">
        <f ca="1"/>
        <v>1917-05</v>
      </c>
    </row>
    <row r="6334" spans="12:15" x14ac:dyDescent="0.4">
      <c r="L6334" s="56">
        <f ca="1"/>
        <v>6333</v>
      </c>
      <c r="M6334" s="53">
        <f ca="1"/>
        <v>1917</v>
      </c>
      <c r="N6334" s="53">
        <f ca="1"/>
        <v>5</v>
      </c>
      <c r="O6334" s="53" t="str">
        <f ca="1"/>
        <v>1917-05</v>
      </c>
    </row>
    <row r="6335" spans="12:15" x14ac:dyDescent="0.4">
      <c r="L6335" s="56">
        <f ca="1"/>
        <v>6334</v>
      </c>
      <c r="M6335" s="53">
        <f ca="1"/>
        <v>1917</v>
      </c>
      <c r="N6335" s="53">
        <f ca="1"/>
        <v>5</v>
      </c>
      <c r="O6335" s="53" t="str">
        <f ca="1"/>
        <v>1917-05</v>
      </c>
    </row>
    <row r="6336" spans="12:15" x14ac:dyDescent="0.4">
      <c r="L6336" s="56">
        <f ca="1"/>
        <v>6335</v>
      </c>
      <c r="M6336" s="53">
        <f ca="1"/>
        <v>1917</v>
      </c>
      <c r="N6336" s="53">
        <f ca="1"/>
        <v>5</v>
      </c>
      <c r="O6336" s="53" t="str">
        <f ca="1"/>
        <v>1917-05</v>
      </c>
    </row>
    <row r="6337" spans="12:15" x14ac:dyDescent="0.4">
      <c r="L6337" s="56">
        <f ca="1"/>
        <v>6336</v>
      </c>
      <c r="M6337" s="53">
        <f ca="1"/>
        <v>1917</v>
      </c>
      <c r="N6337" s="53">
        <f ca="1"/>
        <v>5</v>
      </c>
      <c r="O6337" s="53" t="str">
        <f ca="1"/>
        <v>1917-05</v>
      </c>
    </row>
    <row r="6338" spans="12:15" x14ac:dyDescent="0.4">
      <c r="L6338" s="56">
        <f ca="1"/>
        <v>6337</v>
      </c>
      <c r="M6338" s="53">
        <f ca="1"/>
        <v>1917</v>
      </c>
      <c r="N6338" s="53">
        <f ca="1"/>
        <v>5</v>
      </c>
      <c r="O6338" s="53" t="str">
        <f ca="1"/>
        <v>1917-05</v>
      </c>
    </row>
    <row r="6339" spans="12:15" x14ac:dyDescent="0.4">
      <c r="L6339" s="56">
        <f ca="1"/>
        <v>6338</v>
      </c>
      <c r="M6339" s="53">
        <f ca="1"/>
        <v>1917</v>
      </c>
      <c r="N6339" s="53">
        <f ca="1"/>
        <v>5</v>
      </c>
      <c r="O6339" s="53" t="str">
        <f ca="1"/>
        <v>1917-05</v>
      </c>
    </row>
    <row r="6340" spans="12:15" x14ac:dyDescent="0.4">
      <c r="L6340" s="56">
        <f ca="1"/>
        <v>6339</v>
      </c>
      <c r="M6340" s="53">
        <f ca="1"/>
        <v>1917</v>
      </c>
      <c r="N6340" s="53">
        <f ca="1"/>
        <v>5</v>
      </c>
      <c r="O6340" s="53" t="str">
        <f ca="1"/>
        <v>1917-05</v>
      </c>
    </row>
    <row r="6341" spans="12:15" x14ac:dyDescent="0.4">
      <c r="L6341" s="56">
        <f ca="1"/>
        <v>6340</v>
      </c>
      <c r="M6341" s="53">
        <f ca="1"/>
        <v>1917</v>
      </c>
      <c r="N6341" s="53">
        <f ca="1"/>
        <v>5</v>
      </c>
      <c r="O6341" s="53" t="str">
        <f ca="1"/>
        <v>1917-05</v>
      </c>
    </row>
    <row r="6342" spans="12:15" x14ac:dyDescent="0.4">
      <c r="L6342" s="56">
        <f ca="1"/>
        <v>6341</v>
      </c>
      <c r="M6342" s="53">
        <f ca="1"/>
        <v>1917</v>
      </c>
      <c r="N6342" s="53">
        <f ca="1"/>
        <v>5</v>
      </c>
      <c r="O6342" s="53" t="str">
        <f ca="1"/>
        <v>1917-05</v>
      </c>
    </row>
    <row r="6343" spans="12:15" x14ac:dyDescent="0.4">
      <c r="L6343" s="56">
        <f ca="1"/>
        <v>6342</v>
      </c>
      <c r="M6343" s="53">
        <f ca="1"/>
        <v>1917</v>
      </c>
      <c r="N6343" s="53">
        <f ca="1"/>
        <v>5</v>
      </c>
      <c r="O6343" s="53" t="str">
        <f ca="1"/>
        <v>1917-05</v>
      </c>
    </row>
    <row r="6344" spans="12:15" x14ac:dyDescent="0.4">
      <c r="L6344" s="56">
        <f ca="1"/>
        <v>6343</v>
      </c>
      <c r="M6344" s="53">
        <f ca="1"/>
        <v>1917</v>
      </c>
      <c r="N6344" s="53">
        <f ca="1"/>
        <v>5</v>
      </c>
      <c r="O6344" s="53" t="str">
        <f ca="1"/>
        <v>1917-05</v>
      </c>
    </row>
    <row r="6345" spans="12:15" x14ac:dyDescent="0.4">
      <c r="L6345" s="56">
        <f ca="1"/>
        <v>6344</v>
      </c>
      <c r="M6345" s="53">
        <f ca="1"/>
        <v>1917</v>
      </c>
      <c r="N6345" s="53">
        <f ca="1"/>
        <v>5</v>
      </c>
      <c r="O6345" s="53" t="str">
        <f ca="1"/>
        <v>1917-05</v>
      </c>
    </row>
    <row r="6346" spans="12:15" x14ac:dyDescent="0.4">
      <c r="L6346" s="56">
        <f ca="1"/>
        <v>6345</v>
      </c>
      <c r="M6346" s="53">
        <f ca="1"/>
        <v>1917</v>
      </c>
      <c r="N6346" s="53">
        <f ca="1"/>
        <v>5</v>
      </c>
      <c r="O6346" s="53" t="str">
        <f ca="1"/>
        <v>1917-05</v>
      </c>
    </row>
    <row r="6347" spans="12:15" x14ac:dyDescent="0.4">
      <c r="L6347" s="56">
        <f ca="1"/>
        <v>6346</v>
      </c>
      <c r="M6347" s="53">
        <f ca="1"/>
        <v>1917</v>
      </c>
      <c r="N6347" s="53">
        <f ca="1"/>
        <v>5</v>
      </c>
      <c r="O6347" s="53" t="str">
        <f ca="1"/>
        <v>1917-05</v>
      </c>
    </row>
    <row r="6348" spans="12:15" x14ac:dyDescent="0.4">
      <c r="L6348" s="56">
        <f ca="1"/>
        <v>6347</v>
      </c>
      <c r="M6348" s="53">
        <f ca="1"/>
        <v>1917</v>
      </c>
      <c r="N6348" s="53">
        <f ca="1"/>
        <v>5</v>
      </c>
      <c r="O6348" s="53" t="str">
        <f ca="1"/>
        <v>1917-05</v>
      </c>
    </row>
    <row r="6349" spans="12:15" x14ac:dyDescent="0.4">
      <c r="L6349" s="56">
        <f ca="1"/>
        <v>6348</v>
      </c>
      <c r="M6349" s="53">
        <f ca="1"/>
        <v>1917</v>
      </c>
      <c r="N6349" s="53">
        <f ca="1"/>
        <v>5</v>
      </c>
      <c r="O6349" s="53" t="str">
        <f ca="1"/>
        <v>1917-05</v>
      </c>
    </row>
    <row r="6350" spans="12:15" x14ac:dyDescent="0.4">
      <c r="L6350" s="56">
        <f ca="1"/>
        <v>6349</v>
      </c>
      <c r="M6350" s="53">
        <f ca="1"/>
        <v>1917</v>
      </c>
      <c r="N6350" s="53">
        <f ca="1"/>
        <v>5</v>
      </c>
      <c r="O6350" s="53" t="str">
        <f ca="1"/>
        <v>1917-05</v>
      </c>
    </row>
    <row r="6351" spans="12:15" x14ac:dyDescent="0.4">
      <c r="L6351" s="56">
        <f ca="1"/>
        <v>6350</v>
      </c>
      <c r="M6351" s="53">
        <f ca="1"/>
        <v>1917</v>
      </c>
      <c r="N6351" s="53">
        <f ca="1"/>
        <v>5</v>
      </c>
      <c r="O6351" s="53" t="str">
        <f ca="1"/>
        <v>1917-05</v>
      </c>
    </row>
    <row r="6352" spans="12:15" x14ac:dyDescent="0.4">
      <c r="L6352" s="56">
        <f ca="1"/>
        <v>6351</v>
      </c>
      <c r="M6352" s="53">
        <f ca="1"/>
        <v>1917</v>
      </c>
      <c r="N6352" s="53">
        <f ca="1"/>
        <v>5</v>
      </c>
      <c r="O6352" s="53" t="str">
        <f ca="1"/>
        <v>1917-05</v>
      </c>
    </row>
    <row r="6353" spans="12:15" x14ac:dyDescent="0.4">
      <c r="L6353" s="56">
        <f ca="1"/>
        <v>6352</v>
      </c>
      <c r="M6353" s="53">
        <f ca="1"/>
        <v>1917</v>
      </c>
      <c r="N6353" s="53">
        <f ca="1"/>
        <v>5</v>
      </c>
      <c r="O6353" s="53" t="str">
        <f ca="1"/>
        <v>1917-05</v>
      </c>
    </row>
    <row r="6354" spans="12:15" x14ac:dyDescent="0.4">
      <c r="L6354" s="56">
        <f ca="1"/>
        <v>6353</v>
      </c>
      <c r="M6354" s="53">
        <f ca="1"/>
        <v>1917</v>
      </c>
      <c r="N6354" s="53">
        <f ca="1"/>
        <v>5</v>
      </c>
      <c r="O6354" s="53" t="str">
        <f ca="1"/>
        <v>1917-05</v>
      </c>
    </row>
    <row r="6355" spans="12:15" x14ac:dyDescent="0.4">
      <c r="L6355" s="56">
        <f ca="1"/>
        <v>6354</v>
      </c>
      <c r="M6355" s="53">
        <f ca="1"/>
        <v>1917</v>
      </c>
      <c r="N6355" s="53">
        <f ca="1"/>
        <v>5</v>
      </c>
      <c r="O6355" s="53" t="str">
        <f ca="1"/>
        <v>1917-05</v>
      </c>
    </row>
    <row r="6356" spans="12:15" x14ac:dyDescent="0.4">
      <c r="L6356" s="56">
        <f ca="1"/>
        <v>6355</v>
      </c>
      <c r="M6356" s="53">
        <f ca="1"/>
        <v>1917</v>
      </c>
      <c r="N6356" s="53">
        <f ca="1"/>
        <v>5</v>
      </c>
      <c r="O6356" s="53" t="str">
        <f ca="1"/>
        <v>1917-05</v>
      </c>
    </row>
    <row r="6357" spans="12:15" x14ac:dyDescent="0.4">
      <c r="L6357" s="56">
        <f ca="1"/>
        <v>6356</v>
      </c>
      <c r="M6357" s="53">
        <f ca="1"/>
        <v>1917</v>
      </c>
      <c r="N6357" s="53">
        <f ca="1"/>
        <v>5</v>
      </c>
      <c r="O6357" s="53" t="str">
        <f ca="1"/>
        <v>1917-05</v>
      </c>
    </row>
    <row r="6358" spans="12:15" x14ac:dyDescent="0.4">
      <c r="L6358" s="56">
        <f ca="1"/>
        <v>6357</v>
      </c>
      <c r="M6358" s="53">
        <f ca="1"/>
        <v>1917</v>
      </c>
      <c r="N6358" s="53">
        <f ca="1"/>
        <v>5</v>
      </c>
      <c r="O6358" s="53" t="str">
        <f ca="1"/>
        <v>1917-05</v>
      </c>
    </row>
    <row r="6359" spans="12:15" x14ac:dyDescent="0.4">
      <c r="L6359" s="56">
        <f ca="1"/>
        <v>6358</v>
      </c>
      <c r="M6359" s="53">
        <f ca="1"/>
        <v>1917</v>
      </c>
      <c r="N6359" s="53">
        <f ca="1"/>
        <v>5</v>
      </c>
      <c r="O6359" s="53" t="str">
        <f ca="1"/>
        <v>1917-05</v>
      </c>
    </row>
    <row r="6360" spans="12:15" x14ac:dyDescent="0.4">
      <c r="L6360" s="56">
        <f ca="1"/>
        <v>6359</v>
      </c>
      <c r="M6360" s="53">
        <f ca="1"/>
        <v>1917</v>
      </c>
      <c r="N6360" s="53">
        <f ca="1"/>
        <v>5</v>
      </c>
      <c r="O6360" s="53" t="str">
        <f ca="1"/>
        <v>1917-05</v>
      </c>
    </row>
    <row r="6361" spans="12:15" x14ac:dyDescent="0.4">
      <c r="L6361" s="56">
        <f ca="1"/>
        <v>6360</v>
      </c>
      <c r="M6361" s="53">
        <f ca="1"/>
        <v>1917</v>
      </c>
      <c r="N6361" s="53">
        <f ca="1"/>
        <v>5</v>
      </c>
      <c r="O6361" s="53" t="str">
        <f ca="1"/>
        <v>1917-05</v>
      </c>
    </row>
    <row r="6362" spans="12:15" x14ac:dyDescent="0.4">
      <c r="L6362" s="56">
        <f ca="1"/>
        <v>6361</v>
      </c>
      <c r="M6362" s="53">
        <f ca="1"/>
        <v>1917</v>
      </c>
      <c r="N6362" s="53">
        <f ca="1"/>
        <v>5</v>
      </c>
      <c r="O6362" s="53" t="str">
        <f ca="1"/>
        <v>1917-05</v>
      </c>
    </row>
    <row r="6363" spans="12:15" x14ac:dyDescent="0.4">
      <c r="L6363" s="56">
        <f ca="1"/>
        <v>6362</v>
      </c>
      <c r="M6363" s="53">
        <f ca="1"/>
        <v>1917</v>
      </c>
      <c r="N6363" s="53">
        <f ca="1"/>
        <v>6</v>
      </c>
      <c r="O6363" s="53" t="str">
        <f ca="1"/>
        <v>1917-06</v>
      </c>
    </row>
    <row r="6364" spans="12:15" x14ac:dyDescent="0.4">
      <c r="L6364" s="56">
        <f ca="1"/>
        <v>6363</v>
      </c>
      <c r="M6364" s="53">
        <f ca="1"/>
        <v>1917</v>
      </c>
      <c r="N6364" s="53">
        <f ca="1"/>
        <v>6</v>
      </c>
      <c r="O6364" s="53" t="str">
        <f ca="1"/>
        <v>1917-06</v>
      </c>
    </row>
    <row r="6365" spans="12:15" x14ac:dyDescent="0.4">
      <c r="L6365" s="56">
        <f ca="1"/>
        <v>6364</v>
      </c>
      <c r="M6365" s="53">
        <f ca="1"/>
        <v>1917</v>
      </c>
      <c r="N6365" s="53">
        <f ca="1"/>
        <v>6</v>
      </c>
      <c r="O6365" s="53" t="str">
        <f ca="1"/>
        <v>1917-06</v>
      </c>
    </row>
    <row r="6366" spans="12:15" x14ac:dyDescent="0.4">
      <c r="L6366" s="56">
        <f ca="1"/>
        <v>6365</v>
      </c>
      <c r="M6366" s="53">
        <f ca="1"/>
        <v>1917</v>
      </c>
      <c r="N6366" s="53">
        <f ca="1"/>
        <v>6</v>
      </c>
      <c r="O6366" s="53" t="str">
        <f ca="1"/>
        <v>1917-06</v>
      </c>
    </row>
    <row r="6367" spans="12:15" x14ac:dyDescent="0.4">
      <c r="L6367" s="56">
        <f ca="1"/>
        <v>6366</v>
      </c>
      <c r="M6367" s="53">
        <f ca="1"/>
        <v>1917</v>
      </c>
      <c r="N6367" s="53">
        <f ca="1"/>
        <v>6</v>
      </c>
      <c r="O6367" s="53" t="str">
        <f ca="1"/>
        <v>1917-06</v>
      </c>
    </row>
    <row r="6368" spans="12:15" x14ac:dyDescent="0.4">
      <c r="L6368" s="56">
        <f ca="1"/>
        <v>6367</v>
      </c>
      <c r="M6368" s="53">
        <f ca="1"/>
        <v>1917</v>
      </c>
      <c r="N6368" s="53">
        <f ca="1"/>
        <v>6</v>
      </c>
      <c r="O6368" s="53" t="str">
        <f ca="1"/>
        <v>1917-06</v>
      </c>
    </row>
    <row r="6369" spans="12:15" x14ac:dyDescent="0.4">
      <c r="L6369" s="56">
        <f ca="1"/>
        <v>6368</v>
      </c>
      <c r="M6369" s="53">
        <f ca="1"/>
        <v>1917</v>
      </c>
      <c r="N6369" s="53">
        <f ca="1"/>
        <v>6</v>
      </c>
      <c r="O6369" s="53" t="str">
        <f ca="1"/>
        <v>1917-06</v>
      </c>
    </row>
    <row r="6370" spans="12:15" x14ac:dyDescent="0.4">
      <c r="L6370" s="56">
        <f ca="1"/>
        <v>6369</v>
      </c>
      <c r="M6370" s="53">
        <f ca="1"/>
        <v>1917</v>
      </c>
      <c r="N6370" s="53">
        <f ca="1"/>
        <v>6</v>
      </c>
      <c r="O6370" s="53" t="str">
        <f ca="1"/>
        <v>1917-06</v>
      </c>
    </row>
    <row r="6371" spans="12:15" x14ac:dyDescent="0.4">
      <c r="L6371" s="56">
        <f ca="1"/>
        <v>6370</v>
      </c>
      <c r="M6371" s="53">
        <f ca="1"/>
        <v>1917</v>
      </c>
      <c r="N6371" s="53">
        <f ca="1"/>
        <v>6</v>
      </c>
      <c r="O6371" s="53" t="str">
        <f ca="1"/>
        <v>1917-06</v>
      </c>
    </row>
    <row r="6372" spans="12:15" x14ac:dyDescent="0.4">
      <c r="L6372" s="56">
        <f ca="1"/>
        <v>6371</v>
      </c>
      <c r="M6372" s="53">
        <f ca="1"/>
        <v>1917</v>
      </c>
      <c r="N6372" s="53">
        <f ca="1"/>
        <v>6</v>
      </c>
      <c r="O6372" s="53" t="str">
        <f ca="1"/>
        <v>1917-06</v>
      </c>
    </row>
    <row r="6373" spans="12:15" x14ac:dyDescent="0.4">
      <c r="L6373" s="56">
        <f ca="1"/>
        <v>6372</v>
      </c>
      <c r="M6373" s="53">
        <f ca="1"/>
        <v>1917</v>
      </c>
      <c r="N6373" s="53">
        <f ca="1"/>
        <v>6</v>
      </c>
      <c r="O6373" s="53" t="str">
        <f ca="1"/>
        <v>1917-06</v>
      </c>
    </row>
    <row r="6374" spans="12:15" x14ac:dyDescent="0.4">
      <c r="L6374" s="56">
        <f ca="1"/>
        <v>6373</v>
      </c>
      <c r="M6374" s="53">
        <f ca="1"/>
        <v>1917</v>
      </c>
      <c r="N6374" s="53">
        <f ca="1"/>
        <v>6</v>
      </c>
      <c r="O6374" s="53" t="str">
        <f ca="1"/>
        <v>1917-06</v>
      </c>
    </row>
    <row r="6375" spans="12:15" x14ac:dyDescent="0.4">
      <c r="L6375" s="56">
        <f ca="1"/>
        <v>6374</v>
      </c>
      <c r="M6375" s="53">
        <f ca="1"/>
        <v>1917</v>
      </c>
      <c r="N6375" s="53">
        <f ca="1"/>
        <v>6</v>
      </c>
      <c r="O6375" s="53" t="str">
        <f ca="1"/>
        <v>1917-06</v>
      </c>
    </row>
    <row r="6376" spans="12:15" x14ac:dyDescent="0.4">
      <c r="L6376" s="56">
        <f ca="1"/>
        <v>6375</v>
      </c>
      <c r="M6376" s="53">
        <f ca="1"/>
        <v>1917</v>
      </c>
      <c r="N6376" s="53">
        <f ca="1"/>
        <v>6</v>
      </c>
      <c r="O6376" s="53" t="str">
        <f ca="1"/>
        <v>1917-06</v>
      </c>
    </row>
    <row r="6377" spans="12:15" x14ac:dyDescent="0.4">
      <c r="L6377" s="56">
        <f ca="1"/>
        <v>6376</v>
      </c>
      <c r="M6377" s="53">
        <f ca="1"/>
        <v>1917</v>
      </c>
      <c r="N6377" s="53">
        <f ca="1"/>
        <v>6</v>
      </c>
      <c r="O6377" s="53" t="str">
        <f ca="1"/>
        <v>1917-06</v>
      </c>
    </row>
    <row r="6378" spans="12:15" x14ac:dyDescent="0.4">
      <c r="L6378" s="56">
        <f ca="1"/>
        <v>6377</v>
      </c>
      <c r="M6378" s="53">
        <f ca="1"/>
        <v>1917</v>
      </c>
      <c r="N6378" s="53">
        <f ca="1"/>
        <v>6</v>
      </c>
      <c r="O6378" s="53" t="str">
        <f ca="1"/>
        <v>1917-06</v>
      </c>
    </row>
    <row r="6379" spans="12:15" x14ac:dyDescent="0.4">
      <c r="L6379" s="56">
        <f ca="1"/>
        <v>6378</v>
      </c>
      <c r="M6379" s="53">
        <f ca="1"/>
        <v>1917</v>
      </c>
      <c r="N6379" s="53">
        <f ca="1"/>
        <v>6</v>
      </c>
      <c r="O6379" s="53" t="str">
        <f ca="1"/>
        <v>1917-06</v>
      </c>
    </row>
    <row r="6380" spans="12:15" x14ac:dyDescent="0.4">
      <c r="L6380" s="56">
        <f ca="1"/>
        <v>6379</v>
      </c>
      <c r="M6380" s="53">
        <f ca="1"/>
        <v>1917</v>
      </c>
      <c r="N6380" s="53">
        <f ca="1"/>
        <v>6</v>
      </c>
      <c r="O6380" s="53" t="str">
        <f ca="1"/>
        <v>1917-06</v>
      </c>
    </row>
    <row r="6381" spans="12:15" x14ac:dyDescent="0.4">
      <c r="L6381" s="56">
        <f ca="1"/>
        <v>6380</v>
      </c>
      <c r="M6381" s="53">
        <f ca="1"/>
        <v>1917</v>
      </c>
      <c r="N6381" s="53">
        <f ca="1"/>
        <v>6</v>
      </c>
      <c r="O6381" s="53" t="str">
        <f ca="1"/>
        <v>1917-06</v>
      </c>
    </row>
    <row r="6382" spans="12:15" x14ac:dyDescent="0.4">
      <c r="L6382" s="56">
        <f ca="1"/>
        <v>6381</v>
      </c>
      <c r="M6382" s="53">
        <f ca="1"/>
        <v>1917</v>
      </c>
      <c r="N6382" s="53">
        <f ca="1"/>
        <v>6</v>
      </c>
      <c r="O6382" s="53" t="str">
        <f ca="1"/>
        <v>1917-06</v>
      </c>
    </row>
    <row r="6383" spans="12:15" x14ac:dyDescent="0.4">
      <c r="L6383" s="56">
        <f ca="1"/>
        <v>6382</v>
      </c>
      <c r="M6383" s="53">
        <f ca="1"/>
        <v>1917</v>
      </c>
      <c r="N6383" s="53">
        <f ca="1"/>
        <v>6</v>
      </c>
      <c r="O6383" s="53" t="str">
        <f ca="1"/>
        <v>1917-06</v>
      </c>
    </row>
    <row r="6384" spans="12:15" x14ac:dyDescent="0.4">
      <c r="L6384" s="56">
        <f ca="1"/>
        <v>6383</v>
      </c>
      <c r="M6384" s="53">
        <f ca="1"/>
        <v>1917</v>
      </c>
      <c r="N6384" s="53">
        <f ca="1"/>
        <v>6</v>
      </c>
      <c r="O6384" s="53" t="str">
        <f ca="1"/>
        <v>1917-06</v>
      </c>
    </row>
    <row r="6385" spans="12:15" x14ac:dyDescent="0.4">
      <c r="L6385" s="56">
        <f ca="1"/>
        <v>6384</v>
      </c>
      <c r="M6385" s="53">
        <f ca="1"/>
        <v>1917</v>
      </c>
      <c r="N6385" s="53">
        <f ca="1"/>
        <v>6</v>
      </c>
      <c r="O6385" s="53" t="str">
        <f ca="1"/>
        <v>1917-06</v>
      </c>
    </row>
    <row r="6386" spans="12:15" x14ac:dyDescent="0.4">
      <c r="L6386" s="56">
        <f ca="1"/>
        <v>6385</v>
      </c>
      <c r="M6386" s="53">
        <f ca="1"/>
        <v>1917</v>
      </c>
      <c r="N6386" s="53">
        <f ca="1"/>
        <v>6</v>
      </c>
      <c r="O6386" s="53" t="str">
        <f ca="1"/>
        <v>1917-06</v>
      </c>
    </row>
    <row r="6387" spans="12:15" x14ac:dyDescent="0.4">
      <c r="L6387" s="56">
        <f ca="1"/>
        <v>6386</v>
      </c>
      <c r="M6387" s="53">
        <f ca="1"/>
        <v>1917</v>
      </c>
      <c r="N6387" s="53">
        <f ca="1"/>
        <v>6</v>
      </c>
      <c r="O6387" s="53" t="str">
        <f ca="1"/>
        <v>1917-06</v>
      </c>
    </row>
    <row r="6388" spans="12:15" x14ac:dyDescent="0.4">
      <c r="L6388" s="56">
        <f ca="1"/>
        <v>6387</v>
      </c>
      <c r="M6388" s="53">
        <f ca="1"/>
        <v>1917</v>
      </c>
      <c r="N6388" s="53">
        <f ca="1"/>
        <v>6</v>
      </c>
      <c r="O6388" s="53" t="str">
        <f ca="1"/>
        <v>1917-06</v>
      </c>
    </row>
    <row r="6389" spans="12:15" x14ac:dyDescent="0.4">
      <c r="L6389" s="56">
        <f ca="1"/>
        <v>6388</v>
      </c>
      <c r="M6389" s="53">
        <f ca="1"/>
        <v>1917</v>
      </c>
      <c r="N6389" s="53">
        <f ca="1"/>
        <v>6</v>
      </c>
      <c r="O6389" s="53" t="str">
        <f ca="1"/>
        <v>1917-06</v>
      </c>
    </row>
    <row r="6390" spans="12:15" x14ac:dyDescent="0.4">
      <c r="L6390" s="56">
        <f ca="1"/>
        <v>6389</v>
      </c>
      <c r="M6390" s="53">
        <f ca="1"/>
        <v>1917</v>
      </c>
      <c r="N6390" s="53">
        <f ca="1"/>
        <v>6</v>
      </c>
      <c r="O6390" s="53" t="str">
        <f ca="1"/>
        <v>1917-06</v>
      </c>
    </row>
    <row r="6391" spans="12:15" x14ac:dyDescent="0.4">
      <c r="L6391" s="56">
        <f ca="1"/>
        <v>6390</v>
      </c>
      <c r="M6391" s="53">
        <f ca="1"/>
        <v>1917</v>
      </c>
      <c r="N6391" s="53">
        <f ca="1"/>
        <v>6</v>
      </c>
      <c r="O6391" s="53" t="str">
        <f ca="1"/>
        <v>1917-06</v>
      </c>
    </row>
    <row r="6392" spans="12:15" x14ac:dyDescent="0.4">
      <c r="L6392" s="56">
        <f ca="1"/>
        <v>6391</v>
      </c>
      <c r="M6392" s="53">
        <f ca="1"/>
        <v>1917</v>
      </c>
      <c r="N6392" s="53">
        <f ca="1"/>
        <v>6</v>
      </c>
      <c r="O6392" s="53" t="str">
        <f ca="1"/>
        <v>1917-06</v>
      </c>
    </row>
    <row r="6393" spans="12:15" x14ac:dyDescent="0.4">
      <c r="L6393" s="56">
        <f ca="1"/>
        <v>6392</v>
      </c>
      <c r="M6393" s="53">
        <f ca="1"/>
        <v>1917</v>
      </c>
      <c r="N6393" s="53">
        <f ca="1"/>
        <v>7</v>
      </c>
      <c r="O6393" s="53" t="str">
        <f ca="1"/>
        <v>1917-07</v>
      </c>
    </row>
    <row r="6394" spans="12:15" x14ac:dyDescent="0.4">
      <c r="L6394" s="56">
        <f ca="1"/>
        <v>6393</v>
      </c>
      <c r="M6394" s="53">
        <f ca="1"/>
        <v>1917</v>
      </c>
      <c r="N6394" s="53">
        <f ca="1"/>
        <v>7</v>
      </c>
      <c r="O6394" s="53" t="str">
        <f ca="1"/>
        <v>1917-07</v>
      </c>
    </row>
    <row r="6395" spans="12:15" x14ac:dyDescent="0.4">
      <c r="L6395" s="56">
        <f ca="1"/>
        <v>6394</v>
      </c>
      <c r="M6395" s="53">
        <f ca="1"/>
        <v>1917</v>
      </c>
      <c r="N6395" s="53">
        <f ca="1"/>
        <v>7</v>
      </c>
      <c r="O6395" s="53" t="str">
        <f ca="1"/>
        <v>1917-07</v>
      </c>
    </row>
    <row r="6396" spans="12:15" x14ac:dyDescent="0.4">
      <c r="L6396" s="56">
        <f ca="1"/>
        <v>6395</v>
      </c>
      <c r="M6396" s="53">
        <f ca="1"/>
        <v>1917</v>
      </c>
      <c r="N6396" s="53">
        <f ca="1"/>
        <v>7</v>
      </c>
      <c r="O6396" s="53" t="str">
        <f ca="1"/>
        <v>1917-07</v>
      </c>
    </row>
    <row r="6397" spans="12:15" x14ac:dyDescent="0.4">
      <c r="L6397" s="56">
        <f ca="1"/>
        <v>6396</v>
      </c>
      <c r="M6397" s="53">
        <f ca="1"/>
        <v>1917</v>
      </c>
      <c r="N6397" s="53">
        <f ca="1"/>
        <v>7</v>
      </c>
      <c r="O6397" s="53" t="str">
        <f ca="1"/>
        <v>1917-07</v>
      </c>
    </row>
    <row r="6398" spans="12:15" x14ac:dyDescent="0.4">
      <c r="L6398" s="56">
        <f ca="1"/>
        <v>6397</v>
      </c>
      <c r="M6398" s="53">
        <f ca="1"/>
        <v>1917</v>
      </c>
      <c r="N6398" s="53">
        <f ca="1"/>
        <v>7</v>
      </c>
      <c r="O6398" s="53" t="str">
        <f ca="1"/>
        <v>1917-07</v>
      </c>
    </row>
    <row r="6399" spans="12:15" x14ac:dyDescent="0.4">
      <c r="L6399" s="56">
        <f ca="1"/>
        <v>6398</v>
      </c>
      <c r="M6399" s="53">
        <f ca="1"/>
        <v>1917</v>
      </c>
      <c r="N6399" s="53">
        <f ca="1"/>
        <v>7</v>
      </c>
      <c r="O6399" s="53" t="str">
        <f ca="1"/>
        <v>1917-07</v>
      </c>
    </row>
    <row r="6400" spans="12:15" x14ac:dyDescent="0.4">
      <c r="L6400" s="56">
        <f ca="1"/>
        <v>6399</v>
      </c>
      <c r="M6400" s="53">
        <f ca="1"/>
        <v>1917</v>
      </c>
      <c r="N6400" s="53">
        <f ca="1"/>
        <v>7</v>
      </c>
      <c r="O6400" s="53" t="str">
        <f ca="1"/>
        <v>1917-07</v>
      </c>
    </row>
    <row r="6401" spans="12:15" x14ac:dyDescent="0.4">
      <c r="L6401" s="56">
        <f ca="1"/>
        <v>6400</v>
      </c>
      <c r="M6401" s="53">
        <f ca="1"/>
        <v>1917</v>
      </c>
      <c r="N6401" s="53">
        <f ca="1"/>
        <v>7</v>
      </c>
      <c r="O6401" s="53" t="str">
        <f ca="1"/>
        <v>1917-07</v>
      </c>
    </row>
    <row r="6402" spans="12:15" x14ac:dyDescent="0.4">
      <c r="L6402" s="56">
        <f ca="1"/>
        <v>6401</v>
      </c>
      <c r="M6402" s="53">
        <f ca="1"/>
        <v>1917</v>
      </c>
      <c r="N6402" s="53">
        <f ca="1"/>
        <v>7</v>
      </c>
      <c r="O6402" s="53" t="str">
        <f ca="1"/>
        <v>1917-07</v>
      </c>
    </row>
    <row r="6403" spans="12:15" x14ac:dyDescent="0.4">
      <c r="L6403" s="56">
        <f ca="1"/>
        <v>6402</v>
      </c>
      <c r="M6403" s="53">
        <f ca="1"/>
        <v>1917</v>
      </c>
      <c r="N6403" s="53">
        <f ca="1"/>
        <v>7</v>
      </c>
      <c r="O6403" s="53" t="str">
        <f ca="1"/>
        <v>1917-07</v>
      </c>
    </row>
    <row r="6404" spans="12:15" x14ac:dyDescent="0.4">
      <c r="L6404" s="56">
        <f ca="1"/>
        <v>6403</v>
      </c>
      <c r="M6404" s="53">
        <f ca="1"/>
        <v>1917</v>
      </c>
      <c r="N6404" s="53">
        <f ca="1"/>
        <v>7</v>
      </c>
      <c r="O6404" s="53" t="str">
        <f ca="1"/>
        <v>1917-07</v>
      </c>
    </row>
    <row r="6405" spans="12:15" x14ac:dyDescent="0.4">
      <c r="L6405" s="56">
        <f ca="1"/>
        <v>6404</v>
      </c>
      <c r="M6405" s="53">
        <f ca="1"/>
        <v>1917</v>
      </c>
      <c r="N6405" s="53">
        <f ca="1"/>
        <v>7</v>
      </c>
      <c r="O6405" s="53" t="str">
        <f ca="1"/>
        <v>1917-07</v>
      </c>
    </row>
    <row r="6406" spans="12:15" x14ac:dyDescent="0.4">
      <c r="L6406" s="56">
        <f ca="1"/>
        <v>6405</v>
      </c>
      <c r="M6406" s="53">
        <f ca="1"/>
        <v>1917</v>
      </c>
      <c r="N6406" s="53">
        <f ca="1"/>
        <v>7</v>
      </c>
      <c r="O6406" s="53" t="str">
        <f ca="1"/>
        <v>1917-07</v>
      </c>
    </row>
    <row r="6407" spans="12:15" x14ac:dyDescent="0.4">
      <c r="L6407" s="56">
        <f ca="1"/>
        <v>6406</v>
      </c>
      <c r="M6407" s="53">
        <f ca="1"/>
        <v>1917</v>
      </c>
      <c r="N6407" s="53">
        <f ca="1"/>
        <v>7</v>
      </c>
      <c r="O6407" s="53" t="str">
        <f ca="1"/>
        <v>1917-07</v>
      </c>
    </row>
    <row r="6408" spans="12:15" x14ac:dyDescent="0.4">
      <c r="L6408" s="56">
        <f ca="1"/>
        <v>6407</v>
      </c>
      <c r="M6408" s="53">
        <f ca="1"/>
        <v>1917</v>
      </c>
      <c r="N6408" s="53">
        <f ca="1"/>
        <v>7</v>
      </c>
      <c r="O6408" s="53" t="str">
        <f ca="1"/>
        <v>1917-07</v>
      </c>
    </row>
    <row r="6409" spans="12:15" x14ac:dyDescent="0.4">
      <c r="L6409" s="56">
        <f ca="1"/>
        <v>6408</v>
      </c>
      <c r="M6409" s="53">
        <f ca="1"/>
        <v>1917</v>
      </c>
      <c r="N6409" s="53">
        <f ca="1"/>
        <v>7</v>
      </c>
      <c r="O6409" s="53" t="str">
        <f ca="1"/>
        <v>1917-07</v>
      </c>
    </row>
    <row r="6410" spans="12:15" x14ac:dyDescent="0.4">
      <c r="L6410" s="56">
        <f ca="1"/>
        <v>6409</v>
      </c>
      <c r="M6410" s="53">
        <f ca="1"/>
        <v>1917</v>
      </c>
      <c r="N6410" s="53">
        <f ca="1"/>
        <v>7</v>
      </c>
      <c r="O6410" s="53" t="str">
        <f ca="1"/>
        <v>1917-07</v>
      </c>
    </row>
    <row r="6411" spans="12:15" x14ac:dyDescent="0.4">
      <c r="L6411" s="56">
        <f ca="1"/>
        <v>6410</v>
      </c>
      <c r="M6411" s="53">
        <f ca="1"/>
        <v>1917</v>
      </c>
      <c r="N6411" s="53">
        <f ca="1"/>
        <v>7</v>
      </c>
      <c r="O6411" s="53" t="str">
        <f ca="1"/>
        <v>1917-07</v>
      </c>
    </row>
    <row r="6412" spans="12:15" x14ac:dyDescent="0.4">
      <c r="L6412" s="56">
        <f ca="1"/>
        <v>6411</v>
      </c>
      <c r="M6412" s="53">
        <f ca="1"/>
        <v>1917</v>
      </c>
      <c r="N6412" s="53">
        <f ca="1"/>
        <v>7</v>
      </c>
      <c r="O6412" s="53" t="str">
        <f ca="1"/>
        <v>1917-07</v>
      </c>
    </row>
    <row r="6413" spans="12:15" x14ac:dyDescent="0.4">
      <c r="L6413" s="56">
        <f ca="1"/>
        <v>6412</v>
      </c>
      <c r="M6413" s="53">
        <f ca="1"/>
        <v>1917</v>
      </c>
      <c r="N6413" s="53">
        <f ca="1"/>
        <v>7</v>
      </c>
      <c r="O6413" s="53" t="str">
        <f ca="1"/>
        <v>1917-07</v>
      </c>
    </row>
    <row r="6414" spans="12:15" x14ac:dyDescent="0.4">
      <c r="L6414" s="56">
        <f ca="1"/>
        <v>6413</v>
      </c>
      <c r="M6414" s="53">
        <f ca="1"/>
        <v>1917</v>
      </c>
      <c r="N6414" s="53">
        <f ca="1"/>
        <v>7</v>
      </c>
      <c r="O6414" s="53" t="str">
        <f ca="1"/>
        <v>1917-07</v>
      </c>
    </row>
    <row r="6415" spans="12:15" x14ac:dyDescent="0.4">
      <c r="L6415" s="56">
        <f ca="1"/>
        <v>6414</v>
      </c>
      <c r="M6415" s="53">
        <f ca="1"/>
        <v>1917</v>
      </c>
      <c r="N6415" s="53">
        <f ca="1"/>
        <v>7</v>
      </c>
      <c r="O6415" s="53" t="str">
        <f ca="1"/>
        <v>1917-07</v>
      </c>
    </row>
    <row r="6416" spans="12:15" x14ac:dyDescent="0.4">
      <c r="L6416" s="56">
        <f ca="1"/>
        <v>6415</v>
      </c>
      <c r="M6416" s="53">
        <f ca="1"/>
        <v>1917</v>
      </c>
      <c r="N6416" s="53">
        <f ca="1"/>
        <v>7</v>
      </c>
      <c r="O6416" s="53" t="str">
        <f ca="1"/>
        <v>1917-07</v>
      </c>
    </row>
    <row r="6417" spans="12:15" x14ac:dyDescent="0.4">
      <c r="L6417" s="56">
        <f ca="1"/>
        <v>6416</v>
      </c>
      <c r="M6417" s="53">
        <f ca="1"/>
        <v>1917</v>
      </c>
      <c r="N6417" s="53">
        <f ca="1"/>
        <v>7</v>
      </c>
      <c r="O6417" s="53" t="str">
        <f ca="1"/>
        <v>1917-07</v>
      </c>
    </row>
    <row r="6418" spans="12:15" x14ac:dyDescent="0.4">
      <c r="L6418" s="56">
        <f ca="1"/>
        <v>6417</v>
      </c>
      <c r="M6418" s="53">
        <f ca="1"/>
        <v>1917</v>
      </c>
      <c r="N6418" s="53">
        <f ca="1"/>
        <v>7</v>
      </c>
      <c r="O6418" s="53" t="str">
        <f ca="1"/>
        <v>1917-07</v>
      </c>
    </row>
    <row r="6419" spans="12:15" x14ac:dyDescent="0.4">
      <c r="L6419" s="56">
        <f ca="1"/>
        <v>6418</v>
      </c>
      <c r="M6419" s="53">
        <f ca="1"/>
        <v>1917</v>
      </c>
      <c r="N6419" s="53">
        <f ca="1"/>
        <v>7</v>
      </c>
      <c r="O6419" s="53" t="str">
        <f ca="1"/>
        <v>1917-07</v>
      </c>
    </row>
    <row r="6420" spans="12:15" x14ac:dyDescent="0.4">
      <c r="L6420" s="56">
        <f ca="1"/>
        <v>6419</v>
      </c>
      <c r="M6420" s="53">
        <f ca="1"/>
        <v>1917</v>
      </c>
      <c r="N6420" s="53">
        <f ca="1"/>
        <v>7</v>
      </c>
      <c r="O6420" s="53" t="str">
        <f ca="1"/>
        <v>1917-07</v>
      </c>
    </row>
    <row r="6421" spans="12:15" x14ac:dyDescent="0.4">
      <c r="L6421" s="56">
        <f ca="1"/>
        <v>6420</v>
      </c>
      <c r="M6421" s="53">
        <f ca="1"/>
        <v>1917</v>
      </c>
      <c r="N6421" s="53">
        <f ca="1"/>
        <v>7</v>
      </c>
      <c r="O6421" s="53" t="str">
        <f ca="1"/>
        <v>1917-07</v>
      </c>
    </row>
    <row r="6422" spans="12:15" x14ac:dyDescent="0.4">
      <c r="L6422" s="56">
        <f ca="1"/>
        <v>6421</v>
      </c>
      <c r="M6422" s="53">
        <f ca="1"/>
        <v>1917</v>
      </c>
      <c r="N6422" s="53">
        <f ca="1"/>
        <v>7</v>
      </c>
      <c r="O6422" s="53" t="str">
        <f ca="1"/>
        <v>1917-07</v>
      </c>
    </row>
    <row r="6423" spans="12:15" x14ac:dyDescent="0.4">
      <c r="L6423" s="56">
        <f ca="1"/>
        <v>6422</v>
      </c>
      <c r="M6423" s="53">
        <f ca="1"/>
        <v>1917</v>
      </c>
      <c r="N6423" s="53">
        <f ca="1"/>
        <v>7</v>
      </c>
      <c r="O6423" s="53" t="str">
        <f ca="1"/>
        <v>1917-07</v>
      </c>
    </row>
    <row r="6424" spans="12:15" x14ac:dyDescent="0.4">
      <c r="L6424" s="56">
        <f ca="1"/>
        <v>6423</v>
      </c>
      <c r="M6424" s="53">
        <f ca="1"/>
        <v>1917</v>
      </c>
      <c r="N6424" s="53">
        <f ca="1"/>
        <v>8</v>
      </c>
      <c r="O6424" s="53" t="str">
        <f ca="1"/>
        <v>1917-08</v>
      </c>
    </row>
    <row r="6425" spans="12:15" x14ac:dyDescent="0.4">
      <c r="L6425" s="56">
        <f ca="1"/>
        <v>6424</v>
      </c>
      <c r="M6425" s="53">
        <f ca="1"/>
        <v>1917</v>
      </c>
      <c r="N6425" s="53">
        <f ca="1"/>
        <v>8</v>
      </c>
      <c r="O6425" s="53" t="str">
        <f ca="1"/>
        <v>1917-08</v>
      </c>
    </row>
    <row r="6426" spans="12:15" x14ac:dyDescent="0.4">
      <c r="L6426" s="56">
        <f ca="1"/>
        <v>6425</v>
      </c>
      <c r="M6426" s="53">
        <f ca="1"/>
        <v>1917</v>
      </c>
      <c r="N6426" s="53">
        <f ca="1"/>
        <v>8</v>
      </c>
      <c r="O6426" s="53" t="str">
        <f ca="1"/>
        <v>1917-08</v>
      </c>
    </row>
    <row r="6427" spans="12:15" x14ac:dyDescent="0.4">
      <c r="L6427" s="56">
        <f ca="1"/>
        <v>6426</v>
      </c>
      <c r="M6427" s="53">
        <f ca="1"/>
        <v>1917</v>
      </c>
      <c r="N6427" s="53">
        <f ca="1"/>
        <v>8</v>
      </c>
      <c r="O6427" s="53" t="str">
        <f ca="1"/>
        <v>1917-08</v>
      </c>
    </row>
    <row r="6428" spans="12:15" x14ac:dyDescent="0.4">
      <c r="L6428" s="56">
        <f ca="1"/>
        <v>6427</v>
      </c>
      <c r="M6428" s="53">
        <f ca="1"/>
        <v>1917</v>
      </c>
      <c r="N6428" s="53">
        <f ca="1"/>
        <v>8</v>
      </c>
      <c r="O6428" s="53" t="str">
        <f ca="1"/>
        <v>1917-08</v>
      </c>
    </row>
    <row r="6429" spans="12:15" x14ac:dyDescent="0.4">
      <c r="L6429" s="56">
        <f ca="1"/>
        <v>6428</v>
      </c>
      <c r="M6429" s="53">
        <f ca="1"/>
        <v>1917</v>
      </c>
      <c r="N6429" s="53">
        <f ca="1"/>
        <v>8</v>
      </c>
      <c r="O6429" s="53" t="str">
        <f ca="1"/>
        <v>1917-08</v>
      </c>
    </row>
    <row r="6430" spans="12:15" x14ac:dyDescent="0.4">
      <c r="L6430" s="56">
        <f ca="1"/>
        <v>6429</v>
      </c>
      <c r="M6430" s="53">
        <f ca="1"/>
        <v>1917</v>
      </c>
      <c r="N6430" s="53">
        <f ca="1"/>
        <v>8</v>
      </c>
      <c r="O6430" s="53" t="str">
        <f ca="1"/>
        <v>1917-08</v>
      </c>
    </row>
    <row r="6431" spans="12:15" x14ac:dyDescent="0.4">
      <c r="L6431" s="56">
        <f ca="1"/>
        <v>6430</v>
      </c>
      <c r="M6431" s="53">
        <f ca="1"/>
        <v>1917</v>
      </c>
      <c r="N6431" s="53">
        <f ca="1"/>
        <v>8</v>
      </c>
      <c r="O6431" s="53" t="str">
        <f ca="1"/>
        <v>1917-08</v>
      </c>
    </row>
    <row r="6432" spans="12:15" x14ac:dyDescent="0.4">
      <c r="L6432" s="56">
        <f ca="1"/>
        <v>6431</v>
      </c>
      <c r="M6432" s="53">
        <f ca="1"/>
        <v>1917</v>
      </c>
      <c r="N6432" s="53">
        <f ca="1"/>
        <v>8</v>
      </c>
      <c r="O6432" s="53" t="str">
        <f ca="1"/>
        <v>1917-08</v>
      </c>
    </row>
    <row r="6433" spans="12:15" x14ac:dyDescent="0.4">
      <c r="L6433" s="56">
        <f ca="1"/>
        <v>6432</v>
      </c>
      <c r="M6433" s="53">
        <f ca="1"/>
        <v>1917</v>
      </c>
      <c r="N6433" s="53">
        <f ca="1"/>
        <v>8</v>
      </c>
      <c r="O6433" s="53" t="str">
        <f ca="1"/>
        <v>1917-08</v>
      </c>
    </row>
    <row r="6434" spans="12:15" x14ac:dyDescent="0.4">
      <c r="L6434" s="56">
        <f ca="1"/>
        <v>6433</v>
      </c>
      <c r="M6434" s="53">
        <f ca="1"/>
        <v>1917</v>
      </c>
      <c r="N6434" s="53">
        <f ca="1"/>
        <v>8</v>
      </c>
      <c r="O6434" s="53" t="str">
        <f ca="1"/>
        <v>1917-08</v>
      </c>
    </row>
    <row r="6435" spans="12:15" x14ac:dyDescent="0.4">
      <c r="L6435" s="56">
        <f ca="1"/>
        <v>6434</v>
      </c>
      <c r="M6435" s="53">
        <f ca="1"/>
        <v>1917</v>
      </c>
      <c r="N6435" s="53">
        <f ca="1"/>
        <v>8</v>
      </c>
      <c r="O6435" s="53" t="str">
        <f ca="1"/>
        <v>1917-08</v>
      </c>
    </row>
    <row r="6436" spans="12:15" x14ac:dyDescent="0.4">
      <c r="L6436" s="56">
        <f ca="1"/>
        <v>6435</v>
      </c>
      <c r="M6436" s="53">
        <f ca="1"/>
        <v>1917</v>
      </c>
      <c r="N6436" s="53">
        <f ca="1"/>
        <v>8</v>
      </c>
      <c r="O6436" s="53" t="str">
        <f ca="1"/>
        <v>1917-08</v>
      </c>
    </row>
    <row r="6437" spans="12:15" x14ac:dyDescent="0.4">
      <c r="L6437" s="56">
        <f ca="1"/>
        <v>6436</v>
      </c>
      <c r="M6437" s="53">
        <f ca="1"/>
        <v>1917</v>
      </c>
      <c r="N6437" s="53">
        <f ca="1"/>
        <v>8</v>
      </c>
      <c r="O6437" s="53" t="str">
        <f ca="1"/>
        <v>1917-08</v>
      </c>
    </row>
    <row r="6438" spans="12:15" x14ac:dyDescent="0.4">
      <c r="L6438" s="56">
        <f ca="1"/>
        <v>6437</v>
      </c>
      <c r="M6438" s="53">
        <f ca="1"/>
        <v>1917</v>
      </c>
      <c r="N6438" s="53">
        <f ca="1"/>
        <v>8</v>
      </c>
      <c r="O6438" s="53" t="str">
        <f ca="1"/>
        <v>1917-08</v>
      </c>
    </row>
    <row r="6439" spans="12:15" x14ac:dyDescent="0.4">
      <c r="L6439" s="56">
        <f ca="1"/>
        <v>6438</v>
      </c>
      <c r="M6439" s="53">
        <f ca="1"/>
        <v>1917</v>
      </c>
      <c r="N6439" s="53">
        <f ca="1"/>
        <v>8</v>
      </c>
      <c r="O6439" s="53" t="str">
        <f ca="1"/>
        <v>1917-08</v>
      </c>
    </row>
    <row r="6440" spans="12:15" x14ac:dyDescent="0.4">
      <c r="L6440" s="56">
        <f ca="1"/>
        <v>6439</v>
      </c>
      <c r="M6440" s="53">
        <f ca="1"/>
        <v>1917</v>
      </c>
      <c r="N6440" s="53">
        <f ca="1"/>
        <v>8</v>
      </c>
      <c r="O6440" s="53" t="str">
        <f ca="1"/>
        <v>1917-08</v>
      </c>
    </row>
    <row r="6441" spans="12:15" x14ac:dyDescent="0.4">
      <c r="L6441" s="56">
        <f ca="1"/>
        <v>6440</v>
      </c>
      <c r="M6441" s="53">
        <f ca="1"/>
        <v>1917</v>
      </c>
      <c r="N6441" s="53">
        <f ca="1"/>
        <v>8</v>
      </c>
      <c r="O6441" s="53" t="str">
        <f ca="1"/>
        <v>1917-08</v>
      </c>
    </row>
    <row r="6442" spans="12:15" x14ac:dyDescent="0.4">
      <c r="L6442" s="56">
        <f ca="1"/>
        <v>6441</v>
      </c>
      <c r="M6442" s="53">
        <f ca="1"/>
        <v>1917</v>
      </c>
      <c r="N6442" s="53">
        <f ca="1"/>
        <v>8</v>
      </c>
      <c r="O6442" s="53" t="str">
        <f ca="1"/>
        <v>1917-08</v>
      </c>
    </row>
    <row r="6443" spans="12:15" x14ac:dyDescent="0.4">
      <c r="L6443" s="56">
        <f ca="1"/>
        <v>6442</v>
      </c>
      <c r="M6443" s="53">
        <f ca="1"/>
        <v>1917</v>
      </c>
      <c r="N6443" s="53">
        <f ca="1"/>
        <v>8</v>
      </c>
      <c r="O6443" s="53" t="str">
        <f ca="1"/>
        <v>1917-08</v>
      </c>
    </row>
    <row r="6444" spans="12:15" x14ac:dyDescent="0.4">
      <c r="L6444" s="56">
        <f ca="1"/>
        <v>6443</v>
      </c>
      <c r="M6444" s="53">
        <f ca="1"/>
        <v>1917</v>
      </c>
      <c r="N6444" s="53">
        <f ca="1"/>
        <v>8</v>
      </c>
      <c r="O6444" s="53" t="str">
        <f ca="1"/>
        <v>1917-08</v>
      </c>
    </row>
    <row r="6445" spans="12:15" x14ac:dyDescent="0.4">
      <c r="L6445" s="56">
        <f ca="1"/>
        <v>6444</v>
      </c>
      <c r="M6445" s="53">
        <f ca="1"/>
        <v>1917</v>
      </c>
      <c r="N6445" s="53">
        <f ca="1"/>
        <v>8</v>
      </c>
      <c r="O6445" s="53" t="str">
        <f ca="1"/>
        <v>1917-08</v>
      </c>
    </row>
    <row r="6446" spans="12:15" x14ac:dyDescent="0.4">
      <c r="L6446" s="56">
        <f ca="1"/>
        <v>6445</v>
      </c>
      <c r="M6446" s="53">
        <f ca="1"/>
        <v>1917</v>
      </c>
      <c r="N6446" s="53">
        <f ca="1"/>
        <v>8</v>
      </c>
      <c r="O6446" s="53" t="str">
        <f ca="1"/>
        <v>1917-08</v>
      </c>
    </row>
    <row r="6447" spans="12:15" x14ac:dyDescent="0.4">
      <c r="L6447" s="56">
        <f ca="1"/>
        <v>6446</v>
      </c>
      <c r="M6447" s="53">
        <f ca="1"/>
        <v>1917</v>
      </c>
      <c r="N6447" s="53">
        <f ca="1"/>
        <v>8</v>
      </c>
      <c r="O6447" s="53" t="str">
        <f ca="1"/>
        <v>1917-08</v>
      </c>
    </row>
    <row r="6448" spans="12:15" x14ac:dyDescent="0.4">
      <c r="L6448" s="56">
        <f ca="1"/>
        <v>6447</v>
      </c>
      <c r="M6448" s="53">
        <f ca="1"/>
        <v>1917</v>
      </c>
      <c r="N6448" s="53">
        <f ca="1"/>
        <v>8</v>
      </c>
      <c r="O6448" s="53" t="str">
        <f ca="1"/>
        <v>1917-08</v>
      </c>
    </row>
    <row r="6449" spans="12:15" x14ac:dyDescent="0.4">
      <c r="L6449" s="56">
        <f ca="1"/>
        <v>6448</v>
      </c>
      <c r="M6449" s="53">
        <f ca="1"/>
        <v>1917</v>
      </c>
      <c r="N6449" s="53">
        <f ca="1"/>
        <v>8</v>
      </c>
      <c r="O6449" s="53" t="str">
        <f ca="1"/>
        <v>1917-08</v>
      </c>
    </row>
    <row r="6450" spans="12:15" x14ac:dyDescent="0.4">
      <c r="L6450" s="56">
        <f ca="1"/>
        <v>6449</v>
      </c>
      <c r="M6450" s="53">
        <f ca="1"/>
        <v>1917</v>
      </c>
      <c r="N6450" s="53">
        <f ca="1"/>
        <v>8</v>
      </c>
      <c r="O6450" s="53" t="str">
        <f ca="1"/>
        <v>1917-08</v>
      </c>
    </row>
    <row r="6451" spans="12:15" x14ac:dyDescent="0.4">
      <c r="L6451" s="56">
        <f ca="1"/>
        <v>6450</v>
      </c>
      <c r="M6451" s="53">
        <f ca="1"/>
        <v>1917</v>
      </c>
      <c r="N6451" s="53">
        <f ca="1"/>
        <v>8</v>
      </c>
      <c r="O6451" s="53" t="str">
        <f ca="1"/>
        <v>1917-08</v>
      </c>
    </row>
    <row r="6452" spans="12:15" x14ac:dyDescent="0.4">
      <c r="L6452" s="56">
        <f ca="1"/>
        <v>6451</v>
      </c>
      <c r="M6452" s="53">
        <f ca="1"/>
        <v>1917</v>
      </c>
      <c r="N6452" s="53">
        <f ca="1"/>
        <v>8</v>
      </c>
      <c r="O6452" s="53" t="str">
        <f ca="1"/>
        <v>1917-08</v>
      </c>
    </row>
    <row r="6453" spans="12:15" x14ac:dyDescent="0.4">
      <c r="L6453" s="56">
        <f ca="1"/>
        <v>6452</v>
      </c>
      <c r="M6453" s="53">
        <f ca="1"/>
        <v>1917</v>
      </c>
      <c r="N6453" s="53">
        <f ca="1"/>
        <v>8</v>
      </c>
      <c r="O6453" s="53" t="str">
        <f ca="1"/>
        <v>1917-08</v>
      </c>
    </row>
    <row r="6454" spans="12:15" x14ac:dyDescent="0.4">
      <c r="L6454" s="56">
        <f ca="1"/>
        <v>6453</v>
      </c>
      <c r="M6454" s="53">
        <f ca="1"/>
        <v>1917</v>
      </c>
      <c r="N6454" s="53">
        <f ca="1"/>
        <v>8</v>
      </c>
      <c r="O6454" s="53" t="str">
        <f ca="1"/>
        <v>1917-08</v>
      </c>
    </row>
    <row r="6455" spans="12:15" x14ac:dyDescent="0.4">
      <c r="L6455" s="56">
        <f ca="1"/>
        <v>6454</v>
      </c>
      <c r="M6455" s="53">
        <f ca="1"/>
        <v>1917</v>
      </c>
      <c r="N6455" s="53">
        <f ca="1"/>
        <v>9</v>
      </c>
      <c r="O6455" s="53" t="str">
        <f ca="1"/>
        <v>1917-09</v>
      </c>
    </row>
    <row r="6456" spans="12:15" x14ac:dyDescent="0.4">
      <c r="L6456" s="56">
        <f ca="1"/>
        <v>6455</v>
      </c>
      <c r="M6456" s="53">
        <f ca="1"/>
        <v>1917</v>
      </c>
      <c r="N6456" s="53">
        <f ca="1"/>
        <v>9</v>
      </c>
      <c r="O6456" s="53" t="str">
        <f ca="1"/>
        <v>1917-09</v>
      </c>
    </row>
    <row r="6457" spans="12:15" x14ac:dyDescent="0.4">
      <c r="L6457" s="56">
        <f ca="1"/>
        <v>6456</v>
      </c>
      <c r="M6457" s="53">
        <f ca="1"/>
        <v>1917</v>
      </c>
      <c r="N6457" s="53">
        <f ca="1"/>
        <v>9</v>
      </c>
      <c r="O6457" s="53" t="str">
        <f ca="1"/>
        <v>1917-09</v>
      </c>
    </row>
    <row r="6458" spans="12:15" x14ac:dyDescent="0.4">
      <c r="L6458" s="56">
        <f ca="1"/>
        <v>6457</v>
      </c>
      <c r="M6458" s="53">
        <f ca="1"/>
        <v>1917</v>
      </c>
      <c r="N6458" s="53">
        <f ca="1"/>
        <v>9</v>
      </c>
      <c r="O6458" s="53" t="str">
        <f ca="1"/>
        <v>1917-09</v>
      </c>
    </row>
    <row r="6459" spans="12:15" x14ac:dyDescent="0.4">
      <c r="L6459" s="56">
        <f ca="1"/>
        <v>6458</v>
      </c>
      <c r="M6459" s="53">
        <f ca="1"/>
        <v>1917</v>
      </c>
      <c r="N6459" s="53">
        <f ca="1"/>
        <v>9</v>
      </c>
      <c r="O6459" s="53" t="str">
        <f ca="1"/>
        <v>1917-09</v>
      </c>
    </row>
    <row r="6460" spans="12:15" x14ac:dyDescent="0.4">
      <c r="L6460" s="56">
        <f ca="1"/>
        <v>6459</v>
      </c>
      <c r="M6460" s="53">
        <f ca="1"/>
        <v>1917</v>
      </c>
      <c r="N6460" s="53">
        <f ca="1"/>
        <v>9</v>
      </c>
      <c r="O6460" s="53" t="str">
        <f ca="1"/>
        <v>1917-09</v>
      </c>
    </row>
    <row r="6461" spans="12:15" x14ac:dyDescent="0.4">
      <c r="L6461" s="56">
        <f ca="1"/>
        <v>6460</v>
      </c>
      <c r="M6461" s="53">
        <f ca="1"/>
        <v>1917</v>
      </c>
      <c r="N6461" s="53">
        <f ca="1"/>
        <v>9</v>
      </c>
      <c r="O6461" s="53" t="str">
        <f ca="1"/>
        <v>1917-09</v>
      </c>
    </row>
    <row r="6462" spans="12:15" x14ac:dyDescent="0.4">
      <c r="L6462" s="56">
        <f ca="1"/>
        <v>6461</v>
      </c>
      <c r="M6462" s="53">
        <f ca="1"/>
        <v>1917</v>
      </c>
      <c r="N6462" s="53">
        <f ca="1"/>
        <v>9</v>
      </c>
      <c r="O6462" s="53" t="str">
        <f ca="1"/>
        <v>1917-09</v>
      </c>
    </row>
    <row r="6463" spans="12:15" x14ac:dyDescent="0.4">
      <c r="L6463" s="56">
        <f ca="1"/>
        <v>6462</v>
      </c>
      <c r="M6463" s="53">
        <f ca="1"/>
        <v>1917</v>
      </c>
      <c r="N6463" s="53">
        <f ca="1"/>
        <v>9</v>
      </c>
      <c r="O6463" s="53" t="str">
        <f ca="1"/>
        <v>1917-09</v>
      </c>
    </row>
    <row r="6464" spans="12:15" x14ac:dyDescent="0.4">
      <c r="L6464" s="56">
        <f ca="1"/>
        <v>6463</v>
      </c>
      <c r="M6464" s="53">
        <f ca="1"/>
        <v>1917</v>
      </c>
      <c r="N6464" s="53">
        <f ca="1"/>
        <v>9</v>
      </c>
      <c r="O6464" s="53" t="str">
        <f ca="1"/>
        <v>1917-09</v>
      </c>
    </row>
    <row r="6465" spans="12:15" x14ac:dyDescent="0.4">
      <c r="L6465" s="56">
        <f ca="1"/>
        <v>6464</v>
      </c>
      <c r="M6465" s="53">
        <f ca="1"/>
        <v>1917</v>
      </c>
      <c r="N6465" s="53">
        <f ca="1"/>
        <v>9</v>
      </c>
      <c r="O6465" s="53" t="str">
        <f ca="1"/>
        <v>1917-09</v>
      </c>
    </row>
    <row r="6466" spans="12:15" x14ac:dyDescent="0.4">
      <c r="L6466" s="56">
        <f ca="1"/>
        <v>6465</v>
      </c>
      <c r="M6466" s="53">
        <f ca="1"/>
        <v>1917</v>
      </c>
      <c r="N6466" s="53">
        <f ca="1"/>
        <v>9</v>
      </c>
      <c r="O6466" s="53" t="str">
        <f ca="1"/>
        <v>1917-09</v>
      </c>
    </row>
    <row r="6467" spans="12:15" x14ac:dyDescent="0.4">
      <c r="L6467" s="56">
        <f ca="1"/>
        <v>6466</v>
      </c>
      <c r="M6467" s="53">
        <f ca="1"/>
        <v>1917</v>
      </c>
      <c r="N6467" s="53">
        <f ca="1"/>
        <v>9</v>
      </c>
      <c r="O6467" s="53" t="str">
        <f ca="1"/>
        <v>1917-09</v>
      </c>
    </row>
    <row r="6468" spans="12:15" x14ac:dyDescent="0.4">
      <c r="L6468" s="56">
        <f ca="1"/>
        <v>6467</v>
      </c>
      <c r="M6468" s="53">
        <f ca="1"/>
        <v>1917</v>
      </c>
      <c r="N6468" s="53">
        <f ca="1"/>
        <v>9</v>
      </c>
      <c r="O6468" s="53" t="str">
        <f ca="1"/>
        <v>1917-09</v>
      </c>
    </row>
    <row r="6469" spans="12:15" x14ac:dyDescent="0.4">
      <c r="L6469" s="56">
        <f ca="1"/>
        <v>6468</v>
      </c>
      <c r="M6469" s="53">
        <f ca="1"/>
        <v>1917</v>
      </c>
      <c r="N6469" s="53">
        <f ca="1"/>
        <v>9</v>
      </c>
      <c r="O6469" s="53" t="str">
        <f ca="1"/>
        <v>1917-09</v>
      </c>
    </row>
    <row r="6470" spans="12:15" x14ac:dyDescent="0.4">
      <c r="L6470" s="56">
        <f ca="1"/>
        <v>6469</v>
      </c>
      <c r="M6470" s="53">
        <f ca="1"/>
        <v>1917</v>
      </c>
      <c r="N6470" s="53">
        <f ca="1"/>
        <v>9</v>
      </c>
      <c r="O6470" s="53" t="str">
        <f ca="1"/>
        <v>1917-09</v>
      </c>
    </row>
    <row r="6471" spans="12:15" x14ac:dyDescent="0.4">
      <c r="L6471" s="56">
        <f ca="1"/>
        <v>6470</v>
      </c>
      <c r="M6471" s="53">
        <f ca="1"/>
        <v>1917</v>
      </c>
      <c r="N6471" s="53">
        <f ca="1"/>
        <v>9</v>
      </c>
      <c r="O6471" s="53" t="str">
        <f ca="1"/>
        <v>1917-09</v>
      </c>
    </row>
    <row r="6472" spans="12:15" x14ac:dyDescent="0.4">
      <c r="L6472" s="56">
        <f ca="1"/>
        <v>6471</v>
      </c>
      <c r="M6472" s="53">
        <f ca="1"/>
        <v>1917</v>
      </c>
      <c r="N6472" s="53">
        <f ca="1"/>
        <v>9</v>
      </c>
      <c r="O6472" s="53" t="str">
        <f ca="1"/>
        <v>1917-09</v>
      </c>
    </row>
    <row r="6473" spans="12:15" x14ac:dyDescent="0.4">
      <c r="L6473" s="56">
        <f ca="1"/>
        <v>6472</v>
      </c>
      <c r="M6473" s="53">
        <f ca="1"/>
        <v>1917</v>
      </c>
      <c r="N6473" s="53">
        <f ca="1"/>
        <v>9</v>
      </c>
      <c r="O6473" s="53" t="str">
        <f ca="1"/>
        <v>1917-09</v>
      </c>
    </row>
    <row r="6474" spans="12:15" x14ac:dyDescent="0.4">
      <c r="L6474" s="56">
        <f ca="1"/>
        <v>6473</v>
      </c>
      <c r="M6474" s="53">
        <f ca="1"/>
        <v>1917</v>
      </c>
      <c r="N6474" s="53">
        <f ca="1"/>
        <v>9</v>
      </c>
      <c r="O6474" s="53" t="str">
        <f ca="1"/>
        <v>1917-09</v>
      </c>
    </row>
    <row r="6475" spans="12:15" x14ac:dyDescent="0.4">
      <c r="L6475" s="56">
        <f ca="1"/>
        <v>6474</v>
      </c>
      <c r="M6475" s="53">
        <f ca="1"/>
        <v>1917</v>
      </c>
      <c r="N6475" s="53">
        <f ca="1"/>
        <v>9</v>
      </c>
      <c r="O6475" s="53" t="str">
        <f ca="1"/>
        <v>1917-09</v>
      </c>
    </row>
    <row r="6476" spans="12:15" x14ac:dyDescent="0.4">
      <c r="L6476" s="56">
        <f ca="1"/>
        <v>6475</v>
      </c>
      <c r="M6476" s="53">
        <f ca="1"/>
        <v>1917</v>
      </c>
      <c r="N6476" s="53">
        <f ca="1"/>
        <v>9</v>
      </c>
      <c r="O6476" s="53" t="str">
        <f ca="1"/>
        <v>1917-09</v>
      </c>
    </row>
    <row r="6477" spans="12:15" x14ac:dyDescent="0.4">
      <c r="L6477" s="56">
        <f ca="1"/>
        <v>6476</v>
      </c>
      <c r="M6477" s="53">
        <f ca="1"/>
        <v>1917</v>
      </c>
      <c r="N6477" s="53">
        <f ca="1"/>
        <v>9</v>
      </c>
      <c r="O6477" s="53" t="str">
        <f ca="1"/>
        <v>1917-09</v>
      </c>
    </row>
    <row r="6478" spans="12:15" x14ac:dyDescent="0.4">
      <c r="L6478" s="56">
        <f ca="1"/>
        <v>6477</v>
      </c>
      <c r="M6478" s="53">
        <f ca="1"/>
        <v>1917</v>
      </c>
      <c r="N6478" s="53">
        <f ca="1"/>
        <v>9</v>
      </c>
      <c r="O6478" s="53" t="str">
        <f ca="1"/>
        <v>1917-09</v>
      </c>
    </row>
    <row r="6479" spans="12:15" x14ac:dyDescent="0.4">
      <c r="L6479" s="56">
        <f ca="1"/>
        <v>6478</v>
      </c>
      <c r="M6479" s="53">
        <f ca="1"/>
        <v>1917</v>
      </c>
      <c r="N6479" s="53">
        <f ca="1"/>
        <v>9</v>
      </c>
      <c r="O6479" s="53" t="str">
        <f ca="1"/>
        <v>1917-09</v>
      </c>
    </row>
    <row r="6480" spans="12:15" x14ac:dyDescent="0.4">
      <c r="L6480" s="56">
        <f ca="1"/>
        <v>6479</v>
      </c>
      <c r="M6480" s="53">
        <f ca="1"/>
        <v>1917</v>
      </c>
      <c r="N6480" s="53">
        <f ca="1"/>
        <v>9</v>
      </c>
      <c r="O6480" s="53" t="str">
        <f ca="1"/>
        <v>1917-09</v>
      </c>
    </row>
    <row r="6481" spans="12:15" x14ac:dyDescent="0.4">
      <c r="L6481" s="56">
        <f ca="1"/>
        <v>6480</v>
      </c>
      <c r="M6481" s="53">
        <f ca="1"/>
        <v>1917</v>
      </c>
      <c r="N6481" s="53">
        <f ca="1"/>
        <v>9</v>
      </c>
      <c r="O6481" s="53" t="str">
        <f ca="1"/>
        <v>1917-09</v>
      </c>
    </row>
    <row r="6482" spans="12:15" x14ac:dyDescent="0.4">
      <c r="L6482" s="56">
        <f ca="1"/>
        <v>6481</v>
      </c>
      <c r="M6482" s="53">
        <f ca="1"/>
        <v>1917</v>
      </c>
      <c r="N6482" s="53">
        <f ca="1"/>
        <v>9</v>
      </c>
      <c r="O6482" s="53" t="str">
        <f ca="1"/>
        <v>1917-09</v>
      </c>
    </row>
    <row r="6483" spans="12:15" x14ac:dyDescent="0.4">
      <c r="L6483" s="56">
        <f ca="1"/>
        <v>6482</v>
      </c>
      <c r="M6483" s="53">
        <f ca="1"/>
        <v>1917</v>
      </c>
      <c r="N6483" s="53">
        <f ca="1"/>
        <v>9</v>
      </c>
      <c r="O6483" s="53" t="str">
        <f ca="1"/>
        <v>1917-09</v>
      </c>
    </row>
    <row r="6484" spans="12:15" x14ac:dyDescent="0.4">
      <c r="L6484" s="56">
        <f ca="1"/>
        <v>6483</v>
      </c>
      <c r="M6484" s="53">
        <f ca="1"/>
        <v>1917</v>
      </c>
      <c r="N6484" s="53">
        <f ca="1"/>
        <v>9</v>
      </c>
      <c r="O6484" s="53" t="str">
        <f ca="1"/>
        <v>1917-09</v>
      </c>
    </row>
    <row r="6485" spans="12:15" x14ac:dyDescent="0.4">
      <c r="L6485" s="56">
        <f ca="1"/>
        <v>6484</v>
      </c>
      <c r="M6485" s="53">
        <f ca="1"/>
        <v>1917</v>
      </c>
      <c r="N6485" s="53">
        <f ca="1"/>
        <v>10</v>
      </c>
      <c r="O6485" s="53" t="str">
        <f ca="1"/>
        <v>1917-10</v>
      </c>
    </row>
    <row r="6486" spans="12:15" x14ac:dyDescent="0.4">
      <c r="L6486" s="56">
        <f ca="1"/>
        <v>6485</v>
      </c>
      <c r="M6486" s="53">
        <f ca="1"/>
        <v>1917</v>
      </c>
      <c r="N6486" s="53">
        <f ca="1"/>
        <v>10</v>
      </c>
      <c r="O6486" s="53" t="str">
        <f ca="1"/>
        <v>1917-10</v>
      </c>
    </row>
    <row r="6487" spans="12:15" x14ac:dyDescent="0.4">
      <c r="L6487" s="56">
        <f ca="1"/>
        <v>6486</v>
      </c>
      <c r="M6487" s="53">
        <f ca="1"/>
        <v>1917</v>
      </c>
      <c r="N6487" s="53">
        <f ca="1"/>
        <v>10</v>
      </c>
      <c r="O6487" s="53" t="str">
        <f ca="1"/>
        <v>1917-10</v>
      </c>
    </row>
    <row r="6488" spans="12:15" x14ac:dyDescent="0.4">
      <c r="L6488" s="56">
        <f ca="1"/>
        <v>6487</v>
      </c>
      <c r="M6488" s="53">
        <f ca="1"/>
        <v>1917</v>
      </c>
      <c r="N6488" s="53">
        <f ca="1"/>
        <v>10</v>
      </c>
      <c r="O6488" s="53" t="str">
        <f ca="1"/>
        <v>1917-10</v>
      </c>
    </row>
    <row r="6489" spans="12:15" x14ac:dyDescent="0.4">
      <c r="L6489" s="56">
        <f ca="1"/>
        <v>6488</v>
      </c>
      <c r="M6489" s="53">
        <f ca="1"/>
        <v>1917</v>
      </c>
      <c r="N6489" s="53">
        <f ca="1"/>
        <v>10</v>
      </c>
      <c r="O6489" s="53" t="str">
        <f ca="1"/>
        <v>1917-10</v>
      </c>
    </row>
    <row r="6490" spans="12:15" x14ac:dyDescent="0.4">
      <c r="L6490" s="56">
        <f ca="1"/>
        <v>6489</v>
      </c>
      <c r="M6490" s="53">
        <f ca="1"/>
        <v>1917</v>
      </c>
      <c r="N6490" s="53">
        <f ca="1"/>
        <v>10</v>
      </c>
      <c r="O6490" s="53" t="str">
        <f ca="1"/>
        <v>1917-10</v>
      </c>
    </row>
    <row r="6491" spans="12:15" x14ac:dyDescent="0.4">
      <c r="L6491" s="56">
        <f ca="1"/>
        <v>6490</v>
      </c>
      <c r="M6491" s="53">
        <f ca="1"/>
        <v>1917</v>
      </c>
      <c r="N6491" s="53">
        <f ca="1"/>
        <v>10</v>
      </c>
      <c r="O6491" s="53" t="str">
        <f ca="1"/>
        <v>1917-10</v>
      </c>
    </row>
    <row r="6492" spans="12:15" x14ac:dyDescent="0.4">
      <c r="L6492" s="56">
        <f ca="1"/>
        <v>6491</v>
      </c>
      <c r="M6492" s="53">
        <f ca="1"/>
        <v>1917</v>
      </c>
      <c r="N6492" s="53">
        <f ca="1"/>
        <v>10</v>
      </c>
      <c r="O6492" s="53" t="str">
        <f ca="1"/>
        <v>1917-10</v>
      </c>
    </row>
    <row r="6493" spans="12:15" x14ac:dyDescent="0.4">
      <c r="L6493" s="56">
        <f ca="1"/>
        <v>6492</v>
      </c>
      <c r="M6493" s="53">
        <f ca="1"/>
        <v>1917</v>
      </c>
      <c r="N6493" s="53">
        <f ca="1"/>
        <v>10</v>
      </c>
      <c r="O6493" s="53" t="str">
        <f ca="1"/>
        <v>1917-10</v>
      </c>
    </row>
    <row r="6494" spans="12:15" x14ac:dyDescent="0.4">
      <c r="L6494" s="56">
        <f ca="1"/>
        <v>6493</v>
      </c>
      <c r="M6494" s="53">
        <f ca="1"/>
        <v>1917</v>
      </c>
      <c r="N6494" s="53">
        <f ca="1"/>
        <v>10</v>
      </c>
      <c r="O6494" s="53" t="str">
        <f ca="1"/>
        <v>1917-10</v>
      </c>
    </row>
    <row r="6495" spans="12:15" x14ac:dyDescent="0.4">
      <c r="L6495" s="56">
        <f ca="1"/>
        <v>6494</v>
      </c>
      <c r="M6495" s="53">
        <f ca="1"/>
        <v>1917</v>
      </c>
      <c r="N6495" s="53">
        <f ca="1"/>
        <v>10</v>
      </c>
      <c r="O6495" s="53" t="str">
        <f ca="1"/>
        <v>1917-10</v>
      </c>
    </row>
    <row r="6496" spans="12:15" x14ac:dyDescent="0.4">
      <c r="L6496" s="56">
        <f ca="1"/>
        <v>6495</v>
      </c>
      <c r="M6496" s="53">
        <f ca="1"/>
        <v>1917</v>
      </c>
      <c r="N6496" s="53">
        <f ca="1"/>
        <v>10</v>
      </c>
      <c r="O6496" s="53" t="str">
        <f ca="1"/>
        <v>1917-10</v>
      </c>
    </row>
    <row r="6497" spans="12:15" x14ac:dyDescent="0.4">
      <c r="L6497" s="56">
        <f ca="1"/>
        <v>6496</v>
      </c>
      <c r="M6497" s="53">
        <f ca="1"/>
        <v>1917</v>
      </c>
      <c r="N6497" s="53">
        <f ca="1"/>
        <v>10</v>
      </c>
      <c r="O6497" s="53" t="str">
        <f ca="1"/>
        <v>1917-10</v>
      </c>
    </row>
    <row r="6498" spans="12:15" x14ac:dyDescent="0.4">
      <c r="L6498" s="56">
        <f ca="1"/>
        <v>6497</v>
      </c>
      <c r="M6498" s="53">
        <f ca="1"/>
        <v>1917</v>
      </c>
      <c r="N6498" s="53">
        <f ca="1"/>
        <v>10</v>
      </c>
      <c r="O6498" s="53" t="str">
        <f ca="1"/>
        <v>1917-10</v>
      </c>
    </row>
    <row r="6499" spans="12:15" x14ac:dyDescent="0.4">
      <c r="L6499" s="56">
        <f ca="1"/>
        <v>6498</v>
      </c>
      <c r="M6499" s="53">
        <f ca="1"/>
        <v>1917</v>
      </c>
      <c r="N6499" s="53">
        <f ca="1"/>
        <v>10</v>
      </c>
      <c r="O6499" s="53" t="str">
        <f ca="1"/>
        <v>1917-10</v>
      </c>
    </row>
    <row r="6500" spans="12:15" x14ac:dyDescent="0.4">
      <c r="L6500" s="56">
        <f ca="1"/>
        <v>6499</v>
      </c>
      <c r="M6500" s="53">
        <f ca="1"/>
        <v>1917</v>
      </c>
      <c r="N6500" s="53">
        <f ca="1"/>
        <v>10</v>
      </c>
      <c r="O6500" s="53" t="str">
        <f ca="1"/>
        <v>1917-10</v>
      </c>
    </row>
    <row r="6501" spans="12:15" x14ac:dyDescent="0.4">
      <c r="L6501" s="56">
        <f ca="1"/>
        <v>6500</v>
      </c>
      <c r="M6501" s="53">
        <f ca="1"/>
        <v>1917</v>
      </c>
      <c r="N6501" s="53">
        <f ca="1"/>
        <v>10</v>
      </c>
      <c r="O6501" s="53" t="str">
        <f ca="1"/>
        <v>1917-10</v>
      </c>
    </row>
    <row r="6502" spans="12:15" x14ac:dyDescent="0.4">
      <c r="L6502" s="56">
        <f ca="1"/>
        <v>6501</v>
      </c>
      <c r="M6502" s="53">
        <f ca="1"/>
        <v>1917</v>
      </c>
      <c r="N6502" s="53">
        <f ca="1"/>
        <v>10</v>
      </c>
      <c r="O6502" s="53" t="str">
        <f ca="1"/>
        <v>1917-10</v>
      </c>
    </row>
    <row r="6503" spans="12:15" x14ac:dyDescent="0.4">
      <c r="L6503" s="56">
        <f ca="1"/>
        <v>6502</v>
      </c>
      <c r="M6503" s="53">
        <f ca="1"/>
        <v>1917</v>
      </c>
      <c r="N6503" s="53">
        <f ca="1"/>
        <v>10</v>
      </c>
      <c r="O6503" s="53" t="str">
        <f ca="1"/>
        <v>1917-10</v>
      </c>
    </row>
    <row r="6504" spans="12:15" x14ac:dyDescent="0.4">
      <c r="L6504" s="56">
        <f ca="1"/>
        <v>6503</v>
      </c>
      <c r="M6504" s="53">
        <f ca="1"/>
        <v>1917</v>
      </c>
      <c r="N6504" s="53">
        <f ca="1"/>
        <v>10</v>
      </c>
      <c r="O6504" s="53" t="str">
        <f ca="1"/>
        <v>1917-10</v>
      </c>
    </row>
    <row r="6505" spans="12:15" x14ac:dyDescent="0.4">
      <c r="L6505" s="56">
        <f ca="1"/>
        <v>6504</v>
      </c>
      <c r="M6505" s="53">
        <f ca="1"/>
        <v>1917</v>
      </c>
      <c r="N6505" s="53">
        <f ca="1"/>
        <v>10</v>
      </c>
      <c r="O6505" s="53" t="str">
        <f ca="1"/>
        <v>1917-10</v>
      </c>
    </row>
    <row r="6506" spans="12:15" x14ac:dyDescent="0.4">
      <c r="L6506" s="56">
        <f ca="1"/>
        <v>6505</v>
      </c>
      <c r="M6506" s="53">
        <f ca="1"/>
        <v>1917</v>
      </c>
      <c r="N6506" s="53">
        <f ca="1"/>
        <v>10</v>
      </c>
      <c r="O6506" s="53" t="str">
        <f ca="1"/>
        <v>1917-10</v>
      </c>
    </row>
    <row r="6507" spans="12:15" x14ac:dyDescent="0.4">
      <c r="L6507" s="56">
        <f ca="1"/>
        <v>6506</v>
      </c>
      <c r="M6507" s="53">
        <f ca="1"/>
        <v>1917</v>
      </c>
      <c r="N6507" s="53">
        <f ca="1"/>
        <v>10</v>
      </c>
      <c r="O6507" s="53" t="str">
        <f ca="1"/>
        <v>1917-10</v>
      </c>
    </row>
    <row r="6508" spans="12:15" x14ac:dyDescent="0.4">
      <c r="L6508" s="56">
        <f ca="1"/>
        <v>6507</v>
      </c>
      <c r="M6508" s="53">
        <f ca="1"/>
        <v>1917</v>
      </c>
      <c r="N6508" s="53">
        <f ca="1"/>
        <v>10</v>
      </c>
      <c r="O6508" s="53" t="str">
        <f ca="1"/>
        <v>1917-10</v>
      </c>
    </row>
    <row r="6509" spans="12:15" x14ac:dyDescent="0.4">
      <c r="L6509" s="56">
        <f ca="1"/>
        <v>6508</v>
      </c>
      <c r="M6509" s="53">
        <f ca="1"/>
        <v>1917</v>
      </c>
      <c r="N6509" s="53">
        <f ca="1"/>
        <v>10</v>
      </c>
      <c r="O6509" s="53" t="str">
        <f ca="1"/>
        <v>1917-10</v>
      </c>
    </row>
    <row r="6510" spans="12:15" x14ac:dyDescent="0.4">
      <c r="L6510" s="56">
        <f ca="1"/>
        <v>6509</v>
      </c>
      <c r="M6510" s="53">
        <f ca="1"/>
        <v>1917</v>
      </c>
      <c r="N6510" s="53">
        <f ca="1"/>
        <v>10</v>
      </c>
      <c r="O6510" s="53" t="str">
        <f ca="1"/>
        <v>1917-10</v>
      </c>
    </row>
    <row r="6511" spans="12:15" x14ac:dyDescent="0.4">
      <c r="L6511" s="56">
        <f ca="1"/>
        <v>6510</v>
      </c>
      <c r="M6511" s="53">
        <f ca="1"/>
        <v>1917</v>
      </c>
      <c r="N6511" s="53">
        <f ca="1"/>
        <v>10</v>
      </c>
      <c r="O6511" s="53" t="str">
        <f ca="1"/>
        <v>1917-10</v>
      </c>
    </row>
    <row r="6512" spans="12:15" x14ac:dyDescent="0.4">
      <c r="L6512" s="56">
        <f ca="1"/>
        <v>6511</v>
      </c>
      <c r="M6512" s="53">
        <f ca="1"/>
        <v>1917</v>
      </c>
      <c r="N6512" s="53">
        <f ca="1"/>
        <v>10</v>
      </c>
      <c r="O6512" s="53" t="str">
        <f ca="1"/>
        <v>1917-10</v>
      </c>
    </row>
    <row r="6513" spans="12:15" x14ac:dyDescent="0.4">
      <c r="L6513" s="56">
        <f ca="1"/>
        <v>6512</v>
      </c>
      <c r="M6513" s="53">
        <f ca="1"/>
        <v>1917</v>
      </c>
      <c r="N6513" s="53">
        <f ca="1"/>
        <v>10</v>
      </c>
      <c r="O6513" s="53" t="str">
        <f ca="1"/>
        <v>1917-10</v>
      </c>
    </row>
    <row r="6514" spans="12:15" x14ac:dyDescent="0.4">
      <c r="L6514" s="56">
        <f ca="1"/>
        <v>6513</v>
      </c>
      <c r="M6514" s="53">
        <f ca="1"/>
        <v>1917</v>
      </c>
      <c r="N6514" s="53">
        <f ca="1"/>
        <v>10</v>
      </c>
      <c r="O6514" s="53" t="str">
        <f ca="1"/>
        <v>1917-10</v>
      </c>
    </row>
    <row r="6515" spans="12:15" x14ac:dyDescent="0.4">
      <c r="L6515" s="56">
        <f ca="1"/>
        <v>6514</v>
      </c>
      <c r="M6515" s="53">
        <f ca="1"/>
        <v>1917</v>
      </c>
      <c r="N6515" s="53">
        <f ca="1"/>
        <v>10</v>
      </c>
      <c r="O6515" s="53" t="str">
        <f ca="1"/>
        <v>1917-10</v>
      </c>
    </row>
    <row r="6516" spans="12:15" x14ac:dyDescent="0.4">
      <c r="L6516" s="56">
        <f ca="1"/>
        <v>6515</v>
      </c>
      <c r="M6516" s="53">
        <f ca="1"/>
        <v>1917</v>
      </c>
      <c r="N6516" s="53">
        <f ca="1"/>
        <v>11</v>
      </c>
      <c r="O6516" s="53" t="str">
        <f ca="1"/>
        <v>1917-11</v>
      </c>
    </row>
    <row r="6517" spans="12:15" x14ac:dyDescent="0.4">
      <c r="L6517" s="56">
        <f ca="1"/>
        <v>6516</v>
      </c>
      <c r="M6517" s="53">
        <f ca="1"/>
        <v>1917</v>
      </c>
      <c r="N6517" s="53">
        <f ca="1"/>
        <v>11</v>
      </c>
      <c r="O6517" s="53" t="str">
        <f ca="1"/>
        <v>1917-11</v>
      </c>
    </row>
    <row r="6518" spans="12:15" x14ac:dyDescent="0.4">
      <c r="L6518" s="56">
        <f ca="1"/>
        <v>6517</v>
      </c>
      <c r="M6518" s="53">
        <f ca="1"/>
        <v>1917</v>
      </c>
      <c r="N6518" s="53">
        <f ca="1"/>
        <v>11</v>
      </c>
      <c r="O6518" s="53" t="str">
        <f ca="1"/>
        <v>1917-11</v>
      </c>
    </row>
    <row r="6519" spans="12:15" x14ac:dyDescent="0.4">
      <c r="L6519" s="56">
        <f ca="1"/>
        <v>6518</v>
      </c>
      <c r="M6519" s="53">
        <f ca="1"/>
        <v>1917</v>
      </c>
      <c r="N6519" s="53">
        <f ca="1"/>
        <v>11</v>
      </c>
      <c r="O6519" s="53" t="str">
        <f ca="1"/>
        <v>1917-11</v>
      </c>
    </row>
    <row r="6520" spans="12:15" x14ac:dyDescent="0.4">
      <c r="L6520" s="56">
        <f ca="1"/>
        <v>6519</v>
      </c>
      <c r="M6520" s="53">
        <f ca="1"/>
        <v>1917</v>
      </c>
      <c r="N6520" s="53">
        <f ca="1"/>
        <v>11</v>
      </c>
      <c r="O6520" s="53" t="str">
        <f ca="1"/>
        <v>1917-11</v>
      </c>
    </row>
    <row r="6521" spans="12:15" x14ac:dyDescent="0.4">
      <c r="L6521" s="56">
        <f ca="1"/>
        <v>6520</v>
      </c>
      <c r="M6521" s="53">
        <f ca="1"/>
        <v>1917</v>
      </c>
      <c r="N6521" s="53">
        <f ca="1"/>
        <v>11</v>
      </c>
      <c r="O6521" s="53" t="str">
        <f ca="1"/>
        <v>1917-11</v>
      </c>
    </row>
    <row r="6522" spans="12:15" x14ac:dyDescent="0.4">
      <c r="L6522" s="56">
        <f ca="1"/>
        <v>6521</v>
      </c>
      <c r="M6522" s="53">
        <f ca="1"/>
        <v>1917</v>
      </c>
      <c r="N6522" s="53">
        <f ca="1"/>
        <v>11</v>
      </c>
      <c r="O6522" s="53" t="str">
        <f ca="1"/>
        <v>1917-11</v>
      </c>
    </row>
    <row r="6523" spans="12:15" x14ac:dyDescent="0.4">
      <c r="L6523" s="56">
        <f ca="1"/>
        <v>6522</v>
      </c>
      <c r="M6523" s="53">
        <f ca="1"/>
        <v>1917</v>
      </c>
      <c r="N6523" s="53">
        <f ca="1"/>
        <v>11</v>
      </c>
      <c r="O6523" s="53" t="str">
        <f ca="1"/>
        <v>1917-11</v>
      </c>
    </row>
    <row r="6524" spans="12:15" x14ac:dyDescent="0.4">
      <c r="L6524" s="56">
        <f ca="1"/>
        <v>6523</v>
      </c>
      <c r="M6524" s="53">
        <f ca="1"/>
        <v>1917</v>
      </c>
      <c r="N6524" s="53">
        <f ca="1"/>
        <v>11</v>
      </c>
      <c r="O6524" s="53" t="str">
        <f ca="1"/>
        <v>1917-11</v>
      </c>
    </row>
    <row r="6525" spans="12:15" x14ac:dyDescent="0.4">
      <c r="L6525" s="56">
        <f ca="1"/>
        <v>6524</v>
      </c>
      <c r="M6525" s="53">
        <f ca="1"/>
        <v>1917</v>
      </c>
      <c r="N6525" s="53">
        <f ca="1"/>
        <v>11</v>
      </c>
      <c r="O6525" s="53" t="str">
        <f ca="1"/>
        <v>1917-11</v>
      </c>
    </row>
    <row r="6526" spans="12:15" x14ac:dyDescent="0.4">
      <c r="L6526" s="56">
        <f ca="1"/>
        <v>6525</v>
      </c>
      <c r="M6526" s="53">
        <f ca="1"/>
        <v>1917</v>
      </c>
      <c r="N6526" s="53">
        <f ca="1"/>
        <v>11</v>
      </c>
      <c r="O6526" s="53" t="str">
        <f ca="1"/>
        <v>1917-11</v>
      </c>
    </row>
    <row r="6527" spans="12:15" x14ac:dyDescent="0.4">
      <c r="L6527" s="56">
        <f ca="1"/>
        <v>6526</v>
      </c>
      <c r="M6527" s="53">
        <f ca="1"/>
        <v>1917</v>
      </c>
      <c r="N6527" s="53">
        <f ca="1"/>
        <v>11</v>
      </c>
      <c r="O6527" s="53" t="str">
        <f ca="1"/>
        <v>1917-11</v>
      </c>
    </row>
    <row r="6528" spans="12:15" x14ac:dyDescent="0.4">
      <c r="L6528" s="56">
        <f ca="1"/>
        <v>6527</v>
      </c>
      <c r="M6528" s="53">
        <f ca="1"/>
        <v>1917</v>
      </c>
      <c r="N6528" s="53">
        <f ca="1"/>
        <v>11</v>
      </c>
      <c r="O6528" s="53" t="str">
        <f ca="1"/>
        <v>1917-11</v>
      </c>
    </row>
    <row r="6529" spans="12:15" x14ac:dyDescent="0.4">
      <c r="L6529" s="56">
        <f ca="1"/>
        <v>6528</v>
      </c>
      <c r="M6529" s="53">
        <f ca="1"/>
        <v>1917</v>
      </c>
      <c r="N6529" s="53">
        <f ca="1"/>
        <v>11</v>
      </c>
      <c r="O6529" s="53" t="str">
        <f ca="1"/>
        <v>1917-11</v>
      </c>
    </row>
    <row r="6530" spans="12:15" x14ac:dyDescent="0.4">
      <c r="L6530" s="56">
        <f ca="1"/>
        <v>6529</v>
      </c>
      <c r="M6530" s="53">
        <f ca="1"/>
        <v>1917</v>
      </c>
      <c r="N6530" s="53">
        <f ca="1"/>
        <v>11</v>
      </c>
      <c r="O6530" s="53" t="str">
        <f ca="1"/>
        <v>1917-11</v>
      </c>
    </row>
    <row r="6531" spans="12:15" x14ac:dyDescent="0.4">
      <c r="L6531" s="56">
        <f ca="1"/>
        <v>6530</v>
      </c>
      <c r="M6531" s="53">
        <f ca="1"/>
        <v>1917</v>
      </c>
      <c r="N6531" s="53">
        <f ca="1"/>
        <v>11</v>
      </c>
      <c r="O6531" s="53" t="str">
        <f ca="1"/>
        <v>1917-11</v>
      </c>
    </row>
    <row r="6532" spans="12:15" x14ac:dyDescent="0.4">
      <c r="L6532" s="56">
        <f ca="1"/>
        <v>6531</v>
      </c>
      <c r="M6532" s="53">
        <f ca="1"/>
        <v>1917</v>
      </c>
      <c r="N6532" s="53">
        <f ca="1"/>
        <v>11</v>
      </c>
      <c r="O6532" s="53" t="str">
        <f ca="1"/>
        <v>1917-11</v>
      </c>
    </row>
    <row r="6533" spans="12:15" x14ac:dyDescent="0.4">
      <c r="L6533" s="56">
        <f ca="1"/>
        <v>6532</v>
      </c>
      <c r="M6533" s="53">
        <f ca="1"/>
        <v>1917</v>
      </c>
      <c r="N6533" s="53">
        <f ca="1"/>
        <v>11</v>
      </c>
      <c r="O6533" s="53" t="str">
        <f ca="1"/>
        <v>1917-11</v>
      </c>
    </row>
    <row r="6534" spans="12:15" x14ac:dyDescent="0.4">
      <c r="L6534" s="56">
        <f ca="1"/>
        <v>6533</v>
      </c>
      <c r="M6534" s="53">
        <f ca="1"/>
        <v>1917</v>
      </c>
      <c r="N6534" s="53">
        <f ca="1"/>
        <v>11</v>
      </c>
      <c r="O6534" s="53" t="str">
        <f ca="1"/>
        <v>1917-11</v>
      </c>
    </row>
    <row r="6535" spans="12:15" x14ac:dyDescent="0.4">
      <c r="L6535" s="56">
        <f ca="1"/>
        <v>6534</v>
      </c>
      <c r="M6535" s="53">
        <f ca="1"/>
        <v>1917</v>
      </c>
      <c r="N6535" s="53">
        <f ca="1"/>
        <v>11</v>
      </c>
      <c r="O6535" s="53" t="str">
        <f ca="1"/>
        <v>1917-11</v>
      </c>
    </row>
    <row r="6536" spans="12:15" x14ac:dyDescent="0.4">
      <c r="L6536" s="56">
        <f ca="1"/>
        <v>6535</v>
      </c>
      <c r="M6536" s="53">
        <f ca="1"/>
        <v>1917</v>
      </c>
      <c r="N6536" s="53">
        <f ca="1"/>
        <v>11</v>
      </c>
      <c r="O6536" s="53" t="str">
        <f ca="1"/>
        <v>1917-11</v>
      </c>
    </row>
    <row r="6537" spans="12:15" x14ac:dyDescent="0.4">
      <c r="L6537" s="56">
        <f ca="1"/>
        <v>6536</v>
      </c>
      <c r="M6537" s="53">
        <f ca="1"/>
        <v>1917</v>
      </c>
      <c r="N6537" s="53">
        <f ca="1"/>
        <v>11</v>
      </c>
      <c r="O6537" s="53" t="str">
        <f ca="1"/>
        <v>1917-11</v>
      </c>
    </row>
    <row r="6538" spans="12:15" x14ac:dyDescent="0.4">
      <c r="L6538" s="56">
        <f ca="1"/>
        <v>6537</v>
      </c>
      <c r="M6538" s="53">
        <f ca="1"/>
        <v>1917</v>
      </c>
      <c r="N6538" s="53">
        <f ca="1"/>
        <v>11</v>
      </c>
      <c r="O6538" s="53" t="str">
        <f ca="1"/>
        <v>1917-11</v>
      </c>
    </row>
    <row r="6539" spans="12:15" x14ac:dyDescent="0.4">
      <c r="L6539" s="56">
        <f ca="1"/>
        <v>6538</v>
      </c>
      <c r="M6539" s="53">
        <f ca="1"/>
        <v>1917</v>
      </c>
      <c r="N6539" s="53">
        <f ca="1"/>
        <v>11</v>
      </c>
      <c r="O6539" s="53" t="str">
        <f ca="1"/>
        <v>1917-11</v>
      </c>
    </row>
    <row r="6540" spans="12:15" x14ac:dyDescent="0.4">
      <c r="L6540" s="56">
        <f ca="1"/>
        <v>6539</v>
      </c>
      <c r="M6540" s="53">
        <f ca="1"/>
        <v>1917</v>
      </c>
      <c r="N6540" s="53">
        <f ca="1"/>
        <v>11</v>
      </c>
      <c r="O6540" s="53" t="str">
        <f ca="1"/>
        <v>1917-11</v>
      </c>
    </row>
    <row r="6541" spans="12:15" x14ac:dyDescent="0.4">
      <c r="L6541" s="56">
        <f ca="1"/>
        <v>6540</v>
      </c>
      <c r="M6541" s="53">
        <f ca="1"/>
        <v>1917</v>
      </c>
      <c r="N6541" s="53">
        <f ca="1"/>
        <v>11</v>
      </c>
      <c r="O6541" s="53" t="str">
        <f ca="1"/>
        <v>1917-11</v>
      </c>
    </row>
    <row r="6542" spans="12:15" x14ac:dyDescent="0.4">
      <c r="L6542" s="56">
        <f ca="1"/>
        <v>6541</v>
      </c>
      <c r="M6542" s="53">
        <f ca="1"/>
        <v>1917</v>
      </c>
      <c r="N6542" s="53">
        <f ca="1"/>
        <v>11</v>
      </c>
      <c r="O6542" s="53" t="str">
        <f ca="1"/>
        <v>1917-11</v>
      </c>
    </row>
    <row r="6543" spans="12:15" x14ac:dyDescent="0.4">
      <c r="L6543" s="56">
        <f ca="1"/>
        <v>6542</v>
      </c>
      <c r="M6543" s="53">
        <f ca="1"/>
        <v>1917</v>
      </c>
      <c r="N6543" s="53">
        <f ca="1"/>
        <v>11</v>
      </c>
      <c r="O6543" s="53" t="str">
        <f ca="1"/>
        <v>1917-11</v>
      </c>
    </row>
    <row r="6544" spans="12:15" x14ac:dyDescent="0.4">
      <c r="L6544" s="56">
        <f ca="1"/>
        <v>6543</v>
      </c>
      <c r="M6544" s="53">
        <f ca="1"/>
        <v>1917</v>
      </c>
      <c r="N6544" s="53">
        <f ca="1"/>
        <v>11</v>
      </c>
      <c r="O6544" s="53" t="str">
        <f ca="1"/>
        <v>1917-11</v>
      </c>
    </row>
    <row r="6545" spans="12:15" x14ac:dyDescent="0.4">
      <c r="L6545" s="56">
        <f ca="1"/>
        <v>6544</v>
      </c>
      <c r="M6545" s="53">
        <f ca="1"/>
        <v>1917</v>
      </c>
      <c r="N6545" s="53">
        <f ca="1"/>
        <v>11</v>
      </c>
      <c r="O6545" s="53" t="str">
        <f ca="1"/>
        <v>1917-11</v>
      </c>
    </row>
    <row r="6546" spans="12:15" x14ac:dyDescent="0.4">
      <c r="L6546" s="56">
        <f ca="1"/>
        <v>6545</v>
      </c>
      <c r="M6546" s="53">
        <f ca="1"/>
        <v>1917</v>
      </c>
      <c r="N6546" s="53">
        <f ca="1"/>
        <v>12</v>
      </c>
      <c r="O6546" s="53" t="str">
        <f ca="1"/>
        <v>1917-12</v>
      </c>
    </row>
    <row r="6547" spans="12:15" x14ac:dyDescent="0.4">
      <c r="L6547" s="56">
        <f ca="1"/>
        <v>6546</v>
      </c>
      <c r="M6547" s="53">
        <f ca="1"/>
        <v>1917</v>
      </c>
      <c r="N6547" s="53">
        <f ca="1"/>
        <v>12</v>
      </c>
      <c r="O6547" s="53" t="str">
        <f ca="1"/>
        <v>1917-12</v>
      </c>
    </row>
    <row r="6548" spans="12:15" x14ac:dyDescent="0.4">
      <c r="L6548" s="56">
        <f ca="1"/>
        <v>6547</v>
      </c>
      <c r="M6548" s="53">
        <f ca="1"/>
        <v>1917</v>
      </c>
      <c r="N6548" s="53">
        <f ca="1"/>
        <v>12</v>
      </c>
      <c r="O6548" s="53" t="str">
        <f ca="1"/>
        <v>1917-12</v>
      </c>
    </row>
    <row r="6549" spans="12:15" x14ac:dyDescent="0.4">
      <c r="L6549" s="56">
        <f ca="1"/>
        <v>6548</v>
      </c>
      <c r="M6549" s="53">
        <f ca="1"/>
        <v>1917</v>
      </c>
      <c r="N6549" s="53">
        <f ca="1"/>
        <v>12</v>
      </c>
      <c r="O6549" s="53" t="str">
        <f ca="1"/>
        <v>1917-12</v>
      </c>
    </row>
    <row r="6550" spans="12:15" x14ac:dyDescent="0.4">
      <c r="L6550" s="56">
        <f ca="1"/>
        <v>6549</v>
      </c>
      <c r="M6550" s="53">
        <f ca="1"/>
        <v>1917</v>
      </c>
      <c r="N6550" s="53">
        <f ca="1"/>
        <v>12</v>
      </c>
      <c r="O6550" s="53" t="str">
        <f ca="1"/>
        <v>1917-12</v>
      </c>
    </row>
    <row r="6551" spans="12:15" x14ac:dyDescent="0.4">
      <c r="L6551" s="56">
        <f ca="1"/>
        <v>6550</v>
      </c>
      <c r="M6551" s="53">
        <f ca="1"/>
        <v>1917</v>
      </c>
      <c r="N6551" s="53">
        <f ca="1"/>
        <v>12</v>
      </c>
      <c r="O6551" s="53" t="str">
        <f ca="1"/>
        <v>1917-12</v>
      </c>
    </row>
    <row r="6552" spans="12:15" x14ac:dyDescent="0.4">
      <c r="L6552" s="56">
        <f ca="1"/>
        <v>6551</v>
      </c>
      <c r="M6552" s="53">
        <f ca="1"/>
        <v>1917</v>
      </c>
      <c r="N6552" s="53">
        <f ca="1"/>
        <v>12</v>
      </c>
      <c r="O6552" s="53" t="str">
        <f ca="1"/>
        <v>1917-12</v>
      </c>
    </row>
    <row r="6553" spans="12:15" x14ac:dyDescent="0.4">
      <c r="L6553" s="56">
        <f ca="1"/>
        <v>6552</v>
      </c>
      <c r="M6553" s="53">
        <f ca="1"/>
        <v>1917</v>
      </c>
      <c r="N6553" s="53">
        <f ca="1"/>
        <v>12</v>
      </c>
      <c r="O6553" s="53" t="str">
        <f ca="1"/>
        <v>1917-12</v>
      </c>
    </row>
    <row r="6554" spans="12:15" x14ac:dyDescent="0.4">
      <c r="L6554" s="56">
        <f ca="1"/>
        <v>6553</v>
      </c>
      <c r="M6554" s="53">
        <f ca="1"/>
        <v>1917</v>
      </c>
      <c r="N6554" s="53">
        <f ca="1"/>
        <v>12</v>
      </c>
      <c r="O6554" s="53" t="str">
        <f ca="1"/>
        <v>1917-12</v>
      </c>
    </row>
    <row r="6555" spans="12:15" x14ac:dyDescent="0.4">
      <c r="L6555" s="56">
        <f ca="1"/>
        <v>6554</v>
      </c>
      <c r="M6555" s="53">
        <f ca="1"/>
        <v>1917</v>
      </c>
      <c r="N6555" s="53">
        <f ca="1"/>
        <v>12</v>
      </c>
      <c r="O6555" s="53" t="str">
        <f ca="1"/>
        <v>1917-12</v>
      </c>
    </row>
    <row r="6556" spans="12:15" x14ac:dyDescent="0.4">
      <c r="L6556" s="56">
        <f ca="1"/>
        <v>6555</v>
      </c>
      <c r="M6556" s="53">
        <f ca="1"/>
        <v>1917</v>
      </c>
      <c r="N6556" s="53">
        <f ca="1"/>
        <v>12</v>
      </c>
      <c r="O6556" s="53" t="str">
        <f ca="1"/>
        <v>1917-12</v>
      </c>
    </row>
    <row r="6557" spans="12:15" x14ac:dyDescent="0.4">
      <c r="L6557" s="56">
        <f ca="1"/>
        <v>6556</v>
      </c>
      <c r="M6557" s="53">
        <f ca="1"/>
        <v>1917</v>
      </c>
      <c r="N6557" s="53">
        <f ca="1"/>
        <v>12</v>
      </c>
      <c r="O6557" s="53" t="str">
        <f ca="1"/>
        <v>1917-12</v>
      </c>
    </row>
    <row r="6558" spans="12:15" x14ac:dyDescent="0.4">
      <c r="L6558" s="56">
        <f ca="1"/>
        <v>6557</v>
      </c>
      <c r="M6558" s="53">
        <f ca="1"/>
        <v>1917</v>
      </c>
      <c r="N6558" s="53">
        <f ca="1"/>
        <v>12</v>
      </c>
      <c r="O6558" s="53" t="str">
        <f ca="1"/>
        <v>1917-12</v>
      </c>
    </row>
    <row r="6559" spans="12:15" x14ac:dyDescent="0.4">
      <c r="L6559" s="56">
        <f ca="1"/>
        <v>6558</v>
      </c>
      <c r="M6559" s="53">
        <f ca="1"/>
        <v>1917</v>
      </c>
      <c r="N6559" s="53">
        <f ca="1"/>
        <v>12</v>
      </c>
      <c r="O6559" s="53" t="str">
        <f ca="1"/>
        <v>1917-12</v>
      </c>
    </row>
    <row r="6560" spans="12:15" x14ac:dyDescent="0.4">
      <c r="L6560" s="56">
        <f ca="1"/>
        <v>6559</v>
      </c>
      <c r="M6560" s="53">
        <f ca="1"/>
        <v>1917</v>
      </c>
      <c r="N6560" s="53">
        <f ca="1"/>
        <v>12</v>
      </c>
      <c r="O6560" s="53" t="str">
        <f ca="1"/>
        <v>1917-12</v>
      </c>
    </row>
    <row r="6561" spans="12:15" x14ac:dyDescent="0.4">
      <c r="L6561" s="56">
        <f ca="1"/>
        <v>6560</v>
      </c>
      <c r="M6561" s="53">
        <f ca="1"/>
        <v>1917</v>
      </c>
      <c r="N6561" s="53">
        <f ca="1"/>
        <v>12</v>
      </c>
      <c r="O6561" s="53" t="str">
        <f ca="1"/>
        <v>1917-12</v>
      </c>
    </row>
    <row r="6562" spans="12:15" x14ac:dyDescent="0.4">
      <c r="L6562" s="56">
        <f ca="1"/>
        <v>6561</v>
      </c>
      <c r="M6562" s="53">
        <f ca="1"/>
        <v>1917</v>
      </c>
      <c r="N6562" s="53">
        <f ca="1"/>
        <v>12</v>
      </c>
      <c r="O6562" s="53" t="str">
        <f ca="1"/>
        <v>1917-12</v>
      </c>
    </row>
    <row r="6563" spans="12:15" x14ac:dyDescent="0.4">
      <c r="L6563" s="56">
        <f ca="1"/>
        <v>6562</v>
      </c>
      <c r="M6563" s="53">
        <f ca="1"/>
        <v>1917</v>
      </c>
      <c r="N6563" s="53">
        <f ca="1"/>
        <v>12</v>
      </c>
      <c r="O6563" s="53" t="str">
        <f ca="1"/>
        <v>1917-12</v>
      </c>
    </row>
    <row r="6564" spans="12:15" x14ac:dyDescent="0.4">
      <c r="L6564" s="56">
        <f ca="1"/>
        <v>6563</v>
      </c>
      <c r="M6564" s="53">
        <f ca="1"/>
        <v>1917</v>
      </c>
      <c r="N6564" s="53">
        <f ca="1"/>
        <v>12</v>
      </c>
      <c r="O6564" s="53" t="str">
        <f ca="1"/>
        <v>1917-12</v>
      </c>
    </row>
    <row r="6565" spans="12:15" x14ac:dyDescent="0.4">
      <c r="L6565" s="56">
        <f ca="1"/>
        <v>6564</v>
      </c>
      <c r="M6565" s="53">
        <f ca="1"/>
        <v>1917</v>
      </c>
      <c r="N6565" s="53">
        <f ca="1"/>
        <v>12</v>
      </c>
      <c r="O6565" s="53" t="str">
        <f ca="1"/>
        <v>1917-12</v>
      </c>
    </row>
    <row r="6566" spans="12:15" x14ac:dyDescent="0.4">
      <c r="L6566" s="56">
        <f ca="1"/>
        <v>6565</v>
      </c>
      <c r="M6566" s="53">
        <f ca="1"/>
        <v>1917</v>
      </c>
      <c r="N6566" s="53">
        <f ca="1"/>
        <v>12</v>
      </c>
      <c r="O6566" s="53" t="str">
        <f ca="1"/>
        <v>1917-12</v>
      </c>
    </row>
    <row r="6567" spans="12:15" x14ac:dyDescent="0.4">
      <c r="L6567" s="56">
        <f ca="1"/>
        <v>6566</v>
      </c>
      <c r="M6567" s="53">
        <f ca="1"/>
        <v>1917</v>
      </c>
      <c r="N6567" s="53">
        <f ca="1"/>
        <v>12</v>
      </c>
      <c r="O6567" s="53" t="str">
        <f ca="1"/>
        <v>1917-12</v>
      </c>
    </row>
    <row r="6568" spans="12:15" x14ac:dyDescent="0.4">
      <c r="L6568" s="56">
        <f ca="1"/>
        <v>6567</v>
      </c>
      <c r="M6568" s="53">
        <f ca="1"/>
        <v>1917</v>
      </c>
      <c r="N6568" s="53">
        <f ca="1"/>
        <v>12</v>
      </c>
      <c r="O6568" s="53" t="str">
        <f ca="1"/>
        <v>1917-12</v>
      </c>
    </row>
    <row r="6569" spans="12:15" x14ac:dyDescent="0.4">
      <c r="L6569" s="56">
        <f ca="1"/>
        <v>6568</v>
      </c>
      <c r="M6569" s="53">
        <f ca="1"/>
        <v>1917</v>
      </c>
      <c r="N6569" s="53">
        <f ca="1"/>
        <v>12</v>
      </c>
      <c r="O6569" s="53" t="str">
        <f ca="1"/>
        <v>1917-12</v>
      </c>
    </row>
    <row r="6570" spans="12:15" x14ac:dyDescent="0.4">
      <c r="L6570" s="56">
        <f ca="1"/>
        <v>6569</v>
      </c>
      <c r="M6570" s="53">
        <f ca="1"/>
        <v>1917</v>
      </c>
      <c r="N6570" s="53">
        <f ca="1"/>
        <v>12</v>
      </c>
      <c r="O6570" s="53" t="str">
        <f ca="1"/>
        <v>1917-12</v>
      </c>
    </row>
    <row r="6571" spans="12:15" x14ac:dyDescent="0.4">
      <c r="L6571" s="56">
        <f ca="1"/>
        <v>6570</v>
      </c>
      <c r="M6571" s="53">
        <f ca="1"/>
        <v>1917</v>
      </c>
      <c r="N6571" s="53">
        <f ca="1"/>
        <v>12</v>
      </c>
      <c r="O6571" s="53" t="str">
        <f ca="1"/>
        <v>1917-12</v>
      </c>
    </row>
    <row r="6572" spans="12:15" x14ac:dyDescent="0.4">
      <c r="L6572" s="56">
        <f ca="1"/>
        <v>6571</v>
      </c>
      <c r="M6572" s="53">
        <f ca="1"/>
        <v>1917</v>
      </c>
      <c r="N6572" s="53">
        <f ca="1"/>
        <v>12</v>
      </c>
      <c r="O6572" s="53" t="str">
        <f ca="1"/>
        <v>1917-12</v>
      </c>
    </row>
    <row r="6573" spans="12:15" x14ac:dyDescent="0.4">
      <c r="L6573" s="56">
        <f ca="1"/>
        <v>6572</v>
      </c>
      <c r="M6573" s="53">
        <f ca="1"/>
        <v>1917</v>
      </c>
      <c r="N6573" s="53">
        <f ca="1"/>
        <v>12</v>
      </c>
      <c r="O6573" s="53" t="str">
        <f ca="1"/>
        <v>1917-12</v>
      </c>
    </row>
    <row r="6574" spans="12:15" x14ac:dyDescent="0.4">
      <c r="L6574" s="56">
        <f ca="1"/>
        <v>6573</v>
      </c>
      <c r="M6574" s="53">
        <f ca="1"/>
        <v>1917</v>
      </c>
      <c r="N6574" s="53">
        <f ca="1"/>
        <v>12</v>
      </c>
      <c r="O6574" s="53" t="str">
        <f ca="1"/>
        <v>1917-12</v>
      </c>
    </row>
    <row r="6575" spans="12:15" x14ac:dyDescent="0.4">
      <c r="L6575" s="56">
        <f ca="1"/>
        <v>6574</v>
      </c>
      <c r="M6575" s="53">
        <f ca="1"/>
        <v>1917</v>
      </c>
      <c r="N6575" s="53">
        <f ca="1"/>
        <v>12</v>
      </c>
      <c r="O6575" s="53" t="str">
        <f ca="1"/>
        <v>1917-12</v>
      </c>
    </row>
    <row r="6576" spans="12:15" x14ac:dyDescent="0.4">
      <c r="L6576" s="56">
        <f ca="1"/>
        <v>6575</v>
      </c>
      <c r="M6576" s="53">
        <f ca="1"/>
        <v>1917</v>
      </c>
      <c r="N6576" s="53">
        <f ca="1"/>
        <v>12</v>
      </c>
      <c r="O6576" s="53" t="str">
        <f ca="1"/>
        <v>1917-12</v>
      </c>
    </row>
    <row r="6577" spans="12:15" x14ac:dyDescent="0.4">
      <c r="L6577" s="56">
        <f ca="1"/>
        <v>6576</v>
      </c>
      <c r="M6577" s="53">
        <f ca="1"/>
        <v>1918</v>
      </c>
      <c r="N6577" s="53">
        <f ca="1"/>
        <v>1</v>
      </c>
      <c r="O6577" s="53" t="str">
        <f ca="1"/>
        <v>1918-01</v>
      </c>
    </row>
    <row r="6578" spans="12:15" x14ac:dyDescent="0.4">
      <c r="L6578" s="56">
        <f ca="1"/>
        <v>6577</v>
      </c>
      <c r="M6578" s="53">
        <f ca="1"/>
        <v>1918</v>
      </c>
      <c r="N6578" s="53">
        <f ca="1"/>
        <v>1</v>
      </c>
      <c r="O6578" s="53" t="str">
        <f ca="1"/>
        <v>1918-01</v>
      </c>
    </row>
    <row r="6579" spans="12:15" x14ac:dyDescent="0.4">
      <c r="L6579" s="56">
        <f ca="1"/>
        <v>6578</v>
      </c>
      <c r="M6579" s="53">
        <f ca="1"/>
        <v>1918</v>
      </c>
      <c r="N6579" s="53">
        <f ca="1"/>
        <v>1</v>
      </c>
      <c r="O6579" s="53" t="str">
        <f ca="1"/>
        <v>1918-01</v>
      </c>
    </row>
    <row r="6580" spans="12:15" x14ac:dyDescent="0.4">
      <c r="L6580" s="56">
        <f ca="1"/>
        <v>6579</v>
      </c>
      <c r="M6580" s="53">
        <f ca="1"/>
        <v>1918</v>
      </c>
      <c r="N6580" s="53">
        <f ca="1"/>
        <v>1</v>
      </c>
      <c r="O6580" s="53" t="str">
        <f ca="1"/>
        <v>1918-01</v>
      </c>
    </row>
    <row r="6581" spans="12:15" x14ac:dyDescent="0.4">
      <c r="L6581" s="56">
        <f ca="1"/>
        <v>6580</v>
      </c>
      <c r="M6581" s="53">
        <f ca="1"/>
        <v>1918</v>
      </c>
      <c r="N6581" s="53">
        <f ca="1"/>
        <v>1</v>
      </c>
      <c r="O6581" s="53" t="str">
        <f ca="1"/>
        <v>1918-01</v>
      </c>
    </row>
    <row r="6582" spans="12:15" x14ac:dyDescent="0.4">
      <c r="L6582" s="56">
        <f ca="1"/>
        <v>6581</v>
      </c>
      <c r="M6582" s="53">
        <f ca="1"/>
        <v>1918</v>
      </c>
      <c r="N6582" s="53">
        <f ca="1"/>
        <v>1</v>
      </c>
      <c r="O6582" s="53" t="str">
        <f ca="1"/>
        <v>1918-01</v>
      </c>
    </row>
    <row r="6583" spans="12:15" x14ac:dyDescent="0.4">
      <c r="L6583" s="56">
        <f ca="1"/>
        <v>6582</v>
      </c>
      <c r="M6583" s="53">
        <f ca="1"/>
        <v>1918</v>
      </c>
      <c r="N6583" s="53">
        <f ca="1"/>
        <v>1</v>
      </c>
      <c r="O6583" s="53" t="str">
        <f ca="1"/>
        <v>1918-01</v>
      </c>
    </row>
    <row r="6584" spans="12:15" x14ac:dyDescent="0.4">
      <c r="L6584" s="56">
        <f ca="1"/>
        <v>6583</v>
      </c>
      <c r="M6584" s="53">
        <f ca="1"/>
        <v>1918</v>
      </c>
      <c r="N6584" s="53">
        <f ca="1"/>
        <v>1</v>
      </c>
      <c r="O6584" s="53" t="str">
        <f ca="1"/>
        <v>1918-01</v>
      </c>
    </row>
    <row r="6585" spans="12:15" x14ac:dyDescent="0.4">
      <c r="L6585" s="56">
        <f ca="1"/>
        <v>6584</v>
      </c>
      <c r="M6585" s="53">
        <f ca="1"/>
        <v>1918</v>
      </c>
      <c r="N6585" s="53">
        <f ca="1"/>
        <v>1</v>
      </c>
      <c r="O6585" s="53" t="str">
        <f ca="1"/>
        <v>1918-01</v>
      </c>
    </row>
    <row r="6586" spans="12:15" x14ac:dyDescent="0.4">
      <c r="L6586" s="56">
        <f ca="1"/>
        <v>6585</v>
      </c>
      <c r="M6586" s="53">
        <f ca="1"/>
        <v>1918</v>
      </c>
      <c r="N6586" s="53">
        <f ca="1"/>
        <v>1</v>
      </c>
      <c r="O6586" s="53" t="str">
        <f ca="1"/>
        <v>1918-01</v>
      </c>
    </row>
    <row r="6587" spans="12:15" x14ac:dyDescent="0.4">
      <c r="L6587" s="56">
        <f ca="1"/>
        <v>6586</v>
      </c>
      <c r="M6587" s="53">
        <f ca="1"/>
        <v>1918</v>
      </c>
      <c r="N6587" s="53">
        <f ca="1"/>
        <v>1</v>
      </c>
      <c r="O6587" s="53" t="str">
        <f ca="1"/>
        <v>1918-01</v>
      </c>
    </row>
    <row r="6588" spans="12:15" x14ac:dyDescent="0.4">
      <c r="L6588" s="56">
        <f ca="1"/>
        <v>6587</v>
      </c>
      <c r="M6588" s="53">
        <f ca="1"/>
        <v>1918</v>
      </c>
      <c r="N6588" s="53">
        <f ca="1"/>
        <v>1</v>
      </c>
      <c r="O6588" s="53" t="str">
        <f ca="1"/>
        <v>1918-01</v>
      </c>
    </row>
    <row r="6589" spans="12:15" x14ac:dyDescent="0.4">
      <c r="L6589" s="56">
        <f ca="1"/>
        <v>6588</v>
      </c>
      <c r="M6589" s="53">
        <f ca="1"/>
        <v>1918</v>
      </c>
      <c r="N6589" s="53">
        <f ca="1"/>
        <v>1</v>
      </c>
      <c r="O6589" s="53" t="str">
        <f ca="1"/>
        <v>1918-01</v>
      </c>
    </row>
    <row r="6590" spans="12:15" x14ac:dyDescent="0.4">
      <c r="L6590" s="56">
        <f ca="1"/>
        <v>6589</v>
      </c>
      <c r="M6590" s="53">
        <f ca="1"/>
        <v>1918</v>
      </c>
      <c r="N6590" s="53">
        <f ca="1"/>
        <v>1</v>
      </c>
      <c r="O6590" s="53" t="str">
        <f ca="1"/>
        <v>1918-01</v>
      </c>
    </row>
    <row r="6591" spans="12:15" x14ac:dyDescent="0.4">
      <c r="L6591" s="56">
        <f ca="1"/>
        <v>6590</v>
      </c>
      <c r="M6591" s="53">
        <f ca="1"/>
        <v>1918</v>
      </c>
      <c r="N6591" s="53">
        <f ca="1"/>
        <v>1</v>
      </c>
      <c r="O6591" s="53" t="str">
        <f ca="1"/>
        <v>1918-01</v>
      </c>
    </row>
    <row r="6592" spans="12:15" x14ac:dyDescent="0.4">
      <c r="L6592" s="56">
        <f ca="1"/>
        <v>6591</v>
      </c>
      <c r="M6592" s="53">
        <f ca="1"/>
        <v>1918</v>
      </c>
      <c r="N6592" s="53">
        <f ca="1"/>
        <v>1</v>
      </c>
      <c r="O6592" s="53" t="str">
        <f ca="1"/>
        <v>1918-01</v>
      </c>
    </row>
    <row r="6593" spans="12:15" x14ac:dyDescent="0.4">
      <c r="L6593" s="56">
        <f ca="1"/>
        <v>6592</v>
      </c>
      <c r="M6593" s="53">
        <f ca="1"/>
        <v>1918</v>
      </c>
      <c r="N6593" s="53">
        <f ca="1"/>
        <v>1</v>
      </c>
      <c r="O6593" s="53" t="str">
        <f ca="1"/>
        <v>1918-01</v>
      </c>
    </row>
    <row r="6594" spans="12:15" x14ac:dyDescent="0.4">
      <c r="L6594" s="56">
        <f ca="1"/>
        <v>6593</v>
      </c>
      <c r="M6594" s="53">
        <f ca="1"/>
        <v>1918</v>
      </c>
      <c r="N6594" s="53">
        <f ca="1"/>
        <v>1</v>
      </c>
      <c r="O6594" s="53" t="str">
        <f ca="1"/>
        <v>1918-01</v>
      </c>
    </row>
    <row r="6595" spans="12:15" x14ac:dyDescent="0.4">
      <c r="L6595" s="56">
        <f ca="1"/>
        <v>6594</v>
      </c>
      <c r="M6595" s="53">
        <f ca="1"/>
        <v>1918</v>
      </c>
      <c r="N6595" s="53">
        <f ca="1"/>
        <v>1</v>
      </c>
      <c r="O6595" s="53" t="str">
        <f ca="1"/>
        <v>1918-01</v>
      </c>
    </row>
    <row r="6596" spans="12:15" x14ac:dyDescent="0.4">
      <c r="L6596" s="56">
        <f ca="1"/>
        <v>6595</v>
      </c>
      <c r="M6596" s="53">
        <f ca="1"/>
        <v>1918</v>
      </c>
      <c r="N6596" s="53">
        <f ca="1"/>
        <v>1</v>
      </c>
      <c r="O6596" s="53" t="str">
        <f ca="1"/>
        <v>1918-01</v>
      </c>
    </row>
    <row r="6597" spans="12:15" x14ac:dyDescent="0.4">
      <c r="L6597" s="56">
        <f ca="1"/>
        <v>6596</v>
      </c>
      <c r="M6597" s="53">
        <f ca="1"/>
        <v>1918</v>
      </c>
      <c r="N6597" s="53">
        <f ca="1"/>
        <v>1</v>
      </c>
      <c r="O6597" s="53" t="str">
        <f ca="1"/>
        <v>1918-01</v>
      </c>
    </row>
    <row r="6598" spans="12:15" x14ac:dyDescent="0.4">
      <c r="L6598" s="56">
        <f ca="1"/>
        <v>6597</v>
      </c>
      <c r="M6598" s="53">
        <f ca="1"/>
        <v>1918</v>
      </c>
      <c r="N6598" s="53">
        <f ca="1"/>
        <v>1</v>
      </c>
      <c r="O6598" s="53" t="str">
        <f ca="1"/>
        <v>1918-01</v>
      </c>
    </row>
    <row r="6599" spans="12:15" x14ac:dyDescent="0.4">
      <c r="L6599" s="56">
        <f ca="1"/>
        <v>6598</v>
      </c>
      <c r="M6599" s="53">
        <f ca="1"/>
        <v>1918</v>
      </c>
      <c r="N6599" s="53">
        <f ca="1"/>
        <v>1</v>
      </c>
      <c r="O6599" s="53" t="str">
        <f ca="1"/>
        <v>1918-01</v>
      </c>
    </row>
    <row r="6600" spans="12:15" x14ac:dyDescent="0.4">
      <c r="L6600" s="56">
        <f ca="1"/>
        <v>6599</v>
      </c>
      <c r="M6600" s="53">
        <f ca="1"/>
        <v>1918</v>
      </c>
      <c r="N6600" s="53">
        <f ca="1"/>
        <v>1</v>
      </c>
      <c r="O6600" s="53" t="str">
        <f ca="1"/>
        <v>1918-01</v>
      </c>
    </row>
    <row r="6601" spans="12:15" x14ac:dyDescent="0.4">
      <c r="L6601" s="56">
        <f ca="1"/>
        <v>6600</v>
      </c>
      <c r="M6601" s="53">
        <f ca="1"/>
        <v>1918</v>
      </c>
      <c r="N6601" s="53">
        <f ca="1"/>
        <v>1</v>
      </c>
      <c r="O6601" s="53" t="str">
        <f ca="1"/>
        <v>1918-01</v>
      </c>
    </row>
    <row r="6602" spans="12:15" x14ac:dyDescent="0.4">
      <c r="L6602" s="56">
        <f ca="1"/>
        <v>6601</v>
      </c>
      <c r="M6602" s="53">
        <f ca="1"/>
        <v>1918</v>
      </c>
      <c r="N6602" s="53">
        <f ca="1"/>
        <v>1</v>
      </c>
      <c r="O6602" s="53" t="str">
        <f ca="1"/>
        <v>1918-01</v>
      </c>
    </row>
    <row r="6603" spans="12:15" x14ac:dyDescent="0.4">
      <c r="L6603" s="56">
        <f ca="1"/>
        <v>6602</v>
      </c>
      <c r="M6603" s="53">
        <f ca="1"/>
        <v>1918</v>
      </c>
      <c r="N6603" s="53">
        <f ca="1"/>
        <v>1</v>
      </c>
      <c r="O6603" s="53" t="str">
        <f ca="1"/>
        <v>1918-01</v>
      </c>
    </row>
    <row r="6604" spans="12:15" x14ac:dyDescent="0.4">
      <c r="L6604" s="56">
        <f ca="1"/>
        <v>6603</v>
      </c>
      <c r="M6604" s="53">
        <f ca="1"/>
        <v>1918</v>
      </c>
      <c r="N6604" s="53">
        <f ca="1"/>
        <v>1</v>
      </c>
      <c r="O6604" s="53" t="str">
        <f ca="1"/>
        <v>1918-01</v>
      </c>
    </row>
    <row r="6605" spans="12:15" x14ac:dyDescent="0.4">
      <c r="L6605" s="56">
        <f ca="1"/>
        <v>6604</v>
      </c>
      <c r="M6605" s="53">
        <f ca="1"/>
        <v>1918</v>
      </c>
      <c r="N6605" s="53">
        <f ca="1"/>
        <v>1</v>
      </c>
      <c r="O6605" s="53" t="str">
        <f ca="1"/>
        <v>1918-01</v>
      </c>
    </row>
    <row r="6606" spans="12:15" x14ac:dyDescent="0.4">
      <c r="L6606" s="56">
        <f ca="1"/>
        <v>6605</v>
      </c>
      <c r="M6606" s="53">
        <f ca="1"/>
        <v>1918</v>
      </c>
      <c r="N6606" s="53">
        <f ca="1"/>
        <v>1</v>
      </c>
      <c r="O6606" s="53" t="str">
        <f ca="1"/>
        <v>1918-01</v>
      </c>
    </row>
    <row r="6607" spans="12:15" x14ac:dyDescent="0.4">
      <c r="L6607" s="56">
        <f ca="1"/>
        <v>6606</v>
      </c>
      <c r="M6607" s="53">
        <f ca="1"/>
        <v>1918</v>
      </c>
      <c r="N6607" s="53">
        <f ca="1"/>
        <v>1</v>
      </c>
      <c r="O6607" s="53" t="str">
        <f ca="1"/>
        <v>1918-01</v>
      </c>
    </row>
    <row r="6608" spans="12:15" x14ac:dyDescent="0.4">
      <c r="L6608" s="56">
        <f ca="1"/>
        <v>6607</v>
      </c>
      <c r="M6608" s="53">
        <f ca="1"/>
        <v>1918</v>
      </c>
      <c r="N6608" s="53">
        <f ca="1"/>
        <v>2</v>
      </c>
      <c r="O6608" s="53" t="str">
        <f ca="1"/>
        <v>1918-02</v>
      </c>
    </row>
    <row r="6609" spans="12:15" x14ac:dyDescent="0.4">
      <c r="L6609" s="56">
        <f ca="1"/>
        <v>6608</v>
      </c>
      <c r="M6609" s="53">
        <f ca="1"/>
        <v>1918</v>
      </c>
      <c r="N6609" s="53">
        <f ca="1"/>
        <v>2</v>
      </c>
      <c r="O6609" s="53" t="str">
        <f ca="1"/>
        <v>1918-02</v>
      </c>
    </row>
    <row r="6610" spans="12:15" x14ac:dyDescent="0.4">
      <c r="L6610" s="56">
        <f ca="1"/>
        <v>6609</v>
      </c>
      <c r="M6610" s="53">
        <f ca="1"/>
        <v>1918</v>
      </c>
      <c r="N6610" s="53">
        <f ca="1"/>
        <v>2</v>
      </c>
      <c r="O6610" s="53" t="str">
        <f ca="1"/>
        <v>1918-02</v>
      </c>
    </row>
    <row r="6611" spans="12:15" x14ac:dyDescent="0.4">
      <c r="L6611" s="56">
        <f ca="1"/>
        <v>6610</v>
      </c>
      <c r="M6611" s="53">
        <f ca="1"/>
        <v>1918</v>
      </c>
      <c r="N6611" s="53">
        <f ca="1"/>
        <v>2</v>
      </c>
      <c r="O6611" s="53" t="str">
        <f ca="1"/>
        <v>1918-02</v>
      </c>
    </row>
    <row r="6612" spans="12:15" x14ac:dyDescent="0.4">
      <c r="L6612" s="56">
        <f ca="1"/>
        <v>6611</v>
      </c>
      <c r="M6612" s="53">
        <f ca="1"/>
        <v>1918</v>
      </c>
      <c r="N6612" s="53">
        <f ca="1"/>
        <v>2</v>
      </c>
      <c r="O6612" s="53" t="str">
        <f ca="1"/>
        <v>1918-02</v>
      </c>
    </row>
    <row r="6613" spans="12:15" x14ac:dyDescent="0.4">
      <c r="L6613" s="56">
        <f ca="1"/>
        <v>6612</v>
      </c>
      <c r="M6613" s="53">
        <f ca="1"/>
        <v>1918</v>
      </c>
      <c r="N6613" s="53">
        <f ca="1"/>
        <v>2</v>
      </c>
      <c r="O6613" s="53" t="str">
        <f ca="1"/>
        <v>1918-02</v>
      </c>
    </row>
    <row r="6614" spans="12:15" x14ac:dyDescent="0.4">
      <c r="L6614" s="56">
        <f ca="1"/>
        <v>6613</v>
      </c>
      <c r="M6614" s="53">
        <f ca="1"/>
        <v>1918</v>
      </c>
      <c r="N6614" s="53">
        <f ca="1"/>
        <v>2</v>
      </c>
      <c r="O6614" s="53" t="str">
        <f ca="1"/>
        <v>1918-02</v>
      </c>
    </row>
    <row r="6615" spans="12:15" x14ac:dyDescent="0.4">
      <c r="L6615" s="56">
        <f ca="1"/>
        <v>6614</v>
      </c>
      <c r="M6615" s="53">
        <f ca="1"/>
        <v>1918</v>
      </c>
      <c r="N6615" s="53">
        <f ca="1"/>
        <v>2</v>
      </c>
      <c r="O6615" s="53" t="str">
        <f ca="1"/>
        <v>1918-02</v>
      </c>
    </row>
    <row r="6616" spans="12:15" x14ac:dyDescent="0.4">
      <c r="L6616" s="56">
        <f ca="1"/>
        <v>6615</v>
      </c>
      <c r="M6616" s="53">
        <f ca="1"/>
        <v>1918</v>
      </c>
      <c r="N6616" s="53">
        <f ca="1"/>
        <v>2</v>
      </c>
      <c r="O6616" s="53" t="str">
        <f ca="1"/>
        <v>1918-02</v>
      </c>
    </row>
    <row r="6617" spans="12:15" x14ac:dyDescent="0.4">
      <c r="L6617" s="56">
        <f ca="1"/>
        <v>6616</v>
      </c>
      <c r="M6617" s="53">
        <f ca="1"/>
        <v>1918</v>
      </c>
      <c r="N6617" s="53">
        <f ca="1"/>
        <v>2</v>
      </c>
      <c r="O6617" s="53" t="str">
        <f ca="1"/>
        <v>1918-02</v>
      </c>
    </row>
    <row r="6618" spans="12:15" x14ac:dyDescent="0.4">
      <c r="L6618" s="56">
        <f ca="1"/>
        <v>6617</v>
      </c>
      <c r="M6618" s="53">
        <f ca="1"/>
        <v>1918</v>
      </c>
      <c r="N6618" s="53">
        <f ca="1"/>
        <v>2</v>
      </c>
      <c r="O6618" s="53" t="str">
        <f ca="1"/>
        <v>1918-02</v>
      </c>
    </row>
    <row r="6619" spans="12:15" x14ac:dyDescent="0.4">
      <c r="L6619" s="56">
        <f ca="1"/>
        <v>6618</v>
      </c>
      <c r="M6619" s="53">
        <f ca="1"/>
        <v>1918</v>
      </c>
      <c r="N6619" s="53">
        <f ca="1"/>
        <v>2</v>
      </c>
      <c r="O6619" s="53" t="str">
        <f ca="1"/>
        <v>1918-02</v>
      </c>
    </row>
    <row r="6620" spans="12:15" x14ac:dyDescent="0.4">
      <c r="L6620" s="56">
        <f ca="1"/>
        <v>6619</v>
      </c>
      <c r="M6620" s="53">
        <f ca="1"/>
        <v>1918</v>
      </c>
      <c r="N6620" s="53">
        <f ca="1"/>
        <v>2</v>
      </c>
      <c r="O6620" s="53" t="str">
        <f ca="1"/>
        <v>1918-02</v>
      </c>
    </row>
    <row r="6621" spans="12:15" x14ac:dyDescent="0.4">
      <c r="L6621" s="56">
        <f ca="1"/>
        <v>6620</v>
      </c>
      <c r="M6621" s="53">
        <f ca="1"/>
        <v>1918</v>
      </c>
      <c r="N6621" s="53">
        <f ca="1"/>
        <v>2</v>
      </c>
      <c r="O6621" s="53" t="str">
        <f ca="1"/>
        <v>1918-02</v>
      </c>
    </row>
    <row r="6622" spans="12:15" x14ac:dyDescent="0.4">
      <c r="L6622" s="56">
        <f ca="1"/>
        <v>6621</v>
      </c>
      <c r="M6622" s="53">
        <f ca="1"/>
        <v>1918</v>
      </c>
      <c r="N6622" s="53">
        <f ca="1"/>
        <v>2</v>
      </c>
      <c r="O6622" s="53" t="str">
        <f ca="1"/>
        <v>1918-02</v>
      </c>
    </row>
    <row r="6623" spans="12:15" x14ac:dyDescent="0.4">
      <c r="L6623" s="56">
        <f ca="1"/>
        <v>6622</v>
      </c>
      <c r="M6623" s="53">
        <f ca="1"/>
        <v>1918</v>
      </c>
      <c r="N6623" s="53">
        <f ca="1"/>
        <v>2</v>
      </c>
      <c r="O6623" s="53" t="str">
        <f ca="1"/>
        <v>1918-02</v>
      </c>
    </row>
    <row r="6624" spans="12:15" x14ac:dyDescent="0.4">
      <c r="L6624" s="56">
        <f ca="1"/>
        <v>6623</v>
      </c>
      <c r="M6624" s="53">
        <f ca="1"/>
        <v>1918</v>
      </c>
      <c r="N6624" s="53">
        <f ca="1"/>
        <v>2</v>
      </c>
      <c r="O6624" s="53" t="str">
        <f ca="1"/>
        <v>1918-02</v>
      </c>
    </row>
    <row r="6625" spans="12:15" x14ac:dyDescent="0.4">
      <c r="L6625" s="56">
        <f ca="1"/>
        <v>6624</v>
      </c>
      <c r="M6625" s="53">
        <f ca="1"/>
        <v>1918</v>
      </c>
      <c r="N6625" s="53">
        <f ca="1"/>
        <v>2</v>
      </c>
      <c r="O6625" s="53" t="str">
        <f ca="1"/>
        <v>1918-02</v>
      </c>
    </row>
    <row r="6626" spans="12:15" x14ac:dyDescent="0.4">
      <c r="L6626" s="56">
        <f ca="1"/>
        <v>6625</v>
      </c>
      <c r="M6626" s="53">
        <f ca="1"/>
        <v>1918</v>
      </c>
      <c r="N6626" s="53">
        <f ca="1"/>
        <v>2</v>
      </c>
      <c r="O6626" s="53" t="str">
        <f ca="1"/>
        <v>1918-02</v>
      </c>
    </row>
    <row r="6627" spans="12:15" x14ac:dyDescent="0.4">
      <c r="L6627" s="56">
        <f ca="1"/>
        <v>6626</v>
      </c>
      <c r="M6627" s="53">
        <f ca="1"/>
        <v>1918</v>
      </c>
      <c r="N6627" s="53">
        <f ca="1"/>
        <v>2</v>
      </c>
      <c r="O6627" s="53" t="str">
        <f ca="1"/>
        <v>1918-02</v>
      </c>
    </row>
    <row r="6628" spans="12:15" x14ac:dyDescent="0.4">
      <c r="L6628" s="56">
        <f ca="1"/>
        <v>6627</v>
      </c>
      <c r="M6628" s="53">
        <f ca="1"/>
        <v>1918</v>
      </c>
      <c r="N6628" s="53">
        <f ca="1"/>
        <v>2</v>
      </c>
      <c r="O6628" s="53" t="str">
        <f ca="1"/>
        <v>1918-02</v>
      </c>
    </row>
    <row r="6629" spans="12:15" x14ac:dyDescent="0.4">
      <c r="L6629" s="56">
        <f ca="1"/>
        <v>6628</v>
      </c>
      <c r="M6629" s="53">
        <f ca="1"/>
        <v>1918</v>
      </c>
      <c r="N6629" s="53">
        <f ca="1"/>
        <v>2</v>
      </c>
      <c r="O6629" s="53" t="str">
        <f ca="1"/>
        <v>1918-02</v>
      </c>
    </row>
    <row r="6630" spans="12:15" x14ac:dyDescent="0.4">
      <c r="L6630" s="56">
        <f ca="1"/>
        <v>6629</v>
      </c>
      <c r="M6630" s="53">
        <f ca="1"/>
        <v>1918</v>
      </c>
      <c r="N6630" s="53">
        <f ca="1"/>
        <v>2</v>
      </c>
      <c r="O6630" s="53" t="str">
        <f ca="1"/>
        <v>1918-02</v>
      </c>
    </row>
    <row r="6631" spans="12:15" x14ac:dyDescent="0.4">
      <c r="L6631" s="56">
        <f ca="1"/>
        <v>6630</v>
      </c>
      <c r="M6631" s="53">
        <f ca="1"/>
        <v>1918</v>
      </c>
      <c r="N6631" s="53">
        <f ca="1"/>
        <v>2</v>
      </c>
      <c r="O6631" s="53" t="str">
        <f ca="1"/>
        <v>1918-02</v>
      </c>
    </row>
    <row r="6632" spans="12:15" x14ac:dyDescent="0.4">
      <c r="L6632" s="56">
        <f ca="1"/>
        <v>6631</v>
      </c>
      <c r="M6632" s="53">
        <f ca="1"/>
        <v>1918</v>
      </c>
      <c r="N6632" s="53">
        <f ca="1"/>
        <v>2</v>
      </c>
      <c r="O6632" s="53" t="str">
        <f ca="1"/>
        <v>1918-02</v>
      </c>
    </row>
    <row r="6633" spans="12:15" x14ac:dyDescent="0.4">
      <c r="L6633" s="56">
        <f ca="1"/>
        <v>6632</v>
      </c>
      <c r="M6633" s="53">
        <f ca="1"/>
        <v>1918</v>
      </c>
      <c r="N6633" s="53">
        <f ca="1"/>
        <v>2</v>
      </c>
      <c r="O6633" s="53" t="str">
        <f ca="1"/>
        <v>1918-02</v>
      </c>
    </row>
    <row r="6634" spans="12:15" x14ac:dyDescent="0.4">
      <c r="L6634" s="56">
        <f ca="1"/>
        <v>6633</v>
      </c>
      <c r="M6634" s="53">
        <f ca="1"/>
        <v>1918</v>
      </c>
      <c r="N6634" s="53">
        <f ca="1"/>
        <v>2</v>
      </c>
      <c r="O6634" s="53" t="str">
        <f ca="1"/>
        <v>1918-02</v>
      </c>
    </row>
    <row r="6635" spans="12:15" x14ac:dyDescent="0.4">
      <c r="L6635" s="56">
        <f ca="1"/>
        <v>6634</v>
      </c>
      <c r="M6635" s="53">
        <f ca="1"/>
        <v>1918</v>
      </c>
      <c r="N6635" s="53">
        <f ca="1"/>
        <v>2</v>
      </c>
      <c r="O6635" s="53" t="str">
        <f ca="1"/>
        <v>1918-02</v>
      </c>
    </row>
    <row r="6636" spans="12:15" x14ac:dyDescent="0.4">
      <c r="L6636" s="56">
        <f ca="1"/>
        <v>6635</v>
      </c>
      <c r="M6636" s="53">
        <f ca="1"/>
        <v>1918</v>
      </c>
      <c r="N6636" s="53">
        <f ca="1"/>
        <v>3</v>
      </c>
      <c r="O6636" s="53" t="str">
        <f ca="1"/>
        <v>1918-03</v>
      </c>
    </row>
    <row r="6637" spans="12:15" x14ac:dyDescent="0.4">
      <c r="L6637" s="56">
        <f ca="1"/>
        <v>6636</v>
      </c>
      <c r="M6637" s="53">
        <f ca="1"/>
        <v>1918</v>
      </c>
      <c r="N6637" s="53">
        <f ca="1"/>
        <v>3</v>
      </c>
      <c r="O6637" s="53" t="str">
        <f ca="1"/>
        <v>1918-03</v>
      </c>
    </row>
    <row r="6638" spans="12:15" x14ac:dyDescent="0.4">
      <c r="L6638" s="56">
        <f ca="1"/>
        <v>6637</v>
      </c>
      <c r="M6638" s="53">
        <f ca="1"/>
        <v>1918</v>
      </c>
      <c r="N6638" s="53">
        <f ca="1"/>
        <v>3</v>
      </c>
      <c r="O6638" s="53" t="str">
        <f ca="1"/>
        <v>1918-03</v>
      </c>
    </row>
    <row r="6639" spans="12:15" x14ac:dyDescent="0.4">
      <c r="L6639" s="56">
        <f ca="1"/>
        <v>6638</v>
      </c>
      <c r="M6639" s="53">
        <f ca="1"/>
        <v>1918</v>
      </c>
      <c r="N6639" s="53">
        <f ca="1"/>
        <v>3</v>
      </c>
      <c r="O6639" s="53" t="str">
        <f ca="1"/>
        <v>1918-03</v>
      </c>
    </row>
    <row r="6640" spans="12:15" x14ac:dyDescent="0.4">
      <c r="L6640" s="56">
        <f ca="1"/>
        <v>6639</v>
      </c>
      <c r="M6640" s="53">
        <f ca="1"/>
        <v>1918</v>
      </c>
      <c r="N6640" s="53">
        <f ca="1"/>
        <v>3</v>
      </c>
      <c r="O6640" s="53" t="str">
        <f ca="1"/>
        <v>1918-03</v>
      </c>
    </row>
    <row r="6641" spans="12:15" x14ac:dyDescent="0.4">
      <c r="L6641" s="56">
        <f ca="1"/>
        <v>6640</v>
      </c>
      <c r="M6641" s="53">
        <f ca="1"/>
        <v>1918</v>
      </c>
      <c r="N6641" s="53">
        <f ca="1"/>
        <v>3</v>
      </c>
      <c r="O6641" s="53" t="str">
        <f ca="1"/>
        <v>1918-03</v>
      </c>
    </row>
    <row r="6642" spans="12:15" x14ac:dyDescent="0.4">
      <c r="L6642" s="56">
        <f ca="1"/>
        <v>6641</v>
      </c>
      <c r="M6642" s="53">
        <f ca="1"/>
        <v>1918</v>
      </c>
      <c r="N6642" s="53">
        <f ca="1"/>
        <v>3</v>
      </c>
      <c r="O6642" s="53" t="str">
        <f ca="1"/>
        <v>1918-03</v>
      </c>
    </row>
    <row r="6643" spans="12:15" x14ac:dyDescent="0.4">
      <c r="L6643" s="56">
        <f ca="1"/>
        <v>6642</v>
      </c>
      <c r="M6643" s="53">
        <f ca="1"/>
        <v>1918</v>
      </c>
      <c r="N6643" s="53">
        <f ca="1"/>
        <v>3</v>
      </c>
      <c r="O6643" s="53" t="str">
        <f ca="1"/>
        <v>1918-03</v>
      </c>
    </row>
    <row r="6644" spans="12:15" x14ac:dyDescent="0.4">
      <c r="L6644" s="56">
        <f ca="1"/>
        <v>6643</v>
      </c>
      <c r="M6644" s="53">
        <f ca="1"/>
        <v>1918</v>
      </c>
      <c r="N6644" s="53">
        <f ca="1"/>
        <v>3</v>
      </c>
      <c r="O6644" s="53" t="str">
        <f ca="1"/>
        <v>1918-03</v>
      </c>
    </row>
    <row r="6645" spans="12:15" x14ac:dyDescent="0.4">
      <c r="L6645" s="56">
        <f ca="1"/>
        <v>6644</v>
      </c>
      <c r="M6645" s="53">
        <f ca="1"/>
        <v>1918</v>
      </c>
      <c r="N6645" s="53">
        <f ca="1"/>
        <v>3</v>
      </c>
      <c r="O6645" s="53" t="str">
        <f ca="1"/>
        <v>1918-03</v>
      </c>
    </row>
    <row r="6646" spans="12:15" x14ac:dyDescent="0.4">
      <c r="L6646" s="56">
        <f ca="1"/>
        <v>6645</v>
      </c>
      <c r="M6646" s="53">
        <f ca="1"/>
        <v>1918</v>
      </c>
      <c r="N6646" s="53">
        <f ca="1"/>
        <v>3</v>
      </c>
      <c r="O6646" s="53" t="str">
        <f ca="1"/>
        <v>1918-03</v>
      </c>
    </row>
    <row r="6647" spans="12:15" x14ac:dyDescent="0.4">
      <c r="L6647" s="56">
        <f ca="1"/>
        <v>6646</v>
      </c>
      <c r="M6647" s="53">
        <f ca="1"/>
        <v>1918</v>
      </c>
      <c r="N6647" s="53">
        <f ca="1"/>
        <v>3</v>
      </c>
      <c r="O6647" s="53" t="str">
        <f ca="1"/>
        <v>1918-03</v>
      </c>
    </row>
    <row r="6648" spans="12:15" x14ac:dyDescent="0.4">
      <c r="L6648" s="56">
        <f ca="1"/>
        <v>6647</v>
      </c>
      <c r="M6648" s="53">
        <f ca="1"/>
        <v>1918</v>
      </c>
      <c r="N6648" s="53">
        <f ca="1"/>
        <v>3</v>
      </c>
      <c r="O6648" s="53" t="str">
        <f ca="1"/>
        <v>1918-03</v>
      </c>
    </row>
    <row r="6649" spans="12:15" x14ac:dyDescent="0.4">
      <c r="L6649" s="56">
        <f ca="1"/>
        <v>6648</v>
      </c>
      <c r="M6649" s="53">
        <f ca="1"/>
        <v>1918</v>
      </c>
      <c r="N6649" s="53">
        <f ca="1"/>
        <v>3</v>
      </c>
      <c r="O6649" s="53" t="str">
        <f ca="1"/>
        <v>1918-03</v>
      </c>
    </row>
    <row r="6650" spans="12:15" x14ac:dyDescent="0.4">
      <c r="L6650" s="56">
        <f ca="1"/>
        <v>6649</v>
      </c>
      <c r="M6650" s="53">
        <f ca="1"/>
        <v>1918</v>
      </c>
      <c r="N6650" s="53">
        <f ca="1"/>
        <v>3</v>
      </c>
      <c r="O6650" s="53" t="str">
        <f ca="1"/>
        <v>1918-03</v>
      </c>
    </row>
    <row r="6651" spans="12:15" x14ac:dyDescent="0.4">
      <c r="L6651" s="56">
        <f ca="1"/>
        <v>6650</v>
      </c>
      <c r="M6651" s="53">
        <f ca="1"/>
        <v>1918</v>
      </c>
      <c r="N6651" s="53">
        <f ca="1"/>
        <v>3</v>
      </c>
      <c r="O6651" s="53" t="str">
        <f ca="1"/>
        <v>1918-03</v>
      </c>
    </row>
    <row r="6652" spans="12:15" x14ac:dyDescent="0.4">
      <c r="L6652" s="56">
        <f ca="1"/>
        <v>6651</v>
      </c>
      <c r="M6652" s="53">
        <f ca="1"/>
        <v>1918</v>
      </c>
      <c r="N6652" s="53">
        <f ca="1"/>
        <v>3</v>
      </c>
      <c r="O6652" s="53" t="str">
        <f ca="1"/>
        <v>1918-03</v>
      </c>
    </row>
    <row r="6653" spans="12:15" x14ac:dyDescent="0.4">
      <c r="L6653" s="56">
        <f ca="1"/>
        <v>6652</v>
      </c>
      <c r="M6653" s="53">
        <f ca="1"/>
        <v>1918</v>
      </c>
      <c r="N6653" s="53">
        <f ca="1"/>
        <v>3</v>
      </c>
      <c r="O6653" s="53" t="str">
        <f ca="1"/>
        <v>1918-03</v>
      </c>
    </row>
    <row r="6654" spans="12:15" x14ac:dyDescent="0.4">
      <c r="L6654" s="56">
        <f ca="1"/>
        <v>6653</v>
      </c>
      <c r="M6654" s="53">
        <f ca="1"/>
        <v>1918</v>
      </c>
      <c r="N6654" s="53">
        <f ca="1"/>
        <v>3</v>
      </c>
      <c r="O6654" s="53" t="str">
        <f ca="1"/>
        <v>1918-03</v>
      </c>
    </row>
    <row r="6655" spans="12:15" x14ac:dyDescent="0.4">
      <c r="L6655" s="56">
        <f ca="1"/>
        <v>6654</v>
      </c>
      <c r="M6655" s="53">
        <f ca="1"/>
        <v>1918</v>
      </c>
      <c r="N6655" s="53">
        <f ca="1"/>
        <v>3</v>
      </c>
      <c r="O6655" s="53" t="str">
        <f ca="1"/>
        <v>1918-03</v>
      </c>
    </row>
    <row r="6656" spans="12:15" x14ac:dyDescent="0.4">
      <c r="L6656" s="56">
        <f ca="1"/>
        <v>6655</v>
      </c>
      <c r="M6656" s="53">
        <f ca="1"/>
        <v>1918</v>
      </c>
      <c r="N6656" s="53">
        <f ca="1"/>
        <v>3</v>
      </c>
      <c r="O6656" s="53" t="str">
        <f ca="1"/>
        <v>1918-03</v>
      </c>
    </row>
    <row r="6657" spans="12:15" x14ac:dyDescent="0.4">
      <c r="L6657" s="56">
        <f ca="1"/>
        <v>6656</v>
      </c>
      <c r="M6657" s="53">
        <f ca="1"/>
        <v>1918</v>
      </c>
      <c r="N6657" s="53">
        <f ca="1"/>
        <v>3</v>
      </c>
      <c r="O6657" s="53" t="str">
        <f ca="1"/>
        <v>1918-03</v>
      </c>
    </row>
    <row r="6658" spans="12:15" x14ac:dyDescent="0.4">
      <c r="L6658" s="56">
        <f ca="1"/>
        <v>6657</v>
      </c>
      <c r="M6658" s="53">
        <f ca="1"/>
        <v>1918</v>
      </c>
      <c r="N6658" s="53">
        <f ca="1"/>
        <v>3</v>
      </c>
      <c r="O6658" s="53" t="str">
        <f ca="1"/>
        <v>1918-03</v>
      </c>
    </row>
    <row r="6659" spans="12:15" x14ac:dyDescent="0.4">
      <c r="L6659" s="56">
        <f ca="1"/>
        <v>6658</v>
      </c>
      <c r="M6659" s="53">
        <f ca="1"/>
        <v>1918</v>
      </c>
      <c r="N6659" s="53">
        <f ca="1"/>
        <v>3</v>
      </c>
      <c r="O6659" s="53" t="str">
        <f ca="1"/>
        <v>1918-03</v>
      </c>
    </row>
    <row r="6660" spans="12:15" x14ac:dyDescent="0.4">
      <c r="L6660" s="56">
        <f ca="1"/>
        <v>6659</v>
      </c>
      <c r="M6660" s="53">
        <f ca="1"/>
        <v>1918</v>
      </c>
      <c r="N6660" s="53">
        <f ca="1"/>
        <v>3</v>
      </c>
      <c r="O6660" s="53" t="str">
        <f ca="1"/>
        <v>1918-03</v>
      </c>
    </row>
    <row r="6661" spans="12:15" x14ac:dyDescent="0.4">
      <c r="L6661" s="56">
        <f ca="1"/>
        <v>6660</v>
      </c>
      <c r="M6661" s="53">
        <f ca="1"/>
        <v>1918</v>
      </c>
      <c r="N6661" s="53">
        <f ca="1"/>
        <v>3</v>
      </c>
      <c r="O6661" s="53" t="str">
        <f ca="1"/>
        <v>1918-03</v>
      </c>
    </row>
    <row r="6662" spans="12:15" x14ac:dyDescent="0.4">
      <c r="L6662" s="56">
        <f ca="1"/>
        <v>6661</v>
      </c>
      <c r="M6662" s="53">
        <f ca="1"/>
        <v>1918</v>
      </c>
      <c r="N6662" s="53">
        <f ca="1"/>
        <v>3</v>
      </c>
      <c r="O6662" s="53" t="str">
        <f ca="1"/>
        <v>1918-03</v>
      </c>
    </row>
    <row r="6663" spans="12:15" x14ac:dyDescent="0.4">
      <c r="L6663" s="56">
        <f ca="1"/>
        <v>6662</v>
      </c>
      <c r="M6663" s="53">
        <f ca="1"/>
        <v>1918</v>
      </c>
      <c r="N6663" s="53">
        <f ca="1"/>
        <v>3</v>
      </c>
      <c r="O6663" s="53" t="str">
        <f ca="1"/>
        <v>1918-03</v>
      </c>
    </row>
    <row r="6664" spans="12:15" x14ac:dyDescent="0.4">
      <c r="L6664" s="56">
        <f ca="1"/>
        <v>6663</v>
      </c>
      <c r="M6664" s="53">
        <f ca="1"/>
        <v>1918</v>
      </c>
      <c r="N6664" s="53">
        <f ca="1"/>
        <v>3</v>
      </c>
      <c r="O6664" s="53" t="str">
        <f ca="1"/>
        <v>1918-03</v>
      </c>
    </row>
    <row r="6665" spans="12:15" x14ac:dyDescent="0.4">
      <c r="L6665" s="56">
        <f ca="1"/>
        <v>6664</v>
      </c>
      <c r="M6665" s="53">
        <f ca="1"/>
        <v>1918</v>
      </c>
      <c r="N6665" s="53">
        <f ca="1"/>
        <v>3</v>
      </c>
      <c r="O6665" s="53" t="str">
        <f ca="1"/>
        <v>1918-03</v>
      </c>
    </row>
    <row r="6666" spans="12:15" x14ac:dyDescent="0.4">
      <c r="L6666" s="56">
        <f ca="1"/>
        <v>6665</v>
      </c>
      <c r="M6666" s="53">
        <f ca="1"/>
        <v>1918</v>
      </c>
      <c r="N6666" s="53">
        <f ca="1"/>
        <v>3</v>
      </c>
      <c r="O6666" s="53" t="str">
        <f ca="1"/>
        <v>1918-03</v>
      </c>
    </row>
    <row r="6667" spans="12:15" x14ac:dyDescent="0.4">
      <c r="L6667" s="56">
        <f ca="1"/>
        <v>6666</v>
      </c>
      <c r="M6667" s="53">
        <f ca="1"/>
        <v>1918</v>
      </c>
      <c r="N6667" s="53">
        <f ca="1"/>
        <v>4</v>
      </c>
      <c r="O6667" s="53" t="str">
        <f ca="1"/>
        <v>1918-04</v>
      </c>
    </row>
    <row r="6668" spans="12:15" x14ac:dyDescent="0.4">
      <c r="L6668" s="56">
        <f ca="1"/>
        <v>6667</v>
      </c>
      <c r="M6668" s="53">
        <f ca="1"/>
        <v>1918</v>
      </c>
      <c r="N6668" s="53">
        <f ca="1"/>
        <v>4</v>
      </c>
      <c r="O6668" s="53" t="str">
        <f ca="1"/>
        <v>1918-04</v>
      </c>
    </row>
    <row r="6669" spans="12:15" x14ac:dyDescent="0.4">
      <c r="L6669" s="56">
        <f ca="1"/>
        <v>6668</v>
      </c>
      <c r="M6669" s="53">
        <f ca="1"/>
        <v>1918</v>
      </c>
      <c r="N6669" s="53">
        <f ca="1"/>
        <v>4</v>
      </c>
      <c r="O6669" s="53" t="str">
        <f ca="1"/>
        <v>1918-04</v>
      </c>
    </row>
    <row r="6670" spans="12:15" x14ac:dyDescent="0.4">
      <c r="L6670" s="56">
        <f ca="1"/>
        <v>6669</v>
      </c>
      <c r="M6670" s="53">
        <f ca="1"/>
        <v>1918</v>
      </c>
      <c r="N6670" s="53">
        <f ca="1"/>
        <v>4</v>
      </c>
      <c r="O6670" s="53" t="str">
        <f ca="1"/>
        <v>1918-04</v>
      </c>
    </row>
    <row r="6671" spans="12:15" x14ac:dyDescent="0.4">
      <c r="L6671" s="56">
        <f ca="1"/>
        <v>6670</v>
      </c>
      <c r="M6671" s="53">
        <f ca="1"/>
        <v>1918</v>
      </c>
      <c r="N6671" s="53">
        <f ca="1"/>
        <v>4</v>
      </c>
      <c r="O6671" s="53" t="str">
        <f ca="1"/>
        <v>1918-04</v>
      </c>
    </row>
    <row r="6672" spans="12:15" x14ac:dyDescent="0.4">
      <c r="L6672" s="56">
        <f ca="1"/>
        <v>6671</v>
      </c>
      <c r="M6672" s="53">
        <f ca="1"/>
        <v>1918</v>
      </c>
      <c r="N6672" s="53">
        <f ca="1"/>
        <v>4</v>
      </c>
      <c r="O6672" s="53" t="str">
        <f ca="1"/>
        <v>1918-04</v>
      </c>
    </row>
    <row r="6673" spans="12:15" x14ac:dyDescent="0.4">
      <c r="L6673" s="56">
        <f ca="1"/>
        <v>6672</v>
      </c>
      <c r="M6673" s="53">
        <f ca="1"/>
        <v>1918</v>
      </c>
      <c r="N6673" s="53">
        <f ca="1"/>
        <v>4</v>
      </c>
      <c r="O6673" s="53" t="str">
        <f ca="1"/>
        <v>1918-04</v>
      </c>
    </row>
    <row r="6674" spans="12:15" x14ac:dyDescent="0.4">
      <c r="L6674" s="56">
        <f ca="1"/>
        <v>6673</v>
      </c>
      <c r="M6674" s="53">
        <f ca="1"/>
        <v>1918</v>
      </c>
      <c r="N6674" s="53">
        <f ca="1"/>
        <v>4</v>
      </c>
      <c r="O6674" s="53" t="str">
        <f ca="1"/>
        <v>1918-04</v>
      </c>
    </row>
    <row r="6675" spans="12:15" x14ac:dyDescent="0.4">
      <c r="L6675" s="56">
        <f ca="1"/>
        <v>6674</v>
      </c>
      <c r="M6675" s="53">
        <f ca="1"/>
        <v>1918</v>
      </c>
      <c r="N6675" s="53">
        <f ca="1"/>
        <v>4</v>
      </c>
      <c r="O6675" s="53" t="str">
        <f ca="1"/>
        <v>1918-04</v>
      </c>
    </row>
    <row r="6676" spans="12:15" x14ac:dyDescent="0.4">
      <c r="L6676" s="56">
        <f ca="1"/>
        <v>6675</v>
      </c>
      <c r="M6676" s="53">
        <f ca="1"/>
        <v>1918</v>
      </c>
      <c r="N6676" s="53">
        <f ca="1"/>
        <v>4</v>
      </c>
      <c r="O6676" s="53" t="str">
        <f ca="1"/>
        <v>1918-04</v>
      </c>
    </row>
    <row r="6677" spans="12:15" x14ac:dyDescent="0.4">
      <c r="L6677" s="56">
        <f ca="1"/>
        <v>6676</v>
      </c>
      <c r="M6677" s="53">
        <f ca="1"/>
        <v>1918</v>
      </c>
      <c r="N6677" s="53">
        <f ca="1"/>
        <v>4</v>
      </c>
      <c r="O6677" s="53" t="str">
        <f ca="1"/>
        <v>1918-04</v>
      </c>
    </row>
    <row r="6678" spans="12:15" x14ac:dyDescent="0.4">
      <c r="L6678" s="56">
        <f ca="1"/>
        <v>6677</v>
      </c>
      <c r="M6678" s="53">
        <f ca="1"/>
        <v>1918</v>
      </c>
      <c r="N6678" s="53">
        <f ca="1"/>
        <v>4</v>
      </c>
      <c r="O6678" s="53" t="str">
        <f ca="1"/>
        <v>1918-04</v>
      </c>
    </row>
    <row r="6679" spans="12:15" x14ac:dyDescent="0.4">
      <c r="L6679" s="56">
        <f ca="1"/>
        <v>6678</v>
      </c>
      <c r="M6679" s="53">
        <f ca="1"/>
        <v>1918</v>
      </c>
      <c r="N6679" s="53">
        <f ca="1"/>
        <v>4</v>
      </c>
      <c r="O6679" s="53" t="str">
        <f ca="1"/>
        <v>1918-04</v>
      </c>
    </row>
    <row r="6680" spans="12:15" x14ac:dyDescent="0.4">
      <c r="L6680" s="56">
        <f ca="1"/>
        <v>6679</v>
      </c>
      <c r="M6680" s="53">
        <f ca="1"/>
        <v>1918</v>
      </c>
      <c r="N6680" s="53">
        <f ca="1"/>
        <v>4</v>
      </c>
      <c r="O6680" s="53" t="str">
        <f ca="1"/>
        <v>1918-04</v>
      </c>
    </row>
    <row r="6681" spans="12:15" x14ac:dyDescent="0.4">
      <c r="L6681" s="56">
        <f ca="1"/>
        <v>6680</v>
      </c>
      <c r="M6681" s="53">
        <f ca="1"/>
        <v>1918</v>
      </c>
      <c r="N6681" s="53">
        <f ca="1"/>
        <v>4</v>
      </c>
      <c r="O6681" s="53" t="str">
        <f ca="1"/>
        <v>1918-04</v>
      </c>
    </row>
    <row r="6682" spans="12:15" x14ac:dyDescent="0.4">
      <c r="L6682" s="56">
        <f ca="1"/>
        <v>6681</v>
      </c>
      <c r="M6682" s="53">
        <f ca="1"/>
        <v>1918</v>
      </c>
      <c r="N6682" s="53">
        <f ca="1"/>
        <v>4</v>
      </c>
      <c r="O6682" s="53" t="str">
        <f ca="1"/>
        <v>1918-04</v>
      </c>
    </row>
    <row r="6683" spans="12:15" x14ac:dyDescent="0.4">
      <c r="L6683" s="56">
        <f ca="1"/>
        <v>6682</v>
      </c>
      <c r="M6683" s="53">
        <f ca="1"/>
        <v>1918</v>
      </c>
      <c r="N6683" s="53">
        <f ca="1"/>
        <v>4</v>
      </c>
      <c r="O6683" s="53" t="str">
        <f ca="1"/>
        <v>1918-04</v>
      </c>
    </row>
    <row r="6684" spans="12:15" x14ac:dyDescent="0.4">
      <c r="L6684" s="56">
        <f ca="1"/>
        <v>6683</v>
      </c>
      <c r="M6684" s="53">
        <f ca="1"/>
        <v>1918</v>
      </c>
      <c r="N6684" s="53">
        <f ca="1"/>
        <v>4</v>
      </c>
      <c r="O6684" s="53" t="str">
        <f ca="1"/>
        <v>1918-04</v>
      </c>
    </row>
    <row r="6685" spans="12:15" x14ac:dyDescent="0.4">
      <c r="L6685" s="56">
        <f ca="1"/>
        <v>6684</v>
      </c>
      <c r="M6685" s="53">
        <f ca="1"/>
        <v>1918</v>
      </c>
      <c r="N6685" s="53">
        <f ca="1"/>
        <v>4</v>
      </c>
      <c r="O6685" s="53" t="str">
        <f ca="1"/>
        <v>1918-04</v>
      </c>
    </row>
    <row r="6686" spans="12:15" x14ac:dyDescent="0.4">
      <c r="L6686" s="56">
        <f ca="1"/>
        <v>6685</v>
      </c>
      <c r="M6686" s="53">
        <f ca="1"/>
        <v>1918</v>
      </c>
      <c r="N6686" s="53">
        <f ca="1"/>
        <v>4</v>
      </c>
      <c r="O6686" s="53" t="str">
        <f ca="1"/>
        <v>1918-04</v>
      </c>
    </row>
    <row r="6687" spans="12:15" x14ac:dyDescent="0.4">
      <c r="L6687" s="56">
        <f ca="1"/>
        <v>6686</v>
      </c>
      <c r="M6687" s="53">
        <f ca="1"/>
        <v>1918</v>
      </c>
      <c r="N6687" s="53">
        <f ca="1"/>
        <v>4</v>
      </c>
      <c r="O6687" s="53" t="str">
        <f ca="1"/>
        <v>1918-04</v>
      </c>
    </row>
    <row r="6688" spans="12:15" x14ac:dyDescent="0.4">
      <c r="L6688" s="56">
        <f ca="1"/>
        <v>6687</v>
      </c>
      <c r="M6688" s="53">
        <f ca="1"/>
        <v>1918</v>
      </c>
      <c r="N6688" s="53">
        <f ca="1"/>
        <v>4</v>
      </c>
      <c r="O6688" s="53" t="str">
        <f ca="1"/>
        <v>1918-04</v>
      </c>
    </row>
    <row r="6689" spans="12:15" x14ac:dyDescent="0.4">
      <c r="L6689" s="56">
        <f ca="1"/>
        <v>6688</v>
      </c>
      <c r="M6689" s="53">
        <f ca="1"/>
        <v>1918</v>
      </c>
      <c r="N6689" s="53">
        <f ca="1"/>
        <v>4</v>
      </c>
      <c r="O6689" s="53" t="str">
        <f ca="1"/>
        <v>1918-04</v>
      </c>
    </row>
    <row r="6690" spans="12:15" x14ac:dyDescent="0.4">
      <c r="L6690" s="56">
        <f ca="1"/>
        <v>6689</v>
      </c>
      <c r="M6690" s="53">
        <f ca="1"/>
        <v>1918</v>
      </c>
      <c r="N6690" s="53">
        <f ca="1"/>
        <v>4</v>
      </c>
      <c r="O6690" s="53" t="str">
        <f ca="1"/>
        <v>1918-04</v>
      </c>
    </row>
    <row r="6691" spans="12:15" x14ac:dyDescent="0.4">
      <c r="L6691" s="56">
        <f ca="1"/>
        <v>6690</v>
      </c>
      <c r="M6691" s="53">
        <f ca="1"/>
        <v>1918</v>
      </c>
      <c r="N6691" s="53">
        <f ca="1"/>
        <v>4</v>
      </c>
      <c r="O6691" s="53" t="str">
        <f ca="1"/>
        <v>1918-04</v>
      </c>
    </row>
    <row r="6692" spans="12:15" x14ac:dyDescent="0.4">
      <c r="L6692" s="56">
        <f ca="1"/>
        <v>6691</v>
      </c>
      <c r="M6692" s="53">
        <f ca="1"/>
        <v>1918</v>
      </c>
      <c r="N6692" s="53">
        <f ca="1"/>
        <v>4</v>
      </c>
      <c r="O6692" s="53" t="str">
        <f ca="1"/>
        <v>1918-04</v>
      </c>
    </row>
    <row r="6693" spans="12:15" x14ac:dyDescent="0.4">
      <c r="L6693" s="56">
        <f ca="1"/>
        <v>6692</v>
      </c>
      <c r="M6693" s="53">
        <f ca="1"/>
        <v>1918</v>
      </c>
      <c r="N6693" s="53">
        <f ca="1"/>
        <v>4</v>
      </c>
      <c r="O6693" s="53" t="str">
        <f ca="1"/>
        <v>1918-04</v>
      </c>
    </row>
    <row r="6694" spans="12:15" x14ac:dyDescent="0.4">
      <c r="L6694" s="56">
        <f ca="1"/>
        <v>6693</v>
      </c>
      <c r="M6694" s="53">
        <f ca="1"/>
        <v>1918</v>
      </c>
      <c r="N6694" s="53">
        <f ca="1"/>
        <v>4</v>
      </c>
      <c r="O6694" s="53" t="str">
        <f ca="1"/>
        <v>1918-04</v>
      </c>
    </row>
    <row r="6695" spans="12:15" x14ac:dyDescent="0.4">
      <c r="L6695" s="56">
        <f ca="1"/>
        <v>6694</v>
      </c>
      <c r="M6695" s="53">
        <f ca="1"/>
        <v>1918</v>
      </c>
      <c r="N6695" s="53">
        <f ca="1"/>
        <v>4</v>
      </c>
      <c r="O6695" s="53" t="str">
        <f ca="1"/>
        <v>1918-04</v>
      </c>
    </row>
    <row r="6696" spans="12:15" x14ac:dyDescent="0.4">
      <c r="L6696" s="56">
        <f ca="1"/>
        <v>6695</v>
      </c>
      <c r="M6696" s="53">
        <f ca="1"/>
        <v>1918</v>
      </c>
      <c r="N6696" s="53">
        <f ca="1"/>
        <v>4</v>
      </c>
      <c r="O6696" s="53" t="str">
        <f ca="1"/>
        <v>1918-04</v>
      </c>
    </row>
    <row r="6697" spans="12:15" x14ac:dyDescent="0.4">
      <c r="L6697" s="56">
        <f ca="1"/>
        <v>6696</v>
      </c>
      <c r="M6697" s="53">
        <f ca="1"/>
        <v>1918</v>
      </c>
      <c r="N6697" s="53">
        <f ca="1"/>
        <v>5</v>
      </c>
      <c r="O6697" s="53" t="str">
        <f ca="1"/>
        <v>1918-05</v>
      </c>
    </row>
    <row r="6698" spans="12:15" x14ac:dyDescent="0.4">
      <c r="L6698" s="56">
        <f ca="1"/>
        <v>6697</v>
      </c>
      <c r="M6698" s="53">
        <f ca="1"/>
        <v>1918</v>
      </c>
      <c r="N6698" s="53">
        <f ca="1"/>
        <v>5</v>
      </c>
      <c r="O6698" s="53" t="str">
        <f ca="1"/>
        <v>1918-05</v>
      </c>
    </row>
    <row r="6699" spans="12:15" x14ac:dyDescent="0.4">
      <c r="L6699" s="56">
        <f ca="1"/>
        <v>6698</v>
      </c>
      <c r="M6699" s="53">
        <f ca="1"/>
        <v>1918</v>
      </c>
      <c r="N6699" s="53">
        <f ca="1"/>
        <v>5</v>
      </c>
      <c r="O6699" s="53" t="str">
        <f ca="1"/>
        <v>1918-05</v>
      </c>
    </row>
    <row r="6700" spans="12:15" x14ac:dyDescent="0.4">
      <c r="L6700" s="56">
        <f ca="1"/>
        <v>6699</v>
      </c>
      <c r="M6700" s="53">
        <f ca="1"/>
        <v>1918</v>
      </c>
      <c r="N6700" s="53">
        <f ca="1"/>
        <v>5</v>
      </c>
      <c r="O6700" s="53" t="str">
        <f ca="1"/>
        <v>1918-05</v>
      </c>
    </row>
    <row r="6701" spans="12:15" x14ac:dyDescent="0.4">
      <c r="L6701" s="56">
        <f ca="1"/>
        <v>6700</v>
      </c>
      <c r="M6701" s="53">
        <f ca="1"/>
        <v>1918</v>
      </c>
      <c r="N6701" s="53">
        <f ca="1"/>
        <v>5</v>
      </c>
      <c r="O6701" s="53" t="str">
        <f ca="1"/>
        <v>1918-05</v>
      </c>
    </row>
    <row r="6702" spans="12:15" x14ac:dyDescent="0.4">
      <c r="L6702" s="56">
        <f ca="1"/>
        <v>6701</v>
      </c>
      <c r="M6702" s="53">
        <f ca="1"/>
        <v>1918</v>
      </c>
      <c r="N6702" s="53">
        <f ca="1"/>
        <v>5</v>
      </c>
      <c r="O6702" s="53" t="str">
        <f ca="1"/>
        <v>1918-05</v>
      </c>
    </row>
    <row r="6703" spans="12:15" x14ac:dyDescent="0.4">
      <c r="L6703" s="56">
        <f ca="1"/>
        <v>6702</v>
      </c>
      <c r="M6703" s="53">
        <f ca="1"/>
        <v>1918</v>
      </c>
      <c r="N6703" s="53">
        <f ca="1"/>
        <v>5</v>
      </c>
      <c r="O6703" s="53" t="str">
        <f ca="1"/>
        <v>1918-05</v>
      </c>
    </row>
    <row r="6704" spans="12:15" x14ac:dyDescent="0.4">
      <c r="L6704" s="56">
        <f ca="1"/>
        <v>6703</v>
      </c>
      <c r="M6704" s="53">
        <f ca="1"/>
        <v>1918</v>
      </c>
      <c r="N6704" s="53">
        <f ca="1"/>
        <v>5</v>
      </c>
      <c r="O6704" s="53" t="str">
        <f ca="1"/>
        <v>1918-05</v>
      </c>
    </row>
    <row r="6705" spans="12:15" x14ac:dyDescent="0.4">
      <c r="L6705" s="56">
        <f ca="1"/>
        <v>6704</v>
      </c>
      <c r="M6705" s="53">
        <f ca="1"/>
        <v>1918</v>
      </c>
      <c r="N6705" s="53">
        <f ca="1"/>
        <v>5</v>
      </c>
      <c r="O6705" s="53" t="str">
        <f ca="1"/>
        <v>1918-05</v>
      </c>
    </row>
    <row r="6706" spans="12:15" x14ac:dyDescent="0.4">
      <c r="L6706" s="56">
        <f ca="1"/>
        <v>6705</v>
      </c>
      <c r="M6706" s="53">
        <f ca="1"/>
        <v>1918</v>
      </c>
      <c r="N6706" s="53">
        <f ca="1"/>
        <v>5</v>
      </c>
      <c r="O6706" s="53" t="str">
        <f ca="1"/>
        <v>1918-05</v>
      </c>
    </row>
    <row r="6707" spans="12:15" x14ac:dyDescent="0.4">
      <c r="L6707" s="56">
        <f ca="1"/>
        <v>6706</v>
      </c>
      <c r="M6707" s="53">
        <f ca="1"/>
        <v>1918</v>
      </c>
      <c r="N6707" s="53">
        <f ca="1"/>
        <v>5</v>
      </c>
      <c r="O6707" s="53" t="str">
        <f ca="1"/>
        <v>1918-05</v>
      </c>
    </row>
    <row r="6708" spans="12:15" x14ac:dyDescent="0.4">
      <c r="L6708" s="56">
        <f ca="1"/>
        <v>6707</v>
      </c>
      <c r="M6708" s="53">
        <f ca="1"/>
        <v>1918</v>
      </c>
      <c r="N6708" s="53">
        <f ca="1"/>
        <v>5</v>
      </c>
      <c r="O6708" s="53" t="str">
        <f ca="1"/>
        <v>1918-05</v>
      </c>
    </row>
    <row r="6709" spans="12:15" x14ac:dyDescent="0.4">
      <c r="L6709" s="56">
        <f ca="1"/>
        <v>6708</v>
      </c>
      <c r="M6709" s="53">
        <f ca="1"/>
        <v>1918</v>
      </c>
      <c r="N6709" s="53">
        <f ca="1"/>
        <v>5</v>
      </c>
      <c r="O6709" s="53" t="str">
        <f ca="1"/>
        <v>1918-05</v>
      </c>
    </row>
    <row r="6710" spans="12:15" x14ac:dyDescent="0.4">
      <c r="L6710" s="56">
        <f ca="1"/>
        <v>6709</v>
      </c>
      <c r="M6710" s="53">
        <f ca="1"/>
        <v>1918</v>
      </c>
      <c r="N6710" s="53">
        <f ca="1"/>
        <v>5</v>
      </c>
      <c r="O6710" s="53" t="str">
        <f ca="1"/>
        <v>1918-05</v>
      </c>
    </row>
    <row r="6711" spans="12:15" x14ac:dyDescent="0.4">
      <c r="L6711" s="56">
        <f ca="1"/>
        <v>6710</v>
      </c>
      <c r="M6711" s="53">
        <f ca="1"/>
        <v>1918</v>
      </c>
      <c r="N6711" s="53">
        <f ca="1"/>
        <v>5</v>
      </c>
      <c r="O6711" s="53" t="str">
        <f ca="1"/>
        <v>1918-05</v>
      </c>
    </row>
    <row r="6712" spans="12:15" x14ac:dyDescent="0.4">
      <c r="L6712" s="56">
        <f ca="1"/>
        <v>6711</v>
      </c>
      <c r="M6712" s="53">
        <f ca="1"/>
        <v>1918</v>
      </c>
      <c r="N6712" s="53">
        <f ca="1"/>
        <v>5</v>
      </c>
      <c r="O6712" s="53" t="str">
        <f ca="1"/>
        <v>1918-05</v>
      </c>
    </row>
    <row r="6713" spans="12:15" x14ac:dyDescent="0.4">
      <c r="L6713" s="56">
        <f ca="1"/>
        <v>6712</v>
      </c>
      <c r="M6713" s="53">
        <f ca="1"/>
        <v>1918</v>
      </c>
      <c r="N6713" s="53">
        <f ca="1"/>
        <v>5</v>
      </c>
      <c r="O6713" s="53" t="str">
        <f ca="1"/>
        <v>1918-05</v>
      </c>
    </row>
    <row r="6714" spans="12:15" x14ac:dyDescent="0.4">
      <c r="L6714" s="56">
        <f ca="1"/>
        <v>6713</v>
      </c>
      <c r="M6714" s="53">
        <f ca="1"/>
        <v>1918</v>
      </c>
      <c r="N6714" s="53">
        <f ca="1"/>
        <v>5</v>
      </c>
      <c r="O6714" s="53" t="str">
        <f ca="1"/>
        <v>1918-05</v>
      </c>
    </row>
    <row r="6715" spans="12:15" x14ac:dyDescent="0.4">
      <c r="L6715" s="56">
        <f ca="1"/>
        <v>6714</v>
      </c>
      <c r="M6715" s="53">
        <f ca="1"/>
        <v>1918</v>
      </c>
      <c r="N6715" s="53">
        <f ca="1"/>
        <v>5</v>
      </c>
      <c r="O6715" s="53" t="str">
        <f ca="1"/>
        <v>1918-05</v>
      </c>
    </row>
    <row r="6716" spans="12:15" x14ac:dyDescent="0.4">
      <c r="L6716" s="56">
        <f ca="1"/>
        <v>6715</v>
      </c>
      <c r="M6716" s="53">
        <f ca="1"/>
        <v>1918</v>
      </c>
      <c r="N6716" s="53">
        <f ca="1"/>
        <v>5</v>
      </c>
      <c r="O6716" s="53" t="str">
        <f ca="1"/>
        <v>1918-05</v>
      </c>
    </row>
    <row r="6717" spans="12:15" x14ac:dyDescent="0.4">
      <c r="L6717" s="56">
        <f ca="1"/>
        <v>6716</v>
      </c>
      <c r="M6717" s="53">
        <f ca="1"/>
        <v>1918</v>
      </c>
      <c r="N6717" s="53">
        <f ca="1"/>
        <v>5</v>
      </c>
      <c r="O6717" s="53" t="str">
        <f ca="1"/>
        <v>1918-05</v>
      </c>
    </row>
    <row r="6718" spans="12:15" x14ac:dyDescent="0.4">
      <c r="L6718" s="56">
        <f ca="1"/>
        <v>6717</v>
      </c>
      <c r="M6718" s="53">
        <f ca="1"/>
        <v>1918</v>
      </c>
      <c r="N6718" s="53">
        <f ca="1"/>
        <v>5</v>
      </c>
      <c r="O6718" s="53" t="str">
        <f ca="1"/>
        <v>1918-05</v>
      </c>
    </row>
    <row r="6719" spans="12:15" x14ac:dyDescent="0.4">
      <c r="L6719" s="56">
        <f ca="1"/>
        <v>6718</v>
      </c>
      <c r="M6719" s="53">
        <f ca="1"/>
        <v>1918</v>
      </c>
      <c r="N6719" s="53">
        <f ca="1"/>
        <v>5</v>
      </c>
      <c r="O6719" s="53" t="str">
        <f ca="1"/>
        <v>1918-05</v>
      </c>
    </row>
    <row r="6720" spans="12:15" x14ac:dyDescent="0.4">
      <c r="L6720" s="56">
        <f ca="1"/>
        <v>6719</v>
      </c>
      <c r="M6720" s="53">
        <f ca="1"/>
        <v>1918</v>
      </c>
      <c r="N6720" s="53">
        <f ca="1"/>
        <v>5</v>
      </c>
      <c r="O6720" s="53" t="str">
        <f ca="1"/>
        <v>1918-05</v>
      </c>
    </row>
    <row r="6721" spans="12:15" x14ac:dyDescent="0.4">
      <c r="L6721" s="56">
        <f ca="1"/>
        <v>6720</v>
      </c>
      <c r="M6721" s="53">
        <f ca="1"/>
        <v>1918</v>
      </c>
      <c r="N6721" s="53">
        <f ca="1"/>
        <v>5</v>
      </c>
      <c r="O6721" s="53" t="str">
        <f ca="1"/>
        <v>1918-05</v>
      </c>
    </row>
    <row r="6722" spans="12:15" x14ac:dyDescent="0.4">
      <c r="L6722" s="56">
        <f ca="1"/>
        <v>6721</v>
      </c>
      <c r="M6722" s="53">
        <f ca="1"/>
        <v>1918</v>
      </c>
      <c r="N6722" s="53">
        <f ca="1"/>
        <v>5</v>
      </c>
      <c r="O6722" s="53" t="str">
        <f ca="1"/>
        <v>1918-05</v>
      </c>
    </row>
    <row r="6723" spans="12:15" x14ac:dyDescent="0.4">
      <c r="L6723" s="56">
        <f ca="1"/>
        <v>6722</v>
      </c>
      <c r="M6723" s="53">
        <f ca="1"/>
        <v>1918</v>
      </c>
      <c r="N6723" s="53">
        <f ca="1"/>
        <v>5</v>
      </c>
      <c r="O6723" s="53" t="str">
        <f ca="1"/>
        <v>1918-05</v>
      </c>
    </row>
    <row r="6724" spans="12:15" x14ac:dyDescent="0.4">
      <c r="L6724" s="56">
        <f ca="1"/>
        <v>6723</v>
      </c>
      <c r="M6724" s="53">
        <f ca="1"/>
        <v>1918</v>
      </c>
      <c r="N6724" s="53">
        <f ca="1"/>
        <v>5</v>
      </c>
      <c r="O6724" s="53" t="str">
        <f ca="1"/>
        <v>1918-05</v>
      </c>
    </row>
    <row r="6725" spans="12:15" x14ac:dyDescent="0.4">
      <c r="L6725" s="56">
        <f ca="1"/>
        <v>6724</v>
      </c>
      <c r="M6725" s="53">
        <f ca="1"/>
        <v>1918</v>
      </c>
      <c r="N6725" s="53">
        <f ca="1"/>
        <v>5</v>
      </c>
      <c r="O6725" s="53" t="str">
        <f ca="1"/>
        <v>1918-05</v>
      </c>
    </row>
    <row r="6726" spans="12:15" x14ac:dyDescent="0.4">
      <c r="L6726" s="56">
        <f ca="1"/>
        <v>6725</v>
      </c>
      <c r="M6726" s="53">
        <f ca="1"/>
        <v>1918</v>
      </c>
      <c r="N6726" s="53">
        <f ca="1"/>
        <v>5</v>
      </c>
      <c r="O6726" s="53" t="str">
        <f ca="1"/>
        <v>1918-05</v>
      </c>
    </row>
    <row r="6727" spans="12:15" x14ac:dyDescent="0.4">
      <c r="L6727" s="56">
        <f ca="1"/>
        <v>6726</v>
      </c>
      <c r="M6727" s="53">
        <f ca="1"/>
        <v>1918</v>
      </c>
      <c r="N6727" s="53">
        <f ca="1"/>
        <v>5</v>
      </c>
      <c r="O6727" s="53" t="str">
        <f ca="1"/>
        <v>1918-05</v>
      </c>
    </row>
    <row r="6728" spans="12:15" x14ac:dyDescent="0.4">
      <c r="L6728" s="56">
        <f ca="1"/>
        <v>6727</v>
      </c>
      <c r="M6728" s="53">
        <f ca="1"/>
        <v>1918</v>
      </c>
      <c r="N6728" s="53">
        <f ca="1"/>
        <v>6</v>
      </c>
      <c r="O6728" s="53" t="str">
        <f ca="1"/>
        <v>1918-06</v>
      </c>
    </row>
    <row r="6729" spans="12:15" x14ac:dyDescent="0.4">
      <c r="L6729" s="56">
        <f ca="1"/>
        <v>6728</v>
      </c>
      <c r="M6729" s="53">
        <f ca="1"/>
        <v>1918</v>
      </c>
      <c r="N6729" s="53">
        <f ca="1"/>
        <v>6</v>
      </c>
      <c r="O6729" s="53" t="str">
        <f ca="1"/>
        <v>1918-06</v>
      </c>
    </row>
    <row r="6730" spans="12:15" x14ac:dyDescent="0.4">
      <c r="L6730" s="56">
        <f ca="1"/>
        <v>6729</v>
      </c>
      <c r="M6730" s="53">
        <f ca="1"/>
        <v>1918</v>
      </c>
      <c r="N6730" s="53">
        <f ca="1"/>
        <v>6</v>
      </c>
      <c r="O6730" s="53" t="str">
        <f ca="1"/>
        <v>1918-06</v>
      </c>
    </row>
    <row r="6731" spans="12:15" x14ac:dyDescent="0.4">
      <c r="L6731" s="56">
        <f ca="1"/>
        <v>6730</v>
      </c>
      <c r="M6731" s="53">
        <f ca="1"/>
        <v>1918</v>
      </c>
      <c r="N6731" s="53">
        <f ca="1"/>
        <v>6</v>
      </c>
      <c r="O6731" s="53" t="str">
        <f ca="1"/>
        <v>1918-06</v>
      </c>
    </row>
    <row r="6732" spans="12:15" x14ac:dyDescent="0.4">
      <c r="L6732" s="56">
        <f ca="1"/>
        <v>6731</v>
      </c>
      <c r="M6732" s="53">
        <f ca="1"/>
        <v>1918</v>
      </c>
      <c r="N6732" s="53">
        <f ca="1"/>
        <v>6</v>
      </c>
      <c r="O6732" s="53" t="str">
        <f ca="1"/>
        <v>1918-06</v>
      </c>
    </row>
    <row r="6733" spans="12:15" x14ac:dyDescent="0.4">
      <c r="L6733" s="56">
        <f ca="1"/>
        <v>6732</v>
      </c>
      <c r="M6733" s="53">
        <f ca="1"/>
        <v>1918</v>
      </c>
      <c r="N6733" s="53">
        <f ca="1"/>
        <v>6</v>
      </c>
      <c r="O6733" s="53" t="str">
        <f ca="1"/>
        <v>1918-06</v>
      </c>
    </row>
    <row r="6734" spans="12:15" x14ac:dyDescent="0.4">
      <c r="L6734" s="56">
        <f ca="1"/>
        <v>6733</v>
      </c>
      <c r="M6734" s="53">
        <f ca="1"/>
        <v>1918</v>
      </c>
      <c r="N6734" s="53">
        <f ca="1"/>
        <v>6</v>
      </c>
      <c r="O6734" s="53" t="str">
        <f ca="1"/>
        <v>1918-06</v>
      </c>
    </row>
    <row r="6735" spans="12:15" x14ac:dyDescent="0.4">
      <c r="L6735" s="56">
        <f ca="1"/>
        <v>6734</v>
      </c>
      <c r="M6735" s="53">
        <f ca="1"/>
        <v>1918</v>
      </c>
      <c r="N6735" s="53">
        <f ca="1"/>
        <v>6</v>
      </c>
      <c r="O6735" s="53" t="str">
        <f ca="1"/>
        <v>1918-06</v>
      </c>
    </row>
    <row r="6736" spans="12:15" x14ac:dyDescent="0.4">
      <c r="L6736" s="56">
        <f ca="1"/>
        <v>6735</v>
      </c>
      <c r="M6736" s="53">
        <f ca="1"/>
        <v>1918</v>
      </c>
      <c r="N6736" s="53">
        <f ca="1"/>
        <v>6</v>
      </c>
      <c r="O6736" s="53" t="str">
        <f ca="1"/>
        <v>1918-06</v>
      </c>
    </row>
    <row r="6737" spans="12:15" x14ac:dyDescent="0.4">
      <c r="L6737" s="56">
        <f ca="1"/>
        <v>6736</v>
      </c>
      <c r="M6737" s="53">
        <f ca="1"/>
        <v>1918</v>
      </c>
      <c r="N6737" s="53">
        <f ca="1"/>
        <v>6</v>
      </c>
      <c r="O6737" s="53" t="str">
        <f ca="1"/>
        <v>1918-06</v>
      </c>
    </row>
    <row r="6738" spans="12:15" x14ac:dyDescent="0.4">
      <c r="L6738" s="56">
        <f ca="1"/>
        <v>6737</v>
      </c>
      <c r="M6738" s="53">
        <f ca="1"/>
        <v>1918</v>
      </c>
      <c r="N6738" s="53">
        <f ca="1"/>
        <v>6</v>
      </c>
      <c r="O6738" s="53" t="str">
        <f ca="1"/>
        <v>1918-06</v>
      </c>
    </row>
    <row r="6739" spans="12:15" x14ac:dyDescent="0.4">
      <c r="L6739" s="56">
        <f ca="1"/>
        <v>6738</v>
      </c>
      <c r="M6739" s="53">
        <f ca="1"/>
        <v>1918</v>
      </c>
      <c r="N6739" s="53">
        <f ca="1"/>
        <v>6</v>
      </c>
      <c r="O6739" s="53" t="str">
        <f ca="1"/>
        <v>1918-06</v>
      </c>
    </row>
    <row r="6740" spans="12:15" x14ac:dyDescent="0.4">
      <c r="L6740" s="56">
        <f ca="1"/>
        <v>6739</v>
      </c>
      <c r="M6740" s="53">
        <f ca="1"/>
        <v>1918</v>
      </c>
      <c r="N6740" s="53">
        <f ca="1"/>
        <v>6</v>
      </c>
      <c r="O6740" s="53" t="str">
        <f ca="1"/>
        <v>1918-06</v>
      </c>
    </row>
    <row r="6741" spans="12:15" x14ac:dyDescent="0.4">
      <c r="L6741" s="56">
        <f ca="1"/>
        <v>6740</v>
      </c>
      <c r="M6741" s="53">
        <f ca="1"/>
        <v>1918</v>
      </c>
      <c r="N6741" s="53">
        <f ca="1"/>
        <v>6</v>
      </c>
      <c r="O6741" s="53" t="str">
        <f ca="1"/>
        <v>1918-06</v>
      </c>
    </row>
    <row r="6742" spans="12:15" x14ac:dyDescent="0.4">
      <c r="L6742" s="56">
        <f ca="1"/>
        <v>6741</v>
      </c>
      <c r="M6742" s="53">
        <f ca="1"/>
        <v>1918</v>
      </c>
      <c r="N6742" s="53">
        <f ca="1"/>
        <v>6</v>
      </c>
      <c r="O6742" s="53" t="str">
        <f ca="1"/>
        <v>1918-06</v>
      </c>
    </row>
    <row r="6743" spans="12:15" x14ac:dyDescent="0.4">
      <c r="L6743" s="56">
        <f ca="1"/>
        <v>6742</v>
      </c>
      <c r="M6743" s="53">
        <f ca="1"/>
        <v>1918</v>
      </c>
      <c r="N6743" s="53">
        <f ca="1"/>
        <v>6</v>
      </c>
      <c r="O6743" s="53" t="str">
        <f ca="1"/>
        <v>1918-06</v>
      </c>
    </row>
    <row r="6744" spans="12:15" x14ac:dyDescent="0.4">
      <c r="L6744" s="56">
        <f ca="1"/>
        <v>6743</v>
      </c>
      <c r="M6744" s="53">
        <f ca="1"/>
        <v>1918</v>
      </c>
      <c r="N6744" s="53">
        <f ca="1"/>
        <v>6</v>
      </c>
      <c r="O6744" s="53" t="str">
        <f ca="1"/>
        <v>1918-06</v>
      </c>
    </row>
    <row r="6745" spans="12:15" x14ac:dyDescent="0.4">
      <c r="L6745" s="56">
        <f ca="1"/>
        <v>6744</v>
      </c>
      <c r="M6745" s="53">
        <f ca="1"/>
        <v>1918</v>
      </c>
      <c r="N6745" s="53">
        <f ca="1"/>
        <v>6</v>
      </c>
      <c r="O6745" s="53" t="str">
        <f ca="1"/>
        <v>1918-06</v>
      </c>
    </row>
    <row r="6746" spans="12:15" x14ac:dyDescent="0.4">
      <c r="L6746" s="56">
        <f ca="1"/>
        <v>6745</v>
      </c>
      <c r="M6746" s="53">
        <f ca="1"/>
        <v>1918</v>
      </c>
      <c r="N6746" s="53">
        <f ca="1"/>
        <v>6</v>
      </c>
      <c r="O6746" s="53" t="str">
        <f ca="1"/>
        <v>1918-06</v>
      </c>
    </row>
    <row r="6747" spans="12:15" x14ac:dyDescent="0.4">
      <c r="L6747" s="56">
        <f ca="1"/>
        <v>6746</v>
      </c>
      <c r="M6747" s="53">
        <f ca="1"/>
        <v>1918</v>
      </c>
      <c r="N6747" s="53">
        <f ca="1"/>
        <v>6</v>
      </c>
      <c r="O6747" s="53" t="str">
        <f ca="1"/>
        <v>1918-06</v>
      </c>
    </row>
    <row r="6748" spans="12:15" x14ac:dyDescent="0.4">
      <c r="L6748" s="56">
        <f ca="1"/>
        <v>6747</v>
      </c>
      <c r="M6748" s="53">
        <f ca="1"/>
        <v>1918</v>
      </c>
      <c r="N6748" s="53">
        <f ca="1"/>
        <v>6</v>
      </c>
      <c r="O6748" s="53" t="str">
        <f ca="1"/>
        <v>1918-06</v>
      </c>
    </row>
    <row r="6749" spans="12:15" x14ac:dyDescent="0.4">
      <c r="L6749" s="56">
        <f ca="1"/>
        <v>6748</v>
      </c>
      <c r="M6749" s="53">
        <f ca="1"/>
        <v>1918</v>
      </c>
      <c r="N6749" s="53">
        <f ca="1"/>
        <v>6</v>
      </c>
      <c r="O6749" s="53" t="str">
        <f ca="1"/>
        <v>1918-06</v>
      </c>
    </row>
    <row r="6750" spans="12:15" x14ac:dyDescent="0.4">
      <c r="L6750" s="56">
        <f ca="1"/>
        <v>6749</v>
      </c>
      <c r="M6750" s="53">
        <f ca="1"/>
        <v>1918</v>
      </c>
      <c r="N6750" s="53">
        <f ca="1"/>
        <v>6</v>
      </c>
      <c r="O6750" s="53" t="str">
        <f ca="1"/>
        <v>1918-06</v>
      </c>
    </row>
    <row r="6751" spans="12:15" x14ac:dyDescent="0.4">
      <c r="L6751" s="56">
        <f ca="1"/>
        <v>6750</v>
      </c>
      <c r="M6751" s="53">
        <f ca="1"/>
        <v>1918</v>
      </c>
      <c r="N6751" s="53">
        <f ca="1"/>
        <v>6</v>
      </c>
      <c r="O6751" s="53" t="str">
        <f ca="1"/>
        <v>1918-06</v>
      </c>
    </row>
    <row r="6752" spans="12:15" x14ac:dyDescent="0.4">
      <c r="L6752" s="56">
        <f ca="1"/>
        <v>6751</v>
      </c>
      <c r="M6752" s="53">
        <f ca="1"/>
        <v>1918</v>
      </c>
      <c r="N6752" s="53">
        <f ca="1"/>
        <v>6</v>
      </c>
      <c r="O6752" s="53" t="str">
        <f ca="1"/>
        <v>1918-06</v>
      </c>
    </row>
    <row r="6753" spans="12:15" x14ac:dyDescent="0.4">
      <c r="L6753" s="56">
        <f ca="1"/>
        <v>6752</v>
      </c>
      <c r="M6753" s="53">
        <f ca="1"/>
        <v>1918</v>
      </c>
      <c r="N6753" s="53">
        <f ca="1"/>
        <v>6</v>
      </c>
      <c r="O6753" s="53" t="str">
        <f ca="1"/>
        <v>1918-06</v>
      </c>
    </row>
    <row r="6754" spans="12:15" x14ac:dyDescent="0.4">
      <c r="L6754" s="56">
        <f ca="1"/>
        <v>6753</v>
      </c>
      <c r="M6754" s="53">
        <f ca="1"/>
        <v>1918</v>
      </c>
      <c r="N6754" s="53">
        <f ca="1"/>
        <v>6</v>
      </c>
      <c r="O6754" s="53" t="str">
        <f ca="1"/>
        <v>1918-06</v>
      </c>
    </row>
    <row r="6755" spans="12:15" x14ac:dyDescent="0.4">
      <c r="L6755" s="56">
        <f ca="1"/>
        <v>6754</v>
      </c>
      <c r="M6755" s="53">
        <f ca="1"/>
        <v>1918</v>
      </c>
      <c r="N6755" s="53">
        <f ca="1"/>
        <v>6</v>
      </c>
      <c r="O6755" s="53" t="str">
        <f ca="1"/>
        <v>1918-06</v>
      </c>
    </row>
    <row r="6756" spans="12:15" x14ac:dyDescent="0.4">
      <c r="L6756" s="56">
        <f ca="1"/>
        <v>6755</v>
      </c>
      <c r="M6756" s="53">
        <f ca="1"/>
        <v>1918</v>
      </c>
      <c r="N6756" s="53">
        <f ca="1"/>
        <v>6</v>
      </c>
      <c r="O6756" s="53" t="str">
        <f ca="1"/>
        <v>1918-06</v>
      </c>
    </row>
    <row r="6757" spans="12:15" x14ac:dyDescent="0.4">
      <c r="L6757" s="56">
        <f ca="1"/>
        <v>6756</v>
      </c>
      <c r="M6757" s="53">
        <f ca="1"/>
        <v>1918</v>
      </c>
      <c r="N6757" s="53">
        <f ca="1"/>
        <v>6</v>
      </c>
      <c r="O6757" s="53" t="str">
        <f ca="1"/>
        <v>1918-06</v>
      </c>
    </row>
    <row r="6758" spans="12:15" x14ac:dyDescent="0.4">
      <c r="L6758" s="56">
        <f ca="1"/>
        <v>6757</v>
      </c>
      <c r="M6758" s="53">
        <f ca="1"/>
        <v>1918</v>
      </c>
      <c r="N6758" s="53">
        <f ca="1"/>
        <v>7</v>
      </c>
      <c r="O6758" s="53" t="str">
        <f ca="1"/>
        <v>1918-07</v>
      </c>
    </row>
    <row r="6759" spans="12:15" x14ac:dyDescent="0.4">
      <c r="L6759" s="56">
        <f ca="1"/>
        <v>6758</v>
      </c>
      <c r="M6759" s="53">
        <f ca="1"/>
        <v>1918</v>
      </c>
      <c r="N6759" s="53">
        <f ca="1"/>
        <v>7</v>
      </c>
      <c r="O6759" s="53" t="str">
        <f ca="1"/>
        <v>1918-07</v>
      </c>
    </row>
    <row r="6760" spans="12:15" x14ac:dyDescent="0.4">
      <c r="L6760" s="56">
        <f ca="1"/>
        <v>6759</v>
      </c>
      <c r="M6760" s="53">
        <f ca="1"/>
        <v>1918</v>
      </c>
      <c r="N6760" s="53">
        <f ca="1"/>
        <v>7</v>
      </c>
      <c r="O6760" s="53" t="str">
        <f ca="1"/>
        <v>1918-07</v>
      </c>
    </row>
    <row r="6761" spans="12:15" x14ac:dyDescent="0.4">
      <c r="L6761" s="56">
        <f ca="1"/>
        <v>6760</v>
      </c>
      <c r="M6761" s="53">
        <f ca="1"/>
        <v>1918</v>
      </c>
      <c r="N6761" s="53">
        <f ca="1"/>
        <v>7</v>
      </c>
      <c r="O6761" s="53" t="str">
        <f ca="1"/>
        <v>1918-07</v>
      </c>
    </row>
    <row r="6762" spans="12:15" x14ac:dyDescent="0.4">
      <c r="L6762" s="56">
        <f ca="1"/>
        <v>6761</v>
      </c>
      <c r="M6762" s="53">
        <f ca="1"/>
        <v>1918</v>
      </c>
      <c r="N6762" s="53">
        <f ca="1"/>
        <v>7</v>
      </c>
      <c r="O6762" s="53" t="str">
        <f ca="1"/>
        <v>1918-07</v>
      </c>
    </row>
    <row r="6763" spans="12:15" x14ac:dyDescent="0.4">
      <c r="L6763" s="56">
        <f ca="1"/>
        <v>6762</v>
      </c>
      <c r="M6763" s="53">
        <f ca="1"/>
        <v>1918</v>
      </c>
      <c r="N6763" s="53">
        <f ca="1"/>
        <v>7</v>
      </c>
      <c r="O6763" s="53" t="str">
        <f ca="1"/>
        <v>1918-07</v>
      </c>
    </row>
    <row r="6764" spans="12:15" x14ac:dyDescent="0.4">
      <c r="L6764" s="56">
        <f ca="1"/>
        <v>6763</v>
      </c>
      <c r="M6764" s="53">
        <f ca="1"/>
        <v>1918</v>
      </c>
      <c r="N6764" s="53">
        <f ca="1"/>
        <v>7</v>
      </c>
      <c r="O6764" s="53" t="str">
        <f ca="1"/>
        <v>1918-07</v>
      </c>
    </row>
    <row r="6765" spans="12:15" x14ac:dyDescent="0.4">
      <c r="L6765" s="56">
        <f ca="1"/>
        <v>6764</v>
      </c>
      <c r="M6765" s="53">
        <f ca="1"/>
        <v>1918</v>
      </c>
      <c r="N6765" s="53">
        <f ca="1"/>
        <v>7</v>
      </c>
      <c r="O6765" s="53" t="str">
        <f ca="1"/>
        <v>1918-07</v>
      </c>
    </row>
    <row r="6766" spans="12:15" x14ac:dyDescent="0.4">
      <c r="L6766" s="56">
        <f ca="1"/>
        <v>6765</v>
      </c>
      <c r="M6766" s="53">
        <f ca="1"/>
        <v>1918</v>
      </c>
      <c r="N6766" s="53">
        <f ca="1"/>
        <v>7</v>
      </c>
      <c r="O6766" s="53" t="str">
        <f ca="1"/>
        <v>1918-07</v>
      </c>
    </row>
    <row r="6767" spans="12:15" x14ac:dyDescent="0.4">
      <c r="L6767" s="56">
        <f ca="1"/>
        <v>6766</v>
      </c>
      <c r="M6767" s="53">
        <f ca="1"/>
        <v>1918</v>
      </c>
      <c r="N6767" s="53">
        <f ca="1"/>
        <v>7</v>
      </c>
      <c r="O6767" s="53" t="str">
        <f ca="1"/>
        <v>1918-07</v>
      </c>
    </row>
    <row r="6768" spans="12:15" x14ac:dyDescent="0.4">
      <c r="L6768" s="56">
        <f ca="1"/>
        <v>6767</v>
      </c>
      <c r="M6768" s="53">
        <f ca="1"/>
        <v>1918</v>
      </c>
      <c r="N6768" s="53">
        <f ca="1"/>
        <v>7</v>
      </c>
      <c r="O6768" s="53" t="str">
        <f ca="1"/>
        <v>1918-07</v>
      </c>
    </row>
    <row r="6769" spans="12:15" x14ac:dyDescent="0.4">
      <c r="L6769" s="56">
        <f ca="1"/>
        <v>6768</v>
      </c>
      <c r="M6769" s="53">
        <f ca="1"/>
        <v>1918</v>
      </c>
      <c r="N6769" s="53">
        <f ca="1"/>
        <v>7</v>
      </c>
      <c r="O6769" s="53" t="str">
        <f ca="1"/>
        <v>1918-07</v>
      </c>
    </row>
    <row r="6770" spans="12:15" x14ac:dyDescent="0.4">
      <c r="L6770" s="56">
        <f ca="1"/>
        <v>6769</v>
      </c>
      <c r="M6770" s="53">
        <f ca="1"/>
        <v>1918</v>
      </c>
      <c r="N6770" s="53">
        <f ca="1"/>
        <v>7</v>
      </c>
      <c r="O6770" s="53" t="str">
        <f ca="1"/>
        <v>1918-07</v>
      </c>
    </row>
    <row r="6771" spans="12:15" x14ac:dyDescent="0.4">
      <c r="L6771" s="56">
        <f ca="1"/>
        <v>6770</v>
      </c>
      <c r="M6771" s="53">
        <f ca="1"/>
        <v>1918</v>
      </c>
      <c r="N6771" s="53">
        <f ca="1"/>
        <v>7</v>
      </c>
      <c r="O6771" s="53" t="str">
        <f ca="1"/>
        <v>1918-07</v>
      </c>
    </row>
    <row r="6772" spans="12:15" x14ac:dyDescent="0.4">
      <c r="L6772" s="56">
        <f ca="1"/>
        <v>6771</v>
      </c>
      <c r="M6772" s="53">
        <f ca="1"/>
        <v>1918</v>
      </c>
      <c r="N6772" s="53">
        <f ca="1"/>
        <v>7</v>
      </c>
      <c r="O6772" s="53" t="str">
        <f ca="1"/>
        <v>1918-07</v>
      </c>
    </row>
    <row r="6773" spans="12:15" x14ac:dyDescent="0.4">
      <c r="L6773" s="56">
        <f ca="1"/>
        <v>6772</v>
      </c>
      <c r="M6773" s="53">
        <f ca="1"/>
        <v>1918</v>
      </c>
      <c r="N6773" s="53">
        <f ca="1"/>
        <v>7</v>
      </c>
      <c r="O6773" s="53" t="str">
        <f ca="1"/>
        <v>1918-07</v>
      </c>
    </row>
    <row r="6774" spans="12:15" x14ac:dyDescent="0.4">
      <c r="L6774" s="56">
        <f ca="1"/>
        <v>6773</v>
      </c>
      <c r="M6774" s="53">
        <f ca="1"/>
        <v>1918</v>
      </c>
      <c r="N6774" s="53">
        <f ca="1"/>
        <v>7</v>
      </c>
      <c r="O6774" s="53" t="str">
        <f ca="1"/>
        <v>1918-07</v>
      </c>
    </row>
    <row r="6775" spans="12:15" x14ac:dyDescent="0.4">
      <c r="L6775" s="56">
        <f ca="1"/>
        <v>6774</v>
      </c>
      <c r="M6775" s="53">
        <f ca="1"/>
        <v>1918</v>
      </c>
      <c r="N6775" s="53">
        <f ca="1"/>
        <v>7</v>
      </c>
      <c r="O6775" s="53" t="str">
        <f ca="1"/>
        <v>1918-07</v>
      </c>
    </row>
    <row r="6776" spans="12:15" x14ac:dyDescent="0.4">
      <c r="L6776" s="56">
        <f ca="1"/>
        <v>6775</v>
      </c>
      <c r="M6776" s="53">
        <f ca="1"/>
        <v>1918</v>
      </c>
      <c r="N6776" s="53">
        <f ca="1"/>
        <v>7</v>
      </c>
      <c r="O6776" s="53" t="str">
        <f ca="1"/>
        <v>1918-07</v>
      </c>
    </row>
    <row r="6777" spans="12:15" x14ac:dyDescent="0.4">
      <c r="L6777" s="56">
        <f ca="1"/>
        <v>6776</v>
      </c>
      <c r="M6777" s="53">
        <f ca="1"/>
        <v>1918</v>
      </c>
      <c r="N6777" s="53">
        <f ca="1"/>
        <v>7</v>
      </c>
      <c r="O6777" s="53" t="str">
        <f ca="1"/>
        <v>1918-07</v>
      </c>
    </row>
    <row r="6778" spans="12:15" x14ac:dyDescent="0.4">
      <c r="L6778" s="56">
        <f ca="1"/>
        <v>6777</v>
      </c>
      <c r="M6778" s="53">
        <f ca="1"/>
        <v>1918</v>
      </c>
      <c r="N6778" s="53">
        <f ca="1"/>
        <v>7</v>
      </c>
      <c r="O6778" s="53" t="str">
        <f ca="1"/>
        <v>1918-07</v>
      </c>
    </row>
    <row r="6779" spans="12:15" x14ac:dyDescent="0.4">
      <c r="L6779" s="56">
        <f ca="1"/>
        <v>6778</v>
      </c>
      <c r="M6779" s="53">
        <f ca="1"/>
        <v>1918</v>
      </c>
      <c r="N6779" s="53">
        <f ca="1"/>
        <v>7</v>
      </c>
      <c r="O6779" s="53" t="str">
        <f ca="1"/>
        <v>1918-07</v>
      </c>
    </row>
    <row r="6780" spans="12:15" x14ac:dyDescent="0.4">
      <c r="L6780" s="56">
        <f ca="1"/>
        <v>6779</v>
      </c>
      <c r="M6780" s="53">
        <f ca="1"/>
        <v>1918</v>
      </c>
      <c r="N6780" s="53">
        <f ca="1"/>
        <v>7</v>
      </c>
      <c r="O6780" s="53" t="str">
        <f ca="1"/>
        <v>1918-07</v>
      </c>
    </row>
    <row r="6781" spans="12:15" x14ac:dyDescent="0.4">
      <c r="L6781" s="56">
        <f ca="1"/>
        <v>6780</v>
      </c>
      <c r="M6781" s="53">
        <f ca="1"/>
        <v>1918</v>
      </c>
      <c r="N6781" s="53">
        <f ca="1"/>
        <v>7</v>
      </c>
      <c r="O6781" s="53" t="str">
        <f ca="1"/>
        <v>1918-07</v>
      </c>
    </row>
    <row r="6782" spans="12:15" x14ac:dyDescent="0.4">
      <c r="L6782" s="56">
        <f ca="1"/>
        <v>6781</v>
      </c>
      <c r="M6782" s="53">
        <f ca="1"/>
        <v>1918</v>
      </c>
      <c r="N6782" s="53">
        <f ca="1"/>
        <v>7</v>
      </c>
      <c r="O6782" s="53" t="str">
        <f ca="1"/>
        <v>1918-07</v>
      </c>
    </row>
    <row r="6783" spans="12:15" x14ac:dyDescent="0.4">
      <c r="L6783" s="56">
        <f ca="1"/>
        <v>6782</v>
      </c>
      <c r="M6783" s="53">
        <f ca="1"/>
        <v>1918</v>
      </c>
      <c r="N6783" s="53">
        <f ca="1"/>
        <v>7</v>
      </c>
      <c r="O6783" s="53" t="str">
        <f ca="1"/>
        <v>1918-07</v>
      </c>
    </row>
    <row r="6784" spans="12:15" x14ac:dyDescent="0.4">
      <c r="L6784" s="56">
        <f ca="1"/>
        <v>6783</v>
      </c>
      <c r="M6784" s="53">
        <f ca="1"/>
        <v>1918</v>
      </c>
      <c r="N6784" s="53">
        <f ca="1"/>
        <v>7</v>
      </c>
      <c r="O6784" s="53" t="str">
        <f ca="1"/>
        <v>1918-07</v>
      </c>
    </row>
    <row r="6785" spans="12:15" x14ac:dyDescent="0.4">
      <c r="L6785" s="56">
        <f ca="1"/>
        <v>6784</v>
      </c>
      <c r="M6785" s="53">
        <f ca="1"/>
        <v>1918</v>
      </c>
      <c r="N6785" s="53">
        <f ca="1"/>
        <v>7</v>
      </c>
      <c r="O6785" s="53" t="str">
        <f ca="1"/>
        <v>1918-07</v>
      </c>
    </row>
    <row r="6786" spans="12:15" x14ac:dyDescent="0.4">
      <c r="L6786" s="56">
        <f ca="1"/>
        <v>6785</v>
      </c>
      <c r="M6786" s="53">
        <f ca="1"/>
        <v>1918</v>
      </c>
      <c r="N6786" s="53">
        <f ca="1"/>
        <v>7</v>
      </c>
      <c r="O6786" s="53" t="str">
        <f ca="1"/>
        <v>1918-07</v>
      </c>
    </row>
    <row r="6787" spans="12:15" x14ac:dyDescent="0.4">
      <c r="L6787" s="56">
        <f ca="1"/>
        <v>6786</v>
      </c>
      <c r="M6787" s="53">
        <f ca="1"/>
        <v>1918</v>
      </c>
      <c r="N6787" s="53">
        <f ca="1"/>
        <v>7</v>
      </c>
      <c r="O6787" s="53" t="str">
        <f ca="1"/>
        <v>1918-07</v>
      </c>
    </row>
    <row r="6788" spans="12:15" x14ac:dyDescent="0.4">
      <c r="L6788" s="56">
        <f ca="1"/>
        <v>6787</v>
      </c>
      <c r="M6788" s="53">
        <f ca="1"/>
        <v>1918</v>
      </c>
      <c r="N6788" s="53">
        <f ca="1"/>
        <v>7</v>
      </c>
      <c r="O6788" s="53" t="str">
        <f ca="1"/>
        <v>1918-07</v>
      </c>
    </row>
    <row r="6789" spans="12:15" x14ac:dyDescent="0.4">
      <c r="L6789" s="56">
        <f ca="1"/>
        <v>6788</v>
      </c>
      <c r="M6789" s="53">
        <f ca="1"/>
        <v>1918</v>
      </c>
      <c r="N6789" s="53">
        <f ca="1"/>
        <v>8</v>
      </c>
      <c r="O6789" s="53" t="str">
        <f ca="1"/>
        <v>1918-08</v>
      </c>
    </row>
    <row r="6790" spans="12:15" x14ac:dyDescent="0.4">
      <c r="L6790" s="56">
        <f ca="1"/>
        <v>6789</v>
      </c>
      <c r="M6790" s="53">
        <f ca="1"/>
        <v>1918</v>
      </c>
      <c r="N6790" s="53">
        <f ca="1"/>
        <v>8</v>
      </c>
      <c r="O6790" s="53" t="str">
        <f ca="1"/>
        <v>1918-08</v>
      </c>
    </row>
    <row r="6791" spans="12:15" x14ac:dyDescent="0.4">
      <c r="L6791" s="56">
        <f ca="1"/>
        <v>6790</v>
      </c>
      <c r="M6791" s="53">
        <f ca="1"/>
        <v>1918</v>
      </c>
      <c r="N6791" s="53">
        <f ca="1"/>
        <v>8</v>
      </c>
      <c r="O6791" s="53" t="str">
        <f ca="1"/>
        <v>1918-08</v>
      </c>
    </row>
    <row r="6792" spans="12:15" x14ac:dyDescent="0.4">
      <c r="L6792" s="56">
        <f ca="1"/>
        <v>6791</v>
      </c>
      <c r="M6792" s="53">
        <f ca="1"/>
        <v>1918</v>
      </c>
      <c r="N6792" s="53">
        <f ca="1"/>
        <v>8</v>
      </c>
      <c r="O6792" s="53" t="str">
        <f ca="1"/>
        <v>1918-08</v>
      </c>
    </row>
    <row r="6793" spans="12:15" x14ac:dyDescent="0.4">
      <c r="L6793" s="56">
        <f ca="1"/>
        <v>6792</v>
      </c>
      <c r="M6793" s="53">
        <f ca="1"/>
        <v>1918</v>
      </c>
      <c r="N6793" s="53">
        <f ca="1"/>
        <v>8</v>
      </c>
      <c r="O6793" s="53" t="str">
        <f ca="1"/>
        <v>1918-08</v>
      </c>
    </row>
    <row r="6794" spans="12:15" x14ac:dyDescent="0.4">
      <c r="L6794" s="56">
        <f ca="1"/>
        <v>6793</v>
      </c>
      <c r="M6794" s="53">
        <f ca="1"/>
        <v>1918</v>
      </c>
      <c r="N6794" s="53">
        <f ca="1"/>
        <v>8</v>
      </c>
      <c r="O6794" s="53" t="str">
        <f ca="1"/>
        <v>1918-08</v>
      </c>
    </row>
    <row r="6795" spans="12:15" x14ac:dyDescent="0.4">
      <c r="L6795" s="56">
        <f ca="1"/>
        <v>6794</v>
      </c>
      <c r="M6795" s="53">
        <f ca="1"/>
        <v>1918</v>
      </c>
      <c r="N6795" s="53">
        <f ca="1"/>
        <v>8</v>
      </c>
      <c r="O6795" s="53" t="str">
        <f ca="1"/>
        <v>1918-08</v>
      </c>
    </row>
    <row r="6796" spans="12:15" x14ac:dyDescent="0.4">
      <c r="L6796" s="56">
        <f ca="1"/>
        <v>6795</v>
      </c>
      <c r="M6796" s="53">
        <f ca="1"/>
        <v>1918</v>
      </c>
      <c r="N6796" s="53">
        <f ca="1"/>
        <v>8</v>
      </c>
      <c r="O6796" s="53" t="str">
        <f ca="1"/>
        <v>1918-08</v>
      </c>
    </row>
    <row r="6797" spans="12:15" x14ac:dyDescent="0.4">
      <c r="L6797" s="56">
        <f ca="1"/>
        <v>6796</v>
      </c>
      <c r="M6797" s="53">
        <f ca="1"/>
        <v>1918</v>
      </c>
      <c r="N6797" s="53">
        <f ca="1"/>
        <v>8</v>
      </c>
      <c r="O6797" s="53" t="str">
        <f ca="1"/>
        <v>1918-08</v>
      </c>
    </row>
    <row r="6798" spans="12:15" x14ac:dyDescent="0.4">
      <c r="L6798" s="56">
        <f ca="1"/>
        <v>6797</v>
      </c>
      <c r="M6798" s="53">
        <f ca="1"/>
        <v>1918</v>
      </c>
      <c r="N6798" s="53">
        <f ca="1"/>
        <v>8</v>
      </c>
      <c r="O6798" s="53" t="str">
        <f ca="1"/>
        <v>1918-08</v>
      </c>
    </row>
    <row r="6799" spans="12:15" x14ac:dyDescent="0.4">
      <c r="L6799" s="56">
        <f ca="1"/>
        <v>6798</v>
      </c>
      <c r="M6799" s="53">
        <f ca="1"/>
        <v>1918</v>
      </c>
      <c r="N6799" s="53">
        <f ca="1"/>
        <v>8</v>
      </c>
      <c r="O6799" s="53" t="str">
        <f ca="1"/>
        <v>1918-08</v>
      </c>
    </row>
    <row r="6800" spans="12:15" x14ac:dyDescent="0.4">
      <c r="L6800" s="56">
        <f ca="1"/>
        <v>6799</v>
      </c>
      <c r="M6800" s="53">
        <f ca="1"/>
        <v>1918</v>
      </c>
      <c r="N6800" s="53">
        <f ca="1"/>
        <v>8</v>
      </c>
      <c r="O6800" s="53" t="str">
        <f ca="1"/>
        <v>1918-08</v>
      </c>
    </row>
    <row r="6801" spans="12:15" x14ac:dyDescent="0.4">
      <c r="L6801" s="56">
        <f ca="1"/>
        <v>6800</v>
      </c>
      <c r="M6801" s="53">
        <f ca="1"/>
        <v>1918</v>
      </c>
      <c r="N6801" s="53">
        <f ca="1"/>
        <v>8</v>
      </c>
      <c r="O6801" s="53" t="str">
        <f ca="1"/>
        <v>1918-08</v>
      </c>
    </row>
    <row r="6802" spans="12:15" x14ac:dyDescent="0.4">
      <c r="L6802" s="56">
        <f ca="1"/>
        <v>6801</v>
      </c>
      <c r="M6802" s="53">
        <f ca="1"/>
        <v>1918</v>
      </c>
      <c r="N6802" s="53">
        <f ca="1"/>
        <v>8</v>
      </c>
      <c r="O6802" s="53" t="str">
        <f ca="1"/>
        <v>1918-08</v>
      </c>
    </row>
    <row r="6803" spans="12:15" x14ac:dyDescent="0.4">
      <c r="L6803" s="56">
        <f ca="1"/>
        <v>6802</v>
      </c>
      <c r="M6803" s="53">
        <f ca="1"/>
        <v>1918</v>
      </c>
      <c r="N6803" s="53">
        <f ca="1"/>
        <v>8</v>
      </c>
      <c r="O6803" s="53" t="str">
        <f ca="1"/>
        <v>1918-08</v>
      </c>
    </row>
    <row r="6804" spans="12:15" x14ac:dyDescent="0.4">
      <c r="L6804" s="56">
        <f ca="1"/>
        <v>6803</v>
      </c>
      <c r="M6804" s="53">
        <f ca="1"/>
        <v>1918</v>
      </c>
      <c r="N6804" s="53">
        <f ca="1"/>
        <v>8</v>
      </c>
      <c r="O6804" s="53" t="str">
        <f ca="1"/>
        <v>1918-08</v>
      </c>
    </row>
    <row r="6805" spans="12:15" x14ac:dyDescent="0.4">
      <c r="L6805" s="56">
        <f ca="1"/>
        <v>6804</v>
      </c>
      <c r="M6805" s="53">
        <f ca="1"/>
        <v>1918</v>
      </c>
      <c r="N6805" s="53">
        <f ca="1"/>
        <v>8</v>
      </c>
      <c r="O6805" s="53" t="str">
        <f ca="1"/>
        <v>1918-08</v>
      </c>
    </row>
    <row r="6806" spans="12:15" x14ac:dyDescent="0.4">
      <c r="L6806" s="56">
        <f ca="1"/>
        <v>6805</v>
      </c>
      <c r="M6806" s="53">
        <f ca="1"/>
        <v>1918</v>
      </c>
      <c r="N6806" s="53">
        <f ca="1"/>
        <v>8</v>
      </c>
      <c r="O6806" s="53" t="str">
        <f ca="1"/>
        <v>1918-08</v>
      </c>
    </row>
    <row r="6807" spans="12:15" x14ac:dyDescent="0.4">
      <c r="L6807" s="56">
        <f ca="1"/>
        <v>6806</v>
      </c>
      <c r="M6807" s="53">
        <f ca="1"/>
        <v>1918</v>
      </c>
      <c r="N6807" s="53">
        <f ca="1"/>
        <v>8</v>
      </c>
      <c r="O6807" s="53" t="str">
        <f ca="1"/>
        <v>1918-08</v>
      </c>
    </row>
    <row r="6808" spans="12:15" x14ac:dyDescent="0.4">
      <c r="L6808" s="56">
        <f ca="1"/>
        <v>6807</v>
      </c>
      <c r="M6808" s="53">
        <f ca="1"/>
        <v>1918</v>
      </c>
      <c r="N6808" s="53">
        <f ca="1"/>
        <v>8</v>
      </c>
      <c r="O6808" s="53" t="str">
        <f ca="1"/>
        <v>1918-08</v>
      </c>
    </row>
    <row r="6809" spans="12:15" x14ac:dyDescent="0.4">
      <c r="L6809" s="56">
        <f ca="1"/>
        <v>6808</v>
      </c>
      <c r="M6809" s="53">
        <f ca="1"/>
        <v>1918</v>
      </c>
      <c r="N6809" s="53">
        <f ca="1"/>
        <v>8</v>
      </c>
      <c r="O6809" s="53" t="str">
        <f ca="1"/>
        <v>1918-08</v>
      </c>
    </row>
    <row r="6810" spans="12:15" x14ac:dyDescent="0.4">
      <c r="L6810" s="56">
        <f ca="1"/>
        <v>6809</v>
      </c>
      <c r="M6810" s="53">
        <f ca="1"/>
        <v>1918</v>
      </c>
      <c r="N6810" s="53">
        <f ca="1"/>
        <v>8</v>
      </c>
      <c r="O6810" s="53" t="str">
        <f ca="1"/>
        <v>1918-08</v>
      </c>
    </row>
    <row r="6811" spans="12:15" x14ac:dyDescent="0.4">
      <c r="L6811" s="56">
        <f ca="1"/>
        <v>6810</v>
      </c>
      <c r="M6811" s="53">
        <f ca="1"/>
        <v>1918</v>
      </c>
      <c r="N6811" s="53">
        <f ca="1"/>
        <v>8</v>
      </c>
      <c r="O6811" s="53" t="str">
        <f ca="1"/>
        <v>1918-08</v>
      </c>
    </row>
    <row r="6812" spans="12:15" x14ac:dyDescent="0.4">
      <c r="L6812" s="56">
        <f ca="1"/>
        <v>6811</v>
      </c>
      <c r="M6812" s="53">
        <f ca="1"/>
        <v>1918</v>
      </c>
      <c r="N6812" s="53">
        <f ca="1"/>
        <v>8</v>
      </c>
      <c r="O6812" s="53" t="str">
        <f ca="1"/>
        <v>1918-08</v>
      </c>
    </row>
    <row r="6813" spans="12:15" x14ac:dyDescent="0.4">
      <c r="L6813" s="56">
        <f ca="1"/>
        <v>6812</v>
      </c>
      <c r="M6813" s="53">
        <f ca="1"/>
        <v>1918</v>
      </c>
      <c r="N6813" s="53">
        <f ca="1"/>
        <v>8</v>
      </c>
      <c r="O6813" s="53" t="str">
        <f ca="1"/>
        <v>1918-08</v>
      </c>
    </row>
    <row r="6814" spans="12:15" x14ac:dyDescent="0.4">
      <c r="L6814" s="56">
        <f ca="1"/>
        <v>6813</v>
      </c>
      <c r="M6814" s="53">
        <f ca="1"/>
        <v>1918</v>
      </c>
      <c r="N6814" s="53">
        <f ca="1"/>
        <v>8</v>
      </c>
      <c r="O6814" s="53" t="str">
        <f ca="1"/>
        <v>1918-08</v>
      </c>
    </row>
    <row r="6815" spans="12:15" x14ac:dyDescent="0.4">
      <c r="L6815" s="56">
        <f ca="1"/>
        <v>6814</v>
      </c>
      <c r="M6815" s="53">
        <f ca="1"/>
        <v>1918</v>
      </c>
      <c r="N6815" s="53">
        <f ca="1"/>
        <v>8</v>
      </c>
      <c r="O6815" s="53" t="str">
        <f ca="1"/>
        <v>1918-08</v>
      </c>
    </row>
    <row r="6816" spans="12:15" x14ac:dyDescent="0.4">
      <c r="L6816" s="56">
        <f ca="1"/>
        <v>6815</v>
      </c>
      <c r="M6816" s="53">
        <f ca="1"/>
        <v>1918</v>
      </c>
      <c r="N6816" s="53">
        <f ca="1"/>
        <v>8</v>
      </c>
      <c r="O6816" s="53" t="str">
        <f ca="1"/>
        <v>1918-08</v>
      </c>
    </row>
    <row r="6817" spans="12:15" x14ac:dyDescent="0.4">
      <c r="L6817" s="56">
        <f ca="1"/>
        <v>6816</v>
      </c>
      <c r="M6817" s="53">
        <f ca="1"/>
        <v>1918</v>
      </c>
      <c r="N6817" s="53">
        <f ca="1"/>
        <v>8</v>
      </c>
      <c r="O6817" s="53" t="str">
        <f ca="1"/>
        <v>1918-08</v>
      </c>
    </row>
    <row r="6818" spans="12:15" x14ac:dyDescent="0.4">
      <c r="L6818" s="56">
        <f ca="1"/>
        <v>6817</v>
      </c>
      <c r="M6818" s="53">
        <f ca="1"/>
        <v>1918</v>
      </c>
      <c r="N6818" s="53">
        <f ca="1"/>
        <v>8</v>
      </c>
      <c r="O6818" s="53" t="str">
        <f ca="1"/>
        <v>1918-08</v>
      </c>
    </row>
    <row r="6819" spans="12:15" x14ac:dyDescent="0.4">
      <c r="L6819" s="56">
        <f ca="1"/>
        <v>6818</v>
      </c>
      <c r="M6819" s="53">
        <f ca="1"/>
        <v>1918</v>
      </c>
      <c r="N6819" s="53">
        <f ca="1"/>
        <v>8</v>
      </c>
      <c r="O6819" s="53" t="str">
        <f ca="1"/>
        <v>1918-08</v>
      </c>
    </row>
    <row r="6820" spans="12:15" x14ac:dyDescent="0.4">
      <c r="L6820" s="56">
        <f ca="1"/>
        <v>6819</v>
      </c>
      <c r="M6820" s="53">
        <f ca="1"/>
        <v>1918</v>
      </c>
      <c r="N6820" s="53">
        <f ca="1"/>
        <v>9</v>
      </c>
      <c r="O6820" s="53" t="str">
        <f ca="1"/>
        <v>1918-09</v>
      </c>
    </row>
    <row r="6821" spans="12:15" x14ac:dyDescent="0.4">
      <c r="L6821" s="56">
        <f ca="1"/>
        <v>6820</v>
      </c>
      <c r="M6821" s="53">
        <f ca="1"/>
        <v>1918</v>
      </c>
      <c r="N6821" s="53">
        <f ca="1"/>
        <v>9</v>
      </c>
      <c r="O6821" s="53" t="str">
        <f ca="1"/>
        <v>1918-09</v>
      </c>
    </row>
    <row r="6822" spans="12:15" x14ac:dyDescent="0.4">
      <c r="L6822" s="56">
        <f ca="1"/>
        <v>6821</v>
      </c>
      <c r="M6822" s="53">
        <f ca="1"/>
        <v>1918</v>
      </c>
      <c r="N6822" s="53">
        <f ca="1"/>
        <v>9</v>
      </c>
      <c r="O6822" s="53" t="str">
        <f ca="1"/>
        <v>1918-09</v>
      </c>
    </row>
    <row r="6823" spans="12:15" x14ac:dyDescent="0.4">
      <c r="L6823" s="56">
        <f ca="1"/>
        <v>6822</v>
      </c>
      <c r="M6823" s="53">
        <f ca="1"/>
        <v>1918</v>
      </c>
      <c r="N6823" s="53">
        <f ca="1"/>
        <v>9</v>
      </c>
      <c r="O6823" s="53" t="str">
        <f ca="1"/>
        <v>1918-09</v>
      </c>
    </row>
    <row r="6824" spans="12:15" x14ac:dyDescent="0.4">
      <c r="L6824" s="56">
        <f ca="1"/>
        <v>6823</v>
      </c>
      <c r="M6824" s="53">
        <f ca="1"/>
        <v>1918</v>
      </c>
      <c r="N6824" s="53">
        <f ca="1"/>
        <v>9</v>
      </c>
      <c r="O6824" s="53" t="str">
        <f ca="1"/>
        <v>1918-09</v>
      </c>
    </row>
    <row r="6825" spans="12:15" x14ac:dyDescent="0.4">
      <c r="L6825" s="56">
        <f ca="1"/>
        <v>6824</v>
      </c>
      <c r="M6825" s="53">
        <f ca="1"/>
        <v>1918</v>
      </c>
      <c r="N6825" s="53">
        <f ca="1"/>
        <v>9</v>
      </c>
      <c r="O6825" s="53" t="str">
        <f ca="1"/>
        <v>1918-09</v>
      </c>
    </row>
    <row r="6826" spans="12:15" x14ac:dyDescent="0.4">
      <c r="L6826" s="56">
        <f ca="1"/>
        <v>6825</v>
      </c>
      <c r="M6826" s="53">
        <f ca="1"/>
        <v>1918</v>
      </c>
      <c r="N6826" s="53">
        <f ca="1"/>
        <v>9</v>
      </c>
      <c r="O6826" s="53" t="str">
        <f ca="1"/>
        <v>1918-09</v>
      </c>
    </row>
    <row r="6827" spans="12:15" x14ac:dyDescent="0.4">
      <c r="L6827" s="56">
        <f ca="1"/>
        <v>6826</v>
      </c>
      <c r="M6827" s="53">
        <f ca="1"/>
        <v>1918</v>
      </c>
      <c r="N6827" s="53">
        <f ca="1"/>
        <v>9</v>
      </c>
      <c r="O6827" s="53" t="str">
        <f ca="1"/>
        <v>1918-09</v>
      </c>
    </row>
    <row r="6828" spans="12:15" x14ac:dyDescent="0.4">
      <c r="L6828" s="56">
        <f ca="1"/>
        <v>6827</v>
      </c>
      <c r="M6828" s="53">
        <f ca="1"/>
        <v>1918</v>
      </c>
      <c r="N6828" s="53">
        <f ca="1"/>
        <v>9</v>
      </c>
      <c r="O6828" s="53" t="str">
        <f ca="1"/>
        <v>1918-09</v>
      </c>
    </row>
    <row r="6829" spans="12:15" x14ac:dyDescent="0.4">
      <c r="L6829" s="56">
        <f ca="1"/>
        <v>6828</v>
      </c>
      <c r="M6829" s="53">
        <f ca="1"/>
        <v>1918</v>
      </c>
      <c r="N6829" s="53">
        <f ca="1"/>
        <v>9</v>
      </c>
      <c r="O6829" s="53" t="str">
        <f ca="1"/>
        <v>1918-09</v>
      </c>
    </row>
    <row r="6830" spans="12:15" x14ac:dyDescent="0.4">
      <c r="L6830" s="56">
        <f ca="1"/>
        <v>6829</v>
      </c>
      <c r="M6830" s="53">
        <f ca="1"/>
        <v>1918</v>
      </c>
      <c r="N6830" s="53">
        <f ca="1"/>
        <v>9</v>
      </c>
      <c r="O6830" s="53" t="str">
        <f ca="1"/>
        <v>1918-09</v>
      </c>
    </row>
    <row r="6831" spans="12:15" x14ac:dyDescent="0.4">
      <c r="L6831" s="56">
        <f ca="1"/>
        <v>6830</v>
      </c>
      <c r="M6831" s="53">
        <f ca="1"/>
        <v>1918</v>
      </c>
      <c r="N6831" s="53">
        <f ca="1"/>
        <v>9</v>
      </c>
      <c r="O6831" s="53" t="str">
        <f ca="1"/>
        <v>1918-09</v>
      </c>
    </row>
    <row r="6832" spans="12:15" x14ac:dyDescent="0.4">
      <c r="L6832" s="56">
        <f ca="1"/>
        <v>6831</v>
      </c>
      <c r="M6832" s="53">
        <f ca="1"/>
        <v>1918</v>
      </c>
      <c r="N6832" s="53">
        <f ca="1"/>
        <v>9</v>
      </c>
      <c r="O6832" s="53" t="str">
        <f ca="1"/>
        <v>1918-09</v>
      </c>
    </row>
    <row r="6833" spans="12:15" x14ac:dyDescent="0.4">
      <c r="L6833" s="56">
        <f ca="1"/>
        <v>6832</v>
      </c>
      <c r="M6833" s="53">
        <f ca="1"/>
        <v>1918</v>
      </c>
      <c r="N6833" s="53">
        <f ca="1"/>
        <v>9</v>
      </c>
      <c r="O6833" s="53" t="str">
        <f ca="1"/>
        <v>1918-09</v>
      </c>
    </row>
    <row r="6834" spans="12:15" x14ac:dyDescent="0.4">
      <c r="L6834" s="56">
        <f ca="1"/>
        <v>6833</v>
      </c>
      <c r="M6834" s="53">
        <f ca="1"/>
        <v>1918</v>
      </c>
      <c r="N6834" s="53">
        <f ca="1"/>
        <v>9</v>
      </c>
      <c r="O6834" s="53" t="str">
        <f ca="1"/>
        <v>1918-09</v>
      </c>
    </row>
    <row r="6835" spans="12:15" x14ac:dyDescent="0.4">
      <c r="L6835" s="56">
        <f ca="1"/>
        <v>6834</v>
      </c>
      <c r="M6835" s="53">
        <f ca="1"/>
        <v>1918</v>
      </c>
      <c r="N6835" s="53">
        <f ca="1"/>
        <v>9</v>
      </c>
      <c r="O6835" s="53" t="str">
        <f ca="1"/>
        <v>1918-09</v>
      </c>
    </row>
    <row r="6836" spans="12:15" x14ac:dyDescent="0.4">
      <c r="L6836" s="56">
        <f ca="1"/>
        <v>6835</v>
      </c>
      <c r="M6836" s="53">
        <f ca="1"/>
        <v>1918</v>
      </c>
      <c r="N6836" s="53">
        <f ca="1"/>
        <v>9</v>
      </c>
      <c r="O6836" s="53" t="str">
        <f ca="1"/>
        <v>1918-09</v>
      </c>
    </row>
    <row r="6837" spans="12:15" x14ac:dyDescent="0.4">
      <c r="L6837" s="56">
        <f ca="1"/>
        <v>6836</v>
      </c>
      <c r="M6837" s="53">
        <f ca="1"/>
        <v>1918</v>
      </c>
      <c r="N6837" s="53">
        <f ca="1"/>
        <v>9</v>
      </c>
      <c r="O6837" s="53" t="str">
        <f ca="1"/>
        <v>1918-09</v>
      </c>
    </row>
    <row r="6838" spans="12:15" x14ac:dyDescent="0.4">
      <c r="L6838" s="56">
        <f ca="1"/>
        <v>6837</v>
      </c>
      <c r="M6838" s="53">
        <f ca="1"/>
        <v>1918</v>
      </c>
      <c r="N6838" s="53">
        <f ca="1"/>
        <v>9</v>
      </c>
      <c r="O6838" s="53" t="str">
        <f ca="1"/>
        <v>1918-09</v>
      </c>
    </row>
    <row r="6839" spans="12:15" x14ac:dyDescent="0.4">
      <c r="L6839" s="56">
        <f ca="1"/>
        <v>6838</v>
      </c>
      <c r="M6839" s="53">
        <f ca="1"/>
        <v>1918</v>
      </c>
      <c r="N6839" s="53">
        <f ca="1"/>
        <v>9</v>
      </c>
      <c r="O6839" s="53" t="str">
        <f ca="1"/>
        <v>1918-09</v>
      </c>
    </row>
    <row r="6840" spans="12:15" x14ac:dyDescent="0.4">
      <c r="L6840" s="56">
        <f ca="1"/>
        <v>6839</v>
      </c>
      <c r="M6840" s="53">
        <f ca="1"/>
        <v>1918</v>
      </c>
      <c r="N6840" s="53">
        <f ca="1"/>
        <v>9</v>
      </c>
      <c r="O6840" s="53" t="str">
        <f ca="1"/>
        <v>1918-09</v>
      </c>
    </row>
    <row r="6841" spans="12:15" x14ac:dyDescent="0.4">
      <c r="L6841" s="56">
        <f ca="1"/>
        <v>6840</v>
      </c>
      <c r="M6841" s="53">
        <f ca="1"/>
        <v>1918</v>
      </c>
      <c r="N6841" s="53">
        <f ca="1"/>
        <v>9</v>
      </c>
      <c r="O6841" s="53" t="str">
        <f ca="1"/>
        <v>1918-09</v>
      </c>
    </row>
    <row r="6842" spans="12:15" x14ac:dyDescent="0.4">
      <c r="L6842" s="56">
        <f ca="1"/>
        <v>6841</v>
      </c>
      <c r="M6842" s="53">
        <f ca="1"/>
        <v>1918</v>
      </c>
      <c r="N6842" s="53">
        <f ca="1"/>
        <v>9</v>
      </c>
      <c r="O6842" s="53" t="str">
        <f ca="1"/>
        <v>1918-09</v>
      </c>
    </row>
    <row r="6843" spans="12:15" x14ac:dyDescent="0.4">
      <c r="L6843" s="56">
        <f ca="1"/>
        <v>6842</v>
      </c>
      <c r="M6843" s="53">
        <f ca="1"/>
        <v>1918</v>
      </c>
      <c r="N6843" s="53">
        <f ca="1"/>
        <v>9</v>
      </c>
      <c r="O6843" s="53" t="str">
        <f ca="1"/>
        <v>1918-09</v>
      </c>
    </row>
    <row r="6844" spans="12:15" x14ac:dyDescent="0.4">
      <c r="L6844" s="56">
        <f ca="1"/>
        <v>6843</v>
      </c>
      <c r="M6844" s="53">
        <f ca="1"/>
        <v>1918</v>
      </c>
      <c r="N6844" s="53">
        <f ca="1"/>
        <v>9</v>
      </c>
      <c r="O6844" s="53" t="str">
        <f ca="1"/>
        <v>1918-09</v>
      </c>
    </row>
    <row r="6845" spans="12:15" x14ac:dyDescent="0.4">
      <c r="L6845" s="56">
        <f ca="1"/>
        <v>6844</v>
      </c>
      <c r="M6845" s="53">
        <f ca="1"/>
        <v>1918</v>
      </c>
      <c r="N6845" s="53">
        <f ca="1"/>
        <v>9</v>
      </c>
      <c r="O6845" s="53" t="str">
        <f ca="1"/>
        <v>1918-09</v>
      </c>
    </row>
    <row r="6846" spans="12:15" x14ac:dyDescent="0.4">
      <c r="L6846" s="56">
        <f ca="1"/>
        <v>6845</v>
      </c>
      <c r="M6846" s="53">
        <f ca="1"/>
        <v>1918</v>
      </c>
      <c r="N6846" s="53">
        <f ca="1"/>
        <v>9</v>
      </c>
      <c r="O6846" s="53" t="str">
        <f ca="1"/>
        <v>1918-09</v>
      </c>
    </row>
    <row r="6847" spans="12:15" x14ac:dyDescent="0.4">
      <c r="L6847" s="56">
        <f ca="1"/>
        <v>6846</v>
      </c>
      <c r="M6847" s="53">
        <f ca="1"/>
        <v>1918</v>
      </c>
      <c r="N6847" s="53">
        <f ca="1"/>
        <v>9</v>
      </c>
      <c r="O6847" s="53" t="str">
        <f ca="1"/>
        <v>1918-09</v>
      </c>
    </row>
    <row r="6848" spans="12:15" x14ac:dyDescent="0.4">
      <c r="L6848" s="56">
        <f ca="1"/>
        <v>6847</v>
      </c>
      <c r="M6848" s="53">
        <f ca="1"/>
        <v>1918</v>
      </c>
      <c r="N6848" s="53">
        <f ca="1"/>
        <v>9</v>
      </c>
      <c r="O6848" s="53" t="str">
        <f ca="1"/>
        <v>1918-09</v>
      </c>
    </row>
    <row r="6849" spans="12:15" x14ac:dyDescent="0.4">
      <c r="L6849" s="56">
        <f ca="1"/>
        <v>6848</v>
      </c>
      <c r="M6849" s="53">
        <f ca="1"/>
        <v>1918</v>
      </c>
      <c r="N6849" s="53">
        <f ca="1"/>
        <v>9</v>
      </c>
      <c r="O6849" s="53" t="str">
        <f ca="1"/>
        <v>1918-09</v>
      </c>
    </row>
    <row r="6850" spans="12:15" x14ac:dyDescent="0.4">
      <c r="L6850" s="56">
        <f ca="1"/>
        <v>6849</v>
      </c>
      <c r="M6850" s="53">
        <f ca="1"/>
        <v>1918</v>
      </c>
      <c r="N6850" s="53">
        <f ca="1"/>
        <v>10</v>
      </c>
      <c r="O6850" s="53" t="str">
        <f ca="1"/>
        <v>1918-10</v>
      </c>
    </row>
    <row r="6851" spans="12:15" x14ac:dyDescent="0.4">
      <c r="L6851" s="56">
        <f ca="1"/>
        <v>6850</v>
      </c>
      <c r="M6851" s="53">
        <f ca="1"/>
        <v>1918</v>
      </c>
      <c r="N6851" s="53">
        <f ca="1"/>
        <v>10</v>
      </c>
      <c r="O6851" s="53" t="str">
        <f ca="1"/>
        <v>1918-10</v>
      </c>
    </row>
    <row r="6852" spans="12:15" x14ac:dyDescent="0.4">
      <c r="L6852" s="56">
        <f ca="1"/>
        <v>6851</v>
      </c>
      <c r="M6852" s="53">
        <f ca="1"/>
        <v>1918</v>
      </c>
      <c r="N6852" s="53">
        <f ca="1"/>
        <v>10</v>
      </c>
      <c r="O6852" s="53" t="str">
        <f ca="1"/>
        <v>1918-10</v>
      </c>
    </row>
    <row r="6853" spans="12:15" x14ac:dyDescent="0.4">
      <c r="L6853" s="56">
        <f ca="1"/>
        <v>6852</v>
      </c>
      <c r="M6853" s="53">
        <f ca="1"/>
        <v>1918</v>
      </c>
      <c r="N6853" s="53">
        <f ca="1"/>
        <v>10</v>
      </c>
      <c r="O6853" s="53" t="str">
        <f ca="1"/>
        <v>1918-10</v>
      </c>
    </row>
    <row r="6854" spans="12:15" x14ac:dyDescent="0.4">
      <c r="L6854" s="56">
        <f ca="1"/>
        <v>6853</v>
      </c>
      <c r="M6854" s="53">
        <f ca="1"/>
        <v>1918</v>
      </c>
      <c r="N6854" s="53">
        <f ca="1"/>
        <v>10</v>
      </c>
      <c r="O6854" s="53" t="str">
        <f ca="1"/>
        <v>1918-10</v>
      </c>
    </row>
    <row r="6855" spans="12:15" x14ac:dyDescent="0.4">
      <c r="L6855" s="56">
        <f ca="1"/>
        <v>6854</v>
      </c>
      <c r="M6855" s="53">
        <f ca="1"/>
        <v>1918</v>
      </c>
      <c r="N6855" s="53">
        <f ca="1"/>
        <v>10</v>
      </c>
      <c r="O6855" s="53" t="str">
        <f ca="1"/>
        <v>1918-10</v>
      </c>
    </row>
    <row r="6856" spans="12:15" x14ac:dyDescent="0.4">
      <c r="L6856" s="56">
        <f ca="1"/>
        <v>6855</v>
      </c>
      <c r="M6856" s="53">
        <f ca="1"/>
        <v>1918</v>
      </c>
      <c r="N6856" s="53">
        <f ca="1"/>
        <v>10</v>
      </c>
      <c r="O6856" s="53" t="str">
        <f ca="1"/>
        <v>1918-10</v>
      </c>
    </row>
    <row r="6857" spans="12:15" x14ac:dyDescent="0.4">
      <c r="L6857" s="56">
        <f ca="1"/>
        <v>6856</v>
      </c>
      <c r="M6857" s="53">
        <f ca="1"/>
        <v>1918</v>
      </c>
      <c r="N6857" s="53">
        <f ca="1"/>
        <v>10</v>
      </c>
      <c r="O6857" s="53" t="str">
        <f ca="1"/>
        <v>1918-10</v>
      </c>
    </row>
    <row r="6858" spans="12:15" x14ac:dyDescent="0.4">
      <c r="L6858" s="56">
        <f ca="1"/>
        <v>6857</v>
      </c>
      <c r="M6858" s="53">
        <f ca="1"/>
        <v>1918</v>
      </c>
      <c r="N6858" s="53">
        <f ca="1"/>
        <v>10</v>
      </c>
      <c r="O6858" s="53" t="str">
        <f ca="1"/>
        <v>1918-10</v>
      </c>
    </row>
    <row r="6859" spans="12:15" x14ac:dyDescent="0.4">
      <c r="L6859" s="56">
        <f ca="1"/>
        <v>6858</v>
      </c>
      <c r="M6859" s="53">
        <f ca="1"/>
        <v>1918</v>
      </c>
      <c r="N6859" s="53">
        <f ca="1"/>
        <v>10</v>
      </c>
      <c r="O6859" s="53" t="str">
        <f ca="1"/>
        <v>1918-10</v>
      </c>
    </row>
    <row r="6860" spans="12:15" x14ac:dyDescent="0.4">
      <c r="L6860" s="56">
        <f ca="1"/>
        <v>6859</v>
      </c>
      <c r="M6860" s="53">
        <f ca="1"/>
        <v>1918</v>
      </c>
      <c r="N6860" s="53">
        <f ca="1"/>
        <v>10</v>
      </c>
      <c r="O6860" s="53" t="str">
        <f ca="1"/>
        <v>1918-10</v>
      </c>
    </row>
    <row r="6861" spans="12:15" x14ac:dyDescent="0.4">
      <c r="L6861" s="56">
        <f ca="1"/>
        <v>6860</v>
      </c>
      <c r="M6861" s="53">
        <f ca="1"/>
        <v>1918</v>
      </c>
      <c r="N6861" s="53">
        <f ca="1"/>
        <v>10</v>
      </c>
      <c r="O6861" s="53" t="str">
        <f ca="1"/>
        <v>1918-10</v>
      </c>
    </row>
    <row r="6862" spans="12:15" x14ac:dyDescent="0.4">
      <c r="L6862" s="56">
        <f ca="1"/>
        <v>6861</v>
      </c>
      <c r="M6862" s="53">
        <f ca="1"/>
        <v>1918</v>
      </c>
      <c r="N6862" s="53">
        <f ca="1"/>
        <v>10</v>
      </c>
      <c r="O6862" s="53" t="str">
        <f ca="1"/>
        <v>1918-10</v>
      </c>
    </row>
    <row r="6863" spans="12:15" x14ac:dyDescent="0.4">
      <c r="L6863" s="56">
        <f ca="1"/>
        <v>6862</v>
      </c>
      <c r="M6863" s="53">
        <f ca="1"/>
        <v>1918</v>
      </c>
      <c r="N6863" s="53">
        <f ca="1"/>
        <v>10</v>
      </c>
      <c r="O6863" s="53" t="str">
        <f ca="1"/>
        <v>1918-10</v>
      </c>
    </row>
    <row r="6864" spans="12:15" x14ac:dyDescent="0.4">
      <c r="L6864" s="56">
        <f ca="1"/>
        <v>6863</v>
      </c>
      <c r="M6864" s="53">
        <f ca="1"/>
        <v>1918</v>
      </c>
      <c r="N6864" s="53">
        <f ca="1"/>
        <v>10</v>
      </c>
      <c r="O6864" s="53" t="str">
        <f ca="1"/>
        <v>1918-10</v>
      </c>
    </row>
    <row r="6865" spans="12:15" x14ac:dyDescent="0.4">
      <c r="L6865" s="56">
        <f ca="1"/>
        <v>6864</v>
      </c>
      <c r="M6865" s="53">
        <f ca="1"/>
        <v>1918</v>
      </c>
      <c r="N6865" s="53">
        <f ca="1"/>
        <v>10</v>
      </c>
      <c r="O6865" s="53" t="str">
        <f ca="1"/>
        <v>1918-10</v>
      </c>
    </row>
    <row r="6866" spans="12:15" x14ac:dyDescent="0.4">
      <c r="L6866" s="56">
        <f ca="1"/>
        <v>6865</v>
      </c>
      <c r="M6866" s="53">
        <f ca="1"/>
        <v>1918</v>
      </c>
      <c r="N6866" s="53">
        <f ca="1"/>
        <v>10</v>
      </c>
      <c r="O6866" s="53" t="str">
        <f ca="1"/>
        <v>1918-10</v>
      </c>
    </row>
    <row r="6867" spans="12:15" x14ac:dyDescent="0.4">
      <c r="L6867" s="56">
        <f ca="1"/>
        <v>6866</v>
      </c>
      <c r="M6867" s="53">
        <f ca="1"/>
        <v>1918</v>
      </c>
      <c r="N6867" s="53">
        <f ca="1"/>
        <v>10</v>
      </c>
      <c r="O6867" s="53" t="str">
        <f ca="1"/>
        <v>1918-10</v>
      </c>
    </row>
    <row r="6868" spans="12:15" x14ac:dyDescent="0.4">
      <c r="L6868" s="56">
        <f ca="1"/>
        <v>6867</v>
      </c>
      <c r="M6868" s="53">
        <f ca="1"/>
        <v>1918</v>
      </c>
      <c r="N6868" s="53">
        <f ca="1"/>
        <v>10</v>
      </c>
      <c r="O6868" s="53" t="str">
        <f ca="1"/>
        <v>1918-10</v>
      </c>
    </row>
    <row r="6869" spans="12:15" x14ac:dyDescent="0.4">
      <c r="L6869" s="56">
        <f ca="1"/>
        <v>6868</v>
      </c>
      <c r="M6869" s="53">
        <f ca="1"/>
        <v>1918</v>
      </c>
      <c r="N6869" s="53">
        <f ca="1"/>
        <v>10</v>
      </c>
      <c r="O6869" s="53" t="str">
        <f ca="1"/>
        <v>1918-10</v>
      </c>
    </row>
    <row r="6870" spans="12:15" x14ac:dyDescent="0.4">
      <c r="L6870" s="56">
        <f ca="1"/>
        <v>6869</v>
      </c>
      <c r="M6870" s="53">
        <f ca="1"/>
        <v>1918</v>
      </c>
      <c r="N6870" s="53">
        <f ca="1"/>
        <v>10</v>
      </c>
      <c r="O6870" s="53" t="str">
        <f ca="1"/>
        <v>1918-10</v>
      </c>
    </row>
    <row r="6871" spans="12:15" x14ac:dyDescent="0.4">
      <c r="L6871" s="56">
        <f ca="1"/>
        <v>6870</v>
      </c>
      <c r="M6871" s="53">
        <f ca="1"/>
        <v>1918</v>
      </c>
      <c r="N6871" s="53">
        <f ca="1"/>
        <v>10</v>
      </c>
      <c r="O6871" s="53" t="str">
        <f ca="1"/>
        <v>1918-10</v>
      </c>
    </row>
    <row r="6872" spans="12:15" x14ac:dyDescent="0.4">
      <c r="L6872" s="56">
        <f ca="1"/>
        <v>6871</v>
      </c>
      <c r="M6872" s="53">
        <f ca="1"/>
        <v>1918</v>
      </c>
      <c r="N6872" s="53">
        <f ca="1"/>
        <v>10</v>
      </c>
      <c r="O6872" s="53" t="str">
        <f ca="1"/>
        <v>1918-10</v>
      </c>
    </row>
    <row r="6873" spans="12:15" x14ac:dyDescent="0.4">
      <c r="L6873" s="56">
        <f ca="1"/>
        <v>6872</v>
      </c>
      <c r="M6873" s="53">
        <f ca="1"/>
        <v>1918</v>
      </c>
      <c r="N6873" s="53">
        <f ca="1"/>
        <v>10</v>
      </c>
      <c r="O6873" s="53" t="str">
        <f ca="1"/>
        <v>1918-10</v>
      </c>
    </row>
    <row r="6874" spans="12:15" x14ac:dyDescent="0.4">
      <c r="L6874" s="56">
        <f ca="1"/>
        <v>6873</v>
      </c>
      <c r="M6874" s="53">
        <f ca="1"/>
        <v>1918</v>
      </c>
      <c r="N6874" s="53">
        <f ca="1"/>
        <v>10</v>
      </c>
      <c r="O6874" s="53" t="str">
        <f ca="1"/>
        <v>1918-10</v>
      </c>
    </row>
    <row r="6875" spans="12:15" x14ac:dyDescent="0.4">
      <c r="L6875" s="56">
        <f ca="1"/>
        <v>6874</v>
      </c>
      <c r="M6875" s="53">
        <f ca="1"/>
        <v>1918</v>
      </c>
      <c r="N6875" s="53">
        <f ca="1"/>
        <v>10</v>
      </c>
      <c r="O6875" s="53" t="str">
        <f ca="1"/>
        <v>1918-10</v>
      </c>
    </row>
    <row r="6876" spans="12:15" x14ac:dyDescent="0.4">
      <c r="L6876" s="56">
        <f ca="1"/>
        <v>6875</v>
      </c>
      <c r="M6876" s="53">
        <f ca="1"/>
        <v>1918</v>
      </c>
      <c r="N6876" s="53">
        <f ca="1"/>
        <v>10</v>
      </c>
      <c r="O6876" s="53" t="str">
        <f ca="1"/>
        <v>1918-10</v>
      </c>
    </row>
    <row r="6877" spans="12:15" x14ac:dyDescent="0.4">
      <c r="L6877" s="56">
        <f ca="1"/>
        <v>6876</v>
      </c>
      <c r="M6877" s="53">
        <f ca="1"/>
        <v>1918</v>
      </c>
      <c r="N6877" s="53">
        <f ca="1"/>
        <v>10</v>
      </c>
      <c r="O6877" s="53" t="str">
        <f ca="1"/>
        <v>1918-10</v>
      </c>
    </row>
    <row r="6878" spans="12:15" x14ac:dyDescent="0.4">
      <c r="L6878" s="56">
        <f ca="1"/>
        <v>6877</v>
      </c>
      <c r="M6878" s="53">
        <f ca="1"/>
        <v>1918</v>
      </c>
      <c r="N6878" s="53">
        <f ca="1"/>
        <v>10</v>
      </c>
      <c r="O6878" s="53" t="str">
        <f ca="1"/>
        <v>1918-10</v>
      </c>
    </row>
    <row r="6879" spans="12:15" x14ac:dyDescent="0.4">
      <c r="L6879" s="56">
        <f ca="1"/>
        <v>6878</v>
      </c>
      <c r="M6879" s="53">
        <f ca="1"/>
        <v>1918</v>
      </c>
      <c r="N6879" s="53">
        <f ca="1"/>
        <v>10</v>
      </c>
      <c r="O6879" s="53" t="str">
        <f ca="1"/>
        <v>1918-10</v>
      </c>
    </row>
    <row r="6880" spans="12:15" x14ac:dyDescent="0.4">
      <c r="L6880" s="56">
        <f ca="1"/>
        <v>6879</v>
      </c>
      <c r="M6880" s="53">
        <f ca="1"/>
        <v>1918</v>
      </c>
      <c r="N6880" s="53">
        <f ca="1"/>
        <v>10</v>
      </c>
      <c r="O6880" s="53" t="str">
        <f ca="1"/>
        <v>1918-10</v>
      </c>
    </row>
    <row r="6881" spans="12:15" x14ac:dyDescent="0.4">
      <c r="L6881" s="56">
        <f ca="1"/>
        <v>6880</v>
      </c>
      <c r="M6881" s="53">
        <f ca="1"/>
        <v>1918</v>
      </c>
      <c r="N6881" s="53">
        <f ca="1"/>
        <v>11</v>
      </c>
      <c r="O6881" s="53" t="str">
        <f ca="1"/>
        <v>1918-11</v>
      </c>
    </row>
    <row r="6882" spans="12:15" x14ac:dyDescent="0.4">
      <c r="L6882" s="56">
        <f ca="1"/>
        <v>6881</v>
      </c>
      <c r="M6882" s="53">
        <f ca="1"/>
        <v>1918</v>
      </c>
      <c r="N6882" s="53">
        <f ca="1"/>
        <v>11</v>
      </c>
      <c r="O6882" s="53" t="str">
        <f ca="1"/>
        <v>1918-11</v>
      </c>
    </row>
    <row r="6883" spans="12:15" x14ac:dyDescent="0.4">
      <c r="L6883" s="56">
        <f ca="1"/>
        <v>6882</v>
      </c>
      <c r="M6883" s="53">
        <f ca="1"/>
        <v>1918</v>
      </c>
      <c r="N6883" s="53">
        <f ca="1"/>
        <v>11</v>
      </c>
      <c r="O6883" s="53" t="str">
        <f ca="1"/>
        <v>1918-11</v>
      </c>
    </row>
    <row r="6884" spans="12:15" x14ac:dyDescent="0.4">
      <c r="L6884" s="56">
        <f ca="1"/>
        <v>6883</v>
      </c>
      <c r="M6884" s="53">
        <f ca="1"/>
        <v>1918</v>
      </c>
      <c r="N6884" s="53">
        <f ca="1"/>
        <v>11</v>
      </c>
      <c r="O6884" s="53" t="str">
        <f ca="1"/>
        <v>1918-11</v>
      </c>
    </row>
    <row r="6885" spans="12:15" x14ac:dyDescent="0.4">
      <c r="L6885" s="56">
        <f ca="1"/>
        <v>6884</v>
      </c>
      <c r="M6885" s="53">
        <f ca="1"/>
        <v>1918</v>
      </c>
      <c r="N6885" s="53">
        <f ca="1"/>
        <v>11</v>
      </c>
      <c r="O6885" s="53" t="str">
        <f ca="1"/>
        <v>1918-11</v>
      </c>
    </row>
    <row r="6886" spans="12:15" x14ac:dyDescent="0.4">
      <c r="L6886" s="56">
        <f ca="1"/>
        <v>6885</v>
      </c>
      <c r="M6886" s="53">
        <f ca="1"/>
        <v>1918</v>
      </c>
      <c r="N6886" s="53">
        <f ca="1"/>
        <v>11</v>
      </c>
      <c r="O6886" s="53" t="str">
        <f ca="1"/>
        <v>1918-11</v>
      </c>
    </row>
    <row r="6887" spans="12:15" x14ac:dyDescent="0.4">
      <c r="L6887" s="56">
        <f ca="1"/>
        <v>6886</v>
      </c>
      <c r="M6887" s="53">
        <f ca="1"/>
        <v>1918</v>
      </c>
      <c r="N6887" s="53">
        <f ca="1"/>
        <v>11</v>
      </c>
      <c r="O6887" s="53" t="str">
        <f ca="1"/>
        <v>1918-11</v>
      </c>
    </row>
    <row r="6888" spans="12:15" x14ac:dyDescent="0.4">
      <c r="L6888" s="56">
        <f ca="1"/>
        <v>6887</v>
      </c>
      <c r="M6888" s="53">
        <f ca="1"/>
        <v>1918</v>
      </c>
      <c r="N6888" s="53">
        <f ca="1"/>
        <v>11</v>
      </c>
      <c r="O6888" s="53" t="str">
        <f ca="1"/>
        <v>1918-11</v>
      </c>
    </row>
    <row r="6889" spans="12:15" x14ac:dyDescent="0.4">
      <c r="L6889" s="56">
        <f ca="1"/>
        <v>6888</v>
      </c>
      <c r="M6889" s="53">
        <f ca="1"/>
        <v>1918</v>
      </c>
      <c r="N6889" s="53">
        <f ca="1"/>
        <v>11</v>
      </c>
      <c r="O6889" s="53" t="str">
        <f ca="1"/>
        <v>1918-11</v>
      </c>
    </row>
    <row r="6890" spans="12:15" x14ac:dyDescent="0.4">
      <c r="L6890" s="56">
        <f ca="1"/>
        <v>6889</v>
      </c>
      <c r="M6890" s="53">
        <f ca="1"/>
        <v>1918</v>
      </c>
      <c r="N6890" s="53">
        <f ca="1"/>
        <v>11</v>
      </c>
      <c r="O6890" s="53" t="str">
        <f ca="1"/>
        <v>1918-11</v>
      </c>
    </row>
    <row r="6891" spans="12:15" x14ac:dyDescent="0.4">
      <c r="L6891" s="56">
        <f ca="1"/>
        <v>6890</v>
      </c>
      <c r="M6891" s="53">
        <f ca="1"/>
        <v>1918</v>
      </c>
      <c r="N6891" s="53">
        <f ca="1"/>
        <v>11</v>
      </c>
      <c r="O6891" s="53" t="str">
        <f ca="1"/>
        <v>1918-11</v>
      </c>
    </row>
    <row r="6892" spans="12:15" x14ac:dyDescent="0.4">
      <c r="L6892" s="56">
        <f ca="1"/>
        <v>6891</v>
      </c>
      <c r="M6892" s="53">
        <f ca="1"/>
        <v>1918</v>
      </c>
      <c r="N6892" s="53">
        <f ca="1"/>
        <v>11</v>
      </c>
      <c r="O6892" s="53" t="str">
        <f ca="1"/>
        <v>1918-11</v>
      </c>
    </row>
    <row r="6893" spans="12:15" x14ac:dyDescent="0.4">
      <c r="L6893" s="56">
        <f ca="1"/>
        <v>6892</v>
      </c>
      <c r="M6893" s="53">
        <f ca="1"/>
        <v>1918</v>
      </c>
      <c r="N6893" s="53">
        <f ca="1"/>
        <v>11</v>
      </c>
      <c r="O6893" s="53" t="str">
        <f ca="1"/>
        <v>1918-11</v>
      </c>
    </row>
    <row r="6894" spans="12:15" x14ac:dyDescent="0.4">
      <c r="L6894" s="56">
        <f ca="1"/>
        <v>6893</v>
      </c>
      <c r="M6894" s="53">
        <f ca="1"/>
        <v>1918</v>
      </c>
      <c r="N6894" s="53">
        <f ca="1"/>
        <v>11</v>
      </c>
      <c r="O6894" s="53" t="str">
        <f ca="1"/>
        <v>1918-11</v>
      </c>
    </row>
    <row r="6895" spans="12:15" x14ac:dyDescent="0.4">
      <c r="L6895" s="56">
        <f ca="1"/>
        <v>6894</v>
      </c>
      <c r="M6895" s="53">
        <f ca="1"/>
        <v>1918</v>
      </c>
      <c r="N6895" s="53">
        <f ca="1"/>
        <v>11</v>
      </c>
      <c r="O6895" s="53" t="str">
        <f ca="1"/>
        <v>1918-11</v>
      </c>
    </row>
    <row r="6896" spans="12:15" x14ac:dyDescent="0.4">
      <c r="L6896" s="56">
        <f ca="1"/>
        <v>6895</v>
      </c>
      <c r="M6896" s="53">
        <f ca="1"/>
        <v>1918</v>
      </c>
      <c r="N6896" s="53">
        <f ca="1"/>
        <v>11</v>
      </c>
      <c r="O6896" s="53" t="str">
        <f ca="1"/>
        <v>1918-11</v>
      </c>
    </row>
    <row r="6897" spans="12:15" x14ac:dyDescent="0.4">
      <c r="L6897" s="56">
        <f ca="1"/>
        <v>6896</v>
      </c>
      <c r="M6897" s="53">
        <f ca="1"/>
        <v>1918</v>
      </c>
      <c r="N6897" s="53">
        <f ca="1"/>
        <v>11</v>
      </c>
      <c r="O6897" s="53" t="str">
        <f ca="1"/>
        <v>1918-11</v>
      </c>
    </row>
    <row r="6898" spans="12:15" x14ac:dyDescent="0.4">
      <c r="L6898" s="56">
        <f ca="1"/>
        <v>6897</v>
      </c>
      <c r="M6898" s="53">
        <f ca="1"/>
        <v>1918</v>
      </c>
      <c r="N6898" s="53">
        <f ca="1"/>
        <v>11</v>
      </c>
      <c r="O6898" s="53" t="str">
        <f ca="1"/>
        <v>1918-11</v>
      </c>
    </row>
    <row r="6899" spans="12:15" x14ac:dyDescent="0.4">
      <c r="L6899" s="56">
        <f ca="1"/>
        <v>6898</v>
      </c>
      <c r="M6899" s="53">
        <f ca="1"/>
        <v>1918</v>
      </c>
      <c r="N6899" s="53">
        <f ca="1"/>
        <v>11</v>
      </c>
      <c r="O6899" s="53" t="str">
        <f ca="1"/>
        <v>1918-11</v>
      </c>
    </row>
    <row r="6900" spans="12:15" x14ac:dyDescent="0.4">
      <c r="L6900" s="56">
        <f ca="1"/>
        <v>6899</v>
      </c>
      <c r="M6900" s="53">
        <f ca="1"/>
        <v>1918</v>
      </c>
      <c r="N6900" s="53">
        <f ca="1"/>
        <v>11</v>
      </c>
      <c r="O6900" s="53" t="str">
        <f ca="1"/>
        <v>1918-11</v>
      </c>
    </row>
    <row r="6901" spans="12:15" x14ac:dyDescent="0.4">
      <c r="L6901" s="56">
        <f ca="1"/>
        <v>6900</v>
      </c>
      <c r="M6901" s="53">
        <f ca="1"/>
        <v>1918</v>
      </c>
      <c r="N6901" s="53">
        <f ca="1"/>
        <v>11</v>
      </c>
      <c r="O6901" s="53" t="str">
        <f ca="1"/>
        <v>1918-11</v>
      </c>
    </row>
    <row r="6902" spans="12:15" x14ac:dyDescent="0.4">
      <c r="L6902" s="56">
        <f ca="1"/>
        <v>6901</v>
      </c>
      <c r="M6902" s="53">
        <f ca="1"/>
        <v>1918</v>
      </c>
      <c r="N6902" s="53">
        <f ca="1"/>
        <v>11</v>
      </c>
      <c r="O6902" s="53" t="str">
        <f ca="1"/>
        <v>1918-11</v>
      </c>
    </row>
    <row r="6903" spans="12:15" x14ac:dyDescent="0.4">
      <c r="L6903" s="56">
        <f ca="1"/>
        <v>6902</v>
      </c>
      <c r="M6903" s="53">
        <f ca="1"/>
        <v>1918</v>
      </c>
      <c r="N6903" s="53">
        <f ca="1"/>
        <v>11</v>
      </c>
      <c r="O6903" s="53" t="str">
        <f ca="1"/>
        <v>1918-11</v>
      </c>
    </row>
    <row r="6904" spans="12:15" x14ac:dyDescent="0.4">
      <c r="L6904" s="56">
        <f ca="1"/>
        <v>6903</v>
      </c>
      <c r="M6904" s="53">
        <f ca="1"/>
        <v>1918</v>
      </c>
      <c r="N6904" s="53">
        <f ca="1"/>
        <v>11</v>
      </c>
      <c r="O6904" s="53" t="str">
        <f ca="1"/>
        <v>1918-11</v>
      </c>
    </row>
    <row r="6905" spans="12:15" x14ac:dyDescent="0.4">
      <c r="L6905" s="56">
        <f ca="1"/>
        <v>6904</v>
      </c>
      <c r="M6905" s="53">
        <f ca="1"/>
        <v>1918</v>
      </c>
      <c r="N6905" s="53">
        <f ca="1"/>
        <v>11</v>
      </c>
      <c r="O6905" s="53" t="str">
        <f ca="1"/>
        <v>1918-11</v>
      </c>
    </row>
    <row r="6906" spans="12:15" x14ac:dyDescent="0.4">
      <c r="L6906" s="56">
        <f ca="1"/>
        <v>6905</v>
      </c>
      <c r="M6906" s="53">
        <f ca="1"/>
        <v>1918</v>
      </c>
      <c r="N6906" s="53">
        <f ca="1"/>
        <v>11</v>
      </c>
      <c r="O6906" s="53" t="str">
        <f ca="1"/>
        <v>1918-11</v>
      </c>
    </row>
    <row r="6907" spans="12:15" x14ac:dyDescent="0.4">
      <c r="L6907" s="56">
        <f ca="1"/>
        <v>6906</v>
      </c>
      <c r="M6907" s="53">
        <f ca="1"/>
        <v>1918</v>
      </c>
      <c r="N6907" s="53">
        <f ca="1"/>
        <v>11</v>
      </c>
      <c r="O6907" s="53" t="str">
        <f ca="1"/>
        <v>1918-11</v>
      </c>
    </row>
    <row r="6908" spans="12:15" x14ac:dyDescent="0.4">
      <c r="L6908" s="56">
        <f ca="1"/>
        <v>6907</v>
      </c>
      <c r="M6908" s="53">
        <f ca="1"/>
        <v>1918</v>
      </c>
      <c r="N6908" s="53">
        <f ca="1"/>
        <v>11</v>
      </c>
      <c r="O6908" s="53" t="str">
        <f ca="1"/>
        <v>1918-11</v>
      </c>
    </row>
    <row r="6909" spans="12:15" x14ac:dyDescent="0.4">
      <c r="L6909" s="56">
        <f ca="1"/>
        <v>6908</v>
      </c>
      <c r="M6909" s="53">
        <f ca="1"/>
        <v>1918</v>
      </c>
      <c r="N6909" s="53">
        <f ca="1"/>
        <v>11</v>
      </c>
      <c r="O6909" s="53" t="str">
        <f ca="1"/>
        <v>1918-11</v>
      </c>
    </row>
    <row r="6910" spans="12:15" x14ac:dyDescent="0.4">
      <c r="L6910" s="56">
        <f ca="1"/>
        <v>6909</v>
      </c>
      <c r="M6910" s="53">
        <f ca="1"/>
        <v>1918</v>
      </c>
      <c r="N6910" s="53">
        <f ca="1"/>
        <v>11</v>
      </c>
      <c r="O6910" s="53" t="str">
        <f ca="1"/>
        <v>1918-11</v>
      </c>
    </row>
    <row r="6911" spans="12:15" x14ac:dyDescent="0.4">
      <c r="L6911" s="56">
        <f ca="1"/>
        <v>6910</v>
      </c>
      <c r="M6911" s="53">
        <f ca="1"/>
        <v>1918</v>
      </c>
      <c r="N6911" s="53">
        <f ca="1"/>
        <v>12</v>
      </c>
      <c r="O6911" s="53" t="str">
        <f ca="1"/>
        <v>1918-12</v>
      </c>
    </row>
    <row r="6912" spans="12:15" x14ac:dyDescent="0.4">
      <c r="L6912" s="56">
        <f ca="1"/>
        <v>6911</v>
      </c>
      <c r="M6912" s="53">
        <f ca="1"/>
        <v>1918</v>
      </c>
      <c r="N6912" s="53">
        <f ca="1"/>
        <v>12</v>
      </c>
      <c r="O6912" s="53" t="str">
        <f ca="1"/>
        <v>1918-12</v>
      </c>
    </row>
    <row r="6913" spans="12:15" x14ac:dyDescent="0.4">
      <c r="L6913" s="56">
        <f ca="1"/>
        <v>6912</v>
      </c>
      <c r="M6913" s="53">
        <f ca="1"/>
        <v>1918</v>
      </c>
      <c r="N6913" s="53">
        <f ca="1"/>
        <v>12</v>
      </c>
      <c r="O6913" s="53" t="str">
        <f ca="1"/>
        <v>1918-12</v>
      </c>
    </row>
    <row r="6914" spans="12:15" x14ac:dyDescent="0.4">
      <c r="L6914" s="56">
        <f ca="1"/>
        <v>6913</v>
      </c>
      <c r="M6914" s="53">
        <f ca="1"/>
        <v>1918</v>
      </c>
      <c r="N6914" s="53">
        <f ca="1"/>
        <v>12</v>
      </c>
      <c r="O6914" s="53" t="str">
        <f ca="1"/>
        <v>1918-12</v>
      </c>
    </row>
    <row r="6915" spans="12:15" x14ac:dyDescent="0.4">
      <c r="L6915" s="56">
        <f ca="1"/>
        <v>6914</v>
      </c>
      <c r="M6915" s="53">
        <f ca="1"/>
        <v>1918</v>
      </c>
      <c r="N6915" s="53">
        <f ca="1"/>
        <v>12</v>
      </c>
      <c r="O6915" s="53" t="str">
        <f ca="1"/>
        <v>1918-12</v>
      </c>
    </row>
    <row r="6916" spans="12:15" x14ac:dyDescent="0.4">
      <c r="L6916" s="56">
        <f ca="1"/>
        <v>6915</v>
      </c>
      <c r="M6916" s="53">
        <f ca="1"/>
        <v>1918</v>
      </c>
      <c r="N6916" s="53">
        <f ca="1"/>
        <v>12</v>
      </c>
      <c r="O6916" s="53" t="str">
        <f ca="1"/>
        <v>1918-12</v>
      </c>
    </row>
    <row r="6917" spans="12:15" x14ac:dyDescent="0.4">
      <c r="L6917" s="56">
        <f ca="1"/>
        <v>6916</v>
      </c>
      <c r="M6917" s="53">
        <f ca="1"/>
        <v>1918</v>
      </c>
      <c r="N6917" s="53">
        <f ca="1"/>
        <v>12</v>
      </c>
      <c r="O6917" s="53" t="str">
        <f ca="1"/>
        <v>1918-12</v>
      </c>
    </row>
    <row r="6918" spans="12:15" x14ac:dyDescent="0.4">
      <c r="L6918" s="56">
        <f ca="1"/>
        <v>6917</v>
      </c>
      <c r="M6918" s="53">
        <f ca="1"/>
        <v>1918</v>
      </c>
      <c r="N6918" s="53">
        <f ca="1"/>
        <v>12</v>
      </c>
      <c r="O6918" s="53" t="str">
        <f ca="1"/>
        <v>1918-12</v>
      </c>
    </row>
    <row r="6919" spans="12:15" x14ac:dyDescent="0.4">
      <c r="L6919" s="56">
        <f ca="1"/>
        <v>6918</v>
      </c>
      <c r="M6919" s="53">
        <f ca="1"/>
        <v>1918</v>
      </c>
      <c r="N6919" s="53">
        <f ca="1"/>
        <v>12</v>
      </c>
      <c r="O6919" s="53" t="str">
        <f ca="1"/>
        <v>1918-12</v>
      </c>
    </row>
    <row r="6920" spans="12:15" x14ac:dyDescent="0.4">
      <c r="L6920" s="56">
        <f ca="1"/>
        <v>6919</v>
      </c>
      <c r="M6920" s="53">
        <f ca="1"/>
        <v>1918</v>
      </c>
      <c r="N6920" s="53">
        <f ca="1"/>
        <v>12</v>
      </c>
      <c r="O6920" s="53" t="str">
        <f ca="1"/>
        <v>1918-12</v>
      </c>
    </row>
    <row r="6921" spans="12:15" x14ac:dyDescent="0.4">
      <c r="L6921" s="56">
        <f ca="1"/>
        <v>6920</v>
      </c>
      <c r="M6921" s="53">
        <f ca="1"/>
        <v>1918</v>
      </c>
      <c r="N6921" s="53">
        <f ca="1"/>
        <v>12</v>
      </c>
      <c r="O6921" s="53" t="str">
        <f ca="1"/>
        <v>1918-12</v>
      </c>
    </row>
    <row r="6922" spans="12:15" x14ac:dyDescent="0.4">
      <c r="L6922" s="56">
        <f ca="1"/>
        <v>6921</v>
      </c>
      <c r="M6922" s="53">
        <f ca="1"/>
        <v>1918</v>
      </c>
      <c r="N6922" s="53">
        <f ca="1"/>
        <v>12</v>
      </c>
      <c r="O6922" s="53" t="str">
        <f ca="1"/>
        <v>1918-12</v>
      </c>
    </row>
    <row r="6923" spans="12:15" x14ac:dyDescent="0.4">
      <c r="L6923" s="56">
        <f ca="1"/>
        <v>6922</v>
      </c>
      <c r="M6923" s="53">
        <f ca="1"/>
        <v>1918</v>
      </c>
      <c r="N6923" s="53">
        <f ca="1"/>
        <v>12</v>
      </c>
      <c r="O6923" s="53" t="str">
        <f ca="1"/>
        <v>1918-12</v>
      </c>
    </row>
    <row r="6924" spans="12:15" x14ac:dyDescent="0.4">
      <c r="L6924" s="56">
        <f ca="1"/>
        <v>6923</v>
      </c>
      <c r="M6924" s="53">
        <f ca="1"/>
        <v>1918</v>
      </c>
      <c r="N6924" s="53">
        <f ca="1"/>
        <v>12</v>
      </c>
      <c r="O6924" s="53" t="str">
        <f ca="1"/>
        <v>1918-12</v>
      </c>
    </row>
    <row r="6925" spans="12:15" x14ac:dyDescent="0.4">
      <c r="L6925" s="56">
        <f ca="1"/>
        <v>6924</v>
      </c>
      <c r="M6925" s="53">
        <f ca="1"/>
        <v>1918</v>
      </c>
      <c r="N6925" s="53">
        <f ca="1"/>
        <v>12</v>
      </c>
      <c r="O6925" s="53" t="str">
        <f ca="1"/>
        <v>1918-12</v>
      </c>
    </row>
    <row r="6926" spans="12:15" x14ac:dyDescent="0.4">
      <c r="L6926" s="56">
        <f ca="1"/>
        <v>6925</v>
      </c>
      <c r="M6926" s="53">
        <f ca="1"/>
        <v>1918</v>
      </c>
      <c r="N6926" s="53">
        <f ca="1"/>
        <v>12</v>
      </c>
      <c r="O6926" s="53" t="str">
        <f ca="1"/>
        <v>1918-12</v>
      </c>
    </row>
    <row r="6927" spans="12:15" x14ac:dyDescent="0.4">
      <c r="L6927" s="56">
        <f ca="1"/>
        <v>6926</v>
      </c>
      <c r="M6927" s="53">
        <f ca="1"/>
        <v>1918</v>
      </c>
      <c r="N6927" s="53">
        <f ca="1"/>
        <v>12</v>
      </c>
      <c r="O6927" s="53" t="str">
        <f ca="1"/>
        <v>1918-12</v>
      </c>
    </row>
    <row r="6928" spans="12:15" x14ac:dyDescent="0.4">
      <c r="L6928" s="56">
        <f ca="1"/>
        <v>6927</v>
      </c>
      <c r="M6928" s="53">
        <f ca="1"/>
        <v>1918</v>
      </c>
      <c r="N6928" s="53">
        <f ca="1"/>
        <v>12</v>
      </c>
      <c r="O6928" s="53" t="str">
        <f ca="1"/>
        <v>1918-12</v>
      </c>
    </row>
    <row r="6929" spans="12:15" x14ac:dyDescent="0.4">
      <c r="L6929" s="56">
        <f ca="1"/>
        <v>6928</v>
      </c>
      <c r="M6929" s="53">
        <f ca="1"/>
        <v>1918</v>
      </c>
      <c r="N6929" s="53">
        <f ca="1"/>
        <v>12</v>
      </c>
      <c r="O6929" s="53" t="str">
        <f ca="1"/>
        <v>1918-12</v>
      </c>
    </row>
    <row r="6930" spans="12:15" x14ac:dyDescent="0.4">
      <c r="L6930" s="56">
        <f ca="1"/>
        <v>6929</v>
      </c>
      <c r="M6930" s="53">
        <f ca="1"/>
        <v>1918</v>
      </c>
      <c r="N6930" s="53">
        <f ca="1"/>
        <v>12</v>
      </c>
      <c r="O6930" s="53" t="str">
        <f ca="1"/>
        <v>1918-12</v>
      </c>
    </row>
    <row r="6931" spans="12:15" x14ac:dyDescent="0.4">
      <c r="L6931" s="56">
        <f ca="1"/>
        <v>6930</v>
      </c>
      <c r="M6931" s="53">
        <f ca="1"/>
        <v>1918</v>
      </c>
      <c r="N6931" s="53">
        <f ca="1"/>
        <v>12</v>
      </c>
      <c r="O6931" s="53" t="str">
        <f ca="1"/>
        <v>1918-12</v>
      </c>
    </row>
    <row r="6932" spans="12:15" x14ac:dyDescent="0.4">
      <c r="L6932" s="56">
        <f ca="1"/>
        <v>6931</v>
      </c>
      <c r="M6932" s="53">
        <f ca="1"/>
        <v>1918</v>
      </c>
      <c r="N6932" s="53">
        <f ca="1"/>
        <v>12</v>
      </c>
      <c r="O6932" s="53" t="str">
        <f ca="1"/>
        <v>1918-12</v>
      </c>
    </row>
    <row r="6933" spans="12:15" x14ac:dyDescent="0.4">
      <c r="L6933" s="56">
        <f ca="1"/>
        <v>6932</v>
      </c>
      <c r="M6933" s="53">
        <f ca="1"/>
        <v>1918</v>
      </c>
      <c r="N6933" s="53">
        <f ca="1"/>
        <v>12</v>
      </c>
      <c r="O6933" s="53" t="str">
        <f ca="1"/>
        <v>1918-12</v>
      </c>
    </row>
    <row r="6934" spans="12:15" x14ac:dyDescent="0.4">
      <c r="L6934" s="56">
        <f ca="1"/>
        <v>6933</v>
      </c>
      <c r="M6934" s="53">
        <f ca="1"/>
        <v>1918</v>
      </c>
      <c r="N6934" s="53">
        <f ca="1"/>
        <v>12</v>
      </c>
      <c r="O6934" s="53" t="str">
        <f ca="1"/>
        <v>1918-12</v>
      </c>
    </row>
    <row r="6935" spans="12:15" x14ac:dyDescent="0.4">
      <c r="L6935" s="56">
        <f ca="1"/>
        <v>6934</v>
      </c>
      <c r="M6935" s="53">
        <f ca="1"/>
        <v>1918</v>
      </c>
      <c r="N6935" s="53">
        <f ca="1"/>
        <v>12</v>
      </c>
      <c r="O6935" s="53" t="str">
        <f ca="1"/>
        <v>1918-12</v>
      </c>
    </row>
    <row r="6936" spans="12:15" x14ac:dyDescent="0.4">
      <c r="L6936" s="56">
        <f ca="1"/>
        <v>6935</v>
      </c>
      <c r="M6936" s="53">
        <f ca="1"/>
        <v>1918</v>
      </c>
      <c r="N6936" s="53">
        <f ca="1"/>
        <v>12</v>
      </c>
      <c r="O6936" s="53" t="str">
        <f ca="1"/>
        <v>1918-12</v>
      </c>
    </row>
    <row r="6937" spans="12:15" x14ac:dyDescent="0.4">
      <c r="L6937" s="56">
        <f ca="1"/>
        <v>6936</v>
      </c>
      <c r="M6937" s="53">
        <f ca="1"/>
        <v>1918</v>
      </c>
      <c r="N6937" s="53">
        <f ca="1"/>
        <v>12</v>
      </c>
      <c r="O6937" s="53" t="str">
        <f ca="1"/>
        <v>1918-12</v>
      </c>
    </row>
    <row r="6938" spans="12:15" x14ac:dyDescent="0.4">
      <c r="L6938" s="56">
        <f ca="1"/>
        <v>6937</v>
      </c>
      <c r="M6938" s="53">
        <f ca="1"/>
        <v>1918</v>
      </c>
      <c r="N6938" s="53">
        <f ca="1"/>
        <v>12</v>
      </c>
      <c r="O6938" s="53" t="str">
        <f ca="1"/>
        <v>1918-12</v>
      </c>
    </row>
    <row r="6939" spans="12:15" x14ac:dyDescent="0.4">
      <c r="L6939" s="56">
        <f ca="1"/>
        <v>6938</v>
      </c>
      <c r="M6939" s="53">
        <f ca="1"/>
        <v>1918</v>
      </c>
      <c r="N6939" s="53">
        <f ca="1"/>
        <v>12</v>
      </c>
      <c r="O6939" s="53" t="str">
        <f ca="1"/>
        <v>1918-12</v>
      </c>
    </row>
    <row r="6940" spans="12:15" x14ac:dyDescent="0.4">
      <c r="L6940" s="56">
        <f ca="1"/>
        <v>6939</v>
      </c>
      <c r="M6940" s="53">
        <f ca="1"/>
        <v>1918</v>
      </c>
      <c r="N6940" s="53">
        <f ca="1"/>
        <v>12</v>
      </c>
      <c r="O6940" s="53" t="str">
        <f ca="1"/>
        <v>1918-12</v>
      </c>
    </row>
    <row r="6941" spans="12:15" x14ac:dyDescent="0.4">
      <c r="L6941" s="56">
        <f ca="1"/>
        <v>6940</v>
      </c>
      <c r="M6941" s="53">
        <f ca="1"/>
        <v>1918</v>
      </c>
      <c r="N6941" s="53">
        <f ca="1"/>
        <v>12</v>
      </c>
      <c r="O6941" s="53" t="str">
        <f ca="1"/>
        <v>1918-12</v>
      </c>
    </row>
    <row r="6942" spans="12:15" x14ac:dyDescent="0.4">
      <c r="L6942" s="56">
        <f ca="1"/>
        <v>6941</v>
      </c>
      <c r="M6942" s="53">
        <f ca="1"/>
        <v>1919</v>
      </c>
      <c r="N6942" s="53">
        <f ca="1"/>
        <v>1</v>
      </c>
      <c r="O6942" s="53" t="str">
        <f ca="1"/>
        <v>1919-01</v>
      </c>
    </row>
    <row r="6943" spans="12:15" x14ac:dyDescent="0.4">
      <c r="L6943" s="56">
        <f ca="1"/>
        <v>6942</v>
      </c>
      <c r="M6943" s="53">
        <f ca="1"/>
        <v>1919</v>
      </c>
      <c r="N6943" s="53">
        <f ca="1"/>
        <v>1</v>
      </c>
      <c r="O6943" s="53" t="str">
        <f ca="1"/>
        <v>1919-01</v>
      </c>
    </row>
    <row r="6944" spans="12:15" x14ac:dyDescent="0.4">
      <c r="L6944" s="56">
        <f ca="1"/>
        <v>6943</v>
      </c>
      <c r="M6944" s="53">
        <f ca="1"/>
        <v>1919</v>
      </c>
      <c r="N6944" s="53">
        <f ca="1"/>
        <v>1</v>
      </c>
      <c r="O6944" s="53" t="str">
        <f ca="1"/>
        <v>1919-01</v>
      </c>
    </row>
    <row r="6945" spans="12:15" x14ac:dyDescent="0.4">
      <c r="L6945" s="56">
        <f ca="1"/>
        <v>6944</v>
      </c>
      <c r="M6945" s="53">
        <f ca="1"/>
        <v>1919</v>
      </c>
      <c r="N6945" s="53">
        <f ca="1"/>
        <v>1</v>
      </c>
      <c r="O6945" s="53" t="str">
        <f ca="1"/>
        <v>1919-01</v>
      </c>
    </row>
    <row r="6946" spans="12:15" x14ac:dyDescent="0.4">
      <c r="L6946" s="56">
        <f ca="1"/>
        <v>6945</v>
      </c>
      <c r="M6946" s="53">
        <f ca="1"/>
        <v>1919</v>
      </c>
      <c r="N6946" s="53">
        <f ca="1"/>
        <v>1</v>
      </c>
      <c r="O6946" s="53" t="str">
        <f ca="1"/>
        <v>1919-01</v>
      </c>
    </row>
    <row r="6947" spans="12:15" x14ac:dyDescent="0.4">
      <c r="L6947" s="56">
        <f ca="1"/>
        <v>6946</v>
      </c>
      <c r="M6947" s="53">
        <f ca="1"/>
        <v>1919</v>
      </c>
      <c r="N6947" s="53">
        <f ca="1"/>
        <v>1</v>
      </c>
      <c r="O6947" s="53" t="str">
        <f ca="1"/>
        <v>1919-01</v>
      </c>
    </row>
    <row r="6948" spans="12:15" x14ac:dyDescent="0.4">
      <c r="L6948" s="56">
        <f ca="1"/>
        <v>6947</v>
      </c>
      <c r="M6948" s="53">
        <f ca="1"/>
        <v>1919</v>
      </c>
      <c r="N6948" s="53">
        <f ca="1"/>
        <v>1</v>
      </c>
      <c r="O6948" s="53" t="str">
        <f ca="1"/>
        <v>1919-01</v>
      </c>
    </row>
    <row r="6949" spans="12:15" x14ac:dyDescent="0.4">
      <c r="L6949" s="56">
        <f ca="1"/>
        <v>6948</v>
      </c>
      <c r="M6949" s="53">
        <f ca="1"/>
        <v>1919</v>
      </c>
      <c r="N6949" s="53">
        <f ca="1"/>
        <v>1</v>
      </c>
      <c r="O6949" s="53" t="str">
        <f ca="1"/>
        <v>1919-01</v>
      </c>
    </row>
    <row r="6950" spans="12:15" x14ac:dyDescent="0.4">
      <c r="L6950" s="56">
        <f ca="1"/>
        <v>6949</v>
      </c>
      <c r="M6950" s="53">
        <f ca="1"/>
        <v>1919</v>
      </c>
      <c r="N6950" s="53">
        <f ca="1"/>
        <v>1</v>
      </c>
      <c r="O6950" s="53" t="str">
        <f ca="1"/>
        <v>1919-01</v>
      </c>
    </row>
    <row r="6951" spans="12:15" x14ac:dyDescent="0.4">
      <c r="L6951" s="56">
        <f ca="1"/>
        <v>6950</v>
      </c>
      <c r="M6951" s="53">
        <f ca="1"/>
        <v>1919</v>
      </c>
      <c r="N6951" s="53">
        <f ca="1"/>
        <v>1</v>
      </c>
      <c r="O6951" s="53" t="str">
        <f ca="1"/>
        <v>1919-01</v>
      </c>
    </row>
    <row r="6952" spans="12:15" x14ac:dyDescent="0.4">
      <c r="L6952" s="56">
        <f ca="1"/>
        <v>6951</v>
      </c>
      <c r="M6952" s="53">
        <f ca="1"/>
        <v>1919</v>
      </c>
      <c r="N6952" s="53">
        <f ca="1"/>
        <v>1</v>
      </c>
      <c r="O6952" s="53" t="str">
        <f ca="1"/>
        <v>1919-01</v>
      </c>
    </row>
    <row r="6953" spans="12:15" x14ac:dyDescent="0.4">
      <c r="L6953" s="56">
        <f ca="1"/>
        <v>6952</v>
      </c>
      <c r="M6953" s="53">
        <f ca="1"/>
        <v>1919</v>
      </c>
      <c r="N6953" s="53">
        <f ca="1"/>
        <v>1</v>
      </c>
      <c r="O6953" s="53" t="str">
        <f ca="1"/>
        <v>1919-01</v>
      </c>
    </row>
    <row r="6954" spans="12:15" x14ac:dyDescent="0.4">
      <c r="L6954" s="56">
        <f ca="1"/>
        <v>6953</v>
      </c>
      <c r="M6954" s="53">
        <f ca="1"/>
        <v>1919</v>
      </c>
      <c r="N6954" s="53">
        <f ca="1"/>
        <v>1</v>
      </c>
      <c r="O6954" s="53" t="str">
        <f ca="1"/>
        <v>1919-01</v>
      </c>
    </row>
    <row r="6955" spans="12:15" x14ac:dyDescent="0.4">
      <c r="L6955" s="56">
        <f ca="1"/>
        <v>6954</v>
      </c>
      <c r="M6955" s="53">
        <f ca="1"/>
        <v>1919</v>
      </c>
      <c r="N6955" s="53">
        <f ca="1"/>
        <v>1</v>
      </c>
      <c r="O6955" s="53" t="str">
        <f ca="1"/>
        <v>1919-01</v>
      </c>
    </row>
    <row r="6956" spans="12:15" x14ac:dyDescent="0.4">
      <c r="L6956" s="56">
        <f ca="1"/>
        <v>6955</v>
      </c>
      <c r="M6956" s="53">
        <f ca="1"/>
        <v>1919</v>
      </c>
      <c r="N6956" s="53">
        <f ca="1"/>
        <v>1</v>
      </c>
      <c r="O6956" s="53" t="str">
        <f ca="1"/>
        <v>1919-01</v>
      </c>
    </row>
    <row r="6957" spans="12:15" x14ac:dyDescent="0.4">
      <c r="L6957" s="56">
        <f ca="1"/>
        <v>6956</v>
      </c>
      <c r="M6957" s="53">
        <f ca="1"/>
        <v>1919</v>
      </c>
      <c r="N6957" s="53">
        <f ca="1"/>
        <v>1</v>
      </c>
      <c r="O6957" s="53" t="str">
        <f ca="1"/>
        <v>1919-01</v>
      </c>
    </row>
    <row r="6958" spans="12:15" x14ac:dyDescent="0.4">
      <c r="L6958" s="56">
        <f ca="1"/>
        <v>6957</v>
      </c>
      <c r="M6958" s="53">
        <f ca="1"/>
        <v>1919</v>
      </c>
      <c r="N6958" s="53">
        <f ca="1"/>
        <v>1</v>
      </c>
      <c r="O6958" s="53" t="str">
        <f ca="1"/>
        <v>1919-01</v>
      </c>
    </row>
    <row r="6959" spans="12:15" x14ac:dyDescent="0.4">
      <c r="L6959" s="56">
        <f ca="1"/>
        <v>6958</v>
      </c>
      <c r="M6959" s="53">
        <f ca="1"/>
        <v>1919</v>
      </c>
      <c r="N6959" s="53">
        <f ca="1"/>
        <v>1</v>
      </c>
      <c r="O6959" s="53" t="str">
        <f ca="1"/>
        <v>1919-01</v>
      </c>
    </row>
    <row r="6960" spans="12:15" x14ac:dyDescent="0.4">
      <c r="L6960" s="56">
        <f ca="1"/>
        <v>6959</v>
      </c>
      <c r="M6960" s="53">
        <f ca="1"/>
        <v>1919</v>
      </c>
      <c r="N6960" s="53">
        <f ca="1"/>
        <v>1</v>
      </c>
      <c r="O6960" s="53" t="str">
        <f ca="1"/>
        <v>1919-01</v>
      </c>
    </row>
    <row r="6961" spans="12:15" x14ac:dyDescent="0.4">
      <c r="L6961" s="56">
        <f ca="1"/>
        <v>6960</v>
      </c>
      <c r="M6961" s="53">
        <f ca="1"/>
        <v>1919</v>
      </c>
      <c r="N6961" s="53">
        <f ca="1"/>
        <v>1</v>
      </c>
      <c r="O6961" s="53" t="str">
        <f ca="1"/>
        <v>1919-01</v>
      </c>
    </row>
    <row r="6962" spans="12:15" x14ac:dyDescent="0.4">
      <c r="L6962" s="56">
        <f ca="1"/>
        <v>6961</v>
      </c>
      <c r="M6962" s="53">
        <f ca="1"/>
        <v>1919</v>
      </c>
      <c r="N6962" s="53">
        <f ca="1"/>
        <v>1</v>
      </c>
      <c r="O6962" s="53" t="str">
        <f ca="1"/>
        <v>1919-01</v>
      </c>
    </row>
    <row r="6963" spans="12:15" x14ac:dyDescent="0.4">
      <c r="L6963" s="56">
        <f ca="1"/>
        <v>6962</v>
      </c>
      <c r="M6963" s="53">
        <f ca="1"/>
        <v>1919</v>
      </c>
      <c r="N6963" s="53">
        <f ca="1"/>
        <v>1</v>
      </c>
      <c r="O6963" s="53" t="str">
        <f ca="1"/>
        <v>1919-01</v>
      </c>
    </row>
    <row r="6964" spans="12:15" x14ac:dyDescent="0.4">
      <c r="L6964" s="56">
        <f ca="1"/>
        <v>6963</v>
      </c>
      <c r="M6964" s="53">
        <f ca="1"/>
        <v>1919</v>
      </c>
      <c r="N6964" s="53">
        <f ca="1"/>
        <v>1</v>
      </c>
      <c r="O6964" s="53" t="str">
        <f ca="1"/>
        <v>1919-01</v>
      </c>
    </row>
    <row r="6965" spans="12:15" x14ac:dyDescent="0.4">
      <c r="L6965" s="56">
        <f ca="1"/>
        <v>6964</v>
      </c>
      <c r="M6965" s="53">
        <f ca="1"/>
        <v>1919</v>
      </c>
      <c r="N6965" s="53">
        <f ca="1"/>
        <v>1</v>
      </c>
      <c r="O6965" s="53" t="str">
        <f ca="1"/>
        <v>1919-01</v>
      </c>
    </row>
    <row r="6966" spans="12:15" x14ac:dyDescent="0.4">
      <c r="L6966" s="56">
        <f ca="1"/>
        <v>6965</v>
      </c>
      <c r="M6966" s="53">
        <f ca="1"/>
        <v>1919</v>
      </c>
      <c r="N6966" s="53">
        <f ca="1"/>
        <v>1</v>
      </c>
      <c r="O6966" s="53" t="str">
        <f ca="1"/>
        <v>1919-01</v>
      </c>
    </row>
    <row r="6967" spans="12:15" x14ac:dyDescent="0.4">
      <c r="L6967" s="56">
        <f ca="1"/>
        <v>6966</v>
      </c>
      <c r="M6967" s="53">
        <f ca="1"/>
        <v>1919</v>
      </c>
      <c r="N6967" s="53">
        <f ca="1"/>
        <v>1</v>
      </c>
      <c r="O6967" s="53" t="str">
        <f ca="1"/>
        <v>1919-01</v>
      </c>
    </row>
    <row r="6968" spans="12:15" x14ac:dyDescent="0.4">
      <c r="L6968" s="56">
        <f ca="1"/>
        <v>6967</v>
      </c>
      <c r="M6968" s="53">
        <f ca="1"/>
        <v>1919</v>
      </c>
      <c r="N6968" s="53">
        <f ca="1"/>
        <v>1</v>
      </c>
      <c r="O6968" s="53" t="str">
        <f ca="1"/>
        <v>1919-01</v>
      </c>
    </row>
    <row r="6969" spans="12:15" x14ac:dyDescent="0.4">
      <c r="L6969" s="56">
        <f ca="1"/>
        <v>6968</v>
      </c>
      <c r="M6969" s="53">
        <f ca="1"/>
        <v>1919</v>
      </c>
      <c r="N6969" s="53">
        <f ca="1"/>
        <v>1</v>
      </c>
      <c r="O6969" s="53" t="str">
        <f ca="1"/>
        <v>1919-01</v>
      </c>
    </row>
    <row r="6970" spans="12:15" x14ac:dyDescent="0.4">
      <c r="L6970" s="56">
        <f ca="1"/>
        <v>6969</v>
      </c>
      <c r="M6970" s="53">
        <f ca="1"/>
        <v>1919</v>
      </c>
      <c r="N6970" s="53">
        <f ca="1"/>
        <v>1</v>
      </c>
      <c r="O6970" s="53" t="str">
        <f ca="1"/>
        <v>1919-01</v>
      </c>
    </row>
    <row r="6971" spans="12:15" x14ac:dyDescent="0.4">
      <c r="L6971" s="56">
        <f ca="1"/>
        <v>6970</v>
      </c>
      <c r="M6971" s="53">
        <f ca="1"/>
        <v>1919</v>
      </c>
      <c r="N6971" s="53">
        <f ca="1"/>
        <v>1</v>
      </c>
      <c r="O6971" s="53" t="str">
        <f ca="1"/>
        <v>1919-01</v>
      </c>
    </row>
    <row r="6972" spans="12:15" x14ac:dyDescent="0.4">
      <c r="L6972" s="56">
        <f ca="1"/>
        <v>6971</v>
      </c>
      <c r="M6972" s="53">
        <f ca="1"/>
        <v>1919</v>
      </c>
      <c r="N6972" s="53">
        <f ca="1"/>
        <v>1</v>
      </c>
      <c r="O6972" s="53" t="str">
        <f ca="1"/>
        <v>1919-01</v>
      </c>
    </row>
    <row r="6973" spans="12:15" x14ac:dyDescent="0.4">
      <c r="L6973" s="56">
        <f ca="1"/>
        <v>6972</v>
      </c>
      <c r="M6973" s="53">
        <f ca="1"/>
        <v>1919</v>
      </c>
      <c r="N6973" s="53">
        <f ca="1"/>
        <v>2</v>
      </c>
      <c r="O6973" s="53" t="str">
        <f ca="1"/>
        <v>1919-02</v>
      </c>
    </row>
    <row r="6974" spans="12:15" x14ac:dyDescent="0.4">
      <c r="L6974" s="56">
        <f ca="1"/>
        <v>6973</v>
      </c>
      <c r="M6974" s="53">
        <f ca="1"/>
        <v>1919</v>
      </c>
      <c r="N6974" s="53">
        <f ca="1"/>
        <v>2</v>
      </c>
      <c r="O6974" s="53" t="str">
        <f ca="1"/>
        <v>1919-02</v>
      </c>
    </row>
    <row r="6975" spans="12:15" x14ac:dyDescent="0.4">
      <c r="L6975" s="56">
        <f ca="1"/>
        <v>6974</v>
      </c>
      <c r="M6975" s="53">
        <f ca="1"/>
        <v>1919</v>
      </c>
      <c r="N6975" s="53">
        <f ca="1"/>
        <v>2</v>
      </c>
      <c r="O6975" s="53" t="str">
        <f ca="1"/>
        <v>1919-02</v>
      </c>
    </row>
    <row r="6976" spans="12:15" x14ac:dyDescent="0.4">
      <c r="L6976" s="56">
        <f ca="1"/>
        <v>6975</v>
      </c>
      <c r="M6976" s="53">
        <f ca="1"/>
        <v>1919</v>
      </c>
      <c r="N6976" s="53">
        <f ca="1"/>
        <v>2</v>
      </c>
      <c r="O6976" s="53" t="str">
        <f ca="1"/>
        <v>1919-02</v>
      </c>
    </row>
    <row r="6977" spans="12:15" x14ac:dyDescent="0.4">
      <c r="L6977" s="56">
        <f ca="1"/>
        <v>6976</v>
      </c>
      <c r="M6977" s="53">
        <f ca="1"/>
        <v>1919</v>
      </c>
      <c r="N6977" s="53">
        <f ca="1"/>
        <v>2</v>
      </c>
      <c r="O6977" s="53" t="str">
        <f ca="1"/>
        <v>1919-02</v>
      </c>
    </row>
    <row r="6978" spans="12:15" x14ac:dyDescent="0.4">
      <c r="L6978" s="56">
        <f ca="1"/>
        <v>6977</v>
      </c>
      <c r="M6978" s="53">
        <f ca="1"/>
        <v>1919</v>
      </c>
      <c r="N6978" s="53">
        <f ca="1"/>
        <v>2</v>
      </c>
      <c r="O6978" s="53" t="str">
        <f ca="1"/>
        <v>1919-02</v>
      </c>
    </row>
    <row r="6979" spans="12:15" x14ac:dyDescent="0.4">
      <c r="L6979" s="56">
        <f ca="1"/>
        <v>6978</v>
      </c>
      <c r="M6979" s="53">
        <f ca="1"/>
        <v>1919</v>
      </c>
      <c r="N6979" s="53">
        <f ca="1"/>
        <v>2</v>
      </c>
      <c r="O6979" s="53" t="str">
        <f ca="1"/>
        <v>1919-02</v>
      </c>
    </row>
    <row r="6980" spans="12:15" x14ac:dyDescent="0.4">
      <c r="L6980" s="56">
        <f ca="1"/>
        <v>6979</v>
      </c>
      <c r="M6980" s="53">
        <f ca="1"/>
        <v>1919</v>
      </c>
      <c r="N6980" s="53">
        <f ca="1"/>
        <v>2</v>
      </c>
      <c r="O6980" s="53" t="str">
        <f ca="1"/>
        <v>1919-02</v>
      </c>
    </row>
    <row r="6981" spans="12:15" x14ac:dyDescent="0.4">
      <c r="L6981" s="56">
        <f ca="1"/>
        <v>6980</v>
      </c>
      <c r="M6981" s="53">
        <f ca="1"/>
        <v>1919</v>
      </c>
      <c r="N6981" s="53">
        <f ca="1"/>
        <v>2</v>
      </c>
      <c r="O6981" s="53" t="str">
        <f ca="1"/>
        <v>1919-02</v>
      </c>
    </row>
    <row r="6982" spans="12:15" x14ac:dyDescent="0.4">
      <c r="L6982" s="56">
        <f ca="1"/>
        <v>6981</v>
      </c>
      <c r="M6982" s="53">
        <f ca="1"/>
        <v>1919</v>
      </c>
      <c r="N6982" s="53">
        <f ca="1"/>
        <v>2</v>
      </c>
      <c r="O6982" s="53" t="str">
        <f ca="1"/>
        <v>1919-02</v>
      </c>
    </row>
    <row r="6983" spans="12:15" x14ac:dyDescent="0.4">
      <c r="L6983" s="56">
        <f ca="1"/>
        <v>6982</v>
      </c>
      <c r="M6983" s="53">
        <f ca="1"/>
        <v>1919</v>
      </c>
      <c r="N6983" s="53">
        <f ca="1"/>
        <v>2</v>
      </c>
      <c r="O6983" s="53" t="str">
        <f ca="1"/>
        <v>1919-02</v>
      </c>
    </row>
    <row r="6984" spans="12:15" x14ac:dyDescent="0.4">
      <c r="L6984" s="56">
        <f ca="1"/>
        <v>6983</v>
      </c>
      <c r="M6984" s="53">
        <f ca="1"/>
        <v>1919</v>
      </c>
      <c r="N6984" s="53">
        <f ca="1"/>
        <v>2</v>
      </c>
      <c r="O6984" s="53" t="str">
        <f ca="1"/>
        <v>1919-02</v>
      </c>
    </row>
    <row r="6985" spans="12:15" x14ac:dyDescent="0.4">
      <c r="L6985" s="56">
        <f ca="1"/>
        <v>6984</v>
      </c>
      <c r="M6985" s="53">
        <f ca="1"/>
        <v>1919</v>
      </c>
      <c r="N6985" s="53">
        <f ca="1"/>
        <v>2</v>
      </c>
      <c r="O6985" s="53" t="str">
        <f ca="1"/>
        <v>1919-02</v>
      </c>
    </row>
    <row r="6986" spans="12:15" x14ac:dyDescent="0.4">
      <c r="L6986" s="56">
        <f ca="1"/>
        <v>6985</v>
      </c>
      <c r="M6986" s="53">
        <f ca="1"/>
        <v>1919</v>
      </c>
      <c r="N6986" s="53">
        <f ca="1"/>
        <v>2</v>
      </c>
      <c r="O6986" s="53" t="str">
        <f ca="1"/>
        <v>1919-02</v>
      </c>
    </row>
    <row r="6987" spans="12:15" x14ac:dyDescent="0.4">
      <c r="L6987" s="56">
        <f ca="1"/>
        <v>6986</v>
      </c>
      <c r="M6987" s="53">
        <f ca="1"/>
        <v>1919</v>
      </c>
      <c r="N6987" s="53">
        <f ca="1"/>
        <v>2</v>
      </c>
      <c r="O6987" s="53" t="str">
        <f ca="1"/>
        <v>1919-02</v>
      </c>
    </row>
    <row r="6988" spans="12:15" x14ac:dyDescent="0.4">
      <c r="L6988" s="56">
        <f ca="1"/>
        <v>6987</v>
      </c>
      <c r="M6988" s="53">
        <f ca="1"/>
        <v>1919</v>
      </c>
      <c r="N6988" s="53">
        <f ca="1"/>
        <v>2</v>
      </c>
      <c r="O6988" s="53" t="str">
        <f ca="1"/>
        <v>1919-02</v>
      </c>
    </row>
    <row r="6989" spans="12:15" x14ac:dyDescent="0.4">
      <c r="L6989" s="56">
        <f ca="1"/>
        <v>6988</v>
      </c>
      <c r="M6989" s="53">
        <f ca="1"/>
        <v>1919</v>
      </c>
      <c r="N6989" s="53">
        <f ca="1"/>
        <v>2</v>
      </c>
      <c r="O6989" s="53" t="str">
        <f ca="1"/>
        <v>1919-02</v>
      </c>
    </row>
    <row r="6990" spans="12:15" x14ac:dyDescent="0.4">
      <c r="L6990" s="56">
        <f ca="1"/>
        <v>6989</v>
      </c>
      <c r="M6990" s="53">
        <f ca="1"/>
        <v>1919</v>
      </c>
      <c r="N6990" s="53">
        <f ca="1"/>
        <v>2</v>
      </c>
      <c r="O6990" s="53" t="str">
        <f ca="1"/>
        <v>1919-02</v>
      </c>
    </row>
    <row r="6991" spans="12:15" x14ac:dyDescent="0.4">
      <c r="L6991" s="56">
        <f ca="1"/>
        <v>6990</v>
      </c>
      <c r="M6991" s="53">
        <f ca="1"/>
        <v>1919</v>
      </c>
      <c r="N6991" s="53">
        <f ca="1"/>
        <v>2</v>
      </c>
      <c r="O6991" s="53" t="str">
        <f ca="1"/>
        <v>1919-02</v>
      </c>
    </row>
    <row r="6992" spans="12:15" x14ac:dyDescent="0.4">
      <c r="L6992" s="56">
        <f ca="1"/>
        <v>6991</v>
      </c>
      <c r="M6992" s="53">
        <f ca="1"/>
        <v>1919</v>
      </c>
      <c r="N6992" s="53">
        <f ca="1"/>
        <v>2</v>
      </c>
      <c r="O6992" s="53" t="str">
        <f ca="1"/>
        <v>1919-02</v>
      </c>
    </row>
    <row r="6993" spans="12:15" x14ac:dyDescent="0.4">
      <c r="L6993" s="56">
        <f ca="1"/>
        <v>6992</v>
      </c>
      <c r="M6993" s="53">
        <f ca="1"/>
        <v>1919</v>
      </c>
      <c r="N6993" s="53">
        <f ca="1"/>
        <v>2</v>
      </c>
      <c r="O6993" s="53" t="str">
        <f ca="1"/>
        <v>1919-02</v>
      </c>
    </row>
    <row r="6994" spans="12:15" x14ac:dyDescent="0.4">
      <c r="L6994" s="56">
        <f ca="1"/>
        <v>6993</v>
      </c>
      <c r="M6994" s="53">
        <f ca="1"/>
        <v>1919</v>
      </c>
      <c r="N6994" s="53">
        <f ca="1"/>
        <v>2</v>
      </c>
      <c r="O6994" s="53" t="str">
        <f ca="1"/>
        <v>1919-02</v>
      </c>
    </row>
    <row r="6995" spans="12:15" x14ac:dyDescent="0.4">
      <c r="L6995" s="56">
        <f ca="1"/>
        <v>6994</v>
      </c>
      <c r="M6995" s="53">
        <f ca="1"/>
        <v>1919</v>
      </c>
      <c r="N6995" s="53">
        <f ca="1"/>
        <v>2</v>
      </c>
      <c r="O6995" s="53" t="str">
        <f ca="1"/>
        <v>1919-02</v>
      </c>
    </row>
    <row r="6996" spans="12:15" x14ac:dyDescent="0.4">
      <c r="L6996" s="56">
        <f ca="1"/>
        <v>6995</v>
      </c>
      <c r="M6996" s="53">
        <f ca="1"/>
        <v>1919</v>
      </c>
      <c r="N6996" s="53">
        <f ca="1"/>
        <v>2</v>
      </c>
      <c r="O6996" s="53" t="str">
        <f ca="1"/>
        <v>1919-02</v>
      </c>
    </row>
    <row r="6997" spans="12:15" x14ac:dyDescent="0.4">
      <c r="L6997" s="56">
        <f ca="1"/>
        <v>6996</v>
      </c>
      <c r="M6997" s="53">
        <f ca="1"/>
        <v>1919</v>
      </c>
      <c r="N6997" s="53">
        <f ca="1"/>
        <v>2</v>
      </c>
      <c r="O6997" s="53" t="str">
        <f ca="1"/>
        <v>1919-02</v>
      </c>
    </row>
    <row r="6998" spans="12:15" x14ac:dyDescent="0.4">
      <c r="L6998" s="56">
        <f ca="1"/>
        <v>6997</v>
      </c>
      <c r="M6998" s="53">
        <f ca="1"/>
        <v>1919</v>
      </c>
      <c r="N6998" s="53">
        <f ca="1"/>
        <v>2</v>
      </c>
      <c r="O6998" s="53" t="str">
        <f ca="1"/>
        <v>1919-02</v>
      </c>
    </row>
    <row r="6999" spans="12:15" x14ac:dyDescent="0.4">
      <c r="L6999" s="56">
        <f ca="1"/>
        <v>6998</v>
      </c>
      <c r="M6999" s="53">
        <f ca="1"/>
        <v>1919</v>
      </c>
      <c r="N6999" s="53">
        <f ca="1"/>
        <v>2</v>
      </c>
      <c r="O6999" s="53" t="str">
        <f ca="1"/>
        <v>1919-02</v>
      </c>
    </row>
    <row r="7000" spans="12:15" x14ac:dyDescent="0.4">
      <c r="L7000" s="56">
        <f ca="1"/>
        <v>6999</v>
      </c>
      <c r="M7000" s="53">
        <f ca="1"/>
        <v>1919</v>
      </c>
      <c r="N7000" s="53">
        <f ca="1"/>
        <v>2</v>
      </c>
      <c r="O7000" s="53" t="str">
        <f ca="1"/>
        <v>1919-02</v>
      </c>
    </row>
    <row r="7001" spans="12:15" x14ac:dyDescent="0.4">
      <c r="L7001" s="56">
        <f ca="1"/>
        <v>7000</v>
      </c>
      <c r="M7001" s="53">
        <f ca="1"/>
        <v>1919</v>
      </c>
      <c r="N7001" s="53">
        <f ca="1"/>
        <v>3</v>
      </c>
      <c r="O7001" s="53" t="str">
        <f ca="1"/>
        <v>1919-03</v>
      </c>
    </row>
    <row r="7002" spans="12:15" x14ac:dyDescent="0.4">
      <c r="L7002" s="56">
        <f ca="1"/>
        <v>7001</v>
      </c>
      <c r="M7002" s="53">
        <f ca="1"/>
        <v>1919</v>
      </c>
      <c r="N7002" s="53">
        <f ca="1"/>
        <v>3</v>
      </c>
      <c r="O7002" s="53" t="str">
        <f ca="1"/>
        <v>1919-03</v>
      </c>
    </row>
    <row r="7003" spans="12:15" x14ac:dyDescent="0.4">
      <c r="L7003" s="56">
        <f ca="1"/>
        <v>7002</v>
      </c>
      <c r="M7003" s="53">
        <f ca="1"/>
        <v>1919</v>
      </c>
      <c r="N7003" s="53">
        <f ca="1"/>
        <v>3</v>
      </c>
      <c r="O7003" s="53" t="str">
        <f ca="1"/>
        <v>1919-03</v>
      </c>
    </row>
    <row r="7004" spans="12:15" x14ac:dyDescent="0.4">
      <c r="L7004" s="56">
        <f ca="1"/>
        <v>7003</v>
      </c>
      <c r="M7004" s="53">
        <f ca="1"/>
        <v>1919</v>
      </c>
      <c r="N7004" s="53">
        <f ca="1"/>
        <v>3</v>
      </c>
      <c r="O7004" s="53" t="str">
        <f ca="1"/>
        <v>1919-03</v>
      </c>
    </row>
    <row r="7005" spans="12:15" x14ac:dyDescent="0.4">
      <c r="L7005" s="56">
        <f ca="1"/>
        <v>7004</v>
      </c>
      <c r="M7005" s="53">
        <f ca="1"/>
        <v>1919</v>
      </c>
      <c r="N7005" s="53">
        <f ca="1"/>
        <v>3</v>
      </c>
      <c r="O7005" s="53" t="str">
        <f ca="1"/>
        <v>1919-03</v>
      </c>
    </row>
    <row r="7006" spans="12:15" x14ac:dyDescent="0.4">
      <c r="L7006" s="56">
        <f ca="1"/>
        <v>7005</v>
      </c>
      <c r="M7006" s="53">
        <f ca="1"/>
        <v>1919</v>
      </c>
      <c r="N7006" s="53">
        <f ca="1"/>
        <v>3</v>
      </c>
      <c r="O7006" s="53" t="str">
        <f ca="1"/>
        <v>1919-03</v>
      </c>
    </row>
    <row r="7007" spans="12:15" x14ac:dyDescent="0.4">
      <c r="L7007" s="56">
        <f ca="1"/>
        <v>7006</v>
      </c>
      <c r="M7007" s="53">
        <f ca="1"/>
        <v>1919</v>
      </c>
      <c r="N7007" s="53">
        <f ca="1"/>
        <v>3</v>
      </c>
      <c r="O7007" s="53" t="str">
        <f ca="1"/>
        <v>1919-03</v>
      </c>
    </row>
    <row r="7008" spans="12:15" x14ac:dyDescent="0.4">
      <c r="L7008" s="56">
        <f ca="1"/>
        <v>7007</v>
      </c>
      <c r="M7008" s="53">
        <f ca="1"/>
        <v>1919</v>
      </c>
      <c r="N7008" s="53">
        <f ca="1"/>
        <v>3</v>
      </c>
      <c r="O7008" s="53" t="str">
        <f ca="1"/>
        <v>1919-03</v>
      </c>
    </row>
    <row r="7009" spans="12:15" x14ac:dyDescent="0.4">
      <c r="L7009" s="56">
        <f ca="1"/>
        <v>7008</v>
      </c>
      <c r="M7009" s="53">
        <f ca="1"/>
        <v>1919</v>
      </c>
      <c r="N7009" s="53">
        <f ca="1"/>
        <v>3</v>
      </c>
      <c r="O7009" s="53" t="str">
        <f ca="1"/>
        <v>1919-03</v>
      </c>
    </row>
    <row r="7010" spans="12:15" x14ac:dyDescent="0.4">
      <c r="L7010" s="56">
        <f ca="1"/>
        <v>7009</v>
      </c>
      <c r="M7010" s="53">
        <f ca="1"/>
        <v>1919</v>
      </c>
      <c r="N7010" s="53">
        <f ca="1"/>
        <v>3</v>
      </c>
      <c r="O7010" s="53" t="str">
        <f ca="1"/>
        <v>1919-03</v>
      </c>
    </row>
    <row r="7011" spans="12:15" x14ac:dyDescent="0.4">
      <c r="L7011" s="56">
        <f ca="1"/>
        <v>7010</v>
      </c>
      <c r="M7011" s="53">
        <f ca="1"/>
        <v>1919</v>
      </c>
      <c r="N7011" s="53">
        <f ca="1"/>
        <v>3</v>
      </c>
      <c r="O7011" s="53" t="str">
        <f ca="1"/>
        <v>1919-03</v>
      </c>
    </row>
    <row r="7012" spans="12:15" x14ac:dyDescent="0.4">
      <c r="L7012" s="56">
        <f ca="1"/>
        <v>7011</v>
      </c>
      <c r="M7012" s="53">
        <f ca="1"/>
        <v>1919</v>
      </c>
      <c r="N7012" s="53">
        <f ca="1"/>
        <v>3</v>
      </c>
      <c r="O7012" s="53" t="str">
        <f ca="1"/>
        <v>1919-03</v>
      </c>
    </row>
    <row r="7013" spans="12:15" x14ac:dyDescent="0.4">
      <c r="L7013" s="56">
        <f ca="1"/>
        <v>7012</v>
      </c>
      <c r="M7013" s="53">
        <f ca="1"/>
        <v>1919</v>
      </c>
      <c r="N7013" s="53">
        <f ca="1"/>
        <v>3</v>
      </c>
      <c r="O7013" s="53" t="str">
        <f ca="1"/>
        <v>1919-03</v>
      </c>
    </row>
    <row r="7014" spans="12:15" x14ac:dyDescent="0.4">
      <c r="L7014" s="56">
        <f ca="1"/>
        <v>7013</v>
      </c>
      <c r="M7014" s="53">
        <f ca="1"/>
        <v>1919</v>
      </c>
      <c r="N7014" s="53">
        <f ca="1"/>
        <v>3</v>
      </c>
      <c r="O7014" s="53" t="str">
        <f ca="1"/>
        <v>1919-03</v>
      </c>
    </row>
    <row r="7015" spans="12:15" x14ac:dyDescent="0.4">
      <c r="L7015" s="56">
        <f ca="1"/>
        <v>7014</v>
      </c>
      <c r="M7015" s="53">
        <f ca="1"/>
        <v>1919</v>
      </c>
      <c r="N7015" s="53">
        <f ca="1"/>
        <v>3</v>
      </c>
      <c r="O7015" s="53" t="str">
        <f ca="1"/>
        <v>1919-03</v>
      </c>
    </row>
    <row r="7016" spans="12:15" x14ac:dyDescent="0.4">
      <c r="L7016" s="56">
        <f ca="1"/>
        <v>7015</v>
      </c>
      <c r="M7016" s="53">
        <f ca="1"/>
        <v>1919</v>
      </c>
      <c r="N7016" s="53">
        <f ca="1"/>
        <v>3</v>
      </c>
      <c r="O7016" s="53" t="str">
        <f ca="1"/>
        <v>1919-03</v>
      </c>
    </row>
    <row r="7017" spans="12:15" x14ac:dyDescent="0.4">
      <c r="L7017" s="56">
        <f ca="1"/>
        <v>7016</v>
      </c>
      <c r="M7017" s="53">
        <f ca="1"/>
        <v>1919</v>
      </c>
      <c r="N7017" s="53">
        <f ca="1"/>
        <v>3</v>
      </c>
      <c r="O7017" s="53" t="str">
        <f ca="1"/>
        <v>1919-03</v>
      </c>
    </row>
    <row r="7018" spans="12:15" x14ac:dyDescent="0.4">
      <c r="L7018" s="56">
        <f ca="1"/>
        <v>7017</v>
      </c>
      <c r="M7018" s="53">
        <f ca="1"/>
        <v>1919</v>
      </c>
      <c r="N7018" s="53">
        <f ca="1"/>
        <v>3</v>
      </c>
      <c r="O7018" s="53" t="str">
        <f ca="1"/>
        <v>1919-03</v>
      </c>
    </row>
    <row r="7019" spans="12:15" x14ac:dyDescent="0.4">
      <c r="L7019" s="56">
        <f ca="1"/>
        <v>7018</v>
      </c>
      <c r="M7019" s="53">
        <f ca="1"/>
        <v>1919</v>
      </c>
      <c r="N7019" s="53">
        <f ca="1"/>
        <v>3</v>
      </c>
      <c r="O7019" s="53" t="str">
        <f ca="1"/>
        <v>1919-03</v>
      </c>
    </row>
    <row r="7020" spans="12:15" x14ac:dyDescent="0.4">
      <c r="L7020" s="56">
        <f ca="1"/>
        <v>7019</v>
      </c>
      <c r="M7020" s="53">
        <f ca="1"/>
        <v>1919</v>
      </c>
      <c r="N7020" s="53">
        <f ca="1"/>
        <v>3</v>
      </c>
      <c r="O7020" s="53" t="str">
        <f ca="1"/>
        <v>1919-03</v>
      </c>
    </row>
    <row r="7021" spans="12:15" x14ac:dyDescent="0.4">
      <c r="L7021" s="56">
        <f ca="1"/>
        <v>7020</v>
      </c>
      <c r="M7021" s="53">
        <f ca="1"/>
        <v>1919</v>
      </c>
      <c r="N7021" s="53">
        <f ca="1"/>
        <v>3</v>
      </c>
      <c r="O7021" s="53" t="str">
        <f ca="1"/>
        <v>1919-03</v>
      </c>
    </row>
    <row r="7022" spans="12:15" x14ac:dyDescent="0.4">
      <c r="L7022" s="56">
        <f ca="1"/>
        <v>7021</v>
      </c>
      <c r="M7022" s="53">
        <f ca="1"/>
        <v>1919</v>
      </c>
      <c r="N7022" s="53">
        <f ca="1"/>
        <v>3</v>
      </c>
      <c r="O7022" s="53" t="str">
        <f ca="1"/>
        <v>1919-03</v>
      </c>
    </row>
    <row r="7023" spans="12:15" x14ac:dyDescent="0.4">
      <c r="L7023" s="56">
        <f ca="1"/>
        <v>7022</v>
      </c>
      <c r="M7023" s="53">
        <f ca="1"/>
        <v>1919</v>
      </c>
      <c r="N7023" s="53">
        <f ca="1"/>
        <v>3</v>
      </c>
      <c r="O7023" s="53" t="str">
        <f ca="1"/>
        <v>1919-03</v>
      </c>
    </row>
    <row r="7024" spans="12:15" x14ac:dyDescent="0.4">
      <c r="L7024" s="56">
        <f ca="1"/>
        <v>7023</v>
      </c>
      <c r="M7024" s="53">
        <f ca="1"/>
        <v>1919</v>
      </c>
      <c r="N7024" s="53">
        <f ca="1"/>
        <v>3</v>
      </c>
      <c r="O7024" s="53" t="str">
        <f ca="1"/>
        <v>1919-03</v>
      </c>
    </row>
    <row r="7025" spans="12:15" x14ac:dyDescent="0.4">
      <c r="L7025" s="56">
        <f ca="1"/>
        <v>7024</v>
      </c>
      <c r="M7025" s="53">
        <f ca="1"/>
        <v>1919</v>
      </c>
      <c r="N7025" s="53">
        <f ca="1"/>
        <v>3</v>
      </c>
      <c r="O7025" s="53" t="str">
        <f ca="1"/>
        <v>1919-03</v>
      </c>
    </row>
    <row r="7026" spans="12:15" x14ac:dyDescent="0.4">
      <c r="L7026" s="56">
        <f ca="1"/>
        <v>7025</v>
      </c>
      <c r="M7026" s="53">
        <f ca="1"/>
        <v>1919</v>
      </c>
      <c r="N7026" s="53">
        <f ca="1"/>
        <v>3</v>
      </c>
      <c r="O7026" s="53" t="str">
        <f ca="1"/>
        <v>1919-03</v>
      </c>
    </row>
    <row r="7027" spans="12:15" x14ac:dyDescent="0.4">
      <c r="L7027" s="56">
        <f ca="1"/>
        <v>7026</v>
      </c>
      <c r="M7027" s="53">
        <f ca="1"/>
        <v>1919</v>
      </c>
      <c r="N7027" s="53">
        <f ca="1"/>
        <v>3</v>
      </c>
      <c r="O7027" s="53" t="str">
        <f ca="1"/>
        <v>1919-03</v>
      </c>
    </row>
    <row r="7028" spans="12:15" x14ac:dyDescent="0.4">
      <c r="L7028" s="56">
        <f ca="1"/>
        <v>7027</v>
      </c>
      <c r="M7028" s="53">
        <f ca="1"/>
        <v>1919</v>
      </c>
      <c r="N7028" s="53">
        <f ca="1"/>
        <v>3</v>
      </c>
      <c r="O7028" s="53" t="str">
        <f ca="1"/>
        <v>1919-03</v>
      </c>
    </row>
    <row r="7029" spans="12:15" x14ac:dyDescent="0.4">
      <c r="L7029" s="56">
        <f ca="1"/>
        <v>7028</v>
      </c>
      <c r="M7029" s="53">
        <f ca="1"/>
        <v>1919</v>
      </c>
      <c r="N7029" s="53">
        <f ca="1"/>
        <v>3</v>
      </c>
      <c r="O7029" s="53" t="str">
        <f ca="1"/>
        <v>1919-03</v>
      </c>
    </row>
    <row r="7030" spans="12:15" x14ac:dyDescent="0.4">
      <c r="L7030" s="56">
        <f ca="1"/>
        <v>7029</v>
      </c>
      <c r="M7030" s="53">
        <f ca="1"/>
        <v>1919</v>
      </c>
      <c r="N7030" s="53">
        <f ca="1"/>
        <v>3</v>
      </c>
      <c r="O7030" s="53" t="str">
        <f ca="1"/>
        <v>1919-03</v>
      </c>
    </row>
    <row r="7031" spans="12:15" x14ac:dyDescent="0.4">
      <c r="L7031" s="56">
        <f ca="1"/>
        <v>7030</v>
      </c>
      <c r="M7031" s="53">
        <f ca="1"/>
        <v>1919</v>
      </c>
      <c r="N7031" s="53">
        <f ca="1"/>
        <v>3</v>
      </c>
      <c r="O7031" s="53" t="str">
        <f ca="1"/>
        <v>1919-03</v>
      </c>
    </row>
    <row r="7032" spans="12:15" x14ac:dyDescent="0.4">
      <c r="L7032" s="56">
        <f ca="1"/>
        <v>7031</v>
      </c>
      <c r="M7032" s="53">
        <f ca="1"/>
        <v>1919</v>
      </c>
      <c r="N7032" s="53">
        <f ca="1"/>
        <v>4</v>
      </c>
      <c r="O7032" s="53" t="str">
        <f ca="1"/>
        <v>1919-04</v>
      </c>
    </row>
    <row r="7033" spans="12:15" x14ac:dyDescent="0.4">
      <c r="L7033" s="56">
        <f ca="1"/>
        <v>7032</v>
      </c>
      <c r="M7033" s="53">
        <f ca="1"/>
        <v>1919</v>
      </c>
      <c r="N7033" s="53">
        <f ca="1"/>
        <v>4</v>
      </c>
      <c r="O7033" s="53" t="str">
        <f ca="1"/>
        <v>1919-04</v>
      </c>
    </row>
    <row r="7034" spans="12:15" x14ac:dyDescent="0.4">
      <c r="L7034" s="56">
        <f ca="1"/>
        <v>7033</v>
      </c>
      <c r="M7034" s="53">
        <f ca="1"/>
        <v>1919</v>
      </c>
      <c r="N7034" s="53">
        <f ca="1"/>
        <v>4</v>
      </c>
      <c r="O7034" s="53" t="str">
        <f ca="1"/>
        <v>1919-04</v>
      </c>
    </row>
    <row r="7035" spans="12:15" x14ac:dyDescent="0.4">
      <c r="L7035" s="56">
        <f ca="1"/>
        <v>7034</v>
      </c>
      <c r="M7035" s="53">
        <f ca="1"/>
        <v>1919</v>
      </c>
      <c r="N7035" s="53">
        <f ca="1"/>
        <v>4</v>
      </c>
      <c r="O7035" s="53" t="str">
        <f ca="1"/>
        <v>1919-04</v>
      </c>
    </row>
    <row r="7036" spans="12:15" x14ac:dyDescent="0.4">
      <c r="L7036" s="56">
        <f ca="1"/>
        <v>7035</v>
      </c>
      <c r="M7036" s="53">
        <f ca="1"/>
        <v>1919</v>
      </c>
      <c r="N7036" s="53">
        <f ca="1"/>
        <v>4</v>
      </c>
      <c r="O7036" s="53" t="str">
        <f ca="1"/>
        <v>1919-04</v>
      </c>
    </row>
    <row r="7037" spans="12:15" x14ac:dyDescent="0.4">
      <c r="L7037" s="56">
        <f ca="1"/>
        <v>7036</v>
      </c>
      <c r="M7037" s="53">
        <f ca="1"/>
        <v>1919</v>
      </c>
      <c r="N7037" s="53">
        <f ca="1"/>
        <v>4</v>
      </c>
      <c r="O7037" s="53" t="str">
        <f ca="1"/>
        <v>1919-04</v>
      </c>
    </row>
    <row r="7038" spans="12:15" x14ac:dyDescent="0.4">
      <c r="L7038" s="56">
        <f ca="1"/>
        <v>7037</v>
      </c>
      <c r="M7038" s="53">
        <f ca="1"/>
        <v>1919</v>
      </c>
      <c r="N7038" s="53">
        <f ca="1"/>
        <v>4</v>
      </c>
      <c r="O7038" s="53" t="str">
        <f ca="1"/>
        <v>1919-04</v>
      </c>
    </row>
    <row r="7039" spans="12:15" x14ac:dyDescent="0.4">
      <c r="L7039" s="56">
        <f ca="1"/>
        <v>7038</v>
      </c>
      <c r="M7039" s="53">
        <f ca="1"/>
        <v>1919</v>
      </c>
      <c r="N7039" s="53">
        <f ca="1"/>
        <v>4</v>
      </c>
      <c r="O7039" s="53" t="str">
        <f ca="1"/>
        <v>1919-04</v>
      </c>
    </row>
    <row r="7040" spans="12:15" x14ac:dyDescent="0.4">
      <c r="L7040" s="56">
        <f ca="1"/>
        <v>7039</v>
      </c>
      <c r="M7040" s="53">
        <f ca="1"/>
        <v>1919</v>
      </c>
      <c r="N7040" s="53">
        <f ca="1"/>
        <v>4</v>
      </c>
      <c r="O7040" s="53" t="str">
        <f ca="1"/>
        <v>1919-04</v>
      </c>
    </row>
    <row r="7041" spans="12:15" x14ac:dyDescent="0.4">
      <c r="L7041" s="56">
        <f ca="1"/>
        <v>7040</v>
      </c>
      <c r="M7041" s="53">
        <f ca="1"/>
        <v>1919</v>
      </c>
      <c r="N7041" s="53">
        <f ca="1"/>
        <v>4</v>
      </c>
      <c r="O7041" s="53" t="str">
        <f ca="1"/>
        <v>1919-04</v>
      </c>
    </row>
    <row r="7042" spans="12:15" x14ac:dyDescent="0.4">
      <c r="L7042" s="56">
        <f ca="1"/>
        <v>7041</v>
      </c>
      <c r="M7042" s="53">
        <f ca="1"/>
        <v>1919</v>
      </c>
      <c r="N7042" s="53">
        <f ca="1"/>
        <v>4</v>
      </c>
      <c r="O7042" s="53" t="str">
        <f ca="1"/>
        <v>1919-04</v>
      </c>
    </row>
    <row r="7043" spans="12:15" x14ac:dyDescent="0.4">
      <c r="L7043" s="56">
        <f ca="1"/>
        <v>7042</v>
      </c>
      <c r="M7043" s="53">
        <f ca="1"/>
        <v>1919</v>
      </c>
      <c r="N7043" s="53">
        <f ca="1"/>
        <v>4</v>
      </c>
      <c r="O7043" s="53" t="str">
        <f ca="1"/>
        <v>1919-04</v>
      </c>
    </row>
    <row r="7044" spans="12:15" x14ac:dyDescent="0.4">
      <c r="L7044" s="56">
        <f ca="1"/>
        <v>7043</v>
      </c>
      <c r="M7044" s="53">
        <f ca="1"/>
        <v>1919</v>
      </c>
      <c r="N7044" s="53">
        <f ca="1"/>
        <v>4</v>
      </c>
      <c r="O7044" s="53" t="str">
        <f ca="1"/>
        <v>1919-04</v>
      </c>
    </row>
    <row r="7045" spans="12:15" x14ac:dyDescent="0.4">
      <c r="L7045" s="56">
        <f ca="1"/>
        <v>7044</v>
      </c>
      <c r="M7045" s="53">
        <f ca="1"/>
        <v>1919</v>
      </c>
      <c r="N7045" s="53">
        <f ca="1"/>
        <v>4</v>
      </c>
      <c r="O7045" s="53" t="str">
        <f ca="1"/>
        <v>1919-04</v>
      </c>
    </row>
    <row r="7046" spans="12:15" x14ac:dyDescent="0.4">
      <c r="L7046" s="56">
        <f ca="1"/>
        <v>7045</v>
      </c>
      <c r="M7046" s="53">
        <f ca="1"/>
        <v>1919</v>
      </c>
      <c r="N7046" s="53">
        <f ca="1"/>
        <v>4</v>
      </c>
      <c r="O7046" s="53" t="str">
        <f ca="1"/>
        <v>1919-04</v>
      </c>
    </row>
    <row r="7047" spans="12:15" x14ac:dyDescent="0.4">
      <c r="L7047" s="56">
        <f ca="1"/>
        <v>7046</v>
      </c>
      <c r="M7047" s="53">
        <f ca="1"/>
        <v>1919</v>
      </c>
      <c r="N7047" s="53">
        <f ca="1"/>
        <v>4</v>
      </c>
      <c r="O7047" s="53" t="str">
        <f ca="1"/>
        <v>1919-04</v>
      </c>
    </row>
    <row r="7048" spans="12:15" x14ac:dyDescent="0.4">
      <c r="L7048" s="56">
        <f ca="1"/>
        <v>7047</v>
      </c>
      <c r="M7048" s="53">
        <f ca="1"/>
        <v>1919</v>
      </c>
      <c r="N7048" s="53">
        <f ca="1"/>
        <v>4</v>
      </c>
      <c r="O7048" s="53" t="str">
        <f ca="1"/>
        <v>1919-04</v>
      </c>
    </row>
    <row r="7049" spans="12:15" x14ac:dyDescent="0.4">
      <c r="L7049" s="56">
        <f ca="1"/>
        <v>7048</v>
      </c>
      <c r="M7049" s="53">
        <f ca="1"/>
        <v>1919</v>
      </c>
      <c r="N7049" s="53">
        <f ca="1"/>
        <v>4</v>
      </c>
      <c r="O7049" s="53" t="str">
        <f ca="1"/>
        <v>1919-04</v>
      </c>
    </row>
    <row r="7050" spans="12:15" x14ac:dyDescent="0.4">
      <c r="L7050" s="56">
        <f ca="1"/>
        <v>7049</v>
      </c>
      <c r="M7050" s="53">
        <f ca="1"/>
        <v>1919</v>
      </c>
      <c r="N7050" s="53">
        <f ca="1"/>
        <v>4</v>
      </c>
      <c r="O7050" s="53" t="str">
        <f ca="1"/>
        <v>1919-04</v>
      </c>
    </row>
    <row r="7051" spans="12:15" x14ac:dyDescent="0.4">
      <c r="L7051" s="56">
        <f ca="1"/>
        <v>7050</v>
      </c>
      <c r="M7051" s="53">
        <f ca="1"/>
        <v>1919</v>
      </c>
      <c r="N7051" s="53">
        <f ca="1"/>
        <v>4</v>
      </c>
      <c r="O7051" s="53" t="str">
        <f ca="1"/>
        <v>1919-04</v>
      </c>
    </row>
    <row r="7052" spans="12:15" x14ac:dyDescent="0.4">
      <c r="L7052" s="56">
        <f ca="1"/>
        <v>7051</v>
      </c>
      <c r="M7052" s="53">
        <f ca="1"/>
        <v>1919</v>
      </c>
      <c r="N7052" s="53">
        <f ca="1"/>
        <v>4</v>
      </c>
      <c r="O7052" s="53" t="str">
        <f ca="1"/>
        <v>1919-04</v>
      </c>
    </row>
    <row r="7053" spans="12:15" x14ac:dyDescent="0.4">
      <c r="L7053" s="56">
        <f ca="1"/>
        <v>7052</v>
      </c>
      <c r="M7053" s="53">
        <f ca="1"/>
        <v>1919</v>
      </c>
      <c r="N7053" s="53">
        <f ca="1"/>
        <v>4</v>
      </c>
      <c r="O7053" s="53" t="str">
        <f ca="1"/>
        <v>1919-04</v>
      </c>
    </row>
    <row r="7054" spans="12:15" x14ac:dyDescent="0.4">
      <c r="L7054" s="56">
        <f ca="1"/>
        <v>7053</v>
      </c>
      <c r="M7054" s="53">
        <f ca="1"/>
        <v>1919</v>
      </c>
      <c r="N7054" s="53">
        <f ca="1"/>
        <v>4</v>
      </c>
      <c r="O7054" s="53" t="str">
        <f ca="1"/>
        <v>1919-04</v>
      </c>
    </row>
    <row r="7055" spans="12:15" x14ac:dyDescent="0.4">
      <c r="L7055" s="56">
        <f ca="1"/>
        <v>7054</v>
      </c>
      <c r="M7055" s="53">
        <f ca="1"/>
        <v>1919</v>
      </c>
      <c r="N7055" s="53">
        <f ca="1"/>
        <v>4</v>
      </c>
      <c r="O7055" s="53" t="str">
        <f ca="1"/>
        <v>1919-04</v>
      </c>
    </row>
    <row r="7056" spans="12:15" x14ac:dyDescent="0.4">
      <c r="L7056" s="56">
        <f ca="1"/>
        <v>7055</v>
      </c>
      <c r="M7056" s="53">
        <f ca="1"/>
        <v>1919</v>
      </c>
      <c r="N7056" s="53">
        <f ca="1"/>
        <v>4</v>
      </c>
      <c r="O7056" s="53" t="str">
        <f ca="1"/>
        <v>1919-04</v>
      </c>
    </row>
    <row r="7057" spans="12:15" x14ac:dyDescent="0.4">
      <c r="L7057" s="56">
        <f ca="1"/>
        <v>7056</v>
      </c>
      <c r="M7057" s="53">
        <f ca="1"/>
        <v>1919</v>
      </c>
      <c r="N7057" s="53">
        <f ca="1"/>
        <v>4</v>
      </c>
      <c r="O7057" s="53" t="str">
        <f ca="1"/>
        <v>1919-04</v>
      </c>
    </row>
    <row r="7058" spans="12:15" x14ac:dyDescent="0.4">
      <c r="L7058" s="56">
        <f ca="1"/>
        <v>7057</v>
      </c>
      <c r="M7058" s="53">
        <f ca="1"/>
        <v>1919</v>
      </c>
      <c r="N7058" s="53">
        <f ca="1"/>
        <v>4</v>
      </c>
      <c r="O7058" s="53" t="str">
        <f ca="1"/>
        <v>1919-04</v>
      </c>
    </row>
    <row r="7059" spans="12:15" x14ac:dyDescent="0.4">
      <c r="L7059" s="56">
        <f ca="1"/>
        <v>7058</v>
      </c>
      <c r="M7059" s="53">
        <f ca="1"/>
        <v>1919</v>
      </c>
      <c r="N7059" s="53">
        <f ca="1"/>
        <v>4</v>
      </c>
      <c r="O7059" s="53" t="str">
        <f ca="1"/>
        <v>1919-04</v>
      </c>
    </row>
    <row r="7060" spans="12:15" x14ac:dyDescent="0.4">
      <c r="L7060" s="56">
        <f ca="1"/>
        <v>7059</v>
      </c>
      <c r="M7060" s="53">
        <f ca="1"/>
        <v>1919</v>
      </c>
      <c r="N7060" s="53">
        <f ca="1"/>
        <v>4</v>
      </c>
      <c r="O7060" s="53" t="str">
        <f ca="1"/>
        <v>1919-04</v>
      </c>
    </row>
    <row r="7061" spans="12:15" x14ac:dyDescent="0.4">
      <c r="L7061" s="56">
        <f ca="1"/>
        <v>7060</v>
      </c>
      <c r="M7061" s="53">
        <f ca="1"/>
        <v>1919</v>
      </c>
      <c r="N7061" s="53">
        <f ca="1"/>
        <v>4</v>
      </c>
      <c r="O7061" s="53" t="str">
        <f ca="1"/>
        <v>1919-04</v>
      </c>
    </row>
    <row r="7062" spans="12:15" x14ac:dyDescent="0.4">
      <c r="L7062" s="56">
        <f ca="1"/>
        <v>7061</v>
      </c>
      <c r="M7062" s="53">
        <f ca="1"/>
        <v>1919</v>
      </c>
      <c r="N7062" s="53">
        <f ca="1"/>
        <v>5</v>
      </c>
      <c r="O7062" s="53" t="str">
        <f ca="1"/>
        <v>1919-05</v>
      </c>
    </row>
    <row r="7063" spans="12:15" x14ac:dyDescent="0.4">
      <c r="L7063" s="56">
        <f ca="1"/>
        <v>7062</v>
      </c>
      <c r="M7063" s="53">
        <f ca="1"/>
        <v>1919</v>
      </c>
      <c r="N7063" s="53">
        <f ca="1"/>
        <v>5</v>
      </c>
      <c r="O7063" s="53" t="str">
        <f ca="1"/>
        <v>1919-05</v>
      </c>
    </row>
    <row r="7064" spans="12:15" x14ac:dyDescent="0.4">
      <c r="L7064" s="56">
        <f ca="1"/>
        <v>7063</v>
      </c>
      <c r="M7064" s="53">
        <f ca="1"/>
        <v>1919</v>
      </c>
      <c r="N7064" s="53">
        <f ca="1"/>
        <v>5</v>
      </c>
      <c r="O7064" s="53" t="str">
        <f ca="1"/>
        <v>1919-05</v>
      </c>
    </row>
    <row r="7065" spans="12:15" x14ac:dyDescent="0.4">
      <c r="L7065" s="56">
        <f ca="1"/>
        <v>7064</v>
      </c>
      <c r="M7065" s="53">
        <f ca="1"/>
        <v>1919</v>
      </c>
      <c r="N7065" s="53">
        <f ca="1"/>
        <v>5</v>
      </c>
      <c r="O7065" s="53" t="str">
        <f ca="1"/>
        <v>1919-05</v>
      </c>
    </row>
    <row r="7066" spans="12:15" x14ac:dyDescent="0.4">
      <c r="L7066" s="56">
        <f ca="1"/>
        <v>7065</v>
      </c>
      <c r="M7066" s="53">
        <f ca="1"/>
        <v>1919</v>
      </c>
      <c r="N7066" s="53">
        <f ca="1"/>
        <v>5</v>
      </c>
      <c r="O7066" s="53" t="str">
        <f ca="1"/>
        <v>1919-05</v>
      </c>
    </row>
    <row r="7067" spans="12:15" x14ac:dyDescent="0.4">
      <c r="L7067" s="56">
        <f ca="1"/>
        <v>7066</v>
      </c>
      <c r="M7067" s="53">
        <f ca="1"/>
        <v>1919</v>
      </c>
      <c r="N7067" s="53">
        <f ca="1"/>
        <v>5</v>
      </c>
      <c r="O7067" s="53" t="str">
        <f ca="1"/>
        <v>1919-05</v>
      </c>
    </row>
    <row r="7068" spans="12:15" x14ac:dyDescent="0.4">
      <c r="L7068" s="56">
        <f ca="1"/>
        <v>7067</v>
      </c>
      <c r="M7068" s="53">
        <f ca="1"/>
        <v>1919</v>
      </c>
      <c r="N7068" s="53">
        <f ca="1"/>
        <v>5</v>
      </c>
      <c r="O7068" s="53" t="str">
        <f ca="1"/>
        <v>1919-05</v>
      </c>
    </row>
    <row r="7069" spans="12:15" x14ac:dyDescent="0.4">
      <c r="L7069" s="56">
        <f ca="1"/>
        <v>7068</v>
      </c>
      <c r="M7069" s="53">
        <f ca="1"/>
        <v>1919</v>
      </c>
      <c r="N7069" s="53">
        <f ca="1"/>
        <v>5</v>
      </c>
      <c r="O7069" s="53" t="str">
        <f ca="1"/>
        <v>1919-05</v>
      </c>
    </row>
    <row r="7070" spans="12:15" x14ac:dyDescent="0.4">
      <c r="L7070" s="56">
        <f ca="1"/>
        <v>7069</v>
      </c>
      <c r="M7070" s="53">
        <f ca="1"/>
        <v>1919</v>
      </c>
      <c r="N7070" s="53">
        <f ca="1"/>
        <v>5</v>
      </c>
      <c r="O7070" s="53" t="str">
        <f ca="1"/>
        <v>1919-05</v>
      </c>
    </row>
    <row r="7071" spans="12:15" x14ac:dyDescent="0.4">
      <c r="L7071" s="56">
        <f ca="1"/>
        <v>7070</v>
      </c>
      <c r="M7071" s="53">
        <f ca="1"/>
        <v>1919</v>
      </c>
      <c r="N7071" s="53">
        <f ca="1"/>
        <v>5</v>
      </c>
      <c r="O7071" s="53" t="str">
        <f ca="1"/>
        <v>1919-05</v>
      </c>
    </row>
    <row r="7072" spans="12:15" x14ac:dyDescent="0.4">
      <c r="L7072" s="56">
        <f ca="1"/>
        <v>7071</v>
      </c>
      <c r="M7072" s="53">
        <f ca="1"/>
        <v>1919</v>
      </c>
      <c r="N7072" s="53">
        <f ca="1"/>
        <v>5</v>
      </c>
      <c r="O7072" s="53" t="str">
        <f ca="1"/>
        <v>1919-05</v>
      </c>
    </row>
    <row r="7073" spans="12:15" x14ac:dyDescent="0.4">
      <c r="L7073" s="56">
        <f ca="1"/>
        <v>7072</v>
      </c>
      <c r="M7073" s="53">
        <f ca="1"/>
        <v>1919</v>
      </c>
      <c r="N7073" s="53">
        <f ca="1"/>
        <v>5</v>
      </c>
      <c r="O7073" s="53" t="str">
        <f ca="1"/>
        <v>1919-05</v>
      </c>
    </row>
    <row r="7074" spans="12:15" x14ac:dyDescent="0.4">
      <c r="L7074" s="56">
        <f ca="1"/>
        <v>7073</v>
      </c>
      <c r="M7074" s="53">
        <f ca="1"/>
        <v>1919</v>
      </c>
      <c r="N7074" s="53">
        <f ca="1"/>
        <v>5</v>
      </c>
      <c r="O7074" s="53" t="str">
        <f ca="1"/>
        <v>1919-05</v>
      </c>
    </row>
    <row r="7075" spans="12:15" x14ac:dyDescent="0.4">
      <c r="L7075" s="56">
        <f ca="1"/>
        <v>7074</v>
      </c>
      <c r="M7075" s="53">
        <f ca="1"/>
        <v>1919</v>
      </c>
      <c r="N7075" s="53">
        <f ca="1"/>
        <v>5</v>
      </c>
      <c r="O7075" s="53" t="str">
        <f ca="1"/>
        <v>1919-05</v>
      </c>
    </row>
    <row r="7076" spans="12:15" x14ac:dyDescent="0.4">
      <c r="L7076" s="56">
        <f ca="1"/>
        <v>7075</v>
      </c>
      <c r="M7076" s="53">
        <f ca="1"/>
        <v>1919</v>
      </c>
      <c r="N7076" s="53">
        <f ca="1"/>
        <v>5</v>
      </c>
      <c r="O7076" s="53" t="str">
        <f ca="1"/>
        <v>1919-05</v>
      </c>
    </row>
    <row r="7077" spans="12:15" x14ac:dyDescent="0.4">
      <c r="L7077" s="56">
        <f ca="1"/>
        <v>7076</v>
      </c>
      <c r="M7077" s="53">
        <f ca="1"/>
        <v>1919</v>
      </c>
      <c r="N7077" s="53">
        <f ca="1"/>
        <v>5</v>
      </c>
      <c r="O7077" s="53" t="str">
        <f ca="1"/>
        <v>1919-05</v>
      </c>
    </row>
    <row r="7078" spans="12:15" x14ac:dyDescent="0.4">
      <c r="L7078" s="56">
        <f ca="1"/>
        <v>7077</v>
      </c>
      <c r="M7078" s="53">
        <f ca="1"/>
        <v>1919</v>
      </c>
      <c r="N7078" s="53">
        <f ca="1"/>
        <v>5</v>
      </c>
      <c r="O7078" s="53" t="str">
        <f ca="1"/>
        <v>1919-05</v>
      </c>
    </row>
    <row r="7079" spans="12:15" x14ac:dyDescent="0.4">
      <c r="L7079" s="56">
        <f ca="1"/>
        <v>7078</v>
      </c>
      <c r="M7079" s="53">
        <f ca="1"/>
        <v>1919</v>
      </c>
      <c r="N7079" s="53">
        <f ca="1"/>
        <v>5</v>
      </c>
      <c r="O7079" s="53" t="str">
        <f ca="1"/>
        <v>1919-05</v>
      </c>
    </row>
    <row r="7080" spans="12:15" x14ac:dyDescent="0.4">
      <c r="L7080" s="56">
        <f ca="1"/>
        <v>7079</v>
      </c>
      <c r="M7080" s="53">
        <f ca="1"/>
        <v>1919</v>
      </c>
      <c r="N7080" s="53">
        <f ca="1"/>
        <v>5</v>
      </c>
      <c r="O7080" s="53" t="str">
        <f ca="1"/>
        <v>1919-05</v>
      </c>
    </row>
    <row r="7081" spans="12:15" x14ac:dyDescent="0.4">
      <c r="L7081" s="56">
        <f ca="1"/>
        <v>7080</v>
      </c>
      <c r="M7081" s="53">
        <f ca="1"/>
        <v>1919</v>
      </c>
      <c r="N7081" s="53">
        <f ca="1"/>
        <v>5</v>
      </c>
      <c r="O7081" s="53" t="str">
        <f ca="1"/>
        <v>1919-05</v>
      </c>
    </row>
    <row r="7082" spans="12:15" x14ac:dyDescent="0.4">
      <c r="L7082" s="56">
        <f ca="1"/>
        <v>7081</v>
      </c>
      <c r="M7082" s="53">
        <f ca="1"/>
        <v>1919</v>
      </c>
      <c r="N7082" s="53">
        <f ca="1"/>
        <v>5</v>
      </c>
      <c r="O7082" s="53" t="str">
        <f ca="1"/>
        <v>1919-05</v>
      </c>
    </row>
    <row r="7083" spans="12:15" x14ac:dyDescent="0.4">
      <c r="L7083" s="56">
        <f ca="1"/>
        <v>7082</v>
      </c>
      <c r="M7083" s="53">
        <f ca="1"/>
        <v>1919</v>
      </c>
      <c r="N7083" s="53">
        <f ca="1"/>
        <v>5</v>
      </c>
      <c r="O7083" s="53" t="str">
        <f ca="1"/>
        <v>1919-05</v>
      </c>
    </row>
    <row r="7084" spans="12:15" x14ac:dyDescent="0.4">
      <c r="L7084" s="56">
        <f ca="1"/>
        <v>7083</v>
      </c>
      <c r="M7084" s="53">
        <f ca="1"/>
        <v>1919</v>
      </c>
      <c r="N7084" s="53">
        <f ca="1"/>
        <v>5</v>
      </c>
      <c r="O7084" s="53" t="str">
        <f ca="1"/>
        <v>1919-05</v>
      </c>
    </row>
    <row r="7085" spans="12:15" x14ac:dyDescent="0.4">
      <c r="L7085" s="56">
        <f ca="1"/>
        <v>7084</v>
      </c>
      <c r="M7085" s="53">
        <f ca="1"/>
        <v>1919</v>
      </c>
      <c r="N7085" s="53">
        <f ca="1"/>
        <v>5</v>
      </c>
      <c r="O7085" s="53" t="str">
        <f ca="1"/>
        <v>1919-05</v>
      </c>
    </row>
    <row r="7086" spans="12:15" x14ac:dyDescent="0.4">
      <c r="L7086" s="56">
        <f ca="1"/>
        <v>7085</v>
      </c>
      <c r="M7086" s="53">
        <f ca="1"/>
        <v>1919</v>
      </c>
      <c r="N7086" s="53">
        <f ca="1"/>
        <v>5</v>
      </c>
      <c r="O7086" s="53" t="str">
        <f ca="1"/>
        <v>1919-05</v>
      </c>
    </row>
    <row r="7087" spans="12:15" x14ac:dyDescent="0.4">
      <c r="L7087" s="56">
        <f ca="1"/>
        <v>7086</v>
      </c>
      <c r="M7087" s="53">
        <f ca="1"/>
        <v>1919</v>
      </c>
      <c r="N7087" s="53">
        <f ca="1"/>
        <v>5</v>
      </c>
      <c r="O7087" s="53" t="str">
        <f ca="1"/>
        <v>1919-05</v>
      </c>
    </row>
    <row r="7088" spans="12:15" x14ac:dyDescent="0.4">
      <c r="L7088" s="56">
        <f ca="1"/>
        <v>7087</v>
      </c>
      <c r="M7088" s="53">
        <f ca="1"/>
        <v>1919</v>
      </c>
      <c r="N7088" s="53">
        <f ca="1"/>
        <v>5</v>
      </c>
      <c r="O7088" s="53" t="str">
        <f ca="1"/>
        <v>1919-05</v>
      </c>
    </row>
    <row r="7089" spans="12:15" x14ac:dyDescent="0.4">
      <c r="L7089" s="56">
        <f ca="1"/>
        <v>7088</v>
      </c>
      <c r="M7089" s="53">
        <f ca="1"/>
        <v>1919</v>
      </c>
      <c r="N7089" s="53">
        <f ca="1"/>
        <v>5</v>
      </c>
      <c r="O7089" s="53" t="str">
        <f ca="1"/>
        <v>1919-05</v>
      </c>
    </row>
    <row r="7090" spans="12:15" x14ac:dyDescent="0.4">
      <c r="L7090" s="56">
        <f ca="1"/>
        <v>7089</v>
      </c>
      <c r="M7090" s="53">
        <f ca="1"/>
        <v>1919</v>
      </c>
      <c r="N7090" s="53">
        <f ca="1"/>
        <v>5</v>
      </c>
      <c r="O7090" s="53" t="str">
        <f ca="1"/>
        <v>1919-05</v>
      </c>
    </row>
    <row r="7091" spans="12:15" x14ac:dyDescent="0.4">
      <c r="L7091" s="56">
        <f ca="1"/>
        <v>7090</v>
      </c>
      <c r="M7091" s="53">
        <f ca="1"/>
        <v>1919</v>
      </c>
      <c r="N7091" s="53">
        <f ca="1"/>
        <v>5</v>
      </c>
      <c r="O7091" s="53" t="str">
        <f ca="1"/>
        <v>1919-05</v>
      </c>
    </row>
    <row r="7092" spans="12:15" x14ac:dyDescent="0.4">
      <c r="L7092" s="56">
        <f ca="1"/>
        <v>7091</v>
      </c>
      <c r="M7092" s="53">
        <f ca="1"/>
        <v>1919</v>
      </c>
      <c r="N7092" s="53">
        <f ca="1"/>
        <v>5</v>
      </c>
      <c r="O7092" s="53" t="str">
        <f ca="1"/>
        <v>1919-05</v>
      </c>
    </row>
    <row r="7093" spans="12:15" x14ac:dyDescent="0.4">
      <c r="L7093" s="56">
        <f ca="1"/>
        <v>7092</v>
      </c>
      <c r="M7093" s="53">
        <f ca="1"/>
        <v>1919</v>
      </c>
      <c r="N7093" s="53">
        <f ca="1"/>
        <v>6</v>
      </c>
      <c r="O7093" s="53" t="str">
        <f ca="1"/>
        <v>1919-06</v>
      </c>
    </row>
    <row r="7094" spans="12:15" x14ac:dyDescent="0.4">
      <c r="L7094" s="56">
        <f ca="1"/>
        <v>7093</v>
      </c>
      <c r="M7094" s="53">
        <f ca="1"/>
        <v>1919</v>
      </c>
      <c r="N7094" s="53">
        <f ca="1"/>
        <v>6</v>
      </c>
      <c r="O7094" s="53" t="str">
        <f ca="1"/>
        <v>1919-06</v>
      </c>
    </row>
    <row r="7095" spans="12:15" x14ac:dyDescent="0.4">
      <c r="L7095" s="56">
        <f ca="1"/>
        <v>7094</v>
      </c>
      <c r="M7095" s="53">
        <f ca="1"/>
        <v>1919</v>
      </c>
      <c r="N7095" s="53">
        <f ca="1"/>
        <v>6</v>
      </c>
      <c r="O7095" s="53" t="str">
        <f ca="1"/>
        <v>1919-06</v>
      </c>
    </row>
    <row r="7096" spans="12:15" x14ac:dyDescent="0.4">
      <c r="L7096" s="56">
        <f ca="1"/>
        <v>7095</v>
      </c>
      <c r="M7096" s="53">
        <f ca="1"/>
        <v>1919</v>
      </c>
      <c r="N7096" s="53">
        <f ca="1"/>
        <v>6</v>
      </c>
      <c r="O7096" s="53" t="str">
        <f ca="1"/>
        <v>1919-06</v>
      </c>
    </row>
    <row r="7097" spans="12:15" x14ac:dyDescent="0.4">
      <c r="L7097" s="56">
        <f ca="1"/>
        <v>7096</v>
      </c>
      <c r="M7097" s="53">
        <f ca="1"/>
        <v>1919</v>
      </c>
      <c r="N7097" s="53">
        <f ca="1"/>
        <v>6</v>
      </c>
      <c r="O7097" s="53" t="str">
        <f ca="1"/>
        <v>1919-06</v>
      </c>
    </row>
    <row r="7098" spans="12:15" x14ac:dyDescent="0.4">
      <c r="L7098" s="56">
        <f ca="1"/>
        <v>7097</v>
      </c>
      <c r="M7098" s="53">
        <f ca="1"/>
        <v>1919</v>
      </c>
      <c r="N7098" s="53">
        <f ca="1"/>
        <v>6</v>
      </c>
      <c r="O7098" s="53" t="str">
        <f ca="1"/>
        <v>1919-06</v>
      </c>
    </row>
    <row r="7099" spans="12:15" x14ac:dyDescent="0.4">
      <c r="L7099" s="56">
        <f ca="1"/>
        <v>7098</v>
      </c>
      <c r="M7099" s="53">
        <f ca="1"/>
        <v>1919</v>
      </c>
      <c r="N7099" s="53">
        <f ca="1"/>
        <v>6</v>
      </c>
      <c r="O7099" s="53" t="str">
        <f ca="1"/>
        <v>1919-06</v>
      </c>
    </row>
    <row r="7100" spans="12:15" x14ac:dyDescent="0.4">
      <c r="L7100" s="56">
        <f ca="1"/>
        <v>7099</v>
      </c>
      <c r="M7100" s="53">
        <f ca="1"/>
        <v>1919</v>
      </c>
      <c r="N7100" s="53">
        <f ca="1"/>
        <v>6</v>
      </c>
      <c r="O7100" s="53" t="str">
        <f ca="1"/>
        <v>1919-06</v>
      </c>
    </row>
    <row r="7101" spans="12:15" x14ac:dyDescent="0.4">
      <c r="L7101" s="56">
        <f ca="1"/>
        <v>7100</v>
      </c>
      <c r="M7101" s="53">
        <f ca="1"/>
        <v>1919</v>
      </c>
      <c r="N7101" s="53">
        <f ca="1"/>
        <v>6</v>
      </c>
      <c r="O7101" s="53" t="str">
        <f ca="1"/>
        <v>1919-06</v>
      </c>
    </row>
    <row r="7102" spans="12:15" x14ac:dyDescent="0.4">
      <c r="L7102" s="56">
        <f ca="1"/>
        <v>7101</v>
      </c>
      <c r="M7102" s="53">
        <f ca="1"/>
        <v>1919</v>
      </c>
      <c r="N7102" s="53">
        <f ca="1"/>
        <v>6</v>
      </c>
      <c r="O7102" s="53" t="str">
        <f ca="1"/>
        <v>1919-06</v>
      </c>
    </row>
    <row r="7103" spans="12:15" x14ac:dyDescent="0.4">
      <c r="L7103" s="56">
        <f ca="1"/>
        <v>7102</v>
      </c>
      <c r="M7103" s="53">
        <f ca="1"/>
        <v>1919</v>
      </c>
      <c r="N7103" s="53">
        <f ca="1"/>
        <v>6</v>
      </c>
      <c r="O7103" s="53" t="str">
        <f ca="1"/>
        <v>1919-06</v>
      </c>
    </row>
    <row r="7104" spans="12:15" x14ac:dyDescent="0.4">
      <c r="L7104" s="56">
        <f ca="1"/>
        <v>7103</v>
      </c>
      <c r="M7104" s="53">
        <f ca="1"/>
        <v>1919</v>
      </c>
      <c r="N7104" s="53">
        <f ca="1"/>
        <v>6</v>
      </c>
      <c r="O7104" s="53" t="str">
        <f ca="1"/>
        <v>1919-06</v>
      </c>
    </row>
    <row r="7105" spans="12:15" x14ac:dyDescent="0.4">
      <c r="L7105" s="56">
        <f ca="1"/>
        <v>7104</v>
      </c>
      <c r="M7105" s="53">
        <f ca="1"/>
        <v>1919</v>
      </c>
      <c r="N7105" s="53">
        <f ca="1"/>
        <v>6</v>
      </c>
      <c r="O7105" s="53" t="str">
        <f ca="1"/>
        <v>1919-06</v>
      </c>
    </row>
    <row r="7106" spans="12:15" x14ac:dyDescent="0.4">
      <c r="L7106" s="56">
        <f ca="1"/>
        <v>7105</v>
      </c>
      <c r="M7106" s="53">
        <f ca="1"/>
        <v>1919</v>
      </c>
      <c r="N7106" s="53">
        <f ca="1"/>
        <v>6</v>
      </c>
      <c r="O7106" s="53" t="str">
        <f ca="1"/>
        <v>1919-06</v>
      </c>
    </row>
    <row r="7107" spans="12:15" x14ac:dyDescent="0.4">
      <c r="L7107" s="56">
        <f ca="1"/>
        <v>7106</v>
      </c>
      <c r="M7107" s="53">
        <f ca="1"/>
        <v>1919</v>
      </c>
      <c r="N7107" s="53">
        <f ca="1"/>
        <v>6</v>
      </c>
      <c r="O7107" s="53" t="str">
        <f ca="1"/>
        <v>1919-06</v>
      </c>
    </row>
    <row r="7108" spans="12:15" x14ac:dyDescent="0.4">
      <c r="L7108" s="56">
        <f ca="1"/>
        <v>7107</v>
      </c>
      <c r="M7108" s="53">
        <f ca="1"/>
        <v>1919</v>
      </c>
      <c r="N7108" s="53">
        <f ca="1"/>
        <v>6</v>
      </c>
      <c r="O7108" s="53" t="str">
        <f ca="1"/>
        <v>1919-06</v>
      </c>
    </row>
    <row r="7109" spans="12:15" x14ac:dyDescent="0.4">
      <c r="L7109" s="56">
        <f ca="1"/>
        <v>7108</v>
      </c>
      <c r="M7109" s="53">
        <f ca="1"/>
        <v>1919</v>
      </c>
      <c r="N7109" s="53">
        <f ca="1"/>
        <v>6</v>
      </c>
      <c r="O7109" s="53" t="str">
        <f ca="1"/>
        <v>1919-06</v>
      </c>
    </row>
    <row r="7110" spans="12:15" x14ac:dyDescent="0.4">
      <c r="L7110" s="56">
        <f ca="1"/>
        <v>7109</v>
      </c>
      <c r="M7110" s="53">
        <f ca="1"/>
        <v>1919</v>
      </c>
      <c r="N7110" s="53">
        <f ca="1"/>
        <v>6</v>
      </c>
      <c r="O7110" s="53" t="str">
        <f ca="1"/>
        <v>1919-06</v>
      </c>
    </row>
    <row r="7111" spans="12:15" x14ac:dyDescent="0.4">
      <c r="L7111" s="56">
        <f ca="1"/>
        <v>7110</v>
      </c>
      <c r="M7111" s="53">
        <f ca="1"/>
        <v>1919</v>
      </c>
      <c r="N7111" s="53">
        <f ca="1"/>
        <v>6</v>
      </c>
      <c r="O7111" s="53" t="str">
        <f ca="1"/>
        <v>1919-06</v>
      </c>
    </row>
    <row r="7112" spans="12:15" x14ac:dyDescent="0.4">
      <c r="L7112" s="56">
        <f ca="1"/>
        <v>7111</v>
      </c>
      <c r="M7112" s="53">
        <f ca="1"/>
        <v>1919</v>
      </c>
      <c r="N7112" s="53">
        <f ca="1"/>
        <v>6</v>
      </c>
      <c r="O7112" s="53" t="str">
        <f ca="1"/>
        <v>1919-06</v>
      </c>
    </row>
    <row r="7113" spans="12:15" x14ac:dyDescent="0.4">
      <c r="L7113" s="56">
        <f ca="1"/>
        <v>7112</v>
      </c>
      <c r="M7113" s="53">
        <f ca="1"/>
        <v>1919</v>
      </c>
      <c r="N7113" s="53">
        <f ca="1"/>
        <v>6</v>
      </c>
      <c r="O7113" s="53" t="str">
        <f ca="1"/>
        <v>1919-06</v>
      </c>
    </row>
    <row r="7114" spans="12:15" x14ac:dyDescent="0.4">
      <c r="L7114" s="56">
        <f ca="1"/>
        <v>7113</v>
      </c>
      <c r="M7114" s="53">
        <f ca="1"/>
        <v>1919</v>
      </c>
      <c r="N7114" s="53">
        <f ca="1"/>
        <v>6</v>
      </c>
      <c r="O7114" s="53" t="str">
        <f ca="1"/>
        <v>1919-06</v>
      </c>
    </row>
    <row r="7115" spans="12:15" x14ac:dyDescent="0.4">
      <c r="L7115" s="56">
        <f ca="1"/>
        <v>7114</v>
      </c>
      <c r="M7115" s="53">
        <f ca="1"/>
        <v>1919</v>
      </c>
      <c r="N7115" s="53">
        <f ca="1"/>
        <v>6</v>
      </c>
      <c r="O7115" s="53" t="str">
        <f ca="1"/>
        <v>1919-06</v>
      </c>
    </row>
    <row r="7116" spans="12:15" x14ac:dyDescent="0.4">
      <c r="L7116" s="56">
        <f ca="1"/>
        <v>7115</v>
      </c>
      <c r="M7116" s="53">
        <f ca="1"/>
        <v>1919</v>
      </c>
      <c r="N7116" s="53">
        <f ca="1"/>
        <v>6</v>
      </c>
      <c r="O7116" s="53" t="str">
        <f ca="1"/>
        <v>1919-06</v>
      </c>
    </row>
    <row r="7117" spans="12:15" x14ac:dyDescent="0.4">
      <c r="L7117" s="56">
        <f ca="1"/>
        <v>7116</v>
      </c>
      <c r="M7117" s="53">
        <f ca="1"/>
        <v>1919</v>
      </c>
      <c r="N7117" s="53">
        <f ca="1"/>
        <v>6</v>
      </c>
      <c r="O7117" s="53" t="str">
        <f ca="1"/>
        <v>1919-06</v>
      </c>
    </row>
    <row r="7118" spans="12:15" x14ac:dyDescent="0.4">
      <c r="L7118" s="56">
        <f ca="1"/>
        <v>7117</v>
      </c>
      <c r="M7118" s="53">
        <f ca="1"/>
        <v>1919</v>
      </c>
      <c r="N7118" s="53">
        <f ca="1"/>
        <v>6</v>
      </c>
      <c r="O7118" s="53" t="str">
        <f ca="1"/>
        <v>1919-06</v>
      </c>
    </row>
    <row r="7119" spans="12:15" x14ac:dyDescent="0.4">
      <c r="L7119" s="56">
        <f ca="1"/>
        <v>7118</v>
      </c>
      <c r="M7119" s="53">
        <f ca="1"/>
        <v>1919</v>
      </c>
      <c r="N7119" s="53">
        <f ca="1"/>
        <v>6</v>
      </c>
      <c r="O7119" s="53" t="str">
        <f ca="1"/>
        <v>1919-06</v>
      </c>
    </row>
    <row r="7120" spans="12:15" x14ac:dyDescent="0.4">
      <c r="L7120" s="56">
        <f ca="1"/>
        <v>7119</v>
      </c>
      <c r="M7120" s="53">
        <f ca="1"/>
        <v>1919</v>
      </c>
      <c r="N7120" s="53">
        <f ca="1"/>
        <v>6</v>
      </c>
      <c r="O7120" s="53" t="str">
        <f ca="1"/>
        <v>1919-06</v>
      </c>
    </row>
    <row r="7121" spans="12:15" x14ac:dyDescent="0.4">
      <c r="L7121" s="56">
        <f ca="1"/>
        <v>7120</v>
      </c>
      <c r="M7121" s="53">
        <f ca="1"/>
        <v>1919</v>
      </c>
      <c r="N7121" s="53">
        <f ca="1"/>
        <v>6</v>
      </c>
      <c r="O7121" s="53" t="str">
        <f ca="1"/>
        <v>1919-06</v>
      </c>
    </row>
    <row r="7122" spans="12:15" x14ac:dyDescent="0.4">
      <c r="L7122" s="56">
        <f ca="1"/>
        <v>7121</v>
      </c>
      <c r="M7122" s="53">
        <f ca="1"/>
        <v>1919</v>
      </c>
      <c r="N7122" s="53">
        <f ca="1"/>
        <v>6</v>
      </c>
      <c r="O7122" s="53" t="str">
        <f ca="1"/>
        <v>1919-06</v>
      </c>
    </row>
    <row r="7123" spans="12:15" x14ac:dyDescent="0.4">
      <c r="L7123" s="56">
        <f ca="1"/>
        <v>7122</v>
      </c>
      <c r="M7123" s="53">
        <f ca="1"/>
        <v>1919</v>
      </c>
      <c r="N7123" s="53">
        <f ca="1"/>
        <v>7</v>
      </c>
      <c r="O7123" s="53" t="str">
        <f ca="1"/>
        <v>1919-07</v>
      </c>
    </row>
    <row r="7124" spans="12:15" x14ac:dyDescent="0.4">
      <c r="L7124" s="56">
        <f ca="1"/>
        <v>7123</v>
      </c>
      <c r="M7124" s="53">
        <f ca="1"/>
        <v>1919</v>
      </c>
      <c r="N7124" s="53">
        <f ca="1"/>
        <v>7</v>
      </c>
      <c r="O7124" s="53" t="str">
        <f ca="1"/>
        <v>1919-07</v>
      </c>
    </row>
    <row r="7125" spans="12:15" x14ac:dyDescent="0.4">
      <c r="L7125" s="56">
        <f ca="1"/>
        <v>7124</v>
      </c>
      <c r="M7125" s="53">
        <f ca="1"/>
        <v>1919</v>
      </c>
      <c r="N7125" s="53">
        <f ca="1"/>
        <v>7</v>
      </c>
      <c r="O7125" s="53" t="str">
        <f ca="1"/>
        <v>1919-07</v>
      </c>
    </row>
    <row r="7126" spans="12:15" x14ac:dyDescent="0.4">
      <c r="L7126" s="56">
        <f ca="1"/>
        <v>7125</v>
      </c>
      <c r="M7126" s="53">
        <f ca="1"/>
        <v>1919</v>
      </c>
      <c r="N7126" s="53">
        <f ca="1"/>
        <v>7</v>
      </c>
      <c r="O7126" s="53" t="str">
        <f ca="1"/>
        <v>1919-07</v>
      </c>
    </row>
    <row r="7127" spans="12:15" x14ac:dyDescent="0.4">
      <c r="L7127" s="56">
        <f ca="1"/>
        <v>7126</v>
      </c>
      <c r="M7127" s="53">
        <f ca="1"/>
        <v>1919</v>
      </c>
      <c r="N7127" s="53">
        <f ca="1"/>
        <v>7</v>
      </c>
      <c r="O7127" s="53" t="str">
        <f ca="1"/>
        <v>1919-07</v>
      </c>
    </row>
    <row r="7128" spans="12:15" x14ac:dyDescent="0.4">
      <c r="L7128" s="56">
        <f ca="1"/>
        <v>7127</v>
      </c>
      <c r="M7128" s="53">
        <f ca="1"/>
        <v>1919</v>
      </c>
      <c r="N7128" s="53">
        <f ca="1"/>
        <v>7</v>
      </c>
      <c r="O7128" s="53" t="str">
        <f ca="1"/>
        <v>1919-07</v>
      </c>
    </row>
    <row r="7129" spans="12:15" x14ac:dyDescent="0.4">
      <c r="L7129" s="56">
        <f ca="1"/>
        <v>7128</v>
      </c>
      <c r="M7129" s="53">
        <f ca="1"/>
        <v>1919</v>
      </c>
      <c r="N7129" s="53">
        <f ca="1"/>
        <v>7</v>
      </c>
      <c r="O7129" s="53" t="str">
        <f ca="1"/>
        <v>1919-07</v>
      </c>
    </row>
    <row r="7130" spans="12:15" x14ac:dyDescent="0.4">
      <c r="L7130" s="56">
        <f ca="1"/>
        <v>7129</v>
      </c>
      <c r="M7130" s="53">
        <f ca="1"/>
        <v>1919</v>
      </c>
      <c r="N7130" s="53">
        <f ca="1"/>
        <v>7</v>
      </c>
      <c r="O7130" s="53" t="str">
        <f ca="1"/>
        <v>1919-07</v>
      </c>
    </row>
    <row r="7131" spans="12:15" x14ac:dyDescent="0.4">
      <c r="L7131" s="56">
        <f ca="1"/>
        <v>7130</v>
      </c>
      <c r="M7131" s="53">
        <f ca="1"/>
        <v>1919</v>
      </c>
      <c r="N7131" s="53">
        <f ca="1"/>
        <v>7</v>
      </c>
      <c r="O7131" s="53" t="str">
        <f ca="1"/>
        <v>1919-07</v>
      </c>
    </row>
    <row r="7132" spans="12:15" x14ac:dyDescent="0.4">
      <c r="L7132" s="56">
        <f ca="1"/>
        <v>7131</v>
      </c>
      <c r="M7132" s="53">
        <f ca="1"/>
        <v>1919</v>
      </c>
      <c r="N7132" s="53">
        <f ca="1"/>
        <v>7</v>
      </c>
      <c r="O7132" s="53" t="str">
        <f ca="1"/>
        <v>1919-07</v>
      </c>
    </row>
    <row r="7133" spans="12:15" x14ac:dyDescent="0.4">
      <c r="L7133" s="56">
        <f ca="1"/>
        <v>7132</v>
      </c>
      <c r="M7133" s="53">
        <f ca="1"/>
        <v>1919</v>
      </c>
      <c r="N7133" s="53">
        <f ca="1"/>
        <v>7</v>
      </c>
      <c r="O7133" s="53" t="str">
        <f ca="1"/>
        <v>1919-07</v>
      </c>
    </row>
    <row r="7134" spans="12:15" x14ac:dyDescent="0.4">
      <c r="L7134" s="56">
        <f ca="1"/>
        <v>7133</v>
      </c>
      <c r="M7134" s="53">
        <f ca="1"/>
        <v>1919</v>
      </c>
      <c r="N7134" s="53">
        <f ca="1"/>
        <v>7</v>
      </c>
      <c r="O7134" s="53" t="str">
        <f ca="1"/>
        <v>1919-07</v>
      </c>
    </row>
    <row r="7135" spans="12:15" x14ac:dyDescent="0.4">
      <c r="L7135" s="56">
        <f ca="1"/>
        <v>7134</v>
      </c>
      <c r="M7135" s="53">
        <f ca="1"/>
        <v>1919</v>
      </c>
      <c r="N7135" s="53">
        <f ca="1"/>
        <v>7</v>
      </c>
      <c r="O7135" s="53" t="str">
        <f ca="1"/>
        <v>1919-07</v>
      </c>
    </row>
    <row r="7136" spans="12:15" x14ac:dyDescent="0.4">
      <c r="L7136" s="56">
        <f ca="1"/>
        <v>7135</v>
      </c>
      <c r="M7136" s="53">
        <f ca="1"/>
        <v>1919</v>
      </c>
      <c r="N7136" s="53">
        <f ca="1"/>
        <v>7</v>
      </c>
      <c r="O7136" s="53" t="str">
        <f ca="1"/>
        <v>1919-07</v>
      </c>
    </row>
    <row r="7137" spans="12:15" x14ac:dyDescent="0.4">
      <c r="L7137" s="56">
        <f ca="1"/>
        <v>7136</v>
      </c>
      <c r="M7137" s="53">
        <f ca="1"/>
        <v>1919</v>
      </c>
      <c r="N7137" s="53">
        <f ca="1"/>
        <v>7</v>
      </c>
      <c r="O7137" s="53" t="str">
        <f ca="1"/>
        <v>1919-07</v>
      </c>
    </row>
    <row r="7138" spans="12:15" x14ac:dyDescent="0.4">
      <c r="L7138" s="56">
        <f ca="1"/>
        <v>7137</v>
      </c>
      <c r="M7138" s="53">
        <f ca="1"/>
        <v>1919</v>
      </c>
      <c r="N7138" s="53">
        <f ca="1"/>
        <v>7</v>
      </c>
      <c r="O7138" s="53" t="str">
        <f ca="1"/>
        <v>1919-07</v>
      </c>
    </row>
    <row r="7139" spans="12:15" x14ac:dyDescent="0.4">
      <c r="L7139" s="56">
        <f ca="1"/>
        <v>7138</v>
      </c>
      <c r="M7139" s="53">
        <f ca="1"/>
        <v>1919</v>
      </c>
      <c r="N7139" s="53">
        <f ca="1"/>
        <v>7</v>
      </c>
      <c r="O7139" s="53" t="str">
        <f ca="1"/>
        <v>1919-07</v>
      </c>
    </row>
    <row r="7140" spans="12:15" x14ac:dyDescent="0.4">
      <c r="L7140" s="56">
        <f ca="1"/>
        <v>7139</v>
      </c>
      <c r="M7140" s="53">
        <f ca="1"/>
        <v>1919</v>
      </c>
      <c r="N7140" s="53">
        <f ca="1"/>
        <v>7</v>
      </c>
      <c r="O7140" s="53" t="str">
        <f ca="1"/>
        <v>1919-07</v>
      </c>
    </row>
    <row r="7141" spans="12:15" x14ac:dyDescent="0.4">
      <c r="L7141" s="56">
        <f ca="1"/>
        <v>7140</v>
      </c>
      <c r="M7141" s="53">
        <f ca="1"/>
        <v>1919</v>
      </c>
      <c r="N7141" s="53">
        <f ca="1"/>
        <v>7</v>
      </c>
      <c r="O7141" s="53" t="str">
        <f ca="1"/>
        <v>1919-07</v>
      </c>
    </row>
    <row r="7142" spans="12:15" x14ac:dyDescent="0.4">
      <c r="L7142" s="56">
        <f ca="1"/>
        <v>7141</v>
      </c>
      <c r="M7142" s="53">
        <f ca="1"/>
        <v>1919</v>
      </c>
      <c r="N7142" s="53">
        <f ca="1"/>
        <v>7</v>
      </c>
      <c r="O7142" s="53" t="str">
        <f ca="1"/>
        <v>1919-07</v>
      </c>
    </row>
    <row r="7143" spans="12:15" x14ac:dyDescent="0.4">
      <c r="L7143" s="56">
        <f ca="1"/>
        <v>7142</v>
      </c>
      <c r="M7143" s="53">
        <f ca="1"/>
        <v>1919</v>
      </c>
      <c r="N7143" s="53">
        <f ca="1"/>
        <v>7</v>
      </c>
      <c r="O7143" s="53" t="str">
        <f ca="1"/>
        <v>1919-07</v>
      </c>
    </row>
    <row r="7144" spans="12:15" x14ac:dyDescent="0.4">
      <c r="L7144" s="56">
        <f ca="1"/>
        <v>7143</v>
      </c>
      <c r="M7144" s="53">
        <f ca="1"/>
        <v>1919</v>
      </c>
      <c r="N7144" s="53">
        <f ca="1"/>
        <v>7</v>
      </c>
      <c r="O7144" s="53" t="str">
        <f ca="1"/>
        <v>1919-07</v>
      </c>
    </row>
    <row r="7145" spans="12:15" x14ac:dyDescent="0.4">
      <c r="L7145" s="56">
        <f ca="1"/>
        <v>7144</v>
      </c>
      <c r="M7145" s="53">
        <f ca="1"/>
        <v>1919</v>
      </c>
      <c r="N7145" s="53">
        <f ca="1"/>
        <v>7</v>
      </c>
      <c r="O7145" s="53" t="str">
        <f ca="1"/>
        <v>1919-07</v>
      </c>
    </row>
    <row r="7146" spans="12:15" x14ac:dyDescent="0.4">
      <c r="L7146" s="56">
        <f ca="1"/>
        <v>7145</v>
      </c>
      <c r="M7146" s="53">
        <f ca="1"/>
        <v>1919</v>
      </c>
      <c r="N7146" s="53">
        <f ca="1"/>
        <v>7</v>
      </c>
      <c r="O7146" s="53" t="str">
        <f ca="1"/>
        <v>1919-07</v>
      </c>
    </row>
    <row r="7147" spans="12:15" x14ac:dyDescent="0.4">
      <c r="L7147" s="56">
        <f ca="1"/>
        <v>7146</v>
      </c>
      <c r="M7147" s="53">
        <f ca="1"/>
        <v>1919</v>
      </c>
      <c r="N7147" s="53">
        <f ca="1"/>
        <v>7</v>
      </c>
      <c r="O7147" s="53" t="str">
        <f ca="1"/>
        <v>1919-07</v>
      </c>
    </row>
    <row r="7148" spans="12:15" x14ac:dyDescent="0.4">
      <c r="L7148" s="56">
        <f ca="1"/>
        <v>7147</v>
      </c>
      <c r="M7148" s="53">
        <f ca="1"/>
        <v>1919</v>
      </c>
      <c r="N7148" s="53">
        <f ca="1"/>
        <v>7</v>
      </c>
      <c r="O7148" s="53" t="str">
        <f ca="1"/>
        <v>1919-07</v>
      </c>
    </row>
    <row r="7149" spans="12:15" x14ac:dyDescent="0.4">
      <c r="L7149" s="56">
        <f ca="1"/>
        <v>7148</v>
      </c>
      <c r="M7149" s="53">
        <f ca="1"/>
        <v>1919</v>
      </c>
      <c r="N7149" s="53">
        <f ca="1"/>
        <v>7</v>
      </c>
      <c r="O7149" s="53" t="str">
        <f ca="1"/>
        <v>1919-07</v>
      </c>
    </row>
    <row r="7150" spans="12:15" x14ac:dyDescent="0.4">
      <c r="L7150" s="56">
        <f ca="1"/>
        <v>7149</v>
      </c>
      <c r="M7150" s="53">
        <f ca="1"/>
        <v>1919</v>
      </c>
      <c r="N7150" s="53">
        <f ca="1"/>
        <v>7</v>
      </c>
      <c r="O7150" s="53" t="str">
        <f ca="1"/>
        <v>1919-07</v>
      </c>
    </row>
    <row r="7151" spans="12:15" x14ac:dyDescent="0.4">
      <c r="L7151" s="56">
        <f ca="1"/>
        <v>7150</v>
      </c>
      <c r="M7151" s="53">
        <f ca="1"/>
        <v>1919</v>
      </c>
      <c r="N7151" s="53">
        <f ca="1"/>
        <v>7</v>
      </c>
      <c r="O7151" s="53" t="str">
        <f ca="1"/>
        <v>1919-07</v>
      </c>
    </row>
    <row r="7152" spans="12:15" x14ac:dyDescent="0.4">
      <c r="L7152" s="56">
        <f ca="1"/>
        <v>7151</v>
      </c>
      <c r="M7152" s="53">
        <f ca="1"/>
        <v>1919</v>
      </c>
      <c r="N7152" s="53">
        <f ca="1"/>
        <v>7</v>
      </c>
      <c r="O7152" s="53" t="str">
        <f ca="1"/>
        <v>1919-07</v>
      </c>
    </row>
    <row r="7153" spans="12:15" x14ac:dyDescent="0.4">
      <c r="L7153" s="56">
        <f ca="1"/>
        <v>7152</v>
      </c>
      <c r="M7153" s="53">
        <f ca="1"/>
        <v>1919</v>
      </c>
      <c r="N7153" s="53">
        <f ca="1"/>
        <v>7</v>
      </c>
      <c r="O7153" s="53" t="str">
        <f ca="1"/>
        <v>1919-07</v>
      </c>
    </row>
    <row r="7154" spans="12:15" x14ac:dyDescent="0.4">
      <c r="L7154" s="56">
        <f ca="1"/>
        <v>7153</v>
      </c>
      <c r="M7154" s="53">
        <f ca="1"/>
        <v>1919</v>
      </c>
      <c r="N7154" s="53">
        <f ca="1"/>
        <v>8</v>
      </c>
      <c r="O7154" s="53" t="str">
        <f ca="1"/>
        <v>1919-08</v>
      </c>
    </row>
    <row r="7155" spans="12:15" x14ac:dyDescent="0.4">
      <c r="L7155" s="56">
        <f ca="1"/>
        <v>7154</v>
      </c>
      <c r="M7155" s="53">
        <f ca="1"/>
        <v>1919</v>
      </c>
      <c r="N7155" s="53">
        <f ca="1"/>
        <v>8</v>
      </c>
      <c r="O7155" s="53" t="str">
        <f ca="1"/>
        <v>1919-08</v>
      </c>
    </row>
    <row r="7156" spans="12:15" x14ac:dyDescent="0.4">
      <c r="L7156" s="56">
        <f ca="1"/>
        <v>7155</v>
      </c>
      <c r="M7156" s="53">
        <f ca="1"/>
        <v>1919</v>
      </c>
      <c r="N7156" s="53">
        <f ca="1"/>
        <v>8</v>
      </c>
      <c r="O7156" s="53" t="str">
        <f ca="1"/>
        <v>1919-08</v>
      </c>
    </row>
    <row r="7157" spans="12:15" x14ac:dyDescent="0.4">
      <c r="L7157" s="56">
        <f ca="1"/>
        <v>7156</v>
      </c>
      <c r="M7157" s="53">
        <f ca="1"/>
        <v>1919</v>
      </c>
      <c r="N7157" s="53">
        <f ca="1"/>
        <v>8</v>
      </c>
      <c r="O7157" s="53" t="str">
        <f ca="1"/>
        <v>1919-08</v>
      </c>
    </row>
    <row r="7158" spans="12:15" x14ac:dyDescent="0.4">
      <c r="L7158" s="56">
        <f ca="1"/>
        <v>7157</v>
      </c>
      <c r="M7158" s="53">
        <f ca="1"/>
        <v>1919</v>
      </c>
      <c r="N7158" s="53">
        <f ca="1"/>
        <v>8</v>
      </c>
      <c r="O7158" s="53" t="str">
        <f ca="1"/>
        <v>1919-08</v>
      </c>
    </row>
    <row r="7159" spans="12:15" x14ac:dyDescent="0.4">
      <c r="L7159" s="56">
        <f ca="1"/>
        <v>7158</v>
      </c>
      <c r="M7159" s="53">
        <f ca="1"/>
        <v>1919</v>
      </c>
      <c r="N7159" s="53">
        <f ca="1"/>
        <v>8</v>
      </c>
      <c r="O7159" s="53" t="str">
        <f ca="1"/>
        <v>1919-08</v>
      </c>
    </row>
    <row r="7160" spans="12:15" x14ac:dyDescent="0.4">
      <c r="L7160" s="56">
        <f ca="1"/>
        <v>7159</v>
      </c>
      <c r="M7160" s="53">
        <f ca="1"/>
        <v>1919</v>
      </c>
      <c r="N7160" s="53">
        <f ca="1"/>
        <v>8</v>
      </c>
      <c r="O7160" s="53" t="str">
        <f ca="1"/>
        <v>1919-08</v>
      </c>
    </row>
    <row r="7161" spans="12:15" x14ac:dyDescent="0.4">
      <c r="L7161" s="56">
        <f ca="1"/>
        <v>7160</v>
      </c>
      <c r="M7161" s="53">
        <f ca="1"/>
        <v>1919</v>
      </c>
      <c r="N7161" s="53">
        <f ca="1"/>
        <v>8</v>
      </c>
      <c r="O7161" s="53" t="str">
        <f ca="1"/>
        <v>1919-08</v>
      </c>
    </row>
    <row r="7162" spans="12:15" x14ac:dyDescent="0.4">
      <c r="L7162" s="56">
        <f ca="1"/>
        <v>7161</v>
      </c>
      <c r="M7162" s="53">
        <f ca="1"/>
        <v>1919</v>
      </c>
      <c r="N7162" s="53">
        <f ca="1"/>
        <v>8</v>
      </c>
      <c r="O7162" s="53" t="str">
        <f ca="1"/>
        <v>1919-08</v>
      </c>
    </row>
    <row r="7163" spans="12:15" x14ac:dyDescent="0.4">
      <c r="L7163" s="56">
        <f ca="1"/>
        <v>7162</v>
      </c>
      <c r="M7163" s="53">
        <f ca="1"/>
        <v>1919</v>
      </c>
      <c r="N7163" s="53">
        <f ca="1"/>
        <v>8</v>
      </c>
      <c r="O7163" s="53" t="str">
        <f ca="1"/>
        <v>1919-08</v>
      </c>
    </row>
    <row r="7164" spans="12:15" x14ac:dyDescent="0.4">
      <c r="L7164" s="56">
        <f ca="1"/>
        <v>7163</v>
      </c>
      <c r="M7164" s="53">
        <f ca="1"/>
        <v>1919</v>
      </c>
      <c r="N7164" s="53">
        <f ca="1"/>
        <v>8</v>
      </c>
      <c r="O7164" s="53" t="str">
        <f ca="1"/>
        <v>1919-08</v>
      </c>
    </row>
    <row r="7165" spans="12:15" x14ac:dyDescent="0.4">
      <c r="L7165" s="56">
        <f ca="1"/>
        <v>7164</v>
      </c>
      <c r="M7165" s="53">
        <f ca="1"/>
        <v>1919</v>
      </c>
      <c r="N7165" s="53">
        <f ca="1"/>
        <v>8</v>
      </c>
      <c r="O7165" s="53" t="str">
        <f ca="1"/>
        <v>1919-08</v>
      </c>
    </row>
    <row r="7166" spans="12:15" x14ac:dyDescent="0.4">
      <c r="L7166" s="56">
        <f ca="1"/>
        <v>7165</v>
      </c>
      <c r="M7166" s="53">
        <f ca="1"/>
        <v>1919</v>
      </c>
      <c r="N7166" s="53">
        <f ca="1"/>
        <v>8</v>
      </c>
      <c r="O7166" s="53" t="str">
        <f ca="1"/>
        <v>1919-08</v>
      </c>
    </row>
    <row r="7167" spans="12:15" x14ac:dyDescent="0.4">
      <c r="L7167" s="56">
        <f ca="1"/>
        <v>7166</v>
      </c>
      <c r="M7167" s="53">
        <f ca="1"/>
        <v>1919</v>
      </c>
      <c r="N7167" s="53">
        <f ca="1"/>
        <v>8</v>
      </c>
      <c r="O7167" s="53" t="str">
        <f ca="1"/>
        <v>1919-08</v>
      </c>
    </row>
    <row r="7168" spans="12:15" x14ac:dyDescent="0.4">
      <c r="L7168" s="56">
        <f ca="1"/>
        <v>7167</v>
      </c>
      <c r="M7168" s="53">
        <f ca="1"/>
        <v>1919</v>
      </c>
      <c r="N7168" s="53">
        <f ca="1"/>
        <v>8</v>
      </c>
      <c r="O7168" s="53" t="str">
        <f ca="1"/>
        <v>1919-08</v>
      </c>
    </row>
    <row r="7169" spans="12:15" x14ac:dyDescent="0.4">
      <c r="L7169" s="56">
        <f ca="1"/>
        <v>7168</v>
      </c>
      <c r="M7169" s="53">
        <f ca="1"/>
        <v>1919</v>
      </c>
      <c r="N7169" s="53">
        <f ca="1"/>
        <v>8</v>
      </c>
      <c r="O7169" s="53" t="str">
        <f ca="1"/>
        <v>1919-08</v>
      </c>
    </row>
    <row r="7170" spans="12:15" x14ac:dyDescent="0.4">
      <c r="L7170" s="56">
        <f ca="1"/>
        <v>7169</v>
      </c>
      <c r="M7170" s="53">
        <f ca="1"/>
        <v>1919</v>
      </c>
      <c r="N7170" s="53">
        <f ca="1"/>
        <v>8</v>
      </c>
      <c r="O7170" s="53" t="str">
        <f ca="1"/>
        <v>1919-08</v>
      </c>
    </row>
    <row r="7171" spans="12:15" x14ac:dyDescent="0.4">
      <c r="L7171" s="56">
        <f ca="1"/>
        <v>7170</v>
      </c>
      <c r="M7171" s="53">
        <f ca="1"/>
        <v>1919</v>
      </c>
      <c r="N7171" s="53">
        <f ca="1"/>
        <v>8</v>
      </c>
      <c r="O7171" s="53" t="str">
        <f ca="1"/>
        <v>1919-08</v>
      </c>
    </row>
    <row r="7172" spans="12:15" x14ac:dyDescent="0.4">
      <c r="L7172" s="56">
        <f ca="1"/>
        <v>7171</v>
      </c>
      <c r="M7172" s="53">
        <f ca="1"/>
        <v>1919</v>
      </c>
      <c r="N7172" s="53">
        <f ca="1"/>
        <v>8</v>
      </c>
      <c r="O7172" s="53" t="str">
        <f ca="1"/>
        <v>1919-08</v>
      </c>
    </row>
    <row r="7173" spans="12:15" x14ac:dyDescent="0.4">
      <c r="L7173" s="56">
        <f ca="1"/>
        <v>7172</v>
      </c>
      <c r="M7173" s="53">
        <f ca="1"/>
        <v>1919</v>
      </c>
      <c r="N7173" s="53">
        <f ca="1"/>
        <v>8</v>
      </c>
      <c r="O7173" s="53" t="str">
        <f ca="1"/>
        <v>1919-08</v>
      </c>
    </row>
    <row r="7174" spans="12:15" x14ac:dyDescent="0.4">
      <c r="L7174" s="56">
        <f ca="1"/>
        <v>7173</v>
      </c>
      <c r="M7174" s="53">
        <f ca="1"/>
        <v>1919</v>
      </c>
      <c r="N7174" s="53">
        <f ca="1"/>
        <v>8</v>
      </c>
      <c r="O7174" s="53" t="str">
        <f ca="1"/>
        <v>1919-08</v>
      </c>
    </row>
    <row r="7175" spans="12:15" x14ac:dyDescent="0.4">
      <c r="L7175" s="56">
        <f ca="1"/>
        <v>7174</v>
      </c>
      <c r="M7175" s="53">
        <f ca="1"/>
        <v>1919</v>
      </c>
      <c r="N7175" s="53">
        <f ca="1"/>
        <v>8</v>
      </c>
      <c r="O7175" s="53" t="str">
        <f ca="1"/>
        <v>1919-08</v>
      </c>
    </row>
    <row r="7176" spans="12:15" x14ac:dyDescent="0.4">
      <c r="L7176" s="56">
        <f ca="1"/>
        <v>7175</v>
      </c>
      <c r="M7176" s="53">
        <f ca="1"/>
        <v>1919</v>
      </c>
      <c r="N7176" s="53">
        <f ca="1"/>
        <v>8</v>
      </c>
      <c r="O7176" s="53" t="str">
        <f ca="1"/>
        <v>1919-08</v>
      </c>
    </row>
    <row r="7177" spans="12:15" x14ac:dyDescent="0.4">
      <c r="L7177" s="56">
        <f ca="1"/>
        <v>7176</v>
      </c>
      <c r="M7177" s="53">
        <f ca="1"/>
        <v>1919</v>
      </c>
      <c r="N7177" s="53">
        <f ca="1"/>
        <v>8</v>
      </c>
      <c r="O7177" s="53" t="str">
        <f ca="1"/>
        <v>1919-08</v>
      </c>
    </row>
    <row r="7178" spans="12:15" x14ac:dyDescent="0.4">
      <c r="L7178" s="56">
        <f ca="1"/>
        <v>7177</v>
      </c>
      <c r="M7178" s="53">
        <f ca="1"/>
        <v>1919</v>
      </c>
      <c r="N7178" s="53">
        <f ca="1"/>
        <v>8</v>
      </c>
      <c r="O7178" s="53" t="str">
        <f ca="1"/>
        <v>1919-08</v>
      </c>
    </row>
    <row r="7179" spans="12:15" x14ac:dyDescent="0.4">
      <c r="L7179" s="56">
        <f ca="1"/>
        <v>7178</v>
      </c>
      <c r="M7179" s="53">
        <f ca="1"/>
        <v>1919</v>
      </c>
      <c r="N7179" s="53">
        <f ca="1"/>
        <v>8</v>
      </c>
      <c r="O7179" s="53" t="str">
        <f ca="1"/>
        <v>1919-08</v>
      </c>
    </row>
    <row r="7180" spans="12:15" x14ac:dyDescent="0.4">
      <c r="L7180" s="56">
        <f ca="1"/>
        <v>7179</v>
      </c>
      <c r="M7180" s="53">
        <f ca="1"/>
        <v>1919</v>
      </c>
      <c r="N7180" s="53">
        <f ca="1"/>
        <v>8</v>
      </c>
      <c r="O7180" s="53" t="str">
        <f ca="1"/>
        <v>1919-08</v>
      </c>
    </row>
    <row r="7181" spans="12:15" x14ac:dyDescent="0.4">
      <c r="L7181" s="56">
        <f ca="1"/>
        <v>7180</v>
      </c>
      <c r="M7181" s="53">
        <f ca="1"/>
        <v>1919</v>
      </c>
      <c r="N7181" s="53">
        <f ca="1"/>
        <v>8</v>
      </c>
      <c r="O7181" s="53" t="str">
        <f ca="1"/>
        <v>1919-08</v>
      </c>
    </row>
    <row r="7182" spans="12:15" x14ac:dyDescent="0.4">
      <c r="L7182" s="56">
        <f ca="1"/>
        <v>7181</v>
      </c>
      <c r="M7182" s="53">
        <f ca="1"/>
        <v>1919</v>
      </c>
      <c r="N7182" s="53">
        <f ca="1"/>
        <v>8</v>
      </c>
      <c r="O7182" s="53" t="str">
        <f ca="1"/>
        <v>1919-08</v>
      </c>
    </row>
    <row r="7183" spans="12:15" x14ac:dyDescent="0.4">
      <c r="L7183" s="56">
        <f ca="1"/>
        <v>7182</v>
      </c>
      <c r="M7183" s="53">
        <f ca="1"/>
        <v>1919</v>
      </c>
      <c r="N7183" s="53">
        <f ca="1"/>
        <v>8</v>
      </c>
      <c r="O7183" s="53" t="str">
        <f ca="1"/>
        <v>1919-08</v>
      </c>
    </row>
    <row r="7184" spans="12:15" x14ac:dyDescent="0.4">
      <c r="L7184" s="56">
        <f ca="1"/>
        <v>7183</v>
      </c>
      <c r="M7184" s="53">
        <f ca="1"/>
        <v>1919</v>
      </c>
      <c r="N7184" s="53">
        <f ca="1"/>
        <v>8</v>
      </c>
      <c r="O7184" s="53" t="str">
        <f ca="1"/>
        <v>1919-08</v>
      </c>
    </row>
    <row r="7185" spans="12:15" x14ac:dyDescent="0.4">
      <c r="L7185" s="56">
        <f ca="1"/>
        <v>7184</v>
      </c>
      <c r="M7185" s="53">
        <f ca="1"/>
        <v>1919</v>
      </c>
      <c r="N7185" s="53">
        <f ca="1"/>
        <v>9</v>
      </c>
      <c r="O7185" s="53" t="str">
        <f ca="1"/>
        <v>1919-09</v>
      </c>
    </row>
    <row r="7186" spans="12:15" x14ac:dyDescent="0.4">
      <c r="L7186" s="56">
        <f ca="1"/>
        <v>7185</v>
      </c>
      <c r="M7186" s="53">
        <f ca="1"/>
        <v>1919</v>
      </c>
      <c r="N7186" s="53">
        <f ca="1"/>
        <v>9</v>
      </c>
      <c r="O7186" s="53" t="str">
        <f ca="1"/>
        <v>1919-09</v>
      </c>
    </row>
    <row r="7187" spans="12:15" x14ac:dyDescent="0.4">
      <c r="L7187" s="56">
        <f ca="1"/>
        <v>7186</v>
      </c>
      <c r="M7187" s="53">
        <f ca="1"/>
        <v>1919</v>
      </c>
      <c r="N7187" s="53">
        <f ca="1"/>
        <v>9</v>
      </c>
      <c r="O7187" s="53" t="str">
        <f ca="1"/>
        <v>1919-09</v>
      </c>
    </row>
    <row r="7188" spans="12:15" x14ac:dyDescent="0.4">
      <c r="L7188" s="56">
        <f ca="1"/>
        <v>7187</v>
      </c>
      <c r="M7188" s="53">
        <f ca="1"/>
        <v>1919</v>
      </c>
      <c r="N7188" s="53">
        <f ca="1"/>
        <v>9</v>
      </c>
      <c r="O7188" s="53" t="str">
        <f ca="1"/>
        <v>1919-09</v>
      </c>
    </row>
    <row r="7189" spans="12:15" x14ac:dyDescent="0.4">
      <c r="L7189" s="56">
        <f ca="1"/>
        <v>7188</v>
      </c>
      <c r="M7189" s="53">
        <f ca="1"/>
        <v>1919</v>
      </c>
      <c r="N7189" s="53">
        <f ca="1"/>
        <v>9</v>
      </c>
      <c r="O7189" s="53" t="str">
        <f ca="1"/>
        <v>1919-09</v>
      </c>
    </row>
    <row r="7190" spans="12:15" x14ac:dyDescent="0.4">
      <c r="L7190" s="56">
        <f ca="1"/>
        <v>7189</v>
      </c>
      <c r="M7190" s="53">
        <f ca="1"/>
        <v>1919</v>
      </c>
      <c r="N7190" s="53">
        <f ca="1"/>
        <v>9</v>
      </c>
      <c r="O7190" s="53" t="str">
        <f ca="1"/>
        <v>1919-09</v>
      </c>
    </row>
    <row r="7191" spans="12:15" x14ac:dyDescent="0.4">
      <c r="L7191" s="56">
        <f ca="1"/>
        <v>7190</v>
      </c>
      <c r="M7191" s="53">
        <f ca="1"/>
        <v>1919</v>
      </c>
      <c r="N7191" s="53">
        <f ca="1"/>
        <v>9</v>
      </c>
      <c r="O7191" s="53" t="str">
        <f ca="1"/>
        <v>1919-09</v>
      </c>
    </row>
    <row r="7192" spans="12:15" x14ac:dyDescent="0.4">
      <c r="L7192" s="56">
        <f ca="1"/>
        <v>7191</v>
      </c>
      <c r="M7192" s="53">
        <f ca="1"/>
        <v>1919</v>
      </c>
      <c r="N7192" s="53">
        <f ca="1"/>
        <v>9</v>
      </c>
      <c r="O7192" s="53" t="str">
        <f ca="1"/>
        <v>1919-09</v>
      </c>
    </row>
    <row r="7193" spans="12:15" x14ac:dyDescent="0.4">
      <c r="L7193" s="56">
        <f ca="1"/>
        <v>7192</v>
      </c>
      <c r="M7193" s="53">
        <f ca="1"/>
        <v>1919</v>
      </c>
      <c r="N7193" s="53">
        <f ca="1"/>
        <v>9</v>
      </c>
      <c r="O7193" s="53" t="str">
        <f ca="1"/>
        <v>1919-09</v>
      </c>
    </row>
    <row r="7194" spans="12:15" x14ac:dyDescent="0.4">
      <c r="L7194" s="56">
        <f ca="1"/>
        <v>7193</v>
      </c>
      <c r="M7194" s="53">
        <f ca="1"/>
        <v>1919</v>
      </c>
      <c r="N7194" s="53">
        <f ca="1"/>
        <v>9</v>
      </c>
      <c r="O7194" s="53" t="str">
        <f ca="1"/>
        <v>1919-09</v>
      </c>
    </row>
    <row r="7195" spans="12:15" x14ac:dyDescent="0.4">
      <c r="L7195" s="56">
        <f ca="1"/>
        <v>7194</v>
      </c>
      <c r="M7195" s="53">
        <f ca="1"/>
        <v>1919</v>
      </c>
      <c r="N7195" s="53">
        <f ca="1"/>
        <v>9</v>
      </c>
      <c r="O7195" s="53" t="str">
        <f ca="1"/>
        <v>1919-09</v>
      </c>
    </row>
    <row r="7196" spans="12:15" x14ac:dyDescent="0.4">
      <c r="L7196" s="56">
        <f ca="1"/>
        <v>7195</v>
      </c>
      <c r="M7196" s="53">
        <f ca="1"/>
        <v>1919</v>
      </c>
      <c r="N7196" s="53">
        <f ca="1"/>
        <v>9</v>
      </c>
      <c r="O7196" s="53" t="str">
        <f ca="1"/>
        <v>1919-09</v>
      </c>
    </row>
    <row r="7197" spans="12:15" x14ac:dyDescent="0.4">
      <c r="L7197" s="56">
        <f ca="1"/>
        <v>7196</v>
      </c>
      <c r="M7197" s="53">
        <f ca="1"/>
        <v>1919</v>
      </c>
      <c r="N7197" s="53">
        <f ca="1"/>
        <v>9</v>
      </c>
      <c r="O7197" s="53" t="str">
        <f ca="1"/>
        <v>1919-09</v>
      </c>
    </row>
    <row r="7198" spans="12:15" x14ac:dyDescent="0.4">
      <c r="L7198" s="56">
        <f ca="1"/>
        <v>7197</v>
      </c>
      <c r="M7198" s="53">
        <f ca="1"/>
        <v>1919</v>
      </c>
      <c r="N7198" s="53">
        <f ca="1"/>
        <v>9</v>
      </c>
      <c r="O7198" s="53" t="str">
        <f ca="1"/>
        <v>1919-09</v>
      </c>
    </row>
    <row r="7199" spans="12:15" x14ac:dyDescent="0.4">
      <c r="L7199" s="56">
        <f ca="1"/>
        <v>7198</v>
      </c>
      <c r="M7199" s="53">
        <f ca="1"/>
        <v>1919</v>
      </c>
      <c r="N7199" s="53">
        <f ca="1"/>
        <v>9</v>
      </c>
      <c r="O7199" s="53" t="str">
        <f ca="1"/>
        <v>1919-09</v>
      </c>
    </row>
    <row r="7200" spans="12:15" x14ac:dyDescent="0.4">
      <c r="L7200" s="56">
        <f ca="1"/>
        <v>7199</v>
      </c>
      <c r="M7200" s="53">
        <f ca="1"/>
        <v>1919</v>
      </c>
      <c r="N7200" s="53">
        <f ca="1"/>
        <v>9</v>
      </c>
      <c r="O7200" s="53" t="str">
        <f ca="1"/>
        <v>1919-09</v>
      </c>
    </row>
    <row r="7201" spans="12:15" x14ac:dyDescent="0.4">
      <c r="L7201" s="56">
        <f ca="1"/>
        <v>7200</v>
      </c>
      <c r="M7201" s="53">
        <f ca="1"/>
        <v>1919</v>
      </c>
      <c r="N7201" s="53">
        <f ca="1"/>
        <v>9</v>
      </c>
      <c r="O7201" s="53" t="str">
        <f ca="1"/>
        <v>1919-09</v>
      </c>
    </row>
    <row r="7202" spans="12:15" x14ac:dyDescent="0.4">
      <c r="L7202" s="56">
        <f ca="1"/>
        <v>7201</v>
      </c>
      <c r="M7202" s="53">
        <f ca="1"/>
        <v>1919</v>
      </c>
      <c r="N7202" s="53">
        <f ca="1"/>
        <v>9</v>
      </c>
      <c r="O7202" s="53" t="str">
        <f ca="1"/>
        <v>1919-09</v>
      </c>
    </row>
    <row r="7203" spans="12:15" x14ac:dyDescent="0.4">
      <c r="L7203" s="56">
        <f ca="1"/>
        <v>7202</v>
      </c>
      <c r="M7203" s="53">
        <f ca="1"/>
        <v>1919</v>
      </c>
      <c r="N7203" s="53">
        <f ca="1"/>
        <v>9</v>
      </c>
      <c r="O7203" s="53" t="str">
        <f ca="1"/>
        <v>1919-09</v>
      </c>
    </row>
    <row r="7204" spans="12:15" x14ac:dyDescent="0.4">
      <c r="L7204" s="56">
        <f ca="1"/>
        <v>7203</v>
      </c>
      <c r="M7204" s="53">
        <f ca="1"/>
        <v>1919</v>
      </c>
      <c r="N7204" s="53">
        <f ca="1"/>
        <v>9</v>
      </c>
      <c r="O7204" s="53" t="str">
        <f ca="1"/>
        <v>1919-09</v>
      </c>
    </row>
    <row r="7205" spans="12:15" x14ac:dyDescent="0.4">
      <c r="L7205" s="56">
        <f ca="1"/>
        <v>7204</v>
      </c>
      <c r="M7205" s="53">
        <f ca="1"/>
        <v>1919</v>
      </c>
      <c r="N7205" s="53">
        <f ca="1"/>
        <v>9</v>
      </c>
      <c r="O7205" s="53" t="str">
        <f ca="1"/>
        <v>1919-09</v>
      </c>
    </row>
    <row r="7206" spans="12:15" x14ac:dyDescent="0.4">
      <c r="L7206" s="56">
        <f ca="1"/>
        <v>7205</v>
      </c>
      <c r="M7206" s="53">
        <f ca="1"/>
        <v>1919</v>
      </c>
      <c r="N7206" s="53">
        <f ca="1"/>
        <v>9</v>
      </c>
      <c r="O7206" s="53" t="str">
        <f ca="1"/>
        <v>1919-09</v>
      </c>
    </row>
    <row r="7207" spans="12:15" x14ac:dyDescent="0.4">
      <c r="L7207" s="56">
        <f ca="1"/>
        <v>7206</v>
      </c>
      <c r="M7207" s="53">
        <f ca="1"/>
        <v>1919</v>
      </c>
      <c r="N7207" s="53">
        <f ca="1"/>
        <v>9</v>
      </c>
      <c r="O7207" s="53" t="str">
        <f ca="1"/>
        <v>1919-09</v>
      </c>
    </row>
    <row r="7208" spans="12:15" x14ac:dyDescent="0.4">
      <c r="L7208" s="56">
        <f ca="1"/>
        <v>7207</v>
      </c>
      <c r="M7208" s="53">
        <f ca="1"/>
        <v>1919</v>
      </c>
      <c r="N7208" s="53">
        <f ca="1"/>
        <v>9</v>
      </c>
      <c r="O7208" s="53" t="str">
        <f ca="1"/>
        <v>1919-09</v>
      </c>
    </row>
    <row r="7209" spans="12:15" x14ac:dyDescent="0.4">
      <c r="L7209" s="56">
        <f ca="1"/>
        <v>7208</v>
      </c>
      <c r="M7209" s="53">
        <f ca="1"/>
        <v>1919</v>
      </c>
      <c r="N7209" s="53">
        <f ca="1"/>
        <v>9</v>
      </c>
      <c r="O7209" s="53" t="str">
        <f ca="1"/>
        <v>1919-09</v>
      </c>
    </row>
    <row r="7210" spans="12:15" x14ac:dyDescent="0.4">
      <c r="L7210" s="56">
        <f ca="1"/>
        <v>7209</v>
      </c>
      <c r="M7210" s="53">
        <f ca="1"/>
        <v>1919</v>
      </c>
      <c r="N7210" s="53">
        <f ca="1"/>
        <v>9</v>
      </c>
      <c r="O7210" s="53" t="str">
        <f ca="1"/>
        <v>1919-09</v>
      </c>
    </row>
    <row r="7211" spans="12:15" x14ac:dyDescent="0.4">
      <c r="L7211" s="56">
        <f ca="1"/>
        <v>7210</v>
      </c>
      <c r="M7211" s="53">
        <f ca="1"/>
        <v>1919</v>
      </c>
      <c r="N7211" s="53">
        <f ca="1"/>
        <v>9</v>
      </c>
      <c r="O7211" s="53" t="str">
        <f ca="1"/>
        <v>1919-09</v>
      </c>
    </row>
    <row r="7212" spans="12:15" x14ac:dyDescent="0.4">
      <c r="L7212" s="56">
        <f ca="1"/>
        <v>7211</v>
      </c>
      <c r="M7212" s="53">
        <f ca="1"/>
        <v>1919</v>
      </c>
      <c r="N7212" s="53">
        <f ca="1"/>
        <v>9</v>
      </c>
      <c r="O7212" s="53" t="str">
        <f ca="1"/>
        <v>1919-09</v>
      </c>
    </row>
    <row r="7213" spans="12:15" x14ac:dyDescent="0.4">
      <c r="L7213" s="56">
        <f ca="1"/>
        <v>7212</v>
      </c>
      <c r="M7213" s="53">
        <f ca="1"/>
        <v>1919</v>
      </c>
      <c r="N7213" s="53">
        <f ca="1"/>
        <v>9</v>
      </c>
      <c r="O7213" s="53" t="str">
        <f ca="1"/>
        <v>1919-09</v>
      </c>
    </row>
    <row r="7214" spans="12:15" x14ac:dyDescent="0.4">
      <c r="L7214" s="56">
        <f ca="1"/>
        <v>7213</v>
      </c>
      <c r="M7214" s="53">
        <f ca="1"/>
        <v>1919</v>
      </c>
      <c r="N7214" s="53">
        <f ca="1"/>
        <v>9</v>
      </c>
      <c r="O7214" s="53" t="str">
        <f ca="1"/>
        <v>1919-09</v>
      </c>
    </row>
    <row r="7215" spans="12:15" x14ac:dyDescent="0.4">
      <c r="L7215" s="56">
        <f ca="1"/>
        <v>7214</v>
      </c>
      <c r="M7215" s="53">
        <f ca="1"/>
        <v>1919</v>
      </c>
      <c r="N7215" s="53">
        <f ca="1"/>
        <v>10</v>
      </c>
      <c r="O7215" s="53" t="str">
        <f ca="1"/>
        <v>1919-10</v>
      </c>
    </row>
    <row r="7216" spans="12:15" x14ac:dyDescent="0.4">
      <c r="L7216" s="56">
        <f ca="1"/>
        <v>7215</v>
      </c>
      <c r="M7216" s="53">
        <f ca="1"/>
        <v>1919</v>
      </c>
      <c r="N7216" s="53">
        <f ca="1"/>
        <v>10</v>
      </c>
      <c r="O7216" s="53" t="str">
        <f ca="1"/>
        <v>1919-10</v>
      </c>
    </row>
    <row r="7217" spans="12:15" x14ac:dyDescent="0.4">
      <c r="L7217" s="56">
        <f ca="1"/>
        <v>7216</v>
      </c>
      <c r="M7217" s="53">
        <f ca="1"/>
        <v>1919</v>
      </c>
      <c r="N7217" s="53">
        <f ca="1"/>
        <v>10</v>
      </c>
      <c r="O7217" s="53" t="str">
        <f ca="1"/>
        <v>1919-10</v>
      </c>
    </row>
    <row r="7218" spans="12:15" x14ac:dyDescent="0.4">
      <c r="L7218" s="56">
        <f ca="1"/>
        <v>7217</v>
      </c>
      <c r="M7218" s="53">
        <f ca="1"/>
        <v>1919</v>
      </c>
      <c r="N7218" s="53">
        <f ca="1"/>
        <v>10</v>
      </c>
      <c r="O7218" s="53" t="str">
        <f ca="1"/>
        <v>1919-10</v>
      </c>
    </row>
    <row r="7219" spans="12:15" x14ac:dyDescent="0.4">
      <c r="L7219" s="56">
        <f ca="1"/>
        <v>7218</v>
      </c>
      <c r="M7219" s="53">
        <f ca="1"/>
        <v>1919</v>
      </c>
      <c r="N7219" s="53">
        <f ca="1"/>
        <v>10</v>
      </c>
      <c r="O7219" s="53" t="str">
        <f ca="1"/>
        <v>1919-10</v>
      </c>
    </row>
    <row r="7220" spans="12:15" x14ac:dyDescent="0.4">
      <c r="L7220" s="56">
        <f ca="1"/>
        <v>7219</v>
      </c>
      <c r="M7220" s="53">
        <f ca="1"/>
        <v>1919</v>
      </c>
      <c r="N7220" s="53">
        <f ca="1"/>
        <v>10</v>
      </c>
      <c r="O7220" s="53" t="str">
        <f ca="1"/>
        <v>1919-10</v>
      </c>
    </row>
    <row r="7221" spans="12:15" x14ac:dyDescent="0.4">
      <c r="L7221" s="56">
        <f ca="1"/>
        <v>7220</v>
      </c>
      <c r="M7221" s="53">
        <f ca="1"/>
        <v>1919</v>
      </c>
      <c r="N7221" s="53">
        <f ca="1"/>
        <v>10</v>
      </c>
      <c r="O7221" s="53" t="str">
        <f ca="1"/>
        <v>1919-10</v>
      </c>
    </row>
    <row r="7222" spans="12:15" x14ac:dyDescent="0.4">
      <c r="L7222" s="56">
        <f ca="1"/>
        <v>7221</v>
      </c>
      <c r="M7222" s="53">
        <f ca="1"/>
        <v>1919</v>
      </c>
      <c r="N7222" s="53">
        <f ca="1"/>
        <v>10</v>
      </c>
      <c r="O7222" s="53" t="str">
        <f ca="1"/>
        <v>1919-10</v>
      </c>
    </row>
    <row r="7223" spans="12:15" x14ac:dyDescent="0.4">
      <c r="L7223" s="56">
        <f ca="1"/>
        <v>7222</v>
      </c>
      <c r="M7223" s="53">
        <f ca="1"/>
        <v>1919</v>
      </c>
      <c r="N7223" s="53">
        <f ca="1"/>
        <v>10</v>
      </c>
      <c r="O7223" s="53" t="str">
        <f ca="1"/>
        <v>1919-10</v>
      </c>
    </row>
    <row r="7224" spans="12:15" x14ac:dyDescent="0.4">
      <c r="L7224" s="56">
        <f ca="1"/>
        <v>7223</v>
      </c>
      <c r="M7224" s="53">
        <f ca="1"/>
        <v>1919</v>
      </c>
      <c r="N7224" s="53">
        <f ca="1"/>
        <v>10</v>
      </c>
      <c r="O7224" s="53" t="str">
        <f ca="1"/>
        <v>1919-10</v>
      </c>
    </row>
    <row r="7225" spans="12:15" x14ac:dyDescent="0.4">
      <c r="L7225" s="56">
        <f ca="1"/>
        <v>7224</v>
      </c>
      <c r="M7225" s="53">
        <f ca="1"/>
        <v>1919</v>
      </c>
      <c r="N7225" s="53">
        <f ca="1"/>
        <v>10</v>
      </c>
      <c r="O7225" s="53" t="str">
        <f ca="1"/>
        <v>1919-10</v>
      </c>
    </row>
    <row r="7226" spans="12:15" x14ac:dyDescent="0.4">
      <c r="L7226" s="56">
        <f ca="1"/>
        <v>7225</v>
      </c>
      <c r="M7226" s="53">
        <f ca="1"/>
        <v>1919</v>
      </c>
      <c r="N7226" s="53">
        <f ca="1"/>
        <v>10</v>
      </c>
      <c r="O7226" s="53" t="str">
        <f ca="1"/>
        <v>1919-10</v>
      </c>
    </row>
    <row r="7227" spans="12:15" x14ac:dyDescent="0.4">
      <c r="L7227" s="56">
        <f ca="1"/>
        <v>7226</v>
      </c>
      <c r="M7227" s="53">
        <f ca="1"/>
        <v>1919</v>
      </c>
      <c r="N7227" s="53">
        <f ca="1"/>
        <v>10</v>
      </c>
      <c r="O7227" s="53" t="str">
        <f ca="1"/>
        <v>1919-10</v>
      </c>
    </row>
    <row r="7228" spans="12:15" x14ac:dyDescent="0.4">
      <c r="L7228" s="56">
        <f ca="1"/>
        <v>7227</v>
      </c>
      <c r="M7228" s="53">
        <f ca="1"/>
        <v>1919</v>
      </c>
      <c r="N7228" s="53">
        <f ca="1"/>
        <v>10</v>
      </c>
      <c r="O7228" s="53" t="str">
        <f ca="1"/>
        <v>1919-10</v>
      </c>
    </row>
    <row r="7229" spans="12:15" x14ac:dyDescent="0.4">
      <c r="L7229" s="56">
        <f ca="1"/>
        <v>7228</v>
      </c>
      <c r="M7229" s="53">
        <f ca="1"/>
        <v>1919</v>
      </c>
      <c r="N7229" s="53">
        <f ca="1"/>
        <v>10</v>
      </c>
      <c r="O7229" s="53" t="str">
        <f ca="1"/>
        <v>1919-10</v>
      </c>
    </row>
    <row r="7230" spans="12:15" x14ac:dyDescent="0.4">
      <c r="L7230" s="56">
        <f ca="1"/>
        <v>7229</v>
      </c>
      <c r="M7230" s="53">
        <f ca="1"/>
        <v>1919</v>
      </c>
      <c r="N7230" s="53">
        <f ca="1"/>
        <v>10</v>
      </c>
      <c r="O7230" s="53" t="str">
        <f ca="1"/>
        <v>1919-10</v>
      </c>
    </row>
    <row r="7231" spans="12:15" x14ac:dyDescent="0.4">
      <c r="L7231" s="56">
        <f ca="1"/>
        <v>7230</v>
      </c>
      <c r="M7231" s="53">
        <f ca="1"/>
        <v>1919</v>
      </c>
      <c r="N7231" s="53">
        <f ca="1"/>
        <v>10</v>
      </c>
      <c r="O7231" s="53" t="str">
        <f ca="1"/>
        <v>1919-10</v>
      </c>
    </row>
    <row r="7232" spans="12:15" x14ac:dyDescent="0.4">
      <c r="L7232" s="56">
        <f ca="1"/>
        <v>7231</v>
      </c>
      <c r="M7232" s="53">
        <f ca="1"/>
        <v>1919</v>
      </c>
      <c r="N7232" s="53">
        <f ca="1"/>
        <v>10</v>
      </c>
      <c r="O7232" s="53" t="str">
        <f ca="1"/>
        <v>1919-10</v>
      </c>
    </row>
    <row r="7233" spans="12:15" x14ac:dyDescent="0.4">
      <c r="L7233" s="56">
        <f ca="1"/>
        <v>7232</v>
      </c>
      <c r="M7233" s="53">
        <f ca="1"/>
        <v>1919</v>
      </c>
      <c r="N7233" s="53">
        <f ca="1"/>
        <v>10</v>
      </c>
      <c r="O7233" s="53" t="str">
        <f ca="1"/>
        <v>1919-10</v>
      </c>
    </row>
    <row r="7234" spans="12:15" x14ac:dyDescent="0.4">
      <c r="L7234" s="56">
        <f ca="1"/>
        <v>7233</v>
      </c>
      <c r="M7234" s="53">
        <f ca="1"/>
        <v>1919</v>
      </c>
      <c r="N7234" s="53">
        <f ca="1"/>
        <v>10</v>
      </c>
      <c r="O7234" s="53" t="str">
        <f ca="1"/>
        <v>1919-10</v>
      </c>
    </row>
    <row r="7235" spans="12:15" x14ac:dyDescent="0.4">
      <c r="L7235" s="56">
        <f ca="1"/>
        <v>7234</v>
      </c>
      <c r="M7235" s="53">
        <f ca="1"/>
        <v>1919</v>
      </c>
      <c r="N7235" s="53">
        <f ca="1"/>
        <v>10</v>
      </c>
      <c r="O7235" s="53" t="str">
        <f ca="1"/>
        <v>1919-10</v>
      </c>
    </row>
    <row r="7236" spans="12:15" x14ac:dyDescent="0.4">
      <c r="L7236" s="56">
        <f ca="1"/>
        <v>7235</v>
      </c>
      <c r="M7236" s="53">
        <f ca="1"/>
        <v>1919</v>
      </c>
      <c r="N7236" s="53">
        <f ca="1"/>
        <v>10</v>
      </c>
      <c r="O7236" s="53" t="str">
        <f ca="1"/>
        <v>1919-10</v>
      </c>
    </row>
    <row r="7237" spans="12:15" x14ac:dyDescent="0.4">
      <c r="L7237" s="56">
        <f ca="1"/>
        <v>7236</v>
      </c>
      <c r="M7237" s="53">
        <f ca="1"/>
        <v>1919</v>
      </c>
      <c r="N7237" s="53">
        <f ca="1"/>
        <v>10</v>
      </c>
      <c r="O7237" s="53" t="str">
        <f ca="1"/>
        <v>1919-10</v>
      </c>
    </row>
    <row r="7238" spans="12:15" x14ac:dyDescent="0.4">
      <c r="L7238" s="56">
        <f ca="1"/>
        <v>7237</v>
      </c>
      <c r="M7238" s="53">
        <f ca="1"/>
        <v>1919</v>
      </c>
      <c r="N7238" s="53">
        <f ca="1"/>
        <v>10</v>
      </c>
      <c r="O7238" s="53" t="str">
        <f ca="1"/>
        <v>1919-10</v>
      </c>
    </row>
    <row r="7239" spans="12:15" x14ac:dyDescent="0.4">
      <c r="L7239" s="56">
        <f ca="1"/>
        <v>7238</v>
      </c>
      <c r="M7239" s="53">
        <f ca="1"/>
        <v>1919</v>
      </c>
      <c r="N7239" s="53">
        <f ca="1"/>
        <v>10</v>
      </c>
      <c r="O7239" s="53" t="str">
        <f ca="1"/>
        <v>1919-10</v>
      </c>
    </row>
    <row r="7240" spans="12:15" x14ac:dyDescent="0.4">
      <c r="L7240" s="56">
        <f ca="1"/>
        <v>7239</v>
      </c>
      <c r="M7240" s="53">
        <f ca="1"/>
        <v>1919</v>
      </c>
      <c r="N7240" s="53">
        <f ca="1"/>
        <v>10</v>
      </c>
      <c r="O7240" s="53" t="str">
        <f ca="1"/>
        <v>1919-10</v>
      </c>
    </row>
    <row r="7241" spans="12:15" x14ac:dyDescent="0.4">
      <c r="L7241" s="56">
        <f ca="1"/>
        <v>7240</v>
      </c>
      <c r="M7241" s="53">
        <f ca="1"/>
        <v>1919</v>
      </c>
      <c r="N7241" s="53">
        <f ca="1"/>
        <v>10</v>
      </c>
      <c r="O7241" s="53" t="str">
        <f ca="1"/>
        <v>1919-10</v>
      </c>
    </row>
    <row r="7242" spans="12:15" x14ac:dyDescent="0.4">
      <c r="L7242" s="56">
        <f ca="1"/>
        <v>7241</v>
      </c>
      <c r="M7242" s="53">
        <f ca="1"/>
        <v>1919</v>
      </c>
      <c r="N7242" s="53">
        <f ca="1"/>
        <v>10</v>
      </c>
      <c r="O7242" s="53" t="str">
        <f ca="1"/>
        <v>1919-10</v>
      </c>
    </row>
    <row r="7243" spans="12:15" x14ac:dyDescent="0.4">
      <c r="L7243" s="56">
        <f ca="1"/>
        <v>7242</v>
      </c>
      <c r="M7243" s="53">
        <f ca="1"/>
        <v>1919</v>
      </c>
      <c r="N7243" s="53">
        <f ca="1"/>
        <v>10</v>
      </c>
      <c r="O7243" s="53" t="str">
        <f ca="1"/>
        <v>1919-10</v>
      </c>
    </row>
    <row r="7244" spans="12:15" x14ac:dyDescent="0.4">
      <c r="L7244" s="56">
        <f ca="1"/>
        <v>7243</v>
      </c>
      <c r="M7244" s="53">
        <f ca="1"/>
        <v>1919</v>
      </c>
      <c r="N7244" s="53">
        <f ca="1"/>
        <v>10</v>
      </c>
      <c r="O7244" s="53" t="str">
        <f ca="1"/>
        <v>1919-10</v>
      </c>
    </row>
    <row r="7245" spans="12:15" x14ac:dyDescent="0.4">
      <c r="L7245" s="56">
        <f ca="1"/>
        <v>7244</v>
      </c>
      <c r="M7245" s="53">
        <f ca="1"/>
        <v>1919</v>
      </c>
      <c r="N7245" s="53">
        <f ca="1"/>
        <v>10</v>
      </c>
      <c r="O7245" s="53" t="str">
        <f ca="1"/>
        <v>1919-10</v>
      </c>
    </row>
    <row r="7246" spans="12:15" x14ac:dyDescent="0.4">
      <c r="L7246" s="56">
        <f ca="1"/>
        <v>7245</v>
      </c>
      <c r="M7246" s="53">
        <f ca="1"/>
        <v>1919</v>
      </c>
      <c r="N7246" s="53">
        <f ca="1"/>
        <v>11</v>
      </c>
      <c r="O7246" s="53" t="str">
        <f ca="1"/>
        <v>1919-11</v>
      </c>
    </row>
    <row r="7247" spans="12:15" x14ac:dyDescent="0.4">
      <c r="L7247" s="56">
        <f ca="1"/>
        <v>7246</v>
      </c>
      <c r="M7247" s="53">
        <f ca="1"/>
        <v>1919</v>
      </c>
      <c r="N7247" s="53">
        <f ca="1"/>
        <v>11</v>
      </c>
      <c r="O7247" s="53" t="str">
        <f ca="1"/>
        <v>1919-11</v>
      </c>
    </row>
    <row r="7248" spans="12:15" x14ac:dyDescent="0.4">
      <c r="L7248" s="56">
        <f ca="1"/>
        <v>7247</v>
      </c>
      <c r="M7248" s="53">
        <f ca="1"/>
        <v>1919</v>
      </c>
      <c r="N7248" s="53">
        <f ca="1"/>
        <v>11</v>
      </c>
      <c r="O7248" s="53" t="str">
        <f ca="1"/>
        <v>1919-11</v>
      </c>
    </row>
    <row r="7249" spans="12:15" x14ac:dyDescent="0.4">
      <c r="L7249" s="56">
        <f ca="1"/>
        <v>7248</v>
      </c>
      <c r="M7249" s="53">
        <f ca="1"/>
        <v>1919</v>
      </c>
      <c r="N7249" s="53">
        <f ca="1"/>
        <v>11</v>
      </c>
      <c r="O7249" s="53" t="str">
        <f ca="1"/>
        <v>1919-11</v>
      </c>
    </row>
    <row r="7250" spans="12:15" x14ac:dyDescent="0.4">
      <c r="L7250" s="56">
        <f ca="1"/>
        <v>7249</v>
      </c>
      <c r="M7250" s="53">
        <f ca="1"/>
        <v>1919</v>
      </c>
      <c r="N7250" s="53">
        <f ca="1"/>
        <v>11</v>
      </c>
      <c r="O7250" s="53" t="str">
        <f ca="1"/>
        <v>1919-11</v>
      </c>
    </row>
    <row r="7251" spans="12:15" x14ac:dyDescent="0.4">
      <c r="L7251" s="56">
        <f ca="1"/>
        <v>7250</v>
      </c>
      <c r="M7251" s="53">
        <f ca="1"/>
        <v>1919</v>
      </c>
      <c r="N7251" s="53">
        <f ca="1"/>
        <v>11</v>
      </c>
      <c r="O7251" s="53" t="str">
        <f ca="1"/>
        <v>1919-11</v>
      </c>
    </row>
    <row r="7252" spans="12:15" x14ac:dyDescent="0.4">
      <c r="L7252" s="56">
        <f ca="1"/>
        <v>7251</v>
      </c>
      <c r="M7252" s="53">
        <f ca="1"/>
        <v>1919</v>
      </c>
      <c r="N7252" s="53">
        <f ca="1"/>
        <v>11</v>
      </c>
      <c r="O7252" s="53" t="str">
        <f ca="1"/>
        <v>1919-11</v>
      </c>
    </row>
    <row r="7253" spans="12:15" x14ac:dyDescent="0.4">
      <c r="L7253" s="56">
        <f ca="1"/>
        <v>7252</v>
      </c>
      <c r="M7253" s="53">
        <f ca="1"/>
        <v>1919</v>
      </c>
      <c r="N7253" s="53">
        <f ca="1"/>
        <v>11</v>
      </c>
      <c r="O7253" s="53" t="str">
        <f ca="1"/>
        <v>1919-11</v>
      </c>
    </row>
    <row r="7254" spans="12:15" x14ac:dyDescent="0.4">
      <c r="L7254" s="56">
        <f ca="1"/>
        <v>7253</v>
      </c>
      <c r="M7254" s="53">
        <f ca="1"/>
        <v>1919</v>
      </c>
      <c r="N7254" s="53">
        <f ca="1"/>
        <v>11</v>
      </c>
      <c r="O7254" s="53" t="str">
        <f ca="1"/>
        <v>1919-11</v>
      </c>
    </row>
    <row r="7255" spans="12:15" x14ac:dyDescent="0.4">
      <c r="L7255" s="56">
        <f ca="1"/>
        <v>7254</v>
      </c>
      <c r="M7255" s="53">
        <f ca="1"/>
        <v>1919</v>
      </c>
      <c r="N7255" s="53">
        <f ca="1"/>
        <v>11</v>
      </c>
      <c r="O7255" s="53" t="str">
        <f ca="1"/>
        <v>1919-11</v>
      </c>
    </row>
    <row r="7256" spans="12:15" x14ac:dyDescent="0.4">
      <c r="L7256" s="56">
        <f ca="1"/>
        <v>7255</v>
      </c>
      <c r="M7256" s="53">
        <f ca="1"/>
        <v>1919</v>
      </c>
      <c r="N7256" s="53">
        <f ca="1"/>
        <v>11</v>
      </c>
      <c r="O7256" s="53" t="str">
        <f ca="1"/>
        <v>1919-11</v>
      </c>
    </row>
    <row r="7257" spans="12:15" x14ac:dyDescent="0.4">
      <c r="L7257" s="56">
        <f ca="1"/>
        <v>7256</v>
      </c>
      <c r="M7257" s="53">
        <f ca="1"/>
        <v>1919</v>
      </c>
      <c r="N7257" s="53">
        <f ca="1"/>
        <v>11</v>
      </c>
      <c r="O7257" s="53" t="str">
        <f ca="1"/>
        <v>1919-11</v>
      </c>
    </row>
    <row r="7258" spans="12:15" x14ac:dyDescent="0.4">
      <c r="L7258" s="56">
        <f ca="1"/>
        <v>7257</v>
      </c>
      <c r="M7258" s="53">
        <f ca="1"/>
        <v>1919</v>
      </c>
      <c r="N7258" s="53">
        <f ca="1"/>
        <v>11</v>
      </c>
      <c r="O7258" s="53" t="str">
        <f ca="1"/>
        <v>1919-11</v>
      </c>
    </row>
    <row r="7259" spans="12:15" x14ac:dyDescent="0.4">
      <c r="L7259" s="56">
        <f ca="1"/>
        <v>7258</v>
      </c>
      <c r="M7259" s="53">
        <f ca="1"/>
        <v>1919</v>
      </c>
      <c r="N7259" s="53">
        <f ca="1"/>
        <v>11</v>
      </c>
      <c r="O7259" s="53" t="str">
        <f ca="1"/>
        <v>1919-11</v>
      </c>
    </row>
    <row r="7260" spans="12:15" x14ac:dyDescent="0.4">
      <c r="L7260" s="56">
        <f ca="1"/>
        <v>7259</v>
      </c>
      <c r="M7260" s="53">
        <f ca="1"/>
        <v>1919</v>
      </c>
      <c r="N7260" s="53">
        <f ca="1"/>
        <v>11</v>
      </c>
      <c r="O7260" s="53" t="str">
        <f ca="1"/>
        <v>1919-11</v>
      </c>
    </row>
    <row r="7261" spans="12:15" x14ac:dyDescent="0.4">
      <c r="L7261" s="56">
        <f ca="1"/>
        <v>7260</v>
      </c>
      <c r="M7261" s="53">
        <f ca="1"/>
        <v>1919</v>
      </c>
      <c r="N7261" s="53">
        <f ca="1"/>
        <v>11</v>
      </c>
      <c r="O7261" s="53" t="str">
        <f ca="1"/>
        <v>1919-11</v>
      </c>
    </row>
    <row r="7262" spans="12:15" x14ac:dyDescent="0.4">
      <c r="L7262" s="56">
        <f ca="1"/>
        <v>7261</v>
      </c>
      <c r="M7262" s="53">
        <f ca="1"/>
        <v>1919</v>
      </c>
      <c r="N7262" s="53">
        <f ca="1"/>
        <v>11</v>
      </c>
      <c r="O7262" s="53" t="str">
        <f ca="1"/>
        <v>1919-11</v>
      </c>
    </row>
    <row r="7263" spans="12:15" x14ac:dyDescent="0.4">
      <c r="L7263" s="56">
        <f ca="1"/>
        <v>7262</v>
      </c>
      <c r="M7263" s="53">
        <f ca="1"/>
        <v>1919</v>
      </c>
      <c r="N7263" s="53">
        <f ca="1"/>
        <v>11</v>
      </c>
      <c r="O7263" s="53" t="str">
        <f ca="1"/>
        <v>1919-11</v>
      </c>
    </row>
    <row r="7264" spans="12:15" x14ac:dyDescent="0.4">
      <c r="L7264" s="56">
        <f ca="1"/>
        <v>7263</v>
      </c>
      <c r="M7264" s="53">
        <f ca="1"/>
        <v>1919</v>
      </c>
      <c r="N7264" s="53">
        <f ca="1"/>
        <v>11</v>
      </c>
      <c r="O7264" s="53" t="str">
        <f ca="1"/>
        <v>1919-11</v>
      </c>
    </row>
    <row r="7265" spans="12:15" x14ac:dyDescent="0.4">
      <c r="L7265" s="56">
        <f ca="1"/>
        <v>7264</v>
      </c>
      <c r="M7265" s="53">
        <f ca="1"/>
        <v>1919</v>
      </c>
      <c r="N7265" s="53">
        <f ca="1"/>
        <v>11</v>
      </c>
      <c r="O7265" s="53" t="str">
        <f ca="1"/>
        <v>1919-11</v>
      </c>
    </row>
    <row r="7266" spans="12:15" x14ac:dyDescent="0.4">
      <c r="L7266" s="56">
        <f ca="1"/>
        <v>7265</v>
      </c>
      <c r="M7266" s="53">
        <f ca="1"/>
        <v>1919</v>
      </c>
      <c r="N7266" s="53">
        <f ca="1"/>
        <v>11</v>
      </c>
      <c r="O7266" s="53" t="str">
        <f ca="1"/>
        <v>1919-11</v>
      </c>
    </row>
    <row r="7267" spans="12:15" x14ac:dyDescent="0.4">
      <c r="L7267" s="56">
        <f ca="1"/>
        <v>7266</v>
      </c>
      <c r="M7267" s="53">
        <f ca="1"/>
        <v>1919</v>
      </c>
      <c r="N7267" s="53">
        <f ca="1"/>
        <v>11</v>
      </c>
      <c r="O7267" s="53" t="str">
        <f ca="1"/>
        <v>1919-11</v>
      </c>
    </row>
    <row r="7268" spans="12:15" x14ac:dyDescent="0.4">
      <c r="L7268" s="56">
        <f ca="1"/>
        <v>7267</v>
      </c>
      <c r="M7268" s="53">
        <f ca="1"/>
        <v>1919</v>
      </c>
      <c r="N7268" s="53">
        <f ca="1"/>
        <v>11</v>
      </c>
      <c r="O7268" s="53" t="str">
        <f ca="1"/>
        <v>1919-11</v>
      </c>
    </row>
    <row r="7269" spans="12:15" x14ac:dyDescent="0.4">
      <c r="L7269" s="56">
        <f ca="1"/>
        <v>7268</v>
      </c>
      <c r="M7269" s="53">
        <f ca="1"/>
        <v>1919</v>
      </c>
      <c r="N7269" s="53">
        <f ca="1"/>
        <v>11</v>
      </c>
      <c r="O7269" s="53" t="str">
        <f ca="1"/>
        <v>1919-11</v>
      </c>
    </row>
    <row r="7270" spans="12:15" x14ac:dyDescent="0.4">
      <c r="L7270" s="56">
        <f ca="1"/>
        <v>7269</v>
      </c>
      <c r="M7270" s="53">
        <f ca="1"/>
        <v>1919</v>
      </c>
      <c r="N7270" s="53">
        <f ca="1"/>
        <v>11</v>
      </c>
      <c r="O7270" s="53" t="str">
        <f ca="1"/>
        <v>1919-11</v>
      </c>
    </row>
    <row r="7271" spans="12:15" x14ac:dyDescent="0.4">
      <c r="L7271" s="56">
        <f ca="1"/>
        <v>7270</v>
      </c>
      <c r="M7271" s="53">
        <f ca="1"/>
        <v>1919</v>
      </c>
      <c r="N7271" s="53">
        <f ca="1"/>
        <v>11</v>
      </c>
      <c r="O7271" s="53" t="str">
        <f ca="1"/>
        <v>1919-11</v>
      </c>
    </row>
    <row r="7272" spans="12:15" x14ac:dyDescent="0.4">
      <c r="L7272" s="56">
        <f ca="1"/>
        <v>7271</v>
      </c>
      <c r="M7272" s="53">
        <f ca="1"/>
        <v>1919</v>
      </c>
      <c r="N7272" s="53">
        <f ca="1"/>
        <v>11</v>
      </c>
      <c r="O7272" s="53" t="str">
        <f ca="1"/>
        <v>1919-11</v>
      </c>
    </row>
    <row r="7273" spans="12:15" x14ac:dyDescent="0.4">
      <c r="L7273" s="56">
        <f ca="1"/>
        <v>7272</v>
      </c>
      <c r="M7273" s="53">
        <f ca="1"/>
        <v>1919</v>
      </c>
      <c r="N7273" s="53">
        <f ca="1"/>
        <v>11</v>
      </c>
      <c r="O7273" s="53" t="str">
        <f ca="1"/>
        <v>1919-11</v>
      </c>
    </row>
    <row r="7274" spans="12:15" x14ac:dyDescent="0.4">
      <c r="L7274" s="56">
        <f ca="1"/>
        <v>7273</v>
      </c>
      <c r="M7274" s="53">
        <f ca="1"/>
        <v>1919</v>
      </c>
      <c r="N7274" s="53">
        <f ca="1"/>
        <v>11</v>
      </c>
      <c r="O7274" s="53" t="str">
        <f ca="1"/>
        <v>1919-11</v>
      </c>
    </row>
    <row r="7275" spans="12:15" x14ac:dyDescent="0.4">
      <c r="L7275" s="56">
        <f ca="1"/>
        <v>7274</v>
      </c>
      <c r="M7275" s="53">
        <f ca="1"/>
        <v>1919</v>
      </c>
      <c r="N7275" s="53">
        <f ca="1"/>
        <v>11</v>
      </c>
      <c r="O7275" s="53" t="str">
        <f ca="1"/>
        <v>1919-11</v>
      </c>
    </row>
    <row r="7276" spans="12:15" x14ac:dyDescent="0.4">
      <c r="L7276" s="56">
        <f ca="1"/>
        <v>7275</v>
      </c>
      <c r="M7276" s="53">
        <f ca="1"/>
        <v>1919</v>
      </c>
      <c r="N7276" s="53">
        <f ca="1"/>
        <v>12</v>
      </c>
      <c r="O7276" s="53" t="str">
        <f ca="1"/>
        <v>1919-12</v>
      </c>
    </row>
    <row r="7277" spans="12:15" x14ac:dyDescent="0.4">
      <c r="L7277" s="56">
        <f ca="1"/>
        <v>7276</v>
      </c>
      <c r="M7277" s="53">
        <f ca="1"/>
        <v>1919</v>
      </c>
      <c r="N7277" s="53">
        <f ca="1"/>
        <v>12</v>
      </c>
      <c r="O7277" s="53" t="str">
        <f ca="1"/>
        <v>1919-12</v>
      </c>
    </row>
    <row r="7278" spans="12:15" x14ac:dyDescent="0.4">
      <c r="L7278" s="56">
        <f ca="1"/>
        <v>7277</v>
      </c>
      <c r="M7278" s="53">
        <f ca="1"/>
        <v>1919</v>
      </c>
      <c r="N7278" s="53">
        <f ca="1"/>
        <v>12</v>
      </c>
      <c r="O7278" s="53" t="str">
        <f ca="1"/>
        <v>1919-12</v>
      </c>
    </row>
    <row r="7279" spans="12:15" x14ac:dyDescent="0.4">
      <c r="L7279" s="56">
        <f ca="1"/>
        <v>7278</v>
      </c>
      <c r="M7279" s="53">
        <f ca="1"/>
        <v>1919</v>
      </c>
      <c r="N7279" s="53">
        <f ca="1"/>
        <v>12</v>
      </c>
      <c r="O7279" s="53" t="str">
        <f ca="1"/>
        <v>1919-12</v>
      </c>
    </row>
    <row r="7280" spans="12:15" x14ac:dyDescent="0.4">
      <c r="L7280" s="56">
        <f ca="1"/>
        <v>7279</v>
      </c>
      <c r="M7280" s="53">
        <f ca="1"/>
        <v>1919</v>
      </c>
      <c r="N7280" s="53">
        <f ca="1"/>
        <v>12</v>
      </c>
      <c r="O7280" s="53" t="str">
        <f ca="1"/>
        <v>1919-12</v>
      </c>
    </row>
    <row r="7281" spans="12:15" x14ac:dyDescent="0.4">
      <c r="L7281" s="56">
        <f ca="1"/>
        <v>7280</v>
      </c>
      <c r="M7281" s="53">
        <f ca="1"/>
        <v>1919</v>
      </c>
      <c r="N7281" s="53">
        <f ca="1"/>
        <v>12</v>
      </c>
      <c r="O7281" s="53" t="str">
        <f ca="1"/>
        <v>1919-12</v>
      </c>
    </row>
    <row r="7282" spans="12:15" x14ac:dyDescent="0.4">
      <c r="L7282" s="56">
        <f ca="1"/>
        <v>7281</v>
      </c>
      <c r="M7282" s="53">
        <f ca="1"/>
        <v>1919</v>
      </c>
      <c r="N7282" s="53">
        <f ca="1"/>
        <v>12</v>
      </c>
      <c r="O7282" s="53" t="str">
        <f ca="1"/>
        <v>1919-12</v>
      </c>
    </row>
    <row r="7283" spans="12:15" x14ac:dyDescent="0.4">
      <c r="L7283" s="56">
        <f ca="1"/>
        <v>7282</v>
      </c>
      <c r="M7283" s="53">
        <f ca="1"/>
        <v>1919</v>
      </c>
      <c r="N7283" s="53">
        <f ca="1"/>
        <v>12</v>
      </c>
      <c r="O7283" s="53" t="str">
        <f ca="1"/>
        <v>1919-12</v>
      </c>
    </row>
    <row r="7284" spans="12:15" x14ac:dyDescent="0.4">
      <c r="L7284" s="56">
        <f ca="1"/>
        <v>7283</v>
      </c>
      <c r="M7284" s="53">
        <f ca="1"/>
        <v>1919</v>
      </c>
      <c r="N7284" s="53">
        <f ca="1"/>
        <v>12</v>
      </c>
      <c r="O7284" s="53" t="str">
        <f ca="1"/>
        <v>1919-12</v>
      </c>
    </row>
    <row r="7285" spans="12:15" x14ac:dyDescent="0.4">
      <c r="L7285" s="56">
        <f ca="1"/>
        <v>7284</v>
      </c>
      <c r="M7285" s="53">
        <f ca="1"/>
        <v>1919</v>
      </c>
      <c r="N7285" s="53">
        <f ca="1"/>
        <v>12</v>
      </c>
      <c r="O7285" s="53" t="str">
        <f ca="1"/>
        <v>1919-12</v>
      </c>
    </row>
    <row r="7286" spans="12:15" x14ac:dyDescent="0.4">
      <c r="L7286" s="56">
        <f ca="1"/>
        <v>7285</v>
      </c>
      <c r="M7286" s="53">
        <f ca="1"/>
        <v>1919</v>
      </c>
      <c r="N7286" s="53">
        <f ca="1"/>
        <v>12</v>
      </c>
      <c r="O7286" s="53" t="str">
        <f ca="1"/>
        <v>1919-12</v>
      </c>
    </row>
    <row r="7287" spans="12:15" x14ac:dyDescent="0.4">
      <c r="L7287" s="56">
        <f ca="1"/>
        <v>7286</v>
      </c>
      <c r="M7287" s="53">
        <f ca="1"/>
        <v>1919</v>
      </c>
      <c r="N7287" s="53">
        <f ca="1"/>
        <v>12</v>
      </c>
      <c r="O7287" s="53" t="str">
        <f ca="1"/>
        <v>1919-12</v>
      </c>
    </row>
    <row r="7288" spans="12:15" x14ac:dyDescent="0.4">
      <c r="L7288" s="56">
        <f ca="1"/>
        <v>7287</v>
      </c>
      <c r="M7288" s="53">
        <f ca="1"/>
        <v>1919</v>
      </c>
      <c r="N7288" s="53">
        <f ca="1"/>
        <v>12</v>
      </c>
      <c r="O7288" s="53" t="str">
        <f ca="1"/>
        <v>1919-12</v>
      </c>
    </row>
    <row r="7289" spans="12:15" x14ac:dyDescent="0.4">
      <c r="L7289" s="56">
        <f ca="1"/>
        <v>7288</v>
      </c>
      <c r="M7289" s="53">
        <f ca="1"/>
        <v>1919</v>
      </c>
      <c r="N7289" s="53">
        <f ca="1"/>
        <v>12</v>
      </c>
      <c r="O7289" s="53" t="str">
        <f ca="1"/>
        <v>1919-12</v>
      </c>
    </row>
    <row r="7290" spans="12:15" x14ac:dyDescent="0.4">
      <c r="L7290" s="56">
        <f ca="1"/>
        <v>7289</v>
      </c>
      <c r="M7290" s="53">
        <f ca="1"/>
        <v>1919</v>
      </c>
      <c r="N7290" s="53">
        <f ca="1"/>
        <v>12</v>
      </c>
      <c r="O7290" s="53" t="str">
        <f ca="1"/>
        <v>1919-12</v>
      </c>
    </row>
    <row r="7291" spans="12:15" x14ac:dyDescent="0.4">
      <c r="L7291" s="56">
        <f ca="1"/>
        <v>7290</v>
      </c>
      <c r="M7291" s="53">
        <f ca="1"/>
        <v>1919</v>
      </c>
      <c r="N7291" s="53">
        <f ca="1"/>
        <v>12</v>
      </c>
      <c r="O7291" s="53" t="str">
        <f ca="1"/>
        <v>1919-12</v>
      </c>
    </row>
    <row r="7292" spans="12:15" x14ac:dyDescent="0.4">
      <c r="L7292" s="56">
        <f ca="1"/>
        <v>7291</v>
      </c>
      <c r="M7292" s="53">
        <f ca="1"/>
        <v>1919</v>
      </c>
      <c r="N7292" s="53">
        <f ca="1"/>
        <v>12</v>
      </c>
      <c r="O7292" s="53" t="str">
        <f ca="1"/>
        <v>1919-12</v>
      </c>
    </row>
    <row r="7293" spans="12:15" x14ac:dyDescent="0.4">
      <c r="L7293" s="56">
        <f ca="1"/>
        <v>7292</v>
      </c>
      <c r="M7293" s="53">
        <f ca="1"/>
        <v>1919</v>
      </c>
      <c r="N7293" s="53">
        <f ca="1"/>
        <v>12</v>
      </c>
      <c r="O7293" s="53" t="str">
        <f ca="1"/>
        <v>1919-12</v>
      </c>
    </row>
    <row r="7294" spans="12:15" x14ac:dyDescent="0.4">
      <c r="L7294" s="56">
        <f ca="1"/>
        <v>7293</v>
      </c>
      <c r="M7294" s="53">
        <f ca="1"/>
        <v>1919</v>
      </c>
      <c r="N7294" s="53">
        <f ca="1"/>
        <v>12</v>
      </c>
      <c r="O7294" s="53" t="str">
        <f ca="1"/>
        <v>1919-12</v>
      </c>
    </row>
    <row r="7295" spans="12:15" x14ac:dyDescent="0.4">
      <c r="L7295" s="56">
        <f ca="1"/>
        <v>7294</v>
      </c>
      <c r="M7295" s="53">
        <f ca="1"/>
        <v>1919</v>
      </c>
      <c r="N7295" s="53">
        <f ca="1"/>
        <v>12</v>
      </c>
      <c r="O7295" s="53" t="str">
        <f ca="1"/>
        <v>1919-12</v>
      </c>
    </row>
    <row r="7296" spans="12:15" x14ac:dyDescent="0.4">
      <c r="L7296" s="56">
        <f ca="1"/>
        <v>7295</v>
      </c>
      <c r="M7296" s="53">
        <f ca="1"/>
        <v>1919</v>
      </c>
      <c r="N7296" s="53">
        <f ca="1"/>
        <v>12</v>
      </c>
      <c r="O7296" s="53" t="str">
        <f ca="1"/>
        <v>1919-12</v>
      </c>
    </row>
    <row r="7297" spans="12:15" x14ac:dyDescent="0.4">
      <c r="L7297" s="56">
        <f ca="1"/>
        <v>7296</v>
      </c>
      <c r="M7297" s="53">
        <f ca="1"/>
        <v>1919</v>
      </c>
      <c r="N7297" s="53">
        <f ca="1"/>
        <v>12</v>
      </c>
      <c r="O7297" s="53" t="str">
        <f ca="1"/>
        <v>1919-12</v>
      </c>
    </row>
    <row r="7298" spans="12:15" x14ac:dyDescent="0.4">
      <c r="L7298" s="56">
        <f ca="1"/>
        <v>7297</v>
      </c>
      <c r="M7298" s="53">
        <f ca="1"/>
        <v>1919</v>
      </c>
      <c r="N7298" s="53">
        <f ca="1"/>
        <v>12</v>
      </c>
      <c r="O7298" s="53" t="str">
        <f ca="1"/>
        <v>1919-12</v>
      </c>
    </row>
    <row r="7299" spans="12:15" x14ac:dyDescent="0.4">
      <c r="L7299" s="56">
        <f ca="1"/>
        <v>7298</v>
      </c>
      <c r="M7299" s="53">
        <f ca="1"/>
        <v>1919</v>
      </c>
      <c r="N7299" s="53">
        <f ca="1"/>
        <v>12</v>
      </c>
      <c r="O7299" s="53" t="str">
        <f ca="1"/>
        <v>1919-12</v>
      </c>
    </row>
    <row r="7300" spans="12:15" x14ac:dyDescent="0.4">
      <c r="L7300" s="56">
        <f ca="1"/>
        <v>7299</v>
      </c>
      <c r="M7300" s="53">
        <f ca="1"/>
        <v>1919</v>
      </c>
      <c r="N7300" s="53">
        <f ca="1"/>
        <v>12</v>
      </c>
      <c r="O7300" s="53" t="str">
        <f ca="1"/>
        <v>1919-12</v>
      </c>
    </row>
    <row r="7301" spans="12:15" x14ac:dyDescent="0.4">
      <c r="L7301" s="56">
        <f ca="1"/>
        <v>7300</v>
      </c>
      <c r="M7301" s="53">
        <f ca="1"/>
        <v>1919</v>
      </c>
      <c r="N7301" s="53">
        <f ca="1"/>
        <v>12</v>
      </c>
      <c r="O7301" s="53" t="str">
        <f ca="1"/>
        <v>1919-12</v>
      </c>
    </row>
    <row r="7302" spans="12:15" x14ac:dyDescent="0.4">
      <c r="L7302" s="56">
        <f ca="1"/>
        <v>7301</v>
      </c>
      <c r="M7302" s="53">
        <f ca="1"/>
        <v>1919</v>
      </c>
      <c r="N7302" s="53">
        <f ca="1"/>
        <v>12</v>
      </c>
      <c r="O7302" s="53" t="str">
        <f ca="1"/>
        <v>1919-12</v>
      </c>
    </row>
    <row r="7303" spans="12:15" x14ac:dyDescent="0.4">
      <c r="L7303" s="56">
        <f ca="1"/>
        <v>7302</v>
      </c>
      <c r="M7303" s="53">
        <f ca="1"/>
        <v>1919</v>
      </c>
      <c r="N7303" s="53">
        <f ca="1"/>
        <v>12</v>
      </c>
      <c r="O7303" s="53" t="str">
        <f ca="1"/>
        <v>1919-12</v>
      </c>
    </row>
    <row r="7304" spans="12:15" x14ac:dyDescent="0.4">
      <c r="L7304" s="56">
        <f ca="1"/>
        <v>7303</v>
      </c>
      <c r="M7304" s="53">
        <f ca="1"/>
        <v>1919</v>
      </c>
      <c r="N7304" s="53">
        <f ca="1"/>
        <v>12</v>
      </c>
      <c r="O7304" s="53" t="str">
        <f ca="1"/>
        <v>1919-12</v>
      </c>
    </row>
    <row r="7305" spans="12:15" x14ac:dyDescent="0.4">
      <c r="L7305" s="56">
        <f ca="1"/>
        <v>7304</v>
      </c>
      <c r="M7305" s="53">
        <f ca="1"/>
        <v>1919</v>
      </c>
      <c r="N7305" s="53">
        <f ca="1"/>
        <v>12</v>
      </c>
      <c r="O7305" s="53" t="str">
        <f ca="1"/>
        <v>1919-12</v>
      </c>
    </row>
    <row r="7306" spans="12:15" x14ac:dyDescent="0.4">
      <c r="L7306" s="56">
        <f ca="1"/>
        <v>7305</v>
      </c>
      <c r="M7306" s="53">
        <f ca="1"/>
        <v>1919</v>
      </c>
      <c r="N7306" s="53">
        <f ca="1"/>
        <v>12</v>
      </c>
      <c r="O7306" s="53" t="str">
        <f ca="1"/>
        <v>1919-12</v>
      </c>
    </row>
    <row r="7307" spans="12:15" x14ac:dyDescent="0.4">
      <c r="L7307" s="56">
        <f ca="1"/>
        <v>7306</v>
      </c>
      <c r="M7307" s="53">
        <f ca="1"/>
        <v>1920</v>
      </c>
      <c r="N7307" s="53">
        <f ca="1"/>
        <v>1</v>
      </c>
      <c r="O7307" s="53" t="str">
        <f ca="1"/>
        <v>1920-01</v>
      </c>
    </row>
    <row r="7308" spans="12:15" x14ac:dyDescent="0.4">
      <c r="L7308" s="56">
        <f ca="1"/>
        <v>7307</v>
      </c>
      <c r="M7308" s="53">
        <f ca="1"/>
        <v>1920</v>
      </c>
      <c r="N7308" s="53">
        <f ca="1"/>
        <v>1</v>
      </c>
      <c r="O7308" s="53" t="str">
        <f ca="1"/>
        <v>1920-01</v>
      </c>
    </row>
    <row r="7309" spans="12:15" x14ac:dyDescent="0.4">
      <c r="L7309" s="56">
        <f ca="1"/>
        <v>7308</v>
      </c>
      <c r="M7309" s="53">
        <f ca="1"/>
        <v>1920</v>
      </c>
      <c r="N7309" s="53">
        <f ca="1"/>
        <v>1</v>
      </c>
      <c r="O7309" s="53" t="str">
        <f ca="1"/>
        <v>1920-01</v>
      </c>
    </row>
    <row r="7310" spans="12:15" x14ac:dyDescent="0.4">
      <c r="L7310" s="56">
        <f ca="1"/>
        <v>7309</v>
      </c>
      <c r="M7310" s="53">
        <f ca="1"/>
        <v>1920</v>
      </c>
      <c r="N7310" s="53">
        <f ca="1"/>
        <v>1</v>
      </c>
      <c r="O7310" s="53" t="str">
        <f ca="1"/>
        <v>1920-01</v>
      </c>
    </row>
    <row r="7311" spans="12:15" x14ac:dyDescent="0.4">
      <c r="L7311" s="56">
        <f ca="1"/>
        <v>7310</v>
      </c>
      <c r="M7311" s="53">
        <f ca="1"/>
        <v>1920</v>
      </c>
      <c r="N7311" s="53">
        <f ca="1"/>
        <v>1</v>
      </c>
      <c r="O7311" s="53" t="str">
        <f ca="1"/>
        <v>1920-01</v>
      </c>
    </row>
    <row r="7312" spans="12:15" x14ac:dyDescent="0.4">
      <c r="L7312" s="56">
        <f ca="1"/>
        <v>7311</v>
      </c>
      <c r="M7312" s="53">
        <f ca="1"/>
        <v>1920</v>
      </c>
      <c r="N7312" s="53">
        <f ca="1"/>
        <v>1</v>
      </c>
      <c r="O7312" s="53" t="str">
        <f ca="1"/>
        <v>1920-01</v>
      </c>
    </row>
    <row r="7313" spans="12:15" x14ac:dyDescent="0.4">
      <c r="L7313" s="56">
        <f ca="1"/>
        <v>7312</v>
      </c>
      <c r="M7313" s="53">
        <f ca="1"/>
        <v>1920</v>
      </c>
      <c r="N7313" s="53">
        <f ca="1"/>
        <v>1</v>
      </c>
      <c r="O7313" s="53" t="str">
        <f ca="1"/>
        <v>1920-01</v>
      </c>
    </row>
    <row r="7314" spans="12:15" x14ac:dyDescent="0.4">
      <c r="L7314" s="56">
        <f ca="1"/>
        <v>7313</v>
      </c>
      <c r="M7314" s="53">
        <f ca="1"/>
        <v>1920</v>
      </c>
      <c r="N7314" s="53">
        <f ca="1"/>
        <v>1</v>
      </c>
      <c r="O7314" s="53" t="str">
        <f ca="1"/>
        <v>1920-01</v>
      </c>
    </row>
    <row r="7315" spans="12:15" x14ac:dyDescent="0.4">
      <c r="L7315" s="56">
        <f ca="1"/>
        <v>7314</v>
      </c>
      <c r="M7315" s="53">
        <f ca="1"/>
        <v>1920</v>
      </c>
      <c r="N7315" s="53">
        <f ca="1"/>
        <v>1</v>
      </c>
      <c r="O7315" s="53" t="str">
        <f ca="1"/>
        <v>1920-01</v>
      </c>
    </row>
    <row r="7316" spans="12:15" x14ac:dyDescent="0.4">
      <c r="L7316" s="56">
        <f ca="1"/>
        <v>7315</v>
      </c>
      <c r="M7316" s="53">
        <f ca="1"/>
        <v>1920</v>
      </c>
      <c r="N7316" s="53">
        <f ca="1"/>
        <v>1</v>
      </c>
      <c r="O7316" s="53" t="str">
        <f ca="1"/>
        <v>1920-01</v>
      </c>
    </row>
    <row r="7317" spans="12:15" x14ac:dyDescent="0.4">
      <c r="L7317" s="56">
        <f ca="1"/>
        <v>7316</v>
      </c>
      <c r="M7317" s="53">
        <f ca="1"/>
        <v>1920</v>
      </c>
      <c r="N7317" s="53">
        <f ca="1"/>
        <v>1</v>
      </c>
      <c r="O7317" s="53" t="str">
        <f ca="1"/>
        <v>1920-01</v>
      </c>
    </row>
    <row r="7318" spans="12:15" x14ac:dyDescent="0.4">
      <c r="L7318" s="56">
        <f ca="1"/>
        <v>7317</v>
      </c>
      <c r="M7318" s="53">
        <f ca="1"/>
        <v>1920</v>
      </c>
      <c r="N7318" s="53">
        <f ca="1"/>
        <v>1</v>
      </c>
      <c r="O7318" s="53" t="str">
        <f ca="1"/>
        <v>1920-01</v>
      </c>
    </row>
    <row r="7319" spans="12:15" x14ac:dyDescent="0.4">
      <c r="L7319" s="56">
        <f ca="1"/>
        <v>7318</v>
      </c>
      <c r="M7319" s="53">
        <f ca="1"/>
        <v>1920</v>
      </c>
      <c r="N7319" s="53">
        <f ca="1"/>
        <v>1</v>
      </c>
      <c r="O7319" s="53" t="str">
        <f ca="1"/>
        <v>1920-01</v>
      </c>
    </row>
    <row r="7320" spans="12:15" x14ac:dyDescent="0.4">
      <c r="L7320" s="56">
        <f ca="1"/>
        <v>7319</v>
      </c>
      <c r="M7320" s="53">
        <f ca="1"/>
        <v>1920</v>
      </c>
      <c r="N7320" s="53">
        <f ca="1"/>
        <v>1</v>
      </c>
      <c r="O7320" s="53" t="str">
        <f ca="1"/>
        <v>1920-01</v>
      </c>
    </row>
    <row r="7321" spans="12:15" x14ac:dyDescent="0.4">
      <c r="L7321" s="56">
        <f ca="1"/>
        <v>7320</v>
      </c>
      <c r="M7321" s="53">
        <f ca="1"/>
        <v>1920</v>
      </c>
      <c r="N7321" s="53">
        <f ca="1"/>
        <v>1</v>
      </c>
      <c r="O7321" s="53" t="str">
        <f ca="1"/>
        <v>1920-01</v>
      </c>
    </row>
    <row r="7322" spans="12:15" x14ac:dyDescent="0.4">
      <c r="L7322" s="56">
        <f ca="1"/>
        <v>7321</v>
      </c>
      <c r="M7322" s="53">
        <f ca="1"/>
        <v>1920</v>
      </c>
      <c r="N7322" s="53">
        <f ca="1"/>
        <v>1</v>
      </c>
      <c r="O7322" s="53" t="str">
        <f ca="1"/>
        <v>1920-01</v>
      </c>
    </row>
    <row r="7323" spans="12:15" x14ac:dyDescent="0.4">
      <c r="L7323" s="56">
        <f ca="1"/>
        <v>7322</v>
      </c>
      <c r="M7323" s="53">
        <f ca="1"/>
        <v>1920</v>
      </c>
      <c r="N7323" s="53">
        <f ca="1"/>
        <v>1</v>
      </c>
      <c r="O7323" s="53" t="str">
        <f ca="1"/>
        <v>1920-01</v>
      </c>
    </row>
    <row r="7324" spans="12:15" x14ac:dyDescent="0.4">
      <c r="L7324" s="56">
        <f ca="1"/>
        <v>7323</v>
      </c>
      <c r="M7324" s="53">
        <f ca="1"/>
        <v>1920</v>
      </c>
      <c r="N7324" s="53">
        <f ca="1"/>
        <v>1</v>
      </c>
      <c r="O7324" s="53" t="str">
        <f ca="1"/>
        <v>1920-01</v>
      </c>
    </row>
    <row r="7325" spans="12:15" x14ac:dyDescent="0.4">
      <c r="L7325" s="56">
        <f ca="1"/>
        <v>7324</v>
      </c>
      <c r="M7325" s="53">
        <f ca="1"/>
        <v>1920</v>
      </c>
      <c r="N7325" s="53">
        <f ca="1"/>
        <v>1</v>
      </c>
      <c r="O7325" s="53" t="str">
        <f ca="1"/>
        <v>1920-01</v>
      </c>
    </row>
    <row r="7326" spans="12:15" x14ac:dyDescent="0.4">
      <c r="L7326" s="56">
        <f ca="1"/>
        <v>7325</v>
      </c>
      <c r="M7326" s="53">
        <f ca="1"/>
        <v>1920</v>
      </c>
      <c r="N7326" s="53">
        <f ca="1"/>
        <v>1</v>
      </c>
      <c r="O7326" s="53" t="str">
        <f ca="1"/>
        <v>1920-01</v>
      </c>
    </row>
    <row r="7327" spans="12:15" x14ac:dyDescent="0.4">
      <c r="L7327" s="56">
        <f ca="1"/>
        <v>7326</v>
      </c>
      <c r="M7327" s="53">
        <f ca="1"/>
        <v>1920</v>
      </c>
      <c r="N7327" s="53">
        <f ca="1"/>
        <v>1</v>
      </c>
      <c r="O7327" s="53" t="str">
        <f ca="1"/>
        <v>1920-01</v>
      </c>
    </row>
    <row r="7328" spans="12:15" x14ac:dyDescent="0.4">
      <c r="L7328" s="56">
        <f ca="1"/>
        <v>7327</v>
      </c>
      <c r="M7328" s="53">
        <f ca="1"/>
        <v>1920</v>
      </c>
      <c r="N7328" s="53">
        <f ca="1"/>
        <v>1</v>
      </c>
      <c r="O7328" s="53" t="str">
        <f ca="1"/>
        <v>1920-01</v>
      </c>
    </row>
    <row r="7329" spans="12:15" x14ac:dyDescent="0.4">
      <c r="L7329" s="56">
        <f ca="1"/>
        <v>7328</v>
      </c>
      <c r="M7329" s="53">
        <f ca="1"/>
        <v>1920</v>
      </c>
      <c r="N7329" s="53">
        <f ca="1"/>
        <v>1</v>
      </c>
      <c r="O7329" s="53" t="str">
        <f ca="1"/>
        <v>1920-01</v>
      </c>
    </row>
    <row r="7330" spans="12:15" x14ac:dyDescent="0.4">
      <c r="L7330" s="56">
        <f ca="1"/>
        <v>7329</v>
      </c>
      <c r="M7330" s="53">
        <f ca="1"/>
        <v>1920</v>
      </c>
      <c r="N7330" s="53">
        <f ca="1"/>
        <v>1</v>
      </c>
      <c r="O7330" s="53" t="str">
        <f ca="1"/>
        <v>1920-01</v>
      </c>
    </row>
    <row r="7331" spans="12:15" x14ac:dyDescent="0.4">
      <c r="L7331" s="56">
        <f ca="1"/>
        <v>7330</v>
      </c>
      <c r="M7331" s="53">
        <f ca="1"/>
        <v>1920</v>
      </c>
      <c r="N7331" s="53">
        <f ca="1"/>
        <v>1</v>
      </c>
      <c r="O7331" s="53" t="str">
        <f ca="1"/>
        <v>1920-01</v>
      </c>
    </row>
    <row r="7332" spans="12:15" x14ac:dyDescent="0.4">
      <c r="L7332" s="56">
        <f ca="1"/>
        <v>7331</v>
      </c>
      <c r="M7332" s="53">
        <f ca="1"/>
        <v>1920</v>
      </c>
      <c r="N7332" s="53">
        <f ca="1"/>
        <v>1</v>
      </c>
      <c r="O7332" s="53" t="str">
        <f ca="1"/>
        <v>1920-01</v>
      </c>
    </row>
    <row r="7333" spans="12:15" x14ac:dyDescent="0.4">
      <c r="L7333" s="56">
        <f ca="1"/>
        <v>7332</v>
      </c>
      <c r="M7333" s="53">
        <f ca="1"/>
        <v>1920</v>
      </c>
      <c r="N7333" s="53">
        <f ca="1"/>
        <v>1</v>
      </c>
      <c r="O7333" s="53" t="str">
        <f ca="1"/>
        <v>1920-01</v>
      </c>
    </row>
    <row r="7334" spans="12:15" x14ac:dyDescent="0.4">
      <c r="L7334" s="56">
        <f ca="1"/>
        <v>7333</v>
      </c>
      <c r="M7334" s="53">
        <f ca="1"/>
        <v>1920</v>
      </c>
      <c r="N7334" s="53">
        <f ca="1"/>
        <v>1</v>
      </c>
      <c r="O7334" s="53" t="str">
        <f ca="1"/>
        <v>1920-01</v>
      </c>
    </row>
    <row r="7335" spans="12:15" x14ac:dyDescent="0.4">
      <c r="L7335" s="56">
        <f ca="1"/>
        <v>7334</v>
      </c>
      <c r="M7335" s="53">
        <f ca="1"/>
        <v>1920</v>
      </c>
      <c r="N7335" s="53">
        <f ca="1"/>
        <v>1</v>
      </c>
      <c r="O7335" s="53" t="str">
        <f ca="1"/>
        <v>1920-01</v>
      </c>
    </row>
    <row r="7336" spans="12:15" x14ac:dyDescent="0.4">
      <c r="L7336" s="56">
        <f ca="1"/>
        <v>7335</v>
      </c>
      <c r="M7336" s="53">
        <f ca="1"/>
        <v>1920</v>
      </c>
      <c r="N7336" s="53">
        <f ca="1"/>
        <v>1</v>
      </c>
      <c r="O7336" s="53" t="str">
        <f ca="1"/>
        <v>1920-01</v>
      </c>
    </row>
    <row r="7337" spans="12:15" x14ac:dyDescent="0.4">
      <c r="L7337" s="56">
        <f ca="1"/>
        <v>7336</v>
      </c>
      <c r="M7337" s="53">
        <f ca="1"/>
        <v>1920</v>
      </c>
      <c r="N7337" s="53">
        <f ca="1"/>
        <v>1</v>
      </c>
      <c r="O7337" s="53" t="str">
        <f ca="1"/>
        <v>1920-01</v>
      </c>
    </row>
    <row r="7338" spans="12:15" x14ac:dyDescent="0.4">
      <c r="L7338" s="56">
        <f ca="1"/>
        <v>7337</v>
      </c>
      <c r="M7338" s="53">
        <f ca="1"/>
        <v>1920</v>
      </c>
      <c r="N7338" s="53">
        <f ca="1"/>
        <v>2</v>
      </c>
      <c r="O7338" s="53" t="str">
        <f ca="1"/>
        <v>1920-02</v>
      </c>
    </row>
    <row r="7339" spans="12:15" x14ac:dyDescent="0.4">
      <c r="L7339" s="56">
        <f ca="1"/>
        <v>7338</v>
      </c>
      <c r="M7339" s="53">
        <f ca="1"/>
        <v>1920</v>
      </c>
      <c r="N7339" s="53">
        <f ca="1"/>
        <v>2</v>
      </c>
      <c r="O7339" s="53" t="str">
        <f ca="1"/>
        <v>1920-02</v>
      </c>
    </row>
    <row r="7340" spans="12:15" x14ac:dyDescent="0.4">
      <c r="L7340" s="56">
        <f ca="1"/>
        <v>7339</v>
      </c>
      <c r="M7340" s="53">
        <f ca="1"/>
        <v>1920</v>
      </c>
      <c r="N7340" s="53">
        <f ca="1"/>
        <v>2</v>
      </c>
      <c r="O7340" s="53" t="str">
        <f ca="1"/>
        <v>1920-02</v>
      </c>
    </row>
    <row r="7341" spans="12:15" x14ac:dyDescent="0.4">
      <c r="L7341" s="56">
        <f ca="1"/>
        <v>7340</v>
      </c>
      <c r="M7341" s="53">
        <f ca="1"/>
        <v>1920</v>
      </c>
      <c r="N7341" s="53">
        <f ca="1"/>
        <v>2</v>
      </c>
      <c r="O7341" s="53" t="str">
        <f ca="1"/>
        <v>1920-02</v>
      </c>
    </row>
    <row r="7342" spans="12:15" x14ac:dyDescent="0.4">
      <c r="L7342" s="56">
        <f ca="1"/>
        <v>7341</v>
      </c>
      <c r="M7342" s="53">
        <f ca="1"/>
        <v>1920</v>
      </c>
      <c r="N7342" s="53">
        <f ca="1"/>
        <v>2</v>
      </c>
      <c r="O7342" s="53" t="str">
        <f ca="1"/>
        <v>1920-02</v>
      </c>
    </row>
    <row r="7343" spans="12:15" x14ac:dyDescent="0.4">
      <c r="L7343" s="56">
        <f ca="1"/>
        <v>7342</v>
      </c>
      <c r="M7343" s="53">
        <f ca="1"/>
        <v>1920</v>
      </c>
      <c r="N7343" s="53">
        <f ca="1"/>
        <v>2</v>
      </c>
      <c r="O7343" s="53" t="str">
        <f ca="1"/>
        <v>1920-02</v>
      </c>
    </row>
    <row r="7344" spans="12:15" x14ac:dyDescent="0.4">
      <c r="L7344" s="56">
        <f ca="1"/>
        <v>7343</v>
      </c>
      <c r="M7344" s="53">
        <f ca="1"/>
        <v>1920</v>
      </c>
      <c r="N7344" s="53">
        <f ca="1"/>
        <v>2</v>
      </c>
      <c r="O7344" s="53" t="str">
        <f ca="1"/>
        <v>1920-02</v>
      </c>
    </row>
    <row r="7345" spans="12:15" x14ac:dyDescent="0.4">
      <c r="L7345" s="56">
        <f ca="1"/>
        <v>7344</v>
      </c>
      <c r="M7345" s="53">
        <f ca="1"/>
        <v>1920</v>
      </c>
      <c r="N7345" s="53">
        <f ca="1"/>
        <v>2</v>
      </c>
      <c r="O7345" s="53" t="str">
        <f ca="1"/>
        <v>1920-02</v>
      </c>
    </row>
    <row r="7346" spans="12:15" x14ac:dyDescent="0.4">
      <c r="L7346" s="56">
        <f ca="1"/>
        <v>7345</v>
      </c>
      <c r="M7346" s="53">
        <f ca="1"/>
        <v>1920</v>
      </c>
      <c r="N7346" s="53">
        <f ca="1"/>
        <v>2</v>
      </c>
      <c r="O7346" s="53" t="str">
        <f ca="1"/>
        <v>1920-02</v>
      </c>
    </row>
    <row r="7347" spans="12:15" x14ac:dyDescent="0.4">
      <c r="L7347" s="56">
        <f ca="1"/>
        <v>7346</v>
      </c>
      <c r="M7347" s="53">
        <f ca="1"/>
        <v>1920</v>
      </c>
      <c r="N7347" s="53">
        <f ca="1"/>
        <v>2</v>
      </c>
      <c r="O7347" s="53" t="str">
        <f ca="1"/>
        <v>1920-02</v>
      </c>
    </row>
    <row r="7348" spans="12:15" x14ac:dyDescent="0.4">
      <c r="L7348" s="56">
        <f ca="1"/>
        <v>7347</v>
      </c>
      <c r="M7348" s="53">
        <f ca="1"/>
        <v>1920</v>
      </c>
      <c r="N7348" s="53">
        <f ca="1"/>
        <v>2</v>
      </c>
      <c r="O7348" s="53" t="str">
        <f ca="1"/>
        <v>1920-02</v>
      </c>
    </row>
    <row r="7349" spans="12:15" x14ac:dyDescent="0.4">
      <c r="L7349" s="56">
        <f ca="1"/>
        <v>7348</v>
      </c>
      <c r="M7349" s="53">
        <f ca="1"/>
        <v>1920</v>
      </c>
      <c r="N7349" s="53">
        <f ca="1"/>
        <v>2</v>
      </c>
      <c r="O7349" s="53" t="str">
        <f ca="1"/>
        <v>1920-02</v>
      </c>
    </row>
    <row r="7350" spans="12:15" x14ac:dyDescent="0.4">
      <c r="L7350" s="56">
        <f ca="1"/>
        <v>7349</v>
      </c>
      <c r="M7350" s="53">
        <f ca="1"/>
        <v>1920</v>
      </c>
      <c r="N7350" s="53">
        <f ca="1"/>
        <v>2</v>
      </c>
      <c r="O7350" s="53" t="str">
        <f ca="1"/>
        <v>1920-02</v>
      </c>
    </row>
    <row r="7351" spans="12:15" x14ac:dyDescent="0.4">
      <c r="L7351" s="56">
        <f ca="1"/>
        <v>7350</v>
      </c>
      <c r="M7351" s="53">
        <f ca="1"/>
        <v>1920</v>
      </c>
      <c r="N7351" s="53">
        <f ca="1"/>
        <v>2</v>
      </c>
      <c r="O7351" s="53" t="str">
        <f ca="1"/>
        <v>1920-02</v>
      </c>
    </row>
    <row r="7352" spans="12:15" x14ac:dyDescent="0.4">
      <c r="L7352" s="56">
        <f ca="1"/>
        <v>7351</v>
      </c>
      <c r="M7352" s="53">
        <f ca="1"/>
        <v>1920</v>
      </c>
      <c r="N7352" s="53">
        <f ca="1"/>
        <v>2</v>
      </c>
      <c r="O7352" s="53" t="str">
        <f ca="1"/>
        <v>1920-02</v>
      </c>
    </row>
    <row r="7353" spans="12:15" x14ac:dyDescent="0.4">
      <c r="L7353" s="56">
        <f ca="1"/>
        <v>7352</v>
      </c>
      <c r="M7353" s="53">
        <f ca="1"/>
        <v>1920</v>
      </c>
      <c r="N7353" s="53">
        <f ca="1"/>
        <v>2</v>
      </c>
      <c r="O7353" s="53" t="str">
        <f ca="1"/>
        <v>1920-02</v>
      </c>
    </row>
    <row r="7354" spans="12:15" x14ac:dyDescent="0.4">
      <c r="L7354" s="56">
        <f ca="1"/>
        <v>7353</v>
      </c>
      <c r="M7354" s="53">
        <f ca="1"/>
        <v>1920</v>
      </c>
      <c r="N7354" s="53">
        <f ca="1"/>
        <v>2</v>
      </c>
      <c r="O7354" s="53" t="str">
        <f ca="1"/>
        <v>1920-02</v>
      </c>
    </row>
    <row r="7355" spans="12:15" x14ac:dyDescent="0.4">
      <c r="L7355" s="56">
        <f ca="1"/>
        <v>7354</v>
      </c>
      <c r="M7355" s="53">
        <f ca="1"/>
        <v>1920</v>
      </c>
      <c r="N7355" s="53">
        <f ca="1"/>
        <v>2</v>
      </c>
      <c r="O7355" s="53" t="str">
        <f ca="1"/>
        <v>1920-02</v>
      </c>
    </row>
    <row r="7356" spans="12:15" x14ac:dyDescent="0.4">
      <c r="L7356" s="56">
        <f ca="1"/>
        <v>7355</v>
      </c>
      <c r="M7356" s="53">
        <f ca="1"/>
        <v>1920</v>
      </c>
      <c r="N7356" s="53">
        <f ca="1"/>
        <v>2</v>
      </c>
      <c r="O7356" s="53" t="str">
        <f ca="1"/>
        <v>1920-02</v>
      </c>
    </row>
    <row r="7357" spans="12:15" x14ac:dyDescent="0.4">
      <c r="L7357" s="56">
        <f ca="1"/>
        <v>7356</v>
      </c>
      <c r="M7357" s="53">
        <f ca="1"/>
        <v>1920</v>
      </c>
      <c r="N7357" s="53">
        <f ca="1"/>
        <v>2</v>
      </c>
      <c r="O7357" s="53" t="str">
        <f ca="1"/>
        <v>1920-02</v>
      </c>
    </row>
    <row r="7358" spans="12:15" x14ac:dyDescent="0.4">
      <c r="L7358" s="56">
        <f ca="1"/>
        <v>7357</v>
      </c>
      <c r="M7358" s="53">
        <f ca="1"/>
        <v>1920</v>
      </c>
      <c r="N7358" s="53">
        <f ca="1"/>
        <v>2</v>
      </c>
      <c r="O7358" s="53" t="str">
        <f ca="1"/>
        <v>1920-02</v>
      </c>
    </row>
    <row r="7359" spans="12:15" x14ac:dyDescent="0.4">
      <c r="L7359" s="56">
        <f ca="1"/>
        <v>7358</v>
      </c>
      <c r="M7359" s="53">
        <f ca="1"/>
        <v>1920</v>
      </c>
      <c r="N7359" s="53">
        <f ca="1"/>
        <v>2</v>
      </c>
      <c r="O7359" s="53" t="str">
        <f ca="1"/>
        <v>1920-02</v>
      </c>
    </row>
    <row r="7360" spans="12:15" x14ac:dyDescent="0.4">
      <c r="L7360" s="56">
        <f ca="1"/>
        <v>7359</v>
      </c>
      <c r="M7360" s="53">
        <f ca="1"/>
        <v>1920</v>
      </c>
      <c r="N7360" s="53">
        <f ca="1"/>
        <v>2</v>
      </c>
      <c r="O7360" s="53" t="str">
        <f ca="1"/>
        <v>1920-02</v>
      </c>
    </row>
    <row r="7361" spans="12:15" x14ac:dyDescent="0.4">
      <c r="L7361" s="56">
        <f ca="1"/>
        <v>7360</v>
      </c>
      <c r="M7361" s="53">
        <f ca="1"/>
        <v>1920</v>
      </c>
      <c r="N7361" s="53">
        <f ca="1"/>
        <v>2</v>
      </c>
      <c r="O7361" s="53" t="str">
        <f ca="1"/>
        <v>1920-02</v>
      </c>
    </row>
    <row r="7362" spans="12:15" x14ac:dyDescent="0.4">
      <c r="L7362" s="56">
        <f ca="1"/>
        <v>7361</v>
      </c>
      <c r="M7362" s="53">
        <f ca="1"/>
        <v>1920</v>
      </c>
      <c r="N7362" s="53">
        <f ca="1"/>
        <v>2</v>
      </c>
      <c r="O7362" s="53" t="str">
        <f ca="1"/>
        <v>1920-02</v>
      </c>
    </row>
    <row r="7363" spans="12:15" x14ac:dyDescent="0.4">
      <c r="L7363" s="56">
        <f ca="1"/>
        <v>7362</v>
      </c>
      <c r="M7363" s="53">
        <f ca="1"/>
        <v>1920</v>
      </c>
      <c r="N7363" s="53">
        <f ca="1"/>
        <v>2</v>
      </c>
      <c r="O7363" s="53" t="str">
        <f ca="1"/>
        <v>1920-02</v>
      </c>
    </row>
    <row r="7364" spans="12:15" x14ac:dyDescent="0.4">
      <c r="L7364" s="56">
        <f ca="1"/>
        <v>7363</v>
      </c>
      <c r="M7364" s="53">
        <f ca="1"/>
        <v>1920</v>
      </c>
      <c r="N7364" s="53">
        <f ca="1"/>
        <v>2</v>
      </c>
      <c r="O7364" s="53" t="str">
        <f ca="1"/>
        <v>1920-02</v>
      </c>
    </row>
    <row r="7365" spans="12:15" x14ac:dyDescent="0.4">
      <c r="L7365" s="56">
        <f ca="1"/>
        <v>7364</v>
      </c>
      <c r="M7365" s="53">
        <f ca="1"/>
        <v>1920</v>
      </c>
      <c r="N7365" s="53">
        <f ca="1"/>
        <v>2</v>
      </c>
      <c r="O7365" s="53" t="str">
        <f ca="1"/>
        <v>1920-02</v>
      </c>
    </row>
    <row r="7366" spans="12:15" x14ac:dyDescent="0.4">
      <c r="L7366" s="56">
        <f ca="1"/>
        <v>7365</v>
      </c>
      <c r="M7366" s="53">
        <f ca="1"/>
        <v>1920</v>
      </c>
      <c r="N7366" s="53">
        <f ca="1"/>
        <v>2</v>
      </c>
      <c r="O7366" s="53" t="str">
        <f ca="1"/>
        <v>1920-02</v>
      </c>
    </row>
    <row r="7367" spans="12:15" x14ac:dyDescent="0.4">
      <c r="L7367" s="56">
        <f ca="1"/>
        <v>7366</v>
      </c>
      <c r="M7367" s="53">
        <f ca="1"/>
        <v>1920</v>
      </c>
      <c r="N7367" s="53">
        <f ca="1"/>
        <v>3</v>
      </c>
      <c r="O7367" s="53" t="str">
        <f ca="1"/>
        <v>1920-03</v>
      </c>
    </row>
    <row r="7368" spans="12:15" x14ac:dyDescent="0.4">
      <c r="L7368" s="56">
        <f ca="1"/>
        <v>7367</v>
      </c>
      <c r="M7368" s="53">
        <f ca="1"/>
        <v>1920</v>
      </c>
      <c r="N7368" s="53">
        <f ca="1"/>
        <v>3</v>
      </c>
      <c r="O7368" s="53" t="str">
        <f ca="1"/>
        <v>1920-03</v>
      </c>
    </row>
    <row r="7369" spans="12:15" x14ac:dyDescent="0.4">
      <c r="L7369" s="56">
        <f ca="1"/>
        <v>7368</v>
      </c>
      <c r="M7369" s="53">
        <f ca="1"/>
        <v>1920</v>
      </c>
      <c r="N7369" s="53">
        <f ca="1"/>
        <v>3</v>
      </c>
      <c r="O7369" s="53" t="str">
        <f ca="1"/>
        <v>1920-03</v>
      </c>
    </row>
    <row r="7370" spans="12:15" x14ac:dyDescent="0.4">
      <c r="L7370" s="56">
        <f ca="1"/>
        <v>7369</v>
      </c>
      <c r="M7370" s="53">
        <f ca="1"/>
        <v>1920</v>
      </c>
      <c r="N7370" s="53">
        <f ca="1"/>
        <v>3</v>
      </c>
      <c r="O7370" s="53" t="str">
        <f ca="1"/>
        <v>1920-03</v>
      </c>
    </row>
    <row r="7371" spans="12:15" x14ac:dyDescent="0.4">
      <c r="L7371" s="56">
        <f ca="1"/>
        <v>7370</v>
      </c>
      <c r="M7371" s="53">
        <f ca="1"/>
        <v>1920</v>
      </c>
      <c r="N7371" s="53">
        <f ca="1"/>
        <v>3</v>
      </c>
      <c r="O7371" s="53" t="str">
        <f ca="1"/>
        <v>1920-03</v>
      </c>
    </row>
    <row r="7372" spans="12:15" x14ac:dyDescent="0.4">
      <c r="L7372" s="56">
        <f ca="1"/>
        <v>7371</v>
      </c>
      <c r="M7372" s="53">
        <f ca="1"/>
        <v>1920</v>
      </c>
      <c r="N7372" s="53">
        <f ca="1"/>
        <v>3</v>
      </c>
      <c r="O7372" s="53" t="str">
        <f ca="1"/>
        <v>1920-03</v>
      </c>
    </row>
    <row r="7373" spans="12:15" x14ac:dyDescent="0.4">
      <c r="L7373" s="56">
        <f ca="1"/>
        <v>7372</v>
      </c>
      <c r="M7373" s="53">
        <f ca="1"/>
        <v>1920</v>
      </c>
      <c r="N7373" s="53">
        <f ca="1"/>
        <v>3</v>
      </c>
      <c r="O7373" s="53" t="str">
        <f ca="1"/>
        <v>1920-03</v>
      </c>
    </row>
    <row r="7374" spans="12:15" x14ac:dyDescent="0.4">
      <c r="L7374" s="56">
        <f ca="1"/>
        <v>7373</v>
      </c>
      <c r="M7374" s="53">
        <f ca="1"/>
        <v>1920</v>
      </c>
      <c r="N7374" s="53">
        <f ca="1"/>
        <v>3</v>
      </c>
      <c r="O7374" s="53" t="str">
        <f ca="1"/>
        <v>1920-03</v>
      </c>
    </row>
    <row r="7375" spans="12:15" x14ac:dyDescent="0.4">
      <c r="L7375" s="56">
        <f ca="1"/>
        <v>7374</v>
      </c>
      <c r="M7375" s="53">
        <f ca="1"/>
        <v>1920</v>
      </c>
      <c r="N7375" s="53">
        <f ca="1"/>
        <v>3</v>
      </c>
      <c r="O7375" s="53" t="str">
        <f ca="1"/>
        <v>1920-03</v>
      </c>
    </row>
    <row r="7376" spans="12:15" x14ac:dyDescent="0.4">
      <c r="L7376" s="56">
        <f ca="1"/>
        <v>7375</v>
      </c>
      <c r="M7376" s="53">
        <f ca="1"/>
        <v>1920</v>
      </c>
      <c r="N7376" s="53">
        <f ca="1"/>
        <v>3</v>
      </c>
      <c r="O7376" s="53" t="str">
        <f ca="1"/>
        <v>1920-03</v>
      </c>
    </row>
    <row r="7377" spans="12:15" x14ac:dyDescent="0.4">
      <c r="L7377" s="56">
        <f ca="1"/>
        <v>7376</v>
      </c>
      <c r="M7377" s="53">
        <f ca="1"/>
        <v>1920</v>
      </c>
      <c r="N7377" s="53">
        <f ca="1"/>
        <v>3</v>
      </c>
      <c r="O7377" s="53" t="str">
        <f ca="1"/>
        <v>1920-03</v>
      </c>
    </row>
    <row r="7378" spans="12:15" x14ac:dyDescent="0.4">
      <c r="L7378" s="56">
        <f ca="1"/>
        <v>7377</v>
      </c>
      <c r="M7378" s="53">
        <f ca="1"/>
        <v>1920</v>
      </c>
      <c r="N7378" s="53">
        <f ca="1"/>
        <v>3</v>
      </c>
      <c r="O7378" s="53" t="str">
        <f ca="1"/>
        <v>1920-03</v>
      </c>
    </row>
    <row r="7379" spans="12:15" x14ac:dyDescent="0.4">
      <c r="L7379" s="56">
        <f ca="1"/>
        <v>7378</v>
      </c>
      <c r="M7379" s="53">
        <f ca="1"/>
        <v>1920</v>
      </c>
      <c r="N7379" s="53">
        <f ca="1"/>
        <v>3</v>
      </c>
      <c r="O7379" s="53" t="str">
        <f ca="1"/>
        <v>1920-03</v>
      </c>
    </row>
    <row r="7380" spans="12:15" x14ac:dyDescent="0.4">
      <c r="L7380" s="56">
        <f ca="1"/>
        <v>7379</v>
      </c>
      <c r="M7380" s="53">
        <f ca="1"/>
        <v>1920</v>
      </c>
      <c r="N7380" s="53">
        <f ca="1"/>
        <v>3</v>
      </c>
      <c r="O7380" s="53" t="str">
        <f ca="1"/>
        <v>1920-03</v>
      </c>
    </row>
    <row r="7381" spans="12:15" x14ac:dyDescent="0.4">
      <c r="L7381" s="56">
        <f ca="1"/>
        <v>7380</v>
      </c>
      <c r="M7381" s="53">
        <f ca="1"/>
        <v>1920</v>
      </c>
      <c r="N7381" s="53">
        <f ca="1"/>
        <v>3</v>
      </c>
      <c r="O7381" s="53" t="str">
        <f ca="1"/>
        <v>1920-03</v>
      </c>
    </row>
    <row r="7382" spans="12:15" x14ac:dyDescent="0.4">
      <c r="L7382" s="56">
        <f ca="1"/>
        <v>7381</v>
      </c>
      <c r="M7382" s="53">
        <f ca="1"/>
        <v>1920</v>
      </c>
      <c r="N7382" s="53">
        <f ca="1"/>
        <v>3</v>
      </c>
      <c r="O7382" s="53" t="str">
        <f ca="1"/>
        <v>1920-03</v>
      </c>
    </row>
    <row r="7383" spans="12:15" x14ac:dyDescent="0.4">
      <c r="L7383" s="56">
        <f ca="1"/>
        <v>7382</v>
      </c>
      <c r="M7383" s="53">
        <f ca="1"/>
        <v>1920</v>
      </c>
      <c r="N7383" s="53">
        <f ca="1"/>
        <v>3</v>
      </c>
      <c r="O7383" s="53" t="str">
        <f ca="1"/>
        <v>1920-03</v>
      </c>
    </row>
    <row r="7384" spans="12:15" x14ac:dyDescent="0.4">
      <c r="L7384" s="56">
        <f ca="1"/>
        <v>7383</v>
      </c>
      <c r="M7384" s="53">
        <f ca="1"/>
        <v>1920</v>
      </c>
      <c r="N7384" s="53">
        <f ca="1"/>
        <v>3</v>
      </c>
      <c r="O7384" s="53" t="str">
        <f ca="1"/>
        <v>1920-03</v>
      </c>
    </row>
    <row r="7385" spans="12:15" x14ac:dyDescent="0.4">
      <c r="L7385" s="56">
        <f ca="1"/>
        <v>7384</v>
      </c>
      <c r="M7385" s="53">
        <f ca="1"/>
        <v>1920</v>
      </c>
      <c r="N7385" s="53">
        <f ca="1"/>
        <v>3</v>
      </c>
      <c r="O7385" s="53" t="str">
        <f ca="1"/>
        <v>1920-03</v>
      </c>
    </row>
    <row r="7386" spans="12:15" x14ac:dyDescent="0.4">
      <c r="L7386" s="56">
        <f ca="1"/>
        <v>7385</v>
      </c>
      <c r="M7386" s="53">
        <f ca="1"/>
        <v>1920</v>
      </c>
      <c r="N7386" s="53">
        <f ca="1"/>
        <v>3</v>
      </c>
      <c r="O7386" s="53" t="str">
        <f ca="1"/>
        <v>1920-03</v>
      </c>
    </row>
    <row r="7387" spans="12:15" x14ac:dyDescent="0.4">
      <c r="L7387" s="56">
        <f ca="1"/>
        <v>7386</v>
      </c>
      <c r="M7387" s="53">
        <f ca="1"/>
        <v>1920</v>
      </c>
      <c r="N7387" s="53">
        <f ca="1"/>
        <v>3</v>
      </c>
      <c r="O7387" s="53" t="str">
        <f ca="1"/>
        <v>1920-03</v>
      </c>
    </row>
    <row r="7388" spans="12:15" x14ac:dyDescent="0.4">
      <c r="L7388" s="56">
        <f ca="1"/>
        <v>7387</v>
      </c>
      <c r="M7388" s="53">
        <f ca="1"/>
        <v>1920</v>
      </c>
      <c r="N7388" s="53">
        <f ca="1"/>
        <v>3</v>
      </c>
      <c r="O7388" s="53" t="str">
        <f ca="1"/>
        <v>1920-03</v>
      </c>
    </row>
    <row r="7389" spans="12:15" x14ac:dyDescent="0.4">
      <c r="L7389" s="56">
        <f ca="1"/>
        <v>7388</v>
      </c>
      <c r="M7389" s="53">
        <f ca="1"/>
        <v>1920</v>
      </c>
      <c r="N7389" s="53">
        <f ca="1"/>
        <v>3</v>
      </c>
      <c r="O7389" s="53" t="str">
        <f ca="1"/>
        <v>1920-03</v>
      </c>
    </row>
    <row r="7390" spans="12:15" x14ac:dyDescent="0.4">
      <c r="L7390" s="56">
        <f ca="1"/>
        <v>7389</v>
      </c>
      <c r="M7390" s="53">
        <f ca="1"/>
        <v>1920</v>
      </c>
      <c r="N7390" s="53">
        <f ca="1"/>
        <v>3</v>
      </c>
      <c r="O7390" s="53" t="str">
        <f ca="1"/>
        <v>1920-03</v>
      </c>
    </row>
    <row r="7391" spans="12:15" x14ac:dyDescent="0.4">
      <c r="L7391" s="56">
        <f ca="1"/>
        <v>7390</v>
      </c>
      <c r="M7391" s="53">
        <f ca="1"/>
        <v>1920</v>
      </c>
      <c r="N7391" s="53">
        <f ca="1"/>
        <v>3</v>
      </c>
      <c r="O7391" s="53" t="str">
        <f ca="1"/>
        <v>1920-03</v>
      </c>
    </row>
    <row r="7392" spans="12:15" x14ac:dyDescent="0.4">
      <c r="L7392" s="56">
        <f ca="1"/>
        <v>7391</v>
      </c>
      <c r="M7392" s="53">
        <f ca="1"/>
        <v>1920</v>
      </c>
      <c r="N7392" s="53">
        <f ca="1"/>
        <v>3</v>
      </c>
      <c r="O7392" s="53" t="str">
        <f ca="1"/>
        <v>1920-03</v>
      </c>
    </row>
    <row r="7393" spans="12:15" x14ac:dyDescent="0.4">
      <c r="L7393" s="56">
        <f ca="1"/>
        <v>7392</v>
      </c>
      <c r="M7393" s="53">
        <f ca="1"/>
        <v>1920</v>
      </c>
      <c r="N7393" s="53">
        <f ca="1"/>
        <v>3</v>
      </c>
      <c r="O7393" s="53" t="str">
        <f ca="1"/>
        <v>1920-03</v>
      </c>
    </row>
    <row r="7394" spans="12:15" x14ac:dyDescent="0.4">
      <c r="L7394" s="56">
        <f ca="1"/>
        <v>7393</v>
      </c>
      <c r="M7394" s="53">
        <f ca="1"/>
        <v>1920</v>
      </c>
      <c r="N7394" s="53">
        <f ca="1"/>
        <v>3</v>
      </c>
      <c r="O7394" s="53" t="str">
        <f ca="1"/>
        <v>1920-03</v>
      </c>
    </row>
    <row r="7395" spans="12:15" x14ac:dyDescent="0.4">
      <c r="L7395" s="56">
        <f ca="1"/>
        <v>7394</v>
      </c>
      <c r="M7395" s="53">
        <f ca="1"/>
        <v>1920</v>
      </c>
      <c r="N7395" s="53">
        <f ca="1"/>
        <v>3</v>
      </c>
      <c r="O7395" s="53" t="str">
        <f ca="1"/>
        <v>1920-03</v>
      </c>
    </row>
    <row r="7396" spans="12:15" x14ac:dyDescent="0.4">
      <c r="L7396" s="56">
        <f ca="1"/>
        <v>7395</v>
      </c>
      <c r="M7396" s="53">
        <f ca="1"/>
        <v>1920</v>
      </c>
      <c r="N7396" s="53">
        <f ca="1"/>
        <v>3</v>
      </c>
      <c r="O7396" s="53" t="str">
        <f ca="1"/>
        <v>1920-03</v>
      </c>
    </row>
    <row r="7397" spans="12:15" x14ac:dyDescent="0.4">
      <c r="L7397" s="56">
        <f ca="1"/>
        <v>7396</v>
      </c>
      <c r="M7397" s="53">
        <f ca="1"/>
        <v>1920</v>
      </c>
      <c r="N7397" s="53">
        <f ca="1"/>
        <v>3</v>
      </c>
      <c r="O7397" s="53" t="str">
        <f ca="1"/>
        <v>1920-03</v>
      </c>
    </row>
    <row r="7398" spans="12:15" x14ac:dyDescent="0.4">
      <c r="L7398" s="56">
        <f ca="1"/>
        <v>7397</v>
      </c>
      <c r="M7398" s="53">
        <f ca="1"/>
        <v>1920</v>
      </c>
      <c r="N7398" s="53">
        <f ca="1"/>
        <v>4</v>
      </c>
      <c r="O7398" s="53" t="str">
        <f ca="1"/>
        <v>1920-04</v>
      </c>
    </row>
    <row r="7399" spans="12:15" x14ac:dyDescent="0.4">
      <c r="L7399" s="56">
        <f ca="1"/>
        <v>7398</v>
      </c>
      <c r="M7399" s="53">
        <f ca="1"/>
        <v>1920</v>
      </c>
      <c r="N7399" s="53">
        <f ca="1"/>
        <v>4</v>
      </c>
      <c r="O7399" s="53" t="str">
        <f ca="1"/>
        <v>1920-04</v>
      </c>
    </row>
    <row r="7400" spans="12:15" x14ac:dyDescent="0.4">
      <c r="L7400" s="56">
        <f ca="1"/>
        <v>7399</v>
      </c>
      <c r="M7400" s="53">
        <f ca="1"/>
        <v>1920</v>
      </c>
      <c r="N7400" s="53">
        <f ca="1"/>
        <v>4</v>
      </c>
      <c r="O7400" s="53" t="str">
        <f ca="1"/>
        <v>1920-04</v>
      </c>
    </row>
    <row r="7401" spans="12:15" x14ac:dyDescent="0.4">
      <c r="L7401" s="56">
        <f ca="1"/>
        <v>7400</v>
      </c>
      <c r="M7401" s="53">
        <f ca="1"/>
        <v>1920</v>
      </c>
      <c r="N7401" s="53">
        <f ca="1"/>
        <v>4</v>
      </c>
      <c r="O7401" s="53" t="str">
        <f ca="1"/>
        <v>1920-04</v>
      </c>
    </row>
    <row r="7402" spans="12:15" x14ac:dyDescent="0.4">
      <c r="L7402" s="56">
        <f ca="1"/>
        <v>7401</v>
      </c>
      <c r="M7402" s="53">
        <f ca="1"/>
        <v>1920</v>
      </c>
      <c r="N7402" s="53">
        <f ca="1"/>
        <v>4</v>
      </c>
      <c r="O7402" s="53" t="str">
        <f ca="1"/>
        <v>1920-04</v>
      </c>
    </row>
    <row r="7403" spans="12:15" x14ac:dyDescent="0.4">
      <c r="L7403" s="56">
        <f ca="1"/>
        <v>7402</v>
      </c>
      <c r="M7403" s="53">
        <f ca="1"/>
        <v>1920</v>
      </c>
      <c r="N7403" s="53">
        <f ca="1"/>
        <v>4</v>
      </c>
      <c r="O7403" s="53" t="str">
        <f ca="1"/>
        <v>1920-04</v>
      </c>
    </row>
    <row r="7404" spans="12:15" x14ac:dyDescent="0.4">
      <c r="L7404" s="56">
        <f ca="1"/>
        <v>7403</v>
      </c>
      <c r="M7404" s="53">
        <f ca="1"/>
        <v>1920</v>
      </c>
      <c r="N7404" s="53">
        <f ca="1"/>
        <v>4</v>
      </c>
      <c r="O7404" s="53" t="str">
        <f ca="1"/>
        <v>1920-04</v>
      </c>
    </row>
    <row r="7405" spans="12:15" x14ac:dyDescent="0.4">
      <c r="L7405" s="56">
        <f ca="1"/>
        <v>7404</v>
      </c>
      <c r="M7405" s="53">
        <f ca="1"/>
        <v>1920</v>
      </c>
      <c r="N7405" s="53">
        <f ca="1"/>
        <v>4</v>
      </c>
      <c r="O7405" s="53" t="str">
        <f ca="1"/>
        <v>1920-04</v>
      </c>
    </row>
    <row r="7406" spans="12:15" x14ac:dyDescent="0.4">
      <c r="L7406" s="56">
        <f ca="1"/>
        <v>7405</v>
      </c>
      <c r="M7406" s="53">
        <f ca="1"/>
        <v>1920</v>
      </c>
      <c r="N7406" s="53">
        <f ca="1"/>
        <v>4</v>
      </c>
      <c r="O7406" s="53" t="str">
        <f ca="1"/>
        <v>1920-04</v>
      </c>
    </row>
    <row r="7407" spans="12:15" x14ac:dyDescent="0.4">
      <c r="L7407" s="56">
        <f ca="1"/>
        <v>7406</v>
      </c>
      <c r="M7407" s="53">
        <f ca="1"/>
        <v>1920</v>
      </c>
      <c r="N7407" s="53">
        <f ca="1"/>
        <v>4</v>
      </c>
      <c r="O7407" s="53" t="str">
        <f ca="1"/>
        <v>1920-04</v>
      </c>
    </row>
    <row r="7408" spans="12:15" x14ac:dyDescent="0.4">
      <c r="L7408" s="56">
        <f ca="1"/>
        <v>7407</v>
      </c>
      <c r="M7408" s="53">
        <f ca="1"/>
        <v>1920</v>
      </c>
      <c r="N7408" s="53">
        <f ca="1"/>
        <v>4</v>
      </c>
      <c r="O7408" s="53" t="str">
        <f ca="1"/>
        <v>1920-04</v>
      </c>
    </row>
    <row r="7409" spans="12:15" x14ac:dyDescent="0.4">
      <c r="L7409" s="56">
        <f ca="1"/>
        <v>7408</v>
      </c>
      <c r="M7409" s="53">
        <f ca="1"/>
        <v>1920</v>
      </c>
      <c r="N7409" s="53">
        <f ca="1"/>
        <v>4</v>
      </c>
      <c r="O7409" s="53" t="str">
        <f ca="1"/>
        <v>1920-04</v>
      </c>
    </row>
    <row r="7410" spans="12:15" x14ac:dyDescent="0.4">
      <c r="L7410" s="56">
        <f ca="1"/>
        <v>7409</v>
      </c>
      <c r="M7410" s="53">
        <f ca="1"/>
        <v>1920</v>
      </c>
      <c r="N7410" s="53">
        <f ca="1"/>
        <v>4</v>
      </c>
      <c r="O7410" s="53" t="str">
        <f ca="1"/>
        <v>1920-04</v>
      </c>
    </row>
    <row r="7411" spans="12:15" x14ac:dyDescent="0.4">
      <c r="L7411" s="56">
        <f ca="1"/>
        <v>7410</v>
      </c>
      <c r="M7411" s="53">
        <f ca="1"/>
        <v>1920</v>
      </c>
      <c r="N7411" s="53">
        <f ca="1"/>
        <v>4</v>
      </c>
      <c r="O7411" s="53" t="str">
        <f ca="1"/>
        <v>1920-04</v>
      </c>
    </row>
    <row r="7412" spans="12:15" x14ac:dyDescent="0.4">
      <c r="L7412" s="56">
        <f ca="1"/>
        <v>7411</v>
      </c>
      <c r="M7412" s="53">
        <f ca="1"/>
        <v>1920</v>
      </c>
      <c r="N7412" s="53">
        <f ca="1"/>
        <v>4</v>
      </c>
      <c r="O7412" s="53" t="str">
        <f ca="1"/>
        <v>1920-04</v>
      </c>
    </row>
    <row r="7413" spans="12:15" x14ac:dyDescent="0.4">
      <c r="L7413" s="56">
        <f ca="1"/>
        <v>7412</v>
      </c>
      <c r="M7413" s="53">
        <f ca="1"/>
        <v>1920</v>
      </c>
      <c r="N7413" s="53">
        <f ca="1"/>
        <v>4</v>
      </c>
      <c r="O7413" s="53" t="str">
        <f ca="1"/>
        <v>1920-04</v>
      </c>
    </row>
    <row r="7414" spans="12:15" x14ac:dyDescent="0.4">
      <c r="L7414" s="56">
        <f ca="1"/>
        <v>7413</v>
      </c>
      <c r="M7414" s="53">
        <f ca="1"/>
        <v>1920</v>
      </c>
      <c r="N7414" s="53">
        <f ca="1"/>
        <v>4</v>
      </c>
      <c r="O7414" s="53" t="str">
        <f ca="1"/>
        <v>1920-04</v>
      </c>
    </row>
    <row r="7415" spans="12:15" x14ac:dyDescent="0.4">
      <c r="L7415" s="56">
        <f ca="1"/>
        <v>7414</v>
      </c>
      <c r="M7415" s="53">
        <f ca="1"/>
        <v>1920</v>
      </c>
      <c r="N7415" s="53">
        <f ca="1"/>
        <v>4</v>
      </c>
      <c r="O7415" s="53" t="str">
        <f ca="1"/>
        <v>1920-04</v>
      </c>
    </row>
    <row r="7416" spans="12:15" x14ac:dyDescent="0.4">
      <c r="L7416" s="56">
        <f ca="1"/>
        <v>7415</v>
      </c>
      <c r="M7416" s="53">
        <f ca="1"/>
        <v>1920</v>
      </c>
      <c r="N7416" s="53">
        <f ca="1"/>
        <v>4</v>
      </c>
      <c r="O7416" s="53" t="str">
        <f ca="1"/>
        <v>1920-04</v>
      </c>
    </row>
    <row r="7417" spans="12:15" x14ac:dyDescent="0.4">
      <c r="L7417" s="56">
        <f ca="1"/>
        <v>7416</v>
      </c>
      <c r="M7417" s="53">
        <f ca="1"/>
        <v>1920</v>
      </c>
      <c r="N7417" s="53">
        <f ca="1"/>
        <v>4</v>
      </c>
      <c r="O7417" s="53" t="str">
        <f ca="1"/>
        <v>1920-04</v>
      </c>
    </row>
    <row r="7418" spans="12:15" x14ac:dyDescent="0.4">
      <c r="L7418" s="56">
        <f ca="1"/>
        <v>7417</v>
      </c>
      <c r="M7418" s="53">
        <f ca="1"/>
        <v>1920</v>
      </c>
      <c r="N7418" s="53">
        <f ca="1"/>
        <v>4</v>
      </c>
      <c r="O7418" s="53" t="str">
        <f ca="1"/>
        <v>1920-04</v>
      </c>
    </row>
    <row r="7419" spans="12:15" x14ac:dyDescent="0.4">
      <c r="L7419" s="56">
        <f ca="1"/>
        <v>7418</v>
      </c>
      <c r="M7419" s="53">
        <f ca="1"/>
        <v>1920</v>
      </c>
      <c r="N7419" s="53">
        <f ca="1"/>
        <v>4</v>
      </c>
      <c r="O7419" s="53" t="str">
        <f ca="1"/>
        <v>1920-04</v>
      </c>
    </row>
    <row r="7420" spans="12:15" x14ac:dyDescent="0.4">
      <c r="L7420" s="56">
        <f ca="1"/>
        <v>7419</v>
      </c>
      <c r="M7420" s="53">
        <f ca="1"/>
        <v>1920</v>
      </c>
      <c r="N7420" s="53">
        <f ca="1"/>
        <v>4</v>
      </c>
      <c r="O7420" s="53" t="str">
        <f ca="1"/>
        <v>1920-04</v>
      </c>
    </row>
    <row r="7421" spans="12:15" x14ac:dyDescent="0.4">
      <c r="L7421" s="56">
        <f ca="1"/>
        <v>7420</v>
      </c>
      <c r="M7421" s="53">
        <f ca="1"/>
        <v>1920</v>
      </c>
      <c r="N7421" s="53">
        <f ca="1"/>
        <v>4</v>
      </c>
      <c r="O7421" s="53" t="str">
        <f ca="1"/>
        <v>1920-04</v>
      </c>
    </row>
    <row r="7422" spans="12:15" x14ac:dyDescent="0.4">
      <c r="L7422" s="56">
        <f ca="1"/>
        <v>7421</v>
      </c>
      <c r="M7422" s="53">
        <f ca="1"/>
        <v>1920</v>
      </c>
      <c r="N7422" s="53">
        <f ca="1"/>
        <v>4</v>
      </c>
      <c r="O7422" s="53" t="str">
        <f ca="1"/>
        <v>1920-04</v>
      </c>
    </row>
    <row r="7423" spans="12:15" x14ac:dyDescent="0.4">
      <c r="L7423" s="56">
        <f ca="1"/>
        <v>7422</v>
      </c>
      <c r="M7423" s="53">
        <f ca="1"/>
        <v>1920</v>
      </c>
      <c r="N7423" s="53">
        <f ca="1"/>
        <v>4</v>
      </c>
      <c r="O7423" s="53" t="str">
        <f ca="1"/>
        <v>1920-04</v>
      </c>
    </row>
    <row r="7424" spans="12:15" x14ac:dyDescent="0.4">
      <c r="L7424" s="56">
        <f ca="1"/>
        <v>7423</v>
      </c>
      <c r="M7424" s="53">
        <f ca="1"/>
        <v>1920</v>
      </c>
      <c r="N7424" s="53">
        <f ca="1"/>
        <v>4</v>
      </c>
      <c r="O7424" s="53" t="str">
        <f ca="1"/>
        <v>1920-04</v>
      </c>
    </row>
    <row r="7425" spans="12:15" x14ac:dyDescent="0.4">
      <c r="L7425" s="56">
        <f ca="1"/>
        <v>7424</v>
      </c>
      <c r="M7425" s="53">
        <f ca="1"/>
        <v>1920</v>
      </c>
      <c r="N7425" s="53">
        <f ca="1"/>
        <v>4</v>
      </c>
      <c r="O7425" s="53" t="str">
        <f ca="1"/>
        <v>1920-04</v>
      </c>
    </row>
    <row r="7426" spans="12:15" x14ac:dyDescent="0.4">
      <c r="L7426" s="56">
        <f ca="1"/>
        <v>7425</v>
      </c>
      <c r="M7426" s="53">
        <f ca="1"/>
        <v>1920</v>
      </c>
      <c r="N7426" s="53">
        <f ca="1"/>
        <v>4</v>
      </c>
      <c r="O7426" s="53" t="str">
        <f ca="1"/>
        <v>1920-04</v>
      </c>
    </row>
    <row r="7427" spans="12:15" x14ac:dyDescent="0.4">
      <c r="L7427" s="56">
        <f ca="1"/>
        <v>7426</v>
      </c>
      <c r="M7427" s="53">
        <f ca="1"/>
        <v>1920</v>
      </c>
      <c r="N7427" s="53">
        <f ca="1"/>
        <v>4</v>
      </c>
      <c r="O7427" s="53" t="str">
        <f ca="1"/>
        <v>1920-04</v>
      </c>
    </row>
    <row r="7428" spans="12:15" x14ac:dyDescent="0.4">
      <c r="L7428" s="56">
        <f ca="1"/>
        <v>7427</v>
      </c>
      <c r="M7428" s="53">
        <f ca="1"/>
        <v>1920</v>
      </c>
      <c r="N7428" s="53">
        <f ca="1"/>
        <v>5</v>
      </c>
      <c r="O7428" s="53" t="str">
        <f ca="1"/>
        <v>1920-05</v>
      </c>
    </row>
    <row r="7429" spans="12:15" x14ac:dyDescent="0.4">
      <c r="L7429" s="56">
        <f ca="1"/>
        <v>7428</v>
      </c>
      <c r="M7429" s="53">
        <f ca="1"/>
        <v>1920</v>
      </c>
      <c r="N7429" s="53">
        <f ca="1"/>
        <v>5</v>
      </c>
      <c r="O7429" s="53" t="str">
        <f ca="1"/>
        <v>1920-05</v>
      </c>
    </row>
    <row r="7430" spans="12:15" x14ac:dyDescent="0.4">
      <c r="L7430" s="56">
        <f ca="1"/>
        <v>7429</v>
      </c>
      <c r="M7430" s="53">
        <f ca="1"/>
        <v>1920</v>
      </c>
      <c r="N7430" s="53">
        <f ca="1"/>
        <v>5</v>
      </c>
      <c r="O7430" s="53" t="str">
        <f ca="1"/>
        <v>1920-05</v>
      </c>
    </row>
    <row r="7431" spans="12:15" x14ac:dyDescent="0.4">
      <c r="L7431" s="56">
        <f ca="1"/>
        <v>7430</v>
      </c>
      <c r="M7431" s="53">
        <f ca="1"/>
        <v>1920</v>
      </c>
      <c r="N7431" s="53">
        <f ca="1"/>
        <v>5</v>
      </c>
      <c r="O7431" s="53" t="str">
        <f ca="1"/>
        <v>1920-05</v>
      </c>
    </row>
    <row r="7432" spans="12:15" x14ac:dyDescent="0.4">
      <c r="L7432" s="56">
        <f ca="1"/>
        <v>7431</v>
      </c>
      <c r="M7432" s="53">
        <f ca="1"/>
        <v>1920</v>
      </c>
      <c r="N7432" s="53">
        <f ca="1"/>
        <v>5</v>
      </c>
      <c r="O7432" s="53" t="str">
        <f ca="1"/>
        <v>1920-05</v>
      </c>
    </row>
    <row r="7433" spans="12:15" x14ac:dyDescent="0.4">
      <c r="L7433" s="56">
        <f ca="1"/>
        <v>7432</v>
      </c>
      <c r="M7433" s="53">
        <f ca="1"/>
        <v>1920</v>
      </c>
      <c r="N7433" s="53">
        <f ca="1"/>
        <v>5</v>
      </c>
      <c r="O7433" s="53" t="str">
        <f ca="1"/>
        <v>1920-05</v>
      </c>
    </row>
    <row r="7434" spans="12:15" x14ac:dyDescent="0.4">
      <c r="L7434" s="56">
        <f ca="1"/>
        <v>7433</v>
      </c>
      <c r="M7434" s="53">
        <f ca="1"/>
        <v>1920</v>
      </c>
      <c r="N7434" s="53">
        <f ca="1"/>
        <v>5</v>
      </c>
      <c r="O7434" s="53" t="str">
        <f ca="1"/>
        <v>1920-05</v>
      </c>
    </row>
    <row r="7435" spans="12:15" x14ac:dyDescent="0.4">
      <c r="L7435" s="56">
        <f ca="1"/>
        <v>7434</v>
      </c>
      <c r="M7435" s="53">
        <f ca="1"/>
        <v>1920</v>
      </c>
      <c r="N7435" s="53">
        <f ca="1"/>
        <v>5</v>
      </c>
      <c r="O7435" s="53" t="str">
        <f ca="1"/>
        <v>1920-05</v>
      </c>
    </row>
    <row r="7436" spans="12:15" x14ac:dyDescent="0.4">
      <c r="L7436" s="56">
        <f ca="1"/>
        <v>7435</v>
      </c>
      <c r="M7436" s="53">
        <f ca="1"/>
        <v>1920</v>
      </c>
      <c r="N7436" s="53">
        <f ca="1"/>
        <v>5</v>
      </c>
      <c r="O7436" s="53" t="str">
        <f ca="1"/>
        <v>1920-05</v>
      </c>
    </row>
    <row r="7437" spans="12:15" x14ac:dyDescent="0.4">
      <c r="L7437" s="56">
        <f ca="1"/>
        <v>7436</v>
      </c>
      <c r="M7437" s="53">
        <f ca="1"/>
        <v>1920</v>
      </c>
      <c r="N7437" s="53">
        <f ca="1"/>
        <v>5</v>
      </c>
      <c r="O7437" s="53" t="str">
        <f ca="1"/>
        <v>1920-05</v>
      </c>
    </row>
    <row r="7438" spans="12:15" x14ac:dyDescent="0.4">
      <c r="L7438" s="56">
        <f ca="1"/>
        <v>7437</v>
      </c>
      <c r="M7438" s="53">
        <f ca="1"/>
        <v>1920</v>
      </c>
      <c r="N7438" s="53">
        <f ca="1"/>
        <v>5</v>
      </c>
      <c r="O7438" s="53" t="str">
        <f ca="1"/>
        <v>1920-05</v>
      </c>
    </row>
    <row r="7439" spans="12:15" x14ac:dyDescent="0.4">
      <c r="L7439" s="56">
        <f ca="1"/>
        <v>7438</v>
      </c>
      <c r="M7439" s="53">
        <f ca="1"/>
        <v>1920</v>
      </c>
      <c r="N7439" s="53">
        <f ca="1"/>
        <v>5</v>
      </c>
      <c r="O7439" s="53" t="str">
        <f ca="1"/>
        <v>1920-05</v>
      </c>
    </row>
    <row r="7440" spans="12:15" x14ac:dyDescent="0.4">
      <c r="L7440" s="56">
        <f ca="1"/>
        <v>7439</v>
      </c>
      <c r="M7440" s="53">
        <f ca="1"/>
        <v>1920</v>
      </c>
      <c r="N7440" s="53">
        <f ca="1"/>
        <v>5</v>
      </c>
      <c r="O7440" s="53" t="str">
        <f ca="1"/>
        <v>1920-05</v>
      </c>
    </row>
    <row r="7441" spans="12:15" x14ac:dyDescent="0.4">
      <c r="L7441" s="56">
        <f ca="1"/>
        <v>7440</v>
      </c>
      <c r="M7441" s="53">
        <f ca="1"/>
        <v>1920</v>
      </c>
      <c r="N7441" s="53">
        <f ca="1"/>
        <v>5</v>
      </c>
      <c r="O7441" s="53" t="str">
        <f ca="1"/>
        <v>1920-05</v>
      </c>
    </row>
    <row r="7442" spans="12:15" x14ac:dyDescent="0.4">
      <c r="L7442" s="56">
        <f ca="1"/>
        <v>7441</v>
      </c>
      <c r="M7442" s="53">
        <f ca="1"/>
        <v>1920</v>
      </c>
      <c r="N7442" s="53">
        <f ca="1"/>
        <v>5</v>
      </c>
      <c r="O7442" s="53" t="str">
        <f ca="1"/>
        <v>1920-05</v>
      </c>
    </row>
    <row r="7443" spans="12:15" x14ac:dyDescent="0.4">
      <c r="L7443" s="56">
        <f ca="1"/>
        <v>7442</v>
      </c>
      <c r="M7443" s="53">
        <f ca="1"/>
        <v>1920</v>
      </c>
      <c r="N7443" s="53">
        <f ca="1"/>
        <v>5</v>
      </c>
      <c r="O7443" s="53" t="str">
        <f ca="1"/>
        <v>1920-05</v>
      </c>
    </row>
    <row r="7444" spans="12:15" x14ac:dyDescent="0.4">
      <c r="L7444" s="56">
        <f ca="1"/>
        <v>7443</v>
      </c>
      <c r="M7444" s="53">
        <f ca="1"/>
        <v>1920</v>
      </c>
      <c r="N7444" s="53">
        <f ca="1"/>
        <v>5</v>
      </c>
      <c r="O7444" s="53" t="str">
        <f ca="1"/>
        <v>1920-05</v>
      </c>
    </row>
    <row r="7445" spans="12:15" x14ac:dyDescent="0.4">
      <c r="L7445" s="56">
        <f ca="1"/>
        <v>7444</v>
      </c>
      <c r="M7445" s="53">
        <f ca="1"/>
        <v>1920</v>
      </c>
      <c r="N7445" s="53">
        <f ca="1"/>
        <v>5</v>
      </c>
      <c r="O7445" s="53" t="str">
        <f ca="1"/>
        <v>1920-05</v>
      </c>
    </row>
    <row r="7446" spans="12:15" x14ac:dyDescent="0.4">
      <c r="L7446" s="56">
        <f ca="1"/>
        <v>7445</v>
      </c>
      <c r="M7446" s="53">
        <f ca="1"/>
        <v>1920</v>
      </c>
      <c r="N7446" s="53">
        <f ca="1"/>
        <v>5</v>
      </c>
      <c r="O7446" s="53" t="str">
        <f ca="1"/>
        <v>1920-05</v>
      </c>
    </row>
    <row r="7447" spans="12:15" x14ac:dyDescent="0.4">
      <c r="L7447" s="56">
        <f ca="1"/>
        <v>7446</v>
      </c>
      <c r="M7447" s="53">
        <f ca="1"/>
        <v>1920</v>
      </c>
      <c r="N7447" s="53">
        <f ca="1"/>
        <v>5</v>
      </c>
      <c r="O7447" s="53" t="str">
        <f ca="1"/>
        <v>1920-05</v>
      </c>
    </row>
    <row r="7448" spans="12:15" x14ac:dyDescent="0.4">
      <c r="L7448" s="56">
        <f ca="1"/>
        <v>7447</v>
      </c>
      <c r="M7448" s="53">
        <f ca="1"/>
        <v>1920</v>
      </c>
      <c r="N7448" s="53">
        <f ca="1"/>
        <v>5</v>
      </c>
      <c r="O7448" s="53" t="str">
        <f ca="1"/>
        <v>1920-05</v>
      </c>
    </row>
    <row r="7449" spans="12:15" x14ac:dyDescent="0.4">
      <c r="L7449" s="56">
        <f ca="1"/>
        <v>7448</v>
      </c>
      <c r="M7449" s="53">
        <f ca="1"/>
        <v>1920</v>
      </c>
      <c r="N7449" s="53">
        <f ca="1"/>
        <v>5</v>
      </c>
      <c r="O7449" s="53" t="str">
        <f ca="1"/>
        <v>1920-05</v>
      </c>
    </row>
    <row r="7450" spans="12:15" x14ac:dyDescent="0.4">
      <c r="L7450" s="56">
        <f ca="1"/>
        <v>7449</v>
      </c>
      <c r="M7450" s="53">
        <f ca="1"/>
        <v>1920</v>
      </c>
      <c r="N7450" s="53">
        <f ca="1"/>
        <v>5</v>
      </c>
      <c r="O7450" s="53" t="str">
        <f ca="1"/>
        <v>1920-05</v>
      </c>
    </row>
    <row r="7451" spans="12:15" x14ac:dyDescent="0.4">
      <c r="L7451" s="56">
        <f ca="1"/>
        <v>7450</v>
      </c>
      <c r="M7451" s="53">
        <f ca="1"/>
        <v>1920</v>
      </c>
      <c r="N7451" s="53">
        <f ca="1"/>
        <v>5</v>
      </c>
      <c r="O7451" s="53" t="str">
        <f ca="1"/>
        <v>1920-05</v>
      </c>
    </row>
    <row r="7452" spans="12:15" x14ac:dyDescent="0.4">
      <c r="L7452" s="56">
        <f ca="1"/>
        <v>7451</v>
      </c>
      <c r="M7452" s="53">
        <f ca="1"/>
        <v>1920</v>
      </c>
      <c r="N7452" s="53">
        <f ca="1"/>
        <v>5</v>
      </c>
      <c r="O7452" s="53" t="str">
        <f ca="1"/>
        <v>1920-05</v>
      </c>
    </row>
    <row r="7453" spans="12:15" x14ac:dyDescent="0.4">
      <c r="L7453" s="56">
        <f ca="1"/>
        <v>7452</v>
      </c>
      <c r="M7453" s="53">
        <f ca="1"/>
        <v>1920</v>
      </c>
      <c r="N7453" s="53">
        <f ca="1"/>
        <v>5</v>
      </c>
      <c r="O7453" s="53" t="str">
        <f ca="1"/>
        <v>1920-05</v>
      </c>
    </row>
    <row r="7454" spans="12:15" x14ac:dyDescent="0.4">
      <c r="L7454" s="56">
        <f ca="1"/>
        <v>7453</v>
      </c>
      <c r="M7454" s="53">
        <f ca="1"/>
        <v>1920</v>
      </c>
      <c r="N7454" s="53">
        <f ca="1"/>
        <v>5</v>
      </c>
      <c r="O7454" s="53" t="str">
        <f ca="1"/>
        <v>1920-05</v>
      </c>
    </row>
    <row r="7455" spans="12:15" x14ac:dyDescent="0.4">
      <c r="L7455" s="56">
        <f ca="1"/>
        <v>7454</v>
      </c>
      <c r="M7455" s="53">
        <f ca="1"/>
        <v>1920</v>
      </c>
      <c r="N7455" s="53">
        <f ca="1"/>
        <v>5</v>
      </c>
      <c r="O7455" s="53" t="str">
        <f ca="1"/>
        <v>1920-05</v>
      </c>
    </row>
    <row r="7456" spans="12:15" x14ac:dyDescent="0.4">
      <c r="L7456" s="56">
        <f ca="1"/>
        <v>7455</v>
      </c>
      <c r="M7456" s="53">
        <f ca="1"/>
        <v>1920</v>
      </c>
      <c r="N7456" s="53">
        <f ca="1"/>
        <v>5</v>
      </c>
      <c r="O7456" s="53" t="str">
        <f ca="1"/>
        <v>1920-05</v>
      </c>
    </row>
    <row r="7457" spans="12:15" x14ac:dyDescent="0.4">
      <c r="L7457" s="56">
        <f ca="1"/>
        <v>7456</v>
      </c>
      <c r="M7457" s="53">
        <f ca="1"/>
        <v>1920</v>
      </c>
      <c r="N7457" s="53">
        <f ca="1"/>
        <v>5</v>
      </c>
      <c r="O7457" s="53" t="str">
        <f ca="1"/>
        <v>1920-05</v>
      </c>
    </row>
    <row r="7458" spans="12:15" x14ac:dyDescent="0.4">
      <c r="L7458" s="56">
        <f ca="1"/>
        <v>7457</v>
      </c>
      <c r="M7458" s="53">
        <f ca="1"/>
        <v>1920</v>
      </c>
      <c r="N7458" s="53">
        <f ca="1"/>
        <v>5</v>
      </c>
      <c r="O7458" s="53" t="str">
        <f ca="1"/>
        <v>1920-05</v>
      </c>
    </row>
    <row r="7459" spans="12:15" x14ac:dyDescent="0.4">
      <c r="L7459" s="56">
        <f ca="1"/>
        <v>7458</v>
      </c>
      <c r="M7459" s="53">
        <f ca="1"/>
        <v>1920</v>
      </c>
      <c r="N7459" s="53">
        <f ca="1"/>
        <v>6</v>
      </c>
      <c r="O7459" s="53" t="str">
        <f ca="1"/>
        <v>1920-06</v>
      </c>
    </row>
    <row r="7460" spans="12:15" x14ac:dyDescent="0.4">
      <c r="L7460" s="56">
        <f ca="1"/>
        <v>7459</v>
      </c>
      <c r="M7460" s="53">
        <f ca="1"/>
        <v>1920</v>
      </c>
      <c r="N7460" s="53">
        <f ca="1"/>
        <v>6</v>
      </c>
      <c r="O7460" s="53" t="str">
        <f ca="1"/>
        <v>1920-06</v>
      </c>
    </row>
    <row r="7461" spans="12:15" x14ac:dyDescent="0.4">
      <c r="L7461" s="56">
        <f ca="1"/>
        <v>7460</v>
      </c>
      <c r="M7461" s="53">
        <f ca="1"/>
        <v>1920</v>
      </c>
      <c r="N7461" s="53">
        <f ca="1"/>
        <v>6</v>
      </c>
      <c r="O7461" s="53" t="str">
        <f ca="1"/>
        <v>1920-06</v>
      </c>
    </row>
    <row r="7462" spans="12:15" x14ac:dyDescent="0.4">
      <c r="L7462" s="56">
        <f ca="1"/>
        <v>7461</v>
      </c>
      <c r="M7462" s="53">
        <f ca="1"/>
        <v>1920</v>
      </c>
      <c r="N7462" s="53">
        <f ca="1"/>
        <v>6</v>
      </c>
      <c r="O7462" s="53" t="str">
        <f ca="1"/>
        <v>1920-06</v>
      </c>
    </row>
    <row r="7463" spans="12:15" x14ac:dyDescent="0.4">
      <c r="L7463" s="56">
        <f ca="1"/>
        <v>7462</v>
      </c>
      <c r="M7463" s="53">
        <f ca="1"/>
        <v>1920</v>
      </c>
      <c r="N7463" s="53">
        <f ca="1"/>
        <v>6</v>
      </c>
      <c r="O7463" s="53" t="str">
        <f ca="1"/>
        <v>1920-06</v>
      </c>
    </row>
    <row r="7464" spans="12:15" x14ac:dyDescent="0.4">
      <c r="L7464" s="56">
        <f ca="1"/>
        <v>7463</v>
      </c>
      <c r="M7464" s="53">
        <f ca="1"/>
        <v>1920</v>
      </c>
      <c r="N7464" s="53">
        <f ca="1"/>
        <v>6</v>
      </c>
      <c r="O7464" s="53" t="str">
        <f ca="1"/>
        <v>1920-06</v>
      </c>
    </row>
    <row r="7465" spans="12:15" x14ac:dyDescent="0.4">
      <c r="L7465" s="56">
        <f ca="1"/>
        <v>7464</v>
      </c>
      <c r="M7465" s="53">
        <f ca="1"/>
        <v>1920</v>
      </c>
      <c r="N7465" s="53">
        <f ca="1"/>
        <v>6</v>
      </c>
      <c r="O7465" s="53" t="str">
        <f ca="1"/>
        <v>1920-06</v>
      </c>
    </row>
    <row r="7466" spans="12:15" x14ac:dyDescent="0.4">
      <c r="L7466" s="56">
        <f ca="1"/>
        <v>7465</v>
      </c>
      <c r="M7466" s="53">
        <f ca="1"/>
        <v>1920</v>
      </c>
      <c r="N7466" s="53">
        <f ca="1"/>
        <v>6</v>
      </c>
      <c r="O7466" s="53" t="str">
        <f ca="1"/>
        <v>1920-06</v>
      </c>
    </row>
    <row r="7467" spans="12:15" x14ac:dyDescent="0.4">
      <c r="L7467" s="56">
        <f ca="1"/>
        <v>7466</v>
      </c>
      <c r="M7467" s="53">
        <f ca="1"/>
        <v>1920</v>
      </c>
      <c r="N7467" s="53">
        <f ca="1"/>
        <v>6</v>
      </c>
      <c r="O7467" s="53" t="str">
        <f ca="1"/>
        <v>1920-06</v>
      </c>
    </row>
    <row r="7468" spans="12:15" x14ac:dyDescent="0.4">
      <c r="L7468" s="56">
        <f ca="1"/>
        <v>7467</v>
      </c>
      <c r="M7468" s="53">
        <f ca="1"/>
        <v>1920</v>
      </c>
      <c r="N7468" s="53">
        <f ca="1"/>
        <v>6</v>
      </c>
      <c r="O7468" s="53" t="str">
        <f ca="1"/>
        <v>1920-06</v>
      </c>
    </row>
    <row r="7469" spans="12:15" x14ac:dyDescent="0.4">
      <c r="L7469" s="56">
        <f ca="1"/>
        <v>7468</v>
      </c>
      <c r="M7469" s="53">
        <f ca="1"/>
        <v>1920</v>
      </c>
      <c r="N7469" s="53">
        <f ca="1"/>
        <v>6</v>
      </c>
      <c r="O7469" s="53" t="str">
        <f ca="1"/>
        <v>1920-06</v>
      </c>
    </row>
    <row r="7470" spans="12:15" x14ac:dyDescent="0.4">
      <c r="L7470" s="56">
        <f ca="1"/>
        <v>7469</v>
      </c>
      <c r="M7470" s="53">
        <f ca="1"/>
        <v>1920</v>
      </c>
      <c r="N7470" s="53">
        <f ca="1"/>
        <v>6</v>
      </c>
      <c r="O7470" s="53" t="str">
        <f ca="1"/>
        <v>1920-06</v>
      </c>
    </row>
    <row r="7471" spans="12:15" x14ac:dyDescent="0.4">
      <c r="L7471" s="56">
        <f ca="1"/>
        <v>7470</v>
      </c>
      <c r="M7471" s="53">
        <f ca="1"/>
        <v>1920</v>
      </c>
      <c r="N7471" s="53">
        <f ca="1"/>
        <v>6</v>
      </c>
      <c r="O7471" s="53" t="str">
        <f ca="1"/>
        <v>1920-06</v>
      </c>
    </row>
    <row r="7472" spans="12:15" x14ac:dyDescent="0.4">
      <c r="L7472" s="56">
        <f ca="1"/>
        <v>7471</v>
      </c>
      <c r="M7472" s="53">
        <f ca="1"/>
        <v>1920</v>
      </c>
      <c r="N7472" s="53">
        <f ca="1"/>
        <v>6</v>
      </c>
      <c r="O7472" s="53" t="str">
        <f ca="1"/>
        <v>1920-06</v>
      </c>
    </row>
    <row r="7473" spans="12:15" x14ac:dyDescent="0.4">
      <c r="L7473" s="56">
        <f ca="1"/>
        <v>7472</v>
      </c>
      <c r="M7473" s="53">
        <f ca="1"/>
        <v>1920</v>
      </c>
      <c r="N7473" s="53">
        <f ca="1"/>
        <v>6</v>
      </c>
      <c r="O7473" s="53" t="str">
        <f ca="1"/>
        <v>1920-06</v>
      </c>
    </row>
    <row r="7474" spans="12:15" x14ac:dyDescent="0.4">
      <c r="L7474" s="56">
        <f ca="1"/>
        <v>7473</v>
      </c>
      <c r="M7474" s="53">
        <f ca="1"/>
        <v>1920</v>
      </c>
      <c r="N7474" s="53">
        <f ca="1"/>
        <v>6</v>
      </c>
      <c r="O7474" s="53" t="str">
        <f ca="1"/>
        <v>1920-06</v>
      </c>
    </row>
    <row r="7475" spans="12:15" x14ac:dyDescent="0.4">
      <c r="L7475" s="56">
        <f ca="1"/>
        <v>7474</v>
      </c>
      <c r="M7475" s="53">
        <f ca="1"/>
        <v>1920</v>
      </c>
      <c r="N7475" s="53">
        <f ca="1"/>
        <v>6</v>
      </c>
      <c r="O7475" s="53" t="str">
        <f ca="1"/>
        <v>1920-06</v>
      </c>
    </row>
    <row r="7476" spans="12:15" x14ac:dyDescent="0.4">
      <c r="L7476" s="56">
        <f ca="1"/>
        <v>7475</v>
      </c>
      <c r="M7476" s="53">
        <f ca="1"/>
        <v>1920</v>
      </c>
      <c r="N7476" s="53">
        <f ca="1"/>
        <v>6</v>
      </c>
      <c r="O7476" s="53" t="str">
        <f ca="1"/>
        <v>1920-06</v>
      </c>
    </row>
    <row r="7477" spans="12:15" x14ac:dyDescent="0.4">
      <c r="L7477" s="56">
        <f ca="1"/>
        <v>7476</v>
      </c>
      <c r="M7477" s="53">
        <f ca="1"/>
        <v>1920</v>
      </c>
      <c r="N7477" s="53">
        <f ca="1"/>
        <v>6</v>
      </c>
      <c r="O7477" s="53" t="str">
        <f ca="1"/>
        <v>1920-06</v>
      </c>
    </row>
    <row r="7478" spans="12:15" x14ac:dyDescent="0.4">
      <c r="L7478" s="56">
        <f ca="1"/>
        <v>7477</v>
      </c>
      <c r="M7478" s="53">
        <f ca="1"/>
        <v>1920</v>
      </c>
      <c r="N7478" s="53">
        <f ca="1"/>
        <v>6</v>
      </c>
      <c r="O7478" s="53" t="str">
        <f ca="1"/>
        <v>1920-06</v>
      </c>
    </row>
    <row r="7479" spans="12:15" x14ac:dyDescent="0.4">
      <c r="L7479" s="56">
        <f ca="1"/>
        <v>7478</v>
      </c>
      <c r="M7479" s="53">
        <f ca="1"/>
        <v>1920</v>
      </c>
      <c r="N7479" s="53">
        <f ca="1"/>
        <v>6</v>
      </c>
      <c r="O7479" s="53" t="str">
        <f ca="1"/>
        <v>1920-06</v>
      </c>
    </row>
    <row r="7480" spans="12:15" x14ac:dyDescent="0.4">
      <c r="L7480" s="56">
        <f ca="1"/>
        <v>7479</v>
      </c>
      <c r="M7480" s="53">
        <f ca="1"/>
        <v>1920</v>
      </c>
      <c r="N7480" s="53">
        <f ca="1"/>
        <v>6</v>
      </c>
      <c r="O7480" s="53" t="str">
        <f ca="1"/>
        <v>1920-06</v>
      </c>
    </row>
    <row r="7481" spans="12:15" x14ac:dyDescent="0.4">
      <c r="L7481" s="56">
        <f ca="1"/>
        <v>7480</v>
      </c>
      <c r="M7481" s="53">
        <f ca="1"/>
        <v>1920</v>
      </c>
      <c r="N7481" s="53">
        <f ca="1"/>
        <v>6</v>
      </c>
      <c r="O7481" s="53" t="str">
        <f ca="1"/>
        <v>1920-06</v>
      </c>
    </row>
    <row r="7482" spans="12:15" x14ac:dyDescent="0.4">
      <c r="L7482" s="56">
        <f ca="1"/>
        <v>7481</v>
      </c>
      <c r="M7482" s="53">
        <f ca="1"/>
        <v>1920</v>
      </c>
      <c r="N7482" s="53">
        <f ca="1"/>
        <v>6</v>
      </c>
      <c r="O7482" s="53" t="str">
        <f ca="1"/>
        <v>1920-06</v>
      </c>
    </row>
    <row r="7483" spans="12:15" x14ac:dyDescent="0.4">
      <c r="L7483" s="56">
        <f ca="1"/>
        <v>7482</v>
      </c>
      <c r="M7483" s="53">
        <f ca="1"/>
        <v>1920</v>
      </c>
      <c r="N7483" s="53">
        <f ca="1"/>
        <v>6</v>
      </c>
      <c r="O7483" s="53" t="str">
        <f ca="1"/>
        <v>1920-06</v>
      </c>
    </row>
    <row r="7484" spans="12:15" x14ac:dyDescent="0.4">
      <c r="L7484" s="56">
        <f ca="1"/>
        <v>7483</v>
      </c>
      <c r="M7484" s="53">
        <f ca="1"/>
        <v>1920</v>
      </c>
      <c r="N7484" s="53">
        <f ca="1"/>
        <v>6</v>
      </c>
      <c r="O7484" s="53" t="str">
        <f ca="1"/>
        <v>1920-06</v>
      </c>
    </row>
    <row r="7485" spans="12:15" x14ac:dyDescent="0.4">
      <c r="L7485" s="56">
        <f ca="1"/>
        <v>7484</v>
      </c>
      <c r="M7485" s="53">
        <f ca="1"/>
        <v>1920</v>
      </c>
      <c r="N7485" s="53">
        <f ca="1"/>
        <v>6</v>
      </c>
      <c r="O7485" s="53" t="str">
        <f ca="1"/>
        <v>1920-06</v>
      </c>
    </row>
    <row r="7486" spans="12:15" x14ac:dyDescent="0.4">
      <c r="L7486" s="56">
        <f ca="1"/>
        <v>7485</v>
      </c>
      <c r="M7486" s="53">
        <f ca="1"/>
        <v>1920</v>
      </c>
      <c r="N7486" s="53">
        <f ca="1"/>
        <v>6</v>
      </c>
      <c r="O7486" s="53" t="str">
        <f ca="1"/>
        <v>1920-06</v>
      </c>
    </row>
    <row r="7487" spans="12:15" x14ac:dyDescent="0.4">
      <c r="L7487" s="56">
        <f ca="1"/>
        <v>7486</v>
      </c>
      <c r="M7487" s="53">
        <f ca="1"/>
        <v>1920</v>
      </c>
      <c r="N7487" s="53">
        <f ca="1"/>
        <v>6</v>
      </c>
      <c r="O7487" s="53" t="str">
        <f ca="1"/>
        <v>1920-06</v>
      </c>
    </row>
    <row r="7488" spans="12:15" x14ac:dyDescent="0.4">
      <c r="L7488" s="56">
        <f ca="1"/>
        <v>7487</v>
      </c>
      <c r="M7488" s="53">
        <f ca="1"/>
        <v>1920</v>
      </c>
      <c r="N7488" s="53">
        <f ca="1"/>
        <v>6</v>
      </c>
      <c r="O7488" s="53" t="str">
        <f ca="1"/>
        <v>1920-06</v>
      </c>
    </row>
    <row r="7489" spans="12:15" x14ac:dyDescent="0.4">
      <c r="L7489" s="56">
        <f ca="1"/>
        <v>7488</v>
      </c>
      <c r="M7489" s="53">
        <f ca="1"/>
        <v>1920</v>
      </c>
      <c r="N7489" s="53">
        <f ca="1"/>
        <v>7</v>
      </c>
      <c r="O7489" s="53" t="str">
        <f ca="1"/>
        <v>1920-07</v>
      </c>
    </row>
    <row r="7490" spans="12:15" x14ac:dyDescent="0.4">
      <c r="L7490" s="56">
        <f ca="1"/>
        <v>7489</v>
      </c>
      <c r="M7490" s="53">
        <f ca="1"/>
        <v>1920</v>
      </c>
      <c r="N7490" s="53">
        <f ca="1"/>
        <v>7</v>
      </c>
      <c r="O7490" s="53" t="str">
        <f ca="1"/>
        <v>1920-07</v>
      </c>
    </row>
    <row r="7491" spans="12:15" x14ac:dyDescent="0.4">
      <c r="L7491" s="56">
        <f ca="1"/>
        <v>7490</v>
      </c>
      <c r="M7491" s="53">
        <f ca="1"/>
        <v>1920</v>
      </c>
      <c r="N7491" s="53">
        <f ca="1"/>
        <v>7</v>
      </c>
      <c r="O7491" s="53" t="str">
        <f ca="1"/>
        <v>1920-07</v>
      </c>
    </row>
    <row r="7492" spans="12:15" x14ac:dyDescent="0.4">
      <c r="L7492" s="56">
        <f ca="1"/>
        <v>7491</v>
      </c>
      <c r="M7492" s="53">
        <f ca="1"/>
        <v>1920</v>
      </c>
      <c r="N7492" s="53">
        <f ca="1"/>
        <v>7</v>
      </c>
      <c r="O7492" s="53" t="str">
        <f ca="1"/>
        <v>1920-07</v>
      </c>
    </row>
    <row r="7493" spans="12:15" x14ac:dyDescent="0.4">
      <c r="L7493" s="56">
        <f ca="1"/>
        <v>7492</v>
      </c>
      <c r="M7493" s="53">
        <f ca="1"/>
        <v>1920</v>
      </c>
      <c r="N7493" s="53">
        <f ca="1"/>
        <v>7</v>
      </c>
      <c r="O7493" s="53" t="str">
        <f ca="1"/>
        <v>1920-07</v>
      </c>
    </row>
    <row r="7494" spans="12:15" x14ac:dyDescent="0.4">
      <c r="L7494" s="56">
        <f ca="1"/>
        <v>7493</v>
      </c>
      <c r="M7494" s="53">
        <f ca="1"/>
        <v>1920</v>
      </c>
      <c r="N7494" s="53">
        <f ca="1"/>
        <v>7</v>
      </c>
      <c r="O7494" s="53" t="str">
        <f ca="1"/>
        <v>1920-07</v>
      </c>
    </row>
    <row r="7495" spans="12:15" x14ac:dyDescent="0.4">
      <c r="L7495" s="56">
        <f ca="1"/>
        <v>7494</v>
      </c>
      <c r="M7495" s="53">
        <f ca="1"/>
        <v>1920</v>
      </c>
      <c r="N7495" s="53">
        <f ca="1"/>
        <v>7</v>
      </c>
      <c r="O7495" s="53" t="str">
        <f ca="1"/>
        <v>1920-07</v>
      </c>
    </row>
    <row r="7496" spans="12:15" x14ac:dyDescent="0.4">
      <c r="L7496" s="56">
        <f ca="1"/>
        <v>7495</v>
      </c>
      <c r="M7496" s="53">
        <f ca="1"/>
        <v>1920</v>
      </c>
      <c r="N7496" s="53">
        <f ca="1"/>
        <v>7</v>
      </c>
      <c r="O7496" s="53" t="str">
        <f ca="1"/>
        <v>1920-07</v>
      </c>
    </row>
    <row r="7497" spans="12:15" x14ac:dyDescent="0.4">
      <c r="L7497" s="56">
        <f ca="1"/>
        <v>7496</v>
      </c>
      <c r="M7497" s="53">
        <f ca="1"/>
        <v>1920</v>
      </c>
      <c r="N7497" s="53">
        <f ca="1"/>
        <v>7</v>
      </c>
      <c r="O7497" s="53" t="str">
        <f ca="1"/>
        <v>1920-07</v>
      </c>
    </row>
    <row r="7498" spans="12:15" x14ac:dyDescent="0.4">
      <c r="L7498" s="56">
        <f ca="1"/>
        <v>7497</v>
      </c>
      <c r="M7498" s="53">
        <f ca="1"/>
        <v>1920</v>
      </c>
      <c r="N7498" s="53">
        <f ca="1"/>
        <v>7</v>
      </c>
      <c r="O7498" s="53" t="str">
        <f ca="1"/>
        <v>1920-07</v>
      </c>
    </row>
    <row r="7499" spans="12:15" x14ac:dyDescent="0.4">
      <c r="L7499" s="56">
        <f ca="1"/>
        <v>7498</v>
      </c>
      <c r="M7499" s="53">
        <f ca="1"/>
        <v>1920</v>
      </c>
      <c r="N7499" s="53">
        <f ca="1"/>
        <v>7</v>
      </c>
      <c r="O7499" s="53" t="str">
        <f ca="1"/>
        <v>1920-07</v>
      </c>
    </row>
    <row r="7500" spans="12:15" x14ac:dyDescent="0.4">
      <c r="L7500" s="56">
        <f ca="1"/>
        <v>7499</v>
      </c>
      <c r="M7500" s="53">
        <f ca="1"/>
        <v>1920</v>
      </c>
      <c r="N7500" s="53">
        <f ca="1"/>
        <v>7</v>
      </c>
      <c r="O7500" s="53" t="str">
        <f ca="1"/>
        <v>1920-07</v>
      </c>
    </row>
    <row r="7501" spans="12:15" x14ac:dyDescent="0.4">
      <c r="L7501" s="56">
        <f ca="1"/>
        <v>7500</v>
      </c>
      <c r="M7501" s="53">
        <f ca="1"/>
        <v>1920</v>
      </c>
      <c r="N7501" s="53">
        <f ca="1"/>
        <v>7</v>
      </c>
      <c r="O7501" s="53" t="str">
        <f ca="1"/>
        <v>1920-07</v>
      </c>
    </row>
    <row r="7502" spans="12:15" x14ac:dyDescent="0.4">
      <c r="L7502" s="56">
        <f ca="1"/>
        <v>7501</v>
      </c>
      <c r="M7502" s="53">
        <f ca="1"/>
        <v>1920</v>
      </c>
      <c r="N7502" s="53">
        <f ca="1"/>
        <v>7</v>
      </c>
      <c r="O7502" s="53" t="str">
        <f ca="1"/>
        <v>1920-07</v>
      </c>
    </row>
    <row r="7503" spans="12:15" x14ac:dyDescent="0.4">
      <c r="L7503" s="56">
        <f ca="1"/>
        <v>7502</v>
      </c>
      <c r="M7503" s="53">
        <f ca="1"/>
        <v>1920</v>
      </c>
      <c r="N7503" s="53">
        <f ca="1"/>
        <v>7</v>
      </c>
      <c r="O7503" s="53" t="str">
        <f ca="1"/>
        <v>1920-07</v>
      </c>
    </row>
    <row r="7504" spans="12:15" x14ac:dyDescent="0.4">
      <c r="L7504" s="56">
        <f ca="1"/>
        <v>7503</v>
      </c>
      <c r="M7504" s="53">
        <f ca="1"/>
        <v>1920</v>
      </c>
      <c r="N7504" s="53">
        <f ca="1"/>
        <v>7</v>
      </c>
      <c r="O7504" s="53" t="str">
        <f ca="1"/>
        <v>1920-07</v>
      </c>
    </row>
    <row r="7505" spans="12:15" x14ac:dyDescent="0.4">
      <c r="L7505" s="56">
        <f ca="1"/>
        <v>7504</v>
      </c>
      <c r="M7505" s="53">
        <f ca="1"/>
        <v>1920</v>
      </c>
      <c r="N7505" s="53">
        <f ca="1"/>
        <v>7</v>
      </c>
      <c r="O7505" s="53" t="str">
        <f ca="1"/>
        <v>1920-07</v>
      </c>
    </row>
    <row r="7506" spans="12:15" x14ac:dyDescent="0.4">
      <c r="L7506" s="56">
        <f ca="1"/>
        <v>7505</v>
      </c>
      <c r="M7506" s="53">
        <f ca="1"/>
        <v>1920</v>
      </c>
      <c r="N7506" s="53">
        <f ca="1"/>
        <v>7</v>
      </c>
      <c r="O7506" s="53" t="str">
        <f ca="1"/>
        <v>1920-07</v>
      </c>
    </row>
    <row r="7507" spans="12:15" x14ac:dyDescent="0.4">
      <c r="L7507" s="56">
        <f ca="1"/>
        <v>7506</v>
      </c>
      <c r="M7507" s="53">
        <f ca="1"/>
        <v>1920</v>
      </c>
      <c r="N7507" s="53">
        <f ca="1"/>
        <v>7</v>
      </c>
      <c r="O7507" s="53" t="str">
        <f ca="1"/>
        <v>1920-07</v>
      </c>
    </row>
    <row r="7508" spans="12:15" x14ac:dyDescent="0.4">
      <c r="L7508" s="56">
        <f ca="1"/>
        <v>7507</v>
      </c>
      <c r="M7508" s="53">
        <f ca="1"/>
        <v>1920</v>
      </c>
      <c r="N7508" s="53">
        <f ca="1"/>
        <v>7</v>
      </c>
      <c r="O7508" s="53" t="str">
        <f ca="1"/>
        <v>1920-07</v>
      </c>
    </row>
    <row r="7509" spans="12:15" x14ac:dyDescent="0.4">
      <c r="L7509" s="56">
        <f ca="1"/>
        <v>7508</v>
      </c>
      <c r="M7509" s="53">
        <f ca="1"/>
        <v>1920</v>
      </c>
      <c r="N7509" s="53">
        <f ca="1"/>
        <v>7</v>
      </c>
      <c r="O7509" s="53" t="str">
        <f ca="1"/>
        <v>1920-07</v>
      </c>
    </row>
    <row r="7510" spans="12:15" x14ac:dyDescent="0.4">
      <c r="L7510" s="56">
        <f ca="1"/>
        <v>7509</v>
      </c>
      <c r="M7510" s="53">
        <f ca="1"/>
        <v>1920</v>
      </c>
      <c r="N7510" s="53">
        <f ca="1"/>
        <v>7</v>
      </c>
      <c r="O7510" s="53" t="str">
        <f ca="1"/>
        <v>1920-07</v>
      </c>
    </row>
    <row r="7511" spans="12:15" x14ac:dyDescent="0.4">
      <c r="L7511" s="56">
        <f ca="1"/>
        <v>7510</v>
      </c>
      <c r="M7511" s="53">
        <f ca="1"/>
        <v>1920</v>
      </c>
      <c r="N7511" s="53">
        <f ca="1"/>
        <v>7</v>
      </c>
      <c r="O7511" s="53" t="str">
        <f ca="1"/>
        <v>1920-07</v>
      </c>
    </row>
    <row r="7512" spans="12:15" x14ac:dyDescent="0.4">
      <c r="L7512" s="56">
        <f ca="1"/>
        <v>7511</v>
      </c>
      <c r="M7512" s="53">
        <f ca="1"/>
        <v>1920</v>
      </c>
      <c r="N7512" s="53">
        <f ca="1"/>
        <v>7</v>
      </c>
      <c r="O7512" s="53" t="str">
        <f ca="1"/>
        <v>1920-07</v>
      </c>
    </row>
    <row r="7513" spans="12:15" x14ac:dyDescent="0.4">
      <c r="L7513" s="56">
        <f ca="1"/>
        <v>7512</v>
      </c>
      <c r="M7513" s="53">
        <f ca="1"/>
        <v>1920</v>
      </c>
      <c r="N7513" s="53">
        <f ca="1"/>
        <v>7</v>
      </c>
      <c r="O7513" s="53" t="str">
        <f ca="1"/>
        <v>1920-07</v>
      </c>
    </row>
    <row r="7514" spans="12:15" x14ac:dyDescent="0.4">
      <c r="L7514" s="56">
        <f ca="1"/>
        <v>7513</v>
      </c>
      <c r="M7514" s="53">
        <f ca="1"/>
        <v>1920</v>
      </c>
      <c r="N7514" s="53">
        <f ca="1"/>
        <v>7</v>
      </c>
      <c r="O7514" s="53" t="str">
        <f ca="1"/>
        <v>1920-07</v>
      </c>
    </row>
    <row r="7515" spans="12:15" x14ac:dyDescent="0.4">
      <c r="L7515" s="56">
        <f ca="1"/>
        <v>7514</v>
      </c>
      <c r="M7515" s="53">
        <f ca="1"/>
        <v>1920</v>
      </c>
      <c r="N7515" s="53">
        <f ca="1"/>
        <v>7</v>
      </c>
      <c r="O7515" s="53" t="str">
        <f ca="1"/>
        <v>1920-07</v>
      </c>
    </row>
    <row r="7516" spans="12:15" x14ac:dyDescent="0.4">
      <c r="L7516" s="56">
        <f ca="1"/>
        <v>7515</v>
      </c>
      <c r="M7516" s="53">
        <f ca="1"/>
        <v>1920</v>
      </c>
      <c r="N7516" s="53">
        <f ca="1"/>
        <v>7</v>
      </c>
      <c r="O7516" s="53" t="str">
        <f ca="1"/>
        <v>1920-07</v>
      </c>
    </row>
    <row r="7517" spans="12:15" x14ac:dyDescent="0.4">
      <c r="L7517" s="56">
        <f ca="1"/>
        <v>7516</v>
      </c>
      <c r="M7517" s="53">
        <f ca="1"/>
        <v>1920</v>
      </c>
      <c r="N7517" s="53">
        <f ca="1"/>
        <v>7</v>
      </c>
      <c r="O7517" s="53" t="str">
        <f ca="1"/>
        <v>1920-07</v>
      </c>
    </row>
    <row r="7518" spans="12:15" x14ac:dyDescent="0.4">
      <c r="L7518" s="56">
        <f ca="1"/>
        <v>7517</v>
      </c>
      <c r="M7518" s="53">
        <f ca="1"/>
        <v>1920</v>
      </c>
      <c r="N7518" s="53">
        <f ca="1"/>
        <v>7</v>
      </c>
      <c r="O7518" s="53" t="str">
        <f ca="1"/>
        <v>1920-07</v>
      </c>
    </row>
    <row r="7519" spans="12:15" x14ac:dyDescent="0.4">
      <c r="L7519" s="56">
        <f ca="1"/>
        <v>7518</v>
      </c>
      <c r="M7519" s="53">
        <f ca="1"/>
        <v>1920</v>
      </c>
      <c r="N7519" s="53">
        <f ca="1"/>
        <v>7</v>
      </c>
      <c r="O7519" s="53" t="str">
        <f ca="1"/>
        <v>1920-07</v>
      </c>
    </row>
    <row r="7520" spans="12:15" x14ac:dyDescent="0.4">
      <c r="L7520" s="56">
        <f ca="1"/>
        <v>7519</v>
      </c>
      <c r="M7520" s="53">
        <f ca="1"/>
        <v>1920</v>
      </c>
      <c r="N7520" s="53">
        <f ca="1"/>
        <v>8</v>
      </c>
      <c r="O7520" s="53" t="str">
        <f ca="1"/>
        <v>1920-08</v>
      </c>
    </row>
    <row r="7521" spans="12:15" x14ac:dyDescent="0.4">
      <c r="L7521" s="56">
        <f ca="1"/>
        <v>7520</v>
      </c>
      <c r="M7521" s="53">
        <f ca="1"/>
        <v>1920</v>
      </c>
      <c r="N7521" s="53">
        <f ca="1"/>
        <v>8</v>
      </c>
      <c r="O7521" s="53" t="str">
        <f ca="1"/>
        <v>1920-08</v>
      </c>
    </row>
    <row r="7522" spans="12:15" x14ac:dyDescent="0.4">
      <c r="L7522" s="56">
        <f ca="1"/>
        <v>7521</v>
      </c>
      <c r="M7522" s="53">
        <f ca="1"/>
        <v>1920</v>
      </c>
      <c r="N7522" s="53">
        <f ca="1"/>
        <v>8</v>
      </c>
      <c r="O7522" s="53" t="str">
        <f ca="1"/>
        <v>1920-08</v>
      </c>
    </row>
    <row r="7523" spans="12:15" x14ac:dyDescent="0.4">
      <c r="L7523" s="56">
        <f ca="1"/>
        <v>7522</v>
      </c>
      <c r="M7523" s="53">
        <f ca="1"/>
        <v>1920</v>
      </c>
      <c r="N7523" s="53">
        <f ca="1"/>
        <v>8</v>
      </c>
      <c r="O7523" s="53" t="str">
        <f ca="1"/>
        <v>1920-08</v>
      </c>
    </row>
    <row r="7524" spans="12:15" x14ac:dyDescent="0.4">
      <c r="L7524" s="56">
        <f ca="1"/>
        <v>7523</v>
      </c>
      <c r="M7524" s="53">
        <f ca="1"/>
        <v>1920</v>
      </c>
      <c r="N7524" s="53">
        <f ca="1"/>
        <v>8</v>
      </c>
      <c r="O7524" s="53" t="str">
        <f ca="1"/>
        <v>1920-08</v>
      </c>
    </row>
    <row r="7525" spans="12:15" x14ac:dyDescent="0.4">
      <c r="L7525" s="56">
        <f ca="1"/>
        <v>7524</v>
      </c>
      <c r="M7525" s="53">
        <f ca="1"/>
        <v>1920</v>
      </c>
      <c r="N7525" s="53">
        <f ca="1"/>
        <v>8</v>
      </c>
      <c r="O7525" s="53" t="str">
        <f ca="1"/>
        <v>1920-08</v>
      </c>
    </row>
    <row r="7526" spans="12:15" x14ac:dyDescent="0.4">
      <c r="L7526" s="56">
        <f ca="1"/>
        <v>7525</v>
      </c>
      <c r="M7526" s="53">
        <f ca="1"/>
        <v>1920</v>
      </c>
      <c r="N7526" s="53">
        <f ca="1"/>
        <v>8</v>
      </c>
      <c r="O7526" s="53" t="str">
        <f ca="1"/>
        <v>1920-08</v>
      </c>
    </row>
    <row r="7527" spans="12:15" x14ac:dyDescent="0.4">
      <c r="L7527" s="56">
        <f ca="1"/>
        <v>7526</v>
      </c>
      <c r="M7527" s="53">
        <f ca="1"/>
        <v>1920</v>
      </c>
      <c r="N7527" s="53">
        <f ca="1"/>
        <v>8</v>
      </c>
      <c r="O7527" s="53" t="str">
        <f ca="1"/>
        <v>1920-08</v>
      </c>
    </row>
    <row r="7528" spans="12:15" x14ac:dyDescent="0.4">
      <c r="L7528" s="56">
        <f ca="1"/>
        <v>7527</v>
      </c>
      <c r="M7528" s="53">
        <f ca="1"/>
        <v>1920</v>
      </c>
      <c r="N7528" s="53">
        <f ca="1"/>
        <v>8</v>
      </c>
      <c r="O7528" s="53" t="str">
        <f ca="1"/>
        <v>1920-08</v>
      </c>
    </row>
    <row r="7529" spans="12:15" x14ac:dyDescent="0.4">
      <c r="L7529" s="56">
        <f ca="1"/>
        <v>7528</v>
      </c>
      <c r="M7529" s="53">
        <f ca="1"/>
        <v>1920</v>
      </c>
      <c r="N7529" s="53">
        <f ca="1"/>
        <v>8</v>
      </c>
      <c r="O7529" s="53" t="str">
        <f ca="1"/>
        <v>1920-08</v>
      </c>
    </row>
    <row r="7530" spans="12:15" x14ac:dyDescent="0.4">
      <c r="L7530" s="56">
        <f ca="1"/>
        <v>7529</v>
      </c>
      <c r="M7530" s="53">
        <f ca="1"/>
        <v>1920</v>
      </c>
      <c r="N7530" s="53">
        <f ca="1"/>
        <v>8</v>
      </c>
      <c r="O7530" s="53" t="str">
        <f ca="1"/>
        <v>1920-08</v>
      </c>
    </row>
    <row r="7531" spans="12:15" x14ac:dyDescent="0.4">
      <c r="L7531" s="56">
        <f ca="1"/>
        <v>7530</v>
      </c>
      <c r="M7531" s="53">
        <f ca="1"/>
        <v>1920</v>
      </c>
      <c r="N7531" s="53">
        <f ca="1"/>
        <v>8</v>
      </c>
      <c r="O7531" s="53" t="str">
        <f ca="1"/>
        <v>1920-08</v>
      </c>
    </row>
    <row r="7532" spans="12:15" x14ac:dyDescent="0.4">
      <c r="L7532" s="56">
        <f ca="1"/>
        <v>7531</v>
      </c>
      <c r="M7532" s="53">
        <f ca="1"/>
        <v>1920</v>
      </c>
      <c r="N7532" s="53">
        <f ca="1"/>
        <v>8</v>
      </c>
      <c r="O7532" s="53" t="str">
        <f ca="1"/>
        <v>1920-08</v>
      </c>
    </row>
    <row r="7533" spans="12:15" x14ac:dyDescent="0.4">
      <c r="L7533" s="56">
        <f ca="1"/>
        <v>7532</v>
      </c>
      <c r="M7533" s="53">
        <f ca="1"/>
        <v>1920</v>
      </c>
      <c r="N7533" s="53">
        <f ca="1"/>
        <v>8</v>
      </c>
      <c r="O7533" s="53" t="str">
        <f ca="1"/>
        <v>1920-08</v>
      </c>
    </row>
    <row r="7534" spans="12:15" x14ac:dyDescent="0.4">
      <c r="L7534" s="56">
        <f ca="1"/>
        <v>7533</v>
      </c>
      <c r="M7534" s="53">
        <f ca="1"/>
        <v>1920</v>
      </c>
      <c r="N7534" s="53">
        <f ca="1"/>
        <v>8</v>
      </c>
      <c r="O7534" s="53" t="str">
        <f ca="1"/>
        <v>1920-08</v>
      </c>
    </row>
    <row r="7535" spans="12:15" x14ac:dyDescent="0.4">
      <c r="L7535" s="56">
        <f ca="1"/>
        <v>7534</v>
      </c>
      <c r="M7535" s="53">
        <f ca="1"/>
        <v>1920</v>
      </c>
      <c r="N7535" s="53">
        <f ca="1"/>
        <v>8</v>
      </c>
      <c r="O7535" s="53" t="str">
        <f ca="1"/>
        <v>1920-08</v>
      </c>
    </row>
    <row r="7536" spans="12:15" x14ac:dyDescent="0.4">
      <c r="L7536" s="56">
        <f ca="1"/>
        <v>7535</v>
      </c>
      <c r="M7536" s="53">
        <f ca="1"/>
        <v>1920</v>
      </c>
      <c r="N7536" s="53">
        <f ca="1"/>
        <v>8</v>
      </c>
      <c r="O7536" s="53" t="str">
        <f ca="1"/>
        <v>1920-08</v>
      </c>
    </row>
    <row r="7537" spans="12:15" x14ac:dyDescent="0.4">
      <c r="L7537" s="56">
        <f ca="1"/>
        <v>7536</v>
      </c>
      <c r="M7537" s="53">
        <f ca="1"/>
        <v>1920</v>
      </c>
      <c r="N7537" s="53">
        <f ca="1"/>
        <v>8</v>
      </c>
      <c r="O7537" s="53" t="str">
        <f ca="1"/>
        <v>1920-08</v>
      </c>
    </row>
    <row r="7538" spans="12:15" x14ac:dyDescent="0.4">
      <c r="L7538" s="56">
        <f ca="1"/>
        <v>7537</v>
      </c>
      <c r="M7538" s="53">
        <f ca="1"/>
        <v>1920</v>
      </c>
      <c r="N7538" s="53">
        <f ca="1"/>
        <v>8</v>
      </c>
      <c r="O7538" s="53" t="str">
        <f ca="1"/>
        <v>1920-08</v>
      </c>
    </row>
    <row r="7539" spans="12:15" x14ac:dyDescent="0.4">
      <c r="L7539" s="56">
        <f ca="1"/>
        <v>7538</v>
      </c>
      <c r="M7539" s="53">
        <f ca="1"/>
        <v>1920</v>
      </c>
      <c r="N7539" s="53">
        <f ca="1"/>
        <v>8</v>
      </c>
      <c r="O7539" s="53" t="str">
        <f ca="1"/>
        <v>1920-08</v>
      </c>
    </row>
    <row r="7540" spans="12:15" x14ac:dyDescent="0.4">
      <c r="L7540" s="56">
        <f ca="1"/>
        <v>7539</v>
      </c>
      <c r="M7540" s="53">
        <f ca="1"/>
        <v>1920</v>
      </c>
      <c r="N7540" s="53">
        <f ca="1"/>
        <v>8</v>
      </c>
      <c r="O7540" s="53" t="str">
        <f ca="1"/>
        <v>1920-08</v>
      </c>
    </row>
    <row r="7541" spans="12:15" x14ac:dyDescent="0.4">
      <c r="L7541" s="56">
        <f ca="1"/>
        <v>7540</v>
      </c>
      <c r="M7541" s="53">
        <f ca="1"/>
        <v>1920</v>
      </c>
      <c r="N7541" s="53">
        <f ca="1"/>
        <v>8</v>
      </c>
      <c r="O7541" s="53" t="str">
        <f ca="1"/>
        <v>1920-08</v>
      </c>
    </row>
    <row r="7542" spans="12:15" x14ac:dyDescent="0.4">
      <c r="L7542" s="56">
        <f ca="1"/>
        <v>7541</v>
      </c>
      <c r="M7542" s="53">
        <f ca="1"/>
        <v>1920</v>
      </c>
      <c r="N7542" s="53">
        <f ca="1"/>
        <v>8</v>
      </c>
      <c r="O7542" s="53" t="str">
        <f ca="1"/>
        <v>1920-08</v>
      </c>
    </row>
    <row r="7543" spans="12:15" x14ac:dyDescent="0.4">
      <c r="L7543" s="56">
        <f ca="1"/>
        <v>7542</v>
      </c>
      <c r="M7543" s="53">
        <f ca="1"/>
        <v>1920</v>
      </c>
      <c r="N7543" s="53">
        <f ca="1"/>
        <v>8</v>
      </c>
      <c r="O7543" s="53" t="str">
        <f ca="1"/>
        <v>1920-08</v>
      </c>
    </row>
    <row r="7544" spans="12:15" x14ac:dyDescent="0.4">
      <c r="L7544" s="56">
        <f ca="1"/>
        <v>7543</v>
      </c>
      <c r="M7544" s="53">
        <f ca="1"/>
        <v>1920</v>
      </c>
      <c r="N7544" s="53">
        <f ca="1"/>
        <v>8</v>
      </c>
      <c r="O7544" s="53" t="str">
        <f ca="1"/>
        <v>1920-08</v>
      </c>
    </row>
    <row r="7545" spans="12:15" x14ac:dyDescent="0.4">
      <c r="L7545" s="56">
        <f ca="1"/>
        <v>7544</v>
      </c>
      <c r="M7545" s="53">
        <f ca="1"/>
        <v>1920</v>
      </c>
      <c r="N7545" s="53">
        <f ca="1"/>
        <v>8</v>
      </c>
      <c r="O7545" s="53" t="str">
        <f ca="1"/>
        <v>1920-08</v>
      </c>
    </row>
    <row r="7546" spans="12:15" x14ac:dyDescent="0.4">
      <c r="L7546" s="56">
        <f ca="1"/>
        <v>7545</v>
      </c>
      <c r="M7546" s="53">
        <f ca="1"/>
        <v>1920</v>
      </c>
      <c r="N7546" s="53">
        <f ca="1"/>
        <v>8</v>
      </c>
      <c r="O7546" s="53" t="str">
        <f ca="1"/>
        <v>1920-08</v>
      </c>
    </row>
    <row r="7547" spans="12:15" x14ac:dyDescent="0.4">
      <c r="L7547" s="56">
        <f ca="1"/>
        <v>7546</v>
      </c>
      <c r="M7547" s="53">
        <f ca="1"/>
        <v>1920</v>
      </c>
      <c r="N7547" s="53">
        <f ca="1"/>
        <v>8</v>
      </c>
      <c r="O7547" s="53" t="str">
        <f ca="1"/>
        <v>1920-08</v>
      </c>
    </row>
    <row r="7548" spans="12:15" x14ac:dyDescent="0.4">
      <c r="L7548" s="56">
        <f ca="1"/>
        <v>7547</v>
      </c>
      <c r="M7548" s="53">
        <f ca="1"/>
        <v>1920</v>
      </c>
      <c r="N7548" s="53">
        <f ca="1"/>
        <v>8</v>
      </c>
      <c r="O7548" s="53" t="str">
        <f ca="1"/>
        <v>1920-08</v>
      </c>
    </row>
    <row r="7549" spans="12:15" x14ac:dyDescent="0.4">
      <c r="L7549" s="56">
        <f ca="1"/>
        <v>7548</v>
      </c>
      <c r="M7549" s="53">
        <f ca="1"/>
        <v>1920</v>
      </c>
      <c r="N7549" s="53">
        <f ca="1"/>
        <v>8</v>
      </c>
      <c r="O7549" s="53" t="str">
        <f ca="1"/>
        <v>1920-08</v>
      </c>
    </row>
    <row r="7550" spans="12:15" x14ac:dyDescent="0.4">
      <c r="L7550" s="56">
        <f ca="1"/>
        <v>7549</v>
      </c>
      <c r="M7550" s="53">
        <f ca="1"/>
        <v>1920</v>
      </c>
      <c r="N7550" s="53">
        <f ca="1"/>
        <v>8</v>
      </c>
      <c r="O7550" s="53" t="str">
        <f ca="1"/>
        <v>1920-08</v>
      </c>
    </row>
    <row r="7551" spans="12:15" x14ac:dyDescent="0.4">
      <c r="L7551" s="56">
        <f ca="1"/>
        <v>7550</v>
      </c>
      <c r="M7551" s="53">
        <f ca="1"/>
        <v>1920</v>
      </c>
      <c r="N7551" s="53">
        <f ca="1"/>
        <v>9</v>
      </c>
      <c r="O7551" s="53" t="str">
        <f ca="1"/>
        <v>1920-09</v>
      </c>
    </row>
    <row r="7552" spans="12:15" x14ac:dyDescent="0.4">
      <c r="L7552" s="56">
        <f ca="1"/>
        <v>7551</v>
      </c>
      <c r="M7552" s="53">
        <f ca="1"/>
        <v>1920</v>
      </c>
      <c r="N7552" s="53">
        <f ca="1"/>
        <v>9</v>
      </c>
      <c r="O7552" s="53" t="str">
        <f ca="1"/>
        <v>1920-09</v>
      </c>
    </row>
    <row r="7553" spans="12:15" x14ac:dyDescent="0.4">
      <c r="L7553" s="56">
        <f ca="1"/>
        <v>7552</v>
      </c>
      <c r="M7553" s="53">
        <f ca="1"/>
        <v>1920</v>
      </c>
      <c r="N7553" s="53">
        <f ca="1"/>
        <v>9</v>
      </c>
      <c r="O7553" s="53" t="str">
        <f ca="1"/>
        <v>1920-09</v>
      </c>
    </row>
    <row r="7554" spans="12:15" x14ac:dyDescent="0.4">
      <c r="L7554" s="56">
        <f ca="1"/>
        <v>7553</v>
      </c>
      <c r="M7554" s="53">
        <f ca="1"/>
        <v>1920</v>
      </c>
      <c r="N7554" s="53">
        <f ca="1"/>
        <v>9</v>
      </c>
      <c r="O7554" s="53" t="str">
        <f ca="1"/>
        <v>1920-09</v>
      </c>
    </row>
    <row r="7555" spans="12:15" x14ac:dyDescent="0.4">
      <c r="L7555" s="56">
        <f ca="1"/>
        <v>7554</v>
      </c>
      <c r="M7555" s="53">
        <f ca="1"/>
        <v>1920</v>
      </c>
      <c r="N7555" s="53">
        <f ca="1"/>
        <v>9</v>
      </c>
      <c r="O7555" s="53" t="str">
        <f ca="1"/>
        <v>1920-09</v>
      </c>
    </row>
    <row r="7556" spans="12:15" x14ac:dyDescent="0.4">
      <c r="L7556" s="56">
        <f ca="1"/>
        <v>7555</v>
      </c>
      <c r="M7556" s="53">
        <f ca="1"/>
        <v>1920</v>
      </c>
      <c r="N7556" s="53">
        <f ca="1"/>
        <v>9</v>
      </c>
      <c r="O7556" s="53" t="str">
        <f ca="1"/>
        <v>1920-09</v>
      </c>
    </row>
    <row r="7557" spans="12:15" x14ac:dyDescent="0.4">
      <c r="L7557" s="56">
        <f ca="1"/>
        <v>7556</v>
      </c>
      <c r="M7557" s="53">
        <f ca="1"/>
        <v>1920</v>
      </c>
      <c r="N7557" s="53">
        <f ca="1"/>
        <v>9</v>
      </c>
      <c r="O7557" s="53" t="str">
        <f ca="1"/>
        <v>1920-09</v>
      </c>
    </row>
    <row r="7558" spans="12:15" x14ac:dyDescent="0.4">
      <c r="L7558" s="56">
        <f ca="1"/>
        <v>7557</v>
      </c>
      <c r="M7558" s="53">
        <f ca="1"/>
        <v>1920</v>
      </c>
      <c r="N7558" s="53">
        <f ca="1"/>
        <v>9</v>
      </c>
      <c r="O7558" s="53" t="str">
        <f ca="1"/>
        <v>1920-09</v>
      </c>
    </row>
    <row r="7559" spans="12:15" x14ac:dyDescent="0.4">
      <c r="L7559" s="56">
        <f ca="1"/>
        <v>7558</v>
      </c>
      <c r="M7559" s="53">
        <f ca="1"/>
        <v>1920</v>
      </c>
      <c r="N7559" s="53">
        <f ca="1"/>
        <v>9</v>
      </c>
      <c r="O7559" s="53" t="str">
        <f ca="1"/>
        <v>1920-09</v>
      </c>
    </row>
    <row r="7560" spans="12:15" x14ac:dyDescent="0.4">
      <c r="L7560" s="56">
        <f ca="1"/>
        <v>7559</v>
      </c>
      <c r="M7560" s="53">
        <f ca="1"/>
        <v>1920</v>
      </c>
      <c r="N7560" s="53">
        <f ca="1"/>
        <v>9</v>
      </c>
      <c r="O7560" s="53" t="str">
        <f ca="1"/>
        <v>1920-09</v>
      </c>
    </row>
    <row r="7561" spans="12:15" x14ac:dyDescent="0.4">
      <c r="L7561" s="56">
        <f ca="1"/>
        <v>7560</v>
      </c>
      <c r="M7561" s="53">
        <f ca="1"/>
        <v>1920</v>
      </c>
      <c r="N7561" s="53">
        <f ca="1"/>
        <v>9</v>
      </c>
      <c r="O7561" s="53" t="str">
        <f ca="1"/>
        <v>1920-09</v>
      </c>
    </row>
    <row r="7562" spans="12:15" x14ac:dyDescent="0.4">
      <c r="L7562" s="56">
        <f ca="1"/>
        <v>7561</v>
      </c>
      <c r="M7562" s="53">
        <f ca="1"/>
        <v>1920</v>
      </c>
      <c r="N7562" s="53">
        <f ca="1"/>
        <v>9</v>
      </c>
      <c r="O7562" s="53" t="str">
        <f ca="1"/>
        <v>1920-09</v>
      </c>
    </row>
    <row r="7563" spans="12:15" x14ac:dyDescent="0.4">
      <c r="L7563" s="56">
        <f ca="1"/>
        <v>7562</v>
      </c>
      <c r="M7563" s="53">
        <f ca="1"/>
        <v>1920</v>
      </c>
      <c r="N7563" s="53">
        <f ca="1"/>
        <v>9</v>
      </c>
      <c r="O7563" s="53" t="str">
        <f ca="1"/>
        <v>1920-09</v>
      </c>
    </row>
    <row r="7564" spans="12:15" x14ac:dyDescent="0.4">
      <c r="L7564" s="56">
        <f ca="1"/>
        <v>7563</v>
      </c>
      <c r="M7564" s="53">
        <f ca="1"/>
        <v>1920</v>
      </c>
      <c r="N7564" s="53">
        <f ca="1"/>
        <v>9</v>
      </c>
      <c r="O7564" s="53" t="str">
        <f ca="1"/>
        <v>1920-09</v>
      </c>
    </row>
    <row r="7565" spans="12:15" x14ac:dyDescent="0.4">
      <c r="L7565" s="56">
        <f ca="1"/>
        <v>7564</v>
      </c>
      <c r="M7565" s="53">
        <f ca="1"/>
        <v>1920</v>
      </c>
      <c r="N7565" s="53">
        <f ca="1"/>
        <v>9</v>
      </c>
      <c r="O7565" s="53" t="str">
        <f ca="1"/>
        <v>1920-09</v>
      </c>
    </row>
    <row r="7566" spans="12:15" x14ac:dyDescent="0.4">
      <c r="L7566" s="56">
        <f ca="1"/>
        <v>7565</v>
      </c>
      <c r="M7566" s="53">
        <f ca="1"/>
        <v>1920</v>
      </c>
      <c r="N7566" s="53">
        <f ca="1"/>
        <v>9</v>
      </c>
      <c r="O7566" s="53" t="str">
        <f ca="1"/>
        <v>1920-09</v>
      </c>
    </row>
    <row r="7567" spans="12:15" x14ac:dyDescent="0.4">
      <c r="L7567" s="56">
        <f ca="1"/>
        <v>7566</v>
      </c>
      <c r="M7567" s="53">
        <f ca="1"/>
        <v>1920</v>
      </c>
      <c r="N7567" s="53">
        <f ca="1"/>
        <v>9</v>
      </c>
      <c r="O7567" s="53" t="str">
        <f ca="1"/>
        <v>1920-09</v>
      </c>
    </row>
    <row r="7568" spans="12:15" x14ac:dyDescent="0.4">
      <c r="L7568" s="56">
        <f ca="1"/>
        <v>7567</v>
      </c>
      <c r="M7568" s="53">
        <f ca="1"/>
        <v>1920</v>
      </c>
      <c r="N7568" s="53">
        <f ca="1"/>
        <v>9</v>
      </c>
      <c r="O7568" s="53" t="str">
        <f ca="1"/>
        <v>1920-09</v>
      </c>
    </row>
    <row r="7569" spans="12:15" x14ac:dyDescent="0.4">
      <c r="L7569" s="56">
        <f ca="1"/>
        <v>7568</v>
      </c>
      <c r="M7569" s="53">
        <f ca="1"/>
        <v>1920</v>
      </c>
      <c r="N7569" s="53">
        <f ca="1"/>
        <v>9</v>
      </c>
      <c r="O7569" s="53" t="str">
        <f ca="1"/>
        <v>1920-09</v>
      </c>
    </row>
    <row r="7570" spans="12:15" x14ac:dyDescent="0.4">
      <c r="L7570" s="56">
        <f ca="1"/>
        <v>7569</v>
      </c>
      <c r="M7570" s="53">
        <f ca="1"/>
        <v>1920</v>
      </c>
      <c r="N7570" s="53">
        <f ca="1"/>
        <v>9</v>
      </c>
      <c r="O7570" s="53" t="str">
        <f ca="1"/>
        <v>1920-09</v>
      </c>
    </row>
    <row r="7571" spans="12:15" x14ac:dyDescent="0.4">
      <c r="L7571" s="56">
        <f ca="1"/>
        <v>7570</v>
      </c>
      <c r="M7571" s="53">
        <f ca="1"/>
        <v>1920</v>
      </c>
      <c r="N7571" s="53">
        <f ca="1"/>
        <v>9</v>
      </c>
      <c r="O7571" s="53" t="str">
        <f ca="1"/>
        <v>1920-09</v>
      </c>
    </row>
    <row r="7572" spans="12:15" x14ac:dyDescent="0.4">
      <c r="L7572" s="56">
        <f ca="1"/>
        <v>7571</v>
      </c>
      <c r="M7572" s="53">
        <f ca="1"/>
        <v>1920</v>
      </c>
      <c r="N7572" s="53">
        <f ca="1"/>
        <v>9</v>
      </c>
      <c r="O7572" s="53" t="str">
        <f ca="1"/>
        <v>1920-09</v>
      </c>
    </row>
    <row r="7573" spans="12:15" x14ac:dyDescent="0.4">
      <c r="L7573" s="56">
        <f ca="1"/>
        <v>7572</v>
      </c>
      <c r="M7573" s="53">
        <f ca="1"/>
        <v>1920</v>
      </c>
      <c r="N7573" s="53">
        <f ca="1"/>
        <v>9</v>
      </c>
      <c r="O7573" s="53" t="str">
        <f ca="1"/>
        <v>1920-09</v>
      </c>
    </row>
    <row r="7574" spans="12:15" x14ac:dyDescent="0.4">
      <c r="L7574" s="56">
        <f ca="1"/>
        <v>7573</v>
      </c>
      <c r="M7574" s="53">
        <f ca="1"/>
        <v>1920</v>
      </c>
      <c r="N7574" s="53">
        <f ca="1"/>
        <v>9</v>
      </c>
      <c r="O7574" s="53" t="str">
        <f ca="1"/>
        <v>1920-09</v>
      </c>
    </row>
    <row r="7575" spans="12:15" x14ac:dyDescent="0.4">
      <c r="L7575" s="56">
        <f ca="1"/>
        <v>7574</v>
      </c>
      <c r="M7575" s="53">
        <f ca="1"/>
        <v>1920</v>
      </c>
      <c r="N7575" s="53">
        <f ca="1"/>
        <v>9</v>
      </c>
      <c r="O7575" s="53" t="str">
        <f ca="1"/>
        <v>1920-09</v>
      </c>
    </row>
    <row r="7576" spans="12:15" x14ac:dyDescent="0.4">
      <c r="L7576" s="56">
        <f ca="1"/>
        <v>7575</v>
      </c>
      <c r="M7576" s="53">
        <f ca="1"/>
        <v>1920</v>
      </c>
      <c r="N7576" s="53">
        <f ca="1"/>
        <v>9</v>
      </c>
      <c r="O7576" s="53" t="str">
        <f ca="1"/>
        <v>1920-09</v>
      </c>
    </row>
    <row r="7577" spans="12:15" x14ac:dyDescent="0.4">
      <c r="L7577" s="56">
        <f ca="1"/>
        <v>7576</v>
      </c>
      <c r="M7577" s="53">
        <f ca="1"/>
        <v>1920</v>
      </c>
      <c r="N7577" s="53">
        <f ca="1"/>
        <v>9</v>
      </c>
      <c r="O7577" s="53" t="str">
        <f ca="1"/>
        <v>1920-09</v>
      </c>
    </row>
    <row r="7578" spans="12:15" x14ac:dyDescent="0.4">
      <c r="L7578" s="56">
        <f ca="1"/>
        <v>7577</v>
      </c>
      <c r="M7578" s="53">
        <f ca="1"/>
        <v>1920</v>
      </c>
      <c r="N7578" s="53">
        <f ca="1"/>
        <v>9</v>
      </c>
      <c r="O7578" s="53" t="str">
        <f ca="1"/>
        <v>1920-09</v>
      </c>
    </row>
    <row r="7579" spans="12:15" x14ac:dyDescent="0.4">
      <c r="L7579" s="56">
        <f ca="1"/>
        <v>7578</v>
      </c>
      <c r="M7579" s="53">
        <f ca="1"/>
        <v>1920</v>
      </c>
      <c r="N7579" s="53">
        <f ca="1"/>
        <v>9</v>
      </c>
      <c r="O7579" s="53" t="str">
        <f ca="1"/>
        <v>1920-09</v>
      </c>
    </row>
    <row r="7580" spans="12:15" x14ac:dyDescent="0.4">
      <c r="L7580" s="56">
        <f ca="1"/>
        <v>7579</v>
      </c>
      <c r="M7580" s="53">
        <f ca="1"/>
        <v>1920</v>
      </c>
      <c r="N7580" s="53">
        <f ca="1"/>
        <v>9</v>
      </c>
      <c r="O7580" s="53" t="str">
        <f ca="1"/>
        <v>1920-09</v>
      </c>
    </row>
    <row r="7581" spans="12:15" x14ac:dyDescent="0.4">
      <c r="L7581" s="56">
        <f ca="1"/>
        <v>7580</v>
      </c>
      <c r="M7581" s="53">
        <f ca="1"/>
        <v>1920</v>
      </c>
      <c r="N7581" s="53">
        <f ca="1"/>
        <v>10</v>
      </c>
      <c r="O7581" s="53" t="str">
        <f ca="1"/>
        <v>1920-10</v>
      </c>
    </row>
    <row r="7582" spans="12:15" x14ac:dyDescent="0.4">
      <c r="L7582" s="56">
        <f ca="1"/>
        <v>7581</v>
      </c>
      <c r="M7582" s="53">
        <f ca="1"/>
        <v>1920</v>
      </c>
      <c r="N7582" s="53">
        <f ca="1"/>
        <v>10</v>
      </c>
      <c r="O7582" s="53" t="str">
        <f ca="1"/>
        <v>1920-10</v>
      </c>
    </row>
    <row r="7583" spans="12:15" x14ac:dyDescent="0.4">
      <c r="L7583" s="56">
        <f ca="1"/>
        <v>7582</v>
      </c>
      <c r="M7583" s="53">
        <f ca="1"/>
        <v>1920</v>
      </c>
      <c r="N7583" s="53">
        <f ca="1"/>
        <v>10</v>
      </c>
      <c r="O7583" s="53" t="str">
        <f ca="1"/>
        <v>1920-10</v>
      </c>
    </row>
    <row r="7584" spans="12:15" x14ac:dyDescent="0.4">
      <c r="L7584" s="56">
        <f ca="1"/>
        <v>7583</v>
      </c>
      <c r="M7584" s="53">
        <f ca="1"/>
        <v>1920</v>
      </c>
      <c r="N7584" s="53">
        <f ca="1"/>
        <v>10</v>
      </c>
      <c r="O7584" s="53" t="str">
        <f ca="1"/>
        <v>1920-10</v>
      </c>
    </row>
    <row r="7585" spans="12:15" x14ac:dyDescent="0.4">
      <c r="L7585" s="56">
        <f ca="1"/>
        <v>7584</v>
      </c>
      <c r="M7585" s="53">
        <f ca="1"/>
        <v>1920</v>
      </c>
      <c r="N7585" s="53">
        <f ca="1"/>
        <v>10</v>
      </c>
      <c r="O7585" s="53" t="str">
        <f ca="1"/>
        <v>1920-10</v>
      </c>
    </row>
    <row r="7586" spans="12:15" x14ac:dyDescent="0.4">
      <c r="L7586" s="56">
        <f ca="1"/>
        <v>7585</v>
      </c>
      <c r="M7586" s="53">
        <f ca="1"/>
        <v>1920</v>
      </c>
      <c r="N7586" s="53">
        <f ca="1"/>
        <v>10</v>
      </c>
      <c r="O7586" s="53" t="str">
        <f ca="1"/>
        <v>1920-10</v>
      </c>
    </row>
    <row r="7587" spans="12:15" x14ac:dyDescent="0.4">
      <c r="L7587" s="56">
        <f ca="1"/>
        <v>7586</v>
      </c>
      <c r="M7587" s="53">
        <f ca="1"/>
        <v>1920</v>
      </c>
      <c r="N7587" s="53">
        <f ca="1"/>
        <v>10</v>
      </c>
      <c r="O7587" s="53" t="str">
        <f ca="1"/>
        <v>1920-10</v>
      </c>
    </row>
    <row r="7588" spans="12:15" x14ac:dyDescent="0.4">
      <c r="L7588" s="56">
        <f ca="1"/>
        <v>7587</v>
      </c>
      <c r="M7588" s="53">
        <f ca="1"/>
        <v>1920</v>
      </c>
      <c r="N7588" s="53">
        <f ca="1"/>
        <v>10</v>
      </c>
      <c r="O7588" s="53" t="str">
        <f ca="1"/>
        <v>1920-10</v>
      </c>
    </row>
    <row r="7589" spans="12:15" x14ac:dyDescent="0.4">
      <c r="L7589" s="56">
        <f ca="1"/>
        <v>7588</v>
      </c>
      <c r="M7589" s="53">
        <f ca="1"/>
        <v>1920</v>
      </c>
      <c r="N7589" s="53">
        <f ca="1"/>
        <v>10</v>
      </c>
      <c r="O7589" s="53" t="str">
        <f ca="1"/>
        <v>1920-10</v>
      </c>
    </row>
    <row r="7590" spans="12:15" x14ac:dyDescent="0.4">
      <c r="L7590" s="56">
        <f ca="1"/>
        <v>7589</v>
      </c>
      <c r="M7590" s="53">
        <f ca="1"/>
        <v>1920</v>
      </c>
      <c r="N7590" s="53">
        <f ca="1"/>
        <v>10</v>
      </c>
      <c r="O7590" s="53" t="str">
        <f ca="1"/>
        <v>1920-10</v>
      </c>
    </row>
    <row r="7591" spans="12:15" x14ac:dyDescent="0.4">
      <c r="L7591" s="56">
        <f ca="1"/>
        <v>7590</v>
      </c>
      <c r="M7591" s="53">
        <f ca="1"/>
        <v>1920</v>
      </c>
      <c r="N7591" s="53">
        <f ca="1"/>
        <v>10</v>
      </c>
      <c r="O7591" s="53" t="str">
        <f ca="1"/>
        <v>1920-10</v>
      </c>
    </row>
    <row r="7592" spans="12:15" x14ac:dyDescent="0.4">
      <c r="L7592" s="56">
        <f ca="1"/>
        <v>7591</v>
      </c>
      <c r="M7592" s="53">
        <f ca="1"/>
        <v>1920</v>
      </c>
      <c r="N7592" s="53">
        <f ca="1"/>
        <v>10</v>
      </c>
      <c r="O7592" s="53" t="str">
        <f ca="1"/>
        <v>1920-10</v>
      </c>
    </row>
    <row r="7593" spans="12:15" x14ac:dyDescent="0.4">
      <c r="L7593" s="56">
        <f ca="1"/>
        <v>7592</v>
      </c>
      <c r="M7593" s="53">
        <f ca="1"/>
        <v>1920</v>
      </c>
      <c r="N7593" s="53">
        <f ca="1"/>
        <v>10</v>
      </c>
      <c r="O7593" s="53" t="str">
        <f ca="1"/>
        <v>1920-10</v>
      </c>
    </row>
    <row r="7594" spans="12:15" x14ac:dyDescent="0.4">
      <c r="L7594" s="56">
        <f ca="1"/>
        <v>7593</v>
      </c>
      <c r="M7594" s="53">
        <f ca="1"/>
        <v>1920</v>
      </c>
      <c r="N7594" s="53">
        <f ca="1"/>
        <v>10</v>
      </c>
      <c r="O7594" s="53" t="str">
        <f ca="1"/>
        <v>1920-10</v>
      </c>
    </row>
    <row r="7595" spans="12:15" x14ac:dyDescent="0.4">
      <c r="L7595" s="56">
        <f ca="1"/>
        <v>7594</v>
      </c>
      <c r="M7595" s="53">
        <f ca="1"/>
        <v>1920</v>
      </c>
      <c r="N7595" s="53">
        <f ca="1"/>
        <v>10</v>
      </c>
      <c r="O7595" s="53" t="str">
        <f ca="1"/>
        <v>1920-10</v>
      </c>
    </row>
    <row r="7596" spans="12:15" x14ac:dyDescent="0.4">
      <c r="L7596" s="56">
        <f ca="1"/>
        <v>7595</v>
      </c>
      <c r="M7596" s="53">
        <f ca="1"/>
        <v>1920</v>
      </c>
      <c r="N7596" s="53">
        <f ca="1"/>
        <v>10</v>
      </c>
      <c r="O7596" s="53" t="str">
        <f ca="1"/>
        <v>1920-10</v>
      </c>
    </row>
    <row r="7597" spans="12:15" x14ac:dyDescent="0.4">
      <c r="L7597" s="56">
        <f ca="1"/>
        <v>7596</v>
      </c>
      <c r="M7597" s="53">
        <f ca="1"/>
        <v>1920</v>
      </c>
      <c r="N7597" s="53">
        <f ca="1"/>
        <v>10</v>
      </c>
      <c r="O7597" s="53" t="str">
        <f ca="1"/>
        <v>1920-10</v>
      </c>
    </row>
    <row r="7598" spans="12:15" x14ac:dyDescent="0.4">
      <c r="L7598" s="56">
        <f ca="1"/>
        <v>7597</v>
      </c>
      <c r="M7598" s="53">
        <f ca="1"/>
        <v>1920</v>
      </c>
      <c r="N7598" s="53">
        <f ca="1"/>
        <v>10</v>
      </c>
      <c r="O7598" s="53" t="str">
        <f ca="1"/>
        <v>1920-10</v>
      </c>
    </row>
    <row r="7599" spans="12:15" x14ac:dyDescent="0.4">
      <c r="L7599" s="56">
        <f ca="1"/>
        <v>7598</v>
      </c>
      <c r="M7599" s="53">
        <f ca="1"/>
        <v>1920</v>
      </c>
      <c r="N7599" s="53">
        <f ca="1"/>
        <v>10</v>
      </c>
      <c r="O7599" s="53" t="str">
        <f ca="1"/>
        <v>1920-10</v>
      </c>
    </row>
    <row r="7600" spans="12:15" x14ac:dyDescent="0.4">
      <c r="L7600" s="56">
        <f ca="1"/>
        <v>7599</v>
      </c>
      <c r="M7600" s="53">
        <f ca="1"/>
        <v>1920</v>
      </c>
      <c r="N7600" s="53">
        <f ca="1"/>
        <v>10</v>
      </c>
      <c r="O7600" s="53" t="str">
        <f ca="1"/>
        <v>1920-10</v>
      </c>
    </row>
    <row r="7601" spans="12:15" x14ac:dyDescent="0.4">
      <c r="L7601" s="56">
        <f ca="1"/>
        <v>7600</v>
      </c>
      <c r="M7601" s="53">
        <f ca="1"/>
        <v>1920</v>
      </c>
      <c r="N7601" s="53">
        <f ca="1"/>
        <v>10</v>
      </c>
      <c r="O7601" s="53" t="str">
        <f ca="1"/>
        <v>1920-10</v>
      </c>
    </row>
    <row r="7602" spans="12:15" x14ac:dyDescent="0.4">
      <c r="L7602" s="56">
        <f ca="1"/>
        <v>7601</v>
      </c>
      <c r="M7602" s="53">
        <f ca="1"/>
        <v>1920</v>
      </c>
      <c r="N7602" s="53">
        <f ca="1"/>
        <v>10</v>
      </c>
      <c r="O7602" s="53" t="str">
        <f ca="1"/>
        <v>1920-10</v>
      </c>
    </row>
    <row r="7603" spans="12:15" x14ac:dyDescent="0.4">
      <c r="L7603" s="56">
        <f ca="1"/>
        <v>7602</v>
      </c>
      <c r="M7603" s="53">
        <f ca="1"/>
        <v>1920</v>
      </c>
      <c r="N7603" s="53">
        <f ca="1"/>
        <v>10</v>
      </c>
      <c r="O7603" s="53" t="str">
        <f ca="1"/>
        <v>1920-10</v>
      </c>
    </row>
    <row r="7604" spans="12:15" x14ac:dyDescent="0.4">
      <c r="L7604" s="56">
        <f ca="1"/>
        <v>7603</v>
      </c>
      <c r="M7604" s="53">
        <f ca="1"/>
        <v>1920</v>
      </c>
      <c r="N7604" s="53">
        <f ca="1"/>
        <v>10</v>
      </c>
      <c r="O7604" s="53" t="str">
        <f ca="1"/>
        <v>1920-10</v>
      </c>
    </row>
    <row r="7605" spans="12:15" x14ac:dyDescent="0.4">
      <c r="L7605" s="56">
        <f ca="1"/>
        <v>7604</v>
      </c>
      <c r="M7605" s="53">
        <f ca="1"/>
        <v>1920</v>
      </c>
      <c r="N7605" s="53">
        <f ca="1"/>
        <v>10</v>
      </c>
      <c r="O7605" s="53" t="str">
        <f ca="1"/>
        <v>1920-10</v>
      </c>
    </row>
    <row r="7606" spans="12:15" x14ac:dyDescent="0.4">
      <c r="L7606" s="56">
        <f ca="1"/>
        <v>7605</v>
      </c>
      <c r="M7606" s="53">
        <f ca="1"/>
        <v>1920</v>
      </c>
      <c r="N7606" s="53">
        <f ca="1"/>
        <v>10</v>
      </c>
      <c r="O7606" s="53" t="str">
        <f ca="1"/>
        <v>1920-10</v>
      </c>
    </row>
    <row r="7607" spans="12:15" x14ac:dyDescent="0.4">
      <c r="L7607" s="56">
        <f ca="1"/>
        <v>7606</v>
      </c>
      <c r="M7607" s="53">
        <f ca="1"/>
        <v>1920</v>
      </c>
      <c r="N7607" s="53">
        <f ca="1"/>
        <v>10</v>
      </c>
      <c r="O7607" s="53" t="str">
        <f ca="1"/>
        <v>1920-10</v>
      </c>
    </row>
    <row r="7608" spans="12:15" x14ac:dyDescent="0.4">
      <c r="L7608" s="56">
        <f ca="1"/>
        <v>7607</v>
      </c>
      <c r="M7608" s="53">
        <f ca="1"/>
        <v>1920</v>
      </c>
      <c r="N7608" s="53">
        <f ca="1"/>
        <v>10</v>
      </c>
      <c r="O7608" s="53" t="str">
        <f ca="1"/>
        <v>1920-10</v>
      </c>
    </row>
    <row r="7609" spans="12:15" x14ac:dyDescent="0.4">
      <c r="L7609" s="56">
        <f ca="1"/>
        <v>7608</v>
      </c>
      <c r="M7609" s="53">
        <f ca="1"/>
        <v>1920</v>
      </c>
      <c r="N7609" s="53">
        <f ca="1"/>
        <v>10</v>
      </c>
      <c r="O7609" s="53" t="str">
        <f ca="1"/>
        <v>1920-10</v>
      </c>
    </row>
    <row r="7610" spans="12:15" x14ac:dyDescent="0.4">
      <c r="L7610" s="56">
        <f ca="1"/>
        <v>7609</v>
      </c>
      <c r="M7610" s="53">
        <f ca="1"/>
        <v>1920</v>
      </c>
      <c r="N7610" s="53">
        <f ca="1"/>
        <v>10</v>
      </c>
      <c r="O7610" s="53" t="str">
        <f ca="1"/>
        <v>1920-10</v>
      </c>
    </row>
    <row r="7611" spans="12:15" x14ac:dyDescent="0.4">
      <c r="L7611" s="56">
        <f ca="1"/>
        <v>7610</v>
      </c>
      <c r="M7611" s="53">
        <f ca="1"/>
        <v>1920</v>
      </c>
      <c r="N7611" s="53">
        <f ca="1"/>
        <v>10</v>
      </c>
      <c r="O7611" s="53" t="str">
        <f ca="1"/>
        <v>1920-10</v>
      </c>
    </row>
    <row r="7612" spans="12:15" x14ac:dyDescent="0.4">
      <c r="L7612" s="56">
        <f ca="1"/>
        <v>7611</v>
      </c>
      <c r="M7612" s="53">
        <f ca="1"/>
        <v>1920</v>
      </c>
      <c r="N7612" s="53">
        <f ca="1"/>
        <v>11</v>
      </c>
      <c r="O7612" s="53" t="str">
        <f ca="1"/>
        <v>1920-11</v>
      </c>
    </row>
    <row r="7613" spans="12:15" x14ac:dyDescent="0.4">
      <c r="L7613" s="56">
        <f ca="1"/>
        <v>7612</v>
      </c>
      <c r="M7613" s="53">
        <f ca="1"/>
        <v>1920</v>
      </c>
      <c r="N7613" s="53">
        <f ca="1"/>
        <v>11</v>
      </c>
      <c r="O7613" s="53" t="str">
        <f ca="1"/>
        <v>1920-11</v>
      </c>
    </row>
    <row r="7614" spans="12:15" x14ac:dyDescent="0.4">
      <c r="L7614" s="56">
        <f ca="1"/>
        <v>7613</v>
      </c>
      <c r="M7614" s="53">
        <f ca="1"/>
        <v>1920</v>
      </c>
      <c r="N7614" s="53">
        <f ca="1"/>
        <v>11</v>
      </c>
      <c r="O7614" s="53" t="str">
        <f ca="1"/>
        <v>1920-11</v>
      </c>
    </row>
    <row r="7615" spans="12:15" x14ac:dyDescent="0.4">
      <c r="L7615" s="56">
        <f ca="1"/>
        <v>7614</v>
      </c>
      <c r="M7615" s="53">
        <f ca="1"/>
        <v>1920</v>
      </c>
      <c r="N7615" s="53">
        <f ca="1"/>
        <v>11</v>
      </c>
      <c r="O7615" s="53" t="str">
        <f ca="1"/>
        <v>1920-11</v>
      </c>
    </row>
    <row r="7616" spans="12:15" x14ac:dyDescent="0.4">
      <c r="L7616" s="56">
        <f ca="1"/>
        <v>7615</v>
      </c>
      <c r="M7616" s="53">
        <f ca="1"/>
        <v>1920</v>
      </c>
      <c r="N7616" s="53">
        <f ca="1"/>
        <v>11</v>
      </c>
      <c r="O7616" s="53" t="str">
        <f ca="1"/>
        <v>1920-11</v>
      </c>
    </row>
    <row r="7617" spans="12:15" x14ac:dyDescent="0.4">
      <c r="L7617" s="56">
        <f ca="1"/>
        <v>7616</v>
      </c>
      <c r="M7617" s="53">
        <f ca="1"/>
        <v>1920</v>
      </c>
      <c r="N7617" s="53">
        <f ca="1"/>
        <v>11</v>
      </c>
      <c r="O7617" s="53" t="str">
        <f ca="1"/>
        <v>1920-11</v>
      </c>
    </row>
    <row r="7618" spans="12:15" x14ac:dyDescent="0.4">
      <c r="L7618" s="56">
        <f ca="1"/>
        <v>7617</v>
      </c>
      <c r="M7618" s="53">
        <f ca="1"/>
        <v>1920</v>
      </c>
      <c r="N7618" s="53">
        <f ca="1"/>
        <v>11</v>
      </c>
      <c r="O7618" s="53" t="str">
        <f ca="1"/>
        <v>1920-11</v>
      </c>
    </row>
    <row r="7619" spans="12:15" x14ac:dyDescent="0.4">
      <c r="L7619" s="56">
        <f ca="1"/>
        <v>7618</v>
      </c>
      <c r="M7619" s="53">
        <f ca="1"/>
        <v>1920</v>
      </c>
      <c r="N7619" s="53">
        <f ca="1"/>
        <v>11</v>
      </c>
      <c r="O7619" s="53" t="str">
        <f ca="1"/>
        <v>1920-11</v>
      </c>
    </row>
    <row r="7620" spans="12:15" x14ac:dyDescent="0.4">
      <c r="L7620" s="56">
        <f ca="1"/>
        <v>7619</v>
      </c>
      <c r="M7620" s="53">
        <f ca="1"/>
        <v>1920</v>
      </c>
      <c r="N7620" s="53">
        <f ca="1"/>
        <v>11</v>
      </c>
      <c r="O7620" s="53" t="str">
        <f ca="1"/>
        <v>1920-11</v>
      </c>
    </row>
    <row r="7621" spans="12:15" x14ac:dyDescent="0.4">
      <c r="L7621" s="56">
        <f ca="1"/>
        <v>7620</v>
      </c>
      <c r="M7621" s="53">
        <f ca="1"/>
        <v>1920</v>
      </c>
      <c r="N7621" s="53">
        <f ca="1"/>
        <v>11</v>
      </c>
      <c r="O7621" s="53" t="str">
        <f ca="1"/>
        <v>1920-11</v>
      </c>
    </row>
    <row r="7622" spans="12:15" x14ac:dyDescent="0.4">
      <c r="L7622" s="56">
        <f ca="1"/>
        <v>7621</v>
      </c>
      <c r="M7622" s="53">
        <f ca="1"/>
        <v>1920</v>
      </c>
      <c r="N7622" s="53">
        <f ca="1"/>
        <v>11</v>
      </c>
      <c r="O7622" s="53" t="str">
        <f ca="1"/>
        <v>1920-11</v>
      </c>
    </row>
    <row r="7623" spans="12:15" x14ac:dyDescent="0.4">
      <c r="L7623" s="56">
        <f ca="1"/>
        <v>7622</v>
      </c>
      <c r="M7623" s="53">
        <f ca="1"/>
        <v>1920</v>
      </c>
      <c r="N7623" s="53">
        <f ca="1"/>
        <v>11</v>
      </c>
      <c r="O7623" s="53" t="str">
        <f ca="1"/>
        <v>1920-11</v>
      </c>
    </row>
    <row r="7624" spans="12:15" x14ac:dyDescent="0.4">
      <c r="L7624" s="56">
        <f ca="1"/>
        <v>7623</v>
      </c>
      <c r="M7624" s="53">
        <f ca="1"/>
        <v>1920</v>
      </c>
      <c r="N7624" s="53">
        <f ca="1"/>
        <v>11</v>
      </c>
      <c r="O7624" s="53" t="str">
        <f ca="1"/>
        <v>1920-11</v>
      </c>
    </row>
    <row r="7625" spans="12:15" x14ac:dyDescent="0.4">
      <c r="L7625" s="56">
        <f ca="1"/>
        <v>7624</v>
      </c>
      <c r="M7625" s="53">
        <f ca="1"/>
        <v>1920</v>
      </c>
      <c r="N7625" s="53">
        <f ca="1"/>
        <v>11</v>
      </c>
      <c r="O7625" s="53" t="str">
        <f ca="1"/>
        <v>1920-11</v>
      </c>
    </row>
    <row r="7626" spans="12:15" x14ac:dyDescent="0.4">
      <c r="L7626" s="56">
        <f ca="1"/>
        <v>7625</v>
      </c>
      <c r="M7626" s="53">
        <f ca="1"/>
        <v>1920</v>
      </c>
      <c r="N7626" s="53">
        <f ca="1"/>
        <v>11</v>
      </c>
      <c r="O7626" s="53" t="str">
        <f ca="1"/>
        <v>1920-11</v>
      </c>
    </row>
    <row r="7627" spans="12:15" x14ac:dyDescent="0.4">
      <c r="L7627" s="56">
        <f ca="1"/>
        <v>7626</v>
      </c>
      <c r="M7627" s="53">
        <f ca="1"/>
        <v>1920</v>
      </c>
      <c r="N7627" s="53">
        <f ca="1"/>
        <v>11</v>
      </c>
      <c r="O7627" s="53" t="str">
        <f ca="1"/>
        <v>1920-11</v>
      </c>
    </row>
    <row r="7628" spans="12:15" x14ac:dyDescent="0.4">
      <c r="L7628" s="56">
        <f ca="1"/>
        <v>7627</v>
      </c>
      <c r="M7628" s="53">
        <f ca="1"/>
        <v>1920</v>
      </c>
      <c r="N7628" s="53">
        <f ca="1"/>
        <v>11</v>
      </c>
      <c r="O7628" s="53" t="str">
        <f ca="1"/>
        <v>1920-11</v>
      </c>
    </row>
    <row r="7629" spans="12:15" x14ac:dyDescent="0.4">
      <c r="L7629" s="56">
        <f ca="1"/>
        <v>7628</v>
      </c>
      <c r="M7629" s="53">
        <f ca="1"/>
        <v>1920</v>
      </c>
      <c r="N7629" s="53">
        <f ca="1"/>
        <v>11</v>
      </c>
      <c r="O7629" s="53" t="str">
        <f ca="1"/>
        <v>1920-11</v>
      </c>
    </row>
    <row r="7630" spans="12:15" x14ac:dyDescent="0.4">
      <c r="L7630" s="56">
        <f ca="1"/>
        <v>7629</v>
      </c>
      <c r="M7630" s="53">
        <f ca="1"/>
        <v>1920</v>
      </c>
      <c r="N7630" s="53">
        <f ca="1"/>
        <v>11</v>
      </c>
      <c r="O7630" s="53" t="str">
        <f ca="1"/>
        <v>1920-11</v>
      </c>
    </row>
    <row r="7631" spans="12:15" x14ac:dyDescent="0.4">
      <c r="L7631" s="56">
        <f ca="1"/>
        <v>7630</v>
      </c>
      <c r="M7631" s="53">
        <f ca="1"/>
        <v>1920</v>
      </c>
      <c r="N7631" s="53">
        <f ca="1"/>
        <v>11</v>
      </c>
      <c r="O7631" s="53" t="str">
        <f ca="1"/>
        <v>1920-11</v>
      </c>
    </row>
    <row r="7632" spans="12:15" x14ac:dyDescent="0.4">
      <c r="L7632" s="56">
        <f ca="1"/>
        <v>7631</v>
      </c>
      <c r="M7632" s="53">
        <f ca="1"/>
        <v>1920</v>
      </c>
      <c r="N7632" s="53">
        <f ca="1"/>
        <v>11</v>
      </c>
      <c r="O7632" s="53" t="str">
        <f ca="1"/>
        <v>1920-11</v>
      </c>
    </row>
    <row r="7633" spans="12:15" x14ac:dyDescent="0.4">
      <c r="L7633" s="56">
        <f ca="1"/>
        <v>7632</v>
      </c>
      <c r="M7633" s="53">
        <f ca="1"/>
        <v>1920</v>
      </c>
      <c r="N7633" s="53">
        <f ca="1"/>
        <v>11</v>
      </c>
      <c r="O7633" s="53" t="str">
        <f ca="1"/>
        <v>1920-11</v>
      </c>
    </row>
    <row r="7634" spans="12:15" x14ac:dyDescent="0.4">
      <c r="L7634" s="56">
        <f ca="1"/>
        <v>7633</v>
      </c>
      <c r="M7634" s="53">
        <f ca="1"/>
        <v>1920</v>
      </c>
      <c r="N7634" s="53">
        <f ca="1"/>
        <v>11</v>
      </c>
      <c r="O7634" s="53" t="str">
        <f ca="1"/>
        <v>1920-11</v>
      </c>
    </row>
    <row r="7635" spans="12:15" x14ac:dyDescent="0.4">
      <c r="L7635" s="56">
        <f ca="1"/>
        <v>7634</v>
      </c>
      <c r="M7635" s="53">
        <f ca="1"/>
        <v>1920</v>
      </c>
      <c r="N7635" s="53">
        <f ca="1"/>
        <v>11</v>
      </c>
      <c r="O7635" s="53" t="str">
        <f ca="1"/>
        <v>1920-11</v>
      </c>
    </row>
    <row r="7636" spans="12:15" x14ac:dyDescent="0.4">
      <c r="L7636" s="56">
        <f ca="1"/>
        <v>7635</v>
      </c>
      <c r="M7636" s="53">
        <f ca="1"/>
        <v>1920</v>
      </c>
      <c r="N7636" s="53">
        <f ca="1"/>
        <v>11</v>
      </c>
      <c r="O7636" s="53" t="str">
        <f ca="1"/>
        <v>1920-11</v>
      </c>
    </row>
    <row r="7637" spans="12:15" x14ac:dyDescent="0.4">
      <c r="L7637" s="56">
        <f ca="1"/>
        <v>7636</v>
      </c>
      <c r="M7637" s="53">
        <f ca="1"/>
        <v>1920</v>
      </c>
      <c r="N7637" s="53">
        <f ca="1"/>
        <v>11</v>
      </c>
      <c r="O7637" s="53" t="str">
        <f ca="1"/>
        <v>1920-11</v>
      </c>
    </row>
    <row r="7638" spans="12:15" x14ac:dyDescent="0.4">
      <c r="L7638" s="56">
        <f ca="1"/>
        <v>7637</v>
      </c>
      <c r="M7638" s="53">
        <f ca="1"/>
        <v>1920</v>
      </c>
      <c r="N7638" s="53">
        <f ca="1"/>
        <v>11</v>
      </c>
      <c r="O7638" s="53" t="str">
        <f ca="1"/>
        <v>1920-11</v>
      </c>
    </row>
    <row r="7639" spans="12:15" x14ac:dyDescent="0.4">
      <c r="L7639" s="56">
        <f ca="1"/>
        <v>7638</v>
      </c>
      <c r="M7639" s="53">
        <f ca="1"/>
        <v>1920</v>
      </c>
      <c r="N7639" s="53">
        <f ca="1"/>
        <v>11</v>
      </c>
      <c r="O7639" s="53" t="str">
        <f ca="1"/>
        <v>1920-11</v>
      </c>
    </row>
    <row r="7640" spans="12:15" x14ac:dyDescent="0.4">
      <c r="L7640" s="56">
        <f ca="1"/>
        <v>7639</v>
      </c>
      <c r="M7640" s="53">
        <f ca="1"/>
        <v>1920</v>
      </c>
      <c r="N7640" s="53">
        <f ca="1"/>
        <v>11</v>
      </c>
      <c r="O7640" s="53" t="str">
        <f ca="1"/>
        <v>1920-11</v>
      </c>
    </row>
    <row r="7641" spans="12:15" x14ac:dyDescent="0.4">
      <c r="L7641" s="56">
        <f ca="1"/>
        <v>7640</v>
      </c>
      <c r="M7641" s="53">
        <f ca="1"/>
        <v>1920</v>
      </c>
      <c r="N7641" s="53">
        <f ca="1"/>
        <v>11</v>
      </c>
      <c r="O7641" s="53" t="str">
        <f ca="1"/>
        <v>1920-11</v>
      </c>
    </row>
    <row r="7642" spans="12:15" x14ac:dyDescent="0.4">
      <c r="L7642" s="56">
        <f ca="1"/>
        <v>7641</v>
      </c>
      <c r="M7642" s="53">
        <f ca="1"/>
        <v>1920</v>
      </c>
      <c r="N7642" s="53">
        <f ca="1"/>
        <v>12</v>
      </c>
      <c r="O7642" s="53" t="str">
        <f ca="1"/>
        <v>1920-12</v>
      </c>
    </row>
    <row r="7643" spans="12:15" x14ac:dyDescent="0.4">
      <c r="L7643" s="56">
        <f ca="1"/>
        <v>7642</v>
      </c>
      <c r="M7643" s="53">
        <f ca="1"/>
        <v>1920</v>
      </c>
      <c r="N7643" s="53">
        <f ca="1"/>
        <v>12</v>
      </c>
      <c r="O7643" s="53" t="str">
        <f ca="1"/>
        <v>1920-12</v>
      </c>
    </row>
    <row r="7644" spans="12:15" x14ac:dyDescent="0.4">
      <c r="L7644" s="56">
        <f ca="1"/>
        <v>7643</v>
      </c>
      <c r="M7644" s="53">
        <f ca="1"/>
        <v>1920</v>
      </c>
      <c r="N7644" s="53">
        <f ca="1"/>
        <v>12</v>
      </c>
      <c r="O7644" s="53" t="str">
        <f ca="1"/>
        <v>1920-12</v>
      </c>
    </row>
    <row r="7645" spans="12:15" x14ac:dyDescent="0.4">
      <c r="L7645" s="56">
        <f ca="1"/>
        <v>7644</v>
      </c>
      <c r="M7645" s="53">
        <f ca="1"/>
        <v>1920</v>
      </c>
      <c r="N7645" s="53">
        <f ca="1"/>
        <v>12</v>
      </c>
      <c r="O7645" s="53" t="str">
        <f ca="1"/>
        <v>1920-12</v>
      </c>
    </row>
    <row r="7646" spans="12:15" x14ac:dyDescent="0.4">
      <c r="L7646" s="56">
        <f ca="1"/>
        <v>7645</v>
      </c>
      <c r="M7646" s="53">
        <f ca="1"/>
        <v>1920</v>
      </c>
      <c r="N7646" s="53">
        <f ca="1"/>
        <v>12</v>
      </c>
      <c r="O7646" s="53" t="str">
        <f ca="1"/>
        <v>1920-12</v>
      </c>
    </row>
    <row r="7647" spans="12:15" x14ac:dyDescent="0.4">
      <c r="L7647" s="56">
        <f ca="1"/>
        <v>7646</v>
      </c>
      <c r="M7647" s="53">
        <f ca="1"/>
        <v>1920</v>
      </c>
      <c r="N7647" s="53">
        <f ca="1"/>
        <v>12</v>
      </c>
      <c r="O7647" s="53" t="str">
        <f ca="1"/>
        <v>1920-12</v>
      </c>
    </row>
    <row r="7648" spans="12:15" x14ac:dyDescent="0.4">
      <c r="L7648" s="56">
        <f ca="1"/>
        <v>7647</v>
      </c>
      <c r="M7648" s="53">
        <f ca="1"/>
        <v>1920</v>
      </c>
      <c r="N7648" s="53">
        <f ca="1"/>
        <v>12</v>
      </c>
      <c r="O7648" s="53" t="str">
        <f ca="1"/>
        <v>1920-12</v>
      </c>
    </row>
    <row r="7649" spans="12:15" x14ac:dyDescent="0.4">
      <c r="L7649" s="56">
        <f ca="1"/>
        <v>7648</v>
      </c>
      <c r="M7649" s="53">
        <f ca="1"/>
        <v>1920</v>
      </c>
      <c r="N7649" s="53">
        <f ca="1"/>
        <v>12</v>
      </c>
      <c r="O7649" s="53" t="str">
        <f ca="1"/>
        <v>1920-12</v>
      </c>
    </row>
    <row r="7650" spans="12:15" x14ac:dyDescent="0.4">
      <c r="L7650" s="56">
        <f ca="1"/>
        <v>7649</v>
      </c>
      <c r="M7650" s="53">
        <f ca="1"/>
        <v>1920</v>
      </c>
      <c r="N7650" s="53">
        <f ca="1"/>
        <v>12</v>
      </c>
      <c r="O7650" s="53" t="str">
        <f ca="1"/>
        <v>1920-12</v>
      </c>
    </row>
    <row r="7651" spans="12:15" x14ac:dyDescent="0.4">
      <c r="L7651" s="56">
        <f ca="1"/>
        <v>7650</v>
      </c>
      <c r="M7651" s="53">
        <f ca="1"/>
        <v>1920</v>
      </c>
      <c r="N7651" s="53">
        <f ca="1"/>
        <v>12</v>
      </c>
      <c r="O7651" s="53" t="str">
        <f ca="1"/>
        <v>1920-12</v>
      </c>
    </row>
    <row r="7652" spans="12:15" x14ac:dyDescent="0.4">
      <c r="L7652" s="56">
        <f ca="1"/>
        <v>7651</v>
      </c>
      <c r="M7652" s="53">
        <f ca="1"/>
        <v>1920</v>
      </c>
      <c r="N7652" s="53">
        <f ca="1"/>
        <v>12</v>
      </c>
      <c r="O7652" s="53" t="str">
        <f ca="1"/>
        <v>1920-12</v>
      </c>
    </row>
    <row r="7653" spans="12:15" x14ac:dyDescent="0.4">
      <c r="L7653" s="56">
        <f ca="1"/>
        <v>7652</v>
      </c>
      <c r="M7653" s="53">
        <f ca="1"/>
        <v>1920</v>
      </c>
      <c r="N7653" s="53">
        <f ca="1"/>
        <v>12</v>
      </c>
      <c r="O7653" s="53" t="str">
        <f ca="1"/>
        <v>1920-12</v>
      </c>
    </row>
    <row r="7654" spans="12:15" x14ac:dyDescent="0.4">
      <c r="L7654" s="56">
        <f ca="1"/>
        <v>7653</v>
      </c>
      <c r="M7654" s="53">
        <f ca="1"/>
        <v>1920</v>
      </c>
      <c r="N7654" s="53">
        <f ca="1"/>
        <v>12</v>
      </c>
      <c r="O7654" s="53" t="str">
        <f ca="1"/>
        <v>1920-12</v>
      </c>
    </row>
    <row r="7655" spans="12:15" x14ac:dyDescent="0.4">
      <c r="L7655" s="56">
        <f ca="1"/>
        <v>7654</v>
      </c>
      <c r="M7655" s="53">
        <f ca="1"/>
        <v>1920</v>
      </c>
      <c r="N7655" s="53">
        <f ca="1"/>
        <v>12</v>
      </c>
      <c r="O7655" s="53" t="str">
        <f ca="1"/>
        <v>1920-12</v>
      </c>
    </row>
    <row r="7656" spans="12:15" x14ac:dyDescent="0.4">
      <c r="L7656" s="56">
        <f ca="1"/>
        <v>7655</v>
      </c>
      <c r="M7656" s="53">
        <f ca="1"/>
        <v>1920</v>
      </c>
      <c r="N7656" s="53">
        <f ca="1"/>
        <v>12</v>
      </c>
      <c r="O7656" s="53" t="str">
        <f ca="1"/>
        <v>1920-12</v>
      </c>
    </row>
    <row r="7657" spans="12:15" x14ac:dyDescent="0.4">
      <c r="L7657" s="56">
        <f ca="1"/>
        <v>7656</v>
      </c>
      <c r="M7657" s="53">
        <f ca="1"/>
        <v>1920</v>
      </c>
      <c r="N7657" s="53">
        <f ca="1"/>
        <v>12</v>
      </c>
      <c r="O7657" s="53" t="str">
        <f ca="1"/>
        <v>1920-12</v>
      </c>
    </row>
    <row r="7658" spans="12:15" x14ac:dyDescent="0.4">
      <c r="L7658" s="56">
        <f ca="1"/>
        <v>7657</v>
      </c>
      <c r="M7658" s="53">
        <f ca="1"/>
        <v>1920</v>
      </c>
      <c r="N7658" s="53">
        <f ca="1"/>
        <v>12</v>
      </c>
      <c r="O7658" s="53" t="str">
        <f ca="1"/>
        <v>1920-12</v>
      </c>
    </row>
    <row r="7659" spans="12:15" x14ac:dyDescent="0.4">
      <c r="L7659" s="56">
        <f ca="1"/>
        <v>7658</v>
      </c>
      <c r="M7659" s="53">
        <f ca="1"/>
        <v>1920</v>
      </c>
      <c r="N7659" s="53">
        <f ca="1"/>
        <v>12</v>
      </c>
      <c r="O7659" s="53" t="str">
        <f ca="1"/>
        <v>1920-12</v>
      </c>
    </row>
    <row r="7660" spans="12:15" x14ac:dyDescent="0.4">
      <c r="L7660" s="56">
        <f ca="1"/>
        <v>7659</v>
      </c>
      <c r="M7660" s="53">
        <f ca="1"/>
        <v>1920</v>
      </c>
      <c r="N7660" s="53">
        <f ca="1"/>
        <v>12</v>
      </c>
      <c r="O7660" s="53" t="str">
        <f ca="1"/>
        <v>1920-12</v>
      </c>
    </row>
    <row r="7661" spans="12:15" x14ac:dyDescent="0.4">
      <c r="L7661" s="56">
        <f ca="1"/>
        <v>7660</v>
      </c>
      <c r="M7661" s="53">
        <f ca="1"/>
        <v>1920</v>
      </c>
      <c r="N7661" s="53">
        <f ca="1"/>
        <v>12</v>
      </c>
      <c r="O7661" s="53" t="str">
        <f ca="1"/>
        <v>1920-12</v>
      </c>
    </row>
    <row r="7662" spans="12:15" x14ac:dyDescent="0.4">
      <c r="L7662" s="56">
        <f ca="1"/>
        <v>7661</v>
      </c>
      <c r="M7662" s="53">
        <f ca="1"/>
        <v>1920</v>
      </c>
      <c r="N7662" s="53">
        <f ca="1"/>
        <v>12</v>
      </c>
      <c r="O7662" s="53" t="str">
        <f ca="1"/>
        <v>1920-12</v>
      </c>
    </row>
    <row r="7663" spans="12:15" x14ac:dyDescent="0.4">
      <c r="L7663" s="56">
        <f ca="1"/>
        <v>7662</v>
      </c>
      <c r="M7663" s="53">
        <f ca="1"/>
        <v>1920</v>
      </c>
      <c r="N7663" s="53">
        <f ca="1"/>
        <v>12</v>
      </c>
      <c r="O7663" s="53" t="str">
        <f ca="1"/>
        <v>1920-12</v>
      </c>
    </row>
    <row r="7664" spans="12:15" x14ac:dyDescent="0.4">
      <c r="L7664" s="56">
        <f ca="1"/>
        <v>7663</v>
      </c>
      <c r="M7664" s="53">
        <f ca="1"/>
        <v>1920</v>
      </c>
      <c r="N7664" s="53">
        <f ca="1"/>
        <v>12</v>
      </c>
      <c r="O7664" s="53" t="str">
        <f ca="1"/>
        <v>1920-12</v>
      </c>
    </row>
    <row r="7665" spans="12:15" x14ac:dyDescent="0.4">
      <c r="L7665" s="56">
        <f ca="1"/>
        <v>7664</v>
      </c>
      <c r="M7665" s="53">
        <f ca="1"/>
        <v>1920</v>
      </c>
      <c r="N7665" s="53">
        <f ca="1"/>
        <v>12</v>
      </c>
      <c r="O7665" s="53" t="str">
        <f ca="1"/>
        <v>1920-12</v>
      </c>
    </row>
    <row r="7666" spans="12:15" x14ac:dyDescent="0.4">
      <c r="L7666" s="56">
        <f ca="1"/>
        <v>7665</v>
      </c>
      <c r="M7666" s="53">
        <f ca="1"/>
        <v>1920</v>
      </c>
      <c r="N7666" s="53">
        <f ca="1"/>
        <v>12</v>
      </c>
      <c r="O7666" s="53" t="str">
        <f ca="1"/>
        <v>1920-12</v>
      </c>
    </row>
    <row r="7667" spans="12:15" x14ac:dyDescent="0.4">
      <c r="L7667" s="56">
        <f ca="1"/>
        <v>7666</v>
      </c>
      <c r="M7667" s="53">
        <f ca="1"/>
        <v>1920</v>
      </c>
      <c r="N7667" s="53">
        <f ca="1"/>
        <v>12</v>
      </c>
      <c r="O7667" s="53" t="str">
        <f ca="1"/>
        <v>1920-12</v>
      </c>
    </row>
    <row r="7668" spans="12:15" x14ac:dyDescent="0.4">
      <c r="L7668" s="56">
        <f ca="1"/>
        <v>7667</v>
      </c>
      <c r="M7668" s="53">
        <f ca="1"/>
        <v>1920</v>
      </c>
      <c r="N7668" s="53">
        <f ca="1"/>
        <v>12</v>
      </c>
      <c r="O7668" s="53" t="str">
        <f ca="1"/>
        <v>1920-12</v>
      </c>
    </row>
    <row r="7669" spans="12:15" x14ac:dyDescent="0.4">
      <c r="L7669" s="56">
        <f ca="1"/>
        <v>7668</v>
      </c>
      <c r="M7669" s="53">
        <f ca="1"/>
        <v>1920</v>
      </c>
      <c r="N7669" s="53">
        <f ca="1"/>
        <v>12</v>
      </c>
      <c r="O7669" s="53" t="str">
        <f ca="1"/>
        <v>1920-12</v>
      </c>
    </row>
    <row r="7670" spans="12:15" x14ac:dyDescent="0.4">
      <c r="L7670" s="56">
        <f ca="1"/>
        <v>7669</v>
      </c>
      <c r="M7670" s="53">
        <f ca="1"/>
        <v>1920</v>
      </c>
      <c r="N7670" s="53">
        <f ca="1"/>
        <v>12</v>
      </c>
      <c r="O7670" s="53" t="str">
        <f ca="1"/>
        <v>1920-12</v>
      </c>
    </row>
    <row r="7671" spans="12:15" x14ac:dyDescent="0.4">
      <c r="L7671" s="56">
        <f ca="1"/>
        <v>7670</v>
      </c>
      <c r="M7671" s="53">
        <f ca="1"/>
        <v>1920</v>
      </c>
      <c r="N7671" s="53">
        <f ca="1"/>
        <v>12</v>
      </c>
      <c r="O7671" s="53" t="str">
        <f ca="1"/>
        <v>1920-12</v>
      </c>
    </row>
    <row r="7672" spans="12:15" x14ac:dyDescent="0.4">
      <c r="L7672" s="56">
        <f ca="1"/>
        <v>7671</v>
      </c>
      <c r="M7672" s="53">
        <f ca="1"/>
        <v>1920</v>
      </c>
      <c r="N7672" s="53">
        <f ca="1"/>
        <v>12</v>
      </c>
      <c r="O7672" s="53" t="str">
        <f ca="1"/>
        <v>1920-12</v>
      </c>
    </row>
    <row r="7673" spans="12:15" x14ac:dyDescent="0.4">
      <c r="L7673" s="56">
        <f ca="1"/>
        <v>7672</v>
      </c>
      <c r="M7673" s="53">
        <f ca="1"/>
        <v>1921</v>
      </c>
      <c r="N7673" s="53">
        <f ca="1"/>
        <v>1</v>
      </c>
      <c r="O7673" s="53" t="str">
        <f ca="1"/>
        <v>1921-01</v>
      </c>
    </row>
    <row r="7674" spans="12:15" x14ac:dyDescent="0.4">
      <c r="L7674" s="56">
        <f ca="1"/>
        <v>7673</v>
      </c>
      <c r="M7674" s="53">
        <f ca="1"/>
        <v>1921</v>
      </c>
      <c r="N7674" s="53">
        <f ca="1"/>
        <v>1</v>
      </c>
      <c r="O7674" s="53" t="str">
        <f ca="1"/>
        <v>1921-01</v>
      </c>
    </row>
    <row r="7675" spans="12:15" x14ac:dyDescent="0.4">
      <c r="L7675" s="56">
        <f ca="1"/>
        <v>7674</v>
      </c>
      <c r="M7675" s="53">
        <f ca="1"/>
        <v>1921</v>
      </c>
      <c r="N7675" s="53">
        <f ca="1"/>
        <v>1</v>
      </c>
      <c r="O7675" s="53" t="str">
        <f ca="1"/>
        <v>1921-01</v>
      </c>
    </row>
    <row r="7676" spans="12:15" x14ac:dyDescent="0.4">
      <c r="L7676" s="56">
        <f ca="1"/>
        <v>7675</v>
      </c>
      <c r="M7676" s="53">
        <f ca="1"/>
        <v>1921</v>
      </c>
      <c r="N7676" s="53">
        <f ca="1"/>
        <v>1</v>
      </c>
      <c r="O7676" s="53" t="str">
        <f ca="1"/>
        <v>1921-01</v>
      </c>
    </row>
    <row r="7677" spans="12:15" x14ac:dyDescent="0.4">
      <c r="L7677" s="56">
        <f ca="1"/>
        <v>7676</v>
      </c>
      <c r="M7677" s="53">
        <f ca="1"/>
        <v>1921</v>
      </c>
      <c r="N7677" s="53">
        <f ca="1"/>
        <v>1</v>
      </c>
      <c r="O7677" s="53" t="str">
        <f ca="1"/>
        <v>1921-01</v>
      </c>
    </row>
    <row r="7678" spans="12:15" x14ac:dyDescent="0.4">
      <c r="L7678" s="56">
        <f ca="1"/>
        <v>7677</v>
      </c>
      <c r="M7678" s="53">
        <f ca="1"/>
        <v>1921</v>
      </c>
      <c r="N7678" s="53">
        <f ca="1"/>
        <v>1</v>
      </c>
      <c r="O7678" s="53" t="str">
        <f ca="1"/>
        <v>1921-01</v>
      </c>
    </row>
    <row r="7679" spans="12:15" x14ac:dyDescent="0.4">
      <c r="L7679" s="56">
        <f ca="1"/>
        <v>7678</v>
      </c>
      <c r="M7679" s="53">
        <f ca="1"/>
        <v>1921</v>
      </c>
      <c r="N7679" s="53">
        <f ca="1"/>
        <v>1</v>
      </c>
      <c r="O7679" s="53" t="str">
        <f ca="1"/>
        <v>1921-01</v>
      </c>
    </row>
    <row r="7680" spans="12:15" x14ac:dyDescent="0.4">
      <c r="L7680" s="56">
        <f ca="1"/>
        <v>7679</v>
      </c>
      <c r="M7680" s="53">
        <f ca="1"/>
        <v>1921</v>
      </c>
      <c r="N7680" s="53">
        <f ca="1"/>
        <v>1</v>
      </c>
      <c r="O7680" s="53" t="str">
        <f ca="1"/>
        <v>1921-01</v>
      </c>
    </row>
    <row r="7681" spans="12:15" x14ac:dyDescent="0.4">
      <c r="L7681" s="56">
        <f ca="1"/>
        <v>7680</v>
      </c>
      <c r="M7681" s="53">
        <f ca="1"/>
        <v>1921</v>
      </c>
      <c r="N7681" s="53">
        <f ca="1"/>
        <v>1</v>
      </c>
      <c r="O7681" s="53" t="str">
        <f ca="1"/>
        <v>1921-01</v>
      </c>
    </row>
    <row r="7682" spans="12:15" x14ac:dyDescent="0.4">
      <c r="L7682" s="56">
        <f ca="1"/>
        <v>7681</v>
      </c>
      <c r="M7682" s="53">
        <f ca="1"/>
        <v>1921</v>
      </c>
      <c r="N7682" s="53">
        <f ca="1"/>
        <v>1</v>
      </c>
      <c r="O7682" s="53" t="str">
        <f ca="1"/>
        <v>1921-01</v>
      </c>
    </row>
    <row r="7683" spans="12:15" x14ac:dyDescent="0.4">
      <c r="L7683" s="56">
        <f ca="1"/>
        <v>7682</v>
      </c>
      <c r="M7683" s="53">
        <f ca="1"/>
        <v>1921</v>
      </c>
      <c r="N7683" s="53">
        <f ca="1"/>
        <v>1</v>
      </c>
      <c r="O7683" s="53" t="str">
        <f ca="1"/>
        <v>1921-01</v>
      </c>
    </row>
    <row r="7684" spans="12:15" x14ac:dyDescent="0.4">
      <c r="L7684" s="56">
        <f ca="1"/>
        <v>7683</v>
      </c>
      <c r="M7684" s="53">
        <f ca="1"/>
        <v>1921</v>
      </c>
      <c r="N7684" s="53">
        <f ca="1"/>
        <v>1</v>
      </c>
      <c r="O7684" s="53" t="str">
        <f ca="1"/>
        <v>1921-01</v>
      </c>
    </row>
    <row r="7685" spans="12:15" x14ac:dyDescent="0.4">
      <c r="L7685" s="56">
        <f ca="1"/>
        <v>7684</v>
      </c>
      <c r="M7685" s="53">
        <f ca="1"/>
        <v>1921</v>
      </c>
      <c r="N7685" s="53">
        <f ca="1"/>
        <v>1</v>
      </c>
      <c r="O7685" s="53" t="str">
        <f ca="1"/>
        <v>1921-01</v>
      </c>
    </row>
    <row r="7686" spans="12:15" x14ac:dyDescent="0.4">
      <c r="L7686" s="56">
        <f ca="1"/>
        <v>7685</v>
      </c>
      <c r="M7686" s="53">
        <f ca="1"/>
        <v>1921</v>
      </c>
      <c r="N7686" s="53">
        <f ca="1"/>
        <v>1</v>
      </c>
      <c r="O7686" s="53" t="str">
        <f ca="1"/>
        <v>1921-01</v>
      </c>
    </row>
    <row r="7687" spans="12:15" x14ac:dyDescent="0.4">
      <c r="L7687" s="56">
        <f ca="1"/>
        <v>7686</v>
      </c>
      <c r="M7687" s="53">
        <f ca="1"/>
        <v>1921</v>
      </c>
      <c r="N7687" s="53">
        <f ca="1"/>
        <v>1</v>
      </c>
      <c r="O7687" s="53" t="str">
        <f ca="1"/>
        <v>1921-01</v>
      </c>
    </row>
    <row r="7688" spans="12:15" x14ac:dyDescent="0.4">
      <c r="L7688" s="56">
        <f ca="1"/>
        <v>7687</v>
      </c>
      <c r="M7688" s="53">
        <f ca="1"/>
        <v>1921</v>
      </c>
      <c r="N7688" s="53">
        <f ca="1"/>
        <v>1</v>
      </c>
      <c r="O7688" s="53" t="str">
        <f ca="1"/>
        <v>1921-01</v>
      </c>
    </row>
    <row r="7689" spans="12:15" x14ac:dyDescent="0.4">
      <c r="L7689" s="56">
        <f ca="1"/>
        <v>7688</v>
      </c>
      <c r="M7689" s="53">
        <f ca="1"/>
        <v>1921</v>
      </c>
      <c r="N7689" s="53">
        <f ca="1"/>
        <v>1</v>
      </c>
      <c r="O7689" s="53" t="str">
        <f ca="1"/>
        <v>1921-01</v>
      </c>
    </row>
    <row r="7690" spans="12:15" x14ac:dyDescent="0.4">
      <c r="L7690" s="56">
        <f ca="1"/>
        <v>7689</v>
      </c>
      <c r="M7690" s="53">
        <f ca="1"/>
        <v>1921</v>
      </c>
      <c r="N7690" s="53">
        <f ca="1"/>
        <v>1</v>
      </c>
      <c r="O7690" s="53" t="str">
        <f ca="1"/>
        <v>1921-01</v>
      </c>
    </row>
    <row r="7691" spans="12:15" x14ac:dyDescent="0.4">
      <c r="L7691" s="56">
        <f ca="1"/>
        <v>7690</v>
      </c>
      <c r="M7691" s="53">
        <f ca="1"/>
        <v>1921</v>
      </c>
      <c r="N7691" s="53">
        <f ca="1"/>
        <v>1</v>
      </c>
      <c r="O7691" s="53" t="str">
        <f ca="1"/>
        <v>1921-01</v>
      </c>
    </row>
    <row r="7692" spans="12:15" x14ac:dyDescent="0.4">
      <c r="L7692" s="56">
        <f ca="1"/>
        <v>7691</v>
      </c>
      <c r="M7692" s="53">
        <f ca="1"/>
        <v>1921</v>
      </c>
      <c r="N7692" s="53">
        <f ca="1"/>
        <v>1</v>
      </c>
      <c r="O7692" s="53" t="str">
        <f ca="1"/>
        <v>1921-01</v>
      </c>
    </row>
    <row r="7693" spans="12:15" x14ac:dyDescent="0.4">
      <c r="L7693" s="56">
        <f ca="1"/>
        <v>7692</v>
      </c>
      <c r="M7693" s="53">
        <f ca="1"/>
        <v>1921</v>
      </c>
      <c r="N7693" s="53">
        <f ca="1"/>
        <v>1</v>
      </c>
      <c r="O7693" s="53" t="str">
        <f ca="1"/>
        <v>1921-01</v>
      </c>
    </row>
    <row r="7694" spans="12:15" x14ac:dyDescent="0.4">
      <c r="L7694" s="56">
        <f ca="1"/>
        <v>7693</v>
      </c>
      <c r="M7694" s="53">
        <f ca="1"/>
        <v>1921</v>
      </c>
      <c r="N7694" s="53">
        <f ca="1"/>
        <v>1</v>
      </c>
      <c r="O7694" s="53" t="str">
        <f ca="1"/>
        <v>1921-01</v>
      </c>
    </row>
    <row r="7695" spans="12:15" x14ac:dyDescent="0.4">
      <c r="L7695" s="56">
        <f ca="1"/>
        <v>7694</v>
      </c>
      <c r="M7695" s="53">
        <f ca="1"/>
        <v>1921</v>
      </c>
      <c r="N7695" s="53">
        <f ca="1"/>
        <v>1</v>
      </c>
      <c r="O7695" s="53" t="str">
        <f ca="1"/>
        <v>1921-01</v>
      </c>
    </row>
    <row r="7696" spans="12:15" x14ac:dyDescent="0.4">
      <c r="L7696" s="56">
        <f ca="1"/>
        <v>7695</v>
      </c>
      <c r="M7696" s="53">
        <f ca="1"/>
        <v>1921</v>
      </c>
      <c r="N7696" s="53">
        <f ca="1"/>
        <v>1</v>
      </c>
      <c r="O7696" s="53" t="str">
        <f ca="1"/>
        <v>1921-01</v>
      </c>
    </row>
    <row r="7697" spans="12:15" x14ac:dyDescent="0.4">
      <c r="L7697" s="56">
        <f ca="1"/>
        <v>7696</v>
      </c>
      <c r="M7697" s="53">
        <f ca="1"/>
        <v>1921</v>
      </c>
      <c r="N7697" s="53">
        <f ca="1"/>
        <v>1</v>
      </c>
      <c r="O7697" s="53" t="str">
        <f ca="1"/>
        <v>1921-01</v>
      </c>
    </row>
    <row r="7698" spans="12:15" x14ac:dyDescent="0.4">
      <c r="L7698" s="56">
        <f ca="1"/>
        <v>7697</v>
      </c>
      <c r="M7698" s="53">
        <f ca="1"/>
        <v>1921</v>
      </c>
      <c r="N7698" s="53">
        <f ca="1"/>
        <v>1</v>
      </c>
      <c r="O7698" s="53" t="str">
        <f ca="1"/>
        <v>1921-01</v>
      </c>
    </row>
    <row r="7699" spans="12:15" x14ac:dyDescent="0.4">
      <c r="L7699" s="56">
        <f ca="1"/>
        <v>7698</v>
      </c>
      <c r="M7699" s="53">
        <f ca="1"/>
        <v>1921</v>
      </c>
      <c r="N7699" s="53">
        <f ca="1"/>
        <v>1</v>
      </c>
      <c r="O7699" s="53" t="str">
        <f ca="1"/>
        <v>1921-01</v>
      </c>
    </row>
    <row r="7700" spans="12:15" x14ac:dyDescent="0.4">
      <c r="L7700" s="56">
        <f ca="1"/>
        <v>7699</v>
      </c>
      <c r="M7700" s="53">
        <f ca="1"/>
        <v>1921</v>
      </c>
      <c r="N7700" s="53">
        <f ca="1"/>
        <v>1</v>
      </c>
      <c r="O7700" s="53" t="str">
        <f ca="1"/>
        <v>1921-01</v>
      </c>
    </row>
    <row r="7701" spans="12:15" x14ac:dyDescent="0.4">
      <c r="L7701" s="56">
        <f ca="1"/>
        <v>7700</v>
      </c>
      <c r="M7701" s="53">
        <f ca="1"/>
        <v>1921</v>
      </c>
      <c r="N7701" s="53">
        <f ca="1"/>
        <v>1</v>
      </c>
      <c r="O7701" s="53" t="str">
        <f ca="1"/>
        <v>1921-01</v>
      </c>
    </row>
    <row r="7702" spans="12:15" x14ac:dyDescent="0.4">
      <c r="L7702" s="56">
        <f ca="1"/>
        <v>7701</v>
      </c>
      <c r="M7702" s="53">
        <f ca="1"/>
        <v>1921</v>
      </c>
      <c r="N7702" s="53">
        <f ca="1"/>
        <v>1</v>
      </c>
      <c r="O7702" s="53" t="str">
        <f ca="1"/>
        <v>1921-01</v>
      </c>
    </row>
    <row r="7703" spans="12:15" x14ac:dyDescent="0.4">
      <c r="L7703" s="56">
        <f ca="1"/>
        <v>7702</v>
      </c>
      <c r="M7703" s="53">
        <f ca="1"/>
        <v>1921</v>
      </c>
      <c r="N7703" s="53">
        <f ca="1"/>
        <v>1</v>
      </c>
      <c r="O7703" s="53" t="str">
        <f ca="1"/>
        <v>1921-01</v>
      </c>
    </row>
    <row r="7704" spans="12:15" x14ac:dyDescent="0.4">
      <c r="L7704" s="56">
        <f ca="1"/>
        <v>7703</v>
      </c>
      <c r="M7704" s="53">
        <f ca="1"/>
        <v>1921</v>
      </c>
      <c r="N7704" s="53">
        <f ca="1"/>
        <v>2</v>
      </c>
      <c r="O7704" s="53" t="str">
        <f ca="1"/>
        <v>1921-02</v>
      </c>
    </row>
    <row r="7705" spans="12:15" x14ac:dyDescent="0.4">
      <c r="L7705" s="56">
        <f ca="1"/>
        <v>7704</v>
      </c>
      <c r="M7705" s="53">
        <f ca="1"/>
        <v>1921</v>
      </c>
      <c r="N7705" s="53">
        <f ca="1"/>
        <v>2</v>
      </c>
      <c r="O7705" s="53" t="str">
        <f ca="1"/>
        <v>1921-02</v>
      </c>
    </row>
    <row r="7706" spans="12:15" x14ac:dyDescent="0.4">
      <c r="L7706" s="56">
        <f ca="1"/>
        <v>7705</v>
      </c>
      <c r="M7706" s="53">
        <f ca="1"/>
        <v>1921</v>
      </c>
      <c r="N7706" s="53">
        <f ca="1"/>
        <v>2</v>
      </c>
      <c r="O7706" s="53" t="str">
        <f ca="1"/>
        <v>1921-02</v>
      </c>
    </row>
    <row r="7707" spans="12:15" x14ac:dyDescent="0.4">
      <c r="L7707" s="56">
        <f ca="1"/>
        <v>7706</v>
      </c>
      <c r="M7707" s="53">
        <f ca="1"/>
        <v>1921</v>
      </c>
      <c r="N7707" s="53">
        <f ca="1"/>
        <v>2</v>
      </c>
      <c r="O7707" s="53" t="str">
        <f ca="1"/>
        <v>1921-02</v>
      </c>
    </row>
    <row r="7708" spans="12:15" x14ac:dyDescent="0.4">
      <c r="L7708" s="56">
        <f ca="1"/>
        <v>7707</v>
      </c>
      <c r="M7708" s="53">
        <f ca="1"/>
        <v>1921</v>
      </c>
      <c r="N7708" s="53">
        <f ca="1"/>
        <v>2</v>
      </c>
      <c r="O7708" s="53" t="str">
        <f ca="1"/>
        <v>1921-02</v>
      </c>
    </row>
    <row r="7709" spans="12:15" x14ac:dyDescent="0.4">
      <c r="L7709" s="56">
        <f ca="1"/>
        <v>7708</v>
      </c>
      <c r="M7709" s="53">
        <f ca="1"/>
        <v>1921</v>
      </c>
      <c r="N7709" s="53">
        <f ca="1"/>
        <v>2</v>
      </c>
      <c r="O7709" s="53" t="str">
        <f ca="1"/>
        <v>1921-02</v>
      </c>
    </row>
    <row r="7710" spans="12:15" x14ac:dyDescent="0.4">
      <c r="L7710" s="56">
        <f ca="1"/>
        <v>7709</v>
      </c>
      <c r="M7710" s="53">
        <f ca="1"/>
        <v>1921</v>
      </c>
      <c r="N7710" s="53">
        <f ca="1"/>
        <v>2</v>
      </c>
      <c r="O7710" s="53" t="str">
        <f ca="1"/>
        <v>1921-02</v>
      </c>
    </row>
    <row r="7711" spans="12:15" x14ac:dyDescent="0.4">
      <c r="L7711" s="56">
        <f ca="1"/>
        <v>7710</v>
      </c>
      <c r="M7711" s="53">
        <f ca="1"/>
        <v>1921</v>
      </c>
      <c r="N7711" s="53">
        <f ca="1"/>
        <v>2</v>
      </c>
      <c r="O7711" s="53" t="str">
        <f ca="1"/>
        <v>1921-02</v>
      </c>
    </row>
    <row r="7712" spans="12:15" x14ac:dyDescent="0.4">
      <c r="L7712" s="56">
        <f ca="1"/>
        <v>7711</v>
      </c>
      <c r="M7712" s="53">
        <f ca="1"/>
        <v>1921</v>
      </c>
      <c r="N7712" s="53">
        <f ca="1"/>
        <v>2</v>
      </c>
      <c r="O7712" s="53" t="str">
        <f ca="1"/>
        <v>1921-02</v>
      </c>
    </row>
    <row r="7713" spans="12:15" x14ac:dyDescent="0.4">
      <c r="L7713" s="56">
        <f ca="1"/>
        <v>7712</v>
      </c>
      <c r="M7713" s="53">
        <f ca="1"/>
        <v>1921</v>
      </c>
      <c r="N7713" s="53">
        <f ca="1"/>
        <v>2</v>
      </c>
      <c r="O7713" s="53" t="str">
        <f ca="1"/>
        <v>1921-02</v>
      </c>
    </row>
    <row r="7714" spans="12:15" x14ac:dyDescent="0.4">
      <c r="L7714" s="56">
        <f ca="1"/>
        <v>7713</v>
      </c>
      <c r="M7714" s="53">
        <f ca="1"/>
        <v>1921</v>
      </c>
      <c r="N7714" s="53">
        <f ca="1"/>
        <v>2</v>
      </c>
      <c r="O7714" s="53" t="str">
        <f ca="1"/>
        <v>1921-02</v>
      </c>
    </row>
    <row r="7715" spans="12:15" x14ac:dyDescent="0.4">
      <c r="L7715" s="56">
        <f ca="1"/>
        <v>7714</v>
      </c>
      <c r="M7715" s="53">
        <f ca="1"/>
        <v>1921</v>
      </c>
      <c r="N7715" s="53">
        <f ca="1"/>
        <v>2</v>
      </c>
      <c r="O7715" s="53" t="str">
        <f ca="1"/>
        <v>1921-02</v>
      </c>
    </row>
    <row r="7716" spans="12:15" x14ac:dyDescent="0.4">
      <c r="L7716" s="56">
        <f ca="1"/>
        <v>7715</v>
      </c>
      <c r="M7716" s="53">
        <f ca="1"/>
        <v>1921</v>
      </c>
      <c r="N7716" s="53">
        <f ca="1"/>
        <v>2</v>
      </c>
      <c r="O7716" s="53" t="str">
        <f ca="1"/>
        <v>1921-02</v>
      </c>
    </row>
    <row r="7717" spans="12:15" x14ac:dyDescent="0.4">
      <c r="L7717" s="56">
        <f ca="1"/>
        <v>7716</v>
      </c>
      <c r="M7717" s="53">
        <f ca="1"/>
        <v>1921</v>
      </c>
      <c r="N7717" s="53">
        <f ca="1"/>
        <v>2</v>
      </c>
      <c r="O7717" s="53" t="str">
        <f ca="1"/>
        <v>1921-02</v>
      </c>
    </row>
    <row r="7718" spans="12:15" x14ac:dyDescent="0.4">
      <c r="L7718" s="56">
        <f ca="1"/>
        <v>7717</v>
      </c>
      <c r="M7718" s="53">
        <f ca="1"/>
        <v>1921</v>
      </c>
      <c r="N7718" s="53">
        <f ca="1"/>
        <v>2</v>
      </c>
      <c r="O7718" s="53" t="str">
        <f ca="1"/>
        <v>1921-02</v>
      </c>
    </row>
    <row r="7719" spans="12:15" x14ac:dyDescent="0.4">
      <c r="L7719" s="56">
        <f ca="1"/>
        <v>7718</v>
      </c>
      <c r="M7719" s="53">
        <f ca="1"/>
        <v>1921</v>
      </c>
      <c r="N7719" s="53">
        <f ca="1"/>
        <v>2</v>
      </c>
      <c r="O7719" s="53" t="str">
        <f ca="1"/>
        <v>1921-02</v>
      </c>
    </row>
    <row r="7720" spans="12:15" x14ac:dyDescent="0.4">
      <c r="L7720" s="56">
        <f ca="1"/>
        <v>7719</v>
      </c>
      <c r="M7720" s="53">
        <f ca="1"/>
        <v>1921</v>
      </c>
      <c r="N7720" s="53">
        <f ca="1"/>
        <v>2</v>
      </c>
      <c r="O7720" s="53" t="str">
        <f ca="1"/>
        <v>1921-02</v>
      </c>
    </row>
    <row r="7721" spans="12:15" x14ac:dyDescent="0.4">
      <c r="L7721" s="56">
        <f ca="1"/>
        <v>7720</v>
      </c>
      <c r="M7721" s="53">
        <f ca="1"/>
        <v>1921</v>
      </c>
      <c r="N7721" s="53">
        <f ca="1"/>
        <v>2</v>
      </c>
      <c r="O7721" s="53" t="str">
        <f ca="1"/>
        <v>1921-02</v>
      </c>
    </row>
    <row r="7722" spans="12:15" x14ac:dyDescent="0.4">
      <c r="L7722" s="56">
        <f ca="1"/>
        <v>7721</v>
      </c>
      <c r="M7722" s="53">
        <f ca="1"/>
        <v>1921</v>
      </c>
      <c r="N7722" s="53">
        <f ca="1"/>
        <v>2</v>
      </c>
      <c r="O7722" s="53" t="str">
        <f ca="1"/>
        <v>1921-02</v>
      </c>
    </row>
    <row r="7723" spans="12:15" x14ac:dyDescent="0.4">
      <c r="L7723" s="56">
        <f ca="1"/>
        <v>7722</v>
      </c>
      <c r="M7723" s="53">
        <f ca="1"/>
        <v>1921</v>
      </c>
      <c r="N7723" s="53">
        <f ca="1"/>
        <v>2</v>
      </c>
      <c r="O7723" s="53" t="str">
        <f ca="1"/>
        <v>1921-02</v>
      </c>
    </row>
    <row r="7724" spans="12:15" x14ac:dyDescent="0.4">
      <c r="L7724" s="56">
        <f ca="1"/>
        <v>7723</v>
      </c>
      <c r="M7724" s="53">
        <f ca="1"/>
        <v>1921</v>
      </c>
      <c r="N7724" s="53">
        <f ca="1"/>
        <v>2</v>
      </c>
      <c r="O7724" s="53" t="str">
        <f ca="1"/>
        <v>1921-02</v>
      </c>
    </row>
    <row r="7725" spans="12:15" x14ac:dyDescent="0.4">
      <c r="L7725" s="56">
        <f ca="1"/>
        <v>7724</v>
      </c>
      <c r="M7725" s="53">
        <f ca="1"/>
        <v>1921</v>
      </c>
      <c r="N7725" s="53">
        <f ca="1"/>
        <v>2</v>
      </c>
      <c r="O7725" s="53" t="str">
        <f ca="1"/>
        <v>1921-02</v>
      </c>
    </row>
    <row r="7726" spans="12:15" x14ac:dyDescent="0.4">
      <c r="L7726" s="56">
        <f ca="1"/>
        <v>7725</v>
      </c>
      <c r="M7726" s="53">
        <f ca="1"/>
        <v>1921</v>
      </c>
      <c r="N7726" s="53">
        <f ca="1"/>
        <v>2</v>
      </c>
      <c r="O7726" s="53" t="str">
        <f ca="1"/>
        <v>1921-02</v>
      </c>
    </row>
    <row r="7727" spans="12:15" x14ac:dyDescent="0.4">
      <c r="L7727" s="56">
        <f ca="1"/>
        <v>7726</v>
      </c>
      <c r="M7727" s="53">
        <f ca="1"/>
        <v>1921</v>
      </c>
      <c r="N7727" s="53">
        <f ca="1"/>
        <v>2</v>
      </c>
      <c r="O7727" s="53" t="str">
        <f ca="1"/>
        <v>1921-02</v>
      </c>
    </row>
    <row r="7728" spans="12:15" x14ac:dyDescent="0.4">
      <c r="L7728" s="56">
        <f ca="1"/>
        <v>7727</v>
      </c>
      <c r="M7728" s="53">
        <f ca="1"/>
        <v>1921</v>
      </c>
      <c r="N7728" s="53">
        <f ca="1"/>
        <v>2</v>
      </c>
      <c r="O7728" s="53" t="str">
        <f ca="1"/>
        <v>1921-02</v>
      </c>
    </row>
    <row r="7729" spans="12:15" x14ac:dyDescent="0.4">
      <c r="L7729" s="56">
        <f ca="1"/>
        <v>7728</v>
      </c>
      <c r="M7729" s="53">
        <f ca="1"/>
        <v>1921</v>
      </c>
      <c r="N7729" s="53">
        <f ca="1"/>
        <v>2</v>
      </c>
      <c r="O7729" s="53" t="str">
        <f ca="1"/>
        <v>1921-02</v>
      </c>
    </row>
    <row r="7730" spans="12:15" x14ac:dyDescent="0.4">
      <c r="L7730" s="56">
        <f ca="1"/>
        <v>7729</v>
      </c>
      <c r="M7730" s="53">
        <f ca="1"/>
        <v>1921</v>
      </c>
      <c r="N7730" s="53">
        <f ca="1"/>
        <v>2</v>
      </c>
      <c r="O7730" s="53" t="str">
        <f ca="1"/>
        <v>1921-02</v>
      </c>
    </row>
    <row r="7731" spans="12:15" x14ac:dyDescent="0.4">
      <c r="L7731" s="56">
        <f ca="1"/>
        <v>7730</v>
      </c>
      <c r="M7731" s="53">
        <f ca="1"/>
        <v>1921</v>
      </c>
      <c r="N7731" s="53">
        <f ca="1"/>
        <v>2</v>
      </c>
      <c r="O7731" s="53" t="str">
        <f ca="1"/>
        <v>1921-02</v>
      </c>
    </row>
    <row r="7732" spans="12:15" x14ac:dyDescent="0.4">
      <c r="L7732" s="56">
        <f ca="1"/>
        <v>7731</v>
      </c>
      <c r="M7732" s="53">
        <f ca="1"/>
        <v>1921</v>
      </c>
      <c r="N7732" s="53">
        <f ca="1"/>
        <v>3</v>
      </c>
      <c r="O7732" s="53" t="str">
        <f ca="1"/>
        <v>1921-03</v>
      </c>
    </row>
    <row r="7733" spans="12:15" x14ac:dyDescent="0.4">
      <c r="L7733" s="56">
        <f ca="1"/>
        <v>7732</v>
      </c>
      <c r="M7733" s="53">
        <f ca="1"/>
        <v>1921</v>
      </c>
      <c r="N7733" s="53">
        <f ca="1"/>
        <v>3</v>
      </c>
      <c r="O7733" s="53" t="str">
        <f ca="1"/>
        <v>1921-03</v>
      </c>
    </row>
    <row r="7734" spans="12:15" x14ac:dyDescent="0.4">
      <c r="L7734" s="56">
        <f ca="1"/>
        <v>7733</v>
      </c>
      <c r="M7734" s="53">
        <f ca="1"/>
        <v>1921</v>
      </c>
      <c r="N7734" s="53">
        <f ca="1"/>
        <v>3</v>
      </c>
      <c r="O7734" s="53" t="str">
        <f ca="1"/>
        <v>1921-03</v>
      </c>
    </row>
    <row r="7735" spans="12:15" x14ac:dyDescent="0.4">
      <c r="L7735" s="56">
        <f ca="1"/>
        <v>7734</v>
      </c>
      <c r="M7735" s="53">
        <f ca="1"/>
        <v>1921</v>
      </c>
      <c r="N7735" s="53">
        <f ca="1"/>
        <v>3</v>
      </c>
      <c r="O7735" s="53" t="str">
        <f ca="1"/>
        <v>1921-03</v>
      </c>
    </row>
    <row r="7736" spans="12:15" x14ac:dyDescent="0.4">
      <c r="L7736" s="56">
        <f ca="1"/>
        <v>7735</v>
      </c>
      <c r="M7736" s="53">
        <f ca="1"/>
        <v>1921</v>
      </c>
      <c r="N7736" s="53">
        <f ca="1"/>
        <v>3</v>
      </c>
      <c r="O7736" s="53" t="str">
        <f ca="1"/>
        <v>1921-03</v>
      </c>
    </row>
    <row r="7737" spans="12:15" x14ac:dyDescent="0.4">
      <c r="L7737" s="56">
        <f ca="1"/>
        <v>7736</v>
      </c>
      <c r="M7737" s="53">
        <f ca="1"/>
        <v>1921</v>
      </c>
      <c r="N7737" s="53">
        <f ca="1"/>
        <v>3</v>
      </c>
      <c r="O7737" s="53" t="str">
        <f ca="1"/>
        <v>1921-03</v>
      </c>
    </row>
    <row r="7738" spans="12:15" x14ac:dyDescent="0.4">
      <c r="L7738" s="56">
        <f ca="1"/>
        <v>7737</v>
      </c>
      <c r="M7738" s="53">
        <f ca="1"/>
        <v>1921</v>
      </c>
      <c r="N7738" s="53">
        <f ca="1"/>
        <v>3</v>
      </c>
      <c r="O7738" s="53" t="str">
        <f ca="1"/>
        <v>1921-03</v>
      </c>
    </row>
    <row r="7739" spans="12:15" x14ac:dyDescent="0.4">
      <c r="L7739" s="56">
        <f ca="1"/>
        <v>7738</v>
      </c>
      <c r="M7739" s="53">
        <f ca="1"/>
        <v>1921</v>
      </c>
      <c r="N7739" s="53">
        <f ca="1"/>
        <v>3</v>
      </c>
      <c r="O7739" s="53" t="str">
        <f ca="1"/>
        <v>1921-03</v>
      </c>
    </row>
    <row r="7740" spans="12:15" x14ac:dyDescent="0.4">
      <c r="L7740" s="56">
        <f ca="1"/>
        <v>7739</v>
      </c>
      <c r="M7740" s="53">
        <f ca="1"/>
        <v>1921</v>
      </c>
      <c r="N7740" s="53">
        <f ca="1"/>
        <v>3</v>
      </c>
      <c r="O7740" s="53" t="str">
        <f ca="1"/>
        <v>1921-03</v>
      </c>
    </row>
    <row r="7741" spans="12:15" x14ac:dyDescent="0.4">
      <c r="L7741" s="56">
        <f ca="1"/>
        <v>7740</v>
      </c>
      <c r="M7741" s="53">
        <f ca="1"/>
        <v>1921</v>
      </c>
      <c r="N7741" s="53">
        <f ca="1"/>
        <v>3</v>
      </c>
      <c r="O7741" s="53" t="str">
        <f ca="1"/>
        <v>1921-03</v>
      </c>
    </row>
    <row r="7742" spans="12:15" x14ac:dyDescent="0.4">
      <c r="L7742" s="56">
        <f ca="1"/>
        <v>7741</v>
      </c>
      <c r="M7742" s="53">
        <f ca="1"/>
        <v>1921</v>
      </c>
      <c r="N7742" s="53">
        <f ca="1"/>
        <v>3</v>
      </c>
      <c r="O7742" s="53" t="str">
        <f ca="1"/>
        <v>1921-03</v>
      </c>
    </row>
    <row r="7743" spans="12:15" x14ac:dyDescent="0.4">
      <c r="L7743" s="56">
        <f ca="1"/>
        <v>7742</v>
      </c>
      <c r="M7743" s="53">
        <f ca="1"/>
        <v>1921</v>
      </c>
      <c r="N7743" s="53">
        <f ca="1"/>
        <v>3</v>
      </c>
      <c r="O7743" s="53" t="str">
        <f ca="1"/>
        <v>1921-03</v>
      </c>
    </row>
    <row r="7744" spans="12:15" x14ac:dyDescent="0.4">
      <c r="L7744" s="56">
        <f ca="1"/>
        <v>7743</v>
      </c>
      <c r="M7744" s="53">
        <f ca="1"/>
        <v>1921</v>
      </c>
      <c r="N7744" s="53">
        <f ca="1"/>
        <v>3</v>
      </c>
      <c r="O7744" s="53" t="str">
        <f ca="1"/>
        <v>1921-03</v>
      </c>
    </row>
    <row r="7745" spans="12:15" x14ac:dyDescent="0.4">
      <c r="L7745" s="56">
        <f ca="1"/>
        <v>7744</v>
      </c>
      <c r="M7745" s="53">
        <f ca="1"/>
        <v>1921</v>
      </c>
      <c r="N7745" s="53">
        <f ca="1"/>
        <v>3</v>
      </c>
      <c r="O7745" s="53" t="str">
        <f ca="1"/>
        <v>1921-03</v>
      </c>
    </row>
    <row r="7746" spans="12:15" x14ac:dyDescent="0.4">
      <c r="L7746" s="56">
        <f ca="1"/>
        <v>7745</v>
      </c>
      <c r="M7746" s="53">
        <f ca="1"/>
        <v>1921</v>
      </c>
      <c r="N7746" s="53">
        <f ca="1"/>
        <v>3</v>
      </c>
      <c r="O7746" s="53" t="str">
        <f ca="1"/>
        <v>1921-03</v>
      </c>
    </row>
    <row r="7747" spans="12:15" x14ac:dyDescent="0.4">
      <c r="L7747" s="56">
        <f ca="1"/>
        <v>7746</v>
      </c>
      <c r="M7747" s="53">
        <f ca="1"/>
        <v>1921</v>
      </c>
      <c r="N7747" s="53">
        <f ca="1"/>
        <v>3</v>
      </c>
      <c r="O7747" s="53" t="str">
        <f ca="1"/>
        <v>1921-03</v>
      </c>
    </row>
    <row r="7748" spans="12:15" x14ac:dyDescent="0.4">
      <c r="L7748" s="56">
        <f ca="1"/>
        <v>7747</v>
      </c>
      <c r="M7748" s="53">
        <f ca="1"/>
        <v>1921</v>
      </c>
      <c r="N7748" s="53">
        <f ca="1"/>
        <v>3</v>
      </c>
      <c r="O7748" s="53" t="str">
        <f ca="1"/>
        <v>1921-03</v>
      </c>
    </row>
    <row r="7749" spans="12:15" x14ac:dyDescent="0.4">
      <c r="L7749" s="56">
        <f ca="1"/>
        <v>7748</v>
      </c>
      <c r="M7749" s="53">
        <f ca="1"/>
        <v>1921</v>
      </c>
      <c r="N7749" s="53">
        <f ca="1"/>
        <v>3</v>
      </c>
      <c r="O7749" s="53" t="str">
        <f ca="1"/>
        <v>1921-03</v>
      </c>
    </row>
    <row r="7750" spans="12:15" x14ac:dyDescent="0.4">
      <c r="L7750" s="56">
        <f ca="1"/>
        <v>7749</v>
      </c>
      <c r="M7750" s="53">
        <f ca="1"/>
        <v>1921</v>
      </c>
      <c r="N7750" s="53">
        <f ca="1"/>
        <v>3</v>
      </c>
      <c r="O7750" s="53" t="str">
        <f ca="1"/>
        <v>1921-03</v>
      </c>
    </row>
    <row r="7751" spans="12:15" x14ac:dyDescent="0.4">
      <c r="L7751" s="56">
        <f ca="1"/>
        <v>7750</v>
      </c>
      <c r="M7751" s="53">
        <f ca="1"/>
        <v>1921</v>
      </c>
      <c r="N7751" s="53">
        <f ca="1"/>
        <v>3</v>
      </c>
      <c r="O7751" s="53" t="str">
        <f ca="1"/>
        <v>1921-03</v>
      </c>
    </row>
    <row r="7752" spans="12:15" x14ac:dyDescent="0.4">
      <c r="L7752" s="56">
        <f ca="1"/>
        <v>7751</v>
      </c>
      <c r="M7752" s="53">
        <f ca="1"/>
        <v>1921</v>
      </c>
      <c r="N7752" s="53">
        <f ca="1"/>
        <v>3</v>
      </c>
      <c r="O7752" s="53" t="str">
        <f ca="1"/>
        <v>1921-03</v>
      </c>
    </row>
    <row r="7753" spans="12:15" x14ac:dyDescent="0.4">
      <c r="L7753" s="56">
        <f ca="1"/>
        <v>7752</v>
      </c>
      <c r="M7753" s="53">
        <f ca="1"/>
        <v>1921</v>
      </c>
      <c r="N7753" s="53">
        <f ca="1"/>
        <v>3</v>
      </c>
      <c r="O7753" s="53" t="str">
        <f ca="1"/>
        <v>1921-03</v>
      </c>
    </row>
    <row r="7754" spans="12:15" x14ac:dyDescent="0.4">
      <c r="L7754" s="56">
        <f ca="1"/>
        <v>7753</v>
      </c>
      <c r="M7754" s="53">
        <f ca="1"/>
        <v>1921</v>
      </c>
      <c r="N7754" s="53">
        <f ca="1"/>
        <v>3</v>
      </c>
      <c r="O7754" s="53" t="str">
        <f ca="1"/>
        <v>1921-03</v>
      </c>
    </row>
    <row r="7755" spans="12:15" x14ac:dyDescent="0.4">
      <c r="L7755" s="56">
        <f ca="1"/>
        <v>7754</v>
      </c>
      <c r="M7755" s="53">
        <f ca="1"/>
        <v>1921</v>
      </c>
      <c r="N7755" s="53">
        <f ca="1"/>
        <v>3</v>
      </c>
      <c r="O7755" s="53" t="str">
        <f ca="1"/>
        <v>1921-03</v>
      </c>
    </row>
    <row r="7756" spans="12:15" x14ac:dyDescent="0.4">
      <c r="L7756" s="56">
        <f ca="1"/>
        <v>7755</v>
      </c>
      <c r="M7756" s="53">
        <f ca="1"/>
        <v>1921</v>
      </c>
      <c r="N7756" s="53">
        <f ca="1"/>
        <v>3</v>
      </c>
      <c r="O7756" s="53" t="str">
        <f ca="1"/>
        <v>1921-03</v>
      </c>
    </row>
    <row r="7757" spans="12:15" x14ac:dyDescent="0.4">
      <c r="L7757" s="56">
        <f ca="1"/>
        <v>7756</v>
      </c>
      <c r="M7757" s="53">
        <f ca="1"/>
        <v>1921</v>
      </c>
      <c r="N7757" s="53">
        <f ca="1"/>
        <v>3</v>
      </c>
      <c r="O7757" s="53" t="str">
        <f ca="1"/>
        <v>1921-03</v>
      </c>
    </row>
    <row r="7758" spans="12:15" x14ac:dyDescent="0.4">
      <c r="L7758" s="56">
        <f ca="1"/>
        <v>7757</v>
      </c>
      <c r="M7758" s="53">
        <f ca="1"/>
        <v>1921</v>
      </c>
      <c r="N7758" s="53">
        <f ca="1"/>
        <v>3</v>
      </c>
      <c r="O7758" s="53" t="str">
        <f ca="1"/>
        <v>1921-03</v>
      </c>
    </row>
    <row r="7759" spans="12:15" x14ac:dyDescent="0.4">
      <c r="L7759" s="56">
        <f ca="1"/>
        <v>7758</v>
      </c>
      <c r="M7759" s="53">
        <f ca="1"/>
        <v>1921</v>
      </c>
      <c r="N7759" s="53">
        <f ca="1"/>
        <v>3</v>
      </c>
      <c r="O7759" s="53" t="str">
        <f ca="1"/>
        <v>1921-03</v>
      </c>
    </row>
    <row r="7760" spans="12:15" x14ac:dyDescent="0.4">
      <c r="L7760" s="56">
        <f ca="1"/>
        <v>7759</v>
      </c>
      <c r="M7760" s="53">
        <f ca="1"/>
        <v>1921</v>
      </c>
      <c r="N7760" s="53">
        <f ca="1"/>
        <v>3</v>
      </c>
      <c r="O7760" s="53" t="str">
        <f ca="1"/>
        <v>1921-03</v>
      </c>
    </row>
    <row r="7761" spans="12:15" x14ac:dyDescent="0.4">
      <c r="L7761" s="56">
        <f ca="1"/>
        <v>7760</v>
      </c>
      <c r="M7761" s="53">
        <f ca="1"/>
        <v>1921</v>
      </c>
      <c r="N7761" s="53">
        <f ca="1"/>
        <v>3</v>
      </c>
      <c r="O7761" s="53" t="str">
        <f ca="1"/>
        <v>1921-03</v>
      </c>
    </row>
    <row r="7762" spans="12:15" x14ac:dyDescent="0.4">
      <c r="L7762" s="56">
        <f ca="1"/>
        <v>7761</v>
      </c>
      <c r="M7762" s="53">
        <f ca="1"/>
        <v>1921</v>
      </c>
      <c r="N7762" s="53">
        <f ca="1"/>
        <v>3</v>
      </c>
      <c r="O7762" s="53" t="str">
        <f ca="1"/>
        <v>1921-03</v>
      </c>
    </row>
    <row r="7763" spans="12:15" x14ac:dyDescent="0.4">
      <c r="L7763" s="56">
        <f ca="1"/>
        <v>7762</v>
      </c>
      <c r="M7763" s="53">
        <f ca="1"/>
        <v>1921</v>
      </c>
      <c r="N7763" s="53">
        <f ca="1"/>
        <v>4</v>
      </c>
      <c r="O7763" s="53" t="str">
        <f ca="1"/>
        <v>1921-04</v>
      </c>
    </row>
    <row r="7764" spans="12:15" x14ac:dyDescent="0.4">
      <c r="L7764" s="56">
        <f ca="1"/>
        <v>7763</v>
      </c>
      <c r="M7764" s="53">
        <f ca="1"/>
        <v>1921</v>
      </c>
      <c r="N7764" s="53">
        <f ca="1"/>
        <v>4</v>
      </c>
      <c r="O7764" s="53" t="str">
        <f ca="1"/>
        <v>1921-04</v>
      </c>
    </row>
    <row r="7765" spans="12:15" x14ac:dyDescent="0.4">
      <c r="L7765" s="56">
        <f ca="1"/>
        <v>7764</v>
      </c>
      <c r="M7765" s="53">
        <f ca="1"/>
        <v>1921</v>
      </c>
      <c r="N7765" s="53">
        <f ca="1"/>
        <v>4</v>
      </c>
      <c r="O7765" s="53" t="str">
        <f ca="1"/>
        <v>1921-04</v>
      </c>
    </row>
    <row r="7766" spans="12:15" x14ac:dyDescent="0.4">
      <c r="L7766" s="56">
        <f ca="1"/>
        <v>7765</v>
      </c>
      <c r="M7766" s="53">
        <f ca="1"/>
        <v>1921</v>
      </c>
      <c r="N7766" s="53">
        <f ca="1"/>
        <v>4</v>
      </c>
      <c r="O7766" s="53" t="str">
        <f ca="1"/>
        <v>1921-04</v>
      </c>
    </row>
    <row r="7767" spans="12:15" x14ac:dyDescent="0.4">
      <c r="L7767" s="56">
        <f ca="1"/>
        <v>7766</v>
      </c>
      <c r="M7767" s="53">
        <f ca="1"/>
        <v>1921</v>
      </c>
      <c r="N7767" s="53">
        <f ca="1"/>
        <v>4</v>
      </c>
      <c r="O7767" s="53" t="str">
        <f ca="1"/>
        <v>1921-04</v>
      </c>
    </row>
    <row r="7768" spans="12:15" x14ac:dyDescent="0.4">
      <c r="L7768" s="56">
        <f ca="1"/>
        <v>7767</v>
      </c>
      <c r="M7768" s="53">
        <f ca="1"/>
        <v>1921</v>
      </c>
      <c r="N7768" s="53">
        <f ca="1"/>
        <v>4</v>
      </c>
      <c r="O7768" s="53" t="str">
        <f ca="1"/>
        <v>1921-04</v>
      </c>
    </row>
    <row r="7769" spans="12:15" x14ac:dyDescent="0.4">
      <c r="L7769" s="56">
        <f ca="1"/>
        <v>7768</v>
      </c>
      <c r="M7769" s="53">
        <f ca="1"/>
        <v>1921</v>
      </c>
      <c r="N7769" s="53">
        <f ca="1"/>
        <v>4</v>
      </c>
      <c r="O7769" s="53" t="str">
        <f ca="1"/>
        <v>1921-04</v>
      </c>
    </row>
    <row r="7770" spans="12:15" x14ac:dyDescent="0.4">
      <c r="L7770" s="56">
        <f ca="1"/>
        <v>7769</v>
      </c>
      <c r="M7770" s="53">
        <f ca="1"/>
        <v>1921</v>
      </c>
      <c r="N7770" s="53">
        <f ca="1"/>
        <v>4</v>
      </c>
      <c r="O7770" s="53" t="str">
        <f ca="1"/>
        <v>1921-04</v>
      </c>
    </row>
    <row r="7771" spans="12:15" x14ac:dyDescent="0.4">
      <c r="L7771" s="56">
        <f ca="1"/>
        <v>7770</v>
      </c>
      <c r="M7771" s="53">
        <f ca="1"/>
        <v>1921</v>
      </c>
      <c r="N7771" s="53">
        <f ca="1"/>
        <v>4</v>
      </c>
      <c r="O7771" s="53" t="str">
        <f ca="1"/>
        <v>1921-04</v>
      </c>
    </row>
    <row r="7772" spans="12:15" x14ac:dyDescent="0.4">
      <c r="L7772" s="56">
        <f ca="1"/>
        <v>7771</v>
      </c>
      <c r="M7772" s="53">
        <f ca="1"/>
        <v>1921</v>
      </c>
      <c r="N7772" s="53">
        <f ca="1"/>
        <v>4</v>
      </c>
      <c r="O7772" s="53" t="str">
        <f ca="1"/>
        <v>1921-04</v>
      </c>
    </row>
    <row r="7773" spans="12:15" x14ac:dyDescent="0.4">
      <c r="L7773" s="56">
        <f ca="1"/>
        <v>7772</v>
      </c>
      <c r="M7773" s="53">
        <f ca="1"/>
        <v>1921</v>
      </c>
      <c r="N7773" s="53">
        <f ca="1"/>
        <v>4</v>
      </c>
      <c r="O7773" s="53" t="str">
        <f ca="1"/>
        <v>1921-04</v>
      </c>
    </row>
    <row r="7774" spans="12:15" x14ac:dyDescent="0.4">
      <c r="L7774" s="56">
        <f ca="1"/>
        <v>7773</v>
      </c>
      <c r="M7774" s="53">
        <f ca="1"/>
        <v>1921</v>
      </c>
      <c r="N7774" s="53">
        <f ca="1"/>
        <v>4</v>
      </c>
      <c r="O7774" s="53" t="str">
        <f ca="1"/>
        <v>1921-04</v>
      </c>
    </row>
    <row r="7775" spans="12:15" x14ac:dyDescent="0.4">
      <c r="L7775" s="56">
        <f ca="1"/>
        <v>7774</v>
      </c>
      <c r="M7775" s="53">
        <f ca="1"/>
        <v>1921</v>
      </c>
      <c r="N7775" s="53">
        <f ca="1"/>
        <v>4</v>
      </c>
      <c r="O7775" s="53" t="str">
        <f ca="1"/>
        <v>1921-04</v>
      </c>
    </row>
    <row r="7776" spans="12:15" x14ac:dyDescent="0.4">
      <c r="L7776" s="56">
        <f ca="1"/>
        <v>7775</v>
      </c>
      <c r="M7776" s="53">
        <f ca="1"/>
        <v>1921</v>
      </c>
      <c r="N7776" s="53">
        <f ca="1"/>
        <v>4</v>
      </c>
      <c r="O7776" s="53" t="str">
        <f ca="1"/>
        <v>1921-04</v>
      </c>
    </row>
    <row r="7777" spans="12:15" x14ac:dyDescent="0.4">
      <c r="L7777" s="56">
        <f ca="1"/>
        <v>7776</v>
      </c>
      <c r="M7777" s="53">
        <f ca="1"/>
        <v>1921</v>
      </c>
      <c r="N7777" s="53">
        <f ca="1"/>
        <v>4</v>
      </c>
      <c r="O7777" s="53" t="str">
        <f ca="1"/>
        <v>1921-04</v>
      </c>
    </row>
    <row r="7778" spans="12:15" x14ac:dyDescent="0.4">
      <c r="L7778" s="56">
        <f ca="1"/>
        <v>7777</v>
      </c>
      <c r="M7778" s="53">
        <f ca="1"/>
        <v>1921</v>
      </c>
      <c r="N7778" s="53">
        <f ca="1"/>
        <v>4</v>
      </c>
      <c r="O7778" s="53" t="str">
        <f ca="1"/>
        <v>1921-04</v>
      </c>
    </row>
    <row r="7779" spans="12:15" x14ac:dyDescent="0.4">
      <c r="L7779" s="56">
        <f ca="1"/>
        <v>7778</v>
      </c>
      <c r="M7779" s="53">
        <f ca="1"/>
        <v>1921</v>
      </c>
      <c r="N7779" s="53">
        <f ca="1"/>
        <v>4</v>
      </c>
      <c r="O7779" s="53" t="str">
        <f ca="1"/>
        <v>1921-04</v>
      </c>
    </row>
    <row r="7780" spans="12:15" x14ac:dyDescent="0.4">
      <c r="L7780" s="56">
        <f ca="1"/>
        <v>7779</v>
      </c>
      <c r="M7780" s="53">
        <f ca="1"/>
        <v>1921</v>
      </c>
      <c r="N7780" s="53">
        <f ca="1"/>
        <v>4</v>
      </c>
      <c r="O7780" s="53" t="str">
        <f ca="1"/>
        <v>1921-04</v>
      </c>
    </row>
    <row r="7781" spans="12:15" x14ac:dyDescent="0.4">
      <c r="L7781" s="56">
        <f ca="1"/>
        <v>7780</v>
      </c>
      <c r="M7781" s="53">
        <f ca="1"/>
        <v>1921</v>
      </c>
      <c r="N7781" s="53">
        <f ca="1"/>
        <v>4</v>
      </c>
      <c r="O7781" s="53" t="str">
        <f ca="1"/>
        <v>1921-04</v>
      </c>
    </row>
    <row r="7782" spans="12:15" x14ac:dyDescent="0.4">
      <c r="L7782" s="56">
        <f ca="1"/>
        <v>7781</v>
      </c>
      <c r="M7782" s="53">
        <f ca="1"/>
        <v>1921</v>
      </c>
      <c r="N7782" s="53">
        <f ca="1"/>
        <v>4</v>
      </c>
      <c r="O7782" s="53" t="str">
        <f ca="1"/>
        <v>1921-04</v>
      </c>
    </row>
    <row r="7783" spans="12:15" x14ac:dyDescent="0.4">
      <c r="L7783" s="56">
        <f ca="1"/>
        <v>7782</v>
      </c>
      <c r="M7783" s="53">
        <f ca="1"/>
        <v>1921</v>
      </c>
      <c r="N7783" s="53">
        <f ca="1"/>
        <v>4</v>
      </c>
      <c r="O7783" s="53" t="str">
        <f ca="1"/>
        <v>1921-04</v>
      </c>
    </row>
    <row r="7784" spans="12:15" x14ac:dyDescent="0.4">
      <c r="L7784" s="56">
        <f ca="1"/>
        <v>7783</v>
      </c>
      <c r="M7784" s="53">
        <f ca="1"/>
        <v>1921</v>
      </c>
      <c r="N7784" s="53">
        <f ca="1"/>
        <v>4</v>
      </c>
      <c r="O7784" s="53" t="str">
        <f ca="1"/>
        <v>1921-04</v>
      </c>
    </row>
    <row r="7785" spans="12:15" x14ac:dyDescent="0.4">
      <c r="L7785" s="56">
        <f ca="1"/>
        <v>7784</v>
      </c>
      <c r="M7785" s="53">
        <f ca="1"/>
        <v>1921</v>
      </c>
      <c r="N7785" s="53">
        <f ca="1"/>
        <v>4</v>
      </c>
      <c r="O7785" s="53" t="str">
        <f ca="1"/>
        <v>1921-04</v>
      </c>
    </row>
    <row r="7786" spans="12:15" x14ac:dyDescent="0.4">
      <c r="L7786" s="56">
        <f ca="1"/>
        <v>7785</v>
      </c>
      <c r="M7786" s="53">
        <f ca="1"/>
        <v>1921</v>
      </c>
      <c r="N7786" s="53">
        <f ca="1"/>
        <v>4</v>
      </c>
      <c r="O7786" s="53" t="str">
        <f ca="1"/>
        <v>1921-04</v>
      </c>
    </row>
    <row r="7787" spans="12:15" x14ac:dyDescent="0.4">
      <c r="L7787" s="56">
        <f ca="1"/>
        <v>7786</v>
      </c>
      <c r="M7787" s="53">
        <f ca="1"/>
        <v>1921</v>
      </c>
      <c r="N7787" s="53">
        <f ca="1"/>
        <v>4</v>
      </c>
      <c r="O7787" s="53" t="str">
        <f ca="1"/>
        <v>1921-04</v>
      </c>
    </row>
    <row r="7788" spans="12:15" x14ac:dyDescent="0.4">
      <c r="L7788" s="56">
        <f ca="1"/>
        <v>7787</v>
      </c>
      <c r="M7788" s="53">
        <f ca="1"/>
        <v>1921</v>
      </c>
      <c r="N7788" s="53">
        <f ca="1"/>
        <v>4</v>
      </c>
      <c r="O7788" s="53" t="str">
        <f ca="1"/>
        <v>1921-04</v>
      </c>
    </row>
    <row r="7789" spans="12:15" x14ac:dyDescent="0.4">
      <c r="L7789" s="56">
        <f ca="1"/>
        <v>7788</v>
      </c>
      <c r="M7789" s="53">
        <f ca="1"/>
        <v>1921</v>
      </c>
      <c r="N7789" s="53">
        <f ca="1"/>
        <v>4</v>
      </c>
      <c r="O7789" s="53" t="str">
        <f ca="1"/>
        <v>1921-04</v>
      </c>
    </row>
    <row r="7790" spans="12:15" x14ac:dyDescent="0.4">
      <c r="L7790" s="56">
        <f ca="1"/>
        <v>7789</v>
      </c>
      <c r="M7790" s="53">
        <f ca="1"/>
        <v>1921</v>
      </c>
      <c r="N7790" s="53">
        <f ca="1"/>
        <v>4</v>
      </c>
      <c r="O7790" s="53" t="str">
        <f ca="1"/>
        <v>1921-04</v>
      </c>
    </row>
    <row r="7791" spans="12:15" x14ac:dyDescent="0.4">
      <c r="L7791" s="56">
        <f ca="1"/>
        <v>7790</v>
      </c>
      <c r="M7791" s="53">
        <f ca="1"/>
        <v>1921</v>
      </c>
      <c r="N7791" s="53">
        <f ca="1"/>
        <v>4</v>
      </c>
      <c r="O7791" s="53" t="str">
        <f ca="1"/>
        <v>1921-04</v>
      </c>
    </row>
    <row r="7792" spans="12:15" x14ac:dyDescent="0.4">
      <c r="L7792" s="56">
        <f ca="1"/>
        <v>7791</v>
      </c>
      <c r="M7792" s="53">
        <f ca="1"/>
        <v>1921</v>
      </c>
      <c r="N7792" s="53">
        <f ca="1"/>
        <v>4</v>
      </c>
      <c r="O7792" s="53" t="str">
        <f ca="1"/>
        <v>1921-04</v>
      </c>
    </row>
    <row r="7793" spans="12:15" x14ac:dyDescent="0.4">
      <c r="L7793" s="56">
        <f ca="1"/>
        <v>7792</v>
      </c>
      <c r="M7793" s="53">
        <f ca="1"/>
        <v>1921</v>
      </c>
      <c r="N7793" s="53">
        <f ca="1"/>
        <v>5</v>
      </c>
      <c r="O7793" s="53" t="str">
        <f ca="1"/>
        <v>1921-05</v>
      </c>
    </row>
    <row r="7794" spans="12:15" x14ac:dyDescent="0.4">
      <c r="L7794" s="56">
        <f ca="1"/>
        <v>7793</v>
      </c>
      <c r="M7794" s="53">
        <f ca="1"/>
        <v>1921</v>
      </c>
      <c r="N7794" s="53">
        <f ca="1"/>
        <v>5</v>
      </c>
      <c r="O7794" s="53" t="str">
        <f ca="1"/>
        <v>1921-05</v>
      </c>
    </row>
    <row r="7795" spans="12:15" x14ac:dyDescent="0.4">
      <c r="L7795" s="56">
        <f ca="1"/>
        <v>7794</v>
      </c>
      <c r="M7795" s="53">
        <f ca="1"/>
        <v>1921</v>
      </c>
      <c r="N7795" s="53">
        <f ca="1"/>
        <v>5</v>
      </c>
      <c r="O7795" s="53" t="str">
        <f ca="1"/>
        <v>1921-05</v>
      </c>
    </row>
    <row r="7796" spans="12:15" x14ac:dyDescent="0.4">
      <c r="L7796" s="56">
        <f ca="1"/>
        <v>7795</v>
      </c>
      <c r="M7796" s="53">
        <f ca="1"/>
        <v>1921</v>
      </c>
      <c r="N7796" s="53">
        <f ca="1"/>
        <v>5</v>
      </c>
      <c r="O7796" s="53" t="str">
        <f ca="1"/>
        <v>1921-05</v>
      </c>
    </row>
    <row r="7797" spans="12:15" x14ac:dyDescent="0.4">
      <c r="L7797" s="56">
        <f ca="1"/>
        <v>7796</v>
      </c>
      <c r="M7797" s="53">
        <f ca="1"/>
        <v>1921</v>
      </c>
      <c r="N7797" s="53">
        <f ca="1"/>
        <v>5</v>
      </c>
      <c r="O7797" s="53" t="str">
        <f ca="1"/>
        <v>1921-05</v>
      </c>
    </row>
    <row r="7798" spans="12:15" x14ac:dyDescent="0.4">
      <c r="L7798" s="56">
        <f ca="1"/>
        <v>7797</v>
      </c>
      <c r="M7798" s="53">
        <f ca="1"/>
        <v>1921</v>
      </c>
      <c r="N7798" s="53">
        <f ca="1"/>
        <v>5</v>
      </c>
      <c r="O7798" s="53" t="str">
        <f ca="1"/>
        <v>1921-05</v>
      </c>
    </row>
    <row r="7799" spans="12:15" x14ac:dyDescent="0.4">
      <c r="L7799" s="56">
        <f ca="1"/>
        <v>7798</v>
      </c>
      <c r="M7799" s="53">
        <f ca="1"/>
        <v>1921</v>
      </c>
      <c r="N7799" s="53">
        <f ca="1"/>
        <v>5</v>
      </c>
      <c r="O7799" s="53" t="str">
        <f ca="1"/>
        <v>1921-05</v>
      </c>
    </row>
    <row r="7800" spans="12:15" x14ac:dyDescent="0.4">
      <c r="L7800" s="56">
        <f ca="1"/>
        <v>7799</v>
      </c>
      <c r="M7800" s="53">
        <f ca="1"/>
        <v>1921</v>
      </c>
      <c r="N7800" s="53">
        <f ca="1"/>
        <v>5</v>
      </c>
      <c r="O7800" s="53" t="str">
        <f ca="1"/>
        <v>1921-05</v>
      </c>
    </row>
    <row r="7801" spans="12:15" x14ac:dyDescent="0.4">
      <c r="L7801" s="56">
        <f ca="1"/>
        <v>7800</v>
      </c>
      <c r="M7801" s="53">
        <f ca="1"/>
        <v>1921</v>
      </c>
      <c r="N7801" s="53">
        <f ca="1"/>
        <v>5</v>
      </c>
      <c r="O7801" s="53" t="str">
        <f ca="1"/>
        <v>1921-05</v>
      </c>
    </row>
    <row r="7802" spans="12:15" x14ac:dyDescent="0.4">
      <c r="L7802" s="56">
        <f ca="1"/>
        <v>7801</v>
      </c>
      <c r="M7802" s="53">
        <f ca="1"/>
        <v>1921</v>
      </c>
      <c r="N7802" s="53">
        <f ca="1"/>
        <v>5</v>
      </c>
      <c r="O7802" s="53" t="str">
        <f ca="1"/>
        <v>1921-05</v>
      </c>
    </row>
    <row r="7803" spans="12:15" x14ac:dyDescent="0.4">
      <c r="L7803" s="56">
        <f ca="1"/>
        <v>7802</v>
      </c>
      <c r="M7803" s="53">
        <f ca="1"/>
        <v>1921</v>
      </c>
      <c r="N7803" s="53">
        <f ca="1"/>
        <v>5</v>
      </c>
      <c r="O7803" s="53" t="str">
        <f ca="1"/>
        <v>1921-05</v>
      </c>
    </row>
    <row r="7804" spans="12:15" x14ac:dyDescent="0.4">
      <c r="L7804" s="56">
        <f ca="1"/>
        <v>7803</v>
      </c>
      <c r="M7804" s="53">
        <f ca="1"/>
        <v>1921</v>
      </c>
      <c r="N7804" s="53">
        <f ca="1"/>
        <v>5</v>
      </c>
      <c r="O7804" s="53" t="str">
        <f ca="1"/>
        <v>1921-05</v>
      </c>
    </row>
    <row r="7805" spans="12:15" x14ac:dyDescent="0.4">
      <c r="L7805" s="56">
        <f ca="1"/>
        <v>7804</v>
      </c>
      <c r="M7805" s="53">
        <f ca="1"/>
        <v>1921</v>
      </c>
      <c r="N7805" s="53">
        <f ca="1"/>
        <v>5</v>
      </c>
      <c r="O7805" s="53" t="str">
        <f ca="1"/>
        <v>1921-05</v>
      </c>
    </row>
    <row r="7806" spans="12:15" x14ac:dyDescent="0.4">
      <c r="L7806" s="56">
        <f ca="1"/>
        <v>7805</v>
      </c>
      <c r="M7806" s="53">
        <f ca="1"/>
        <v>1921</v>
      </c>
      <c r="N7806" s="53">
        <f ca="1"/>
        <v>5</v>
      </c>
      <c r="O7806" s="53" t="str">
        <f ca="1"/>
        <v>1921-05</v>
      </c>
    </row>
    <row r="7807" spans="12:15" x14ac:dyDescent="0.4">
      <c r="L7807" s="56">
        <f ca="1"/>
        <v>7806</v>
      </c>
      <c r="M7807" s="53">
        <f ca="1"/>
        <v>1921</v>
      </c>
      <c r="N7807" s="53">
        <f ca="1"/>
        <v>5</v>
      </c>
      <c r="O7807" s="53" t="str">
        <f ca="1"/>
        <v>1921-05</v>
      </c>
    </row>
    <row r="7808" spans="12:15" x14ac:dyDescent="0.4">
      <c r="L7808" s="56">
        <f ca="1"/>
        <v>7807</v>
      </c>
      <c r="M7808" s="53">
        <f ca="1"/>
        <v>1921</v>
      </c>
      <c r="N7808" s="53">
        <f ca="1"/>
        <v>5</v>
      </c>
      <c r="O7808" s="53" t="str">
        <f ca="1"/>
        <v>1921-05</v>
      </c>
    </row>
    <row r="7809" spans="12:15" x14ac:dyDescent="0.4">
      <c r="L7809" s="56">
        <f ca="1"/>
        <v>7808</v>
      </c>
      <c r="M7809" s="53">
        <f ca="1"/>
        <v>1921</v>
      </c>
      <c r="N7809" s="53">
        <f ca="1"/>
        <v>5</v>
      </c>
      <c r="O7809" s="53" t="str">
        <f ca="1"/>
        <v>1921-05</v>
      </c>
    </row>
    <row r="7810" spans="12:15" x14ac:dyDescent="0.4">
      <c r="L7810" s="56">
        <f ca="1"/>
        <v>7809</v>
      </c>
      <c r="M7810" s="53">
        <f ca="1"/>
        <v>1921</v>
      </c>
      <c r="N7810" s="53">
        <f ca="1"/>
        <v>5</v>
      </c>
      <c r="O7810" s="53" t="str">
        <f ca="1"/>
        <v>1921-05</v>
      </c>
    </row>
    <row r="7811" spans="12:15" x14ac:dyDescent="0.4">
      <c r="L7811" s="56">
        <f ca="1"/>
        <v>7810</v>
      </c>
      <c r="M7811" s="53">
        <f ca="1"/>
        <v>1921</v>
      </c>
      <c r="N7811" s="53">
        <f ca="1"/>
        <v>5</v>
      </c>
      <c r="O7811" s="53" t="str">
        <f ca="1"/>
        <v>1921-05</v>
      </c>
    </row>
    <row r="7812" spans="12:15" x14ac:dyDescent="0.4">
      <c r="L7812" s="56">
        <f ca="1"/>
        <v>7811</v>
      </c>
      <c r="M7812" s="53">
        <f ca="1"/>
        <v>1921</v>
      </c>
      <c r="N7812" s="53">
        <f ca="1"/>
        <v>5</v>
      </c>
      <c r="O7812" s="53" t="str">
        <f ca="1"/>
        <v>1921-05</v>
      </c>
    </row>
    <row r="7813" spans="12:15" x14ac:dyDescent="0.4">
      <c r="L7813" s="56">
        <f ca="1"/>
        <v>7812</v>
      </c>
      <c r="M7813" s="53">
        <f ca="1"/>
        <v>1921</v>
      </c>
      <c r="N7813" s="53">
        <f ca="1"/>
        <v>5</v>
      </c>
      <c r="O7813" s="53" t="str">
        <f ca="1"/>
        <v>1921-05</v>
      </c>
    </row>
    <row r="7814" spans="12:15" x14ac:dyDescent="0.4">
      <c r="L7814" s="56">
        <f ca="1"/>
        <v>7813</v>
      </c>
      <c r="M7814" s="53">
        <f ca="1"/>
        <v>1921</v>
      </c>
      <c r="N7814" s="53">
        <f ca="1"/>
        <v>5</v>
      </c>
      <c r="O7814" s="53" t="str">
        <f ca="1"/>
        <v>1921-05</v>
      </c>
    </row>
    <row r="7815" spans="12:15" x14ac:dyDescent="0.4">
      <c r="L7815" s="56">
        <f ca="1"/>
        <v>7814</v>
      </c>
      <c r="M7815" s="53">
        <f ca="1"/>
        <v>1921</v>
      </c>
      <c r="N7815" s="53">
        <f ca="1"/>
        <v>5</v>
      </c>
      <c r="O7815" s="53" t="str">
        <f ca="1"/>
        <v>1921-05</v>
      </c>
    </row>
    <row r="7816" spans="12:15" x14ac:dyDescent="0.4">
      <c r="L7816" s="56">
        <f ca="1"/>
        <v>7815</v>
      </c>
      <c r="M7816" s="53">
        <f ca="1"/>
        <v>1921</v>
      </c>
      <c r="N7816" s="53">
        <f ca="1"/>
        <v>5</v>
      </c>
      <c r="O7816" s="53" t="str">
        <f ca="1"/>
        <v>1921-05</v>
      </c>
    </row>
    <row r="7817" spans="12:15" x14ac:dyDescent="0.4">
      <c r="L7817" s="56">
        <f ca="1"/>
        <v>7816</v>
      </c>
      <c r="M7817" s="53">
        <f ca="1"/>
        <v>1921</v>
      </c>
      <c r="N7817" s="53">
        <f ca="1"/>
        <v>5</v>
      </c>
      <c r="O7817" s="53" t="str">
        <f ca="1"/>
        <v>1921-05</v>
      </c>
    </row>
    <row r="7818" spans="12:15" x14ac:dyDescent="0.4">
      <c r="L7818" s="56">
        <f ca="1"/>
        <v>7817</v>
      </c>
      <c r="M7818" s="53">
        <f ca="1"/>
        <v>1921</v>
      </c>
      <c r="N7818" s="53">
        <f ca="1"/>
        <v>5</v>
      </c>
      <c r="O7818" s="53" t="str">
        <f ca="1"/>
        <v>1921-05</v>
      </c>
    </row>
    <row r="7819" spans="12:15" x14ac:dyDescent="0.4">
      <c r="L7819" s="56">
        <f ca="1"/>
        <v>7818</v>
      </c>
      <c r="M7819" s="53">
        <f ca="1"/>
        <v>1921</v>
      </c>
      <c r="N7819" s="53">
        <f ca="1"/>
        <v>5</v>
      </c>
      <c r="O7819" s="53" t="str">
        <f ca="1"/>
        <v>1921-05</v>
      </c>
    </row>
    <row r="7820" spans="12:15" x14ac:dyDescent="0.4">
      <c r="L7820" s="56">
        <f ca="1"/>
        <v>7819</v>
      </c>
      <c r="M7820" s="53">
        <f ca="1"/>
        <v>1921</v>
      </c>
      <c r="N7820" s="53">
        <f ca="1"/>
        <v>5</v>
      </c>
      <c r="O7820" s="53" t="str">
        <f ca="1"/>
        <v>1921-05</v>
      </c>
    </row>
    <row r="7821" spans="12:15" x14ac:dyDescent="0.4">
      <c r="L7821" s="56">
        <f ca="1"/>
        <v>7820</v>
      </c>
      <c r="M7821" s="53">
        <f ca="1"/>
        <v>1921</v>
      </c>
      <c r="N7821" s="53">
        <f ca="1"/>
        <v>5</v>
      </c>
      <c r="O7821" s="53" t="str">
        <f ca="1"/>
        <v>1921-05</v>
      </c>
    </row>
    <row r="7822" spans="12:15" x14ac:dyDescent="0.4">
      <c r="L7822" s="56">
        <f ca="1"/>
        <v>7821</v>
      </c>
      <c r="M7822" s="53">
        <f ca="1"/>
        <v>1921</v>
      </c>
      <c r="N7822" s="53">
        <f ca="1"/>
        <v>5</v>
      </c>
      <c r="O7822" s="53" t="str">
        <f ca="1"/>
        <v>1921-05</v>
      </c>
    </row>
    <row r="7823" spans="12:15" x14ac:dyDescent="0.4">
      <c r="L7823" s="56">
        <f ca="1"/>
        <v>7822</v>
      </c>
      <c r="M7823" s="53">
        <f ca="1"/>
        <v>1921</v>
      </c>
      <c r="N7823" s="53">
        <f ca="1"/>
        <v>5</v>
      </c>
      <c r="O7823" s="53" t="str">
        <f ca="1"/>
        <v>1921-05</v>
      </c>
    </row>
    <row r="7824" spans="12:15" x14ac:dyDescent="0.4">
      <c r="L7824" s="56">
        <f ca="1"/>
        <v>7823</v>
      </c>
      <c r="M7824" s="53">
        <f ca="1"/>
        <v>1921</v>
      </c>
      <c r="N7824" s="53">
        <f ca="1"/>
        <v>6</v>
      </c>
      <c r="O7824" s="53" t="str">
        <f ca="1"/>
        <v>1921-06</v>
      </c>
    </row>
    <row r="7825" spans="12:15" x14ac:dyDescent="0.4">
      <c r="L7825" s="56">
        <f ca="1"/>
        <v>7824</v>
      </c>
      <c r="M7825" s="53">
        <f ca="1"/>
        <v>1921</v>
      </c>
      <c r="N7825" s="53">
        <f ca="1"/>
        <v>6</v>
      </c>
      <c r="O7825" s="53" t="str">
        <f ca="1"/>
        <v>1921-06</v>
      </c>
    </row>
    <row r="7826" spans="12:15" x14ac:dyDescent="0.4">
      <c r="L7826" s="56">
        <f ca="1"/>
        <v>7825</v>
      </c>
      <c r="M7826" s="53">
        <f ca="1"/>
        <v>1921</v>
      </c>
      <c r="N7826" s="53">
        <f ca="1"/>
        <v>6</v>
      </c>
      <c r="O7826" s="53" t="str">
        <f ca="1"/>
        <v>1921-06</v>
      </c>
    </row>
    <row r="7827" spans="12:15" x14ac:dyDescent="0.4">
      <c r="L7827" s="56">
        <f ca="1"/>
        <v>7826</v>
      </c>
      <c r="M7827" s="53">
        <f ca="1"/>
        <v>1921</v>
      </c>
      <c r="N7827" s="53">
        <f ca="1"/>
        <v>6</v>
      </c>
      <c r="O7827" s="53" t="str">
        <f ca="1"/>
        <v>1921-06</v>
      </c>
    </row>
    <row r="7828" spans="12:15" x14ac:dyDescent="0.4">
      <c r="L7828" s="56">
        <f ca="1"/>
        <v>7827</v>
      </c>
      <c r="M7828" s="53">
        <f ca="1"/>
        <v>1921</v>
      </c>
      <c r="N7828" s="53">
        <f ca="1"/>
        <v>6</v>
      </c>
      <c r="O7828" s="53" t="str">
        <f ca="1"/>
        <v>1921-06</v>
      </c>
    </row>
    <row r="7829" spans="12:15" x14ac:dyDescent="0.4">
      <c r="L7829" s="56">
        <f ca="1"/>
        <v>7828</v>
      </c>
      <c r="M7829" s="53">
        <f ca="1"/>
        <v>1921</v>
      </c>
      <c r="N7829" s="53">
        <f ca="1"/>
        <v>6</v>
      </c>
      <c r="O7829" s="53" t="str">
        <f ca="1"/>
        <v>1921-06</v>
      </c>
    </row>
    <row r="7830" spans="12:15" x14ac:dyDescent="0.4">
      <c r="L7830" s="56">
        <f ca="1"/>
        <v>7829</v>
      </c>
      <c r="M7830" s="53">
        <f ca="1"/>
        <v>1921</v>
      </c>
      <c r="N7830" s="53">
        <f ca="1"/>
        <v>6</v>
      </c>
      <c r="O7830" s="53" t="str">
        <f ca="1"/>
        <v>1921-06</v>
      </c>
    </row>
    <row r="7831" spans="12:15" x14ac:dyDescent="0.4">
      <c r="L7831" s="56">
        <f ca="1"/>
        <v>7830</v>
      </c>
      <c r="M7831" s="53">
        <f ca="1"/>
        <v>1921</v>
      </c>
      <c r="N7831" s="53">
        <f ca="1"/>
        <v>6</v>
      </c>
      <c r="O7831" s="53" t="str">
        <f ca="1"/>
        <v>1921-06</v>
      </c>
    </row>
    <row r="7832" spans="12:15" x14ac:dyDescent="0.4">
      <c r="L7832" s="56">
        <f ca="1"/>
        <v>7831</v>
      </c>
      <c r="M7832" s="53">
        <f ca="1"/>
        <v>1921</v>
      </c>
      <c r="N7832" s="53">
        <f ca="1"/>
        <v>6</v>
      </c>
      <c r="O7832" s="53" t="str">
        <f ca="1"/>
        <v>1921-06</v>
      </c>
    </row>
    <row r="7833" spans="12:15" x14ac:dyDescent="0.4">
      <c r="L7833" s="56">
        <f ca="1"/>
        <v>7832</v>
      </c>
      <c r="M7833" s="53">
        <f ca="1"/>
        <v>1921</v>
      </c>
      <c r="N7833" s="53">
        <f ca="1"/>
        <v>6</v>
      </c>
      <c r="O7833" s="53" t="str">
        <f ca="1"/>
        <v>1921-06</v>
      </c>
    </row>
    <row r="7834" spans="12:15" x14ac:dyDescent="0.4">
      <c r="L7834" s="56">
        <f ca="1"/>
        <v>7833</v>
      </c>
      <c r="M7834" s="53">
        <f ca="1"/>
        <v>1921</v>
      </c>
      <c r="N7834" s="53">
        <f ca="1"/>
        <v>6</v>
      </c>
      <c r="O7834" s="53" t="str">
        <f ca="1"/>
        <v>1921-06</v>
      </c>
    </row>
    <row r="7835" spans="12:15" x14ac:dyDescent="0.4">
      <c r="L7835" s="56">
        <f ca="1"/>
        <v>7834</v>
      </c>
      <c r="M7835" s="53">
        <f ca="1"/>
        <v>1921</v>
      </c>
      <c r="N7835" s="53">
        <f ca="1"/>
        <v>6</v>
      </c>
      <c r="O7835" s="53" t="str">
        <f ca="1"/>
        <v>1921-06</v>
      </c>
    </row>
    <row r="7836" spans="12:15" x14ac:dyDescent="0.4">
      <c r="L7836" s="56">
        <f ca="1"/>
        <v>7835</v>
      </c>
      <c r="M7836" s="53">
        <f ca="1"/>
        <v>1921</v>
      </c>
      <c r="N7836" s="53">
        <f ca="1"/>
        <v>6</v>
      </c>
      <c r="O7836" s="53" t="str">
        <f ca="1"/>
        <v>1921-06</v>
      </c>
    </row>
    <row r="7837" spans="12:15" x14ac:dyDescent="0.4">
      <c r="L7837" s="56">
        <f ca="1"/>
        <v>7836</v>
      </c>
      <c r="M7837" s="53">
        <f ca="1"/>
        <v>1921</v>
      </c>
      <c r="N7837" s="53">
        <f ca="1"/>
        <v>6</v>
      </c>
      <c r="O7837" s="53" t="str">
        <f ca="1"/>
        <v>1921-06</v>
      </c>
    </row>
    <row r="7838" spans="12:15" x14ac:dyDescent="0.4">
      <c r="L7838" s="56">
        <f ca="1"/>
        <v>7837</v>
      </c>
      <c r="M7838" s="53">
        <f ca="1"/>
        <v>1921</v>
      </c>
      <c r="N7838" s="53">
        <f ca="1"/>
        <v>6</v>
      </c>
      <c r="O7838" s="53" t="str">
        <f ca="1"/>
        <v>1921-06</v>
      </c>
    </row>
    <row r="7839" spans="12:15" x14ac:dyDescent="0.4">
      <c r="L7839" s="56">
        <f ca="1"/>
        <v>7838</v>
      </c>
      <c r="M7839" s="53">
        <f ca="1"/>
        <v>1921</v>
      </c>
      <c r="N7839" s="53">
        <f ca="1"/>
        <v>6</v>
      </c>
      <c r="O7839" s="53" t="str">
        <f ca="1"/>
        <v>1921-06</v>
      </c>
    </row>
    <row r="7840" spans="12:15" x14ac:dyDescent="0.4">
      <c r="L7840" s="56">
        <f ca="1"/>
        <v>7839</v>
      </c>
      <c r="M7840" s="53">
        <f ca="1"/>
        <v>1921</v>
      </c>
      <c r="N7840" s="53">
        <f ca="1"/>
        <v>6</v>
      </c>
      <c r="O7840" s="53" t="str">
        <f ca="1"/>
        <v>1921-06</v>
      </c>
    </row>
    <row r="7841" spans="12:15" x14ac:dyDescent="0.4">
      <c r="L7841" s="56">
        <f ca="1"/>
        <v>7840</v>
      </c>
      <c r="M7841" s="53">
        <f ca="1"/>
        <v>1921</v>
      </c>
      <c r="N7841" s="53">
        <f ca="1"/>
        <v>6</v>
      </c>
      <c r="O7841" s="53" t="str">
        <f ca="1"/>
        <v>1921-06</v>
      </c>
    </row>
    <row r="7842" spans="12:15" x14ac:dyDescent="0.4">
      <c r="L7842" s="56">
        <f ca="1"/>
        <v>7841</v>
      </c>
      <c r="M7842" s="53">
        <f ca="1"/>
        <v>1921</v>
      </c>
      <c r="N7842" s="53">
        <f ca="1"/>
        <v>6</v>
      </c>
      <c r="O7842" s="53" t="str">
        <f ca="1"/>
        <v>1921-06</v>
      </c>
    </row>
    <row r="7843" spans="12:15" x14ac:dyDescent="0.4">
      <c r="L7843" s="56">
        <f ca="1"/>
        <v>7842</v>
      </c>
      <c r="M7843" s="53">
        <f ca="1"/>
        <v>1921</v>
      </c>
      <c r="N7843" s="53">
        <f ca="1"/>
        <v>6</v>
      </c>
      <c r="O7843" s="53" t="str">
        <f ca="1"/>
        <v>1921-06</v>
      </c>
    </row>
    <row r="7844" spans="12:15" x14ac:dyDescent="0.4">
      <c r="L7844" s="56">
        <f ca="1"/>
        <v>7843</v>
      </c>
      <c r="M7844" s="53">
        <f ca="1"/>
        <v>1921</v>
      </c>
      <c r="N7844" s="53">
        <f ca="1"/>
        <v>6</v>
      </c>
      <c r="O7844" s="53" t="str">
        <f ca="1"/>
        <v>1921-06</v>
      </c>
    </row>
    <row r="7845" spans="12:15" x14ac:dyDescent="0.4">
      <c r="L7845" s="56">
        <f ca="1"/>
        <v>7844</v>
      </c>
      <c r="M7845" s="53">
        <f ca="1"/>
        <v>1921</v>
      </c>
      <c r="N7845" s="53">
        <f ca="1"/>
        <v>6</v>
      </c>
      <c r="O7845" s="53" t="str">
        <f ca="1"/>
        <v>1921-06</v>
      </c>
    </row>
    <row r="7846" spans="12:15" x14ac:dyDescent="0.4">
      <c r="L7846" s="56">
        <f ca="1"/>
        <v>7845</v>
      </c>
      <c r="M7846" s="53">
        <f ca="1"/>
        <v>1921</v>
      </c>
      <c r="N7846" s="53">
        <f ca="1"/>
        <v>6</v>
      </c>
      <c r="O7846" s="53" t="str">
        <f ca="1"/>
        <v>1921-06</v>
      </c>
    </row>
    <row r="7847" spans="12:15" x14ac:dyDescent="0.4">
      <c r="L7847" s="56">
        <f ca="1"/>
        <v>7846</v>
      </c>
      <c r="M7847" s="53">
        <f ca="1"/>
        <v>1921</v>
      </c>
      <c r="N7847" s="53">
        <f ca="1"/>
        <v>6</v>
      </c>
      <c r="O7847" s="53" t="str">
        <f ca="1"/>
        <v>1921-06</v>
      </c>
    </row>
    <row r="7848" spans="12:15" x14ac:dyDescent="0.4">
      <c r="L7848" s="56">
        <f ca="1"/>
        <v>7847</v>
      </c>
      <c r="M7848" s="53">
        <f ca="1"/>
        <v>1921</v>
      </c>
      <c r="N7848" s="53">
        <f ca="1"/>
        <v>6</v>
      </c>
      <c r="O7848" s="53" t="str">
        <f ca="1"/>
        <v>1921-06</v>
      </c>
    </row>
    <row r="7849" spans="12:15" x14ac:dyDescent="0.4">
      <c r="L7849" s="56">
        <f ca="1"/>
        <v>7848</v>
      </c>
      <c r="M7849" s="53">
        <f ca="1"/>
        <v>1921</v>
      </c>
      <c r="N7849" s="53">
        <f ca="1"/>
        <v>6</v>
      </c>
      <c r="O7849" s="53" t="str">
        <f ca="1"/>
        <v>1921-06</v>
      </c>
    </row>
    <row r="7850" spans="12:15" x14ac:dyDescent="0.4">
      <c r="L7850" s="56">
        <f ca="1"/>
        <v>7849</v>
      </c>
      <c r="M7850" s="53">
        <f ca="1"/>
        <v>1921</v>
      </c>
      <c r="N7850" s="53">
        <f ca="1"/>
        <v>6</v>
      </c>
      <c r="O7850" s="53" t="str">
        <f ca="1"/>
        <v>1921-06</v>
      </c>
    </row>
    <row r="7851" spans="12:15" x14ac:dyDescent="0.4">
      <c r="L7851" s="56">
        <f ca="1"/>
        <v>7850</v>
      </c>
      <c r="M7851" s="53">
        <f ca="1"/>
        <v>1921</v>
      </c>
      <c r="N7851" s="53">
        <f ca="1"/>
        <v>6</v>
      </c>
      <c r="O7851" s="53" t="str">
        <f ca="1"/>
        <v>1921-06</v>
      </c>
    </row>
    <row r="7852" spans="12:15" x14ac:dyDescent="0.4">
      <c r="L7852" s="56">
        <f ca="1"/>
        <v>7851</v>
      </c>
      <c r="M7852" s="53">
        <f ca="1"/>
        <v>1921</v>
      </c>
      <c r="N7852" s="53">
        <f ca="1"/>
        <v>6</v>
      </c>
      <c r="O7852" s="53" t="str">
        <f ca="1"/>
        <v>1921-06</v>
      </c>
    </row>
    <row r="7853" spans="12:15" x14ac:dyDescent="0.4">
      <c r="L7853" s="56">
        <f ca="1"/>
        <v>7852</v>
      </c>
      <c r="M7853" s="53">
        <f ca="1"/>
        <v>1921</v>
      </c>
      <c r="N7853" s="53">
        <f ca="1"/>
        <v>6</v>
      </c>
      <c r="O7853" s="53" t="str">
        <f ca="1"/>
        <v>1921-06</v>
      </c>
    </row>
    <row r="7854" spans="12:15" x14ac:dyDescent="0.4">
      <c r="L7854" s="56">
        <f ca="1"/>
        <v>7853</v>
      </c>
      <c r="M7854" s="53">
        <f ca="1"/>
        <v>1921</v>
      </c>
      <c r="N7854" s="53">
        <f ca="1"/>
        <v>7</v>
      </c>
      <c r="O7854" s="53" t="str">
        <f ca="1"/>
        <v>1921-07</v>
      </c>
    </row>
    <row r="7855" spans="12:15" x14ac:dyDescent="0.4">
      <c r="L7855" s="56">
        <f ca="1"/>
        <v>7854</v>
      </c>
      <c r="M7855" s="53">
        <f ca="1"/>
        <v>1921</v>
      </c>
      <c r="N7855" s="53">
        <f ca="1"/>
        <v>7</v>
      </c>
      <c r="O7855" s="53" t="str">
        <f ca="1"/>
        <v>1921-07</v>
      </c>
    </row>
    <row r="7856" spans="12:15" x14ac:dyDescent="0.4">
      <c r="L7856" s="56">
        <f ca="1"/>
        <v>7855</v>
      </c>
      <c r="M7856" s="53">
        <f ca="1"/>
        <v>1921</v>
      </c>
      <c r="N7856" s="53">
        <f ca="1"/>
        <v>7</v>
      </c>
      <c r="O7856" s="53" t="str">
        <f ca="1"/>
        <v>1921-07</v>
      </c>
    </row>
    <row r="7857" spans="12:15" x14ac:dyDescent="0.4">
      <c r="L7857" s="56">
        <f ca="1"/>
        <v>7856</v>
      </c>
      <c r="M7857" s="53">
        <f ca="1"/>
        <v>1921</v>
      </c>
      <c r="N7857" s="53">
        <f ca="1"/>
        <v>7</v>
      </c>
      <c r="O7857" s="53" t="str">
        <f ca="1"/>
        <v>1921-07</v>
      </c>
    </row>
    <row r="7858" spans="12:15" x14ac:dyDescent="0.4">
      <c r="L7858" s="56">
        <f ca="1"/>
        <v>7857</v>
      </c>
      <c r="M7858" s="53">
        <f ca="1"/>
        <v>1921</v>
      </c>
      <c r="N7858" s="53">
        <f ca="1"/>
        <v>7</v>
      </c>
      <c r="O7858" s="53" t="str">
        <f ca="1"/>
        <v>1921-07</v>
      </c>
    </row>
    <row r="7859" spans="12:15" x14ac:dyDescent="0.4">
      <c r="L7859" s="56">
        <f ca="1"/>
        <v>7858</v>
      </c>
      <c r="M7859" s="53">
        <f ca="1"/>
        <v>1921</v>
      </c>
      <c r="N7859" s="53">
        <f ca="1"/>
        <v>7</v>
      </c>
      <c r="O7859" s="53" t="str">
        <f ca="1"/>
        <v>1921-07</v>
      </c>
    </row>
    <row r="7860" spans="12:15" x14ac:dyDescent="0.4">
      <c r="L7860" s="56">
        <f ca="1"/>
        <v>7859</v>
      </c>
      <c r="M7860" s="53">
        <f ca="1"/>
        <v>1921</v>
      </c>
      <c r="N7860" s="53">
        <f ca="1"/>
        <v>7</v>
      </c>
      <c r="O7860" s="53" t="str">
        <f ca="1"/>
        <v>1921-07</v>
      </c>
    </row>
    <row r="7861" spans="12:15" x14ac:dyDescent="0.4">
      <c r="L7861" s="56">
        <f ca="1"/>
        <v>7860</v>
      </c>
      <c r="M7861" s="53">
        <f ca="1"/>
        <v>1921</v>
      </c>
      <c r="N7861" s="53">
        <f ca="1"/>
        <v>7</v>
      </c>
      <c r="O7861" s="53" t="str">
        <f ca="1"/>
        <v>1921-07</v>
      </c>
    </row>
    <row r="7862" spans="12:15" x14ac:dyDescent="0.4">
      <c r="L7862" s="56">
        <f ca="1"/>
        <v>7861</v>
      </c>
      <c r="M7862" s="53">
        <f ca="1"/>
        <v>1921</v>
      </c>
      <c r="N7862" s="53">
        <f ca="1"/>
        <v>7</v>
      </c>
      <c r="O7862" s="53" t="str">
        <f ca="1"/>
        <v>1921-07</v>
      </c>
    </row>
    <row r="7863" spans="12:15" x14ac:dyDescent="0.4">
      <c r="L7863" s="56">
        <f ca="1"/>
        <v>7862</v>
      </c>
      <c r="M7863" s="53">
        <f ca="1"/>
        <v>1921</v>
      </c>
      <c r="N7863" s="53">
        <f ca="1"/>
        <v>7</v>
      </c>
      <c r="O7863" s="53" t="str">
        <f ca="1"/>
        <v>1921-07</v>
      </c>
    </row>
    <row r="7864" spans="12:15" x14ac:dyDescent="0.4">
      <c r="L7864" s="56">
        <f ca="1"/>
        <v>7863</v>
      </c>
      <c r="M7864" s="53">
        <f ca="1"/>
        <v>1921</v>
      </c>
      <c r="N7864" s="53">
        <f ca="1"/>
        <v>7</v>
      </c>
      <c r="O7864" s="53" t="str">
        <f ca="1"/>
        <v>1921-07</v>
      </c>
    </row>
    <row r="7865" spans="12:15" x14ac:dyDescent="0.4">
      <c r="L7865" s="56">
        <f ca="1"/>
        <v>7864</v>
      </c>
      <c r="M7865" s="53">
        <f ca="1"/>
        <v>1921</v>
      </c>
      <c r="N7865" s="53">
        <f ca="1"/>
        <v>7</v>
      </c>
      <c r="O7865" s="53" t="str">
        <f ca="1"/>
        <v>1921-07</v>
      </c>
    </row>
    <row r="7866" spans="12:15" x14ac:dyDescent="0.4">
      <c r="L7866" s="56">
        <f ca="1"/>
        <v>7865</v>
      </c>
      <c r="M7866" s="53">
        <f ca="1"/>
        <v>1921</v>
      </c>
      <c r="N7866" s="53">
        <f ca="1"/>
        <v>7</v>
      </c>
      <c r="O7866" s="53" t="str">
        <f ca="1"/>
        <v>1921-07</v>
      </c>
    </row>
    <row r="7867" spans="12:15" x14ac:dyDescent="0.4">
      <c r="L7867" s="56">
        <f ca="1"/>
        <v>7866</v>
      </c>
      <c r="M7867" s="53">
        <f ca="1"/>
        <v>1921</v>
      </c>
      <c r="N7867" s="53">
        <f ca="1"/>
        <v>7</v>
      </c>
      <c r="O7867" s="53" t="str">
        <f ca="1"/>
        <v>1921-07</v>
      </c>
    </row>
    <row r="7868" spans="12:15" x14ac:dyDescent="0.4">
      <c r="L7868" s="56">
        <f ca="1"/>
        <v>7867</v>
      </c>
      <c r="M7868" s="53">
        <f ca="1"/>
        <v>1921</v>
      </c>
      <c r="N7868" s="53">
        <f ca="1"/>
        <v>7</v>
      </c>
      <c r="O7868" s="53" t="str">
        <f ca="1"/>
        <v>1921-07</v>
      </c>
    </row>
    <row r="7869" spans="12:15" x14ac:dyDescent="0.4">
      <c r="L7869" s="56">
        <f ca="1"/>
        <v>7868</v>
      </c>
      <c r="M7869" s="53">
        <f ca="1"/>
        <v>1921</v>
      </c>
      <c r="N7869" s="53">
        <f ca="1"/>
        <v>7</v>
      </c>
      <c r="O7869" s="53" t="str">
        <f ca="1"/>
        <v>1921-07</v>
      </c>
    </row>
    <row r="7870" spans="12:15" x14ac:dyDescent="0.4">
      <c r="L7870" s="56">
        <f ca="1"/>
        <v>7869</v>
      </c>
      <c r="M7870" s="53">
        <f ca="1"/>
        <v>1921</v>
      </c>
      <c r="N7870" s="53">
        <f ca="1"/>
        <v>7</v>
      </c>
      <c r="O7870" s="53" t="str">
        <f ca="1"/>
        <v>1921-07</v>
      </c>
    </row>
    <row r="7871" spans="12:15" x14ac:dyDescent="0.4">
      <c r="L7871" s="56">
        <f ca="1"/>
        <v>7870</v>
      </c>
      <c r="M7871" s="53">
        <f ca="1"/>
        <v>1921</v>
      </c>
      <c r="N7871" s="53">
        <f ca="1"/>
        <v>7</v>
      </c>
      <c r="O7871" s="53" t="str">
        <f ca="1"/>
        <v>1921-07</v>
      </c>
    </row>
    <row r="7872" spans="12:15" x14ac:dyDescent="0.4">
      <c r="L7872" s="56">
        <f ca="1"/>
        <v>7871</v>
      </c>
      <c r="M7872" s="53">
        <f ca="1"/>
        <v>1921</v>
      </c>
      <c r="N7872" s="53">
        <f ca="1"/>
        <v>7</v>
      </c>
      <c r="O7872" s="53" t="str">
        <f ca="1"/>
        <v>1921-07</v>
      </c>
    </row>
    <row r="7873" spans="12:15" x14ac:dyDescent="0.4">
      <c r="L7873" s="56">
        <f ca="1"/>
        <v>7872</v>
      </c>
      <c r="M7873" s="53">
        <f ca="1"/>
        <v>1921</v>
      </c>
      <c r="N7873" s="53">
        <f ca="1"/>
        <v>7</v>
      </c>
      <c r="O7873" s="53" t="str">
        <f ca="1"/>
        <v>1921-07</v>
      </c>
    </row>
    <row r="7874" spans="12:15" x14ac:dyDescent="0.4">
      <c r="L7874" s="56">
        <f ca="1"/>
        <v>7873</v>
      </c>
      <c r="M7874" s="53">
        <f ca="1"/>
        <v>1921</v>
      </c>
      <c r="N7874" s="53">
        <f ca="1"/>
        <v>7</v>
      </c>
      <c r="O7874" s="53" t="str">
        <f ca="1"/>
        <v>1921-07</v>
      </c>
    </row>
    <row r="7875" spans="12:15" x14ac:dyDescent="0.4">
      <c r="L7875" s="56">
        <f ca="1"/>
        <v>7874</v>
      </c>
      <c r="M7875" s="53">
        <f ca="1"/>
        <v>1921</v>
      </c>
      <c r="N7875" s="53">
        <f ca="1"/>
        <v>7</v>
      </c>
      <c r="O7875" s="53" t="str">
        <f ca="1"/>
        <v>1921-07</v>
      </c>
    </row>
    <row r="7876" spans="12:15" x14ac:dyDescent="0.4">
      <c r="L7876" s="56">
        <f ca="1"/>
        <v>7875</v>
      </c>
      <c r="M7876" s="53">
        <f ca="1"/>
        <v>1921</v>
      </c>
      <c r="N7876" s="53">
        <f ca="1"/>
        <v>7</v>
      </c>
      <c r="O7876" s="53" t="str">
        <f ca="1"/>
        <v>1921-07</v>
      </c>
    </row>
    <row r="7877" spans="12:15" x14ac:dyDescent="0.4">
      <c r="L7877" s="56">
        <f ca="1"/>
        <v>7876</v>
      </c>
      <c r="M7877" s="53">
        <f ca="1"/>
        <v>1921</v>
      </c>
      <c r="N7877" s="53">
        <f ca="1"/>
        <v>7</v>
      </c>
      <c r="O7877" s="53" t="str">
        <f ca="1"/>
        <v>1921-07</v>
      </c>
    </row>
    <row r="7878" spans="12:15" x14ac:dyDescent="0.4">
      <c r="L7878" s="56">
        <f ca="1"/>
        <v>7877</v>
      </c>
      <c r="M7878" s="53">
        <f ca="1"/>
        <v>1921</v>
      </c>
      <c r="N7878" s="53">
        <f ca="1"/>
        <v>7</v>
      </c>
      <c r="O7878" s="53" t="str">
        <f ca="1"/>
        <v>1921-07</v>
      </c>
    </row>
    <row r="7879" spans="12:15" x14ac:dyDescent="0.4">
      <c r="L7879" s="56">
        <f ca="1"/>
        <v>7878</v>
      </c>
      <c r="M7879" s="53">
        <f ca="1"/>
        <v>1921</v>
      </c>
      <c r="N7879" s="53">
        <f ca="1"/>
        <v>7</v>
      </c>
      <c r="O7879" s="53" t="str">
        <f ca="1"/>
        <v>1921-07</v>
      </c>
    </row>
    <row r="7880" spans="12:15" x14ac:dyDescent="0.4">
      <c r="L7880" s="56">
        <f ca="1"/>
        <v>7879</v>
      </c>
      <c r="M7880" s="53">
        <f ca="1"/>
        <v>1921</v>
      </c>
      <c r="N7880" s="53">
        <f ca="1"/>
        <v>7</v>
      </c>
      <c r="O7880" s="53" t="str">
        <f ca="1"/>
        <v>1921-07</v>
      </c>
    </row>
    <row r="7881" spans="12:15" x14ac:dyDescent="0.4">
      <c r="L7881" s="56">
        <f ca="1"/>
        <v>7880</v>
      </c>
      <c r="M7881" s="53">
        <f ca="1"/>
        <v>1921</v>
      </c>
      <c r="N7881" s="53">
        <f ca="1"/>
        <v>7</v>
      </c>
      <c r="O7881" s="53" t="str">
        <f ca="1"/>
        <v>1921-07</v>
      </c>
    </row>
    <row r="7882" spans="12:15" x14ac:dyDescent="0.4">
      <c r="L7882" s="56">
        <f ca="1"/>
        <v>7881</v>
      </c>
      <c r="M7882" s="53">
        <f ca="1"/>
        <v>1921</v>
      </c>
      <c r="N7882" s="53">
        <f ca="1"/>
        <v>7</v>
      </c>
      <c r="O7882" s="53" t="str">
        <f ca="1"/>
        <v>1921-07</v>
      </c>
    </row>
    <row r="7883" spans="12:15" x14ac:dyDescent="0.4">
      <c r="L7883" s="56">
        <f ca="1"/>
        <v>7882</v>
      </c>
      <c r="M7883" s="53">
        <f ca="1"/>
        <v>1921</v>
      </c>
      <c r="N7883" s="53">
        <f ca="1"/>
        <v>7</v>
      </c>
      <c r="O7883" s="53" t="str">
        <f ca="1"/>
        <v>1921-07</v>
      </c>
    </row>
    <row r="7884" spans="12:15" x14ac:dyDescent="0.4">
      <c r="L7884" s="56">
        <f ca="1"/>
        <v>7883</v>
      </c>
      <c r="M7884" s="53">
        <f ca="1"/>
        <v>1921</v>
      </c>
      <c r="N7884" s="53">
        <f ca="1"/>
        <v>7</v>
      </c>
      <c r="O7884" s="53" t="str">
        <f ca="1"/>
        <v>1921-07</v>
      </c>
    </row>
    <row r="7885" spans="12:15" x14ac:dyDescent="0.4">
      <c r="L7885" s="56">
        <f ca="1"/>
        <v>7884</v>
      </c>
      <c r="M7885" s="53">
        <f ca="1"/>
        <v>1921</v>
      </c>
      <c r="N7885" s="53">
        <f ca="1"/>
        <v>8</v>
      </c>
      <c r="O7885" s="53" t="str">
        <f ca="1"/>
        <v>1921-08</v>
      </c>
    </row>
    <row r="7886" spans="12:15" x14ac:dyDescent="0.4">
      <c r="L7886" s="56">
        <f ca="1"/>
        <v>7885</v>
      </c>
      <c r="M7886" s="53">
        <f ca="1"/>
        <v>1921</v>
      </c>
      <c r="N7886" s="53">
        <f ca="1"/>
        <v>8</v>
      </c>
      <c r="O7886" s="53" t="str">
        <f ca="1"/>
        <v>1921-08</v>
      </c>
    </row>
    <row r="7887" spans="12:15" x14ac:dyDescent="0.4">
      <c r="L7887" s="56">
        <f ca="1"/>
        <v>7886</v>
      </c>
      <c r="M7887" s="53">
        <f ca="1"/>
        <v>1921</v>
      </c>
      <c r="N7887" s="53">
        <f ca="1"/>
        <v>8</v>
      </c>
      <c r="O7887" s="53" t="str">
        <f ca="1"/>
        <v>1921-08</v>
      </c>
    </row>
    <row r="7888" spans="12:15" x14ac:dyDescent="0.4">
      <c r="L7888" s="56">
        <f ca="1"/>
        <v>7887</v>
      </c>
      <c r="M7888" s="53">
        <f ca="1"/>
        <v>1921</v>
      </c>
      <c r="N7888" s="53">
        <f ca="1"/>
        <v>8</v>
      </c>
      <c r="O7888" s="53" t="str">
        <f ca="1"/>
        <v>1921-08</v>
      </c>
    </row>
    <row r="7889" spans="12:15" x14ac:dyDescent="0.4">
      <c r="L7889" s="56">
        <f ca="1"/>
        <v>7888</v>
      </c>
      <c r="M7889" s="53">
        <f ca="1"/>
        <v>1921</v>
      </c>
      <c r="N7889" s="53">
        <f ca="1"/>
        <v>8</v>
      </c>
      <c r="O7889" s="53" t="str">
        <f ca="1"/>
        <v>1921-08</v>
      </c>
    </row>
    <row r="7890" spans="12:15" x14ac:dyDescent="0.4">
      <c r="L7890" s="56">
        <f ca="1"/>
        <v>7889</v>
      </c>
      <c r="M7890" s="53">
        <f ca="1"/>
        <v>1921</v>
      </c>
      <c r="N7890" s="53">
        <f ca="1"/>
        <v>8</v>
      </c>
      <c r="O7890" s="53" t="str">
        <f ca="1"/>
        <v>1921-08</v>
      </c>
    </row>
    <row r="7891" spans="12:15" x14ac:dyDescent="0.4">
      <c r="L7891" s="56">
        <f ca="1"/>
        <v>7890</v>
      </c>
      <c r="M7891" s="53">
        <f ca="1"/>
        <v>1921</v>
      </c>
      <c r="N7891" s="53">
        <f ca="1"/>
        <v>8</v>
      </c>
      <c r="O7891" s="53" t="str">
        <f ca="1"/>
        <v>1921-08</v>
      </c>
    </row>
    <row r="7892" spans="12:15" x14ac:dyDescent="0.4">
      <c r="L7892" s="56">
        <f ca="1"/>
        <v>7891</v>
      </c>
      <c r="M7892" s="53">
        <f ca="1"/>
        <v>1921</v>
      </c>
      <c r="N7892" s="53">
        <f ca="1"/>
        <v>8</v>
      </c>
      <c r="O7892" s="53" t="str">
        <f ca="1"/>
        <v>1921-08</v>
      </c>
    </row>
    <row r="7893" spans="12:15" x14ac:dyDescent="0.4">
      <c r="L7893" s="56">
        <f ca="1"/>
        <v>7892</v>
      </c>
      <c r="M7893" s="53">
        <f ca="1"/>
        <v>1921</v>
      </c>
      <c r="N7893" s="53">
        <f ca="1"/>
        <v>8</v>
      </c>
      <c r="O7893" s="53" t="str">
        <f ca="1"/>
        <v>1921-08</v>
      </c>
    </row>
    <row r="7894" spans="12:15" x14ac:dyDescent="0.4">
      <c r="L7894" s="56">
        <f ca="1"/>
        <v>7893</v>
      </c>
      <c r="M7894" s="53">
        <f ca="1"/>
        <v>1921</v>
      </c>
      <c r="N7894" s="53">
        <f ca="1"/>
        <v>8</v>
      </c>
      <c r="O7894" s="53" t="str">
        <f ca="1"/>
        <v>1921-08</v>
      </c>
    </row>
    <row r="7895" spans="12:15" x14ac:dyDescent="0.4">
      <c r="L7895" s="56">
        <f ca="1"/>
        <v>7894</v>
      </c>
      <c r="M7895" s="53">
        <f ca="1"/>
        <v>1921</v>
      </c>
      <c r="N7895" s="53">
        <f ca="1"/>
        <v>8</v>
      </c>
      <c r="O7895" s="53" t="str">
        <f ca="1"/>
        <v>1921-08</v>
      </c>
    </row>
    <row r="7896" spans="12:15" x14ac:dyDescent="0.4">
      <c r="L7896" s="56">
        <f ca="1"/>
        <v>7895</v>
      </c>
      <c r="M7896" s="53">
        <f ca="1"/>
        <v>1921</v>
      </c>
      <c r="N7896" s="53">
        <f ca="1"/>
        <v>8</v>
      </c>
      <c r="O7896" s="53" t="str">
        <f ca="1"/>
        <v>1921-08</v>
      </c>
    </row>
    <row r="7897" spans="12:15" x14ac:dyDescent="0.4">
      <c r="L7897" s="56">
        <f ca="1"/>
        <v>7896</v>
      </c>
      <c r="M7897" s="53">
        <f ca="1"/>
        <v>1921</v>
      </c>
      <c r="N7897" s="53">
        <f ca="1"/>
        <v>8</v>
      </c>
      <c r="O7897" s="53" t="str">
        <f ca="1"/>
        <v>1921-08</v>
      </c>
    </row>
    <row r="7898" spans="12:15" x14ac:dyDescent="0.4">
      <c r="L7898" s="56">
        <f ca="1"/>
        <v>7897</v>
      </c>
      <c r="M7898" s="53">
        <f ca="1"/>
        <v>1921</v>
      </c>
      <c r="N7898" s="53">
        <f ca="1"/>
        <v>8</v>
      </c>
      <c r="O7898" s="53" t="str">
        <f ca="1"/>
        <v>1921-08</v>
      </c>
    </row>
    <row r="7899" spans="12:15" x14ac:dyDescent="0.4">
      <c r="L7899" s="56">
        <f ca="1"/>
        <v>7898</v>
      </c>
      <c r="M7899" s="53">
        <f ca="1"/>
        <v>1921</v>
      </c>
      <c r="N7899" s="53">
        <f ca="1"/>
        <v>8</v>
      </c>
      <c r="O7899" s="53" t="str">
        <f ca="1"/>
        <v>1921-08</v>
      </c>
    </row>
    <row r="7900" spans="12:15" x14ac:dyDescent="0.4">
      <c r="L7900" s="56">
        <f ca="1"/>
        <v>7899</v>
      </c>
      <c r="M7900" s="53">
        <f ca="1"/>
        <v>1921</v>
      </c>
      <c r="N7900" s="53">
        <f ca="1"/>
        <v>8</v>
      </c>
      <c r="O7900" s="53" t="str">
        <f ca="1"/>
        <v>1921-08</v>
      </c>
    </row>
    <row r="7901" spans="12:15" x14ac:dyDescent="0.4">
      <c r="L7901" s="56">
        <f ca="1"/>
        <v>7900</v>
      </c>
      <c r="M7901" s="53">
        <f ca="1"/>
        <v>1921</v>
      </c>
      <c r="N7901" s="53">
        <f ca="1"/>
        <v>8</v>
      </c>
      <c r="O7901" s="53" t="str">
        <f ca="1"/>
        <v>1921-08</v>
      </c>
    </row>
    <row r="7902" spans="12:15" x14ac:dyDescent="0.4">
      <c r="L7902" s="56">
        <f ca="1"/>
        <v>7901</v>
      </c>
      <c r="M7902" s="53">
        <f ca="1"/>
        <v>1921</v>
      </c>
      <c r="N7902" s="53">
        <f ca="1"/>
        <v>8</v>
      </c>
      <c r="O7902" s="53" t="str">
        <f ca="1"/>
        <v>1921-08</v>
      </c>
    </row>
    <row r="7903" spans="12:15" x14ac:dyDescent="0.4">
      <c r="L7903" s="56">
        <f ca="1"/>
        <v>7902</v>
      </c>
      <c r="M7903" s="53">
        <f ca="1"/>
        <v>1921</v>
      </c>
      <c r="N7903" s="53">
        <f ca="1"/>
        <v>8</v>
      </c>
      <c r="O7903" s="53" t="str">
        <f ca="1"/>
        <v>1921-08</v>
      </c>
    </row>
    <row r="7904" spans="12:15" x14ac:dyDescent="0.4">
      <c r="L7904" s="56">
        <f ca="1"/>
        <v>7903</v>
      </c>
      <c r="M7904" s="53">
        <f ca="1"/>
        <v>1921</v>
      </c>
      <c r="N7904" s="53">
        <f ca="1"/>
        <v>8</v>
      </c>
      <c r="O7904" s="53" t="str">
        <f ca="1"/>
        <v>1921-08</v>
      </c>
    </row>
    <row r="7905" spans="12:15" x14ac:dyDescent="0.4">
      <c r="L7905" s="56">
        <f ca="1"/>
        <v>7904</v>
      </c>
      <c r="M7905" s="53">
        <f ca="1"/>
        <v>1921</v>
      </c>
      <c r="N7905" s="53">
        <f ca="1"/>
        <v>8</v>
      </c>
      <c r="O7905" s="53" t="str">
        <f ca="1"/>
        <v>1921-08</v>
      </c>
    </row>
    <row r="7906" spans="12:15" x14ac:dyDescent="0.4">
      <c r="L7906" s="56">
        <f ca="1"/>
        <v>7905</v>
      </c>
      <c r="M7906" s="53">
        <f ca="1"/>
        <v>1921</v>
      </c>
      <c r="N7906" s="53">
        <f ca="1"/>
        <v>8</v>
      </c>
      <c r="O7906" s="53" t="str">
        <f ca="1"/>
        <v>1921-08</v>
      </c>
    </row>
    <row r="7907" spans="12:15" x14ac:dyDescent="0.4">
      <c r="L7907" s="56">
        <f ca="1"/>
        <v>7906</v>
      </c>
      <c r="M7907" s="53">
        <f ca="1"/>
        <v>1921</v>
      </c>
      <c r="N7907" s="53">
        <f ca="1"/>
        <v>8</v>
      </c>
      <c r="O7907" s="53" t="str">
        <f ca="1"/>
        <v>1921-08</v>
      </c>
    </row>
    <row r="7908" spans="12:15" x14ac:dyDescent="0.4">
      <c r="L7908" s="56">
        <f ca="1"/>
        <v>7907</v>
      </c>
      <c r="M7908" s="53">
        <f ca="1"/>
        <v>1921</v>
      </c>
      <c r="N7908" s="53">
        <f ca="1"/>
        <v>8</v>
      </c>
      <c r="O7908" s="53" t="str">
        <f ca="1"/>
        <v>1921-08</v>
      </c>
    </row>
    <row r="7909" spans="12:15" x14ac:dyDescent="0.4">
      <c r="L7909" s="56">
        <f ca="1"/>
        <v>7908</v>
      </c>
      <c r="M7909" s="53">
        <f ca="1"/>
        <v>1921</v>
      </c>
      <c r="N7909" s="53">
        <f ca="1"/>
        <v>8</v>
      </c>
      <c r="O7909" s="53" t="str">
        <f ca="1"/>
        <v>1921-08</v>
      </c>
    </row>
    <row r="7910" spans="12:15" x14ac:dyDescent="0.4">
      <c r="L7910" s="56">
        <f ca="1"/>
        <v>7909</v>
      </c>
      <c r="M7910" s="53">
        <f ca="1"/>
        <v>1921</v>
      </c>
      <c r="N7910" s="53">
        <f ca="1"/>
        <v>8</v>
      </c>
      <c r="O7910" s="53" t="str">
        <f ca="1"/>
        <v>1921-08</v>
      </c>
    </row>
    <row r="7911" spans="12:15" x14ac:dyDescent="0.4">
      <c r="L7911" s="56">
        <f ca="1"/>
        <v>7910</v>
      </c>
      <c r="M7911" s="53">
        <f ca="1"/>
        <v>1921</v>
      </c>
      <c r="N7911" s="53">
        <f ca="1"/>
        <v>8</v>
      </c>
      <c r="O7911" s="53" t="str">
        <f ca="1"/>
        <v>1921-08</v>
      </c>
    </row>
    <row r="7912" spans="12:15" x14ac:dyDescent="0.4">
      <c r="L7912" s="56">
        <f ca="1"/>
        <v>7911</v>
      </c>
      <c r="M7912" s="53">
        <f ca="1"/>
        <v>1921</v>
      </c>
      <c r="N7912" s="53">
        <f ca="1"/>
        <v>8</v>
      </c>
      <c r="O7912" s="53" t="str">
        <f ca="1"/>
        <v>1921-08</v>
      </c>
    </row>
    <row r="7913" spans="12:15" x14ac:dyDescent="0.4">
      <c r="L7913" s="56">
        <f ca="1"/>
        <v>7912</v>
      </c>
      <c r="M7913" s="53">
        <f ca="1"/>
        <v>1921</v>
      </c>
      <c r="N7913" s="53">
        <f ca="1"/>
        <v>8</v>
      </c>
      <c r="O7913" s="53" t="str">
        <f ca="1"/>
        <v>1921-08</v>
      </c>
    </row>
    <row r="7914" spans="12:15" x14ac:dyDescent="0.4">
      <c r="L7914" s="56">
        <f ca="1"/>
        <v>7913</v>
      </c>
      <c r="M7914" s="53">
        <f ca="1"/>
        <v>1921</v>
      </c>
      <c r="N7914" s="53">
        <f ca="1"/>
        <v>8</v>
      </c>
      <c r="O7914" s="53" t="str">
        <f ca="1"/>
        <v>1921-08</v>
      </c>
    </row>
    <row r="7915" spans="12:15" x14ac:dyDescent="0.4">
      <c r="L7915" s="56">
        <f ca="1"/>
        <v>7914</v>
      </c>
      <c r="M7915" s="53">
        <f ca="1"/>
        <v>1921</v>
      </c>
      <c r="N7915" s="53">
        <f ca="1"/>
        <v>8</v>
      </c>
      <c r="O7915" s="53" t="str">
        <f ca="1"/>
        <v>1921-08</v>
      </c>
    </row>
    <row r="7916" spans="12:15" x14ac:dyDescent="0.4">
      <c r="L7916" s="56">
        <f ca="1"/>
        <v>7915</v>
      </c>
      <c r="M7916" s="53">
        <f ca="1"/>
        <v>1921</v>
      </c>
      <c r="N7916" s="53">
        <f ca="1"/>
        <v>9</v>
      </c>
      <c r="O7916" s="53" t="str">
        <f ca="1"/>
        <v>1921-09</v>
      </c>
    </row>
    <row r="7917" spans="12:15" x14ac:dyDescent="0.4">
      <c r="L7917" s="56">
        <f ca="1"/>
        <v>7916</v>
      </c>
      <c r="M7917" s="53">
        <f ca="1"/>
        <v>1921</v>
      </c>
      <c r="N7917" s="53">
        <f ca="1"/>
        <v>9</v>
      </c>
      <c r="O7917" s="53" t="str">
        <f ca="1"/>
        <v>1921-09</v>
      </c>
    </row>
    <row r="7918" spans="12:15" x14ac:dyDescent="0.4">
      <c r="L7918" s="56">
        <f ca="1"/>
        <v>7917</v>
      </c>
      <c r="M7918" s="53">
        <f ca="1"/>
        <v>1921</v>
      </c>
      <c r="N7918" s="53">
        <f ca="1"/>
        <v>9</v>
      </c>
      <c r="O7918" s="53" t="str">
        <f ca="1"/>
        <v>1921-09</v>
      </c>
    </row>
    <row r="7919" spans="12:15" x14ac:dyDescent="0.4">
      <c r="L7919" s="56">
        <f ca="1"/>
        <v>7918</v>
      </c>
      <c r="M7919" s="53">
        <f ca="1"/>
        <v>1921</v>
      </c>
      <c r="N7919" s="53">
        <f ca="1"/>
        <v>9</v>
      </c>
      <c r="O7919" s="53" t="str">
        <f ca="1"/>
        <v>1921-09</v>
      </c>
    </row>
    <row r="7920" spans="12:15" x14ac:dyDescent="0.4">
      <c r="L7920" s="56">
        <f ca="1"/>
        <v>7919</v>
      </c>
      <c r="M7920" s="53">
        <f ca="1"/>
        <v>1921</v>
      </c>
      <c r="N7920" s="53">
        <f ca="1"/>
        <v>9</v>
      </c>
      <c r="O7920" s="53" t="str">
        <f ca="1"/>
        <v>1921-09</v>
      </c>
    </row>
    <row r="7921" spans="12:15" x14ac:dyDescent="0.4">
      <c r="L7921" s="56">
        <f ca="1"/>
        <v>7920</v>
      </c>
      <c r="M7921" s="53">
        <f ca="1"/>
        <v>1921</v>
      </c>
      <c r="N7921" s="53">
        <f ca="1"/>
        <v>9</v>
      </c>
      <c r="O7921" s="53" t="str">
        <f ca="1"/>
        <v>1921-09</v>
      </c>
    </row>
    <row r="7922" spans="12:15" x14ac:dyDescent="0.4">
      <c r="L7922" s="56">
        <f ca="1"/>
        <v>7921</v>
      </c>
      <c r="M7922" s="53">
        <f ca="1"/>
        <v>1921</v>
      </c>
      <c r="N7922" s="53">
        <f ca="1"/>
        <v>9</v>
      </c>
      <c r="O7922" s="53" t="str">
        <f ca="1"/>
        <v>1921-09</v>
      </c>
    </row>
    <row r="7923" spans="12:15" x14ac:dyDescent="0.4">
      <c r="L7923" s="56">
        <f ca="1"/>
        <v>7922</v>
      </c>
      <c r="M7923" s="53">
        <f ca="1"/>
        <v>1921</v>
      </c>
      <c r="N7923" s="53">
        <f ca="1"/>
        <v>9</v>
      </c>
      <c r="O7923" s="53" t="str">
        <f ca="1"/>
        <v>1921-09</v>
      </c>
    </row>
    <row r="7924" spans="12:15" x14ac:dyDescent="0.4">
      <c r="L7924" s="56">
        <f ca="1"/>
        <v>7923</v>
      </c>
      <c r="M7924" s="53">
        <f ca="1"/>
        <v>1921</v>
      </c>
      <c r="N7924" s="53">
        <f ca="1"/>
        <v>9</v>
      </c>
      <c r="O7924" s="53" t="str">
        <f ca="1"/>
        <v>1921-09</v>
      </c>
    </row>
    <row r="7925" spans="12:15" x14ac:dyDescent="0.4">
      <c r="L7925" s="56">
        <f ca="1"/>
        <v>7924</v>
      </c>
      <c r="M7925" s="53">
        <f ca="1"/>
        <v>1921</v>
      </c>
      <c r="N7925" s="53">
        <f ca="1"/>
        <v>9</v>
      </c>
      <c r="O7925" s="53" t="str">
        <f ca="1"/>
        <v>1921-09</v>
      </c>
    </row>
    <row r="7926" spans="12:15" x14ac:dyDescent="0.4">
      <c r="L7926" s="56">
        <f ca="1"/>
        <v>7925</v>
      </c>
      <c r="M7926" s="53">
        <f ca="1"/>
        <v>1921</v>
      </c>
      <c r="N7926" s="53">
        <f ca="1"/>
        <v>9</v>
      </c>
      <c r="O7926" s="53" t="str">
        <f ca="1"/>
        <v>1921-09</v>
      </c>
    </row>
    <row r="7927" spans="12:15" x14ac:dyDescent="0.4">
      <c r="L7927" s="56">
        <f ca="1"/>
        <v>7926</v>
      </c>
      <c r="M7927" s="53">
        <f ca="1"/>
        <v>1921</v>
      </c>
      <c r="N7927" s="53">
        <f ca="1"/>
        <v>9</v>
      </c>
      <c r="O7927" s="53" t="str">
        <f ca="1"/>
        <v>1921-09</v>
      </c>
    </row>
    <row r="7928" spans="12:15" x14ac:dyDescent="0.4">
      <c r="L7928" s="56">
        <f ca="1"/>
        <v>7927</v>
      </c>
      <c r="M7928" s="53">
        <f ca="1"/>
        <v>1921</v>
      </c>
      <c r="N7928" s="53">
        <f ca="1"/>
        <v>9</v>
      </c>
      <c r="O7928" s="53" t="str">
        <f ca="1"/>
        <v>1921-09</v>
      </c>
    </row>
    <row r="7929" spans="12:15" x14ac:dyDescent="0.4">
      <c r="L7929" s="56">
        <f ca="1"/>
        <v>7928</v>
      </c>
      <c r="M7929" s="53">
        <f ca="1"/>
        <v>1921</v>
      </c>
      <c r="N7929" s="53">
        <f ca="1"/>
        <v>9</v>
      </c>
      <c r="O7929" s="53" t="str">
        <f ca="1"/>
        <v>1921-09</v>
      </c>
    </row>
    <row r="7930" spans="12:15" x14ac:dyDescent="0.4">
      <c r="L7930" s="56">
        <f ca="1"/>
        <v>7929</v>
      </c>
      <c r="M7930" s="53">
        <f ca="1"/>
        <v>1921</v>
      </c>
      <c r="N7930" s="53">
        <f ca="1"/>
        <v>9</v>
      </c>
      <c r="O7930" s="53" t="str">
        <f ca="1"/>
        <v>1921-09</v>
      </c>
    </row>
    <row r="7931" spans="12:15" x14ac:dyDescent="0.4">
      <c r="L7931" s="56">
        <f ca="1"/>
        <v>7930</v>
      </c>
      <c r="M7931" s="53">
        <f ca="1"/>
        <v>1921</v>
      </c>
      <c r="N7931" s="53">
        <f ca="1"/>
        <v>9</v>
      </c>
      <c r="O7931" s="53" t="str">
        <f ca="1"/>
        <v>1921-09</v>
      </c>
    </row>
    <row r="7932" spans="12:15" x14ac:dyDescent="0.4">
      <c r="L7932" s="56">
        <f ca="1"/>
        <v>7931</v>
      </c>
      <c r="M7932" s="53">
        <f ca="1"/>
        <v>1921</v>
      </c>
      <c r="N7932" s="53">
        <f ca="1"/>
        <v>9</v>
      </c>
      <c r="O7932" s="53" t="str">
        <f ca="1"/>
        <v>1921-09</v>
      </c>
    </row>
    <row r="7933" spans="12:15" x14ac:dyDescent="0.4">
      <c r="L7933" s="56">
        <f ca="1"/>
        <v>7932</v>
      </c>
      <c r="M7933" s="53">
        <f ca="1"/>
        <v>1921</v>
      </c>
      <c r="N7933" s="53">
        <f ca="1"/>
        <v>9</v>
      </c>
      <c r="O7933" s="53" t="str">
        <f ca="1"/>
        <v>1921-09</v>
      </c>
    </row>
    <row r="7934" spans="12:15" x14ac:dyDescent="0.4">
      <c r="L7934" s="56">
        <f ca="1"/>
        <v>7933</v>
      </c>
      <c r="M7934" s="53">
        <f ca="1"/>
        <v>1921</v>
      </c>
      <c r="N7934" s="53">
        <f ca="1"/>
        <v>9</v>
      </c>
      <c r="O7934" s="53" t="str">
        <f ca="1"/>
        <v>1921-09</v>
      </c>
    </row>
    <row r="7935" spans="12:15" x14ac:dyDescent="0.4">
      <c r="L7935" s="56">
        <f ca="1"/>
        <v>7934</v>
      </c>
      <c r="M7935" s="53">
        <f ca="1"/>
        <v>1921</v>
      </c>
      <c r="N7935" s="53">
        <f ca="1"/>
        <v>9</v>
      </c>
      <c r="O7935" s="53" t="str">
        <f ca="1"/>
        <v>1921-09</v>
      </c>
    </row>
    <row r="7936" spans="12:15" x14ac:dyDescent="0.4">
      <c r="L7936" s="56">
        <f ca="1"/>
        <v>7935</v>
      </c>
      <c r="M7936" s="53">
        <f ca="1"/>
        <v>1921</v>
      </c>
      <c r="N7936" s="53">
        <f ca="1"/>
        <v>9</v>
      </c>
      <c r="O7936" s="53" t="str">
        <f ca="1"/>
        <v>1921-09</v>
      </c>
    </row>
    <row r="7937" spans="12:15" x14ac:dyDescent="0.4">
      <c r="L7937" s="56">
        <f ca="1"/>
        <v>7936</v>
      </c>
      <c r="M7937" s="53">
        <f ca="1"/>
        <v>1921</v>
      </c>
      <c r="N7937" s="53">
        <f ca="1"/>
        <v>9</v>
      </c>
      <c r="O7937" s="53" t="str">
        <f ca="1"/>
        <v>1921-09</v>
      </c>
    </row>
    <row r="7938" spans="12:15" x14ac:dyDescent="0.4">
      <c r="L7938" s="56">
        <f ca="1"/>
        <v>7937</v>
      </c>
      <c r="M7938" s="53">
        <f ca="1"/>
        <v>1921</v>
      </c>
      <c r="N7938" s="53">
        <f ca="1"/>
        <v>9</v>
      </c>
      <c r="O7938" s="53" t="str">
        <f ca="1"/>
        <v>1921-09</v>
      </c>
    </row>
    <row r="7939" spans="12:15" x14ac:dyDescent="0.4">
      <c r="L7939" s="56">
        <f ca="1"/>
        <v>7938</v>
      </c>
      <c r="M7939" s="53">
        <f ca="1"/>
        <v>1921</v>
      </c>
      <c r="N7939" s="53">
        <f ca="1"/>
        <v>9</v>
      </c>
      <c r="O7939" s="53" t="str">
        <f ca="1"/>
        <v>1921-09</v>
      </c>
    </row>
    <row r="7940" spans="12:15" x14ac:dyDescent="0.4">
      <c r="L7940" s="56">
        <f ca="1"/>
        <v>7939</v>
      </c>
      <c r="M7940" s="53">
        <f ca="1"/>
        <v>1921</v>
      </c>
      <c r="N7940" s="53">
        <f ca="1"/>
        <v>9</v>
      </c>
      <c r="O7940" s="53" t="str">
        <f ca="1"/>
        <v>1921-09</v>
      </c>
    </row>
    <row r="7941" spans="12:15" x14ac:dyDescent="0.4">
      <c r="L7941" s="56">
        <f ca="1"/>
        <v>7940</v>
      </c>
      <c r="M7941" s="53">
        <f ca="1"/>
        <v>1921</v>
      </c>
      <c r="N7941" s="53">
        <f ca="1"/>
        <v>9</v>
      </c>
      <c r="O7941" s="53" t="str">
        <f ca="1"/>
        <v>1921-09</v>
      </c>
    </row>
    <row r="7942" spans="12:15" x14ac:dyDescent="0.4">
      <c r="L7942" s="56">
        <f ca="1"/>
        <v>7941</v>
      </c>
      <c r="M7942" s="53">
        <f ca="1"/>
        <v>1921</v>
      </c>
      <c r="N7942" s="53">
        <f ca="1"/>
        <v>9</v>
      </c>
      <c r="O7942" s="53" t="str">
        <f ca="1"/>
        <v>1921-09</v>
      </c>
    </row>
    <row r="7943" spans="12:15" x14ac:dyDescent="0.4">
      <c r="L7943" s="56">
        <f ca="1"/>
        <v>7942</v>
      </c>
      <c r="M7943" s="53">
        <f ca="1"/>
        <v>1921</v>
      </c>
      <c r="N7943" s="53">
        <f ca="1"/>
        <v>9</v>
      </c>
      <c r="O7943" s="53" t="str">
        <f ca="1"/>
        <v>1921-09</v>
      </c>
    </row>
    <row r="7944" spans="12:15" x14ac:dyDescent="0.4">
      <c r="L7944" s="56">
        <f ca="1"/>
        <v>7943</v>
      </c>
      <c r="M7944" s="53">
        <f ca="1"/>
        <v>1921</v>
      </c>
      <c r="N7944" s="53">
        <f ca="1"/>
        <v>9</v>
      </c>
      <c r="O7944" s="53" t="str">
        <f ca="1"/>
        <v>1921-09</v>
      </c>
    </row>
    <row r="7945" spans="12:15" x14ac:dyDescent="0.4">
      <c r="L7945" s="56">
        <f ca="1"/>
        <v>7944</v>
      </c>
      <c r="M7945" s="53">
        <f ca="1"/>
        <v>1921</v>
      </c>
      <c r="N7945" s="53">
        <f ca="1"/>
        <v>9</v>
      </c>
      <c r="O7945" s="53" t="str">
        <f ca="1"/>
        <v>1921-09</v>
      </c>
    </row>
    <row r="7946" spans="12:15" x14ac:dyDescent="0.4">
      <c r="L7946" s="56">
        <f ca="1"/>
        <v>7945</v>
      </c>
      <c r="M7946" s="53">
        <f ca="1"/>
        <v>1921</v>
      </c>
      <c r="N7946" s="53">
        <f ca="1"/>
        <v>10</v>
      </c>
      <c r="O7946" s="53" t="str">
        <f ca="1"/>
        <v>1921-10</v>
      </c>
    </row>
    <row r="7947" spans="12:15" x14ac:dyDescent="0.4">
      <c r="L7947" s="56">
        <f ca="1"/>
        <v>7946</v>
      </c>
      <c r="M7947" s="53">
        <f ca="1"/>
        <v>1921</v>
      </c>
      <c r="N7947" s="53">
        <f ca="1"/>
        <v>10</v>
      </c>
      <c r="O7947" s="53" t="str">
        <f ca="1"/>
        <v>1921-10</v>
      </c>
    </row>
    <row r="7948" spans="12:15" x14ac:dyDescent="0.4">
      <c r="L7948" s="56">
        <f ca="1"/>
        <v>7947</v>
      </c>
      <c r="M7948" s="53">
        <f ca="1"/>
        <v>1921</v>
      </c>
      <c r="N7948" s="53">
        <f ca="1"/>
        <v>10</v>
      </c>
      <c r="O7948" s="53" t="str">
        <f ca="1"/>
        <v>1921-10</v>
      </c>
    </row>
    <row r="7949" spans="12:15" x14ac:dyDescent="0.4">
      <c r="L7949" s="56">
        <f ca="1"/>
        <v>7948</v>
      </c>
      <c r="M7949" s="53">
        <f ca="1"/>
        <v>1921</v>
      </c>
      <c r="N7949" s="53">
        <f ca="1"/>
        <v>10</v>
      </c>
      <c r="O7949" s="53" t="str">
        <f ca="1"/>
        <v>1921-10</v>
      </c>
    </row>
    <row r="7950" spans="12:15" x14ac:dyDescent="0.4">
      <c r="L7950" s="56">
        <f ca="1"/>
        <v>7949</v>
      </c>
      <c r="M7950" s="53">
        <f ca="1"/>
        <v>1921</v>
      </c>
      <c r="N7950" s="53">
        <f ca="1"/>
        <v>10</v>
      </c>
      <c r="O7950" s="53" t="str">
        <f ca="1"/>
        <v>1921-10</v>
      </c>
    </row>
    <row r="7951" spans="12:15" x14ac:dyDescent="0.4">
      <c r="L7951" s="56">
        <f ca="1"/>
        <v>7950</v>
      </c>
      <c r="M7951" s="53">
        <f ca="1"/>
        <v>1921</v>
      </c>
      <c r="N7951" s="53">
        <f ca="1"/>
        <v>10</v>
      </c>
      <c r="O7951" s="53" t="str">
        <f ca="1"/>
        <v>1921-10</v>
      </c>
    </row>
    <row r="7952" spans="12:15" x14ac:dyDescent="0.4">
      <c r="L7952" s="56">
        <f ca="1"/>
        <v>7951</v>
      </c>
      <c r="M7952" s="53">
        <f ca="1"/>
        <v>1921</v>
      </c>
      <c r="N7952" s="53">
        <f ca="1"/>
        <v>10</v>
      </c>
      <c r="O7952" s="53" t="str">
        <f ca="1"/>
        <v>1921-10</v>
      </c>
    </row>
    <row r="7953" spans="12:15" x14ac:dyDescent="0.4">
      <c r="L7953" s="56">
        <f ca="1"/>
        <v>7952</v>
      </c>
      <c r="M7953" s="53">
        <f ca="1"/>
        <v>1921</v>
      </c>
      <c r="N7953" s="53">
        <f ca="1"/>
        <v>10</v>
      </c>
      <c r="O7953" s="53" t="str">
        <f ca="1"/>
        <v>1921-10</v>
      </c>
    </row>
    <row r="7954" spans="12:15" x14ac:dyDescent="0.4">
      <c r="L7954" s="56">
        <f ca="1"/>
        <v>7953</v>
      </c>
      <c r="M7954" s="53">
        <f ca="1"/>
        <v>1921</v>
      </c>
      <c r="N7954" s="53">
        <f ca="1"/>
        <v>10</v>
      </c>
      <c r="O7954" s="53" t="str">
        <f ca="1"/>
        <v>1921-10</v>
      </c>
    </row>
    <row r="7955" spans="12:15" x14ac:dyDescent="0.4">
      <c r="L7955" s="56">
        <f ca="1"/>
        <v>7954</v>
      </c>
      <c r="M7955" s="53">
        <f ca="1"/>
        <v>1921</v>
      </c>
      <c r="N7955" s="53">
        <f ca="1"/>
        <v>10</v>
      </c>
      <c r="O7955" s="53" t="str">
        <f ca="1"/>
        <v>1921-10</v>
      </c>
    </row>
    <row r="7956" spans="12:15" x14ac:dyDescent="0.4">
      <c r="L7956" s="56">
        <f ca="1"/>
        <v>7955</v>
      </c>
      <c r="M7956" s="53">
        <f ca="1"/>
        <v>1921</v>
      </c>
      <c r="N7956" s="53">
        <f ca="1"/>
        <v>10</v>
      </c>
      <c r="O7956" s="53" t="str">
        <f ca="1"/>
        <v>1921-10</v>
      </c>
    </row>
    <row r="7957" spans="12:15" x14ac:dyDescent="0.4">
      <c r="L7957" s="56">
        <f ca="1"/>
        <v>7956</v>
      </c>
      <c r="M7957" s="53">
        <f ca="1"/>
        <v>1921</v>
      </c>
      <c r="N7957" s="53">
        <f ca="1"/>
        <v>10</v>
      </c>
      <c r="O7957" s="53" t="str">
        <f ca="1"/>
        <v>1921-10</v>
      </c>
    </row>
    <row r="7958" spans="12:15" x14ac:dyDescent="0.4">
      <c r="L7958" s="56">
        <f ca="1"/>
        <v>7957</v>
      </c>
      <c r="M7958" s="53">
        <f ca="1"/>
        <v>1921</v>
      </c>
      <c r="N7958" s="53">
        <f ca="1"/>
        <v>10</v>
      </c>
      <c r="O7958" s="53" t="str">
        <f ca="1"/>
        <v>1921-10</v>
      </c>
    </row>
    <row r="7959" spans="12:15" x14ac:dyDescent="0.4">
      <c r="L7959" s="56">
        <f ca="1"/>
        <v>7958</v>
      </c>
      <c r="M7959" s="53">
        <f ca="1"/>
        <v>1921</v>
      </c>
      <c r="N7959" s="53">
        <f ca="1"/>
        <v>10</v>
      </c>
      <c r="O7959" s="53" t="str">
        <f ca="1"/>
        <v>1921-10</v>
      </c>
    </row>
    <row r="7960" spans="12:15" x14ac:dyDescent="0.4">
      <c r="L7960" s="56">
        <f ca="1"/>
        <v>7959</v>
      </c>
      <c r="M7960" s="53">
        <f ca="1"/>
        <v>1921</v>
      </c>
      <c r="N7960" s="53">
        <f ca="1"/>
        <v>10</v>
      </c>
      <c r="O7960" s="53" t="str">
        <f ca="1"/>
        <v>1921-10</v>
      </c>
    </row>
    <row r="7961" spans="12:15" x14ac:dyDescent="0.4">
      <c r="L7961" s="56">
        <f ca="1"/>
        <v>7960</v>
      </c>
      <c r="M7961" s="53">
        <f ca="1"/>
        <v>1921</v>
      </c>
      <c r="N7961" s="53">
        <f ca="1"/>
        <v>10</v>
      </c>
      <c r="O7961" s="53" t="str">
        <f ca="1"/>
        <v>1921-10</v>
      </c>
    </row>
    <row r="7962" spans="12:15" x14ac:dyDescent="0.4">
      <c r="L7962" s="56">
        <f ca="1"/>
        <v>7961</v>
      </c>
      <c r="M7962" s="53">
        <f ca="1"/>
        <v>1921</v>
      </c>
      <c r="N7962" s="53">
        <f ca="1"/>
        <v>10</v>
      </c>
      <c r="O7962" s="53" t="str">
        <f ca="1"/>
        <v>1921-10</v>
      </c>
    </row>
    <row r="7963" spans="12:15" x14ac:dyDescent="0.4">
      <c r="L7963" s="56">
        <f ca="1"/>
        <v>7962</v>
      </c>
      <c r="M7963" s="53">
        <f ca="1"/>
        <v>1921</v>
      </c>
      <c r="N7963" s="53">
        <f ca="1"/>
        <v>10</v>
      </c>
      <c r="O7963" s="53" t="str">
        <f ca="1"/>
        <v>1921-10</v>
      </c>
    </row>
    <row r="7964" spans="12:15" x14ac:dyDescent="0.4">
      <c r="L7964" s="56">
        <f ca="1"/>
        <v>7963</v>
      </c>
      <c r="M7964" s="53">
        <f ca="1"/>
        <v>1921</v>
      </c>
      <c r="N7964" s="53">
        <f ca="1"/>
        <v>10</v>
      </c>
      <c r="O7964" s="53" t="str">
        <f ca="1"/>
        <v>1921-10</v>
      </c>
    </row>
    <row r="7965" spans="12:15" x14ac:dyDescent="0.4">
      <c r="L7965" s="56">
        <f ca="1"/>
        <v>7964</v>
      </c>
      <c r="M7965" s="53">
        <f ca="1"/>
        <v>1921</v>
      </c>
      <c r="N7965" s="53">
        <f ca="1"/>
        <v>10</v>
      </c>
      <c r="O7965" s="53" t="str">
        <f ca="1"/>
        <v>1921-10</v>
      </c>
    </row>
    <row r="7966" spans="12:15" x14ac:dyDescent="0.4">
      <c r="L7966" s="56">
        <f ca="1"/>
        <v>7965</v>
      </c>
      <c r="M7966" s="53">
        <f ca="1"/>
        <v>1921</v>
      </c>
      <c r="N7966" s="53">
        <f ca="1"/>
        <v>10</v>
      </c>
      <c r="O7966" s="53" t="str">
        <f ca="1"/>
        <v>1921-10</v>
      </c>
    </row>
    <row r="7967" spans="12:15" x14ac:dyDescent="0.4">
      <c r="L7967" s="56">
        <f ca="1"/>
        <v>7966</v>
      </c>
      <c r="M7967" s="53">
        <f ca="1"/>
        <v>1921</v>
      </c>
      <c r="N7967" s="53">
        <f ca="1"/>
        <v>10</v>
      </c>
      <c r="O7967" s="53" t="str">
        <f ca="1"/>
        <v>1921-10</v>
      </c>
    </row>
    <row r="7968" spans="12:15" x14ac:dyDescent="0.4">
      <c r="L7968" s="56">
        <f ca="1"/>
        <v>7967</v>
      </c>
      <c r="M7968" s="53">
        <f ca="1"/>
        <v>1921</v>
      </c>
      <c r="N7968" s="53">
        <f ca="1"/>
        <v>10</v>
      </c>
      <c r="O7968" s="53" t="str">
        <f ca="1"/>
        <v>1921-10</v>
      </c>
    </row>
    <row r="7969" spans="12:15" x14ac:dyDescent="0.4">
      <c r="L7969" s="56">
        <f ca="1"/>
        <v>7968</v>
      </c>
      <c r="M7969" s="53">
        <f ca="1"/>
        <v>1921</v>
      </c>
      <c r="N7969" s="53">
        <f ca="1"/>
        <v>10</v>
      </c>
      <c r="O7969" s="53" t="str">
        <f ca="1"/>
        <v>1921-10</v>
      </c>
    </row>
    <row r="7970" spans="12:15" x14ac:dyDescent="0.4">
      <c r="L7970" s="56">
        <f ca="1"/>
        <v>7969</v>
      </c>
      <c r="M7970" s="53">
        <f ca="1"/>
        <v>1921</v>
      </c>
      <c r="N7970" s="53">
        <f ca="1"/>
        <v>10</v>
      </c>
      <c r="O7970" s="53" t="str">
        <f ca="1"/>
        <v>1921-10</v>
      </c>
    </row>
    <row r="7971" spans="12:15" x14ac:dyDescent="0.4">
      <c r="L7971" s="56">
        <f ca="1"/>
        <v>7970</v>
      </c>
      <c r="M7971" s="53">
        <f ca="1"/>
        <v>1921</v>
      </c>
      <c r="N7971" s="53">
        <f ca="1"/>
        <v>10</v>
      </c>
      <c r="O7971" s="53" t="str">
        <f ca="1"/>
        <v>1921-10</v>
      </c>
    </row>
    <row r="7972" spans="12:15" x14ac:dyDescent="0.4">
      <c r="L7972" s="56">
        <f ca="1"/>
        <v>7971</v>
      </c>
      <c r="M7972" s="53">
        <f ca="1"/>
        <v>1921</v>
      </c>
      <c r="N7972" s="53">
        <f ca="1"/>
        <v>10</v>
      </c>
      <c r="O7972" s="53" t="str">
        <f ca="1"/>
        <v>1921-10</v>
      </c>
    </row>
    <row r="7973" spans="12:15" x14ac:dyDescent="0.4">
      <c r="L7973" s="56">
        <f ca="1"/>
        <v>7972</v>
      </c>
      <c r="M7973" s="53">
        <f ca="1"/>
        <v>1921</v>
      </c>
      <c r="N7973" s="53">
        <f ca="1"/>
        <v>10</v>
      </c>
      <c r="O7973" s="53" t="str">
        <f ca="1"/>
        <v>1921-10</v>
      </c>
    </row>
    <row r="7974" spans="12:15" x14ac:dyDescent="0.4">
      <c r="L7974" s="56">
        <f ca="1"/>
        <v>7973</v>
      </c>
      <c r="M7974" s="53">
        <f ca="1"/>
        <v>1921</v>
      </c>
      <c r="N7974" s="53">
        <f ca="1"/>
        <v>10</v>
      </c>
      <c r="O7974" s="53" t="str">
        <f ca="1"/>
        <v>1921-10</v>
      </c>
    </row>
    <row r="7975" spans="12:15" x14ac:dyDescent="0.4">
      <c r="L7975" s="56">
        <f ca="1"/>
        <v>7974</v>
      </c>
      <c r="M7975" s="53">
        <f ca="1"/>
        <v>1921</v>
      </c>
      <c r="N7975" s="53">
        <f ca="1"/>
        <v>10</v>
      </c>
      <c r="O7975" s="53" t="str">
        <f ca="1"/>
        <v>1921-10</v>
      </c>
    </row>
    <row r="7976" spans="12:15" x14ac:dyDescent="0.4">
      <c r="L7976" s="56">
        <f ca="1"/>
        <v>7975</v>
      </c>
      <c r="M7976" s="53">
        <f ca="1"/>
        <v>1921</v>
      </c>
      <c r="N7976" s="53">
        <f ca="1"/>
        <v>10</v>
      </c>
      <c r="O7976" s="53" t="str">
        <f ca="1"/>
        <v>1921-10</v>
      </c>
    </row>
    <row r="7977" spans="12:15" x14ac:dyDescent="0.4">
      <c r="L7977" s="56">
        <f ca="1"/>
        <v>7976</v>
      </c>
      <c r="M7977" s="53">
        <f ca="1"/>
        <v>1921</v>
      </c>
      <c r="N7977" s="53">
        <f ca="1"/>
        <v>11</v>
      </c>
      <c r="O7977" s="53" t="str">
        <f ca="1"/>
        <v>1921-11</v>
      </c>
    </row>
    <row r="7978" spans="12:15" x14ac:dyDescent="0.4">
      <c r="L7978" s="56">
        <f ca="1"/>
        <v>7977</v>
      </c>
      <c r="M7978" s="53">
        <f ca="1"/>
        <v>1921</v>
      </c>
      <c r="N7978" s="53">
        <f ca="1"/>
        <v>11</v>
      </c>
      <c r="O7978" s="53" t="str">
        <f ca="1"/>
        <v>1921-11</v>
      </c>
    </row>
    <row r="7979" spans="12:15" x14ac:dyDescent="0.4">
      <c r="L7979" s="56">
        <f ca="1"/>
        <v>7978</v>
      </c>
      <c r="M7979" s="53">
        <f ca="1"/>
        <v>1921</v>
      </c>
      <c r="N7979" s="53">
        <f ca="1"/>
        <v>11</v>
      </c>
      <c r="O7979" s="53" t="str">
        <f ca="1"/>
        <v>1921-11</v>
      </c>
    </row>
    <row r="7980" spans="12:15" x14ac:dyDescent="0.4">
      <c r="L7980" s="56">
        <f ca="1"/>
        <v>7979</v>
      </c>
      <c r="M7980" s="53">
        <f ca="1"/>
        <v>1921</v>
      </c>
      <c r="N7980" s="53">
        <f ca="1"/>
        <v>11</v>
      </c>
      <c r="O7980" s="53" t="str">
        <f ca="1"/>
        <v>1921-11</v>
      </c>
    </row>
    <row r="7981" spans="12:15" x14ac:dyDescent="0.4">
      <c r="L7981" s="56">
        <f ca="1"/>
        <v>7980</v>
      </c>
      <c r="M7981" s="53">
        <f ca="1"/>
        <v>1921</v>
      </c>
      <c r="N7981" s="53">
        <f ca="1"/>
        <v>11</v>
      </c>
      <c r="O7981" s="53" t="str">
        <f ca="1"/>
        <v>1921-11</v>
      </c>
    </row>
    <row r="7982" spans="12:15" x14ac:dyDescent="0.4">
      <c r="L7982" s="56">
        <f ca="1"/>
        <v>7981</v>
      </c>
      <c r="M7982" s="53">
        <f ca="1"/>
        <v>1921</v>
      </c>
      <c r="N7982" s="53">
        <f ca="1"/>
        <v>11</v>
      </c>
      <c r="O7982" s="53" t="str">
        <f ca="1"/>
        <v>1921-11</v>
      </c>
    </row>
    <row r="7983" spans="12:15" x14ac:dyDescent="0.4">
      <c r="L7983" s="56">
        <f ca="1"/>
        <v>7982</v>
      </c>
      <c r="M7983" s="53">
        <f ca="1"/>
        <v>1921</v>
      </c>
      <c r="N7983" s="53">
        <f ca="1"/>
        <v>11</v>
      </c>
      <c r="O7983" s="53" t="str">
        <f ca="1"/>
        <v>1921-11</v>
      </c>
    </row>
    <row r="7984" spans="12:15" x14ac:dyDescent="0.4">
      <c r="L7984" s="56">
        <f ca="1"/>
        <v>7983</v>
      </c>
      <c r="M7984" s="53">
        <f ca="1"/>
        <v>1921</v>
      </c>
      <c r="N7984" s="53">
        <f ca="1"/>
        <v>11</v>
      </c>
      <c r="O7984" s="53" t="str">
        <f ca="1"/>
        <v>1921-11</v>
      </c>
    </row>
    <row r="7985" spans="12:15" x14ac:dyDescent="0.4">
      <c r="L7985" s="56">
        <f ca="1"/>
        <v>7984</v>
      </c>
      <c r="M7985" s="53">
        <f ca="1"/>
        <v>1921</v>
      </c>
      <c r="N7985" s="53">
        <f ca="1"/>
        <v>11</v>
      </c>
      <c r="O7985" s="53" t="str">
        <f ca="1"/>
        <v>1921-11</v>
      </c>
    </row>
    <row r="7986" spans="12:15" x14ac:dyDescent="0.4">
      <c r="L7986" s="56">
        <f ca="1"/>
        <v>7985</v>
      </c>
      <c r="M7986" s="53">
        <f ca="1"/>
        <v>1921</v>
      </c>
      <c r="N7986" s="53">
        <f ca="1"/>
        <v>11</v>
      </c>
      <c r="O7986" s="53" t="str">
        <f ca="1"/>
        <v>1921-11</v>
      </c>
    </row>
    <row r="7987" spans="12:15" x14ac:dyDescent="0.4">
      <c r="L7987" s="56">
        <f ca="1"/>
        <v>7986</v>
      </c>
      <c r="M7987" s="53">
        <f ca="1"/>
        <v>1921</v>
      </c>
      <c r="N7987" s="53">
        <f ca="1"/>
        <v>11</v>
      </c>
      <c r="O7987" s="53" t="str">
        <f ca="1"/>
        <v>1921-11</v>
      </c>
    </row>
    <row r="7988" spans="12:15" x14ac:dyDescent="0.4">
      <c r="L7988" s="56">
        <f ca="1"/>
        <v>7987</v>
      </c>
      <c r="M7988" s="53">
        <f ca="1"/>
        <v>1921</v>
      </c>
      <c r="N7988" s="53">
        <f ca="1"/>
        <v>11</v>
      </c>
      <c r="O7988" s="53" t="str">
        <f ca="1"/>
        <v>1921-11</v>
      </c>
    </row>
    <row r="7989" spans="12:15" x14ac:dyDescent="0.4">
      <c r="L7989" s="56">
        <f ca="1"/>
        <v>7988</v>
      </c>
      <c r="M7989" s="53">
        <f ca="1"/>
        <v>1921</v>
      </c>
      <c r="N7989" s="53">
        <f ca="1"/>
        <v>11</v>
      </c>
      <c r="O7989" s="53" t="str">
        <f ca="1"/>
        <v>1921-11</v>
      </c>
    </row>
    <row r="7990" spans="12:15" x14ac:dyDescent="0.4">
      <c r="L7990" s="56">
        <f ca="1"/>
        <v>7989</v>
      </c>
      <c r="M7990" s="53">
        <f ca="1"/>
        <v>1921</v>
      </c>
      <c r="N7990" s="53">
        <f ca="1"/>
        <v>11</v>
      </c>
      <c r="O7990" s="53" t="str">
        <f ca="1"/>
        <v>1921-11</v>
      </c>
    </row>
    <row r="7991" spans="12:15" x14ac:dyDescent="0.4">
      <c r="L7991" s="56">
        <f ca="1"/>
        <v>7990</v>
      </c>
      <c r="M7991" s="53">
        <f ca="1"/>
        <v>1921</v>
      </c>
      <c r="N7991" s="53">
        <f ca="1"/>
        <v>11</v>
      </c>
      <c r="O7991" s="53" t="str">
        <f ca="1"/>
        <v>1921-11</v>
      </c>
    </row>
    <row r="7992" spans="12:15" x14ac:dyDescent="0.4">
      <c r="L7992" s="56">
        <f ca="1"/>
        <v>7991</v>
      </c>
      <c r="M7992" s="53">
        <f ca="1"/>
        <v>1921</v>
      </c>
      <c r="N7992" s="53">
        <f ca="1"/>
        <v>11</v>
      </c>
      <c r="O7992" s="53" t="str">
        <f ca="1"/>
        <v>1921-11</v>
      </c>
    </row>
    <row r="7993" spans="12:15" x14ac:dyDescent="0.4">
      <c r="L7993" s="56">
        <f ca="1"/>
        <v>7992</v>
      </c>
      <c r="M7993" s="53">
        <f ca="1"/>
        <v>1921</v>
      </c>
      <c r="N7993" s="53">
        <f ca="1"/>
        <v>11</v>
      </c>
      <c r="O7993" s="53" t="str">
        <f ca="1"/>
        <v>1921-11</v>
      </c>
    </row>
    <row r="7994" spans="12:15" x14ac:dyDescent="0.4">
      <c r="L7994" s="56">
        <f ca="1"/>
        <v>7993</v>
      </c>
      <c r="M7994" s="53">
        <f ca="1"/>
        <v>1921</v>
      </c>
      <c r="N7994" s="53">
        <f ca="1"/>
        <v>11</v>
      </c>
      <c r="O7994" s="53" t="str">
        <f ca="1"/>
        <v>1921-11</v>
      </c>
    </row>
    <row r="7995" spans="12:15" x14ac:dyDescent="0.4">
      <c r="L7995" s="56">
        <f ca="1"/>
        <v>7994</v>
      </c>
      <c r="M7995" s="53">
        <f ca="1"/>
        <v>1921</v>
      </c>
      <c r="N7995" s="53">
        <f ca="1"/>
        <v>11</v>
      </c>
      <c r="O7995" s="53" t="str">
        <f ca="1"/>
        <v>1921-11</v>
      </c>
    </row>
    <row r="7996" spans="12:15" x14ac:dyDescent="0.4">
      <c r="L7996" s="56">
        <f ca="1"/>
        <v>7995</v>
      </c>
      <c r="M7996" s="53">
        <f ca="1"/>
        <v>1921</v>
      </c>
      <c r="N7996" s="53">
        <f ca="1"/>
        <v>11</v>
      </c>
      <c r="O7996" s="53" t="str">
        <f ca="1"/>
        <v>1921-11</v>
      </c>
    </row>
    <row r="7997" spans="12:15" x14ac:dyDescent="0.4">
      <c r="L7997" s="56">
        <f ca="1"/>
        <v>7996</v>
      </c>
      <c r="M7997" s="53">
        <f ca="1"/>
        <v>1921</v>
      </c>
      <c r="N7997" s="53">
        <f ca="1"/>
        <v>11</v>
      </c>
      <c r="O7997" s="53" t="str">
        <f ca="1"/>
        <v>1921-11</v>
      </c>
    </row>
    <row r="7998" spans="12:15" x14ac:dyDescent="0.4">
      <c r="L7998" s="56">
        <f ca="1"/>
        <v>7997</v>
      </c>
      <c r="M7998" s="53">
        <f ca="1"/>
        <v>1921</v>
      </c>
      <c r="N7998" s="53">
        <f ca="1"/>
        <v>11</v>
      </c>
      <c r="O7998" s="53" t="str">
        <f ca="1"/>
        <v>1921-11</v>
      </c>
    </row>
    <row r="7999" spans="12:15" x14ac:dyDescent="0.4">
      <c r="L7999" s="56">
        <f ca="1"/>
        <v>7998</v>
      </c>
      <c r="M7999" s="53">
        <f ca="1"/>
        <v>1921</v>
      </c>
      <c r="N7999" s="53">
        <f ca="1"/>
        <v>11</v>
      </c>
      <c r="O7999" s="53" t="str">
        <f ca="1"/>
        <v>1921-11</v>
      </c>
    </row>
    <row r="8000" spans="12:15" x14ac:dyDescent="0.4">
      <c r="L8000" s="56">
        <f ca="1"/>
        <v>7999</v>
      </c>
      <c r="M8000" s="53">
        <f ca="1"/>
        <v>1921</v>
      </c>
      <c r="N8000" s="53">
        <f ca="1"/>
        <v>11</v>
      </c>
      <c r="O8000" s="53" t="str">
        <f ca="1"/>
        <v>1921-11</v>
      </c>
    </row>
    <row r="8001" spans="12:15" x14ac:dyDescent="0.4">
      <c r="L8001" s="56">
        <f ca="1"/>
        <v>8000</v>
      </c>
      <c r="M8001" s="53">
        <f ca="1"/>
        <v>1921</v>
      </c>
      <c r="N8001" s="53">
        <f ca="1"/>
        <v>11</v>
      </c>
      <c r="O8001" s="53" t="str">
        <f ca="1"/>
        <v>1921-11</v>
      </c>
    </row>
    <row r="8002" spans="12:15" x14ac:dyDescent="0.4">
      <c r="L8002" s="56">
        <f ca="1"/>
        <v>8001</v>
      </c>
      <c r="M8002" s="53">
        <f ca="1"/>
        <v>1921</v>
      </c>
      <c r="N8002" s="53">
        <f ca="1"/>
        <v>11</v>
      </c>
      <c r="O8002" s="53" t="str">
        <f ca="1"/>
        <v>1921-11</v>
      </c>
    </row>
    <row r="8003" spans="12:15" x14ac:dyDescent="0.4">
      <c r="L8003" s="56">
        <f ca="1"/>
        <v>8002</v>
      </c>
      <c r="M8003" s="53">
        <f ca="1"/>
        <v>1921</v>
      </c>
      <c r="N8003" s="53">
        <f ca="1"/>
        <v>11</v>
      </c>
      <c r="O8003" s="53" t="str">
        <f ca="1"/>
        <v>1921-11</v>
      </c>
    </row>
    <row r="8004" spans="12:15" x14ac:dyDescent="0.4">
      <c r="L8004" s="56">
        <f ca="1"/>
        <v>8003</v>
      </c>
      <c r="M8004" s="53">
        <f ca="1"/>
        <v>1921</v>
      </c>
      <c r="N8004" s="53">
        <f ca="1"/>
        <v>11</v>
      </c>
      <c r="O8004" s="53" t="str">
        <f ca="1"/>
        <v>1921-11</v>
      </c>
    </row>
    <row r="8005" spans="12:15" x14ac:dyDescent="0.4">
      <c r="L8005" s="56">
        <f ca="1"/>
        <v>8004</v>
      </c>
      <c r="M8005" s="53">
        <f ca="1"/>
        <v>1921</v>
      </c>
      <c r="N8005" s="53">
        <f ca="1"/>
        <v>11</v>
      </c>
      <c r="O8005" s="53" t="str">
        <f ca="1"/>
        <v>1921-11</v>
      </c>
    </row>
    <row r="8006" spans="12:15" x14ac:dyDescent="0.4">
      <c r="L8006" s="56">
        <f ca="1"/>
        <v>8005</v>
      </c>
      <c r="M8006" s="53">
        <f ca="1"/>
        <v>1921</v>
      </c>
      <c r="N8006" s="53">
        <f ca="1"/>
        <v>11</v>
      </c>
      <c r="O8006" s="53" t="str">
        <f ca="1"/>
        <v>1921-11</v>
      </c>
    </row>
    <row r="8007" spans="12:15" x14ac:dyDescent="0.4">
      <c r="L8007" s="56">
        <f ca="1"/>
        <v>8006</v>
      </c>
      <c r="M8007" s="53">
        <f ca="1"/>
        <v>1921</v>
      </c>
      <c r="N8007" s="53">
        <f ca="1"/>
        <v>12</v>
      </c>
      <c r="O8007" s="53" t="str">
        <f ca="1"/>
        <v>1921-12</v>
      </c>
    </row>
    <row r="8008" spans="12:15" x14ac:dyDescent="0.4">
      <c r="L8008" s="56">
        <f ca="1"/>
        <v>8007</v>
      </c>
      <c r="M8008" s="53">
        <f ca="1"/>
        <v>1921</v>
      </c>
      <c r="N8008" s="53">
        <f ca="1"/>
        <v>12</v>
      </c>
      <c r="O8008" s="53" t="str">
        <f ca="1"/>
        <v>1921-12</v>
      </c>
    </row>
    <row r="8009" spans="12:15" x14ac:dyDescent="0.4">
      <c r="L8009" s="56">
        <f ca="1"/>
        <v>8008</v>
      </c>
      <c r="M8009" s="53">
        <f ca="1"/>
        <v>1921</v>
      </c>
      <c r="N8009" s="53">
        <f ca="1"/>
        <v>12</v>
      </c>
      <c r="O8009" s="53" t="str">
        <f ca="1"/>
        <v>1921-12</v>
      </c>
    </row>
    <row r="8010" spans="12:15" x14ac:dyDescent="0.4">
      <c r="L8010" s="56">
        <f ca="1"/>
        <v>8009</v>
      </c>
      <c r="M8010" s="53">
        <f ca="1"/>
        <v>1921</v>
      </c>
      <c r="N8010" s="53">
        <f ca="1"/>
        <v>12</v>
      </c>
      <c r="O8010" s="53" t="str">
        <f ca="1"/>
        <v>1921-12</v>
      </c>
    </row>
    <row r="8011" spans="12:15" x14ac:dyDescent="0.4">
      <c r="L8011" s="56">
        <f ca="1"/>
        <v>8010</v>
      </c>
      <c r="M8011" s="53">
        <f ca="1"/>
        <v>1921</v>
      </c>
      <c r="N8011" s="53">
        <f ca="1"/>
        <v>12</v>
      </c>
      <c r="O8011" s="53" t="str">
        <f ca="1"/>
        <v>1921-12</v>
      </c>
    </row>
    <row r="8012" spans="12:15" x14ac:dyDescent="0.4">
      <c r="L8012" s="56">
        <f ca="1"/>
        <v>8011</v>
      </c>
      <c r="M8012" s="53">
        <f ca="1"/>
        <v>1921</v>
      </c>
      <c r="N8012" s="53">
        <f ca="1"/>
        <v>12</v>
      </c>
      <c r="O8012" s="53" t="str">
        <f ca="1"/>
        <v>1921-12</v>
      </c>
    </row>
    <row r="8013" spans="12:15" x14ac:dyDescent="0.4">
      <c r="L8013" s="56">
        <f ca="1"/>
        <v>8012</v>
      </c>
      <c r="M8013" s="53">
        <f ca="1"/>
        <v>1921</v>
      </c>
      <c r="N8013" s="53">
        <f ca="1"/>
        <v>12</v>
      </c>
      <c r="O8013" s="53" t="str">
        <f ca="1"/>
        <v>1921-12</v>
      </c>
    </row>
    <row r="8014" spans="12:15" x14ac:dyDescent="0.4">
      <c r="L8014" s="56">
        <f ca="1"/>
        <v>8013</v>
      </c>
      <c r="M8014" s="53">
        <f ca="1"/>
        <v>1921</v>
      </c>
      <c r="N8014" s="53">
        <f ca="1"/>
        <v>12</v>
      </c>
      <c r="O8014" s="53" t="str">
        <f ca="1"/>
        <v>1921-12</v>
      </c>
    </row>
    <row r="8015" spans="12:15" x14ac:dyDescent="0.4">
      <c r="L8015" s="56">
        <f ca="1"/>
        <v>8014</v>
      </c>
      <c r="M8015" s="53">
        <f ca="1"/>
        <v>1921</v>
      </c>
      <c r="N8015" s="53">
        <f ca="1"/>
        <v>12</v>
      </c>
      <c r="O8015" s="53" t="str">
        <f ca="1"/>
        <v>1921-12</v>
      </c>
    </row>
    <row r="8016" spans="12:15" x14ac:dyDescent="0.4">
      <c r="L8016" s="56">
        <f ca="1"/>
        <v>8015</v>
      </c>
      <c r="M8016" s="53">
        <f ca="1"/>
        <v>1921</v>
      </c>
      <c r="N8016" s="53">
        <f ca="1"/>
        <v>12</v>
      </c>
      <c r="O8016" s="53" t="str">
        <f ca="1"/>
        <v>1921-12</v>
      </c>
    </row>
    <row r="8017" spans="12:15" x14ac:dyDescent="0.4">
      <c r="L8017" s="56">
        <f ca="1"/>
        <v>8016</v>
      </c>
      <c r="M8017" s="53">
        <f ca="1"/>
        <v>1921</v>
      </c>
      <c r="N8017" s="53">
        <f ca="1"/>
        <v>12</v>
      </c>
      <c r="O8017" s="53" t="str">
        <f ca="1"/>
        <v>1921-12</v>
      </c>
    </row>
    <row r="8018" spans="12:15" x14ac:dyDescent="0.4">
      <c r="L8018" s="56">
        <f ca="1"/>
        <v>8017</v>
      </c>
      <c r="M8018" s="53">
        <f ca="1"/>
        <v>1921</v>
      </c>
      <c r="N8018" s="53">
        <f ca="1"/>
        <v>12</v>
      </c>
      <c r="O8018" s="53" t="str">
        <f ca="1"/>
        <v>1921-12</v>
      </c>
    </row>
    <row r="8019" spans="12:15" x14ac:dyDescent="0.4">
      <c r="L8019" s="56">
        <f ca="1"/>
        <v>8018</v>
      </c>
      <c r="M8019" s="53">
        <f ca="1"/>
        <v>1921</v>
      </c>
      <c r="N8019" s="53">
        <f ca="1"/>
        <v>12</v>
      </c>
      <c r="O8019" s="53" t="str">
        <f ca="1"/>
        <v>1921-12</v>
      </c>
    </row>
    <row r="8020" spans="12:15" x14ac:dyDescent="0.4">
      <c r="L8020" s="56">
        <f ca="1"/>
        <v>8019</v>
      </c>
      <c r="M8020" s="53">
        <f ca="1"/>
        <v>1921</v>
      </c>
      <c r="N8020" s="53">
        <f ca="1"/>
        <v>12</v>
      </c>
      <c r="O8020" s="53" t="str">
        <f ca="1"/>
        <v>1921-12</v>
      </c>
    </row>
    <row r="8021" spans="12:15" x14ac:dyDescent="0.4">
      <c r="L8021" s="56">
        <f ca="1"/>
        <v>8020</v>
      </c>
      <c r="M8021" s="53">
        <f ca="1"/>
        <v>1921</v>
      </c>
      <c r="N8021" s="53">
        <f ca="1"/>
        <v>12</v>
      </c>
      <c r="O8021" s="53" t="str">
        <f ca="1"/>
        <v>1921-12</v>
      </c>
    </row>
    <row r="8022" spans="12:15" x14ac:dyDescent="0.4">
      <c r="L8022" s="56">
        <f ca="1"/>
        <v>8021</v>
      </c>
      <c r="M8022" s="53">
        <f ca="1"/>
        <v>1921</v>
      </c>
      <c r="N8022" s="53">
        <f ca="1"/>
        <v>12</v>
      </c>
      <c r="O8022" s="53" t="str">
        <f ca="1"/>
        <v>1921-12</v>
      </c>
    </row>
    <row r="8023" spans="12:15" x14ac:dyDescent="0.4">
      <c r="L8023" s="56">
        <f ca="1"/>
        <v>8022</v>
      </c>
      <c r="M8023" s="53">
        <f ca="1"/>
        <v>1921</v>
      </c>
      <c r="N8023" s="53">
        <f ca="1"/>
        <v>12</v>
      </c>
      <c r="O8023" s="53" t="str">
        <f ca="1"/>
        <v>1921-12</v>
      </c>
    </row>
    <row r="8024" spans="12:15" x14ac:dyDescent="0.4">
      <c r="L8024" s="56">
        <f ca="1"/>
        <v>8023</v>
      </c>
      <c r="M8024" s="53">
        <f ca="1"/>
        <v>1921</v>
      </c>
      <c r="N8024" s="53">
        <f ca="1"/>
        <v>12</v>
      </c>
      <c r="O8024" s="53" t="str">
        <f ca="1"/>
        <v>1921-12</v>
      </c>
    </row>
    <row r="8025" spans="12:15" x14ac:dyDescent="0.4">
      <c r="L8025" s="56">
        <f ca="1"/>
        <v>8024</v>
      </c>
      <c r="M8025" s="53">
        <f ca="1"/>
        <v>1921</v>
      </c>
      <c r="N8025" s="53">
        <f ca="1"/>
        <v>12</v>
      </c>
      <c r="O8025" s="53" t="str">
        <f ca="1"/>
        <v>1921-12</v>
      </c>
    </row>
    <row r="8026" spans="12:15" x14ac:dyDescent="0.4">
      <c r="L8026" s="56">
        <f ca="1"/>
        <v>8025</v>
      </c>
      <c r="M8026" s="53">
        <f ca="1"/>
        <v>1921</v>
      </c>
      <c r="N8026" s="53">
        <f ca="1"/>
        <v>12</v>
      </c>
      <c r="O8026" s="53" t="str">
        <f ca="1"/>
        <v>1921-12</v>
      </c>
    </row>
    <row r="8027" spans="12:15" x14ac:dyDescent="0.4">
      <c r="L8027" s="56">
        <f ca="1"/>
        <v>8026</v>
      </c>
      <c r="M8027" s="53">
        <f ca="1"/>
        <v>1921</v>
      </c>
      <c r="N8027" s="53">
        <f ca="1"/>
        <v>12</v>
      </c>
      <c r="O8027" s="53" t="str">
        <f ca="1"/>
        <v>1921-12</v>
      </c>
    </row>
    <row r="8028" spans="12:15" x14ac:dyDescent="0.4">
      <c r="L8028" s="56">
        <f ca="1"/>
        <v>8027</v>
      </c>
      <c r="M8028" s="53">
        <f ca="1"/>
        <v>1921</v>
      </c>
      <c r="N8028" s="53">
        <f ca="1"/>
        <v>12</v>
      </c>
      <c r="O8028" s="53" t="str">
        <f ca="1"/>
        <v>1921-12</v>
      </c>
    </row>
    <row r="8029" spans="12:15" x14ac:dyDescent="0.4">
      <c r="L8029" s="56">
        <f ca="1"/>
        <v>8028</v>
      </c>
      <c r="M8029" s="53">
        <f ca="1"/>
        <v>1921</v>
      </c>
      <c r="N8029" s="53">
        <f ca="1"/>
        <v>12</v>
      </c>
      <c r="O8029" s="53" t="str">
        <f ca="1"/>
        <v>1921-12</v>
      </c>
    </row>
    <row r="8030" spans="12:15" x14ac:dyDescent="0.4">
      <c r="L8030" s="56">
        <f ca="1"/>
        <v>8029</v>
      </c>
      <c r="M8030" s="53">
        <f ca="1"/>
        <v>1921</v>
      </c>
      <c r="N8030" s="53">
        <f ca="1"/>
        <v>12</v>
      </c>
      <c r="O8030" s="53" t="str">
        <f ca="1"/>
        <v>1921-12</v>
      </c>
    </row>
    <row r="8031" spans="12:15" x14ac:dyDescent="0.4">
      <c r="L8031" s="56">
        <f ca="1"/>
        <v>8030</v>
      </c>
      <c r="M8031" s="53">
        <f ca="1"/>
        <v>1921</v>
      </c>
      <c r="N8031" s="53">
        <f ca="1"/>
        <v>12</v>
      </c>
      <c r="O8031" s="53" t="str">
        <f ca="1"/>
        <v>1921-12</v>
      </c>
    </row>
    <row r="8032" spans="12:15" x14ac:dyDescent="0.4">
      <c r="L8032" s="56">
        <f ca="1"/>
        <v>8031</v>
      </c>
      <c r="M8032" s="53">
        <f ca="1"/>
        <v>1921</v>
      </c>
      <c r="N8032" s="53">
        <f ca="1"/>
        <v>12</v>
      </c>
      <c r="O8032" s="53" t="str">
        <f ca="1"/>
        <v>1921-12</v>
      </c>
    </row>
    <row r="8033" spans="12:15" x14ac:dyDescent="0.4">
      <c r="L8033" s="56">
        <f ca="1"/>
        <v>8032</v>
      </c>
      <c r="M8033" s="53">
        <f ca="1"/>
        <v>1921</v>
      </c>
      <c r="N8033" s="53">
        <f ca="1"/>
        <v>12</v>
      </c>
      <c r="O8033" s="53" t="str">
        <f ca="1"/>
        <v>1921-12</v>
      </c>
    </row>
    <row r="8034" spans="12:15" x14ac:dyDescent="0.4">
      <c r="L8034" s="56">
        <f ca="1"/>
        <v>8033</v>
      </c>
      <c r="M8034" s="53">
        <f ca="1"/>
        <v>1921</v>
      </c>
      <c r="N8034" s="53">
        <f ca="1"/>
        <v>12</v>
      </c>
      <c r="O8034" s="53" t="str">
        <f ca="1"/>
        <v>1921-12</v>
      </c>
    </row>
    <row r="8035" spans="12:15" x14ac:dyDescent="0.4">
      <c r="L8035" s="56">
        <f ca="1"/>
        <v>8034</v>
      </c>
      <c r="M8035" s="53">
        <f ca="1"/>
        <v>1921</v>
      </c>
      <c r="N8035" s="53">
        <f ca="1"/>
        <v>12</v>
      </c>
      <c r="O8035" s="53" t="str">
        <f ca="1"/>
        <v>1921-12</v>
      </c>
    </row>
    <row r="8036" spans="12:15" x14ac:dyDescent="0.4">
      <c r="L8036" s="56">
        <f ca="1"/>
        <v>8035</v>
      </c>
      <c r="M8036" s="53">
        <f ca="1"/>
        <v>1921</v>
      </c>
      <c r="N8036" s="53">
        <f ca="1"/>
        <v>12</v>
      </c>
      <c r="O8036" s="53" t="str">
        <f ca="1"/>
        <v>1921-12</v>
      </c>
    </row>
    <row r="8037" spans="12:15" x14ac:dyDescent="0.4">
      <c r="L8037" s="56">
        <f ca="1"/>
        <v>8036</v>
      </c>
      <c r="M8037" s="53">
        <f ca="1"/>
        <v>1921</v>
      </c>
      <c r="N8037" s="53">
        <f ca="1"/>
        <v>12</v>
      </c>
      <c r="O8037" s="53" t="str">
        <f ca="1"/>
        <v>1921-12</v>
      </c>
    </row>
    <row r="8038" spans="12:15" x14ac:dyDescent="0.4">
      <c r="L8038" s="56">
        <f ca="1"/>
        <v>8037</v>
      </c>
      <c r="M8038" s="53">
        <f ca="1"/>
        <v>1922</v>
      </c>
      <c r="N8038" s="53">
        <f ca="1"/>
        <v>1</v>
      </c>
      <c r="O8038" s="53" t="str">
        <f ca="1"/>
        <v>1922-01</v>
      </c>
    </row>
    <row r="8039" spans="12:15" x14ac:dyDescent="0.4">
      <c r="L8039" s="56">
        <f ca="1"/>
        <v>8038</v>
      </c>
      <c r="M8039" s="53">
        <f ca="1"/>
        <v>1922</v>
      </c>
      <c r="N8039" s="53">
        <f ca="1"/>
        <v>1</v>
      </c>
      <c r="O8039" s="53" t="str">
        <f ca="1"/>
        <v>1922-01</v>
      </c>
    </row>
    <row r="8040" spans="12:15" x14ac:dyDescent="0.4">
      <c r="L8040" s="56">
        <f ca="1"/>
        <v>8039</v>
      </c>
      <c r="M8040" s="53">
        <f ca="1"/>
        <v>1922</v>
      </c>
      <c r="N8040" s="53">
        <f ca="1"/>
        <v>1</v>
      </c>
      <c r="O8040" s="53" t="str">
        <f ca="1"/>
        <v>1922-01</v>
      </c>
    </row>
    <row r="8041" spans="12:15" x14ac:dyDescent="0.4">
      <c r="L8041" s="56">
        <f ca="1"/>
        <v>8040</v>
      </c>
      <c r="M8041" s="53">
        <f ca="1"/>
        <v>1922</v>
      </c>
      <c r="N8041" s="53">
        <f ca="1"/>
        <v>1</v>
      </c>
      <c r="O8041" s="53" t="str">
        <f ca="1"/>
        <v>1922-01</v>
      </c>
    </row>
    <row r="8042" spans="12:15" x14ac:dyDescent="0.4">
      <c r="L8042" s="56">
        <f ca="1"/>
        <v>8041</v>
      </c>
      <c r="M8042" s="53">
        <f ca="1"/>
        <v>1922</v>
      </c>
      <c r="N8042" s="53">
        <f ca="1"/>
        <v>1</v>
      </c>
      <c r="O8042" s="53" t="str">
        <f ca="1"/>
        <v>1922-01</v>
      </c>
    </row>
    <row r="8043" spans="12:15" x14ac:dyDescent="0.4">
      <c r="L8043" s="56">
        <f ca="1"/>
        <v>8042</v>
      </c>
      <c r="M8043" s="53">
        <f ca="1"/>
        <v>1922</v>
      </c>
      <c r="N8043" s="53">
        <f ca="1"/>
        <v>1</v>
      </c>
      <c r="O8043" s="53" t="str">
        <f ca="1"/>
        <v>1922-01</v>
      </c>
    </row>
    <row r="8044" spans="12:15" x14ac:dyDescent="0.4">
      <c r="L8044" s="56">
        <f ca="1"/>
        <v>8043</v>
      </c>
      <c r="M8044" s="53">
        <f ca="1"/>
        <v>1922</v>
      </c>
      <c r="N8044" s="53">
        <f ca="1"/>
        <v>1</v>
      </c>
      <c r="O8044" s="53" t="str">
        <f ca="1"/>
        <v>1922-01</v>
      </c>
    </row>
    <row r="8045" spans="12:15" x14ac:dyDescent="0.4">
      <c r="L8045" s="56">
        <f ca="1"/>
        <v>8044</v>
      </c>
      <c r="M8045" s="53">
        <f ca="1"/>
        <v>1922</v>
      </c>
      <c r="N8045" s="53">
        <f ca="1"/>
        <v>1</v>
      </c>
      <c r="O8045" s="53" t="str">
        <f ca="1"/>
        <v>1922-01</v>
      </c>
    </row>
    <row r="8046" spans="12:15" x14ac:dyDescent="0.4">
      <c r="L8046" s="56">
        <f ca="1"/>
        <v>8045</v>
      </c>
      <c r="M8046" s="53">
        <f ca="1"/>
        <v>1922</v>
      </c>
      <c r="N8046" s="53">
        <f ca="1"/>
        <v>1</v>
      </c>
      <c r="O8046" s="53" t="str">
        <f ca="1"/>
        <v>1922-01</v>
      </c>
    </row>
    <row r="8047" spans="12:15" x14ac:dyDescent="0.4">
      <c r="L8047" s="56">
        <f ca="1"/>
        <v>8046</v>
      </c>
      <c r="M8047" s="53">
        <f ca="1"/>
        <v>1922</v>
      </c>
      <c r="N8047" s="53">
        <f ca="1"/>
        <v>1</v>
      </c>
      <c r="O8047" s="53" t="str">
        <f ca="1"/>
        <v>1922-01</v>
      </c>
    </row>
    <row r="8048" spans="12:15" x14ac:dyDescent="0.4">
      <c r="L8048" s="56">
        <f ca="1"/>
        <v>8047</v>
      </c>
      <c r="M8048" s="53">
        <f ca="1"/>
        <v>1922</v>
      </c>
      <c r="N8048" s="53">
        <f ca="1"/>
        <v>1</v>
      </c>
      <c r="O8048" s="53" t="str">
        <f ca="1"/>
        <v>1922-01</v>
      </c>
    </row>
    <row r="8049" spans="12:15" x14ac:dyDescent="0.4">
      <c r="L8049" s="56">
        <f ca="1"/>
        <v>8048</v>
      </c>
      <c r="M8049" s="53">
        <f ca="1"/>
        <v>1922</v>
      </c>
      <c r="N8049" s="53">
        <f ca="1"/>
        <v>1</v>
      </c>
      <c r="O8049" s="53" t="str">
        <f ca="1"/>
        <v>1922-01</v>
      </c>
    </row>
    <row r="8050" spans="12:15" x14ac:dyDescent="0.4">
      <c r="L8050" s="56">
        <f ca="1"/>
        <v>8049</v>
      </c>
      <c r="M8050" s="53">
        <f ca="1"/>
        <v>1922</v>
      </c>
      <c r="N8050" s="53">
        <f ca="1"/>
        <v>1</v>
      </c>
      <c r="O8050" s="53" t="str">
        <f ca="1"/>
        <v>1922-01</v>
      </c>
    </row>
    <row r="8051" spans="12:15" x14ac:dyDescent="0.4">
      <c r="L8051" s="56">
        <f ca="1"/>
        <v>8050</v>
      </c>
      <c r="M8051" s="53">
        <f ca="1"/>
        <v>1922</v>
      </c>
      <c r="N8051" s="53">
        <f ca="1"/>
        <v>1</v>
      </c>
      <c r="O8051" s="53" t="str">
        <f ca="1"/>
        <v>1922-01</v>
      </c>
    </row>
    <row r="8052" spans="12:15" x14ac:dyDescent="0.4">
      <c r="L8052" s="56">
        <f ca="1"/>
        <v>8051</v>
      </c>
      <c r="M8052" s="53">
        <f ca="1"/>
        <v>1922</v>
      </c>
      <c r="N8052" s="53">
        <f ca="1"/>
        <v>1</v>
      </c>
      <c r="O8052" s="53" t="str">
        <f ca="1"/>
        <v>1922-01</v>
      </c>
    </row>
    <row r="8053" spans="12:15" x14ac:dyDescent="0.4">
      <c r="L8053" s="56">
        <f ca="1"/>
        <v>8052</v>
      </c>
      <c r="M8053" s="53">
        <f ca="1"/>
        <v>1922</v>
      </c>
      <c r="N8053" s="53">
        <f ca="1"/>
        <v>1</v>
      </c>
      <c r="O8053" s="53" t="str">
        <f ca="1"/>
        <v>1922-01</v>
      </c>
    </row>
    <row r="8054" spans="12:15" x14ac:dyDescent="0.4">
      <c r="L8054" s="56">
        <f ca="1"/>
        <v>8053</v>
      </c>
      <c r="M8054" s="53">
        <f ca="1"/>
        <v>1922</v>
      </c>
      <c r="N8054" s="53">
        <f ca="1"/>
        <v>1</v>
      </c>
      <c r="O8054" s="53" t="str">
        <f ca="1"/>
        <v>1922-01</v>
      </c>
    </row>
    <row r="8055" spans="12:15" x14ac:dyDescent="0.4">
      <c r="L8055" s="56">
        <f ca="1"/>
        <v>8054</v>
      </c>
      <c r="M8055" s="53">
        <f ca="1"/>
        <v>1922</v>
      </c>
      <c r="N8055" s="53">
        <f ca="1"/>
        <v>1</v>
      </c>
      <c r="O8055" s="53" t="str">
        <f ca="1"/>
        <v>1922-01</v>
      </c>
    </row>
    <row r="8056" spans="12:15" x14ac:dyDescent="0.4">
      <c r="L8056" s="56">
        <f ca="1"/>
        <v>8055</v>
      </c>
      <c r="M8056" s="53">
        <f ca="1"/>
        <v>1922</v>
      </c>
      <c r="N8056" s="53">
        <f ca="1"/>
        <v>1</v>
      </c>
      <c r="O8056" s="53" t="str">
        <f ca="1"/>
        <v>1922-01</v>
      </c>
    </row>
    <row r="8057" spans="12:15" x14ac:dyDescent="0.4">
      <c r="L8057" s="56">
        <f ca="1"/>
        <v>8056</v>
      </c>
      <c r="M8057" s="53">
        <f ca="1"/>
        <v>1922</v>
      </c>
      <c r="N8057" s="53">
        <f ca="1"/>
        <v>1</v>
      </c>
      <c r="O8057" s="53" t="str">
        <f ca="1"/>
        <v>1922-01</v>
      </c>
    </row>
    <row r="8058" spans="12:15" x14ac:dyDescent="0.4">
      <c r="L8058" s="56">
        <f ca="1"/>
        <v>8057</v>
      </c>
      <c r="M8058" s="53">
        <f ca="1"/>
        <v>1922</v>
      </c>
      <c r="N8058" s="53">
        <f ca="1"/>
        <v>1</v>
      </c>
      <c r="O8058" s="53" t="str">
        <f ca="1"/>
        <v>1922-01</v>
      </c>
    </row>
    <row r="8059" spans="12:15" x14ac:dyDescent="0.4">
      <c r="L8059" s="56">
        <f ca="1"/>
        <v>8058</v>
      </c>
      <c r="M8059" s="53">
        <f ca="1"/>
        <v>1922</v>
      </c>
      <c r="N8059" s="53">
        <f ca="1"/>
        <v>1</v>
      </c>
      <c r="O8059" s="53" t="str">
        <f ca="1"/>
        <v>1922-01</v>
      </c>
    </row>
    <row r="8060" spans="12:15" x14ac:dyDescent="0.4">
      <c r="L8060" s="56">
        <f ca="1"/>
        <v>8059</v>
      </c>
      <c r="M8060" s="53">
        <f ca="1"/>
        <v>1922</v>
      </c>
      <c r="N8060" s="53">
        <f ca="1"/>
        <v>1</v>
      </c>
      <c r="O8060" s="53" t="str">
        <f ca="1"/>
        <v>1922-01</v>
      </c>
    </row>
    <row r="8061" spans="12:15" x14ac:dyDescent="0.4">
      <c r="L8061" s="56">
        <f ca="1"/>
        <v>8060</v>
      </c>
      <c r="M8061" s="53">
        <f ca="1"/>
        <v>1922</v>
      </c>
      <c r="N8061" s="53">
        <f ca="1"/>
        <v>1</v>
      </c>
      <c r="O8061" s="53" t="str">
        <f ca="1"/>
        <v>1922-01</v>
      </c>
    </row>
    <row r="8062" spans="12:15" x14ac:dyDescent="0.4">
      <c r="L8062" s="56">
        <f ca="1"/>
        <v>8061</v>
      </c>
      <c r="M8062" s="53">
        <f ca="1"/>
        <v>1922</v>
      </c>
      <c r="N8062" s="53">
        <f ca="1"/>
        <v>1</v>
      </c>
      <c r="O8062" s="53" t="str">
        <f ca="1"/>
        <v>1922-01</v>
      </c>
    </row>
    <row r="8063" spans="12:15" x14ac:dyDescent="0.4">
      <c r="L8063" s="56">
        <f ca="1"/>
        <v>8062</v>
      </c>
      <c r="M8063" s="53">
        <f ca="1"/>
        <v>1922</v>
      </c>
      <c r="N8063" s="53">
        <f ca="1"/>
        <v>1</v>
      </c>
      <c r="O8063" s="53" t="str">
        <f ca="1"/>
        <v>1922-01</v>
      </c>
    </row>
    <row r="8064" spans="12:15" x14ac:dyDescent="0.4">
      <c r="L8064" s="56">
        <f ca="1"/>
        <v>8063</v>
      </c>
      <c r="M8064" s="53">
        <f ca="1"/>
        <v>1922</v>
      </c>
      <c r="N8064" s="53">
        <f ca="1"/>
        <v>1</v>
      </c>
      <c r="O8064" s="53" t="str">
        <f ca="1"/>
        <v>1922-01</v>
      </c>
    </row>
    <row r="8065" spans="12:15" x14ac:dyDescent="0.4">
      <c r="L8065" s="56">
        <f ca="1"/>
        <v>8064</v>
      </c>
      <c r="M8065" s="53">
        <f ca="1"/>
        <v>1922</v>
      </c>
      <c r="N8065" s="53">
        <f ca="1"/>
        <v>1</v>
      </c>
      <c r="O8065" s="53" t="str">
        <f ca="1"/>
        <v>1922-01</v>
      </c>
    </row>
    <row r="8066" spans="12:15" x14ac:dyDescent="0.4">
      <c r="L8066" s="56">
        <f ca="1"/>
        <v>8065</v>
      </c>
      <c r="M8066" s="53">
        <f ca="1"/>
        <v>1922</v>
      </c>
      <c r="N8066" s="53">
        <f ca="1"/>
        <v>1</v>
      </c>
      <c r="O8066" s="53" t="str">
        <f ca="1"/>
        <v>1922-01</v>
      </c>
    </row>
    <row r="8067" spans="12:15" x14ac:dyDescent="0.4">
      <c r="L8067" s="56">
        <f ca="1"/>
        <v>8066</v>
      </c>
      <c r="M8067" s="53">
        <f ca="1"/>
        <v>1922</v>
      </c>
      <c r="N8067" s="53">
        <f ca="1"/>
        <v>1</v>
      </c>
      <c r="O8067" s="53" t="str">
        <f ca="1"/>
        <v>1922-01</v>
      </c>
    </row>
    <row r="8068" spans="12:15" x14ac:dyDescent="0.4">
      <c r="L8068" s="56">
        <f ca="1"/>
        <v>8067</v>
      </c>
      <c r="M8068" s="53">
        <f ca="1"/>
        <v>1922</v>
      </c>
      <c r="N8068" s="53">
        <f ca="1"/>
        <v>1</v>
      </c>
      <c r="O8068" s="53" t="str">
        <f ca="1"/>
        <v>1922-01</v>
      </c>
    </row>
    <row r="8069" spans="12:15" x14ac:dyDescent="0.4">
      <c r="L8069" s="56">
        <f ca="1"/>
        <v>8068</v>
      </c>
      <c r="M8069" s="53">
        <f ca="1"/>
        <v>1922</v>
      </c>
      <c r="N8069" s="53">
        <f ca="1"/>
        <v>2</v>
      </c>
      <c r="O8069" s="53" t="str">
        <f ca="1"/>
        <v>1922-02</v>
      </c>
    </row>
    <row r="8070" spans="12:15" x14ac:dyDescent="0.4">
      <c r="L8070" s="56">
        <f ca="1"/>
        <v>8069</v>
      </c>
      <c r="M8070" s="53">
        <f ca="1"/>
        <v>1922</v>
      </c>
      <c r="N8070" s="53">
        <f ca="1"/>
        <v>2</v>
      </c>
      <c r="O8070" s="53" t="str">
        <f ca="1"/>
        <v>1922-02</v>
      </c>
    </row>
    <row r="8071" spans="12:15" x14ac:dyDescent="0.4">
      <c r="L8071" s="56">
        <f ca="1"/>
        <v>8070</v>
      </c>
      <c r="M8071" s="53">
        <f ca="1"/>
        <v>1922</v>
      </c>
      <c r="N8071" s="53">
        <f ca="1"/>
        <v>2</v>
      </c>
      <c r="O8071" s="53" t="str">
        <f ca="1"/>
        <v>1922-02</v>
      </c>
    </row>
    <row r="8072" spans="12:15" x14ac:dyDescent="0.4">
      <c r="L8072" s="56">
        <f ca="1"/>
        <v>8071</v>
      </c>
      <c r="M8072" s="53">
        <f ca="1"/>
        <v>1922</v>
      </c>
      <c r="N8072" s="53">
        <f ca="1"/>
        <v>2</v>
      </c>
      <c r="O8072" s="53" t="str">
        <f ca="1"/>
        <v>1922-02</v>
      </c>
    </row>
    <row r="8073" spans="12:15" x14ac:dyDescent="0.4">
      <c r="L8073" s="56">
        <f ca="1"/>
        <v>8072</v>
      </c>
      <c r="M8073" s="53">
        <f ca="1"/>
        <v>1922</v>
      </c>
      <c r="N8073" s="53">
        <f ca="1"/>
        <v>2</v>
      </c>
      <c r="O8073" s="53" t="str">
        <f ca="1"/>
        <v>1922-02</v>
      </c>
    </row>
    <row r="8074" spans="12:15" x14ac:dyDescent="0.4">
      <c r="L8074" s="56">
        <f ca="1"/>
        <v>8073</v>
      </c>
      <c r="M8074" s="53">
        <f ca="1"/>
        <v>1922</v>
      </c>
      <c r="N8074" s="53">
        <f ca="1"/>
        <v>2</v>
      </c>
      <c r="O8074" s="53" t="str">
        <f ca="1"/>
        <v>1922-02</v>
      </c>
    </row>
    <row r="8075" spans="12:15" x14ac:dyDescent="0.4">
      <c r="L8075" s="56">
        <f ca="1"/>
        <v>8074</v>
      </c>
      <c r="M8075" s="53">
        <f ca="1"/>
        <v>1922</v>
      </c>
      <c r="N8075" s="53">
        <f ca="1"/>
        <v>2</v>
      </c>
      <c r="O8075" s="53" t="str">
        <f ca="1"/>
        <v>1922-02</v>
      </c>
    </row>
    <row r="8076" spans="12:15" x14ac:dyDescent="0.4">
      <c r="L8076" s="56">
        <f ca="1"/>
        <v>8075</v>
      </c>
      <c r="M8076" s="53">
        <f ca="1"/>
        <v>1922</v>
      </c>
      <c r="N8076" s="53">
        <f ca="1"/>
        <v>2</v>
      </c>
      <c r="O8076" s="53" t="str">
        <f ca="1"/>
        <v>1922-02</v>
      </c>
    </row>
    <row r="8077" spans="12:15" x14ac:dyDescent="0.4">
      <c r="L8077" s="56">
        <f ca="1"/>
        <v>8076</v>
      </c>
      <c r="M8077" s="53">
        <f ca="1"/>
        <v>1922</v>
      </c>
      <c r="N8077" s="53">
        <f ca="1"/>
        <v>2</v>
      </c>
      <c r="O8077" s="53" t="str">
        <f ca="1"/>
        <v>1922-02</v>
      </c>
    </row>
    <row r="8078" spans="12:15" x14ac:dyDescent="0.4">
      <c r="L8078" s="56">
        <f ca="1"/>
        <v>8077</v>
      </c>
      <c r="M8078" s="53">
        <f ca="1"/>
        <v>1922</v>
      </c>
      <c r="N8078" s="53">
        <f ca="1"/>
        <v>2</v>
      </c>
      <c r="O8078" s="53" t="str">
        <f ca="1"/>
        <v>1922-02</v>
      </c>
    </row>
    <row r="8079" spans="12:15" x14ac:dyDescent="0.4">
      <c r="L8079" s="56">
        <f ca="1"/>
        <v>8078</v>
      </c>
      <c r="M8079" s="53">
        <f ca="1"/>
        <v>1922</v>
      </c>
      <c r="N8079" s="53">
        <f ca="1"/>
        <v>2</v>
      </c>
      <c r="O8079" s="53" t="str">
        <f ca="1"/>
        <v>1922-02</v>
      </c>
    </row>
    <row r="8080" spans="12:15" x14ac:dyDescent="0.4">
      <c r="L8080" s="56">
        <f ca="1"/>
        <v>8079</v>
      </c>
      <c r="M8080" s="53">
        <f ca="1"/>
        <v>1922</v>
      </c>
      <c r="N8080" s="53">
        <f ca="1"/>
        <v>2</v>
      </c>
      <c r="O8080" s="53" t="str">
        <f ca="1"/>
        <v>1922-02</v>
      </c>
    </row>
    <row r="8081" spans="12:15" x14ac:dyDescent="0.4">
      <c r="L8081" s="56">
        <f ca="1"/>
        <v>8080</v>
      </c>
      <c r="M8081" s="53">
        <f ca="1"/>
        <v>1922</v>
      </c>
      <c r="N8081" s="53">
        <f ca="1"/>
        <v>2</v>
      </c>
      <c r="O8081" s="53" t="str">
        <f ca="1"/>
        <v>1922-02</v>
      </c>
    </row>
    <row r="8082" spans="12:15" x14ac:dyDescent="0.4">
      <c r="L8082" s="56">
        <f ca="1"/>
        <v>8081</v>
      </c>
      <c r="M8082" s="53">
        <f ca="1"/>
        <v>1922</v>
      </c>
      <c r="N8082" s="53">
        <f ca="1"/>
        <v>2</v>
      </c>
      <c r="O8082" s="53" t="str">
        <f ca="1"/>
        <v>1922-02</v>
      </c>
    </row>
    <row r="8083" spans="12:15" x14ac:dyDescent="0.4">
      <c r="L8083" s="56">
        <f ca="1"/>
        <v>8082</v>
      </c>
      <c r="M8083" s="53">
        <f ca="1"/>
        <v>1922</v>
      </c>
      <c r="N8083" s="53">
        <f ca="1"/>
        <v>2</v>
      </c>
      <c r="O8083" s="53" t="str">
        <f ca="1"/>
        <v>1922-02</v>
      </c>
    </row>
    <row r="8084" spans="12:15" x14ac:dyDescent="0.4">
      <c r="L8084" s="56">
        <f ca="1"/>
        <v>8083</v>
      </c>
      <c r="M8084" s="53">
        <f ca="1"/>
        <v>1922</v>
      </c>
      <c r="N8084" s="53">
        <f ca="1"/>
        <v>2</v>
      </c>
      <c r="O8084" s="53" t="str">
        <f ca="1"/>
        <v>1922-02</v>
      </c>
    </row>
    <row r="8085" spans="12:15" x14ac:dyDescent="0.4">
      <c r="L8085" s="56">
        <f ca="1"/>
        <v>8084</v>
      </c>
      <c r="M8085" s="53">
        <f ca="1"/>
        <v>1922</v>
      </c>
      <c r="N8085" s="53">
        <f ca="1"/>
        <v>2</v>
      </c>
      <c r="O8085" s="53" t="str">
        <f ca="1"/>
        <v>1922-02</v>
      </c>
    </row>
    <row r="8086" spans="12:15" x14ac:dyDescent="0.4">
      <c r="L8086" s="56">
        <f ca="1"/>
        <v>8085</v>
      </c>
      <c r="M8086" s="53">
        <f ca="1"/>
        <v>1922</v>
      </c>
      <c r="N8086" s="53">
        <f ca="1"/>
        <v>2</v>
      </c>
      <c r="O8086" s="53" t="str">
        <f ca="1"/>
        <v>1922-02</v>
      </c>
    </row>
    <row r="8087" spans="12:15" x14ac:dyDescent="0.4">
      <c r="L8087" s="56">
        <f ca="1"/>
        <v>8086</v>
      </c>
      <c r="M8087" s="53">
        <f ca="1"/>
        <v>1922</v>
      </c>
      <c r="N8087" s="53">
        <f ca="1"/>
        <v>2</v>
      </c>
      <c r="O8087" s="53" t="str">
        <f ca="1"/>
        <v>1922-02</v>
      </c>
    </row>
    <row r="8088" spans="12:15" x14ac:dyDescent="0.4">
      <c r="L8088" s="56">
        <f ca="1"/>
        <v>8087</v>
      </c>
      <c r="M8088" s="53">
        <f ca="1"/>
        <v>1922</v>
      </c>
      <c r="N8088" s="53">
        <f ca="1"/>
        <v>2</v>
      </c>
      <c r="O8088" s="53" t="str">
        <f ca="1"/>
        <v>1922-02</v>
      </c>
    </row>
    <row r="8089" spans="12:15" x14ac:dyDescent="0.4">
      <c r="L8089" s="56">
        <f ca="1"/>
        <v>8088</v>
      </c>
      <c r="M8089" s="53">
        <f ca="1"/>
        <v>1922</v>
      </c>
      <c r="N8089" s="53">
        <f ca="1"/>
        <v>2</v>
      </c>
      <c r="O8089" s="53" t="str">
        <f ca="1"/>
        <v>1922-02</v>
      </c>
    </row>
    <row r="8090" spans="12:15" x14ac:dyDescent="0.4">
      <c r="L8090" s="56">
        <f ca="1"/>
        <v>8089</v>
      </c>
      <c r="M8090" s="53">
        <f ca="1"/>
        <v>1922</v>
      </c>
      <c r="N8090" s="53">
        <f ca="1"/>
        <v>2</v>
      </c>
      <c r="O8090" s="53" t="str">
        <f ca="1"/>
        <v>1922-02</v>
      </c>
    </row>
    <row r="8091" spans="12:15" x14ac:dyDescent="0.4">
      <c r="L8091" s="56">
        <f ca="1"/>
        <v>8090</v>
      </c>
      <c r="M8091" s="53">
        <f ca="1"/>
        <v>1922</v>
      </c>
      <c r="N8091" s="53">
        <f ca="1"/>
        <v>2</v>
      </c>
      <c r="O8091" s="53" t="str">
        <f ca="1"/>
        <v>1922-02</v>
      </c>
    </row>
    <row r="8092" spans="12:15" x14ac:dyDescent="0.4">
      <c r="L8092" s="56">
        <f ca="1"/>
        <v>8091</v>
      </c>
      <c r="M8092" s="53">
        <f ca="1"/>
        <v>1922</v>
      </c>
      <c r="N8092" s="53">
        <f ca="1"/>
        <v>2</v>
      </c>
      <c r="O8092" s="53" t="str">
        <f ca="1"/>
        <v>1922-02</v>
      </c>
    </row>
    <row r="8093" spans="12:15" x14ac:dyDescent="0.4">
      <c r="L8093" s="56">
        <f ca="1"/>
        <v>8092</v>
      </c>
      <c r="M8093" s="53">
        <f ca="1"/>
        <v>1922</v>
      </c>
      <c r="N8093" s="53">
        <f ca="1"/>
        <v>2</v>
      </c>
      <c r="O8093" s="53" t="str">
        <f ca="1"/>
        <v>1922-02</v>
      </c>
    </row>
    <row r="8094" spans="12:15" x14ac:dyDescent="0.4">
      <c r="L8094" s="56">
        <f ca="1"/>
        <v>8093</v>
      </c>
      <c r="M8094" s="53">
        <f ca="1"/>
        <v>1922</v>
      </c>
      <c r="N8094" s="53">
        <f ca="1"/>
        <v>2</v>
      </c>
      <c r="O8094" s="53" t="str">
        <f ca="1"/>
        <v>1922-02</v>
      </c>
    </row>
    <row r="8095" spans="12:15" x14ac:dyDescent="0.4">
      <c r="L8095" s="56">
        <f ca="1"/>
        <v>8094</v>
      </c>
      <c r="M8095" s="53">
        <f ca="1"/>
        <v>1922</v>
      </c>
      <c r="N8095" s="53">
        <f ca="1"/>
        <v>2</v>
      </c>
      <c r="O8095" s="53" t="str">
        <f ca="1"/>
        <v>1922-02</v>
      </c>
    </row>
    <row r="8096" spans="12:15" x14ac:dyDescent="0.4">
      <c r="L8096" s="56">
        <f ca="1"/>
        <v>8095</v>
      </c>
      <c r="M8096" s="53">
        <f ca="1"/>
        <v>1922</v>
      </c>
      <c r="N8096" s="53">
        <f ca="1"/>
        <v>2</v>
      </c>
      <c r="O8096" s="53" t="str">
        <f ca="1"/>
        <v>1922-02</v>
      </c>
    </row>
    <row r="8097" spans="12:15" x14ac:dyDescent="0.4">
      <c r="L8097" s="56">
        <f ca="1"/>
        <v>8096</v>
      </c>
      <c r="M8097" s="53">
        <f ca="1"/>
        <v>1922</v>
      </c>
      <c r="N8097" s="53">
        <f ca="1"/>
        <v>3</v>
      </c>
      <c r="O8097" s="53" t="str">
        <f ca="1"/>
        <v>1922-03</v>
      </c>
    </row>
    <row r="8098" spans="12:15" x14ac:dyDescent="0.4">
      <c r="L8098" s="56">
        <f ca="1"/>
        <v>8097</v>
      </c>
      <c r="M8098" s="53">
        <f ca="1"/>
        <v>1922</v>
      </c>
      <c r="N8098" s="53">
        <f ca="1"/>
        <v>3</v>
      </c>
      <c r="O8098" s="53" t="str">
        <f ca="1"/>
        <v>1922-03</v>
      </c>
    </row>
    <row r="8099" spans="12:15" x14ac:dyDescent="0.4">
      <c r="L8099" s="56">
        <f ca="1"/>
        <v>8098</v>
      </c>
      <c r="M8099" s="53">
        <f ca="1"/>
        <v>1922</v>
      </c>
      <c r="N8099" s="53">
        <f ca="1"/>
        <v>3</v>
      </c>
      <c r="O8099" s="53" t="str">
        <f ca="1"/>
        <v>1922-03</v>
      </c>
    </row>
    <row r="8100" spans="12:15" x14ac:dyDescent="0.4">
      <c r="L8100" s="56">
        <f ca="1"/>
        <v>8099</v>
      </c>
      <c r="M8100" s="53">
        <f ca="1"/>
        <v>1922</v>
      </c>
      <c r="N8100" s="53">
        <f ca="1"/>
        <v>3</v>
      </c>
      <c r="O8100" s="53" t="str">
        <f ca="1"/>
        <v>1922-03</v>
      </c>
    </row>
    <row r="8101" spans="12:15" x14ac:dyDescent="0.4">
      <c r="L8101" s="56">
        <f ca="1"/>
        <v>8100</v>
      </c>
      <c r="M8101" s="53">
        <f ca="1"/>
        <v>1922</v>
      </c>
      <c r="N8101" s="53">
        <f ca="1"/>
        <v>3</v>
      </c>
      <c r="O8101" s="53" t="str">
        <f ca="1"/>
        <v>1922-03</v>
      </c>
    </row>
    <row r="8102" spans="12:15" x14ac:dyDescent="0.4">
      <c r="L8102" s="56">
        <f ca="1"/>
        <v>8101</v>
      </c>
      <c r="M8102" s="53">
        <f ca="1"/>
        <v>1922</v>
      </c>
      <c r="N8102" s="53">
        <f ca="1"/>
        <v>3</v>
      </c>
      <c r="O8102" s="53" t="str">
        <f ca="1"/>
        <v>1922-03</v>
      </c>
    </row>
    <row r="8103" spans="12:15" x14ac:dyDescent="0.4">
      <c r="L8103" s="56">
        <f ca="1"/>
        <v>8102</v>
      </c>
      <c r="M8103" s="53">
        <f ca="1"/>
        <v>1922</v>
      </c>
      <c r="N8103" s="53">
        <f ca="1"/>
        <v>3</v>
      </c>
      <c r="O8103" s="53" t="str">
        <f ca="1"/>
        <v>1922-03</v>
      </c>
    </row>
    <row r="8104" spans="12:15" x14ac:dyDescent="0.4">
      <c r="L8104" s="56">
        <f ca="1"/>
        <v>8103</v>
      </c>
      <c r="M8104" s="53">
        <f ca="1"/>
        <v>1922</v>
      </c>
      <c r="N8104" s="53">
        <f ca="1"/>
        <v>3</v>
      </c>
      <c r="O8104" s="53" t="str">
        <f ca="1"/>
        <v>1922-03</v>
      </c>
    </row>
    <row r="8105" spans="12:15" x14ac:dyDescent="0.4">
      <c r="L8105" s="56">
        <f ca="1"/>
        <v>8104</v>
      </c>
      <c r="M8105" s="53">
        <f ca="1"/>
        <v>1922</v>
      </c>
      <c r="N8105" s="53">
        <f ca="1"/>
        <v>3</v>
      </c>
      <c r="O8105" s="53" t="str">
        <f ca="1"/>
        <v>1922-03</v>
      </c>
    </row>
    <row r="8106" spans="12:15" x14ac:dyDescent="0.4">
      <c r="L8106" s="56">
        <f ca="1"/>
        <v>8105</v>
      </c>
      <c r="M8106" s="53">
        <f ca="1"/>
        <v>1922</v>
      </c>
      <c r="N8106" s="53">
        <f ca="1"/>
        <v>3</v>
      </c>
      <c r="O8106" s="53" t="str">
        <f ca="1"/>
        <v>1922-03</v>
      </c>
    </row>
    <row r="8107" spans="12:15" x14ac:dyDescent="0.4">
      <c r="L8107" s="56">
        <f ca="1"/>
        <v>8106</v>
      </c>
      <c r="M8107" s="53">
        <f ca="1"/>
        <v>1922</v>
      </c>
      <c r="N8107" s="53">
        <f ca="1"/>
        <v>3</v>
      </c>
      <c r="O8107" s="53" t="str">
        <f ca="1"/>
        <v>1922-03</v>
      </c>
    </row>
    <row r="8108" spans="12:15" x14ac:dyDescent="0.4">
      <c r="L8108" s="56">
        <f ca="1"/>
        <v>8107</v>
      </c>
      <c r="M8108" s="53">
        <f ca="1"/>
        <v>1922</v>
      </c>
      <c r="N8108" s="53">
        <f ca="1"/>
        <v>3</v>
      </c>
      <c r="O8108" s="53" t="str">
        <f ca="1"/>
        <v>1922-03</v>
      </c>
    </row>
    <row r="8109" spans="12:15" x14ac:dyDescent="0.4">
      <c r="L8109" s="56">
        <f ca="1"/>
        <v>8108</v>
      </c>
      <c r="M8109" s="53">
        <f ca="1"/>
        <v>1922</v>
      </c>
      <c r="N8109" s="53">
        <f ca="1"/>
        <v>3</v>
      </c>
      <c r="O8109" s="53" t="str">
        <f ca="1"/>
        <v>1922-03</v>
      </c>
    </row>
    <row r="8110" spans="12:15" x14ac:dyDescent="0.4">
      <c r="L8110" s="56">
        <f ca="1"/>
        <v>8109</v>
      </c>
      <c r="M8110" s="53">
        <f ca="1"/>
        <v>1922</v>
      </c>
      <c r="N8110" s="53">
        <f ca="1"/>
        <v>3</v>
      </c>
      <c r="O8110" s="53" t="str">
        <f ca="1"/>
        <v>1922-03</v>
      </c>
    </row>
    <row r="8111" spans="12:15" x14ac:dyDescent="0.4">
      <c r="L8111" s="56">
        <f ca="1"/>
        <v>8110</v>
      </c>
      <c r="M8111" s="53">
        <f ca="1"/>
        <v>1922</v>
      </c>
      <c r="N8111" s="53">
        <f ca="1"/>
        <v>3</v>
      </c>
      <c r="O8111" s="53" t="str">
        <f ca="1"/>
        <v>1922-03</v>
      </c>
    </row>
    <row r="8112" spans="12:15" x14ac:dyDescent="0.4">
      <c r="L8112" s="56">
        <f ca="1"/>
        <v>8111</v>
      </c>
      <c r="M8112" s="53">
        <f ca="1"/>
        <v>1922</v>
      </c>
      <c r="N8112" s="53">
        <f ca="1"/>
        <v>3</v>
      </c>
      <c r="O8112" s="53" t="str">
        <f ca="1"/>
        <v>1922-03</v>
      </c>
    </row>
    <row r="8113" spans="12:15" x14ac:dyDescent="0.4">
      <c r="L8113" s="56">
        <f ca="1"/>
        <v>8112</v>
      </c>
      <c r="M8113" s="53">
        <f ca="1"/>
        <v>1922</v>
      </c>
      <c r="N8113" s="53">
        <f ca="1"/>
        <v>3</v>
      </c>
      <c r="O8113" s="53" t="str">
        <f ca="1"/>
        <v>1922-03</v>
      </c>
    </row>
    <row r="8114" spans="12:15" x14ac:dyDescent="0.4">
      <c r="L8114" s="56">
        <f ca="1"/>
        <v>8113</v>
      </c>
      <c r="M8114" s="53">
        <f ca="1"/>
        <v>1922</v>
      </c>
      <c r="N8114" s="53">
        <f ca="1"/>
        <v>3</v>
      </c>
      <c r="O8114" s="53" t="str">
        <f ca="1"/>
        <v>1922-03</v>
      </c>
    </row>
    <row r="8115" spans="12:15" x14ac:dyDescent="0.4">
      <c r="L8115" s="56">
        <f ca="1"/>
        <v>8114</v>
      </c>
      <c r="M8115" s="53">
        <f ca="1"/>
        <v>1922</v>
      </c>
      <c r="N8115" s="53">
        <f ca="1"/>
        <v>3</v>
      </c>
      <c r="O8115" s="53" t="str">
        <f ca="1"/>
        <v>1922-03</v>
      </c>
    </row>
    <row r="8116" spans="12:15" x14ac:dyDescent="0.4">
      <c r="L8116" s="56">
        <f ca="1"/>
        <v>8115</v>
      </c>
      <c r="M8116" s="53">
        <f ca="1"/>
        <v>1922</v>
      </c>
      <c r="N8116" s="53">
        <f ca="1"/>
        <v>3</v>
      </c>
      <c r="O8116" s="53" t="str">
        <f ca="1"/>
        <v>1922-03</v>
      </c>
    </row>
    <row r="8117" spans="12:15" x14ac:dyDescent="0.4">
      <c r="L8117" s="56">
        <f ca="1"/>
        <v>8116</v>
      </c>
      <c r="M8117" s="53">
        <f ca="1"/>
        <v>1922</v>
      </c>
      <c r="N8117" s="53">
        <f ca="1"/>
        <v>3</v>
      </c>
      <c r="O8117" s="53" t="str">
        <f ca="1"/>
        <v>1922-03</v>
      </c>
    </row>
    <row r="8118" spans="12:15" x14ac:dyDescent="0.4">
      <c r="L8118" s="56">
        <f ca="1"/>
        <v>8117</v>
      </c>
      <c r="M8118" s="53">
        <f ca="1"/>
        <v>1922</v>
      </c>
      <c r="N8118" s="53">
        <f ca="1"/>
        <v>3</v>
      </c>
      <c r="O8118" s="53" t="str">
        <f ca="1"/>
        <v>1922-03</v>
      </c>
    </row>
    <row r="8119" spans="12:15" x14ac:dyDescent="0.4">
      <c r="L8119" s="56">
        <f ca="1"/>
        <v>8118</v>
      </c>
      <c r="M8119" s="53">
        <f ca="1"/>
        <v>1922</v>
      </c>
      <c r="N8119" s="53">
        <f ca="1"/>
        <v>3</v>
      </c>
      <c r="O8119" s="53" t="str">
        <f ca="1"/>
        <v>1922-03</v>
      </c>
    </row>
    <row r="8120" spans="12:15" x14ac:dyDescent="0.4">
      <c r="L8120" s="56">
        <f ca="1"/>
        <v>8119</v>
      </c>
      <c r="M8120" s="53">
        <f ca="1"/>
        <v>1922</v>
      </c>
      <c r="N8120" s="53">
        <f ca="1"/>
        <v>3</v>
      </c>
      <c r="O8120" s="53" t="str">
        <f ca="1"/>
        <v>1922-03</v>
      </c>
    </row>
    <row r="8121" spans="12:15" x14ac:dyDescent="0.4">
      <c r="L8121" s="56">
        <f ca="1"/>
        <v>8120</v>
      </c>
      <c r="M8121" s="53">
        <f ca="1"/>
        <v>1922</v>
      </c>
      <c r="N8121" s="53">
        <f ca="1"/>
        <v>3</v>
      </c>
      <c r="O8121" s="53" t="str">
        <f ca="1"/>
        <v>1922-03</v>
      </c>
    </row>
    <row r="8122" spans="12:15" x14ac:dyDescent="0.4">
      <c r="L8122" s="56">
        <f ca="1"/>
        <v>8121</v>
      </c>
      <c r="M8122" s="53">
        <f ca="1"/>
        <v>1922</v>
      </c>
      <c r="N8122" s="53">
        <f ca="1"/>
        <v>3</v>
      </c>
      <c r="O8122" s="53" t="str">
        <f ca="1"/>
        <v>1922-03</v>
      </c>
    </row>
    <row r="8123" spans="12:15" x14ac:dyDescent="0.4">
      <c r="L8123" s="56">
        <f ca="1"/>
        <v>8122</v>
      </c>
      <c r="M8123" s="53">
        <f ca="1"/>
        <v>1922</v>
      </c>
      <c r="N8123" s="53">
        <f ca="1"/>
        <v>3</v>
      </c>
      <c r="O8123" s="53" t="str">
        <f ca="1"/>
        <v>1922-03</v>
      </c>
    </row>
    <row r="8124" spans="12:15" x14ac:dyDescent="0.4">
      <c r="L8124" s="56">
        <f ca="1"/>
        <v>8123</v>
      </c>
      <c r="M8124" s="53">
        <f ca="1"/>
        <v>1922</v>
      </c>
      <c r="N8124" s="53">
        <f ca="1"/>
        <v>3</v>
      </c>
      <c r="O8124" s="53" t="str">
        <f ca="1"/>
        <v>1922-03</v>
      </c>
    </row>
    <row r="8125" spans="12:15" x14ac:dyDescent="0.4">
      <c r="L8125" s="56">
        <f ca="1"/>
        <v>8124</v>
      </c>
      <c r="M8125" s="53">
        <f ca="1"/>
        <v>1922</v>
      </c>
      <c r="N8125" s="53">
        <f ca="1"/>
        <v>3</v>
      </c>
      <c r="O8125" s="53" t="str">
        <f ca="1"/>
        <v>1922-03</v>
      </c>
    </row>
    <row r="8126" spans="12:15" x14ac:dyDescent="0.4">
      <c r="L8126" s="56">
        <f ca="1"/>
        <v>8125</v>
      </c>
      <c r="M8126" s="53">
        <f ca="1"/>
        <v>1922</v>
      </c>
      <c r="N8126" s="53">
        <f ca="1"/>
        <v>3</v>
      </c>
      <c r="O8126" s="53" t="str">
        <f ca="1"/>
        <v>1922-03</v>
      </c>
    </row>
    <row r="8127" spans="12:15" x14ac:dyDescent="0.4">
      <c r="L8127" s="56">
        <f ca="1"/>
        <v>8126</v>
      </c>
      <c r="M8127" s="53">
        <f ca="1"/>
        <v>1922</v>
      </c>
      <c r="N8127" s="53">
        <f ca="1"/>
        <v>3</v>
      </c>
      <c r="O8127" s="53" t="str">
        <f ca="1"/>
        <v>1922-03</v>
      </c>
    </row>
    <row r="8128" spans="12:15" x14ac:dyDescent="0.4">
      <c r="L8128" s="56">
        <f ca="1"/>
        <v>8127</v>
      </c>
      <c r="M8128" s="53">
        <f ca="1"/>
        <v>1922</v>
      </c>
      <c r="N8128" s="53">
        <f ca="1"/>
        <v>4</v>
      </c>
      <c r="O8128" s="53" t="str">
        <f ca="1"/>
        <v>1922-04</v>
      </c>
    </row>
    <row r="8129" spans="12:15" x14ac:dyDescent="0.4">
      <c r="L8129" s="56">
        <f ca="1"/>
        <v>8128</v>
      </c>
      <c r="M8129" s="53">
        <f ca="1"/>
        <v>1922</v>
      </c>
      <c r="N8129" s="53">
        <f ca="1"/>
        <v>4</v>
      </c>
      <c r="O8129" s="53" t="str">
        <f ca="1"/>
        <v>1922-04</v>
      </c>
    </row>
    <row r="8130" spans="12:15" x14ac:dyDescent="0.4">
      <c r="L8130" s="56">
        <f ca="1"/>
        <v>8129</v>
      </c>
      <c r="M8130" s="53">
        <f ca="1"/>
        <v>1922</v>
      </c>
      <c r="N8130" s="53">
        <f ca="1"/>
        <v>4</v>
      </c>
      <c r="O8130" s="53" t="str">
        <f ca="1"/>
        <v>1922-04</v>
      </c>
    </row>
    <row r="8131" spans="12:15" x14ac:dyDescent="0.4">
      <c r="L8131" s="56">
        <f ca="1"/>
        <v>8130</v>
      </c>
      <c r="M8131" s="53">
        <f ca="1"/>
        <v>1922</v>
      </c>
      <c r="N8131" s="53">
        <f ca="1"/>
        <v>4</v>
      </c>
      <c r="O8131" s="53" t="str">
        <f ca="1"/>
        <v>1922-04</v>
      </c>
    </row>
    <row r="8132" spans="12:15" x14ac:dyDescent="0.4">
      <c r="L8132" s="56">
        <f ca="1"/>
        <v>8131</v>
      </c>
      <c r="M8132" s="53">
        <f ca="1"/>
        <v>1922</v>
      </c>
      <c r="N8132" s="53">
        <f ca="1"/>
        <v>4</v>
      </c>
      <c r="O8132" s="53" t="str">
        <f ca="1"/>
        <v>1922-04</v>
      </c>
    </row>
    <row r="8133" spans="12:15" x14ac:dyDescent="0.4">
      <c r="L8133" s="56">
        <f ca="1"/>
        <v>8132</v>
      </c>
      <c r="M8133" s="53">
        <f ca="1"/>
        <v>1922</v>
      </c>
      <c r="N8133" s="53">
        <f ca="1"/>
        <v>4</v>
      </c>
      <c r="O8133" s="53" t="str">
        <f ca="1"/>
        <v>1922-04</v>
      </c>
    </row>
    <row r="8134" spans="12:15" x14ac:dyDescent="0.4">
      <c r="L8134" s="56">
        <f ca="1"/>
        <v>8133</v>
      </c>
      <c r="M8134" s="53">
        <f ca="1"/>
        <v>1922</v>
      </c>
      <c r="N8134" s="53">
        <f ca="1"/>
        <v>4</v>
      </c>
      <c r="O8134" s="53" t="str">
        <f ca="1"/>
        <v>1922-04</v>
      </c>
    </row>
    <row r="8135" spans="12:15" x14ac:dyDescent="0.4">
      <c r="L8135" s="56">
        <f ca="1"/>
        <v>8134</v>
      </c>
      <c r="M8135" s="53">
        <f ca="1"/>
        <v>1922</v>
      </c>
      <c r="N8135" s="53">
        <f ca="1"/>
        <v>4</v>
      </c>
      <c r="O8135" s="53" t="str">
        <f ca="1"/>
        <v>1922-04</v>
      </c>
    </row>
    <row r="8136" spans="12:15" x14ac:dyDescent="0.4">
      <c r="L8136" s="56">
        <f ca="1"/>
        <v>8135</v>
      </c>
      <c r="M8136" s="53">
        <f ca="1"/>
        <v>1922</v>
      </c>
      <c r="N8136" s="53">
        <f ca="1"/>
        <v>4</v>
      </c>
      <c r="O8136" s="53" t="str">
        <f ca="1"/>
        <v>1922-04</v>
      </c>
    </row>
    <row r="8137" spans="12:15" x14ac:dyDescent="0.4">
      <c r="L8137" s="56">
        <f ca="1"/>
        <v>8136</v>
      </c>
      <c r="M8137" s="53">
        <f ca="1"/>
        <v>1922</v>
      </c>
      <c r="N8137" s="53">
        <f ca="1"/>
        <v>4</v>
      </c>
      <c r="O8137" s="53" t="str">
        <f ca="1"/>
        <v>1922-04</v>
      </c>
    </row>
    <row r="8138" spans="12:15" x14ac:dyDescent="0.4">
      <c r="L8138" s="56">
        <f ca="1"/>
        <v>8137</v>
      </c>
      <c r="M8138" s="53">
        <f ca="1"/>
        <v>1922</v>
      </c>
      <c r="N8138" s="53">
        <f ca="1"/>
        <v>4</v>
      </c>
      <c r="O8138" s="53" t="str">
        <f ca="1"/>
        <v>1922-04</v>
      </c>
    </row>
    <row r="8139" spans="12:15" x14ac:dyDescent="0.4">
      <c r="L8139" s="56">
        <f ca="1"/>
        <v>8138</v>
      </c>
      <c r="M8139" s="53">
        <f ca="1"/>
        <v>1922</v>
      </c>
      <c r="N8139" s="53">
        <f ca="1"/>
        <v>4</v>
      </c>
      <c r="O8139" s="53" t="str">
        <f ca="1"/>
        <v>1922-04</v>
      </c>
    </row>
    <row r="8140" spans="12:15" x14ac:dyDescent="0.4">
      <c r="L8140" s="56">
        <f ca="1"/>
        <v>8139</v>
      </c>
      <c r="M8140" s="53">
        <f ca="1"/>
        <v>1922</v>
      </c>
      <c r="N8140" s="53">
        <f ca="1"/>
        <v>4</v>
      </c>
      <c r="O8140" s="53" t="str">
        <f ca="1"/>
        <v>1922-04</v>
      </c>
    </row>
    <row r="8141" spans="12:15" x14ac:dyDescent="0.4">
      <c r="L8141" s="56">
        <f ca="1"/>
        <v>8140</v>
      </c>
      <c r="M8141" s="53">
        <f ca="1"/>
        <v>1922</v>
      </c>
      <c r="N8141" s="53">
        <f ca="1"/>
        <v>4</v>
      </c>
      <c r="O8141" s="53" t="str">
        <f ca="1"/>
        <v>1922-04</v>
      </c>
    </row>
    <row r="8142" spans="12:15" x14ac:dyDescent="0.4">
      <c r="L8142" s="56">
        <f ca="1"/>
        <v>8141</v>
      </c>
      <c r="M8142" s="53">
        <f ca="1"/>
        <v>1922</v>
      </c>
      <c r="N8142" s="53">
        <f ca="1"/>
        <v>4</v>
      </c>
      <c r="O8142" s="53" t="str">
        <f ca="1"/>
        <v>1922-04</v>
      </c>
    </row>
    <row r="8143" spans="12:15" x14ac:dyDescent="0.4">
      <c r="L8143" s="56">
        <f ca="1"/>
        <v>8142</v>
      </c>
      <c r="M8143" s="53">
        <f ca="1"/>
        <v>1922</v>
      </c>
      <c r="N8143" s="53">
        <f ca="1"/>
        <v>4</v>
      </c>
      <c r="O8143" s="53" t="str">
        <f ca="1"/>
        <v>1922-04</v>
      </c>
    </row>
    <row r="8144" spans="12:15" x14ac:dyDescent="0.4">
      <c r="L8144" s="56">
        <f ca="1"/>
        <v>8143</v>
      </c>
      <c r="M8144" s="53">
        <f ca="1"/>
        <v>1922</v>
      </c>
      <c r="N8144" s="53">
        <f ca="1"/>
        <v>4</v>
      </c>
      <c r="O8144" s="53" t="str">
        <f ca="1"/>
        <v>1922-04</v>
      </c>
    </row>
    <row r="8145" spans="12:15" x14ac:dyDescent="0.4">
      <c r="L8145" s="56">
        <f ca="1"/>
        <v>8144</v>
      </c>
      <c r="M8145" s="53">
        <f ca="1"/>
        <v>1922</v>
      </c>
      <c r="N8145" s="53">
        <f ca="1"/>
        <v>4</v>
      </c>
      <c r="O8145" s="53" t="str">
        <f ca="1"/>
        <v>1922-04</v>
      </c>
    </row>
    <row r="8146" spans="12:15" x14ac:dyDescent="0.4">
      <c r="L8146" s="56">
        <f ca="1"/>
        <v>8145</v>
      </c>
      <c r="M8146" s="53">
        <f ca="1"/>
        <v>1922</v>
      </c>
      <c r="N8146" s="53">
        <f ca="1"/>
        <v>4</v>
      </c>
      <c r="O8146" s="53" t="str">
        <f ca="1"/>
        <v>1922-04</v>
      </c>
    </row>
    <row r="8147" spans="12:15" x14ac:dyDescent="0.4">
      <c r="L8147" s="56">
        <f ca="1"/>
        <v>8146</v>
      </c>
      <c r="M8147" s="53">
        <f ca="1"/>
        <v>1922</v>
      </c>
      <c r="N8147" s="53">
        <f ca="1"/>
        <v>4</v>
      </c>
      <c r="O8147" s="53" t="str">
        <f ca="1"/>
        <v>1922-04</v>
      </c>
    </row>
    <row r="8148" spans="12:15" x14ac:dyDescent="0.4">
      <c r="L8148" s="56">
        <f ca="1"/>
        <v>8147</v>
      </c>
      <c r="M8148" s="53">
        <f ca="1"/>
        <v>1922</v>
      </c>
      <c r="N8148" s="53">
        <f ca="1"/>
        <v>4</v>
      </c>
      <c r="O8148" s="53" t="str">
        <f ca="1"/>
        <v>1922-04</v>
      </c>
    </row>
    <row r="8149" spans="12:15" x14ac:dyDescent="0.4">
      <c r="L8149" s="56">
        <f ca="1"/>
        <v>8148</v>
      </c>
      <c r="M8149" s="53">
        <f ca="1"/>
        <v>1922</v>
      </c>
      <c r="N8149" s="53">
        <f ca="1"/>
        <v>4</v>
      </c>
      <c r="O8149" s="53" t="str">
        <f ca="1"/>
        <v>1922-04</v>
      </c>
    </row>
    <row r="8150" spans="12:15" x14ac:dyDescent="0.4">
      <c r="L8150" s="56">
        <f ca="1"/>
        <v>8149</v>
      </c>
      <c r="M8150" s="53">
        <f ca="1"/>
        <v>1922</v>
      </c>
      <c r="N8150" s="53">
        <f ca="1"/>
        <v>4</v>
      </c>
      <c r="O8150" s="53" t="str">
        <f ca="1"/>
        <v>1922-04</v>
      </c>
    </row>
    <row r="8151" spans="12:15" x14ac:dyDescent="0.4">
      <c r="L8151" s="56">
        <f ca="1"/>
        <v>8150</v>
      </c>
      <c r="M8151" s="53">
        <f ca="1"/>
        <v>1922</v>
      </c>
      <c r="N8151" s="53">
        <f ca="1"/>
        <v>4</v>
      </c>
      <c r="O8151" s="53" t="str">
        <f ca="1"/>
        <v>1922-04</v>
      </c>
    </row>
    <row r="8152" spans="12:15" x14ac:dyDescent="0.4">
      <c r="L8152" s="56">
        <f ca="1"/>
        <v>8151</v>
      </c>
      <c r="M8152" s="53">
        <f ca="1"/>
        <v>1922</v>
      </c>
      <c r="N8152" s="53">
        <f ca="1"/>
        <v>4</v>
      </c>
      <c r="O8152" s="53" t="str">
        <f ca="1"/>
        <v>1922-04</v>
      </c>
    </row>
    <row r="8153" spans="12:15" x14ac:dyDescent="0.4">
      <c r="L8153" s="56">
        <f ca="1"/>
        <v>8152</v>
      </c>
      <c r="M8153" s="53">
        <f ca="1"/>
        <v>1922</v>
      </c>
      <c r="N8153" s="53">
        <f ca="1"/>
        <v>4</v>
      </c>
      <c r="O8153" s="53" t="str">
        <f ca="1"/>
        <v>1922-04</v>
      </c>
    </row>
    <row r="8154" spans="12:15" x14ac:dyDescent="0.4">
      <c r="L8154" s="56">
        <f ca="1"/>
        <v>8153</v>
      </c>
      <c r="M8154" s="53">
        <f ca="1"/>
        <v>1922</v>
      </c>
      <c r="N8154" s="53">
        <f ca="1"/>
        <v>4</v>
      </c>
      <c r="O8154" s="53" t="str">
        <f ca="1"/>
        <v>1922-04</v>
      </c>
    </row>
    <row r="8155" spans="12:15" x14ac:dyDescent="0.4">
      <c r="L8155" s="56">
        <f ca="1"/>
        <v>8154</v>
      </c>
      <c r="M8155" s="53">
        <f ca="1"/>
        <v>1922</v>
      </c>
      <c r="N8155" s="53">
        <f ca="1"/>
        <v>4</v>
      </c>
      <c r="O8155" s="53" t="str">
        <f ca="1"/>
        <v>1922-04</v>
      </c>
    </row>
    <row r="8156" spans="12:15" x14ac:dyDescent="0.4">
      <c r="L8156" s="56">
        <f ca="1"/>
        <v>8155</v>
      </c>
      <c r="M8156" s="53">
        <f ca="1"/>
        <v>1922</v>
      </c>
      <c r="N8156" s="53">
        <f ca="1"/>
        <v>4</v>
      </c>
      <c r="O8156" s="53" t="str">
        <f ca="1"/>
        <v>1922-04</v>
      </c>
    </row>
    <row r="8157" spans="12:15" x14ac:dyDescent="0.4">
      <c r="L8157" s="56">
        <f ca="1"/>
        <v>8156</v>
      </c>
      <c r="M8157" s="53">
        <f ca="1"/>
        <v>1922</v>
      </c>
      <c r="N8157" s="53">
        <f ca="1"/>
        <v>4</v>
      </c>
      <c r="O8157" s="53" t="str">
        <f ca="1"/>
        <v>1922-04</v>
      </c>
    </row>
    <row r="8158" spans="12:15" x14ac:dyDescent="0.4">
      <c r="L8158" s="56">
        <f ca="1"/>
        <v>8157</v>
      </c>
      <c r="M8158" s="53">
        <f ca="1"/>
        <v>1922</v>
      </c>
      <c r="N8158" s="53">
        <f ca="1"/>
        <v>5</v>
      </c>
      <c r="O8158" s="53" t="str">
        <f ca="1"/>
        <v>1922-05</v>
      </c>
    </row>
    <row r="8159" spans="12:15" x14ac:dyDescent="0.4">
      <c r="L8159" s="56">
        <f ca="1"/>
        <v>8158</v>
      </c>
      <c r="M8159" s="53">
        <f ca="1"/>
        <v>1922</v>
      </c>
      <c r="N8159" s="53">
        <f ca="1"/>
        <v>5</v>
      </c>
      <c r="O8159" s="53" t="str">
        <f ca="1"/>
        <v>1922-05</v>
      </c>
    </row>
    <row r="8160" spans="12:15" x14ac:dyDescent="0.4">
      <c r="L8160" s="56">
        <f ca="1"/>
        <v>8159</v>
      </c>
      <c r="M8160" s="53">
        <f ca="1"/>
        <v>1922</v>
      </c>
      <c r="N8160" s="53">
        <f ca="1"/>
        <v>5</v>
      </c>
      <c r="O8160" s="53" t="str">
        <f ca="1"/>
        <v>1922-05</v>
      </c>
    </row>
    <row r="8161" spans="12:15" x14ac:dyDescent="0.4">
      <c r="L8161" s="56">
        <f ca="1"/>
        <v>8160</v>
      </c>
      <c r="M8161" s="53">
        <f ca="1"/>
        <v>1922</v>
      </c>
      <c r="N8161" s="53">
        <f ca="1"/>
        <v>5</v>
      </c>
      <c r="O8161" s="53" t="str">
        <f ca="1"/>
        <v>1922-05</v>
      </c>
    </row>
    <row r="8162" spans="12:15" x14ac:dyDescent="0.4">
      <c r="L8162" s="56">
        <f ca="1"/>
        <v>8161</v>
      </c>
      <c r="M8162" s="53">
        <f ca="1"/>
        <v>1922</v>
      </c>
      <c r="N8162" s="53">
        <f ca="1"/>
        <v>5</v>
      </c>
      <c r="O8162" s="53" t="str">
        <f ca="1"/>
        <v>1922-05</v>
      </c>
    </row>
    <row r="8163" spans="12:15" x14ac:dyDescent="0.4">
      <c r="L8163" s="56">
        <f ca="1"/>
        <v>8162</v>
      </c>
      <c r="M8163" s="53">
        <f ca="1"/>
        <v>1922</v>
      </c>
      <c r="N8163" s="53">
        <f ca="1"/>
        <v>5</v>
      </c>
      <c r="O8163" s="53" t="str">
        <f ca="1"/>
        <v>1922-05</v>
      </c>
    </row>
    <row r="8164" spans="12:15" x14ac:dyDescent="0.4">
      <c r="L8164" s="56">
        <f ca="1"/>
        <v>8163</v>
      </c>
      <c r="M8164" s="53">
        <f ca="1"/>
        <v>1922</v>
      </c>
      <c r="N8164" s="53">
        <f ca="1"/>
        <v>5</v>
      </c>
      <c r="O8164" s="53" t="str">
        <f ca="1"/>
        <v>1922-05</v>
      </c>
    </row>
    <row r="8165" spans="12:15" x14ac:dyDescent="0.4">
      <c r="L8165" s="56">
        <f ca="1"/>
        <v>8164</v>
      </c>
      <c r="M8165" s="53">
        <f ca="1"/>
        <v>1922</v>
      </c>
      <c r="N8165" s="53">
        <f ca="1"/>
        <v>5</v>
      </c>
      <c r="O8165" s="53" t="str">
        <f ca="1"/>
        <v>1922-05</v>
      </c>
    </row>
    <row r="8166" spans="12:15" x14ac:dyDescent="0.4">
      <c r="L8166" s="56">
        <f ca="1"/>
        <v>8165</v>
      </c>
      <c r="M8166" s="53">
        <f ca="1"/>
        <v>1922</v>
      </c>
      <c r="N8166" s="53">
        <f ca="1"/>
        <v>5</v>
      </c>
      <c r="O8166" s="53" t="str">
        <f ca="1"/>
        <v>1922-05</v>
      </c>
    </row>
    <row r="8167" spans="12:15" x14ac:dyDescent="0.4">
      <c r="L8167" s="56">
        <f ca="1"/>
        <v>8166</v>
      </c>
      <c r="M8167" s="53">
        <f ca="1"/>
        <v>1922</v>
      </c>
      <c r="N8167" s="53">
        <f ca="1"/>
        <v>5</v>
      </c>
      <c r="O8167" s="53" t="str">
        <f ca="1"/>
        <v>1922-05</v>
      </c>
    </row>
    <row r="8168" spans="12:15" x14ac:dyDescent="0.4">
      <c r="L8168" s="56">
        <f ca="1"/>
        <v>8167</v>
      </c>
      <c r="M8168" s="53">
        <f ca="1"/>
        <v>1922</v>
      </c>
      <c r="N8168" s="53">
        <f ca="1"/>
        <v>5</v>
      </c>
      <c r="O8168" s="53" t="str">
        <f ca="1"/>
        <v>1922-05</v>
      </c>
    </row>
    <row r="8169" spans="12:15" x14ac:dyDescent="0.4">
      <c r="L8169" s="56">
        <f ca="1"/>
        <v>8168</v>
      </c>
      <c r="M8169" s="53">
        <f ca="1"/>
        <v>1922</v>
      </c>
      <c r="N8169" s="53">
        <f ca="1"/>
        <v>5</v>
      </c>
      <c r="O8169" s="53" t="str">
        <f ca="1"/>
        <v>1922-05</v>
      </c>
    </row>
    <row r="8170" spans="12:15" x14ac:dyDescent="0.4">
      <c r="L8170" s="56">
        <f ca="1"/>
        <v>8169</v>
      </c>
      <c r="M8170" s="53">
        <f ca="1"/>
        <v>1922</v>
      </c>
      <c r="N8170" s="53">
        <f ca="1"/>
        <v>5</v>
      </c>
      <c r="O8170" s="53" t="str">
        <f ca="1"/>
        <v>1922-05</v>
      </c>
    </row>
    <row r="8171" spans="12:15" x14ac:dyDescent="0.4">
      <c r="L8171" s="56">
        <f ca="1"/>
        <v>8170</v>
      </c>
      <c r="M8171" s="53">
        <f ca="1"/>
        <v>1922</v>
      </c>
      <c r="N8171" s="53">
        <f ca="1"/>
        <v>5</v>
      </c>
      <c r="O8171" s="53" t="str">
        <f ca="1"/>
        <v>1922-05</v>
      </c>
    </row>
    <row r="8172" spans="12:15" x14ac:dyDescent="0.4">
      <c r="L8172" s="56">
        <f ca="1"/>
        <v>8171</v>
      </c>
      <c r="M8172" s="53">
        <f ca="1"/>
        <v>1922</v>
      </c>
      <c r="N8172" s="53">
        <f ca="1"/>
        <v>5</v>
      </c>
      <c r="O8172" s="53" t="str">
        <f ca="1"/>
        <v>1922-05</v>
      </c>
    </row>
    <row r="8173" spans="12:15" x14ac:dyDescent="0.4">
      <c r="L8173" s="56">
        <f ca="1"/>
        <v>8172</v>
      </c>
      <c r="M8173" s="53">
        <f ca="1"/>
        <v>1922</v>
      </c>
      <c r="N8173" s="53">
        <f ca="1"/>
        <v>5</v>
      </c>
      <c r="O8173" s="53" t="str">
        <f ca="1"/>
        <v>1922-05</v>
      </c>
    </row>
    <row r="8174" spans="12:15" x14ac:dyDescent="0.4">
      <c r="L8174" s="56">
        <f ca="1"/>
        <v>8173</v>
      </c>
      <c r="M8174" s="53">
        <f ca="1"/>
        <v>1922</v>
      </c>
      <c r="N8174" s="53">
        <f ca="1"/>
        <v>5</v>
      </c>
      <c r="O8174" s="53" t="str">
        <f ca="1"/>
        <v>1922-05</v>
      </c>
    </row>
    <row r="8175" spans="12:15" x14ac:dyDescent="0.4">
      <c r="L8175" s="56">
        <f ca="1"/>
        <v>8174</v>
      </c>
      <c r="M8175" s="53">
        <f ca="1"/>
        <v>1922</v>
      </c>
      <c r="N8175" s="53">
        <f ca="1"/>
        <v>5</v>
      </c>
      <c r="O8175" s="53" t="str">
        <f ca="1"/>
        <v>1922-05</v>
      </c>
    </row>
    <row r="8176" spans="12:15" x14ac:dyDescent="0.4">
      <c r="L8176" s="56">
        <f ca="1"/>
        <v>8175</v>
      </c>
      <c r="M8176" s="53">
        <f ca="1"/>
        <v>1922</v>
      </c>
      <c r="N8176" s="53">
        <f ca="1"/>
        <v>5</v>
      </c>
      <c r="O8176" s="53" t="str">
        <f ca="1"/>
        <v>1922-05</v>
      </c>
    </row>
    <row r="8177" spans="12:15" x14ac:dyDescent="0.4">
      <c r="L8177" s="56">
        <f ca="1"/>
        <v>8176</v>
      </c>
      <c r="M8177" s="53">
        <f ca="1"/>
        <v>1922</v>
      </c>
      <c r="N8177" s="53">
        <f ca="1"/>
        <v>5</v>
      </c>
      <c r="O8177" s="53" t="str">
        <f ca="1"/>
        <v>1922-05</v>
      </c>
    </row>
    <row r="8178" spans="12:15" x14ac:dyDescent="0.4">
      <c r="L8178" s="56">
        <f ca="1"/>
        <v>8177</v>
      </c>
      <c r="M8178" s="53">
        <f ca="1"/>
        <v>1922</v>
      </c>
      <c r="N8178" s="53">
        <f ca="1"/>
        <v>5</v>
      </c>
      <c r="O8178" s="53" t="str">
        <f ca="1"/>
        <v>1922-05</v>
      </c>
    </row>
    <row r="8179" spans="12:15" x14ac:dyDescent="0.4">
      <c r="L8179" s="56">
        <f ca="1"/>
        <v>8178</v>
      </c>
      <c r="M8179" s="53">
        <f ca="1"/>
        <v>1922</v>
      </c>
      <c r="N8179" s="53">
        <f ca="1"/>
        <v>5</v>
      </c>
      <c r="O8179" s="53" t="str">
        <f ca="1"/>
        <v>1922-05</v>
      </c>
    </row>
    <row r="8180" spans="12:15" x14ac:dyDescent="0.4">
      <c r="L8180" s="56">
        <f ca="1"/>
        <v>8179</v>
      </c>
      <c r="M8180" s="53">
        <f ca="1"/>
        <v>1922</v>
      </c>
      <c r="N8180" s="53">
        <f ca="1"/>
        <v>5</v>
      </c>
      <c r="O8180" s="53" t="str">
        <f ca="1"/>
        <v>1922-05</v>
      </c>
    </row>
    <row r="8181" spans="12:15" x14ac:dyDescent="0.4">
      <c r="L8181" s="56">
        <f ca="1"/>
        <v>8180</v>
      </c>
      <c r="M8181" s="53">
        <f ca="1"/>
        <v>1922</v>
      </c>
      <c r="N8181" s="53">
        <f ca="1"/>
        <v>5</v>
      </c>
      <c r="O8181" s="53" t="str">
        <f ca="1"/>
        <v>1922-05</v>
      </c>
    </row>
    <row r="8182" spans="12:15" x14ac:dyDescent="0.4">
      <c r="L8182" s="56">
        <f ca="1"/>
        <v>8181</v>
      </c>
      <c r="M8182" s="53">
        <f ca="1"/>
        <v>1922</v>
      </c>
      <c r="N8182" s="53">
        <f ca="1"/>
        <v>5</v>
      </c>
      <c r="O8182" s="53" t="str">
        <f ca="1"/>
        <v>1922-05</v>
      </c>
    </row>
    <row r="8183" spans="12:15" x14ac:dyDescent="0.4">
      <c r="L8183" s="56">
        <f ca="1"/>
        <v>8182</v>
      </c>
      <c r="M8183" s="53">
        <f ca="1"/>
        <v>1922</v>
      </c>
      <c r="N8183" s="53">
        <f ca="1"/>
        <v>5</v>
      </c>
      <c r="O8183" s="53" t="str">
        <f ca="1"/>
        <v>1922-05</v>
      </c>
    </row>
    <row r="8184" spans="12:15" x14ac:dyDescent="0.4">
      <c r="L8184" s="56">
        <f ca="1"/>
        <v>8183</v>
      </c>
      <c r="M8184" s="53">
        <f ca="1"/>
        <v>1922</v>
      </c>
      <c r="N8184" s="53">
        <f ca="1"/>
        <v>5</v>
      </c>
      <c r="O8184" s="53" t="str">
        <f ca="1"/>
        <v>1922-05</v>
      </c>
    </row>
    <row r="8185" spans="12:15" x14ac:dyDescent="0.4">
      <c r="L8185" s="56">
        <f ca="1"/>
        <v>8184</v>
      </c>
      <c r="M8185" s="53">
        <f ca="1"/>
        <v>1922</v>
      </c>
      <c r="N8185" s="53">
        <f ca="1"/>
        <v>5</v>
      </c>
      <c r="O8185" s="53" t="str">
        <f ca="1"/>
        <v>1922-05</v>
      </c>
    </row>
    <row r="8186" spans="12:15" x14ac:dyDescent="0.4">
      <c r="L8186" s="56">
        <f ca="1"/>
        <v>8185</v>
      </c>
      <c r="M8186" s="53">
        <f ca="1"/>
        <v>1922</v>
      </c>
      <c r="N8186" s="53">
        <f ca="1"/>
        <v>5</v>
      </c>
      <c r="O8186" s="53" t="str">
        <f ca="1"/>
        <v>1922-05</v>
      </c>
    </row>
    <row r="8187" spans="12:15" x14ac:dyDescent="0.4">
      <c r="L8187" s="56">
        <f ca="1"/>
        <v>8186</v>
      </c>
      <c r="M8187" s="53">
        <f ca="1"/>
        <v>1922</v>
      </c>
      <c r="N8187" s="53">
        <f ca="1"/>
        <v>5</v>
      </c>
      <c r="O8187" s="53" t="str">
        <f ca="1"/>
        <v>1922-05</v>
      </c>
    </row>
    <row r="8188" spans="12:15" x14ac:dyDescent="0.4">
      <c r="L8188" s="56">
        <f ca="1"/>
        <v>8187</v>
      </c>
      <c r="M8188" s="53">
        <f ca="1"/>
        <v>1922</v>
      </c>
      <c r="N8188" s="53">
        <f ca="1"/>
        <v>5</v>
      </c>
      <c r="O8188" s="53" t="str">
        <f ca="1"/>
        <v>1922-05</v>
      </c>
    </row>
    <row r="8189" spans="12:15" x14ac:dyDescent="0.4">
      <c r="L8189" s="56">
        <f ca="1"/>
        <v>8188</v>
      </c>
      <c r="M8189" s="53">
        <f ca="1"/>
        <v>1922</v>
      </c>
      <c r="N8189" s="53">
        <f ca="1"/>
        <v>6</v>
      </c>
      <c r="O8189" s="53" t="str">
        <f ca="1"/>
        <v>1922-06</v>
      </c>
    </row>
    <row r="8190" spans="12:15" x14ac:dyDescent="0.4">
      <c r="L8190" s="56">
        <f ca="1"/>
        <v>8189</v>
      </c>
      <c r="M8190" s="53">
        <f ca="1"/>
        <v>1922</v>
      </c>
      <c r="N8190" s="53">
        <f ca="1"/>
        <v>6</v>
      </c>
      <c r="O8190" s="53" t="str">
        <f ca="1"/>
        <v>1922-06</v>
      </c>
    </row>
    <row r="8191" spans="12:15" x14ac:dyDescent="0.4">
      <c r="L8191" s="56">
        <f ca="1"/>
        <v>8190</v>
      </c>
      <c r="M8191" s="53">
        <f ca="1"/>
        <v>1922</v>
      </c>
      <c r="N8191" s="53">
        <f ca="1"/>
        <v>6</v>
      </c>
      <c r="O8191" s="53" t="str">
        <f ca="1"/>
        <v>1922-06</v>
      </c>
    </row>
    <row r="8192" spans="12:15" x14ac:dyDescent="0.4">
      <c r="L8192" s="56">
        <f ca="1"/>
        <v>8191</v>
      </c>
      <c r="M8192" s="53">
        <f ca="1"/>
        <v>1922</v>
      </c>
      <c r="N8192" s="53">
        <f ca="1"/>
        <v>6</v>
      </c>
      <c r="O8192" s="53" t="str">
        <f ca="1"/>
        <v>1922-06</v>
      </c>
    </row>
    <row r="8193" spans="12:15" x14ac:dyDescent="0.4">
      <c r="L8193" s="56">
        <f ca="1"/>
        <v>8192</v>
      </c>
      <c r="M8193" s="53">
        <f ca="1"/>
        <v>1922</v>
      </c>
      <c r="N8193" s="53">
        <f ca="1"/>
        <v>6</v>
      </c>
      <c r="O8193" s="53" t="str">
        <f ca="1"/>
        <v>1922-06</v>
      </c>
    </row>
    <row r="8194" spans="12:15" x14ac:dyDescent="0.4">
      <c r="L8194" s="56">
        <f ca="1"/>
        <v>8193</v>
      </c>
      <c r="M8194" s="53">
        <f ca="1"/>
        <v>1922</v>
      </c>
      <c r="N8194" s="53">
        <f ca="1"/>
        <v>6</v>
      </c>
      <c r="O8194" s="53" t="str">
        <f ca="1"/>
        <v>1922-06</v>
      </c>
    </row>
    <row r="8195" spans="12:15" x14ac:dyDescent="0.4">
      <c r="L8195" s="56">
        <f ca="1"/>
        <v>8194</v>
      </c>
      <c r="M8195" s="53">
        <f ca="1"/>
        <v>1922</v>
      </c>
      <c r="N8195" s="53">
        <f ca="1"/>
        <v>6</v>
      </c>
      <c r="O8195" s="53" t="str">
        <f ca="1"/>
        <v>1922-06</v>
      </c>
    </row>
    <row r="8196" spans="12:15" x14ac:dyDescent="0.4">
      <c r="L8196" s="56">
        <f ca="1"/>
        <v>8195</v>
      </c>
      <c r="M8196" s="53">
        <f ca="1"/>
        <v>1922</v>
      </c>
      <c r="N8196" s="53">
        <f ca="1"/>
        <v>6</v>
      </c>
      <c r="O8196" s="53" t="str">
        <f ca="1"/>
        <v>1922-06</v>
      </c>
    </row>
    <row r="8197" spans="12:15" x14ac:dyDescent="0.4">
      <c r="L8197" s="56">
        <f ca="1"/>
        <v>8196</v>
      </c>
      <c r="M8197" s="53">
        <f ca="1"/>
        <v>1922</v>
      </c>
      <c r="N8197" s="53">
        <f ca="1"/>
        <v>6</v>
      </c>
      <c r="O8197" s="53" t="str">
        <f ca="1"/>
        <v>1922-06</v>
      </c>
    </row>
    <row r="8198" spans="12:15" x14ac:dyDescent="0.4">
      <c r="L8198" s="56">
        <f ca="1"/>
        <v>8197</v>
      </c>
      <c r="M8198" s="53">
        <f ca="1"/>
        <v>1922</v>
      </c>
      <c r="N8198" s="53">
        <f ca="1"/>
        <v>6</v>
      </c>
      <c r="O8198" s="53" t="str">
        <f ca="1"/>
        <v>1922-06</v>
      </c>
    </row>
    <row r="8199" spans="12:15" x14ac:dyDescent="0.4">
      <c r="L8199" s="56">
        <f ca="1"/>
        <v>8198</v>
      </c>
      <c r="M8199" s="53">
        <f ca="1"/>
        <v>1922</v>
      </c>
      <c r="N8199" s="53">
        <f ca="1"/>
        <v>6</v>
      </c>
      <c r="O8199" s="53" t="str">
        <f ca="1"/>
        <v>1922-06</v>
      </c>
    </row>
    <row r="8200" spans="12:15" x14ac:dyDescent="0.4">
      <c r="L8200" s="56">
        <f ca="1"/>
        <v>8199</v>
      </c>
      <c r="M8200" s="53">
        <f ca="1"/>
        <v>1922</v>
      </c>
      <c r="N8200" s="53">
        <f ca="1"/>
        <v>6</v>
      </c>
      <c r="O8200" s="53" t="str">
        <f ca="1"/>
        <v>1922-06</v>
      </c>
    </row>
    <row r="8201" spans="12:15" x14ac:dyDescent="0.4">
      <c r="L8201" s="56">
        <f ca="1"/>
        <v>8200</v>
      </c>
      <c r="M8201" s="53">
        <f ca="1"/>
        <v>1922</v>
      </c>
      <c r="N8201" s="53">
        <f ca="1"/>
        <v>6</v>
      </c>
      <c r="O8201" s="53" t="str">
        <f ca="1"/>
        <v>1922-06</v>
      </c>
    </row>
    <row r="8202" spans="12:15" x14ac:dyDescent="0.4">
      <c r="L8202" s="56">
        <f ca="1"/>
        <v>8201</v>
      </c>
      <c r="M8202" s="53">
        <f ca="1"/>
        <v>1922</v>
      </c>
      <c r="N8202" s="53">
        <f ca="1"/>
        <v>6</v>
      </c>
      <c r="O8202" s="53" t="str">
        <f ca="1"/>
        <v>1922-06</v>
      </c>
    </row>
    <row r="8203" spans="12:15" x14ac:dyDescent="0.4">
      <c r="L8203" s="56">
        <f ca="1"/>
        <v>8202</v>
      </c>
      <c r="M8203" s="53">
        <f ca="1"/>
        <v>1922</v>
      </c>
      <c r="N8203" s="53">
        <f ca="1"/>
        <v>6</v>
      </c>
      <c r="O8203" s="53" t="str">
        <f ca="1"/>
        <v>1922-06</v>
      </c>
    </row>
    <row r="8204" spans="12:15" x14ac:dyDescent="0.4">
      <c r="L8204" s="56">
        <f ca="1"/>
        <v>8203</v>
      </c>
      <c r="M8204" s="53">
        <f ca="1"/>
        <v>1922</v>
      </c>
      <c r="N8204" s="53">
        <f ca="1"/>
        <v>6</v>
      </c>
      <c r="O8204" s="53" t="str">
        <f ca="1"/>
        <v>1922-06</v>
      </c>
    </row>
    <row r="8205" spans="12:15" x14ac:dyDescent="0.4">
      <c r="L8205" s="56">
        <f ca="1"/>
        <v>8204</v>
      </c>
      <c r="M8205" s="53">
        <f ca="1"/>
        <v>1922</v>
      </c>
      <c r="N8205" s="53">
        <f ca="1"/>
        <v>6</v>
      </c>
      <c r="O8205" s="53" t="str">
        <f ca="1"/>
        <v>1922-06</v>
      </c>
    </row>
    <row r="8206" spans="12:15" x14ac:dyDescent="0.4">
      <c r="L8206" s="56">
        <f ca="1"/>
        <v>8205</v>
      </c>
      <c r="M8206" s="53">
        <f ca="1"/>
        <v>1922</v>
      </c>
      <c r="N8206" s="53">
        <f ca="1"/>
        <v>6</v>
      </c>
      <c r="O8206" s="53" t="str">
        <f ca="1"/>
        <v>1922-06</v>
      </c>
    </row>
    <row r="8207" spans="12:15" x14ac:dyDescent="0.4">
      <c r="L8207" s="56">
        <f ca="1"/>
        <v>8206</v>
      </c>
      <c r="M8207" s="53">
        <f ca="1"/>
        <v>1922</v>
      </c>
      <c r="N8207" s="53">
        <f ca="1"/>
        <v>6</v>
      </c>
      <c r="O8207" s="53" t="str">
        <f ca="1"/>
        <v>1922-06</v>
      </c>
    </row>
    <row r="8208" spans="12:15" x14ac:dyDescent="0.4">
      <c r="L8208" s="56">
        <f ca="1"/>
        <v>8207</v>
      </c>
      <c r="M8208" s="53">
        <f ca="1"/>
        <v>1922</v>
      </c>
      <c r="N8208" s="53">
        <f ca="1"/>
        <v>6</v>
      </c>
      <c r="O8208" s="53" t="str">
        <f ca="1"/>
        <v>1922-06</v>
      </c>
    </row>
    <row r="8209" spans="12:15" x14ac:dyDescent="0.4">
      <c r="L8209" s="56">
        <f ca="1"/>
        <v>8208</v>
      </c>
      <c r="M8209" s="53">
        <f ca="1"/>
        <v>1922</v>
      </c>
      <c r="N8209" s="53">
        <f ca="1"/>
        <v>6</v>
      </c>
      <c r="O8209" s="53" t="str">
        <f ca="1"/>
        <v>1922-06</v>
      </c>
    </row>
    <row r="8210" spans="12:15" x14ac:dyDescent="0.4">
      <c r="L8210" s="56">
        <f ca="1"/>
        <v>8209</v>
      </c>
      <c r="M8210" s="53">
        <f ca="1"/>
        <v>1922</v>
      </c>
      <c r="N8210" s="53">
        <f ca="1"/>
        <v>6</v>
      </c>
      <c r="O8210" s="53" t="str">
        <f ca="1"/>
        <v>1922-06</v>
      </c>
    </row>
    <row r="8211" spans="12:15" x14ac:dyDescent="0.4">
      <c r="L8211" s="56">
        <f ca="1"/>
        <v>8210</v>
      </c>
      <c r="M8211" s="53">
        <f ca="1"/>
        <v>1922</v>
      </c>
      <c r="N8211" s="53">
        <f ca="1"/>
        <v>6</v>
      </c>
      <c r="O8211" s="53" t="str">
        <f ca="1"/>
        <v>1922-06</v>
      </c>
    </row>
    <row r="8212" spans="12:15" x14ac:dyDescent="0.4">
      <c r="L8212" s="56">
        <f ca="1"/>
        <v>8211</v>
      </c>
      <c r="M8212" s="53">
        <f ca="1"/>
        <v>1922</v>
      </c>
      <c r="N8212" s="53">
        <f ca="1"/>
        <v>6</v>
      </c>
      <c r="O8212" s="53" t="str">
        <f ca="1"/>
        <v>1922-06</v>
      </c>
    </row>
    <row r="8213" spans="12:15" x14ac:dyDescent="0.4">
      <c r="L8213" s="56">
        <f ca="1"/>
        <v>8212</v>
      </c>
      <c r="M8213" s="53">
        <f ca="1"/>
        <v>1922</v>
      </c>
      <c r="N8213" s="53">
        <f ca="1"/>
        <v>6</v>
      </c>
      <c r="O8213" s="53" t="str">
        <f ca="1"/>
        <v>1922-06</v>
      </c>
    </row>
    <row r="8214" spans="12:15" x14ac:dyDescent="0.4">
      <c r="L8214" s="56">
        <f ca="1"/>
        <v>8213</v>
      </c>
      <c r="M8214" s="53">
        <f ca="1"/>
        <v>1922</v>
      </c>
      <c r="N8214" s="53">
        <f ca="1"/>
        <v>6</v>
      </c>
      <c r="O8214" s="53" t="str">
        <f ca="1"/>
        <v>1922-06</v>
      </c>
    </row>
    <row r="8215" spans="12:15" x14ac:dyDescent="0.4">
      <c r="L8215" s="56">
        <f ca="1"/>
        <v>8214</v>
      </c>
      <c r="M8215" s="53">
        <f ca="1"/>
        <v>1922</v>
      </c>
      <c r="N8215" s="53">
        <f ca="1"/>
        <v>6</v>
      </c>
      <c r="O8215" s="53" t="str">
        <f ca="1"/>
        <v>1922-06</v>
      </c>
    </row>
    <row r="8216" spans="12:15" x14ac:dyDescent="0.4">
      <c r="L8216" s="56">
        <f ca="1"/>
        <v>8215</v>
      </c>
      <c r="M8216" s="53">
        <f ca="1"/>
        <v>1922</v>
      </c>
      <c r="N8216" s="53">
        <f ca="1"/>
        <v>6</v>
      </c>
      <c r="O8216" s="53" t="str">
        <f ca="1"/>
        <v>1922-06</v>
      </c>
    </row>
    <row r="8217" spans="12:15" x14ac:dyDescent="0.4">
      <c r="L8217" s="56">
        <f ca="1"/>
        <v>8216</v>
      </c>
      <c r="M8217" s="53">
        <f ca="1"/>
        <v>1922</v>
      </c>
      <c r="N8217" s="53">
        <f ca="1"/>
        <v>6</v>
      </c>
      <c r="O8217" s="53" t="str">
        <f ca="1"/>
        <v>1922-06</v>
      </c>
    </row>
    <row r="8218" spans="12:15" x14ac:dyDescent="0.4">
      <c r="L8218" s="56">
        <f ca="1"/>
        <v>8217</v>
      </c>
      <c r="M8218" s="53">
        <f ca="1"/>
        <v>1922</v>
      </c>
      <c r="N8218" s="53">
        <f ca="1"/>
        <v>6</v>
      </c>
      <c r="O8218" s="53" t="str">
        <f ca="1"/>
        <v>1922-06</v>
      </c>
    </row>
    <row r="8219" spans="12:15" x14ac:dyDescent="0.4">
      <c r="L8219" s="56">
        <f ca="1"/>
        <v>8218</v>
      </c>
      <c r="M8219" s="53">
        <f ca="1"/>
        <v>1922</v>
      </c>
      <c r="N8219" s="53">
        <f ca="1"/>
        <v>7</v>
      </c>
      <c r="O8219" s="53" t="str">
        <f ca="1"/>
        <v>1922-07</v>
      </c>
    </row>
    <row r="8220" spans="12:15" x14ac:dyDescent="0.4">
      <c r="L8220" s="56">
        <f ca="1"/>
        <v>8219</v>
      </c>
      <c r="M8220" s="53">
        <f ca="1"/>
        <v>1922</v>
      </c>
      <c r="N8220" s="53">
        <f ca="1"/>
        <v>7</v>
      </c>
      <c r="O8220" s="53" t="str">
        <f ca="1"/>
        <v>1922-07</v>
      </c>
    </row>
    <row r="8221" spans="12:15" x14ac:dyDescent="0.4">
      <c r="L8221" s="56">
        <f ca="1"/>
        <v>8220</v>
      </c>
      <c r="M8221" s="53">
        <f ca="1"/>
        <v>1922</v>
      </c>
      <c r="N8221" s="53">
        <f ca="1"/>
        <v>7</v>
      </c>
      <c r="O8221" s="53" t="str">
        <f ca="1"/>
        <v>1922-07</v>
      </c>
    </row>
    <row r="8222" spans="12:15" x14ac:dyDescent="0.4">
      <c r="L8222" s="56">
        <f ca="1"/>
        <v>8221</v>
      </c>
      <c r="M8222" s="53">
        <f ca="1"/>
        <v>1922</v>
      </c>
      <c r="N8222" s="53">
        <f ca="1"/>
        <v>7</v>
      </c>
      <c r="O8222" s="53" t="str">
        <f ca="1"/>
        <v>1922-07</v>
      </c>
    </row>
    <row r="8223" spans="12:15" x14ac:dyDescent="0.4">
      <c r="L8223" s="56">
        <f ca="1"/>
        <v>8222</v>
      </c>
      <c r="M8223" s="53">
        <f ca="1"/>
        <v>1922</v>
      </c>
      <c r="N8223" s="53">
        <f ca="1"/>
        <v>7</v>
      </c>
      <c r="O8223" s="53" t="str">
        <f ca="1"/>
        <v>1922-07</v>
      </c>
    </row>
    <row r="8224" spans="12:15" x14ac:dyDescent="0.4">
      <c r="L8224" s="56">
        <f ca="1"/>
        <v>8223</v>
      </c>
      <c r="M8224" s="53">
        <f ca="1"/>
        <v>1922</v>
      </c>
      <c r="N8224" s="53">
        <f ca="1"/>
        <v>7</v>
      </c>
      <c r="O8224" s="53" t="str">
        <f ca="1"/>
        <v>1922-07</v>
      </c>
    </row>
    <row r="8225" spans="12:15" x14ac:dyDescent="0.4">
      <c r="L8225" s="56">
        <f ca="1"/>
        <v>8224</v>
      </c>
      <c r="M8225" s="53">
        <f ca="1"/>
        <v>1922</v>
      </c>
      <c r="N8225" s="53">
        <f ca="1"/>
        <v>7</v>
      </c>
      <c r="O8225" s="53" t="str">
        <f ca="1"/>
        <v>1922-07</v>
      </c>
    </row>
    <row r="8226" spans="12:15" x14ac:dyDescent="0.4">
      <c r="L8226" s="56">
        <f ca="1"/>
        <v>8225</v>
      </c>
      <c r="M8226" s="53">
        <f ca="1"/>
        <v>1922</v>
      </c>
      <c r="N8226" s="53">
        <f ca="1"/>
        <v>7</v>
      </c>
      <c r="O8226" s="53" t="str">
        <f ca="1"/>
        <v>1922-07</v>
      </c>
    </row>
    <row r="8227" spans="12:15" x14ac:dyDescent="0.4">
      <c r="L8227" s="56">
        <f ca="1"/>
        <v>8226</v>
      </c>
      <c r="M8227" s="53">
        <f ca="1"/>
        <v>1922</v>
      </c>
      <c r="N8227" s="53">
        <f ca="1"/>
        <v>7</v>
      </c>
      <c r="O8227" s="53" t="str">
        <f ca="1"/>
        <v>1922-07</v>
      </c>
    </row>
    <row r="8228" spans="12:15" x14ac:dyDescent="0.4">
      <c r="L8228" s="56">
        <f ca="1"/>
        <v>8227</v>
      </c>
      <c r="M8228" s="53">
        <f ca="1"/>
        <v>1922</v>
      </c>
      <c r="N8228" s="53">
        <f ca="1"/>
        <v>7</v>
      </c>
      <c r="O8228" s="53" t="str">
        <f ca="1"/>
        <v>1922-07</v>
      </c>
    </row>
    <row r="8229" spans="12:15" x14ac:dyDescent="0.4">
      <c r="L8229" s="56">
        <f ca="1"/>
        <v>8228</v>
      </c>
      <c r="M8229" s="53">
        <f ca="1"/>
        <v>1922</v>
      </c>
      <c r="N8229" s="53">
        <f ca="1"/>
        <v>7</v>
      </c>
      <c r="O8229" s="53" t="str">
        <f ca="1"/>
        <v>1922-07</v>
      </c>
    </row>
    <row r="8230" spans="12:15" x14ac:dyDescent="0.4">
      <c r="L8230" s="56">
        <f ca="1"/>
        <v>8229</v>
      </c>
      <c r="M8230" s="53">
        <f ca="1"/>
        <v>1922</v>
      </c>
      <c r="N8230" s="53">
        <f ca="1"/>
        <v>7</v>
      </c>
      <c r="O8230" s="53" t="str">
        <f ca="1"/>
        <v>1922-07</v>
      </c>
    </row>
    <row r="8231" spans="12:15" x14ac:dyDescent="0.4">
      <c r="L8231" s="56">
        <f ca="1"/>
        <v>8230</v>
      </c>
      <c r="M8231" s="53">
        <f ca="1"/>
        <v>1922</v>
      </c>
      <c r="N8231" s="53">
        <f ca="1"/>
        <v>7</v>
      </c>
      <c r="O8231" s="53" t="str">
        <f ca="1"/>
        <v>1922-07</v>
      </c>
    </row>
    <row r="8232" spans="12:15" x14ac:dyDescent="0.4">
      <c r="L8232" s="56">
        <f ca="1"/>
        <v>8231</v>
      </c>
      <c r="M8232" s="53">
        <f ca="1"/>
        <v>1922</v>
      </c>
      <c r="N8232" s="53">
        <f ca="1"/>
        <v>7</v>
      </c>
      <c r="O8232" s="53" t="str">
        <f ca="1"/>
        <v>1922-07</v>
      </c>
    </row>
    <row r="8233" spans="12:15" x14ac:dyDescent="0.4">
      <c r="L8233" s="56">
        <f ca="1"/>
        <v>8232</v>
      </c>
      <c r="M8233" s="53">
        <f ca="1"/>
        <v>1922</v>
      </c>
      <c r="N8233" s="53">
        <f ca="1"/>
        <v>7</v>
      </c>
      <c r="O8233" s="53" t="str">
        <f ca="1"/>
        <v>1922-07</v>
      </c>
    </row>
    <row r="8234" spans="12:15" x14ac:dyDescent="0.4">
      <c r="L8234" s="56">
        <f ca="1"/>
        <v>8233</v>
      </c>
      <c r="M8234" s="53">
        <f ca="1"/>
        <v>1922</v>
      </c>
      <c r="N8234" s="53">
        <f ca="1"/>
        <v>7</v>
      </c>
      <c r="O8234" s="53" t="str">
        <f ca="1"/>
        <v>1922-07</v>
      </c>
    </row>
    <row r="8235" spans="12:15" x14ac:dyDescent="0.4">
      <c r="L8235" s="56">
        <f ca="1"/>
        <v>8234</v>
      </c>
      <c r="M8235" s="53">
        <f ca="1"/>
        <v>1922</v>
      </c>
      <c r="N8235" s="53">
        <f ca="1"/>
        <v>7</v>
      </c>
      <c r="O8235" s="53" t="str">
        <f ca="1"/>
        <v>1922-07</v>
      </c>
    </row>
    <row r="8236" spans="12:15" x14ac:dyDescent="0.4">
      <c r="L8236" s="56">
        <f ca="1"/>
        <v>8235</v>
      </c>
      <c r="M8236" s="53">
        <f ca="1"/>
        <v>1922</v>
      </c>
      <c r="N8236" s="53">
        <f ca="1"/>
        <v>7</v>
      </c>
      <c r="O8236" s="53" t="str">
        <f ca="1"/>
        <v>1922-07</v>
      </c>
    </row>
    <row r="8237" spans="12:15" x14ac:dyDescent="0.4">
      <c r="L8237" s="56">
        <f ca="1"/>
        <v>8236</v>
      </c>
      <c r="M8237" s="53">
        <f ca="1"/>
        <v>1922</v>
      </c>
      <c r="N8237" s="53">
        <f ca="1"/>
        <v>7</v>
      </c>
      <c r="O8237" s="53" t="str">
        <f ca="1"/>
        <v>1922-07</v>
      </c>
    </row>
    <row r="8238" spans="12:15" x14ac:dyDescent="0.4">
      <c r="L8238" s="56">
        <f ca="1"/>
        <v>8237</v>
      </c>
      <c r="M8238" s="53">
        <f ca="1"/>
        <v>1922</v>
      </c>
      <c r="N8238" s="53">
        <f ca="1"/>
        <v>7</v>
      </c>
      <c r="O8238" s="53" t="str">
        <f ca="1"/>
        <v>1922-07</v>
      </c>
    </row>
    <row r="8239" spans="12:15" x14ac:dyDescent="0.4">
      <c r="L8239" s="56">
        <f ca="1"/>
        <v>8238</v>
      </c>
      <c r="M8239" s="53">
        <f ca="1"/>
        <v>1922</v>
      </c>
      <c r="N8239" s="53">
        <f ca="1"/>
        <v>7</v>
      </c>
      <c r="O8239" s="53" t="str">
        <f ca="1"/>
        <v>1922-07</v>
      </c>
    </row>
    <row r="8240" spans="12:15" x14ac:dyDescent="0.4">
      <c r="L8240" s="56">
        <f ca="1"/>
        <v>8239</v>
      </c>
      <c r="M8240" s="53">
        <f ca="1"/>
        <v>1922</v>
      </c>
      <c r="N8240" s="53">
        <f ca="1"/>
        <v>7</v>
      </c>
      <c r="O8240" s="53" t="str">
        <f ca="1"/>
        <v>1922-07</v>
      </c>
    </row>
    <row r="8241" spans="12:15" x14ac:dyDescent="0.4">
      <c r="L8241" s="56">
        <f ca="1"/>
        <v>8240</v>
      </c>
      <c r="M8241" s="53">
        <f ca="1"/>
        <v>1922</v>
      </c>
      <c r="N8241" s="53">
        <f ca="1"/>
        <v>7</v>
      </c>
      <c r="O8241" s="53" t="str">
        <f ca="1"/>
        <v>1922-07</v>
      </c>
    </row>
    <row r="8242" spans="12:15" x14ac:dyDescent="0.4">
      <c r="L8242" s="56">
        <f ca="1"/>
        <v>8241</v>
      </c>
      <c r="M8242" s="53">
        <f ca="1"/>
        <v>1922</v>
      </c>
      <c r="N8242" s="53">
        <f ca="1"/>
        <v>7</v>
      </c>
      <c r="O8242" s="53" t="str">
        <f ca="1"/>
        <v>1922-07</v>
      </c>
    </row>
    <row r="8243" spans="12:15" x14ac:dyDescent="0.4">
      <c r="L8243" s="56">
        <f ca="1"/>
        <v>8242</v>
      </c>
      <c r="M8243" s="53">
        <f ca="1"/>
        <v>1922</v>
      </c>
      <c r="N8243" s="53">
        <f ca="1"/>
        <v>7</v>
      </c>
      <c r="O8243" s="53" t="str">
        <f ca="1"/>
        <v>1922-07</v>
      </c>
    </row>
    <row r="8244" spans="12:15" x14ac:dyDescent="0.4">
      <c r="L8244" s="56">
        <f ca="1"/>
        <v>8243</v>
      </c>
      <c r="M8244" s="53">
        <f ca="1"/>
        <v>1922</v>
      </c>
      <c r="N8244" s="53">
        <f ca="1"/>
        <v>7</v>
      </c>
      <c r="O8244" s="53" t="str">
        <f ca="1"/>
        <v>1922-07</v>
      </c>
    </row>
    <row r="8245" spans="12:15" x14ac:dyDescent="0.4">
      <c r="L8245" s="56">
        <f ca="1"/>
        <v>8244</v>
      </c>
      <c r="M8245" s="53">
        <f ca="1"/>
        <v>1922</v>
      </c>
      <c r="N8245" s="53">
        <f ca="1"/>
        <v>7</v>
      </c>
      <c r="O8245" s="53" t="str">
        <f ca="1"/>
        <v>1922-07</v>
      </c>
    </row>
    <row r="8246" spans="12:15" x14ac:dyDescent="0.4">
      <c r="L8246" s="56">
        <f ca="1"/>
        <v>8245</v>
      </c>
      <c r="M8246" s="53">
        <f ca="1"/>
        <v>1922</v>
      </c>
      <c r="N8246" s="53">
        <f ca="1"/>
        <v>7</v>
      </c>
      <c r="O8246" s="53" t="str">
        <f ca="1"/>
        <v>1922-07</v>
      </c>
    </row>
    <row r="8247" spans="12:15" x14ac:dyDescent="0.4">
      <c r="L8247" s="56">
        <f ca="1"/>
        <v>8246</v>
      </c>
      <c r="M8247" s="53">
        <f ca="1"/>
        <v>1922</v>
      </c>
      <c r="N8247" s="53">
        <f ca="1"/>
        <v>7</v>
      </c>
      <c r="O8247" s="53" t="str">
        <f ca="1"/>
        <v>1922-07</v>
      </c>
    </row>
    <row r="8248" spans="12:15" x14ac:dyDescent="0.4">
      <c r="L8248" s="56">
        <f ca="1"/>
        <v>8247</v>
      </c>
      <c r="M8248" s="53">
        <f ca="1"/>
        <v>1922</v>
      </c>
      <c r="N8248" s="53">
        <f ca="1"/>
        <v>7</v>
      </c>
      <c r="O8248" s="53" t="str">
        <f ca="1"/>
        <v>1922-07</v>
      </c>
    </row>
    <row r="8249" spans="12:15" x14ac:dyDescent="0.4">
      <c r="L8249" s="56">
        <f ca="1"/>
        <v>8248</v>
      </c>
      <c r="M8249" s="53">
        <f ca="1"/>
        <v>1922</v>
      </c>
      <c r="N8249" s="53">
        <f ca="1"/>
        <v>7</v>
      </c>
      <c r="O8249" s="53" t="str">
        <f ca="1"/>
        <v>1922-07</v>
      </c>
    </row>
    <row r="8250" spans="12:15" x14ac:dyDescent="0.4">
      <c r="L8250" s="56">
        <f ca="1"/>
        <v>8249</v>
      </c>
      <c r="M8250" s="53">
        <f ca="1"/>
        <v>1922</v>
      </c>
      <c r="N8250" s="53">
        <f ca="1"/>
        <v>8</v>
      </c>
      <c r="O8250" s="53" t="str">
        <f ca="1"/>
        <v>1922-08</v>
      </c>
    </row>
    <row r="8251" spans="12:15" x14ac:dyDescent="0.4">
      <c r="L8251" s="56">
        <f ca="1"/>
        <v>8250</v>
      </c>
      <c r="M8251" s="53">
        <f ca="1"/>
        <v>1922</v>
      </c>
      <c r="N8251" s="53">
        <f ca="1"/>
        <v>8</v>
      </c>
      <c r="O8251" s="53" t="str">
        <f ca="1"/>
        <v>1922-08</v>
      </c>
    </row>
    <row r="8252" spans="12:15" x14ac:dyDescent="0.4">
      <c r="L8252" s="56">
        <f ca="1"/>
        <v>8251</v>
      </c>
      <c r="M8252" s="53">
        <f ca="1"/>
        <v>1922</v>
      </c>
      <c r="N8252" s="53">
        <f ca="1"/>
        <v>8</v>
      </c>
      <c r="O8252" s="53" t="str">
        <f ca="1"/>
        <v>1922-08</v>
      </c>
    </row>
    <row r="8253" spans="12:15" x14ac:dyDescent="0.4">
      <c r="L8253" s="56">
        <f ca="1"/>
        <v>8252</v>
      </c>
      <c r="M8253" s="53">
        <f ca="1"/>
        <v>1922</v>
      </c>
      <c r="N8253" s="53">
        <f ca="1"/>
        <v>8</v>
      </c>
      <c r="O8253" s="53" t="str">
        <f ca="1"/>
        <v>1922-08</v>
      </c>
    </row>
    <row r="8254" spans="12:15" x14ac:dyDescent="0.4">
      <c r="L8254" s="56">
        <f ca="1"/>
        <v>8253</v>
      </c>
      <c r="M8254" s="53">
        <f ca="1"/>
        <v>1922</v>
      </c>
      <c r="N8254" s="53">
        <f ca="1"/>
        <v>8</v>
      </c>
      <c r="O8254" s="53" t="str">
        <f ca="1"/>
        <v>1922-08</v>
      </c>
    </row>
    <row r="8255" spans="12:15" x14ac:dyDescent="0.4">
      <c r="L8255" s="56">
        <f ca="1"/>
        <v>8254</v>
      </c>
      <c r="M8255" s="53">
        <f ca="1"/>
        <v>1922</v>
      </c>
      <c r="N8255" s="53">
        <f ca="1"/>
        <v>8</v>
      </c>
      <c r="O8255" s="53" t="str">
        <f ca="1"/>
        <v>1922-08</v>
      </c>
    </row>
    <row r="8256" spans="12:15" x14ac:dyDescent="0.4">
      <c r="L8256" s="56">
        <f ca="1"/>
        <v>8255</v>
      </c>
      <c r="M8256" s="53">
        <f ca="1"/>
        <v>1922</v>
      </c>
      <c r="N8256" s="53">
        <f ca="1"/>
        <v>8</v>
      </c>
      <c r="O8256" s="53" t="str">
        <f ca="1"/>
        <v>1922-08</v>
      </c>
    </row>
    <row r="8257" spans="12:15" x14ac:dyDescent="0.4">
      <c r="L8257" s="56">
        <f ca="1"/>
        <v>8256</v>
      </c>
      <c r="M8257" s="53">
        <f ca="1"/>
        <v>1922</v>
      </c>
      <c r="N8257" s="53">
        <f ca="1"/>
        <v>8</v>
      </c>
      <c r="O8257" s="53" t="str">
        <f ca="1"/>
        <v>1922-08</v>
      </c>
    </row>
    <row r="8258" spans="12:15" x14ac:dyDescent="0.4">
      <c r="L8258" s="56">
        <f ca="1"/>
        <v>8257</v>
      </c>
      <c r="M8258" s="53">
        <f ca="1"/>
        <v>1922</v>
      </c>
      <c r="N8258" s="53">
        <f ca="1"/>
        <v>8</v>
      </c>
      <c r="O8258" s="53" t="str">
        <f ca="1"/>
        <v>1922-08</v>
      </c>
    </row>
    <row r="8259" spans="12:15" x14ac:dyDescent="0.4">
      <c r="L8259" s="56">
        <f ca="1"/>
        <v>8258</v>
      </c>
      <c r="M8259" s="53">
        <f ca="1"/>
        <v>1922</v>
      </c>
      <c r="N8259" s="53">
        <f ca="1"/>
        <v>8</v>
      </c>
      <c r="O8259" s="53" t="str">
        <f ca="1"/>
        <v>1922-08</v>
      </c>
    </row>
    <row r="8260" spans="12:15" x14ac:dyDescent="0.4">
      <c r="L8260" s="56">
        <f ca="1"/>
        <v>8259</v>
      </c>
      <c r="M8260" s="53">
        <f ca="1"/>
        <v>1922</v>
      </c>
      <c r="N8260" s="53">
        <f ca="1"/>
        <v>8</v>
      </c>
      <c r="O8260" s="53" t="str">
        <f ca="1"/>
        <v>1922-08</v>
      </c>
    </row>
    <row r="8261" spans="12:15" x14ac:dyDescent="0.4">
      <c r="L8261" s="56">
        <f ca="1"/>
        <v>8260</v>
      </c>
      <c r="M8261" s="53">
        <f ca="1"/>
        <v>1922</v>
      </c>
      <c r="N8261" s="53">
        <f ca="1"/>
        <v>8</v>
      </c>
      <c r="O8261" s="53" t="str">
        <f ca="1"/>
        <v>1922-08</v>
      </c>
    </row>
    <row r="8262" spans="12:15" x14ac:dyDescent="0.4">
      <c r="L8262" s="56">
        <f ca="1"/>
        <v>8261</v>
      </c>
      <c r="M8262" s="53">
        <f ca="1"/>
        <v>1922</v>
      </c>
      <c r="N8262" s="53">
        <f ca="1"/>
        <v>8</v>
      </c>
      <c r="O8262" s="53" t="str">
        <f ca="1"/>
        <v>1922-08</v>
      </c>
    </row>
    <row r="8263" spans="12:15" x14ac:dyDescent="0.4">
      <c r="L8263" s="56">
        <f ca="1"/>
        <v>8262</v>
      </c>
      <c r="M8263" s="53">
        <f ca="1"/>
        <v>1922</v>
      </c>
      <c r="N8263" s="53">
        <f ca="1"/>
        <v>8</v>
      </c>
      <c r="O8263" s="53" t="str">
        <f ca="1"/>
        <v>1922-08</v>
      </c>
    </row>
    <row r="8264" spans="12:15" x14ac:dyDescent="0.4">
      <c r="L8264" s="56">
        <f ca="1"/>
        <v>8263</v>
      </c>
      <c r="M8264" s="53">
        <f ca="1"/>
        <v>1922</v>
      </c>
      <c r="N8264" s="53">
        <f ca="1"/>
        <v>8</v>
      </c>
      <c r="O8264" s="53" t="str">
        <f ca="1"/>
        <v>1922-08</v>
      </c>
    </row>
    <row r="8265" spans="12:15" x14ac:dyDescent="0.4">
      <c r="L8265" s="56">
        <f ca="1"/>
        <v>8264</v>
      </c>
      <c r="M8265" s="53">
        <f ca="1"/>
        <v>1922</v>
      </c>
      <c r="N8265" s="53">
        <f ca="1"/>
        <v>8</v>
      </c>
      <c r="O8265" s="53" t="str">
        <f ca="1"/>
        <v>1922-08</v>
      </c>
    </row>
    <row r="8266" spans="12:15" x14ac:dyDescent="0.4">
      <c r="L8266" s="56">
        <f ca="1"/>
        <v>8265</v>
      </c>
      <c r="M8266" s="53">
        <f ca="1"/>
        <v>1922</v>
      </c>
      <c r="N8266" s="53">
        <f ca="1"/>
        <v>8</v>
      </c>
      <c r="O8266" s="53" t="str">
        <f ca="1"/>
        <v>1922-08</v>
      </c>
    </row>
    <row r="8267" spans="12:15" x14ac:dyDescent="0.4">
      <c r="L8267" s="56">
        <f ca="1"/>
        <v>8266</v>
      </c>
      <c r="M8267" s="53">
        <f ca="1"/>
        <v>1922</v>
      </c>
      <c r="N8267" s="53">
        <f ca="1"/>
        <v>8</v>
      </c>
      <c r="O8267" s="53" t="str">
        <f ca="1"/>
        <v>1922-08</v>
      </c>
    </row>
    <row r="8268" spans="12:15" x14ac:dyDescent="0.4">
      <c r="L8268" s="56">
        <f ca="1"/>
        <v>8267</v>
      </c>
      <c r="M8268" s="53">
        <f ca="1"/>
        <v>1922</v>
      </c>
      <c r="N8268" s="53">
        <f ca="1"/>
        <v>8</v>
      </c>
      <c r="O8268" s="53" t="str">
        <f ca="1"/>
        <v>1922-08</v>
      </c>
    </row>
    <row r="8269" spans="12:15" x14ac:dyDescent="0.4">
      <c r="L8269" s="56">
        <f ca="1"/>
        <v>8268</v>
      </c>
      <c r="M8269" s="53">
        <f ca="1"/>
        <v>1922</v>
      </c>
      <c r="N8269" s="53">
        <f ca="1"/>
        <v>8</v>
      </c>
      <c r="O8269" s="53" t="str">
        <f ca="1"/>
        <v>1922-08</v>
      </c>
    </row>
    <row r="8270" spans="12:15" x14ac:dyDescent="0.4">
      <c r="L8270" s="56">
        <f ca="1"/>
        <v>8269</v>
      </c>
      <c r="M8270" s="53">
        <f ca="1"/>
        <v>1922</v>
      </c>
      <c r="N8270" s="53">
        <f ca="1"/>
        <v>8</v>
      </c>
      <c r="O8270" s="53" t="str">
        <f ca="1"/>
        <v>1922-08</v>
      </c>
    </row>
    <row r="8271" spans="12:15" x14ac:dyDescent="0.4">
      <c r="L8271" s="56">
        <f ca="1"/>
        <v>8270</v>
      </c>
      <c r="M8271" s="53">
        <f ca="1"/>
        <v>1922</v>
      </c>
      <c r="N8271" s="53">
        <f ca="1"/>
        <v>8</v>
      </c>
      <c r="O8271" s="53" t="str">
        <f ca="1"/>
        <v>1922-08</v>
      </c>
    </row>
    <row r="8272" spans="12:15" x14ac:dyDescent="0.4">
      <c r="L8272" s="56">
        <f ca="1"/>
        <v>8271</v>
      </c>
      <c r="M8272" s="53">
        <f ca="1"/>
        <v>1922</v>
      </c>
      <c r="N8272" s="53">
        <f ca="1"/>
        <v>8</v>
      </c>
      <c r="O8272" s="53" t="str">
        <f ca="1"/>
        <v>1922-08</v>
      </c>
    </row>
    <row r="8273" spans="12:15" x14ac:dyDescent="0.4">
      <c r="L8273" s="56">
        <f ca="1"/>
        <v>8272</v>
      </c>
      <c r="M8273" s="53">
        <f ca="1"/>
        <v>1922</v>
      </c>
      <c r="N8273" s="53">
        <f ca="1"/>
        <v>8</v>
      </c>
      <c r="O8273" s="53" t="str">
        <f ca="1"/>
        <v>1922-08</v>
      </c>
    </row>
    <row r="8274" spans="12:15" x14ac:dyDescent="0.4">
      <c r="L8274" s="56">
        <f ca="1"/>
        <v>8273</v>
      </c>
      <c r="M8274" s="53">
        <f ca="1"/>
        <v>1922</v>
      </c>
      <c r="N8274" s="53">
        <f ca="1"/>
        <v>8</v>
      </c>
      <c r="O8274" s="53" t="str">
        <f ca="1"/>
        <v>1922-08</v>
      </c>
    </row>
    <row r="8275" spans="12:15" x14ac:dyDescent="0.4">
      <c r="L8275" s="56">
        <f ca="1"/>
        <v>8274</v>
      </c>
      <c r="M8275" s="53">
        <f ca="1"/>
        <v>1922</v>
      </c>
      <c r="N8275" s="53">
        <f ca="1"/>
        <v>8</v>
      </c>
      <c r="O8275" s="53" t="str">
        <f ca="1"/>
        <v>1922-08</v>
      </c>
    </row>
    <row r="8276" spans="12:15" x14ac:dyDescent="0.4">
      <c r="L8276" s="56">
        <f ca="1"/>
        <v>8275</v>
      </c>
      <c r="M8276" s="53">
        <f ca="1"/>
        <v>1922</v>
      </c>
      <c r="N8276" s="53">
        <f ca="1"/>
        <v>8</v>
      </c>
      <c r="O8276" s="53" t="str">
        <f ca="1"/>
        <v>1922-08</v>
      </c>
    </row>
    <row r="8277" spans="12:15" x14ac:dyDescent="0.4">
      <c r="L8277" s="56">
        <f ca="1"/>
        <v>8276</v>
      </c>
      <c r="M8277" s="53">
        <f ca="1"/>
        <v>1922</v>
      </c>
      <c r="N8277" s="53">
        <f ca="1"/>
        <v>8</v>
      </c>
      <c r="O8277" s="53" t="str">
        <f ca="1"/>
        <v>1922-08</v>
      </c>
    </row>
    <row r="8278" spans="12:15" x14ac:dyDescent="0.4">
      <c r="L8278" s="56">
        <f ca="1"/>
        <v>8277</v>
      </c>
      <c r="M8278" s="53">
        <f ca="1"/>
        <v>1922</v>
      </c>
      <c r="N8278" s="53">
        <f ca="1"/>
        <v>8</v>
      </c>
      <c r="O8278" s="53" t="str">
        <f ca="1"/>
        <v>1922-08</v>
      </c>
    </row>
    <row r="8279" spans="12:15" x14ac:dyDescent="0.4">
      <c r="L8279" s="56">
        <f ca="1"/>
        <v>8278</v>
      </c>
      <c r="M8279" s="53">
        <f ca="1"/>
        <v>1922</v>
      </c>
      <c r="N8279" s="53">
        <f ca="1"/>
        <v>8</v>
      </c>
      <c r="O8279" s="53" t="str">
        <f ca="1"/>
        <v>1922-08</v>
      </c>
    </row>
    <row r="8280" spans="12:15" x14ac:dyDescent="0.4">
      <c r="L8280" s="56">
        <f ca="1"/>
        <v>8279</v>
      </c>
      <c r="M8280" s="53">
        <f ca="1"/>
        <v>1922</v>
      </c>
      <c r="N8280" s="53">
        <f ca="1"/>
        <v>8</v>
      </c>
      <c r="O8280" s="53" t="str">
        <f ca="1"/>
        <v>1922-08</v>
      </c>
    </row>
    <row r="8281" spans="12:15" x14ac:dyDescent="0.4">
      <c r="L8281" s="56">
        <f ca="1"/>
        <v>8280</v>
      </c>
      <c r="M8281" s="53">
        <f ca="1"/>
        <v>1922</v>
      </c>
      <c r="N8281" s="53">
        <f ca="1"/>
        <v>9</v>
      </c>
      <c r="O8281" s="53" t="str">
        <f ca="1"/>
        <v>1922-09</v>
      </c>
    </row>
    <row r="8282" spans="12:15" x14ac:dyDescent="0.4">
      <c r="L8282" s="56">
        <f ca="1"/>
        <v>8281</v>
      </c>
      <c r="M8282" s="53">
        <f ca="1"/>
        <v>1922</v>
      </c>
      <c r="N8282" s="53">
        <f ca="1"/>
        <v>9</v>
      </c>
      <c r="O8282" s="53" t="str">
        <f ca="1"/>
        <v>1922-09</v>
      </c>
    </row>
    <row r="8283" spans="12:15" x14ac:dyDescent="0.4">
      <c r="L8283" s="56">
        <f ca="1"/>
        <v>8282</v>
      </c>
      <c r="M8283" s="53">
        <f ca="1"/>
        <v>1922</v>
      </c>
      <c r="N8283" s="53">
        <f ca="1"/>
        <v>9</v>
      </c>
      <c r="O8283" s="53" t="str">
        <f ca="1"/>
        <v>1922-09</v>
      </c>
    </row>
    <row r="8284" spans="12:15" x14ac:dyDescent="0.4">
      <c r="L8284" s="56">
        <f ca="1"/>
        <v>8283</v>
      </c>
      <c r="M8284" s="53">
        <f ca="1"/>
        <v>1922</v>
      </c>
      <c r="N8284" s="53">
        <f ca="1"/>
        <v>9</v>
      </c>
      <c r="O8284" s="53" t="str">
        <f ca="1"/>
        <v>1922-09</v>
      </c>
    </row>
    <row r="8285" spans="12:15" x14ac:dyDescent="0.4">
      <c r="L8285" s="56">
        <f ca="1"/>
        <v>8284</v>
      </c>
      <c r="M8285" s="53">
        <f ca="1"/>
        <v>1922</v>
      </c>
      <c r="N8285" s="53">
        <f ca="1"/>
        <v>9</v>
      </c>
      <c r="O8285" s="53" t="str">
        <f ca="1"/>
        <v>1922-09</v>
      </c>
    </row>
    <row r="8286" spans="12:15" x14ac:dyDescent="0.4">
      <c r="L8286" s="56">
        <f ca="1"/>
        <v>8285</v>
      </c>
      <c r="M8286" s="53">
        <f ca="1"/>
        <v>1922</v>
      </c>
      <c r="N8286" s="53">
        <f ca="1"/>
        <v>9</v>
      </c>
      <c r="O8286" s="53" t="str">
        <f ca="1"/>
        <v>1922-09</v>
      </c>
    </row>
    <row r="8287" spans="12:15" x14ac:dyDescent="0.4">
      <c r="L8287" s="56">
        <f ca="1"/>
        <v>8286</v>
      </c>
      <c r="M8287" s="53">
        <f ca="1"/>
        <v>1922</v>
      </c>
      <c r="N8287" s="53">
        <f ca="1"/>
        <v>9</v>
      </c>
      <c r="O8287" s="53" t="str">
        <f ca="1"/>
        <v>1922-09</v>
      </c>
    </row>
    <row r="8288" spans="12:15" x14ac:dyDescent="0.4">
      <c r="L8288" s="56">
        <f ca="1"/>
        <v>8287</v>
      </c>
      <c r="M8288" s="53">
        <f ca="1"/>
        <v>1922</v>
      </c>
      <c r="N8288" s="53">
        <f ca="1"/>
        <v>9</v>
      </c>
      <c r="O8288" s="53" t="str">
        <f ca="1"/>
        <v>1922-09</v>
      </c>
    </row>
    <row r="8289" spans="12:15" x14ac:dyDescent="0.4">
      <c r="L8289" s="56">
        <f ca="1"/>
        <v>8288</v>
      </c>
      <c r="M8289" s="53">
        <f ca="1"/>
        <v>1922</v>
      </c>
      <c r="N8289" s="53">
        <f ca="1"/>
        <v>9</v>
      </c>
      <c r="O8289" s="53" t="str">
        <f ca="1"/>
        <v>1922-09</v>
      </c>
    </row>
    <row r="8290" spans="12:15" x14ac:dyDescent="0.4">
      <c r="L8290" s="56">
        <f ca="1"/>
        <v>8289</v>
      </c>
      <c r="M8290" s="53">
        <f ca="1"/>
        <v>1922</v>
      </c>
      <c r="N8290" s="53">
        <f ca="1"/>
        <v>9</v>
      </c>
      <c r="O8290" s="53" t="str">
        <f ca="1"/>
        <v>1922-09</v>
      </c>
    </row>
    <row r="8291" spans="12:15" x14ac:dyDescent="0.4">
      <c r="L8291" s="56">
        <f ca="1"/>
        <v>8290</v>
      </c>
      <c r="M8291" s="53">
        <f ca="1"/>
        <v>1922</v>
      </c>
      <c r="N8291" s="53">
        <f ca="1"/>
        <v>9</v>
      </c>
      <c r="O8291" s="53" t="str">
        <f ca="1"/>
        <v>1922-09</v>
      </c>
    </row>
    <row r="8292" spans="12:15" x14ac:dyDescent="0.4">
      <c r="L8292" s="56">
        <f ca="1"/>
        <v>8291</v>
      </c>
      <c r="M8292" s="53">
        <f ca="1"/>
        <v>1922</v>
      </c>
      <c r="N8292" s="53">
        <f ca="1"/>
        <v>9</v>
      </c>
      <c r="O8292" s="53" t="str">
        <f ca="1"/>
        <v>1922-09</v>
      </c>
    </row>
    <row r="8293" spans="12:15" x14ac:dyDescent="0.4">
      <c r="L8293" s="56">
        <f ca="1"/>
        <v>8292</v>
      </c>
      <c r="M8293" s="53">
        <f ca="1"/>
        <v>1922</v>
      </c>
      <c r="N8293" s="53">
        <f ca="1"/>
        <v>9</v>
      </c>
      <c r="O8293" s="53" t="str">
        <f ca="1"/>
        <v>1922-09</v>
      </c>
    </row>
    <row r="8294" spans="12:15" x14ac:dyDescent="0.4">
      <c r="L8294" s="56">
        <f ca="1"/>
        <v>8293</v>
      </c>
      <c r="M8294" s="53">
        <f ca="1"/>
        <v>1922</v>
      </c>
      <c r="N8294" s="53">
        <f ca="1"/>
        <v>9</v>
      </c>
      <c r="O8294" s="53" t="str">
        <f ca="1"/>
        <v>1922-09</v>
      </c>
    </row>
    <row r="8295" spans="12:15" x14ac:dyDescent="0.4">
      <c r="L8295" s="56">
        <f ca="1"/>
        <v>8294</v>
      </c>
      <c r="M8295" s="53">
        <f ca="1"/>
        <v>1922</v>
      </c>
      <c r="N8295" s="53">
        <f ca="1"/>
        <v>9</v>
      </c>
      <c r="O8295" s="53" t="str">
        <f ca="1"/>
        <v>1922-09</v>
      </c>
    </row>
    <row r="8296" spans="12:15" x14ac:dyDescent="0.4">
      <c r="L8296" s="56">
        <f ca="1"/>
        <v>8295</v>
      </c>
      <c r="M8296" s="53">
        <f ca="1"/>
        <v>1922</v>
      </c>
      <c r="N8296" s="53">
        <f ca="1"/>
        <v>9</v>
      </c>
      <c r="O8296" s="53" t="str">
        <f ca="1"/>
        <v>1922-09</v>
      </c>
    </row>
    <row r="8297" spans="12:15" x14ac:dyDescent="0.4">
      <c r="L8297" s="56">
        <f ca="1"/>
        <v>8296</v>
      </c>
      <c r="M8297" s="53">
        <f ca="1"/>
        <v>1922</v>
      </c>
      <c r="N8297" s="53">
        <f ca="1"/>
        <v>9</v>
      </c>
      <c r="O8297" s="53" t="str">
        <f ca="1"/>
        <v>1922-09</v>
      </c>
    </row>
    <row r="8298" spans="12:15" x14ac:dyDescent="0.4">
      <c r="L8298" s="56">
        <f ca="1"/>
        <v>8297</v>
      </c>
      <c r="M8298" s="53">
        <f ca="1"/>
        <v>1922</v>
      </c>
      <c r="N8298" s="53">
        <f ca="1"/>
        <v>9</v>
      </c>
      <c r="O8298" s="53" t="str">
        <f ca="1"/>
        <v>1922-09</v>
      </c>
    </row>
    <row r="8299" spans="12:15" x14ac:dyDescent="0.4">
      <c r="L8299" s="56">
        <f ca="1"/>
        <v>8298</v>
      </c>
      <c r="M8299" s="53">
        <f ca="1"/>
        <v>1922</v>
      </c>
      <c r="N8299" s="53">
        <f ca="1"/>
        <v>9</v>
      </c>
      <c r="O8299" s="53" t="str">
        <f ca="1"/>
        <v>1922-09</v>
      </c>
    </row>
    <row r="8300" spans="12:15" x14ac:dyDescent="0.4">
      <c r="L8300" s="56">
        <f ca="1"/>
        <v>8299</v>
      </c>
      <c r="M8300" s="53">
        <f ca="1"/>
        <v>1922</v>
      </c>
      <c r="N8300" s="53">
        <f ca="1"/>
        <v>9</v>
      </c>
      <c r="O8300" s="53" t="str">
        <f ca="1"/>
        <v>1922-09</v>
      </c>
    </row>
    <row r="8301" spans="12:15" x14ac:dyDescent="0.4">
      <c r="L8301" s="56">
        <f ca="1"/>
        <v>8300</v>
      </c>
      <c r="M8301" s="53">
        <f ca="1"/>
        <v>1922</v>
      </c>
      <c r="N8301" s="53">
        <f ca="1"/>
        <v>9</v>
      </c>
      <c r="O8301" s="53" t="str">
        <f ca="1"/>
        <v>1922-09</v>
      </c>
    </row>
    <row r="8302" spans="12:15" x14ac:dyDescent="0.4">
      <c r="L8302" s="56">
        <f ca="1"/>
        <v>8301</v>
      </c>
      <c r="M8302" s="53">
        <f ca="1"/>
        <v>1922</v>
      </c>
      <c r="N8302" s="53">
        <f ca="1"/>
        <v>9</v>
      </c>
      <c r="O8302" s="53" t="str">
        <f ca="1"/>
        <v>1922-09</v>
      </c>
    </row>
    <row r="8303" spans="12:15" x14ac:dyDescent="0.4">
      <c r="L8303" s="56">
        <f ca="1"/>
        <v>8302</v>
      </c>
      <c r="M8303" s="53">
        <f ca="1"/>
        <v>1922</v>
      </c>
      <c r="N8303" s="53">
        <f ca="1"/>
        <v>9</v>
      </c>
      <c r="O8303" s="53" t="str">
        <f ca="1"/>
        <v>1922-09</v>
      </c>
    </row>
    <row r="8304" spans="12:15" x14ac:dyDescent="0.4">
      <c r="L8304" s="56">
        <f ca="1"/>
        <v>8303</v>
      </c>
      <c r="M8304" s="53">
        <f ca="1"/>
        <v>1922</v>
      </c>
      <c r="N8304" s="53">
        <f ca="1"/>
        <v>9</v>
      </c>
      <c r="O8304" s="53" t="str">
        <f ca="1"/>
        <v>1922-09</v>
      </c>
    </row>
    <row r="8305" spans="12:15" x14ac:dyDescent="0.4">
      <c r="L8305" s="56">
        <f ca="1"/>
        <v>8304</v>
      </c>
      <c r="M8305" s="53">
        <f ca="1"/>
        <v>1922</v>
      </c>
      <c r="N8305" s="53">
        <f ca="1"/>
        <v>9</v>
      </c>
      <c r="O8305" s="53" t="str">
        <f ca="1"/>
        <v>1922-09</v>
      </c>
    </row>
    <row r="8306" spans="12:15" x14ac:dyDescent="0.4">
      <c r="L8306" s="56">
        <f ca="1"/>
        <v>8305</v>
      </c>
      <c r="M8306" s="53">
        <f ca="1"/>
        <v>1922</v>
      </c>
      <c r="N8306" s="53">
        <f ca="1"/>
        <v>9</v>
      </c>
      <c r="O8306" s="53" t="str">
        <f ca="1"/>
        <v>1922-09</v>
      </c>
    </row>
    <row r="8307" spans="12:15" x14ac:dyDescent="0.4">
      <c r="L8307" s="56">
        <f ca="1"/>
        <v>8306</v>
      </c>
      <c r="M8307" s="53">
        <f ca="1"/>
        <v>1922</v>
      </c>
      <c r="N8307" s="53">
        <f ca="1"/>
        <v>9</v>
      </c>
      <c r="O8307" s="53" t="str">
        <f ca="1"/>
        <v>1922-09</v>
      </c>
    </row>
    <row r="8308" spans="12:15" x14ac:dyDescent="0.4">
      <c r="L8308" s="56">
        <f ca="1"/>
        <v>8307</v>
      </c>
      <c r="M8308" s="53">
        <f ca="1"/>
        <v>1922</v>
      </c>
      <c r="N8308" s="53">
        <f ca="1"/>
        <v>9</v>
      </c>
      <c r="O8308" s="53" t="str">
        <f ca="1"/>
        <v>1922-09</v>
      </c>
    </row>
    <row r="8309" spans="12:15" x14ac:dyDescent="0.4">
      <c r="L8309" s="56">
        <f ca="1"/>
        <v>8308</v>
      </c>
      <c r="M8309" s="53">
        <f ca="1"/>
        <v>1922</v>
      </c>
      <c r="N8309" s="53">
        <f ca="1"/>
        <v>9</v>
      </c>
      <c r="O8309" s="53" t="str">
        <f ca="1"/>
        <v>1922-09</v>
      </c>
    </row>
    <row r="8310" spans="12:15" x14ac:dyDescent="0.4">
      <c r="L8310" s="56">
        <f ca="1"/>
        <v>8309</v>
      </c>
      <c r="M8310" s="53">
        <f ca="1"/>
        <v>1922</v>
      </c>
      <c r="N8310" s="53">
        <f ca="1"/>
        <v>9</v>
      </c>
      <c r="O8310" s="53" t="str">
        <f ca="1"/>
        <v>1922-09</v>
      </c>
    </row>
    <row r="8311" spans="12:15" x14ac:dyDescent="0.4">
      <c r="L8311" s="56">
        <f ca="1"/>
        <v>8310</v>
      </c>
      <c r="M8311" s="53">
        <f ca="1"/>
        <v>1922</v>
      </c>
      <c r="N8311" s="53">
        <f ca="1"/>
        <v>10</v>
      </c>
      <c r="O8311" s="53" t="str">
        <f ca="1"/>
        <v>1922-10</v>
      </c>
    </row>
    <row r="8312" spans="12:15" x14ac:dyDescent="0.4">
      <c r="L8312" s="56">
        <f ca="1"/>
        <v>8311</v>
      </c>
      <c r="M8312" s="53">
        <f ca="1"/>
        <v>1922</v>
      </c>
      <c r="N8312" s="53">
        <f ca="1"/>
        <v>10</v>
      </c>
      <c r="O8312" s="53" t="str">
        <f ca="1"/>
        <v>1922-10</v>
      </c>
    </row>
    <row r="8313" spans="12:15" x14ac:dyDescent="0.4">
      <c r="L8313" s="56">
        <f ca="1"/>
        <v>8312</v>
      </c>
      <c r="M8313" s="53">
        <f ca="1"/>
        <v>1922</v>
      </c>
      <c r="N8313" s="53">
        <f ca="1"/>
        <v>10</v>
      </c>
      <c r="O8313" s="53" t="str">
        <f ca="1"/>
        <v>1922-10</v>
      </c>
    </row>
    <row r="8314" spans="12:15" x14ac:dyDescent="0.4">
      <c r="L8314" s="56">
        <f ca="1"/>
        <v>8313</v>
      </c>
      <c r="M8314" s="53">
        <f ca="1"/>
        <v>1922</v>
      </c>
      <c r="N8314" s="53">
        <f ca="1"/>
        <v>10</v>
      </c>
      <c r="O8314" s="53" t="str">
        <f ca="1"/>
        <v>1922-10</v>
      </c>
    </row>
    <row r="8315" spans="12:15" x14ac:dyDescent="0.4">
      <c r="L8315" s="56">
        <f ca="1"/>
        <v>8314</v>
      </c>
      <c r="M8315" s="53">
        <f ca="1"/>
        <v>1922</v>
      </c>
      <c r="N8315" s="53">
        <f ca="1"/>
        <v>10</v>
      </c>
      <c r="O8315" s="53" t="str">
        <f ca="1"/>
        <v>1922-10</v>
      </c>
    </row>
    <row r="8316" spans="12:15" x14ac:dyDescent="0.4">
      <c r="L8316" s="56">
        <f ca="1"/>
        <v>8315</v>
      </c>
      <c r="M8316" s="53">
        <f ca="1"/>
        <v>1922</v>
      </c>
      <c r="N8316" s="53">
        <f ca="1"/>
        <v>10</v>
      </c>
      <c r="O8316" s="53" t="str">
        <f ca="1"/>
        <v>1922-10</v>
      </c>
    </row>
    <row r="8317" spans="12:15" x14ac:dyDescent="0.4">
      <c r="L8317" s="56">
        <f ca="1"/>
        <v>8316</v>
      </c>
      <c r="M8317" s="53">
        <f ca="1"/>
        <v>1922</v>
      </c>
      <c r="N8317" s="53">
        <f ca="1"/>
        <v>10</v>
      </c>
      <c r="O8317" s="53" t="str">
        <f ca="1"/>
        <v>1922-10</v>
      </c>
    </row>
    <row r="8318" spans="12:15" x14ac:dyDescent="0.4">
      <c r="L8318" s="56">
        <f ca="1"/>
        <v>8317</v>
      </c>
      <c r="M8318" s="53">
        <f ca="1"/>
        <v>1922</v>
      </c>
      <c r="N8318" s="53">
        <f ca="1"/>
        <v>10</v>
      </c>
      <c r="O8318" s="53" t="str">
        <f ca="1"/>
        <v>1922-10</v>
      </c>
    </row>
    <row r="8319" spans="12:15" x14ac:dyDescent="0.4">
      <c r="L8319" s="56">
        <f ca="1"/>
        <v>8318</v>
      </c>
      <c r="M8319" s="53">
        <f ca="1"/>
        <v>1922</v>
      </c>
      <c r="N8319" s="53">
        <f ca="1"/>
        <v>10</v>
      </c>
      <c r="O8319" s="53" t="str">
        <f ca="1"/>
        <v>1922-10</v>
      </c>
    </row>
    <row r="8320" spans="12:15" x14ac:dyDescent="0.4">
      <c r="L8320" s="56">
        <f ca="1"/>
        <v>8319</v>
      </c>
      <c r="M8320" s="53">
        <f ca="1"/>
        <v>1922</v>
      </c>
      <c r="N8320" s="53">
        <f ca="1"/>
        <v>10</v>
      </c>
      <c r="O8320" s="53" t="str">
        <f ca="1"/>
        <v>1922-10</v>
      </c>
    </row>
    <row r="8321" spans="12:15" x14ac:dyDescent="0.4">
      <c r="L8321" s="56">
        <f ca="1"/>
        <v>8320</v>
      </c>
      <c r="M8321" s="53">
        <f ca="1"/>
        <v>1922</v>
      </c>
      <c r="N8321" s="53">
        <f ca="1"/>
        <v>10</v>
      </c>
      <c r="O8321" s="53" t="str">
        <f ca="1"/>
        <v>1922-10</v>
      </c>
    </row>
    <row r="8322" spans="12:15" x14ac:dyDescent="0.4">
      <c r="L8322" s="56">
        <f ca="1"/>
        <v>8321</v>
      </c>
      <c r="M8322" s="53">
        <f ca="1"/>
        <v>1922</v>
      </c>
      <c r="N8322" s="53">
        <f ca="1"/>
        <v>10</v>
      </c>
      <c r="O8322" s="53" t="str">
        <f ca="1"/>
        <v>1922-10</v>
      </c>
    </row>
    <row r="8323" spans="12:15" x14ac:dyDescent="0.4">
      <c r="L8323" s="56">
        <f ca="1"/>
        <v>8322</v>
      </c>
      <c r="M8323" s="53">
        <f ca="1"/>
        <v>1922</v>
      </c>
      <c r="N8323" s="53">
        <f ca="1"/>
        <v>10</v>
      </c>
      <c r="O8323" s="53" t="str">
        <f ca="1"/>
        <v>1922-10</v>
      </c>
    </row>
    <row r="8324" spans="12:15" x14ac:dyDescent="0.4">
      <c r="L8324" s="56">
        <f ca="1"/>
        <v>8323</v>
      </c>
      <c r="M8324" s="53">
        <f ca="1"/>
        <v>1922</v>
      </c>
      <c r="N8324" s="53">
        <f ca="1"/>
        <v>10</v>
      </c>
      <c r="O8324" s="53" t="str">
        <f ca="1"/>
        <v>1922-10</v>
      </c>
    </row>
    <row r="8325" spans="12:15" x14ac:dyDescent="0.4">
      <c r="L8325" s="56">
        <f ca="1"/>
        <v>8324</v>
      </c>
      <c r="M8325" s="53">
        <f ca="1"/>
        <v>1922</v>
      </c>
      <c r="N8325" s="53">
        <f ca="1"/>
        <v>10</v>
      </c>
      <c r="O8325" s="53" t="str">
        <f ca="1"/>
        <v>1922-10</v>
      </c>
    </row>
    <row r="8326" spans="12:15" x14ac:dyDescent="0.4">
      <c r="L8326" s="56">
        <f ca="1"/>
        <v>8325</v>
      </c>
      <c r="M8326" s="53">
        <f ca="1"/>
        <v>1922</v>
      </c>
      <c r="N8326" s="53">
        <f ca="1"/>
        <v>10</v>
      </c>
      <c r="O8326" s="53" t="str">
        <f ca="1"/>
        <v>1922-10</v>
      </c>
    </row>
    <row r="8327" spans="12:15" x14ac:dyDescent="0.4">
      <c r="L8327" s="56">
        <f ca="1"/>
        <v>8326</v>
      </c>
      <c r="M8327" s="53">
        <f ca="1"/>
        <v>1922</v>
      </c>
      <c r="N8327" s="53">
        <f ca="1"/>
        <v>10</v>
      </c>
      <c r="O8327" s="53" t="str">
        <f ca="1"/>
        <v>1922-10</v>
      </c>
    </row>
    <row r="8328" spans="12:15" x14ac:dyDescent="0.4">
      <c r="L8328" s="56">
        <f ca="1"/>
        <v>8327</v>
      </c>
      <c r="M8328" s="53">
        <f ca="1"/>
        <v>1922</v>
      </c>
      <c r="N8328" s="53">
        <f ca="1"/>
        <v>10</v>
      </c>
      <c r="O8328" s="53" t="str">
        <f ca="1"/>
        <v>1922-10</v>
      </c>
    </row>
    <row r="8329" spans="12:15" x14ac:dyDescent="0.4">
      <c r="L8329" s="56">
        <f ca="1"/>
        <v>8328</v>
      </c>
      <c r="M8329" s="53">
        <f ca="1"/>
        <v>1922</v>
      </c>
      <c r="N8329" s="53">
        <f ca="1"/>
        <v>10</v>
      </c>
      <c r="O8329" s="53" t="str">
        <f ca="1"/>
        <v>1922-10</v>
      </c>
    </row>
    <row r="8330" spans="12:15" x14ac:dyDescent="0.4">
      <c r="L8330" s="56">
        <f ca="1"/>
        <v>8329</v>
      </c>
      <c r="M8330" s="53">
        <f ca="1"/>
        <v>1922</v>
      </c>
      <c r="N8330" s="53">
        <f ca="1"/>
        <v>10</v>
      </c>
      <c r="O8330" s="53" t="str">
        <f ca="1"/>
        <v>1922-10</v>
      </c>
    </row>
    <row r="8331" spans="12:15" x14ac:dyDescent="0.4">
      <c r="L8331" s="56">
        <f ca="1"/>
        <v>8330</v>
      </c>
      <c r="M8331" s="53">
        <f ca="1"/>
        <v>1922</v>
      </c>
      <c r="N8331" s="53">
        <f ca="1"/>
        <v>10</v>
      </c>
      <c r="O8331" s="53" t="str">
        <f ca="1"/>
        <v>1922-10</v>
      </c>
    </row>
    <row r="8332" spans="12:15" x14ac:dyDescent="0.4">
      <c r="L8332" s="56">
        <f ca="1"/>
        <v>8331</v>
      </c>
      <c r="M8332" s="53">
        <f ca="1"/>
        <v>1922</v>
      </c>
      <c r="N8332" s="53">
        <f ca="1"/>
        <v>10</v>
      </c>
      <c r="O8332" s="53" t="str">
        <f ca="1"/>
        <v>1922-10</v>
      </c>
    </row>
    <row r="8333" spans="12:15" x14ac:dyDescent="0.4">
      <c r="L8333" s="56">
        <f ca="1"/>
        <v>8332</v>
      </c>
      <c r="M8333" s="53">
        <f ca="1"/>
        <v>1922</v>
      </c>
      <c r="N8333" s="53">
        <f ca="1"/>
        <v>10</v>
      </c>
      <c r="O8333" s="53" t="str">
        <f ca="1"/>
        <v>1922-10</v>
      </c>
    </row>
    <row r="8334" spans="12:15" x14ac:dyDescent="0.4">
      <c r="L8334" s="56">
        <f ca="1"/>
        <v>8333</v>
      </c>
      <c r="M8334" s="53">
        <f ca="1"/>
        <v>1922</v>
      </c>
      <c r="N8334" s="53">
        <f ca="1"/>
        <v>10</v>
      </c>
      <c r="O8334" s="53" t="str">
        <f ca="1"/>
        <v>1922-10</v>
      </c>
    </row>
    <row r="8335" spans="12:15" x14ac:dyDescent="0.4">
      <c r="L8335" s="56">
        <f ca="1"/>
        <v>8334</v>
      </c>
      <c r="M8335" s="53">
        <f ca="1"/>
        <v>1922</v>
      </c>
      <c r="N8335" s="53">
        <f ca="1"/>
        <v>10</v>
      </c>
      <c r="O8335" s="53" t="str">
        <f ca="1"/>
        <v>1922-10</v>
      </c>
    </row>
    <row r="8336" spans="12:15" x14ac:dyDescent="0.4">
      <c r="L8336" s="56">
        <f ca="1"/>
        <v>8335</v>
      </c>
      <c r="M8336" s="53">
        <f ca="1"/>
        <v>1922</v>
      </c>
      <c r="N8336" s="53">
        <f ca="1"/>
        <v>10</v>
      </c>
      <c r="O8336" s="53" t="str">
        <f ca="1"/>
        <v>1922-10</v>
      </c>
    </row>
    <row r="8337" spans="12:15" x14ac:dyDescent="0.4">
      <c r="L8337" s="56">
        <f ca="1"/>
        <v>8336</v>
      </c>
      <c r="M8337" s="53">
        <f ca="1"/>
        <v>1922</v>
      </c>
      <c r="N8337" s="53">
        <f ca="1"/>
        <v>10</v>
      </c>
      <c r="O8337" s="53" t="str">
        <f ca="1"/>
        <v>1922-10</v>
      </c>
    </row>
    <row r="8338" spans="12:15" x14ac:dyDescent="0.4">
      <c r="L8338" s="56">
        <f ca="1"/>
        <v>8337</v>
      </c>
      <c r="M8338" s="53">
        <f ca="1"/>
        <v>1922</v>
      </c>
      <c r="N8338" s="53">
        <f ca="1"/>
        <v>10</v>
      </c>
      <c r="O8338" s="53" t="str">
        <f ca="1"/>
        <v>1922-10</v>
      </c>
    </row>
    <row r="8339" spans="12:15" x14ac:dyDescent="0.4">
      <c r="L8339" s="56">
        <f ca="1"/>
        <v>8338</v>
      </c>
      <c r="M8339" s="53">
        <f ca="1"/>
        <v>1922</v>
      </c>
      <c r="N8339" s="53">
        <f ca="1"/>
        <v>10</v>
      </c>
      <c r="O8339" s="53" t="str">
        <f ca="1"/>
        <v>1922-10</v>
      </c>
    </row>
    <row r="8340" spans="12:15" x14ac:dyDescent="0.4">
      <c r="L8340" s="56">
        <f ca="1"/>
        <v>8339</v>
      </c>
      <c r="M8340" s="53">
        <f ca="1"/>
        <v>1922</v>
      </c>
      <c r="N8340" s="53">
        <f ca="1"/>
        <v>10</v>
      </c>
      <c r="O8340" s="53" t="str">
        <f ca="1"/>
        <v>1922-10</v>
      </c>
    </row>
    <row r="8341" spans="12:15" x14ac:dyDescent="0.4">
      <c r="L8341" s="56">
        <f ca="1"/>
        <v>8340</v>
      </c>
      <c r="M8341" s="53">
        <f ca="1"/>
        <v>1922</v>
      </c>
      <c r="N8341" s="53">
        <f ca="1"/>
        <v>10</v>
      </c>
      <c r="O8341" s="53" t="str">
        <f ca="1"/>
        <v>1922-10</v>
      </c>
    </row>
    <row r="8342" spans="12:15" x14ac:dyDescent="0.4">
      <c r="L8342" s="56">
        <f ca="1"/>
        <v>8341</v>
      </c>
      <c r="M8342" s="53">
        <f ca="1"/>
        <v>1922</v>
      </c>
      <c r="N8342" s="53">
        <f ca="1"/>
        <v>11</v>
      </c>
      <c r="O8342" s="53" t="str">
        <f ca="1"/>
        <v>1922-11</v>
      </c>
    </row>
    <row r="8343" spans="12:15" x14ac:dyDescent="0.4">
      <c r="L8343" s="56">
        <f ca="1"/>
        <v>8342</v>
      </c>
      <c r="M8343" s="53">
        <f ca="1"/>
        <v>1922</v>
      </c>
      <c r="N8343" s="53">
        <f ca="1"/>
        <v>11</v>
      </c>
      <c r="O8343" s="53" t="str">
        <f ca="1"/>
        <v>1922-11</v>
      </c>
    </row>
    <row r="8344" spans="12:15" x14ac:dyDescent="0.4">
      <c r="L8344" s="56">
        <f ca="1"/>
        <v>8343</v>
      </c>
      <c r="M8344" s="53">
        <f ca="1"/>
        <v>1922</v>
      </c>
      <c r="N8344" s="53">
        <f ca="1"/>
        <v>11</v>
      </c>
      <c r="O8344" s="53" t="str">
        <f ca="1"/>
        <v>1922-11</v>
      </c>
    </row>
    <row r="8345" spans="12:15" x14ac:dyDescent="0.4">
      <c r="L8345" s="56">
        <f ca="1"/>
        <v>8344</v>
      </c>
      <c r="M8345" s="53">
        <f ca="1"/>
        <v>1922</v>
      </c>
      <c r="N8345" s="53">
        <f ca="1"/>
        <v>11</v>
      </c>
      <c r="O8345" s="53" t="str">
        <f ca="1"/>
        <v>1922-11</v>
      </c>
    </row>
    <row r="8346" spans="12:15" x14ac:dyDescent="0.4">
      <c r="L8346" s="56">
        <f ca="1"/>
        <v>8345</v>
      </c>
      <c r="M8346" s="53">
        <f ca="1"/>
        <v>1922</v>
      </c>
      <c r="N8346" s="53">
        <f ca="1"/>
        <v>11</v>
      </c>
      <c r="O8346" s="53" t="str">
        <f ca="1"/>
        <v>1922-11</v>
      </c>
    </row>
    <row r="8347" spans="12:15" x14ac:dyDescent="0.4">
      <c r="L8347" s="56">
        <f ca="1"/>
        <v>8346</v>
      </c>
      <c r="M8347" s="53">
        <f ca="1"/>
        <v>1922</v>
      </c>
      <c r="N8347" s="53">
        <f ca="1"/>
        <v>11</v>
      </c>
      <c r="O8347" s="53" t="str">
        <f ca="1"/>
        <v>1922-11</v>
      </c>
    </row>
    <row r="8348" spans="12:15" x14ac:dyDescent="0.4">
      <c r="L8348" s="56">
        <f ca="1"/>
        <v>8347</v>
      </c>
      <c r="M8348" s="53">
        <f ca="1"/>
        <v>1922</v>
      </c>
      <c r="N8348" s="53">
        <f ca="1"/>
        <v>11</v>
      </c>
      <c r="O8348" s="53" t="str">
        <f ca="1"/>
        <v>1922-11</v>
      </c>
    </row>
    <row r="8349" spans="12:15" x14ac:dyDescent="0.4">
      <c r="L8349" s="56">
        <f ca="1"/>
        <v>8348</v>
      </c>
      <c r="M8349" s="53">
        <f ca="1"/>
        <v>1922</v>
      </c>
      <c r="N8349" s="53">
        <f ca="1"/>
        <v>11</v>
      </c>
      <c r="O8349" s="53" t="str">
        <f ca="1"/>
        <v>1922-11</v>
      </c>
    </row>
    <row r="8350" spans="12:15" x14ac:dyDescent="0.4">
      <c r="L8350" s="56">
        <f ca="1"/>
        <v>8349</v>
      </c>
      <c r="M8350" s="53">
        <f ca="1"/>
        <v>1922</v>
      </c>
      <c r="N8350" s="53">
        <f ca="1"/>
        <v>11</v>
      </c>
      <c r="O8350" s="53" t="str">
        <f ca="1"/>
        <v>1922-11</v>
      </c>
    </row>
    <row r="8351" spans="12:15" x14ac:dyDescent="0.4">
      <c r="L8351" s="56">
        <f ca="1"/>
        <v>8350</v>
      </c>
      <c r="M8351" s="53">
        <f ca="1"/>
        <v>1922</v>
      </c>
      <c r="N8351" s="53">
        <f ca="1"/>
        <v>11</v>
      </c>
      <c r="O8351" s="53" t="str">
        <f ca="1"/>
        <v>1922-11</v>
      </c>
    </row>
    <row r="8352" spans="12:15" x14ac:dyDescent="0.4">
      <c r="L8352" s="56">
        <f ca="1"/>
        <v>8351</v>
      </c>
      <c r="M8352" s="53">
        <f ca="1"/>
        <v>1922</v>
      </c>
      <c r="N8352" s="53">
        <f ca="1"/>
        <v>11</v>
      </c>
      <c r="O8352" s="53" t="str">
        <f ca="1"/>
        <v>1922-11</v>
      </c>
    </row>
    <row r="8353" spans="12:15" x14ac:dyDescent="0.4">
      <c r="L8353" s="56">
        <f ca="1"/>
        <v>8352</v>
      </c>
      <c r="M8353" s="53">
        <f ca="1"/>
        <v>1922</v>
      </c>
      <c r="N8353" s="53">
        <f ca="1"/>
        <v>11</v>
      </c>
      <c r="O8353" s="53" t="str">
        <f ca="1"/>
        <v>1922-11</v>
      </c>
    </row>
    <row r="8354" spans="12:15" x14ac:dyDescent="0.4">
      <c r="L8354" s="56">
        <f ca="1"/>
        <v>8353</v>
      </c>
      <c r="M8354" s="53">
        <f ca="1"/>
        <v>1922</v>
      </c>
      <c r="N8354" s="53">
        <f ca="1"/>
        <v>11</v>
      </c>
      <c r="O8354" s="53" t="str">
        <f ca="1"/>
        <v>1922-11</v>
      </c>
    </row>
    <row r="8355" spans="12:15" x14ac:dyDescent="0.4">
      <c r="L8355" s="56">
        <f ca="1"/>
        <v>8354</v>
      </c>
      <c r="M8355" s="53">
        <f ca="1"/>
        <v>1922</v>
      </c>
      <c r="N8355" s="53">
        <f ca="1"/>
        <v>11</v>
      </c>
      <c r="O8355" s="53" t="str">
        <f ca="1"/>
        <v>1922-11</v>
      </c>
    </row>
    <row r="8356" spans="12:15" x14ac:dyDescent="0.4">
      <c r="L8356" s="56">
        <f ca="1"/>
        <v>8355</v>
      </c>
      <c r="M8356" s="53">
        <f ca="1"/>
        <v>1922</v>
      </c>
      <c r="N8356" s="53">
        <f ca="1"/>
        <v>11</v>
      </c>
      <c r="O8356" s="53" t="str">
        <f ca="1"/>
        <v>1922-11</v>
      </c>
    </row>
    <row r="8357" spans="12:15" x14ac:dyDescent="0.4">
      <c r="L8357" s="56">
        <f ca="1"/>
        <v>8356</v>
      </c>
      <c r="M8357" s="53">
        <f ca="1"/>
        <v>1922</v>
      </c>
      <c r="N8357" s="53">
        <f ca="1"/>
        <v>11</v>
      </c>
      <c r="O8357" s="53" t="str">
        <f ca="1"/>
        <v>1922-11</v>
      </c>
    </row>
    <row r="8358" spans="12:15" x14ac:dyDescent="0.4">
      <c r="L8358" s="56">
        <f ca="1"/>
        <v>8357</v>
      </c>
      <c r="M8358" s="53">
        <f ca="1"/>
        <v>1922</v>
      </c>
      <c r="N8358" s="53">
        <f ca="1"/>
        <v>11</v>
      </c>
      <c r="O8358" s="53" t="str">
        <f ca="1"/>
        <v>1922-11</v>
      </c>
    </row>
    <row r="8359" spans="12:15" x14ac:dyDescent="0.4">
      <c r="L8359" s="56">
        <f ca="1"/>
        <v>8358</v>
      </c>
      <c r="M8359" s="53">
        <f ca="1"/>
        <v>1922</v>
      </c>
      <c r="N8359" s="53">
        <f ca="1"/>
        <v>11</v>
      </c>
      <c r="O8359" s="53" t="str">
        <f ca="1"/>
        <v>1922-11</v>
      </c>
    </row>
    <row r="8360" spans="12:15" x14ac:dyDescent="0.4">
      <c r="L8360" s="56">
        <f ca="1"/>
        <v>8359</v>
      </c>
      <c r="M8360" s="53">
        <f ca="1"/>
        <v>1922</v>
      </c>
      <c r="N8360" s="53">
        <f ca="1"/>
        <v>11</v>
      </c>
      <c r="O8360" s="53" t="str">
        <f ca="1"/>
        <v>1922-11</v>
      </c>
    </row>
    <row r="8361" spans="12:15" x14ac:dyDescent="0.4">
      <c r="L8361" s="56">
        <f ca="1"/>
        <v>8360</v>
      </c>
      <c r="M8361" s="53">
        <f ca="1"/>
        <v>1922</v>
      </c>
      <c r="N8361" s="53">
        <f ca="1"/>
        <v>11</v>
      </c>
      <c r="O8361" s="53" t="str">
        <f ca="1"/>
        <v>1922-11</v>
      </c>
    </row>
    <row r="8362" spans="12:15" x14ac:dyDescent="0.4">
      <c r="L8362" s="56">
        <f ca="1"/>
        <v>8361</v>
      </c>
      <c r="M8362" s="53">
        <f ca="1"/>
        <v>1922</v>
      </c>
      <c r="N8362" s="53">
        <f ca="1"/>
        <v>11</v>
      </c>
      <c r="O8362" s="53" t="str">
        <f ca="1"/>
        <v>1922-11</v>
      </c>
    </row>
    <row r="8363" spans="12:15" x14ac:dyDescent="0.4">
      <c r="L8363" s="56">
        <f ca="1"/>
        <v>8362</v>
      </c>
      <c r="M8363" s="53">
        <f ca="1"/>
        <v>1922</v>
      </c>
      <c r="N8363" s="53">
        <f ca="1"/>
        <v>11</v>
      </c>
      <c r="O8363" s="53" t="str">
        <f ca="1"/>
        <v>1922-11</v>
      </c>
    </row>
    <row r="8364" spans="12:15" x14ac:dyDescent="0.4">
      <c r="L8364" s="56">
        <f ca="1"/>
        <v>8363</v>
      </c>
      <c r="M8364" s="53">
        <f ca="1"/>
        <v>1922</v>
      </c>
      <c r="N8364" s="53">
        <f ca="1"/>
        <v>11</v>
      </c>
      <c r="O8364" s="53" t="str">
        <f ca="1"/>
        <v>1922-11</v>
      </c>
    </row>
    <row r="8365" spans="12:15" x14ac:dyDescent="0.4">
      <c r="L8365" s="56">
        <f ca="1"/>
        <v>8364</v>
      </c>
      <c r="M8365" s="53">
        <f ca="1"/>
        <v>1922</v>
      </c>
      <c r="N8365" s="53">
        <f ca="1"/>
        <v>11</v>
      </c>
      <c r="O8365" s="53" t="str">
        <f ca="1"/>
        <v>1922-11</v>
      </c>
    </row>
    <row r="8366" spans="12:15" x14ac:dyDescent="0.4">
      <c r="L8366" s="56">
        <f ca="1"/>
        <v>8365</v>
      </c>
      <c r="M8366" s="53">
        <f ca="1"/>
        <v>1922</v>
      </c>
      <c r="N8366" s="53">
        <f ca="1"/>
        <v>11</v>
      </c>
      <c r="O8366" s="53" t="str">
        <f ca="1"/>
        <v>1922-11</v>
      </c>
    </row>
    <row r="8367" spans="12:15" x14ac:dyDescent="0.4">
      <c r="L8367" s="56">
        <f ca="1"/>
        <v>8366</v>
      </c>
      <c r="M8367" s="53">
        <f ca="1"/>
        <v>1922</v>
      </c>
      <c r="N8367" s="53">
        <f ca="1"/>
        <v>11</v>
      </c>
      <c r="O8367" s="53" t="str">
        <f ca="1"/>
        <v>1922-11</v>
      </c>
    </row>
    <row r="8368" spans="12:15" x14ac:dyDescent="0.4">
      <c r="L8368" s="56">
        <f ca="1"/>
        <v>8367</v>
      </c>
      <c r="M8368" s="53">
        <f ca="1"/>
        <v>1922</v>
      </c>
      <c r="N8368" s="53">
        <f ca="1"/>
        <v>11</v>
      </c>
      <c r="O8368" s="53" t="str">
        <f ca="1"/>
        <v>1922-11</v>
      </c>
    </row>
    <row r="8369" spans="12:15" x14ac:dyDescent="0.4">
      <c r="L8369" s="56">
        <f ca="1"/>
        <v>8368</v>
      </c>
      <c r="M8369" s="53">
        <f ca="1"/>
        <v>1922</v>
      </c>
      <c r="N8369" s="53">
        <f ca="1"/>
        <v>11</v>
      </c>
      <c r="O8369" s="53" t="str">
        <f ca="1"/>
        <v>1922-11</v>
      </c>
    </row>
    <row r="8370" spans="12:15" x14ac:dyDescent="0.4">
      <c r="L8370" s="56">
        <f ca="1"/>
        <v>8369</v>
      </c>
      <c r="M8370" s="53">
        <f ca="1"/>
        <v>1922</v>
      </c>
      <c r="N8370" s="53">
        <f ca="1"/>
        <v>11</v>
      </c>
      <c r="O8370" s="53" t="str">
        <f ca="1"/>
        <v>1922-11</v>
      </c>
    </row>
    <row r="8371" spans="12:15" x14ac:dyDescent="0.4">
      <c r="L8371" s="56">
        <f ca="1"/>
        <v>8370</v>
      </c>
      <c r="M8371" s="53">
        <f ca="1"/>
        <v>1922</v>
      </c>
      <c r="N8371" s="53">
        <f ca="1"/>
        <v>11</v>
      </c>
      <c r="O8371" s="53" t="str">
        <f ca="1"/>
        <v>1922-11</v>
      </c>
    </row>
    <row r="8372" spans="12:15" x14ac:dyDescent="0.4">
      <c r="L8372" s="56">
        <f ca="1"/>
        <v>8371</v>
      </c>
      <c r="M8372" s="53">
        <f ca="1"/>
        <v>1922</v>
      </c>
      <c r="N8372" s="53">
        <f ca="1"/>
        <v>12</v>
      </c>
      <c r="O8372" s="53" t="str">
        <f ca="1"/>
        <v>1922-12</v>
      </c>
    </row>
    <row r="8373" spans="12:15" x14ac:dyDescent="0.4">
      <c r="L8373" s="56">
        <f ca="1"/>
        <v>8372</v>
      </c>
      <c r="M8373" s="53">
        <f ca="1"/>
        <v>1922</v>
      </c>
      <c r="N8373" s="53">
        <f ca="1"/>
        <v>12</v>
      </c>
      <c r="O8373" s="53" t="str">
        <f ca="1"/>
        <v>1922-12</v>
      </c>
    </row>
    <row r="8374" spans="12:15" x14ac:dyDescent="0.4">
      <c r="L8374" s="56">
        <f ca="1"/>
        <v>8373</v>
      </c>
      <c r="M8374" s="53">
        <f ca="1"/>
        <v>1922</v>
      </c>
      <c r="N8374" s="53">
        <f ca="1"/>
        <v>12</v>
      </c>
      <c r="O8374" s="53" t="str">
        <f ca="1"/>
        <v>1922-12</v>
      </c>
    </row>
    <row r="8375" spans="12:15" x14ac:dyDescent="0.4">
      <c r="L8375" s="56">
        <f ca="1"/>
        <v>8374</v>
      </c>
      <c r="M8375" s="53">
        <f ca="1"/>
        <v>1922</v>
      </c>
      <c r="N8375" s="53">
        <f ca="1"/>
        <v>12</v>
      </c>
      <c r="O8375" s="53" t="str">
        <f ca="1"/>
        <v>1922-12</v>
      </c>
    </row>
    <row r="8376" spans="12:15" x14ac:dyDescent="0.4">
      <c r="L8376" s="56">
        <f ca="1"/>
        <v>8375</v>
      </c>
      <c r="M8376" s="53">
        <f ca="1"/>
        <v>1922</v>
      </c>
      <c r="N8376" s="53">
        <f ca="1"/>
        <v>12</v>
      </c>
      <c r="O8376" s="53" t="str">
        <f ca="1"/>
        <v>1922-12</v>
      </c>
    </row>
    <row r="8377" spans="12:15" x14ac:dyDescent="0.4">
      <c r="L8377" s="56">
        <f ca="1"/>
        <v>8376</v>
      </c>
      <c r="M8377" s="53">
        <f ca="1"/>
        <v>1922</v>
      </c>
      <c r="N8377" s="53">
        <f ca="1"/>
        <v>12</v>
      </c>
      <c r="O8377" s="53" t="str">
        <f ca="1"/>
        <v>1922-12</v>
      </c>
    </row>
    <row r="8378" spans="12:15" x14ac:dyDescent="0.4">
      <c r="L8378" s="56">
        <f ca="1"/>
        <v>8377</v>
      </c>
      <c r="M8378" s="53">
        <f ca="1"/>
        <v>1922</v>
      </c>
      <c r="N8378" s="53">
        <f ca="1"/>
        <v>12</v>
      </c>
      <c r="O8378" s="53" t="str">
        <f ca="1"/>
        <v>1922-12</v>
      </c>
    </row>
    <row r="8379" spans="12:15" x14ac:dyDescent="0.4">
      <c r="L8379" s="56">
        <f ca="1"/>
        <v>8378</v>
      </c>
      <c r="M8379" s="53">
        <f ca="1"/>
        <v>1922</v>
      </c>
      <c r="N8379" s="53">
        <f ca="1"/>
        <v>12</v>
      </c>
      <c r="O8379" s="53" t="str">
        <f ca="1"/>
        <v>1922-12</v>
      </c>
    </row>
    <row r="8380" spans="12:15" x14ac:dyDescent="0.4">
      <c r="L8380" s="56">
        <f ca="1"/>
        <v>8379</v>
      </c>
      <c r="M8380" s="53">
        <f ca="1"/>
        <v>1922</v>
      </c>
      <c r="N8380" s="53">
        <f ca="1"/>
        <v>12</v>
      </c>
      <c r="O8380" s="53" t="str">
        <f ca="1"/>
        <v>1922-12</v>
      </c>
    </row>
    <row r="8381" spans="12:15" x14ac:dyDescent="0.4">
      <c r="L8381" s="56">
        <f ca="1"/>
        <v>8380</v>
      </c>
      <c r="M8381" s="53">
        <f ca="1"/>
        <v>1922</v>
      </c>
      <c r="N8381" s="53">
        <f ca="1"/>
        <v>12</v>
      </c>
      <c r="O8381" s="53" t="str">
        <f ca="1"/>
        <v>1922-12</v>
      </c>
    </row>
    <row r="8382" spans="12:15" x14ac:dyDescent="0.4">
      <c r="L8382" s="56">
        <f ca="1"/>
        <v>8381</v>
      </c>
      <c r="M8382" s="53">
        <f ca="1"/>
        <v>1922</v>
      </c>
      <c r="N8382" s="53">
        <f ca="1"/>
        <v>12</v>
      </c>
      <c r="O8382" s="53" t="str">
        <f ca="1"/>
        <v>1922-12</v>
      </c>
    </row>
    <row r="8383" spans="12:15" x14ac:dyDescent="0.4">
      <c r="L8383" s="56">
        <f ca="1"/>
        <v>8382</v>
      </c>
      <c r="M8383" s="53">
        <f ca="1"/>
        <v>1922</v>
      </c>
      <c r="N8383" s="53">
        <f ca="1"/>
        <v>12</v>
      </c>
      <c r="O8383" s="53" t="str">
        <f ca="1"/>
        <v>1922-12</v>
      </c>
    </row>
    <row r="8384" spans="12:15" x14ac:dyDescent="0.4">
      <c r="L8384" s="56">
        <f ca="1"/>
        <v>8383</v>
      </c>
      <c r="M8384" s="53">
        <f ca="1"/>
        <v>1922</v>
      </c>
      <c r="N8384" s="53">
        <f ca="1"/>
        <v>12</v>
      </c>
      <c r="O8384" s="53" t="str">
        <f ca="1"/>
        <v>1922-12</v>
      </c>
    </row>
    <row r="8385" spans="12:15" x14ac:dyDescent="0.4">
      <c r="L8385" s="56">
        <f ca="1"/>
        <v>8384</v>
      </c>
      <c r="M8385" s="53">
        <f ca="1"/>
        <v>1922</v>
      </c>
      <c r="N8385" s="53">
        <f ca="1"/>
        <v>12</v>
      </c>
      <c r="O8385" s="53" t="str">
        <f ca="1"/>
        <v>1922-12</v>
      </c>
    </row>
    <row r="8386" spans="12:15" x14ac:dyDescent="0.4">
      <c r="L8386" s="56">
        <f ca="1"/>
        <v>8385</v>
      </c>
      <c r="M8386" s="53">
        <f ca="1"/>
        <v>1922</v>
      </c>
      <c r="N8386" s="53">
        <f ca="1"/>
        <v>12</v>
      </c>
      <c r="O8386" s="53" t="str">
        <f ca="1"/>
        <v>1922-12</v>
      </c>
    </row>
    <row r="8387" spans="12:15" x14ac:dyDescent="0.4">
      <c r="L8387" s="56">
        <f ca="1"/>
        <v>8386</v>
      </c>
      <c r="M8387" s="53">
        <f ca="1"/>
        <v>1922</v>
      </c>
      <c r="N8387" s="53">
        <f ca="1"/>
        <v>12</v>
      </c>
      <c r="O8387" s="53" t="str">
        <f ca="1"/>
        <v>1922-12</v>
      </c>
    </row>
    <row r="8388" spans="12:15" x14ac:dyDescent="0.4">
      <c r="L8388" s="56">
        <f ca="1"/>
        <v>8387</v>
      </c>
      <c r="M8388" s="53">
        <f ca="1"/>
        <v>1922</v>
      </c>
      <c r="N8388" s="53">
        <f ca="1"/>
        <v>12</v>
      </c>
      <c r="O8388" s="53" t="str">
        <f ca="1"/>
        <v>1922-12</v>
      </c>
    </row>
    <row r="8389" spans="12:15" x14ac:dyDescent="0.4">
      <c r="L8389" s="56">
        <f ca="1"/>
        <v>8388</v>
      </c>
      <c r="M8389" s="53">
        <f ca="1"/>
        <v>1922</v>
      </c>
      <c r="N8389" s="53">
        <f ca="1"/>
        <v>12</v>
      </c>
      <c r="O8389" s="53" t="str">
        <f ca="1"/>
        <v>1922-12</v>
      </c>
    </row>
    <row r="8390" spans="12:15" x14ac:dyDescent="0.4">
      <c r="L8390" s="56">
        <f ca="1"/>
        <v>8389</v>
      </c>
      <c r="M8390" s="53">
        <f ca="1"/>
        <v>1922</v>
      </c>
      <c r="N8390" s="53">
        <f ca="1"/>
        <v>12</v>
      </c>
      <c r="O8390" s="53" t="str">
        <f ca="1"/>
        <v>1922-12</v>
      </c>
    </row>
    <row r="8391" spans="12:15" x14ac:dyDescent="0.4">
      <c r="L8391" s="56">
        <f ca="1"/>
        <v>8390</v>
      </c>
      <c r="M8391" s="53">
        <f ca="1"/>
        <v>1922</v>
      </c>
      <c r="N8391" s="53">
        <f ca="1"/>
        <v>12</v>
      </c>
      <c r="O8391" s="53" t="str">
        <f ca="1"/>
        <v>1922-12</v>
      </c>
    </row>
    <row r="8392" spans="12:15" x14ac:dyDescent="0.4">
      <c r="L8392" s="56">
        <f ca="1"/>
        <v>8391</v>
      </c>
      <c r="M8392" s="53">
        <f ca="1"/>
        <v>1922</v>
      </c>
      <c r="N8392" s="53">
        <f ca="1"/>
        <v>12</v>
      </c>
      <c r="O8392" s="53" t="str">
        <f ca="1"/>
        <v>1922-12</v>
      </c>
    </row>
    <row r="8393" spans="12:15" x14ac:dyDescent="0.4">
      <c r="L8393" s="56">
        <f ca="1"/>
        <v>8392</v>
      </c>
      <c r="M8393" s="53">
        <f ca="1"/>
        <v>1922</v>
      </c>
      <c r="N8393" s="53">
        <f ca="1"/>
        <v>12</v>
      </c>
      <c r="O8393" s="53" t="str">
        <f ca="1"/>
        <v>1922-12</v>
      </c>
    </row>
    <row r="8394" spans="12:15" x14ac:dyDescent="0.4">
      <c r="L8394" s="56">
        <f ca="1"/>
        <v>8393</v>
      </c>
      <c r="M8394" s="53">
        <f ca="1"/>
        <v>1922</v>
      </c>
      <c r="N8394" s="53">
        <f ca="1"/>
        <v>12</v>
      </c>
      <c r="O8394" s="53" t="str">
        <f ca="1"/>
        <v>1922-12</v>
      </c>
    </row>
    <row r="8395" spans="12:15" x14ac:dyDescent="0.4">
      <c r="L8395" s="56">
        <f ca="1"/>
        <v>8394</v>
      </c>
      <c r="M8395" s="53">
        <f ca="1"/>
        <v>1922</v>
      </c>
      <c r="N8395" s="53">
        <f ca="1"/>
        <v>12</v>
      </c>
      <c r="O8395" s="53" t="str">
        <f ca="1"/>
        <v>1922-12</v>
      </c>
    </row>
    <row r="8396" spans="12:15" x14ac:dyDescent="0.4">
      <c r="L8396" s="56">
        <f ca="1"/>
        <v>8395</v>
      </c>
      <c r="M8396" s="53">
        <f ca="1"/>
        <v>1922</v>
      </c>
      <c r="N8396" s="53">
        <f ca="1"/>
        <v>12</v>
      </c>
      <c r="O8396" s="53" t="str">
        <f ca="1"/>
        <v>1922-12</v>
      </c>
    </row>
    <row r="8397" spans="12:15" x14ac:dyDescent="0.4">
      <c r="L8397" s="56">
        <f ca="1"/>
        <v>8396</v>
      </c>
      <c r="M8397" s="53">
        <f ca="1"/>
        <v>1922</v>
      </c>
      <c r="N8397" s="53">
        <f ca="1"/>
        <v>12</v>
      </c>
      <c r="O8397" s="53" t="str">
        <f ca="1"/>
        <v>1922-12</v>
      </c>
    </row>
    <row r="8398" spans="12:15" x14ac:dyDescent="0.4">
      <c r="L8398" s="56">
        <f ca="1"/>
        <v>8397</v>
      </c>
      <c r="M8398" s="53">
        <f ca="1"/>
        <v>1922</v>
      </c>
      <c r="N8398" s="53">
        <f ca="1"/>
        <v>12</v>
      </c>
      <c r="O8398" s="53" t="str">
        <f ca="1"/>
        <v>1922-12</v>
      </c>
    </row>
    <row r="8399" spans="12:15" x14ac:dyDescent="0.4">
      <c r="L8399" s="56">
        <f ca="1"/>
        <v>8398</v>
      </c>
      <c r="M8399" s="53">
        <f ca="1"/>
        <v>1922</v>
      </c>
      <c r="N8399" s="53">
        <f ca="1"/>
        <v>12</v>
      </c>
      <c r="O8399" s="53" t="str">
        <f ca="1"/>
        <v>1922-12</v>
      </c>
    </row>
    <row r="8400" spans="12:15" x14ac:dyDescent="0.4">
      <c r="L8400" s="56">
        <f ca="1"/>
        <v>8399</v>
      </c>
      <c r="M8400" s="53">
        <f ca="1"/>
        <v>1922</v>
      </c>
      <c r="N8400" s="53">
        <f ca="1"/>
        <v>12</v>
      </c>
      <c r="O8400" s="53" t="str">
        <f ca="1"/>
        <v>1922-12</v>
      </c>
    </row>
    <row r="8401" spans="12:15" x14ac:dyDescent="0.4">
      <c r="L8401" s="56">
        <f ca="1"/>
        <v>8400</v>
      </c>
      <c r="M8401" s="53">
        <f ca="1"/>
        <v>1922</v>
      </c>
      <c r="N8401" s="53">
        <f ca="1"/>
        <v>12</v>
      </c>
      <c r="O8401" s="53" t="str">
        <f ca="1"/>
        <v>1922-12</v>
      </c>
    </row>
    <row r="8402" spans="12:15" x14ac:dyDescent="0.4">
      <c r="L8402" s="56">
        <f ca="1"/>
        <v>8401</v>
      </c>
      <c r="M8402" s="53">
        <f ca="1"/>
        <v>1922</v>
      </c>
      <c r="N8402" s="53">
        <f ca="1"/>
        <v>12</v>
      </c>
      <c r="O8402" s="53" t="str">
        <f ca="1"/>
        <v>1922-12</v>
      </c>
    </row>
    <row r="8403" spans="12:15" x14ac:dyDescent="0.4">
      <c r="L8403" s="56">
        <f ca="1"/>
        <v>8402</v>
      </c>
      <c r="M8403" s="53">
        <f ca="1"/>
        <v>1923</v>
      </c>
      <c r="N8403" s="53">
        <f ca="1"/>
        <v>1</v>
      </c>
      <c r="O8403" s="53" t="str">
        <f ca="1"/>
        <v>1923-01</v>
      </c>
    </row>
    <row r="8404" spans="12:15" x14ac:dyDescent="0.4">
      <c r="L8404" s="56">
        <f ca="1"/>
        <v>8403</v>
      </c>
      <c r="M8404" s="53">
        <f ca="1"/>
        <v>1923</v>
      </c>
      <c r="N8404" s="53">
        <f ca="1"/>
        <v>1</v>
      </c>
      <c r="O8404" s="53" t="str">
        <f ca="1"/>
        <v>1923-01</v>
      </c>
    </row>
    <row r="8405" spans="12:15" x14ac:dyDescent="0.4">
      <c r="L8405" s="56">
        <f ca="1"/>
        <v>8404</v>
      </c>
      <c r="M8405" s="53">
        <f ca="1"/>
        <v>1923</v>
      </c>
      <c r="N8405" s="53">
        <f ca="1"/>
        <v>1</v>
      </c>
      <c r="O8405" s="53" t="str">
        <f ca="1"/>
        <v>1923-01</v>
      </c>
    </row>
    <row r="8406" spans="12:15" x14ac:dyDescent="0.4">
      <c r="L8406" s="56">
        <f ca="1"/>
        <v>8405</v>
      </c>
      <c r="M8406" s="53">
        <f ca="1"/>
        <v>1923</v>
      </c>
      <c r="N8406" s="53">
        <f ca="1"/>
        <v>1</v>
      </c>
      <c r="O8406" s="53" t="str">
        <f ca="1"/>
        <v>1923-01</v>
      </c>
    </row>
    <row r="8407" spans="12:15" x14ac:dyDescent="0.4">
      <c r="L8407" s="56">
        <f ca="1"/>
        <v>8406</v>
      </c>
      <c r="M8407" s="53">
        <f ca="1"/>
        <v>1923</v>
      </c>
      <c r="N8407" s="53">
        <f ca="1"/>
        <v>1</v>
      </c>
      <c r="O8407" s="53" t="str">
        <f ca="1"/>
        <v>1923-01</v>
      </c>
    </row>
    <row r="8408" spans="12:15" x14ac:dyDescent="0.4">
      <c r="L8408" s="56">
        <f ca="1"/>
        <v>8407</v>
      </c>
      <c r="M8408" s="53">
        <f ca="1"/>
        <v>1923</v>
      </c>
      <c r="N8408" s="53">
        <f ca="1"/>
        <v>1</v>
      </c>
      <c r="O8408" s="53" t="str">
        <f ca="1"/>
        <v>1923-01</v>
      </c>
    </row>
    <row r="8409" spans="12:15" x14ac:dyDescent="0.4">
      <c r="L8409" s="56">
        <f ca="1"/>
        <v>8408</v>
      </c>
      <c r="M8409" s="53">
        <f ca="1"/>
        <v>1923</v>
      </c>
      <c r="N8409" s="53">
        <f ca="1"/>
        <v>1</v>
      </c>
      <c r="O8409" s="53" t="str">
        <f ca="1"/>
        <v>1923-01</v>
      </c>
    </row>
    <row r="8410" spans="12:15" x14ac:dyDescent="0.4">
      <c r="L8410" s="56">
        <f ca="1"/>
        <v>8409</v>
      </c>
      <c r="M8410" s="53">
        <f ca="1"/>
        <v>1923</v>
      </c>
      <c r="N8410" s="53">
        <f ca="1"/>
        <v>1</v>
      </c>
      <c r="O8410" s="53" t="str">
        <f ca="1"/>
        <v>1923-01</v>
      </c>
    </row>
    <row r="8411" spans="12:15" x14ac:dyDescent="0.4">
      <c r="L8411" s="56">
        <f ca="1"/>
        <v>8410</v>
      </c>
      <c r="M8411" s="53">
        <f ca="1"/>
        <v>1923</v>
      </c>
      <c r="N8411" s="53">
        <f ca="1"/>
        <v>1</v>
      </c>
      <c r="O8411" s="53" t="str">
        <f ca="1"/>
        <v>1923-01</v>
      </c>
    </row>
    <row r="8412" spans="12:15" x14ac:dyDescent="0.4">
      <c r="L8412" s="56">
        <f ca="1"/>
        <v>8411</v>
      </c>
      <c r="M8412" s="53">
        <f ca="1"/>
        <v>1923</v>
      </c>
      <c r="N8412" s="53">
        <f ca="1"/>
        <v>1</v>
      </c>
      <c r="O8412" s="53" t="str">
        <f ca="1"/>
        <v>1923-01</v>
      </c>
    </row>
    <row r="8413" spans="12:15" x14ac:dyDescent="0.4">
      <c r="L8413" s="56">
        <f ca="1"/>
        <v>8412</v>
      </c>
      <c r="M8413" s="53">
        <f ca="1"/>
        <v>1923</v>
      </c>
      <c r="N8413" s="53">
        <f ca="1"/>
        <v>1</v>
      </c>
      <c r="O8413" s="53" t="str">
        <f ca="1"/>
        <v>1923-01</v>
      </c>
    </row>
    <row r="8414" spans="12:15" x14ac:dyDescent="0.4">
      <c r="L8414" s="56">
        <f ca="1"/>
        <v>8413</v>
      </c>
      <c r="M8414" s="53">
        <f ca="1"/>
        <v>1923</v>
      </c>
      <c r="N8414" s="53">
        <f ca="1"/>
        <v>1</v>
      </c>
      <c r="O8414" s="53" t="str">
        <f ca="1"/>
        <v>1923-01</v>
      </c>
    </row>
    <row r="8415" spans="12:15" x14ac:dyDescent="0.4">
      <c r="L8415" s="56">
        <f ca="1"/>
        <v>8414</v>
      </c>
      <c r="M8415" s="53">
        <f ca="1"/>
        <v>1923</v>
      </c>
      <c r="N8415" s="53">
        <f ca="1"/>
        <v>1</v>
      </c>
      <c r="O8415" s="53" t="str">
        <f ca="1"/>
        <v>1923-01</v>
      </c>
    </row>
    <row r="8416" spans="12:15" x14ac:dyDescent="0.4">
      <c r="L8416" s="56">
        <f ca="1"/>
        <v>8415</v>
      </c>
      <c r="M8416" s="53">
        <f ca="1"/>
        <v>1923</v>
      </c>
      <c r="N8416" s="53">
        <f ca="1"/>
        <v>1</v>
      </c>
      <c r="O8416" s="53" t="str">
        <f ca="1"/>
        <v>1923-01</v>
      </c>
    </row>
    <row r="8417" spans="12:15" x14ac:dyDescent="0.4">
      <c r="L8417" s="56">
        <f ca="1"/>
        <v>8416</v>
      </c>
      <c r="M8417" s="53">
        <f ca="1"/>
        <v>1923</v>
      </c>
      <c r="N8417" s="53">
        <f ca="1"/>
        <v>1</v>
      </c>
      <c r="O8417" s="53" t="str">
        <f ca="1"/>
        <v>1923-01</v>
      </c>
    </row>
    <row r="8418" spans="12:15" x14ac:dyDescent="0.4">
      <c r="L8418" s="56">
        <f ca="1"/>
        <v>8417</v>
      </c>
      <c r="M8418" s="53">
        <f ca="1"/>
        <v>1923</v>
      </c>
      <c r="N8418" s="53">
        <f ca="1"/>
        <v>1</v>
      </c>
      <c r="O8418" s="53" t="str">
        <f ca="1"/>
        <v>1923-01</v>
      </c>
    </row>
    <row r="8419" spans="12:15" x14ac:dyDescent="0.4">
      <c r="L8419" s="56">
        <f ca="1"/>
        <v>8418</v>
      </c>
      <c r="M8419" s="53">
        <f ca="1"/>
        <v>1923</v>
      </c>
      <c r="N8419" s="53">
        <f ca="1"/>
        <v>1</v>
      </c>
      <c r="O8419" s="53" t="str">
        <f ca="1"/>
        <v>1923-01</v>
      </c>
    </row>
    <row r="8420" spans="12:15" x14ac:dyDescent="0.4">
      <c r="L8420" s="56">
        <f ca="1"/>
        <v>8419</v>
      </c>
      <c r="M8420" s="53">
        <f ca="1"/>
        <v>1923</v>
      </c>
      <c r="N8420" s="53">
        <f ca="1"/>
        <v>1</v>
      </c>
      <c r="O8420" s="53" t="str">
        <f ca="1"/>
        <v>1923-01</v>
      </c>
    </row>
    <row r="8421" spans="12:15" x14ac:dyDescent="0.4">
      <c r="L8421" s="56">
        <f ca="1"/>
        <v>8420</v>
      </c>
      <c r="M8421" s="53">
        <f ca="1"/>
        <v>1923</v>
      </c>
      <c r="N8421" s="53">
        <f ca="1"/>
        <v>1</v>
      </c>
      <c r="O8421" s="53" t="str">
        <f ca="1"/>
        <v>1923-01</v>
      </c>
    </row>
    <row r="8422" spans="12:15" x14ac:dyDescent="0.4">
      <c r="L8422" s="56">
        <f ca="1"/>
        <v>8421</v>
      </c>
      <c r="M8422" s="53">
        <f ca="1"/>
        <v>1923</v>
      </c>
      <c r="N8422" s="53">
        <f ca="1"/>
        <v>1</v>
      </c>
      <c r="O8422" s="53" t="str">
        <f ca="1"/>
        <v>1923-01</v>
      </c>
    </row>
    <row r="8423" spans="12:15" x14ac:dyDescent="0.4">
      <c r="L8423" s="56">
        <f ca="1"/>
        <v>8422</v>
      </c>
      <c r="M8423" s="53">
        <f ca="1"/>
        <v>1923</v>
      </c>
      <c r="N8423" s="53">
        <f ca="1"/>
        <v>1</v>
      </c>
      <c r="O8423" s="53" t="str">
        <f ca="1"/>
        <v>1923-01</v>
      </c>
    </row>
    <row r="8424" spans="12:15" x14ac:dyDescent="0.4">
      <c r="L8424" s="56">
        <f ca="1"/>
        <v>8423</v>
      </c>
      <c r="M8424" s="53">
        <f ca="1"/>
        <v>1923</v>
      </c>
      <c r="N8424" s="53">
        <f ca="1"/>
        <v>1</v>
      </c>
      <c r="O8424" s="53" t="str">
        <f ca="1"/>
        <v>1923-01</v>
      </c>
    </row>
    <row r="8425" spans="12:15" x14ac:dyDescent="0.4">
      <c r="L8425" s="56">
        <f ca="1"/>
        <v>8424</v>
      </c>
      <c r="M8425" s="53">
        <f ca="1"/>
        <v>1923</v>
      </c>
      <c r="N8425" s="53">
        <f ca="1"/>
        <v>1</v>
      </c>
      <c r="O8425" s="53" t="str">
        <f ca="1"/>
        <v>1923-01</v>
      </c>
    </row>
    <row r="8426" spans="12:15" x14ac:dyDescent="0.4">
      <c r="L8426" s="56">
        <f ca="1"/>
        <v>8425</v>
      </c>
      <c r="M8426" s="53">
        <f ca="1"/>
        <v>1923</v>
      </c>
      <c r="N8426" s="53">
        <f ca="1"/>
        <v>1</v>
      </c>
      <c r="O8426" s="53" t="str">
        <f ca="1"/>
        <v>1923-01</v>
      </c>
    </row>
    <row r="8427" spans="12:15" x14ac:dyDescent="0.4">
      <c r="L8427" s="56">
        <f ca="1"/>
        <v>8426</v>
      </c>
      <c r="M8427" s="53">
        <f ca="1"/>
        <v>1923</v>
      </c>
      <c r="N8427" s="53">
        <f ca="1"/>
        <v>1</v>
      </c>
      <c r="O8427" s="53" t="str">
        <f ca="1"/>
        <v>1923-01</v>
      </c>
    </row>
    <row r="8428" spans="12:15" x14ac:dyDescent="0.4">
      <c r="L8428" s="56">
        <f ca="1"/>
        <v>8427</v>
      </c>
      <c r="M8428" s="53">
        <f ca="1"/>
        <v>1923</v>
      </c>
      <c r="N8428" s="53">
        <f ca="1"/>
        <v>1</v>
      </c>
      <c r="O8428" s="53" t="str">
        <f ca="1"/>
        <v>1923-01</v>
      </c>
    </row>
    <row r="8429" spans="12:15" x14ac:dyDescent="0.4">
      <c r="L8429" s="56">
        <f ca="1"/>
        <v>8428</v>
      </c>
      <c r="M8429" s="53">
        <f ca="1"/>
        <v>1923</v>
      </c>
      <c r="N8429" s="53">
        <f ca="1"/>
        <v>1</v>
      </c>
      <c r="O8429" s="53" t="str">
        <f ca="1"/>
        <v>1923-01</v>
      </c>
    </row>
    <row r="8430" spans="12:15" x14ac:dyDescent="0.4">
      <c r="L8430" s="56">
        <f ca="1"/>
        <v>8429</v>
      </c>
      <c r="M8430" s="53">
        <f ca="1"/>
        <v>1923</v>
      </c>
      <c r="N8430" s="53">
        <f ca="1"/>
        <v>1</v>
      </c>
      <c r="O8430" s="53" t="str">
        <f ca="1"/>
        <v>1923-01</v>
      </c>
    </row>
    <row r="8431" spans="12:15" x14ac:dyDescent="0.4">
      <c r="L8431" s="56">
        <f ca="1"/>
        <v>8430</v>
      </c>
      <c r="M8431" s="53">
        <f ca="1"/>
        <v>1923</v>
      </c>
      <c r="N8431" s="53">
        <f ca="1"/>
        <v>1</v>
      </c>
      <c r="O8431" s="53" t="str">
        <f ca="1"/>
        <v>1923-01</v>
      </c>
    </row>
    <row r="8432" spans="12:15" x14ac:dyDescent="0.4">
      <c r="L8432" s="56">
        <f ca="1"/>
        <v>8431</v>
      </c>
      <c r="M8432" s="53">
        <f ca="1"/>
        <v>1923</v>
      </c>
      <c r="N8432" s="53">
        <f ca="1"/>
        <v>1</v>
      </c>
      <c r="O8432" s="53" t="str">
        <f ca="1"/>
        <v>1923-01</v>
      </c>
    </row>
    <row r="8433" spans="12:15" x14ac:dyDescent="0.4">
      <c r="L8433" s="56">
        <f ca="1"/>
        <v>8432</v>
      </c>
      <c r="M8433" s="53">
        <f ca="1"/>
        <v>1923</v>
      </c>
      <c r="N8433" s="53">
        <f ca="1"/>
        <v>1</v>
      </c>
      <c r="O8433" s="53" t="str">
        <f ca="1"/>
        <v>1923-01</v>
      </c>
    </row>
    <row r="8434" spans="12:15" x14ac:dyDescent="0.4">
      <c r="L8434" s="56">
        <f ca="1"/>
        <v>8433</v>
      </c>
      <c r="M8434" s="53">
        <f ca="1"/>
        <v>1923</v>
      </c>
      <c r="N8434" s="53">
        <f ca="1"/>
        <v>2</v>
      </c>
      <c r="O8434" s="53" t="str">
        <f ca="1"/>
        <v>1923-02</v>
      </c>
    </row>
    <row r="8435" spans="12:15" x14ac:dyDescent="0.4">
      <c r="L8435" s="56">
        <f ca="1"/>
        <v>8434</v>
      </c>
      <c r="M8435" s="53">
        <f ca="1"/>
        <v>1923</v>
      </c>
      <c r="N8435" s="53">
        <f ca="1"/>
        <v>2</v>
      </c>
      <c r="O8435" s="53" t="str">
        <f ca="1"/>
        <v>1923-02</v>
      </c>
    </row>
    <row r="8436" spans="12:15" x14ac:dyDescent="0.4">
      <c r="L8436" s="56">
        <f ca="1"/>
        <v>8435</v>
      </c>
      <c r="M8436" s="53">
        <f ca="1"/>
        <v>1923</v>
      </c>
      <c r="N8436" s="53">
        <f ca="1"/>
        <v>2</v>
      </c>
      <c r="O8436" s="53" t="str">
        <f ca="1"/>
        <v>1923-02</v>
      </c>
    </row>
    <row r="8437" spans="12:15" x14ac:dyDescent="0.4">
      <c r="L8437" s="56">
        <f ca="1"/>
        <v>8436</v>
      </c>
      <c r="M8437" s="53">
        <f ca="1"/>
        <v>1923</v>
      </c>
      <c r="N8437" s="53">
        <f ca="1"/>
        <v>2</v>
      </c>
      <c r="O8437" s="53" t="str">
        <f ca="1"/>
        <v>1923-02</v>
      </c>
    </row>
    <row r="8438" spans="12:15" x14ac:dyDescent="0.4">
      <c r="L8438" s="56">
        <f ca="1"/>
        <v>8437</v>
      </c>
      <c r="M8438" s="53">
        <f ca="1"/>
        <v>1923</v>
      </c>
      <c r="N8438" s="53">
        <f ca="1"/>
        <v>2</v>
      </c>
      <c r="O8438" s="53" t="str">
        <f ca="1"/>
        <v>1923-02</v>
      </c>
    </row>
    <row r="8439" spans="12:15" x14ac:dyDescent="0.4">
      <c r="L8439" s="56">
        <f ca="1"/>
        <v>8438</v>
      </c>
      <c r="M8439" s="53">
        <f ca="1"/>
        <v>1923</v>
      </c>
      <c r="N8439" s="53">
        <f ca="1"/>
        <v>2</v>
      </c>
      <c r="O8439" s="53" t="str">
        <f ca="1"/>
        <v>1923-02</v>
      </c>
    </row>
    <row r="8440" spans="12:15" x14ac:dyDescent="0.4">
      <c r="L8440" s="56">
        <f ca="1"/>
        <v>8439</v>
      </c>
      <c r="M8440" s="53">
        <f ca="1"/>
        <v>1923</v>
      </c>
      <c r="N8440" s="53">
        <f ca="1"/>
        <v>2</v>
      </c>
      <c r="O8440" s="53" t="str">
        <f ca="1"/>
        <v>1923-02</v>
      </c>
    </row>
    <row r="8441" spans="12:15" x14ac:dyDescent="0.4">
      <c r="L8441" s="56">
        <f ca="1"/>
        <v>8440</v>
      </c>
      <c r="M8441" s="53">
        <f ca="1"/>
        <v>1923</v>
      </c>
      <c r="N8441" s="53">
        <f ca="1"/>
        <v>2</v>
      </c>
      <c r="O8441" s="53" t="str">
        <f ca="1"/>
        <v>1923-02</v>
      </c>
    </row>
    <row r="8442" spans="12:15" x14ac:dyDescent="0.4">
      <c r="L8442" s="56">
        <f ca="1"/>
        <v>8441</v>
      </c>
      <c r="M8442" s="53">
        <f ca="1"/>
        <v>1923</v>
      </c>
      <c r="N8442" s="53">
        <f ca="1"/>
        <v>2</v>
      </c>
      <c r="O8442" s="53" t="str">
        <f ca="1"/>
        <v>1923-02</v>
      </c>
    </row>
    <row r="8443" spans="12:15" x14ac:dyDescent="0.4">
      <c r="L8443" s="56">
        <f ca="1"/>
        <v>8442</v>
      </c>
      <c r="M8443" s="53">
        <f ca="1"/>
        <v>1923</v>
      </c>
      <c r="N8443" s="53">
        <f ca="1"/>
        <v>2</v>
      </c>
      <c r="O8443" s="53" t="str">
        <f ca="1"/>
        <v>1923-02</v>
      </c>
    </row>
    <row r="8444" spans="12:15" x14ac:dyDescent="0.4">
      <c r="L8444" s="56">
        <f ca="1"/>
        <v>8443</v>
      </c>
      <c r="M8444" s="53">
        <f ca="1"/>
        <v>1923</v>
      </c>
      <c r="N8444" s="53">
        <f ca="1"/>
        <v>2</v>
      </c>
      <c r="O8444" s="53" t="str">
        <f ca="1"/>
        <v>1923-02</v>
      </c>
    </row>
    <row r="8445" spans="12:15" x14ac:dyDescent="0.4">
      <c r="L8445" s="56">
        <f ca="1"/>
        <v>8444</v>
      </c>
      <c r="M8445" s="53">
        <f ca="1"/>
        <v>1923</v>
      </c>
      <c r="N8445" s="53">
        <f ca="1"/>
        <v>2</v>
      </c>
      <c r="O8445" s="53" t="str">
        <f ca="1"/>
        <v>1923-02</v>
      </c>
    </row>
    <row r="8446" spans="12:15" x14ac:dyDescent="0.4">
      <c r="L8446" s="56">
        <f ca="1"/>
        <v>8445</v>
      </c>
      <c r="M8446" s="53">
        <f ca="1"/>
        <v>1923</v>
      </c>
      <c r="N8446" s="53">
        <f ca="1"/>
        <v>2</v>
      </c>
      <c r="O8446" s="53" t="str">
        <f ca="1"/>
        <v>1923-02</v>
      </c>
    </row>
    <row r="8447" spans="12:15" x14ac:dyDescent="0.4">
      <c r="L8447" s="56">
        <f ca="1"/>
        <v>8446</v>
      </c>
      <c r="M8447" s="53">
        <f ca="1"/>
        <v>1923</v>
      </c>
      <c r="N8447" s="53">
        <f ca="1"/>
        <v>2</v>
      </c>
      <c r="O8447" s="53" t="str">
        <f ca="1"/>
        <v>1923-02</v>
      </c>
    </row>
    <row r="8448" spans="12:15" x14ac:dyDescent="0.4">
      <c r="L8448" s="56">
        <f ca="1"/>
        <v>8447</v>
      </c>
      <c r="M8448" s="53">
        <f ca="1"/>
        <v>1923</v>
      </c>
      <c r="N8448" s="53">
        <f ca="1"/>
        <v>2</v>
      </c>
      <c r="O8448" s="53" t="str">
        <f ca="1"/>
        <v>1923-02</v>
      </c>
    </row>
    <row r="8449" spans="12:15" x14ac:dyDescent="0.4">
      <c r="L8449" s="56">
        <f ca="1"/>
        <v>8448</v>
      </c>
      <c r="M8449" s="53">
        <f ca="1"/>
        <v>1923</v>
      </c>
      <c r="N8449" s="53">
        <f ca="1"/>
        <v>2</v>
      </c>
      <c r="O8449" s="53" t="str">
        <f ca="1"/>
        <v>1923-02</v>
      </c>
    </row>
    <row r="8450" spans="12:15" x14ac:dyDescent="0.4">
      <c r="L8450" s="56">
        <f ca="1"/>
        <v>8449</v>
      </c>
      <c r="M8450" s="53">
        <f ca="1"/>
        <v>1923</v>
      </c>
      <c r="N8450" s="53">
        <f ca="1"/>
        <v>2</v>
      </c>
      <c r="O8450" s="53" t="str">
        <f ca="1"/>
        <v>1923-02</v>
      </c>
    </row>
    <row r="8451" spans="12:15" x14ac:dyDescent="0.4">
      <c r="L8451" s="56">
        <f ca="1"/>
        <v>8450</v>
      </c>
      <c r="M8451" s="53">
        <f ca="1"/>
        <v>1923</v>
      </c>
      <c r="N8451" s="53">
        <f ca="1"/>
        <v>2</v>
      </c>
      <c r="O8451" s="53" t="str">
        <f ca="1"/>
        <v>1923-02</v>
      </c>
    </row>
    <row r="8452" spans="12:15" x14ac:dyDescent="0.4">
      <c r="L8452" s="56">
        <f ca="1"/>
        <v>8451</v>
      </c>
      <c r="M8452" s="53">
        <f ca="1"/>
        <v>1923</v>
      </c>
      <c r="N8452" s="53">
        <f ca="1"/>
        <v>2</v>
      </c>
      <c r="O8452" s="53" t="str">
        <f ca="1"/>
        <v>1923-02</v>
      </c>
    </row>
    <row r="8453" spans="12:15" x14ac:dyDescent="0.4">
      <c r="L8453" s="56">
        <f ca="1"/>
        <v>8452</v>
      </c>
      <c r="M8453" s="53">
        <f ca="1"/>
        <v>1923</v>
      </c>
      <c r="N8453" s="53">
        <f ca="1"/>
        <v>2</v>
      </c>
      <c r="O8453" s="53" t="str">
        <f ca="1"/>
        <v>1923-02</v>
      </c>
    </row>
    <row r="8454" spans="12:15" x14ac:dyDescent="0.4">
      <c r="L8454" s="56">
        <f ca="1"/>
        <v>8453</v>
      </c>
      <c r="M8454" s="53">
        <f ca="1"/>
        <v>1923</v>
      </c>
      <c r="N8454" s="53">
        <f ca="1"/>
        <v>2</v>
      </c>
      <c r="O8454" s="53" t="str">
        <f ca="1"/>
        <v>1923-02</v>
      </c>
    </row>
    <row r="8455" spans="12:15" x14ac:dyDescent="0.4">
      <c r="L8455" s="56">
        <f ca="1"/>
        <v>8454</v>
      </c>
      <c r="M8455" s="53">
        <f ca="1"/>
        <v>1923</v>
      </c>
      <c r="N8455" s="53">
        <f ca="1"/>
        <v>2</v>
      </c>
      <c r="O8455" s="53" t="str">
        <f ca="1"/>
        <v>1923-02</v>
      </c>
    </row>
    <row r="8456" spans="12:15" x14ac:dyDescent="0.4">
      <c r="L8456" s="56">
        <f ca="1"/>
        <v>8455</v>
      </c>
      <c r="M8456" s="53">
        <f ca="1"/>
        <v>1923</v>
      </c>
      <c r="N8456" s="53">
        <f ca="1"/>
        <v>2</v>
      </c>
      <c r="O8456" s="53" t="str">
        <f ca="1"/>
        <v>1923-02</v>
      </c>
    </row>
    <row r="8457" spans="12:15" x14ac:dyDescent="0.4">
      <c r="L8457" s="56">
        <f ca="1"/>
        <v>8456</v>
      </c>
      <c r="M8457" s="53">
        <f ca="1"/>
        <v>1923</v>
      </c>
      <c r="N8457" s="53">
        <f ca="1"/>
        <v>2</v>
      </c>
      <c r="O8457" s="53" t="str">
        <f ca="1"/>
        <v>1923-02</v>
      </c>
    </row>
    <row r="8458" spans="12:15" x14ac:dyDescent="0.4">
      <c r="L8458" s="56">
        <f ca="1"/>
        <v>8457</v>
      </c>
      <c r="M8458" s="53">
        <f ca="1"/>
        <v>1923</v>
      </c>
      <c r="N8458" s="53">
        <f ca="1"/>
        <v>2</v>
      </c>
      <c r="O8458" s="53" t="str">
        <f ca="1"/>
        <v>1923-02</v>
      </c>
    </row>
    <row r="8459" spans="12:15" x14ac:dyDescent="0.4">
      <c r="L8459" s="56">
        <f ca="1"/>
        <v>8458</v>
      </c>
      <c r="M8459" s="53">
        <f ca="1"/>
        <v>1923</v>
      </c>
      <c r="N8459" s="53">
        <f ca="1"/>
        <v>2</v>
      </c>
      <c r="O8459" s="53" t="str">
        <f ca="1"/>
        <v>1923-02</v>
      </c>
    </row>
    <row r="8460" spans="12:15" x14ac:dyDescent="0.4">
      <c r="L8460" s="56">
        <f ca="1"/>
        <v>8459</v>
      </c>
      <c r="M8460" s="53">
        <f ca="1"/>
        <v>1923</v>
      </c>
      <c r="N8460" s="53">
        <f ca="1"/>
        <v>2</v>
      </c>
      <c r="O8460" s="53" t="str">
        <f ca="1"/>
        <v>1923-02</v>
      </c>
    </row>
    <row r="8461" spans="12:15" x14ac:dyDescent="0.4">
      <c r="L8461" s="56">
        <f ca="1"/>
        <v>8460</v>
      </c>
      <c r="M8461" s="53">
        <f ca="1"/>
        <v>1923</v>
      </c>
      <c r="N8461" s="53">
        <f ca="1"/>
        <v>2</v>
      </c>
      <c r="O8461" s="53" t="str">
        <f ca="1"/>
        <v>1923-02</v>
      </c>
    </row>
    <row r="8462" spans="12:15" x14ac:dyDescent="0.4">
      <c r="L8462" s="56">
        <f ca="1"/>
        <v>8461</v>
      </c>
      <c r="M8462" s="53">
        <f ca="1"/>
        <v>1923</v>
      </c>
      <c r="N8462" s="53">
        <f ca="1"/>
        <v>3</v>
      </c>
      <c r="O8462" s="53" t="str">
        <f ca="1"/>
        <v>1923-03</v>
      </c>
    </row>
    <row r="8463" spans="12:15" x14ac:dyDescent="0.4">
      <c r="L8463" s="56">
        <f ca="1"/>
        <v>8462</v>
      </c>
      <c r="M8463" s="53">
        <f ca="1"/>
        <v>1923</v>
      </c>
      <c r="N8463" s="53">
        <f ca="1"/>
        <v>3</v>
      </c>
      <c r="O8463" s="53" t="str">
        <f ca="1"/>
        <v>1923-03</v>
      </c>
    </row>
    <row r="8464" spans="12:15" x14ac:dyDescent="0.4">
      <c r="L8464" s="56">
        <f ca="1"/>
        <v>8463</v>
      </c>
      <c r="M8464" s="53">
        <f ca="1"/>
        <v>1923</v>
      </c>
      <c r="N8464" s="53">
        <f ca="1"/>
        <v>3</v>
      </c>
      <c r="O8464" s="53" t="str">
        <f ca="1"/>
        <v>1923-03</v>
      </c>
    </row>
    <row r="8465" spans="12:15" x14ac:dyDescent="0.4">
      <c r="L8465" s="56">
        <f ca="1"/>
        <v>8464</v>
      </c>
      <c r="M8465" s="53">
        <f ca="1"/>
        <v>1923</v>
      </c>
      <c r="N8465" s="53">
        <f ca="1"/>
        <v>3</v>
      </c>
      <c r="O8465" s="53" t="str">
        <f ca="1"/>
        <v>1923-03</v>
      </c>
    </row>
    <row r="8466" spans="12:15" x14ac:dyDescent="0.4">
      <c r="L8466" s="56">
        <f ca="1"/>
        <v>8465</v>
      </c>
      <c r="M8466" s="53">
        <f ca="1"/>
        <v>1923</v>
      </c>
      <c r="N8466" s="53">
        <f ca="1"/>
        <v>3</v>
      </c>
      <c r="O8466" s="53" t="str">
        <f ca="1"/>
        <v>1923-03</v>
      </c>
    </row>
    <row r="8467" spans="12:15" x14ac:dyDescent="0.4">
      <c r="L8467" s="56">
        <f ca="1"/>
        <v>8466</v>
      </c>
      <c r="M8467" s="53">
        <f ca="1"/>
        <v>1923</v>
      </c>
      <c r="N8467" s="53">
        <f ca="1"/>
        <v>3</v>
      </c>
      <c r="O8467" s="53" t="str">
        <f ca="1"/>
        <v>1923-03</v>
      </c>
    </row>
    <row r="8468" spans="12:15" x14ac:dyDescent="0.4">
      <c r="L8468" s="56">
        <f ca="1"/>
        <v>8467</v>
      </c>
      <c r="M8468" s="53">
        <f ca="1"/>
        <v>1923</v>
      </c>
      <c r="N8468" s="53">
        <f ca="1"/>
        <v>3</v>
      </c>
      <c r="O8468" s="53" t="str">
        <f ca="1"/>
        <v>1923-03</v>
      </c>
    </row>
    <row r="8469" spans="12:15" x14ac:dyDescent="0.4">
      <c r="L8469" s="56">
        <f ca="1"/>
        <v>8468</v>
      </c>
      <c r="M8469" s="53">
        <f ca="1"/>
        <v>1923</v>
      </c>
      <c r="N8469" s="53">
        <f ca="1"/>
        <v>3</v>
      </c>
      <c r="O8469" s="53" t="str">
        <f ca="1"/>
        <v>1923-03</v>
      </c>
    </row>
    <row r="8470" spans="12:15" x14ac:dyDescent="0.4">
      <c r="L8470" s="56">
        <f ca="1"/>
        <v>8469</v>
      </c>
      <c r="M8470" s="53">
        <f ca="1"/>
        <v>1923</v>
      </c>
      <c r="N8470" s="53">
        <f ca="1"/>
        <v>3</v>
      </c>
      <c r="O8470" s="53" t="str">
        <f ca="1"/>
        <v>1923-03</v>
      </c>
    </row>
    <row r="8471" spans="12:15" x14ac:dyDescent="0.4">
      <c r="L8471" s="56">
        <f ca="1"/>
        <v>8470</v>
      </c>
      <c r="M8471" s="53">
        <f ca="1"/>
        <v>1923</v>
      </c>
      <c r="N8471" s="53">
        <f ca="1"/>
        <v>3</v>
      </c>
      <c r="O8471" s="53" t="str">
        <f ca="1"/>
        <v>1923-03</v>
      </c>
    </row>
    <row r="8472" spans="12:15" x14ac:dyDescent="0.4">
      <c r="L8472" s="56">
        <f ca="1"/>
        <v>8471</v>
      </c>
      <c r="M8472" s="53">
        <f ca="1"/>
        <v>1923</v>
      </c>
      <c r="N8472" s="53">
        <f ca="1"/>
        <v>3</v>
      </c>
      <c r="O8472" s="53" t="str">
        <f ca="1"/>
        <v>1923-03</v>
      </c>
    </row>
    <row r="8473" spans="12:15" x14ac:dyDescent="0.4">
      <c r="L8473" s="56">
        <f ca="1"/>
        <v>8472</v>
      </c>
      <c r="M8473" s="53">
        <f ca="1"/>
        <v>1923</v>
      </c>
      <c r="N8473" s="53">
        <f ca="1"/>
        <v>3</v>
      </c>
      <c r="O8473" s="53" t="str">
        <f ca="1"/>
        <v>1923-03</v>
      </c>
    </row>
    <row r="8474" spans="12:15" x14ac:dyDescent="0.4">
      <c r="L8474" s="56">
        <f ca="1"/>
        <v>8473</v>
      </c>
      <c r="M8474" s="53">
        <f ca="1"/>
        <v>1923</v>
      </c>
      <c r="N8474" s="53">
        <f ca="1"/>
        <v>3</v>
      </c>
      <c r="O8474" s="53" t="str">
        <f ca="1"/>
        <v>1923-03</v>
      </c>
    </row>
    <row r="8475" spans="12:15" x14ac:dyDescent="0.4">
      <c r="L8475" s="56">
        <f ca="1"/>
        <v>8474</v>
      </c>
      <c r="M8475" s="53">
        <f ca="1"/>
        <v>1923</v>
      </c>
      <c r="N8475" s="53">
        <f ca="1"/>
        <v>3</v>
      </c>
      <c r="O8475" s="53" t="str">
        <f ca="1"/>
        <v>1923-03</v>
      </c>
    </row>
    <row r="8476" spans="12:15" x14ac:dyDescent="0.4">
      <c r="L8476" s="56">
        <f ca="1"/>
        <v>8475</v>
      </c>
      <c r="M8476" s="53">
        <f ca="1"/>
        <v>1923</v>
      </c>
      <c r="N8476" s="53">
        <f ca="1"/>
        <v>3</v>
      </c>
      <c r="O8476" s="53" t="str">
        <f ca="1"/>
        <v>1923-03</v>
      </c>
    </row>
    <row r="8477" spans="12:15" x14ac:dyDescent="0.4">
      <c r="L8477" s="56">
        <f ca="1"/>
        <v>8476</v>
      </c>
      <c r="M8477" s="53">
        <f ca="1"/>
        <v>1923</v>
      </c>
      <c r="N8477" s="53">
        <f ca="1"/>
        <v>3</v>
      </c>
      <c r="O8477" s="53" t="str">
        <f ca="1"/>
        <v>1923-03</v>
      </c>
    </row>
    <row r="8478" spans="12:15" x14ac:dyDescent="0.4">
      <c r="L8478" s="56">
        <f ca="1"/>
        <v>8477</v>
      </c>
      <c r="M8478" s="53">
        <f ca="1"/>
        <v>1923</v>
      </c>
      <c r="N8478" s="53">
        <f ca="1"/>
        <v>3</v>
      </c>
      <c r="O8478" s="53" t="str">
        <f ca="1"/>
        <v>1923-03</v>
      </c>
    </row>
    <row r="8479" spans="12:15" x14ac:dyDescent="0.4">
      <c r="L8479" s="56">
        <f ca="1"/>
        <v>8478</v>
      </c>
      <c r="M8479" s="53">
        <f ca="1"/>
        <v>1923</v>
      </c>
      <c r="N8479" s="53">
        <f ca="1"/>
        <v>3</v>
      </c>
      <c r="O8479" s="53" t="str">
        <f ca="1"/>
        <v>1923-03</v>
      </c>
    </row>
    <row r="8480" spans="12:15" x14ac:dyDescent="0.4">
      <c r="L8480" s="56">
        <f ca="1"/>
        <v>8479</v>
      </c>
      <c r="M8480" s="53">
        <f ca="1"/>
        <v>1923</v>
      </c>
      <c r="N8480" s="53">
        <f ca="1"/>
        <v>3</v>
      </c>
      <c r="O8480" s="53" t="str">
        <f ca="1"/>
        <v>1923-03</v>
      </c>
    </row>
    <row r="8481" spans="12:15" x14ac:dyDescent="0.4">
      <c r="L8481" s="56">
        <f ca="1"/>
        <v>8480</v>
      </c>
      <c r="M8481" s="53">
        <f ca="1"/>
        <v>1923</v>
      </c>
      <c r="N8481" s="53">
        <f ca="1"/>
        <v>3</v>
      </c>
      <c r="O8481" s="53" t="str">
        <f ca="1"/>
        <v>1923-03</v>
      </c>
    </row>
    <row r="8482" spans="12:15" x14ac:dyDescent="0.4">
      <c r="L8482" s="56">
        <f ca="1"/>
        <v>8481</v>
      </c>
      <c r="M8482" s="53">
        <f ca="1"/>
        <v>1923</v>
      </c>
      <c r="N8482" s="53">
        <f ca="1"/>
        <v>3</v>
      </c>
      <c r="O8482" s="53" t="str">
        <f ca="1"/>
        <v>1923-03</v>
      </c>
    </row>
    <row r="8483" spans="12:15" x14ac:dyDescent="0.4">
      <c r="L8483" s="56">
        <f ca="1"/>
        <v>8482</v>
      </c>
      <c r="M8483" s="53">
        <f ca="1"/>
        <v>1923</v>
      </c>
      <c r="N8483" s="53">
        <f ca="1"/>
        <v>3</v>
      </c>
      <c r="O8483" s="53" t="str">
        <f ca="1"/>
        <v>1923-03</v>
      </c>
    </row>
    <row r="8484" spans="12:15" x14ac:dyDescent="0.4">
      <c r="L8484" s="56">
        <f ca="1"/>
        <v>8483</v>
      </c>
      <c r="M8484" s="53">
        <f ca="1"/>
        <v>1923</v>
      </c>
      <c r="N8484" s="53">
        <f ca="1"/>
        <v>3</v>
      </c>
      <c r="O8484" s="53" t="str">
        <f ca="1"/>
        <v>1923-03</v>
      </c>
    </row>
    <row r="8485" spans="12:15" x14ac:dyDescent="0.4">
      <c r="L8485" s="56">
        <f ca="1"/>
        <v>8484</v>
      </c>
      <c r="M8485" s="53">
        <f ca="1"/>
        <v>1923</v>
      </c>
      <c r="N8485" s="53">
        <f ca="1"/>
        <v>3</v>
      </c>
      <c r="O8485" s="53" t="str">
        <f ca="1"/>
        <v>1923-03</v>
      </c>
    </row>
    <row r="8486" spans="12:15" x14ac:dyDescent="0.4">
      <c r="L8486" s="56">
        <f ca="1"/>
        <v>8485</v>
      </c>
      <c r="M8486" s="53">
        <f ca="1"/>
        <v>1923</v>
      </c>
      <c r="N8486" s="53">
        <f ca="1"/>
        <v>3</v>
      </c>
      <c r="O8486" s="53" t="str">
        <f ca="1"/>
        <v>1923-03</v>
      </c>
    </row>
    <row r="8487" spans="12:15" x14ac:dyDescent="0.4">
      <c r="L8487" s="56">
        <f ca="1"/>
        <v>8486</v>
      </c>
      <c r="M8487" s="53">
        <f ca="1"/>
        <v>1923</v>
      </c>
      <c r="N8487" s="53">
        <f ca="1"/>
        <v>3</v>
      </c>
      <c r="O8487" s="53" t="str">
        <f ca="1"/>
        <v>1923-03</v>
      </c>
    </row>
    <row r="8488" spans="12:15" x14ac:dyDescent="0.4">
      <c r="L8488" s="56">
        <f ca="1"/>
        <v>8487</v>
      </c>
      <c r="M8488" s="53">
        <f ca="1"/>
        <v>1923</v>
      </c>
      <c r="N8488" s="53">
        <f ca="1"/>
        <v>3</v>
      </c>
      <c r="O8488" s="53" t="str">
        <f ca="1"/>
        <v>1923-03</v>
      </c>
    </row>
    <row r="8489" spans="12:15" x14ac:dyDescent="0.4">
      <c r="L8489" s="56">
        <f ca="1"/>
        <v>8488</v>
      </c>
      <c r="M8489" s="53">
        <f ca="1"/>
        <v>1923</v>
      </c>
      <c r="N8489" s="53">
        <f ca="1"/>
        <v>3</v>
      </c>
      <c r="O8489" s="53" t="str">
        <f ca="1"/>
        <v>1923-03</v>
      </c>
    </row>
    <row r="8490" spans="12:15" x14ac:dyDescent="0.4">
      <c r="L8490" s="56">
        <f ca="1"/>
        <v>8489</v>
      </c>
      <c r="M8490" s="53">
        <f ca="1"/>
        <v>1923</v>
      </c>
      <c r="N8490" s="53">
        <f ca="1"/>
        <v>3</v>
      </c>
      <c r="O8490" s="53" t="str">
        <f ca="1"/>
        <v>1923-03</v>
      </c>
    </row>
    <row r="8491" spans="12:15" x14ac:dyDescent="0.4">
      <c r="L8491" s="56">
        <f ca="1"/>
        <v>8490</v>
      </c>
      <c r="M8491" s="53">
        <f ca="1"/>
        <v>1923</v>
      </c>
      <c r="N8491" s="53">
        <f ca="1"/>
        <v>3</v>
      </c>
      <c r="O8491" s="53" t="str">
        <f ca="1"/>
        <v>1923-03</v>
      </c>
    </row>
    <row r="8492" spans="12:15" x14ac:dyDescent="0.4">
      <c r="L8492" s="56">
        <f ca="1"/>
        <v>8491</v>
      </c>
      <c r="M8492" s="53">
        <f ca="1"/>
        <v>1923</v>
      </c>
      <c r="N8492" s="53">
        <f ca="1"/>
        <v>3</v>
      </c>
      <c r="O8492" s="53" t="str">
        <f ca="1"/>
        <v>1923-03</v>
      </c>
    </row>
    <row r="8493" spans="12:15" x14ac:dyDescent="0.4">
      <c r="L8493" s="56">
        <f ca="1"/>
        <v>8492</v>
      </c>
      <c r="M8493" s="53">
        <f ca="1"/>
        <v>1923</v>
      </c>
      <c r="N8493" s="53">
        <f ca="1"/>
        <v>4</v>
      </c>
      <c r="O8493" s="53" t="str">
        <f ca="1"/>
        <v>1923-04</v>
      </c>
    </row>
    <row r="8494" spans="12:15" x14ac:dyDescent="0.4">
      <c r="L8494" s="56">
        <f ca="1"/>
        <v>8493</v>
      </c>
      <c r="M8494" s="53">
        <f ca="1"/>
        <v>1923</v>
      </c>
      <c r="N8494" s="53">
        <f ca="1"/>
        <v>4</v>
      </c>
      <c r="O8494" s="53" t="str">
        <f ca="1"/>
        <v>1923-04</v>
      </c>
    </row>
    <row r="8495" spans="12:15" x14ac:dyDescent="0.4">
      <c r="L8495" s="56">
        <f ca="1"/>
        <v>8494</v>
      </c>
      <c r="M8495" s="53">
        <f ca="1"/>
        <v>1923</v>
      </c>
      <c r="N8495" s="53">
        <f ca="1"/>
        <v>4</v>
      </c>
      <c r="O8495" s="53" t="str">
        <f ca="1"/>
        <v>1923-04</v>
      </c>
    </row>
    <row r="8496" spans="12:15" x14ac:dyDescent="0.4">
      <c r="L8496" s="56">
        <f ca="1"/>
        <v>8495</v>
      </c>
      <c r="M8496" s="53">
        <f ca="1"/>
        <v>1923</v>
      </c>
      <c r="N8496" s="53">
        <f ca="1"/>
        <v>4</v>
      </c>
      <c r="O8496" s="53" t="str">
        <f ca="1"/>
        <v>1923-04</v>
      </c>
    </row>
    <row r="8497" spans="12:15" x14ac:dyDescent="0.4">
      <c r="L8497" s="56">
        <f ca="1"/>
        <v>8496</v>
      </c>
      <c r="M8497" s="53">
        <f ca="1"/>
        <v>1923</v>
      </c>
      <c r="N8497" s="53">
        <f ca="1"/>
        <v>4</v>
      </c>
      <c r="O8497" s="53" t="str">
        <f ca="1"/>
        <v>1923-04</v>
      </c>
    </row>
    <row r="8498" spans="12:15" x14ac:dyDescent="0.4">
      <c r="L8498" s="56">
        <f ca="1"/>
        <v>8497</v>
      </c>
      <c r="M8498" s="53">
        <f ca="1"/>
        <v>1923</v>
      </c>
      <c r="N8498" s="53">
        <f ca="1"/>
        <v>4</v>
      </c>
      <c r="O8498" s="53" t="str">
        <f ca="1"/>
        <v>1923-04</v>
      </c>
    </row>
    <row r="8499" spans="12:15" x14ac:dyDescent="0.4">
      <c r="L8499" s="56">
        <f ca="1"/>
        <v>8498</v>
      </c>
      <c r="M8499" s="53">
        <f ca="1"/>
        <v>1923</v>
      </c>
      <c r="N8499" s="53">
        <f ca="1"/>
        <v>4</v>
      </c>
      <c r="O8499" s="53" t="str">
        <f ca="1"/>
        <v>1923-04</v>
      </c>
    </row>
    <row r="8500" spans="12:15" x14ac:dyDescent="0.4">
      <c r="L8500" s="56">
        <f ca="1"/>
        <v>8499</v>
      </c>
      <c r="M8500" s="53">
        <f ca="1"/>
        <v>1923</v>
      </c>
      <c r="N8500" s="53">
        <f ca="1"/>
        <v>4</v>
      </c>
      <c r="O8500" s="53" t="str">
        <f ca="1"/>
        <v>1923-04</v>
      </c>
    </row>
    <row r="8501" spans="12:15" x14ac:dyDescent="0.4">
      <c r="L8501" s="56">
        <f ca="1"/>
        <v>8500</v>
      </c>
      <c r="M8501" s="53">
        <f ca="1"/>
        <v>1923</v>
      </c>
      <c r="N8501" s="53">
        <f ca="1"/>
        <v>4</v>
      </c>
      <c r="O8501" s="53" t="str">
        <f ca="1"/>
        <v>1923-04</v>
      </c>
    </row>
    <row r="8502" spans="12:15" x14ac:dyDescent="0.4">
      <c r="L8502" s="56">
        <f ca="1"/>
        <v>8501</v>
      </c>
      <c r="M8502" s="53">
        <f ca="1"/>
        <v>1923</v>
      </c>
      <c r="N8502" s="53">
        <f ca="1"/>
        <v>4</v>
      </c>
      <c r="O8502" s="53" t="str">
        <f ca="1"/>
        <v>1923-04</v>
      </c>
    </row>
    <row r="8503" spans="12:15" x14ac:dyDescent="0.4">
      <c r="L8503" s="56">
        <f ca="1"/>
        <v>8502</v>
      </c>
      <c r="M8503" s="53">
        <f ca="1"/>
        <v>1923</v>
      </c>
      <c r="N8503" s="53">
        <f ca="1"/>
        <v>4</v>
      </c>
      <c r="O8503" s="53" t="str">
        <f ca="1"/>
        <v>1923-04</v>
      </c>
    </row>
    <row r="8504" spans="12:15" x14ac:dyDescent="0.4">
      <c r="L8504" s="56">
        <f ca="1"/>
        <v>8503</v>
      </c>
      <c r="M8504" s="53">
        <f ca="1"/>
        <v>1923</v>
      </c>
      <c r="N8504" s="53">
        <f ca="1"/>
        <v>4</v>
      </c>
      <c r="O8504" s="53" t="str">
        <f ca="1"/>
        <v>1923-04</v>
      </c>
    </row>
    <row r="8505" spans="12:15" x14ac:dyDescent="0.4">
      <c r="L8505" s="56">
        <f ca="1"/>
        <v>8504</v>
      </c>
      <c r="M8505" s="53">
        <f ca="1"/>
        <v>1923</v>
      </c>
      <c r="N8505" s="53">
        <f ca="1"/>
        <v>4</v>
      </c>
      <c r="O8505" s="53" t="str">
        <f ca="1"/>
        <v>1923-04</v>
      </c>
    </row>
    <row r="8506" spans="12:15" x14ac:dyDescent="0.4">
      <c r="L8506" s="56">
        <f ca="1"/>
        <v>8505</v>
      </c>
      <c r="M8506" s="53">
        <f ca="1"/>
        <v>1923</v>
      </c>
      <c r="N8506" s="53">
        <f ca="1"/>
        <v>4</v>
      </c>
      <c r="O8506" s="53" t="str">
        <f ca="1"/>
        <v>1923-04</v>
      </c>
    </row>
    <row r="8507" spans="12:15" x14ac:dyDescent="0.4">
      <c r="L8507" s="56">
        <f ca="1"/>
        <v>8506</v>
      </c>
      <c r="M8507" s="53">
        <f ca="1"/>
        <v>1923</v>
      </c>
      <c r="N8507" s="53">
        <f ca="1"/>
        <v>4</v>
      </c>
      <c r="O8507" s="53" t="str">
        <f ca="1"/>
        <v>1923-04</v>
      </c>
    </row>
    <row r="8508" spans="12:15" x14ac:dyDescent="0.4">
      <c r="L8508" s="56">
        <f ca="1"/>
        <v>8507</v>
      </c>
      <c r="M8508" s="53">
        <f ca="1"/>
        <v>1923</v>
      </c>
      <c r="N8508" s="53">
        <f ca="1"/>
        <v>4</v>
      </c>
      <c r="O8508" s="53" t="str">
        <f ca="1"/>
        <v>1923-04</v>
      </c>
    </row>
    <row r="8509" spans="12:15" x14ac:dyDescent="0.4">
      <c r="L8509" s="56">
        <f ca="1"/>
        <v>8508</v>
      </c>
      <c r="M8509" s="53">
        <f ca="1"/>
        <v>1923</v>
      </c>
      <c r="N8509" s="53">
        <f ca="1"/>
        <v>4</v>
      </c>
      <c r="O8509" s="53" t="str">
        <f ca="1"/>
        <v>1923-04</v>
      </c>
    </row>
    <row r="8510" spans="12:15" x14ac:dyDescent="0.4">
      <c r="L8510" s="56">
        <f ca="1"/>
        <v>8509</v>
      </c>
      <c r="M8510" s="53">
        <f ca="1"/>
        <v>1923</v>
      </c>
      <c r="N8510" s="53">
        <f ca="1"/>
        <v>4</v>
      </c>
      <c r="O8510" s="53" t="str">
        <f ca="1"/>
        <v>1923-04</v>
      </c>
    </row>
    <row r="8511" spans="12:15" x14ac:dyDescent="0.4">
      <c r="L8511" s="56">
        <f ca="1"/>
        <v>8510</v>
      </c>
      <c r="M8511" s="53">
        <f ca="1"/>
        <v>1923</v>
      </c>
      <c r="N8511" s="53">
        <f ca="1"/>
        <v>4</v>
      </c>
      <c r="O8511" s="53" t="str">
        <f ca="1"/>
        <v>1923-04</v>
      </c>
    </row>
    <row r="8512" spans="12:15" x14ac:dyDescent="0.4">
      <c r="L8512" s="56">
        <f ca="1"/>
        <v>8511</v>
      </c>
      <c r="M8512" s="53">
        <f ca="1"/>
        <v>1923</v>
      </c>
      <c r="N8512" s="53">
        <f ca="1"/>
        <v>4</v>
      </c>
      <c r="O8512" s="53" t="str">
        <f ca="1"/>
        <v>1923-04</v>
      </c>
    </row>
    <row r="8513" spans="12:15" x14ac:dyDescent="0.4">
      <c r="L8513" s="56">
        <f ca="1"/>
        <v>8512</v>
      </c>
      <c r="M8513" s="53">
        <f ca="1"/>
        <v>1923</v>
      </c>
      <c r="N8513" s="53">
        <f ca="1"/>
        <v>4</v>
      </c>
      <c r="O8513" s="53" t="str">
        <f ca="1"/>
        <v>1923-04</v>
      </c>
    </row>
    <row r="8514" spans="12:15" x14ac:dyDescent="0.4">
      <c r="L8514" s="56">
        <f ca="1"/>
        <v>8513</v>
      </c>
      <c r="M8514" s="53">
        <f ca="1"/>
        <v>1923</v>
      </c>
      <c r="N8514" s="53">
        <f ca="1"/>
        <v>4</v>
      </c>
      <c r="O8514" s="53" t="str">
        <f ca="1"/>
        <v>1923-04</v>
      </c>
    </row>
    <row r="8515" spans="12:15" x14ac:dyDescent="0.4">
      <c r="L8515" s="56">
        <f ca="1"/>
        <v>8514</v>
      </c>
      <c r="M8515" s="53">
        <f ca="1"/>
        <v>1923</v>
      </c>
      <c r="N8515" s="53">
        <f ca="1"/>
        <v>4</v>
      </c>
      <c r="O8515" s="53" t="str">
        <f ca="1"/>
        <v>1923-04</v>
      </c>
    </row>
    <row r="8516" spans="12:15" x14ac:dyDescent="0.4">
      <c r="L8516" s="56">
        <f ca="1"/>
        <v>8515</v>
      </c>
      <c r="M8516" s="53">
        <f ca="1"/>
        <v>1923</v>
      </c>
      <c r="N8516" s="53">
        <f ca="1"/>
        <v>4</v>
      </c>
      <c r="O8516" s="53" t="str">
        <f ca="1"/>
        <v>1923-04</v>
      </c>
    </row>
    <row r="8517" spans="12:15" x14ac:dyDescent="0.4">
      <c r="L8517" s="56">
        <f ca="1"/>
        <v>8516</v>
      </c>
      <c r="M8517" s="53">
        <f ca="1"/>
        <v>1923</v>
      </c>
      <c r="N8517" s="53">
        <f ca="1"/>
        <v>4</v>
      </c>
      <c r="O8517" s="53" t="str">
        <f ca="1"/>
        <v>1923-04</v>
      </c>
    </row>
    <row r="8518" spans="12:15" x14ac:dyDescent="0.4">
      <c r="L8518" s="56">
        <f ca="1"/>
        <v>8517</v>
      </c>
      <c r="M8518" s="53">
        <f ca="1"/>
        <v>1923</v>
      </c>
      <c r="N8518" s="53">
        <f ca="1"/>
        <v>4</v>
      </c>
      <c r="O8518" s="53" t="str">
        <f ca="1"/>
        <v>1923-04</v>
      </c>
    </row>
    <row r="8519" spans="12:15" x14ac:dyDescent="0.4">
      <c r="L8519" s="56">
        <f ca="1"/>
        <v>8518</v>
      </c>
      <c r="M8519" s="53">
        <f ca="1"/>
        <v>1923</v>
      </c>
      <c r="N8519" s="53">
        <f ca="1"/>
        <v>4</v>
      </c>
      <c r="O8519" s="53" t="str">
        <f ca="1"/>
        <v>1923-04</v>
      </c>
    </row>
    <row r="8520" spans="12:15" x14ac:dyDescent="0.4">
      <c r="L8520" s="56">
        <f ca="1"/>
        <v>8519</v>
      </c>
      <c r="M8520" s="53">
        <f ca="1"/>
        <v>1923</v>
      </c>
      <c r="N8520" s="53">
        <f ca="1"/>
        <v>4</v>
      </c>
      <c r="O8520" s="53" t="str">
        <f ca="1"/>
        <v>1923-04</v>
      </c>
    </row>
    <row r="8521" spans="12:15" x14ac:dyDescent="0.4">
      <c r="L8521" s="56">
        <f ca="1"/>
        <v>8520</v>
      </c>
      <c r="M8521" s="53">
        <f ca="1"/>
        <v>1923</v>
      </c>
      <c r="N8521" s="53">
        <f ca="1"/>
        <v>4</v>
      </c>
      <c r="O8521" s="53" t="str">
        <f ca="1"/>
        <v>1923-04</v>
      </c>
    </row>
    <row r="8522" spans="12:15" x14ac:dyDescent="0.4">
      <c r="L8522" s="56">
        <f ca="1"/>
        <v>8521</v>
      </c>
      <c r="M8522" s="53">
        <f ca="1"/>
        <v>1923</v>
      </c>
      <c r="N8522" s="53">
        <f ca="1"/>
        <v>4</v>
      </c>
      <c r="O8522" s="53" t="str">
        <f ca="1"/>
        <v>1923-04</v>
      </c>
    </row>
    <row r="8523" spans="12:15" x14ac:dyDescent="0.4">
      <c r="L8523" s="56">
        <f ca="1"/>
        <v>8522</v>
      </c>
      <c r="M8523" s="53">
        <f ca="1"/>
        <v>1923</v>
      </c>
      <c r="N8523" s="53">
        <f ca="1"/>
        <v>5</v>
      </c>
      <c r="O8523" s="53" t="str">
        <f ca="1"/>
        <v>1923-05</v>
      </c>
    </row>
    <row r="8524" spans="12:15" x14ac:dyDescent="0.4">
      <c r="L8524" s="56">
        <f ca="1"/>
        <v>8523</v>
      </c>
      <c r="M8524" s="53">
        <f ca="1"/>
        <v>1923</v>
      </c>
      <c r="N8524" s="53">
        <f ca="1"/>
        <v>5</v>
      </c>
      <c r="O8524" s="53" t="str">
        <f ca="1"/>
        <v>1923-05</v>
      </c>
    </row>
    <row r="8525" spans="12:15" x14ac:dyDescent="0.4">
      <c r="L8525" s="56">
        <f ca="1"/>
        <v>8524</v>
      </c>
      <c r="M8525" s="53">
        <f ca="1"/>
        <v>1923</v>
      </c>
      <c r="N8525" s="53">
        <f ca="1"/>
        <v>5</v>
      </c>
      <c r="O8525" s="53" t="str">
        <f ca="1"/>
        <v>1923-05</v>
      </c>
    </row>
    <row r="8526" spans="12:15" x14ac:dyDescent="0.4">
      <c r="L8526" s="56">
        <f ca="1"/>
        <v>8525</v>
      </c>
      <c r="M8526" s="53">
        <f ca="1"/>
        <v>1923</v>
      </c>
      <c r="N8526" s="53">
        <f ca="1"/>
        <v>5</v>
      </c>
      <c r="O8526" s="53" t="str">
        <f ca="1"/>
        <v>1923-05</v>
      </c>
    </row>
    <row r="8527" spans="12:15" x14ac:dyDescent="0.4">
      <c r="L8527" s="56">
        <f ca="1"/>
        <v>8526</v>
      </c>
      <c r="M8527" s="53">
        <f ca="1"/>
        <v>1923</v>
      </c>
      <c r="N8527" s="53">
        <f ca="1"/>
        <v>5</v>
      </c>
      <c r="O8527" s="53" t="str">
        <f ca="1"/>
        <v>1923-05</v>
      </c>
    </row>
    <row r="8528" spans="12:15" x14ac:dyDescent="0.4">
      <c r="L8528" s="56">
        <f ca="1"/>
        <v>8527</v>
      </c>
      <c r="M8528" s="53">
        <f ca="1"/>
        <v>1923</v>
      </c>
      <c r="N8528" s="53">
        <f ca="1"/>
        <v>5</v>
      </c>
      <c r="O8528" s="53" t="str">
        <f ca="1"/>
        <v>1923-05</v>
      </c>
    </row>
    <row r="8529" spans="12:15" x14ac:dyDescent="0.4">
      <c r="L8529" s="56">
        <f ca="1"/>
        <v>8528</v>
      </c>
      <c r="M8529" s="53">
        <f ca="1"/>
        <v>1923</v>
      </c>
      <c r="N8529" s="53">
        <f ca="1"/>
        <v>5</v>
      </c>
      <c r="O8529" s="53" t="str">
        <f ca="1"/>
        <v>1923-05</v>
      </c>
    </row>
    <row r="8530" spans="12:15" x14ac:dyDescent="0.4">
      <c r="L8530" s="56">
        <f ca="1"/>
        <v>8529</v>
      </c>
      <c r="M8530" s="53">
        <f ca="1"/>
        <v>1923</v>
      </c>
      <c r="N8530" s="53">
        <f ca="1"/>
        <v>5</v>
      </c>
      <c r="O8530" s="53" t="str">
        <f ca="1"/>
        <v>1923-05</v>
      </c>
    </row>
    <row r="8531" spans="12:15" x14ac:dyDescent="0.4">
      <c r="L8531" s="56">
        <f ca="1"/>
        <v>8530</v>
      </c>
      <c r="M8531" s="53">
        <f ca="1"/>
        <v>1923</v>
      </c>
      <c r="N8531" s="53">
        <f ca="1"/>
        <v>5</v>
      </c>
      <c r="O8531" s="53" t="str">
        <f ca="1"/>
        <v>1923-05</v>
      </c>
    </row>
    <row r="8532" spans="12:15" x14ac:dyDescent="0.4">
      <c r="L8532" s="56">
        <f ca="1"/>
        <v>8531</v>
      </c>
      <c r="M8532" s="53">
        <f ca="1"/>
        <v>1923</v>
      </c>
      <c r="N8532" s="53">
        <f ca="1"/>
        <v>5</v>
      </c>
      <c r="O8532" s="53" t="str">
        <f ca="1"/>
        <v>1923-05</v>
      </c>
    </row>
    <row r="8533" spans="12:15" x14ac:dyDescent="0.4">
      <c r="L8533" s="56">
        <f ca="1"/>
        <v>8532</v>
      </c>
      <c r="M8533" s="53">
        <f ca="1"/>
        <v>1923</v>
      </c>
      <c r="N8533" s="53">
        <f ca="1"/>
        <v>5</v>
      </c>
      <c r="O8533" s="53" t="str">
        <f ca="1"/>
        <v>1923-05</v>
      </c>
    </row>
    <row r="8534" spans="12:15" x14ac:dyDescent="0.4">
      <c r="L8534" s="56">
        <f ca="1"/>
        <v>8533</v>
      </c>
      <c r="M8534" s="53">
        <f ca="1"/>
        <v>1923</v>
      </c>
      <c r="N8534" s="53">
        <f ca="1"/>
        <v>5</v>
      </c>
      <c r="O8534" s="53" t="str">
        <f ca="1"/>
        <v>1923-05</v>
      </c>
    </row>
    <row r="8535" spans="12:15" x14ac:dyDescent="0.4">
      <c r="L8535" s="56">
        <f ca="1"/>
        <v>8534</v>
      </c>
      <c r="M8535" s="53">
        <f ca="1"/>
        <v>1923</v>
      </c>
      <c r="N8535" s="53">
        <f ca="1"/>
        <v>5</v>
      </c>
      <c r="O8535" s="53" t="str">
        <f ca="1"/>
        <v>1923-05</v>
      </c>
    </row>
    <row r="8536" spans="12:15" x14ac:dyDescent="0.4">
      <c r="L8536" s="56">
        <f ca="1"/>
        <v>8535</v>
      </c>
      <c r="M8536" s="53">
        <f ca="1"/>
        <v>1923</v>
      </c>
      <c r="N8536" s="53">
        <f ca="1"/>
        <v>5</v>
      </c>
      <c r="O8536" s="53" t="str">
        <f ca="1"/>
        <v>1923-05</v>
      </c>
    </row>
    <row r="8537" spans="12:15" x14ac:dyDescent="0.4">
      <c r="L8537" s="56">
        <f ca="1"/>
        <v>8536</v>
      </c>
      <c r="M8537" s="53">
        <f ca="1"/>
        <v>1923</v>
      </c>
      <c r="N8537" s="53">
        <f ca="1"/>
        <v>5</v>
      </c>
      <c r="O8537" s="53" t="str">
        <f ca="1"/>
        <v>1923-05</v>
      </c>
    </row>
    <row r="8538" spans="12:15" x14ac:dyDescent="0.4">
      <c r="L8538" s="56">
        <f ca="1"/>
        <v>8537</v>
      </c>
      <c r="M8538" s="53">
        <f ca="1"/>
        <v>1923</v>
      </c>
      <c r="N8538" s="53">
        <f ca="1"/>
        <v>5</v>
      </c>
      <c r="O8538" s="53" t="str">
        <f ca="1"/>
        <v>1923-05</v>
      </c>
    </row>
    <row r="8539" spans="12:15" x14ac:dyDescent="0.4">
      <c r="L8539" s="56">
        <f ca="1"/>
        <v>8538</v>
      </c>
      <c r="M8539" s="53">
        <f ca="1"/>
        <v>1923</v>
      </c>
      <c r="N8539" s="53">
        <f ca="1"/>
        <v>5</v>
      </c>
      <c r="O8539" s="53" t="str">
        <f ca="1"/>
        <v>1923-05</v>
      </c>
    </row>
    <row r="8540" spans="12:15" x14ac:dyDescent="0.4">
      <c r="L8540" s="56">
        <f ca="1"/>
        <v>8539</v>
      </c>
      <c r="M8540" s="53">
        <f ca="1"/>
        <v>1923</v>
      </c>
      <c r="N8540" s="53">
        <f ca="1"/>
        <v>5</v>
      </c>
      <c r="O8540" s="53" t="str">
        <f ca="1"/>
        <v>1923-05</v>
      </c>
    </row>
    <row r="8541" spans="12:15" x14ac:dyDescent="0.4">
      <c r="L8541" s="56">
        <f ca="1"/>
        <v>8540</v>
      </c>
      <c r="M8541" s="53">
        <f ca="1"/>
        <v>1923</v>
      </c>
      <c r="N8541" s="53">
        <f ca="1"/>
        <v>5</v>
      </c>
      <c r="O8541" s="53" t="str">
        <f ca="1"/>
        <v>1923-05</v>
      </c>
    </row>
    <row r="8542" spans="12:15" x14ac:dyDescent="0.4">
      <c r="L8542" s="56">
        <f ca="1"/>
        <v>8541</v>
      </c>
      <c r="M8542" s="53">
        <f ca="1"/>
        <v>1923</v>
      </c>
      <c r="N8542" s="53">
        <f ca="1"/>
        <v>5</v>
      </c>
      <c r="O8542" s="53" t="str">
        <f ca="1"/>
        <v>1923-05</v>
      </c>
    </row>
    <row r="8543" spans="12:15" x14ac:dyDescent="0.4">
      <c r="L8543" s="56">
        <f ca="1"/>
        <v>8542</v>
      </c>
      <c r="M8543" s="53">
        <f ca="1"/>
        <v>1923</v>
      </c>
      <c r="N8543" s="53">
        <f ca="1"/>
        <v>5</v>
      </c>
      <c r="O8543" s="53" t="str">
        <f ca="1"/>
        <v>1923-05</v>
      </c>
    </row>
    <row r="8544" spans="12:15" x14ac:dyDescent="0.4">
      <c r="L8544" s="56">
        <f ca="1"/>
        <v>8543</v>
      </c>
      <c r="M8544" s="53">
        <f ca="1"/>
        <v>1923</v>
      </c>
      <c r="N8544" s="53">
        <f ca="1"/>
        <v>5</v>
      </c>
      <c r="O8544" s="53" t="str">
        <f ca="1"/>
        <v>1923-05</v>
      </c>
    </row>
    <row r="8545" spans="12:15" x14ac:dyDescent="0.4">
      <c r="L8545" s="56">
        <f ca="1"/>
        <v>8544</v>
      </c>
      <c r="M8545" s="53">
        <f ca="1"/>
        <v>1923</v>
      </c>
      <c r="N8545" s="53">
        <f ca="1"/>
        <v>5</v>
      </c>
      <c r="O8545" s="53" t="str">
        <f ca="1"/>
        <v>1923-05</v>
      </c>
    </row>
    <row r="8546" spans="12:15" x14ac:dyDescent="0.4">
      <c r="L8546" s="56">
        <f ca="1"/>
        <v>8545</v>
      </c>
      <c r="M8546" s="53">
        <f ca="1"/>
        <v>1923</v>
      </c>
      <c r="N8546" s="53">
        <f ca="1"/>
        <v>5</v>
      </c>
      <c r="O8546" s="53" t="str">
        <f ca="1"/>
        <v>1923-05</v>
      </c>
    </row>
    <row r="8547" spans="12:15" x14ac:dyDescent="0.4">
      <c r="L8547" s="56">
        <f ca="1"/>
        <v>8546</v>
      </c>
      <c r="M8547" s="53">
        <f ca="1"/>
        <v>1923</v>
      </c>
      <c r="N8547" s="53">
        <f ca="1"/>
        <v>5</v>
      </c>
      <c r="O8547" s="53" t="str">
        <f ca="1"/>
        <v>1923-05</v>
      </c>
    </row>
    <row r="8548" spans="12:15" x14ac:dyDescent="0.4">
      <c r="L8548" s="56">
        <f ca="1"/>
        <v>8547</v>
      </c>
      <c r="M8548" s="53">
        <f ca="1"/>
        <v>1923</v>
      </c>
      <c r="N8548" s="53">
        <f ca="1"/>
        <v>5</v>
      </c>
      <c r="O8548" s="53" t="str">
        <f ca="1"/>
        <v>1923-05</v>
      </c>
    </row>
    <row r="8549" spans="12:15" x14ac:dyDescent="0.4">
      <c r="L8549" s="56">
        <f ca="1"/>
        <v>8548</v>
      </c>
      <c r="M8549" s="53">
        <f ca="1"/>
        <v>1923</v>
      </c>
      <c r="N8549" s="53">
        <f ca="1"/>
        <v>5</v>
      </c>
      <c r="O8549" s="53" t="str">
        <f ca="1"/>
        <v>1923-05</v>
      </c>
    </row>
    <row r="8550" spans="12:15" x14ac:dyDescent="0.4">
      <c r="L8550" s="56">
        <f ca="1"/>
        <v>8549</v>
      </c>
      <c r="M8550" s="53">
        <f ca="1"/>
        <v>1923</v>
      </c>
      <c r="N8550" s="53">
        <f ca="1"/>
        <v>5</v>
      </c>
      <c r="O8550" s="53" t="str">
        <f ca="1"/>
        <v>1923-05</v>
      </c>
    </row>
    <row r="8551" spans="12:15" x14ac:dyDescent="0.4">
      <c r="L8551" s="56">
        <f ca="1"/>
        <v>8550</v>
      </c>
      <c r="M8551" s="53">
        <f ca="1"/>
        <v>1923</v>
      </c>
      <c r="N8551" s="53">
        <f ca="1"/>
        <v>5</v>
      </c>
      <c r="O8551" s="53" t="str">
        <f ca="1"/>
        <v>1923-05</v>
      </c>
    </row>
    <row r="8552" spans="12:15" x14ac:dyDescent="0.4">
      <c r="L8552" s="56">
        <f ca="1"/>
        <v>8551</v>
      </c>
      <c r="M8552" s="53">
        <f ca="1"/>
        <v>1923</v>
      </c>
      <c r="N8552" s="53">
        <f ca="1"/>
        <v>5</v>
      </c>
      <c r="O8552" s="53" t="str">
        <f ca="1"/>
        <v>1923-05</v>
      </c>
    </row>
    <row r="8553" spans="12:15" x14ac:dyDescent="0.4">
      <c r="L8553" s="56">
        <f ca="1"/>
        <v>8552</v>
      </c>
      <c r="M8553" s="53">
        <f ca="1"/>
        <v>1923</v>
      </c>
      <c r="N8553" s="53">
        <f ca="1"/>
        <v>5</v>
      </c>
      <c r="O8553" s="53" t="str">
        <f ca="1"/>
        <v>1923-05</v>
      </c>
    </row>
    <row r="8554" spans="12:15" x14ac:dyDescent="0.4">
      <c r="L8554" s="56">
        <f ca="1"/>
        <v>8553</v>
      </c>
      <c r="M8554" s="53">
        <f ca="1"/>
        <v>1923</v>
      </c>
      <c r="N8554" s="53">
        <f ca="1"/>
        <v>6</v>
      </c>
      <c r="O8554" s="53" t="str">
        <f ca="1"/>
        <v>1923-06</v>
      </c>
    </row>
    <row r="8555" spans="12:15" x14ac:dyDescent="0.4">
      <c r="L8555" s="56">
        <f ca="1"/>
        <v>8554</v>
      </c>
      <c r="M8555" s="53">
        <f ca="1"/>
        <v>1923</v>
      </c>
      <c r="N8555" s="53">
        <f ca="1"/>
        <v>6</v>
      </c>
      <c r="O8555" s="53" t="str">
        <f ca="1"/>
        <v>1923-06</v>
      </c>
    </row>
    <row r="8556" spans="12:15" x14ac:dyDescent="0.4">
      <c r="L8556" s="56">
        <f ca="1"/>
        <v>8555</v>
      </c>
      <c r="M8556" s="53">
        <f ca="1"/>
        <v>1923</v>
      </c>
      <c r="N8556" s="53">
        <f ca="1"/>
        <v>6</v>
      </c>
      <c r="O8556" s="53" t="str">
        <f ca="1"/>
        <v>1923-06</v>
      </c>
    </row>
    <row r="8557" spans="12:15" x14ac:dyDescent="0.4">
      <c r="L8557" s="56">
        <f ca="1"/>
        <v>8556</v>
      </c>
      <c r="M8557" s="53">
        <f ca="1"/>
        <v>1923</v>
      </c>
      <c r="N8557" s="53">
        <f ca="1"/>
        <v>6</v>
      </c>
      <c r="O8557" s="53" t="str">
        <f ca="1"/>
        <v>1923-06</v>
      </c>
    </row>
    <row r="8558" spans="12:15" x14ac:dyDescent="0.4">
      <c r="L8558" s="56">
        <f ca="1"/>
        <v>8557</v>
      </c>
      <c r="M8558" s="53">
        <f ca="1"/>
        <v>1923</v>
      </c>
      <c r="N8558" s="53">
        <f ca="1"/>
        <v>6</v>
      </c>
      <c r="O8558" s="53" t="str">
        <f ca="1"/>
        <v>1923-06</v>
      </c>
    </row>
    <row r="8559" spans="12:15" x14ac:dyDescent="0.4">
      <c r="L8559" s="56">
        <f ca="1"/>
        <v>8558</v>
      </c>
      <c r="M8559" s="53">
        <f ca="1"/>
        <v>1923</v>
      </c>
      <c r="N8559" s="53">
        <f ca="1"/>
        <v>6</v>
      </c>
      <c r="O8559" s="53" t="str">
        <f ca="1"/>
        <v>1923-06</v>
      </c>
    </row>
    <row r="8560" spans="12:15" x14ac:dyDescent="0.4">
      <c r="L8560" s="56">
        <f ca="1"/>
        <v>8559</v>
      </c>
      <c r="M8560" s="53">
        <f ca="1"/>
        <v>1923</v>
      </c>
      <c r="N8560" s="53">
        <f ca="1"/>
        <v>6</v>
      </c>
      <c r="O8560" s="53" t="str">
        <f ca="1"/>
        <v>1923-06</v>
      </c>
    </row>
    <row r="8561" spans="12:15" x14ac:dyDescent="0.4">
      <c r="L8561" s="56">
        <f ca="1"/>
        <v>8560</v>
      </c>
      <c r="M8561" s="53">
        <f ca="1"/>
        <v>1923</v>
      </c>
      <c r="N8561" s="53">
        <f ca="1"/>
        <v>6</v>
      </c>
      <c r="O8561" s="53" t="str">
        <f ca="1"/>
        <v>1923-06</v>
      </c>
    </row>
    <row r="8562" spans="12:15" x14ac:dyDescent="0.4">
      <c r="L8562" s="56">
        <f ca="1"/>
        <v>8561</v>
      </c>
      <c r="M8562" s="53">
        <f ca="1"/>
        <v>1923</v>
      </c>
      <c r="N8562" s="53">
        <f ca="1"/>
        <v>6</v>
      </c>
      <c r="O8562" s="53" t="str">
        <f ca="1"/>
        <v>1923-06</v>
      </c>
    </row>
    <row r="8563" spans="12:15" x14ac:dyDescent="0.4">
      <c r="L8563" s="56">
        <f ca="1"/>
        <v>8562</v>
      </c>
      <c r="M8563" s="53">
        <f ca="1"/>
        <v>1923</v>
      </c>
      <c r="N8563" s="53">
        <f ca="1"/>
        <v>6</v>
      </c>
      <c r="O8563" s="53" t="str">
        <f ca="1"/>
        <v>1923-06</v>
      </c>
    </row>
    <row r="8564" spans="12:15" x14ac:dyDescent="0.4">
      <c r="L8564" s="56">
        <f ca="1"/>
        <v>8563</v>
      </c>
      <c r="M8564" s="53">
        <f ca="1"/>
        <v>1923</v>
      </c>
      <c r="N8564" s="53">
        <f ca="1"/>
        <v>6</v>
      </c>
      <c r="O8564" s="53" t="str">
        <f ca="1"/>
        <v>1923-06</v>
      </c>
    </row>
    <row r="8565" spans="12:15" x14ac:dyDescent="0.4">
      <c r="L8565" s="56">
        <f ca="1"/>
        <v>8564</v>
      </c>
      <c r="M8565" s="53">
        <f ca="1"/>
        <v>1923</v>
      </c>
      <c r="N8565" s="53">
        <f ca="1"/>
        <v>6</v>
      </c>
      <c r="O8565" s="53" t="str">
        <f ca="1"/>
        <v>1923-06</v>
      </c>
    </row>
    <row r="8566" spans="12:15" x14ac:dyDescent="0.4">
      <c r="L8566" s="56">
        <f ca="1"/>
        <v>8565</v>
      </c>
      <c r="M8566" s="53">
        <f ca="1"/>
        <v>1923</v>
      </c>
      <c r="N8566" s="53">
        <f ca="1"/>
        <v>6</v>
      </c>
      <c r="O8566" s="53" t="str">
        <f ca="1"/>
        <v>1923-06</v>
      </c>
    </row>
    <row r="8567" spans="12:15" x14ac:dyDescent="0.4">
      <c r="L8567" s="56">
        <f ca="1"/>
        <v>8566</v>
      </c>
      <c r="M8567" s="53">
        <f ca="1"/>
        <v>1923</v>
      </c>
      <c r="N8567" s="53">
        <f ca="1"/>
        <v>6</v>
      </c>
      <c r="O8567" s="53" t="str">
        <f ca="1"/>
        <v>1923-06</v>
      </c>
    </row>
    <row r="8568" spans="12:15" x14ac:dyDescent="0.4">
      <c r="L8568" s="56">
        <f ca="1"/>
        <v>8567</v>
      </c>
      <c r="M8568" s="53">
        <f ca="1"/>
        <v>1923</v>
      </c>
      <c r="N8568" s="53">
        <f ca="1"/>
        <v>6</v>
      </c>
      <c r="O8568" s="53" t="str">
        <f ca="1"/>
        <v>1923-06</v>
      </c>
    </row>
    <row r="8569" spans="12:15" x14ac:dyDescent="0.4">
      <c r="L8569" s="56">
        <f ca="1"/>
        <v>8568</v>
      </c>
      <c r="M8569" s="53">
        <f ca="1"/>
        <v>1923</v>
      </c>
      <c r="N8569" s="53">
        <f ca="1"/>
        <v>6</v>
      </c>
      <c r="O8569" s="53" t="str">
        <f ca="1"/>
        <v>1923-06</v>
      </c>
    </row>
    <row r="8570" spans="12:15" x14ac:dyDescent="0.4">
      <c r="L8570" s="56">
        <f ca="1"/>
        <v>8569</v>
      </c>
      <c r="M8570" s="53">
        <f ca="1"/>
        <v>1923</v>
      </c>
      <c r="N8570" s="53">
        <f ca="1"/>
        <v>6</v>
      </c>
      <c r="O8570" s="53" t="str">
        <f ca="1"/>
        <v>1923-06</v>
      </c>
    </row>
    <row r="8571" spans="12:15" x14ac:dyDescent="0.4">
      <c r="L8571" s="56">
        <f ca="1"/>
        <v>8570</v>
      </c>
      <c r="M8571" s="53">
        <f ca="1"/>
        <v>1923</v>
      </c>
      <c r="N8571" s="53">
        <f ca="1"/>
        <v>6</v>
      </c>
      <c r="O8571" s="53" t="str">
        <f ca="1"/>
        <v>1923-06</v>
      </c>
    </row>
    <row r="8572" spans="12:15" x14ac:dyDescent="0.4">
      <c r="L8572" s="56">
        <f ca="1"/>
        <v>8571</v>
      </c>
      <c r="M8572" s="53">
        <f ca="1"/>
        <v>1923</v>
      </c>
      <c r="N8572" s="53">
        <f ca="1"/>
        <v>6</v>
      </c>
      <c r="O8572" s="53" t="str">
        <f ca="1"/>
        <v>1923-06</v>
      </c>
    </row>
    <row r="8573" spans="12:15" x14ac:dyDescent="0.4">
      <c r="L8573" s="56">
        <f ca="1"/>
        <v>8572</v>
      </c>
      <c r="M8573" s="53">
        <f ca="1"/>
        <v>1923</v>
      </c>
      <c r="N8573" s="53">
        <f ca="1"/>
        <v>6</v>
      </c>
      <c r="O8573" s="53" t="str">
        <f ca="1"/>
        <v>1923-06</v>
      </c>
    </row>
    <row r="8574" spans="12:15" x14ac:dyDescent="0.4">
      <c r="L8574" s="56">
        <f ca="1"/>
        <v>8573</v>
      </c>
      <c r="M8574" s="53">
        <f ca="1"/>
        <v>1923</v>
      </c>
      <c r="N8574" s="53">
        <f ca="1"/>
        <v>6</v>
      </c>
      <c r="O8574" s="53" t="str">
        <f ca="1"/>
        <v>1923-06</v>
      </c>
    </row>
    <row r="8575" spans="12:15" x14ac:dyDescent="0.4">
      <c r="L8575" s="56">
        <f ca="1"/>
        <v>8574</v>
      </c>
      <c r="M8575" s="53">
        <f ca="1"/>
        <v>1923</v>
      </c>
      <c r="N8575" s="53">
        <f ca="1"/>
        <v>6</v>
      </c>
      <c r="O8575" s="53" t="str">
        <f ca="1"/>
        <v>1923-06</v>
      </c>
    </row>
    <row r="8576" spans="12:15" x14ac:dyDescent="0.4">
      <c r="L8576" s="56">
        <f ca="1"/>
        <v>8575</v>
      </c>
      <c r="M8576" s="53">
        <f ca="1"/>
        <v>1923</v>
      </c>
      <c r="N8576" s="53">
        <f ca="1"/>
        <v>6</v>
      </c>
      <c r="O8576" s="53" t="str">
        <f ca="1"/>
        <v>1923-06</v>
      </c>
    </row>
    <row r="8577" spans="12:15" x14ac:dyDescent="0.4">
      <c r="L8577" s="56">
        <f ca="1"/>
        <v>8576</v>
      </c>
      <c r="M8577" s="53">
        <f ca="1"/>
        <v>1923</v>
      </c>
      <c r="N8577" s="53">
        <f ca="1"/>
        <v>6</v>
      </c>
      <c r="O8577" s="53" t="str">
        <f ca="1"/>
        <v>1923-06</v>
      </c>
    </row>
    <row r="8578" spans="12:15" x14ac:dyDescent="0.4">
      <c r="L8578" s="56">
        <f ca="1"/>
        <v>8577</v>
      </c>
      <c r="M8578" s="53">
        <f ca="1"/>
        <v>1923</v>
      </c>
      <c r="N8578" s="53">
        <f ca="1"/>
        <v>6</v>
      </c>
      <c r="O8578" s="53" t="str">
        <f ca="1"/>
        <v>1923-06</v>
      </c>
    </row>
    <row r="8579" spans="12:15" x14ac:dyDescent="0.4">
      <c r="L8579" s="56">
        <f ca="1"/>
        <v>8578</v>
      </c>
      <c r="M8579" s="53">
        <f ca="1"/>
        <v>1923</v>
      </c>
      <c r="N8579" s="53">
        <f ca="1"/>
        <v>6</v>
      </c>
      <c r="O8579" s="53" t="str">
        <f ca="1"/>
        <v>1923-06</v>
      </c>
    </row>
    <row r="8580" spans="12:15" x14ac:dyDescent="0.4">
      <c r="L8580" s="56">
        <f ca="1"/>
        <v>8579</v>
      </c>
      <c r="M8580" s="53">
        <f ca="1"/>
        <v>1923</v>
      </c>
      <c r="N8580" s="53">
        <f ca="1"/>
        <v>6</v>
      </c>
      <c r="O8580" s="53" t="str">
        <f ca="1"/>
        <v>1923-06</v>
      </c>
    </row>
    <row r="8581" spans="12:15" x14ac:dyDescent="0.4">
      <c r="L8581" s="56">
        <f ca="1"/>
        <v>8580</v>
      </c>
      <c r="M8581" s="53">
        <f ca="1"/>
        <v>1923</v>
      </c>
      <c r="N8581" s="53">
        <f ca="1"/>
        <v>6</v>
      </c>
      <c r="O8581" s="53" t="str">
        <f ca="1"/>
        <v>1923-06</v>
      </c>
    </row>
    <row r="8582" spans="12:15" x14ac:dyDescent="0.4">
      <c r="L8582" s="56">
        <f ca="1"/>
        <v>8581</v>
      </c>
      <c r="M8582" s="53">
        <f ca="1"/>
        <v>1923</v>
      </c>
      <c r="N8582" s="53">
        <f ca="1"/>
        <v>6</v>
      </c>
      <c r="O8582" s="53" t="str">
        <f ca="1"/>
        <v>1923-06</v>
      </c>
    </row>
    <row r="8583" spans="12:15" x14ac:dyDescent="0.4">
      <c r="L8583" s="56">
        <f ca="1"/>
        <v>8582</v>
      </c>
      <c r="M8583" s="53">
        <f ca="1"/>
        <v>1923</v>
      </c>
      <c r="N8583" s="53">
        <f ca="1"/>
        <v>6</v>
      </c>
      <c r="O8583" s="53" t="str">
        <f ca="1"/>
        <v>1923-06</v>
      </c>
    </row>
    <row r="8584" spans="12:15" x14ac:dyDescent="0.4">
      <c r="L8584" s="56">
        <f ca="1"/>
        <v>8583</v>
      </c>
      <c r="M8584" s="53">
        <f ca="1"/>
        <v>1923</v>
      </c>
      <c r="N8584" s="53">
        <f ca="1"/>
        <v>7</v>
      </c>
      <c r="O8584" s="53" t="str">
        <f ca="1"/>
        <v>1923-07</v>
      </c>
    </row>
    <row r="8585" spans="12:15" x14ac:dyDescent="0.4">
      <c r="L8585" s="56">
        <f ca="1"/>
        <v>8584</v>
      </c>
      <c r="M8585" s="53">
        <f ca="1"/>
        <v>1923</v>
      </c>
      <c r="N8585" s="53">
        <f ca="1"/>
        <v>7</v>
      </c>
      <c r="O8585" s="53" t="str">
        <f ca="1"/>
        <v>1923-07</v>
      </c>
    </row>
    <row r="8586" spans="12:15" x14ac:dyDescent="0.4">
      <c r="L8586" s="56">
        <f ca="1"/>
        <v>8585</v>
      </c>
      <c r="M8586" s="53">
        <f ca="1"/>
        <v>1923</v>
      </c>
      <c r="N8586" s="53">
        <f ca="1"/>
        <v>7</v>
      </c>
      <c r="O8586" s="53" t="str">
        <f ca="1"/>
        <v>1923-07</v>
      </c>
    </row>
    <row r="8587" spans="12:15" x14ac:dyDescent="0.4">
      <c r="L8587" s="56">
        <f ca="1"/>
        <v>8586</v>
      </c>
      <c r="M8587" s="53">
        <f ca="1"/>
        <v>1923</v>
      </c>
      <c r="N8587" s="53">
        <f ca="1"/>
        <v>7</v>
      </c>
      <c r="O8587" s="53" t="str">
        <f ca="1"/>
        <v>1923-07</v>
      </c>
    </row>
    <row r="8588" spans="12:15" x14ac:dyDescent="0.4">
      <c r="L8588" s="56">
        <f ca="1"/>
        <v>8587</v>
      </c>
      <c r="M8588" s="53">
        <f ca="1"/>
        <v>1923</v>
      </c>
      <c r="N8588" s="53">
        <f ca="1"/>
        <v>7</v>
      </c>
      <c r="O8588" s="53" t="str">
        <f ca="1"/>
        <v>1923-07</v>
      </c>
    </row>
    <row r="8589" spans="12:15" x14ac:dyDescent="0.4">
      <c r="L8589" s="56">
        <f ca="1"/>
        <v>8588</v>
      </c>
      <c r="M8589" s="53">
        <f ca="1"/>
        <v>1923</v>
      </c>
      <c r="N8589" s="53">
        <f ca="1"/>
        <v>7</v>
      </c>
      <c r="O8589" s="53" t="str">
        <f ca="1"/>
        <v>1923-07</v>
      </c>
    </row>
    <row r="8590" spans="12:15" x14ac:dyDescent="0.4">
      <c r="L8590" s="56">
        <f ca="1"/>
        <v>8589</v>
      </c>
      <c r="M8590" s="53">
        <f ca="1"/>
        <v>1923</v>
      </c>
      <c r="N8590" s="53">
        <f ca="1"/>
        <v>7</v>
      </c>
      <c r="O8590" s="53" t="str">
        <f ca="1"/>
        <v>1923-07</v>
      </c>
    </row>
    <row r="8591" spans="12:15" x14ac:dyDescent="0.4">
      <c r="L8591" s="56">
        <f ca="1"/>
        <v>8590</v>
      </c>
      <c r="M8591" s="53">
        <f ca="1"/>
        <v>1923</v>
      </c>
      <c r="N8591" s="53">
        <f ca="1"/>
        <v>7</v>
      </c>
      <c r="O8591" s="53" t="str">
        <f ca="1"/>
        <v>1923-07</v>
      </c>
    </row>
    <row r="8592" spans="12:15" x14ac:dyDescent="0.4">
      <c r="L8592" s="56">
        <f ca="1"/>
        <v>8591</v>
      </c>
      <c r="M8592" s="53">
        <f ca="1"/>
        <v>1923</v>
      </c>
      <c r="N8592" s="53">
        <f ca="1"/>
        <v>7</v>
      </c>
      <c r="O8592" s="53" t="str">
        <f ca="1"/>
        <v>1923-07</v>
      </c>
    </row>
    <row r="8593" spans="12:15" x14ac:dyDescent="0.4">
      <c r="L8593" s="56">
        <f ca="1"/>
        <v>8592</v>
      </c>
      <c r="M8593" s="53">
        <f ca="1"/>
        <v>1923</v>
      </c>
      <c r="N8593" s="53">
        <f ca="1"/>
        <v>7</v>
      </c>
      <c r="O8593" s="53" t="str">
        <f ca="1"/>
        <v>1923-07</v>
      </c>
    </row>
    <row r="8594" spans="12:15" x14ac:dyDescent="0.4">
      <c r="L8594" s="56">
        <f ca="1"/>
        <v>8593</v>
      </c>
      <c r="M8594" s="53">
        <f ca="1"/>
        <v>1923</v>
      </c>
      <c r="N8594" s="53">
        <f ca="1"/>
        <v>7</v>
      </c>
      <c r="O8594" s="53" t="str">
        <f ca="1"/>
        <v>1923-07</v>
      </c>
    </row>
    <row r="8595" spans="12:15" x14ac:dyDescent="0.4">
      <c r="L8595" s="56">
        <f ca="1"/>
        <v>8594</v>
      </c>
      <c r="M8595" s="53">
        <f ca="1"/>
        <v>1923</v>
      </c>
      <c r="N8595" s="53">
        <f ca="1"/>
        <v>7</v>
      </c>
      <c r="O8595" s="53" t="str">
        <f ca="1"/>
        <v>1923-07</v>
      </c>
    </row>
    <row r="8596" spans="12:15" x14ac:dyDescent="0.4">
      <c r="L8596" s="56">
        <f ca="1"/>
        <v>8595</v>
      </c>
      <c r="M8596" s="53">
        <f ca="1"/>
        <v>1923</v>
      </c>
      <c r="N8596" s="53">
        <f ca="1"/>
        <v>7</v>
      </c>
      <c r="O8596" s="53" t="str">
        <f ca="1"/>
        <v>1923-07</v>
      </c>
    </row>
    <row r="8597" spans="12:15" x14ac:dyDescent="0.4">
      <c r="L8597" s="56">
        <f ca="1"/>
        <v>8596</v>
      </c>
      <c r="M8597" s="53">
        <f ca="1"/>
        <v>1923</v>
      </c>
      <c r="N8597" s="53">
        <f ca="1"/>
        <v>7</v>
      </c>
      <c r="O8597" s="53" t="str">
        <f ca="1"/>
        <v>1923-07</v>
      </c>
    </row>
    <row r="8598" spans="12:15" x14ac:dyDescent="0.4">
      <c r="L8598" s="56">
        <f ca="1"/>
        <v>8597</v>
      </c>
      <c r="M8598" s="53">
        <f ca="1"/>
        <v>1923</v>
      </c>
      <c r="N8598" s="53">
        <f ca="1"/>
        <v>7</v>
      </c>
      <c r="O8598" s="53" t="str">
        <f ca="1"/>
        <v>1923-07</v>
      </c>
    </row>
    <row r="8599" spans="12:15" x14ac:dyDescent="0.4">
      <c r="L8599" s="56">
        <f ca="1"/>
        <v>8598</v>
      </c>
      <c r="M8599" s="53">
        <f ca="1"/>
        <v>1923</v>
      </c>
      <c r="N8599" s="53">
        <f ca="1"/>
        <v>7</v>
      </c>
      <c r="O8599" s="53" t="str">
        <f ca="1"/>
        <v>1923-07</v>
      </c>
    </row>
    <row r="8600" spans="12:15" x14ac:dyDescent="0.4">
      <c r="L8600" s="56">
        <f ca="1"/>
        <v>8599</v>
      </c>
      <c r="M8600" s="53">
        <f ca="1"/>
        <v>1923</v>
      </c>
      <c r="N8600" s="53">
        <f ca="1"/>
        <v>7</v>
      </c>
      <c r="O8600" s="53" t="str">
        <f ca="1"/>
        <v>1923-07</v>
      </c>
    </row>
    <row r="8601" spans="12:15" x14ac:dyDescent="0.4">
      <c r="L8601" s="56">
        <f ca="1"/>
        <v>8600</v>
      </c>
      <c r="M8601" s="53">
        <f ca="1"/>
        <v>1923</v>
      </c>
      <c r="N8601" s="53">
        <f ca="1"/>
        <v>7</v>
      </c>
      <c r="O8601" s="53" t="str">
        <f ca="1"/>
        <v>1923-07</v>
      </c>
    </row>
    <row r="8602" spans="12:15" x14ac:dyDescent="0.4">
      <c r="L8602" s="56">
        <f ca="1"/>
        <v>8601</v>
      </c>
      <c r="M8602" s="53">
        <f ca="1"/>
        <v>1923</v>
      </c>
      <c r="N8602" s="53">
        <f ca="1"/>
        <v>7</v>
      </c>
      <c r="O8602" s="53" t="str">
        <f ca="1"/>
        <v>1923-07</v>
      </c>
    </row>
    <row r="8603" spans="12:15" x14ac:dyDescent="0.4">
      <c r="L8603" s="56">
        <f ca="1"/>
        <v>8602</v>
      </c>
      <c r="M8603" s="53">
        <f ca="1"/>
        <v>1923</v>
      </c>
      <c r="N8603" s="53">
        <f ca="1"/>
        <v>7</v>
      </c>
      <c r="O8603" s="53" t="str">
        <f ca="1"/>
        <v>1923-07</v>
      </c>
    </row>
    <row r="8604" spans="12:15" x14ac:dyDescent="0.4">
      <c r="L8604" s="56">
        <f ca="1"/>
        <v>8603</v>
      </c>
      <c r="M8604" s="53">
        <f ca="1"/>
        <v>1923</v>
      </c>
      <c r="N8604" s="53">
        <f ca="1"/>
        <v>7</v>
      </c>
      <c r="O8604" s="53" t="str">
        <f ca="1"/>
        <v>1923-07</v>
      </c>
    </row>
    <row r="8605" spans="12:15" x14ac:dyDescent="0.4">
      <c r="L8605" s="56">
        <f ca="1"/>
        <v>8604</v>
      </c>
      <c r="M8605" s="53">
        <f ca="1"/>
        <v>1923</v>
      </c>
      <c r="N8605" s="53">
        <f ca="1"/>
        <v>7</v>
      </c>
      <c r="O8605" s="53" t="str">
        <f ca="1"/>
        <v>1923-07</v>
      </c>
    </row>
    <row r="8606" spans="12:15" x14ac:dyDescent="0.4">
      <c r="L8606" s="56">
        <f ca="1"/>
        <v>8605</v>
      </c>
      <c r="M8606" s="53">
        <f ca="1"/>
        <v>1923</v>
      </c>
      <c r="N8606" s="53">
        <f ca="1"/>
        <v>7</v>
      </c>
      <c r="O8606" s="53" t="str">
        <f ca="1"/>
        <v>1923-07</v>
      </c>
    </row>
    <row r="8607" spans="12:15" x14ac:dyDescent="0.4">
      <c r="L8607" s="56">
        <f ca="1"/>
        <v>8606</v>
      </c>
      <c r="M8607" s="53">
        <f ca="1"/>
        <v>1923</v>
      </c>
      <c r="N8607" s="53">
        <f ca="1"/>
        <v>7</v>
      </c>
      <c r="O8607" s="53" t="str">
        <f ca="1"/>
        <v>1923-07</v>
      </c>
    </row>
    <row r="8608" spans="12:15" x14ac:dyDescent="0.4">
      <c r="L8608" s="56">
        <f ca="1"/>
        <v>8607</v>
      </c>
      <c r="M8608" s="53">
        <f ca="1"/>
        <v>1923</v>
      </c>
      <c r="N8608" s="53">
        <f ca="1"/>
        <v>7</v>
      </c>
      <c r="O8608" s="53" t="str">
        <f ca="1"/>
        <v>1923-07</v>
      </c>
    </row>
    <row r="8609" spans="12:15" x14ac:dyDescent="0.4">
      <c r="L8609" s="56">
        <f ca="1"/>
        <v>8608</v>
      </c>
      <c r="M8609" s="53">
        <f ca="1"/>
        <v>1923</v>
      </c>
      <c r="N8609" s="53">
        <f ca="1"/>
        <v>7</v>
      </c>
      <c r="O8609" s="53" t="str">
        <f ca="1"/>
        <v>1923-07</v>
      </c>
    </row>
    <row r="8610" spans="12:15" x14ac:dyDescent="0.4">
      <c r="L8610" s="56">
        <f ca="1"/>
        <v>8609</v>
      </c>
      <c r="M8610" s="53">
        <f ca="1"/>
        <v>1923</v>
      </c>
      <c r="N8610" s="53">
        <f ca="1"/>
        <v>7</v>
      </c>
      <c r="O8610" s="53" t="str">
        <f ca="1"/>
        <v>1923-07</v>
      </c>
    </row>
    <row r="8611" spans="12:15" x14ac:dyDescent="0.4">
      <c r="L8611" s="56">
        <f ca="1"/>
        <v>8610</v>
      </c>
      <c r="M8611" s="53">
        <f ca="1"/>
        <v>1923</v>
      </c>
      <c r="N8611" s="53">
        <f ca="1"/>
        <v>7</v>
      </c>
      <c r="O8611" s="53" t="str">
        <f ca="1"/>
        <v>1923-07</v>
      </c>
    </row>
    <row r="8612" spans="12:15" x14ac:dyDescent="0.4">
      <c r="L8612" s="56">
        <f ca="1"/>
        <v>8611</v>
      </c>
      <c r="M8612" s="53">
        <f ca="1"/>
        <v>1923</v>
      </c>
      <c r="N8612" s="53">
        <f ca="1"/>
        <v>7</v>
      </c>
      <c r="O8612" s="53" t="str">
        <f ca="1"/>
        <v>1923-07</v>
      </c>
    </row>
    <row r="8613" spans="12:15" x14ac:dyDescent="0.4">
      <c r="L8613" s="56">
        <f ca="1"/>
        <v>8612</v>
      </c>
      <c r="M8613" s="53">
        <f ca="1"/>
        <v>1923</v>
      </c>
      <c r="N8613" s="53">
        <f ca="1"/>
        <v>7</v>
      </c>
      <c r="O8613" s="53" t="str">
        <f ca="1"/>
        <v>1923-07</v>
      </c>
    </row>
    <row r="8614" spans="12:15" x14ac:dyDescent="0.4">
      <c r="L8614" s="56">
        <f ca="1"/>
        <v>8613</v>
      </c>
      <c r="M8614" s="53">
        <f ca="1"/>
        <v>1923</v>
      </c>
      <c r="N8614" s="53">
        <f ca="1"/>
        <v>7</v>
      </c>
      <c r="O8614" s="53" t="str">
        <f ca="1"/>
        <v>1923-07</v>
      </c>
    </row>
    <row r="8615" spans="12:15" x14ac:dyDescent="0.4">
      <c r="L8615" s="56">
        <f ca="1"/>
        <v>8614</v>
      </c>
      <c r="M8615" s="53">
        <f ca="1"/>
        <v>1923</v>
      </c>
      <c r="N8615" s="53">
        <f ca="1"/>
        <v>8</v>
      </c>
      <c r="O8615" s="53" t="str">
        <f ca="1"/>
        <v>1923-08</v>
      </c>
    </row>
    <row r="8616" spans="12:15" x14ac:dyDescent="0.4">
      <c r="L8616" s="56">
        <f ca="1"/>
        <v>8615</v>
      </c>
      <c r="M8616" s="53">
        <f ca="1"/>
        <v>1923</v>
      </c>
      <c r="N8616" s="53">
        <f ca="1"/>
        <v>8</v>
      </c>
      <c r="O8616" s="53" t="str">
        <f ca="1"/>
        <v>1923-08</v>
      </c>
    </row>
    <row r="8617" spans="12:15" x14ac:dyDescent="0.4">
      <c r="L8617" s="56">
        <f ca="1"/>
        <v>8616</v>
      </c>
      <c r="M8617" s="53">
        <f ca="1"/>
        <v>1923</v>
      </c>
      <c r="N8617" s="53">
        <f ca="1"/>
        <v>8</v>
      </c>
      <c r="O8617" s="53" t="str">
        <f ca="1"/>
        <v>1923-08</v>
      </c>
    </row>
    <row r="8618" spans="12:15" x14ac:dyDescent="0.4">
      <c r="L8618" s="56">
        <f ca="1"/>
        <v>8617</v>
      </c>
      <c r="M8618" s="53">
        <f ca="1"/>
        <v>1923</v>
      </c>
      <c r="N8618" s="53">
        <f ca="1"/>
        <v>8</v>
      </c>
      <c r="O8618" s="53" t="str">
        <f ca="1"/>
        <v>1923-08</v>
      </c>
    </row>
    <row r="8619" spans="12:15" x14ac:dyDescent="0.4">
      <c r="L8619" s="56">
        <f ca="1"/>
        <v>8618</v>
      </c>
      <c r="M8619" s="53">
        <f ca="1"/>
        <v>1923</v>
      </c>
      <c r="N8619" s="53">
        <f ca="1"/>
        <v>8</v>
      </c>
      <c r="O8619" s="53" t="str">
        <f ca="1"/>
        <v>1923-08</v>
      </c>
    </row>
    <row r="8620" spans="12:15" x14ac:dyDescent="0.4">
      <c r="L8620" s="56">
        <f ca="1"/>
        <v>8619</v>
      </c>
      <c r="M8620" s="53">
        <f ca="1"/>
        <v>1923</v>
      </c>
      <c r="N8620" s="53">
        <f ca="1"/>
        <v>8</v>
      </c>
      <c r="O8620" s="53" t="str">
        <f ca="1"/>
        <v>1923-08</v>
      </c>
    </row>
    <row r="8621" spans="12:15" x14ac:dyDescent="0.4">
      <c r="L8621" s="56">
        <f ca="1"/>
        <v>8620</v>
      </c>
      <c r="M8621" s="53">
        <f ca="1"/>
        <v>1923</v>
      </c>
      <c r="N8621" s="53">
        <f ca="1"/>
        <v>8</v>
      </c>
      <c r="O8621" s="53" t="str">
        <f ca="1"/>
        <v>1923-08</v>
      </c>
    </row>
    <row r="8622" spans="12:15" x14ac:dyDescent="0.4">
      <c r="L8622" s="56">
        <f ca="1"/>
        <v>8621</v>
      </c>
      <c r="M8622" s="53">
        <f ca="1"/>
        <v>1923</v>
      </c>
      <c r="N8622" s="53">
        <f ca="1"/>
        <v>8</v>
      </c>
      <c r="O8622" s="53" t="str">
        <f ca="1"/>
        <v>1923-08</v>
      </c>
    </row>
    <row r="8623" spans="12:15" x14ac:dyDescent="0.4">
      <c r="L8623" s="56">
        <f ca="1"/>
        <v>8622</v>
      </c>
      <c r="M8623" s="53">
        <f ca="1"/>
        <v>1923</v>
      </c>
      <c r="N8623" s="53">
        <f ca="1"/>
        <v>8</v>
      </c>
      <c r="O8623" s="53" t="str">
        <f ca="1"/>
        <v>1923-08</v>
      </c>
    </row>
    <row r="8624" spans="12:15" x14ac:dyDescent="0.4">
      <c r="L8624" s="56">
        <f ca="1"/>
        <v>8623</v>
      </c>
      <c r="M8624" s="53">
        <f ca="1"/>
        <v>1923</v>
      </c>
      <c r="N8624" s="53">
        <f ca="1"/>
        <v>8</v>
      </c>
      <c r="O8624" s="53" t="str">
        <f ca="1"/>
        <v>1923-08</v>
      </c>
    </row>
    <row r="8625" spans="12:15" x14ac:dyDescent="0.4">
      <c r="L8625" s="56">
        <f ca="1"/>
        <v>8624</v>
      </c>
      <c r="M8625" s="53">
        <f ca="1"/>
        <v>1923</v>
      </c>
      <c r="N8625" s="53">
        <f ca="1"/>
        <v>8</v>
      </c>
      <c r="O8625" s="53" t="str">
        <f ca="1"/>
        <v>1923-08</v>
      </c>
    </row>
    <row r="8626" spans="12:15" x14ac:dyDescent="0.4">
      <c r="L8626" s="56">
        <f ca="1"/>
        <v>8625</v>
      </c>
      <c r="M8626" s="53">
        <f ca="1"/>
        <v>1923</v>
      </c>
      <c r="N8626" s="53">
        <f ca="1"/>
        <v>8</v>
      </c>
      <c r="O8626" s="53" t="str">
        <f ca="1"/>
        <v>1923-08</v>
      </c>
    </row>
    <row r="8627" spans="12:15" x14ac:dyDescent="0.4">
      <c r="L8627" s="56">
        <f ca="1"/>
        <v>8626</v>
      </c>
      <c r="M8627" s="53">
        <f ca="1"/>
        <v>1923</v>
      </c>
      <c r="N8627" s="53">
        <f ca="1"/>
        <v>8</v>
      </c>
      <c r="O8627" s="53" t="str">
        <f ca="1"/>
        <v>1923-08</v>
      </c>
    </row>
    <row r="8628" spans="12:15" x14ac:dyDescent="0.4">
      <c r="L8628" s="56">
        <f ca="1"/>
        <v>8627</v>
      </c>
      <c r="M8628" s="53">
        <f ca="1"/>
        <v>1923</v>
      </c>
      <c r="N8628" s="53">
        <f ca="1"/>
        <v>8</v>
      </c>
      <c r="O8628" s="53" t="str">
        <f ca="1"/>
        <v>1923-08</v>
      </c>
    </row>
    <row r="8629" spans="12:15" x14ac:dyDescent="0.4">
      <c r="L8629" s="56">
        <f ca="1"/>
        <v>8628</v>
      </c>
      <c r="M8629" s="53">
        <f ca="1"/>
        <v>1923</v>
      </c>
      <c r="N8629" s="53">
        <f ca="1"/>
        <v>8</v>
      </c>
      <c r="O8629" s="53" t="str">
        <f ca="1"/>
        <v>1923-08</v>
      </c>
    </row>
    <row r="8630" spans="12:15" x14ac:dyDescent="0.4">
      <c r="L8630" s="56">
        <f ca="1"/>
        <v>8629</v>
      </c>
      <c r="M8630" s="53">
        <f ca="1"/>
        <v>1923</v>
      </c>
      <c r="N8630" s="53">
        <f ca="1"/>
        <v>8</v>
      </c>
      <c r="O8630" s="53" t="str">
        <f ca="1"/>
        <v>1923-08</v>
      </c>
    </row>
    <row r="8631" spans="12:15" x14ac:dyDescent="0.4">
      <c r="L8631" s="56">
        <f ca="1"/>
        <v>8630</v>
      </c>
      <c r="M8631" s="53">
        <f ca="1"/>
        <v>1923</v>
      </c>
      <c r="N8631" s="53">
        <f ca="1"/>
        <v>8</v>
      </c>
      <c r="O8631" s="53" t="str">
        <f ca="1"/>
        <v>1923-08</v>
      </c>
    </row>
    <row r="8632" spans="12:15" x14ac:dyDescent="0.4">
      <c r="L8632" s="56">
        <f ca="1"/>
        <v>8631</v>
      </c>
      <c r="M8632" s="53">
        <f ca="1"/>
        <v>1923</v>
      </c>
      <c r="N8632" s="53">
        <f ca="1"/>
        <v>8</v>
      </c>
      <c r="O8632" s="53" t="str">
        <f ca="1"/>
        <v>1923-08</v>
      </c>
    </row>
    <row r="8633" spans="12:15" x14ac:dyDescent="0.4">
      <c r="L8633" s="56">
        <f ca="1"/>
        <v>8632</v>
      </c>
      <c r="M8633" s="53">
        <f ca="1"/>
        <v>1923</v>
      </c>
      <c r="N8633" s="53">
        <f ca="1"/>
        <v>8</v>
      </c>
      <c r="O8633" s="53" t="str">
        <f ca="1"/>
        <v>1923-08</v>
      </c>
    </row>
    <row r="8634" spans="12:15" x14ac:dyDescent="0.4">
      <c r="L8634" s="56">
        <f ca="1"/>
        <v>8633</v>
      </c>
      <c r="M8634" s="53">
        <f ca="1"/>
        <v>1923</v>
      </c>
      <c r="N8634" s="53">
        <f ca="1"/>
        <v>8</v>
      </c>
      <c r="O8634" s="53" t="str">
        <f ca="1"/>
        <v>1923-08</v>
      </c>
    </row>
    <row r="8635" spans="12:15" x14ac:dyDescent="0.4">
      <c r="L8635" s="56">
        <f ca="1"/>
        <v>8634</v>
      </c>
      <c r="M8635" s="53">
        <f ca="1"/>
        <v>1923</v>
      </c>
      <c r="N8635" s="53">
        <f ca="1"/>
        <v>8</v>
      </c>
      <c r="O8635" s="53" t="str">
        <f ca="1"/>
        <v>1923-08</v>
      </c>
    </row>
    <row r="8636" spans="12:15" x14ac:dyDescent="0.4">
      <c r="L8636" s="56">
        <f ca="1"/>
        <v>8635</v>
      </c>
      <c r="M8636" s="53">
        <f ca="1"/>
        <v>1923</v>
      </c>
      <c r="N8636" s="53">
        <f ca="1"/>
        <v>8</v>
      </c>
      <c r="O8636" s="53" t="str">
        <f ca="1"/>
        <v>1923-08</v>
      </c>
    </row>
    <row r="8637" spans="12:15" x14ac:dyDescent="0.4">
      <c r="L8637" s="56">
        <f ca="1"/>
        <v>8636</v>
      </c>
      <c r="M8637" s="53">
        <f ca="1"/>
        <v>1923</v>
      </c>
      <c r="N8637" s="53">
        <f ca="1"/>
        <v>8</v>
      </c>
      <c r="O8637" s="53" t="str">
        <f ca="1"/>
        <v>1923-08</v>
      </c>
    </row>
    <row r="8638" spans="12:15" x14ac:dyDescent="0.4">
      <c r="L8638" s="56">
        <f ca="1"/>
        <v>8637</v>
      </c>
      <c r="M8638" s="53">
        <f ca="1"/>
        <v>1923</v>
      </c>
      <c r="N8638" s="53">
        <f ca="1"/>
        <v>8</v>
      </c>
      <c r="O8638" s="53" t="str">
        <f ca="1"/>
        <v>1923-08</v>
      </c>
    </row>
    <row r="8639" spans="12:15" x14ac:dyDescent="0.4">
      <c r="L8639" s="56">
        <f ca="1"/>
        <v>8638</v>
      </c>
      <c r="M8639" s="53">
        <f ca="1"/>
        <v>1923</v>
      </c>
      <c r="N8639" s="53">
        <f ca="1"/>
        <v>8</v>
      </c>
      <c r="O8639" s="53" t="str">
        <f ca="1"/>
        <v>1923-08</v>
      </c>
    </row>
    <row r="8640" spans="12:15" x14ac:dyDescent="0.4">
      <c r="L8640" s="56">
        <f ca="1"/>
        <v>8639</v>
      </c>
      <c r="M8640" s="53">
        <f ca="1"/>
        <v>1923</v>
      </c>
      <c r="N8640" s="53">
        <f ca="1"/>
        <v>8</v>
      </c>
      <c r="O8640" s="53" t="str">
        <f ca="1"/>
        <v>1923-08</v>
      </c>
    </row>
    <row r="8641" spans="12:15" x14ac:dyDescent="0.4">
      <c r="L8641" s="56">
        <f ca="1"/>
        <v>8640</v>
      </c>
      <c r="M8641" s="53">
        <f ca="1"/>
        <v>1923</v>
      </c>
      <c r="N8641" s="53">
        <f ca="1"/>
        <v>8</v>
      </c>
      <c r="O8641" s="53" t="str">
        <f ca="1"/>
        <v>1923-08</v>
      </c>
    </row>
    <row r="8642" spans="12:15" x14ac:dyDescent="0.4">
      <c r="L8642" s="56">
        <f ca="1"/>
        <v>8641</v>
      </c>
      <c r="M8642" s="53">
        <f ca="1"/>
        <v>1923</v>
      </c>
      <c r="N8642" s="53">
        <f ca="1"/>
        <v>8</v>
      </c>
      <c r="O8642" s="53" t="str">
        <f ca="1"/>
        <v>1923-08</v>
      </c>
    </row>
    <row r="8643" spans="12:15" x14ac:dyDescent="0.4">
      <c r="L8643" s="56">
        <f ca="1"/>
        <v>8642</v>
      </c>
      <c r="M8643" s="53">
        <f ca="1"/>
        <v>1923</v>
      </c>
      <c r="N8643" s="53">
        <f ca="1"/>
        <v>8</v>
      </c>
      <c r="O8643" s="53" t="str">
        <f ca="1"/>
        <v>1923-08</v>
      </c>
    </row>
    <row r="8644" spans="12:15" x14ac:dyDescent="0.4">
      <c r="L8644" s="56">
        <f ca="1"/>
        <v>8643</v>
      </c>
      <c r="M8644" s="53">
        <f ca="1"/>
        <v>1923</v>
      </c>
      <c r="N8644" s="53">
        <f ca="1"/>
        <v>8</v>
      </c>
      <c r="O8644" s="53" t="str">
        <f ca="1"/>
        <v>1923-08</v>
      </c>
    </row>
    <row r="8645" spans="12:15" x14ac:dyDescent="0.4">
      <c r="L8645" s="56">
        <f ca="1"/>
        <v>8644</v>
      </c>
      <c r="M8645" s="53">
        <f ca="1"/>
        <v>1923</v>
      </c>
      <c r="N8645" s="53">
        <f ca="1"/>
        <v>8</v>
      </c>
      <c r="O8645" s="53" t="str">
        <f ca="1"/>
        <v>1923-08</v>
      </c>
    </row>
    <row r="8646" spans="12:15" x14ac:dyDescent="0.4">
      <c r="L8646" s="56">
        <f ca="1"/>
        <v>8645</v>
      </c>
      <c r="M8646" s="53">
        <f ca="1"/>
        <v>1923</v>
      </c>
      <c r="N8646" s="53">
        <f ca="1"/>
        <v>9</v>
      </c>
      <c r="O8646" s="53" t="str">
        <f ca="1"/>
        <v>1923-09</v>
      </c>
    </row>
    <row r="8647" spans="12:15" x14ac:dyDescent="0.4">
      <c r="L8647" s="56">
        <f ca="1"/>
        <v>8646</v>
      </c>
      <c r="M8647" s="53">
        <f ca="1"/>
        <v>1923</v>
      </c>
      <c r="N8647" s="53">
        <f ca="1"/>
        <v>9</v>
      </c>
      <c r="O8647" s="53" t="str">
        <f ca="1"/>
        <v>1923-09</v>
      </c>
    </row>
    <row r="8648" spans="12:15" x14ac:dyDescent="0.4">
      <c r="L8648" s="56">
        <f ca="1"/>
        <v>8647</v>
      </c>
      <c r="M8648" s="53">
        <f ca="1"/>
        <v>1923</v>
      </c>
      <c r="N8648" s="53">
        <f ca="1"/>
        <v>9</v>
      </c>
      <c r="O8648" s="53" t="str">
        <f ca="1"/>
        <v>1923-09</v>
      </c>
    </row>
    <row r="8649" spans="12:15" x14ac:dyDescent="0.4">
      <c r="L8649" s="56">
        <f ca="1"/>
        <v>8648</v>
      </c>
      <c r="M8649" s="53">
        <f ca="1"/>
        <v>1923</v>
      </c>
      <c r="N8649" s="53">
        <f ca="1"/>
        <v>9</v>
      </c>
      <c r="O8649" s="53" t="str">
        <f ca="1"/>
        <v>1923-09</v>
      </c>
    </row>
    <row r="8650" spans="12:15" x14ac:dyDescent="0.4">
      <c r="L8650" s="56">
        <f ca="1"/>
        <v>8649</v>
      </c>
      <c r="M8650" s="53">
        <f ca="1"/>
        <v>1923</v>
      </c>
      <c r="N8650" s="53">
        <f ca="1"/>
        <v>9</v>
      </c>
      <c r="O8650" s="53" t="str">
        <f ca="1"/>
        <v>1923-09</v>
      </c>
    </row>
    <row r="8651" spans="12:15" x14ac:dyDescent="0.4">
      <c r="L8651" s="56">
        <f ca="1"/>
        <v>8650</v>
      </c>
      <c r="M8651" s="53">
        <f ca="1"/>
        <v>1923</v>
      </c>
      <c r="N8651" s="53">
        <f ca="1"/>
        <v>9</v>
      </c>
      <c r="O8651" s="53" t="str">
        <f ca="1"/>
        <v>1923-09</v>
      </c>
    </row>
    <row r="8652" spans="12:15" x14ac:dyDescent="0.4">
      <c r="L8652" s="56">
        <f ca="1"/>
        <v>8651</v>
      </c>
      <c r="M8652" s="53">
        <f ca="1"/>
        <v>1923</v>
      </c>
      <c r="N8652" s="53">
        <f ca="1"/>
        <v>9</v>
      </c>
      <c r="O8652" s="53" t="str">
        <f ca="1"/>
        <v>1923-09</v>
      </c>
    </row>
    <row r="8653" spans="12:15" x14ac:dyDescent="0.4">
      <c r="L8653" s="56">
        <f ca="1"/>
        <v>8652</v>
      </c>
      <c r="M8653" s="53">
        <f ca="1"/>
        <v>1923</v>
      </c>
      <c r="N8653" s="53">
        <f ca="1"/>
        <v>9</v>
      </c>
      <c r="O8653" s="53" t="str">
        <f ca="1"/>
        <v>1923-09</v>
      </c>
    </row>
    <row r="8654" spans="12:15" x14ac:dyDescent="0.4">
      <c r="L8654" s="56">
        <f ca="1"/>
        <v>8653</v>
      </c>
      <c r="M8654" s="53">
        <f ca="1"/>
        <v>1923</v>
      </c>
      <c r="N8654" s="53">
        <f ca="1"/>
        <v>9</v>
      </c>
      <c r="O8654" s="53" t="str">
        <f ca="1"/>
        <v>1923-09</v>
      </c>
    </row>
    <row r="8655" spans="12:15" x14ac:dyDescent="0.4">
      <c r="L8655" s="56">
        <f ca="1"/>
        <v>8654</v>
      </c>
      <c r="M8655" s="53">
        <f ca="1"/>
        <v>1923</v>
      </c>
      <c r="N8655" s="53">
        <f ca="1"/>
        <v>9</v>
      </c>
      <c r="O8655" s="53" t="str">
        <f ca="1"/>
        <v>1923-09</v>
      </c>
    </row>
    <row r="8656" spans="12:15" x14ac:dyDescent="0.4">
      <c r="L8656" s="56">
        <f ca="1"/>
        <v>8655</v>
      </c>
      <c r="M8656" s="53">
        <f ca="1"/>
        <v>1923</v>
      </c>
      <c r="N8656" s="53">
        <f ca="1"/>
        <v>9</v>
      </c>
      <c r="O8656" s="53" t="str">
        <f ca="1"/>
        <v>1923-09</v>
      </c>
    </row>
    <row r="8657" spans="12:15" x14ac:dyDescent="0.4">
      <c r="L8657" s="56">
        <f ca="1"/>
        <v>8656</v>
      </c>
      <c r="M8657" s="53">
        <f ca="1"/>
        <v>1923</v>
      </c>
      <c r="N8657" s="53">
        <f ca="1"/>
        <v>9</v>
      </c>
      <c r="O8657" s="53" t="str">
        <f ca="1"/>
        <v>1923-09</v>
      </c>
    </row>
    <row r="8658" spans="12:15" x14ac:dyDescent="0.4">
      <c r="L8658" s="56">
        <f ca="1"/>
        <v>8657</v>
      </c>
      <c r="M8658" s="53">
        <f ca="1"/>
        <v>1923</v>
      </c>
      <c r="N8658" s="53">
        <f ca="1"/>
        <v>9</v>
      </c>
      <c r="O8658" s="53" t="str">
        <f ca="1"/>
        <v>1923-09</v>
      </c>
    </row>
    <row r="8659" spans="12:15" x14ac:dyDescent="0.4">
      <c r="L8659" s="56">
        <f ca="1"/>
        <v>8658</v>
      </c>
      <c r="M8659" s="53">
        <f ca="1"/>
        <v>1923</v>
      </c>
      <c r="N8659" s="53">
        <f ca="1"/>
        <v>9</v>
      </c>
      <c r="O8659" s="53" t="str">
        <f ca="1"/>
        <v>1923-09</v>
      </c>
    </row>
    <row r="8660" spans="12:15" x14ac:dyDescent="0.4">
      <c r="L8660" s="56">
        <f ca="1"/>
        <v>8659</v>
      </c>
      <c r="M8660" s="53">
        <f ca="1"/>
        <v>1923</v>
      </c>
      <c r="N8660" s="53">
        <f ca="1"/>
        <v>9</v>
      </c>
      <c r="O8660" s="53" t="str">
        <f ca="1"/>
        <v>1923-09</v>
      </c>
    </row>
    <row r="8661" spans="12:15" x14ac:dyDescent="0.4">
      <c r="L8661" s="56">
        <f ca="1"/>
        <v>8660</v>
      </c>
      <c r="M8661" s="53">
        <f ca="1"/>
        <v>1923</v>
      </c>
      <c r="N8661" s="53">
        <f ca="1"/>
        <v>9</v>
      </c>
      <c r="O8661" s="53" t="str">
        <f ca="1"/>
        <v>1923-09</v>
      </c>
    </row>
    <row r="8662" spans="12:15" x14ac:dyDescent="0.4">
      <c r="L8662" s="56">
        <f ca="1"/>
        <v>8661</v>
      </c>
      <c r="M8662" s="53">
        <f ca="1"/>
        <v>1923</v>
      </c>
      <c r="N8662" s="53">
        <f ca="1"/>
        <v>9</v>
      </c>
      <c r="O8662" s="53" t="str">
        <f ca="1"/>
        <v>1923-09</v>
      </c>
    </row>
    <row r="8663" spans="12:15" x14ac:dyDescent="0.4">
      <c r="L8663" s="56">
        <f ca="1"/>
        <v>8662</v>
      </c>
      <c r="M8663" s="53">
        <f ca="1"/>
        <v>1923</v>
      </c>
      <c r="N8663" s="53">
        <f ca="1"/>
        <v>9</v>
      </c>
      <c r="O8663" s="53" t="str">
        <f ca="1"/>
        <v>1923-09</v>
      </c>
    </row>
    <row r="8664" spans="12:15" x14ac:dyDescent="0.4">
      <c r="L8664" s="56">
        <f ca="1"/>
        <v>8663</v>
      </c>
      <c r="M8664" s="53">
        <f ca="1"/>
        <v>1923</v>
      </c>
      <c r="N8664" s="53">
        <f ca="1"/>
        <v>9</v>
      </c>
      <c r="O8664" s="53" t="str">
        <f ca="1"/>
        <v>1923-09</v>
      </c>
    </row>
    <row r="8665" spans="12:15" x14ac:dyDescent="0.4">
      <c r="L8665" s="56">
        <f ca="1"/>
        <v>8664</v>
      </c>
      <c r="M8665" s="53">
        <f ca="1"/>
        <v>1923</v>
      </c>
      <c r="N8665" s="53">
        <f ca="1"/>
        <v>9</v>
      </c>
      <c r="O8665" s="53" t="str">
        <f ca="1"/>
        <v>1923-09</v>
      </c>
    </row>
    <row r="8666" spans="12:15" x14ac:dyDescent="0.4">
      <c r="L8666" s="56">
        <f ca="1"/>
        <v>8665</v>
      </c>
      <c r="M8666" s="53">
        <f ca="1"/>
        <v>1923</v>
      </c>
      <c r="N8666" s="53">
        <f ca="1"/>
        <v>9</v>
      </c>
      <c r="O8666" s="53" t="str">
        <f ca="1"/>
        <v>1923-09</v>
      </c>
    </row>
    <row r="8667" spans="12:15" x14ac:dyDescent="0.4">
      <c r="L8667" s="56">
        <f ca="1"/>
        <v>8666</v>
      </c>
      <c r="M8667" s="53">
        <f ca="1"/>
        <v>1923</v>
      </c>
      <c r="N8667" s="53">
        <f ca="1"/>
        <v>9</v>
      </c>
      <c r="O8667" s="53" t="str">
        <f ca="1"/>
        <v>1923-09</v>
      </c>
    </row>
    <row r="8668" spans="12:15" x14ac:dyDescent="0.4">
      <c r="L8668" s="56">
        <f ca="1"/>
        <v>8667</v>
      </c>
      <c r="M8668" s="53">
        <f ca="1"/>
        <v>1923</v>
      </c>
      <c r="N8668" s="53">
        <f ca="1"/>
        <v>9</v>
      </c>
      <c r="O8668" s="53" t="str">
        <f ca="1"/>
        <v>1923-09</v>
      </c>
    </row>
    <row r="8669" spans="12:15" x14ac:dyDescent="0.4">
      <c r="L8669" s="56">
        <f ca="1"/>
        <v>8668</v>
      </c>
      <c r="M8669" s="53">
        <f ca="1"/>
        <v>1923</v>
      </c>
      <c r="N8669" s="53">
        <f ca="1"/>
        <v>9</v>
      </c>
      <c r="O8669" s="53" t="str">
        <f ca="1"/>
        <v>1923-09</v>
      </c>
    </row>
    <row r="8670" spans="12:15" x14ac:dyDescent="0.4">
      <c r="L8670" s="56">
        <f ca="1"/>
        <v>8669</v>
      </c>
      <c r="M8670" s="53">
        <f ca="1"/>
        <v>1923</v>
      </c>
      <c r="N8670" s="53">
        <f ca="1"/>
        <v>9</v>
      </c>
      <c r="O8670" s="53" t="str">
        <f ca="1"/>
        <v>1923-09</v>
      </c>
    </row>
    <row r="8671" spans="12:15" x14ac:dyDescent="0.4">
      <c r="L8671" s="56">
        <f ca="1"/>
        <v>8670</v>
      </c>
      <c r="M8671" s="53">
        <f ca="1"/>
        <v>1923</v>
      </c>
      <c r="N8671" s="53">
        <f ca="1"/>
        <v>9</v>
      </c>
      <c r="O8671" s="53" t="str">
        <f ca="1"/>
        <v>1923-09</v>
      </c>
    </row>
    <row r="8672" spans="12:15" x14ac:dyDescent="0.4">
      <c r="L8672" s="56">
        <f ca="1"/>
        <v>8671</v>
      </c>
      <c r="M8672" s="53">
        <f ca="1"/>
        <v>1923</v>
      </c>
      <c r="N8672" s="53">
        <f ca="1"/>
        <v>9</v>
      </c>
      <c r="O8672" s="53" t="str">
        <f ca="1"/>
        <v>1923-09</v>
      </c>
    </row>
    <row r="8673" spans="12:15" x14ac:dyDescent="0.4">
      <c r="L8673" s="56">
        <f ca="1"/>
        <v>8672</v>
      </c>
      <c r="M8673" s="53">
        <f ca="1"/>
        <v>1923</v>
      </c>
      <c r="N8673" s="53">
        <f ca="1"/>
        <v>9</v>
      </c>
      <c r="O8673" s="53" t="str">
        <f ca="1"/>
        <v>1923-09</v>
      </c>
    </row>
    <row r="8674" spans="12:15" x14ac:dyDescent="0.4">
      <c r="L8674" s="56">
        <f ca="1"/>
        <v>8673</v>
      </c>
      <c r="M8674" s="53">
        <f ca="1"/>
        <v>1923</v>
      </c>
      <c r="N8674" s="53">
        <f ca="1"/>
        <v>9</v>
      </c>
      <c r="O8674" s="53" t="str">
        <f ca="1"/>
        <v>1923-09</v>
      </c>
    </row>
    <row r="8675" spans="12:15" x14ac:dyDescent="0.4">
      <c r="L8675" s="56">
        <f ca="1"/>
        <v>8674</v>
      </c>
      <c r="M8675" s="53">
        <f ca="1"/>
        <v>1923</v>
      </c>
      <c r="N8675" s="53">
        <f ca="1"/>
        <v>9</v>
      </c>
      <c r="O8675" s="53" t="str">
        <f ca="1"/>
        <v>1923-09</v>
      </c>
    </row>
    <row r="8676" spans="12:15" x14ac:dyDescent="0.4">
      <c r="L8676" s="56">
        <f ca="1"/>
        <v>8675</v>
      </c>
      <c r="M8676" s="53">
        <f ca="1"/>
        <v>1923</v>
      </c>
      <c r="N8676" s="53">
        <f ca="1"/>
        <v>10</v>
      </c>
      <c r="O8676" s="53" t="str">
        <f ca="1"/>
        <v>1923-10</v>
      </c>
    </row>
    <row r="8677" spans="12:15" x14ac:dyDescent="0.4">
      <c r="L8677" s="56">
        <f ca="1"/>
        <v>8676</v>
      </c>
      <c r="M8677" s="53">
        <f ca="1"/>
        <v>1923</v>
      </c>
      <c r="N8677" s="53">
        <f ca="1"/>
        <v>10</v>
      </c>
      <c r="O8677" s="53" t="str">
        <f ca="1"/>
        <v>1923-10</v>
      </c>
    </row>
    <row r="8678" spans="12:15" x14ac:dyDescent="0.4">
      <c r="L8678" s="56">
        <f ca="1"/>
        <v>8677</v>
      </c>
      <c r="M8678" s="53">
        <f ca="1"/>
        <v>1923</v>
      </c>
      <c r="N8678" s="53">
        <f ca="1"/>
        <v>10</v>
      </c>
      <c r="O8678" s="53" t="str">
        <f ca="1"/>
        <v>1923-10</v>
      </c>
    </row>
    <row r="8679" spans="12:15" x14ac:dyDescent="0.4">
      <c r="L8679" s="56">
        <f ca="1"/>
        <v>8678</v>
      </c>
      <c r="M8679" s="53">
        <f ca="1"/>
        <v>1923</v>
      </c>
      <c r="N8679" s="53">
        <f ca="1"/>
        <v>10</v>
      </c>
      <c r="O8679" s="53" t="str">
        <f ca="1"/>
        <v>1923-10</v>
      </c>
    </row>
    <row r="8680" spans="12:15" x14ac:dyDescent="0.4">
      <c r="L8680" s="56">
        <f ca="1"/>
        <v>8679</v>
      </c>
      <c r="M8680" s="53">
        <f ca="1"/>
        <v>1923</v>
      </c>
      <c r="N8680" s="53">
        <f ca="1"/>
        <v>10</v>
      </c>
      <c r="O8680" s="53" t="str">
        <f ca="1"/>
        <v>1923-10</v>
      </c>
    </row>
    <row r="8681" spans="12:15" x14ac:dyDescent="0.4">
      <c r="L8681" s="56">
        <f ca="1"/>
        <v>8680</v>
      </c>
      <c r="M8681" s="53">
        <f ca="1"/>
        <v>1923</v>
      </c>
      <c r="N8681" s="53">
        <f ca="1"/>
        <v>10</v>
      </c>
      <c r="O8681" s="53" t="str">
        <f ca="1"/>
        <v>1923-10</v>
      </c>
    </row>
    <row r="8682" spans="12:15" x14ac:dyDescent="0.4">
      <c r="L8682" s="56">
        <f ca="1"/>
        <v>8681</v>
      </c>
      <c r="M8682" s="53">
        <f ca="1"/>
        <v>1923</v>
      </c>
      <c r="N8682" s="53">
        <f ca="1"/>
        <v>10</v>
      </c>
      <c r="O8682" s="53" t="str">
        <f ca="1"/>
        <v>1923-10</v>
      </c>
    </row>
    <row r="8683" spans="12:15" x14ac:dyDescent="0.4">
      <c r="L8683" s="56">
        <f ca="1"/>
        <v>8682</v>
      </c>
      <c r="M8683" s="53">
        <f ca="1"/>
        <v>1923</v>
      </c>
      <c r="N8683" s="53">
        <f ca="1"/>
        <v>10</v>
      </c>
      <c r="O8683" s="53" t="str">
        <f ca="1"/>
        <v>1923-10</v>
      </c>
    </row>
    <row r="8684" spans="12:15" x14ac:dyDescent="0.4">
      <c r="L8684" s="56">
        <f ca="1"/>
        <v>8683</v>
      </c>
      <c r="M8684" s="53">
        <f ca="1"/>
        <v>1923</v>
      </c>
      <c r="N8684" s="53">
        <f ca="1"/>
        <v>10</v>
      </c>
      <c r="O8684" s="53" t="str">
        <f ca="1"/>
        <v>1923-10</v>
      </c>
    </row>
    <row r="8685" spans="12:15" x14ac:dyDescent="0.4">
      <c r="L8685" s="56">
        <f ca="1"/>
        <v>8684</v>
      </c>
      <c r="M8685" s="53">
        <f ca="1"/>
        <v>1923</v>
      </c>
      <c r="N8685" s="53">
        <f ca="1"/>
        <v>10</v>
      </c>
      <c r="O8685" s="53" t="str">
        <f ca="1"/>
        <v>1923-10</v>
      </c>
    </row>
    <row r="8686" spans="12:15" x14ac:dyDescent="0.4">
      <c r="L8686" s="56">
        <f ca="1"/>
        <v>8685</v>
      </c>
      <c r="M8686" s="53">
        <f ca="1"/>
        <v>1923</v>
      </c>
      <c r="N8686" s="53">
        <f ca="1"/>
        <v>10</v>
      </c>
      <c r="O8686" s="53" t="str">
        <f ca="1"/>
        <v>1923-10</v>
      </c>
    </row>
    <row r="8687" spans="12:15" x14ac:dyDescent="0.4">
      <c r="L8687" s="56">
        <f ca="1"/>
        <v>8686</v>
      </c>
      <c r="M8687" s="53">
        <f ca="1"/>
        <v>1923</v>
      </c>
      <c r="N8687" s="53">
        <f ca="1"/>
        <v>10</v>
      </c>
      <c r="O8687" s="53" t="str">
        <f ca="1"/>
        <v>1923-10</v>
      </c>
    </row>
    <row r="8688" spans="12:15" x14ac:dyDescent="0.4">
      <c r="L8688" s="56">
        <f ca="1"/>
        <v>8687</v>
      </c>
      <c r="M8688" s="53">
        <f ca="1"/>
        <v>1923</v>
      </c>
      <c r="N8688" s="53">
        <f ca="1"/>
        <v>10</v>
      </c>
      <c r="O8688" s="53" t="str">
        <f ca="1"/>
        <v>1923-10</v>
      </c>
    </row>
    <row r="8689" spans="12:15" x14ac:dyDescent="0.4">
      <c r="L8689" s="56">
        <f ca="1"/>
        <v>8688</v>
      </c>
      <c r="M8689" s="53">
        <f ca="1"/>
        <v>1923</v>
      </c>
      <c r="N8689" s="53">
        <f ca="1"/>
        <v>10</v>
      </c>
      <c r="O8689" s="53" t="str">
        <f ca="1"/>
        <v>1923-10</v>
      </c>
    </row>
    <row r="8690" spans="12:15" x14ac:dyDescent="0.4">
      <c r="L8690" s="56">
        <f ca="1"/>
        <v>8689</v>
      </c>
      <c r="M8690" s="53">
        <f ca="1"/>
        <v>1923</v>
      </c>
      <c r="N8690" s="53">
        <f ca="1"/>
        <v>10</v>
      </c>
      <c r="O8690" s="53" t="str">
        <f ca="1"/>
        <v>1923-10</v>
      </c>
    </row>
    <row r="8691" spans="12:15" x14ac:dyDescent="0.4">
      <c r="L8691" s="56">
        <f ca="1"/>
        <v>8690</v>
      </c>
      <c r="M8691" s="53">
        <f ca="1"/>
        <v>1923</v>
      </c>
      <c r="N8691" s="53">
        <f ca="1"/>
        <v>10</v>
      </c>
      <c r="O8691" s="53" t="str">
        <f ca="1"/>
        <v>1923-10</v>
      </c>
    </row>
    <row r="8692" spans="12:15" x14ac:dyDescent="0.4">
      <c r="L8692" s="56">
        <f ca="1"/>
        <v>8691</v>
      </c>
      <c r="M8692" s="53">
        <f ca="1"/>
        <v>1923</v>
      </c>
      <c r="N8692" s="53">
        <f ca="1"/>
        <v>10</v>
      </c>
      <c r="O8692" s="53" t="str">
        <f ca="1"/>
        <v>1923-10</v>
      </c>
    </row>
    <row r="8693" spans="12:15" x14ac:dyDescent="0.4">
      <c r="L8693" s="56">
        <f ca="1"/>
        <v>8692</v>
      </c>
      <c r="M8693" s="53">
        <f ca="1"/>
        <v>1923</v>
      </c>
      <c r="N8693" s="53">
        <f ca="1"/>
        <v>10</v>
      </c>
      <c r="O8693" s="53" t="str">
        <f ca="1"/>
        <v>1923-10</v>
      </c>
    </row>
    <row r="8694" spans="12:15" x14ac:dyDescent="0.4">
      <c r="L8694" s="56">
        <f ca="1"/>
        <v>8693</v>
      </c>
      <c r="M8694" s="53">
        <f ca="1"/>
        <v>1923</v>
      </c>
      <c r="N8694" s="53">
        <f ca="1"/>
        <v>10</v>
      </c>
      <c r="O8694" s="53" t="str">
        <f ca="1"/>
        <v>1923-10</v>
      </c>
    </row>
    <row r="8695" spans="12:15" x14ac:dyDescent="0.4">
      <c r="L8695" s="56">
        <f ca="1"/>
        <v>8694</v>
      </c>
      <c r="M8695" s="53">
        <f ca="1"/>
        <v>1923</v>
      </c>
      <c r="N8695" s="53">
        <f ca="1"/>
        <v>10</v>
      </c>
      <c r="O8695" s="53" t="str">
        <f ca="1"/>
        <v>1923-10</v>
      </c>
    </row>
    <row r="8696" spans="12:15" x14ac:dyDescent="0.4">
      <c r="L8696" s="56">
        <f ca="1"/>
        <v>8695</v>
      </c>
      <c r="M8696" s="53">
        <f ca="1"/>
        <v>1923</v>
      </c>
      <c r="N8696" s="53">
        <f ca="1"/>
        <v>10</v>
      </c>
      <c r="O8696" s="53" t="str">
        <f ca="1"/>
        <v>1923-10</v>
      </c>
    </row>
    <row r="8697" spans="12:15" x14ac:dyDescent="0.4">
      <c r="L8697" s="56">
        <f ca="1"/>
        <v>8696</v>
      </c>
      <c r="M8697" s="53">
        <f ca="1"/>
        <v>1923</v>
      </c>
      <c r="N8697" s="53">
        <f ca="1"/>
        <v>10</v>
      </c>
      <c r="O8697" s="53" t="str">
        <f ca="1"/>
        <v>1923-10</v>
      </c>
    </row>
    <row r="8698" spans="12:15" x14ac:dyDescent="0.4">
      <c r="L8698" s="56">
        <f ca="1"/>
        <v>8697</v>
      </c>
      <c r="M8698" s="53">
        <f ca="1"/>
        <v>1923</v>
      </c>
      <c r="N8698" s="53">
        <f ca="1"/>
        <v>10</v>
      </c>
      <c r="O8698" s="53" t="str">
        <f ca="1"/>
        <v>1923-10</v>
      </c>
    </row>
    <row r="8699" spans="12:15" x14ac:dyDescent="0.4">
      <c r="L8699" s="56">
        <f ca="1"/>
        <v>8698</v>
      </c>
      <c r="M8699" s="53">
        <f ca="1"/>
        <v>1923</v>
      </c>
      <c r="N8699" s="53">
        <f ca="1"/>
        <v>10</v>
      </c>
      <c r="O8699" s="53" t="str">
        <f ca="1"/>
        <v>1923-10</v>
      </c>
    </row>
    <row r="8700" spans="12:15" x14ac:dyDescent="0.4">
      <c r="L8700" s="56">
        <f ca="1"/>
        <v>8699</v>
      </c>
      <c r="M8700" s="53">
        <f ca="1"/>
        <v>1923</v>
      </c>
      <c r="N8700" s="53">
        <f ca="1"/>
        <v>10</v>
      </c>
      <c r="O8700" s="53" t="str">
        <f ca="1"/>
        <v>1923-10</v>
      </c>
    </row>
    <row r="8701" spans="12:15" x14ac:dyDescent="0.4">
      <c r="L8701" s="56">
        <f ca="1"/>
        <v>8700</v>
      </c>
      <c r="M8701" s="53">
        <f ca="1"/>
        <v>1923</v>
      </c>
      <c r="N8701" s="53">
        <f ca="1"/>
        <v>10</v>
      </c>
      <c r="O8701" s="53" t="str">
        <f ca="1"/>
        <v>1923-10</v>
      </c>
    </row>
    <row r="8702" spans="12:15" x14ac:dyDescent="0.4">
      <c r="L8702" s="56">
        <f ca="1"/>
        <v>8701</v>
      </c>
      <c r="M8702" s="53">
        <f ca="1"/>
        <v>1923</v>
      </c>
      <c r="N8702" s="53">
        <f ca="1"/>
        <v>10</v>
      </c>
      <c r="O8702" s="53" t="str">
        <f ca="1"/>
        <v>1923-10</v>
      </c>
    </row>
    <row r="8703" spans="12:15" x14ac:dyDescent="0.4">
      <c r="L8703" s="56">
        <f ca="1"/>
        <v>8702</v>
      </c>
      <c r="M8703" s="53">
        <f ca="1"/>
        <v>1923</v>
      </c>
      <c r="N8703" s="53">
        <f ca="1"/>
        <v>10</v>
      </c>
      <c r="O8703" s="53" t="str">
        <f ca="1"/>
        <v>1923-10</v>
      </c>
    </row>
    <row r="8704" spans="12:15" x14ac:dyDescent="0.4">
      <c r="L8704" s="56">
        <f ca="1"/>
        <v>8703</v>
      </c>
      <c r="M8704" s="53">
        <f ca="1"/>
        <v>1923</v>
      </c>
      <c r="N8704" s="53">
        <f ca="1"/>
        <v>10</v>
      </c>
      <c r="O8704" s="53" t="str">
        <f ca="1"/>
        <v>1923-10</v>
      </c>
    </row>
    <row r="8705" spans="12:15" x14ac:dyDescent="0.4">
      <c r="L8705" s="56">
        <f ca="1"/>
        <v>8704</v>
      </c>
      <c r="M8705" s="53">
        <f ca="1"/>
        <v>1923</v>
      </c>
      <c r="N8705" s="53">
        <f ca="1"/>
        <v>10</v>
      </c>
      <c r="O8705" s="53" t="str">
        <f ca="1"/>
        <v>1923-10</v>
      </c>
    </row>
    <row r="8706" spans="12:15" x14ac:dyDescent="0.4">
      <c r="L8706" s="56">
        <f ca="1"/>
        <v>8705</v>
      </c>
      <c r="M8706" s="53">
        <f ca="1"/>
        <v>1923</v>
      </c>
      <c r="N8706" s="53">
        <f ca="1"/>
        <v>10</v>
      </c>
      <c r="O8706" s="53" t="str">
        <f ca="1"/>
        <v>1923-10</v>
      </c>
    </row>
    <row r="8707" spans="12:15" x14ac:dyDescent="0.4">
      <c r="L8707" s="56">
        <f ca="1"/>
        <v>8706</v>
      </c>
      <c r="M8707" s="53">
        <f ca="1"/>
        <v>1923</v>
      </c>
      <c r="N8707" s="53">
        <f ca="1"/>
        <v>11</v>
      </c>
      <c r="O8707" s="53" t="str">
        <f ca="1"/>
        <v>1923-11</v>
      </c>
    </row>
    <row r="8708" spans="12:15" x14ac:dyDescent="0.4">
      <c r="L8708" s="56">
        <f ca="1"/>
        <v>8707</v>
      </c>
      <c r="M8708" s="53">
        <f ca="1"/>
        <v>1923</v>
      </c>
      <c r="N8708" s="53">
        <f ca="1"/>
        <v>11</v>
      </c>
      <c r="O8708" s="53" t="str">
        <f ca="1"/>
        <v>1923-11</v>
      </c>
    </row>
    <row r="8709" spans="12:15" x14ac:dyDescent="0.4">
      <c r="L8709" s="56">
        <f ca="1"/>
        <v>8708</v>
      </c>
      <c r="M8709" s="53">
        <f ca="1"/>
        <v>1923</v>
      </c>
      <c r="N8709" s="53">
        <f ca="1"/>
        <v>11</v>
      </c>
      <c r="O8709" s="53" t="str">
        <f ca="1"/>
        <v>1923-11</v>
      </c>
    </row>
    <row r="8710" spans="12:15" x14ac:dyDescent="0.4">
      <c r="L8710" s="56">
        <f ca="1"/>
        <v>8709</v>
      </c>
      <c r="M8710" s="53">
        <f ca="1"/>
        <v>1923</v>
      </c>
      <c r="N8710" s="53">
        <f ca="1"/>
        <v>11</v>
      </c>
      <c r="O8710" s="53" t="str">
        <f ca="1"/>
        <v>1923-11</v>
      </c>
    </row>
    <row r="8711" spans="12:15" x14ac:dyDescent="0.4">
      <c r="L8711" s="56">
        <f ca="1"/>
        <v>8710</v>
      </c>
      <c r="M8711" s="53">
        <f ca="1"/>
        <v>1923</v>
      </c>
      <c r="N8711" s="53">
        <f ca="1"/>
        <v>11</v>
      </c>
      <c r="O8711" s="53" t="str">
        <f ca="1"/>
        <v>1923-11</v>
      </c>
    </row>
    <row r="8712" spans="12:15" x14ac:dyDescent="0.4">
      <c r="L8712" s="56">
        <f ca="1"/>
        <v>8711</v>
      </c>
      <c r="M8712" s="53">
        <f ca="1"/>
        <v>1923</v>
      </c>
      <c r="N8712" s="53">
        <f ca="1"/>
        <v>11</v>
      </c>
      <c r="O8712" s="53" t="str">
        <f ca="1"/>
        <v>1923-11</v>
      </c>
    </row>
    <row r="8713" spans="12:15" x14ac:dyDescent="0.4">
      <c r="L8713" s="56">
        <f ca="1"/>
        <v>8712</v>
      </c>
      <c r="M8713" s="53">
        <f ca="1"/>
        <v>1923</v>
      </c>
      <c r="N8713" s="53">
        <f ca="1"/>
        <v>11</v>
      </c>
      <c r="O8713" s="53" t="str">
        <f ca="1"/>
        <v>1923-11</v>
      </c>
    </row>
    <row r="8714" spans="12:15" x14ac:dyDescent="0.4">
      <c r="L8714" s="56">
        <f ca="1"/>
        <v>8713</v>
      </c>
      <c r="M8714" s="53">
        <f ca="1"/>
        <v>1923</v>
      </c>
      <c r="N8714" s="53">
        <f ca="1"/>
        <v>11</v>
      </c>
      <c r="O8714" s="53" t="str">
        <f ca="1"/>
        <v>1923-11</v>
      </c>
    </row>
    <row r="8715" spans="12:15" x14ac:dyDescent="0.4">
      <c r="L8715" s="56">
        <f ca="1"/>
        <v>8714</v>
      </c>
      <c r="M8715" s="53">
        <f ca="1"/>
        <v>1923</v>
      </c>
      <c r="N8715" s="53">
        <f ca="1"/>
        <v>11</v>
      </c>
      <c r="O8715" s="53" t="str">
        <f ca="1"/>
        <v>1923-11</v>
      </c>
    </row>
    <row r="8716" spans="12:15" x14ac:dyDescent="0.4">
      <c r="L8716" s="56">
        <f ca="1"/>
        <v>8715</v>
      </c>
      <c r="M8716" s="53">
        <f ca="1"/>
        <v>1923</v>
      </c>
      <c r="N8716" s="53">
        <f ca="1"/>
        <v>11</v>
      </c>
      <c r="O8716" s="53" t="str">
        <f ca="1"/>
        <v>1923-11</v>
      </c>
    </row>
    <row r="8717" spans="12:15" x14ac:dyDescent="0.4">
      <c r="L8717" s="56">
        <f ca="1"/>
        <v>8716</v>
      </c>
      <c r="M8717" s="53">
        <f ca="1"/>
        <v>1923</v>
      </c>
      <c r="N8717" s="53">
        <f ca="1"/>
        <v>11</v>
      </c>
      <c r="O8717" s="53" t="str">
        <f ca="1"/>
        <v>1923-11</v>
      </c>
    </row>
    <row r="8718" spans="12:15" x14ac:dyDescent="0.4">
      <c r="L8718" s="56">
        <f ca="1"/>
        <v>8717</v>
      </c>
      <c r="M8718" s="53">
        <f ca="1"/>
        <v>1923</v>
      </c>
      <c r="N8718" s="53">
        <f ca="1"/>
        <v>11</v>
      </c>
      <c r="O8718" s="53" t="str">
        <f ca="1"/>
        <v>1923-11</v>
      </c>
    </row>
    <row r="8719" spans="12:15" x14ac:dyDescent="0.4">
      <c r="L8719" s="56">
        <f ca="1"/>
        <v>8718</v>
      </c>
      <c r="M8719" s="53">
        <f ca="1"/>
        <v>1923</v>
      </c>
      <c r="N8719" s="53">
        <f ca="1"/>
        <v>11</v>
      </c>
      <c r="O8719" s="53" t="str">
        <f ca="1"/>
        <v>1923-11</v>
      </c>
    </row>
    <row r="8720" spans="12:15" x14ac:dyDescent="0.4">
      <c r="L8720" s="56">
        <f ca="1"/>
        <v>8719</v>
      </c>
      <c r="M8720" s="53">
        <f ca="1"/>
        <v>1923</v>
      </c>
      <c r="N8720" s="53">
        <f ca="1"/>
        <v>11</v>
      </c>
      <c r="O8720" s="53" t="str">
        <f ca="1"/>
        <v>1923-11</v>
      </c>
    </row>
    <row r="8721" spans="12:15" x14ac:dyDescent="0.4">
      <c r="L8721" s="56">
        <f ca="1"/>
        <v>8720</v>
      </c>
      <c r="M8721" s="53">
        <f ca="1"/>
        <v>1923</v>
      </c>
      <c r="N8721" s="53">
        <f ca="1"/>
        <v>11</v>
      </c>
      <c r="O8721" s="53" t="str">
        <f ca="1"/>
        <v>1923-11</v>
      </c>
    </row>
    <row r="8722" spans="12:15" x14ac:dyDescent="0.4">
      <c r="L8722" s="56">
        <f ca="1"/>
        <v>8721</v>
      </c>
      <c r="M8722" s="53">
        <f ca="1"/>
        <v>1923</v>
      </c>
      <c r="N8722" s="53">
        <f ca="1"/>
        <v>11</v>
      </c>
      <c r="O8722" s="53" t="str">
        <f ca="1"/>
        <v>1923-11</v>
      </c>
    </row>
    <row r="8723" spans="12:15" x14ac:dyDescent="0.4">
      <c r="L8723" s="56">
        <f ca="1"/>
        <v>8722</v>
      </c>
      <c r="M8723" s="53">
        <f ca="1"/>
        <v>1923</v>
      </c>
      <c r="N8723" s="53">
        <f ca="1"/>
        <v>11</v>
      </c>
      <c r="O8723" s="53" t="str">
        <f ca="1"/>
        <v>1923-11</v>
      </c>
    </row>
    <row r="8724" spans="12:15" x14ac:dyDescent="0.4">
      <c r="L8724" s="56">
        <f ca="1"/>
        <v>8723</v>
      </c>
      <c r="M8724" s="53">
        <f ca="1"/>
        <v>1923</v>
      </c>
      <c r="N8724" s="53">
        <f ca="1"/>
        <v>11</v>
      </c>
      <c r="O8724" s="53" t="str">
        <f ca="1"/>
        <v>1923-11</v>
      </c>
    </row>
    <row r="8725" spans="12:15" x14ac:dyDescent="0.4">
      <c r="L8725" s="56">
        <f ca="1"/>
        <v>8724</v>
      </c>
      <c r="M8725" s="53">
        <f ca="1"/>
        <v>1923</v>
      </c>
      <c r="N8725" s="53">
        <f ca="1"/>
        <v>11</v>
      </c>
      <c r="O8725" s="53" t="str">
        <f ca="1"/>
        <v>1923-11</v>
      </c>
    </row>
    <row r="8726" spans="12:15" x14ac:dyDescent="0.4">
      <c r="L8726" s="56">
        <f ca="1"/>
        <v>8725</v>
      </c>
      <c r="M8726" s="53">
        <f ca="1"/>
        <v>1923</v>
      </c>
      <c r="N8726" s="53">
        <f ca="1"/>
        <v>11</v>
      </c>
      <c r="O8726" s="53" t="str">
        <f ca="1"/>
        <v>1923-11</v>
      </c>
    </row>
    <row r="8727" spans="12:15" x14ac:dyDescent="0.4">
      <c r="L8727" s="56">
        <f ca="1"/>
        <v>8726</v>
      </c>
      <c r="M8727" s="53">
        <f ca="1"/>
        <v>1923</v>
      </c>
      <c r="N8727" s="53">
        <f ca="1"/>
        <v>11</v>
      </c>
      <c r="O8727" s="53" t="str">
        <f ca="1"/>
        <v>1923-11</v>
      </c>
    </row>
    <row r="8728" spans="12:15" x14ac:dyDescent="0.4">
      <c r="L8728" s="56">
        <f ca="1"/>
        <v>8727</v>
      </c>
      <c r="M8728" s="53">
        <f ca="1"/>
        <v>1923</v>
      </c>
      <c r="N8728" s="53">
        <f ca="1"/>
        <v>11</v>
      </c>
      <c r="O8728" s="53" t="str">
        <f ca="1"/>
        <v>1923-11</v>
      </c>
    </row>
    <row r="8729" spans="12:15" x14ac:dyDescent="0.4">
      <c r="L8729" s="56">
        <f ca="1"/>
        <v>8728</v>
      </c>
      <c r="M8729" s="53">
        <f ca="1"/>
        <v>1923</v>
      </c>
      <c r="N8729" s="53">
        <f ca="1"/>
        <v>11</v>
      </c>
      <c r="O8729" s="53" t="str">
        <f ca="1"/>
        <v>1923-11</v>
      </c>
    </row>
    <row r="8730" spans="12:15" x14ac:dyDescent="0.4">
      <c r="L8730" s="56">
        <f ca="1"/>
        <v>8729</v>
      </c>
      <c r="M8730" s="53">
        <f ca="1"/>
        <v>1923</v>
      </c>
      <c r="N8730" s="53">
        <f ca="1"/>
        <v>11</v>
      </c>
      <c r="O8730" s="53" t="str">
        <f ca="1"/>
        <v>1923-11</v>
      </c>
    </row>
    <row r="8731" spans="12:15" x14ac:dyDescent="0.4">
      <c r="L8731" s="56">
        <f ca="1"/>
        <v>8730</v>
      </c>
      <c r="M8731" s="53">
        <f ca="1"/>
        <v>1923</v>
      </c>
      <c r="N8731" s="53">
        <f ca="1"/>
        <v>11</v>
      </c>
      <c r="O8731" s="53" t="str">
        <f ca="1"/>
        <v>1923-11</v>
      </c>
    </row>
    <row r="8732" spans="12:15" x14ac:dyDescent="0.4">
      <c r="L8732" s="56">
        <f ca="1"/>
        <v>8731</v>
      </c>
      <c r="M8732" s="53">
        <f ca="1"/>
        <v>1923</v>
      </c>
      <c r="N8732" s="53">
        <f ca="1"/>
        <v>11</v>
      </c>
      <c r="O8732" s="53" t="str">
        <f ca="1"/>
        <v>1923-11</v>
      </c>
    </row>
    <row r="8733" spans="12:15" x14ac:dyDescent="0.4">
      <c r="L8733" s="56">
        <f ca="1"/>
        <v>8732</v>
      </c>
      <c r="M8733" s="53">
        <f ca="1"/>
        <v>1923</v>
      </c>
      <c r="N8733" s="53">
        <f ca="1"/>
        <v>11</v>
      </c>
      <c r="O8733" s="53" t="str">
        <f ca="1"/>
        <v>1923-11</v>
      </c>
    </row>
    <row r="8734" spans="12:15" x14ac:dyDescent="0.4">
      <c r="L8734" s="56">
        <f ca="1"/>
        <v>8733</v>
      </c>
      <c r="M8734" s="53">
        <f ca="1"/>
        <v>1923</v>
      </c>
      <c r="N8734" s="53">
        <f ca="1"/>
        <v>11</v>
      </c>
      <c r="O8734" s="53" t="str">
        <f ca="1"/>
        <v>1923-11</v>
      </c>
    </row>
    <row r="8735" spans="12:15" x14ac:dyDescent="0.4">
      <c r="L8735" s="56">
        <f ca="1"/>
        <v>8734</v>
      </c>
      <c r="M8735" s="53">
        <f ca="1"/>
        <v>1923</v>
      </c>
      <c r="N8735" s="53">
        <f ca="1"/>
        <v>11</v>
      </c>
      <c r="O8735" s="53" t="str">
        <f ca="1"/>
        <v>1923-11</v>
      </c>
    </row>
    <row r="8736" spans="12:15" x14ac:dyDescent="0.4">
      <c r="L8736" s="56">
        <f ca="1"/>
        <v>8735</v>
      </c>
      <c r="M8736" s="53">
        <f ca="1"/>
        <v>1923</v>
      </c>
      <c r="N8736" s="53">
        <f ca="1"/>
        <v>11</v>
      </c>
      <c r="O8736" s="53" t="str">
        <f ca="1"/>
        <v>1923-11</v>
      </c>
    </row>
    <row r="8737" spans="12:15" x14ac:dyDescent="0.4">
      <c r="L8737" s="56">
        <f ca="1"/>
        <v>8736</v>
      </c>
      <c r="M8737" s="53">
        <f ca="1"/>
        <v>1923</v>
      </c>
      <c r="N8737" s="53">
        <f ca="1"/>
        <v>12</v>
      </c>
      <c r="O8737" s="53" t="str">
        <f ca="1"/>
        <v>1923-12</v>
      </c>
    </row>
    <row r="8738" spans="12:15" x14ac:dyDescent="0.4">
      <c r="L8738" s="56">
        <f ca="1"/>
        <v>8737</v>
      </c>
      <c r="M8738" s="53">
        <f ca="1"/>
        <v>1923</v>
      </c>
      <c r="N8738" s="53">
        <f ca="1"/>
        <v>12</v>
      </c>
      <c r="O8738" s="53" t="str">
        <f ca="1"/>
        <v>1923-12</v>
      </c>
    </row>
    <row r="8739" spans="12:15" x14ac:dyDescent="0.4">
      <c r="L8739" s="56">
        <f ca="1"/>
        <v>8738</v>
      </c>
      <c r="M8739" s="53">
        <f ca="1"/>
        <v>1923</v>
      </c>
      <c r="N8739" s="53">
        <f ca="1"/>
        <v>12</v>
      </c>
      <c r="O8739" s="53" t="str">
        <f ca="1"/>
        <v>1923-12</v>
      </c>
    </row>
    <row r="8740" spans="12:15" x14ac:dyDescent="0.4">
      <c r="L8740" s="56">
        <f ca="1"/>
        <v>8739</v>
      </c>
      <c r="M8740" s="53">
        <f ca="1"/>
        <v>1923</v>
      </c>
      <c r="N8740" s="53">
        <f ca="1"/>
        <v>12</v>
      </c>
      <c r="O8740" s="53" t="str">
        <f ca="1"/>
        <v>1923-12</v>
      </c>
    </row>
    <row r="8741" spans="12:15" x14ac:dyDescent="0.4">
      <c r="L8741" s="56">
        <f ca="1"/>
        <v>8740</v>
      </c>
      <c r="M8741" s="53">
        <f ca="1"/>
        <v>1923</v>
      </c>
      <c r="N8741" s="53">
        <f ca="1"/>
        <v>12</v>
      </c>
      <c r="O8741" s="53" t="str">
        <f ca="1"/>
        <v>1923-12</v>
      </c>
    </row>
    <row r="8742" spans="12:15" x14ac:dyDescent="0.4">
      <c r="L8742" s="56">
        <f ca="1"/>
        <v>8741</v>
      </c>
      <c r="M8742" s="53">
        <f ca="1"/>
        <v>1923</v>
      </c>
      <c r="N8742" s="53">
        <f ca="1"/>
        <v>12</v>
      </c>
      <c r="O8742" s="53" t="str">
        <f ca="1"/>
        <v>1923-12</v>
      </c>
    </row>
    <row r="8743" spans="12:15" x14ac:dyDescent="0.4">
      <c r="L8743" s="56">
        <f ca="1"/>
        <v>8742</v>
      </c>
      <c r="M8743" s="53">
        <f ca="1"/>
        <v>1923</v>
      </c>
      <c r="N8743" s="53">
        <f ca="1"/>
        <v>12</v>
      </c>
      <c r="O8743" s="53" t="str">
        <f ca="1"/>
        <v>1923-12</v>
      </c>
    </row>
    <row r="8744" spans="12:15" x14ac:dyDescent="0.4">
      <c r="L8744" s="56">
        <f ca="1"/>
        <v>8743</v>
      </c>
      <c r="M8744" s="53">
        <f ca="1"/>
        <v>1923</v>
      </c>
      <c r="N8744" s="53">
        <f ca="1"/>
        <v>12</v>
      </c>
      <c r="O8744" s="53" t="str">
        <f ca="1"/>
        <v>1923-12</v>
      </c>
    </row>
    <row r="8745" spans="12:15" x14ac:dyDescent="0.4">
      <c r="L8745" s="56">
        <f ca="1"/>
        <v>8744</v>
      </c>
      <c r="M8745" s="53">
        <f ca="1"/>
        <v>1923</v>
      </c>
      <c r="N8745" s="53">
        <f ca="1"/>
        <v>12</v>
      </c>
      <c r="O8745" s="53" t="str">
        <f ca="1"/>
        <v>1923-12</v>
      </c>
    </row>
    <row r="8746" spans="12:15" x14ac:dyDescent="0.4">
      <c r="L8746" s="56">
        <f ca="1"/>
        <v>8745</v>
      </c>
      <c r="M8746" s="53">
        <f ca="1"/>
        <v>1923</v>
      </c>
      <c r="N8746" s="53">
        <f ca="1"/>
        <v>12</v>
      </c>
      <c r="O8746" s="53" t="str">
        <f ca="1"/>
        <v>1923-12</v>
      </c>
    </row>
    <row r="8747" spans="12:15" x14ac:dyDescent="0.4">
      <c r="L8747" s="56">
        <f ca="1"/>
        <v>8746</v>
      </c>
      <c r="M8747" s="53">
        <f ca="1"/>
        <v>1923</v>
      </c>
      <c r="N8747" s="53">
        <f ca="1"/>
        <v>12</v>
      </c>
      <c r="O8747" s="53" t="str">
        <f ca="1"/>
        <v>1923-12</v>
      </c>
    </row>
    <row r="8748" spans="12:15" x14ac:dyDescent="0.4">
      <c r="L8748" s="56">
        <f ca="1"/>
        <v>8747</v>
      </c>
      <c r="M8748" s="53">
        <f ca="1"/>
        <v>1923</v>
      </c>
      <c r="N8748" s="53">
        <f ca="1"/>
        <v>12</v>
      </c>
      <c r="O8748" s="53" t="str">
        <f ca="1"/>
        <v>1923-12</v>
      </c>
    </row>
    <row r="8749" spans="12:15" x14ac:dyDescent="0.4">
      <c r="L8749" s="56">
        <f ca="1"/>
        <v>8748</v>
      </c>
      <c r="M8749" s="53">
        <f ca="1"/>
        <v>1923</v>
      </c>
      <c r="N8749" s="53">
        <f ca="1"/>
        <v>12</v>
      </c>
      <c r="O8749" s="53" t="str">
        <f ca="1"/>
        <v>1923-12</v>
      </c>
    </row>
    <row r="8750" spans="12:15" x14ac:dyDescent="0.4">
      <c r="L8750" s="56">
        <f ca="1"/>
        <v>8749</v>
      </c>
      <c r="M8750" s="53">
        <f ca="1"/>
        <v>1923</v>
      </c>
      <c r="N8750" s="53">
        <f ca="1"/>
        <v>12</v>
      </c>
      <c r="O8750" s="53" t="str">
        <f ca="1"/>
        <v>1923-12</v>
      </c>
    </row>
    <row r="8751" spans="12:15" x14ac:dyDescent="0.4">
      <c r="L8751" s="56">
        <f ca="1"/>
        <v>8750</v>
      </c>
      <c r="M8751" s="53">
        <f ca="1"/>
        <v>1923</v>
      </c>
      <c r="N8751" s="53">
        <f ca="1"/>
        <v>12</v>
      </c>
      <c r="O8751" s="53" t="str">
        <f ca="1"/>
        <v>1923-12</v>
      </c>
    </row>
    <row r="8752" spans="12:15" x14ac:dyDescent="0.4">
      <c r="L8752" s="56">
        <f ca="1"/>
        <v>8751</v>
      </c>
      <c r="M8752" s="53">
        <f ca="1"/>
        <v>1923</v>
      </c>
      <c r="N8752" s="53">
        <f ca="1"/>
        <v>12</v>
      </c>
      <c r="O8752" s="53" t="str">
        <f ca="1"/>
        <v>1923-12</v>
      </c>
    </row>
    <row r="8753" spans="12:15" x14ac:dyDescent="0.4">
      <c r="L8753" s="56">
        <f ca="1"/>
        <v>8752</v>
      </c>
      <c r="M8753" s="53">
        <f ca="1"/>
        <v>1923</v>
      </c>
      <c r="N8753" s="53">
        <f ca="1"/>
        <v>12</v>
      </c>
      <c r="O8753" s="53" t="str">
        <f ca="1"/>
        <v>1923-12</v>
      </c>
    </row>
    <row r="8754" spans="12:15" x14ac:dyDescent="0.4">
      <c r="L8754" s="56">
        <f ca="1"/>
        <v>8753</v>
      </c>
      <c r="M8754" s="53">
        <f ca="1"/>
        <v>1923</v>
      </c>
      <c r="N8754" s="53">
        <f ca="1"/>
        <v>12</v>
      </c>
      <c r="O8754" s="53" t="str">
        <f ca="1"/>
        <v>1923-12</v>
      </c>
    </row>
    <row r="8755" spans="12:15" x14ac:dyDescent="0.4">
      <c r="L8755" s="56">
        <f ca="1"/>
        <v>8754</v>
      </c>
      <c r="M8755" s="53">
        <f ca="1"/>
        <v>1923</v>
      </c>
      <c r="N8755" s="53">
        <f ca="1"/>
        <v>12</v>
      </c>
      <c r="O8755" s="53" t="str">
        <f ca="1"/>
        <v>1923-12</v>
      </c>
    </row>
    <row r="8756" spans="12:15" x14ac:dyDescent="0.4">
      <c r="L8756" s="56">
        <f ca="1"/>
        <v>8755</v>
      </c>
      <c r="M8756" s="53">
        <f ca="1"/>
        <v>1923</v>
      </c>
      <c r="N8756" s="53">
        <f ca="1"/>
        <v>12</v>
      </c>
      <c r="O8756" s="53" t="str">
        <f ca="1"/>
        <v>1923-12</v>
      </c>
    </row>
    <row r="8757" spans="12:15" x14ac:dyDescent="0.4">
      <c r="L8757" s="56">
        <f ca="1"/>
        <v>8756</v>
      </c>
      <c r="M8757" s="53">
        <f ca="1"/>
        <v>1923</v>
      </c>
      <c r="N8757" s="53">
        <f ca="1"/>
        <v>12</v>
      </c>
      <c r="O8757" s="53" t="str">
        <f ca="1"/>
        <v>1923-12</v>
      </c>
    </row>
    <row r="8758" spans="12:15" x14ac:dyDescent="0.4">
      <c r="L8758" s="56">
        <f ca="1"/>
        <v>8757</v>
      </c>
      <c r="M8758" s="53">
        <f ca="1"/>
        <v>1923</v>
      </c>
      <c r="N8758" s="53">
        <f ca="1"/>
        <v>12</v>
      </c>
      <c r="O8758" s="53" t="str">
        <f ca="1"/>
        <v>1923-12</v>
      </c>
    </row>
    <row r="8759" spans="12:15" x14ac:dyDescent="0.4">
      <c r="L8759" s="56">
        <f ca="1"/>
        <v>8758</v>
      </c>
      <c r="M8759" s="53">
        <f ca="1"/>
        <v>1923</v>
      </c>
      <c r="N8759" s="53">
        <f ca="1"/>
        <v>12</v>
      </c>
      <c r="O8759" s="53" t="str">
        <f ca="1"/>
        <v>1923-12</v>
      </c>
    </row>
    <row r="8760" spans="12:15" x14ac:dyDescent="0.4">
      <c r="L8760" s="56">
        <f ca="1"/>
        <v>8759</v>
      </c>
      <c r="M8760" s="53">
        <f ca="1"/>
        <v>1923</v>
      </c>
      <c r="N8760" s="53">
        <f ca="1"/>
        <v>12</v>
      </c>
      <c r="O8760" s="53" t="str">
        <f ca="1"/>
        <v>1923-12</v>
      </c>
    </row>
    <row r="8761" spans="12:15" x14ac:dyDescent="0.4">
      <c r="L8761" s="56">
        <f ca="1"/>
        <v>8760</v>
      </c>
      <c r="M8761" s="53">
        <f ca="1"/>
        <v>1923</v>
      </c>
      <c r="N8761" s="53">
        <f ca="1"/>
        <v>12</v>
      </c>
      <c r="O8761" s="53" t="str">
        <f ca="1"/>
        <v>1923-12</v>
      </c>
    </row>
    <row r="8762" spans="12:15" x14ac:dyDescent="0.4">
      <c r="L8762" s="56">
        <f ca="1"/>
        <v>8761</v>
      </c>
      <c r="M8762" s="53">
        <f ca="1"/>
        <v>1923</v>
      </c>
      <c r="N8762" s="53">
        <f ca="1"/>
        <v>12</v>
      </c>
      <c r="O8762" s="53" t="str">
        <f ca="1"/>
        <v>1923-12</v>
      </c>
    </row>
    <row r="8763" spans="12:15" x14ac:dyDescent="0.4">
      <c r="L8763" s="56">
        <f ca="1"/>
        <v>8762</v>
      </c>
      <c r="M8763" s="53">
        <f ca="1"/>
        <v>1923</v>
      </c>
      <c r="N8763" s="53">
        <f ca="1"/>
        <v>12</v>
      </c>
      <c r="O8763" s="53" t="str">
        <f ca="1"/>
        <v>1923-12</v>
      </c>
    </row>
    <row r="8764" spans="12:15" x14ac:dyDescent="0.4">
      <c r="L8764" s="56">
        <f ca="1"/>
        <v>8763</v>
      </c>
      <c r="M8764" s="53">
        <f ca="1"/>
        <v>1923</v>
      </c>
      <c r="N8764" s="53">
        <f ca="1"/>
        <v>12</v>
      </c>
      <c r="O8764" s="53" t="str">
        <f ca="1"/>
        <v>1923-12</v>
      </c>
    </row>
    <row r="8765" spans="12:15" x14ac:dyDescent="0.4">
      <c r="L8765" s="56">
        <f ca="1"/>
        <v>8764</v>
      </c>
      <c r="M8765" s="53">
        <f ca="1"/>
        <v>1923</v>
      </c>
      <c r="N8765" s="53">
        <f ca="1"/>
        <v>12</v>
      </c>
      <c r="O8765" s="53" t="str">
        <f ca="1"/>
        <v>1923-12</v>
      </c>
    </row>
    <row r="8766" spans="12:15" x14ac:dyDescent="0.4">
      <c r="L8766" s="56">
        <f ca="1"/>
        <v>8765</v>
      </c>
      <c r="M8766" s="53">
        <f ca="1"/>
        <v>1923</v>
      </c>
      <c r="N8766" s="53">
        <f ca="1"/>
        <v>12</v>
      </c>
      <c r="O8766" s="53" t="str">
        <f ca="1"/>
        <v>1923-12</v>
      </c>
    </row>
    <row r="8767" spans="12:15" x14ac:dyDescent="0.4">
      <c r="L8767" s="56">
        <f ca="1"/>
        <v>8766</v>
      </c>
      <c r="M8767" s="53">
        <f ca="1"/>
        <v>1923</v>
      </c>
      <c r="N8767" s="53">
        <f ca="1"/>
        <v>12</v>
      </c>
      <c r="O8767" s="53" t="str">
        <f ca="1"/>
        <v>1923-12</v>
      </c>
    </row>
    <row r="8768" spans="12:15" x14ac:dyDescent="0.4">
      <c r="L8768" s="56">
        <f ca="1"/>
        <v>8767</v>
      </c>
      <c r="M8768" s="53">
        <f ca="1"/>
        <v>1924</v>
      </c>
      <c r="N8768" s="53">
        <f ca="1"/>
        <v>1</v>
      </c>
      <c r="O8768" s="53" t="str">
        <f ca="1"/>
        <v>1924-01</v>
      </c>
    </row>
    <row r="8769" spans="12:15" x14ac:dyDescent="0.4">
      <c r="L8769" s="56">
        <f ca="1"/>
        <v>8768</v>
      </c>
      <c r="M8769" s="53">
        <f ca="1"/>
        <v>1924</v>
      </c>
      <c r="N8769" s="53">
        <f ca="1"/>
        <v>1</v>
      </c>
      <c r="O8769" s="53" t="str">
        <f ca="1"/>
        <v>1924-01</v>
      </c>
    </row>
    <row r="8770" spans="12:15" x14ac:dyDescent="0.4">
      <c r="L8770" s="56">
        <f ca="1"/>
        <v>8769</v>
      </c>
      <c r="M8770" s="53">
        <f ca="1"/>
        <v>1924</v>
      </c>
      <c r="N8770" s="53">
        <f ca="1"/>
        <v>1</v>
      </c>
      <c r="O8770" s="53" t="str">
        <f ca="1"/>
        <v>1924-01</v>
      </c>
    </row>
    <row r="8771" spans="12:15" x14ac:dyDescent="0.4">
      <c r="L8771" s="56">
        <f ca="1"/>
        <v>8770</v>
      </c>
      <c r="M8771" s="53">
        <f ca="1"/>
        <v>1924</v>
      </c>
      <c r="N8771" s="53">
        <f ca="1"/>
        <v>1</v>
      </c>
      <c r="O8771" s="53" t="str">
        <f ca="1"/>
        <v>1924-01</v>
      </c>
    </row>
    <row r="8772" spans="12:15" x14ac:dyDescent="0.4">
      <c r="L8772" s="56">
        <f ca="1"/>
        <v>8771</v>
      </c>
      <c r="M8772" s="53">
        <f ca="1"/>
        <v>1924</v>
      </c>
      <c r="N8772" s="53">
        <f ca="1"/>
        <v>1</v>
      </c>
      <c r="O8772" s="53" t="str">
        <f ca="1"/>
        <v>1924-01</v>
      </c>
    </row>
    <row r="8773" spans="12:15" x14ac:dyDescent="0.4">
      <c r="L8773" s="56">
        <f ca="1"/>
        <v>8772</v>
      </c>
      <c r="M8773" s="53">
        <f ca="1"/>
        <v>1924</v>
      </c>
      <c r="N8773" s="53">
        <f ca="1"/>
        <v>1</v>
      </c>
      <c r="O8773" s="53" t="str">
        <f ca="1"/>
        <v>1924-01</v>
      </c>
    </row>
    <row r="8774" spans="12:15" x14ac:dyDescent="0.4">
      <c r="L8774" s="56">
        <f ca="1"/>
        <v>8773</v>
      </c>
      <c r="M8774" s="53">
        <f ca="1"/>
        <v>1924</v>
      </c>
      <c r="N8774" s="53">
        <f ca="1"/>
        <v>1</v>
      </c>
      <c r="O8774" s="53" t="str">
        <f ca="1"/>
        <v>1924-01</v>
      </c>
    </row>
    <row r="8775" spans="12:15" x14ac:dyDescent="0.4">
      <c r="L8775" s="56">
        <f ca="1"/>
        <v>8774</v>
      </c>
      <c r="M8775" s="53">
        <f ca="1"/>
        <v>1924</v>
      </c>
      <c r="N8775" s="53">
        <f ca="1"/>
        <v>1</v>
      </c>
      <c r="O8775" s="53" t="str">
        <f ca="1"/>
        <v>1924-01</v>
      </c>
    </row>
    <row r="8776" spans="12:15" x14ac:dyDescent="0.4">
      <c r="L8776" s="56">
        <f ca="1"/>
        <v>8775</v>
      </c>
      <c r="M8776" s="53">
        <f ca="1"/>
        <v>1924</v>
      </c>
      <c r="N8776" s="53">
        <f ca="1"/>
        <v>1</v>
      </c>
      <c r="O8776" s="53" t="str">
        <f ca="1"/>
        <v>1924-01</v>
      </c>
    </row>
    <row r="8777" spans="12:15" x14ac:dyDescent="0.4">
      <c r="L8777" s="56">
        <f ca="1"/>
        <v>8776</v>
      </c>
      <c r="M8777" s="53">
        <f ca="1"/>
        <v>1924</v>
      </c>
      <c r="N8777" s="53">
        <f ca="1"/>
        <v>1</v>
      </c>
      <c r="O8777" s="53" t="str">
        <f ca="1"/>
        <v>1924-01</v>
      </c>
    </row>
    <row r="8778" spans="12:15" x14ac:dyDescent="0.4">
      <c r="L8778" s="56">
        <f ca="1"/>
        <v>8777</v>
      </c>
      <c r="M8778" s="53">
        <f ca="1"/>
        <v>1924</v>
      </c>
      <c r="N8778" s="53">
        <f ca="1"/>
        <v>1</v>
      </c>
      <c r="O8778" s="53" t="str">
        <f ca="1"/>
        <v>1924-01</v>
      </c>
    </row>
    <row r="8779" spans="12:15" x14ac:dyDescent="0.4">
      <c r="L8779" s="56">
        <f ca="1"/>
        <v>8778</v>
      </c>
      <c r="M8779" s="53">
        <f ca="1"/>
        <v>1924</v>
      </c>
      <c r="N8779" s="53">
        <f ca="1"/>
        <v>1</v>
      </c>
      <c r="O8779" s="53" t="str">
        <f ca="1"/>
        <v>1924-01</v>
      </c>
    </row>
    <row r="8780" spans="12:15" x14ac:dyDescent="0.4">
      <c r="L8780" s="56">
        <f ca="1"/>
        <v>8779</v>
      </c>
      <c r="M8780" s="53">
        <f ca="1"/>
        <v>1924</v>
      </c>
      <c r="N8780" s="53">
        <f ca="1"/>
        <v>1</v>
      </c>
      <c r="O8780" s="53" t="str">
        <f ca="1"/>
        <v>1924-01</v>
      </c>
    </row>
    <row r="8781" spans="12:15" x14ac:dyDescent="0.4">
      <c r="L8781" s="56">
        <f ca="1"/>
        <v>8780</v>
      </c>
      <c r="M8781" s="53">
        <f ca="1"/>
        <v>1924</v>
      </c>
      <c r="N8781" s="53">
        <f ca="1"/>
        <v>1</v>
      </c>
      <c r="O8781" s="53" t="str">
        <f ca="1"/>
        <v>1924-01</v>
      </c>
    </row>
    <row r="8782" spans="12:15" x14ac:dyDescent="0.4">
      <c r="L8782" s="56">
        <f ca="1"/>
        <v>8781</v>
      </c>
      <c r="M8782" s="53">
        <f ca="1"/>
        <v>1924</v>
      </c>
      <c r="N8782" s="53">
        <f ca="1"/>
        <v>1</v>
      </c>
      <c r="O8782" s="53" t="str">
        <f ca="1"/>
        <v>1924-01</v>
      </c>
    </row>
    <row r="8783" spans="12:15" x14ac:dyDescent="0.4">
      <c r="L8783" s="56">
        <f ca="1"/>
        <v>8782</v>
      </c>
      <c r="M8783" s="53">
        <f ca="1"/>
        <v>1924</v>
      </c>
      <c r="N8783" s="53">
        <f ca="1"/>
        <v>1</v>
      </c>
      <c r="O8783" s="53" t="str">
        <f ca="1"/>
        <v>1924-01</v>
      </c>
    </row>
    <row r="8784" spans="12:15" x14ac:dyDescent="0.4">
      <c r="L8784" s="56">
        <f ca="1"/>
        <v>8783</v>
      </c>
      <c r="M8784" s="53">
        <f ca="1"/>
        <v>1924</v>
      </c>
      <c r="N8784" s="53">
        <f ca="1"/>
        <v>1</v>
      </c>
      <c r="O8784" s="53" t="str">
        <f ca="1"/>
        <v>1924-01</v>
      </c>
    </row>
    <row r="8785" spans="12:15" x14ac:dyDescent="0.4">
      <c r="L8785" s="56">
        <f ca="1"/>
        <v>8784</v>
      </c>
      <c r="M8785" s="53">
        <f ca="1"/>
        <v>1924</v>
      </c>
      <c r="N8785" s="53">
        <f ca="1"/>
        <v>1</v>
      </c>
      <c r="O8785" s="53" t="str">
        <f ca="1"/>
        <v>1924-01</v>
      </c>
    </row>
    <row r="8786" spans="12:15" x14ac:dyDescent="0.4">
      <c r="L8786" s="56">
        <f ca="1"/>
        <v>8785</v>
      </c>
      <c r="M8786" s="53">
        <f ca="1"/>
        <v>1924</v>
      </c>
      <c r="N8786" s="53">
        <f ca="1"/>
        <v>1</v>
      </c>
      <c r="O8786" s="53" t="str">
        <f ca="1"/>
        <v>1924-01</v>
      </c>
    </row>
    <row r="8787" spans="12:15" x14ac:dyDescent="0.4">
      <c r="L8787" s="56">
        <f ca="1"/>
        <v>8786</v>
      </c>
      <c r="M8787" s="53">
        <f ca="1"/>
        <v>1924</v>
      </c>
      <c r="N8787" s="53">
        <f ca="1"/>
        <v>1</v>
      </c>
      <c r="O8787" s="53" t="str">
        <f ca="1"/>
        <v>1924-01</v>
      </c>
    </row>
    <row r="8788" spans="12:15" x14ac:dyDescent="0.4">
      <c r="L8788" s="56">
        <f ca="1"/>
        <v>8787</v>
      </c>
      <c r="M8788" s="53">
        <f ca="1"/>
        <v>1924</v>
      </c>
      <c r="N8788" s="53">
        <f ca="1"/>
        <v>1</v>
      </c>
      <c r="O8788" s="53" t="str">
        <f ca="1"/>
        <v>1924-01</v>
      </c>
    </row>
    <row r="8789" spans="12:15" x14ac:dyDescent="0.4">
      <c r="L8789" s="56">
        <f ca="1"/>
        <v>8788</v>
      </c>
      <c r="M8789" s="53">
        <f ca="1"/>
        <v>1924</v>
      </c>
      <c r="N8789" s="53">
        <f ca="1"/>
        <v>1</v>
      </c>
      <c r="O8789" s="53" t="str">
        <f ca="1"/>
        <v>1924-01</v>
      </c>
    </row>
    <row r="8790" spans="12:15" x14ac:dyDescent="0.4">
      <c r="L8790" s="56">
        <f ca="1"/>
        <v>8789</v>
      </c>
      <c r="M8790" s="53">
        <f ca="1"/>
        <v>1924</v>
      </c>
      <c r="N8790" s="53">
        <f ca="1"/>
        <v>1</v>
      </c>
      <c r="O8790" s="53" t="str">
        <f ca="1"/>
        <v>1924-01</v>
      </c>
    </row>
    <row r="8791" spans="12:15" x14ac:dyDescent="0.4">
      <c r="L8791" s="56">
        <f ca="1"/>
        <v>8790</v>
      </c>
      <c r="M8791" s="53">
        <f ca="1"/>
        <v>1924</v>
      </c>
      <c r="N8791" s="53">
        <f ca="1"/>
        <v>1</v>
      </c>
      <c r="O8791" s="53" t="str">
        <f ca="1"/>
        <v>1924-01</v>
      </c>
    </row>
    <row r="8792" spans="12:15" x14ac:dyDescent="0.4">
      <c r="L8792" s="56">
        <f ca="1"/>
        <v>8791</v>
      </c>
      <c r="M8792" s="53">
        <f ca="1"/>
        <v>1924</v>
      </c>
      <c r="N8792" s="53">
        <f ca="1"/>
        <v>1</v>
      </c>
      <c r="O8792" s="53" t="str">
        <f ca="1"/>
        <v>1924-01</v>
      </c>
    </row>
    <row r="8793" spans="12:15" x14ac:dyDescent="0.4">
      <c r="L8793" s="56">
        <f ca="1"/>
        <v>8792</v>
      </c>
      <c r="M8793" s="53">
        <f ca="1"/>
        <v>1924</v>
      </c>
      <c r="N8793" s="53">
        <f ca="1"/>
        <v>1</v>
      </c>
      <c r="O8793" s="53" t="str">
        <f ca="1"/>
        <v>1924-01</v>
      </c>
    </row>
    <row r="8794" spans="12:15" x14ac:dyDescent="0.4">
      <c r="L8794" s="56">
        <f ca="1"/>
        <v>8793</v>
      </c>
      <c r="M8794" s="53">
        <f ca="1"/>
        <v>1924</v>
      </c>
      <c r="N8794" s="53">
        <f ca="1"/>
        <v>1</v>
      </c>
      <c r="O8794" s="53" t="str">
        <f ca="1"/>
        <v>1924-01</v>
      </c>
    </row>
    <row r="8795" spans="12:15" x14ac:dyDescent="0.4">
      <c r="L8795" s="56">
        <f ca="1"/>
        <v>8794</v>
      </c>
      <c r="M8795" s="53">
        <f ca="1"/>
        <v>1924</v>
      </c>
      <c r="N8795" s="53">
        <f ca="1"/>
        <v>1</v>
      </c>
      <c r="O8795" s="53" t="str">
        <f ca="1"/>
        <v>1924-01</v>
      </c>
    </row>
    <row r="8796" spans="12:15" x14ac:dyDescent="0.4">
      <c r="L8796" s="56">
        <f ca="1"/>
        <v>8795</v>
      </c>
      <c r="M8796" s="53">
        <f ca="1"/>
        <v>1924</v>
      </c>
      <c r="N8796" s="53">
        <f ca="1"/>
        <v>1</v>
      </c>
      <c r="O8796" s="53" t="str">
        <f ca="1"/>
        <v>1924-01</v>
      </c>
    </row>
    <row r="8797" spans="12:15" x14ac:dyDescent="0.4">
      <c r="L8797" s="56">
        <f ca="1"/>
        <v>8796</v>
      </c>
      <c r="M8797" s="53">
        <f ca="1"/>
        <v>1924</v>
      </c>
      <c r="N8797" s="53">
        <f ca="1"/>
        <v>1</v>
      </c>
      <c r="O8797" s="53" t="str">
        <f ca="1"/>
        <v>1924-01</v>
      </c>
    </row>
    <row r="8798" spans="12:15" x14ac:dyDescent="0.4">
      <c r="L8798" s="56">
        <f ca="1"/>
        <v>8797</v>
      </c>
      <c r="M8798" s="53">
        <f ca="1"/>
        <v>1924</v>
      </c>
      <c r="N8798" s="53">
        <f ca="1"/>
        <v>1</v>
      </c>
      <c r="O8798" s="53" t="str">
        <f ca="1"/>
        <v>1924-01</v>
      </c>
    </row>
    <row r="8799" spans="12:15" x14ac:dyDescent="0.4">
      <c r="L8799" s="56">
        <f ca="1"/>
        <v>8798</v>
      </c>
      <c r="M8799" s="53">
        <f ca="1"/>
        <v>1924</v>
      </c>
      <c r="N8799" s="53">
        <f ca="1"/>
        <v>2</v>
      </c>
      <c r="O8799" s="53" t="str">
        <f ca="1"/>
        <v>1924-02</v>
      </c>
    </row>
    <row r="8800" spans="12:15" x14ac:dyDescent="0.4">
      <c r="L8800" s="56">
        <f ca="1"/>
        <v>8799</v>
      </c>
      <c r="M8800" s="53">
        <f ca="1"/>
        <v>1924</v>
      </c>
      <c r="N8800" s="53">
        <f ca="1"/>
        <v>2</v>
      </c>
      <c r="O8800" s="53" t="str">
        <f ca="1"/>
        <v>1924-02</v>
      </c>
    </row>
    <row r="8801" spans="12:15" x14ac:dyDescent="0.4">
      <c r="L8801" s="56">
        <f ca="1"/>
        <v>8800</v>
      </c>
      <c r="M8801" s="53">
        <f ca="1"/>
        <v>1924</v>
      </c>
      <c r="N8801" s="53">
        <f ca="1"/>
        <v>2</v>
      </c>
      <c r="O8801" s="53" t="str">
        <f ca="1"/>
        <v>1924-02</v>
      </c>
    </row>
    <row r="8802" spans="12:15" x14ac:dyDescent="0.4">
      <c r="L8802" s="56">
        <f ca="1"/>
        <v>8801</v>
      </c>
      <c r="M8802" s="53">
        <f ca="1"/>
        <v>1924</v>
      </c>
      <c r="N8802" s="53">
        <f ca="1"/>
        <v>2</v>
      </c>
      <c r="O8802" s="53" t="str">
        <f ca="1"/>
        <v>1924-02</v>
      </c>
    </row>
    <row r="8803" spans="12:15" x14ac:dyDescent="0.4">
      <c r="L8803" s="56">
        <f ca="1"/>
        <v>8802</v>
      </c>
      <c r="M8803" s="53">
        <f ca="1"/>
        <v>1924</v>
      </c>
      <c r="N8803" s="53">
        <f ca="1"/>
        <v>2</v>
      </c>
      <c r="O8803" s="53" t="str">
        <f ca="1"/>
        <v>1924-02</v>
      </c>
    </row>
    <row r="8804" spans="12:15" x14ac:dyDescent="0.4">
      <c r="L8804" s="56">
        <f ca="1"/>
        <v>8803</v>
      </c>
      <c r="M8804" s="53">
        <f ca="1"/>
        <v>1924</v>
      </c>
      <c r="N8804" s="53">
        <f ca="1"/>
        <v>2</v>
      </c>
      <c r="O8804" s="53" t="str">
        <f ca="1"/>
        <v>1924-02</v>
      </c>
    </row>
    <row r="8805" spans="12:15" x14ac:dyDescent="0.4">
      <c r="L8805" s="56">
        <f ca="1"/>
        <v>8804</v>
      </c>
      <c r="M8805" s="53">
        <f ca="1"/>
        <v>1924</v>
      </c>
      <c r="N8805" s="53">
        <f ca="1"/>
        <v>2</v>
      </c>
      <c r="O8805" s="53" t="str">
        <f ca="1"/>
        <v>1924-02</v>
      </c>
    </row>
    <row r="8806" spans="12:15" x14ac:dyDescent="0.4">
      <c r="L8806" s="56">
        <f ca="1"/>
        <v>8805</v>
      </c>
      <c r="M8806" s="53">
        <f ca="1"/>
        <v>1924</v>
      </c>
      <c r="N8806" s="53">
        <f ca="1"/>
        <v>2</v>
      </c>
      <c r="O8806" s="53" t="str">
        <f ca="1"/>
        <v>1924-02</v>
      </c>
    </row>
    <row r="8807" spans="12:15" x14ac:dyDescent="0.4">
      <c r="L8807" s="56">
        <f ca="1"/>
        <v>8806</v>
      </c>
      <c r="M8807" s="53">
        <f ca="1"/>
        <v>1924</v>
      </c>
      <c r="N8807" s="53">
        <f ca="1"/>
        <v>2</v>
      </c>
      <c r="O8807" s="53" t="str">
        <f ca="1"/>
        <v>1924-02</v>
      </c>
    </row>
    <row r="8808" spans="12:15" x14ac:dyDescent="0.4">
      <c r="L8808" s="56">
        <f ca="1"/>
        <v>8807</v>
      </c>
      <c r="M8808" s="53">
        <f ca="1"/>
        <v>1924</v>
      </c>
      <c r="N8808" s="53">
        <f ca="1"/>
        <v>2</v>
      </c>
      <c r="O8808" s="53" t="str">
        <f ca="1"/>
        <v>1924-02</v>
      </c>
    </row>
    <row r="8809" spans="12:15" x14ac:dyDescent="0.4">
      <c r="L8809" s="56">
        <f ca="1"/>
        <v>8808</v>
      </c>
      <c r="M8809" s="53">
        <f ca="1"/>
        <v>1924</v>
      </c>
      <c r="N8809" s="53">
        <f ca="1"/>
        <v>2</v>
      </c>
      <c r="O8809" s="53" t="str">
        <f ca="1"/>
        <v>1924-02</v>
      </c>
    </row>
    <row r="8810" spans="12:15" x14ac:dyDescent="0.4">
      <c r="L8810" s="56">
        <f ca="1"/>
        <v>8809</v>
      </c>
      <c r="M8810" s="53">
        <f ca="1"/>
        <v>1924</v>
      </c>
      <c r="N8810" s="53">
        <f ca="1"/>
        <v>2</v>
      </c>
      <c r="O8810" s="53" t="str">
        <f ca="1"/>
        <v>1924-02</v>
      </c>
    </row>
    <row r="8811" spans="12:15" x14ac:dyDescent="0.4">
      <c r="L8811" s="56">
        <f ca="1"/>
        <v>8810</v>
      </c>
      <c r="M8811" s="53">
        <f ca="1"/>
        <v>1924</v>
      </c>
      <c r="N8811" s="53">
        <f ca="1"/>
        <v>2</v>
      </c>
      <c r="O8811" s="53" t="str">
        <f ca="1"/>
        <v>1924-02</v>
      </c>
    </row>
    <row r="8812" spans="12:15" x14ac:dyDescent="0.4">
      <c r="L8812" s="56">
        <f ca="1"/>
        <v>8811</v>
      </c>
      <c r="M8812" s="53">
        <f ca="1"/>
        <v>1924</v>
      </c>
      <c r="N8812" s="53">
        <f ca="1"/>
        <v>2</v>
      </c>
      <c r="O8812" s="53" t="str">
        <f ca="1"/>
        <v>1924-02</v>
      </c>
    </row>
    <row r="8813" spans="12:15" x14ac:dyDescent="0.4">
      <c r="L8813" s="56">
        <f ca="1"/>
        <v>8812</v>
      </c>
      <c r="M8813" s="53">
        <f ca="1"/>
        <v>1924</v>
      </c>
      <c r="N8813" s="53">
        <f ca="1"/>
        <v>2</v>
      </c>
      <c r="O8813" s="53" t="str">
        <f ca="1"/>
        <v>1924-02</v>
      </c>
    </row>
    <row r="8814" spans="12:15" x14ac:dyDescent="0.4">
      <c r="L8814" s="56">
        <f ca="1"/>
        <v>8813</v>
      </c>
      <c r="M8814" s="53">
        <f ca="1"/>
        <v>1924</v>
      </c>
      <c r="N8814" s="53">
        <f ca="1"/>
        <v>2</v>
      </c>
      <c r="O8814" s="53" t="str">
        <f ca="1"/>
        <v>1924-02</v>
      </c>
    </row>
    <row r="8815" spans="12:15" x14ac:dyDescent="0.4">
      <c r="L8815" s="56">
        <f ca="1"/>
        <v>8814</v>
      </c>
      <c r="M8815" s="53">
        <f ca="1"/>
        <v>1924</v>
      </c>
      <c r="N8815" s="53">
        <f ca="1"/>
        <v>2</v>
      </c>
      <c r="O8815" s="53" t="str">
        <f ca="1"/>
        <v>1924-02</v>
      </c>
    </row>
    <row r="8816" spans="12:15" x14ac:dyDescent="0.4">
      <c r="L8816" s="56">
        <f ca="1"/>
        <v>8815</v>
      </c>
      <c r="M8816" s="53">
        <f ca="1"/>
        <v>1924</v>
      </c>
      <c r="N8816" s="53">
        <f ca="1"/>
        <v>2</v>
      </c>
      <c r="O8816" s="53" t="str">
        <f ca="1"/>
        <v>1924-02</v>
      </c>
    </row>
    <row r="8817" spans="12:15" x14ac:dyDescent="0.4">
      <c r="L8817" s="56">
        <f ca="1"/>
        <v>8816</v>
      </c>
      <c r="M8817" s="53">
        <f ca="1"/>
        <v>1924</v>
      </c>
      <c r="N8817" s="53">
        <f ca="1"/>
        <v>2</v>
      </c>
      <c r="O8817" s="53" t="str">
        <f ca="1"/>
        <v>1924-02</v>
      </c>
    </row>
    <row r="8818" spans="12:15" x14ac:dyDescent="0.4">
      <c r="L8818" s="56">
        <f ca="1"/>
        <v>8817</v>
      </c>
      <c r="M8818" s="53">
        <f ca="1"/>
        <v>1924</v>
      </c>
      <c r="N8818" s="53">
        <f ca="1"/>
        <v>2</v>
      </c>
      <c r="O8818" s="53" t="str">
        <f ca="1"/>
        <v>1924-02</v>
      </c>
    </row>
    <row r="8819" spans="12:15" x14ac:dyDescent="0.4">
      <c r="L8819" s="56">
        <f ca="1"/>
        <v>8818</v>
      </c>
      <c r="M8819" s="53">
        <f ca="1"/>
        <v>1924</v>
      </c>
      <c r="N8819" s="53">
        <f ca="1"/>
        <v>2</v>
      </c>
      <c r="O8819" s="53" t="str">
        <f ca="1"/>
        <v>1924-02</v>
      </c>
    </row>
    <row r="8820" spans="12:15" x14ac:dyDescent="0.4">
      <c r="L8820" s="56">
        <f ca="1"/>
        <v>8819</v>
      </c>
      <c r="M8820" s="53">
        <f ca="1"/>
        <v>1924</v>
      </c>
      <c r="N8820" s="53">
        <f ca="1"/>
        <v>2</v>
      </c>
      <c r="O8820" s="53" t="str">
        <f ca="1"/>
        <v>1924-02</v>
      </c>
    </row>
    <row r="8821" spans="12:15" x14ac:dyDescent="0.4">
      <c r="L8821" s="56">
        <f ca="1"/>
        <v>8820</v>
      </c>
      <c r="M8821" s="53">
        <f ca="1"/>
        <v>1924</v>
      </c>
      <c r="N8821" s="53">
        <f ca="1"/>
        <v>2</v>
      </c>
      <c r="O8821" s="53" t="str">
        <f ca="1"/>
        <v>1924-02</v>
      </c>
    </row>
    <row r="8822" spans="12:15" x14ac:dyDescent="0.4">
      <c r="L8822" s="56">
        <f ca="1"/>
        <v>8821</v>
      </c>
      <c r="M8822" s="53">
        <f ca="1"/>
        <v>1924</v>
      </c>
      <c r="N8822" s="53">
        <f ca="1"/>
        <v>2</v>
      </c>
      <c r="O8822" s="53" t="str">
        <f ca="1"/>
        <v>1924-02</v>
      </c>
    </row>
    <row r="8823" spans="12:15" x14ac:dyDescent="0.4">
      <c r="L8823" s="56">
        <f ca="1"/>
        <v>8822</v>
      </c>
      <c r="M8823" s="53">
        <f ca="1"/>
        <v>1924</v>
      </c>
      <c r="N8823" s="53">
        <f ca="1"/>
        <v>2</v>
      </c>
      <c r="O8823" s="53" t="str">
        <f ca="1"/>
        <v>1924-02</v>
      </c>
    </row>
    <row r="8824" spans="12:15" x14ac:dyDescent="0.4">
      <c r="L8824" s="56">
        <f ca="1"/>
        <v>8823</v>
      </c>
      <c r="M8824" s="53">
        <f ca="1"/>
        <v>1924</v>
      </c>
      <c r="N8824" s="53">
        <f ca="1"/>
        <v>2</v>
      </c>
      <c r="O8824" s="53" t="str">
        <f ca="1"/>
        <v>1924-02</v>
      </c>
    </row>
    <row r="8825" spans="12:15" x14ac:dyDescent="0.4">
      <c r="L8825" s="56">
        <f ca="1"/>
        <v>8824</v>
      </c>
      <c r="M8825" s="53">
        <f ca="1"/>
        <v>1924</v>
      </c>
      <c r="N8825" s="53">
        <f ca="1"/>
        <v>2</v>
      </c>
      <c r="O8825" s="53" t="str">
        <f ca="1"/>
        <v>1924-02</v>
      </c>
    </row>
    <row r="8826" spans="12:15" x14ac:dyDescent="0.4">
      <c r="L8826" s="56">
        <f ca="1"/>
        <v>8825</v>
      </c>
      <c r="M8826" s="53">
        <f ca="1"/>
        <v>1924</v>
      </c>
      <c r="N8826" s="53">
        <f ca="1"/>
        <v>2</v>
      </c>
      <c r="O8826" s="53" t="str">
        <f ca="1"/>
        <v>1924-02</v>
      </c>
    </row>
    <row r="8827" spans="12:15" x14ac:dyDescent="0.4">
      <c r="L8827" s="56">
        <f ca="1"/>
        <v>8826</v>
      </c>
      <c r="M8827" s="53">
        <f ca="1"/>
        <v>1924</v>
      </c>
      <c r="N8827" s="53">
        <f ca="1"/>
        <v>2</v>
      </c>
      <c r="O8827" s="53" t="str">
        <f ca="1"/>
        <v>1924-02</v>
      </c>
    </row>
    <row r="8828" spans="12:15" x14ac:dyDescent="0.4">
      <c r="L8828" s="56">
        <f ca="1"/>
        <v>8827</v>
      </c>
      <c r="M8828" s="53">
        <f ca="1"/>
        <v>1924</v>
      </c>
      <c r="N8828" s="53">
        <f ca="1"/>
        <v>3</v>
      </c>
      <c r="O8828" s="53" t="str">
        <f ca="1"/>
        <v>1924-03</v>
      </c>
    </row>
    <row r="8829" spans="12:15" x14ac:dyDescent="0.4">
      <c r="L8829" s="56">
        <f ca="1"/>
        <v>8828</v>
      </c>
      <c r="M8829" s="53">
        <f ca="1"/>
        <v>1924</v>
      </c>
      <c r="N8829" s="53">
        <f ca="1"/>
        <v>3</v>
      </c>
      <c r="O8829" s="53" t="str">
        <f ca="1"/>
        <v>1924-03</v>
      </c>
    </row>
    <row r="8830" spans="12:15" x14ac:dyDescent="0.4">
      <c r="L8830" s="56">
        <f ca="1"/>
        <v>8829</v>
      </c>
      <c r="M8830" s="53">
        <f ca="1"/>
        <v>1924</v>
      </c>
      <c r="N8830" s="53">
        <f ca="1"/>
        <v>3</v>
      </c>
      <c r="O8830" s="53" t="str">
        <f ca="1"/>
        <v>1924-03</v>
      </c>
    </row>
    <row r="8831" spans="12:15" x14ac:dyDescent="0.4">
      <c r="L8831" s="56">
        <f ca="1"/>
        <v>8830</v>
      </c>
      <c r="M8831" s="53">
        <f ca="1"/>
        <v>1924</v>
      </c>
      <c r="N8831" s="53">
        <f ca="1"/>
        <v>3</v>
      </c>
      <c r="O8831" s="53" t="str">
        <f ca="1"/>
        <v>1924-03</v>
      </c>
    </row>
    <row r="8832" spans="12:15" x14ac:dyDescent="0.4">
      <c r="L8832" s="56">
        <f ca="1"/>
        <v>8831</v>
      </c>
      <c r="M8832" s="53">
        <f ca="1"/>
        <v>1924</v>
      </c>
      <c r="N8832" s="53">
        <f ca="1"/>
        <v>3</v>
      </c>
      <c r="O8832" s="53" t="str">
        <f ca="1"/>
        <v>1924-03</v>
      </c>
    </row>
    <row r="8833" spans="12:15" x14ac:dyDescent="0.4">
      <c r="L8833" s="56">
        <f ca="1"/>
        <v>8832</v>
      </c>
      <c r="M8833" s="53">
        <f ca="1"/>
        <v>1924</v>
      </c>
      <c r="N8833" s="53">
        <f ca="1"/>
        <v>3</v>
      </c>
      <c r="O8833" s="53" t="str">
        <f ca="1"/>
        <v>1924-03</v>
      </c>
    </row>
    <row r="8834" spans="12:15" x14ac:dyDescent="0.4">
      <c r="L8834" s="56">
        <f ca="1"/>
        <v>8833</v>
      </c>
      <c r="M8834" s="53">
        <f ca="1"/>
        <v>1924</v>
      </c>
      <c r="N8834" s="53">
        <f ca="1"/>
        <v>3</v>
      </c>
      <c r="O8834" s="53" t="str">
        <f ca="1"/>
        <v>1924-03</v>
      </c>
    </row>
    <row r="8835" spans="12:15" x14ac:dyDescent="0.4">
      <c r="L8835" s="56">
        <f ca="1"/>
        <v>8834</v>
      </c>
      <c r="M8835" s="53">
        <f ca="1"/>
        <v>1924</v>
      </c>
      <c r="N8835" s="53">
        <f ca="1"/>
        <v>3</v>
      </c>
      <c r="O8835" s="53" t="str">
        <f ca="1"/>
        <v>1924-03</v>
      </c>
    </row>
    <row r="8836" spans="12:15" x14ac:dyDescent="0.4">
      <c r="L8836" s="56">
        <f ca="1"/>
        <v>8835</v>
      </c>
      <c r="M8836" s="53">
        <f ca="1"/>
        <v>1924</v>
      </c>
      <c r="N8836" s="53">
        <f ca="1"/>
        <v>3</v>
      </c>
      <c r="O8836" s="53" t="str">
        <f ca="1"/>
        <v>1924-03</v>
      </c>
    </row>
    <row r="8837" spans="12:15" x14ac:dyDescent="0.4">
      <c r="L8837" s="56">
        <f ca="1"/>
        <v>8836</v>
      </c>
      <c r="M8837" s="53">
        <f ca="1"/>
        <v>1924</v>
      </c>
      <c r="N8837" s="53">
        <f ca="1"/>
        <v>3</v>
      </c>
      <c r="O8837" s="53" t="str">
        <f ca="1"/>
        <v>1924-03</v>
      </c>
    </row>
    <row r="8838" spans="12:15" x14ac:dyDescent="0.4">
      <c r="L8838" s="56">
        <f ca="1"/>
        <v>8837</v>
      </c>
      <c r="M8838" s="53">
        <f ca="1"/>
        <v>1924</v>
      </c>
      <c r="N8838" s="53">
        <f ca="1"/>
        <v>3</v>
      </c>
      <c r="O8838" s="53" t="str">
        <f ca="1"/>
        <v>1924-03</v>
      </c>
    </row>
    <row r="8839" spans="12:15" x14ac:dyDescent="0.4">
      <c r="L8839" s="56">
        <f ca="1"/>
        <v>8838</v>
      </c>
      <c r="M8839" s="53">
        <f ca="1"/>
        <v>1924</v>
      </c>
      <c r="N8839" s="53">
        <f ca="1"/>
        <v>3</v>
      </c>
      <c r="O8839" s="53" t="str">
        <f ca="1"/>
        <v>1924-03</v>
      </c>
    </row>
    <row r="8840" spans="12:15" x14ac:dyDescent="0.4">
      <c r="L8840" s="56">
        <f ca="1"/>
        <v>8839</v>
      </c>
      <c r="M8840" s="53">
        <f ca="1"/>
        <v>1924</v>
      </c>
      <c r="N8840" s="53">
        <f ca="1"/>
        <v>3</v>
      </c>
      <c r="O8840" s="53" t="str">
        <f ca="1"/>
        <v>1924-03</v>
      </c>
    </row>
    <row r="8841" spans="12:15" x14ac:dyDescent="0.4">
      <c r="L8841" s="56">
        <f ca="1"/>
        <v>8840</v>
      </c>
      <c r="M8841" s="53">
        <f ca="1"/>
        <v>1924</v>
      </c>
      <c r="N8841" s="53">
        <f ca="1"/>
        <v>3</v>
      </c>
      <c r="O8841" s="53" t="str">
        <f ca="1"/>
        <v>1924-03</v>
      </c>
    </row>
    <row r="8842" spans="12:15" x14ac:dyDescent="0.4">
      <c r="L8842" s="56">
        <f ca="1"/>
        <v>8841</v>
      </c>
      <c r="M8842" s="53">
        <f ca="1"/>
        <v>1924</v>
      </c>
      <c r="N8842" s="53">
        <f ca="1"/>
        <v>3</v>
      </c>
      <c r="O8842" s="53" t="str">
        <f ca="1"/>
        <v>1924-03</v>
      </c>
    </row>
    <row r="8843" spans="12:15" x14ac:dyDescent="0.4">
      <c r="L8843" s="56">
        <f ca="1"/>
        <v>8842</v>
      </c>
      <c r="M8843" s="53">
        <f ca="1"/>
        <v>1924</v>
      </c>
      <c r="N8843" s="53">
        <f ca="1"/>
        <v>3</v>
      </c>
      <c r="O8843" s="53" t="str">
        <f ca="1"/>
        <v>1924-03</v>
      </c>
    </row>
    <row r="8844" spans="12:15" x14ac:dyDescent="0.4">
      <c r="L8844" s="56">
        <f ca="1"/>
        <v>8843</v>
      </c>
      <c r="M8844" s="53">
        <f ca="1"/>
        <v>1924</v>
      </c>
      <c r="N8844" s="53">
        <f ca="1"/>
        <v>3</v>
      </c>
      <c r="O8844" s="53" t="str">
        <f ca="1"/>
        <v>1924-03</v>
      </c>
    </row>
    <row r="8845" spans="12:15" x14ac:dyDescent="0.4">
      <c r="L8845" s="56">
        <f ca="1"/>
        <v>8844</v>
      </c>
      <c r="M8845" s="53">
        <f ca="1"/>
        <v>1924</v>
      </c>
      <c r="N8845" s="53">
        <f ca="1"/>
        <v>3</v>
      </c>
      <c r="O8845" s="53" t="str">
        <f ca="1"/>
        <v>1924-03</v>
      </c>
    </row>
    <row r="8846" spans="12:15" x14ac:dyDescent="0.4">
      <c r="L8846" s="56">
        <f ca="1"/>
        <v>8845</v>
      </c>
      <c r="M8846" s="53">
        <f ca="1"/>
        <v>1924</v>
      </c>
      <c r="N8846" s="53">
        <f ca="1"/>
        <v>3</v>
      </c>
      <c r="O8846" s="53" t="str">
        <f ca="1"/>
        <v>1924-03</v>
      </c>
    </row>
    <row r="8847" spans="12:15" x14ac:dyDescent="0.4">
      <c r="L8847" s="56">
        <f ca="1"/>
        <v>8846</v>
      </c>
      <c r="M8847" s="53">
        <f ca="1"/>
        <v>1924</v>
      </c>
      <c r="N8847" s="53">
        <f ca="1"/>
        <v>3</v>
      </c>
      <c r="O8847" s="53" t="str">
        <f ca="1"/>
        <v>1924-03</v>
      </c>
    </row>
    <row r="8848" spans="12:15" x14ac:dyDescent="0.4">
      <c r="L8848" s="56">
        <f ca="1"/>
        <v>8847</v>
      </c>
      <c r="M8848" s="53">
        <f ca="1"/>
        <v>1924</v>
      </c>
      <c r="N8848" s="53">
        <f ca="1"/>
        <v>3</v>
      </c>
      <c r="O8848" s="53" t="str">
        <f ca="1"/>
        <v>1924-03</v>
      </c>
    </row>
    <row r="8849" spans="12:15" x14ac:dyDescent="0.4">
      <c r="L8849" s="56">
        <f ca="1"/>
        <v>8848</v>
      </c>
      <c r="M8849" s="53">
        <f ca="1"/>
        <v>1924</v>
      </c>
      <c r="N8849" s="53">
        <f ca="1"/>
        <v>3</v>
      </c>
      <c r="O8849" s="53" t="str">
        <f ca="1"/>
        <v>1924-03</v>
      </c>
    </row>
    <row r="8850" spans="12:15" x14ac:dyDescent="0.4">
      <c r="L8850" s="56">
        <f ca="1"/>
        <v>8849</v>
      </c>
      <c r="M8850" s="53">
        <f ca="1"/>
        <v>1924</v>
      </c>
      <c r="N8850" s="53">
        <f ca="1"/>
        <v>3</v>
      </c>
      <c r="O8850" s="53" t="str">
        <f ca="1"/>
        <v>1924-03</v>
      </c>
    </row>
    <row r="8851" spans="12:15" x14ac:dyDescent="0.4">
      <c r="L8851" s="56">
        <f ca="1"/>
        <v>8850</v>
      </c>
      <c r="M8851" s="53">
        <f ca="1"/>
        <v>1924</v>
      </c>
      <c r="N8851" s="53">
        <f ca="1"/>
        <v>3</v>
      </c>
      <c r="O8851" s="53" t="str">
        <f ca="1"/>
        <v>1924-03</v>
      </c>
    </row>
    <row r="8852" spans="12:15" x14ac:dyDescent="0.4">
      <c r="L8852" s="56">
        <f ca="1"/>
        <v>8851</v>
      </c>
      <c r="M8852" s="53">
        <f ca="1"/>
        <v>1924</v>
      </c>
      <c r="N8852" s="53">
        <f ca="1"/>
        <v>3</v>
      </c>
      <c r="O8852" s="53" t="str">
        <f ca="1"/>
        <v>1924-03</v>
      </c>
    </row>
    <row r="8853" spans="12:15" x14ac:dyDescent="0.4">
      <c r="L8853" s="56">
        <f ca="1"/>
        <v>8852</v>
      </c>
      <c r="M8853" s="53">
        <f ca="1"/>
        <v>1924</v>
      </c>
      <c r="N8853" s="53">
        <f ca="1"/>
        <v>3</v>
      </c>
      <c r="O8853" s="53" t="str">
        <f ca="1"/>
        <v>1924-03</v>
      </c>
    </row>
    <row r="8854" spans="12:15" x14ac:dyDescent="0.4">
      <c r="L8854" s="56">
        <f ca="1"/>
        <v>8853</v>
      </c>
      <c r="M8854" s="53">
        <f ca="1"/>
        <v>1924</v>
      </c>
      <c r="N8854" s="53">
        <f ca="1"/>
        <v>3</v>
      </c>
      <c r="O8854" s="53" t="str">
        <f ca="1"/>
        <v>1924-03</v>
      </c>
    </row>
    <row r="8855" spans="12:15" x14ac:dyDescent="0.4">
      <c r="L8855" s="56">
        <f ca="1"/>
        <v>8854</v>
      </c>
      <c r="M8855" s="53">
        <f ca="1"/>
        <v>1924</v>
      </c>
      <c r="N8855" s="53">
        <f ca="1"/>
        <v>3</v>
      </c>
      <c r="O8855" s="53" t="str">
        <f ca="1"/>
        <v>1924-03</v>
      </c>
    </row>
    <row r="8856" spans="12:15" x14ac:dyDescent="0.4">
      <c r="L8856" s="56">
        <f ca="1"/>
        <v>8855</v>
      </c>
      <c r="M8856" s="53">
        <f ca="1"/>
        <v>1924</v>
      </c>
      <c r="N8856" s="53">
        <f ca="1"/>
        <v>3</v>
      </c>
      <c r="O8856" s="53" t="str">
        <f ca="1"/>
        <v>1924-03</v>
      </c>
    </row>
    <row r="8857" spans="12:15" x14ac:dyDescent="0.4">
      <c r="L8857" s="56">
        <f ca="1"/>
        <v>8856</v>
      </c>
      <c r="M8857" s="53">
        <f ca="1"/>
        <v>1924</v>
      </c>
      <c r="N8857" s="53">
        <f ca="1"/>
        <v>3</v>
      </c>
      <c r="O8857" s="53" t="str">
        <f ca="1"/>
        <v>1924-03</v>
      </c>
    </row>
    <row r="8858" spans="12:15" x14ac:dyDescent="0.4">
      <c r="L8858" s="56">
        <f ca="1"/>
        <v>8857</v>
      </c>
      <c r="M8858" s="53">
        <f ca="1"/>
        <v>1924</v>
      </c>
      <c r="N8858" s="53">
        <f ca="1"/>
        <v>3</v>
      </c>
      <c r="O8858" s="53" t="str">
        <f ca="1"/>
        <v>1924-03</v>
      </c>
    </row>
    <row r="8859" spans="12:15" x14ac:dyDescent="0.4">
      <c r="L8859" s="56">
        <f ca="1"/>
        <v>8858</v>
      </c>
      <c r="M8859" s="53">
        <f ca="1"/>
        <v>1924</v>
      </c>
      <c r="N8859" s="53">
        <f ca="1"/>
        <v>4</v>
      </c>
      <c r="O8859" s="53" t="str">
        <f ca="1"/>
        <v>1924-04</v>
      </c>
    </row>
    <row r="8860" spans="12:15" x14ac:dyDescent="0.4">
      <c r="L8860" s="56">
        <f ca="1"/>
        <v>8859</v>
      </c>
      <c r="M8860" s="53">
        <f ca="1"/>
        <v>1924</v>
      </c>
      <c r="N8860" s="53">
        <f ca="1"/>
        <v>4</v>
      </c>
      <c r="O8860" s="53" t="str">
        <f ca="1"/>
        <v>1924-04</v>
      </c>
    </row>
    <row r="8861" spans="12:15" x14ac:dyDescent="0.4">
      <c r="L8861" s="56">
        <f ca="1"/>
        <v>8860</v>
      </c>
      <c r="M8861" s="53">
        <f ca="1"/>
        <v>1924</v>
      </c>
      <c r="N8861" s="53">
        <f ca="1"/>
        <v>4</v>
      </c>
      <c r="O8861" s="53" t="str">
        <f ca="1"/>
        <v>1924-04</v>
      </c>
    </row>
    <row r="8862" spans="12:15" x14ac:dyDescent="0.4">
      <c r="L8862" s="56">
        <f ca="1"/>
        <v>8861</v>
      </c>
      <c r="M8862" s="53">
        <f ca="1"/>
        <v>1924</v>
      </c>
      <c r="N8862" s="53">
        <f ca="1"/>
        <v>4</v>
      </c>
      <c r="O8862" s="53" t="str">
        <f ca="1"/>
        <v>1924-04</v>
      </c>
    </row>
    <row r="8863" spans="12:15" x14ac:dyDescent="0.4">
      <c r="L8863" s="56">
        <f ca="1"/>
        <v>8862</v>
      </c>
      <c r="M8863" s="53">
        <f ca="1"/>
        <v>1924</v>
      </c>
      <c r="N8863" s="53">
        <f ca="1"/>
        <v>4</v>
      </c>
      <c r="O8863" s="53" t="str">
        <f ca="1"/>
        <v>1924-04</v>
      </c>
    </row>
    <row r="8864" spans="12:15" x14ac:dyDescent="0.4">
      <c r="L8864" s="56">
        <f ca="1"/>
        <v>8863</v>
      </c>
      <c r="M8864" s="53">
        <f ca="1"/>
        <v>1924</v>
      </c>
      <c r="N8864" s="53">
        <f ca="1"/>
        <v>4</v>
      </c>
      <c r="O8864" s="53" t="str">
        <f ca="1"/>
        <v>1924-04</v>
      </c>
    </row>
    <row r="8865" spans="12:15" x14ac:dyDescent="0.4">
      <c r="L8865" s="56">
        <f ca="1"/>
        <v>8864</v>
      </c>
      <c r="M8865" s="53">
        <f ca="1"/>
        <v>1924</v>
      </c>
      <c r="N8865" s="53">
        <f ca="1"/>
        <v>4</v>
      </c>
      <c r="O8865" s="53" t="str">
        <f ca="1"/>
        <v>1924-04</v>
      </c>
    </row>
    <row r="8866" spans="12:15" x14ac:dyDescent="0.4">
      <c r="L8866" s="56">
        <f ca="1"/>
        <v>8865</v>
      </c>
      <c r="M8866" s="53">
        <f ca="1"/>
        <v>1924</v>
      </c>
      <c r="N8866" s="53">
        <f ca="1"/>
        <v>4</v>
      </c>
      <c r="O8866" s="53" t="str">
        <f ca="1"/>
        <v>1924-04</v>
      </c>
    </row>
    <row r="8867" spans="12:15" x14ac:dyDescent="0.4">
      <c r="L8867" s="56">
        <f ca="1"/>
        <v>8866</v>
      </c>
      <c r="M8867" s="53">
        <f ca="1"/>
        <v>1924</v>
      </c>
      <c r="N8867" s="53">
        <f ca="1"/>
        <v>4</v>
      </c>
      <c r="O8867" s="53" t="str">
        <f ca="1"/>
        <v>1924-04</v>
      </c>
    </row>
    <row r="8868" spans="12:15" x14ac:dyDescent="0.4">
      <c r="L8868" s="56">
        <f ca="1"/>
        <v>8867</v>
      </c>
      <c r="M8868" s="53">
        <f ca="1"/>
        <v>1924</v>
      </c>
      <c r="N8868" s="53">
        <f ca="1"/>
        <v>4</v>
      </c>
      <c r="O8868" s="53" t="str">
        <f ca="1"/>
        <v>1924-04</v>
      </c>
    </row>
    <row r="8869" spans="12:15" x14ac:dyDescent="0.4">
      <c r="L8869" s="56">
        <f ca="1"/>
        <v>8868</v>
      </c>
      <c r="M8869" s="53">
        <f ca="1"/>
        <v>1924</v>
      </c>
      <c r="N8869" s="53">
        <f ca="1"/>
        <v>4</v>
      </c>
      <c r="O8869" s="53" t="str">
        <f ca="1"/>
        <v>1924-04</v>
      </c>
    </row>
    <row r="8870" spans="12:15" x14ac:dyDescent="0.4">
      <c r="L8870" s="56">
        <f ca="1"/>
        <v>8869</v>
      </c>
      <c r="M8870" s="53">
        <f ca="1"/>
        <v>1924</v>
      </c>
      <c r="N8870" s="53">
        <f ca="1"/>
        <v>4</v>
      </c>
      <c r="O8870" s="53" t="str">
        <f ca="1"/>
        <v>1924-04</v>
      </c>
    </row>
    <row r="8871" spans="12:15" x14ac:dyDescent="0.4">
      <c r="L8871" s="56">
        <f ca="1"/>
        <v>8870</v>
      </c>
      <c r="M8871" s="53">
        <f ca="1"/>
        <v>1924</v>
      </c>
      <c r="N8871" s="53">
        <f ca="1"/>
        <v>4</v>
      </c>
      <c r="O8871" s="53" t="str">
        <f ca="1"/>
        <v>1924-04</v>
      </c>
    </row>
    <row r="8872" spans="12:15" x14ac:dyDescent="0.4">
      <c r="L8872" s="56">
        <f ca="1"/>
        <v>8871</v>
      </c>
      <c r="M8872" s="53">
        <f ca="1"/>
        <v>1924</v>
      </c>
      <c r="N8872" s="53">
        <f ca="1"/>
        <v>4</v>
      </c>
      <c r="O8872" s="53" t="str">
        <f ca="1"/>
        <v>1924-04</v>
      </c>
    </row>
    <row r="8873" spans="12:15" x14ac:dyDescent="0.4">
      <c r="L8873" s="56">
        <f ca="1"/>
        <v>8872</v>
      </c>
      <c r="M8873" s="53">
        <f ca="1"/>
        <v>1924</v>
      </c>
      <c r="N8873" s="53">
        <f ca="1"/>
        <v>4</v>
      </c>
      <c r="O8873" s="53" t="str">
        <f ca="1"/>
        <v>1924-04</v>
      </c>
    </row>
    <row r="8874" spans="12:15" x14ac:dyDescent="0.4">
      <c r="L8874" s="56">
        <f ca="1"/>
        <v>8873</v>
      </c>
      <c r="M8874" s="53">
        <f ca="1"/>
        <v>1924</v>
      </c>
      <c r="N8874" s="53">
        <f ca="1"/>
        <v>4</v>
      </c>
      <c r="O8874" s="53" t="str">
        <f ca="1"/>
        <v>1924-04</v>
      </c>
    </row>
    <row r="8875" spans="12:15" x14ac:dyDescent="0.4">
      <c r="L8875" s="56">
        <f ca="1"/>
        <v>8874</v>
      </c>
      <c r="M8875" s="53">
        <f ca="1"/>
        <v>1924</v>
      </c>
      <c r="N8875" s="53">
        <f ca="1"/>
        <v>4</v>
      </c>
      <c r="O8875" s="53" t="str">
        <f ca="1"/>
        <v>1924-04</v>
      </c>
    </row>
    <row r="8876" spans="12:15" x14ac:dyDescent="0.4">
      <c r="L8876" s="56">
        <f ca="1"/>
        <v>8875</v>
      </c>
      <c r="M8876" s="53">
        <f ca="1"/>
        <v>1924</v>
      </c>
      <c r="N8876" s="53">
        <f ca="1"/>
        <v>4</v>
      </c>
      <c r="O8876" s="53" t="str">
        <f ca="1"/>
        <v>1924-04</v>
      </c>
    </row>
    <row r="8877" spans="12:15" x14ac:dyDescent="0.4">
      <c r="L8877" s="56">
        <f ca="1"/>
        <v>8876</v>
      </c>
      <c r="M8877" s="53">
        <f ca="1"/>
        <v>1924</v>
      </c>
      <c r="N8877" s="53">
        <f ca="1"/>
        <v>4</v>
      </c>
      <c r="O8877" s="53" t="str">
        <f ca="1"/>
        <v>1924-04</v>
      </c>
    </row>
    <row r="8878" spans="12:15" x14ac:dyDescent="0.4">
      <c r="L8878" s="56">
        <f ca="1"/>
        <v>8877</v>
      </c>
      <c r="M8878" s="53">
        <f ca="1"/>
        <v>1924</v>
      </c>
      <c r="N8878" s="53">
        <f ca="1"/>
        <v>4</v>
      </c>
      <c r="O8878" s="53" t="str">
        <f ca="1"/>
        <v>1924-04</v>
      </c>
    </row>
    <row r="8879" spans="12:15" x14ac:dyDescent="0.4">
      <c r="L8879" s="56">
        <f ca="1"/>
        <v>8878</v>
      </c>
      <c r="M8879" s="53">
        <f ca="1"/>
        <v>1924</v>
      </c>
      <c r="N8879" s="53">
        <f ca="1"/>
        <v>4</v>
      </c>
      <c r="O8879" s="53" t="str">
        <f ca="1"/>
        <v>1924-04</v>
      </c>
    </row>
    <row r="8880" spans="12:15" x14ac:dyDescent="0.4">
      <c r="L8880" s="56">
        <f ca="1"/>
        <v>8879</v>
      </c>
      <c r="M8880" s="53">
        <f ca="1"/>
        <v>1924</v>
      </c>
      <c r="N8880" s="53">
        <f ca="1"/>
        <v>4</v>
      </c>
      <c r="O8880" s="53" t="str">
        <f ca="1"/>
        <v>1924-04</v>
      </c>
    </row>
    <row r="8881" spans="12:15" x14ac:dyDescent="0.4">
      <c r="L8881" s="56">
        <f ca="1"/>
        <v>8880</v>
      </c>
      <c r="M8881" s="53">
        <f ca="1"/>
        <v>1924</v>
      </c>
      <c r="N8881" s="53">
        <f ca="1"/>
        <v>4</v>
      </c>
      <c r="O8881" s="53" t="str">
        <f ca="1"/>
        <v>1924-04</v>
      </c>
    </row>
    <row r="8882" spans="12:15" x14ac:dyDescent="0.4">
      <c r="L8882" s="56">
        <f ca="1"/>
        <v>8881</v>
      </c>
      <c r="M8882" s="53">
        <f ca="1"/>
        <v>1924</v>
      </c>
      <c r="N8882" s="53">
        <f ca="1"/>
        <v>4</v>
      </c>
      <c r="O8882" s="53" t="str">
        <f ca="1"/>
        <v>1924-04</v>
      </c>
    </row>
    <row r="8883" spans="12:15" x14ac:dyDescent="0.4">
      <c r="L8883" s="56">
        <f ca="1"/>
        <v>8882</v>
      </c>
      <c r="M8883" s="53">
        <f ca="1"/>
        <v>1924</v>
      </c>
      <c r="N8883" s="53">
        <f ca="1"/>
        <v>4</v>
      </c>
      <c r="O8883" s="53" t="str">
        <f ca="1"/>
        <v>1924-04</v>
      </c>
    </row>
    <row r="8884" spans="12:15" x14ac:dyDescent="0.4">
      <c r="L8884" s="56">
        <f ca="1"/>
        <v>8883</v>
      </c>
      <c r="M8884" s="53">
        <f ca="1"/>
        <v>1924</v>
      </c>
      <c r="N8884" s="53">
        <f ca="1"/>
        <v>4</v>
      </c>
      <c r="O8884" s="53" t="str">
        <f ca="1"/>
        <v>1924-04</v>
      </c>
    </row>
    <row r="8885" spans="12:15" x14ac:dyDescent="0.4">
      <c r="L8885" s="56">
        <f ca="1"/>
        <v>8884</v>
      </c>
      <c r="M8885" s="53">
        <f ca="1"/>
        <v>1924</v>
      </c>
      <c r="N8885" s="53">
        <f ca="1"/>
        <v>4</v>
      </c>
      <c r="O8885" s="53" t="str">
        <f ca="1"/>
        <v>1924-04</v>
      </c>
    </row>
    <row r="8886" spans="12:15" x14ac:dyDescent="0.4">
      <c r="L8886" s="56">
        <f ca="1"/>
        <v>8885</v>
      </c>
      <c r="M8886" s="53">
        <f ca="1"/>
        <v>1924</v>
      </c>
      <c r="N8886" s="53">
        <f ca="1"/>
        <v>4</v>
      </c>
      <c r="O8886" s="53" t="str">
        <f ca="1"/>
        <v>1924-04</v>
      </c>
    </row>
    <row r="8887" spans="12:15" x14ac:dyDescent="0.4">
      <c r="L8887" s="56">
        <f ca="1"/>
        <v>8886</v>
      </c>
      <c r="M8887" s="53">
        <f ca="1"/>
        <v>1924</v>
      </c>
      <c r="N8887" s="53">
        <f ca="1"/>
        <v>4</v>
      </c>
      <c r="O8887" s="53" t="str">
        <f ca="1"/>
        <v>1924-04</v>
      </c>
    </row>
    <row r="8888" spans="12:15" x14ac:dyDescent="0.4">
      <c r="L8888" s="56">
        <f ca="1"/>
        <v>8887</v>
      </c>
      <c r="M8888" s="53">
        <f ca="1"/>
        <v>1924</v>
      </c>
      <c r="N8888" s="53">
        <f ca="1"/>
        <v>4</v>
      </c>
      <c r="O8888" s="53" t="str">
        <f ca="1"/>
        <v>1924-04</v>
      </c>
    </row>
    <row r="8889" spans="12:15" x14ac:dyDescent="0.4">
      <c r="L8889" s="56">
        <f ca="1"/>
        <v>8888</v>
      </c>
      <c r="M8889" s="53">
        <f ca="1"/>
        <v>1924</v>
      </c>
      <c r="N8889" s="53">
        <f ca="1"/>
        <v>5</v>
      </c>
      <c r="O8889" s="53" t="str">
        <f ca="1"/>
        <v>1924-05</v>
      </c>
    </row>
    <row r="8890" spans="12:15" x14ac:dyDescent="0.4">
      <c r="L8890" s="56">
        <f ca="1"/>
        <v>8889</v>
      </c>
      <c r="M8890" s="53">
        <f ca="1"/>
        <v>1924</v>
      </c>
      <c r="N8890" s="53">
        <f ca="1"/>
        <v>5</v>
      </c>
      <c r="O8890" s="53" t="str">
        <f ca="1"/>
        <v>1924-05</v>
      </c>
    </row>
    <row r="8891" spans="12:15" x14ac:dyDescent="0.4">
      <c r="L8891" s="56">
        <f ca="1"/>
        <v>8890</v>
      </c>
      <c r="M8891" s="53">
        <f ca="1"/>
        <v>1924</v>
      </c>
      <c r="N8891" s="53">
        <f ca="1"/>
        <v>5</v>
      </c>
      <c r="O8891" s="53" t="str">
        <f ca="1"/>
        <v>1924-05</v>
      </c>
    </row>
    <row r="8892" spans="12:15" x14ac:dyDescent="0.4">
      <c r="L8892" s="56">
        <f ca="1"/>
        <v>8891</v>
      </c>
      <c r="M8892" s="53">
        <f ca="1"/>
        <v>1924</v>
      </c>
      <c r="N8892" s="53">
        <f ca="1"/>
        <v>5</v>
      </c>
      <c r="O8892" s="53" t="str">
        <f ca="1"/>
        <v>1924-05</v>
      </c>
    </row>
    <row r="8893" spans="12:15" x14ac:dyDescent="0.4">
      <c r="L8893" s="56">
        <f ca="1"/>
        <v>8892</v>
      </c>
      <c r="M8893" s="53">
        <f ca="1"/>
        <v>1924</v>
      </c>
      <c r="N8893" s="53">
        <f ca="1"/>
        <v>5</v>
      </c>
      <c r="O8893" s="53" t="str">
        <f ca="1"/>
        <v>1924-05</v>
      </c>
    </row>
    <row r="8894" spans="12:15" x14ac:dyDescent="0.4">
      <c r="L8894" s="56">
        <f ca="1"/>
        <v>8893</v>
      </c>
      <c r="M8894" s="53">
        <f ca="1"/>
        <v>1924</v>
      </c>
      <c r="N8894" s="53">
        <f ca="1"/>
        <v>5</v>
      </c>
      <c r="O8894" s="53" t="str">
        <f ca="1"/>
        <v>1924-05</v>
      </c>
    </row>
    <row r="8895" spans="12:15" x14ac:dyDescent="0.4">
      <c r="L8895" s="56">
        <f ca="1"/>
        <v>8894</v>
      </c>
      <c r="M8895" s="53">
        <f ca="1"/>
        <v>1924</v>
      </c>
      <c r="N8895" s="53">
        <f ca="1"/>
        <v>5</v>
      </c>
      <c r="O8895" s="53" t="str">
        <f ca="1"/>
        <v>1924-05</v>
      </c>
    </row>
    <row r="8896" spans="12:15" x14ac:dyDescent="0.4">
      <c r="L8896" s="56">
        <f ca="1"/>
        <v>8895</v>
      </c>
      <c r="M8896" s="53">
        <f ca="1"/>
        <v>1924</v>
      </c>
      <c r="N8896" s="53">
        <f ca="1"/>
        <v>5</v>
      </c>
      <c r="O8896" s="53" t="str">
        <f ca="1"/>
        <v>1924-05</v>
      </c>
    </row>
    <row r="8897" spans="12:15" x14ac:dyDescent="0.4">
      <c r="L8897" s="56">
        <f ca="1"/>
        <v>8896</v>
      </c>
      <c r="M8897" s="53">
        <f ca="1"/>
        <v>1924</v>
      </c>
      <c r="N8897" s="53">
        <f ca="1"/>
        <v>5</v>
      </c>
      <c r="O8897" s="53" t="str">
        <f ca="1"/>
        <v>1924-05</v>
      </c>
    </row>
    <row r="8898" spans="12:15" x14ac:dyDescent="0.4">
      <c r="L8898" s="56">
        <f ca="1"/>
        <v>8897</v>
      </c>
      <c r="M8898" s="53">
        <f ca="1"/>
        <v>1924</v>
      </c>
      <c r="N8898" s="53">
        <f ca="1"/>
        <v>5</v>
      </c>
      <c r="O8898" s="53" t="str">
        <f ca="1"/>
        <v>1924-05</v>
      </c>
    </row>
    <row r="8899" spans="12:15" x14ac:dyDescent="0.4">
      <c r="L8899" s="56">
        <f ca="1"/>
        <v>8898</v>
      </c>
      <c r="M8899" s="53">
        <f ca="1"/>
        <v>1924</v>
      </c>
      <c r="N8899" s="53">
        <f ca="1"/>
        <v>5</v>
      </c>
      <c r="O8899" s="53" t="str">
        <f ca="1"/>
        <v>1924-05</v>
      </c>
    </row>
    <row r="8900" spans="12:15" x14ac:dyDescent="0.4">
      <c r="L8900" s="56">
        <f ca="1"/>
        <v>8899</v>
      </c>
      <c r="M8900" s="53">
        <f ca="1"/>
        <v>1924</v>
      </c>
      <c r="N8900" s="53">
        <f ca="1"/>
        <v>5</v>
      </c>
      <c r="O8900" s="53" t="str">
        <f ca="1"/>
        <v>1924-05</v>
      </c>
    </row>
    <row r="8901" spans="12:15" x14ac:dyDescent="0.4">
      <c r="L8901" s="56">
        <f ca="1"/>
        <v>8900</v>
      </c>
      <c r="M8901" s="53">
        <f ca="1"/>
        <v>1924</v>
      </c>
      <c r="N8901" s="53">
        <f ca="1"/>
        <v>5</v>
      </c>
      <c r="O8901" s="53" t="str">
        <f ca="1"/>
        <v>1924-05</v>
      </c>
    </row>
    <row r="8902" spans="12:15" x14ac:dyDescent="0.4">
      <c r="L8902" s="56">
        <f ca="1"/>
        <v>8901</v>
      </c>
      <c r="M8902" s="53">
        <f ca="1"/>
        <v>1924</v>
      </c>
      <c r="N8902" s="53">
        <f ca="1"/>
        <v>5</v>
      </c>
      <c r="O8902" s="53" t="str">
        <f ca="1"/>
        <v>1924-05</v>
      </c>
    </row>
    <row r="8903" spans="12:15" x14ac:dyDescent="0.4">
      <c r="L8903" s="56">
        <f ca="1"/>
        <v>8902</v>
      </c>
      <c r="M8903" s="53">
        <f ca="1"/>
        <v>1924</v>
      </c>
      <c r="N8903" s="53">
        <f ca="1"/>
        <v>5</v>
      </c>
      <c r="O8903" s="53" t="str">
        <f ca="1"/>
        <v>1924-05</v>
      </c>
    </row>
    <row r="8904" spans="12:15" x14ac:dyDescent="0.4">
      <c r="L8904" s="56">
        <f ca="1"/>
        <v>8903</v>
      </c>
      <c r="M8904" s="53">
        <f ca="1"/>
        <v>1924</v>
      </c>
      <c r="N8904" s="53">
        <f ca="1"/>
        <v>5</v>
      </c>
      <c r="O8904" s="53" t="str">
        <f ca="1"/>
        <v>1924-05</v>
      </c>
    </row>
    <row r="8905" spans="12:15" x14ac:dyDescent="0.4">
      <c r="L8905" s="56">
        <f ca="1"/>
        <v>8904</v>
      </c>
      <c r="M8905" s="53">
        <f ca="1"/>
        <v>1924</v>
      </c>
      <c r="N8905" s="53">
        <f ca="1"/>
        <v>5</v>
      </c>
      <c r="O8905" s="53" t="str">
        <f ca="1"/>
        <v>1924-05</v>
      </c>
    </row>
    <row r="8906" spans="12:15" x14ac:dyDescent="0.4">
      <c r="L8906" s="56">
        <f ca="1"/>
        <v>8905</v>
      </c>
      <c r="M8906" s="53">
        <f ca="1"/>
        <v>1924</v>
      </c>
      <c r="N8906" s="53">
        <f ca="1"/>
        <v>5</v>
      </c>
      <c r="O8906" s="53" t="str">
        <f ca="1"/>
        <v>1924-05</v>
      </c>
    </row>
    <row r="8907" spans="12:15" x14ac:dyDescent="0.4">
      <c r="L8907" s="56">
        <f ca="1"/>
        <v>8906</v>
      </c>
      <c r="M8907" s="53">
        <f ca="1"/>
        <v>1924</v>
      </c>
      <c r="N8907" s="53">
        <f ca="1"/>
        <v>5</v>
      </c>
      <c r="O8907" s="53" t="str">
        <f ca="1"/>
        <v>1924-05</v>
      </c>
    </row>
    <row r="8908" spans="12:15" x14ac:dyDescent="0.4">
      <c r="L8908" s="56">
        <f ca="1"/>
        <v>8907</v>
      </c>
      <c r="M8908" s="53">
        <f ca="1"/>
        <v>1924</v>
      </c>
      <c r="N8908" s="53">
        <f ca="1"/>
        <v>5</v>
      </c>
      <c r="O8908" s="53" t="str">
        <f ca="1"/>
        <v>1924-05</v>
      </c>
    </row>
    <row r="8909" spans="12:15" x14ac:dyDescent="0.4">
      <c r="L8909" s="56">
        <f ca="1"/>
        <v>8908</v>
      </c>
      <c r="M8909" s="53">
        <f ca="1"/>
        <v>1924</v>
      </c>
      <c r="N8909" s="53">
        <f ca="1"/>
        <v>5</v>
      </c>
      <c r="O8909" s="53" t="str">
        <f ca="1"/>
        <v>1924-05</v>
      </c>
    </row>
    <row r="8910" spans="12:15" x14ac:dyDescent="0.4">
      <c r="L8910" s="56">
        <f ca="1"/>
        <v>8909</v>
      </c>
      <c r="M8910" s="53">
        <f ca="1"/>
        <v>1924</v>
      </c>
      <c r="N8910" s="53">
        <f ca="1"/>
        <v>5</v>
      </c>
      <c r="O8910" s="53" t="str">
        <f ca="1"/>
        <v>1924-05</v>
      </c>
    </row>
    <row r="8911" spans="12:15" x14ac:dyDescent="0.4">
      <c r="L8911" s="56">
        <f ca="1"/>
        <v>8910</v>
      </c>
      <c r="M8911" s="53">
        <f ca="1"/>
        <v>1924</v>
      </c>
      <c r="N8911" s="53">
        <f ca="1"/>
        <v>5</v>
      </c>
      <c r="O8911" s="53" t="str">
        <f ca="1"/>
        <v>1924-05</v>
      </c>
    </row>
    <row r="8912" spans="12:15" x14ac:dyDescent="0.4">
      <c r="L8912" s="56">
        <f ca="1"/>
        <v>8911</v>
      </c>
      <c r="M8912" s="53">
        <f ca="1"/>
        <v>1924</v>
      </c>
      <c r="N8912" s="53">
        <f ca="1"/>
        <v>5</v>
      </c>
      <c r="O8912" s="53" t="str">
        <f ca="1"/>
        <v>1924-05</v>
      </c>
    </row>
    <row r="8913" spans="12:15" x14ac:dyDescent="0.4">
      <c r="L8913" s="56">
        <f ca="1"/>
        <v>8912</v>
      </c>
      <c r="M8913" s="53">
        <f ca="1"/>
        <v>1924</v>
      </c>
      <c r="N8913" s="53">
        <f ca="1"/>
        <v>5</v>
      </c>
      <c r="O8913" s="53" t="str">
        <f ca="1"/>
        <v>1924-05</v>
      </c>
    </row>
    <row r="8914" spans="12:15" x14ac:dyDescent="0.4">
      <c r="L8914" s="56">
        <f ca="1"/>
        <v>8913</v>
      </c>
      <c r="M8914" s="53">
        <f ca="1"/>
        <v>1924</v>
      </c>
      <c r="N8914" s="53">
        <f ca="1"/>
        <v>5</v>
      </c>
      <c r="O8914" s="53" t="str">
        <f ca="1"/>
        <v>1924-05</v>
      </c>
    </row>
    <row r="8915" spans="12:15" x14ac:dyDescent="0.4">
      <c r="L8915" s="56">
        <f ca="1"/>
        <v>8914</v>
      </c>
      <c r="M8915" s="53">
        <f ca="1"/>
        <v>1924</v>
      </c>
      <c r="N8915" s="53">
        <f ca="1"/>
        <v>5</v>
      </c>
      <c r="O8915" s="53" t="str">
        <f ca="1"/>
        <v>1924-05</v>
      </c>
    </row>
    <row r="8916" spans="12:15" x14ac:dyDescent="0.4">
      <c r="L8916" s="56">
        <f ca="1"/>
        <v>8915</v>
      </c>
      <c r="M8916" s="53">
        <f ca="1"/>
        <v>1924</v>
      </c>
      <c r="N8916" s="53">
        <f ca="1"/>
        <v>5</v>
      </c>
      <c r="O8916" s="53" t="str">
        <f ca="1"/>
        <v>1924-05</v>
      </c>
    </row>
    <row r="8917" spans="12:15" x14ac:dyDescent="0.4">
      <c r="L8917" s="56">
        <f ca="1"/>
        <v>8916</v>
      </c>
      <c r="M8917" s="53">
        <f ca="1"/>
        <v>1924</v>
      </c>
      <c r="N8917" s="53">
        <f ca="1"/>
        <v>5</v>
      </c>
      <c r="O8917" s="53" t="str">
        <f ca="1"/>
        <v>1924-05</v>
      </c>
    </row>
    <row r="8918" spans="12:15" x14ac:dyDescent="0.4">
      <c r="L8918" s="56">
        <f ca="1"/>
        <v>8917</v>
      </c>
      <c r="M8918" s="53">
        <f ca="1"/>
        <v>1924</v>
      </c>
      <c r="N8918" s="53">
        <f ca="1"/>
        <v>5</v>
      </c>
      <c r="O8918" s="53" t="str">
        <f ca="1"/>
        <v>1924-05</v>
      </c>
    </row>
    <row r="8919" spans="12:15" x14ac:dyDescent="0.4">
      <c r="L8919" s="56">
        <f ca="1"/>
        <v>8918</v>
      </c>
      <c r="M8919" s="53">
        <f ca="1"/>
        <v>1924</v>
      </c>
      <c r="N8919" s="53">
        <f ca="1"/>
        <v>5</v>
      </c>
      <c r="O8919" s="53" t="str">
        <f ca="1"/>
        <v>1924-05</v>
      </c>
    </row>
    <row r="8920" spans="12:15" x14ac:dyDescent="0.4">
      <c r="L8920" s="56">
        <f ca="1"/>
        <v>8919</v>
      </c>
      <c r="M8920" s="53">
        <f ca="1"/>
        <v>1924</v>
      </c>
      <c r="N8920" s="53">
        <f ca="1"/>
        <v>6</v>
      </c>
      <c r="O8920" s="53" t="str">
        <f ca="1"/>
        <v>1924-06</v>
      </c>
    </row>
    <row r="8921" spans="12:15" x14ac:dyDescent="0.4">
      <c r="L8921" s="56">
        <f ca="1"/>
        <v>8920</v>
      </c>
      <c r="M8921" s="53">
        <f ca="1"/>
        <v>1924</v>
      </c>
      <c r="N8921" s="53">
        <f ca="1"/>
        <v>6</v>
      </c>
      <c r="O8921" s="53" t="str">
        <f ca="1"/>
        <v>1924-06</v>
      </c>
    </row>
    <row r="8922" spans="12:15" x14ac:dyDescent="0.4">
      <c r="L8922" s="56">
        <f ca="1"/>
        <v>8921</v>
      </c>
      <c r="M8922" s="53">
        <f ca="1"/>
        <v>1924</v>
      </c>
      <c r="N8922" s="53">
        <f ca="1"/>
        <v>6</v>
      </c>
      <c r="O8922" s="53" t="str">
        <f ca="1"/>
        <v>1924-06</v>
      </c>
    </row>
    <row r="8923" spans="12:15" x14ac:dyDescent="0.4">
      <c r="L8923" s="56">
        <f ca="1"/>
        <v>8922</v>
      </c>
      <c r="M8923" s="53">
        <f ca="1"/>
        <v>1924</v>
      </c>
      <c r="N8923" s="53">
        <f ca="1"/>
        <v>6</v>
      </c>
      <c r="O8923" s="53" t="str">
        <f ca="1"/>
        <v>1924-06</v>
      </c>
    </row>
    <row r="8924" spans="12:15" x14ac:dyDescent="0.4">
      <c r="L8924" s="56">
        <f ca="1"/>
        <v>8923</v>
      </c>
      <c r="M8924" s="53">
        <f ca="1"/>
        <v>1924</v>
      </c>
      <c r="N8924" s="53">
        <f ca="1"/>
        <v>6</v>
      </c>
      <c r="O8924" s="53" t="str">
        <f ca="1"/>
        <v>1924-06</v>
      </c>
    </row>
    <row r="8925" spans="12:15" x14ac:dyDescent="0.4">
      <c r="L8925" s="56">
        <f ca="1"/>
        <v>8924</v>
      </c>
      <c r="M8925" s="53">
        <f ca="1"/>
        <v>1924</v>
      </c>
      <c r="N8925" s="53">
        <f ca="1"/>
        <v>6</v>
      </c>
      <c r="O8925" s="53" t="str">
        <f ca="1"/>
        <v>1924-06</v>
      </c>
    </row>
    <row r="8926" spans="12:15" x14ac:dyDescent="0.4">
      <c r="L8926" s="56">
        <f ca="1"/>
        <v>8925</v>
      </c>
      <c r="M8926" s="53">
        <f ca="1"/>
        <v>1924</v>
      </c>
      <c r="N8926" s="53">
        <f ca="1"/>
        <v>6</v>
      </c>
      <c r="O8926" s="53" t="str">
        <f ca="1"/>
        <v>1924-06</v>
      </c>
    </row>
    <row r="8927" spans="12:15" x14ac:dyDescent="0.4">
      <c r="L8927" s="56">
        <f ca="1"/>
        <v>8926</v>
      </c>
      <c r="M8927" s="53">
        <f ca="1"/>
        <v>1924</v>
      </c>
      <c r="N8927" s="53">
        <f ca="1"/>
        <v>6</v>
      </c>
      <c r="O8927" s="53" t="str">
        <f ca="1"/>
        <v>1924-06</v>
      </c>
    </row>
    <row r="8928" spans="12:15" x14ac:dyDescent="0.4">
      <c r="L8928" s="56">
        <f ca="1"/>
        <v>8927</v>
      </c>
      <c r="M8928" s="53">
        <f ca="1"/>
        <v>1924</v>
      </c>
      <c r="N8928" s="53">
        <f ca="1"/>
        <v>6</v>
      </c>
      <c r="O8928" s="53" t="str">
        <f ca="1"/>
        <v>1924-06</v>
      </c>
    </row>
    <row r="8929" spans="12:15" x14ac:dyDescent="0.4">
      <c r="L8929" s="56">
        <f ca="1"/>
        <v>8928</v>
      </c>
      <c r="M8929" s="53">
        <f ca="1"/>
        <v>1924</v>
      </c>
      <c r="N8929" s="53">
        <f ca="1"/>
        <v>6</v>
      </c>
      <c r="O8929" s="53" t="str">
        <f ca="1"/>
        <v>1924-06</v>
      </c>
    </row>
    <row r="8930" spans="12:15" x14ac:dyDescent="0.4">
      <c r="L8930" s="56">
        <f ca="1"/>
        <v>8929</v>
      </c>
      <c r="M8930" s="53">
        <f ca="1"/>
        <v>1924</v>
      </c>
      <c r="N8930" s="53">
        <f ca="1"/>
        <v>6</v>
      </c>
      <c r="O8930" s="53" t="str">
        <f ca="1"/>
        <v>1924-06</v>
      </c>
    </row>
    <row r="8931" spans="12:15" x14ac:dyDescent="0.4">
      <c r="L8931" s="56">
        <f ca="1"/>
        <v>8930</v>
      </c>
      <c r="M8931" s="53">
        <f ca="1"/>
        <v>1924</v>
      </c>
      <c r="N8931" s="53">
        <f ca="1"/>
        <v>6</v>
      </c>
      <c r="O8931" s="53" t="str">
        <f ca="1"/>
        <v>1924-06</v>
      </c>
    </row>
    <row r="8932" spans="12:15" x14ac:dyDescent="0.4">
      <c r="L8932" s="56">
        <f ca="1"/>
        <v>8931</v>
      </c>
      <c r="M8932" s="53">
        <f ca="1"/>
        <v>1924</v>
      </c>
      <c r="N8932" s="53">
        <f ca="1"/>
        <v>6</v>
      </c>
      <c r="O8932" s="53" t="str">
        <f ca="1"/>
        <v>1924-06</v>
      </c>
    </row>
    <row r="8933" spans="12:15" x14ac:dyDescent="0.4">
      <c r="L8933" s="56">
        <f ca="1"/>
        <v>8932</v>
      </c>
      <c r="M8933" s="53">
        <f ca="1"/>
        <v>1924</v>
      </c>
      <c r="N8933" s="53">
        <f ca="1"/>
        <v>6</v>
      </c>
      <c r="O8933" s="53" t="str">
        <f ca="1"/>
        <v>1924-06</v>
      </c>
    </row>
    <row r="8934" spans="12:15" x14ac:dyDescent="0.4">
      <c r="L8934" s="56">
        <f ca="1"/>
        <v>8933</v>
      </c>
      <c r="M8934" s="53">
        <f ca="1"/>
        <v>1924</v>
      </c>
      <c r="N8934" s="53">
        <f ca="1"/>
        <v>6</v>
      </c>
      <c r="O8934" s="53" t="str">
        <f ca="1"/>
        <v>1924-06</v>
      </c>
    </row>
    <row r="8935" spans="12:15" x14ac:dyDescent="0.4">
      <c r="L8935" s="56">
        <f ca="1"/>
        <v>8934</v>
      </c>
      <c r="M8935" s="53">
        <f ca="1"/>
        <v>1924</v>
      </c>
      <c r="N8935" s="53">
        <f ca="1"/>
        <v>6</v>
      </c>
      <c r="O8935" s="53" t="str">
        <f ca="1"/>
        <v>1924-06</v>
      </c>
    </row>
    <row r="8936" spans="12:15" x14ac:dyDescent="0.4">
      <c r="L8936" s="56">
        <f ca="1"/>
        <v>8935</v>
      </c>
      <c r="M8936" s="53">
        <f ca="1"/>
        <v>1924</v>
      </c>
      <c r="N8936" s="53">
        <f ca="1"/>
        <v>6</v>
      </c>
      <c r="O8936" s="53" t="str">
        <f ca="1"/>
        <v>1924-06</v>
      </c>
    </row>
    <row r="8937" spans="12:15" x14ac:dyDescent="0.4">
      <c r="L8937" s="56">
        <f ca="1"/>
        <v>8936</v>
      </c>
      <c r="M8937" s="53">
        <f ca="1"/>
        <v>1924</v>
      </c>
      <c r="N8937" s="53">
        <f ca="1"/>
        <v>6</v>
      </c>
      <c r="O8937" s="53" t="str">
        <f ca="1"/>
        <v>1924-06</v>
      </c>
    </row>
    <row r="8938" spans="12:15" x14ac:dyDescent="0.4">
      <c r="L8938" s="56">
        <f ca="1"/>
        <v>8937</v>
      </c>
      <c r="M8938" s="53">
        <f ca="1"/>
        <v>1924</v>
      </c>
      <c r="N8938" s="53">
        <f ca="1"/>
        <v>6</v>
      </c>
      <c r="O8938" s="53" t="str">
        <f ca="1"/>
        <v>1924-06</v>
      </c>
    </row>
    <row r="8939" spans="12:15" x14ac:dyDescent="0.4">
      <c r="L8939" s="56">
        <f ca="1"/>
        <v>8938</v>
      </c>
      <c r="M8939" s="53">
        <f ca="1"/>
        <v>1924</v>
      </c>
      <c r="N8939" s="53">
        <f ca="1"/>
        <v>6</v>
      </c>
      <c r="O8939" s="53" t="str">
        <f ca="1"/>
        <v>1924-06</v>
      </c>
    </row>
    <row r="8940" spans="12:15" x14ac:dyDescent="0.4">
      <c r="L8940" s="56">
        <f ca="1"/>
        <v>8939</v>
      </c>
      <c r="M8940" s="53">
        <f ca="1"/>
        <v>1924</v>
      </c>
      <c r="N8940" s="53">
        <f ca="1"/>
        <v>6</v>
      </c>
      <c r="O8940" s="53" t="str">
        <f ca="1"/>
        <v>1924-06</v>
      </c>
    </row>
    <row r="8941" spans="12:15" x14ac:dyDescent="0.4">
      <c r="L8941" s="56">
        <f ca="1"/>
        <v>8940</v>
      </c>
      <c r="M8941" s="53">
        <f ca="1"/>
        <v>1924</v>
      </c>
      <c r="N8941" s="53">
        <f ca="1"/>
        <v>6</v>
      </c>
      <c r="O8941" s="53" t="str">
        <f ca="1"/>
        <v>1924-06</v>
      </c>
    </row>
    <row r="8942" spans="12:15" x14ac:dyDescent="0.4">
      <c r="L8942" s="56">
        <f ca="1"/>
        <v>8941</v>
      </c>
      <c r="M8942" s="53">
        <f ca="1"/>
        <v>1924</v>
      </c>
      <c r="N8942" s="53">
        <f ca="1"/>
        <v>6</v>
      </c>
      <c r="O8942" s="53" t="str">
        <f ca="1"/>
        <v>1924-06</v>
      </c>
    </row>
    <row r="8943" spans="12:15" x14ac:dyDescent="0.4">
      <c r="L8943" s="56">
        <f ca="1"/>
        <v>8942</v>
      </c>
      <c r="M8943" s="53">
        <f ca="1"/>
        <v>1924</v>
      </c>
      <c r="N8943" s="53">
        <f ca="1"/>
        <v>6</v>
      </c>
      <c r="O8943" s="53" t="str">
        <f ca="1"/>
        <v>1924-06</v>
      </c>
    </row>
    <row r="8944" spans="12:15" x14ac:dyDescent="0.4">
      <c r="L8944" s="56">
        <f ca="1"/>
        <v>8943</v>
      </c>
      <c r="M8944" s="53">
        <f ca="1"/>
        <v>1924</v>
      </c>
      <c r="N8944" s="53">
        <f ca="1"/>
        <v>6</v>
      </c>
      <c r="O8944" s="53" t="str">
        <f ca="1"/>
        <v>1924-06</v>
      </c>
    </row>
    <row r="8945" spans="12:15" x14ac:dyDescent="0.4">
      <c r="L8945" s="56">
        <f ca="1"/>
        <v>8944</v>
      </c>
      <c r="M8945" s="53">
        <f ca="1"/>
        <v>1924</v>
      </c>
      <c r="N8945" s="53">
        <f ca="1"/>
        <v>6</v>
      </c>
      <c r="O8945" s="53" t="str">
        <f ca="1"/>
        <v>1924-06</v>
      </c>
    </row>
    <row r="8946" spans="12:15" x14ac:dyDescent="0.4">
      <c r="L8946" s="56">
        <f ca="1"/>
        <v>8945</v>
      </c>
      <c r="M8946" s="53">
        <f ca="1"/>
        <v>1924</v>
      </c>
      <c r="N8946" s="53">
        <f ca="1"/>
        <v>6</v>
      </c>
      <c r="O8946" s="53" t="str">
        <f ca="1"/>
        <v>1924-06</v>
      </c>
    </row>
    <row r="8947" spans="12:15" x14ac:dyDescent="0.4">
      <c r="L8947" s="56">
        <f ca="1"/>
        <v>8946</v>
      </c>
      <c r="M8947" s="53">
        <f ca="1"/>
        <v>1924</v>
      </c>
      <c r="N8947" s="53">
        <f ca="1"/>
        <v>6</v>
      </c>
      <c r="O8947" s="53" t="str">
        <f ca="1"/>
        <v>1924-06</v>
      </c>
    </row>
    <row r="8948" spans="12:15" x14ac:dyDescent="0.4">
      <c r="L8948" s="56">
        <f ca="1"/>
        <v>8947</v>
      </c>
      <c r="M8948" s="53">
        <f ca="1"/>
        <v>1924</v>
      </c>
      <c r="N8948" s="53">
        <f ca="1"/>
        <v>6</v>
      </c>
      <c r="O8948" s="53" t="str">
        <f ca="1"/>
        <v>1924-06</v>
      </c>
    </row>
    <row r="8949" spans="12:15" x14ac:dyDescent="0.4">
      <c r="L8949" s="56">
        <f ca="1"/>
        <v>8948</v>
      </c>
      <c r="M8949" s="53">
        <f ca="1"/>
        <v>1924</v>
      </c>
      <c r="N8949" s="53">
        <f ca="1"/>
        <v>6</v>
      </c>
      <c r="O8949" s="53" t="str">
        <f ca="1"/>
        <v>1924-06</v>
      </c>
    </row>
    <row r="8950" spans="12:15" x14ac:dyDescent="0.4">
      <c r="L8950" s="56">
        <f ca="1"/>
        <v>8949</v>
      </c>
      <c r="M8950" s="53">
        <f ca="1"/>
        <v>1924</v>
      </c>
      <c r="N8950" s="53">
        <f ca="1"/>
        <v>7</v>
      </c>
      <c r="O8950" s="53" t="str">
        <f ca="1"/>
        <v>1924-07</v>
      </c>
    </row>
    <row r="8951" spans="12:15" x14ac:dyDescent="0.4">
      <c r="L8951" s="56">
        <f ca="1"/>
        <v>8950</v>
      </c>
      <c r="M8951" s="53">
        <f ca="1"/>
        <v>1924</v>
      </c>
      <c r="N8951" s="53">
        <f ca="1"/>
        <v>7</v>
      </c>
      <c r="O8951" s="53" t="str">
        <f ca="1"/>
        <v>1924-07</v>
      </c>
    </row>
    <row r="8952" spans="12:15" x14ac:dyDescent="0.4">
      <c r="L8952" s="56">
        <f ca="1"/>
        <v>8951</v>
      </c>
      <c r="M8952" s="53">
        <f ca="1"/>
        <v>1924</v>
      </c>
      <c r="N8952" s="53">
        <f ca="1"/>
        <v>7</v>
      </c>
      <c r="O8952" s="53" t="str">
        <f ca="1"/>
        <v>1924-07</v>
      </c>
    </row>
    <row r="8953" spans="12:15" x14ac:dyDescent="0.4">
      <c r="L8953" s="56">
        <f ca="1"/>
        <v>8952</v>
      </c>
      <c r="M8953" s="53">
        <f ca="1"/>
        <v>1924</v>
      </c>
      <c r="N8953" s="53">
        <f ca="1"/>
        <v>7</v>
      </c>
      <c r="O8953" s="53" t="str">
        <f ca="1"/>
        <v>1924-07</v>
      </c>
    </row>
    <row r="8954" spans="12:15" x14ac:dyDescent="0.4">
      <c r="L8954" s="56">
        <f ca="1"/>
        <v>8953</v>
      </c>
      <c r="M8954" s="53">
        <f ca="1"/>
        <v>1924</v>
      </c>
      <c r="N8954" s="53">
        <f ca="1"/>
        <v>7</v>
      </c>
      <c r="O8954" s="53" t="str">
        <f ca="1"/>
        <v>1924-07</v>
      </c>
    </row>
    <row r="8955" spans="12:15" x14ac:dyDescent="0.4">
      <c r="L8955" s="56">
        <f ca="1"/>
        <v>8954</v>
      </c>
      <c r="M8955" s="53">
        <f ca="1"/>
        <v>1924</v>
      </c>
      <c r="N8955" s="53">
        <f ca="1"/>
        <v>7</v>
      </c>
      <c r="O8955" s="53" t="str">
        <f ca="1"/>
        <v>1924-07</v>
      </c>
    </row>
    <row r="8956" spans="12:15" x14ac:dyDescent="0.4">
      <c r="L8956" s="56">
        <f ca="1"/>
        <v>8955</v>
      </c>
      <c r="M8956" s="53">
        <f ca="1"/>
        <v>1924</v>
      </c>
      <c r="N8956" s="53">
        <f ca="1"/>
        <v>7</v>
      </c>
      <c r="O8956" s="53" t="str">
        <f ca="1"/>
        <v>1924-07</v>
      </c>
    </row>
    <row r="8957" spans="12:15" x14ac:dyDescent="0.4">
      <c r="L8957" s="56">
        <f ca="1"/>
        <v>8956</v>
      </c>
      <c r="M8957" s="53">
        <f ca="1"/>
        <v>1924</v>
      </c>
      <c r="N8957" s="53">
        <f ca="1"/>
        <v>7</v>
      </c>
      <c r="O8957" s="53" t="str">
        <f ca="1"/>
        <v>1924-07</v>
      </c>
    </row>
    <row r="8958" spans="12:15" x14ac:dyDescent="0.4">
      <c r="L8958" s="56">
        <f ca="1"/>
        <v>8957</v>
      </c>
      <c r="M8958" s="53">
        <f ca="1"/>
        <v>1924</v>
      </c>
      <c r="N8958" s="53">
        <f ca="1"/>
        <v>7</v>
      </c>
      <c r="O8958" s="53" t="str">
        <f ca="1"/>
        <v>1924-07</v>
      </c>
    </row>
    <row r="8959" spans="12:15" x14ac:dyDescent="0.4">
      <c r="L8959" s="56">
        <f ca="1"/>
        <v>8958</v>
      </c>
      <c r="M8959" s="53">
        <f ca="1"/>
        <v>1924</v>
      </c>
      <c r="N8959" s="53">
        <f ca="1"/>
        <v>7</v>
      </c>
      <c r="O8959" s="53" t="str">
        <f ca="1"/>
        <v>1924-07</v>
      </c>
    </row>
    <row r="8960" spans="12:15" x14ac:dyDescent="0.4">
      <c r="L8960" s="56">
        <f ca="1"/>
        <v>8959</v>
      </c>
      <c r="M8960" s="53">
        <f ca="1"/>
        <v>1924</v>
      </c>
      <c r="N8960" s="53">
        <f ca="1"/>
        <v>7</v>
      </c>
      <c r="O8960" s="53" t="str">
        <f ca="1"/>
        <v>1924-07</v>
      </c>
    </row>
    <row r="8961" spans="12:15" x14ac:dyDescent="0.4">
      <c r="L8961" s="56">
        <f ca="1"/>
        <v>8960</v>
      </c>
      <c r="M8961" s="53">
        <f ca="1"/>
        <v>1924</v>
      </c>
      <c r="N8961" s="53">
        <f ca="1"/>
        <v>7</v>
      </c>
      <c r="O8961" s="53" t="str">
        <f ca="1"/>
        <v>1924-07</v>
      </c>
    </row>
    <row r="8962" spans="12:15" x14ac:dyDescent="0.4">
      <c r="L8962" s="56">
        <f ca="1"/>
        <v>8961</v>
      </c>
      <c r="M8962" s="53">
        <f ca="1"/>
        <v>1924</v>
      </c>
      <c r="N8962" s="53">
        <f ca="1"/>
        <v>7</v>
      </c>
      <c r="O8962" s="53" t="str">
        <f ca="1"/>
        <v>1924-07</v>
      </c>
    </row>
    <row r="8963" spans="12:15" x14ac:dyDescent="0.4">
      <c r="L8963" s="56">
        <f ca="1"/>
        <v>8962</v>
      </c>
      <c r="M8963" s="53">
        <f ca="1"/>
        <v>1924</v>
      </c>
      <c r="N8963" s="53">
        <f ca="1"/>
        <v>7</v>
      </c>
      <c r="O8963" s="53" t="str">
        <f ca="1"/>
        <v>1924-07</v>
      </c>
    </row>
    <row r="8964" spans="12:15" x14ac:dyDescent="0.4">
      <c r="L8964" s="56">
        <f ca="1"/>
        <v>8963</v>
      </c>
      <c r="M8964" s="53">
        <f ca="1"/>
        <v>1924</v>
      </c>
      <c r="N8964" s="53">
        <f ca="1"/>
        <v>7</v>
      </c>
      <c r="O8964" s="53" t="str">
        <f ca="1"/>
        <v>1924-07</v>
      </c>
    </row>
    <row r="8965" spans="12:15" x14ac:dyDescent="0.4">
      <c r="L8965" s="56">
        <f ca="1"/>
        <v>8964</v>
      </c>
      <c r="M8965" s="53">
        <f ca="1"/>
        <v>1924</v>
      </c>
      <c r="N8965" s="53">
        <f ca="1"/>
        <v>7</v>
      </c>
      <c r="O8965" s="53" t="str">
        <f ca="1"/>
        <v>1924-07</v>
      </c>
    </row>
    <row r="8966" spans="12:15" x14ac:dyDescent="0.4">
      <c r="L8966" s="56">
        <f ca="1"/>
        <v>8965</v>
      </c>
      <c r="M8966" s="53">
        <f ca="1"/>
        <v>1924</v>
      </c>
      <c r="N8966" s="53">
        <f ca="1"/>
        <v>7</v>
      </c>
      <c r="O8966" s="53" t="str">
        <f ca="1"/>
        <v>1924-07</v>
      </c>
    </row>
    <row r="8967" spans="12:15" x14ac:dyDescent="0.4">
      <c r="L8967" s="56">
        <f ca="1"/>
        <v>8966</v>
      </c>
      <c r="M8967" s="53">
        <f ca="1"/>
        <v>1924</v>
      </c>
      <c r="N8967" s="53">
        <f ca="1"/>
        <v>7</v>
      </c>
      <c r="O8967" s="53" t="str">
        <f ca="1"/>
        <v>1924-07</v>
      </c>
    </row>
    <row r="8968" spans="12:15" x14ac:dyDescent="0.4">
      <c r="L8968" s="56">
        <f ca="1"/>
        <v>8967</v>
      </c>
      <c r="M8968" s="53">
        <f ca="1"/>
        <v>1924</v>
      </c>
      <c r="N8968" s="53">
        <f ca="1"/>
        <v>7</v>
      </c>
      <c r="O8968" s="53" t="str">
        <f ca="1"/>
        <v>1924-07</v>
      </c>
    </row>
    <row r="8969" spans="12:15" x14ac:dyDescent="0.4">
      <c r="L8969" s="56">
        <f ca="1"/>
        <v>8968</v>
      </c>
      <c r="M8969" s="53">
        <f ca="1"/>
        <v>1924</v>
      </c>
      <c r="N8969" s="53">
        <f ca="1"/>
        <v>7</v>
      </c>
      <c r="O8969" s="53" t="str">
        <f ca="1"/>
        <v>1924-07</v>
      </c>
    </row>
    <row r="8970" spans="12:15" x14ac:dyDescent="0.4">
      <c r="L8970" s="56">
        <f ca="1"/>
        <v>8969</v>
      </c>
      <c r="M8970" s="53">
        <f ca="1"/>
        <v>1924</v>
      </c>
      <c r="N8970" s="53">
        <f ca="1"/>
        <v>7</v>
      </c>
      <c r="O8970" s="53" t="str">
        <f ca="1"/>
        <v>1924-07</v>
      </c>
    </row>
    <row r="8971" spans="12:15" x14ac:dyDescent="0.4">
      <c r="L8971" s="56">
        <f ca="1"/>
        <v>8970</v>
      </c>
      <c r="M8971" s="53">
        <f ca="1"/>
        <v>1924</v>
      </c>
      <c r="N8971" s="53">
        <f ca="1"/>
        <v>7</v>
      </c>
      <c r="O8971" s="53" t="str">
        <f ca="1"/>
        <v>1924-07</v>
      </c>
    </row>
    <row r="8972" spans="12:15" x14ac:dyDescent="0.4">
      <c r="L8972" s="56">
        <f ca="1"/>
        <v>8971</v>
      </c>
      <c r="M8972" s="53">
        <f ca="1"/>
        <v>1924</v>
      </c>
      <c r="N8972" s="53">
        <f ca="1"/>
        <v>7</v>
      </c>
      <c r="O8972" s="53" t="str">
        <f ca="1"/>
        <v>1924-07</v>
      </c>
    </row>
    <row r="8973" spans="12:15" x14ac:dyDescent="0.4">
      <c r="L8973" s="56">
        <f ca="1"/>
        <v>8972</v>
      </c>
      <c r="M8973" s="53">
        <f ca="1"/>
        <v>1924</v>
      </c>
      <c r="N8973" s="53">
        <f ca="1"/>
        <v>7</v>
      </c>
      <c r="O8973" s="53" t="str">
        <f ca="1"/>
        <v>1924-07</v>
      </c>
    </row>
    <row r="8974" spans="12:15" x14ac:dyDescent="0.4">
      <c r="L8974" s="56">
        <f ca="1"/>
        <v>8973</v>
      </c>
      <c r="M8974" s="53">
        <f ca="1"/>
        <v>1924</v>
      </c>
      <c r="N8974" s="53">
        <f ca="1"/>
        <v>7</v>
      </c>
      <c r="O8974" s="53" t="str">
        <f ca="1"/>
        <v>1924-07</v>
      </c>
    </row>
    <row r="8975" spans="12:15" x14ac:dyDescent="0.4">
      <c r="L8975" s="56">
        <f ca="1"/>
        <v>8974</v>
      </c>
      <c r="M8975" s="53">
        <f ca="1"/>
        <v>1924</v>
      </c>
      <c r="N8975" s="53">
        <f ca="1"/>
        <v>7</v>
      </c>
      <c r="O8975" s="53" t="str">
        <f ca="1"/>
        <v>1924-07</v>
      </c>
    </row>
    <row r="8976" spans="12:15" x14ac:dyDescent="0.4">
      <c r="L8976" s="56">
        <f ca="1"/>
        <v>8975</v>
      </c>
      <c r="M8976" s="53">
        <f ca="1"/>
        <v>1924</v>
      </c>
      <c r="N8976" s="53">
        <f ca="1"/>
        <v>7</v>
      </c>
      <c r="O8976" s="53" t="str">
        <f ca="1"/>
        <v>1924-07</v>
      </c>
    </row>
    <row r="8977" spans="12:15" x14ac:dyDescent="0.4">
      <c r="L8977" s="56">
        <f ca="1"/>
        <v>8976</v>
      </c>
      <c r="M8977" s="53">
        <f ca="1"/>
        <v>1924</v>
      </c>
      <c r="N8977" s="53">
        <f ca="1"/>
        <v>7</v>
      </c>
      <c r="O8977" s="53" t="str">
        <f ca="1"/>
        <v>1924-07</v>
      </c>
    </row>
    <row r="8978" spans="12:15" x14ac:dyDescent="0.4">
      <c r="L8978" s="56">
        <f ca="1"/>
        <v>8977</v>
      </c>
      <c r="M8978" s="53">
        <f ca="1"/>
        <v>1924</v>
      </c>
      <c r="N8978" s="53">
        <f ca="1"/>
        <v>7</v>
      </c>
      <c r="O8978" s="53" t="str">
        <f ca="1"/>
        <v>1924-07</v>
      </c>
    </row>
    <row r="8979" spans="12:15" x14ac:dyDescent="0.4">
      <c r="L8979" s="56">
        <f ca="1"/>
        <v>8978</v>
      </c>
      <c r="M8979" s="53">
        <f ca="1"/>
        <v>1924</v>
      </c>
      <c r="N8979" s="53">
        <f ca="1"/>
        <v>7</v>
      </c>
      <c r="O8979" s="53" t="str">
        <f ca="1"/>
        <v>1924-07</v>
      </c>
    </row>
    <row r="8980" spans="12:15" x14ac:dyDescent="0.4">
      <c r="L8980" s="56">
        <f ca="1"/>
        <v>8979</v>
      </c>
      <c r="M8980" s="53">
        <f ca="1"/>
        <v>1924</v>
      </c>
      <c r="N8980" s="53">
        <f ca="1"/>
        <v>7</v>
      </c>
      <c r="O8980" s="53" t="str">
        <f ca="1"/>
        <v>1924-07</v>
      </c>
    </row>
    <row r="8981" spans="12:15" x14ac:dyDescent="0.4">
      <c r="L8981" s="56">
        <f ca="1"/>
        <v>8980</v>
      </c>
      <c r="M8981" s="53">
        <f ca="1"/>
        <v>1924</v>
      </c>
      <c r="N8981" s="53">
        <f ca="1"/>
        <v>8</v>
      </c>
      <c r="O8981" s="53" t="str">
        <f ca="1"/>
        <v>1924-08</v>
      </c>
    </row>
    <row r="8982" spans="12:15" x14ac:dyDescent="0.4">
      <c r="L8982" s="56">
        <f ca="1"/>
        <v>8981</v>
      </c>
      <c r="M8982" s="53">
        <f ca="1"/>
        <v>1924</v>
      </c>
      <c r="N8982" s="53">
        <f ca="1"/>
        <v>8</v>
      </c>
      <c r="O8982" s="53" t="str">
        <f ca="1"/>
        <v>1924-08</v>
      </c>
    </row>
    <row r="8983" spans="12:15" x14ac:dyDescent="0.4">
      <c r="L8983" s="56">
        <f ca="1"/>
        <v>8982</v>
      </c>
      <c r="M8983" s="53">
        <f ca="1"/>
        <v>1924</v>
      </c>
      <c r="N8983" s="53">
        <f ca="1"/>
        <v>8</v>
      </c>
      <c r="O8983" s="53" t="str">
        <f ca="1"/>
        <v>1924-08</v>
      </c>
    </row>
    <row r="8984" spans="12:15" x14ac:dyDescent="0.4">
      <c r="L8984" s="56">
        <f ca="1"/>
        <v>8983</v>
      </c>
      <c r="M8984" s="53">
        <f ca="1"/>
        <v>1924</v>
      </c>
      <c r="N8984" s="53">
        <f ca="1"/>
        <v>8</v>
      </c>
      <c r="O8984" s="53" t="str">
        <f ca="1"/>
        <v>1924-08</v>
      </c>
    </row>
    <row r="8985" spans="12:15" x14ac:dyDescent="0.4">
      <c r="L8985" s="56">
        <f ca="1"/>
        <v>8984</v>
      </c>
      <c r="M8985" s="53">
        <f ca="1"/>
        <v>1924</v>
      </c>
      <c r="N8985" s="53">
        <f ca="1"/>
        <v>8</v>
      </c>
      <c r="O8985" s="53" t="str">
        <f ca="1"/>
        <v>1924-08</v>
      </c>
    </row>
    <row r="8986" spans="12:15" x14ac:dyDescent="0.4">
      <c r="L8986" s="56">
        <f ca="1"/>
        <v>8985</v>
      </c>
      <c r="M8986" s="53">
        <f ca="1"/>
        <v>1924</v>
      </c>
      <c r="N8986" s="53">
        <f ca="1"/>
        <v>8</v>
      </c>
      <c r="O8986" s="53" t="str">
        <f ca="1"/>
        <v>1924-08</v>
      </c>
    </row>
    <row r="8987" spans="12:15" x14ac:dyDescent="0.4">
      <c r="L8987" s="56">
        <f ca="1"/>
        <v>8986</v>
      </c>
      <c r="M8987" s="53">
        <f ca="1"/>
        <v>1924</v>
      </c>
      <c r="N8987" s="53">
        <f ca="1"/>
        <v>8</v>
      </c>
      <c r="O8987" s="53" t="str">
        <f ca="1"/>
        <v>1924-08</v>
      </c>
    </row>
    <row r="8988" spans="12:15" x14ac:dyDescent="0.4">
      <c r="L8988" s="56">
        <f ca="1"/>
        <v>8987</v>
      </c>
      <c r="M8988" s="53">
        <f ca="1"/>
        <v>1924</v>
      </c>
      <c r="N8988" s="53">
        <f ca="1"/>
        <v>8</v>
      </c>
      <c r="O8988" s="53" t="str">
        <f ca="1"/>
        <v>1924-08</v>
      </c>
    </row>
    <row r="8989" spans="12:15" x14ac:dyDescent="0.4">
      <c r="L8989" s="56">
        <f ca="1"/>
        <v>8988</v>
      </c>
      <c r="M8989" s="53">
        <f ca="1"/>
        <v>1924</v>
      </c>
      <c r="N8989" s="53">
        <f ca="1"/>
        <v>8</v>
      </c>
      <c r="O8989" s="53" t="str">
        <f ca="1"/>
        <v>1924-08</v>
      </c>
    </row>
    <row r="8990" spans="12:15" x14ac:dyDescent="0.4">
      <c r="L8990" s="56">
        <f ca="1"/>
        <v>8989</v>
      </c>
      <c r="M8990" s="53">
        <f ca="1"/>
        <v>1924</v>
      </c>
      <c r="N8990" s="53">
        <f ca="1"/>
        <v>8</v>
      </c>
      <c r="O8990" s="53" t="str">
        <f ca="1"/>
        <v>1924-08</v>
      </c>
    </row>
    <row r="8991" spans="12:15" x14ac:dyDescent="0.4">
      <c r="L8991" s="56">
        <f ca="1"/>
        <v>8990</v>
      </c>
      <c r="M8991" s="53">
        <f ca="1"/>
        <v>1924</v>
      </c>
      <c r="N8991" s="53">
        <f ca="1"/>
        <v>8</v>
      </c>
      <c r="O8991" s="53" t="str">
        <f ca="1"/>
        <v>1924-08</v>
      </c>
    </row>
    <row r="8992" spans="12:15" x14ac:dyDescent="0.4">
      <c r="L8992" s="56">
        <f ca="1"/>
        <v>8991</v>
      </c>
      <c r="M8992" s="53">
        <f ca="1"/>
        <v>1924</v>
      </c>
      <c r="N8992" s="53">
        <f ca="1"/>
        <v>8</v>
      </c>
      <c r="O8992" s="53" t="str">
        <f ca="1"/>
        <v>1924-08</v>
      </c>
    </row>
    <row r="8993" spans="12:15" x14ac:dyDescent="0.4">
      <c r="L8993" s="56">
        <f ca="1"/>
        <v>8992</v>
      </c>
      <c r="M8993" s="53">
        <f ca="1"/>
        <v>1924</v>
      </c>
      <c r="N8993" s="53">
        <f ca="1"/>
        <v>8</v>
      </c>
      <c r="O8993" s="53" t="str">
        <f ca="1"/>
        <v>1924-08</v>
      </c>
    </row>
    <row r="8994" spans="12:15" x14ac:dyDescent="0.4">
      <c r="L8994" s="56">
        <f ca="1"/>
        <v>8993</v>
      </c>
      <c r="M8994" s="53">
        <f ca="1"/>
        <v>1924</v>
      </c>
      <c r="N8994" s="53">
        <f ca="1"/>
        <v>8</v>
      </c>
      <c r="O8994" s="53" t="str">
        <f ca="1"/>
        <v>1924-08</v>
      </c>
    </row>
    <row r="8995" spans="12:15" x14ac:dyDescent="0.4">
      <c r="L8995" s="56">
        <f ca="1"/>
        <v>8994</v>
      </c>
      <c r="M8995" s="53">
        <f ca="1"/>
        <v>1924</v>
      </c>
      <c r="N8995" s="53">
        <f ca="1"/>
        <v>8</v>
      </c>
      <c r="O8995" s="53" t="str">
        <f ca="1"/>
        <v>1924-08</v>
      </c>
    </row>
    <row r="8996" spans="12:15" x14ac:dyDescent="0.4">
      <c r="L8996" s="56">
        <f ca="1"/>
        <v>8995</v>
      </c>
      <c r="M8996" s="53">
        <f ca="1"/>
        <v>1924</v>
      </c>
      <c r="N8996" s="53">
        <f ca="1"/>
        <v>8</v>
      </c>
      <c r="O8996" s="53" t="str">
        <f ca="1"/>
        <v>1924-08</v>
      </c>
    </row>
    <row r="8997" spans="12:15" x14ac:dyDescent="0.4">
      <c r="L8997" s="56">
        <f ca="1"/>
        <v>8996</v>
      </c>
      <c r="M8997" s="53">
        <f ca="1"/>
        <v>1924</v>
      </c>
      <c r="N8997" s="53">
        <f ca="1"/>
        <v>8</v>
      </c>
      <c r="O8997" s="53" t="str">
        <f ca="1"/>
        <v>1924-08</v>
      </c>
    </row>
    <row r="8998" spans="12:15" x14ac:dyDescent="0.4">
      <c r="L8998" s="56">
        <f ca="1"/>
        <v>8997</v>
      </c>
      <c r="M8998" s="53">
        <f ca="1"/>
        <v>1924</v>
      </c>
      <c r="N8998" s="53">
        <f ca="1"/>
        <v>8</v>
      </c>
      <c r="O8998" s="53" t="str">
        <f ca="1"/>
        <v>1924-08</v>
      </c>
    </row>
    <row r="8999" spans="12:15" x14ac:dyDescent="0.4">
      <c r="L8999" s="56">
        <f ca="1"/>
        <v>8998</v>
      </c>
      <c r="M8999" s="53">
        <f ca="1"/>
        <v>1924</v>
      </c>
      <c r="N8999" s="53">
        <f ca="1"/>
        <v>8</v>
      </c>
      <c r="O8999" s="53" t="str">
        <f ca="1"/>
        <v>1924-08</v>
      </c>
    </row>
    <row r="9000" spans="12:15" x14ac:dyDescent="0.4">
      <c r="L9000" s="56">
        <f ca="1"/>
        <v>8999</v>
      </c>
      <c r="M9000" s="53">
        <f ca="1"/>
        <v>1924</v>
      </c>
      <c r="N9000" s="53">
        <f ca="1"/>
        <v>8</v>
      </c>
      <c r="O9000" s="53" t="str">
        <f ca="1"/>
        <v>1924-08</v>
      </c>
    </row>
    <row r="9001" spans="12:15" x14ac:dyDescent="0.4">
      <c r="L9001" s="56">
        <f ca="1"/>
        <v>9000</v>
      </c>
      <c r="M9001" s="53">
        <f ca="1"/>
        <v>1924</v>
      </c>
      <c r="N9001" s="53">
        <f ca="1"/>
        <v>8</v>
      </c>
      <c r="O9001" s="53" t="str">
        <f ca="1"/>
        <v>1924-08</v>
      </c>
    </row>
    <row r="9002" spans="12:15" x14ac:dyDescent="0.4">
      <c r="L9002" s="56">
        <f ca="1"/>
        <v>9001</v>
      </c>
      <c r="M9002" s="53">
        <f ca="1"/>
        <v>1924</v>
      </c>
      <c r="N9002" s="53">
        <f ca="1"/>
        <v>8</v>
      </c>
      <c r="O9002" s="53" t="str">
        <f ca="1"/>
        <v>1924-08</v>
      </c>
    </row>
    <row r="9003" spans="12:15" x14ac:dyDescent="0.4">
      <c r="L9003" s="56">
        <f ca="1"/>
        <v>9002</v>
      </c>
      <c r="M9003" s="53">
        <f ca="1"/>
        <v>1924</v>
      </c>
      <c r="N9003" s="53">
        <f ca="1"/>
        <v>8</v>
      </c>
      <c r="O9003" s="53" t="str">
        <f ca="1"/>
        <v>1924-08</v>
      </c>
    </row>
    <row r="9004" spans="12:15" x14ac:dyDescent="0.4">
      <c r="L9004" s="56">
        <f ca="1"/>
        <v>9003</v>
      </c>
      <c r="M9004" s="53">
        <f ca="1"/>
        <v>1924</v>
      </c>
      <c r="N9004" s="53">
        <f ca="1"/>
        <v>8</v>
      </c>
      <c r="O9004" s="53" t="str">
        <f ca="1"/>
        <v>1924-08</v>
      </c>
    </row>
    <row r="9005" spans="12:15" x14ac:dyDescent="0.4">
      <c r="L9005" s="56">
        <f ca="1"/>
        <v>9004</v>
      </c>
      <c r="M9005" s="53">
        <f ca="1"/>
        <v>1924</v>
      </c>
      <c r="N9005" s="53">
        <f ca="1"/>
        <v>8</v>
      </c>
      <c r="O9005" s="53" t="str">
        <f ca="1"/>
        <v>1924-08</v>
      </c>
    </row>
    <row r="9006" spans="12:15" x14ac:dyDescent="0.4">
      <c r="L9006" s="56">
        <f ca="1"/>
        <v>9005</v>
      </c>
      <c r="M9006" s="53">
        <f ca="1"/>
        <v>1924</v>
      </c>
      <c r="N9006" s="53">
        <f ca="1"/>
        <v>8</v>
      </c>
      <c r="O9006" s="53" t="str">
        <f ca="1"/>
        <v>1924-08</v>
      </c>
    </row>
    <row r="9007" spans="12:15" x14ac:dyDescent="0.4">
      <c r="L9007" s="56">
        <f ca="1"/>
        <v>9006</v>
      </c>
      <c r="M9007" s="53">
        <f ca="1"/>
        <v>1924</v>
      </c>
      <c r="N9007" s="53">
        <f ca="1"/>
        <v>8</v>
      </c>
      <c r="O9007" s="53" t="str">
        <f ca="1"/>
        <v>1924-08</v>
      </c>
    </row>
    <row r="9008" spans="12:15" x14ac:dyDescent="0.4">
      <c r="L9008" s="56">
        <f ca="1"/>
        <v>9007</v>
      </c>
      <c r="M9008" s="53">
        <f ca="1"/>
        <v>1924</v>
      </c>
      <c r="N9008" s="53">
        <f ca="1"/>
        <v>8</v>
      </c>
      <c r="O9008" s="53" t="str">
        <f ca="1"/>
        <v>1924-08</v>
      </c>
    </row>
    <row r="9009" spans="12:15" x14ac:dyDescent="0.4">
      <c r="L9009" s="56">
        <f ca="1"/>
        <v>9008</v>
      </c>
      <c r="M9009" s="53">
        <f ca="1"/>
        <v>1924</v>
      </c>
      <c r="N9009" s="53">
        <f ca="1"/>
        <v>8</v>
      </c>
      <c r="O9009" s="53" t="str">
        <f ca="1"/>
        <v>1924-08</v>
      </c>
    </row>
    <row r="9010" spans="12:15" x14ac:dyDescent="0.4">
      <c r="L9010" s="56">
        <f ca="1"/>
        <v>9009</v>
      </c>
      <c r="M9010" s="53">
        <f ca="1"/>
        <v>1924</v>
      </c>
      <c r="N9010" s="53">
        <f ca="1"/>
        <v>8</v>
      </c>
      <c r="O9010" s="53" t="str">
        <f ca="1"/>
        <v>1924-08</v>
      </c>
    </row>
    <row r="9011" spans="12:15" x14ac:dyDescent="0.4">
      <c r="L9011" s="56">
        <f ca="1"/>
        <v>9010</v>
      </c>
      <c r="M9011" s="53">
        <f ca="1"/>
        <v>1924</v>
      </c>
      <c r="N9011" s="53">
        <f ca="1"/>
        <v>8</v>
      </c>
      <c r="O9011" s="53" t="str">
        <f ca="1"/>
        <v>1924-08</v>
      </c>
    </row>
    <row r="9012" spans="12:15" x14ac:dyDescent="0.4">
      <c r="L9012" s="56">
        <f ca="1"/>
        <v>9011</v>
      </c>
      <c r="M9012" s="53">
        <f ca="1"/>
        <v>1924</v>
      </c>
      <c r="N9012" s="53">
        <f ca="1"/>
        <v>9</v>
      </c>
      <c r="O9012" s="53" t="str">
        <f ca="1"/>
        <v>1924-09</v>
      </c>
    </row>
    <row r="9013" spans="12:15" x14ac:dyDescent="0.4">
      <c r="L9013" s="56">
        <f ca="1"/>
        <v>9012</v>
      </c>
      <c r="M9013" s="53">
        <f ca="1"/>
        <v>1924</v>
      </c>
      <c r="N9013" s="53">
        <f ca="1"/>
        <v>9</v>
      </c>
      <c r="O9013" s="53" t="str">
        <f ca="1"/>
        <v>1924-09</v>
      </c>
    </row>
    <row r="9014" spans="12:15" x14ac:dyDescent="0.4">
      <c r="L9014" s="56">
        <f ca="1"/>
        <v>9013</v>
      </c>
      <c r="M9014" s="53">
        <f ca="1"/>
        <v>1924</v>
      </c>
      <c r="N9014" s="53">
        <f ca="1"/>
        <v>9</v>
      </c>
      <c r="O9014" s="53" t="str">
        <f ca="1"/>
        <v>1924-09</v>
      </c>
    </row>
    <row r="9015" spans="12:15" x14ac:dyDescent="0.4">
      <c r="L9015" s="56">
        <f ca="1"/>
        <v>9014</v>
      </c>
      <c r="M9015" s="53">
        <f ca="1"/>
        <v>1924</v>
      </c>
      <c r="N9015" s="53">
        <f ca="1"/>
        <v>9</v>
      </c>
      <c r="O9015" s="53" t="str">
        <f ca="1"/>
        <v>1924-09</v>
      </c>
    </row>
    <row r="9016" spans="12:15" x14ac:dyDescent="0.4">
      <c r="L9016" s="56">
        <f ca="1"/>
        <v>9015</v>
      </c>
      <c r="M9016" s="53">
        <f ca="1"/>
        <v>1924</v>
      </c>
      <c r="N9016" s="53">
        <f ca="1"/>
        <v>9</v>
      </c>
      <c r="O9016" s="53" t="str">
        <f ca="1"/>
        <v>1924-09</v>
      </c>
    </row>
    <row r="9017" spans="12:15" x14ac:dyDescent="0.4">
      <c r="L9017" s="56">
        <f ca="1"/>
        <v>9016</v>
      </c>
      <c r="M9017" s="53">
        <f ca="1"/>
        <v>1924</v>
      </c>
      <c r="N9017" s="53">
        <f ca="1"/>
        <v>9</v>
      </c>
      <c r="O9017" s="53" t="str">
        <f ca="1"/>
        <v>1924-09</v>
      </c>
    </row>
    <row r="9018" spans="12:15" x14ac:dyDescent="0.4">
      <c r="L9018" s="56">
        <f ca="1"/>
        <v>9017</v>
      </c>
      <c r="M9018" s="53">
        <f ca="1"/>
        <v>1924</v>
      </c>
      <c r="N9018" s="53">
        <f ca="1"/>
        <v>9</v>
      </c>
      <c r="O9018" s="53" t="str">
        <f ca="1"/>
        <v>1924-09</v>
      </c>
    </row>
    <row r="9019" spans="12:15" x14ac:dyDescent="0.4">
      <c r="L9019" s="56">
        <f ca="1"/>
        <v>9018</v>
      </c>
      <c r="M9019" s="53">
        <f ca="1"/>
        <v>1924</v>
      </c>
      <c r="N9019" s="53">
        <f ca="1"/>
        <v>9</v>
      </c>
      <c r="O9019" s="53" t="str">
        <f ca="1"/>
        <v>1924-09</v>
      </c>
    </row>
    <row r="9020" spans="12:15" x14ac:dyDescent="0.4">
      <c r="L9020" s="56">
        <f ca="1"/>
        <v>9019</v>
      </c>
      <c r="M9020" s="53">
        <f ca="1"/>
        <v>1924</v>
      </c>
      <c r="N9020" s="53">
        <f ca="1"/>
        <v>9</v>
      </c>
      <c r="O9020" s="53" t="str">
        <f ca="1"/>
        <v>1924-09</v>
      </c>
    </row>
    <row r="9021" spans="12:15" x14ac:dyDescent="0.4">
      <c r="L9021" s="56">
        <f ca="1"/>
        <v>9020</v>
      </c>
      <c r="M9021" s="53">
        <f ca="1"/>
        <v>1924</v>
      </c>
      <c r="N9021" s="53">
        <f ca="1"/>
        <v>9</v>
      </c>
      <c r="O9021" s="53" t="str">
        <f ca="1"/>
        <v>1924-09</v>
      </c>
    </row>
    <row r="9022" spans="12:15" x14ac:dyDescent="0.4">
      <c r="L9022" s="56">
        <f ca="1"/>
        <v>9021</v>
      </c>
      <c r="M9022" s="53">
        <f ca="1"/>
        <v>1924</v>
      </c>
      <c r="N9022" s="53">
        <f ca="1"/>
        <v>9</v>
      </c>
      <c r="O9022" s="53" t="str">
        <f ca="1"/>
        <v>1924-09</v>
      </c>
    </row>
    <row r="9023" spans="12:15" x14ac:dyDescent="0.4">
      <c r="L9023" s="56">
        <f ca="1"/>
        <v>9022</v>
      </c>
      <c r="M9023" s="53">
        <f ca="1"/>
        <v>1924</v>
      </c>
      <c r="N9023" s="53">
        <f ca="1"/>
        <v>9</v>
      </c>
      <c r="O9023" s="53" t="str">
        <f ca="1"/>
        <v>1924-09</v>
      </c>
    </row>
    <row r="9024" spans="12:15" x14ac:dyDescent="0.4">
      <c r="L9024" s="56">
        <f ca="1"/>
        <v>9023</v>
      </c>
      <c r="M9024" s="53">
        <f ca="1"/>
        <v>1924</v>
      </c>
      <c r="N9024" s="53">
        <f ca="1"/>
        <v>9</v>
      </c>
      <c r="O9024" s="53" t="str">
        <f ca="1"/>
        <v>1924-09</v>
      </c>
    </row>
    <row r="9025" spans="12:15" x14ac:dyDescent="0.4">
      <c r="L9025" s="56">
        <f ca="1"/>
        <v>9024</v>
      </c>
      <c r="M9025" s="53">
        <f ca="1"/>
        <v>1924</v>
      </c>
      <c r="N9025" s="53">
        <f ca="1"/>
        <v>9</v>
      </c>
      <c r="O9025" s="53" t="str">
        <f ca="1"/>
        <v>1924-09</v>
      </c>
    </row>
    <row r="9026" spans="12:15" x14ac:dyDescent="0.4">
      <c r="L9026" s="56">
        <f ca="1"/>
        <v>9025</v>
      </c>
      <c r="M9026" s="53">
        <f ca="1"/>
        <v>1924</v>
      </c>
      <c r="N9026" s="53">
        <f ca="1"/>
        <v>9</v>
      </c>
      <c r="O9026" s="53" t="str">
        <f ca="1"/>
        <v>1924-09</v>
      </c>
    </row>
    <row r="9027" spans="12:15" x14ac:dyDescent="0.4">
      <c r="L9027" s="56">
        <f ca="1"/>
        <v>9026</v>
      </c>
      <c r="M9027" s="53">
        <f ca="1"/>
        <v>1924</v>
      </c>
      <c r="N9027" s="53">
        <f ca="1"/>
        <v>9</v>
      </c>
      <c r="O9027" s="53" t="str">
        <f ca="1"/>
        <v>1924-09</v>
      </c>
    </row>
    <row r="9028" spans="12:15" x14ac:dyDescent="0.4">
      <c r="L9028" s="56">
        <f ca="1"/>
        <v>9027</v>
      </c>
      <c r="M9028" s="53">
        <f ca="1"/>
        <v>1924</v>
      </c>
      <c r="N9028" s="53">
        <f ca="1"/>
        <v>9</v>
      </c>
      <c r="O9028" s="53" t="str">
        <f ca="1"/>
        <v>1924-09</v>
      </c>
    </row>
    <row r="9029" spans="12:15" x14ac:dyDescent="0.4">
      <c r="L9029" s="56">
        <f ca="1"/>
        <v>9028</v>
      </c>
      <c r="M9029" s="53">
        <f ca="1"/>
        <v>1924</v>
      </c>
      <c r="N9029" s="53">
        <f ca="1"/>
        <v>9</v>
      </c>
      <c r="O9029" s="53" t="str">
        <f ca="1"/>
        <v>1924-09</v>
      </c>
    </row>
    <row r="9030" spans="12:15" x14ac:dyDescent="0.4">
      <c r="L9030" s="56">
        <f ca="1"/>
        <v>9029</v>
      </c>
      <c r="M9030" s="53">
        <f ca="1"/>
        <v>1924</v>
      </c>
      <c r="N9030" s="53">
        <f ca="1"/>
        <v>9</v>
      </c>
      <c r="O9030" s="53" t="str">
        <f ca="1"/>
        <v>1924-09</v>
      </c>
    </row>
    <row r="9031" spans="12:15" x14ac:dyDescent="0.4">
      <c r="L9031" s="56">
        <f ca="1"/>
        <v>9030</v>
      </c>
      <c r="M9031" s="53">
        <f ca="1"/>
        <v>1924</v>
      </c>
      <c r="N9031" s="53">
        <f ca="1"/>
        <v>9</v>
      </c>
      <c r="O9031" s="53" t="str">
        <f ca="1"/>
        <v>1924-09</v>
      </c>
    </row>
    <row r="9032" spans="12:15" x14ac:dyDescent="0.4">
      <c r="L9032" s="56">
        <f ca="1"/>
        <v>9031</v>
      </c>
      <c r="M9032" s="53">
        <f ca="1"/>
        <v>1924</v>
      </c>
      <c r="N9032" s="53">
        <f ca="1"/>
        <v>9</v>
      </c>
      <c r="O9032" s="53" t="str">
        <f ca="1"/>
        <v>1924-09</v>
      </c>
    </row>
    <row r="9033" spans="12:15" x14ac:dyDescent="0.4">
      <c r="L9033" s="56">
        <f ca="1"/>
        <v>9032</v>
      </c>
      <c r="M9033" s="53">
        <f ca="1"/>
        <v>1924</v>
      </c>
      <c r="N9033" s="53">
        <f ca="1"/>
        <v>9</v>
      </c>
      <c r="O9033" s="53" t="str">
        <f ca="1"/>
        <v>1924-09</v>
      </c>
    </row>
    <row r="9034" spans="12:15" x14ac:dyDescent="0.4">
      <c r="L9034" s="56">
        <f ca="1"/>
        <v>9033</v>
      </c>
      <c r="M9034" s="53">
        <f ca="1"/>
        <v>1924</v>
      </c>
      <c r="N9034" s="53">
        <f ca="1"/>
        <v>9</v>
      </c>
      <c r="O9034" s="53" t="str">
        <f ca="1"/>
        <v>1924-09</v>
      </c>
    </row>
    <row r="9035" spans="12:15" x14ac:dyDescent="0.4">
      <c r="L9035" s="56">
        <f ca="1"/>
        <v>9034</v>
      </c>
      <c r="M9035" s="53">
        <f ca="1"/>
        <v>1924</v>
      </c>
      <c r="N9035" s="53">
        <f ca="1"/>
        <v>9</v>
      </c>
      <c r="O9035" s="53" t="str">
        <f ca="1"/>
        <v>1924-09</v>
      </c>
    </row>
    <row r="9036" spans="12:15" x14ac:dyDescent="0.4">
      <c r="L9036" s="56">
        <f ca="1"/>
        <v>9035</v>
      </c>
      <c r="M9036" s="53">
        <f ca="1"/>
        <v>1924</v>
      </c>
      <c r="N9036" s="53">
        <f ca="1"/>
        <v>9</v>
      </c>
      <c r="O9036" s="53" t="str">
        <f ca="1"/>
        <v>1924-09</v>
      </c>
    </row>
    <row r="9037" spans="12:15" x14ac:dyDescent="0.4">
      <c r="L9037" s="56">
        <f ca="1"/>
        <v>9036</v>
      </c>
      <c r="M9037" s="53">
        <f ca="1"/>
        <v>1924</v>
      </c>
      <c r="N9037" s="53">
        <f ca="1"/>
        <v>9</v>
      </c>
      <c r="O9037" s="53" t="str">
        <f ca="1"/>
        <v>1924-09</v>
      </c>
    </row>
    <row r="9038" spans="12:15" x14ac:dyDescent="0.4">
      <c r="L9038" s="56">
        <f ca="1"/>
        <v>9037</v>
      </c>
      <c r="M9038" s="53">
        <f ca="1"/>
        <v>1924</v>
      </c>
      <c r="N9038" s="53">
        <f ca="1"/>
        <v>9</v>
      </c>
      <c r="O9038" s="53" t="str">
        <f ca="1"/>
        <v>1924-09</v>
      </c>
    </row>
    <row r="9039" spans="12:15" x14ac:dyDescent="0.4">
      <c r="L9039" s="56">
        <f ca="1"/>
        <v>9038</v>
      </c>
      <c r="M9039" s="53">
        <f ca="1"/>
        <v>1924</v>
      </c>
      <c r="N9039" s="53">
        <f ca="1"/>
        <v>9</v>
      </c>
      <c r="O9039" s="53" t="str">
        <f ca="1"/>
        <v>1924-09</v>
      </c>
    </row>
    <row r="9040" spans="12:15" x14ac:dyDescent="0.4">
      <c r="L9040" s="56">
        <f ca="1"/>
        <v>9039</v>
      </c>
      <c r="M9040" s="53">
        <f ca="1"/>
        <v>1924</v>
      </c>
      <c r="N9040" s="53">
        <f ca="1"/>
        <v>9</v>
      </c>
      <c r="O9040" s="53" t="str">
        <f ca="1"/>
        <v>1924-09</v>
      </c>
    </row>
    <row r="9041" spans="12:15" x14ac:dyDescent="0.4">
      <c r="L9041" s="56">
        <f ca="1"/>
        <v>9040</v>
      </c>
      <c r="M9041" s="53">
        <f ca="1"/>
        <v>1924</v>
      </c>
      <c r="N9041" s="53">
        <f ca="1"/>
        <v>9</v>
      </c>
      <c r="O9041" s="53" t="str">
        <f ca="1"/>
        <v>1924-09</v>
      </c>
    </row>
    <row r="9042" spans="12:15" x14ac:dyDescent="0.4">
      <c r="L9042" s="56">
        <f ca="1"/>
        <v>9041</v>
      </c>
      <c r="M9042" s="53">
        <f ca="1"/>
        <v>1924</v>
      </c>
      <c r="N9042" s="53">
        <f ca="1"/>
        <v>10</v>
      </c>
      <c r="O9042" s="53" t="str">
        <f ca="1"/>
        <v>1924-10</v>
      </c>
    </row>
    <row r="9043" spans="12:15" x14ac:dyDescent="0.4">
      <c r="L9043" s="56">
        <f ca="1"/>
        <v>9042</v>
      </c>
      <c r="M9043" s="53">
        <f ca="1"/>
        <v>1924</v>
      </c>
      <c r="N9043" s="53">
        <f ca="1"/>
        <v>10</v>
      </c>
      <c r="O9043" s="53" t="str">
        <f ca="1"/>
        <v>1924-10</v>
      </c>
    </row>
    <row r="9044" spans="12:15" x14ac:dyDescent="0.4">
      <c r="L9044" s="56">
        <f ca="1"/>
        <v>9043</v>
      </c>
      <c r="M9044" s="53">
        <f ca="1"/>
        <v>1924</v>
      </c>
      <c r="N9044" s="53">
        <f ca="1"/>
        <v>10</v>
      </c>
      <c r="O9044" s="53" t="str">
        <f ca="1"/>
        <v>1924-10</v>
      </c>
    </row>
    <row r="9045" spans="12:15" x14ac:dyDescent="0.4">
      <c r="L9045" s="56">
        <f ca="1"/>
        <v>9044</v>
      </c>
      <c r="M9045" s="53">
        <f ca="1"/>
        <v>1924</v>
      </c>
      <c r="N9045" s="53">
        <f ca="1"/>
        <v>10</v>
      </c>
      <c r="O9045" s="53" t="str">
        <f ca="1"/>
        <v>1924-10</v>
      </c>
    </row>
    <row r="9046" spans="12:15" x14ac:dyDescent="0.4">
      <c r="L9046" s="56">
        <f ca="1"/>
        <v>9045</v>
      </c>
      <c r="M9046" s="53">
        <f ca="1"/>
        <v>1924</v>
      </c>
      <c r="N9046" s="53">
        <f ca="1"/>
        <v>10</v>
      </c>
      <c r="O9046" s="53" t="str">
        <f ca="1"/>
        <v>1924-10</v>
      </c>
    </row>
    <row r="9047" spans="12:15" x14ac:dyDescent="0.4">
      <c r="L9047" s="56">
        <f ca="1"/>
        <v>9046</v>
      </c>
      <c r="M9047" s="53">
        <f ca="1"/>
        <v>1924</v>
      </c>
      <c r="N9047" s="53">
        <f ca="1"/>
        <v>10</v>
      </c>
      <c r="O9047" s="53" t="str">
        <f ca="1"/>
        <v>1924-10</v>
      </c>
    </row>
    <row r="9048" spans="12:15" x14ac:dyDescent="0.4">
      <c r="L9048" s="56">
        <f ca="1"/>
        <v>9047</v>
      </c>
      <c r="M9048" s="53">
        <f ca="1"/>
        <v>1924</v>
      </c>
      <c r="N9048" s="53">
        <f ca="1"/>
        <v>10</v>
      </c>
      <c r="O9048" s="53" t="str">
        <f ca="1"/>
        <v>1924-10</v>
      </c>
    </row>
    <row r="9049" spans="12:15" x14ac:dyDescent="0.4">
      <c r="L9049" s="56">
        <f ca="1"/>
        <v>9048</v>
      </c>
      <c r="M9049" s="53">
        <f ca="1"/>
        <v>1924</v>
      </c>
      <c r="N9049" s="53">
        <f ca="1"/>
        <v>10</v>
      </c>
      <c r="O9049" s="53" t="str">
        <f ca="1"/>
        <v>1924-10</v>
      </c>
    </row>
    <row r="9050" spans="12:15" x14ac:dyDescent="0.4">
      <c r="L9050" s="56">
        <f ca="1"/>
        <v>9049</v>
      </c>
      <c r="M9050" s="53">
        <f ca="1"/>
        <v>1924</v>
      </c>
      <c r="N9050" s="53">
        <f ca="1"/>
        <v>10</v>
      </c>
      <c r="O9050" s="53" t="str">
        <f ca="1"/>
        <v>1924-10</v>
      </c>
    </row>
    <row r="9051" spans="12:15" x14ac:dyDescent="0.4">
      <c r="L9051" s="56">
        <f ca="1"/>
        <v>9050</v>
      </c>
      <c r="M9051" s="53">
        <f ca="1"/>
        <v>1924</v>
      </c>
      <c r="N9051" s="53">
        <f ca="1"/>
        <v>10</v>
      </c>
      <c r="O9051" s="53" t="str">
        <f ca="1"/>
        <v>1924-10</v>
      </c>
    </row>
    <row r="9052" spans="12:15" x14ac:dyDescent="0.4">
      <c r="L9052" s="56">
        <f ca="1"/>
        <v>9051</v>
      </c>
      <c r="M9052" s="53">
        <f ca="1"/>
        <v>1924</v>
      </c>
      <c r="N9052" s="53">
        <f ca="1"/>
        <v>10</v>
      </c>
      <c r="O9052" s="53" t="str">
        <f ca="1"/>
        <v>1924-10</v>
      </c>
    </row>
    <row r="9053" spans="12:15" x14ac:dyDescent="0.4">
      <c r="L9053" s="56">
        <f ca="1"/>
        <v>9052</v>
      </c>
      <c r="M9053" s="53">
        <f ca="1"/>
        <v>1924</v>
      </c>
      <c r="N9053" s="53">
        <f ca="1"/>
        <v>10</v>
      </c>
      <c r="O9053" s="53" t="str">
        <f ca="1"/>
        <v>1924-10</v>
      </c>
    </row>
    <row r="9054" spans="12:15" x14ac:dyDescent="0.4">
      <c r="L9054" s="56">
        <f ca="1"/>
        <v>9053</v>
      </c>
      <c r="M9054" s="53">
        <f ca="1"/>
        <v>1924</v>
      </c>
      <c r="N9054" s="53">
        <f ca="1"/>
        <v>10</v>
      </c>
      <c r="O9054" s="53" t="str">
        <f ca="1"/>
        <v>1924-10</v>
      </c>
    </row>
    <row r="9055" spans="12:15" x14ac:dyDescent="0.4">
      <c r="L9055" s="56">
        <f ca="1"/>
        <v>9054</v>
      </c>
      <c r="M9055" s="53">
        <f ca="1"/>
        <v>1924</v>
      </c>
      <c r="N9055" s="53">
        <f ca="1"/>
        <v>10</v>
      </c>
      <c r="O9055" s="53" t="str">
        <f ca="1"/>
        <v>1924-10</v>
      </c>
    </row>
    <row r="9056" spans="12:15" x14ac:dyDescent="0.4">
      <c r="L9056" s="56">
        <f ca="1"/>
        <v>9055</v>
      </c>
      <c r="M9056" s="53">
        <f ca="1"/>
        <v>1924</v>
      </c>
      <c r="N9056" s="53">
        <f ca="1"/>
        <v>10</v>
      </c>
      <c r="O9056" s="53" t="str">
        <f ca="1"/>
        <v>1924-10</v>
      </c>
    </row>
    <row r="9057" spans="12:15" x14ac:dyDescent="0.4">
      <c r="L9057" s="56">
        <f ca="1"/>
        <v>9056</v>
      </c>
      <c r="M9057" s="53">
        <f ca="1"/>
        <v>1924</v>
      </c>
      <c r="N9057" s="53">
        <f ca="1"/>
        <v>10</v>
      </c>
      <c r="O9057" s="53" t="str">
        <f ca="1"/>
        <v>1924-10</v>
      </c>
    </row>
    <row r="9058" spans="12:15" x14ac:dyDescent="0.4">
      <c r="L9058" s="56">
        <f ca="1"/>
        <v>9057</v>
      </c>
      <c r="M9058" s="53">
        <f ca="1"/>
        <v>1924</v>
      </c>
      <c r="N9058" s="53">
        <f ca="1"/>
        <v>10</v>
      </c>
      <c r="O9058" s="53" t="str">
        <f ca="1"/>
        <v>1924-10</v>
      </c>
    </row>
    <row r="9059" spans="12:15" x14ac:dyDescent="0.4">
      <c r="L9059" s="56">
        <f ca="1"/>
        <v>9058</v>
      </c>
      <c r="M9059" s="53">
        <f ca="1"/>
        <v>1924</v>
      </c>
      <c r="N9059" s="53">
        <f ca="1"/>
        <v>10</v>
      </c>
      <c r="O9059" s="53" t="str">
        <f ca="1"/>
        <v>1924-10</v>
      </c>
    </row>
    <row r="9060" spans="12:15" x14ac:dyDescent="0.4">
      <c r="L9060" s="56">
        <f ca="1"/>
        <v>9059</v>
      </c>
      <c r="M9060" s="53">
        <f ca="1"/>
        <v>1924</v>
      </c>
      <c r="N9060" s="53">
        <f ca="1"/>
        <v>10</v>
      </c>
      <c r="O9060" s="53" t="str">
        <f ca="1"/>
        <v>1924-10</v>
      </c>
    </row>
    <row r="9061" spans="12:15" x14ac:dyDescent="0.4">
      <c r="L9061" s="56">
        <f ca="1"/>
        <v>9060</v>
      </c>
      <c r="M9061" s="53">
        <f ca="1"/>
        <v>1924</v>
      </c>
      <c r="N9061" s="53">
        <f ca="1"/>
        <v>10</v>
      </c>
      <c r="O9061" s="53" t="str">
        <f ca="1"/>
        <v>1924-10</v>
      </c>
    </row>
    <row r="9062" spans="12:15" x14ac:dyDescent="0.4">
      <c r="L9062" s="56">
        <f ca="1"/>
        <v>9061</v>
      </c>
      <c r="M9062" s="53">
        <f ca="1"/>
        <v>1924</v>
      </c>
      <c r="N9062" s="53">
        <f ca="1"/>
        <v>10</v>
      </c>
      <c r="O9062" s="53" t="str">
        <f ca="1"/>
        <v>1924-10</v>
      </c>
    </row>
    <row r="9063" spans="12:15" x14ac:dyDescent="0.4">
      <c r="L9063" s="56">
        <f ca="1"/>
        <v>9062</v>
      </c>
      <c r="M9063" s="53">
        <f ca="1"/>
        <v>1924</v>
      </c>
      <c r="N9063" s="53">
        <f ca="1"/>
        <v>10</v>
      </c>
      <c r="O9063" s="53" t="str">
        <f ca="1"/>
        <v>1924-10</v>
      </c>
    </row>
    <row r="9064" spans="12:15" x14ac:dyDescent="0.4">
      <c r="L9064" s="56">
        <f ca="1"/>
        <v>9063</v>
      </c>
      <c r="M9064" s="53">
        <f ca="1"/>
        <v>1924</v>
      </c>
      <c r="N9064" s="53">
        <f ca="1"/>
        <v>10</v>
      </c>
      <c r="O9064" s="53" t="str">
        <f ca="1"/>
        <v>1924-10</v>
      </c>
    </row>
    <row r="9065" spans="12:15" x14ac:dyDescent="0.4">
      <c r="L9065" s="56">
        <f ca="1"/>
        <v>9064</v>
      </c>
      <c r="M9065" s="53">
        <f ca="1"/>
        <v>1924</v>
      </c>
      <c r="N9065" s="53">
        <f ca="1"/>
        <v>10</v>
      </c>
      <c r="O9065" s="53" t="str">
        <f ca="1"/>
        <v>1924-10</v>
      </c>
    </row>
    <row r="9066" spans="12:15" x14ac:dyDescent="0.4">
      <c r="L9066" s="56">
        <f ca="1"/>
        <v>9065</v>
      </c>
      <c r="M9066" s="53">
        <f ca="1"/>
        <v>1924</v>
      </c>
      <c r="N9066" s="53">
        <f ca="1"/>
        <v>10</v>
      </c>
      <c r="O9066" s="53" t="str">
        <f ca="1"/>
        <v>1924-10</v>
      </c>
    </row>
    <row r="9067" spans="12:15" x14ac:dyDescent="0.4">
      <c r="L9067" s="56">
        <f ca="1"/>
        <v>9066</v>
      </c>
      <c r="M9067" s="53">
        <f ca="1"/>
        <v>1924</v>
      </c>
      <c r="N9067" s="53">
        <f ca="1"/>
        <v>10</v>
      </c>
      <c r="O9067" s="53" t="str">
        <f ca="1"/>
        <v>1924-10</v>
      </c>
    </row>
    <row r="9068" spans="12:15" x14ac:dyDescent="0.4">
      <c r="L9068" s="56">
        <f ca="1"/>
        <v>9067</v>
      </c>
      <c r="M9068" s="53">
        <f ca="1"/>
        <v>1924</v>
      </c>
      <c r="N9068" s="53">
        <f ca="1"/>
        <v>10</v>
      </c>
      <c r="O9068" s="53" t="str">
        <f ca="1"/>
        <v>1924-10</v>
      </c>
    </row>
    <row r="9069" spans="12:15" x14ac:dyDescent="0.4">
      <c r="L9069" s="56">
        <f ca="1"/>
        <v>9068</v>
      </c>
      <c r="M9069" s="53">
        <f ca="1"/>
        <v>1924</v>
      </c>
      <c r="N9069" s="53">
        <f ca="1"/>
        <v>10</v>
      </c>
      <c r="O9069" s="53" t="str">
        <f ca="1"/>
        <v>1924-10</v>
      </c>
    </row>
    <row r="9070" spans="12:15" x14ac:dyDescent="0.4">
      <c r="L9070" s="56">
        <f ca="1"/>
        <v>9069</v>
      </c>
      <c r="M9070" s="53">
        <f ca="1"/>
        <v>1924</v>
      </c>
      <c r="N9070" s="53">
        <f ca="1"/>
        <v>10</v>
      </c>
      <c r="O9070" s="53" t="str">
        <f ca="1"/>
        <v>1924-10</v>
      </c>
    </row>
    <row r="9071" spans="12:15" x14ac:dyDescent="0.4">
      <c r="L9071" s="56">
        <f ca="1"/>
        <v>9070</v>
      </c>
      <c r="M9071" s="53">
        <f ca="1"/>
        <v>1924</v>
      </c>
      <c r="N9071" s="53">
        <f ca="1"/>
        <v>10</v>
      </c>
      <c r="O9071" s="53" t="str">
        <f ca="1"/>
        <v>1924-10</v>
      </c>
    </row>
    <row r="9072" spans="12:15" x14ac:dyDescent="0.4">
      <c r="L9072" s="56">
        <f ca="1"/>
        <v>9071</v>
      </c>
      <c r="M9072" s="53">
        <f ca="1"/>
        <v>1924</v>
      </c>
      <c r="N9072" s="53">
        <f ca="1"/>
        <v>10</v>
      </c>
      <c r="O9072" s="53" t="str">
        <f ca="1"/>
        <v>1924-10</v>
      </c>
    </row>
    <row r="9073" spans="12:15" x14ac:dyDescent="0.4">
      <c r="L9073" s="56">
        <f ca="1"/>
        <v>9072</v>
      </c>
      <c r="M9073" s="53">
        <f ca="1"/>
        <v>1924</v>
      </c>
      <c r="N9073" s="53">
        <f ca="1"/>
        <v>11</v>
      </c>
      <c r="O9073" s="53" t="str">
        <f ca="1"/>
        <v>1924-11</v>
      </c>
    </row>
    <row r="9074" spans="12:15" x14ac:dyDescent="0.4">
      <c r="L9074" s="56">
        <f ca="1"/>
        <v>9073</v>
      </c>
      <c r="M9074" s="53">
        <f ca="1"/>
        <v>1924</v>
      </c>
      <c r="N9074" s="53">
        <f ca="1"/>
        <v>11</v>
      </c>
      <c r="O9074" s="53" t="str">
        <f ca="1"/>
        <v>1924-11</v>
      </c>
    </row>
    <row r="9075" spans="12:15" x14ac:dyDescent="0.4">
      <c r="L9075" s="56">
        <f ca="1"/>
        <v>9074</v>
      </c>
      <c r="M9075" s="53">
        <f ca="1"/>
        <v>1924</v>
      </c>
      <c r="N9075" s="53">
        <f ca="1"/>
        <v>11</v>
      </c>
      <c r="O9075" s="53" t="str">
        <f ca="1"/>
        <v>1924-11</v>
      </c>
    </row>
    <row r="9076" spans="12:15" x14ac:dyDescent="0.4">
      <c r="L9076" s="56">
        <f ca="1"/>
        <v>9075</v>
      </c>
      <c r="M9076" s="53">
        <f ca="1"/>
        <v>1924</v>
      </c>
      <c r="N9076" s="53">
        <f ca="1"/>
        <v>11</v>
      </c>
      <c r="O9076" s="53" t="str">
        <f ca="1"/>
        <v>1924-11</v>
      </c>
    </row>
    <row r="9077" spans="12:15" x14ac:dyDescent="0.4">
      <c r="L9077" s="56">
        <f ca="1"/>
        <v>9076</v>
      </c>
      <c r="M9077" s="53">
        <f ca="1"/>
        <v>1924</v>
      </c>
      <c r="N9077" s="53">
        <f ca="1"/>
        <v>11</v>
      </c>
      <c r="O9077" s="53" t="str">
        <f ca="1"/>
        <v>1924-11</v>
      </c>
    </row>
    <row r="9078" spans="12:15" x14ac:dyDescent="0.4">
      <c r="L9078" s="56">
        <f ca="1"/>
        <v>9077</v>
      </c>
      <c r="M9078" s="53">
        <f ca="1"/>
        <v>1924</v>
      </c>
      <c r="N9078" s="53">
        <f ca="1"/>
        <v>11</v>
      </c>
      <c r="O9078" s="53" t="str">
        <f ca="1"/>
        <v>1924-11</v>
      </c>
    </row>
    <row r="9079" spans="12:15" x14ac:dyDescent="0.4">
      <c r="L9079" s="56">
        <f ca="1"/>
        <v>9078</v>
      </c>
      <c r="M9079" s="53">
        <f ca="1"/>
        <v>1924</v>
      </c>
      <c r="N9079" s="53">
        <f ca="1"/>
        <v>11</v>
      </c>
      <c r="O9079" s="53" t="str">
        <f ca="1"/>
        <v>1924-11</v>
      </c>
    </row>
    <row r="9080" spans="12:15" x14ac:dyDescent="0.4">
      <c r="L9080" s="56">
        <f ca="1"/>
        <v>9079</v>
      </c>
      <c r="M9080" s="53">
        <f ca="1"/>
        <v>1924</v>
      </c>
      <c r="N9080" s="53">
        <f ca="1"/>
        <v>11</v>
      </c>
      <c r="O9080" s="53" t="str">
        <f ca="1"/>
        <v>1924-11</v>
      </c>
    </row>
    <row r="9081" spans="12:15" x14ac:dyDescent="0.4">
      <c r="L9081" s="56">
        <f ca="1"/>
        <v>9080</v>
      </c>
      <c r="M9081" s="53">
        <f ca="1"/>
        <v>1924</v>
      </c>
      <c r="N9081" s="53">
        <f ca="1"/>
        <v>11</v>
      </c>
      <c r="O9081" s="53" t="str">
        <f ca="1"/>
        <v>1924-11</v>
      </c>
    </row>
    <row r="9082" spans="12:15" x14ac:dyDescent="0.4">
      <c r="L9082" s="56">
        <f ca="1"/>
        <v>9081</v>
      </c>
      <c r="M9082" s="53">
        <f ca="1"/>
        <v>1924</v>
      </c>
      <c r="N9082" s="53">
        <f ca="1"/>
        <v>11</v>
      </c>
      <c r="O9082" s="53" t="str">
        <f ca="1"/>
        <v>1924-11</v>
      </c>
    </row>
    <row r="9083" spans="12:15" x14ac:dyDescent="0.4">
      <c r="L9083" s="56">
        <f ca="1"/>
        <v>9082</v>
      </c>
      <c r="M9083" s="53">
        <f ca="1"/>
        <v>1924</v>
      </c>
      <c r="N9083" s="53">
        <f ca="1"/>
        <v>11</v>
      </c>
      <c r="O9083" s="53" t="str">
        <f ca="1"/>
        <v>1924-11</v>
      </c>
    </row>
    <row r="9084" spans="12:15" x14ac:dyDescent="0.4">
      <c r="L9084" s="56">
        <f ca="1"/>
        <v>9083</v>
      </c>
      <c r="M9084" s="53">
        <f ca="1"/>
        <v>1924</v>
      </c>
      <c r="N9084" s="53">
        <f ca="1"/>
        <v>11</v>
      </c>
      <c r="O9084" s="53" t="str">
        <f ca="1"/>
        <v>1924-11</v>
      </c>
    </row>
    <row r="9085" spans="12:15" x14ac:dyDescent="0.4">
      <c r="L9085" s="56">
        <f ca="1"/>
        <v>9084</v>
      </c>
      <c r="M9085" s="53">
        <f ca="1"/>
        <v>1924</v>
      </c>
      <c r="N9085" s="53">
        <f ca="1"/>
        <v>11</v>
      </c>
      <c r="O9085" s="53" t="str">
        <f ca="1"/>
        <v>1924-11</v>
      </c>
    </row>
    <row r="9086" spans="12:15" x14ac:dyDescent="0.4">
      <c r="L9086" s="56">
        <f ca="1"/>
        <v>9085</v>
      </c>
      <c r="M9086" s="53">
        <f ca="1"/>
        <v>1924</v>
      </c>
      <c r="N9086" s="53">
        <f ca="1"/>
        <v>11</v>
      </c>
      <c r="O9086" s="53" t="str">
        <f ca="1"/>
        <v>1924-11</v>
      </c>
    </row>
    <row r="9087" spans="12:15" x14ac:dyDescent="0.4">
      <c r="L9087" s="56">
        <f ca="1"/>
        <v>9086</v>
      </c>
      <c r="M9087" s="53">
        <f ca="1"/>
        <v>1924</v>
      </c>
      <c r="N9087" s="53">
        <f ca="1"/>
        <v>11</v>
      </c>
      <c r="O9087" s="53" t="str">
        <f ca="1"/>
        <v>1924-11</v>
      </c>
    </row>
    <row r="9088" spans="12:15" x14ac:dyDescent="0.4">
      <c r="L9088" s="56">
        <f ca="1"/>
        <v>9087</v>
      </c>
      <c r="M9088" s="53">
        <f ca="1"/>
        <v>1924</v>
      </c>
      <c r="N9088" s="53">
        <f ca="1"/>
        <v>11</v>
      </c>
      <c r="O9088" s="53" t="str">
        <f ca="1"/>
        <v>1924-11</v>
      </c>
    </row>
    <row r="9089" spans="12:15" x14ac:dyDescent="0.4">
      <c r="L9089" s="56">
        <f ca="1"/>
        <v>9088</v>
      </c>
      <c r="M9089" s="53">
        <f ca="1"/>
        <v>1924</v>
      </c>
      <c r="N9089" s="53">
        <f ca="1"/>
        <v>11</v>
      </c>
      <c r="O9089" s="53" t="str">
        <f ca="1"/>
        <v>1924-11</v>
      </c>
    </row>
    <row r="9090" spans="12:15" x14ac:dyDescent="0.4">
      <c r="L9090" s="56">
        <f ca="1"/>
        <v>9089</v>
      </c>
      <c r="M9090" s="53">
        <f ca="1"/>
        <v>1924</v>
      </c>
      <c r="N9090" s="53">
        <f ca="1"/>
        <v>11</v>
      </c>
      <c r="O9090" s="53" t="str">
        <f ca="1"/>
        <v>1924-11</v>
      </c>
    </row>
    <row r="9091" spans="12:15" x14ac:dyDescent="0.4">
      <c r="L9091" s="56">
        <f ca="1"/>
        <v>9090</v>
      </c>
      <c r="M9091" s="53">
        <f ca="1"/>
        <v>1924</v>
      </c>
      <c r="N9091" s="53">
        <f ca="1"/>
        <v>11</v>
      </c>
      <c r="O9091" s="53" t="str">
        <f ca="1"/>
        <v>1924-11</v>
      </c>
    </row>
    <row r="9092" spans="12:15" x14ac:dyDescent="0.4">
      <c r="L9092" s="56">
        <f ca="1"/>
        <v>9091</v>
      </c>
      <c r="M9092" s="53">
        <f ca="1"/>
        <v>1924</v>
      </c>
      <c r="N9092" s="53">
        <f ca="1"/>
        <v>11</v>
      </c>
      <c r="O9092" s="53" t="str">
        <f ca="1"/>
        <v>1924-11</v>
      </c>
    </row>
    <row r="9093" spans="12:15" x14ac:dyDescent="0.4">
      <c r="L9093" s="56">
        <f ca="1"/>
        <v>9092</v>
      </c>
      <c r="M9093" s="53">
        <f ca="1"/>
        <v>1924</v>
      </c>
      <c r="N9093" s="53">
        <f ca="1"/>
        <v>11</v>
      </c>
      <c r="O9093" s="53" t="str">
        <f ca="1"/>
        <v>1924-11</v>
      </c>
    </row>
    <row r="9094" spans="12:15" x14ac:dyDescent="0.4">
      <c r="L9094" s="56">
        <f ca="1"/>
        <v>9093</v>
      </c>
      <c r="M9094" s="53">
        <f ca="1"/>
        <v>1924</v>
      </c>
      <c r="N9094" s="53">
        <f ca="1"/>
        <v>11</v>
      </c>
      <c r="O9094" s="53" t="str">
        <f ca="1"/>
        <v>1924-11</v>
      </c>
    </row>
    <row r="9095" spans="12:15" x14ac:dyDescent="0.4">
      <c r="L9095" s="56">
        <f ca="1"/>
        <v>9094</v>
      </c>
      <c r="M9095" s="53">
        <f ca="1"/>
        <v>1924</v>
      </c>
      <c r="N9095" s="53">
        <f ca="1"/>
        <v>11</v>
      </c>
      <c r="O9095" s="53" t="str">
        <f ca="1"/>
        <v>1924-11</v>
      </c>
    </row>
    <row r="9096" spans="12:15" x14ac:dyDescent="0.4">
      <c r="L9096" s="56">
        <f ca="1"/>
        <v>9095</v>
      </c>
      <c r="M9096" s="53">
        <f ca="1"/>
        <v>1924</v>
      </c>
      <c r="N9096" s="53">
        <f ca="1"/>
        <v>11</v>
      </c>
      <c r="O9096" s="53" t="str">
        <f ca="1"/>
        <v>1924-11</v>
      </c>
    </row>
    <row r="9097" spans="12:15" x14ac:dyDescent="0.4">
      <c r="L9097" s="56">
        <f ca="1"/>
        <v>9096</v>
      </c>
      <c r="M9097" s="53">
        <f ca="1"/>
        <v>1924</v>
      </c>
      <c r="N9097" s="53">
        <f ca="1"/>
        <v>11</v>
      </c>
      <c r="O9097" s="53" t="str">
        <f ca="1"/>
        <v>1924-11</v>
      </c>
    </row>
    <row r="9098" spans="12:15" x14ac:dyDescent="0.4">
      <c r="L9098" s="56">
        <f ca="1"/>
        <v>9097</v>
      </c>
      <c r="M9098" s="53">
        <f ca="1"/>
        <v>1924</v>
      </c>
      <c r="N9098" s="53">
        <f ca="1"/>
        <v>11</v>
      </c>
      <c r="O9098" s="53" t="str">
        <f ca="1"/>
        <v>1924-11</v>
      </c>
    </row>
    <row r="9099" spans="12:15" x14ac:dyDescent="0.4">
      <c r="L9099" s="56">
        <f ca="1"/>
        <v>9098</v>
      </c>
      <c r="M9099" s="53">
        <f ca="1"/>
        <v>1924</v>
      </c>
      <c r="N9099" s="53">
        <f ca="1"/>
        <v>11</v>
      </c>
      <c r="O9099" s="53" t="str">
        <f ca="1"/>
        <v>1924-11</v>
      </c>
    </row>
    <row r="9100" spans="12:15" x14ac:dyDescent="0.4">
      <c r="L9100" s="56">
        <f ca="1"/>
        <v>9099</v>
      </c>
      <c r="M9100" s="53">
        <f ca="1"/>
        <v>1924</v>
      </c>
      <c r="N9100" s="53">
        <f ca="1"/>
        <v>11</v>
      </c>
      <c r="O9100" s="53" t="str">
        <f ca="1"/>
        <v>1924-11</v>
      </c>
    </row>
    <row r="9101" spans="12:15" x14ac:dyDescent="0.4">
      <c r="L9101" s="56">
        <f ca="1"/>
        <v>9100</v>
      </c>
      <c r="M9101" s="53">
        <f ca="1"/>
        <v>1924</v>
      </c>
      <c r="N9101" s="53">
        <f ca="1"/>
        <v>11</v>
      </c>
      <c r="O9101" s="53" t="str">
        <f ca="1"/>
        <v>1924-11</v>
      </c>
    </row>
    <row r="9102" spans="12:15" x14ac:dyDescent="0.4">
      <c r="L9102" s="56">
        <f ca="1"/>
        <v>9101</v>
      </c>
      <c r="M9102" s="53">
        <f ca="1"/>
        <v>1924</v>
      </c>
      <c r="N9102" s="53">
        <f ca="1"/>
        <v>11</v>
      </c>
      <c r="O9102" s="53" t="str">
        <f ca="1"/>
        <v>1924-11</v>
      </c>
    </row>
    <row r="9103" spans="12:15" x14ac:dyDescent="0.4">
      <c r="L9103" s="56">
        <f ca="1"/>
        <v>9102</v>
      </c>
      <c r="M9103" s="53">
        <f ca="1"/>
        <v>1924</v>
      </c>
      <c r="N9103" s="53">
        <f ca="1"/>
        <v>12</v>
      </c>
      <c r="O9103" s="53" t="str">
        <f ca="1"/>
        <v>1924-12</v>
      </c>
    </row>
    <row r="9104" spans="12:15" x14ac:dyDescent="0.4">
      <c r="L9104" s="56">
        <f ca="1"/>
        <v>9103</v>
      </c>
      <c r="M9104" s="53">
        <f ca="1"/>
        <v>1924</v>
      </c>
      <c r="N9104" s="53">
        <f ca="1"/>
        <v>12</v>
      </c>
      <c r="O9104" s="53" t="str">
        <f ca="1"/>
        <v>1924-12</v>
      </c>
    </row>
    <row r="9105" spans="12:15" x14ac:dyDescent="0.4">
      <c r="L9105" s="56">
        <f ca="1"/>
        <v>9104</v>
      </c>
      <c r="M9105" s="53">
        <f ca="1"/>
        <v>1924</v>
      </c>
      <c r="N9105" s="53">
        <f ca="1"/>
        <v>12</v>
      </c>
      <c r="O9105" s="53" t="str">
        <f ca="1"/>
        <v>1924-12</v>
      </c>
    </row>
    <row r="9106" spans="12:15" x14ac:dyDescent="0.4">
      <c r="L9106" s="56">
        <f ca="1"/>
        <v>9105</v>
      </c>
      <c r="M9106" s="53">
        <f ca="1"/>
        <v>1924</v>
      </c>
      <c r="N9106" s="53">
        <f ca="1"/>
        <v>12</v>
      </c>
      <c r="O9106" s="53" t="str">
        <f ca="1"/>
        <v>1924-12</v>
      </c>
    </row>
    <row r="9107" spans="12:15" x14ac:dyDescent="0.4">
      <c r="L9107" s="56">
        <f ca="1"/>
        <v>9106</v>
      </c>
      <c r="M9107" s="53">
        <f ca="1"/>
        <v>1924</v>
      </c>
      <c r="N9107" s="53">
        <f ca="1"/>
        <v>12</v>
      </c>
      <c r="O9107" s="53" t="str">
        <f ca="1"/>
        <v>1924-12</v>
      </c>
    </row>
    <row r="9108" spans="12:15" x14ac:dyDescent="0.4">
      <c r="L9108" s="56">
        <f ca="1"/>
        <v>9107</v>
      </c>
      <c r="M9108" s="53">
        <f ca="1"/>
        <v>1924</v>
      </c>
      <c r="N9108" s="53">
        <f ca="1"/>
        <v>12</v>
      </c>
      <c r="O9108" s="53" t="str">
        <f ca="1"/>
        <v>1924-12</v>
      </c>
    </row>
    <row r="9109" spans="12:15" x14ac:dyDescent="0.4">
      <c r="L9109" s="56">
        <f ca="1"/>
        <v>9108</v>
      </c>
      <c r="M9109" s="53">
        <f ca="1"/>
        <v>1924</v>
      </c>
      <c r="N9109" s="53">
        <f ca="1"/>
        <v>12</v>
      </c>
      <c r="O9109" s="53" t="str">
        <f ca="1"/>
        <v>1924-12</v>
      </c>
    </row>
    <row r="9110" spans="12:15" x14ac:dyDescent="0.4">
      <c r="L9110" s="56">
        <f ca="1"/>
        <v>9109</v>
      </c>
      <c r="M9110" s="53">
        <f ca="1"/>
        <v>1924</v>
      </c>
      <c r="N9110" s="53">
        <f ca="1"/>
        <v>12</v>
      </c>
      <c r="O9110" s="53" t="str">
        <f ca="1"/>
        <v>1924-12</v>
      </c>
    </row>
    <row r="9111" spans="12:15" x14ac:dyDescent="0.4">
      <c r="L9111" s="56">
        <f ca="1"/>
        <v>9110</v>
      </c>
      <c r="M9111" s="53">
        <f ca="1"/>
        <v>1924</v>
      </c>
      <c r="N9111" s="53">
        <f ca="1"/>
        <v>12</v>
      </c>
      <c r="O9111" s="53" t="str">
        <f ca="1"/>
        <v>1924-12</v>
      </c>
    </row>
    <row r="9112" spans="12:15" x14ac:dyDescent="0.4">
      <c r="L9112" s="56">
        <f ca="1"/>
        <v>9111</v>
      </c>
      <c r="M9112" s="53">
        <f ca="1"/>
        <v>1924</v>
      </c>
      <c r="N9112" s="53">
        <f ca="1"/>
        <v>12</v>
      </c>
      <c r="O9112" s="53" t="str">
        <f ca="1"/>
        <v>1924-12</v>
      </c>
    </row>
    <row r="9113" spans="12:15" x14ac:dyDescent="0.4">
      <c r="L9113" s="56">
        <f ca="1"/>
        <v>9112</v>
      </c>
      <c r="M9113" s="53">
        <f ca="1"/>
        <v>1924</v>
      </c>
      <c r="N9113" s="53">
        <f ca="1"/>
        <v>12</v>
      </c>
      <c r="O9113" s="53" t="str">
        <f ca="1"/>
        <v>1924-12</v>
      </c>
    </row>
    <row r="9114" spans="12:15" x14ac:dyDescent="0.4">
      <c r="L9114" s="56">
        <f ca="1"/>
        <v>9113</v>
      </c>
      <c r="M9114" s="53">
        <f ca="1"/>
        <v>1924</v>
      </c>
      <c r="N9114" s="53">
        <f ca="1"/>
        <v>12</v>
      </c>
      <c r="O9114" s="53" t="str">
        <f ca="1"/>
        <v>1924-12</v>
      </c>
    </row>
    <row r="9115" spans="12:15" x14ac:dyDescent="0.4">
      <c r="L9115" s="56">
        <f ca="1"/>
        <v>9114</v>
      </c>
      <c r="M9115" s="53">
        <f ca="1"/>
        <v>1924</v>
      </c>
      <c r="N9115" s="53">
        <f ca="1"/>
        <v>12</v>
      </c>
      <c r="O9115" s="53" t="str">
        <f ca="1"/>
        <v>1924-12</v>
      </c>
    </row>
    <row r="9116" spans="12:15" x14ac:dyDescent="0.4">
      <c r="L9116" s="56">
        <f ca="1"/>
        <v>9115</v>
      </c>
      <c r="M9116" s="53">
        <f ca="1"/>
        <v>1924</v>
      </c>
      <c r="N9116" s="53">
        <f ca="1"/>
        <v>12</v>
      </c>
      <c r="O9116" s="53" t="str">
        <f ca="1"/>
        <v>1924-12</v>
      </c>
    </row>
    <row r="9117" spans="12:15" x14ac:dyDescent="0.4">
      <c r="L9117" s="56">
        <f ca="1"/>
        <v>9116</v>
      </c>
      <c r="M9117" s="53">
        <f ca="1"/>
        <v>1924</v>
      </c>
      <c r="N9117" s="53">
        <f ca="1"/>
        <v>12</v>
      </c>
      <c r="O9117" s="53" t="str">
        <f ca="1"/>
        <v>1924-12</v>
      </c>
    </row>
    <row r="9118" spans="12:15" x14ac:dyDescent="0.4">
      <c r="L9118" s="56">
        <f ca="1"/>
        <v>9117</v>
      </c>
      <c r="M9118" s="53">
        <f ca="1"/>
        <v>1924</v>
      </c>
      <c r="N9118" s="53">
        <f ca="1"/>
        <v>12</v>
      </c>
      <c r="O9118" s="53" t="str">
        <f ca="1"/>
        <v>1924-12</v>
      </c>
    </row>
    <row r="9119" spans="12:15" x14ac:dyDescent="0.4">
      <c r="L9119" s="56">
        <f ca="1"/>
        <v>9118</v>
      </c>
      <c r="M9119" s="53">
        <f ca="1"/>
        <v>1924</v>
      </c>
      <c r="N9119" s="53">
        <f ca="1"/>
        <v>12</v>
      </c>
      <c r="O9119" s="53" t="str">
        <f ca="1"/>
        <v>1924-12</v>
      </c>
    </row>
    <row r="9120" spans="12:15" x14ac:dyDescent="0.4">
      <c r="L9120" s="56">
        <f ca="1"/>
        <v>9119</v>
      </c>
      <c r="M9120" s="53">
        <f ca="1"/>
        <v>1924</v>
      </c>
      <c r="N9120" s="53">
        <f ca="1"/>
        <v>12</v>
      </c>
      <c r="O9120" s="53" t="str">
        <f ca="1"/>
        <v>1924-12</v>
      </c>
    </row>
    <row r="9121" spans="12:15" x14ac:dyDescent="0.4">
      <c r="L9121" s="56">
        <f ca="1"/>
        <v>9120</v>
      </c>
      <c r="M9121" s="53">
        <f ca="1"/>
        <v>1924</v>
      </c>
      <c r="N9121" s="53">
        <f ca="1"/>
        <v>12</v>
      </c>
      <c r="O9121" s="53" t="str">
        <f ca="1"/>
        <v>1924-12</v>
      </c>
    </row>
    <row r="9122" spans="12:15" x14ac:dyDescent="0.4">
      <c r="L9122" s="56">
        <f ca="1"/>
        <v>9121</v>
      </c>
      <c r="M9122" s="53">
        <f ca="1"/>
        <v>1924</v>
      </c>
      <c r="N9122" s="53">
        <f ca="1"/>
        <v>12</v>
      </c>
      <c r="O9122" s="53" t="str">
        <f ca="1"/>
        <v>1924-12</v>
      </c>
    </row>
    <row r="9123" spans="12:15" x14ac:dyDescent="0.4">
      <c r="L9123" s="56">
        <f ca="1"/>
        <v>9122</v>
      </c>
      <c r="M9123" s="53">
        <f ca="1"/>
        <v>1924</v>
      </c>
      <c r="N9123" s="53">
        <f ca="1"/>
        <v>12</v>
      </c>
      <c r="O9123" s="53" t="str">
        <f ca="1"/>
        <v>1924-12</v>
      </c>
    </row>
    <row r="9124" spans="12:15" x14ac:dyDescent="0.4">
      <c r="L9124" s="56">
        <f ca="1"/>
        <v>9123</v>
      </c>
      <c r="M9124" s="53">
        <f ca="1"/>
        <v>1924</v>
      </c>
      <c r="N9124" s="53">
        <f ca="1"/>
        <v>12</v>
      </c>
      <c r="O9124" s="53" t="str">
        <f ca="1"/>
        <v>1924-12</v>
      </c>
    </row>
    <row r="9125" spans="12:15" x14ac:dyDescent="0.4">
      <c r="L9125" s="56">
        <f ca="1"/>
        <v>9124</v>
      </c>
      <c r="M9125" s="53">
        <f ca="1"/>
        <v>1924</v>
      </c>
      <c r="N9125" s="53">
        <f ca="1"/>
        <v>12</v>
      </c>
      <c r="O9125" s="53" t="str">
        <f ca="1"/>
        <v>1924-12</v>
      </c>
    </row>
    <row r="9126" spans="12:15" x14ac:dyDescent="0.4">
      <c r="L9126" s="56">
        <f ca="1"/>
        <v>9125</v>
      </c>
      <c r="M9126" s="53">
        <f ca="1"/>
        <v>1924</v>
      </c>
      <c r="N9126" s="53">
        <f ca="1"/>
        <v>12</v>
      </c>
      <c r="O9126" s="53" t="str">
        <f ca="1"/>
        <v>1924-12</v>
      </c>
    </row>
    <row r="9127" spans="12:15" x14ac:dyDescent="0.4">
      <c r="L9127" s="56">
        <f ca="1"/>
        <v>9126</v>
      </c>
      <c r="M9127" s="53">
        <f ca="1"/>
        <v>1924</v>
      </c>
      <c r="N9127" s="53">
        <f ca="1"/>
        <v>12</v>
      </c>
      <c r="O9127" s="53" t="str">
        <f ca="1"/>
        <v>1924-12</v>
      </c>
    </row>
    <row r="9128" spans="12:15" x14ac:dyDescent="0.4">
      <c r="L9128" s="56">
        <f ca="1"/>
        <v>9127</v>
      </c>
      <c r="M9128" s="53">
        <f ca="1"/>
        <v>1924</v>
      </c>
      <c r="N9128" s="53">
        <f ca="1"/>
        <v>12</v>
      </c>
      <c r="O9128" s="53" t="str">
        <f ca="1"/>
        <v>1924-12</v>
      </c>
    </row>
    <row r="9129" spans="12:15" x14ac:dyDescent="0.4">
      <c r="L9129" s="56">
        <f ca="1"/>
        <v>9128</v>
      </c>
      <c r="M9129" s="53">
        <f ca="1"/>
        <v>1924</v>
      </c>
      <c r="N9129" s="53">
        <f ca="1"/>
        <v>12</v>
      </c>
      <c r="O9129" s="53" t="str">
        <f ca="1"/>
        <v>1924-12</v>
      </c>
    </row>
    <row r="9130" spans="12:15" x14ac:dyDescent="0.4">
      <c r="L9130" s="56">
        <f ca="1"/>
        <v>9129</v>
      </c>
      <c r="M9130" s="53">
        <f ca="1"/>
        <v>1924</v>
      </c>
      <c r="N9130" s="53">
        <f ca="1"/>
        <v>12</v>
      </c>
      <c r="O9130" s="53" t="str">
        <f ca="1"/>
        <v>1924-12</v>
      </c>
    </row>
    <row r="9131" spans="12:15" x14ac:dyDescent="0.4">
      <c r="L9131" s="56">
        <f ca="1"/>
        <v>9130</v>
      </c>
      <c r="M9131" s="53">
        <f ca="1"/>
        <v>1924</v>
      </c>
      <c r="N9131" s="53">
        <f ca="1"/>
        <v>12</v>
      </c>
      <c r="O9131" s="53" t="str">
        <f ca="1"/>
        <v>1924-12</v>
      </c>
    </row>
    <row r="9132" spans="12:15" x14ac:dyDescent="0.4">
      <c r="L9132" s="56">
        <f ca="1"/>
        <v>9131</v>
      </c>
      <c r="M9132" s="53">
        <f ca="1"/>
        <v>1924</v>
      </c>
      <c r="N9132" s="53">
        <f ca="1"/>
        <v>12</v>
      </c>
      <c r="O9132" s="53" t="str">
        <f ca="1"/>
        <v>1924-12</v>
      </c>
    </row>
    <row r="9133" spans="12:15" x14ac:dyDescent="0.4">
      <c r="L9133" s="56">
        <f ca="1"/>
        <v>9132</v>
      </c>
      <c r="M9133" s="53">
        <f ca="1"/>
        <v>1924</v>
      </c>
      <c r="N9133" s="53">
        <f ca="1"/>
        <v>12</v>
      </c>
      <c r="O9133" s="53" t="str">
        <f ca="1"/>
        <v>1924-12</v>
      </c>
    </row>
    <row r="9134" spans="12:15" x14ac:dyDescent="0.4">
      <c r="L9134" s="56">
        <f ca="1"/>
        <v>9133</v>
      </c>
      <c r="M9134" s="53">
        <f ca="1"/>
        <v>1925</v>
      </c>
      <c r="N9134" s="53">
        <f ca="1"/>
        <v>1</v>
      </c>
      <c r="O9134" s="53" t="str">
        <f ca="1"/>
        <v>1925-01</v>
      </c>
    </row>
    <row r="9135" spans="12:15" x14ac:dyDescent="0.4">
      <c r="L9135" s="56">
        <f ca="1"/>
        <v>9134</v>
      </c>
      <c r="M9135" s="53">
        <f ca="1"/>
        <v>1925</v>
      </c>
      <c r="N9135" s="53">
        <f ca="1"/>
        <v>1</v>
      </c>
      <c r="O9135" s="53" t="str">
        <f ca="1"/>
        <v>1925-01</v>
      </c>
    </row>
    <row r="9136" spans="12:15" x14ac:dyDescent="0.4">
      <c r="L9136" s="56">
        <f ca="1"/>
        <v>9135</v>
      </c>
      <c r="M9136" s="53">
        <f ca="1"/>
        <v>1925</v>
      </c>
      <c r="N9136" s="53">
        <f ca="1"/>
        <v>1</v>
      </c>
      <c r="O9136" s="53" t="str">
        <f ca="1"/>
        <v>1925-01</v>
      </c>
    </row>
    <row r="9137" spans="12:15" x14ac:dyDescent="0.4">
      <c r="L9137" s="56">
        <f ca="1"/>
        <v>9136</v>
      </c>
      <c r="M9137" s="53">
        <f ca="1"/>
        <v>1925</v>
      </c>
      <c r="N9137" s="53">
        <f ca="1"/>
        <v>1</v>
      </c>
      <c r="O9137" s="53" t="str">
        <f ca="1"/>
        <v>1925-01</v>
      </c>
    </row>
    <row r="9138" spans="12:15" x14ac:dyDescent="0.4">
      <c r="L9138" s="56">
        <f ca="1"/>
        <v>9137</v>
      </c>
      <c r="M9138" s="53">
        <f ca="1"/>
        <v>1925</v>
      </c>
      <c r="N9138" s="53">
        <f ca="1"/>
        <v>1</v>
      </c>
      <c r="O9138" s="53" t="str">
        <f ca="1"/>
        <v>1925-01</v>
      </c>
    </row>
    <row r="9139" spans="12:15" x14ac:dyDescent="0.4">
      <c r="L9139" s="56">
        <f ca="1"/>
        <v>9138</v>
      </c>
      <c r="M9139" s="53">
        <f ca="1"/>
        <v>1925</v>
      </c>
      <c r="N9139" s="53">
        <f ca="1"/>
        <v>1</v>
      </c>
      <c r="O9139" s="53" t="str">
        <f ca="1"/>
        <v>1925-01</v>
      </c>
    </row>
    <row r="9140" spans="12:15" x14ac:dyDescent="0.4">
      <c r="L9140" s="56">
        <f ca="1"/>
        <v>9139</v>
      </c>
      <c r="M9140" s="53">
        <f ca="1"/>
        <v>1925</v>
      </c>
      <c r="N9140" s="53">
        <f ca="1"/>
        <v>1</v>
      </c>
      <c r="O9140" s="53" t="str">
        <f ca="1"/>
        <v>1925-01</v>
      </c>
    </row>
    <row r="9141" spans="12:15" x14ac:dyDescent="0.4">
      <c r="L9141" s="56">
        <f ca="1"/>
        <v>9140</v>
      </c>
      <c r="M9141" s="53">
        <f ca="1"/>
        <v>1925</v>
      </c>
      <c r="N9141" s="53">
        <f ca="1"/>
        <v>1</v>
      </c>
      <c r="O9141" s="53" t="str">
        <f ca="1"/>
        <v>1925-01</v>
      </c>
    </row>
    <row r="9142" spans="12:15" x14ac:dyDescent="0.4">
      <c r="L9142" s="56">
        <f ca="1"/>
        <v>9141</v>
      </c>
      <c r="M9142" s="53">
        <f ca="1"/>
        <v>1925</v>
      </c>
      <c r="N9142" s="53">
        <f ca="1"/>
        <v>1</v>
      </c>
      <c r="O9142" s="53" t="str">
        <f ca="1"/>
        <v>1925-01</v>
      </c>
    </row>
    <row r="9143" spans="12:15" x14ac:dyDescent="0.4">
      <c r="L9143" s="56">
        <f ca="1"/>
        <v>9142</v>
      </c>
      <c r="M9143" s="53">
        <f ca="1"/>
        <v>1925</v>
      </c>
      <c r="N9143" s="53">
        <f ca="1"/>
        <v>1</v>
      </c>
      <c r="O9143" s="53" t="str">
        <f ca="1"/>
        <v>1925-01</v>
      </c>
    </row>
    <row r="9144" spans="12:15" x14ac:dyDescent="0.4">
      <c r="L9144" s="56">
        <f ca="1"/>
        <v>9143</v>
      </c>
      <c r="M9144" s="53">
        <f ca="1"/>
        <v>1925</v>
      </c>
      <c r="N9144" s="53">
        <f ca="1"/>
        <v>1</v>
      </c>
      <c r="O9144" s="53" t="str">
        <f ca="1"/>
        <v>1925-01</v>
      </c>
    </row>
    <row r="9145" spans="12:15" x14ac:dyDescent="0.4">
      <c r="L9145" s="56">
        <f ca="1"/>
        <v>9144</v>
      </c>
      <c r="M9145" s="53">
        <f ca="1"/>
        <v>1925</v>
      </c>
      <c r="N9145" s="53">
        <f ca="1"/>
        <v>1</v>
      </c>
      <c r="O9145" s="53" t="str">
        <f ca="1"/>
        <v>1925-01</v>
      </c>
    </row>
    <row r="9146" spans="12:15" x14ac:dyDescent="0.4">
      <c r="L9146" s="56">
        <f ca="1"/>
        <v>9145</v>
      </c>
      <c r="M9146" s="53">
        <f ca="1"/>
        <v>1925</v>
      </c>
      <c r="N9146" s="53">
        <f ca="1"/>
        <v>1</v>
      </c>
      <c r="O9146" s="53" t="str">
        <f ca="1"/>
        <v>1925-01</v>
      </c>
    </row>
    <row r="9147" spans="12:15" x14ac:dyDescent="0.4">
      <c r="L9147" s="56">
        <f ca="1"/>
        <v>9146</v>
      </c>
      <c r="M9147" s="53">
        <f ca="1"/>
        <v>1925</v>
      </c>
      <c r="N9147" s="53">
        <f ca="1"/>
        <v>1</v>
      </c>
      <c r="O9147" s="53" t="str">
        <f ca="1"/>
        <v>1925-01</v>
      </c>
    </row>
    <row r="9148" spans="12:15" x14ac:dyDescent="0.4">
      <c r="L9148" s="56">
        <f ca="1"/>
        <v>9147</v>
      </c>
      <c r="M9148" s="53">
        <f ca="1"/>
        <v>1925</v>
      </c>
      <c r="N9148" s="53">
        <f ca="1"/>
        <v>1</v>
      </c>
      <c r="O9148" s="53" t="str">
        <f ca="1"/>
        <v>1925-01</v>
      </c>
    </row>
    <row r="9149" spans="12:15" x14ac:dyDescent="0.4">
      <c r="L9149" s="56">
        <f ca="1"/>
        <v>9148</v>
      </c>
      <c r="M9149" s="53">
        <f ca="1"/>
        <v>1925</v>
      </c>
      <c r="N9149" s="53">
        <f ca="1"/>
        <v>1</v>
      </c>
      <c r="O9149" s="53" t="str">
        <f ca="1"/>
        <v>1925-01</v>
      </c>
    </row>
    <row r="9150" spans="12:15" x14ac:dyDescent="0.4">
      <c r="L9150" s="56">
        <f ca="1"/>
        <v>9149</v>
      </c>
      <c r="M9150" s="53">
        <f ca="1"/>
        <v>1925</v>
      </c>
      <c r="N9150" s="53">
        <f ca="1"/>
        <v>1</v>
      </c>
      <c r="O9150" s="53" t="str">
        <f ca="1"/>
        <v>1925-01</v>
      </c>
    </row>
    <row r="9151" spans="12:15" x14ac:dyDescent="0.4">
      <c r="L9151" s="56">
        <f ca="1"/>
        <v>9150</v>
      </c>
      <c r="M9151" s="53">
        <f ca="1"/>
        <v>1925</v>
      </c>
      <c r="N9151" s="53">
        <f ca="1"/>
        <v>1</v>
      </c>
      <c r="O9151" s="53" t="str">
        <f ca="1"/>
        <v>1925-01</v>
      </c>
    </row>
    <row r="9152" spans="12:15" x14ac:dyDescent="0.4">
      <c r="L9152" s="56">
        <f ca="1"/>
        <v>9151</v>
      </c>
      <c r="M9152" s="53">
        <f ca="1"/>
        <v>1925</v>
      </c>
      <c r="N9152" s="53">
        <f ca="1"/>
        <v>1</v>
      </c>
      <c r="O9152" s="53" t="str">
        <f ca="1"/>
        <v>1925-01</v>
      </c>
    </row>
    <row r="9153" spans="12:15" x14ac:dyDescent="0.4">
      <c r="L9153" s="56">
        <f ca="1"/>
        <v>9152</v>
      </c>
      <c r="M9153" s="53">
        <f ca="1"/>
        <v>1925</v>
      </c>
      <c r="N9153" s="53">
        <f ca="1"/>
        <v>1</v>
      </c>
      <c r="O9153" s="53" t="str">
        <f ca="1"/>
        <v>1925-01</v>
      </c>
    </row>
    <row r="9154" spans="12:15" x14ac:dyDescent="0.4">
      <c r="L9154" s="56">
        <f ca="1"/>
        <v>9153</v>
      </c>
      <c r="M9154" s="53">
        <f ca="1"/>
        <v>1925</v>
      </c>
      <c r="N9154" s="53">
        <f ca="1"/>
        <v>1</v>
      </c>
      <c r="O9154" s="53" t="str">
        <f ca="1"/>
        <v>1925-01</v>
      </c>
    </row>
    <row r="9155" spans="12:15" x14ac:dyDescent="0.4">
      <c r="L9155" s="56">
        <f ca="1"/>
        <v>9154</v>
      </c>
      <c r="M9155" s="53">
        <f ca="1"/>
        <v>1925</v>
      </c>
      <c r="N9155" s="53">
        <f ca="1"/>
        <v>1</v>
      </c>
      <c r="O9155" s="53" t="str">
        <f ca="1"/>
        <v>1925-01</v>
      </c>
    </row>
    <row r="9156" spans="12:15" x14ac:dyDescent="0.4">
      <c r="L9156" s="56">
        <f ca="1"/>
        <v>9155</v>
      </c>
      <c r="M9156" s="53">
        <f ca="1"/>
        <v>1925</v>
      </c>
      <c r="N9156" s="53">
        <f ca="1"/>
        <v>1</v>
      </c>
      <c r="O9156" s="53" t="str">
        <f ca="1"/>
        <v>1925-01</v>
      </c>
    </row>
    <row r="9157" spans="12:15" x14ac:dyDescent="0.4">
      <c r="L9157" s="56">
        <f ca="1"/>
        <v>9156</v>
      </c>
      <c r="M9157" s="53">
        <f ca="1"/>
        <v>1925</v>
      </c>
      <c r="N9157" s="53">
        <f ca="1"/>
        <v>1</v>
      </c>
      <c r="O9157" s="53" t="str">
        <f ca="1"/>
        <v>1925-01</v>
      </c>
    </row>
    <row r="9158" spans="12:15" x14ac:dyDescent="0.4">
      <c r="L9158" s="56">
        <f ca="1"/>
        <v>9157</v>
      </c>
      <c r="M9158" s="53">
        <f ca="1"/>
        <v>1925</v>
      </c>
      <c r="N9158" s="53">
        <f ca="1"/>
        <v>1</v>
      </c>
      <c r="O9158" s="53" t="str">
        <f ca="1"/>
        <v>1925-01</v>
      </c>
    </row>
    <row r="9159" spans="12:15" x14ac:dyDescent="0.4">
      <c r="L9159" s="56">
        <f ca="1"/>
        <v>9158</v>
      </c>
      <c r="M9159" s="53">
        <f ca="1"/>
        <v>1925</v>
      </c>
      <c r="N9159" s="53">
        <f ca="1"/>
        <v>1</v>
      </c>
      <c r="O9159" s="53" t="str">
        <f ca="1"/>
        <v>1925-01</v>
      </c>
    </row>
    <row r="9160" spans="12:15" x14ac:dyDescent="0.4">
      <c r="L9160" s="56">
        <f ca="1"/>
        <v>9159</v>
      </c>
      <c r="M9160" s="53">
        <f ca="1"/>
        <v>1925</v>
      </c>
      <c r="N9160" s="53">
        <f ca="1"/>
        <v>1</v>
      </c>
      <c r="O9160" s="53" t="str">
        <f ca="1"/>
        <v>1925-01</v>
      </c>
    </row>
    <row r="9161" spans="12:15" x14ac:dyDescent="0.4">
      <c r="L9161" s="56">
        <f ca="1"/>
        <v>9160</v>
      </c>
      <c r="M9161" s="53">
        <f ca="1"/>
        <v>1925</v>
      </c>
      <c r="N9161" s="53">
        <f ca="1"/>
        <v>1</v>
      </c>
      <c r="O9161" s="53" t="str">
        <f ca="1"/>
        <v>1925-01</v>
      </c>
    </row>
    <row r="9162" spans="12:15" x14ac:dyDescent="0.4">
      <c r="L9162" s="56">
        <f ca="1"/>
        <v>9161</v>
      </c>
      <c r="M9162" s="53">
        <f ca="1"/>
        <v>1925</v>
      </c>
      <c r="N9162" s="53">
        <f ca="1"/>
        <v>1</v>
      </c>
      <c r="O9162" s="53" t="str">
        <f ca="1"/>
        <v>1925-01</v>
      </c>
    </row>
    <row r="9163" spans="12:15" x14ac:dyDescent="0.4">
      <c r="L9163" s="56">
        <f ca="1"/>
        <v>9162</v>
      </c>
      <c r="M9163" s="53">
        <f ca="1"/>
        <v>1925</v>
      </c>
      <c r="N9163" s="53">
        <f ca="1"/>
        <v>1</v>
      </c>
      <c r="O9163" s="53" t="str">
        <f ca="1"/>
        <v>1925-01</v>
      </c>
    </row>
    <row r="9164" spans="12:15" x14ac:dyDescent="0.4">
      <c r="L9164" s="56">
        <f ca="1"/>
        <v>9163</v>
      </c>
      <c r="M9164" s="53">
        <f ca="1"/>
        <v>1925</v>
      </c>
      <c r="N9164" s="53">
        <f ca="1"/>
        <v>1</v>
      </c>
      <c r="O9164" s="53" t="str">
        <f ca="1"/>
        <v>1925-01</v>
      </c>
    </row>
    <row r="9165" spans="12:15" x14ac:dyDescent="0.4">
      <c r="L9165" s="56">
        <f ca="1"/>
        <v>9164</v>
      </c>
      <c r="M9165" s="53">
        <f ca="1"/>
        <v>1925</v>
      </c>
      <c r="N9165" s="53">
        <f ca="1"/>
        <v>2</v>
      </c>
      <c r="O9165" s="53" t="str">
        <f ca="1"/>
        <v>1925-02</v>
      </c>
    </row>
    <row r="9166" spans="12:15" x14ac:dyDescent="0.4">
      <c r="L9166" s="56">
        <f ca="1"/>
        <v>9165</v>
      </c>
      <c r="M9166" s="53">
        <f ca="1"/>
        <v>1925</v>
      </c>
      <c r="N9166" s="53">
        <f ca="1"/>
        <v>2</v>
      </c>
      <c r="O9166" s="53" t="str">
        <f ca="1"/>
        <v>1925-02</v>
      </c>
    </row>
    <row r="9167" spans="12:15" x14ac:dyDescent="0.4">
      <c r="L9167" s="56">
        <f ca="1"/>
        <v>9166</v>
      </c>
      <c r="M9167" s="53">
        <f ca="1"/>
        <v>1925</v>
      </c>
      <c r="N9167" s="53">
        <f ca="1"/>
        <v>2</v>
      </c>
      <c r="O9167" s="53" t="str">
        <f ca="1"/>
        <v>1925-02</v>
      </c>
    </row>
    <row r="9168" spans="12:15" x14ac:dyDescent="0.4">
      <c r="L9168" s="56">
        <f ca="1"/>
        <v>9167</v>
      </c>
      <c r="M9168" s="53">
        <f ca="1"/>
        <v>1925</v>
      </c>
      <c r="N9168" s="53">
        <f ca="1"/>
        <v>2</v>
      </c>
      <c r="O9168" s="53" t="str">
        <f ca="1"/>
        <v>1925-02</v>
      </c>
    </row>
    <row r="9169" spans="12:15" x14ac:dyDescent="0.4">
      <c r="L9169" s="56">
        <f ca="1"/>
        <v>9168</v>
      </c>
      <c r="M9169" s="53">
        <f ca="1"/>
        <v>1925</v>
      </c>
      <c r="N9169" s="53">
        <f ca="1"/>
        <v>2</v>
      </c>
      <c r="O9169" s="53" t="str">
        <f ca="1"/>
        <v>1925-02</v>
      </c>
    </row>
    <row r="9170" spans="12:15" x14ac:dyDescent="0.4">
      <c r="L9170" s="56">
        <f ca="1"/>
        <v>9169</v>
      </c>
      <c r="M9170" s="53">
        <f ca="1"/>
        <v>1925</v>
      </c>
      <c r="N9170" s="53">
        <f ca="1"/>
        <v>2</v>
      </c>
      <c r="O9170" s="53" t="str">
        <f ca="1"/>
        <v>1925-02</v>
      </c>
    </row>
    <row r="9171" spans="12:15" x14ac:dyDescent="0.4">
      <c r="L9171" s="56">
        <f ca="1"/>
        <v>9170</v>
      </c>
      <c r="M9171" s="53">
        <f ca="1"/>
        <v>1925</v>
      </c>
      <c r="N9171" s="53">
        <f ca="1"/>
        <v>2</v>
      </c>
      <c r="O9171" s="53" t="str">
        <f ca="1"/>
        <v>1925-02</v>
      </c>
    </row>
    <row r="9172" spans="12:15" x14ac:dyDescent="0.4">
      <c r="L9172" s="56">
        <f ca="1"/>
        <v>9171</v>
      </c>
      <c r="M9172" s="53">
        <f ca="1"/>
        <v>1925</v>
      </c>
      <c r="N9172" s="53">
        <f ca="1"/>
        <v>2</v>
      </c>
      <c r="O9172" s="53" t="str">
        <f ca="1"/>
        <v>1925-02</v>
      </c>
    </row>
    <row r="9173" spans="12:15" x14ac:dyDescent="0.4">
      <c r="L9173" s="56">
        <f ca="1"/>
        <v>9172</v>
      </c>
      <c r="M9173" s="53">
        <f ca="1"/>
        <v>1925</v>
      </c>
      <c r="N9173" s="53">
        <f ca="1"/>
        <v>2</v>
      </c>
      <c r="O9173" s="53" t="str">
        <f ca="1"/>
        <v>1925-02</v>
      </c>
    </row>
    <row r="9174" spans="12:15" x14ac:dyDescent="0.4">
      <c r="L9174" s="56">
        <f ca="1"/>
        <v>9173</v>
      </c>
      <c r="M9174" s="53">
        <f ca="1"/>
        <v>1925</v>
      </c>
      <c r="N9174" s="53">
        <f ca="1"/>
        <v>2</v>
      </c>
      <c r="O9174" s="53" t="str">
        <f ca="1"/>
        <v>1925-02</v>
      </c>
    </row>
    <row r="9175" spans="12:15" x14ac:dyDescent="0.4">
      <c r="L9175" s="56">
        <f ca="1"/>
        <v>9174</v>
      </c>
      <c r="M9175" s="53">
        <f ca="1"/>
        <v>1925</v>
      </c>
      <c r="N9175" s="53">
        <f ca="1"/>
        <v>2</v>
      </c>
      <c r="O9175" s="53" t="str">
        <f ca="1"/>
        <v>1925-02</v>
      </c>
    </row>
    <row r="9176" spans="12:15" x14ac:dyDescent="0.4">
      <c r="L9176" s="56">
        <f ca="1"/>
        <v>9175</v>
      </c>
      <c r="M9176" s="53">
        <f ca="1"/>
        <v>1925</v>
      </c>
      <c r="N9176" s="53">
        <f ca="1"/>
        <v>2</v>
      </c>
      <c r="O9176" s="53" t="str">
        <f ca="1"/>
        <v>1925-02</v>
      </c>
    </row>
    <row r="9177" spans="12:15" x14ac:dyDescent="0.4">
      <c r="L9177" s="56">
        <f ca="1"/>
        <v>9176</v>
      </c>
      <c r="M9177" s="53">
        <f ca="1"/>
        <v>1925</v>
      </c>
      <c r="N9177" s="53">
        <f ca="1"/>
        <v>2</v>
      </c>
      <c r="O9177" s="53" t="str">
        <f ca="1"/>
        <v>1925-02</v>
      </c>
    </row>
    <row r="9178" spans="12:15" x14ac:dyDescent="0.4">
      <c r="L9178" s="56">
        <f ca="1"/>
        <v>9177</v>
      </c>
      <c r="M9178" s="53">
        <f ca="1"/>
        <v>1925</v>
      </c>
      <c r="N9178" s="53">
        <f ca="1"/>
        <v>2</v>
      </c>
      <c r="O9178" s="53" t="str">
        <f ca="1"/>
        <v>1925-02</v>
      </c>
    </row>
    <row r="9179" spans="12:15" x14ac:dyDescent="0.4">
      <c r="L9179" s="56">
        <f ca="1"/>
        <v>9178</v>
      </c>
      <c r="M9179" s="53">
        <f ca="1"/>
        <v>1925</v>
      </c>
      <c r="N9179" s="53">
        <f ca="1"/>
        <v>2</v>
      </c>
      <c r="O9179" s="53" t="str">
        <f ca="1"/>
        <v>1925-02</v>
      </c>
    </row>
    <row r="9180" spans="12:15" x14ac:dyDescent="0.4">
      <c r="L9180" s="56">
        <f ca="1"/>
        <v>9179</v>
      </c>
      <c r="M9180" s="53">
        <f ca="1"/>
        <v>1925</v>
      </c>
      <c r="N9180" s="53">
        <f ca="1"/>
        <v>2</v>
      </c>
      <c r="O9180" s="53" t="str">
        <f ca="1"/>
        <v>1925-02</v>
      </c>
    </row>
    <row r="9181" spans="12:15" x14ac:dyDescent="0.4">
      <c r="L9181" s="56">
        <f ca="1"/>
        <v>9180</v>
      </c>
      <c r="M9181" s="53">
        <f ca="1"/>
        <v>1925</v>
      </c>
      <c r="N9181" s="53">
        <f ca="1"/>
        <v>2</v>
      </c>
      <c r="O9181" s="53" t="str">
        <f ca="1"/>
        <v>1925-02</v>
      </c>
    </row>
    <row r="9182" spans="12:15" x14ac:dyDescent="0.4">
      <c r="L9182" s="56">
        <f ca="1"/>
        <v>9181</v>
      </c>
      <c r="M9182" s="53">
        <f ca="1"/>
        <v>1925</v>
      </c>
      <c r="N9182" s="53">
        <f ca="1"/>
        <v>2</v>
      </c>
      <c r="O9182" s="53" t="str">
        <f ca="1"/>
        <v>1925-02</v>
      </c>
    </row>
    <row r="9183" spans="12:15" x14ac:dyDescent="0.4">
      <c r="L9183" s="56">
        <f ca="1"/>
        <v>9182</v>
      </c>
      <c r="M9183" s="53">
        <f ca="1"/>
        <v>1925</v>
      </c>
      <c r="N9183" s="53">
        <f ca="1"/>
        <v>2</v>
      </c>
      <c r="O9183" s="53" t="str">
        <f ca="1"/>
        <v>1925-02</v>
      </c>
    </row>
    <row r="9184" spans="12:15" x14ac:dyDescent="0.4">
      <c r="L9184" s="56">
        <f ca="1"/>
        <v>9183</v>
      </c>
      <c r="M9184" s="53">
        <f ca="1"/>
        <v>1925</v>
      </c>
      <c r="N9184" s="53">
        <f ca="1"/>
        <v>2</v>
      </c>
      <c r="O9184" s="53" t="str">
        <f ca="1"/>
        <v>1925-02</v>
      </c>
    </row>
    <row r="9185" spans="12:15" x14ac:dyDescent="0.4">
      <c r="L9185" s="56">
        <f ca="1"/>
        <v>9184</v>
      </c>
      <c r="M9185" s="53">
        <f ca="1"/>
        <v>1925</v>
      </c>
      <c r="N9185" s="53">
        <f ca="1"/>
        <v>2</v>
      </c>
      <c r="O9185" s="53" t="str">
        <f ca="1"/>
        <v>1925-02</v>
      </c>
    </row>
    <row r="9186" spans="12:15" x14ac:dyDescent="0.4">
      <c r="L9186" s="56">
        <f ca="1"/>
        <v>9185</v>
      </c>
      <c r="M9186" s="53">
        <f ca="1"/>
        <v>1925</v>
      </c>
      <c r="N9186" s="53">
        <f ca="1"/>
        <v>2</v>
      </c>
      <c r="O9186" s="53" t="str">
        <f ca="1"/>
        <v>1925-02</v>
      </c>
    </row>
    <row r="9187" spans="12:15" x14ac:dyDescent="0.4">
      <c r="L9187" s="56">
        <f ca="1"/>
        <v>9186</v>
      </c>
      <c r="M9187" s="53">
        <f ca="1"/>
        <v>1925</v>
      </c>
      <c r="N9187" s="53">
        <f ca="1"/>
        <v>2</v>
      </c>
      <c r="O9187" s="53" t="str">
        <f ca="1"/>
        <v>1925-02</v>
      </c>
    </row>
    <row r="9188" spans="12:15" x14ac:dyDescent="0.4">
      <c r="L9188" s="56">
        <f ca="1"/>
        <v>9187</v>
      </c>
      <c r="M9188" s="53">
        <f ca="1"/>
        <v>1925</v>
      </c>
      <c r="N9188" s="53">
        <f ca="1"/>
        <v>2</v>
      </c>
      <c r="O9188" s="53" t="str">
        <f ca="1"/>
        <v>1925-02</v>
      </c>
    </row>
    <row r="9189" spans="12:15" x14ac:dyDescent="0.4">
      <c r="L9189" s="56">
        <f ca="1"/>
        <v>9188</v>
      </c>
      <c r="M9189" s="53">
        <f ca="1"/>
        <v>1925</v>
      </c>
      <c r="N9189" s="53">
        <f ca="1"/>
        <v>2</v>
      </c>
      <c r="O9189" s="53" t="str">
        <f ca="1"/>
        <v>1925-02</v>
      </c>
    </row>
    <row r="9190" spans="12:15" x14ac:dyDescent="0.4">
      <c r="L9190" s="56">
        <f ca="1"/>
        <v>9189</v>
      </c>
      <c r="M9190" s="53">
        <f ca="1"/>
        <v>1925</v>
      </c>
      <c r="N9190" s="53">
        <f ca="1"/>
        <v>2</v>
      </c>
      <c r="O9190" s="53" t="str">
        <f ca="1"/>
        <v>1925-02</v>
      </c>
    </row>
    <row r="9191" spans="12:15" x14ac:dyDescent="0.4">
      <c r="L9191" s="56">
        <f ca="1"/>
        <v>9190</v>
      </c>
      <c r="M9191" s="53">
        <f ca="1"/>
        <v>1925</v>
      </c>
      <c r="N9191" s="53">
        <f ca="1"/>
        <v>2</v>
      </c>
      <c r="O9191" s="53" t="str">
        <f ca="1"/>
        <v>1925-02</v>
      </c>
    </row>
    <row r="9192" spans="12:15" x14ac:dyDescent="0.4">
      <c r="L9192" s="56">
        <f ca="1"/>
        <v>9191</v>
      </c>
      <c r="M9192" s="53">
        <f ca="1"/>
        <v>1925</v>
      </c>
      <c r="N9192" s="53">
        <f ca="1"/>
        <v>2</v>
      </c>
      <c r="O9192" s="53" t="str">
        <f ca="1"/>
        <v>1925-02</v>
      </c>
    </row>
    <row r="9193" spans="12:15" x14ac:dyDescent="0.4">
      <c r="L9193" s="56">
        <f ca="1"/>
        <v>9192</v>
      </c>
      <c r="M9193" s="53">
        <f ca="1"/>
        <v>1925</v>
      </c>
      <c r="N9193" s="53">
        <f ca="1"/>
        <v>3</v>
      </c>
      <c r="O9193" s="53" t="str">
        <f ca="1"/>
        <v>1925-03</v>
      </c>
    </row>
    <row r="9194" spans="12:15" x14ac:dyDescent="0.4">
      <c r="L9194" s="56">
        <f ca="1"/>
        <v>9193</v>
      </c>
      <c r="M9194" s="53">
        <f ca="1"/>
        <v>1925</v>
      </c>
      <c r="N9194" s="53">
        <f ca="1"/>
        <v>3</v>
      </c>
      <c r="O9194" s="53" t="str">
        <f ca="1"/>
        <v>1925-03</v>
      </c>
    </row>
    <row r="9195" spans="12:15" x14ac:dyDescent="0.4">
      <c r="L9195" s="56">
        <f ca="1"/>
        <v>9194</v>
      </c>
      <c r="M9195" s="53">
        <f ca="1"/>
        <v>1925</v>
      </c>
      <c r="N9195" s="53">
        <f ca="1"/>
        <v>3</v>
      </c>
      <c r="O9195" s="53" t="str">
        <f ca="1"/>
        <v>1925-03</v>
      </c>
    </row>
    <row r="9196" spans="12:15" x14ac:dyDescent="0.4">
      <c r="L9196" s="56">
        <f ca="1"/>
        <v>9195</v>
      </c>
      <c r="M9196" s="53">
        <f ca="1"/>
        <v>1925</v>
      </c>
      <c r="N9196" s="53">
        <f ca="1"/>
        <v>3</v>
      </c>
      <c r="O9196" s="53" t="str">
        <f ca="1"/>
        <v>1925-03</v>
      </c>
    </row>
    <row r="9197" spans="12:15" x14ac:dyDescent="0.4">
      <c r="L9197" s="56">
        <f ca="1"/>
        <v>9196</v>
      </c>
      <c r="M9197" s="53">
        <f ca="1"/>
        <v>1925</v>
      </c>
      <c r="N9197" s="53">
        <f ca="1"/>
        <v>3</v>
      </c>
      <c r="O9197" s="53" t="str">
        <f ca="1"/>
        <v>1925-03</v>
      </c>
    </row>
    <row r="9198" spans="12:15" x14ac:dyDescent="0.4">
      <c r="L9198" s="56">
        <f ca="1"/>
        <v>9197</v>
      </c>
      <c r="M9198" s="53">
        <f ca="1"/>
        <v>1925</v>
      </c>
      <c r="N9198" s="53">
        <f ca="1"/>
        <v>3</v>
      </c>
      <c r="O9198" s="53" t="str">
        <f ca="1"/>
        <v>1925-03</v>
      </c>
    </row>
    <row r="9199" spans="12:15" x14ac:dyDescent="0.4">
      <c r="L9199" s="56">
        <f ca="1"/>
        <v>9198</v>
      </c>
      <c r="M9199" s="53">
        <f ca="1"/>
        <v>1925</v>
      </c>
      <c r="N9199" s="53">
        <f ca="1"/>
        <v>3</v>
      </c>
      <c r="O9199" s="53" t="str">
        <f ca="1"/>
        <v>1925-03</v>
      </c>
    </row>
    <row r="9200" spans="12:15" x14ac:dyDescent="0.4">
      <c r="L9200" s="56">
        <f ca="1"/>
        <v>9199</v>
      </c>
      <c r="M9200" s="53">
        <f ca="1"/>
        <v>1925</v>
      </c>
      <c r="N9200" s="53">
        <f ca="1"/>
        <v>3</v>
      </c>
      <c r="O9200" s="53" t="str">
        <f ca="1"/>
        <v>1925-03</v>
      </c>
    </row>
    <row r="9201" spans="12:15" x14ac:dyDescent="0.4">
      <c r="L9201" s="56">
        <f ca="1"/>
        <v>9200</v>
      </c>
      <c r="M9201" s="53">
        <f ca="1"/>
        <v>1925</v>
      </c>
      <c r="N9201" s="53">
        <f ca="1"/>
        <v>3</v>
      </c>
      <c r="O9201" s="53" t="str">
        <f ca="1"/>
        <v>1925-03</v>
      </c>
    </row>
    <row r="9202" spans="12:15" x14ac:dyDescent="0.4">
      <c r="L9202" s="56">
        <f ca="1"/>
        <v>9201</v>
      </c>
      <c r="M9202" s="53">
        <f ca="1"/>
        <v>1925</v>
      </c>
      <c r="N9202" s="53">
        <f ca="1"/>
        <v>3</v>
      </c>
      <c r="O9202" s="53" t="str">
        <f ca="1"/>
        <v>1925-03</v>
      </c>
    </row>
    <row r="9203" spans="12:15" x14ac:dyDescent="0.4">
      <c r="L9203" s="56">
        <f ca="1"/>
        <v>9202</v>
      </c>
      <c r="M9203" s="53">
        <f ca="1"/>
        <v>1925</v>
      </c>
      <c r="N9203" s="53">
        <f ca="1"/>
        <v>3</v>
      </c>
      <c r="O9203" s="53" t="str">
        <f ca="1"/>
        <v>1925-03</v>
      </c>
    </row>
    <row r="9204" spans="12:15" x14ac:dyDescent="0.4">
      <c r="L9204" s="56">
        <f ca="1"/>
        <v>9203</v>
      </c>
      <c r="M9204" s="53">
        <f ca="1"/>
        <v>1925</v>
      </c>
      <c r="N9204" s="53">
        <f ca="1"/>
        <v>3</v>
      </c>
      <c r="O9204" s="53" t="str">
        <f ca="1"/>
        <v>1925-03</v>
      </c>
    </row>
    <row r="9205" spans="12:15" x14ac:dyDescent="0.4">
      <c r="L9205" s="56">
        <f ca="1"/>
        <v>9204</v>
      </c>
      <c r="M9205" s="53">
        <f ca="1"/>
        <v>1925</v>
      </c>
      <c r="N9205" s="53">
        <f ca="1"/>
        <v>3</v>
      </c>
      <c r="O9205" s="53" t="str">
        <f ca="1"/>
        <v>1925-03</v>
      </c>
    </row>
    <row r="9206" spans="12:15" x14ac:dyDescent="0.4">
      <c r="L9206" s="56">
        <f ca="1"/>
        <v>9205</v>
      </c>
      <c r="M9206" s="53">
        <f ca="1"/>
        <v>1925</v>
      </c>
      <c r="N9206" s="53">
        <f ca="1"/>
        <v>3</v>
      </c>
      <c r="O9206" s="53" t="str">
        <f ca="1"/>
        <v>1925-03</v>
      </c>
    </row>
    <row r="9207" spans="12:15" x14ac:dyDescent="0.4">
      <c r="L9207" s="56">
        <f ca="1"/>
        <v>9206</v>
      </c>
      <c r="M9207" s="53">
        <f ca="1"/>
        <v>1925</v>
      </c>
      <c r="N9207" s="53">
        <f ca="1"/>
        <v>3</v>
      </c>
      <c r="O9207" s="53" t="str">
        <f ca="1"/>
        <v>1925-03</v>
      </c>
    </row>
    <row r="9208" spans="12:15" x14ac:dyDescent="0.4">
      <c r="L9208" s="56">
        <f ca="1"/>
        <v>9207</v>
      </c>
      <c r="M9208" s="53">
        <f ca="1"/>
        <v>1925</v>
      </c>
      <c r="N9208" s="53">
        <f ca="1"/>
        <v>3</v>
      </c>
      <c r="O9208" s="53" t="str">
        <f ca="1"/>
        <v>1925-03</v>
      </c>
    </row>
    <row r="9209" spans="12:15" x14ac:dyDescent="0.4">
      <c r="L9209" s="56">
        <f ca="1"/>
        <v>9208</v>
      </c>
      <c r="M9209" s="53">
        <f ca="1"/>
        <v>1925</v>
      </c>
      <c r="N9209" s="53">
        <f ca="1"/>
        <v>3</v>
      </c>
      <c r="O9209" s="53" t="str">
        <f ca="1"/>
        <v>1925-03</v>
      </c>
    </row>
    <row r="9210" spans="12:15" x14ac:dyDescent="0.4">
      <c r="L9210" s="56">
        <f ca="1"/>
        <v>9209</v>
      </c>
      <c r="M9210" s="53">
        <f ca="1"/>
        <v>1925</v>
      </c>
      <c r="N9210" s="53">
        <f ca="1"/>
        <v>3</v>
      </c>
      <c r="O9210" s="53" t="str">
        <f ca="1"/>
        <v>1925-03</v>
      </c>
    </row>
    <row r="9211" spans="12:15" x14ac:dyDescent="0.4">
      <c r="L9211" s="56">
        <f ca="1"/>
        <v>9210</v>
      </c>
      <c r="M9211" s="53">
        <f ca="1"/>
        <v>1925</v>
      </c>
      <c r="N9211" s="53">
        <f ca="1"/>
        <v>3</v>
      </c>
      <c r="O9211" s="53" t="str">
        <f ca="1"/>
        <v>1925-03</v>
      </c>
    </row>
    <row r="9212" spans="12:15" x14ac:dyDescent="0.4">
      <c r="L9212" s="56">
        <f ca="1"/>
        <v>9211</v>
      </c>
      <c r="M9212" s="53">
        <f ca="1"/>
        <v>1925</v>
      </c>
      <c r="N9212" s="53">
        <f ca="1"/>
        <v>3</v>
      </c>
      <c r="O9212" s="53" t="str">
        <f ca="1"/>
        <v>1925-03</v>
      </c>
    </row>
    <row r="9213" spans="12:15" x14ac:dyDescent="0.4">
      <c r="L9213" s="56">
        <f ca="1"/>
        <v>9212</v>
      </c>
      <c r="M9213" s="53">
        <f ca="1"/>
        <v>1925</v>
      </c>
      <c r="N9213" s="53">
        <f ca="1"/>
        <v>3</v>
      </c>
      <c r="O9213" s="53" t="str">
        <f ca="1"/>
        <v>1925-03</v>
      </c>
    </row>
    <row r="9214" spans="12:15" x14ac:dyDescent="0.4">
      <c r="L9214" s="56">
        <f ca="1"/>
        <v>9213</v>
      </c>
      <c r="M9214" s="53">
        <f ca="1"/>
        <v>1925</v>
      </c>
      <c r="N9214" s="53">
        <f ca="1"/>
        <v>3</v>
      </c>
      <c r="O9214" s="53" t="str">
        <f ca="1"/>
        <v>1925-03</v>
      </c>
    </row>
    <row r="9215" spans="12:15" x14ac:dyDescent="0.4">
      <c r="L9215" s="56">
        <f ca="1"/>
        <v>9214</v>
      </c>
      <c r="M9215" s="53">
        <f ca="1"/>
        <v>1925</v>
      </c>
      <c r="N9215" s="53">
        <f ca="1"/>
        <v>3</v>
      </c>
      <c r="O9215" s="53" t="str">
        <f ca="1"/>
        <v>1925-03</v>
      </c>
    </row>
    <row r="9216" spans="12:15" x14ac:dyDescent="0.4">
      <c r="L9216" s="56">
        <f ca="1"/>
        <v>9215</v>
      </c>
      <c r="M9216" s="53">
        <f ca="1"/>
        <v>1925</v>
      </c>
      <c r="N9216" s="53">
        <f ca="1"/>
        <v>3</v>
      </c>
      <c r="O9216" s="53" t="str">
        <f ca="1"/>
        <v>1925-03</v>
      </c>
    </row>
    <row r="9217" spans="12:15" x14ac:dyDescent="0.4">
      <c r="L9217" s="56">
        <f ca="1"/>
        <v>9216</v>
      </c>
      <c r="M9217" s="53">
        <f ca="1"/>
        <v>1925</v>
      </c>
      <c r="N9217" s="53">
        <f ca="1"/>
        <v>3</v>
      </c>
      <c r="O9217" s="53" t="str">
        <f ca="1"/>
        <v>1925-03</v>
      </c>
    </row>
    <row r="9218" spans="12:15" x14ac:dyDescent="0.4">
      <c r="L9218" s="56">
        <f ca="1"/>
        <v>9217</v>
      </c>
      <c r="M9218" s="53">
        <f ca="1"/>
        <v>1925</v>
      </c>
      <c r="N9218" s="53">
        <f ca="1"/>
        <v>3</v>
      </c>
      <c r="O9218" s="53" t="str">
        <f ca="1"/>
        <v>1925-03</v>
      </c>
    </row>
    <row r="9219" spans="12:15" x14ac:dyDescent="0.4">
      <c r="L9219" s="56">
        <f ca="1"/>
        <v>9218</v>
      </c>
      <c r="M9219" s="53">
        <f ca="1"/>
        <v>1925</v>
      </c>
      <c r="N9219" s="53">
        <f ca="1"/>
        <v>3</v>
      </c>
      <c r="O9219" s="53" t="str">
        <f ca="1"/>
        <v>1925-03</v>
      </c>
    </row>
    <row r="9220" spans="12:15" x14ac:dyDescent="0.4">
      <c r="L9220" s="56">
        <f ca="1"/>
        <v>9219</v>
      </c>
      <c r="M9220" s="53">
        <f ca="1"/>
        <v>1925</v>
      </c>
      <c r="N9220" s="53">
        <f ca="1"/>
        <v>3</v>
      </c>
      <c r="O9220" s="53" t="str">
        <f ca="1"/>
        <v>1925-03</v>
      </c>
    </row>
    <row r="9221" spans="12:15" x14ac:dyDescent="0.4">
      <c r="L9221" s="56">
        <f ca="1"/>
        <v>9220</v>
      </c>
      <c r="M9221" s="53">
        <f ca="1"/>
        <v>1925</v>
      </c>
      <c r="N9221" s="53">
        <f ca="1"/>
        <v>3</v>
      </c>
      <c r="O9221" s="53" t="str">
        <f ca="1"/>
        <v>1925-03</v>
      </c>
    </row>
    <row r="9222" spans="12:15" x14ac:dyDescent="0.4">
      <c r="L9222" s="56">
        <f ca="1"/>
        <v>9221</v>
      </c>
      <c r="M9222" s="53">
        <f ca="1"/>
        <v>1925</v>
      </c>
      <c r="N9222" s="53">
        <f ca="1"/>
        <v>3</v>
      </c>
      <c r="O9222" s="53" t="str">
        <f ca="1"/>
        <v>1925-03</v>
      </c>
    </row>
    <row r="9223" spans="12:15" x14ac:dyDescent="0.4">
      <c r="L9223" s="56">
        <f ca="1"/>
        <v>9222</v>
      </c>
      <c r="M9223" s="53">
        <f ca="1"/>
        <v>1925</v>
      </c>
      <c r="N9223" s="53">
        <f ca="1"/>
        <v>3</v>
      </c>
      <c r="O9223" s="53" t="str">
        <f ca="1"/>
        <v>1925-03</v>
      </c>
    </row>
    <row r="9224" spans="12:15" x14ac:dyDescent="0.4">
      <c r="L9224" s="56">
        <f ca="1"/>
        <v>9223</v>
      </c>
      <c r="M9224" s="53">
        <f ca="1"/>
        <v>1925</v>
      </c>
      <c r="N9224" s="53">
        <f ca="1"/>
        <v>4</v>
      </c>
      <c r="O9224" s="53" t="str">
        <f ca="1"/>
        <v>1925-04</v>
      </c>
    </row>
    <row r="9225" spans="12:15" x14ac:dyDescent="0.4">
      <c r="L9225" s="56">
        <f ca="1"/>
        <v>9224</v>
      </c>
      <c r="M9225" s="53">
        <f ca="1"/>
        <v>1925</v>
      </c>
      <c r="N9225" s="53">
        <f ca="1"/>
        <v>4</v>
      </c>
      <c r="O9225" s="53" t="str">
        <f ca="1"/>
        <v>1925-04</v>
      </c>
    </row>
    <row r="9226" spans="12:15" x14ac:dyDescent="0.4">
      <c r="L9226" s="56">
        <f ca="1"/>
        <v>9225</v>
      </c>
      <c r="M9226" s="53">
        <f ca="1"/>
        <v>1925</v>
      </c>
      <c r="N9226" s="53">
        <f ca="1"/>
        <v>4</v>
      </c>
      <c r="O9226" s="53" t="str">
        <f ca="1"/>
        <v>1925-04</v>
      </c>
    </row>
    <row r="9227" spans="12:15" x14ac:dyDescent="0.4">
      <c r="L9227" s="56">
        <f ca="1"/>
        <v>9226</v>
      </c>
      <c r="M9227" s="53">
        <f ca="1"/>
        <v>1925</v>
      </c>
      <c r="N9227" s="53">
        <f ca="1"/>
        <v>4</v>
      </c>
      <c r="O9227" s="53" t="str">
        <f ca="1"/>
        <v>1925-04</v>
      </c>
    </row>
    <row r="9228" spans="12:15" x14ac:dyDescent="0.4">
      <c r="L9228" s="56">
        <f ca="1"/>
        <v>9227</v>
      </c>
      <c r="M9228" s="53">
        <f ca="1"/>
        <v>1925</v>
      </c>
      <c r="N9228" s="53">
        <f ca="1"/>
        <v>4</v>
      </c>
      <c r="O9228" s="53" t="str">
        <f ca="1"/>
        <v>1925-04</v>
      </c>
    </row>
    <row r="9229" spans="12:15" x14ac:dyDescent="0.4">
      <c r="L9229" s="56">
        <f ca="1"/>
        <v>9228</v>
      </c>
      <c r="M9229" s="53">
        <f ca="1"/>
        <v>1925</v>
      </c>
      <c r="N9229" s="53">
        <f ca="1"/>
        <v>4</v>
      </c>
      <c r="O9229" s="53" t="str">
        <f ca="1"/>
        <v>1925-04</v>
      </c>
    </row>
    <row r="9230" spans="12:15" x14ac:dyDescent="0.4">
      <c r="L9230" s="56">
        <f ca="1"/>
        <v>9229</v>
      </c>
      <c r="M9230" s="53">
        <f ca="1"/>
        <v>1925</v>
      </c>
      <c r="N9230" s="53">
        <f ca="1"/>
        <v>4</v>
      </c>
      <c r="O9230" s="53" t="str">
        <f ca="1"/>
        <v>1925-04</v>
      </c>
    </row>
    <row r="9231" spans="12:15" x14ac:dyDescent="0.4">
      <c r="L9231" s="56">
        <f ca="1"/>
        <v>9230</v>
      </c>
      <c r="M9231" s="53">
        <f ca="1"/>
        <v>1925</v>
      </c>
      <c r="N9231" s="53">
        <f ca="1"/>
        <v>4</v>
      </c>
      <c r="O9231" s="53" t="str">
        <f ca="1"/>
        <v>1925-04</v>
      </c>
    </row>
    <row r="9232" spans="12:15" x14ac:dyDescent="0.4">
      <c r="L9232" s="56">
        <f ca="1"/>
        <v>9231</v>
      </c>
      <c r="M9232" s="53">
        <f ca="1"/>
        <v>1925</v>
      </c>
      <c r="N9232" s="53">
        <f ca="1"/>
        <v>4</v>
      </c>
      <c r="O9232" s="53" t="str">
        <f ca="1"/>
        <v>1925-04</v>
      </c>
    </row>
    <row r="9233" spans="12:15" x14ac:dyDescent="0.4">
      <c r="L9233" s="56">
        <f ca="1"/>
        <v>9232</v>
      </c>
      <c r="M9233" s="53">
        <f ca="1"/>
        <v>1925</v>
      </c>
      <c r="N9233" s="53">
        <f ca="1"/>
        <v>4</v>
      </c>
      <c r="O9233" s="53" t="str">
        <f ca="1"/>
        <v>1925-04</v>
      </c>
    </row>
    <row r="9234" spans="12:15" x14ac:dyDescent="0.4">
      <c r="L9234" s="56">
        <f ca="1"/>
        <v>9233</v>
      </c>
      <c r="M9234" s="53">
        <f ca="1"/>
        <v>1925</v>
      </c>
      <c r="N9234" s="53">
        <f ca="1"/>
        <v>4</v>
      </c>
      <c r="O9234" s="53" t="str">
        <f ca="1"/>
        <v>1925-04</v>
      </c>
    </row>
    <row r="9235" spans="12:15" x14ac:dyDescent="0.4">
      <c r="L9235" s="56">
        <f ca="1"/>
        <v>9234</v>
      </c>
      <c r="M9235" s="53">
        <f ca="1"/>
        <v>1925</v>
      </c>
      <c r="N9235" s="53">
        <f ca="1"/>
        <v>4</v>
      </c>
      <c r="O9235" s="53" t="str">
        <f ca="1"/>
        <v>1925-04</v>
      </c>
    </row>
    <row r="9236" spans="12:15" x14ac:dyDescent="0.4">
      <c r="L9236" s="56">
        <f ca="1"/>
        <v>9235</v>
      </c>
      <c r="M9236" s="53">
        <f ca="1"/>
        <v>1925</v>
      </c>
      <c r="N9236" s="53">
        <f ca="1"/>
        <v>4</v>
      </c>
      <c r="O9236" s="53" t="str">
        <f ca="1"/>
        <v>1925-04</v>
      </c>
    </row>
    <row r="9237" spans="12:15" x14ac:dyDescent="0.4">
      <c r="L9237" s="56">
        <f ca="1"/>
        <v>9236</v>
      </c>
      <c r="M9237" s="53">
        <f ca="1"/>
        <v>1925</v>
      </c>
      <c r="N9237" s="53">
        <f ca="1"/>
        <v>4</v>
      </c>
      <c r="O9237" s="53" t="str">
        <f ca="1"/>
        <v>1925-04</v>
      </c>
    </row>
    <row r="9238" spans="12:15" x14ac:dyDescent="0.4">
      <c r="L9238" s="56">
        <f ca="1"/>
        <v>9237</v>
      </c>
      <c r="M9238" s="53">
        <f ca="1"/>
        <v>1925</v>
      </c>
      <c r="N9238" s="53">
        <f ca="1"/>
        <v>4</v>
      </c>
      <c r="O9238" s="53" t="str">
        <f ca="1"/>
        <v>1925-04</v>
      </c>
    </row>
    <row r="9239" spans="12:15" x14ac:dyDescent="0.4">
      <c r="L9239" s="56">
        <f ca="1"/>
        <v>9238</v>
      </c>
      <c r="M9239" s="53">
        <f ca="1"/>
        <v>1925</v>
      </c>
      <c r="N9239" s="53">
        <f ca="1"/>
        <v>4</v>
      </c>
      <c r="O9239" s="53" t="str">
        <f ca="1"/>
        <v>1925-04</v>
      </c>
    </row>
    <row r="9240" spans="12:15" x14ac:dyDescent="0.4">
      <c r="L9240" s="56">
        <f ca="1"/>
        <v>9239</v>
      </c>
      <c r="M9240" s="53">
        <f ca="1"/>
        <v>1925</v>
      </c>
      <c r="N9240" s="53">
        <f ca="1"/>
        <v>4</v>
      </c>
      <c r="O9240" s="53" t="str">
        <f ca="1"/>
        <v>1925-04</v>
      </c>
    </row>
    <row r="9241" spans="12:15" x14ac:dyDescent="0.4">
      <c r="L9241" s="56">
        <f ca="1"/>
        <v>9240</v>
      </c>
      <c r="M9241" s="53">
        <f ca="1"/>
        <v>1925</v>
      </c>
      <c r="N9241" s="53">
        <f ca="1"/>
        <v>4</v>
      </c>
      <c r="O9241" s="53" t="str">
        <f ca="1"/>
        <v>1925-04</v>
      </c>
    </row>
    <row r="9242" spans="12:15" x14ac:dyDescent="0.4">
      <c r="L9242" s="56">
        <f ca="1"/>
        <v>9241</v>
      </c>
      <c r="M9242" s="53">
        <f ca="1"/>
        <v>1925</v>
      </c>
      <c r="N9242" s="53">
        <f ca="1"/>
        <v>4</v>
      </c>
      <c r="O9242" s="53" t="str">
        <f ca="1"/>
        <v>1925-04</v>
      </c>
    </row>
    <row r="9243" spans="12:15" x14ac:dyDescent="0.4">
      <c r="L9243" s="56">
        <f ca="1"/>
        <v>9242</v>
      </c>
      <c r="M9243" s="53">
        <f ca="1"/>
        <v>1925</v>
      </c>
      <c r="N9243" s="53">
        <f ca="1"/>
        <v>4</v>
      </c>
      <c r="O9243" s="53" t="str">
        <f ca="1"/>
        <v>1925-04</v>
      </c>
    </row>
    <row r="9244" spans="12:15" x14ac:dyDescent="0.4">
      <c r="L9244" s="56">
        <f ca="1"/>
        <v>9243</v>
      </c>
      <c r="M9244" s="53">
        <f ca="1"/>
        <v>1925</v>
      </c>
      <c r="N9244" s="53">
        <f ca="1"/>
        <v>4</v>
      </c>
      <c r="O9244" s="53" t="str">
        <f ca="1"/>
        <v>1925-04</v>
      </c>
    </row>
    <row r="9245" spans="12:15" x14ac:dyDescent="0.4">
      <c r="L9245" s="56">
        <f ca="1"/>
        <v>9244</v>
      </c>
      <c r="M9245" s="53">
        <f ca="1"/>
        <v>1925</v>
      </c>
      <c r="N9245" s="53">
        <f ca="1"/>
        <v>4</v>
      </c>
      <c r="O9245" s="53" t="str">
        <f ca="1"/>
        <v>1925-04</v>
      </c>
    </row>
    <row r="9246" spans="12:15" x14ac:dyDescent="0.4">
      <c r="L9246" s="56">
        <f ca="1"/>
        <v>9245</v>
      </c>
      <c r="M9246" s="53">
        <f ca="1"/>
        <v>1925</v>
      </c>
      <c r="N9246" s="53">
        <f ca="1"/>
        <v>4</v>
      </c>
      <c r="O9246" s="53" t="str">
        <f ca="1"/>
        <v>1925-04</v>
      </c>
    </row>
    <row r="9247" spans="12:15" x14ac:dyDescent="0.4">
      <c r="L9247" s="56">
        <f ca="1"/>
        <v>9246</v>
      </c>
      <c r="M9247" s="53">
        <f ca="1"/>
        <v>1925</v>
      </c>
      <c r="N9247" s="53">
        <f ca="1"/>
        <v>4</v>
      </c>
      <c r="O9247" s="53" t="str">
        <f ca="1"/>
        <v>1925-04</v>
      </c>
    </row>
    <row r="9248" spans="12:15" x14ac:dyDescent="0.4">
      <c r="L9248" s="56">
        <f ca="1"/>
        <v>9247</v>
      </c>
      <c r="M9248" s="53">
        <f ca="1"/>
        <v>1925</v>
      </c>
      <c r="N9248" s="53">
        <f ca="1"/>
        <v>4</v>
      </c>
      <c r="O9248" s="53" t="str">
        <f ca="1"/>
        <v>1925-04</v>
      </c>
    </row>
    <row r="9249" spans="12:15" x14ac:dyDescent="0.4">
      <c r="L9249" s="56">
        <f ca="1"/>
        <v>9248</v>
      </c>
      <c r="M9249" s="53">
        <f ca="1"/>
        <v>1925</v>
      </c>
      <c r="N9249" s="53">
        <f ca="1"/>
        <v>4</v>
      </c>
      <c r="O9249" s="53" t="str">
        <f ca="1"/>
        <v>1925-04</v>
      </c>
    </row>
    <row r="9250" spans="12:15" x14ac:dyDescent="0.4">
      <c r="L9250" s="56">
        <f ca="1"/>
        <v>9249</v>
      </c>
      <c r="M9250" s="53">
        <f ca="1"/>
        <v>1925</v>
      </c>
      <c r="N9250" s="53">
        <f ca="1"/>
        <v>4</v>
      </c>
      <c r="O9250" s="53" t="str">
        <f ca="1"/>
        <v>1925-04</v>
      </c>
    </row>
    <row r="9251" spans="12:15" x14ac:dyDescent="0.4">
      <c r="L9251" s="56">
        <f ca="1"/>
        <v>9250</v>
      </c>
      <c r="M9251" s="53">
        <f ca="1"/>
        <v>1925</v>
      </c>
      <c r="N9251" s="53">
        <f ca="1"/>
        <v>4</v>
      </c>
      <c r="O9251" s="53" t="str">
        <f ca="1"/>
        <v>1925-04</v>
      </c>
    </row>
    <row r="9252" spans="12:15" x14ac:dyDescent="0.4">
      <c r="L9252" s="56">
        <f ca="1"/>
        <v>9251</v>
      </c>
      <c r="M9252" s="53">
        <f ca="1"/>
        <v>1925</v>
      </c>
      <c r="N9252" s="53">
        <f ca="1"/>
        <v>4</v>
      </c>
      <c r="O9252" s="53" t="str">
        <f ca="1"/>
        <v>1925-04</v>
      </c>
    </row>
    <row r="9253" spans="12:15" x14ac:dyDescent="0.4">
      <c r="L9253" s="56">
        <f ca="1"/>
        <v>9252</v>
      </c>
      <c r="M9253" s="53">
        <f ca="1"/>
        <v>1925</v>
      </c>
      <c r="N9253" s="53">
        <f ca="1"/>
        <v>4</v>
      </c>
      <c r="O9253" s="53" t="str">
        <f ca="1"/>
        <v>1925-04</v>
      </c>
    </row>
    <row r="9254" spans="12:15" x14ac:dyDescent="0.4">
      <c r="L9254" s="56">
        <f ca="1"/>
        <v>9253</v>
      </c>
      <c r="M9254" s="53">
        <f ca="1"/>
        <v>1925</v>
      </c>
      <c r="N9254" s="53">
        <f ca="1"/>
        <v>5</v>
      </c>
      <c r="O9254" s="53" t="str">
        <f ca="1"/>
        <v>1925-05</v>
      </c>
    </row>
    <row r="9255" spans="12:15" x14ac:dyDescent="0.4">
      <c r="L9255" s="56">
        <f ca="1"/>
        <v>9254</v>
      </c>
      <c r="M9255" s="53">
        <f ca="1"/>
        <v>1925</v>
      </c>
      <c r="N9255" s="53">
        <f ca="1"/>
        <v>5</v>
      </c>
      <c r="O9255" s="53" t="str">
        <f ca="1"/>
        <v>1925-05</v>
      </c>
    </row>
    <row r="9256" spans="12:15" x14ac:dyDescent="0.4">
      <c r="L9256" s="56">
        <f ca="1"/>
        <v>9255</v>
      </c>
      <c r="M9256" s="53">
        <f ca="1"/>
        <v>1925</v>
      </c>
      <c r="N9256" s="53">
        <f ca="1"/>
        <v>5</v>
      </c>
      <c r="O9256" s="53" t="str">
        <f ca="1"/>
        <v>1925-05</v>
      </c>
    </row>
    <row r="9257" spans="12:15" x14ac:dyDescent="0.4">
      <c r="L9257" s="56">
        <f ca="1"/>
        <v>9256</v>
      </c>
      <c r="M9257" s="53">
        <f ca="1"/>
        <v>1925</v>
      </c>
      <c r="N9257" s="53">
        <f ca="1"/>
        <v>5</v>
      </c>
      <c r="O9257" s="53" t="str">
        <f ca="1"/>
        <v>1925-05</v>
      </c>
    </row>
    <row r="9258" spans="12:15" x14ac:dyDescent="0.4">
      <c r="L9258" s="56">
        <f ca="1"/>
        <v>9257</v>
      </c>
      <c r="M9258" s="53">
        <f ca="1"/>
        <v>1925</v>
      </c>
      <c r="N9258" s="53">
        <f ca="1"/>
        <v>5</v>
      </c>
      <c r="O9258" s="53" t="str">
        <f ca="1"/>
        <v>1925-05</v>
      </c>
    </row>
    <row r="9259" spans="12:15" x14ac:dyDescent="0.4">
      <c r="L9259" s="56">
        <f ca="1"/>
        <v>9258</v>
      </c>
      <c r="M9259" s="53">
        <f ca="1"/>
        <v>1925</v>
      </c>
      <c r="N9259" s="53">
        <f ca="1"/>
        <v>5</v>
      </c>
      <c r="O9259" s="53" t="str">
        <f ca="1"/>
        <v>1925-05</v>
      </c>
    </row>
    <row r="9260" spans="12:15" x14ac:dyDescent="0.4">
      <c r="L9260" s="56">
        <f ca="1"/>
        <v>9259</v>
      </c>
      <c r="M9260" s="53">
        <f ca="1"/>
        <v>1925</v>
      </c>
      <c r="N9260" s="53">
        <f ca="1"/>
        <v>5</v>
      </c>
      <c r="O9260" s="53" t="str">
        <f ca="1"/>
        <v>1925-05</v>
      </c>
    </row>
    <row r="9261" spans="12:15" x14ac:dyDescent="0.4">
      <c r="L9261" s="56">
        <f ca="1"/>
        <v>9260</v>
      </c>
      <c r="M9261" s="53">
        <f ca="1"/>
        <v>1925</v>
      </c>
      <c r="N9261" s="53">
        <f ca="1"/>
        <v>5</v>
      </c>
      <c r="O9261" s="53" t="str">
        <f ca="1"/>
        <v>1925-05</v>
      </c>
    </row>
    <row r="9262" spans="12:15" x14ac:dyDescent="0.4">
      <c r="L9262" s="56">
        <f ca="1"/>
        <v>9261</v>
      </c>
      <c r="M9262" s="53">
        <f ca="1"/>
        <v>1925</v>
      </c>
      <c r="N9262" s="53">
        <f ca="1"/>
        <v>5</v>
      </c>
      <c r="O9262" s="53" t="str">
        <f ca="1"/>
        <v>1925-05</v>
      </c>
    </row>
    <row r="9263" spans="12:15" x14ac:dyDescent="0.4">
      <c r="L9263" s="56">
        <f ca="1"/>
        <v>9262</v>
      </c>
      <c r="M9263" s="53">
        <f ca="1"/>
        <v>1925</v>
      </c>
      <c r="N9263" s="53">
        <f ca="1"/>
        <v>5</v>
      </c>
      <c r="O9263" s="53" t="str">
        <f ca="1"/>
        <v>1925-05</v>
      </c>
    </row>
    <row r="9264" spans="12:15" x14ac:dyDescent="0.4">
      <c r="L9264" s="56">
        <f ca="1"/>
        <v>9263</v>
      </c>
      <c r="M9264" s="53">
        <f ca="1"/>
        <v>1925</v>
      </c>
      <c r="N9264" s="53">
        <f ca="1"/>
        <v>5</v>
      </c>
      <c r="O9264" s="53" t="str">
        <f ca="1"/>
        <v>1925-05</v>
      </c>
    </row>
    <row r="9265" spans="12:15" x14ac:dyDescent="0.4">
      <c r="L9265" s="56">
        <f ca="1"/>
        <v>9264</v>
      </c>
      <c r="M9265" s="53">
        <f ca="1"/>
        <v>1925</v>
      </c>
      <c r="N9265" s="53">
        <f ca="1"/>
        <v>5</v>
      </c>
      <c r="O9265" s="53" t="str">
        <f ca="1"/>
        <v>1925-05</v>
      </c>
    </row>
    <row r="9266" spans="12:15" x14ac:dyDescent="0.4">
      <c r="L9266" s="56">
        <f ca="1"/>
        <v>9265</v>
      </c>
      <c r="M9266" s="53">
        <f ca="1"/>
        <v>1925</v>
      </c>
      <c r="N9266" s="53">
        <f ca="1"/>
        <v>5</v>
      </c>
      <c r="O9266" s="53" t="str">
        <f ca="1"/>
        <v>1925-05</v>
      </c>
    </row>
    <row r="9267" spans="12:15" x14ac:dyDescent="0.4">
      <c r="L9267" s="56">
        <f ca="1"/>
        <v>9266</v>
      </c>
      <c r="M9267" s="53">
        <f ca="1"/>
        <v>1925</v>
      </c>
      <c r="N9267" s="53">
        <f ca="1"/>
        <v>5</v>
      </c>
      <c r="O9267" s="53" t="str">
        <f ca="1"/>
        <v>1925-05</v>
      </c>
    </row>
    <row r="9268" spans="12:15" x14ac:dyDescent="0.4">
      <c r="L9268" s="56">
        <f ca="1"/>
        <v>9267</v>
      </c>
      <c r="M9268" s="53">
        <f ca="1"/>
        <v>1925</v>
      </c>
      <c r="N9268" s="53">
        <f ca="1"/>
        <v>5</v>
      </c>
      <c r="O9268" s="53" t="str">
        <f ca="1"/>
        <v>1925-05</v>
      </c>
    </row>
    <row r="9269" spans="12:15" x14ac:dyDescent="0.4">
      <c r="L9269" s="56">
        <f ca="1"/>
        <v>9268</v>
      </c>
      <c r="M9269" s="53">
        <f ca="1"/>
        <v>1925</v>
      </c>
      <c r="N9269" s="53">
        <f ca="1"/>
        <v>5</v>
      </c>
      <c r="O9269" s="53" t="str">
        <f ca="1"/>
        <v>1925-05</v>
      </c>
    </row>
    <row r="9270" spans="12:15" x14ac:dyDescent="0.4">
      <c r="L9270" s="56">
        <f ca="1"/>
        <v>9269</v>
      </c>
      <c r="M9270" s="53">
        <f ca="1"/>
        <v>1925</v>
      </c>
      <c r="N9270" s="53">
        <f ca="1"/>
        <v>5</v>
      </c>
      <c r="O9270" s="53" t="str">
        <f ca="1"/>
        <v>1925-05</v>
      </c>
    </row>
    <row r="9271" spans="12:15" x14ac:dyDescent="0.4">
      <c r="L9271" s="56">
        <f ca="1"/>
        <v>9270</v>
      </c>
      <c r="M9271" s="53">
        <f ca="1"/>
        <v>1925</v>
      </c>
      <c r="N9271" s="53">
        <f ca="1"/>
        <v>5</v>
      </c>
      <c r="O9271" s="53" t="str">
        <f ca="1"/>
        <v>1925-05</v>
      </c>
    </row>
    <row r="9272" spans="12:15" x14ac:dyDescent="0.4">
      <c r="L9272" s="56">
        <f ca="1"/>
        <v>9271</v>
      </c>
      <c r="M9272" s="53">
        <f ca="1"/>
        <v>1925</v>
      </c>
      <c r="N9272" s="53">
        <f ca="1"/>
        <v>5</v>
      </c>
      <c r="O9272" s="53" t="str">
        <f ca="1"/>
        <v>1925-05</v>
      </c>
    </row>
    <row r="9273" spans="12:15" x14ac:dyDescent="0.4">
      <c r="L9273" s="56">
        <f ca="1"/>
        <v>9272</v>
      </c>
      <c r="M9273" s="53">
        <f ca="1"/>
        <v>1925</v>
      </c>
      <c r="N9273" s="53">
        <f ca="1"/>
        <v>5</v>
      </c>
      <c r="O9273" s="53" t="str">
        <f ca="1"/>
        <v>1925-05</v>
      </c>
    </row>
    <row r="9274" spans="12:15" x14ac:dyDescent="0.4">
      <c r="L9274" s="56">
        <f ca="1"/>
        <v>9273</v>
      </c>
      <c r="M9274" s="53">
        <f ca="1"/>
        <v>1925</v>
      </c>
      <c r="N9274" s="53">
        <f ca="1"/>
        <v>5</v>
      </c>
      <c r="O9274" s="53" t="str">
        <f ca="1"/>
        <v>1925-05</v>
      </c>
    </row>
    <row r="9275" spans="12:15" x14ac:dyDescent="0.4">
      <c r="L9275" s="56">
        <f ca="1"/>
        <v>9274</v>
      </c>
      <c r="M9275" s="53">
        <f ca="1"/>
        <v>1925</v>
      </c>
      <c r="N9275" s="53">
        <f ca="1"/>
        <v>5</v>
      </c>
      <c r="O9275" s="53" t="str">
        <f ca="1"/>
        <v>1925-05</v>
      </c>
    </row>
    <row r="9276" spans="12:15" x14ac:dyDescent="0.4">
      <c r="L9276" s="56">
        <f ca="1"/>
        <v>9275</v>
      </c>
      <c r="M9276" s="53">
        <f ca="1"/>
        <v>1925</v>
      </c>
      <c r="N9276" s="53">
        <f ca="1"/>
        <v>5</v>
      </c>
      <c r="O9276" s="53" t="str">
        <f ca="1"/>
        <v>1925-05</v>
      </c>
    </row>
    <row r="9277" spans="12:15" x14ac:dyDescent="0.4">
      <c r="L9277" s="56">
        <f ca="1"/>
        <v>9276</v>
      </c>
      <c r="M9277" s="53">
        <f ca="1"/>
        <v>1925</v>
      </c>
      <c r="N9277" s="53">
        <f ca="1"/>
        <v>5</v>
      </c>
      <c r="O9277" s="53" t="str">
        <f ca="1"/>
        <v>1925-05</v>
      </c>
    </row>
    <row r="9278" spans="12:15" x14ac:dyDescent="0.4">
      <c r="L9278" s="56">
        <f ca="1"/>
        <v>9277</v>
      </c>
      <c r="M9278" s="53">
        <f ca="1"/>
        <v>1925</v>
      </c>
      <c r="N9278" s="53">
        <f ca="1"/>
        <v>5</v>
      </c>
      <c r="O9278" s="53" t="str">
        <f ca="1"/>
        <v>1925-05</v>
      </c>
    </row>
    <row r="9279" spans="12:15" x14ac:dyDescent="0.4">
      <c r="L9279" s="56">
        <f ca="1"/>
        <v>9278</v>
      </c>
      <c r="M9279" s="53">
        <f ca="1"/>
        <v>1925</v>
      </c>
      <c r="N9279" s="53">
        <f ca="1"/>
        <v>5</v>
      </c>
      <c r="O9279" s="53" t="str">
        <f ca="1"/>
        <v>1925-05</v>
      </c>
    </row>
    <row r="9280" spans="12:15" x14ac:dyDescent="0.4">
      <c r="L9280" s="56">
        <f ca="1"/>
        <v>9279</v>
      </c>
      <c r="M9280" s="53">
        <f ca="1"/>
        <v>1925</v>
      </c>
      <c r="N9280" s="53">
        <f ca="1"/>
        <v>5</v>
      </c>
      <c r="O9280" s="53" t="str">
        <f ca="1"/>
        <v>1925-05</v>
      </c>
    </row>
    <row r="9281" spans="12:15" x14ac:dyDescent="0.4">
      <c r="L9281" s="56">
        <f ca="1"/>
        <v>9280</v>
      </c>
      <c r="M9281" s="53">
        <f ca="1"/>
        <v>1925</v>
      </c>
      <c r="N9281" s="53">
        <f ca="1"/>
        <v>5</v>
      </c>
      <c r="O9281" s="53" t="str">
        <f ca="1"/>
        <v>1925-05</v>
      </c>
    </row>
    <row r="9282" spans="12:15" x14ac:dyDescent="0.4">
      <c r="L9282" s="56">
        <f ca="1"/>
        <v>9281</v>
      </c>
      <c r="M9282" s="53">
        <f ca="1"/>
        <v>1925</v>
      </c>
      <c r="N9282" s="53">
        <f ca="1"/>
        <v>5</v>
      </c>
      <c r="O9282" s="53" t="str">
        <f ca="1"/>
        <v>1925-05</v>
      </c>
    </row>
    <row r="9283" spans="12:15" x14ac:dyDescent="0.4">
      <c r="L9283" s="56">
        <f ca="1"/>
        <v>9282</v>
      </c>
      <c r="M9283" s="53">
        <f ca="1"/>
        <v>1925</v>
      </c>
      <c r="N9283" s="53">
        <f ca="1"/>
        <v>5</v>
      </c>
      <c r="O9283" s="53" t="str">
        <f ca="1"/>
        <v>1925-05</v>
      </c>
    </row>
    <row r="9284" spans="12:15" x14ac:dyDescent="0.4">
      <c r="L9284" s="56">
        <f ca="1"/>
        <v>9283</v>
      </c>
      <c r="M9284" s="53">
        <f ca="1"/>
        <v>1925</v>
      </c>
      <c r="N9284" s="53">
        <f ca="1"/>
        <v>5</v>
      </c>
      <c r="O9284" s="53" t="str">
        <f ca="1"/>
        <v>1925-05</v>
      </c>
    </row>
    <row r="9285" spans="12:15" x14ac:dyDescent="0.4">
      <c r="L9285" s="56">
        <f ca="1"/>
        <v>9284</v>
      </c>
      <c r="M9285" s="53">
        <f ca="1"/>
        <v>1925</v>
      </c>
      <c r="N9285" s="53">
        <f ca="1"/>
        <v>6</v>
      </c>
      <c r="O9285" s="53" t="str">
        <f ca="1"/>
        <v>1925-06</v>
      </c>
    </row>
    <row r="9286" spans="12:15" x14ac:dyDescent="0.4">
      <c r="L9286" s="56">
        <f ca="1"/>
        <v>9285</v>
      </c>
      <c r="M9286" s="53">
        <f ca="1"/>
        <v>1925</v>
      </c>
      <c r="N9286" s="53">
        <f ca="1"/>
        <v>6</v>
      </c>
      <c r="O9286" s="53" t="str">
        <f ca="1"/>
        <v>1925-06</v>
      </c>
    </row>
    <row r="9287" spans="12:15" x14ac:dyDescent="0.4">
      <c r="L9287" s="56">
        <f ca="1"/>
        <v>9286</v>
      </c>
      <c r="M9287" s="53">
        <f ca="1"/>
        <v>1925</v>
      </c>
      <c r="N9287" s="53">
        <f ca="1"/>
        <v>6</v>
      </c>
      <c r="O9287" s="53" t="str">
        <f ca="1"/>
        <v>1925-06</v>
      </c>
    </row>
    <row r="9288" spans="12:15" x14ac:dyDescent="0.4">
      <c r="L9288" s="56">
        <f ca="1"/>
        <v>9287</v>
      </c>
      <c r="M9288" s="53">
        <f ca="1"/>
        <v>1925</v>
      </c>
      <c r="N9288" s="53">
        <f ca="1"/>
        <v>6</v>
      </c>
      <c r="O9288" s="53" t="str">
        <f ca="1"/>
        <v>1925-06</v>
      </c>
    </row>
    <row r="9289" spans="12:15" x14ac:dyDescent="0.4">
      <c r="L9289" s="56">
        <f ca="1"/>
        <v>9288</v>
      </c>
      <c r="M9289" s="53">
        <f ca="1"/>
        <v>1925</v>
      </c>
      <c r="N9289" s="53">
        <f ca="1"/>
        <v>6</v>
      </c>
      <c r="O9289" s="53" t="str">
        <f ca="1"/>
        <v>1925-06</v>
      </c>
    </row>
    <row r="9290" spans="12:15" x14ac:dyDescent="0.4">
      <c r="L9290" s="56">
        <f ca="1"/>
        <v>9289</v>
      </c>
      <c r="M9290" s="53">
        <f ca="1"/>
        <v>1925</v>
      </c>
      <c r="N9290" s="53">
        <f ca="1"/>
        <v>6</v>
      </c>
      <c r="O9290" s="53" t="str">
        <f ca="1"/>
        <v>1925-06</v>
      </c>
    </row>
    <row r="9291" spans="12:15" x14ac:dyDescent="0.4">
      <c r="L9291" s="56">
        <f ca="1"/>
        <v>9290</v>
      </c>
      <c r="M9291" s="53">
        <f ca="1"/>
        <v>1925</v>
      </c>
      <c r="N9291" s="53">
        <f ca="1"/>
        <v>6</v>
      </c>
      <c r="O9291" s="53" t="str">
        <f ca="1"/>
        <v>1925-06</v>
      </c>
    </row>
    <row r="9292" spans="12:15" x14ac:dyDescent="0.4">
      <c r="L9292" s="56">
        <f ca="1"/>
        <v>9291</v>
      </c>
      <c r="M9292" s="53">
        <f ca="1"/>
        <v>1925</v>
      </c>
      <c r="N9292" s="53">
        <f ca="1"/>
        <v>6</v>
      </c>
      <c r="O9292" s="53" t="str">
        <f ca="1"/>
        <v>1925-06</v>
      </c>
    </row>
    <row r="9293" spans="12:15" x14ac:dyDescent="0.4">
      <c r="L9293" s="56">
        <f ca="1"/>
        <v>9292</v>
      </c>
      <c r="M9293" s="53">
        <f ca="1"/>
        <v>1925</v>
      </c>
      <c r="N9293" s="53">
        <f ca="1"/>
        <v>6</v>
      </c>
      <c r="O9293" s="53" t="str">
        <f ca="1"/>
        <v>1925-06</v>
      </c>
    </row>
    <row r="9294" spans="12:15" x14ac:dyDescent="0.4">
      <c r="L9294" s="56">
        <f ca="1"/>
        <v>9293</v>
      </c>
      <c r="M9294" s="53">
        <f ca="1"/>
        <v>1925</v>
      </c>
      <c r="N9294" s="53">
        <f ca="1"/>
        <v>6</v>
      </c>
      <c r="O9294" s="53" t="str">
        <f ca="1"/>
        <v>1925-06</v>
      </c>
    </row>
    <row r="9295" spans="12:15" x14ac:dyDescent="0.4">
      <c r="L9295" s="56">
        <f ca="1"/>
        <v>9294</v>
      </c>
      <c r="M9295" s="53">
        <f ca="1"/>
        <v>1925</v>
      </c>
      <c r="N9295" s="53">
        <f ca="1"/>
        <v>6</v>
      </c>
      <c r="O9295" s="53" t="str">
        <f ca="1"/>
        <v>1925-06</v>
      </c>
    </row>
    <row r="9296" spans="12:15" x14ac:dyDescent="0.4">
      <c r="L9296" s="56">
        <f ca="1"/>
        <v>9295</v>
      </c>
      <c r="M9296" s="53">
        <f ca="1"/>
        <v>1925</v>
      </c>
      <c r="N9296" s="53">
        <f ca="1"/>
        <v>6</v>
      </c>
      <c r="O9296" s="53" t="str">
        <f ca="1"/>
        <v>1925-06</v>
      </c>
    </row>
    <row r="9297" spans="12:15" x14ac:dyDescent="0.4">
      <c r="L9297" s="56">
        <f ca="1"/>
        <v>9296</v>
      </c>
      <c r="M9297" s="53">
        <f ca="1"/>
        <v>1925</v>
      </c>
      <c r="N9297" s="53">
        <f ca="1"/>
        <v>6</v>
      </c>
      <c r="O9297" s="53" t="str">
        <f ca="1"/>
        <v>1925-06</v>
      </c>
    </row>
    <row r="9298" spans="12:15" x14ac:dyDescent="0.4">
      <c r="L9298" s="56">
        <f ca="1"/>
        <v>9297</v>
      </c>
      <c r="M9298" s="53">
        <f ca="1"/>
        <v>1925</v>
      </c>
      <c r="N9298" s="53">
        <f ca="1"/>
        <v>6</v>
      </c>
      <c r="O9298" s="53" t="str">
        <f ca="1"/>
        <v>1925-06</v>
      </c>
    </row>
    <row r="9299" spans="12:15" x14ac:dyDescent="0.4">
      <c r="L9299" s="56">
        <f ca="1"/>
        <v>9298</v>
      </c>
      <c r="M9299" s="53">
        <f ca="1"/>
        <v>1925</v>
      </c>
      <c r="N9299" s="53">
        <f ca="1"/>
        <v>6</v>
      </c>
      <c r="O9299" s="53" t="str">
        <f ca="1"/>
        <v>1925-06</v>
      </c>
    </row>
    <row r="9300" spans="12:15" x14ac:dyDescent="0.4">
      <c r="L9300" s="56">
        <f ca="1"/>
        <v>9299</v>
      </c>
      <c r="M9300" s="53">
        <f ca="1"/>
        <v>1925</v>
      </c>
      <c r="N9300" s="53">
        <f ca="1"/>
        <v>6</v>
      </c>
      <c r="O9300" s="53" t="str">
        <f ca="1"/>
        <v>1925-06</v>
      </c>
    </row>
    <row r="9301" spans="12:15" x14ac:dyDescent="0.4">
      <c r="L9301" s="56">
        <f ca="1"/>
        <v>9300</v>
      </c>
      <c r="M9301" s="53">
        <f ca="1"/>
        <v>1925</v>
      </c>
      <c r="N9301" s="53">
        <f ca="1"/>
        <v>6</v>
      </c>
      <c r="O9301" s="53" t="str">
        <f ca="1"/>
        <v>1925-06</v>
      </c>
    </row>
    <row r="9302" spans="12:15" x14ac:dyDescent="0.4">
      <c r="L9302" s="56">
        <f ca="1"/>
        <v>9301</v>
      </c>
      <c r="M9302" s="53">
        <f ca="1"/>
        <v>1925</v>
      </c>
      <c r="N9302" s="53">
        <f ca="1"/>
        <v>6</v>
      </c>
      <c r="O9302" s="53" t="str">
        <f ca="1"/>
        <v>1925-06</v>
      </c>
    </row>
    <row r="9303" spans="12:15" x14ac:dyDescent="0.4">
      <c r="L9303" s="56">
        <f ca="1"/>
        <v>9302</v>
      </c>
      <c r="M9303" s="53">
        <f ca="1"/>
        <v>1925</v>
      </c>
      <c r="N9303" s="53">
        <f ca="1"/>
        <v>6</v>
      </c>
      <c r="O9303" s="53" t="str">
        <f ca="1"/>
        <v>1925-06</v>
      </c>
    </row>
    <row r="9304" spans="12:15" x14ac:dyDescent="0.4">
      <c r="L9304" s="56">
        <f ca="1"/>
        <v>9303</v>
      </c>
      <c r="M9304" s="53">
        <f ca="1"/>
        <v>1925</v>
      </c>
      <c r="N9304" s="53">
        <f ca="1"/>
        <v>6</v>
      </c>
      <c r="O9304" s="53" t="str">
        <f ca="1"/>
        <v>1925-06</v>
      </c>
    </row>
    <row r="9305" spans="12:15" x14ac:dyDescent="0.4">
      <c r="L9305" s="56">
        <f ca="1"/>
        <v>9304</v>
      </c>
      <c r="M9305" s="53">
        <f ca="1"/>
        <v>1925</v>
      </c>
      <c r="N9305" s="53">
        <f ca="1"/>
        <v>6</v>
      </c>
      <c r="O9305" s="53" t="str">
        <f ca="1"/>
        <v>1925-06</v>
      </c>
    </row>
    <row r="9306" spans="12:15" x14ac:dyDescent="0.4">
      <c r="L9306" s="56">
        <f ca="1"/>
        <v>9305</v>
      </c>
      <c r="M9306" s="53">
        <f ca="1"/>
        <v>1925</v>
      </c>
      <c r="N9306" s="53">
        <f ca="1"/>
        <v>6</v>
      </c>
      <c r="O9306" s="53" t="str">
        <f ca="1"/>
        <v>1925-06</v>
      </c>
    </row>
    <row r="9307" spans="12:15" x14ac:dyDescent="0.4">
      <c r="L9307" s="56">
        <f ca="1"/>
        <v>9306</v>
      </c>
      <c r="M9307" s="53">
        <f ca="1"/>
        <v>1925</v>
      </c>
      <c r="N9307" s="53">
        <f ca="1"/>
        <v>6</v>
      </c>
      <c r="O9307" s="53" t="str">
        <f ca="1"/>
        <v>1925-06</v>
      </c>
    </row>
    <row r="9308" spans="12:15" x14ac:dyDescent="0.4">
      <c r="L9308" s="56">
        <f ca="1"/>
        <v>9307</v>
      </c>
      <c r="M9308" s="53">
        <f ca="1"/>
        <v>1925</v>
      </c>
      <c r="N9308" s="53">
        <f ca="1"/>
        <v>6</v>
      </c>
      <c r="O9308" s="53" t="str">
        <f ca="1"/>
        <v>1925-06</v>
      </c>
    </row>
    <row r="9309" spans="12:15" x14ac:dyDescent="0.4">
      <c r="L9309" s="56">
        <f ca="1"/>
        <v>9308</v>
      </c>
      <c r="M9309" s="53">
        <f ca="1"/>
        <v>1925</v>
      </c>
      <c r="N9309" s="53">
        <f ca="1"/>
        <v>6</v>
      </c>
      <c r="O9309" s="53" t="str">
        <f ca="1"/>
        <v>1925-06</v>
      </c>
    </row>
    <row r="9310" spans="12:15" x14ac:dyDescent="0.4">
      <c r="L9310" s="56">
        <f ca="1"/>
        <v>9309</v>
      </c>
      <c r="M9310" s="53">
        <f ca="1"/>
        <v>1925</v>
      </c>
      <c r="N9310" s="53">
        <f ca="1"/>
        <v>6</v>
      </c>
      <c r="O9310" s="53" t="str">
        <f ca="1"/>
        <v>1925-06</v>
      </c>
    </row>
    <row r="9311" spans="12:15" x14ac:dyDescent="0.4">
      <c r="L9311" s="56">
        <f ca="1"/>
        <v>9310</v>
      </c>
      <c r="M9311" s="53">
        <f ca="1"/>
        <v>1925</v>
      </c>
      <c r="N9311" s="53">
        <f ca="1"/>
        <v>6</v>
      </c>
      <c r="O9311" s="53" t="str">
        <f ca="1"/>
        <v>1925-06</v>
      </c>
    </row>
    <row r="9312" spans="12:15" x14ac:dyDescent="0.4">
      <c r="L9312" s="56">
        <f ca="1"/>
        <v>9311</v>
      </c>
      <c r="M9312" s="53">
        <f ca="1"/>
        <v>1925</v>
      </c>
      <c r="N9312" s="53">
        <f ca="1"/>
        <v>6</v>
      </c>
      <c r="O9312" s="53" t="str">
        <f ca="1"/>
        <v>1925-06</v>
      </c>
    </row>
    <row r="9313" spans="12:15" x14ac:dyDescent="0.4">
      <c r="L9313" s="56">
        <f ca="1"/>
        <v>9312</v>
      </c>
      <c r="M9313" s="53">
        <f ca="1"/>
        <v>1925</v>
      </c>
      <c r="N9313" s="53">
        <f ca="1"/>
        <v>6</v>
      </c>
      <c r="O9313" s="53" t="str">
        <f ca="1"/>
        <v>1925-06</v>
      </c>
    </row>
    <row r="9314" spans="12:15" x14ac:dyDescent="0.4">
      <c r="L9314" s="56">
        <f ca="1"/>
        <v>9313</v>
      </c>
      <c r="M9314" s="53">
        <f ca="1"/>
        <v>1925</v>
      </c>
      <c r="N9314" s="53">
        <f ca="1"/>
        <v>6</v>
      </c>
      <c r="O9314" s="53" t="str">
        <f ca="1"/>
        <v>1925-06</v>
      </c>
    </row>
    <row r="9315" spans="12:15" x14ac:dyDescent="0.4">
      <c r="L9315" s="56">
        <f ca="1"/>
        <v>9314</v>
      </c>
      <c r="M9315" s="53">
        <f ca="1"/>
        <v>1925</v>
      </c>
      <c r="N9315" s="53">
        <f ca="1"/>
        <v>7</v>
      </c>
      <c r="O9315" s="53" t="str">
        <f ca="1"/>
        <v>1925-07</v>
      </c>
    </row>
    <row r="9316" spans="12:15" x14ac:dyDescent="0.4">
      <c r="L9316" s="56">
        <f ca="1"/>
        <v>9315</v>
      </c>
      <c r="M9316" s="53">
        <f ca="1"/>
        <v>1925</v>
      </c>
      <c r="N9316" s="53">
        <f ca="1"/>
        <v>7</v>
      </c>
      <c r="O9316" s="53" t="str">
        <f ca="1"/>
        <v>1925-07</v>
      </c>
    </row>
    <row r="9317" spans="12:15" x14ac:dyDescent="0.4">
      <c r="L9317" s="56">
        <f ca="1"/>
        <v>9316</v>
      </c>
      <c r="M9317" s="53">
        <f ca="1"/>
        <v>1925</v>
      </c>
      <c r="N9317" s="53">
        <f ca="1"/>
        <v>7</v>
      </c>
      <c r="O9317" s="53" t="str">
        <f ca="1"/>
        <v>1925-07</v>
      </c>
    </row>
    <row r="9318" spans="12:15" x14ac:dyDescent="0.4">
      <c r="L9318" s="56">
        <f ca="1"/>
        <v>9317</v>
      </c>
      <c r="M9318" s="53">
        <f ca="1"/>
        <v>1925</v>
      </c>
      <c r="N9318" s="53">
        <f ca="1"/>
        <v>7</v>
      </c>
      <c r="O9318" s="53" t="str">
        <f ca="1"/>
        <v>1925-07</v>
      </c>
    </row>
    <row r="9319" spans="12:15" x14ac:dyDescent="0.4">
      <c r="L9319" s="56">
        <f ca="1"/>
        <v>9318</v>
      </c>
      <c r="M9319" s="53">
        <f ca="1"/>
        <v>1925</v>
      </c>
      <c r="N9319" s="53">
        <f ca="1"/>
        <v>7</v>
      </c>
      <c r="O9319" s="53" t="str">
        <f ca="1"/>
        <v>1925-07</v>
      </c>
    </row>
    <row r="9320" spans="12:15" x14ac:dyDescent="0.4">
      <c r="L9320" s="56">
        <f ca="1"/>
        <v>9319</v>
      </c>
      <c r="M9320" s="53">
        <f ca="1"/>
        <v>1925</v>
      </c>
      <c r="N9320" s="53">
        <f ca="1"/>
        <v>7</v>
      </c>
      <c r="O9320" s="53" t="str">
        <f ca="1"/>
        <v>1925-07</v>
      </c>
    </row>
    <row r="9321" spans="12:15" x14ac:dyDescent="0.4">
      <c r="L9321" s="56">
        <f ca="1"/>
        <v>9320</v>
      </c>
      <c r="M9321" s="53">
        <f ca="1"/>
        <v>1925</v>
      </c>
      <c r="N9321" s="53">
        <f ca="1"/>
        <v>7</v>
      </c>
      <c r="O9321" s="53" t="str">
        <f ca="1"/>
        <v>1925-07</v>
      </c>
    </row>
    <row r="9322" spans="12:15" x14ac:dyDescent="0.4">
      <c r="L9322" s="56">
        <f ca="1"/>
        <v>9321</v>
      </c>
      <c r="M9322" s="53">
        <f ca="1"/>
        <v>1925</v>
      </c>
      <c r="N9322" s="53">
        <f ca="1"/>
        <v>7</v>
      </c>
      <c r="O9322" s="53" t="str">
        <f ca="1"/>
        <v>1925-07</v>
      </c>
    </row>
    <row r="9323" spans="12:15" x14ac:dyDescent="0.4">
      <c r="L9323" s="56">
        <f ca="1"/>
        <v>9322</v>
      </c>
      <c r="M9323" s="53">
        <f ca="1"/>
        <v>1925</v>
      </c>
      <c r="N9323" s="53">
        <f ca="1"/>
        <v>7</v>
      </c>
      <c r="O9323" s="53" t="str">
        <f ca="1"/>
        <v>1925-07</v>
      </c>
    </row>
    <row r="9324" spans="12:15" x14ac:dyDescent="0.4">
      <c r="L9324" s="56">
        <f ca="1"/>
        <v>9323</v>
      </c>
      <c r="M9324" s="53">
        <f ca="1"/>
        <v>1925</v>
      </c>
      <c r="N9324" s="53">
        <f ca="1"/>
        <v>7</v>
      </c>
      <c r="O9324" s="53" t="str">
        <f ca="1"/>
        <v>1925-07</v>
      </c>
    </row>
    <row r="9325" spans="12:15" x14ac:dyDescent="0.4">
      <c r="L9325" s="56">
        <f ca="1"/>
        <v>9324</v>
      </c>
      <c r="M9325" s="53">
        <f ca="1"/>
        <v>1925</v>
      </c>
      <c r="N9325" s="53">
        <f ca="1"/>
        <v>7</v>
      </c>
      <c r="O9325" s="53" t="str">
        <f ca="1"/>
        <v>1925-07</v>
      </c>
    </row>
    <row r="9326" spans="12:15" x14ac:dyDescent="0.4">
      <c r="L9326" s="56">
        <f ca="1"/>
        <v>9325</v>
      </c>
      <c r="M9326" s="53">
        <f ca="1"/>
        <v>1925</v>
      </c>
      <c r="N9326" s="53">
        <f ca="1"/>
        <v>7</v>
      </c>
      <c r="O9326" s="53" t="str">
        <f ca="1"/>
        <v>1925-07</v>
      </c>
    </row>
    <row r="9327" spans="12:15" x14ac:dyDescent="0.4">
      <c r="L9327" s="56">
        <f ca="1"/>
        <v>9326</v>
      </c>
      <c r="M9327" s="53">
        <f ca="1"/>
        <v>1925</v>
      </c>
      <c r="N9327" s="53">
        <f ca="1"/>
        <v>7</v>
      </c>
      <c r="O9327" s="53" t="str">
        <f ca="1"/>
        <v>1925-07</v>
      </c>
    </row>
    <row r="9328" spans="12:15" x14ac:dyDescent="0.4">
      <c r="L9328" s="56">
        <f ca="1"/>
        <v>9327</v>
      </c>
      <c r="M9328" s="53">
        <f ca="1"/>
        <v>1925</v>
      </c>
      <c r="N9328" s="53">
        <f ca="1"/>
        <v>7</v>
      </c>
      <c r="O9328" s="53" t="str">
        <f ca="1"/>
        <v>1925-07</v>
      </c>
    </row>
    <row r="9329" spans="12:15" x14ac:dyDescent="0.4">
      <c r="L9329" s="56">
        <f ca="1"/>
        <v>9328</v>
      </c>
      <c r="M9329" s="53">
        <f ca="1"/>
        <v>1925</v>
      </c>
      <c r="N9329" s="53">
        <f ca="1"/>
        <v>7</v>
      </c>
      <c r="O9329" s="53" t="str">
        <f ca="1"/>
        <v>1925-07</v>
      </c>
    </row>
    <row r="9330" spans="12:15" x14ac:dyDescent="0.4">
      <c r="L9330" s="56">
        <f ca="1"/>
        <v>9329</v>
      </c>
      <c r="M9330" s="53">
        <f ca="1"/>
        <v>1925</v>
      </c>
      <c r="N9330" s="53">
        <f ca="1"/>
        <v>7</v>
      </c>
      <c r="O9330" s="53" t="str">
        <f ca="1"/>
        <v>1925-07</v>
      </c>
    </row>
    <row r="9331" spans="12:15" x14ac:dyDescent="0.4">
      <c r="L9331" s="56">
        <f ca="1"/>
        <v>9330</v>
      </c>
      <c r="M9331" s="53">
        <f ca="1"/>
        <v>1925</v>
      </c>
      <c r="N9331" s="53">
        <f ca="1"/>
        <v>7</v>
      </c>
      <c r="O9331" s="53" t="str">
        <f ca="1"/>
        <v>1925-07</v>
      </c>
    </row>
    <row r="9332" spans="12:15" x14ac:dyDescent="0.4">
      <c r="L9332" s="56">
        <f ca="1"/>
        <v>9331</v>
      </c>
      <c r="M9332" s="53">
        <f ca="1"/>
        <v>1925</v>
      </c>
      <c r="N9332" s="53">
        <f ca="1"/>
        <v>7</v>
      </c>
      <c r="O9332" s="53" t="str">
        <f ca="1"/>
        <v>1925-07</v>
      </c>
    </row>
    <row r="9333" spans="12:15" x14ac:dyDescent="0.4">
      <c r="L9333" s="56">
        <f ca="1"/>
        <v>9332</v>
      </c>
      <c r="M9333" s="53">
        <f ca="1"/>
        <v>1925</v>
      </c>
      <c r="N9333" s="53">
        <f ca="1"/>
        <v>7</v>
      </c>
      <c r="O9333" s="53" t="str">
        <f ca="1"/>
        <v>1925-07</v>
      </c>
    </row>
    <row r="9334" spans="12:15" x14ac:dyDescent="0.4">
      <c r="L9334" s="56">
        <f ca="1"/>
        <v>9333</v>
      </c>
      <c r="M9334" s="53">
        <f ca="1"/>
        <v>1925</v>
      </c>
      <c r="N9334" s="53">
        <f ca="1"/>
        <v>7</v>
      </c>
      <c r="O9334" s="53" t="str">
        <f ca="1"/>
        <v>1925-07</v>
      </c>
    </row>
    <row r="9335" spans="12:15" x14ac:dyDescent="0.4">
      <c r="L9335" s="56">
        <f ca="1"/>
        <v>9334</v>
      </c>
      <c r="M9335" s="53">
        <f ca="1"/>
        <v>1925</v>
      </c>
      <c r="N9335" s="53">
        <f ca="1"/>
        <v>7</v>
      </c>
      <c r="O9335" s="53" t="str">
        <f ca="1"/>
        <v>1925-07</v>
      </c>
    </row>
    <row r="9336" spans="12:15" x14ac:dyDescent="0.4">
      <c r="L9336" s="56">
        <f ca="1"/>
        <v>9335</v>
      </c>
      <c r="M9336" s="53">
        <f ca="1"/>
        <v>1925</v>
      </c>
      <c r="N9336" s="53">
        <f ca="1"/>
        <v>7</v>
      </c>
      <c r="O9336" s="53" t="str">
        <f ca="1"/>
        <v>1925-07</v>
      </c>
    </row>
    <row r="9337" spans="12:15" x14ac:dyDescent="0.4">
      <c r="L9337" s="56">
        <f ca="1"/>
        <v>9336</v>
      </c>
      <c r="M9337" s="53">
        <f ca="1"/>
        <v>1925</v>
      </c>
      <c r="N9337" s="53">
        <f ca="1"/>
        <v>7</v>
      </c>
      <c r="O9337" s="53" t="str">
        <f ca="1"/>
        <v>1925-07</v>
      </c>
    </row>
    <row r="9338" spans="12:15" x14ac:dyDescent="0.4">
      <c r="L9338" s="56">
        <f ca="1"/>
        <v>9337</v>
      </c>
      <c r="M9338" s="53">
        <f ca="1"/>
        <v>1925</v>
      </c>
      <c r="N9338" s="53">
        <f ca="1"/>
        <v>7</v>
      </c>
      <c r="O9338" s="53" t="str">
        <f ca="1"/>
        <v>1925-07</v>
      </c>
    </row>
    <row r="9339" spans="12:15" x14ac:dyDescent="0.4">
      <c r="L9339" s="56">
        <f ca="1"/>
        <v>9338</v>
      </c>
      <c r="M9339" s="53">
        <f ca="1"/>
        <v>1925</v>
      </c>
      <c r="N9339" s="53">
        <f ca="1"/>
        <v>7</v>
      </c>
      <c r="O9339" s="53" t="str">
        <f ca="1"/>
        <v>1925-07</v>
      </c>
    </row>
    <row r="9340" spans="12:15" x14ac:dyDescent="0.4">
      <c r="L9340" s="56">
        <f ca="1"/>
        <v>9339</v>
      </c>
      <c r="M9340" s="53">
        <f ca="1"/>
        <v>1925</v>
      </c>
      <c r="N9340" s="53">
        <f ca="1"/>
        <v>7</v>
      </c>
      <c r="O9340" s="53" t="str">
        <f ca="1"/>
        <v>1925-07</v>
      </c>
    </row>
    <row r="9341" spans="12:15" x14ac:dyDescent="0.4">
      <c r="L9341" s="56">
        <f ca="1"/>
        <v>9340</v>
      </c>
      <c r="M9341" s="53">
        <f ca="1"/>
        <v>1925</v>
      </c>
      <c r="N9341" s="53">
        <f ca="1"/>
        <v>7</v>
      </c>
      <c r="O9341" s="53" t="str">
        <f ca="1"/>
        <v>1925-07</v>
      </c>
    </row>
    <row r="9342" spans="12:15" x14ac:dyDescent="0.4">
      <c r="L9342" s="56">
        <f ca="1"/>
        <v>9341</v>
      </c>
      <c r="M9342" s="53">
        <f ca="1"/>
        <v>1925</v>
      </c>
      <c r="N9342" s="53">
        <f ca="1"/>
        <v>7</v>
      </c>
      <c r="O9342" s="53" t="str">
        <f ca="1"/>
        <v>1925-07</v>
      </c>
    </row>
    <row r="9343" spans="12:15" x14ac:dyDescent="0.4">
      <c r="L9343" s="56">
        <f ca="1"/>
        <v>9342</v>
      </c>
      <c r="M9343" s="53">
        <f ca="1"/>
        <v>1925</v>
      </c>
      <c r="N9343" s="53">
        <f ca="1"/>
        <v>7</v>
      </c>
      <c r="O9343" s="53" t="str">
        <f ca="1"/>
        <v>1925-07</v>
      </c>
    </row>
    <row r="9344" spans="12:15" x14ac:dyDescent="0.4">
      <c r="L9344" s="56">
        <f ca="1"/>
        <v>9343</v>
      </c>
      <c r="M9344" s="53">
        <f ca="1"/>
        <v>1925</v>
      </c>
      <c r="N9344" s="53">
        <f ca="1"/>
        <v>7</v>
      </c>
      <c r="O9344" s="53" t="str">
        <f ca="1"/>
        <v>1925-07</v>
      </c>
    </row>
    <row r="9345" spans="12:15" x14ac:dyDescent="0.4">
      <c r="L9345" s="56">
        <f ca="1"/>
        <v>9344</v>
      </c>
      <c r="M9345" s="53">
        <f ca="1"/>
        <v>1925</v>
      </c>
      <c r="N9345" s="53">
        <f ca="1"/>
        <v>7</v>
      </c>
      <c r="O9345" s="53" t="str">
        <f ca="1"/>
        <v>1925-07</v>
      </c>
    </row>
    <row r="9346" spans="12:15" x14ac:dyDescent="0.4">
      <c r="L9346" s="56">
        <f ca="1"/>
        <v>9345</v>
      </c>
      <c r="M9346" s="53">
        <f ca="1"/>
        <v>1925</v>
      </c>
      <c r="N9346" s="53">
        <f ca="1"/>
        <v>8</v>
      </c>
      <c r="O9346" s="53" t="str">
        <f ca="1"/>
        <v>1925-08</v>
      </c>
    </row>
    <row r="9347" spans="12:15" x14ac:dyDescent="0.4">
      <c r="L9347" s="56">
        <f ca="1"/>
        <v>9346</v>
      </c>
      <c r="M9347" s="53">
        <f ca="1"/>
        <v>1925</v>
      </c>
      <c r="N9347" s="53">
        <f ca="1"/>
        <v>8</v>
      </c>
      <c r="O9347" s="53" t="str">
        <f ca="1"/>
        <v>1925-08</v>
      </c>
    </row>
    <row r="9348" spans="12:15" x14ac:dyDescent="0.4">
      <c r="L9348" s="56">
        <f ca="1"/>
        <v>9347</v>
      </c>
      <c r="M9348" s="53">
        <f ca="1"/>
        <v>1925</v>
      </c>
      <c r="N9348" s="53">
        <f ca="1"/>
        <v>8</v>
      </c>
      <c r="O9348" s="53" t="str">
        <f ca="1"/>
        <v>1925-08</v>
      </c>
    </row>
    <row r="9349" spans="12:15" x14ac:dyDescent="0.4">
      <c r="L9349" s="56">
        <f ca="1"/>
        <v>9348</v>
      </c>
      <c r="M9349" s="53">
        <f ca="1"/>
        <v>1925</v>
      </c>
      <c r="N9349" s="53">
        <f ca="1"/>
        <v>8</v>
      </c>
      <c r="O9349" s="53" t="str">
        <f ca="1"/>
        <v>1925-08</v>
      </c>
    </row>
    <row r="9350" spans="12:15" x14ac:dyDescent="0.4">
      <c r="L9350" s="56">
        <f ca="1"/>
        <v>9349</v>
      </c>
      <c r="M9350" s="53">
        <f ca="1"/>
        <v>1925</v>
      </c>
      <c r="N9350" s="53">
        <f ca="1"/>
        <v>8</v>
      </c>
      <c r="O9350" s="53" t="str">
        <f ca="1"/>
        <v>1925-08</v>
      </c>
    </row>
    <row r="9351" spans="12:15" x14ac:dyDescent="0.4">
      <c r="L9351" s="56">
        <f ca="1"/>
        <v>9350</v>
      </c>
      <c r="M9351" s="53">
        <f ca="1"/>
        <v>1925</v>
      </c>
      <c r="N9351" s="53">
        <f ca="1"/>
        <v>8</v>
      </c>
      <c r="O9351" s="53" t="str">
        <f ca="1"/>
        <v>1925-08</v>
      </c>
    </row>
    <row r="9352" spans="12:15" x14ac:dyDescent="0.4">
      <c r="L9352" s="56">
        <f ca="1"/>
        <v>9351</v>
      </c>
      <c r="M9352" s="53">
        <f ca="1"/>
        <v>1925</v>
      </c>
      <c r="N9352" s="53">
        <f ca="1"/>
        <v>8</v>
      </c>
      <c r="O9352" s="53" t="str">
        <f ca="1"/>
        <v>1925-08</v>
      </c>
    </row>
    <row r="9353" spans="12:15" x14ac:dyDescent="0.4">
      <c r="L9353" s="56">
        <f ca="1"/>
        <v>9352</v>
      </c>
      <c r="M9353" s="53">
        <f ca="1"/>
        <v>1925</v>
      </c>
      <c r="N9353" s="53">
        <f ca="1"/>
        <v>8</v>
      </c>
      <c r="O9353" s="53" t="str">
        <f ca="1"/>
        <v>1925-08</v>
      </c>
    </row>
    <row r="9354" spans="12:15" x14ac:dyDescent="0.4">
      <c r="L9354" s="56">
        <f ca="1"/>
        <v>9353</v>
      </c>
      <c r="M9354" s="53">
        <f ca="1"/>
        <v>1925</v>
      </c>
      <c r="N9354" s="53">
        <f ca="1"/>
        <v>8</v>
      </c>
      <c r="O9354" s="53" t="str">
        <f ca="1"/>
        <v>1925-08</v>
      </c>
    </row>
    <row r="9355" spans="12:15" x14ac:dyDescent="0.4">
      <c r="L9355" s="56">
        <f ca="1"/>
        <v>9354</v>
      </c>
      <c r="M9355" s="53">
        <f ca="1"/>
        <v>1925</v>
      </c>
      <c r="N9355" s="53">
        <f ca="1"/>
        <v>8</v>
      </c>
      <c r="O9355" s="53" t="str">
        <f ca="1"/>
        <v>1925-08</v>
      </c>
    </row>
    <row r="9356" spans="12:15" x14ac:dyDescent="0.4">
      <c r="L9356" s="56">
        <f ca="1"/>
        <v>9355</v>
      </c>
      <c r="M9356" s="53">
        <f ca="1"/>
        <v>1925</v>
      </c>
      <c r="N9356" s="53">
        <f ca="1"/>
        <v>8</v>
      </c>
      <c r="O9356" s="53" t="str">
        <f ca="1"/>
        <v>1925-08</v>
      </c>
    </row>
    <row r="9357" spans="12:15" x14ac:dyDescent="0.4">
      <c r="L9357" s="56">
        <f ca="1"/>
        <v>9356</v>
      </c>
      <c r="M9357" s="53">
        <f ca="1"/>
        <v>1925</v>
      </c>
      <c r="N9357" s="53">
        <f ca="1"/>
        <v>8</v>
      </c>
      <c r="O9357" s="53" t="str">
        <f ca="1"/>
        <v>1925-08</v>
      </c>
    </row>
    <row r="9358" spans="12:15" x14ac:dyDescent="0.4">
      <c r="L9358" s="56">
        <f ca="1"/>
        <v>9357</v>
      </c>
      <c r="M9358" s="53">
        <f ca="1"/>
        <v>1925</v>
      </c>
      <c r="N9358" s="53">
        <f ca="1"/>
        <v>8</v>
      </c>
      <c r="O9358" s="53" t="str">
        <f ca="1"/>
        <v>1925-08</v>
      </c>
    </row>
    <row r="9359" spans="12:15" x14ac:dyDescent="0.4">
      <c r="L9359" s="56">
        <f ca="1"/>
        <v>9358</v>
      </c>
      <c r="M9359" s="53">
        <f ca="1"/>
        <v>1925</v>
      </c>
      <c r="N9359" s="53">
        <f ca="1"/>
        <v>8</v>
      </c>
      <c r="O9359" s="53" t="str">
        <f ca="1"/>
        <v>1925-08</v>
      </c>
    </row>
    <row r="9360" spans="12:15" x14ac:dyDescent="0.4">
      <c r="L9360" s="56">
        <f ca="1"/>
        <v>9359</v>
      </c>
      <c r="M9360" s="53">
        <f ca="1"/>
        <v>1925</v>
      </c>
      <c r="N9360" s="53">
        <f ca="1"/>
        <v>8</v>
      </c>
      <c r="O9360" s="53" t="str">
        <f ca="1"/>
        <v>1925-08</v>
      </c>
    </row>
    <row r="9361" spans="12:15" x14ac:dyDescent="0.4">
      <c r="L9361" s="56">
        <f ca="1"/>
        <v>9360</v>
      </c>
      <c r="M9361" s="53">
        <f ca="1"/>
        <v>1925</v>
      </c>
      <c r="N9361" s="53">
        <f ca="1"/>
        <v>8</v>
      </c>
      <c r="O9361" s="53" t="str">
        <f ca="1"/>
        <v>1925-08</v>
      </c>
    </row>
    <row r="9362" spans="12:15" x14ac:dyDescent="0.4">
      <c r="L9362" s="56">
        <f ca="1"/>
        <v>9361</v>
      </c>
      <c r="M9362" s="53">
        <f ca="1"/>
        <v>1925</v>
      </c>
      <c r="N9362" s="53">
        <f ca="1"/>
        <v>8</v>
      </c>
      <c r="O9362" s="53" t="str">
        <f ca="1"/>
        <v>1925-08</v>
      </c>
    </row>
    <row r="9363" spans="12:15" x14ac:dyDescent="0.4">
      <c r="L9363" s="56">
        <f ca="1"/>
        <v>9362</v>
      </c>
      <c r="M9363" s="53">
        <f ca="1"/>
        <v>1925</v>
      </c>
      <c r="N9363" s="53">
        <f ca="1"/>
        <v>8</v>
      </c>
      <c r="O9363" s="53" t="str">
        <f ca="1"/>
        <v>1925-08</v>
      </c>
    </row>
    <row r="9364" spans="12:15" x14ac:dyDescent="0.4">
      <c r="L9364" s="56">
        <f ca="1"/>
        <v>9363</v>
      </c>
      <c r="M9364" s="53">
        <f ca="1"/>
        <v>1925</v>
      </c>
      <c r="N9364" s="53">
        <f ca="1"/>
        <v>8</v>
      </c>
      <c r="O9364" s="53" t="str">
        <f ca="1"/>
        <v>1925-08</v>
      </c>
    </row>
    <row r="9365" spans="12:15" x14ac:dyDescent="0.4">
      <c r="L9365" s="56">
        <f ca="1"/>
        <v>9364</v>
      </c>
      <c r="M9365" s="53">
        <f ca="1"/>
        <v>1925</v>
      </c>
      <c r="N9365" s="53">
        <f ca="1"/>
        <v>8</v>
      </c>
      <c r="O9365" s="53" t="str">
        <f ca="1"/>
        <v>1925-08</v>
      </c>
    </row>
    <row r="9366" spans="12:15" x14ac:dyDescent="0.4">
      <c r="L9366" s="56">
        <f ca="1"/>
        <v>9365</v>
      </c>
      <c r="M9366" s="53">
        <f ca="1"/>
        <v>1925</v>
      </c>
      <c r="N9366" s="53">
        <f ca="1"/>
        <v>8</v>
      </c>
      <c r="O9366" s="53" t="str">
        <f ca="1"/>
        <v>1925-08</v>
      </c>
    </row>
    <row r="9367" spans="12:15" x14ac:dyDescent="0.4">
      <c r="L9367" s="56">
        <f ca="1"/>
        <v>9366</v>
      </c>
      <c r="M9367" s="53">
        <f ca="1"/>
        <v>1925</v>
      </c>
      <c r="N9367" s="53">
        <f ca="1"/>
        <v>8</v>
      </c>
      <c r="O9367" s="53" t="str">
        <f ca="1"/>
        <v>1925-08</v>
      </c>
    </row>
    <row r="9368" spans="12:15" x14ac:dyDescent="0.4">
      <c r="L9368" s="56">
        <f ca="1"/>
        <v>9367</v>
      </c>
      <c r="M9368" s="53">
        <f ca="1"/>
        <v>1925</v>
      </c>
      <c r="N9368" s="53">
        <f ca="1"/>
        <v>8</v>
      </c>
      <c r="O9368" s="53" t="str">
        <f ca="1"/>
        <v>1925-08</v>
      </c>
    </row>
    <row r="9369" spans="12:15" x14ac:dyDescent="0.4">
      <c r="L9369" s="56">
        <f ca="1"/>
        <v>9368</v>
      </c>
      <c r="M9369" s="53">
        <f ca="1"/>
        <v>1925</v>
      </c>
      <c r="N9369" s="53">
        <f ca="1"/>
        <v>8</v>
      </c>
      <c r="O9369" s="53" t="str">
        <f ca="1"/>
        <v>1925-08</v>
      </c>
    </row>
    <row r="9370" spans="12:15" x14ac:dyDescent="0.4">
      <c r="L9370" s="56">
        <f ca="1"/>
        <v>9369</v>
      </c>
      <c r="M9370" s="53">
        <f ca="1"/>
        <v>1925</v>
      </c>
      <c r="N9370" s="53">
        <f ca="1"/>
        <v>8</v>
      </c>
      <c r="O9370" s="53" t="str">
        <f ca="1"/>
        <v>1925-08</v>
      </c>
    </row>
    <row r="9371" spans="12:15" x14ac:dyDescent="0.4">
      <c r="L9371" s="56">
        <f ca="1"/>
        <v>9370</v>
      </c>
      <c r="M9371" s="53">
        <f ca="1"/>
        <v>1925</v>
      </c>
      <c r="N9371" s="53">
        <f ca="1"/>
        <v>8</v>
      </c>
      <c r="O9371" s="53" t="str">
        <f ca="1"/>
        <v>1925-08</v>
      </c>
    </row>
    <row r="9372" spans="12:15" x14ac:dyDescent="0.4">
      <c r="L9372" s="56">
        <f ca="1"/>
        <v>9371</v>
      </c>
      <c r="M9372" s="53">
        <f ca="1"/>
        <v>1925</v>
      </c>
      <c r="N9372" s="53">
        <f ca="1"/>
        <v>8</v>
      </c>
      <c r="O9372" s="53" t="str">
        <f ca="1"/>
        <v>1925-08</v>
      </c>
    </row>
    <row r="9373" spans="12:15" x14ac:dyDescent="0.4">
      <c r="L9373" s="56">
        <f ca="1"/>
        <v>9372</v>
      </c>
      <c r="M9373" s="53">
        <f ca="1"/>
        <v>1925</v>
      </c>
      <c r="N9373" s="53">
        <f ca="1"/>
        <v>8</v>
      </c>
      <c r="O9373" s="53" t="str">
        <f ca="1"/>
        <v>1925-08</v>
      </c>
    </row>
    <row r="9374" spans="12:15" x14ac:dyDescent="0.4">
      <c r="L9374" s="56">
        <f ca="1"/>
        <v>9373</v>
      </c>
      <c r="M9374" s="53">
        <f ca="1"/>
        <v>1925</v>
      </c>
      <c r="N9374" s="53">
        <f ca="1"/>
        <v>8</v>
      </c>
      <c r="O9374" s="53" t="str">
        <f ca="1"/>
        <v>1925-08</v>
      </c>
    </row>
    <row r="9375" spans="12:15" x14ac:dyDescent="0.4">
      <c r="L9375" s="56">
        <f ca="1"/>
        <v>9374</v>
      </c>
      <c r="M9375" s="53">
        <f ca="1"/>
        <v>1925</v>
      </c>
      <c r="N9375" s="53">
        <f ca="1"/>
        <v>8</v>
      </c>
      <c r="O9375" s="53" t="str">
        <f ca="1"/>
        <v>1925-08</v>
      </c>
    </row>
    <row r="9376" spans="12:15" x14ac:dyDescent="0.4">
      <c r="L9376" s="56">
        <f ca="1"/>
        <v>9375</v>
      </c>
      <c r="M9376" s="53">
        <f ca="1"/>
        <v>1925</v>
      </c>
      <c r="N9376" s="53">
        <f ca="1"/>
        <v>8</v>
      </c>
      <c r="O9376" s="53" t="str">
        <f ca="1"/>
        <v>1925-08</v>
      </c>
    </row>
    <row r="9377" spans="12:15" x14ac:dyDescent="0.4">
      <c r="L9377" s="56">
        <f ca="1"/>
        <v>9376</v>
      </c>
      <c r="M9377" s="53">
        <f ca="1"/>
        <v>1925</v>
      </c>
      <c r="N9377" s="53">
        <f ca="1"/>
        <v>9</v>
      </c>
      <c r="O9377" s="53" t="str">
        <f ca="1"/>
        <v>1925-09</v>
      </c>
    </row>
    <row r="9378" spans="12:15" x14ac:dyDescent="0.4">
      <c r="L9378" s="56">
        <f ca="1"/>
        <v>9377</v>
      </c>
      <c r="M9378" s="53">
        <f ca="1"/>
        <v>1925</v>
      </c>
      <c r="N9378" s="53">
        <f ca="1"/>
        <v>9</v>
      </c>
      <c r="O9378" s="53" t="str">
        <f ca="1"/>
        <v>1925-09</v>
      </c>
    </row>
    <row r="9379" spans="12:15" x14ac:dyDescent="0.4">
      <c r="L9379" s="56">
        <f ca="1"/>
        <v>9378</v>
      </c>
      <c r="M9379" s="53">
        <f ca="1"/>
        <v>1925</v>
      </c>
      <c r="N9379" s="53">
        <f ca="1"/>
        <v>9</v>
      </c>
      <c r="O9379" s="53" t="str">
        <f ca="1"/>
        <v>1925-09</v>
      </c>
    </row>
    <row r="9380" spans="12:15" x14ac:dyDescent="0.4">
      <c r="L9380" s="56">
        <f ca="1"/>
        <v>9379</v>
      </c>
      <c r="M9380" s="53">
        <f ca="1"/>
        <v>1925</v>
      </c>
      <c r="N9380" s="53">
        <f ca="1"/>
        <v>9</v>
      </c>
      <c r="O9380" s="53" t="str">
        <f ca="1"/>
        <v>1925-09</v>
      </c>
    </row>
    <row r="9381" spans="12:15" x14ac:dyDescent="0.4">
      <c r="L9381" s="56">
        <f ca="1"/>
        <v>9380</v>
      </c>
      <c r="M9381" s="53">
        <f ca="1"/>
        <v>1925</v>
      </c>
      <c r="N9381" s="53">
        <f ca="1"/>
        <v>9</v>
      </c>
      <c r="O9381" s="53" t="str">
        <f ca="1"/>
        <v>1925-09</v>
      </c>
    </row>
    <row r="9382" spans="12:15" x14ac:dyDescent="0.4">
      <c r="L9382" s="56">
        <f ca="1"/>
        <v>9381</v>
      </c>
      <c r="M9382" s="53">
        <f ca="1"/>
        <v>1925</v>
      </c>
      <c r="N9382" s="53">
        <f ca="1"/>
        <v>9</v>
      </c>
      <c r="O9382" s="53" t="str">
        <f ca="1"/>
        <v>1925-09</v>
      </c>
    </row>
    <row r="9383" spans="12:15" x14ac:dyDescent="0.4">
      <c r="L9383" s="56">
        <f ca="1"/>
        <v>9382</v>
      </c>
      <c r="M9383" s="53">
        <f ca="1"/>
        <v>1925</v>
      </c>
      <c r="N9383" s="53">
        <f ca="1"/>
        <v>9</v>
      </c>
      <c r="O9383" s="53" t="str">
        <f ca="1"/>
        <v>1925-09</v>
      </c>
    </row>
    <row r="9384" spans="12:15" x14ac:dyDescent="0.4">
      <c r="L9384" s="56">
        <f ca="1"/>
        <v>9383</v>
      </c>
      <c r="M9384" s="53">
        <f ca="1"/>
        <v>1925</v>
      </c>
      <c r="N9384" s="53">
        <f ca="1"/>
        <v>9</v>
      </c>
      <c r="O9384" s="53" t="str">
        <f ca="1"/>
        <v>1925-09</v>
      </c>
    </row>
    <row r="9385" spans="12:15" x14ac:dyDescent="0.4">
      <c r="L9385" s="56">
        <f ca="1"/>
        <v>9384</v>
      </c>
      <c r="M9385" s="53">
        <f ca="1"/>
        <v>1925</v>
      </c>
      <c r="N9385" s="53">
        <f ca="1"/>
        <v>9</v>
      </c>
      <c r="O9385" s="53" t="str">
        <f ca="1"/>
        <v>1925-09</v>
      </c>
    </row>
    <row r="9386" spans="12:15" x14ac:dyDescent="0.4">
      <c r="L9386" s="56">
        <f ca="1"/>
        <v>9385</v>
      </c>
      <c r="M9386" s="53">
        <f ca="1"/>
        <v>1925</v>
      </c>
      <c r="N9386" s="53">
        <f ca="1"/>
        <v>9</v>
      </c>
      <c r="O9386" s="53" t="str">
        <f ca="1"/>
        <v>1925-09</v>
      </c>
    </row>
    <row r="9387" spans="12:15" x14ac:dyDescent="0.4">
      <c r="L9387" s="56">
        <f ca="1"/>
        <v>9386</v>
      </c>
      <c r="M9387" s="53">
        <f ca="1"/>
        <v>1925</v>
      </c>
      <c r="N9387" s="53">
        <f ca="1"/>
        <v>9</v>
      </c>
      <c r="O9387" s="53" t="str">
        <f ca="1"/>
        <v>1925-09</v>
      </c>
    </row>
    <row r="9388" spans="12:15" x14ac:dyDescent="0.4">
      <c r="L9388" s="56">
        <f ca="1"/>
        <v>9387</v>
      </c>
      <c r="M9388" s="53">
        <f ca="1"/>
        <v>1925</v>
      </c>
      <c r="N9388" s="53">
        <f ca="1"/>
        <v>9</v>
      </c>
      <c r="O9388" s="53" t="str">
        <f ca="1"/>
        <v>1925-09</v>
      </c>
    </row>
    <row r="9389" spans="12:15" x14ac:dyDescent="0.4">
      <c r="L9389" s="56">
        <f ca="1"/>
        <v>9388</v>
      </c>
      <c r="M9389" s="53">
        <f ca="1"/>
        <v>1925</v>
      </c>
      <c r="N9389" s="53">
        <f ca="1"/>
        <v>9</v>
      </c>
      <c r="O9389" s="53" t="str">
        <f ca="1"/>
        <v>1925-09</v>
      </c>
    </row>
    <row r="9390" spans="12:15" x14ac:dyDescent="0.4">
      <c r="L9390" s="56">
        <f ca="1"/>
        <v>9389</v>
      </c>
      <c r="M9390" s="53">
        <f ca="1"/>
        <v>1925</v>
      </c>
      <c r="N9390" s="53">
        <f ca="1"/>
        <v>9</v>
      </c>
      <c r="O9390" s="53" t="str">
        <f ca="1"/>
        <v>1925-09</v>
      </c>
    </row>
    <row r="9391" spans="12:15" x14ac:dyDescent="0.4">
      <c r="L9391" s="56">
        <f ca="1"/>
        <v>9390</v>
      </c>
      <c r="M9391" s="53">
        <f ca="1"/>
        <v>1925</v>
      </c>
      <c r="N9391" s="53">
        <f ca="1"/>
        <v>9</v>
      </c>
      <c r="O9391" s="53" t="str">
        <f ca="1"/>
        <v>1925-09</v>
      </c>
    </row>
    <row r="9392" spans="12:15" x14ac:dyDescent="0.4">
      <c r="L9392" s="56">
        <f ca="1"/>
        <v>9391</v>
      </c>
      <c r="M9392" s="53">
        <f ca="1"/>
        <v>1925</v>
      </c>
      <c r="N9392" s="53">
        <f ca="1"/>
        <v>9</v>
      </c>
      <c r="O9392" s="53" t="str">
        <f ca="1"/>
        <v>1925-09</v>
      </c>
    </row>
    <row r="9393" spans="12:15" x14ac:dyDescent="0.4">
      <c r="L9393" s="56">
        <f ca="1"/>
        <v>9392</v>
      </c>
      <c r="M9393" s="53">
        <f ca="1"/>
        <v>1925</v>
      </c>
      <c r="N9393" s="53">
        <f ca="1"/>
        <v>9</v>
      </c>
      <c r="O9393" s="53" t="str">
        <f ca="1"/>
        <v>1925-09</v>
      </c>
    </row>
    <row r="9394" spans="12:15" x14ac:dyDescent="0.4">
      <c r="L9394" s="56">
        <f ca="1"/>
        <v>9393</v>
      </c>
      <c r="M9394" s="53">
        <f ca="1"/>
        <v>1925</v>
      </c>
      <c r="N9394" s="53">
        <f ca="1"/>
        <v>9</v>
      </c>
      <c r="O9394" s="53" t="str">
        <f ca="1"/>
        <v>1925-09</v>
      </c>
    </row>
    <row r="9395" spans="12:15" x14ac:dyDescent="0.4">
      <c r="L9395" s="56">
        <f ca="1"/>
        <v>9394</v>
      </c>
      <c r="M9395" s="53">
        <f ca="1"/>
        <v>1925</v>
      </c>
      <c r="N9395" s="53">
        <f ca="1"/>
        <v>9</v>
      </c>
      <c r="O9395" s="53" t="str">
        <f ca="1"/>
        <v>1925-09</v>
      </c>
    </row>
    <row r="9396" spans="12:15" x14ac:dyDescent="0.4">
      <c r="L9396" s="56">
        <f ca="1"/>
        <v>9395</v>
      </c>
      <c r="M9396" s="53">
        <f ca="1"/>
        <v>1925</v>
      </c>
      <c r="N9396" s="53">
        <f ca="1"/>
        <v>9</v>
      </c>
      <c r="O9396" s="53" t="str">
        <f ca="1"/>
        <v>1925-09</v>
      </c>
    </row>
    <row r="9397" spans="12:15" x14ac:dyDescent="0.4">
      <c r="L9397" s="56">
        <f ca="1"/>
        <v>9396</v>
      </c>
      <c r="M9397" s="53">
        <f ca="1"/>
        <v>1925</v>
      </c>
      <c r="N9397" s="53">
        <f ca="1"/>
        <v>9</v>
      </c>
      <c r="O9397" s="53" t="str">
        <f ca="1"/>
        <v>1925-09</v>
      </c>
    </row>
    <row r="9398" spans="12:15" x14ac:dyDescent="0.4">
      <c r="L9398" s="56">
        <f ca="1"/>
        <v>9397</v>
      </c>
      <c r="M9398" s="53">
        <f ca="1"/>
        <v>1925</v>
      </c>
      <c r="N9398" s="53">
        <f ca="1"/>
        <v>9</v>
      </c>
      <c r="O9398" s="53" t="str">
        <f ca="1"/>
        <v>1925-09</v>
      </c>
    </row>
    <row r="9399" spans="12:15" x14ac:dyDescent="0.4">
      <c r="L9399" s="56">
        <f ca="1"/>
        <v>9398</v>
      </c>
      <c r="M9399" s="53">
        <f ca="1"/>
        <v>1925</v>
      </c>
      <c r="N9399" s="53">
        <f ca="1"/>
        <v>9</v>
      </c>
      <c r="O9399" s="53" t="str">
        <f ca="1"/>
        <v>1925-09</v>
      </c>
    </row>
    <row r="9400" spans="12:15" x14ac:dyDescent="0.4">
      <c r="L9400" s="56">
        <f ca="1"/>
        <v>9399</v>
      </c>
      <c r="M9400" s="53">
        <f ca="1"/>
        <v>1925</v>
      </c>
      <c r="N9400" s="53">
        <f ca="1"/>
        <v>9</v>
      </c>
      <c r="O9400" s="53" t="str">
        <f ca="1"/>
        <v>1925-09</v>
      </c>
    </row>
    <row r="9401" spans="12:15" x14ac:dyDescent="0.4">
      <c r="L9401" s="56">
        <f ca="1"/>
        <v>9400</v>
      </c>
      <c r="M9401" s="53">
        <f ca="1"/>
        <v>1925</v>
      </c>
      <c r="N9401" s="53">
        <f ca="1"/>
        <v>9</v>
      </c>
      <c r="O9401" s="53" t="str">
        <f ca="1"/>
        <v>1925-09</v>
      </c>
    </row>
    <row r="9402" spans="12:15" x14ac:dyDescent="0.4">
      <c r="L9402" s="56">
        <f ca="1"/>
        <v>9401</v>
      </c>
      <c r="M9402" s="53">
        <f ca="1"/>
        <v>1925</v>
      </c>
      <c r="N9402" s="53">
        <f ca="1"/>
        <v>9</v>
      </c>
      <c r="O9402" s="53" t="str">
        <f ca="1"/>
        <v>1925-09</v>
      </c>
    </row>
    <row r="9403" spans="12:15" x14ac:dyDescent="0.4">
      <c r="L9403" s="56">
        <f ca="1"/>
        <v>9402</v>
      </c>
      <c r="M9403" s="53">
        <f ca="1"/>
        <v>1925</v>
      </c>
      <c r="N9403" s="53">
        <f ca="1"/>
        <v>9</v>
      </c>
      <c r="O9403" s="53" t="str">
        <f ca="1"/>
        <v>1925-09</v>
      </c>
    </row>
    <row r="9404" spans="12:15" x14ac:dyDescent="0.4">
      <c r="L9404" s="56">
        <f ca="1"/>
        <v>9403</v>
      </c>
      <c r="M9404" s="53">
        <f ca="1"/>
        <v>1925</v>
      </c>
      <c r="N9404" s="53">
        <f ca="1"/>
        <v>9</v>
      </c>
      <c r="O9404" s="53" t="str">
        <f ca="1"/>
        <v>1925-09</v>
      </c>
    </row>
    <row r="9405" spans="12:15" x14ac:dyDescent="0.4">
      <c r="L9405" s="56">
        <f ca="1"/>
        <v>9404</v>
      </c>
      <c r="M9405" s="53">
        <f ca="1"/>
        <v>1925</v>
      </c>
      <c r="N9405" s="53">
        <f ca="1"/>
        <v>9</v>
      </c>
      <c r="O9405" s="53" t="str">
        <f ca="1"/>
        <v>1925-09</v>
      </c>
    </row>
    <row r="9406" spans="12:15" x14ac:dyDescent="0.4">
      <c r="L9406" s="56">
        <f ca="1"/>
        <v>9405</v>
      </c>
      <c r="M9406" s="53">
        <f ca="1"/>
        <v>1925</v>
      </c>
      <c r="N9406" s="53">
        <f ca="1"/>
        <v>9</v>
      </c>
      <c r="O9406" s="53" t="str">
        <f ca="1"/>
        <v>1925-09</v>
      </c>
    </row>
    <row r="9407" spans="12:15" x14ac:dyDescent="0.4">
      <c r="L9407" s="56">
        <f ca="1"/>
        <v>9406</v>
      </c>
      <c r="M9407" s="53">
        <f ca="1"/>
        <v>1925</v>
      </c>
      <c r="N9407" s="53">
        <f ca="1"/>
        <v>10</v>
      </c>
      <c r="O9407" s="53" t="str">
        <f ca="1"/>
        <v>1925-10</v>
      </c>
    </row>
    <row r="9408" spans="12:15" x14ac:dyDescent="0.4">
      <c r="L9408" s="56">
        <f ca="1"/>
        <v>9407</v>
      </c>
      <c r="M9408" s="53">
        <f ca="1"/>
        <v>1925</v>
      </c>
      <c r="N9408" s="53">
        <f ca="1"/>
        <v>10</v>
      </c>
      <c r="O9408" s="53" t="str">
        <f ca="1"/>
        <v>1925-10</v>
      </c>
    </row>
    <row r="9409" spans="12:15" x14ac:dyDescent="0.4">
      <c r="L9409" s="56">
        <f ca="1"/>
        <v>9408</v>
      </c>
      <c r="M9409" s="53">
        <f ca="1"/>
        <v>1925</v>
      </c>
      <c r="N9409" s="53">
        <f ca="1"/>
        <v>10</v>
      </c>
      <c r="O9409" s="53" t="str">
        <f ca="1"/>
        <v>1925-10</v>
      </c>
    </row>
    <row r="9410" spans="12:15" x14ac:dyDescent="0.4">
      <c r="L9410" s="56">
        <f ca="1"/>
        <v>9409</v>
      </c>
      <c r="M9410" s="53">
        <f ca="1"/>
        <v>1925</v>
      </c>
      <c r="N9410" s="53">
        <f ca="1"/>
        <v>10</v>
      </c>
      <c r="O9410" s="53" t="str">
        <f ca="1"/>
        <v>1925-10</v>
      </c>
    </row>
    <row r="9411" spans="12:15" x14ac:dyDescent="0.4">
      <c r="L9411" s="56">
        <f ca="1"/>
        <v>9410</v>
      </c>
      <c r="M9411" s="53">
        <f ca="1"/>
        <v>1925</v>
      </c>
      <c r="N9411" s="53">
        <f ca="1"/>
        <v>10</v>
      </c>
      <c r="O9411" s="53" t="str">
        <f ca="1"/>
        <v>1925-10</v>
      </c>
    </row>
    <row r="9412" spans="12:15" x14ac:dyDescent="0.4">
      <c r="L9412" s="56">
        <f ca="1"/>
        <v>9411</v>
      </c>
      <c r="M9412" s="53">
        <f ca="1"/>
        <v>1925</v>
      </c>
      <c r="N9412" s="53">
        <f ca="1"/>
        <v>10</v>
      </c>
      <c r="O9412" s="53" t="str">
        <f ca="1"/>
        <v>1925-10</v>
      </c>
    </row>
    <row r="9413" spans="12:15" x14ac:dyDescent="0.4">
      <c r="L9413" s="56">
        <f ca="1"/>
        <v>9412</v>
      </c>
      <c r="M9413" s="53">
        <f ca="1"/>
        <v>1925</v>
      </c>
      <c r="N9413" s="53">
        <f ca="1"/>
        <v>10</v>
      </c>
      <c r="O9413" s="53" t="str">
        <f ca="1"/>
        <v>1925-10</v>
      </c>
    </row>
    <row r="9414" spans="12:15" x14ac:dyDescent="0.4">
      <c r="L9414" s="56">
        <f ca="1"/>
        <v>9413</v>
      </c>
      <c r="M9414" s="53">
        <f ca="1"/>
        <v>1925</v>
      </c>
      <c r="N9414" s="53">
        <f ca="1"/>
        <v>10</v>
      </c>
      <c r="O9414" s="53" t="str">
        <f ca="1"/>
        <v>1925-10</v>
      </c>
    </row>
    <row r="9415" spans="12:15" x14ac:dyDescent="0.4">
      <c r="L9415" s="56">
        <f ca="1"/>
        <v>9414</v>
      </c>
      <c r="M9415" s="53">
        <f ca="1"/>
        <v>1925</v>
      </c>
      <c r="N9415" s="53">
        <f ca="1"/>
        <v>10</v>
      </c>
      <c r="O9415" s="53" t="str">
        <f ca="1"/>
        <v>1925-10</v>
      </c>
    </row>
    <row r="9416" spans="12:15" x14ac:dyDescent="0.4">
      <c r="L9416" s="56">
        <f ca="1"/>
        <v>9415</v>
      </c>
      <c r="M9416" s="53">
        <f ca="1"/>
        <v>1925</v>
      </c>
      <c r="N9416" s="53">
        <f ca="1"/>
        <v>10</v>
      </c>
      <c r="O9416" s="53" t="str">
        <f ca="1"/>
        <v>1925-10</v>
      </c>
    </row>
    <row r="9417" spans="12:15" x14ac:dyDescent="0.4">
      <c r="L9417" s="56">
        <f ca="1"/>
        <v>9416</v>
      </c>
      <c r="M9417" s="53">
        <f ca="1"/>
        <v>1925</v>
      </c>
      <c r="N9417" s="53">
        <f ca="1"/>
        <v>10</v>
      </c>
      <c r="O9417" s="53" t="str">
        <f ca="1"/>
        <v>1925-10</v>
      </c>
    </row>
    <row r="9418" spans="12:15" x14ac:dyDescent="0.4">
      <c r="L9418" s="56">
        <f ca="1"/>
        <v>9417</v>
      </c>
      <c r="M9418" s="53">
        <f ca="1"/>
        <v>1925</v>
      </c>
      <c r="N9418" s="53">
        <f ca="1"/>
        <v>10</v>
      </c>
      <c r="O9418" s="53" t="str">
        <f ca="1"/>
        <v>1925-10</v>
      </c>
    </row>
    <row r="9419" spans="12:15" x14ac:dyDescent="0.4">
      <c r="L9419" s="56">
        <f ca="1"/>
        <v>9418</v>
      </c>
      <c r="M9419" s="53">
        <f ca="1"/>
        <v>1925</v>
      </c>
      <c r="N9419" s="53">
        <f ca="1"/>
        <v>10</v>
      </c>
      <c r="O9419" s="53" t="str">
        <f ca="1"/>
        <v>1925-10</v>
      </c>
    </row>
    <row r="9420" spans="12:15" x14ac:dyDescent="0.4">
      <c r="L9420" s="56">
        <f ca="1"/>
        <v>9419</v>
      </c>
      <c r="M9420" s="53">
        <f ca="1"/>
        <v>1925</v>
      </c>
      <c r="N9420" s="53">
        <f ca="1"/>
        <v>10</v>
      </c>
      <c r="O9420" s="53" t="str">
        <f ca="1"/>
        <v>1925-10</v>
      </c>
    </row>
    <row r="9421" spans="12:15" x14ac:dyDescent="0.4">
      <c r="L9421" s="56">
        <f ca="1"/>
        <v>9420</v>
      </c>
      <c r="M9421" s="53">
        <f ca="1"/>
        <v>1925</v>
      </c>
      <c r="N9421" s="53">
        <f ca="1"/>
        <v>10</v>
      </c>
      <c r="O9421" s="53" t="str">
        <f ca="1"/>
        <v>1925-10</v>
      </c>
    </row>
    <row r="9422" spans="12:15" x14ac:dyDescent="0.4">
      <c r="L9422" s="56">
        <f ca="1"/>
        <v>9421</v>
      </c>
      <c r="M9422" s="53">
        <f ca="1"/>
        <v>1925</v>
      </c>
      <c r="N9422" s="53">
        <f ca="1"/>
        <v>10</v>
      </c>
      <c r="O9422" s="53" t="str">
        <f ca="1"/>
        <v>1925-10</v>
      </c>
    </row>
    <row r="9423" spans="12:15" x14ac:dyDescent="0.4">
      <c r="L9423" s="56">
        <f ca="1"/>
        <v>9422</v>
      </c>
      <c r="M9423" s="53">
        <f ca="1"/>
        <v>1925</v>
      </c>
      <c r="N9423" s="53">
        <f ca="1"/>
        <v>10</v>
      </c>
      <c r="O9423" s="53" t="str">
        <f ca="1"/>
        <v>1925-10</v>
      </c>
    </row>
    <row r="9424" spans="12:15" x14ac:dyDescent="0.4">
      <c r="L9424" s="56">
        <f ca="1"/>
        <v>9423</v>
      </c>
      <c r="M9424" s="53">
        <f ca="1"/>
        <v>1925</v>
      </c>
      <c r="N9424" s="53">
        <f ca="1"/>
        <v>10</v>
      </c>
      <c r="O9424" s="53" t="str">
        <f ca="1"/>
        <v>1925-10</v>
      </c>
    </row>
    <row r="9425" spans="12:15" x14ac:dyDescent="0.4">
      <c r="L9425" s="56">
        <f ca="1"/>
        <v>9424</v>
      </c>
      <c r="M9425" s="53">
        <f ca="1"/>
        <v>1925</v>
      </c>
      <c r="N9425" s="53">
        <f ca="1"/>
        <v>10</v>
      </c>
      <c r="O9425" s="53" t="str">
        <f ca="1"/>
        <v>1925-10</v>
      </c>
    </row>
    <row r="9426" spans="12:15" x14ac:dyDescent="0.4">
      <c r="L9426" s="56">
        <f ca="1"/>
        <v>9425</v>
      </c>
      <c r="M9426" s="53">
        <f ca="1"/>
        <v>1925</v>
      </c>
      <c r="N9426" s="53">
        <f ca="1"/>
        <v>10</v>
      </c>
      <c r="O9426" s="53" t="str">
        <f ca="1"/>
        <v>1925-10</v>
      </c>
    </row>
    <row r="9427" spans="12:15" x14ac:dyDescent="0.4">
      <c r="L9427" s="56">
        <f ca="1"/>
        <v>9426</v>
      </c>
      <c r="M9427" s="53">
        <f ca="1"/>
        <v>1925</v>
      </c>
      <c r="N9427" s="53">
        <f ca="1"/>
        <v>10</v>
      </c>
      <c r="O9427" s="53" t="str">
        <f ca="1"/>
        <v>1925-10</v>
      </c>
    </row>
    <row r="9428" spans="12:15" x14ac:dyDescent="0.4">
      <c r="L9428" s="56">
        <f ca="1"/>
        <v>9427</v>
      </c>
      <c r="M9428" s="53">
        <f ca="1"/>
        <v>1925</v>
      </c>
      <c r="N9428" s="53">
        <f ca="1"/>
        <v>10</v>
      </c>
      <c r="O9428" s="53" t="str">
        <f ca="1"/>
        <v>1925-10</v>
      </c>
    </row>
    <row r="9429" spans="12:15" x14ac:dyDescent="0.4">
      <c r="L9429" s="56">
        <f ca="1"/>
        <v>9428</v>
      </c>
      <c r="M9429" s="53">
        <f ca="1"/>
        <v>1925</v>
      </c>
      <c r="N9429" s="53">
        <f ca="1"/>
        <v>10</v>
      </c>
      <c r="O9429" s="53" t="str">
        <f ca="1"/>
        <v>1925-10</v>
      </c>
    </row>
    <row r="9430" spans="12:15" x14ac:dyDescent="0.4">
      <c r="L9430" s="56">
        <f ca="1"/>
        <v>9429</v>
      </c>
      <c r="M9430" s="53">
        <f ca="1"/>
        <v>1925</v>
      </c>
      <c r="N9430" s="53">
        <f ca="1"/>
        <v>10</v>
      </c>
      <c r="O9430" s="53" t="str">
        <f ca="1"/>
        <v>1925-10</v>
      </c>
    </row>
    <row r="9431" spans="12:15" x14ac:dyDescent="0.4">
      <c r="L9431" s="56">
        <f ca="1"/>
        <v>9430</v>
      </c>
      <c r="M9431" s="53">
        <f ca="1"/>
        <v>1925</v>
      </c>
      <c r="N9431" s="53">
        <f ca="1"/>
        <v>10</v>
      </c>
      <c r="O9431" s="53" t="str">
        <f ca="1"/>
        <v>1925-10</v>
      </c>
    </row>
    <row r="9432" spans="12:15" x14ac:dyDescent="0.4">
      <c r="L9432" s="56">
        <f ca="1"/>
        <v>9431</v>
      </c>
      <c r="M9432" s="53">
        <f ca="1"/>
        <v>1925</v>
      </c>
      <c r="N9432" s="53">
        <f ca="1"/>
        <v>10</v>
      </c>
      <c r="O9432" s="53" t="str">
        <f ca="1"/>
        <v>1925-10</v>
      </c>
    </row>
    <row r="9433" spans="12:15" x14ac:dyDescent="0.4">
      <c r="L9433" s="56">
        <f ca="1"/>
        <v>9432</v>
      </c>
      <c r="M9433" s="53">
        <f ca="1"/>
        <v>1925</v>
      </c>
      <c r="N9433" s="53">
        <f ca="1"/>
        <v>10</v>
      </c>
      <c r="O9433" s="53" t="str">
        <f ca="1"/>
        <v>1925-10</v>
      </c>
    </row>
    <row r="9434" spans="12:15" x14ac:dyDescent="0.4">
      <c r="L9434" s="56">
        <f ca="1"/>
        <v>9433</v>
      </c>
      <c r="M9434" s="53">
        <f ca="1"/>
        <v>1925</v>
      </c>
      <c r="N9434" s="53">
        <f ca="1"/>
        <v>10</v>
      </c>
      <c r="O9434" s="53" t="str">
        <f ca="1"/>
        <v>1925-10</v>
      </c>
    </row>
    <row r="9435" spans="12:15" x14ac:dyDescent="0.4">
      <c r="L9435" s="56">
        <f ca="1"/>
        <v>9434</v>
      </c>
      <c r="M9435" s="53">
        <f ca="1"/>
        <v>1925</v>
      </c>
      <c r="N9435" s="53">
        <f ca="1"/>
        <v>10</v>
      </c>
      <c r="O9435" s="53" t="str">
        <f ca="1"/>
        <v>1925-10</v>
      </c>
    </row>
    <row r="9436" spans="12:15" x14ac:dyDescent="0.4">
      <c r="L9436" s="56">
        <f ca="1"/>
        <v>9435</v>
      </c>
      <c r="M9436" s="53">
        <f ca="1"/>
        <v>1925</v>
      </c>
      <c r="N9436" s="53">
        <f ca="1"/>
        <v>10</v>
      </c>
      <c r="O9436" s="53" t="str">
        <f ca="1"/>
        <v>1925-10</v>
      </c>
    </row>
    <row r="9437" spans="12:15" x14ac:dyDescent="0.4">
      <c r="L9437" s="56">
        <f ca="1"/>
        <v>9436</v>
      </c>
      <c r="M9437" s="53">
        <f ca="1"/>
        <v>1925</v>
      </c>
      <c r="N9437" s="53">
        <f ca="1"/>
        <v>10</v>
      </c>
      <c r="O9437" s="53" t="str">
        <f ca="1"/>
        <v>1925-10</v>
      </c>
    </row>
    <row r="9438" spans="12:15" x14ac:dyDescent="0.4">
      <c r="L9438" s="56">
        <f ca="1"/>
        <v>9437</v>
      </c>
      <c r="M9438" s="53">
        <f ca="1"/>
        <v>1925</v>
      </c>
      <c r="N9438" s="53">
        <f ca="1"/>
        <v>11</v>
      </c>
      <c r="O9438" s="53" t="str">
        <f ca="1"/>
        <v>1925-11</v>
      </c>
    </row>
    <row r="9439" spans="12:15" x14ac:dyDescent="0.4">
      <c r="L9439" s="56">
        <f ca="1"/>
        <v>9438</v>
      </c>
      <c r="M9439" s="53">
        <f ca="1"/>
        <v>1925</v>
      </c>
      <c r="N9439" s="53">
        <f ca="1"/>
        <v>11</v>
      </c>
      <c r="O9439" s="53" t="str">
        <f ca="1"/>
        <v>1925-11</v>
      </c>
    </row>
    <row r="9440" spans="12:15" x14ac:dyDescent="0.4">
      <c r="L9440" s="56">
        <f ca="1"/>
        <v>9439</v>
      </c>
      <c r="M9440" s="53">
        <f ca="1"/>
        <v>1925</v>
      </c>
      <c r="N9440" s="53">
        <f ca="1"/>
        <v>11</v>
      </c>
      <c r="O9440" s="53" t="str">
        <f ca="1"/>
        <v>1925-11</v>
      </c>
    </row>
    <row r="9441" spans="12:15" x14ac:dyDescent="0.4">
      <c r="L9441" s="56">
        <f ca="1"/>
        <v>9440</v>
      </c>
      <c r="M9441" s="53">
        <f ca="1"/>
        <v>1925</v>
      </c>
      <c r="N9441" s="53">
        <f ca="1"/>
        <v>11</v>
      </c>
      <c r="O9441" s="53" t="str">
        <f ca="1"/>
        <v>1925-11</v>
      </c>
    </row>
    <row r="9442" spans="12:15" x14ac:dyDescent="0.4">
      <c r="L9442" s="56">
        <f ca="1"/>
        <v>9441</v>
      </c>
      <c r="M9442" s="53">
        <f ca="1"/>
        <v>1925</v>
      </c>
      <c r="N9442" s="53">
        <f ca="1"/>
        <v>11</v>
      </c>
      <c r="O9442" s="53" t="str">
        <f ca="1"/>
        <v>1925-11</v>
      </c>
    </row>
    <row r="9443" spans="12:15" x14ac:dyDescent="0.4">
      <c r="L9443" s="56">
        <f ca="1"/>
        <v>9442</v>
      </c>
      <c r="M9443" s="53">
        <f ca="1"/>
        <v>1925</v>
      </c>
      <c r="N9443" s="53">
        <f ca="1"/>
        <v>11</v>
      </c>
      <c r="O9443" s="53" t="str">
        <f ca="1"/>
        <v>1925-11</v>
      </c>
    </row>
    <row r="9444" spans="12:15" x14ac:dyDescent="0.4">
      <c r="L9444" s="56">
        <f ca="1"/>
        <v>9443</v>
      </c>
      <c r="M9444" s="53">
        <f ca="1"/>
        <v>1925</v>
      </c>
      <c r="N9444" s="53">
        <f ca="1"/>
        <v>11</v>
      </c>
      <c r="O9444" s="53" t="str">
        <f ca="1"/>
        <v>1925-11</v>
      </c>
    </row>
    <row r="9445" spans="12:15" x14ac:dyDescent="0.4">
      <c r="L9445" s="56">
        <f ca="1"/>
        <v>9444</v>
      </c>
      <c r="M9445" s="53">
        <f ca="1"/>
        <v>1925</v>
      </c>
      <c r="N9445" s="53">
        <f ca="1"/>
        <v>11</v>
      </c>
      <c r="O9445" s="53" t="str">
        <f ca="1"/>
        <v>1925-11</v>
      </c>
    </row>
    <row r="9446" spans="12:15" x14ac:dyDescent="0.4">
      <c r="L9446" s="56">
        <f ca="1"/>
        <v>9445</v>
      </c>
      <c r="M9446" s="53">
        <f ca="1"/>
        <v>1925</v>
      </c>
      <c r="N9446" s="53">
        <f ca="1"/>
        <v>11</v>
      </c>
      <c r="O9446" s="53" t="str">
        <f ca="1"/>
        <v>1925-11</v>
      </c>
    </row>
    <row r="9447" spans="12:15" x14ac:dyDescent="0.4">
      <c r="L9447" s="56">
        <f ca="1"/>
        <v>9446</v>
      </c>
      <c r="M9447" s="53">
        <f ca="1"/>
        <v>1925</v>
      </c>
      <c r="N9447" s="53">
        <f ca="1"/>
        <v>11</v>
      </c>
      <c r="O9447" s="53" t="str">
        <f ca="1"/>
        <v>1925-11</v>
      </c>
    </row>
    <row r="9448" spans="12:15" x14ac:dyDescent="0.4">
      <c r="L9448" s="56">
        <f ca="1"/>
        <v>9447</v>
      </c>
      <c r="M9448" s="53">
        <f ca="1"/>
        <v>1925</v>
      </c>
      <c r="N9448" s="53">
        <f ca="1"/>
        <v>11</v>
      </c>
      <c r="O9448" s="53" t="str">
        <f ca="1"/>
        <v>1925-11</v>
      </c>
    </row>
    <row r="9449" spans="12:15" x14ac:dyDescent="0.4">
      <c r="L9449" s="56">
        <f ca="1"/>
        <v>9448</v>
      </c>
      <c r="M9449" s="53">
        <f ca="1"/>
        <v>1925</v>
      </c>
      <c r="N9449" s="53">
        <f ca="1"/>
        <v>11</v>
      </c>
      <c r="O9449" s="53" t="str">
        <f ca="1"/>
        <v>1925-11</v>
      </c>
    </row>
    <row r="9450" spans="12:15" x14ac:dyDescent="0.4">
      <c r="L9450" s="56">
        <f ca="1"/>
        <v>9449</v>
      </c>
      <c r="M9450" s="53">
        <f ca="1"/>
        <v>1925</v>
      </c>
      <c r="N9450" s="53">
        <f ca="1"/>
        <v>11</v>
      </c>
      <c r="O9450" s="53" t="str">
        <f ca="1"/>
        <v>1925-11</v>
      </c>
    </row>
    <row r="9451" spans="12:15" x14ac:dyDescent="0.4">
      <c r="L9451" s="56">
        <f ca="1"/>
        <v>9450</v>
      </c>
      <c r="M9451" s="53">
        <f ca="1"/>
        <v>1925</v>
      </c>
      <c r="N9451" s="53">
        <f ca="1"/>
        <v>11</v>
      </c>
      <c r="O9451" s="53" t="str">
        <f ca="1"/>
        <v>1925-11</v>
      </c>
    </row>
    <row r="9452" spans="12:15" x14ac:dyDescent="0.4">
      <c r="L9452" s="56">
        <f ca="1"/>
        <v>9451</v>
      </c>
      <c r="M9452" s="53">
        <f ca="1"/>
        <v>1925</v>
      </c>
      <c r="N9452" s="53">
        <f ca="1"/>
        <v>11</v>
      </c>
      <c r="O9452" s="53" t="str">
        <f ca="1"/>
        <v>1925-11</v>
      </c>
    </row>
    <row r="9453" spans="12:15" x14ac:dyDescent="0.4">
      <c r="L9453" s="56">
        <f ca="1"/>
        <v>9452</v>
      </c>
      <c r="M9453" s="53">
        <f ca="1"/>
        <v>1925</v>
      </c>
      <c r="N9453" s="53">
        <f ca="1"/>
        <v>11</v>
      </c>
      <c r="O9453" s="53" t="str">
        <f ca="1"/>
        <v>1925-11</v>
      </c>
    </row>
    <row r="9454" spans="12:15" x14ac:dyDescent="0.4">
      <c r="L9454" s="56">
        <f ca="1"/>
        <v>9453</v>
      </c>
      <c r="M9454" s="53">
        <f ca="1"/>
        <v>1925</v>
      </c>
      <c r="N9454" s="53">
        <f ca="1"/>
        <v>11</v>
      </c>
      <c r="O9454" s="53" t="str">
        <f ca="1"/>
        <v>1925-11</v>
      </c>
    </row>
    <row r="9455" spans="12:15" x14ac:dyDescent="0.4">
      <c r="L9455" s="56">
        <f ca="1"/>
        <v>9454</v>
      </c>
      <c r="M9455" s="53">
        <f ca="1"/>
        <v>1925</v>
      </c>
      <c r="N9455" s="53">
        <f ca="1"/>
        <v>11</v>
      </c>
      <c r="O9455" s="53" t="str">
        <f ca="1"/>
        <v>1925-11</v>
      </c>
    </row>
    <row r="9456" spans="12:15" x14ac:dyDescent="0.4">
      <c r="L9456" s="56">
        <f ca="1"/>
        <v>9455</v>
      </c>
      <c r="M9456" s="53">
        <f ca="1"/>
        <v>1925</v>
      </c>
      <c r="N9456" s="53">
        <f ca="1"/>
        <v>11</v>
      </c>
      <c r="O9456" s="53" t="str">
        <f ca="1"/>
        <v>1925-11</v>
      </c>
    </row>
    <row r="9457" spans="12:15" x14ac:dyDescent="0.4">
      <c r="L9457" s="56">
        <f ca="1"/>
        <v>9456</v>
      </c>
      <c r="M9457" s="53">
        <f ca="1"/>
        <v>1925</v>
      </c>
      <c r="N9457" s="53">
        <f ca="1"/>
        <v>11</v>
      </c>
      <c r="O9457" s="53" t="str">
        <f ca="1"/>
        <v>1925-11</v>
      </c>
    </row>
    <row r="9458" spans="12:15" x14ac:dyDescent="0.4">
      <c r="L9458" s="56">
        <f ca="1"/>
        <v>9457</v>
      </c>
      <c r="M9458" s="53">
        <f ca="1"/>
        <v>1925</v>
      </c>
      <c r="N9458" s="53">
        <f ca="1"/>
        <v>11</v>
      </c>
      <c r="O9458" s="53" t="str">
        <f ca="1"/>
        <v>1925-11</v>
      </c>
    </row>
    <row r="9459" spans="12:15" x14ac:dyDescent="0.4">
      <c r="L9459" s="56">
        <f ca="1"/>
        <v>9458</v>
      </c>
      <c r="M9459" s="53">
        <f ca="1"/>
        <v>1925</v>
      </c>
      <c r="N9459" s="53">
        <f ca="1"/>
        <v>11</v>
      </c>
      <c r="O9459" s="53" t="str">
        <f ca="1"/>
        <v>1925-11</v>
      </c>
    </row>
    <row r="9460" spans="12:15" x14ac:dyDescent="0.4">
      <c r="L9460" s="56">
        <f ca="1"/>
        <v>9459</v>
      </c>
      <c r="M9460" s="53">
        <f ca="1"/>
        <v>1925</v>
      </c>
      <c r="N9460" s="53">
        <f ca="1"/>
        <v>11</v>
      </c>
      <c r="O9460" s="53" t="str">
        <f ca="1"/>
        <v>1925-11</v>
      </c>
    </row>
    <row r="9461" spans="12:15" x14ac:dyDescent="0.4">
      <c r="L9461" s="56">
        <f ca="1"/>
        <v>9460</v>
      </c>
      <c r="M9461" s="53">
        <f ca="1"/>
        <v>1925</v>
      </c>
      <c r="N9461" s="53">
        <f ca="1"/>
        <v>11</v>
      </c>
      <c r="O9461" s="53" t="str">
        <f ca="1"/>
        <v>1925-11</v>
      </c>
    </row>
    <row r="9462" spans="12:15" x14ac:dyDescent="0.4">
      <c r="L9462" s="56">
        <f ca="1"/>
        <v>9461</v>
      </c>
      <c r="M9462" s="53">
        <f ca="1"/>
        <v>1925</v>
      </c>
      <c r="N9462" s="53">
        <f ca="1"/>
        <v>11</v>
      </c>
      <c r="O9462" s="53" t="str">
        <f ca="1"/>
        <v>1925-11</v>
      </c>
    </row>
    <row r="9463" spans="12:15" x14ac:dyDescent="0.4">
      <c r="L9463" s="56">
        <f ca="1"/>
        <v>9462</v>
      </c>
      <c r="M9463" s="53">
        <f ca="1"/>
        <v>1925</v>
      </c>
      <c r="N9463" s="53">
        <f ca="1"/>
        <v>11</v>
      </c>
      <c r="O9463" s="53" t="str">
        <f ca="1"/>
        <v>1925-11</v>
      </c>
    </row>
    <row r="9464" spans="12:15" x14ac:dyDescent="0.4">
      <c r="L9464" s="56">
        <f ca="1"/>
        <v>9463</v>
      </c>
      <c r="M9464" s="53">
        <f ca="1"/>
        <v>1925</v>
      </c>
      <c r="N9464" s="53">
        <f ca="1"/>
        <v>11</v>
      </c>
      <c r="O9464" s="53" t="str">
        <f ca="1"/>
        <v>1925-11</v>
      </c>
    </row>
    <row r="9465" spans="12:15" x14ac:dyDescent="0.4">
      <c r="L9465" s="56">
        <f ca="1"/>
        <v>9464</v>
      </c>
      <c r="M9465" s="53">
        <f ca="1"/>
        <v>1925</v>
      </c>
      <c r="N9465" s="53">
        <f ca="1"/>
        <v>11</v>
      </c>
      <c r="O9465" s="53" t="str">
        <f ca="1"/>
        <v>1925-11</v>
      </c>
    </row>
    <row r="9466" spans="12:15" x14ac:dyDescent="0.4">
      <c r="L9466" s="56">
        <f ca="1"/>
        <v>9465</v>
      </c>
      <c r="M9466" s="53">
        <f ca="1"/>
        <v>1925</v>
      </c>
      <c r="N9466" s="53">
        <f ca="1"/>
        <v>11</v>
      </c>
      <c r="O9466" s="53" t="str">
        <f ca="1"/>
        <v>1925-11</v>
      </c>
    </row>
    <row r="9467" spans="12:15" x14ac:dyDescent="0.4">
      <c r="L9467" s="56">
        <f ca="1"/>
        <v>9466</v>
      </c>
      <c r="M9467" s="53">
        <f ca="1"/>
        <v>1925</v>
      </c>
      <c r="N9467" s="53">
        <f ca="1"/>
        <v>11</v>
      </c>
      <c r="O9467" s="53" t="str">
        <f ca="1"/>
        <v>1925-11</v>
      </c>
    </row>
    <row r="9468" spans="12:15" x14ac:dyDescent="0.4">
      <c r="L9468" s="56">
        <f ca="1"/>
        <v>9467</v>
      </c>
      <c r="M9468" s="53">
        <f ca="1"/>
        <v>1925</v>
      </c>
      <c r="N9468" s="53">
        <f ca="1"/>
        <v>12</v>
      </c>
      <c r="O9468" s="53" t="str">
        <f ca="1"/>
        <v>1925-12</v>
      </c>
    </row>
    <row r="9469" spans="12:15" x14ac:dyDescent="0.4">
      <c r="L9469" s="56">
        <f ca="1"/>
        <v>9468</v>
      </c>
      <c r="M9469" s="53">
        <f ca="1"/>
        <v>1925</v>
      </c>
      <c r="N9469" s="53">
        <f ca="1"/>
        <v>12</v>
      </c>
      <c r="O9469" s="53" t="str">
        <f ca="1"/>
        <v>1925-12</v>
      </c>
    </row>
    <row r="9470" spans="12:15" x14ac:dyDescent="0.4">
      <c r="L9470" s="56">
        <f ca="1"/>
        <v>9469</v>
      </c>
      <c r="M9470" s="53">
        <f ca="1"/>
        <v>1925</v>
      </c>
      <c r="N9470" s="53">
        <f ca="1"/>
        <v>12</v>
      </c>
      <c r="O9470" s="53" t="str">
        <f ca="1"/>
        <v>1925-12</v>
      </c>
    </row>
    <row r="9471" spans="12:15" x14ac:dyDescent="0.4">
      <c r="L9471" s="56">
        <f ca="1"/>
        <v>9470</v>
      </c>
      <c r="M9471" s="53">
        <f ca="1"/>
        <v>1925</v>
      </c>
      <c r="N9471" s="53">
        <f ca="1"/>
        <v>12</v>
      </c>
      <c r="O9471" s="53" t="str">
        <f ca="1"/>
        <v>1925-12</v>
      </c>
    </row>
    <row r="9472" spans="12:15" x14ac:dyDescent="0.4">
      <c r="L9472" s="56">
        <f ca="1"/>
        <v>9471</v>
      </c>
      <c r="M9472" s="53">
        <f ca="1"/>
        <v>1925</v>
      </c>
      <c r="N9472" s="53">
        <f ca="1"/>
        <v>12</v>
      </c>
      <c r="O9472" s="53" t="str">
        <f ca="1"/>
        <v>1925-12</v>
      </c>
    </row>
    <row r="9473" spans="12:15" x14ac:dyDescent="0.4">
      <c r="L9473" s="56">
        <f ca="1"/>
        <v>9472</v>
      </c>
      <c r="M9473" s="53">
        <f ca="1"/>
        <v>1925</v>
      </c>
      <c r="N9473" s="53">
        <f ca="1"/>
        <v>12</v>
      </c>
      <c r="O9473" s="53" t="str">
        <f ca="1"/>
        <v>1925-12</v>
      </c>
    </row>
    <row r="9474" spans="12:15" x14ac:dyDescent="0.4">
      <c r="L9474" s="56">
        <f ca="1"/>
        <v>9473</v>
      </c>
      <c r="M9474" s="53">
        <f ca="1"/>
        <v>1925</v>
      </c>
      <c r="N9474" s="53">
        <f ca="1"/>
        <v>12</v>
      </c>
      <c r="O9474" s="53" t="str">
        <f ca="1"/>
        <v>1925-12</v>
      </c>
    </row>
    <row r="9475" spans="12:15" x14ac:dyDescent="0.4">
      <c r="L9475" s="56">
        <f ca="1"/>
        <v>9474</v>
      </c>
      <c r="M9475" s="53">
        <f ca="1"/>
        <v>1925</v>
      </c>
      <c r="N9475" s="53">
        <f ca="1"/>
        <v>12</v>
      </c>
      <c r="O9475" s="53" t="str">
        <f ca="1"/>
        <v>1925-12</v>
      </c>
    </row>
    <row r="9476" spans="12:15" x14ac:dyDescent="0.4">
      <c r="L9476" s="56">
        <f ca="1"/>
        <v>9475</v>
      </c>
      <c r="M9476" s="53">
        <f ca="1"/>
        <v>1925</v>
      </c>
      <c r="N9476" s="53">
        <f ca="1"/>
        <v>12</v>
      </c>
      <c r="O9476" s="53" t="str">
        <f ca="1"/>
        <v>1925-12</v>
      </c>
    </row>
    <row r="9477" spans="12:15" x14ac:dyDescent="0.4">
      <c r="L9477" s="56">
        <f ca="1"/>
        <v>9476</v>
      </c>
      <c r="M9477" s="53">
        <f ca="1"/>
        <v>1925</v>
      </c>
      <c r="N9477" s="53">
        <f ca="1"/>
        <v>12</v>
      </c>
      <c r="O9477" s="53" t="str">
        <f ca="1"/>
        <v>1925-12</v>
      </c>
    </row>
    <row r="9478" spans="12:15" x14ac:dyDescent="0.4">
      <c r="L9478" s="56">
        <f ca="1"/>
        <v>9477</v>
      </c>
      <c r="M9478" s="53">
        <f ca="1"/>
        <v>1925</v>
      </c>
      <c r="N9478" s="53">
        <f ca="1"/>
        <v>12</v>
      </c>
      <c r="O9478" s="53" t="str">
        <f ca="1"/>
        <v>1925-12</v>
      </c>
    </row>
    <row r="9479" spans="12:15" x14ac:dyDescent="0.4">
      <c r="L9479" s="56">
        <f ca="1"/>
        <v>9478</v>
      </c>
      <c r="M9479" s="53">
        <f ca="1"/>
        <v>1925</v>
      </c>
      <c r="N9479" s="53">
        <f ca="1"/>
        <v>12</v>
      </c>
      <c r="O9479" s="53" t="str">
        <f ca="1"/>
        <v>1925-12</v>
      </c>
    </row>
    <row r="9480" spans="12:15" x14ac:dyDescent="0.4">
      <c r="L9480" s="56">
        <f ca="1"/>
        <v>9479</v>
      </c>
      <c r="M9480" s="53">
        <f ca="1"/>
        <v>1925</v>
      </c>
      <c r="N9480" s="53">
        <f ca="1"/>
        <v>12</v>
      </c>
      <c r="O9480" s="53" t="str">
        <f ca="1"/>
        <v>1925-12</v>
      </c>
    </row>
    <row r="9481" spans="12:15" x14ac:dyDescent="0.4">
      <c r="L9481" s="56">
        <f ca="1"/>
        <v>9480</v>
      </c>
      <c r="M9481" s="53">
        <f ca="1"/>
        <v>1925</v>
      </c>
      <c r="N9481" s="53">
        <f ca="1"/>
        <v>12</v>
      </c>
      <c r="O9481" s="53" t="str">
        <f ca="1"/>
        <v>1925-12</v>
      </c>
    </row>
    <row r="9482" spans="12:15" x14ac:dyDescent="0.4">
      <c r="L9482" s="56">
        <f ca="1"/>
        <v>9481</v>
      </c>
      <c r="M9482" s="53">
        <f ca="1"/>
        <v>1925</v>
      </c>
      <c r="N9482" s="53">
        <f ca="1"/>
        <v>12</v>
      </c>
      <c r="O9482" s="53" t="str">
        <f ca="1"/>
        <v>1925-12</v>
      </c>
    </row>
    <row r="9483" spans="12:15" x14ac:dyDescent="0.4">
      <c r="L9483" s="56">
        <f ca="1"/>
        <v>9482</v>
      </c>
      <c r="M9483" s="53">
        <f ca="1"/>
        <v>1925</v>
      </c>
      <c r="N9483" s="53">
        <f ca="1"/>
        <v>12</v>
      </c>
      <c r="O9483" s="53" t="str">
        <f ca="1"/>
        <v>1925-12</v>
      </c>
    </row>
    <row r="9484" spans="12:15" x14ac:dyDescent="0.4">
      <c r="L9484" s="56">
        <f ca="1"/>
        <v>9483</v>
      </c>
      <c r="M9484" s="53">
        <f ca="1"/>
        <v>1925</v>
      </c>
      <c r="N9484" s="53">
        <f ca="1"/>
        <v>12</v>
      </c>
      <c r="O9484" s="53" t="str">
        <f ca="1"/>
        <v>1925-12</v>
      </c>
    </row>
    <row r="9485" spans="12:15" x14ac:dyDescent="0.4">
      <c r="L9485" s="56">
        <f ca="1"/>
        <v>9484</v>
      </c>
      <c r="M9485" s="53">
        <f ca="1"/>
        <v>1925</v>
      </c>
      <c r="N9485" s="53">
        <f ca="1"/>
        <v>12</v>
      </c>
      <c r="O9485" s="53" t="str">
        <f ca="1"/>
        <v>1925-12</v>
      </c>
    </row>
    <row r="9486" spans="12:15" x14ac:dyDescent="0.4">
      <c r="L9486" s="56">
        <f ca="1"/>
        <v>9485</v>
      </c>
      <c r="M9486" s="53">
        <f ca="1"/>
        <v>1925</v>
      </c>
      <c r="N9486" s="53">
        <f ca="1"/>
        <v>12</v>
      </c>
      <c r="O9486" s="53" t="str">
        <f ca="1"/>
        <v>1925-12</v>
      </c>
    </row>
    <row r="9487" spans="12:15" x14ac:dyDescent="0.4">
      <c r="L9487" s="56">
        <f ca="1"/>
        <v>9486</v>
      </c>
      <c r="M9487" s="53">
        <f ca="1"/>
        <v>1925</v>
      </c>
      <c r="N9487" s="53">
        <f ca="1"/>
        <v>12</v>
      </c>
      <c r="O9487" s="53" t="str">
        <f ca="1"/>
        <v>1925-12</v>
      </c>
    </row>
    <row r="9488" spans="12:15" x14ac:dyDescent="0.4">
      <c r="L9488" s="56">
        <f ca="1"/>
        <v>9487</v>
      </c>
      <c r="M9488" s="53">
        <f ca="1"/>
        <v>1925</v>
      </c>
      <c r="N9488" s="53">
        <f ca="1"/>
        <v>12</v>
      </c>
      <c r="O9488" s="53" t="str">
        <f ca="1"/>
        <v>1925-12</v>
      </c>
    </row>
    <row r="9489" spans="12:15" x14ac:dyDescent="0.4">
      <c r="L9489" s="56">
        <f ca="1"/>
        <v>9488</v>
      </c>
      <c r="M9489" s="53">
        <f ca="1"/>
        <v>1925</v>
      </c>
      <c r="N9489" s="53">
        <f ca="1"/>
        <v>12</v>
      </c>
      <c r="O9489" s="53" t="str">
        <f ca="1"/>
        <v>1925-12</v>
      </c>
    </row>
    <row r="9490" spans="12:15" x14ac:dyDescent="0.4">
      <c r="L9490" s="56">
        <f ca="1"/>
        <v>9489</v>
      </c>
      <c r="M9490" s="53">
        <f ca="1"/>
        <v>1925</v>
      </c>
      <c r="N9490" s="53">
        <f ca="1"/>
        <v>12</v>
      </c>
      <c r="O9490" s="53" t="str">
        <f ca="1"/>
        <v>1925-12</v>
      </c>
    </row>
    <row r="9491" spans="12:15" x14ac:dyDescent="0.4">
      <c r="L9491" s="56">
        <f ca="1"/>
        <v>9490</v>
      </c>
      <c r="M9491" s="53">
        <f ca="1"/>
        <v>1925</v>
      </c>
      <c r="N9491" s="53">
        <f ca="1"/>
        <v>12</v>
      </c>
      <c r="O9491" s="53" t="str">
        <f ca="1"/>
        <v>1925-12</v>
      </c>
    </row>
    <row r="9492" spans="12:15" x14ac:dyDescent="0.4">
      <c r="L9492" s="56">
        <f ca="1"/>
        <v>9491</v>
      </c>
      <c r="M9492" s="53">
        <f ca="1"/>
        <v>1925</v>
      </c>
      <c r="N9492" s="53">
        <f ca="1"/>
        <v>12</v>
      </c>
      <c r="O9492" s="53" t="str">
        <f ca="1"/>
        <v>1925-12</v>
      </c>
    </row>
    <row r="9493" spans="12:15" x14ac:dyDescent="0.4">
      <c r="L9493" s="56">
        <f ca="1"/>
        <v>9492</v>
      </c>
      <c r="M9493" s="53">
        <f ca="1"/>
        <v>1925</v>
      </c>
      <c r="N9493" s="53">
        <f ca="1"/>
        <v>12</v>
      </c>
      <c r="O9493" s="53" t="str">
        <f ca="1"/>
        <v>1925-12</v>
      </c>
    </row>
    <row r="9494" spans="12:15" x14ac:dyDescent="0.4">
      <c r="L9494" s="56">
        <f ca="1"/>
        <v>9493</v>
      </c>
      <c r="M9494" s="53">
        <f ca="1"/>
        <v>1925</v>
      </c>
      <c r="N9494" s="53">
        <f ca="1"/>
        <v>12</v>
      </c>
      <c r="O9494" s="53" t="str">
        <f ca="1"/>
        <v>1925-12</v>
      </c>
    </row>
    <row r="9495" spans="12:15" x14ac:dyDescent="0.4">
      <c r="L9495" s="56">
        <f ca="1"/>
        <v>9494</v>
      </c>
      <c r="M9495" s="53">
        <f ca="1"/>
        <v>1925</v>
      </c>
      <c r="N9495" s="53">
        <f ca="1"/>
        <v>12</v>
      </c>
      <c r="O9495" s="53" t="str">
        <f ca="1"/>
        <v>1925-12</v>
      </c>
    </row>
    <row r="9496" spans="12:15" x14ac:dyDescent="0.4">
      <c r="L9496" s="56">
        <f ca="1"/>
        <v>9495</v>
      </c>
      <c r="M9496" s="53">
        <f ca="1"/>
        <v>1925</v>
      </c>
      <c r="N9496" s="53">
        <f ca="1"/>
        <v>12</v>
      </c>
      <c r="O9496" s="53" t="str">
        <f ca="1"/>
        <v>1925-12</v>
      </c>
    </row>
    <row r="9497" spans="12:15" x14ac:dyDescent="0.4">
      <c r="L9497" s="56">
        <f ca="1"/>
        <v>9496</v>
      </c>
      <c r="M9497" s="53">
        <f ca="1"/>
        <v>1925</v>
      </c>
      <c r="N9497" s="53">
        <f ca="1"/>
        <v>12</v>
      </c>
      <c r="O9497" s="53" t="str">
        <f ca="1"/>
        <v>1925-12</v>
      </c>
    </row>
    <row r="9498" spans="12:15" x14ac:dyDescent="0.4">
      <c r="L9498" s="56">
        <f ca="1"/>
        <v>9497</v>
      </c>
      <c r="M9498" s="53">
        <f ca="1"/>
        <v>1925</v>
      </c>
      <c r="N9498" s="53">
        <f ca="1"/>
        <v>12</v>
      </c>
      <c r="O9498" s="53" t="str">
        <f ca="1"/>
        <v>1925-12</v>
      </c>
    </row>
    <row r="9499" spans="12:15" x14ac:dyDescent="0.4">
      <c r="L9499" s="56">
        <f ca="1"/>
        <v>9498</v>
      </c>
      <c r="M9499" s="53">
        <f ca="1"/>
        <v>1926</v>
      </c>
      <c r="N9499" s="53">
        <f ca="1"/>
        <v>1</v>
      </c>
      <c r="O9499" s="53" t="str">
        <f ca="1"/>
        <v>1926-01</v>
      </c>
    </row>
    <row r="9500" spans="12:15" x14ac:dyDescent="0.4">
      <c r="L9500" s="56">
        <f ca="1"/>
        <v>9499</v>
      </c>
      <c r="M9500" s="53">
        <f ca="1"/>
        <v>1926</v>
      </c>
      <c r="N9500" s="53">
        <f ca="1"/>
        <v>1</v>
      </c>
      <c r="O9500" s="53" t="str">
        <f ca="1"/>
        <v>1926-01</v>
      </c>
    </row>
    <row r="9501" spans="12:15" x14ac:dyDescent="0.4">
      <c r="L9501" s="56">
        <f ca="1"/>
        <v>9500</v>
      </c>
      <c r="M9501" s="53">
        <f ca="1"/>
        <v>1926</v>
      </c>
      <c r="N9501" s="53">
        <f ca="1"/>
        <v>1</v>
      </c>
      <c r="O9501" s="53" t="str">
        <f ca="1"/>
        <v>1926-01</v>
      </c>
    </row>
    <row r="9502" spans="12:15" x14ac:dyDescent="0.4">
      <c r="L9502" s="56">
        <f ca="1"/>
        <v>9501</v>
      </c>
      <c r="M9502" s="53">
        <f ca="1"/>
        <v>1926</v>
      </c>
      <c r="N9502" s="53">
        <f ca="1"/>
        <v>1</v>
      </c>
      <c r="O9502" s="53" t="str">
        <f ca="1"/>
        <v>1926-01</v>
      </c>
    </row>
    <row r="9503" spans="12:15" x14ac:dyDescent="0.4">
      <c r="L9503" s="56">
        <f ca="1"/>
        <v>9502</v>
      </c>
      <c r="M9503" s="53">
        <f ca="1"/>
        <v>1926</v>
      </c>
      <c r="N9503" s="53">
        <f ca="1"/>
        <v>1</v>
      </c>
      <c r="O9503" s="53" t="str">
        <f ca="1"/>
        <v>1926-01</v>
      </c>
    </row>
    <row r="9504" spans="12:15" x14ac:dyDescent="0.4">
      <c r="L9504" s="56">
        <f ca="1"/>
        <v>9503</v>
      </c>
      <c r="M9504" s="53">
        <f ca="1"/>
        <v>1926</v>
      </c>
      <c r="N9504" s="53">
        <f ca="1"/>
        <v>1</v>
      </c>
      <c r="O9504" s="53" t="str">
        <f ca="1"/>
        <v>1926-01</v>
      </c>
    </row>
    <row r="9505" spans="12:15" x14ac:dyDescent="0.4">
      <c r="L9505" s="56">
        <f ca="1"/>
        <v>9504</v>
      </c>
      <c r="M9505" s="53">
        <f ca="1"/>
        <v>1926</v>
      </c>
      <c r="N9505" s="53">
        <f ca="1"/>
        <v>1</v>
      </c>
      <c r="O9505" s="53" t="str">
        <f ca="1"/>
        <v>1926-01</v>
      </c>
    </row>
    <row r="9506" spans="12:15" x14ac:dyDescent="0.4">
      <c r="L9506" s="56">
        <f ca="1"/>
        <v>9505</v>
      </c>
      <c r="M9506" s="53">
        <f ca="1"/>
        <v>1926</v>
      </c>
      <c r="N9506" s="53">
        <f ca="1"/>
        <v>1</v>
      </c>
      <c r="O9506" s="53" t="str">
        <f ca="1"/>
        <v>1926-01</v>
      </c>
    </row>
    <row r="9507" spans="12:15" x14ac:dyDescent="0.4">
      <c r="L9507" s="56">
        <f ca="1"/>
        <v>9506</v>
      </c>
      <c r="M9507" s="53">
        <f ca="1"/>
        <v>1926</v>
      </c>
      <c r="N9507" s="53">
        <f ca="1"/>
        <v>1</v>
      </c>
      <c r="O9507" s="53" t="str">
        <f ca="1"/>
        <v>1926-01</v>
      </c>
    </row>
    <row r="9508" spans="12:15" x14ac:dyDescent="0.4">
      <c r="L9508" s="56">
        <f ca="1"/>
        <v>9507</v>
      </c>
      <c r="M9508" s="53">
        <f ca="1"/>
        <v>1926</v>
      </c>
      <c r="N9508" s="53">
        <f ca="1"/>
        <v>1</v>
      </c>
      <c r="O9508" s="53" t="str">
        <f ca="1"/>
        <v>1926-01</v>
      </c>
    </row>
    <row r="9509" spans="12:15" x14ac:dyDescent="0.4">
      <c r="L9509" s="56">
        <f ca="1"/>
        <v>9508</v>
      </c>
      <c r="M9509" s="53">
        <f ca="1"/>
        <v>1926</v>
      </c>
      <c r="N9509" s="53">
        <f ca="1"/>
        <v>1</v>
      </c>
      <c r="O9509" s="53" t="str">
        <f ca="1"/>
        <v>1926-01</v>
      </c>
    </row>
    <row r="9510" spans="12:15" x14ac:dyDescent="0.4">
      <c r="L9510" s="56">
        <f ca="1"/>
        <v>9509</v>
      </c>
      <c r="M9510" s="53">
        <f ca="1"/>
        <v>1926</v>
      </c>
      <c r="N9510" s="53">
        <f ca="1"/>
        <v>1</v>
      </c>
      <c r="O9510" s="53" t="str">
        <f ca="1"/>
        <v>1926-01</v>
      </c>
    </row>
    <row r="9511" spans="12:15" x14ac:dyDescent="0.4">
      <c r="L9511" s="56">
        <f ca="1"/>
        <v>9510</v>
      </c>
      <c r="M9511" s="53">
        <f ca="1"/>
        <v>1926</v>
      </c>
      <c r="N9511" s="53">
        <f ca="1"/>
        <v>1</v>
      </c>
      <c r="O9511" s="53" t="str">
        <f ca="1"/>
        <v>1926-01</v>
      </c>
    </row>
    <row r="9512" spans="12:15" x14ac:dyDescent="0.4">
      <c r="L9512" s="56">
        <f ca="1"/>
        <v>9511</v>
      </c>
      <c r="M9512" s="53">
        <f ca="1"/>
        <v>1926</v>
      </c>
      <c r="N9512" s="53">
        <f ca="1"/>
        <v>1</v>
      </c>
      <c r="O9512" s="53" t="str">
        <f ca="1"/>
        <v>1926-01</v>
      </c>
    </row>
    <row r="9513" spans="12:15" x14ac:dyDescent="0.4">
      <c r="L9513" s="56">
        <f ca="1"/>
        <v>9512</v>
      </c>
      <c r="M9513" s="53">
        <f ca="1"/>
        <v>1926</v>
      </c>
      <c r="N9513" s="53">
        <f ca="1"/>
        <v>1</v>
      </c>
      <c r="O9513" s="53" t="str">
        <f ca="1"/>
        <v>1926-01</v>
      </c>
    </row>
    <row r="9514" spans="12:15" x14ac:dyDescent="0.4">
      <c r="L9514" s="56">
        <f ca="1"/>
        <v>9513</v>
      </c>
      <c r="M9514" s="53">
        <f ca="1"/>
        <v>1926</v>
      </c>
      <c r="N9514" s="53">
        <f ca="1"/>
        <v>1</v>
      </c>
      <c r="O9514" s="53" t="str">
        <f ca="1"/>
        <v>1926-01</v>
      </c>
    </row>
    <row r="9515" spans="12:15" x14ac:dyDescent="0.4">
      <c r="L9515" s="56">
        <f ca="1"/>
        <v>9514</v>
      </c>
      <c r="M9515" s="53">
        <f ca="1"/>
        <v>1926</v>
      </c>
      <c r="N9515" s="53">
        <f ca="1"/>
        <v>1</v>
      </c>
      <c r="O9515" s="53" t="str">
        <f ca="1"/>
        <v>1926-01</v>
      </c>
    </row>
    <row r="9516" spans="12:15" x14ac:dyDescent="0.4">
      <c r="L9516" s="56">
        <f ca="1"/>
        <v>9515</v>
      </c>
      <c r="M9516" s="53">
        <f ca="1"/>
        <v>1926</v>
      </c>
      <c r="N9516" s="53">
        <f ca="1"/>
        <v>1</v>
      </c>
      <c r="O9516" s="53" t="str">
        <f ca="1"/>
        <v>1926-01</v>
      </c>
    </row>
    <row r="9517" spans="12:15" x14ac:dyDescent="0.4">
      <c r="L9517" s="56">
        <f ca="1"/>
        <v>9516</v>
      </c>
      <c r="M9517" s="53">
        <f ca="1"/>
        <v>1926</v>
      </c>
      <c r="N9517" s="53">
        <f ca="1"/>
        <v>1</v>
      </c>
      <c r="O9517" s="53" t="str">
        <f ca="1"/>
        <v>1926-01</v>
      </c>
    </row>
    <row r="9518" spans="12:15" x14ac:dyDescent="0.4">
      <c r="L9518" s="56">
        <f ca="1"/>
        <v>9517</v>
      </c>
      <c r="M9518" s="53">
        <f ca="1"/>
        <v>1926</v>
      </c>
      <c r="N9518" s="53">
        <f ca="1"/>
        <v>1</v>
      </c>
      <c r="O9518" s="53" t="str">
        <f ca="1"/>
        <v>1926-01</v>
      </c>
    </row>
    <row r="9519" spans="12:15" x14ac:dyDescent="0.4">
      <c r="L9519" s="56">
        <f ca="1"/>
        <v>9518</v>
      </c>
      <c r="M9519" s="53">
        <f ca="1"/>
        <v>1926</v>
      </c>
      <c r="N9519" s="53">
        <f ca="1"/>
        <v>1</v>
      </c>
      <c r="O9519" s="53" t="str">
        <f ca="1"/>
        <v>1926-01</v>
      </c>
    </row>
    <row r="9520" spans="12:15" x14ac:dyDescent="0.4">
      <c r="L9520" s="56">
        <f ca="1"/>
        <v>9519</v>
      </c>
      <c r="M9520" s="53">
        <f ca="1"/>
        <v>1926</v>
      </c>
      <c r="N9520" s="53">
        <f ca="1"/>
        <v>1</v>
      </c>
      <c r="O9520" s="53" t="str">
        <f ca="1"/>
        <v>1926-01</v>
      </c>
    </row>
    <row r="9521" spans="12:15" x14ac:dyDescent="0.4">
      <c r="L9521" s="56">
        <f ca="1"/>
        <v>9520</v>
      </c>
      <c r="M9521" s="53">
        <f ca="1"/>
        <v>1926</v>
      </c>
      <c r="N9521" s="53">
        <f ca="1"/>
        <v>1</v>
      </c>
      <c r="O9521" s="53" t="str">
        <f ca="1"/>
        <v>1926-01</v>
      </c>
    </row>
    <row r="9522" spans="12:15" x14ac:dyDescent="0.4">
      <c r="L9522" s="56">
        <f ca="1"/>
        <v>9521</v>
      </c>
      <c r="M9522" s="53">
        <f ca="1"/>
        <v>1926</v>
      </c>
      <c r="N9522" s="53">
        <f ca="1"/>
        <v>1</v>
      </c>
      <c r="O9522" s="53" t="str">
        <f ca="1"/>
        <v>1926-01</v>
      </c>
    </row>
    <row r="9523" spans="12:15" x14ac:dyDescent="0.4">
      <c r="L9523" s="56">
        <f ca="1"/>
        <v>9522</v>
      </c>
      <c r="M9523" s="53">
        <f ca="1"/>
        <v>1926</v>
      </c>
      <c r="N9523" s="53">
        <f ca="1"/>
        <v>1</v>
      </c>
      <c r="O9523" s="53" t="str">
        <f ca="1"/>
        <v>1926-01</v>
      </c>
    </row>
    <row r="9524" spans="12:15" x14ac:dyDescent="0.4">
      <c r="L9524" s="56">
        <f ca="1"/>
        <v>9523</v>
      </c>
      <c r="M9524" s="53">
        <f ca="1"/>
        <v>1926</v>
      </c>
      <c r="N9524" s="53">
        <f ca="1"/>
        <v>1</v>
      </c>
      <c r="O9524" s="53" t="str">
        <f ca="1"/>
        <v>1926-01</v>
      </c>
    </row>
    <row r="9525" spans="12:15" x14ac:dyDescent="0.4">
      <c r="L9525" s="56">
        <f ca="1"/>
        <v>9524</v>
      </c>
      <c r="M9525" s="53">
        <f ca="1"/>
        <v>1926</v>
      </c>
      <c r="N9525" s="53">
        <f ca="1"/>
        <v>1</v>
      </c>
      <c r="O9525" s="53" t="str">
        <f ca="1"/>
        <v>1926-01</v>
      </c>
    </row>
    <row r="9526" spans="12:15" x14ac:dyDescent="0.4">
      <c r="L9526" s="56">
        <f ca="1"/>
        <v>9525</v>
      </c>
      <c r="M9526" s="53">
        <f ca="1"/>
        <v>1926</v>
      </c>
      <c r="N9526" s="53">
        <f ca="1"/>
        <v>1</v>
      </c>
      <c r="O9526" s="53" t="str">
        <f ca="1"/>
        <v>1926-01</v>
      </c>
    </row>
    <row r="9527" spans="12:15" x14ac:dyDescent="0.4">
      <c r="L9527" s="56">
        <f ca="1"/>
        <v>9526</v>
      </c>
      <c r="M9527" s="53">
        <f ca="1"/>
        <v>1926</v>
      </c>
      <c r="N9527" s="53">
        <f ca="1"/>
        <v>1</v>
      </c>
      <c r="O9527" s="53" t="str">
        <f ca="1"/>
        <v>1926-01</v>
      </c>
    </row>
    <row r="9528" spans="12:15" x14ac:dyDescent="0.4">
      <c r="L9528" s="56">
        <f ca="1"/>
        <v>9527</v>
      </c>
      <c r="M9528" s="53">
        <f ca="1"/>
        <v>1926</v>
      </c>
      <c r="N9528" s="53">
        <f ca="1"/>
        <v>1</v>
      </c>
      <c r="O9528" s="53" t="str">
        <f ca="1"/>
        <v>1926-01</v>
      </c>
    </row>
    <row r="9529" spans="12:15" x14ac:dyDescent="0.4">
      <c r="L9529" s="56">
        <f ca="1"/>
        <v>9528</v>
      </c>
      <c r="M9529" s="53">
        <f ca="1"/>
        <v>1926</v>
      </c>
      <c r="N9529" s="53">
        <f ca="1"/>
        <v>1</v>
      </c>
      <c r="O9529" s="53" t="str">
        <f ca="1"/>
        <v>1926-01</v>
      </c>
    </row>
    <row r="9530" spans="12:15" x14ac:dyDescent="0.4">
      <c r="L9530" s="56">
        <f ca="1"/>
        <v>9529</v>
      </c>
      <c r="M9530" s="53">
        <f ca="1"/>
        <v>1926</v>
      </c>
      <c r="N9530" s="53">
        <f ca="1"/>
        <v>2</v>
      </c>
      <c r="O9530" s="53" t="str">
        <f ca="1"/>
        <v>1926-02</v>
      </c>
    </row>
    <row r="9531" spans="12:15" x14ac:dyDescent="0.4">
      <c r="L9531" s="56">
        <f ca="1"/>
        <v>9530</v>
      </c>
      <c r="M9531" s="53">
        <f ca="1"/>
        <v>1926</v>
      </c>
      <c r="N9531" s="53">
        <f ca="1"/>
        <v>2</v>
      </c>
      <c r="O9531" s="53" t="str">
        <f ca="1"/>
        <v>1926-02</v>
      </c>
    </row>
    <row r="9532" spans="12:15" x14ac:dyDescent="0.4">
      <c r="L9532" s="56">
        <f ca="1"/>
        <v>9531</v>
      </c>
      <c r="M9532" s="53">
        <f ca="1"/>
        <v>1926</v>
      </c>
      <c r="N9532" s="53">
        <f ca="1"/>
        <v>2</v>
      </c>
      <c r="O9532" s="53" t="str">
        <f ca="1"/>
        <v>1926-02</v>
      </c>
    </row>
    <row r="9533" spans="12:15" x14ac:dyDescent="0.4">
      <c r="L9533" s="56">
        <f ca="1"/>
        <v>9532</v>
      </c>
      <c r="M9533" s="53">
        <f ca="1"/>
        <v>1926</v>
      </c>
      <c r="N9533" s="53">
        <f ca="1"/>
        <v>2</v>
      </c>
      <c r="O9533" s="53" t="str">
        <f ca="1"/>
        <v>1926-02</v>
      </c>
    </row>
    <row r="9534" spans="12:15" x14ac:dyDescent="0.4">
      <c r="L9534" s="56">
        <f ca="1"/>
        <v>9533</v>
      </c>
      <c r="M9534" s="53">
        <f ca="1"/>
        <v>1926</v>
      </c>
      <c r="N9534" s="53">
        <f ca="1"/>
        <v>2</v>
      </c>
      <c r="O9534" s="53" t="str">
        <f ca="1"/>
        <v>1926-02</v>
      </c>
    </row>
    <row r="9535" spans="12:15" x14ac:dyDescent="0.4">
      <c r="L9535" s="56">
        <f ca="1"/>
        <v>9534</v>
      </c>
      <c r="M9535" s="53">
        <f ca="1"/>
        <v>1926</v>
      </c>
      <c r="N9535" s="53">
        <f ca="1"/>
        <v>2</v>
      </c>
      <c r="O9535" s="53" t="str">
        <f ca="1"/>
        <v>1926-02</v>
      </c>
    </row>
    <row r="9536" spans="12:15" x14ac:dyDescent="0.4">
      <c r="L9536" s="56">
        <f ca="1"/>
        <v>9535</v>
      </c>
      <c r="M9536" s="53">
        <f ca="1"/>
        <v>1926</v>
      </c>
      <c r="N9536" s="53">
        <f ca="1"/>
        <v>2</v>
      </c>
      <c r="O9536" s="53" t="str">
        <f ca="1"/>
        <v>1926-02</v>
      </c>
    </row>
    <row r="9537" spans="12:15" x14ac:dyDescent="0.4">
      <c r="L9537" s="56">
        <f ca="1"/>
        <v>9536</v>
      </c>
      <c r="M9537" s="53">
        <f ca="1"/>
        <v>1926</v>
      </c>
      <c r="N9537" s="53">
        <f ca="1"/>
        <v>2</v>
      </c>
      <c r="O9537" s="53" t="str">
        <f ca="1"/>
        <v>1926-02</v>
      </c>
    </row>
    <row r="9538" spans="12:15" x14ac:dyDescent="0.4">
      <c r="L9538" s="56">
        <f ca="1"/>
        <v>9537</v>
      </c>
      <c r="M9538" s="53">
        <f ca="1"/>
        <v>1926</v>
      </c>
      <c r="N9538" s="53">
        <f ca="1"/>
        <v>2</v>
      </c>
      <c r="O9538" s="53" t="str">
        <f ca="1"/>
        <v>1926-02</v>
      </c>
    </row>
    <row r="9539" spans="12:15" x14ac:dyDescent="0.4">
      <c r="L9539" s="56">
        <f ca="1"/>
        <v>9538</v>
      </c>
      <c r="M9539" s="53">
        <f ca="1"/>
        <v>1926</v>
      </c>
      <c r="N9539" s="53">
        <f ca="1"/>
        <v>2</v>
      </c>
      <c r="O9539" s="53" t="str">
        <f ca="1"/>
        <v>1926-02</v>
      </c>
    </row>
    <row r="9540" spans="12:15" x14ac:dyDescent="0.4">
      <c r="L9540" s="56">
        <f ca="1"/>
        <v>9539</v>
      </c>
      <c r="M9540" s="53">
        <f ca="1"/>
        <v>1926</v>
      </c>
      <c r="N9540" s="53">
        <f ca="1"/>
        <v>2</v>
      </c>
      <c r="O9540" s="53" t="str">
        <f ca="1"/>
        <v>1926-02</v>
      </c>
    </row>
    <row r="9541" spans="12:15" x14ac:dyDescent="0.4">
      <c r="L9541" s="56">
        <f ca="1"/>
        <v>9540</v>
      </c>
      <c r="M9541" s="53">
        <f ca="1"/>
        <v>1926</v>
      </c>
      <c r="N9541" s="53">
        <f ca="1"/>
        <v>2</v>
      </c>
      <c r="O9541" s="53" t="str">
        <f ca="1"/>
        <v>1926-02</v>
      </c>
    </row>
    <row r="9542" spans="12:15" x14ac:dyDescent="0.4">
      <c r="L9542" s="56">
        <f ca="1"/>
        <v>9541</v>
      </c>
      <c r="M9542" s="53">
        <f ca="1"/>
        <v>1926</v>
      </c>
      <c r="N9542" s="53">
        <f ca="1"/>
        <v>2</v>
      </c>
      <c r="O9542" s="53" t="str">
        <f ca="1"/>
        <v>1926-02</v>
      </c>
    </row>
    <row r="9543" spans="12:15" x14ac:dyDescent="0.4">
      <c r="L9543" s="56">
        <f ca="1"/>
        <v>9542</v>
      </c>
      <c r="M9543" s="53">
        <f ca="1"/>
        <v>1926</v>
      </c>
      <c r="N9543" s="53">
        <f ca="1"/>
        <v>2</v>
      </c>
      <c r="O9543" s="53" t="str">
        <f ca="1"/>
        <v>1926-02</v>
      </c>
    </row>
    <row r="9544" spans="12:15" x14ac:dyDescent="0.4">
      <c r="L9544" s="56">
        <f ca="1"/>
        <v>9543</v>
      </c>
      <c r="M9544" s="53">
        <f ca="1"/>
        <v>1926</v>
      </c>
      <c r="N9544" s="53">
        <f ca="1"/>
        <v>2</v>
      </c>
      <c r="O9544" s="53" t="str">
        <f ca="1"/>
        <v>1926-02</v>
      </c>
    </row>
    <row r="9545" spans="12:15" x14ac:dyDescent="0.4">
      <c r="L9545" s="56">
        <f ca="1"/>
        <v>9544</v>
      </c>
      <c r="M9545" s="53">
        <f ca="1"/>
        <v>1926</v>
      </c>
      <c r="N9545" s="53">
        <f ca="1"/>
        <v>2</v>
      </c>
      <c r="O9545" s="53" t="str">
        <f ca="1"/>
        <v>1926-02</v>
      </c>
    </row>
    <row r="9546" spans="12:15" x14ac:dyDescent="0.4">
      <c r="L9546" s="56">
        <f ca="1"/>
        <v>9545</v>
      </c>
      <c r="M9546" s="53">
        <f ca="1"/>
        <v>1926</v>
      </c>
      <c r="N9546" s="53">
        <f ca="1"/>
        <v>2</v>
      </c>
      <c r="O9546" s="53" t="str">
        <f ca="1"/>
        <v>1926-02</v>
      </c>
    </row>
    <row r="9547" spans="12:15" x14ac:dyDescent="0.4">
      <c r="L9547" s="56">
        <f ca="1"/>
        <v>9546</v>
      </c>
      <c r="M9547" s="53">
        <f ca="1"/>
        <v>1926</v>
      </c>
      <c r="N9547" s="53">
        <f ca="1"/>
        <v>2</v>
      </c>
      <c r="O9547" s="53" t="str">
        <f ca="1"/>
        <v>1926-02</v>
      </c>
    </row>
    <row r="9548" spans="12:15" x14ac:dyDescent="0.4">
      <c r="L9548" s="56">
        <f ca="1"/>
        <v>9547</v>
      </c>
      <c r="M9548" s="53">
        <f ca="1"/>
        <v>1926</v>
      </c>
      <c r="N9548" s="53">
        <f ca="1"/>
        <v>2</v>
      </c>
      <c r="O9548" s="53" t="str">
        <f ca="1"/>
        <v>1926-02</v>
      </c>
    </row>
    <row r="9549" spans="12:15" x14ac:dyDescent="0.4">
      <c r="L9549" s="56">
        <f ca="1"/>
        <v>9548</v>
      </c>
      <c r="M9549" s="53">
        <f ca="1"/>
        <v>1926</v>
      </c>
      <c r="N9549" s="53">
        <f ca="1"/>
        <v>2</v>
      </c>
      <c r="O9549" s="53" t="str">
        <f ca="1"/>
        <v>1926-02</v>
      </c>
    </row>
    <row r="9550" spans="12:15" x14ac:dyDescent="0.4">
      <c r="L9550" s="56">
        <f ca="1"/>
        <v>9549</v>
      </c>
      <c r="M9550" s="53">
        <f ca="1"/>
        <v>1926</v>
      </c>
      <c r="N9550" s="53">
        <f ca="1"/>
        <v>2</v>
      </c>
      <c r="O9550" s="53" t="str">
        <f ca="1"/>
        <v>1926-02</v>
      </c>
    </row>
    <row r="9551" spans="12:15" x14ac:dyDescent="0.4">
      <c r="L9551" s="56">
        <f ca="1"/>
        <v>9550</v>
      </c>
      <c r="M9551" s="53">
        <f ca="1"/>
        <v>1926</v>
      </c>
      <c r="N9551" s="53">
        <f ca="1"/>
        <v>2</v>
      </c>
      <c r="O9551" s="53" t="str">
        <f ca="1"/>
        <v>1926-02</v>
      </c>
    </row>
    <row r="9552" spans="12:15" x14ac:dyDescent="0.4">
      <c r="L9552" s="56">
        <f ca="1"/>
        <v>9551</v>
      </c>
      <c r="M9552" s="53">
        <f ca="1"/>
        <v>1926</v>
      </c>
      <c r="N9552" s="53">
        <f ca="1"/>
        <v>2</v>
      </c>
      <c r="O9552" s="53" t="str">
        <f ca="1"/>
        <v>1926-02</v>
      </c>
    </row>
    <row r="9553" spans="12:15" x14ac:dyDescent="0.4">
      <c r="L9553" s="56">
        <f ca="1"/>
        <v>9552</v>
      </c>
      <c r="M9553" s="53">
        <f ca="1"/>
        <v>1926</v>
      </c>
      <c r="N9553" s="53">
        <f ca="1"/>
        <v>2</v>
      </c>
      <c r="O9553" s="53" t="str">
        <f ca="1"/>
        <v>1926-02</v>
      </c>
    </row>
    <row r="9554" spans="12:15" x14ac:dyDescent="0.4">
      <c r="L9554" s="56">
        <f ca="1"/>
        <v>9553</v>
      </c>
      <c r="M9554" s="53">
        <f ca="1"/>
        <v>1926</v>
      </c>
      <c r="N9554" s="53">
        <f ca="1"/>
        <v>2</v>
      </c>
      <c r="O9554" s="53" t="str">
        <f ca="1"/>
        <v>1926-02</v>
      </c>
    </row>
    <row r="9555" spans="12:15" x14ac:dyDescent="0.4">
      <c r="L9555" s="56">
        <f ca="1"/>
        <v>9554</v>
      </c>
      <c r="M9555" s="53">
        <f ca="1"/>
        <v>1926</v>
      </c>
      <c r="N9555" s="53">
        <f ca="1"/>
        <v>2</v>
      </c>
      <c r="O9555" s="53" t="str">
        <f ca="1"/>
        <v>1926-02</v>
      </c>
    </row>
    <row r="9556" spans="12:15" x14ac:dyDescent="0.4">
      <c r="L9556" s="56">
        <f ca="1"/>
        <v>9555</v>
      </c>
      <c r="M9556" s="53">
        <f ca="1"/>
        <v>1926</v>
      </c>
      <c r="N9556" s="53">
        <f ca="1"/>
        <v>2</v>
      </c>
      <c r="O9556" s="53" t="str">
        <f ca="1"/>
        <v>1926-02</v>
      </c>
    </row>
    <row r="9557" spans="12:15" x14ac:dyDescent="0.4">
      <c r="L9557" s="56">
        <f ca="1"/>
        <v>9556</v>
      </c>
      <c r="M9557" s="53">
        <f ca="1"/>
        <v>1926</v>
      </c>
      <c r="N9557" s="53">
        <f ca="1"/>
        <v>2</v>
      </c>
      <c r="O9557" s="53" t="str">
        <f ca="1"/>
        <v>1926-02</v>
      </c>
    </row>
    <row r="9558" spans="12:15" x14ac:dyDescent="0.4">
      <c r="L9558" s="56">
        <f ca="1"/>
        <v>9557</v>
      </c>
      <c r="M9558" s="53">
        <f ca="1"/>
        <v>1926</v>
      </c>
      <c r="N9558" s="53">
        <f ca="1"/>
        <v>3</v>
      </c>
      <c r="O9558" s="53" t="str">
        <f ca="1"/>
        <v>1926-03</v>
      </c>
    </row>
    <row r="9559" spans="12:15" x14ac:dyDescent="0.4">
      <c r="L9559" s="56">
        <f ca="1"/>
        <v>9558</v>
      </c>
      <c r="M9559" s="53">
        <f ca="1"/>
        <v>1926</v>
      </c>
      <c r="N9559" s="53">
        <f ca="1"/>
        <v>3</v>
      </c>
      <c r="O9559" s="53" t="str">
        <f ca="1"/>
        <v>1926-03</v>
      </c>
    </row>
    <row r="9560" spans="12:15" x14ac:dyDescent="0.4">
      <c r="L9560" s="56">
        <f ca="1"/>
        <v>9559</v>
      </c>
      <c r="M9560" s="53">
        <f ca="1"/>
        <v>1926</v>
      </c>
      <c r="N9560" s="53">
        <f ca="1"/>
        <v>3</v>
      </c>
      <c r="O9560" s="53" t="str">
        <f ca="1"/>
        <v>1926-03</v>
      </c>
    </row>
    <row r="9561" spans="12:15" x14ac:dyDescent="0.4">
      <c r="L9561" s="56">
        <f ca="1"/>
        <v>9560</v>
      </c>
      <c r="M9561" s="53">
        <f ca="1"/>
        <v>1926</v>
      </c>
      <c r="N9561" s="53">
        <f ca="1"/>
        <v>3</v>
      </c>
      <c r="O9561" s="53" t="str">
        <f ca="1"/>
        <v>1926-03</v>
      </c>
    </row>
    <row r="9562" spans="12:15" x14ac:dyDescent="0.4">
      <c r="L9562" s="56">
        <f ca="1"/>
        <v>9561</v>
      </c>
      <c r="M9562" s="53">
        <f ca="1"/>
        <v>1926</v>
      </c>
      <c r="N9562" s="53">
        <f ca="1"/>
        <v>3</v>
      </c>
      <c r="O9562" s="53" t="str">
        <f ca="1"/>
        <v>1926-03</v>
      </c>
    </row>
    <row r="9563" spans="12:15" x14ac:dyDescent="0.4">
      <c r="L9563" s="56">
        <f ca="1"/>
        <v>9562</v>
      </c>
      <c r="M9563" s="53">
        <f ca="1"/>
        <v>1926</v>
      </c>
      <c r="N9563" s="53">
        <f ca="1"/>
        <v>3</v>
      </c>
      <c r="O9563" s="53" t="str">
        <f ca="1"/>
        <v>1926-03</v>
      </c>
    </row>
    <row r="9564" spans="12:15" x14ac:dyDescent="0.4">
      <c r="L9564" s="56">
        <f ca="1"/>
        <v>9563</v>
      </c>
      <c r="M9564" s="53">
        <f ca="1"/>
        <v>1926</v>
      </c>
      <c r="N9564" s="53">
        <f ca="1"/>
        <v>3</v>
      </c>
      <c r="O9564" s="53" t="str">
        <f ca="1"/>
        <v>1926-03</v>
      </c>
    </row>
    <row r="9565" spans="12:15" x14ac:dyDescent="0.4">
      <c r="L9565" s="56">
        <f ca="1"/>
        <v>9564</v>
      </c>
      <c r="M9565" s="53">
        <f ca="1"/>
        <v>1926</v>
      </c>
      <c r="N9565" s="53">
        <f ca="1"/>
        <v>3</v>
      </c>
      <c r="O9565" s="53" t="str">
        <f ca="1"/>
        <v>1926-03</v>
      </c>
    </row>
    <row r="9566" spans="12:15" x14ac:dyDescent="0.4">
      <c r="L9566" s="56">
        <f ca="1"/>
        <v>9565</v>
      </c>
      <c r="M9566" s="53">
        <f ca="1"/>
        <v>1926</v>
      </c>
      <c r="N9566" s="53">
        <f ca="1"/>
        <v>3</v>
      </c>
      <c r="O9566" s="53" t="str">
        <f ca="1"/>
        <v>1926-03</v>
      </c>
    </row>
    <row r="9567" spans="12:15" x14ac:dyDescent="0.4">
      <c r="L9567" s="56">
        <f ca="1"/>
        <v>9566</v>
      </c>
      <c r="M9567" s="53">
        <f ca="1"/>
        <v>1926</v>
      </c>
      <c r="N9567" s="53">
        <f ca="1"/>
        <v>3</v>
      </c>
      <c r="O9567" s="53" t="str">
        <f ca="1"/>
        <v>1926-03</v>
      </c>
    </row>
    <row r="9568" spans="12:15" x14ac:dyDescent="0.4">
      <c r="L9568" s="56">
        <f ca="1"/>
        <v>9567</v>
      </c>
      <c r="M9568" s="53">
        <f ca="1"/>
        <v>1926</v>
      </c>
      <c r="N9568" s="53">
        <f ca="1"/>
        <v>3</v>
      </c>
      <c r="O9568" s="53" t="str">
        <f ca="1"/>
        <v>1926-03</v>
      </c>
    </row>
    <row r="9569" spans="12:15" x14ac:dyDescent="0.4">
      <c r="L9569" s="56">
        <f ca="1"/>
        <v>9568</v>
      </c>
      <c r="M9569" s="53">
        <f ca="1"/>
        <v>1926</v>
      </c>
      <c r="N9569" s="53">
        <f ca="1"/>
        <v>3</v>
      </c>
      <c r="O9569" s="53" t="str">
        <f ca="1"/>
        <v>1926-03</v>
      </c>
    </row>
    <row r="9570" spans="12:15" x14ac:dyDescent="0.4">
      <c r="L9570" s="56">
        <f ca="1"/>
        <v>9569</v>
      </c>
      <c r="M9570" s="53">
        <f ca="1"/>
        <v>1926</v>
      </c>
      <c r="N9570" s="53">
        <f ca="1"/>
        <v>3</v>
      </c>
      <c r="O9570" s="53" t="str">
        <f ca="1"/>
        <v>1926-03</v>
      </c>
    </row>
    <row r="9571" spans="12:15" x14ac:dyDescent="0.4">
      <c r="L9571" s="56">
        <f ca="1"/>
        <v>9570</v>
      </c>
      <c r="M9571" s="53">
        <f ca="1"/>
        <v>1926</v>
      </c>
      <c r="N9571" s="53">
        <f ca="1"/>
        <v>3</v>
      </c>
      <c r="O9571" s="53" t="str">
        <f ca="1"/>
        <v>1926-03</v>
      </c>
    </row>
    <row r="9572" spans="12:15" x14ac:dyDescent="0.4">
      <c r="L9572" s="56">
        <f ca="1"/>
        <v>9571</v>
      </c>
      <c r="M9572" s="53">
        <f ca="1"/>
        <v>1926</v>
      </c>
      <c r="N9572" s="53">
        <f ca="1"/>
        <v>3</v>
      </c>
      <c r="O9572" s="53" t="str">
        <f ca="1"/>
        <v>1926-03</v>
      </c>
    </row>
    <row r="9573" spans="12:15" x14ac:dyDescent="0.4">
      <c r="L9573" s="56">
        <f ca="1"/>
        <v>9572</v>
      </c>
      <c r="M9573" s="53">
        <f ca="1"/>
        <v>1926</v>
      </c>
      <c r="N9573" s="53">
        <f ca="1"/>
        <v>3</v>
      </c>
      <c r="O9573" s="53" t="str">
        <f ca="1"/>
        <v>1926-03</v>
      </c>
    </row>
    <row r="9574" spans="12:15" x14ac:dyDescent="0.4">
      <c r="L9574" s="56">
        <f ca="1"/>
        <v>9573</v>
      </c>
      <c r="M9574" s="53">
        <f ca="1"/>
        <v>1926</v>
      </c>
      <c r="N9574" s="53">
        <f ca="1"/>
        <v>3</v>
      </c>
      <c r="O9574" s="53" t="str">
        <f ca="1"/>
        <v>1926-03</v>
      </c>
    </row>
    <row r="9575" spans="12:15" x14ac:dyDescent="0.4">
      <c r="L9575" s="56">
        <f ca="1"/>
        <v>9574</v>
      </c>
      <c r="M9575" s="53">
        <f ca="1"/>
        <v>1926</v>
      </c>
      <c r="N9575" s="53">
        <f ca="1"/>
        <v>3</v>
      </c>
      <c r="O9575" s="53" t="str">
        <f ca="1"/>
        <v>1926-03</v>
      </c>
    </row>
    <row r="9576" spans="12:15" x14ac:dyDescent="0.4">
      <c r="L9576" s="56">
        <f ca="1"/>
        <v>9575</v>
      </c>
      <c r="M9576" s="53">
        <f ca="1"/>
        <v>1926</v>
      </c>
      <c r="N9576" s="53">
        <f ca="1"/>
        <v>3</v>
      </c>
      <c r="O9576" s="53" t="str">
        <f ca="1"/>
        <v>1926-03</v>
      </c>
    </row>
    <row r="9577" spans="12:15" x14ac:dyDescent="0.4">
      <c r="L9577" s="56">
        <f ca="1"/>
        <v>9576</v>
      </c>
      <c r="M9577" s="53">
        <f ca="1"/>
        <v>1926</v>
      </c>
      <c r="N9577" s="53">
        <f ca="1"/>
        <v>3</v>
      </c>
      <c r="O9577" s="53" t="str">
        <f ca="1"/>
        <v>1926-03</v>
      </c>
    </row>
    <row r="9578" spans="12:15" x14ac:dyDescent="0.4">
      <c r="L9578" s="56">
        <f ca="1"/>
        <v>9577</v>
      </c>
      <c r="M9578" s="53">
        <f ca="1"/>
        <v>1926</v>
      </c>
      <c r="N9578" s="53">
        <f ca="1"/>
        <v>3</v>
      </c>
      <c r="O9578" s="53" t="str">
        <f ca="1"/>
        <v>1926-03</v>
      </c>
    </row>
    <row r="9579" spans="12:15" x14ac:dyDescent="0.4">
      <c r="L9579" s="56">
        <f ca="1"/>
        <v>9578</v>
      </c>
      <c r="M9579" s="53">
        <f ca="1"/>
        <v>1926</v>
      </c>
      <c r="N9579" s="53">
        <f ca="1"/>
        <v>3</v>
      </c>
      <c r="O9579" s="53" t="str">
        <f ca="1"/>
        <v>1926-03</v>
      </c>
    </row>
    <row r="9580" spans="12:15" x14ac:dyDescent="0.4">
      <c r="L9580" s="56">
        <f ca="1"/>
        <v>9579</v>
      </c>
      <c r="M9580" s="53">
        <f ca="1"/>
        <v>1926</v>
      </c>
      <c r="N9580" s="53">
        <f ca="1"/>
        <v>3</v>
      </c>
      <c r="O9580" s="53" t="str">
        <f ca="1"/>
        <v>1926-03</v>
      </c>
    </row>
    <row r="9581" spans="12:15" x14ac:dyDescent="0.4">
      <c r="L9581" s="56">
        <f ca="1"/>
        <v>9580</v>
      </c>
      <c r="M9581" s="53">
        <f ca="1"/>
        <v>1926</v>
      </c>
      <c r="N9581" s="53">
        <f ca="1"/>
        <v>3</v>
      </c>
      <c r="O9581" s="53" t="str">
        <f ca="1"/>
        <v>1926-03</v>
      </c>
    </row>
    <row r="9582" spans="12:15" x14ac:dyDescent="0.4">
      <c r="L9582" s="56">
        <f ca="1"/>
        <v>9581</v>
      </c>
      <c r="M9582" s="53">
        <f ca="1"/>
        <v>1926</v>
      </c>
      <c r="N9582" s="53">
        <f ca="1"/>
        <v>3</v>
      </c>
      <c r="O9582" s="53" t="str">
        <f ca="1"/>
        <v>1926-03</v>
      </c>
    </row>
    <row r="9583" spans="12:15" x14ac:dyDescent="0.4">
      <c r="L9583" s="56">
        <f ca="1"/>
        <v>9582</v>
      </c>
      <c r="M9583" s="53">
        <f ca="1"/>
        <v>1926</v>
      </c>
      <c r="N9583" s="53">
        <f ca="1"/>
        <v>3</v>
      </c>
      <c r="O9583" s="53" t="str">
        <f ca="1"/>
        <v>1926-03</v>
      </c>
    </row>
    <row r="9584" spans="12:15" x14ac:dyDescent="0.4">
      <c r="L9584" s="56">
        <f ca="1"/>
        <v>9583</v>
      </c>
      <c r="M9584" s="53">
        <f ca="1"/>
        <v>1926</v>
      </c>
      <c r="N9584" s="53">
        <f ca="1"/>
        <v>3</v>
      </c>
      <c r="O9584" s="53" t="str">
        <f ca="1"/>
        <v>1926-03</v>
      </c>
    </row>
    <row r="9585" spans="12:15" x14ac:dyDescent="0.4">
      <c r="L9585" s="56">
        <f ca="1"/>
        <v>9584</v>
      </c>
      <c r="M9585" s="53">
        <f ca="1"/>
        <v>1926</v>
      </c>
      <c r="N9585" s="53">
        <f ca="1"/>
        <v>3</v>
      </c>
      <c r="O9585" s="53" t="str">
        <f ca="1"/>
        <v>1926-03</v>
      </c>
    </row>
    <row r="9586" spans="12:15" x14ac:dyDescent="0.4">
      <c r="L9586" s="56">
        <f ca="1"/>
        <v>9585</v>
      </c>
      <c r="M9586" s="53">
        <f ca="1"/>
        <v>1926</v>
      </c>
      <c r="N9586" s="53">
        <f ca="1"/>
        <v>3</v>
      </c>
      <c r="O9586" s="53" t="str">
        <f ca="1"/>
        <v>1926-03</v>
      </c>
    </row>
    <row r="9587" spans="12:15" x14ac:dyDescent="0.4">
      <c r="L9587" s="56">
        <f ca="1"/>
        <v>9586</v>
      </c>
      <c r="M9587" s="53">
        <f ca="1"/>
        <v>1926</v>
      </c>
      <c r="N9587" s="53">
        <f ca="1"/>
        <v>3</v>
      </c>
      <c r="O9587" s="53" t="str">
        <f ca="1"/>
        <v>1926-03</v>
      </c>
    </row>
    <row r="9588" spans="12:15" x14ac:dyDescent="0.4">
      <c r="L9588" s="56">
        <f ca="1"/>
        <v>9587</v>
      </c>
      <c r="M9588" s="53">
        <f ca="1"/>
        <v>1926</v>
      </c>
      <c r="N9588" s="53">
        <f ca="1"/>
        <v>3</v>
      </c>
      <c r="O9588" s="53" t="str">
        <f ca="1"/>
        <v>1926-03</v>
      </c>
    </row>
    <row r="9589" spans="12:15" x14ac:dyDescent="0.4">
      <c r="L9589" s="56">
        <f ca="1"/>
        <v>9588</v>
      </c>
      <c r="M9589" s="53">
        <f ca="1"/>
        <v>1926</v>
      </c>
      <c r="N9589" s="53">
        <f ca="1"/>
        <v>4</v>
      </c>
      <c r="O9589" s="53" t="str">
        <f ca="1"/>
        <v>1926-04</v>
      </c>
    </row>
    <row r="9590" spans="12:15" x14ac:dyDescent="0.4">
      <c r="L9590" s="56">
        <f ca="1"/>
        <v>9589</v>
      </c>
      <c r="M9590" s="53">
        <f ca="1"/>
        <v>1926</v>
      </c>
      <c r="N9590" s="53">
        <f ca="1"/>
        <v>4</v>
      </c>
      <c r="O9590" s="53" t="str">
        <f ca="1"/>
        <v>1926-04</v>
      </c>
    </row>
    <row r="9591" spans="12:15" x14ac:dyDescent="0.4">
      <c r="L9591" s="56">
        <f ca="1"/>
        <v>9590</v>
      </c>
      <c r="M9591" s="53">
        <f ca="1"/>
        <v>1926</v>
      </c>
      <c r="N9591" s="53">
        <f ca="1"/>
        <v>4</v>
      </c>
      <c r="O9591" s="53" t="str">
        <f ca="1"/>
        <v>1926-04</v>
      </c>
    </row>
    <row r="9592" spans="12:15" x14ac:dyDescent="0.4">
      <c r="L9592" s="56">
        <f ca="1"/>
        <v>9591</v>
      </c>
      <c r="M9592" s="53">
        <f ca="1"/>
        <v>1926</v>
      </c>
      <c r="N9592" s="53">
        <f ca="1"/>
        <v>4</v>
      </c>
      <c r="O9592" s="53" t="str">
        <f ca="1"/>
        <v>1926-04</v>
      </c>
    </row>
    <row r="9593" spans="12:15" x14ac:dyDescent="0.4">
      <c r="L9593" s="56">
        <f ca="1"/>
        <v>9592</v>
      </c>
      <c r="M9593" s="53">
        <f ca="1"/>
        <v>1926</v>
      </c>
      <c r="N9593" s="53">
        <f ca="1"/>
        <v>4</v>
      </c>
      <c r="O9593" s="53" t="str">
        <f ca="1"/>
        <v>1926-04</v>
      </c>
    </row>
    <row r="9594" spans="12:15" x14ac:dyDescent="0.4">
      <c r="L9594" s="56">
        <f ca="1"/>
        <v>9593</v>
      </c>
      <c r="M9594" s="53">
        <f ca="1"/>
        <v>1926</v>
      </c>
      <c r="N9594" s="53">
        <f ca="1"/>
        <v>4</v>
      </c>
      <c r="O9594" s="53" t="str">
        <f ca="1"/>
        <v>1926-04</v>
      </c>
    </row>
    <row r="9595" spans="12:15" x14ac:dyDescent="0.4">
      <c r="L9595" s="56">
        <f ca="1"/>
        <v>9594</v>
      </c>
      <c r="M9595" s="53">
        <f ca="1"/>
        <v>1926</v>
      </c>
      <c r="N9595" s="53">
        <f ca="1"/>
        <v>4</v>
      </c>
      <c r="O9595" s="53" t="str">
        <f ca="1"/>
        <v>1926-04</v>
      </c>
    </row>
    <row r="9596" spans="12:15" x14ac:dyDescent="0.4">
      <c r="L9596" s="56">
        <f ca="1"/>
        <v>9595</v>
      </c>
      <c r="M9596" s="53">
        <f ca="1"/>
        <v>1926</v>
      </c>
      <c r="N9596" s="53">
        <f ca="1"/>
        <v>4</v>
      </c>
      <c r="O9596" s="53" t="str">
        <f ca="1"/>
        <v>1926-04</v>
      </c>
    </row>
    <row r="9597" spans="12:15" x14ac:dyDescent="0.4">
      <c r="L9597" s="56">
        <f ca="1"/>
        <v>9596</v>
      </c>
      <c r="M9597" s="53">
        <f ca="1"/>
        <v>1926</v>
      </c>
      <c r="N9597" s="53">
        <f ca="1"/>
        <v>4</v>
      </c>
      <c r="O9597" s="53" t="str">
        <f ca="1"/>
        <v>1926-04</v>
      </c>
    </row>
    <row r="9598" spans="12:15" x14ac:dyDescent="0.4">
      <c r="L9598" s="56">
        <f ca="1"/>
        <v>9597</v>
      </c>
      <c r="M9598" s="53">
        <f ca="1"/>
        <v>1926</v>
      </c>
      <c r="N9598" s="53">
        <f ca="1"/>
        <v>4</v>
      </c>
      <c r="O9598" s="53" t="str">
        <f ca="1"/>
        <v>1926-04</v>
      </c>
    </row>
    <row r="9599" spans="12:15" x14ac:dyDescent="0.4">
      <c r="L9599" s="56">
        <f ca="1"/>
        <v>9598</v>
      </c>
      <c r="M9599" s="53">
        <f ca="1"/>
        <v>1926</v>
      </c>
      <c r="N9599" s="53">
        <f ca="1"/>
        <v>4</v>
      </c>
      <c r="O9599" s="53" t="str">
        <f ca="1"/>
        <v>1926-04</v>
      </c>
    </row>
    <row r="9600" spans="12:15" x14ac:dyDescent="0.4">
      <c r="L9600" s="56">
        <f ca="1"/>
        <v>9599</v>
      </c>
      <c r="M9600" s="53">
        <f ca="1"/>
        <v>1926</v>
      </c>
      <c r="N9600" s="53">
        <f ca="1"/>
        <v>4</v>
      </c>
      <c r="O9600" s="53" t="str">
        <f ca="1"/>
        <v>1926-04</v>
      </c>
    </row>
    <row r="9601" spans="12:15" x14ac:dyDescent="0.4">
      <c r="L9601" s="56">
        <f ca="1"/>
        <v>9600</v>
      </c>
      <c r="M9601" s="53">
        <f ca="1"/>
        <v>1926</v>
      </c>
      <c r="N9601" s="53">
        <f ca="1"/>
        <v>4</v>
      </c>
      <c r="O9601" s="53" t="str">
        <f ca="1"/>
        <v>1926-04</v>
      </c>
    </row>
    <row r="9602" spans="12:15" x14ac:dyDescent="0.4">
      <c r="L9602" s="56">
        <f ca="1"/>
        <v>9601</v>
      </c>
      <c r="M9602" s="53">
        <f ca="1"/>
        <v>1926</v>
      </c>
      <c r="N9602" s="53">
        <f ca="1"/>
        <v>4</v>
      </c>
      <c r="O9602" s="53" t="str">
        <f ca="1"/>
        <v>1926-04</v>
      </c>
    </row>
    <row r="9603" spans="12:15" x14ac:dyDescent="0.4">
      <c r="L9603" s="56">
        <f ca="1"/>
        <v>9602</v>
      </c>
      <c r="M9603" s="53">
        <f ca="1"/>
        <v>1926</v>
      </c>
      <c r="N9603" s="53">
        <f ca="1"/>
        <v>4</v>
      </c>
      <c r="O9603" s="53" t="str">
        <f ca="1"/>
        <v>1926-04</v>
      </c>
    </row>
    <row r="9604" spans="12:15" x14ac:dyDescent="0.4">
      <c r="L9604" s="56">
        <f ca="1"/>
        <v>9603</v>
      </c>
      <c r="M9604" s="53">
        <f ca="1"/>
        <v>1926</v>
      </c>
      <c r="N9604" s="53">
        <f ca="1"/>
        <v>4</v>
      </c>
      <c r="O9604" s="53" t="str">
        <f ca="1"/>
        <v>1926-04</v>
      </c>
    </row>
    <row r="9605" spans="12:15" x14ac:dyDescent="0.4">
      <c r="L9605" s="56">
        <f ca="1"/>
        <v>9604</v>
      </c>
      <c r="M9605" s="53">
        <f ca="1"/>
        <v>1926</v>
      </c>
      <c r="N9605" s="53">
        <f ca="1"/>
        <v>4</v>
      </c>
      <c r="O9605" s="53" t="str">
        <f ca="1"/>
        <v>1926-04</v>
      </c>
    </row>
    <row r="9606" spans="12:15" x14ac:dyDescent="0.4">
      <c r="L9606" s="56">
        <f ca="1"/>
        <v>9605</v>
      </c>
      <c r="M9606" s="53">
        <f ca="1"/>
        <v>1926</v>
      </c>
      <c r="N9606" s="53">
        <f ca="1"/>
        <v>4</v>
      </c>
      <c r="O9606" s="53" t="str">
        <f ca="1"/>
        <v>1926-04</v>
      </c>
    </row>
    <row r="9607" spans="12:15" x14ac:dyDescent="0.4">
      <c r="L9607" s="56">
        <f ca="1"/>
        <v>9606</v>
      </c>
      <c r="M9607" s="53">
        <f ca="1"/>
        <v>1926</v>
      </c>
      <c r="N9607" s="53">
        <f ca="1"/>
        <v>4</v>
      </c>
      <c r="O9607" s="53" t="str">
        <f ca="1"/>
        <v>1926-04</v>
      </c>
    </row>
    <row r="9608" spans="12:15" x14ac:dyDescent="0.4">
      <c r="L9608" s="56">
        <f ca="1"/>
        <v>9607</v>
      </c>
      <c r="M9608" s="53">
        <f ca="1"/>
        <v>1926</v>
      </c>
      <c r="N9608" s="53">
        <f ca="1"/>
        <v>4</v>
      </c>
      <c r="O9608" s="53" t="str">
        <f ca="1"/>
        <v>1926-04</v>
      </c>
    </row>
    <row r="9609" spans="12:15" x14ac:dyDescent="0.4">
      <c r="L9609" s="56">
        <f ca="1"/>
        <v>9608</v>
      </c>
      <c r="M9609" s="53">
        <f ca="1"/>
        <v>1926</v>
      </c>
      <c r="N9609" s="53">
        <f ca="1"/>
        <v>4</v>
      </c>
      <c r="O9609" s="53" t="str">
        <f ca="1"/>
        <v>1926-04</v>
      </c>
    </row>
    <row r="9610" spans="12:15" x14ac:dyDescent="0.4">
      <c r="L9610" s="56">
        <f ca="1"/>
        <v>9609</v>
      </c>
      <c r="M9610" s="53">
        <f ca="1"/>
        <v>1926</v>
      </c>
      <c r="N9610" s="53">
        <f ca="1"/>
        <v>4</v>
      </c>
      <c r="O9610" s="53" t="str">
        <f ca="1"/>
        <v>1926-04</v>
      </c>
    </row>
    <row r="9611" spans="12:15" x14ac:dyDescent="0.4">
      <c r="L9611" s="56">
        <f ca="1"/>
        <v>9610</v>
      </c>
      <c r="M9611" s="53">
        <f ca="1"/>
        <v>1926</v>
      </c>
      <c r="N9611" s="53">
        <f ca="1"/>
        <v>4</v>
      </c>
      <c r="O9611" s="53" t="str">
        <f ca="1"/>
        <v>1926-04</v>
      </c>
    </row>
    <row r="9612" spans="12:15" x14ac:dyDescent="0.4">
      <c r="L9612" s="56">
        <f ca="1"/>
        <v>9611</v>
      </c>
      <c r="M9612" s="53">
        <f ca="1"/>
        <v>1926</v>
      </c>
      <c r="N9612" s="53">
        <f ca="1"/>
        <v>4</v>
      </c>
      <c r="O9612" s="53" t="str">
        <f ca="1"/>
        <v>1926-04</v>
      </c>
    </row>
    <row r="9613" spans="12:15" x14ac:dyDescent="0.4">
      <c r="L9613" s="56">
        <f ca="1"/>
        <v>9612</v>
      </c>
      <c r="M9613" s="53">
        <f ca="1"/>
        <v>1926</v>
      </c>
      <c r="N9613" s="53">
        <f ca="1"/>
        <v>4</v>
      </c>
      <c r="O9613" s="53" t="str">
        <f ca="1"/>
        <v>1926-04</v>
      </c>
    </row>
    <row r="9614" spans="12:15" x14ac:dyDescent="0.4">
      <c r="L9614" s="56">
        <f ca="1"/>
        <v>9613</v>
      </c>
      <c r="M9614" s="53">
        <f ca="1"/>
        <v>1926</v>
      </c>
      <c r="N9614" s="53">
        <f ca="1"/>
        <v>4</v>
      </c>
      <c r="O9614" s="53" t="str">
        <f ca="1"/>
        <v>1926-04</v>
      </c>
    </row>
    <row r="9615" spans="12:15" x14ac:dyDescent="0.4">
      <c r="L9615" s="56">
        <f ca="1"/>
        <v>9614</v>
      </c>
      <c r="M9615" s="53">
        <f ca="1"/>
        <v>1926</v>
      </c>
      <c r="N9615" s="53">
        <f ca="1"/>
        <v>4</v>
      </c>
      <c r="O9615" s="53" t="str">
        <f ca="1"/>
        <v>1926-04</v>
      </c>
    </row>
    <row r="9616" spans="12:15" x14ac:dyDescent="0.4">
      <c r="L9616" s="56">
        <f ca="1"/>
        <v>9615</v>
      </c>
      <c r="M9616" s="53">
        <f ca="1"/>
        <v>1926</v>
      </c>
      <c r="N9616" s="53">
        <f ca="1"/>
        <v>4</v>
      </c>
      <c r="O9616" s="53" t="str">
        <f ca="1"/>
        <v>1926-04</v>
      </c>
    </row>
    <row r="9617" spans="12:15" x14ac:dyDescent="0.4">
      <c r="L9617" s="56">
        <f ca="1"/>
        <v>9616</v>
      </c>
      <c r="M9617" s="53">
        <f ca="1"/>
        <v>1926</v>
      </c>
      <c r="N9617" s="53">
        <f ca="1"/>
        <v>4</v>
      </c>
      <c r="O9617" s="53" t="str">
        <f ca="1"/>
        <v>1926-04</v>
      </c>
    </row>
    <row r="9618" spans="12:15" x14ac:dyDescent="0.4">
      <c r="L9618" s="56">
        <f ca="1"/>
        <v>9617</v>
      </c>
      <c r="M9618" s="53">
        <f ca="1"/>
        <v>1926</v>
      </c>
      <c r="N9618" s="53">
        <f ca="1"/>
        <v>4</v>
      </c>
      <c r="O9618" s="53" t="str">
        <f ca="1"/>
        <v>1926-04</v>
      </c>
    </row>
    <row r="9619" spans="12:15" x14ac:dyDescent="0.4">
      <c r="L9619" s="56">
        <f ca="1"/>
        <v>9618</v>
      </c>
      <c r="M9619" s="53">
        <f ca="1"/>
        <v>1926</v>
      </c>
      <c r="N9619" s="53">
        <f ca="1"/>
        <v>5</v>
      </c>
      <c r="O9619" s="53" t="str">
        <f ca="1"/>
        <v>1926-05</v>
      </c>
    </row>
    <row r="9620" spans="12:15" x14ac:dyDescent="0.4">
      <c r="L9620" s="56">
        <f ca="1"/>
        <v>9619</v>
      </c>
      <c r="M9620" s="53">
        <f ca="1"/>
        <v>1926</v>
      </c>
      <c r="N9620" s="53">
        <f ca="1"/>
        <v>5</v>
      </c>
      <c r="O9620" s="53" t="str">
        <f ca="1"/>
        <v>1926-05</v>
      </c>
    </row>
    <row r="9621" spans="12:15" x14ac:dyDescent="0.4">
      <c r="L9621" s="56">
        <f ca="1"/>
        <v>9620</v>
      </c>
      <c r="M9621" s="53">
        <f ca="1"/>
        <v>1926</v>
      </c>
      <c r="N9621" s="53">
        <f ca="1"/>
        <v>5</v>
      </c>
      <c r="O9621" s="53" t="str">
        <f ca="1"/>
        <v>1926-05</v>
      </c>
    </row>
    <row r="9622" spans="12:15" x14ac:dyDescent="0.4">
      <c r="L9622" s="56">
        <f ca="1"/>
        <v>9621</v>
      </c>
      <c r="M9622" s="53">
        <f ca="1"/>
        <v>1926</v>
      </c>
      <c r="N9622" s="53">
        <f ca="1"/>
        <v>5</v>
      </c>
      <c r="O9622" s="53" t="str">
        <f ca="1"/>
        <v>1926-05</v>
      </c>
    </row>
    <row r="9623" spans="12:15" x14ac:dyDescent="0.4">
      <c r="L9623" s="56">
        <f ca="1"/>
        <v>9622</v>
      </c>
      <c r="M9623" s="53">
        <f ca="1"/>
        <v>1926</v>
      </c>
      <c r="N9623" s="53">
        <f ca="1"/>
        <v>5</v>
      </c>
      <c r="O9623" s="53" t="str">
        <f ca="1"/>
        <v>1926-05</v>
      </c>
    </row>
    <row r="9624" spans="12:15" x14ac:dyDescent="0.4">
      <c r="L9624" s="56">
        <f ca="1"/>
        <v>9623</v>
      </c>
      <c r="M9624" s="53">
        <f ca="1"/>
        <v>1926</v>
      </c>
      <c r="N9624" s="53">
        <f ca="1"/>
        <v>5</v>
      </c>
      <c r="O9624" s="53" t="str">
        <f ca="1"/>
        <v>1926-05</v>
      </c>
    </row>
    <row r="9625" spans="12:15" x14ac:dyDescent="0.4">
      <c r="L9625" s="56">
        <f ca="1"/>
        <v>9624</v>
      </c>
      <c r="M9625" s="53">
        <f ca="1"/>
        <v>1926</v>
      </c>
      <c r="N9625" s="53">
        <f ca="1"/>
        <v>5</v>
      </c>
      <c r="O9625" s="53" t="str">
        <f ca="1"/>
        <v>1926-05</v>
      </c>
    </row>
    <row r="9626" spans="12:15" x14ac:dyDescent="0.4">
      <c r="L9626" s="56">
        <f ca="1"/>
        <v>9625</v>
      </c>
      <c r="M9626" s="53">
        <f ca="1"/>
        <v>1926</v>
      </c>
      <c r="N9626" s="53">
        <f ca="1"/>
        <v>5</v>
      </c>
      <c r="O9626" s="53" t="str">
        <f ca="1"/>
        <v>1926-05</v>
      </c>
    </row>
    <row r="9627" spans="12:15" x14ac:dyDescent="0.4">
      <c r="L9627" s="56">
        <f ca="1"/>
        <v>9626</v>
      </c>
      <c r="M9627" s="53">
        <f ca="1"/>
        <v>1926</v>
      </c>
      <c r="N9627" s="53">
        <f ca="1"/>
        <v>5</v>
      </c>
      <c r="O9627" s="53" t="str">
        <f ca="1"/>
        <v>1926-05</v>
      </c>
    </row>
    <row r="9628" spans="12:15" x14ac:dyDescent="0.4">
      <c r="L9628" s="56">
        <f ca="1"/>
        <v>9627</v>
      </c>
      <c r="M9628" s="53">
        <f ca="1"/>
        <v>1926</v>
      </c>
      <c r="N9628" s="53">
        <f ca="1"/>
        <v>5</v>
      </c>
      <c r="O9628" s="53" t="str">
        <f ca="1"/>
        <v>1926-05</v>
      </c>
    </row>
    <row r="9629" spans="12:15" x14ac:dyDescent="0.4">
      <c r="L9629" s="56">
        <f ca="1"/>
        <v>9628</v>
      </c>
      <c r="M9629" s="53">
        <f ca="1"/>
        <v>1926</v>
      </c>
      <c r="N9629" s="53">
        <f ca="1"/>
        <v>5</v>
      </c>
      <c r="O9629" s="53" t="str">
        <f ca="1"/>
        <v>1926-05</v>
      </c>
    </row>
    <row r="9630" spans="12:15" x14ac:dyDescent="0.4">
      <c r="L9630" s="56">
        <f ca="1"/>
        <v>9629</v>
      </c>
      <c r="M9630" s="53">
        <f ca="1"/>
        <v>1926</v>
      </c>
      <c r="N9630" s="53">
        <f ca="1"/>
        <v>5</v>
      </c>
      <c r="O9630" s="53" t="str">
        <f ca="1"/>
        <v>1926-05</v>
      </c>
    </row>
    <row r="9631" spans="12:15" x14ac:dyDescent="0.4">
      <c r="L9631" s="56">
        <f ca="1"/>
        <v>9630</v>
      </c>
      <c r="M9631" s="53">
        <f ca="1"/>
        <v>1926</v>
      </c>
      <c r="N9631" s="53">
        <f ca="1"/>
        <v>5</v>
      </c>
      <c r="O9631" s="53" t="str">
        <f ca="1"/>
        <v>1926-05</v>
      </c>
    </row>
    <row r="9632" spans="12:15" x14ac:dyDescent="0.4">
      <c r="L9632" s="56">
        <f ca="1"/>
        <v>9631</v>
      </c>
      <c r="M9632" s="53">
        <f ca="1"/>
        <v>1926</v>
      </c>
      <c r="N9632" s="53">
        <f ca="1"/>
        <v>5</v>
      </c>
      <c r="O9632" s="53" t="str">
        <f ca="1"/>
        <v>1926-05</v>
      </c>
    </row>
    <row r="9633" spans="12:15" x14ac:dyDescent="0.4">
      <c r="L9633" s="56">
        <f ca="1"/>
        <v>9632</v>
      </c>
      <c r="M9633" s="53">
        <f ca="1"/>
        <v>1926</v>
      </c>
      <c r="N9633" s="53">
        <f ca="1"/>
        <v>5</v>
      </c>
      <c r="O9633" s="53" t="str">
        <f ca="1"/>
        <v>1926-05</v>
      </c>
    </row>
    <row r="9634" spans="12:15" x14ac:dyDescent="0.4">
      <c r="L9634" s="56">
        <f ca="1"/>
        <v>9633</v>
      </c>
      <c r="M9634" s="53">
        <f ca="1"/>
        <v>1926</v>
      </c>
      <c r="N9634" s="53">
        <f ca="1"/>
        <v>5</v>
      </c>
      <c r="O9634" s="53" t="str">
        <f ca="1"/>
        <v>1926-05</v>
      </c>
    </row>
    <row r="9635" spans="12:15" x14ac:dyDescent="0.4">
      <c r="L9635" s="56">
        <f ca="1"/>
        <v>9634</v>
      </c>
      <c r="M9635" s="53">
        <f ca="1"/>
        <v>1926</v>
      </c>
      <c r="N9635" s="53">
        <f ca="1"/>
        <v>5</v>
      </c>
      <c r="O9635" s="53" t="str">
        <f ca="1"/>
        <v>1926-05</v>
      </c>
    </row>
    <row r="9636" spans="12:15" x14ac:dyDescent="0.4">
      <c r="L9636" s="56">
        <f ca="1"/>
        <v>9635</v>
      </c>
      <c r="M9636" s="53">
        <f ca="1"/>
        <v>1926</v>
      </c>
      <c r="N9636" s="53">
        <f ca="1"/>
        <v>5</v>
      </c>
      <c r="O9636" s="53" t="str">
        <f ca="1"/>
        <v>1926-05</v>
      </c>
    </row>
    <row r="9637" spans="12:15" x14ac:dyDescent="0.4">
      <c r="L9637" s="56">
        <f ca="1"/>
        <v>9636</v>
      </c>
      <c r="M9637" s="53">
        <f ca="1"/>
        <v>1926</v>
      </c>
      <c r="N9637" s="53">
        <f ca="1"/>
        <v>5</v>
      </c>
      <c r="O9637" s="53" t="str">
        <f ca="1"/>
        <v>1926-05</v>
      </c>
    </row>
    <row r="9638" spans="12:15" x14ac:dyDescent="0.4">
      <c r="L9638" s="56">
        <f ca="1"/>
        <v>9637</v>
      </c>
      <c r="M9638" s="53">
        <f ca="1"/>
        <v>1926</v>
      </c>
      <c r="N9638" s="53">
        <f ca="1"/>
        <v>5</v>
      </c>
      <c r="O9638" s="53" t="str">
        <f ca="1"/>
        <v>1926-05</v>
      </c>
    </row>
    <row r="9639" spans="12:15" x14ac:dyDescent="0.4">
      <c r="L9639" s="56">
        <f ca="1"/>
        <v>9638</v>
      </c>
      <c r="M9639" s="53">
        <f ca="1"/>
        <v>1926</v>
      </c>
      <c r="N9639" s="53">
        <f ca="1"/>
        <v>5</v>
      </c>
      <c r="O9639" s="53" t="str">
        <f ca="1"/>
        <v>1926-05</v>
      </c>
    </row>
    <row r="9640" spans="12:15" x14ac:dyDescent="0.4">
      <c r="L9640" s="56">
        <f ca="1"/>
        <v>9639</v>
      </c>
      <c r="M9640" s="53">
        <f ca="1"/>
        <v>1926</v>
      </c>
      <c r="N9640" s="53">
        <f ca="1"/>
        <v>5</v>
      </c>
      <c r="O9640" s="53" t="str">
        <f ca="1"/>
        <v>1926-05</v>
      </c>
    </row>
    <row r="9641" spans="12:15" x14ac:dyDescent="0.4">
      <c r="L9641" s="56">
        <f ca="1"/>
        <v>9640</v>
      </c>
      <c r="M9641" s="53">
        <f ca="1"/>
        <v>1926</v>
      </c>
      <c r="N9641" s="53">
        <f ca="1"/>
        <v>5</v>
      </c>
      <c r="O9641" s="53" t="str">
        <f ca="1"/>
        <v>1926-05</v>
      </c>
    </row>
    <row r="9642" spans="12:15" x14ac:dyDescent="0.4">
      <c r="L9642" s="56">
        <f ca="1"/>
        <v>9641</v>
      </c>
      <c r="M9642" s="53">
        <f ca="1"/>
        <v>1926</v>
      </c>
      <c r="N9642" s="53">
        <f ca="1"/>
        <v>5</v>
      </c>
      <c r="O9642" s="53" t="str">
        <f ca="1"/>
        <v>1926-05</v>
      </c>
    </row>
    <row r="9643" spans="12:15" x14ac:dyDescent="0.4">
      <c r="L9643" s="56">
        <f ca="1"/>
        <v>9642</v>
      </c>
      <c r="M9643" s="53">
        <f ca="1"/>
        <v>1926</v>
      </c>
      <c r="N9643" s="53">
        <f ca="1"/>
        <v>5</v>
      </c>
      <c r="O9643" s="53" t="str">
        <f ca="1"/>
        <v>1926-05</v>
      </c>
    </row>
    <row r="9644" spans="12:15" x14ac:dyDescent="0.4">
      <c r="L9644" s="56">
        <f ca="1"/>
        <v>9643</v>
      </c>
      <c r="M9644" s="53">
        <f ca="1"/>
        <v>1926</v>
      </c>
      <c r="N9644" s="53">
        <f ca="1"/>
        <v>5</v>
      </c>
      <c r="O9644" s="53" t="str">
        <f ca="1"/>
        <v>1926-05</v>
      </c>
    </row>
    <row r="9645" spans="12:15" x14ac:dyDescent="0.4">
      <c r="L9645" s="56">
        <f ca="1"/>
        <v>9644</v>
      </c>
      <c r="M9645" s="53">
        <f ca="1"/>
        <v>1926</v>
      </c>
      <c r="N9645" s="53">
        <f ca="1"/>
        <v>5</v>
      </c>
      <c r="O9645" s="53" t="str">
        <f ca="1"/>
        <v>1926-05</v>
      </c>
    </row>
    <row r="9646" spans="12:15" x14ac:dyDescent="0.4">
      <c r="L9646" s="56">
        <f ca="1"/>
        <v>9645</v>
      </c>
      <c r="M9646" s="53">
        <f ca="1"/>
        <v>1926</v>
      </c>
      <c r="N9646" s="53">
        <f ca="1"/>
        <v>5</v>
      </c>
      <c r="O9646" s="53" t="str">
        <f ca="1"/>
        <v>1926-05</v>
      </c>
    </row>
    <row r="9647" spans="12:15" x14ac:dyDescent="0.4">
      <c r="L9647" s="56">
        <f ca="1"/>
        <v>9646</v>
      </c>
      <c r="M9647" s="53">
        <f ca="1"/>
        <v>1926</v>
      </c>
      <c r="N9647" s="53">
        <f ca="1"/>
        <v>5</v>
      </c>
      <c r="O9647" s="53" t="str">
        <f ca="1"/>
        <v>1926-05</v>
      </c>
    </row>
    <row r="9648" spans="12:15" x14ac:dyDescent="0.4">
      <c r="L9648" s="56">
        <f ca="1"/>
        <v>9647</v>
      </c>
      <c r="M9648" s="53">
        <f ca="1"/>
        <v>1926</v>
      </c>
      <c r="N9648" s="53">
        <f ca="1"/>
        <v>5</v>
      </c>
      <c r="O9648" s="53" t="str">
        <f ca="1"/>
        <v>1926-05</v>
      </c>
    </row>
    <row r="9649" spans="12:15" x14ac:dyDescent="0.4">
      <c r="L9649" s="56">
        <f ca="1"/>
        <v>9648</v>
      </c>
      <c r="M9649" s="53">
        <f ca="1"/>
        <v>1926</v>
      </c>
      <c r="N9649" s="53">
        <f ca="1"/>
        <v>5</v>
      </c>
      <c r="O9649" s="53" t="str">
        <f ca="1"/>
        <v>1926-05</v>
      </c>
    </row>
    <row r="9650" spans="12:15" x14ac:dyDescent="0.4">
      <c r="L9650" s="56">
        <f ca="1"/>
        <v>9649</v>
      </c>
      <c r="M9650" s="53">
        <f ca="1"/>
        <v>1926</v>
      </c>
      <c r="N9650" s="53">
        <f ca="1"/>
        <v>6</v>
      </c>
      <c r="O9650" s="53" t="str">
        <f ca="1"/>
        <v>1926-06</v>
      </c>
    </row>
    <row r="9651" spans="12:15" x14ac:dyDescent="0.4">
      <c r="L9651" s="56">
        <f ca="1"/>
        <v>9650</v>
      </c>
      <c r="M9651" s="53">
        <f ca="1"/>
        <v>1926</v>
      </c>
      <c r="N9651" s="53">
        <f ca="1"/>
        <v>6</v>
      </c>
      <c r="O9651" s="53" t="str">
        <f ca="1"/>
        <v>1926-06</v>
      </c>
    </row>
    <row r="9652" spans="12:15" x14ac:dyDescent="0.4">
      <c r="L9652" s="56">
        <f ca="1"/>
        <v>9651</v>
      </c>
      <c r="M9652" s="53">
        <f ca="1"/>
        <v>1926</v>
      </c>
      <c r="N9652" s="53">
        <f ca="1"/>
        <v>6</v>
      </c>
      <c r="O9652" s="53" t="str">
        <f ca="1"/>
        <v>1926-06</v>
      </c>
    </row>
    <row r="9653" spans="12:15" x14ac:dyDescent="0.4">
      <c r="L9653" s="56">
        <f ca="1"/>
        <v>9652</v>
      </c>
      <c r="M9653" s="53">
        <f ca="1"/>
        <v>1926</v>
      </c>
      <c r="N9653" s="53">
        <f ca="1"/>
        <v>6</v>
      </c>
      <c r="O9653" s="53" t="str">
        <f ca="1"/>
        <v>1926-06</v>
      </c>
    </row>
    <row r="9654" spans="12:15" x14ac:dyDescent="0.4">
      <c r="L9654" s="56">
        <f ca="1"/>
        <v>9653</v>
      </c>
      <c r="M9654" s="53">
        <f ca="1"/>
        <v>1926</v>
      </c>
      <c r="N9654" s="53">
        <f ca="1"/>
        <v>6</v>
      </c>
      <c r="O9654" s="53" t="str">
        <f ca="1"/>
        <v>1926-06</v>
      </c>
    </row>
    <row r="9655" spans="12:15" x14ac:dyDescent="0.4">
      <c r="L9655" s="56">
        <f ca="1"/>
        <v>9654</v>
      </c>
      <c r="M9655" s="53">
        <f ca="1"/>
        <v>1926</v>
      </c>
      <c r="N9655" s="53">
        <f ca="1"/>
        <v>6</v>
      </c>
      <c r="O9655" s="53" t="str">
        <f ca="1"/>
        <v>1926-06</v>
      </c>
    </row>
    <row r="9656" spans="12:15" x14ac:dyDescent="0.4">
      <c r="L9656" s="56">
        <f ca="1"/>
        <v>9655</v>
      </c>
      <c r="M9656" s="53">
        <f ca="1"/>
        <v>1926</v>
      </c>
      <c r="N9656" s="53">
        <f ca="1"/>
        <v>6</v>
      </c>
      <c r="O9656" s="53" t="str">
        <f ca="1"/>
        <v>1926-06</v>
      </c>
    </row>
    <row r="9657" spans="12:15" x14ac:dyDescent="0.4">
      <c r="L9657" s="56">
        <f ca="1"/>
        <v>9656</v>
      </c>
      <c r="M9657" s="53">
        <f ca="1"/>
        <v>1926</v>
      </c>
      <c r="N9657" s="53">
        <f ca="1"/>
        <v>6</v>
      </c>
      <c r="O9657" s="53" t="str">
        <f ca="1"/>
        <v>1926-06</v>
      </c>
    </row>
    <row r="9658" spans="12:15" x14ac:dyDescent="0.4">
      <c r="L9658" s="56">
        <f ca="1"/>
        <v>9657</v>
      </c>
      <c r="M9658" s="53">
        <f ca="1"/>
        <v>1926</v>
      </c>
      <c r="N9658" s="53">
        <f ca="1"/>
        <v>6</v>
      </c>
      <c r="O9658" s="53" t="str">
        <f ca="1"/>
        <v>1926-06</v>
      </c>
    </row>
    <row r="9659" spans="12:15" x14ac:dyDescent="0.4">
      <c r="L9659" s="56">
        <f ca="1"/>
        <v>9658</v>
      </c>
      <c r="M9659" s="53">
        <f ca="1"/>
        <v>1926</v>
      </c>
      <c r="N9659" s="53">
        <f ca="1"/>
        <v>6</v>
      </c>
      <c r="O9659" s="53" t="str">
        <f ca="1"/>
        <v>1926-06</v>
      </c>
    </row>
    <row r="9660" spans="12:15" x14ac:dyDescent="0.4">
      <c r="L9660" s="56">
        <f ca="1"/>
        <v>9659</v>
      </c>
      <c r="M9660" s="53">
        <f ca="1"/>
        <v>1926</v>
      </c>
      <c r="N9660" s="53">
        <f ca="1"/>
        <v>6</v>
      </c>
      <c r="O9660" s="53" t="str">
        <f ca="1"/>
        <v>1926-06</v>
      </c>
    </row>
    <row r="9661" spans="12:15" x14ac:dyDescent="0.4">
      <c r="L9661" s="56">
        <f ca="1"/>
        <v>9660</v>
      </c>
      <c r="M9661" s="53">
        <f ca="1"/>
        <v>1926</v>
      </c>
      <c r="N9661" s="53">
        <f ca="1"/>
        <v>6</v>
      </c>
      <c r="O9661" s="53" t="str">
        <f ca="1"/>
        <v>1926-06</v>
      </c>
    </row>
    <row r="9662" spans="12:15" x14ac:dyDescent="0.4">
      <c r="L9662" s="56">
        <f ca="1"/>
        <v>9661</v>
      </c>
      <c r="M9662" s="53">
        <f ca="1"/>
        <v>1926</v>
      </c>
      <c r="N9662" s="53">
        <f ca="1"/>
        <v>6</v>
      </c>
      <c r="O9662" s="53" t="str">
        <f ca="1"/>
        <v>1926-06</v>
      </c>
    </row>
    <row r="9663" spans="12:15" x14ac:dyDescent="0.4">
      <c r="L9663" s="56">
        <f ca="1"/>
        <v>9662</v>
      </c>
      <c r="M9663" s="53">
        <f ca="1"/>
        <v>1926</v>
      </c>
      <c r="N9663" s="53">
        <f ca="1"/>
        <v>6</v>
      </c>
      <c r="O9663" s="53" t="str">
        <f ca="1"/>
        <v>1926-06</v>
      </c>
    </row>
    <row r="9664" spans="12:15" x14ac:dyDescent="0.4">
      <c r="L9664" s="56">
        <f ca="1"/>
        <v>9663</v>
      </c>
      <c r="M9664" s="53">
        <f ca="1"/>
        <v>1926</v>
      </c>
      <c r="N9664" s="53">
        <f ca="1"/>
        <v>6</v>
      </c>
      <c r="O9664" s="53" t="str">
        <f ca="1"/>
        <v>1926-06</v>
      </c>
    </row>
    <row r="9665" spans="12:15" x14ac:dyDescent="0.4">
      <c r="L9665" s="56">
        <f ca="1"/>
        <v>9664</v>
      </c>
      <c r="M9665" s="53">
        <f ca="1"/>
        <v>1926</v>
      </c>
      <c r="N9665" s="53">
        <f ca="1"/>
        <v>6</v>
      </c>
      <c r="O9665" s="53" t="str">
        <f ca="1"/>
        <v>1926-06</v>
      </c>
    </row>
    <row r="9666" spans="12:15" x14ac:dyDescent="0.4">
      <c r="L9666" s="56">
        <f ca="1"/>
        <v>9665</v>
      </c>
      <c r="M9666" s="53">
        <f ca="1"/>
        <v>1926</v>
      </c>
      <c r="N9666" s="53">
        <f ca="1"/>
        <v>6</v>
      </c>
      <c r="O9666" s="53" t="str">
        <f ca="1"/>
        <v>1926-06</v>
      </c>
    </row>
    <row r="9667" spans="12:15" x14ac:dyDescent="0.4">
      <c r="L9667" s="56">
        <f ca="1"/>
        <v>9666</v>
      </c>
      <c r="M9667" s="53">
        <f ca="1"/>
        <v>1926</v>
      </c>
      <c r="N9667" s="53">
        <f ca="1"/>
        <v>6</v>
      </c>
      <c r="O9667" s="53" t="str">
        <f ca="1"/>
        <v>1926-06</v>
      </c>
    </row>
    <row r="9668" spans="12:15" x14ac:dyDescent="0.4">
      <c r="L9668" s="56">
        <f ca="1"/>
        <v>9667</v>
      </c>
      <c r="M9668" s="53">
        <f ca="1"/>
        <v>1926</v>
      </c>
      <c r="N9668" s="53">
        <f ca="1"/>
        <v>6</v>
      </c>
      <c r="O9668" s="53" t="str">
        <f ca="1"/>
        <v>1926-06</v>
      </c>
    </row>
    <row r="9669" spans="12:15" x14ac:dyDescent="0.4">
      <c r="L9669" s="56">
        <f ca="1"/>
        <v>9668</v>
      </c>
      <c r="M9669" s="53">
        <f ca="1"/>
        <v>1926</v>
      </c>
      <c r="N9669" s="53">
        <f ca="1"/>
        <v>6</v>
      </c>
      <c r="O9669" s="53" t="str">
        <f ca="1"/>
        <v>1926-06</v>
      </c>
    </row>
    <row r="9670" spans="12:15" x14ac:dyDescent="0.4">
      <c r="L9670" s="56">
        <f ca="1"/>
        <v>9669</v>
      </c>
      <c r="M9670" s="53">
        <f ca="1"/>
        <v>1926</v>
      </c>
      <c r="N9670" s="53">
        <f ca="1"/>
        <v>6</v>
      </c>
      <c r="O9670" s="53" t="str">
        <f ca="1"/>
        <v>1926-06</v>
      </c>
    </row>
    <row r="9671" spans="12:15" x14ac:dyDescent="0.4">
      <c r="L9671" s="56">
        <f ca="1"/>
        <v>9670</v>
      </c>
      <c r="M9671" s="53">
        <f ca="1"/>
        <v>1926</v>
      </c>
      <c r="N9671" s="53">
        <f ca="1"/>
        <v>6</v>
      </c>
      <c r="O9671" s="53" t="str">
        <f ca="1"/>
        <v>1926-06</v>
      </c>
    </row>
    <row r="9672" spans="12:15" x14ac:dyDescent="0.4">
      <c r="L9672" s="56">
        <f ca="1"/>
        <v>9671</v>
      </c>
      <c r="M9672" s="53">
        <f ca="1"/>
        <v>1926</v>
      </c>
      <c r="N9672" s="53">
        <f ca="1"/>
        <v>6</v>
      </c>
      <c r="O9672" s="53" t="str">
        <f ca="1"/>
        <v>1926-06</v>
      </c>
    </row>
    <row r="9673" spans="12:15" x14ac:dyDescent="0.4">
      <c r="L9673" s="56">
        <f ca="1"/>
        <v>9672</v>
      </c>
      <c r="M9673" s="53">
        <f ca="1"/>
        <v>1926</v>
      </c>
      <c r="N9673" s="53">
        <f ca="1"/>
        <v>6</v>
      </c>
      <c r="O9673" s="53" t="str">
        <f ca="1"/>
        <v>1926-06</v>
      </c>
    </row>
    <row r="9674" spans="12:15" x14ac:dyDescent="0.4">
      <c r="L9674" s="56">
        <f ca="1"/>
        <v>9673</v>
      </c>
      <c r="M9674" s="53">
        <f ca="1"/>
        <v>1926</v>
      </c>
      <c r="N9674" s="53">
        <f ca="1"/>
        <v>6</v>
      </c>
      <c r="O9674" s="53" t="str">
        <f ca="1"/>
        <v>1926-06</v>
      </c>
    </row>
    <row r="9675" spans="12:15" x14ac:dyDescent="0.4">
      <c r="L9675" s="56">
        <f ca="1"/>
        <v>9674</v>
      </c>
      <c r="M9675" s="53">
        <f ca="1"/>
        <v>1926</v>
      </c>
      <c r="N9675" s="53">
        <f ca="1"/>
        <v>6</v>
      </c>
      <c r="O9675" s="53" t="str">
        <f ca="1"/>
        <v>1926-06</v>
      </c>
    </row>
    <row r="9676" spans="12:15" x14ac:dyDescent="0.4">
      <c r="L9676" s="56">
        <f ca="1"/>
        <v>9675</v>
      </c>
      <c r="M9676" s="53">
        <f ca="1"/>
        <v>1926</v>
      </c>
      <c r="N9676" s="53">
        <f ca="1"/>
        <v>6</v>
      </c>
      <c r="O9676" s="53" t="str">
        <f ca="1"/>
        <v>1926-06</v>
      </c>
    </row>
    <row r="9677" spans="12:15" x14ac:dyDescent="0.4">
      <c r="L9677" s="56">
        <f ca="1"/>
        <v>9676</v>
      </c>
      <c r="M9677" s="53">
        <f ca="1"/>
        <v>1926</v>
      </c>
      <c r="N9677" s="53">
        <f ca="1"/>
        <v>6</v>
      </c>
      <c r="O9677" s="53" t="str">
        <f ca="1"/>
        <v>1926-06</v>
      </c>
    </row>
    <row r="9678" spans="12:15" x14ac:dyDescent="0.4">
      <c r="L9678" s="56">
        <f ca="1"/>
        <v>9677</v>
      </c>
      <c r="M9678" s="53">
        <f ca="1"/>
        <v>1926</v>
      </c>
      <c r="N9678" s="53">
        <f ca="1"/>
        <v>6</v>
      </c>
      <c r="O9678" s="53" t="str">
        <f ca="1"/>
        <v>1926-06</v>
      </c>
    </row>
    <row r="9679" spans="12:15" x14ac:dyDescent="0.4">
      <c r="L9679" s="56">
        <f ca="1"/>
        <v>9678</v>
      </c>
      <c r="M9679" s="53">
        <f ca="1"/>
        <v>1926</v>
      </c>
      <c r="N9679" s="53">
        <f ca="1"/>
        <v>6</v>
      </c>
      <c r="O9679" s="53" t="str">
        <f ca="1"/>
        <v>1926-06</v>
      </c>
    </row>
    <row r="9680" spans="12:15" x14ac:dyDescent="0.4">
      <c r="L9680" s="56">
        <f ca="1"/>
        <v>9679</v>
      </c>
      <c r="M9680" s="53">
        <f ca="1"/>
        <v>1926</v>
      </c>
      <c r="N9680" s="53">
        <f ca="1"/>
        <v>7</v>
      </c>
      <c r="O9680" s="53" t="str">
        <f ca="1"/>
        <v>1926-07</v>
      </c>
    </row>
    <row r="9681" spans="12:15" x14ac:dyDescent="0.4">
      <c r="L9681" s="56">
        <f ca="1"/>
        <v>9680</v>
      </c>
      <c r="M9681" s="53">
        <f ca="1"/>
        <v>1926</v>
      </c>
      <c r="N9681" s="53">
        <f ca="1"/>
        <v>7</v>
      </c>
      <c r="O9681" s="53" t="str">
        <f ca="1"/>
        <v>1926-07</v>
      </c>
    </row>
    <row r="9682" spans="12:15" x14ac:dyDescent="0.4">
      <c r="L9682" s="56">
        <f ca="1"/>
        <v>9681</v>
      </c>
      <c r="M9682" s="53">
        <f ca="1"/>
        <v>1926</v>
      </c>
      <c r="N9682" s="53">
        <f ca="1"/>
        <v>7</v>
      </c>
      <c r="O9682" s="53" t="str">
        <f ca="1"/>
        <v>1926-07</v>
      </c>
    </row>
    <row r="9683" spans="12:15" x14ac:dyDescent="0.4">
      <c r="L9683" s="56">
        <f ca="1"/>
        <v>9682</v>
      </c>
      <c r="M9683" s="53">
        <f ca="1"/>
        <v>1926</v>
      </c>
      <c r="N9683" s="53">
        <f ca="1"/>
        <v>7</v>
      </c>
      <c r="O9683" s="53" t="str">
        <f ca="1"/>
        <v>1926-07</v>
      </c>
    </row>
    <row r="9684" spans="12:15" x14ac:dyDescent="0.4">
      <c r="L9684" s="56">
        <f ca="1"/>
        <v>9683</v>
      </c>
      <c r="M9684" s="53">
        <f ca="1"/>
        <v>1926</v>
      </c>
      <c r="N9684" s="53">
        <f ca="1"/>
        <v>7</v>
      </c>
      <c r="O9684" s="53" t="str">
        <f ca="1"/>
        <v>1926-07</v>
      </c>
    </row>
    <row r="9685" spans="12:15" x14ac:dyDescent="0.4">
      <c r="L9685" s="56">
        <f ca="1"/>
        <v>9684</v>
      </c>
      <c r="M9685" s="53">
        <f ca="1"/>
        <v>1926</v>
      </c>
      <c r="N9685" s="53">
        <f ca="1"/>
        <v>7</v>
      </c>
      <c r="O9685" s="53" t="str">
        <f ca="1"/>
        <v>1926-07</v>
      </c>
    </row>
    <row r="9686" spans="12:15" x14ac:dyDescent="0.4">
      <c r="L9686" s="56">
        <f ca="1"/>
        <v>9685</v>
      </c>
      <c r="M9686" s="53">
        <f ca="1"/>
        <v>1926</v>
      </c>
      <c r="N9686" s="53">
        <f ca="1"/>
        <v>7</v>
      </c>
      <c r="O9686" s="53" t="str">
        <f ca="1"/>
        <v>1926-07</v>
      </c>
    </row>
    <row r="9687" spans="12:15" x14ac:dyDescent="0.4">
      <c r="L9687" s="56">
        <f ca="1"/>
        <v>9686</v>
      </c>
      <c r="M9687" s="53">
        <f ca="1"/>
        <v>1926</v>
      </c>
      <c r="N9687" s="53">
        <f ca="1"/>
        <v>7</v>
      </c>
      <c r="O9687" s="53" t="str">
        <f ca="1"/>
        <v>1926-07</v>
      </c>
    </row>
    <row r="9688" spans="12:15" x14ac:dyDescent="0.4">
      <c r="L9688" s="56">
        <f ca="1"/>
        <v>9687</v>
      </c>
      <c r="M9688" s="53">
        <f ca="1"/>
        <v>1926</v>
      </c>
      <c r="N9688" s="53">
        <f ca="1"/>
        <v>7</v>
      </c>
      <c r="O9688" s="53" t="str">
        <f ca="1"/>
        <v>1926-07</v>
      </c>
    </row>
    <row r="9689" spans="12:15" x14ac:dyDescent="0.4">
      <c r="L9689" s="56">
        <f ca="1"/>
        <v>9688</v>
      </c>
      <c r="M9689" s="53">
        <f ca="1"/>
        <v>1926</v>
      </c>
      <c r="N9689" s="53">
        <f ca="1"/>
        <v>7</v>
      </c>
      <c r="O9689" s="53" t="str">
        <f ca="1"/>
        <v>1926-07</v>
      </c>
    </row>
    <row r="9690" spans="12:15" x14ac:dyDescent="0.4">
      <c r="L9690" s="56">
        <f ca="1"/>
        <v>9689</v>
      </c>
      <c r="M9690" s="53">
        <f ca="1"/>
        <v>1926</v>
      </c>
      <c r="N9690" s="53">
        <f ca="1"/>
        <v>7</v>
      </c>
      <c r="O9690" s="53" t="str">
        <f ca="1"/>
        <v>1926-07</v>
      </c>
    </row>
    <row r="9691" spans="12:15" x14ac:dyDescent="0.4">
      <c r="L9691" s="56">
        <f ca="1"/>
        <v>9690</v>
      </c>
      <c r="M9691" s="53">
        <f ca="1"/>
        <v>1926</v>
      </c>
      <c r="N9691" s="53">
        <f ca="1"/>
        <v>7</v>
      </c>
      <c r="O9691" s="53" t="str">
        <f ca="1"/>
        <v>1926-07</v>
      </c>
    </row>
    <row r="9692" spans="12:15" x14ac:dyDescent="0.4">
      <c r="L9692" s="56">
        <f ca="1"/>
        <v>9691</v>
      </c>
      <c r="M9692" s="53">
        <f ca="1"/>
        <v>1926</v>
      </c>
      <c r="N9692" s="53">
        <f ca="1"/>
        <v>7</v>
      </c>
      <c r="O9692" s="53" t="str">
        <f ca="1"/>
        <v>1926-07</v>
      </c>
    </row>
    <row r="9693" spans="12:15" x14ac:dyDescent="0.4">
      <c r="L9693" s="56">
        <f ca="1"/>
        <v>9692</v>
      </c>
      <c r="M9693" s="53">
        <f ca="1"/>
        <v>1926</v>
      </c>
      <c r="N9693" s="53">
        <f ca="1"/>
        <v>7</v>
      </c>
      <c r="O9693" s="53" t="str">
        <f ca="1"/>
        <v>1926-07</v>
      </c>
    </row>
    <row r="9694" spans="12:15" x14ac:dyDescent="0.4">
      <c r="L9694" s="56">
        <f ca="1"/>
        <v>9693</v>
      </c>
      <c r="M9694" s="53">
        <f ca="1"/>
        <v>1926</v>
      </c>
      <c r="N9694" s="53">
        <f ca="1"/>
        <v>7</v>
      </c>
      <c r="O9694" s="53" t="str">
        <f ca="1"/>
        <v>1926-07</v>
      </c>
    </row>
    <row r="9695" spans="12:15" x14ac:dyDescent="0.4">
      <c r="L9695" s="56">
        <f ca="1"/>
        <v>9694</v>
      </c>
      <c r="M9695" s="53">
        <f ca="1"/>
        <v>1926</v>
      </c>
      <c r="N9695" s="53">
        <f ca="1"/>
        <v>7</v>
      </c>
      <c r="O9695" s="53" t="str">
        <f ca="1"/>
        <v>1926-07</v>
      </c>
    </row>
    <row r="9696" spans="12:15" x14ac:dyDescent="0.4">
      <c r="L9696" s="56">
        <f ca="1"/>
        <v>9695</v>
      </c>
      <c r="M9696" s="53">
        <f ca="1"/>
        <v>1926</v>
      </c>
      <c r="N9696" s="53">
        <f ca="1"/>
        <v>7</v>
      </c>
      <c r="O9696" s="53" t="str">
        <f ca="1"/>
        <v>1926-07</v>
      </c>
    </row>
    <row r="9697" spans="12:15" x14ac:dyDescent="0.4">
      <c r="L9697" s="56">
        <f ca="1"/>
        <v>9696</v>
      </c>
      <c r="M9697" s="53">
        <f ca="1"/>
        <v>1926</v>
      </c>
      <c r="N9697" s="53">
        <f ca="1"/>
        <v>7</v>
      </c>
      <c r="O9697" s="53" t="str">
        <f ca="1"/>
        <v>1926-07</v>
      </c>
    </row>
    <row r="9698" spans="12:15" x14ac:dyDescent="0.4">
      <c r="L9698" s="56">
        <f ca="1"/>
        <v>9697</v>
      </c>
      <c r="M9698" s="53">
        <f ca="1"/>
        <v>1926</v>
      </c>
      <c r="N9698" s="53">
        <f ca="1"/>
        <v>7</v>
      </c>
      <c r="O9698" s="53" t="str">
        <f ca="1"/>
        <v>1926-07</v>
      </c>
    </row>
    <row r="9699" spans="12:15" x14ac:dyDescent="0.4">
      <c r="L9699" s="56">
        <f ca="1"/>
        <v>9698</v>
      </c>
      <c r="M9699" s="53">
        <f ca="1"/>
        <v>1926</v>
      </c>
      <c r="N9699" s="53">
        <f ca="1"/>
        <v>7</v>
      </c>
      <c r="O9699" s="53" t="str">
        <f ca="1"/>
        <v>1926-07</v>
      </c>
    </row>
    <row r="9700" spans="12:15" x14ac:dyDescent="0.4">
      <c r="L9700" s="56">
        <f ca="1"/>
        <v>9699</v>
      </c>
      <c r="M9700" s="53">
        <f ca="1"/>
        <v>1926</v>
      </c>
      <c r="N9700" s="53">
        <f ca="1"/>
        <v>7</v>
      </c>
      <c r="O9700" s="53" t="str">
        <f ca="1"/>
        <v>1926-07</v>
      </c>
    </row>
    <row r="9701" spans="12:15" x14ac:dyDescent="0.4">
      <c r="L9701" s="56">
        <f ca="1"/>
        <v>9700</v>
      </c>
      <c r="M9701" s="53">
        <f ca="1"/>
        <v>1926</v>
      </c>
      <c r="N9701" s="53">
        <f ca="1"/>
        <v>7</v>
      </c>
      <c r="O9701" s="53" t="str">
        <f ca="1"/>
        <v>1926-07</v>
      </c>
    </row>
    <row r="9702" spans="12:15" x14ac:dyDescent="0.4">
      <c r="L9702" s="56">
        <f ca="1"/>
        <v>9701</v>
      </c>
      <c r="M9702" s="53">
        <f ca="1"/>
        <v>1926</v>
      </c>
      <c r="N9702" s="53">
        <f ca="1"/>
        <v>7</v>
      </c>
      <c r="O9702" s="53" t="str">
        <f ca="1"/>
        <v>1926-07</v>
      </c>
    </row>
    <row r="9703" spans="12:15" x14ac:dyDescent="0.4">
      <c r="L9703" s="56">
        <f ca="1"/>
        <v>9702</v>
      </c>
      <c r="M9703" s="53">
        <f ca="1"/>
        <v>1926</v>
      </c>
      <c r="N9703" s="53">
        <f ca="1"/>
        <v>7</v>
      </c>
      <c r="O9703" s="53" t="str">
        <f ca="1"/>
        <v>1926-07</v>
      </c>
    </row>
    <row r="9704" spans="12:15" x14ac:dyDescent="0.4">
      <c r="L9704" s="56">
        <f ca="1"/>
        <v>9703</v>
      </c>
      <c r="M9704" s="53">
        <f ca="1"/>
        <v>1926</v>
      </c>
      <c r="N9704" s="53">
        <f ca="1"/>
        <v>7</v>
      </c>
      <c r="O9704" s="53" t="str">
        <f ca="1"/>
        <v>1926-07</v>
      </c>
    </row>
    <row r="9705" spans="12:15" x14ac:dyDescent="0.4">
      <c r="L9705" s="56">
        <f ca="1"/>
        <v>9704</v>
      </c>
      <c r="M9705" s="53">
        <f ca="1"/>
        <v>1926</v>
      </c>
      <c r="N9705" s="53">
        <f ca="1"/>
        <v>7</v>
      </c>
      <c r="O9705" s="53" t="str">
        <f ca="1"/>
        <v>1926-07</v>
      </c>
    </row>
    <row r="9706" spans="12:15" x14ac:dyDescent="0.4">
      <c r="L9706" s="56">
        <f ca="1"/>
        <v>9705</v>
      </c>
      <c r="M9706" s="53">
        <f ca="1"/>
        <v>1926</v>
      </c>
      <c r="N9706" s="53">
        <f ca="1"/>
        <v>7</v>
      </c>
      <c r="O9706" s="53" t="str">
        <f ca="1"/>
        <v>1926-07</v>
      </c>
    </row>
    <row r="9707" spans="12:15" x14ac:dyDescent="0.4">
      <c r="L9707" s="56">
        <f ca="1"/>
        <v>9706</v>
      </c>
      <c r="M9707" s="53">
        <f ca="1"/>
        <v>1926</v>
      </c>
      <c r="N9707" s="53">
        <f ca="1"/>
        <v>7</v>
      </c>
      <c r="O9707" s="53" t="str">
        <f ca="1"/>
        <v>1926-07</v>
      </c>
    </row>
    <row r="9708" spans="12:15" x14ac:dyDescent="0.4">
      <c r="L9708" s="56">
        <f ca="1"/>
        <v>9707</v>
      </c>
      <c r="M9708" s="53">
        <f ca="1"/>
        <v>1926</v>
      </c>
      <c r="N9708" s="53">
        <f ca="1"/>
        <v>7</v>
      </c>
      <c r="O9708" s="53" t="str">
        <f ca="1"/>
        <v>1926-07</v>
      </c>
    </row>
    <row r="9709" spans="12:15" x14ac:dyDescent="0.4">
      <c r="L9709" s="56">
        <f ca="1"/>
        <v>9708</v>
      </c>
      <c r="M9709" s="53">
        <f ca="1"/>
        <v>1926</v>
      </c>
      <c r="N9709" s="53">
        <f ca="1"/>
        <v>7</v>
      </c>
      <c r="O9709" s="53" t="str">
        <f ca="1"/>
        <v>1926-07</v>
      </c>
    </row>
    <row r="9710" spans="12:15" x14ac:dyDescent="0.4">
      <c r="L9710" s="56">
        <f ca="1"/>
        <v>9709</v>
      </c>
      <c r="M9710" s="53">
        <f ca="1"/>
        <v>1926</v>
      </c>
      <c r="N9710" s="53">
        <f ca="1"/>
        <v>7</v>
      </c>
      <c r="O9710" s="53" t="str">
        <f ca="1"/>
        <v>1926-07</v>
      </c>
    </row>
    <row r="9711" spans="12:15" x14ac:dyDescent="0.4">
      <c r="L9711" s="56">
        <f ca="1"/>
        <v>9710</v>
      </c>
      <c r="M9711" s="53">
        <f ca="1"/>
        <v>1926</v>
      </c>
      <c r="N9711" s="53">
        <f ca="1"/>
        <v>8</v>
      </c>
      <c r="O9711" s="53" t="str">
        <f ca="1"/>
        <v>1926-08</v>
      </c>
    </row>
    <row r="9712" spans="12:15" x14ac:dyDescent="0.4">
      <c r="L9712" s="56">
        <f ca="1"/>
        <v>9711</v>
      </c>
      <c r="M9712" s="53">
        <f ca="1"/>
        <v>1926</v>
      </c>
      <c r="N9712" s="53">
        <f ca="1"/>
        <v>8</v>
      </c>
      <c r="O9712" s="53" t="str">
        <f ca="1"/>
        <v>1926-08</v>
      </c>
    </row>
    <row r="9713" spans="12:15" x14ac:dyDescent="0.4">
      <c r="L9713" s="56">
        <f ca="1"/>
        <v>9712</v>
      </c>
      <c r="M9713" s="53">
        <f ca="1"/>
        <v>1926</v>
      </c>
      <c r="N9713" s="53">
        <f ca="1"/>
        <v>8</v>
      </c>
      <c r="O9713" s="53" t="str">
        <f ca="1"/>
        <v>1926-08</v>
      </c>
    </row>
    <row r="9714" spans="12:15" x14ac:dyDescent="0.4">
      <c r="L9714" s="56">
        <f ca="1"/>
        <v>9713</v>
      </c>
      <c r="M9714" s="53">
        <f ca="1"/>
        <v>1926</v>
      </c>
      <c r="N9714" s="53">
        <f ca="1"/>
        <v>8</v>
      </c>
      <c r="O9714" s="53" t="str">
        <f ca="1"/>
        <v>1926-08</v>
      </c>
    </row>
    <row r="9715" spans="12:15" x14ac:dyDescent="0.4">
      <c r="L9715" s="56">
        <f ca="1"/>
        <v>9714</v>
      </c>
      <c r="M9715" s="53">
        <f ca="1"/>
        <v>1926</v>
      </c>
      <c r="N9715" s="53">
        <f ca="1"/>
        <v>8</v>
      </c>
      <c r="O9715" s="53" t="str">
        <f ca="1"/>
        <v>1926-08</v>
      </c>
    </row>
    <row r="9716" spans="12:15" x14ac:dyDescent="0.4">
      <c r="L9716" s="56">
        <f ca="1"/>
        <v>9715</v>
      </c>
      <c r="M9716" s="53">
        <f ca="1"/>
        <v>1926</v>
      </c>
      <c r="N9716" s="53">
        <f ca="1"/>
        <v>8</v>
      </c>
      <c r="O9716" s="53" t="str">
        <f ca="1"/>
        <v>1926-08</v>
      </c>
    </row>
    <row r="9717" spans="12:15" x14ac:dyDescent="0.4">
      <c r="L9717" s="56">
        <f ca="1"/>
        <v>9716</v>
      </c>
      <c r="M9717" s="53">
        <f ca="1"/>
        <v>1926</v>
      </c>
      <c r="N9717" s="53">
        <f ca="1"/>
        <v>8</v>
      </c>
      <c r="O9717" s="53" t="str">
        <f ca="1"/>
        <v>1926-08</v>
      </c>
    </row>
    <row r="9718" spans="12:15" x14ac:dyDescent="0.4">
      <c r="L9718" s="56">
        <f ca="1"/>
        <v>9717</v>
      </c>
      <c r="M9718" s="53">
        <f ca="1"/>
        <v>1926</v>
      </c>
      <c r="N9718" s="53">
        <f ca="1"/>
        <v>8</v>
      </c>
      <c r="O9718" s="53" t="str">
        <f ca="1"/>
        <v>1926-08</v>
      </c>
    </row>
    <row r="9719" spans="12:15" x14ac:dyDescent="0.4">
      <c r="L9719" s="56">
        <f ca="1"/>
        <v>9718</v>
      </c>
      <c r="M9719" s="53">
        <f ca="1"/>
        <v>1926</v>
      </c>
      <c r="N9719" s="53">
        <f ca="1"/>
        <v>8</v>
      </c>
      <c r="O9719" s="53" t="str">
        <f ca="1"/>
        <v>1926-08</v>
      </c>
    </row>
    <row r="9720" spans="12:15" x14ac:dyDescent="0.4">
      <c r="L9720" s="56">
        <f ca="1"/>
        <v>9719</v>
      </c>
      <c r="M9720" s="53">
        <f ca="1"/>
        <v>1926</v>
      </c>
      <c r="N9720" s="53">
        <f ca="1"/>
        <v>8</v>
      </c>
      <c r="O9720" s="53" t="str">
        <f ca="1"/>
        <v>1926-08</v>
      </c>
    </row>
    <row r="9721" spans="12:15" x14ac:dyDescent="0.4">
      <c r="L9721" s="56">
        <f ca="1"/>
        <v>9720</v>
      </c>
      <c r="M9721" s="53">
        <f ca="1"/>
        <v>1926</v>
      </c>
      <c r="N9721" s="53">
        <f ca="1"/>
        <v>8</v>
      </c>
      <c r="O9721" s="53" t="str">
        <f ca="1"/>
        <v>1926-08</v>
      </c>
    </row>
    <row r="9722" spans="12:15" x14ac:dyDescent="0.4">
      <c r="L9722" s="56">
        <f ca="1"/>
        <v>9721</v>
      </c>
      <c r="M9722" s="53">
        <f ca="1"/>
        <v>1926</v>
      </c>
      <c r="N9722" s="53">
        <f ca="1"/>
        <v>8</v>
      </c>
      <c r="O9722" s="53" t="str">
        <f ca="1"/>
        <v>1926-08</v>
      </c>
    </row>
    <row r="9723" spans="12:15" x14ac:dyDescent="0.4">
      <c r="L9723" s="56">
        <f ca="1"/>
        <v>9722</v>
      </c>
      <c r="M9723" s="53">
        <f ca="1"/>
        <v>1926</v>
      </c>
      <c r="N9723" s="53">
        <f ca="1"/>
        <v>8</v>
      </c>
      <c r="O9723" s="53" t="str">
        <f ca="1"/>
        <v>1926-08</v>
      </c>
    </row>
    <row r="9724" spans="12:15" x14ac:dyDescent="0.4">
      <c r="L9724" s="56">
        <f ca="1"/>
        <v>9723</v>
      </c>
      <c r="M9724" s="53">
        <f ca="1"/>
        <v>1926</v>
      </c>
      <c r="N9724" s="53">
        <f ca="1"/>
        <v>8</v>
      </c>
      <c r="O9724" s="53" t="str">
        <f ca="1"/>
        <v>1926-08</v>
      </c>
    </row>
    <row r="9725" spans="12:15" x14ac:dyDescent="0.4">
      <c r="L9725" s="56">
        <f ca="1"/>
        <v>9724</v>
      </c>
      <c r="M9725" s="53">
        <f ca="1"/>
        <v>1926</v>
      </c>
      <c r="N9725" s="53">
        <f ca="1"/>
        <v>8</v>
      </c>
      <c r="O9725" s="53" t="str">
        <f ca="1"/>
        <v>1926-08</v>
      </c>
    </row>
    <row r="9726" spans="12:15" x14ac:dyDescent="0.4">
      <c r="L9726" s="56">
        <f ca="1"/>
        <v>9725</v>
      </c>
      <c r="M9726" s="53">
        <f ca="1"/>
        <v>1926</v>
      </c>
      <c r="N9726" s="53">
        <f ca="1"/>
        <v>8</v>
      </c>
      <c r="O9726" s="53" t="str">
        <f ca="1"/>
        <v>1926-08</v>
      </c>
    </row>
    <row r="9727" spans="12:15" x14ac:dyDescent="0.4">
      <c r="L9727" s="56">
        <f ca="1"/>
        <v>9726</v>
      </c>
      <c r="M9727" s="53">
        <f ca="1"/>
        <v>1926</v>
      </c>
      <c r="N9727" s="53">
        <f ca="1"/>
        <v>8</v>
      </c>
      <c r="O9727" s="53" t="str">
        <f ca="1"/>
        <v>1926-08</v>
      </c>
    </row>
    <row r="9728" spans="12:15" x14ac:dyDescent="0.4">
      <c r="L9728" s="56">
        <f ca="1"/>
        <v>9727</v>
      </c>
      <c r="M9728" s="53">
        <f ca="1"/>
        <v>1926</v>
      </c>
      <c r="N9728" s="53">
        <f ca="1"/>
        <v>8</v>
      </c>
      <c r="O9728" s="53" t="str">
        <f ca="1"/>
        <v>1926-08</v>
      </c>
    </row>
    <row r="9729" spans="12:15" x14ac:dyDescent="0.4">
      <c r="L9729" s="56">
        <f ca="1"/>
        <v>9728</v>
      </c>
      <c r="M9729" s="53">
        <f ca="1"/>
        <v>1926</v>
      </c>
      <c r="N9729" s="53">
        <f ca="1"/>
        <v>8</v>
      </c>
      <c r="O9729" s="53" t="str">
        <f ca="1"/>
        <v>1926-08</v>
      </c>
    </row>
    <row r="9730" spans="12:15" x14ac:dyDescent="0.4">
      <c r="L9730" s="56">
        <f ca="1"/>
        <v>9729</v>
      </c>
      <c r="M9730" s="53">
        <f ca="1"/>
        <v>1926</v>
      </c>
      <c r="N9730" s="53">
        <f ca="1"/>
        <v>8</v>
      </c>
      <c r="O9730" s="53" t="str">
        <f ca="1"/>
        <v>1926-08</v>
      </c>
    </row>
    <row r="9731" spans="12:15" x14ac:dyDescent="0.4">
      <c r="L9731" s="56">
        <f ca="1"/>
        <v>9730</v>
      </c>
      <c r="M9731" s="53">
        <f ca="1"/>
        <v>1926</v>
      </c>
      <c r="N9731" s="53">
        <f ca="1"/>
        <v>8</v>
      </c>
      <c r="O9731" s="53" t="str">
        <f ca="1"/>
        <v>1926-08</v>
      </c>
    </row>
    <row r="9732" spans="12:15" x14ac:dyDescent="0.4">
      <c r="L9732" s="56">
        <f ca="1"/>
        <v>9731</v>
      </c>
      <c r="M9732" s="53">
        <f ca="1"/>
        <v>1926</v>
      </c>
      <c r="N9732" s="53">
        <f ca="1"/>
        <v>8</v>
      </c>
      <c r="O9732" s="53" t="str">
        <f ca="1"/>
        <v>1926-08</v>
      </c>
    </row>
    <row r="9733" spans="12:15" x14ac:dyDescent="0.4">
      <c r="L9733" s="56">
        <f ca="1"/>
        <v>9732</v>
      </c>
      <c r="M9733" s="53">
        <f ca="1"/>
        <v>1926</v>
      </c>
      <c r="N9733" s="53">
        <f ca="1"/>
        <v>8</v>
      </c>
      <c r="O9733" s="53" t="str">
        <f ca="1"/>
        <v>1926-08</v>
      </c>
    </row>
    <row r="9734" spans="12:15" x14ac:dyDescent="0.4">
      <c r="L9734" s="56">
        <f ca="1"/>
        <v>9733</v>
      </c>
      <c r="M9734" s="53">
        <f ca="1"/>
        <v>1926</v>
      </c>
      <c r="N9734" s="53">
        <f ca="1"/>
        <v>8</v>
      </c>
      <c r="O9734" s="53" t="str">
        <f ca="1"/>
        <v>1926-08</v>
      </c>
    </row>
    <row r="9735" spans="12:15" x14ac:dyDescent="0.4">
      <c r="L9735" s="56">
        <f ca="1"/>
        <v>9734</v>
      </c>
      <c r="M9735" s="53">
        <f ca="1"/>
        <v>1926</v>
      </c>
      <c r="N9735" s="53">
        <f ca="1"/>
        <v>8</v>
      </c>
      <c r="O9735" s="53" t="str">
        <f ca="1"/>
        <v>1926-08</v>
      </c>
    </row>
    <row r="9736" spans="12:15" x14ac:dyDescent="0.4">
      <c r="L9736" s="56">
        <f ca="1"/>
        <v>9735</v>
      </c>
      <c r="M9736" s="53">
        <f ca="1"/>
        <v>1926</v>
      </c>
      <c r="N9736" s="53">
        <f ca="1"/>
        <v>8</v>
      </c>
      <c r="O9736" s="53" t="str">
        <f ca="1"/>
        <v>1926-08</v>
      </c>
    </row>
    <row r="9737" spans="12:15" x14ac:dyDescent="0.4">
      <c r="L9737" s="56">
        <f ca="1"/>
        <v>9736</v>
      </c>
      <c r="M9737" s="53">
        <f ca="1"/>
        <v>1926</v>
      </c>
      <c r="N9737" s="53">
        <f ca="1"/>
        <v>8</v>
      </c>
      <c r="O9737" s="53" t="str">
        <f ca="1"/>
        <v>1926-08</v>
      </c>
    </row>
    <row r="9738" spans="12:15" x14ac:dyDescent="0.4">
      <c r="L9738" s="56">
        <f ca="1"/>
        <v>9737</v>
      </c>
      <c r="M9738" s="53">
        <f ca="1"/>
        <v>1926</v>
      </c>
      <c r="N9738" s="53">
        <f ca="1"/>
        <v>8</v>
      </c>
      <c r="O9738" s="53" t="str">
        <f ca="1"/>
        <v>1926-08</v>
      </c>
    </row>
    <row r="9739" spans="12:15" x14ac:dyDescent="0.4">
      <c r="L9739" s="56">
        <f ca="1"/>
        <v>9738</v>
      </c>
      <c r="M9739" s="53">
        <f ca="1"/>
        <v>1926</v>
      </c>
      <c r="N9739" s="53">
        <f ca="1"/>
        <v>8</v>
      </c>
      <c r="O9739" s="53" t="str">
        <f ca="1"/>
        <v>1926-08</v>
      </c>
    </row>
    <row r="9740" spans="12:15" x14ac:dyDescent="0.4">
      <c r="L9740" s="56">
        <f ca="1"/>
        <v>9739</v>
      </c>
      <c r="M9740" s="53">
        <f ca="1"/>
        <v>1926</v>
      </c>
      <c r="N9740" s="53">
        <f ca="1"/>
        <v>8</v>
      </c>
      <c r="O9740" s="53" t="str">
        <f ca="1"/>
        <v>1926-08</v>
      </c>
    </row>
    <row r="9741" spans="12:15" x14ac:dyDescent="0.4">
      <c r="L9741" s="56">
        <f ca="1"/>
        <v>9740</v>
      </c>
      <c r="M9741" s="53">
        <f ca="1"/>
        <v>1926</v>
      </c>
      <c r="N9741" s="53">
        <f ca="1"/>
        <v>8</v>
      </c>
      <c r="O9741" s="53" t="str">
        <f ca="1"/>
        <v>1926-08</v>
      </c>
    </row>
    <row r="9742" spans="12:15" x14ac:dyDescent="0.4">
      <c r="L9742" s="56">
        <f ca="1"/>
        <v>9741</v>
      </c>
      <c r="M9742" s="53">
        <f ca="1"/>
        <v>1926</v>
      </c>
      <c r="N9742" s="53">
        <f ca="1"/>
        <v>9</v>
      </c>
      <c r="O9742" s="53" t="str">
        <f ca="1"/>
        <v>1926-09</v>
      </c>
    </row>
    <row r="9743" spans="12:15" x14ac:dyDescent="0.4">
      <c r="L9743" s="56">
        <f ca="1"/>
        <v>9742</v>
      </c>
      <c r="M9743" s="53">
        <f ca="1"/>
        <v>1926</v>
      </c>
      <c r="N9743" s="53">
        <f ca="1"/>
        <v>9</v>
      </c>
      <c r="O9743" s="53" t="str">
        <f ca="1"/>
        <v>1926-09</v>
      </c>
    </row>
    <row r="9744" spans="12:15" x14ac:dyDescent="0.4">
      <c r="L9744" s="56">
        <f ca="1"/>
        <v>9743</v>
      </c>
      <c r="M9744" s="53">
        <f ca="1"/>
        <v>1926</v>
      </c>
      <c r="N9744" s="53">
        <f ca="1"/>
        <v>9</v>
      </c>
      <c r="O9744" s="53" t="str">
        <f ca="1"/>
        <v>1926-09</v>
      </c>
    </row>
    <row r="9745" spans="12:15" x14ac:dyDescent="0.4">
      <c r="L9745" s="56">
        <f ca="1"/>
        <v>9744</v>
      </c>
      <c r="M9745" s="53">
        <f ca="1"/>
        <v>1926</v>
      </c>
      <c r="N9745" s="53">
        <f ca="1"/>
        <v>9</v>
      </c>
      <c r="O9745" s="53" t="str">
        <f ca="1"/>
        <v>1926-09</v>
      </c>
    </row>
    <row r="9746" spans="12:15" x14ac:dyDescent="0.4">
      <c r="L9746" s="56">
        <f ca="1"/>
        <v>9745</v>
      </c>
      <c r="M9746" s="53">
        <f ca="1"/>
        <v>1926</v>
      </c>
      <c r="N9746" s="53">
        <f ca="1"/>
        <v>9</v>
      </c>
      <c r="O9746" s="53" t="str">
        <f ca="1"/>
        <v>1926-09</v>
      </c>
    </row>
    <row r="9747" spans="12:15" x14ac:dyDescent="0.4">
      <c r="L9747" s="56">
        <f ca="1"/>
        <v>9746</v>
      </c>
      <c r="M9747" s="53">
        <f ca="1"/>
        <v>1926</v>
      </c>
      <c r="N9747" s="53">
        <f ca="1"/>
        <v>9</v>
      </c>
      <c r="O9747" s="53" t="str">
        <f ca="1"/>
        <v>1926-09</v>
      </c>
    </row>
    <row r="9748" spans="12:15" x14ac:dyDescent="0.4">
      <c r="L9748" s="56">
        <f ca="1"/>
        <v>9747</v>
      </c>
      <c r="M9748" s="53">
        <f ca="1"/>
        <v>1926</v>
      </c>
      <c r="N9748" s="53">
        <f ca="1"/>
        <v>9</v>
      </c>
      <c r="O9748" s="53" t="str">
        <f ca="1"/>
        <v>1926-09</v>
      </c>
    </row>
    <row r="9749" spans="12:15" x14ac:dyDescent="0.4">
      <c r="L9749" s="56">
        <f ca="1"/>
        <v>9748</v>
      </c>
      <c r="M9749" s="53">
        <f ca="1"/>
        <v>1926</v>
      </c>
      <c r="N9749" s="53">
        <f ca="1"/>
        <v>9</v>
      </c>
      <c r="O9749" s="53" t="str">
        <f ca="1"/>
        <v>1926-09</v>
      </c>
    </row>
    <row r="9750" spans="12:15" x14ac:dyDescent="0.4">
      <c r="L9750" s="56">
        <f ca="1"/>
        <v>9749</v>
      </c>
      <c r="M9750" s="53">
        <f ca="1"/>
        <v>1926</v>
      </c>
      <c r="N9750" s="53">
        <f ca="1"/>
        <v>9</v>
      </c>
      <c r="O9750" s="53" t="str">
        <f ca="1"/>
        <v>1926-09</v>
      </c>
    </row>
    <row r="9751" spans="12:15" x14ac:dyDescent="0.4">
      <c r="L9751" s="56">
        <f ca="1"/>
        <v>9750</v>
      </c>
      <c r="M9751" s="53">
        <f ca="1"/>
        <v>1926</v>
      </c>
      <c r="N9751" s="53">
        <f ca="1"/>
        <v>9</v>
      </c>
      <c r="O9751" s="53" t="str">
        <f ca="1"/>
        <v>1926-09</v>
      </c>
    </row>
    <row r="9752" spans="12:15" x14ac:dyDescent="0.4">
      <c r="L9752" s="56">
        <f ca="1"/>
        <v>9751</v>
      </c>
      <c r="M9752" s="53">
        <f ca="1"/>
        <v>1926</v>
      </c>
      <c r="N9752" s="53">
        <f ca="1"/>
        <v>9</v>
      </c>
      <c r="O9752" s="53" t="str">
        <f ca="1"/>
        <v>1926-09</v>
      </c>
    </row>
    <row r="9753" spans="12:15" x14ac:dyDescent="0.4">
      <c r="L9753" s="56">
        <f ca="1"/>
        <v>9752</v>
      </c>
      <c r="M9753" s="53">
        <f ca="1"/>
        <v>1926</v>
      </c>
      <c r="N9753" s="53">
        <f ca="1"/>
        <v>9</v>
      </c>
      <c r="O9753" s="53" t="str">
        <f ca="1"/>
        <v>1926-09</v>
      </c>
    </row>
    <row r="9754" spans="12:15" x14ac:dyDescent="0.4">
      <c r="L9754" s="56">
        <f ca="1"/>
        <v>9753</v>
      </c>
      <c r="M9754" s="53">
        <f ca="1"/>
        <v>1926</v>
      </c>
      <c r="N9754" s="53">
        <f ca="1"/>
        <v>9</v>
      </c>
      <c r="O9754" s="53" t="str">
        <f ca="1"/>
        <v>1926-09</v>
      </c>
    </row>
    <row r="9755" spans="12:15" x14ac:dyDescent="0.4">
      <c r="L9755" s="56">
        <f ca="1"/>
        <v>9754</v>
      </c>
      <c r="M9755" s="53">
        <f ca="1"/>
        <v>1926</v>
      </c>
      <c r="N9755" s="53">
        <f ca="1"/>
        <v>9</v>
      </c>
      <c r="O9755" s="53" t="str">
        <f ca="1"/>
        <v>1926-09</v>
      </c>
    </row>
    <row r="9756" spans="12:15" x14ac:dyDescent="0.4">
      <c r="L9756" s="56">
        <f ca="1"/>
        <v>9755</v>
      </c>
      <c r="M9756" s="53">
        <f ca="1"/>
        <v>1926</v>
      </c>
      <c r="N9756" s="53">
        <f ca="1"/>
        <v>9</v>
      </c>
      <c r="O9756" s="53" t="str">
        <f ca="1"/>
        <v>1926-09</v>
      </c>
    </row>
    <row r="9757" spans="12:15" x14ac:dyDescent="0.4">
      <c r="L9757" s="56">
        <f ca="1"/>
        <v>9756</v>
      </c>
      <c r="M9757" s="53">
        <f ca="1"/>
        <v>1926</v>
      </c>
      <c r="N9757" s="53">
        <f ca="1"/>
        <v>9</v>
      </c>
      <c r="O9757" s="53" t="str">
        <f ca="1"/>
        <v>1926-09</v>
      </c>
    </row>
    <row r="9758" spans="12:15" x14ac:dyDescent="0.4">
      <c r="L9758" s="56">
        <f ca="1"/>
        <v>9757</v>
      </c>
      <c r="M9758" s="53">
        <f ca="1"/>
        <v>1926</v>
      </c>
      <c r="N9758" s="53">
        <f ca="1"/>
        <v>9</v>
      </c>
      <c r="O9758" s="53" t="str">
        <f ca="1"/>
        <v>1926-09</v>
      </c>
    </row>
    <row r="9759" spans="12:15" x14ac:dyDescent="0.4">
      <c r="L9759" s="56">
        <f ca="1"/>
        <v>9758</v>
      </c>
      <c r="M9759" s="53">
        <f ca="1"/>
        <v>1926</v>
      </c>
      <c r="N9759" s="53">
        <f ca="1"/>
        <v>9</v>
      </c>
      <c r="O9759" s="53" t="str">
        <f ca="1"/>
        <v>1926-09</v>
      </c>
    </row>
    <row r="9760" spans="12:15" x14ac:dyDescent="0.4">
      <c r="L9760" s="56">
        <f ca="1"/>
        <v>9759</v>
      </c>
      <c r="M9760" s="53">
        <f ca="1"/>
        <v>1926</v>
      </c>
      <c r="N9760" s="53">
        <f ca="1"/>
        <v>9</v>
      </c>
      <c r="O9760" s="53" t="str">
        <f ca="1"/>
        <v>1926-09</v>
      </c>
    </row>
    <row r="9761" spans="12:15" x14ac:dyDescent="0.4">
      <c r="L9761" s="56">
        <f ca="1"/>
        <v>9760</v>
      </c>
      <c r="M9761" s="53">
        <f ca="1"/>
        <v>1926</v>
      </c>
      <c r="N9761" s="53">
        <f ca="1"/>
        <v>9</v>
      </c>
      <c r="O9761" s="53" t="str">
        <f ca="1"/>
        <v>1926-09</v>
      </c>
    </row>
    <row r="9762" spans="12:15" x14ac:dyDescent="0.4">
      <c r="L9762" s="56">
        <f ca="1"/>
        <v>9761</v>
      </c>
      <c r="M9762" s="53">
        <f ca="1"/>
        <v>1926</v>
      </c>
      <c r="N9762" s="53">
        <f ca="1"/>
        <v>9</v>
      </c>
      <c r="O9762" s="53" t="str">
        <f ca="1"/>
        <v>1926-09</v>
      </c>
    </row>
    <row r="9763" spans="12:15" x14ac:dyDescent="0.4">
      <c r="L9763" s="56">
        <f ca="1"/>
        <v>9762</v>
      </c>
      <c r="M9763" s="53">
        <f ca="1"/>
        <v>1926</v>
      </c>
      <c r="N9763" s="53">
        <f ca="1"/>
        <v>9</v>
      </c>
      <c r="O9763" s="53" t="str">
        <f ca="1"/>
        <v>1926-09</v>
      </c>
    </row>
    <row r="9764" spans="12:15" x14ac:dyDescent="0.4">
      <c r="L9764" s="56">
        <f ca="1"/>
        <v>9763</v>
      </c>
      <c r="M9764" s="53">
        <f ca="1"/>
        <v>1926</v>
      </c>
      <c r="N9764" s="53">
        <f ca="1"/>
        <v>9</v>
      </c>
      <c r="O9764" s="53" t="str">
        <f ca="1"/>
        <v>1926-09</v>
      </c>
    </row>
    <row r="9765" spans="12:15" x14ac:dyDescent="0.4">
      <c r="L9765" s="56">
        <f ca="1"/>
        <v>9764</v>
      </c>
      <c r="M9765" s="53">
        <f ca="1"/>
        <v>1926</v>
      </c>
      <c r="N9765" s="53">
        <f ca="1"/>
        <v>9</v>
      </c>
      <c r="O9765" s="53" t="str">
        <f ca="1"/>
        <v>1926-09</v>
      </c>
    </row>
    <row r="9766" spans="12:15" x14ac:dyDescent="0.4">
      <c r="L9766" s="56">
        <f ca="1"/>
        <v>9765</v>
      </c>
      <c r="M9766" s="53">
        <f ca="1"/>
        <v>1926</v>
      </c>
      <c r="N9766" s="53">
        <f ca="1"/>
        <v>9</v>
      </c>
      <c r="O9766" s="53" t="str">
        <f ca="1"/>
        <v>1926-09</v>
      </c>
    </row>
    <row r="9767" spans="12:15" x14ac:dyDescent="0.4">
      <c r="L9767" s="56">
        <f ca="1"/>
        <v>9766</v>
      </c>
      <c r="M9767" s="53">
        <f ca="1"/>
        <v>1926</v>
      </c>
      <c r="N9767" s="53">
        <f ca="1"/>
        <v>9</v>
      </c>
      <c r="O9767" s="53" t="str">
        <f ca="1"/>
        <v>1926-09</v>
      </c>
    </row>
    <row r="9768" spans="12:15" x14ac:dyDescent="0.4">
      <c r="L9768" s="56">
        <f ca="1"/>
        <v>9767</v>
      </c>
      <c r="M9768" s="53">
        <f ca="1"/>
        <v>1926</v>
      </c>
      <c r="N9768" s="53">
        <f ca="1"/>
        <v>9</v>
      </c>
      <c r="O9768" s="53" t="str">
        <f ca="1"/>
        <v>1926-09</v>
      </c>
    </row>
    <row r="9769" spans="12:15" x14ac:dyDescent="0.4">
      <c r="L9769" s="56">
        <f ca="1"/>
        <v>9768</v>
      </c>
      <c r="M9769" s="53">
        <f ca="1"/>
        <v>1926</v>
      </c>
      <c r="N9769" s="53">
        <f ca="1"/>
        <v>9</v>
      </c>
      <c r="O9769" s="53" t="str">
        <f ca="1"/>
        <v>1926-09</v>
      </c>
    </row>
    <row r="9770" spans="12:15" x14ac:dyDescent="0.4">
      <c r="L9770" s="56">
        <f ca="1"/>
        <v>9769</v>
      </c>
      <c r="M9770" s="53">
        <f ca="1"/>
        <v>1926</v>
      </c>
      <c r="N9770" s="53">
        <f ca="1"/>
        <v>9</v>
      </c>
      <c r="O9770" s="53" t="str">
        <f ca="1"/>
        <v>1926-09</v>
      </c>
    </row>
    <row r="9771" spans="12:15" x14ac:dyDescent="0.4">
      <c r="L9771" s="56">
        <f ca="1"/>
        <v>9770</v>
      </c>
      <c r="M9771" s="53">
        <f ca="1"/>
        <v>1926</v>
      </c>
      <c r="N9771" s="53">
        <f ca="1"/>
        <v>9</v>
      </c>
      <c r="O9771" s="53" t="str">
        <f ca="1"/>
        <v>1926-09</v>
      </c>
    </row>
    <row r="9772" spans="12:15" x14ac:dyDescent="0.4">
      <c r="L9772" s="56">
        <f ca="1"/>
        <v>9771</v>
      </c>
      <c r="M9772" s="53">
        <f ca="1"/>
        <v>1926</v>
      </c>
      <c r="N9772" s="53">
        <f ca="1"/>
        <v>10</v>
      </c>
      <c r="O9772" s="53" t="str">
        <f ca="1"/>
        <v>1926-10</v>
      </c>
    </row>
    <row r="9773" spans="12:15" x14ac:dyDescent="0.4">
      <c r="L9773" s="56">
        <f ca="1"/>
        <v>9772</v>
      </c>
      <c r="M9773" s="53">
        <f ca="1"/>
        <v>1926</v>
      </c>
      <c r="N9773" s="53">
        <f ca="1"/>
        <v>10</v>
      </c>
      <c r="O9773" s="53" t="str">
        <f ca="1"/>
        <v>1926-10</v>
      </c>
    </row>
    <row r="9774" spans="12:15" x14ac:dyDescent="0.4">
      <c r="L9774" s="56">
        <f ca="1"/>
        <v>9773</v>
      </c>
      <c r="M9774" s="53">
        <f ca="1"/>
        <v>1926</v>
      </c>
      <c r="N9774" s="53">
        <f ca="1"/>
        <v>10</v>
      </c>
      <c r="O9774" s="53" t="str">
        <f ca="1"/>
        <v>1926-10</v>
      </c>
    </row>
    <row r="9775" spans="12:15" x14ac:dyDescent="0.4">
      <c r="L9775" s="56">
        <f ca="1"/>
        <v>9774</v>
      </c>
      <c r="M9775" s="53">
        <f ca="1"/>
        <v>1926</v>
      </c>
      <c r="N9775" s="53">
        <f ca="1"/>
        <v>10</v>
      </c>
      <c r="O9775" s="53" t="str">
        <f ca="1"/>
        <v>1926-10</v>
      </c>
    </row>
    <row r="9776" spans="12:15" x14ac:dyDescent="0.4">
      <c r="L9776" s="56">
        <f ca="1"/>
        <v>9775</v>
      </c>
      <c r="M9776" s="53">
        <f ca="1"/>
        <v>1926</v>
      </c>
      <c r="N9776" s="53">
        <f ca="1"/>
        <v>10</v>
      </c>
      <c r="O9776" s="53" t="str">
        <f ca="1"/>
        <v>1926-10</v>
      </c>
    </row>
    <row r="9777" spans="12:15" x14ac:dyDescent="0.4">
      <c r="L9777" s="56">
        <f ca="1"/>
        <v>9776</v>
      </c>
      <c r="M9777" s="53">
        <f ca="1"/>
        <v>1926</v>
      </c>
      <c r="N9777" s="53">
        <f ca="1"/>
        <v>10</v>
      </c>
      <c r="O9777" s="53" t="str">
        <f ca="1"/>
        <v>1926-10</v>
      </c>
    </row>
    <row r="9778" spans="12:15" x14ac:dyDescent="0.4">
      <c r="L9778" s="56">
        <f ca="1"/>
        <v>9777</v>
      </c>
      <c r="M9778" s="53">
        <f ca="1"/>
        <v>1926</v>
      </c>
      <c r="N9778" s="53">
        <f ca="1"/>
        <v>10</v>
      </c>
      <c r="O9778" s="53" t="str">
        <f ca="1"/>
        <v>1926-10</v>
      </c>
    </row>
    <row r="9779" spans="12:15" x14ac:dyDescent="0.4">
      <c r="L9779" s="56">
        <f ca="1"/>
        <v>9778</v>
      </c>
      <c r="M9779" s="53">
        <f ca="1"/>
        <v>1926</v>
      </c>
      <c r="N9779" s="53">
        <f ca="1"/>
        <v>10</v>
      </c>
      <c r="O9779" s="53" t="str">
        <f ca="1"/>
        <v>1926-10</v>
      </c>
    </row>
    <row r="9780" spans="12:15" x14ac:dyDescent="0.4">
      <c r="L9780" s="56">
        <f ca="1"/>
        <v>9779</v>
      </c>
      <c r="M9780" s="53">
        <f ca="1"/>
        <v>1926</v>
      </c>
      <c r="N9780" s="53">
        <f ca="1"/>
        <v>10</v>
      </c>
      <c r="O9780" s="53" t="str">
        <f ca="1"/>
        <v>1926-10</v>
      </c>
    </row>
    <row r="9781" spans="12:15" x14ac:dyDescent="0.4">
      <c r="L9781" s="56">
        <f ca="1"/>
        <v>9780</v>
      </c>
      <c r="M9781" s="53">
        <f ca="1"/>
        <v>1926</v>
      </c>
      <c r="N9781" s="53">
        <f ca="1"/>
        <v>10</v>
      </c>
      <c r="O9781" s="53" t="str">
        <f ca="1"/>
        <v>1926-10</v>
      </c>
    </row>
    <row r="9782" spans="12:15" x14ac:dyDescent="0.4">
      <c r="L9782" s="56">
        <f ca="1"/>
        <v>9781</v>
      </c>
      <c r="M9782" s="53">
        <f ca="1"/>
        <v>1926</v>
      </c>
      <c r="N9782" s="53">
        <f ca="1"/>
        <v>10</v>
      </c>
      <c r="O9782" s="53" t="str">
        <f ca="1"/>
        <v>1926-10</v>
      </c>
    </row>
    <row r="9783" spans="12:15" x14ac:dyDescent="0.4">
      <c r="L9783" s="56">
        <f ca="1"/>
        <v>9782</v>
      </c>
      <c r="M9783" s="53">
        <f ca="1"/>
        <v>1926</v>
      </c>
      <c r="N9783" s="53">
        <f ca="1"/>
        <v>10</v>
      </c>
      <c r="O9783" s="53" t="str">
        <f ca="1"/>
        <v>1926-10</v>
      </c>
    </row>
    <row r="9784" spans="12:15" x14ac:dyDescent="0.4">
      <c r="L9784" s="56">
        <f ca="1"/>
        <v>9783</v>
      </c>
      <c r="M9784" s="53">
        <f ca="1"/>
        <v>1926</v>
      </c>
      <c r="N9784" s="53">
        <f ca="1"/>
        <v>10</v>
      </c>
      <c r="O9784" s="53" t="str">
        <f ca="1"/>
        <v>1926-10</v>
      </c>
    </row>
    <row r="9785" spans="12:15" x14ac:dyDescent="0.4">
      <c r="L9785" s="56">
        <f ca="1"/>
        <v>9784</v>
      </c>
      <c r="M9785" s="53">
        <f ca="1"/>
        <v>1926</v>
      </c>
      <c r="N9785" s="53">
        <f ca="1"/>
        <v>10</v>
      </c>
      <c r="O9785" s="53" t="str">
        <f ca="1"/>
        <v>1926-10</v>
      </c>
    </row>
    <row r="9786" spans="12:15" x14ac:dyDescent="0.4">
      <c r="L9786" s="56">
        <f ca="1"/>
        <v>9785</v>
      </c>
      <c r="M9786" s="53">
        <f ca="1"/>
        <v>1926</v>
      </c>
      <c r="N9786" s="53">
        <f ca="1"/>
        <v>10</v>
      </c>
      <c r="O9786" s="53" t="str">
        <f ca="1"/>
        <v>1926-10</v>
      </c>
    </row>
    <row r="9787" spans="12:15" x14ac:dyDescent="0.4">
      <c r="L9787" s="56">
        <f ca="1"/>
        <v>9786</v>
      </c>
      <c r="M9787" s="53">
        <f ca="1"/>
        <v>1926</v>
      </c>
      <c r="N9787" s="53">
        <f ca="1"/>
        <v>10</v>
      </c>
      <c r="O9787" s="53" t="str">
        <f ca="1"/>
        <v>1926-10</v>
      </c>
    </row>
    <row r="9788" spans="12:15" x14ac:dyDescent="0.4">
      <c r="L9788" s="56">
        <f ca="1"/>
        <v>9787</v>
      </c>
      <c r="M9788" s="53">
        <f ca="1"/>
        <v>1926</v>
      </c>
      <c r="N9788" s="53">
        <f ca="1"/>
        <v>10</v>
      </c>
      <c r="O9788" s="53" t="str">
        <f ca="1"/>
        <v>1926-10</v>
      </c>
    </row>
    <row r="9789" spans="12:15" x14ac:dyDescent="0.4">
      <c r="L9789" s="56">
        <f ca="1"/>
        <v>9788</v>
      </c>
      <c r="M9789" s="53">
        <f ca="1"/>
        <v>1926</v>
      </c>
      <c r="N9789" s="53">
        <f ca="1"/>
        <v>10</v>
      </c>
      <c r="O9789" s="53" t="str">
        <f ca="1"/>
        <v>1926-10</v>
      </c>
    </row>
    <row r="9790" spans="12:15" x14ac:dyDescent="0.4">
      <c r="L9790" s="56">
        <f ca="1"/>
        <v>9789</v>
      </c>
      <c r="M9790" s="53">
        <f ca="1"/>
        <v>1926</v>
      </c>
      <c r="N9790" s="53">
        <f ca="1"/>
        <v>10</v>
      </c>
      <c r="O9790" s="53" t="str">
        <f ca="1"/>
        <v>1926-10</v>
      </c>
    </row>
    <row r="9791" spans="12:15" x14ac:dyDescent="0.4">
      <c r="L9791" s="56">
        <f ca="1"/>
        <v>9790</v>
      </c>
      <c r="M9791" s="53">
        <f ca="1"/>
        <v>1926</v>
      </c>
      <c r="N9791" s="53">
        <f ca="1"/>
        <v>10</v>
      </c>
      <c r="O9791" s="53" t="str">
        <f ca="1"/>
        <v>1926-10</v>
      </c>
    </row>
    <row r="9792" spans="12:15" x14ac:dyDescent="0.4">
      <c r="L9792" s="56">
        <f ca="1"/>
        <v>9791</v>
      </c>
      <c r="M9792" s="53">
        <f ca="1"/>
        <v>1926</v>
      </c>
      <c r="N9792" s="53">
        <f ca="1"/>
        <v>10</v>
      </c>
      <c r="O9792" s="53" t="str">
        <f ca="1"/>
        <v>1926-10</v>
      </c>
    </row>
    <row r="9793" spans="12:15" x14ac:dyDescent="0.4">
      <c r="L9793" s="56">
        <f ca="1"/>
        <v>9792</v>
      </c>
      <c r="M9793" s="53">
        <f ca="1"/>
        <v>1926</v>
      </c>
      <c r="N9793" s="53">
        <f ca="1"/>
        <v>10</v>
      </c>
      <c r="O9793" s="53" t="str">
        <f ca="1"/>
        <v>1926-10</v>
      </c>
    </row>
    <row r="9794" spans="12:15" x14ac:dyDescent="0.4">
      <c r="L9794" s="56">
        <f ca="1"/>
        <v>9793</v>
      </c>
      <c r="M9794" s="53">
        <f ca="1"/>
        <v>1926</v>
      </c>
      <c r="N9794" s="53">
        <f ca="1"/>
        <v>10</v>
      </c>
      <c r="O9794" s="53" t="str">
        <f ca="1"/>
        <v>1926-10</v>
      </c>
    </row>
    <row r="9795" spans="12:15" x14ac:dyDescent="0.4">
      <c r="L9795" s="56">
        <f ca="1"/>
        <v>9794</v>
      </c>
      <c r="M9795" s="53">
        <f ca="1"/>
        <v>1926</v>
      </c>
      <c r="N9795" s="53">
        <f ca="1"/>
        <v>10</v>
      </c>
      <c r="O9795" s="53" t="str">
        <f ca="1"/>
        <v>1926-10</v>
      </c>
    </row>
    <row r="9796" spans="12:15" x14ac:dyDescent="0.4">
      <c r="L9796" s="56">
        <f ca="1"/>
        <v>9795</v>
      </c>
      <c r="M9796" s="53">
        <f ca="1"/>
        <v>1926</v>
      </c>
      <c r="N9796" s="53">
        <f ca="1"/>
        <v>10</v>
      </c>
      <c r="O9796" s="53" t="str">
        <f ca="1"/>
        <v>1926-10</v>
      </c>
    </row>
    <row r="9797" spans="12:15" x14ac:dyDescent="0.4">
      <c r="L9797" s="56">
        <f ca="1"/>
        <v>9796</v>
      </c>
      <c r="M9797" s="53">
        <f ca="1"/>
        <v>1926</v>
      </c>
      <c r="N9797" s="53">
        <f ca="1"/>
        <v>10</v>
      </c>
      <c r="O9797" s="53" t="str">
        <f ca="1"/>
        <v>1926-10</v>
      </c>
    </row>
    <row r="9798" spans="12:15" x14ac:dyDescent="0.4">
      <c r="L9798" s="56">
        <f ca="1"/>
        <v>9797</v>
      </c>
      <c r="M9798" s="53">
        <f ca="1"/>
        <v>1926</v>
      </c>
      <c r="N9798" s="53">
        <f ca="1"/>
        <v>10</v>
      </c>
      <c r="O9798" s="53" t="str">
        <f ca="1"/>
        <v>1926-10</v>
      </c>
    </row>
    <row r="9799" spans="12:15" x14ac:dyDescent="0.4">
      <c r="L9799" s="56">
        <f ca="1"/>
        <v>9798</v>
      </c>
      <c r="M9799" s="53">
        <f ca="1"/>
        <v>1926</v>
      </c>
      <c r="N9799" s="53">
        <f ca="1"/>
        <v>10</v>
      </c>
      <c r="O9799" s="53" t="str">
        <f ca="1"/>
        <v>1926-10</v>
      </c>
    </row>
    <row r="9800" spans="12:15" x14ac:dyDescent="0.4">
      <c r="L9800" s="56">
        <f ca="1"/>
        <v>9799</v>
      </c>
      <c r="M9800" s="53">
        <f ca="1"/>
        <v>1926</v>
      </c>
      <c r="N9800" s="53">
        <f ca="1"/>
        <v>10</v>
      </c>
      <c r="O9800" s="53" t="str">
        <f ca="1"/>
        <v>1926-10</v>
      </c>
    </row>
    <row r="9801" spans="12:15" x14ac:dyDescent="0.4">
      <c r="L9801" s="56">
        <f ca="1"/>
        <v>9800</v>
      </c>
      <c r="M9801" s="53">
        <f ca="1"/>
        <v>1926</v>
      </c>
      <c r="N9801" s="53">
        <f ca="1"/>
        <v>10</v>
      </c>
      <c r="O9801" s="53" t="str">
        <f ca="1"/>
        <v>1926-10</v>
      </c>
    </row>
    <row r="9802" spans="12:15" x14ac:dyDescent="0.4">
      <c r="L9802" s="56">
        <f ca="1"/>
        <v>9801</v>
      </c>
      <c r="M9802" s="53">
        <f ca="1"/>
        <v>1926</v>
      </c>
      <c r="N9802" s="53">
        <f ca="1"/>
        <v>10</v>
      </c>
      <c r="O9802" s="53" t="str">
        <f ca="1"/>
        <v>1926-10</v>
      </c>
    </row>
    <row r="9803" spans="12:15" x14ac:dyDescent="0.4">
      <c r="L9803" s="56">
        <f ca="1"/>
        <v>9802</v>
      </c>
      <c r="M9803" s="53">
        <f ca="1"/>
        <v>1926</v>
      </c>
      <c r="N9803" s="53">
        <f ca="1"/>
        <v>11</v>
      </c>
      <c r="O9803" s="53" t="str">
        <f ca="1"/>
        <v>1926-11</v>
      </c>
    </row>
    <row r="9804" spans="12:15" x14ac:dyDescent="0.4">
      <c r="L9804" s="56">
        <f ca="1"/>
        <v>9803</v>
      </c>
      <c r="M9804" s="53">
        <f ca="1"/>
        <v>1926</v>
      </c>
      <c r="N9804" s="53">
        <f ca="1"/>
        <v>11</v>
      </c>
      <c r="O9804" s="53" t="str">
        <f ca="1"/>
        <v>1926-11</v>
      </c>
    </row>
    <row r="9805" spans="12:15" x14ac:dyDescent="0.4">
      <c r="L9805" s="56">
        <f ca="1"/>
        <v>9804</v>
      </c>
      <c r="M9805" s="53">
        <f ca="1"/>
        <v>1926</v>
      </c>
      <c r="N9805" s="53">
        <f ca="1"/>
        <v>11</v>
      </c>
      <c r="O9805" s="53" t="str">
        <f ca="1"/>
        <v>1926-11</v>
      </c>
    </row>
    <row r="9806" spans="12:15" x14ac:dyDescent="0.4">
      <c r="L9806" s="56">
        <f ca="1"/>
        <v>9805</v>
      </c>
      <c r="M9806" s="53">
        <f ca="1"/>
        <v>1926</v>
      </c>
      <c r="N9806" s="53">
        <f ca="1"/>
        <v>11</v>
      </c>
      <c r="O9806" s="53" t="str">
        <f ca="1"/>
        <v>1926-11</v>
      </c>
    </row>
    <row r="9807" spans="12:15" x14ac:dyDescent="0.4">
      <c r="L9807" s="56">
        <f ca="1"/>
        <v>9806</v>
      </c>
      <c r="M9807" s="53">
        <f ca="1"/>
        <v>1926</v>
      </c>
      <c r="N9807" s="53">
        <f ca="1"/>
        <v>11</v>
      </c>
      <c r="O9807" s="53" t="str">
        <f ca="1"/>
        <v>1926-11</v>
      </c>
    </row>
    <row r="9808" spans="12:15" x14ac:dyDescent="0.4">
      <c r="L9808" s="56">
        <f ca="1"/>
        <v>9807</v>
      </c>
      <c r="M9808" s="53">
        <f ca="1"/>
        <v>1926</v>
      </c>
      <c r="N9808" s="53">
        <f ca="1"/>
        <v>11</v>
      </c>
      <c r="O9808" s="53" t="str">
        <f ca="1"/>
        <v>1926-11</v>
      </c>
    </row>
    <row r="9809" spans="12:15" x14ac:dyDescent="0.4">
      <c r="L9809" s="56">
        <f ca="1"/>
        <v>9808</v>
      </c>
      <c r="M9809" s="53">
        <f ca="1"/>
        <v>1926</v>
      </c>
      <c r="N9809" s="53">
        <f ca="1"/>
        <v>11</v>
      </c>
      <c r="O9809" s="53" t="str">
        <f ca="1"/>
        <v>1926-11</v>
      </c>
    </row>
    <row r="9810" spans="12:15" x14ac:dyDescent="0.4">
      <c r="L9810" s="56">
        <f ca="1"/>
        <v>9809</v>
      </c>
      <c r="M9810" s="53">
        <f ca="1"/>
        <v>1926</v>
      </c>
      <c r="N9810" s="53">
        <f ca="1"/>
        <v>11</v>
      </c>
      <c r="O9810" s="53" t="str">
        <f ca="1"/>
        <v>1926-11</v>
      </c>
    </row>
    <row r="9811" spans="12:15" x14ac:dyDescent="0.4">
      <c r="L9811" s="56">
        <f ca="1"/>
        <v>9810</v>
      </c>
      <c r="M9811" s="53">
        <f ca="1"/>
        <v>1926</v>
      </c>
      <c r="N9811" s="53">
        <f ca="1"/>
        <v>11</v>
      </c>
      <c r="O9811" s="53" t="str">
        <f ca="1"/>
        <v>1926-11</v>
      </c>
    </row>
    <row r="9812" spans="12:15" x14ac:dyDescent="0.4">
      <c r="L9812" s="56">
        <f ca="1"/>
        <v>9811</v>
      </c>
      <c r="M9812" s="53">
        <f ca="1"/>
        <v>1926</v>
      </c>
      <c r="N9812" s="53">
        <f ca="1"/>
        <v>11</v>
      </c>
      <c r="O9812" s="53" t="str">
        <f ca="1"/>
        <v>1926-11</v>
      </c>
    </row>
    <row r="9813" spans="12:15" x14ac:dyDescent="0.4">
      <c r="L9813" s="56">
        <f ca="1"/>
        <v>9812</v>
      </c>
      <c r="M9813" s="53">
        <f ca="1"/>
        <v>1926</v>
      </c>
      <c r="N9813" s="53">
        <f ca="1"/>
        <v>11</v>
      </c>
      <c r="O9813" s="53" t="str">
        <f ca="1"/>
        <v>1926-11</v>
      </c>
    </row>
    <row r="9814" spans="12:15" x14ac:dyDescent="0.4">
      <c r="L9814" s="56">
        <f ca="1"/>
        <v>9813</v>
      </c>
      <c r="M9814" s="53">
        <f ca="1"/>
        <v>1926</v>
      </c>
      <c r="N9814" s="53">
        <f ca="1"/>
        <v>11</v>
      </c>
      <c r="O9814" s="53" t="str">
        <f ca="1"/>
        <v>1926-11</v>
      </c>
    </row>
    <row r="9815" spans="12:15" x14ac:dyDescent="0.4">
      <c r="L9815" s="56">
        <f ca="1"/>
        <v>9814</v>
      </c>
      <c r="M9815" s="53">
        <f ca="1"/>
        <v>1926</v>
      </c>
      <c r="N9815" s="53">
        <f ca="1"/>
        <v>11</v>
      </c>
      <c r="O9815" s="53" t="str">
        <f ca="1"/>
        <v>1926-11</v>
      </c>
    </row>
    <row r="9816" spans="12:15" x14ac:dyDescent="0.4">
      <c r="L9816" s="56">
        <f ca="1"/>
        <v>9815</v>
      </c>
      <c r="M9816" s="53">
        <f ca="1"/>
        <v>1926</v>
      </c>
      <c r="N9816" s="53">
        <f ca="1"/>
        <v>11</v>
      </c>
      <c r="O9816" s="53" t="str">
        <f ca="1"/>
        <v>1926-11</v>
      </c>
    </row>
    <row r="9817" spans="12:15" x14ac:dyDescent="0.4">
      <c r="L9817" s="56">
        <f ca="1"/>
        <v>9816</v>
      </c>
      <c r="M9817" s="53">
        <f ca="1"/>
        <v>1926</v>
      </c>
      <c r="N9817" s="53">
        <f ca="1"/>
        <v>11</v>
      </c>
      <c r="O9817" s="53" t="str">
        <f ca="1"/>
        <v>1926-11</v>
      </c>
    </row>
    <row r="9818" spans="12:15" x14ac:dyDescent="0.4">
      <c r="L9818" s="56">
        <f ca="1"/>
        <v>9817</v>
      </c>
      <c r="M9818" s="53">
        <f ca="1"/>
        <v>1926</v>
      </c>
      <c r="N9818" s="53">
        <f ca="1"/>
        <v>11</v>
      </c>
      <c r="O9818" s="53" t="str">
        <f ca="1"/>
        <v>1926-11</v>
      </c>
    </row>
    <row r="9819" spans="12:15" x14ac:dyDescent="0.4">
      <c r="L9819" s="56">
        <f ca="1"/>
        <v>9818</v>
      </c>
      <c r="M9819" s="53">
        <f ca="1"/>
        <v>1926</v>
      </c>
      <c r="N9819" s="53">
        <f ca="1"/>
        <v>11</v>
      </c>
      <c r="O9819" s="53" t="str">
        <f ca="1"/>
        <v>1926-11</v>
      </c>
    </row>
    <row r="9820" spans="12:15" x14ac:dyDescent="0.4">
      <c r="L9820" s="56">
        <f ca="1"/>
        <v>9819</v>
      </c>
      <c r="M9820" s="53">
        <f ca="1"/>
        <v>1926</v>
      </c>
      <c r="N9820" s="53">
        <f ca="1"/>
        <v>11</v>
      </c>
      <c r="O9820" s="53" t="str">
        <f ca="1"/>
        <v>1926-11</v>
      </c>
    </row>
    <row r="9821" spans="12:15" x14ac:dyDescent="0.4">
      <c r="L9821" s="56">
        <f ca="1"/>
        <v>9820</v>
      </c>
      <c r="M9821" s="53">
        <f ca="1"/>
        <v>1926</v>
      </c>
      <c r="N9821" s="53">
        <f ca="1"/>
        <v>11</v>
      </c>
      <c r="O9821" s="53" t="str">
        <f ca="1"/>
        <v>1926-11</v>
      </c>
    </row>
    <row r="9822" spans="12:15" x14ac:dyDescent="0.4">
      <c r="L9822" s="56">
        <f ca="1"/>
        <v>9821</v>
      </c>
      <c r="M9822" s="53">
        <f ca="1"/>
        <v>1926</v>
      </c>
      <c r="N9822" s="53">
        <f ca="1"/>
        <v>11</v>
      </c>
      <c r="O9822" s="53" t="str">
        <f ca="1"/>
        <v>1926-11</v>
      </c>
    </row>
    <row r="9823" spans="12:15" x14ac:dyDescent="0.4">
      <c r="L9823" s="56">
        <f ca="1"/>
        <v>9822</v>
      </c>
      <c r="M9823" s="53">
        <f ca="1"/>
        <v>1926</v>
      </c>
      <c r="N9823" s="53">
        <f ca="1"/>
        <v>11</v>
      </c>
      <c r="O9823" s="53" t="str">
        <f ca="1"/>
        <v>1926-11</v>
      </c>
    </row>
    <row r="9824" spans="12:15" x14ac:dyDescent="0.4">
      <c r="L9824" s="56">
        <f ca="1"/>
        <v>9823</v>
      </c>
      <c r="M9824" s="53">
        <f ca="1"/>
        <v>1926</v>
      </c>
      <c r="N9824" s="53">
        <f ca="1"/>
        <v>11</v>
      </c>
      <c r="O9824" s="53" t="str">
        <f ca="1"/>
        <v>1926-11</v>
      </c>
    </row>
    <row r="9825" spans="12:15" x14ac:dyDescent="0.4">
      <c r="L9825" s="56">
        <f ca="1"/>
        <v>9824</v>
      </c>
      <c r="M9825" s="53">
        <f ca="1"/>
        <v>1926</v>
      </c>
      <c r="N9825" s="53">
        <f ca="1"/>
        <v>11</v>
      </c>
      <c r="O9825" s="53" t="str">
        <f ca="1"/>
        <v>1926-11</v>
      </c>
    </row>
    <row r="9826" spans="12:15" x14ac:dyDescent="0.4">
      <c r="L9826" s="56">
        <f ca="1"/>
        <v>9825</v>
      </c>
      <c r="M9826" s="53">
        <f ca="1"/>
        <v>1926</v>
      </c>
      <c r="N9826" s="53">
        <f ca="1"/>
        <v>11</v>
      </c>
      <c r="O9826" s="53" t="str">
        <f ca="1"/>
        <v>1926-11</v>
      </c>
    </row>
    <row r="9827" spans="12:15" x14ac:dyDescent="0.4">
      <c r="L9827" s="56">
        <f ca="1"/>
        <v>9826</v>
      </c>
      <c r="M9827" s="53">
        <f ca="1"/>
        <v>1926</v>
      </c>
      <c r="N9827" s="53">
        <f ca="1"/>
        <v>11</v>
      </c>
      <c r="O9827" s="53" t="str">
        <f ca="1"/>
        <v>1926-11</v>
      </c>
    </row>
    <row r="9828" spans="12:15" x14ac:dyDescent="0.4">
      <c r="L9828" s="56">
        <f ca="1"/>
        <v>9827</v>
      </c>
      <c r="M9828" s="53">
        <f ca="1"/>
        <v>1926</v>
      </c>
      <c r="N9828" s="53">
        <f ca="1"/>
        <v>11</v>
      </c>
      <c r="O9828" s="53" t="str">
        <f ca="1"/>
        <v>1926-11</v>
      </c>
    </row>
    <row r="9829" spans="12:15" x14ac:dyDescent="0.4">
      <c r="L9829" s="56">
        <f ca="1"/>
        <v>9828</v>
      </c>
      <c r="M9829" s="53">
        <f ca="1"/>
        <v>1926</v>
      </c>
      <c r="N9829" s="53">
        <f ca="1"/>
        <v>11</v>
      </c>
      <c r="O9829" s="53" t="str">
        <f ca="1"/>
        <v>1926-11</v>
      </c>
    </row>
    <row r="9830" spans="12:15" x14ac:dyDescent="0.4">
      <c r="L9830" s="56">
        <f ca="1"/>
        <v>9829</v>
      </c>
      <c r="M9830" s="53">
        <f ca="1"/>
        <v>1926</v>
      </c>
      <c r="N9830" s="53">
        <f ca="1"/>
        <v>11</v>
      </c>
      <c r="O9830" s="53" t="str">
        <f ca="1"/>
        <v>1926-11</v>
      </c>
    </row>
    <row r="9831" spans="12:15" x14ac:dyDescent="0.4">
      <c r="L9831" s="56">
        <f ca="1"/>
        <v>9830</v>
      </c>
      <c r="M9831" s="53">
        <f ca="1"/>
        <v>1926</v>
      </c>
      <c r="N9831" s="53">
        <f ca="1"/>
        <v>11</v>
      </c>
      <c r="O9831" s="53" t="str">
        <f ca="1"/>
        <v>1926-11</v>
      </c>
    </row>
    <row r="9832" spans="12:15" x14ac:dyDescent="0.4">
      <c r="L9832" s="56">
        <f ca="1"/>
        <v>9831</v>
      </c>
      <c r="M9832" s="53">
        <f ca="1"/>
        <v>1926</v>
      </c>
      <c r="N9832" s="53">
        <f ca="1"/>
        <v>11</v>
      </c>
      <c r="O9832" s="53" t="str">
        <f ca="1"/>
        <v>1926-11</v>
      </c>
    </row>
    <row r="9833" spans="12:15" x14ac:dyDescent="0.4">
      <c r="L9833" s="56">
        <f ca="1"/>
        <v>9832</v>
      </c>
      <c r="M9833" s="53">
        <f ca="1"/>
        <v>1926</v>
      </c>
      <c r="N9833" s="53">
        <f ca="1"/>
        <v>12</v>
      </c>
      <c r="O9833" s="53" t="str">
        <f ca="1"/>
        <v>1926-12</v>
      </c>
    </row>
    <row r="9834" spans="12:15" x14ac:dyDescent="0.4">
      <c r="L9834" s="56">
        <f ca="1"/>
        <v>9833</v>
      </c>
      <c r="M9834" s="53">
        <f ca="1"/>
        <v>1926</v>
      </c>
      <c r="N9834" s="53">
        <f ca="1"/>
        <v>12</v>
      </c>
      <c r="O9834" s="53" t="str">
        <f ca="1"/>
        <v>1926-12</v>
      </c>
    </row>
    <row r="9835" spans="12:15" x14ac:dyDescent="0.4">
      <c r="L9835" s="56">
        <f ca="1"/>
        <v>9834</v>
      </c>
      <c r="M9835" s="53">
        <f ca="1"/>
        <v>1926</v>
      </c>
      <c r="N9835" s="53">
        <f ca="1"/>
        <v>12</v>
      </c>
      <c r="O9835" s="53" t="str">
        <f ca="1"/>
        <v>1926-12</v>
      </c>
    </row>
    <row r="9836" spans="12:15" x14ac:dyDescent="0.4">
      <c r="L9836" s="56">
        <f ca="1"/>
        <v>9835</v>
      </c>
      <c r="M9836" s="53">
        <f ca="1"/>
        <v>1926</v>
      </c>
      <c r="N9836" s="53">
        <f ca="1"/>
        <v>12</v>
      </c>
      <c r="O9836" s="53" t="str">
        <f ca="1"/>
        <v>1926-12</v>
      </c>
    </row>
    <row r="9837" spans="12:15" x14ac:dyDescent="0.4">
      <c r="L9837" s="56">
        <f ca="1"/>
        <v>9836</v>
      </c>
      <c r="M9837" s="53">
        <f ca="1"/>
        <v>1926</v>
      </c>
      <c r="N9837" s="53">
        <f ca="1"/>
        <v>12</v>
      </c>
      <c r="O9837" s="53" t="str">
        <f ca="1"/>
        <v>1926-12</v>
      </c>
    </row>
    <row r="9838" spans="12:15" x14ac:dyDescent="0.4">
      <c r="L9838" s="56">
        <f ca="1"/>
        <v>9837</v>
      </c>
      <c r="M9838" s="53">
        <f ca="1"/>
        <v>1926</v>
      </c>
      <c r="N9838" s="53">
        <f ca="1"/>
        <v>12</v>
      </c>
      <c r="O9838" s="53" t="str">
        <f ca="1"/>
        <v>1926-12</v>
      </c>
    </row>
    <row r="9839" spans="12:15" x14ac:dyDescent="0.4">
      <c r="L9839" s="56">
        <f ca="1"/>
        <v>9838</v>
      </c>
      <c r="M9839" s="53">
        <f ca="1"/>
        <v>1926</v>
      </c>
      <c r="N9839" s="53">
        <f ca="1"/>
        <v>12</v>
      </c>
      <c r="O9839" s="53" t="str">
        <f ca="1"/>
        <v>1926-12</v>
      </c>
    </row>
    <row r="9840" spans="12:15" x14ac:dyDescent="0.4">
      <c r="L9840" s="56">
        <f ca="1"/>
        <v>9839</v>
      </c>
      <c r="M9840" s="53">
        <f ca="1"/>
        <v>1926</v>
      </c>
      <c r="N9840" s="53">
        <f ca="1"/>
        <v>12</v>
      </c>
      <c r="O9840" s="53" t="str">
        <f ca="1"/>
        <v>1926-12</v>
      </c>
    </row>
    <row r="9841" spans="12:15" x14ac:dyDescent="0.4">
      <c r="L9841" s="56">
        <f ca="1"/>
        <v>9840</v>
      </c>
      <c r="M9841" s="53">
        <f ca="1"/>
        <v>1926</v>
      </c>
      <c r="N9841" s="53">
        <f ca="1"/>
        <v>12</v>
      </c>
      <c r="O9841" s="53" t="str">
        <f ca="1"/>
        <v>1926-12</v>
      </c>
    </row>
    <row r="9842" spans="12:15" x14ac:dyDescent="0.4">
      <c r="L9842" s="56">
        <f ca="1"/>
        <v>9841</v>
      </c>
      <c r="M9842" s="53">
        <f ca="1"/>
        <v>1926</v>
      </c>
      <c r="N9842" s="53">
        <f ca="1"/>
        <v>12</v>
      </c>
      <c r="O9842" s="53" t="str">
        <f ca="1"/>
        <v>1926-12</v>
      </c>
    </row>
    <row r="9843" spans="12:15" x14ac:dyDescent="0.4">
      <c r="L9843" s="56">
        <f ca="1"/>
        <v>9842</v>
      </c>
      <c r="M9843" s="53">
        <f ca="1"/>
        <v>1926</v>
      </c>
      <c r="N9843" s="53">
        <f ca="1"/>
        <v>12</v>
      </c>
      <c r="O9843" s="53" t="str">
        <f ca="1"/>
        <v>1926-12</v>
      </c>
    </row>
    <row r="9844" spans="12:15" x14ac:dyDescent="0.4">
      <c r="L9844" s="56">
        <f ca="1"/>
        <v>9843</v>
      </c>
      <c r="M9844" s="53">
        <f ca="1"/>
        <v>1926</v>
      </c>
      <c r="N9844" s="53">
        <f ca="1"/>
        <v>12</v>
      </c>
      <c r="O9844" s="53" t="str">
        <f ca="1"/>
        <v>1926-12</v>
      </c>
    </row>
    <row r="9845" spans="12:15" x14ac:dyDescent="0.4">
      <c r="L9845" s="56">
        <f ca="1"/>
        <v>9844</v>
      </c>
      <c r="M9845" s="53">
        <f ca="1"/>
        <v>1926</v>
      </c>
      <c r="N9845" s="53">
        <f ca="1"/>
        <v>12</v>
      </c>
      <c r="O9845" s="53" t="str">
        <f ca="1"/>
        <v>1926-12</v>
      </c>
    </row>
    <row r="9846" spans="12:15" x14ac:dyDescent="0.4">
      <c r="L9846" s="56">
        <f ca="1"/>
        <v>9845</v>
      </c>
      <c r="M9846" s="53">
        <f ca="1"/>
        <v>1926</v>
      </c>
      <c r="N9846" s="53">
        <f ca="1"/>
        <v>12</v>
      </c>
      <c r="O9846" s="53" t="str">
        <f ca="1"/>
        <v>1926-12</v>
      </c>
    </row>
    <row r="9847" spans="12:15" x14ac:dyDescent="0.4">
      <c r="L9847" s="56">
        <f ca="1"/>
        <v>9846</v>
      </c>
      <c r="M9847" s="53">
        <f ca="1"/>
        <v>1926</v>
      </c>
      <c r="N9847" s="53">
        <f ca="1"/>
        <v>12</v>
      </c>
      <c r="O9847" s="53" t="str">
        <f ca="1"/>
        <v>1926-12</v>
      </c>
    </row>
    <row r="9848" spans="12:15" x14ac:dyDescent="0.4">
      <c r="L9848" s="56">
        <f ca="1"/>
        <v>9847</v>
      </c>
      <c r="M9848" s="53">
        <f ca="1"/>
        <v>1926</v>
      </c>
      <c r="N9848" s="53">
        <f ca="1"/>
        <v>12</v>
      </c>
      <c r="O9848" s="53" t="str">
        <f ca="1"/>
        <v>1926-12</v>
      </c>
    </row>
    <row r="9849" spans="12:15" x14ac:dyDescent="0.4">
      <c r="L9849" s="56">
        <f ca="1"/>
        <v>9848</v>
      </c>
      <c r="M9849" s="53">
        <f ca="1"/>
        <v>1926</v>
      </c>
      <c r="N9849" s="53">
        <f ca="1"/>
        <v>12</v>
      </c>
      <c r="O9849" s="53" t="str">
        <f ca="1"/>
        <v>1926-12</v>
      </c>
    </row>
    <row r="9850" spans="12:15" x14ac:dyDescent="0.4">
      <c r="L9850" s="56">
        <f ca="1"/>
        <v>9849</v>
      </c>
      <c r="M9850" s="53">
        <f ca="1"/>
        <v>1926</v>
      </c>
      <c r="N9850" s="53">
        <f ca="1"/>
        <v>12</v>
      </c>
      <c r="O9850" s="53" t="str">
        <f ca="1"/>
        <v>1926-12</v>
      </c>
    </row>
    <row r="9851" spans="12:15" x14ac:dyDescent="0.4">
      <c r="L9851" s="56">
        <f ca="1"/>
        <v>9850</v>
      </c>
      <c r="M9851" s="53">
        <f ca="1"/>
        <v>1926</v>
      </c>
      <c r="N9851" s="53">
        <f ca="1"/>
        <v>12</v>
      </c>
      <c r="O9851" s="53" t="str">
        <f ca="1"/>
        <v>1926-12</v>
      </c>
    </row>
    <row r="9852" spans="12:15" x14ac:dyDescent="0.4">
      <c r="L9852" s="56">
        <f ca="1"/>
        <v>9851</v>
      </c>
      <c r="M9852" s="53">
        <f ca="1"/>
        <v>1926</v>
      </c>
      <c r="N9852" s="53">
        <f ca="1"/>
        <v>12</v>
      </c>
      <c r="O9852" s="53" t="str">
        <f ca="1"/>
        <v>1926-12</v>
      </c>
    </row>
    <row r="9853" spans="12:15" x14ac:dyDescent="0.4">
      <c r="L9853" s="56">
        <f ca="1"/>
        <v>9852</v>
      </c>
      <c r="M9853" s="53">
        <f ca="1"/>
        <v>1926</v>
      </c>
      <c r="N9853" s="53">
        <f ca="1"/>
        <v>12</v>
      </c>
      <c r="O9853" s="53" t="str">
        <f ca="1"/>
        <v>1926-12</v>
      </c>
    </row>
    <row r="9854" spans="12:15" x14ac:dyDescent="0.4">
      <c r="L9854" s="56">
        <f ca="1"/>
        <v>9853</v>
      </c>
      <c r="M9854" s="53">
        <f ca="1"/>
        <v>1926</v>
      </c>
      <c r="N9854" s="53">
        <f ca="1"/>
        <v>12</v>
      </c>
      <c r="O9854" s="53" t="str">
        <f ca="1"/>
        <v>1926-12</v>
      </c>
    </row>
    <row r="9855" spans="12:15" x14ac:dyDescent="0.4">
      <c r="L9855" s="56">
        <f ca="1"/>
        <v>9854</v>
      </c>
      <c r="M9855" s="53">
        <f ca="1"/>
        <v>1926</v>
      </c>
      <c r="N9855" s="53">
        <f ca="1"/>
        <v>12</v>
      </c>
      <c r="O9855" s="53" t="str">
        <f ca="1"/>
        <v>1926-12</v>
      </c>
    </row>
    <row r="9856" spans="12:15" x14ac:dyDescent="0.4">
      <c r="L9856" s="56">
        <f ca="1"/>
        <v>9855</v>
      </c>
      <c r="M9856" s="53">
        <f ca="1"/>
        <v>1926</v>
      </c>
      <c r="N9856" s="53">
        <f ca="1"/>
        <v>12</v>
      </c>
      <c r="O9856" s="53" t="str">
        <f ca="1"/>
        <v>1926-12</v>
      </c>
    </row>
    <row r="9857" spans="12:15" x14ac:dyDescent="0.4">
      <c r="L9857" s="56">
        <f ca="1"/>
        <v>9856</v>
      </c>
      <c r="M9857" s="53">
        <f ca="1"/>
        <v>1926</v>
      </c>
      <c r="N9857" s="53">
        <f ca="1"/>
        <v>12</v>
      </c>
      <c r="O9857" s="53" t="str">
        <f ca="1"/>
        <v>1926-12</v>
      </c>
    </row>
    <row r="9858" spans="12:15" x14ac:dyDescent="0.4">
      <c r="L9858" s="56">
        <f ca="1"/>
        <v>9857</v>
      </c>
      <c r="M9858" s="53">
        <f ca="1"/>
        <v>1926</v>
      </c>
      <c r="N9858" s="53">
        <f ca="1"/>
        <v>12</v>
      </c>
      <c r="O9858" s="53" t="str">
        <f ca="1"/>
        <v>1926-12</v>
      </c>
    </row>
    <row r="9859" spans="12:15" x14ac:dyDescent="0.4">
      <c r="L9859" s="56">
        <f ca="1"/>
        <v>9858</v>
      </c>
      <c r="M9859" s="53">
        <f ca="1"/>
        <v>1926</v>
      </c>
      <c r="N9859" s="53">
        <f ca="1"/>
        <v>12</v>
      </c>
      <c r="O9859" s="53" t="str">
        <f ca="1"/>
        <v>1926-12</v>
      </c>
    </row>
    <row r="9860" spans="12:15" x14ac:dyDescent="0.4">
      <c r="L9860" s="56">
        <f ca="1"/>
        <v>9859</v>
      </c>
      <c r="M9860" s="53">
        <f ca="1"/>
        <v>1926</v>
      </c>
      <c r="N9860" s="53">
        <f ca="1"/>
        <v>12</v>
      </c>
      <c r="O9860" s="53" t="str">
        <f ca="1"/>
        <v>1926-12</v>
      </c>
    </row>
    <row r="9861" spans="12:15" x14ac:dyDescent="0.4">
      <c r="L9861" s="56">
        <f ca="1"/>
        <v>9860</v>
      </c>
      <c r="M9861" s="53">
        <f ca="1"/>
        <v>1926</v>
      </c>
      <c r="N9861" s="53">
        <f ca="1"/>
        <v>12</v>
      </c>
      <c r="O9861" s="53" t="str">
        <f ca="1"/>
        <v>1926-12</v>
      </c>
    </row>
    <row r="9862" spans="12:15" x14ac:dyDescent="0.4">
      <c r="L9862" s="56">
        <f ca="1"/>
        <v>9861</v>
      </c>
      <c r="M9862" s="53">
        <f ca="1"/>
        <v>1926</v>
      </c>
      <c r="N9862" s="53">
        <f ca="1"/>
        <v>12</v>
      </c>
      <c r="O9862" s="53" t="str">
        <f ca="1"/>
        <v>1926-12</v>
      </c>
    </row>
    <row r="9863" spans="12:15" x14ac:dyDescent="0.4">
      <c r="L9863" s="56">
        <f ca="1"/>
        <v>9862</v>
      </c>
      <c r="M9863" s="53">
        <f ca="1"/>
        <v>1926</v>
      </c>
      <c r="N9863" s="53">
        <f ca="1"/>
        <v>12</v>
      </c>
      <c r="O9863" s="53" t="str">
        <f ca="1"/>
        <v>1926-12</v>
      </c>
    </row>
    <row r="9864" spans="12:15" x14ac:dyDescent="0.4">
      <c r="L9864" s="56">
        <f ca="1"/>
        <v>9863</v>
      </c>
      <c r="M9864" s="53">
        <f ca="1"/>
        <v>1927</v>
      </c>
      <c r="N9864" s="53">
        <f ca="1"/>
        <v>1</v>
      </c>
      <c r="O9864" s="53" t="str">
        <f ca="1"/>
        <v>1927-01</v>
      </c>
    </row>
    <row r="9865" spans="12:15" x14ac:dyDescent="0.4">
      <c r="L9865" s="56">
        <f ca="1"/>
        <v>9864</v>
      </c>
      <c r="M9865" s="53">
        <f ca="1"/>
        <v>1927</v>
      </c>
      <c r="N9865" s="53">
        <f ca="1"/>
        <v>1</v>
      </c>
      <c r="O9865" s="53" t="str">
        <f ca="1"/>
        <v>1927-01</v>
      </c>
    </row>
    <row r="9866" spans="12:15" x14ac:dyDescent="0.4">
      <c r="L9866" s="56">
        <f ca="1"/>
        <v>9865</v>
      </c>
      <c r="M9866" s="53">
        <f ca="1"/>
        <v>1927</v>
      </c>
      <c r="N9866" s="53">
        <f ca="1"/>
        <v>1</v>
      </c>
      <c r="O9866" s="53" t="str">
        <f ca="1"/>
        <v>1927-01</v>
      </c>
    </row>
    <row r="9867" spans="12:15" x14ac:dyDescent="0.4">
      <c r="L9867" s="56">
        <f ca="1"/>
        <v>9866</v>
      </c>
      <c r="M9867" s="53">
        <f ca="1"/>
        <v>1927</v>
      </c>
      <c r="N9867" s="53">
        <f ca="1"/>
        <v>1</v>
      </c>
      <c r="O9867" s="53" t="str">
        <f ca="1"/>
        <v>1927-01</v>
      </c>
    </row>
    <row r="9868" spans="12:15" x14ac:dyDescent="0.4">
      <c r="L9868" s="56">
        <f ca="1"/>
        <v>9867</v>
      </c>
      <c r="M9868" s="53">
        <f ca="1"/>
        <v>1927</v>
      </c>
      <c r="N9868" s="53">
        <f ca="1"/>
        <v>1</v>
      </c>
      <c r="O9868" s="53" t="str">
        <f ca="1"/>
        <v>1927-01</v>
      </c>
    </row>
    <row r="9869" spans="12:15" x14ac:dyDescent="0.4">
      <c r="L9869" s="56">
        <f ca="1"/>
        <v>9868</v>
      </c>
      <c r="M9869" s="53">
        <f ca="1"/>
        <v>1927</v>
      </c>
      <c r="N9869" s="53">
        <f ca="1"/>
        <v>1</v>
      </c>
      <c r="O9869" s="53" t="str">
        <f ca="1"/>
        <v>1927-01</v>
      </c>
    </row>
    <row r="9870" spans="12:15" x14ac:dyDescent="0.4">
      <c r="L9870" s="56">
        <f ca="1"/>
        <v>9869</v>
      </c>
      <c r="M9870" s="53">
        <f ca="1"/>
        <v>1927</v>
      </c>
      <c r="N9870" s="53">
        <f ca="1"/>
        <v>1</v>
      </c>
      <c r="O9870" s="53" t="str">
        <f ca="1"/>
        <v>1927-01</v>
      </c>
    </row>
    <row r="9871" spans="12:15" x14ac:dyDescent="0.4">
      <c r="L9871" s="56">
        <f ca="1"/>
        <v>9870</v>
      </c>
      <c r="M9871" s="53">
        <f ca="1"/>
        <v>1927</v>
      </c>
      <c r="N9871" s="53">
        <f ca="1"/>
        <v>1</v>
      </c>
      <c r="O9871" s="53" t="str">
        <f ca="1"/>
        <v>1927-01</v>
      </c>
    </row>
    <row r="9872" spans="12:15" x14ac:dyDescent="0.4">
      <c r="L9872" s="56">
        <f ca="1"/>
        <v>9871</v>
      </c>
      <c r="M9872" s="53">
        <f ca="1"/>
        <v>1927</v>
      </c>
      <c r="N9872" s="53">
        <f ca="1"/>
        <v>1</v>
      </c>
      <c r="O9872" s="53" t="str">
        <f ca="1"/>
        <v>1927-01</v>
      </c>
    </row>
    <row r="9873" spans="12:15" x14ac:dyDescent="0.4">
      <c r="L9873" s="56">
        <f ca="1"/>
        <v>9872</v>
      </c>
      <c r="M9873" s="53">
        <f ca="1"/>
        <v>1927</v>
      </c>
      <c r="N9873" s="53">
        <f ca="1"/>
        <v>1</v>
      </c>
      <c r="O9873" s="53" t="str">
        <f ca="1"/>
        <v>1927-01</v>
      </c>
    </row>
    <row r="9874" spans="12:15" x14ac:dyDescent="0.4">
      <c r="L9874" s="56">
        <f ca="1"/>
        <v>9873</v>
      </c>
      <c r="M9874" s="53">
        <f ca="1"/>
        <v>1927</v>
      </c>
      <c r="N9874" s="53">
        <f ca="1"/>
        <v>1</v>
      </c>
      <c r="O9874" s="53" t="str">
        <f ca="1"/>
        <v>1927-01</v>
      </c>
    </row>
    <row r="9875" spans="12:15" x14ac:dyDescent="0.4">
      <c r="L9875" s="56">
        <f ca="1"/>
        <v>9874</v>
      </c>
      <c r="M9875" s="53">
        <f ca="1"/>
        <v>1927</v>
      </c>
      <c r="N9875" s="53">
        <f ca="1"/>
        <v>1</v>
      </c>
      <c r="O9875" s="53" t="str">
        <f ca="1"/>
        <v>1927-01</v>
      </c>
    </row>
    <row r="9876" spans="12:15" x14ac:dyDescent="0.4">
      <c r="L9876" s="56">
        <f ca="1"/>
        <v>9875</v>
      </c>
      <c r="M9876" s="53">
        <f ca="1"/>
        <v>1927</v>
      </c>
      <c r="N9876" s="53">
        <f ca="1"/>
        <v>1</v>
      </c>
      <c r="O9876" s="53" t="str">
        <f ca="1"/>
        <v>1927-01</v>
      </c>
    </row>
    <row r="9877" spans="12:15" x14ac:dyDescent="0.4">
      <c r="L9877" s="56">
        <f ca="1"/>
        <v>9876</v>
      </c>
      <c r="M9877" s="53">
        <f ca="1"/>
        <v>1927</v>
      </c>
      <c r="N9877" s="53">
        <f ca="1"/>
        <v>1</v>
      </c>
      <c r="O9877" s="53" t="str">
        <f ca="1"/>
        <v>1927-01</v>
      </c>
    </row>
    <row r="9878" spans="12:15" x14ac:dyDescent="0.4">
      <c r="L9878" s="56">
        <f ca="1"/>
        <v>9877</v>
      </c>
      <c r="M9878" s="53">
        <f ca="1"/>
        <v>1927</v>
      </c>
      <c r="N9878" s="53">
        <f ca="1"/>
        <v>1</v>
      </c>
      <c r="O9878" s="53" t="str">
        <f ca="1"/>
        <v>1927-01</v>
      </c>
    </row>
    <row r="9879" spans="12:15" x14ac:dyDescent="0.4">
      <c r="L9879" s="56">
        <f ca="1"/>
        <v>9878</v>
      </c>
      <c r="M9879" s="53">
        <f ca="1"/>
        <v>1927</v>
      </c>
      <c r="N9879" s="53">
        <f ca="1"/>
        <v>1</v>
      </c>
      <c r="O9879" s="53" t="str">
        <f ca="1"/>
        <v>1927-01</v>
      </c>
    </row>
    <row r="9880" spans="12:15" x14ac:dyDescent="0.4">
      <c r="L9880" s="56">
        <f ca="1"/>
        <v>9879</v>
      </c>
      <c r="M9880" s="53">
        <f ca="1"/>
        <v>1927</v>
      </c>
      <c r="N9880" s="53">
        <f ca="1"/>
        <v>1</v>
      </c>
      <c r="O9880" s="53" t="str">
        <f ca="1"/>
        <v>1927-01</v>
      </c>
    </row>
    <row r="9881" spans="12:15" x14ac:dyDescent="0.4">
      <c r="L9881" s="56">
        <f ca="1"/>
        <v>9880</v>
      </c>
      <c r="M9881" s="53">
        <f ca="1"/>
        <v>1927</v>
      </c>
      <c r="N9881" s="53">
        <f ca="1"/>
        <v>1</v>
      </c>
      <c r="O9881" s="53" t="str">
        <f ca="1"/>
        <v>1927-01</v>
      </c>
    </row>
    <row r="9882" spans="12:15" x14ac:dyDescent="0.4">
      <c r="L9882" s="56">
        <f ca="1"/>
        <v>9881</v>
      </c>
      <c r="M9882" s="53">
        <f ca="1"/>
        <v>1927</v>
      </c>
      <c r="N9882" s="53">
        <f ca="1"/>
        <v>1</v>
      </c>
      <c r="O9882" s="53" t="str">
        <f ca="1"/>
        <v>1927-01</v>
      </c>
    </row>
    <row r="9883" spans="12:15" x14ac:dyDescent="0.4">
      <c r="L9883" s="56">
        <f ca="1"/>
        <v>9882</v>
      </c>
      <c r="M9883" s="53">
        <f ca="1"/>
        <v>1927</v>
      </c>
      <c r="N9883" s="53">
        <f ca="1"/>
        <v>1</v>
      </c>
      <c r="O9883" s="53" t="str">
        <f ca="1"/>
        <v>1927-01</v>
      </c>
    </row>
    <row r="9884" spans="12:15" x14ac:dyDescent="0.4">
      <c r="L9884" s="56">
        <f ca="1"/>
        <v>9883</v>
      </c>
      <c r="M9884" s="53">
        <f ca="1"/>
        <v>1927</v>
      </c>
      <c r="N9884" s="53">
        <f ca="1"/>
        <v>1</v>
      </c>
      <c r="O9884" s="53" t="str">
        <f ca="1"/>
        <v>1927-01</v>
      </c>
    </row>
    <row r="9885" spans="12:15" x14ac:dyDescent="0.4">
      <c r="L9885" s="56">
        <f ca="1"/>
        <v>9884</v>
      </c>
      <c r="M9885" s="53">
        <f ca="1"/>
        <v>1927</v>
      </c>
      <c r="N9885" s="53">
        <f ca="1"/>
        <v>1</v>
      </c>
      <c r="O9885" s="53" t="str">
        <f ca="1"/>
        <v>1927-01</v>
      </c>
    </row>
    <row r="9886" spans="12:15" x14ac:dyDescent="0.4">
      <c r="L9886" s="56">
        <f ca="1"/>
        <v>9885</v>
      </c>
      <c r="M9886" s="53">
        <f ca="1"/>
        <v>1927</v>
      </c>
      <c r="N9886" s="53">
        <f ca="1"/>
        <v>1</v>
      </c>
      <c r="O9886" s="53" t="str">
        <f ca="1"/>
        <v>1927-01</v>
      </c>
    </row>
    <row r="9887" spans="12:15" x14ac:dyDescent="0.4">
      <c r="L9887" s="56">
        <f ca="1"/>
        <v>9886</v>
      </c>
      <c r="M9887" s="53">
        <f ca="1"/>
        <v>1927</v>
      </c>
      <c r="N9887" s="53">
        <f ca="1"/>
        <v>1</v>
      </c>
      <c r="O9887" s="53" t="str">
        <f ca="1"/>
        <v>1927-01</v>
      </c>
    </row>
    <row r="9888" spans="12:15" x14ac:dyDescent="0.4">
      <c r="L9888" s="56">
        <f ca="1"/>
        <v>9887</v>
      </c>
      <c r="M9888" s="53">
        <f ca="1"/>
        <v>1927</v>
      </c>
      <c r="N9888" s="53">
        <f ca="1"/>
        <v>1</v>
      </c>
      <c r="O9888" s="53" t="str">
        <f ca="1"/>
        <v>1927-01</v>
      </c>
    </row>
    <row r="9889" spans="12:15" x14ac:dyDescent="0.4">
      <c r="L9889" s="56">
        <f ca="1"/>
        <v>9888</v>
      </c>
      <c r="M9889" s="53">
        <f ca="1"/>
        <v>1927</v>
      </c>
      <c r="N9889" s="53">
        <f ca="1"/>
        <v>1</v>
      </c>
      <c r="O9889" s="53" t="str">
        <f ca="1"/>
        <v>1927-01</v>
      </c>
    </row>
    <row r="9890" spans="12:15" x14ac:dyDescent="0.4">
      <c r="L9890" s="56">
        <f ca="1"/>
        <v>9889</v>
      </c>
      <c r="M9890" s="53">
        <f ca="1"/>
        <v>1927</v>
      </c>
      <c r="N9890" s="53">
        <f ca="1"/>
        <v>1</v>
      </c>
      <c r="O9890" s="53" t="str">
        <f ca="1"/>
        <v>1927-01</v>
      </c>
    </row>
    <row r="9891" spans="12:15" x14ac:dyDescent="0.4">
      <c r="L9891" s="56">
        <f ca="1"/>
        <v>9890</v>
      </c>
      <c r="M9891" s="53">
        <f ca="1"/>
        <v>1927</v>
      </c>
      <c r="N9891" s="53">
        <f ca="1"/>
        <v>1</v>
      </c>
      <c r="O9891" s="53" t="str">
        <f ca="1"/>
        <v>1927-01</v>
      </c>
    </row>
    <row r="9892" spans="12:15" x14ac:dyDescent="0.4">
      <c r="L9892" s="56">
        <f ca="1"/>
        <v>9891</v>
      </c>
      <c r="M9892" s="53">
        <f ca="1"/>
        <v>1927</v>
      </c>
      <c r="N9892" s="53">
        <f ca="1"/>
        <v>1</v>
      </c>
      <c r="O9892" s="53" t="str">
        <f ca="1"/>
        <v>1927-01</v>
      </c>
    </row>
    <row r="9893" spans="12:15" x14ac:dyDescent="0.4">
      <c r="L9893" s="56">
        <f ca="1"/>
        <v>9892</v>
      </c>
      <c r="M9893" s="53">
        <f ca="1"/>
        <v>1927</v>
      </c>
      <c r="N9893" s="53">
        <f ca="1"/>
        <v>1</v>
      </c>
      <c r="O9893" s="53" t="str">
        <f ca="1"/>
        <v>1927-01</v>
      </c>
    </row>
    <row r="9894" spans="12:15" x14ac:dyDescent="0.4">
      <c r="L9894" s="56">
        <f ca="1"/>
        <v>9893</v>
      </c>
      <c r="M9894" s="53">
        <f ca="1"/>
        <v>1927</v>
      </c>
      <c r="N9894" s="53">
        <f ca="1"/>
        <v>1</v>
      </c>
      <c r="O9894" s="53" t="str">
        <f ca="1"/>
        <v>1927-01</v>
      </c>
    </row>
    <row r="9895" spans="12:15" x14ac:dyDescent="0.4">
      <c r="L9895" s="56">
        <f ca="1"/>
        <v>9894</v>
      </c>
      <c r="M9895" s="53">
        <f ca="1"/>
        <v>1927</v>
      </c>
      <c r="N9895" s="53">
        <f ca="1"/>
        <v>2</v>
      </c>
      <c r="O9895" s="53" t="str">
        <f ca="1"/>
        <v>1927-02</v>
      </c>
    </row>
    <row r="9896" spans="12:15" x14ac:dyDescent="0.4">
      <c r="L9896" s="56">
        <f ca="1"/>
        <v>9895</v>
      </c>
      <c r="M9896" s="53">
        <f ca="1"/>
        <v>1927</v>
      </c>
      <c r="N9896" s="53">
        <f ca="1"/>
        <v>2</v>
      </c>
      <c r="O9896" s="53" t="str">
        <f ca="1"/>
        <v>1927-02</v>
      </c>
    </row>
    <row r="9897" spans="12:15" x14ac:dyDescent="0.4">
      <c r="L9897" s="56">
        <f ca="1"/>
        <v>9896</v>
      </c>
      <c r="M9897" s="53">
        <f ca="1"/>
        <v>1927</v>
      </c>
      <c r="N9897" s="53">
        <f ca="1"/>
        <v>2</v>
      </c>
      <c r="O9897" s="53" t="str">
        <f ca="1"/>
        <v>1927-02</v>
      </c>
    </row>
    <row r="9898" spans="12:15" x14ac:dyDescent="0.4">
      <c r="L9898" s="56">
        <f ca="1"/>
        <v>9897</v>
      </c>
      <c r="M9898" s="53">
        <f ca="1"/>
        <v>1927</v>
      </c>
      <c r="N9898" s="53">
        <f ca="1"/>
        <v>2</v>
      </c>
      <c r="O9898" s="53" t="str">
        <f ca="1"/>
        <v>1927-02</v>
      </c>
    </row>
    <row r="9899" spans="12:15" x14ac:dyDescent="0.4">
      <c r="L9899" s="56">
        <f ca="1"/>
        <v>9898</v>
      </c>
      <c r="M9899" s="53">
        <f ca="1"/>
        <v>1927</v>
      </c>
      <c r="N9899" s="53">
        <f ca="1"/>
        <v>2</v>
      </c>
      <c r="O9899" s="53" t="str">
        <f ca="1"/>
        <v>1927-02</v>
      </c>
    </row>
    <row r="9900" spans="12:15" x14ac:dyDescent="0.4">
      <c r="L9900" s="56">
        <f ca="1"/>
        <v>9899</v>
      </c>
      <c r="M9900" s="53">
        <f ca="1"/>
        <v>1927</v>
      </c>
      <c r="N9900" s="53">
        <f ca="1"/>
        <v>2</v>
      </c>
      <c r="O9900" s="53" t="str">
        <f ca="1"/>
        <v>1927-02</v>
      </c>
    </row>
    <row r="9901" spans="12:15" x14ac:dyDescent="0.4">
      <c r="L9901" s="56">
        <f ca="1"/>
        <v>9900</v>
      </c>
      <c r="M9901" s="53">
        <f ca="1"/>
        <v>1927</v>
      </c>
      <c r="N9901" s="53">
        <f ca="1"/>
        <v>2</v>
      </c>
      <c r="O9901" s="53" t="str">
        <f ca="1"/>
        <v>1927-02</v>
      </c>
    </row>
    <row r="9902" spans="12:15" x14ac:dyDescent="0.4">
      <c r="L9902" s="56">
        <f ca="1"/>
        <v>9901</v>
      </c>
      <c r="M9902" s="53">
        <f ca="1"/>
        <v>1927</v>
      </c>
      <c r="N9902" s="53">
        <f ca="1"/>
        <v>2</v>
      </c>
      <c r="O9902" s="53" t="str">
        <f ca="1"/>
        <v>1927-02</v>
      </c>
    </row>
    <row r="9903" spans="12:15" x14ac:dyDescent="0.4">
      <c r="L9903" s="56">
        <f ca="1"/>
        <v>9902</v>
      </c>
      <c r="M9903" s="53">
        <f ca="1"/>
        <v>1927</v>
      </c>
      <c r="N9903" s="53">
        <f ca="1"/>
        <v>2</v>
      </c>
      <c r="O9903" s="53" t="str">
        <f ca="1"/>
        <v>1927-02</v>
      </c>
    </row>
    <row r="9904" spans="12:15" x14ac:dyDescent="0.4">
      <c r="L9904" s="56">
        <f ca="1"/>
        <v>9903</v>
      </c>
      <c r="M9904" s="53">
        <f ca="1"/>
        <v>1927</v>
      </c>
      <c r="N9904" s="53">
        <f ca="1"/>
        <v>2</v>
      </c>
      <c r="O9904" s="53" t="str">
        <f ca="1"/>
        <v>1927-02</v>
      </c>
    </row>
    <row r="9905" spans="12:15" x14ac:dyDescent="0.4">
      <c r="L9905" s="56">
        <f ca="1"/>
        <v>9904</v>
      </c>
      <c r="M9905" s="53">
        <f ca="1"/>
        <v>1927</v>
      </c>
      <c r="N9905" s="53">
        <f ca="1"/>
        <v>2</v>
      </c>
      <c r="O9905" s="53" t="str">
        <f ca="1"/>
        <v>1927-02</v>
      </c>
    </row>
    <row r="9906" spans="12:15" x14ac:dyDescent="0.4">
      <c r="L9906" s="56">
        <f ca="1"/>
        <v>9905</v>
      </c>
      <c r="M9906" s="53">
        <f ca="1"/>
        <v>1927</v>
      </c>
      <c r="N9906" s="53">
        <f ca="1"/>
        <v>2</v>
      </c>
      <c r="O9906" s="53" t="str">
        <f ca="1"/>
        <v>1927-02</v>
      </c>
    </row>
    <row r="9907" spans="12:15" x14ac:dyDescent="0.4">
      <c r="L9907" s="56">
        <f ca="1"/>
        <v>9906</v>
      </c>
      <c r="M9907" s="53">
        <f ca="1"/>
        <v>1927</v>
      </c>
      <c r="N9907" s="53">
        <f ca="1"/>
        <v>2</v>
      </c>
      <c r="O9907" s="53" t="str">
        <f ca="1"/>
        <v>1927-02</v>
      </c>
    </row>
    <row r="9908" spans="12:15" x14ac:dyDescent="0.4">
      <c r="L9908" s="56">
        <f ca="1"/>
        <v>9907</v>
      </c>
      <c r="M9908" s="53">
        <f ca="1"/>
        <v>1927</v>
      </c>
      <c r="N9908" s="53">
        <f ca="1"/>
        <v>2</v>
      </c>
      <c r="O9908" s="53" t="str">
        <f ca="1"/>
        <v>1927-02</v>
      </c>
    </row>
    <row r="9909" spans="12:15" x14ac:dyDescent="0.4">
      <c r="L9909" s="56">
        <f ca="1"/>
        <v>9908</v>
      </c>
      <c r="M9909" s="53">
        <f ca="1"/>
        <v>1927</v>
      </c>
      <c r="N9909" s="53">
        <f ca="1"/>
        <v>2</v>
      </c>
      <c r="O9909" s="53" t="str">
        <f ca="1"/>
        <v>1927-02</v>
      </c>
    </row>
    <row r="9910" spans="12:15" x14ac:dyDescent="0.4">
      <c r="L9910" s="56">
        <f ca="1"/>
        <v>9909</v>
      </c>
      <c r="M9910" s="53">
        <f ca="1"/>
        <v>1927</v>
      </c>
      <c r="N9910" s="53">
        <f ca="1"/>
        <v>2</v>
      </c>
      <c r="O9910" s="53" t="str">
        <f ca="1"/>
        <v>1927-02</v>
      </c>
    </row>
    <row r="9911" spans="12:15" x14ac:dyDescent="0.4">
      <c r="L9911" s="56">
        <f ca="1"/>
        <v>9910</v>
      </c>
      <c r="M9911" s="53">
        <f ca="1"/>
        <v>1927</v>
      </c>
      <c r="N9911" s="53">
        <f ca="1"/>
        <v>2</v>
      </c>
      <c r="O9911" s="53" t="str">
        <f ca="1"/>
        <v>1927-02</v>
      </c>
    </row>
    <row r="9912" spans="12:15" x14ac:dyDescent="0.4">
      <c r="L9912" s="56">
        <f ca="1"/>
        <v>9911</v>
      </c>
      <c r="M9912" s="53">
        <f ca="1"/>
        <v>1927</v>
      </c>
      <c r="N9912" s="53">
        <f ca="1"/>
        <v>2</v>
      </c>
      <c r="O9912" s="53" t="str">
        <f ca="1"/>
        <v>1927-02</v>
      </c>
    </row>
    <row r="9913" spans="12:15" x14ac:dyDescent="0.4">
      <c r="L9913" s="56">
        <f ca="1"/>
        <v>9912</v>
      </c>
      <c r="M9913" s="53">
        <f ca="1"/>
        <v>1927</v>
      </c>
      <c r="N9913" s="53">
        <f ca="1"/>
        <v>2</v>
      </c>
      <c r="O9913" s="53" t="str">
        <f ca="1"/>
        <v>1927-02</v>
      </c>
    </row>
    <row r="9914" spans="12:15" x14ac:dyDescent="0.4">
      <c r="L9914" s="56">
        <f ca="1"/>
        <v>9913</v>
      </c>
      <c r="M9914" s="53">
        <f ca="1"/>
        <v>1927</v>
      </c>
      <c r="N9914" s="53">
        <f ca="1"/>
        <v>2</v>
      </c>
      <c r="O9914" s="53" t="str">
        <f ca="1"/>
        <v>1927-02</v>
      </c>
    </row>
    <row r="9915" spans="12:15" x14ac:dyDescent="0.4">
      <c r="L9915" s="56">
        <f ca="1"/>
        <v>9914</v>
      </c>
      <c r="M9915" s="53">
        <f ca="1"/>
        <v>1927</v>
      </c>
      <c r="N9915" s="53">
        <f ca="1"/>
        <v>2</v>
      </c>
      <c r="O9915" s="53" t="str">
        <f ca="1"/>
        <v>1927-02</v>
      </c>
    </row>
    <row r="9916" spans="12:15" x14ac:dyDescent="0.4">
      <c r="L9916" s="56">
        <f ca="1"/>
        <v>9915</v>
      </c>
      <c r="M9916" s="53">
        <f ca="1"/>
        <v>1927</v>
      </c>
      <c r="N9916" s="53">
        <f ca="1"/>
        <v>2</v>
      </c>
      <c r="O9916" s="53" t="str">
        <f ca="1"/>
        <v>1927-02</v>
      </c>
    </row>
    <row r="9917" spans="12:15" x14ac:dyDescent="0.4">
      <c r="L9917" s="56">
        <f ca="1"/>
        <v>9916</v>
      </c>
      <c r="M9917" s="53">
        <f ca="1"/>
        <v>1927</v>
      </c>
      <c r="N9917" s="53">
        <f ca="1"/>
        <v>2</v>
      </c>
      <c r="O9917" s="53" t="str">
        <f ca="1"/>
        <v>1927-02</v>
      </c>
    </row>
    <row r="9918" spans="12:15" x14ac:dyDescent="0.4">
      <c r="L9918" s="56">
        <f ca="1"/>
        <v>9917</v>
      </c>
      <c r="M9918" s="53">
        <f ca="1"/>
        <v>1927</v>
      </c>
      <c r="N9918" s="53">
        <f ca="1"/>
        <v>2</v>
      </c>
      <c r="O9918" s="53" t="str">
        <f ca="1"/>
        <v>1927-02</v>
      </c>
    </row>
    <row r="9919" spans="12:15" x14ac:dyDescent="0.4">
      <c r="L9919" s="56">
        <f ca="1"/>
        <v>9918</v>
      </c>
      <c r="M9919" s="53">
        <f ca="1"/>
        <v>1927</v>
      </c>
      <c r="N9919" s="53">
        <f ca="1"/>
        <v>2</v>
      </c>
      <c r="O9919" s="53" t="str">
        <f ca="1"/>
        <v>1927-02</v>
      </c>
    </row>
    <row r="9920" spans="12:15" x14ac:dyDescent="0.4">
      <c r="L9920" s="56">
        <f ca="1"/>
        <v>9919</v>
      </c>
      <c r="M9920" s="53">
        <f ca="1"/>
        <v>1927</v>
      </c>
      <c r="N9920" s="53">
        <f ca="1"/>
        <v>2</v>
      </c>
      <c r="O9920" s="53" t="str">
        <f ca="1"/>
        <v>1927-02</v>
      </c>
    </row>
    <row r="9921" spans="12:15" x14ac:dyDescent="0.4">
      <c r="L9921" s="56">
        <f ca="1"/>
        <v>9920</v>
      </c>
      <c r="M9921" s="53">
        <f ca="1"/>
        <v>1927</v>
      </c>
      <c r="N9921" s="53">
        <f ca="1"/>
        <v>2</v>
      </c>
      <c r="O9921" s="53" t="str">
        <f ca="1"/>
        <v>1927-02</v>
      </c>
    </row>
    <row r="9922" spans="12:15" x14ac:dyDescent="0.4">
      <c r="L9922" s="56">
        <f ca="1"/>
        <v>9921</v>
      </c>
      <c r="M9922" s="53">
        <f ca="1"/>
        <v>1927</v>
      </c>
      <c r="N9922" s="53">
        <f ca="1"/>
        <v>2</v>
      </c>
      <c r="O9922" s="53" t="str">
        <f ca="1"/>
        <v>1927-02</v>
      </c>
    </row>
    <row r="9923" spans="12:15" x14ac:dyDescent="0.4">
      <c r="L9923" s="56">
        <f ca="1"/>
        <v>9922</v>
      </c>
      <c r="M9923" s="53">
        <f ca="1"/>
        <v>1927</v>
      </c>
      <c r="N9923" s="53">
        <f ca="1"/>
        <v>3</v>
      </c>
      <c r="O9923" s="53" t="str">
        <f ca="1"/>
        <v>1927-03</v>
      </c>
    </row>
    <row r="9924" spans="12:15" x14ac:dyDescent="0.4">
      <c r="L9924" s="56">
        <f ca="1"/>
        <v>9923</v>
      </c>
      <c r="M9924" s="53">
        <f ca="1"/>
        <v>1927</v>
      </c>
      <c r="N9924" s="53">
        <f ca="1"/>
        <v>3</v>
      </c>
      <c r="O9924" s="53" t="str">
        <f ca="1"/>
        <v>1927-03</v>
      </c>
    </row>
    <row r="9925" spans="12:15" x14ac:dyDescent="0.4">
      <c r="L9925" s="56">
        <f ca="1"/>
        <v>9924</v>
      </c>
      <c r="M9925" s="53">
        <f ca="1"/>
        <v>1927</v>
      </c>
      <c r="N9925" s="53">
        <f ca="1"/>
        <v>3</v>
      </c>
      <c r="O9925" s="53" t="str">
        <f ca="1"/>
        <v>1927-03</v>
      </c>
    </row>
    <row r="9926" spans="12:15" x14ac:dyDescent="0.4">
      <c r="L9926" s="56">
        <f ca="1"/>
        <v>9925</v>
      </c>
      <c r="M9926" s="53">
        <f ca="1"/>
        <v>1927</v>
      </c>
      <c r="N9926" s="53">
        <f ca="1"/>
        <v>3</v>
      </c>
      <c r="O9926" s="53" t="str">
        <f ca="1"/>
        <v>1927-03</v>
      </c>
    </row>
    <row r="9927" spans="12:15" x14ac:dyDescent="0.4">
      <c r="L9927" s="56">
        <f ca="1"/>
        <v>9926</v>
      </c>
      <c r="M9927" s="53">
        <f ca="1"/>
        <v>1927</v>
      </c>
      <c r="N9927" s="53">
        <f ca="1"/>
        <v>3</v>
      </c>
      <c r="O9927" s="53" t="str">
        <f ca="1"/>
        <v>1927-03</v>
      </c>
    </row>
    <row r="9928" spans="12:15" x14ac:dyDescent="0.4">
      <c r="L9928" s="56">
        <f ca="1"/>
        <v>9927</v>
      </c>
      <c r="M9928" s="53">
        <f ca="1"/>
        <v>1927</v>
      </c>
      <c r="N9928" s="53">
        <f ca="1"/>
        <v>3</v>
      </c>
      <c r="O9928" s="53" t="str">
        <f ca="1"/>
        <v>1927-03</v>
      </c>
    </row>
    <row r="9929" spans="12:15" x14ac:dyDescent="0.4">
      <c r="L9929" s="56">
        <f ca="1"/>
        <v>9928</v>
      </c>
      <c r="M9929" s="53">
        <f ca="1"/>
        <v>1927</v>
      </c>
      <c r="N9929" s="53">
        <f ca="1"/>
        <v>3</v>
      </c>
      <c r="O9929" s="53" t="str">
        <f ca="1"/>
        <v>1927-03</v>
      </c>
    </row>
    <row r="9930" spans="12:15" x14ac:dyDescent="0.4">
      <c r="L9930" s="56">
        <f ca="1"/>
        <v>9929</v>
      </c>
      <c r="M9930" s="53">
        <f ca="1"/>
        <v>1927</v>
      </c>
      <c r="N9930" s="53">
        <f ca="1"/>
        <v>3</v>
      </c>
      <c r="O9930" s="53" t="str">
        <f ca="1"/>
        <v>1927-03</v>
      </c>
    </row>
    <row r="9931" spans="12:15" x14ac:dyDescent="0.4">
      <c r="L9931" s="56">
        <f ca="1"/>
        <v>9930</v>
      </c>
      <c r="M9931" s="53">
        <f ca="1"/>
        <v>1927</v>
      </c>
      <c r="N9931" s="53">
        <f ca="1"/>
        <v>3</v>
      </c>
      <c r="O9931" s="53" t="str">
        <f ca="1"/>
        <v>1927-03</v>
      </c>
    </row>
    <row r="9932" spans="12:15" x14ac:dyDescent="0.4">
      <c r="L9932" s="56">
        <f ca="1"/>
        <v>9931</v>
      </c>
      <c r="M9932" s="53">
        <f ca="1"/>
        <v>1927</v>
      </c>
      <c r="N9932" s="53">
        <f ca="1"/>
        <v>3</v>
      </c>
      <c r="O9932" s="53" t="str">
        <f ca="1"/>
        <v>1927-03</v>
      </c>
    </row>
    <row r="9933" spans="12:15" x14ac:dyDescent="0.4">
      <c r="L9933" s="56">
        <f ca="1"/>
        <v>9932</v>
      </c>
      <c r="M9933" s="53">
        <f ca="1"/>
        <v>1927</v>
      </c>
      <c r="N9933" s="53">
        <f ca="1"/>
        <v>3</v>
      </c>
      <c r="O9933" s="53" t="str">
        <f ca="1"/>
        <v>1927-03</v>
      </c>
    </row>
    <row r="9934" spans="12:15" x14ac:dyDescent="0.4">
      <c r="L9934" s="56">
        <f ca="1"/>
        <v>9933</v>
      </c>
      <c r="M9934" s="53">
        <f ca="1"/>
        <v>1927</v>
      </c>
      <c r="N9934" s="53">
        <f ca="1"/>
        <v>3</v>
      </c>
      <c r="O9934" s="53" t="str">
        <f ca="1"/>
        <v>1927-03</v>
      </c>
    </row>
    <row r="9935" spans="12:15" x14ac:dyDescent="0.4">
      <c r="L9935" s="56">
        <f ca="1"/>
        <v>9934</v>
      </c>
      <c r="M9935" s="53">
        <f ca="1"/>
        <v>1927</v>
      </c>
      <c r="N9935" s="53">
        <f ca="1"/>
        <v>3</v>
      </c>
      <c r="O9935" s="53" t="str">
        <f ca="1"/>
        <v>1927-03</v>
      </c>
    </row>
    <row r="9936" spans="12:15" x14ac:dyDescent="0.4">
      <c r="L9936" s="56">
        <f ca="1"/>
        <v>9935</v>
      </c>
      <c r="M9936" s="53">
        <f ca="1"/>
        <v>1927</v>
      </c>
      <c r="N9936" s="53">
        <f ca="1"/>
        <v>3</v>
      </c>
      <c r="O9936" s="53" t="str">
        <f ca="1"/>
        <v>1927-03</v>
      </c>
    </row>
    <row r="9937" spans="12:15" x14ac:dyDescent="0.4">
      <c r="L9937" s="56">
        <f ca="1"/>
        <v>9936</v>
      </c>
      <c r="M9937" s="53">
        <f ca="1"/>
        <v>1927</v>
      </c>
      <c r="N9937" s="53">
        <f ca="1"/>
        <v>3</v>
      </c>
      <c r="O9937" s="53" t="str">
        <f ca="1"/>
        <v>1927-03</v>
      </c>
    </row>
    <row r="9938" spans="12:15" x14ac:dyDescent="0.4">
      <c r="L9938" s="56">
        <f ca="1"/>
        <v>9937</v>
      </c>
      <c r="M9938" s="53">
        <f ca="1"/>
        <v>1927</v>
      </c>
      <c r="N9938" s="53">
        <f ca="1"/>
        <v>3</v>
      </c>
      <c r="O9938" s="53" t="str">
        <f ca="1"/>
        <v>1927-03</v>
      </c>
    </row>
    <row r="9939" spans="12:15" x14ac:dyDescent="0.4">
      <c r="L9939" s="56">
        <f ca="1"/>
        <v>9938</v>
      </c>
      <c r="M9939" s="53">
        <f ca="1"/>
        <v>1927</v>
      </c>
      <c r="N9939" s="53">
        <f ca="1"/>
        <v>3</v>
      </c>
      <c r="O9939" s="53" t="str">
        <f ca="1"/>
        <v>1927-03</v>
      </c>
    </row>
    <row r="9940" spans="12:15" x14ac:dyDescent="0.4">
      <c r="L9940" s="56">
        <f ca="1"/>
        <v>9939</v>
      </c>
      <c r="M9940" s="53">
        <f ca="1"/>
        <v>1927</v>
      </c>
      <c r="N9940" s="53">
        <f ca="1"/>
        <v>3</v>
      </c>
      <c r="O9940" s="53" t="str">
        <f ca="1"/>
        <v>1927-03</v>
      </c>
    </row>
    <row r="9941" spans="12:15" x14ac:dyDescent="0.4">
      <c r="L9941" s="56">
        <f ca="1"/>
        <v>9940</v>
      </c>
      <c r="M9941" s="53">
        <f ca="1"/>
        <v>1927</v>
      </c>
      <c r="N9941" s="53">
        <f ca="1"/>
        <v>3</v>
      </c>
      <c r="O9941" s="53" t="str">
        <f ca="1"/>
        <v>1927-03</v>
      </c>
    </row>
    <row r="9942" spans="12:15" x14ac:dyDescent="0.4">
      <c r="L9942" s="56">
        <f ca="1"/>
        <v>9941</v>
      </c>
      <c r="M9942" s="53">
        <f ca="1"/>
        <v>1927</v>
      </c>
      <c r="N9942" s="53">
        <f ca="1"/>
        <v>3</v>
      </c>
      <c r="O9942" s="53" t="str">
        <f ca="1"/>
        <v>1927-03</v>
      </c>
    </row>
    <row r="9943" spans="12:15" x14ac:dyDescent="0.4">
      <c r="L9943" s="56">
        <f ca="1"/>
        <v>9942</v>
      </c>
      <c r="M9943" s="53">
        <f ca="1"/>
        <v>1927</v>
      </c>
      <c r="N9943" s="53">
        <f ca="1"/>
        <v>3</v>
      </c>
      <c r="O9943" s="53" t="str">
        <f ca="1"/>
        <v>1927-03</v>
      </c>
    </row>
    <row r="9944" spans="12:15" x14ac:dyDescent="0.4">
      <c r="L9944" s="56">
        <f ca="1"/>
        <v>9943</v>
      </c>
      <c r="M9944" s="53">
        <f ca="1"/>
        <v>1927</v>
      </c>
      <c r="N9944" s="53">
        <f ca="1"/>
        <v>3</v>
      </c>
      <c r="O9944" s="53" t="str">
        <f ca="1"/>
        <v>1927-03</v>
      </c>
    </row>
    <row r="9945" spans="12:15" x14ac:dyDescent="0.4">
      <c r="L9945" s="56">
        <f ca="1"/>
        <v>9944</v>
      </c>
      <c r="M9945" s="53">
        <f ca="1"/>
        <v>1927</v>
      </c>
      <c r="N9945" s="53">
        <f ca="1"/>
        <v>3</v>
      </c>
      <c r="O9945" s="53" t="str">
        <f ca="1"/>
        <v>1927-03</v>
      </c>
    </row>
    <row r="9946" spans="12:15" x14ac:dyDescent="0.4">
      <c r="L9946" s="56">
        <f ca="1"/>
        <v>9945</v>
      </c>
      <c r="M9946" s="53">
        <f ca="1"/>
        <v>1927</v>
      </c>
      <c r="N9946" s="53">
        <f ca="1"/>
        <v>3</v>
      </c>
      <c r="O9946" s="53" t="str">
        <f ca="1"/>
        <v>1927-03</v>
      </c>
    </row>
    <row r="9947" spans="12:15" x14ac:dyDescent="0.4">
      <c r="L9947" s="56">
        <f ca="1"/>
        <v>9946</v>
      </c>
      <c r="M9947" s="53">
        <f ca="1"/>
        <v>1927</v>
      </c>
      <c r="N9947" s="53">
        <f ca="1"/>
        <v>3</v>
      </c>
      <c r="O9947" s="53" t="str">
        <f ca="1"/>
        <v>1927-03</v>
      </c>
    </row>
    <row r="9948" spans="12:15" x14ac:dyDescent="0.4">
      <c r="L9948" s="56">
        <f ca="1"/>
        <v>9947</v>
      </c>
      <c r="M9948" s="53">
        <f ca="1"/>
        <v>1927</v>
      </c>
      <c r="N9948" s="53">
        <f ca="1"/>
        <v>3</v>
      </c>
      <c r="O9948" s="53" t="str">
        <f ca="1"/>
        <v>1927-03</v>
      </c>
    </row>
    <row r="9949" spans="12:15" x14ac:dyDescent="0.4">
      <c r="L9949" s="56">
        <f ca="1"/>
        <v>9948</v>
      </c>
      <c r="M9949" s="53">
        <f ca="1"/>
        <v>1927</v>
      </c>
      <c r="N9949" s="53">
        <f ca="1"/>
        <v>3</v>
      </c>
      <c r="O9949" s="53" t="str">
        <f ca="1"/>
        <v>1927-03</v>
      </c>
    </row>
    <row r="9950" spans="12:15" x14ac:dyDescent="0.4">
      <c r="L9950" s="56">
        <f ca="1"/>
        <v>9949</v>
      </c>
      <c r="M9950" s="53">
        <f ca="1"/>
        <v>1927</v>
      </c>
      <c r="N9950" s="53">
        <f ca="1"/>
        <v>3</v>
      </c>
      <c r="O9950" s="53" t="str">
        <f ca="1"/>
        <v>1927-03</v>
      </c>
    </row>
    <row r="9951" spans="12:15" x14ac:dyDescent="0.4">
      <c r="L9951" s="56">
        <f ca="1"/>
        <v>9950</v>
      </c>
      <c r="M9951" s="53">
        <f ca="1"/>
        <v>1927</v>
      </c>
      <c r="N9951" s="53">
        <f ca="1"/>
        <v>3</v>
      </c>
      <c r="O9951" s="53" t="str">
        <f ca="1"/>
        <v>1927-03</v>
      </c>
    </row>
    <row r="9952" spans="12:15" x14ac:dyDescent="0.4">
      <c r="L9952" s="56">
        <f ca="1"/>
        <v>9951</v>
      </c>
      <c r="M9952" s="53">
        <f ca="1"/>
        <v>1927</v>
      </c>
      <c r="N9952" s="53">
        <f ca="1"/>
        <v>3</v>
      </c>
      <c r="O9952" s="53" t="str">
        <f ca="1"/>
        <v>1927-03</v>
      </c>
    </row>
    <row r="9953" spans="12:15" x14ac:dyDescent="0.4">
      <c r="L9953" s="56">
        <f ca="1"/>
        <v>9952</v>
      </c>
      <c r="M9953" s="53">
        <f ca="1"/>
        <v>1927</v>
      </c>
      <c r="N9953" s="53">
        <f ca="1"/>
        <v>3</v>
      </c>
      <c r="O9953" s="53" t="str">
        <f ca="1"/>
        <v>1927-03</v>
      </c>
    </row>
    <row r="9954" spans="12:15" x14ac:dyDescent="0.4">
      <c r="L9954" s="56">
        <f ca="1"/>
        <v>9953</v>
      </c>
      <c r="M9954" s="53">
        <f ca="1"/>
        <v>1927</v>
      </c>
      <c r="N9954" s="53">
        <f ca="1"/>
        <v>4</v>
      </c>
      <c r="O9954" s="53" t="str">
        <f ca="1"/>
        <v>1927-04</v>
      </c>
    </row>
    <row r="9955" spans="12:15" x14ac:dyDescent="0.4">
      <c r="L9955" s="56">
        <f ca="1"/>
        <v>9954</v>
      </c>
      <c r="M9955" s="53">
        <f ca="1"/>
        <v>1927</v>
      </c>
      <c r="N9955" s="53">
        <f ca="1"/>
        <v>4</v>
      </c>
      <c r="O9955" s="53" t="str">
        <f ca="1"/>
        <v>1927-04</v>
      </c>
    </row>
    <row r="9956" spans="12:15" x14ac:dyDescent="0.4">
      <c r="L9956" s="56">
        <f ca="1"/>
        <v>9955</v>
      </c>
      <c r="M9956" s="53">
        <f ca="1"/>
        <v>1927</v>
      </c>
      <c r="N9956" s="53">
        <f ca="1"/>
        <v>4</v>
      </c>
      <c r="O9956" s="53" t="str">
        <f ca="1"/>
        <v>1927-04</v>
      </c>
    </row>
    <row r="9957" spans="12:15" x14ac:dyDescent="0.4">
      <c r="L9957" s="56">
        <f ca="1"/>
        <v>9956</v>
      </c>
      <c r="M9957" s="53">
        <f ca="1"/>
        <v>1927</v>
      </c>
      <c r="N9957" s="53">
        <f ca="1"/>
        <v>4</v>
      </c>
      <c r="O9957" s="53" t="str">
        <f ca="1"/>
        <v>1927-04</v>
      </c>
    </row>
    <row r="9958" spans="12:15" x14ac:dyDescent="0.4">
      <c r="L9958" s="56">
        <f ca="1"/>
        <v>9957</v>
      </c>
      <c r="M9958" s="53">
        <f ca="1"/>
        <v>1927</v>
      </c>
      <c r="N9958" s="53">
        <f ca="1"/>
        <v>4</v>
      </c>
      <c r="O9958" s="53" t="str">
        <f ca="1"/>
        <v>1927-04</v>
      </c>
    </row>
    <row r="9959" spans="12:15" x14ac:dyDescent="0.4">
      <c r="L9959" s="56">
        <f ca="1"/>
        <v>9958</v>
      </c>
      <c r="M9959" s="53">
        <f ca="1"/>
        <v>1927</v>
      </c>
      <c r="N9959" s="53">
        <f ca="1"/>
        <v>4</v>
      </c>
      <c r="O9959" s="53" t="str">
        <f ca="1"/>
        <v>1927-04</v>
      </c>
    </row>
    <row r="9960" spans="12:15" x14ac:dyDescent="0.4">
      <c r="L9960" s="56">
        <f ca="1"/>
        <v>9959</v>
      </c>
      <c r="M9960" s="53">
        <f ca="1"/>
        <v>1927</v>
      </c>
      <c r="N9960" s="53">
        <f ca="1"/>
        <v>4</v>
      </c>
      <c r="O9960" s="53" t="str">
        <f ca="1"/>
        <v>1927-04</v>
      </c>
    </row>
    <row r="9961" spans="12:15" x14ac:dyDescent="0.4">
      <c r="L9961" s="56">
        <f ca="1"/>
        <v>9960</v>
      </c>
      <c r="M9961" s="53">
        <f ca="1"/>
        <v>1927</v>
      </c>
      <c r="N9961" s="53">
        <f ca="1"/>
        <v>4</v>
      </c>
      <c r="O9961" s="53" t="str">
        <f ca="1"/>
        <v>1927-04</v>
      </c>
    </row>
    <row r="9962" spans="12:15" x14ac:dyDescent="0.4">
      <c r="L9962" s="56">
        <f ca="1"/>
        <v>9961</v>
      </c>
      <c r="M9962" s="53">
        <f ca="1"/>
        <v>1927</v>
      </c>
      <c r="N9962" s="53">
        <f ca="1"/>
        <v>4</v>
      </c>
      <c r="O9962" s="53" t="str">
        <f ca="1"/>
        <v>1927-04</v>
      </c>
    </row>
    <row r="9963" spans="12:15" x14ac:dyDescent="0.4">
      <c r="L9963" s="56">
        <f ca="1"/>
        <v>9962</v>
      </c>
      <c r="M9963" s="53">
        <f ca="1"/>
        <v>1927</v>
      </c>
      <c r="N9963" s="53">
        <f ca="1"/>
        <v>4</v>
      </c>
      <c r="O9963" s="53" t="str">
        <f ca="1"/>
        <v>1927-04</v>
      </c>
    </row>
    <row r="9964" spans="12:15" x14ac:dyDescent="0.4">
      <c r="L9964" s="56">
        <f ca="1"/>
        <v>9963</v>
      </c>
      <c r="M9964" s="53">
        <f ca="1"/>
        <v>1927</v>
      </c>
      <c r="N9964" s="53">
        <f ca="1"/>
        <v>4</v>
      </c>
      <c r="O9964" s="53" t="str">
        <f ca="1"/>
        <v>1927-04</v>
      </c>
    </row>
    <row r="9965" spans="12:15" x14ac:dyDescent="0.4">
      <c r="L9965" s="56">
        <f ca="1"/>
        <v>9964</v>
      </c>
      <c r="M9965" s="53">
        <f ca="1"/>
        <v>1927</v>
      </c>
      <c r="N9965" s="53">
        <f ca="1"/>
        <v>4</v>
      </c>
      <c r="O9965" s="53" t="str">
        <f ca="1"/>
        <v>1927-04</v>
      </c>
    </row>
    <row r="9966" spans="12:15" x14ac:dyDescent="0.4">
      <c r="L9966" s="56">
        <f ca="1"/>
        <v>9965</v>
      </c>
      <c r="M9966" s="53">
        <f ca="1"/>
        <v>1927</v>
      </c>
      <c r="N9966" s="53">
        <f ca="1"/>
        <v>4</v>
      </c>
      <c r="O9966" s="53" t="str">
        <f ca="1"/>
        <v>1927-04</v>
      </c>
    </row>
    <row r="9967" spans="12:15" x14ac:dyDescent="0.4">
      <c r="L9967" s="56">
        <f ca="1"/>
        <v>9966</v>
      </c>
      <c r="M9967" s="53">
        <f ca="1"/>
        <v>1927</v>
      </c>
      <c r="N9967" s="53">
        <f ca="1"/>
        <v>4</v>
      </c>
      <c r="O9967" s="53" t="str">
        <f ca="1"/>
        <v>1927-04</v>
      </c>
    </row>
    <row r="9968" spans="12:15" x14ac:dyDescent="0.4">
      <c r="L9968" s="56">
        <f ca="1"/>
        <v>9967</v>
      </c>
      <c r="M9968" s="53">
        <f ca="1"/>
        <v>1927</v>
      </c>
      <c r="N9968" s="53">
        <f ca="1"/>
        <v>4</v>
      </c>
      <c r="O9968" s="53" t="str">
        <f ca="1"/>
        <v>1927-04</v>
      </c>
    </row>
    <row r="9969" spans="12:15" x14ac:dyDescent="0.4">
      <c r="L9969" s="56">
        <f ca="1"/>
        <v>9968</v>
      </c>
      <c r="M9969" s="53">
        <f ca="1"/>
        <v>1927</v>
      </c>
      <c r="N9969" s="53">
        <f ca="1"/>
        <v>4</v>
      </c>
      <c r="O9969" s="53" t="str">
        <f ca="1"/>
        <v>1927-04</v>
      </c>
    </row>
    <row r="9970" spans="12:15" x14ac:dyDescent="0.4">
      <c r="L9970" s="56">
        <f ca="1"/>
        <v>9969</v>
      </c>
      <c r="M9970" s="53">
        <f ca="1"/>
        <v>1927</v>
      </c>
      <c r="N9970" s="53">
        <f ca="1"/>
        <v>4</v>
      </c>
      <c r="O9970" s="53" t="str">
        <f ca="1"/>
        <v>1927-04</v>
      </c>
    </row>
    <row r="9971" spans="12:15" x14ac:dyDescent="0.4">
      <c r="L9971" s="56">
        <f ca="1"/>
        <v>9970</v>
      </c>
      <c r="M9971" s="53">
        <f ca="1"/>
        <v>1927</v>
      </c>
      <c r="N9971" s="53">
        <f ca="1"/>
        <v>4</v>
      </c>
      <c r="O9971" s="53" t="str">
        <f ca="1"/>
        <v>1927-04</v>
      </c>
    </row>
    <row r="9972" spans="12:15" x14ac:dyDescent="0.4">
      <c r="L9972" s="56">
        <f ca="1"/>
        <v>9971</v>
      </c>
      <c r="M9972" s="53">
        <f ca="1"/>
        <v>1927</v>
      </c>
      <c r="N9972" s="53">
        <f ca="1"/>
        <v>4</v>
      </c>
      <c r="O9972" s="53" t="str">
        <f ca="1"/>
        <v>1927-04</v>
      </c>
    </row>
    <row r="9973" spans="12:15" x14ac:dyDescent="0.4">
      <c r="L9973" s="56">
        <f ca="1"/>
        <v>9972</v>
      </c>
      <c r="M9973" s="53">
        <f ca="1"/>
        <v>1927</v>
      </c>
      <c r="N9973" s="53">
        <f ca="1"/>
        <v>4</v>
      </c>
      <c r="O9973" s="53" t="str">
        <f ca="1"/>
        <v>1927-04</v>
      </c>
    </row>
    <row r="9974" spans="12:15" x14ac:dyDescent="0.4">
      <c r="L9974" s="56">
        <f ca="1"/>
        <v>9973</v>
      </c>
      <c r="M9974" s="53">
        <f ca="1"/>
        <v>1927</v>
      </c>
      <c r="N9974" s="53">
        <f ca="1"/>
        <v>4</v>
      </c>
      <c r="O9974" s="53" t="str">
        <f ca="1"/>
        <v>1927-04</v>
      </c>
    </row>
    <row r="9975" spans="12:15" x14ac:dyDescent="0.4">
      <c r="L9975" s="56">
        <f ca="1"/>
        <v>9974</v>
      </c>
      <c r="M9975" s="53">
        <f ca="1"/>
        <v>1927</v>
      </c>
      <c r="N9975" s="53">
        <f ca="1"/>
        <v>4</v>
      </c>
      <c r="O9975" s="53" t="str">
        <f ca="1"/>
        <v>1927-04</v>
      </c>
    </row>
    <row r="9976" spans="12:15" x14ac:dyDescent="0.4">
      <c r="L9976" s="56">
        <f ca="1"/>
        <v>9975</v>
      </c>
      <c r="M9976" s="53">
        <f ca="1"/>
        <v>1927</v>
      </c>
      <c r="N9976" s="53">
        <f ca="1"/>
        <v>4</v>
      </c>
      <c r="O9976" s="53" t="str">
        <f ca="1"/>
        <v>1927-04</v>
      </c>
    </row>
    <row r="9977" spans="12:15" x14ac:dyDescent="0.4">
      <c r="L9977" s="56">
        <f ca="1"/>
        <v>9976</v>
      </c>
      <c r="M9977" s="53">
        <f ca="1"/>
        <v>1927</v>
      </c>
      <c r="N9977" s="53">
        <f ca="1"/>
        <v>4</v>
      </c>
      <c r="O9977" s="53" t="str">
        <f ca="1"/>
        <v>1927-04</v>
      </c>
    </row>
    <row r="9978" spans="12:15" x14ac:dyDescent="0.4">
      <c r="L9978" s="56">
        <f ca="1"/>
        <v>9977</v>
      </c>
      <c r="M9978" s="53">
        <f ca="1"/>
        <v>1927</v>
      </c>
      <c r="N9978" s="53">
        <f ca="1"/>
        <v>4</v>
      </c>
      <c r="O9978" s="53" t="str">
        <f ca="1"/>
        <v>1927-04</v>
      </c>
    </row>
    <row r="9979" spans="12:15" x14ac:dyDescent="0.4">
      <c r="L9979" s="56">
        <f ca="1"/>
        <v>9978</v>
      </c>
      <c r="M9979" s="53">
        <f ca="1"/>
        <v>1927</v>
      </c>
      <c r="N9979" s="53">
        <f ca="1"/>
        <v>4</v>
      </c>
      <c r="O9979" s="53" t="str">
        <f ca="1"/>
        <v>1927-04</v>
      </c>
    </row>
    <row r="9980" spans="12:15" x14ac:dyDescent="0.4">
      <c r="L9980" s="56">
        <f ca="1"/>
        <v>9979</v>
      </c>
      <c r="M9980" s="53">
        <f ca="1"/>
        <v>1927</v>
      </c>
      <c r="N9980" s="53">
        <f ca="1"/>
        <v>4</v>
      </c>
      <c r="O9980" s="53" t="str">
        <f ca="1"/>
        <v>1927-04</v>
      </c>
    </row>
    <row r="9981" spans="12:15" x14ac:dyDescent="0.4">
      <c r="L9981" s="56">
        <f ca="1"/>
        <v>9980</v>
      </c>
      <c r="M9981" s="53">
        <f ca="1"/>
        <v>1927</v>
      </c>
      <c r="N9981" s="53">
        <f ca="1"/>
        <v>4</v>
      </c>
      <c r="O9981" s="53" t="str">
        <f ca="1"/>
        <v>1927-04</v>
      </c>
    </row>
    <row r="9982" spans="12:15" x14ac:dyDescent="0.4">
      <c r="L9982" s="56">
        <f ca="1"/>
        <v>9981</v>
      </c>
      <c r="M9982" s="53">
        <f ca="1"/>
        <v>1927</v>
      </c>
      <c r="N9982" s="53">
        <f ca="1"/>
        <v>4</v>
      </c>
      <c r="O9982" s="53" t="str">
        <f ca="1"/>
        <v>1927-04</v>
      </c>
    </row>
    <row r="9983" spans="12:15" x14ac:dyDescent="0.4">
      <c r="L9983" s="56">
        <f ca="1"/>
        <v>9982</v>
      </c>
      <c r="M9983" s="53">
        <f ca="1"/>
        <v>1927</v>
      </c>
      <c r="N9983" s="53">
        <f ca="1"/>
        <v>4</v>
      </c>
      <c r="O9983" s="53" t="str">
        <f ca="1"/>
        <v>1927-04</v>
      </c>
    </row>
    <row r="9984" spans="12:15" x14ac:dyDescent="0.4">
      <c r="L9984" s="56">
        <f ca="1"/>
        <v>9983</v>
      </c>
      <c r="M9984" s="53">
        <f ca="1"/>
        <v>1927</v>
      </c>
      <c r="N9984" s="53">
        <f ca="1"/>
        <v>5</v>
      </c>
      <c r="O9984" s="53" t="str">
        <f ca="1"/>
        <v>1927-05</v>
      </c>
    </row>
    <row r="9985" spans="12:15" x14ac:dyDescent="0.4">
      <c r="L9985" s="56">
        <f ca="1"/>
        <v>9984</v>
      </c>
      <c r="M9985" s="53">
        <f ca="1"/>
        <v>1927</v>
      </c>
      <c r="N9985" s="53">
        <f ca="1"/>
        <v>5</v>
      </c>
      <c r="O9985" s="53" t="str">
        <f ca="1"/>
        <v>1927-05</v>
      </c>
    </row>
    <row r="9986" spans="12:15" x14ac:dyDescent="0.4">
      <c r="L9986" s="56">
        <f ca="1"/>
        <v>9985</v>
      </c>
      <c r="M9986" s="53">
        <f ca="1"/>
        <v>1927</v>
      </c>
      <c r="N9986" s="53">
        <f ca="1"/>
        <v>5</v>
      </c>
      <c r="O9986" s="53" t="str">
        <f ca="1"/>
        <v>1927-05</v>
      </c>
    </row>
    <row r="9987" spans="12:15" x14ac:dyDescent="0.4">
      <c r="L9987" s="56">
        <f ca="1"/>
        <v>9986</v>
      </c>
      <c r="M9987" s="53">
        <f ca="1"/>
        <v>1927</v>
      </c>
      <c r="N9987" s="53">
        <f ca="1"/>
        <v>5</v>
      </c>
      <c r="O9987" s="53" t="str">
        <f ca="1"/>
        <v>1927-05</v>
      </c>
    </row>
    <row r="9988" spans="12:15" x14ac:dyDescent="0.4">
      <c r="L9988" s="56">
        <f ca="1"/>
        <v>9987</v>
      </c>
      <c r="M9988" s="53">
        <f ca="1"/>
        <v>1927</v>
      </c>
      <c r="N9988" s="53">
        <f ca="1"/>
        <v>5</v>
      </c>
      <c r="O9988" s="53" t="str">
        <f ca="1"/>
        <v>1927-05</v>
      </c>
    </row>
    <row r="9989" spans="12:15" x14ac:dyDescent="0.4">
      <c r="L9989" s="56">
        <f ca="1"/>
        <v>9988</v>
      </c>
      <c r="M9989" s="53">
        <f ca="1"/>
        <v>1927</v>
      </c>
      <c r="N9989" s="53">
        <f ca="1"/>
        <v>5</v>
      </c>
      <c r="O9989" s="53" t="str">
        <f ca="1"/>
        <v>1927-05</v>
      </c>
    </row>
    <row r="9990" spans="12:15" x14ac:dyDescent="0.4">
      <c r="L9990" s="56">
        <f ca="1"/>
        <v>9989</v>
      </c>
      <c r="M9990" s="53">
        <f ca="1"/>
        <v>1927</v>
      </c>
      <c r="N9990" s="53">
        <f ca="1"/>
        <v>5</v>
      </c>
      <c r="O9990" s="53" t="str">
        <f ca="1"/>
        <v>1927-05</v>
      </c>
    </row>
    <row r="9991" spans="12:15" x14ac:dyDescent="0.4">
      <c r="L9991" s="56">
        <f ca="1"/>
        <v>9990</v>
      </c>
      <c r="M9991" s="53">
        <f ca="1"/>
        <v>1927</v>
      </c>
      <c r="N9991" s="53">
        <f ca="1"/>
        <v>5</v>
      </c>
      <c r="O9991" s="53" t="str">
        <f ca="1"/>
        <v>1927-05</v>
      </c>
    </row>
    <row r="9992" spans="12:15" x14ac:dyDescent="0.4">
      <c r="L9992" s="56">
        <f ca="1"/>
        <v>9991</v>
      </c>
      <c r="M9992" s="53">
        <f ca="1"/>
        <v>1927</v>
      </c>
      <c r="N9992" s="53">
        <f ca="1"/>
        <v>5</v>
      </c>
      <c r="O9992" s="53" t="str">
        <f ca="1"/>
        <v>1927-05</v>
      </c>
    </row>
    <row r="9993" spans="12:15" x14ac:dyDescent="0.4">
      <c r="L9993" s="56">
        <f ca="1"/>
        <v>9992</v>
      </c>
      <c r="M9993" s="53">
        <f ca="1"/>
        <v>1927</v>
      </c>
      <c r="N9993" s="53">
        <f ca="1"/>
        <v>5</v>
      </c>
      <c r="O9993" s="53" t="str">
        <f ca="1"/>
        <v>1927-05</v>
      </c>
    </row>
    <row r="9994" spans="12:15" x14ac:dyDescent="0.4">
      <c r="L9994" s="56">
        <f ca="1"/>
        <v>9993</v>
      </c>
      <c r="M9994" s="53">
        <f ca="1"/>
        <v>1927</v>
      </c>
      <c r="N9994" s="53">
        <f ca="1"/>
        <v>5</v>
      </c>
      <c r="O9994" s="53" t="str">
        <f ca="1"/>
        <v>1927-05</v>
      </c>
    </row>
    <row r="9995" spans="12:15" x14ac:dyDescent="0.4">
      <c r="L9995" s="56">
        <f ca="1"/>
        <v>9994</v>
      </c>
      <c r="M9995" s="53">
        <f ca="1"/>
        <v>1927</v>
      </c>
      <c r="N9995" s="53">
        <f ca="1"/>
        <v>5</v>
      </c>
      <c r="O9995" s="53" t="str">
        <f ca="1"/>
        <v>1927-05</v>
      </c>
    </row>
    <row r="9996" spans="12:15" x14ac:dyDescent="0.4">
      <c r="L9996" s="56">
        <f ca="1"/>
        <v>9995</v>
      </c>
      <c r="M9996" s="53">
        <f ca="1"/>
        <v>1927</v>
      </c>
      <c r="N9996" s="53">
        <f ca="1"/>
        <v>5</v>
      </c>
      <c r="O9996" s="53" t="str">
        <f ca="1"/>
        <v>1927-05</v>
      </c>
    </row>
    <row r="9997" spans="12:15" x14ac:dyDescent="0.4">
      <c r="L9997" s="56">
        <f ca="1"/>
        <v>9996</v>
      </c>
      <c r="M9997" s="53">
        <f ca="1"/>
        <v>1927</v>
      </c>
      <c r="N9997" s="53">
        <f ca="1"/>
        <v>5</v>
      </c>
      <c r="O9997" s="53" t="str">
        <f ca="1"/>
        <v>1927-05</v>
      </c>
    </row>
    <row r="9998" spans="12:15" x14ac:dyDescent="0.4">
      <c r="L9998" s="56">
        <f ca="1"/>
        <v>9997</v>
      </c>
      <c r="M9998" s="53">
        <f ca="1"/>
        <v>1927</v>
      </c>
      <c r="N9998" s="53">
        <f ca="1"/>
        <v>5</v>
      </c>
      <c r="O9998" s="53" t="str">
        <f ca="1"/>
        <v>1927-05</v>
      </c>
    </row>
    <row r="9999" spans="12:15" x14ac:dyDescent="0.4">
      <c r="L9999" s="56">
        <f ca="1"/>
        <v>9998</v>
      </c>
      <c r="M9999" s="53">
        <f ca="1"/>
        <v>1927</v>
      </c>
      <c r="N9999" s="53">
        <f ca="1"/>
        <v>5</v>
      </c>
      <c r="O9999" s="53" t="str">
        <f ca="1"/>
        <v>1927-05</v>
      </c>
    </row>
    <row r="10000" spans="12:15" x14ac:dyDescent="0.4">
      <c r="L10000" s="56">
        <f ca="1"/>
        <v>9999</v>
      </c>
      <c r="M10000" s="53">
        <f ca="1"/>
        <v>1927</v>
      </c>
      <c r="N10000" s="53">
        <f ca="1"/>
        <v>5</v>
      </c>
      <c r="O10000" s="53" t="str">
        <f ca="1"/>
        <v>1927-05</v>
      </c>
    </row>
    <row r="10001" spans="12:15" x14ac:dyDescent="0.4">
      <c r="L10001" s="56">
        <f ca="1"/>
        <v>10000</v>
      </c>
      <c r="M10001" s="53">
        <f ca="1"/>
        <v>1927</v>
      </c>
      <c r="N10001" s="53">
        <f ca="1"/>
        <v>5</v>
      </c>
      <c r="O10001" s="53" t="str">
        <f ca="1"/>
        <v>1927-05</v>
      </c>
    </row>
    <row r="10002" spans="12:15" x14ac:dyDescent="0.4">
      <c r="L10002" s="56">
        <f ca="1"/>
        <v>10001</v>
      </c>
      <c r="M10002" s="53">
        <f ca="1"/>
        <v>1927</v>
      </c>
      <c r="N10002" s="53">
        <f ca="1"/>
        <v>5</v>
      </c>
      <c r="O10002" s="53" t="str">
        <f ca="1"/>
        <v>1927-05</v>
      </c>
    </row>
    <row r="10003" spans="12:15" x14ac:dyDescent="0.4">
      <c r="L10003" s="56">
        <f ca="1"/>
        <v>10002</v>
      </c>
      <c r="M10003" s="53">
        <f ca="1"/>
        <v>1927</v>
      </c>
      <c r="N10003" s="53">
        <f ca="1"/>
        <v>5</v>
      </c>
      <c r="O10003" s="53" t="str">
        <f ca="1"/>
        <v>1927-05</v>
      </c>
    </row>
    <row r="10004" spans="12:15" x14ac:dyDescent="0.4">
      <c r="L10004" s="56">
        <f ca="1"/>
        <v>10003</v>
      </c>
      <c r="M10004" s="53">
        <f ca="1"/>
        <v>1927</v>
      </c>
      <c r="N10004" s="53">
        <f ca="1"/>
        <v>5</v>
      </c>
      <c r="O10004" s="53" t="str">
        <f ca="1"/>
        <v>1927-05</v>
      </c>
    </row>
    <row r="10005" spans="12:15" x14ac:dyDescent="0.4">
      <c r="L10005" s="56">
        <f ca="1"/>
        <v>10004</v>
      </c>
      <c r="M10005" s="53">
        <f ca="1"/>
        <v>1927</v>
      </c>
      <c r="N10005" s="53">
        <f ca="1"/>
        <v>5</v>
      </c>
      <c r="O10005" s="53" t="str">
        <f ca="1"/>
        <v>1927-05</v>
      </c>
    </row>
    <row r="10006" spans="12:15" x14ac:dyDescent="0.4">
      <c r="L10006" s="56">
        <f ca="1"/>
        <v>10005</v>
      </c>
      <c r="M10006" s="53">
        <f ca="1"/>
        <v>1927</v>
      </c>
      <c r="N10006" s="53">
        <f ca="1"/>
        <v>5</v>
      </c>
      <c r="O10006" s="53" t="str">
        <f ca="1"/>
        <v>1927-05</v>
      </c>
    </row>
    <row r="10007" spans="12:15" x14ac:dyDescent="0.4">
      <c r="L10007" s="56">
        <f ca="1"/>
        <v>10006</v>
      </c>
      <c r="M10007" s="53">
        <f ca="1"/>
        <v>1927</v>
      </c>
      <c r="N10007" s="53">
        <f ca="1"/>
        <v>5</v>
      </c>
      <c r="O10007" s="53" t="str">
        <f ca="1"/>
        <v>1927-05</v>
      </c>
    </row>
    <row r="10008" spans="12:15" x14ac:dyDescent="0.4">
      <c r="L10008" s="56">
        <f ca="1"/>
        <v>10007</v>
      </c>
      <c r="M10008" s="53">
        <f ca="1"/>
        <v>1927</v>
      </c>
      <c r="N10008" s="53">
        <f ca="1"/>
        <v>5</v>
      </c>
      <c r="O10008" s="53" t="str">
        <f ca="1"/>
        <v>1927-05</v>
      </c>
    </row>
    <row r="10009" spans="12:15" x14ac:dyDescent="0.4">
      <c r="L10009" s="56">
        <f ca="1"/>
        <v>10008</v>
      </c>
      <c r="M10009" s="53">
        <f ca="1"/>
        <v>1927</v>
      </c>
      <c r="N10009" s="53">
        <f ca="1"/>
        <v>5</v>
      </c>
      <c r="O10009" s="53" t="str">
        <f ca="1"/>
        <v>1927-05</v>
      </c>
    </row>
    <row r="10010" spans="12:15" x14ac:dyDescent="0.4">
      <c r="L10010" s="56">
        <f ca="1"/>
        <v>10009</v>
      </c>
      <c r="M10010" s="53">
        <f ca="1"/>
        <v>1927</v>
      </c>
      <c r="N10010" s="53">
        <f ca="1"/>
        <v>5</v>
      </c>
      <c r="O10010" s="53" t="str">
        <f ca="1"/>
        <v>1927-05</v>
      </c>
    </row>
    <row r="10011" spans="12:15" x14ac:dyDescent="0.4">
      <c r="L10011" s="56">
        <f ca="1"/>
        <v>10010</v>
      </c>
      <c r="M10011" s="53">
        <f ca="1"/>
        <v>1927</v>
      </c>
      <c r="N10011" s="53">
        <f ca="1"/>
        <v>5</v>
      </c>
      <c r="O10011" s="53" t="str">
        <f ca="1"/>
        <v>1927-05</v>
      </c>
    </row>
    <row r="10012" spans="12:15" x14ac:dyDescent="0.4">
      <c r="L10012" s="56">
        <f ca="1"/>
        <v>10011</v>
      </c>
      <c r="M10012" s="53">
        <f ca="1"/>
        <v>1927</v>
      </c>
      <c r="N10012" s="53">
        <f ca="1"/>
        <v>5</v>
      </c>
      <c r="O10012" s="53" t="str">
        <f ca="1"/>
        <v>1927-05</v>
      </c>
    </row>
    <row r="10013" spans="12:15" x14ac:dyDescent="0.4">
      <c r="L10013" s="56">
        <f ca="1"/>
        <v>10012</v>
      </c>
      <c r="M10013" s="53">
        <f ca="1"/>
        <v>1927</v>
      </c>
      <c r="N10013" s="53">
        <f ca="1"/>
        <v>5</v>
      </c>
      <c r="O10013" s="53" t="str">
        <f ca="1"/>
        <v>1927-05</v>
      </c>
    </row>
    <row r="10014" spans="12:15" x14ac:dyDescent="0.4">
      <c r="L10014" s="56">
        <f ca="1"/>
        <v>10013</v>
      </c>
      <c r="M10014" s="53">
        <f ca="1"/>
        <v>1927</v>
      </c>
      <c r="N10014" s="53">
        <f ca="1"/>
        <v>5</v>
      </c>
      <c r="O10014" s="53" t="str">
        <f ca="1"/>
        <v>1927-05</v>
      </c>
    </row>
    <row r="10015" spans="12:15" x14ac:dyDescent="0.4">
      <c r="L10015" s="56">
        <f ca="1"/>
        <v>10014</v>
      </c>
      <c r="M10015" s="53">
        <f ca="1"/>
        <v>1927</v>
      </c>
      <c r="N10015" s="53">
        <f ca="1"/>
        <v>6</v>
      </c>
      <c r="O10015" s="53" t="str">
        <f ca="1"/>
        <v>1927-06</v>
      </c>
    </row>
    <row r="10016" spans="12:15" x14ac:dyDescent="0.4">
      <c r="L10016" s="56">
        <f ca="1"/>
        <v>10015</v>
      </c>
      <c r="M10016" s="53">
        <f ca="1"/>
        <v>1927</v>
      </c>
      <c r="N10016" s="53">
        <f ca="1"/>
        <v>6</v>
      </c>
      <c r="O10016" s="53" t="str">
        <f ca="1"/>
        <v>1927-06</v>
      </c>
    </row>
    <row r="10017" spans="12:15" x14ac:dyDescent="0.4">
      <c r="L10017" s="56">
        <f ca="1"/>
        <v>10016</v>
      </c>
      <c r="M10017" s="53">
        <f ca="1"/>
        <v>1927</v>
      </c>
      <c r="N10017" s="53">
        <f ca="1"/>
        <v>6</v>
      </c>
      <c r="O10017" s="53" t="str">
        <f ca="1"/>
        <v>1927-06</v>
      </c>
    </row>
    <row r="10018" spans="12:15" x14ac:dyDescent="0.4">
      <c r="L10018" s="56">
        <f ca="1"/>
        <v>10017</v>
      </c>
      <c r="M10018" s="53">
        <f ca="1"/>
        <v>1927</v>
      </c>
      <c r="N10018" s="53">
        <f ca="1"/>
        <v>6</v>
      </c>
      <c r="O10018" s="53" t="str">
        <f ca="1"/>
        <v>1927-06</v>
      </c>
    </row>
    <row r="10019" spans="12:15" x14ac:dyDescent="0.4">
      <c r="L10019" s="56">
        <f ca="1"/>
        <v>10018</v>
      </c>
      <c r="M10019" s="53">
        <f ca="1"/>
        <v>1927</v>
      </c>
      <c r="N10019" s="53">
        <f ca="1"/>
        <v>6</v>
      </c>
      <c r="O10019" s="53" t="str">
        <f ca="1"/>
        <v>1927-06</v>
      </c>
    </row>
    <row r="10020" spans="12:15" x14ac:dyDescent="0.4">
      <c r="L10020" s="56">
        <f ca="1"/>
        <v>10019</v>
      </c>
      <c r="M10020" s="53">
        <f ca="1"/>
        <v>1927</v>
      </c>
      <c r="N10020" s="53">
        <f ca="1"/>
        <v>6</v>
      </c>
      <c r="O10020" s="53" t="str">
        <f ca="1"/>
        <v>1927-06</v>
      </c>
    </row>
    <row r="10021" spans="12:15" x14ac:dyDescent="0.4">
      <c r="L10021" s="56">
        <f ca="1"/>
        <v>10020</v>
      </c>
      <c r="M10021" s="53">
        <f ca="1"/>
        <v>1927</v>
      </c>
      <c r="N10021" s="53">
        <f ca="1"/>
        <v>6</v>
      </c>
      <c r="O10021" s="53" t="str">
        <f ca="1"/>
        <v>1927-06</v>
      </c>
    </row>
    <row r="10022" spans="12:15" x14ac:dyDescent="0.4">
      <c r="L10022" s="56">
        <f ca="1"/>
        <v>10021</v>
      </c>
      <c r="M10022" s="53">
        <f ca="1"/>
        <v>1927</v>
      </c>
      <c r="N10022" s="53">
        <f ca="1"/>
        <v>6</v>
      </c>
      <c r="O10022" s="53" t="str">
        <f ca="1"/>
        <v>1927-06</v>
      </c>
    </row>
    <row r="10023" spans="12:15" x14ac:dyDescent="0.4">
      <c r="L10023" s="56">
        <f ca="1"/>
        <v>10022</v>
      </c>
      <c r="M10023" s="53">
        <f ca="1"/>
        <v>1927</v>
      </c>
      <c r="N10023" s="53">
        <f ca="1"/>
        <v>6</v>
      </c>
      <c r="O10023" s="53" t="str">
        <f ca="1"/>
        <v>1927-06</v>
      </c>
    </row>
    <row r="10024" spans="12:15" x14ac:dyDescent="0.4">
      <c r="L10024" s="56">
        <f ca="1"/>
        <v>10023</v>
      </c>
      <c r="M10024" s="53">
        <f ca="1"/>
        <v>1927</v>
      </c>
      <c r="N10024" s="53">
        <f ca="1"/>
        <v>6</v>
      </c>
      <c r="O10024" s="53" t="str">
        <f ca="1"/>
        <v>1927-06</v>
      </c>
    </row>
    <row r="10025" spans="12:15" x14ac:dyDescent="0.4">
      <c r="L10025" s="56">
        <f ca="1"/>
        <v>10024</v>
      </c>
      <c r="M10025" s="53">
        <f ca="1"/>
        <v>1927</v>
      </c>
      <c r="N10025" s="53">
        <f ca="1"/>
        <v>6</v>
      </c>
      <c r="O10025" s="53" t="str">
        <f ca="1"/>
        <v>1927-06</v>
      </c>
    </row>
    <row r="10026" spans="12:15" x14ac:dyDescent="0.4">
      <c r="L10026" s="56">
        <f ca="1"/>
        <v>10025</v>
      </c>
      <c r="M10026" s="53">
        <f ca="1"/>
        <v>1927</v>
      </c>
      <c r="N10026" s="53">
        <f ca="1"/>
        <v>6</v>
      </c>
      <c r="O10026" s="53" t="str">
        <f ca="1"/>
        <v>1927-06</v>
      </c>
    </row>
    <row r="10027" spans="12:15" x14ac:dyDescent="0.4">
      <c r="L10027" s="56">
        <f ca="1"/>
        <v>10026</v>
      </c>
      <c r="M10027" s="53">
        <f ca="1"/>
        <v>1927</v>
      </c>
      <c r="N10027" s="53">
        <f ca="1"/>
        <v>6</v>
      </c>
      <c r="O10027" s="53" t="str">
        <f ca="1"/>
        <v>1927-06</v>
      </c>
    </row>
    <row r="10028" spans="12:15" x14ac:dyDescent="0.4">
      <c r="L10028" s="56">
        <f ca="1"/>
        <v>10027</v>
      </c>
      <c r="M10028" s="53">
        <f ca="1"/>
        <v>1927</v>
      </c>
      <c r="N10028" s="53">
        <f ca="1"/>
        <v>6</v>
      </c>
      <c r="O10028" s="53" t="str">
        <f ca="1"/>
        <v>1927-06</v>
      </c>
    </row>
    <row r="10029" spans="12:15" x14ac:dyDescent="0.4">
      <c r="L10029" s="56">
        <f ca="1"/>
        <v>10028</v>
      </c>
      <c r="M10029" s="53">
        <f ca="1"/>
        <v>1927</v>
      </c>
      <c r="N10029" s="53">
        <f ca="1"/>
        <v>6</v>
      </c>
      <c r="O10029" s="53" t="str">
        <f ca="1"/>
        <v>1927-06</v>
      </c>
    </row>
    <row r="10030" spans="12:15" x14ac:dyDescent="0.4">
      <c r="L10030" s="56">
        <f ca="1"/>
        <v>10029</v>
      </c>
      <c r="M10030" s="53">
        <f ca="1"/>
        <v>1927</v>
      </c>
      <c r="N10030" s="53">
        <f ca="1"/>
        <v>6</v>
      </c>
      <c r="O10030" s="53" t="str">
        <f ca="1"/>
        <v>1927-06</v>
      </c>
    </row>
    <row r="10031" spans="12:15" x14ac:dyDescent="0.4">
      <c r="L10031" s="56">
        <f ca="1"/>
        <v>10030</v>
      </c>
      <c r="M10031" s="53">
        <f ca="1"/>
        <v>1927</v>
      </c>
      <c r="N10031" s="53">
        <f ca="1"/>
        <v>6</v>
      </c>
      <c r="O10031" s="53" t="str">
        <f ca="1"/>
        <v>1927-06</v>
      </c>
    </row>
    <row r="10032" spans="12:15" x14ac:dyDescent="0.4">
      <c r="L10032" s="56">
        <f ca="1"/>
        <v>10031</v>
      </c>
      <c r="M10032" s="53">
        <f ca="1"/>
        <v>1927</v>
      </c>
      <c r="N10032" s="53">
        <f ca="1"/>
        <v>6</v>
      </c>
      <c r="O10032" s="53" t="str">
        <f ca="1"/>
        <v>1927-06</v>
      </c>
    </row>
    <row r="10033" spans="12:15" x14ac:dyDescent="0.4">
      <c r="L10033" s="56">
        <f ca="1"/>
        <v>10032</v>
      </c>
      <c r="M10033" s="53">
        <f ca="1"/>
        <v>1927</v>
      </c>
      <c r="N10033" s="53">
        <f ca="1"/>
        <v>6</v>
      </c>
      <c r="O10033" s="53" t="str">
        <f ca="1"/>
        <v>1927-06</v>
      </c>
    </row>
    <row r="10034" spans="12:15" x14ac:dyDescent="0.4">
      <c r="L10034" s="56">
        <f ca="1"/>
        <v>10033</v>
      </c>
      <c r="M10034" s="53">
        <f ca="1"/>
        <v>1927</v>
      </c>
      <c r="N10034" s="53">
        <f ca="1"/>
        <v>6</v>
      </c>
      <c r="O10034" s="53" t="str">
        <f ca="1"/>
        <v>1927-06</v>
      </c>
    </row>
    <row r="10035" spans="12:15" x14ac:dyDescent="0.4">
      <c r="L10035" s="56">
        <f ca="1"/>
        <v>10034</v>
      </c>
      <c r="M10035" s="53">
        <f ca="1"/>
        <v>1927</v>
      </c>
      <c r="N10035" s="53">
        <f ca="1"/>
        <v>6</v>
      </c>
      <c r="O10035" s="53" t="str">
        <f ca="1"/>
        <v>1927-06</v>
      </c>
    </row>
    <row r="10036" spans="12:15" x14ac:dyDescent="0.4">
      <c r="L10036" s="56">
        <f ca="1"/>
        <v>10035</v>
      </c>
      <c r="M10036" s="53">
        <f ca="1"/>
        <v>1927</v>
      </c>
      <c r="N10036" s="53">
        <f ca="1"/>
        <v>6</v>
      </c>
      <c r="O10036" s="53" t="str">
        <f ca="1"/>
        <v>1927-06</v>
      </c>
    </row>
    <row r="10037" spans="12:15" x14ac:dyDescent="0.4">
      <c r="L10037" s="56">
        <f ca="1"/>
        <v>10036</v>
      </c>
      <c r="M10037" s="53">
        <f ca="1"/>
        <v>1927</v>
      </c>
      <c r="N10037" s="53">
        <f ca="1"/>
        <v>6</v>
      </c>
      <c r="O10037" s="53" t="str">
        <f ca="1"/>
        <v>1927-06</v>
      </c>
    </row>
    <row r="10038" spans="12:15" x14ac:dyDescent="0.4">
      <c r="L10038" s="56">
        <f ca="1"/>
        <v>10037</v>
      </c>
      <c r="M10038" s="53">
        <f ca="1"/>
        <v>1927</v>
      </c>
      <c r="N10038" s="53">
        <f ca="1"/>
        <v>6</v>
      </c>
      <c r="O10038" s="53" t="str">
        <f ca="1"/>
        <v>1927-06</v>
      </c>
    </row>
    <row r="10039" spans="12:15" x14ac:dyDescent="0.4">
      <c r="L10039" s="56">
        <f ca="1"/>
        <v>10038</v>
      </c>
      <c r="M10039" s="53">
        <f ca="1"/>
        <v>1927</v>
      </c>
      <c r="N10039" s="53">
        <f ca="1"/>
        <v>6</v>
      </c>
      <c r="O10039" s="53" t="str">
        <f ca="1"/>
        <v>1927-06</v>
      </c>
    </row>
    <row r="10040" spans="12:15" x14ac:dyDescent="0.4">
      <c r="L10040" s="56">
        <f ca="1"/>
        <v>10039</v>
      </c>
      <c r="M10040" s="53">
        <f ca="1"/>
        <v>1927</v>
      </c>
      <c r="N10040" s="53">
        <f ca="1"/>
        <v>6</v>
      </c>
      <c r="O10040" s="53" t="str">
        <f ca="1"/>
        <v>1927-06</v>
      </c>
    </row>
    <row r="10041" spans="12:15" x14ac:dyDescent="0.4">
      <c r="L10041" s="56">
        <f ca="1"/>
        <v>10040</v>
      </c>
      <c r="M10041" s="53">
        <f ca="1"/>
        <v>1927</v>
      </c>
      <c r="N10041" s="53">
        <f ca="1"/>
        <v>6</v>
      </c>
      <c r="O10041" s="53" t="str">
        <f ca="1"/>
        <v>1927-06</v>
      </c>
    </row>
    <row r="10042" spans="12:15" x14ac:dyDescent="0.4">
      <c r="L10042" s="56">
        <f ca="1"/>
        <v>10041</v>
      </c>
      <c r="M10042" s="53">
        <f ca="1"/>
        <v>1927</v>
      </c>
      <c r="N10042" s="53">
        <f ca="1"/>
        <v>6</v>
      </c>
      <c r="O10042" s="53" t="str">
        <f ca="1"/>
        <v>1927-06</v>
      </c>
    </row>
    <row r="10043" spans="12:15" x14ac:dyDescent="0.4">
      <c r="L10043" s="56">
        <f ca="1"/>
        <v>10042</v>
      </c>
      <c r="M10043" s="53">
        <f ca="1"/>
        <v>1927</v>
      </c>
      <c r="N10043" s="53">
        <f ca="1"/>
        <v>6</v>
      </c>
      <c r="O10043" s="53" t="str">
        <f ca="1"/>
        <v>1927-06</v>
      </c>
    </row>
    <row r="10044" spans="12:15" x14ac:dyDescent="0.4">
      <c r="L10044" s="56">
        <f ca="1"/>
        <v>10043</v>
      </c>
      <c r="M10044" s="53">
        <f ca="1"/>
        <v>1927</v>
      </c>
      <c r="N10044" s="53">
        <f ca="1"/>
        <v>6</v>
      </c>
      <c r="O10044" s="53" t="str">
        <f ca="1"/>
        <v>1927-06</v>
      </c>
    </row>
    <row r="10045" spans="12:15" x14ac:dyDescent="0.4">
      <c r="L10045" s="56">
        <f ca="1"/>
        <v>10044</v>
      </c>
      <c r="M10045" s="53">
        <f ca="1"/>
        <v>1927</v>
      </c>
      <c r="N10045" s="53">
        <f ca="1"/>
        <v>7</v>
      </c>
      <c r="O10045" s="53" t="str">
        <f ca="1"/>
        <v>1927-07</v>
      </c>
    </row>
    <row r="10046" spans="12:15" x14ac:dyDescent="0.4">
      <c r="L10046" s="56">
        <f ca="1"/>
        <v>10045</v>
      </c>
      <c r="M10046" s="53">
        <f ca="1"/>
        <v>1927</v>
      </c>
      <c r="N10046" s="53">
        <f ca="1"/>
        <v>7</v>
      </c>
      <c r="O10046" s="53" t="str">
        <f ca="1"/>
        <v>1927-07</v>
      </c>
    </row>
    <row r="10047" spans="12:15" x14ac:dyDescent="0.4">
      <c r="L10047" s="56">
        <f ca="1"/>
        <v>10046</v>
      </c>
      <c r="M10047" s="53">
        <f ca="1"/>
        <v>1927</v>
      </c>
      <c r="N10047" s="53">
        <f ca="1"/>
        <v>7</v>
      </c>
      <c r="O10047" s="53" t="str">
        <f ca="1"/>
        <v>1927-07</v>
      </c>
    </row>
    <row r="10048" spans="12:15" x14ac:dyDescent="0.4">
      <c r="L10048" s="56">
        <f ca="1"/>
        <v>10047</v>
      </c>
      <c r="M10048" s="53">
        <f ca="1"/>
        <v>1927</v>
      </c>
      <c r="N10048" s="53">
        <f ca="1"/>
        <v>7</v>
      </c>
      <c r="O10048" s="53" t="str">
        <f ca="1"/>
        <v>1927-07</v>
      </c>
    </row>
    <row r="10049" spans="12:15" x14ac:dyDescent="0.4">
      <c r="L10049" s="56">
        <f ca="1"/>
        <v>10048</v>
      </c>
      <c r="M10049" s="53">
        <f ca="1"/>
        <v>1927</v>
      </c>
      <c r="N10049" s="53">
        <f ca="1"/>
        <v>7</v>
      </c>
      <c r="O10049" s="53" t="str">
        <f ca="1"/>
        <v>1927-07</v>
      </c>
    </row>
    <row r="10050" spans="12:15" x14ac:dyDescent="0.4">
      <c r="L10050" s="56">
        <f ca="1"/>
        <v>10049</v>
      </c>
      <c r="M10050" s="53">
        <f ca="1"/>
        <v>1927</v>
      </c>
      <c r="N10050" s="53">
        <f ca="1"/>
        <v>7</v>
      </c>
      <c r="O10050" s="53" t="str">
        <f ca="1"/>
        <v>1927-07</v>
      </c>
    </row>
    <row r="10051" spans="12:15" x14ac:dyDescent="0.4">
      <c r="L10051" s="56">
        <f ca="1"/>
        <v>10050</v>
      </c>
      <c r="M10051" s="53">
        <f ca="1"/>
        <v>1927</v>
      </c>
      <c r="N10051" s="53">
        <f ca="1"/>
        <v>7</v>
      </c>
      <c r="O10051" s="53" t="str">
        <f ca="1"/>
        <v>1927-07</v>
      </c>
    </row>
    <row r="10052" spans="12:15" x14ac:dyDescent="0.4">
      <c r="L10052" s="56">
        <f ca="1"/>
        <v>10051</v>
      </c>
      <c r="M10052" s="53">
        <f ca="1"/>
        <v>1927</v>
      </c>
      <c r="N10052" s="53">
        <f ca="1"/>
        <v>7</v>
      </c>
      <c r="O10052" s="53" t="str">
        <f ca="1"/>
        <v>1927-07</v>
      </c>
    </row>
    <row r="10053" spans="12:15" x14ac:dyDescent="0.4">
      <c r="L10053" s="56">
        <f ca="1"/>
        <v>10052</v>
      </c>
      <c r="M10053" s="53">
        <f ca="1"/>
        <v>1927</v>
      </c>
      <c r="N10053" s="53">
        <f ca="1"/>
        <v>7</v>
      </c>
      <c r="O10053" s="53" t="str">
        <f ca="1"/>
        <v>1927-07</v>
      </c>
    </row>
    <row r="10054" spans="12:15" x14ac:dyDescent="0.4">
      <c r="L10054" s="56">
        <f ca="1"/>
        <v>10053</v>
      </c>
      <c r="M10054" s="53">
        <f ca="1"/>
        <v>1927</v>
      </c>
      <c r="N10054" s="53">
        <f ca="1"/>
        <v>7</v>
      </c>
      <c r="O10054" s="53" t="str">
        <f ca="1"/>
        <v>1927-07</v>
      </c>
    </row>
    <row r="10055" spans="12:15" x14ac:dyDescent="0.4">
      <c r="L10055" s="56">
        <f ca="1"/>
        <v>10054</v>
      </c>
      <c r="M10055" s="53">
        <f ca="1"/>
        <v>1927</v>
      </c>
      <c r="N10055" s="53">
        <f ca="1"/>
        <v>7</v>
      </c>
      <c r="O10055" s="53" t="str">
        <f ca="1"/>
        <v>1927-07</v>
      </c>
    </row>
    <row r="10056" spans="12:15" x14ac:dyDescent="0.4">
      <c r="L10056" s="56">
        <f ca="1"/>
        <v>10055</v>
      </c>
      <c r="M10056" s="53">
        <f ca="1"/>
        <v>1927</v>
      </c>
      <c r="N10056" s="53">
        <f ca="1"/>
        <v>7</v>
      </c>
      <c r="O10056" s="53" t="str">
        <f ca="1"/>
        <v>1927-07</v>
      </c>
    </row>
    <row r="10057" spans="12:15" x14ac:dyDescent="0.4">
      <c r="L10057" s="56">
        <f ca="1"/>
        <v>10056</v>
      </c>
      <c r="M10057" s="53">
        <f ca="1"/>
        <v>1927</v>
      </c>
      <c r="N10057" s="53">
        <f ca="1"/>
        <v>7</v>
      </c>
      <c r="O10057" s="53" t="str">
        <f ca="1"/>
        <v>1927-07</v>
      </c>
    </row>
    <row r="10058" spans="12:15" x14ac:dyDescent="0.4">
      <c r="L10058" s="56">
        <f ca="1"/>
        <v>10057</v>
      </c>
      <c r="M10058" s="53">
        <f ca="1"/>
        <v>1927</v>
      </c>
      <c r="N10058" s="53">
        <f ca="1"/>
        <v>7</v>
      </c>
      <c r="O10058" s="53" t="str">
        <f ca="1"/>
        <v>1927-07</v>
      </c>
    </row>
    <row r="10059" spans="12:15" x14ac:dyDescent="0.4">
      <c r="L10059" s="56">
        <f ca="1"/>
        <v>10058</v>
      </c>
      <c r="M10059" s="53">
        <f ca="1"/>
        <v>1927</v>
      </c>
      <c r="N10059" s="53">
        <f ca="1"/>
        <v>7</v>
      </c>
      <c r="O10059" s="53" t="str">
        <f ca="1"/>
        <v>1927-07</v>
      </c>
    </row>
    <row r="10060" spans="12:15" x14ac:dyDescent="0.4">
      <c r="L10060" s="56">
        <f ca="1"/>
        <v>10059</v>
      </c>
      <c r="M10060" s="53">
        <f ca="1"/>
        <v>1927</v>
      </c>
      <c r="N10060" s="53">
        <f ca="1"/>
        <v>7</v>
      </c>
      <c r="O10060" s="53" t="str">
        <f ca="1"/>
        <v>1927-07</v>
      </c>
    </row>
    <row r="10061" spans="12:15" x14ac:dyDescent="0.4">
      <c r="L10061" s="56">
        <f ca="1"/>
        <v>10060</v>
      </c>
      <c r="M10061" s="53">
        <f ca="1"/>
        <v>1927</v>
      </c>
      <c r="N10061" s="53">
        <f ca="1"/>
        <v>7</v>
      </c>
      <c r="O10061" s="53" t="str">
        <f ca="1"/>
        <v>1927-07</v>
      </c>
    </row>
    <row r="10062" spans="12:15" x14ac:dyDescent="0.4">
      <c r="L10062" s="56">
        <f ca="1"/>
        <v>10061</v>
      </c>
      <c r="M10062" s="53">
        <f ca="1"/>
        <v>1927</v>
      </c>
      <c r="N10062" s="53">
        <f ca="1"/>
        <v>7</v>
      </c>
      <c r="O10062" s="53" t="str">
        <f ca="1"/>
        <v>1927-07</v>
      </c>
    </row>
    <row r="10063" spans="12:15" x14ac:dyDescent="0.4">
      <c r="L10063" s="56">
        <f ca="1"/>
        <v>10062</v>
      </c>
      <c r="M10063" s="53">
        <f ca="1"/>
        <v>1927</v>
      </c>
      <c r="N10063" s="53">
        <f ca="1"/>
        <v>7</v>
      </c>
      <c r="O10063" s="53" t="str">
        <f ca="1"/>
        <v>1927-07</v>
      </c>
    </row>
    <row r="10064" spans="12:15" x14ac:dyDescent="0.4">
      <c r="L10064" s="56">
        <f ca="1"/>
        <v>10063</v>
      </c>
      <c r="M10064" s="53">
        <f ca="1"/>
        <v>1927</v>
      </c>
      <c r="N10064" s="53">
        <f ca="1"/>
        <v>7</v>
      </c>
      <c r="O10064" s="53" t="str">
        <f ca="1"/>
        <v>1927-07</v>
      </c>
    </row>
    <row r="10065" spans="12:15" x14ac:dyDescent="0.4">
      <c r="L10065" s="56">
        <f ca="1"/>
        <v>10064</v>
      </c>
      <c r="M10065" s="53">
        <f ca="1"/>
        <v>1927</v>
      </c>
      <c r="N10065" s="53">
        <f ca="1"/>
        <v>7</v>
      </c>
      <c r="O10065" s="53" t="str">
        <f ca="1"/>
        <v>1927-07</v>
      </c>
    </row>
    <row r="10066" spans="12:15" x14ac:dyDescent="0.4">
      <c r="L10066" s="56">
        <f ca="1"/>
        <v>10065</v>
      </c>
      <c r="M10066" s="53">
        <f ca="1"/>
        <v>1927</v>
      </c>
      <c r="N10066" s="53">
        <f ca="1"/>
        <v>7</v>
      </c>
      <c r="O10066" s="53" t="str">
        <f ca="1"/>
        <v>1927-07</v>
      </c>
    </row>
    <row r="10067" spans="12:15" x14ac:dyDescent="0.4">
      <c r="L10067" s="56">
        <f ca="1"/>
        <v>10066</v>
      </c>
      <c r="M10067" s="53">
        <f ca="1"/>
        <v>1927</v>
      </c>
      <c r="N10067" s="53">
        <f ca="1"/>
        <v>7</v>
      </c>
      <c r="O10067" s="53" t="str">
        <f ca="1"/>
        <v>1927-07</v>
      </c>
    </row>
    <row r="10068" spans="12:15" x14ac:dyDescent="0.4">
      <c r="L10068" s="56">
        <f ca="1"/>
        <v>10067</v>
      </c>
      <c r="M10068" s="53">
        <f ca="1"/>
        <v>1927</v>
      </c>
      <c r="N10068" s="53">
        <f ca="1"/>
        <v>7</v>
      </c>
      <c r="O10068" s="53" t="str">
        <f ca="1"/>
        <v>1927-07</v>
      </c>
    </row>
    <row r="10069" spans="12:15" x14ac:dyDescent="0.4">
      <c r="L10069" s="56">
        <f ca="1"/>
        <v>10068</v>
      </c>
      <c r="M10069" s="53">
        <f ca="1"/>
        <v>1927</v>
      </c>
      <c r="N10069" s="53">
        <f ca="1"/>
        <v>7</v>
      </c>
      <c r="O10069" s="53" t="str">
        <f ca="1"/>
        <v>1927-07</v>
      </c>
    </row>
    <row r="10070" spans="12:15" x14ac:dyDescent="0.4">
      <c r="L10070" s="56">
        <f ca="1"/>
        <v>10069</v>
      </c>
      <c r="M10070" s="53">
        <f ca="1"/>
        <v>1927</v>
      </c>
      <c r="N10070" s="53">
        <f ca="1"/>
        <v>7</v>
      </c>
      <c r="O10070" s="53" t="str">
        <f ca="1"/>
        <v>1927-07</v>
      </c>
    </row>
    <row r="10071" spans="12:15" x14ac:dyDescent="0.4">
      <c r="L10071" s="56">
        <f ca="1"/>
        <v>10070</v>
      </c>
      <c r="M10071" s="53">
        <f ca="1"/>
        <v>1927</v>
      </c>
      <c r="N10071" s="53">
        <f ca="1"/>
        <v>7</v>
      </c>
      <c r="O10071" s="53" t="str">
        <f ca="1"/>
        <v>1927-07</v>
      </c>
    </row>
    <row r="10072" spans="12:15" x14ac:dyDescent="0.4">
      <c r="L10072" s="56">
        <f ca="1"/>
        <v>10071</v>
      </c>
      <c r="M10072" s="53">
        <f ca="1"/>
        <v>1927</v>
      </c>
      <c r="N10072" s="53">
        <f ca="1"/>
        <v>7</v>
      </c>
      <c r="O10072" s="53" t="str">
        <f ca="1"/>
        <v>1927-07</v>
      </c>
    </row>
    <row r="10073" spans="12:15" x14ac:dyDescent="0.4">
      <c r="L10073" s="56">
        <f ca="1"/>
        <v>10072</v>
      </c>
      <c r="M10073" s="53">
        <f ca="1"/>
        <v>1927</v>
      </c>
      <c r="N10073" s="53">
        <f ca="1"/>
        <v>7</v>
      </c>
      <c r="O10073" s="53" t="str">
        <f ca="1"/>
        <v>1927-07</v>
      </c>
    </row>
    <row r="10074" spans="12:15" x14ac:dyDescent="0.4">
      <c r="L10074" s="56">
        <f ca="1"/>
        <v>10073</v>
      </c>
      <c r="M10074" s="53">
        <f ca="1"/>
        <v>1927</v>
      </c>
      <c r="N10074" s="53">
        <f ca="1"/>
        <v>7</v>
      </c>
      <c r="O10074" s="53" t="str">
        <f ca="1"/>
        <v>1927-07</v>
      </c>
    </row>
    <row r="10075" spans="12:15" x14ac:dyDescent="0.4">
      <c r="L10075" s="56">
        <f ca="1"/>
        <v>10074</v>
      </c>
      <c r="M10075" s="53">
        <f ca="1"/>
        <v>1927</v>
      </c>
      <c r="N10075" s="53">
        <f ca="1"/>
        <v>7</v>
      </c>
      <c r="O10075" s="53" t="str">
        <f ca="1"/>
        <v>1927-07</v>
      </c>
    </row>
    <row r="10076" spans="12:15" x14ac:dyDescent="0.4">
      <c r="L10076" s="56">
        <f ca="1"/>
        <v>10075</v>
      </c>
      <c r="M10076" s="53">
        <f ca="1"/>
        <v>1927</v>
      </c>
      <c r="N10076" s="53">
        <f ca="1"/>
        <v>8</v>
      </c>
      <c r="O10076" s="53" t="str">
        <f ca="1"/>
        <v>1927-08</v>
      </c>
    </row>
    <row r="10077" spans="12:15" x14ac:dyDescent="0.4">
      <c r="L10077" s="56">
        <f ca="1"/>
        <v>10076</v>
      </c>
      <c r="M10077" s="53">
        <f ca="1"/>
        <v>1927</v>
      </c>
      <c r="N10077" s="53">
        <f ca="1"/>
        <v>8</v>
      </c>
      <c r="O10077" s="53" t="str">
        <f ca="1"/>
        <v>1927-08</v>
      </c>
    </row>
    <row r="10078" spans="12:15" x14ac:dyDescent="0.4">
      <c r="L10078" s="56">
        <f ca="1"/>
        <v>10077</v>
      </c>
      <c r="M10078" s="53">
        <f ca="1"/>
        <v>1927</v>
      </c>
      <c r="N10078" s="53">
        <f ca="1"/>
        <v>8</v>
      </c>
      <c r="O10078" s="53" t="str">
        <f ca="1"/>
        <v>1927-08</v>
      </c>
    </row>
    <row r="10079" spans="12:15" x14ac:dyDescent="0.4">
      <c r="L10079" s="56">
        <f ca="1"/>
        <v>10078</v>
      </c>
      <c r="M10079" s="53">
        <f ca="1"/>
        <v>1927</v>
      </c>
      <c r="N10079" s="53">
        <f ca="1"/>
        <v>8</v>
      </c>
      <c r="O10079" s="53" t="str">
        <f ca="1"/>
        <v>1927-08</v>
      </c>
    </row>
    <row r="10080" spans="12:15" x14ac:dyDescent="0.4">
      <c r="L10080" s="56">
        <f ca="1"/>
        <v>10079</v>
      </c>
      <c r="M10080" s="53">
        <f ca="1"/>
        <v>1927</v>
      </c>
      <c r="N10080" s="53">
        <f ca="1"/>
        <v>8</v>
      </c>
      <c r="O10080" s="53" t="str">
        <f ca="1"/>
        <v>1927-08</v>
      </c>
    </row>
    <row r="10081" spans="12:15" x14ac:dyDescent="0.4">
      <c r="L10081" s="56">
        <f ca="1"/>
        <v>10080</v>
      </c>
      <c r="M10081" s="53">
        <f ca="1"/>
        <v>1927</v>
      </c>
      <c r="N10081" s="53">
        <f ca="1"/>
        <v>8</v>
      </c>
      <c r="O10081" s="53" t="str">
        <f ca="1"/>
        <v>1927-08</v>
      </c>
    </row>
    <row r="10082" spans="12:15" x14ac:dyDescent="0.4">
      <c r="L10082" s="56">
        <f ca="1"/>
        <v>10081</v>
      </c>
      <c r="M10082" s="53">
        <f ca="1"/>
        <v>1927</v>
      </c>
      <c r="N10082" s="53">
        <f ca="1"/>
        <v>8</v>
      </c>
      <c r="O10082" s="53" t="str">
        <f ca="1"/>
        <v>1927-08</v>
      </c>
    </row>
    <row r="10083" spans="12:15" x14ac:dyDescent="0.4">
      <c r="L10083" s="56">
        <f ca="1"/>
        <v>10082</v>
      </c>
      <c r="M10083" s="53">
        <f ca="1"/>
        <v>1927</v>
      </c>
      <c r="N10083" s="53">
        <f ca="1"/>
        <v>8</v>
      </c>
      <c r="O10083" s="53" t="str">
        <f ca="1"/>
        <v>1927-08</v>
      </c>
    </row>
    <row r="10084" spans="12:15" x14ac:dyDescent="0.4">
      <c r="L10084" s="56">
        <f ca="1"/>
        <v>10083</v>
      </c>
      <c r="M10084" s="53">
        <f ca="1"/>
        <v>1927</v>
      </c>
      <c r="N10084" s="53">
        <f ca="1"/>
        <v>8</v>
      </c>
      <c r="O10084" s="53" t="str">
        <f ca="1"/>
        <v>1927-08</v>
      </c>
    </row>
    <row r="10085" spans="12:15" x14ac:dyDescent="0.4">
      <c r="L10085" s="56">
        <f ca="1"/>
        <v>10084</v>
      </c>
      <c r="M10085" s="53">
        <f ca="1"/>
        <v>1927</v>
      </c>
      <c r="N10085" s="53">
        <f ca="1"/>
        <v>8</v>
      </c>
      <c r="O10085" s="53" t="str">
        <f ca="1"/>
        <v>1927-08</v>
      </c>
    </row>
    <row r="10086" spans="12:15" x14ac:dyDescent="0.4">
      <c r="L10086" s="56">
        <f ca="1"/>
        <v>10085</v>
      </c>
      <c r="M10086" s="53">
        <f ca="1"/>
        <v>1927</v>
      </c>
      <c r="N10086" s="53">
        <f ca="1"/>
        <v>8</v>
      </c>
      <c r="O10086" s="53" t="str">
        <f ca="1"/>
        <v>1927-08</v>
      </c>
    </row>
    <row r="10087" spans="12:15" x14ac:dyDescent="0.4">
      <c r="L10087" s="56">
        <f ca="1"/>
        <v>10086</v>
      </c>
      <c r="M10087" s="53">
        <f ca="1"/>
        <v>1927</v>
      </c>
      <c r="N10087" s="53">
        <f ca="1"/>
        <v>8</v>
      </c>
      <c r="O10087" s="53" t="str">
        <f ca="1"/>
        <v>1927-08</v>
      </c>
    </row>
    <row r="10088" spans="12:15" x14ac:dyDescent="0.4">
      <c r="L10088" s="56">
        <f ca="1"/>
        <v>10087</v>
      </c>
      <c r="M10088" s="53">
        <f ca="1"/>
        <v>1927</v>
      </c>
      <c r="N10088" s="53">
        <f ca="1"/>
        <v>8</v>
      </c>
      <c r="O10088" s="53" t="str">
        <f ca="1"/>
        <v>1927-08</v>
      </c>
    </row>
    <row r="10089" spans="12:15" x14ac:dyDescent="0.4">
      <c r="L10089" s="56">
        <f ca="1"/>
        <v>10088</v>
      </c>
      <c r="M10089" s="53">
        <f ca="1"/>
        <v>1927</v>
      </c>
      <c r="N10089" s="53">
        <f ca="1"/>
        <v>8</v>
      </c>
      <c r="O10089" s="53" t="str">
        <f ca="1"/>
        <v>1927-08</v>
      </c>
    </row>
    <row r="10090" spans="12:15" x14ac:dyDescent="0.4">
      <c r="L10090" s="56">
        <f ca="1"/>
        <v>10089</v>
      </c>
      <c r="M10090" s="53">
        <f ca="1"/>
        <v>1927</v>
      </c>
      <c r="N10090" s="53">
        <f ca="1"/>
        <v>8</v>
      </c>
      <c r="O10090" s="53" t="str">
        <f ca="1"/>
        <v>1927-08</v>
      </c>
    </row>
    <row r="10091" spans="12:15" x14ac:dyDescent="0.4">
      <c r="L10091" s="56">
        <f ca="1"/>
        <v>10090</v>
      </c>
      <c r="M10091" s="53">
        <f ca="1"/>
        <v>1927</v>
      </c>
      <c r="N10091" s="53">
        <f ca="1"/>
        <v>8</v>
      </c>
      <c r="O10091" s="53" t="str">
        <f ca="1"/>
        <v>1927-08</v>
      </c>
    </row>
    <row r="10092" spans="12:15" x14ac:dyDescent="0.4">
      <c r="L10092" s="56">
        <f ca="1"/>
        <v>10091</v>
      </c>
      <c r="M10092" s="53">
        <f ca="1"/>
        <v>1927</v>
      </c>
      <c r="N10092" s="53">
        <f ca="1"/>
        <v>8</v>
      </c>
      <c r="O10092" s="53" t="str">
        <f ca="1"/>
        <v>1927-08</v>
      </c>
    </row>
    <row r="10093" spans="12:15" x14ac:dyDescent="0.4">
      <c r="L10093" s="56">
        <f ca="1"/>
        <v>10092</v>
      </c>
      <c r="M10093" s="53">
        <f ca="1"/>
        <v>1927</v>
      </c>
      <c r="N10093" s="53">
        <f ca="1"/>
        <v>8</v>
      </c>
      <c r="O10093" s="53" t="str">
        <f ca="1"/>
        <v>1927-08</v>
      </c>
    </row>
    <row r="10094" spans="12:15" x14ac:dyDescent="0.4">
      <c r="L10094" s="56">
        <f ca="1"/>
        <v>10093</v>
      </c>
      <c r="M10094" s="53">
        <f ca="1"/>
        <v>1927</v>
      </c>
      <c r="N10094" s="53">
        <f ca="1"/>
        <v>8</v>
      </c>
      <c r="O10094" s="53" t="str">
        <f ca="1"/>
        <v>1927-08</v>
      </c>
    </row>
    <row r="10095" spans="12:15" x14ac:dyDescent="0.4">
      <c r="L10095" s="56">
        <f ca="1"/>
        <v>10094</v>
      </c>
      <c r="M10095" s="53">
        <f ca="1"/>
        <v>1927</v>
      </c>
      <c r="N10095" s="53">
        <f ca="1"/>
        <v>8</v>
      </c>
      <c r="O10095" s="53" t="str">
        <f ca="1"/>
        <v>1927-08</v>
      </c>
    </row>
    <row r="10096" spans="12:15" x14ac:dyDescent="0.4">
      <c r="L10096" s="56">
        <f ca="1"/>
        <v>10095</v>
      </c>
      <c r="M10096" s="53">
        <f ca="1"/>
        <v>1927</v>
      </c>
      <c r="N10096" s="53">
        <f ca="1"/>
        <v>8</v>
      </c>
      <c r="O10096" s="53" t="str">
        <f ca="1"/>
        <v>1927-08</v>
      </c>
    </row>
    <row r="10097" spans="12:15" x14ac:dyDescent="0.4">
      <c r="L10097" s="56">
        <f ca="1"/>
        <v>10096</v>
      </c>
      <c r="M10097" s="53">
        <f ca="1"/>
        <v>1927</v>
      </c>
      <c r="N10097" s="53">
        <f ca="1"/>
        <v>8</v>
      </c>
      <c r="O10097" s="53" t="str">
        <f ca="1"/>
        <v>1927-08</v>
      </c>
    </row>
    <row r="10098" spans="12:15" x14ac:dyDescent="0.4">
      <c r="L10098" s="56">
        <f ca="1"/>
        <v>10097</v>
      </c>
      <c r="M10098" s="53">
        <f ca="1"/>
        <v>1927</v>
      </c>
      <c r="N10098" s="53">
        <f ca="1"/>
        <v>8</v>
      </c>
      <c r="O10098" s="53" t="str">
        <f ca="1"/>
        <v>1927-08</v>
      </c>
    </row>
    <row r="10099" spans="12:15" x14ac:dyDescent="0.4">
      <c r="L10099" s="56">
        <f ca="1"/>
        <v>10098</v>
      </c>
      <c r="M10099" s="53">
        <f ca="1"/>
        <v>1927</v>
      </c>
      <c r="N10099" s="53">
        <f ca="1"/>
        <v>8</v>
      </c>
      <c r="O10099" s="53" t="str">
        <f ca="1"/>
        <v>1927-08</v>
      </c>
    </row>
    <row r="10100" spans="12:15" x14ac:dyDescent="0.4">
      <c r="L10100" s="56">
        <f ca="1"/>
        <v>10099</v>
      </c>
      <c r="M10100" s="53">
        <f ca="1"/>
        <v>1927</v>
      </c>
      <c r="N10100" s="53">
        <f ca="1"/>
        <v>8</v>
      </c>
      <c r="O10100" s="53" t="str">
        <f ca="1"/>
        <v>1927-08</v>
      </c>
    </row>
    <row r="10101" spans="12:15" x14ac:dyDescent="0.4">
      <c r="L10101" s="56">
        <f ca="1"/>
        <v>10100</v>
      </c>
      <c r="M10101" s="53">
        <f ca="1"/>
        <v>1927</v>
      </c>
      <c r="N10101" s="53">
        <f ca="1"/>
        <v>8</v>
      </c>
      <c r="O10101" s="53" t="str">
        <f ca="1"/>
        <v>1927-08</v>
      </c>
    </row>
    <row r="10102" spans="12:15" x14ac:dyDescent="0.4">
      <c r="L10102" s="56">
        <f ca="1"/>
        <v>10101</v>
      </c>
      <c r="M10102" s="53">
        <f ca="1"/>
        <v>1927</v>
      </c>
      <c r="N10102" s="53">
        <f ca="1"/>
        <v>8</v>
      </c>
      <c r="O10102" s="53" t="str">
        <f ca="1"/>
        <v>1927-08</v>
      </c>
    </row>
    <row r="10103" spans="12:15" x14ac:dyDescent="0.4">
      <c r="L10103" s="56">
        <f ca="1"/>
        <v>10102</v>
      </c>
      <c r="M10103" s="53">
        <f ca="1"/>
        <v>1927</v>
      </c>
      <c r="N10103" s="53">
        <f ca="1"/>
        <v>8</v>
      </c>
      <c r="O10103" s="53" t="str">
        <f ca="1"/>
        <v>1927-08</v>
      </c>
    </row>
    <row r="10104" spans="12:15" x14ac:dyDescent="0.4">
      <c r="L10104" s="56">
        <f ca="1"/>
        <v>10103</v>
      </c>
      <c r="M10104" s="53">
        <f ca="1"/>
        <v>1927</v>
      </c>
      <c r="N10104" s="53">
        <f ca="1"/>
        <v>8</v>
      </c>
      <c r="O10104" s="53" t="str">
        <f ca="1"/>
        <v>1927-08</v>
      </c>
    </row>
    <row r="10105" spans="12:15" x14ac:dyDescent="0.4">
      <c r="L10105" s="56">
        <f ca="1"/>
        <v>10104</v>
      </c>
      <c r="M10105" s="53">
        <f ca="1"/>
        <v>1927</v>
      </c>
      <c r="N10105" s="53">
        <f ca="1"/>
        <v>8</v>
      </c>
      <c r="O10105" s="53" t="str">
        <f ca="1"/>
        <v>1927-08</v>
      </c>
    </row>
    <row r="10106" spans="12:15" x14ac:dyDescent="0.4">
      <c r="L10106" s="56">
        <f ca="1"/>
        <v>10105</v>
      </c>
      <c r="M10106" s="53">
        <f ca="1"/>
        <v>1927</v>
      </c>
      <c r="N10106" s="53">
        <f ca="1"/>
        <v>8</v>
      </c>
      <c r="O10106" s="53" t="str">
        <f ca="1"/>
        <v>1927-08</v>
      </c>
    </row>
    <row r="10107" spans="12:15" x14ac:dyDescent="0.4">
      <c r="L10107" s="56">
        <f ca="1"/>
        <v>10106</v>
      </c>
      <c r="M10107" s="53">
        <f ca="1"/>
        <v>1927</v>
      </c>
      <c r="N10107" s="53">
        <f ca="1"/>
        <v>9</v>
      </c>
      <c r="O10107" s="53" t="str">
        <f ca="1"/>
        <v>1927-09</v>
      </c>
    </row>
    <row r="10108" spans="12:15" x14ac:dyDescent="0.4">
      <c r="L10108" s="56">
        <f ca="1"/>
        <v>10107</v>
      </c>
      <c r="M10108" s="53">
        <f ca="1"/>
        <v>1927</v>
      </c>
      <c r="N10108" s="53">
        <f ca="1"/>
        <v>9</v>
      </c>
      <c r="O10108" s="53" t="str">
        <f ca="1"/>
        <v>1927-09</v>
      </c>
    </row>
    <row r="10109" spans="12:15" x14ac:dyDescent="0.4">
      <c r="L10109" s="56">
        <f ca="1"/>
        <v>10108</v>
      </c>
      <c r="M10109" s="53">
        <f ca="1"/>
        <v>1927</v>
      </c>
      <c r="N10109" s="53">
        <f ca="1"/>
        <v>9</v>
      </c>
      <c r="O10109" s="53" t="str">
        <f ca="1"/>
        <v>1927-09</v>
      </c>
    </row>
    <row r="10110" spans="12:15" x14ac:dyDescent="0.4">
      <c r="L10110" s="56">
        <f ca="1"/>
        <v>10109</v>
      </c>
      <c r="M10110" s="53">
        <f ca="1"/>
        <v>1927</v>
      </c>
      <c r="N10110" s="53">
        <f ca="1"/>
        <v>9</v>
      </c>
      <c r="O10110" s="53" t="str">
        <f ca="1"/>
        <v>1927-09</v>
      </c>
    </row>
    <row r="10111" spans="12:15" x14ac:dyDescent="0.4">
      <c r="L10111" s="56">
        <f ca="1"/>
        <v>10110</v>
      </c>
      <c r="M10111" s="53">
        <f ca="1"/>
        <v>1927</v>
      </c>
      <c r="N10111" s="53">
        <f ca="1"/>
        <v>9</v>
      </c>
      <c r="O10111" s="53" t="str">
        <f ca="1"/>
        <v>1927-09</v>
      </c>
    </row>
    <row r="10112" spans="12:15" x14ac:dyDescent="0.4">
      <c r="L10112" s="56">
        <f ca="1"/>
        <v>10111</v>
      </c>
      <c r="M10112" s="53">
        <f ca="1"/>
        <v>1927</v>
      </c>
      <c r="N10112" s="53">
        <f ca="1"/>
        <v>9</v>
      </c>
      <c r="O10112" s="53" t="str">
        <f ca="1"/>
        <v>1927-09</v>
      </c>
    </row>
    <row r="10113" spans="12:15" x14ac:dyDescent="0.4">
      <c r="L10113" s="56">
        <f ca="1"/>
        <v>10112</v>
      </c>
      <c r="M10113" s="53">
        <f ca="1"/>
        <v>1927</v>
      </c>
      <c r="N10113" s="53">
        <f ca="1"/>
        <v>9</v>
      </c>
      <c r="O10113" s="53" t="str">
        <f ca="1"/>
        <v>1927-09</v>
      </c>
    </row>
    <row r="10114" spans="12:15" x14ac:dyDescent="0.4">
      <c r="L10114" s="56">
        <f ca="1"/>
        <v>10113</v>
      </c>
      <c r="M10114" s="53">
        <f ca="1"/>
        <v>1927</v>
      </c>
      <c r="N10114" s="53">
        <f ca="1"/>
        <v>9</v>
      </c>
      <c r="O10114" s="53" t="str">
        <f ca="1"/>
        <v>1927-09</v>
      </c>
    </row>
    <row r="10115" spans="12:15" x14ac:dyDescent="0.4">
      <c r="L10115" s="56">
        <f ca="1"/>
        <v>10114</v>
      </c>
      <c r="M10115" s="53">
        <f ca="1"/>
        <v>1927</v>
      </c>
      <c r="N10115" s="53">
        <f ca="1"/>
        <v>9</v>
      </c>
      <c r="O10115" s="53" t="str">
        <f ca="1"/>
        <v>1927-09</v>
      </c>
    </row>
    <row r="10116" spans="12:15" x14ac:dyDescent="0.4">
      <c r="L10116" s="56">
        <f ca="1"/>
        <v>10115</v>
      </c>
      <c r="M10116" s="53">
        <f ca="1"/>
        <v>1927</v>
      </c>
      <c r="N10116" s="53">
        <f ca="1"/>
        <v>9</v>
      </c>
      <c r="O10116" s="53" t="str">
        <f ca="1"/>
        <v>1927-09</v>
      </c>
    </row>
    <row r="10117" spans="12:15" x14ac:dyDescent="0.4">
      <c r="L10117" s="56">
        <f ca="1"/>
        <v>10116</v>
      </c>
      <c r="M10117" s="53">
        <f ca="1"/>
        <v>1927</v>
      </c>
      <c r="N10117" s="53">
        <f ca="1"/>
        <v>9</v>
      </c>
      <c r="O10117" s="53" t="str">
        <f ca="1"/>
        <v>1927-09</v>
      </c>
    </row>
    <row r="10118" spans="12:15" x14ac:dyDescent="0.4">
      <c r="L10118" s="56">
        <f ca="1"/>
        <v>10117</v>
      </c>
      <c r="M10118" s="53">
        <f ca="1"/>
        <v>1927</v>
      </c>
      <c r="N10118" s="53">
        <f ca="1"/>
        <v>9</v>
      </c>
      <c r="O10118" s="53" t="str">
        <f ca="1"/>
        <v>1927-09</v>
      </c>
    </row>
    <row r="10119" spans="12:15" x14ac:dyDescent="0.4">
      <c r="L10119" s="56">
        <f ca="1"/>
        <v>10118</v>
      </c>
      <c r="M10119" s="53">
        <f ca="1"/>
        <v>1927</v>
      </c>
      <c r="N10119" s="53">
        <f ca="1"/>
        <v>9</v>
      </c>
      <c r="O10119" s="53" t="str">
        <f ca="1"/>
        <v>1927-09</v>
      </c>
    </row>
    <row r="10120" spans="12:15" x14ac:dyDescent="0.4">
      <c r="L10120" s="56">
        <f ca="1"/>
        <v>10119</v>
      </c>
      <c r="M10120" s="53">
        <f ca="1"/>
        <v>1927</v>
      </c>
      <c r="N10120" s="53">
        <f ca="1"/>
        <v>9</v>
      </c>
      <c r="O10120" s="53" t="str">
        <f ca="1"/>
        <v>1927-09</v>
      </c>
    </row>
    <row r="10121" spans="12:15" x14ac:dyDescent="0.4">
      <c r="L10121" s="56">
        <f ca="1"/>
        <v>10120</v>
      </c>
      <c r="M10121" s="53">
        <f ca="1"/>
        <v>1927</v>
      </c>
      <c r="N10121" s="53">
        <f ca="1"/>
        <v>9</v>
      </c>
      <c r="O10121" s="53" t="str">
        <f ca="1"/>
        <v>1927-09</v>
      </c>
    </row>
    <row r="10122" spans="12:15" x14ac:dyDescent="0.4">
      <c r="L10122" s="56">
        <f ca="1"/>
        <v>10121</v>
      </c>
      <c r="M10122" s="53">
        <f ca="1"/>
        <v>1927</v>
      </c>
      <c r="N10122" s="53">
        <f ca="1"/>
        <v>9</v>
      </c>
      <c r="O10122" s="53" t="str">
        <f ca="1"/>
        <v>1927-09</v>
      </c>
    </row>
    <row r="10123" spans="12:15" x14ac:dyDescent="0.4">
      <c r="L10123" s="56">
        <f ca="1"/>
        <v>10122</v>
      </c>
      <c r="M10123" s="53">
        <f ca="1"/>
        <v>1927</v>
      </c>
      <c r="N10123" s="53">
        <f ca="1"/>
        <v>9</v>
      </c>
      <c r="O10123" s="53" t="str">
        <f ca="1"/>
        <v>1927-09</v>
      </c>
    </row>
    <row r="10124" spans="12:15" x14ac:dyDescent="0.4">
      <c r="L10124" s="56">
        <f ca="1"/>
        <v>10123</v>
      </c>
      <c r="M10124" s="53">
        <f ca="1"/>
        <v>1927</v>
      </c>
      <c r="N10124" s="53">
        <f ca="1"/>
        <v>9</v>
      </c>
      <c r="O10124" s="53" t="str">
        <f ca="1"/>
        <v>1927-09</v>
      </c>
    </row>
    <row r="10125" spans="12:15" x14ac:dyDescent="0.4">
      <c r="L10125" s="56">
        <f ca="1"/>
        <v>10124</v>
      </c>
      <c r="M10125" s="53">
        <f ca="1"/>
        <v>1927</v>
      </c>
      <c r="N10125" s="53">
        <f ca="1"/>
        <v>9</v>
      </c>
      <c r="O10125" s="53" t="str">
        <f ca="1"/>
        <v>1927-09</v>
      </c>
    </row>
    <row r="10126" spans="12:15" x14ac:dyDescent="0.4">
      <c r="L10126" s="56">
        <f ca="1"/>
        <v>10125</v>
      </c>
      <c r="M10126" s="53">
        <f ca="1"/>
        <v>1927</v>
      </c>
      <c r="N10126" s="53">
        <f ca="1"/>
        <v>9</v>
      </c>
      <c r="O10126" s="53" t="str">
        <f ca="1"/>
        <v>1927-09</v>
      </c>
    </row>
    <row r="10127" spans="12:15" x14ac:dyDescent="0.4">
      <c r="L10127" s="56">
        <f ca="1"/>
        <v>10126</v>
      </c>
      <c r="M10127" s="53">
        <f ca="1"/>
        <v>1927</v>
      </c>
      <c r="N10127" s="53">
        <f ca="1"/>
        <v>9</v>
      </c>
      <c r="O10127" s="53" t="str">
        <f ca="1"/>
        <v>1927-09</v>
      </c>
    </row>
    <row r="10128" spans="12:15" x14ac:dyDescent="0.4">
      <c r="L10128" s="56">
        <f ca="1"/>
        <v>10127</v>
      </c>
      <c r="M10128" s="53">
        <f ca="1"/>
        <v>1927</v>
      </c>
      <c r="N10128" s="53">
        <f ca="1"/>
        <v>9</v>
      </c>
      <c r="O10128" s="53" t="str">
        <f ca="1"/>
        <v>1927-09</v>
      </c>
    </row>
    <row r="10129" spans="12:15" x14ac:dyDescent="0.4">
      <c r="L10129" s="56">
        <f ca="1"/>
        <v>10128</v>
      </c>
      <c r="M10129" s="53">
        <f ca="1"/>
        <v>1927</v>
      </c>
      <c r="N10129" s="53">
        <f ca="1"/>
        <v>9</v>
      </c>
      <c r="O10129" s="53" t="str">
        <f ca="1"/>
        <v>1927-09</v>
      </c>
    </row>
    <row r="10130" spans="12:15" x14ac:dyDescent="0.4">
      <c r="L10130" s="56">
        <f ca="1"/>
        <v>10129</v>
      </c>
      <c r="M10130" s="53">
        <f ca="1"/>
        <v>1927</v>
      </c>
      <c r="N10130" s="53">
        <f ca="1"/>
        <v>9</v>
      </c>
      <c r="O10130" s="53" t="str">
        <f ca="1"/>
        <v>1927-09</v>
      </c>
    </row>
    <row r="10131" spans="12:15" x14ac:dyDescent="0.4">
      <c r="L10131" s="56">
        <f ca="1"/>
        <v>10130</v>
      </c>
      <c r="M10131" s="53">
        <f ca="1"/>
        <v>1927</v>
      </c>
      <c r="N10131" s="53">
        <f ca="1"/>
        <v>9</v>
      </c>
      <c r="O10131" s="53" t="str">
        <f ca="1"/>
        <v>1927-09</v>
      </c>
    </row>
    <row r="10132" spans="12:15" x14ac:dyDescent="0.4">
      <c r="L10132" s="56">
        <f ca="1"/>
        <v>10131</v>
      </c>
      <c r="M10132" s="53">
        <f ca="1"/>
        <v>1927</v>
      </c>
      <c r="N10132" s="53">
        <f ca="1"/>
        <v>9</v>
      </c>
      <c r="O10132" s="53" t="str">
        <f ca="1"/>
        <v>1927-09</v>
      </c>
    </row>
    <row r="10133" spans="12:15" x14ac:dyDescent="0.4">
      <c r="L10133" s="56">
        <f ca="1"/>
        <v>10132</v>
      </c>
      <c r="M10133" s="53">
        <f ca="1"/>
        <v>1927</v>
      </c>
      <c r="N10133" s="53">
        <f ca="1"/>
        <v>9</v>
      </c>
      <c r="O10133" s="53" t="str">
        <f ca="1"/>
        <v>1927-09</v>
      </c>
    </row>
    <row r="10134" spans="12:15" x14ac:dyDescent="0.4">
      <c r="L10134" s="56">
        <f ca="1"/>
        <v>10133</v>
      </c>
      <c r="M10134" s="53">
        <f ca="1"/>
        <v>1927</v>
      </c>
      <c r="N10134" s="53">
        <f ca="1"/>
        <v>9</v>
      </c>
      <c r="O10134" s="53" t="str">
        <f ca="1"/>
        <v>1927-09</v>
      </c>
    </row>
    <row r="10135" spans="12:15" x14ac:dyDescent="0.4">
      <c r="L10135" s="56">
        <f ca="1"/>
        <v>10134</v>
      </c>
      <c r="M10135" s="53">
        <f ca="1"/>
        <v>1927</v>
      </c>
      <c r="N10135" s="53">
        <f ca="1"/>
        <v>9</v>
      </c>
      <c r="O10135" s="53" t="str">
        <f ca="1"/>
        <v>1927-09</v>
      </c>
    </row>
    <row r="10136" spans="12:15" x14ac:dyDescent="0.4">
      <c r="L10136" s="56">
        <f ca="1"/>
        <v>10135</v>
      </c>
      <c r="M10136" s="53">
        <f ca="1"/>
        <v>1927</v>
      </c>
      <c r="N10136" s="53">
        <f ca="1"/>
        <v>9</v>
      </c>
      <c r="O10136" s="53" t="str">
        <f ca="1"/>
        <v>1927-09</v>
      </c>
    </row>
    <row r="10137" spans="12:15" x14ac:dyDescent="0.4">
      <c r="L10137" s="56">
        <f ca="1"/>
        <v>10136</v>
      </c>
      <c r="M10137" s="53">
        <f ca="1"/>
        <v>1927</v>
      </c>
      <c r="N10137" s="53">
        <f ca="1"/>
        <v>10</v>
      </c>
      <c r="O10137" s="53" t="str">
        <f ca="1"/>
        <v>1927-10</v>
      </c>
    </row>
    <row r="10138" spans="12:15" x14ac:dyDescent="0.4">
      <c r="L10138" s="56">
        <f ca="1"/>
        <v>10137</v>
      </c>
      <c r="M10138" s="53">
        <f ca="1"/>
        <v>1927</v>
      </c>
      <c r="N10138" s="53">
        <f ca="1"/>
        <v>10</v>
      </c>
      <c r="O10138" s="53" t="str">
        <f ca="1"/>
        <v>1927-10</v>
      </c>
    </row>
    <row r="10139" spans="12:15" x14ac:dyDescent="0.4">
      <c r="L10139" s="56">
        <f ca="1"/>
        <v>10138</v>
      </c>
      <c r="M10139" s="53">
        <f ca="1"/>
        <v>1927</v>
      </c>
      <c r="N10139" s="53">
        <f ca="1"/>
        <v>10</v>
      </c>
      <c r="O10139" s="53" t="str">
        <f ca="1"/>
        <v>1927-10</v>
      </c>
    </row>
    <row r="10140" spans="12:15" x14ac:dyDescent="0.4">
      <c r="L10140" s="56">
        <f ca="1"/>
        <v>10139</v>
      </c>
      <c r="M10140" s="53">
        <f ca="1"/>
        <v>1927</v>
      </c>
      <c r="N10140" s="53">
        <f ca="1"/>
        <v>10</v>
      </c>
      <c r="O10140" s="53" t="str">
        <f ca="1"/>
        <v>1927-10</v>
      </c>
    </row>
    <row r="10141" spans="12:15" x14ac:dyDescent="0.4">
      <c r="L10141" s="56">
        <f ca="1"/>
        <v>10140</v>
      </c>
      <c r="M10141" s="53">
        <f ca="1"/>
        <v>1927</v>
      </c>
      <c r="N10141" s="53">
        <f ca="1"/>
        <v>10</v>
      </c>
      <c r="O10141" s="53" t="str">
        <f ca="1"/>
        <v>1927-10</v>
      </c>
    </row>
    <row r="10142" spans="12:15" x14ac:dyDescent="0.4">
      <c r="L10142" s="56">
        <f ca="1"/>
        <v>10141</v>
      </c>
      <c r="M10142" s="53">
        <f ca="1"/>
        <v>1927</v>
      </c>
      <c r="N10142" s="53">
        <f ca="1"/>
        <v>10</v>
      </c>
      <c r="O10142" s="53" t="str">
        <f ca="1"/>
        <v>1927-10</v>
      </c>
    </row>
    <row r="10143" spans="12:15" x14ac:dyDescent="0.4">
      <c r="L10143" s="56">
        <f ca="1"/>
        <v>10142</v>
      </c>
      <c r="M10143" s="53">
        <f ca="1"/>
        <v>1927</v>
      </c>
      <c r="N10143" s="53">
        <f ca="1"/>
        <v>10</v>
      </c>
      <c r="O10143" s="53" t="str">
        <f ca="1"/>
        <v>1927-10</v>
      </c>
    </row>
    <row r="10144" spans="12:15" x14ac:dyDescent="0.4">
      <c r="L10144" s="56">
        <f ca="1"/>
        <v>10143</v>
      </c>
      <c r="M10144" s="53">
        <f ca="1"/>
        <v>1927</v>
      </c>
      <c r="N10144" s="53">
        <f ca="1"/>
        <v>10</v>
      </c>
      <c r="O10144" s="53" t="str">
        <f ca="1"/>
        <v>1927-10</v>
      </c>
    </row>
    <row r="10145" spans="12:15" x14ac:dyDescent="0.4">
      <c r="L10145" s="56">
        <f ca="1"/>
        <v>10144</v>
      </c>
      <c r="M10145" s="53">
        <f ca="1"/>
        <v>1927</v>
      </c>
      <c r="N10145" s="53">
        <f ca="1"/>
        <v>10</v>
      </c>
      <c r="O10145" s="53" t="str">
        <f ca="1"/>
        <v>1927-10</v>
      </c>
    </row>
    <row r="10146" spans="12:15" x14ac:dyDescent="0.4">
      <c r="L10146" s="56">
        <f ca="1"/>
        <v>10145</v>
      </c>
      <c r="M10146" s="53">
        <f ca="1"/>
        <v>1927</v>
      </c>
      <c r="N10146" s="53">
        <f ca="1"/>
        <v>10</v>
      </c>
      <c r="O10146" s="53" t="str">
        <f ca="1"/>
        <v>1927-10</v>
      </c>
    </row>
    <row r="10147" spans="12:15" x14ac:dyDescent="0.4">
      <c r="L10147" s="56">
        <f ca="1"/>
        <v>10146</v>
      </c>
      <c r="M10147" s="53">
        <f ca="1"/>
        <v>1927</v>
      </c>
      <c r="N10147" s="53">
        <f ca="1"/>
        <v>10</v>
      </c>
      <c r="O10147" s="53" t="str">
        <f ca="1"/>
        <v>1927-10</v>
      </c>
    </row>
    <row r="10148" spans="12:15" x14ac:dyDescent="0.4">
      <c r="L10148" s="56">
        <f ca="1"/>
        <v>10147</v>
      </c>
      <c r="M10148" s="53">
        <f ca="1"/>
        <v>1927</v>
      </c>
      <c r="N10148" s="53">
        <f ca="1"/>
        <v>10</v>
      </c>
      <c r="O10148" s="53" t="str">
        <f ca="1"/>
        <v>1927-10</v>
      </c>
    </row>
    <row r="10149" spans="12:15" x14ac:dyDescent="0.4">
      <c r="L10149" s="56">
        <f ca="1"/>
        <v>10148</v>
      </c>
      <c r="M10149" s="53">
        <f ca="1"/>
        <v>1927</v>
      </c>
      <c r="N10149" s="53">
        <f ca="1"/>
        <v>10</v>
      </c>
      <c r="O10149" s="53" t="str">
        <f ca="1"/>
        <v>1927-10</v>
      </c>
    </row>
    <row r="10150" spans="12:15" x14ac:dyDescent="0.4">
      <c r="L10150" s="56">
        <f ca="1"/>
        <v>10149</v>
      </c>
      <c r="M10150" s="53">
        <f ca="1"/>
        <v>1927</v>
      </c>
      <c r="N10150" s="53">
        <f ca="1"/>
        <v>10</v>
      </c>
      <c r="O10150" s="53" t="str">
        <f ca="1"/>
        <v>1927-10</v>
      </c>
    </row>
    <row r="10151" spans="12:15" x14ac:dyDescent="0.4">
      <c r="L10151" s="56">
        <f ca="1"/>
        <v>10150</v>
      </c>
      <c r="M10151" s="53">
        <f ca="1"/>
        <v>1927</v>
      </c>
      <c r="N10151" s="53">
        <f ca="1"/>
        <v>10</v>
      </c>
      <c r="O10151" s="53" t="str">
        <f ca="1"/>
        <v>1927-10</v>
      </c>
    </row>
    <row r="10152" spans="12:15" x14ac:dyDescent="0.4">
      <c r="L10152" s="56">
        <f ca="1"/>
        <v>10151</v>
      </c>
      <c r="M10152" s="53">
        <f ca="1"/>
        <v>1927</v>
      </c>
      <c r="N10152" s="53">
        <f ca="1"/>
        <v>10</v>
      </c>
      <c r="O10152" s="53" t="str">
        <f ca="1"/>
        <v>1927-10</v>
      </c>
    </row>
    <row r="10153" spans="12:15" x14ac:dyDescent="0.4">
      <c r="L10153" s="56">
        <f ca="1"/>
        <v>10152</v>
      </c>
      <c r="M10153" s="53">
        <f ca="1"/>
        <v>1927</v>
      </c>
      <c r="N10153" s="53">
        <f ca="1"/>
        <v>10</v>
      </c>
      <c r="O10153" s="53" t="str">
        <f ca="1"/>
        <v>1927-10</v>
      </c>
    </row>
    <row r="10154" spans="12:15" x14ac:dyDescent="0.4">
      <c r="L10154" s="56">
        <f ca="1"/>
        <v>10153</v>
      </c>
      <c r="M10154" s="53">
        <f ca="1"/>
        <v>1927</v>
      </c>
      <c r="N10154" s="53">
        <f ca="1"/>
        <v>10</v>
      </c>
      <c r="O10154" s="53" t="str">
        <f ca="1"/>
        <v>1927-10</v>
      </c>
    </row>
    <row r="10155" spans="12:15" x14ac:dyDescent="0.4">
      <c r="L10155" s="56">
        <f ca="1"/>
        <v>10154</v>
      </c>
      <c r="M10155" s="53">
        <f ca="1"/>
        <v>1927</v>
      </c>
      <c r="N10155" s="53">
        <f ca="1"/>
        <v>10</v>
      </c>
      <c r="O10155" s="53" t="str">
        <f ca="1"/>
        <v>1927-10</v>
      </c>
    </row>
    <row r="10156" spans="12:15" x14ac:dyDescent="0.4">
      <c r="L10156" s="56">
        <f ca="1"/>
        <v>10155</v>
      </c>
      <c r="M10156" s="53">
        <f ca="1"/>
        <v>1927</v>
      </c>
      <c r="N10156" s="53">
        <f ca="1"/>
        <v>10</v>
      </c>
      <c r="O10156" s="53" t="str">
        <f ca="1"/>
        <v>1927-10</v>
      </c>
    </row>
    <row r="10157" spans="12:15" x14ac:dyDescent="0.4">
      <c r="L10157" s="56">
        <f ca="1"/>
        <v>10156</v>
      </c>
      <c r="M10157" s="53">
        <f ca="1"/>
        <v>1927</v>
      </c>
      <c r="N10157" s="53">
        <f ca="1"/>
        <v>10</v>
      </c>
      <c r="O10157" s="53" t="str">
        <f ca="1"/>
        <v>1927-10</v>
      </c>
    </row>
    <row r="10158" spans="12:15" x14ac:dyDescent="0.4">
      <c r="L10158" s="56">
        <f ca="1"/>
        <v>10157</v>
      </c>
      <c r="M10158" s="53">
        <f ca="1"/>
        <v>1927</v>
      </c>
      <c r="N10158" s="53">
        <f ca="1"/>
        <v>10</v>
      </c>
      <c r="O10158" s="53" t="str">
        <f ca="1"/>
        <v>1927-10</v>
      </c>
    </row>
    <row r="10159" spans="12:15" x14ac:dyDescent="0.4">
      <c r="L10159" s="56">
        <f ca="1"/>
        <v>10158</v>
      </c>
      <c r="M10159" s="53">
        <f ca="1"/>
        <v>1927</v>
      </c>
      <c r="N10159" s="53">
        <f ca="1"/>
        <v>10</v>
      </c>
      <c r="O10159" s="53" t="str">
        <f ca="1"/>
        <v>1927-10</v>
      </c>
    </row>
    <row r="10160" spans="12:15" x14ac:dyDescent="0.4">
      <c r="L10160" s="56">
        <f ca="1"/>
        <v>10159</v>
      </c>
      <c r="M10160" s="53">
        <f ca="1"/>
        <v>1927</v>
      </c>
      <c r="N10160" s="53">
        <f ca="1"/>
        <v>10</v>
      </c>
      <c r="O10160" s="53" t="str">
        <f ca="1"/>
        <v>1927-10</v>
      </c>
    </row>
    <row r="10161" spans="12:15" x14ac:dyDescent="0.4">
      <c r="L10161" s="56">
        <f ca="1"/>
        <v>10160</v>
      </c>
      <c r="M10161" s="53">
        <f ca="1"/>
        <v>1927</v>
      </c>
      <c r="N10161" s="53">
        <f ca="1"/>
        <v>10</v>
      </c>
      <c r="O10161" s="53" t="str">
        <f ca="1"/>
        <v>1927-10</v>
      </c>
    </row>
    <row r="10162" spans="12:15" x14ac:dyDescent="0.4">
      <c r="L10162" s="56">
        <f ca="1"/>
        <v>10161</v>
      </c>
      <c r="M10162" s="53">
        <f ca="1"/>
        <v>1927</v>
      </c>
      <c r="N10162" s="53">
        <f ca="1"/>
        <v>10</v>
      </c>
      <c r="O10162" s="53" t="str">
        <f ca="1"/>
        <v>1927-10</v>
      </c>
    </row>
    <row r="10163" spans="12:15" x14ac:dyDescent="0.4">
      <c r="L10163" s="56">
        <f ca="1"/>
        <v>10162</v>
      </c>
      <c r="M10163" s="53">
        <f ca="1"/>
        <v>1927</v>
      </c>
      <c r="N10163" s="53">
        <f ca="1"/>
        <v>10</v>
      </c>
      <c r="O10163" s="53" t="str">
        <f ca="1"/>
        <v>1927-10</v>
      </c>
    </row>
    <row r="10164" spans="12:15" x14ac:dyDescent="0.4">
      <c r="L10164" s="56">
        <f ca="1"/>
        <v>10163</v>
      </c>
      <c r="M10164" s="53">
        <f ca="1"/>
        <v>1927</v>
      </c>
      <c r="N10164" s="53">
        <f ca="1"/>
        <v>10</v>
      </c>
      <c r="O10164" s="53" t="str">
        <f ca="1"/>
        <v>1927-10</v>
      </c>
    </row>
    <row r="10165" spans="12:15" x14ac:dyDescent="0.4">
      <c r="L10165" s="56">
        <f ca="1"/>
        <v>10164</v>
      </c>
      <c r="M10165" s="53">
        <f ca="1"/>
        <v>1927</v>
      </c>
      <c r="N10165" s="53">
        <f ca="1"/>
        <v>10</v>
      </c>
      <c r="O10165" s="53" t="str">
        <f ca="1"/>
        <v>1927-10</v>
      </c>
    </row>
    <row r="10166" spans="12:15" x14ac:dyDescent="0.4">
      <c r="L10166" s="56">
        <f ca="1"/>
        <v>10165</v>
      </c>
      <c r="M10166" s="53">
        <f ca="1"/>
        <v>1927</v>
      </c>
      <c r="N10166" s="53">
        <f ca="1"/>
        <v>10</v>
      </c>
      <c r="O10166" s="53" t="str">
        <f ca="1"/>
        <v>1927-10</v>
      </c>
    </row>
    <row r="10167" spans="12:15" x14ac:dyDescent="0.4">
      <c r="L10167" s="56">
        <f ca="1"/>
        <v>10166</v>
      </c>
      <c r="M10167" s="53">
        <f ca="1"/>
        <v>1927</v>
      </c>
      <c r="N10167" s="53">
        <f ca="1"/>
        <v>10</v>
      </c>
      <c r="O10167" s="53" t="str">
        <f ca="1"/>
        <v>1927-10</v>
      </c>
    </row>
    <row r="10168" spans="12:15" x14ac:dyDescent="0.4">
      <c r="L10168" s="56">
        <f ca="1"/>
        <v>10167</v>
      </c>
      <c r="M10168" s="53">
        <f ca="1"/>
        <v>1927</v>
      </c>
      <c r="N10168" s="53">
        <f ca="1"/>
        <v>11</v>
      </c>
      <c r="O10168" s="53" t="str">
        <f ca="1"/>
        <v>1927-11</v>
      </c>
    </row>
    <row r="10169" spans="12:15" x14ac:dyDescent="0.4">
      <c r="L10169" s="56">
        <f ca="1"/>
        <v>10168</v>
      </c>
      <c r="M10169" s="53">
        <f ca="1"/>
        <v>1927</v>
      </c>
      <c r="N10169" s="53">
        <f ca="1"/>
        <v>11</v>
      </c>
      <c r="O10169" s="53" t="str">
        <f ca="1"/>
        <v>1927-11</v>
      </c>
    </row>
    <row r="10170" spans="12:15" x14ac:dyDescent="0.4">
      <c r="L10170" s="56">
        <f ca="1"/>
        <v>10169</v>
      </c>
      <c r="M10170" s="53">
        <f ca="1"/>
        <v>1927</v>
      </c>
      <c r="N10170" s="53">
        <f ca="1"/>
        <v>11</v>
      </c>
      <c r="O10170" s="53" t="str">
        <f ca="1"/>
        <v>1927-11</v>
      </c>
    </row>
    <row r="10171" spans="12:15" x14ac:dyDescent="0.4">
      <c r="L10171" s="56">
        <f ca="1"/>
        <v>10170</v>
      </c>
      <c r="M10171" s="53">
        <f ca="1"/>
        <v>1927</v>
      </c>
      <c r="N10171" s="53">
        <f ca="1"/>
        <v>11</v>
      </c>
      <c r="O10171" s="53" t="str">
        <f ca="1"/>
        <v>1927-11</v>
      </c>
    </row>
    <row r="10172" spans="12:15" x14ac:dyDescent="0.4">
      <c r="L10172" s="56">
        <f ca="1"/>
        <v>10171</v>
      </c>
      <c r="M10172" s="53">
        <f ca="1"/>
        <v>1927</v>
      </c>
      <c r="N10172" s="53">
        <f ca="1"/>
        <v>11</v>
      </c>
      <c r="O10172" s="53" t="str">
        <f ca="1"/>
        <v>1927-11</v>
      </c>
    </row>
    <row r="10173" spans="12:15" x14ac:dyDescent="0.4">
      <c r="L10173" s="56">
        <f ca="1"/>
        <v>10172</v>
      </c>
      <c r="M10173" s="53">
        <f ca="1"/>
        <v>1927</v>
      </c>
      <c r="N10173" s="53">
        <f ca="1"/>
        <v>11</v>
      </c>
      <c r="O10173" s="53" t="str">
        <f ca="1"/>
        <v>1927-11</v>
      </c>
    </row>
    <row r="10174" spans="12:15" x14ac:dyDescent="0.4">
      <c r="L10174" s="56">
        <f ca="1"/>
        <v>10173</v>
      </c>
      <c r="M10174" s="53">
        <f ca="1"/>
        <v>1927</v>
      </c>
      <c r="N10174" s="53">
        <f ca="1"/>
        <v>11</v>
      </c>
      <c r="O10174" s="53" t="str">
        <f ca="1"/>
        <v>1927-11</v>
      </c>
    </row>
    <row r="10175" spans="12:15" x14ac:dyDescent="0.4">
      <c r="L10175" s="56">
        <f ca="1"/>
        <v>10174</v>
      </c>
      <c r="M10175" s="53">
        <f ca="1"/>
        <v>1927</v>
      </c>
      <c r="N10175" s="53">
        <f ca="1"/>
        <v>11</v>
      </c>
      <c r="O10175" s="53" t="str">
        <f ca="1"/>
        <v>1927-11</v>
      </c>
    </row>
    <row r="10176" spans="12:15" x14ac:dyDescent="0.4">
      <c r="L10176" s="56">
        <f ca="1"/>
        <v>10175</v>
      </c>
      <c r="M10176" s="53">
        <f ca="1"/>
        <v>1927</v>
      </c>
      <c r="N10176" s="53">
        <f ca="1"/>
        <v>11</v>
      </c>
      <c r="O10176" s="53" t="str">
        <f ca="1"/>
        <v>1927-11</v>
      </c>
    </row>
    <row r="10177" spans="12:15" x14ac:dyDescent="0.4">
      <c r="L10177" s="56">
        <f ca="1"/>
        <v>10176</v>
      </c>
      <c r="M10177" s="53">
        <f ca="1"/>
        <v>1927</v>
      </c>
      <c r="N10177" s="53">
        <f ca="1"/>
        <v>11</v>
      </c>
      <c r="O10177" s="53" t="str">
        <f ca="1"/>
        <v>1927-11</v>
      </c>
    </row>
    <row r="10178" spans="12:15" x14ac:dyDescent="0.4">
      <c r="L10178" s="56">
        <f ca="1"/>
        <v>10177</v>
      </c>
      <c r="M10178" s="53">
        <f ca="1"/>
        <v>1927</v>
      </c>
      <c r="N10178" s="53">
        <f ca="1"/>
        <v>11</v>
      </c>
      <c r="O10178" s="53" t="str">
        <f ca="1"/>
        <v>1927-11</v>
      </c>
    </row>
    <row r="10179" spans="12:15" x14ac:dyDescent="0.4">
      <c r="L10179" s="56">
        <f ca="1"/>
        <v>10178</v>
      </c>
      <c r="M10179" s="53">
        <f ca="1"/>
        <v>1927</v>
      </c>
      <c r="N10179" s="53">
        <f ca="1"/>
        <v>11</v>
      </c>
      <c r="O10179" s="53" t="str">
        <f ca="1"/>
        <v>1927-11</v>
      </c>
    </row>
    <row r="10180" spans="12:15" x14ac:dyDescent="0.4">
      <c r="L10180" s="56">
        <f ca="1"/>
        <v>10179</v>
      </c>
      <c r="M10180" s="53">
        <f ca="1"/>
        <v>1927</v>
      </c>
      <c r="N10180" s="53">
        <f ca="1"/>
        <v>11</v>
      </c>
      <c r="O10180" s="53" t="str">
        <f ca="1"/>
        <v>1927-11</v>
      </c>
    </row>
    <row r="10181" spans="12:15" x14ac:dyDescent="0.4">
      <c r="L10181" s="56">
        <f ca="1"/>
        <v>10180</v>
      </c>
      <c r="M10181" s="53">
        <f ca="1"/>
        <v>1927</v>
      </c>
      <c r="N10181" s="53">
        <f ca="1"/>
        <v>11</v>
      </c>
      <c r="O10181" s="53" t="str">
        <f ca="1"/>
        <v>1927-11</v>
      </c>
    </row>
    <row r="10182" spans="12:15" x14ac:dyDescent="0.4">
      <c r="L10182" s="56">
        <f ca="1"/>
        <v>10181</v>
      </c>
      <c r="M10182" s="53">
        <f ca="1"/>
        <v>1927</v>
      </c>
      <c r="N10182" s="53">
        <f ca="1"/>
        <v>11</v>
      </c>
      <c r="O10182" s="53" t="str">
        <f ca="1"/>
        <v>1927-11</v>
      </c>
    </row>
    <row r="10183" spans="12:15" x14ac:dyDescent="0.4">
      <c r="L10183" s="56">
        <f ca="1"/>
        <v>10182</v>
      </c>
      <c r="M10183" s="53">
        <f ca="1"/>
        <v>1927</v>
      </c>
      <c r="N10183" s="53">
        <f ca="1"/>
        <v>11</v>
      </c>
      <c r="O10183" s="53" t="str">
        <f ca="1"/>
        <v>1927-11</v>
      </c>
    </row>
    <row r="10184" spans="12:15" x14ac:dyDescent="0.4">
      <c r="L10184" s="56">
        <f ca="1"/>
        <v>10183</v>
      </c>
      <c r="M10184" s="53">
        <f ca="1"/>
        <v>1927</v>
      </c>
      <c r="N10184" s="53">
        <f ca="1"/>
        <v>11</v>
      </c>
      <c r="O10184" s="53" t="str">
        <f ca="1"/>
        <v>1927-11</v>
      </c>
    </row>
    <row r="10185" spans="12:15" x14ac:dyDescent="0.4">
      <c r="L10185" s="56">
        <f ca="1"/>
        <v>10184</v>
      </c>
      <c r="M10185" s="53">
        <f ca="1"/>
        <v>1927</v>
      </c>
      <c r="N10185" s="53">
        <f ca="1"/>
        <v>11</v>
      </c>
      <c r="O10185" s="53" t="str">
        <f ca="1"/>
        <v>1927-11</v>
      </c>
    </row>
    <row r="10186" spans="12:15" x14ac:dyDescent="0.4">
      <c r="L10186" s="56">
        <f ca="1"/>
        <v>10185</v>
      </c>
      <c r="M10186" s="53">
        <f ca="1"/>
        <v>1927</v>
      </c>
      <c r="N10186" s="53">
        <f ca="1"/>
        <v>11</v>
      </c>
      <c r="O10186" s="53" t="str">
        <f ca="1"/>
        <v>1927-11</v>
      </c>
    </row>
    <row r="10187" spans="12:15" x14ac:dyDescent="0.4">
      <c r="L10187" s="56">
        <f ca="1"/>
        <v>10186</v>
      </c>
      <c r="M10187" s="53">
        <f ca="1"/>
        <v>1927</v>
      </c>
      <c r="N10187" s="53">
        <f ca="1"/>
        <v>11</v>
      </c>
      <c r="O10187" s="53" t="str">
        <f ca="1"/>
        <v>1927-11</v>
      </c>
    </row>
    <row r="10188" spans="12:15" x14ac:dyDescent="0.4">
      <c r="L10188" s="56">
        <f ca="1"/>
        <v>10187</v>
      </c>
      <c r="M10188" s="53">
        <f ca="1"/>
        <v>1927</v>
      </c>
      <c r="N10188" s="53">
        <f ca="1"/>
        <v>11</v>
      </c>
      <c r="O10188" s="53" t="str">
        <f ca="1"/>
        <v>1927-11</v>
      </c>
    </row>
    <row r="10189" spans="12:15" x14ac:dyDescent="0.4">
      <c r="L10189" s="56">
        <f ca="1"/>
        <v>10188</v>
      </c>
      <c r="M10189" s="53">
        <f ca="1"/>
        <v>1927</v>
      </c>
      <c r="N10189" s="53">
        <f ca="1"/>
        <v>11</v>
      </c>
      <c r="O10189" s="53" t="str">
        <f ca="1"/>
        <v>1927-11</v>
      </c>
    </row>
    <row r="10190" spans="12:15" x14ac:dyDescent="0.4">
      <c r="L10190" s="56">
        <f ca="1"/>
        <v>10189</v>
      </c>
      <c r="M10190" s="53">
        <f ca="1"/>
        <v>1927</v>
      </c>
      <c r="N10190" s="53">
        <f ca="1"/>
        <v>11</v>
      </c>
      <c r="O10190" s="53" t="str">
        <f ca="1"/>
        <v>1927-11</v>
      </c>
    </row>
    <row r="10191" spans="12:15" x14ac:dyDescent="0.4">
      <c r="L10191" s="56">
        <f ca="1"/>
        <v>10190</v>
      </c>
      <c r="M10191" s="53">
        <f ca="1"/>
        <v>1927</v>
      </c>
      <c r="N10191" s="53">
        <f ca="1"/>
        <v>11</v>
      </c>
      <c r="O10191" s="53" t="str">
        <f ca="1"/>
        <v>1927-11</v>
      </c>
    </row>
    <row r="10192" spans="12:15" x14ac:dyDescent="0.4">
      <c r="L10192" s="56">
        <f ca="1"/>
        <v>10191</v>
      </c>
      <c r="M10192" s="53">
        <f ca="1"/>
        <v>1927</v>
      </c>
      <c r="N10192" s="53">
        <f ca="1"/>
        <v>11</v>
      </c>
      <c r="O10192" s="53" t="str">
        <f ca="1"/>
        <v>1927-11</v>
      </c>
    </row>
    <row r="10193" spans="12:15" x14ac:dyDescent="0.4">
      <c r="L10193" s="56">
        <f ca="1"/>
        <v>10192</v>
      </c>
      <c r="M10193" s="53">
        <f ca="1"/>
        <v>1927</v>
      </c>
      <c r="N10193" s="53">
        <f ca="1"/>
        <v>11</v>
      </c>
      <c r="O10193" s="53" t="str">
        <f ca="1"/>
        <v>1927-11</v>
      </c>
    </row>
    <row r="10194" spans="12:15" x14ac:dyDescent="0.4">
      <c r="L10194" s="56">
        <f ca="1"/>
        <v>10193</v>
      </c>
      <c r="M10194" s="53">
        <f ca="1"/>
        <v>1927</v>
      </c>
      <c r="N10194" s="53">
        <f ca="1"/>
        <v>11</v>
      </c>
      <c r="O10194" s="53" t="str">
        <f ca="1"/>
        <v>1927-11</v>
      </c>
    </row>
    <row r="10195" spans="12:15" x14ac:dyDescent="0.4">
      <c r="L10195" s="56">
        <f ca="1"/>
        <v>10194</v>
      </c>
      <c r="M10195" s="53">
        <f ca="1"/>
        <v>1927</v>
      </c>
      <c r="N10195" s="53">
        <f ca="1"/>
        <v>11</v>
      </c>
      <c r="O10195" s="53" t="str">
        <f ca="1"/>
        <v>1927-11</v>
      </c>
    </row>
    <row r="10196" spans="12:15" x14ac:dyDescent="0.4">
      <c r="L10196" s="56">
        <f ca="1"/>
        <v>10195</v>
      </c>
      <c r="M10196" s="53">
        <f ca="1"/>
        <v>1927</v>
      </c>
      <c r="N10196" s="53">
        <f ca="1"/>
        <v>11</v>
      </c>
      <c r="O10196" s="53" t="str">
        <f ca="1"/>
        <v>1927-11</v>
      </c>
    </row>
    <row r="10197" spans="12:15" x14ac:dyDescent="0.4">
      <c r="L10197" s="56">
        <f ca="1"/>
        <v>10196</v>
      </c>
      <c r="M10197" s="53">
        <f ca="1"/>
        <v>1927</v>
      </c>
      <c r="N10197" s="53">
        <f ca="1"/>
        <v>11</v>
      </c>
      <c r="O10197" s="53" t="str">
        <f ca="1"/>
        <v>1927-11</v>
      </c>
    </row>
    <row r="10198" spans="12:15" x14ac:dyDescent="0.4">
      <c r="L10198" s="56">
        <f ca="1"/>
        <v>10197</v>
      </c>
      <c r="M10198" s="53">
        <f ca="1"/>
        <v>1927</v>
      </c>
      <c r="N10198" s="53">
        <f ca="1"/>
        <v>12</v>
      </c>
      <c r="O10198" s="53" t="str">
        <f ca="1"/>
        <v>1927-12</v>
      </c>
    </row>
    <row r="10199" spans="12:15" x14ac:dyDescent="0.4">
      <c r="L10199" s="56">
        <f ca="1"/>
        <v>10198</v>
      </c>
      <c r="M10199" s="53">
        <f ca="1"/>
        <v>1927</v>
      </c>
      <c r="N10199" s="53">
        <f ca="1"/>
        <v>12</v>
      </c>
      <c r="O10199" s="53" t="str">
        <f ca="1"/>
        <v>1927-12</v>
      </c>
    </row>
    <row r="10200" spans="12:15" x14ac:dyDescent="0.4">
      <c r="L10200" s="56">
        <f ca="1"/>
        <v>10199</v>
      </c>
      <c r="M10200" s="53">
        <f ca="1"/>
        <v>1927</v>
      </c>
      <c r="N10200" s="53">
        <f ca="1"/>
        <v>12</v>
      </c>
      <c r="O10200" s="53" t="str">
        <f ca="1"/>
        <v>1927-12</v>
      </c>
    </row>
    <row r="10201" spans="12:15" x14ac:dyDescent="0.4">
      <c r="L10201" s="56">
        <f ca="1"/>
        <v>10200</v>
      </c>
      <c r="M10201" s="53">
        <f ca="1"/>
        <v>1927</v>
      </c>
      <c r="N10201" s="53">
        <f ca="1"/>
        <v>12</v>
      </c>
      <c r="O10201" s="53" t="str">
        <f ca="1"/>
        <v>1927-12</v>
      </c>
    </row>
    <row r="10202" spans="12:15" x14ac:dyDescent="0.4">
      <c r="L10202" s="56">
        <f ca="1"/>
        <v>10201</v>
      </c>
      <c r="M10202" s="53">
        <f ca="1"/>
        <v>1927</v>
      </c>
      <c r="N10202" s="53">
        <f ca="1"/>
        <v>12</v>
      </c>
      <c r="O10202" s="53" t="str">
        <f ca="1"/>
        <v>1927-12</v>
      </c>
    </row>
    <row r="10203" spans="12:15" x14ac:dyDescent="0.4">
      <c r="L10203" s="56">
        <f ca="1"/>
        <v>10202</v>
      </c>
      <c r="M10203" s="53">
        <f ca="1"/>
        <v>1927</v>
      </c>
      <c r="N10203" s="53">
        <f ca="1"/>
        <v>12</v>
      </c>
      <c r="O10203" s="53" t="str">
        <f ca="1"/>
        <v>1927-12</v>
      </c>
    </row>
    <row r="10204" spans="12:15" x14ac:dyDescent="0.4">
      <c r="L10204" s="56">
        <f ca="1"/>
        <v>10203</v>
      </c>
      <c r="M10204" s="53">
        <f ca="1"/>
        <v>1927</v>
      </c>
      <c r="N10204" s="53">
        <f ca="1"/>
        <v>12</v>
      </c>
      <c r="O10204" s="53" t="str">
        <f ca="1"/>
        <v>1927-12</v>
      </c>
    </row>
    <row r="10205" spans="12:15" x14ac:dyDescent="0.4">
      <c r="L10205" s="56">
        <f ca="1"/>
        <v>10204</v>
      </c>
      <c r="M10205" s="53">
        <f ca="1"/>
        <v>1927</v>
      </c>
      <c r="N10205" s="53">
        <f ca="1"/>
        <v>12</v>
      </c>
      <c r="O10205" s="53" t="str">
        <f ca="1"/>
        <v>1927-12</v>
      </c>
    </row>
    <row r="10206" spans="12:15" x14ac:dyDescent="0.4">
      <c r="L10206" s="56">
        <f ca="1"/>
        <v>10205</v>
      </c>
      <c r="M10206" s="53">
        <f ca="1"/>
        <v>1927</v>
      </c>
      <c r="N10206" s="53">
        <f ca="1"/>
        <v>12</v>
      </c>
      <c r="O10206" s="53" t="str">
        <f ca="1"/>
        <v>1927-12</v>
      </c>
    </row>
    <row r="10207" spans="12:15" x14ac:dyDescent="0.4">
      <c r="L10207" s="56">
        <f ca="1"/>
        <v>10206</v>
      </c>
      <c r="M10207" s="53">
        <f ca="1"/>
        <v>1927</v>
      </c>
      <c r="N10207" s="53">
        <f ca="1"/>
        <v>12</v>
      </c>
      <c r="O10207" s="53" t="str">
        <f ca="1"/>
        <v>1927-12</v>
      </c>
    </row>
    <row r="10208" spans="12:15" x14ac:dyDescent="0.4">
      <c r="L10208" s="56">
        <f ca="1"/>
        <v>10207</v>
      </c>
      <c r="M10208" s="53">
        <f ca="1"/>
        <v>1927</v>
      </c>
      <c r="N10208" s="53">
        <f ca="1"/>
        <v>12</v>
      </c>
      <c r="O10208" s="53" t="str">
        <f ca="1"/>
        <v>1927-12</v>
      </c>
    </row>
    <row r="10209" spans="12:15" x14ac:dyDescent="0.4">
      <c r="L10209" s="56">
        <f ca="1"/>
        <v>10208</v>
      </c>
      <c r="M10209" s="53">
        <f ca="1"/>
        <v>1927</v>
      </c>
      <c r="N10209" s="53">
        <f ca="1"/>
        <v>12</v>
      </c>
      <c r="O10209" s="53" t="str">
        <f ca="1"/>
        <v>1927-12</v>
      </c>
    </row>
    <row r="10210" spans="12:15" x14ac:dyDescent="0.4">
      <c r="L10210" s="56">
        <f ca="1"/>
        <v>10209</v>
      </c>
      <c r="M10210" s="53">
        <f ca="1"/>
        <v>1927</v>
      </c>
      <c r="N10210" s="53">
        <f ca="1"/>
        <v>12</v>
      </c>
      <c r="O10210" s="53" t="str">
        <f ca="1"/>
        <v>1927-12</v>
      </c>
    </row>
    <row r="10211" spans="12:15" x14ac:dyDescent="0.4">
      <c r="L10211" s="56">
        <f ca="1"/>
        <v>10210</v>
      </c>
      <c r="M10211" s="53">
        <f ca="1"/>
        <v>1927</v>
      </c>
      <c r="N10211" s="53">
        <f ca="1"/>
        <v>12</v>
      </c>
      <c r="O10211" s="53" t="str">
        <f ca="1"/>
        <v>1927-12</v>
      </c>
    </row>
    <row r="10212" spans="12:15" x14ac:dyDescent="0.4">
      <c r="L10212" s="56">
        <f ca="1"/>
        <v>10211</v>
      </c>
      <c r="M10212" s="53">
        <f ca="1"/>
        <v>1927</v>
      </c>
      <c r="N10212" s="53">
        <f ca="1"/>
        <v>12</v>
      </c>
      <c r="O10212" s="53" t="str">
        <f ca="1"/>
        <v>1927-12</v>
      </c>
    </row>
    <row r="10213" spans="12:15" x14ac:dyDescent="0.4">
      <c r="L10213" s="56">
        <f ca="1"/>
        <v>10212</v>
      </c>
      <c r="M10213" s="53">
        <f ca="1"/>
        <v>1927</v>
      </c>
      <c r="N10213" s="53">
        <f ca="1"/>
        <v>12</v>
      </c>
      <c r="O10213" s="53" t="str">
        <f ca="1"/>
        <v>1927-12</v>
      </c>
    </row>
    <row r="10214" spans="12:15" x14ac:dyDescent="0.4">
      <c r="L10214" s="56">
        <f ca="1"/>
        <v>10213</v>
      </c>
      <c r="M10214" s="53">
        <f ca="1"/>
        <v>1927</v>
      </c>
      <c r="N10214" s="53">
        <f ca="1"/>
        <v>12</v>
      </c>
      <c r="O10214" s="53" t="str">
        <f ca="1"/>
        <v>1927-12</v>
      </c>
    </row>
    <row r="10215" spans="12:15" x14ac:dyDescent="0.4">
      <c r="L10215" s="56">
        <f ca="1"/>
        <v>10214</v>
      </c>
      <c r="M10215" s="53">
        <f ca="1"/>
        <v>1927</v>
      </c>
      <c r="N10215" s="53">
        <f ca="1"/>
        <v>12</v>
      </c>
      <c r="O10215" s="53" t="str">
        <f ca="1"/>
        <v>1927-12</v>
      </c>
    </row>
    <row r="10216" spans="12:15" x14ac:dyDescent="0.4">
      <c r="L10216" s="56">
        <f ca="1"/>
        <v>10215</v>
      </c>
      <c r="M10216" s="53">
        <f ca="1"/>
        <v>1927</v>
      </c>
      <c r="N10216" s="53">
        <f ca="1"/>
        <v>12</v>
      </c>
      <c r="O10216" s="53" t="str">
        <f ca="1"/>
        <v>1927-12</v>
      </c>
    </row>
    <row r="10217" spans="12:15" x14ac:dyDescent="0.4">
      <c r="L10217" s="56">
        <f ca="1"/>
        <v>10216</v>
      </c>
      <c r="M10217" s="53">
        <f ca="1"/>
        <v>1927</v>
      </c>
      <c r="N10217" s="53">
        <f ca="1"/>
        <v>12</v>
      </c>
      <c r="O10217" s="53" t="str">
        <f ca="1"/>
        <v>1927-12</v>
      </c>
    </row>
    <row r="10218" spans="12:15" x14ac:dyDescent="0.4">
      <c r="L10218" s="56">
        <f ca="1"/>
        <v>10217</v>
      </c>
      <c r="M10218" s="53">
        <f ca="1"/>
        <v>1927</v>
      </c>
      <c r="N10218" s="53">
        <f ca="1"/>
        <v>12</v>
      </c>
      <c r="O10218" s="53" t="str">
        <f ca="1"/>
        <v>1927-12</v>
      </c>
    </row>
    <row r="10219" spans="12:15" x14ac:dyDescent="0.4">
      <c r="L10219" s="56">
        <f ca="1"/>
        <v>10218</v>
      </c>
      <c r="M10219" s="53">
        <f ca="1"/>
        <v>1927</v>
      </c>
      <c r="N10219" s="53">
        <f ca="1"/>
        <v>12</v>
      </c>
      <c r="O10219" s="53" t="str">
        <f ca="1"/>
        <v>1927-12</v>
      </c>
    </row>
    <row r="10220" spans="12:15" x14ac:dyDescent="0.4">
      <c r="L10220" s="56">
        <f ca="1"/>
        <v>10219</v>
      </c>
      <c r="M10220" s="53">
        <f ca="1"/>
        <v>1927</v>
      </c>
      <c r="N10220" s="53">
        <f ca="1"/>
        <v>12</v>
      </c>
      <c r="O10220" s="53" t="str">
        <f ca="1"/>
        <v>1927-12</v>
      </c>
    </row>
    <row r="10221" spans="12:15" x14ac:dyDescent="0.4">
      <c r="L10221" s="56">
        <f ca="1"/>
        <v>10220</v>
      </c>
      <c r="M10221" s="53">
        <f ca="1"/>
        <v>1927</v>
      </c>
      <c r="N10221" s="53">
        <f ca="1"/>
        <v>12</v>
      </c>
      <c r="O10221" s="53" t="str">
        <f ca="1"/>
        <v>1927-12</v>
      </c>
    </row>
    <row r="10222" spans="12:15" x14ac:dyDescent="0.4">
      <c r="L10222" s="56">
        <f ca="1"/>
        <v>10221</v>
      </c>
      <c r="M10222" s="53">
        <f ca="1"/>
        <v>1927</v>
      </c>
      <c r="N10222" s="53">
        <f ca="1"/>
        <v>12</v>
      </c>
      <c r="O10222" s="53" t="str">
        <f ca="1"/>
        <v>1927-12</v>
      </c>
    </row>
    <row r="10223" spans="12:15" x14ac:dyDescent="0.4">
      <c r="L10223" s="56">
        <f ca="1"/>
        <v>10222</v>
      </c>
      <c r="M10223" s="53">
        <f ca="1"/>
        <v>1927</v>
      </c>
      <c r="N10223" s="53">
        <f ca="1"/>
        <v>12</v>
      </c>
      <c r="O10223" s="53" t="str">
        <f ca="1"/>
        <v>1927-12</v>
      </c>
    </row>
    <row r="10224" spans="12:15" x14ac:dyDescent="0.4">
      <c r="L10224" s="56">
        <f ca="1"/>
        <v>10223</v>
      </c>
      <c r="M10224" s="53">
        <f ca="1"/>
        <v>1927</v>
      </c>
      <c r="N10224" s="53">
        <f ca="1"/>
        <v>12</v>
      </c>
      <c r="O10224" s="53" t="str">
        <f ca="1"/>
        <v>1927-12</v>
      </c>
    </row>
    <row r="10225" spans="12:15" x14ac:dyDescent="0.4">
      <c r="L10225" s="56">
        <f ca="1"/>
        <v>10224</v>
      </c>
      <c r="M10225" s="53">
        <f ca="1"/>
        <v>1927</v>
      </c>
      <c r="N10225" s="53">
        <f ca="1"/>
        <v>12</v>
      </c>
      <c r="O10225" s="53" t="str">
        <f ca="1"/>
        <v>1927-12</v>
      </c>
    </row>
    <row r="10226" spans="12:15" x14ac:dyDescent="0.4">
      <c r="L10226" s="56">
        <f ca="1"/>
        <v>10225</v>
      </c>
      <c r="M10226" s="53">
        <f ca="1"/>
        <v>1927</v>
      </c>
      <c r="N10226" s="53">
        <f ca="1"/>
        <v>12</v>
      </c>
      <c r="O10226" s="53" t="str">
        <f ca="1"/>
        <v>1927-12</v>
      </c>
    </row>
    <row r="10227" spans="12:15" x14ac:dyDescent="0.4">
      <c r="L10227" s="56">
        <f ca="1"/>
        <v>10226</v>
      </c>
      <c r="M10227" s="53">
        <f ca="1"/>
        <v>1927</v>
      </c>
      <c r="N10227" s="53">
        <f ca="1"/>
        <v>12</v>
      </c>
      <c r="O10227" s="53" t="str">
        <f ca="1"/>
        <v>1927-12</v>
      </c>
    </row>
    <row r="10228" spans="12:15" x14ac:dyDescent="0.4">
      <c r="L10228" s="56">
        <f ca="1"/>
        <v>10227</v>
      </c>
      <c r="M10228" s="53">
        <f ca="1"/>
        <v>1927</v>
      </c>
      <c r="N10228" s="53">
        <f ca="1"/>
        <v>12</v>
      </c>
      <c r="O10228" s="53" t="str">
        <f ca="1"/>
        <v>1927-12</v>
      </c>
    </row>
    <row r="10229" spans="12:15" x14ac:dyDescent="0.4">
      <c r="L10229" s="56">
        <f ca="1"/>
        <v>10228</v>
      </c>
      <c r="M10229" s="53">
        <f ca="1"/>
        <v>1928</v>
      </c>
      <c r="N10229" s="53">
        <f ca="1"/>
        <v>1</v>
      </c>
      <c r="O10229" s="53" t="str">
        <f ca="1"/>
        <v>1928-01</v>
      </c>
    </row>
    <row r="10230" spans="12:15" x14ac:dyDescent="0.4">
      <c r="L10230" s="56">
        <f ca="1"/>
        <v>10229</v>
      </c>
      <c r="M10230" s="53">
        <f ca="1"/>
        <v>1928</v>
      </c>
      <c r="N10230" s="53">
        <f ca="1"/>
        <v>1</v>
      </c>
      <c r="O10230" s="53" t="str">
        <f ca="1"/>
        <v>1928-01</v>
      </c>
    </row>
    <row r="10231" spans="12:15" x14ac:dyDescent="0.4">
      <c r="L10231" s="56">
        <f ca="1"/>
        <v>10230</v>
      </c>
      <c r="M10231" s="53">
        <f ca="1"/>
        <v>1928</v>
      </c>
      <c r="N10231" s="53">
        <f ca="1"/>
        <v>1</v>
      </c>
      <c r="O10231" s="53" t="str">
        <f ca="1"/>
        <v>1928-01</v>
      </c>
    </row>
    <row r="10232" spans="12:15" x14ac:dyDescent="0.4">
      <c r="L10232" s="56">
        <f ca="1"/>
        <v>10231</v>
      </c>
      <c r="M10232" s="53">
        <f ca="1"/>
        <v>1928</v>
      </c>
      <c r="N10232" s="53">
        <f ca="1"/>
        <v>1</v>
      </c>
      <c r="O10232" s="53" t="str">
        <f ca="1"/>
        <v>1928-01</v>
      </c>
    </row>
    <row r="10233" spans="12:15" x14ac:dyDescent="0.4">
      <c r="L10233" s="56">
        <f ca="1"/>
        <v>10232</v>
      </c>
      <c r="M10233" s="53">
        <f ca="1"/>
        <v>1928</v>
      </c>
      <c r="N10233" s="53">
        <f ca="1"/>
        <v>1</v>
      </c>
      <c r="O10233" s="53" t="str">
        <f ca="1"/>
        <v>1928-01</v>
      </c>
    </row>
    <row r="10234" spans="12:15" x14ac:dyDescent="0.4">
      <c r="L10234" s="56">
        <f ca="1"/>
        <v>10233</v>
      </c>
      <c r="M10234" s="53">
        <f ca="1"/>
        <v>1928</v>
      </c>
      <c r="N10234" s="53">
        <f ca="1"/>
        <v>1</v>
      </c>
      <c r="O10234" s="53" t="str">
        <f ca="1"/>
        <v>1928-01</v>
      </c>
    </row>
    <row r="10235" spans="12:15" x14ac:dyDescent="0.4">
      <c r="L10235" s="56">
        <f ca="1"/>
        <v>10234</v>
      </c>
      <c r="M10235" s="53">
        <f ca="1"/>
        <v>1928</v>
      </c>
      <c r="N10235" s="53">
        <f ca="1"/>
        <v>1</v>
      </c>
      <c r="O10235" s="53" t="str">
        <f ca="1"/>
        <v>1928-01</v>
      </c>
    </row>
    <row r="10236" spans="12:15" x14ac:dyDescent="0.4">
      <c r="L10236" s="56">
        <f ca="1"/>
        <v>10235</v>
      </c>
      <c r="M10236" s="53">
        <f ca="1"/>
        <v>1928</v>
      </c>
      <c r="N10236" s="53">
        <f ca="1"/>
        <v>1</v>
      </c>
      <c r="O10236" s="53" t="str">
        <f ca="1"/>
        <v>1928-01</v>
      </c>
    </row>
    <row r="10237" spans="12:15" x14ac:dyDescent="0.4">
      <c r="L10237" s="56">
        <f ca="1"/>
        <v>10236</v>
      </c>
      <c r="M10237" s="53">
        <f ca="1"/>
        <v>1928</v>
      </c>
      <c r="N10237" s="53">
        <f ca="1"/>
        <v>1</v>
      </c>
      <c r="O10237" s="53" t="str">
        <f ca="1"/>
        <v>1928-01</v>
      </c>
    </row>
    <row r="10238" spans="12:15" x14ac:dyDescent="0.4">
      <c r="L10238" s="56">
        <f ca="1"/>
        <v>10237</v>
      </c>
      <c r="M10238" s="53">
        <f ca="1"/>
        <v>1928</v>
      </c>
      <c r="N10238" s="53">
        <f ca="1"/>
        <v>1</v>
      </c>
      <c r="O10238" s="53" t="str">
        <f ca="1"/>
        <v>1928-01</v>
      </c>
    </row>
    <row r="10239" spans="12:15" x14ac:dyDescent="0.4">
      <c r="L10239" s="56">
        <f ca="1"/>
        <v>10238</v>
      </c>
      <c r="M10239" s="53">
        <f ca="1"/>
        <v>1928</v>
      </c>
      <c r="N10239" s="53">
        <f ca="1"/>
        <v>1</v>
      </c>
      <c r="O10239" s="53" t="str">
        <f ca="1"/>
        <v>1928-01</v>
      </c>
    </row>
    <row r="10240" spans="12:15" x14ac:dyDescent="0.4">
      <c r="L10240" s="56">
        <f ca="1"/>
        <v>10239</v>
      </c>
      <c r="M10240" s="53">
        <f ca="1"/>
        <v>1928</v>
      </c>
      <c r="N10240" s="53">
        <f ca="1"/>
        <v>1</v>
      </c>
      <c r="O10240" s="53" t="str">
        <f ca="1"/>
        <v>1928-01</v>
      </c>
    </row>
    <row r="10241" spans="12:15" x14ac:dyDescent="0.4">
      <c r="L10241" s="56">
        <f ca="1"/>
        <v>10240</v>
      </c>
      <c r="M10241" s="53">
        <f ca="1"/>
        <v>1928</v>
      </c>
      <c r="N10241" s="53">
        <f ca="1"/>
        <v>1</v>
      </c>
      <c r="O10241" s="53" t="str">
        <f ca="1"/>
        <v>1928-01</v>
      </c>
    </row>
    <row r="10242" spans="12:15" x14ac:dyDescent="0.4">
      <c r="L10242" s="56">
        <f ca="1"/>
        <v>10241</v>
      </c>
      <c r="M10242" s="53">
        <f ca="1"/>
        <v>1928</v>
      </c>
      <c r="N10242" s="53">
        <f ca="1"/>
        <v>1</v>
      </c>
      <c r="O10242" s="53" t="str">
        <f ca="1"/>
        <v>1928-01</v>
      </c>
    </row>
    <row r="10243" spans="12:15" x14ac:dyDescent="0.4">
      <c r="L10243" s="56">
        <f ca="1"/>
        <v>10242</v>
      </c>
      <c r="M10243" s="53">
        <f ca="1"/>
        <v>1928</v>
      </c>
      <c r="N10243" s="53">
        <f ca="1"/>
        <v>1</v>
      </c>
      <c r="O10243" s="53" t="str">
        <f ca="1"/>
        <v>1928-01</v>
      </c>
    </row>
    <row r="10244" spans="12:15" x14ac:dyDescent="0.4">
      <c r="L10244" s="56">
        <f ca="1"/>
        <v>10243</v>
      </c>
      <c r="M10244" s="53">
        <f ca="1"/>
        <v>1928</v>
      </c>
      <c r="N10244" s="53">
        <f ca="1"/>
        <v>1</v>
      </c>
      <c r="O10244" s="53" t="str">
        <f ca="1"/>
        <v>1928-01</v>
      </c>
    </row>
    <row r="10245" spans="12:15" x14ac:dyDescent="0.4">
      <c r="L10245" s="56">
        <f ca="1"/>
        <v>10244</v>
      </c>
      <c r="M10245" s="53">
        <f ca="1"/>
        <v>1928</v>
      </c>
      <c r="N10245" s="53">
        <f ca="1"/>
        <v>1</v>
      </c>
      <c r="O10245" s="53" t="str">
        <f ca="1"/>
        <v>1928-01</v>
      </c>
    </row>
    <row r="10246" spans="12:15" x14ac:dyDescent="0.4">
      <c r="L10246" s="56">
        <f ca="1"/>
        <v>10245</v>
      </c>
      <c r="M10246" s="53">
        <f ca="1"/>
        <v>1928</v>
      </c>
      <c r="N10246" s="53">
        <f ca="1"/>
        <v>1</v>
      </c>
      <c r="O10246" s="53" t="str">
        <f ca="1"/>
        <v>1928-01</v>
      </c>
    </row>
    <row r="10247" spans="12:15" x14ac:dyDescent="0.4">
      <c r="L10247" s="56">
        <f ca="1"/>
        <v>10246</v>
      </c>
      <c r="M10247" s="53">
        <f ca="1"/>
        <v>1928</v>
      </c>
      <c r="N10247" s="53">
        <f ca="1"/>
        <v>1</v>
      </c>
      <c r="O10247" s="53" t="str">
        <f ca="1"/>
        <v>1928-01</v>
      </c>
    </row>
    <row r="10248" spans="12:15" x14ac:dyDescent="0.4">
      <c r="L10248" s="56">
        <f ca="1"/>
        <v>10247</v>
      </c>
      <c r="M10248" s="53">
        <f ca="1"/>
        <v>1928</v>
      </c>
      <c r="N10248" s="53">
        <f ca="1"/>
        <v>1</v>
      </c>
      <c r="O10248" s="53" t="str">
        <f ca="1"/>
        <v>1928-01</v>
      </c>
    </row>
    <row r="10249" spans="12:15" x14ac:dyDescent="0.4">
      <c r="L10249" s="56">
        <f ca="1"/>
        <v>10248</v>
      </c>
      <c r="M10249" s="53">
        <f ca="1"/>
        <v>1928</v>
      </c>
      <c r="N10249" s="53">
        <f ca="1"/>
        <v>1</v>
      </c>
      <c r="O10249" s="53" t="str">
        <f ca="1"/>
        <v>1928-01</v>
      </c>
    </row>
    <row r="10250" spans="12:15" x14ac:dyDescent="0.4">
      <c r="L10250" s="56">
        <f ca="1"/>
        <v>10249</v>
      </c>
      <c r="M10250" s="53">
        <f ca="1"/>
        <v>1928</v>
      </c>
      <c r="N10250" s="53">
        <f ca="1"/>
        <v>1</v>
      </c>
      <c r="O10250" s="53" t="str">
        <f ca="1"/>
        <v>1928-01</v>
      </c>
    </row>
    <row r="10251" spans="12:15" x14ac:dyDescent="0.4">
      <c r="L10251" s="56">
        <f ca="1"/>
        <v>10250</v>
      </c>
      <c r="M10251" s="53">
        <f ca="1"/>
        <v>1928</v>
      </c>
      <c r="N10251" s="53">
        <f ca="1"/>
        <v>1</v>
      </c>
      <c r="O10251" s="53" t="str">
        <f ca="1"/>
        <v>1928-01</v>
      </c>
    </row>
    <row r="10252" spans="12:15" x14ac:dyDescent="0.4">
      <c r="L10252" s="56">
        <f ca="1"/>
        <v>10251</v>
      </c>
      <c r="M10252" s="53">
        <f ca="1"/>
        <v>1928</v>
      </c>
      <c r="N10252" s="53">
        <f ca="1"/>
        <v>1</v>
      </c>
      <c r="O10252" s="53" t="str">
        <f ca="1"/>
        <v>1928-01</v>
      </c>
    </row>
    <row r="10253" spans="12:15" x14ac:dyDescent="0.4">
      <c r="L10253" s="56">
        <f ca="1"/>
        <v>10252</v>
      </c>
      <c r="M10253" s="53">
        <f ca="1"/>
        <v>1928</v>
      </c>
      <c r="N10253" s="53">
        <f ca="1"/>
        <v>1</v>
      </c>
      <c r="O10253" s="53" t="str">
        <f ca="1"/>
        <v>1928-01</v>
      </c>
    </row>
    <row r="10254" spans="12:15" x14ac:dyDescent="0.4">
      <c r="L10254" s="56">
        <f ca="1"/>
        <v>10253</v>
      </c>
      <c r="M10254" s="53">
        <f ca="1"/>
        <v>1928</v>
      </c>
      <c r="N10254" s="53">
        <f ca="1"/>
        <v>1</v>
      </c>
      <c r="O10254" s="53" t="str">
        <f ca="1"/>
        <v>1928-01</v>
      </c>
    </row>
    <row r="10255" spans="12:15" x14ac:dyDescent="0.4">
      <c r="L10255" s="56">
        <f ca="1"/>
        <v>10254</v>
      </c>
      <c r="M10255" s="53">
        <f ca="1"/>
        <v>1928</v>
      </c>
      <c r="N10255" s="53">
        <f ca="1"/>
        <v>1</v>
      </c>
      <c r="O10255" s="53" t="str">
        <f ca="1"/>
        <v>1928-01</v>
      </c>
    </row>
    <row r="10256" spans="12:15" x14ac:dyDescent="0.4">
      <c r="L10256" s="56">
        <f ca="1"/>
        <v>10255</v>
      </c>
      <c r="M10256" s="53">
        <f ca="1"/>
        <v>1928</v>
      </c>
      <c r="N10256" s="53">
        <f ca="1"/>
        <v>1</v>
      </c>
      <c r="O10256" s="53" t="str">
        <f ca="1"/>
        <v>1928-01</v>
      </c>
    </row>
    <row r="10257" spans="12:15" x14ac:dyDescent="0.4">
      <c r="L10257" s="56">
        <f ca="1"/>
        <v>10256</v>
      </c>
      <c r="M10257" s="53">
        <f ca="1"/>
        <v>1928</v>
      </c>
      <c r="N10257" s="53">
        <f ca="1"/>
        <v>1</v>
      </c>
      <c r="O10257" s="53" t="str">
        <f ca="1"/>
        <v>1928-01</v>
      </c>
    </row>
    <row r="10258" spans="12:15" x14ac:dyDescent="0.4">
      <c r="L10258" s="56">
        <f ca="1"/>
        <v>10257</v>
      </c>
      <c r="M10258" s="53">
        <f ca="1"/>
        <v>1928</v>
      </c>
      <c r="N10258" s="53">
        <f ca="1"/>
        <v>1</v>
      </c>
      <c r="O10258" s="53" t="str">
        <f ca="1"/>
        <v>1928-01</v>
      </c>
    </row>
    <row r="10259" spans="12:15" x14ac:dyDescent="0.4">
      <c r="L10259" s="56">
        <f ca="1"/>
        <v>10258</v>
      </c>
      <c r="M10259" s="53">
        <f ca="1"/>
        <v>1928</v>
      </c>
      <c r="N10259" s="53">
        <f ca="1"/>
        <v>1</v>
      </c>
      <c r="O10259" s="53" t="str">
        <f ca="1"/>
        <v>1928-01</v>
      </c>
    </row>
    <row r="10260" spans="12:15" x14ac:dyDescent="0.4">
      <c r="L10260" s="56">
        <f ca="1"/>
        <v>10259</v>
      </c>
      <c r="M10260" s="53">
        <f ca="1"/>
        <v>1928</v>
      </c>
      <c r="N10260" s="53">
        <f ca="1"/>
        <v>2</v>
      </c>
      <c r="O10260" s="53" t="str">
        <f ca="1"/>
        <v>1928-02</v>
      </c>
    </row>
    <row r="10261" spans="12:15" x14ac:dyDescent="0.4">
      <c r="L10261" s="56">
        <f ca="1"/>
        <v>10260</v>
      </c>
      <c r="M10261" s="53">
        <f ca="1"/>
        <v>1928</v>
      </c>
      <c r="N10261" s="53">
        <f ca="1"/>
        <v>2</v>
      </c>
      <c r="O10261" s="53" t="str">
        <f ca="1"/>
        <v>1928-02</v>
      </c>
    </row>
    <row r="10262" spans="12:15" x14ac:dyDescent="0.4">
      <c r="L10262" s="56">
        <f ca="1"/>
        <v>10261</v>
      </c>
      <c r="M10262" s="53">
        <f ca="1"/>
        <v>1928</v>
      </c>
      <c r="N10262" s="53">
        <f ca="1"/>
        <v>2</v>
      </c>
      <c r="O10262" s="53" t="str">
        <f ca="1"/>
        <v>1928-02</v>
      </c>
    </row>
    <row r="10263" spans="12:15" x14ac:dyDescent="0.4">
      <c r="L10263" s="56">
        <f ca="1"/>
        <v>10262</v>
      </c>
      <c r="M10263" s="53">
        <f ca="1"/>
        <v>1928</v>
      </c>
      <c r="N10263" s="53">
        <f ca="1"/>
        <v>2</v>
      </c>
      <c r="O10263" s="53" t="str">
        <f ca="1"/>
        <v>1928-02</v>
      </c>
    </row>
    <row r="10264" spans="12:15" x14ac:dyDescent="0.4">
      <c r="L10264" s="56">
        <f ca="1"/>
        <v>10263</v>
      </c>
      <c r="M10264" s="53">
        <f ca="1"/>
        <v>1928</v>
      </c>
      <c r="N10264" s="53">
        <f ca="1"/>
        <v>2</v>
      </c>
      <c r="O10264" s="53" t="str">
        <f ca="1"/>
        <v>1928-02</v>
      </c>
    </row>
    <row r="10265" spans="12:15" x14ac:dyDescent="0.4">
      <c r="L10265" s="56">
        <f ca="1"/>
        <v>10264</v>
      </c>
      <c r="M10265" s="53">
        <f ca="1"/>
        <v>1928</v>
      </c>
      <c r="N10265" s="53">
        <f ca="1"/>
        <v>2</v>
      </c>
      <c r="O10265" s="53" t="str">
        <f ca="1"/>
        <v>1928-02</v>
      </c>
    </row>
    <row r="10266" spans="12:15" x14ac:dyDescent="0.4">
      <c r="L10266" s="56">
        <f ca="1"/>
        <v>10265</v>
      </c>
      <c r="M10266" s="53">
        <f ca="1"/>
        <v>1928</v>
      </c>
      <c r="N10266" s="53">
        <f ca="1"/>
        <v>2</v>
      </c>
      <c r="O10266" s="53" t="str">
        <f ca="1"/>
        <v>1928-02</v>
      </c>
    </row>
    <row r="10267" spans="12:15" x14ac:dyDescent="0.4">
      <c r="L10267" s="56">
        <f ca="1"/>
        <v>10266</v>
      </c>
      <c r="M10267" s="53">
        <f ca="1"/>
        <v>1928</v>
      </c>
      <c r="N10267" s="53">
        <f ca="1"/>
        <v>2</v>
      </c>
      <c r="O10267" s="53" t="str">
        <f ca="1"/>
        <v>1928-02</v>
      </c>
    </row>
    <row r="10268" spans="12:15" x14ac:dyDescent="0.4">
      <c r="L10268" s="56">
        <f ca="1"/>
        <v>10267</v>
      </c>
      <c r="M10268" s="53">
        <f ca="1"/>
        <v>1928</v>
      </c>
      <c r="N10268" s="53">
        <f ca="1"/>
        <v>2</v>
      </c>
      <c r="O10268" s="53" t="str">
        <f ca="1"/>
        <v>1928-02</v>
      </c>
    </row>
    <row r="10269" spans="12:15" x14ac:dyDescent="0.4">
      <c r="L10269" s="56">
        <f ca="1"/>
        <v>10268</v>
      </c>
      <c r="M10269" s="53">
        <f ca="1"/>
        <v>1928</v>
      </c>
      <c r="N10269" s="53">
        <f ca="1"/>
        <v>2</v>
      </c>
      <c r="O10269" s="53" t="str">
        <f ca="1"/>
        <v>1928-02</v>
      </c>
    </row>
    <row r="10270" spans="12:15" x14ac:dyDescent="0.4">
      <c r="L10270" s="56">
        <f ca="1"/>
        <v>10269</v>
      </c>
      <c r="M10270" s="53">
        <f ca="1"/>
        <v>1928</v>
      </c>
      <c r="N10270" s="53">
        <f ca="1"/>
        <v>2</v>
      </c>
      <c r="O10270" s="53" t="str">
        <f ca="1"/>
        <v>1928-02</v>
      </c>
    </row>
    <row r="10271" spans="12:15" x14ac:dyDescent="0.4">
      <c r="L10271" s="56">
        <f ca="1"/>
        <v>10270</v>
      </c>
      <c r="M10271" s="53">
        <f ca="1"/>
        <v>1928</v>
      </c>
      <c r="N10271" s="53">
        <f ca="1"/>
        <v>2</v>
      </c>
      <c r="O10271" s="53" t="str">
        <f ca="1"/>
        <v>1928-02</v>
      </c>
    </row>
    <row r="10272" spans="12:15" x14ac:dyDescent="0.4">
      <c r="L10272" s="56">
        <f ca="1"/>
        <v>10271</v>
      </c>
      <c r="M10272" s="53">
        <f ca="1"/>
        <v>1928</v>
      </c>
      <c r="N10272" s="53">
        <f ca="1"/>
        <v>2</v>
      </c>
      <c r="O10272" s="53" t="str">
        <f ca="1"/>
        <v>1928-02</v>
      </c>
    </row>
    <row r="10273" spans="12:15" x14ac:dyDescent="0.4">
      <c r="L10273" s="56">
        <f ca="1"/>
        <v>10272</v>
      </c>
      <c r="M10273" s="53">
        <f ca="1"/>
        <v>1928</v>
      </c>
      <c r="N10273" s="53">
        <f ca="1"/>
        <v>2</v>
      </c>
      <c r="O10273" s="53" t="str">
        <f ca="1"/>
        <v>1928-02</v>
      </c>
    </row>
    <row r="10274" spans="12:15" x14ac:dyDescent="0.4">
      <c r="L10274" s="56">
        <f ca="1"/>
        <v>10273</v>
      </c>
      <c r="M10274" s="53">
        <f ca="1"/>
        <v>1928</v>
      </c>
      <c r="N10274" s="53">
        <f ca="1"/>
        <v>2</v>
      </c>
      <c r="O10274" s="53" t="str">
        <f ca="1"/>
        <v>1928-02</v>
      </c>
    </row>
    <row r="10275" spans="12:15" x14ac:dyDescent="0.4">
      <c r="L10275" s="56">
        <f ca="1"/>
        <v>10274</v>
      </c>
      <c r="M10275" s="53">
        <f ca="1"/>
        <v>1928</v>
      </c>
      <c r="N10275" s="53">
        <f ca="1"/>
        <v>2</v>
      </c>
      <c r="O10275" s="53" t="str">
        <f ca="1"/>
        <v>1928-02</v>
      </c>
    </row>
    <row r="10276" spans="12:15" x14ac:dyDescent="0.4">
      <c r="L10276" s="56">
        <f ca="1"/>
        <v>10275</v>
      </c>
      <c r="M10276" s="53">
        <f ca="1"/>
        <v>1928</v>
      </c>
      <c r="N10276" s="53">
        <f ca="1"/>
        <v>2</v>
      </c>
      <c r="O10276" s="53" t="str">
        <f ca="1"/>
        <v>1928-02</v>
      </c>
    </row>
    <row r="10277" spans="12:15" x14ac:dyDescent="0.4">
      <c r="L10277" s="56">
        <f ca="1"/>
        <v>10276</v>
      </c>
      <c r="M10277" s="53">
        <f ca="1"/>
        <v>1928</v>
      </c>
      <c r="N10277" s="53">
        <f ca="1"/>
        <v>2</v>
      </c>
      <c r="O10277" s="53" t="str">
        <f ca="1"/>
        <v>1928-02</v>
      </c>
    </row>
    <row r="10278" spans="12:15" x14ac:dyDescent="0.4">
      <c r="L10278" s="56">
        <f ca="1"/>
        <v>10277</v>
      </c>
      <c r="M10278" s="53">
        <f ca="1"/>
        <v>1928</v>
      </c>
      <c r="N10278" s="53">
        <f ca="1"/>
        <v>2</v>
      </c>
      <c r="O10278" s="53" t="str">
        <f ca="1"/>
        <v>1928-02</v>
      </c>
    </row>
    <row r="10279" spans="12:15" x14ac:dyDescent="0.4">
      <c r="L10279" s="56">
        <f ca="1"/>
        <v>10278</v>
      </c>
      <c r="M10279" s="53">
        <f ca="1"/>
        <v>1928</v>
      </c>
      <c r="N10279" s="53">
        <f ca="1"/>
        <v>2</v>
      </c>
      <c r="O10279" s="53" t="str">
        <f ca="1"/>
        <v>1928-02</v>
      </c>
    </row>
    <row r="10280" spans="12:15" x14ac:dyDescent="0.4">
      <c r="L10280" s="56">
        <f ca="1"/>
        <v>10279</v>
      </c>
      <c r="M10280" s="53">
        <f ca="1"/>
        <v>1928</v>
      </c>
      <c r="N10280" s="53">
        <f ca="1"/>
        <v>2</v>
      </c>
      <c r="O10280" s="53" t="str">
        <f ca="1"/>
        <v>1928-02</v>
      </c>
    </row>
    <row r="10281" spans="12:15" x14ac:dyDescent="0.4">
      <c r="L10281" s="56">
        <f ca="1"/>
        <v>10280</v>
      </c>
      <c r="M10281" s="53">
        <f ca="1"/>
        <v>1928</v>
      </c>
      <c r="N10281" s="53">
        <f ca="1"/>
        <v>2</v>
      </c>
      <c r="O10281" s="53" t="str">
        <f ca="1"/>
        <v>1928-02</v>
      </c>
    </row>
    <row r="10282" spans="12:15" x14ac:dyDescent="0.4">
      <c r="L10282" s="56">
        <f ca="1"/>
        <v>10281</v>
      </c>
      <c r="M10282" s="53">
        <f ca="1"/>
        <v>1928</v>
      </c>
      <c r="N10282" s="53">
        <f ca="1"/>
        <v>2</v>
      </c>
      <c r="O10282" s="53" t="str">
        <f ca="1"/>
        <v>1928-02</v>
      </c>
    </row>
    <row r="10283" spans="12:15" x14ac:dyDescent="0.4">
      <c r="L10283" s="56">
        <f ca="1"/>
        <v>10282</v>
      </c>
      <c r="M10283" s="53">
        <f ca="1"/>
        <v>1928</v>
      </c>
      <c r="N10283" s="53">
        <f ca="1"/>
        <v>2</v>
      </c>
      <c r="O10283" s="53" t="str">
        <f ca="1"/>
        <v>1928-02</v>
      </c>
    </row>
    <row r="10284" spans="12:15" x14ac:dyDescent="0.4">
      <c r="L10284" s="56">
        <f ca="1"/>
        <v>10283</v>
      </c>
      <c r="M10284" s="53">
        <f ca="1"/>
        <v>1928</v>
      </c>
      <c r="N10284" s="53">
        <f ca="1"/>
        <v>2</v>
      </c>
      <c r="O10284" s="53" t="str">
        <f ca="1"/>
        <v>1928-02</v>
      </c>
    </row>
    <row r="10285" spans="12:15" x14ac:dyDescent="0.4">
      <c r="L10285" s="56">
        <f ca="1"/>
        <v>10284</v>
      </c>
      <c r="M10285" s="53">
        <f ca="1"/>
        <v>1928</v>
      </c>
      <c r="N10285" s="53">
        <f ca="1"/>
        <v>2</v>
      </c>
      <c r="O10285" s="53" t="str">
        <f ca="1"/>
        <v>1928-02</v>
      </c>
    </row>
    <row r="10286" spans="12:15" x14ac:dyDescent="0.4">
      <c r="L10286" s="56">
        <f ca="1"/>
        <v>10285</v>
      </c>
      <c r="M10286" s="53">
        <f ca="1"/>
        <v>1928</v>
      </c>
      <c r="N10286" s="53">
        <f ca="1"/>
        <v>2</v>
      </c>
      <c r="O10286" s="53" t="str">
        <f ca="1"/>
        <v>1928-02</v>
      </c>
    </row>
    <row r="10287" spans="12:15" x14ac:dyDescent="0.4">
      <c r="L10287" s="56">
        <f ca="1"/>
        <v>10286</v>
      </c>
      <c r="M10287" s="53">
        <f ca="1"/>
        <v>1928</v>
      </c>
      <c r="N10287" s="53">
        <f ca="1"/>
        <v>2</v>
      </c>
      <c r="O10287" s="53" t="str">
        <f ca="1"/>
        <v>1928-02</v>
      </c>
    </row>
    <row r="10288" spans="12:15" x14ac:dyDescent="0.4">
      <c r="L10288" s="56">
        <f ca="1"/>
        <v>10287</v>
      </c>
      <c r="M10288" s="53">
        <f ca="1"/>
        <v>1928</v>
      </c>
      <c r="N10288" s="53">
        <f ca="1"/>
        <v>2</v>
      </c>
      <c r="O10288" s="53" t="str">
        <f ca="1"/>
        <v>1928-02</v>
      </c>
    </row>
    <row r="10289" spans="12:15" x14ac:dyDescent="0.4">
      <c r="L10289" s="56">
        <f ca="1"/>
        <v>10288</v>
      </c>
      <c r="M10289" s="53">
        <f ca="1"/>
        <v>1928</v>
      </c>
      <c r="N10289" s="53">
        <f ca="1"/>
        <v>3</v>
      </c>
      <c r="O10289" s="53" t="str">
        <f ca="1"/>
        <v>1928-03</v>
      </c>
    </row>
    <row r="10290" spans="12:15" x14ac:dyDescent="0.4">
      <c r="L10290" s="56">
        <f ca="1"/>
        <v>10289</v>
      </c>
      <c r="M10290" s="53">
        <f ca="1"/>
        <v>1928</v>
      </c>
      <c r="N10290" s="53">
        <f ca="1"/>
        <v>3</v>
      </c>
      <c r="O10290" s="53" t="str">
        <f ca="1"/>
        <v>1928-03</v>
      </c>
    </row>
    <row r="10291" spans="12:15" x14ac:dyDescent="0.4">
      <c r="L10291" s="56">
        <f ca="1"/>
        <v>10290</v>
      </c>
      <c r="M10291" s="53">
        <f ca="1"/>
        <v>1928</v>
      </c>
      <c r="N10291" s="53">
        <f ca="1"/>
        <v>3</v>
      </c>
      <c r="O10291" s="53" t="str">
        <f ca="1"/>
        <v>1928-03</v>
      </c>
    </row>
    <row r="10292" spans="12:15" x14ac:dyDescent="0.4">
      <c r="L10292" s="56">
        <f ca="1"/>
        <v>10291</v>
      </c>
      <c r="M10292" s="53">
        <f ca="1"/>
        <v>1928</v>
      </c>
      <c r="N10292" s="53">
        <f ca="1"/>
        <v>3</v>
      </c>
      <c r="O10292" s="53" t="str">
        <f ca="1"/>
        <v>1928-03</v>
      </c>
    </row>
    <row r="10293" spans="12:15" x14ac:dyDescent="0.4">
      <c r="L10293" s="56">
        <f ca="1"/>
        <v>10292</v>
      </c>
      <c r="M10293" s="53">
        <f ca="1"/>
        <v>1928</v>
      </c>
      <c r="N10293" s="53">
        <f ca="1"/>
        <v>3</v>
      </c>
      <c r="O10293" s="53" t="str">
        <f ca="1"/>
        <v>1928-03</v>
      </c>
    </row>
    <row r="10294" spans="12:15" x14ac:dyDescent="0.4">
      <c r="L10294" s="56">
        <f ca="1"/>
        <v>10293</v>
      </c>
      <c r="M10294" s="53">
        <f ca="1"/>
        <v>1928</v>
      </c>
      <c r="N10294" s="53">
        <f ca="1"/>
        <v>3</v>
      </c>
      <c r="O10294" s="53" t="str">
        <f ca="1"/>
        <v>1928-03</v>
      </c>
    </row>
    <row r="10295" spans="12:15" x14ac:dyDescent="0.4">
      <c r="L10295" s="56">
        <f ca="1"/>
        <v>10294</v>
      </c>
      <c r="M10295" s="53">
        <f ca="1"/>
        <v>1928</v>
      </c>
      <c r="N10295" s="53">
        <f ca="1"/>
        <v>3</v>
      </c>
      <c r="O10295" s="53" t="str">
        <f ca="1"/>
        <v>1928-03</v>
      </c>
    </row>
    <row r="10296" spans="12:15" x14ac:dyDescent="0.4">
      <c r="L10296" s="56">
        <f ca="1"/>
        <v>10295</v>
      </c>
      <c r="M10296" s="53">
        <f ca="1"/>
        <v>1928</v>
      </c>
      <c r="N10296" s="53">
        <f ca="1"/>
        <v>3</v>
      </c>
      <c r="O10296" s="53" t="str">
        <f ca="1"/>
        <v>1928-03</v>
      </c>
    </row>
    <row r="10297" spans="12:15" x14ac:dyDescent="0.4">
      <c r="L10297" s="56">
        <f ca="1"/>
        <v>10296</v>
      </c>
      <c r="M10297" s="53">
        <f ca="1"/>
        <v>1928</v>
      </c>
      <c r="N10297" s="53">
        <f ca="1"/>
        <v>3</v>
      </c>
      <c r="O10297" s="53" t="str">
        <f ca="1"/>
        <v>1928-03</v>
      </c>
    </row>
    <row r="10298" spans="12:15" x14ac:dyDescent="0.4">
      <c r="L10298" s="56">
        <f ca="1"/>
        <v>10297</v>
      </c>
      <c r="M10298" s="53">
        <f ca="1"/>
        <v>1928</v>
      </c>
      <c r="N10298" s="53">
        <f ca="1"/>
        <v>3</v>
      </c>
      <c r="O10298" s="53" t="str">
        <f ca="1"/>
        <v>1928-03</v>
      </c>
    </row>
    <row r="10299" spans="12:15" x14ac:dyDescent="0.4">
      <c r="L10299" s="56">
        <f ca="1"/>
        <v>10298</v>
      </c>
      <c r="M10299" s="53">
        <f ca="1"/>
        <v>1928</v>
      </c>
      <c r="N10299" s="53">
        <f ca="1"/>
        <v>3</v>
      </c>
      <c r="O10299" s="53" t="str">
        <f ca="1"/>
        <v>1928-03</v>
      </c>
    </row>
    <row r="10300" spans="12:15" x14ac:dyDescent="0.4">
      <c r="L10300" s="56">
        <f ca="1"/>
        <v>10299</v>
      </c>
      <c r="M10300" s="53">
        <f ca="1"/>
        <v>1928</v>
      </c>
      <c r="N10300" s="53">
        <f ca="1"/>
        <v>3</v>
      </c>
      <c r="O10300" s="53" t="str">
        <f ca="1"/>
        <v>1928-03</v>
      </c>
    </row>
    <row r="10301" spans="12:15" x14ac:dyDescent="0.4">
      <c r="L10301" s="56">
        <f ca="1"/>
        <v>10300</v>
      </c>
      <c r="M10301" s="53">
        <f ca="1"/>
        <v>1928</v>
      </c>
      <c r="N10301" s="53">
        <f ca="1"/>
        <v>3</v>
      </c>
      <c r="O10301" s="53" t="str">
        <f ca="1"/>
        <v>1928-03</v>
      </c>
    </row>
    <row r="10302" spans="12:15" x14ac:dyDescent="0.4">
      <c r="L10302" s="56">
        <f ca="1"/>
        <v>10301</v>
      </c>
      <c r="M10302" s="53">
        <f ca="1"/>
        <v>1928</v>
      </c>
      <c r="N10302" s="53">
        <f ca="1"/>
        <v>3</v>
      </c>
      <c r="O10302" s="53" t="str">
        <f ca="1"/>
        <v>1928-03</v>
      </c>
    </row>
    <row r="10303" spans="12:15" x14ac:dyDescent="0.4">
      <c r="L10303" s="56">
        <f ca="1"/>
        <v>10302</v>
      </c>
      <c r="M10303" s="53">
        <f ca="1"/>
        <v>1928</v>
      </c>
      <c r="N10303" s="53">
        <f ca="1"/>
        <v>3</v>
      </c>
      <c r="O10303" s="53" t="str">
        <f ca="1"/>
        <v>1928-03</v>
      </c>
    </row>
    <row r="10304" spans="12:15" x14ac:dyDescent="0.4">
      <c r="L10304" s="56">
        <f ca="1"/>
        <v>10303</v>
      </c>
      <c r="M10304" s="53">
        <f ca="1"/>
        <v>1928</v>
      </c>
      <c r="N10304" s="53">
        <f ca="1"/>
        <v>3</v>
      </c>
      <c r="O10304" s="53" t="str">
        <f ca="1"/>
        <v>1928-03</v>
      </c>
    </row>
    <row r="10305" spans="12:15" x14ac:dyDescent="0.4">
      <c r="L10305" s="56">
        <f ca="1"/>
        <v>10304</v>
      </c>
      <c r="M10305" s="53">
        <f ca="1"/>
        <v>1928</v>
      </c>
      <c r="N10305" s="53">
        <f ca="1"/>
        <v>3</v>
      </c>
      <c r="O10305" s="53" t="str">
        <f ca="1"/>
        <v>1928-03</v>
      </c>
    </row>
    <row r="10306" spans="12:15" x14ac:dyDescent="0.4">
      <c r="L10306" s="56">
        <f ca="1"/>
        <v>10305</v>
      </c>
      <c r="M10306" s="53">
        <f ca="1"/>
        <v>1928</v>
      </c>
      <c r="N10306" s="53">
        <f ca="1"/>
        <v>3</v>
      </c>
      <c r="O10306" s="53" t="str">
        <f ca="1"/>
        <v>1928-03</v>
      </c>
    </row>
    <row r="10307" spans="12:15" x14ac:dyDescent="0.4">
      <c r="L10307" s="56">
        <f ca="1"/>
        <v>10306</v>
      </c>
      <c r="M10307" s="53">
        <f ca="1"/>
        <v>1928</v>
      </c>
      <c r="N10307" s="53">
        <f ca="1"/>
        <v>3</v>
      </c>
      <c r="O10307" s="53" t="str">
        <f ca="1"/>
        <v>1928-03</v>
      </c>
    </row>
    <row r="10308" spans="12:15" x14ac:dyDescent="0.4">
      <c r="L10308" s="56">
        <f ca="1"/>
        <v>10307</v>
      </c>
      <c r="M10308" s="53">
        <f ca="1"/>
        <v>1928</v>
      </c>
      <c r="N10308" s="53">
        <f ca="1"/>
        <v>3</v>
      </c>
      <c r="O10308" s="53" t="str">
        <f ca="1"/>
        <v>1928-03</v>
      </c>
    </row>
    <row r="10309" spans="12:15" x14ac:dyDescent="0.4">
      <c r="L10309" s="56">
        <f ca="1"/>
        <v>10308</v>
      </c>
      <c r="M10309" s="53">
        <f ca="1"/>
        <v>1928</v>
      </c>
      <c r="N10309" s="53">
        <f ca="1"/>
        <v>3</v>
      </c>
      <c r="O10309" s="53" t="str">
        <f ca="1"/>
        <v>1928-03</v>
      </c>
    </row>
    <row r="10310" spans="12:15" x14ac:dyDescent="0.4">
      <c r="L10310" s="56">
        <f ca="1"/>
        <v>10309</v>
      </c>
      <c r="M10310" s="53">
        <f ca="1"/>
        <v>1928</v>
      </c>
      <c r="N10310" s="53">
        <f ca="1"/>
        <v>3</v>
      </c>
      <c r="O10310" s="53" t="str">
        <f ca="1"/>
        <v>1928-03</v>
      </c>
    </row>
    <row r="10311" spans="12:15" x14ac:dyDescent="0.4">
      <c r="L10311" s="56">
        <f ca="1"/>
        <v>10310</v>
      </c>
      <c r="M10311" s="53">
        <f ca="1"/>
        <v>1928</v>
      </c>
      <c r="N10311" s="53">
        <f ca="1"/>
        <v>3</v>
      </c>
      <c r="O10311" s="53" t="str">
        <f ca="1"/>
        <v>1928-03</v>
      </c>
    </row>
    <row r="10312" spans="12:15" x14ac:dyDescent="0.4">
      <c r="L10312" s="56">
        <f ca="1"/>
        <v>10311</v>
      </c>
      <c r="M10312" s="53">
        <f ca="1"/>
        <v>1928</v>
      </c>
      <c r="N10312" s="53">
        <f ca="1"/>
        <v>3</v>
      </c>
      <c r="O10312" s="53" t="str">
        <f ca="1"/>
        <v>1928-03</v>
      </c>
    </row>
    <row r="10313" spans="12:15" x14ac:dyDescent="0.4">
      <c r="L10313" s="56">
        <f ca="1"/>
        <v>10312</v>
      </c>
      <c r="M10313" s="53">
        <f ca="1"/>
        <v>1928</v>
      </c>
      <c r="N10313" s="53">
        <f ca="1"/>
        <v>3</v>
      </c>
      <c r="O10313" s="53" t="str">
        <f ca="1"/>
        <v>1928-03</v>
      </c>
    </row>
    <row r="10314" spans="12:15" x14ac:dyDescent="0.4">
      <c r="L10314" s="56">
        <f ca="1"/>
        <v>10313</v>
      </c>
      <c r="M10314" s="53">
        <f ca="1"/>
        <v>1928</v>
      </c>
      <c r="N10314" s="53">
        <f ca="1"/>
        <v>3</v>
      </c>
      <c r="O10314" s="53" t="str">
        <f ca="1"/>
        <v>1928-03</v>
      </c>
    </row>
    <row r="10315" spans="12:15" x14ac:dyDescent="0.4">
      <c r="L10315" s="56">
        <f ca="1"/>
        <v>10314</v>
      </c>
      <c r="M10315" s="53">
        <f ca="1"/>
        <v>1928</v>
      </c>
      <c r="N10315" s="53">
        <f ca="1"/>
        <v>3</v>
      </c>
      <c r="O10315" s="53" t="str">
        <f ca="1"/>
        <v>1928-03</v>
      </c>
    </row>
    <row r="10316" spans="12:15" x14ac:dyDescent="0.4">
      <c r="L10316" s="56">
        <f ca="1"/>
        <v>10315</v>
      </c>
      <c r="M10316" s="53">
        <f ca="1"/>
        <v>1928</v>
      </c>
      <c r="N10316" s="53">
        <f ca="1"/>
        <v>3</v>
      </c>
      <c r="O10316" s="53" t="str">
        <f ca="1"/>
        <v>1928-03</v>
      </c>
    </row>
    <row r="10317" spans="12:15" x14ac:dyDescent="0.4">
      <c r="L10317" s="56">
        <f ca="1"/>
        <v>10316</v>
      </c>
      <c r="M10317" s="53">
        <f ca="1"/>
        <v>1928</v>
      </c>
      <c r="N10317" s="53">
        <f ca="1"/>
        <v>3</v>
      </c>
      <c r="O10317" s="53" t="str">
        <f ca="1"/>
        <v>1928-03</v>
      </c>
    </row>
    <row r="10318" spans="12:15" x14ac:dyDescent="0.4">
      <c r="L10318" s="56">
        <f ca="1"/>
        <v>10317</v>
      </c>
      <c r="M10318" s="53">
        <f ca="1"/>
        <v>1928</v>
      </c>
      <c r="N10318" s="53">
        <f ca="1"/>
        <v>3</v>
      </c>
      <c r="O10318" s="53" t="str">
        <f ca="1"/>
        <v>1928-03</v>
      </c>
    </row>
    <row r="10319" spans="12:15" x14ac:dyDescent="0.4">
      <c r="L10319" s="56">
        <f ca="1"/>
        <v>10318</v>
      </c>
      <c r="M10319" s="53">
        <f ca="1"/>
        <v>1928</v>
      </c>
      <c r="N10319" s="53">
        <f ca="1"/>
        <v>3</v>
      </c>
      <c r="O10319" s="53" t="str">
        <f ca="1"/>
        <v>1928-03</v>
      </c>
    </row>
    <row r="10320" spans="12:15" x14ac:dyDescent="0.4">
      <c r="L10320" s="56">
        <f ca="1"/>
        <v>10319</v>
      </c>
      <c r="M10320" s="53">
        <f ca="1"/>
        <v>1928</v>
      </c>
      <c r="N10320" s="53">
        <f ca="1"/>
        <v>4</v>
      </c>
      <c r="O10320" s="53" t="str">
        <f ca="1"/>
        <v>1928-04</v>
      </c>
    </row>
    <row r="10321" spans="12:15" x14ac:dyDescent="0.4">
      <c r="L10321" s="56">
        <f ca="1"/>
        <v>10320</v>
      </c>
      <c r="M10321" s="53">
        <f ca="1"/>
        <v>1928</v>
      </c>
      <c r="N10321" s="53">
        <f ca="1"/>
        <v>4</v>
      </c>
      <c r="O10321" s="53" t="str">
        <f ca="1"/>
        <v>1928-04</v>
      </c>
    </row>
    <row r="10322" spans="12:15" x14ac:dyDescent="0.4">
      <c r="L10322" s="56">
        <f ca="1"/>
        <v>10321</v>
      </c>
      <c r="M10322" s="53">
        <f ca="1"/>
        <v>1928</v>
      </c>
      <c r="N10322" s="53">
        <f ca="1"/>
        <v>4</v>
      </c>
      <c r="O10322" s="53" t="str">
        <f ca="1"/>
        <v>1928-04</v>
      </c>
    </row>
    <row r="10323" spans="12:15" x14ac:dyDescent="0.4">
      <c r="L10323" s="56">
        <f ca="1"/>
        <v>10322</v>
      </c>
      <c r="M10323" s="53">
        <f ca="1"/>
        <v>1928</v>
      </c>
      <c r="N10323" s="53">
        <f ca="1"/>
        <v>4</v>
      </c>
      <c r="O10323" s="53" t="str">
        <f ca="1"/>
        <v>1928-04</v>
      </c>
    </row>
    <row r="10324" spans="12:15" x14ac:dyDescent="0.4">
      <c r="L10324" s="56">
        <f ca="1"/>
        <v>10323</v>
      </c>
      <c r="M10324" s="53">
        <f ca="1"/>
        <v>1928</v>
      </c>
      <c r="N10324" s="53">
        <f ca="1"/>
        <v>4</v>
      </c>
      <c r="O10324" s="53" t="str">
        <f ca="1"/>
        <v>1928-04</v>
      </c>
    </row>
    <row r="10325" spans="12:15" x14ac:dyDescent="0.4">
      <c r="L10325" s="56">
        <f ca="1"/>
        <v>10324</v>
      </c>
      <c r="M10325" s="53">
        <f ca="1"/>
        <v>1928</v>
      </c>
      <c r="N10325" s="53">
        <f ca="1"/>
        <v>4</v>
      </c>
      <c r="O10325" s="53" t="str">
        <f ca="1"/>
        <v>1928-04</v>
      </c>
    </row>
    <row r="10326" spans="12:15" x14ac:dyDescent="0.4">
      <c r="L10326" s="56">
        <f ca="1"/>
        <v>10325</v>
      </c>
      <c r="M10326" s="53">
        <f ca="1"/>
        <v>1928</v>
      </c>
      <c r="N10326" s="53">
        <f ca="1"/>
        <v>4</v>
      </c>
      <c r="O10326" s="53" t="str">
        <f ca="1"/>
        <v>1928-04</v>
      </c>
    </row>
    <row r="10327" spans="12:15" x14ac:dyDescent="0.4">
      <c r="L10327" s="56">
        <f ca="1"/>
        <v>10326</v>
      </c>
      <c r="M10327" s="53">
        <f ca="1"/>
        <v>1928</v>
      </c>
      <c r="N10327" s="53">
        <f ca="1"/>
        <v>4</v>
      </c>
      <c r="O10327" s="53" t="str">
        <f ca="1"/>
        <v>1928-04</v>
      </c>
    </row>
    <row r="10328" spans="12:15" x14ac:dyDescent="0.4">
      <c r="L10328" s="56">
        <f ca="1"/>
        <v>10327</v>
      </c>
      <c r="M10328" s="53">
        <f ca="1"/>
        <v>1928</v>
      </c>
      <c r="N10328" s="53">
        <f ca="1"/>
        <v>4</v>
      </c>
      <c r="O10328" s="53" t="str">
        <f ca="1"/>
        <v>1928-04</v>
      </c>
    </row>
    <row r="10329" spans="12:15" x14ac:dyDescent="0.4">
      <c r="L10329" s="56">
        <f ca="1"/>
        <v>10328</v>
      </c>
      <c r="M10329" s="53">
        <f ca="1"/>
        <v>1928</v>
      </c>
      <c r="N10329" s="53">
        <f ca="1"/>
        <v>4</v>
      </c>
      <c r="O10329" s="53" t="str">
        <f ca="1"/>
        <v>1928-04</v>
      </c>
    </row>
    <row r="10330" spans="12:15" x14ac:dyDescent="0.4">
      <c r="L10330" s="56">
        <f ca="1"/>
        <v>10329</v>
      </c>
      <c r="M10330" s="53">
        <f ca="1"/>
        <v>1928</v>
      </c>
      <c r="N10330" s="53">
        <f ca="1"/>
        <v>4</v>
      </c>
      <c r="O10330" s="53" t="str">
        <f ca="1"/>
        <v>1928-04</v>
      </c>
    </row>
    <row r="10331" spans="12:15" x14ac:dyDescent="0.4">
      <c r="L10331" s="56">
        <f ca="1"/>
        <v>10330</v>
      </c>
      <c r="M10331" s="53">
        <f ca="1"/>
        <v>1928</v>
      </c>
      <c r="N10331" s="53">
        <f ca="1"/>
        <v>4</v>
      </c>
      <c r="O10331" s="53" t="str">
        <f ca="1"/>
        <v>1928-04</v>
      </c>
    </row>
    <row r="10332" spans="12:15" x14ac:dyDescent="0.4">
      <c r="L10332" s="56">
        <f ca="1"/>
        <v>10331</v>
      </c>
      <c r="M10332" s="53">
        <f ca="1"/>
        <v>1928</v>
      </c>
      <c r="N10332" s="53">
        <f ca="1"/>
        <v>4</v>
      </c>
      <c r="O10332" s="53" t="str">
        <f ca="1"/>
        <v>1928-04</v>
      </c>
    </row>
    <row r="10333" spans="12:15" x14ac:dyDescent="0.4">
      <c r="L10333" s="56">
        <f ca="1"/>
        <v>10332</v>
      </c>
      <c r="M10333" s="53">
        <f ca="1"/>
        <v>1928</v>
      </c>
      <c r="N10333" s="53">
        <f ca="1"/>
        <v>4</v>
      </c>
      <c r="O10333" s="53" t="str">
        <f ca="1"/>
        <v>1928-04</v>
      </c>
    </row>
    <row r="10334" spans="12:15" x14ac:dyDescent="0.4">
      <c r="L10334" s="56">
        <f ca="1"/>
        <v>10333</v>
      </c>
      <c r="M10334" s="53">
        <f ca="1"/>
        <v>1928</v>
      </c>
      <c r="N10334" s="53">
        <f ca="1"/>
        <v>4</v>
      </c>
      <c r="O10334" s="53" t="str">
        <f ca="1"/>
        <v>1928-04</v>
      </c>
    </row>
    <row r="10335" spans="12:15" x14ac:dyDescent="0.4">
      <c r="L10335" s="56">
        <f ca="1"/>
        <v>10334</v>
      </c>
      <c r="M10335" s="53">
        <f ca="1"/>
        <v>1928</v>
      </c>
      <c r="N10335" s="53">
        <f ca="1"/>
        <v>4</v>
      </c>
      <c r="O10335" s="53" t="str">
        <f ca="1"/>
        <v>1928-04</v>
      </c>
    </row>
    <row r="10336" spans="12:15" x14ac:dyDescent="0.4">
      <c r="L10336" s="56">
        <f ca="1"/>
        <v>10335</v>
      </c>
      <c r="M10336" s="53">
        <f ca="1"/>
        <v>1928</v>
      </c>
      <c r="N10336" s="53">
        <f ca="1"/>
        <v>4</v>
      </c>
      <c r="O10336" s="53" t="str">
        <f ca="1"/>
        <v>1928-04</v>
      </c>
    </row>
    <row r="10337" spans="12:15" x14ac:dyDescent="0.4">
      <c r="L10337" s="56">
        <f ca="1"/>
        <v>10336</v>
      </c>
      <c r="M10337" s="53">
        <f ca="1"/>
        <v>1928</v>
      </c>
      <c r="N10337" s="53">
        <f ca="1"/>
        <v>4</v>
      </c>
      <c r="O10337" s="53" t="str">
        <f ca="1"/>
        <v>1928-04</v>
      </c>
    </row>
    <row r="10338" spans="12:15" x14ac:dyDescent="0.4">
      <c r="L10338" s="56">
        <f ca="1"/>
        <v>10337</v>
      </c>
      <c r="M10338" s="53">
        <f ca="1"/>
        <v>1928</v>
      </c>
      <c r="N10338" s="53">
        <f ca="1"/>
        <v>4</v>
      </c>
      <c r="O10338" s="53" t="str">
        <f ca="1"/>
        <v>1928-04</v>
      </c>
    </row>
    <row r="10339" spans="12:15" x14ac:dyDescent="0.4">
      <c r="L10339" s="56">
        <f ca="1"/>
        <v>10338</v>
      </c>
      <c r="M10339" s="53">
        <f ca="1"/>
        <v>1928</v>
      </c>
      <c r="N10339" s="53">
        <f ca="1"/>
        <v>4</v>
      </c>
      <c r="O10339" s="53" t="str">
        <f ca="1"/>
        <v>1928-04</v>
      </c>
    </row>
    <row r="10340" spans="12:15" x14ac:dyDescent="0.4">
      <c r="L10340" s="56">
        <f ca="1"/>
        <v>10339</v>
      </c>
      <c r="M10340" s="53">
        <f ca="1"/>
        <v>1928</v>
      </c>
      <c r="N10340" s="53">
        <f ca="1"/>
        <v>4</v>
      </c>
      <c r="O10340" s="53" t="str">
        <f ca="1"/>
        <v>1928-04</v>
      </c>
    </row>
    <row r="10341" spans="12:15" x14ac:dyDescent="0.4">
      <c r="L10341" s="56">
        <f ca="1"/>
        <v>10340</v>
      </c>
      <c r="M10341" s="53">
        <f ca="1"/>
        <v>1928</v>
      </c>
      <c r="N10341" s="53">
        <f ca="1"/>
        <v>4</v>
      </c>
      <c r="O10341" s="53" t="str">
        <f ca="1"/>
        <v>1928-04</v>
      </c>
    </row>
    <row r="10342" spans="12:15" x14ac:dyDescent="0.4">
      <c r="L10342" s="56">
        <f ca="1"/>
        <v>10341</v>
      </c>
      <c r="M10342" s="53">
        <f ca="1"/>
        <v>1928</v>
      </c>
      <c r="N10342" s="53">
        <f ca="1"/>
        <v>4</v>
      </c>
      <c r="O10342" s="53" t="str">
        <f ca="1"/>
        <v>1928-04</v>
      </c>
    </row>
    <row r="10343" spans="12:15" x14ac:dyDescent="0.4">
      <c r="L10343" s="56">
        <f ca="1"/>
        <v>10342</v>
      </c>
      <c r="M10343" s="53">
        <f ca="1"/>
        <v>1928</v>
      </c>
      <c r="N10343" s="53">
        <f ca="1"/>
        <v>4</v>
      </c>
      <c r="O10343" s="53" t="str">
        <f ca="1"/>
        <v>1928-04</v>
      </c>
    </row>
    <row r="10344" spans="12:15" x14ac:dyDescent="0.4">
      <c r="L10344" s="56">
        <f ca="1"/>
        <v>10343</v>
      </c>
      <c r="M10344" s="53">
        <f ca="1"/>
        <v>1928</v>
      </c>
      <c r="N10344" s="53">
        <f ca="1"/>
        <v>4</v>
      </c>
      <c r="O10344" s="53" t="str">
        <f ca="1"/>
        <v>1928-04</v>
      </c>
    </row>
    <row r="10345" spans="12:15" x14ac:dyDescent="0.4">
      <c r="L10345" s="56">
        <f ca="1"/>
        <v>10344</v>
      </c>
      <c r="M10345" s="53">
        <f ca="1"/>
        <v>1928</v>
      </c>
      <c r="N10345" s="53">
        <f ca="1"/>
        <v>4</v>
      </c>
      <c r="O10345" s="53" t="str">
        <f ca="1"/>
        <v>1928-04</v>
      </c>
    </row>
    <row r="10346" spans="12:15" x14ac:dyDescent="0.4">
      <c r="L10346" s="56">
        <f ca="1"/>
        <v>10345</v>
      </c>
      <c r="M10346" s="53">
        <f ca="1"/>
        <v>1928</v>
      </c>
      <c r="N10346" s="53">
        <f ca="1"/>
        <v>4</v>
      </c>
      <c r="O10346" s="53" t="str">
        <f ca="1"/>
        <v>1928-04</v>
      </c>
    </row>
    <row r="10347" spans="12:15" x14ac:dyDescent="0.4">
      <c r="L10347" s="56">
        <f ca="1"/>
        <v>10346</v>
      </c>
      <c r="M10347" s="53">
        <f ca="1"/>
        <v>1928</v>
      </c>
      <c r="N10347" s="53">
        <f ca="1"/>
        <v>4</v>
      </c>
      <c r="O10347" s="53" t="str">
        <f ca="1"/>
        <v>1928-04</v>
      </c>
    </row>
    <row r="10348" spans="12:15" x14ac:dyDescent="0.4">
      <c r="L10348" s="56">
        <f ca="1"/>
        <v>10347</v>
      </c>
      <c r="M10348" s="53">
        <f ca="1"/>
        <v>1928</v>
      </c>
      <c r="N10348" s="53">
        <f ca="1"/>
        <v>4</v>
      </c>
      <c r="O10348" s="53" t="str">
        <f ca="1"/>
        <v>1928-04</v>
      </c>
    </row>
    <row r="10349" spans="12:15" x14ac:dyDescent="0.4">
      <c r="L10349" s="56">
        <f ca="1"/>
        <v>10348</v>
      </c>
      <c r="M10349" s="53">
        <f ca="1"/>
        <v>1928</v>
      </c>
      <c r="N10349" s="53">
        <f ca="1"/>
        <v>4</v>
      </c>
      <c r="O10349" s="53" t="str">
        <f ca="1"/>
        <v>1928-04</v>
      </c>
    </row>
    <row r="10350" spans="12:15" x14ac:dyDescent="0.4">
      <c r="L10350" s="56">
        <f ca="1"/>
        <v>10349</v>
      </c>
      <c r="M10350" s="53">
        <f ca="1"/>
        <v>1928</v>
      </c>
      <c r="N10350" s="53">
        <f ca="1"/>
        <v>5</v>
      </c>
      <c r="O10350" s="53" t="str">
        <f ca="1"/>
        <v>1928-05</v>
      </c>
    </row>
    <row r="10351" spans="12:15" x14ac:dyDescent="0.4">
      <c r="L10351" s="56">
        <f ca="1"/>
        <v>10350</v>
      </c>
      <c r="M10351" s="53">
        <f ca="1"/>
        <v>1928</v>
      </c>
      <c r="N10351" s="53">
        <f ca="1"/>
        <v>5</v>
      </c>
      <c r="O10351" s="53" t="str">
        <f ca="1"/>
        <v>1928-05</v>
      </c>
    </row>
    <row r="10352" spans="12:15" x14ac:dyDescent="0.4">
      <c r="L10352" s="56">
        <f ca="1"/>
        <v>10351</v>
      </c>
      <c r="M10352" s="53">
        <f ca="1"/>
        <v>1928</v>
      </c>
      <c r="N10352" s="53">
        <f ca="1"/>
        <v>5</v>
      </c>
      <c r="O10352" s="53" t="str">
        <f ca="1"/>
        <v>1928-05</v>
      </c>
    </row>
    <row r="10353" spans="12:15" x14ac:dyDescent="0.4">
      <c r="L10353" s="56">
        <f ca="1"/>
        <v>10352</v>
      </c>
      <c r="M10353" s="53">
        <f ca="1"/>
        <v>1928</v>
      </c>
      <c r="N10353" s="53">
        <f ca="1"/>
        <v>5</v>
      </c>
      <c r="O10353" s="53" t="str">
        <f ca="1"/>
        <v>1928-05</v>
      </c>
    </row>
    <row r="10354" spans="12:15" x14ac:dyDescent="0.4">
      <c r="L10354" s="56">
        <f ca="1"/>
        <v>10353</v>
      </c>
      <c r="M10354" s="53">
        <f ca="1"/>
        <v>1928</v>
      </c>
      <c r="N10354" s="53">
        <f ca="1"/>
        <v>5</v>
      </c>
      <c r="O10354" s="53" t="str">
        <f ca="1"/>
        <v>1928-05</v>
      </c>
    </row>
    <row r="10355" spans="12:15" x14ac:dyDescent="0.4">
      <c r="L10355" s="56">
        <f ca="1"/>
        <v>10354</v>
      </c>
      <c r="M10355" s="53">
        <f ca="1"/>
        <v>1928</v>
      </c>
      <c r="N10355" s="53">
        <f ca="1"/>
        <v>5</v>
      </c>
      <c r="O10355" s="53" t="str">
        <f ca="1"/>
        <v>1928-05</v>
      </c>
    </row>
    <row r="10356" spans="12:15" x14ac:dyDescent="0.4">
      <c r="L10356" s="56">
        <f ca="1"/>
        <v>10355</v>
      </c>
      <c r="M10356" s="53">
        <f ca="1"/>
        <v>1928</v>
      </c>
      <c r="N10356" s="53">
        <f ca="1"/>
        <v>5</v>
      </c>
      <c r="O10356" s="53" t="str">
        <f ca="1"/>
        <v>1928-05</v>
      </c>
    </row>
    <row r="10357" spans="12:15" x14ac:dyDescent="0.4">
      <c r="L10357" s="56">
        <f ca="1"/>
        <v>10356</v>
      </c>
      <c r="M10357" s="53">
        <f ca="1"/>
        <v>1928</v>
      </c>
      <c r="N10357" s="53">
        <f ca="1"/>
        <v>5</v>
      </c>
      <c r="O10357" s="53" t="str">
        <f ca="1"/>
        <v>1928-05</v>
      </c>
    </row>
    <row r="10358" spans="12:15" x14ac:dyDescent="0.4">
      <c r="L10358" s="56">
        <f ca="1"/>
        <v>10357</v>
      </c>
      <c r="M10358" s="53">
        <f ca="1"/>
        <v>1928</v>
      </c>
      <c r="N10358" s="53">
        <f ca="1"/>
        <v>5</v>
      </c>
      <c r="O10358" s="53" t="str">
        <f ca="1"/>
        <v>1928-05</v>
      </c>
    </row>
    <row r="10359" spans="12:15" x14ac:dyDescent="0.4">
      <c r="L10359" s="56">
        <f ca="1"/>
        <v>10358</v>
      </c>
      <c r="M10359" s="53">
        <f ca="1"/>
        <v>1928</v>
      </c>
      <c r="N10359" s="53">
        <f ca="1"/>
        <v>5</v>
      </c>
      <c r="O10359" s="53" t="str">
        <f ca="1"/>
        <v>1928-05</v>
      </c>
    </row>
    <row r="10360" spans="12:15" x14ac:dyDescent="0.4">
      <c r="L10360" s="56">
        <f ca="1"/>
        <v>10359</v>
      </c>
      <c r="M10360" s="53">
        <f ca="1"/>
        <v>1928</v>
      </c>
      <c r="N10360" s="53">
        <f ca="1"/>
        <v>5</v>
      </c>
      <c r="O10360" s="53" t="str">
        <f ca="1"/>
        <v>1928-05</v>
      </c>
    </row>
    <row r="10361" spans="12:15" x14ac:dyDescent="0.4">
      <c r="L10361" s="56">
        <f ca="1"/>
        <v>10360</v>
      </c>
      <c r="M10361" s="53">
        <f ca="1"/>
        <v>1928</v>
      </c>
      <c r="N10361" s="53">
        <f ca="1"/>
        <v>5</v>
      </c>
      <c r="O10361" s="53" t="str">
        <f ca="1"/>
        <v>1928-05</v>
      </c>
    </row>
    <row r="10362" spans="12:15" x14ac:dyDescent="0.4">
      <c r="L10362" s="56">
        <f ca="1"/>
        <v>10361</v>
      </c>
      <c r="M10362" s="53">
        <f ca="1"/>
        <v>1928</v>
      </c>
      <c r="N10362" s="53">
        <f ca="1"/>
        <v>5</v>
      </c>
      <c r="O10362" s="53" t="str">
        <f ca="1"/>
        <v>1928-05</v>
      </c>
    </row>
    <row r="10363" spans="12:15" x14ac:dyDescent="0.4">
      <c r="L10363" s="56">
        <f ca="1"/>
        <v>10362</v>
      </c>
      <c r="M10363" s="53">
        <f ca="1"/>
        <v>1928</v>
      </c>
      <c r="N10363" s="53">
        <f ca="1"/>
        <v>5</v>
      </c>
      <c r="O10363" s="53" t="str">
        <f ca="1"/>
        <v>1928-05</v>
      </c>
    </row>
    <row r="10364" spans="12:15" x14ac:dyDescent="0.4">
      <c r="L10364" s="56">
        <f ca="1"/>
        <v>10363</v>
      </c>
      <c r="M10364" s="53">
        <f ca="1"/>
        <v>1928</v>
      </c>
      <c r="N10364" s="53">
        <f ca="1"/>
        <v>5</v>
      </c>
      <c r="O10364" s="53" t="str">
        <f ca="1"/>
        <v>1928-05</v>
      </c>
    </row>
    <row r="10365" spans="12:15" x14ac:dyDescent="0.4">
      <c r="L10365" s="56">
        <f ca="1"/>
        <v>10364</v>
      </c>
      <c r="M10365" s="53">
        <f ca="1"/>
        <v>1928</v>
      </c>
      <c r="N10365" s="53">
        <f ca="1"/>
        <v>5</v>
      </c>
      <c r="O10365" s="53" t="str">
        <f ca="1"/>
        <v>1928-05</v>
      </c>
    </row>
    <row r="10366" spans="12:15" x14ac:dyDescent="0.4">
      <c r="L10366" s="56">
        <f ca="1"/>
        <v>10365</v>
      </c>
      <c r="M10366" s="53">
        <f ca="1"/>
        <v>1928</v>
      </c>
      <c r="N10366" s="53">
        <f ca="1"/>
        <v>5</v>
      </c>
      <c r="O10366" s="53" t="str">
        <f ca="1"/>
        <v>1928-05</v>
      </c>
    </row>
    <row r="10367" spans="12:15" x14ac:dyDescent="0.4">
      <c r="L10367" s="56">
        <f ca="1"/>
        <v>10366</v>
      </c>
      <c r="M10367" s="53">
        <f ca="1"/>
        <v>1928</v>
      </c>
      <c r="N10367" s="53">
        <f ca="1"/>
        <v>5</v>
      </c>
      <c r="O10367" s="53" t="str">
        <f ca="1"/>
        <v>1928-05</v>
      </c>
    </row>
    <row r="10368" spans="12:15" x14ac:dyDescent="0.4">
      <c r="L10368" s="56">
        <f ca="1"/>
        <v>10367</v>
      </c>
      <c r="M10368" s="53">
        <f ca="1"/>
        <v>1928</v>
      </c>
      <c r="N10368" s="53">
        <f ca="1"/>
        <v>5</v>
      </c>
      <c r="O10368" s="53" t="str">
        <f ca="1"/>
        <v>1928-05</v>
      </c>
    </row>
    <row r="10369" spans="12:15" x14ac:dyDescent="0.4">
      <c r="L10369" s="56">
        <f ca="1"/>
        <v>10368</v>
      </c>
      <c r="M10369" s="53">
        <f ca="1"/>
        <v>1928</v>
      </c>
      <c r="N10369" s="53">
        <f ca="1"/>
        <v>5</v>
      </c>
      <c r="O10369" s="53" t="str">
        <f ca="1"/>
        <v>1928-05</v>
      </c>
    </row>
    <row r="10370" spans="12:15" x14ac:dyDescent="0.4">
      <c r="L10370" s="56">
        <f ca="1"/>
        <v>10369</v>
      </c>
      <c r="M10370" s="53">
        <f ca="1"/>
        <v>1928</v>
      </c>
      <c r="N10370" s="53">
        <f ca="1"/>
        <v>5</v>
      </c>
      <c r="O10370" s="53" t="str">
        <f ca="1"/>
        <v>1928-05</v>
      </c>
    </row>
    <row r="10371" spans="12:15" x14ac:dyDescent="0.4">
      <c r="L10371" s="56">
        <f ca="1"/>
        <v>10370</v>
      </c>
      <c r="M10371" s="53">
        <f ca="1"/>
        <v>1928</v>
      </c>
      <c r="N10371" s="53">
        <f ca="1"/>
        <v>5</v>
      </c>
      <c r="O10371" s="53" t="str">
        <f ca="1"/>
        <v>1928-05</v>
      </c>
    </row>
    <row r="10372" spans="12:15" x14ac:dyDescent="0.4">
      <c r="L10372" s="56">
        <f ca="1"/>
        <v>10371</v>
      </c>
      <c r="M10372" s="53">
        <f ca="1"/>
        <v>1928</v>
      </c>
      <c r="N10372" s="53">
        <f ca="1"/>
        <v>5</v>
      </c>
      <c r="O10372" s="53" t="str">
        <f ca="1"/>
        <v>1928-05</v>
      </c>
    </row>
    <row r="10373" spans="12:15" x14ac:dyDescent="0.4">
      <c r="L10373" s="56">
        <f ca="1"/>
        <v>10372</v>
      </c>
      <c r="M10373" s="53">
        <f ca="1"/>
        <v>1928</v>
      </c>
      <c r="N10373" s="53">
        <f ca="1"/>
        <v>5</v>
      </c>
      <c r="O10373" s="53" t="str">
        <f ca="1"/>
        <v>1928-05</v>
      </c>
    </row>
    <row r="10374" spans="12:15" x14ac:dyDescent="0.4">
      <c r="L10374" s="56">
        <f ca="1"/>
        <v>10373</v>
      </c>
      <c r="M10374" s="53">
        <f ca="1"/>
        <v>1928</v>
      </c>
      <c r="N10374" s="53">
        <f ca="1"/>
        <v>5</v>
      </c>
      <c r="O10374" s="53" t="str">
        <f ca="1"/>
        <v>1928-05</v>
      </c>
    </row>
    <row r="10375" spans="12:15" x14ac:dyDescent="0.4">
      <c r="L10375" s="56">
        <f ca="1"/>
        <v>10374</v>
      </c>
      <c r="M10375" s="53">
        <f ca="1"/>
        <v>1928</v>
      </c>
      <c r="N10375" s="53">
        <f ca="1"/>
        <v>5</v>
      </c>
      <c r="O10375" s="53" t="str">
        <f ca="1"/>
        <v>1928-05</v>
      </c>
    </row>
    <row r="10376" spans="12:15" x14ac:dyDescent="0.4">
      <c r="L10376" s="56">
        <f ca="1"/>
        <v>10375</v>
      </c>
      <c r="M10376" s="53">
        <f ca="1"/>
        <v>1928</v>
      </c>
      <c r="N10376" s="53">
        <f ca="1"/>
        <v>5</v>
      </c>
      <c r="O10376" s="53" t="str">
        <f ca="1"/>
        <v>1928-05</v>
      </c>
    </row>
    <row r="10377" spans="12:15" x14ac:dyDescent="0.4">
      <c r="L10377" s="56">
        <f ca="1"/>
        <v>10376</v>
      </c>
      <c r="M10377" s="53">
        <f ca="1"/>
        <v>1928</v>
      </c>
      <c r="N10377" s="53">
        <f ca="1"/>
        <v>5</v>
      </c>
      <c r="O10377" s="53" t="str">
        <f ca="1"/>
        <v>1928-05</v>
      </c>
    </row>
    <row r="10378" spans="12:15" x14ac:dyDescent="0.4">
      <c r="L10378" s="56">
        <f ca="1"/>
        <v>10377</v>
      </c>
      <c r="M10378" s="53">
        <f ca="1"/>
        <v>1928</v>
      </c>
      <c r="N10378" s="53">
        <f ca="1"/>
        <v>5</v>
      </c>
      <c r="O10378" s="53" t="str">
        <f ca="1"/>
        <v>1928-05</v>
      </c>
    </row>
    <row r="10379" spans="12:15" x14ac:dyDescent="0.4">
      <c r="L10379" s="56">
        <f ca="1"/>
        <v>10378</v>
      </c>
      <c r="M10379" s="53">
        <f ca="1"/>
        <v>1928</v>
      </c>
      <c r="N10379" s="53">
        <f ca="1"/>
        <v>5</v>
      </c>
      <c r="O10379" s="53" t="str">
        <f ca="1"/>
        <v>1928-05</v>
      </c>
    </row>
    <row r="10380" spans="12:15" x14ac:dyDescent="0.4">
      <c r="L10380" s="56">
        <f ca="1"/>
        <v>10379</v>
      </c>
      <c r="M10380" s="53">
        <f ca="1"/>
        <v>1928</v>
      </c>
      <c r="N10380" s="53">
        <f ca="1"/>
        <v>5</v>
      </c>
      <c r="O10380" s="53" t="str">
        <f ca="1"/>
        <v>1928-05</v>
      </c>
    </row>
    <row r="10381" spans="12:15" x14ac:dyDescent="0.4">
      <c r="L10381" s="56">
        <f ca="1"/>
        <v>10380</v>
      </c>
      <c r="M10381" s="53">
        <f ca="1"/>
        <v>1928</v>
      </c>
      <c r="N10381" s="53">
        <f ca="1"/>
        <v>6</v>
      </c>
      <c r="O10381" s="53" t="str">
        <f ca="1"/>
        <v>1928-06</v>
      </c>
    </row>
    <row r="10382" spans="12:15" x14ac:dyDescent="0.4">
      <c r="L10382" s="56">
        <f ca="1"/>
        <v>10381</v>
      </c>
      <c r="M10382" s="53">
        <f ca="1"/>
        <v>1928</v>
      </c>
      <c r="N10382" s="53">
        <f ca="1"/>
        <v>6</v>
      </c>
      <c r="O10382" s="53" t="str">
        <f ca="1"/>
        <v>1928-06</v>
      </c>
    </row>
    <row r="10383" spans="12:15" x14ac:dyDescent="0.4">
      <c r="L10383" s="56">
        <f ca="1"/>
        <v>10382</v>
      </c>
      <c r="M10383" s="53">
        <f ca="1"/>
        <v>1928</v>
      </c>
      <c r="N10383" s="53">
        <f ca="1"/>
        <v>6</v>
      </c>
      <c r="O10383" s="53" t="str">
        <f ca="1"/>
        <v>1928-06</v>
      </c>
    </row>
    <row r="10384" spans="12:15" x14ac:dyDescent="0.4">
      <c r="L10384" s="56">
        <f ca="1"/>
        <v>10383</v>
      </c>
      <c r="M10384" s="53">
        <f ca="1"/>
        <v>1928</v>
      </c>
      <c r="N10384" s="53">
        <f ca="1"/>
        <v>6</v>
      </c>
      <c r="O10384" s="53" t="str">
        <f ca="1"/>
        <v>1928-06</v>
      </c>
    </row>
    <row r="10385" spans="12:15" x14ac:dyDescent="0.4">
      <c r="L10385" s="56">
        <f ca="1"/>
        <v>10384</v>
      </c>
      <c r="M10385" s="53">
        <f ca="1"/>
        <v>1928</v>
      </c>
      <c r="N10385" s="53">
        <f ca="1"/>
        <v>6</v>
      </c>
      <c r="O10385" s="53" t="str">
        <f ca="1"/>
        <v>1928-06</v>
      </c>
    </row>
    <row r="10386" spans="12:15" x14ac:dyDescent="0.4">
      <c r="L10386" s="56">
        <f ca="1"/>
        <v>10385</v>
      </c>
      <c r="M10386" s="53">
        <f ca="1"/>
        <v>1928</v>
      </c>
      <c r="N10386" s="53">
        <f ca="1"/>
        <v>6</v>
      </c>
      <c r="O10386" s="53" t="str">
        <f ca="1"/>
        <v>1928-06</v>
      </c>
    </row>
    <row r="10387" spans="12:15" x14ac:dyDescent="0.4">
      <c r="L10387" s="56">
        <f ca="1"/>
        <v>10386</v>
      </c>
      <c r="M10387" s="53">
        <f ca="1"/>
        <v>1928</v>
      </c>
      <c r="N10387" s="53">
        <f ca="1"/>
        <v>6</v>
      </c>
      <c r="O10387" s="53" t="str">
        <f ca="1"/>
        <v>1928-06</v>
      </c>
    </row>
    <row r="10388" spans="12:15" x14ac:dyDescent="0.4">
      <c r="L10388" s="56">
        <f ca="1"/>
        <v>10387</v>
      </c>
      <c r="M10388" s="53">
        <f ca="1"/>
        <v>1928</v>
      </c>
      <c r="N10388" s="53">
        <f ca="1"/>
        <v>6</v>
      </c>
      <c r="O10388" s="53" t="str">
        <f ca="1"/>
        <v>1928-06</v>
      </c>
    </row>
    <row r="10389" spans="12:15" x14ac:dyDescent="0.4">
      <c r="L10389" s="56">
        <f ca="1"/>
        <v>10388</v>
      </c>
      <c r="M10389" s="53">
        <f ca="1"/>
        <v>1928</v>
      </c>
      <c r="N10389" s="53">
        <f ca="1"/>
        <v>6</v>
      </c>
      <c r="O10389" s="53" t="str">
        <f ca="1"/>
        <v>1928-06</v>
      </c>
    </row>
    <row r="10390" spans="12:15" x14ac:dyDescent="0.4">
      <c r="L10390" s="56">
        <f ca="1"/>
        <v>10389</v>
      </c>
      <c r="M10390" s="53">
        <f ca="1"/>
        <v>1928</v>
      </c>
      <c r="N10390" s="53">
        <f ca="1"/>
        <v>6</v>
      </c>
      <c r="O10390" s="53" t="str">
        <f ca="1"/>
        <v>1928-06</v>
      </c>
    </row>
    <row r="10391" spans="12:15" x14ac:dyDescent="0.4">
      <c r="L10391" s="56">
        <f ca="1"/>
        <v>10390</v>
      </c>
      <c r="M10391" s="53">
        <f ca="1"/>
        <v>1928</v>
      </c>
      <c r="N10391" s="53">
        <f ca="1"/>
        <v>6</v>
      </c>
      <c r="O10391" s="53" t="str">
        <f ca="1"/>
        <v>1928-06</v>
      </c>
    </row>
    <row r="10392" spans="12:15" x14ac:dyDescent="0.4">
      <c r="L10392" s="56">
        <f ca="1"/>
        <v>10391</v>
      </c>
      <c r="M10392" s="53">
        <f ca="1"/>
        <v>1928</v>
      </c>
      <c r="N10392" s="53">
        <f ca="1"/>
        <v>6</v>
      </c>
      <c r="O10392" s="53" t="str">
        <f ca="1"/>
        <v>1928-06</v>
      </c>
    </row>
    <row r="10393" spans="12:15" x14ac:dyDescent="0.4">
      <c r="L10393" s="56">
        <f ca="1"/>
        <v>10392</v>
      </c>
      <c r="M10393" s="53">
        <f ca="1"/>
        <v>1928</v>
      </c>
      <c r="N10393" s="53">
        <f ca="1"/>
        <v>6</v>
      </c>
      <c r="O10393" s="53" t="str">
        <f ca="1"/>
        <v>1928-06</v>
      </c>
    </row>
    <row r="10394" spans="12:15" x14ac:dyDescent="0.4">
      <c r="L10394" s="56">
        <f ca="1"/>
        <v>10393</v>
      </c>
      <c r="M10394" s="53">
        <f ca="1"/>
        <v>1928</v>
      </c>
      <c r="N10394" s="53">
        <f ca="1"/>
        <v>6</v>
      </c>
      <c r="O10394" s="53" t="str">
        <f ca="1"/>
        <v>1928-06</v>
      </c>
    </row>
    <row r="10395" spans="12:15" x14ac:dyDescent="0.4">
      <c r="L10395" s="56">
        <f ca="1"/>
        <v>10394</v>
      </c>
      <c r="M10395" s="53">
        <f ca="1"/>
        <v>1928</v>
      </c>
      <c r="N10395" s="53">
        <f ca="1"/>
        <v>6</v>
      </c>
      <c r="O10395" s="53" t="str">
        <f ca="1"/>
        <v>1928-06</v>
      </c>
    </row>
    <row r="10396" spans="12:15" x14ac:dyDescent="0.4">
      <c r="L10396" s="56">
        <f ca="1"/>
        <v>10395</v>
      </c>
      <c r="M10396" s="53">
        <f ca="1"/>
        <v>1928</v>
      </c>
      <c r="N10396" s="53">
        <f ca="1"/>
        <v>6</v>
      </c>
      <c r="O10396" s="53" t="str">
        <f ca="1"/>
        <v>1928-06</v>
      </c>
    </row>
    <row r="10397" spans="12:15" x14ac:dyDescent="0.4">
      <c r="L10397" s="56">
        <f ca="1"/>
        <v>10396</v>
      </c>
      <c r="M10397" s="53">
        <f ca="1"/>
        <v>1928</v>
      </c>
      <c r="N10397" s="53">
        <f ca="1"/>
        <v>6</v>
      </c>
      <c r="O10397" s="53" t="str">
        <f ca="1"/>
        <v>1928-06</v>
      </c>
    </row>
    <row r="10398" spans="12:15" x14ac:dyDescent="0.4">
      <c r="L10398" s="56">
        <f ca="1"/>
        <v>10397</v>
      </c>
      <c r="M10398" s="53">
        <f ca="1"/>
        <v>1928</v>
      </c>
      <c r="N10398" s="53">
        <f ca="1"/>
        <v>6</v>
      </c>
      <c r="O10398" s="53" t="str">
        <f ca="1"/>
        <v>1928-06</v>
      </c>
    </row>
    <row r="10399" spans="12:15" x14ac:dyDescent="0.4">
      <c r="L10399" s="56">
        <f ca="1"/>
        <v>10398</v>
      </c>
      <c r="M10399" s="53">
        <f ca="1"/>
        <v>1928</v>
      </c>
      <c r="N10399" s="53">
        <f ca="1"/>
        <v>6</v>
      </c>
      <c r="O10399" s="53" t="str">
        <f ca="1"/>
        <v>1928-06</v>
      </c>
    </row>
    <row r="10400" spans="12:15" x14ac:dyDescent="0.4">
      <c r="L10400" s="56">
        <f ca="1"/>
        <v>10399</v>
      </c>
      <c r="M10400" s="53">
        <f ca="1"/>
        <v>1928</v>
      </c>
      <c r="N10400" s="53">
        <f ca="1"/>
        <v>6</v>
      </c>
      <c r="O10400" s="53" t="str">
        <f ca="1"/>
        <v>1928-06</v>
      </c>
    </row>
    <row r="10401" spans="12:15" x14ac:dyDescent="0.4">
      <c r="L10401" s="56">
        <f ca="1"/>
        <v>10400</v>
      </c>
      <c r="M10401" s="53">
        <f ca="1"/>
        <v>1928</v>
      </c>
      <c r="N10401" s="53">
        <f ca="1"/>
        <v>6</v>
      </c>
      <c r="O10401" s="53" t="str">
        <f ca="1"/>
        <v>1928-06</v>
      </c>
    </row>
    <row r="10402" spans="12:15" x14ac:dyDescent="0.4">
      <c r="L10402" s="56">
        <f ca="1"/>
        <v>10401</v>
      </c>
      <c r="M10402" s="53">
        <f ca="1"/>
        <v>1928</v>
      </c>
      <c r="N10402" s="53">
        <f ca="1"/>
        <v>6</v>
      </c>
      <c r="O10402" s="53" t="str">
        <f ca="1"/>
        <v>1928-06</v>
      </c>
    </row>
    <row r="10403" spans="12:15" x14ac:dyDescent="0.4">
      <c r="L10403" s="56">
        <f ca="1"/>
        <v>10402</v>
      </c>
      <c r="M10403" s="53">
        <f ca="1"/>
        <v>1928</v>
      </c>
      <c r="N10403" s="53">
        <f ca="1"/>
        <v>6</v>
      </c>
      <c r="O10403" s="53" t="str">
        <f ca="1"/>
        <v>1928-06</v>
      </c>
    </row>
    <row r="10404" spans="12:15" x14ac:dyDescent="0.4">
      <c r="L10404" s="56">
        <f ca="1"/>
        <v>10403</v>
      </c>
      <c r="M10404" s="53">
        <f ca="1"/>
        <v>1928</v>
      </c>
      <c r="N10404" s="53">
        <f ca="1"/>
        <v>6</v>
      </c>
      <c r="O10404" s="53" t="str">
        <f ca="1"/>
        <v>1928-06</v>
      </c>
    </row>
    <row r="10405" spans="12:15" x14ac:dyDescent="0.4">
      <c r="L10405" s="56">
        <f ca="1"/>
        <v>10404</v>
      </c>
      <c r="M10405" s="53">
        <f ca="1"/>
        <v>1928</v>
      </c>
      <c r="N10405" s="53">
        <f ca="1"/>
        <v>6</v>
      </c>
      <c r="O10405" s="53" t="str">
        <f ca="1"/>
        <v>1928-06</v>
      </c>
    </row>
    <row r="10406" spans="12:15" x14ac:dyDescent="0.4">
      <c r="L10406" s="56">
        <f ca="1"/>
        <v>10405</v>
      </c>
      <c r="M10406" s="53">
        <f ca="1"/>
        <v>1928</v>
      </c>
      <c r="N10406" s="53">
        <f ca="1"/>
        <v>6</v>
      </c>
      <c r="O10406" s="53" t="str">
        <f ca="1"/>
        <v>1928-06</v>
      </c>
    </row>
    <row r="10407" spans="12:15" x14ac:dyDescent="0.4">
      <c r="L10407" s="56">
        <f ca="1"/>
        <v>10406</v>
      </c>
      <c r="M10407" s="53">
        <f ca="1"/>
        <v>1928</v>
      </c>
      <c r="N10407" s="53">
        <f ca="1"/>
        <v>6</v>
      </c>
      <c r="O10407" s="53" t="str">
        <f ca="1"/>
        <v>1928-06</v>
      </c>
    </row>
    <row r="10408" spans="12:15" x14ac:dyDescent="0.4">
      <c r="L10408" s="56">
        <f ca="1"/>
        <v>10407</v>
      </c>
      <c r="M10408" s="53">
        <f ca="1"/>
        <v>1928</v>
      </c>
      <c r="N10408" s="53">
        <f ca="1"/>
        <v>6</v>
      </c>
      <c r="O10408" s="53" t="str">
        <f ca="1"/>
        <v>1928-06</v>
      </c>
    </row>
    <row r="10409" spans="12:15" x14ac:dyDescent="0.4">
      <c r="L10409" s="56">
        <f ca="1"/>
        <v>10408</v>
      </c>
      <c r="M10409" s="53">
        <f ca="1"/>
        <v>1928</v>
      </c>
      <c r="N10409" s="53">
        <f ca="1"/>
        <v>6</v>
      </c>
      <c r="O10409" s="53" t="str">
        <f ca="1"/>
        <v>1928-06</v>
      </c>
    </row>
    <row r="10410" spans="12:15" x14ac:dyDescent="0.4">
      <c r="L10410" s="56">
        <f ca="1"/>
        <v>10409</v>
      </c>
      <c r="M10410" s="53">
        <f ca="1"/>
        <v>1928</v>
      </c>
      <c r="N10410" s="53">
        <f ca="1"/>
        <v>6</v>
      </c>
      <c r="O10410" s="53" t="str">
        <f ca="1"/>
        <v>1928-06</v>
      </c>
    </row>
    <row r="10411" spans="12:15" x14ac:dyDescent="0.4">
      <c r="L10411" s="56">
        <f ca="1"/>
        <v>10410</v>
      </c>
      <c r="M10411" s="53">
        <f ca="1"/>
        <v>1928</v>
      </c>
      <c r="N10411" s="53">
        <f ca="1"/>
        <v>7</v>
      </c>
      <c r="O10411" s="53" t="str">
        <f ca="1"/>
        <v>1928-07</v>
      </c>
    </row>
    <row r="10412" spans="12:15" x14ac:dyDescent="0.4">
      <c r="L10412" s="56">
        <f ca="1"/>
        <v>10411</v>
      </c>
      <c r="M10412" s="53">
        <f ca="1"/>
        <v>1928</v>
      </c>
      <c r="N10412" s="53">
        <f ca="1"/>
        <v>7</v>
      </c>
      <c r="O10412" s="53" t="str">
        <f ca="1"/>
        <v>1928-07</v>
      </c>
    </row>
    <row r="10413" spans="12:15" x14ac:dyDescent="0.4">
      <c r="L10413" s="56">
        <f ca="1"/>
        <v>10412</v>
      </c>
      <c r="M10413" s="53">
        <f ca="1"/>
        <v>1928</v>
      </c>
      <c r="N10413" s="53">
        <f ca="1"/>
        <v>7</v>
      </c>
      <c r="O10413" s="53" t="str">
        <f ca="1"/>
        <v>1928-07</v>
      </c>
    </row>
    <row r="10414" spans="12:15" x14ac:dyDescent="0.4">
      <c r="L10414" s="56">
        <f ca="1"/>
        <v>10413</v>
      </c>
      <c r="M10414" s="53">
        <f ca="1"/>
        <v>1928</v>
      </c>
      <c r="N10414" s="53">
        <f ca="1"/>
        <v>7</v>
      </c>
      <c r="O10414" s="53" t="str">
        <f ca="1"/>
        <v>1928-07</v>
      </c>
    </row>
    <row r="10415" spans="12:15" x14ac:dyDescent="0.4">
      <c r="L10415" s="56">
        <f ca="1"/>
        <v>10414</v>
      </c>
      <c r="M10415" s="53">
        <f ca="1"/>
        <v>1928</v>
      </c>
      <c r="N10415" s="53">
        <f ca="1"/>
        <v>7</v>
      </c>
      <c r="O10415" s="53" t="str">
        <f ca="1"/>
        <v>1928-07</v>
      </c>
    </row>
    <row r="10416" spans="12:15" x14ac:dyDescent="0.4">
      <c r="L10416" s="56">
        <f ca="1"/>
        <v>10415</v>
      </c>
      <c r="M10416" s="53">
        <f ca="1"/>
        <v>1928</v>
      </c>
      <c r="N10416" s="53">
        <f ca="1"/>
        <v>7</v>
      </c>
      <c r="O10416" s="53" t="str">
        <f ca="1"/>
        <v>1928-07</v>
      </c>
    </row>
    <row r="10417" spans="12:15" x14ac:dyDescent="0.4">
      <c r="L10417" s="56">
        <f ca="1"/>
        <v>10416</v>
      </c>
      <c r="M10417" s="53">
        <f ca="1"/>
        <v>1928</v>
      </c>
      <c r="N10417" s="53">
        <f ca="1"/>
        <v>7</v>
      </c>
      <c r="O10417" s="53" t="str">
        <f ca="1"/>
        <v>1928-07</v>
      </c>
    </row>
    <row r="10418" spans="12:15" x14ac:dyDescent="0.4">
      <c r="L10418" s="56">
        <f ca="1"/>
        <v>10417</v>
      </c>
      <c r="M10418" s="53">
        <f ca="1"/>
        <v>1928</v>
      </c>
      <c r="N10418" s="53">
        <f ca="1"/>
        <v>7</v>
      </c>
      <c r="O10418" s="53" t="str">
        <f ca="1"/>
        <v>1928-07</v>
      </c>
    </row>
    <row r="10419" spans="12:15" x14ac:dyDescent="0.4">
      <c r="L10419" s="56">
        <f ca="1"/>
        <v>10418</v>
      </c>
      <c r="M10419" s="53">
        <f ca="1"/>
        <v>1928</v>
      </c>
      <c r="N10419" s="53">
        <f ca="1"/>
        <v>7</v>
      </c>
      <c r="O10419" s="53" t="str">
        <f ca="1"/>
        <v>1928-07</v>
      </c>
    </row>
    <row r="10420" spans="12:15" x14ac:dyDescent="0.4">
      <c r="L10420" s="56">
        <f ca="1"/>
        <v>10419</v>
      </c>
      <c r="M10420" s="53">
        <f ca="1"/>
        <v>1928</v>
      </c>
      <c r="N10420" s="53">
        <f ca="1"/>
        <v>7</v>
      </c>
      <c r="O10420" s="53" t="str">
        <f ca="1"/>
        <v>1928-07</v>
      </c>
    </row>
    <row r="10421" spans="12:15" x14ac:dyDescent="0.4">
      <c r="L10421" s="56">
        <f ca="1"/>
        <v>10420</v>
      </c>
      <c r="M10421" s="53">
        <f ca="1"/>
        <v>1928</v>
      </c>
      <c r="N10421" s="53">
        <f ca="1"/>
        <v>7</v>
      </c>
      <c r="O10421" s="53" t="str">
        <f ca="1"/>
        <v>1928-07</v>
      </c>
    </row>
    <row r="10422" spans="12:15" x14ac:dyDescent="0.4">
      <c r="L10422" s="56">
        <f ca="1"/>
        <v>10421</v>
      </c>
      <c r="M10422" s="53">
        <f ca="1"/>
        <v>1928</v>
      </c>
      <c r="N10422" s="53">
        <f ca="1"/>
        <v>7</v>
      </c>
      <c r="O10422" s="53" t="str">
        <f ca="1"/>
        <v>1928-07</v>
      </c>
    </row>
    <row r="10423" spans="12:15" x14ac:dyDescent="0.4">
      <c r="L10423" s="56">
        <f ca="1"/>
        <v>10422</v>
      </c>
      <c r="M10423" s="53">
        <f ca="1"/>
        <v>1928</v>
      </c>
      <c r="N10423" s="53">
        <f ca="1"/>
        <v>7</v>
      </c>
      <c r="O10423" s="53" t="str">
        <f ca="1"/>
        <v>1928-07</v>
      </c>
    </row>
    <row r="10424" spans="12:15" x14ac:dyDescent="0.4">
      <c r="L10424" s="56">
        <f ca="1"/>
        <v>10423</v>
      </c>
      <c r="M10424" s="53">
        <f ca="1"/>
        <v>1928</v>
      </c>
      <c r="N10424" s="53">
        <f ca="1"/>
        <v>7</v>
      </c>
      <c r="O10424" s="53" t="str">
        <f ca="1"/>
        <v>1928-07</v>
      </c>
    </row>
    <row r="10425" spans="12:15" x14ac:dyDescent="0.4">
      <c r="L10425" s="56">
        <f ca="1"/>
        <v>10424</v>
      </c>
      <c r="M10425" s="53">
        <f ca="1"/>
        <v>1928</v>
      </c>
      <c r="N10425" s="53">
        <f ca="1"/>
        <v>7</v>
      </c>
      <c r="O10425" s="53" t="str">
        <f ca="1"/>
        <v>1928-07</v>
      </c>
    </row>
    <row r="10426" spans="12:15" x14ac:dyDescent="0.4">
      <c r="L10426" s="56">
        <f ca="1"/>
        <v>10425</v>
      </c>
      <c r="M10426" s="53">
        <f ca="1"/>
        <v>1928</v>
      </c>
      <c r="N10426" s="53">
        <f ca="1"/>
        <v>7</v>
      </c>
      <c r="O10426" s="53" t="str">
        <f ca="1"/>
        <v>1928-07</v>
      </c>
    </row>
    <row r="10427" spans="12:15" x14ac:dyDescent="0.4">
      <c r="L10427" s="56">
        <f ca="1"/>
        <v>10426</v>
      </c>
      <c r="M10427" s="53">
        <f ca="1"/>
        <v>1928</v>
      </c>
      <c r="N10427" s="53">
        <f ca="1"/>
        <v>7</v>
      </c>
      <c r="O10427" s="53" t="str">
        <f ca="1"/>
        <v>1928-07</v>
      </c>
    </row>
    <row r="10428" spans="12:15" x14ac:dyDescent="0.4">
      <c r="L10428" s="56">
        <f ca="1"/>
        <v>10427</v>
      </c>
      <c r="M10428" s="53">
        <f ca="1"/>
        <v>1928</v>
      </c>
      <c r="N10428" s="53">
        <f ca="1"/>
        <v>7</v>
      </c>
      <c r="O10428" s="53" t="str">
        <f ca="1"/>
        <v>1928-07</v>
      </c>
    </row>
    <row r="10429" spans="12:15" x14ac:dyDescent="0.4">
      <c r="L10429" s="56">
        <f ca="1"/>
        <v>10428</v>
      </c>
      <c r="M10429" s="53">
        <f ca="1"/>
        <v>1928</v>
      </c>
      <c r="N10429" s="53">
        <f ca="1"/>
        <v>7</v>
      </c>
      <c r="O10429" s="53" t="str">
        <f ca="1"/>
        <v>1928-07</v>
      </c>
    </row>
    <row r="10430" spans="12:15" x14ac:dyDescent="0.4">
      <c r="L10430" s="56">
        <f ca="1"/>
        <v>10429</v>
      </c>
      <c r="M10430" s="53">
        <f ca="1"/>
        <v>1928</v>
      </c>
      <c r="N10430" s="53">
        <f ca="1"/>
        <v>7</v>
      </c>
      <c r="O10430" s="53" t="str">
        <f ca="1"/>
        <v>1928-07</v>
      </c>
    </row>
    <row r="10431" spans="12:15" x14ac:dyDescent="0.4">
      <c r="L10431" s="56">
        <f ca="1"/>
        <v>10430</v>
      </c>
      <c r="M10431" s="53">
        <f ca="1"/>
        <v>1928</v>
      </c>
      <c r="N10431" s="53">
        <f ca="1"/>
        <v>7</v>
      </c>
      <c r="O10431" s="53" t="str">
        <f ca="1"/>
        <v>1928-07</v>
      </c>
    </row>
    <row r="10432" spans="12:15" x14ac:dyDescent="0.4">
      <c r="L10432" s="56">
        <f ca="1"/>
        <v>10431</v>
      </c>
      <c r="M10432" s="53">
        <f ca="1"/>
        <v>1928</v>
      </c>
      <c r="N10432" s="53">
        <f ca="1"/>
        <v>7</v>
      </c>
      <c r="O10432" s="53" t="str">
        <f ca="1"/>
        <v>1928-07</v>
      </c>
    </row>
    <row r="10433" spans="12:15" x14ac:dyDescent="0.4">
      <c r="L10433" s="56">
        <f ca="1"/>
        <v>10432</v>
      </c>
      <c r="M10433" s="53">
        <f ca="1"/>
        <v>1928</v>
      </c>
      <c r="N10433" s="53">
        <f ca="1"/>
        <v>7</v>
      </c>
      <c r="O10433" s="53" t="str">
        <f ca="1"/>
        <v>1928-07</v>
      </c>
    </row>
    <row r="10434" spans="12:15" x14ac:dyDescent="0.4">
      <c r="L10434" s="56">
        <f ca="1"/>
        <v>10433</v>
      </c>
      <c r="M10434" s="53">
        <f ca="1"/>
        <v>1928</v>
      </c>
      <c r="N10434" s="53">
        <f ca="1"/>
        <v>7</v>
      </c>
      <c r="O10434" s="53" t="str">
        <f ca="1"/>
        <v>1928-07</v>
      </c>
    </row>
    <row r="10435" spans="12:15" x14ac:dyDescent="0.4">
      <c r="L10435" s="56">
        <f ca="1"/>
        <v>10434</v>
      </c>
      <c r="M10435" s="53">
        <f ca="1"/>
        <v>1928</v>
      </c>
      <c r="N10435" s="53">
        <f ca="1"/>
        <v>7</v>
      </c>
      <c r="O10435" s="53" t="str">
        <f ca="1"/>
        <v>1928-07</v>
      </c>
    </row>
    <row r="10436" spans="12:15" x14ac:dyDescent="0.4">
      <c r="L10436" s="56">
        <f ca="1"/>
        <v>10435</v>
      </c>
      <c r="M10436" s="53">
        <f ca="1"/>
        <v>1928</v>
      </c>
      <c r="N10436" s="53">
        <f ca="1"/>
        <v>7</v>
      </c>
      <c r="O10436" s="53" t="str">
        <f ca="1"/>
        <v>1928-07</v>
      </c>
    </row>
    <row r="10437" spans="12:15" x14ac:dyDescent="0.4">
      <c r="L10437" s="56">
        <f ca="1"/>
        <v>10436</v>
      </c>
      <c r="M10437" s="53">
        <f ca="1"/>
        <v>1928</v>
      </c>
      <c r="N10437" s="53">
        <f ca="1"/>
        <v>7</v>
      </c>
      <c r="O10437" s="53" t="str">
        <f ca="1"/>
        <v>1928-07</v>
      </c>
    </row>
    <row r="10438" spans="12:15" x14ac:dyDescent="0.4">
      <c r="L10438" s="56">
        <f ca="1"/>
        <v>10437</v>
      </c>
      <c r="M10438" s="53">
        <f ca="1"/>
        <v>1928</v>
      </c>
      <c r="N10438" s="53">
        <f ca="1"/>
        <v>7</v>
      </c>
      <c r="O10438" s="53" t="str">
        <f ca="1"/>
        <v>1928-07</v>
      </c>
    </row>
    <row r="10439" spans="12:15" x14ac:dyDescent="0.4">
      <c r="L10439" s="56">
        <f ca="1"/>
        <v>10438</v>
      </c>
      <c r="M10439" s="53">
        <f ca="1"/>
        <v>1928</v>
      </c>
      <c r="N10439" s="53">
        <f ca="1"/>
        <v>7</v>
      </c>
      <c r="O10439" s="53" t="str">
        <f ca="1"/>
        <v>1928-07</v>
      </c>
    </row>
    <row r="10440" spans="12:15" x14ac:dyDescent="0.4">
      <c r="L10440" s="56">
        <f ca="1"/>
        <v>10439</v>
      </c>
      <c r="M10440" s="53">
        <f ca="1"/>
        <v>1928</v>
      </c>
      <c r="N10440" s="53">
        <f ca="1"/>
        <v>7</v>
      </c>
      <c r="O10440" s="53" t="str">
        <f ca="1"/>
        <v>1928-07</v>
      </c>
    </row>
    <row r="10441" spans="12:15" x14ac:dyDescent="0.4">
      <c r="L10441" s="56">
        <f ca="1"/>
        <v>10440</v>
      </c>
      <c r="M10441" s="53">
        <f ca="1"/>
        <v>1928</v>
      </c>
      <c r="N10441" s="53">
        <f ca="1"/>
        <v>7</v>
      </c>
      <c r="O10441" s="53" t="str">
        <f ca="1"/>
        <v>1928-07</v>
      </c>
    </row>
    <row r="10442" spans="12:15" x14ac:dyDescent="0.4">
      <c r="L10442" s="56">
        <f ca="1"/>
        <v>10441</v>
      </c>
      <c r="M10442" s="53">
        <f ca="1"/>
        <v>1928</v>
      </c>
      <c r="N10442" s="53">
        <f ca="1"/>
        <v>8</v>
      </c>
      <c r="O10442" s="53" t="str">
        <f ca="1"/>
        <v>1928-08</v>
      </c>
    </row>
    <row r="10443" spans="12:15" x14ac:dyDescent="0.4">
      <c r="L10443" s="56">
        <f ca="1"/>
        <v>10442</v>
      </c>
      <c r="M10443" s="53">
        <f ca="1"/>
        <v>1928</v>
      </c>
      <c r="N10443" s="53">
        <f ca="1"/>
        <v>8</v>
      </c>
      <c r="O10443" s="53" t="str">
        <f ca="1"/>
        <v>1928-08</v>
      </c>
    </row>
    <row r="10444" spans="12:15" x14ac:dyDescent="0.4">
      <c r="L10444" s="56">
        <f ca="1"/>
        <v>10443</v>
      </c>
      <c r="M10444" s="53">
        <f ca="1"/>
        <v>1928</v>
      </c>
      <c r="N10444" s="53">
        <f ca="1"/>
        <v>8</v>
      </c>
      <c r="O10444" s="53" t="str">
        <f ca="1"/>
        <v>1928-08</v>
      </c>
    </row>
    <row r="10445" spans="12:15" x14ac:dyDescent="0.4">
      <c r="L10445" s="56">
        <f ca="1"/>
        <v>10444</v>
      </c>
      <c r="M10445" s="53">
        <f ca="1"/>
        <v>1928</v>
      </c>
      <c r="N10445" s="53">
        <f ca="1"/>
        <v>8</v>
      </c>
      <c r="O10445" s="53" t="str">
        <f ca="1"/>
        <v>1928-08</v>
      </c>
    </row>
    <row r="10446" spans="12:15" x14ac:dyDescent="0.4">
      <c r="L10446" s="56">
        <f ca="1"/>
        <v>10445</v>
      </c>
      <c r="M10446" s="53">
        <f ca="1"/>
        <v>1928</v>
      </c>
      <c r="N10446" s="53">
        <f ca="1"/>
        <v>8</v>
      </c>
      <c r="O10446" s="53" t="str">
        <f ca="1"/>
        <v>1928-08</v>
      </c>
    </row>
    <row r="10447" spans="12:15" x14ac:dyDescent="0.4">
      <c r="L10447" s="56">
        <f ca="1"/>
        <v>10446</v>
      </c>
      <c r="M10447" s="53">
        <f ca="1"/>
        <v>1928</v>
      </c>
      <c r="N10447" s="53">
        <f ca="1"/>
        <v>8</v>
      </c>
      <c r="O10447" s="53" t="str">
        <f ca="1"/>
        <v>1928-08</v>
      </c>
    </row>
    <row r="10448" spans="12:15" x14ac:dyDescent="0.4">
      <c r="L10448" s="56">
        <f ca="1"/>
        <v>10447</v>
      </c>
      <c r="M10448" s="53">
        <f ca="1"/>
        <v>1928</v>
      </c>
      <c r="N10448" s="53">
        <f ca="1"/>
        <v>8</v>
      </c>
      <c r="O10448" s="53" t="str">
        <f ca="1"/>
        <v>1928-08</v>
      </c>
    </row>
    <row r="10449" spans="12:15" x14ac:dyDescent="0.4">
      <c r="L10449" s="56">
        <f ca="1"/>
        <v>10448</v>
      </c>
      <c r="M10449" s="53">
        <f ca="1"/>
        <v>1928</v>
      </c>
      <c r="N10449" s="53">
        <f ca="1"/>
        <v>8</v>
      </c>
      <c r="O10449" s="53" t="str">
        <f ca="1"/>
        <v>1928-08</v>
      </c>
    </row>
    <row r="10450" spans="12:15" x14ac:dyDescent="0.4">
      <c r="L10450" s="56">
        <f ca="1"/>
        <v>10449</v>
      </c>
      <c r="M10450" s="53">
        <f ca="1"/>
        <v>1928</v>
      </c>
      <c r="N10450" s="53">
        <f ca="1"/>
        <v>8</v>
      </c>
      <c r="O10450" s="53" t="str">
        <f ca="1"/>
        <v>1928-08</v>
      </c>
    </row>
    <row r="10451" spans="12:15" x14ac:dyDescent="0.4">
      <c r="L10451" s="56">
        <f ca="1"/>
        <v>10450</v>
      </c>
      <c r="M10451" s="53">
        <f ca="1"/>
        <v>1928</v>
      </c>
      <c r="N10451" s="53">
        <f ca="1"/>
        <v>8</v>
      </c>
      <c r="O10451" s="53" t="str">
        <f ca="1"/>
        <v>1928-08</v>
      </c>
    </row>
    <row r="10452" spans="12:15" x14ac:dyDescent="0.4">
      <c r="L10452" s="56">
        <f ca="1"/>
        <v>10451</v>
      </c>
      <c r="M10452" s="53">
        <f ca="1"/>
        <v>1928</v>
      </c>
      <c r="N10452" s="53">
        <f ca="1"/>
        <v>8</v>
      </c>
      <c r="O10452" s="53" t="str">
        <f ca="1"/>
        <v>1928-08</v>
      </c>
    </row>
    <row r="10453" spans="12:15" x14ac:dyDescent="0.4">
      <c r="L10453" s="56">
        <f ca="1"/>
        <v>10452</v>
      </c>
      <c r="M10453" s="53">
        <f ca="1"/>
        <v>1928</v>
      </c>
      <c r="N10453" s="53">
        <f ca="1"/>
        <v>8</v>
      </c>
      <c r="O10453" s="53" t="str">
        <f ca="1"/>
        <v>1928-08</v>
      </c>
    </row>
    <row r="10454" spans="12:15" x14ac:dyDescent="0.4">
      <c r="L10454" s="56">
        <f ca="1"/>
        <v>10453</v>
      </c>
      <c r="M10454" s="53">
        <f ca="1"/>
        <v>1928</v>
      </c>
      <c r="N10454" s="53">
        <f ca="1"/>
        <v>8</v>
      </c>
      <c r="O10454" s="53" t="str">
        <f ca="1"/>
        <v>1928-08</v>
      </c>
    </row>
    <row r="10455" spans="12:15" x14ac:dyDescent="0.4">
      <c r="L10455" s="56">
        <f ca="1"/>
        <v>10454</v>
      </c>
      <c r="M10455" s="53">
        <f ca="1"/>
        <v>1928</v>
      </c>
      <c r="N10455" s="53">
        <f ca="1"/>
        <v>8</v>
      </c>
      <c r="O10455" s="53" t="str">
        <f ca="1"/>
        <v>1928-08</v>
      </c>
    </row>
    <row r="10456" spans="12:15" x14ac:dyDescent="0.4">
      <c r="L10456" s="56">
        <f ca="1"/>
        <v>10455</v>
      </c>
      <c r="M10456" s="53">
        <f ca="1"/>
        <v>1928</v>
      </c>
      <c r="N10456" s="53">
        <f ca="1"/>
        <v>8</v>
      </c>
      <c r="O10456" s="53" t="str">
        <f ca="1"/>
        <v>1928-08</v>
      </c>
    </row>
    <row r="10457" spans="12:15" x14ac:dyDescent="0.4">
      <c r="L10457" s="56">
        <f ca="1"/>
        <v>10456</v>
      </c>
      <c r="M10457" s="53">
        <f ca="1"/>
        <v>1928</v>
      </c>
      <c r="N10457" s="53">
        <f ca="1"/>
        <v>8</v>
      </c>
      <c r="O10457" s="53" t="str">
        <f ca="1"/>
        <v>1928-08</v>
      </c>
    </row>
    <row r="10458" spans="12:15" x14ac:dyDescent="0.4">
      <c r="L10458" s="56">
        <f ca="1"/>
        <v>10457</v>
      </c>
      <c r="M10458" s="53">
        <f ca="1"/>
        <v>1928</v>
      </c>
      <c r="N10458" s="53">
        <f ca="1"/>
        <v>8</v>
      </c>
      <c r="O10458" s="53" t="str">
        <f ca="1"/>
        <v>1928-08</v>
      </c>
    </row>
    <row r="10459" spans="12:15" x14ac:dyDescent="0.4">
      <c r="L10459" s="56">
        <f ca="1"/>
        <v>10458</v>
      </c>
      <c r="M10459" s="53">
        <f ca="1"/>
        <v>1928</v>
      </c>
      <c r="N10459" s="53">
        <f ca="1"/>
        <v>8</v>
      </c>
      <c r="O10459" s="53" t="str">
        <f ca="1"/>
        <v>1928-08</v>
      </c>
    </row>
    <row r="10460" spans="12:15" x14ac:dyDescent="0.4">
      <c r="L10460" s="56">
        <f ca="1"/>
        <v>10459</v>
      </c>
      <c r="M10460" s="53">
        <f ca="1"/>
        <v>1928</v>
      </c>
      <c r="N10460" s="53">
        <f ca="1"/>
        <v>8</v>
      </c>
      <c r="O10460" s="53" t="str">
        <f ca="1"/>
        <v>1928-08</v>
      </c>
    </row>
    <row r="10461" spans="12:15" x14ac:dyDescent="0.4">
      <c r="L10461" s="56">
        <f ca="1"/>
        <v>10460</v>
      </c>
      <c r="M10461" s="53">
        <f ca="1"/>
        <v>1928</v>
      </c>
      <c r="N10461" s="53">
        <f ca="1"/>
        <v>8</v>
      </c>
      <c r="O10461" s="53" t="str">
        <f ca="1"/>
        <v>1928-08</v>
      </c>
    </row>
    <row r="10462" spans="12:15" x14ac:dyDescent="0.4">
      <c r="L10462" s="56">
        <f ca="1"/>
        <v>10461</v>
      </c>
      <c r="M10462" s="53">
        <f ca="1"/>
        <v>1928</v>
      </c>
      <c r="N10462" s="53">
        <f ca="1"/>
        <v>8</v>
      </c>
      <c r="O10462" s="53" t="str">
        <f ca="1"/>
        <v>1928-08</v>
      </c>
    </row>
    <row r="10463" spans="12:15" x14ac:dyDescent="0.4">
      <c r="L10463" s="56">
        <f ca="1"/>
        <v>10462</v>
      </c>
      <c r="M10463" s="53">
        <f ca="1"/>
        <v>1928</v>
      </c>
      <c r="N10463" s="53">
        <f ca="1"/>
        <v>8</v>
      </c>
      <c r="O10463" s="53" t="str">
        <f ca="1"/>
        <v>1928-08</v>
      </c>
    </row>
    <row r="10464" spans="12:15" x14ac:dyDescent="0.4">
      <c r="L10464" s="56">
        <f ca="1"/>
        <v>10463</v>
      </c>
      <c r="M10464" s="53">
        <f ca="1"/>
        <v>1928</v>
      </c>
      <c r="N10464" s="53">
        <f ca="1"/>
        <v>8</v>
      </c>
      <c r="O10464" s="53" t="str">
        <f ca="1"/>
        <v>1928-08</v>
      </c>
    </row>
    <row r="10465" spans="12:15" x14ac:dyDescent="0.4">
      <c r="L10465" s="56">
        <f ca="1"/>
        <v>10464</v>
      </c>
      <c r="M10465" s="53">
        <f ca="1"/>
        <v>1928</v>
      </c>
      <c r="N10465" s="53">
        <f ca="1"/>
        <v>8</v>
      </c>
      <c r="O10465" s="53" t="str">
        <f ca="1"/>
        <v>1928-08</v>
      </c>
    </row>
    <row r="10466" spans="12:15" x14ac:dyDescent="0.4">
      <c r="L10466" s="56">
        <f ca="1"/>
        <v>10465</v>
      </c>
      <c r="M10466" s="53">
        <f ca="1"/>
        <v>1928</v>
      </c>
      <c r="N10466" s="53">
        <f ca="1"/>
        <v>8</v>
      </c>
      <c r="O10466" s="53" t="str">
        <f ca="1"/>
        <v>1928-08</v>
      </c>
    </row>
    <row r="10467" spans="12:15" x14ac:dyDescent="0.4">
      <c r="L10467" s="56">
        <f ca="1"/>
        <v>10466</v>
      </c>
      <c r="M10467" s="53">
        <f ca="1"/>
        <v>1928</v>
      </c>
      <c r="N10467" s="53">
        <f ca="1"/>
        <v>8</v>
      </c>
      <c r="O10467" s="53" t="str">
        <f ca="1"/>
        <v>1928-08</v>
      </c>
    </row>
    <row r="10468" spans="12:15" x14ac:dyDescent="0.4">
      <c r="L10468" s="56">
        <f ca="1"/>
        <v>10467</v>
      </c>
      <c r="M10468" s="53">
        <f ca="1"/>
        <v>1928</v>
      </c>
      <c r="N10468" s="53">
        <f ca="1"/>
        <v>8</v>
      </c>
      <c r="O10468" s="53" t="str">
        <f ca="1"/>
        <v>1928-08</v>
      </c>
    </row>
    <row r="10469" spans="12:15" x14ac:dyDescent="0.4">
      <c r="L10469" s="56">
        <f ca="1"/>
        <v>10468</v>
      </c>
      <c r="M10469" s="53">
        <f ca="1"/>
        <v>1928</v>
      </c>
      <c r="N10469" s="53">
        <f ca="1"/>
        <v>8</v>
      </c>
      <c r="O10469" s="53" t="str">
        <f ca="1"/>
        <v>1928-08</v>
      </c>
    </row>
    <row r="10470" spans="12:15" x14ac:dyDescent="0.4">
      <c r="L10470" s="56">
        <f ca="1"/>
        <v>10469</v>
      </c>
      <c r="M10470" s="53">
        <f ca="1"/>
        <v>1928</v>
      </c>
      <c r="N10470" s="53">
        <f ca="1"/>
        <v>8</v>
      </c>
      <c r="O10470" s="53" t="str">
        <f ca="1"/>
        <v>1928-08</v>
      </c>
    </row>
    <row r="10471" spans="12:15" x14ac:dyDescent="0.4">
      <c r="L10471" s="56">
        <f ca="1"/>
        <v>10470</v>
      </c>
      <c r="M10471" s="53">
        <f ca="1"/>
        <v>1928</v>
      </c>
      <c r="N10471" s="53">
        <f ca="1"/>
        <v>8</v>
      </c>
      <c r="O10471" s="53" t="str">
        <f ca="1"/>
        <v>1928-08</v>
      </c>
    </row>
    <row r="10472" spans="12:15" x14ac:dyDescent="0.4">
      <c r="L10472" s="56">
        <f ca="1"/>
        <v>10471</v>
      </c>
      <c r="M10472" s="53">
        <f ca="1"/>
        <v>1928</v>
      </c>
      <c r="N10472" s="53">
        <f ca="1"/>
        <v>8</v>
      </c>
      <c r="O10472" s="53" t="str">
        <f ca="1"/>
        <v>1928-08</v>
      </c>
    </row>
    <row r="10473" spans="12:15" x14ac:dyDescent="0.4">
      <c r="L10473" s="56">
        <f ca="1"/>
        <v>10472</v>
      </c>
      <c r="M10473" s="53">
        <f ca="1"/>
        <v>1928</v>
      </c>
      <c r="N10473" s="53">
        <f ca="1"/>
        <v>9</v>
      </c>
      <c r="O10473" s="53" t="str">
        <f ca="1"/>
        <v>1928-09</v>
      </c>
    </row>
    <row r="10474" spans="12:15" x14ac:dyDescent="0.4">
      <c r="L10474" s="56">
        <f ca="1"/>
        <v>10473</v>
      </c>
      <c r="M10474" s="53">
        <f ca="1"/>
        <v>1928</v>
      </c>
      <c r="N10474" s="53">
        <f ca="1"/>
        <v>9</v>
      </c>
      <c r="O10474" s="53" t="str">
        <f ca="1"/>
        <v>1928-09</v>
      </c>
    </row>
    <row r="10475" spans="12:15" x14ac:dyDescent="0.4">
      <c r="L10475" s="56">
        <f ca="1"/>
        <v>10474</v>
      </c>
      <c r="M10475" s="53">
        <f ca="1"/>
        <v>1928</v>
      </c>
      <c r="N10475" s="53">
        <f ca="1"/>
        <v>9</v>
      </c>
      <c r="O10475" s="53" t="str">
        <f ca="1"/>
        <v>1928-09</v>
      </c>
    </row>
    <row r="10476" spans="12:15" x14ac:dyDescent="0.4">
      <c r="L10476" s="56">
        <f ca="1"/>
        <v>10475</v>
      </c>
      <c r="M10476" s="53">
        <f ca="1"/>
        <v>1928</v>
      </c>
      <c r="N10476" s="53">
        <f ca="1"/>
        <v>9</v>
      </c>
      <c r="O10476" s="53" t="str">
        <f ca="1"/>
        <v>1928-09</v>
      </c>
    </row>
    <row r="10477" spans="12:15" x14ac:dyDescent="0.4">
      <c r="L10477" s="56">
        <f ca="1"/>
        <v>10476</v>
      </c>
      <c r="M10477" s="53">
        <f ca="1"/>
        <v>1928</v>
      </c>
      <c r="N10477" s="53">
        <f ca="1"/>
        <v>9</v>
      </c>
      <c r="O10477" s="53" t="str">
        <f ca="1"/>
        <v>1928-09</v>
      </c>
    </row>
    <row r="10478" spans="12:15" x14ac:dyDescent="0.4">
      <c r="L10478" s="56">
        <f ca="1"/>
        <v>10477</v>
      </c>
      <c r="M10478" s="53">
        <f ca="1"/>
        <v>1928</v>
      </c>
      <c r="N10478" s="53">
        <f ca="1"/>
        <v>9</v>
      </c>
      <c r="O10478" s="53" t="str">
        <f ca="1"/>
        <v>1928-09</v>
      </c>
    </row>
    <row r="10479" spans="12:15" x14ac:dyDescent="0.4">
      <c r="L10479" s="56">
        <f ca="1"/>
        <v>10478</v>
      </c>
      <c r="M10479" s="53">
        <f ca="1"/>
        <v>1928</v>
      </c>
      <c r="N10479" s="53">
        <f ca="1"/>
        <v>9</v>
      </c>
      <c r="O10479" s="53" t="str">
        <f ca="1"/>
        <v>1928-09</v>
      </c>
    </row>
    <row r="10480" spans="12:15" x14ac:dyDescent="0.4">
      <c r="L10480" s="56">
        <f ca="1"/>
        <v>10479</v>
      </c>
      <c r="M10480" s="53">
        <f ca="1"/>
        <v>1928</v>
      </c>
      <c r="N10480" s="53">
        <f ca="1"/>
        <v>9</v>
      </c>
      <c r="O10480" s="53" t="str">
        <f ca="1"/>
        <v>1928-09</v>
      </c>
    </row>
    <row r="10481" spans="12:15" x14ac:dyDescent="0.4">
      <c r="L10481" s="56">
        <f ca="1"/>
        <v>10480</v>
      </c>
      <c r="M10481" s="53">
        <f ca="1"/>
        <v>1928</v>
      </c>
      <c r="N10481" s="53">
        <f ca="1"/>
        <v>9</v>
      </c>
      <c r="O10481" s="53" t="str">
        <f ca="1"/>
        <v>1928-09</v>
      </c>
    </row>
    <row r="10482" spans="12:15" x14ac:dyDescent="0.4">
      <c r="L10482" s="56">
        <f ca="1"/>
        <v>10481</v>
      </c>
      <c r="M10482" s="53">
        <f ca="1"/>
        <v>1928</v>
      </c>
      <c r="N10482" s="53">
        <f ca="1"/>
        <v>9</v>
      </c>
      <c r="O10482" s="53" t="str">
        <f ca="1"/>
        <v>1928-09</v>
      </c>
    </row>
    <row r="10483" spans="12:15" x14ac:dyDescent="0.4">
      <c r="L10483" s="56">
        <f ca="1"/>
        <v>10482</v>
      </c>
      <c r="M10483" s="53">
        <f ca="1"/>
        <v>1928</v>
      </c>
      <c r="N10483" s="53">
        <f ca="1"/>
        <v>9</v>
      </c>
      <c r="O10483" s="53" t="str">
        <f ca="1"/>
        <v>1928-09</v>
      </c>
    </row>
    <row r="10484" spans="12:15" x14ac:dyDescent="0.4">
      <c r="L10484" s="56">
        <f ca="1"/>
        <v>10483</v>
      </c>
      <c r="M10484" s="53">
        <f ca="1"/>
        <v>1928</v>
      </c>
      <c r="N10484" s="53">
        <f ca="1"/>
        <v>9</v>
      </c>
      <c r="O10484" s="53" t="str">
        <f ca="1"/>
        <v>1928-09</v>
      </c>
    </row>
    <row r="10485" spans="12:15" x14ac:dyDescent="0.4">
      <c r="L10485" s="56">
        <f ca="1"/>
        <v>10484</v>
      </c>
      <c r="M10485" s="53">
        <f ca="1"/>
        <v>1928</v>
      </c>
      <c r="N10485" s="53">
        <f ca="1"/>
        <v>9</v>
      </c>
      <c r="O10485" s="53" t="str">
        <f ca="1"/>
        <v>1928-09</v>
      </c>
    </row>
    <row r="10486" spans="12:15" x14ac:dyDescent="0.4">
      <c r="L10486" s="56">
        <f ca="1"/>
        <v>10485</v>
      </c>
      <c r="M10486" s="53">
        <f ca="1"/>
        <v>1928</v>
      </c>
      <c r="N10486" s="53">
        <f ca="1"/>
        <v>9</v>
      </c>
      <c r="O10486" s="53" t="str">
        <f ca="1"/>
        <v>1928-09</v>
      </c>
    </row>
    <row r="10487" spans="12:15" x14ac:dyDescent="0.4">
      <c r="L10487" s="56">
        <f ca="1"/>
        <v>10486</v>
      </c>
      <c r="M10487" s="53">
        <f ca="1"/>
        <v>1928</v>
      </c>
      <c r="N10487" s="53">
        <f ca="1"/>
        <v>9</v>
      </c>
      <c r="O10487" s="53" t="str">
        <f ca="1"/>
        <v>1928-09</v>
      </c>
    </row>
    <row r="10488" spans="12:15" x14ac:dyDescent="0.4">
      <c r="L10488" s="56">
        <f ca="1"/>
        <v>10487</v>
      </c>
      <c r="M10488" s="53">
        <f ca="1"/>
        <v>1928</v>
      </c>
      <c r="N10488" s="53">
        <f ca="1"/>
        <v>9</v>
      </c>
      <c r="O10488" s="53" t="str">
        <f ca="1"/>
        <v>1928-09</v>
      </c>
    </row>
    <row r="10489" spans="12:15" x14ac:dyDescent="0.4">
      <c r="L10489" s="56">
        <f ca="1"/>
        <v>10488</v>
      </c>
      <c r="M10489" s="53">
        <f ca="1"/>
        <v>1928</v>
      </c>
      <c r="N10489" s="53">
        <f ca="1"/>
        <v>9</v>
      </c>
      <c r="O10489" s="53" t="str">
        <f ca="1"/>
        <v>1928-09</v>
      </c>
    </row>
    <row r="10490" spans="12:15" x14ac:dyDescent="0.4">
      <c r="L10490" s="56">
        <f ca="1"/>
        <v>10489</v>
      </c>
      <c r="M10490" s="53">
        <f ca="1"/>
        <v>1928</v>
      </c>
      <c r="N10490" s="53">
        <f ca="1"/>
        <v>9</v>
      </c>
      <c r="O10490" s="53" t="str">
        <f ca="1"/>
        <v>1928-09</v>
      </c>
    </row>
    <row r="10491" spans="12:15" x14ac:dyDescent="0.4">
      <c r="L10491" s="56">
        <f ca="1"/>
        <v>10490</v>
      </c>
      <c r="M10491" s="53">
        <f ca="1"/>
        <v>1928</v>
      </c>
      <c r="N10491" s="53">
        <f ca="1"/>
        <v>9</v>
      </c>
      <c r="O10491" s="53" t="str">
        <f ca="1"/>
        <v>1928-09</v>
      </c>
    </row>
    <row r="10492" spans="12:15" x14ac:dyDescent="0.4">
      <c r="L10492" s="56">
        <f ca="1"/>
        <v>10491</v>
      </c>
      <c r="M10492" s="53">
        <f ca="1"/>
        <v>1928</v>
      </c>
      <c r="N10492" s="53">
        <f ca="1"/>
        <v>9</v>
      </c>
      <c r="O10492" s="53" t="str">
        <f ca="1"/>
        <v>1928-09</v>
      </c>
    </row>
    <row r="10493" spans="12:15" x14ac:dyDescent="0.4">
      <c r="L10493" s="56">
        <f ca="1"/>
        <v>10492</v>
      </c>
      <c r="M10493" s="53">
        <f ca="1"/>
        <v>1928</v>
      </c>
      <c r="N10493" s="53">
        <f ca="1"/>
        <v>9</v>
      </c>
      <c r="O10493" s="53" t="str">
        <f ca="1"/>
        <v>1928-09</v>
      </c>
    </row>
    <row r="10494" spans="12:15" x14ac:dyDescent="0.4">
      <c r="L10494" s="56">
        <f ca="1"/>
        <v>10493</v>
      </c>
      <c r="M10494" s="53">
        <f ca="1"/>
        <v>1928</v>
      </c>
      <c r="N10494" s="53">
        <f ca="1"/>
        <v>9</v>
      </c>
      <c r="O10494" s="53" t="str">
        <f ca="1"/>
        <v>1928-09</v>
      </c>
    </row>
    <row r="10495" spans="12:15" x14ac:dyDescent="0.4">
      <c r="L10495" s="56">
        <f ca="1"/>
        <v>10494</v>
      </c>
      <c r="M10495" s="53">
        <f ca="1"/>
        <v>1928</v>
      </c>
      <c r="N10495" s="53">
        <f ca="1"/>
        <v>9</v>
      </c>
      <c r="O10495" s="53" t="str">
        <f ca="1"/>
        <v>1928-09</v>
      </c>
    </row>
    <row r="10496" spans="12:15" x14ac:dyDescent="0.4">
      <c r="L10496" s="56">
        <f ca="1"/>
        <v>10495</v>
      </c>
      <c r="M10496" s="53">
        <f ca="1"/>
        <v>1928</v>
      </c>
      <c r="N10496" s="53">
        <f ca="1"/>
        <v>9</v>
      </c>
      <c r="O10496" s="53" t="str">
        <f ca="1"/>
        <v>1928-09</v>
      </c>
    </row>
    <row r="10497" spans="12:15" x14ac:dyDescent="0.4">
      <c r="L10497" s="56">
        <f ca="1"/>
        <v>10496</v>
      </c>
      <c r="M10497" s="53">
        <f ca="1"/>
        <v>1928</v>
      </c>
      <c r="N10497" s="53">
        <f ca="1"/>
        <v>9</v>
      </c>
      <c r="O10497" s="53" t="str">
        <f ca="1"/>
        <v>1928-09</v>
      </c>
    </row>
    <row r="10498" spans="12:15" x14ac:dyDescent="0.4">
      <c r="L10498" s="56">
        <f ca="1"/>
        <v>10497</v>
      </c>
      <c r="M10498" s="53">
        <f ca="1"/>
        <v>1928</v>
      </c>
      <c r="N10498" s="53">
        <f ca="1"/>
        <v>9</v>
      </c>
      <c r="O10498" s="53" t="str">
        <f ca="1"/>
        <v>1928-09</v>
      </c>
    </row>
    <row r="10499" spans="12:15" x14ac:dyDescent="0.4">
      <c r="L10499" s="56">
        <f ca="1"/>
        <v>10498</v>
      </c>
      <c r="M10499" s="53">
        <f ca="1"/>
        <v>1928</v>
      </c>
      <c r="N10499" s="53">
        <f ca="1"/>
        <v>9</v>
      </c>
      <c r="O10499" s="53" t="str">
        <f ca="1"/>
        <v>1928-09</v>
      </c>
    </row>
    <row r="10500" spans="12:15" x14ac:dyDescent="0.4">
      <c r="L10500" s="56">
        <f ca="1"/>
        <v>10499</v>
      </c>
      <c r="M10500" s="53">
        <f ca="1"/>
        <v>1928</v>
      </c>
      <c r="N10500" s="53">
        <f ca="1"/>
        <v>9</v>
      </c>
      <c r="O10500" s="53" t="str">
        <f ca="1"/>
        <v>1928-09</v>
      </c>
    </row>
    <row r="10501" spans="12:15" x14ac:dyDescent="0.4">
      <c r="L10501" s="56">
        <f ca="1"/>
        <v>10500</v>
      </c>
      <c r="M10501" s="53">
        <f ca="1"/>
        <v>1928</v>
      </c>
      <c r="N10501" s="53">
        <f ca="1"/>
        <v>9</v>
      </c>
      <c r="O10501" s="53" t="str">
        <f ca="1"/>
        <v>1928-09</v>
      </c>
    </row>
    <row r="10502" spans="12:15" x14ac:dyDescent="0.4">
      <c r="L10502" s="56">
        <f ca="1"/>
        <v>10501</v>
      </c>
      <c r="M10502" s="53">
        <f ca="1"/>
        <v>1928</v>
      </c>
      <c r="N10502" s="53">
        <f ca="1"/>
        <v>9</v>
      </c>
      <c r="O10502" s="53" t="str">
        <f ca="1"/>
        <v>1928-09</v>
      </c>
    </row>
    <row r="10503" spans="12:15" x14ac:dyDescent="0.4">
      <c r="L10503" s="56">
        <f ca="1"/>
        <v>10502</v>
      </c>
      <c r="M10503" s="53">
        <f ca="1"/>
        <v>1928</v>
      </c>
      <c r="N10503" s="53">
        <f ca="1"/>
        <v>10</v>
      </c>
      <c r="O10503" s="53" t="str">
        <f ca="1"/>
        <v>1928-10</v>
      </c>
    </row>
    <row r="10504" spans="12:15" x14ac:dyDescent="0.4">
      <c r="L10504" s="56">
        <f ca="1"/>
        <v>10503</v>
      </c>
      <c r="M10504" s="53">
        <f ca="1"/>
        <v>1928</v>
      </c>
      <c r="N10504" s="53">
        <f ca="1"/>
        <v>10</v>
      </c>
      <c r="O10504" s="53" t="str">
        <f ca="1"/>
        <v>1928-10</v>
      </c>
    </row>
    <row r="10505" spans="12:15" x14ac:dyDescent="0.4">
      <c r="L10505" s="56">
        <f ca="1"/>
        <v>10504</v>
      </c>
      <c r="M10505" s="53">
        <f ca="1"/>
        <v>1928</v>
      </c>
      <c r="N10505" s="53">
        <f ca="1"/>
        <v>10</v>
      </c>
      <c r="O10505" s="53" t="str">
        <f ca="1"/>
        <v>1928-10</v>
      </c>
    </row>
    <row r="10506" spans="12:15" x14ac:dyDescent="0.4">
      <c r="L10506" s="56">
        <f ca="1"/>
        <v>10505</v>
      </c>
      <c r="M10506" s="53">
        <f ca="1"/>
        <v>1928</v>
      </c>
      <c r="N10506" s="53">
        <f ca="1"/>
        <v>10</v>
      </c>
      <c r="O10506" s="53" t="str">
        <f ca="1"/>
        <v>1928-10</v>
      </c>
    </row>
    <row r="10507" spans="12:15" x14ac:dyDescent="0.4">
      <c r="L10507" s="56">
        <f ca="1"/>
        <v>10506</v>
      </c>
      <c r="M10507" s="53">
        <f ca="1"/>
        <v>1928</v>
      </c>
      <c r="N10507" s="53">
        <f ca="1"/>
        <v>10</v>
      </c>
      <c r="O10507" s="53" t="str">
        <f ca="1"/>
        <v>1928-10</v>
      </c>
    </row>
    <row r="10508" spans="12:15" x14ac:dyDescent="0.4">
      <c r="L10508" s="56">
        <f ca="1"/>
        <v>10507</v>
      </c>
      <c r="M10508" s="53">
        <f ca="1"/>
        <v>1928</v>
      </c>
      <c r="N10508" s="53">
        <f ca="1"/>
        <v>10</v>
      </c>
      <c r="O10508" s="53" t="str">
        <f ca="1"/>
        <v>1928-10</v>
      </c>
    </row>
    <row r="10509" spans="12:15" x14ac:dyDescent="0.4">
      <c r="L10509" s="56">
        <f ca="1"/>
        <v>10508</v>
      </c>
      <c r="M10509" s="53">
        <f ca="1"/>
        <v>1928</v>
      </c>
      <c r="N10509" s="53">
        <f ca="1"/>
        <v>10</v>
      </c>
      <c r="O10509" s="53" t="str">
        <f ca="1"/>
        <v>1928-10</v>
      </c>
    </row>
    <row r="10510" spans="12:15" x14ac:dyDescent="0.4">
      <c r="L10510" s="56">
        <f ca="1"/>
        <v>10509</v>
      </c>
      <c r="M10510" s="53">
        <f ca="1"/>
        <v>1928</v>
      </c>
      <c r="N10510" s="53">
        <f ca="1"/>
        <v>10</v>
      </c>
      <c r="O10510" s="53" t="str">
        <f ca="1"/>
        <v>1928-10</v>
      </c>
    </row>
    <row r="10511" spans="12:15" x14ac:dyDescent="0.4">
      <c r="L10511" s="56">
        <f ca="1"/>
        <v>10510</v>
      </c>
      <c r="M10511" s="53">
        <f ca="1"/>
        <v>1928</v>
      </c>
      <c r="N10511" s="53">
        <f ca="1"/>
        <v>10</v>
      </c>
      <c r="O10511" s="53" t="str">
        <f ca="1"/>
        <v>1928-10</v>
      </c>
    </row>
    <row r="10512" spans="12:15" x14ac:dyDescent="0.4">
      <c r="L10512" s="56">
        <f ca="1"/>
        <v>10511</v>
      </c>
      <c r="M10512" s="53">
        <f ca="1"/>
        <v>1928</v>
      </c>
      <c r="N10512" s="53">
        <f ca="1"/>
        <v>10</v>
      </c>
      <c r="O10512" s="53" t="str">
        <f ca="1"/>
        <v>1928-10</v>
      </c>
    </row>
    <row r="10513" spans="12:15" x14ac:dyDescent="0.4">
      <c r="L10513" s="56">
        <f ca="1"/>
        <v>10512</v>
      </c>
      <c r="M10513" s="53">
        <f ca="1"/>
        <v>1928</v>
      </c>
      <c r="N10513" s="53">
        <f ca="1"/>
        <v>10</v>
      </c>
      <c r="O10513" s="53" t="str">
        <f ca="1"/>
        <v>1928-10</v>
      </c>
    </row>
    <row r="10514" spans="12:15" x14ac:dyDescent="0.4">
      <c r="L10514" s="56">
        <f ca="1"/>
        <v>10513</v>
      </c>
      <c r="M10514" s="53">
        <f ca="1"/>
        <v>1928</v>
      </c>
      <c r="N10514" s="53">
        <f ca="1"/>
        <v>10</v>
      </c>
      <c r="O10514" s="53" t="str">
        <f ca="1"/>
        <v>1928-10</v>
      </c>
    </row>
    <row r="10515" spans="12:15" x14ac:dyDescent="0.4">
      <c r="L10515" s="56">
        <f ca="1"/>
        <v>10514</v>
      </c>
      <c r="M10515" s="53">
        <f ca="1"/>
        <v>1928</v>
      </c>
      <c r="N10515" s="53">
        <f ca="1"/>
        <v>10</v>
      </c>
      <c r="O10515" s="53" t="str">
        <f ca="1"/>
        <v>1928-10</v>
      </c>
    </row>
    <row r="10516" spans="12:15" x14ac:dyDescent="0.4">
      <c r="L10516" s="56">
        <f ca="1"/>
        <v>10515</v>
      </c>
      <c r="M10516" s="53">
        <f ca="1"/>
        <v>1928</v>
      </c>
      <c r="N10516" s="53">
        <f ca="1"/>
        <v>10</v>
      </c>
      <c r="O10516" s="53" t="str">
        <f ca="1"/>
        <v>1928-10</v>
      </c>
    </row>
    <row r="10517" spans="12:15" x14ac:dyDescent="0.4">
      <c r="L10517" s="56">
        <f ca="1"/>
        <v>10516</v>
      </c>
      <c r="M10517" s="53">
        <f ca="1"/>
        <v>1928</v>
      </c>
      <c r="N10517" s="53">
        <f ca="1"/>
        <v>10</v>
      </c>
      <c r="O10517" s="53" t="str">
        <f ca="1"/>
        <v>1928-10</v>
      </c>
    </row>
    <row r="10518" spans="12:15" x14ac:dyDescent="0.4">
      <c r="L10518" s="56">
        <f ca="1"/>
        <v>10517</v>
      </c>
      <c r="M10518" s="53">
        <f ca="1"/>
        <v>1928</v>
      </c>
      <c r="N10518" s="53">
        <f ca="1"/>
        <v>10</v>
      </c>
      <c r="O10518" s="53" t="str">
        <f ca="1"/>
        <v>1928-10</v>
      </c>
    </row>
    <row r="10519" spans="12:15" x14ac:dyDescent="0.4">
      <c r="L10519" s="56">
        <f ca="1"/>
        <v>10518</v>
      </c>
      <c r="M10519" s="53">
        <f ca="1"/>
        <v>1928</v>
      </c>
      <c r="N10519" s="53">
        <f ca="1"/>
        <v>10</v>
      </c>
      <c r="O10519" s="53" t="str">
        <f ca="1"/>
        <v>1928-10</v>
      </c>
    </row>
    <row r="10520" spans="12:15" x14ac:dyDescent="0.4">
      <c r="L10520" s="56">
        <f ca="1"/>
        <v>10519</v>
      </c>
      <c r="M10520" s="53">
        <f ca="1"/>
        <v>1928</v>
      </c>
      <c r="N10520" s="53">
        <f ca="1"/>
        <v>10</v>
      </c>
      <c r="O10520" s="53" t="str">
        <f ca="1"/>
        <v>1928-10</v>
      </c>
    </row>
    <row r="10521" spans="12:15" x14ac:dyDescent="0.4">
      <c r="L10521" s="56">
        <f ca="1"/>
        <v>10520</v>
      </c>
      <c r="M10521" s="53">
        <f ca="1"/>
        <v>1928</v>
      </c>
      <c r="N10521" s="53">
        <f ca="1"/>
        <v>10</v>
      </c>
      <c r="O10521" s="53" t="str">
        <f ca="1"/>
        <v>1928-10</v>
      </c>
    </row>
    <row r="10522" spans="12:15" x14ac:dyDescent="0.4">
      <c r="L10522" s="56">
        <f ca="1"/>
        <v>10521</v>
      </c>
      <c r="M10522" s="53">
        <f ca="1"/>
        <v>1928</v>
      </c>
      <c r="N10522" s="53">
        <f ca="1"/>
        <v>10</v>
      </c>
      <c r="O10522" s="53" t="str">
        <f ca="1"/>
        <v>1928-10</v>
      </c>
    </row>
    <row r="10523" spans="12:15" x14ac:dyDescent="0.4">
      <c r="L10523" s="56">
        <f ca="1"/>
        <v>10522</v>
      </c>
      <c r="M10523" s="53">
        <f ca="1"/>
        <v>1928</v>
      </c>
      <c r="N10523" s="53">
        <f ca="1"/>
        <v>10</v>
      </c>
      <c r="O10523" s="53" t="str">
        <f ca="1"/>
        <v>1928-10</v>
      </c>
    </row>
    <row r="10524" spans="12:15" x14ac:dyDescent="0.4">
      <c r="L10524" s="56">
        <f ca="1"/>
        <v>10523</v>
      </c>
      <c r="M10524" s="53">
        <f ca="1"/>
        <v>1928</v>
      </c>
      <c r="N10524" s="53">
        <f ca="1"/>
        <v>10</v>
      </c>
      <c r="O10524" s="53" t="str">
        <f ca="1"/>
        <v>1928-10</v>
      </c>
    </row>
    <row r="10525" spans="12:15" x14ac:dyDescent="0.4">
      <c r="L10525" s="56">
        <f ca="1"/>
        <v>10524</v>
      </c>
      <c r="M10525" s="53">
        <f ca="1"/>
        <v>1928</v>
      </c>
      <c r="N10525" s="53">
        <f ca="1"/>
        <v>10</v>
      </c>
      <c r="O10525" s="53" t="str">
        <f ca="1"/>
        <v>1928-10</v>
      </c>
    </row>
    <row r="10526" spans="12:15" x14ac:dyDescent="0.4">
      <c r="L10526" s="56">
        <f ca="1"/>
        <v>10525</v>
      </c>
      <c r="M10526" s="53">
        <f ca="1"/>
        <v>1928</v>
      </c>
      <c r="N10526" s="53">
        <f ca="1"/>
        <v>10</v>
      </c>
      <c r="O10526" s="53" t="str">
        <f ca="1"/>
        <v>1928-10</v>
      </c>
    </row>
    <row r="10527" spans="12:15" x14ac:dyDescent="0.4">
      <c r="L10527" s="56">
        <f ca="1"/>
        <v>10526</v>
      </c>
      <c r="M10527" s="53">
        <f ca="1"/>
        <v>1928</v>
      </c>
      <c r="N10527" s="53">
        <f ca="1"/>
        <v>10</v>
      </c>
      <c r="O10527" s="53" t="str">
        <f ca="1"/>
        <v>1928-10</v>
      </c>
    </row>
    <row r="10528" spans="12:15" x14ac:dyDescent="0.4">
      <c r="L10528" s="56">
        <f ca="1"/>
        <v>10527</v>
      </c>
      <c r="M10528" s="53">
        <f ca="1"/>
        <v>1928</v>
      </c>
      <c r="N10528" s="53">
        <f ca="1"/>
        <v>10</v>
      </c>
      <c r="O10528" s="53" t="str">
        <f ca="1"/>
        <v>1928-10</v>
      </c>
    </row>
    <row r="10529" spans="12:15" x14ac:dyDescent="0.4">
      <c r="L10529" s="56">
        <f ca="1"/>
        <v>10528</v>
      </c>
      <c r="M10529" s="53">
        <f ca="1"/>
        <v>1928</v>
      </c>
      <c r="N10529" s="53">
        <f ca="1"/>
        <v>10</v>
      </c>
      <c r="O10529" s="53" t="str">
        <f ca="1"/>
        <v>1928-10</v>
      </c>
    </row>
    <row r="10530" spans="12:15" x14ac:dyDescent="0.4">
      <c r="L10530" s="56">
        <f ca="1"/>
        <v>10529</v>
      </c>
      <c r="M10530" s="53">
        <f ca="1"/>
        <v>1928</v>
      </c>
      <c r="N10530" s="53">
        <f ca="1"/>
        <v>10</v>
      </c>
      <c r="O10530" s="53" t="str">
        <f ca="1"/>
        <v>1928-10</v>
      </c>
    </row>
    <row r="10531" spans="12:15" x14ac:dyDescent="0.4">
      <c r="L10531" s="56">
        <f ca="1"/>
        <v>10530</v>
      </c>
      <c r="M10531" s="53">
        <f ca="1"/>
        <v>1928</v>
      </c>
      <c r="N10531" s="53">
        <f ca="1"/>
        <v>10</v>
      </c>
      <c r="O10531" s="53" t="str">
        <f ca="1"/>
        <v>1928-10</v>
      </c>
    </row>
    <row r="10532" spans="12:15" x14ac:dyDescent="0.4">
      <c r="L10532" s="56">
        <f ca="1"/>
        <v>10531</v>
      </c>
      <c r="M10532" s="53">
        <f ca="1"/>
        <v>1928</v>
      </c>
      <c r="N10532" s="53">
        <f ca="1"/>
        <v>10</v>
      </c>
      <c r="O10532" s="53" t="str">
        <f ca="1"/>
        <v>1928-10</v>
      </c>
    </row>
    <row r="10533" spans="12:15" x14ac:dyDescent="0.4">
      <c r="L10533" s="56">
        <f ca="1"/>
        <v>10532</v>
      </c>
      <c r="M10533" s="53">
        <f ca="1"/>
        <v>1928</v>
      </c>
      <c r="N10533" s="53">
        <f ca="1"/>
        <v>10</v>
      </c>
      <c r="O10533" s="53" t="str">
        <f ca="1"/>
        <v>1928-10</v>
      </c>
    </row>
    <row r="10534" spans="12:15" x14ac:dyDescent="0.4">
      <c r="L10534" s="56">
        <f ca="1"/>
        <v>10533</v>
      </c>
      <c r="M10534" s="53">
        <f ca="1"/>
        <v>1928</v>
      </c>
      <c r="N10534" s="53">
        <f ca="1"/>
        <v>11</v>
      </c>
      <c r="O10534" s="53" t="str">
        <f ca="1"/>
        <v>1928-11</v>
      </c>
    </row>
    <row r="10535" spans="12:15" x14ac:dyDescent="0.4">
      <c r="L10535" s="56">
        <f ca="1"/>
        <v>10534</v>
      </c>
      <c r="M10535" s="53">
        <f ca="1"/>
        <v>1928</v>
      </c>
      <c r="N10535" s="53">
        <f ca="1"/>
        <v>11</v>
      </c>
      <c r="O10535" s="53" t="str">
        <f ca="1"/>
        <v>1928-11</v>
      </c>
    </row>
    <row r="10536" spans="12:15" x14ac:dyDescent="0.4">
      <c r="L10536" s="56">
        <f ca="1"/>
        <v>10535</v>
      </c>
      <c r="M10536" s="53">
        <f ca="1"/>
        <v>1928</v>
      </c>
      <c r="N10536" s="53">
        <f ca="1"/>
        <v>11</v>
      </c>
      <c r="O10536" s="53" t="str">
        <f ca="1"/>
        <v>1928-11</v>
      </c>
    </row>
    <row r="10537" spans="12:15" x14ac:dyDescent="0.4">
      <c r="L10537" s="56">
        <f ca="1"/>
        <v>10536</v>
      </c>
      <c r="M10537" s="53">
        <f ca="1"/>
        <v>1928</v>
      </c>
      <c r="N10537" s="53">
        <f ca="1"/>
        <v>11</v>
      </c>
      <c r="O10537" s="53" t="str">
        <f ca="1"/>
        <v>1928-11</v>
      </c>
    </row>
    <row r="10538" spans="12:15" x14ac:dyDescent="0.4">
      <c r="L10538" s="56">
        <f ca="1"/>
        <v>10537</v>
      </c>
      <c r="M10538" s="53">
        <f ca="1"/>
        <v>1928</v>
      </c>
      <c r="N10538" s="53">
        <f ca="1"/>
        <v>11</v>
      </c>
      <c r="O10538" s="53" t="str">
        <f ca="1"/>
        <v>1928-11</v>
      </c>
    </row>
    <row r="10539" spans="12:15" x14ac:dyDescent="0.4">
      <c r="L10539" s="56">
        <f ca="1"/>
        <v>10538</v>
      </c>
      <c r="M10539" s="53">
        <f ca="1"/>
        <v>1928</v>
      </c>
      <c r="N10539" s="53">
        <f ca="1"/>
        <v>11</v>
      </c>
      <c r="O10539" s="53" t="str">
        <f ca="1"/>
        <v>1928-11</v>
      </c>
    </row>
    <row r="10540" spans="12:15" x14ac:dyDescent="0.4">
      <c r="L10540" s="56">
        <f ca="1"/>
        <v>10539</v>
      </c>
      <c r="M10540" s="53">
        <f ca="1"/>
        <v>1928</v>
      </c>
      <c r="N10540" s="53">
        <f ca="1"/>
        <v>11</v>
      </c>
      <c r="O10540" s="53" t="str">
        <f ca="1"/>
        <v>1928-11</v>
      </c>
    </row>
    <row r="10541" spans="12:15" x14ac:dyDescent="0.4">
      <c r="L10541" s="56">
        <f ca="1"/>
        <v>10540</v>
      </c>
      <c r="M10541" s="53">
        <f ca="1"/>
        <v>1928</v>
      </c>
      <c r="N10541" s="53">
        <f ca="1"/>
        <v>11</v>
      </c>
      <c r="O10541" s="53" t="str">
        <f ca="1"/>
        <v>1928-11</v>
      </c>
    </row>
    <row r="10542" spans="12:15" x14ac:dyDescent="0.4">
      <c r="L10542" s="56">
        <f ca="1"/>
        <v>10541</v>
      </c>
      <c r="M10542" s="53">
        <f ca="1"/>
        <v>1928</v>
      </c>
      <c r="N10542" s="53">
        <f ca="1"/>
        <v>11</v>
      </c>
      <c r="O10542" s="53" t="str">
        <f ca="1"/>
        <v>1928-11</v>
      </c>
    </row>
    <row r="10543" spans="12:15" x14ac:dyDescent="0.4">
      <c r="L10543" s="56">
        <f ca="1"/>
        <v>10542</v>
      </c>
      <c r="M10543" s="53">
        <f ca="1"/>
        <v>1928</v>
      </c>
      <c r="N10543" s="53">
        <f ca="1"/>
        <v>11</v>
      </c>
      <c r="O10543" s="53" t="str">
        <f ca="1"/>
        <v>1928-11</v>
      </c>
    </row>
    <row r="10544" spans="12:15" x14ac:dyDescent="0.4">
      <c r="L10544" s="56">
        <f ca="1"/>
        <v>10543</v>
      </c>
      <c r="M10544" s="53">
        <f ca="1"/>
        <v>1928</v>
      </c>
      <c r="N10544" s="53">
        <f ca="1"/>
        <v>11</v>
      </c>
      <c r="O10544" s="53" t="str">
        <f ca="1"/>
        <v>1928-11</v>
      </c>
    </row>
    <row r="10545" spans="12:15" x14ac:dyDescent="0.4">
      <c r="L10545" s="56">
        <f ca="1"/>
        <v>10544</v>
      </c>
      <c r="M10545" s="53">
        <f ca="1"/>
        <v>1928</v>
      </c>
      <c r="N10545" s="53">
        <f ca="1"/>
        <v>11</v>
      </c>
      <c r="O10545" s="53" t="str">
        <f ca="1"/>
        <v>1928-11</v>
      </c>
    </row>
    <row r="10546" spans="12:15" x14ac:dyDescent="0.4">
      <c r="L10546" s="56">
        <f ca="1"/>
        <v>10545</v>
      </c>
      <c r="M10546" s="53">
        <f ca="1"/>
        <v>1928</v>
      </c>
      <c r="N10546" s="53">
        <f ca="1"/>
        <v>11</v>
      </c>
      <c r="O10546" s="53" t="str">
        <f ca="1"/>
        <v>1928-11</v>
      </c>
    </row>
    <row r="10547" spans="12:15" x14ac:dyDescent="0.4">
      <c r="L10547" s="56">
        <f ca="1"/>
        <v>10546</v>
      </c>
      <c r="M10547" s="53">
        <f ca="1"/>
        <v>1928</v>
      </c>
      <c r="N10547" s="53">
        <f ca="1"/>
        <v>11</v>
      </c>
      <c r="O10547" s="53" t="str">
        <f ca="1"/>
        <v>1928-11</v>
      </c>
    </row>
    <row r="10548" spans="12:15" x14ac:dyDescent="0.4">
      <c r="L10548" s="56">
        <f ca="1"/>
        <v>10547</v>
      </c>
      <c r="M10548" s="53">
        <f ca="1"/>
        <v>1928</v>
      </c>
      <c r="N10548" s="53">
        <f ca="1"/>
        <v>11</v>
      </c>
      <c r="O10548" s="53" t="str">
        <f ca="1"/>
        <v>1928-11</v>
      </c>
    </row>
    <row r="10549" spans="12:15" x14ac:dyDescent="0.4">
      <c r="L10549" s="56">
        <f ca="1"/>
        <v>10548</v>
      </c>
      <c r="M10549" s="53">
        <f ca="1"/>
        <v>1928</v>
      </c>
      <c r="N10549" s="53">
        <f ca="1"/>
        <v>11</v>
      </c>
      <c r="O10549" s="53" t="str">
        <f ca="1"/>
        <v>1928-11</v>
      </c>
    </row>
    <row r="10550" spans="12:15" x14ac:dyDescent="0.4">
      <c r="L10550" s="56">
        <f ca="1"/>
        <v>10549</v>
      </c>
      <c r="M10550" s="53">
        <f ca="1"/>
        <v>1928</v>
      </c>
      <c r="N10550" s="53">
        <f ca="1"/>
        <v>11</v>
      </c>
      <c r="O10550" s="53" t="str">
        <f ca="1"/>
        <v>1928-11</v>
      </c>
    </row>
    <row r="10551" spans="12:15" x14ac:dyDescent="0.4">
      <c r="L10551" s="56">
        <f ca="1"/>
        <v>10550</v>
      </c>
      <c r="M10551" s="53">
        <f ca="1"/>
        <v>1928</v>
      </c>
      <c r="N10551" s="53">
        <f ca="1"/>
        <v>11</v>
      </c>
      <c r="O10551" s="53" t="str">
        <f ca="1"/>
        <v>1928-11</v>
      </c>
    </row>
    <row r="10552" spans="12:15" x14ac:dyDescent="0.4">
      <c r="L10552" s="56">
        <f ca="1"/>
        <v>10551</v>
      </c>
      <c r="M10552" s="53">
        <f ca="1"/>
        <v>1928</v>
      </c>
      <c r="N10552" s="53">
        <f ca="1"/>
        <v>11</v>
      </c>
      <c r="O10552" s="53" t="str">
        <f ca="1"/>
        <v>1928-11</v>
      </c>
    </row>
    <row r="10553" spans="12:15" x14ac:dyDescent="0.4">
      <c r="L10553" s="56">
        <f ca="1"/>
        <v>10552</v>
      </c>
      <c r="M10553" s="53">
        <f ca="1"/>
        <v>1928</v>
      </c>
      <c r="N10553" s="53">
        <f ca="1"/>
        <v>11</v>
      </c>
      <c r="O10553" s="53" t="str">
        <f ca="1"/>
        <v>1928-11</v>
      </c>
    </row>
    <row r="10554" spans="12:15" x14ac:dyDescent="0.4">
      <c r="L10554" s="56">
        <f ca="1"/>
        <v>10553</v>
      </c>
      <c r="M10554" s="53">
        <f ca="1"/>
        <v>1928</v>
      </c>
      <c r="N10554" s="53">
        <f ca="1"/>
        <v>11</v>
      </c>
      <c r="O10554" s="53" t="str">
        <f ca="1"/>
        <v>1928-11</v>
      </c>
    </row>
    <row r="10555" spans="12:15" x14ac:dyDescent="0.4">
      <c r="L10555" s="56">
        <f ca="1"/>
        <v>10554</v>
      </c>
      <c r="M10555" s="53">
        <f ca="1"/>
        <v>1928</v>
      </c>
      <c r="N10555" s="53">
        <f ca="1"/>
        <v>11</v>
      </c>
      <c r="O10555" s="53" t="str">
        <f ca="1"/>
        <v>1928-11</v>
      </c>
    </row>
    <row r="10556" spans="12:15" x14ac:dyDescent="0.4">
      <c r="L10556" s="56">
        <f ca="1"/>
        <v>10555</v>
      </c>
      <c r="M10556" s="53">
        <f ca="1"/>
        <v>1928</v>
      </c>
      <c r="N10556" s="53">
        <f ca="1"/>
        <v>11</v>
      </c>
      <c r="O10556" s="53" t="str">
        <f ca="1"/>
        <v>1928-11</v>
      </c>
    </row>
    <row r="10557" spans="12:15" x14ac:dyDescent="0.4">
      <c r="L10557" s="56">
        <f ca="1"/>
        <v>10556</v>
      </c>
      <c r="M10557" s="53">
        <f ca="1"/>
        <v>1928</v>
      </c>
      <c r="N10557" s="53">
        <f ca="1"/>
        <v>11</v>
      </c>
      <c r="O10557" s="53" t="str">
        <f ca="1"/>
        <v>1928-11</v>
      </c>
    </row>
    <row r="10558" spans="12:15" x14ac:dyDescent="0.4">
      <c r="L10558" s="56">
        <f ca="1"/>
        <v>10557</v>
      </c>
      <c r="M10558" s="53">
        <f ca="1"/>
        <v>1928</v>
      </c>
      <c r="N10558" s="53">
        <f ca="1"/>
        <v>11</v>
      </c>
      <c r="O10558" s="53" t="str">
        <f ca="1"/>
        <v>1928-11</v>
      </c>
    </row>
    <row r="10559" spans="12:15" x14ac:dyDescent="0.4">
      <c r="L10559" s="56">
        <f ca="1"/>
        <v>10558</v>
      </c>
      <c r="M10559" s="53">
        <f ca="1"/>
        <v>1928</v>
      </c>
      <c r="N10559" s="53">
        <f ca="1"/>
        <v>11</v>
      </c>
      <c r="O10559" s="53" t="str">
        <f ca="1"/>
        <v>1928-11</v>
      </c>
    </row>
    <row r="10560" spans="12:15" x14ac:dyDescent="0.4">
      <c r="L10560" s="56">
        <f ca="1"/>
        <v>10559</v>
      </c>
      <c r="M10560" s="53">
        <f ca="1"/>
        <v>1928</v>
      </c>
      <c r="N10560" s="53">
        <f ca="1"/>
        <v>11</v>
      </c>
      <c r="O10560" s="53" t="str">
        <f ca="1"/>
        <v>1928-11</v>
      </c>
    </row>
    <row r="10561" spans="12:15" x14ac:dyDescent="0.4">
      <c r="L10561" s="56">
        <f ca="1"/>
        <v>10560</v>
      </c>
      <c r="M10561" s="53">
        <f ca="1"/>
        <v>1928</v>
      </c>
      <c r="N10561" s="53">
        <f ca="1"/>
        <v>11</v>
      </c>
      <c r="O10561" s="53" t="str">
        <f ca="1"/>
        <v>1928-11</v>
      </c>
    </row>
    <row r="10562" spans="12:15" x14ac:dyDescent="0.4">
      <c r="L10562" s="56">
        <f ca="1"/>
        <v>10561</v>
      </c>
      <c r="M10562" s="53">
        <f ca="1"/>
        <v>1928</v>
      </c>
      <c r="N10562" s="53">
        <f ca="1"/>
        <v>11</v>
      </c>
      <c r="O10562" s="53" t="str">
        <f ca="1"/>
        <v>1928-11</v>
      </c>
    </row>
    <row r="10563" spans="12:15" x14ac:dyDescent="0.4">
      <c r="L10563" s="56">
        <f ca="1"/>
        <v>10562</v>
      </c>
      <c r="M10563" s="53">
        <f ca="1"/>
        <v>1928</v>
      </c>
      <c r="N10563" s="53">
        <f ca="1"/>
        <v>11</v>
      </c>
      <c r="O10563" s="53" t="str">
        <f ca="1"/>
        <v>1928-11</v>
      </c>
    </row>
    <row r="10564" spans="12:15" x14ac:dyDescent="0.4">
      <c r="L10564" s="56">
        <f ca="1"/>
        <v>10563</v>
      </c>
      <c r="M10564" s="53">
        <f ca="1"/>
        <v>1928</v>
      </c>
      <c r="N10564" s="53">
        <f ca="1"/>
        <v>12</v>
      </c>
      <c r="O10564" s="53" t="str">
        <f ca="1"/>
        <v>1928-12</v>
      </c>
    </row>
    <row r="10565" spans="12:15" x14ac:dyDescent="0.4">
      <c r="L10565" s="56">
        <f ca="1"/>
        <v>10564</v>
      </c>
      <c r="M10565" s="53">
        <f ca="1"/>
        <v>1928</v>
      </c>
      <c r="N10565" s="53">
        <f ca="1"/>
        <v>12</v>
      </c>
      <c r="O10565" s="53" t="str">
        <f ca="1"/>
        <v>1928-12</v>
      </c>
    </row>
    <row r="10566" spans="12:15" x14ac:dyDescent="0.4">
      <c r="L10566" s="56">
        <f ca="1"/>
        <v>10565</v>
      </c>
      <c r="M10566" s="53">
        <f ca="1"/>
        <v>1928</v>
      </c>
      <c r="N10566" s="53">
        <f ca="1"/>
        <v>12</v>
      </c>
      <c r="O10566" s="53" t="str">
        <f ca="1"/>
        <v>1928-12</v>
      </c>
    </row>
    <row r="10567" spans="12:15" x14ac:dyDescent="0.4">
      <c r="L10567" s="56">
        <f ca="1"/>
        <v>10566</v>
      </c>
      <c r="M10567" s="53">
        <f ca="1"/>
        <v>1928</v>
      </c>
      <c r="N10567" s="53">
        <f ca="1"/>
        <v>12</v>
      </c>
      <c r="O10567" s="53" t="str">
        <f ca="1"/>
        <v>1928-12</v>
      </c>
    </row>
    <row r="10568" spans="12:15" x14ac:dyDescent="0.4">
      <c r="L10568" s="56">
        <f ca="1"/>
        <v>10567</v>
      </c>
      <c r="M10568" s="53">
        <f ca="1"/>
        <v>1928</v>
      </c>
      <c r="N10568" s="53">
        <f ca="1"/>
        <v>12</v>
      </c>
      <c r="O10568" s="53" t="str">
        <f ca="1"/>
        <v>1928-12</v>
      </c>
    </row>
    <row r="10569" spans="12:15" x14ac:dyDescent="0.4">
      <c r="L10569" s="56">
        <f ca="1"/>
        <v>10568</v>
      </c>
      <c r="M10569" s="53">
        <f ca="1"/>
        <v>1928</v>
      </c>
      <c r="N10569" s="53">
        <f ca="1"/>
        <v>12</v>
      </c>
      <c r="O10569" s="53" t="str">
        <f ca="1"/>
        <v>1928-12</v>
      </c>
    </row>
    <row r="10570" spans="12:15" x14ac:dyDescent="0.4">
      <c r="L10570" s="56">
        <f ca="1"/>
        <v>10569</v>
      </c>
      <c r="M10570" s="53">
        <f ca="1"/>
        <v>1928</v>
      </c>
      <c r="N10570" s="53">
        <f ca="1"/>
        <v>12</v>
      </c>
      <c r="O10570" s="53" t="str">
        <f ca="1"/>
        <v>1928-12</v>
      </c>
    </row>
    <row r="10571" spans="12:15" x14ac:dyDescent="0.4">
      <c r="L10571" s="56">
        <f ca="1"/>
        <v>10570</v>
      </c>
      <c r="M10571" s="53">
        <f ca="1"/>
        <v>1928</v>
      </c>
      <c r="N10571" s="53">
        <f ca="1"/>
        <v>12</v>
      </c>
      <c r="O10571" s="53" t="str">
        <f ca="1"/>
        <v>1928-12</v>
      </c>
    </row>
    <row r="10572" spans="12:15" x14ac:dyDescent="0.4">
      <c r="L10572" s="56">
        <f ca="1"/>
        <v>10571</v>
      </c>
      <c r="M10572" s="53">
        <f ca="1"/>
        <v>1928</v>
      </c>
      <c r="N10572" s="53">
        <f ca="1"/>
        <v>12</v>
      </c>
      <c r="O10572" s="53" t="str">
        <f ca="1"/>
        <v>1928-12</v>
      </c>
    </row>
    <row r="10573" spans="12:15" x14ac:dyDescent="0.4">
      <c r="L10573" s="56">
        <f ca="1"/>
        <v>10572</v>
      </c>
      <c r="M10573" s="53">
        <f ca="1"/>
        <v>1928</v>
      </c>
      <c r="N10573" s="53">
        <f ca="1"/>
        <v>12</v>
      </c>
      <c r="O10573" s="53" t="str">
        <f ca="1"/>
        <v>1928-12</v>
      </c>
    </row>
    <row r="10574" spans="12:15" x14ac:dyDescent="0.4">
      <c r="L10574" s="56">
        <f ca="1"/>
        <v>10573</v>
      </c>
      <c r="M10574" s="53">
        <f ca="1"/>
        <v>1928</v>
      </c>
      <c r="N10574" s="53">
        <f ca="1"/>
        <v>12</v>
      </c>
      <c r="O10574" s="53" t="str">
        <f ca="1"/>
        <v>1928-12</v>
      </c>
    </row>
    <row r="10575" spans="12:15" x14ac:dyDescent="0.4">
      <c r="L10575" s="56">
        <f ca="1"/>
        <v>10574</v>
      </c>
      <c r="M10575" s="53">
        <f ca="1"/>
        <v>1928</v>
      </c>
      <c r="N10575" s="53">
        <f ca="1"/>
        <v>12</v>
      </c>
      <c r="O10575" s="53" t="str">
        <f ca="1"/>
        <v>1928-12</v>
      </c>
    </row>
    <row r="10576" spans="12:15" x14ac:dyDescent="0.4">
      <c r="L10576" s="56">
        <f ca="1"/>
        <v>10575</v>
      </c>
      <c r="M10576" s="53">
        <f ca="1"/>
        <v>1928</v>
      </c>
      <c r="N10576" s="53">
        <f ca="1"/>
        <v>12</v>
      </c>
      <c r="O10576" s="53" t="str">
        <f ca="1"/>
        <v>1928-12</v>
      </c>
    </row>
    <row r="10577" spans="12:15" x14ac:dyDescent="0.4">
      <c r="L10577" s="56">
        <f ca="1"/>
        <v>10576</v>
      </c>
      <c r="M10577" s="53">
        <f ca="1"/>
        <v>1928</v>
      </c>
      <c r="N10577" s="53">
        <f ca="1"/>
        <v>12</v>
      </c>
      <c r="O10577" s="53" t="str">
        <f ca="1"/>
        <v>1928-12</v>
      </c>
    </row>
    <row r="10578" spans="12:15" x14ac:dyDescent="0.4">
      <c r="L10578" s="56">
        <f ca="1"/>
        <v>10577</v>
      </c>
      <c r="M10578" s="53">
        <f ca="1"/>
        <v>1928</v>
      </c>
      <c r="N10578" s="53">
        <f ca="1"/>
        <v>12</v>
      </c>
      <c r="O10578" s="53" t="str">
        <f ca="1"/>
        <v>1928-12</v>
      </c>
    </row>
    <row r="10579" spans="12:15" x14ac:dyDescent="0.4">
      <c r="L10579" s="56">
        <f ca="1"/>
        <v>10578</v>
      </c>
      <c r="M10579" s="53">
        <f ca="1"/>
        <v>1928</v>
      </c>
      <c r="N10579" s="53">
        <f ca="1"/>
        <v>12</v>
      </c>
      <c r="O10579" s="53" t="str">
        <f ca="1"/>
        <v>1928-12</v>
      </c>
    </row>
    <row r="10580" spans="12:15" x14ac:dyDescent="0.4">
      <c r="L10580" s="56">
        <f ca="1"/>
        <v>10579</v>
      </c>
      <c r="M10580" s="53">
        <f ca="1"/>
        <v>1928</v>
      </c>
      <c r="N10580" s="53">
        <f ca="1"/>
        <v>12</v>
      </c>
      <c r="O10580" s="53" t="str">
        <f ca="1"/>
        <v>1928-12</v>
      </c>
    </row>
    <row r="10581" spans="12:15" x14ac:dyDescent="0.4">
      <c r="L10581" s="56">
        <f ca="1"/>
        <v>10580</v>
      </c>
      <c r="M10581" s="53">
        <f ca="1"/>
        <v>1928</v>
      </c>
      <c r="N10581" s="53">
        <f ca="1"/>
        <v>12</v>
      </c>
      <c r="O10581" s="53" t="str">
        <f ca="1"/>
        <v>1928-12</v>
      </c>
    </row>
    <row r="10582" spans="12:15" x14ac:dyDescent="0.4">
      <c r="L10582" s="56">
        <f ca="1"/>
        <v>10581</v>
      </c>
      <c r="M10582" s="53">
        <f ca="1"/>
        <v>1928</v>
      </c>
      <c r="N10582" s="53">
        <f ca="1"/>
        <v>12</v>
      </c>
      <c r="O10582" s="53" t="str">
        <f ca="1"/>
        <v>1928-12</v>
      </c>
    </row>
    <row r="10583" spans="12:15" x14ac:dyDescent="0.4">
      <c r="L10583" s="56">
        <f ca="1"/>
        <v>10582</v>
      </c>
      <c r="M10583" s="53">
        <f ca="1"/>
        <v>1928</v>
      </c>
      <c r="N10583" s="53">
        <f ca="1"/>
        <v>12</v>
      </c>
      <c r="O10583" s="53" t="str">
        <f ca="1"/>
        <v>1928-12</v>
      </c>
    </row>
    <row r="10584" spans="12:15" x14ac:dyDescent="0.4">
      <c r="L10584" s="56">
        <f ca="1"/>
        <v>10583</v>
      </c>
      <c r="M10584" s="53">
        <f ca="1"/>
        <v>1928</v>
      </c>
      <c r="N10584" s="53">
        <f ca="1"/>
        <v>12</v>
      </c>
      <c r="O10584" s="53" t="str">
        <f ca="1"/>
        <v>1928-12</v>
      </c>
    </row>
    <row r="10585" spans="12:15" x14ac:dyDescent="0.4">
      <c r="L10585" s="56">
        <f ca="1"/>
        <v>10584</v>
      </c>
      <c r="M10585" s="53">
        <f ca="1"/>
        <v>1928</v>
      </c>
      <c r="N10585" s="53">
        <f ca="1"/>
        <v>12</v>
      </c>
      <c r="O10585" s="53" t="str">
        <f ca="1"/>
        <v>1928-12</v>
      </c>
    </row>
    <row r="10586" spans="12:15" x14ac:dyDescent="0.4">
      <c r="L10586" s="56">
        <f ca="1"/>
        <v>10585</v>
      </c>
      <c r="M10586" s="53">
        <f ca="1"/>
        <v>1928</v>
      </c>
      <c r="N10586" s="53">
        <f ca="1"/>
        <v>12</v>
      </c>
      <c r="O10586" s="53" t="str">
        <f ca="1"/>
        <v>1928-12</v>
      </c>
    </row>
    <row r="10587" spans="12:15" x14ac:dyDescent="0.4">
      <c r="L10587" s="56">
        <f ca="1"/>
        <v>10586</v>
      </c>
      <c r="M10587" s="53">
        <f ca="1"/>
        <v>1928</v>
      </c>
      <c r="N10587" s="53">
        <f ca="1"/>
        <v>12</v>
      </c>
      <c r="O10587" s="53" t="str">
        <f ca="1"/>
        <v>1928-12</v>
      </c>
    </row>
    <row r="10588" spans="12:15" x14ac:dyDescent="0.4">
      <c r="L10588" s="56">
        <f ca="1"/>
        <v>10587</v>
      </c>
      <c r="M10588" s="53">
        <f ca="1"/>
        <v>1928</v>
      </c>
      <c r="N10588" s="53">
        <f ca="1"/>
        <v>12</v>
      </c>
      <c r="O10588" s="53" t="str">
        <f ca="1"/>
        <v>1928-12</v>
      </c>
    </row>
    <row r="10589" spans="12:15" x14ac:dyDescent="0.4">
      <c r="L10589" s="56">
        <f ca="1"/>
        <v>10588</v>
      </c>
      <c r="M10589" s="53">
        <f ca="1"/>
        <v>1928</v>
      </c>
      <c r="N10589" s="53">
        <f ca="1"/>
        <v>12</v>
      </c>
      <c r="O10589" s="53" t="str">
        <f ca="1"/>
        <v>1928-12</v>
      </c>
    </row>
    <row r="10590" spans="12:15" x14ac:dyDescent="0.4">
      <c r="L10590" s="56">
        <f ca="1"/>
        <v>10589</v>
      </c>
      <c r="M10590" s="53">
        <f ca="1"/>
        <v>1928</v>
      </c>
      <c r="N10590" s="53">
        <f ca="1"/>
        <v>12</v>
      </c>
      <c r="O10590" s="53" t="str">
        <f ca="1"/>
        <v>1928-12</v>
      </c>
    </row>
    <row r="10591" spans="12:15" x14ac:dyDescent="0.4">
      <c r="L10591" s="56">
        <f ca="1"/>
        <v>10590</v>
      </c>
      <c r="M10591" s="53">
        <f ca="1"/>
        <v>1928</v>
      </c>
      <c r="N10591" s="53">
        <f ca="1"/>
        <v>12</v>
      </c>
      <c r="O10591" s="53" t="str">
        <f ca="1"/>
        <v>1928-12</v>
      </c>
    </row>
    <row r="10592" spans="12:15" x14ac:dyDescent="0.4">
      <c r="L10592" s="56">
        <f ca="1"/>
        <v>10591</v>
      </c>
      <c r="M10592" s="53">
        <f ca="1"/>
        <v>1928</v>
      </c>
      <c r="N10592" s="53">
        <f ca="1"/>
        <v>12</v>
      </c>
      <c r="O10592" s="53" t="str">
        <f ca="1"/>
        <v>1928-12</v>
      </c>
    </row>
    <row r="10593" spans="12:15" x14ac:dyDescent="0.4">
      <c r="L10593" s="56">
        <f ca="1"/>
        <v>10592</v>
      </c>
      <c r="M10593" s="53">
        <f ca="1"/>
        <v>1928</v>
      </c>
      <c r="N10593" s="53">
        <f ca="1"/>
        <v>12</v>
      </c>
      <c r="O10593" s="53" t="str">
        <f ca="1"/>
        <v>1928-12</v>
      </c>
    </row>
    <row r="10594" spans="12:15" x14ac:dyDescent="0.4">
      <c r="L10594" s="56">
        <f ca="1"/>
        <v>10593</v>
      </c>
      <c r="M10594" s="53">
        <f ca="1"/>
        <v>1928</v>
      </c>
      <c r="N10594" s="53">
        <f ca="1"/>
        <v>12</v>
      </c>
      <c r="O10594" s="53" t="str">
        <f ca="1"/>
        <v>1928-12</v>
      </c>
    </row>
    <row r="10595" spans="12:15" x14ac:dyDescent="0.4">
      <c r="L10595" s="56">
        <f ca="1"/>
        <v>10594</v>
      </c>
      <c r="M10595" s="53">
        <f ca="1"/>
        <v>1929</v>
      </c>
      <c r="N10595" s="53">
        <f ca="1"/>
        <v>1</v>
      </c>
      <c r="O10595" s="53" t="str">
        <f ca="1"/>
        <v>1929-01</v>
      </c>
    </row>
    <row r="10596" spans="12:15" x14ac:dyDescent="0.4">
      <c r="L10596" s="56">
        <f ca="1"/>
        <v>10595</v>
      </c>
      <c r="M10596" s="53">
        <f ca="1"/>
        <v>1929</v>
      </c>
      <c r="N10596" s="53">
        <f ca="1"/>
        <v>1</v>
      </c>
      <c r="O10596" s="53" t="str">
        <f ca="1"/>
        <v>1929-01</v>
      </c>
    </row>
    <row r="10597" spans="12:15" x14ac:dyDescent="0.4">
      <c r="L10597" s="56">
        <f ca="1"/>
        <v>10596</v>
      </c>
      <c r="M10597" s="53">
        <f ca="1"/>
        <v>1929</v>
      </c>
      <c r="N10597" s="53">
        <f ca="1"/>
        <v>1</v>
      </c>
      <c r="O10597" s="53" t="str">
        <f ca="1"/>
        <v>1929-01</v>
      </c>
    </row>
    <row r="10598" spans="12:15" x14ac:dyDescent="0.4">
      <c r="L10598" s="56">
        <f ca="1"/>
        <v>10597</v>
      </c>
      <c r="M10598" s="53">
        <f ca="1"/>
        <v>1929</v>
      </c>
      <c r="N10598" s="53">
        <f ca="1"/>
        <v>1</v>
      </c>
      <c r="O10598" s="53" t="str">
        <f ca="1"/>
        <v>1929-01</v>
      </c>
    </row>
    <row r="10599" spans="12:15" x14ac:dyDescent="0.4">
      <c r="L10599" s="56">
        <f ca="1"/>
        <v>10598</v>
      </c>
      <c r="M10599" s="53">
        <f ca="1"/>
        <v>1929</v>
      </c>
      <c r="N10599" s="53">
        <f ca="1"/>
        <v>1</v>
      </c>
      <c r="O10599" s="53" t="str">
        <f ca="1"/>
        <v>1929-01</v>
      </c>
    </row>
    <row r="10600" spans="12:15" x14ac:dyDescent="0.4">
      <c r="L10600" s="56">
        <f ca="1"/>
        <v>10599</v>
      </c>
      <c r="M10600" s="53">
        <f ca="1"/>
        <v>1929</v>
      </c>
      <c r="N10600" s="53">
        <f ca="1"/>
        <v>1</v>
      </c>
      <c r="O10600" s="53" t="str">
        <f ca="1"/>
        <v>1929-01</v>
      </c>
    </row>
    <row r="10601" spans="12:15" x14ac:dyDescent="0.4">
      <c r="L10601" s="56">
        <f ca="1"/>
        <v>10600</v>
      </c>
      <c r="M10601" s="53">
        <f ca="1"/>
        <v>1929</v>
      </c>
      <c r="N10601" s="53">
        <f ca="1"/>
        <v>1</v>
      </c>
      <c r="O10601" s="53" t="str">
        <f ca="1"/>
        <v>1929-01</v>
      </c>
    </row>
    <row r="10602" spans="12:15" x14ac:dyDescent="0.4">
      <c r="L10602" s="56">
        <f ca="1"/>
        <v>10601</v>
      </c>
      <c r="M10602" s="53">
        <f ca="1"/>
        <v>1929</v>
      </c>
      <c r="N10602" s="53">
        <f ca="1"/>
        <v>1</v>
      </c>
      <c r="O10602" s="53" t="str">
        <f ca="1"/>
        <v>1929-01</v>
      </c>
    </row>
    <row r="10603" spans="12:15" x14ac:dyDescent="0.4">
      <c r="L10603" s="56">
        <f ca="1"/>
        <v>10602</v>
      </c>
      <c r="M10603" s="53">
        <f ca="1"/>
        <v>1929</v>
      </c>
      <c r="N10603" s="53">
        <f ca="1"/>
        <v>1</v>
      </c>
      <c r="O10603" s="53" t="str">
        <f ca="1"/>
        <v>1929-01</v>
      </c>
    </row>
    <row r="10604" spans="12:15" x14ac:dyDescent="0.4">
      <c r="L10604" s="56">
        <f ca="1"/>
        <v>10603</v>
      </c>
      <c r="M10604" s="53">
        <f ca="1"/>
        <v>1929</v>
      </c>
      <c r="N10604" s="53">
        <f ca="1"/>
        <v>1</v>
      </c>
      <c r="O10604" s="53" t="str">
        <f ca="1"/>
        <v>1929-01</v>
      </c>
    </row>
    <row r="10605" spans="12:15" x14ac:dyDescent="0.4">
      <c r="L10605" s="56">
        <f ca="1"/>
        <v>10604</v>
      </c>
      <c r="M10605" s="53">
        <f ca="1"/>
        <v>1929</v>
      </c>
      <c r="N10605" s="53">
        <f ca="1"/>
        <v>1</v>
      </c>
      <c r="O10605" s="53" t="str">
        <f ca="1"/>
        <v>1929-01</v>
      </c>
    </row>
    <row r="10606" spans="12:15" x14ac:dyDescent="0.4">
      <c r="L10606" s="56">
        <f ca="1"/>
        <v>10605</v>
      </c>
      <c r="M10606" s="53">
        <f ca="1"/>
        <v>1929</v>
      </c>
      <c r="N10606" s="53">
        <f ca="1"/>
        <v>1</v>
      </c>
      <c r="O10606" s="53" t="str">
        <f ca="1"/>
        <v>1929-01</v>
      </c>
    </row>
    <row r="10607" spans="12:15" x14ac:dyDescent="0.4">
      <c r="L10607" s="56">
        <f ca="1"/>
        <v>10606</v>
      </c>
      <c r="M10607" s="53">
        <f ca="1"/>
        <v>1929</v>
      </c>
      <c r="N10607" s="53">
        <f ca="1"/>
        <v>1</v>
      </c>
      <c r="O10607" s="53" t="str">
        <f ca="1"/>
        <v>1929-01</v>
      </c>
    </row>
    <row r="10608" spans="12:15" x14ac:dyDescent="0.4">
      <c r="L10608" s="56">
        <f ca="1"/>
        <v>10607</v>
      </c>
      <c r="M10608" s="53">
        <f ca="1"/>
        <v>1929</v>
      </c>
      <c r="N10608" s="53">
        <f ca="1"/>
        <v>1</v>
      </c>
      <c r="O10608" s="53" t="str">
        <f ca="1"/>
        <v>1929-01</v>
      </c>
    </row>
    <row r="10609" spans="12:15" x14ac:dyDescent="0.4">
      <c r="L10609" s="56">
        <f ca="1"/>
        <v>10608</v>
      </c>
      <c r="M10609" s="53">
        <f ca="1"/>
        <v>1929</v>
      </c>
      <c r="N10609" s="53">
        <f ca="1"/>
        <v>1</v>
      </c>
      <c r="O10609" s="53" t="str">
        <f ca="1"/>
        <v>1929-01</v>
      </c>
    </row>
    <row r="10610" spans="12:15" x14ac:dyDescent="0.4">
      <c r="L10610" s="56">
        <f ca="1"/>
        <v>10609</v>
      </c>
      <c r="M10610" s="53">
        <f ca="1"/>
        <v>1929</v>
      </c>
      <c r="N10610" s="53">
        <f ca="1"/>
        <v>1</v>
      </c>
      <c r="O10610" s="53" t="str">
        <f ca="1"/>
        <v>1929-01</v>
      </c>
    </row>
    <row r="10611" spans="12:15" x14ac:dyDescent="0.4">
      <c r="L10611" s="56">
        <f ca="1"/>
        <v>10610</v>
      </c>
      <c r="M10611" s="53">
        <f ca="1"/>
        <v>1929</v>
      </c>
      <c r="N10611" s="53">
        <f ca="1"/>
        <v>1</v>
      </c>
      <c r="O10611" s="53" t="str">
        <f ca="1"/>
        <v>1929-01</v>
      </c>
    </row>
    <row r="10612" spans="12:15" x14ac:dyDescent="0.4">
      <c r="L10612" s="56">
        <f ca="1"/>
        <v>10611</v>
      </c>
      <c r="M10612" s="53">
        <f ca="1"/>
        <v>1929</v>
      </c>
      <c r="N10612" s="53">
        <f ca="1"/>
        <v>1</v>
      </c>
      <c r="O10612" s="53" t="str">
        <f ca="1"/>
        <v>1929-01</v>
      </c>
    </row>
    <row r="10613" spans="12:15" x14ac:dyDescent="0.4">
      <c r="L10613" s="56">
        <f ca="1"/>
        <v>10612</v>
      </c>
      <c r="M10613" s="53">
        <f ca="1"/>
        <v>1929</v>
      </c>
      <c r="N10613" s="53">
        <f ca="1"/>
        <v>1</v>
      </c>
      <c r="O10613" s="53" t="str">
        <f ca="1"/>
        <v>1929-01</v>
      </c>
    </row>
    <row r="10614" spans="12:15" x14ac:dyDescent="0.4">
      <c r="L10614" s="56">
        <f ca="1"/>
        <v>10613</v>
      </c>
      <c r="M10614" s="53">
        <f ca="1"/>
        <v>1929</v>
      </c>
      <c r="N10614" s="53">
        <f ca="1"/>
        <v>1</v>
      </c>
      <c r="O10614" s="53" t="str">
        <f ca="1"/>
        <v>1929-01</v>
      </c>
    </row>
    <row r="10615" spans="12:15" x14ac:dyDescent="0.4">
      <c r="L10615" s="56">
        <f ca="1"/>
        <v>10614</v>
      </c>
      <c r="M10615" s="53">
        <f ca="1"/>
        <v>1929</v>
      </c>
      <c r="N10615" s="53">
        <f ca="1"/>
        <v>1</v>
      </c>
      <c r="O10615" s="53" t="str">
        <f ca="1"/>
        <v>1929-01</v>
      </c>
    </row>
    <row r="10616" spans="12:15" x14ac:dyDescent="0.4">
      <c r="L10616" s="56">
        <f ca="1"/>
        <v>10615</v>
      </c>
      <c r="M10616" s="53">
        <f ca="1"/>
        <v>1929</v>
      </c>
      <c r="N10616" s="53">
        <f ca="1"/>
        <v>1</v>
      </c>
      <c r="O10616" s="53" t="str">
        <f ca="1"/>
        <v>1929-01</v>
      </c>
    </row>
    <row r="10617" spans="12:15" x14ac:dyDescent="0.4">
      <c r="L10617" s="56">
        <f ca="1"/>
        <v>10616</v>
      </c>
      <c r="M10617" s="53">
        <f ca="1"/>
        <v>1929</v>
      </c>
      <c r="N10617" s="53">
        <f ca="1"/>
        <v>1</v>
      </c>
      <c r="O10617" s="53" t="str">
        <f ca="1"/>
        <v>1929-01</v>
      </c>
    </row>
    <row r="10618" spans="12:15" x14ac:dyDescent="0.4">
      <c r="L10618" s="56">
        <f ca="1"/>
        <v>10617</v>
      </c>
      <c r="M10618" s="53">
        <f ca="1"/>
        <v>1929</v>
      </c>
      <c r="N10618" s="53">
        <f ca="1"/>
        <v>1</v>
      </c>
      <c r="O10618" s="53" t="str">
        <f ca="1"/>
        <v>1929-01</v>
      </c>
    </row>
    <row r="10619" spans="12:15" x14ac:dyDescent="0.4">
      <c r="L10619" s="56">
        <f ca="1"/>
        <v>10618</v>
      </c>
      <c r="M10619" s="53">
        <f ca="1"/>
        <v>1929</v>
      </c>
      <c r="N10619" s="53">
        <f ca="1"/>
        <v>1</v>
      </c>
      <c r="O10619" s="53" t="str">
        <f ca="1"/>
        <v>1929-01</v>
      </c>
    </row>
    <row r="10620" spans="12:15" x14ac:dyDescent="0.4">
      <c r="L10620" s="56">
        <f ca="1"/>
        <v>10619</v>
      </c>
      <c r="M10620" s="53">
        <f ca="1"/>
        <v>1929</v>
      </c>
      <c r="N10620" s="53">
        <f ca="1"/>
        <v>1</v>
      </c>
      <c r="O10620" s="53" t="str">
        <f ca="1"/>
        <v>1929-01</v>
      </c>
    </row>
    <row r="10621" spans="12:15" x14ac:dyDescent="0.4">
      <c r="L10621" s="56">
        <f ca="1"/>
        <v>10620</v>
      </c>
      <c r="M10621" s="53">
        <f ca="1"/>
        <v>1929</v>
      </c>
      <c r="N10621" s="53">
        <f ca="1"/>
        <v>1</v>
      </c>
      <c r="O10621" s="53" t="str">
        <f ca="1"/>
        <v>1929-01</v>
      </c>
    </row>
    <row r="10622" spans="12:15" x14ac:dyDescent="0.4">
      <c r="L10622" s="56">
        <f ca="1"/>
        <v>10621</v>
      </c>
      <c r="M10622" s="53">
        <f ca="1"/>
        <v>1929</v>
      </c>
      <c r="N10622" s="53">
        <f ca="1"/>
        <v>1</v>
      </c>
      <c r="O10622" s="53" t="str">
        <f ca="1"/>
        <v>1929-01</v>
      </c>
    </row>
    <row r="10623" spans="12:15" x14ac:dyDescent="0.4">
      <c r="L10623" s="56">
        <f ca="1"/>
        <v>10622</v>
      </c>
      <c r="M10623" s="53">
        <f ca="1"/>
        <v>1929</v>
      </c>
      <c r="N10623" s="53">
        <f ca="1"/>
        <v>1</v>
      </c>
      <c r="O10623" s="53" t="str">
        <f ca="1"/>
        <v>1929-01</v>
      </c>
    </row>
    <row r="10624" spans="12:15" x14ac:dyDescent="0.4">
      <c r="L10624" s="56">
        <f ca="1"/>
        <v>10623</v>
      </c>
      <c r="M10624" s="53">
        <f ca="1"/>
        <v>1929</v>
      </c>
      <c r="N10624" s="53">
        <f ca="1"/>
        <v>1</v>
      </c>
      <c r="O10624" s="53" t="str">
        <f ca="1"/>
        <v>1929-01</v>
      </c>
    </row>
    <row r="10625" spans="12:15" x14ac:dyDescent="0.4">
      <c r="L10625" s="56">
        <f ca="1"/>
        <v>10624</v>
      </c>
      <c r="M10625" s="53">
        <f ca="1"/>
        <v>1929</v>
      </c>
      <c r="N10625" s="53">
        <f ca="1"/>
        <v>1</v>
      </c>
      <c r="O10625" s="53" t="str">
        <f ca="1"/>
        <v>1929-01</v>
      </c>
    </row>
    <row r="10626" spans="12:15" x14ac:dyDescent="0.4">
      <c r="L10626" s="56">
        <f ca="1"/>
        <v>10625</v>
      </c>
      <c r="M10626" s="53">
        <f ca="1"/>
        <v>1929</v>
      </c>
      <c r="N10626" s="53">
        <f ca="1"/>
        <v>2</v>
      </c>
      <c r="O10626" s="53" t="str">
        <f ca="1"/>
        <v>1929-02</v>
      </c>
    </row>
    <row r="10627" spans="12:15" x14ac:dyDescent="0.4">
      <c r="L10627" s="56">
        <f ca="1"/>
        <v>10626</v>
      </c>
      <c r="M10627" s="53">
        <f ca="1"/>
        <v>1929</v>
      </c>
      <c r="N10627" s="53">
        <f ca="1"/>
        <v>2</v>
      </c>
      <c r="O10627" s="53" t="str">
        <f ca="1"/>
        <v>1929-02</v>
      </c>
    </row>
    <row r="10628" spans="12:15" x14ac:dyDescent="0.4">
      <c r="L10628" s="56">
        <f ca="1"/>
        <v>10627</v>
      </c>
      <c r="M10628" s="53">
        <f ca="1"/>
        <v>1929</v>
      </c>
      <c r="N10628" s="53">
        <f ca="1"/>
        <v>2</v>
      </c>
      <c r="O10628" s="53" t="str">
        <f ca="1"/>
        <v>1929-02</v>
      </c>
    </row>
    <row r="10629" spans="12:15" x14ac:dyDescent="0.4">
      <c r="L10629" s="56">
        <f ca="1"/>
        <v>10628</v>
      </c>
      <c r="M10629" s="53">
        <f ca="1"/>
        <v>1929</v>
      </c>
      <c r="N10629" s="53">
        <f ca="1"/>
        <v>2</v>
      </c>
      <c r="O10629" s="53" t="str">
        <f ca="1"/>
        <v>1929-02</v>
      </c>
    </row>
    <row r="10630" spans="12:15" x14ac:dyDescent="0.4">
      <c r="L10630" s="56">
        <f ca="1"/>
        <v>10629</v>
      </c>
      <c r="M10630" s="53">
        <f ca="1"/>
        <v>1929</v>
      </c>
      <c r="N10630" s="53">
        <f ca="1"/>
        <v>2</v>
      </c>
      <c r="O10630" s="53" t="str">
        <f ca="1"/>
        <v>1929-02</v>
      </c>
    </row>
    <row r="10631" spans="12:15" x14ac:dyDescent="0.4">
      <c r="L10631" s="56">
        <f ca="1"/>
        <v>10630</v>
      </c>
      <c r="M10631" s="53">
        <f ca="1"/>
        <v>1929</v>
      </c>
      <c r="N10631" s="53">
        <f ca="1"/>
        <v>2</v>
      </c>
      <c r="O10631" s="53" t="str">
        <f ca="1"/>
        <v>1929-02</v>
      </c>
    </row>
    <row r="10632" spans="12:15" x14ac:dyDescent="0.4">
      <c r="L10632" s="56">
        <f ca="1"/>
        <v>10631</v>
      </c>
      <c r="M10632" s="53">
        <f ca="1"/>
        <v>1929</v>
      </c>
      <c r="N10632" s="53">
        <f ca="1"/>
        <v>2</v>
      </c>
      <c r="O10632" s="53" t="str">
        <f ca="1"/>
        <v>1929-02</v>
      </c>
    </row>
    <row r="10633" spans="12:15" x14ac:dyDescent="0.4">
      <c r="L10633" s="56">
        <f ca="1"/>
        <v>10632</v>
      </c>
      <c r="M10633" s="53">
        <f ca="1"/>
        <v>1929</v>
      </c>
      <c r="N10633" s="53">
        <f ca="1"/>
        <v>2</v>
      </c>
      <c r="O10633" s="53" t="str">
        <f ca="1"/>
        <v>1929-02</v>
      </c>
    </row>
    <row r="10634" spans="12:15" x14ac:dyDescent="0.4">
      <c r="L10634" s="56">
        <f ca="1"/>
        <v>10633</v>
      </c>
      <c r="M10634" s="53">
        <f ca="1"/>
        <v>1929</v>
      </c>
      <c r="N10634" s="53">
        <f ca="1"/>
        <v>2</v>
      </c>
      <c r="O10634" s="53" t="str">
        <f ca="1"/>
        <v>1929-02</v>
      </c>
    </row>
    <row r="10635" spans="12:15" x14ac:dyDescent="0.4">
      <c r="L10635" s="56">
        <f ca="1"/>
        <v>10634</v>
      </c>
      <c r="M10635" s="53">
        <f ca="1"/>
        <v>1929</v>
      </c>
      <c r="N10635" s="53">
        <f ca="1"/>
        <v>2</v>
      </c>
      <c r="O10635" s="53" t="str">
        <f ca="1"/>
        <v>1929-02</v>
      </c>
    </row>
    <row r="10636" spans="12:15" x14ac:dyDescent="0.4">
      <c r="L10636" s="56">
        <f ca="1"/>
        <v>10635</v>
      </c>
      <c r="M10636" s="53">
        <f ca="1"/>
        <v>1929</v>
      </c>
      <c r="N10636" s="53">
        <f ca="1"/>
        <v>2</v>
      </c>
      <c r="O10636" s="53" t="str">
        <f ca="1"/>
        <v>1929-02</v>
      </c>
    </row>
    <row r="10637" spans="12:15" x14ac:dyDescent="0.4">
      <c r="L10637" s="56">
        <f ca="1"/>
        <v>10636</v>
      </c>
      <c r="M10637" s="53">
        <f ca="1"/>
        <v>1929</v>
      </c>
      <c r="N10637" s="53">
        <f ca="1"/>
        <v>2</v>
      </c>
      <c r="O10637" s="53" t="str">
        <f ca="1"/>
        <v>1929-02</v>
      </c>
    </row>
    <row r="10638" spans="12:15" x14ac:dyDescent="0.4">
      <c r="L10638" s="56">
        <f ca="1"/>
        <v>10637</v>
      </c>
      <c r="M10638" s="53">
        <f ca="1"/>
        <v>1929</v>
      </c>
      <c r="N10638" s="53">
        <f ca="1"/>
        <v>2</v>
      </c>
      <c r="O10638" s="53" t="str">
        <f ca="1"/>
        <v>1929-02</v>
      </c>
    </row>
    <row r="10639" spans="12:15" x14ac:dyDescent="0.4">
      <c r="L10639" s="56">
        <f ca="1"/>
        <v>10638</v>
      </c>
      <c r="M10639" s="53">
        <f ca="1"/>
        <v>1929</v>
      </c>
      <c r="N10639" s="53">
        <f ca="1"/>
        <v>2</v>
      </c>
      <c r="O10639" s="53" t="str">
        <f ca="1"/>
        <v>1929-02</v>
      </c>
    </row>
    <row r="10640" spans="12:15" x14ac:dyDescent="0.4">
      <c r="L10640" s="56">
        <f ca="1"/>
        <v>10639</v>
      </c>
      <c r="M10640" s="53">
        <f ca="1"/>
        <v>1929</v>
      </c>
      <c r="N10640" s="53">
        <f ca="1"/>
        <v>2</v>
      </c>
      <c r="O10640" s="53" t="str">
        <f ca="1"/>
        <v>1929-02</v>
      </c>
    </row>
    <row r="10641" spans="12:15" x14ac:dyDescent="0.4">
      <c r="L10641" s="56">
        <f ca="1"/>
        <v>10640</v>
      </c>
      <c r="M10641" s="53">
        <f ca="1"/>
        <v>1929</v>
      </c>
      <c r="N10641" s="53">
        <f ca="1"/>
        <v>2</v>
      </c>
      <c r="O10641" s="53" t="str">
        <f ca="1"/>
        <v>1929-02</v>
      </c>
    </row>
    <row r="10642" spans="12:15" x14ac:dyDescent="0.4">
      <c r="L10642" s="56">
        <f ca="1"/>
        <v>10641</v>
      </c>
      <c r="M10642" s="53">
        <f ca="1"/>
        <v>1929</v>
      </c>
      <c r="N10642" s="53">
        <f ca="1"/>
        <v>2</v>
      </c>
      <c r="O10642" s="53" t="str">
        <f ca="1"/>
        <v>1929-02</v>
      </c>
    </row>
    <row r="10643" spans="12:15" x14ac:dyDescent="0.4">
      <c r="L10643" s="56">
        <f ca="1"/>
        <v>10642</v>
      </c>
      <c r="M10643" s="53">
        <f ca="1"/>
        <v>1929</v>
      </c>
      <c r="N10643" s="53">
        <f ca="1"/>
        <v>2</v>
      </c>
      <c r="O10643" s="53" t="str">
        <f ca="1"/>
        <v>1929-02</v>
      </c>
    </row>
    <row r="10644" spans="12:15" x14ac:dyDescent="0.4">
      <c r="L10644" s="56">
        <f ca="1"/>
        <v>10643</v>
      </c>
      <c r="M10644" s="53">
        <f ca="1"/>
        <v>1929</v>
      </c>
      <c r="N10644" s="53">
        <f ca="1"/>
        <v>2</v>
      </c>
      <c r="O10644" s="53" t="str">
        <f ca="1"/>
        <v>1929-02</v>
      </c>
    </row>
    <row r="10645" spans="12:15" x14ac:dyDescent="0.4">
      <c r="L10645" s="56">
        <f ca="1"/>
        <v>10644</v>
      </c>
      <c r="M10645" s="53">
        <f ca="1"/>
        <v>1929</v>
      </c>
      <c r="N10645" s="53">
        <f ca="1"/>
        <v>2</v>
      </c>
      <c r="O10645" s="53" t="str">
        <f ca="1"/>
        <v>1929-02</v>
      </c>
    </row>
    <row r="10646" spans="12:15" x14ac:dyDescent="0.4">
      <c r="L10646" s="56">
        <f ca="1"/>
        <v>10645</v>
      </c>
      <c r="M10646" s="53">
        <f ca="1"/>
        <v>1929</v>
      </c>
      <c r="N10646" s="53">
        <f ca="1"/>
        <v>2</v>
      </c>
      <c r="O10646" s="53" t="str">
        <f ca="1"/>
        <v>1929-02</v>
      </c>
    </row>
    <row r="10647" spans="12:15" x14ac:dyDescent="0.4">
      <c r="L10647" s="56">
        <f ca="1"/>
        <v>10646</v>
      </c>
      <c r="M10647" s="53">
        <f ca="1"/>
        <v>1929</v>
      </c>
      <c r="N10647" s="53">
        <f ca="1"/>
        <v>2</v>
      </c>
      <c r="O10647" s="53" t="str">
        <f ca="1"/>
        <v>1929-02</v>
      </c>
    </row>
    <row r="10648" spans="12:15" x14ac:dyDescent="0.4">
      <c r="L10648" s="56">
        <f ca="1"/>
        <v>10647</v>
      </c>
      <c r="M10648" s="53">
        <f ca="1"/>
        <v>1929</v>
      </c>
      <c r="N10648" s="53">
        <f ca="1"/>
        <v>2</v>
      </c>
      <c r="O10648" s="53" t="str">
        <f ca="1"/>
        <v>1929-02</v>
      </c>
    </row>
    <row r="10649" spans="12:15" x14ac:dyDescent="0.4">
      <c r="L10649" s="56">
        <f ca="1"/>
        <v>10648</v>
      </c>
      <c r="M10649" s="53">
        <f ca="1"/>
        <v>1929</v>
      </c>
      <c r="N10649" s="53">
        <f ca="1"/>
        <v>2</v>
      </c>
      <c r="O10649" s="53" t="str">
        <f ca="1"/>
        <v>1929-02</v>
      </c>
    </row>
    <row r="10650" spans="12:15" x14ac:dyDescent="0.4">
      <c r="L10650" s="56">
        <f ca="1"/>
        <v>10649</v>
      </c>
      <c r="M10650" s="53">
        <f ca="1"/>
        <v>1929</v>
      </c>
      <c r="N10650" s="53">
        <f ca="1"/>
        <v>2</v>
      </c>
      <c r="O10650" s="53" t="str">
        <f ca="1"/>
        <v>1929-02</v>
      </c>
    </row>
    <row r="10651" spans="12:15" x14ac:dyDescent="0.4">
      <c r="L10651" s="56">
        <f ca="1"/>
        <v>10650</v>
      </c>
      <c r="M10651" s="53">
        <f ca="1"/>
        <v>1929</v>
      </c>
      <c r="N10651" s="53">
        <f ca="1"/>
        <v>2</v>
      </c>
      <c r="O10651" s="53" t="str">
        <f ca="1"/>
        <v>1929-02</v>
      </c>
    </row>
    <row r="10652" spans="12:15" x14ac:dyDescent="0.4">
      <c r="L10652" s="56">
        <f ca="1"/>
        <v>10651</v>
      </c>
      <c r="M10652" s="53">
        <f ca="1"/>
        <v>1929</v>
      </c>
      <c r="N10652" s="53">
        <f ca="1"/>
        <v>2</v>
      </c>
      <c r="O10652" s="53" t="str">
        <f ca="1"/>
        <v>1929-02</v>
      </c>
    </row>
    <row r="10653" spans="12:15" x14ac:dyDescent="0.4">
      <c r="L10653" s="56">
        <f ca="1"/>
        <v>10652</v>
      </c>
      <c r="M10653" s="53">
        <f ca="1"/>
        <v>1929</v>
      </c>
      <c r="N10653" s="53">
        <f ca="1"/>
        <v>2</v>
      </c>
      <c r="O10653" s="53" t="str">
        <f ca="1"/>
        <v>1929-02</v>
      </c>
    </row>
    <row r="10654" spans="12:15" x14ac:dyDescent="0.4">
      <c r="L10654" s="56">
        <f ca="1"/>
        <v>10653</v>
      </c>
      <c r="M10654" s="53">
        <f ca="1"/>
        <v>1929</v>
      </c>
      <c r="N10654" s="53">
        <f ca="1"/>
        <v>3</v>
      </c>
      <c r="O10654" s="53" t="str">
        <f ca="1"/>
        <v>1929-03</v>
      </c>
    </row>
    <row r="10655" spans="12:15" x14ac:dyDescent="0.4">
      <c r="L10655" s="56">
        <f ca="1"/>
        <v>10654</v>
      </c>
      <c r="M10655" s="53">
        <f ca="1"/>
        <v>1929</v>
      </c>
      <c r="N10655" s="53">
        <f ca="1"/>
        <v>3</v>
      </c>
      <c r="O10655" s="53" t="str">
        <f ca="1"/>
        <v>1929-03</v>
      </c>
    </row>
    <row r="10656" spans="12:15" x14ac:dyDescent="0.4">
      <c r="L10656" s="56">
        <f ca="1"/>
        <v>10655</v>
      </c>
      <c r="M10656" s="53">
        <f ca="1"/>
        <v>1929</v>
      </c>
      <c r="N10656" s="53">
        <f ca="1"/>
        <v>3</v>
      </c>
      <c r="O10656" s="53" t="str">
        <f ca="1"/>
        <v>1929-03</v>
      </c>
    </row>
    <row r="10657" spans="12:15" x14ac:dyDescent="0.4">
      <c r="L10657" s="56">
        <f ca="1"/>
        <v>10656</v>
      </c>
      <c r="M10657" s="53">
        <f ca="1"/>
        <v>1929</v>
      </c>
      <c r="N10657" s="53">
        <f ca="1"/>
        <v>3</v>
      </c>
      <c r="O10657" s="53" t="str">
        <f ca="1"/>
        <v>1929-03</v>
      </c>
    </row>
    <row r="10658" spans="12:15" x14ac:dyDescent="0.4">
      <c r="L10658" s="56">
        <f ca="1"/>
        <v>10657</v>
      </c>
      <c r="M10658" s="53">
        <f ca="1"/>
        <v>1929</v>
      </c>
      <c r="N10658" s="53">
        <f ca="1"/>
        <v>3</v>
      </c>
      <c r="O10658" s="53" t="str">
        <f ca="1"/>
        <v>1929-03</v>
      </c>
    </row>
    <row r="10659" spans="12:15" x14ac:dyDescent="0.4">
      <c r="L10659" s="56">
        <f ca="1"/>
        <v>10658</v>
      </c>
      <c r="M10659" s="53">
        <f ca="1"/>
        <v>1929</v>
      </c>
      <c r="N10659" s="53">
        <f ca="1"/>
        <v>3</v>
      </c>
      <c r="O10659" s="53" t="str">
        <f ca="1"/>
        <v>1929-03</v>
      </c>
    </row>
    <row r="10660" spans="12:15" x14ac:dyDescent="0.4">
      <c r="L10660" s="56">
        <f ca="1"/>
        <v>10659</v>
      </c>
      <c r="M10660" s="53">
        <f ca="1"/>
        <v>1929</v>
      </c>
      <c r="N10660" s="53">
        <f ca="1"/>
        <v>3</v>
      </c>
      <c r="O10660" s="53" t="str">
        <f ca="1"/>
        <v>1929-03</v>
      </c>
    </row>
    <row r="10661" spans="12:15" x14ac:dyDescent="0.4">
      <c r="L10661" s="56">
        <f ca="1"/>
        <v>10660</v>
      </c>
      <c r="M10661" s="53">
        <f ca="1"/>
        <v>1929</v>
      </c>
      <c r="N10661" s="53">
        <f ca="1"/>
        <v>3</v>
      </c>
      <c r="O10661" s="53" t="str">
        <f ca="1"/>
        <v>1929-03</v>
      </c>
    </row>
    <row r="10662" spans="12:15" x14ac:dyDescent="0.4">
      <c r="L10662" s="56">
        <f ca="1"/>
        <v>10661</v>
      </c>
      <c r="M10662" s="53">
        <f ca="1"/>
        <v>1929</v>
      </c>
      <c r="N10662" s="53">
        <f ca="1"/>
        <v>3</v>
      </c>
      <c r="O10662" s="53" t="str">
        <f ca="1"/>
        <v>1929-03</v>
      </c>
    </row>
    <row r="10663" spans="12:15" x14ac:dyDescent="0.4">
      <c r="L10663" s="56">
        <f ca="1"/>
        <v>10662</v>
      </c>
      <c r="M10663" s="53">
        <f ca="1"/>
        <v>1929</v>
      </c>
      <c r="N10663" s="53">
        <f ca="1"/>
        <v>3</v>
      </c>
      <c r="O10663" s="53" t="str">
        <f ca="1"/>
        <v>1929-03</v>
      </c>
    </row>
    <row r="10664" spans="12:15" x14ac:dyDescent="0.4">
      <c r="L10664" s="56">
        <f ca="1"/>
        <v>10663</v>
      </c>
      <c r="M10664" s="53">
        <f ca="1"/>
        <v>1929</v>
      </c>
      <c r="N10664" s="53">
        <f ca="1"/>
        <v>3</v>
      </c>
      <c r="O10664" s="53" t="str">
        <f ca="1"/>
        <v>1929-03</v>
      </c>
    </row>
    <row r="10665" spans="12:15" x14ac:dyDescent="0.4">
      <c r="L10665" s="56">
        <f ca="1"/>
        <v>10664</v>
      </c>
      <c r="M10665" s="53">
        <f ca="1"/>
        <v>1929</v>
      </c>
      <c r="N10665" s="53">
        <f ca="1"/>
        <v>3</v>
      </c>
      <c r="O10665" s="53" t="str">
        <f ca="1"/>
        <v>1929-03</v>
      </c>
    </row>
    <row r="10666" spans="12:15" x14ac:dyDescent="0.4">
      <c r="L10666" s="56">
        <f ca="1"/>
        <v>10665</v>
      </c>
      <c r="M10666" s="53">
        <f ca="1"/>
        <v>1929</v>
      </c>
      <c r="N10666" s="53">
        <f ca="1"/>
        <v>3</v>
      </c>
      <c r="O10666" s="53" t="str">
        <f ca="1"/>
        <v>1929-03</v>
      </c>
    </row>
    <row r="10667" spans="12:15" x14ac:dyDescent="0.4">
      <c r="L10667" s="56">
        <f ca="1"/>
        <v>10666</v>
      </c>
      <c r="M10667" s="53">
        <f ca="1"/>
        <v>1929</v>
      </c>
      <c r="N10667" s="53">
        <f ca="1"/>
        <v>3</v>
      </c>
      <c r="O10667" s="53" t="str">
        <f ca="1"/>
        <v>1929-03</v>
      </c>
    </row>
    <row r="10668" spans="12:15" x14ac:dyDescent="0.4">
      <c r="L10668" s="56">
        <f ca="1"/>
        <v>10667</v>
      </c>
      <c r="M10668" s="53">
        <f ca="1"/>
        <v>1929</v>
      </c>
      <c r="N10668" s="53">
        <f ca="1"/>
        <v>3</v>
      </c>
      <c r="O10668" s="53" t="str">
        <f ca="1"/>
        <v>1929-03</v>
      </c>
    </row>
    <row r="10669" spans="12:15" x14ac:dyDescent="0.4">
      <c r="L10669" s="56">
        <f ca="1"/>
        <v>10668</v>
      </c>
      <c r="M10669" s="53">
        <f ca="1"/>
        <v>1929</v>
      </c>
      <c r="N10669" s="53">
        <f ca="1"/>
        <v>3</v>
      </c>
      <c r="O10669" s="53" t="str">
        <f ca="1"/>
        <v>1929-03</v>
      </c>
    </row>
    <row r="10670" spans="12:15" x14ac:dyDescent="0.4">
      <c r="L10670" s="56">
        <f ca="1"/>
        <v>10669</v>
      </c>
      <c r="M10670" s="53">
        <f ca="1"/>
        <v>1929</v>
      </c>
      <c r="N10670" s="53">
        <f ca="1"/>
        <v>3</v>
      </c>
      <c r="O10670" s="53" t="str">
        <f ca="1"/>
        <v>1929-03</v>
      </c>
    </row>
    <row r="10671" spans="12:15" x14ac:dyDescent="0.4">
      <c r="L10671" s="56">
        <f ca="1"/>
        <v>10670</v>
      </c>
      <c r="M10671" s="53">
        <f ca="1"/>
        <v>1929</v>
      </c>
      <c r="N10671" s="53">
        <f ca="1"/>
        <v>3</v>
      </c>
      <c r="O10671" s="53" t="str">
        <f ca="1"/>
        <v>1929-03</v>
      </c>
    </row>
    <row r="10672" spans="12:15" x14ac:dyDescent="0.4">
      <c r="L10672" s="56">
        <f ca="1"/>
        <v>10671</v>
      </c>
      <c r="M10672" s="53">
        <f ca="1"/>
        <v>1929</v>
      </c>
      <c r="N10672" s="53">
        <f ca="1"/>
        <v>3</v>
      </c>
      <c r="O10672" s="53" t="str">
        <f ca="1"/>
        <v>1929-03</v>
      </c>
    </row>
    <row r="10673" spans="12:15" x14ac:dyDescent="0.4">
      <c r="L10673" s="56">
        <f ca="1"/>
        <v>10672</v>
      </c>
      <c r="M10673" s="53">
        <f ca="1"/>
        <v>1929</v>
      </c>
      <c r="N10673" s="53">
        <f ca="1"/>
        <v>3</v>
      </c>
      <c r="O10673" s="53" t="str">
        <f ca="1"/>
        <v>1929-03</v>
      </c>
    </row>
    <row r="10674" spans="12:15" x14ac:dyDescent="0.4">
      <c r="L10674" s="56">
        <f ca="1"/>
        <v>10673</v>
      </c>
      <c r="M10674" s="53">
        <f ca="1"/>
        <v>1929</v>
      </c>
      <c r="N10674" s="53">
        <f ca="1"/>
        <v>3</v>
      </c>
      <c r="O10674" s="53" t="str">
        <f ca="1"/>
        <v>1929-03</v>
      </c>
    </row>
    <row r="10675" spans="12:15" x14ac:dyDescent="0.4">
      <c r="L10675" s="56">
        <f ca="1"/>
        <v>10674</v>
      </c>
      <c r="M10675" s="53">
        <f ca="1"/>
        <v>1929</v>
      </c>
      <c r="N10675" s="53">
        <f ca="1"/>
        <v>3</v>
      </c>
      <c r="O10675" s="53" t="str">
        <f ca="1"/>
        <v>1929-03</v>
      </c>
    </row>
    <row r="10676" spans="12:15" x14ac:dyDescent="0.4">
      <c r="L10676" s="56">
        <f ca="1"/>
        <v>10675</v>
      </c>
      <c r="M10676" s="53">
        <f ca="1"/>
        <v>1929</v>
      </c>
      <c r="N10676" s="53">
        <f ca="1"/>
        <v>3</v>
      </c>
      <c r="O10676" s="53" t="str">
        <f ca="1"/>
        <v>1929-03</v>
      </c>
    </row>
    <row r="10677" spans="12:15" x14ac:dyDescent="0.4">
      <c r="L10677" s="56">
        <f ca="1"/>
        <v>10676</v>
      </c>
      <c r="M10677" s="53">
        <f ca="1"/>
        <v>1929</v>
      </c>
      <c r="N10677" s="53">
        <f ca="1"/>
        <v>3</v>
      </c>
      <c r="O10677" s="53" t="str">
        <f ca="1"/>
        <v>1929-03</v>
      </c>
    </row>
    <row r="10678" spans="12:15" x14ac:dyDescent="0.4">
      <c r="L10678" s="56">
        <f ca="1"/>
        <v>10677</v>
      </c>
      <c r="M10678" s="53">
        <f ca="1"/>
        <v>1929</v>
      </c>
      <c r="N10678" s="53">
        <f ca="1"/>
        <v>3</v>
      </c>
      <c r="O10678" s="53" t="str">
        <f ca="1"/>
        <v>1929-03</v>
      </c>
    </row>
    <row r="10679" spans="12:15" x14ac:dyDescent="0.4">
      <c r="L10679" s="56">
        <f ca="1"/>
        <v>10678</v>
      </c>
      <c r="M10679" s="53">
        <f ca="1"/>
        <v>1929</v>
      </c>
      <c r="N10679" s="53">
        <f ca="1"/>
        <v>3</v>
      </c>
      <c r="O10679" s="53" t="str">
        <f ca="1"/>
        <v>1929-03</v>
      </c>
    </row>
    <row r="10680" spans="12:15" x14ac:dyDescent="0.4">
      <c r="L10680" s="56">
        <f ca="1"/>
        <v>10679</v>
      </c>
      <c r="M10680" s="53">
        <f ca="1"/>
        <v>1929</v>
      </c>
      <c r="N10680" s="53">
        <f ca="1"/>
        <v>3</v>
      </c>
      <c r="O10680" s="53" t="str">
        <f ca="1"/>
        <v>1929-03</v>
      </c>
    </row>
    <row r="10681" spans="12:15" x14ac:dyDescent="0.4">
      <c r="L10681" s="56">
        <f ca="1"/>
        <v>10680</v>
      </c>
      <c r="M10681" s="53">
        <f ca="1"/>
        <v>1929</v>
      </c>
      <c r="N10681" s="53">
        <f ca="1"/>
        <v>3</v>
      </c>
      <c r="O10681" s="53" t="str">
        <f ca="1"/>
        <v>1929-03</v>
      </c>
    </row>
    <row r="10682" spans="12:15" x14ac:dyDescent="0.4">
      <c r="L10682" s="56">
        <f ca="1"/>
        <v>10681</v>
      </c>
      <c r="M10682" s="53">
        <f ca="1"/>
        <v>1929</v>
      </c>
      <c r="N10682" s="53">
        <f ca="1"/>
        <v>3</v>
      </c>
      <c r="O10682" s="53" t="str">
        <f ca="1"/>
        <v>1929-03</v>
      </c>
    </row>
    <row r="10683" spans="12:15" x14ac:dyDescent="0.4">
      <c r="L10683" s="56">
        <f ca="1"/>
        <v>10682</v>
      </c>
      <c r="M10683" s="53">
        <f ca="1"/>
        <v>1929</v>
      </c>
      <c r="N10683" s="53">
        <f ca="1"/>
        <v>3</v>
      </c>
      <c r="O10683" s="53" t="str">
        <f ca="1"/>
        <v>1929-03</v>
      </c>
    </row>
    <row r="10684" spans="12:15" x14ac:dyDescent="0.4">
      <c r="L10684" s="56">
        <f ca="1"/>
        <v>10683</v>
      </c>
      <c r="M10684" s="53">
        <f ca="1"/>
        <v>1929</v>
      </c>
      <c r="N10684" s="53">
        <f ca="1"/>
        <v>3</v>
      </c>
      <c r="O10684" s="53" t="str">
        <f ca="1"/>
        <v>1929-03</v>
      </c>
    </row>
    <row r="10685" spans="12:15" x14ac:dyDescent="0.4">
      <c r="L10685" s="56">
        <f ca="1"/>
        <v>10684</v>
      </c>
      <c r="M10685" s="53">
        <f ca="1"/>
        <v>1929</v>
      </c>
      <c r="N10685" s="53">
        <f ca="1"/>
        <v>4</v>
      </c>
      <c r="O10685" s="53" t="str">
        <f ca="1"/>
        <v>1929-04</v>
      </c>
    </row>
    <row r="10686" spans="12:15" x14ac:dyDescent="0.4">
      <c r="L10686" s="56">
        <f ca="1"/>
        <v>10685</v>
      </c>
      <c r="M10686" s="53">
        <f ca="1"/>
        <v>1929</v>
      </c>
      <c r="N10686" s="53">
        <f ca="1"/>
        <v>4</v>
      </c>
      <c r="O10686" s="53" t="str">
        <f ca="1"/>
        <v>1929-04</v>
      </c>
    </row>
    <row r="10687" spans="12:15" x14ac:dyDescent="0.4">
      <c r="L10687" s="56">
        <f ca="1"/>
        <v>10686</v>
      </c>
      <c r="M10687" s="53">
        <f ca="1"/>
        <v>1929</v>
      </c>
      <c r="N10687" s="53">
        <f ca="1"/>
        <v>4</v>
      </c>
      <c r="O10687" s="53" t="str">
        <f ca="1"/>
        <v>1929-04</v>
      </c>
    </row>
    <row r="10688" spans="12:15" x14ac:dyDescent="0.4">
      <c r="L10688" s="56">
        <f ca="1"/>
        <v>10687</v>
      </c>
      <c r="M10688" s="53">
        <f ca="1"/>
        <v>1929</v>
      </c>
      <c r="N10688" s="53">
        <f ca="1"/>
        <v>4</v>
      </c>
      <c r="O10688" s="53" t="str">
        <f ca="1"/>
        <v>1929-04</v>
      </c>
    </row>
    <row r="10689" spans="12:15" x14ac:dyDescent="0.4">
      <c r="L10689" s="56">
        <f ca="1"/>
        <v>10688</v>
      </c>
      <c r="M10689" s="53">
        <f ca="1"/>
        <v>1929</v>
      </c>
      <c r="N10689" s="53">
        <f ca="1"/>
        <v>4</v>
      </c>
      <c r="O10689" s="53" t="str">
        <f ca="1"/>
        <v>1929-04</v>
      </c>
    </row>
    <row r="10690" spans="12:15" x14ac:dyDescent="0.4">
      <c r="L10690" s="56">
        <f ca="1"/>
        <v>10689</v>
      </c>
      <c r="M10690" s="53">
        <f ca="1"/>
        <v>1929</v>
      </c>
      <c r="N10690" s="53">
        <f ca="1"/>
        <v>4</v>
      </c>
      <c r="O10690" s="53" t="str">
        <f ca="1"/>
        <v>1929-04</v>
      </c>
    </row>
    <row r="10691" spans="12:15" x14ac:dyDescent="0.4">
      <c r="L10691" s="56">
        <f ca="1"/>
        <v>10690</v>
      </c>
      <c r="M10691" s="53">
        <f ca="1"/>
        <v>1929</v>
      </c>
      <c r="N10691" s="53">
        <f ca="1"/>
        <v>4</v>
      </c>
      <c r="O10691" s="53" t="str">
        <f ca="1"/>
        <v>1929-04</v>
      </c>
    </row>
    <row r="10692" spans="12:15" x14ac:dyDescent="0.4">
      <c r="L10692" s="56">
        <f ca="1"/>
        <v>10691</v>
      </c>
      <c r="M10692" s="53">
        <f ca="1"/>
        <v>1929</v>
      </c>
      <c r="N10692" s="53">
        <f ca="1"/>
        <v>4</v>
      </c>
      <c r="O10692" s="53" t="str">
        <f ca="1"/>
        <v>1929-04</v>
      </c>
    </row>
    <row r="10693" spans="12:15" x14ac:dyDescent="0.4">
      <c r="L10693" s="56">
        <f ca="1"/>
        <v>10692</v>
      </c>
      <c r="M10693" s="53">
        <f ca="1"/>
        <v>1929</v>
      </c>
      <c r="N10693" s="53">
        <f ca="1"/>
        <v>4</v>
      </c>
      <c r="O10693" s="53" t="str">
        <f ca="1"/>
        <v>1929-04</v>
      </c>
    </row>
    <row r="10694" spans="12:15" x14ac:dyDescent="0.4">
      <c r="L10694" s="56">
        <f ca="1"/>
        <v>10693</v>
      </c>
      <c r="M10694" s="53">
        <f ca="1"/>
        <v>1929</v>
      </c>
      <c r="N10694" s="53">
        <f ca="1"/>
        <v>4</v>
      </c>
      <c r="O10694" s="53" t="str">
        <f ca="1"/>
        <v>1929-04</v>
      </c>
    </row>
    <row r="10695" spans="12:15" x14ac:dyDescent="0.4">
      <c r="L10695" s="56">
        <f ca="1"/>
        <v>10694</v>
      </c>
      <c r="M10695" s="53">
        <f ca="1"/>
        <v>1929</v>
      </c>
      <c r="N10695" s="53">
        <f ca="1"/>
        <v>4</v>
      </c>
      <c r="O10695" s="53" t="str">
        <f ca="1"/>
        <v>1929-04</v>
      </c>
    </row>
    <row r="10696" spans="12:15" x14ac:dyDescent="0.4">
      <c r="L10696" s="56">
        <f ca="1"/>
        <v>10695</v>
      </c>
      <c r="M10696" s="53">
        <f ca="1"/>
        <v>1929</v>
      </c>
      <c r="N10696" s="53">
        <f ca="1"/>
        <v>4</v>
      </c>
      <c r="O10696" s="53" t="str">
        <f ca="1"/>
        <v>1929-04</v>
      </c>
    </row>
    <row r="10697" spans="12:15" x14ac:dyDescent="0.4">
      <c r="L10697" s="56">
        <f ca="1"/>
        <v>10696</v>
      </c>
      <c r="M10697" s="53">
        <f ca="1"/>
        <v>1929</v>
      </c>
      <c r="N10697" s="53">
        <f ca="1"/>
        <v>4</v>
      </c>
      <c r="O10697" s="53" t="str">
        <f ca="1"/>
        <v>1929-04</v>
      </c>
    </row>
    <row r="10698" spans="12:15" x14ac:dyDescent="0.4">
      <c r="L10698" s="56">
        <f ca="1"/>
        <v>10697</v>
      </c>
      <c r="M10698" s="53">
        <f ca="1"/>
        <v>1929</v>
      </c>
      <c r="N10698" s="53">
        <f ca="1"/>
        <v>4</v>
      </c>
      <c r="O10698" s="53" t="str">
        <f ca="1"/>
        <v>1929-04</v>
      </c>
    </row>
    <row r="10699" spans="12:15" x14ac:dyDescent="0.4">
      <c r="L10699" s="56">
        <f ca="1"/>
        <v>10698</v>
      </c>
      <c r="M10699" s="53">
        <f ca="1"/>
        <v>1929</v>
      </c>
      <c r="N10699" s="53">
        <f ca="1"/>
        <v>4</v>
      </c>
      <c r="O10699" s="53" t="str">
        <f ca="1"/>
        <v>1929-04</v>
      </c>
    </row>
    <row r="10700" spans="12:15" x14ac:dyDescent="0.4">
      <c r="L10700" s="56">
        <f ca="1"/>
        <v>10699</v>
      </c>
      <c r="M10700" s="53">
        <f ca="1"/>
        <v>1929</v>
      </c>
      <c r="N10700" s="53">
        <f ca="1"/>
        <v>4</v>
      </c>
      <c r="O10700" s="53" t="str">
        <f ca="1"/>
        <v>1929-04</v>
      </c>
    </row>
    <row r="10701" spans="12:15" x14ac:dyDescent="0.4">
      <c r="L10701" s="56">
        <f ca="1"/>
        <v>10700</v>
      </c>
      <c r="M10701" s="53">
        <f ca="1"/>
        <v>1929</v>
      </c>
      <c r="N10701" s="53">
        <f ca="1"/>
        <v>4</v>
      </c>
      <c r="O10701" s="53" t="str">
        <f ca="1"/>
        <v>1929-04</v>
      </c>
    </row>
    <row r="10702" spans="12:15" x14ac:dyDescent="0.4">
      <c r="L10702" s="56">
        <f ca="1"/>
        <v>10701</v>
      </c>
      <c r="M10702" s="53">
        <f ca="1"/>
        <v>1929</v>
      </c>
      <c r="N10702" s="53">
        <f ca="1"/>
        <v>4</v>
      </c>
      <c r="O10702" s="53" t="str">
        <f ca="1"/>
        <v>1929-04</v>
      </c>
    </row>
    <row r="10703" spans="12:15" x14ac:dyDescent="0.4">
      <c r="L10703" s="56">
        <f ca="1"/>
        <v>10702</v>
      </c>
      <c r="M10703" s="53">
        <f ca="1"/>
        <v>1929</v>
      </c>
      <c r="N10703" s="53">
        <f ca="1"/>
        <v>4</v>
      </c>
      <c r="O10703" s="53" t="str">
        <f ca="1"/>
        <v>1929-04</v>
      </c>
    </row>
    <row r="10704" spans="12:15" x14ac:dyDescent="0.4">
      <c r="L10704" s="56">
        <f ca="1"/>
        <v>10703</v>
      </c>
      <c r="M10704" s="53">
        <f ca="1"/>
        <v>1929</v>
      </c>
      <c r="N10704" s="53">
        <f ca="1"/>
        <v>4</v>
      </c>
      <c r="O10704" s="53" t="str">
        <f ca="1"/>
        <v>1929-04</v>
      </c>
    </row>
    <row r="10705" spans="12:15" x14ac:dyDescent="0.4">
      <c r="L10705" s="56">
        <f ca="1"/>
        <v>10704</v>
      </c>
      <c r="M10705" s="53">
        <f ca="1"/>
        <v>1929</v>
      </c>
      <c r="N10705" s="53">
        <f ca="1"/>
        <v>4</v>
      </c>
      <c r="O10705" s="53" t="str">
        <f ca="1"/>
        <v>1929-04</v>
      </c>
    </row>
    <row r="10706" spans="12:15" x14ac:dyDescent="0.4">
      <c r="L10706" s="56">
        <f ca="1"/>
        <v>10705</v>
      </c>
      <c r="M10706" s="53">
        <f ca="1"/>
        <v>1929</v>
      </c>
      <c r="N10706" s="53">
        <f ca="1"/>
        <v>4</v>
      </c>
      <c r="O10706" s="53" t="str">
        <f ca="1"/>
        <v>1929-04</v>
      </c>
    </row>
    <row r="10707" spans="12:15" x14ac:dyDescent="0.4">
      <c r="L10707" s="56">
        <f ca="1"/>
        <v>10706</v>
      </c>
      <c r="M10707" s="53">
        <f ca="1"/>
        <v>1929</v>
      </c>
      <c r="N10707" s="53">
        <f ca="1"/>
        <v>4</v>
      </c>
      <c r="O10707" s="53" t="str">
        <f ca="1"/>
        <v>1929-04</v>
      </c>
    </row>
    <row r="10708" spans="12:15" x14ac:dyDescent="0.4">
      <c r="L10708" s="56">
        <f ca="1"/>
        <v>10707</v>
      </c>
      <c r="M10708" s="53">
        <f ca="1"/>
        <v>1929</v>
      </c>
      <c r="N10708" s="53">
        <f ca="1"/>
        <v>4</v>
      </c>
      <c r="O10708" s="53" t="str">
        <f ca="1"/>
        <v>1929-04</v>
      </c>
    </row>
    <row r="10709" spans="12:15" x14ac:dyDescent="0.4">
      <c r="L10709" s="56">
        <f ca="1"/>
        <v>10708</v>
      </c>
      <c r="M10709" s="53">
        <f ca="1"/>
        <v>1929</v>
      </c>
      <c r="N10709" s="53">
        <f ca="1"/>
        <v>4</v>
      </c>
      <c r="O10709" s="53" t="str">
        <f ca="1"/>
        <v>1929-04</v>
      </c>
    </row>
    <row r="10710" spans="12:15" x14ac:dyDescent="0.4">
      <c r="L10710" s="56">
        <f ca="1"/>
        <v>10709</v>
      </c>
      <c r="M10710" s="53">
        <f ca="1"/>
        <v>1929</v>
      </c>
      <c r="N10710" s="53">
        <f ca="1"/>
        <v>4</v>
      </c>
      <c r="O10710" s="53" t="str">
        <f ca="1"/>
        <v>1929-04</v>
      </c>
    </row>
    <row r="10711" spans="12:15" x14ac:dyDescent="0.4">
      <c r="L10711" s="56">
        <f ca="1"/>
        <v>10710</v>
      </c>
      <c r="M10711" s="53">
        <f ca="1"/>
        <v>1929</v>
      </c>
      <c r="N10711" s="53">
        <f ca="1"/>
        <v>4</v>
      </c>
      <c r="O10711" s="53" t="str">
        <f ca="1"/>
        <v>1929-04</v>
      </c>
    </row>
    <row r="10712" spans="12:15" x14ac:dyDescent="0.4">
      <c r="L10712" s="56">
        <f ca="1"/>
        <v>10711</v>
      </c>
      <c r="M10712" s="53">
        <f ca="1"/>
        <v>1929</v>
      </c>
      <c r="N10712" s="53">
        <f ca="1"/>
        <v>4</v>
      </c>
      <c r="O10712" s="53" t="str">
        <f ca="1"/>
        <v>1929-04</v>
      </c>
    </row>
    <row r="10713" spans="12:15" x14ac:dyDescent="0.4">
      <c r="L10713" s="56">
        <f ca="1"/>
        <v>10712</v>
      </c>
      <c r="M10713" s="53">
        <f ca="1"/>
        <v>1929</v>
      </c>
      <c r="N10713" s="53">
        <f ca="1"/>
        <v>4</v>
      </c>
      <c r="O10713" s="53" t="str">
        <f ca="1"/>
        <v>1929-04</v>
      </c>
    </row>
    <row r="10714" spans="12:15" x14ac:dyDescent="0.4">
      <c r="L10714" s="56">
        <f ca="1"/>
        <v>10713</v>
      </c>
      <c r="M10714" s="53">
        <f ca="1"/>
        <v>1929</v>
      </c>
      <c r="N10714" s="53">
        <f ca="1"/>
        <v>4</v>
      </c>
      <c r="O10714" s="53" t="str">
        <f ca="1"/>
        <v>1929-04</v>
      </c>
    </row>
    <row r="10715" spans="12:15" x14ac:dyDescent="0.4">
      <c r="L10715" s="56">
        <f ca="1"/>
        <v>10714</v>
      </c>
      <c r="M10715" s="53">
        <f ca="1"/>
        <v>1929</v>
      </c>
      <c r="N10715" s="53">
        <f ca="1"/>
        <v>5</v>
      </c>
      <c r="O10715" s="53" t="str">
        <f ca="1"/>
        <v>1929-05</v>
      </c>
    </row>
    <row r="10716" spans="12:15" x14ac:dyDescent="0.4">
      <c r="L10716" s="56">
        <f ca="1"/>
        <v>10715</v>
      </c>
      <c r="M10716" s="53">
        <f ca="1"/>
        <v>1929</v>
      </c>
      <c r="N10716" s="53">
        <f ca="1"/>
        <v>5</v>
      </c>
      <c r="O10716" s="53" t="str">
        <f ca="1"/>
        <v>1929-05</v>
      </c>
    </row>
    <row r="10717" spans="12:15" x14ac:dyDescent="0.4">
      <c r="L10717" s="56">
        <f ca="1"/>
        <v>10716</v>
      </c>
      <c r="M10717" s="53">
        <f ca="1"/>
        <v>1929</v>
      </c>
      <c r="N10717" s="53">
        <f ca="1"/>
        <v>5</v>
      </c>
      <c r="O10717" s="53" t="str">
        <f ca="1"/>
        <v>1929-05</v>
      </c>
    </row>
    <row r="10718" spans="12:15" x14ac:dyDescent="0.4">
      <c r="L10718" s="56">
        <f ca="1"/>
        <v>10717</v>
      </c>
      <c r="M10718" s="53">
        <f ca="1"/>
        <v>1929</v>
      </c>
      <c r="N10718" s="53">
        <f ca="1"/>
        <v>5</v>
      </c>
      <c r="O10718" s="53" t="str">
        <f ca="1"/>
        <v>1929-05</v>
      </c>
    </row>
    <row r="10719" spans="12:15" x14ac:dyDescent="0.4">
      <c r="L10719" s="56">
        <f ca="1"/>
        <v>10718</v>
      </c>
      <c r="M10719" s="53">
        <f ca="1"/>
        <v>1929</v>
      </c>
      <c r="N10719" s="53">
        <f ca="1"/>
        <v>5</v>
      </c>
      <c r="O10719" s="53" t="str">
        <f ca="1"/>
        <v>1929-05</v>
      </c>
    </row>
    <row r="10720" spans="12:15" x14ac:dyDescent="0.4">
      <c r="L10720" s="56">
        <f ca="1"/>
        <v>10719</v>
      </c>
      <c r="M10720" s="53">
        <f ca="1"/>
        <v>1929</v>
      </c>
      <c r="N10720" s="53">
        <f ca="1"/>
        <v>5</v>
      </c>
      <c r="O10720" s="53" t="str">
        <f ca="1"/>
        <v>1929-05</v>
      </c>
    </row>
    <row r="10721" spans="12:15" x14ac:dyDescent="0.4">
      <c r="L10721" s="56">
        <f ca="1"/>
        <v>10720</v>
      </c>
      <c r="M10721" s="53">
        <f ca="1"/>
        <v>1929</v>
      </c>
      <c r="N10721" s="53">
        <f ca="1"/>
        <v>5</v>
      </c>
      <c r="O10721" s="53" t="str">
        <f ca="1"/>
        <v>1929-05</v>
      </c>
    </row>
    <row r="10722" spans="12:15" x14ac:dyDescent="0.4">
      <c r="L10722" s="56">
        <f ca="1"/>
        <v>10721</v>
      </c>
      <c r="M10722" s="53">
        <f ca="1"/>
        <v>1929</v>
      </c>
      <c r="N10722" s="53">
        <f ca="1"/>
        <v>5</v>
      </c>
      <c r="O10722" s="53" t="str">
        <f ca="1"/>
        <v>1929-05</v>
      </c>
    </row>
    <row r="10723" spans="12:15" x14ac:dyDescent="0.4">
      <c r="L10723" s="56">
        <f ca="1"/>
        <v>10722</v>
      </c>
      <c r="M10723" s="53">
        <f ca="1"/>
        <v>1929</v>
      </c>
      <c r="N10723" s="53">
        <f ca="1"/>
        <v>5</v>
      </c>
      <c r="O10723" s="53" t="str">
        <f ca="1"/>
        <v>1929-05</v>
      </c>
    </row>
    <row r="10724" spans="12:15" x14ac:dyDescent="0.4">
      <c r="L10724" s="56">
        <f ca="1"/>
        <v>10723</v>
      </c>
      <c r="M10724" s="53">
        <f ca="1"/>
        <v>1929</v>
      </c>
      <c r="N10724" s="53">
        <f ca="1"/>
        <v>5</v>
      </c>
      <c r="O10724" s="53" t="str">
        <f ca="1"/>
        <v>1929-05</v>
      </c>
    </row>
    <row r="10725" spans="12:15" x14ac:dyDescent="0.4">
      <c r="L10725" s="56">
        <f ca="1"/>
        <v>10724</v>
      </c>
      <c r="M10725" s="53">
        <f ca="1"/>
        <v>1929</v>
      </c>
      <c r="N10725" s="53">
        <f ca="1"/>
        <v>5</v>
      </c>
      <c r="O10725" s="53" t="str">
        <f ca="1"/>
        <v>1929-05</v>
      </c>
    </row>
    <row r="10726" spans="12:15" x14ac:dyDescent="0.4">
      <c r="L10726" s="56">
        <f ca="1"/>
        <v>10725</v>
      </c>
      <c r="M10726" s="53">
        <f ca="1"/>
        <v>1929</v>
      </c>
      <c r="N10726" s="53">
        <f ca="1"/>
        <v>5</v>
      </c>
      <c r="O10726" s="53" t="str">
        <f ca="1"/>
        <v>1929-05</v>
      </c>
    </row>
    <row r="10727" spans="12:15" x14ac:dyDescent="0.4">
      <c r="L10727" s="56">
        <f ca="1"/>
        <v>10726</v>
      </c>
      <c r="M10727" s="53">
        <f ca="1"/>
        <v>1929</v>
      </c>
      <c r="N10727" s="53">
        <f ca="1"/>
        <v>5</v>
      </c>
      <c r="O10727" s="53" t="str">
        <f ca="1"/>
        <v>1929-05</v>
      </c>
    </row>
    <row r="10728" spans="12:15" x14ac:dyDescent="0.4">
      <c r="L10728" s="56">
        <f ca="1"/>
        <v>10727</v>
      </c>
      <c r="M10728" s="53">
        <f ca="1"/>
        <v>1929</v>
      </c>
      <c r="N10728" s="53">
        <f ca="1"/>
        <v>5</v>
      </c>
      <c r="O10728" s="53" t="str">
        <f ca="1"/>
        <v>1929-05</v>
      </c>
    </row>
    <row r="10729" spans="12:15" x14ac:dyDescent="0.4">
      <c r="L10729" s="56">
        <f ca="1"/>
        <v>10728</v>
      </c>
      <c r="M10729" s="53">
        <f ca="1"/>
        <v>1929</v>
      </c>
      <c r="N10729" s="53">
        <f ca="1"/>
        <v>5</v>
      </c>
      <c r="O10729" s="53" t="str">
        <f ca="1"/>
        <v>1929-05</v>
      </c>
    </row>
    <row r="10730" spans="12:15" x14ac:dyDescent="0.4">
      <c r="L10730" s="56">
        <f ca="1"/>
        <v>10729</v>
      </c>
      <c r="M10730" s="53">
        <f ca="1"/>
        <v>1929</v>
      </c>
      <c r="N10730" s="53">
        <f ca="1"/>
        <v>5</v>
      </c>
      <c r="O10730" s="53" t="str">
        <f ca="1"/>
        <v>1929-05</v>
      </c>
    </row>
    <row r="10731" spans="12:15" x14ac:dyDescent="0.4">
      <c r="L10731" s="56">
        <f ca="1"/>
        <v>10730</v>
      </c>
      <c r="M10731" s="53">
        <f ca="1"/>
        <v>1929</v>
      </c>
      <c r="N10731" s="53">
        <f ca="1"/>
        <v>5</v>
      </c>
      <c r="O10731" s="53" t="str">
        <f ca="1"/>
        <v>1929-05</v>
      </c>
    </row>
    <row r="10732" spans="12:15" x14ac:dyDescent="0.4">
      <c r="L10732" s="56">
        <f ca="1"/>
        <v>10731</v>
      </c>
      <c r="M10732" s="53">
        <f ca="1"/>
        <v>1929</v>
      </c>
      <c r="N10732" s="53">
        <f ca="1"/>
        <v>5</v>
      </c>
      <c r="O10732" s="53" t="str">
        <f ca="1"/>
        <v>1929-05</v>
      </c>
    </row>
    <row r="10733" spans="12:15" x14ac:dyDescent="0.4">
      <c r="L10733" s="56">
        <f ca="1"/>
        <v>10732</v>
      </c>
      <c r="M10733" s="53">
        <f ca="1"/>
        <v>1929</v>
      </c>
      <c r="N10733" s="53">
        <f ca="1"/>
        <v>5</v>
      </c>
      <c r="O10733" s="53" t="str">
        <f ca="1"/>
        <v>1929-05</v>
      </c>
    </row>
    <row r="10734" spans="12:15" x14ac:dyDescent="0.4">
      <c r="L10734" s="56">
        <f ca="1"/>
        <v>10733</v>
      </c>
      <c r="M10734" s="53">
        <f ca="1"/>
        <v>1929</v>
      </c>
      <c r="N10734" s="53">
        <f ca="1"/>
        <v>5</v>
      </c>
      <c r="O10734" s="53" t="str">
        <f ca="1"/>
        <v>1929-05</v>
      </c>
    </row>
    <row r="10735" spans="12:15" x14ac:dyDescent="0.4">
      <c r="L10735" s="56">
        <f ca="1"/>
        <v>10734</v>
      </c>
      <c r="M10735" s="53">
        <f ca="1"/>
        <v>1929</v>
      </c>
      <c r="N10735" s="53">
        <f ca="1"/>
        <v>5</v>
      </c>
      <c r="O10735" s="53" t="str">
        <f ca="1"/>
        <v>1929-05</v>
      </c>
    </row>
    <row r="10736" spans="12:15" x14ac:dyDescent="0.4">
      <c r="L10736" s="56">
        <f ca="1"/>
        <v>10735</v>
      </c>
      <c r="M10736" s="53">
        <f ca="1"/>
        <v>1929</v>
      </c>
      <c r="N10736" s="53">
        <f ca="1"/>
        <v>5</v>
      </c>
      <c r="O10736" s="53" t="str">
        <f ca="1"/>
        <v>1929-05</v>
      </c>
    </row>
    <row r="10737" spans="12:15" x14ac:dyDescent="0.4">
      <c r="L10737" s="56">
        <f ca="1"/>
        <v>10736</v>
      </c>
      <c r="M10737" s="53">
        <f ca="1"/>
        <v>1929</v>
      </c>
      <c r="N10737" s="53">
        <f ca="1"/>
        <v>5</v>
      </c>
      <c r="O10737" s="53" t="str">
        <f ca="1"/>
        <v>1929-05</v>
      </c>
    </row>
    <row r="10738" spans="12:15" x14ac:dyDescent="0.4">
      <c r="L10738" s="56">
        <f ca="1"/>
        <v>10737</v>
      </c>
      <c r="M10738" s="53">
        <f ca="1"/>
        <v>1929</v>
      </c>
      <c r="N10738" s="53">
        <f ca="1"/>
        <v>5</v>
      </c>
      <c r="O10738" s="53" t="str">
        <f ca="1"/>
        <v>1929-05</v>
      </c>
    </row>
    <row r="10739" spans="12:15" x14ac:dyDescent="0.4">
      <c r="L10739" s="56">
        <f ca="1"/>
        <v>10738</v>
      </c>
      <c r="M10739" s="53">
        <f ca="1"/>
        <v>1929</v>
      </c>
      <c r="N10739" s="53">
        <f ca="1"/>
        <v>5</v>
      </c>
      <c r="O10739" s="53" t="str">
        <f ca="1"/>
        <v>1929-05</v>
      </c>
    </row>
    <row r="10740" spans="12:15" x14ac:dyDescent="0.4">
      <c r="L10740" s="56">
        <f ca="1"/>
        <v>10739</v>
      </c>
      <c r="M10740" s="53">
        <f ca="1"/>
        <v>1929</v>
      </c>
      <c r="N10740" s="53">
        <f ca="1"/>
        <v>5</v>
      </c>
      <c r="O10740" s="53" t="str">
        <f ca="1"/>
        <v>1929-05</v>
      </c>
    </row>
    <row r="10741" spans="12:15" x14ac:dyDescent="0.4">
      <c r="L10741" s="56">
        <f ca="1"/>
        <v>10740</v>
      </c>
      <c r="M10741" s="53">
        <f ca="1"/>
        <v>1929</v>
      </c>
      <c r="N10741" s="53">
        <f ca="1"/>
        <v>5</v>
      </c>
      <c r="O10741" s="53" t="str">
        <f ca="1"/>
        <v>1929-05</v>
      </c>
    </row>
    <row r="10742" spans="12:15" x14ac:dyDescent="0.4">
      <c r="L10742" s="56">
        <f ca="1"/>
        <v>10741</v>
      </c>
      <c r="M10742" s="53">
        <f ca="1"/>
        <v>1929</v>
      </c>
      <c r="N10742" s="53">
        <f ca="1"/>
        <v>5</v>
      </c>
      <c r="O10742" s="53" t="str">
        <f ca="1"/>
        <v>1929-05</v>
      </c>
    </row>
    <row r="10743" spans="12:15" x14ac:dyDescent="0.4">
      <c r="L10743" s="56">
        <f ca="1"/>
        <v>10742</v>
      </c>
      <c r="M10743" s="53">
        <f ca="1"/>
        <v>1929</v>
      </c>
      <c r="N10743" s="53">
        <f ca="1"/>
        <v>5</v>
      </c>
      <c r="O10743" s="53" t="str">
        <f ca="1"/>
        <v>1929-05</v>
      </c>
    </row>
    <row r="10744" spans="12:15" x14ac:dyDescent="0.4">
      <c r="L10744" s="56">
        <f ca="1"/>
        <v>10743</v>
      </c>
      <c r="M10744" s="53">
        <f ca="1"/>
        <v>1929</v>
      </c>
      <c r="N10744" s="53">
        <f ca="1"/>
        <v>5</v>
      </c>
      <c r="O10744" s="53" t="str">
        <f ca="1"/>
        <v>1929-05</v>
      </c>
    </row>
    <row r="10745" spans="12:15" x14ac:dyDescent="0.4">
      <c r="L10745" s="56">
        <f ca="1"/>
        <v>10744</v>
      </c>
      <c r="M10745" s="53">
        <f ca="1"/>
        <v>1929</v>
      </c>
      <c r="N10745" s="53">
        <f ca="1"/>
        <v>5</v>
      </c>
      <c r="O10745" s="53" t="str">
        <f ca="1"/>
        <v>1929-05</v>
      </c>
    </row>
    <row r="10746" spans="12:15" x14ac:dyDescent="0.4">
      <c r="L10746" s="56">
        <f ca="1"/>
        <v>10745</v>
      </c>
      <c r="M10746" s="53">
        <f ca="1"/>
        <v>1929</v>
      </c>
      <c r="N10746" s="53">
        <f ca="1"/>
        <v>6</v>
      </c>
      <c r="O10746" s="53" t="str">
        <f ca="1"/>
        <v>1929-06</v>
      </c>
    </row>
    <row r="10747" spans="12:15" x14ac:dyDescent="0.4">
      <c r="L10747" s="56">
        <f ca="1"/>
        <v>10746</v>
      </c>
      <c r="M10747" s="53">
        <f ca="1"/>
        <v>1929</v>
      </c>
      <c r="N10747" s="53">
        <f ca="1"/>
        <v>6</v>
      </c>
      <c r="O10747" s="53" t="str">
        <f ca="1"/>
        <v>1929-06</v>
      </c>
    </row>
    <row r="10748" spans="12:15" x14ac:dyDescent="0.4">
      <c r="L10748" s="56">
        <f ca="1"/>
        <v>10747</v>
      </c>
      <c r="M10748" s="53">
        <f ca="1"/>
        <v>1929</v>
      </c>
      <c r="N10748" s="53">
        <f ca="1"/>
        <v>6</v>
      </c>
      <c r="O10748" s="53" t="str">
        <f ca="1"/>
        <v>1929-06</v>
      </c>
    </row>
    <row r="10749" spans="12:15" x14ac:dyDescent="0.4">
      <c r="L10749" s="56">
        <f ca="1"/>
        <v>10748</v>
      </c>
      <c r="M10749" s="53">
        <f ca="1"/>
        <v>1929</v>
      </c>
      <c r="N10749" s="53">
        <f ca="1"/>
        <v>6</v>
      </c>
      <c r="O10749" s="53" t="str">
        <f ca="1"/>
        <v>1929-06</v>
      </c>
    </row>
    <row r="10750" spans="12:15" x14ac:dyDescent="0.4">
      <c r="L10750" s="56">
        <f ca="1"/>
        <v>10749</v>
      </c>
      <c r="M10750" s="53">
        <f ca="1"/>
        <v>1929</v>
      </c>
      <c r="N10750" s="53">
        <f ca="1"/>
        <v>6</v>
      </c>
      <c r="O10750" s="53" t="str">
        <f ca="1"/>
        <v>1929-06</v>
      </c>
    </row>
    <row r="10751" spans="12:15" x14ac:dyDescent="0.4">
      <c r="L10751" s="56">
        <f ca="1"/>
        <v>10750</v>
      </c>
      <c r="M10751" s="53">
        <f ca="1"/>
        <v>1929</v>
      </c>
      <c r="N10751" s="53">
        <f ca="1"/>
        <v>6</v>
      </c>
      <c r="O10751" s="53" t="str">
        <f ca="1"/>
        <v>1929-06</v>
      </c>
    </row>
    <row r="10752" spans="12:15" x14ac:dyDescent="0.4">
      <c r="L10752" s="56">
        <f ca="1"/>
        <v>10751</v>
      </c>
      <c r="M10752" s="53">
        <f ca="1"/>
        <v>1929</v>
      </c>
      <c r="N10752" s="53">
        <f ca="1"/>
        <v>6</v>
      </c>
      <c r="O10752" s="53" t="str">
        <f ca="1"/>
        <v>1929-06</v>
      </c>
    </row>
    <row r="10753" spans="12:15" x14ac:dyDescent="0.4">
      <c r="L10753" s="56">
        <f ca="1"/>
        <v>10752</v>
      </c>
      <c r="M10753" s="53">
        <f ca="1"/>
        <v>1929</v>
      </c>
      <c r="N10753" s="53">
        <f ca="1"/>
        <v>6</v>
      </c>
      <c r="O10753" s="53" t="str">
        <f ca="1"/>
        <v>1929-06</v>
      </c>
    </row>
    <row r="10754" spans="12:15" x14ac:dyDescent="0.4">
      <c r="L10754" s="56">
        <f ca="1"/>
        <v>10753</v>
      </c>
      <c r="M10754" s="53">
        <f ca="1"/>
        <v>1929</v>
      </c>
      <c r="N10754" s="53">
        <f ca="1"/>
        <v>6</v>
      </c>
      <c r="O10754" s="53" t="str">
        <f ca="1"/>
        <v>1929-06</v>
      </c>
    </row>
    <row r="10755" spans="12:15" x14ac:dyDescent="0.4">
      <c r="L10755" s="56">
        <f ca="1"/>
        <v>10754</v>
      </c>
      <c r="M10755" s="53">
        <f ca="1"/>
        <v>1929</v>
      </c>
      <c r="N10755" s="53">
        <f ca="1"/>
        <v>6</v>
      </c>
      <c r="O10755" s="53" t="str">
        <f ca="1"/>
        <v>1929-06</v>
      </c>
    </row>
    <row r="10756" spans="12:15" x14ac:dyDescent="0.4">
      <c r="L10756" s="56">
        <f ca="1"/>
        <v>10755</v>
      </c>
      <c r="M10756" s="53">
        <f ca="1"/>
        <v>1929</v>
      </c>
      <c r="N10756" s="53">
        <f ca="1"/>
        <v>6</v>
      </c>
      <c r="O10756" s="53" t="str">
        <f ca="1"/>
        <v>1929-06</v>
      </c>
    </row>
    <row r="10757" spans="12:15" x14ac:dyDescent="0.4">
      <c r="L10757" s="56">
        <f ca="1"/>
        <v>10756</v>
      </c>
      <c r="M10757" s="53">
        <f ca="1"/>
        <v>1929</v>
      </c>
      <c r="N10757" s="53">
        <f ca="1"/>
        <v>6</v>
      </c>
      <c r="O10757" s="53" t="str">
        <f ca="1"/>
        <v>1929-06</v>
      </c>
    </row>
    <row r="10758" spans="12:15" x14ac:dyDescent="0.4">
      <c r="L10758" s="56">
        <f ca="1"/>
        <v>10757</v>
      </c>
      <c r="M10758" s="53">
        <f ca="1"/>
        <v>1929</v>
      </c>
      <c r="N10758" s="53">
        <f ca="1"/>
        <v>6</v>
      </c>
      <c r="O10758" s="53" t="str">
        <f ca="1"/>
        <v>1929-06</v>
      </c>
    </row>
    <row r="10759" spans="12:15" x14ac:dyDescent="0.4">
      <c r="L10759" s="56">
        <f ca="1"/>
        <v>10758</v>
      </c>
      <c r="M10759" s="53">
        <f ca="1"/>
        <v>1929</v>
      </c>
      <c r="N10759" s="53">
        <f ca="1"/>
        <v>6</v>
      </c>
      <c r="O10759" s="53" t="str">
        <f ca="1"/>
        <v>1929-06</v>
      </c>
    </row>
    <row r="10760" spans="12:15" x14ac:dyDescent="0.4">
      <c r="L10760" s="56">
        <f ca="1"/>
        <v>10759</v>
      </c>
      <c r="M10760" s="53">
        <f ca="1"/>
        <v>1929</v>
      </c>
      <c r="N10760" s="53">
        <f ca="1"/>
        <v>6</v>
      </c>
      <c r="O10760" s="53" t="str">
        <f ca="1"/>
        <v>1929-06</v>
      </c>
    </row>
    <row r="10761" spans="12:15" x14ac:dyDescent="0.4">
      <c r="L10761" s="56">
        <f ca="1"/>
        <v>10760</v>
      </c>
      <c r="M10761" s="53">
        <f ca="1"/>
        <v>1929</v>
      </c>
      <c r="N10761" s="53">
        <f ca="1"/>
        <v>6</v>
      </c>
      <c r="O10761" s="53" t="str">
        <f ca="1"/>
        <v>1929-06</v>
      </c>
    </row>
    <row r="10762" spans="12:15" x14ac:dyDescent="0.4">
      <c r="L10762" s="56">
        <f ca="1"/>
        <v>10761</v>
      </c>
      <c r="M10762" s="53">
        <f ca="1"/>
        <v>1929</v>
      </c>
      <c r="N10762" s="53">
        <f ca="1"/>
        <v>6</v>
      </c>
      <c r="O10762" s="53" t="str">
        <f ca="1"/>
        <v>1929-06</v>
      </c>
    </row>
    <row r="10763" spans="12:15" x14ac:dyDescent="0.4">
      <c r="L10763" s="56">
        <f ca="1"/>
        <v>10762</v>
      </c>
      <c r="M10763" s="53">
        <f ca="1"/>
        <v>1929</v>
      </c>
      <c r="N10763" s="53">
        <f ca="1"/>
        <v>6</v>
      </c>
      <c r="O10763" s="53" t="str">
        <f ca="1"/>
        <v>1929-06</v>
      </c>
    </row>
    <row r="10764" spans="12:15" x14ac:dyDescent="0.4">
      <c r="L10764" s="56">
        <f ca="1"/>
        <v>10763</v>
      </c>
      <c r="M10764" s="53">
        <f ca="1"/>
        <v>1929</v>
      </c>
      <c r="N10764" s="53">
        <f ca="1"/>
        <v>6</v>
      </c>
      <c r="O10764" s="53" t="str">
        <f ca="1"/>
        <v>1929-06</v>
      </c>
    </row>
    <row r="10765" spans="12:15" x14ac:dyDescent="0.4">
      <c r="L10765" s="56">
        <f ca="1"/>
        <v>10764</v>
      </c>
      <c r="M10765" s="53">
        <f ca="1"/>
        <v>1929</v>
      </c>
      <c r="N10765" s="53">
        <f ca="1"/>
        <v>6</v>
      </c>
      <c r="O10765" s="53" t="str">
        <f ca="1"/>
        <v>1929-06</v>
      </c>
    </row>
    <row r="10766" spans="12:15" x14ac:dyDescent="0.4">
      <c r="L10766" s="56">
        <f ca="1"/>
        <v>10765</v>
      </c>
      <c r="M10766" s="53">
        <f ca="1"/>
        <v>1929</v>
      </c>
      <c r="N10766" s="53">
        <f ca="1"/>
        <v>6</v>
      </c>
      <c r="O10766" s="53" t="str">
        <f ca="1"/>
        <v>1929-06</v>
      </c>
    </row>
    <row r="10767" spans="12:15" x14ac:dyDescent="0.4">
      <c r="L10767" s="56">
        <f ca="1"/>
        <v>10766</v>
      </c>
      <c r="M10767" s="53">
        <f ca="1"/>
        <v>1929</v>
      </c>
      <c r="N10767" s="53">
        <f ca="1"/>
        <v>6</v>
      </c>
      <c r="O10767" s="53" t="str">
        <f ca="1"/>
        <v>1929-06</v>
      </c>
    </row>
    <row r="10768" spans="12:15" x14ac:dyDescent="0.4">
      <c r="L10768" s="56">
        <f ca="1"/>
        <v>10767</v>
      </c>
      <c r="M10768" s="53">
        <f ca="1"/>
        <v>1929</v>
      </c>
      <c r="N10768" s="53">
        <f ca="1"/>
        <v>6</v>
      </c>
      <c r="O10768" s="53" t="str">
        <f ca="1"/>
        <v>1929-06</v>
      </c>
    </row>
    <row r="10769" spans="12:15" x14ac:dyDescent="0.4">
      <c r="L10769" s="56">
        <f ca="1"/>
        <v>10768</v>
      </c>
      <c r="M10769" s="53">
        <f ca="1"/>
        <v>1929</v>
      </c>
      <c r="N10769" s="53">
        <f ca="1"/>
        <v>6</v>
      </c>
      <c r="O10769" s="53" t="str">
        <f ca="1"/>
        <v>1929-06</v>
      </c>
    </row>
    <row r="10770" spans="12:15" x14ac:dyDescent="0.4">
      <c r="L10770" s="56">
        <f ca="1"/>
        <v>10769</v>
      </c>
      <c r="M10770" s="53">
        <f ca="1"/>
        <v>1929</v>
      </c>
      <c r="N10770" s="53">
        <f ca="1"/>
        <v>6</v>
      </c>
      <c r="O10770" s="53" t="str">
        <f ca="1"/>
        <v>1929-06</v>
      </c>
    </row>
    <row r="10771" spans="12:15" x14ac:dyDescent="0.4">
      <c r="L10771" s="56">
        <f ca="1"/>
        <v>10770</v>
      </c>
      <c r="M10771" s="53">
        <f ca="1"/>
        <v>1929</v>
      </c>
      <c r="N10771" s="53">
        <f ca="1"/>
        <v>6</v>
      </c>
      <c r="O10771" s="53" t="str">
        <f ca="1"/>
        <v>1929-06</v>
      </c>
    </row>
    <row r="10772" spans="12:15" x14ac:dyDescent="0.4">
      <c r="L10772" s="56">
        <f ca="1"/>
        <v>10771</v>
      </c>
      <c r="M10772" s="53">
        <f ca="1"/>
        <v>1929</v>
      </c>
      <c r="N10772" s="53">
        <f ca="1"/>
        <v>6</v>
      </c>
      <c r="O10772" s="53" t="str">
        <f ca="1"/>
        <v>1929-06</v>
      </c>
    </row>
    <row r="10773" spans="12:15" x14ac:dyDescent="0.4">
      <c r="L10773" s="56">
        <f ca="1"/>
        <v>10772</v>
      </c>
      <c r="M10773" s="53">
        <f ca="1"/>
        <v>1929</v>
      </c>
      <c r="N10773" s="53">
        <f ca="1"/>
        <v>6</v>
      </c>
      <c r="O10773" s="53" t="str">
        <f ca="1"/>
        <v>1929-06</v>
      </c>
    </row>
    <row r="10774" spans="12:15" x14ac:dyDescent="0.4">
      <c r="L10774" s="56">
        <f ca="1"/>
        <v>10773</v>
      </c>
      <c r="M10774" s="53">
        <f ca="1"/>
        <v>1929</v>
      </c>
      <c r="N10774" s="53">
        <f ca="1"/>
        <v>6</v>
      </c>
      <c r="O10774" s="53" t="str">
        <f ca="1"/>
        <v>1929-06</v>
      </c>
    </row>
    <row r="10775" spans="12:15" x14ac:dyDescent="0.4">
      <c r="L10775" s="56">
        <f ca="1"/>
        <v>10774</v>
      </c>
      <c r="M10775" s="53">
        <f ca="1"/>
        <v>1929</v>
      </c>
      <c r="N10775" s="53">
        <f ca="1"/>
        <v>6</v>
      </c>
      <c r="O10775" s="53" t="str">
        <f ca="1"/>
        <v>1929-06</v>
      </c>
    </row>
    <row r="10776" spans="12:15" x14ac:dyDescent="0.4">
      <c r="L10776" s="56">
        <f ca="1"/>
        <v>10775</v>
      </c>
      <c r="M10776" s="53">
        <f ca="1"/>
        <v>1929</v>
      </c>
      <c r="N10776" s="53">
        <f ca="1"/>
        <v>7</v>
      </c>
      <c r="O10776" s="53" t="str">
        <f ca="1"/>
        <v>1929-07</v>
      </c>
    </row>
    <row r="10777" spans="12:15" x14ac:dyDescent="0.4">
      <c r="L10777" s="56">
        <f ca="1"/>
        <v>10776</v>
      </c>
      <c r="M10777" s="53">
        <f ca="1"/>
        <v>1929</v>
      </c>
      <c r="N10777" s="53">
        <f ca="1"/>
        <v>7</v>
      </c>
      <c r="O10777" s="53" t="str">
        <f ca="1"/>
        <v>1929-07</v>
      </c>
    </row>
    <row r="10778" spans="12:15" x14ac:dyDescent="0.4">
      <c r="L10778" s="56">
        <f ca="1"/>
        <v>10777</v>
      </c>
      <c r="M10778" s="53">
        <f ca="1"/>
        <v>1929</v>
      </c>
      <c r="N10778" s="53">
        <f ca="1"/>
        <v>7</v>
      </c>
      <c r="O10778" s="53" t="str">
        <f ca="1"/>
        <v>1929-07</v>
      </c>
    </row>
    <row r="10779" spans="12:15" x14ac:dyDescent="0.4">
      <c r="L10779" s="56">
        <f ca="1"/>
        <v>10778</v>
      </c>
      <c r="M10779" s="53">
        <f ca="1"/>
        <v>1929</v>
      </c>
      <c r="N10779" s="53">
        <f ca="1"/>
        <v>7</v>
      </c>
      <c r="O10779" s="53" t="str">
        <f ca="1"/>
        <v>1929-07</v>
      </c>
    </row>
    <row r="10780" spans="12:15" x14ac:dyDescent="0.4">
      <c r="L10780" s="56">
        <f ca="1"/>
        <v>10779</v>
      </c>
      <c r="M10780" s="53">
        <f ca="1"/>
        <v>1929</v>
      </c>
      <c r="N10780" s="53">
        <f ca="1"/>
        <v>7</v>
      </c>
      <c r="O10780" s="53" t="str">
        <f ca="1"/>
        <v>1929-07</v>
      </c>
    </row>
    <row r="10781" spans="12:15" x14ac:dyDescent="0.4">
      <c r="L10781" s="56">
        <f ca="1"/>
        <v>10780</v>
      </c>
      <c r="M10781" s="53">
        <f ca="1"/>
        <v>1929</v>
      </c>
      <c r="N10781" s="53">
        <f ca="1"/>
        <v>7</v>
      </c>
      <c r="O10781" s="53" t="str">
        <f ca="1"/>
        <v>1929-07</v>
      </c>
    </row>
    <row r="10782" spans="12:15" x14ac:dyDescent="0.4">
      <c r="L10782" s="56">
        <f ca="1"/>
        <v>10781</v>
      </c>
      <c r="M10782" s="53">
        <f ca="1"/>
        <v>1929</v>
      </c>
      <c r="N10782" s="53">
        <f ca="1"/>
        <v>7</v>
      </c>
      <c r="O10782" s="53" t="str">
        <f ca="1"/>
        <v>1929-07</v>
      </c>
    </row>
    <row r="10783" spans="12:15" x14ac:dyDescent="0.4">
      <c r="L10783" s="56">
        <f ca="1"/>
        <v>10782</v>
      </c>
      <c r="M10783" s="53">
        <f ca="1"/>
        <v>1929</v>
      </c>
      <c r="N10783" s="53">
        <f ca="1"/>
        <v>7</v>
      </c>
      <c r="O10783" s="53" t="str">
        <f ca="1"/>
        <v>1929-07</v>
      </c>
    </row>
    <row r="10784" spans="12:15" x14ac:dyDescent="0.4">
      <c r="L10784" s="56">
        <f ca="1"/>
        <v>10783</v>
      </c>
      <c r="M10784" s="53">
        <f ca="1"/>
        <v>1929</v>
      </c>
      <c r="N10784" s="53">
        <f ca="1"/>
        <v>7</v>
      </c>
      <c r="O10784" s="53" t="str">
        <f ca="1"/>
        <v>1929-07</v>
      </c>
    </row>
    <row r="10785" spans="12:15" x14ac:dyDescent="0.4">
      <c r="L10785" s="56">
        <f ca="1"/>
        <v>10784</v>
      </c>
      <c r="M10785" s="53">
        <f ca="1"/>
        <v>1929</v>
      </c>
      <c r="N10785" s="53">
        <f ca="1"/>
        <v>7</v>
      </c>
      <c r="O10785" s="53" t="str">
        <f ca="1"/>
        <v>1929-07</v>
      </c>
    </row>
    <row r="10786" spans="12:15" x14ac:dyDescent="0.4">
      <c r="L10786" s="56">
        <f ca="1"/>
        <v>10785</v>
      </c>
      <c r="M10786" s="53">
        <f ca="1"/>
        <v>1929</v>
      </c>
      <c r="N10786" s="53">
        <f ca="1"/>
        <v>7</v>
      </c>
      <c r="O10786" s="53" t="str">
        <f ca="1"/>
        <v>1929-07</v>
      </c>
    </row>
    <row r="10787" spans="12:15" x14ac:dyDescent="0.4">
      <c r="L10787" s="56">
        <f ca="1"/>
        <v>10786</v>
      </c>
      <c r="M10787" s="53">
        <f ca="1"/>
        <v>1929</v>
      </c>
      <c r="N10787" s="53">
        <f ca="1"/>
        <v>7</v>
      </c>
      <c r="O10787" s="53" t="str">
        <f ca="1"/>
        <v>1929-07</v>
      </c>
    </row>
    <row r="10788" spans="12:15" x14ac:dyDescent="0.4">
      <c r="L10788" s="56">
        <f ca="1"/>
        <v>10787</v>
      </c>
      <c r="M10788" s="53">
        <f ca="1"/>
        <v>1929</v>
      </c>
      <c r="N10788" s="53">
        <f ca="1"/>
        <v>7</v>
      </c>
      <c r="O10788" s="53" t="str">
        <f ca="1"/>
        <v>1929-07</v>
      </c>
    </row>
    <row r="10789" spans="12:15" x14ac:dyDescent="0.4">
      <c r="L10789" s="56">
        <f ca="1"/>
        <v>10788</v>
      </c>
      <c r="M10789" s="53">
        <f ca="1"/>
        <v>1929</v>
      </c>
      <c r="N10789" s="53">
        <f ca="1"/>
        <v>7</v>
      </c>
      <c r="O10789" s="53" t="str">
        <f ca="1"/>
        <v>1929-07</v>
      </c>
    </row>
    <row r="10790" spans="12:15" x14ac:dyDescent="0.4">
      <c r="L10790" s="56">
        <f ca="1"/>
        <v>10789</v>
      </c>
      <c r="M10790" s="53">
        <f ca="1"/>
        <v>1929</v>
      </c>
      <c r="N10790" s="53">
        <f ca="1"/>
        <v>7</v>
      </c>
      <c r="O10790" s="53" t="str">
        <f ca="1"/>
        <v>1929-07</v>
      </c>
    </row>
    <row r="10791" spans="12:15" x14ac:dyDescent="0.4">
      <c r="L10791" s="56">
        <f ca="1"/>
        <v>10790</v>
      </c>
      <c r="M10791" s="53">
        <f ca="1"/>
        <v>1929</v>
      </c>
      <c r="N10791" s="53">
        <f ca="1"/>
        <v>7</v>
      </c>
      <c r="O10791" s="53" t="str">
        <f ca="1"/>
        <v>1929-07</v>
      </c>
    </row>
    <row r="10792" spans="12:15" x14ac:dyDescent="0.4">
      <c r="L10792" s="56">
        <f ca="1"/>
        <v>10791</v>
      </c>
      <c r="M10792" s="53">
        <f ca="1"/>
        <v>1929</v>
      </c>
      <c r="N10792" s="53">
        <f ca="1"/>
        <v>7</v>
      </c>
      <c r="O10792" s="53" t="str">
        <f ca="1"/>
        <v>1929-07</v>
      </c>
    </row>
    <row r="10793" spans="12:15" x14ac:dyDescent="0.4">
      <c r="L10793" s="56">
        <f ca="1"/>
        <v>10792</v>
      </c>
      <c r="M10793" s="53">
        <f ca="1"/>
        <v>1929</v>
      </c>
      <c r="N10793" s="53">
        <f ca="1"/>
        <v>7</v>
      </c>
      <c r="O10793" s="53" t="str">
        <f ca="1"/>
        <v>1929-07</v>
      </c>
    </row>
    <row r="10794" spans="12:15" x14ac:dyDescent="0.4">
      <c r="L10794" s="56">
        <f ca="1"/>
        <v>10793</v>
      </c>
      <c r="M10794" s="53">
        <f ca="1"/>
        <v>1929</v>
      </c>
      <c r="N10794" s="53">
        <f ca="1"/>
        <v>7</v>
      </c>
      <c r="O10794" s="53" t="str">
        <f ca="1"/>
        <v>1929-07</v>
      </c>
    </row>
    <row r="10795" spans="12:15" x14ac:dyDescent="0.4">
      <c r="L10795" s="56">
        <f ca="1"/>
        <v>10794</v>
      </c>
      <c r="M10795" s="53">
        <f ca="1"/>
        <v>1929</v>
      </c>
      <c r="N10795" s="53">
        <f ca="1"/>
        <v>7</v>
      </c>
      <c r="O10795" s="53" t="str">
        <f ca="1"/>
        <v>1929-07</v>
      </c>
    </row>
    <row r="10796" spans="12:15" x14ac:dyDescent="0.4">
      <c r="L10796" s="56">
        <f ca="1"/>
        <v>10795</v>
      </c>
      <c r="M10796" s="53">
        <f ca="1"/>
        <v>1929</v>
      </c>
      <c r="N10796" s="53">
        <f ca="1"/>
        <v>7</v>
      </c>
      <c r="O10796" s="53" t="str">
        <f ca="1"/>
        <v>1929-07</v>
      </c>
    </row>
    <row r="10797" spans="12:15" x14ac:dyDescent="0.4">
      <c r="L10797" s="56">
        <f ca="1"/>
        <v>10796</v>
      </c>
      <c r="M10797" s="53">
        <f ca="1"/>
        <v>1929</v>
      </c>
      <c r="N10797" s="53">
        <f ca="1"/>
        <v>7</v>
      </c>
      <c r="O10797" s="53" t="str">
        <f ca="1"/>
        <v>1929-07</v>
      </c>
    </row>
    <row r="10798" spans="12:15" x14ac:dyDescent="0.4">
      <c r="L10798" s="56">
        <f ca="1"/>
        <v>10797</v>
      </c>
      <c r="M10798" s="53">
        <f ca="1"/>
        <v>1929</v>
      </c>
      <c r="N10798" s="53">
        <f ca="1"/>
        <v>7</v>
      </c>
      <c r="O10798" s="53" t="str">
        <f ca="1"/>
        <v>1929-07</v>
      </c>
    </row>
    <row r="10799" spans="12:15" x14ac:dyDescent="0.4">
      <c r="L10799" s="56">
        <f ca="1"/>
        <v>10798</v>
      </c>
      <c r="M10799" s="53">
        <f ca="1"/>
        <v>1929</v>
      </c>
      <c r="N10799" s="53">
        <f ca="1"/>
        <v>7</v>
      </c>
      <c r="O10799" s="53" t="str">
        <f ca="1"/>
        <v>1929-07</v>
      </c>
    </row>
    <row r="10800" spans="12:15" x14ac:dyDescent="0.4">
      <c r="L10800" s="56">
        <f ca="1"/>
        <v>10799</v>
      </c>
      <c r="M10800" s="53">
        <f ca="1"/>
        <v>1929</v>
      </c>
      <c r="N10800" s="53">
        <f ca="1"/>
        <v>7</v>
      </c>
      <c r="O10800" s="53" t="str">
        <f ca="1"/>
        <v>1929-07</v>
      </c>
    </row>
    <row r="10801" spans="12:15" x14ac:dyDescent="0.4">
      <c r="L10801" s="56">
        <f ca="1"/>
        <v>10800</v>
      </c>
      <c r="M10801" s="53">
        <f ca="1"/>
        <v>1929</v>
      </c>
      <c r="N10801" s="53">
        <f ca="1"/>
        <v>7</v>
      </c>
      <c r="O10801" s="53" t="str">
        <f ca="1"/>
        <v>1929-07</v>
      </c>
    </row>
    <row r="10802" spans="12:15" x14ac:dyDescent="0.4">
      <c r="L10802" s="56">
        <f ca="1"/>
        <v>10801</v>
      </c>
      <c r="M10802" s="53">
        <f ca="1"/>
        <v>1929</v>
      </c>
      <c r="N10802" s="53">
        <f ca="1"/>
        <v>7</v>
      </c>
      <c r="O10802" s="53" t="str">
        <f ca="1"/>
        <v>1929-07</v>
      </c>
    </row>
    <row r="10803" spans="12:15" x14ac:dyDescent="0.4">
      <c r="L10803" s="56">
        <f ca="1"/>
        <v>10802</v>
      </c>
      <c r="M10803" s="53">
        <f ca="1"/>
        <v>1929</v>
      </c>
      <c r="N10803" s="53">
        <f ca="1"/>
        <v>7</v>
      </c>
      <c r="O10803" s="53" t="str">
        <f ca="1"/>
        <v>1929-07</v>
      </c>
    </row>
    <row r="10804" spans="12:15" x14ac:dyDescent="0.4">
      <c r="L10804" s="56">
        <f ca="1"/>
        <v>10803</v>
      </c>
      <c r="M10804" s="53">
        <f ca="1"/>
        <v>1929</v>
      </c>
      <c r="N10804" s="53">
        <f ca="1"/>
        <v>7</v>
      </c>
      <c r="O10804" s="53" t="str">
        <f ca="1"/>
        <v>1929-07</v>
      </c>
    </row>
    <row r="10805" spans="12:15" x14ac:dyDescent="0.4">
      <c r="L10805" s="56">
        <f ca="1"/>
        <v>10804</v>
      </c>
      <c r="M10805" s="53">
        <f ca="1"/>
        <v>1929</v>
      </c>
      <c r="N10805" s="53">
        <f ca="1"/>
        <v>7</v>
      </c>
      <c r="O10805" s="53" t="str">
        <f ca="1"/>
        <v>1929-07</v>
      </c>
    </row>
    <row r="10806" spans="12:15" x14ac:dyDescent="0.4">
      <c r="L10806" s="56">
        <f ca="1"/>
        <v>10805</v>
      </c>
      <c r="M10806" s="53">
        <f ca="1"/>
        <v>1929</v>
      </c>
      <c r="N10806" s="53">
        <f ca="1"/>
        <v>7</v>
      </c>
      <c r="O10806" s="53" t="str">
        <f ca="1"/>
        <v>1929-07</v>
      </c>
    </row>
    <row r="10807" spans="12:15" x14ac:dyDescent="0.4">
      <c r="L10807" s="56">
        <f ca="1"/>
        <v>10806</v>
      </c>
      <c r="M10807" s="53">
        <f ca="1"/>
        <v>1929</v>
      </c>
      <c r="N10807" s="53">
        <f ca="1"/>
        <v>8</v>
      </c>
      <c r="O10807" s="53" t="str">
        <f ca="1"/>
        <v>1929-08</v>
      </c>
    </row>
    <row r="10808" spans="12:15" x14ac:dyDescent="0.4">
      <c r="L10808" s="56">
        <f ca="1"/>
        <v>10807</v>
      </c>
      <c r="M10808" s="53">
        <f ca="1"/>
        <v>1929</v>
      </c>
      <c r="N10808" s="53">
        <f ca="1"/>
        <v>8</v>
      </c>
      <c r="O10808" s="53" t="str">
        <f ca="1"/>
        <v>1929-08</v>
      </c>
    </row>
    <row r="10809" spans="12:15" x14ac:dyDescent="0.4">
      <c r="L10809" s="56">
        <f ca="1"/>
        <v>10808</v>
      </c>
      <c r="M10809" s="53">
        <f ca="1"/>
        <v>1929</v>
      </c>
      <c r="N10809" s="53">
        <f ca="1"/>
        <v>8</v>
      </c>
      <c r="O10809" s="53" t="str">
        <f ca="1"/>
        <v>1929-08</v>
      </c>
    </row>
    <row r="10810" spans="12:15" x14ac:dyDescent="0.4">
      <c r="L10810" s="56">
        <f ca="1"/>
        <v>10809</v>
      </c>
      <c r="M10810" s="53">
        <f ca="1"/>
        <v>1929</v>
      </c>
      <c r="N10810" s="53">
        <f ca="1"/>
        <v>8</v>
      </c>
      <c r="O10810" s="53" t="str">
        <f ca="1"/>
        <v>1929-08</v>
      </c>
    </row>
    <row r="10811" spans="12:15" x14ac:dyDescent="0.4">
      <c r="L10811" s="56">
        <f ca="1"/>
        <v>10810</v>
      </c>
      <c r="M10811" s="53">
        <f ca="1"/>
        <v>1929</v>
      </c>
      <c r="N10811" s="53">
        <f ca="1"/>
        <v>8</v>
      </c>
      <c r="O10811" s="53" t="str">
        <f ca="1"/>
        <v>1929-08</v>
      </c>
    </row>
    <row r="10812" spans="12:15" x14ac:dyDescent="0.4">
      <c r="L10812" s="56">
        <f ca="1"/>
        <v>10811</v>
      </c>
      <c r="M10812" s="53">
        <f ca="1"/>
        <v>1929</v>
      </c>
      <c r="N10812" s="53">
        <f ca="1"/>
        <v>8</v>
      </c>
      <c r="O10812" s="53" t="str">
        <f ca="1"/>
        <v>1929-08</v>
      </c>
    </row>
    <row r="10813" spans="12:15" x14ac:dyDescent="0.4">
      <c r="L10813" s="56">
        <f ca="1"/>
        <v>10812</v>
      </c>
      <c r="M10813" s="53">
        <f ca="1"/>
        <v>1929</v>
      </c>
      <c r="N10813" s="53">
        <f ca="1"/>
        <v>8</v>
      </c>
      <c r="O10813" s="53" t="str">
        <f ca="1"/>
        <v>1929-08</v>
      </c>
    </row>
    <row r="10814" spans="12:15" x14ac:dyDescent="0.4">
      <c r="L10814" s="56">
        <f ca="1"/>
        <v>10813</v>
      </c>
      <c r="M10814" s="53">
        <f ca="1"/>
        <v>1929</v>
      </c>
      <c r="N10814" s="53">
        <f ca="1"/>
        <v>8</v>
      </c>
      <c r="O10814" s="53" t="str">
        <f ca="1"/>
        <v>1929-08</v>
      </c>
    </row>
    <row r="10815" spans="12:15" x14ac:dyDescent="0.4">
      <c r="L10815" s="56">
        <f ca="1"/>
        <v>10814</v>
      </c>
      <c r="M10815" s="53">
        <f ca="1"/>
        <v>1929</v>
      </c>
      <c r="N10815" s="53">
        <f ca="1"/>
        <v>8</v>
      </c>
      <c r="O10815" s="53" t="str">
        <f ca="1"/>
        <v>1929-08</v>
      </c>
    </row>
    <row r="10816" spans="12:15" x14ac:dyDescent="0.4">
      <c r="L10816" s="56">
        <f ca="1"/>
        <v>10815</v>
      </c>
      <c r="M10816" s="53">
        <f ca="1"/>
        <v>1929</v>
      </c>
      <c r="N10816" s="53">
        <f ca="1"/>
        <v>8</v>
      </c>
      <c r="O10816" s="53" t="str">
        <f ca="1"/>
        <v>1929-08</v>
      </c>
    </row>
    <row r="10817" spans="12:15" x14ac:dyDescent="0.4">
      <c r="L10817" s="56">
        <f ca="1"/>
        <v>10816</v>
      </c>
      <c r="M10817" s="53">
        <f ca="1"/>
        <v>1929</v>
      </c>
      <c r="N10817" s="53">
        <f ca="1"/>
        <v>8</v>
      </c>
      <c r="O10817" s="53" t="str">
        <f ca="1"/>
        <v>1929-08</v>
      </c>
    </row>
    <row r="10818" spans="12:15" x14ac:dyDescent="0.4">
      <c r="L10818" s="56">
        <f ca="1"/>
        <v>10817</v>
      </c>
      <c r="M10818" s="53">
        <f ca="1"/>
        <v>1929</v>
      </c>
      <c r="N10818" s="53">
        <f ca="1"/>
        <v>8</v>
      </c>
      <c r="O10818" s="53" t="str">
        <f ca="1"/>
        <v>1929-08</v>
      </c>
    </row>
    <row r="10819" spans="12:15" x14ac:dyDescent="0.4">
      <c r="L10819" s="56">
        <f ca="1"/>
        <v>10818</v>
      </c>
      <c r="M10819" s="53">
        <f ca="1"/>
        <v>1929</v>
      </c>
      <c r="N10819" s="53">
        <f ca="1"/>
        <v>8</v>
      </c>
      <c r="O10819" s="53" t="str">
        <f ca="1"/>
        <v>1929-08</v>
      </c>
    </row>
    <row r="10820" spans="12:15" x14ac:dyDescent="0.4">
      <c r="L10820" s="56">
        <f ca="1"/>
        <v>10819</v>
      </c>
      <c r="M10820" s="53">
        <f ca="1"/>
        <v>1929</v>
      </c>
      <c r="N10820" s="53">
        <f ca="1"/>
        <v>8</v>
      </c>
      <c r="O10820" s="53" t="str">
        <f ca="1"/>
        <v>1929-08</v>
      </c>
    </row>
    <row r="10821" spans="12:15" x14ac:dyDescent="0.4">
      <c r="L10821" s="56">
        <f ca="1"/>
        <v>10820</v>
      </c>
      <c r="M10821" s="53">
        <f ca="1"/>
        <v>1929</v>
      </c>
      <c r="N10821" s="53">
        <f ca="1"/>
        <v>8</v>
      </c>
      <c r="O10821" s="53" t="str">
        <f ca="1"/>
        <v>1929-08</v>
      </c>
    </row>
    <row r="10822" spans="12:15" x14ac:dyDescent="0.4">
      <c r="L10822" s="56">
        <f ca="1"/>
        <v>10821</v>
      </c>
      <c r="M10822" s="53">
        <f ca="1"/>
        <v>1929</v>
      </c>
      <c r="N10822" s="53">
        <f ca="1"/>
        <v>8</v>
      </c>
      <c r="O10822" s="53" t="str">
        <f ca="1"/>
        <v>1929-08</v>
      </c>
    </row>
    <row r="10823" spans="12:15" x14ac:dyDescent="0.4">
      <c r="L10823" s="56">
        <f ca="1"/>
        <v>10822</v>
      </c>
      <c r="M10823" s="53">
        <f ca="1"/>
        <v>1929</v>
      </c>
      <c r="N10823" s="53">
        <f ca="1"/>
        <v>8</v>
      </c>
      <c r="O10823" s="53" t="str">
        <f ca="1"/>
        <v>1929-08</v>
      </c>
    </row>
    <row r="10824" spans="12:15" x14ac:dyDescent="0.4">
      <c r="L10824" s="56">
        <f ca="1"/>
        <v>10823</v>
      </c>
      <c r="M10824" s="53">
        <f ca="1"/>
        <v>1929</v>
      </c>
      <c r="N10824" s="53">
        <f ca="1"/>
        <v>8</v>
      </c>
      <c r="O10824" s="53" t="str">
        <f ca="1"/>
        <v>1929-08</v>
      </c>
    </row>
    <row r="10825" spans="12:15" x14ac:dyDescent="0.4">
      <c r="L10825" s="56">
        <f ca="1"/>
        <v>10824</v>
      </c>
      <c r="M10825" s="53">
        <f ca="1"/>
        <v>1929</v>
      </c>
      <c r="N10825" s="53">
        <f ca="1"/>
        <v>8</v>
      </c>
      <c r="O10825" s="53" t="str">
        <f ca="1"/>
        <v>1929-08</v>
      </c>
    </row>
    <row r="10826" spans="12:15" x14ac:dyDescent="0.4">
      <c r="L10826" s="56">
        <f ca="1"/>
        <v>10825</v>
      </c>
      <c r="M10826" s="53">
        <f ca="1"/>
        <v>1929</v>
      </c>
      <c r="N10826" s="53">
        <f ca="1"/>
        <v>8</v>
      </c>
      <c r="O10826" s="53" t="str">
        <f ca="1"/>
        <v>1929-08</v>
      </c>
    </row>
    <row r="10827" spans="12:15" x14ac:dyDescent="0.4">
      <c r="L10827" s="56">
        <f ca="1"/>
        <v>10826</v>
      </c>
      <c r="M10827" s="53">
        <f ca="1"/>
        <v>1929</v>
      </c>
      <c r="N10827" s="53">
        <f ca="1"/>
        <v>8</v>
      </c>
      <c r="O10827" s="53" t="str">
        <f ca="1"/>
        <v>1929-08</v>
      </c>
    </row>
    <row r="10828" spans="12:15" x14ac:dyDescent="0.4">
      <c r="L10828" s="56">
        <f ca="1"/>
        <v>10827</v>
      </c>
      <c r="M10828" s="53">
        <f ca="1"/>
        <v>1929</v>
      </c>
      <c r="N10828" s="53">
        <f ca="1"/>
        <v>8</v>
      </c>
      <c r="O10828" s="53" t="str">
        <f ca="1"/>
        <v>1929-08</v>
      </c>
    </row>
    <row r="10829" spans="12:15" x14ac:dyDescent="0.4">
      <c r="L10829" s="56">
        <f ca="1"/>
        <v>10828</v>
      </c>
      <c r="M10829" s="53">
        <f ca="1"/>
        <v>1929</v>
      </c>
      <c r="N10829" s="53">
        <f ca="1"/>
        <v>8</v>
      </c>
      <c r="O10829" s="53" t="str">
        <f ca="1"/>
        <v>1929-08</v>
      </c>
    </row>
    <row r="10830" spans="12:15" x14ac:dyDescent="0.4">
      <c r="L10830" s="56">
        <f ca="1"/>
        <v>10829</v>
      </c>
      <c r="M10830" s="53">
        <f ca="1"/>
        <v>1929</v>
      </c>
      <c r="N10830" s="53">
        <f ca="1"/>
        <v>8</v>
      </c>
      <c r="O10830" s="53" t="str">
        <f ca="1"/>
        <v>1929-08</v>
      </c>
    </row>
    <row r="10831" spans="12:15" x14ac:dyDescent="0.4">
      <c r="L10831" s="56">
        <f ca="1"/>
        <v>10830</v>
      </c>
      <c r="M10831" s="53">
        <f ca="1"/>
        <v>1929</v>
      </c>
      <c r="N10831" s="53">
        <f ca="1"/>
        <v>8</v>
      </c>
      <c r="O10831" s="53" t="str">
        <f ca="1"/>
        <v>1929-08</v>
      </c>
    </row>
    <row r="10832" spans="12:15" x14ac:dyDescent="0.4">
      <c r="L10832" s="56">
        <f ca="1"/>
        <v>10831</v>
      </c>
      <c r="M10832" s="53">
        <f ca="1"/>
        <v>1929</v>
      </c>
      <c r="N10832" s="53">
        <f ca="1"/>
        <v>8</v>
      </c>
      <c r="O10832" s="53" t="str">
        <f ca="1"/>
        <v>1929-08</v>
      </c>
    </row>
    <row r="10833" spans="12:15" x14ac:dyDescent="0.4">
      <c r="L10833" s="56">
        <f ca="1"/>
        <v>10832</v>
      </c>
      <c r="M10833" s="53">
        <f ca="1"/>
        <v>1929</v>
      </c>
      <c r="N10833" s="53">
        <f ca="1"/>
        <v>8</v>
      </c>
      <c r="O10833" s="53" t="str">
        <f ca="1"/>
        <v>1929-08</v>
      </c>
    </row>
    <row r="10834" spans="12:15" x14ac:dyDescent="0.4">
      <c r="L10834" s="56">
        <f ca="1"/>
        <v>10833</v>
      </c>
      <c r="M10834" s="53">
        <f ca="1"/>
        <v>1929</v>
      </c>
      <c r="N10834" s="53">
        <f ca="1"/>
        <v>8</v>
      </c>
      <c r="O10834" s="53" t="str">
        <f ca="1"/>
        <v>1929-08</v>
      </c>
    </row>
    <row r="10835" spans="12:15" x14ac:dyDescent="0.4">
      <c r="L10835" s="56">
        <f ca="1"/>
        <v>10834</v>
      </c>
      <c r="M10835" s="53">
        <f ca="1"/>
        <v>1929</v>
      </c>
      <c r="N10835" s="53">
        <f ca="1"/>
        <v>8</v>
      </c>
      <c r="O10835" s="53" t="str">
        <f ca="1"/>
        <v>1929-08</v>
      </c>
    </row>
    <row r="10836" spans="12:15" x14ac:dyDescent="0.4">
      <c r="L10836" s="56">
        <f ca="1"/>
        <v>10835</v>
      </c>
      <c r="M10836" s="53">
        <f ca="1"/>
        <v>1929</v>
      </c>
      <c r="N10836" s="53">
        <f ca="1"/>
        <v>8</v>
      </c>
      <c r="O10836" s="53" t="str">
        <f ca="1"/>
        <v>1929-08</v>
      </c>
    </row>
    <row r="10837" spans="12:15" x14ac:dyDescent="0.4">
      <c r="L10837" s="56">
        <f ca="1"/>
        <v>10836</v>
      </c>
      <c r="M10837" s="53">
        <f ca="1"/>
        <v>1929</v>
      </c>
      <c r="N10837" s="53">
        <f ca="1"/>
        <v>8</v>
      </c>
      <c r="O10837" s="53" t="str">
        <f ca="1"/>
        <v>1929-08</v>
      </c>
    </row>
    <row r="10838" spans="12:15" x14ac:dyDescent="0.4">
      <c r="L10838" s="56">
        <f ca="1"/>
        <v>10837</v>
      </c>
      <c r="M10838" s="53">
        <f ca="1"/>
        <v>1929</v>
      </c>
      <c r="N10838" s="53">
        <f ca="1"/>
        <v>9</v>
      </c>
      <c r="O10838" s="53" t="str">
        <f ca="1"/>
        <v>1929-09</v>
      </c>
    </row>
    <row r="10839" spans="12:15" x14ac:dyDescent="0.4">
      <c r="L10839" s="56">
        <f ca="1"/>
        <v>10838</v>
      </c>
      <c r="M10839" s="53">
        <f ca="1"/>
        <v>1929</v>
      </c>
      <c r="N10839" s="53">
        <f ca="1"/>
        <v>9</v>
      </c>
      <c r="O10839" s="53" t="str">
        <f ca="1"/>
        <v>1929-09</v>
      </c>
    </row>
    <row r="10840" spans="12:15" x14ac:dyDescent="0.4">
      <c r="L10840" s="56">
        <f ca="1"/>
        <v>10839</v>
      </c>
      <c r="M10840" s="53">
        <f ca="1"/>
        <v>1929</v>
      </c>
      <c r="N10840" s="53">
        <f ca="1"/>
        <v>9</v>
      </c>
      <c r="O10840" s="53" t="str">
        <f ca="1"/>
        <v>1929-09</v>
      </c>
    </row>
    <row r="10841" spans="12:15" x14ac:dyDescent="0.4">
      <c r="L10841" s="56">
        <f ca="1"/>
        <v>10840</v>
      </c>
      <c r="M10841" s="53">
        <f ca="1"/>
        <v>1929</v>
      </c>
      <c r="N10841" s="53">
        <f ca="1"/>
        <v>9</v>
      </c>
      <c r="O10841" s="53" t="str">
        <f ca="1"/>
        <v>1929-09</v>
      </c>
    </row>
    <row r="10842" spans="12:15" x14ac:dyDescent="0.4">
      <c r="L10842" s="56">
        <f ca="1"/>
        <v>10841</v>
      </c>
      <c r="M10842" s="53">
        <f ca="1"/>
        <v>1929</v>
      </c>
      <c r="N10842" s="53">
        <f ca="1"/>
        <v>9</v>
      </c>
      <c r="O10842" s="53" t="str">
        <f ca="1"/>
        <v>1929-09</v>
      </c>
    </row>
    <row r="10843" spans="12:15" x14ac:dyDescent="0.4">
      <c r="L10843" s="56">
        <f ca="1"/>
        <v>10842</v>
      </c>
      <c r="M10843" s="53">
        <f ca="1"/>
        <v>1929</v>
      </c>
      <c r="N10843" s="53">
        <f ca="1"/>
        <v>9</v>
      </c>
      <c r="O10843" s="53" t="str">
        <f ca="1"/>
        <v>1929-09</v>
      </c>
    </row>
    <row r="10844" spans="12:15" x14ac:dyDescent="0.4">
      <c r="L10844" s="56">
        <f ca="1"/>
        <v>10843</v>
      </c>
      <c r="M10844" s="53">
        <f ca="1"/>
        <v>1929</v>
      </c>
      <c r="N10844" s="53">
        <f ca="1"/>
        <v>9</v>
      </c>
      <c r="O10844" s="53" t="str">
        <f ca="1"/>
        <v>1929-09</v>
      </c>
    </row>
    <row r="10845" spans="12:15" x14ac:dyDescent="0.4">
      <c r="L10845" s="56">
        <f ca="1"/>
        <v>10844</v>
      </c>
      <c r="M10845" s="53">
        <f ca="1"/>
        <v>1929</v>
      </c>
      <c r="N10845" s="53">
        <f ca="1"/>
        <v>9</v>
      </c>
      <c r="O10845" s="53" t="str">
        <f ca="1"/>
        <v>1929-09</v>
      </c>
    </row>
    <row r="10846" spans="12:15" x14ac:dyDescent="0.4">
      <c r="L10846" s="56">
        <f ca="1"/>
        <v>10845</v>
      </c>
      <c r="M10846" s="53">
        <f ca="1"/>
        <v>1929</v>
      </c>
      <c r="N10846" s="53">
        <f ca="1"/>
        <v>9</v>
      </c>
      <c r="O10846" s="53" t="str">
        <f ca="1"/>
        <v>1929-09</v>
      </c>
    </row>
    <row r="10847" spans="12:15" x14ac:dyDescent="0.4">
      <c r="L10847" s="56">
        <f ca="1"/>
        <v>10846</v>
      </c>
      <c r="M10847" s="53">
        <f ca="1"/>
        <v>1929</v>
      </c>
      <c r="N10847" s="53">
        <f ca="1"/>
        <v>9</v>
      </c>
      <c r="O10847" s="53" t="str">
        <f ca="1"/>
        <v>1929-09</v>
      </c>
    </row>
    <row r="10848" spans="12:15" x14ac:dyDescent="0.4">
      <c r="L10848" s="56">
        <f ca="1"/>
        <v>10847</v>
      </c>
      <c r="M10848" s="53">
        <f ca="1"/>
        <v>1929</v>
      </c>
      <c r="N10848" s="53">
        <f ca="1"/>
        <v>9</v>
      </c>
      <c r="O10848" s="53" t="str">
        <f ca="1"/>
        <v>1929-09</v>
      </c>
    </row>
    <row r="10849" spans="12:15" x14ac:dyDescent="0.4">
      <c r="L10849" s="56">
        <f ca="1"/>
        <v>10848</v>
      </c>
      <c r="M10849" s="53">
        <f ca="1"/>
        <v>1929</v>
      </c>
      <c r="N10849" s="53">
        <f ca="1"/>
        <v>9</v>
      </c>
      <c r="O10849" s="53" t="str">
        <f ca="1"/>
        <v>1929-09</v>
      </c>
    </row>
    <row r="10850" spans="12:15" x14ac:dyDescent="0.4">
      <c r="L10850" s="56">
        <f ca="1"/>
        <v>10849</v>
      </c>
      <c r="M10850" s="53">
        <f ca="1"/>
        <v>1929</v>
      </c>
      <c r="N10850" s="53">
        <f ca="1"/>
        <v>9</v>
      </c>
      <c r="O10850" s="53" t="str">
        <f ca="1"/>
        <v>1929-09</v>
      </c>
    </row>
    <row r="10851" spans="12:15" x14ac:dyDescent="0.4">
      <c r="L10851" s="56">
        <f ca="1"/>
        <v>10850</v>
      </c>
      <c r="M10851" s="53">
        <f ca="1"/>
        <v>1929</v>
      </c>
      <c r="N10851" s="53">
        <f ca="1"/>
        <v>9</v>
      </c>
      <c r="O10851" s="53" t="str">
        <f ca="1"/>
        <v>1929-09</v>
      </c>
    </row>
    <row r="10852" spans="12:15" x14ac:dyDescent="0.4">
      <c r="L10852" s="56">
        <f ca="1"/>
        <v>10851</v>
      </c>
      <c r="M10852" s="53">
        <f ca="1"/>
        <v>1929</v>
      </c>
      <c r="N10852" s="53">
        <f ca="1"/>
        <v>9</v>
      </c>
      <c r="O10852" s="53" t="str">
        <f ca="1"/>
        <v>1929-09</v>
      </c>
    </row>
    <row r="10853" spans="12:15" x14ac:dyDescent="0.4">
      <c r="L10853" s="56">
        <f ca="1"/>
        <v>10852</v>
      </c>
      <c r="M10853" s="53">
        <f ca="1"/>
        <v>1929</v>
      </c>
      <c r="N10853" s="53">
        <f ca="1"/>
        <v>9</v>
      </c>
      <c r="O10853" s="53" t="str">
        <f ca="1"/>
        <v>1929-09</v>
      </c>
    </row>
    <row r="10854" spans="12:15" x14ac:dyDescent="0.4">
      <c r="L10854" s="56">
        <f ca="1"/>
        <v>10853</v>
      </c>
      <c r="M10854" s="53">
        <f ca="1"/>
        <v>1929</v>
      </c>
      <c r="N10854" s="53">
        <f ca="1"/>
        <v>9</v>
      </c>
      <c r="O10854" s="53" t="str">
        <f ca="1"/>
        <v>1929-09</v>
      </c>
    </row>
    <row r="10855" spans="12:15" x14ac:dyDescent="0.4">
      <c r="L10855" s="56">
        <f ca="1"/>
        <v>10854</v>
      </c>
      <c r="M10855" s="53">
        <f ca="1"/>
        <v>1929</v>
      </c>
      <c r="N10855" s="53">
        <f ca="1"/>
        <v>9</v>
      </c>
      <c r="O10855" s="53" t="str">
        <f ca="1"/>
        <v>1929-09</v>
      </c>
    </row>
    <row r="10856" spans="12:15" x14ac:dyDescent="0.4">
      <c r="L10856" s="56">
        <f ca="1"/>
        <v>10855</v>
      </c>
      <c r="M10856" s="53">
        <f ca="1"/>
        <v>1929</v>
      </c>
      <c r="N10856" s="53">
        <f ca="1"/>
        <v>9</v>
      </c>
      <c r="O10856" s="53" t="str">
        <f ca="1"/>
        <v>1929-09</v>
      </c>
    </row>
    <row r="10857" spans="12:15" x14ac:dyDescent="0.4">
      <c r="L10857" s="56">
        <f ca="1"/>
        <v>10856</v>
      </c>
      <c r="M10857" s="53">
        <f ca="1"/>
        <v>1929</v>
      </c>
      <c r="N10857" s="53">
        <f ca="1"/>
        <v>9</v>
      </c>
      <c r="O10857" s="53" t="str">
        <f ca="1"/>
        <v>1929-09</v>
      </c>
    </row>
    <row r="10858" spans="12:15" x14ac:dyDescent="0.4">
      <c r="L10858" s="56">
        <f ca="1"/>
        <v>10857</v>
      </c>
      <c r="M10858" s="53">
        <f ca="1"/>
        <v>1929</v>
      </c>
      <c r="N10858" s="53">
        <f ca="1"/>
        <v>9</v>
      </c>
      <c r="O10858" s="53" t="str">
        <f ca="1"/>
        <v>1929-09</v>
      </c>
    </row>
    <row r="10859" spans="12:15" x14ac:dyDescent="0.4">
      <c r="L10859" s="56">
        <f ca="1"/>
        <v>10858</v>
      </c>
      <c r="M10859" s="53">
        <f ca="1"/>
        <v>1929</v>
      </c>
      <c r="N10859" s="53">
        <f ca="1"/>
        <v>9</v>
      </c>
      <c r="O10859" s="53" t="str">
        <f ca="1"/>
        <v>1929-09</v>
      </c>
    </row>
    <row r="10860" spans="12:15" x14ac:dyDescent="0.4">
      <c r="L10860" s="56">
        <f ca="1"/>
        <v>10859</v>
      </c>
      <c r="M10860" s="53">
        <f ca="1"/>
        <v>1929</v>
      </c>
      <c r="N10860" s="53">
        <f ca="1"/>
        <v>9</v>
      </c>
      <c r="O10860" s="53" t="str">
        <f ca="1"/>
        <v>1929-09</v>
      </c>
    </row>
    <row r="10861" spans="12:15" x14ac:dyDescent="0.4">
      <c r="L10861" s="56">
        <f ca="1"/>
        <v>10860</v>
      </c>
      <c r="M10861" s="53">
        <f ca="1"/>
        <v>1929</v>
      </c>
      <c r="N10861" s="53">
        <f ca="1"/>
        <v>9</v>
      </c>
      <c r="O10861" s="53" t="str">
        <f ca="1"/>
        <v>1929-09</v>
      </c>
    </row>
    <row r="10862" spans="12:15" x14ac:dyDescent="0.4">
      <c r="L10862" s="56">
        <f ca="1"/>
        <v>10861</v>
      </c>
      <c r="M10862" s="53">
        <f ca="1"/>
        <v>1929</v>
      </c>
      <c r="N10862" s="53">
        <f ca="1"/>
        <v>9</v>
      </c>
      <c r="O10862" s="53" t="str">
        <f ca="1"/>
        <v>1929-09</v>
      </c>
    </row>
    <row r="10863" spans="12:15" x14ac:dyDescent="0.4">
      <c r="L10863" s="56">
        <f ca="1"/>
        <v>10862</v>
      </c>
      <c r="M10863" s="53">
        <f ca="1"/>
        <v>1929</v>
      </c>
      <c r="N10863" s="53">
        <f ca="1"/>
        <v>9</v>
      </c>
      <c r="O10863" s="53" t="str">
        <f ca="1"/>
        <v>1929-09</v>
      </c>
    </row>
    <row r="10864" spans="12:15" x14ac:dyDescent="0.4">
      <c r="L10864" s="56">
        <f ca="1"/>
        <v>10863</v>
      </c>
      <c r="M10864" s="53">
        <f ca="1"/>
        <v>1929</v>
      </c>
      <c r="N10864" s="53">
        <f ca="1"/>
        <v>9</v>
      </c>
      <c r="O10864" s="53" t="str">
        <f ca="1"/>
        <v>1929-09</v>
      </c>
    </row>
    <row r="10865" spans="12:15" x14ac:dyDescent="0.4">
      <c r="L10865" s="56">
        <f ca="1"/>
        <v>10864</v>
      </c>
      <c r="M10865" s="53">
        <f ca="1"/>
        <v>1929</v>
      </c>
      <c r="N10865" s="53">
        <f ca="1"/>
        <v>9</v>
      </c>
      <c r="O10865" s="53" t="str">
        <f ca="1"/>
        <v>1929-09</v>
      </c>
    </row>
    <row r="10866" spans="12:15" x14ac:dyDescent="0.4">
      <c r="L10866" s="56">
        <f ca="1"/>
        <v>10865</v>
      </c>
      <c r="M10866" s="53">
        <f ca="1"/>
        <v>1929</v>
      </c>
      <c r="N10866" s="53">
        <f ca="1"/>
        <v>9</v>
      </c>
      <c r="O10866" s="53" t="str">
        <f ca="1"/>
        <v>1929-09</v>
      </c>
    </row>
    <row r="10867" spans="12:15" x14ac:dyDescent="0.4">
      <c r="L10867" s="56">
        <f ca="1"/>
        <v>10866</v>
      </c>
      <c r="M10867" s="53">
        <f ca="1"/>
        <v>1929</v>
      </c>
      <c r="N10867" s="53">
        <f ca="1"/>
        <v>9</v>
      </c>
      <c r="O10867" s="53" t="str">
        <f ca="1"/>
        <v>1929-09</v>
      </c>
    </row>
    <row r="10868" spans="12:15" x14ac:dyDescent="0.4">
      <c r="L10868" s="56">
        <f ca="1"/>
        <v>10867</v>
      </c>
      <c r="M10868" s="53">
        <f ca="1"/>
        <v>1929</v>
      </c>
      <c r="N10868" s="53">
        <f ca="1"/>
        <v>10</v>
      </c>
      <c r="O10868" s="53" t="str">
        <f ca="1"/>
        <v>1929-10</v>
      </c>
    </row>
    <row r="10869" spans="12:15" x14ac:dyDescent="0.4">
      <c r="L10869" s="56">
        <f ca="1"/>
        <v>10868</v>
      </c>
      <c r="M10869" s="53">
        <f ca="1"/>
        <v>1929</v>
      </c>
      <c r="N10869" s="53">
        <f ca="1"/>
        <v>10</v>
      </c>
      <c r="O10869" s="53" t="str">
        <f ca="1"/>
        <v>1929-10</v>
      </c>
    </row>
    <row r="10870" spans="12:15" x14ac:dyDescent="0.4">
      <c r="L10870" s="56">
        <f ca="1"/>
        <v>10869</v>
      </c>
      <c r="M10870" s="53">
        <f ca="1"/>
        <v>1929</v>
      </c>
      <c r="N10870" s="53">
        <f ca="1"/>
        <v>10</v>
      </c>
      <c r="O10870" s="53" t="str">
        <f ca="1"/>
        <v>1929-10</v>
      </c>
    </row>
    <row r="10871" spans="12:15" x14ac:dyDescent="0.4">
      <c r="L10871" s="56">
        <f ca="1"/>
        <v>10870</v>
      </c>
      <c r="M10871" s="53">
        <f ca="1"/>
        <v>1929</v>
      </c>
      <c r="N10871" s="53">
        <f ca="1"/>
        <v>10</v>
      </c>
      <c r="O10871" s="53" t="str">
        <f ca="1"/>
        <v>1929-10</v>
      </c>
    </row>
    <row r="10872" spans="12:15" x14ac:dyDescent="0.4">
      <c r="L10872" s="56">
        <f ca="1"/>
        <v>10871</v>
      </c>
      <c r="M10872" s="53">
        <f ca="1"/>
        <v>1929</v>
      </c>
      <c r="N10872" s="53">
        <f ca="1"/>
        <v>10</v>
      </c>
      <c r="O10872" s="53" t="str">
        <f ca="1"/>
        <v>1929-10</v>
      </c>
    </row>
    <row r="10873" spans="12:15" x14ac:dyDescent="0.4">
      <c r="L10873" s="56">
        <f ca="1"/>
        <v>10872</v>
      </c>
      <c r="M10873" s="53">
        <f ca="1"/>
        <v>1929</v>
      </c>
      <c r="N10873" s="53">
        <f ca="1"/>
        <v>10</v>
      </c>
      <c r="O10873" s="53" t="str">
        <f ca="1"/>
        <v>1929-10</v>
      </c>
    </row>
    <row r="10874" spans="12:15" x14ac:dyDescent="0.4">
      <c r="L10874" s="56">
        <f ca="1"/>
        <v>10873</v>
      </c>
      <c r="M10874" s="53">
        <f ca="1"/>
        <v>1929</v>
      </c>
      <c r="N10874" s="53">
        <f ca="1"/>
        <v>10</v>
      </c>
      <c r="O10874" s="53" t="str">
        <f ca="1"/>
        <v>1929-10</v>
      </c>
    </row>
    <row r="10875" spans="12:15" x14ac:dyDescent="0.4">
      <c r="L10875" s="56">
        <f ca="1"/>
        <v>10874</v>
      </c>
      <c r="M10875" s="53">
        <f ca="1"/>
        <v>1929</v>
      </c>
      <c r="N10875" s="53">
        <f ca="1"/>
        <v>10</v>
      </c>
      <c r="O10875" s="53" t="str">
        <f ca="1"/>
        <v>1929-10</v>
      </c>
    </row>
    <row r="10876" spans="12:15" x14ac:dyDescent="0.4">
      <c r="L10876" s="56">
        <f ca="1"/>
        <v>10875</v>
      </c>
      <c r="M10876" s="53">
        <f ca="1"/>
        <v>1929</v>
      </c>
      <c r="N10876" s="53">
        <f ca="1"/>
        <v>10</v>
      </c>
      <c r="O10876" s="53" t="str">
        <f ca="1"/>
        <v>1929-10</v>
      </c>
    </row>
    <row r="10877" spans="12:15" x14ac:dyDescent="0.4">
      <c r="L10877" s="56">
        <f ca="1"/>
        <v>10876</v>
      </c>
      <c r="M10877" s="53">
        <f ca="1"/>
        <v>1929</v>
      </c>
      <c r="N10877" s="53">
        <f ca="1"/>
        <v>10</v>
      </c>
      <c r="O10877" s="53" t="str">
        <f ca="1"/>
        <v>1929-10</v>
      </c>
    </row>
    <row r="10878" spans="12:15" x14ac:dyDescent="0.4">
      <c r="L10878" s="56">
        <f ca="1"/>
        <v>10877</v>
      </c>
      <c r="M10878" s="53">
        <f ca="1"/>
        <v>1929</v>
      </c>
      <c r="N10878" s="53">
        <f ca="1"/>
        <v>10</v>
      </c>
      <c r="O10878" s="53" t="str">
        <f ca="1"/>
        <v>1929-10</v>
      </c>
    </row>
    <row r="10879" spans="12:15" x14ac:dyDescent="0.4">
      <c r="L10879" s="56">
        <f ca="1"/>
        <v>10878</v>
      </c>
      <c r="M10879" s="53">
        <f ca="1"/>
        <v>1929</v>
      </c>
      <c r="N10879" s="53">
        <f ca="1"/>
        <v>10</v>
      </c>
      <c r="O10879" s="53" t="str">
        <f ca="1"/>
        <v>1929-10</v>
      </c>
    </row>
    <row r="10880" spans="12:15" x14ac:dyDescent="0.4">
      <c r="L10880" s="56">
        <f ca="1"/>
        <v>10879</v>
      </c>
      <c r="M10880" s="53">
        <f ca="1"/>
        <v>1929</v>
      </c>
      <c r="N10880" s="53">
        <f ca="1"/>
        <v>10</v>
      </c>
      <c r="O10880" s="53" t="str">
        <f ca="1"/>
        <v>1929-10</v>
      </c>
    </row>
    <row r="10881" spans="12:15" x14ac:dyDescent="0.4">
      <c r="L10881" s="56">
        <f ca="1"/>
        <v>10880</v>
      </c>
      <c r="M10881" s="53">
        <f ca="1"/>
        <v>1929</v>
      </c>
      <c r="N10881" s="53">
        <f ca="1"/>
        <v>10</v>
      </c>
      <c r="O10881" s="53" t="str">
        <f ca="1"/>
        <v>1929-10</v>
      </c>
    </row>
    <row r="10882" spans="12:15" x14ac:dyDescent="0.4">
      <c r="L10882" s="56">
        <f ca="1"/>
        <v>10881</v>
      </c>
      <c r="M10882" s="53">
        <f ca="1"/>
        <v>1929</v>
      </c>
      <c r="N10882" s="53">
        <f ca="1"/>
        <v>10</v>
      </c>
      <c r="O10882" s="53" t="str">
        <f ca="1"/>
        <v>1929-10</v>
      </c>
    </row>
    <row r="10883" spans="12:15" x14ac:dyDescent="0.4">
      <c r="L10883" s="56">
        <f ca="1"/>
        <v>10882</v>
      </c>
      <c r="M10883" s="53">
        <f ca="1"/>
        <v>1929</v>
      </c>
      <c r="N10883" s="53">
        <f ca="1"/>
        <v>10</v>
      </c>
      <c r="O10883" s="53" t="str">
        <f ca="1"/>
        <v>1929-10</v>
      </c>
    </row>
    <row r="10884" spans="12:15" x14ac:dyDescent="0.4">
      <c r="L10884" s="56">
        <f ca="1"/>
        <v>10883</v>
      </c>
      <c r="M10884" s="53">
        <f ca="1"/>
        <v>1929</v>
      </c>
      <c r="N10884" s="53">
        <f ca="1"/>
        <v>10</v>
      </c>
      <c r="O10884" s="53" t="str">
        <f ca="1"/>
        <v>1929-10</v>
      </c>
    </row>
    <row r="10885" spans="12:15" x14ac:dyDescent="0.4">
      <c r="L10885" s="56">
        <f ca="1"/>
        <v>10884</v>
      </c>
      <c r="M10885" s="53">
        <f ca="1"/>
        <v>1929</v>
      </c>
      <c r="N10885" s="53">
        <f ca="1"/>
        <v>10</v>
      </c>
      <c r="O10885" s="53" t="str">
        <f ca="1"/>
        <v>1929-10</v>
      </c>
    </row>
    <row r="10886" spans="12:15" x14ac:dyDescent="0.4">
      <c r="L10886" s="56">
        <f ca="1"/>
        <v>10885</v>
      </c>
      <c r="M10886" s="53">
        <f ca="1"/>
        <v>1929</v>
      </c>
      <c r="N10886" s="53">
        <f ca="1"/>
        <v>10</v>
      </c>
      <c r="O10886" s="53" t="str">
        <f ca="1"/>
        <v>1929-10</v>
      </c>
    </row>
    <row r="10887" spans="12:15" x14ac:dyDescent="0.4">
      <c r="L10887" s="56">
        <f ca="1"/>
        <v>10886</v>
      </c>
      <c r="M10887" s="53">
        <f ca="1"/>
        <v>1929</v>
      </c>
      <c r="N10887" s="53">
        <f ca="1"/>
        <v>10</v>
      </c>
      <c r="O10887" s="53" t="str">
        <f ca="1"/>
        <v>1929-10</v>
      </c>
    </row>
    <row r="10888" spans="12:15" x14ac:dyDescent="0.4">
      <c r="L10888" s="56">
        <f ca="1"/>
        <v>10887</v>
      </c>
      <c r="M10888" s="53">
        <f ca="1"/>
        <v>1929</v>
      </c>
      <c r="N10888" s="53">
        <f ca="1"/>
        <v>10</v>
      </c>
      <c r="O10888" s="53" t="str">
        <f ca="1"/>
        <v>1929-10</v>
      </c>
    </row>
    <row r="10889" spans="12:15" x14ac:dyDescent="0.4">
      <c r="L10889" s="56">
        <f ca="1"/>
        <v>10888</v>
      </c>
      <c r="M10889" s="53">
        <f ca="1"/>
        <v>1929</v>
      </c>
      <c r="N10889" s="53">
        <f ca="1"/>
        <v>10</v>
      </c>
      <c r="O10889" s="53" t="str">
        <f ca="1"/>
        <v>1929-10</v>
      </c>
    </row>
    <row r="10890" spans="12:15" x14ac:dyDescent="0.4">
      <c r="L10890" s="56">
        <f ca="1"/>
        <v>10889</v>
      </c>
      <c r="M10890" s="53">
        <f ca="1"/>
        <v>1929</v>
      </c>
      <c r="N10890" s="53">
        <f ca="1"/>
        <v>10</v>
      </c>
      <c r="O10890" s="53" t="str">
        <f ca="1"/>
        <v>1929-10</v>
      </c>
    </row>
    <row r="10891" spans="12:15" x14ac:dyDescent="0.4">
      <c r="L10891" s="56">
        <f ca="1"/>
        <v>10890</v>
      </c>
      <c r="M10891" s="53">
        <f ca="1"/>
        <v>1929</v>
      </c>
      <c r="N10891" s="53">
        <f ca="1"/>
        <v>10</v>
      </c>
      <c r="O10891" s="53" t="str">
        <f ca="1"/>
        <v>1929-10</v>
      </c>
    </row>
    <row r="10892" spans="12:15" x14ac:dyDescent="0.4">
      <c r="L10892" s="56">
        <f ca="1"/>
        <v>10891</v>
      </c>
      <c r="M10892" s="53">
        <f ca="1"/>
        <v>1929</v>
      </c>
      <c r="N10892" s="53">
        <f ca="1"/>
        <v>10</v>
      </c>
      <c r="O10892" s="53" t="str">
        <f ca="1"/>
        <v>1929-10</v>
      </c>
    </row>
    <row r="10893" spans="12:15" x14ac:dyDescent="0.4">
      <c r="L10893" s="56">
        <f ca="1"/>
        <v>10892</v>
      </c>
      <c r="M10893" s="53">
        <f ca="1"/>
        <v>1929</v>
      </c>
      <c r="N10893" s="53">
        <f ca="1"/>
        <v>10</v>
      </c>
      <c r="O10893" s="53" t="str">
        <f ca="1"/>
        <v>1929-10</v>
      </c>
    </row>
    <row r="10894" spans="12:15" x14ac:dyDescent="0.4">
      <c r="L10894" s="56">
        <f ca="1"/>
        <v>10893</v>
      </c>
      <c r="M10894" s="53">
        <f ca="1"/>
        <v>1929</v>
      </c>
      <c r="N10894" s="53">
        <f ca="1"/>
        <v>10</v>
      </c>
      <c r="O10894" s="53" t="str">
        <f ca="1"/>
        <v>1929-10</v>
      </c>
    </row>
    <row r="10895" spans="12:15" x14ac:dyDescent="0.4">
      <c r="L10895" s="56">
        <f ca="1"/>
        <v>10894</v>
      </c>
      <c r="M10895" s="53">
        <f ca="1"/>
        <v>1929</v>
      </c>
      <c r="N10895" s="53">
        <f ca="1"/>
        <v>10</v>
      </c>
      <c r="O10895" s="53" t="str">
        <f ca="1"/>
        <v>1929-10</v>
      </c>
    </row>
    <row r="10896" spans="12:15" x14ac:dyDescent="0.4">
      <c r="L10896" s="56">
        <f ca="1"/>
        <v>10895</v>
      </c>
      <c r="M10896" s="53">
        <f ca="1"/>
        <v>1929</v>
      </c>
      <c r="N10896" s="53">
        <f ca="1"/>
        <v>10</v>
      </c>
      <c r="O10896" s="53" t="str">
        <f ca="1"/>
        <v>1929-10</v>
      </c>
    </row>
    <row r="10897" spans="12:15" x14ac:dyDescent="0.4">
      <c r="L10897" s="56">
        <f ca="1"/>
        <v>10896</v>
      </c>
      <c r="M10897" s="53">
        <f ca="1"/>
        <v>1929</v>
      </c>
      <c r="N10897" s="53">
        <f ca="1"/>
        <v>10</v>
      </c>
      <c r="O10897" s="53" t="str">
        <f ca="1"/>
        <v>1929-10</v>
      </c>
    </row>
    <row r="10898" spans="12:15" x14ac:dyDescent="0.4">
      <c r="L10898" s="56">
        <f ca="1"/>
        <v>10897</v>
      </c>
      <c r="M10898" s="53">
        <f ca="1"/>
        <v>1929</v>
      </c>
      <c r="N10898" s="53">
        <f ca="1"/>
        <v>10</v>
      </c>
      <c r="O10898" s="53" t="str">
        <f ca="1"/>
        <v>1929-10</v>
      </c>
    </row>
    <row r="10899" spans="12:15" x14ac:dyDescent="0.4">
      <c r="L10899" s="56">
        <f ca="1"/>
        <v>10898</v>
      </c>
      <c r="M10899" s="53">
        <f ca="1"/>
        <v>1929</v>
      </c>
      <c r="N10899" s="53">
        <f ca="1"/>
        <v>11</v>
      </c>
      <c r="O10899" s="53" t="str">
        <f ca="1"/>
        <v>1929-11</v>
      </c>
    </row>
    <row r="10900" spans="12:15" x14ac:dyDescent="0.4">
      <c r="L10900" s="56">
        <f ca="1"/>
        <v>10899</v>
      </c>
      <c r="M10900" s="53">
        <f ca="1"/>
        <v>1929</v>
      </c>
      <c r="N10900" s="53">
        <f ca="1"/>
        <v>11</v>
      </c>
      <c r="O10900" s="53" t="str">
        <f ca="1"/>
        <v>1929-11</v>
      </c>
    </row>
    <row r="10901" spans="12:15" x14ac:dyDescent="0.4">
      <c r="L10901" s="56">
        <f ca="1"/>
        <v>10900</v>
      </c>
      <c r="M10901" s="53">
        <f ca="1"/>
        <v>1929</v>
      </c>
      <c r="N10901" s="53">
        <f ca="1"/>
        <v>11</v>
      </c>
      <c r="O10901" s="53" t="str">
        <f ca="1"/>
        <v>1929-11</v>
      </c>
    </row>
    <row r="10902" spans="12:15" x14ac:dyDescent="0.4">
      <c r="L10902" s="56">
        <f ca="1"/>
        <v>10901</v>
      </c>
      <c r="M10902" s="53">
        <f ca="1"/>
        <v>1929</v>
      </c>
      <c r="N10902" s="53">
        <f ca="1"/>
        <v>11</v>
      </c>
      <c r="O10902" s="53" t="str">
        <f ca="1"/>
        <v>1929-11</v>
      </c>
    </row>
    <row r="10903" spans="12:15" x14ac:dyDescent="0.4">
      <c r="L10903" s="56">
        <f ca="1"/>
        <v>10902</v>
      </c>
      <c r="M10903" s="53">
        <f ca="1"/>
        <v>1929</v>
      </c>
      <c r="N10903" s="53">
        <f ca="1"/>
        <v>11</v>
      </c>
      <c r="O10903" s="53" t="str">
        <f ca="1"/>
        <v>1929-11</v>
      </c>
    </row>
    <row r="10904" spans="12:15" x14ac:dyDescent="0.4">
      <c r="L10904" s="56">
        <f ca="1"/>
        <v>10903</v>
      </c>
      <c r="M10904" s="53">
        <f ca="1"/>
        <v>1929</v>
      </c>
      <c r="N10904" s="53">
        <f ca="1"/>
        <v>11</v>
      </c>
      <c r="O10904" s="53" t="str">
        <f ca="1"/>
        <v>1929-11</v>
      </c>
    </row>
    <row r="10905" spans="12:15" x14ac:dyDescent="0.4">
      <c r="L10905" s="56">
        <f ca="1"/>
        <v>10904</v>
      </c>
      <c r="M10905" s="53">
        <f ca="1"/>
        <v>1929</v>
      </c>
      <c r="N10905" s="53">
        <f ca="1"/>
        <v>11</v>
      </c>
      <c r="O10905" s="53" t="str">
        <f ca="1"/>
        <v>1929-11</v>
      </c>
    </row>
    <row r="10906" spans="12:15" x14ac:dyDescent="0.4">
      <c r="L10906" s="56">
        <f ca="1"/>
        <v>10905</v>
      </c>
      <c r="M10906" s="53">
        <f ca="1"/>
        <v>1929</v>
      </c>
      <c r="N10906" s="53">
        <f ca="1"/>
        <v>11</v>
      </c>
      <c r="O10906" s="53" t="str">
        <f ca="1"/>
        <v>1929-11</v>
      </c>
    </row>
    <row r="10907" spans="12:15" x14ac:dyDescent="0.4">
      <c r="L10907" s="56">
        <f ca="1"/>
        <v>10906</v>
      </c>
      <c r="M10907" s="53">
        <f ca="1"/>
        <v>1929</v>
      </c>
      <c r="N10907" s="53">
        <f ca="1"/>
        <v>11</v>
      </c>
      <c r="O10907" s="53" t="str">
        <f ca="1"/>
        <v>1929-11</v>
      </c>
    </row>
    <row r="10908" spans="12:15" x14ac:dyDescent="0.4">
      <c r="L10908" s="56">
        <f ca="1"/>
        <v>10907</v>
      </c>
      <c r="M10908" s="53">
        <f ca="1"/>
        <v>1929</v>
      </c>
      <c r="N10908" s="53">
        <f ca="1"/>
        <v>11</v>
      </c>
      <c r="O10908" s="53" t="str">
        <f ca="1"/>
        <v>1929-11</v>
      </c>
    </row>
    <row r="10909" spans="12:15" x14ac:dyDescent="0.4">
      <c r="L10909" s="56">
        <f ca="1"/>
        <v>10908</v>
      </c>
      <c r="M10909" s="53">
        <f ca="1"/>
        <v>1929</v>
      </c>
      <c r="N10909" s="53">
        <f ca="1"/>
        <v>11</v>
      </c>
      <c r="O10909" s="53" t="str">
        <f ca="1"/>
        <v>1929-11</v>
      </c>
    </row>
    <row r="10910" spans="12:15" x14ac:dyDescent="0.4">
      <c r="L10910" s="56">
        <f ca="1"/>
        <v>10909</v>
      </c>
      <c r="M10910" s="53">
        <f ca="1"/>
        <v>1929</v>
      </c>
      <c r="N10910" s="53">
        <f ca="1"/>
        <v>11</v>
      </c>
      <c r="O10910" s="53" t="str">
        <f ca="1"/>
        <v>1929-11</v>
      </c>
    </row>
    <row r="10911" spans="12:15" x14ac:dyDescent="0.4">
      <c r="L10911" s="56">
        <f ca="1"/>
        <v>10910</v>
      </c>
      <c r="M10911" s="53">
        <f ca="1"/>
        <v>1929</v>
      </c>
      <c r="N10911" s="53">
        <f ca="1"/>
        <v>11</v>
      </c>
      <c r="O10911" s="53" t="str">
        <f ca="1"/>
        <v>1929-11</v>
      </c>
    </row>
    <row r="10912" spans="12:15" x14ac:dyDescent="0.4">
      <c r="L10912" s="56">
        <f ca="1"/>
        <v>10911</v>
      </c>
      <c r="M10912" s="53">
        <f ca="1"/>
        <v>1929</v>
      </c>
      <c r="N10912" s="53">
        <f ca="1"/>
        <v>11</v>
      </c>
      <c r="O10912" s="53" t="str">
        <f ca="1"/>
        <v>1929-11</v>
      </c>
    </row>
    <row r="10913" spans="12:15" x14ac:dyDescent="0.4">
      <c r="L10913" s="56">
        <f ca="1"/>
        <v>10912</v>
      </c>
      <c r="M10913" s="53">
        <f ca="1"/>
        <v>1929</v>
      </c>
      <c r="N10913" s="53">
        <f ca="1"/>
        <v>11</v>
      </c>
      <c r="O10913" s="53" t="str">
        <f ca="1"/>
        <v>1929-11</v>
      </c>
    </row>
    <row r="10914" spans="12:15" x14ac:dyDescent="0.4">
      <c r="L10914" s="56">
        <f ca="1"/>
        <v>10913</v>
      </c>
      <c r="M10914" s="53">
        <f ca="1"/>
        <v>1929</v>
      </c>
      <c r="N10914" s="53">
        <f ca="1"/>
        <v>11</v>
      </c>
      <c r="O10914" s="53" t="str">
        <f ca="1"/>
        <v>1929-11</v>
      </c>
    </row>
    <row r="10915" spans="12:15" x14ac:dyDescent="0.4">
      <c r="L10915" s="56">
        <f ca="1"/>
        <v>10914</v>
      </c>
      <c r="M10915" s="53">
        <f ca="1"/>
        <v>1929</v>
      </c>
      <c r="N10915" s="53">
        <f ca="1"/>
        <v>11</v>
      </c>
      <c r="O10915" s="53" t="str">
        <f ca="1"/>
        <v>1929-11</v>
      </c>
    </row>
    <row r="10916" spans="12:15" x14ac:dyDescent="0.4">
      <c r="L10916" s="56">
        <f ca="1"/>
        <v>10915</v>
      </c>
      <c r="M10916" s="53">
        <f ca="1"/>
        <v>1929</v>
      </c>
      <c r="N10916" s="53">
        <f ca="1"/>
        <v>11</v>
      </c>
      <c r="O10916" s="53" t="str">
        <f ca="1"/>
        <v>1929-11</v>
      </c>
    </row>
    <row r="10917" spans="12:15" x14ac:dyDescent="0.4">
      <c r="L10917" s="56">
        <f ca="1"/>
        <v>10916</v>
      </c>
      <c r="M10917" s="53">
        <f ca="1"/>
        <v>1929</v>
      </c>
      <c r="N10917" s="53">
        <f ca="1"/>
        <v>11</v>
      </c>
      <c r="O10917" s="53" t="str">
        <f ca="1"/>
        <v>1929-11</v>
      </c>
    </row>
    <row r="10918" spans="12:15" x14ac:dyDescent="0.4">
      <c r="L10918" s="56">
        <f ca="1"/>
        <v>10917</v>
      </c>
      <c r="M10918" s="53">
        <f ca="1"/>
        <v>1929</v>
      </c>
      <c r="N10918" s="53">
        <f ca="1"/>
        <v>11</v>
      </c>
      <c r="O10918" s="53" t="str">
        <f ca="1"/>
        <v>1929-11</v>
      </c>
    </row>
    <row r="10919" spans="12:15" x14ac:dyDescent="0.4">
      <c r="L10919" s="56">
        <f ca="1"/>
        <v>10918</v>
      </c>
      <c r="M10919" s="53">
        <f ca="1"/>
        <v>1929</v>
      </c>
      <c r="N10919" s="53">
        <f ca="1"/>
        <v>11</v>
      </c>
      <c r="O10919" s="53" t="str">
        <f ca="1"/>
        <v>1929-11</v>
      </c>
    </row>
    <row r="10920" spans="12:15" x14ac:dyDescent="0.4">
      <c r="L10920" s="56">
        <f ca="1"/>
        <v>10919</v>
      </c>
      <c r="M10920" s="53">
        <f ca="1"/>
        <v>1929</v>
      </c>
      <c r="N10920" s="53">
        <f ca="1"/>
        <v>11</v>
      </c>
      <c r="O10920" s="53" t="str">
        <f ca="1"/>
        <v>1929-11</v>
      </c>
    </row>
    <row r="10921" spans="12:15" x14ac:dyDescent="0.4">
      <c r="L10921" s="56">
        <f ca="1"/>
        <v>10920</v>
      </c>
      <c r="M10921" s="53">
        <f ca="1"/>
        <v>1929</v>
      </c>
      <c r="N10921" s="53">
        <f ca="1"/>
        <v>11</v>
      </c>
      <c r="O10921" s="53" t="str">
        <f ca="1"/>
        <v>1929-11</v>
      </c>
    </row>
    <row r="10922" spans="12:15" x14ac:dyDescent="0.4">
      <c r="L10922" s="56">
        <f ca="1"/>
        <v>10921</v>
      </c>
      <c r="M10922" s="53">
        <f ca="1"/>
        <v>1929</v>
      </c>
      <c r="N10922" s="53">
        <f ca="1"/>
        <v>11</v>
      </c>
      <c r="O10922" s="53" t="str">
        <f ca="1"/>
        <v>1929-11</v>
      </c>
    </row>
    <row r="10923" spans="12:15" x14ac:dyDescent="0.4">
      <c r="L10923" s="56">
        <f ca="1"/>
        <v>10922</v>
      </c>
      <c r="M10923" s="53">
        <f ca="1"/>
        <v>1929</v>
      </c>
      <c r="N10923" s="53">
        <f ca="1"/>
        <v>11</v>
      </c>
      <c r="O10923" s="53" t="str">
        <f ca="1"/>
        <v>1929-11</v>
      </c>
    </row>
    <row r="10924" spans="12:15" x14ac:dyDescent="0.4">
      <c r="L10924" s="56">
        <f ca="1"/>
        <v>10923</v>
      </c>
      <c r="M10924" s="53">
        <f ca="1"/>
        <v>1929</v>
      </c>
      <c r="N10924" s="53">
        <f ca="1"/>
        <v>11</v>
      </c>
      <c r="O10924" s="53" t="str">
        <f ca="1"/>
        <v>1929-11</v>
      </c>
    </row>
    <row r="10925" spans="12:15" x14ac:dyDescent="0.4">
      <c r="L10925" s="56">
        <f ca="1"/>
        <v>10924</v>
      </c>
      <c r="M10925" s="53">
        <f ca="1"/>
        <v>1929</v>
      </c>
      <c r="N10925" s="53">
        <f ca="1"/>
        <v>11</v>
      </c>
      <c r="O10925" s="53" t="str">
        <f ca="1"/>
        <v>1929-11</v>
      </c>
    </row>
    <row r="10926" spans="12:15" x14ac:dyDescent="0.4">
      <c r="L10926" s="56">
        <f ca="1"/>
        <v>10925</v>
      </c>
      <c r="M10926" s="53">
        <f ca="1"/>
        <v>1929</v>
      </c>
      <c r="N10926" s="53">
        <f ca="1"/>
        <v>11</v>
      </c>
      <c r="O10926" s="53" t="str">
        <f ca="1"/>
        <v>1929-11</v>
      </c>
    </row>
    <row r="10927" spans="12:15" x14ac:dyDescent="0.4">
      <c r="L10927" s="56">
        <f ca="1"/>
        <v>10926</v>
      </c>
      <c r="M10927" s="53">
        <f ca="1"/>
        <v>1929</v>
      </c>
      <c r="N10927" s="53">
        <f ca="1"/>
        <v>11</v>
      </c>
      <c r="O10927" s="53" t="str">
        <f ca="1"/>
        <v>1929-11</v>
      </c>
    </row>
    <row r="10928" spans="12:15" x14ac:dyDescent="0.4">
      <c r="L10928" s="56">
        <f ca="1"/>
        <v>10927</v>
      </c>
      <c r="M10928" s="53">
        <f ca="1"/>
        <v>1929</v>
      </c>
      <c r="N10928" s="53">
        <f ca="1"/>
        <v>11</v>
      </c>
      <c r="O10928" s="53" t="str">
        <f ca="1"/>
        <v>1929-11</v>
      </c>
    </row>
    <row r="10929" spans="12:15" x14ac:dyDescent="0.4">
      <c r="L10929" s="56">
        <f ca="1"/>
        <v>10928</v>
      </c>
      <c r="M10929" s="53">
        <f ca="1"/>
        <v>1929</v>
      </c>
      <c r="N10929" s="53">
        <f ca="1"/>
        <v>12</v>
      </c>
      <c r="O10929" s="53" t="str">
        <f ca="1"/>
        <v>1929-12</v>
      </c>
    </row>
    <row r="10930" spans="12:15" x14ac:dyDescent="0.4">
      <c r="L10930" s="56">
        <f ca="1"/>
        <v>10929</v>
      </c>
      <c r="M10930" s="53">
        <f ca="1"/>
        <v>1929</v>
      </c>
      <c r="N10930" s="53">
        <f ca="1"/>
        <v>12</v>
      </c>
      <c r="O10930" s="53" t="str">
        <f ca="1"/>
        <v>1929-12</v>
      </c>
    </row>
    <row r="10931" spans="12:15" x14ac:dyDescent="0.4">
      <c r="L10931" s="56">
        <f ca="1"/>
        <v>10930</v>
      </c>
      <c r="M10931" s="53">
        <f ca="1"/>
        <v>1929</v>
      </c>
      <c r="N10931" s="53">
        <f ca="1"/>
        <v>12</v>
      </c>
      <c r="O10931" s="53" t="str">
        <f ca="1"/>
        <v>1929-12</v>
      </c>
    </row>
    <row r="10932" spans="12:15" x14ac:dyDescent="0.4">
      <c r="L10932" s="56">
        <f ca="1"/>
        <v>10931</v>
      </c>
      <c r="M10932" s="53">
        <f ca="1"/>
        <v>1929</v>
      </c>
      <c r="N10932" s="53">
        <f ca="1"/>
        <v>12</v>
      </c>
      <c r="O10932" s="53" t="str">
        <f ca="1"/>
        <v>1929-12</v>
      </c>
    </row>
    <row r="10933" spans="12:15" x14ac:dyDescent="0.4">
      <c r="L10933" s="56">
        <f ca="1"/>
        <v>10932</v>
      </c>
      <c r="M10933" s="53">
        <f ca="1"/>
        <v>1929</v>
      </c>
      <c r="N10933" s="53">
        <f ca="1"/>
        <v>12</v>
      </c>
      <c r="O10933" s="53" t="str">
        <f ca="1"/>
        <v>1929-12</v>
      </c>
    </row>
    <row r="10934" spans="12:15" x14ac:dyDescent="0.4">
      <c r="L10934" s="56">
        <f ca="1"/>
        <v>10933</v>
      </c>
      <c r="M10934" s="53">
        <f ca="1"/>
        <v>1929</v>
      </c>
      <c r="N10934" s="53">
        <f ca="1"/>
        <v>12</v>
      </c>
      <c r="O10934" s="53" t="str">
        <f ca="1"/>
        <v>1929-12</v>
      </c>
    </row>
    <row r="10935" spans="12:15" x14ac:dyDescent="0.4">
      <c r="L10935" s="56">
        <f ca="1"/>
        <v>10934</v>
      </c>
      <c r="M10935" s="53">
        <f ca="1"/>
        <v>1929</v>
      </c>
      <c r="N10935" s="53">
        <f ca="1"/>
        <v>12</v>
      </c>
      <c r="O10935" s="53" t="str">
        <f ca="1"/>
        <v>1929-12</v>
      </c>
    </row>
    <row r="10936" spans="12:15" x14ac:dyDescent="0.4">
      <c r="L10936" s="56">
        <f ca="1"/>
        <v>10935</v>
      </c>
      <c r="M10936" s="53">
        <f ca="1"/>
        <v>1929</v>
      </c>
      <c r="N10936" s="53">
        <f ca="1"/>
        <v>12</v>
      </c>
      <c r="O10936" s="53" t="str">
        <f ca="1"/>
        <v>1929-12</v>
      </c>
    </row>
    <row r="10937" spans="12:15" x14ac:dyDescent="0.4">
      <c r="L10937" s="56">
        <f ca="1"/>
        <v>10936</v>
      </c>
      <c r="M10937" s="53">
        <f ca="1"/>
        <v>1929</v>
      </c>
      <c r="N10937" s="53">
        <f ca="1"/>
        <v>12</v>
      </c>
      <c r="O10937" s="53" t="str">
        <f ca="1"/>
        <v>1929-12</v>
      </c>
    </row>
    <row r="10938" spans="12:15" x14ac:dyDescent="0.4">
      <c r="L10938" s="56">
        <f ca="1"/>
        <v>10937</v>
      </c>
      <c r="M10938" s="53">
        <f ca="1"/>
        <v>1929</v>
      </c>
      <c r="N10938" s="53">
        <f ca="1"/>
        <v>12</v>
      </c>
      <c r="O10938" s="53" t="str">
        <f ca="1"/>
        <v>1929-12</v>
      </c>
    </row>
    <row r="10939" spans="12:15" x14ac:dyDescent="0.4">
      <c r="L10939" s="56">
        <f ca="1"/>
        <v>10938</v>
      </c>
      <c r="M10939" s="53">
        <f ca="1"/>
        <v>1929</v>
      </c>
      <c r="N10939" s="53">
        <f ca="1"/>
        <v>12</v>
      </c>
      <c r="O10939" s="53" t="str">
        <f ca="1"/>
        <v>1929-12</v>
      </c>
    </row>
    <row r="10940" spans="12:15" x14ac:dyDescent="0.4">
      <c r="L10940" s="56">
        <f ca="1"/>
        <v>10939</v>
      </c>
      <c r="M10940" s="53">
        <f ca="1"/>
        <v>1929</v>
      </c>
      <c r="N10940" s="53">
        <f ca="1"/>
        <v>12</v>
      </c>
      <c r="O10940" s="53" t="str">
        <f ca="1"/>
        <v>1929-12</v>
      </c>
    </row>
    <row r="10941" spans="12:15" x14ac:dyDescent="0.4">
      <c r="L10941" s="56">
        <f ca="1"/>
        <v>10940</v>
      </c>
      <c r="M10941" s="53">
        <f ca="1"/>
        <v>1929</v>
      </c>
      <c r="N10941" s="53">
        <f ca="1"/>
        <v>12</v>
      </c>
      <c r="O10941" s="53" t="str">
        <f ca="1"/>
        <v>1929-12</v>
      </c>
    </row>
    <row r="10942" spans="12:15" x14ac:dyDescent="0.4">
      <c r="L10942" s="56">
        <f ca="1"/>
        <v>10941</v>
      </c>
      <c r="M10942" s="53">
        <f ca="1"/>
        <v>1929</v>
      </c>
      <c r="N10942" s="53">
        <f ca="1"/>
        <v>12</v>
      </c>
      <c r="O10942" s="53" t="str">
        <f ca="1"/>
        <v>1929-12</v>
      </c>
    </row>
    <row r="10943" spans="12:15" x14ac:dyDescent="0.4">
      <c r="L10943" s="56">
        <f ca="1"/>
        <v>10942</v>
      </c>
      <c r="M10943" s="53">
        <f ca="1"/>
        <v>1929</v>
      </c>
      <c r="N10943" s="53">
        <f ca="1"/>
        <v>12</v>
      </c>
      <c r="O10943" s="53" t="str">
        <f ca="1"/>
        <v>1929-12</v>
      </c>
    </row>
    <row r="10944" spans="12:15" x14ac:dyDescent="0.4">
      <c r="L10944" s="56">
        <f ca="1"/>
        <v>10943</v>
      </c>
      <c r="M10944" s="53">
        <f ca="1"/>
        <v>1929</v>
      </c>
      <c r="N10944" s="53">
        <f ca="1"/>
        <v>12</v>
      </c>
      <c r="O10944" s="53" t="str">
        <f ca="1"/>
        <v>1929-12</v>
      </c>
    </row>
    <row r="10945" spans="12:15" x14ac:dyDescent="0.4">
      <c r="L10945" s="56">
        <f ca="1"/>
        <v>10944</v>
      </c>
      <c r="M10945" s="53">
        <f ca="1"/>
        <v>1929</v>
      </c>
      <c r="N10945" s="53">
        <f ca="1"/>
        <v>12</v>
      </c>
      <c r="O10945" s="53" t="str">
        <f ca="1"/>
        <v>1929-12</v>
      </c>
    </row>
    <row r="10946" spans="12:15" x14ac:dyDescent="0.4">
      <c r="L10946" s="56">
        <f ca="1"/>
        <v>10945</v>
      </c>
      <c r="M10946" s="53">
        <f ca="1"/>
        <v>1929</v>
      </c>
      <c r="N10946" s="53">
        <f ca="1"/>
        <v>12</v>
      </c>
      <c r="O10946" s="53" t="str">
        <f ca="1"/>
        <v>1929-12</v>
      </c>
    </row>
    <row r="10947" spans="12:15" x14ac:dyDescent="0.4">
      <c r="L10947" s="56">
        <f ca="1"/>
        <v>10946</v>
      </c>
      <c r="M10947" s="53">
        <f ca="1"/>
        <v>1929</v>
      </c>
      <c r="N10947" s="53">
        <f ca="1"/>
        <v>12</v>
      </c>
      <c r="O10947" s="53" t="str">
        <f ca="1"/>
        <v>1929-12</v>
      </c>
    </row>
    <row r="10948" spans="12:15" x14ac:dyDescent="0.4">
      <c r="L10948" s="56">
        <f ca="1"/>
        <v>10947</v>
      </c>
      <c r="M10948" s="53">
        <f ca="1"/>
        <v>1929</v>
      </c>
      <c r="N10948" s="53">
        <f ca="1"/>
        <v>12</v>
      </c>
      <c r="O10948" s="53" t="str">
        <f ca="1"/>
        <v>1929-12</v>
      </c>
    </row>
    <row r="10949" spans="12:15" x14ac:dyDescent="0.4">
      <c r="L10949" s="56">
        <f ca="1"/>
        <v>10948</v>
      </c>
      <c r="M10949" s="53">
        <f ca="1"/>
        <v>1929</v>
      </c>
      <c r="N10949" s="53">
        <f ca="1"/>
        <v>12</v>
      </c>
      <c r="O10949" s="53" t="str">
        <f ca="1"/>
        <v>1929-12</v>
      </c>
    </row>
    <row r="10950" spans="12:15" x14ac:dyDescent="0.4">
      <c r="L10950" s="56">
        <f ca="1"/>
        <v>10949</v>
      </c>
      <c r="M10950" s="53">
        <f ca="1"/>
        <v>1929</v>
      </c>
      <c r="N10950" s="53">
        <f ca="1"/>
        <v>12</v>
      </c>
      <c r="O10950" s="53" t="str">
        <f ca="1"/>
        <v>1929-12</v>
      </c>
    </row>
    <row r="10951" spans="12:15" x14ac:dyDescent="0.4">
      <c r="L10951" s="56">
        <f ca="1"/>
        <v>10950</v>
      </c>
      <c r="M10951" s="53">
        <f ca="1"/>
        <v>1929</v>
      </c>
      <c r="N10951" s="53">
        <f ca="1"/>
        <v>12</v>
      </c>
      <c r="O10951" s="53" t="str">
        <f ca="1"/>
        <v>1929-12</v>
      </c>
    </row>
    <row r="10952" spans="12:15" x14ac:dyDescent="0.4">
      <c r="L10952" s="56">
        <f ca="1"/>
        <v>10951</v>
      </c>
      <c r="M10952" s="53">
        <f ca="1"/>
        <v>1929</v>
      </c>
      <c r="N10952" s="53">
        <f ca="1"/>
        <v>12</v>
      </c>
      <c r="O10952" s="53" t="str">
        <f ca="1"/>
        <v>1929-12</v>
      </c>
    </row>
    <row r="10953" spans="12:15" x14ac:dyDescent="0.4">
      <c r="L10953" s="56">
        <f ca="1"/>
        <v>10952</v>
      </c>
      <c r="M10953" s="53">
        <f ca="1"/>
        <v>1929</v>
      </c>
      <c r="N10953" s="53">
        <f ca="1"/>
        <v>12</v>
      </c>
      <c r="O10953" s="53" t="str">
        <f ca="1"/>
        <v>1929-12</v>
      </c>
    </row>
    <row r="10954" spans="12:15" x14ac:dyDescent="0.4">
      <c r="L10954" s="56">
        <f ca="1"/>
        <v>10953</v>
      </c>
      <c r="M10954" s="53">
        <f ca="1"/>
        <v>1929</v>
      </c>
      <c r="N10954" s="53">
        <f ca="1"/>
        <v>12</v>
      </c>
      <c r="O10954" s="53" t="str">
        <f ca="1"/>
        <v>1929-12</v>
      </c>
    </row>
    <row r="10955" spans="12:15" x14ac:dyDescent="0.4">
      <c r="L10955" s="56">
        <f ca="1"/>
        <v>10954</v>
      </c>
      <c r="M10955" s="53">
        <f ca="1"/>
        <v>1929</v>
      </c>
      <c r="N10955" s="53">
        <f ca="1"/>
        <v>12</v>
      </c>
      <c r="O10955" s="53" t="str">
        <f ca="1"/>
        <v>1929-12</v>
      </c>
    </row>
    <row r="10956" spans="12:15" x14ac:dyDescent="0.4">
      <c r="L10956" s="56">
        <f ca="1"/>
        <v>10955</v>
      </c>
      <c r="M10956" s="53">
        <f ca="1"/>
        <v>1929</v>
      </c>
      <c r="N10956" s="53">
        <f ca="1"/>
        <v>12</v>
      </c>
      <c r="O10956" s="53" t="str">
        <f ca="1"/>
        <v>1929-12</v>
      </c>
    </row>
    <row r="10957" spans="12:15" x14ac:dyDescent="0.4">
      <c r="L10957" s="56">
        <f ca="1"/>
        <v>10956</v>
      </c>
      <c r="M10957" s="53">
        <f ca="1"/>
        <v>1929</v>
      </c>
      <c r="N10957" s="53">
        <f ca="1"/>
        <v>12</v>
      </c>
      <c r="O10957" s="53" t="str">
        <f ca="1"/>
        <v>1929-12</v>
      </c>
    </row>
    <row r="10958" spans="12:15" x14ac:dyDescent="0.4">
      <c r="L10958" s="56">
        <f ca="1"/>
        <v>10957</v>
      </c>
      <c r="M10958" s="53">
        <f ca="1"/>
        <v>1929</v>
      </c>
      <c r="N10958" s="53">
        <f ca="1"/>
        <v>12</v>
      </c>
      <c r="O10958" s="53" t="str">
        <f ca="1"/>
        <v>1929-12</v>
      </c>
    </row>
    <row r="10959" spans="12:15" x14ac:dyDescent="0.4">
      <c r="L10959" s="56">
        <f ca="1"/>
        <v>10958</v>
      </c>
      <c r="M10959" s="53">
        <f ca="1"/>
        <v>1929</v>
      </c>
      <c r="N10959" s="53">
        <f ca="1"/>
        <v>12</v>
      </c>
      <c r="O10959" s="53" t="str">
        <f ca="1"/>
        <v>1929-12</v>
      </c>
    </row>
    <row r="10960" spans="12:15" x14ac:dyDescent="0.4">
      <c r="L10960" s="56">
        <f ca="1"/>
        <v>10959</v>
      </c>
      <c r="M10960" s="53">
        <f ca="1"/>
        <v>1930</v>
      </c>
      <c r="N10960" s="53">
        <f ca="1"/>
        <v>1</v>
      </c>
      <c r="O10960" s="53" t="str">
        <f ca="1"/>
        <v>1930-01</v>
      </c>
    </row>
    <row r="10961" spans="12:15" x14ac:dyDescent="0.4">
      <c r="L10961" s="56">
        <f ca="1"/>
        <v>10960</v>
      </c>
      <c r="M10961" s="53">
        <f ca="1"/>
        <v>1930</v>
      </c>
      <c r="N10961" s="53">
        <f ca="1"/>
        <v>1</v>
      </c>
      <c r="O10961" s="53" t="str">
        <f ca="1"/>
        <v>1930-01</v>
      </c>
    </row>
    <row r="10962" spans="12:15" x14ac:dyDescent="0.4">
      <c r="L10962" s="56">
        <f ca="1"/>
        <v>10961</v>
      </c>
      <c r="M10962" s="53">
        <f ca="1"/>
        <v>1930</v>
      </c>
      <c r="N10962" s="53">
        <f ca="1"/>
        <v>1</v>
      </c>
      <c r="O10962" s="53" t="str">
        <f ca="1"/>
        <v>1930-01</v>
      </c>
    </row>
    <row r="10963" spans="12:15" x14ac:dyDescent="0.4">
      <c r="L10963" s="56">
        <f ca="1"/>
        <v>10962</v>
      </c>
      <c r="M10963" s="53">
        <f ca="1"/>
        <v>1930</v>
      </c>
      <c r="N10963" s="53">
        <f ca="1"/>
        <v>1</v>
      </c>
      <c r="O10963" s="53" t="str">
        <f ca="1"/>
        <v>1930-01</v>
      </c>
    </row>
    <row r="10964" spans="12:15" x14ac:dyDescent="0.4">
      <c r="L10964" s="56">
        <f ca="1"/>
        <v>10963</v>
      </c>
      <c r="M10964" s="53">
        <f ca="1"/>
        <v>1930</v>
      </c>
      <c r="N10964" s="53">
        <f ca="1"/>
        <v>1</v>
      </c>
      <c r="O10964" s="53" t="str">
        <f ca="1"/>
        <v>1930-01</v>
      </c>
    </row>
    <row r="10965" spans="12:15" x14ac:dyDescent="0.4">
      <c r="L10965" s="56">
        <f ca="1"/>
        <v>10964</v>
      </c>
      <c r="M10965" s="53">
        <f ca="1"/>
        <v>1930</v>
      </c>
      <c r="N10965" s="53">
        <f ca="1"/>
        <v>1</v>
      </c>
      <c r="O10965" s="53" t="str">
        <f ca="1"/>
        <v>1930-01</v>
      </c>
    </row>
    <row r="10966" spans="12:15" x14ac:dyDescent="0.4">
      <c r="L10966" s="56">
        <f ca="1"/>
        <v>10965</v>
      </c>
      <c r="M10966" s="53">
        <f ca="1"/>
        <v>1930</v>
      </c>
      <c r="N10966" s="53">
        <f ca="1"/>
        <v>1</v>
      </c>
      <c r="O10966" s="53" t="str">
        <f ca="1"/>
        <v>1930-01</v>
      </c>
    </row>
    <row r="10967" spans="12:15" x14ac:dyDescent="0.4">
      <c r="L10967" s="56">
        <f ca="1"/>
        <v>10966</v>
      </c>
      <c r="M10967" s="53">
        <f ca="1"/>
        <v>1930</v>
      </c>
      <c r="N10967" s="53">
        <f ca="1"/>
        <v>1</v>
      </c>
      <c r="O10967" s="53" t="str">
        <f ca="1"/>
        <v>1930-01</v>
      </c>
    </row>
    <row r="10968" spans="12:15" x14ac:dyDescent="0.4">
      <c r="L10968" s="56">
        <f ca="1"/>
        <v>10967</v>
      </c>
      <c r="M10968" s="53">
        <f ca="1"/>
        <v>1930</v>
      </c>
      <c r="N10968" s="53">
        <f ca="1"/>
        <v>1</v>
      </c>
      <c r="O10968" s="53" t="str">
        <f ca="1"/>
        <v>1930-01</v>
      </c>
    </row>
    <row r="10969" spans="12:15" x14ac:dyDescent="0.4">
      <c r="L10969" s="56">
        <f ca="1"/>
        <v>10968</v>
      </c>
      <c r="M10969" s="53">
        <f ca="1"/>
        <v>1930</v>
      </c>
      <c r="N10969" s="53">
        <f ca="1"/>
        <v>1</v>
      </c>
      <c r="O10969" s="53" t="str">
        <f ca="1"/>
        <v>1930-01</v>
      </c>
    </row>
    <row r="10970" spans="12:15" x14ac:dyDescent="0.4">
      <c r="L10970" s="56">
        <f ca="1"/>
        <v>10969</v>
      </c>
      <c r="M10970" s="53">
        <f ca="1"/>
        <v>1930</v>
      </c>
      <c r="N10970" s="53">
        <f ca="1"/>
        <v>1</v>
      </c>
      <c r="O10970" s="53" t="str">
        <f ca="1"/>
        <v>1930-01</v>
      </c>
    </row>
    <row r="10971" spans="12:15" x14ac:dyDescent="0.4">
      <c r="L10971" s="56">
        <f ca="1"/>
        <v>10970</v>
      </c>
      <c r="M10971" s="53">
        <f ca="1"/>
        <v>1930</v>
      </c>
      <c r="N10971" s="53">
        <f ca="1"/>
        <v>1</v>
      </c>
      <c r="O10971" s="53" t="str">
        <f ca="1"/>
        <v>1930-01</v>
      </c>
    </row>
    <row r="10972" spans="12:15" x14ac:dyDescent="0.4">
      <c r="L10972" s="56">
        <f ca="1"/>
        <v>10971</v>
      </c>
      <c r="M10972" s="53">
        <f ca="1"/>
        <v>1930</v>
      </c>
      <c r="N10972" s="53">
        <f ca="1"/>
        <v>1</v>
      </c>
      <c r="O10972" s="53" t="str">
        <f ca="1"/>
        <v>1930-01</v>
      </c>
    </row>
    <row r="10973" spans="12:15" x14ac:dyDescent="0.4">
      <c r="L10973" s="56">
        <f ca="1"/>
        <v>10972</v>
      </c>
      <c r="M10973" s="53">
        <f ca="1"/>
        <v>1930</v>
      </c>
      <c r="N10973" s="53">
        <f ca="1"/>
        <v>1</v>
      </c>
      <c r="O10973" s="53" t="str">
        <f ca="1"/>
        <v>1930-01</v>
      </c>
    </row>
    <row r="10974" spans="12:15" x14ac:dyDescent="0.4">
      <c r="L10974" s="56">
        <f ca="1"/>
        <v>10973</v>
      </c>
      <c r="M10974" s="53">
        <f ca="1"/>
        <v>1930</v>
      </c>
      <c r="N10974" s="53">
        <f ca="1"/>
        <v>1</v>
      </c>
      <c r="O10974" s="53" t="str">
        <f ca="1"/>
        <v>1930-01</v>
      </c>
    </row>
    <row r="10975" spans="12:15" x14ac:dyDescent="0.4">
      <c r="L10975" s="56">
        <f ca="1"/>
        <v>10974</v>
      </c>
      <c r="M10975" s="53">
        <f ca="1"/>
        <v>1930</v>
      </c>
      <c r="N10975" s="53">
        <f ca="1"/>
        <v>1</v>
      </c>
      <c r="O10975" s="53" t="str">
        <f ca="1"/>
        <v>1930-01</v>
      </c>
    </row>
    <row r="10976" spans="12:15" x14ac:dyDescent="0.4">
      <c r="L10976" s="56">
        <f ca="1"/>
        <v>10975</v>
      </c>
      <c r="M10976" s="53">
        <f ca="1"/>
        <v>1930</v>
      </c>
      <c r="N10976" s="53">
        <f ca="1"/>
        <v>1</v>
      </c>
      <c r="O10976" s="53" t="str">
        <f ca="1"/>
        <v>1930-01</v>
      </c>
    </row>
    <row r="10977" spans="12:15" x14ac:dyDescent="0.4">
      <c r="L10977" s="56">
        <f ca="1"/>
        <v>10976</v>
      </c>
      <c r="M10977" s="53">
        <f ca="1"/>
        <v>1930</v>
      </c>
      <c r="N10977" s="53">
        <f ca="1"/>
        <v>1</v>
      </c>
      <c r="O10977" s="53" t="str">
        <f ca="1"/>
        <v>1930-01</v>
      </c>
    </row>
    <row r="10978" spans="12:15" x14ac:dyDescent="0.4">
      <c r="L10978" s="56">
        <f ca="1"/>
        <v>10977</v>
      </c>
      <c r="M10978" s="53">
        <f ca="1"/>
        <v>1930</v>
      </c>
      <c r="N10978" s="53">
        <f ca="1"/>
        <v>1</v>
      </c>
      <c r="O10978" s="53" t="str">
        <f ca="1"/>
        <v>1930-01</v>
      </c>
    </row>
    <row r="10979" spans="12:15" x14ac:dyDescent="0.4">
      <c r="L10979" s="56">
        <f ca="1"/>
        <v>10978</v>
      </c>
      <c r="M10979" s="53">
        <f ca="1"/>
        <v>1930</v>
      </c>
      <c r="N10979" s="53">
        <f ca="1"/>
        <v>1</v>
      </c>
      <c r="O10979" s="53" t="str">
        <f ca="1"/>
        <v>1930-01</v>
      </c>
    </row>
    <row r="10980" spans="12:15" x14ac:dyDescent="0.4">
      <c r="L10980" s="56">
        <f ca="1"/>
        <v>10979</v>
      </c>
      <c r="M10980" s="53">
        <f ca="1"/>
        <v>1930</v>
      </c>
      <c r="N10980" s="53">
        <f ca="1"/>
        <v>1</v>
      </c>
      <c r="O10980" s="53" t="str">
        <f ca="1"/>
        <v>1930-01</v>
      </c>
    </row>
    <row r="10981" spans="12:15" x14ac:dyDescent="0.4">
      <c r="L10981" s="56">
        <f ca="1"/>
        <v>10980</v>
      </c>
      <c r="M10981" s="53">
        <f ca="1"/>
        <v>1930</v>
      </c>
      <c r="N10981" s="53">
        <f ca="1"/>
        <v>1</v>
      </c>
      <c r="O10981" s="53" t="str">
        <f ca="1"/>
        <v>1930-01</v>
      </c>
    </row>
    <row r="10982" spans="12:15" x14ac:dyDescent="0.4">
      <c r="L10982" s="56">
        <f ca="1"/>
        <v>10981</v>
      </c>
      <c r="M10982" s="53">
        <f ca="1"/>
        <v>1930</v>
      </c>
      <c r="N10982" s="53">
        <f ca="1"/>
        <v>1</v>
      </c>
      <c r="O10982" s="53" t="str">
        <f ca="1"/>
        <v>1930-01</v>
      </c>
    </row>
    <row r="10983" spans="12:15" x14ac:dyDescent="0.4">
      <c r="L10983" s="56">
        <f ca="1"/>
        <v>10982</v>
      </c>
      <c r="M10983" s="53">
        <f ca="1"/>
        <v>1930</v>
      </c>
      <c r="N10983" s="53">
        <f ca="1"/>
        <v>1</v>
      </c>
      <c r="O10983" s="53" t="str">
        <f ca="1"/>
        <v>1930-01</v>
      </c>
    </row>
    <row r="10984" spans="12:15" x14ac:dyDescent="0.4">
      <c r="L10984" s="56">
        <f ca="1"/>
        <v>10983</v>
      </c>
      <c r="M10984" s="53">
        <f ca="1"/>
        <v>1930</v>
      </c>
      <c r="N10984" s="53">
        <f ca="1"/>
        <v>1</v>
      </c>
      <c r="O10984" s="53" t="str">
        <f ca="1"/>
        <v>1930-01</v>
      </c>
    </row>
    <row r="10985" spans="12:15" x14ac:dyDescent="0.4">
      <c r="L10985" s="56">
        <f ca="1"/>
        <v>10984</v>
      </c>
      <c r="M10985" s="53">
        <f ca="1"/>
        <v>1930</v>
      </c>
      <c r="N10985" s="53">
        <f ca="1"/>
        <v>1</v>
      </c>
      <c r="O10985" s="53" t="str">
        <f ca="1"/>
        <v>1930-01</v>
      </c>
    </row>
    <row r="10986" spans="12:15" x14ac:dyDescent="0.4">
      <c r="L10986" s="56">
        <f ca="1"/>
        <v>10985</v>
      </c>
      <c r="M10986" s="53">
        <f ca="1"/>
        <v>1930</v>
      </c>
      <c r="N10986" s="53">
        <f ca="1"/>
        <v>1</v>
      </c>
      <c r="O10986" s="53" t="str">
        <f ca="1"/>
        <v>1930-01</v>
      </c>
    </row>
    <row r="10987" spans="12:15" x14ac:dyDescent="0.4">
      <c r="L10987" s="56">
        <f ca="1"/>
        <v>10986</v>
      </c>
      <c r="M10987" s="53">
        <f ca="1"/>
        <v>1930</v>
      </c>
      <c r="N10987" s="53">
        <f ca="1"/>
        <v>1</v>
      </c>
      <c r="O10987" s="53" t="str">
        <f ca="1"/>
        <v>1930-01</v>
      </c>
    </row>
    <row r="10988" spans="12:15" x14ac:dyDescent="0.4">
      <c r="L10988" s="56">
        <f ca="1"/>
        <v>10987</v>
      </c>
      <c r="M10988" s="53">
        <f ca="1"/>
        <v>1930</v>
      </c>
      <c r="N10988" s="53">
        <f ca="1"/>
        <v>1</v>
      </c>
      <c r="O10988" s="53" t="str">
        <f ca="1"/>
        <v>1930-01</v>
      </c>
    </row>
    <row r="10989" spans="12:15" x14ac:dyDescent="0.4">
      <c r="L10989" s="56">
        <f ca="1"/>
        <v>10988</v>
      </c>
      <c r="M10989" s="53">
        <f ca="1"/>
        <v>1930</v>
      </c>
      <c r="N10989" s="53">
        <f ca="1"/>
        <v>1</v>
      </c>
      <c r="O10989" s="53" t="str">
        <f ca="1"/>
        <v>1930-01</v>
      </c>
    </row>
    <row r="10990" spans="12:15" x14ac:dyDescent="0.4">
      <c r="L10990" s="56">
        <f ca="1"/>
        <v>10989</v>
      </c>
      <c r="M10990" s="53">
        <f ca="1"/>
        <v>1930</v>
      </c>
      <c r="N10990" s="53">
        <f ca="1"/>
        <v>1</v>
      </c>
      <c r="O10990" s="53" t="str">
        <f ca="1"/>
        <v>1930-01</v>
      </c>
    </row>
    <row r="10991" spans="12:15" x14ac:dyDescent="0.4">
      <c r="L10991" s="56">
        <f ca="1"/>
        <v>10990</v>
      </c>
      <c r="M10991" s="53">
        <f ca="1"/>
        <v>1930</v>
      </c>
      <c r="N10991" s="53">
        <f ca="1"/>
        <v>2</v>
      </c>
      <c r="O10991" s="53" t="str">
        <f ca="1"/>
        <v>1930-02</v>
      </c>
    </row>
    <row r="10992" spans="12:15" x14ac:dyDescent="0.4">
      <c r="L10992" s="56">
        <f ca="1"/>
        <v>10991</v>
      </c>
      <c r="M10992" s="53">
        <f ca="1"/>
        <v>1930</v>
      </c>
      <c r="N10992" s="53">
        <f ca="1"/>
        <v>2</v>
      </c>
      <c r="O10992" s="53" t="str">
        <f ca="1"/>
        <v>1930-02</v>
      </c>
    </row>
    <row r="10993" spans="12:15" x14ac:dyDescent="0.4">
      <c r="L10993" s="56">
        <f ca="1"/>
        <v>10992</v>
      </c>
      <c r="M10993" s="53">
        <f ca="1"/>
        <v>1930</v>
      </c>
      <c r="N10993" s="53">
        <f ca="1"/>
        <v>2</v>
      </c>
      <c r="O10993" s="53" t="str">
        <f ca="1"/>
        <v>1930-02</v>
      </c>
    </row>
    <row r="10994" spans="12:15" x14ac:dyDescent="0.4">
      <c r="L10994" s="56">
        <f ca="1"/>
        <v>10993</v>
      </c>
      <c r="M10994" s="53">
        <f ca="1"/>
        <v>1930</v>
      </c>
      <c r="N10994" s="53">
        <f ca="1"/>
        <v>2</v>
      </c>
      <c r="O10994" s="53" t="str">
        <f ca="1"/>
        <v>1930-02</v>
      </c>
    </row>
    <row r="10995" spans="12:15" x14ac:dyDescent="0.4">
      <c r="L10995" s="56">
        <f ca="1"/>
        <v>10994</v>
      </c>
      <c r="M10995" s="53">
        <f ca="1"/>
        <v>1930</v>
      </c>
      <c r="N10995" s="53">
        <f ca="1"/>
        <v>2</v>
      </c>
      <c r="O10995" s="53" t="str">
        <f ca="1"/>
        <v>1930-02</v>
      </c>
    </row>
    <row r="10996" spans="12:15" x14ac:dyDescent="0.4">
      <c r="L10996" s="56">
        <f ca="1"/>
        <v>10995</v>
      </c>
      <c r="M10996" s="53">
        <f ca="1"/>
        <v>1930</v>
      </c>
      <c r="N10996" s="53">
        <f ca="1"/>
        <v>2</v>
      </c>
      <c r="O10996" s="53" t="str">
        <f ca="1"/>
        <v>1930-02</v>
      </c>
    </row>
    <row r="10997" spans="12:15" x14ac:dyDescent="0.4">
      <c r="L10997" s="56">
        <f ca="1"/>
        <v>10996</v>
      </c>
      <c r="M10997" s="53">
        <f ca="1"/>
        <v>1930</v>
      </c>
      <c r="N10997" s="53">
        <f ca="1"/>
        <v>2</v>
      </c>
      <c r="O10997" s="53" t="str">
        <f ca="1"/>
        <v>1930-02</v>
      </c>
    </row>
    <row r="10998" spans="12:15" x14ac:dyDescent="0.4">
      <c r="L10998" s="56">
        <f ca="1"/>
        <v>10997</v>
      </c>
      <c r="M10998" s="53">
        <f ca="1"/>
        <v>1930</v>
      </c>
      <c r="N10998" s="53">
        <f ca="1"/>
        <v>2</v>
      </c>
      <c r="O10998" s="53" t="str">
        <f ca="1"/>
        <v>1930-02</v>
      </c>
    </row>
    <row r="10999" spans="12:15" x14ac:dyDescent="0.4">
      <c r="L10999" s="56">
        <f ca="1"/>
        <v>10998</v>
      </c>
      <c r="M10999" s="53">
        <f ca="1"/>
        <v>1930</v>
      </c>
      <c r="N10999" s="53">
        <f ca="1"/>
        <v>2</v>
      </c>
      <c r="O10999" s="53" t="str">
        <f ca="1"/>
        <v>1930-02</v>
      </c>
    </row>
    <row r="11000" spans="12:15" x14ac:dyDescent="0.4">
      <c r="L11000" s="56">
        <f ca="1"/>
        <v>10999</v>
      </c>
      <c r="M11000" s="53">
        <f ca="1"/>
        <v>1930</v>
      </c>
      <c r="N11000" s="53">
        <f ca="1"/>
        <v>2</v>
      </c>
      <c r="O11000" s="53" t="str">
        <f ca="1"/>
        <v>1930-02</v>
      </c>
    </row>
    <row r="11001" spans="12:15" x14ac:dyDescent="0.4">
      <c r="L11001" s="56">
        <f ca="1"/>
        <v>11000</v>
      </c>
      <c r="M11001" s="53">
        <f ca="1"/>
        <v>1930</v>
      </c>
      <c r="N11001" s="53">
        <f ca="1"/>
        <v>2</v>
      </c>
      <c r="O11001" s="53" t="str">
        <f ca="1"/>
        <v>1930-02</v>
      </c>
    </row>
    <row r="11002" spans="12:15" x14ac:dyDescent="0.4">
      <c r="L11002" s="56">
        <f ca="1"/>
        <v>11001</v>
      </c>
      <c r="M11002" s="53">
        <f ca="1"/>
        <v>1930</v>
      </c>
      <c r="N11002" s="53">
        <f ca="1"/>
        <v>2</v>
      </c>
      <c r="O11002" s="53" t="str">
        <f ca="1"/>
        <v>1930-02</v>
      </c>
    </row>
    <row r="11003" spans="12:15" x14ac:dyDescent="0.4">
      <c r="L11003" s="56">
        <f ca="1"/>
        <v>11002</v>
      </c>
      <c r="M11003" s="53">
        <f ca="1"/>
        <v>1930</v>
      </c>
      <c r="N11003" s="53">
        <f ca="1"/>
        <v>2</v>
      </c>
      <c r="O11003" s="53" t="str">
        <f ca="1"/>
        <v>1930-02</v>
      </c>
    </row>
    <row r="11004" spans="12:15" x14ac:dyDescent="0.4">
      <c r="L11004" s="56">
        <f ca="1"/>
        <v>11003</v>
      </c>
      <c r="M11004" s="53">
        <f ca="1"/>
        <v>1930</v>
      </c>
      <c r="N11004" s="53">
        <f ca="1"/>
        <v>2</v>
      </c>
      <c r="O11004" s="53" t="str">
        <f ca="1"/>
        <v>1930-02</v>
      </c>
    </row>
    <row r="11005" spans="12:15" x14ac:dyDescent="0.4">
      <c r="L11005" s="56">
        <f ca="1"/>
        <v>11004</v>
      </c>
      <c r="M11005" s="53">
        <f ca="1"/>
        <v>1930</v>
      </c>
      <c r="N11005" s="53">
        <f ca="1"/>
        <v>2</v>
      </c>
      <c r="O11005" s="53" t="str">
        <f ca="1"/>
        <v>1930-02</v>
      </c>
    </row>
    <row r="11006" spans="12:15" x14ac:dyDescent="0.4">
      <c r="L11006" s="56">
        <f ca="1"/>
        <v>11005</v>
      </c>
      <c r="M11006" s="53">
        <f ca="1"/>
        <v>1930</v>
      </c>
      <c r="N11006" s="53">
        <f ca="1"/>
        <v>2</v>
      </c>
      <c r="O11006" s="53" t="str">
        <f ca="1"/>
        <v>1930-02</v>
      </c>
    </row>
    <row r="11007" spans="12:15" x14ac:dyDescent="0.4">
      <c r="L11007" s="56">
        <f ca="1"/>
        <v>11006</v>
      </c>
      <c r="M11007" s="53">
        <f ca="1"/>
        <v>1930</v>
      </c>
      <c r="N11007" s="53">
        <f ca="1"/>
        <v>2</v>
      </c>
      <c r="O11007" s="53" t="str">
        <f ca="1"/>
        <v>1930-02</v>
      </c>
    </row>
    <row r="11008" spans="12:15" x14ac:dyDescent="0.4">
      <c r="L11008" s="56">
        <f ca="1"/>
        <v>11007</v>
      </c>
      <c r="M11008" s="53">
        <f ca="1"/>
        <v>1930</v>
      </c>
      <c r="N11008" s="53">
        <f ca="1"/>
        <v>2</v>
      </c>
      <c r="O11008" s="53" t="str">
        <f ca="1"/>
        <v>1930-02</v>
      </c>
    </row>
    <row r="11009" spans="12:15" x14ac:dyDescent="0.4">
      <c r="L11009" s="56">
        <f ca="1"/>
        <v>11008</v>
      </c>
      <c r="M11009" s="53">
        <f ca="1"/>
        <v>1930</v>
      </c>
      <c r="N11009" s="53">
        <f ca="1"/>
        <v>2</v>
      </c>
      <c r="O11009" s="53" t="str">
        <f ca="1"/>
        <v>1930-02</v>
      </c>
    </row>
    <row r="11010" spans="12:15" x14ac:dyDescent="0.4">
      <c r="L11010" s="56">
        <f ca="1"/>
        <v>11009</v>
      </c>
      <c r="M11010" s="53">
        <f ca="1"/>
        <v>1930</v>
      </c>
      <c r="N11010" s="53">
        <f ca="1"/>
        <v>2</v>
      </c>
      <c r="O11010" s="53" t="str">
        <f ca="1"/>
        <v>1930-02</v>
      </c>
    </row>
    <row r="11011" spans="12:15" x14ac:dyDescent="0.4">
      <c r="L11011" s="56">
        <f ca="1"/>
        <v>11010</v>
      </c>
      <c r="M11011" s="53">
        <f ca="1"/>
        <v>1930</v>
      </c>
      <c r="N11011" s="53">
        <f ca="1"/>
        <v>2</v>
      </c>
      <c r="O11011" s="53" t="str">
        <f ca="1"/>
        <v>1930-02</v>
      </c>
    </row>
    <row r="11012" spans="12:15" x14ac:dyDescent="0.4">
      <c r="L11012" s="56">
        <f ca="1"/>
        <v>11011</v>
      </c>
      <c r="M11012" s="53">
        <f ca="1"/>
        <v>1930</v>
      </c>
      <c r="N11012" s="53">
        <f ca="1"/>
        <v>2</v>
      </c>
      <c r="O11012" s="53" t="str">
        <f ca="1"/>
        <v>1930-02</v>
      </c>
    </row>
    <row r="11013" spans="12:15" x14ac:dyDescent="0.4">
      <c r="L11013" s="56">
        <f ca="1"/>
        <v>11012</v>
      </c>
      <c r="M11013" s="53">
        <f ca="1"/>
        <v>1930</v>
      </c>
      <c r="N11013" s="53">
        <f ca="1"/>
        <v>2</v>
      </c>
      <c r="O11013" s="53" t="str">
        <f ca="1"/>
        <v>1930-02</v>
      </c>
    </row>
    <row r="11014" spans="12:15" x14ac:dyDescent="0.4">
      <c r="L11014" s="56">
        <f ca="1"/>
        <v>11013</v>
      </c>
      <c r="M11014" s="53">
        <f ca="1"/>
        <v>1930</v>
      </c>
      <c r="N11014" s="53">
        <f ca="1"/>
        <v>2</v>
      </c>
      <c r="O11014" s="53" t="str">
        <f ca="1"/>
        <v>1930-02</v>
      </c>
    </row>
    <row r="11015" spans="12:15" x14ac:dyDescent="0.4">
      <c r="L11015" s="56">
        <f ca="1"/>
        <v>11014</v>
      </c>
      <c r="M11015" s="53">
        <f ca="1"/>
        <v>1930</v>
      </c>
      <c r="N11015" s="53">
        <f ca="1"/>
        <v>2</v>
      </c>
      <c r="O11015" s="53" t="str">
        <f ca="1"/>
        <v>1930-02</v>
      </c>
    </row>
    <row r="11016" spans="12:15" x14ac:dyDescent="0.4">
      <c r="L11016" s="56">
        <f ca="1"/>
        <v>11015</v>
      </c>
      <c r="M11016" s="53">
        <f ca="1"/>
        <v>1930</v>
      </c>
      <c r="N11016" s="53">
        <f ca="1"/>
        <v>2</v>
      </c>
      <c r="O11016" s="53" t="str">
        <f ca="1"/>
        <v>1930-02</v>
      </c>
    </row>
    <row r="11017" spans="12:15" x14ac:dyDescent="0.4">
      <c r="L11017" s="56">
        <f ca="1"/>
        <v>11016</v>
      </c>
      <c r="M11017" s="53">
        <f ca="1"/>
        <v>1930</v>
      </c>
      <c r="N11017" s="53">
        <f ca="1"/>
        <v>2</v>
      </c>
      <c r="O11017" s="53" t="str">
        <f ca="1"/>
        <v>1930-02</v>
      </c>
    </row>
    <row r="11018" spans="12:15" x14ac:dyDescent="0.4">
      <c r="L11018" s="56">
        <f ca="1"/>
        <v>11017</v>
      </c>
      <c r="M11018" s="53">
        <f ca="1"/>
        <v>1930</v>
      </c>
      <c r="N11018" s="53">
        <f ca="1"/>
        <v>2</v>
      </c>
      <c r="O11018" s="53" t="str">
        <f ca="1"/>
        <v>1930-02</v>
      </c>
    </row>
    <row r="11019" spans="12:15" x14ac:dyDescent="0.4">
      <c r="L11019" s="56">
        <f ca="1"/>
        <v>11018</v>
      </c>
      <c r="M11019" s="53">
        <f ca="1"/>
        <v>1930</v>
      </c>
      <c r="N11019" s="53">
        <f ca="1"/>
        <v>3</v>
      </c>
      <c r="O11019" s="53" t="str">
        <f ca="1"/>
        <v>1930-03</v>
      </c>
    </row>
    <row r="11020" spans="12:15" x14ac:dyDescent="0.4">
      <c r="L11020" s="56">
        <f ca="1"/>
        <v>11019</v>
      </c>
      <c r="M11020" s="53">
        <f ca="1"/>
        <v>1930</v>
      </c>
      <c r="N11020" s="53">
        <f ca="1"/>
        <v>3</v>
      </c>
      <c r="O11020" s="53" t="str">
        <f ca="1"/>
        <v>1930-03</v>
      </c>
    </row>
    <row r="11021" spans="12:15" x14ac:dyDescent="0.4">
      <c r="L11021" s="56">
        <f ca="1"/>
        <v>11020</v>
      </c>
      <c r="M11021" s="53">
        <f ca="1"/>
        <v>1930</v>
      </c>
      <c r="N11021" s="53">
        <f ca="1"/>
        <v>3</v>
      </c>
      <c r="O11021" s="53" t="str">
        <f ca="1"/>
        <v>1930-03</v>
      </c>
    </row>
    <row r="11022" spans="12:15" x14ac:dyDescent="0.4">
      <c r="L11022" s="56">
        <f ca="1"/>
        <v>11021</v>
      </c>
      <c r="M11022" s="53">
        <f ca="1"/>
        <v>1930</v>
      </c>
      <c r="N11022" s="53">
        <f ca="1"/>
        <v>3</v>
      </c>
      <c r="O11022" s="53" t="str">
        <f ca="1"/>
        <v>1930-03</v>
      </c>
    </row>
    <row r="11023" spans="12:15" x14ac:dyDescent="0.4">
      <c r="L11023" s="56">
        <f ca="1"/>
        <v>11022</v>
      </c>
      <c r="M11023" s="53">
        <f ca="1"/>
        <v>1930</v>
      </c>
      <c r="N11023" s="53">
        <f ca="1"/>
        <v>3</v>
      </c>
      <c r="O11023" s="53" t="str">
        <f ca="1"/>
        <v>1930-03</v>
      </c>
    </row>
    <row r="11024" spans="12:15" x14ac:dyDescent="0.4">
      <c r="L11024" s="56">
        <f ca="1"/>
        <v>11023</v>
      </c>
      <c r="M11024" s="53">
        <f ca="1"/>
        <v>1930</v>
      </c>
      <c r="N11024" s="53">
        <f ca="1"/>
        <v>3</v>
      </c>
      <c r="O11024" s="53" t="str">
        <f ca="1"/>
        <v>1930-03</v>
      </c>
    </row>
    <row r="11025" spans="12:15" x14ac:dyDescent="0.4">
      <c r="L11025" s="56">
        <f ca="1"/>
        <v>11024</v>
      </c>
      <c r="M11025" s="53">
        <f ca="1"/>
        <v>1930</v>
      </c>
      <c r="N11025" s="53">
        <f ca="1"/>
        <v>3</v>
      </c>
      <c r="O11025" s="53" t="str">
        <f ca="1"/>
        <v>1930-03</v>
      </c>
    </row>
    <row r="11026" spans="12:15" x14ac:dyDescent="0.4">
      <c r="L11026" s="56">
        <f ca="1"/>
        <v>11025</v>
      </c>
      <c r="M11026" s="53">
        <f ca="1"/>
        <v>1930</v>
      </c>
      <c r="N11026" s="53">
        <f ca="1"/>
        <v>3</v>
      </c>
      <c r="O11026" s="53" t="str">
        <f ca="1"/>
        <v>1930-03</v>
      </c>
    </row>
    <row r="11027" spans="12:15" x14ac:dyDescent="0.4">
      <c r="L11027" s="56">
        <f ca="1"/>
        <v>11026</v>
      </c>
      <c r="M11027" s="53">
        <f ca="1"/>
        <v>1930</v>
      </c>
      <c r="N11027" s="53">
        <f ca="1"/>
        <v>3</v>
      </c>
      <c r="O11027" s="53" t="str">
        <f ca="1"/>
        <v>1930-03</v>
      </c>
    </row>
    <row r="11028" spans="12:15" x14ac:dyDescent="0.4">
      <c r="L11028" s="56">
        <f ca="1"/>
        <v>11027</v>
      </c>
      <c r="M11028" s="53">
        <f ca="1"/>
        <v>1930</v>
      </c>
      <c r="N11028" s="53">
        <f ca="1"/>
        <v>3</v>
      </c>
      <c r="O11028" s="53" t="str">
        <f ca="1"/>
        <v>1930-03</v>
      </c>
    </row>
    <row r="11029" spans="12:15" x14ac:dyDescent="0.4">
      <c r="L11029" s="56">
        <f ca="1"/>
        <v>11028</v>
      </c>
      <c r="M11029" s="53">
        <f ca="1"/>
        <v>1930</v>
      </c>
      <c r="N11029" s="53">
        <f ca="1"/>
        <v>3</v>
      </c>
      <c r="O11029" s="53" t="str">
        <f ca="1"/>
        <v>1930-03</v>
      </c>
    </row>
    <row r="11030" spans="12:15" x14ac:dyDescent="0.4">
      <c r="L11030" s="56">
        <f ca="1"/>
        <v>11029</v>
      </c>
      <c r="M11030" s="53">
        <f ca="1"/>
        <v>1930</v>
      </c>
      <c r="N11030" s="53">
        <f ca="1"/>
        <v>3</v>
      </c>
      <c r="O11030" s="53" t="str">
        <f ca="1"/>
        <v>1930-03</v>
      </c>
    </row>
    <row r="11031" spans="12:15" x14ac:dyDescent="0.4">
      <c r="L11031" s="56">
        <f ca="1"/>
        <v>11030</v>
      </c>
      <c r="M11031" s="53">
        <f ca="1"/>
        <v>1930</v>
      </c>
      <c r="N11031" s="53">
        <f ca="1"/>
        <v>3</v>
      </c>
      <c r="O11031" s="53" t="str">
        <f ca="1"/>
        <v>1930-03</v>
      </c>
    </row>
    <row r="11032" spans="12:15" x14ac:dyDescent="0.4">
      <c r="L11032" s="56">
        <f ca="1"/>
        <v>11031</v>
      </c>
      <c r="M11032" s="53">
        <f ca="1"/>
        <v>1930</v>
      </c>
      <c r="N11032" s="53">
        <f ca="1"/>
        <v>3</v>
      </c>
      <c r="O11032" s="53" t="str">
        <f ca="1"/>
        <v>1930-03</v>
      </c>
    </row>
    <row r="11033" spans="12:15" x14ac:dyDescent="0.4">
      <c r="L11033" s="56">
        <f ca="1"/>
        <v>11032</v>
      </c>
      <c r="M11033" s="53">
        <f ca="1"/>
        <v>1930</v>
      </c>
      <c r="N11033" s="53">
        <f ca="1"/>
        <v>3</v>
      </c>
      <c r="O11033" s="53" t="str">
        <f ca="1"/>
        <v>1930-03</v>
      </c>
    </row>
    <row r="11034" spans="12:15" x14ac:dyDescent="0.4">
      <c r="L11034" s="56">
        <f ca="1"/>
        <v>11033</v>
      </c>
      <c r="M11034" s="53">
        <f ca="1"/>
        <v>1930</v>
      </c>
      <c r="N11034" s="53">
        <f ca="1"/>
        <v>3</v>
      </c>
      <c r="O11034" s="53" t="str">
        <f ca="1"/>
        <v>1930-03</v>
      </c>
    </row>
    <row r="11035" spans="12:15" x14ac:dyDescent="0.4">
      <c r="L11035" s="56">
        <f ca="1"/>
        <v>11034</v>
      </c>
      <c r="M11035" s="53">
        <f ca="1"/>
        <v>1930</v>
      </c>
      <c r="N11035" s="53">
        <f ca="1"/>
        <v>3</v>
      </c>
      <c r="O11035" s="53" t="str">
        <f ca="1"/>
        <v>1930-03</v>
      </c>
    </row>
    <row r="11036" spans="12:15" x14ac:dyDescent="0.4">
      <c r="L11036" s="56">
        <f ca="1"/>
        <v>11035</v>
      </c>
      <c r="M11036" s="53">
        <f ca="1"/>
        <v>1930</v>
      </c>
      <c r="N11036" s="53">
        <f ca="1"/>
        <v>3</v>
      </c>
      <c r="O11036" s="53" t="str">
        <f ca="1"/>
        <v>1930-03</v>
      </c>
    </row>
    <row r="11037" spans="12:15" x14ac:dyDescent="0.4">
      <c r="L11037" s="56">
        <f ca="1"/>
        <v>11036</v>
      </c>
      <c r="M11037" s="53">
        <f ca="1"/>
        <v>1930</v>
      </c>
      <c r="N11037" s="53">
        <f ca="1"/>
        <v>3</v>
      </c>
      <c r="O11037" s="53" t="str">
        <f ca="1"/>
        <v>1930-03</v>
      </c>
    </row>
    <row r="11038" spans="12:15" x14ac:dyDescent="0.4">
      <c r="L11038" s="56">
        <f ca="1"/>
        <v>11037</v>
      </c>
      <c r="M11038" s="53">
        <f ca="1"/>
        <v>1930</v>
      </c>
      <c r="N11038" s="53">
        <f ca="1"/>
        <v>3</v>
      </c>
      <c r="O11038" s="53" t="str">
        <f ca="1"/>
        <v>1930-03</v>
      </c>
    </row>
    <row r="11039" spans="12:15" x14ac:dyDescent="0.4">
      <c r="L11039" s="56">
        <f ca="1"/>
        <v>11038</v>
      </c>
      <c r="M11039" s="53">
        <f ca="1"/>
        <v>1930</v>
      </c>
      <c r="N11039" s="53">
        <f ca="1"/>
        <v>3</v>
      </c>
      <c r="O11039" s="53" t="str">
        <f ca="1"/>
        <v>1930-03</v>
      </c>
    </row>
    <row r="11040" spans="12:15" x14ac:dyDescent="0.4">
      <c r="L11040" s="56">
        <f ca="1"/>
        <v>11039</v>
      </c>
      <c r="M11040" s="53">
        <f ca="1"/>
        <v>1930</v>
      </c>
      <c r="N11040" s="53">
        <f ca="1"/>
        <v>3</v>
      </c>
      <c r="O11040" s="53" t="str">
        <f ca="1"/>
        <v>1930-03</v>
      </c>
    </row>
    <row r="11041" spans="12:15" x14ac:dyDescent="0.4">
      <c r="L11041" s="56">
        <f ca="1"/>
        <v>11040</v>
      </c>
      <c r="M11041" s="53">
        <f ca="1"/>
        <v>1930</v>
      </c>
      <c r="N11041" s="53">
        <f ca="1"/>
        <v>3</v>
      </c>
      <c r="O11041" s="53" t="str">
        <f ca="1"/>
        <v>1930-03</v>
      </c>
    </row>
    <row r="11042" spans="12:15" x14ac:dyDescent="0.4">
      <c r="L11042" s="56">
        <f ca="1"/>
        <v>11041</v>
      </c>
      <c r="M11042" s="53">
        <f ca="1"/>
        <v>1930</v>
      </c>
      <c r="N11042" s="53">
        <f ca="1"/>
        <v>3</v>
      </c>
      <c r="O11042" s="53" t="str">
        <f ca="1"/>
        <v>1930-03</v>
      </c>
    </row>
    <row r="11043" spans="12:15" x14ac:dyDescent="0.4">
      <c r="L11043" s="56">
        <f ca="1"/>
        <v>11042</v>
      </c>
      <c r="M11043" s="53">
        <f ca="1"/>
        <v>1930</v>
      </c>
      <c r="N11043" s="53">
        <f ca="1"/>
        <v>3</v>
      </c>
      <c r="O11043" s="53" t="str">
        <f ca="1"/>
        <v>1930-03</v>
      </c>
    </row>
    <row r="11044" spans="12:15" x14ac:dyDescent="0.4">
      <c r="L11044" s="56">
        <f ca="1"/>
        <v>11043</v>
      </c>
      <c r="M11044" s="53">
        <f ca="1"/>
        <v>1930</v>
      </c>
      <c r="N11044" s="53">
        <f ca="1"/>
        <v>3</v>
      </c>
      <c r="O11044" s="53" t="str">
        <f ca="1"/>
        <v>1930-03</v>
      </c>
    </row>
    <row r="11045" spans="12:15" x14ac:dyDescent="0.4">
      <c r="L11045" s="56">
        <f ca="1"/>
        <v>11044</v>
      </c>
      <c r="M11045" s="53">
        <f ca="1"/>
        <v>1930</v>
      </c>
      <c r="N11045" s="53">
        <f ca="1"/>
        <v>3</v>
      </c>
      <c r="O11045" s="53" t="str">
        <f ca="1"/>
        <v>1930-03</v>
      </c>
    </row>
    <row r="11046" spans="12:15" x14ac:dyDescent="0.4">
      <c r="L11046" s="56">
        <f ca="1"/>
        <v>11045</v>
      </c>
      <c r="M11046" s="53">
        <f ca="1"/>
        <v>1930</v>
      </c>
      <c r="N11046" s="53">
        <f ca="1"/>
        <v>3</v>
      </c>
      <c r="O11046" s="53" t="str">
        <f ca="1"/>
        <v>1930-03</v>
      </c>
    </row>
    <row r="11047" spans="12:15" x14ac:dyDescent="0.4">
      <c r="L11047" s="56">
        <f ca="1"/>
        <v>11046</v>
      </c>
      <c r="M11047" s="53">
        <f ca="1"/>
        <v>1930</v>
      </c>
      <c r="N11047" s="53">
        <f ca="1"/>
        <v>3</v>
      </c>
      <c r="O11047" s="53" t="str">
        <f ca="1"/>
        <v>1930-03</v>
      </c>
    </row>
    <row r="11048" spans="12:15" x14ac:dyDescent="0.4">
      <c r="L11048" s="56">
        <f ca="1"/>
        <v>11047</v>
      </c>
      <c r="M11048" s="53">
        <f ca="1"/>
        <v>1930</v>
      </c>
      <c r="N11048" s="53">
        <f ca="1"/>
        <v>3</v>
      </c>
      <c r="O11048" s="53" t="str">
        <f ca="1"/>
        <v>1930-03</v>
      </c>
    </row>
    <row r="11049" spans="12:15" x14ac:dyDescent="0.4">
      <c r="L11049" s="56">
        <f ca="1"/>
        <v>11048</v>
      </c>
      <c r="M11049" s="53">
        <f ca="1"/>
        <v>1930</v>
      </c>
      <c r="N11049" s="53">
        <f ca="1"/>
        <v>3</v>
      </c>
      <c r="O11049" s="53" t="str">
        <f ca="1"/>
        <v>1930-03</v>
      </c>
    </row>
    <row r="11050" spans="12:15" x14ac:dyDescent="0.4">
      <c r="L11050" s="56">
        <f ca="1"/>
        <v>11049</v>
      </c>
      <c r="M11050" s="53">
        <f ca="1"/>
        <v>1930</v>
      </c>
      <c r="N11050" s="53">
        <f ca="1"/>
        <v>4</v>
      </c>
      <c r="O11050" s="53" t="str">
        <f ca="1"/>
        <v>1930-04</v>
      </c>
    </row>
    <row r="11051" spans="12:15" x14ac:dyDescent="0.4">
      <c r="L11051" s="56">
        <f ca="1"/>
        <v>11050</v>
      </c>
      <c r="M11051" s="53">
        <f ca="1"/>
        <v>1930</v>
      </c>
      <c r="N11051" s="53">
        <f ca="1"/>
        <v>4</v>
      </c>
      <c r="O11051" s="53" t="str">
        <f ca="1"/>
        <v>1930-04</v>
      </c>
    </row>
    <row r="11052" spans="12:15" x14ac:dyDescent="0.4">
      <c r="L11052" s="56">
        <f ca="1"/>
        <v>11051</v>
      </c>
      <c r="M11052" s="53">
        <f ca="1"/>
        <v>1930</v>
      </c>
      <c r="N11052" s="53">
        <f ca="1"/>
        <v>4</v>
      </c>
      <c r="O11052" s="53" t="str">
        <f ca="1"/>
        <v>1930-04</v>
      </c>
    </row>
    <row r="11053" spans="12:15" x14ac:dyDescent="0.4">
      <c r="L11053" s="56">
        <f ca="1"/>
        <v>11052</v>
      </c>
      <c r="M11053" s="53">
        <f ca="1"/>
        <v>1930</v>
      </c>
      <c r="N11053" s="53">
        <f ca="1"/>
        <v>4</v>
      </c>
      <c r="O11053" s="53" t="str">
        <f ca="1"/>
        <v>1930-04</v>
      </c>
    </row>
    <row r="11054" spans="12:15" x14ac:dyDescent="0.4">
      <c r="L11054" s="56">
        <f ca="1"/>
        <v>11053</v>
      </c>
      <c r="M11054" s="53">
        <f ca="1"/>
        <v>1930</v>
      </c>
      <c r="N11054" s="53">
        <f ca="1"/>
        <v>4</v>
      </c>
      <c r="O11054" s="53" t="str">
        <f ca="1"/>
        <v>1930-04</v>
      </c>
    </row>
    <row r="11055" spans="12:15" x14ac:dyDescent="0.4">
      <c r="L11055" s="56">
        <f ca="1"/>
        <v>11054</v>
      </c>
      <c r="M11055" s="53">
        <f ca="1"/>
        <v>1930</v>
      </c>
      <c r="N11055" s="53">
        <f ca="1"/>
        <v>4</v>
      </c>
      <c r="O11055" s="53" t="str">
        <f ca="1"/>
        <v>1930-04</v>
      </c>
    </row>
    <row r="11056" spans="12:15" x14ac:dyDescent="0.4">
      <c r="L11056" s="56">
        <f ca="1"/>
        <v>11055</v>
      </c>
      <c r="M11056" s="53">
        <f ca="1"/>
        <v>1930</v>
      </c>
      <c r="N11056" s="53">
        <f ca="1"/>
        <v>4</v>
      </c>
      <c r="O11056" s="53" t="str">
        <f ca="1"/>
        <v>1930-04</v>
      </c>
    </row>
    <row r="11057" spans="12:15" x14ac:dyDescent="0.4">
      <c r="L11057" s="56">
        <f ca="1"/>
        <v>11056</v>
      </c>
      <c r="M11057" s="53">
        <f ca="1"/>
        <v>1930</v>
      </c>
      <c r="N11057" s="53">
        <f ca="1"/>
        <v>4</v>
      </c>
      <c r="O11057" s="53" t="str">
        <f ca="1"/>
        <v>1930-04</v>
      </c>
    </row>
    <row r="11058" spans="12:15" x14ac:dyDescent="0.4">
      <c r="L11058" s="56">
        <f ca="1"/>
        <v>11057</v>
      </c>
      <c r="M11058" s="53">
        <f ca="1"/>
        <v>1930</v>
      </c>
      <c r="N11058" s="53">
        <f ca="1"/>
        <v>4</v>
      </c>
      <c r="O11058" s="53" t="str">
        <f ca="1"/>
        <v>1930-04</v>
      </c>
    </row>
    <row r="11059" spans="12:15" x14ac:dyDescent="0.4">
      <c r="L11059" s="56">
        <f ca="1"/>
        <v>11058</v>
      </c>
      <c r="M11059" s="53">
        <f ca="1"/>
        <v>1930</v>
      </c>
      <c r="N11059" s="53">
        <f ca="1"/>
        <v>4</v>
      </c>
      <c r="O11059" s="53" t="str">
        <f ca="1"/>
        <v>1930-04</v>
      </c>
    </row>
    <row r="11060" spans="12:15" x14ac:dyDescent="0.4">
      <c r="L11060" s="56">
        <f ca="1"/>
        <v>11059</v>
      </c>
      <c r="M11060" s="53">
        <f ca="1"/>
        <v>1930</v>
      </c>
      <c r="N11060" s="53">
        <f ca="1"/>
        <v>4</v>
      </c>
      <c r="O11060" s="53" t="str">
        <f ca="1"/>
        <v>1930-04</v>
      </c>
    </row>
    <row r="11061" spans="12:15" x14ac:dyDescent="0.4">
      <c r="L11061" s="56">
        <f ca="1"/>
        <v>11060</v>
      </c>
      <c r="M11061" s="53">
        <f ca="1"/>
        <v>1930</v>
      </c>
      <c r="N11061" s="53">
        <f ca="1"/>
        <v>4</v>
      </c>
      <c r="O11061" s="53" t="str">
        <f ca="1"/>
        <v>1930-04</v>
      </c>
    </row>
    <row r="11062" spans="12:15" x14ac:dyDescent="0.4">
      <c r="L11062" s="56">
        <f ca="1"/>
        <v>11061</v>
      </c>
      <c r="M11062" s="53">
        <f ca="1"/>
        <v>1930</v>
      </c>
      <c r="N11062" s="53">
        <f ca="1"/>
        <v>4</v>
      </c>
      <c r="O11062" s="53" t="str">
        <f ca="1"/>
        <v>1930-04</v>
      </c>
    </row>
    <row r="11063" spans="12:15" x14ac:dyDescent="0.4">
      <c r="L11063" s="56">
        <f ca="1"/>
        <v>11062</v>
      </c>
      <c r="M11063" s="53">
        <f ca="1"/>
        <v>1930</v>
      </c>
      <c r="N11063" s="53">
        <f ca="1"/>
        <v>4</v>
      </c>
      <c r="O11063" s="53" t="str">
        <f ca="1"/>
        <v>1930-04</v>
      </c>
    </row>
    <row r="11064" spans="12:15" x14ac:dyDescent="0.4">
      <c r="L11064" s="56">
        <f ca="1"/>
        <v>11063</v>
      </c>
      <c r="M11064" s="53">
        <f ca="1"/>
        <v>1930</v>
      </c>
      <c r="N11064" s="53">
        <f ca="1"/>
        <v>4</v>
      </c>
      <c r="O11064" s="53" t="str">
        <f ca="1"/>
        <v>1930-04</v>
      </c>
    </row>
    <row r="11065" spans="12:15" x14ac:dyDescent="0.4">
      <c r="L11065" s="56">
        <f ca="1"/>
        <v>11064</v>
      </c>
      <c r="M11065" s="53">
        <f ca="1"/>
        <v>1930</v>
      </c>
      <c r="N11065" s="53">
        <f ca="1"/>
        <v>4</v>
      </c>
      <c r="O11065" s="53" t="str">
        <f ca="1"/>
        <v>1930-04</v>
      </c>
    </row>
    <row r="11066" spans="12:15" x14ac:dyDescent="0.4">
      <c r="L11066" s="56">
        <f ca="1"/>
        <v>11065</v>
      </c>
      <c r="M11066" s="53">
        <f ca="1"/>
        <v>1930</v>
      </c>
      <c r="N11066" s="53">
        <f ca="1"/>
        <v>4</v>
      </c>
      <c r="O11066" s="53" t="str">
        <f ca="1"/>
        <v>1930-04</v>
      </c>
    </row>
    <row r="11067" spans="12:15" x14ac:dyDescent="0.4">
      <c r="L11067" s="56">
        <f ca="1"/>
        <v>11066</v>
      </c>
      <c r="M11067" s="53">
        <f ca="1"/>
        <v>1930</v>
      </c>
      <c r="N11067" s="53">
        <f ca="1"/>
        <v>4</v>
      </c>
      <c r="O11067" s="53" t="str">
        <f ca="1"/>
        <v>1930-04</v>
      </c>
    </row>
    <row r="11068" spans="12:15" x14ac:dyDescent="0.4">
      <c r="L11068" s="56">
        <f ca="1"/>
        <v>11067</v>
      </c>
      <c r="M11068" s="53">
        <f ca="1"/>
        <v>1930</v>
      </c>
      <c r="N11068" s="53">
        <f ca="1"/>
        <v>4</v>
      </c>
      <c r="O11068" s="53" t="str">
        <f ca="1"/>
        <v>1930-04</v>
      </c>
    </row>
    <row r="11069" spans="12:15" x14ac:dyDescent="0.4">
      <c r="L11069" s="56">
        <f ca="1"/>
        <v>11068</v>
      </c>
      <c r="M11069" s="53">
        <f ca="1"/>
        <v>1930</v>
      </c>
      <c r="N11069" s="53">
        <f ca="1"/>
        <v>4</v>
      </c>
      <c r="O11069" s="53" t="str">
        <f ca="1"/>
        <v>1930-04</v>
      </c>
    </row>
    <row r="11070" spans="12:15" x14ac:dyDescent="0.4">
      <c r="L11070" s="56">
        <f ca="1"/>
        <v>11069</v>
      </c>
      <c r="M11070" s="53">
        <f ca="1"/>
        <v>1930</v>
      </c>
      <c r="N11070" s="53">
        <f ca="1"/>
        <v>4</v>
      </c>
      <c r="O11070" s="53" t="str">
        <f ca="1"/>
        <v>1930-04</v>
      </c>
    </row>
    <row r="11071" spans="12:15" x14ac:dyDescent="0.4">
      <c r="L11071" s="56">
        <f ca="1"/>
        <v>11070</v>
      </c>
      <c r="M11071" s="53">
        <f ca="1"/>
        <v>1930</v>
      </c>
      <c r="N11071" s="53">
        <f ca="1"/>
        <v>4</v>
      </c>
      <c r="O11071" s="53" t="str">
        <f ca="1"/>
        <v>1930-04</v>
      </c>
    </row>
    <row r="11072" spans="12:15" x14ac:dyDescent="0.4">
      <c r="L11072" s="56">
        <f ca="1"/>
        <v>11071</v>
      </c>
      <c r="M11072" s="53">
        <f ca="1"/>
        <v>1930</v>
      </c>
      <c r="N11072" s="53">
        <f ca="1"/>
        <v>4</v>
      </c>
      <c r="O11072" s="53" t="str">
        <f ca="1"/>
        <v>1930-04</v>
      </c>
    </row>
    <row r="11073" spans="12:15" x14ac:dyDescent="0.4">
      <c r="L11073" s="56">
        <f ca="1"/>
        <v>11072</v>
      </c>
      <c r="M11073" s="53">
        <f ca="1"/>
        <v>1930</v>
      </c>
      <c r="N11073" s="53">
        <f ca="1"/>
        <v>4</v>
      </c>
      <c r="O11073" s="53" t="str">
        <f ca="1"/>
        <v>1930-04</v>
      </c>
    </row>
    <row r="11074" spans="12:15" x14ac:dyDescent="0.4">
      <c r="L11074" s="56">
        <f ca="1"/>
        <v>11073</v>
      </c>
      <c r="M11074" s="53">
        <f ca="1"/>
        <v>1930</v>
      </c>
      <c r="N11074" s="53">
        <f ca="1"/>
        <v>4</v>
      </c>
      <c r="O11074" s="53" t="str">
        <f ca="1"/>
        <v>1930-04</v>
      </c>
    </row>
    <row r="11075" spans="12:15" x14ac:dyDescent="0.4">
      <c r="L11075" s="56">
        <f ca="1"/>
        <v>11074</v>
      </c>
      <c r="M11075" s="53">
        <f ca="1"/>
        <v>1930</v>
      </c>
      <c r="N11075" s="53">
        <f ca="1"/>
        <v>4</v>
      </c>
      <c r="O11075" s="53" t="str">
        <f ca="1"/>
        <v>1930-04</v>
      </c>
    </row>
    <row r="11076" spans="12:15" x14ac:dyDescent="0.4">
      <c r="L11076" s="56">
        <f ca="1"/>
        <v>11075</v>
      </c>
      <c r="M11076" s="53">
        <f ca="1"/>
        <v>1930</v>
      </c>
      <c r="N11076" s="53">
        <f ca="1"/>
        <v>4</v>
      </c>
      <c r="O11076" s="53" t="str">
        <f ca="1"/>
        <v>1930-04</v>
      </c>
    </row>
    <row r="11077" spans="12:15" x14ac:dyDescent="0.4">
      <c r="L11077" s="56">
        <f ca="1"/>
        <v>11076</v>
      </c>
      <c r="M11077" s="53">
        <f ca="1"/>
        <v>1930</v>
      </c>
      <c r="N11077" s="53">
        <f ca="1"/>
        <v>4</v>
      </c>
      <c r="O11077" s="53" t="str">
        <f ca="1"/>
        <v>1930-04</v>
      </c>
    </row>
    <row r="11078" spans="12:15" x14ac:dyDescent="0.4">
      <c r="L11078" s="56">
        <f ca="1"/>
        <v>11077</v>
      </c>
      <c r="M11078" s="53">
        <f ca="1"/>
        <v>1930</v>
      </c>
      <c r="N11078" s="53">
        <f ca="1"/>
        <v>4</v>
      </c>
      <c r="O11078" s="53" t="str">
        <f ca="1"/>
        <v>1930-04</v>
      </c>
    </row>
    <row r="11079" spans="12:15" x14ac:dyDescent="0.4">
      <c r="L11079" s="56">
        <f ca="1"/>
        <v>11078</v>
      </c>
      <c r="M11079" s="53">
        <f ca="1"/>
        <v>1930</v>
      </c>
      <c r="N11079" s="53">
        <f ca="1"/>
        <v>4</v>
      </c>
      <c r="O11079" s="53" t="str">
        <f ca="1"/>
        <v>1930-04</v>
      </c>
    </row>
    <row r="11080" spans="12:15" x14ac:dyDescent="0.4">
      <c r="L11080" s="56">
        <f ca="1"/>
        <v>11079</v>
      </c>
      <c r="M11080" s="53">
        <f ca="1"/>
        <v>1930</v>
      </c>
      <c r="N11080" s="53">
        <f ca="1"/>
        <v>5</v>
      </c>
      <c r="O11080" s="53" t="str">
        <f ca="1"/>
        <v>1930-05</v>
      </c>
    </row>
    <row r="11081" spans="12:15" x14ac:dyDescent="0.4">
      <c r="L11081" s="56">
        <f ca="1"/>
        <v>11080</v>
      </c>
      <c r="M11081" s="53">
        <f ca="1"/>
        <v>1930</v>
      </c>
      <c r="N11081" s="53">
        <f ca="1"/>
        <v>5</v>
      </c>
      <c r="O11081" s="53" t="str">
        <f ca="1"/>
        <v>1930-05</v>
      </c>
    </row>
    <row r="11082" spans="12:15" x14ac:dyDescent="0.4">
      <c r="L11082" s="56">
        <f ca="1"/>
        <v>11081</v>
      </c>
      <c r="M11082" s="53">
        <f ca="1"/>
        <v>1930</v>
      </c>
      <c r="N11082" s="53">
        <f ca="1"/>
        <v>5</v>
      </c>
      <c r="O11082" s="53" t="str">
        <f ca="1"/>
        <v>1930-05</v>
      </c>
    </row>
    <row r="11083" spans="12:15" x14ac:dyDescent="0.4">
      <c r="L11083" s="56">
        <f ca="1"/>
        <v>11082</v>
      </c>
      <c r="M11083" s="53">
        <f ca="1"/>
        <v>1930</v>
      </c>
      <c r="N11083" s="53">
        <f ca="1"/>
        <v>5</v>
      </c>
      <c r="O11083" s="53" t="str">
        <f ca="1"/>
        <v>1930-05</v>
      </c>
    </row>
    <row r="11084" spans="12:15" x14ac:dyDescent="0.4">
      <c r="L11084" s="56">
        <f ca="1"/>
        <v>11083</v>
      </c>
      <c r="M11084" s="53">
        <f ca="1"/>
        <v>1930</v>
      </c>
      <c r="N11084" s="53">
        <f ca="1"/>
        <v>5</v>
      </c>
      <c r="O11084" s="53" t="str">
        <f ca="1"/>
        <v>1930-05</v>
      </c>
    </row>
    <row r="11085" spans="12:15" x14ac:dyDescent="0.4">
      <c r="L11085" s="56">
        <f ca="1"/>
        <v>11084</v>
      </c>
      <c r="M11085" s="53">
        <f ca="1"/>
        <v>1930</v>
      </c>
      <c r="N11085" s="53">
        <f ca="1"/>
        <v>5</v>
      </c>
      <c r="O11085" s="53" t="str">
        <f ca="1"/>
        <v>1930-05</v>
      </c>
    </row>
    <row r="11086" spans="12:15" x14ac:dyDescent="0.4">
      <c r="L11086" s="56">
        <f ca="1"/>
        <v>11085</v>
      </c>
      <c r="M11086" s="53">
        <f ca="1"/>
        <v>1930</v>
      </c>
      <c r="N11086" s="53">
        <f ca="1"/>
        <v>5</v>
      </c>
      <c r="O11086" s="53" t="str">
        <f ca="1"/>
        <v>1930-05</v>
      </c>
    </row>
    <row r="11087" spans="12:15" x14ac:dyDescent="0.4">
      <c r="L11087" s="56">
        <f ca="1"/>
        <v>11086</v>
      </c>
      <c r="M11087" s="53">
        <f ca="1"/>
        <v>1930</v>
      </c>
      <c r="N11087" s="53">
        <f ca="1"/>
        <v>5</v>
      </c>
      <c r="O11087" s="53" t="str">
        <f ca="1"/>
        <v>1930-05</v>
      </c>
    </row>
    <row r="11088" spans="12:15" x14ac:dyDescent="0.4">
      <c r="L11088" s="56">
        <f ca="1"/>
        <v>11087</v>
      </c>
      <c r="M11088" s="53">
        <f ca="1"/>
        <v>1930</v>
      </c>
      <c r="N11088" s="53">
        <f ca="1"/>
        <v>5</v>
      </c>
      <c r="O11088" s="53" t="str">
        <f ca="1"/>
        <v>1930-05</v>
      </c>
    </row>
    <row r="11089" spans="12:15" x14ac:dyDescent="0.4">
      <c r="L11089" s="56">
        <f ca="1"/>
        <v>11088</v>
      </c>
      <c r="M11089" s="53">
        <f ca="1"/>
        <v>1930</v>
      </c>
      <c r="N11089" s="53">
        <f ca="1"/>
        <v>5</v>
      </c>
      <c r="O11089" s="53" t="str">
        <f ca="1"/>
        <v>1930-05</v>
      </c>
    </row>
    <row r="11090" spans="12:15" x14ac:dyDescent="0.4">
      <c r="L11090" s="56">
        <f ca="1"/>
        <v>11089</v>
      </c>
      <c r="M11090" s="53">
        <f ca="1"/>
        <v>1930</v>
      </c>
      <c r="N11090" s="53">
        <f ca="1"/>
        <v>5</v>
      </c>
      <c r="O11090" s="53" t="str">
        <f ca="1"/>
        <v>1930-05</v>
      </c>
    </row>
    <row r="11091" spans="12:15" x14ac:dyDescent="0.4">
      <c r="L11091" s="56">
        <f ca="1"/>
        <v>11090</v>
      </c>
      <c r="M11091" s="53">
        <f ca="1"/>
        <v>1930</v>
      </c>
      <c r="N11091" s="53">
        <f ca="1"/>
        <v>5</v>
      </c>
      <c r="O11091" s="53" t="str">
        <f ca="1"/>
        <v>1930-05</v>
      </c>
    </row>
    <row r="11092" spans="12:15" x14ac:dyDescent="0.4">
      <c r="L11092" s="56">
        <f ca="1"/>
        <v>11091</v>
      </c>
      <c r="M11092" s="53">
        <f ca="1"/>
        <v>1930</v>
      </c>
      <c r="N11092" s="53">
        <f ca="1"/>
        <v>5</v>
      </c>
      <c r="O11092" s="53" t="str">
        <f ca="1"/>
        <v>1930-05</v>
      </c>
    </row>
    <row r="11093" spans="12:15" x14ac:dyDescent="0.4">
      <c r="L11093" s="56">
        <f ca="1"/>
        <v>11092</v>
      </c>
      <c r="M11093" s="53">
        <f ca="1"/>
        <v>1930</v>
      </c>
      <c r="N11093" s="53">
        <f ca="1"/>
        <v>5</v>
      </c>
      <c r="O11093" s="53" t="str">
        <f ca="1"/>
        <v>1930-05</v>
      </c>
    </row>
    <row r="11094" spans="12:15" x14ac:dyDescent="0.4">
      <c r="L11094" s="56">
        <f ca="1"/>
        <v>11093</v>
      </c>
      <c r="M11094" s="53">
        <f ca="1"/>
        <v>1930</v>
      </c>
      <c r="N11094" s="53">
        <f ca="1"/>
        <v>5</v>
      </c>
      <c r="O11094" s="53" t="str">
        <f ca="1"/>
        <v>1930-05</v>
      </c>
    </row>
    <row r="11095" spans="12:15" x14ac:dyDescent="0.4">
      <c r="L11095" s="56">
        <f ca="1"/>
        <v>11094</v>
      </c>
      <c r="M11095" s="53">
        <f ca="1"/>
        <v>1930</v>
      </c>
      <c r="N11095" s="53">
        <f ca="1"/>
        <v>5</v>
      </c>
      <c r="O11095" s="53" t="str">
        <f ca="1"/>
        <v>1930-05</v>
      </c>
    </row>
    <row r="11096" spans="12:15" x14ac:dyDescent="0.4">
      <c r="L11096" s="56">
        <f ca="1"/>
        <v>11095</v>
      </c>
      <c r="M11096" s="53">
        <f ca="1"/>
        <v>1930</v>
      </c>
      <c r="N11096" s="53">
        <f ca="1"/>
        <v>5</v>
      </c>
      <c r="O11096" s="53" t="str">
        <f ca="1"/>
        <v>1930-05</v>
      </c>
    </row>
    <row r="11097" spans="12:15" x14ac:dyDescent="0.4">
      <c r="L11097" s="56">
        <f ca="1"/>
        <v>11096</v>
      </c>
      <c r="M11097" s="53">
        <f ca="1"/>
        <v>1930</v>
      </c>
      <c r="N11097" s="53">
        <f ca="1"/>
        <v>5</v>
      </c>
      <c r="O11097" s="53" t="str">
        <f ca="1"/>
        <v>1930-05</v>
      </c>
    </row>
    <row r="11098" spans="12:15" x14ac:dyDescent="0.4">
      <c r="L11098" s="56">
        <f ca="1"/>
        <v>11097</v>
      </c>
      <c r="M11098" s="53">
        <f ca="1"/>
        <v>1930</v>
      </c>
      <c r="N11098" s="53">
        <f ca="1"/>
        <v>5</v>
      </c>
      <c r="O11098" s="53" t="str">
        <f ca="1"/>
        <v>1930-05</v>
      </c>
    </row>
    <row r="11099" spans="12:15" x14ac:dyDescent="0.4">
      <c r="L11099" s="56">
        <f ca="1"/>
        <v>11098</v>
      </c>
      <c r="M11099" s="53">
        <f ca="1"/>
        <v>1930</v>
      </c>
      <c r="N11099" s="53">
        <f ca="1"/>
        <v>5</v>
      </c>
      <c r="O11099" s="53" t="str">
        <f ca="1"/>
        <v>1930-05</v>
      </c>
    </row>
    <row r="11100" spans="12:15" x14ac:dyDescent="0.4">
      <c r="L11100" s="56">
        <f ca="1"/>
        <v>11099</v>
      </c>
      <c r="M11100" s="53">
        <f ca="1"/>
        <v>1930</v>
      </c>
      <c r="N11100" s="53">
        <f ca="1"/>
        <v>5</v>
      </c>
      <c r="O11100" s="53" t="str">
        <f ca="1"/>
        <v>1930-05</v>
      </c>
    </row>
    <row r="11101" spans="12:15" x14ac:dyDescent="0.4">
      <c r="L11101" s="56">
        <f ca="1"/>
        <v>11100</v>
      </c>
      <c r="M11101" s="53">
        <f ca="1"/>
        <v>1930</v>
      </c>
      <c r="N11101" s="53">
        <f ca="1"/>
        <v>5</v>
      </c>
      <c r="O11101" s="53" t="str">
        <f ca="1"/>
        <v>1930-05</v>
      </c>
    </row>
    <row r="11102" spans="12:15" x14ac:dyDescent="0.4">
      <c r="L11102" s="56">
        <f ca="1"/>
        <v>11101</v>
      </c>
      <c r="M11102" s="53">
        <f ca="1"/>
        <v>1930</v>
      </c>
      <c r="N11102" s="53">
        <f ca="1"/>
        <v>5</v>
      </c>
      <c r="O11102" s="53" t="str">
        <f ca="1"/>
        <v>1930-05</v>
      </c>
    </row>
    <row r="11103" spans="12:15" x14ac:dyDescent="0.4">
      <c r="L11103" s="56">
        <f ca="1"/>
        <v>11102</v>
      </c>
      <c r="M11103" s="53">
        <f ca="1"/>
        <v>1930</v>
      </c>
      <c r="N11103" s="53">
        <f ca="1"/>
        <v>5</v>
      </c>
      <c r="O11103" s="53" t="str">
        <f ca="1"/>
        <v>1930-05</v>
      </c>
    </row>
    <row r="11104" spans="12:15" x14ac:dyDescent="0.4">
      <c r="L11104" s="56">
        <f ca="1"/>
        <v>11103</v>
      </c>
      <c r="M11104" s="53">
        <f ca="1"/>
        <v>1930</v>
      </c>
      <c r="N11104" s="53">
        <f ca="1"/>
        <v>5</v>
      </c>
      <c r="O11104" s="53" t="str">
        <f ca="1"/>
        <v>1930-05</v>
      </c>
    </row>
    <row r="11105" spans="12:15" x14ac:dyDescent="0.4">
      <c r="L11105" s="56">
        <f ca="1"/>
        <v>11104</v>
      </c>
      <c r="M11105" s="53">
        <f ca="1"/>
        <v>1930</v>
      </c>
      <c r="N11105" s="53">
        <f ca="1"/>
        <v>5</v>
      </c>
      <c r="O11105" s="53" t="str">
        <f ca="1"/>
        <v>1930-05</v>
      </c>
    </row>
    <row r="11106" spans="12:15" x14ac:dyDescent="0.4">
      <c r="L11106" s="56">
        <f ca="1"/>
        <v>11105</v>
      </c>
      <c r="M11106" s="53">
        <f ca="1"/>
        <v>1930</v>
      </c>
      <c r="N11106" s="53">
        <f ca="1"/>
        <v>5</v>
      </c>
      <c r="O11106" s="53" t="str">
        <f ca="1"/>
        <v>1930-05</v>
      </c>
    </row>
    <row r="11107" spans="12:15" x14ac:dyDescent="0.4">
      <c r="L11107" s="56">
        <f ca="1"/>
        <v>11106</v>
      </c>
      <c r="M11107" s="53">
        <f ca="1"/>
        <v>1930</v>
      </c>
      <c r="N11107" s="53">
        <f ca="1"/>
        <v>5</v>
      </c>
      <c r="O11107" s="53" t="str">
        <f ca="1"/>
        <v>1930-05</v>
      </c>
    </row>
    <row r="11108" spans="12:15" x14ac:dyDescent="0.4">
      <c r="L11108" s="56">
        <f ca="1"/>
        <v>11107</v>
      </c>
      <c r="M11108" s="53">
        <f ca="1"/>
        <v>1930</v>
      </c>
      <c r="N11108" s="53">
        <f ca="1"/>
        <v>5</v>
      </c>
      <c r="O11108" s="53" t="str">
        <f ca="1"/>
        <v>1930-05</v>
      </c>
    </row>
    <row r="11109" spans="12:15" x14ac:dyDescent="0.4">
      <c r="L11109" s="56">
        <f ca="1"/>
        <v>11108</v>
      </c>
      <c r="M11109" s="53">
        <f ca="1"/>
        <v>1930</v>
      </c>
      <c r="N11109" s="53">
        <f ca="1"/>
        <v>5</v>
      </c>
      <c r="O11109" s="53" t="str">
        <f ca="1"/>
        <v>1930-05</v>
      </c>
    </row>
    <row r="11110" spans="12:15" x14ac:dyDescent="0.4">
      <c r="L11110" s="56">
        <f ca="1"/>
        <v>11109</v>
      </c>
      <c r="M11110" s="53">
        <f ca="1"/>
        <v>1930</v>
      </c>
      <c r="N11110" s="53">
        <f ca="1"/>
        <v>5</v>
      </c>
      <c r="O11110" s="53" t="str">
        <f ca="1"/>
        <v>1930-05</v>
      </c>
    </row>
    <row r="11111" spans="12:15" x14ac:dyDescent="0.4">
      <c r="L11111" s="56">
        <f ca="1"/>
        <v>11110</v>
      </c>
      <c r="M11111" s="53">
        <f ca="1"/>
        <v>1930</v>
      </c>
      <c r="N11111" s="53">
        <f ca="1"/>
        <v>6</v>
      </c>
      <c r="O11111" s="53" t="str">
        <f ca="1"/>
        <v>1930-06</v>
      </c>
    </row>
    <row r="11112" spans="12:15" x14ac:dyDescent="0.4">
      <c r="L11112" s="56">
        <f ca="1"/>
        <v>11111</v>
      </c>
      <c r="M11112" s="53">
        <f ca="1"/>
        <v>1930</v>
      </c>
      <c r="N11112" s="53">
        <f ca="1"/>
        <v>6</v>
      </c>
      <c r="O11112" s="53" t="str">
        <f ca="1"/>
        <v>1930-06</v>
      </c>
    </row>
    <row r="11113" spans="12:15" x14ac:dyDescent="0.4">
      <c r="L11113" s="56">
        <f ca="1"/>
        <v>11112</v>
      </c>
      <c r="M11113" s="53">
        <f ca="1"/>
        <v>1930</v>
      </c>
      <c r="N11113" s="53">
        <f ca="1"/>
        <v>6</v>
      </c>
      <c r="O11113" s="53" t="str">
        <f ca="1"/>
        <v>1930-06</v>
      </c>
    </row>
    <row r="11114" spans="12:15" x14ac:dyDescent="0.4">
      <c r="L11114" s="56">
        <f ca="1"/>
        <v>11113</v>
      </c>
      <c r="M11114" s="53">
        <f ca="1"/>
        <v>1930</v>
      </c>
      <c r="N11114" s="53">
        <f ca="1"/>
        <v>6</v>
      </c>
      <c r="O11114" s="53" t="str">
        <f ca="1"/>
        <v>1930-06</v>
      </c>
    </row>
    <row r="11115" spans="12:15" x14ac:dyDescent="0.4">
      <c r="L11115" s="56">
        <f ca="1"/>
        <v>11114</v>
      </c>
      <c r="M11115" s="53">
        <f ca="1"/>
        <v>1930</v>
      </c>
      <c r="N11115" s="53">
        <f ca="1"/>
        <v>6</v>
      </c>
      <c r="O11115" s="53" t="str">
        <f ca="1"/>
        <v>1930-06</v>
      </c>
    </row>
    <row r="11116" spans="12:15" x14ac:dyDescent="0.4">
      <c r="L11116" s="56">
        <f ca="1"/>
        <v>11115</v>
      </c>
      <c r="M11116" s="53">
        <f ca="1"/>
        <v>1930</v>
      </c>
      <c r="N11116" s="53">
        <f ca="1"/>
        <v>6</v>
      </c>
      <c r="O11116" s="53" t="str">
        <f ca="1"/>
        <v>1930-06</v>
      </c>
    </row>
    <row r="11117" spans="12:15" x14ac:dyDescent="0.4">
      <c r="L11117" s="56">
        <f ca="1"/>
        <v>11116</v>
      </c>
      <c r="M11117" s="53">
        <f ca="1"/>
        <v>1930</v>
      </c>
      <c r="N11117" s="53">
        <f ca="1"/>
        <v>6</v>
      </c>
      <c r="O11117" s="53" t="str">
        <f ca="1"/>
        <v>1930-06</v>
      </c>
    </row>
    <row r="11118" spans="12:15" x14ac:dyDescent="0.4">
      <c r="L11118" s="56">
        <f ca="1"/>
        <v>11117</v>
      </c>
      <c r="M11118" s="53">
        <f ca="1"/>
        <v>1930</v>
      </c>
      <c r="N11118" s="53">
        <f ca="1"/>
        <v>6</v>
      </c>
      <c r="O11118" s="53" t="str">
        <f ca="1"/>
        <v>1930-06</v>
      </c>
    </row>
    <row r="11119" spans="12:15" x14ac:dyDescent="0.4">
      <c r="L11119" s="56">
        <f ca="1"/>
        <v>11118</v>
      </c>
      <c r="M11119" s="53">
        <f ca="1"/>
        <v>1930</v>
      </c>
      <c r="N11119" s="53">
        <f ca="1"/>
        <v>6</v>
      </c>
      <c r="O11119" s="53" t="str">
        <f ca="1"/>
        <v>1930-06</v>
      </c>
    </row>
    <row r="11120" spans="12:15" x14ac:dyDescent="0.4">
      <c r="L11120" s="56">
        <f ca="1"/>
        <v>11119</v>
      </c>
      <c r="M11120" s="53">
        <f ca="1"/>
        <v>1930</v>
      </c>
      <c r="N11120" s="53">
        <f ca="1"/>
        <v>6</v>
      </c>
      <c r="O11120" s="53" t="str">
        <f ca="1"/>
        <v>1930-06</v>
      </c>
    </row>
    <row r="11121" spans="12:15" x14ac:dyDescent="0.4">
      <c r="L11121" s="56">
        <f ca="1"/>
        <v>11120</v>
      </c>
      <c r="M11121" s="53">
        <f ca="1"/>
        <v>1930</v>
      </c>
      <c r="N11121" s="53">
        <f ca="1"/>
        <v>6</v>
      </c>
      <c r="O11121" s="53" t="str">
        <f ca="1"/>
        <v>1930-06</v>
      </c>
    </row>
    <row r="11122" spans="12:15" x14ac:dyDescent="0.4">
      <c r="L11122" s="56">
        <f ca="1"/>
        <v>11121</v>
      </c>
      <c r="M11122" s="53">
        <f ca="1"/>
        <v>1930</v>
      </c>
      <c r="N11122" s="53">
        <f ca="1"/>
        <v>6</v>
      </c>
      <c r="O11122" s="53" t="str">
        <f ca="1"/>
        <v>1930-06</v>
      </c>
    </row>
    <row r="11123" spans="12:15" x14ac:dyDescent="0.4">
      <c r="L11123" s="56">
        <f ca="1"/>
        <v>11122</v>
      </c>
      <c r="M11123" s="53">
        <f ca="1"/>
        <v>1930</v>
      </c>
      <c r="N11123" s="53">
        <f ca="1"/>
        <v>6</v>
      </c>
      <c r="O11123" s="53" t="str">
        <f ca="1"/>
        <v>1930-06</v>
      </c>
    </row>
    <row r="11124" spans="12:15" x14ac:dyDescent="0.4">
      <c r="L11124" s="56">
        <f ca="1"/>
        <v>11123</v>
      </c>
      <c r="M11124" s="53">
        <f ca="1"/>
        <v>1930</v>
      </c>
      <c r="N11124" s="53">
        <f ca="1"/>
        <v>6</v>
      </c>
      <c r="O11124" s="53" t="str">
        <f ca="1"/>
        <v>1930-06</v>
      </c>
    </row>
    <row r="11125" spans="12:15" x14ac:dyDescent="0.4">
      <c r="L11125" s="56">
        <f ca="1"/>
        <v>11124</v>
      </c>
      <c r="M11125" s="53">
        <f ca="1"/>
        <v>1930</v>
      </c>
      <c r="N11125" s="53">
        <f ca="1"/>
        <v>6</v>
      </c>
      <c r="O11125" s="53" t="str">
        <f ca="1"/>
        <v>1930-06</v>
      </c>
    </row>
    <row r="11126" spans="12:15" x14ac:dyDescent="0.4">
      <c r="L11126" s="56">
        <f ca="1"/>
        <v>11125</v>
      </c>
      <c r="M11126" s="53">
        <f ca="1"/>
        <v>1930</v>
      </c>
      <c r="N11126" s="53">
        <f ca="1"/>
        <v>6</v>
      </c>
      <c r="O11126" s="53" t="str">
        <f ca="1"/>
        <v>1930-06</v>
      </c>
    </row>
    <row r="11127" spans="12:15" x14ac:dyDescent="0.4">
      <c r="L11127" s="56">
        <f ca="1"/>
        <v>11126</v>
      </c>
      <c r="M11127" s="53">
        <f ca="1"/>
        <v>1930</v>
      </c>
      <c r="N11127" s="53">
        <f ca="1"/>
        <v>6</v>
      </c>
      <c r="O11127" s="53" t="str">
        <f ca="1"/>
        <v>1930-06</v>
      </c>
    </row>
    <row r="11128" spans="12:15" x14ac:dyDescent="0.4">
      <c r="L11128" s="56">
        <f ca="1"/>
        <v>11127</v>
      </c>
      <c r="M11128" s="53">
        <f ca="1"/>
        <v>1930</v>
      </c>
      <c r="N11128" s="53">
        <f ca="1"/>
        <v>6</v>
      </c>
      <c r="O11128" s="53" t="str">
        <f ca="1"/>
        <v>1930-06</v>
      </c>
    </row>
    <row r="11129" spans="12:15" x14ac:dyDescent="0.4">
      <c r="L11129" s="56">
        <f ca="1"/>
        <v>11128</v>
      </c>
      <c r="M11129" s="53">
        <f ca="1"/>
        <v>1930</v>
      </c>
      <c r="N11129" s="53">
        <f ca="1"/>
        <v>6</v>
      </c>
      <c r="O11129" s="53" t="str">
        <f ca="1"/>
        <v>1930-06</v>
      </c>
    </row>
    <row r="11130" spans="12:15" x14ac:dyDescent="0.4">
      <c r="L11130" s="56">
        <f ca="1"/>
        <v>11129</v>
      </c>
      <c r="M11130" s="53">
        <f ca="1"/>
        <v>1930</v>
      </c>
      <c r="N11130" s="53">
        <f ca="1"/>
        <v>6</v>
      </c>
      <c r="O11130" s="53" t="str">
        <f ca="1"/>
        <v>1930-06</v>
      </c>
    </row>
    <row r="11131" spans="12:15" x14ac:dyDescent="0.4">
      <c r="L11131" s="56">
        <f ca="1"/>
        <v>11130</v>
      </c>
      <c r="M11131" s="53">
        <f ca="1"/>
        <v>1930</v>
      </c>
      <c r="N11131" s="53">
        <f ca="1"/>
        <v>6</v>
      </c>
      <c r="O11131" s="53" t="str">
        <f ca="1"/>
        <v>1930-06</v>
      </c>
    </row>
    <row r="11132" spans="12:15" x14ac:dyDescent="0.4">
      <c r="L11132" s="56">
        <f ca="1"/>
        <v>11131</v>
      </c>
      <c r="M11132" s="53">
        <f ca="1"/>
        <v>1930</v>
      </c>
      <c r="N11132" s="53">
        <f ca="1"/>
        <v>6</v>
      </c>
      <c r="O11132" s="53" t="str">
        <f ca="1"/>
        <v>1930-06</v>
      </c>
    </row>
    <row r="11133" spans="12:15" x14ac:dyDescent="0.4">
      <c r="L11133" s="56">
        <f ca="1"/>
        <v>11132</v>
      </c>
      <c r="M11133" s="53">
        <f ca="1"/>
        <v>1930</v>
      </c>
      <c r="N11133" s="53">
        <f ca="1"/>
        <v>6</v>
      </c>
      <c r="O11133" s="53" t="str">
        <f ca="1"/>
        <v>1930-06</v>
      </c>
    </row>
    <row r="11134" spans="12:15" x14ac:dyDescent="0.4">
      <c r="L11134" s="56">
        <f ca="1"/>
        <v>11133</v>
      </c>
      <c r="M11134" s="53">
        <f ca="1"/>
        <v>1930</v>
      </c>
      <c r="N11134" s="53">
        <f ca="1"/>
        <v>6</v>
      </c>
      <c r="O11134" s="53" t="str">
        <f ca="1"/>
        <v>1930-06</v>
      </c>
    </row>
    <row r="11135" spans="12:15" x14ac:dyDescent="0.4">
      <c r="L11135" s="56">
        <f ca="1"/>
        <v>11134</v>
      </c>
      <c r="M11135" s="53">
        <f ca="1"/>
        <v>1930</v>
      </c>
      <c r="N11135" s="53">
        <f ca="1"/>
        <v>6</v>
      </c>
      <c r="O11135" s="53" t="str">
        <f ca="1"/>
        <v>1930-06</v>
      </c>
    </row>
    <row r="11136" spans="12:15" x14ac:dyDescent="0.4">
      <c r="L11136" s="56">
        <f ca="1"/>
        <v>11135</v>
      </c>
      <c r="M11136" s="53">
        <f ca="1"/>
        <v>1930</v>
      </c>
      <c r="N11136" s="53">
        <f ca="1"/>
        <v>6</v>
      </c>
      <c r="O11136" s="53" t="str">
        <f ca="1"/>
        <v>1930-06</v>
      </c>
    </row>
    <row r="11137" spans="12:15" x14ac:dyDescent="0.4">
      <c r="L11137" s="56">
        <f ca="1"/>
        <v>11136</v>
      </c>
      <c r="M11137" s="53">
        <f ca="1"/>
        <v>1930</v>
      </c>
      <c r="N11137" s="53">
        <f ca="1"/>
        <v>6</v>
      </c>
      <c r="O11137" s="53" t="str">
        <f ca="1"/>
        <v>1930-06</v>
      </c>
    </row>
    <row r="11138" spans="12:15" x14ac:dyDescent="0.4">
      <c r="L11138" s="56">
        <f ca="1"/>
        <v>11137</v>
      </c>
      <c r="M11138" s="53">
        <f ca="1"/>
        <v>1930</v>
      </c>
      <c r="N11138" s="53">
        <f ca="1"/>
        <v>6</v>
      </c>
      <c r="O11138" s="53" t="str">
        <f ca="1"/>
        <v>1930-06</v>
      </c>
    </row>
    <row r="11139" spans="12:15" x14ac:dyDescent="0.4">
      <c r="L11139" s="56">
        <f ca="1"/>
        <v>11138</v>
      </c>
      <c r="M11139" s="53">
        <f ca="1"/>
        <v>1930</v>
      </c>
      <c r="N11139" s="53">
        <f ca="1"/>
        <v>6</v>
      </c>
      <c r="O11139" s="53" t="str">
        <f ca="1"/>
        <v>1930-06</v>
      </c>
    </row>
    <row r="11140" spans="12:15" x14ac:dyDescent="0.4">
      <c r="L11140" s="56">
        <f ca="1"/>
        <v>11139</v>
      </c>
      <c r="M11140" s="53">
        <f ca="1"/>
        <v>1930</v>
      </c>
      <c r="N11140" s="53">
        <f ca="1"/>
        <v>6</v>
      </c>
      <c r="O11140" s="53" t="str">
        <f ca="1"/>
        <v>1930-06</v>
      </c>
    </row>
    <row r="11141" spans="12:15" x14ac:dyDescent="0.4">
      <c r="L11141" s="56">
        <f ca="1"/>
        <v>11140</v>
      </c>
      <c r="M11141" s="53">
        <f ca="1"/>
        <v>1930</v>
      </c>
      <c r="N11141" s="53">
        <f ca="1"/>
        <v>7</v>
      </c>
      <c r="O11141" s="53" t="str">
        <f ca="1"/>
        <v>1930-07</v>
      </c>
    </row>
    <row r="11142" spans="12:15" x14ac:dyDescent="0.4">
      <c r="L11142" s="56">
        <f ca="1"/>
        <v>11141</v>
      </c>
      <c r="M11142" s="53">
        <f ca="1"/>
        <v>1930</v>
      </c>
      <c r="N11142" s="53">
        <f ca="1"/>
        <v>7</v>
      </c>
      <c r="O11142" s="53" t="str">
        <f ca="1"/>
        <v>1930-07</v>
      </c>
    </row>
    <row r="11143" spans="12:15" x14ac:dyDescent="0.4">
      <c r="L11143" s="56">
        <f ca="1"/>
        <v>11142</v>
      </c>
      <c r="M11143" s="53">
        <f ca="1"/>
        <v>1930</v>
      </c>
      <c r="N11143" s="53">
        <f ca="1"/>
        <v>7</v>
      </c>
      <c r="O11143" s="53" t="str">
        <f ca="1"/>
        <v>1930-07</v>
      </c>
    </row>
    <row r="11144" spans="12:15" x14ac:dyDescent="0.4">
      <c r="L11144" s="56">
        <f ca="1"/>
        <v>11143</v>
      </c>
      <c r="M11144" s="53">
        <f ca="1"/>
        <v>1930</v>
      </c>
      <c r="N11144" s="53">
        <f ca="1"/>
        <v>7</v>
      </c>
      <c r="O11144" s="53" t="str">
        <f ca="1"/>
        <v>1930-07</v>
      </c>
    </row>
    <row r="11145" spans="12:15" x14ac:dyDescent="0.4">
      <c r="L11145" s="56">
        <f ca="1"/>
        <v>11144</v>
      </c>
      <c r="M11145" s="53">
        <f ca="1"/>
        <v>1930</v>
      </c>
      <c r="N11145" s="53">
        <f ca="1"/>
        <v>7</v>
      </c>
      <c r="O11145" s="53" t="str">
        <f ca="1"/>
        <v>1930-07</v>
      </c>
    </row>
    <row r="11146" spans="12:15" x14ac:dyDescent="0.4">
      <c r="L11146" s="56">
        <f ca="1"/>
        <v>11145</v>
      </c>
      <c r="M11146" s="53">
        <f ca="1"/>
        <v>1930</v>
      </c>
      <c r="N11146" s="53">
        <f ca="1"/>
        <v>7</v>
      </c>
      <c r="O11146" s="53" t="str">
        <f ca="1"/>
        <v>1930-07</v>
      </c>
    </row>
    <row r="11147" spans="12:15" x14ac:dyDescent="0.4">
      <c r="L11147" s="56">
        <f ca="1"/>
        <v>11146</v>
      </c>
      <c r="M11147" s="53">
        <f ca="1"/>
        <v>1930</v>
      </c>
      <c r="N11147" s="53">
        <f ca="1"/>
        <v>7</v>
      </c>
      <c r="O11147" s="53" t="str">
        <f ca="1"/>
        <v>1930-07</v>
      </c>
    </row>
    <row r="11148" spans="12:15" x14ac:dyDescent="0.4">
      <c r="L11148" s="56">
        <f ca="1"/>
        <v>11147</v>
      </c>
      <c r="M11148" s="53">
        <f ca="1"/>
        <v>1930</v>
      </c>
      <c r="N11148" s="53">
        <f ca="1"/>
        <v>7</v>
      </c>
      <c r="O11148" s="53" t="str">
        <f ca="1"/>
        <v>1930-07</v>
      </c>
    </row>
    <row r="11149" spans="12:15" x14ac:dyDescent="0.4">
      <c r="L11149" s="56">
        <f ca="1"/>
        <v>11148</v>
      </c>
      <c r="M11149" s="53">
        <f ca="1"/>
        <v>1930</v>
      </c>
      <c r="N11149" s="53">
        <f ca="1"/>
        <v>7</v>
      </c>
      <c r="O11149" s="53" t="str">
        <f ca="1"/>
        <v>1930-07</v>
      </c>
    </row>
    <row r="11150" spans="12:15" x14ac:dyDescent="0.4">
      <c r="L11150" s="56">
        <f ca="1"/>
        <v>11149</v>
      </c>
      <c r="M11150" s="53">
        <f ca="1"/>
        <v>1930</v>
      </c>
      <c r="N11150" s="53">
        <f ca="1"/>
        <v>7</v>
      </c>
      <c r="O11150" s="53" t="str">
        <f ca="1"/>
        <v>1930-07</v>
      </c>
    </row>
    <row r="11151" spans="12:15" x14ac:dyDescent="0.4">
      <c r="L11151" s="56">
        <f ca="1"/>
        <v>11150</v>
      </c>
      <c r="M11151" s="53">
        <f ca="1"/>
        <v>1930</v>
      </c>
      <c r="N11151" s="53">
        <f ca="1"/>
        <v>7</v>
      </c>
      <c r="O11151" s="53" t="str">
        <f ca="1"/>
        <v>1930-07</v>
      </c>
    </row>
    <row r="11152" spans="12:15" x14ac:dyDescent="0.4">
      <c r="L11152" s="56">
        <f ca="1"/>
        <v>11151</v>
      </c>
      <c r="M11152" s="53">
        <f ca="1"/>
        <v>1930</v>
      </c>
      <c r="N11152" s="53">
        <f ca="1"/>
        <v>7</v>
      </c>
      <c r="O11152" s="53" t="str">
        <f ca="1"/>
        <v>1930-07</v>
      </c>
    </row>
    <row r="11153" spans="12:15" x14ac:dyDescent="0.4">
      <c r="L11153" s="56">
        <f ca="1"/>
        <v>11152</v>
      </c>
      <c r="M11153" s="53">
        <f ca="1"/>
        <v>1930</v>
      </c>
      <c r="N11153" s="53">
        <f ca="1"/>
        <v>7</v>
      </c>
      <c r="O11153" s="53" t="str">
        <f ca="1"/>
        <v>1930-07</v>
      </c>
    </row>
    <row r="11154" spans="12:15" x14ac:dyDescent="0.4">
      <c r="L11154" s="56">
        <f ca="1"/>
        <v>11153</v>
      </c>
      <c r="M11154" s="53">
        <f ca="1"/>
        <v>1930</v>
      </c>
      <c r="N11154" s="53">
        <f ca="1"/>
        <v>7</v>
      </c>
      <c r="O11154" s="53" t="str">
        <f ca="1"/>
        <v>1930-07</v>
      </c>
    </row>
    <row r="11155" spans="12:15" x14ac:dyDescent="0.4">
      <c r="L11155" s="56">
        <f ca="1"/>
        <v>11154</v>
      </c>
      <c r="M11155" s="53">
        <f ca="1"/>
        <v>1930</v>
      </c>
      <c r="N11155" s="53">
        <f ca="1"/>
        <v>7</v>
      </c>
      <c r="O11155" s="53" t="str">
        <f ca="1"/>
        <v>1930-07</v>
      </c>
    </row>
    <row r="11156" spans="12:15" x14ac:dyDescent="0.4">
      <c r="L11156" s="56">
        <f ca="1"/>
        <v>11155</v>
      </c>
      <c r="M11156" s="53">
        <f ca="1"/>
        <v>1930</v>
      </c>
      <c r="N11156" s="53">
        <f ca="1"/>
        <v>7</v>
      </c>
      <c r="O11156" s="53" t="str">
        <f ca="1"/>
        <v>1930-07</v>
      </c>
    </row>
    <row r="11157" spans="12:15" x14ac:dyDescent="0.4">
      <c r="L11157" s="56">
        <f ca="1"/>
        <v>11156</v>
      </c>
      <c r="M11157" s="53">
        <f ca="1"/>
        <v>1930</v>
      </c>
      <c r="N11157" s="53">
        <f ca="1"/>
        <v>7</v>
      </c>
      <c r="O11157" s="53" t="str">
        <f ca="1"/>
        <v>1930-07</v>
      </c>
    </row>
    <row r="11158" spans="12:15" x14ac:dyDescent="0.4">
      <c r="L11158" s="56">
        <f ca="1"/>
        <v>11157</v>
      </c>
      <c r="M11158" s="53">
        <f ca="1"/>
        <v>1930</v>
      </c>
      <c r="N11158" s="53">
        <f ca="1"/>
        <v>7</v>
      </c>
      <c r="O11158" s="53" t="str">
        <f ca="1"/>
        <v>1930-07</v>
      </c>
    </row>
    <row r="11159" spans="12:15" x14ac:dyDescent="0.4">
      <c r="L11159" s="56">
        <f ca="1"/>
        <v>11158</v>
      </c>
      <c r="M11159" s="53">
        <f ca="1"/>
        <v>1930</v>
      </c>
      <c r="N11159" s="53">
        <f ca="1"/>
        <v>7</v>
      </c>
      <c r="O11159" s="53" t="str">
        <f ca="1"/>
        <v>1930-07</v>
      </c>
    </row>
    <row r="11160" spans="12:15" x14ac:dyDescent="0.4">
      <c r="L11160" s="56">
        <f ca="1"/>
        <v>11159</v>
      </c>
      <c r="M11160" s="53">
        <f ca="1"/>
        <v>1930</v>
      </c>
      <c r="N11160" s="53">
        <f ca="1"/>
        <v>7</v>
      </c>
      <c r="O11160" s="53" t="str">
        <f ca="1"/>
        <v>1930-07</v>
      </c>
    </row>
    <row r="11161" spans="12:15" x14ac:dyDescent="0.4">
      <c r="L11161" s="56">
        <f ca="1"/>
        <v>11160</v>
      </c>
      <c r="M11161" s="53">
        <f ca="1"/>
        <v>1930</v>
      </c>
      <c r="N11161" s="53">
        <f ca="1"/>
        <v>7</v>
      </c>
      <c r="O11161" s="53" t="str">
        <f ca="1"/>
        <v>1930-07</v>
      </c>
    </row>
    <row r="11162" spans="12:15" x14ac:dyDescent="0.4">
      <c r="L11162" s="56">
        <f ca="1"/>
        <v>11161</v>
      </c>
      <c r="M11162" s="53">
        <f ca="1"/>
        <v>1930</v>
      </c>
      <c r="N11162" s="53">
        <f ca="1"/>
        <v>7</v>
      </c>
      <c r="O11162" s="53" t="str">
        <f ca="1"/>
        <v>1930-07</v>
      </c>
    </row>
    <row r="11163" spans="12:15" x14ac:dyDescent="0.4">
      <c r="L11163" s="56">
        <f ca="1"/>
        <v>11162</v>
      </c>
      <c r="M11163" s="53">
        <f ca="1"/>
        <v>1930</v>
      </c>
      <c r="N11163" s="53">
        <f ca="1"/>
        <v>7</v>
      </c>
      <c r="O11163" s="53" t="str">
        <f ca="1"/>
        <v>1930-07</v>
      </c>
    </row>
    <row r="11164" spans="12:15" x14ac:dyDescent="0.4">
      <c r="L11164" s="56">
        <f ca="1"/>
        <v>11163</v>
      </c>
      <c r="M11164" s="53">
        <f ca="1"/>
        <v>1930</v>
      </c>
      <c r="N11164" s="53">
        <f ca="1"/>
        <v>7</v>
      </c>
      <c r="O11164" s="53" t="str">
        <f ca="1"/>
        <v>1930-07</v>
      </c>
    </row>
    <row r="11165" spans="12:15" x14ac:dyDescent="0.4">
      <c r="L11165" s="56">
        <f ca="1"/>
        <v>11164</v>
      </c>
      <c r="M11165" s="53">
        <f ca="1"/>
        <v>1930</v>
      </c>
      <c r="N11165" s="53">
        <f ca="1"/>
        <v>7</v>
      </c>
      <c r="O11165" s="53" t="str">
        <f ca="1"/>
        <v>1930-07</v>
      </c>
    </row>
    <row r="11166" spans="12:15" x14ac:dyDescent="0.4">
      <c r="L11166" s="56">
        <f ca="1"/>
        <v>11165</v>
      </c>
      <c r="M11166" s="53">
        <f ca="1"/>
        <v>1930</v>
      </c>
      <c r="N11166" s="53">
        <f ca="1"/>
        <v>7</v>
      </c>
      <c r="O11166" s="53" t="str">
        <f ca="1"/>
        <v>1930-07</v>
      </c>
    </row>
    <row r="11167" spans="12:15" x14ac:dyDescent="0.4">
      <c r="L11167" s="56">
        <f ca="1"/>
        <v>11166</v>
      </c>
      <c r="M11167" s="53">
        <f ca="1"/>
        <v>1930</v>
      </c>
      <c r="N11167" s="53">
        <f ca="1"/>
        <v>7</v>
      </c>
      <c r="O11167" s="53" t="str">
        <f ca="1"/>
        <v>1930-07</v>
      </c>
    </row>
    <row r="11168" spans="12:15" x14ac:dyDescent="0.4">
      <c r="L11168" s="56">
        <f ca="1"/>
        <v>11167</v>
      </c>
      <c r="M11168" s="53">
        <f ca="1"/>
        <v>1930</v>
      </c>
      <c r="N11168" s="53">
        <f ca="1"/>
        <v>7</v>
      </c>
      <c r="O11168" s="53" t="str">
        <f ca="1"/>
        <v>1930-07</v>
      </c>
    </row>
    <row r="11169" spans="12:15" x14ac:dyDescent="0.4">
      <c r="L11169" s="56">
        <f ca="1"/>
        <v>11168</v>
      </c>
      <c r="M11169" s="53">
        <f ca="1"/>
        <v>1930</v>
      </c>
      <c r="N11169" s="53">
        <f ca="1"/>
        <v>7</v>
      </c>
      <c r="O11169" s="53" t="str">
        <f ca="1"/>
        <v>1930-07</v>
      </c>
    </row>
    <row r="11170" spans="12:15" x14ac:dyDescent="0.4">
      <c r="L11170" s="56">
        <f ca="1"/>
        <v>11169</v>
      </c>
      <c r="M11170" s="53">
        <f ca="1"/>
        <v>1930</v>
      </c>
      <c r="N11170" s="53">
        <f ca="1"/>
        <v>7</v>
      </c>
      <c r="O11170" s="53" t="str">
        <f ca="1"/>
        <v>1930-07</v>
      </c>
    </row>
    <row r="11171" spans="12:15" x14ac:dyDescent="0.4">
      <c r="L11171" s="56">
        <f ca="1"/>
        <v>11170</v>
      </c>
      <c r="M11171" s="53">
        <f ca="1"/>
        <v>1930</v>
      </c>
      <c r="N11171" s="53">
        <f ca="1"/>
        <v>7</v>
      </c>
      <c r="O11171" s="53" t="str">
        <f ca="1"/>
        <v>1930-07</v>
      </c>
    </row>
    <row r="11172" spans="12:15" x14ac:dyDescent="0.4">
      <c r="L11172" s="56">
        <f ca="1"/>
        <v>11171</v>
      </c>
      <c r="M11172" s="53">
        <f ca="1"/>
        <v>1930</v>
      </c>
      <c r="N11172" s="53">
        <f ca="1"/>
        <v>8</v>
      </c>
      <c r="O11172" s="53" t="str">
        <f ca="1"/>
        <v>1930-08</v>
      </c>
    </row>
    <row r="11173" spans="12:15" x14ac:dyDescent="0.4">
      <c r="L11173" s="56">
        <f ca="1"/>
        <v>11172</v>
      </c>
      <c r="M11173" s="53">
        <f ca="1"/>
        <v>1930</v>
      </c>
      <c r="N11173" s="53">
        <f ca="1"/>
        <v>8</v>
      </c>
      <c r="O11173" s="53" t="str">
        <f ca="1"/>
        <v>1930-08</v>
      </c>
    </row>
    <row r="11174" spans="12:15" x14ac:dyDescent="0.4">
      <c r="L11174" s="56">
        <f ca="1"/>
        <v>11173</v>
      </c>
      <c r="M11174" s="53">
        <f ca="1"/>
        <v>1930</v>
      </c>
      <c r="N11174" s="53">
        <f ca="1"/>
        <v>8</v>
      </c>
      <c r="O11174" s="53" t="str">
        <f ca="1"/>
        <v>1930-08</v>
      </c>
    </row>
    <row r="11175" spans="12:15" x14ac:dyDescent="0.4">
      <c r="L11175" s="56">
        <f ca="1"/>
        <v>11174</v>
      </c>
      <c r="M11175" s="53">
        <f ca="1"/>
        <v>1930</v>
      </c>
      <c r="N11175" s="53">
        <f ca="1"/>
        <v>8</v>
      </c>
      <c r="O11175" s="53" t="str">
        <f ca="1"/>
        <v>1930-08</v>
      </c>
    </row>
    <row r="11176" spans="12:15" x14ac:dyDescent="0.4">
      <c r="L11176" s="56">
        <f ca="1"/>
        <v>11175</v>
      </c>
      <c r="M11176" s="53">
        <f ca="1"/>
        <v>1930</v>
      </c>
      <c r="N11176" s="53">
        <f ca="1"/>
        <v>8</v>
      </c>
      <c r="O11176" s="53" t="str">
        <f ca="1"/>
        <v>1930-08</v>
      </c>
    </row>
    <row r="11177" spans="12:15" x14ac:dyDescent="0.4">
      <c r="L11177" s="56">
        <f ca="1"/>
        <v>11176</v>
      </c>
      <c r="M11177" s="53">
        <f ca="1"/>
        <v>1930</v>
      </c>
      <c r="N11177" s="53">
        <f ca="1"/>
        <v>8</v>
      </c>
      <c r="O11177" s="53" t="str">
        <f ca="1"/>
        <v>1930-08</v>
      </c>
    </row>
    <row r="11178" spans="12:15" x14ac:dyDescent="0.4">
      <c r="L11178" s="56">
        <f ca="1"/>
        <v>11177</v>
      </c>
      <c r="M11178" s="53">
        <f ca="1"/>
        <v>1930</v>
      </c>
      <c r="N11178" s="53">
        <f ca="1"/>
        <v>8</v>
      </c>
      <c r="O11178" s="53" t="str">
        <f ca="1"/>
        <v>1930-08</v>
      </c>
    </row>
    <row r="11179" spans="12:15" x14ac:dyDescent="0.4">
      <c r="L11179" s="56">
        <f ca="1"/>
        <v>11178</v>
      </c>
      <c r="M11179" s="53">
        <f ca="1"/>
        <v>1930</v>
      </c>
      <c r="N11179" s="53">
        <f ca="1"/>
        <v>8</v>
      </c>
      <c r="O11179" s="53" t="str">
        <f ca="1"/>
        <v>1930-08</v>
      </c>
    </row>
    <row r="11180" spans="12:15" x14ac:dyDescent="0.4">
      <c r="L11180" s="56">
        <f ca="1"/>
        <v>11179</v>
      </c>
      <c r="M11180" s="53">
        <f ca="1"/>
        <v>1930</v>
      </c>
      <c r="N11180" s="53">
        <f ca="1"/>
        <v>8</v>
      </c>
      <c r="O11180" s="53" t="str">
        <f ca="1"/>
        <v>1930-08</v>
      </c>
    </row>
    <row r="11181" spans="12:15" x14ac:dyDescent="0.4">
      <c r="L11181" s="56">
        <f ca="1"/>
        <v>11180</v>
      </c>
      <c r="M11181" s="53">
        <f ca="1"/>
        <v>1930</v>
      </c>
      <c r="N11181" s="53">
        <f ca="1"/>
        <v>8</v>
      </c>
      <c r="O11181" s="53" t="str">
        <f ca="1"/>
        <v>1930-08</v>
      </c>
    </row>
    <row r="11182" spans="12:15" x14ac:dyDescent="0.4">
      <c r="L11182" s="56">
        <f ca="1"/>
        <v>11181</v>
      </c>
      <c r="M11182" s="53">
        <f ca="1"/>
        <v>1930</v>
      </c>
      <c r="N11182" s="53">
        <f ca="1"/>
        <v>8</v>
      </c>
      <c r="O11182" s="53" t="str">
        <f ca="1"/>
        <v>1930-08</v>
      </c>
    </row>
    <row r="11183" spans="12:15" x14ac:dyDescent="0.4">
      <c r="L11183" s="56">
        <f ca="1"/>
        <v>11182</v>
      </c>
      <c r="M11183" s="53">
        <f ca="1"/>
        <v>1930</v>
      </c>
      <c r="N11183" s="53">
        <f ca="1"/>
        <v>8</v>
      </c>
      <c r="O11183" s="53" t="str">
        <f ca="1"/>
        <v>1930-08</v>
      </c>
    </row>
    <row r="11184" spans="12:15" x14ac:dyDescent="0.4">
      <c r="L11184" s="56">
        <f ca="1"/>
        <v>11183</v>
      </c>
      <c r="M11184" s="53">
        <f ca="1"/>
        <v>1930</v>
      </c>
      <c r="N11184" s="53">
        <f ca="1"/>
        <v>8</v>
      </c>
      <c r="O11184" s="53" t="str">
        <f ca="1"/>
        <v>1930-08</v>
      </c>
    </row>
    <row r="11185" spans="12:15" x14ac:dyDescent="0.4">
      <c r="L11185" s="56">
        <f ca="1"/>
        <v>11184</v>
      </c>
      <c r="M11185" s="53">
        <f ca="1"/>
        <v>1930</v>
      </c>
      <c r="N11185" s="53">
        <f ca="1"/>
        <v>8</v>
      </c>
      <c r="O11185" s="53" t="str">
        <f ca="1"/>
        <v>1930-08</v>
      </c>
    </row>
    <row r="11186" spans="12:15" x14ac:dyDescent="0.4">
      <c r="L11186" s="56">
        <f ca="1"/>
        <v>11185</v>
      </c>
      <c r="M11186" s="53">
        <f ca="1"/>
        <v>1930</v>
      </c>
      <c r="N11186" s="53">
        <f ca="1"/>
        <v>8</v>
      </c>
      <c r="O11186" s="53" t="str">
        <f ca="1"/>
        <v>1930-08</v>
      </c>
    </row>
    <row r="11187" spans="12:15" x14ac:dyDescent="0.4">
      <c r="L11187" s="56">
        <f ca="1"/>
        <v>11186</v>
      </c>
      <c r="M11187" s="53">
        <f ca="1"/>
        <v>1930</v>
      </c>
      <c r="N11187" s="53">
        <f ca="1"/>
        <v>8</v>
      </c>
      <c r="O11187" s="53" t="str">
        <f ca="1"/>
        <v>1930-08</v>
      </c>
    </row>
    <row r="11188" spans="12:15" x14ac:dyDescent="0.4">
      <c r="L11188" s="56">
        <f ca="1"/>
        <v>11187</v>
      </c>
      <c r="M11188" s="53">
        <f ca="1"/>
        <v>1930</v>
      </c>
      <c r="N11188" s="53">
        <f ca="1"/>
        <v>8</v>
      </c>
      <c r="O11188" s="53" t="str">
        <f ca="1"/>
        <v>1930-08</v>
      </c>
    </row>
    <row r="11189" spans="12:15" x14ac:dyDescent="0.4">
      <c r="L11189" s="56">
        <f ca="1"/>
        <v>11188</v>
      </c>
      <c r="M11189" s="53">
        <f ca="1"/>
        <v>1930</v>
      </c>
      <c r="N11189" s="53">
        <f ca="1"/>
        <v>8</v>
      </c>
      <c r="O11189" s="53" t="str">
        <f ca="1"/>
        <v>1930-08</v>
      </c>
    </row>
    <row r="11190" spans="12:15" x14ac:dyDescent="0.4">
      <c r="L11190" s="56">
        <f ca="1"/>
        <v>11189</v>
      </c>
      <c r="M11190" s="53">
        <f ca="1"/>
        <v>1930</v>
      </c>
      <c r="N11190" s="53">
        <f ca="1"/>
        <v>8</v>
      </c>
      <c r="O11190" s="53" t="str">
        <f ca="1"/>
        <v>1930-08</v>
      </c>
    </row>
    <row r="11191" spans="12:15" x14ac:dyDescent="0.4">
      <c r="L11191" s="56">
        <f ca="1"/>
        <v>11190</v>
      </c>
      <c r="M11191" s="53">
        <f ca="1"/>
        <v>1930</v>
      </c>
      <c r="N11191" s="53">
        <f ca="1"/>
        <v>8</v>
      </c>
      <c r="O11191" s="53" t="str">
        <f ca="1"/>
        <v>1930-08</v>
      </c>
    </row>
    <row r="11192" spans="12:15" x14ac:dyDescent="0.4">
      <c r="L11192" s="56">
        <f ca="1"/>
        <v>11191</v>
      </c>
      <c r="M11192" s="53">
        <f ca="1"/>
        <v>1930</v>
      </c>
      <c r="N11192" s="53">
        <f ca="1"/>
        <v>8</v>
      </c>
      <c r="O11192" s="53" t="str">
        <f ca="1"/>
        <v>1930-08</v>
      </c>
    </row>
    <row r="11193" spans="12:15" x14ac:dyDescent="0.4">
      <c r="L11193" s="56">
        <f ca="1"/>
        <v>11192</v>
      </c>
      <c r="M11193" s="53">
        <f ca="1"/>
        <v>1930</v>
      </c>
      <c r="N11193" s="53">
        <f ca="1"/>
        <v>8</v>
      </c>
      <c r="O11193" s="53" t="str">
        <f ca="1"/>
        <v>1930-08</v>
      </c>
    </row>
    <row r="11194" spans="12:15" x14ac:dyDescent="0.4">
      <c r="L11194" s="56">
        <f ca="1"/>
        <v>11193</v>
      </c>
      <c r="M11194" s="53">
        <f ca="1"/>
        <v>1930</v>
      </c>
      <c r="N11194" s="53">
        <f ca="1"/>
        <v>8</v>
      </c>
      <c r="O11194" s="53" t="str">
        <f ca="1"/>
        <v>1930-08</v>
      </c>
    </row>
    <row r="11195" spans="12:15" x14ac:dyDescent="0.4">
      <c r="L11195" s="56">
        <f ca="1"/>
        <v>11194</v>
      </c>
      <c r="M11195" s="53">
        <f ca="1"/>
        <v>1930</v>
      </c>
      <c r="N11195" s="53">
        <f ca="1"/>
        <v>8</v>
      </c>
      <c r="O11195" s="53" t="str">
        <f ca="1"/>
        <v>1930-08</v>
      </c>
    </row>
    <row r="11196" spans="12:15" x14ac:dyDescent="0.4">
      <c r="L11196" s="56">
        <f ca="1"/>
        <v>11195</v>
      </c>
      <c r="M11196" s="53">
        <f ca="1"/>
        <v>1930</v>
      </c>
      <c r="N11196" s="53">
        <f ca="1"/>
        <v>8</v>
      </c>
      <c r="O11196" s="53" t="str">
        <f ca="1"/>
        <v>1930-08</v>
      </c>
    </row>
    <row r="11197" spans="12:15" x14ac:dyDescent="0.4">
      <c r="L11197" s="56">
        <f ca="1"/>
        <v>11196</v>
      </c>
      <c r="M11197" s="53">
        <f ca="1"/>
        <v>1930</v>
      </c>
      <c r="N11197" s="53">
        <f ca="1"/>
        <v>8</v>
      </c>
      <c r="O11197" s="53" t="str">
        <f ca="1"/>
        <v>1930-08</v>
      </c>
    </row>
    <row r="11198" spans="12:15" x14ac:dyDescent="0.4">
      <c r="L11198" s="56">
        <f ca="1"/>
        <v>11197</v>
      </c>
      <c r="M11198" s="53">
        <f ca="1"/>
        <v>1930</v>
      </c>
      <c r="N11198" s="53">
        <f ca="1"/>
        <v>8</v>
      </c>
      <c r="O11198" s="53" t="str">
        <f ca="1"/>
        <v>1930-08</v>
      </c>
    </row>
    <row r="11199" spans="12:15" x14ac:dyDescent="0.4">
      <c r="L11199" s="56">
        <f ca="1"/>
        <v>11198</v>
      </c>
      <c r="M11199" s="53">
        <f ca="1"/>
        <v>1930</v>
      </c>
      <c r="N11199" s="53">
        <f ca="1"/>
        <v>8</v>
      </c>
      <c r="O11199" s="53" t="str">
        <f ca="1"/>
        <v>1930-08</v>
      </c>
    </row>
    <row r="11200" spans="12:15" x14ac:dyDescent="0.4">
      <c r="L11200" s="56">
        <f ca="1"/>
        <v>11199</v>
      </c>
      <c r="M11200" s="53">
        <f ca="1"/>
        <v>1930</v>
      </c>
      <c r="N11200" s="53">
        <f ca="1"/>
        <v>8</v>
      </c>
      <c r="O11200" s="53" t="str">
        <f ca="1"/>
        <v>1930-08</v>
      </c>
    </row>
    <row r="11201" spans="12:15" x14ac:dyDescent="0.4">
      <c r="L11201" s="56">
        <f ca="1"/>
        <v>11200</v>
      </c>
      <c r="M11201" s="53">
        <f ca="1"/>
        <v>1930</v>
      </c>
      <c r="N11201" s="53">
        <f ca="1"/>
        <v>8</v>
      </c>
      <c r="O11201" s="53" t="str">
        <f ca="1"/>
        <v>1930-08</v>
      </c>
    </row>
    <row r="11202" spans="12:15" x14ac:dyDescent="0.4">
      <c r="L11202" s="56">
        <f ca="1"/>
        <v>11201</v>
      </c>
      <c r="M11202" s="53">
        <f ca="1"/>
        <v>1930</v>
      </c>
      <c r="N11202" s="53">
        <f ca="1"/>
        <v>8</v>
      </c>
      <c r="O11202" s="53" t="str">
        <f ca="1"/>
        <v>1930-08</v>
      </c>
    </row>
    <row r="11203" spans="12:15" x14ac:dyDescent="0.4">
      <c r="L11203" s="56">
        <f ca="1"/>
        <v>11202</v>
      </c>
      <c r="M11203" s="53">
        <f ca="1"/>
        <v>1930</v>
      </c>
      <c r="N11203" s="53">
        <f ca="1"/>
        <v>9</v>
      </c>
      <c r="O11203" s="53" t="str">
        <f ca="1"/>
        <v>1930-09</v>
      </c>
    </row>
    <row r="11204" spans="12:15" x14ac:dyDescent="0.4">
      <c r="L11204" s="56">
        <f ca="1"/>
        <v>11203</v>
      </c>
      <c r="M11204" s="53">
        <f ca="1"/>
        <v>1930</v>
      </c>
      <c r="N11204" s="53">
        <f ca="1"/>
        <v>9</v>
      </c>
      <c r="O11204" s="53" t="str">
        <f ca="1"/>
        <v>1930-09</v>
      </c>
    </row>
    <row r="11205" spans="12:15" x14ac:dyDescent="0.4">
      <c r="L11205" s="56">
        <f ca="1"/>
        <v>11204</v>
      </c>
      <c r="M11205" s="53">
        <f ca="1"/>
        <v>1930</v>
      </c>
      <c r="N11205" s="53">
        <f ca="1"/>
        <v>9</v>
      </c>
      <c r="O11205" s="53" t="str">
        <f ca="1"/>
        <v>1930-09</v>
      </c>
    </row>
    <row r="11206" spans="12:15" x14ac:dyDescent="0.4">
      <c r="L11206" s="56">
        <f ca="1"/>
        <v>11205</v>
      </c>
      <c r="M11206" s="53">
        <f ca="1"/>
        <v>1930</v>
      </c>
      <c r="N11206" s="53">
        <f ca="1"/>
        <v>9</v>
      </c>
      <c r="O11206" s="53" t="str">
        <f ca="1"/>
        <v>1930-09</v>
      </c>
    </row>
    <row r="11207" spans="12:15" x14ac:dyDescent="0.4">
      <c r="L11207" s="56">
        <f ca="1"/>
        <v>11206</v>
      </c>
      <c r="M11207" s="53">
        <f ca="1"/>
        <v>1930</v>
      </c>
      <c r="N11207" s="53">
        <f ca="1"/>
        <v>9</v>
      </c>
      <c r="O11207" s="53" t="str">
        <f ca="1"/>
        <v>1930-09</v>
      </c>
    </row>
    <row r="11208" spans="12:15" x14ac:dyDescent="0.4">
      <c r="L11208" s="56">
        <f ca="1"/>
        <v>11207</v>
      </c>
      <c r="M11208" s="53">
        <f ca="1"/>
        <v>1930</v>
      </c>
      <c r="N11208" s="53">
        <f ca="1"/>
        <v>9</v>
      </c>
      <c r="O11208" s="53" t="str">
        <f ca="1"/>
        <v>1930-09</v>
      </c>
    </row>
    <row r="11209" spans="12:15" x14ac:dyDescent="0.4">
      <c r="L11209" s="56">
        <f ca="1"/>
        <v>11208</v>
      </c>
      <c r="M11209" s="53">
        <f ca="1"/>
        <v>1930</v>
      </c>
      <c r="N11209" s="53">
        <f ca="1"/>
        <v>9</v>
      </c>
      <c r="O11209" s="53" t="str">
        <f ca="1"/>
        <v>1930-09</v>
      </c>
    </row>
    <row r="11210" spans="12:15" x14ac:dyDescent="0.4">
      <c r="L11210" s="56">
        <f ca="1"/>
        <v>11209</v>
      </c>
      <c r="M11210" s="53">
        <f ca="1"/>
        <v>1930</v>
      </c>
      <c r="N11210" s="53">
        <f ca="1"/>
        <v>9</v>
      </c>
      <c r="O11210" s="53" t="str">
        <f ca="1"/>
        <v>1930-09</v>
      </c>
    </row>
    <row r="11211" spans="12:15" x14ac:dyDescent="0.4">
      <c r="L11211" s="56">
        <f ca="1"/>
        <v>11210</v>
      </c>
      <c r="M11211" s="53">
        <f ca="1"/>
        <v>1930</v>
      </c>
      <c r="N11211" s="53">
        <f ca="1"/>
        <v>9</v>
      </c>
      <c r="O11211" s="53" t="str">
        <f ca="1"/>
        <v>1930-09</v>
      </c>
    </row>
    <row r="11212" spans="12:15" x14ac:dyDescent="0.4">
      <c r="L11212" s="56">
        <f ca="1"/>
        <v>11211</v>
      </c>
      <c r="M11212" s="53">
        <f ca="1"/>
        <v>1930</v>
      </c>
      <c r="N11212" s="53">
        <f ca="1"/>
        <v>9</v>
      </c>
      <c r="O11212" s="53" t="str">
        <f ca="1"/>
        <v>1930-09</v>
      </c>
    </row>
    <row r="11213" spans="12:15" x14ac:dyDescent="0.4">
      <c r="L11213" s="56">
        <f ca="1"/>
        <v>11212</v>
      </c>
      <c r="M11213" s="53">
        <f ca="1"/>
        <v>1930</v>
      </c>
      <c r="N11213" s="53">
        <f ca="1"/>
        <v>9</v>
      </c>
      <c r="O11213" s="53" t="str">
        <f ca="1"/>
        <v>1930-09</v>
      </c>
    </row>
    <row r="11214" spans="12:15" x14ac:dyDescent="0.4">
      <c r="L11214" s="56">
        <f ca="1"/>
        <v>11213</v>
      </c>
      <c r="M11214" s="53">
        <f ca="1"/>
        <v>1930</v>
      </c>
      <c r="N11214" s="53">
        <f ca="1"/>
        <v>9</v>
      </c>
      <c r="O11214" s="53" t="str">
        <f ca="1"/>
        <v>1930-09</v>
      </c>
    </row>
    <row r="11215" spans="12:15" x14ac:dyDescent="0.4">
      <c r="L11215" s="56">
        <f ca="1"/>
        <v>11214</v>
      </c>
      <c r="M11215" s="53">
        <f ca="1"/>
        <v>1930</v>
      </c>
      <c r="N11215" s="53">
        <f ca="1"/>
        <v>9</v>
      </c>
      <c r="O11215" s="53" t="str">
        <f ca="1"/>
        <v>1930-09</v>
      </c>
    </row>
    <row r="11216" spans="12:15" x14ac:dyDescent="0.4">
      <c r="L11216" s="56">
        <f ca="1"/>
        <v>11215</v>
      </c>
      <c r="M11216" s="53">
        <f ca="1"/>
        <v>1930</v>
      </c>
      <c r="N11216" s="53">
        <f ca="1"/>
        <v>9</v>
      </c>
      <c r="O11216" s="53" t="str">
        <f ca="1"/>
        <v>1930-09</v>
      </c>
    </row>
    <row r="11217" spans="12:15" x14ac:dyDescent="0.4">
      <c r="L11217" s="56">
        <f ca="1"/>
        <v>11216</v>
      </c>
      <c r="M11217" s="53">
        <f ca="1"/>
        <v>1930</v>
      </c>
      <c r="N11217" s="53">
        <f ca="1"/>
        <v>9</v>
      </c>
      <c r="O11217" s="53" t="str">
        <f ca="1"/>
        <v>1930-09</v>
      </c>
    </row>
    <row r="11218" spans="12:15" x14ac:dyDescent="0.4">
      <c r="L11218" s="56">
        <f ca="1"/>
        <v>11217</v>
      </c>
      <c r="M11218" s="53">
        <f ca="1"/>
        <v>1930</v>
      </c>
      <c r="N11218" s="53">
        <f ca="1"/>
        <v>9</v>
      </c>
      <c r="O11218" s="53" t="str">
        <f ca="1"/>
        <v>1930-09</v>
      </c>
    </row>
    <row r="11219" spans="12:15" x14ac:dyDescent="0.4">
      <c r="L11219" s="56">
        <f ca="1"/>
        <v>11218</v>
      </c>
      <c r="M11219" s="53">
        <f ca="1"/>
        <v>1930</v>
      </c>
      <c r="N11219" s="53">
        <f ca="1"/>
        <v>9</v>
      </c>
      <c r="O11219" s="53" t="str">
        <f ca="1"/>
        <v>1930-09</v>
      </c>
    </row>
    <row r="11220" spans="12:15" x14ac:dyDescent="0.4">
      <c r="L11220" s="56">
        <f ca="1"/>
        <v>11219</v>
      </c>
      <c r="M11220" s="53">
        <f ca="1"/>
        <v>1930</v>
      </c>
      <c r="N11220" s="53">
        <f ca="1"/>
        <v>9</v>
      </c>
      <c r="O11220" s="53" t="str">
        <f ca="1"/>
        <v>1930-09</v>
      </c>
    </row>
    <row r="11221" spans="12:15" x14ac:dyDescent="0.4">
      <c r="L11221" s="56">
        <f ca="1"/>
        <v>11220</v>
      </c>
      <c r="M11221" s="53">
        <f ca="1"/>
        <v>1930</v>
      </c>
      <c r="N11221" s="53">
        <f ca="1"/>
        <v>9</v>
      </c>
      <c r="O11221" s="53" t="str">
        <f ca="1"/>
        <v>1930-09</v>
      </c>
    </row>
    <row r="11222" spans="12:15" x14ac:dyDescent="0.4">
      <c r="L11222" s="56">
        <f ca="1"/>
        <v>11221</v>
      </c>
      <c r="M11222" s="53">
        <f ca="1"/>
        <v>1930</v>
      </c>
      <c r="N11222" s="53">
        <f ca="1"/>
        <v>9</v>
      </c>
      <c r="O11222" s="53" t="str">
        <f ca="1"/>
        <v>1930-09</v>
      </c>
    </row>
    <row r="11223" spans="12:15" x14ac:dyDescent="0.4">
      <c r="L11223" s="56">
        <f ca="1"/>
        <v>11222</v>
      </c>
      <c r="M11223" s="53">
        <f ca="1"/>
        <v>1930</v>
      </c>
      <c r="N11223" s="53">
        <f ca="1"/>
        <v>9</v>
      </c>
      <c r="O11223" s="53" t="str">
        <f ca="1"/>
        <v>1930-09</v>
      </c>
    </row>
    <row r="11224" spans="12:15" x14ac:dyDescent="0.4">
      <c r="L11224" s="56">
        <f ca="1"/>
        <v>11223</v>
      </c>
      <c r="M11224" s="53">
        <f ca="1"/>
        <v>1930</v>
      </c>
      <c r="N11224" s="53">
        <f ca="1"/>
        <v>9</v>
      </c>
      <c r="O11224" s="53" t="str">
        <f ca="1"/>
        <v>1930-09</v>
      </c>
    </row>
    <row r="11225" spans="12:15" x14ac:dyDescent="0.4">
      <c r="L11225" s="56">
        <f ca="1"/>
        <v>11224</v>
      </c>
      <c r="M11225" s="53">
        <f ca="1"/>
        <v>1930</v>
      </c>
      <c r="N11225" s="53">
        <f ca="1"/>
        <v>9</v>
      </c>
      <c r="O11225" s="53" t="str">
        <f ca="1"/>
        <v>1930-09</v>
      </c>
    </row>
    <row r="11226" spans="12:15" x14ac:dyDescent="0.4">
      <c r="L11226" s="56">
        <f ca="1"/>
        <v>11225</v>
      </c>
      <c r="M11226" s="53">
        <f ca="1"/>
        <v>1930</v>
      </c>
      <c r="N11226" s="53">
        <f ca="1"/>
        <v>9</v>
      </c>
      <c r="O11226" s="53" t="str">
        <f ca="1"/>
        <v>1930-09</v>
      </c>
    </row>
    <row r="11227" spans="12:15" x14ac:dyDescent="0.4">
      <c r="L11227" s="56">
        <f ca="1"/>
        <v>11226</v>
      </c>
      <c r="M11227" s="53">
        <f ca="1"/>
        <v>1930</v>
      </c>
      <c r="N11227" s="53">
        <f ca="1"/>
        <v>9</v>
      </c>
      <c r="O11227" s="53" t="str">
        <f ca="1"/>
        <v>1930-09</v>
      </c>
    </row>
    <row r="11228" spans="12:15" x14ac:dyDescent="0.4">
      <c r="L11228" s="56">
        <f ca="1"/>
        <v>11227</v>
      </c>
      <c r="M11228" s="53">
        <f ca="1"/>
        <v>1930</v>
      </c>
      <c r="N11228" s="53">
        <f ca="1"/>
        <v>9</v>
      </c>
      <c r="O11228" s="53" t="str">
        <f ca="1"/>
        <v>1930-09</v>
      </c>
    </row>
    <row r="11229" spans="12:15" x14ac:dyDescent="0.4">
      <c r="L11229" s="56">
        <f ca="1"/>
        <v>11228</v>
      </c>
      <c r="M11229" s="53">
        <f ca="1"/>
        <v>1930</v>
      </c>
      <c r="N11229" s="53">
        <f ca="1"/>
        <v>9</v>
      </c>
      <c r="O11229" s="53" t="str">
        <f ca="1"/>
        <v>1930-09</v>
      </c>
    </row>
    <row r="11230" spans="12:15" x14ac:dyDescent="0.4">
      <c r="L11230" s="56">
        <f ca="1"/>
        <v>11229</v>
      </c>
      <c r="M11230" s="53">
        <f ca="1"/>
        <v>1930</v>
      </c>
      <c r="N11230" s="53">
        <f ca="1"/>
        <v>9</v>
      </c>
      <c r="O11230" s="53" t="str">
        <f ca="1"/>
        <v>1930-09</v>
      </c>
    </row>
    <row r="11231" spans="12:15" x14ac:dyDescent="0.4">
      <c r="L11231" s="56">
        <f ca="1"/>
        <v>11230</v>
      </c>
      <c r="M11231" s="53">
        <f ca="1"/>
        <v>1930</v>
      </c>
      <c r="N11231" s="53">
        <f ca="1"/>
        <v>9</v>
      </c>
      <c r="O11231" s="53" t="str">
        <f ca="1"/>
        <v>1930-09</v>
      </c>
    </row>
    <row r="11232" spans="12:15" x14ac:dyDescent="0.4">
      <c r="L11232" s="56">
        <f ca="1"/>
        <v>11231</v>
      </c>
      <c r="M11232" s="53">
        <f ca="1"/>
        <v>1930</v>
      </c>
      <c r="N11232" s="53">
        <f ca="1"/>
        <v>9</v>
      </c>
      <c r="O11232" s="53" t="str">
        <f ca="1"/>
        <v>1930-09</v>
      </c>
    </row>
    <row r="11233" spans="12:15" x14ac:dyDescent="0.4">
      <c r="L11233" s="56">
        <f ca="1"/>
        <v>11232</v>
      </c>
      <c r="M11233" s="53">
        <f ca="1"/>
        <v>1930</v>
      </c>
      <c r="N11233" s="53">
        <f ca="1"/>
        <v>10</v>
      </c>
      <c r="O11233" s="53" t="str">
        <f ca="1"/>
        <v>1930-10</v>
      </c>
    </row>
    <row r="11234" spans="12:15" x14ac:dyDescent="0.4">
      <c r="L11234" s="56">
        <f ca="1"/>
        <v>11233</v>
      </c>
      <c r="M11234" s="53">
        <f ca="1"/>
        <v>1930</v>
      </c>
      <c r="N11234" s="53">
        <f ca="1"/>
        <v>10</v>
      </c>
      <c r="O11234" s="53" t="str">
        <f ca="1"/>
        <v>1930-10</v>
      </c>
    </row>
    <row r="11235" spans="12:15" x14ac:dyDescent="0.4">
      <c r="L11235" s="56">
        <f ca="1"/>
        <v>11234</v>
      </c>
      <c r="M11235" s="53">
        <f ca="1"/>
        <v>1930</v>
      </c>
      <c r="N11235" s="53">
        <f ca="1"/>
        <v>10</v>
      </c>
      <c r="O11235" s="53" t="str">
        <f ca="1"/>
        <v>1930-10</v>
      </c>
    </row>
    <row r="11236" spans="12:15" x14ac:dyDescent="0.4">
      <c r="L11236" s="56">
        <f ca="1"/>
        <v>11235</v>
      </c>
      <c r="M11236" s="53">
        <f ca="1"/>
        <v>1930</v>
      </c>
      <c r="N11236" s="53">
        <f ca="1"/>
        <v>10</v>
      </c>
      <c r="O11236" s="53" t="str">
        <f ca="1"/>
        <v>1930-10</v>
      </c>
    </row>
    <row r="11237" spans="12:15" x14ac:dyDescent="0.4">
      <c r="L11237" s="56">
        <f ca="1"/>
        <v>11236</v>
      </c>
      <c r="M11237" s="53">
        <f ca="1"/>
        <v>1930</v>
      </c>
      <c r="N11237" s="53">
        <f ca="1"/>
        <v>10</v>
      </c>
      <c r="O11237" s="53" t="str">
        <f ca="1"/>
        <v>1930-10</v>
      </c>
    </row>
    <row r="11238" spans="12:15" x14ac:dyDescent="0.4">
      <c r="L11238" s="56">
        <f ca="1"/>
        <v>11237</v>
      </c>
      <c r="M11238" s="53">
        <f ca="1"/>
        <v>1930</v>
      </c>
      <c r="N11238" s="53">
        <f ca="1"/>
        <v>10</v>
      </c>
      <c r="O11238" s="53" t="str">
        <f ca="1"/>
        <v>1930-10</v>
      </c>
    </row>
    <row r="11239" spans="12:15" x14ac:dyDescent="0.4">
      <c r="L11239" s="56">
        <f ca="1"/>
        <v>11238</v>
      </c>
      <c r="M11239" s="53">
        <f ca="1"/>
        <v>1930</v>
      </c>
      <c r="N11239" s="53">
        <f ca="1"/>
        <v>10</v>
      </c>
      <c r="O11239" s="53" t="str">
        <f ca="1"/>
        <v>1930-10</v>
      </c>
    </row>
    <row r="11240" spans="12:15" x14ac:dyDescent="0.4">
      <c r="L11240" s="56">
        <f ca="1"/>
        <v>11239</v>
      </c>
      <c r="M11240" s="53">
        <f ca="1"/>
        <v>1930</v>
      </c>
      <c r="N11240" s="53">
        <f ca="1"/>
        <v>10</v>
      </c>
      <c r="O11240" s="53" t="str">
        <f ca="1"/>
        <v>1930-10</v>
      </c>
    </row>
    <row r="11241" spans="12:15" x14ac:dyDescent="0.4">
      <c r="L11241" s="56">
        <f ca="1"/>
        <v>11240</v>
      </c>
      <c r="M11241" s="53">
        <f ca="1"/>
        <v>1930</v>
      </c>
      <c r="N11241" s="53">
        <f ca="1"/>
        <v>10</v>
      </c>
      <c r="O11241" s="53" t="str">
        <f ca="1"/>
        <v>1930-10</v>
      </c>
    </row>
    <row r="11242" spans="12:15" x14ac:dyDescent="0.4">
      <c r="L11242" s="56">
        <f ca="1"/>
        <v>11241</v>
      </c>
      <c r="M11242" s="53">
        <f ca="1"/>
        <v>1930</v>
      </c>
      <c r="N11242" s="53">
        <f ca="1"/>
        <v>10</v>
      </c>
      <c r="O11242" s="53" t="str">
        <f ca="1"/>
        <v>1930-10</v>
      </c>
    </row>
    <row r="11243" spans="12:15" x14ac:dyDescent="0.4">
      <c r="L11243" s="56">
        <f ca="1"/>
        <v>11242</v>
      </c>
      <c r="M11243" s="53">
        <f ca="1"/>
        <v>1930</v>
      </c>
      <c r="N11243" s="53">
        <f ca="1"/>
        <v>10</v>
      </c>
      <c r="O11243" s="53" t="str">
        <f ca="1"/>
        <v>1930-10</v>
      </c>
    </row>
    <row r="11244" spans="12:15" x14ac:dyDescent="0.4">
      <c r="L11244" s="56">
        <f ca="1"/>
        <v>11243</v>
      </c>
      <c r="M11244" s="53">
        <f ca="1"/>
        <v>1930</v>
      </c>
      <c r="N11244" s="53">
        <f ca="1"/>
        <v>10</v>
      </c>
      <c r="O11244" s="53" t="str">
        <f ca="1"/>
        <v>1930-10</v>
      </c>
    </row>
    <row r="11245" spans="12:15" x14ac:dyDescent="0.4">
      <c r="L11245" s="56">
        <f ca="1"/>
        <v>11244</v>
      </c>
      <c r="M11245" s="53">
        <f ca="1"/>
        <v>1930</v>
      </c>
      <c r="N11245" s="53">
        <f ca="1"/>
        <v>10</v>
      </c>
      <c r="O11245" s="53" t="str">
        <f ca="1"/>
        <v>1930-10</v>
      </c>
    </row>
    <row r="11246" spans="12:15" x14ac:dyDescent="0.4">
      <c r="L11246" s="56">
        <f ca="1"/>
        <v>11245</v>
      </c>
      <c r="M11246" s="53">
        <f ca="1"/>
        <v>1930</v>
      </c>
      <c r="N11246" s="53">
        <f ca="1"/>
        <v>10</v>
      </c>
      <c r="O11246" s="53" t="str">
        <f ca="1"/>
        <v>1930-10</v>
      </c>
    </row>
    <row r="11247" spans="12:15" x14ac:dyDescent="0.4">
      <c r="L11247" s="56">
        <f ca="1"/>
        <v>11246</v>
      </c>
      <c r="M11247" s="53">
        <f ca="1"/>
        <v>1930</v>
      </c>
      <c r="N11247" s="53">
        <f ca="1"/>
        <v>10</v>
      </c>
      <c r="O11247" s="53" t="str">
        <f ca="1"/>
        <v>1930-10</v>
      </c>
    </row>
    <row r="11248" spans="12:15" x14ac:dyDescent="0.4">
      <c r="L11248" s="56">
        <f ca="1"/>
        <v>11247</v>
      </c>
      <c r="M11248" s="53">
        <f ca="1"/>
        <v>1930</v>
      </c>
      <c r="N11248" s="53">
        <f ca="1"/>
        <v>10</v>
      </c>
      <c r="O11248" s="53" t="str">
        <f ca="1"/>
        <v>1930-10</v>
      </c>
    </row>
    <row r="11249" spans="12:15" x14ac:dyDescent="0.4">
      <c r="L11249" s="56">
        <f ca="1"/>
        <v>11248</v>
      </c>
      <c r="M11249" s="53">
        <f ca="1"/>
        <v>1930</v>
      </c>
      <c r="N11249" s="53">
        <f ca="1"/>
        <v>10</v>
      </c>
      <c r="O11249" s="53" t="str">
        <f ca="1"/>
        <v>1930-10</v>
      </c>
    </row>
    <row r="11250" spans="12:15" x14ac:dyDescent="0.4">
      <c r="L11250" s="56">
        <f ca="1"/>
        <v>11249</v>
      </c>
      <c r="M11250" s="53">
        <f ca="1"/>
        <v>1930</v>
      </c>
      <c r="N11250" s="53">
        <f ca="1"/>
        <v>10</v>
      </c>
      <c r="O11250" s="53" t="str">
        <f ca="1"/>
        <v>1930-10</v>
      </c>
    </row>
    <row r="11251" spans="12:15" x14ac:dyDescent="0.4">
      <c r="L11251" s="56">
        <f ca="1"/>
        <v>11250</v>
      </c>
      <c r="M11251" s="53">
        <f ca="1"/>
        <v>1930</v>
      </c>
      <c r="N11251" s="53">
        <f ca="1"/>
        <v>10</v>
      </c>
      <c r="O11251" s="53" t="str">
        <f ca="1"/>
        <v>1930-10</v>
      </c>
    </row>
    <row r="11252" spans="12:15" x14ac:dyDescent="0.4">
      <c r="L11252" s="56">
        <f ca="1"/>
        <v>11251</v>
      </c>
      <c r="M11252" s="53">
        <f ca="1"/>
        <v>1930</v>
      </c>
      <c r="N11252" s="53">
        <f ca="1"/>
        <v>10</v>
      </c>
      <c r="O11252" s="53" t="str">
        <f ca="1"/>
        <v>1930-10</v>
      </c>
    </row>
    <row r="11253" spans="12:15" x14ac:dyDescent="0.4">
      <c r="L11253" s="56">
        <f ca="1"/>
        <v>11252</v>
      </c>
      <c r="M11253" s="53">
        <f ca="1"/>
        <v>1930</v>
      </c>
      <c r="N11253" s="53">
        <f ca="1"/>
        <v>10</v>
      </c>
      <c r="O11253" s="53" t="str">
        <f ca="1"/>
        <v>1930-10</v>
      </c>
    </row>
    <row r="11254" spans="12:15" x14ac:dyDescent="0.4">
      <c r="L11254" s="56">
        <f ca="1"/>
        <v>11253</v>
      </c>
      <c r="M11254" s="53">
        <f ca="1"/>
        <v>1930</v>
      </c>
      <c r="N11254" s="53">
        <f ca="1"/>
        <v>10</v>
      </c>
      <c r="O11254" s="53" t="str">
        <f ca="1"/>
        <v>1930-10</v>
      </c>
    </row>
    <row r="11255" spans="12:15" x14ac:dyDescent="0.4">
      <c r="L11255" s="56">
        <f ca="1"/>
        <v>11254</v>
      </c>
      <c r="M11255" s="53">
        <f ca="1"/>
        <v>1930</v>
      </c>
      <c r="N11255" s="53">
        <f ca="1"/>
        <v>10</v>
      </c>
      <c r="O11255" s="53" t="str">
        <f ca="1"/>
        <v>1930-10</v>
      </c>
    </row>
    <row r="11256" spans="12:15" x14ac:dyDescent="0.4">
      <c r="L11256" s="56">
        <f ca="1"/>
        <v>11255</v>
      </c>
      <c r="M11256" s="53">
        <f ca="1"/>
        <v>1930</v>
      </c>
      <c r="N11256" s="53">
        <f ca="1"/>
        <v>10</v>
      </c>
      <c r="O11256" s="53" t="str">
        <f ca="1"/>
        <v>1930-10</v>
      </c>
    </row>
    <row r="11257" spans="12:15" x14ac:dyDescent="0.4">
      <c r="L11257" s="56">
        <f ca="1"/>
        <v>11256</v>
      </c>
      <c r="M11257" s="53">
        <f ca="1"/>
        <v>1930</v>
      </c>
      <c r="N11257" s="53">
        <f ca="1"/>
        <v>10</v>
      </c>
      <c r="O11257" s="53" t="str">
        <f ca="1"/>
        <v>1930-10</v>
      </c>
    </row>
    <row r="11258" spans="12:15" x14ac:dyDescent="0.4">
      <c r="L11258" s="56">
        <f ca="1"/>
        <v>11257</v>
      </c>
      <c r="M11258" s="53">
        <f ca="1"/>
        <v>1930</v>
      </c>
      <c r="N11258" s="53">
        <f ca="1"/>
        <v>10</v>
      </c>
      <c r="O11258" s="53" t="str">
        <f ca="1"/>
        <v>1930-10</v>
      </c>
    </row>
    <row r="11259" spans="12:15" x14ac:dyDescent="0.4">
      <c r="L11259" s="56">
        <f ca="1"/>
        <v>11258</v>
      </c>
      <c r="M11259" s="53">
        <f ca="1"/>
        <v>1930</v>
      </c>
      <c r="N11259" s="53">
        <f ca="1"/>
        <v>10</v>
      </c>
      <c r="O11259" s="53" t="str">
        <f ca="1"/>
        <v>1930-10</v>
      </c>
    </row>
    <row r="11260" spans="12:15" x14ac:dyDescent="0.4">
      <c r="L11260" s="56">
        <f ca="1"/>
        <v>11259</v>
      </c>
      <c r="M11260" s="53">
        <f ca="1"/>
        <v>1930</v>
      </c>
      <c r="N11260" s="53">
        <f ca="1"/>
        <v>10</v>
      </c>
      <c r="O11260" s="53" t="str">
        <f ca="1"/>
        <v>1930-10</v>
      </c>
    </row>
    <row r="11261" spans="12:15" x14ac:dyDescent="0.4">
      <c r="L11261" s="56">
        <f ca="1"/>
        <v>11260</v>
      </c>
      <c r="M11261" s="53">
        <f ca="1"/>
        <v>1930</v>
      </c>
      <c r="N11261" s="53">
        <f ca="1"/>
        <v>10</v>
      </c>
      <c r="O11261" s="53" t="str">
        <f ca="1"/>
        <v>1930-10</v>
      </c>
    </row>
    <row r="11262" spans="12:15" x14ac:dyDescent="0.4">
      <c r="L11262" s="56">
        <f ca="1"/>
        <v>11261</v>
      </c>
      <c r="M11262" s="53">
        <f ca="1"/>
        <v>1930</v>
      </c>
      <c r="N11262" s="53">
        <f ca="1"/>
        <v>10</v>
      </c>
      <c r="O11262" s="53" t="str">
        <f ca="1"/>
        <v>1930-10</v>
      </c>
    </row>
    <row r="11263" spans="12:15" x14ac:dyDescent="0.4">
      <c r="L11263" s="56">
        <f ca="1"/>
        <v>11262</v>
      </c>
      <c r="M11263" s="53">
        <f ca="1"/>
        <v>1930</v>
      </c>
      <c r="N11263" s="53">
        <f ca="1"/>
        <v>10</v>
      </c>
      <c r="O11263" s="53" t="str">
        <f ca="1"/>
        <v>1930-10</v>
      </c>
    </row>
    <row r="11264" spans="12:15" x14ac:dyDescent="0.4">
      <c r="L11264" s="56">
        <f ca="1"/>
        <v>11263</v>
      </c>
      <c r="M11264" s="53">
        <f ca="1"/>
        <v>1930</v>
      </c>
      <c r="N11264" s="53">
        <f ca="1"/>
        <v>11</v>
      </c>
      <c r="O11264" s="53" t="str">
        <f ca="1"/>
        <v>1930-11</v>
      </c>
    </row>
    <row r="11265" spans="12:15" x14ac:dyDescent="0.4">
      <c r="L11265" s="56">
        <f ca="1"/>
        <v>11264</v>
      </c>
      <c r="M11265" s="53">
        <f ca="1"/>
        <v>1930</v>
      </c>
      <c r="N11265" s="53">
        <f ca="1"/>
        <v>11</v>
      </c>
      <c r="O11265" s="53" t="str">
        <f ca="1"/>
        <v>1930-11</v>
      </c>
    </row>
    <row r="11266" spans="12:15" x14ac:dyDescent="0.4">
      <c r="L11266" s="56">
        <f ca="1"/>
        <v>11265</v>
      </c>
      <c r="M11266" s="53">
        <f ca="1"/>
        <v>1930</v>
      </c>
      <c r="N11266" s="53">
        <f ca="1"/>
        <v>11</v>
      </c>
      <c r="O11266" s="53" t="str">
        <f ca="1"/>
        <v>1930-11</v>
      </c>
    </row>
    <row r="11267" spans="12:15" x14ac:dyDescent="0.4">
      <c r="L11267" s="56">
        <f ca="1"/>
        <v>11266</v>
      </c>
      <c r="M11267" s="53">
        <f ca="1"/>
        <v>1930</v>
      </c>
      <c r="N11267" s="53">
        <f ca="1"/>
        <v>11</v>
      </c>
      <c r="O11267" s="53" t="str">
        <f ca="1"/>
        <v>1930-11</v>
      </c>
    </row>
    <row r="11268" spans="12:15" x14ac:dyDescent="0.4">
      <c r="L11268" s="56">
        <f ca="1"/>
        <v>11267</v>
      </c>
      <c r="M11268" s="53">
        <f ca="1"/>
        <v>1930</v>
      </c>
      <c r="N11268" s="53">
        <f ca="1"/>
        <v>11</v>
      </c>
      <c r="O11268" s="53" t="str">
        <f ca="1"/>
        <v>1930-11</v>
      </c>
    </row>
    <row r="11269" spans="12:15" x14ac:dyDescent="0.4">
      <c r="L11269" s="56">
        <f ca="1"/>
        <v>11268</v>
      </c>
      <c r="M11269" s="53">
        <f ca="1"/>
        <v>1930</v>
      </c>
      <c r="N11269" s="53">
        <f ca="1"/>
        <v>11</v>
      </c>
      <c r="O11269" s="53" t="str">
        <f ca="1"/>
        <v>1930-11</v>
      </c>
    </row>
    <row r="11270" spans="12:15" x14ac:dyDescent="0.4">
      <c r="L11270" s="56">
        <f ca="1"/>
        <v>11269</v>
      </c>
      <c r="M11270" s="53">
        <f ca="1"/>
        <v>1930</v>
      </c>
      <c r="N11270" s="53">
        <f ca="1"/>
        <v>11</v>
      </c>
      <c r="O11270" s="53" t="str">
        <f ca="1"/>
        <v>1930-11</v>
      </c>
    </row>
    <row r="11271" spans="12:15" x14ac:dyDescent="0.4">
      <c r="L11271" s="56">
        <f ca="1"/>
        <v>11270</v>
      </c>
      <c r="M11271" s="53">
        <f ca="1"/>
        <v>1930</v>
      </c>
      <c r="N11271" s="53">
        <f ca="1"/>
        <v>11</v>
      </c>
      <c r="O11271" s="53" t="str">
        <f ca="1"/>
        <v>1930-11</v>
      </c>
    </row>
    <row r="11272" spans="12:15" x14ac:dyDescent="0.4">
      <c r="L11272" s="56">
        <f ca="1"/>
        <v>11271</v>
      </c>
      <c r="M11272" s="53">
        <f ca="1"/>
        <v>1930</v>
      </c>
      <c r="N11272" s="53">
        <f ca="1"/>
        <v>11</v>
      </c>
      <c r="O11272" s="53" t="str">
        <f ca="1"/>
        <v>1930-11</v>
      </c>
    </row>
    <row r="11273" spans="12:15" x14ac:dyDescent="0.4">
      <c r="L11273" s="56">
        <f ca="1"/>
        <v>11272</v>
      </c>
      <c r="M11273" s="53">
        <f ca="1"/>
        <v>1930</v>
      </c>
      <c r="N11273" s="53">
        <f ca="1"/>
        <v>11</v>
      </c>
      <c r="O11273" s="53" t="str">
        <f ca="1"/>
        <v>1930-11</v>
      </c>
    </row>
    <row r="11274" spans="12:15" x14ac:dyDescent="0.4">
      <c r="L11274" s="56">
        <f ca="1"/>
        <v>11273</v>
      </c>
      <c r="M11274" s="53">
        <f ca="1"/>
        <v>1930</v>
      </c>
      <c r="N11274" s="53">
        <f ca="1"/>
        <v>11</v>
      </c>
      <c r="O11274" s="53" t="str">
        <f ca="1"/>
        <v>1930-11</v>
      </c>
    </row>
    <row r="11275" spans="12:15" x14ac:dyDescent="0.4">
      <c r="L11275" s="56">
        <f ca="1"/>
        <v>11274</v>
      </c>
      <c r="M11275" s="53">
        <f ca="1"/>
        <v>1930</v>
      </c>
      <c r="N11275" s="53">
        <f ca="1"/>
        <v>11</v>
      </c>
      <c r="O11275" s="53" t="str">
        <f ca="1"/>
        <v>1930-11</v>
      </c>
    </row>
    <row r="11276" spans="12:15" x14ac:dyDescent="0.4">
      <c r="L11276" s="56">
        <f ca="1"/>
        <v>11275</v>
      </c>
      <c r="M11276" s="53">
        <f ca="1"/>
        <v>1930</v>
      </c>
      <c r="N11276" s="53">
        <f ca="1"/>
        <v>11</v>
      </c>
      <c r="O11276" s="53" t="str">
        <f ca="1"/>
        <v>1930-11</v>
      </c>
    </row>
    <row r="11277" spans="12:15" x14ac:dyDescent="0.4">
      <c r="L11277" s="56">
        <f ca="1"/>
        <v>11276</v>
      </c>
      <c r="M11277" s="53">
        <f ca="1"/>
        <v>1930</v>
      </c>
      <c r="N11277" s="53">
        <f ca="1"/>
        <v>11</v>
      </c>
      <c r="O11277" s="53" t="str">
        <f ca="1"/>
        <v>1930-11</v>
      </c>
    </row>
    <row r="11278" spans="12:15" x14ac:dyDescent="0.4">
      <c r="L11278" s="56">
        <f ca="1"/>
        <v>11277</v>
      </c>
      <c r="M11278" s="53">
        <f ca="1"/>
        <v>1930</v>
      </c>
      <c r="N11278" s="53">
        <f ca="1"/>
        <v>11</v>
      </c>
      <c r="O11278" s="53" t="str">
        <f ca="1"/>
        <v>1930-11</v>
      </c>
    </row>
    <row r="11279" spans="12:15" x14ac:dyDescent="0.4">
      <c r="L11279" s="56">
        <f ca="1"/>
        <v>11278</v>
      </c>
      <c r="M11279" s="53">
        <f ca="1"/>
        <v>1930</v>
      </c>
      <c r="N11279" s="53">
        <f ca="1"/>
        <v>11</v>
      </c>
      <c r="O11279" s="53" t="str">
        <f ca="1"/>
        <v>1930-11</v>
      </c>
    </row>
    <row r="11280" spans="12:15" x14ac:dyDescent="0.4">
      <c r="L11280" s="56">
        <f ca="1"/>
        <v>11279</v>
      </c>
      <c r="M11280" s="53">
        <f ca="1"/>
        <v>1930</v>
      </c>
      <c r="N11280" s="53">
        <f ca="1"/>
        <v>11</v>
      </c>
      <c r="O11280" s="53" t="str">
        <f ca="1"/>
        <v>1930-11</v>
      </c>
    </row>
    <row r="11281" spans="12:15" x14ac:dyDescent="0.4">
      <c r="L11281" s="56">
        <f ca="1"/>
        <v>11280</v>
      </c>
      <c r="M11281" s="53">
        <f ca="1"/>
        <v>1930</v>
      </c>
      <c r="N11281" s="53">
        <f ca="1"/>
        <v>11</v>
      </c>
      <c r="O11281" s="53" t="str">
        <f ca="1"/>
        <v>1930-11</v>
      </c>
    </row>
    <row r="11282" spans="12:15" x14ac:dyDescent="0.4">
      <c r="L11282" s="56">
        <f ca="1"/>
        <v>11281</v>
      </c>
      <c r="M11282" s="53">
        <f ca="1"/>
        <v>1930</v>
      </c>
      <c r="N11282" s="53">
        <f ca="1"/>
        <v>11</v>
      </c>
      <c r="O11282" s="53" t="str">
        <f ca="1"/>
        <v>1930-11</v>
      </c>
    </row>
    <row r="11283" spans="12:15" x14ac:dyDescent="0.4">
      <c r="L11283" s="56">
        <f ca="1"/>
        <v>11282</v>
      </c>
      <c r="M11283" s="53">
        <f ca="1"/>
        <v>1930</v>
      </c>
      <c r="N11283" s="53">
        <f ca="1"/>
        <v>11</v>
      </c>
      <c r="O11283" s="53" t="str">
        <f ca="1"/>
        <v>1930-11</v>
      </c>
    </row>
    <row r="11284" spans="12:15" x14ac:dyDescent="0.4">
      <c r="L11284" s="56">
        <f ca="1"/>
        <v>11283</v>
      </c>
      <c r="M11284" s="53">
        <f ca="1"/>
        <v>1930</v>
      </c>
      <c r="N11284" s="53">
        <f ca="1"/>
        <v>11</v>
      </c>
      <c r="O11284" s="53" t="str">
        <f ca="1"/>
        <v>1930-11</v>
      </c>
    </row>
    <row r="11285" spans="12:15" x14ac:dyDescent="0.4">
      <c r="L11285" s="56">
        <f ca="1"/>
        <v>11284</v>
      </c>
      <c r="M11285" s="53">
        <f ca="1"/>
        <v>1930</v>
      </c>
      <c r="N11285" s="53">
        <f ca="1"/>
        <v>11</v>
      </c>
      <c r="O11285" s="53" t="str">
        <f ca="1"/>
        <v>1930-11</v>
      </c>
    </row>
    <row r="11286" spans="12:15" x14ac:dyDescent="0.4">
      <c r="L11286" s="56">
        <f ca="1"/>
        <v>11285</v>
      </c>
      <c r="M11286" s="53">
        <f ca="1"/>
        <v>1930</v>
      </c>
      <c r="N11286" s="53">
        <f ca="1"/>
        <v>11</v>
      </c>
      <c r="O11286" s="53" t="str">
        <f ca="1"/>
        <v>1930-11</v>
      </c>
    </row>
    <row r="11287" spans="12:15" x14ac:dyDescent="0.4">
      <c r="L11287" s="56">
        <f ca="1"/>
        <v>11286</v>
      </c>
      <c r="M11287" s="53">
        <f ca="1"/>
        <v>1930</v>
      </c>
      <c r="N11287" s="53">
        <f ca="1"/>
        <v>11</v>
      </c>
      <c r="O11287" s="53" t="str">
        <f ca="1"/>
        <v>1930-11</v>
      </c>
    </row>
    <row r="11288" spans="12:15" x14ac:dyDescent="0.4">
      <c r="L11288" s="56">
        <f ca="1"/>
        <v>11287</v>
      </c>
      <c r="M11288" s="53">
        <f ca="1"/>
        <v>1930</v>
      </c>
      <c r="N11288" s="53">
        <f ca="1"/>
        <v>11</v>
      </c>
      <c r="O11288" s="53" t="str">
        <f ca="1"/>
        <v>1930-11</v>
      </c>
    </row>
    <row r="11289" spans="12:15" x14ac:dyDescent="0.4">
      <c r="L11289" s="56">
        <f ca="1"/>
        <v>11288</v>
      </c>
      <c r="M11289" s="53">
        <f ca="1"/>
        <v>1930</v>
      </c>
      <c r="N11289" s="53">
        <f ca="1"/>
        <v>11</v>
      </c>
      <c r="O11289" s="53" t="str">
        <f ca="1"/>
        <v>1930-11</v>
      </c>
    </row>
    <row r="11290" spans="12:15" x14ac:dyDescent="0.4">
      <c r="L11290" s="56">
        <f ca="1"/>
        <v>11289</v>
      </c>
      <c r="M11290" s="53">
        <f ca="1"/>
        <v>1930</v>
      </c>
      <c r="N11290" s="53">
        <f ca="1"/>
        <v>11</v>
      </c>
      <c r="O11290" s="53" t="str">
        <f ca="1"/>
        <v>1930-11</v>
      </c>
    </row>
    <row r="11291" spans="12:15" x14ac:dyDescent="0.4">
      <c r="L11291" s="56">
        <f ca="1"/>
        <v>11290</v>
      </c>
      <c r="M11291" s="53">
        <f ca="1"/>
        <v>1930</v>
      </c>
      <c r="N11291" s="53">
        <f ca="1"/>
        <v>11</v>
      </c>
      <c r="O11291" s="53" t="str">
        <f ca="1"/>
        <v>1930-11</v>
      </c>
    </row>
    <row r="11292" spans="12:15" x14ac:dyDescent="0.4">
      <c r="L11292" s="56">
        <f ca="1"/>
        <v>11291</v>
      </c>
      <c r="M11292" s="53">
        <f ca="1"/>
        <v>1930</v>
      </c>
      <c r="N11292" s="53">
        <f ca="1"/>
        <v>11</v>
      </c>
      <c r="O11292" s="53" t="str">
        <f ca="1"/>
        <v>1930-11</v>
      </c>
    </row>
    <row r="11293" spans="12:15" x14ac:dyDescent="0.4">
      <c r="L11293" s="56">
        <f ca="1"/>
        <v>11292</v>
      </c>
      <c r="M11293" s="53">
        <f ca="1"/>
        <v>1930</v>
      </c>
      <c r="N11293" s="53">
        <f ca="1"/>
        <v>11</v>
      </c>
      <c r="O11293" s="53" t="str">
        <f ca="1"/>
        <v>1930-11</v>
      </c>
    </row>
    <row r="11294" spans="12:15" x14ac:dyDescent="0.4">
      <c r="L11294" s="56">
        <f ca="1"/>
        <v>11293</v>
      </c>
      <c r="M11294" s="53">
        <f ca="1"/>
        <v>1930</v>
      </c>
      <c r="N11294" s="53">
        <f ca="1"/>
        <v>12</v>
      </c>
      <c r="O11294" s="53" t="str">
        <f ca="1"/>
        <v>1930-12</v>
      </c>
    </row>
    <row r="11295" spans="12:15" x14ac:dyDescent="0.4">
      <c r="L11295" s="56">
        <f ca="1"/>
        <v>11294</v>
      </c>
      <c r="M11295" s="53">
        <f ca="1"/>
        <v>1930</v>
      </c>
      <c r="N11295" s="53">
        <f ca="1"/>
        <v>12</v>
      </c>
      <c r="O11295" s="53" t="str">
        <f ca="1"/>
        <v>1930-12</v>
      </c>
    </row>
    <row r="11296" spans="12:15" x14ac:dyDescent="0.4">
      <c r="L11296" s="56">
        <f ca="1"/>
        <v>11295</v>
      </c>
      <c r="M11296" s="53">
        <f ca="1"/>
        <v>1930</v>
      </c>
      <c r="N11296" s="53">
        <f ca="1"/>
        <v>12</v>
      </c>
      <c r="O11296" s="53" t="str">
        <f ca="1"/>
        <v>1930-12</v>
      </c>
    </row>
    <row r="11297" spans="12:15" x14ac:dyDescent="0.4">
      <c r="L11297" s="56">
        <f ca="1"/>
        <v>11296</v>
      </c>
      <c r="M11297" s="53">
        <f ca="1"/>
        <v>1930</v>
      </c>
      <c r="N11297" s="53">
        <f ca="1"/>
        <v>12</v>
      </c>
      <c r="O11297" s="53" t="str">
        <f ca="1"/>
        <v>1930-12</v>
      </c>
    </row>
    <row r="11298" spans="12:15" x14ac:dyDescent="0.4">
      <c r="L11298" s="56">
        <f ca="1"/>
        <v>11297</v>
      </c>
      <c r="M11298" s="53">
        <f ca="1"/>
        <v>1930</v>
      </c>
      <c r="N11298" s="53">
        <f ca="1"/>
        <v>12</v>
      </c>
      <c r="O11298" s="53" t="str">
        <f ca="1"/>
        <v>1930-12</v>
      </c>
    </row>
    <row r="11299" spans="12:15" x14ac:dyDescent="0.4">
      <c r="L11299" s="56">
        <f ca="1"/>
        <v>11298</v>
      </c>
      <c r="M11299" s="53">
        <f ca="1"/>
        <v>1930</v>
      </c>
      <c r="N11299" s="53">
        <f ca="1"/>
        <v>12</v>
      </c>
      <c r="O11299" s="53" t="str">
        <f ca="1"/>
        <v>1930-12</v>
      </c>
    </row>
    <row r="11300" spans="12:15" x14ac:dyDescent="0.4">
      <c r="L11300" s="56">
        <f ca="1"/>
        <v>11299</v>
      </c>
      <c r="M11300" s="53">
        <f ca="1"/>
        <v>1930</v>
      </c>
      <c r="N11300" s="53">
        <f ca="1"/>
        <v>12</v>
      </c>
      <c r="O11300" s="53" t="str">
        <f ca="1"/>
        <v>1930-12</v>
      </c>
    </row>
    <row r="11301" spans="12:15" x14ac:dyDescent="0.4">
      <c r="L11301" s="56">
        <f ca="1"/>
        <v>11300</v>
      </c>
      <c r="M11301" s="53">
        <f ca="1"/>
        <v>1930</v>
      </c>
      <c r="N11301" s="53">
        <f ca="1"/>
        <v>12</v>
      </c>
      <c r="O11301" s="53" t="str">
        <f ca="1"/>
        <v>1930-12</v>
      </c>
    </row>
    <row r="11302" spans="12:15" x14ac:dyDescent="0.4">
      <c r="L11302" s="56">
        <f ca="1"/>
        <v>11301</v>
      </c>
      <c r="M11302" s="53">
        <f ca="1"/>
        <v>1930</v>
      </c>
      <c r="N11302" s="53">
        <f ca="1"/>
        <v>12</v>
      </c>
      <c r="O11302" s="53" t="str">
        <f ca="1"/>
        <v>1930-12</v>
      </c>
    </row>
    <row r="11303" spans="12:15" x14ac:dyDescent="0.4">
      <c r="L11303" s="56">
        <f ca="1"/>
        <v>11302</v>
      </c>
      <c r="M11303" s="53">
        <f ca="1"/>
        <v>1930</v>
      </c>
      <c r="N11303" s="53">
        <f ca="1"/>
        <v>12</v>
      </c>
      <c r="O11303" s="53" t="str">
        <f ca="1"/>
        <v>1930-12</v>
      </c>
    </row>
    <row r="11304" spans="12:15" x14ac:dyDescent="0.4">
      <c r="L11304" s="56">
        <f ca="1"/>
        <v>11303</v>
      </c>
      <c r="M11304" s="53">
        <f ca="1"/>
        <v>1930</v>
      </c>
      <c r="N11304" s="53">
        <f ca="1"/>
        <v>12</v>
      </c>
      <c r="O11304" s="53" t="str">
        <f ca="1"/>
        <v>1930-12</v>
      </c>
    </row>
    <row r="11305" spans="12:15" x14ac:dyDescent="0.4">
      <c r="L11305" s="56">
        <f ca="1"/>
        <v>11304</v>
      </c>
      <c r="M11305" s="53">
        <f ca="1"/>
        <v>1930</v>
      </c>
      <c r="N11305" s="53">
        <f ca="1"/>
        <v>12</v>
      </c>
      <c r="O11305" s="53" t="str">
        <f ca="1"/>
        <v>1930-12</v>
      </c>
    </row>
    <row r="11306" spans="12:15" x14ac:dyDescent="0.4">
      <c r="L11306" s="56">
        <f ca="1"/>
        <v>11305</v>
      </c>
      <c r="M11306" s="53">
        <f ca="1"/>
        <v>1930</v>
      </c>
      <c r="N11306" s="53">
        <f ca="1"/>
        <v>12</v>
      </c>
      <c r="O11306" s="53" t="str">
        <f ca="1"/>
        <v>1930-12</v>
      </c>
    </row>
    <row r="11307" spans="12:15" x14ac:dyDescent="0.4">
      <c r="L11307" s="56">
        <f ca="1"/>
        <v>11306</v>
      </c>
      <c r="M11307" s="53">
        <f ca="1"/>
        <v>1930</v>
      </c>
      <c r="N11307" s="53">
        <f ca="1"/>
        <v>12</v>
      </c>
      <c r="O11307" s="53" t="str">
        <f ca="1"/>
        <v>1930-12</v>
      </c>
    </row>
    <row r="11308" spans="12:15" x14ac:dyDescent="0.4">
      <c r="L11308" s="56">
        <f ca="1"/>
        <v>11307</v>
      </c>
      <c r="M11308" s="53">
        <f ca="1"/>
        <v>1930</v>
      </c>
      <c r="N11308" s="53">
        <f ca="1"/>
        <v>12</v>
      </c>
      <c r="O11308" s="53" t="str">
        <f ca="1"/>
        <v>1930-12</v>
      </c>
    </row>
    <row r="11309" spans="12:15" x14ac:dyDescent="0.4">
      <c r="L11309" s="56">
        <f ca="1"/>
        <v>11308</v>
      </c>
      <c r="M11309" s="53">
        <f ca="1"/>
        <v>1930</v>
      </c>
      <c r="N11309" s="53">
        <f ca="1"/>
        <v>12</v>
      </c>
      <c r="O11309" s="53" t="str">
        <f ca="1"/>
        <v>1930-12</v>
      </c>
    </row>
    <row r="11310" spans="12:15" x14ac:dyDescent="0.4">
      <c r="L11310" s="56">
        <f ca="1"/>
        <v>11309</v>
      </c>
      <c r="M11310" s="53">
        <f ca="1"/>
        <v>1930</v>
      </c>
      <c r="N11310" s="53">
        <f ca="1"/>
        <v>12</v>
      </c>
      <c r="O11310" s="53" t="str">
        <f ca="1"/>
        <v>1930-12</v>
      </c>
    </row>
    <row r="11311" spans="12:15" x14ac:dyDescent="0.4">
      <c r="L11311" s="56">
        <f ca="1"/>
        <v>11310</v>
      </c>
      <c r="M11311" s="53">
        <f ca="1"/>
        <v>1930</v>
      </c>
      <c r="N11311" s="53">
        <f ca="1"/>
        <v>12</v>
      </c>
      <c r="O11311" s="53" t="str">
        <f ca="1"/>
        <v>1930-12</v>
      </c>
    </row>
    <row r="11312" spans="12:15" x14ac:dyDescent="0.4">
      <c r="L11312" s="56">
        <f ca="1"/>
        <v>11311</v>
      </c>
      <c r="M11312" s="53">
        <f ca="1"/>
        <v>1930</v>
      </c>
      <c r="N11312" s="53">
        <f ca="1"/>
        <v>12</v>
      </c>
      <c r="O11312" s="53" t="str">
        <f ca="1"/>
        <v>1930-12</v>
      </c>
    </row>
    <row r="11313" spans="12:15" x14ac:dyDescent="0.4">
      <c r="L11313" s="56">
        <f ca="1"/>
        <v>11312</v>
      </c>
      <c r="M11313" s="53">
        <f ca="1"/>
        <v>1930</v>
      </c>
      <c r="N11313" s="53">
        <f ca="1"/>
        <v>12</v>
      </c>
      <c r="O11313" s="53" t="str">
        <f ca="1"/>
        <v>1930-12</v>
      </c>
    </row>
    <row r="11314" spans="12:15" x14ac:dyDescent="0.4">
      <c r="L11314" s="56">
        <f ca="1"/>
        <v>11313</v>
      </c>
      <c r="M11314" s="53">
        <f ca="1"/>
        <v>1930</v>
      </c>
      <c r="N11314" s="53">
        <f ca="1"/>
        <v>12</v>
      </c>
      <c r="O11314" s="53" t="str">
        <f ca="1"/>
        <v>1930-12</v>
      </c>
    </row>
    <row r="11315" spans="12:15" x14ac:dyDescent="0.4">
      <c r="L11315" s="56">
        <f ca="1"/>
        <v>11314</v>
      </c>
      <c r="M11315" s="53">
        <f ca="1"/>
        <v>1930</v>
      </c>
      <c r="N11315" s="53">
        <f ca="1"/>
        <v>12</v>
      </c>
      <c r="O11315" s="53" t="str">
        <f ca="1"/>
        <v>1930-12</v>
      </c>
    </row>
    <row r="11316" spans="12:15" x14ac:dyDescent="0.4">
      <c r="L11316" s="56">
        <f ca="1"/>
        <v>11315</v>
      </c>
      <c r="M11316" s="53">
        <f ca="1"/>
        <v>1930</v>
      </c>
      <c r="N11316" s="53">
        <f ca="1"/>
        <v>12</v>
      </c>
      <c r="O11316" s="53" t="str">
        <f ca="1"/>
        <v>1930-12</v>
      </c>
    </row>
    <row r="11317" spans="12:15" x14ac:dyDescent="0.4">
      <c r="L11317" s="56">
        <f ca="1"/>
        <v>11316</v>
      </c>
      <c r="M11317" s="53">
        <f ca="1"/>
        <v>1930</v>
      </c>
      <c r="N11317" s="53">
        <f ca="1"/>
        <v>12</v>
      </c>
      <c r="O11317" s="53" t="str">
        <f ca="1"/>
        <v>1930-12</v>
      </c>
    </row>
    <row r="11318" spans="12:15" x14ac:dyDescent="0.4">
      <c r="L11318" s="56">
        <f ca="1"/>
        <v>11317</v>
      </c>
      <c r="M11318" s="53">
        <f ca="1"/>
        <v>1930</v>
      </c>
      <c r="N11318" s="53">
        <f ca="1"/>
        <v>12</v>
      </c>
      <c r="O11318" s="53" t="str">
        <f ca="1"/>
        <v>1930-12</v>
      </c>
    </row>
    <row r="11319" spans="12:15" x14ac:dyDescent="0.4">
      <c r="L11319" s="56">
        <f ca="1"/>
        <v>11318</v>
      </c>
      <c r="M11319" s="53">
        <f ca="1"/>
        <v>1930</v>
      </c>
      <c r="N11319" s="53">
        <f ca="1"/>
        <v>12</v>
      </c>
      <c r="O11319" s="53" t="str">
        <f ca="1"/>
        <v>1930-12</v>
      </c>
    </row>
    <row r="11320" spans="12:15" x14ac:dyDescent="0.4">
      <c r="L11320" s="56">
        <f ca="1"/>
        <v>11319</v>
      </c>
      <c r="M11320" s="53">
        <f ca="1"/>
        <v>1930</v>
      </c>
      <c r="N11320" s="53">
        <f ca="1"/>
        <v>12</v>
      </c>
      <c r="O11320" s="53" t="str">
        <f ca="1"/>
        <v>1930-12</v>
      </c>
    </row>
    <row r="11321" spans="12:15" x14ac:dyDescent="0.4">
      <c r="L11321" s="56">
        <f ca="1"/>
        <v>11320</v>
      </c>
      <c r="M11321" s="53">
        <f ca="1"/>
        <v>1930</v>
      </c>
      <c r="N11321" s="53">
        <f ca="1"/>
        <v>12</v>
      </c>
      <c r="O11321" s="53" t="str">
        <f ca="1"/>
        <v>1930-12</v>
      </c>
    </row>
    <row r="11322" spans="12:15" x14ac:dyDescent="0.4">
      <c r="L11322" s="56">
        <f ca="1"/>
        <v>11321</v>
      </c>
      <c r="M11322" s="53">
        <f ca="1"/>
        <v>1930</v>
      </c>
      <c r="N11322" s="53">
        <f ca="1"/>
        <v>12</v>
      </c>
      <c r="O11322" s="53" t="str">
        <f ca="1"/>
        <v>1930-12</v>
      </c>
    </row>
    <row r="11323" spans="12:15" x14ac:dyDescent="0.4">
      <c r="L11323" s="56">
        <f ca="1"/>
        <v>11322</v>
      </c>
      <c r="M11323" s="53">
        <f ca="1"/>
        <v>1930</v>
      </c>
      <c r="N11323" s="53">
        <f ca="1"/>
        <v>12</v>
      </c>
      <c r="O11323" s="53" t="str">
        <f ca="1"/>
        <v>1930-12</v>
      </c>
    </row>
    <row r="11324" spans="12:15" x14ac:dyDescent="0.4">
      <c r="L11324" s="56">
        <f ca="1"/>
        <v>11323</v>
      </c>
      <c r="M11324" s="53">
        <f ca="1"/>
        <v>1930</v>
      </c>
      <c r="N11324" s="53">
        <f ca="1"/>
        <v>12</v>
      </c>
      <c r="O11324" s="53" t="str">
        <f ca="1"/>
        <v>1930-12</v>
      </c>
    </row>
    <row r="11325" spans="12:15" x14ac:dyDescent="0.4">
      <c r="L11325" s="56">
        <f ca="1"/>
        <v>11324</v>
      </c>
      <c r="M11325" s="53">
        <f ca="1"/>
        <v>1931</v>
      </c>
      <c r="N11325" s="53">
        <f ca="1"/>
        <v>1</v>
      </c>
      <c r="O11325" s="53" t="str">
        <f ca="1"/>
        <v>1931-01</v>
      </c>
    </row>
    <row r="11326" spans="12:15" x14ac:dyDescent="0.4">
      <c r="L11326" s="56">
        <f ca="1"/>
        <v>11325</v>
      </c>
      <c r="M11326" s="53">
        <f ca="1"/>
        <v>1931</v>
      </c>
      <c r="N11326" s="53">
        <f ca="1"/>
        <v>1</v>
      </c>
      <c r="O11326" s="53" t="str">
        <f ca="1"/>
        <v>1931-01</v>
      </c>
    </row>
    <row r="11327" spans="12:15" x14ac:dyDescent="0.4">
      <c r="L11327" s="56">
        <f ca="1"/>
        <v>11326</v>
      </c>
      <c r="M11327" s="53">
        <f ca="1"/>
        <v>1931</v>
      </c>
      <c r="N11327" s="53">
        <f ca="1"/>
        <v>1</v>
      </c>
      <c r="O11327" s="53" t="str">
        <f ca="1"/>
        <v>1931-01</v>
      </c>
    </row>
    <row r="11328" spans="12:15" x14ac:dyDescent="0.4">
      <c r="L11328" s="56">
        <f ca="1"/>
        <v>11327</v>
      </c>
      <c r="M11328" s="53">
        <f ca="1"/>
        <v>1931</v>
      </c>
      <c r="N11328" s="53">
        <f ca="1"/>
        <v>1</v>
      </c>
      <c r="O11328" s="53" t="str">
        <f ca="1"/>
        <v>1931-01</v>
      </c>
    </row>
    <row r="11329" spans="12:15" x14ac:dyDescent="0.4">
      <c r="L11329" s="56">
        <f ca="1"/>
        <v>11328</v>
      </c>
      <c r="M11329" s="53">
        <f ca="1"/>
        <v>1931</v>
      </c>
      <c r="N11329" s="53">
        <f ca="1"/>
        <v>1</v>
      </c>
      <c r="O11329" s="53" t="str">
        <f ca="1"/>
        <v>1931-01</v>
      </c>
    </row>
    <row r="11330" spans="12:15" x14ac:dyDescent="0.4">
      <c r="L11330" s="56">
        <f ca="1"/>
        <v>11329</v>
      </c>
      <c r="M11330" s="53">
        <f ca="1"/>
        <v>1931</v>
      </c>
      <c r="N11330" s="53">
        <f ca="1"/>
        <v>1</v>
      </c>
      <c r="O11330" s="53" t="str">
        <f ca="1"/>
        <v>1931-01</v>
      </c>
    </row>
    <row r="11331" spans="12:15" x14ac:dyDescent="0.4">
      <c r="L11331" s="56">
        <f ca="1"/>
        <v>11330</v>
      </c>
      <c r="M11331" s="53">
        <f ca="1"/>
        <v>1931</v>
      </c>
      <c r="N11331" s="53">
        <f ca="1"/>
        <v>1</v>
      </c>
      <c r="O11331" s="53" t="str">
        <f ca="1"/>
        <v>1931-01</v>
      </c>
    </row>
    <row r="11332" spans="12:15" x14ac:dyDescent="0.4">
      <c r="L11332" s="56">
        <f ca="1"/>
        <v>11331</v>
      </c>
      <c r="M11332" s="53">
        <f ca="1"/>
        <v>1931</v>
      </c>
      <c r="N11332" s="53">
        <f ca="1"/>
        <v>1</v>
      </c>
      <c r="O11332" s="53" t="str">
        <f ca="1"/>
        <v>1931-01</v>
      </c>
    </row>
    <row r="11333" spans="12:15" x14ac:dyDescent="0.4">
      <c r="L11333" s="56">
        <f ca="1"/>
        <v>11332</v>
      </c>
      <c r="M11333" s="53">
        <f ca="1"/>
        <v>1931</v>
      </c>
      <c r="N11333" s="53">
        <f ca="1"/>
        <v>1</v>
      </c>
      <c r="O11333" s="53" t="str">
        <f ca="1"/>
        <v>1931-01</v>
      </c>
    </row>
    <row r="11334" spans="12:15" x14ac:dyDescent="0.4">
      <c r="L11334" s="56">
        <f ca="1"/>
        <v>11333</v>
      </c>
      <c r="M11334" s="53">
        <f ca="1"/>
        <v>1931</v>
      </c>
      <c r="N11334" s="53">
        <f ca="1"/>
        <v>1</v>
      </c>
      <c r="O11334" s="53" t="str">
        <f ca="1"/>
        <v>1931-01</v>
      </c>
    </row>
    <row r="11335" spans="12:15" x14ac:dyDescent="0.4">
      <c r="L11335" s="56">
        <f ca="1"/>
        <v>11334</v>
      </c>
      <c r="M11335" s="53">
        <f ca="1"/>
        <v>1931</v>
      </c>
      <c r="N11335" s="53">
        <f ca="1"/>
        <v>1</v>
      </c>
      <c r="O11335" s="53" t="str">
        <f ca="1"/>
        <v>1931-01</v>
      </c>
    </row>
    <row r="11336" spans="12:15" x14ac:dyDescent="0.4">
      <c r="L11336" s="56">
        <f ca="1"/>
        <v>11335</v>
      </c>
      <c r="M11336" s="53">
        <f ca="1"/>
        <v>1931</v>
      </c>
      <c r="N11336" s="53">
        <f ca="1"/>
        <v>1</v>
      </c>
      <c r="O11336" s="53" t="str">
        <f ca="1"/>
        <v>1931-01</v>
      </c>
    </row>
    <row r="11337" spans="12:15" x14ac:dyDescent="0.4">
      <c r="L11337" s="56">
        <f ca="1"/>
        <v>11336</v>
      </c>
      <c r="M11337" s="53">
        <f ca="1"/>
        <v>1931</v>
      </c>
      <c r="N11337" s="53">
        <f ca="1"/>
        <v>1</v>
      </c>
      <c r="O11337" s="53" t="str">
        <f ca="1"/>
        <v>1931-01</v>
      </c>
    </row>
    <row r="11338" spans="12:15" x14ac:dyDescent="0.4">
      <c r="L11338" s="56">
        <f ca="1"/>
        <v>11337</v>
      </c>
      <c r="M11338" s="53">
        <f ca="1"/>
        <v>1931</v>
      </c>
      <c r="N11338" s="53">
        <f ca="1"/>
        <v>1</v>
      </c>
      <c r="O11338" s="53" t="str">
        <f ca="1"/>
        <v>1931-01</v>
      </c>
    </row>
    <row r="11339" spans="12:15" x14ac:dyDescent="0.4">
      <c r="L11339" s="56">
        <f ca="1"/>
        <v>11338</v>
      </c>
      <c r="M11339" s="53">
        <f ca="1"/>
        <v>1931</v>
      </c>
      <c r="N11339" s="53">
        <f ca="1"/>
        <v>1</v>
      </c>
      <c r="O11339" s="53" t="str">
        <f ca="1"/>
        <v>1931-01</v>
      </c>
    </row>
    <row r="11340" spans="12:15" x14ac:dyDescent="0.4">
      <c r="L11340" s="56">
        <f ca="1"/>
        <v>11339</v>
      </c>
      <c r="M11340" s="53">
        <f ca="1"/>
        <v>1931</v>
      </c>
      <c r="N11340" s="53">
        <f ca="1"/>
        <v>1</v>
      </c>
      <c r="O11340" s="53" t="str">
        <f ca="1"/>
        <v>1931-01</v>
      </c>
    </row>
    <row r="11341" spans="12:15" x14ac:dyDescent="0.4">
      <c r="L11341" s="56">
        <f ca="1"/>
        <v>11340</v>
      </c>
      <c r="M11341" s="53">
        <f ca="1"/>
        <v>1931</v>
      </c>
      <c r="N11341" s="53">
        <f ca="1"/>
        <v>1</v>
      </c>
      <c r="O11341" s="53" t="str">
        <f ca="1"/>
        <v>1931-01</v>
      </c>
    </row>
    <row r="11342" spans="12:15" x14ac:dyDescent="0.4">
      <c r="L11342" s="56">
        <f ca="1"/>
        <v>11341</v>
      </c>
      <c r="M11342" s="53">
        <f ca="1"/>
        <v>1931</v>
      </c>
      <c r="N11342" s="53">
        <f ca="1"/>
        <v>1</v>
      </c>
      <c r="O11342" s="53" t="str">
        <f ca="1"/>
        <v>1931-01</v>
      </c>
    </row>
    <row r="11343" spans="12:15" x14ac:dyDescent="0.4">
      <c r="L11343" s="56">
        <f ca="1"/>
        <v>11342</v>
      </c>
      <c r="M11343" s="53">
        <f ca="1"/>
        <v>1931</v>
      </c>
      <c r="N11343" s="53">
        <f ca="1"/>
        <v>1</v>
      </c>
      <c r="O11343" s="53" t="str">
        <f ca="1"/>
        <v>1931-01</v>
      </c>
    </row>
    <row r="11344" spans="12:15" x14ac:dyDescent="0.4">
      <c r="L11344" s="56">
        <f ca="1"/>
        <v>11343</v>
      </c>
      <c r="M11344" s="53">
        <f ca="1"/>
        <v>1931</v>
      </c>
      <c r="N11344" s="53">
        <f ca="1"/>
        <v>1</v>
      </c>
      <c r="O11344" s="53" t="str">
        <f ca="1"/>
        <v>1931-01</v>
      </c>
    </row>
    <row r="11345" spans="12:15" x14ac:dyDescent="0.4">
      <c r="L11345" s="56">
        <f ca="1"/>
        <v>11344</v>
      </c>
      <c r="M11345" s="53">
        <f ca="1"/>
        <v>1931</v>
      </c>
      <c r="N11345" s="53">
        <f ca="1"/>
        <v>1</v>
      </c>
      <c r="O11345" s="53" t="str">
        <f ca="1"/>
        <v>1931-01</v>
      </c>
    </row>
    <row r="11346" spans="12:15" x14ac:dyDescent="0.4">
      <c r="L11346" s="56">
        <f ca="1"/>
        <v>11345</v>
      </c>
      <c r="M11346" s="53">
        <f ca="1"/>
        <v>1931</v>
      </c>
      <c r="N11346" s="53">
        <f ca="1"/>
        <v>1</v>
      </c>
      <c r="O11346" s="53" t="str">
        <f ca="1"/>
        <v>1931-01</v>
      </c>
    </row>
    <row r="11347" spans="12:15" x14ac:dyDescent="0.4">
      <c r="L11347" s="56">
        <f ca="1"/>
        <v>11346</v>
      </c>
      <c r="M11347" s="53">
        <f ca="1"/>
        <v>1931</v>
      </c>
      <c r="N11347" s="53">
        <f ca="1"/>
        <v>1</v>
      </c>
      <c r="O11347" s="53" t="str">
        <f ca="1"/>
        <v>1931-01</v>
      </c>
    </row>
    <row r="11348" spans="12:15" x14ac:dyDescent="0.4">
      <c r="L11348" s="56">
        <f ca="1"/>
        <v>11347</v>
      </c>
      <c r="M11348" s="53">
        <f ca="1"/>
        <v>1931</v>
      </c>
      <c r="N11348" s="53">
        <f ca="1"/>
        <v>1</v>
      </c>
      <c r="O11348" s="53" t="str">
        <f ca="1"/>
        <v>1931-01</v>
      </c>
    </row>
    <row r="11349" spans="12:15" x14ac:dyDescent="0.4">
      <c r="L11349" s="56">
        <f ca="1"/>
        <v>11348</v>
      </c>
      <c r="M11349" s="53">
        <f ca="1"/>
        <v>1931</v>
      </c>
      <c r="N11349" s="53">
        <f ca="1"/>
        <v>1</v>
      </c>
      <c r="O11349" s="53" t="str">
        <f ca="1"/>
        <v>1931-01</v>
      </c>
    </row>
    <row r="11350" spans="12:15" x14ac:dyDescent="0.4">
      <c r="L11350" s="56">
        <f ca="1"/>
        <v>11349</v>
      </c>
      <c r="M11350" s="53">
        <f ca="1"/>
        <v>1931</v>
      </c>
      <c r="N11350" s="53">
        <f ca="1"/>
        <v>1</v>
      </c>
      <c r="O11350" s="53" t="str">
        <f ca="1"/>
        <v>1931-01</v>
      </c>
    </row>
    <row r="11351" spans="12:15" x14ac:dyDescent="0.4">
      <c r="L11351" s="56">
        <f ca="1"/>
        <v>11350</v>
      </c>
      <c r="M11351" s="53">
        <f ca="1"/>
        <v>1931</v>
      </c>
      <c r="N11351" s="53">
        <f ca="1"/>
        <v>1</v>
      </c>
      <c r="O11351" s="53" t="str">
        <f ca="1"/>
        <v>1931-01</v>
      </c>
    </row>
    <row r="11352" spans="12:15" x14ac:dyDescent="0.4">
      <c r="L11352" s="56">
        <f ca="1"/>
        <v>11351</v>
      </c>
      <c r="M11352" s="53">
        <f ca="1"/>
        <v>1931</v>
      </c>
      <c r="N11352" s="53">
        <f ca="1"/>
        <v>1</v>
      </c>
      <c r="O11352" s="53" t="str">
        <f ca="1"/>
        <v>1931-01</v>
      </c>
    </row>
    <row r="11353" spans="12:15" x14ac:dyDescent="0.4">
      <c r="L11353" s="56">
        <f ca="1"/>
        <v>11352</v>
      </c>
      <c r="M11353" s="53">
        <f ca="1"/>
        <v>1931</v>
      </c>
      <c r="N11353" s="53">
        <f ca="1"/>
        <v>1</v>
      </c>
      <c r="O11353" s="53" t="str">
        <f ca="1"/>
        <v>1931-01</v>
      </c>
    </row>
    <row r="11354" spans="12:15" x14ac:dyDescent="0.4">
      <c r="L11354" s="56">
        <f ca="1"/>
        <v>11353</v>
      </c>
      <c r="M11354" s="53">
        <f ca="1"/>
        <v>1931</v>
      </c>
      <c r="N11354" s="53">
        <f ca="1"/>
        <v>1</v>
      </c>
      <c r="O11354" s="53" t="str">
        <f ca="1"/>
        <v>1931-01</v>
      </c>
    </row>
    <row r="11355" spans="12:15" x14ac:dyDescent="0.4">
      <c r="L11355" s="56">
        <f ca="1"/>
        <v>11354</v>
      </c>
      <c r="M11355" s="53">
        <f ca="1"/>
        <v>1931</v>
      </c>
      <c r="N11355" s="53">
        <f ca="1"/>
        <v>1</v>
      </c>
      <c r="O11355" s="53" t="str">
        <f ca="1"/>
        <v>1931-01</v>
      </c>
    </row>
    <row r="11356" spans="12:15" x14ac:dyDescent="0.4">
      <c r="L11356" s="56">
        <f ca="1"/>
        <v>11355</v>
      </c>
      <c r="M11356" s="53">
        <f ca="1"/>
        <v>1931</v>
      </c>
      <c r="N11356" s="53">
        <f ca="1"/>
        <v>2</v>
      </c>
      <c r="O11356" s="53" t="str">
        <f ca="1"/>
        <v>1931-02</v>
      </c>
    </row>
    <row r="11357" spans="12:15" x14ac:dyDescent="0.4">
      <c r="L11357" s="56">
        <f ca="1"/>
        <v>11356</v>
      </c>
      <c r="M11357" s="53">
        <f ca="1"/>
        <v>1931</v>
      </c>
      <c r="N11357" s="53">
        <f ca="1"/>
        <v>2</v>
      </c>
      <c r="O11357" s="53" t="str">
        <f ca="1"/>
        <v>1931-02</v>
      </c>
    </row>
    <row r="11358" spans="12:15" x14ac:dyDescent="0.4">
      <c r="L11358" s="56">
        <f ca="1"/>
        <v>11357</v>
      </c>
      <c r="M11358" s="53">
        <f ca="1"/>
        <v>1931</v>
      </c>
      <c r="N11358" s="53">
        <f ca="1"/>
        <v>2</v>
      </c>
      <c r="O11358" s="53" t="str">
        <f ca="1"/>
        <v>1931-02</v>
      </c>
    </row>
    <row r="11359" spans="12:15" x14ac:dyDescent="0.4">
      <c r="L11359" s="56">
        <f ca="1"/>
        <v>11358</v>
      </c>
      <c r="M11359" s="53">
        <f ca="1"/>
        <v>1931</v>
      </c>
      <c r="N11359" s="53">
        <f ca="1"/>
        <v>2</v>
      </c>
      <c r="O11359" s="53" t="str">
        <f ca="1"/>
        <v>1931-02</v>
      </c>
    </row>
    <row r="11360" spans="12:15" x14ac:dyDescent="0.4">
      <c r="L11360" s="56">
        <f ca="1"/>
        <v>11359</v>
      </c>
      <c r="M11360" s="53">
        <f ca="1"/>
        <v>1931</v>
      </c>
      <c r="N11360" s="53">
        <f ca="1"/>
        <v>2</v>
      </c>
      <c r="O11360" s="53" t="str">
        <f ca="1"/>
        <v>1931-02</v>
      </c>
    </row>
    <row r="11361" spans="12:15" x14ac:dyDescent="0.4">
      <c r="L11361" s="56">
        <f ca="1"/>
        <v>11360</v>
      </c>
      <c r="M11361" s="53">
        <f ca="1"/>
        <v>1931</v>
      </c>
      <c r="N11361" s="53">
        <f ca="1"/>
        <v>2</v>
      </c>
      <c r="O11361" s="53" t="str">
        <f ca="1"/>
        <v>1931-02</v>
      </c>
    </row>
    <row r="11362" spans="12:15" x14ac:dyDescent="0.4">
      <c r="L11362" s="56">
        <f ca="1"/>
        <v>11361</v>
      </c>
      <c r="M11362" s="53">
        <f ca="1"/>
        <v>1931</v>
      </c>
      <c r="N11362" s="53">
        <f ca="1"/>
        <v>2</v>
      </c>
      <c r="O11362" s="53" t="str">
        <f ca="1"/>
        <v>1931-02</v>
      </c>
    </row>
    <row r="11363" spans="12:15" x14ac:dyDescent="0.4">
      <c r="L11363" s="56">
        <f ca="1"/>
        <v>11362</v>
      </c>
      <c r="M11363" s="53">
        <f ca="1"/>
        <v>1931</v>
      </c>
      <c r="N11363" s="53">
        <f ca="1"/>
        <v>2</v>
      </c>
      <c r="O11363" s="53" t="str">
        <f ca="1"/>
        <v>1931-02</v>
      </c>
    </row>
    <row r="11364" spans="12:15" x14ac:dyDescent="0.4">
      <c r="L11364" s="56">
        <f ca="1"/>
        <v>11363</v>
      </c>
      <c r="M11364" s="53">
        <f ca="1"/>
        <v>1931</v>
      </c>
      <c r="N11364" s="53">
        <f ca="1"/>
        <v>2</v>
      </c>
      <c r="O11364" s="53" t="str">
        <f ca="1"/>
        <v>1931-02</v>
      </c>
    </row>
    <row r="11365" spans="12:15" x14ac:dyDescent="0.4">
      <c r="L11365" s="56">
        <f ca="1"/>
        <v>11364</v>
      </c>
      <c r="M11365" s="53">
        <f ca="1"/>
        <v>1931</v>
      </c>
      <c r="N11365" s="53">
        <f ca="1"/>
        <v>2</v>
      </c>
      <c r="O11365" s="53" t="str">
        <f ca="1"/>
        <v>1931-02</v>
      </c>
    </row>
    <row r="11366" spans="12:15" x14ac:dyDescent="0.4">
      <c r="L11366" s="56">
        <f ca="1"/>
        <v>11365</v>
      </c>
      <c r="M11366" s="53">
        <f ca="1"/>
        <v>1931</v>
      </c>
      <c r="N11366" s="53">
        <f ca="1"/>
        <v>2</v>
      </c>
      <c r="O11366" s="53" t="str">
        <f ca="1"/>
        <v>1931-02</v>
      </c>
    </row>
    <row r="11367" spans="12:15" x14ac:dyDescent="0.4">
      <c r="L11367" s="56">
        <f ca="1"/>
        <v>11366</v>
      </c>
      <c r="M11367" s="53">
        <f ca="1"/>
        <v>1931</v>
      </c>
      <c r="N11367" s="53">
        <f ca="1"/>
        <v>2</v>
      </c>
      <c r="O11367" s="53" t="str">
        <f ca="1"/>
        <v>1931-02</v>
      </c>
    </row>
    <row r="11368" spans="12:15" x14ac:dyDescent="0.4">
      <c r="L11368" s="56">
        <f ca="1"/>
        <v>11367</v>
      </c>
      <c r="M11368" s="53">
        <f ca="1"/>
        <v>1931</v>
      </c>
      <c r="N11368" s="53">
        <f ca="1"/>
        <v>2</v>
      </c>
      <c r="O11368" s="53" t="str">
        <f ca="1"/>
        <v>1931-02</v>
      </c>
    </row>
    <row r="11369" spans="12:15" x14ac:dyDescent="0.4">
      <c r="L11369" s="56">
        <f ca="1"/>
        <v>11368</v>
      </c>
      <c r="M11369" s="53">
        <f ca="1"/>
        <v>1931</v>
      </c>
      <c r="N11369" s="53">
        <f ca="1"/>
        <v>2</v>
      </c>
      <c r="O11369" s="53" t="str">
        <f ca="1"/>
        <v>1931-02</v>
      </c>
    </row>
    <row r="11370" spans="12:15" x14ac:dyDescent="0.4">
      <c r="L11370" s="56">
        <f ca="1"/>
        <v>11369</v>
      </c>
      <c r="M11370" s="53">
        <f ca="1"/>
        <v>1931</v>
      </c>
      <c r="N11370" s="53">
        <f ca="1"/>
        <v>2</v>
      </c>
      <c r="O11370" s="53" t="str">
        <f ca="1"/>
        <v>1931-02</v>
      </c>
    </row>
    <row r="11371" spans="12:15" x14ac:dyDescent="0.4">
      <c r="L11371" s="56">
        <f ca="1"/>
        <v>11370</v>
      </c>
      <c r="M11371" s="53">
        <f ca="1"/>
        <v>1931</v>
      </c>
      <c r="N11371" s="53">
        <f ca="1"/>
        <v>2</v>
      </c>
      <c r="O11371" s="53" t="str">
        <f ca="1"/>
        <v>1931-02</v>
      </c>
    </row>
    <row r="11372" spans="12:15" x14ac:dyDescent="0.4">
      <c r="L11372" s="56">
        <f ca="1"/>
        <v>11371</v>
      </c>
      <c r="M11372" s="53">
        <f ca="1"/>
        <v>1931</v>
      </c>
      <c r="N11372" s="53">
        <f ca="1"/>
        <v>2</v>
      </c>
      <c r="O11372" s="53" t="str">
        <f ca="1"/>
        <v>1931-02</v>
      </c>
    </row>
    <row r="11373" spans="12:15" x14ac:dyDescent="0.4">
      <c r="L11373" s="56">
        <f ca="1"/>
        <v>11372</v>
      </c>
      <c r="M11373" s="53">
        <f ca="1"/>
        <v>1931</v>
      </c>
      <c r="N11373" s="53">
        <f ca="1"/>
        <v>2</v>
      </c>
      <c r="O11373" s="53" t="str">
        <f ca="1"/>
        <v>1931-02</v>
      </c>
    </row>
    <row r="11374" spans="12:15" x14ac:dyDescent="0.4">
      <c r="L11374" s="56">
        <f ca="1"/>
        <v>11373</v>
      </c>
      <c r="M11374" s="53">
        <f ca="1"/>
        <v>1931</v>
      </c>
      <c r="N11374" s="53">
        <f ca="1"/>
        <v>2</v>
      </c>
      <c r="O11374" s="53" t="str">
        <f ca="1"/>
        <v>1931-02</v>
      </c>
    </row>
    <row r="11375" spans="12:15" x14ac:dyDescent="0.4">
      <c r="L11375" s="56">
        <f ca="1"/>
        <v>11374</v>
      </c>
      <c r="M11375" s="53">
        <f ca="1"/>
        <v>1931</v>
      </c>
      <c r="N11375" s="53">
        <f ca="1"/>
        <v>2</v>
      </c>
      <c r="O11375" s="53" t="str">
        <f ca="1"/>
        <v>1931-02</v>
      </c>
    </row>
    <row r="11376" spans="12:15" x14ac:dyDescent="0.4">
      <c r="L11376" s="56">
        <f ca="1"/>
        <v>11375</v>
      </c>
      <c r="M11376" s="53">
        <f ca="1"/>
        <v>1931</v>
      </c>
      <c r="N11376" s="53">
        <f ca="1"/>
        <v>2</v>
      </c>
      <c r="O11376" s="53" t="str">
        <f ca="1"/>
        <v>1931-02</v>
      </c>
    </row>
    <row r="11377" spans="12:15" x14ac:dyDescent="0.4">
      <c r="L11377" s="56">
        <f ca="1"/>
        <v>11376</v>
      </c>
      <c r="M11377" s="53">
        <f ca="1"/>
        <v>1931</v>
      </c>
      <c r="N11377" s="53">
        <f ca="1"/>
        <v>2</v>
      </c>
      <c r="O11377" s="53" t="str">
        <f ca="1"/>
        <v>1931-02</v>
      </c>
    </row>
    <row r="11378" spans="12:15" x14ac:dyDescent="0.4">
      <c r="L11378" s="56">
        <f ca="1"/>
        <v>11377</v>
      </c>
      <c r="M11378" s="53">
        <f ca="1"/>
        <v>1931</v>
      </c>
      <c r="N11378" s="53">
        <f ca="1"/>
        <v>2</v>
      </c>
      <c r="O11378" s="53" t="str">
        <f ca="1"/>
        <v>1931-02</v>
      </c>
    </row>
    <row r="11379" spans="12:15" x14ac:dyDescent="0.4">
      <c r="L11379" s="56">
        <f ca="1"/>
        <v>11378</v>
      </c>
      <c r="M11379" s="53">
        <f ca="1"/>
        <v>1931</v>
      </c>
      <c r="N11379" s="53">
        <f ca="1"/>
        <v>2</v>
      </c>
      <c r="O11379" s="53" t="str">
        <f ca="1"/>
        <v>1931-02</v>
      </c>
    </row>
    <row r="11380" spans="12:15" x14ac:dyDescent="0.4">
      <c r="L11380" s="56">
        <f ca="1"/>
        <v>11379</v>
      </c>
      <c r="M11380" s="53">
        <f ca="1"/>
        <v>1931</v>
      </c>
      <c r="N11380" s="53">
        <f ca="1"/>
        <v>2</v>
      </c>
      <c r="O11380" s="53" t="str">
        <f ca="1"/>
        <v>1931-02</v>
      </c>
    </row>
    <row r="11381" spans="12:15" x14ac:dyDescent="0.4">
      <c r="L11381" s="56">
        <f ca="1"/>
        <v>11380</v>
      </c>
      <c r="M11381" s="53">
        <f ca="1"/>
        <v>1931</v>
      </c>
      <c r="N11381" s="53">
        <f ca="1"/>
        <v>2</v>
      </c>
      <c r="O11381" s="53" t="str">
        <f ca="1"/>
        <v>1931-02</v>
      </c>
    </row>
    <row r="11382" spans="12:15" x14ac:dyDescent="0.4">
      <c r="L11382" s="56">
        <f ca="1"/>
        <v>11381</v>
      </c>
      <c r="M11382" s="53">
        <f ca="1"/>
        <v>1931</v>
      </c>
      <c r="N11382" s="53">
        <f ca="1"/>
        <v>2</v>
      </c>
      <c r="O11382" s="53" t="str">
        <f ca="1"/>
        <v>1931-02</v>
      </c>
    </row>
    <row r="11383" spans="12:15" x14ac:dyDescent="0.4">
      <c r="L11383" s="56">
        <f ca="1"/>
        <v>11382</v>
      </c>
      <c r="M11383" s="53">
        <f ca="1"/>
        <v>1931</v>
      </c>
      <c r="N11383" s="53">
        <f ca="1"/>
        <v>2</v>
      </c>
      <c r="O11383" s="53" t="str">
        <f ca="1"/>
        <v>1931-02</v>
      </c>
    </row>
    <row r="11384" spans="12:15" x14ac:dyDescent="0.4">
      <c r="L11384" s="56">
        <f ca="1"/>
        <v>11383</v>
      </c>
      <c r="M11384" s="53">
        <f ca="1"/>
        <v>1931</v>
      </c>
      <c r="N11384" s="53">
        <f ca="1"/>
        <v>3</v>
      </c>
      <c r="O11384" s="53" t="str">
        <f ca="1"/>
        <v>1931-03</v>
      </c>
    </row>
    <row r="11385" spans="12:15" x14ac:dyDescent="0.4">
      <c r="L11385" s="56">
        <f ca="1"/>
        <v>11384</v>
      </c>
      <c r="M11385" s="53">
        <f ca="1"/>
        <v>1931</v>
      </c>
      <c r="N11385" s="53">
        <f ca="1"/>
        <v>3</v>
      </c>
      <c r="O11385" s="53" t="str">
        <f ca="1"/>
        <v>1931-03</v>
      </c>
    </row>
    <row r="11386" spans="12:15" x14ac:dyDescent="0.4">
      <c r="L11386" s="56">
        <f ca="1"/>
        <v>11385</v>
      </c>
      <c r="M11386" s="53">
        <f ca="1"/>
        <v>1931</v>
      </c>
      <c r="N11386" s="53">
        <f ca="1"/>
        <v>3</v>
      </c>
      <c r="O11386" s="53" t="str">
        <f ca="1"/>
        <v>1931-03</v>
      </c>
    </row>
    <row r="11387" spans="12:15" x14ac:dyDescent="0.4">
      <c r="L11387" s="56">
        <f ca="1"/>
        <v>11386</v>
      </c>
      <c r="M11387" s="53">
        <f ca="1"/>
        <v>1931</v>
      </c>
      <c r="N11387" s="53">
        <f ca="1"/>
        <v>3</v>
      </c>
      <c r="O11387" s="53" t="str">
        <f ca="1"/>
        <v>1931-03</v>
      </c>
    </row>
    <row r="11388" spans="12:15" x14ac:dyDescent="0.4">
      <c r="L11388" s="56">
        <f ca="1"/>
        <v>11387</v>
      </c>
      <c r="M11388" s="53">
        <f ca="1"/>
        <v>1931</v>
      </c>
      <c r="N11388" s="53">
        <f ca="1"/>
        <v>3</v>
      </c>
      <c r="O11388" s="53" t="str">
        <f ca="1"/>
        <v>1931-03</v>
      </c>
    </row>
    <row r="11389" spans="12:15" x14ac:dyDescent="0.4">
      <c r="L11389" s="56">
        <f ca="1"/>
        <v>11388</v>
      </c>
      <c r="M11389" s="53">
        <f ca="1"/>
        <v>1931</v>
      </c>
      <c r="N11389" s="53">
        <f ca="1"/>
        <v>3</v>
      </c>
      <c r="O11389" s="53" t="str">
        <f ca="1"/>
        <v>1931-03</v>
      </c>
    </row>
    <row r="11390" spans="12:15" x14ac:dyDescent="0.4">
      <c r="L11390" s="56">
        <f ca="1"/>
        <v>11389</v>
      </c>
      <c r="M11390" s="53">
        <f ca="1"/>
        <v>1931</v>
      </c>
      <c r="N11390" s="53">
        <f ca="1"/>
        <v>3</v>
      </c>
      <c r="O11390" s="53" t="str">
        <f ca="1"/>
        <v>1931-03</v>
      </c>
    </row>
    <row r="11391" spans="12:15" x14ac:dyDescent="0.4">
      <c r="L11391" s="56">
        <f ca="1"/>
        <v>11390</v>
      </c>
      <c r="M11391" s="53">
        <f ca="1"/>
        <v>1931</v>
      </c>
      <c r="N11391" s="53">
        <f ca="1"/>
        <v>3</v>
      </c>
      <c r="O11391" s="53" t="str">
        <f ca="1"/>
        <v>1931-03</v>
      </c>
    </row>
    <row r="11392" spans="12:15" x14ac:dyDescent="0.4">
      <c r="L11392" s="56">
        <f ca="1"/>
        <v>11391</v>
      </c>
      <c r="M11392" s="53">
        <f ca="1"/>
        <v>1931</v>
      </c>
      <c r="N11392" s="53">
        <f ca="1"/>
        <v>3</v>
      </c>
      <c r="O11392" s="53" t="str">
        <f ca="1"/>
        <v>1931-03</v>
      </c>
    </row>
    <row r="11393" spans="12:15" x14ac:dyDescent="0.4">
      <c r="L11393" s="56">
        <f ca="1"/>
        <v>11392</v>
      </c>
      <c r="M11393" s="53">
        <f ca="1"/>
        <v>1931</v>
      </c>
      <c r="N11393" s="53">
        <f ca="1"/>
        <v>3</v>
      </c>
      <c r="O11393" s="53" t="str">
        <f ca="1"/>
        <v>1931-03</v>
      </c>
    </row>
    <row r="11394" spans="12:15" x14ac:dyDescent="0.4">
      <c r="L11394" s="56">
        <f ca="1"/>
        <v>11393</v>
      </c>
      <c r="M11394" s="53">
        <f ca="1"/>
        <v>1931</v>
      </c>
      <c r="N11394" s="53">
        <f ca="1"/>
        <v>3</v>
      </c>
      <c r="O11394" s="53" t="str">
        <f ca="1"/>
        <v>1931-03</v>
      </c>
    </row>
    <row r="11395" spans="12:15" x14ac:dyDescent="0.4">
      <c r="L11395" s="56">
        <f ca="1"/>
        <v>11394</v>
      </c>
      <c r="M11395" s="53">
        <f ca="1"/>
        <v>1931</v>
      </c>
      <c r="N11395" s="53">
        <f ca="1"/>
        <v>3</v>
      </c>
      <c r="O11395" s="53" t="str">
        <f ca="1"/>
        <v>1931-03</v>
      </c>
    </row>
    <row r="11396" spans="12:15" x14ac:dyDescent="0.4">
      <c r="L11396" s="56">
        <f ca="1"/>
        <v>11395</v>
      </c>
      <c r="M11396" s="53">
        <f ca="1"/>
        <v>1931</v>
      </c>
      <c r="N11396" s="53">
        <f ca="1"/>
        <v>3</v>
      </c>
      <c r="O11396" s="53" t="str">
        <f ca="1"/>
        <v>1931-03</v>
      </c>
    </row>
    <row r="11397" spans="12:15" x14ac:dyDescent="0.4">
      <c r="L11397" s="56">
        <f ca="1"/>
        <v>11396</v>
      </c>
      <c r="M11397" s="53">
        <f ca="1"/>
        <v>1931</v>
      </c>
      <c r="N11397" s="53">
        <f ca="1"/>
        <v>3</v>
      </c>
      <c r="O11397" s="53" t="str">
        <f ca="1"/>
        <v>1931-03</v>
      </c>
    </row>
    <row r="11398" spans="12:15" x14ac:dyDescent="0.4">
      <c r="L11398" s="56">
        <f ca="1"/>
        <v>11397</v>
      </c>
      <c r="M11398" s="53">
        <f ca="1"/>
        <v>1931</v>
      </c>
      <c r="N11398" s="53">
        <f ca="1"/>
        <v>3</v>
      </c>
      <c r="O11398" s="53" t="str">
        <f ca="1"/>
        <v>1931-03</v>
      </c>
    </row>
    <row r="11399" spans="12:15" x14ac:dyDescent="0.4">
      <c r="L11399" s="56">
        <f ca="1"/>
        <v>11398</v>
      </c>
      <c r="M11399" s="53">
        <f ca="1"/>
        <v>1931</v>
      </c>
      <c r="N11399" s="53">
        <f ca="1"/>
        <v>3</v>
      </c>
      <c r="O11399" s="53" t="str">
        <f ca="1"/>
        <v>1931-03</v>
      </c>
    </row>
    <row r="11400" spans="12:15" x14ac:dyDescent="0.4">
      <c r="L11400" s="56">
        <f ca="1"/>
        <v>11399</v>
      </c>
      <c r="M11400" s="53">
        <f ca="1"/>
        <v>1931</v>
      </c>
      <c r="N11400" s="53">
        <f ca="1"/>
        <v>3</v>
      </c>
      <c r="O11400" s="53" t="str">
        <f ca="1"/>
        <v>1931-03</v>
      </c>
    </row>
    <row r="11401" spans="12:15" x14ac:dyDescent="0.4">
      <c r="L11401" s="56">
        <f ca="1"/>
        <v>11400</v>
      </c>
      <c r="M11401" s="53">
        <f ca="1"/>
        <v>1931</v>
      </c>
      <c r="N11401" s="53">
        <f ca="1"/>
        <v>3</v>
      </c>
      <c r="O11401" s="53" t="str">
        <f ca="1"/>
        <v>1931-03</v>
      </c>
    </row>
    <row r="11402" spans="12:15" x14ac:dyDescent="0.4">
      <c r="L11402" s="56">
        <f ca="1"/>
        <v>11401</v>
      </c>
      <c r="M11402" s="53">
        <f ca="1"/>
        <v>1931</v>
      </c>
      <c r="N11402" s="53">
        <f ca="1"/>
        <v>3</v>
      </c>
      <c r="O11402" s="53" t="str">
        <f ca="1"/>
        <v>1931-03</v>
      </c>
    </row>
    <row r="11403" spans="12:15" x14ac:dyDescent="0.4">
      <c r="L11403" s="56">
        <f ca="1"/>
        <v>11402</v>
      </c>
      <c r="M11403" s="53">
        <f ca="1"/>
        <v>1931</v>
      </c>
      <c r="N11403" s="53">
        <f ca="1"/>
        <v>3</v>
      </c>
      <c r="O11403" s="53" t="str">
        <f ca="1"/>
        <v>1931-03</v>
      </c>
    </row>
    <row r="11404" spans="12:15" x14ac:dyDescent="0.4">
      <c r="L11404" s="56">
        <f ca="1"/>
        <v>11403</v>
      </c>
      <c r="M11404" s="53">
        <f ca="1"/>
        <v>1931</v>
      </c>
      <c r="N11404" s="53">
        <f ca="1"/>
        <v>3</v>
      </c>
      <c r="O11404" s="53" t="str">
        <f ca="1"/>
        <v>1931-03</v>
      </c>
    </row>
    <row r="11405" spans="12:15" x14ac:dyDescent="0.4">
      <c r="L11405" s="56">
        <f ca="1"/>
        <v>11404</v>
      </c>
      <c r="M11405" s="53">
        <f ca="1"/>
        <v>1931</v>
      </c>
      <c r="N11405" s="53">
        <f ca="1"/>
        <v>3</v>
      </c>
      <c r="O11405" s="53" t="str">
        <f ca="1"/>
        <v>1931-03</v>
      </c>
    </row>
    <row r="11406" spans="12:15" x14ac:dyDescent="0.4">
      <c r="L11406" s="56">
        <f ca="1"/>
        <v>11405</v>
      </c>
      <c r="M11406" s="53">
        <f ca="1"/>
        <v>1931</v>
      </c>
      <c r="N11406" s="53">
        <f ca="1"/>
        <v>3</v>
      </c>
      <c r="O11406" s="53" t="str">
        <f ca="1"/>
        <v>1931-03</v>
      </c>
    </row>
    <row r="11407" spans="12:15" x14ac:dyDescent="0.4">
      <c r="L11407" s="56">
        <f ca="1"/>
        <v>11406</v>
      </c>
      <c r="M11407" s="53">
        <f ca="1"/>
        <v>1931</v>
      </c>
      <c r="N11407" s="53">
        <f ca="1"/>
        <v>3</v>
      </c>
      <c r="O11407" s="53" t="str">
        <f ca="1"/>
        <v>1931-03</v>
      </c>
    </row>
    <row r="11408" spans="12:15" x14ac:dyDescent="0.4">
      <c r="L11408" s="56">
        <f ca="1"/>
        <v>11407</v>
      </c>
      <c r="M11408" s="53">
        <f ca="1"/>
        <v>1931</v>
      </c>
      <c r="N11408" s="53">
        <f ca="1"/>
        <v>3</v>
      </c>
      <c r="O11408" s="53" t="str">
        <f ca="1"/>
        <v>1931-03</v>
      </c>
    </row>
    <row r="11409" spans="12:15" x14ac:dyDescent="0.4">
      <c r="L11409" s="56">
        <f ca="1"/>
        <v>11408</v>
      </c>
      <c r="M11409" s="53">
        <f ca="1"/>
        <v>1931</v>
      </c>
      <c r="N11409" s="53">
        <f ca="1"/>
        <v>3</v>
      </c>
      <c r="O11409" s="53" t="str">
        <f ca="1"/>
        <v>1931-03</v>
      </c>
    </row>
    <row r="11410" spans="12:15" x14ac:dyDescent="0.4">
      <c r="L11410" s="56">
        <f ca="1"/>
        <v>11409</v>
      </c>
      <c r="M11410" s="53">
        <f ca="1"/>
        <v>1931</v>
      </c>
      <c r="N11410" s="53">
        <f ca="1"/>
        <v>3</v>
      </c>
      <c r="O11410" s="53" t="str">
        <f ca="1"/>
        <v>1931-03</v>
      </c>
    </row>
    <row r="11411" spans="12:15" x14ac:dyDescent="0.4">
      <c r="L11411" s="56">
        <f ca="1"/>
        <v>11410</v>
      </c>
      <c r="M11411" s="53">
        <f ca="1"/>
        <v>1931</v>
      </c>
      <c r="N11411" s="53">
        <f ca="1"/>
        <v>3</v>
      </c>
      <c r="O11411" s="53" t="str">
        <f ca="1"/>
        <v>1931-03</v>
      </c>
    </row>
    <row r="11412" spans="12:15" x14ac:dyDescent="0.4">
      <c r="L11412" s="56">
        <f ca="1"/>
        <v>11411</v>
      </c>
      <c r="M11412" s="53">
        <f ca="1"/>
        <v>1931</v>
      </c>
      <c r="N11412" s="53">
        <f ca="1"/>
        <v>3</v>
      </c>
      <c r="O11412" s="53" t="str">
        <f ca="1"/>
        <v>1931-03</v>
      </c>
    </row>
    <row r="11413" spans="12:15" x14ac:dyDescent="0.4">
      <c r="L11413" s="56">
        <f ca="1"/>
        <v>11412</v>
      </c>
      <c r="M11413" s="53">
        <f ca="1"/>
        <v>1931</v>
      </c>
      <c r="N11413" s="53">
        <f ca="1"/>
        <v>3</v>
      </c>
      <c r="O11413" s="53" t="str">
        <f ca="1"/>
        <v>1931-03</v>
      </c>
    </row>
    <row r="11414" spans="12:15" x14ac:dyDescent="0.4">
      <c r="L11414" s="56">
        <f ca="1"/>
        <v>11413</v>
      </c>
      <c r="M11414" s="53">
        <f ca="1"/>
        <v>1931</v>
      </c>
      <c r="N11414" s="53">
        <f ca="1"/>
        <v>3</v>
      </c>
      <c r="O11414" s="53" t="str">
        <f ca="1"/>
        <v>1931-03</v>
      </c>
    </row>
    <row r="11415" spans="12:15" x14ac:dyDescent="0.4">
      <c r="L11415" s="56">
        <f ca="1"/>
        <v>11414</v>
      </c>
      <c r="M11415" s="53">
        <f ca="1"/>
        <v>1931</v>
      </c>
      <c r="N11415" s="53">
        <f ca="1"/>
        <v>4</v>
      </c>
      <c r="O11415" s="53" t="str">
        <f ca="1"/>
        <v>1931-04</v>
      </c>
    </row>
    <row r="11416" spans="12:15" x14ac:dyDescent="0.4">
      <c r="L11416" s="56">
        <f ca="1"/>
        <v>11415</v>
      </c>
      <c r="M11416" s="53">
        <f ca="1"/>
        <v>1931</v>
      </c>
      <c r="N11416" s="53">
        <f ca="1"/>
        <v>4</v>
      </c>
      <c r="O11416" s="53" t="str">
        <f ca="1"/>
        <v>1931-04</v>
      </c>
    </row>
    <row r="11417" spans="12:15" x14ac:dyDescent="0.4">
      <c r="L11417" s="56">
        <f ca="1"/>
        <v>11416</v>
      </c>
      <c r="M11417" s="53">
        <f ca="1"/>
        <v>1931</v>
      </c>
      <c r="N11417" s="53">
        <f ca="1"/>
        <v>4</v>
      </c>
      <c r="O11417" s="53" t="str">
        <f ca="1"/>
        <v>1931-04</v>
      </c>
    </row>
    <row r="11418" spans="12:15" x14ac:dyDescent="0.4">
      <c r="L11418" s="56">
        <f ca="1"/>
        <v>11417</v>
      </c>
      <c r="M11418" s="53">
        <f ca="1"/>
        <v>1931</v>
      </c>
      <c r="N11418" s="53">
        <f ca="1"/>
        <v>4</v>
      </c>
      <c r="O11418" s="53" t="str">
        <f ca="1"/>
        <v>1931-04</v>
      </c>
    </row>
    <row r="11419" spans="12:15" x14ac:dyDescent="0.4">
      <c r="L11419" s="56">
        <f ca="1"/>
        <v>11418</v>
      </c>
      <c r="M11419" s="53">
        <f ca="1"/>
        <v>1931</v>
      </c>
      <c r="N11419" s="53">
        <f ca="1"/>
        <v>4</v>
      </c>
      <c r="O11419" s="53" t="str">
        <f ca="1"/>
        <v>1931-04</v>
      </c>
    </row>
    <row r="11420" spans="12:15" x14ac:dyDescent="0.4">
      <c r="L11420" s="56">
        <f ca="1"/>
        <v>11419</v>
      </c>
      <c r="M11420" s="53">
        <f ca="1"/>
        <v>1931</v>
      </c>
      <c r="N11420" s="53">
        <f ca="1"/>
        <v>4</v>
      </c>
      <c r="O11420" s="53" t="str">
        <f ca="1"/>
        <v>1931-04</v>
      </c>
    </row>
    <row r="11421" spans="12:15" x14ac:dyDescent="0.4">
      <c r="L11421" s="56">
        <f ca="1"/>
        <v>11420</v>
      </c>
      <c r="M11421" s="53">
        <f ca="1"/>
        <v>1931</v>
      </c>
      <c r="N11421" s="53">
        <f ca="1"/>
        <v>4</v>
      </c>
      <c r="O11421" s="53" t="str">
        <f ca="1"/>
        <v>1931-04</v>
      </c>
    </row>
    <row r="11422" spans="12:15" x14ac:dyDescent="0.4">
      <c r="L11422" s="56">
        <f ca="1"/>
        <v>11421</v>
      </c>
      <c r="M11422" s="53">
        <f ca="1"/>
        <v>1931</v>
      </c>
      <c r="N11422" s="53">
        <f ca="1"/>
        <v>4</v>
      </c>
      <c r="O11422" s="53" t="str">
        <f ca="1"/>
        <v>1931-04</v>
      </c>
    </row>
    <row r="11423" spans="12:15" x14ac:dyDescent="0.4">
      <c r="L11423" s="56">
        <f ca="1"/>
        <v>11422</v>
      </c>
      <c r="M11423" s="53">
        <f ca="1"/>
        <v>1931</v>
      </c>
      <c r="N11423" s="53">
        <f ca="1"/>
        <v>4</v>
      </c>
      <c r="O11423" s="53" t="str">
        <f ca="1"/>
        <v>1931-04</v>
      </c>
    </row>
    <row r="11424" spans="12:15" x14ac:dyDescent="0.4">
      <c r="L11424" s="56">
        <f ca="1"/>
        <v>11423</v>
      </c>
      <c r="M11424" s="53">
        <f ca="1"/>
        <v>1931</v>
      </c>
      <c r="N11424" s="53">
        <f ca="1"/>
        <v>4</v>
      </c>
      <c r="O11424" s="53" t="str">
        <f ca="1"/>
        <v>1931-04</v>
      </c>
    </row>
    <row r="11425" spans="12:15" x14ac:dyDescent="0.4">
      <c r="L11425" s="56">
        <f ca="1"/>
        <v>11424</v>
      </c>
      <c r="M11425" s="53">
        <f ca="1"/>
        <v>1931</v>
      </c>
      <c r="N11425" s="53">
        <f ca="1"/>
        <v>4</v>
      </c>
      <c r="O11425" s="53" t="str">
        <f ca="1"/>
        <v>1931-04</v>
      </c>
    </row>
    <row r="11426" spans="12:15" x14ac:dyDescent="0.4">
      <c r="L11426" s="56">
        <f ca="1"/>
        <v>11425</v>
      </c>
      <c r="M11426" s="53">
        <f ca="1"/>
        <v>1931</v>
      </c>
      <c r="N11426" s="53">
        <f ca="1"/>
        <v>4</v>
      </c>
      <c r="O11426" s="53" t="str">
        <f ca="1"/>
        <v>1931-04</v>
      </c>
    </row>
    <row r="11427" spans="12:15" x14ac:dyDescent="0.4">
      <c r="L11427" s="56">
        <f ca="1"/>
        <v>11426</v>
      </c>
      <c r="M11427" s="53">
        <f ca="1"/>
        <v>1931</v>
      </c>
      <c r="N11427" s="53">
        <f ca="1"/>
        <v>4</v>
      </c>
      <c r="O11427" s="53" t="str">
        <f ca="1"/>
        <v>1931-04</v>
      </c>
    </row>
    <row r="11428" spans="12:15" x14ac:dyDescent="0.4">
      <c r="L11428" s="56">
        <f ca="1"/>
        <v>11427</v>
      </c>
      <c r="M11428" s="53">
        <f ca="1"/>
        <v>1931</v>
      </c>
      <c r="N11428" s="53">
        <f ca="1"/>
        <v>4</v>
      </c>
      <c r="O11428" s="53" t="str">
        <f ca="1"/>
        <v>1931-04</v>
      </c>
    </row>
    <row r="11429" spans="12:15" x14ac:dyDescent="0.4">
      <c r="L11429" s="56">
        <f ca="1"/>
        <v>11428</v>
      </c>
      <c r="M11429" s="53">
        <f ca="1"/>
        <v>1931</v>
      </c>
      <c r="N11429" s="53">
        <f ca="1"/>
        <v>4</v>
      </c>
      <c r="O11429" s="53" t="str">
        <f ca="1"/>
        <v>1931-04</v>
      </c>
    </row>
    <row r="11430" spans="12:15" x14ac:dyDescent="0.4">
      <c r="L11430" s="56">
        <f ca="1"/>
        <v>11429</v>
      </c>
      <c r="M11430" s="53">
        <f ca="1"/>
        <v>1931</v>
      </c>
      <c r="N11430" s="53">
        <f ca="1"/>
        <v>4</v>
      </c>
      <c r="O11430" s="53" t="str">
        <f ca="1"/>
        <v>1931-04</v>
      </c>
    </row>
    <row r="11431" spans="12:15" x14ac:dyDescent="0.4">
      <c r="L11431" s="56">
        <f ca="1"/>
        <v>11430</v>
      </c>
      <c r="M11431" s="53">
        <f ca="1"/>
        <v>1931</v>
      </c>
      <c r="N11431" s="53">
        <f ca="1"/>
        <v>4</v>
      </c>
      <c r="O11431" s="53" t="str">
        <f ca="1"/>
        <v>1931-04</v>
      </c>
    </row>
    <row r="11432" spans="12:15" x14ac:dyDescent="0.4">
      <c r="L11432" s="56">
        <f ca="1"/>
        <v>11431</v>
      </c>
      <c r="M11432" s="53">
        <f ca="1"/>
        <v>1931</v>
      </c>
      <c r="N11432" s="53">
        <f ca="1"/>
        <v>4</v>
      </c>
      <c r="O11432" s="53" t="str">
        <f ca="1"/>
        <v>1931-04</v>
      </c>
    </row>
    <row r="11433" spans="12:15" x14ac:dyDescent="0.4">
      <c r="L11433" s="56">
        <f ca="1"/>
        <v>11432</v>
      </c>
      <c r="M11433" s="53">
        <f ca="1"/>
        <v>1931</v>
      </c>
      <c r="N11433" s="53">
        <f ca="1"/>
        <v>4</v>
      </c>
      <c r="O11433" s="53" t="str">
        <f ca="1"/>
        <v>1931-04</v>
      </c>
    </row>
    <row r="11434" spans="12:15" x14ac:dyDescent="0.4">
      <c r="L11434" s="56">
        <f ca="1"/>
        <v>11433</v>
      </c>
      <c r="M11434" s="53">
        <f ca="1"/>
        <v>1931</v>
      </c>
      <c r="N11434" s="53">
        <f ca="1"/>
        <v>4</v>
      </c>
      <c r="O11434" s="53" t="str">
        <f ca="1"/>
        <v>1931-04</v>
      </c>
    </row>
    <row r="11435" spans="12:15" x14ac:dyDescent="0.4">
      <c r="L11435" s="56">
        <f ca="1"/>
        <v>11434</v>
      </c>
      <c r="M11435" s="53">
        <f ca="1"/>
        <v>1931</v>
      </c>
      <c r="N11435" s="53">
        <f ca="1"/>
        <v>4</v>
      </c>
      <c r="O11435" s="53" t="str">
        <f ca="1"/>
        <v>1931-04</v>
      </c>
    </row>
    <row r="11436" spans="12:15" x14ac:dyDescent="0.4">
      <c r="L11436" s="56">
        <f ca="1"/>
        <v>11435</v>
      </c>
      <c r="M11436" s="53">
        <f ca="1"/>
        <v>1931</v>
      </c>
      <c r="N11436" s="53">
        <f ca="1"/>
        <v>4</v>
      </c>
      <c r="O11436" s="53" t="str">
        <f ca="1"/>
        <v>1931-04</v>
      </c>
    </row>
    <row r="11437" spans="12:15" x14ac:dyDescent="0.4">
      <c r="L11437" s="56">
        <f ca="1"/>
        <v>11436</v>
      </c>
      <c r="M11437" s="53">
        <f ca="1"/>
        <v>1931</v>
      </c>
      <c r="N11437" s="53">
        <f ca="1"/>
        <v>4</v>
      </c>
      <c r="O11437" s="53" t="str">
        <f ca="1"/>
        <v>1931-04</v>
      </c>
    </row>
    <row r="11438" spans="12:15" x14ac:dyDescent="0.4">
      <c r="L11438" s="56">
        <f ca="1"/>
        <v>11437</v>
      </c>
      <c r="M11438" s="53">
        <f ca="1"/>
        <v>1931</v>
      </c>
      <c r="N11438" s="53">
        <f ca="1"/>
        <v>4</v>
      </c>
      <c r="O11438" s="53" t="str">
        <f ca="1"/>
        <v>1931-04</v>
      </c>
    </row>
    <row r="11439" spans="12:15" x14ac:dyDescent="0.4">
      <c r="L11439" s="56">
        <f ca="1"/>
        <v>11438</v>
      </c>
      <c r="M11439" s="53">
        <f ca="1"/>
        <v>1931</v>
      </c>
      <c r="N11439" s="53">
        <f ca="1"/>
        <v>4</v>
      </c>
      <c r="O11439" s="53" t="str">
        <f ca="1"/>
        <v>1931-04</v>
      </c>
    </row>
    <row r="11440" spans="12:15" x14ac:dyDescent="0.4">
      <c r="L11440" s="56">
        <f ca="1"/>
        <v>11439</v>
      </c>
      <c r="M11440" s="53">
        <f ca="1"/>
        <v>1931</v>
      </c>
      <c r="N11440" s="53">
        <f ca="1"/>
        <v>4</v>
      </c>
      <c r="O11440" s="53" t="str">
        <f ca="1"/>
        <v>1931-04</v>
      </c>
    </row>
    <row r="11441" spans="12:15" x14ac:dyDescent="0.4">
      <c r="L11441" s="56">
        <f ca="1"/>
        <v>11440</v>
      </c>
      <c r="M11441" s="53">
        <f ca="1"/>
        <v>1931</v>
      </c>
      <c r="N11441" s="53">
        <f ca="1"/>
        <v>4</v>
      </c>
      <c r="O11441" s="53" t="str">
        <f ca="1"/>
        <v>1931-04</v>
      </c>
    </row>
    <row r="11442" spans="12:15" x14ac:dyDescent="0.4">
      <c r="L11442" s="56">
        <f ca="1"/>
        <v>11441</v>
      </c>
      <c r="M11442" s="53">
        <f ca="1"/>
        <v>1931</v>
      </c>
      <c r="N11442" s="53">
        <f ca="1"/>
        <v>4</v>
      </c>
      <c r="O11442" s="53" t="str">
        <f ca="1"/>
        <v>1931-04</v>
      </c>
    </row>
    <row r="11443" spans="12:15" x14ac:dyDescent="0.4">
      <c r="L11443" s="56">
        <f ca="1"/>
        <v>11442</v>
      </c>
      <c r="M11443" s="53">
        <f ca="1"/>
        <v>1931</v>
      </c>
      <c r="N11443" s="53">
        <f ca="1"/>
        <v>4</v>
      </c>
      <c r="O11443" s="53" t="str">
        <f ca="1"/>
        <v>1931-04</v>
      </c>
    </row>
    <row r="11444" spans="12:15" x14ac:dyDescent="0.4">
      <c r="L11444" s="56">
        <f ca="1"/>
        <v>11443</v>
      </c>
      <c r="M11444" s="53">
        <f ca="1"/>
        <v>1931</v>
      </c>
      <c r="N11444" s="53">
        <f ca="1"/>
        <v>4</v>
      </c>
      <c r="O11444" s="53" t="str">
        <f ca="1"/>
        <v>1931-04</v>
      </c>
    </row>
    <row r="11445" spans="12:15" x14ac:dyDescent="0.4">
      <c r="L11445" s="56">
        <f ca="1"/>
        <v>11444</v>
      </c>
      <c r="M11445" s="53">
        <f ca="1"/>
        <v>1931</v>
      </c>
      <c r="N11445" s="53">
        <f ca="1"/>
        <v>5</v>
      </c>
      <c r="O11445" s="53" t="str">
        <f ca="1"/>
        <v>1931-05</v>
      </c>
    </row>
    <row r="11446" spans="12:15" x14ac:dyDescent="0.4">
      <c r="L11446" s="56">
        <f ca="1"/>
        <v>11445</v>
      </c>
      <c r="M11446" s="53">
        <f ca="1"/>
        <v>1931</v>
      </c>
      <c r="N11446" s="53">
        <f ca="1"/>
        <v>5</v>
      </c>
      <c r="O11446" s="53" t="str">
        <f ca="1"/>
        <v>1931-05</v>
      </c>
    </row>
    <row r="11447" spans="12:15" x14ac:dyDescent="0.4">
      <c r="L11447" s="56">
        <f ca="1"/>
        <v>11446</v>
      </c>
      <c r="M11447" s="53">
        <f ca="1"/>
        <v>1931</v>
      </c>
      <c r="N11447" s="53">
        <f ca="1"/>
        <v>5</v>
      </c>
      <c r="O11447" s="53" t="str">
        <f ca="1"/>
        <v>1931-05</v>
      </c>
    </row>
    <row r="11448" spans="12:15" x14ac:dyDescent="0.4">
      <c r="L11448" s="56">
        <f ca="1"/>
        <v>11447</v>
      </c>
      <c r="M11448" s="53">
        <f ca="1"/>
        <v>1931</v>
      </c>
      <c r="N11448" s="53">
        <f ca="1"/>
        <v>5</v>
      </c>
      <c r="O11448" s="53" t="str">
        <f ca="1"/>
        <v>1931-05</v>
      </c>
    </row>
    <row r="11449" spans="12:15" x14ac:dyDescent="0.4">
      <c r="L11449" s="56">
        <f ca="1"/>
        <v>11448</v>
      </c>
      <c r="M11449" s="53">
        <f ca="1"/>
        <v>1931</v>
      </c>
      <c r="N11449" s="53">
        <f ca="1"/>
        <v>5</v>
      </c>
      <c r="O11449" s="53" t="str">
        <f ca="1"/>
        <v>1931-05</v>
      </c>
    </row>
    <row r="11450" spans="12:15" x14ac:dyDescent="0.4">
      <c r="L11450" s="56">
        <f ca="1"/>
        <v>11449</v>
      </c>
      <c r="M11450" s="53">
        <f ca="1"/>
        <v>1931</v>
      </c>
      <c r="N11450" s="53">
        <f ca="1"/>
        <v>5</v>
      </c>
      <c r="O11450" s="53" t="str">
        <f ca="1"/>
        <v>1931-05</v>
      </c>
    </row>
    <row r="11451" spans="12:15" x14ac:dyDescent="0.4">
      <c r="L11451" s="56">
        <f ca="1"/>
        <v>11450</v>
      </c>
      <c r="M11451" s="53">
        <f ca="1"/>
        <v>1931</v>
      </c>
      <c r="N11451" s="53">
        <f ca="1"/>
        <v>5</v>
      </c>
      <c r="O11451" s="53" t="str">
        <f ca="1"/>
        <v>1931-05</v>
      </c>
    </row>
    <row r="11452" spans="12:15" x14ac:dyDescent="0.4">
      <c r="L11452" s="56">
        <f ca="1"/>
        <v>11451</v>
      </c>
      <c r="M11452" s="53">
        <f ca="1"/>
        <v>1931</v>
      </c>
      <c r="N11452" s="53">
        <f ca="1"/>
        <v>5</v>
      </c>
      <c r="O11452" s="53" t="str">
        <f ca="1"/>
        <v>1931-05</v>
      </c>
    </row>
    <row r="11453" spans="12:15" x14ac:dyDescent="0.4">
      <c r="L11453" s="56">
        <f ca="1"/>
        <v>11452</v>
      </c>
      <c r="M11453" s="53">
        <f ca="1"/>
        <v>1931</v>
      </c>
      <c r="N11453" s="53">
        <f ca="1"/>
        <v>5</v>
      </c>
      <c r="O11453" s="53" t="str">
        <f ca="1"/>
        <v>1931-05</v>
      </c>
    </row>
    <row r="11454" spans="12:15" x14ac:dyDescent="0.4">
      <c r="L11454" s="56">
        <f ca="1"/>
        <v>11453</v>
      </c>
      <c r="M11454" s="53">
        <f ca="1"/>
        <v>1931</v>
      </c>
      <c r="N11454" s="53">
        <f ca="1"/>
        <v>5</v>
      </c>
      <c r="O11454" s="53" t="str">
        <f ca="1"/>
        <v>1931-05</v>
      </c>
    </row>
    <row r="11455" spans="12:15" x14ac:dyDescent="0.4">
      <c r="L11455" s="56">
        <f ca="1"/>
        <v>11454</v>
      </c>
      <c r="M11455" s="53">
        <f ca="1"/>
        <v>1931</v>
      </c>
      <c r="N11455" s="53">
        <f ca="1"/>
        <v>5</v>
      </c>
      <c r="O11455" s="53" t="str">
        <f ca="1"/>
        <v>1931-05</v>
      </c>
    </row>
    <row r="11456" spans="12:15" x14ac:dyDescent="0.4">
      <c r="L11456" s="56">
        <f ca="1"/>
        <v>11455</v>
      </c>
      <c r="M11456" s="53">
        <f ca="1"/>
        <v>1931</v>
      </c>
      <c r="N11456" s="53">
        <f ca="1"/>
        <v>5</v>
      </c>
      <c r="O11456" s="53" t="str">
        <f ca="1"/>
        <v>1931-05</v>
      </c>
    </row>
    <row r="11457" spans="12:15" x14ac:dyDescent="0.4">
      <c r="L11457" s="56">
        <f ca="1"/>
        <v>11456</v>
      </c>
      <c r="M11457" s="53">
        <f ca="1"/>
        <v>1931</v>
      </c>
      <c r="N11457" s="53">
        <f ca="1"/>
        <v>5</v>
      </c>
      <c r="O11457" s="53" t="str">
        <f ca="1"/>
        <v>1931-05</v>
      </c>
    </row>
    <row r="11458" spans="12:15" x14ac:dyDescent="0.4">
      <c r="L11458" s="56">
        <f ca="1"/>
        <v>11457</v>
      </c>
      <c r="M11458" s="53">
        <f ca="1"/>
        <v>1931</v>
      </c>
      <c r="N11458" s="53">
        <f ca="1"/>
        <v>5</v>
      </c>
      <c r="O11458" s="53" t="str">
        <f ca="1"/>
        <v>1931-05</v>
      </c>
    </row>
    <row r="11459" spans="12:15" x14ac:dyDescent="0.4">
      <c r="L11459" s="56">
        <f ca="1"/>
        <v>11458</v>
      </c>
      <c r="M11459" s="53">
        <f ca="1"/>
        <v>1931</v>
      </c>
      <c r="N11459" s="53">
        <f ca="1"/>
        <v>5</v>
      </c>
      <c r="O11459" s="53" t="str">
        <f ca="1"/>
        <v>1931-05</v>
      </c>
    </row>
    <row r="11460" spans="12:15" x14ac:dyDescent="0.4">
      <c r="L11460" s="56">
        <f ca="1"/>
        <v>11459</v>
      </c>
      <c r="M11460" s="53">
        <f ca="1"/>
        <v>1931</v>
      </c>
      <c r="N11460" s="53">
        <f ca="1"/>
        <v>5</v>
      </c>
      <c r="O11460" s="53" t="str">
        <f ca="1"/>
        <v>1931-05</v>
      </c>
    </row>
    <row r="11461" spans="12:15" x14ac:dyDescent="0.4">
      <c r="L11461" s="56">
        <f ca="1"/>
        <v>11460</v>
      </c>
      <c r="M11461" s="53">
        <f ca="1"/>
        <v>1931</v>
      </c>
      <c r="N11461" s="53">
        <f ca="1"/>
        <v>5</v>
      </c>
      <c r="O11461" s="53" t="str">
        <f ca="1"/>
        <v>1931-05</v>
      </c>
    </row>
    <row r="11462" spans="12:15" x14ac:dyDescent="0.4">
      <c r="L11462" s="56">
        <f ca="1"/>
        <v>11461</v>
      </c>
      <c r="M11462" s="53">
        <f ca="1"/>
        <v>1931</v>
      </c>
      <c r="N11462" s="53">
        <f ca="1"/>
        <v>5</v>
      </c>
      <c r="O11462" s="53" t="str">
        <f ca="1"/>
        <v>1931-05</v>
      </c>
    </row>
    <row r="11463" spans="12:15" x14ac:dyDescent="0.4">
      <c r="L11463" s="56">
        <f ca="1"/>
        <v>11462</v>
      </c>
      <c r="M11463" s="53">
        <f ca="1"/>
        <v>1931</v>
      </c>
      <c r="N11463" s="53">
        <f ca="1"/>
        <v>5</v>
      </c>
      <c r="O11463" s="53" t="str">
        <f ca="1"/>
        <v>1931-05</v>
      </c>
    </row>
    <row r="11464" spans="12:15" x14ac:dyDescent="0.4">
      <c r="L11464" s="56">
        <f ca="1"/>
        <v>11463</v>
      </c>
      <c r="M11464" s="53">
        <f ca="1"/>
        <v>1931</v>
      </c>
      <c r="N11464" s="53">
        <f ca="1"/>
        <v>5</v>
      </c>
      <c r="O11464" s="53" t="str">
        <f ca="1"/>
        <v>1931-05</v>
      </c>
    </row>
    <row r="11465" spans="12:15" x14ac:dyDescent="0.4">
      <c r="L11465" s="56">
        <f ca="1"/>
        <v>11464</v>
      </c>
      <c r="M11465" s="53">
        <f ca="1"/>
        <v>1931</v>
      </c>
      <c r="N11465" s="53">
        <f ca="1"/>
        <v>5</v>
      </c>
      <c r="O11465" s="53" t="str">
        <f ca="1"/>
        <v>1931-05</v>
      </c>
    </row>
    <row r="11466" spans="12:15" x14ac:dyDescent="0.4">
      <c r="L11466" s="56">
        <f ca="1"/>
        <v>11465</v>
      </c>
      <c r="M11466" s="53">
        <f ca="1"/>
        <v>1931</v>
      </c>
      <c r="N11466" s="53">
        <f ca="1"/>
        <v>5</v>
      </c>
      <c r="O11466" s="53" t="str">
        <f ca="1"/>
        <v>1931-05</v>
      </c>
    </row>
    <row r="11467" spans="12:15" x14ac:dyDescent="0.4">
      <c r="L11467" s="56">
        <f ca="1"/>
        <v>11466</v>
      </c>
      <c r="M11467" s="53">
        <f ca="1"/>
        <v>1931</v>
      </c>
      <c r="N11467" s="53">
        <f ca="1"/>
        <v>5</v>
      </c>
      <c r="O11467" s="53" t="str">
        <f ca="1"/>
        <v>1931-05</v>
      </c>
    </row>
    <row r="11468" spans="12:15" x14ac:dyDescent="0.4">
      <c r="L11468" s="56">
        <f ca="1"/>
        <v>11467</v>
      </c>
      <c r="M11468" s="53">
        <f ca="1"/>
        <v>1931</v>
      </c>
      <c r="N11468" s="53">
        <f ca="1"/>
        <v>5</v>
      </c>
      <c r="O11468" s="53" t="str">
        <f ca="1"/>
        <v>1931-05</v>
      </c>
    </row>
    <row r="11469" spans="12:15" x14ac:dyDescent="0.4">
      <c r="L11469" s="56">
        <f ca="1"/>
        <v>11468</v>
      </c>
      <c r="M11469" s="53">
        <f ca="1"/>
        <v>1931</v>
      </c>
      <c r="N11469" s="53">
        <f ca="1"/>
        <v>5</v>
      </c>
      <c r="O11469" s="53" t="str">
        <f ca="1"/>
        <v>1931-05</v>
      </c>
    </row>
    <row r="11470" spans="12:15" x14ac:dyDescent="0.4">
      <c r="L11470" s="56">
        <f ca="1"/>
        <v>11469</v>
      </c>
      <c r="M11470" s="53">
        <f ca="1"/>
        <v>1931</v>
      </c>
      <c r="N11470" s="53">
        <f ca="1"/>
        <v>5</v>
      </c>
      <c r="O11470" s="53" t="str">
        <f ca="1"/>
        <v>1931-05</v>
      </c>
    </row>
    <row r="11471" spans="12:15" x14ac:dyDescent="0.4">
      <c r="L11471" s="56">
        <f ca="1"/>
        <v>11470</v>
      </c>
      <c r="M11471" s="53">
        <f ca="1"/>
        <v>1931</v>
      </c>
      <c r="N11471" s="53">
        <f ca="1"/>
        <v>5</v>
      </c>
      <c r="O11471" s="53" t="str">
        <f ca="1"/>
        <v>1931-05</v>
      </c>
    </row>
    <row r="11472" spans="12:15" x14ac:dyDescent="0.4">
      <c r="L11472" s="56">
        <f ca="1"/>
        <v>11471</v>
      </c>
      <c r="M11472" s="53">
        <f ca="1"/>
        <v>1931</v>
      </c>
      <c r="N11472" s="53">
        <f ca="1"/>
        <v>5</v>
      </c>
      <c r="O11472" s="53" t="str">
        <f ca="1"/>
        <v>1931-05</v>
      </c>
    </row>
    <row r="11473" spans="12:15" x14ac:dyDescent="0.4">
      <c r="L11473" s="56">
        <f ca="1"/>
        <v>11472</v>
      </c>
      <c r="M11473" s="53">
        <f ca="1"/>
        <v>1931</v>
      </c>
      <c r="N11473" s="53">
        <f ca="1"/>
        <v>5</v>
      </c>
      <c r="O11473" s="53" t="str">
        <f ca="1"/>
        <v>1931-05</v>
      </c>
    </row>
    <row r="11474" spans="12:15" x14ac:dyDescent="0.4">
      <c r="L11474" s="56">
        <f ca="1"/>
        <v>11473</v>
      </c>
      <c r="M11474" s="53">
        <f ca="1"/>
        <v>1931</v>
      </c>
      <c r="N11474" s="53">
        <f ca="1"/>
        <v>5</v>
      </c>
      <c r="O11474" s="53" t="str">
        <f ca="1"/>
        <v>1931-05</v>
      </c>
    </row>
    <row r="11475" spans="12:15" x14ac:dyDescent="0.4">
      <c r="L11475" s="56">
        <f ca="1"/>
        <v>11474</v>
      </c>
      <c r="M11475" s="53">
        <f ca="1"/>
        <v>1931</v>
      </c>
      <c r="N11475" s="53">
        <f ca="1"/>
        <v>5</v>
      </c>
      <c r="O11475" s="53" t="str">
        <f ca="1"/>
        <v>1931-05</v>
      </c>
    </row>
    <row r="11476" spans="12:15" x14ac:dyDescent="0.4">
      <c r="L11476" s="56">
        <f ca="1"/>
        <v>11475</v>
      </c>
      <c r="M11476" s="53">
        <f ca="1"/>
        <v>1931</v>
      </c>
      <c r="N11476" s="53">
        <f ca="1"/>
        <v>6</v>
      </c>
      <c r="O11476" s="53" t="str">
        <f ca="1"/>
        <v>1931-06</v>
      </c>
    </row>
    <row r="11477" spans="12:15" x14ac:dyDescent="0.4">
      <c r="L11477" s="56">
        <f ca="1"/>
        <v>11476</v>
      </c>
      <c r="M11477" s="53">
        <f ca="1"/>
        <v>1931</v>
      </c>
      <c r="N11477" s="53">
        <f ca="1"/>
        <v>6</v>
      </c>
      <c r="O11477" s="53" t="str">
        <f ca="1"/>
        <v>1931-06</v>
      </c>
    </row>
    <row r="11478" spans="12:15" x14ac:dyDescent="0.4">
      <c r="L11478" s="56">
        <f ca="1"/>
        <v>11477</v>
      </c>
      <c r="M11478" s="53">
        <f ca="1"/>
        <v>1931</v>
      </c>
      <c r="N11478" s="53">
        <f ca="1"/>
        <v>6</v>
      </c>
      <c r="O11478" s="53" t="str">
        <f ca="1"/>
        <v>1931-06</v>
      </c>
    </row>
    <row r="11479" spans="12:15" x14ac:dyDescent="0.4">
      <c r="L11479" s="56">
        <f ca="1"/>
        <v>11478</v>
      </c>
      <c r="M11479" s="53">
        <f ca="1"/>
        <v>1931</v>
      </c>
      <c r="N11479" s="53">
        <f ca="1"/>
        <v>6</v>
      </c>
      <c r="O11479" s="53" t="str">
        <f ca="1"/>
        <v>1931-06</v>
      </c>
    </row>
    <row r="11480" spans="12:15" x14ac:dyDescent="0.4">
      <c r="L11480" s="56">
        <f ca="1"/>
        <v>11479</v>
      </c>
      <c r="M11480" s="53">
        <f ca="1"/>
        <v>1931</v>
      </c>
      <c r="N11480" s="53">
        <f ca="1"/>
        <v>6</v>
      </c>
      <c r="O11480" s="53" t="str">
        <f ca="1"/>
        <v>1931-06</v>
      </c>
    </row>
    <row r="11481" spans="12:15" x14ac:dyDescent="0.4">
      <c r="L11481" s="56">
        <f ca="1"/>
        <v>11480</v>
      </c>
      <c r="M11481" s="53">
        <f ca="1"/>
        <v>1931</v>
      </c>
      <c r="N11481" s="53">
        <f ca="1"/>
        <v>6</v>
      </c>
      <c r="O11481" s="53" t="str">
        <f ca="1"/>
        <v>1931-06</v>
      </c>
    </row>
    <row r="11482" spans="12:15" x14ac:dyDescent="0.4">
      <c r="L11482" s="56">
        <f ca="1"/>
        <v>11481</v>
      </c>
      <c r="M11482" s="53">
        <f ca="1"/>
        <v>1931</v>
      </c>
      <c r="N11482" s="53">
        <f ca="1"/>
        <v>6</v>
      </c>
      <c r="O11482" s="53" t="str">
        <f ca="1"/>
        <v>1931-06</v>
      </c>
    </row>
    <row r="11483" spans="12:15" x14ac:dyDescent="0.4">
      <c r="L11483" s="56">
        <f ca="1"/>
        <v>11482</v>
      </c>
      <c r="M11483" s="53">
        <f ca="1"/>
        <v>1931</v>
      </c>
      <c r="N11483" s="53">
        <f ca="1"/>
        <v>6</v>
      </c>
      <c r="O11483" s="53" t="str">
        <f ca="1"/>
        <v>1931-06</v>
      </c>
    </row>
    <row r="11484" spans="12:15" x14ac:dyDescent="0.4">
      <c r="L11484" s="56">
        <f ca="1"/>
        <v>11483</v>
      </c>
      <c r="M11484" s="53">
        <f ca="1"/>
        <v>1931</v>
      </c>
      <c r="N11484" s="53">
        <f ca="1"/>
        <v>6</v>
      </c>
      <c r="O11484" s="53" t="str">
        <f ca="1"/>
        <v>1931-06</v>
      </c>
    </row>
    <row r="11485" spans="12:15" x14ac:dyDescent="0.4">
      <c r="L11485" s="56">
        <f ca="1"/>
        <v>11484</v>
      </c>
      <c r="M11485" s="53">
        <f ca="1"/>
        <v>1931</v>
      </c>
      <c r="N11485" s="53">
        <f ca="1"/>
        <v>6</v>
      </c>
      <c r="O11485" s="53" t="str">
        <f ca="1"/>
        <v>1931-06</v>
      </c>
    </row>
    <row r="11486" spans="12:15" x14ac:dyDescent="0.4">
      <c r="L11486" s="56">
        <f ca="1"/>
        <v>11485</v>
      </c>
      <c r="M11486" s="53">
        <f ca="1"/>
        <v>1931</v>
      </c>
      <c r="N11486" s="53">
        <f ca="1"/>
        <v>6</v>
      </c>
      <c r="O11486" s="53" t="str">
        <f ca="1"/>
        <v>1931-06</v>
      </c>
    </row>
    <row r="11487" spans="12:15" x14ac:dyDescent="0.4">
      <c r="L11487" s="56">
        <f ca="1"/>
        <v>11486</v>
      </c>
      <c r="M11487" s="53">
        <f ca="1"/>
        <v>1931</v>
      </c>
      <c r="N11487" s="53">
        <f ca="1"/>
        <v>6</v>
      </c>
      <c r="O11487" s="53" t="str">
        <f ca="1"/>
        <v>1931-06</v>
      </c>
    </row>
    <row r="11488" spans="12:15" x14ac:dyDescent="0.4">
      <c r="L11488" s="56">
        <f ca="1"/>
        <v>11487</v>
      </c>
      <c r="M11488" s="53">
        <f ca="1"/>
        <v>1931</v>
      </c>
      <c r="N11488" s="53">
        <f ca="1"/>
        <v>6</v>
      </c>
      <c r="O11488" s="53" t="str">
        <f ca="1"/>
        <v>1931-06</v>
      </c>
    </row>
    <row r="11489" spans="12:15" x14ac:dyDescent="0.4">
      <c r="L11489" s="56">
        <f ca="1"/>
        <v>11488</v>
      </c>
      <c r="M11489" s="53">
        <f ca="1"/>
        <v>1931</v>
      </c>
      <c r="N11489" s="53">
        <f ca="1"/>
        <v>6</v>
      </c>
      <c r="O11489" s="53" t="str">
        <f ca="1"/>
        <v>1931-06</v>
      </c>
    </row>
    <row r="11490" spans="12:15" x14ac:dyDescent="0.4">
      <c r="L11490" s="56">
        <f ca="1"/>
        <v>11489</v>
      </c>
      <c r="M11490" s="53">
        <f ca="1"/>
        <v>1931</v>
      </c>
      <c r="N11490" s="53">
        <f ca="1"/>
        <v>6</v>
      </c>
      <c r="O11490" s="53" t="str">
        <f ca="1"/>
        <v>1931-06</v>
      </c>
    </row>
    <row r="11491" spans="12:15" x14ac:dyDescent="0.4">
      <c r="L11491" s="56">
        <f ca="1"/>
        <v>11490</v>
      </c>
      <c r="M11491" s="53">
        <f ca="1"/>
        <v>1931</v>
      </c>
      <c r="N11491" s="53">
        <f ca="1"/>
        <v>6</v>
      </c>
      <c r="O11491" s="53" t="str">
        <f ca="1"/>
        <v>1931-06</v>
      </c>
    </row>
    <row r="11492" spans="12:15" x14ac:dyDescent="0.4">
      <c r="L11492" s="56">
        <f ca="1"/>
        <v>11491</v>
      </c>
      <c r="M11492" s="53">
        <f ca="1"/>
        <v>1931</v>
      </c>
      <c r="N11492" s="53">
        <f ca="1"/>
        <v>6</v>
      </c>
      <c r="O11492" s="53" t="str">
        <f ca="1"/>
        <v>1931-06</v>
      </c>
    </row>
    <row r="11493" spans="12:15" x14ac:dyDescent="0.4">
      <c r="L11493" s="56">
        <f ca="1"/>
        <v>11492</v>
      </c>
      <c r="M11493" s="53">
        <f ca="1"/>
        <v>1931</v>
      </c>
      <c r="N11493" s="53">
        <f ca="1"/>
        <v>6</v>
      </c>
      <c r="O11493" s="53" t="str">
        <f ca="1"/>
        <v>1931-06</v>
      </c>
    </row>
    <row r="11494" spans="12:15" x14ac:dyDescent="0.4">
      <c r="L11494" s="56">
        <f ca="1"/>
        <v>11493</v>
      </c>
      <c r="M11494" s="53">
        <f ca="1"/>
        <v>1931</v>
      </c>
      <c r="N11494" s="53">
        <f ca="1"/>
        <v>6</v>
      </c>
      <c r="O11494" s="53" t="str">
        <f ca="1"/>
        <v>1931-06</v>
      </c>
    </row>
    <row r="11495" spans="12:15" x14ac:dyDescent="0.4">
      <c r="L11495" s="56">
        <f ca="1"/>
        <v>11494</v>
      </c>
      <c r="M11495" s="53">
        <f ca="1"/>
        <v>1931</v>
      </c>
      <c r="N11495" s="53">
        <f ca="1"/>
        <v>6</v>
      </c>
      <c r="O11495" s="53" t="str">
        <f ca="1"/>
        <v>1931-06</v>
      </c>
    </row>
    <row r="11496" spans="12:15" x14ac:dyDescent="0.4">
      <c r="L11496" s="56">
        <f ca="1"/>
        <v>11495</v>
      </c>
      <c r="M11496" s="53">
        <f ca="1"/>
        <v>1931</v>
      </c>
      <c r="N11496" s="53">
        <f ca="1"/>
        <v>6</v>
      </c>
      <c r="O11496" s="53" t="str">
        <f ca="1"/>
        <v>1931-06</v>
      </c>
    </row>
    <row r="11497" spans="12:15" x14ac:dyDescent="0.4">
      <c r="L11497" s="56">
        <f ca="1"/>
        <v>11496</v>
      </c>
      <c r="M11497" s="53">
        <f ca="1"/>
        <v>1931</v>
      </c>
      <c r="N11497" s="53">
        <f ca="1"/>
        <v>6</v>
      </c>
      <c r="O11497" s="53" t="str">
        <f ca="1"/>
        <v>1931-06</v>
      </c>
    </row>
    <row r="11498" spans="12:15" x14ac:dyDescent="0.4">
      <c r="L11498" s="56">
        <f ca="1"/>
        <v>11497</v>
      </c>
      <c r="M11498" s="53">
        <f ca="1"/>
        <v>1931</v>
      </c>
      <c r="N11498" s="53">
        <f ca="1"/>
        <v>6</v>
      </c>
      <c r="O11498" s="53" t="str">
        <f ca="1"/>
        <v>1931-06</v>
      </c>
    </row>
    <row r="11499" spans="12:15" x14ac:dyDescent="0.4">
      <c r="L11499" s="56">
        <f ca="1"/>
        <v>11498</v>
      </c>
      <c r="M11499" s="53">
        <f ca="1"/>
        <v>1931</v>
      </c>
      <c r="N11499" s="53">
        <f ca="1"/>
        <v>6</v>
      </c>
      <c r="O11499" s="53" t="str">
        <f ca="1"/>
        <v>1931-06</v>
      </c>
    </row>
    <row r="11500" spans="12:15" x14ac:dyDescent="0.4">
      <c r="L11500" s="56">
        <f ca="1"/>
        <v>11499</v>
      </c>
      <c r="M11500" s="53">
        <f ca="1"/>
        <v>1931</v>
      </c>
      <c r="N11500" s="53">
        <f ca="1"/>
        <v>6</v>
      </c>
      <c r="O11500" s="53" t="str">
        <f ca="1"/>
        <v>1931-06</v>
      </c>
    </row>
    <row r="11501" spans="12:15" x14ac:dyDescent="0.4">
      <c r="L11501" s="56">
        <f ca="1"/>
        <v>11500</v>
      </c>
      <c r="M11501" s="53">
        <f ca="1"/>
        <v>1931</v>
      </c>
      <c r="N11501" s="53">
        <f ca="1"/>
        <v>6</v>
      </c>
      <c r="O11501" s="53" t="str">
        <f ca="1"/>
        <v>1931-06</v>
      </c>
    </row>
    <row r="11502" spans="12:15" x14ac:dyDescent="0.4">
      <c r="L11502" s="56">
        <f ca="1"/>
        <v>11501</v>
      </c>
      <c r="M11502" s="53">
        <f ca="1"/>
        <v>1931</v>
      </c>
      <c r="N11502" s="53">
        <f ca="1"/>
        <v>6</v>
      </c>
      <c r="O11502" s="53" t="str">
        <f ca="1"/>
        <v>1931-06</v>
      </c>
    </row>
    <row r="11503" spans="12:15" x14ac:dyDescent="0.4">
      <c r="L11503" s="56">
        <f ca="1"/>
        <v>11502</v>
      </c>
      <c r="M11503" s="53">
        <f ca="1"/>
        <v>1931</v>
      </c>
      <c r="N11503" s="53">
        <f ca="1"/>
        <v>6</v>
      </c>
      <c r="O11503" s="53" t="str">
        <f ca="1"/>
        <v>1931-06</v>
      </c>
    </row>
    <row r="11504" spans="12:15" x14ac:dyDescent="0.4">
      <c r="L11504" s="56">
        <f ca="1"/>
        <v>11503</v>
      </c>
      <c r="M11504" s="53">
        <f ca="1"/>
        <v>1931</v>
      </c>
      <c r="N11504" s="53">
        <f ca="1"/>
        <v>6</v>
      </c>
      <c r="O11504" s="53" t="str">
        <f ca="1"/>
        <v>1931-06</v>
      </c>
    </row>
    <row r="11505" spans="12:15" x14ac:dyDescent="0.4">
      <c r="L11505" s="56">
        <f ca="1"/>
        <v>11504</v>
      </c>
      <c r="M11505" s="53">
        <f ca="1"/>
        <v>1931</v>
      </c>
      <c r="N11505" s="53">
        <f ca="1"/>
        <v>6</v>
      </c>
      <c r="O11505" s="53" t="str">
        <f ca="1"/>
        <v>1931-06</v>
      </c>
    </row>
    <row r="11506" spans="12:15" x14ac:dyDescent="0.4">
      <c r="L11506" s="56">
        <f ca="1"/>
        <v>11505</v>
      </c>
      <c r="M11506" s="53">
        <f ca="1"/>
        <v>1931</v>
      </c>
      <c r="N11506" s="53">
        <f ca="1"/>
        <v>7</v>
      </c>
      <c r="O11506" s="53" t="str">
        <f ca="1"/>
        <v>1931-07</v>
      </c>
    </row>
    <row r="11507" spans="12:15" x14ac:dyDescent="0.4">
      <c r="L11507" s="56">
        <f ca="1"/>
        <v>11506</v>
      </c>
      <c r="M11507" s="53">
        <f ca="1"/>
        <v>1931</v>
      </c>
      <c r="N11507" s="53">
        <f ca="1"/>
        <v>7</v>
      </c>
      <c r="O11507" s="53" t="str">
        <f ca="1"/>
        <v>1931-07</v>
      </c>
    </row>
    <row r="11508" spans="12:15" x14ac:dyDescent="0.4">
      <c r="L11508" s="56">
        <f ca="1"/>
        <v>11507</v>
      </c>
      <c r="M11508" s="53">
        <f ca="1"/>
        <v>1931</v>
      </c>
      <c r="N11508" s="53">
        <f ca="1"/>
        <v>7</v>
      </c>
      <c r="O11508" s="53" t="str">
        <f ca="1"/>
        <v>1931-07</v>
      </c>
    </row>
    <row r="11509" spans="12:15" x14ac:dyDescent="0.4">
      <c r="L11509" s="56">
        <f ca="1"/>
        <v>11508</v>
      </c>
      <c r="M11509" s="53">
        <f ca="1"/>
        <v>1931</v>
      </c>
      <c r="N11509" s="53">
        <f ca="1"/>
        <v>7</v>
      </c>
      <c r="O11509" s="53" t="str">
        <f ca="1"/>
        <v>1931-07</v>
      </c>
    </row>
    <row r="11510" spans="12:15" x14ac:dyDescent="0.4">
      <c r="L11510" s="56">
        <f ca="1"/>
        <v>11509</v>
      </c>
      <c r="M11510" s="53">
        <f ca="1"/>
        <v>1931</v>
      </c>
      <c r="N11510" s="53">
        <f ca="1"/>
        <v>7</v>
      </c>
      <c r="O11510" s="53" t="str">
        <f ca="1"/>
        <v>1931-07</v>
      </c>
    </row>
    <row r="11511" spans="12:15" x14ac:dyDescent="0.4">
      <c r="L11511" s="56">
        <f ca="1"/>
        <v>11510</v>
      </c>
      <c r="M11511" s="53">
        <f ca="1"/>
        <v>1931</v>
      </c>
      <c r="N11511" s="53">
        <f ca="1"/>
        <v>7</v>
      </c>
      <c r="O11511" s="53" t="str">
        <f ca="1"/>
        <v>1931-07</v>
      </c>
    </row>
    <row r="11512" spans="12:15" x14ac:dyDescent="0.4">
      <c r="L11512" s="56">
        <f ca="1"/>
        <v>11511</v>
      </c>
      <c r="M11512" s="53">
        <f ca="1"/>
        <v>1931</v>
      </c>
      <c r="N11512" s="53">
        <f ca="1"/>
        <v>7</v>
      </c>
      <c r="O11512" s="53" t="str">
        <f ca="1"/>
        <v>1931-07</v>
      </c>
    </row>
    <row r="11513" spans="12:15" x14ac:dyDescent="0.4">
      <c r="L11513" s="56">
        <f ca="1"/>
        <v>11512</v>
      </c>
      <c r="M11513" s="53">
        <f ca="1"/>
        <v>1931</v>
      </c>
      <c r="N11513" s="53">
        <f ca="1"/>
        <v>7</v>
      </c>
      <c r="O11513" s="53" t="str">
        <f ca="1"/>
        <v>1931-07</v>
      </c>
    </row>
    <row r="11514" spans="12:15" x14ac:dyDescent="0.4">
      <c r="L11514" s="56">
        <f ca="1"/>
        <v>11513</v>
      </c>
      <c r="M11514" s="53">
        <f ca="1"/>
        <v>1931</v>
      </c>
      <c r="N11514" s="53">
        <f ca="1"/>
        <v>7</v>
      </c>
      <c r="O11514" s="53" t="str">
        <f ca="1"/>
        <v>1931-07</v>
      </c>
    </row>
    <row r="11515" spans="12:15" x14ac:dyDescent="0.4">
      <c r="L11515" s="56">
        <f ca="1"/>
        <v>11514</v>
      </c>
      <c r="M11515" s="53">
        <f ca="1"/>
        <v>1931</v>
      </c>
      <c r="N11515" s="53">
        <f ca="1"/>
        <v>7</v>
      </c>
      <c r="O11515" s="53" t="str">
        <f ca="1"/>
        <v>1931-07</v>
      </c>
    </row>
    <row r="11516" spans="12:15" x14ac:dyDescent="0.4">
      <c r="L11516" s="56">
        <f ca="1"/>
        <v>11515</v>
      </c>
      <c r="M11516" s="53">
        <f ca="1"/>
        <v>1931</v>
      </c>
      <c r="N11516" s="53">
        <f ca="1"/>
        <v>7</v>
      </c>
      <c r="O11516" s="53" t="str">
        <f ca="1"/>
        <v>1931-07</v>
      </c>
    </row>
    <row r="11517" spans="12:15" x14ac:dyDescent="0.4">
      <c r="L11517" s="56">
        <f ca="1"/>
        <v>11516</v>
      </c>
      <c r="M11517" s="53">
        <f ca="1"/>
        <v>1931</v>
      </c>
      <c r="N11517" s="53">
        <f ca="1"/>
        <v>7</v>
      </c>
      <c r="O11517" s="53" t="str">
        <f ca="1"/>
        <v>1931-07</v>
      </c>
    </row>
    <row r="11518" spans="12:15" x14ac:dyDescent="0.4">
      <c r="L11518" s="56">
        <f ca="1"/>
        <v>11517</v>
      </c>
      <c r="M11518" s="53">
        <f ca="1"/>
        <v>1931</v>
      </c>
      <c r="N11518" s="53">
        <f ca="1"/>
        <v>7</v>
      </c>
      <c r="O11518" s="53" t="str">
        <f ca="1"/>
        <v>1931-07</v>
      </c>
    </row>
    <row r="11519" spans="12:15" x14ac:dyDescent="0.4">
      <c r="L11519" s="56">
        <f ca="1"/>
        <v>11518</v>
      </c>
      <c r="M11519" s="53">
        <f ca="1"/>
        <v>1931</v>
      </c>
      <c r="N11519" s="53">
        <f ca="1"/>
        <v>7</v>
      </c>
      <c r="O11519" s="53" t="str">
        <f ca="1"/>
        <v>1931-07</v>
      </c>
    </row>
    <row r="11520" spans="12:15" x14ac:dyDescent="0.4">
      <c r="L11520" s="56">
        <f ca="1"/>
        <v>11519</v>
      </c>
      <c r="M11520" s="53">
        <f ca="1"/>
        <v>1931</v>
      </c>
      <c r="N11520" s="53">
        <f ca="1"/>
        <v>7</v>
      </c>
      <c r="O11520" s="53" t="str">
        <f ca="1"/>
        <v>1931-07</v>
      </c>
    </row>
    <row r="11521" spans="12:15" x14ac:dyDescent="0.4">
      <c r="L11521" s="56">
        <f ca="1"/>
        <v>11520</v>
      </c>
      <c r="M11521" s="53">
        <f ca="1"/>
        <v>1931</v>
      </c>
      <c r="N11521" s="53">
        <f ca="1"/>
        <v>7</v>
      </c>
      <c r="O11521" s="53" t="str">
        <f ca="1"/>
        <v>1931-07</v>
      </c>
    </row>
    <row r="11522" spans="12:15" x14ac:dyDescent="0.4">
      <c r="L11522" s="56">
        <f ca="1"/>
        <v>11521</v>
      </c>
      <c r="M11522" s="53">
        <f ca="1"/>
        <v>1931</v>
      </c>
      <c r="N11522" s="53">
        <f ca="1"/>
        <v>7</v>
      </c>
      <c r="O11522" s="53" t="str">
        <f ca="1"/>
        <v>1931-07</v>
      </c>
    </row>
    <row r="11523" spans="12:15" x14ac:dyDescent="0.4">
      <c r="L11523" s="56">
        <f ca="1"/>
        <v>11522</v>
      </c>
      <c r="M11523" s="53">
        <f ca="1"/>
        <v>1931</v>
      </c>
      <c r="N11523" s="53">
        <f ca="1"/>
        <v>7</v>
      </c>
      <c r="O11523" s="53" t="str">
        <f ca="1"/>
        <v>1931-07</v>
      </c>
    </row>
    <row r="11524" spans="12:15" x14ac:dyDescent="0.4">
      <c r="L11524" s="56">
        <f ca="1"/>
        <v>11523</v>
      </c>
      <c r="M11524" s="53">
        <f ca="1"/>
        <v>1931</v>
      </c>
      <c r="N11524" s="53">
        <f ca="1"/>
        <v>7</v>
      </c>
      <c r="O11524" s="53" t="str">
        <f ca="1"/>
        <v>1931-07</v>
      </c>
    </row>
    <row r="11525" spans="12:15" x14ac:dyDescent="0.4">
      <c r="L11525" s="56">
        <f ca="1"/>
        <v>11524</v>
      </c>
      <c r="M11525" s="53">
        <f ca="1"/>
        <v>1931</v>
      </c>
      <c r="N11525" s="53">
        <f ca="1"/>
        <v>7</v>
      </c>
      <c r="O11525" s="53" t="str">
        <f ca="1"/>
        <v>1931-07</v>
      </c>
    </row>
    <row r="11526" spans="12:15" x14ac:dyDescent="0.4">
      <c r="L11526" s="56">
        <f ca="1"/>
        <v>11525</v>
      </c>
      <c r="M11526" s="53">
        <f ca="1"/>
        <v>1931</v>
      </c>
      <c r="N11526" s="53">
        <f ca="1"/>
        <v>7</v>
      </c>
      <c r="O11526" s="53" t="str">
        <f ca="1"/>
        <v>1931-07</v>
      </c>
    </row>
    <row r="11527" spans="12:15" x14ac:dyDescent="0.4">
      <c r="L11527" s="56">
        <f ca="1"/>
        <v>11526</v>
      </c>
      <c r="M11527" s="53">
        <f ca="1"/>
        <v>1931</v>
      </c>
      <c r="N11527" s="53">
        <f ca="1"/>
        <v>7</v>
      </c>
      <c r="O11527" s="53" t="str">
        <f ca="1"/>
        <v>1931-07</v>
      </c>
    </row>
    <row r="11528" spans="12:15" x14ac:dyDescent="0.4">
      <c r="L11528" s="56">
        <f ca="1"/>
        <v>11527</v>
      </c>
      <c r="M11528" s="53">
        <f ca="1"/>
        <v>1931</v>
      </c>
      <c r="N11528" s="53">
        <f ca="1"/>
        <v>7</v>
      </c>
      <c r="O11528" s="53" t="str">
        <f ca="1"/>
        <v>1931-07</v>
      </c>
    </row>
    <row r="11529" spans="12:15" x14ac:dyDescent="0.4">
      <c r="L11529" s="56">
        <f ca="1"/>
        <v>11528</v>
      </c>
      <c r="M11529" s="53">
        <f ca="1"/>
        <v>1931</v>
      </c>
      <c r="N11529" s="53">
        <f ca="1"/>
        <v>7</v>
      </c>
      <c r="O11529" s="53" t="str">
        <f ca="1"/>
        <v>1931-07</v>
      </c>
    </row>
    <row r="11530" spans="12:15" x14ac:dyDescent="0.4">
      <c r="L11530" s="56">
        <f ca="1"/>
        <v>11529</v>
      </c>
      <c r="M11530" s="53">
        <f ca="1"/>
        <v>1931</v>
      </c>
      <c r="N11530" s="53">
        <f ca="1"/>
        <v>7</v>
      </c>
      <c r="O11530" s="53" t="str">
        <f ca="1"/>
        <v>1931-07</v>
      </c>
    </row>
    <row r="11531" spans="12:15" x14ac:dyDescent="0.4">
      <c r="L11531" s="56">
        <f ca="1"/>
        <v>11530</v>
      </c>
      <c r="M11531" s="53">
        <f ca="1"/>
        <v>1931</v>
      </c>
      <c r="N11531" s="53">
        <f ca="1"/>
        <v>7</v>
      </c>
      <c r="O11531" s="53" t="str">
        <f ca="1"/>
        <v>1931-07</v>
      </c>
    </row>
    <row r="11532" spans="12:15" x14ac:dyDescent="0.4">
      <c r="L11532" s="56">
        <f ca="1"/>
        <v>11531</v>
      </c>
      <c r="M11532" s="53">
        <f ca="1"/>
        <v>1931</v>
      </c>
      <c r="N11532" s="53">
        <f ca="1"/>
        <v>7</v>
      </c>
      <c r="O11532" s="53" t="str">
        <f ca="1"/>
        <v>1931-07</v>
      </c>
    </row>
    <row r="11533" spans="12:15" x14ac:dyDescent="0.4">
      <c r="L11533" s="56">
        <f ca="1"/>
        <v>11532</v>
      </c>
      <c r="M11533" s="53">
        <f ca="1"/>
        <v>1931</v>
      </c>
      <c r="N11533" s="53">
        <f ca="1"/>
        <v>7</v>
      </c>
      <c r="O11533" s="53" t="str">
        <f ca="1"/>
        <v>1931-07</v>
      </c>
    </row>
    <row r="11534" spans="12:15" x14ac:dyDescent="0.4">
      <c r="L11534" s="56">
        <f ca="1"/>
        <v>11533</v>
      </c>
      <c r="M11534" s="53">
        <f ca="1"/>
        <v>1931</v>
      </c>
      <c r="N11534" s="53">
        <f ca="1"/>
        <v>7</v>
      </c>
      <c r="O11534" s="53" t="str">
        <f ca="1"/>
        <v>1931-07</v>
      </c>
    </row>
    <row r="11535" spans="12:15" x14ac:dyDescent="0.4">
      <c r="L11535" s="56">
        <f ca="1"/>
        <v>11534</v>
      </c>
      <c r="M11535" s="53">
        <f ca="1"/>
        <v>1931</v>
      </c>
      <c r="N11535" s="53">
        <f ca="1"/>
        <v>7</v>
      </c>
      <c r="O11535" s="53" t="str">
        <f ca="1"/>
        <v>1931-07</v>
      </c>
    </row>
    <row r="11536" spans="12:15" x14ac:dyDescent="0.4">
      <c r="L11536" s="56">
        <f ca="1"/>
        <v>11535</v>
      </c>
      <c r="M11536" s="53">
        <f ca="1"/>
        <v>1931</v>
      </c>
      <c r="N11536" s="53">
        <f ca="1"/>
        <v>7</v>
      </c>
      <c r="O11536" s="53" t="str">
        <f ca="1"/>
        <v>1931-07</v>
      </c>
    </row>
    <row r="11537" spans="12:15" x14ac:dyDescent="0.4">
      <c r="L11537" s="56">
        <f ca="1"/>
        <v>11536</v>
      </c>
      <c r="M11537" s="53">
        <f ca="1"/>
        <v>1931</v>
      </c>
      <c r="N11537" s="53">
        <f ca="1"/>
        <v>8</v>
      </c>
      <c r="O11537" s="53" t="str">
        <f ca="1"/>
        <v>1931-08</v>
      </c>
    </row>
    <row r="11538" spans="12:15" x14ac:dyDescent="0.4">
      <c r="L11538" s="56">
        <f ca="1"/>
        <v>11537</v>
      </c>
      <c r="M11538" s="53">
        <f ca="1"/>
        <v>1931</v>
      </c>
      <c r="N11538" s="53">
        <f ca="1"/>
        <v>8</v>
      </c>
      <c r="O11538" s="53" t="str">
        <f ca="1"/>
        <v>1931-08</v>
      </c>
    </row>
    <row r="11539" spans="12:15" x14ac:dyDescent="0.4">
      <c r="L11539" s="56">
        <f ca="1"/>
        <v>11538</v>
      </c>
      <c r="M11539" s="53">
        <f ca="1"/>
        <v>1931</v>
      </c>
      <c r="N11539" s="53">
        <f ca="1"/>
        <v>8</v>
      </c>
      <c r="O11539" s="53" t="str">
        <f ca="1"/>
        <v>1931-08</v>
      </c>
    </row>
    <row r="11540" spans="12:15" x14ac:dyDescent="0.4">
      <c r="L11540" s="56">
        <f ca="1"/>
        <v>11539</v>
      </c>
      <c r="M11540" s="53">
        <f ca="1"/>
        <v>1931</v>
      </c>
      <c r="N11540" s="53">
        <f ca="1"/>
        <v>8</v>
      </c>
      <c r="O11540" s="53" t="str">
        <f ca="1"/>
        <v>1931-08</v>
      </c>
    </row>
    <row r="11541" spans="12:15" x14ac:dyDescent="0.4">
      <c r="L11541" s="56">
        <f ca="1"/>
        <v>11540</v>
      </c>
      <c r="M11541" s="53">
        <f ca="1"/>
        <v>1931</v>
      </c>
      <c r="N11541" s="53">
        <f ca="1"/>
        <v>8</v>
      </c>
      <c r="O11541" s="53" t="str">
        <f ca="1"/>
        <v>1931-08</v>
      </c>
    </row>
    <row r="11542" spans="12:15" x14ac:dyDescent="0.4">
      <c r="L11542" s="56">
        <f ca="1"/>
        <v>11541</v>
      </c>
      <c r="M11542" s="53">
        <f ca="1"/>
        <v>1931</v>
      </c>
      <c r="N11542" s="53">
        <f ca="1"/>
        <v>8</v>
      </c>
      <c r="O11542" s="53" t="str">
        <f ca="1"/>
        <v>1931-08</v>
      </c>
    </row>
    <row r="11543" spans="12:15" x14ac:dyDescent="0.4">
      <c r="L11543" s="56">
        <f ca="1"/>
        <v>11542</v>
      </c>
      <c r="M11543" s="53">
        <f ca="1"/>
        <v>1931</v>
      </c>
      <c r="N11543" s="53">
        <f ca="1"/>
        <v>8</v>
      </c>
      <c r="O11543" s="53" t="str">
        <f ca="1"/>
        <v>1931-08</v>
      </c>
    </row>
    <row r="11544" spans="12:15" x14ac:dyDescent="0.4">
      <c r="L11544" s="56">
        <f ca="1"/>
        <v>11543</v>
      </c>
      <c r="M11544" s="53">
        <f ca="1"/>
        <v>1931</v>
      </c>
      <c r="N11544" s="53">
        <f ca="1"/>
        <v>8</v>
      </c>
      <c r="O11544" s="53" t="str">
        <f ca="1"/>
        <v>1931-08</v>
      </c>
    </row>
    <row r="11545" spans="12:15" x14ac:dyDescent="0.4">
      <c r="L11545" s="56">
        <f ca="1"/>
        <v>11544</v>
      </c>
      <c r="M11545" s="53">
        <f ca="1"/>
        <v>1931</v>
      </c>
      <c r="N11545" s="53">
        <f ca="1"/>
        <v>8</v>
      </c>
      <c r="O11545" s="53" t="str">
        <f ca="1"/>
        <v>1931-08</v>
      </c>
    </row>
    <row r="11546" spans="12:15" x14ac:dyDescent="0.4">
      <c r="L11546" s="56">
        <f ca="1"/>
        <v>11545</v>
      </c>
      <c r="M11546" s="53">
        <f ca="1"/>
        <v>1931</v>
      </c>
      <c r="N11546" s="53">
        <f ca="1"/>
        <v>8</v>
      </c>
      <c r="O11546" s="53" t="str">
        <f ca="1"/>
        <v>1931-08</v>
      </c>
    </row>
    <row r="11547" spans="12:15" x14ac:dyDescent="0.4">
      <c r="L11547" s="56">
        <f ca="1"/>
        <v>11546</v>
      </c>
      <c r="M11547" s="53">
        <f ca="1"/>
        <v>1931</v>
      </c>
      <c r="N11547" s="53">
        <f ca="1"/>
        <v>8</v>
      </c>
      <c r="O11547" s="53" t="str">
        <f ca="1"/>
        <v>1931-08</v>
      </c>
    </row>
    <row r="11548" spans="12:15" x14ac:dyDescent="0.4">
      <c r="L11548" s="56">
        <f ca="1"/>
        <v>11547</v>
      </c>
      <c r="M11548" s="53">
        <f ca="1"/>
        <v>1931</v>
      </c>
      <c r="N11548" s="53">
        <f ca="1"/>
        <v>8</v>
      </c>
      <c r="O11548" s="53" t="str">
        <f ca="1"/>
        <v>1931-08</v>
      </c>
    </row>
    <row r="11549" spans="12:15" x14ac:dyDescent="0.4">
      <c r="L11549" s="56">
        <f ca="1"/>
        <v>11548</v>
      </c>
      <c r="M11549" s="53">
        <f ca="1"/>
        <v>1931</v>
      </c>
      <c r="N11549" s="53">
        <f ca="1"/>
        <v>8</v>
      </c>
      <c r="O11549" s="53" t="str">
        <f ca="1"/>
        <v>1931-08</v>
      </c>
    </row>
    <row r="11550" spans="12:15" x14ac:dyDescent="0.4">
      <c r="L11550" s="56">
        <f ca="1"/>
        <v>11549</v>
      </c>
      <c r="M11550" s="53">
        <f ca="1"/>
        <v>1931</v>
      </c>
      <c r="N11550" s="53">
        <f ca="1"/>
        <v>8</v>
      </c>
      <c r="O11550" s="53" t="str">
        <f ca="1"/>
        <v>1931-08</v>
      </c>
    </row>
    <row r="11551" spans="12:15" x14ac:dyDescent="0.4">
      <c r="L11551" s="56">
        <f ca="1"/>
        <v>11550</v>
      </c>
      <c r="M11551" s="53">
        <f ca="1"/>
        <v>1931</v>
      </c>
      <c r="N11551" s="53">
        <f ca="1"/>
        <v>8</v>
      </c>
      <c r="O11551" s="53" t="str">
        <f ca="1"/>
        <v>1931-08</v>
      </c>
    </row>
    <row r="11552" spans="12:15" x14ac:dyDescent="0.4">
      <c r="L11552" s="56">
        <f ca="1"/>
        <v>11551</v>
      </c>
      <c r="M11552" s="53">
        <f ca="1"/>
        <v>1931</v>
      </c>
      <c r="N11552" s="53">
        <f ca="1"/>
        <v>8</v>
      </c>
      <c r="O11552" s="53" t="str">
        <f ca="1"/>
        <v>1931-08</v>
      </c>
    </row>
    <row r="11553" spans="12:15" x14ac:dyDescent="0.4">
      <c r="L11553" s="56">
        <f ca="1"/>
        <v>11552</v>
      </c>
      <c r="M11553" s="53">
        <f ca="1"/>
        <v>1931</v>
      </c>
      <c r="N11553" s="53">
        <f ca="1"/>
        <v>8</v>
      </c>
      <c r="O11553" s="53" t="str">
        <f ca="1"/>
        <v>1931-08</v>
      </c>
    </row>
    <row r="11554" spans="12:15" x14ac:dyDescent="0.4">
      <c r="L11554" s="56">
        <f ca="1"/>
        <v>11553</v>
      </c>
      <c r="M11554" s="53">
        <f ca="1"/>
        <v>1931</v>
      </c>
      <c r="N11554" s="53">
        <f ca="1"/>
        <v>8</v>
      </c>
      <c r="O11554" s="53" t="str">
        <f ca="1"/>
        <v>1931-08</v>
      </c>
    </row>
    <row r="11555" spans="12:15" x14ac:dyDescent="0.4">
      <c r="L11555" s="56">
        <f ca="1"/>
        <v>11554</v>
      </c>
      <c r="M11555" s="53">
        <f ca="1"/>
        <v>1931</v>
      </c>
      <c r="N11555" s="53">
        <f ca="1"/>
        <v>8</v>
      </c>
      <c r="O11555" s="53" t="str">
        <f ca="1"/>
        <v>1931-08</v>
      </c>
    </row>
    <row r="11556" spans="12:15" x14ac:dyDescent="0.4">
      <c r="L11556" s="56">
        <f ca="1"/>
        <v>11555</v>
      </c>
      <c r="M11556" s="53">
        <f ca="1"/>
        <v>1931</v>
      </c>
      <c r="N11556" s="53">
        <f ca="1"/>
        <v>8</v>
      </c>
      <c r="O11556" s="53" t="str">
        <f ca="1"/>
        <v>1931-08</v>
      </c>
    </row>
    <row r="11557" spans="12:15" x14ac:dyDescent="0.4">
      <c r="L11557" s="56">
        <f ca="1"/>
        <v>11556</v>
      </c>
      <c r="M11557" s="53">
        <f ca="1"/>
        <v>1931</v>
      </c>
      <c r="N11557" s="53">
        <f ca="1"/>
        <v>8</v>
      </c>
      <c r="O11557" s="53" t="str">
        <f ca="1"/>
        <v>1931-08</v>
      </c>
    </row>
    <row r="11558" spans="12:15" x14ac:dyDescent="0.4">
      <c r="L11558" s="56">
        <f ca="1"/>
        <v>11557</v>
      </c>
      <c r="M11558" s="53">
        <f ca="1"/>
        <v>1931</v>
      </c>
      <c r="N11558" s="53">
        <f ca="1"/>
        <v>8</v>
      </c>
      <c r="O11558" s="53" t="str">
        <f ca="1"/>
        <v>1931-08</v>
      </c>
    </row>
    <row r="11559" spans="12:15" x14ac:dyDescent="0.4">
      <c r="L11559" s="56">
        <f ca="1"/>
        <v>11558</v>
      </c>
      <c r="M11559" s="53">
        <f ca="1"/>
        <v>1931</v>
      </c>
      <c r="N11559" s="53">
        <f ca="1"/>
        <v>8</v>
      </c>
      <c r="O11559" s="53" t="str">
        <f ca="1"/>
        <v>1931-08</v>
      </c>
    </row>
    <row r="11560" spans="12:15" x14ac:dyDescent="0.4">
      <c r="L11560" s="56">
        <f ca="1"/>
        <v>11559</v>
      </c>
      <c r="M11560" s="53">
        <f ca="1"/>
        <v>1931</v>
      </c>
      <c r="N11560" s="53">
        <f ca="1"/>
        <v>8</v>
      </c>
      <c r="O11560" s="53" t="str">
        <f ca="1"/>
        <v>1931-08</v>
      </c>
    </row>
    <row r="11561" spans="12:15" x14ac:dyDescent="0.4">
      <c r="L11561" s="56">
        <f ca="1"/>
        <v>11560</v>
      </c>
      <c r="M11561" s="53">
        <f ca="1"/>
        <v>1931</v>
      </c>
      <c r="N11561" s="53">
        <f ca="1"/>
        <v>8</v>
      </c>
      <c r="O11561" s="53" t="str">
        <f ca="1"/>
        <v>1931-08</v>
      </c>
    </row>
    <row r="11562" spans="12:15" x14ac:dyDescent="0.4">
      <c r="L11562" s="56">
        <f ca="1"/>
        <v>11561</v>
      </c>
      <c r="M11562" s="53">
        <f ca="1"/>
        <v>1931</v>
      </c>
      <c r="N11562" s="53">
        <f ca="1"/>
        <v>8</v>
      </c>
      <c r="O11562" s="53" t="str">
        <f ca="1"/>
        <v>1931-08</v>
      </c>
    </row>
    <row r="11563" spans="12:15" x14ac:dyDescent="0.4">
      <c r="L11563" s="56">
        <f ca="1"/>
        <v>11562</v>
      </c>
      <c r="M11563" s="53">
        <f ca="1"/>
        <v>1931</v>
      </c>
      <c r="N11563" s="53">
        <f ca="1"/>
        <v>8</v>
      </c>
      <c r="O11563" s="53" t="str">
        <f ca="1"/>
        <v>1931-08</v>
      </c>
    </row>
    <row r="11564" spans="12:15" x14ac:dyDescent="0.4">
      <c r="L11564" s="56">
        <f ca="1"/>
        <v>11563</v>
      </c>
      <c r="M11564" s="53">
        <f ca="1"/>
        <v>1931</v>
      </c>
      <c r="N11564" s="53">
        <f ca="1"/>
        <v>8</v>
      </c>
      <c r="O11564" s="53" t="str">
        <f ca="1"/>
        <v>1931-08</v>
      </c>
    </row>
    <row r="11565" spans="12:15" x14ac:dyDescent="0.4">
      <c r="L11565" s="56">
        <f ca="1"/>
        <v>11564</v>
      </c>
      <c r="M11565" s="53">
        <f ca="1"/>
        <v>1931</v>
      </c>
      <c r="N11565" s="53">
        <f ca="1"/>
        <v>8</v>
      </c>
      <c r="O11565" s="53" t="str">
        <f ca="1"/>
        <v>1931-08</v>
      </c>
    </row>
    <row r="11566" spans="12:15" x14ac:dyDescent="0.4">
      <c r="L11566" s="56">
        <f ca="1"/>
        <v>11565</v>
      </c>
      <c r="M11566" s="53">
        <f ca="1"/>
        <v>1931</v>
      </c>
      <c r="N11566" s="53">
        <f ca="1"/>
        <v>8</v>
      </c>
      <c r="O11566" s="53" t="str">
        <f ca="1"/>
        <v>1931-08</v>
      </c>
    </row>
    <row r="11567" spans="12:15" x14ac:dyDescent="0.4">
      <c r="L11567" s="56">
        <f ca="1"/>
        <v>11566</v>
      </c>
      <c r="M11567" s="53">
        <f ca="1"/>
        <v>1931</v>
      </c>
      <c r="N11567" s="53">
        <f ca="1"/>
        <v>8</v>
      </c>
      <c r="O11567" s="53" t="str">
        <f ca="1"/>
        <v>1931-08</v>
      </c>
    </row>
    <row r="11568" spans="12:15" x14ac:dyDescent="0.4">
      <c r="L11568" s="56">
        <f ca="1"/>
        <v>11567</v>
      </c>
      <c r="M11568" s="53">
        <f ca="1"/>
        <v>1931</v>
      </c>
      <c r="N11568" s="53">
        <f ca="1"/>
        <v>9</v>
      </c>
      <c r="O11568" s="53" t="str">
        <f ca="1"/>
        <v>1931-09</v>
      </c>
    </row>
    <row r="11569" spans="12:15" x14ac:dyDescent="0.4">
      <c r="L11569" s="56">
        <f ca="1"/>
        <v>11568</v>
      </c>
      <c r="M11569" s="53">
        <f ca="1"/>
        <v>1931</v>
      </c>
      <c r="N11569" s="53">
        <f ca="1"/>
        <v>9</v>
      </c>
      <c r="O11569" s="53" t="str">
        <f ca="1"/>
        <v>1931-09</v>
      </c>
    </row>
    <row r="11570" spans="12:15" x14ac:dyDescent="0.4">
      <c r="L11570" s="56">
        <f ca="1"/>
        <v>11569</v>
      </c>
      <c r="M11570" s="53">
        <f ca="1"/>
        <v>1931</v>
      </c>
      <c r="N11570" s="53">
        <f ca="1"/>
        <v>9</v>
      </c>
      <c r="O11570" s="53" t="str">
        <f ca="1"/>
        <v>1931-09</v>
      </c>
    </row>
    <row r="11571" spans="12:15" x14ac:dyDescent="0.4">
      <c r="L11571" s="56">
        <f ca="1"/>
        <v>11570</v>
      </c>
      <c r="M11571" s="53">
        <f ca="1"/>
        <v>1931</v>
      </c>
      <c r="N11571" s="53">
        <f ca="1"/>
        <v>9</v>
      </c>
      <c r="O11571" s="53" t="str">
        <f ca="1"/>
        <v>1931-09</v>
      </c>
    </row>
    <row r="11572" spans="12:15" x14ac:dyDescent="0.4">
      <c r="L11572" s="56">
        <f ca="1"/>
        <v>11571</v>
      </c>
      <c r="M11572" s="53">
        <f ca="1"/>
        <v>1931</v>
      </c>
      <c r="N11572" s="53">
        <f ca="1"/>
        <v>9</v>
      </c>
      <c r="O11572" s="53" t="str">
        <f ca="1"/>
        <v>1931-09</v>
      </c>
    </row>
    <row r="11573" spans="12:15" x14ac:dyDescent="0.4">
      <c r="L11573" s="56">
        <f ca="1"/>
        <v>11572</v>
      </c>
      <c r="M11573" s="53">
        <f ca="1"/>
        <v>1931</v>
      </c>
      <c r="N11573" s="53">
        <f ca="1"/>
        <v>9</v>
      </c>
      <c r="O11573" s="53" t="str">
        <f ca="1"/>
        <v>1931-09</v>
      </c>
    </row>
    <row r="11574" spans="12:15" x14ac:dyDescent="0.4">
      <c r="L11574" s="56">
        <f ca="1"/>
        <v>11573</v>
      </c>
      <c r="M11574" s="53">
        <f ca="1"/>
        <v>1931</v>
      </c>
      <c r="N11574" s="53">
        <f ca="1"/>
        <v>9</v>
      </c>
      <c r="O11574" s="53" t="str">
        <f ca="1"/>
        <v>1931-09</v>
      </c>
    </row>
    <row r="11575" spans="12:15" x14ac:dyDescent="0.4">
      <c r="L11575" s="56">
        <f ca="1"/>
        <v>11574</v>
      </c>
      <c r="M11575" s="53">
        <f ca="1"/>
        <v>1931</v>
      </c>
      <c r="N11575" s="53">
        <f ca="1"/>
        <v>9</v>
      </c>
      <c r="O11575" s="53" t="str">
        <f ca="1"/>
        <v>1931-09</v>
      </c>
    </row>
    <row r="11576" spans="12:15" x14ac:dyDescent="0.4">
      <c r="L11576" s="56">
        <f ca="1"/>
        <v>11575</v>
      </c>
      <c r="M11576" s="53">
        <f ca="1"/>
        <v>1931</v>
      </c>
      <c r="N11576" s="53">
        <f ca="1"/>
        <v>9</v>
      </c>
      <c r="O11576" s="53" t="str">
        <f ca="1"/>
        <v>1931-09</v>
      </c>
    </row>
    <row r="11577" spans="12:15" x14ac:dyDescent="0.4">
      <c r="L11577" s="56">
        <f ca="1"/>
        <v>11576</v>
      </c>
      <c r="M11577" s="53">
        <f ca="1"/>
        <v>1931</v>
      </c>
      <c r="N11577" s="53">
        <f ca="1"/>
        <v>9</v>
      </c>
      <c r="O11577" s="53" t="str">
        <f ca="1"/>
        <v>1931-09</v>
      </c>
    </row>
    <row r="11578" spans="12:15" x14ac:dyDescent="0.4">
      <c r="L11578" s="56">
        <f ca="1"/>
        <v>11577</v>
      </c>
      <c r="M11578" s="53">
        <f ca="1"/>
        <v>1931</v>
      </c>
      <c r="N11578" s="53">
        <f ca="1"/>
        <v>9</v>
      </c>
      <c r="O11578" s="53" t="str">
        <f ca="1"/>
        <v>1931-09</v>
      </c>
    </row>
    <row r="11579" spans="12:15" x14ac:dyDescent="0.4">
      <c r="L11579" s="56">
        <f ca="1"/>
        <v>11578</v>
      </c>
      <c r="M11579" s="53">
        <f ca="1"/>
        <v>1931</v>
      </c>
      <c r="N11579" s="53">
        <f ca="1"/>
        <v>9</v>
      </c>
      <c r="O11579" s="53" t="str">
        <f ca="1"/>
        <v>1931-09</v>
      </c>
    </row>
    <row r="11580" spans="12:15" x14ac:dyDescent="0.4">
      <c r="L11580" s="56">
        <f ca="1"/>
        <v>11579</v>
      </c>
      <c r="M11580" s="53">
        <f ca="1"/>
        <v>1931</v>
      </c>
      <c r="N11580" s="53">
        <f ca="1"/>
        <v>9</v>
      </c>
      <c r="O11580" s="53" t="str">
        <f ca="1"/>
        <v>1931-09</v>
      </c>
    </row>
    <row r="11581" spans="12:15" x14ac:dyDescent="0.4">
      <c r="L11581" s="56">
        <f ca="1"/>
        <v>11580</v>
      </c>
      <c r="M11581" s="53">
        <f ca="1"/>
        <v>1931</v>
      </c>
      <c r="N11581" s="53">
        <f ca="1"/>
        <v>9</v>
      </c>
      <c r="O11581" s="53" t="str">
        <f ca="1"/>
        <v>1931-09</v>
      </c>
    </row>
    <row r="11582" spans="12:15" x14ac:dyDescent="0.4">
      <c r="L11582" s="56">
        <f ca="1"/>
        <v>11581</v>
      </c>
      <c r="M11582" s="53">
        <f ca="1"/>
        <v>1931</v>
      </c>
      <c r="N11582" s="53">
        <f ca="1"/>
        <v>9</v>
      </c>
      <c r="O11582" s="53" t="str">
        <f ca="1"/>
        <v>1931-09</v>
      </c>
    </row>
    <row r="11583" spans="12:15" x14ac:dyDescent="0.4">
      <c r="L11583" s="56">
        <f ca="1"/>
        <v>11582</v>
      </c>
      <c r="M11583" s="53">
        <f ca="1"/>
        <v>1931</v>
      </c>
      <c r="N11583" s="53">
        <f ca="1"/>
        <v>9</v>
      </c>
      <c r="O11583" s="53" t="str">
        <f ca="1"/>
        <v>1931-09</v>
      </c>
    </row>
    <row r="11584" spans="12:15" x14ac:dyDescent="0.4">
      <c r="L11584" s="56">
        <f ca="1"/>
        <v>11583</v>
      </c>
      <c r="M11584" s="53">
        <f ca="1"/>
        <v>1931</v>
      </c>
      <c r="N11584" s="53">
        <f ca="1"/>
        <v>9</v>
      </c>
      <c r="O11584" s="53" t="str">
        <f ca="1"/>
        <v>1931-09</v>
      </c>
    </row>
    <row r="11585" spans="12:15" x14ac:dyDescent="0.4">
      <c r="L11585" s="56">
        <f ca="1"/>
        <v>11584</v>
      </c>
      <c r="M11585" s="53">
        <f ca="1"/>
        <v>1931</v>
      </c>
      <c r="N11585" s="53">
        <f ca="1"/>
        <v>9</v>
      </c>
      <c r="O11585" s="53" t="str">
        <f ca="1"/>
        <v>1931-09</v>
      </c>
    </row>
    <row r="11586" spans="12:15" x14ac:dyDescent="0.4">
      <c r="L11586" s="56">
        <f ca="1"/>
        <v>11585</v>
      </c>
      <c r="M11586" s="53">
        <f ca="1"/>
        <v>1931</v>
      </c>
      <c r="N11586" s="53">
        <f ca="1"/>
        <v>9</v>
      </c>
      <c r="O11586" s="53" t="str">
        <f ca="1"/>
        <v>1931-09</v>
      </c>
    </row>
    <row r="11587" spans="12:15" x14ac:dyDescent="0.4">
      <c r="L11587" s="56">
        <f ca="1"/>
        <v>11586</v>
      </c>
      <c r="M11587" s="53">
        <f ca="1"/>
        <v>1931</v>
      </c>
      <c r="N11587" s="53">
        <f ca="1"/>
        <v>9</v>
      </c>
      <c r="O11587" s="53" t="str">
        <f ca="1"/>
        <v>1931-09</v>
      </c>
    </row>
    <row r="11588" spans="12:15" x14ac:dyDescent="0.4">
      <c r="L11588" s="56">
        <f ca="1"/>
        <v>11587</v>
      </c>
      <c r="M11588" s="53">
        <f ca="1"/>
        <v>1931</v>
      </c>
      <c r="N11588" s="53">
        <f ca="1"/>
        <v>9</v>
      </c>
      <c r="O11588" s="53" t="str">
        <f ca="1"/>
        <v>1931-09</v>
      </c>
    </row>
    <row r="11589" spans="12:15" x14ac:dyDescent="0.4">
      <c r="L11589" s="56">
        <f ca="1"/>
        <v>11588</v>
      </c>
      <c r="M11589" s="53">
        <f ca="1"/>
        <v>1931</v>
      </c>
      <c r="N11589" s="53">
        <f ca="1"/>
        <v>9</v>
      </c>
      <c r="O11589" s="53" t="str">
        <f ca="1"/>
        <v>1931-09</v>
      </c>
    </row>
    <row r="11590" spans="12:15" x14ac:dyDescent="0.4">
      <c r="L11590" s="56">
        <f ca="1"/>
        <v>11589</v>
      </c>
      <c r="M11590" s="53">
        <f ca="1"/>
        <v>1931</v>
      </c>
      <c r="N11590" s="53">
        <f ca="1"/>
        <v>9</v>
      </c>
      <c r="O11590" s="53" t="str">
        <f ca="1"/>
        <v>1931-09</v>
      </c>
    </row>
    <row r="11591" spans="12:15" x14ac:dyDescent="0.4">
      <c r="L11591" s="56">
        <f ca="1"/>
        <v>11590</v>
      </c>
      <c r="M11591" s="53">
        <f ca="1"/>
        <v>1931</v>
      </c>
      <c r="N11591" s="53">
        <f ca="1"/>
        <v>9</v>
      </c>
      <c r="O11591" s="53" t="str">
        <f ca="1"/>
        <v>1931-09</v>
      </c>
    </row>
    <row r="11592" spans="12:15" x14ac:dyDescent="0.4">
      <c r="L11592" s="56">
        <f ca="1"/>
        <v>11591</v>
      </c>
      <c r="M11592" s="53">
        <f ca="1"/>
        <v>1931</v>
      </c>
      <c r="N11592" s="53">
        <f ca="1"/>
        <v>9</v>
      </c>
      <c r="O11592" s="53" t="str">
        <f ca="1"/>
        <v>1931-09</v>
      </c>
    </row>
    <row r="11593" spans="12:15" x14ac:dyDescent="0.4">
      <c r="L11593" s="56">
        <f ca="1"/>
        <v>11592</v>
      </c>
      <c r="M11593" s="53">
        <f ca="1"/>
        <v>1931</v>
      </c>
      <c r="N11593" s="53">
        <f ca="1"/>
        <v>9</v>
      </c>
      <c r="O11593" s="53" t="str">
        <f ca="1"/>
        <v>1931-09</v>
      </c>
    </row>
    <row r="11594" spans="12:15" x14ac:dyDescent="0.4">
      <c r="L11594" s="56">
        <f ca="1"/>
        <v>11593</v>
      </c>
      <c r="M11594" s="53">
        <f ca="1"/>
        <v>1931</v>
      </c>
      <c r="N11594" s="53">
        <f ca="1"/>
        <v>9</v>
      </c>
      <c r="O11594" s="53" t="str">
        <f ca="1"/>
        <v>1931-09</v>
      </c>
    </row>
    <row r="11595" spans="12:15" x14ac:dyDescent="0.4">
      <c r="L11595" s="56">
        <f ca="1"/>
        <v>11594</v>
      </c>
      <c r="M11595" s="53">
        <f ca="1"/>
        <v>1931</v>
      </c>
      <c r="N11595" s="53">
        <f ca="1"/>
        <v>9</v>
      </c>
      <c r="O11595" s="53" t="str">
        <f ca="1"/>
        <v>1931-09</v>
      </c>
    </row>
    <row r="11596" spans="12:15" x14ac:dyDescent="0.4">
      <c r="L11596" s="56">
        <f ca="1"/>
        <v>11595</v>
      </c>
      <c r="M11596" s="53">
        <f ca="1"/>
        <v>1931</v>
      </c>
      <c r="N11596" s="53">
        <f ca="1"/>
        <v>9</v>
      </c>
      <c r="O11596" s="53" t="str">
        <f ca="1"/>
        <v>1931-09</v>
      </c>
    </row>
    <row r="11597" spans="12:15" x14ac:dyDescent="0.4">
      <c r="L11597" s="56">
        <f ca="1"/>
        <v>11596</v>
      </c>
      <c r="M11597" s="53">
        <f ca="1"/>
        <v>1931</v>
      </c>
      <c r="N11597" s="53">
        <f ca="1"/>
        <v>9</v>
      </c>
      <c r="O11597" s="53" t="str">
        <f ca="1"/>
        <v>1931-09</v>
      </c>
    </row>
    <row r="11598" spans="12:15" x14ac:dyDescent="0.4">
      <c r="L11598" s="56">
        <f ca="1"/>
        <v>11597</v>
      </c>
      <c r="M11598" s="53">
        <f ca="1"/>
        <v>1931</v>
      </c>
      <c r="N11598" s="53">
        <f ca="1"/>
        <v>10</v>
      </c>
      <c r="O11598" s="53" t="str">
        <f ca="1"/>
        <v>1931-10</v>
      </c>
    </row>
    <row r="11599" spans="12:15" x14ac:dyDescent="0.4">
      <c r="L11599" s="56">
        <f ca="1"/>
        <v>11598</v>
      </c>
      <c r="M11599" s="53">
        <f ca="1"/>
        <v>1931</v>
      </c>
      <c r="N11599" s="53">
        <f ca="1"/>
        <v>10</v>
      </c>
      <c r="O11599" s="53" t="str">
        <f ca="1"/>
        <v>1931-10</v>
      </c>
    </row>
    <row r="11600" spans="12:15" x14ac:dyDescent="0.4">
      <c r="L11600" s="56">
        <f ca="1"/>
        <v>11599</v>
      </c>
      <c r="M11600" s="53">
        <f ca="1"/>
        <v>1931</v>
      </c>
      <c r="N11600" s="53">
        <f ca="1"/>
        <v>10</v>
      </c>
      <c r="O11600" s="53" t="str">
        <f ca="1"/>
        <v>1931-10</v>
      </c>
    </row>
    <row r="11601" spans="12:15" x14ac:dyDescent="0.4">
      <c r="L11601" s="56">
        <f ca="1"/>
        <v>11600</v>
      </c>
      <c r="M11601" s="53">
        <f ca="1"/>
        <v>1931</v>
      </c>
      <c r="N11601" s="53">
        <f ca="1"/>
        <v>10</v>
      </c>
      <c r="O11601" s="53" t="str">
        <f ca="1"/>
        <v>1931-10</v>
      </c>
    </row>
    <row r="11602" spans="12:15" x14ac:dyDescent="0.4">
      <c r="L11602" s="56">
        <f ca="1"/>
        <v>11601</v>
      </c>
      <c r="M11602" s="53">
        <f ca="1"/>
        <v>1931</v>
      </c>
      <c r="N11602" s="53">
        <f ca="1"/>
        <v>10</v>
      </c>
      <c r="O11602" s="53" t="str">
        <f ca="1"/>
        <v>1931-10</v>
      </c>
    </row>
    <row r="11603" spans="12:15" x14ac:dyDescent="0.4">
      <c r="L11603" s="56">
        <f ca="1"/>
        <v>11602</v>
      </c>
      <c r="M11603" s="53">
        <f ca="1"/>
        <v>1931</v>
      </c>
      <c r="N11603" s="53">
        <f ca="1"/>
        <v>10</v>
      </c>
      <c r="O11603" s="53" t="str">
        <f ca="1"/>
        <v>1931-10</v>
      </c>
    </row>
    <row r="11604" spans="12:15" x14ac:dyDescent="0.4">
      <c r="L11604" s="56">
        <f ca="1"/>
        <v>11603</v>
      </c>
      <c r="M11604" s="53">
        <f ca="1"/>
        <v>1931</v>
      </c>
      <c r="N11604" s="53">
        <f ca="1"/>
        <v>10</v>
      </c>
      <c r="O11604" s="53" t="str">
        <f ca="1"/>
        <v>1931-10</v>
      </c>
    </row>
    <row r="11605" spans="12:15" x14ac:dyDescent="0.4">
      <c r="L11605" s="56">
        <f ca="1"/>
        <v>11604</v>
      </c>
      <c r="M11605" s="53">
        <f ca="1"/>
        <v>1931</v>
      </c>
      <c r="N11605" s="53">
        <f ca="1"/>
        <v>10</v>
      </c>
      <c r="O11605" s="53" t="str">
        <f ca="1"/>
        <v>1931-10</v>
      </c>
    </row>
    <row r="11606" spans="12:15" x14ac:dyDescent="0.4">
      <c r="L11606" s="56">
        <f ca="1"/>
        <v>11605</v>
      </c>
      <c r="M11606" s="53">
        <f ca="1"/>
        <v>1931</v>
      </c>
      <c r="N11606" s="53">
        <f ca="1"/>
        <v>10</v>
      </c>
      <c r="O11606" s="53" t="str">
        <f ca="1"/>
        <v>1931-10</v>
      </c>
    </row>
    <row r="11607" spans="12:15" x14ac:dyDescent="0.4">
      <c r="L11607" s="56">
        <f ca="1"/>
        <v>11606</v>
      </c>
      <c r="M11607" s="53">
        <f ca="1"/>
        <v>1931</v>
      </c>
      <c r="N11607" s="53">
        <f ca="1"/>
        <v>10</v>
      </c>
      <c r="O11607" s="53" t="str">
        <f ca="1"/>
        <v>1931-10</v>
      </c>
    </row>
    <row r="11608" spans="12:15" x14ac:dyDescent="0.4">
      <c r="L11608" s="56">
        <f ca="1"/>
        <v>11607</v>
      </c>
      <c r="M11608" s="53">
        <f ca="1"/>
        <v>1931</v>
      </c>
      <c r="N11608" s="53">
        <f ca="1"/>
        <v>10</v>
      </c>
      <c r="O11608" s="53" t="str">
        <f ca="1"/>
        <v>1931-10</v>
      </c>
    </row>
    <row r="11609" spans="12:15" x14ac:dyDescent="0.4">
      <c r="L11609" s="56">
        <f ca="1"/>
        <v>11608</v>
      </c>
      <c r="M11609" s="53">
        <f ca="1"/>
        <v>1931</v>
      </c>
      <c r="N11609" s="53">
        <f ca="1"/>
        <v>10</v>
      </c>
      <c r="O11609" s="53" t="str">
        <f ca="1"/>
        <v>1931-10</v>
      </c>
    </row>
    <row r="11610" spans="12:15" x14ac:dyDescent="0.4">
      <c r="L11610" s="56">
        <f ca="1"/>
        <v>11609</v>
      </c>
      <c r="M11610" s="53">
        <f ca="1"/>
        <v>1931</v>
      </c>
      <c r="N11610" s="53">
        <f ca="1"/>
        <v>10</v>
      </c>
      <c r="O11610" s="53" t="str">
        <f ca="1"/>
        <v>1931-10</v>
      </c>
    </row>
    <row r="11611" spans="12:15" x14ac:dyDescent="0.4">
      <c r="L11611" s="56">
        <f ca="1"/>
        <v>11610</v>
      </c>
      <c r="M11611" s="53">
        <f ca="1"/>
        <v>1931</v>
      </c>
      <c r="N11611" s="53">
        <f ca="1"/>
        <v>10</v>
      </c>
      <c r="O11611" s="53" t="str">
        <f ca="1"/>
        <v>1931-10</v>
      </c>
    </row>
    <row r="11612" spans="12:15" x14ac:dyDescent="0.4">
      <c r="L11612" s="56">
        <f ca="1"/>
        <v>11611</v>
      </c>
      <c r="M11612" s="53">
        <f ca="1"/>
        <v>1931</v>
      </c>
      <c r="N11612" s="53">
        <f ca="1"/>
        <v>10</v>
      </c>
      <c r="O11612" s="53" t="str">
        <f ca="1"/>
        <v>1931-10</v>
      </c>
    </row>
    <row r="11613" spans="12:15" x14ac:dyDescent="0.4">
      <c r="L11613" s="56">
        <f ca="1"/>
        <v>11612</v>
      </c>
      <c r="M11613" s="53">
        <f ca="1"/>
        <v>1931</v>
      </c>
      <c r="N11613" s="53">
        <f ca="1"/>
        <v>10</v>
      </c>
      <c r="O11613" s="53" t="str">
        <f ca="1"/>
        <v>1931-10</v>
      </c>
    </row>
    <row r="11614" spans="12:15" x14ac:dyDescent="0.4">
      <c r="L11614" s="56">
        <f ca="1"/>
        <v>11613</v>
      </c>
      <c r="M11614" s="53">
        <f ca="1"/>
        <v>1931</v>
      </c>
      <c r="N11614" s="53">
        <f ca="1"/>
        <v>10</v>
      </c>
      <c r="O11614" s="53" t="str">
        <f ca="1"/>
        <v>1931-10</v>
      </c>
    </row>
    <row r="11615" spans="12:15" x14ac:dyDescent="0.4">
      <c r="L11615" s="56">
        <f ca="1"/>
        <v>11614</v>
      </c>
      <c r="M11615" s="53">
        <f ca="1"/>
        <v>1931</v>
      </c>
      <c r="N11615" s="53">
        <f ca="1"/>
        <v>10</v>
      </c>
      <c r="O11615" s="53" t="str">
        <f ca="1"/>
        <v>1931-10</v>
      </c>
    </row>
    <row r="11616" spans="12:15" x14ac:dyDescent="0.4">
      <c r="L11616" s="56">
        <f ca="1"/>
        <v>11615</v>
      </c>
      <c r="M11616" s="53">
        <f ca="1"/>
        <v>1931</v>
      </c>
      <c r="N11616" s="53">
        <f ca="1"/>
        <v>10</v>
      </c>
      <c r="O11616" s="53" t="str">
        <f ca="1"/>
        <v>1931-10</v>
      </c>
    </row>
    <row r="11617" spans="12:15" x14ac:dyDescent="0.4">
      <c r="L11617" s="56">
        <f ca="1"/>
        <v>11616</v>
      </c>
      <c r="M11617" s="53">
        <f ca="1"/>
        <v>1931</v>
      </c>
      <c r="N11617" s="53">
        <f ca="1"/>
        <v>10</v>
      </c>
      <c r="O11617" s="53" t="str">
        <f ca="1"/>
        <v>1931-10</v>
      </c>
    </row>
    <row r="11618" spans="12:15" x14ac:dyDescent="0.4">
      <c r="L11618" s="56">
        <f ca="1"/>
        <v>11617</v>
      </c>
      <c r="M11618" s="53">
        <f ca="1"/>
        <v>1931</v>
      </c>
      <c r="N11618" s="53">
        <f ca="1"/>
        <v>10</v>
      </c>
      <c r="O11618" s="53" t="str">
        <f ca="1"/>
        <v>1931-10</v>
      </c>
    </row>
    <row r="11619" spans="12:15" x14ac:dyDescent="0.4">
      <c r="L11619" s="56">
        <f ca="1"/>
        <v>11618</v>
      </c>
      <c r="M11619" s="53">
        <f ca="1"/>
        <v>1931</v>
      </c>
      <c r="N11619" s="53">
        <f ca="1"/>
        <v>10</v>
      </c>
      <c r="O11619" s="53" t="str">
        <f ca="1"/>
        <v>1931-10</v>
      </c>
    </row>
    <row r="11620" spans="12:15" x14ac:dyDescent="0.4">
      <c r="L11620" s="56">
        <f ca="1"/>
        <v>11619</v>
      </c>
      <c r="M11620" s="53">
        <f ca="1"/>
        <v>1931</v>
      </c>
      <c r="N11620" s="53">
        <f ca="1"/>
        <v>10</v>
      </c>
      <c r="O11620" s="53" t="str">
        <f ca="1"/>
        <v>1931-10</v>
      </c>
    </row>
    <row r="11621" spans="12:15" x14ac:dyDescent="0.4">
      <c r="L11621" s="56">
        <f ca="1"/>
        <v>11620</v>
      </c>
      <c r="M11621" s="53">
        <f ca="1"/>
        <v>1931</v>
      </c>
      <c r="N11621" s="53">
        <f ca="1"/>
        <v>10</v>
      </c>
      <c r="O11621" s="53" t="str">
        <f ca="1"/>
        <v>1931-10</v>
      </c>
    </row>
    <row r="11622" spans="12:15" x14ac:dyDescent="0.4">
      <c r="L11622" s="56">
        <f ca="1"/>
        <v>11621</v>
      </c>
      <c r="M11622" s="53">
        <f ca="1"/>
        <v>1931</v>
      </c>
      <c r="N11622" s="53">
        <f ca="1"/>
        <v>10</v>
      </c>
      <c r="O11622" s="53" t="str">
        <f ca="1"/>
        <v>1931-10</v>
      </c>
    </row>
    <row r="11623" spans="12:15" x14ac:dyDescent="0.4">
      <c r="L11623" s="56">
        <f ca="1"/>
        <v>11622</v>
      </c>
      <c r="M11623" s="53">
        <f ca="1"/>
        <v>1931</v>
      </c>
      <c r="N11623" s="53">
        <f ca="1"/>
        <v>10</v>
      </c>
      <c r="O11623" s="53" t="str">
        <f ca="1"/>
        <v>1931-10</v>
      </c>
    </row>
    <row r="11624" spans="12:15" x14ac:dyDescent="0.4">
      <c r="L11624" s="56">
        <f ca="1"/>
        <v>11623</v>
      </c>
      <c r="M11624" s="53">
        <f ca="1"/>
        <v>1931</v>
      </c>
      <c r="N11624" s="53">
        <f ca="1"/>
        <v>10</v>
      </c>
      <c r="O11624" s="53" t="str">
        <f ca="1"/>
        <v>1931-10</v>
      </c>
    </row>
    <row r="11625" spans="12:15" x14ac:dyDescent="0.4">
      <c r="L11625" s="56">
        <f ca="1"/>
        <v>11624</v>
      </c>
      <c r="M11625" s="53">
        <f ca="1"/>
        <v>1931</v>
      </c>
      <c r="N11625" s="53">
        <f ca="1"/>
        <v>10</v>
      </c>
      <c r="O11625" s="53" t="str">
        <f ca="1"/>
        <v>1931-10</v>
      </c>
    </row>
    <row r="11626" spans="12:15" x14ac:dyDescent="0.4">
      <c r="L11626" s="56">
        <f ca="1"/>
        <v>11625</v>
      </c>
      <c r="M11626" s="53">
        <f ca="1"/>
        <v>1931</v>
      </c>
      <c r="N11626" s="53">
        <f ca="1"/>
        <v>10</v>
      </c>
      <c r="O11626" s="53" t="str">
        <f ca="1"/>
        <v>1931-10</v>
      </c>
    </row>
    <row r="11627" spans="12:15" x14ac:dyDescent="0.4">
      <c r="L11627" s="56">
        <f ca="1"/>
        <v>11626</v>
      </c>
      <c r="M11627" s="53">
        <f ca="1"/>
        <v>1931</v>
      </c>
      <c r="N11627" s="53">
        <f ca="1"/>
        <v>10</v>
      </c>
      <c r="O11627" s="53" t="str">
        <f ca="1"/>
        <v>1931-10</v>
      </c>
    </row>
    <row r="11628" spans="12:15" x14ac:dyDescent="0.4">
      <c r="L11628" s="56">
        <f ca="1"/>
        <v>11627</v>
      </c>
      <c r="M11628" s="53">
        <f ca="1"/>
        <v>1931</v>
      </c>
      <c r="N11628" s="53">
        <f ca="1"/>
        <v>10</v>
      </c>
      <c r="O11628" s="53" t="str">
        <f ca="1"/>
        <v>1931-10</v>
      </c>
    </row>
    <row r="11629" spans="12:15" x14ac:dyDescent="0.4">
      <c r="L11629" s="56">
        <f ca="1"/>
        <v>11628</v>
      </c>
      <c r="M11629" s="53">
        <f ca="1"/>
        <v>1931</v>
      </c>
      <c r="N11629" s="53">
        <f ca="1"/>
        <v>11</v>
      </c>
      <c r="O11629" s="53" t="str">
        <f ca="1"/>
        <v>1931-11</v>
      </c>
    </row>
    <row r="11630" spans="12:15" x14ac:dyDescent="0.4">
      <c r="L11630" s="56">
        <f ca="1"/>
        <v>11629</v>
      </c>
      <c r="M11630" s="53">
        <f ca="1"/>
        <v>1931</v>
      </c>
      <c r="N11630" s="53">
        <f ca="1"/>
        <v>11</v>
      </c>
      <c r="O11630" s="53" t="str">
        <f ca="1"/>
        <v>1931-11</v>
      </c>
    </row>
    <row r="11631" spans="12:15" x14ac:dyDescent="0.4">
      <c r="L11631" s="56">
        <f ca="1"/>
        <v>11630</v>
      </c>
      <c r="M11631" s="53">
        <f ca="1"/>
        <v>1931</v>
      </c>
      <c r="N11631" s="53">
        <f ca="1"/>
        <v>11</v>
      </c>
      <c r="O11631" s="53" t="str">
        <f ca="1"/>
        <v>1931-11</v>
      </c>
    </row>
    <row r="11632" spans="12:15" x14ac:dyDescent="0.4">
      <c r="L11632" s="56">
        <f ca="1"/>
        <v>11631</v>
      </c>
      <c r="M11632" s="53">
        <f ca="1"/>
        <v>1931</v>
      </c>
      <c r="N11632" s="53">
        <f ca="1"/>
        <v>11</v>
      </c>
      <c r="O11632" s="53" t="str">
        <f ca="1"/>
        <v>1931-11</v>
      </c>
    </row>
    <row r="11633" spans="12:15" x14ac:dyDescent="0.4">
      <c r="L11633" s="56">
        <f ca="1"/>
        <v>11632</v>
      </c>
      <c r="M11633" s="53">
        <f ca="1"/>
        <v>1931</v>
      </c>
      <c r="N11633" s="53">
        <f ca="1"/>
        <v>11</v>
      </c>
      <c r="O11633" s="53" t="str">
        <f ca="1"/>
        <v>1931-11</v>
      </c>
    </row>
    <row r="11634" spans="12:15" x14ac:dyDescent="0.4">
      <c r="L11634" s="56">
        <f ca="1"/>
        <v>11633</v>
      </c>
      <c r="M11634" s="53">
        <f ca="1"/>
        <v>1931</v>
      </c>
      <c r="N11634" s="53">
        <f ca="1"/>
        <v>11</v>
      </c>
      <c r="O11634" s="53" t="str">
        <f ca="1"/>
        <v>1931-11</v>
      </c>
    </row>
    <row r="11635" spans="12:15" x14ac:dyDescent="0.4">
      <c r="L11635" s="56">
        <f ca="1"/>
        <v>11634</v>
      </c>
      <c r="M11635" s="53">
        <f ca="1"/>
        <v>1931</v>
      </c>
      <c r="N11635" s="53">
        <f ca="1"/>
        <v>11</v>
      </c>
      <c r="O11635" s="53" t="str">
        <f ca="1"/>
        <v>1931-11</v>
      </c>
    </row>
    <row r="11636" spans="12:15" x14ac:dyDescent="0.4">
      <c r="L11636" s="56">
        <f ca="1"/>
        <v>11635</v>
      </c>
      <c r="M11636" s="53">
        <f ca="1"/>
        <v>1931</v>
      </c>
      <c r="N11636" s="53">
        <f ca="1"/>
        <v>11</v>
      </c>
      <c r="O11636" s="53" t="str">
        <f ca="1"/>
        <v>1931-11</v>
      </c>
    </row>
    <row r="11637" spans="12:15" x14ac:dyDescent="0.4">
      <c r="L11637" s="56">
        <f ca="1"/>
        <v>11636</v>
      </c>
      <c r="M11637" s="53">
        <f ca="1"/>
        <v>1931</v>
      </c>
      <c r="N11637" s="53">
        <f ca="1"/>
        <v>11</v>
      </c>
      <c r="O11637" s="53" t="str">
        <f ca="1"/>
        <v>1931-11</v>
      </c>
    </row>
    <row r="11638" spans="12:15" x14ac:dyDescent="0.4">
      <c r="L11638" s="56">
        <f ca="1"/>
        <v>11637</v>
      </c>
      <c r="M11638" s="53">
        <f ca="1"/>
        <v>1931</v>
      </c>
      <c r="N11638" s="53">
        <f ca="1"/>
        <v>11</v>
      </c>
      <c r="O11638" s="53" t="str">
        <f ca="1"/>
        <v>1931-11</v>
      </c>
    </row>
    <row r="11639" spans="12:15" x14ac:dyDescent="0.4">
      <c r="L11639" s="56">
        <f ca="1"/>
        <v>11638</v>
      </c>
      <c r="M11639" s="53">
        <f ca="1"/>
        <v>1931</v>
      </c>
      <c r="N11639" s="53">
        <f ca="1"/>
        <v>11</v>
      </c>
      <c r="O11639" s="53" t="str">
        <f ca="1"/>
        <v>1931-11</v>
      </c>
    </row>
    <row r="11640" spans="12:15" x14ac:dyDescent="0.4">
      <c r="L11640" s="56">
        <f ca="1"/>
        <v>11639</v>
      </c>
      <c r="M11640" s="53">
        <f ca="1"/>
        <v>1931</v>
      </c>
      <c r="N11640" s="53">
        <f ca="1"/>
        <v>11</v>
      </c>
      <c r="O11640" s="53" t="str">
        <f ca="1"/>
        <v>1931-11</v>
      </c>
    </row>
    <row r="11641" spans="12:15" x14ac:dyDescent="0.4">
      <c r="L11641" s="56">
        <f ca="1"/>
        <v>11640</v>
      </c>
      <c r="M11641" s="53">
        <f ca="1"/>
        <v>1931</v>
      </c>
      <c r="N11641" s="53">
        <f ca="1"/>
        <v>11</v>
      </c>
      <c r="O11641" s="53" t="str">
        <f ca="1"/>
        <v>1931-11</v>
      </c>
    </row>
    <row r="11642" spans="12:15" x14ac:dyDescent="0.4">
      <c r="L11642" s="56">
        <f ca="1"/>
        <v>11641</v>
      </c>
      <c r="M11642" s="53">
        <f ca="1"/>
        <v>1931</v>
      </c>
      <c r="N11642" s="53">
        <f ca="1"/>
        <v>11</v>
      </c>
      <c r="O11642" s="53" t="str">
        <f ca="1"/>
        <v>1931-11</v>
      </c>
    </row>
    <row r="11643" spans="12:15" x14ac:dyDescent="0.4">
      <c r="L11643" s="56">
        <f ca="1"/>
        <v>11642</v>
      </c>
      <c r="M11643" s="53">
        <f ca="1"/>
        <v>1931</v>
      </c>
      <c r="N11643" s="53">
        <f ca="1"/>
        <v>11</v>
      </c>
      <c r="O11643" s="53" t="str">
        <f ca="1"/>
        <v>1931-11</v>
      </c>
    </row>
    <row r="11644" spans="12:15" x14ac:dyDescent="0.4">
      <c r="L11644" s="56">
        <f ca="1"/>
        <v>11643</v>
      </c>
      <c r="M11644" s="53">
        <f ca="1"/>
        <v>1931</v>
      </c>
      <c r="N11644" s="53">
        <f ca="1"/>
        <v>11</v>
      </c>
      <c r="O11644" s="53" t="str">
        <f ca="1"/>
        <v>1931-11</v>
      </c>
    </row>
    <row r="11645" spans="12:15" x14ac:dyDescent="0.4">
      <c r="L11645" s="56">
        <f ca="1"/>
        <v>11644</v>
      </c>
      <c r="M11645" s="53">
        <f ca="1"/>
        <v>1931</v>
      </c>
      <c r="N11645" s="53">
        <f ca="1"/>
        <v>11</v>
      </c>
      <c r="O11645" s="53" t="str">
        <f ca="1"/>
        <v>1931-11</v>
      </c>
    </row>
    <row r="11646" spans="12:15" x14ac:dyDescent="0.4">
      <c r="L11646" s="56">
        <f ca="1"/>
        <v>11645</v>
      </c>
      <c r="M11646" s="53">
        <f ca="1"/>
        <v>1931</v>
      </c>
      <c r="N11646" s="53">
        <f ca="1"/>
        <v>11</v>
      </c>
      <c r="O11646" s="53" t="str">
        <f ca="1"/>
        <v>1931-11</v>
      </c>
    </row>
    <row r="11647" spans="12:15" x14ac:dyDescent="0.4">
      <c r="L11647" s="56">
        <f ca="1"/>
        <v>11646</v>
      </c>
      <c r="M11647" s="53">
        <f ca="1"/>
        <v>1931</v>
      </c>
      <c r="N11647" s="53">
        <f ca="1"/>
        <v>11</v>
      </c>
      <c r="O11647" s="53" t="str">
        <f ca="1"/>
        <v>1931-11</v>
      </c>
    </row>
    <row r="11648" spans="12:15" x14ac:dyDescent="0.4">
      <c r="L11648" s="56">
        <f ca="1"/>
        <v>11647</v>
      </c>
      <c r="M11648" s="53">
        <f ca="1"/>
        <v>1931</v>
      </c>
      <c r="N11648" s="53">
        <f ca="1"/>
        <v>11</v>
      </c>
      <c r="O11648" s="53" t="str">
        <f ca="1"/>
        <v>1931-11</v>
      </c>
    </row>
    <row r="11649" spans="12:15" x14ac:dyDescent="0.4">
      <c r="L11649" s="56">
        <f ca="1"/>
        <v>11648</v>
      </c>
      <c r="M11649" s="53">
        <f ca="1"/>
        <v>1931</v>
      </c>
      <c r="N11649" s="53">
        <f ca="1"/>
        <v>11</v>
      </c>
      <c r="O11649" s="53" t="str">
        <f ca="1"/>
        <v>1931-11</v>
      </c>
    </row>
    <row r="11650" spans="12:15" x14ac:dyDescent="0.4">
      <c r="L11650" s="56">
        <f ca="1"/>
        <v>11649</v>
      </c>
      <c r="M11650" s="53">
        <f ca="1"/>
        <v>1931</v>
      </c>
      <c r="N11650" s="53">
        <f ca="1"/>
        <v>11</v>
      </c>
      <c r="O11650" s="53" t="str">
        <f ca="1"/>
        <v>1931-11</v>
      </c>
    </row>
    <row r="11651" spans="12:15" x14ac:dyDescent="0.4">
      <c r="L11651" s="56">
        <f ca="1"/>
        <v>11650</v>
      </c>
      <c r="M11651" s="53">
        <f ca="1"/>
        <v>1931</v>
      </c>
      <c r="N11651" s="53">
        <f ca="1"/>
        <v>11</v>
      </c>
      <c r="O11651" s="53" t="str">
        <f ca="1"/>
        <v>1931-11</v>
      </c>
    </row>
    <row r="11652" spans="12:15" x14ac:dyDescent="0.4">
      <c r="L11652" s="56">
        <f ca="1"/>
        <v>11651</v>
      </c>
      <c r="M11652" s="53">
        <f ca="1"/>
        <v>1931</v>
      </c>
      <c r="N11652" s="53">
        <f ca="1"/>
        <v>11</v>
      </c>
      <c r="O11652" s="53" t="str">
        <f ca="1"/>
        <v>1931-11</v>
      </c>
    </row>
    <row r="11653" spans="12:15" x14ac:dyDescent="0.4">
      <c r="L11653" s="56">
        <f ca="1"/>
        <v>11652</v>
      </c>
      <c r="M11653" s="53">
        <f ca="1"/>
        <v>1931</v>
      </c>
      <c r="N11653" s="53">
        <f ca="1"/>
        <v>11</v>
      </c>
      <c r="O11653" s="53" t="str">
        <f ca="1"/>
        <v>1931-11</v>
      </c>
    </row>
    <row r="11654" spans="12:15" x14ac:dyDescent="0.4">
      <c r="L11654" s="56">
        <f ca="1"/>
        <v>11653</v>
      </c>
      <c r="M11654" s="53">
        <f ca="1"/>
        <v>1931</v>
      </c>
      <c r="N11654" s="53">
        <f ca="1"/>
        <v>11</v>
      </c>
      <c r="O11654" s="53" t="str">
        <f ca="1"/>
        <v>1931-11</v>
      </c>
    </row>
    <row r="11655" spans="12:15" x14ac:dyDescent="0.4">
      <c r="L11655" s="56">
        <f ca="1"/>
        <v>11654</v>
      </c>
      <c r="M11655" s="53">
        <f ca="1"/>
        <v>1931</v>
      </c>
      <c r="N11655" s="53">
        <f ca="1"/>
        <v>11</v>
      </c>
      <c r="O11655" s="53" t="str">
        <f ca="1"/>
        <v>1931-11</v>
      </c>
    </row>
    <row r="11656" spans="12:15" x14ac:dyDescent="0.4">
      <c r="L11656" s="56">
        <f ca="1"/>
        <v>11655</v>
      </c>
      <c r="M11656" s="53">
        <f ca="1"/>
        <v>1931</v>
      </c>
      <c r="N11656" s="53">
        <f ca="1"/>
        <v>11</v>
      </c>
      <c r="O11656" s="53" t="str">
        <f ca="1"/>
        <v>1931-11</v>
      </c>
    </row>
    <row r="11657" spans="12:15" x14ac:dyDescent="0.4">
      <c r="L11657" s="56">
        <f ca="1"/>
        <v>11656</v>
      </c>
      <c r="M11657" s="53">
        <f ca="1"/>
        <v>1931</v>
      </c>
      <c r="N11657" s="53">
        <f ca="1"/>
        <v>11</v>
      </c>
      <c r="O11657" s="53" t="str">
        <f ca="1"/>
        <v>1931-11</v>
      </c>
    </row>
    <row r="11658" spans="12:15" x14ac:dyDescent="0.4">
      <c r="L11658" s="56">
        <f ca="1"/>
        <v>11657</v>
      </c>
      <c r="M11658" s="53">
        <f ca="1"/>
        <v>1931</v>
      </c>
      <c r="N11658" s="53">
        <f ca="1"/>
        <v>11</v>
      </c>
      <c r="O11658" s="53" t="str">
        <f ca="1"/>
        <v>1931-11</v>
      </c>
    </row>
    <row r="11659" spans="12:15" x14ac:dyDescent="0.4">
      <c r="L11659" s="56">
        <f ca="1"/>
        <v>11658</v>
      </c>
      <c r="M11659" s="53">
        <f ca="1"/>
        <v>1931</v>
      </c>
      <c r="N11659" s="53">
        <f ca="1"/>
        <v>12</v>
      </c>
      <c r="O11659" s="53" t="str">
        <f ca="1"/>
        <v>1931-12</v>
      </c>
    </row>
    <row r="11660" spans="12:15" x14ac:dyDescent="0.4">
      <c r="L11660" s="56">
        <f ca="1"/>
        <v>11659</v>
      </c>
      <c r="M11660" s="53">
        <f ca="1"/>
        <v>1931</v>
      </c>
      <c r="N11660" s="53">
        <f ca="1"/>
        <v>12</v>
      </c>
      <c r="O11660" s="53" t="str">
        <f ca="1"/>
        <v>1931-12</v>
      </c>
    </row>
    <row r="11661" spans="12:15" x14ac:dyDescent="0.4">
      <c r="L11661" s="56">
        <f ca="1"/>
        <v>11660</v>
      </c>
      <c r="M11661" s="53">
        <f ca="1"/>
        <v>1931</v>
      </c>
      <c r="N11661" s="53">
        <f ca="1"/>
        <v>12</v>
      </c>
      <c r="O11661" s="53" t="str">
        <f ca="1"/>
        <v>1931-12</v>
      </c>
    </row>
    <row r="11662" spans="12:15" x14ac:dyDescent="0.4">
      <c r="L11662" s="56">
        <f ca="1"/>
        <v>11661</v>
      </c>
      <c r="M11662" s="53">
        <f ca="1"/>
        <v>1931</v>
      </c>
      <c r="N11662" s="53">
        <f ca="1"/>
        <v>12</v>
      </c>
      <c r="O11662" s="53" t="str">
        <f ca="1"/>
        <v>1931-12</v>
      </c>
    </row>
    <row r="11663" spans="12:15" x14ac:dyDescent="0.4">
      <c r="L11663" s="56">
        <f ca="1"/>
        <v>11662</v>
      </c>
      <c r="M11663" s="53">
        <f ca="1"/>
        <v>1931</v>
      </c>
      <c r="N11663" s="53">
        <f ca="1"/>
        <v>12</v>
      </c>
      <c r="O11663" s="53" t="str">
        <f ca="1"/>
        <v>1931-12</v>
      </c>
    </row>
    <row r="11664" spans="12:15" x14ac:dyDescent="0.4">
      <c r="L11664" s="56">
        <f ca="1"/>
        <v>11663</v>
      </c>
      <c r="M11664" s="53">
        <f ca="1"/>
        <v>1931</v>
      </c>
      <c r="N11664" s="53">
        <f ca="1"/>
        <v>12</v>
      </c>
      <c r="O11664" s="53" t="str">
        <f ca="1"/>
        <v>1931-12</v>
      </c>
    </row>
    <row r="11665" spans="12:15" x14ac:dyDescent="0.4">
      <c r="L11665" s="56">
        <f ca="1"/>
        <v>11664</v>
      </c>
      <c r="M11665" s="53">
        <f ca="1"/>
        <v>1931</v>
      </c>
      <c r="N11665" s="53">
        <f ca="1"/>
        <v>12</v>
      </c>
      <c r="O11665" s="53" t="str">
        <f ca="1"/>
        <v>1931-12</v>
      </c>
    </row>
    <row r="11666" spans="12:15" x14ac:dyDescent="0.4">
      <c r="L11666" s="56">
        <f ca="1"/>
        <v>11665</v>
      </c>
      <c r="M11666" s="53">
        <f ca="1"/>
        <v>1931</v>
      </c>
      <c r="N11666" s="53">
        <f ca="1"/>
        <v>12</v>
      </c>
      <c r="O11666" s="53" t="str">
        <f ca="1"/>
        <v>1931-12</v>
      </c>
    </row>
    <row r="11667" spans="12:15" x14ac:dyDescent="0.4">
      <c r="L11667" s="56">
        <f ca="1"/>
        <v>11666</v>
      </c>
      <c r="M11667" s="53">
        <f ca="1"/>
        <v>1931</v>
      </c>
      <c r="N11667" s="53">
        <f ca="1"/>
        <v>12</v>
      </c>
      <c r="O11667" s="53" t="str">
        <f ca="1"/>
        <v>1931-12</v>
      </c>
    </row>
    <row r="11668" spans="12:15" x14ac:dyDescent="0.4">
      <c r="L11668" s="56">
        <f ca="1"/>
        <v>11667</v>
      </c>
      <c r="M11668" s="53">
        <f ca="1"/>
        <v>1931</v>
      </c>
      <c r="N11668" s="53">
        <f ca="1"/>
        <v>12</v>
      </c>
      <c r="O11668" s="53" t="str">
        <f ca="1"/>
        <v>1931-12</v>
      </c>
    </row>
    <row r="11669" spans="12:15" x14ac:dyDescent="0.4">
      <c r="L11669" s="56">
        <f ca="1"/>
        <v>11668</v>
      </c>
      <c r="M11669" s="53">
        <f ca="1"/>
        <v>1931</v>
      </c>
      <c r="N11669" s="53">
        <f ca="1"/>
        <v>12</v>
      </c>
      <c r="O11669" s="53" t="str">
        <f ca="1"/>
        <v>1931-12</v>
      </c>
    </row>
    <row r="11670" spans="12:15" x14ac:dyDescent="0.4">
      <c r="L11670" s="56">
        <f ca="1"/>
        <v>11669</v>
      </c>
      <c r="M11670" s="53">
        <f ca="1"/>
        <v>1931</v>
      </c>
      <c r="N11670" s="53">
        <f ca="1"/>
        <v>12</v>
      </c>
      <c r="O11670" s="53" t="str">
        <f ca="1"/>
        <v>1931-12</v>
      </c>
    </row>
    <row r="11671" spans="12:15" x14ac:dyDescent="0.4">
      <c r="L11671" s="56">
        <f ca="1"/>
        <v>11670</v>
      </c>
      <c r="M11671" s="53">
        <f ca="1"/>
        <v>1931</v>
      </c>
      <c r="N11671" s="53">
        <f ca="1"/>
        <v>12</v>
      </c>
      <c r="O11671" s="53" t="str">
        <f ca="1"/>
        <v>1931-12</v>
      </c>
    </row>
    <row r="11672" spans="12:15" x14ac:dyDescent="0.4">
      <c r="L11672" s="56">
        <f ca="1"/>
        <v>11671</v>
      </c>
      <c r="M11672" s="53">
        <f ca="1"/>
        <v>1931</v>
      </c>
      <c r="N11672" s="53">
        <f ca="1"/>
        <v>12</v>
      </c>
      <c r="O11672" s="53" t="str">
        <f ca="1"/>
        <v>1931-12</v>
      </c>
    </row>
    <row r="11673" spans="12:15" x14ac:dyDescent="0.4">
      <c r="L11673" s="56">
        <f ca="1"/>
        <v>11672</v>
      </c>
      <c r="M11673" s="53">
        <f ca="1"/>
        <v>1931</v>
      </c>
      <c r="N11673" s="53">
        <f ca="1"/>
        <v>12</v>
      </c>
      <c r="O11673" s="53" t="str">
        <f ca="1"/>
        <v>1931-12</v>
      </c>
    </row>
    <row r="11674" spans="12:15" x14ac:dyDescent="0.4">
      <c r="L11674" s="56">
        <f ca="1"/>
        <v>11673</v>
      </c>
      <c r="M11674" s="53">
        <f ca="1"/>
        <v>1931</v>
      </c>
      <c r="N11674" s="53">
        <f ca="1"/>
        <v>12</v>
      </c>
      <c r="O11674" s="53" t="str">
        <f ca="1"/>
        <v>1931-12</v>
      </c>
    </row>
    <row r="11675" spans="12:15" x14ac:dyDescent="0.4">
      <c r="L11675" s="56">
        <f ca="1"/>
        <v>11674</v>
      </c>
      <c r="M11675" s="53">
        <f ca="1"/>
        <v>1931</v>
      </c>
      <c r="N11675" s="53">
        <f ca="1"/>
        <v>12</v>
      </c>
      <c r="O11675" s="53" t="str">
        <f ca="1"/>
        <v>1931-12</v>
      </c>
    </row>
    <row r="11676" spans="12:15" x14ac:dyDescent="0.4">
      <c r="L11676" s="56">
        <f ca="1"/>
        <v>11675</v>
      </c>
      <c r="M11676" s="53">
        <f ca="1"/>
        <v>1931</v>
      </c>
      <c r="N11676" s="53">
        <f ca="1"/>
        <v>12</v>
      </c>
      <c r="O11676" s="53" t="str">
        <f ca="1"/>
        <v>1931-12</v>
      </c>
    </row>
    <row r="11677" spans="12:15" x14ac:dyDescent="0.4">
      <c r="L11677" s="56">
        <f ca="1"/>
        <v>11676</v>
      </c>
      <c r="M11677" s="53">
        <f ca="1"/>
        <v>1931</v>
      </c>
      <c r="N11677" s="53">
        <f ca="1"/>
        <v>12</v>
      </c>
      <c r="O11677" s="53" t="str">
        <f ca="1"/>
        <v>1931-12</v>
      </c>
    </row>
    <row r="11678" spans="12:15" x14ac:dyDescent="0.4">
      <c r="L11678" s="56">
        <f ca="1"/>
        <v>11677</v>
      </c>
      <c r="M11678" s="53">
        <f ca="1"/>
        <v>1931</v>
      </c>
      <c r="N11678" s="53">
        <f ca="1"/>
        <v>12</v>
      </c>
      <c r="O11678" s="53" t="str">
        <f ca="1"/>
        <v>1931-12</v>
      </c>
    </row>
    <row r="11679" spans="12:15" x14ac:dyDescent="0.4">
      <c r="L11679" s="56">
        <f ca="1"/>
        <v>11678</v>
      </c>
      <c r="M11679" s="53">
        <f ca="1"/>
        <v>1931</v>
      </c>
      <c r="N11679" s="53">
        <f ca="1"/>
        <v>12</v>
      </c>
      <c r="O11679" s="53" t="str">
        <f ca="1"/>
        <v>1931-12</v>
      </c>
    </row>
    <row r="11680" spans="12:15" x14ac:dyDescent="0.4">
      <c r="L11680" s="56">
        <f ca="1"/>
        <v>11679</v>
      </c>
      <c r="M11680" s="53">
        <f ca="1"/>
        <v>1931</v>
      </c>
      <c r="N11680" s="53">
        <f ca="1"/>
        <v>12</v>
      </c>
      <c r="O11680" s="53" t="str">
        <f ca="1"/>
        <v>1931-12</v>
      </c>
    </row>
    <row r="11681" spans="12:15" x14ac:dyDescent="0.4">
      <c r="L11681" s="56">
        <f ca="1"/>
        <v>11680</v>
      </c>
      <c r="M11681" s="53">
        <f ca="1"/>
        <v>1931</v>
      </c>
      <c r="N11681" s="53">
        <f ca="1"/>
        <v>12</v>
      </c>
      <c r="O11681" s="53" t="str">
        <f ca="1"/>
        <v>1931-12</v>
      </c>
    </row>
    <row r="11682" spans="12:15" x14ac:dyDescent="0.4">
      <c r="L11682" s="56">
        <f ca="1"/>
        <v>11681</v>
      </c>
      <c r="M11682" s="53">
        <f ca="1"/>
        <v>1931</v>
      </c>
      <c r="N11682" s="53">
        <f ca="1"/>
        <v>12</v>
      </c>
      <c r="O11682" s="53" t="str">
        <f ca="1"/>
        <v>1931-12</v>
      </c>
    </row>
    <row r="11683" spans="12:15" x14ac:dyDescent="0.4">
      <c r="L11683" s="56">
        <f ca="1"/>
        <v>11682</v>
      </c>
      <c r="M11683" s="53">
        <f ca="1"/>
        <v>1931</v>
      </c>
      <c r="N11683" s="53">
        <f ca="1"/>
        <v>12</v>
      </c>
      <c r="O11683" s="53" t="str">
        <f ca="1"/>
        <v>1931-12</v>
      </c>
    </row>
    <row r="11684" spans="12:15" x14ac:dyDescent="0.4">
      <c r="L11684" s="56">
        <f ca="1"/>
        <v>11683</v>
      </c>
      <c r="M11684" s="53">
        <f ca="1"/>
        <v>1931</v>
      </c>
      <c r="N11684" s="53">
        <f ca="1"/>
        <v>12</v>
      </c>
      <c r="O11684" s="53" t="str">
        <f ca="1"/>
        <v>1931-12</v>
      </c>
    </row>
    <row r="11685" spans="12:15" x14ac:dyDescent="0.4">
      <c r="L11685" s="56">
        <f ca="1"/>
        <v>11684</v>
      </c>
      <c r="M11685" s="53">
        <f ca="1"/>
        <v>1931</v>
      </c>
      <c r="N11685" s="53">
        <f ca="1"/>
        <v>12</v>
      </c>
      <c r="O11685" s="53" t="str">
        <f ca="1"/>
        <v>1931-12</v>
      </c>
    </row>
    <row r="11686" spans="12:15" x14ac:dyDescent="0.4">
      <c r="L11686" s="56">
        <f ca="1"/>
        <v>11685</v>
      </c>
      <c r="M11686" s="53">
        <f ca="1"/>
        <v>1931</v>
      </c>
      <c r="N11686" s="53">
        <f ca="1"/>
        <v>12</v>
      </c>
      <c r="O11686" s="53" t="str">
        <f ca="1"/>
        <v>1931-12</v>
      </c>
    </row>
    <row r="11687" spans="12:15" x14ac:dyDescent="0.4">
      <c r="L11687" s="56">
        <f ca="1"/>
        <v>11686</v>
      </c>
      <c r="M11687" s="53">
        <f ca="1"/>
        <v>1931</v>
      </c>
      <c r="N11687" s="53">
        <f ca="1"/>
        <v>12</v>
      </c>
      <c r="O11687" s="53" t="str">
        <f ca="1"/>
        <v>1931-12</v>
      </c>
    </row>
    <row r="11688" spans="12:15" x14ac:dyDescent="0.4">
      <c r="L11688" s="56">
        <f ca="1"/>
        <v>11687</v>
      </c>
      <c r="M11688" s="53">
        <f ca="1"/>
        <v>1931</v>
      </c>
      <c r="N11688" s="53">
        <f ca="1"/>
        <v>12</v>
      </c>
      <c r="O11688" s="53" t="str">
        <f ca="1"/>
        <v>1931-12</v>
      </c>
    </row>
    <row r="11689" spans="12:15" x14ac:dyDescent="0.4">
      <c r="L11689" s="56">
        <f ca="1"/>
        <v>11688</v>
      </c>
      <c r="M11689" s="53">
        <f ca="1"/>
        <v>1931</v>
      </c>
      <c r="N11689" s="53">
        <f ca="1"/>
        <v>12</v>
      </c>
      <c r="O11689" s="53" t="str">
        <f ca="1"/>
        <v>1931-12</v>
      </c>
    </row>
    <row r="11690" spans="12:15" x14ac:dyDescent="0.4">
      <c r="L11690" s="56">
        <f ca="1"/>
        <v>11689</v>
      </c>
      <c r="M11690" s="53">
        <f ca="1"/>
        <v>1932</v>
      </c>
      <c r="N11690" s="53">
        <f ca="1"/>
        <v>1</v>
      </c>
      <c r="O11690" s="53" t="str">
        <f ca="1"/>
        <v>1932-01</v>
      </c>
    </row>
    <row r="11691" spans="12:15" x14ac:dyDescent="0.4">
      <c r="L11691" s="56">
        <f ca="1"/>
        <v>11690</v>
      </c>
      <c r="M11691" s="53">
        <f ca="1"/>
        <v>1932</v>
      </c>
      <c r="N11691" s="53">
        <f ca="1"/>
        <v>1</v>
      </c>
      <c r="O11691" s="53" t="str">
        <f ca="1"/>
        <v>1932-01</v>
      </c>
    </row>
    <row r="11692" spans="12:15" x14ac:dyDescent="0.4">
      <c r="L11692" s="56">
        <f ca="1"/>
        <v>11691</v>
      </c>
      <c r="M11692" s="53">
        <f ca="1"/>
        <v>1932</v>
      </c>
      <c r="N11692" s="53">
        <f ca="1"/>
        <v>1</v>
      </c>
      <c r="O11692" s="53" t="str">
        <f ca="1"/>
        <v>1932-01</v>
      </c>
    </row>
    <row r="11693" spans="12:15" x14ac:dyDescent="0.4">
      <c r="L11693" s="56">
        <f ca="1"/>
        <v>11692</v>
      </c>
      <c r="M11693" s="53">
        <f ca="1"/>
        <v>1932</v>
      </c>
      <c r="N11693" s="53">
        <f ca="1"/>
        <v>1</v>
      </c>
      <c r="O11693" s="53" t="str">
        <f ca="1"/>
        <v>1932-01</v>
      </c>
    </row>
    <row r="11694" spans="12:15" x14ac:dyDescent="0.4">
      <c r="L11694" s="56">
        <f ca="1"/>
        <v>11693</v>
      </c>
      <c r="M11694" s="53">
        <f ca="1"/>
        <v>1932</v>
      </c>
      <c r="N11694" s="53">
        <f ca="1"/>
        <v>1</v>
      </c>
      <c r="O11694" s="53" t="str">
        <f ca="1"/>
        <v>1932-01</v>
      </c>
    </row>
    <row r="11695" spans="12:15" x14ac:dyDescent="0.4">
      <c r="L11695" s="56">
        <f ca="1"/>
        <v>11694</v>
      </c>
      <c r="M11695" s="53">
        <f ca="1"/>
        <v>1932</v>
      </c>
      <c r="N11695" s="53">
        <f ca="1"/>
        <v>1</v>
      </c>
      <c r="O11695" s="53" t="str">
        <f ca="1"/>
        <v>1932-01</v>
      </c>
    </row>
    <row r="11696" spans="12:15" x14ac:dyDescent="0.4">
      <c r="L11696" s="56">
        <f ca="1"/>
        <v>11695</v>
      </c>
      <c r="M11696" s="53">
        <f ca="1"/>
        <v>1932</v>
      </c>
      <c r="N11696" s="53">
        <f ca="1"/>
        <v>1</v>
      </c>
      <c r="O11696" s="53" t="str">
        <f ca="1"/>
        <v>1932-01</v>
      </c>
    </row>
    <row r="11697" spans="12:15" x14ac:dyDescent="0.4">
      <c r="L11697" s="56">
        <f ca="1"/>
        <v>11696</v>
      </c>
      <c r="M11697" s="53">
        <f ca="1"/>
        <v>1932</v>
      </c>
      <c r="N11697" s="53">
        <f ca="1"/>
        <v>1</v>
      </c>
      <c r="O11697" s="53" t="str">
        <f ca="1"/>
        <v>1932-01</v>
      </c>
    </row>
    <row r="11698" spans="12:15" x14ac:dyDescent="0.4">
      <c r="L11698" s="56">
        <f ca="1"/>
        <v>11697</v>
      </c>
      <c r="M11698" s="53">
        <f ca="1"/>
        <v>1932</v>
      </c>
      <c r="N11698" s="53">
        <f ca="1"/>
        <v>1</v>
      </c>
      <c r="O11698" s="53" t="str">
        <f ca="1"/>
        <v>1932-01</v>
      </c>
    </row>
    <row r="11699" spans="12:15" x14ac:dyDescent="0.4">
      <c r="L11699" s="56">
        <f ca="1"/>
        <v>11698</v>
      </c>
      <c r="M11699" s="53">
        <f ca="1"/>
        <v>1932</v>
      </c>
      <c r="N11699" s="53">
        <f ca="1"/>
        <v>1</v>
      </c>
      <c r="O11699" s="53" t="str">
        <f ca="1"/>
        <v>1932-01</v>
      </c>
    </row>
    <row r="11700" spans="12:15" x14ac:dyDescent="0.4">
      <c r="L11700" s="56">
        <f ca="1"/>
        <v>11699</v>
      </c>
      <c r="M11700" s="53">
        <f ca="1"/>
        <v>1932</v>
      </c>
      <c r="N11700" s="53">
        <f ca="1"/>
        <v>1</v>
      </c>
      <c r="O11700" s="53" t="str">
        <f ca="1"/>
        <v>1932-01</v>
      </c>
    </row>
    <row r="11701" spans="12:15" x14ac:dyDescent="0.4">
      <c r="L11701" s="56">
        <f ca="1"/>
        <v>11700</v>
      </c>
      <c r="M11701" s="53">
        <f ca="1"/>
        <v>1932</v>
      </c>
      <c r="N11701" s="53">
        <f ca="1"/>
        <v>1</v>
      </c>
      <c r="O11701" s="53" t="str">
        <f ca="1"/>
        <v>1932-01</v>
      </c>
    </row>
    <row r="11702" spans="12:15" x14ac:dyDescent="0.4">
      <c r="L11702" s="56">
        <f ca="1"/>
        <v>11701</v>
      </c>
      <c r="M11702" s="53">
        <f ca="1"/>
        <v>1932</v>
      </c>
      <c r="N11702" s="53">
        <f ca="1"/>
        <v>1</v>
      </c>
      <c r="O11702" s="53" t="str">
        <f ca="1"/>
        <v>1932-01</v>
      </c>
    </row>
    <row r="11703" spans="12:15" x14ac:dyDescent="0.4">
      <c r="L11703" s="56">
        <f ca="1"/>
        <v>11702</v>
      </c>
      <c r="M11703" s="53">
        <f ca="1"/>
        <v>1932</v>
      </c>
      <c r="N11703" s="53">
        <f ca="1"/>
        <v>1</v>
      </c>
      <c r="O11703" s="53" t="str">
        <f ca="1"/>
        <v>1932-01</v>
      </c>
    </row>
    <row r="11704" spans="12:15" x14ac:dyDescent="0.4">
      <c r="L11704" s="56">
        <f ca="1"/>
        <v>11703</v>
      </c>
      <c r="M11704" s="53">
        <f ca="1"/>
        <v>1932</v>
      </c>
      <c r="N11704" s="53">
        <f ca="1"/>
        <v>1</v>
      </c>
      <c r="O11704" s="53" t="str">
        <f ca="1"/>
        <v>1932-01</v>
      </c>
    </row>
    <row r="11705" spans="12:15" x14ac:dyDescent="0.4">
      <c r="L11705" s="56">
        <f ca="1"/>
        <v>11704</v>
      </c>
      <c r="M11705" s="53">
        <f ca="1"/>
        <v>1932</v>
      </c>
      <c r="N11705" s="53">
        <f ca="1"/>
        <v>1</v>
      </c>
      <c r="O11705" s="53" t="str">
        <f ca="1"/>
        <v>1932-01</v>
      </c>
    </row>
    <row r="11706" spans="12:15" x14ac:dyDescent="0.4">
      <c r="L11706" s="56">
        <f ca="1"/>
        <v>11705</v>
      </c>
      <c r="M11706" s="53">
        <f ca="1"/>
        <v>1932</v>
      </c>
      <c r="N11706" s="53">
        <f ca="1"/>
        <v>1</v>
      </c>
      <c r="O11706" s="53" t="str">
        <f ca="1"/>
        <v>1932-01</v>
      </c>
    </row>
    <row r="11707" spans="12:15" x14ac:dyDescent="0.4">
      <c r="L11707" s="56">
        <f ca="1"/>
        <v>11706</v>
      </c>
      <c r="M11707" s="53">
        <f ca="1"/>
        <v>1932</v>
      </c>
      <c r="N11707" s="53">
        <f ca="1"/>
        <v>1</v>
      </c>
      <c r="O11707" s="53" t="str">
        <f ca="1"/>
        <v>1932-01</v>
      </c>
    </row>
    <row r="11708" spans="12:15" x14ac:dyDescent="0.4">
      <c r="L11708" s="56">
        <f ca="1"/>
        <v>11707</v>
      </c>
      <c r="M11708" s="53">
        <f ca="1"/>
        <v>1932</v>
      </c>
      <c r="N11708" s="53">
        <f ca="1"/>
        <v>1</v>
      </c>
      <c r="O11708" s="53" t="str">
        <f ca="1"/>
        <v>1932-01</v>
      </c>
    </row>
    <row r="11709" spans="12:15" x14ac:dyDescent="0.4">
      <c r="L11709" s="56">
        <f ca="1"/>
        <v>11708</v>
      </c>
      <c r="M11709" s="53">
        <f ca="1"/>
        <v>1932</v>
      </c>
      <c r="N11709" s="53">
        <f ca="1"/>
        <v>1</v>
      </c>
      <c r="O11709" s="53" t="str">
        <f ca="1"/>
        <v>1932-01</v>
      </c>
    </row>
    <row r="11710" spans="12:15" x14ac:dyDescent="0.4">
      <c r="L11710" s="56">
        <f ca="1"/>
        <v>11709</v>
      </c>
      <c r="M11710" s="53">
        <f ca="1"/>
        <v>1932</v>
      </c>
      <c r="N11710" s="53">
        <f ca="1"/>
        <v>1</v>
      </c>
      <c r="O11710" s="53" t="str">
        <f ca="1"/>
        <v>1932-01</v>
      </c>
    </row>
    <row r="11711" spans="12:15" x14ac:dyDescent="0.4">
      <c r="L11711" s="56">
        <f ca="1"/>
        <v>11710</v>
      </c>
      <c r="M11711" s="53">
        <f ca="1"/>
        <v>1932</v>
      </c>
      <c r="N11711" s="53">
        <f ca="1"/>
        <v>1</v>
      </c>
      <c r="O11711" s="53" t="str">
        <f ca="1"/>
        <v>1932-01</v>
      </c>
    </row>
    <row r="11712" spans="12:15" x14ac:dyDescent="0.4">
      <c r="L11712" s="56">
        <f ca="1"/>
        <v>11711</v>
      </c>
      <c r="M11712" s="53">
        <f ca="1"/>
        <v>1932</v>
      </c>
      <c r="N11712" s="53">
        <f ca="1"/>
        <v>1</v>
      </c>
      <c r="O11712" s="53" t="str">
        <f ca="1"/>
        <v>1932-01</v>
      </c>
    </row>
    <row r="11713" spans="12:15" x14ac:dyDescent="0.4">
      <c r="L11713" s="56">
        <f ca="1"/>
        <v>11712</v>
      </c>
      <c r="M11713" s="53">
        <f ca="1"/>
        <v>1932</v>
      </c>
      <c r="N11713" s="53">
        <f ca="1"/>
        <v>1</v>
      </c>
      <c r="O11713" s="53" t="str">
        <f ca="1"/>
        <v>1932-01</v>
      </c>
    </row>
    <row r="11714" spans="12:15" x14ac:dyDescent="0.4">
      <c r="L11714" s="56">
        <f ca="1"/>
        <v>11713</v>
      </c>
      <c r="M11714" s="53">
        <f ca="1"/>
        <v>1932</v>
      </c>
      <c r="N11714" s="53">
        <f ca="1"/>
        <v>1</v>
      </c>
      <c r="O11714" s="53" t="str">
        <f ca="1"/>
        <v>1932-01</v>
      </c>
    </row>
    <row r="11715" spans="12:15" x14ac:dyDescent="0.4">
      <c r="L11715" s="56">
        <f ca="1"/>
        <v>11714</v>
      </c>
      <c r="M11715" s="53">
        <f ca="1"/>
        <v>1932</v>
      </c>
      <c r="N11715" s="53">
        <f ca="1"/>
        <v>1</v>
      </c>
      <c r="O11715" s="53" t="str">
        <f ca="1"/>
        <v>1932-01</v>
      </c>
    </row>
    <row r="11716" spans="12:15" x14ac:dyDescent="0.4">
      <c r="L11716" s="56">
        <f ca="1"/>
        <v>11715</v>
      </c>
      <c r="M11716" s="53">
        <f ca="1"/>
        <v>1932</v>
      </c>
      <c r="N11716" s="53">
        <f ca="1"/>
        <v>1</v>
      </c>
      <c r="O11716" s="53" t="str">
        <f ca="1"/>
        <v>1932-01</v>
      </c>
    </row>
    <row r="11717" spans="12:15" x14ac:dyDescent="0.4">
      <c r="L11717" s="56">
        <f ca="1"/>
        <v>11716</v>
      </c>
      <c r="M11717" s="53">
        <f ca="1"/>
        <v>1932</v>
      </c>
      <c r="N11717" s="53">
        <f ca="1"/>
        <v>1</v>
      </c>
      <c r="O11717" s="53" t="str">
        <f ca="1"/>
        <v>1932-01</v>
      </c>
    </row>
    <row r="11718" spans="12:15" x14ac:dyDescent="0.4">
      <c r="L11718" s="56">
        <f ca="1"/>
        <v>11717</v>
      </c>
      <c r="M11718" s="53">
        <f ca="1"/>
        <v>1932</v>
      </c>
      <c r="N11718" s="53">
        <f ca="1"/>
        <v>1</v>
      </c>
      <c r="O11718" s="53" t="str">
        <f ca="1"/>
        <v>1932-01</v>
      </c>
    </row>
    <row r="11719" spans="12:15" x14ac:dyDescent="0.4">
      <c r="L11719" s="56">
        <f ca="1"/>
        <v>11718</v>
      </c>
      <c r="M11719" s="53">
        <f ca="1"/>
        <v>1932</v>
      </c>
      <c r="N11719" s="53">
        <f ca="1"/>
        <v>1</v>
      </c>
      <c r="O11719" s="53" t="str">
        <f ca="1"/>
        <v>1932-01</v>
      </c>
    </row>
    <row r="11720" spans="12:15" x14ac:dyDescent="0.4">
      <c r="L11720" s="56">
        <f ca="1"/>
        <v>11719</v>
      </c>
      <c r="M11720" s="53">
        <f ca="1"/>
        <v>1932</v>
      </c>
      <c r="N11720" s="53">
        <f ca="1"/>
        <v>1</v>
      </c>
      <c r="O11720" s="53" t="str">
        <f ca="1"/>
        <v>1932-01</v>
      </c>
    </row>
    <row r="11721" spans="12:15" x14ac:dyDescent="0.4">
      <c r="L11721" s="56">
        <f ca="1"/>
        <v>11720</v>
      </c>
      <c r="M11721" s="53">
        <f ca="1"/>
        <v>1932</v>
      </c>
      <c r="N11721" s="53">
        <f ca="1"/>
        <v>2</v>
      </c>
      <c r="O11721" s="53" t="str">
        <f ca="1"/>
        <v>1932-02</v>
      </c>
    </row>
    <row r="11722" spans="12:15" x14ac:dyDescent="0.4">
      <c r="L11722" s="56">
        <f ca="1"/>
        <v>11721</v>
      </c>
      <c r="M11722" s="53">
        <f ca="1"/>
        <v>1932</v>
      </c>
      <c r="N11722" s="53">
        <f ca="1"/>
        <v>2</v>
      </c>
      <c r="O11722" s="53" t="str">
        <f ca="1"/>
        <v>1932-02</v>
      </c>
    </row>
    <row r="11723" spans="12:15" x14ac:dyDescent="0.4">
      <c r="L11723" s="56">
        <f ca="1"/>
        <v>11722</v>
      </c>
      <c r="M11723" s="53">
        <f ca="1"/>
        <v>1932</v>
      </c>
      <c r="N11723" s="53">
        <f ca="1"/>
        <v>2</v>
      </c>
      <c r="O11723" s="53" t="str">
        <f ca="1"/>
        <v>1932-02</v>
      </c>
    </row>
    <row r="11724" spans="12:15" x14ac:dyDescent="0.4">
      <c r="L11724" s="56">
        <f ca="1"/>
        <v>11723</v>
      </c>
      <c r="M11724" s="53">
        <f ca="1"/>
        <v>1932</v>
      </c>
      <c r="N11724" s="53">
        <f ca="1"/>
        <v>2</v>
      </c>
      <c r="O11724" s="53" t="str">
        <f ca="1"/>
        <v>1932-02</v>
      </c>
    </row>
    <row r="11725" spans="12:15" x14ac:dyDescent="0.4">
      <c r="L11725" s="56">
        <f ca="1"/>
        <v>11724</v>
      </c>
      <c r="M11725" s="53">
        <f ca="1"/>
        <v>1932</v>
      </c>
      <c r="N11725" s="53">
        <f ca="1"/>
        <v>2</v>
      </c>
      <c r="O11725" s="53" t="str">
        <f ca="1"/>
        <v>1932-02</v>
      </c>
    </row>
    <row r="11726" spans="12:15" x14ac:dyDescent="0.4">
      <c r="L11726" s="56">
        <f ca="1"/>
        <v>11725</v>
      </c>
      <c r="M11726" s="53">
        <f ca="1"/>
        <v>1932</v>
      </c>
      <c r="N11726" s="53">
        <f ca="1"/>
        <v>2</v>
      </c>
      <c r="O11726" s="53" t="str">
        <f ca="1"/>
        <v>1932-02</v>
      </c>
    </row>
    <row r="11727" spans="12:15" x14ac:dyDescent="0.4">
      <c r="L11727" s="56">
        <f ca="1"/>
        <v>11726</v>
      </c>
      <c r="M11727" s="53">
        <f ca="1"/>
        <v>1932</v>
      </c>
      <c r="N11727" s="53">
        <f ca="1"/>
        <v>2</v>
      </c>
      <c r="O11727" s="53" t="str">
        <f ca="1"/>
        <v>1932-02</v>
      </c>
    </row>
    <row r="11728" spans="12:15" x14ac:dyDescent="0.4">
      <c r="L11728" s="56">
        <f ca="1"/>
        <v>11727</v>
      </c>
      <c r="M11728" s="53">
        <f ca="1"/>
        <v>1932</v>
      </c>
      <c r="N11728" s="53">
        <f ca="1"/>
        <v>2</v>
      </c>
      <c r="O11728" s="53" t="str">
        <f ca="1"/>
        <v>1932-02</v>
      </c>
    </row>
    <row r="11729" spans="12:15" x14ac:dyDescent="0.4">
      <c r="L11729" s="56">
        <f ca="1"/>
        <v>11728</v>
      </c>
      <c r="M11729" s="53">
        <f ca="1"/>
        <v>1932</v>
      </c>
      <c r="N11729" s="53">
        <f ca="1"/>
        <v>2</v>
      </c>
      <c r="O11729" s="53" t="str">
        <f ca="1"/>
        <v>1932-02</v>
      </c>
    </row>
    <row r="11730" spans="12:15" x14ac:dyDescent="0.4">
      <c r="L11730" s="56">
        <f ca="1"/>
        <v>11729</v>
      </c>
      <c r="M11730" s="53">
        <f ca="1"/>
        <v>1932</v>
      </c>
      <c r="N11730" s="53">
        <f ca="1"/>
        <v>2</v>
      </c>
      <c r="O11730" s="53" t="str">
        <f ca="1"/>
        <v>1932-02</v>
      </c>
    </row>
    <row r="11731" spans="12:15" x14ac:dyDescent="0.4">
      <c r="L11731" s="56">
        <f ca="1"/>
        <v>11730</v>
      </c>
      <c r="M11731" s="53">
        <f ca="1"/>
        <v>1932</v>
      </c>
      <c r="N11731" s="53">
        <f ca="1"/>
        <v>2</v>
      </c>
      <c r="O11731" s="53" t="str">
        <f ca="1"/>
        <v>1932-02</v>
      </c>
    </row>
    <row r="11732" spans="12:15" x14ac:dyDescent="0.4">
      <c r="L11732" s="56">
        <f ca="1"/>
        <v>11731</v>
      </c>
      <c r="M11732" s="53">
        <f ca="1"/>
        <v>1932</v>
      </c>
      <c r="N11732" s="53">
        <f ca="1"/>
        <v>2</v>
      </c>
      <c r="O11732" s="53" t="str">
        <f ca="1"/>
        <v>1932-02</v>
      </c>
    </row>
    <row r="11733" spans="12:15" x14ac:dyDescent="0.4">
      <c r="L11733" s="56">
        <f ca="1"/>
        <v>11732</v>
      </c>
      <c r="M11733" s="53">
        <f ca="1"/>
        <v>1932</v>
      </c>
      <c r="N11733" s="53">
        <f ca="1"/>
        <v>2</v>
      </c>
      <c r="O11733" s="53" t="str">
        <f ca="1"/>
        <v>1932-02</v>
      </c>
    </row>
    <row r="11734" spans="12:15" x14ac:dyDescent="0.4">
      <c r="L11734" s="56">
        <f ca="1"/>
        <v>11733</v>
      </c>
      <c r="M11734" s="53">
        <f ca="1"/>
        <v>1932</v>
      </c>
      <c r="N11734" s="53">
        <f ca="1"/>
        <v>2</v>
      </c>
      <c r="O11734" s="53" t="str">
        <f ca="1"/>
        <v>1932-02</v>
      </c>
    </row>
    <row r="11735" spans="12:15" x14ac:dyDescent="0.4">
      <c r="L11735" s="56">
        <f ca="1"/>
        <v>11734</v>
      </c>
      <c r="M11735" s="53">
        <f ca="1"/>
        <v>1932</v>
      </c>
      <c r="N11735" s="53">
        <f ca="1"/>
        <v>2</v>
      </c>
      <c r="O11735" s="53" t="str">
        <f ca="1"/>
        <v>1932-02</v>
      </c>
    </row>
    <row r="11736" spans="12:15" x14ac:dyDescent="0.4">
      <c r="L11736" s="56">
        <f ca="1"/>
        <v>11735</v>
      </c>
      <c r="M11736" s="53">
        <f ca="1"/>
        <v>1932</v>
      </c>
      <c r="N11736" s="53">
        <f ca="1"/>
        <v>2</v>
      </c>
      <c r="O11736" s="53" t="str">
        <f ca="1"/>
        <v>1932-02</v>
      </c>
    </row>
    <row r="11737" spans="12:15" x14ac:dyDescent="0.4">
      <c r="L11737" s="56">
        <f ca="1"/>
        <v>11736</v>
      </c>
      <c r="M11737" s="53">
        <f ca="1"/>
        <v>1932</v>
      </c>
      <c r="N11737" s="53">
        <f ca="1"/>
        <v>2</v>
      </c>
      <c r="O11737" s="53" t="str">
        <f ca="1"/>
        <v>1932-02</v>
      </c>
    </row>
    <row r="11738" spans="12:15" x14ac:dyDescent="0.4">
      <c r="L11738" s="56">
        <f ca="1"/>
        <v>11737</v>
      </c>
      <c r="M11738" s="53">
        <f ca="1"/>
        <v>1932</v>
      </c>
      <c r="N11738" s="53">
        <f ca="1"/>
        <v>2</v>
      </c>
      <c r="O11738" s="53" t="str">
        <f ca="1"/>
        <v>1932-02</v>
      </c>
    </row>
    <row r="11739" spans="12:15" x14ac:dyDescent="0.4">
      <c r="L11739" s="56">
        <f ca="1"/>
        <v>11738</v>
      </c>
      <c r="M11739" s="53">
        <f ca="1"/>
        <v>1932</v>
      </c>
      <c r="N11739" s="53">
        <f ca="1"/>
        <v>2</v>
      </c>
      <c r="O11739" s="53" t="str">
        <f ca="1"/>
        <v>1932-02</v>
      </c>
    </row>
    <row r="11740" spans="12:15" x14ac:dyDescent="0.4">
      <c r="L11740" s="56">
        <f ca="1"/>
        <v>11739</v>
      </c>
      <c r="M11740" s="53">
        <f ca="1"/>
        <v>1932</v>
      </c>
      <c r="N11740" s="53">
        <f ca="1"/>
        <v>2</v>
      </c>
      <c r="O11740" s="53" t="str">
        <f ca="1"/>
        <v>1932-02</v>
      </c>
    </row>
    <row r="11741" spans="12:15" x14ac:dyDescent="0.4">
      <c r="L11741" s="56">
        <f ca="1"/>
        <v>11740</v>
      </c>
      <c r="M11741" s="53">
        <f ca="1"/>
        <v>1932</v>
      </c>
      <c r="N11741" s="53">
        <f ca="1"/>
        <v>2</v>
      </c>
      <c r="O11741" s="53" t="str">
        <f ca="1"/>
        <v>1932-02</v>
      </c>
    </row>
    <row r="11742" spans="12:15" x14ac:dyDescent="0.4">
      <c r="L11742" s="56">
        <f ca="1"/>
        <v>11741</v>
      </c>
      <c r="M11742" s="53">
        <f ca="1"/>
        <v>1932</v>
      </c>
      <c r="N11742" s="53">
        <f ca="1"/>
        <v>2</v>
      </c>
      <c r="O11742" s="53" t="str">
        <f ca="1"/>
        <v>1932-02</v>
      </c>
    </row>
    <row r="11743" spans="12:15" x14ac:dyDescent="0.4">
      <c r="L11743" s="56">
        <f ca="1"/>
        <v>11742</v>
      </c>
      <c r="M11743" s="53">
        <f ca="1"/>
        <v>1932</v>
      </c>
      <c r="N11743" s="53">
        <f ca="1"/>
        <v>2</v>
      </c>
      <c r="O11743" s="53" t="str">
        <f ca="1"/>
        <v>1932-02</v>
      </c>
    </row>
    <row r="11744" spans="12:15" x14ac:dyDescent="0.4">
      <c r="L11744" s="56">
        <f ca="1"/>
        <v>11743</v>
      </c>
      <c r="M11744" s="53">
        <f ca="1"/>
        <v>1932</v>
      </c>
      <c r="N11744" s="53">
        <f ca="1"/>
        <v>2</v>
      </c>
      <c r="O11744" s="53" t="str">
        <f ca="1"/>
        <v>1932-02</v>
      </c>
    </row>
    <row r="11745" spans="12:15" x14ac:dyDescent="0.4">
      <c r="L11745" s="56">
        <f ca="1"/>
        <v>11744</v>
      </c>
      <c r="M11745" s="53">
        <f ca="1"/>
        <v>1932</v>
      </c>
      <c r="N11745" s="53">
        <f ca="1"/>
        <v>2</v>
      </c>
      <c r="O11745" s="53" t="str">
        <f ca="1"/>
        <v>1932-02</v>
      </c>
    </row>
    <row r="11746" spans="12:15" x14ac:dyDescent="0.4">
      <c r="L11746" s="56">
        <f ca="1"/>
        <v>11745</v>
      </c>
      <c r="M11746" s="53">
        <f ca="1"/>
        <v>1932</v>
      </c>
      <c r="N11746" s="53">
        <f ca="1"/>
        <v>2</v>
      </c>
      <c r="O11746" s="53" t="str">
        <f ca="1"/>
        <v>1932-02</v>
      </c>
    </row>
    <row r="11747" spans="12:15" x14ac:dyDescent="0.4">
      <c r="L11747" s="56">
        <f ca="1"/>
        <v>11746</v>
      </c>
      <c r="M11747" s="53">
        <f ca="1"/>
        <v>1932</v>
      </c>
      <c r="N11747" s="53">
        <f ca="1"/>
        <v>2</v>
      </c>
      <c r="O11747" s="53" t="str">
        <f ca="1"/>
        <v>1932-02</v>
      </c>
    </row>
    <row r="11748" spans="12:15" x14ac:dyDescent="0.4">
      <c r="L11748" s="56">
        <f ca="1"/>
        <v>11747</v>
      </c>
      <c r="M11748" s="53">
        <f ca="1"/>
        <v>1932</v>
      </c>
      <c r="N11748" s="53">
        <f ca="1"/>
        <v>2</v>
      </c>
      <c r="O11748" s="53" t="str">
        <f ca="1"/>
        <v>1932-02</v>
      </c>
    </row>
    <row r="11749" spans="12:15" x14ac:dyDescent="0.4">
      <c r="L11749" s="56">
        <f ca="1"/>
        <v>11748</v>
      </c>
      <c r="M11749" s="53">
        <f ca="1"/>
        <v>1932</v>
      </c>
      <c r="N11749" s="53">
        <f ca="1"/>
        <v>2</v>
      </c>
      <c r="O11749" s="53" t="str">
        <f ca="1"/>
        <v>1932-02</v>
      </c>
    </row>
    <row r="11750" spans="12:15" x14ac:dyDescent="0.4">
      <c r="L11750" s="56">
        <f ca="1"/>
        <v>11749</v>
      </c>
      <c r="M11750" s="53">
        <f ca="1"/>
        <v>1932</v>
      </c>
      <c r="N11750" s="53">
        <f ca="1"/>
        <v>3</v>
      </c>
      <c r="O11750" s="53" t="str">
        <f ca="1"/>
        <v>1932-03</v>
      </c>
    </row>
    <row r="11751" spans="12:15" x14ac:dyDescent="0.4">
      <c r="L11751" s="56">
        <f ca="1"/>
        <v>11750</v>
      </c>
      <c r="M11751" s="53">
        <f ca="1"/>
        <v>1932</v>
      </c>
      <c r="N11751" s="53">
        <f ca="1"/>
        <v>3</v>
      </c>
      <c r="O11751" s="53" t="str">
        <f ca="1"/>
        <v>1932-03</v>
      </c>
    </row>
    <row r="11752" spans="12:15" x14ac:dyDescent="0.4">
      <c r="L11752" s="56">
        <f ca="1"/>
        <v>11751</v>
      </c>
      <c r="M11752" s="53">
        <f ca="1"/>
        <v>1932</v>
      </c>
      <c r="N11752" s="53">
        <f ca="1"/>
        <v>3</v>
      </c>
      <c r="O11752" s="53" t="str">
        <f ca="1"/>
        <v>1932-03</v>
      </c>
    </row>
    <row r="11753" spans="12:15" x14ac:dyDescent="0.4">
      <c r="L11753" s="56">
        <f ca="1"/>
        <v>11752</v>
      </c>
      <c r="M11753" s="53">
        <f ca="1"/>
        <v>1932</v>
      </c>
      <c r="N11753" s="53">
        <f ca="1"/>
        <v>3</v>
      </c>
      <c r="O11753" s="53" t="str">
        <f ca="1"/>
        <v>1932-03</v>
      </c>
    </row>
    <row r="11754" spans="12:15" x14ac:dyDescent="0.4">
      <c r="L11754" s="56">
        <f ca="1"/>
        <v>11753</v>
      </c>
      <c r="M11754" s="53">
        <f ca="1"/>
        <v>1932</v>
      </c>
      <c r="N11754" s="53">
        <f ca="1"/>
        <v>3</v>
      </c>
      <c r="O11754" s="53" t="str">
        <f ca="1"/>
        <v>1932-03</v>
      </c>
    </row>
    <row r="11755" spans="12:15" x14ac:dyDescent="0.4">
      <c r="L11755" s="56">
        <f ca="1"/>
        <v>11754</v>
      </c>
      <c r="M11755" s="53">
        <f ca="1"/>
        <v>1932</v>
      </c>
      <c r="N11755" s="53">
        <f ca="1"/>
        <v>3</v>
      </c>
      <c r="O11755" s="53" t="str">
        <f ca="1"/>
        <v>1932-03</v>
      </c>
    </row>
    <row r="11756" spans="12:15" x14ac:dyDescent="0.4">
      <c r="L11756" s="56">
        <f ca="1"/>
        <v>11755</v>
      </c>
      <c r="M11756" s="53">
        <f ca="1"/>
        <v>1932</v>
      </c>
      <c r="N11756" s="53">
        <f ca="1"/>
        <v>3</v>
      </c>
      <c r="O11756" s="53" t="str">
        <f ca="1"/>
        <v>1932-03</v>
      </c>
    </row>
    <row r="11757" spans="12:15" x14ac:dyDescent="0.4">
      <c r="L11757" s="56">
        <f ca="1"/>
        <v>11756</v>
      </c>
      <c r="M11757" s="53">
        <f ca="1"/>
        <v>1932</v>
      </c>
      <c r="N11757" s="53">
        <f ca="1"/>
        <v>3</v>
      </c>
      <c r="O11757" s="53" t="str">
        <f ca="1"/>
        <v>1932-03</v>
      </c>
    </row>
    <row r="11758" spans="12:15" x14ac:dyDescent="0.4">
      <c r="L11758" s="56">
        <f ca="1"/>
        <v>11757</v>
      </c>
      <c r="M11758" s="53">
        <f ca="1"/>
        <v>1932</v>
      </c>
      <c r="N11758" s="53">
        <f ca="1"/>
        <v>3</v>
      </c>
      <c r="O11758" s="53" t="str">
        <f ca="1"/>
        <v>1932-03</v>
      </c>
    </row>
    <row r="11759" spans="12:15" x14ac:dyDescent="0.4">
      <c r="L11759" s="56">
        <f ca="1"/>
        <v>11758</v>
      </c>
      <c r="M11759" s="53">
        <f ca="1"/>
        <v>1932</v>
      </c>
      <c r="N11759" s="53">
        <f ca="1"/>
        <v>3</v>
      </c>
      <c r="O11759" s="53" t="str">
        <f ca="1"/>
        <v>1932-03</v>
      </c>
    </row>
    <row r="11760" spans="12:15" x14ac:dyDescent="0.4">
      <c r="L11760" s="56">
        <f ca="1"/>
        <v>11759</v>
      </c>
      <c r="M11760" s="53">
        <f ca="1"/>
        <v>1932</v>
      </c>
      <c r="N11760" s="53">
        <f ca="1"/>
        <v>3</v>
      </c>
      <c r="O11760" s="53" t="str">
        <f ca="1"/>
        <v>1932-03</v>
      </c>
    </row>
    <row r="11761" spans="12:15" x14ac:dyDescent="0.4">
      <c r="L11761" s="56">
        <f ca="1"/>
        <v>11760</v>
      </c>
      <c r="M11761" s="53">
        <f ca="1"/>
        <v>1932</v>
      </c>
      <c r="N11761" s="53">
        <f ca="1"/>
        <v>3</v>
      </c>
      <c r="O11761" s="53" t="str">
        <f ca="1"/>
        <v>1932-03</v>
      </c>
    </row>
    <row r="11762" spans="12:15" x14ac:dyDescent="0.4">
      <c r="L11762" s="56">
        <f ca="1"/>
        <v>11761</v>
      </c>
      <c r="M11762" s="53">
        <f ca="1"/>
        <v>1932</v>
      </c>
      <c r="N11762" s="53">
        <f ca="1"/>
        <v>3</v>
      </c>
      <c r="O11762" s="53" t="str">
        <f ca="1"/>
        <v>1932-03</v>
      </c>
    </row>
    <row r="11763" spans="12:15" x14ac:dyDescent="0.4">
      <c r="L11763" s="56">
        <f ca="1"/>
        <v>11762</v>
      </c>
      <c r="M11763" s="53">
        <f ca="1"/>
        <v>1932</v>
      </c>
      <c r="N11763" s="53">
        <f ca="1"/>
        <v>3</v>
      </c>
      <c r="O11763" s="53" t="str">
        <f ca="1"/>
        <v>1932-03</v>
      </c>
    </row>
    <row r="11764" spans="12:15" x14ac:dyDescent="0.4">
      <c r="L11764" s="56">
        <f ca="1"/>
        <v>11763</v>
      </c>
      <c r="M11764" s="53">
        <f ca="1"/>
        <v>1932</v>
      </c>
      <c r="N11764" s="53">
        <f ca="1"/>
        <v>3</v>
      </c>
      <c r="O11764" s="53" t="str">
        <f ca="1"/>
        <v>1932-03</v>
      </c>
    </row>
    <row r="11765" spans="12:15" x14ac:dyDescent="0.4">
      <c r="L11765" s="56">
        <f ca="1"/>
        <v>11764</v>
      </c>
      <c r="M11765" s="53">
        <f ca="1"/>
        <v>1932</v>
      </c>
      <c r="N11765" s="53">
        <f ca="1"/>
        <v>3</v>
      </c>
      <c r="O11765" s="53" t="str">
        <f ca="1"/>
        <v>1932-03</v>
      </c>
    </row>
    <row r="11766" spans="12:15" x14ac:dyDescent="0.4">
      <c r="L11766" s="56">
        <f ca="1"/>
        <v>11765</v>
      </c>
      <c r="M11766" s="53">
        <f ca="1"/>
        <v>1932</v>
      </c>
      <c r="N11766" s="53">
        <f ca="1"/>
        <v>3</v>
      </c>
      <c r="O11766" s="53" t="str">
        <f ca="1"/>
        <v>1932-03</v>
      </c>
    </row>
    <row r="11767" spans="12:15" x14ac:dyDescent="0.4">
      <c r="L11767" s="56">
        <f ca="1"/>
        <v>11766</v>
      </c>
      <c r="M11767" s="53">
        <f ca="1"/>
        <v>1932</v>
      </c>
      <c r="N11767" s="53">
        <f ca="1"/>
        <v>3</v>
      </c>
      <c r="O11767" s="53" t="str">
        <f ca="1"/>
        <v>1932-03</v>
      </c>
    </row>
    <row r="11768" spans="12:15" x14ac:dyDescent="0.4">
      <c r="L11768" s="56">
        <f ca="1"/>
        <v>11767</v>
      </c>
      <c r="M11768" s="53">
        <f ca="1"/>
        <v>1932</v>
      </c>
      <c r="N11768" s="53">
        <f ca="1"/>
        <v>3</v>
      </c>
      <c r="O11768" s="53" t="str">
        <f ca="1"/>
        <v>1932-03</v>
      </c>
    </row>
    <row r="11769" spans="12:15" x14ac:dyDescent="0.4">
      <c r="L11769" s="56">
        <f ca="1"/>
        <v>11768</v>
      </c>
      <c r="M11769" s="53">
        <f ca="1"/>
        <v>1932</v>
      </c>
      <c r="N11769" s="53">
        <f ca="1"/>
        <v>3</v>
      </c>
      <c r="O11769" s="53" t="str">
        <f ca="1"/>
        <v>1932-03</v>
      </c>
    </row>
    <row r="11770" spans="12:15" x14ac:dyDescent="0.4">
      <c r="L11770" s="56">
        <f ca="1"/>
        <v>11769</v>
      </c>
      <c r="M11770" s="53">
        <f ca="1"/>
        <v>1932</v>
      </c>
      <c r="N11770" s="53">
        <f ca="1"/>
        <v>3</v>
      </c>
      <c r="O11770" s="53" t="str">
        <f ca="1"/>
        <v>1932-03</v>
      </c>
    </row>
    <row r="11771" spans="12:15" x14ac:dyDescent="0.4">
      <c r="L11771" s="56">
        <f ca="1"/>
        <v>11770</v>
      </c>
      <c r="M11771" s="53">
        <f ca="1"/>
        <v>1932</v>
      </c>
      <c r="N11771" s="53">
        <f ca="1"/>
        <v>3</v>
      </c>
      <c r="O11771" s="53" t="str">
        <f ca="1"/>
        <v>1932-03</v>
      </c>
    </row>
    <row r="11772" spans="12:15" x14ac:dyDescent="0.4">
      <c r="L11772" s="56">
        <f ca="1"/>
        <v>11771</v>
      </c>
      <c r="M11772" s="53">
        <f ca="1"/>
        <v>1932</v>
      </c>
      <c r="N11772" s="53">
        <f ca="1"/>
        <v>3</v>
      </c>
      <c r="O11772" s="53" t="str">
        <f ca="1"/>
        <v>1932-03</v>
      </c>
    </row>
    <row r="11773" spans="12:15" x14ac:dyDescent="0.4">
      <c r="L11773" s="56">
        <f ca="1"/>
        <v>11772</v>
      </c>
      <c r="M11773" s="53">
        <f ca="1"/>
        <v>1932</v>
      </c>
      <c r="N11773" s="53">
        <f ca="1"/>
        <v>3</v>
      </c>
      <c r="O11773" s="53" t="str">
        <f ca="1"/>
        <v>1932-03</v>
      </c>
    </row>
    <row r="11774" spans="12:15" x14ac:dyDescent="0.4">
      <c r="L11774" s="56">
        <f ca="1"/>
        <v>11773</v>
      </c>
      <c r="M11774" s="53">
        <f ca="1"/>
        <v>1932</v>
      </c>
      <c r="N11774" s="53">
        <f ca="1"/>
        <v>3</v>
      </c>
      <c r="O11774" s="53" t="str">
        <f ca="1"/>
        <v>1932-03</v>
      </c>
    </row>
    <row r="11775" spans="12:15" x14ac:dyDescent="0.4">
      <c r="L11775" s="56">
        <f ca="1"/>
        <v>11774</v>
      </c>
      <c r="M11775" s="53">
        <f ca="1"/>
        <v>1932</v>
      </c>
      <c r="N11775" s="53">
        <f ca="1"/>
        <v>3</v>
      </c>
      <c r="O11775" s="53" t="str">
        <f ca="1"/>
        <v>1932-03</v>
      </c>
    </row>
    <row r="11776" spans="12:15" x14ac:dyDescent="0.4">
      <c r="L11776" s="56">
        <f ca="1"/>
        <v>11775</v>
      </c>
      <c r="M11776" s="53">
        <f ca="1"/>
        <v>1932</v>
      </c>
      <c r="N11776" s="53">
        <f ca="1"/>
        <v>3</v>
      </c>
      <c r="O11776" s="53" t="str">
        <f ca="1"/>
        <v>1932-03</v>
      </c>
    </row>
    <row r="11777" spans="12:15" x14ac:dyDescent="0.4">
      <c r="L11777" s="56">
        <f ca="1"/>
        <v>11776</v>
      </c>
      <c r="M11777" s="53">
        <f ca="1"/>
        <v>1932</v>
      </c>
      <c r="N11777" s="53">
        <f ca="1"/>
        <v>3</v>
      </c>
      <c r="O11777" s="53" t="str">
        <f ca="1"/>
        <v>1932-03</v>
      </c>
    </row>
    <row r="11778" spans="12:15" x14ac:dyDescent="0.4">
      <c r="L11778" s="56">
        <f ca="1"/>
        <v>11777</v>
      </c>
      <c r="M11778" s="53">
        <f ca="1"/>
        <v>1932</v>
      </c>
      <c r="N11778" s="53">
        <f ca="1"/>
        <v>3</v>
      </c>
      <c r="O11778" s="53" t="str">
        <f ca="1"/>
        <v>1932-03</v>
      </c>
    </row>
    <row r="11779" spans="12:15" x14ac:dyDescent="0.4">
      <c r="L11779" s="56">
        <f ca="1"/>
        <v>11778</v>
      </c>
      <c r="M11779" s="53">
        <f ca="1"/>
        <v>1932</v>
      </c>
      <c r="N11779" s="53">
        <f ca="1"/>
        <v>3</v>
      </c>
      <c r="O11779" s="53" t="str">
        <f ca="1"/>
        <v>1932-03</v>
      </c>
    </row>
    <row r="11780" spans="12:15" x14ac:dyDescent="0.4">
      <c r="L11780" s="56">
        <f ca="1"/>
        <v>11779</v>
      </c>
      <c r="M11780" s="53">
        <f ca="1"/>
        <v>1932</v>
      </c>
      <c r="N11780" s="53">
        <f ca="1"/>
        <v>3</v>
      </c>
      <c r="O11780" s="53" t="str">
        <f ca="1"/>
        <v>1932-03</v>
      </c>
    </row>
    <row r="11781" spans="12:15" x14ac:dyDescent="0.4">
      <c r="L11781" s="56">
        <f ca="1"/>
        <v>11780</v>
      </c>
      <c r="M11781" s="53">
        <f ca="1"/>
        <v>1932</v>
      </c>
      <c r="N11781" s="53">
        <f ca="1"/>
        <v>4</v>
      </c>
      <c r="O11781" s="53" t="str">
        <f ca="1"/>
        <v>1932-04</v>
      </c>
    </row>
    <row r="11782" spans="12:15" x14ac:dyDescent="0.4">
      <c r="L11782" s="56">
        <f ca="1"/>
        <v>11781</v>
      </c>
      <c r="M11782" s="53">
        <f ca="1"/>
        <v>1932</v>
      </c>
      <c r="N11782" s="53">
        <f ca="1"/>
        <v>4</v>
      </c>
      <c r="O11782" s="53" t="str">
        <f ca="1"/>
        <v>1932-04</v>
      </c>
    </row>
    <row r="11783" spans="12:15" x14ac:dyDescent="0.4">
      <c r="L11783" s="56">
        <f ca="1"/>
        <v>11782</v>
      </c>
      <c r="M11783" s="53">
        <f ca="1"/>
        <v>1932</v>
      </c>
      <c r="N11783" s="53">
        <f ca="1"/>
        <v>4</v>
      </c>
      <c r="O11783" s="53" t="str">
        <f ca="1"/>
        <v>1932-04</v>
      </c>
    </row>
    <row r="11784" spans="12:15" x14ac:dyDescent="0.4">
      <c r="L11784" s="56">
        <f ca="1"/>
        <v>11783</v>
      </c>
      <c r="M11784" s="53">
        <f ca="1"/>
        <v>1932</v>
      </c>
      <c r="N11784" s="53">
        <f ca="1"/>
        <v>4</v>
      </c>
      <c r="O11784" s="53" t="str">
        <f ca="1"/>
        <v>1932-04</v>
      </c>
    </row>
    <row r="11785" spans="12:15" x14ac:dyDescent="0.4">
      <c r="L11785" s="56">
        <f ca="1"/>
        <v>11784</v>
      </c>
      <c r="M11785" s="53">
        <f ca="1"/>
        <v>1932</v>
      </c>
      <c r="N11785" s="53">
        <f ca="1"/>
        <v>4</v>
      </c>
      <c r="O11785" s="53" t="str">
        <f ca="1"/>
        <v>1932-04</v>
      </c>
    </row>
    <row r="11786" spans="12:15" x14ac:dyDescent="0.4">
      <c r="L11786" s="56">
        <f ca="1"/>
        <v>11785</v>
      </c>
      <c r="M11786" s="53">
        <f ca="1"/>
        <v>1932</v>
      </c>
      <c r="N11786" s="53">
        <f ca="1"/>
        <v>4</v>
      </c>
      <c r="O11786" s="53" t="str">
        <f ca="1"/>
        <v>1932-04</v>
      </c>
    </row>
    <row r="11787" spans="12:15" x14ac:dyDescent="0.4">
      <c r="L11787" s="56">
        <f ca="1"/>
        <v>11786</v>
      </c>
      <c r="M11787" s="53">
        <f ca="1"/>
        <v>1932</v>
      </c>
      <c r="N11787" s="53">
        <f ca="1"/>
        <v>4</v>
      </c>
      <c r="O11787" s="53" t="str">
        <f ca="1"/>
        <v>1932-04</v>
      </c>
    </row>
    <row r="11788" spans="12:15" x14ac:dyDescent="0.4">
      <c r="L11788" s="56">
        <f ca="1"/>
        <v>11787</v>
      </c>
      <c r="M11788" s="53">
        <f ca="1"/>
        <v>1932</v>
      </c>
      <c r="N11788" s="53">
        <f ca="1"/>
        <v>4</v>
      </c>
      <c r="O11788" s="53" t="str">
        <f ca="1"/>
        <v>1932-04</v>
      </c>
    </row>
    <row r="11789" spans="12:15" x14ac:dyDescent="0.4">
      <c r="L11789" s="56">
        <f ca="1"/>
        <v>11788</v>
      </c>
      <c r="M11789" s="53">
        <f ca="1"/>
        <v>1932</v>
      </c>
      <c r="N11789" s="53">
        <f ca="1"/>
        <v>4</v>
      </c>
      <c r="O11789" s="53" t="str">
        <f ca="1"/>
        <v>1932-04</v>
      </c>
    </row>
    <row r="11790" spans="12:15" x14ac:dyDescent="0.4">
      <c r="L11790" s="56">
        <f ca="1"/>
        <v>11789</v>
      </c>
      <c r="M11790" s="53">
        <f ca="1"/>
        <v>1932</v>
      </c>
      <c r="N11790" s="53">
        <f ca="1"/>
        <v>4</v>
      </c>
      <c r="O11790" s="53" t="str">
        <f ca="1"/>
        <v>1932-04</v>
      </c>
    </row>
    <row r="11791" spans="12:15" x14ac:dyDescent="0.4">
      <c r="L11791" s="56">
        <f ca="1"/>
        <v>11790</v>
      </c>
      <c r="M11791" s="53">
        <f ca="1"/>
        <v>1932</v>
      </c>
      <c r="N11791" s="53">
        <f ca="1"/>
        <v>4</v>
      </c>
      <c r="O11791" s="53" t="str">
        <f ca="1"/>
        <v>1932-04</v>
      </c>
    </row>
    <row r="11792" spans="12:15" x14ac:dyDescent="0.4">
      <c r="L11792" s="56">
        <f ca="1"/>
        <v>11791</v>
      </c>
      <c r="M11792" s="53">
        <f ca="1"/>
        <v>1932</v>
      </c>
      <c r="N11792" s="53">
        <f ca="1"/>
        <v>4</v>
      </c>
      <c r="O11792" s="53" t="str">
        <f ca="1"/>
        <v>1932-04</v>
      </c>
    </row>
    <row r="11793" spans="12:15" x14ac:dyDescent="0.4">
      <c r="L11793" s="56">
        <f ca="1"/>
        <v>11792</v>
      </c>
      <c r="M11793" s="53">
        <f ca="1"/>
        <v>1932</v>
      </c>
      <c r="N11793" s="53">
        <f ca="1"/>
        <v>4</v>
      </c>
      <c r="O11793" s="53" t="str">
        <f ca="1"/>
        <v>1932-04</v>
      </c>
    </row>
    <row r="11794" spans="12:15" x14ac:dyDescent="0.4">
      <c r="L11794" s="56">
        <f ca="1"/>
        <v>11793</v>
      </c>
      <c r="M11794" s="53">
        <f ca="1"/>
        <v>1932</v>
      </c>
      <c r="N11794" s="53">
        <f ca="1"/>
        <v>4</v>
      </c>
      <c r="O11794" s="53" t="str">
        <f ca="1"/>
        <v>1932-04</v>
      </c>
    </row>
    <row r="11795" spans="12:15" x14ac:dyDescent="0.4">
      <c r="L11795" s="56">
        <f ca="1"/>
        <v>11794</v>
      </c>
      <c r="M11795" s="53">
        <f ca="1"/>
        <v>1932</v>
      </c>
      <c r="N11795" s="53">
        <f ca="1"/>
        <v>4</v>
      </c>
      <c r="O11795" s="53" t="str">
        <f ca="1"/>
        <v>1932-04</v>
      </c>
    </row>
    <row r="11796" spans="12:15" x14ac:dyDescent="0.4">
      <c r="L11796" s="56">
        <f ca="1"/>
        <v>11795</v>
      </c>
      <c r="M11796" s="53">
        <f ca="1"/>
        <v>1932</v>
      </c>
      <c r="N11796" s="53">
        <f ca="1"/>
        <v>4</v>
      </c>
      <c r="O11796" s="53" t="str">
        <f ca="1"/>
        <v>1932-04</v>
      </c>
    </row>
    <row r="11797" spans="12:15" x14ac:dyDescent="0.4">
      <c r="L11797" s="56">
        <f ca="1"/>
        <v>11796</v>
      </c>
      <c r="M11797" s="53">
        <f ca="1"/>
        <v>1932</v>
      </c>
      <c r="N11797" s="53">
        <f ca="1"/>
        <v>4</v>
      </c>
      <c r="O11797" s="53" t="str">
        <f ca="1"/>
        <v>1932-04</v>
      </c>
    </row>
    <row r="11798" spans="12:15" x14ac:dyDescent="0.4">
      <c r="L11798" s="56">
        <f ca="1"/>
        <v>11797</v>
      </c>
      <c r="M11798" s="53">
        <f ca="1"/>
        <v>1932</v>
      </c>
      <c r="N11798" s="53">
        <f ca="1"/>
        <v>4</v>
      </c>
      <c r="O11798" s="53" t="str">
        <f ca="1"/>
        <v>1932-04</v>
      </c>
    </row>
    <row r="11799" spans="12:15" x14ac:dyDescent="0.4">
      <c r="L11799" s="56">
        <f ca="1"/>
        <v>11798</v>
      </c>
      <c r="M11799" s="53">
        <f ca="1"/>
        <v>1932</v>
      </c>
      <c r="N11799" s="53">
        <f ca="1"/>
        <v>4</v>
      </c>
      <c r="O11799" s="53" t="str">
        <f ca="1"/>
        <v>1932-04</v>
      </c>
    </row>
    <row r="11800" spans="12:15" x14ac:dyDescent="0.4">
      <c r="L11800" s="56">
        <f ca="1"/>
        <v>11799</v>
      </c>
      <c r="M11800" s="53">
        <f ca="1"/>
        <v>1932</v>
      </c>
      <c r="N11800" s="53">
        <f ca="1"/>
        <v>4</v>
      </c>
      <c r="O11800" s="53" t="str">
        <f ca="1"/>
        <v>1932-04</v>
      </c>
    </row>
    <row r="11801" spans="12:15" x14ac:dyDescent="0.4">
      <c r="L11801" s="56">
        <f ca="1"/>
        <v>11800</v>
      </c>
      <c r="M11801" s="53">
        <f ca="1"/>
        <v>1932</v>
      </c>
      <c r="N11801" s="53">
        <f ca="1"/>
        <v>4</v>
      </c>
      <c r="O11801" s="53" t="str">
        <f ca="1"/>
        <v>1932-04</v>
      </c>
    </row>
    <row r="11802" spans="12:15" x14ac:dyDescent="0.4">
      <c r="L11802" s="56">
        <f ca="1"/>
        <v>11801</v>
      </c>
      <c r="M11802" s="53">
        <f ca="1"/>
        <v>1932</v>
      </c>
      <c r="N11802" s="53">
        <f ca="1"/>
        <v>4</v>
      </c>
      <c r="O11802" s="53" t="str">
        <f ca="1"/>
        <v>1932-04</v>
      </c>
    </row>
    <row r="11803" spans="12:15" x14ac:dyDescent="0.4">
      <c r="L11803" s="56">
        <f ca="1"/>
        <v>11802</v>
      </c>
      <c r="M11803" s="53">
        <f ca="1"/>
        <v>1932</v>
      </c>
      <c r="N11803" s="53">
        <f ca="1"/>
        <v>4</v>
      </c>
      <c r="O11803" s="53" t="str">
        <f ca="1"/>
        <v>1932-04</v>
      </c>
    </row>
    <row r="11804" spans="12:15" x14ac:dyDescent="0.4">
      <c r="L11804" s="56">
        <f ca="1"/>
        <v>11803</v>
      </c>
      <c r="M11804" s="53">
        <f ca="1"/>
        <v>1932</v>
      </c>
      <c r="N11804" s="53">
        <f ca="1"/>
        <v>4</v>
      </c>
      <c r="O11804" s="53" t="str">
        <f ca="1"/>
        <v>1932-04</v>
      </c>
    </row>
    <row r="11805" spans="12:15" x14ac:dyDescent="0.4">
      <c r="L11805" s="56">
        <f ca="1"/>
        <v>11804</v>
      </c>
      <c r="M11805" s="53">
        <f ca="1"/>
        <v>1932</v>
      </c>
      <c r="N11805" s="53">
        <f ca="1"/>
        <v>4</v>
      </c>
      <c r="O11805" s="53" t="str">
        <f ca="1"/>
        <v>1932-04</v>
      </c>
    </row>
    <row r="11806" spans="12:15" x14ac:dyDescent="0.4">
      <c r="L11806" s="56">
        <f ca="1"/>
        <v>11805</v>
      </c>
      <c r="M11806" s="53">
        <f ca="1"/>
        <v>1932</v>
      </c>
      <c r="N11806" s="53">
        <f ca="1"/>
        <v>4</v>
      </c>
      <c r="O11806" s="53" t="str">
        <f ca="1"/>
        <v>1932-04</v>
      </c>
    </row>
    <row r="11807" spans="12:15" x14ac:dyDescent="0.4">
      <c r="L11807" s="56">
        <f ca="1"/>
        <v>11806</v>
      </c>
      <c r="M11807" s="53">
        <f ca="1"/>
        <v>1932</v>
      </c>
      <c r="N11807" s="53">
        <f ca="1"/>
        <v>4</v>
      </c>
      <c r="O11807" s="53" t="str">
        <f ca="1"/>
        <v>1932-04</v>
      </c>
    </row>
    <row r="11808" spans="12:15" x14ac:dyDescent="0.4">
      <c r="L11808" s="56">
        <f ca="1"/>
        <v>11807</v>
      </c>
      <c r="M11808" s="53">
        <f ca="1"/>
        <v>1932</v>
      </c>
      <c r="N11808" s="53">
        <f ca="1"/>
        <v>4</v>
      </c>
      <c r="O11808" s="53" t="str">
        <f ca="1"/>
        <v>1932-04</v>
      </c>
    </row>
    <row r="11809" spans="12:15" x14ac:dyDescent="0.4">
      <c r="L11809" s="56">
        <f ca="1"/>
        <v>11808</v>
      </c>
      <c r="M11809" s="53">
        <f ca="1"/>
        <v>1932</v>
      </c>
      <c r="N11809" s="53">
        <f ca="1"/>
        <v>4</v>
      </c>
      <c r="O11809" s="53" t="str">
        <f ca="1"/>
        <v>1932-04</v>
      </c>
    </row>
    <row r="11810" spans="12:15" x14ac:dyDescent="0.4">
      <c r="L11810" s="56">
        <f ca="1"/>
        <v>11809</v>
      </c>
      <c r="M11810" s="53">
        <f ca="1"/>
        <v>1932</v>
      </c>
      <c r="N11810" s="53">
        <f ca="1"/>
        <v>4</v>
      </c>
      <c r="O11810" s="53" t="str">
        <f ca="1"/>
        <v>1932-04</v>
      </c>
    </row>
    <row r="11811" spans="12:15" x14ac:dyDescent="0.4">
      <c r="L11811" s="56">
        <f ca="1"/>
        <v>11810</v>
      </c>
      <c r="M11811" s="53">
        <f ca="1"/>
        <v>1932</v>
      </c>
      <c r="N11811" s="53">
        <f ca="1"/>
        <v>5</v>
      </c>
      <c r="O11811" s="53" t="str">
        <f ca="1"/>
        <v>1932-05</v>
      </c>
    </row>
    <row r="11812" spans="12:15" x14ac:dyDescent="0.4">
      <c r="L11812" s="56">
        <f ca="1"/>
        <v>11811</v>
      </c>
      <c r="M11812" s="53">
        <f ca="1"/>
        <v>1932</v>
      </c>
      <c r="N11812" s="53">
        <f ca="1"/>
        <v>5</v>
      </c>
      <c r="O11812" s="53" t="str">
        <f ca="1"/>
        <v>1932-05</v>
      </c>
    </row>
    <row r="11813" spans="12:15" x14ac:dyDescent="0.4">
      <c r="L11813" s="56">
        <f ca="1"/>
        <v>11812</v>
      </c>
      <c r="M11813" s="53">
        <f ca="1"/>
        <v>1932</v>
      </c>
      <c r="N11813" s="53">
        <f ca="1"/>
        <v>5</v>
      </c>
      <c r="O11813" s="53" t="str">
        <f ca="1"/>
        <v>1932-05</v>
      </c>
    </row>
    <row r="11814" spans="12:15" x14ac:dyDescent="0.4">
      <c r="L11814" s="56">
        <f ca="1"/>
        <v>11813</v>
      </c>
      <c r="M11814" s="53">
        <f ca="1"/>
        <v>1932</v>
      </c>
      <c r="N11814" s="53">
        <f ca="1"/>
        <v>5</v>
      </c>
      <c r="O11814" s="53" t="str">
        <f ca="1"/>
        <v>1932-05</v>
      </c>
    </row>
    <row r="11815" spans="12:15" x14ac:dyDescent="0.4">
      <c r="L11815" s="56">
        <f ca="1"/>
        <v>11814</v>
      </c>
      <c r="M11815" s="53">
        <f ca="1"/>
        <v>1932</v>
      </c>
      <c r="N11815" s="53">
        <f ca="1"/>
        <v>5</v>
      </c>
      <c r="O11815" s="53" t="str">
        <f ca="1"/>
        <v>1932-05</v>
      </c>
    </row>
    <row r="11816" spans="12:15" x14ac:dyDescent="0.4">
      <c r="L11816" s="56">
        <f ca="1"/>
        <v>11815</v>
      </c>
      <c r="M11816" s="53">
        <f ca="1"/>
        <v>1932</v>
      </c>
      <c r="N11816" s="53">
        <f ca="1"/>
        <v>5</v>
      </c>
      <c r="O11816" s="53" t="str">
        <f ca="1"/>
        <v>1932-05</v>
      </c>
    </row>
    <row r="11817" spans="12:15" x14ac:dyDescent="0.4">
      <c r="L11817" s="56">
        <f ca="1"/>
        <v>11816</v>
      </c>
      <c r="M11817" s="53">
        <f ca="1"/>
        <v>1932</v>
      </c>
      <c r="N11817" s="53">
        <f ca="1"/>
        <v>5</v>
      </c>
      <c r="O11817" s="53" t="str">
        <f ca="1"/>
        <v>1932-05</v>
      </c>
    </row>
    <row r="11818" spans="12:15" x14ac:dyDescent="0.4">
      <c r="L11818" s="56">
        <f ca="1"/>
        <v>11817</v>
      </c>
      <c r="M11818" s="53">
        <f ca="1"/>
        <v>1932</v>
      </c>
      <c r="N11818" s="53">
        <f ca="1"/>
        <v>5</v>
      </c>
      <c r="O11818" s="53" t="str">
        <f ca="1"/>
        <v>1932-05</v>
      </c>
    </row>
    <row r="11819" spans="12:15" x14ac:dyDescent="0.4">
      <c r="L11819" s="56">
        <f ca="1"/>
        <v>11818</v>
      </c>
      <c r="M11819" s="53">
        <f ca="1"/>
        <v>1932</v>
      </c>
      <c r="N11819" s="53">
        <f ca="1"/>
        <v>5</v>
      </c>
      <c r="O11819" s="53" t="str">
        <f ca="1"/>
        <v>1932-05</v>
      </c>
    </row>
    <row r="11820" spans="12:15" x14ac:dyDescent="0.4">
      <c r="L11820" s="56">
        <f ca="1"/>
        <v>11819</v>
      </c>
      <c r="M11820" s="53">
        <f ca="1"/>
        <v>1932</v>
      </c>
      <c r="N11820" s="53">
        <f ca="1"/>
        <v>5</v>
      </c>
      <c r="O11820" s="53" t="str">
        <f ca="1"/>
        <v>1932-05</v>
      </c>
    </row>
    <row r="11821" spans="12:15" x14ac:dyDescent="0.4">
      <c r="L11821" s="56">
        <f ca="1"/>
        <v>11820</v>
      </c>
      <c r="M11821" s="53">
        <f ca="1"/>
        <v>1932</v>
      </c>
      <c r="N11821" s="53">
        <f ca="1"/>
        <v>5</v>
      </c>
      <c r="O11821" s="53" t="str">
        <f ca="1"/>
        <v>1932-05</v>
      </c>
    </row>
    <row r="11822" spans="12:15" x14ac:dyDescent="0.4">
      <c r="L11822" s="56">
        <f ca="1"/>
        <v>11821</v>
      </c>
      <c r="M11822" s="53">
        <f ca="1"/>
        <v>1932</v>
      </c>
      <c r="N11822" s="53">
        <f ca="1"/>
        <v>5</v>
      </c>
      <c r="O11822" s="53" t="str">
        <f ca="1"/>
        <v>1932-05</v>
      </c>
    </row>
    <row r="11823" spans="12:15" x14ac:dyDescent="0.4">
      <c r="L11823" s="56">
        <f ca="1"/>
        <v>11822</v>
      </c>
      <c r="M11823" s="53">
        <f ca="1"/>
        <v>1932</v>
      </c>
      <c r="N11823" s="53">
        <f ca="1"/>
        <v>5</v>
      </c>
      <c r="O11823" s="53" t="str">
        <f ca="1"/>
        <v>1932-05</v>
      </c>
    </row>
    <row r="11824" spans="12:15" x14ac:dyDescent="0.4">
      <c r="L11824" s="56">
        <f ca="1"/>
        <v>11823</v>
      </c>
      <c r="M11824" s="53">
        <f ca="1"/>
        <v>1932</v>
      </c>
      <c r="N11824" s="53">
        <f ca="1"/>
        <v>5</v>
      </c>
      <c r="O11824" s="53" t="str">
        <f ca="1"/>
        <v>1932-05</v>
      </c>
    </row>
    <row r="11825" spans="12:15" x14ac:dyDescent="0.4">
      <c r="L11825" s="56">
        <f ca="1"/>
        <v>11824</v>
      </c>
      <c r="M11825" s="53">
        <f ca="1"/>
        <v>1932</v>
      </c>
      <c r="N11825" s="53">
        <f ca="1"/>
        <v>5</v>
      </c>
      <c r="O11825" s="53" t="str">
        <f ca="1"/>
        <v>1932-05</v>
      </c>
    </row>
    <row r="11826" spans="12:15" x14ac:dyDescent="0.4">
      <c r="L11826" s="56">
        <f ca="1"/>
        <v>11825</v>
      </c>
      <c r="M11826" s="53">
        <f ca="1"/>
        <v>1932</v>
      </c>
      <c r="N11826" s="53">
        <f ca="1"/>
        <v>5</v>
      </c>
      <c r="O11826" s="53" t="str">
        <f ca="1"/>
        <v>1932-05</v>
      </c>
    </row>
    <row r="11827" spans="12:15" x14ac:dyDescent="0.4">
      <c r="L11827" s="56">
        <f ca="1"/>
        <v>11826</v>
      </c>
      <c r="M11827" s="53">
        <f ca="1"/>
        <v>1932</v>
      </c>
      <c r="N11827" s="53">
        <f ca="1"/>
        <v>5</v>
      </c>
      <c r="O11827" s="53" t="str">
        <f ca="1"/>
        <v>1932-05</v>
      </c>
    </row>
    <row r="11828" spans="12:15" x14ac:dyDescent="0.4">
      <c r="L11828" s="56">
        <f ca="1"/>
        <v>11827</v>
      </c>
      <c r="M11828" s="53">
        <f ca="1"/>
        <v>1932</v>
      </c>
      <c r="N11828" s="53">
        <f ca="1"/>
        <v>5</v>
      </c>
      <c r="O11828" s="53" t="str">
        <f ca="1"/>
        <v>1932-05</v>
      </c>
    </row>
    <row r="11829" spans="12:15" x14ac:dyDescent="0.4">
      <c r="L11829" s="56">
        <f ca="1"/>
        <v>11828</v>
      </c>
      <c r="M11829" s="53">
        <f ca="1"/>
        <v>1932</v>
      </c>
      <c r="N11829" s="53">
        <f ca="1"/>
        <v>5</v>
      </c>
      <c r="O11829" s="53" t="str">
        <f ca="1"/>
        <v>1932-05</v>
      </c>
    </row>
    <row r="11830" spans="12:15" x14ac:dyDescent="0.4">
      <c r="L11830" s="56">
        <f ca="1"/>
        <v>11829</v>
      </c>
      <c r="M11830" s="53">
        <f ca="1"/>
        <v>1932</v>
      </c>
      <c r="N11830" s="53">
        <f ca="1"/>
        <v>5</v>
      </c>
      <c r="O11830" s="53" t="str">
        <f ca="1"/>
        <v>1932-05</v>
      </c>
    </row>
    <row r="11831" spans="12:15" x14ac:dyDescent="0.4">
      <c r="L11831" s="56">
        <f ca="1"/>
        <v>11830</v>
      </c>
      <c r="M11831" s="53">
        <f ca="1"/>
        <v>1932</v>
      </c>
      <c r="N11831" s="53">
        <f ca="1"/>
        <v>5</v>
      </c>
      <c r="O11831" s="53" t="str">
        <f ca="1"/>
        <v>1932-05</v>
      </c>
    </row>
    <row r="11832" spans="12:15" x14ac:dyDescent="0.4">
      <c r="L11832" s="56">
        <f ca="1"/>
        <v>11831</v>
      </c>
      <c r="M11832" s="53">
        <f ca="1"/>
        <v>1932</v>
      </c>
      <c r="N11832" s="53">
        <f ca="1"/>
        <v>5</v>
      </c>
      <c r="O11832" s="53" t="str">
        <f ca="1"/>
        <v>1932-05</v>
      </c>
    </row>
    <row r="11833" spans="12:15" x14ac:dyDescent="0.4">
      <c r="L11833" s="56">
        <f ca="1"/>
        <v>11832</v>
      </c>
      <c r="M11833" s="53">
        <f ca="1"/>
        <v>1932</v>
      </c>
      <c r="N11833" s="53">
        <f ca="1"/>
        <v>5</v>
      </c>
      <c r="O11833" s="53" t="str">
        <f ca="1"/>
        <v>1932-05</v>
      </c>
    </row>
    <row r="11834" spans="12:15" x14ac:dyDescent="0.4">
      <c r="L11834" s="56">
        <f ca="1"/>
        <v>11833</v>
      </c>
      <c r="M11834" s="53">
        <f ca="1"/>
        <v>1932</v>
      </c>
      <c r="N11834" s="53">
        <f ca="1"/>
        <v>5</v>
      </c>
      <c r="O11834" s="53" t="str">
        <f ca="1"/>
        <v>1932-05</v>
      </c>
    </row>
    <row r="11835" spans="12:15" x14ac:dyDescent="0.4">
      <c r="L11835" s="56">
        <f ca="1"/>
        <v>11834</v>
      </c>
      <c r="M11835" s="53">
        <f ca="1"/>
        <v>1932</v>
      </c>
      <c r="N11835" s="53">
        <f ca="1"/>
        <v>5</v>
      </c>
      <c r="O11835" s="53" t="str">
        <f ca="1"/>
        <v>1932-05</v>
      </c>
    </row>
    <row r="11836" spans="12:15" x14ac:dyDescent="0.4">
      <c r="L11836" s="56">
        <f ca="1"/>
        <v>11835</v>
      </c>
      <c r="M11836" s="53">
        <f ca="1"/>
        <v>1932</v>
      </c>
      <c r="N11836" s="53">
        <f ca="1"/>
        <v>5</v>
      </c>
      <c r="O11836" s="53" t="str">
        <f ca="1"/>
        <v>1932-05</v>
      </c>
    </row>
    <row r="11837" spans="12:15" x14ac:dyDescent="0.4">
      <c r="L11837" s="56">
        <f ca="1"/>
        <v>11836</v>
      </c>
      <c r="M11837" s="53">
        <f ca="1"/>
        <v>1932</v>
      </c>
      <c r="N11837" s="53">
        <f ca="1"/>
        <v>5</v>
      </c>
      <c r="O11837" s="53" t="str">
        <f ca="1"/>
        <v>1932-05</v>
      </c>
    </row>
    <row r="11838" spans="12:15" x14ac:dyDescent="0.4">
      <c r="L11838" s="56">
        <f ca="1"/>
        <v>11837</v>
      </c>
      <c r="M11838" s="53">
        <f ca="1"/>
        <v>1932</v>
      </c>
      <c r="N11838" s="53">
        <f ca="1"/>
        <v>5</v>
      </c>
      <c r="O11838" s="53" t="str">
        <f ca="1"/>
        <v>1932-05</v>
      </c>
    </row>
    <row r="11839" spans="12:15" x14ac:dyDescent="0.4">
      <c r="L11839" s="56">
        <f ca="1"/>
        <v>11838</v>
      </c>
      <c r="M11839" s="53">
        <f ca="1"/>
        <v>1932</v>
      </c>
      <c r="N11839" s="53">
        <f ca="1"/>
        <v>5</v>
      </c>
      <c r="O11839" s="53" t="str">
        <f ca="1"/>
        <v>1932-05</v>
      </c>
    </row>
    <row r="11840" spans="12:15" x14ac:dyDescent="0.4">
      <c r="L11840" s="56">
        <f ca="1"/>
        <v>11839</v>
      </c>
      <c r="M11840" s="53">
        <f ca="1"/>
        <v>1932</v>
      </c>
      <c r="N11840" s="53">
        <f ca="1"/>
        <v>5</v>
      </c>
      <c r="O11840" s="53" t="str">
        <f ca="1"/>
        <v>1932-05</v>
      </c>
    </row>
    <row r="11841" spans="12:15" x14ac:dyDescent="0.4">
      <c r="L11841" s="56">
        <f ca="1"/>
        <v>11840</v>
      </c>
      <c r="M11841" s="53">
        <f ca="1"/>
        <v>1932</v>
      </c>
      <c r="N11841" s="53">
        <f ca="1"/>
        <v>5</v>
      </c>
      <c r="O11841" s="53" t="str">
        <f ca="1"/>
        <v>1932-05</v>
      </c>
    </row>
    <row r="11842" spans="12:15" x14ac:dyDescent="0.4">
      <c r="L11842" s="56">
        <f ca="1"/>
        <v>11841</v>
      </c>
      <c r="M11842" s="53">
        <f ca="1"/>
        <v>1932</v>
      </c>
      <c r="N11842" s="53">
        <f ca="1"/>
        <v>6</v>
      </c>
      <c r="O11842" s="53" t="str">
        <f ca="1"/>
        <v>1932-06</v>
      </c>
    </row>
    <row r="11843" spans="12:15" x14ac:dyDescent="0.4">
      <c r="L11843" s="56">
        <f ca="1"/>
        <v>11842</v>
      </c>
      <c r="M11843" s="53">
        <f ca="1"/>
        <v>1932</v>
      </c>
      <c r="N11843" s="53">
        <f ca="1"/>
        <v>6</v>
      </c>
      <c r="O11843" s="53" t="str">
        <f ca="1"/>
        <v>1932-06</v>
      </c>
    </row>
    <row r="11844" spans="12:15" x14ac:dyDescent="0.4">
      <c r="L11844" s="56">
        <f ca="1"/>
        <v>11843</v>
      </c>
      <c r="M11844" s="53">
        <f ca="1"/>
        <v>1932</v>
      </c>
      <c r="N11844" s="53">
        <f ca="1"/>
        <v>6</v>
      </c>
      <c r="O11844" s="53" t="str">
        <f ca="1"/>
        <v>1932-06</v>
      </c>
    </row>
    <row r="11845" spans="12:15" x14ac:dyDescent="0.4">
      <c r="L11845" s="56">
        <f ca="1"/>
        <v>11844</v>
      </c>
      <c r="M11845" s="53">
        <f ca="1"/>
        <v>1932</v>
      </c>
      <c r="N11845" s="53">
        <f ca="1"/>
        <v>6</v>
      </c>
      <c r="O11845" s="53" t="str">
        <f ca="1"/>
        <v>1932-06</v>
      </c>
    </row>
    <row r="11846" spans="12:15" x14ac:dyDescent="0.4">
      <c r="L11846" s="56">
        <f ca="1"/>
        <v>11845</v>
      </c>
      <c r="M11846" s="53">
        <f ca="1"/>
        <v>1932</v>
      </c>
      <c r="N11846" s="53">
        <f ca="1"/>
        <v>6</v>
      </c>
      <c r="O11846" s="53" t="str">
        <f ca="1"/>
        <v>1932-06</v>
      </c>
    </row>
    <row r="11847" spans="12:15" x14ac:dyDescent="0.4">
      <c r="L11847" s="56">
        <f ca="1"/>
        <v>11846</v>
      </c>
      <c r="M11847" s="53">
        <f ca="1"/>
        <v>1932</v>
      </c>
      <c r="N11847" s="53">
        <f ca="1"/>
        <v>6</v>
      </c>
      <c r="O11847" s="53" t="str">
        <f ca="1"/>
        <v>1932-06</v>
      </c>
    </row>
    <row r="11848" spans="12:15" x14ac:dyDescent="0.4">
      <c r="L11848" s="56">
        <f ca="1"/>
        <v>11847</v>
      </c>
      <c r="M11848" s="53">
        <f ca="1"/>
        <v>1932</v>
      </c>
      <c r="N11848" s="53">
        <f ca="1"/>
        <v>6</v>
      </c>
      <c r="O11848" s="53" t="str">
        <f ca="1"/>
        <v>1932-06</v>
      </c>
    </row>
    <row r="11849" spans="12:15" x14ac:dyDescent="0.4">
      <c r="L11849" s="56">
        <f ca="1"/>
        <v>11848</v>
      </c>
      <c r="M11849" s="53">
        <f ca="1"/>
        <v>1932</v>
      </c>
      <c r="N11849" s="53">
        <f ca="1"/>
        <v>6</v>
      </c>
      <c r="O11849" s="53" t="str">
        <f ca="1"/>
        <v>1932-06</v>
      </c>
    </row>
    <row r="11850" spans="12:15" x14ac:dyDescent="0.4">
      <c r="L11850" s="56">
        <f ca="1"/>
        <v>11849</v>
      </c>
      <c r="M11850" s="53">
        <f ca="1"/>
        <v>1932</v>
      </c>
      <c r="N11850" s="53">
        <f ca="1"/>
        <v>6</v>
      </c>
      <c r="O11850" s="53" t="str">
        <f ca="1"/>
        <v>1932-06</v>
      </c>
    </row>
    <row r="11851" spans="12:15" x14ac:dyDescent="0.4">
      <c r="L11851" s="56">
        <f ca="1"/>
        <v>11850</v>
      </c>
      <c r="M11851" s="53">
        <f ca="1"/>
        <v>1932</v>
      </c>
      <c r="N11851" s="53">
        <f ca="1"/>
        <v>6</v>
      </c>
      <c r="O11851" s="53" t="str">
        <f ca="1"/>
        <v>1932-06</v>
      </c>
    </row>
    <row r="11852" spans="12:15" x14ac:dyDescent="0.4">
      <c r="L11852" s="56">
        <f ca="1"/>
        <v>11851</v>
      </c>
      <c r="M11852" s="53">
        <f ca="1"/>
        <v>1932</v>
      </c>
      <c r="N11852" s="53">
        <f ca="1"/>
        <v>6</v>
      </c>
      <c r="O11852" s="53" t="str">
        <f ca="1"/>
        <v>1932-06</v>
      </c>
    </row>
    <row r="11853" spans="12:15" x14ac:dyDescent="0.4">
      <c r="L11853" s="56">
        <f ca="1"/>
        <v>11852</v>
      </c>
      <c r="M11853" s="53">
        <f ca="1"/>
        <v>1932</v>
      </c>
      <c r="N11853" s="53">
        <f ca="1"/>
        <v>6</v>
      </c>
      <c r="O11853" s="53" t="str">
        <f ca="1"/>
        <v>1932-06</v>
      </c>
    </row>
    <row r="11854" spans="12:15" x14ac:dyDescent="0.4">
      <c r="L11854" s="56">
        <f ca="1"/>
        <v>11853</v>
      </c>
      <c r="M11854" s="53">
        <f ca="1"/>
        <v>1932</v>
      </c>
      <c r="N11854" s="53">
        <f ca="1"/>
        <v>6</v>
      </c>
      <c r="O11854" s="53" t="str">
        <f ca="1"/>
        <v>1932-06</v>
      </c>
    </row>
    <row r="11855" spans="12:15" x14ac:dyDescent="0.4">
      <c r="L11855" s="56">
        <f ca="1"/>
        <v>11854</v>
      </c>
      <c r="M11855" s="53">
        <f ca="1"/>
        <v>1932</v>
      </c>
      <c r="N11855" s="53">
        <f ca="1"/>
        <v>6</v>
      </c>
      <c r="O11855" s="53" t="str">
        <f ca="1"/>
        <v>1932-06</v>
      </c>
    </row>
    <row r="11856" spans="12:15" x14ac:dyDescent="0.4">
      <c r="L11856" s="56">
        <f ca="1"/>
        <v>11855</v>
      </c>
      <c r="M11856" s="53">
        <f ca="1"/>
        <v>1932</v>
      </c>
      <c r="N11856" s="53">
        <f ca="1"/>
        <v>6</v>
      </c>
      <c r="O11856" s="53" t="str">
        <f ca="1"/>
        <v>1932-06</v>
      </c>
    </row>
    <row r="11857" spans="12:15" x14ac:dyDescent="0.4">
      <c r="L11857" s="56">
        <f ca="1"/>
        <v>11856</v>
      </c>
      <c r="M11857" s="53">
        <f ca="1"/>
        <v>1932</v>
      </c>
      <c r="N11857" s="53">
        <f ca="1"/>
        <v>6</v>
      </c>
      <c r="O11857" s="53" t="str">
        <f ca="1"/>
        <v>1932-06</v>
      </c>
    </row>
    <row r="11858" spans="12:15" x14ac:dyDescent="0.4">
      <c r="L11858" s="56">
        <f ca="1"/>
        <v>11857</v>
      </c>
      <c r="M11858" s="53">
        <f ca="1"/>
        <v>1932</v>
      </c>
      <c r="N11858" s="53">
        <f ca="1"/>
        <v>6</v>
      </c>
      <c r="O11858" s="53" t="str">
        <f ca="1"/>
        <v>1932-06</v>
      </c>
    </row>
    <row r="11859" spans="12:15" x14ac:dyDescent="0.4">
      <c r="L11859" s="56">
        <f ca="1"/>
        <v>11858</v>
      </c>
      <c r="M11859" s="53">
        <f ca="1"/>
        <v>1932</v>
      </c>
      <c r="N11859" s="53">
        <f ca="1"/>
        <v>6</v>
      </c>
      <c r="O11859" s="53" t="str">
        <f ca="1"/>
        <v>1932-06</v>
      </c>
    </row>
    <row r="11860" spans="12:15" x14ac:dyDescent="0.4">
      <c r="L11860" s="56">
        <f ca="1"/>
        <v>11859</v>
      </c>
      <c r="M11860" s="53">
        <f ca="1"/>
        <v>1932</v>
      </c>
      <c r="N11860" s="53">
        <f ca="1"/>
        <v>6</v>
      </c>
      <c r="O11860" s="53" t="str">
        <f ca="1"/>
        <v>1932-06</v>
      </c>
    </row>
    <row r="11861" spans="12:15" x14ac:dyDescent="0.4">
      <c r="L11861" s="56">
        <f ca="1"/>
        <v>11860</v>
      </c>
      <c r="M11861" s="53">
        <f ca="1"/>
        <v>1932</v>
      </c>
      <c r="N11861" s="53">
        <f ca="1"/>
        <v>6</v>
      </c>
      <c r="O11861" s="53" t="str">
        <f ca="1"/>
        <v>1932-06</v>
      </c>
    </row>
    <row r="11862" spans="12:15" x14ac:dyDescent="0.4">
      <c r="L11862" s="56">
        <f ca="1"/>
        <v>11861</v>
      </c>
      <c r="M11862" s="53">
        <f ca="1"/>
        <v>1932</v>
      </c>
      <c r="N11862" s="53">
        <f ca="1"/>
        <v>6</v>
      </c>
      <c r="O11862" s="53" t="str">
        <f ca="1"/>
        <v>1932-06</v>
      </c>
    </row>
    <row r="11863" spans="12:15" x14ac:dyDescent="0.4">
      <c r="L11863" s="56">
        <f ca="1"/>
        <v>11862</v>
      </c>
      <c r="M11863" s="53">
        <f ca="1"/>
        <v>1932</v>
      </c>
      <c r="N11863" s="53">
        <f ca="1"/>
        <v>6</v>
      </c>
      <c r="O11863" s="53" t="str">
        <f ca="1"/>
        <v>1932-06</v>
      </c>
    </row>
    <row r="11864" spans="12:15" x14ac:dyDescent="0.4">
      <c r="L11864" s="56">
        <f ca="1"/>
        <v>11863</v>
      </c>
      <c r="M11864" s="53">
        <f ca="1"/>
        <v>1932</v>
      </c>
      <c r="N11864" s="53">
        <f ca="1"/>
        <v>6</v>
      </c>
      <c r="O11864" s="53" t="str">
        <f ca="1"/>
        <v>1932-06</v>
      </c>
    </row>
    <row r="11865" spans="12:15" x14ac:dyDescent="0.4">
      <c r="L11865" s="56">
        <f ca="1"/>
        <v>11864</v>
      </c>
      <c r="M11865" s="53">
        <f ca="1"/>
        <v>1932</v>
      </c>
      <c r="N11865" s="53">
        <f ca="1"/>
        <v>6</v>
      </c>
      <c r="O11865" s="53" t="str">
        <f ca="1"/>
        <v>1932-06</v>
      </c>
    </row>
    <row r="11866" spans="12:15" x14ac:dyDescent="0.4">
      <c r="L11866" s="56">
        <f ca="1"/>
        <v>11865</v>
      </c>
      <c r="M11866" s="53">
        <f ca="1"/>
        <v>1932</v>
      </c>
      <c r="N11866" s="53">
        <f ca="1"/>
        <v>6</v>
      </c>
      <c r="O11866" s="53" t="str">
        <f ca="1"/>
        <v>1932-06</v>
      </c>
    </row>
    <row r="11867" spans="12:15" x14ac:dyDescent="0.4">
      <c r="L11867" s="56">
        <f ca="1"/>
        <v>11866</v>
      </c>
      <c r="M11867" s="53">
        <f ca="1"/>
        <v>1932</v>
      </c>
      <c r="N11867" s="53">
        <f ca="1"/>
        <v>6</v>
      </c>
      <c r="O11867" s="53" t="str">
        <f ca="1"/>
        <v>1932-06</v>
      </c>
    </row>
    <row r="11868" spans="12:15" x14ac:dyDescent="0.4">
      <c r="L11868" s="56">
        <f ca="1"/>
        <v>11867</v>
      </c>
      <c r="M11868" s="53">
        <f ca="1"/>
        <v>1932</v>
      </c>
      <c r="N11868" s="53">
        <f ca="1"/>
        <v>6</v>
      </c>
      <c r="O11868" s="53" t="str">
        <f ca="1"/>
        <v>1932-06</v>
      </c>
    </row>
    <row r="11869" spans="12:15" x14ac:dyDescent="0.4">
      <c r="L11869" s="56">
        <f ca="1"/>
        <v>11868</v>
      </c>
      <c r="M11869" s="53">
        <f ca="1"/>
        <v>1932</v>
      </c>
      <c r="N11869" s="53">
        <f ca="1"/>
        <v>6</v>
      </c>
      <c r="O11869" s="53" t="str">
        <f ca="1"/>
        <v>1932-06</v>
      </c>
    </row>
    <row r="11870" spans="12:15" x14ac:dyDescent="0.4">
      <c r="L11870" s="56">
        <f ca="1"/>
        <v>11869</v>
      </c>
      <c r="M11870" s="53">
        <f ca="1"/>
        <v>1932</v>
      </c>
      <c r="N11870" s="53">
        <f ca="1"/>
        <v>6</v>
      </c>
      <c r="O11870" s="53" t="str">
        <f ca="1"/>
        <v>1932-06</v>
      </c>
    </row>
    <row r="11871" spans="12:15" x14ac:dyDescent="0.4">
      <c r="L11871" s="56">
        <f ca="1"/>
        <v>11870</v>
      </c>
      <c r="M11871" s="53">
        <f ca="1"/>
        <v>1932</v>
      </c>
      <c r="N11871" s="53">
        <f ca="1"/>
        <v>6</v>
      </c>
      <c r="O11871" s="53" t="str">
        <f ca="1"/>
        <v>1932-06</v>
      </c>
    </row>
    <row r="11872" spans="12:15" x14ac:dyDescent="0.4">
      <c r="L11872" s="56">
        <f ca="1"/>
        <v>11871</v>
      </c>
      <c r="M11872" s="53">
        <f ca="1"/>
        <v>1932</v>
      </c>
      <c r="N11872" s="53">
        <f ca="1"/>
        <v>7</v>
      </c>
      <c r="O11872" s="53" t="str">
        <f ca="1"/>
        <v>1932-07</v>
      </c>
    </row>
    <row r="11873" spans="12:15" x14ac:dyDescent="0.4">
      <c r="L11873" s="56">
        <f ca="1"/>
        <v>11872</v>
      </c>
      <c r="M11873" s="53">
        <f ca="1"/>
        <v>1932</v>
      </c>
      <c r="N11873" s="53">
        <f ca="1"/>
        <v>7</v>
      </c>
      <c r="O11873" s="53" t="str">
        <f ca="1"/>
        <v>1932-07</v>
      </c>
    </row>
    <row r="11874" spans="12:15" x14ac:dyDescent="0.4">
      <c r="L11874" s="56">
        <f ca="1"/>
        <v>11873</v>
      </c>
      <c r="M11874" s="53">
        <f ca="1"/>
        <v>1932</v>
      </c>
      <c r="N11874" s="53">
        <f ca="1"/>
        <v>7</v>
      </c>
      <c r="O11874" s="53" t="str">
        <f ca="1"/>
        <v>1932-07</v>
      </c>
    </row>
    <row r="11875" spans="12:15" x14ac:dyDescent="0.4">
      <c r="L11875" s="56">
        <f ca="1"/>
        <v>11874</v>
      </c>
      <c r="M11875" s="53">
        <f ca="1"/>
        <v>1932</v>
      </c>
      <c r="N11875" s="53">
        <f ca="1"/>
        <v>7</v>
      </c>
      <c r="O11875" s="53" t="str">
        <f ca="1"/>
        <v>1932-07</v>
      </c>
    </row>
    <row r="11876" spans="12:15" x14ac:dyDescent="0.4">
      <c r="L11876" s="56">
        <f ca="1"/>
        <v>11875</v>
      </c>
      <c r="M11876" s="53">
        <f ca="1"/>
        <v>1932</v>
      </c>
      <c r="N11876" s="53">
        <f ca="1"/>
        <v>7</v>
      </c>
      <c r="O11876" s="53" t="str">
        <f ca="1"/>
        <v>1932-07</v>
      </c>
    </row>
    <row r="11877" spans="12:15" x14ac:dyDescent="0.4">
      <c r="L11877" s="56">
        <f ca="1"/>
        <v>11876</v>
      </c>
      <c r="M11877" s="53">
        <f ca="1"/>
        <v>1932</v>
      </c>
      <c r="N11877" s="53">
        <f ca="1"/>
        <v>7</v>
      </c>
      <c r="O11877" s="53" t="str">
        <f ca="1"/>
        <v>1932-07</v>
      </c>
    </row>
    <row r="11878" spans="12:15" x14ac:dyDescent="0.4">
      <c r="L11878" s="56">
        <f ca="1"/>
        <v>11877</v>
      </c>
      <c r="M11878" s="53">
        <f ca="1"/>
        <v>1932</v>
      </c>
      <c r="N11878" s="53">
        <f ca="1"/>
        <v>7</v>
      </c>
      <c r="O11878" s="53" t="str">
        <f ca="1"/>
        <v>1932-07</v>
      </c>
    </row>
    <row r="11879" spans="12:15" x14ac:dyDescent="0.4">
      <c r="L11879" s="56">
        <f ca="1"/>
        <v>11878</v>
      </c>
      <c r="M11879" s="53">
        <f ca="1"/>
        <v>1932</v>
      </c>
      <c r="N11879" s="53">
        <f ca="1"/>
        <v>7</v>
      </c>
      <c r="O11879" s="53" t="str">
        <f ca="1"/>
        <v>1932-07</v>
      </c>
    </row>
    <row r="11880" spans="12:15" x14ac:dyDescent="0.4">
      <c r="L11880" s="56">
        <f ca="1"/>
        <v>11879</v>
      </c>
      <c r="M11880" s="53">
        <f ca="1"/>
        <v>1932</v>
      </c>
      <c r="N11880" s="53">
        <f ca="1"/>
        <v>7</v>
      </c>
      <c r="O11880" s="53" t="str">
        <f ca="1"/>
        <v>1932-07</v>
      </c>
    </row>
    <row r="11881" spans="12:15" x14ac:dyDescent="0.4">
      <c r="L11881" s="56">
        <f ca="1"/>
        <v>11880</v>
      </c>
      <c r="M11881" s="53">
        <f ca="1"/>
        <v>1932</v>
      </c>
      <c r="N11881" s="53">
        <f ca="1"/>
        <v>7</v>
      </c>
      <c r="O11881" s="53" t="str">
        <f ca="1"/>
        <v>1932-07</v>
      </c>
    </row>
    <row r="11882" spans="12:15" x14ac:dyDescent="0.4">
      <c r="L11882" s="56">
        <f ca="1"/>
        <v>11881</v>
      </c>
      <c r="M11882" s="53">
        <f ca="1"/>
        <v>1932</v>
      </c>
      <c r="N11882" s="53">
        <f ca="1"/>
        <v>7</v>
      </c>
      <c r="O11882" s="53" t="str">
        <f ca="1"/>
        <v>1932-07</v>
      </c>
    </row>
    <row r="11883" spans="12:15" x14ac:dyDescent="0.4">
      <c r="L11883" s="56">
        <f ca="1"/>
        <v>11882</v>
      </c>
      <c r="M11883" s="53">
        <f ca="1"/>
        <v>1932</v>
      </c>
      <c r="N11883" s="53">
        <f ca="1"/>
        <v>7</v>
      </c>
      <c r="O11883" s="53" t="str">
        <f ca="1"/>
        <v>1932-07</v>
      </c>
    </row>
    <row r="11884" spans="12:15" x14ac:dyDescent="0.4">
      <c r="L11884" s="56">
        <f ca="1"/>
        <v>11883</v>
      </c>
      <c r="M11884" s="53">
        <f ca="1"/>
        <v>1932</v>
      </c>
      <c r="N11884" s="53">
        <f ca="1"/>
        <v>7</v>
      </c>
      <c r="O11884" s="53" t="str">
        <f ca="1"/>
        <v>1932-07</v>
      </c>
    </row>
    <row r="11885" spans="12:15" x14ac:dyDescent="0.4">
      <c r="L11885" s="56">
        <f ca="1"/>
        <v>11884</v>
      </c>
      <c r="M11885" s="53">
        <f ca="1"/>
        <v>1932</v>
      </c>
      <c r="N11885" s="53">
        <f ca="1"/>
        <v>7</v>
      </c>
      <c r="O11885" s="53" t="str">
        <f ca="1"/>
        <v>1932-07</v>
      </c>
    </row>
    <row r="11886" spans="12:15" x14ac:dyDescent="0.4">
      <c r="L11886" s="56">
        <f ca="1"/>
        <v>11885</v>
      </c>
      <c r="M11886" s="53">
        <f ca="1"/>
        <v>1932</v>
      </c>
      <c r="N11886" s="53">
        <f ca="1"/>
        <v>7</v>
      </c>
      <c r="O11886" s="53" t="str">
        <f ca="1"/>
        <v>1932-07</v>
      </c>
    </row>
    <row r="11887" spans="12:15" x14ac:dyDescent="0.4">
      <c r="L11887" s="56">
        <f ca="1"/>
        <v>11886</v>
      </c>
      <c r="M11887" s="53">
        <f ca="1"/>
        <v>1932</v>
      </c>
      <c r="N11887" s="53">
        <f ca="1"/>
        <v>7</v>
      </c>
      <c r="O11887" s="53" t="str">
        <f ca="1"/>
        <v>1932-07</v>
      </c>
    </row>
    <row r="11888" spans="12:15" x14ac:dyDescent="0.4">
      <c r="L11888" s="56">
        <f ca="1"/>
        <v>11887</v>
      </c>
      <c r="M11888" s="53">
        <f ca="1"/>
        <v>1932</v>
      </c>
      <c r="N11888" s="53">
        <f ca="1"/>
        <v>7</v>
      </c>
      <c r="O11888" s="53" t="str">
        <f ca="1"/>
        <v>1932-07</v>
      </c>
    </row>
    <row r="11889" spans="12:15" x14ac:dyDescent="0.4">
      <c r="L11889" s="56">
        <f ca="1"/>
        <v>11888</v>
      </c>
      <c r="M11889" s="53">
        <f ca="1"/>
        <v>1932</v>
      </c>
      <c r="N11889" s="53">
        <f ca="1"/>
        <v>7</v>
      </c>
      <c r="O11889" s="53" t="str">
        <f ca="1"/>
        <v>1932-07</v>
      </c>
    </row>
    <row r="11890" spans="12:15" x14ac:dyDescent="0.4">
      <c r="L11890" s="56">
        <f ca="1"/>
        <v>11889</v>
      </c>
      <c r="M11890" s="53">
        <f ca="1"/>
        <v>1932</v>
      </c>
      <c r="N11890" s="53">
        <f ca="1"/>
        <v>7</v>
      </c>
      <c r="O11890" s="53" t="str">
        <f ca="1"/>
        <v>1932-07</v>
      </c>
    </row>
    <row r="11891" spans="12:15" x14ac:dyDescent="0.4">
      <c r="L11891" s="56">
        <f ca="1"/>
        <v>11890</v>
      </c>
      <c r="M11891" s="53">
        <f ca="1"/>
        <v>1932</v>
      </c>
      <c r="N11891" s="53">
        <f ca="1"/>
        <v>7</v>
      </c>
      <c r="O11891" s="53" t="str">
        <f ca="1"/>
        <v>1932-07</v>
      </c>
    </row>
    <row r="11892" spans="12:15" x14ac:dyDescent="0.4">
      <c r="L11892" s="56">
        <f ca="1"/>
        <v>11891</v>
      </c>
      <c r="M11892" s="53">
        <f ca="1"/>
        <v>1932</v>
      </c>
      <c r="N11892" s="53">
        <f ca="1"/>
        <v>7</v>
      </c>
      <c r="O11892" s="53" t="str">
        <f ca="1"/>
        <v>1932-07</v>
      </c>
    </row>
    <row r="11893" spans="12:15" x14ac:dyDescent="0.4">
      <c r="L11893" s="56">
        <f ca="1"/>
        <v>11892</v>
      </c>
      <c r="M11893" s="53">
        <f ca="1"/>
        <v>1932</v>
      </c>
      <c r="N11893" s="53">
        <f ca="1"/>
        <v>7</v>
      </c>
      <c r="O11893" s="53" t="str">
        <f ca="1"/>
        <v>1932-07</v>
      </c>
    </row>
    <row r="11894" spans="12:15" x14ac:dyDescent="0.4">
      <c r="L11894" s="56">
        <f ca="1"/>
        <v>11893</v>
      </c>
      <c r="M11894" s="53">
        <f ca="1"/>
        <v>1932</v>
      </c>
      <c r="N11894" s="53">
        <f ca="1"/>
        <v>7</v>
      </c>
      <c r="O11894" s="53" t="str">
        <f ca="1"/>
        <v>1932-07</v>
      </c>
    </row>
    <row r="11895" spans="12:15" x14ac:dyDescent="0.4">
      <c r="L11895" s="56">
        <f ca="1"/>
        <v>11894</v>
      </c>
      <c r="M11895" s="53">
        <f ca="1"/>
        <v>1932</v>
      </c>
      <c r="N11895" s="53">
        <f ca="1"/>
        <v>7</v>
      </c>
      <c r="O11895" s="53" t="str">
        <f ca="1"/>
        <v>1932-07</v>
      </c>
    </row>
    <row r="11896" spans="12:15" x14ac:dyDescent="0.4">
      <c r="L11896" s="56">
        <f ca="1"/>
        <v>11895</v>
      </c>
      <c r="M11896" s="53">
        <f ca="1"/>
        <v>1932</v>
      </c>
      <c r="N11896" s="53">
        <f ca="1"/>
        <v>7</v>
      </c>
      <c r="O11896" s="53" t="str">
        <f ca="1"/>
        <v>1932-07</v>
      </c>
    </row>
    <row r="11897" spans="12:15" x14ac:dyDescent="0.4">
      <c r="L11897" s="56">
        <f ca="1"/>
        <v>11896</v>
      </c>
      <c r="M11897" s="53">
        <f ca="1"/>
        <v>1932</v>
      </c>
      <c r="N11897" s="53">
        <f ca="1"/>
        <v>7</v>
      </c>
      <c r="O11897" s="53" t="str">
        <f ca="1"/>
        <v>1932-07</v>
      </c>
    </row>
    <row r="11898" spans="12:15" x14ac:dyDescent="0.4">
      <c r="L11898" s="56">
        <f ca="1"/>
        <v>11897</v>
      </c>
      <c r="M11898" s="53">
        <f ca="1"/>
        <v>1932</v>
      </c>
      <c r="N11898" s="53">
        <f ca="1"/>
        <v>7</v>
      </c>
      <c r="O11898" s="53" t="str">
        <f ca="1"/>
        <v>1932-07</v>
      </c>
    </row>
    <row r="11899" spans="12:15" x14ac:dyDescent="0.4">
      <c r="L11899" s="56">
        <f ca="1"/>
        <v>11898</v>
      </c>
      <c r="M11899" s="53">
        <f ca="1"/>
        <v>1932</v>
      </c>
      <c r="N11899" s="53">
        <f ca="1"/>
        <v>7</v>
      </c>
      <c r="O11899" s="53" t="str">
        <f ca="1"/>
        <v>1932-07</v>
      </c>
    </row>
    <row r="11900" spans="12:15" x14ac:dyDescent="0.4">
      <c r="L11900" s="56">
        <f ca="1"/>
        <v>11899</v>
      </c>
      <c r="M11900" s="53">
        <f ca="1"/>
        <v>1932</v>
      </c>
      <c r="N11900" s="53">
        <f ca="1"/>
        <v>7</v>
      </c>
      <c r="O11900" s="53" t="str">
        <f ca="1"/>
        <v>1932-07</v>
      </c>
    </row>
    <row r="11901" spans="12:15" x14ac:dyDescent="0.4">
      <c r="L11901" s="56">
        <f ca="1"/>
        <v>11900</v>
      </c>
      <c r="M11901" s="53">
        <f ca="1"/>
        <v>1932</v>
      </c>
      <c r="N11901" s="53">
        <f ca="1"/>
        <v>7</v>
      </c>
      <c r="O11901" s="53" t="str">
        <f ca="1"/>
        <v>1932-07</v>
      </c>
    </row>
    <row r="11902" spans="12:15" x14ac:dyDescent="0.4">
      <c r="L11902" s="56">
        <f ca="1"/>
        <v>11901</v>
      </c>
      <c r="M11902" s="53">
        <f ca="1"/>
        <v>1932</v>
      </c>
      <c r="N11902" s="53">
        <f ca="1"/>
        <v>7</v>
      </c>
      <c r="O11902" s="53" t="str">
        <f ca="1"/>
        <v>1932-07</v>
      </c>
    </row>
    <row r="11903" spans="12:15" x14ac:dyDescent="0.4">
      <c r="L11903" s="56">
        <f ca="1"/>
        <v>11902</v>
      </c>
      <c r="M11903" s="53">
        <f ca="1"/>
        <v>1932</v>
      </c>
      <c r="N11903" s="53">
        <f ca="1"/>
        <v>8</v>
      </c>
      <c r="O11903" s="53" t="str">
        <f ca="1"/>
        <v>1932-08</v>
      </c>
    </row>
    <row r="11904" spans="12:15" x14ac:dyDescent="0.4">
      <c r="L11904" s="56">
        <f ca="1"/>
        <v>11903</v>
      </c>
      <c r="M11904" s="53">
        <f ca="1"/>
        <v>1932</v>
      </c>
      <c r="N11904" s="53">
        <f ca="1"/>
        <v>8</v>
      </c>
      <c r="O11904" s="53" t="str">
        <f ca="1"/>
        <v>1932-08</v>
      </c>
    </row>
    <row r="11905" spans="12:15" x14ac:dyDescent="0.4">
      <c r="L11905" s="56">
        <f ca="1"/>
        <v>11904</v>
      </c>
      <c r="M11905" s="53">
        <f ca="1"/>
        <v>1932</v>
      </c>
      <c r="N11905" s="53">
        <f ca="1"/>
        <v>8</v>
      </c>
      <c r="O11905" s="53" t="str">
        <f ca="1"/>
        <v>1932-08</v>
      </c>
    </row>
    <row r="11906" spans="12:15" x14ac:dyDescent="0.4">
      <c r="L11906" s="56">
        <f ca="1"/>
        <v>11905</v>
      </c>
      <c r="M11906" s="53">
        <f ca="1"/>
        <v>1932</v>
      </c>
      <c r="N11906" s="53">
        <f ca="1"/>
        <v>8</v>
      </c>
      <c r="O11906" s="53" t="str">
        <f ca="1"/>
        <v>1932-08</v>
      </c>
    </row>
    <row r="11907" spans="12:15" x14ac:dyDescent="0.4">
      <c r="L11907" s="56">
        <f ca="1"/>
        <v>11906</v>
      </c>
      <c r="M11907" s="53">
        <f ca="1"/>
        <v>1932</v>
      </c>
      <c r="N11907" s="53">
        <f ca="1"/>
        <v>8</v>
      </c>
      <c r="O11907" s="53" t="str">
        <f ca="1"/>
        <v>1932-08</v>
      </c>
    </row>
    <row r="11908" spans="12:15" x14ac:dyDescent="0.4">
      <c r="L11908" s="56">
        <f ca="1"/>
        <v>11907</v>
      </c>
      <c r="M11908" s="53">
        <f ca="1"/>
        <v>1932</v>
      </c>
      <c r="N11908" s="53">
        <f ca="1"/>
        <v>8</v>
      </c>
      <c r="O11908" s="53" t="str">
        <f ca="1"/>
        <v>1932-08</v>
      </c>
    </row>
    <row r="11909" spans="12:15" x14ac:dyDescent="0.4">
      <c r="L11909" s="56">
        <f ca="1"/>
        <v>11908</v>
      </c>
      <c r="M11909" s="53">
        <f ca="1"/>
        <v>1932</v>
      </c>
      <c r="N11909" s="53">
        <f ca="1"/>
        <v>8</v>
      </c>
      <c r="O11909" s="53" t="str">
        <f ca="1"/>
        <v>1932-08</v>
      </c>
    </row>
    <row r="11910" spans="12:15" x14ac:dyDescent="0.4">
      <c r="L11910" s="56">
        <f ca="1"/>
        <v>11909</v>
      </c>
      <c r="M11910" s="53">
        <f ca="1"/>
        <v>1932</v>
      </c>
      <c r="N11910" s="53">
        <f ca="1"/>
        <v>8</v>
      </c>
      <c r="O11910" s="53" t="str">
        <f ca="1"/>
        <v>1932-08</v>
      </c>
    </row>
    <row r="11911" spans="12:15" x14ac:dyDescent="0.4">
      <c r="L11911" s="56">
        <f ca="1"/>
        <v>11910</v>
      </c>
      <c r="M11911" s="53">
        <f ca="1"/>
        <v>1932</v>
      </c>
      <c r="N11911" s="53">
        <f ca="1"/>
        <v>8</v>
      </c>
      <c r="O11911" s="53" t="str">
        <f ca="1"/>
        <v>1932-08</v>
      </c>
    </row>
    <row r="11912" spans="12:15" x14ac:dyDescent="0.4">
      <c r="L11912" s="56">
        <f ca="1"/>
        <v>11911</v>
      </c>
      <c r="M11912" s="53">
        <f ca="1"/>
        <v>1932</v>
      </c>
      <c r="N11912" s="53">
        <f ca="1"/>
        <v>8</v>
      </c>
      <c r="O11912" s="53" t="str">
        <f ca="1"/>
        <v>1932-08</v>
      </c>
    </row>
    <row r="11913" spans="12:15" x14ac:dyDescent="0.4">
      <c r="L11913" s="56">
        <f ca="1"/>
        <v>11912</v>
      </c>
      <c r="M11913" s="53">
        <f ca="1"/>
        <v>1932</v>
      </c>
      <c r="N11913" s="53">
        <f ca="1"/>
        <v>8</v>
      </c>
      <c r="O11913" s="53" t="str">
        <f ca="1"/>
        <v>1932-08</v>
      </c>
    </row>
    <row r="11914" spans="12:15" x14ac:dyDescent="0.4">
      <c r="L11914" s="56">
        <f ca="1"/>
        <v>11913</v>
      </c>
      <c r="M11914" s="53">
        <f ca="1"/>
        <v>1932</v>
      </c>
      <c r="N11914" s="53">
        <f ca="1"/>
        <v>8</v>
      </c>
      <c r="O11914" s="53" t="str">
        <f ca="1"/>
        <v>1932-08</v>
      </c>
    </row>
    <row r="11915" spans="12:15" x14ac:dyDescent="0.4">
      <c r="L11915" s="56">
        <f ca="1"/>
        <v>11914</v>
      </c>
      <c r="M11915" s="53">
        <f ca="1"/>
        <v>1932</v>
      </c>
      <c r="N11915" s="53">
        <f ca="1"/>
        <v>8</v>
      </c>
      <c r="O11915" s="53" t="str">
        <f ca="1"/>
        <v>1932-08</v>
      </c>
    </row>
    <row r="11916" spans="12:15" x14ac:dyDescent="0.4">
      <c r="L11916" s="56">
        <f ca="1"/>
        <v>11915</v>
      </c>
      <c r="M11916" s="53">
        <f ca="1"/>
        <v>1932</v>
      </c>
      <c r="N11916" s="53">
        <f ca="1"/>
        <v>8</v>
      </c>
      <c r="O11916" s="53" t="str">
        <f ca="1"/>
        <v>1932-08</v>
      </c>
    </row>
    <row r="11917" spans="12:15" x14ac:dyDescent="0.4">
      <c r="L11917" s="56">
        <f ca="1"/>
        <v>11916</v>
      </c>
      <c r="M11917" s="53">
        <f ca="1"/>
        <v>1932</v>
      </c>
      <c r="N11917" s="53">
        <f ca="1"/>
        <v>8</v>
      </c>
      <c r="O11917" s="53" t="str">
        <f ca="1"/>
        <v>1932-08</v>
      </c>
    </row>
    <row r="11918" spans="12:15" x14ac:dyDescent="0.4">
      <c r="L11918" s="56">
        <f ca="1"/>
        <v>11917</v>
      </c>
      <c r="M11918" s="53">
        <f ca="1"/>
        <v>1932</v>
      </c>
      <c r="N11918" s="53">
        <f ca="1"/>
        <v>8</v>
      </c>
      <c r="O11918" s="53" t="str">
        <f ca="1"/>
        <v>1932-08</v>
      </c>
    </row>
    <row r="11919" spans="12:15" x14ac:dyDescent="0.4">
      <c r="L11919" s="56">
        <f ca="1"/>
        <v>11918</v>
      </c>
      <c r="M11919" s="53">
        <f ca="1"/>
        <v>1932</v>
      </c>
      <c r="N11919" s="53">
        <f ca="1"/>
        <v>8</v>
      </c>
      <c r="O11919" s="53" t="str">
        <f ca="1"/>
        <v>1932-08</v>
      </c>
    </row>
    <row r="11920" spans="12:15" x14ac:dyDescent="0.4">
      <c r="L11920" s="56">
        <f ca="1"/>
        <v>11919</v>
      </c>
      <c r="M11920" s="53">
        <f ca="1"/>
        <v>1932</v>
      </c>
      <c r="N11920" s="53">
        <f ca="1"/>
        <v>8</v>
      </c>
      <c r="O11920" s="53" t="str">
        <f ca="1"/>
        <v>1932-08</v>
      </c>
    </row>
    <row r="11921" spans="12:15" x14ac:dyDescent="0.4">
      <c r="L11921" s="56">
        <f ca="1"/>
        <v>11920</v>
      </c>
      <c r="M11921" s="53">
        <f ca="1"/>
        <v>1932</v>
      </c>
      <c r="N11921" s="53">
        <f ca="1"/>
        <v>8</v>
      </c>
      <c r="O11921" s="53" t="str">
        <f ca="1"/>
        <v>1932-08</v>
      </c>
    </row>
    <row r="11922" spans="12:15" x14ac:dyDescent="0.4">
      <c r="L11922" s="56">
        <f ca="1"/>
        <v>11921</v>
      </c>
      <c r="M11922" s="53">
        <f ca="1"/>
        <v>1932</v>
      </c>
      <c r="N11922" s="53">
        <f ca="1"/>
        <v>8</v>
      </c>
      <c r="O11922" s="53" t="str">
        <f ca="1"/>
        <v>1932-08</v>
      </c>
    </row>
    <row r="11923" spans="12:15" x14ac:dyDescent="0.4">
      <c r="L11923" s="56">
        <f ca="1"/>
        <v>11922</v>
      </c>
      <c r="M11923" s="53">
        <f ca="1"/>
        <v>1932</v>
      </c>
      <c r="N11923" s="53">
        <f ca="1"/>
        <v>8</v>
      </c>
      <c r="O11923" s="53" t="str">
        <f ca="1"/>
        <v>1932-08</v>
      </c>
    </row>
    <row r="11924" spans="12:15" x14ac:dyDescent="0.4">
      <c r="L11924" s="56">
        <f ca="1"/>
        <v>11923</v>
      </c>
      <c r="M11924" s="53">
        <f ca="1"/>
        <v>1932</v>
      </c>
      <c r="N11924" s="53">
        <f ca="1"/>
        <v>8</v>
      </c>
      <c r="O11924" s="53" t="str">
        <f ca="1"/>
        <v>1932-08</v>
      </c>
    </row>
    <row r="11925" spans="12:15" x14ac:dyDescent="0.4">
      <c r="L11925" s="56">
        <f ca="1"/>
        <v>11924</v>
      </c>
      <c r="M11925" s="53">
        <f ca="1"/>
        <v>1932</v>
      </c>
      <c r="N11925" s="53">
        <f ca="1"/>
        <v>8</v>
      </c>
      <c r="O11925" s="53" t="str">
        <f ca="1"/>
        <v>1932-08</v>
      </c>
    </row>
    <row r="11926" spans="12:15" x14ac:dyDescent="0.4">
      <c r="L11926" s="56">
        <f ca="1"/>
        <v>11925</v>
      </c>
      <c r="M11926" s="53">
        <f ca="1"/>
        <v>1932</v>
      </c>
      <c r="N11926" s="53">
        <f ca="1"/>
        <v>8</v>
      </c>
      <c r="O11926" s="53" t="str">
        <f ca="1"/>
        <v>1932-08</v>
      </c>
    </row>
    <row r="11927" spans="12:15" x14ac:dyDescent="0.4">
      <c r="L11927" s="56">
        <f ca="1"/>
        <v>11926</v>
      </c>
      <c r="M11927" s="53">
        <f ca="1"/>
        <v>1932</v>
      </c>
      <c r="N11927" s="53">
        <f ca="1"/>
        <v>8</v>
      </c>
      <c r="O11927" s="53" t="str">
        <f ca="1"/>
        <v>1932-08</v>
      </c>
    </row>
    <row r="11928" spans="12:15" x14ac:dyDescent="0.4">
      <c r="L11928" s="56">
        <f ca="1"/>
        <v>11927</v>
      </c>
      <c r="M11928" s="53">
        <f ca="1"/>
        <v>1932</v>
      </c>
      <c r="N11928" s="53">
        <f ca="1"/>
        <v>8</v>
      </c>
      <c r="O11928" s="53" t="str">
        <f ca="1"/>
        <v>1932-08</v>
      </c>
    </row>
    <row r="11929" spans="12:15" x14ac:dyDescent="0.4">
      <c r="L11929" s="56">
        <f ca="1"/>
        <v>11928</v>
      </c>
      <c r="M11929" s="53">
        <f ca="1"/>
        <v>1932</v>
      </c>
      <c r="N11929" s="53">
        <f ca="1"/>
        <v>8</v>
      </c>
      <c r="O11929" s="53" t="str">
        <f ca="1"/>
        <v>1932-08</v>
      </c>
    </row>
    <row r="11930" spans="12:15" x14ac:dyDescent="0.4">
      <c r="L11930" s="56">
        <f ca="1"/>
        <v>11929</v>
      </c>
      <c r="M11930" s="53">
        <f ca="1"/>
        <v>1932</v>
      </c>
      <c r="N11930" s="53">
        <f ca="1"/>
        <v>8</v>
      </c>
      <c r="O11930" s="53" t="str">
        <f ca="1"/>
        <v>1932-08</v>
      </c>
    </row>
    <row r="11931" spans="12:15" x14ac:dyDescent="0.4">
      <c r="L11931" s="56">
        <f ca="1"/>
        <v>11930</v>
      </c>
      <c r="M11931" s="53">
        <f ca="1"/>
        <v>1932</v>
      </c>
      <c r="N11931" s="53">
        <f ca="1"/>
        <v>8</v>
      </c>
      <c r="O11931" s="53" t="str">
        <f ca="1"/>
        <v>1932-08</v>
      </c>
    </row>
    <row r="11932" spans="12:15" x14ac:dyDescent="0.4">
      <c r="L11932" s="56">
        <f ca="1"/>
        <v>11931</v>
      </c>
      <c r="M11932" s="53">
        <f ca="1"/>
        <v>1932</v>
      </c>
      <c r="N11932" s="53">
        <f ca="1"/>
        <v>8</v>
      </c>
      <c r="O11932" s="53" t="str">
        <f ca="1"/>
        <v>1932-08</v>
      </c>
    </row>
    <row r="11933" spans="12:15" x14ac:dyDescent="0.4">
      <c r="L11933" s="56">
        <f ca="1"/>
        <v>11932</v>
      </c>
      <c r="M11933" s="53">
        <f ca="1"/>
        <v>1932</v>
      </c>
      <c r="N11933" s="53">
        <f ca="1"/>
        <v>8</v>
      </c>
      <c r="O11933" s="53" t="str">
        <f ca="1"/>
        <v>1932-08</v>
      </c>
    </row>
    <row r="11934" spans="12:15" x14ac:dyDescent="0.4">
      <c r="L11934" s="56">
        <f ca="1"/>
        <v>11933</v>
      </c>
      <c r="M11934" s="53">
        <f ca="1"/>
        <v>1932</v>
      </c>
      <c r="N11934" s="53">
        <f ca="1"/>
        <v>9</v>
      </c>
      <c r="O11934" s="53" t="str">
        <f ca="1"/>
        <v>1932-09</v>
      </c>
    </row>
    <row r="11935" spans="12:15" x14ac:dyDescent="0.4">
      <c r="L11935" s="56">
        <f ca="1"/>
        <v>11934</v>
      </c>
      <c r="M11935" s="53">
        <f ca="1"/>
        <v>1932</v>
      </c>
      <c r="N11935" s="53">
        <f ca="1"/>
        <v>9</v>
      </c>
      <c r="O11935" s="53" t="str">
        <f ca="1"/>
        <v>1932-09</v>
      </c>
    </row>
    <row r="11936" spans="12:15" x14ac:dyDescent="0.4">
      <c r="L11936" s="56">
        <f ca="1"/>
        <v>11935</v>
      </c>
      <c r="M11936" s="53">
        <f ca="1"/>
        <v>1932</v>
      </c>
      <c r="N11936" s="53">
        <f ca="1"/>
        <v>9</v>
      </c>
      <c r="O11936" s="53" t="str">
        <f ca="1"/>
        <v>1932-09</v>
      </c>
    </row>
    <row r="11937" spans="12:15" x14ac:dyDescent="0.4">
      <c r="L11937" s="56">
        <f ca="1"/>
        <v>11936</v>
      </c>
      <c r="M11937" s="53">
        <f ca="1"/>
        <v>1932</v>
      </c>
      <c r="N11937" s="53">
        <f ca="1"/>
        <v>9</v>
      </c>
      <c r="O11937" s="53" t="str">
        <f ca="1"/>
        <v>1932-09</v>
      </c>
    </row>
    <row r="11938" spans="12:15" x14ac:dyDescent="0.4">
      <c r="L11938" s="56">
        <f ca="1"/>
        <v>11937</v>
      </c>
      <c r="M11938" s="53">
        <f ca="1"/>
        <v>1932</v>
      </c>
      <c r="N11938" s="53">
        <f ca="1"/>
        <v>9</v>
      </c>
      <c r="O11938" s="53" t="str">
        <f ca="1"/>
        <v>1932-09</v>
      </c>
    </row>
    <row r="11939" spans="12:15" x14ac:dyDescent="0.4">
      <c r="L11939" s="56">
        <f ca="1"/>
        <v>11938</v>
      </c>
      <c r="M11939" s="53">
        <f ca="1"/>
        <v>1932</v>
      </c>
      <c r="N11939" s="53">
        <f ca="1"/>
        <v>9</v>
      </c>
      <c r="O11939" s="53" t="str">
        <f ca="1"/>
        <v>1932-09</v>
      </c>
    </row>
    <row r="11940" spans="12:15" x14ac:dyDescent="0.4">
      <c r="L11940" s="56">
        <f ca="1"/>
        <v>11939</v>
      </c>
      <c r="M11940" s="53">
        <f ca="1"/>
        <v>1932</v>
      </c>
      <c r="N11940" s="53">
        <f ca="1"/>
        <v>9</v>
      </c>
      <c r="O11940" s="53" t="str">
        <f ca="1"/>
        <v>1932-09</v>
      </c>
    </row>
    <row r="11941" spans="12:15" x14ac:dyDescent="0.4">
      <c r="L11941" s="56">
        <f ca="1"/>
        <v>11940</v>
      </c>
      <c r="M11941" s="53">
        <f ca="1"/>
        <v>1932</v>
      </c>
      <c r="N11941" s="53">
        <f ca="1"/>
        <v>9</v>
      </c>
      <c r="O11941" s="53" t="str">
        <f ca="1"/>
        <v>1932-09</v>
      </c>
    </row>
    <row r="11942" spans="12:15" x14ac:dyDescent="0.4">
      <c r="L11942" s="56">
        <f ca="1"/>
        <v>11941</v>
      </c>
      <c r="M11942" s="53">
        <f ca="1"/>
        <v>1932</v>
      </c>
      <c r="N11942" s="53">
        <f ca="1"/>
        <v>9</v>
      </c>
      <c r="O11942" s="53" t="str">
        <f ca="1"/>
        <v>1932-09</v>
      </c>
    </row>
    <row r="11943" spans="12:15" x14ac:dyDescent="0.4">
      <c r="L11943" s="56">
        <f ca="1"/>
        <v>11942</v>
      </c>
      <c r="M11943" s="53">
        <f ca="1"/>
        <v>1932</v>
      </c>
      <c r="N11943" s="53">
        <f ca="1"/>
        <v>9</v>
      </c>
      <c r="O11943" s="53" t="str">
        <f ca="1"/>
        <v>1932-09</v>
      </c>
    </row>
    <row r="11944" spans="12:15" x14ac:dyDescent="0.4">
      <c r="L11944" s="56">
        <f ca="1"/>
        <v>11943</v>
      </c>
      <c r="M11944" s="53">
        <f ca="1"/>
        <v>1932</v>
      </c>
      <c r="N11944" s="53">
        <f ca="1"/>
        <v>9</v>
      </c>
      <c r="O11944" s="53" t="str">
        <f ca="1"/>
        <v>1932-09</v>
      </c>
    </row>
    <row r="11945" spans="12:15" x14ac:dyDescent="0.4">
      <c r="L11945" s="56">
        <f ca="1"/>
        <v>11944</v>
      </c>
      <c r="M11945" s="53">
        <f ca="1"/>
        <v>1932</v>
      </c>
      <c r="N11945" s="53">
        <f ca="1"/>
        <v>9</v>
      </c>
      <c r="O11945" s="53" t="str">
        <f ca="1"/>
        <v>1932-09</v>
      </c>
    </row>
    <row r="11946" spans="12:15" x14ac:dyDescent="0.4">
      <c r="L11946" s="56">
        <f ca="1"/>
        <v>11945</v>
      </c>
      <c r="M11946" s="53">
        <f ca="1"/>
        <v>1932</v>
      </c>
      <c r="N11946" s="53">
        <f ca="1"/>
        <v>9</v>
      </c>
      <c r="O11946" s="53" t="str">
        <f ca="1"/>
        <v>1932-09</v>
      </c>
    </row>
    <row r="11947" spans="12:15" x14ac:dyDescent="0.4">
      <c r="L11947" s="56">
        <f ca="1"/>
        <v>11946</v>
      </c>
      <c r="M11947" s="53">
        <f ca="1"/>
        <v>1932</v>
      </c>
      <c r="N11947" s="53">
        <f ca="1"/>
        <v>9</v>
      </c>
      <c r="O11947" s="53" t="str">
        <f ca="1"/>
        <v>1932-09</v>
      </c>
    </row>
    <row r="11948" spans="12:15" x14ac:dyDescent="0.4">
      <c r="L11948" s="56">
        <f ca="1"/>
        <v>11947</v>
      </c>
      <c r="M11948" s="53">
        <f ca="1"/>
        <v>1932</v>
      </c>
      <c r="N11948" s="53">
        <f ca="1"/>
        <v>9</v>
      </c>
      <c r="O11948" s="53" t="str">
        <f ca="1"/>
        <v>1932-09</v>
      </c>
    </row>
    <row r="11949" spans="12:15" x14ac:dyDescent="0.4">
      <c r="L11949" s="56">
        <f ca="1"/>
        <v>11948</v>
      </c>
      <c r="M11949" s="53">
        <f ca="1"/>
        <v>1932</v>
      </c>
      <c r="N11949" s="53">
        <f ca="1"/>
        <v>9</v>
      </c>
      <c r="O11949" s="53" t="str">
        <f ca="1"/>
        <v>1932-09</v>
      </c>
    </row>
    <row r="11950" spans="12:15" x14ac:dyDescent="0.4">
      <c r="L11950" s="56">
        <f ca="1"/>
        <v>11949</v>
      </c>
      <c r="M11950" s="53">
        <f ca="1"/>
        <v>1932</v>
      </c>
      <c r="N11950" s="53">
        <f ca="1"/>
        <v>9</v>
      </c>
      <c r="O11950" s="53" t="str">
        <f ca="1"/>
        <v>1932-09</v>
      </c>
    </row>
    <row r="11951" spans="12:15" x14ac:dyDescent="0.4">
      <c r="L11951" s="56">
        <f ca="1"/>
        <v>11950</v>
      </c>
      <c r="M11951" s="53">
        <f ca="1"/>
        <v>1932</v>
      </c>
      <c r="N11951" s="53">
        <f ca="1"/>
        <v>9</v>
      </c>
      <c r="O11951" s="53" t="str">
        <f ca="1"/>
        <v>1932-09</v>
      </c>
    </row>
    <row r="11952" spans="12:15" x14ac:dyDescent="0.4">
      <c r="L11952" s="56">
        <f ca="1"/>
        <v>11951</v>
      </c>
      <c r="M11952" s="53">
        <f ca="1"/>
        <v>1932</v>
      </c>
      <c r="N11952" s="53">
        <f ca="1"/>
        <v>9</v>
      </c>
      <c r="O11952" s="53" t="str">
        <f ca="1"/>
        <v>1932-09</v>
      </c>
    </row>
    <row r="11953" spans="12:15" x14ac:dyDescent="0.4">
      <c r="L11953" s="56">
        <f ca="1"/>
        <v>11952</v>
      </c>
      <c r="M11953" s="53">
        <f ca="1"/>
        <v>1932</v>
      </c>
      <c r="N11953" s="53">
        <f ca="1"/>
        <v>9</v>
      </c>
      <c r="O11953" s="53" t="str">
        <f ca="1"/>
        <v>1932-09</v>
      </c>
    </row>
    <row r="11954" spans="12:15" x14ac:dyDescent="0.4">
      <c r="L11954" s="56">
        <f ca="1"/>
        <v>11953</v>
      </c>
      <c r="M11954" s="53">
        <f ca="1"/>
        <v>1932</v>
      </c>
      <c r="N11954" s="53">
        <f ca="1"/>
        <v>9</v>
      </c>
      <c r="O11954" s="53" t="str">
        <f ca="1"/>
        <v>1932-09</v>
      </c>
    </row>
    <row r="11955" spans="12:15" x14ac:dyDescent="0.4">
      <c r="L11955" s="56">
        <f ca="1"/>
        <v>11954</v>
      </c>
      <c r="M11955" s="53">
        <f ca="1"/>
        <v>1932</v>
      </c>
      <c r="N11955" s="53">
        <f ca="1"/>
        <v>9</v>
      </c>
      <c r="O11955" s="53" t="str">
        <f ca="1"/>
        <v>1932-09</v>
      </c>
    </row>
    <row r="11956" spans="12:15" x14ac:dyDescent="0.4">
      <c r="L11956" s="56">
        <f ca="1"/>
        <v>11955</v>
      </c>
      <c r="M11956" s="53">
        <f ca="1"/>
        <v>1932</v>
      </c>
      <c r="N11956" s="53">
        <f ca="1"/>
        <v>9</v>
      </c>
      <c r="O11956" s="53" t="str">
        <f ca="1"/>
        <v>1932-09</v>
      </c>
    </row>
    <row r="11957" spans="12:15" x14ac:dyDescent="0.4">
      <c r="L11957" s="56">
        <f ca="1"/>
        <v>11956</v>
      </c>
      <c r="M11957" s="53">
        <f ca="1"/>
        <v>1932</v>
      </c>
      <c r="N11957" s="53">
        <f ca="1"/>
        <v>9</v>
      </c>
      <c r="O11957" s="53" t="str">
        <f ca="1"/>
        <v>1932-09</v>
      </c>
    </row>
    <row r="11958" spans="12:15" x14ac:dyDescent="0.4">
      <c r="L11958" s="56">
        <f ca="1"/>
        <v>11957</v>
      </c>
      <c r="M11958" s="53">
        <f ca="1"/>
        <v>1932</v>
      </c>
      <c r="N11958" s="53">
        <f ca="1"/>
        <v>9</v>
      </c>
      <c r="O11958" s="53" t="str">
        <f ca="1"/>
        <v>1932-09</v>
      </c>
    </row>
    <row r="11959" spans="12:15" x14ac:dyDescent="0.4">
      <c r="L11959" s="56">
        <f ca="1"/>
        <v>11958</v>
      </c>
      <c r="M11959" s="53">
        <f ca="1"/>
        <v>1932</v>
      </c>
      <c r="N11959" s="53">
        <f ca="1"/>
        <v>9</v>
      </c>
      <c r="O11959" s="53" t="str">
        <f ca="1"/>
        <v>1932-09</v>
      </c>
    </row>
    <row r="11960" spans="12:15" x14ac:dyDescent="0.4">
      <c r="L11960" s="56">
        <f ca="1"/>
        <v>11959</v>
      </c>
      <c r="M11960" s="53">
        <f ca="1"/>
        <v>1932</v>
      </c>
      <c r="N11960" s="53">
        <f ca="1"/>
        <v>9</v>
      </c>
      <c r="O11960" s="53" t="str">
        <f ca="1"/>
        <v>1932-09</v>
      </c>
    </row>
    <row r="11961" spans="12:15" x14ac:dyDescent="0.4">
      <c r="L11961" s="56">
        <f ca="1"/>
        <v>11960</v>
      </c>
      <c r="M11961" s="53">
        <f ca="1"/>
        <v>1932</v>
      </c>
      <c r="N11961" s="53">
        <f ca="1"/>
        <v>9</v>
      </c>
      <c r="O11961" s="53" t="str">
        <f ca="1"/>
        <v>1932-09</v>
      </c>
    </row>
    <row r="11962" spans="12:15" x14ac:dyDescent="0.4">
      <c r="L11962" s="56">
        <f ca="1"/>
        <v>11961</v>
      </c>
      <c r="M11962" s="53">
        <f ca="1"/>
        <v>1932</v>
      </c>
      <c r="N11962" s="53">
        <f ca="1"/>
        <v>9</v>
      </c>
      <c r="O11962" s="53" t="str">
        <f ca="1"/>
        <v>1932-09</v>
      </c>
    </row>
    <row r="11963" spans="12:15" x14ac:dyDescent="0.4">
      <c r="L11963" s="56">
        <f ca="1"/>
        <v>11962</v>
      </c>
      <c r="M11963" s="53">
        <f ca="1"/>
        <v>1932</v>
      </c>
      <c r="N11963" s="53">
        <f ca="1"/>
        <v>9</v>
      </c>
      <c r="O11963" s="53" t="str">
        <f ca="1"/>
        <v>1932-09</v>
      </c>
    </row>
    <row r="11964" spans="12:15" x14ac:dyDescent="0.4">
      <c r="L11964" s="56">
        <f ca="1"/>
        <v>11963</v>
      </c>
      <c r="M11964" s="53">
        <f ca="1"/>
        <v>1932</v>
      </c>
      <c r="N11964" s="53">
        <f ca="1"/>
        <v>10</v>
      </c>
      <c r="O11964" s="53" t="str">
        <f ca="1"/>
        <v>1932-10</v>
      </c>
    </row>
    <row r="11965" spans="12:15" x14ac:dyDescent="0.4">
      <c r="L11965" s="56">
        <f ca="1"/>
        <v>11964</v>
      </c>
      <c r="M11965" s="53">
        <f ca="1"/>
        <v>1932</v>
      </c>
      <c r="N11965" s="53">
        <f ca="1"/>
        <v>10</v>
      </c>
      <c r="O11965" s="53" t="str">
        <f ca="1"/>
        <v>1932-10</v>
      </c>
    </row>
    <row r="11966" spans="12:15" x14ac:dyDescent="0.4">
      <c r="L11966" s="56">
        <f ca="1"/>
        <v>11965</v>
      </c>
      <c r="M11966" s="53">
        <f ca="1"/>
        <v>1932</v>
      </c>
      <c r="N11966" s="53">
        <f ca="1"/>
        <v>10</v>
      </c>
      <c r="O11966" s="53" t="str">
        <f ca="1"/>
        <v>1932-10</v>
      </c>
    </row>
    <row r="11967" spans="12:15" x14ac:dyDescent="0.4">
      <c r="L11967" s="56">
        <f ca="1"/>
        <v>11966</v>
      </c>
      <c r="M11967" s="53">
        <f ca="1"/>
        <v>1932</v>
      </c>
      <c r="N11967" s="53">
        <f ca="1"/>
        <v>10</v>
      </c>
      <c r="O11967" s="53" t="str">
        <f ca="1"/>
        <v>1932-10</v>
      </c>
    </row>
    <row r="11968" spans="12:15" x14ac:dyDescent="0.4">
      <c r="L11968" s="56">
        <f ca="1"/>
        <v>11967</v>
      </c>
      <c r="M11968" s="53">
        <f ca="1"/>
        <v>1932</v>
      </c>
      <c r="N11968" s="53">
        <f ca="1"/>
        <v>10</v>
      </c>
      <c r="O11968" s="53" t="str">
        <f ca="1"/>
        <v>1932-10</v>
      </c>
    </row>
    <row r="11969" spans="12:15" x14ac:dyDescent="0.4">
      <c r="L11969" s="56">
        <f ca="1"/>
        <v>11968</v>
      </c>
      <c r="M11969" s="53">
        <f ca="1"/>
        <v>1932</v>
      </c>
      <c r="N11969" s="53">
        <f ca="1"/>
        <v>10</v>
      </c>
      <c r="O11969" s="53" t="str">
        <f ca="1"/>
        <v>1932-10</v>
      </c>
    </row>
    <row r="11970" spans="12:15" x14ac:dyDescent="0.4">
      <c r="L11970" s="56">
        <f ca="1"/>
        <v>11969</v>
      </c>
      <c r="M11970" s="53">
        <f ca="1"/>
        <v>1932</v>
      </c>
      <c r="N11970" s="53">
        <f ca="1"/>
        <v>10</v>
      </c>
      <c r="O11970" s="53" t="str">
        <f ca="1"/>
        <v>1932-10</v>
      </c>
    </row>
    <row r="11971" spans="12:15" x14ac:dyDescent="0.4">
      <c r="L11971" s="56">
        <f ca="1"/>
        <v>11970</v>
      </c>
      <c r="M11971" s="53">
        <f ca="1"/>
        <v>1932</v>
      </c>
      <c r="N11971" s="53">
        <f ca="1"/>
        <v>10</v>
      </c>
      <c r="O11971" s="53" t="str">
        <f ca="1"/>
        <v>1932-10</v>
      </c>
    </row>
    <row r="11972" spans="12:15" x14ac:dyDescent="0.4">
      <c r="L11972" s="56">
        <f ca="1"/>
        <v>11971</v>
      </c>
      <c r="M11972" s="53">
        <f ca="1"/>
        <v>1932</v>
      </c>
      <c r="N11972" s="53">
        <f ca="1"/>
        <v>10</v>
      </c>
      <c r="O11972" s="53" t="str">
        <f ca="1"/>
        <v>1932-10</v>
      </c>
    </row>
    <row r="11973" spans="12:15" x14ac:dyDescent="0.4">
      <c r="L11973" s="56">
        <f ca="1"/>
        <v>11972</v>
      </c>
      <c r="M11973" s="53">
        <f ca="1"/>
        <v>1932</v>
      </c>
      <c r="N11973" s="53">
        <f ca="1"/>
        <v>10</v>
      </c>
      <c r="O11973" s="53" t="str">
        <f ca="1"/>
        <v>1932-10</v>
      </c>
    </row>
    <row r="11974" spans="12:15" x14ac:dyDescent="0.4">
      <c r="L11974" s="56">
        <f ca="1"/>
        <v>11973</v>
      </c>
      <c r="M11974" s="53">
        <f ca="1"/>
        <v>1932</v>
      </c>
      <c r="N11974" s="53">
        <f ca="1"/>
        <v>10</v>
      </c>
      <c r="O11974" s="53" t="str">
        <f ca="1"/>
        <v>1932-10</v>
      </c>
    </row>
    <row r="11975" spans="12:15" x14ac:dyDescent="0.4">
      <c r="L11975" s="56">
        <f ca="1"/>
        <v>11974</v>
      </c>
      <c r="M11975" s="53">
        <f ca="1"/>
        <v>1932</v>
      </c>
      <c r="N11975" s="53">
        <f ca="1"/>
        <v>10</v>
      </c>
      <c r="O11975" s="53" t="str">
        <f ca="1"/>
        <v>1932-10</v>
      </c>
    </row>
    <row r="11976" spans="12:15" x14ac:dyDescent="0.4">
      <c r="L11976" s="56">
        <f ca="1"/>
        <v>11975</v>
      </c>
      <c r="M11976" s="53">
        <f ca="1"/>
        <v>1932</v>
      </c>
      <c r="N11976" s="53">
        <f ca="1"/>
        <v>10</v>
      </c>
      <c r="O11976" s="53" t="str">
        <f ca="1"/>
        <v>1932-10</v>
      </c>
    </row>
    <row r="11977" spans="12:15" x14ac:dyDescent="0.4">
      <c r="L11977" s="56">
        <f ca="1"/>
        <v>11976</v>
      </c>
      <c r="M11977" s="53">
        <f ca="1"/>
        <v>1932</v>
      </c>
      <c r="N11977" s="53">
        <f ca="1"/>
        <v>10</v>
      </c>
      <c r="O11977" s="53" t="str">
        <f ca="1"/>
        <v>1932-10</v>
      </c>
    </row>
    <row r="11978" spans="12:15" x14ac:dyDescent="0.4">
      <c r="L11978" s="56">
        <f ca="1"/>
        <v>11977</v>
      </c>
      <c r="M11978" s="53">
        <f ca="1"/>
        <v>1932</v>
      </c>
      <c r="N11978" s="53">
        <f ca="1"/>
        <v>10</v>
      </c>
      <c r="O11978" s="53" t="str">
        <f ca="1"/>
        <v>1932-10</v>
      </c>
    </row>
    <row r="11979" spans="12:15" x14ac:dyDescent="0.4">
      <c r="L11979" s="56">
        <f ca="1"/>
        <v>11978</v>
      </c>
      <c r="M11979" s="53">
        <f ca="1"/>
        <v>1932</v>
      </c>
      <c r="N11979" s="53">
        <f ca="1"/>
        <v>10</v>
      </c>
      <c r="O11979" s="53" t="str">
        <f ca="1"/>
        <v>1932-10</v>
      </c>
    </row>
    <row r="11980" spans="12:15" x14ac:dyDescent="0.4">
      <c r="L11980" s="56">
        <f ca="1"/>
        <v>11979</v>
      </c>
      <c r="M11980" s="53">
        <f ca="1"/>
        <v>1932</v>
      </c>
      <c r="N11980" s="53">
        <f ca="1"/>
        <v>10</v>
      </c>
      <c r="O11980" s="53" t="str">
        <f ca="1"/>
        <v>1932-10</v>
      </c>
    </row>
    <row r="11981" spans="12:15" x14ac:dyDescent="0.4">
      <c r="L11981" s="56">
        <f ca="1"/>
        <v>11980</v>
      </c>
      <c r="M11981" s="53">
        <f ca="1"/>
        <v>1932</v>
      </c>
      <c r="N11981" s="53">
        <f ca="1"/>
        <v>10</v>
      </c>
      <c r="O11981" s="53" t="str">
        <f ca="1"/>
        <v>1932-10</v>
      </c>
    </row>
    <row r="11982" spans="12:15" x14ac:dyDescent="0.4">
      <c r="L11982" s="56">
        <f ca="1"/>
        <v>11981</v>
      </c>
      <c r="M11982" s="53">
        <f ca="1"/>
        <v>1932</v>
      </c>
      <c r="N11982" s="53">
        <f ca="1"/>
        <v>10</v>
      </c>
      <c r="O11982" s="53" t="str">
        <f ca="1"/>
        <v>1932-10</v>
      </c>
    </row>
    <row r="11983" spans="12:15" x14ac:dyDescent="0.4">
      <c r="L11983" s="56">
        <f ca="1"/>
        <v>11982</v>
      </c>
      <c r="M11983" s="53">
        <f ca="1"/>
        <v>1932</v>
      </c>
      <c r="N11983" s="53">
        <f ca="1"/>
        <v>10</v>
      </c>
      <c r="O11983" s="53" t="str">
        <f ca="1"/>
        <v>1932-10</v>
      </c>
    </row>
    <row r="11984" spans="12:15" x14ac:dyDescent="0.4">
      <c r="L11984" s="56">
        <f ca="1"/>
        <v>11983</v>
      </c>
      <c r="M11984" s="53">
        <f ca="1"/>
        <v>1932</v>
      </c>
      <c r="N11984" s="53">
        <f ca="1"/>
        <v>10</v>
      </c>
      <c r="O11984" s="53" t="str">
        <f ca="1"/>
        <v>1932-10</v>
      </c>
    </row>
    <row r="11985" spans="12:15" x14ac:dyDescent="0.4">
      <c r="L11985" s="56">
        <f ca="1"/>
        <v>11984</v>
      </c>
      <c r="M11985" s="53">
        <f ca="1"/>
        <v>1932</v>
      </c>
      <c r="N11985" s="53">
        <f ca="1"/>
        <v>10</v>
      </c>
      <c r="O11985" s="53" t="str">
        <f ca="1"/>
        <v>1932-10</v>
      </c>
    </row>
    <row r="11986" spans="12:15" x14ac:dyDescent="0.4">
      <c r="L11986" s="56">
        <f ca="1"/>
        <v>11985</v>
      </c>
      <c r="M11986" s="53">
        <f ca="1"/>
        <v>1932</v>
      </c>
      <c r="N11986" s="53">
        <f ca="1"/>
        <v>10</v>
      </c>
      <c r="O11986" s="53" t="str">
        <f ca="1"/>
        <v>1932-10</v>
      </c>
    </row>
    <row r="11987" spans="12:15" x14ac:dyDescent="0.4">
      <c r="L11987" s="56">
        <f ca="1"/>
        <v>11986</v>
      </c>
      <c r="M11987" s="53">
        <f ca="1"/>
        <v>1932</v>
      </c>
      <c r="N11987" s="53">
        <f ca="1"/>
        <v>10</v>
      </c>
      <c r="O11987" s="53" t="str">
        <f ca="1"/>
        <v>1932-10</v>
      </c>
    </row>
    <row r="11988" spans="12:15" x14ac:dyDescent="0.4">
      <c r="L11988" s="56">
        <f ca="1"/>
        <v>11987</v>
      </c>
      <c r="M11988" s="53">
        <f ca="1"/>
        <v>1932</v>
      </c>
      <c r="N11988" s="53">
        <f ca="1"/>
        <v>10</v>
      </c>
      <c r="O11988" s="53" t="str">
        <f ca="1"/>
        <v>1932-10</v>
      </c>
    </row>
    <row r="11989" spans="12:15" x14ac:dyDescent="0.4">
      <c r="L11989" s="56">
        <f ca="1"/>
        <v>11988</v>
      </c>
      <c r="M11989" s="53">
        <f ca="1"/>
        <v>1932</v>
      </c>
      <c r="N11989" s="53">
        <f ca="1"/>
        <v>10</v>
      </c>
      <c r="O11989" s="53" t="str">
        <f ca="1"/>
        <v>1932-10</v>
      </c>
    </row>
    <row r="11990" spans="12:15" x14ac:dyDescent="0.4">
      <c r="L11990" s="56">
        <f ca="1"/>
        <v>11989</v>
      </c>
      <c r="M11990" s="53">
        <f ca="1"/>
        <v>1932</v>
      </c>
      <c r="N11990" s="53">
        <f ca="1"/>
        <v>10</v>
      </c>
      <c r="O11990" s="53" t="str">
        <f ca="1"/>
        <v>1932-10</v>
      </c>
    </row>
    <row r="11991" spans="12:15" x14ac:dyDescent="0.4">
      <c r="L11991" s="56">
        <f ca="1"/>
        <v>11990</v>
      </c>
      <c r="M11991" s="53">
        <f ca="1"/>
        <v>1932</v>
      </c>
      <c r="N11991" s="53">
        <f ca="1"/>
        <v>10</v>
      </c>
      <c r="O11991" s="53" t="str">
        <f ca="1"/>
        <v>1932-10</v>
      </c>
    </row>
    <row r="11992" spans="12:15" x14ac:dyDescent="0.4">
      <c r="L11992" s="56">
        <f ca="1"/>
        <v>11991</v>
      </c>
      <c r="M11992" s="53">
        <f ca="1"/>
        <v>1932</v>
      </c>
      <c r="N11992" s="53">
        <f ca="1"/>
        <v>10</v>
      </c>
      <c r="O11992" s="53" t="str">
        <f ca="1"/>
        <v>1932-10</v>
      </c>
    </row>
    <row r="11993" spans="12:15" x14ac:dyDescent="0.4">
      <c r="L11993" s="56">
        <f ca="1"/>
        <v>11992</v>
      </c>
      <c r="M11993" s="53">
        <f ca="1"/>
        <v>1932</v>
      </c>
      <c r="N11993" s="53">
        <f ca="1"/>
        <v>10</v>
      </c>
      <c r="O11993" s="53" t="str">
        <f ca="1"/>
        <v>1932-10</v>
      </c>
    </row>
    <row r="11994" spans="12:15" x14ac:dyDescent="0.4">
      <c r="L11994" s="56">
        <f ca="1"/>
        <v>11993</v>
      </c>
      <c r="M11994" s="53">
        <f ca="1"/>
        <v>1932</v>
      </c>
      <c r="N11994" s="53">
        <f ca="1"/>
        <v>10</v>
      </c>
      <c r="O11994" s="53" t="str">
        <f ca="1"/>
        <v>1932-10</v>
      </c>
    </row>
    <row r="11995" spans="12:15" x14ac:dyDescent="0.4">
      <c r="L11995" s="56">
        <f ca="1"/>
        <v>11994</v>
      </c>
      <c r="M11995" s="53">
        <f ca="1"/>
        <v>1932</v>
      </c>
      <c r="N11995" s="53">
        <f ca="1"/>
        <v>11</v>
      </c>
      <c r="O11995" s="53" t="str">
        <f ca="1"/>
        <v>1932-11</v>
      </c>
    </row>
    <row r="11996" spans="12:15" x14ac:dyDescent="0.4">
      <c r="L11996" s="56">
        <f ca="1"/>
        <v>11995</v>
      </c>
      <c r="M11996" s="53">
        <f ca="1"/>
        <v>1932</v>
      </c>
      <c r="N11996" s="53">
        <f ca="1"/>
        <v>11</v>
      </c>
      <c r="O11996" s="53" t="str">
        <f ca="1"/>
        <v>1932-11</v>
      </c>
    </row>
    <row r="11997" spans="12:15" x14ac:dyDescent="0.4">
      <c r="L11997" s="56">
        <f ca="1"/>
        <v>11996</v>
      </c>
      <c r="M11997" s="53">
        <f ca="1"/>
        <v>1932</v>
      </c>
      <c r="N11997" s="53">
        <f ca="1"/>
        <v>11</v>
      </c>
      <c r="O11997" s="53" t="str">
        <f ca="1"/>
        <v>1932-11</v>
      </c>
    </row>
    <row r="11998" spans="12:15" x14ac:dyDescent="0.4">
      <c r="L11998" s="56">
        <f ca="1"/>
        <v>11997</v>
      </c>
      <c r="M11998" s="53">
        <f ca="1"/>
        <v>1932</v>
      </c>
      <c r="N11998" s="53">
        <f ca="1"/>
        <v>11</v>
      </c>
      <c r="O11998" s="53" t="str">
        <f ca="1"/>
        <v>1932-11</v>
      </c>
    </row>
    <row r="11999" spans="12:15" x14ac:dyDescent="0.4">
      <c r="L11999" s="56">
        <f ca="1"/>
        <v>11998</v>
      </c>
      <c r="M11999" s="53">
        <f ca="1"/>
        <v>1932</v>
      </c>
      <c r="N11999" s="53">
        <f ca="1"/>
        <v>11</v>
      </c>
      <c r="O11999" s="53" t="str">
        <f ca="1"/>
        <v>1932-11</v>
      </c>
    </row>
    <row r="12000" spans="12:15" x14ac:dyDescent="0.4">
      <c r="L12000" s="56">
        <f ca="1"/>
        <v>11999</v>
      </c>
      <c r="M12000" s="53">
        <f ca="1"/>
        <v>1932</v>
      </c>
      <c r="N12000" s="53">
        <f ca="1"/>
        <v>11</v>
      </c>
      <c r="O12000" s="53" t="str">
        <f ca="1"/>
        <v>1932-11</v>
      </c>
    </row>
    <row r="12001" spans="12:15" x14ac:dyDescent="0.4">
      <c r="L12001" s="56">
        <f ca="1"/>
        <v>12000</v>
      </c>
      <c r="M12001" s="53">
        <f ca="1"/>
        <v>1932</v>
      </c>
      <c r="N12001" s="53">
        <f ca="1"/>
        <v>11</v>
      </c>
      <c r="O12001" s="53" t="str">
        <f ca="1"/>
        <v>1932-11</v>
      </c>
    </row>
    <row r="12002" spans="12:15" x14ac:dyDescent="0.4">
      <c r="L12002" s="56">
        <f ca="1"/>
        <v>12001</v>
      </c>
      <c r="M12002" s="53">
        <f ca="1"/>
        <v>1932</v>
      </c>
      <c r="N12002" s="53">
        <f ca="1"/>
        <v>11</v>
      </c>
      <c r="O12002" s="53" t="str">
        <f ca="1"/>
        <v>1932-11</v>
      </c>
    </row>
    <row r="12003" spans="12:15" x14ac:dyDescent="0.4">
      <c r="L12003" s="56">
        <f ca="1"/>
        <v>12002</v>
      </c>
      <c r="M12003" s="53">
        <f ca="1"/>
        <v>1932</v>
      </c>
      <c r="N12003" s="53">
        <f ca="1"/>
        <v>11</v>
      </c>
      <c r="O12003" s="53" t="str">
        <f ca="1"/>
        <v>1932-11</v>
      </c>
    </row>
    <row r="12004" spans="12:15" x14ac:dyDescent="0.4">
      <c r="L12004" s="56">
        <f ca="1"/>
        <v>12003</v>
      </c>
      <c r="M12004" s="53">
        <f ca="1"/>
        <v>1932</v>
      </c>
      <c r="N12004" s="53">
        <f ca="1"/>
        <v>11</v>
      </c>
      <c r="O12004" s="53" t="str">
        <f ca="1"/>
        <v>1932-11</v>
      </c>
    </row>
    <row r="12005" spans="12:15" x14ac:dyDescent="0.4">
      <c r="L12005" s="56">
        <f ca="1"/>
        <v>12004</v>
      </c>
      <c r="M12005" s="53">
        <f ca="1"/>
        <v>1932</v>
      </c>
      <c r="N12005" s="53">
        <f ca="1"/>
        <v>11</v>
      </c>
      <c r="O12005" s="53" t="str">
        <f ca="1"/>
        <v>1932-11</v>
      </c>
    </row>
    <row r="12006" spans="12:15" x14ac:dyDescent="0.4">
      <c r="L12006" s="56">
        <f ca="1"/>
        <v>12005</v>
      </c>
      <c r="M12006" s="53">
        <f ca="1"/>
        <v>1932</v>
      </c>
      <c r="N12006" s="53">
        <f ca="1"/>
        <v>11</v>
      </c>
      <c r="O12006" s="53" t="str">
        <f ca="1"/>
        <v>1932-11</v>
      </c>
    </row>
    <row r="12007" spans="12:15" x14ac:dyDescent="0.4">
      <c r="L12007" s="56">
        <f ca="1"/>
        <v>12006</v>
      </c>
      <c r="M12007" s="53">
        <f ca="1"/>
        <v>1932</v>
      </c>
      <c r="N12007" s="53">
        <f ca="1"/>
        <v>11</v>
      </c>
      <c r="O12007" s="53" t="str">
        <f ca="1"/>
        <v>1932-11</v>
      </c>
    </row>
    <row r="12008" spans="12:15" x14ac:dyDescent="0.4">
      <c r="L12008" s="56">
        <f ca="1"/>
        <v>12007</v>
      </c>
      <c r="M12008" s="53">
        <f ca="1"/>
        <v>1932</v>
      </c>
      <c r="N12008" s="53">
        <f ca="1"/>
        <v>11</v>
      </c>
      <c r="O12008" s="53" t="str">
        <f ca="1"/>
        <v>1932-11</v>
      </c>
    </row>
    <row r="12009" spans="12:15" x14ac:dyDescent="0.4">
      <c r="L12009" s="56">
        <f ca="1"/>
        <v>12008</v>
      </c>
      <c r="M12009" s="53">
        <f ca="1"/>
        <v>1932</v>
      </c>
      <c r="N12009" s="53">
        <f ca="1"/>
        <v>11</v>
      </c>
      <c r="O12009" s="53" t="str">
        <f ca="1"/>
        <v>1932-11</v>
      </c>
    </row>
    <row r="12010" spans="12:15" x14ac:dyDescent="0.4">
      <c r="L12010" s="56">
        <f ca="1"/>
        <v>12009</v>
      </c>
      <c r="M12010" s="53">
        <f ca="1"/>
        <v>1932</v>
      </c>
      <c r="N12010" s="53">
        <f ca="1"/>
        <v>11</v>
      </c>
      <c r="O12010" s="53" t="str">
        <f ca="1"/>
        <v>1932-11</v>
      </c>
    </row>
    <row r="12011" spans="12:15" x14ac:dyDescent="0.4">
      <c r="L12011" s="56">
        <f ca="1"/>
        <v>12010</v>
      </c>
      <c r="M12011" s="53">
        <f ca="1"/>
        <v>1932</v>
      </c>
      <c r="N12011" s="53">
        <f ca="1"/>
        <v>11</v>
      </c>
      <c r="O12011" s="53" t="str">
        <f ca="1"/>
        <v>1932-11</v>
      </c>
    </row>
    <row r="12012" spans="12:15" x14ac:dyDescent="0.4">
      <c r="L12012" s="56">
        <f ca="1"/>
        <v>12011</v>
      </c>
      <c r="M12012" s="53">
        <f ca="1"/>
        <v>1932</v>
      </c>
      <c r="N12012" s="53">
        <f ca="1"/>
        <v>11</v>
      </c>
      <c r="O12012" s="53" t="str">
        <f ca="1"/>
        <v>1932-11</v>
      </c>
    </row>
    <row r="12013" spans="12:15" x14ac:dyDescent="0.4">
      <c r="L12013" s="56">
        <f ca="1"/>
        <v>12012</v>
      </c>
      <c r="M12013" s="53">
        <f ca="1"/>
        <v>1932</v>
      </c>
      <c r="N12013" s="53">
        <f ca="1"/>
        <v>11</v>
      </c>
      <c r="O12013" s="53" t="str">
        <f ca="1"/>
        <v>1932-11</v>
      </c>
    </row>
    <row r="12014" spans="12:15" x14ac:dyDescent="0.4">
      <c r="L12014" s="56">
        <f ca="1"/>
        <v>12013</v>
      </c>
      <c r="M12014" s="53">
        <f ca="1"/>
        <v>1932</v>
      </c>
      <c r="N12014" s="53">
        <f ca="1"/>
        <v>11</v>
      </c>
      <c r="O12014" s="53" t="str">
        <f ca="1"/>
        <v>1932-11</v>
      </c>
    </row>
    <row r="12015" spans="12:15" x14ac:dyDescent="0.4">
      <c r="L12015" s="56">
        <f ca="1"/>
        <v>12014</v>
      </c>
      <c r="M12015" s="53">
        <f ca="1"/>
        <v>1932</v>
      </c>
      <c r="N12015" s="53">
        <f ca="1"/>
        <v>11</v>
      </c>
      <c r="O12015" s="53" t="str">
        <f ca="1"/>
        <v>1932-11</v>
      </c>
    </row>
    <row r="12016" spans="12:15" x14ac:dyDescent="0.4">
      <c r="L12016" s="56">
        <f ca="1"/>
        <v>12015</v>
      </c>
      <c r="M12016" s="53">
        <f ca="1"/>
        <v>1932</v>
      </c>
      <c r="N12016" s="53">
        <f ca="1"/>
        <v>11</v>
      </c>
      <c r="O12016" s="53" t="str">
        <f ca="1"/>
        <v>1932-11</v>
      </c>
    </row>
    <row r="12017" spans="12:15" x14ac:dyDescent="0.4">
      <c r="L12017" s="56">
        <f ca="1"/>
        <v>12016</v>
      </c>
      <c r="M12017" s="53">
        <f ca="1"/>
        <v>1932</v>
      </c>
      <c r="N12017" s="53">
        <f ca="1"/>
        <v>11</v>
      </c>
      <c r="O12017" s="53" t="str">
        <f ca="1"/>
        <v>1932-11</v>
      </c>
    </row>
    <row r="12018" spans="12:15" x14ac:dyDescent="0.4">
      <c r="L12018" s="56">
        <f ca="1"/>
        <v>12017</v>
      </c>
      <c r="M12018" s="53">
        <f ca="1"/>
        <v>1932</v>
      </c>
      <c r="N12018" s="53">
        <f ca="1"/>
        <v>11</v>
      </c>
      <c r="O12018" s="53" t="str">
        <f ca="1"/>
        <v>1932-11</v>
      </c>
    </row>
    <row r="12019" spans="12:15" x14ac:dyDescent="0.4">
      <c r="L12019" s="56">
        <f ca="1"/>
        <v>12018</v>
      </c>
      <c r="M12019" s="53">
        <f ca="1"/>
        <v>1932</v>
      </c>
      <c r="N12019" s="53">
        <f ca="1"/>
        <v>11</v>
      </c>
      <c r="O12019" s="53" t="str">
        <f ca="1"/>
        <v>1932-11</v>
      </c>
    </row>
    <row r="12020" spans="12:15" x14ac:dyDescent="0.4">
      <c r="L12020" s="56">
        <f ca="1"/>
        <v>12019</v>
      </c>
      <c r="M12020" s="53">
        <f ca="1"/>
        <v>1932</v>
      </c>
      <c r="N12020" s="53">
        <f ca="1"/>
        <v>11</v>
      </c>
      <c r="O12020" s="53" t="str">
        <f ca="1"/>
        <v>1932-11</v>
      </c>
    </row>
    <row r="12021" spans="12:15" x14ac:dyDescent="0.4">
      <c r="L12021" s="56">
        <f ca="1"/>
        <v>12020</v>
      </c>
      <c r="M12021" s="53">
        <f ca="1"/>
        <v>1932</v>
      </c>
      <c r="N12021" s="53">
        <f ca="1"/>
        <v>11</v>
      </c>
      <c r="O12021" s="53" t="str">
        <f ca="1"/>
        <v>1932-11</v>
      </c>
    </row>
    <row r="12022" spans="12:15" x14ac:dyDescent="0.4">
      <c r="L12022" s="56">
        <f ca="1"/>
        <v>12021</v>
      </c>
      <c r="M12022" s="53">
        <f ca="1"/>
        <v>1932</v>
      </c>
      <c r="N12022" s="53">
        <f ca="1"/>
        <v>11</v>
      </c>
      <c r="O12022" s="53" t="str">
        <f ca="1"/>
        <v>1932-11</v>
      </c>
    </row>
    <row r="12023" spans="12:15" x14ac:dyDescent="0.4">
      <c r="L12023" s="56">
        <f ca="1"/>
        <v>12022</v>
      </c>
      <c r="M12023" s="53">
        <f ca="1"/>
        <v>1932</v>
      </c>
      <c r="N12023" s="53">
        <f ca="1"/>
        <v>11</v>
      </c>
      <c r="O12023" s="53" t="str">
        <f ca="1"/>
        <v>1932-11</v>
      </c>
    </row>
    <row r="12024" spans="12:15" x14ac:dyDescent="0.4">
      <c r="L12024" s="56">
        <f ca="1"/>
        <v>12023</v>
      </c>
      <c r="M12024" s="53">
        <f ca="1"/>
        <v>1932</v>
      </c>
      <c r="N12024" s="53">
        <f ca="1"/>
        <v>11</v>
      </c>
      <c r="O12024" s="53" t="str">
        <f ca="1"/>
        <v>1932-11</v>
      </c>
    </row>
    <row r="12025" spans="12:15" x14ac:dyDescent="0.4">
      <c r="L12025" s="56">
        <f ca="1"/>
        <v>12024</v>
      </c>
      <c r="M12025" s="53">
        <f ca="1"/>
        <v>1932</v>
      </c>
      <c r="N12025" s="53">
        <f ca="1"/>
        <v>12</v>
      </c>
      <c r="O12025" s="53" t="str">
        <f ca="1"/>
        <v>1932-12</v>
      </c>
    </row>
    <row r="12026" spans="12:15" x14ac:dyDescent="0.4">
      <c r="L12026" s="56">
        <f ca="1"/>
        <v>12025</v>
      </c>
      <c r="M12026" s="53">
        <f ca="1"/>
        <v>1932</v>
      </c>
      <c r="N12026" s="53">
        <f ca="1"/>
        <v>12</v>
      </c>
      <c r="O12026" s="53" t="str">
        <f ca="1"/>
        <v>1932-12</v>
      </c>
    </row>
    <row r="12027" spans="12:15" x14ac:dyDescent="0.4">
      <c r="L12027" s="56">
        <f ca="1"/>
        <v>12026</v>
      </c>
      <c r="M12027" s="53">
        <f ca="1"/>
        <v>1932</v>
      </c>
      <c r="N12027" s="53">
        <f ca="1"/>
        <v>12</v>
      </c>
      <c r="O12027" s="53" t="str">
        <f ca="1"/>
        <v>1932-12</v>
      </c>
    </row>
    <row r="12028" spans="12:15" x14ac:dyDescent="0.4">
      <c r="L12028" s="56">
        <f ca="1"/>
        <v>12027</v>
      </c>
      <c r="M12028" s="53">
        <f ca="1"/>
        <v>1932</v>
      </c>
      <c r="N12028" s="53">
        <f ca="1"/>
        <v>12</v>
      </c>
      <c r="O12028" s="53" t="str">
        <f ca="1"/>
        <v>1932-12</v>
      </c>
    </row>
    <row r="12029" spans="12:15" x14ac:dyDescent="0.4">
      <c r="L12029" s="56">
        <f ca="1"/>
        <v>12028</v>
      </c>
      <c r="M12029" s="53">
        <f ca="1"/>
        <v>1932</v>
      </c>
      <c r="N12029" s="53">
        <f ca="1"/>
        <v>12</v>
      </c>
      <c r="O12029" s="53" t="str">
        <f ca="1"/>
        <v>1932-12</v>
      </c>
    </row>
    <row r="12030" spans="12:15" x14ac:dyDescent="0.4">
      <c r="L12030" s="56">
        <f ca="1"/>
        <v>12029</v>
      </c>
      <c r="M12030" s="53">
        <f ca="1"/>
        <v>1932</v>
      </c>
      <c r="N12030" s="53">
        <f ca="1"/>
        <v>12</v>
      </c>
      <c r="O12030" s="53" t="str">
        <f ca="1"/>
        <v>1932-12</v>
      </c>
    </row>
    <row r="12031" spans="12:15" x14ac:dyDescent="0.4">
      <c r="L12031" s="56">
        <f ca="1"/>
        <v>12030</v>
      </c>
      <c r="M12031" s="53">
        <f ca="1"/>
        <v>1932</v>
      </c>
      <c r="N12031" s="53">
        <f ca="1"/>
        <v>12</v>
      </c>
      <c r="O12031" s="53" t="str">
        <f ca="1"/>
        <v>1932-12</v>
      </c>
    </row>
    <row r="12032" spans="12:15" x14ac:dyDescent="0.4">
      <c r="L12032" s="56">
        <f ca="1"/>
        <v>12031</v>
      </c>
      <c r="M12032" s="53">
        <f ca="1"/>
        <v>1932</v>
      </c>
      <c r="N12032" s="53">
        <f ca="1"/>
        <v>12</v>
      </c>
      <c r="O12032" s="53" t="str">
        <f ca="1"/>
        <v>1932-12</v>
      </c>
    </row>
    <row r="12033" spans="12:15" x14ac:dyDescent="0.4">
      <c r="L12033" s="56">
        <f ca="1"/>
        <v>12032</v>
      </c>
      <c r="M12033" s="53">
        <f ca="1"/>
        <v>1932</v>
      </c>
      <c r="N12033" s="53">
        <f ca="1"/>
        <v>12</v>
      </c>
      <c r="O12033" s="53" t="str">
        <f ca="1"/>
        <v>1932-12</v>
      </c>
    </row>
    <row r="12034" spans="12:15" x14ac:dyDescent="0.4">
      <c r="L12034" s="56">
        <f ca="1"/>
        <v>12033</v>
      </c>
      <c r="M12034" s="53">
        <f ca="1"/>
        <v>1932</v>
      </c>
      <c r="N12034" s="53">
        <f ca="1"/>
        <v>12</v>
      </c>
      <c r="O12034" s="53" t="str">
        <f ca="1"/>
        <v>1932-12</v>
      </c>
    </row>
    <row r="12035" spans="12:15" x14ac:dyDescent="0.4">
      <c r="L12035" s="56">
        <f ca="1"/>
        <v>12034</v>
      </c>
      <c r="M12035" s="53">
        <f ca="1"/>
        <v>1932</v>
      </c>
      <c r="N12035" s="53">
        <f ca="1"/>
        <v>12</v>
      </c>
      <c r="O12035" s="53" t="str">
        <f ca="1"/>
        <v>1932-12</v>
      </c>
    </row>
    <row r="12036" spans="12:15" x14ac:dyDescent="0.4">
      <c r="L12036" s="56">
        <f ca="1"/>
        <v>12035</v>
      </c>
      <c r="M12036" s="53">
        <f ca="1"/>
        <v>1932</v>
      </c>
      <c r="N12036" s="53">
        <f ca="1"/>
        <v>12</v>
      </c>
      <c r="O12036" s="53" t="str">
        <f ca="1"/>
        <v>1932-12</v>
      </c>
    </row>
    <row r="12037" spans="12:15" x14ac:dyDescent="0.4">
      <c r="L12037" s="56">
        <f ca="1"/>
        <v>12036</v>
      </c>
      <c r="M12037" s="53">
        <f ca="1"/>
        <v>1932</v>
      </c>
      <c r="N12037" s="53">
        <f ca="1"/>
        <v>12</v>
      </c>
      <c r="O12037" s="53" t="str">
        <f ca="1"/>
        <v>1932-12</v>
      </c>
    </row>
    <row r="12038" spans="12:15" x14ac:dyDescent="0.4">
      <c r="L12038" s="56">
        <f ca="1"/>
        <v>12037</v>
      </c>
      <c r="M12038" s="53">
        <f ca="1"/>
        <v>1932</v>
      </c>
      <c r="N12038" s="53">
        <f ca="1"/>
        <v>12</v>
      </c>
      <c r="O12038" s="53" t="str">
        <f ca="1"/>
        <v>1932-12</v>
      </c>
    </row>
    <row r="12039" spans="12:15" x14ac:dyDescent="0.4">
      <c r="L12039" s="56">
        <f ca="1"/>
        <v>12038</v>
      </c>
      <c r="M12039" s="53">
        <f ca="1"/>
        <v>1932</v>
      </c>
      <c r="N12039" s="53">
        <f ca="1"/>
        <v>12</v>
      </c>
      <c r="O12039" s="53" t="str">
        <f ca="1"/>
        <v>1932-12</v>
      </c>
    </row>
    <row r="12040" spans="12:15" x14ac:dyDescent="0.4">
      <c r="L12040" s="56">
        <f ca="1"/>
        <v>12039</v>
      </c>
      <c r="M12040" s="53">
        <f ca="1"/>
        <v>1932</v>
      </c>
      <c r="N12040" s="53">
        <f ca="1"/>
        <v>12</v>
      </c>
      <c r="O12040" s="53" t="str">
        <f ca="1"/>
        <v>1932-12</v>
      </c>
    </row>
    <row r="12041" spans="12:15" x14ac:dyDescent="0.4">
      <c r="L12041" s="56">
        <f ca="1"/>
        <v>12040</v>
      </c>
      <c r="M12041" s="53">
        <f ca="1"/>
        <v>1932</v>
      </c>
      <c r="N12041" s="53">
        <f ca="1"/>
        <v>12</v>
      </c>
      <c r="O12041" s="53" t="str">
        <f ca="1"/>
        <v>1932-12</v>
      </c>
    </row>
    <row r="12042" spans="12:15" x14ac:dyDescent="0.4">
      <c r="L12042" s="56">
        <f ca="1"/>
        <v>12041</v>
      </c>
      <c r="M12042" s="53">
        <f ca="1"/>
        <v>1932</v>
      </c>
      <c r="N12042" s="53">
        <f ca="1"/>
        <v>12</v>
      </c>
      <c r="O12042" s="53" t="str">
        <f ca="1"/>
        <v>1932-12</v>
      </c>
    </row>
    <row r="12043" spans="12:15" x14ac:dyDescent="0.4">
      <c r="L12043" s="56">
        <f ca="1"/>
        <v>12042</v>
      </c>
      <c r="M12043" s="53">
        <f ca="1"/>
        <v>1932</v>
      </c>
      <c r="N12043" s="53">
        <f ca="1"/>
        <v>12</v>
      </c>
      <c r="O12043" s="53" t="str">
        <f ca="1"/>
        <v>1932-12</v>
      </c>
    </row>
    <row r="12044" spans="12:15" x14ac:dyDescent="0.4">
      <c r="L12044" s="56">
        <f ca="1"/>
        <v>12043</v>
      </c>
      <c r="M12044" s="53">
        <f ca="1"/>
        <v>1932</v>
      </c>
      <c r="N12044" s="53">
        <f ca="1"/>
        <v>12</v>
      </c>
      <c r="O12044" s="53" t="str">
        <f ca="1"/>
        <v>1932-12</v>
      </c>
    </row>
    <row r="12045" spans="12:15" x14ac:dyDescent="0.4">
      <c r="L12045" s="56">
        <f ca="1"/>
        <v>12044</v>
      </c>
      <c r="M12045" s="53">
        <f ca="1"/>
        <v>1932</v>
      </c>
      <c r="N12045" s="53">
        <f ca="1"/>
        <v>12</v>
      </c>
      <c r="O12045" s="53" t="str">
        <f ca="1"/>
        <v>1932-12</v>
      </c>
    </row>
    <row r="12046" spans="12:15" x14ac:dyDescent="0.4">
      <c r="L12046" s="56">
        <f ca="1"/>
        <v>12045</v>
      </c>
      <c r="M12046" s="53">
        <f ca="1"/>
        <v>1932</v>
      </c>
      <c r="N12046" s="53">
        <f ca="1"/>
        <v>12</v>
      </c>
      <c r="O12046" s="53" t="str">
        <f ca="1"/>
        <v>1932-12</v>
      </c>
    </row>
    <row r="12047" spans="12:15" x14ac:dyDescent="0.4">
      <c r="L12047" s="56">
        <f ca="1"/>
        <v>12046</v>
      </c>
      <c r="M12047" s="53">
        <f ca="1"/>
        <v>1932</v>
      </c>
      <c r="N12047" s="53">
        <f ca="1"/>
        <v>12</v>
      </c>
      <c r="O12047" s="53" t="str">
        <f ca="1"/>
        <v>1932-12</v>
      </c>
    </row>
    <row r="12048" spans="12:15" x14ac:dyDescent="0.4">
      <c r="L12048" s="56">
        <f ca="1"/>
        <v>12047</v>
      </c>
      <c r="M12048" s="53">
        <f ca="1"/>
        <v>1932</v>
      </c>
      <c r="N12048" s="53">
        <f ca="1"/>
        <v>12</v>
      </c>
      <c r="O12048" s="53" t="str">
        <f ca="1"/>
        <v>1932-12</v>
      </c>
    </row>
    <row r="12049" spans="12:15" x14ac:dyDescent="0.4">
      <c r="L12049" s="56">
        <f ca="1"/>
        <v>12048</v>
      </c>
      <c r="M12049" s="53">
        <f ca="1"/>
        <v>1932</v>
      </c>
      <c r="N12049" s="53">
        <f ca="1"/>
        <v>12</v>
      </c>
      <c r="O12049" s="53" t="str">
        <f ca="1"/>
        <v>1932-12</v>
      </c>
    </row>
    <row r="12050" spans="12:15" x14ac:dyDescent="0.4">
      <c r="L12050" s="56">
        <f ca="1"/>
        <v>12049</v>
      </c>
      <c r="M12050" s="53">
        <f ca="1"/>
        <v>1932</v>
      </c>
      <c r="N12050" s="53">
        <f ca="1"/>
        <v>12</v>
      </c>
      <c r="O12050" s="53" t="str">
        <f ca="1"/>
        <v>1932-12</v>
      </c>
    </row>
    <row r="12051" spans="12:15" x14ac:dyDescent="0.4">
      <c r="L12051" s="56">
        <f ca="1"/>
        <v>12050</v>
      </c>
      <c r="M12051" s="53">
        <f ca="1"/>
        <v>1932</v>
      </c>
      <c r="N12051" s="53">
        <f ca="1"/>
        <v>12</v>
      </c>
      <c r="O12051" s="53" t="str">
        <f ca="1"/>
        <v>1932-12</v>
      </c>
    </row>
    <row r="12052" spans="12:15" x14ac:dyDescent="0.4">
      <c r="L12052" s="56">
        <f ca="1"/>
        <v>12051</v>
      </c>
      <c r="M12052" s="53">
        <f ca="1"/>
        <v>1932</v>
      </c>
      <c r="N12052" s="53">
        <f ca="1"/>
        <v>12</v>
      </c>
      <c r="O12052" s="53" t="str">
        <f ca="1"/>
        <v>1932-12</v>
      </c>
    </row>
    <row r="12053" spans="12:15" x14ac:dyDescent="0.4">
      <c r="L12053" s="56">
        <f ca="1"/>
        <v>12052</v>
      </c>
      <c r="M12053" s="53">
        <f ca="1"/>
        <v>1932</v>
      </c>
      <c r="N12053" s="53">
        <f ca="1"/>
        <v>12</v>
      </c>
      <c r="O12053" s="53" t="str">
        <f ca="1"/>
        <v>1932-12</v>
      </c>
    </row>
    <row r="12054" spans="12:15" x14ac:dyDescent="0.4">
      <c r="L12054" s="56">
        <f ca="1"/>
        <v>12053</v>
      </c>
      <c r="M12054" s="53">
        <f ca="1"/>
        <v>1932</v>
      </c>
      <c r="N12054" s="53">
        <f ca="1"/>
        <v>12</v>
      </c>
      <c r="O12054" s="53" t="str">
        <f ca="1"/>
        <v>1932-12</v>
      </c>
    </row>
    <row r="12055" spans="12:15" x14ac:dyDescent="0.4">
      <c r="L12055" s="56">
        <f ca="1"/>
        <v>12054</v>
      </c>
      <c r="M12055" s="53">
        <f ca="1"/>
        <v>1932</v>
      </c>
      <c r="N12055" s="53">
        <f ca="1"/>
        <v>12</v>
      </c>
      <c r="O12055" s="53" t="str">
        <f ca="1"/>
        <v>1932-12</v>
      </c>
    </row>
    <row r="12056" spans="12:15" x14ac:dyDescent="0.4">
      <c r="L12056" s="56">
        <f ca="1"/>
        <v>12055</v>
      </c>
      <c r="M12056" s="53">
        <f ca="1"/>
        <v>1933</v>
      </c>
      <c r="N12056" s="53">
        <f ca="1"/>
        <v>1</v>
      </c>
      <c r="O12056" s="53" t="str">
        <f ca="1"/>
        <v>1933-01</v>
      </c>
    </row>
    <row r="12057" spans="12:15" x14ac:dyDescent="0.4">
      <c r="L12057" s="56">
        <f ca="1"/>
        <v>12056</v>
      </c>
      <c r="M12057" s="53">
        <f ca="1"/>
        <v>1933</v>
      </c>
      <c r="N12057" s="53">
        <f ca="1"/>
        <v>1</v>
      </c>
      <c r="O12057" s="53" t="str">
        <f ca="1"/>
        <v>1933-01</v>
      </c>
    </row>
    <row r="12058" spans="12:15" x14ac:dyDescent="0.4">
      <c r="L12058" s="56">
        <f ca="1"/>
        <v>12057</v>
      </c>
      <c r="M12058" s="53">
        <f ca="1"/>
        <v>1933</v>
      </c>
      <c r="N12058" s="53">
        <f ca="1"/>
        <v>1</v>
      </c>
      <c r="O12058" s="53" t="str">
        <f ca="1"/>
        <v>1933-01</v>
      </c>
    </row>
    <row r="12059" spans="12:15" x14ac:dyDescent="0.4">
      <c r="L12059" s="56">
        <f ca="1"/>
        <v>12058</v>
      </c>
      <c r="M12059" s="53">
        <f ca="1"/>
        <v>1933</v>
      </c>
      <c r="N12059" s="53">
        <f ca="1"/>
        <v>1</v>
      </c>
      <c r="O12059" s="53" t="str">
        <f ca="1"/>
        <v>1933-01</v>
      </c>
    </row>
    <row r="12060" spans="12:15" x14ac:dyDescent="0.4">
      <c r="L12060" s="56">
        <f ca="1"/>
        <v>12059</v>
      </c>
      <c r="M12060" s="53">
        <f ca="1"/>
        <v>1933</v>
      </c>
      <c r="N12060" s="53">
        <f ca="1"/>
        <v>1</v>
      </c>
      <c r="O12060" s="53" t="str">
        <f ca="1"/>
        <v>1933-01</v>
      </c>
    </row>
    <row r="12061" spans="12:15" x14ac:dyDescent="0.4">
      <c r="L12061" s="56">
        <f ca="1"/>
        <v>12060</v>
      </c>
      <c r="M12061" s="53">
        <f ca="1"/>
        <v>1933</v>
      </c>
      <c r="N12061" s="53">
        <f ca="1"/>
        <v>1</v>
      </c>
      <c r="O12061" s="53" t="str">
        <f ca="1"/>
        <v>1933-01</v>
      </c>
    </row>
    <row r="12062" spans="12:15" x14ac:dyDescent="0.4">
      <c r="L12062" s="56">
        <f ca="1"/>
        <v>12061</v>
      </c>
      <c r="M12062" s="53">
        <f ca="1"/>
        <v>1933</v>
      </c>
      <c r="N12062" s="53">
        <f ca="1"/>
        <v>1</v>
      </c>
      <c r="O12062" s="53" t="str">
        <f ca="1"/>
        <v>1933-01</v>
      </c>
    </row>
    <row r="12063" spans="12:15" x14ac:dyDescent="0.4">
      <c r="L12063" s="56">
        <f ca="1"/>
        <v>12062</v>
      </c>
      <c r="M12063" s="53">
        <f ca="1"/>
        <v>1933</v>
      </c>
      <c r="N12063" s="53">
        <f ca="1"/>
        <v>1</v>
      </c>
      <c r="O12063" s="53" t="str">
        <f ca="1"/>
        <v>1933-01</v>
      </c>
    </row>
    <row r="12064" spans="12:15" x14ac:dyDescent="0.4">
      <c r="L12064" s="56">
        <f ca="1"/>
        <v>12063</v>
      </c>
      <c r="M12064" s="53">
        <f ca="1"/>
        <v>1933</v>
      </c>
      <c r="N12064" s="53">
        <f ca="1"/>
        <v>1</v>
      </c>
      <c r="O12064" s="53" t="str">
        <f ca="1"/>
        <v>1933-01</v>
      </c>
    </row>
    <row r="12065" spans="12:15" x14ac:dyDescent="0.4">
      <c r="L12065" s="56">
        <f ca="1"/>
        <v>12064</v>
      </c>
      <c r="M12065" s="53">
        <f ca="1"/>
        <v>1933</v>
      </c>
      <c r="N12065" s="53">
        <f ca="1"/>
        <v>1</v>
      </c>
      <c r="O12065" s="53" t="str">
        <f ca="1"/>
        <v>1933-01</v>
      </c>
    </row>
    <row r="12066" spans="12:15" x14ac:dyDescent="0.4">
      <c r="L12066" s="56">
        <f ca="1"/>
        <v>12065</v>
      </c>
      <c r="M12066" s="53">
        <f ca="1"/>
        <v>1933</v>
      </c>
      <c r="N12066" s="53">
        <f ca="1"/>
        <v>1</v>
      </c>
      <c r="O12066" s="53" t="str">
        <f ca="1"/>
        <v>1933-01</v>
      </c>
    </row>
    <row r="12067" spans="12:15" x14ac:dyDescent="0.4">
      <c r="L12067" s="56">
        <f ca="1"/>
        <v>12066</v>
      </c>
      <c r="M12067" s="53">
        <f ca="1"/>
        <v>1933</v>
      </c>
      <c r="N12067" s="53">
        <f ca="1"/>
        <v>1</v>
      </c>
      <c r="O12067" s="53" t="str">
        <f ca="1"/>
        <v>1933-01</v>
      </c>
    </row>
    <row r="12068" spans="12:15" x14ac:dyDescent="0.4">
      <c r="L12068" s="56">
        <f ca="1"/>
        <v>12067</v>
      </c>
      <c r="M12068" s="53">
        <f ca="1"/>
        <v>1933</v>
      </c>
      <c r="N12068" s="53">
        <f ca="1"/>
        <v>1</v>
      </c>
      <c r="O12068" s="53" t="str">
        <f ca="1"/>
        <v>1933-01</v>
      </c>
    </row>
    <row r="12069" spans="12:15" x14ac:dyDescent="0.4">
      <c r="L12069" s="56">
        <f ca="1"/>
        <v>12068</v>
      </c>
      <c r="M12069" s="53">
        <f ca="1"/>
        <v>1933</v>
      </c>
      <c r="N12069" s="53">
        <f ca="1"/>
        <v>1</v>
      </c>
      <c r="O12069" s="53" t="str">
        <f ca="1"/>
        <v>1933-01</v>
      </c>
    </row>
    <row r="12070" spans="12:15" x14ac:dyDescent="0.4">
      <c r="L12070" s="56">
        <f ca="1"/>
        <v>12069</v>
      </c>
      <c r="M12070" s="53">
        <f ca="1"/>
        <v>1933</v>
      </c>
      <c r="N12070" s="53">
        <f ca="1"/>
        <v>1</v>
      </c>
      <c r="O12070" s="53" t="str">
        <f ca="1"/>
        <v>1933-01</v>
      </c>
    </row>
    <row r="12071" spans="12:15" x14ac:dyDescent="0.4">
      <c r="L12071" s="56">
        <f ca="1"/>
        <v>12070</v>
      </c>
      <c r="M12071" s="53">
        <f ca="1"/>
        <v>1933</v>
      </c>
      <c r="N12071" s="53">
        <f ca="1"/>
        <v>1</v>
      </c>
      <c r="O12071" s="53" t="str">
        <f ca="1"/>
        <v>1933-01</v>
      </c>
    </row>
    <row r="12072" spans="12:15" x14ac:dyDescent="0.4">
      <c r="L12072" s="56">
        <f ca="1"/>
        <v>12071</v>
      </c>
      <c r="M12072" s="53">
        <f ca="1"/>
        <v>1933</v>
      </c>
      <c r="N12072" s="53">
        <f ca="1"/>
        <v>1</v>
      </c>
      <c r="O12072" s="53" t="str">
        <f ca="1"/>
        <v>1933-01</v>
      </c>
    </row>
    <row r="12073" spans="12:15" x14ac:dyDescent="0.4">
      <c r="L12073" s="56">
        <f ca="1"/>
        <v>12072</v>
      </c>
      <c r="M12073" s="53">
        <f ca="1"/>
        <v>1933</v>
      </c>
      <c r="N12073" s="53">
        <f ca="1"/>
        <v>1</v>
      </c>
      <c r="O12073" s="53" t="str">
        <f ca="1"/>
        <v>1933-01</v>
      </c>
    </row>
    <row r="12074" spans="12:15" x14ac:dyDescent="0.4">
      <c r="L12074" s="56">
        <f ca="1"/>
        <v>12073</v>
      </c>
      <c r="M12074" s="53">
        <f ca="1"/>
        <v>1933</v>
      </c>
      <c r="N12074" s="53">
        <f ca="1"/>
        <v>1</v>
      </c>
      <c r="O12074" s="53" t="str">
        <f ca="1"/>
        <v>1933-01</v>
      </c>
    </row>
    <row r="12075" spans="12:15" x14ac:dyDescent="0.4">
      <c r="L12075" s="56">
        <f ca="1"/>
        <v>12074</v>
      </c>
      <c r="M12075" s="53">
        <f ca="1"/>
        <v>1933</v>
      </c>
      <c r="N12075" s="53">
        <f ca="1"/>
        <v>1</v>
      </c>
      <c r="O12075" s="53" t="str">
        <f ca="1"/>
        <v>1933-01</v>
      </c>
    </row>
    <row r="12076" spans="12:15" x14ac:dyDescent="0.4">
      <c r="L12076" s="56">
        <f ca="1"/>
        <v>12075</v>
      </c>
      <c r="M12076" s="53">
        <f ca="1"/>
        <v>1933</v>
      </c>
      <c r="N12076" s="53">
        <f ca="1"/>
        <v>1</v>
      </c>
      <c r="O12076" s="53" t="str">
        <f ca="1"/>
        <v>1933-01</v>
      </c>
    </row>
    <row r="12077" spans="12:15" x14ac:dyDescent="0.4">
      <c r="L12077" s="56">
        <f ca="1"/>
        <v>12076</v>
      </c>
      <c r="M12077" s="53">
        <f ca="1"/>
        <v>1933</v>
      </c>
      <c r="N12077" s="53">
        <f ca="1"/>
        <v>1</v>
      </c>
      <c r="O12077" s="53" t="str">
        <f ca="1"/>
        <v>1933-01</v>
      </c>
    </row>
    <row r="12078" spans="12:15" x14ac:dyDescent="0.4">
      <c r="L12078" s="56">
        <f ca="1"/>
        <v>12077</v>
      </c>
      <c r="M12078" s="53">
        <f ca="1"/>
        <v>1933</v>
      </c>
      <c r="N12078" s="53">
        <f ca="1"/>
        <v>1</v>
      </c>
      <c r="O12078" s="53" t="str">
        <f ca="1"/>
        <v>1933-01</v>
      </c>
    </row>
    <row r="12079" spans="12:15" x14ac:dyDescent="0.4">
      <c r="L12079" s="56">
        <f ca="1"/>
        <v>12078</v>
      </c>
      <c r="M12079" s="53">
        <f ca="1"/>
        <v>1933</v>
      </c>
      <c r="N12079" s="53">
        <f ca="1"/>
        <v>1</v>
      </c>
      <c r="O12079" s="53" t="str">
        <f ca="1"/>
        <v>1933-01</v>
      </c>
    </row>
    <row r="12080" spans="12:15" x14ac:dyDescent="0.4">
      <c r="L12080" s="56">
        <f ca="1"/>
        <v>12079</v>
      </c>
      <c r="M12080" s="53">
        <f ca="1"/>
        <v>1933</v>
      </c>
      <c r="N12080" s="53">
        <f ca="1"/>
        <v>1</v>
      </c>
      <c r="O12080" s="53" t="str">
        <f ca="1"/>
        <v>1933-01</v>
      </c>
    </row>
    <row r="12081" spans="12:15" x14ac:dyDescent="0.4">
      <c r="L12081" s="56">
        <f ca="1"/>
        <v>12080</v>
      </c>
      <c r="M12081" s="53">
        <f ca="1"/>
        <v>1933</v>
      </c>
      <c r="N12081" s="53">
        <f ca="1"/>
        <v>1</v>
      </c>
      <c r="O12081" s="53" t="str">
        <f ca="1"/>
        <v>1933-01</v>
      </c>
    </row>
    <row r="12082" spans="12:15" x14ac:dyDescent="0.4">
      <c r="L12082" s="56">
        <f ca="1"/>
        <v>12081</v>
      </c>
      <c r="M12082" s="53">
        <f ca="1"/>
        <v>1933</v>
      </c>
      <c r="N12082" s="53">
        <f ca="1"/>
        <v>1</v>
      </c>
      <c r="O12082" s="53" t="str">
        <f ca="1"/>
        <v>1933-01</v>
      </c>
    </row>
    <row r="12083" spans="12:15" x14ac:dyDescent="0.4">
      <c r="L12083" s="56">
        <f ca="1"/>
        <v>12082</v>
      </c>
      <c r="M12083" s="53">
        <f ca="1"/>
        <v>1933</v>
      </c>
      <c r="N12083" s="53">
        <f ca="1"/>
        <v>1</v>
      </c>
      <c r="O12083" s="53" t="str">
        <f ca="1"/>
        <v>1933-01</v>
      </c>
    </row>
    <row r="12084" spans="12:15" x14ac:dyDescent="0.4">
      <c r="L12084" s="56">
        <f ca="1"/>
        <v>12083</v>
      </c>
      <c r="M12084" s="53">
        <f ca="1"/>
        <v>1933</v>
      </c>
      <c r="N12084" s="53">
        <f ca="1"/>
        <v>1</v>
      </c>
      <c r="O12084" s="53" t="str">
        <f ca="1"/>
        <v>1933-01</v>
      </c>
    </row>
    <row r="12085" spans="12:15" x14ac:dyDescent="0.4">
      <c r="L12085" s="56">
        <f ca="1"/>
        <v>12084</v>
      </c>
      <c r="M12085" s="53">
        <f ca="1"/>
        <v>1933</v>
      </c>
      <c r="N12085" s="53">
        <f ca="1"/>
        <v>1</v>
      </c>
      <c r="O12085" s="53" t="str">
        <f ca="1"/>
        <v>1933-01</v>
      </c>
    </row>
    <row r="12086" spans="12:15" x14ac:dyDescent="0.4">
      <c r="L12086" s="56">
        <f ca="1"/>
        <v>12085</v>
      </c>
      <c r="M12086" s="53">
        <f ca="1"/>
        <v>1933</v>
      </c>
      <c r="N12086" s="53">
        <f ca="1"/>
        <v>1</v>
      </c>
      <c r="O12086" s="53" t="str">
        <f ca="1"/>
        <v>1933-01</v>
      </c>
    </row>
    <row r="12087" spans="12:15" x14ac:dyDescent="0.4">
      <c r="L12087" s="56">
        <f ca="1"/>
        <v>12086</v>
      </c>
      <c r="M12087" s="53">
        <f ca="1"/>
        <v>1933</v>
      </c>
      <c r="N12087" s="53">
        <f ca="1"/>
        <v>2</v>
      </c>
      <c r="O12087" s="53" t="str">
        <f ca="1"/>
        <v>1933-02</v>
      </c>
    </row>
    <row r="12088" spans="12:15" x14ac:dyDescent="0.4">
      <c r="L12088" s="56">
        <f ca="1"/>
        <v>12087</v>
      </c>
      <c r="M12088" s="53">
        <f ca="1"/>
        <v>1933</v>
      </c>
      <c r="N12088" s="53">
        <f ca="1"/>
        <v>2</v>
      </c>
      <c r="O12088" s="53" t="str">
        <f ca="1"/>
        <v>1933-02</v>
      </c>
    </row>
    <row r="12089" spans="12:15" x14ac:dyDescent="0.4">
      <c r="L12089" s="56">
        <f ca="1"/>
        <v>12088</v>
      </c>
      <c r="M12089" s="53">
        <f ca="1"/>
        <v>1933</v>
      </c>
      <c r="N12089" s="53">
        <f ca="1"/>
        <v>2</v>
      </c>
      <c r="O12089" s="53" t="str">
        <f ca="1"/>
        <v>1933-02</v>
      </c>
    </row>
    <row r="12090" spans="12:15" x14ac:dyDescent="0.4">
      <c r="L12090" s="56">
        <f ca="1"/>
        <v>12089</v>
      </c>
      <c r="M12090" s="53">
        <f ca="1"/>
        <v>1933</v>
      </c>
      <c r="N12090" s="53">
        <f ca="1"/>
        <v>2</v>
      </c>
      <c r="O12090" s="53" t="str">
        <f ca="1"/>
        <v>1933-02</v>
      </c>
    </row>
    <row r="12091" spans="12:15" x14ac:dyDescent="0.4">
      <c r="L12091" s="56">
        <f ca="1"/>
        <v>12090</v>
      </c>
      <c r="M12091" s="53">
        <f ca="1"/>
        <v>1933</v>
      </c>
      <c r="N12091" s="53">
        <f ca="1"/>
        <v>2</v>
      </c>
      <c r="O12091" s="53" t="str">
        <f ca="1"/>
        <v>1933-02</v>
      </c>
    </row>
    <row r="12092" spans="12:15" x14ac:dyDescent="0.4">
      <c r="L12092" s="56">
        <f ca="1"/>
        <v>12091</v>
      </c>
      <c r="M12092" s="53">
        <f ca="1"/>
        <v>1933</v>
      </c>
      <c r="N12092" s="53">
        <f ca="1"/>
        <v>2</v>
      </c>
      <c r="O12092" s="53" t="str">
        <f ca="1"/>
        <v>1933-02</v>
      </c>
    </row>
    <row r="12093" spans="12:15" x14ac:dyDescent="0.4">
      <c r="L12093" s="56">
        <f ca="1"/>
        <v>12092</v>
      </c>
      <c r="M12093" s="53">
        <f ca="1"/>
        <v>1933</v>
      </c>
      <c r="N12093" s="53">
        <f ca="1"/>
        <v>2</v>
      </c>
      <c r="O12093" s="53" t="str">
        <f ca="1"/>
        <v>1933-02</v>
      </c>
    </row>
    <row r="12094" spans="12:15" x14ac:dyDescent="0.4">
      <c r="L12094" s="56">
        <f ca="1"/>
        <v>12093</v>
      </c>
      <c r="M12094" s="53">
        <f ca="1"/>
        <v>1933</v>
      </c>
      <c r="N12094" s="53">
        <f ca="1"/>
        <v>2</v>
      </c>
      <c r="O12094" s="53" t="str">
        <f ca="1"/>
        <v>1933-02</v>
      </c>
    </row>
    <row r="12095" spans="12:15" x14ac:dyDescent="0.4">
      <c r="L12095" s="56">
        <f ca="1"/>
        <v>12094</v>
      </c>
      <c r="M12095" s="53">
        <f ca="1"/>
        <v>1933</v>
      </c>
      <c r="N12095" s="53">
        <f ca="1"/>
        <v>2</v>
      </c>
      <c r="O12095" s="53" t="str">
        <f ca="1"/>
        <v>1933-02</v>
      </c>
    </row>
    <row r="12096" spans="12:15" x14ac:dyDescent="0.4">
      <c r="L12096" s="56">
        <f ca="1"/>
        <v>12095</v>
      </c>
      <c r="M12096" s="53">
        <f ca="1"/>
        <v>1933</v>
      </c>
      <c r="N12096" s="53">
        <f ca="1"/>
        <v>2</v>
      </c>
      <c r="O12096" s="53" t="str">
        <f ca="1"/>
        <v>1933-02</v>
      </c>
    </row>
    <row r="12097" spans="12:15" x14ac:dyDescent="0.4">
      <c r="L12097" s="56">
        <f ca="1"/>
        <v>12096</v>
      </c>
      <c r="M12097" s="53">
        <f ca="1"/>
        <v>1933</v>
      </c>
      <c r="N12097" s="53">
        <f ca="1"/>
        <v>2</v>
      </c>
      <c r="O12097" s="53" t="str">
        <f ca="1"/>
        <v>1933-02</v>
      </c>
    </row>
    <row r="12098" spans="12:15" x14ac:dyDescent="0.4">
      <c r="L12098" s="56">
        <f ca="1"/>
        <v>12097</v>
      </c>
      <c r="M12098" s="53">
        <f ca="1"/>
        <v>1933</v>
      </c>
      <c r="N12098" s="53">
        <f ca="1"/>
        <v>2</v>
      </c>
      <c r="O12098" s="53" t="str">
        <f ca="1"/>
        <v>1933-02</v>
      </c>
    </row>
    <row r="12099" spans="12:15" x14ac:dyDescent="0.4">
      <c r="L12099" s="56">
        <f ca="1"/>
        <v>12098</v>
      </c>
      <c r="M12099" s="53">
        <f ca="1"/>
        <v>1933</v>
      </c>
      <c r="N12099" s="53">
        <f ca="1"/>
        <v>2</v>
      </c>
      <c r="O12099" s="53" t="str">
        <f ca="1"/>
        <v>1933-02</v>
      </c>
    </row>
    <row r="12100" spans="12:15" x14ac:dyDescent="0.4">
      <c r="L12100" s="56">
        <f ca="1"/>
        <v>12099</v>
      </c>
      <c r="M12100" s="53">
        <f ca="1"/>
        <v>1933</v>
      </c>
      <c r="N12100" s="53">
        <f ca="1"/>
        <v>2</v>
      </c>
      <c r="O12100" s="53" t="str">
        <f ca="1"/>
        <v>1933-02</v>
      </c>
    </row>
    <row r="12101" spans="12:15" x14ac:dyDescent="0.4">
      <c r="L12101" s="56">
        <f ca="1"/>
        <v>12100</v>
      </c>
      <c r="M12101" s="53">
        <f ca="1"/>
        <v>1933</v>
      </c>
      <c r="N12101" s="53">
        <f ca="1"/>
        <v>2</v>
      </c>
      <c r="O12101" s="53" t="str">
        <f ca="1"/>
        <v>1933-02</v>
      </c>
    </row>
    <row r="12102" spans="12:15" x14ac:dyDescent="0.4">
      <c r="L12102" s="56">
        <f ca="1"/>
        <v>12101</v>
      </c>
      <c r="M12102" s="53">
        <f ca="1"/>
        <v>1933</v>
      </c>
      <c r="N12102" s="53">
        <f ca="1"/>
        <v>2</v>
      </c>
      <c r="O12102" s="53" t="str">
        <f ca="1"/>
        <v>1933-02</v>
      </c>
    </row>
    <row r="12103" spans="12:15" x14ac:dyDescent="0.4">
      <c r="L12103" s="56">
        <f ca="1"/>
        <v>12102</v>
      </c>
      <c r="M12103" s="53">
        <f ca="1"/>
        <v>1933</v>
      </c>
      <c r="N12103" s="53">
        <f ca="1"/>
        <v>2</v>
      </c>
      <c r="O12103" s="53" t="str">
        <f ca="1"/>
        <v>1933-02</v>
      </c>
    </row>
    <row r="12104" spans="12:15" x14ac:dyDescent="0.4">
      <c r="L12104" s="56">
        <f ca="1"/>
        <v>12103</v>
      </c>
      <c r="M12104" s="53">
        <f ca="1"/>
        <v>1933</v>
      </c>
      <c r="N12104" s="53">
        <f ca="1"/>
        <v>2</v>
      </c>
      <c r="O12104" s="53" t="str">
        <f ca="1"/>
        <v>1933-02</v>
      </c>
    </row>
    <row r="12105" spans="12:15" x14ac:dyDescent="0.4">
      <c r="L12105" s="56">
        <f ca="1"/>
        <v>12104</v>
      </c>
      <c r="M12105" s="53">
        <f ca="1"/>
        <v>1933</v>
      </c>
      <c r="N12105" s="53">
        <f ca="1"/>
        <v>2</v>
      </c>
      <c r="O12105" s="53" t="str">
        <f ca="1"/>
        <v>1933-02</v>
      </c>
    </row>
    <row r="12106" spans="12:15" x14ac:dyDescent="0.4">
      <c r="L12106" s="56">
        <f ca="1"/>
        <v>12105</v>
      </c>
      <c r="M12106" s="53">
        <f ca="1"/>
        <v>1933</v>
      </c>
      <c r="N12106" s="53">
        <f ca="1"/>
        <v>2</v>
      </c>
      <c r="O12106" s="53" t="str">
        <f ca="1"/>
        <v>1933-02</v>
      </c>
    </row>
    <row r="12107" spans="12:15" x14ac:dyDescent="0.4">
      <c r="L12107" s="56">
        <f ca="1"/>
        <v>12106</v>
      </c>
      <c r="M12107" s="53">
        <f ca="1"/>
        <v>1933</v>
      </c>
      <c r="N12107" s="53">
        <f ca="1"/>
        <v>2</v>
      </c>
      <c r="O12107" s="53" t="str">
        <f ca="1"/>
        <v>1933-02</v>
      </c>
    </row>
    <row r="12108" spans="12:15" x14ac:dyDescent="0.4">
      <c r="L12108" s="56">
        <f ca="1"/>
        <v>12107</v>
      </c>
      <c r="M12108" s="53">
        <f ca="1"/>
        <v>1933</v>
      </c>
      <c r="N12108" s="53">
        <f ca="1"/>
        <v>2</v>
      </c>
      <c r="O12108" s="53" t="str">
        <f ca="1"/>
        <v>1933-02</v>
      </c>
    </row>
    <row r="12109" spans="12:15" x14ac:dyDescent="0.4">
      <c r="L12109" s="56">
        <f ca="1"/>
        <v>12108</v>
      </c>
      <c r="M12109" s="53">
        <f ca="1"/>
        <v>1933</v>
      </c>
      <c r="N12109" s="53">
        <f ca="1"/>
        <v>2</v>
      </c>
      <c r="O12109" s="53" t="str">
        <f ca="1"/>
        <v>1933-02</v>
      </c>
    </row>
    <row r="12110" spans="12:15" x14ac:dyDescent="0.4">
      <c r="L12110" s="56">
        <f ca="1"/>
        <v>12109</v>
      </c>
      <c r="M12110" s="53">
        <f ca="1"/>
        <v>1933</v>
      </c>
      <c r="N12110" s="53">
        <f ca="1"/>
        <v>2</v>
      </c>
      <c r="O12110" s="53" t="str">
        <f ca="1"/>
        <v>1933-02</v>
      </c>
    </row>
    <row r="12111" spans="12:15" x14ac:dyDescent="0.4">
      <c r="L12111" s="56">
        <f ca="1"/>
        <v>12110</v>
      </c>
      <c r="M12111" s="53">
        <f ca="1"/>
        <v>1933</v>
      </c>
      <c r="N12111" s="53">
        <f ca="1"/>
        <v>2</v>
      </c>
      <c r="O12111" s="53" t="str">
        <f ca="1"/>
        <v>1933-02</v>
      </c>
    </row>
    <row r="12112" spans="12:15" x14ac:dyDescent="0.4">
      <c r="L12112" s="56">
        <f ca="1"/>
        <v>12111</v>
      </c>
      <c r="M12112" s="53">
        <f ca="1"/>
        <v>1933</v>
      </c>
      <c r="N12112" s="53">
        <f ca="1"/>
        <v>2</v>
      </c>
      <c r="O12112" s="53" t="str">
        <f ca="1"/>
        <v>1933-02</v>
      </c>
    </row>
    <row r="12113" spans="12:15" x14ac:dyDescent="0.4">
      <c r="L12113" s="56">
        <f ca="1"/>
        <v>12112</v>
      </c>
      <c r="M12113" s="53">
        <f ca="1"/>
        <v>1933</v>
      </c>
      <c r="N12113" s="53">
        <f ca="1"/>
        <v>2</v>
      </c>
      <c r="O12113" s="53" t="str">
        <f ca="1"/>
        <v>1933-02</v>
      </c>
    </row>
    <row r="12114" spans="12:15" x14ac:dyDescent="0.4">
      <c r="L12114" s="56">
        <f ca="1"/>
        <v>12113</v>
      </c>
      <c r="M12114" s="53">
        <f ca="1"/>
        <v>1933</v>
      </c>
      <c r="N12114" s="53">
        <f ca="1"/>
        <v>2</v>
      </c>
      <c r="O12114" s="53" t="str">
        <f ca="1"/>
        <v>1933-02</v>
      </c>
    </row>
    <row r="12115" spans="12:15" x14ac:dyDescent="0.4">
      <c r="L12115" s="56">
        <f ca="1"/>
        <v>12114</v>
      </c>
      <c r="M12115" s="53">
        <f ca="1"/>
        <v>1933</v>
      </c>
      <c r="N12115" s="53">
        <f ca="1"/>
        <v>3</v>
      </c>
      <c r="O12115" s="53" t="str">
        <f ca="1"/>
        <v>1933-03</v>
      </c>
    </row>
    <row r="12116" spans="12:15" x14ac:dyDescent="0.4">
      <c r="L12116" s="56">
        <f ca="1"/>
        <v>12115</v>
      </c>
      <c r="M12116" s="53">
        <f ca="1"/>
        <v>1933</v>
      </c>
      <c r="N12116" s="53">
        <f ca="1"/>
        <v>3</v>
      </c>
      <c r="O12116" s="53" t="str">
        <f ca="1"/>
        <v>1933-03</v>
      </c>
    </row>
    <row r="12117" spans="12:15" x14ac:dyDescent="0.4">
      <c r="L12117" s="56">
        <f ca="1"/>
        <v>12116</v>
      </c>
      <c r="M12117" s="53">
        <f ca="1"/>
        <v>1933</v>
      </c>
      <c r="N12117" s="53">
        <f ca="1"/>
        <v>3</v>
      </c>
      <c r="O12117" s="53" t="str">
        <f ca="1"/>
        <v>1933-03</v>
      </c>
    </row>
    <row r="12118" spans="12:15" x14ac:dyDescent="0.4">
      <c r="L12118" s="56">
        <f ca="1"/>
        <v>12117</v>
      </c>
      <c r="M12118" s="53">
        <f ca="1"/>
        <v>1933</v>
      </c>
      <c r="N12118" s="53">
        <f ca="1"/>
        <v>3</v>
      </c>
      <c r="O12118" s="53" t="str">
        <f ca="1"/>
        <v>1933-03</v>
      </c>
    </row>
    <row r="12119" spans="12:15" x14ac:dyDescent="0.4">
      <c r="L12119" s="56">
        <f ca="1"/>
        <v>12118</v>
      </c>
      <c r="M12119" s="53">
        <f ca="1"/>
        <v>1933</v>
      </c>
      <c r="N12119" s="53">
        <f ca="1"/>
        <v>3</v>
      </c>
      <c r="O12119" s="53" t="str">
        <f ca="1"/>
        <v>1933-03</v>
      </c>
    </row>
    <row r="12120" spans="12:15" x14ac:dyDescent="0.4">
      <c r="L12120" s="56">
        <f ca="1"/>
        <v>12119</v>
      </c>
      <c r="M12120" s="53">
        <f ca="1"/>
        <v>1933</v>
      </c>
      <c r="N12120" s="53">
        <f ca="1"/>
        <v>3</v>
      </c>
      <c r="O12120" s="53" t="str">
        <f ca="1"/>
        <v>1933-03</v>
      </c>
    </row>
    <row r="12121" spans="12:15" x14ac:dyDescent="0.4">
      <c r="L12121" s="56">
        <f ca="1"/>
        <v>12120</v>
      </c>
      <c r="M12121" s="53">
        <f ca="1"/>
        <v>1933</v>
      </c>
      <c r="N12121" s="53">
        <f ca="1"/>
        <v>3</v>
      </c>
      <c r="O12121" s="53" t="str">
        <f ca="1"/>
        <v>1933-03</v>
      </c>
    </row>
    <row r="12122" spans="12:15" x14ac:dyDescent="0.4">
      <c r="L12122" s="56">
        <f ca="1"/>
        <v>12121</v>
      </c>
      <c r="M12122" s="53">
        <f ca="1"/>
        <v>1933</v>
      </c>
      <c r="N12122" s="53">
        <f ca="1"/>
        <v>3</v>
      </c>
      <c r="O12122" s="53" t="str">
        <f ca="1"/>
        <v>1933-03</v>
      </c>
    </row>
    <row r="12123" spans="12:15" x14ac:dyDescent="0.4">
      <c r="L12123" s="56">
        <f ca="1"/>
        <v>12122</v>
      </c>
      <c r="M12123" s="53">
        <f ca="1"/>
        <v>1933</v>
      </c>
      <c r="N12123" s="53">
        <f ca="1"/>
        <v>3</v>
      </c>
      <c r="O12123" s="53" t="str">
        <f ca="1"/>
        <v>1933-03</v>
      </c>
    </row>
    <row r="12124" spans="12:15" x14ac:dyDescent="0.4">
      <c r="L12124" s="56">
        <f ca="1"/>
        <v>12123</v>
      </c>
      <c r="M12124" s="53">
        <f ca="1"/>
        <v>1933</v>
      </c>
      <c r="N12124" s="53">
        <f ca="1"/>
        <v>3</v>
      </c>
      <c r="O12124" s="53" t="str">
        <f ca="1"/>
        <v>1933-03</v>
      </c>
    </row>
    <row r="12125" spans="12:15" x14ac:dyDescent="0.4">
      <c r="L12125" s="56">
        <f ca="1"/>
        <v>12124</v>
      </c>
      <c r="M12125" s="53">
        <f ca="1"/>
        <v>1933</v>
      </c>
      <c r="N12125" s="53">
        <f ca="1"/>
        <v>3</v>
      </c>
      <c r="O12125" s="53" t="str">
        <f ca="1"/>
        <v>1933-03</v>
      </c>
    </row>
    <row r="12126" spans="12:15" x14ac:dyDescent="0.4">
      <c r="L12126" s="56">
        <f ca="1"/>
        <v>12125</v>
      </c>
      <c r="M12126" s="53">
        <f ca="1"/>
        <v>1933</v>
      </c>
      <c r="N12126" s="53">
        <f ca="1"/>
        <v>3</v>
      </c>
      <c r="O12126" s="53" t="str">
        <f ca="1"/>
        <v>1933-03</v>
      </c>
    </row>
    <row r="12127" spans="12:15" x14ac:dyDescent="0.4">
      <c r="L12127" s="56">
        <f ca="1"/>
        <v>12126</v>
      </c>
      <c r="M12127" s="53">
        <f ca="1"/>
        <v>1933</v>
      </c>
      <c r="N12127" s="53">
        <f ca="1"/>
        <v>3</v>
      </c>
      <c r="O12127" s="53" t="str">
        <f ca="1"/>
        <v>1933-03</v>
      </c>
    </row>
    <row r="12128" spans="12:15" x14ac:dyDescent="0.4">
      <c r="L12128" s="56">
        <f ca="1"/>
        <v>12127</v>
      </c>
      <c r="M12128" s="53">
        <f ca="1"/>
        <v>1933</v>
      </c>
      <c r="N12128" s="53">
        <f ca="1"/>
        <v>3</v>
      </c>
      <c r="O12128" s="53" t="str">
        <f ca="1"/>
        <v>1933-03</v>
      </c>
    </row>
    <row r="12129" spans="12:15" x14ac:dyDescent="0.4">
      <c r="L12129" s="56">
        <f ca="1"/>
        <v>12128</v>
      </c>
      <c r="M12129" s="53">
        <f ca="1"/>
        <v>1933</v>
      </c>
      <c r="N12129" s="53">
        <f ca="1"/>
        <v>3</v>
      </c>
      <c r="O12129" s="53" t="str">
        <f ca="1"/>
        <v>1933-03</v>
      </c>
    </row>
    <row r="12130" spans="12:15" x14ac:dyDescent="0.4">
      <c r="L12130" s="56">
        <f ca="1"/>
        <v>12129</v>
      </c>
      <c r="M12130" s="53">
        <f ca="1"/>
        <v>1933</v>
      </c>
      <c r="N12130" s="53">
        <f ca="1"/>
        <v>3</v>
      </c>
      <c r="O12130" s="53" t="str">
        <f ca="1"/>
        <v>1933-03</v>
      </c>
    </row>
    <row r="12131" spans="12:15" x14ac:dyDescent="0.4">
      <c r="L12131" s="56">
        <f ca="1"/>
        <v>12130</v>
      </c>
      <c r="M12131" s="53">
        <f ca="1"/>
        <v>1933</v>
      </c>
      <c r="N12131" s="53">
        <f ca="1"/>
        <v>3</v>
      </c>
      <c r="O12131" s="53" t="str">
        <f ca="1"/>
        <v>1933-03</v>
      </c>
    </row>
    <row r="12132" spans="12:15" x14ac:dyDescent="0.4">
      <c r="L12132" s="56">
        <f ca="1"/>
        <v>12131</v>
      </c>
      <c r="M12132" s="53">
        <f ca="1"/>
        <v>1933</v>
      </c>
      <c r="N12132" s="53">
        <f ca="1"/>
        <v>3</v>
      </c>
      <c r="O12132" s="53" t="str">
        <f ca="1"/>
        <v>1933-03</v>
      </c>
    </row>
    <row r="12133" spans="12:15" x14ac:dyDescent="0.4">
      <c r="L12133" s="56">
        <f ca="1"/>
        <v>12132</v>
      </c>
      <c r="M12133" s="53">
        <f ca="1"/>
        <v>1933</v>
      </c>
      <c r="N12133" s="53">
        <f ca="1"/>
        <v>3</v>
      </c>
      <c r="O12133" s="53" t="str">
        <f ca="1"/>
        <v>1933-03</v>
      </c>
    </row>
    <row r="12134" spans="12:15" x14ac:dyDescent="0.4">
      <c r="L12134" s="56">
        <f ca="1"/>
        <v>12133</v>
      </c>
      <c r="M12134" s="53">
        <f ca="1"/>
        <v>1933</v>
      </c>
      <c r="N12134" s="53">
        <f ca="1"/>
        <v>3</v>
      </c>
      <c r="O12134" s="53" t="str">
        <f ca="1"/>
        <v>1933-03</v>
      </c>
    </row>
    <row r="12135" spans="12:15" x14ac:dyDescent="0.4">
      <c r="L12135" s="56">
        <f ca="1"/>
        <v>12134</v>
      </c>
      <c r="M12135" s="53">
        <f ca="1"/>
        <v>1933</v>
      </c>
      <c r="N12135" s="53">
        <f ca="1"/>
        <v>3</v>
      </c>
      <c r="O12135" s="53" t="str">
        <f ca="1"/>
        <v>1933-03</v>
      </c>
    </row>
    <row r="12136" spans="12:15" x14ac:dyDescent="0.4">
      <c r="L12136" s="56">
        <f ca="1"/>
        <v>12135</v>
      </c>
      <c r="M12136" s="53">
        <f ca="1"/>
        <v>1933</v>
      </c>
      <c r="N12136" s="53">
        <f ca="1"/>
        <v>3</v>
      </c>
      <c r="O12136" s="53" t="str">
        <f ca="1"/>
        <v>1933-03</v>
      </c>
    </row>
    <row r="12137" spans="12:15" x14ac:dyDescent="0.4">
      <c r="L12137" s="56">
        <f ca="1"/>
        <v>12136</v>
      </c>
      <c r="M12137" s="53">
        <f ca="1"/>
        <v>1933</v>
      </c>
      <c r="N12137" s="53">
        <f ca="1"/>
        <v>3</v>
      </c>
      <c r="O12137" s="53" t="str">
        <f ca="1"/>
        <v>1933-03</v>
      </c>
    </row>
    <row r="12138" spans="12:15" x14ac:dyDescent="0.4">
      <c r="L12138" s="56">
        <f ca="1"/>
        <v>12137</v>
      </c>
      <c r="M12138" s="53">
        <f ca="1"/>
        <v>1933</v>
      </c>
      <c r="N12138" s="53">
        <f ca="1"/>
        <v>3</v>
      </c>
      <c r="O12138" s="53" t="str">
        <f ca="1"/>
        <v>1933-03</v>
      </c>
    </row>
    <row r="12139" spans="12:15" x14ac:dyDescent="0.4">
      <c r="L12139" s="56">
        <f ca="1"/>
        <v>12138</v>
      </c>
      <c r="M12139" s="53">
        <f ca="1"/>
        <v>1933</v>
      </c>
      <c r="N12139" s="53">
        <f ca="1"/>
        <v>3</v>
      </c>
      <c r="O12139" s="53" t="str">
        <f ca="1"/>
        <v>1933-03</v>
      </c>
    </row>
    <row r="12140" spans="12:15" x14ac:dyDescent="0.4">
      <c r="L12140" s="56">
        <f ca="1"/>
        <v>12139</v>
      </c>
      <c r="M12140" s="53">
        <f ca="1"/>
        <v>1933</v>
      </c>
      <c r="N12140" s="53">
        <f ca="1"/>
        <v>3</v>
      </c>
      <c r="O12140" s="53" t="str">
        <f ca="1"/>
        <v>1933-03</v>
      </c>
    </row>
    <row r="12141" spans="12:15" x14ac:dyDescent="0.4">
      <c r="L12141" s="56">
        <f ca="1"/>
        <v>12140</v>
      </c>
      <c r="M12141" s="53">
        <f ca="1"/>
        <v>1933</v>
      </c>
      <c r="N12141" s="53">
        <f ca="1"/>
        <v>3</v>
      </c>
      <c r="O12141" s="53" t="str">
        <f ca="1"/>
        <v>1933-03</v>
      </c>
    </row>
    <row r="12142" spans="12:15" x14ac:dyDescent="0.4">
      <c r="L12142" s="56">
        <f ca="1"/>
        <v>12141</v>
      </c>
      <c r="M12142" s="53">
        <f ca="1"/>
        <v>1933</v>
      </c>
      <c r="N12142" s="53">
        <f ca="1"/>
        <v>3</v>
      </c>
      <c r="O12142" s="53" t="str">
        <f ca="1"/>
        <v>1933-03</v>
      </c>
    </row>
    <row r="12143" spans="12:15" x14ac:dyDescent="0.4">
      <c r="L12143" s="56">
        <f ca="1"/>
        <v>12142</v>
      </c>
      <c r="M12143" s="53">
        <f ca="1"/>
        <v>1933</v>
      </c>
      <c r="N12143" s="53">
        <f ca="1"/>
        <v>3</v>
      </c>
      <c r="O12143" s="53" t="str">
        <f ca="1"/>
        <v>1933-03</v>
      </c>
    </row>
    <row r="12144" spans="12:15" x14ac:dyDescent="0.4">
      <c r="L12144" s="56">
        <f ca="1"/>
        <v>12143</v>
      </c>
      <c r="M12144" s="53">
        <f ca="1"/>
        <v>1933</v>
      </c>
      <c r="N12144" s="53">
        <f ca="1"/>
        <v>3</v>
      </c>
      <c r="O12144" s="53" t="str">
        <f ca="1"/>
        <v>1933-03</v>
      </c>
    </row>
    <row r="12145" spans="12:15" x14ac:dyDescent="0.4">
      <c r="L12145" s="56">
        <f ca="1"/>
        <v>12144</v>
      </c>
      <c r="M12145" s="53">
        <f ca="1"/>
        <v>1933</v>
      </c>
      <c r="N12145" s="53">
        <f ca="1"/>
        <v>3</v>
      </c>
      <c r="O12145" s="53" t="str">
        <f ca="1"/>
        <v>1933-03</v>
      </c>
    </row>
    <row r="12146" spans="12:15" x14ac:dyDescent="0.4">
      <c r="L12146" s="56">
        <f ca="1"/>
        <v>12145</v>
      </c>
      <c r="M12146" s="53">
        <f ca="1"/>
        <v>1933</v>
      </c>
      <c r="N12146" s="53">
        <f ca="1"/>
        <v>4</v>
      </c>
      <c r="O12146" s="53" t="str">
        <f ca="1"/>
        <v>1933-04</v>
      </c>
    </row>
    <row r="12147" spans="12:15" x14ac:dyDescent="0.4">
      <c r="L12147" s="56">
        <f ca="1"/>
        <v>12146</v>
      </c>
      <c r="M12147" s="53">
        <f ca="1"/>
        <v>1933</v>
      </c>
      <c r="N12147" s="53">
        <f ca="1"/>
        <v>4</v>
      </c>
      <c r="O12147" s="53" t="str">
        <f ca="1"/>
        <v>1933-04</v>
      </c>
    </row>
    <row r="12148" spans="12:15" x14ac:dyDescent="0.4">
      <c r="L12148" s="56">
        <f ca="1"/>
        <v>12147</v>
      </c>
      <c r="M12148" s="53">
        <f ca="1"/>
        <v>1933</v>
      </c>
      <c r="N12148" s="53">
        <f ca="1"/>
        <v>4</v>
      </c>
      <c r="O12148" s="53" t="str">
        <f ca="1"/>
        <v>1933-04</v>
      </c>
    </row>
    <row r="12149" spans="12:15" x14ac:dyDescent="0.4">
      <c r="L12149" s="56">
        <f ca="1"/>
        <v>12148</v>
      </c>
      <c r="M12149" s="53">
        <f ca="1"/>
        <v>1933</v>
      </c>
      <c r="N12149" s="53">
        <f ca="1"/>
        <v>4</v>
      </c>
      <c r="O12149" s="53" t="str">
        <f ca="1"/>
        <v>1933-04</v>
      </c>
    </row>
    <row r="12150" spans="12:15" x14ac:dyDescent="0.4">
      <c r="L12150" s="56">
        <f ca="1"/>
        <v>12149</v>
      </c>
      <c r="M12150" s="53">
        <f ca="1"/>
        <v>1933</v>
      </c>
      <c r="N12150" s="53">
        <f ca="1"/>
        <v>4</v>
      </c>
      <c r="O12150" s="53" t="str">
        <f ca="1"/>
        <v>1933-04</v>
      </c>
    </row>
    <row r="12151" spans="12:15" x14ac:dyDescent="0.4">
      <c r="L12151" s="56">
        <f ca="1"/>
        <v>12150</v>
      </c>
      <c r="M12151" s="53">
        <f ca="1"/>
        <v>1933</v>
      </c>
      <c r="N12151" s="53">
        <f ca="1"/>
        <v>4</v>
      </c>
      <c r="O12151" s="53" t="str">
        <f ca="1"/>
        <v>1933-04</v>
      </c>
    </row>
    <row r="12152" spans="12:15" x14ac:dyDescent="0.4">
      <c r="L12152" s="56">
        <f ca="1"/>
        <v>12151</v>
      </c>
      <c r="M12152" s="53">
        <f ca="1"/>
        <v>1933</v>
      </c>
      <c r="N12152" s="53">
        <f ca="1"/>
        <v>4</v>
      </c>
      <c r="O12152" s="53" t="str">
        <f ca="1"/>
        <v>1933-04</v>
      </c>
    </row>
    <row r="12153" spans="12:15" x14ac:dyDescent="0.4">
      <c r="L12153" s="56">
        <f ca="1"/>
        <v>12152</v>
      </c>
      <c r="M12153" s="53">
        <f ca="1"/>
        <v>1933</v>
      </c>
      <c r="N12153" s="53">
        <f ca="1"/>
        <v>4</v>
      </c>
      <c r="O12153" s="53" t="str">
        <f ca="1"/>
        <v>1933-04</v>
      </c>
    </row>
    <row r="12154" spans="12:15" x14ac:dyDescent="0.4">
      <c r="L12154" s="56">
        <f ca="1"/>
        <v>12153</v>
      </c>
      <c r="M12154" s="53">
        <f ca="1"/>
        <v>1933</v>
      </c>
      <c r="N12154" s="53">
        <f ca="1"/>
        <v>4</v>
      </c>
      <c r="O12154" s="53" t="str">
        <f ca="1"/>
        <v>1933-04</v>
      </c>
    </row>
    <row r="12155" spans="12:15" x14ac:dyDescent="0.4">
      <c r="L12155" s="56">
        <f ca="1"/>
        <v>12154</v>
      </c>
      <c r="M12155" s="53">
        <f ca="1"/>
        <v>1933</v>
      </c>
      <c r="N12155" s="53">
        <f ca="1"/>
        <v>4</v>
      </c>
      <c r="O12155" s="53" t="str">
        <f ca="1"/>
        <v>1933-04</v>
      </c>
    </row>
    <row r="12156" spans="12:15" x14ac:dyDescent="0.4">
      <c r="L12156" s="56">
        <f ca="1"/>
        <v>12155</v>
      </c>
      <c r="M12156" s="53">
        <f ca="1"/>
        <v>1933</v>
      </c>
      <c r="N12156" s="53">
        <f ca="1"/>
        <v>4</v>
      </c>
      <c r="O12156" s="53" t="str">
        <f ca="1"/>
        <v>1933-04</v>
      </c>
    </row>
    <row r="12157" spans="12:15" x14ac:dyDescent="0.4">
      <c r="L12157" s="56">
        <f ca="1"/>
        <v>12156</v>
      </c>
      <c r="M12157" s="53">
        <f ca="1"/>
        <v>1933</v>
      </c>
      <c r="N12157" s="53">
        <f ca="1"/>
        <v>4</v>
      </c>
      <c r="O12157" s="53" t="str">
        <f ca="1"/>
        <v>1933-04</v>
      </c>
    </row>
    <row r="12158" spans="12:15" x14ac:dyDescent="0.4">
      <c r="L12158" s="56">
        <f ca="1"/>
        <v>12157</v>
      </c>
      <c r="M12158" s="53">
        <f ca="1"/>
        <v>1933</v>
      </c>
      <c r="N12158" s="53">
        <f ca="1"/>
        <v>4</v>
      </c>
      <c r="O12158" s="53" t="str">
        <f ca="1"/>
        <v>1933-04</v>
      </c>
    </row>
    <row r="12159" spans="12:15" x14ac:dyDescent="0.4">
      <c r="L12159" s="56">
        <f ca="1"/>
        <v>12158</v>
      </c>
      <c r="M12159" s="53">
        <f ca="1"/>
        <v>1933</v>
      </c>
      <c r="N12159" s="53">
        <f ca="1"/>
        <v>4</v>
      </c>
      <c r="O12159" s="53" t="str">
        <f ca="1"/>
        <v>1933-04</v>
      </c>
    </row>
    <row r="12160" spans="12:15" x14ac:dyDescent="0.4">
      <c r="L12160" s="56">
        <f ca="1"/>
        <v>12159</v>
      </c>
      <c r="M12160" s="53">
        <f ca="1"/>
        <v>1933</v>
      </c>
      <c r="N12160" s="53">
        <f ca="1"/>
        <v>4</v>
      </c>
      <c r="O12160" s="53" t="str">
        <f ca="1"/>
        <v>1933-04</v>
      </c>
    </row>
    <row r="12161" spans="12:15" x14ac:dyDescent="0.4">
      <c r="L12161" s="56">
        <f ca="1"/>
        <v>12160</v>
      </c>
      <c r="M12161" s="53">
        <f ca="1"/>
        <v>1933</v>
      </c>
      <c r="N12161" s="53">
        <f ca="1"/>
        <v>4</v>
      </c>
      <c r="O12161" s="53" t="str">
        <f ca="1"/>
        <v>1933-04</v>
      </c>
    </row>
    <row r="12162" spans="12:15" x14ac:dyDescent="0.4">
      <c r="L12162" s="56">
        <f ca="1"/>
        <v>12161</v>
      </c>
      <c r="M12162" s="53">
        <f ca="1"/>
        <v>1933</v>
      </c>
      <c r="N12162" s="53">
        <f ca="1"/>
        <v>4</v>
      </c>
      <c r="O12162" s="53" t="str">
        <f ca="1"/>
        <v>1933-04</v>
      </c>
    </row>
    <row r="12163" spans="12:15" x14ac:dyDescent="0.4">
      <c r="L12163" s="56">
        <f ca="1"/>
        <v>12162</v>
      </c>
      <c r="M12163" s="53">
        <f ca="1"/>
        <v>1933</v>
      </c>
      <c r="N12163" s="53">
        <f ca="1"/>
        <v>4</v>
      </c>
      <c r="O12163" s="53" t="str">
        <f ca="1"/>
        <v>1933-04</v>
      </c>
    </row>
    <row r="12164" spans="12:15" x14ac:dyDescent="0.4">
      <c r="L12164" s="56">
        <f ca="1"/>
        <v>12163</v>
      </c>
      <c r="M12164" s="53">
        <f ca="1"/>
        <v>1933</v>
      </c>
      <c r="N12164" s="53">
        <f ca="1"/>
        <v>4</v>
      </c>
      <c r="O12164" s="53" t="str">
        <f ca="1"/>
        <v>1933-04</v>
      </c>
    </row>
    <row r="12165" spans="12:15" x14ac:dyDescent="0.4">
      <c r="L12165" s="56">
        <f ca="1"/>
        <v>12164</v>
      </c>
      <c r="M12165" s="53">
        <f ca="1"/>
        <v>1933</v>
      </c>
      <c r="N12165" s="53">
        <f ca="1"/>
        <v>4</v>
      </c>
      <c r="O12165" s="53" t="str">
        <f ca="1"/>
        <v>1933-04</v>
      </c>
    </row>
    <row r="12166" spans="12:15" x14ac:dyDescent="0.4">
      <c r="L12166" s="56">
        <f ca="1"/>
        <v>12165</v>
      </c>
      <c r="M12166" s="53">
        <f ca="1"/>
        <v>1933</v>
      </c>
      <c r="N12166" s="53">
        <f ca="1"/>
        <v>4</v>
      </c>
      <c r="O12166" s="53" t="str">
        <f ca="1"/>
        <v>1933-04</v>
      </c>
    </row>
    <row r="12167" spans="12:15" x14ac:dyDescent="0.4">
      <c r="L12167" s="56">
        <f ca="1"/>
        <v>12166</v>
      </c>
      <c r="M12167" s="53">
        <f ca="1"/>
        <v>1933</v>
      </c>
      <c r="N12167" s="53">
        <f ca="1"/>
        <v>4</v>
      </c>
      <c r="O12167" s="53" t="str">
        <f ca="1"/>
        <v>1933-04</v>
      </c>
    </row>
    <row r="12168" spans="12:15" x14ac:dyDescent="0.4">
      <c r="L12168" s="56">
        <f ca="1"/>
        <v>12167</v>
      </c>
      <c r="M12168" s="53">
        <f ca="1"/>
        <v>1933</v>
      </c>
      <c r="N12168" s="53">
        <f ca="1"/>
        <v>4</v>
      </c>
      <c r="O12168" s="53" t="str">
        <f ca="1"/>
        <v>1933-04</v>
      </c>
    </row>
    <row r="12169" spans="12:15" x14ac:dyDescent="0.4">
      <c r="L12169" s="56">
        <f ca="1"/>
        <v>12168</v>
      </c>
      <c r="M12169" s="53">
        <f ca="1"/>
        <v>1933</v>
      </c>
      <c r="N12169" s="53">
        <f ca="1"/>
        <v>4</v>
      </c>
      <c r="O12169" s="53" t="str">
        <f ca="1"/>
        <v>1933-04</v>
      </c>
    </row>
    <row r="12170" spans="12:15" x14ac:dyDescent="0.4">
      <c r="L12170" s="56">
        <f ca="1"/>
        <v>12169</v>
      </c>
      <c r="M12170" s="53">
        <f ca="1"/>
        <v>1933</v>
      </c>
      <c r="N12170" s="53">
        <f ca="1"/>
        <v>4</v>
      </c>
      <c r="O12170" s="53" t="str">
        <f ca="1"/>
        <v>1933-04</v>
      </c>
    </row>
    <row r="12171" spans="12:15" x14ac:dyDescent="0.4">
      <c r="L12171" s="56">
        <f ca="1"/>
        <v>12170</v>
      </c>
      <c r="M12171" s="53">
        <f ca="1"/>
        <v>1933</v>
      </c>
      <c r="N12171" s="53">
        <f ca="1"/>
        <v>4</v>
      </c>
      <c r="O12171" s="53" t="str">
        <f ca="1"/>
        <v>1933-04</v>
      </c>
    </row>
    <row r="12172" spans="12:15" x14ac:dyDescent="0.4">
      <c r="L12172" s="56">
        <f ca="1"/>
        <v>12171</v>
      </c>
      <c r="M12172" s="53">
        <f ca="1"/>
        <v>1933</v>
      </c>
      <c r="N12172" s="53">
        <f ca="1"/>
        <v>4</v>
      </c>
      <c r="O12172" s="53" t="str">
        <f ca="1"/>
        <v>1933-04</v>
      </c>
    </row>
    <row r="12173" spans="12:15" x14ac:dyDescent="0.4">
      <c r="L12173" s="56">
        <f ca="1"/>
        <v>12172</v>
      </c>
      <c r="M12173" s="53">
        <f ca="1"/>
        <v>1933</v>
      </c>
      <c r="N12173" s="53">
        <f ca="1"/>
        <v>4</v>
      </c>
      <c r="O12173" s="53" t="str">
        <f ca="1"/>
        <v>1933-04</v>
      </c>
    </row>
    <row r="12174" spans="12:15" x14ac:dyDescent="0.4">
      <c r="L12174" s="56">
        <f ca="1"/>
        <v>12173</v>
      </c>
      <c r="M12174" s="53">
        <f ca="1"/>
        <v>1933</v>
      </c>
      <c r="N12174" s="53">
        <f ca="1"/>
        <v>4</v>
      </c>
      <c r="O12174" s="53" t="str">
        <f ca="1"/>
        <v>1933-04</v>
      </c>
    </row>
    <row r="12175" spans="12:15" x14ac:dyDescent="0.4">
      <c r="L12175" s="56">
        <f ca="1"/>
        <v>12174</v>
      </c>
      <c r="M12175" s="53">
        <f ca="1"/>
        <v>1933</v>
      </c>
      <c r="N12175" s="53">
        <f ca="1"/>
        <v>4</v>
      </c>
      <c r="O12175" s="53" t="str">
        <f ca="1"/>
        <v>1933-04</v>
      </c>
    </row>
    <row r="12176" spans="12:15" x14ac:dyDescent="0.4">
      <c r="L12176" s="56">
        <f ca="1"/>
        <v>12175</v>
      </c>
      <c r="M12176" s="53">
        <f ca="1"/>
        <v>1933</v>
      </c>
      <c r="N12176" s="53">
        <f ca="1"/>
        <v>5</v>
      </c>
      <c r="O12176" s="53" t="str">
        <f ca="1"/>
        <v>1933-05</v>
      </c>
    </row>
    <row r="12177" spans="12:15" x14ac:dyDescent="0.4">
      <c r="L12177" s="56">
        <f ca="1"/>
        <v>12176</v>
      </c>
      <c r="M12177" s="53">
        <f ca="1"/>
        <v>1933</v>
      </c>
      <c r="N12177" s="53">
        <f ca="1"/>
        <v>5</v>
      </c>
      <c r="O12177" s="53" t="str">
        <f ca="1"/>
        <v>1933-05</v>
      </c>
    </row>
    <row r="12178" spans="12:15" x14ac:dyDescent="0.4">
      <c r="L12178" s="56">
        <f ca="1"/>
        <v>12177</v>
      </c>
      <c r="M12178" s="53">
        <f ca="1"/>
        <v>1933</v>
      </c>
      <c r="N12178" s="53">
        <f ca="1"/>
        <v>5</v>
      </c>
      <c r="O12178" s="53" t="str">
        <f ca="1"/>
        <v>1933-05</v>
      </c>
    </row>
    <row r="12179" spans="12:15" x14ac:dyDescent="0.4">
      <c r="L12179" s="56">
        <f ca="1"/>
        <v>12178</v>
      </c>
      <c r="M12179" s="53">
        <f ca="1"/>
        <v>1933</v>
      </c>
      <c r="N12179" s="53">
        <f ca="1"/>
        <v>5</v>
      </c>
      <c r="O12179" s="53" t="str">
        <f ca="1"/>
        <v>1933-05</v>
      </c>
    </row>
    <row r="12180" spans="12:15" x14ac:dyDescent="0.4">
      <c r="L12180" s="56">
        <f ca="1"/>
        <v>12179</v>
      </c>
      <c r="M12180" s="53">
        <f ca="1"/>
        <v>1933</v>
      </c>
      <c r="N12180" s="53">
        <f ca="1"/>
        <v>5</v>
      </c>
      <c r="O12180" s="53" t="str">
        <f ca="1"/>
        <v>1933-05</v>
      </c>
    </row>
    <row r="12181" spans="12:15" x14ac:dyDescent="0.4">
      <c r="L12181" s="56">
        <f ca="1"/>
        <v>12180</v>
      </c>
      <c r="M12181" s="53">
        <f ca="1"/>
        <v>1933</v>
      </c>
      <c r="N12181" s="53">
        <f ca="1"/>
        <v>5</v>
      </c>
      <c r="O12181" s="53" t="str">
        <f ca="1"/>
        <v>1933-05</v>
      </c>
    </row>
    <row r="12182" spans="12:15" x14ac:dyDescent="0.4">
      <c r="L12182" s="56">
        <f ca="1"/>
        <v>12181</v>
      </c>
      <c r="M12182" s="53">
        <f ca="1"/>
        <v>1933</v>
      </c>
      <c r="N12182" s="53">
        <f ca="1"/>
        <v>5</v>
      </c>
      <c r="O12182" s="53" t="str">
        <f ca="1"/>
        <v>1933-05</v>
      </c>
    </row>
    <row r="12183" spans="12:15" x14ac:dyDescent="0.4">
      <c r="L12183" s="56">
        <f ca="1"/>
        <v>12182</v>
      </c>
      <c r="M12183" s="53">
        <f ca="1"/>
        <v>1933</v>
      </c>
      <c r="N12183" s="53">
        <f ca="1"/>
        <v>5</v>
      </c>
      <c r="O12183" s="53" t="str">
        <f ca="1"/>
        <v>1933-05</v>
      </c>
    </row>
    <row r="12184" spans="12:15" x14ac:dyDescent="0.4">
      <c r="L12184" s="56">
        <f ca="1"/>
        <v>12183</v>
      </c>
      <c r="M12184" s="53">
        <f ca="1"/>
        <v>1933</v>
      </c>
      <c r="N12184" s="53">
        <f ca="1"/>
        <v>5</v>
      </c>
      <c r="O12184" s="53" t="str">
        <f ca="1"/>
        <v>1933-05</v>
      </c>
    </row>
    <row r="12185" spans="12:15" x14ac:dyDescent="0.4">
      <c r="L12185" s="56">
        <f ca="1"/>
        <v>12184</v>
      </c>
      <c r="M12185" s="53">
        <f ca="1"/>
        <v>1933</v>
      </c>
      <c r="N12185" s="53">
        <f ca="1"/>
        <v>5</v>
      </c>
      <c r="O12185" s="53" t="str">
        <f ca="1"/>
        <v>1933-05</v>
      </c>
    </row>
    <row r="12186" spans="12:15" x14ac:dyDescent="0.4">
      <c r="L12186" s="56">
        <f ca="1"/>
        <v>12185</v>
      </c>
      <c r="M12186" s="53">
        <f ca="1"/>
        <v>1933</v>
      </c>
      <c r="N12186" s="53">
        <f ca="1"/>
        <v>5</v>
      </c>
      <c r="O12186" s="53" t="str">
        <f ca="1"/>
        <v>1933-05</v>
      </c>
    </row>
    <row r="12187" spans="12:15" x14ac:dyDescent="0.4">
      <c r="L12187" s="56">
        <f ca="1"/>
        <v>12186</v>
      </c>
      <c r="M12187" s="53">
        <f ca="1"/>
        <v>1933</v>
      </c>
      <c r="N12187" s="53">
        <f ca="1"/>
        <v>5</v>
      </c>
      <c r="O12187" s="53" t="str">
        <f ca="1"/>
        <v>1933-05</v>
      </c>
    </row>
    <row r="12188" spans="12:15" x14ac:dyDescent="0.4">
      <c r="L12188" s="56">
        <f ca="1"/>
        <v>12187</v>
      </c>
      <c r="M12188" s="53">
        <f ca="1"/>
        <v>1933</v>
      </c>
      <c r="N12188" s="53">
        <f ca="1"/>
        <v>5</v>
      </c>
      <c r="O12188" s="53" t="str">
        <f ca="1"/>
        <v>1933-05</v>
      </c>
    </row>
    <row r="12189" spans="12:15" x14ac:dyDescent="0.4">
      <c r="L12189" s="56">
        <f ca="1"/>
        <v>12188</v>
      </c>
      <c r="M12189" s="53">
        <f ca="1"/>
        <v>1933</v>
      </c>
      <c r="N12189" s="53">
        <f ca="1"/>
        <v>5</v>
      </c>
      <c r="O12189" s="53" t="str">
        <f ca="1"/>
        <v>1933-05</v>
      </c>
    </row>
    <row r="12190" spans="12:15" x14ac:dyDescent="0.4">
      <c r="L12190" s="56">
        <f ca="1"/>
        <v>12189</v>
      </c>
      <c r="M12190" s="53">
        <f ca="1"/>
        <v>1933</v>
      </c>
      <c r="N12190" s="53">
        <f ca="1"/>
        <v>5</v>
      </c>
      <c r="O12190" s="53" t="str">
        <f ca="1"/>
        <v>1933-05</v>
      </c>
    </row>
    <row r="12191" spans="12:15" x14ac:dyDescent="0.4">
      <c r="L12191" s="56">
        <f ca="1"/>
        <v>12190</v>
      </c>
      <c r="M12191" s="53">
        <f ca="1"/>
        <v>1933</v>
      </c>
      <c r="N12191" s="53">
        <f ca="1"/>
        <v>5</v>
      </c>
      <c r="O12191" s="53" t="str">
        <f ca="1"/>
        <v>1933-05</v>
      </c>
    </row>
    <row r="12192" spans="12:15" x14ac:dyDescent="0.4">
      <c r="L12192" s="56">
        <f ca="1"/>
        <v>12191</v>
      </c>
      <c r="M12192" s="53">
        <f ca="1"/>
        <v>1933</v>
      </c>
      <c r="N12192" s="53">
        <f ca="1"/>
        <v>5</v>
      </c>
      <c r="O12192" s="53" t="str">
        <f ca="1"/>
        <v>1933-05</v>
      </c>
    </row>
    <row r="12193" spans="12:15" x14ac:dyDescent="0.4">
      <c r="L12193" s="56">
        <f ca="1"/>
        <v>12192</v>
      </c>
      <c r="M12193" s="53">
        <f ca="1"/>
        <v>1933</v>
      </c>
      <c r="N12193" s="53">
        <f ca="1"/>
        <v>5</v>
      </c>
      <c r="O12193" s="53" t="str">
        <f ca="1"/>
        <v>1933-05</v>
      </c>
    </row>
    <row r="12194" spans="12:15" x14ac:dyDescent="0.4">
      <c r="L12194" s="56">
        <f ca="1"/>
        <v>12193</v>
      </c>
      <c r="M12194" s="53">
        <f ca="1"/>
        <v>1933</v>
      </c>
      <c r="N12194" s="53">
        <f ca="1"/>
        <v>5</v>
      </c>
      <c r="O12194" s="53" t="str">
        <f ca="1"/>
        <v>1933-05</v>
      </c>
    </row>
    <row r="12195" spans="12:15" x14ac:dyDescent="0.4">
      <c r="L12195" s="56">
        <f ca="1"/>
        <v>12194</v>
      </c>
      <c r="M12195" s="53">
        <f ca="1"/>
        <v>1933</v>
      </c>
      <c r="N12195" s="53">
        <f ca="1"/>
        <v>5</v>
      </c>
      <c r="O12195" s="53" t="str">
        <f ca="1"/>
        <v>1933-05</v>
      </c>
    </row>
    <row r="12196" spans="12:15" x14ac:dyDescent="0.4">
      <c r="L12196" s="56">
        <f ca="1"/>
        <v>12195</v>
      </c>
      <c r="M12196" s="53">
        <f ca="1"/>
        <v>1933</v>
      </c>
      <c r="N12196" s="53">
        <f ca="1"/>
        <v>5</v>
      </c>
      <c r="O12196" s="53" t="str">
        <f ca="1"/>
        <v>1933-05</v>
      </c>
    </row>
    <row r="12197" spans="12:15" x14ac:dyDescent="0.4">
      <c r="L12197" s="56">
        <f ca="1"/>
        <v>12196</v>
      </c>
      <c r="M12197" s="53">
        <f ca="1"/>
        <v>1933</v>
      </c>
      <c r="N12197" s="53">
        <f ca="1"/>
        <v>5</v>
      </c>
      <c r="O12197" s="53" t="str">
        <f ca="1"/>
        <v>1933-05</v>
      </c>
    </row>
    <row r="12198" spans="12:15" x14ac:dyDescent="0.4">
      <c r="L12198" s="56">
        <f ca="1"/>
        <v>12197</v>
      </c>
      <c r="M12198" s="53">
        <f ca="1"/>
        <v>1933</v>
      </c>
      <c r="N12198" s="53">
        <f ca="1"/>
        <v>5</v>
      </c>
      <c r="O12198" s="53" t="str">
        <f ca="1"/>
        <v>1933-05</v>
      </c>
    </row>
    <row r="12199" spans="12:15" x14ac:dyDescent="0.4">
      <c r="L12199" s="56">
        <f ca="1"/>
        <v>12198</v>
      </c>
      <c r="M12199" s="53">
        <f ca="1"/>
        <v>1933</v>
      </c>
      <c r="N12199" s="53">
        <f ca="1"/>
        <v>5</v>
      </c>
      <c r="O12199" s="53" t="str">
        <f ca="1"/>
        <v>1933-05</v>
      </c>
    </row>
    <row r="12200" spans="12:15" x14ac:dyDescent="0.4">
      <c r="L12200" s="56">
        <f ca="1"/>
        <v>12199</v>
      </c>
      <c r="M12200" s="53">
        <f ca="1"/>
        <v>1933</v>
      </c>
      <c r="N12200" s="53">
        <f ca="1"/>
        <v>5</v>
      </c>
      <c r="O12200" s="53" t="str">
        <f ca="1"/>
        <v>1933-05</v>
      </c>
    </row>
    <row r="12201" spans="12:15" x14ac:dyDescent="0.4">
      <c r="L12201" s="56">
        <f ca="1"/>
        <v>12200</v>
      </c>
      <c r="M12201" s="53">
        <f ca="1"/>
        <v>1933</v>
      </c>
      <c r="N12201" s="53">
        <f ca="1"/>
        <v>5</v>
      </c>
      <c r="O12201" s="53" t="str">
        <f ca="1"/>
        <v>1933-05</v>
      </c>
    </row>
    <row r="12202" spans="12:15" x14ac:dyDescent="0.4">
      <c r="L12202" s="56">
        <f ca="1"/>
        <v>12201</v>
      </c>
      <c r="M12202" s="53">
        <f ca="1"/>
        <v>1933</v>
      </c>
      <c r="N12202" s="53">
        <f ca="1"/>
        <v>5</v>
      </c>
      <c r="O12202" s="53" t="str">
        <f ca="1"/>
        <v>1933-05</v>
      </c>
    </row>
    <row r="12203" spans="12:15" x14ac:dyDescent="0.4">
      <c r="L12203" s="56">
        <f ca="1"/>
        <v>12202</v>
      </c>
      <c r="M12203" s="53">
        <f ca="1"/>
        <v>1933</v>
      </c>
      <c r="N12203" s="53">
        <f ca="1"/>
        <v>5</v>
      </c>
      <c r="O12203" s="53" t="str">
        <f ca="1"/>
        <v>1933-05</v>
      </c>
    </row>
    <row r="12204" spans="12:15" x14ac:dyDescent="0.4">
      <c r="L12204" s="56">
        <f ca="1"/>
        <v>12203</v>
      </c>
      <c r="M12204" s="53">
        <f ca="1"/>
        <v>1933</v>
      </c>
      <c r="N12204" s="53">
        <f ca="1"/>
        <v>5</v>
      </c>
      <c r="O12204" s="53" t="str">
        <f ca="1"/>
        <v>1933-05</v>
      </c>
    </row>
    <row r="12205" spans="12:15" x14ac:dyDescent="0.4">
      <c r="L12205" s="56">
        <f ca="1"/>
        <v>12204</v>
      </c>
      <c r="M12205" s="53">
        <f ca="1"/>
        <v>1933</v>
      </c>
      <c r="N12205" s="53">
        <f ca="1"/>
        <v>5</v>
      </c>
      <c r="O12205" s="53" t="str">
        <f ca="1"/>
        <v>1933-05</v>
      </c>
    </row>
    <row r="12206" spans="12:15" x14ac:dyDescent="0.4">
      <c r="L12206" s="56">
        <f ca="1"/>
        <v>12205</v>
      </c>
      <c r="M12206" s="53">
        <f ca="1"/>
        <v>1933</v>
      </c>
      <c r="N12206" s="53">
        <f ca="1"/>
        <v>5</v>
      </c>
      <c r="O12206" s="53" t="str">
        <f ca="1"/>
        <v>1933-05</v>
      </c>
    </row>
    <row r="12207" spans="12:15" x14ac:dyDescent="0.4">
      <c r="L12207" s="56">
        <f ca="1"/>
        <v>12206</v>
      </c>
      <c r="M12207" s="53">
        <f ca="1"/>
        <v>1933</v>
      </c>
      <c r="N12207" s="53">
        <f ca="1"/>
        <v>6</v>
      </c>
      <c r="O12207" s="53" t="str">
        <f ca="1"/>
        <v>1933-06</v>
      </c>
    </row>
    <row r="12208" spans="12:15" x14ac:dyDescent="0.4">
      <c r="L12208" s="56">
        <f ca="1"/>
        <v>12207</v>
      </c>
      <c r="M12208" s="53">
        <f ca="1"/>
        <v>1933</v>
      </c>
      <c r="N12208" s="53">
        <f ca="1"/>
        <v>6</v>
      </c>
      <c r="O12208" s="53" t="str">
        <f ca="1"/>
        <v>1933-06</v>
      </c>
    </row>
    <row r="12209" spans="12:15" x14ac:dyDescent="0.4">
      <c r="L12209" s="56">
        <f ca="1"/>
        <v>12208</v>
      </c>
      <c r="M12209" s="53">
        <f ca="1"/>
        <v>1933</v>
      </c>
      <c r="N12209" s="53">
        <f ca="1"/>
        <v>6</v>
      </c>
      <c r="O12209" s="53" t="str">
        <f ca="1"/>
        <v>1933-06</v>
      </c>
    </row>
    <row r="12210" spans="12:15" x14ac:dyDescent="0.4">
      <c r="L12210" s="56">
        <f ca="1"/>
        <v>12209</v>
      </c>
      <c r="M12210" s="53">
        <f ca="1"/>
        <v>1933</v>
      </c>
      <c r="N12210" s="53">
        <f ca="1"/>
        <v>6</v>
      </c>
      <c r="O12210" s="53" t="str">
        <f ca="1"/>
        <v>1933-06</v>
      </c>
    </row>
    <row r="12211" spans="12:15" x14ac:dyDescent="0.4">
      <c r="L12211" s="56">
        <f ca="1"/>
        <v>12210</v>
      </c>
      <c r="M12211" s="53">
        <f ca="1"/>
        <v>1933</v>
      </c>
      <c r="N12211" s="53">
        <f ca="1"/>
        <v>6</v>
      </c>
      <c r="O12211" s="53" t="str">
        <f ca="1"/>
        <v>1933-06</v>
      </c>
    </row>
    <row r="12212" spans="12:15" x14ac:dyDescent="0.4">
      <c r="L12212" s="56">
        <f ca="1"/>
        <v>12211</v>
      </c>
      <c r="M12212" s="53">
        <f ca="1"/>
        <v>1933</v>
      </c>
      <c r="N12212" s="53">
        <f ca="1"/>
        <v>6</v>
      </c>
      <c r="O12212" s="53" t="str">
        <f ca="1"/>
        <v>1933-06</v>
      </c>
    </row>
    <row r="12213" spans="12:15" x14ac:dyDescent="0.4">
      <c r="L12213" s="56">
        <f ca="1"/>
        <v>12212</v>
      </c>
      <c r="M12213" s="53">
        <f ca="1"/>
        <v>1933</v>
      </c>
      <c r="N12213" s="53">
        <f ca="1"/>
        <v>6</v>
      </c>
      <c r="O12213" s="53" t="str">
        <f ca="1"/>
        <v>1933-06</v>
      </c>
    </row>
    <row r="12214" spans="12:15" x14ac:dyDescent="0.4">
      <c r="L12214" s="56">
        <f ca="1"/>
        <v>12213</v>
      </c>
      <c r="M12214" s="53">
        <f ca="1"/>
        <v>1933</v>
      </c>
      <c r="N12214" s="53">
        <f ca="1"/>
        <v>6</v>
      </c>
      <c r="O12214" s="53" t="str">
        <f ca="1"/>
        <v>1933-06</v>
      </c>
    </row>
    <row r="12215" spans="12:15" x14ac:dyDescent="0.4">
      <c r="L12215" s="56">
        <f ca="1"/>
        <v>12214</v>
      </c>
      <c r="M12215" s="53">
        <f ca="1"/>
        <v>1933</v>
      </c>
      <c r="N12215" s="53">
        <f ca="1"/>
        <v>6</v>
      </c>
      <c r="O12215" s="53" t="str">
        <f ca="1"/>
        <v>1933-06</v>
      </c>
    </row>
    <row r="12216" spans="12:15" x14ac:dyDescent="0.4">
      <c r="L12216" s="56">
        <f ca="1"/>
        <v>12215</v>
      </c>
      <c r="M12216" s="53">
        <f ca="1"/>
        <v>1933</v>
      </c>
      <c r="N12216" s="53">
        <f ca="1"/>
        <v>6</v>
      </c>
      <c r="O12216" s="53" t="str">
        <f ca="1"/>
        <v>1933-06</v>
      </c>
    </row>
    <row r="12217" spans="12:15" x14ac:dyDescent="0.4">
      <c r="L12217" s="56">
        <f ca="1"/>
        <v>12216</v>
      </c>
      <c r="M12217" s="53">
        <f ca="1"/>
        <v>1933</v>
      </c>
      <c r="N12217" s="53">
        <f ca="1"/>
        <v>6</v>
      </c>
      <c r="O12217" s="53" t="str">
        <f ca="1"/>
        <v>1933-06</v>
      </c>
    </row>
    <row r="12218" spans="12:15" x14ac:dyDescent="0.4">
      <c r="L12218" s="56">
        <f ca="1"/>
        <v>12217</v>
      </c>
      <c r="M12218" s="53">
        <f ca="1"/>
        <v>1933</v>
      </c>
      <c r="N12218" s="53">
        <f ca="1"/>
        <v>6</v>
      </c>
      <c r="O12218" s="53" t="str">
        <f ca="1"/>
        <v>1933-06</v>
      </c>
    </row>
    <row r="12219" spans="12:15" x14ac:dyDescent="0.4">
      <c r="L12219" s="56">
        <f ca="1"/>
        <v>12218</v>
      </c>
      <c r="M12219" s="53">
        <f ca="1"/>
        <v>1933</v>
      </c>
      <c r="N12219" s="53">
        <f ca="1"/>
        <v>6</v>
      </c>
      <c r="O12219" s="53" t="str">
        <f ca="1"/>
        <v>1933-06</v>
      </c>
    </row>
    <row r="12220" spans="12:15" x14ac:dyDescent="0.4">
      <c r="L12220" s="56">
        <f ca="1"/>
        <v>12219</v>
      </c>
      <c r="M12220" s="53">
        <f ca="1"/>
        <v>1933</v>
      </c>
      <c r="N12220" s="53">
        <f ca="1"/>
        <v>6</v>
      </c>
      <c r="O12220" s="53" t="str">
        <f ca="1"/>
        <v>1933-06</v>
      </c>
    </row>
    <row r="12221" spans="12:15" x14ac:dyDescent="0.4">
      <c r="L12221" s="56">
        <f ca="1"/>
        <v>12220</v>
      </c>
      <c r="M12221" s="53">
        <f ca="1"/>
        <v>1933</v>
      </c>
      <c r="N12221" s="53">
        <f ca="1"/>
        <v>6</v>
      </c>
      <c r="O12221" s="53" t="str">
        <f ca="1"/>
        <v>1933-06</v>
      </c>
    </row>
    <row r="12222" spans="12:15" x14ac:dyDescent="0.4">
      <c r="L12222" s="56">
        <f ca="1"/>
        <v>12221</v>
      </c>
      <c r="M12222" s="53">
        <f ca="1"/>
        <v>1933</v>
      </c>
      <c r="N12222" s="53">
        <f ca="1"/>
        <v>6</v>
      </c>
      <c r="O12222" s="53" t="str">
        <f ca="1"/>
        <v>1933-06</v>
      </c>
    </row>
    <row r="12223" spans="12:15" x14ac:dyDescent="0.4">
      <c r="L12223" s="56">
        <f ca="1"/>
        <v>12222</v>
      </c>
      <c r="M12223" s="53">
        <f ca="1"/>
        <v>1933</v>
      </c>
      <c r="N12223" s="53">
        <f ca="1"/>
        <v>6</v>
      </c>
      <c r="O12223" s="53" t="str">
        <f ca="1"/>
        <v>1933-06</v>
      </c>
    </row>
    <row r="12224" spans="12:15" x14ac:dyDescent="0.4">
      <c r="L12224" s="56">
        <f ca="1"/>
        <v>12223</v>
      </c>
      <c r="M12224" s="53">
        <f ca="1"/>
        <v>1933</v>
      </c>
      <c r="N12224" s="53">
        <f ca="1"/>
        <v>6</v>
      </c>
      <c r="O12224" s="53" t="str">
        <f ca="1"/>
        <v>1933-06</v>
      </c>
    </row>
    <row r="12225" spans="12:15" x14ac:dyDescent="0.4">
      <c r="L12225" s="56">
        <f ca="1"/>
        <v>12224</v>
      </c>
      <c r="M12225" s="53">
        <f ca="1"/>
        <v>1933</v>
      </c>
      <c r="N12225" s="53">
        <f ca="1"/>
        <v>6</v>
      </c>
      <c r="O12225" s="53" t="str">
        <f ca="1"/>
        <v>1933-06</v>
      </c>
    </row>
    <row r="12226" spans="12:15" x14ac:dyDescent="0.4">
      <c r="L12226" s="56">
        <f ca="1"/>
        <v>12225</v>
      </c>
      <c r="M12226" s="53">
        <f ca="1"/>
        <v>1933</v>
      </c>
      <c r="N12226" s="53">
        <f ca="1"/>
        <v>6</v>
      </c>
      <c r="O12226" s="53" t="str">
        <f ca="1"/>
        <v>1933-06</v>
      </c>
    </row>
    <row r="12227" spans="12:15" x14ac:dyDescent="0.4">
      <c r="L12227" s="56">
        <f ca="1"/>
        <v>12226</v>
      </c>
      <c r="M12227" s="53">
        <f ca="1"/>
        <v>1933</v>
      </c>
      <c r="N12227" s="53">
        <f ca="1"/>
        <v>6</v>
      </c>
      <c r="O12227" s="53" t="str">
        <f ca="1"/>
        <v>1933-06</v>
      </c>
    </row>
    <row r="12228" spans="12:15" x14ac:dyDescent="0.4">
      <c r="L12228" s="56">
        <f ca="1"/>
        <v>12227</v>
      </c>
      <c r="M12228" s="53">
        <f ca="1"/>
        <v>1933</v>
      </c>
      <c r="N12228" s="53">
        <f ca="1"/>
        <v>6</v>
      </c>
      <c r="O12228" s="53" t="str">
        <f ca="1"/>
        <v>1933-06</v>
      </c>
    </row>
    <row r="12229" spans="12:15" x14ac:dyDescent="0.4">
      <c r="L12229" s="56">
        <f ca="1"/>
        <v>12228</v>
      </c>
      <c r="M12229" s="53">
        <f ca="1"/>
        <v>1933</v>
      </c>
      <c r="N12229" s="53">
        <f ca="1"/>
        <v>6</v>
      </c>
      <c r="O12229" s="53" t="str">
        <f ca="1"/>
        <v>1933-06</v>
      </c>
    </row>
    <row r="12230" spans="12:15" x14ac:dyDescent="0.4">
      <c r="L12230" s="56">
        <f ca="1"/>
        <v>12229</v>
      </c>
      <c r="M12230" s="53">
        <f ca="1"/>
        <v>1933</v>
      </c>
      <c r="N12230" s="53">
        <f ca="1"/>
        <v>6</v>
      </c>
      <c r="O12230" s="53" t="str">
        <f ca="1"/>
        <v>1933-06</v>
      </c>
    </row>
    <row r="12231" spans="12:15" x14ac:dyDescent="0.4">
      <c r="L12231" s="56">
        <f ca="1"/>
        <v>12230</v>
      </c>
      <c r="M12231" s="53">
        <f ca="1"/>
        <v>1933</v>
      </c>
      <c r="N12231" s="53">
        <f ca="1"/>
        <v>6</v>
      </c>
      <c r="O12231" s="53" t="str">
        <f ca="1"/>
        <v>1933-06</v>
      </c>
    </row>
    <row r="12232" spans="12:15" x14ac:dyDescent="0.4">
      <c r="L12232" s="56">
        <f ca="1"/>
        <v>12231</v>
      </c>
      <c r="M12232" s="53">
        <f ca="1"/>
        <v>1933</v>
      </c>
      <c r="N12232" s="53">
        <f ca="1"/>
        <v>6</v>
      </c>
      <c r="O12232" s="53" t="str">
        <f ca="1"/>
        <v>1933-06</v>
      </c>
    </row>
    <row r="12233" spans="12:15" x14ac:dyDescent="0.4">
      <c r="L12233" s="56">
        <f ca="1"/>
        <v>12232</v>
      </c>
      <c r="M12233" s="53">
        <f ca="1"/>
        <v>1933</v>
      </c>
      <c r="N12233" s="53">
        <f ca="1"/>
        <v>6</v>
      </c>
      <c r="O12233" s="53" t="str">
        <f ca="1"/>
        <v>1933-06</v>
      </c>
    </row>
    <row r="12234" spans="12:15" x14ac:dyDescent="0.4">
      <c r="L12234" s="56">
        <f ca="1"/>
        <v>12233</v>
      </c>
      <c r="M12234" s="53">
        <f ca="1"/>
        <v>1933</v>
      </c>
      <c r="N12234" s="53">
        <f ca="1"/>
        <v>6</v>
      </c>
      <c r="O12234" s="53" t="str">
        <f ca="1"/>
        <v>1933-06</v>
      </c>
    </row>
    <row r="12235" spans="12:15" x14ac:dyDescent="0.4">
      <c r="L12235" s="56">
        <f ca="1"/>
        <v>12234</v>
      </c>
      <c r="M12235" s="53">
        <f ca="1"/>
        <v>1933</v>
      </c>
      <c r="N12235" s="53">
        <f ca="1"/>
        <v>6</v>
      </c>
      <c r="O12235" s="53" t="str">
        <f ca="1"/>
        <v>1933-06</v>
      </c>
    </row>
    <row r="12236" spans="12:15" x14ac:dyDescent="0.4">
      <c r="L12236" s="56">
        <f ca="1"/>
        <v>12235</v>
      </c>
      <c r="M12236" s="53">
        <f ca="1"/>
        <v>1933</v>
      </c>
      <c r="N12236" s="53">
        <f ca="1"/>
        <v>6</v>
      </c>
      <c r="O12236" s="53" t="str">
        <f ca="1"/>
        <v>1933-06</v>
      </c>
    </row>
    <row r="12237" spans="12:15" x14ac:dyDescent="0.4">
      <c r="L12237" s="56">
        <f ca="1"/>
        <v>12236</v>
      </c>
      <c r="M12237" s="53">
        <f ca="1"/>
        <v>1933</v>
      </c>
      <c r="N12237" s="53">
        <f ca="1"/>
        <v>7</v>
      </c>
      <c r="O12237" s="53" t="str">
        <f ca="1"/>
        <v>1933-07</v>
      </c>
    </row>
    <row r="12238" spans="12:15" x14ac:dyDescent="0.4">
      <c r="L12238" s="56">
        <f ca="1"/>
        <v>12237</v>
      </c>
      <c r="M12238" s="53">
        <f ca="1"/>
        <v>1933</v>
      </c>
      <c r="N12238" s="53">
        <f ca="1"/>
        <v>7</v>
      </c>
      <c r="O12238" s="53" t="str">
        <f ca="1"/>
        <v>1933-07</v>
      </c>
    </row>
    <row r="12239" spans="12:15" x14ac:dyDescent="0.4">
      <c r="L12239" s="56">
        <f ca="1"/>
        <v>12238</v>
      </c>
      <c r="M12239" s="53">
        <f ca="1"/>
        <v>1933</v>
      </c>
      <c r="N12239" s="53">
        <f ca="1"/>
        <v>7</v>
      </c>
      <c r="O12239" s="53" t="str">
        <f ca="1"/>
        <v>1933-07</v>
      </c>
    </row>
    <row r="12240" spans="12:15" x14ac:dyDescent="0.4">
      <c r="L12240" s="56">
        <f ca="1"/>
        <v>12239</v>
      </c>
      <c r="M12240" s="53">
        <f ca="1"/>
        <v>1933</v>
      </c>
      <c r="N12240" s="53">
        <f ca="1"/>
        <v>7</v>
      </c>
      <c r="O12240" s="53" t="str">
        <f ca="1"/>
        <v>1933-07</v>
      </c>
    </row>
    <row r="12241" spans="12:15" x14ac:dyDescent="0.4">
      <c r="L12241" s="56">
        <f ca="1"/>
        <v>12240</v>
      </c>
      <c r="M12241" s="53">
        <f ca="1"/>
        <v>1933</v>
      </c>
      <c r="N12241" s="53">
        <f ca="1"/>
        <v>7</v>
      </c>
      <c r="O12241" s="53" t="str">
        <f ca="1"/>
        <v>1933-07</v>
      </c>
    </row>
    <row r="12242" spans="12:15" x14ac:dyDescent="0.4">
      <c r="L12242" s="56">
        <f ca="1"/>
        <v>12241</v>
      </c>
      <c r="M12242" s="53">
        <f ca="1"/>
        <v>1933</v>
      </c>
      <c r="N12242" s="53">
        <f ca="1"/>
        <v>7</v>
      </c>
      <c r="O12242" s="53" t="str">
        <f ca="1"/>
        <v>1933-07</v>
      </c>
    </row>
    <row r="12243" spans="12:15" x14ac:dyDescent="0.4">
      <c r="L12243" s="56">
        <f ca="1"/>
        <v>12242</v>
      </c>
      <c r="M12243" s="53">
        <f ca="1"/>
        <v>1933</v>
      </c>
      <c r="N12243" s="53">
        <f ca="1"/>
        <v>7</v>
      </c>
      <c r="O12243" s="53" t="str">
        <f ca="1"/>
        <v>1933-07</v>
      </c>
    </row>
    <row r="12244" spans="12:15" x14ac:dyDescent="0.4">
      <c r="L12244" s="56">
        <f ca="1"/>
        <v>12243</v>
      </c>
      <c r="M12244" s="53">
        <f ca="1"/>
        <v>1933</v>
      </c>
      <c r="N12244" s="53">
        <f ca="1"/>
        <v>7</v>
      </c>
      <c r="O12244" s="53" t="str">
        <f ca="1"/>
        <v>1933-07</v>
      </c>
    </row>
    <row r="12245" spans="12:15" x14ac:dyDescent="0.4">
      <c r="L12245" s="56">
        <f ca="1"/>
        <v>12244</v>
      </c>
      <c r="M12245" s="53">
        <f ca="1"/>
        <v>1933</v>
      </c>
      <c r="N12245" s="53">
        <f ca="1"/>
        <v>7</v>
      </c>
      <c r="O12245" s="53" t="str">
        <f ca="1"/>
        <v>1933-07</v>
      </c>
    </row>
    <row r="12246" spans="12:15" x14ac:dyDescent="0.4">
      <c r="L12246" s="56">
        <f ca="1"/>
        <v>12245</v>
      </c>
      <c r="M12246" s="53">
        <f ca="1"/>
        <v>1933</v>
      </c>
      <c r="N12246" s="53">
        <f ca="1"/>
        <v>7</v>
      </c>
      <c r="O12246" s="53" t="str">
        <f ca="1"/>
        <v>1933-07</v>
      </c>
    </row>
    <row r="12247" spans="12:15" x14ac:dyDescent="0.4">
      <c r="L12247" s="56">
        <f ca="1"/>
        <v>12246</v>
      </c>
      <c r="M12247" s="53">
        <f ca="1"/>
        <v>1933</v>
      </c>
      <c r="N12247" s="53">
        <f ca="1"/>
        <v>7</v>
      </c>
      <c r="O12247" s="53" t="str">
        <f ca="1"/>
        <v>1933-07</v>
      </c>
    </row>
    <row r="12248" spans="12:15" x14ac:dyDescent="0.4">
      <c r="L12248" s="56">
        <f ca="1"/>
        <v>12247</v>
      </c>
      <c r="M12248" s="53">
        <f ca="1"/>
        <v>1933</v>
      </c>
      <c r="N12248" s="53">
        <f ca="1"/>
        <v>7</v>
      </c>
      <c r="O12248" s="53" t="str">
        <f ca="1"/>
        <v>1933-07</v>
      </c>
    </row>
    <row r="12249" spans="12:15" x14ac:dyDescent="0.4">
      <c r="L12249" s="56">
        <f ca="1"/>
        <v>12248</v>
      </c>
      <c r="M12249" s="53">
        <f ca="1"/>
        <v>1933</v>
      </c>
      <c r="N12249" s="53">
        <f ca="1"/>
        <v>7</v>
      </c>
      <c r="O12249" s="53" t="str">
        <f ca="1"/>
        <v>1933-07</v>
      </c>
    </row>
    <row r="12250" spans="12:15" x14ac:dyDescent="0.4">
      <c r="L12250" s="56">
        <f ca="1"/>
        <v>12249</v>
      </c>
      <c r="M12250" s="53">
        <f ca="1"/>
        <v>1933</v>
      </c>
      <c r="N12250" s="53">
        <f ca="1"/>
        <v>7</v>
      </c>
      <c r="O12250" s="53" t="str">
        <f ca="1"/>
        <v>1933-07</v>
      </c>
    </row>
    <row r="12251" spans="12:15" x14ac:dyDescent="0.4">
      <c r="L12251" s="56">
        <f ca="1"/>
        <v>12250</v>
      </c>
      <c r="M12251" s="53">
        <f ca="1"/>
        <v>1933</v>
      </c>
      <c r="N12251" s="53">
        <f ca="1"/>
        <v>7</v>
      </c>
      <c r="O12251" s="53" t="str">
        <f ca="1"/>
        <v>1933-07</v>
      </c>
    </row>
    <row r="12252" spans="12:15" x14ac:dyDescent="0.4">
      <c r="L12252" s="56">
        <f ca="1"/>
        <v>12251</v>
      </c>
      <c r="M12252" s="53">
        <f ca="1"/>
        <v>1933</v>
      </c>
      <c r="N12252" s="53">
        <f ca="1"/>
        <v>7</v>
      </c>
      <c r="O12252" s="53" t="str">
        <f ca="1"/>
        <v>1933-07</v>
      </c>
    </row>
    <row r="12253" spans="12:15" x14ac:dyDescent="0.4">
      <c r="L12253" s="56">
        <f ca="1"/>
        <v>12252</v>
      </c>
      <c r="M12253" s="53">
        <f ca="1"/>
        <v>1933</v>
      </c>
      <c r="N12253" s="53">
        <f ca="1"/>
        <v>7</v>
      </c>
      <c r="O12253" s="53" t="str">
        <f ca="1"/>
        <v>1933-07</v>
      </c>
    </row>
    <row r="12254" spans="12:15" x14ac:dyDescent="0.4">
      <c r="L12254" s="56">
        <f ca="1"/>
        <v>12253</v>
      </c>
      <c r="M12254" s="53">
        <f ca="1"/>
        <v>1933</v>
      </c>
      <c r="N12254" s="53">
        <f ca="1"/>
        <v>7</v>
      </c>
      <c r="O12254" s="53" t="str">
        <f ca="1"/>
        <v>1933-07</v>
      </c>
    </row>
    <row r="12255" spans="12:15" x14ac:dyDescent="0.4">
      <c r="L12255" s="56">
        <f ca="1"/>
        <v>12254</v>
      </c>
      <c r="M12255" s="53">
        <f ca="1"/>
        <v>1933</v>
      </c>
      <c r="N12255" s="53">
        <f ca="1"/>
        <v>7</v>
      </c>
      <c r="O12255" s="53" t="str">
        <f ca="1"/>
        <v>1933-07</v>
      </c>
    </row>
    <row r="12256" spans="12:15" x14ac:dyDescent="0.4">
      <c r="L12256" s="56">
        <f ca="1"/>
        <v>12255</v>
      </c>
      <c r="M12256" s="53">
        <f ca="1"/>
        <v>1933</v>
      </c>
      <c r="N12256" s="53">
        <f ca="1"/>
        <v>7</v>
      </c>
      <c r="O12256" s="53" t="str">
        <f ca="1"/>
        <v>1933-07</v>
      </c>
    </row>
    <row r="12257" spans="12:15" x14ac:dyDescent="0.4">
      <c r="L12257" s="56">
        <f ca="1"/>
        <v>12256</v>
      </c>
      <c r="M12257" s="53">
        <f ca="1"/>
        <v>1933</v>
      </c>
      <c r="N12257" s="53">
        <f ca="1"/>
        <v>7</v>
      </c>
      <c r="O12257" s="53" t="str">
        <f ca="1"/>
        <v>1933-07</v>
      </c>
    </row>
    <row r="12258" spans="12:15" x14ac:dyDescent="0.4">
      <c r="L12258" s="56">
        <f ca="1"/>
        <v>12257</v>
      </c>
      <c r="M12258" s="53">
        <f ca="1"/>
        <v>1933</v>
      </c>
      <c r="N12258" s="53">
        <f ca="1"/>
        <v>7</v>
      </c>
      <c r="O12258" s="53" t="str">
        <f ca="1"/>
        <v>1933-07</v>
      </c>
    </row>
    <row r="12259" spans="12:15" x14ac:dyDescent="0.4">
      <c r="L12259" s="56">
        <f ca="1"/>
        <v>12258</v>
      </c>
      <c r="M12259" s="53">
        <f ca="1"/>
        <v>1933</v>
      </c>
      <c r="N12259" s="53">
        <f ca="1"/>
        <v>7</v>
      </c>
      <c r="O12259" s="53" t="str">
        <f ca="1"/>
        <v>1933-07</v>
      </c>
    </row>
    <row r="12260" spans="12:15" x14ac:dyDescent="0.4">
      <c r="L12260" s="56">
        <f ca="1"/>
        <v>12259</v>
      </c>
      <c r="M12260" s="53">
        <f ca="1"/>
        <v>1933</v>
      </c>
      <c r="N12260" s="53">
        <f ca="1"/>
        <v>7</v>
      </c>
      <c r="O12260" s="53" t="str">
        <f ca="1"/>
        <v>1933-07</v>
      </c>
    </row>
    <row r="12261" spans="12:15" x14ac:dyDescent="0.4">
      <c r="L12261" s="56">
        <f ca="1"/>
        <v>12260</v>
      </c>
      <c r="M12261" s="53">
        <f ca="1"/>
        <v>1933</v>
      </c>
      <c r="N12261" s="53">
        <f ca="1"/>
        <v>7</v>
      </c>
      <c r="O12261" s="53" t="str">
        <f ca="1"/>
        <v>1933-07</v>
      </c>
    </row>
    <row r="12262" spans="12:15" x14ac:dyDescent="0.4">
      <c r="L12262" s="56">
        <f ca="1"/>
        <v>12261</v>
      </c>
      <c r="M12262" s="53">
        <f ca="1"/>
        <v>1933</v>
      </c>
      <c r="N12262" s="53">
        <f ca="1"/>
        <v>7</v>
      </c>
      <c r="O12262" s="53" t="str">
        <f ca="1"/>
        <v>1933-07</v>
      </c>
    </row>
    <row r="12263" spans="12:15" x14ac:dyDescent="0.4">
      <c r="L12263" s="56">
        <f ca="1"/>
        <v>12262</v>
      </c>
      <c r="M12263" s="53">
        <f ca="1"/>
        <v>1933</v>
      </c>
      <c r="N12263" s="53">
        <f ca="1"/>
        <v>7</v>
      </c>
      <c r="O12263" s="53" t="str">
        <f ca="1"/>
        <v>1933-07</v>
      </c>
    </row>
    <row r="12264" spans="12:15" x14ac:dyDescent="0.4">
      <c r="L12264" s="56">
        <f ca="1"/>
        <v>12263</v>
      </c>
      <c r="M12264" s="53">
        <f ca="1"/>
        <v>1933</v>
      </c>
      <c r="N12264" s="53">
        <f ca="1"/>
        <v>7</v>
      </c>
      <c r="O12264" s="53" t="str">
        <f ca="1"/>
        <v>1933-07</v>
      </c>
    </row>
    <row r="12265" spans="12:15" x14ac:dyDescent="0.4">
      <c r="L12265" s="56">
        <f ca="1"/>
        <v>12264</v>
      </c>
      <c r="M12265" s="53">
        <f ca="1"/>
        <v>1933</v>
      </c>
      <c r="N12265" s="53">
        <f ca="1"/>
        <v>7</v>
      </c>
      <c r="O12265" s="53" t="str">
        <f ca="1"/>
        <v>1933-07</v>
      </c>
    </row>
    <row r="12266" spans="12:15" x14ac:dyDescent="0.4">
      <c r="L12266" s="56">
        <f ca="1"/>
        <v>12265</v>
      </c>
      <c r="M12266" s="53">
        <f ca="1"/>
        <v>1933</v>
      </c>
      <c r="N12266" s="53">
        <f ca="1"/>
        <v>7</v>
      </c>
      <c r="O12266" s="53" t="str">
        <f ca="1"/>
        <v>1933-07</v>
      </c>
    </row>
    <row r="12267" spans="12:15" x14ac:dyDescent="0.4">
      <c r="L12267" s="56">
        <f ca="1"/>
        <v>12266</v>
      </c>
      <c r="M12267" s="53">
        <f ca="1"/>
        <v>1933</v>
      </c>
      <c r="N12267" s="53">
        <f ca="1"/>
        <v>7</v>
      </c>
      <c r="O12267" s="53" t="str">
        <f ca="1"/>
        <v>1933-07</v>
      </c>
    </row>
    <row r="12268" spans="12:15" x14ac:dyDescent="0.4">
      <c r="L12268" s="56">
        <f ca="1"/>
        <v>12267</v>
      </c>
      <c r="M12268" s="53">
        <f ca="1"/>
        <v>1933</v>
      </c>
      <c r="N12268" s="53">
        <f ca="1"/>
        <v>8</v>
      </c>
      <c r="O12268" s="53" t="str">
        <f ca="1"/>
        <v>1933-08</v>
      </c>
    </row>
    <row r="12269" spans="12:15" x14ac:dyDescent="0.4">
      <c r="L12269" s="56">
        <f ca="1"/>
        <v>12268</v>
      </c>
      <c r="M12269" s="53">
        <f ca="1"/>
        <v>1933</v>
      </c>
      <c r="N12269" s="53">
        <f ca="1"/>
        <v>8</v>
      </c>
      <c r="O12269" s="53" t="str">
        <f ca="1"/>
        <v>1933-08</v>
      </c>
    </row>
    <row r="12270" spans="12:15" x14ac:dyDescent="0.4">
      <c r="L12270" s="56">
        <f ca="1"/>
        <v>12269</v>
      </c>
      <c r="M12270" s="53">
        <f ca="1"/>
        <v>1933</v>
      </c>
      <c r="N12270" s="53">
        <f ca="1"/>
        <v>8</v>
      </c>
      <c r="O12270" s="53" t="str">
        <f ca="1"/>
        <v>1933-08</v>
      </c>
    </row>
    <row r="12271" spans="12:15" x14ac:dyDescent="0.4">
      <c r="L12271" s="56">
        <f ca="1"/>
        <v>12270</v>
      </c>
      <c r="M12271" s="53">
        <f ca="1"/>
        <v>1933</v>
      </c>
      <c r="N12271" s="53">
        <f ca="1"/>
        <v>8</v>
      </c>
      <c r="O12271" s="53" t="str">
        <f ca="1"/>
        <v>1933-08</v>
      </c>
    </row>
    <row r="12272" spans="12:15" x14ac:dyDescent="0.4">
      <c r="L12272" s="56">
        <f ca="1"/>
        <v>12271</v>
      </c>
      <c r="M12272" s="53">
        <f ca="1"/>
        <v>1933</v>
      </c>
      <c r="N12272" s="53">
        <f ca="1"/>
        <v>8</v>
      </c>
      <c r="O12272" s="53" t="str">
        <f ca="1"/>
        <v>1933-08</v>
      </c>
    </row>
    <row r="12273" spans="12:15" x14ac:dyDescent="0.4">
      <c r="L12273" s="56">
        <f ca="1"/>
        <v>12272</v>
      </c>
      <c r="M12273" s="53">
        <f ca="1"/>
        <v>1933</v>
      </c>
      <c r="N12273" s="53">
        <f ca="1"/>
        <v>8</v>
      </c>
      <c r="O12273" s="53" t="str">
        <f ca="1"/>
        <v>1933-08</v>
      </c>
    </row>
    <row r="12274" spans="12:15" x14ac:dyDescent="0.4">
      <c r="L12274" s="56">
        <f ca="1"/>
        <v>12273</v>
      </c>
      <c r="M12274" s="53">
        <f ca="1"/>
        <v>1933</v>
      </c>
      <c r="N12274" s="53">
        <f ca="1"/>
        <v>8</v>
      </c>
      <c r="O12274" s="53" t="str">
        <f ca="1"/>
        <v>1933-08</v>
      </c>
    </row>
    <row r="12275" spans="12:15" x14ac:dyDescent="0.4">
      <c r="L12275" s="56">
        <f ca="1"/>
        <v>12274</v>
      </c>
      <c r="M12275" s="53">
        <f ca="1"/>
        <v>1933</v>
      </c>
      <c r="N12275" s="53">
        <f ca="1"/>
        <v>8</v>
      </c>
      <c r="O12275" s="53" t="str">
        <f ca="1"/>
        <v>1933-08</v>
      </c>
    </row>
    <row r="12276" spans="12:15" x14ac:dyDescent="0.4">
      <c r="L12276" s="56">
        <f ca="1"/>
        <v>12275</v>
      </c>
      <c r="M12276" s="53">
        <f ca="1"/>
        <v>1933</v>
      </c>
      <c r="N12276" s="53">
        <f ca="1"/>
        <v>8</v>
      </c>
      <c r="O12276" s="53" t="str">
        <f ca="1"/>
        <v>1933-08</v>
      </c>
    </row>
    <row r="12277" spans="12:15" x14ac:dyDescent="0.4">
      <c r="L12277" s="56">
        <f ca="1"/>
        <v>12276</v>
      </c>
      <c r="M12277" s="53">
        <f ca="1"/>
        <v>1933</v>
      </c>
      <c r="N12277" s="53">
        <f ca="1"/>
        <v>8</v>
      </c>
      <c r="O12277" s="53" t="str">
        <f ca="1"/>
        <v>1933-08</v>
      </c>
    </row>
    <row r="12278" spans="12:15" x14ac:dyDescent="0.4">
      <c r="L12278" s="56">
        <f ca="1"/>
        <v>12277</v>
      </c>
      <c r="M12278" s="53">
        <f ca="1"/>
        <v>1933</v>
      </c>
      <c r="N12278" s="53">
        <f ca="1"/>
        <v>8</v>
      </c>
      <c r="O12278" s="53" t="str">
        <f ca="1"/>
        <v>1933-08</v>
      </c>
    </row>
    <row r="12279" spans="12:15" x14ac:dyDescent="0.4">
      <c r="L12279" s="56">
        <f ca="1"/>
        <v>12278</v>
      </c>
      <c r="M12279" s="53">
        <f ca="1"/>
        <v>1933</v>
      </c>
      <c r="N12279" s="53">
        <f ca="1"/>
        <v>8</v>
      </c>
      <c r="O12279" s="53" t="str">
        <f ca="1"/>
        <v>1933-08</v>
      </c>
    </row>
    <row r="12280" spans="12:15" x14ac:dyDescent="0.4">
      <c r="L12280" s="56">
        <f ca="1"/>
        <v>12279</v>
      </c>
      <c r="M12280" s="53">
        <f ca="1"/>
        <v>1933</v>
      </c>
      <c r="N12280" s="53">
        <f ca="1"/>
        <v>8</v>
      </c>
      <c r="O12280" s="53" t="str">
        <f ca="1"/>
        <v>1933-08</v>
      </c>
    </row>
    <row r="12281" spans="12:15" x14ac:dyDescent="0.4">
      <c r="L12281" s="56">
        <f ca="1"/>
        <v>12280</v>
      </c>
      <c r="M12281" s="53">
        <f ca="1"/>
        <v>1933</v>
      </c>
      <c r="N12281" s="53">
        <f ca="1"/>
        <v>8</v>
      </c>
      <c r="O12281" s="53" t="str">
        <f ca="1"/>
        <v>1933-08</v>
      </c>
    </row>
    <row r="12282" spans="12:15" x14ac:dyDescent="0.4">
      <c r="L12282" s="56">
        <f ca="1"/>
        <v>12281</v>
      </c>
      <c r="M12282" s="53">
        <f ca="1"/>
        <v>1933</v>
      </c>
      <c r="N12282" s="53">
        <f ca="1"/>
        <v>8</v>
      </c>
      <c r="O12282" s="53" t="str">
        <f ca="1"/>
        <v>1933-08</v>
      </c>
    </row>
    <row r="12283" spans="12:15" x14ac:dyDescent="0.4">
      <c r="L12283" s="56">
        <f ca="1"/>
        <v>12282</v>
      </c>
      <c r="M12283" s="53">
        <f ca="1"/>
        <v>1933</v>
      </c>
      <c r="N12283" s="53">
        <f ca="1"/>
        <v>8</v>
      </c>
      <c r="O12283" s="53" t="str">
        <f ca="1"/>
        <v>1933-08</v>
      </c>
    </row>
    <row r="12284" spans="12:15" x14ac:dyDescent="0.4">
      <c r="L12284" s="56">
        <f ca="1"/>
        <v>12283</v>
      </c>
      <c r="M12284" s="53">
        <f ca="1"/>
        <v>1933</v>
      </c>
      <c r="N12284" s="53">
        <f ca="1"/>
        <v>8</v>
      </c>
      <c r="O12284" s="53" t="str">
        <f ca="1"/>
        <v>1933-08</v>
      </c>
    </row>
    <row r="12285" spans="12:15" x14ac:dyDescent="0.4">
      <c r="L12285" s="56">
        <f ca="1"/>
        <v>12284</v>
      </c>
      <c r="M12285" s="53">
        <f ca="1"/>
        <v>1933</v>
      </c>
      <c r="N12285" s="53">
        <f ca="1"/>
        <v>8</v>
      </c>
      <c r="O12285" s="53" t="str">
        <f ca="1"/>
        <v>1933-08</v>
      </c>
    </row>
    <row r="12286" spans="12:15" x14ac:dyDescent="0.4">
      <c r="L12286" s="56">
        <f ca="1"/>
        <v>12285</v>
      </c>
      <c r="M12286" s="53">
        <f ca="1"/>
        <v>1933</v>
      </c>
      <c r="N12286" s="53">
        <f ca="1"/>
        <v>8</v>
      </c>
      <c r="O12286" s="53" t="str">
        <f ca="1"/>
        <v>1933-08</v>
      </c>
    </row>
    <row r="12287" spans="12:15" x14ac:dyDescent="0.4">
      <c r="L12287" s="56">
        <f ca="1"/>
        <v>12286</v>
      </c>
      <c r="M12287" s="53">
        <f ca="1"/>
        <v>1933</v>
      </c>
      <c r="N12287" s="53">
        <f ca="1"/>
        <v>8</v>
      </c>
      <c r="O12287" s="53" t="str">
        <f ca="1"/>
        <v>1933-08</v>
      </c>
    </row>
    <row r="12288" spans="12:15" x14ac:dyDescent="0.4">
      <c r="L12288" s="56">
        <f ca="1"/>
        <v>12287</v>
      </c>
      <c r="M12288" s="53">
        <f ca="1"/>
        <v>1933</v>
      </c>
      <c r="N12288" s="53">
        <f ca="1"/>
        <v>8</v>
      </c>
      <c r="O12288" s="53" t="str">
        <f ca="1"/>
        <v>1933-08</v>
      </c>
    </row>
    <row r="12289" spans="12:15" x14ac:dyDescent="0.4">
      <c r="L12289" s="56">
        <f ca="1"/>
        <v>12288</v>
      </c>
      <c r="M12289" s="53">
        <f ca="1"/>
        <v>1933</v>
      </c>
      <c r="N12289" s="53">
        <f ca="1"/>
        <v>8</v>
      </c>
      <c r="O12289" s="53" t="str">
        <f ca="1"/>
        <v>1933-08</v>
      </c>
    </row>
    <row r="12290" spans="12:15" x14ac:dyDescent="0.4">
      <c r="L12290" s="56">
        <f ca="1"/>
        <v>12289</v>
      </c>
      <c r="M12290" s="53">
        <f ca="1"/>
        <v>1933</v>
      </c>
      <c r="N12290" s="53">
        <f ca="1"/>
        <v>8</v>
      </c>
      <c r="O12290" s="53" t="str">
        <f ca="1"/>
        <v>1933-08</v>
      </c>
    </row>
    <row r="12291" spans="12:15" x14ac:dyDescent="0.4">
      <c r="L12291" s="56">
        <f ca="1"/>
        <v>12290</v>
      </c>
      <c r="M12291" s="53">
        <f ca="1"/>
        <v>1933</v>
      </c>
      <c r="N12291" s="53">
        <f ca="1"/>
        <v>8</v>
      </c>
      <c r="O12291" s="53" t="str">
        <f ca="1"/>
        <v>1933-08</v>
      </c>
    </row>
    <row r="12292" spans="12:15" x14ac:dyDescent="0.4">
      <c r="L12292" s="56">
        <f ca="1"/>
        <v>12291</v>
      </c>
      <c r="M12292" s="53">
        <f ca="1"/>
        <v>1933</v>
      </c>
      <c r="N12292" s="53">
        <f ca="1"/>
        <v>8</v>
      </c>
      <c r="O12292" s="53" t="str">
        <f ca="1"/>
        <v>1933-08</v>
      </c>
    </row>
    <row r="12293" spans="12:15" x14ac:dyDescent="0.4">
      <c r="L12293" s="56">
        <f ca="1"/>
        <v>12292</v>
      </c>
      <c r="M12293" s="53">
        <f ca="1"/>
        <v>1933</v>
      </c>
      <c r="N12293" s="53">
        <f ca="1"/>
        <v>8</v>
      </c>
      <c r="O12293" s="53" t="str">
        <f ca="1"/>
        <v>1933-08</v>
      </c>
    </row>
    <row r="12294" spans="12:15" x14ac:dyDescent="0.4">
      <c r="L12294" s="56">
        <f ca="1"/>
        <v>12293</v>
      </c>
      <c r="M12294" s="53">
        <f ca="1"/>
        <v>1933</v>
      </c>
      <c r="N12294" s="53">
        <f ca="1"/>
        <v>8</v>
      </c>
      <c r="O12294" s="53" t="str">
        <f ca="1"/>
        <v>1933-08</v>
      </c>
    </row>
    <row r="12295" spans="12:15" x14ac:dyDescent="0.4">
      <c r="L12295" s="56">
        <f ca="1"/>
        <v>12294</v>
      </c>
      <c r="M12295" s="53">
        <f ca="1"/>
        <v>1933</v>
      </c>
      <c r="N12295" s="53">
        <f ca="1"/>
        <v>8</v>
      </c>
      <c r="O12295" s="53" t="str">
        <f ca="1"/>
        <v>1933-08</v>
      </c>
    </row>
    <row r="12296" spans="12:15" x14ac:dyDescent="0.4">
      <c r="L12296" s="56">
        <f ca="1"/>
        <v>12295</v>
      </c>
      <c r="M12296" s="53">
        <f ca="1"/>
        <v>1933</v>
      </c>
      <c r="N12296" s="53">
        <f ca="1"/>
        <v>8</v>
      </c>
      <c r="O12296" s="53" t="str">
        <f ca="1"/>
        <v>1933-08</v>
      </c>
    </row>
    <row r="12297" spans="12:15" x14ac:dyDescent="0.4">
      <c r="L12297" s="56">
        <f ca="1"/>
        <v>12296</v>
      </c>
      <c r="M12297" s="53">
        <f ca="1"/>
        <v>1933</v>
      </c>
      <c r="N12297" s="53">
        <f ca="1"/>
        <v>8</v>
      </c>
      <c r="O12297" s="53" t="str">
        <f ca="1"/>
        <v>1933-08</v>
      </c>
    </row>
    <row r="12298" spans="12:15" x14ac:dyDescent="0.4">
      <c r="L12298" s="56">
        <f ca="1"/>
        <v>12297</v>
      </c>
      <c r="M12298" s="53">
        <f ca="1"/>
        <v>1933</v>
      </c>
      <c r="N12298" s="53">
        <f ca="1"/>
        <v>8</v>
      </c>
      <c r="O12298" s="53" t="str">
        <f ca="1"/>
        <v>1933-08</v>
      </c>
    </row>
    <row r="12299" spans="12:15" x14ac:dyDescent="0.4">
      <c r="L12299" s="56">
        <f ca="1"/>
        <v>12298</v>
      </c>
      <c r="M12299" s="53">
        <f ca="1"/>
        <v>1933</v>
      </c>
      <c r="N12299" s="53">
        <f ca="1"/>
        <v>9</v>
      </c>
      <c r="O12299" s="53" t="str">
        <f ca="1"/>
        <v>1933-09</v>
      </c>
    </row>
    <row r="12300" spans="12:15" x14ac:dyDescent="0.4">
      <c r="L12300" s="56">
        <f ca="1"/>
        <v>12299</v>
      </c>
      <c r="M12300" s="53">
        <f ca="1"/>
        <v>1933</v>
      </c>
      <c r="N12300" s="53">
        <f ca="1"/>
        <v>9</v>
      </c>
      <c r="O12300" s="53" t="str">
        <f ca="1"/>
        <v>1933-09</v>
      </c>
    </row>
    <row r="12301" spans="12:15" x14ac:dyDescent="0.4">
      <c r="L12301" s="56">
        <f ca="1"/>
        <v>12300</v>
      </c>
      <c r="M12301" s="53">
        <f ca="1"/>
        <v>1933</v>
      </c>
      <c r="N12301" s="53">
        <f ca="1"/>
        <v>9</v>
      </c>
      <c r="O12301" s="53" t="str">
        <f ca="1"/>
        <v>1933-09</v>
      </c>
    </row>
    <row r="12302" spans="12:15" x14ac:dyDescent="0.4">
      <c r="L12302" s="56">
        <f ca="1"/>
        <v>12301</v>
      </c>
      <c r="M12302" s="53">
        <f ca="1"/>
        <v>1933</v>
      </c>
      <c r="N12302" s="53">
        <f ca="1"/>
        <v>9</v>
      </c>
      <c r="O12302" s="53" t="str">
        <f ca="1"/>
        <v>1933-09</v>
      </c>
    </row>
    <row r="12303" spans="12:15" x14ac:dyDescent="0.4">
      <c r="L12303" s="56">
        <f ca="1"/>
        <v>12302</v>
      </c>
      <c r="M12303" s="53">
        <f ca="1"/>
        <v>1933</v>
      </c>
      <c r="N12303" s="53">
        <f ca="1"/>
        <v>9</v>
      </c>
      <c r="O12303" s="53" t="str">
        <f ca="1"/>
        <v>1933-09</v>
      </c>
    </row>
    <row r="12304" spans="12:15" x14ac:dyDescent="0.4">
      <c r="L12304" s="56">
        <f ca="1"/>
        <v>12303</v>
      </c>
      <c r="M12304" s="53">
        <f ca="1"/>
        <v>1933</v>
      </c>
      <c r="N12304" s="53">
        <f ca="1"/>
        <v>9</v>
      </c>
      <c r="O12304" s="53" t="str">
        <f ca="1"/>
        <v>1933-09</v>
      </c>
    </row>
    <row r="12305" spans="12:15" x14ac:dyDescent="0.4">
      <c r="L12305" s="56">
        <f ca="1"/>
        <v>12304</v>
      </c>
      <c r="M12305" s="53">
        <f ca="1"/>
        <v>1933</v>
      </c>
      <c r="N12305" s="53">
        <f ca="1"/>
        <v>9</v>
      </c>
      <c r="O12305" s="53" t="str">
        <f ca="1"/>
        <v>1933-09</v>
      </c>
    </row>
    <row r="12306" spans="12:15" x14ac:dyDescent="0.4">
      <c r="L12306" s="56">
        <f ca="1"/>
        <v>12305</v>
      </c>
      <c r="M12306" s="53">
        <f ca="1"/>
        <v>1933</v>
      </c>
      <c r="N12306" s="53">
        <f ca="1"/>
        <v>9</v>
      </c>
      <c r="O12306" s="53" t="str">
        <f ca="1"/>
        <v>1933-09</v>
      </c>
    </row>
    <row r="12307" spans="12:15" x14ac:dyDescent="0.4">
      <c r="L12307" s="56">
        <f ca="1"/>
        <v>12306</v>
      </c>
      <c r="M12307" s="53">
        <f ca="1"/>
        <v>1933</v>
      </c>
      <c r="N12307" s="53">
        <f ca="1"/>
        <v>9</v>
      </c>
      <c r="O12307" s="53" t="str">
        <f ca="1"/>
        <v>1933-09</v>
      </c>
    </row>
    <row r="12308" spans="12:15" x14ac:dyDescent="0.4">
      <c r="L12308" s="56">
        <f ca="1"/>
        <v>12307</v>
      </c>
      <c r="M12308" s="53">
        <f ca="1"/>
        <v>1933</v>
      </c>
      <c r="N12308" s="53">
        <f ca="1"/>
        <v>9</v>
      </c>
      <c r="O12308" s="53" t="str">
        <f ca="1"/>
        <v>1933-09</v>
      </c>
    </row>
    <row r="12309" spans="12:15" x14ac:dyDescent="0.4">
      <c r="L12309" s="56">
        <f ca="1"/>
        <v>12308</v>
      </c>
      <c r="M12309" s="53">
        <f ca="1"/>
        <v>1933</v>
      </c>
      <c r="N12309" s="53">
        <f ca="1"/>
        <v>9</v>
      </c>
      <c r="O12309" s="53" t="str">
        <f ca="1"/>
        <v>1933-09</v>
      </c>
    </row>
    <row r="12310" spans="12:15" x14ac:dyDescent="0.4">
      <c r="L12310" s="56">
        <f ca="1"/>
        <v>12309</v>
      </c>
      <c r="M12310" s="53">
        <f ca="1"/>
        <v>1933</v>
      </c>
      <c r="N12310" s="53">
        <f ca="1"/>
        <v>9</v>
      </c>
      <c r="O12310" s="53" t="str">
        <f ca="1"/>
        <v>1933-09</v>
      </c>
    </row>
    <row r="12311" spans="12:15" x14ac:dyDescent="0.4">
      <c r="L12311" s="56">
        <f ca="1"/>
        <v>12310</v>
      </c>
      <c r="M12311" s="53">
        <f ca="1"/>
        <v>1933</v>
      </c>
      <c r="N12311" s="53">
        <f ca="1"/>
        <v>9</v>
      </c>
      <c r="O12311" s="53" t="str">
        <f ca="1"/>
        <v>1933-09</v>
      </c>
    </row>
    <row r="12312" spans="12:15" x14ac:dyDescent="0.4">
      <c r="L12312" s="56">
        <f ca="1"/>
        <v>12311</v>
      </c>
      <c r="M12312" s="53">
        <f ca="1"/>
        <v>1933</v>
      </c>
      <c r="N12312" s="53">
        <f ca="1"/>
        <v>9</v>
      </c>
      <c r="O12312" s="53" t="str">
        <f ca="1"/>
        <v>1933-09</v>
      </c>
    </row>
    <row r="12313" spans="12:15" x14ac:dyDescent="0.4">
      <c r="L12313" s="56">
        <f ca="1"/>
        <v>12312</v>
      </c>
      <c r="M12313" s="53">
        <f ca="1"/>
        <v>1933</v>
      </c>
      <c r="N12313" s="53">
        <f ca="1"/>
        <v>9</v>
      </c>
      <c r="O12313" s="53" t="str">
        <f ca="1"/>
        <v>1933-09</v>
      </c>
    </row>
    <row r="12314" spans="12:15" x14ac:dyDescent="0.4">
      <c r="L12314" s="56">
        <f ca="1"/>
        <v>12313</v>
      </c>
      <c r="M12314" s="53">
        <f ca="1"/>
        <v>1933</v>
      </c>
      <c r="N12314" s="53">
        <f ca="1"/>
        <v>9</v>
      </c>
      <c r="O12314" s="53" t="str">
        <f ca="1"/>
        <v>1933-09</v>
      </c>
    </row>
    <row r="12315" spans="12:15" x14ac:dyDescent="0.4">
      <c r="L12315" s="56">
        <f ca="1"/>
        <v>12314</v>
      </c>
      <c r="M12315" s="53">
        <f ca="1"/>
        <v>1933</v>
      </c>
      <c r="N12315" s="53">
        <f ca="1"/>
        <v>9</v>
      </c>
      <c r="O12315" s="53" t="str">
        <f ca="1"/>
        <v>1933-09</v>
      </c>
    </row>
    <row r="12316" spans="12:15" x14ac:dyDescent="0.4">
      <c r="L12316" s="56">
        <f ca="1"/>
        <v>12315</v>
      </c>
      <c r="M12316" s="53">
        <f ca="1"/>
        <v>1933</v>
      </c>
      <c r="N12316" s="53">
        <f ca="1"/>
        <v>9</v>
      </c>
      <c r="O12316" s="53" t="str">
        <f ca="1"/>
        <v>1933-09</v>
      </c>
    </row>
    <row r="12317" spans="12:15" x14ac:dyDescent="0.4">
      <c r="L12317" s="56">
        <f ca="1"/>
        <v>12316</v>
      </c>
      <c r="M12317" s="53">
        <f ca="1"/>
        <v>1933</v>
      </c>
      <c r="N12317" s="53">
        <f ca="1"/>
        <v>9</v>
      </c>
      <c r="O12317" s="53" t="str">
        <f ca="1"/>
        <v>1933-09</v>
      </c>
    </row>
    <row r="12318" spans="12:15" x14ac:dyDescent="0.4">
      <c r="L12318" s="56">
        <f ca="1"/>
        <v>12317</v>
      </c>
      <c r="M12318" s="53">
        <f ca="1"/>
        <v>1933</v>
      </c>
      <c r="N12318" s="53">
        <f ca="1"/>
        <v>9</v>
      </c>
      <c r="O12318" s="53" t="str">
        <f ca="1"/>
        <v>1933-09</v>
      </c>
    </row>
    <row r="12319" spans="12:15" x14ac:dyDescent="0.4">
      <c r="L12319" s="56">
        <f ca="1"/>
        <v>12318</v>
      </c>
      <c r="M12319" s="53">
        <f ca="1"/>
        <v>1933</v>
      </c>
      <c r="N12319" s="53">
        <f ca="1"/>
        <v>9</v>
      </c>
      <c r="O12319" s="53" t="str">
        <f ca="1"/>
        <v>1933-09</v>
      </c>
    </row>
    <row r="12320" spans="12:15" x14ac:dyDescent="0.4">
      <c r="L12320" s="56">
        <f ca="1"/>
        <v>12319</v>
      </c>
      <c r="M12320" s="53">
        <f ca="1"/>
        <v>1933</v>
      </c>
      <c r="N12320" s="53">
        <f ca="1"/>
        <v>9</v>
      </c>
      <c r="O12320" s="53" t="str">
        <f ca="1"/>
        <v>1933-09</v>
      </c>
    </row>
    <row r="12321" spans="12:15" x14ac:dyDescent="0.4">
      <c r="L12321" s="56">
        <f ca="1"/>
        <v>12320</v>
      </c>
      <c r="M12321" s="53">
        <f ca="1"/>
        <v>1933</v>
      </c>
      <c r="N12321" s="53">
        <f ca="1"/>
        <v>9</v>
      </c>
      <c r="O12321" s="53" t="str">
        <f ca="1"/>
        <v>1933-09</v>
      </c>
    </row>
    <row r="12322" spans="12:15" x14ac:dyDescent="0.4">
      <c r="L12322" s="56">
        <f ca="1"/>
        <v>12321</v>
      </c>
      <c r="M12322" s="53">
        <f ca="1"/>
        <v>1933</v>
      </c>
      <c r="N12322" s="53">
        <f ca="1"/>
        <v>9</v>
      </c>
      <c r="O12322" s="53" t="str">
        <f ca="1"/>
        <v>1933-09</v>
      </c>
    </row>
    <row r="12323" spans="12:15" x14ac:dyDescent="0.4">
      <c r="L12323" s="56">
        <f ca="1"/>
        <v>12322</v>
      </c>
      <c r="M12323" s="53">
        <f ca="1"/>
        <v>1933</v>
      </c>
      <c r="N12323" s="53">
        <f ca="1"/>
        <v>9</v>
      </c>
      <c r="O12323" s="53" t="str">
        <f ca="1"/>
        <v>1933-09</v>
      </c>
    </row>
    <row r="12324" spans="12:15" x14ac:dyDescent="0.4">
      <c r="L12324" s="56">
        <f ca="1"/>
        <v>12323</v>
      </c>
      <c r="M12324" s="53">
        <f ca="1"/>
        <v>1933</v>
      </c>
      <c r="N12324" s="53">
        <f ca="1"/>
        <v>9</v>
      </c>
      <c r="O12324" s="53" t="str">
        <f ca="1"/>
        <v>1933-09</v>
      </c>
    </row>
    <row r="12325" spans="12:15" x14ac:dyDescent="0.4">
      <c r="L12325" s="56">
        <f ca="1"/>
        <v>12324</v>
      </c>
      <c r="M12325" s="53">
        <f ca="1"/>
        <v>1933</v>
      </c>
      <c r="N12325" s="53">
        <f ca="1"/>
        <v>9</v>
      </c>
      <c r="O12325" s="53" t="str">
        <f ca="1"/>
        <v>1933-09</v>
      </c>
    </row>
    <row r="12326" spans="12:15" x14ac:dyDescent="0.4">
      <c r="L12326" s="56">
        <f ca="1"/>
        <v>12325</v>
      </c>
      <c r="M12326" s="53">
        <f ca="1"/>
        <v>1933</v>
      </c>
      <c r="N12326" s="53">
        <f ca="1"/>
        <v>9</v>
      </c>
      <c r="O12326" s="53" t="str">
        <f ca="1"/>
        <v>1933-09</v>
      </c>
    </row>
    <row r="12327" spans="12:15" x14ac:dyDescent="0.4">
      <c r="L12327" s="56">
        <f ca="1"/>
        <v>12326</v>
      </c>
      <c r="M12327" s="53">
        <f ca="1"/>
        <v>1933</v>
      </c>
      <c r="N12327" s="53">
        <f ca="1"/>
        <v>9</v>
      </c>
      <c r="O12327" s="53" t="str">
        <f ca="1"/>
        <v>1933-09</v>
      </c>
    </row>
    <row r="12328" spans="12:15" x14ac:dyDescent="0.4">
      <c r="L12328" s="56">
        <f ca="1"/>
        <v>12327</v>
      </c>
      <c r="M12328" s="53">
        <f ca="1"/>
        <v>1933</v>
      </c>
      <c r="N12328" s="53">
        <f ca="1"/>
        <v>9</v>
      </c>
      <c r="O12328" s="53" t="str">
        <f ca="1"/>
        <v>1933-09</v>
      </c>
    </row>
    <row r="12329" spans="12:15" x14ac:dyDescent="0.4">
      <c r="L12329" s="56">
        <f ca="1"/>
        <v>12328</v>
      </c>
      <c r="M12329" s="53">
        <f ca="1"/>
        <v>1933</v>
      </c>
      <c r="N12329" s="53">
        <f ca="1"/>
        <v>10</v>
      </c>
      <c r="O12329" s="53" t="str">
        <f ca="1"/>
        <v>1933-10</v>
      </c>
    </row>
    <row r="12330" spans="12:15" x14ac:dyDescent="0.4">
      <c r="L12330" s="56">
        <f ca="1"/>
        <v>12329</v>
      </c>
      <c r="M12330" s="53">
        <f ca="1"/>
        <v>1933</v>
      </c>
      <c r="N12330" s="53">
        <f ca="1"/>
        <v>10</v>
      </c>
      <c r="O12330" s="53" t="str">
        <f ca="1"/>
        <v>1933-10</v>
      </c>
    </row>
    <row r="12331" spans="12:15" x14ac:dyDescent="0.4">
      <c r="L12331" s="56">
        <f ca="1"/>
        <v>12330</v>
      </c>
      <c r="M12331" s="53">
        <f ca="1"/>
        <v>1933</v>
      </c>
      <c r="N12331" s="53">
        <f ca="1"/>
        <v>10</v>
      </c>
      <c r="O12331" s="53" t="str">
        <f ca="1"/>
        <v>1933-10</v>
      </c>
    </row>
    <row r="12332" spans="12:15" x14ac:dyDescent="0.4">
      <c r="L12332" s="56">
        <f ca="1"/>
        <v>12331</v>
      </c>
      <c r="M12332" s="53">
        <f ca="1"/>
        <v>1933</v>
      </c>
      <c r="N12332" s="53">
        <f ca="1"/>
        <v>10</v>
      </c>
      <c r="O12332" s="53" t="str">
        <f ca="1"/>
        <v>1933-10</v>
      </c>
    </row>
    <row r="12333" spans="12:15" x14ac:dyDescent="0.4">
      <c r="L12333" s="56">
        <f ca="1"/>
        <v>12332</v>
      </c>
      <c r="M12333" s="53">
        <f ca="1"/>
        <v>1933</v>
      </c>
      <c r="N12333" s="53">
        <f ca="1"/>
        <v>10</v>
      </c>
      <c r="O12333" s="53" t="str">
        <f ca="1"/>
        <v>1933-10</v>
      </c>
    </row>
    <row r="12334" spans="12:15" x14ac:dyDescent="0.4">
      <c r="L12334" s="56">
        <f ca="1"/>
        <v>12333</v>
      </c>
      <c r="M12334" s="53">
        <f ca="1"/>
        <v>1933</v>
      </c>
      <c r="N12334" s="53">
        <f ca="1"/>
        <v>10</v>
      </c>
      <c r="O12334" s="53" t="str">
        <f ca="1"/>
        <v>1933-10</v>
      </c>
    </row>
    <row r="12335" spans="12:15" x14ac:dyDescent="0.4">
      <c r="L12335" s="56">
        <f ca="1"/>
        <v>12334</v>
      </c>
      <c r="M12335" s="53">
        <f ca="1"/>
        <v>1933</v>
      </c>
      <c r="N12335" s="53">
        <f ca="1"/>
        <v>10</v>
      </c>
      <c r="O12335" s="53" t="str">
        <f ca="1"/>
        <v>1933-10</v>
      </c>
    </row>
    <row r="12336" spans="12:15" x14ac:dyDescent="0.4">
      <c r="L12336" s="56">
        <f ca="1"/>
        <v>12335</v>
      </c>
      <c r="M12336" s="53">
        <f ca="1"/>
        <v>1933</v>
      </c>
      <c r="N12336" s="53">
        <f ca="1"/>
        <v>10</v>
      </c>
      <c r="O12336" s="53" t="str">
        <f ca="1"/>
        <v>1933-10</v>
      </c>
    </row>
    <row r="12337" spans="12:15" x14ac:dyDescent="0.4">
      <c r="L12337" s="56">
        <f ca="1"/>
        <v>12336</v>
      </c>
      <c r="M12337" s="53">
        <f ca="1"/>
        <v>1933</v>
      </c>
      <c r="N12337" s="53">
        <f ca="1"/>
        <v>10</v>
      </c>
      <c r="O12337" s="53" t="str">
        <f ca="1"/>
        <v>1933-10</v>
      </c>
    </row>
    <row r="12338" spans="12:15" x14ac:dyDescent="0.4">
      <c r="L12338" s="56">
        <f ca="1"/>
        <v>12337</v>
      </c>
      <c r="M12338" s="53">
        <f ca="1"/>
        <v>1933</v>
      </c>
      <c r="N12338" s="53">
        <f ca="1"/>
        <v>10</v>
      </c>
      <c r="O12338" s="53" t="str">
        <f ca="1"/>
        <v>1933-10</v>
      </c>
    </row>
    <row r="12339" spans="12:15" x14ac:dyDescent="0.4">
      <c r="L12339" s="56">
        <f ca="1"/>
        <v>12338</v>
      </c>
      <c r="M12339" s="53">
        <f ca="1"/>
        <v>1933</v>
      </c>
      <c r="N12339" s="53">
        <f ca="1"/>
        <v>10</v>
      </c>
      <c r="O12339" s="53" t="str">
        <f ca="1"/>
        <v>1933-10</v>
      </c>
    </row>
    <row r="12340" spans="12:15" x14ac:dyDescent="0.4">
      <c r="L12340" s="56">
        <f ca="1"/>
        <v>12339</v>
      </c>
      <c r="M12340" s="53">
        <f ca="1"/>
        <v>1933</v>
      </c>
      <c r="N12340" s="53">
        <f ca="1"/>
        <v>10</v>
      </c>
      <c r="O12340" s="53" t="str">
        <f ca="1"/>
        <v>1933-10</v>
      </c>
    </row>
    <row r="12341" spans="12:15" x14ac:dyDescent="0.4">
      <c r="L12341" s="56">
        <f ca="1"/>
        <v>12340</v>
      </c>
      <c r="M12341" s="53">
        <f ca="1"/>
        <v>1933</v>
      </c>
      <c r="N12341" s="53">
        <f ca="1"/>
        <v>10</v>
      </c>
      <c r="O12341" s="53" t="str">
        <f ca="1"/>
        <v>1933-10</v>
      </c>
    </row>
    <row r="12342" spans="12:15" x14ac:dyDescent="0.4">
      <c r="L12342" s="56">
        <f ca="1"/>
        <v>12341</v>
      </c>
      <c r="M12342" s="53">
        <f ca="1"/>
        <v>1933</v>
      </c>
      <c r="N12342" s="53">
        <f ca="1"/>
        <v>10</v>
      </c>
      <c r="O12342" s="53" t="str">
        <f ca="1"/>
        <v>1933-10</v>
      </c>
    </row>
    <row r="12343" spans="12:15" x14ac:dyDescent="0.4">
      <c r="L12343" s="56">
        <f ca="1"/>
        <v>12342</v>
      </c>
      <c r="M12343" s="53">
        <f ca="1"/>
        <v>1933</v>
      </c>
      <c r="N12343" s="53">
        <f ca="1"/>
        <v>10</v>
      </c>
      <c r="O12343" s="53" t="str">
        <f ca="1"/>
        <v>1933-10</v>
      </c>
    </row>
    <row r="12344" spans="12:15" x14ac:dyDescent="0.4">
      <c r="L12344" s="56">
        <f ca="1"/>
        <v>12343</v>
      </c>
      <c r="M12344" s="53">
        <f ca="1"/>
        <v>1933</v>
      </c>
      <c r="N12344" s="53">
        <f ca="1"/>
        <v>10</v>
      </c>
      <c r="O12344" s="53" t="str">
        <f ca="1"/>
        <v>1933-10</v>
      </c>
    </row>
    <row r="12345" spans="12:15" x14ac:dyDescent="0.4">
      <c r="L12345" s="56">
        <f ca="1"/>
        <v>12344</v>
      </c>
      <c r="M12345" s="53">
        <f ca="1"/>
        <v>1933</v>
      </c>
      <c r="N12345" s="53">
        <f ca="1"/>
        <v>10</v>
      </c>
      <c r="O12345" s="53" t="str">
        <f ca="1"/>
        <v>1933-10</v>
      </c>
    </row>
    <row r="12346" spans="12:15" x14ac:dyDescent="0.4">
      <c r="L12346" s="56">
        <f ca="1"/>
        <v>12345</v>
      </c>
      <c r="M12346" s="53">
        <f ca="1"/>
        <v>1933</v>
      </c>
      <c r="N12346" s="53">
        <f ca="1"/>
        <v>10</v>
      </c>
      <c r="O12346" s="53" t="str">
        <f ca="1"/>
        <v>1933-10</v>
      </c>
    </row>
    <row r="12347" spans="12:15" x14ac:dyDescent="0.4">
      <c r="L12347" s="56">
        <f ca="1"/>
        <v>12346</v>
      </c>
      <c r="M12347" s="53">
        <f ca="1"/>
        <v>1933</v>
      </c>
      <c r="N12347" s="53">
        <f ca="1"/>
        <v>10</v>
      </c>
      <c r="O12347" s="53" t="str">
        <f ca="1"/>
        <v>1933-10</v>
      </c>
    </row>
    <row r="12348" spans="12:15" x14ac:dyDescent="0.4">
      <c r="L12348" s="56">
        <f ca="1"/>
        <v>12347</v>
      </c>
      <c r="M12348" s="53">
        <f ca="1"/>
        <v>1933</v>
      </c>
      <c r="N12348" s="53">
        <f ca="1"/>
        <v>10</v>
      </c>
      <c r="O12348" s="53" t="str">
        <f ca="1"/>
        <v>1933-10</v>
      </c>
    </row>
    <row r="12349" spans="12:15" x14ac:dyDescent="0.4">
      <c r="L12349" s="56">
        <f ca="1"/>
        <v>12348</v>
      </c>
      <c r="M12349" s="53">
        <f ca="1"/>
        <v>1933</v>
      </c>
      <c r="N12349" s="53">
        <f ca="1"/>
        <v>10</v>
      </c>
      <c r="O12349" s="53" t="str">
        <f ca="1"/>
        <v>1933-10</v>
      </c>
    </row>
    <row r="12350" spans="12:15" x14ac:dyDescent="0.4">
      <c r="L12350" s="56">
        <f ca="1"/>
        <v>12349</v>
      </c>
      <c r="M12350" s="53">
        <f ca="1"/>
        <v>1933</v>
      </c>
      <c r="N12350" s="53">
        <f ca="1"/>
        <v>10</v>
      </c>
      <c r="O12350" s="53" t="str">
        <f ca="1"/>
        <v>1933-10</v>
      </c>
    </row>
    <row r="12351" spans="12:15" x14ac:dyDescent="0.4">
      <c r="L12351" s="56">
        <f ca="1"/>
        <v>12350</v>
      </c>
      <c r="M12351" s="53">
        <f ca="1"/>
        <v>1933</v>
      </c>
      <c r="N12351" s="53">
        <f ca="1"/>
        <v>10</v>
      </c>
      <c r="O12351" s="53" t="str">
        <f ca="1"/>
        <v>1933-10</v>
      </c>
    </row>
    <row r="12352" spans="12:15" x14ac:dyDescent="0.4">
      <c r="L12352" s="56">
        <f ca="1"/>
        <v>12351</v>
      </c>
      <c r="M12352" s="53">
        <f ca="1"/>
        <v>1933</v>
      </c>
      <c r="N12352" s="53">
        <f ca="1"/>
        <v>10</v>
      </c>
      <c r="O12352" s="53" t="str">
        <f ca="1"/>
        <v>1933-10</v>
      </c>
    </row>
    <row r="12353" spans="12:15" x14ac:dyDescent="0.4">
      <c r="L12353" s="56">
        <f ca="1"/>
        <v>12352</v>
      </c>
      <c r="M12353" s="53">
        <f ca="1"/>
        <v>1933</v>
      </c>
      <c r="N12353" s="53">
        <f ca="1"/>
        <v>10</v>
      </c>
      <c r="O12353" s="53" t="str">
        <f ca="1"/>
        <v>1933-10</v>
      </c>
    </row>
    <row r="12354" spans="12:15" x14ac:dyDescent="0.4">
      <c r="L12354" s="56">
        <f ca="1"/>
        <v>12353</v>
      </c>
      <c r="M12354" s="53">
        <f ca="1"/>
        <v>1933</v>
      </c>
      <c r="N12354" s="53">
        <f ca="1"/>
        <v>10</v>
      </c>
      <c r="O12354" s="53" t="str">
        <f ca="1"/>
        <v>1933-10</v>
      </c>
    </row>
    <row r="12355" spans="12:15" x14ac:dyDescent="0.4">
      <c r="L12355" s="56">
        <f ca="1"/>
        <v>12354</v>
      </c>
      <c r="M12355" s="53">
        <f ca="1"/>
        <v>1933</v>
      </c>
      <c r="N12355" s="53">
        <f ca="1"/>
        <v>10</v>
      </c>
      <c r="O12355" s="53" t="str">
        <f ca="1"/>
        <v>1933-10</v>
      </c>
    </row>
    <row r="12356" spans="12:15" x14ac:dyDescent="0.4">
      <c r="L12356" s="56">
        <f ca="1"/>
        <v>12355</v>
      </c>
      <c r="M12356" s="53">
        <f ca="1"/>
        <v>1933</v>
      </c>
      <c r="N12356" s="53">
        <f ca="1"/>
        <v>10</v>
      </c>
      <c r="O12356" s="53" t="str">
        <f ca="1"/>
        <v>1933-10</v>
      </c>
    </row>
    <row r="12357" spans="12:15" x14ac:dyDescent="0.4">
      <c r="L12357" s="56">
        <f ca="1"/>
        <v>12356</v>
      </c>
      <c r="M12357" s="53">
        <f ca="1"/>
        <v>1933</v>
      </c>
      <c r="N12357" s="53">
        <f ca="1"/>
        <v>10</v>
      </c>
      <c r="O12357" s="53" t="str">
        <f ca="1"/>
        <v>1933-10</v>
      </c>
    </row>
    <row r="12358" spans="12:15" x14ac:dyDescent="0.4">
      <c r="L12358" s="56">
        <f ca="1"/>
        <v>12357</v>
      </c>
      <c r="M12358" s="53">
        <f ca="1"/>
        <v>1933</v>
      </c>
      <c r="N12358" s="53">
        <f ca="1"/>
        <v>10</v>
      </c>
      <c r="O12358" s="53" t="str">
        <f ca="1"/>
        <v>1933-10</v>
      </c>
    </row>
    <row r="12359" spans="12:15" x14ac:dyDescent="0.4">
      <c r="L12359" s="56">
        <f ca="1"/>
        <v>12358</v>
      </c>
      <c r="M12359" s="53">
        <f ca="1"/>
        <v>1933</v>
      </c>
      <c r="N12359" s="53">
        <f ca="1"/>
        <v>10</v>
      </c>
      <c r="O12359" s="53" t="str">
        <f ca="1"/>
        <v>1933-10</v>
      </c>
    </row>
    <row r="12360" spans="12:15" x14ac:dyDescent="0.4">
      <c r="L12360" s="56">
        <f ca="1"/>
        <v>12359</v>
      </c>
      <c r="M12360" s="53">
        <f ca="1"/>
        <v>1933</v>
      </c>
      <c r="N12360" s="53">
        <f ca="1"/>
        <v>11</v>
      </c>
      <c r="O12360" s="53" t="str">
        <f ca="1"/>
        <v>1933-11</v>
      </c>
    </row>
    <row r="12361" spans="12:15" x14ac:dyDescent="0.4">
      <c r="L12361" s="56">
        <f ca="1"/>
        <v>12360</v>
      </c>
      <c r="M12361" s="53">
        <f ca="1"/>
        <v>1933</v>
      </c>
      <c r="N12361" s="53">
        <f ca="1"/>
        <v>11</v>
      </c>
      <c r="O12361" s="53" t="str">
        <f ca="1"/>
        <v>1933-11</v>
      </c>
    </row>
    <row r="12362" spans="12:15" x14ac:dyDescent="0.4">
      <c r="L12362" s="56">
        <f ca="1"/>
        <v>12361</v>
      </c>
      <c r="M12362" s="53">
        <f ca="1"/>
        <v>1933</v>
      </c>
      <c r="N12362" s="53">
        <f ca="1"/>
        <v>11</v>
      </c>
      <c r="O12362" s="53" t="str">
        <f ca="1"/>
        <v>1933-11</v>
      </c>
    </row>
    <row r="12363" spans="12:15" x14ac:dyDescent="0.4">
      <c r="L12363" s="56">
        <f ca="1"/>
        <v>12362</v>
      </c>
      <c r="M12363" s="53">
        <f ca="1"/>
        <v>1933</v>
      </c>
      <c r="N12363" s="53">
        <f ca="1"/>
        <v>11</v>
      </c>
      <c r="O12363" s="53" t="str">
        <f ca="1"/>
        <v>1933-11</v>
      </c>
    </row>
    <row r="12364" spans="12:15" x14ac:dyDescent="0.4">
      <c r="L12364" s="56">
        <f ca="1"/>
        <v>12363</v>
      </c>
      <c r="M12364" s="53">
        <f ca="1"/>
        <v>1933</v>
      </c>
      <c r="N12364" s="53">
        <f ca="1"/>
        <v>11</v>
      </c>
      <c r="O12364" s="53" t="str">
        <f ca="1"/>
        <v>1933-11</v>
      </c>
    </row>
    <row r="12365" spans="12:15" x14ac:dyDescent="0.4">
      <c r="L12365" s="56">
        <f ca="1"/>
        <v>12364</v>
      </c>
      <c r="M12365" s="53">
        <f ca="1"/>
        <v>1933</v>
      </c>
      <c r="N12365" s="53">
        <f ca="1"/>
        <v>11</v>
      </c>
      <c r="O12365" s="53" t="str">
        <f ca="1"/>
        <v>1933-11</v>
      </c>
    </row>
    <row r="12366" spans="12:15" x14ac:dyDescent="0.4">
      <c r="L12366" s="56">
        <f ca="1"/>
        <v>12365</v>
      </c>
      <c r="M12366" s="53">
        <f ca="1"/>
        <v>1933</v>
      </c>
      <c r="N12366" s="53">
        <f ca="1"/>
        <v>11</v>
      </c>
      <c r="O12366" s="53" t="str">
        <f ca="1"/>
        <v>1933-11</v>
      </c>
    </row>
    <row r="12367" spans="12:15" x14ac:dyDescent="0.4">
      <c r="L12367" s="56">
        <f ca="1"/>
        <v>12366</v>
      </c>
      <c r="M12367" s="53">
        <f ca="1"/>
        <v>1933</v>
      </c>
      <c r="N12367" s="53">
        <f ca="1"/>
        <v>11</v>
      </c>
      <c r="O12367" s="53" t="str">
        <f ca="1"/>
        <v>1933-11</v>
      </c>
    </row>
    <row r="12368" spans="12:15" x14ac:dyDescent="0.4">
      <c r="L12368" s="56">
        <f ca="1"/>
        <v>12367</v>
      </c>
      <c r="M12368" s="53">
        <f ca="1"/>
        <v>1933</v>
      </c>
      <c r="N12368" s="53">
        <f ca="1"/>
        <v>11</v>
      </c>
      <c r="O12368" s="53" t="str">
        <f ca="1"/>
        <v>1933-11</v>
      </c>
    </row>
    <row r="12369" spans="12:15" x14ac:dyDescent="0.4">
      <c r="L12369" s="56">
        <f ca="1"/>
        <v>12368</v>
      </c>
      <c r="M12369" s="53">
        <f ca="1"/>
        <v>1933</v>
      </c>
      <c r="N12369" s="53">
        <f ca="1"/>
        <v>11</v>
      </c>
      <c r="O12369" s="53" t="str">
        <f ca="1"/>
        <v>1933-11</v>
      </c>
    </row>
    <row r="12370" spans="12:15" x14ac:dyDescent="0.4">
      <c r="L12370" s="56">
        <f ca="1"/>
        <v>12369</v>
      </c>
      <c r="M12370" s="53">
        <f ca="1"/>
        <v>1933</v>
      </c>
      <c r="N12370" s="53">
        <f ca="1"/>
        <v>11</v>
      </c>
      <c r="O12370" s="53" t="str">
        <f ca="1"/>
        <v>1933-11</v>
      </c>
    </row>
    <row r="12371" spans="12:15" x14ac:dyDescent="0.4">
      <c r="L12371" s="56">
        <f ca="1"/>
        <v>12370</v>
      </c>
      <c r="M12371" s="53">
        <f ca="1"/>
        <v>1933</v>
      </c>
      <c r="N12371" s="53">
        <f ca="1"/>
        <v>11</v>
      </c>
      <c r="O12371" s="53" t="str">
        <f ca="1"/>
        <v>1933-11</v>
      </c>
    </row>
    <row r="12372" spans="12:15" x14ac:dyDescent="0.4">
      <c r="L12372" s="56">
        <f ca="1"/>
        <v>12371</v>
      </c>
      <c r="M12372" s="53">
        <f ca="1"/>
        <v>1933</v>
      </c>
      <c r="N12372" s="53">
        <f ca="1"/>
        <v>11</v>
      </c>
      <c r="O12372" s="53" t="str">
        <f ca="1"/>
        <v>1933-11</v>
      </c>
    </row>
    <row r="12373" spans="12:15" x14ac:dyDescent="0.4">
      <c r="L12373" s="56">
        <f ca="1"/>
        <v>12372</v>
      </c>
      <c r="M12373" s="53">
        <f ca="1"/>
        <v>1933</v>
      </c>
      <c r="N12373" s="53">
        <f ca="1"/>
        <v>11</v>
      </c>
      <c r="O12373" s="53" t="str">
        <f ca="1"/>
        <v>1933-11</v>
      </c>
    </row>
    <row r="12374" spans="12:15" x14ac:dyDescent="0.4">
      <c r="L12374" s="56">
        <f ca="1"/>
        <v>12373</v>
      </c>
      <c r="M12374" s="53">
        <f ca="1"/>
        <v>1933</v>
      </c>
      <c r="N12374" s="53">
        <f ca="1"/>
        <v>11</v>
      </c>
      <c r="O12374" s="53" t="str">
        <f ca="1"/>
        <v>1933-11</v>
      </c>
    </row>
    <row r="12375" spans="12:15" x14ac:dyDescent="0.4">
      <c r="L12375" s="56">
        <f ca="1"/>
        <v>12374</v>
      </c>
      <c r="M12375" s="53">
        <f ca="1"/>
        <v>1933</v>
      </c>
      <c r="N12375" s="53">
        <f ca="1"/>
        <v>11</v>
      </c>
      <c r="O12375" s="53" t="str">
        <f ca="1"/>
        <v>1933-11</v>
      </c>
    </row>
    <row r="12376" spans="12:15" x14ac:dyDescent="0.4">
      <c r="L12376" s="56">
        <f ca="1"/>
        <v>12375</v>
      </c>
      <c r="M12376" s="53">
        <f ca="1"/>
        <v>1933</v>
      </c>
      <c r="N12376" s="53">
        <f ca="1"/>
        <v>11</v>
      </c>
      <c r="O12376" s="53" t="str">
        <f ca="1"/>
        <v>1933-11</v>
      </c>
    </row>
    <row r="12377" spans="12:15" x14ac:dyDescent="0.4">
      <c r="L12377" s="56">
        <f ca="1"/>
        <v>12376</v>
      </c>
      <c r="M12377" s="53">
        <f ca="1"/>
        <v>1933</v>
      </c>
      <c r="N12377" s="53">
        <f ca="1"/>
        <v>11</v>
      </c>
      <c r="O12377" s="53" t="str">
        <f ca="1"/>
        <v>1933-11</v>
      </c>
    </row>
    <row r="12378" spans="12:15" x14ac:dyDescent="0.4">
      <c r="L12378" s="56">
        <f ca="1"/>
        <v>12377</v>
      </c>
      <c r="M12378" s="53">
        <f ca="1"/>
        <v>1933</v>
      </c>
      <c r="N12378" s="53">
        <f ca="1"/>
        <v>11</v>
      </c>
      <c r="O12378" s="53" t="str">
        <f ca="1"/>
        <v>1933-11</v>
      </c>
    </row>
    <row r="12379" spans="12:15" x14ac:dyDescent="0.4">
      <c r="L12379" s="56">
        <f ca="1"/>
        <v>12378</v>
      </c>
      <c r="M12379" s="53">
        <f ca="1"/>
        <v>1933</v>
      </c>
      <c r="N12379" s="53">
        <f ca="1"/>
        <v>11</v>
      </c>
      <c r="O12379" s="53" t="str">
        <f ca="1"/>
        <v>1933-11</v>
      </c>
    </row>
    <row r="12380" spans="12:15" x14ac:dyDescent="0.4">
      <c r="L12380" s="56">
        <f ca="1"/>
        <v>12379</v>
      </c>
      <c r="M12380" s="53">
        <f ca="1"/>
        <v>1933</v>
      </c>
      <c r="N12380" s="53">
        <f ca="1"/>
        <v>11</v>
      </c>
      <c r="O12380" s="53" t="str">
        <f ca="1"/>
        <v>1933-11</v>
      </c>
    </row>
    <row r="12381" spans="12:15" x14ac:dyDescent="0.4">
      <c r="L12381" s="56">
        <f ca="1"/>
        <v>12380</v>
      </c>
      <c r="M12381" s="53">
        <f ca="1"/>
        <v>1933</v>
      </c>
      <c r="N12381" s="53">
        <f ca="1"/>
        <v>11</v>
      </c>
      <c r="O12381" s="53" t="str">
        <f ca="1"/>
        <v>1933-11</v>
      </c>
    </row>
    <row r="12382" spans="12:15" x14ac:dyDescent="0.4">
      <c r="L12382" s="56">
        <f ca="1"/>
        <v>12381</v>
      </c>
      <c r="M12382" s="53">
        <f ca="1"/>
        <v>1933</v>
      </c>
      <c r="N12382" s="53">
        <f ca="1"/>
        <v>11</v>
      </c>
      <c r="O12382" s="53" t="str">
        <f ca="1"/>
        <v>1933-11</v>
      </c>
    </row>
    <row r="12383" spans="12:15" x14ac:dyDescent="0.4">
      <c r="L12383" s="56">
        <f ca="1"/>
        <v>12382</v>
      </c>
      <c r="M12383" s="53">
        <f ca="1"/>
        <v>1933</v>
      </c>
      <c r="N12383" s="53">
        <f ca="1"/>
        <v>11</v>
      </c>
      <c r="O12383" s="53" t="str">
        <f ca="1"/>
        <v>1933-11</v>
      </c>
    </row>
    <row r="12384" spans="12:15" x14ac:dyDescent="0.4">
      <c r="L12384" s="56">
        <f ca="1"/>
        <v>12383</v>
      </c>
      <c r="M12384" s="53">
        <f ca="1"/>
        <v>1933</v>
      </c>
      <c r="N12384" s="53">
        <f ca="1"/>
        <v>11</v>
      </c>
      <c r="O12384" s="53" t="str">
        <f ca="1"/>
        <v>1933-11</v>
      </c>
    </row>
    <row r="12385" spans="12:15" x14ac:dyDescent="0.4">
      <c r="L12385" s="56">
        <f ca="1"/>
        <v>12384</v>
      </c>
      <c r="M12385" s="53">
        <f ca="1"/>
        <v>1933</v>
      </c>
      <c r="N12385" s="53">
        <f ca="1"/>
        <v>11</v>
      </c>
      <c r="O12385" s="53" t="str">
        <f ca="1"/>
        <v>1933-11</v>
      </c>
    </row>
    <row r="12386" spans="12:15" x14ac:dyDescent="0.4">
      <c r="L12386" s="56">
        <f ca="1"/>
        <v>12385</v>
      </c>
      <c r="M12386" s="53">
        <f ca="1"/>
        <v>1933</v>
      </c>
      <c r="N12386" s="53">
        <f ca="1"/>
        <v>11</v>
      </c>
      <c r="O12386" s="53" t="str">
        <f ca="1"/>
        <v>1933-11</v>
      </c>
    </row>
    <row r="12387" spans="12:15" x14ac:dyDescent="0.4">
      <c r="L12387" s="56">
        <f ca="1"/>
        <v>12386</v>
      </c>
      <c r="M12387" s="53">
        <f ca="1"/>
        <v>1933</v>
      </c>
      <c r="N12387" s="53">
        <f ca="1"/>
        <v>11</v>
      </c>
      <c r="O12387" s="53" t="str">
        <f ca="1"/>
        <v>1933-11</v>
      </c>
    </row>
    <row r="12388" spans="12:15" x14ac:dyDescent="0.4">
      <c r="L12388" s="56">
        <f ca="1"/>
        <v>12387</v>
      </c>
      <c r="M12388" s="53">
        <f ca="1"/>
        <v>1933</v>
      </c>
      <c r="N12388" s="53">
        <f ca="1"/>
        <v>11</v>
      </c>
      <c r="O12388" s="53" t="str">
        <f ca="1"/>
        <v>1933-11</v>
      </c>
    </row>
    <row r="12389" spans="12:15" x14ac:dyDescent="0.4">
      <c r="L12389" s="56">
        <f ca="1"/>
        <v>12388</v>
      </c>
      <c r="M12389" s="53">
        <f ca="1"/>
        <v>1933</v>
      </c>
      <c r="N12389" s="53">
        <f ca="1"/>
        <v>11</v>
      </c>
      <c r="O12389" s="53" t="str">
        <f ca="1"/>
        <v>1933-11</v>
      </c>
    </row>
    <row r="12390" spans="12:15" x14ac:dyDescent="0.4">
      <c r="L12390" s="56">
        <f ca="1"/>
        <v>12389</v>
      </c>
      <c r="M12390" s="53">
        <f ca="1"/>
        <v>1933</v>
      </c>
      <c r="N12390" s="53">
        <f ca="1"/>
        <v>12</v>
      </c>
      <c r="O12390" s="53" t="str">
        <f ca="1"/>
        <v>1933-12</v>
      </c>
    </row>
    <row r="12391" spans="12:15" x14ac:dyDescent="0.4">
      <c r="L12391" s="56">
        <f ca="1"/>
        <v>12390</v>
      </c>
      <c r="M12391" s="53">
        <f ca="1"/>
        <v>1933</v>
      </c>
      <c r="N12391" s="53">
        <f ca="1"/>
        <v>12</v>
      </c>
      <c r="O12391" s="53" t="str">
        <f ca="1"/>
        <v>1933-12</v>
      </c>
    </row>
    <row r="12392" spans="12:15" x14ac:dyDescent="0.4">
      <c r="L12392" s="56">
        <f ca="1"/>
        <v>12391</v>
      </c>
      <c r="M12392" s="53">
        <f ca="1"/>
        <v>1933</v>
      </c>
      <c r="N12392" s="53">
        <f ca="1"/>
        <v>12</v>
      </c>
      <c r="O12392" s="53" t="str">
        <f ca="1"/>
        <v>1933-12</v>
      </c>
    </row>
    <row r="12393" spans="12:15" x14ac:dyDescent="0.4">
      <c r="L12393" s="56">
        <f ca="1"/>
        <v>12392</v>
      </c>
      <c r="M12393" s="53">
        <f ca="1"/>
        <v>1933</v>
      </c>
      <c r="N12393" s="53">
        <f ca="1"/>
        <v>12</v>
      </c>
      <c r="O12393" s="53" t="str">
        <f ca="1"/>
        <v>1933-12</v>
      </c>
    </row>
    <row r="12394" spans="12:15" x14ac:dyDescent="0.4">
      <c r="L12394" s="56">
        <f ca="1"/>
        <v>12393</v>
      </c>
      <c r="M12394" s="53">
        <f ca="1"/>
        <v>1933</v>
      </c>
      <c r="N12394" s="53">
        <f ca="1"/>
        <v>12</v>
      </c>
      <c r="O12394" s="53" t="str">
        <f ca="1"/>
        <v>1933-12</v>
      </c>
    </row>
    <row r="12395" spans="12:15" x14ac:dyDescent="0.4">
      <c r="L12395" s="56">
        <f ca="1"/>
        <v>12394</v>
      </c>
      <c r="M12395" s="53">
        <f ca="1"/>
        <v>1933</v>
      </c>
      <c r="N12395" s="53">
        <f ca="1"/>
        <v>12</v>
      </c>
      <c r="O12395" s="53" t="str">
        <f ca="1"/>
        <v>1933-12</v>
      </c>
    </row>
    <row r="12396" spans="12:15" x14ac:dyDescent="0.4">
      <c r="L12396" s="56">
        <f ca="1"/>
        <v>12395</v>
      </c>
      <c r="M12396" s="53">
        <f ca="1"/>
        <v>1933</v>
      </c>
      <c r="N12396" s="53">
        <f ca="1"/>
        <v>12</v>
      </c>
      <c r="O12396" s="53" t="str">
        <f ca="1"/>
        <v>1933-12</v>
      </c>
    </row>
    <row r="12397" spans="12:15" x14ac:dyDescent="0.4">
      <c r="L12397" s="56">
        <f ca="1"/>
        <v>12396</v>
      </c>
      <c r="M12397" s="53">
        <f ca="1"/>
        <v>1933</v>
      </c>
      <c r="N12397" s="53">
        <f ca="1"/>
        <v>12</v>
      </c>
      <c r="O12397" s="53" t="str">
        <f ca="1"/>
        <v>1933-12</v>
      </c>
    </row>
    <row r="12398" spans="12:15" x14ac:dyDescent="0.4">
      <c r="L12398" s="56">
        <f ca="1"/>
        <v>12397</v>
      </c>
      <c r="M12398" s="53">
        <f ca="1"/>
        <v>1933</v>
      </c>
      <c r="N12398" s="53">
        <f ca="1"/>
        <v>12</v>
      </c>
      <c r="O12398" s="53" t="str">
        <f ca="1"/>
        <v>1933-12</v>
      </c>
    </row>
    <row r="12399" spans="12:15" x14ac:dyDescent="0.4">
      <c r="L12399" s="56">
        <f ca="1"/>
        <v>12398</v>
      </c>
      <c r="M12399" s="53">
        <f ca="1"/>
        <v>1933</v>
      </c>
      <c r="N12399" s="53">
        <f ca="1"/>
        <v>12</v>
      </c>
      <c r="O12399" s="53" t="str">
        <f ca="1"/>
        <v>1933-12</v>
      </c>
    </row>
    <row r="12400" spans="12:15" x14ac:dyDescent="0.4">
      <c r="L12400" s="56">
        <f ca="1"/>
        <v>12399</v>
      </c>
      <c r="M12400" s="53">
        <f ca="1"/>
        <v>1933</v>
      </c>
      <c r="N12400" s="53">
        <f ca="1"/>
        <v>12</v>
      </c>
      <c r="O12400" s="53" t="str">
        <f ca="1"/>
        <v>1933-12</v>
      </c>
    </row>
    <row r="12401" spans="12:15" x14ac:dyDescent="0.4">
      <c r="L12401" s="56">
        <f ca="1"/>
        <v>12400</v>
      </c>
      <c r="M12401" s="53">
        <f ca="1"/>
        <v>1933</v>
      </c>
      <c r="N12401" s="53">
        <f ca="1"/>
        <v>12</v>
      </c>
      <c r="O12401" s="53" t="str">
        <f ca="1"/>
        <v>1933-12</v>
      </c>
    </row>
    <row r="12402" spans="12:15" x14ac:dyDescent="0.4">
      <c r="L12402" s="56">
        <f ca="1"/>
        <v>12401</v>
      </c>
      <c r="M12402" s="53">
        <f ca="1"/>
        <v>1933</v>
      </c>
      <c r="N12402" s="53">
        <f ca="1"/>
        <v>12</v>
      </c>
      <c r="O12402" s="53" t="str">
        <f ca="1"/>
        <v>1933-12</v>
      </c>
    </row>
    <row r="12403" spans="12:15" x14ac:dyDescent="0.4">
      <c r="L12403" s="56">
        <f ca="1"/>
        <v>12402</v>
      </c>
      <c r="M12403" s="53">
        <f ca="1"/>
        <v>1933</v>
      </c>
      <c r="N12403" s="53">
        <f ca="1"/>
        <v>12</v>
      </c>
      <c r="O12403" s="53" t="str">
        <f ca="1"/>
        <v>1933-12</v>
      </c>
    </row>
    <row r="12404" spans="12:15" x14ac:dyDescent="0.4">
      <c r="L12404" s="56">
        <f ca="1"/>
        <v>12403</v>
      </c>
      <c r="M12404" s="53">
        <f ca="1"/>
        <v>1933</v>
      </c>
      <c r="N12404" s="53">
        <f ca="1"/>
        <v>12</v>
      </c>
      <c r="O12404" s="53" t="str">
        <f ca="1"/>
        <v>1933-12</v>
      </c>
    </row>
    <row r="12405" spans="12:15" x14ac:dyDescent="0.4">
      <c r="L12405" s="56">
        <f ca="1"/>
        <v>12404</v>
      </c>
      <c r="M12405" s="53">
        <f ca="1"/>
        <v>1933</v>
      </c>
      <c r="N12405" s="53">
        <f ca="1"/>
        <v>12</v>
      </c>
      <c r="O12405" s="53" t="str">
        <f ca="1"/>
        <v>1933-12</v>
      </c>
    </row>
    <row r="12406" spans="12:15" x14ac:dyDescent="0.4">
      <c r="L12406" s="56">
        <f ca="1"/>
        <v>12405</v>
      </c>
      <c r="M12406" s="53">
        <f ca="1"/>
        <v>1933</v>
      </c>
      <c r="N12406" s="53">
        <f ca="1"/>
        <v>12</v>
      </c>
      <c r="O12406" s="53" t="str">
        <f ca="1"/>
        <v>1933-12</v>
      </c>
    </row>
    <row r="12407" spans="12:15" x14ac:dyDescent="0.4">
      <c r="L12407" s="56">
        <f ca="1"/>
        <v>12406</v>
      </c>
      <c r="M12407" s="53">
        <f ca="1"/>
        <v>1933</v>
      </c>
      <c r="N12407" s="53">
        <f ca="1"/>
        <v>12</v>
      </c>
      <c r="O12407" s="53" t="str">
        <f ca="1"/>
        <v>1933-12</v>
      </c>
    </row>
    <row r="12408" spans="12:15" x14ac:dyDescent="0.4">
      <c r="L12408" s="56">
        <f ca="1"/>
        <v>12407</v>
      </c>
      <c r="M12408" s="53">
        <f ca="1"/>
        <v>1933</v>
      </c>
      <c r="N12408" s="53">
        <f ca="1"/>
        <v>12</v>
      </c>
      <c r="O12408" s="53" t="str">
        <f ca="1"/>
        <v>1933-12</v>
      </c>
    </row>
    <row r="12409" spans="12:15" x14ac:dyDescent="0.4">
      <c r="L12409" s="56">
        <f ca="1"/>
        <v>12408</v>
      </c>
      <c r="M12409" s="53">
        <f ca="1"/>
        <v>1933</v>
      </c>
      <c r="N12409" s="53">
        <f ca="1"/>
        <v>12</v>
      </c>
      <c r="O12409" s="53" t="str">
        <f ca="1"/>
        <v>1933-12</v>
      </c>
    </row>
    <row r="12410" spans="12:15" x14ac:dyDescent="0.4">
      <c r="L12410" s="56">
        <f ca="1"/>
        <v>12409</v>
      </c>
      <c r="M12410" s="53">
        <f ca="1"/>
        <v>1933</v>
      </c>
      <c r="N12410" s="53">
        <f ca="1"/>
        <v>12</v>
      </c>
      <c r="O12410" s="53" t="str">
        <f ca="1"/>
        <v>1933-12</v>
      </c>
    </row>
    <row r="12411" spans="12:15" x14ac:dyDescent="0.4">
      <c r="L12411" s="56">
        <f ca="1"/>
        <v>12410</v>
      </c>
      <c r="M12411" s="53">
        <f ca="1"/>
        <v>1933</v>
      </c>
      <c r="N12411" s="53">
        <f ca="1"/>
        <v>12</v>
      </c>
      <c r="O12411" s="53" t="str">
        <f ca="1"/>
        <v>1933-12</v>
      </c>
    </row>
    <row r="12412" spans="12:15" x14ac:dyDescent="0.4">
      <c r="L12412" s="56">
        <f ca="1"/>
        <v>12411</v>
      </c>
      <c r="M12412" s="53">
        <f ca="1"/>
        <v>1933</v>
      </c>
      <c r="N12412" s="53">
        <f ca="1"/>
        <v>12</v>
      </c>
      <c r="O12412" s="53" t="str">
        <f ca="1"/>
        <v>1933-12</v>
      </c>
    </row>
    <row r="12413" spans="12:15" x14ac:dyDescent="0.4">
      <c r="L12413" s="56">
        <f ca="1"/>
        <v>12412</v>
      </c>
      <c r="M12413" s="53">
        <f ca="1"/>
        <v>1933</v>
      </c>
      <c r="N12413" s="53">
        <f ca="1"/>
        <v>12</v>
      </c>
      <c r="O12413" s="53" t="str">
        <f ca="1"/>
        <v>1933-12</v>
      </c>
    </row>
    <row r="12414" spans="12:15" x14ac:dyDescent="0.4">
      <c r="L12414" s="56">
        <f ca="1"/>
        <v>12413</v>
      </c>
      <c r="M12414" s="53">
        <f ca="1"/>
        <v>1933</v>
      </c>
      <c r="N12414" s="53">
        <f ca="1"/>
        <v>12</v>
      </c>
      <c r="O12414" s="53" t="str">
        <f ca="1"/>
        <v>1933-12</v>
      </c>
    </row>
    <row r="12415" spans="12:15" x14ac:dyDescent="0.4">
      <c r="L12415" s="56">
        <f ca="1"/>
        <v>12414</v>
      </c>
      <c r="M12415" s="53">
        <f ca="1"/>
        <v>1933</v>
      </c>
      <c r="N12415" s="53">
        <f ca="1"/>
        <v>12</v>
      </c>
      <c r="O12415" s="53" t="str">
        <f ca="1"/>
        <v>1933-12</v>
      </c>
    </row>
    <row r="12416" spans="12:15" x14ac:dyDescent="0.4">
      <c r="L12416" s="56">
        <f ca="1"/>
        <v>12415</v>
      </c>
      <c r="M12416" s="53">
        <f ca="1"/>
        <v>1933</v>
      </c>
      <c r="N12416" s="53">
        <f ca="1"/>
        <v>12</v>
      </c>
      <c r="O12416" s="53" t="str">
        <f ca="1"/>
        <v>1933-12</v>
      </c>
    </row>
    <row r="12417" spans="12:15" x14ac:dyDescent="0.4">
      <c r="L12417" s="56">
        <f ca="1"/>
        <v>12416</v>
      </c>
      <c r="M12417" s="53">
        <f ca="1"/>
        <v>1933</v>
      </c>
      <c r="N12417" s="53">
        <f ca="1"/>
        <v>12</v>
      </c>
      <c r="O12417" s="53" t="str">
        <f ca="1"/>
        <v>1933-12</v>
      </c>
    </row>
    <row r="12418" spans="12:15" x14ac:dyDescent="0.4">
      <c r="L12418" s="56">
        <f ca="1"/>
        <v>12417</v>
      </c>
      <c r="M12418" s="53">
        <f ca="1"/>
        <v>1933</v>
      </c>
      <c r="N12418" s="53">
        <f ca="1"/>
        <v>12</v>
      </c>
      <c r="O12418" s="53" t="str">
        <f ca="1"/>
        <v>1933-12</v>
      </c>
    </row>
    <row r="12419" spans="12:15" x14ac:dyDescent="0.4">
      <c r="L12419" s="56">
        <f ca="1"/>
        <v>12418</v>
      </c>
      <c r="M12419" s="53">
        <f ca="1"/>
        <v>1933</v>
      </c>
      <c r="N12419" s="53">
        <f ca="1"/>
        <v>12</v>
      </c>
      <c r="O12419" s="53" t="str">
        <f ca="1"/>
        <v>1933-12</v>
      </c>
    </row>
    <row r="12420" spans="12:15" x14ac:dyDescent="0.4">
      <c r="L12420" s="56">
        <f ca="1"/>
        <v>12419</v>
      </c>
      <c r="M12420" s="53">
        <f ca="1"/>
        <v>1933</v>
      </c>
      <c r="N12420" s="53">
        <f ca="1"/>
        <v>12</v>
      </c>
      <c r="O12420" s="53" t="str">
        <f ca="1"/>
        <v>1933-12</v>
      </c>
    </row>
    <row r="12421" spans="12:15" x14ac:dyDescent="0.4">
      <c r="L12421" s="56">
        <f ca="1"/>
        <v>12420</v>
      </c>
      <c r="M12421" s="53">
        <f ca="1"/>
        <v>1934</v>
      </c>
      <c r="N12421" s="53">
        <f ca="1"/>
        <v>1</v>
      </c>
      <c r="O12421" s="53" t="str">
        <f ca="1"/>
        <v>1934-01</v>
      </c>
    </row>
    <row r="12422" spans="12:15" x14ac:dyDescent="0.4">
      <c r="L12422" s="56">
        <f ca="1"/>
        <v>12421</v>
      </c>
      <c r="M12422" s="53">
        <f ca="1"/>
        <v>1934</v>
      </c>
      <c r="N12422" s="53">
        <f ca="1"/>
        <v>1</v>
      </c>
      <c r="O12422" s="53" t="str">
        <f ca="1"/>
        <v>1934-01</v>
      </c>
    </row>
    <row r="12423" spans="12:15" x14ac:dyDescent="0.4">
      <c r="L12423" s="56">
        <f ca="1"/>
        <v>12422</v>
      </c>
      <c r="M12423" s="53">
        <f ca="1"/>
        <v>1934</v>
      </c>
      <c r="N12423" s="53">
        <f ca="1"/>
        <v>1</v>
      </c>
      <c r="O12423" s="53" t="str">
        <f ca="1"/>
        <v>1934-01</v>
      </c>
    </row>
    <row r="12424" spans="12:15" x14ac:dyDescent="0.4">
      <c r="L12424" s="56">
        <f ca="1"/>
        <v>12423</v>
      </c>
      <c r="M12424" s="53">
        <f ca="1"/>
        <v>1934</v>
      </c>
      <c r="N12424" s="53">
        <f ca="1"/>
        <v>1</v>
      </c>
      <c r="O12424" s="53" t="str">
        <f ca="1"/>
        <v>1934-01</v>
      </c>
    </row>
    <row r="12425" spans="12:15" x14ac:dyDescent="0.4">
      <c r="L12425" s="56">
        <f ca="1"/>
        <v>12424</v>
      </c>
      <c r="M12425" s="53">
        <f ca="1"/>
        <v>1934</v>
      </c>
      <c r="N12425" s="53">
        <f ca="1"/>
        <v>1</v>
      </c>
      <c r="O12425" s="53" t="str">
        <f ca="1"/>
        <v>1934-01</v>
      </c>
    </row>
    <row r="12426" spans="12:15" x14ac:dyDescent="0.4">
      <c r="L12426" s="56">
        <f ca="1"/>
        <v>12425</v>
      </c>
      <c r="M12426" s="53">
        <f ca="1"/>
        <v>1934</v>
      </c>
      <c r="N12426" s="53">
        <f ca="1"/>
        <v>1</v>
      </c>
      <c r="O12426" s="53" t="str">
        <f ca="1"/>
        <v>1934-01</v>
      </c>
    </row>
    <row r="12427" spans="12:15" x14ac:dyDescent="0.4">
      <c r="L12427" s="56">
        <f ca="1"/>
        <v>12426</v>
      </c>
      <c r="M12427" s="53">
        <f ca="1"/>
        <v>1934</v>
      </c>
      <c r="N12427" s="53">
        <f ca="1"/>
        <v>1</v>
      </c>
      <c r="O12427" s="53" t="str">
        <f ca="1"/>
        <v>1934-01</v>
      </c>
    </row>
    <row r="12428" spans="12:15" x14ac:dyDescent="0.4">
      <c r="L12428" s="56">
        <f ca="1"/>
        <v>12427</v>
      </c>
      <c r="M12428" s="53">
        <f ca="1"/>
        <v>1934</v>
      </c>
      <c r="N12428" s="53">
        <f ca="1"/>
        <v>1</v>
      </c>
      <c r="O12428" s="53" t="str">
        <f ca="1"/>
        <v>1934-01</v>
      </c>
    </row>
    <row r="12429" spans="12:15" x14ac:dyDescent="0.4">
      <c r="L12429" s="56">
        <f ca="1"/>
        <v>12428</v>
      </c>
      <c r="M12429" s="53">
        <f ca="1"/>
        <v>1934</v>
      </c>
      <c r="N12429" s="53">
        <f ca="1"/>
        <v>1</v>
      </c>
      <c r="O12429" s="53" t="str">
        <f ca="1"/>
        <v>1934-01</v>
      </c>
    </row>
    <row r="12430" spans="12:15" x14ac:dyDescent="0.4">
      <c r="L12430" s="56">
        <f ca="1"/>
        <v>12429</v>
      </c>
      <c r="M12430" s="53">
        <f ca="1"/>
        <v>1934</v>
      </c>
      <c r="N12430" s="53">
        <f ca="1"/>
        <v>1</v>
      </c>
      <c r="O12430" s="53" t="str">
        <f ca="1"/>
        <v>1934-01</v>
      </c>
    </row>
    <row r="12431" spans="12:15" x14ac:dyDescent="0.4">
      <c r="L12431" s="56">
        <f ca="1"/>
        <v>12430</v>
      </c>
      <c r="M12431" s="53">
        <f ca="1"/>
        <v>1934</v>
      </c>
      <c r="N12431" s="53">
        <f ca="1"/>
        <v>1</v>
      </c>
      <c r="O12431" s="53" t="str">
        <f ca="1"/>
        <v>1934-01</v>
      </c>
    </row>
    <row r="12432" spans="12:15" x14ac:dyDescent="0.4">
      <c r="L12432" s="56">
        <f ca="1"/>
        <v>12431</v>
      </c>
      <c r="M12432" s="53">
        <f ca="1"/>
        <v>1934</v>
      </c>
      <c r="N12432" s="53">
        <f ca="1"/>
        <v>1</v>
      </c>
      <c r="O12432" s="53" t="str">
        <f ca="1"/>
        <v>1934-01</v>
      </c>
    </row>
    <row r="12433" spans="12:15" x14ac:dyDescent="0.4">
      <c r="L12433" s="56">
        <f ca="1"/>
        <v>12432</v>
      </c>
      <c r="M12433" s="53">
        <f ca="1"/>
        <v>1934</v>
      </c>
      <c r="N12433" s="53">
        <f ca="1"/>
        <v>1</v>
      </c>
      <c r="O12433" s="53" t="str">
        <f ca="1"/>
        <v>1934-01</v>
      </c>
    </row>
    <row r="12434" spans="12:15" x14ac:dyDescent="0.4">
      <c r="L12434" s="56">
        <f ca="1"/>
        <v>12433</v>
      </c>
      <c r="M12434" s="53">
        <f ca="1"/>
        <v>1934</v>
      </c>
      <c r="N12434" s="53">
        <f ca="1"/>
        <v>1</v>
      </c>
      <c r="O12434" s="53" t="str">
        <f ca="1"/>
        <v>1934-01</v>
      </c>
    </row>
    <row r="12435" spans="12:15" x14ac:dyDescent="0.4">
      <c r="L12435" s="56">
        <f ca="1"/>
        <v>12434</v>
      </c>
      <c r="M12435" s="53">
        <f ca="1"/>
        <v>1934</v>
      </c>
      <c r="N12435" s="53">
        <f ca="1"/>
        <v>1</v>
      </c>
      <c r="O12435" s="53" t="str">
        <f ca="1"/>
        <v>1934-01</v>
      </c>
    </row>
    <row r="12436" spans="12:15" x14ac:dyDescent="0.4">
      <c r="L12436" s="56">
        <f ca="1"/>
        <v>12435</v>
      </c>
      <c r="M12436" s="53">
        <f ca="1"/>
        <v>1934</v>
      </c>
      <c r="N12436" s="53">
        <f ca="1"/>
        <v>1</v>
      </c>
      <c r="O12436" s="53" t="str">
        <f ca="1"/>
        <v>1934-01</v>
      </c>
    </row>
    <row r="12437" spans="12:15" x14ac:dyDescent="0.4">
      <c r="L12437" s="56">
        <f ca="1"/>
        <v>12436</v>
      </c>
      <c r="M12437" s="53">
        <f ca="1"/>
        <v>1934</v>
      </c>
      <c r="N12437" s="53">
        <f ca="1"/>
        <v>1</v>
      </c>
      <c r="O12437" s="53" t="str">
        <f ca="1"/>
        <v>1934-01</v>
      </c>
    </row>
    <row r="12438" spans="12:15" x14ac:dyDescent="0.4">
      <c r="L12438" s="56">
        <f ca="1"/>
        <v>12437</v>
      </c>
      <c r="M12438" s="53">
        <f ca="1"/>
        <v>1934</v>
      </c>
      <c r="N12438" s="53">
        <f ca="1"/>
        <v>1</v>
      </c>
      <c r="O12438" s="53" t="str">
        <f ca="1"/>
        <v>1934-01</v>
      </c>
    </row>
    <row r="12439" spans="12:15" x14ac:dyDescent="0.4">
      <c r="L12439" s="56">
        <f ca="1"/>
        <v>12438</v>
      </c>
      <c r="M12439" s="53">
        <f ca="1"/>
        <v>1934</v>
      </c>
      <c r="N12439" s="53">
        <f ca="1"/>
        <v>1</v>
      </c>
      <c r="O12439" s="53" t="str">
        <f ca="1"/>
        <v>1934-01</v>
      </c>
    </row>
    <row r="12440" spans="12:15" x14ac:dyDescent="0.4">
      <c r="L12440" s="56">
        <f ca="1"/>
        <v>12439</v>
      </c>
      <c r="M12440" s="53">
        <f ca="1"/>
        <v>1934</v>
      </c>
      <c r="N12440" s="53">
        <f ca="1"/>
        <v>1</v>
      </c>
      <c r="O12440" s="53" t="str">
        <f ca="1"/>
        <v>1934-01</v>
      </c>
    </row>
    <row r="12441" spans="12:15" x14ac:dyDescent="0.4">
      <c r="L12441" s="56">
        <f ca="1"/>
        <v>12440</v>
      </c>
      <c r="M12441" s="53">
        <f ca="1"/>
        <v>1934</v>
      </c>
      <c r="N12441" s="53">
        <f ca="1"/>
        <v>1</v>
      </c>
      <c r="O12441" s="53" t="str">
        <f ca="1"/>
        <v>1934-01</v>
      </c>
    </row>
    <row r="12442" spans="12:15" x14ac:dyDescent="0.4">
      <c r="L12442" s="56">
        <f ca="1"/>
        <v>12441</v>
      </c>
      <c r="M12442" s="53">
        <f ca="1"/>
        <v>1934</v>
      </c>
      <c r="N12442" s="53">
        <f ca="1"/>
        <v>1</v>
      </c>
      <c r="O12442" s="53" t="str">
        <f ca="1"/>
        <v>1934-01</v>
      </c>
    </row>
    <row r="12443" spans="12:15" x14ac:dyDescent="0.4">
      <c r="L12443" s="56">
        <f ca="1"/>
        <v>12442</v>
      </c>
      <c r="M12443" s="53">
        <f ca="1"/>
        <v>1934</v>
      </c>
      <c r="N12443" s="53">
        <f ca="1"/>
        <v>1</v>
      </c>
      <c r="O12443" s="53" t="str">
        <f ca="1"/>
        <v>1934-01</v>
      </c>
    </row>
    <row r="12444" spans="12:15" x14ac:dyDescent="0.4">
      <c r="L12444" s="56">
        <f ca="1"/>
        <v>12443</v>
      </c>
      <c r="M12444" s="53">
        <f ca="1"/>
        <v>1934</v>
      </c>
      <c r="N12444" s="53">
        <f ca="1"/>
        <v>1</v>
      </c>
      <c r="O12444" s="53" t="str">
        <f ca="1"/>
        <v>1934-01</v>
      </c>
    </row>
    <row r="12445" spans="12:15" x14ac:dyDescent="0.4">
      <c r="L12445" s="56">
        <f ca="1"/>
        <v>12444</v>
      </c>
      <c r="M12445" s="53">
        <f ca="1"/>
        <v>1934</v>
      </c>
      <c r="N12445" s="53">
        <f ca="1"/>
        <v>1</v>
      </c>
      <c r="O12445" s="53" t="str">
        <f ca="1"/>
        <v>1934-01</v>
      </c>
    </row>
    <row r="12446" spans="12:15" x14ac:dyDescent="0.4">
      <c r="L12446" s="56">
        <f ca="1"/>
        <v>12445</v>
      </c>
      <c r="M12446" s="53">
        <f ca="1"/>
        <v>1934</v>
      </c>
      <c r="N12446" s="53">
        <f ca="1"/>
        <v>1</v>
      </c>
      <c r="O12446" s="53" t="str">
        <f ca="1"/>
        <v>1934-01</v>
      </c>
    </row>
    <row r="12447" spans="12:15" x14ac:dyDescent="0.4">
      <c r="L12447" s="56">
        <f ca="1"/>
        <v>12446</v>
      </c>
      <c r="M12447" s="53">
        <f ca="1"/>
        <v>1934</v>
      </c>
      <c r="N12447" s="53">
        <f ca="1"/>
        <v>1</v>
      </c>
      <c r="O12447" s="53" t="str">
        <f ca="1"/>
        <v>1934-01</v>
      </c>
    </row>
    <row r="12448" spans="12:15" x14ac:dyDescent="0.4">
      <c r="L12448" s="56">
        <f ca="1"/>
        <v>12447</v>
      </c>
      <c r="M12448" s="53">
        <f ca="1"/>
        <v>1934</v>
      </c>
      <c r="N12448" s="53">
        <f ca="1"/>
        <v>1</v>
      </c>
      <c r="O12448" s="53" t="str">
        <f ca="1"/>
        <v>1934-01</v>
      </c>
    </row>
    <row r="12449" spans="12:15" x14ac:dyDescent="0.4">
      <c r="L12449" s="56">
        <f ca="1"/>
        <v>12448</v>
      </c>
      <c r="M12449" s="53">
        <f ca="1"/>
        <v>1934</v>
      </c>
      <c r="N12449" s="53">
        <f ca="1"/>
        <v>1</v>
      </c>
      <c r="O12449" s="53" t="str">
        <f ca="1"/>
        <v>1934-01</v>
      </c>
    </row>
    <row r="12450" spans="12:15" x14ac:dyDescent="0.4">
      <c r="L12450" s="56">
        <f ca="1"/>
        <v>12449</v>
      </c>
      <c r="M12450" s="53">
        <f ca="1"/>
        <v>1934</v>
      </c>
      <c r="N12450" s="53">
        <f ca="1"/>
        <v>1</v>
      </c>
      <c r="O12450" s="53" t="str">
        <f ca="1"/>
        <v>1934-01</v>
      </c>
    </row>
    <row r="12451" spans="12:15" x14ac:dyDescent="0.4">
      <c r="L12451" s="56">
        <f ca="1"/>
        <v>12450</v>
      </c>
      <c r="M12451" s="53">
        <f ca="1"/>
        <v>1934</v>
      </c>
      <c r="N12451" s="53">
        <f ca="1"/>
        <v>1</v>
      </c>
      <c r="O12451" s="53" t="str">
        <f ca="1"/>
        <v>1934-01</v>
      </c>
    </row>
    <row r="12452" spans="12:15" x14ac:dyDescent="0.4">
      <c r="L12452" s="56">
        <f ca="1"/>
        <v>12451</v>
      </c>
      <c r="M12452" s="53">
        <f ca="1"/>
        <v>1934</v>
      </c>
      <c r="N12452" s="53">
        <f ca="1"/>
        <v>2</v>
      </c>
      <c r="O12452" s="53" t="str">
        <f ca="1"/>
        <v>1934-02</v>
      </c>
    </row>
    <row r="12453" spans="12:15" x14ac:dyDescent="0.4">
      <c r="L12453" s="56">
        <f ca="1"/>
        <v>12452</v>
      </c>
      <c r="M12453" s="53">
        <f ca="1"/>
        <v>1934</v>
      </c>
      <c r="N12453" s="53">
        <f ca="1"/>
        <v>2</v>
      </c>
      <c r="O12453" s="53" t="str">
        <f ca="1"/>
        <v>1934-02</v>
      </c>
    </row>
    <row r="12454" spans="12:15" x14ac:dyDescent="0.4">
      <c r="L12454" s="56">
        <f ca="1"/>
        <v>12453</v>
      </c>
      <c r="M12454" s="53">
        <f ca="1"/>
        <v>1934</v>
      </c>
      <c r="N12454" s="53">
        <f ca="1"/>
        <v>2</v>
      </c>
      <c r="O12454" s="53" t="str">
        <f ca="1"/>
        <v>1934-02</v>
      </c>
    </row>
    <row r="12455" spans="12:15" x14ac:dyDescent="0.4">
      <c r="L12455" s="56">
        <f ca="1"/>
        <v>12454</v>
      </c>
      <c r="M12455" s="53">
        <f ca="1"/>
        <v>1934</v>
      </c>
      <c r="N12455" s="53">
        <f ca="1"/>
        <v>2</v>
      </c>
      <c r="O12455" s="53" t="str">
        <f ca="1"/>
        <v>1934-02</v>
      </c>
    </row>
    <row r="12456" spans="12:15" x14ac:dyDescent="0.4">
      <c r="L12456" s="56">
        <f ca="1"/>
        <v>12455</v>
      </c>
      <c r="M12456" s="53">
        <f ca="1"/>
        <v>1934</v>
      </c>
      <c r="N12456" s="53">
        <f ca="1"/>
        <v>2</v>
      </c>
      <c r="O12456" s="53" t="str">
        <f ca="1"/>
        <v>1934-02</v>
      </c>
    </row>
    <row r="12457" spans="12:15" x14ac:dyDescent="0.4">
      <c r="L12457" s="56">
        <f ca="1"/>
        <v>12456</v>
      </c>
      <c r="M12457" s="53">
        <f ca="1"/>
        <v>1934</v>
      </c>
      <c r="N12457" s="53">
        <f ca="1"/>
        <v>2</v>
      </c>
      <c r="O12457" s="53" t="str">
        <f ca="1"/>
        <v>1934-02</v>
      </c>
    </row>
    <row r="12458" spans="12:15" x14ac:dyDescent="0.4">
      <c r="L12458" s="56">
        <f ca="1"/>
        <v>12457</v>
      </c>
      <c r="M12458" s="53">
        <f ca="1"/>
        <v>1934</v>
      </c>
      <c r="N12458" s="53">
        <f ca="1"/>
        <v>2</v>
      </c>
      <c r="O12458" s="53" t="str">
        <f ca="1"/>
        <v>1934-02</v>
      </c>
    </row>
    <row r="12459" spans="12:15" x14ac:dyDescent="0.4">
      <c r="L12459" s="56">
        <f ca="1"/>
        <v>12458</v>
      </c>
      <c r="M12459" s="53">
        <f ca="1"/>
        <v>1934</v>
      </c>
      <c r="N12459" s="53">
        <f ca="1"/>
        <v>2</v>
      </c>
      <c r="O12459" s="53" t="str">
        <f ca="1"/>
        <v>1934-02</v>
      </c>
    </row>
    <row r="12460" spans="12:15" x14ac:dyDescent="0.4">
      <c r="L12460" s="56">
        <f ca="1"/>
        <v>12459</v>
      </c>
      <c r="M12460" s="53">
        <f ca="1"/>
        <v>1934</v>
      </c>
      <c r="N12460" s="53">
        <f ca="1"/>
        <v>2</v>
      </c>
      <c r="O12460" s="53" t="str">
        <f ca="1"/>
        <v>1934-02</v>
      </c>
    </row>
    <row r="12461" spans="12:15" x14ac:dyDescent="0.4">
      <c r="L12461" s="56">
        <f ca="1"/>
        <v>12460</v>
      </c>
      <c r="M12461" s="53">
        <f ca="1"/>
        <v>1934</v>
      </c>
      <c r="N12461" s="53">
        <f ca="1"/>
        <v>2</v>
      </c>
      <c r="O12461" s="53" t="str">
        <f ca="1"/>
        <v>1934-02</v>
      </c>
    </row>
    <row r="12462" spans="12:15" x14ac:dyDescent="0.4">
      <c r="L12462" s="56">
        <f ca="1"/>
        <v>12461</v>
      </c>
      <c r="M12462" s="53">
        <f ca="1"/>
        <v>1934</v>
      </c>
      <c r="N12462" s="53">
        <f ca="1"/>
        <v>2</v>
      </c>
      <c r="O12462" s="53" t="str">
        <f ca="1"/>
        <v>1934-02</v>
      </c>
    </row>
    <row r="12463" spans="12:15" x14ac:dyDescent="0.4">
      <c r="L12463" s="56">
        <f ca="1"/>
        <v>12462</v>
      </c>
      <c r="M12463" s="53">
        <f ca="1"/>
        <v>1934</v>
      </c>
      <c r="N12463" s="53">
        <f ca="1"/>
        <v>2</v>
      </c>
      <c r="O12463" s="53" t="str">
        <f ca="1"/>
        <v>1934-02</v>
      </c>
    </row>
    <row r="12464" spans="12:15" x14ac:dyDescent="0.4">
      <c r="L12464" s="56">
        <f ca="1"/>
        <v>12463</v>
      </c>
      <c r="M12464" s="53">
        <f ca="1"/>
        <v>1934</v>
      </c>
      <c r="N12464" s="53">
        <f ca="1"/>
        <v>2</v>
      </c>
      <c r="O12464" s="53" t="str">
        <f ca="1"/>
        <v>1934-02</v>
      </c>
    </row>
    <row r="12465" spans="12:15" x14ac:dyDescent="0.4">
      <c r="L12465" s="56">
        <f ca="1"/>
        <v>12464</v>
      </c>
      <c r="M12465" s="53">
        <f ca="1"/>
        <v>1934</v>
      </c>
      <c r="N12465" s="53">
        <f ca="1"/>
        <v>2</v>
      </c>
      <c r="O12465" s="53" t="str">
        <f ca="1"/>
        <v>1934-02</v>
      </c>
    </row>
    <row r="12466" spans="12:15" x14ac:dyDescent="0.4">
      <c r="L12466" s="56">
        <f ca="1"/>
        <v>12465</v>
      </c>
      <c r="M12466" s="53">
        <f ca="1"/>
        <v>1934</v>
      </c>
      <c r="N12466" s="53">
        <f ca="1"/>
        <v>2</v>
      </c>
      <c r="O12466" s="53" t="str">
        <f ca="1"/>
        <v>1934-02</v>
      </c>
    </row>
    <row r="12467" spans="12:15" x14ac:dyDescent="0.4">
      <c r="L12467" s="56">
        <f ca="1"/>
        <v>12466</v>
      </c>
      <c r="M12467" s="53">
        <f ca="1"/>
        <v>1934</v>
      </c>
      <c r="N12467" s="53">
        <f ca="1"/>
        <v>2</v>
      </c>
      <c r="O12467" s="53" t="str">
        <f ca="1"/>
        <v>1934-02</v>
      </c>
    </row>
    <row r="12468" spans="12:15" x14ac:dyDescent="0.4">
      <c r="L12468" s="56">
        <f ca="1"/>
        <v>12467</v>
      </c>
      <c r="M12468" s="53">
        <f ca="1"/>
        <v>1934</v>
      </c>
      <c r="N12468" s="53">
        <f ca="1"/>
        <v>2</v>
      </c>
      <c r="O12468" s="53" t="str">
        <f ca="1"/>
        <v>1934-02</v>
      </c>
    </row>
    <row r="12469" spans="12:15" x14ac:dyDescent="0.4">
      <c r="L12469" s="56">
        <f ca="1"/>
        <v>12468</v>
      </c>
      <c r="M12469" s="53">
        <f ca="1"/>
        <v>1934</v>
      </c>
      <c r="N12469" s="53">
        <f ca="1"/>
        <v>2</v>
      </c>
      <c r="O12469" s="53" t="str">
        <f ca="1"/>
        <v>1934-02</v>
      </c>
    </row>
    <row r="12470" spans="12:15" x14ac:dyDescent="0.4">
      <c r="L12470" s="56">
        <f ca="1"/>
        <v>12469</v>
      </c>
      <c r="M12470" s="53">
        <f ca="1"/>
        <v>1934</v>
      </c>
      <c r="N12470" s="53">
        <f ca="1"/>
        <v>2</v>
      </c>
      <c r="O12470" s="53" t="str">
        <f ca="1"/>
        <v>1934-02</v>
      </c>
    </row>
    <row r="12471" spans="12:15" x14ac:dyDescent="0.4">
      <c r="L12471" s="56">
        <f ca="1"/>
        <v>12470</v>
      </c>
      <c r="M12471" s="53">
        <f ca="1"/>
        <v>1934</v>
      </c>
      <c r="N12471" s="53">
        <f ca="1"/>
        <v>2</v>
      </c>
      <c r="O12471" s="53" t="str">
        <f ca="1"/>
        <v>1934-02</v>
      </c>
    </row>
    <row r="12472" spans="12:15" x14ac:dyDescent="0.4">
      <c r="L12472" s="56">
        <f ca="1"/>
        <v>12471</v>
      </c>
      <c r="M12472" s="53">
        <f ca="1"/>
        <v>1934</v>
      </c>
      <c r="N12472" s="53">
        <f ca="1"/>
        <v>2</v>
      </c>
      <c r="O12472" s="53" t="str">
        <f ca="1"/>
        <v>1934-02</v>
      </c>
    </row>
    <row r="12473" spans="12:15" x14ac:dyDescent="0.4">
      <c r="L12473" s="56">
        <f ca="1"/>
        <v>12472</v>
      </c>
      <c r="M12473" s="53">
        <f ca="1"/>
        <v>1934</v>
      </c>
      <c r="N12473" s="53">
        <f ca="1"/>
        <v>2</v>
      </c>
      <c r="O12473" s="53" t="str">
        <f ca="1"/>
        <v>1934-02</v>
      </c>
    </row>
    <row r="12474" spans="12:15" x14ac:dyDescent="0.4">
      <c r="L12474" s="56">
        <f ca="1"/>
        <v>12473</v>
      </c>
      <c r="M12474" s="53">
        <f ca="1"/>
        <v>1934</v>
      </c>
      <c r="N12474" s="53">
        <f ca="1"/>
        <v>2</v>
      </c>
      <c r="O12474" s="53" t="str">
        <f ca="1"/>
        <v>1934-02</v>
      </c>
    </row>
    <row r="12475" spans="12:15" x14ac:dyDescent="0.4">
      <c r="L12475" s="56">
        <f ca="1"/>
        <v>12474</v>
      </c>
      <c r="M12475" s="53">
        <f ca="1"/>
        <v>1934</v>
      </c>
      <c r="N12475" s="53">
        <f ca="1"/>
        <v>2</v>
      </c>
      <c r="O12475" s="53" t="str">
        <f ca="1"/>
        <v>1934-02</v>
      </c>
    </row>
    <row r="12476" spans="12:15" x14ac:dyDescent="0.4">
      <c r="L12476" s="56">
        <f ca="1"/>
        <v>12475</v>
      </c>
      <c r="M12476" s="53">
        <f ca="1"/>
        <v>1934</v>
      </c>
      <c r="N12476" s="53">
        <f ca="1"/>
        <v>2</v>
      </c>
      <c r="O12476" s="53" t="str">
        <f ca="1"/>
        <v>1934-02</v>
      </c>
    </row>
    <row r="12477" spans="12:15" x14ac:dyDescent="0.4">
      <c r="L12477" s="56">
        <f ca="1"/>
        <v>12476</v>
      </c>
      <c r="M12477" s="53">
        <f ca="1"/>
        <v>1934</v>
      </c>
      <c r="N12477" s="53">
        <f ca="1"/>
        <v>2</v>
      </c>
      <c r="O12477" s="53" t="str">
        <f ca="1"/>
        <v>1934-02</v>
      </c>
    </row>
    <row r="12478" spans="12:15" x14ac:dyDescent="0.4">
      <c r="L12478" s="56">
        <f ca="1"/>
        <v>12477</v>
      </c>
      <c r="M12478" s="53">
        <f ca="1"/>
        <v>1934</v>
      </c>
      <c r="N12478" s="53">
        <f ca="1"/>
        <v>2</v>
      </c>
      <c r="O12478" s="53" t="str">
        <f ca="1"/>
        <v>1934-02</v>
      </c>
    </row>
    <row r="12479" spans="12:15" x14ac:dyDescent="0.4">
      <c r="L12479" s="56">
        <f ca="1"/>
        <v>12478</v>
      </c>
      <c r="M12479" s="53">
        <f ca="1"/>
        <v>1934</v>
      </c>
      <c r="N12479" s="53">
        <f ca="1"/>
        <v>2</v>
      </c>
      <c r="O12479" s="53" t="str">
        <f ca="1"/>
        <v>1934-02</v>
      </c>
    </row>
    <row r="12480" spans="12:15" x14ac:dyDescent="0.4">
      <c r="L12480" s="56">
        <f ca="1"/>
        <v>12479</v>
      </c>
      <c r="M12480" s="53">
        <f ca="1"/>
        <v>1934</v>
      </c>
      <c r="N12480" s="53">
        <f ca="1"/>
        <v>3</v>
      </c>
      <c r="O12480" s="53" t="str">
        <f ca="1"/>
        <v>1934-03</v>
      </c>
    </row>
    <row r="12481" spans="12:15" x14ac:dyDescent="0.4">
      <c r="L12481" s="56">
        <f ca="1"/>
        <v>12480</v>
      </c>
      <c r="M12481" s="53">
        <f ca="1"/>
        <v>1934</v>
      </c>
      <c r="N12481" s="53">
        <f ca="1"/>
        <v>3</v>
      </c>
      <c r="O12481" s="53" t="str">
        <f ca="1"/>
        <v>1934-03</v>
      </c>
    </row>
    <row r="12482" spans="12:15" x14ac:dyDescent="0.4">
      <c r="L12482" s="56">
        <f ca="1"/>
        <v>12481</v>
      </c>
      <c r="M12482" s="53">
        <f ca="1"/>
        <v>1934</v>
      </c>
      <c r="N12482" s="53">
        <f ca="1"/>
        <v>3</v>
      </c>
      <c r="O12482" s="53" t="str">
        <f ca="1"/>
        <v>1934-03</v>
      </c>
    </row>
    <row r="12483" spans="12:15" x14ac:dyDescent="0.4">
      <c r="L12483" s="56">
        <f ca="1"/>
        <v>12482</v>
      </c>
      <c r="M12483" s="53">
        <f ca="1"/>
        <v>1934</v>
      </c>
      <c r="N12483" s="53">
        <f ca="1"/>
        <v>3</v>
      </c>
      <c r="O12483" s="53" t="str">
        <f ca="1"/>
        <v>1934-03</v>
      </c>
    </row>
    <row r="12484" spans="12:15" x14ac:dyDescent="0.4">
      <c r="L12484" s="56">
        <f ca="1"/>
        <v>12483</v>
      </c>
      <c r="M12484" s="53">
        <f ca="1"/>
        <v>1934</v>
      </c>
      <c r="N12484" s="53">
        <f ca="1"/>
        <v>3</v>
      </c>
      <c r="O12484" s="53" t="str">
        <f ca="1"/>
        <v>1934-03</v>
      </c>
    </row>
    <row r="12485" spans="12:15" x14ac:dyDescent="0.4">
      <c r="L12485" s="56">
        <f ca="1"/>
        <v>12484</v>
      </c>
      <c r="M12485" s="53">
        <f ca="1"/>
        <v>1934</v>
      </c>
      <c r="N12485" s="53">
        <f ca="1"/>
        <v>3</v>
      </c>
      <c r="O12485" s="53" t="str">
        <f ca="1"/>
        <v>1934-03</v>
      </c>
    </row>
    <row r="12486" spans="12:15" x14ac:dyDescent="0.4">
      <c r="L12486" s="56">
        <f ca="1"/>
        <v>12485</v>
      </c>
      <c r="M12486" s="53">
        <f ca="1"/>
        <v>1934</v>
      </c>
      <c r="N12486" s="53">
        <f ca="1"/>
        <v>3</v>
      </c>
      <c r="O12486" s="53" t="str">
        <f ca="1"/>
        <v>1934-03</v>
      </c>
    </row>
    <row r="12487" spans="12:15" x14ac:dyDescent="0.4">
      <c r="L12487" s="56">
        <f ca="1"/>
        <v>12486</v>
      </c>
      <c r="M12487" s="53">
        <f ca="1"/>
        <v>1934</v>
      </c>
      <c r="N12487" s="53">
        <f ca="1"/>
        <v>3</v>
      </c>
      <c r="O12487" s="53" t="str">
        <f ca="1"/>
        <v>1934-03</v>
      </c>
    </row>
    <row r="12488" spans="12:15" x14ac:dyDescent="0.4">
      <c r="L12488" s="56">
        <f ca="1"/>
        <v>12487</v>
      </c>
      <c r="M12488" s="53">
        <f ca="1"/>
        <v>1934</v>
      </c>
      <c r="N12488" s="53">
        <f ca="1"/>
        <v>3</v>
      </c>
      <c r="O12488" s="53" t="str">
        <f ca="1"/>
        <v>1934-03</v>
      </c>
    </row>
    <row r="12489" spans="12:15" x14ac:dyDescent="0.4">
      <c r="L12489" s="56">
        <f ca="1"/>
        <v>12488</v>
      </c>
      <c r="M12489" s="53">
        <f ca="1"/>
        <v>1934</v>
      </c>
      <c r="N12489" s="53">
        <f ca="1"/>
        <v>3</v>
      </c>
      <c r="O12489" s="53" t="str">
        <f ca="1"/>
        <v>1934-03</v>
      </c>
    </row>
    <row r="12490" spans="12:15" x14ac:dyDescent="0.4">
      <c r="L12490" s="56">
        <f ca="1"/>
        <v>12489</v>
      </c>
      <c r="M12490" s="53">
        <f ca="1"/>
        <v>1934</v>
      </c>
      <c r="N12490" s="53">
        <f ca="1"/>
        <v>3</v>
      </c>
      <c r="O12490" s="53" t="str">
        <f ca="1"/>
        <v>1934-03</v>
      </c>
    </row>
    <row r="12491" spans="12:15" x14ac:dyDescent="0.4">
      <c r="L12491" s="56">
        <f ca="1"/>
        <v>12490</v>
      </c>
      <c r="M12491" s="53">
        <f ca="1"/>
        <v>1934</v>
      </c>
      <c r="N12491" s="53">
        <f ca="1"/>
        <v>3</v>
      </c>
      <c r="O12491" s="53" t="str">
        <f ca="1"/>
        <v>1934-03</v>
      </c>
    </row>
    <row r="12492" spans="12:15" x14ac:dyDescent="0.4">
      <c r="L12492" s="56">
        <f ca="1"/>
        <v>12491</v>
      </c>
      <c r="M12492" s="53">
        <f ca="1"/>
        <v>1934</v>
      </c>
      <c r="N12492" s="53">
        <f ca="1"/>
        <v>3</v>
      </c>
      <c r="O12492" s="53" t="str">
        <f ca="1"/>
        <v>1934-03</v>
      </c>
    </row>
    <row r="12493" spans="12:15" x14ac:dyDescent="0.4">
      <c r="L12493" s="56">
        <f ca="1"/>
        <v>12492</v>
      </c>
      <c r="M12493" s="53">
        <f ca="1"/>
        <v>1934</v>
      </c>
      <c r="N12493" s="53">
        <f ca="1"/>
        <v>3</v>
      </c>
      <c r="O12493" s="53" t="str">
        <f ca="1"/>
        <v>1934-03</v>
      </c>
    </row>
    <row r="12494" spans="12:15" x14ac:dyDescent="0.4">
      <c r="L12494" s="56">
        <f ca="1"/>
        <v>12493</v>
      </c>
      <c r="M12494" s="53">
        <f ca="1"/>
        <v>1934</v>
      </c>
      <c r="N12494" s="53">
        <f ca="1"/>
        <v>3</v>
      </c>
      <c r="O12494" s="53" t="str">
        <f ca="1"/>
        <v>1934-03</v>
      </c>
    </row>
    <row r="12495" spans="12:15" x14ac:dyDescent="0.4">
      <c r="L12495" s="56">
        <f ca="1"/>
        <v>12494</v>
      </c>
      <c r="M12495" s="53">
        <f ca="1"/>
        <v>1934</v>
      </c>
      <c r="N12495" s="53">
        <f ca="1"/>
        <v>3</v>
      </c>
      <c r="O12495" s="53" t="str">
        <f ca="1"/>
        <v>1934-03</v>
      </c>
    </row>
    <row r="12496" spans="12:15" x14ac:dyDescent="0.4">
      <c r="L12496" s="56">
        <f ca="1"/>
        <v>12495</v>
      </c>
      <c r="M12496" s="53">
        <f ca="1"/>
        <v>1934</v>
      </c>
      <c r="N12496" s="53">
        <f ca="1"/>
        <v>3</v>
      </c>
      <c r="O12496" s="53" t="str">
        <f ca="1"/>
        <v>1934-03</v>
      </c>
    </row>
    <row r="12497" spans="12:15" x14ac:dyDescent="0.4">
      <c r="L12497" s="56">
        <f ca="1"/>
        <v>12496</v>
      </c>
      <c r="M12497" s="53">
        <f ca="1"/>
        <v>1934</v>
      </c>
      <c r="N12497" s="53">
        <f ca="1"/>
        <v>3</v>
      </c>
      <c r="O12497" s="53" t="str">
        <f ca="1"/>
        <v>1934-03</v>
      </c>
    </row>
    <row r="12498" spans="12:15" x14ac:dyDescent="0.4">
      <c r="L12498" s="56">
        <f ca="1"/>
        <v>12497</v>
      </c>
      <c r="M12498" s="53">
        <f ca="1"/>
        <v>1934</v>
      </c>
      <c r="N12498" s="53">
        <f ca="1"/>
        <v>3</v>
      </c>
      <c r="O12498" s="53" t="str">
        <f ca="1"/>
        <v>1934-03</v>
      </c>
    </row>
    <row r="12499" spans="12:15" x14ac:dyDescent="0.4">
      <c r="L12499" s="56">
        <f ca="1"/>
        <v>12498</v>
      </c>
      <c r="M12499" s="53">
        <f ca="1"/>
        <v>1934</v>
      </c>
      <c r="N12499" s="53">
        <f ca="1"/>
        <v>3</v>
      </c>
      <c r="O12499" s="53" t="str">
        <f ca="1"/>
        <v>1934-03</v>
      </c>
    </row>
    <row r="12500" spans="12:15" x14ac:dyDescent="0.4">
      <c r="L12500" s="56">
        <f ca="1"/>
        <v>12499</v>
      </c>
      <c r="M12500" s="53">
        <f ca="1"/>
        <v>1934</v>
      </c>
      <c r="N12500" s="53">
        <f ca="1"/>
        <v>3</v>
      </c>
      <c r="O12500" s="53" t="str">
        <f ca="1"/>
        <v>1934-03</v>
      </c>
    </row>
    <row r="12501" spans="12:15" x14ac:dyDescent="0.4">
      <c r="L12501" s="56">
        <f ca="1"/>
        <v>12500</v>
      </c>
      <c r="M12501" s="53">
        <f ca="1"/>
        <v>1934</v>
      </c>
      <c r="N12501" s="53">
        <f ca="1"/>
        <v>3</v>
      </c>
      <c r="O12501" s="53" t="str">
        <f ca="1"/>
        <v>1934-03</v>
      </c>
    </row>
    <row r="12502" spans="12:15" x14ac:dyDescent="0.4">
      <c r="L12502" s="56">
        <f ca="1"/>
        <v>12501</v>
      </c>
      <c r="M12502" s="53">
        <f ca="1"/>
        <v>1934</v>
      </c>
      <c r="N12502" s="53">
        <f ca="1"/>
        <v>3</v>
      </c>
      <c r="O12502" s="53" t="str">
        <f ca="1"/>
        <v>1934-03</v>
      </c>
    </row>
    <row r="12503" spans="12:15" x14ac:dyDescent="0.4">
      <c r="L12503" s="56">
        <f ca="1"/>
        <v>12502</v>
      </c>
      <c r="M12503" s="53">
        <f ca="1"/>
        <v>1934</v>
      </c>
      <c r="N12503" s="53">
        <f ca="1"/>
        <v>3</v>
      </c>
      <c r="O12503" s="53" t="str">
        <f ca="1"/>
        <v>1934-03</v>
      </c>
    </row>
    <row r="12504" spans="12:15" x14ac:dyDescent="0.4">
      <c r="L12504" s="56">
        <f ca="1"/>
        <v>12503</v>
      </c>
      <c r="M12504" s="53">
        <f ca="1"/>
        <v>1934</v>
      </c>
      <c r="N12504" s="53">
        <f ca="1"/>
        <v>3</v>
      </c>
      <c r="O12504" s="53" t="str">
        <f ca="1"/>
        <v>1934-03</v>
      </c>
    </row>
    <row r="12505" spans="12:15" x14ac:dyDescent="0.4">
      <c r="L12505" s="56">
        <f ca="1"/>
        <v>12504</v>
      </c>
      <c r="M12505" s="53">
        <f ca="1"/>
        <v>1934</v>
      </c>
      <c r="N12505" s="53">
        <f ca="1"/>
        <v>3</v>
      </c>
      <c r="O12505" s="53" t="str">
        <f ca="1"/>
        <v>1934-03</v>
      </c>
    </row>
    <row r="12506" spans="12:15" x14ac:dyDescent="0.4">
      <c r="L12506" s="56">
        <f ca="1"/>
        <v>12505</v>
      </c>
      <c r="M12506" s="53">
        <f ca="1"/>
        <v>1934</v>
      </c>
      <c r="N12506" s="53">
        <f ca="1"/>
        <v>3</v>
      </c>
      <c r="O12506" s="53" t="str">
        <f ca="1"/>
        <v>1934-03</v>
      </c>
    </row>
    <row r="12507" spans="12:15" x14ac:dyDescent="0.4">
      <c r="L12507" s="56">
        <f ca="1"/>
        <v>12506</v>
      </c>
      <c r="M12507" s="53">
        <f ca="1"/>
        <v>1934</v>
      </c>
      <c r="N12507" s="53">
        <f ca="1"/>
        <v>3</v>
      </c>
      <c r="O12507" s="53" t="str">
        <f ca="1"/>
        <v>1934-03</v>
      </c>
    </row>
    <row r="12508" spans="12:15" x14ac:dyDescent="0.4">
      <c r="L12508" s="56">
        <f ca="1"/>
        <v>12507</v>
      </c>
      <c r="M12508" s="53">
        <f ca="1"/>
        <v>1934</v>
      </c>
      <c r="N12508" s="53">
        <f ca="1"/>
        <v>3</v>
      </c>
      <c r="O12508" s="53" t="str">
        <f ca="1"/>
        <v>1934-03</v>
      </c>
    </row>
    <row r="12509" spans="12:15" x14ac:dyDescent="0.4">
      <c r="L12509" s="56">
        <f ca="1"/>
        <v>12508</v>
      </c>
      <c r="M12509" s="53">
        <f ca="1"/>
        <v>1934</v>
      </c>
      <c r="N12509" s="53">
        <f ca="1"/>
        <v>3</v>
      </c>
      <c r="O12509" s="53" t="str">
        <f ca="1"/>
        <v>1934-03</v>
      </c>
    </row>
    <row r="12510" spans="12:15" x14ac:dyDescent="0.4">
      <c r="L12510" s="56">
        <f ca="1"/>
        <v>12509</v>
      </c>
      <c r="M12510" s="53">
        <f ca="1"/>
        <v>1934</v>
      </c>
      <c r="N12510" s="53">
        <f ca="1"/>
        <v>3</v>
      </c>
      <c r="O12510" s="53" t="str">
        <f ca="1"/>
        <v>1934-03</v>
      </c>
    </row>
    <row r="12511" spans="12:15" x14ac:dyDescent="0.4">
      <c r="L12511" s="56">
        <f ca="1"/>
        <v>12510</v>
      </c>
      <c r="M12511" s="53">
        <f ca="1"/>
        <v>1934</v>
      </c>
      <c r="N12511" s="53">
        <f ca="1"/>
        <v>4</v>
      </c>
      <c r="O12511" s="53" t="str">
        <f ca="1"/>
        <v>1934-04</v>
      </c>
    </row>
    <row r="12512" spans="12:15" x14ac:dyDescent="0.4">
      <c r="L12512" s="56">
        <f ca="1"/>
        <v>12511</v>
      </c>
      <c r="M12512" s="53">
        <f ca="1"/>
        <v>1934</v>
      </c>
      <c r="N12512" s="53">
        <f ca="1"/>
        <v>4</v>
      </c>
      <c r="O12512" s="53" t="str">
        <f ca="1"/>
        <v>1934-04</v>
      </c>
    </row>
    <row r="12513" spans="12:15" x14ac:dyDescent="0.4">
      <c r="L12513" s="56">
        <f ca="1"/>
        <v>12512</v>
      </c>
      <c r="M12513" s="53">
        <f ca="1"/>
        <v>1934</v>
      </c>
      <c r="N12513" s="53">
        <f ca="1"/>
        <v>4</v>
      </c>
      <c r="O12513" s="53" t="str">
        <f ca="1"/>
        <v>1934-04</v>
      </c>
    </row>
    <row r="12514" spans="12:15" x14ac:dyDescent="0.4">
      <c r="L12514" s="56">
        <f ca="1"/>
        <v>12513</v>
      </c>
      <c r="M12514" s="53">
        <f ca="1"/>
        <v>1934</v>
      </c>
      <c r="N12514" s="53">
        <f ca="1"/>
        <v>4</v>
      </c>
      <c r="O12514" s="53" t="str">
        <f ca="1"/>
        <v>1934-04</v>
      </c>
    </row>
    <row r="12515" spans="12:15" x14ac:dyDescent="0.4">
      <c r="L12515" s="56">
        <f ca="1"/>
        <v>12514</v>
      </c>
      <c r="M12515" s="53">
        <f ca="1"/>
        <v>1934</v>
      </c>
      <c r="N12515" s="53">
        <f ca="1"/>
        <v>4</v>
      </c>
      <c r="O12515" s="53" t="str">
        <f ca="1"/>
        <v>1934-04</v>
      </c>
    </row>
    <row r="12516" spans="12:15" x14ac:dyDescent="0.4">
      <c r="L12516" s="56">
        <f ca="1"/>
        <v>12515</v>
      </c>
      <c r="M12516" s="53">
        <f ca="1"/>
        <v>1934</v>
      </c>
      <c r="N12516" s="53">
        <f ca="1"/>
        <v>4</v>
      </c>
      <c r="O12516" s="53" t="str">
        <f ca="1"/>
        <v>1934-04</v>
      </c>
    </row>
    <row r="12517" spans="12:15" x14ac:dyDescent="0.4">
      <c r="L12517" s="56">
        <f ca="1"/>
        <v>12516</v>
      </c>
      <c r="M12517" s="53">
        <f ca="1"/>
        <v>1934</v>
      </c>
      <c r="N12517" s="53">
        <f ca="1"/>
        <v>4</v>
      </c>
      <c r="O12517" s="53" t="str">
        <f ca="1"/>
        <v>1934-04</v>
      </c>
    </row>
    <row r="12518" spans="12:15" x14ac:dyDescent="0.4">
      <c r="L12518" s="56">
        <f ca="1"/>
        <v>12517</v>
      </c>
      <c r="M12518" s="53">
        <f ca="1"/>
        <v>1934</v>
      </c>
      <c r="N12518" s="53">
        <f ca="1"/>
        <v>4</v>
      </c>
      <c r="O12518" s="53" t="str">
        <f ca="1"/>
        <v>1934-04</v>
      </c>
    </row>
    <row r="12519" spans="12:15" x14ac:dyDescent="0.4">
      <c r="L12519" s="56">
        <f ca="1"/>
        <v>12518</v>
      </c>
      <c r="M12519" s="53">
        <f ca="1"/>
        <v>1934</v>
      </c>
      <c r="N12519" s="53">
        <f ca="1"/>
        <v>4</v>
      </c>
      <c r="O12519" s="53" t="str">
        <f ca="1"/>
        <v>1934-04</v>
      </c>
    </row>
    <row r="12520" spans="12:15" x14ac:dyDescent="0.4">
      <c r="L12520" s="56">
        <f ca="1"/>
        <v>12519</v>
      </c>
      <c r="M12520" s="53">
        <f ca="1"/>
        <v>1934</v>
      </c>
      <c r="N12520" s="53">
        <f ca="1"/>
        <v>4</v>
      </c>
      <c r="O12520" s="53" t="str">
        <f ca="1"/>
        <v>1934-04</v>
      </c>
    </row>
    <row r="12521" spans="12:15" x14ac:dyDescent="0.4">
      <c r="L12521" s="56">
        <f ca="1"/>
        <v>12520</v>
      </c>
      <c r="M12521" s="53">
        <f ca="1"/>
        <v>1934</v>
      </c>
      <c r="N12521" s="53">
        <f ca="1"/>
        <v>4</v>
      </c>
      <c r="O12521" s="53" t="str">
        <f ca="1"/>
        <v>1934-04</v>
      </c>
    </row>
    <row r="12522" spans="12:15" x14ac:dyDescent="0.4">
      <c r="L12522" s="56">
        <f ca="1"/>
        <v>12521</v>
      </c>
      <c r="M12522" s="53">
        <f ca="1"/>
        <v>1934</v>
      </c>
      <c r="N12522" s="53">
        <f ca="1"/>
        <v>4</v>
      </c>
      <c r="O12522" s="53" t="str">
        <f ca="1"/>
        <v>1934-04</v>
      </c>
    </row>
    <row r="12523" spans="12:15" x14ac:dyDescent="0.4">
      <c r="L12523" s="56">
        <f ca="1"/>
        <v>12522</v>
      </c>
      <c r="M12523" s="53">
        <f ca="1"/>
        <v>1934</v>
      </c>
      <c r="N12523" s="53">
        <f ca="1"/>
        <v>4</v>
      </c>
      <c r="O12523" s="53" t="str">
        <f ca="1"/>
        <v>1934-04</v>
      </c>
    </row>
    <row r="12524" spans="12:15" x14ac:dyDescent="0.4">
      <c r="L12524" s="56">
        <f ca="1"/>
        <v>12523</v>
      </c>
      <c r="M12524" s="53">
        <f ca="1"/>
        <v>1934</v>
      </c>
      <c r="N12524" s="53">
        <f ca="1"/>
        <v>4</v>
      </c>
      <c r="O12524" s="53" t="str">
        <f ca="1"/>
        <v>1934-04</v>
      </c>
    </row>
    <row r="12525" spans="12:15" x14ac:dyDescent="0.4">
      <c r="L12525" s="56">
        <f ca="1"/>
        <v>12524</v>
      </c>
      <c r="M12525" s="53">
        <f ca="1"/>
        <v>1934</v>
      </c>
      <c r="N12525" s="53">
        <f ca="1"/>
        <v>4</v>
      </c>
      <c r="O12525" s="53" t="str">
        <f ca="1"/>
        <v>1934-04</v>
      </c>
    </row>
    <row r="12526" spans="12:15" x14ac:dyDescent="0.4">
      <c r="L12526" s="56">
        <f ca="1"/>
        <v>12525</v>
      </c>
      <c r="M12526" s="53">
        <f ca="1"/>
        <v>1934</v>
      </c>
      <c r="N12526" s="53">
        <f ca="1"/>
        <v>4</v>
      </c>
      <c r="O12526" s="53" t="str">
        <f ca="1"/>
        <v>1934-04</v>
      </c>
    </row>
    <row r="12527" spans="12:15" x14ac:dyDescent="0.4">
      <c r="L12527" s="56">
        <f ca="1"/>
        <v>12526</v>
      </c>
      <c r="M12527" s="53">
        <f ca="1"/>
        <v>1934</v>
      </c>
      <c r="N12527" s="53">
        <f ca="1"/>
        <v>4</v>
      </c>
      <c r="O12527" s="53" t="str">
        <f ca="1"/>
        <v>1934-04</v>
      </c>
    </row>
    <row r="12528" spans="12:15" x14ac:dyDescent="0.4">
      <c r="L12528" s="56">
        <f ca="1"/>
        <v>12527</v>
      </c>
      <c r="M12528" s="53">
        <f ca="1"/>
        <v>1934</v>
      </c>
      <c r="N12528" s="53">
        <f ca="1"/>
        <v>4</v>
      </c>
      <c r="O12528" s="53" t="str">
        <f ca="1"/>
        <v>1934-04</v>
      </c>
    </row>
    <row r="12529" spans="12:15" x14ac:dyDescent="0.4">
      <c r="L12529" s="56">
        <f ca="1"/>
        <v>12528</v>
      </c>
      <c r="M12529" s="53">
        <f ca="1"/>
        <v>1934</v>
      </c>
      <c r="N12529" s="53">
        <f ca="1"/>
        <v>4</v>
      </c>
      <c r="O12529" s="53" t="str">
        <f ca="1"/>
        <v>1934-04</v>
      </c>
    </row>
    <row r="12530" spans="12:15" x14ac:dyDescent="0.4">
      <c r="L12530" s="56">
        <f ca="1"/>
        <v>12529</v>
      </c>
      <c r="M12530" s="53">
        <f ca="1"/>
        <v>1934</v>
      </c>
      <c r="N12530" s="53">
        <f ca="1"/>
        <v>4</v>
      </c>
      <c r="O12530" s="53" t="str">
        <f ca="1"/>
        <v>1934-04</v>
      </c>
    </row>
    <row r="12531" spans="12:15" x14ac:dyDescent="0.4">
      <c r="L12531" s="56">
        <f ca="1"/>
        <v>12530</v>
      </c>
      <c r="M12531" s="53">
        <f ca="1"/>
        <v>1934</v>
      </c>
      <c r="N12531" s="53">
        <f ca="1"/>
        <v>4</v>
      </c>
      <c r="O12531" s="53" t="str">
        <f ca="1"/>
        <v>1934-04</v>
      </c>
    </row>
    <row r="12532" spans="12:15" x14ac:dyDescent="0.4">
      <c r="L12532" s="56">
        <f ca="1"/>
        <v>12531</v>
      </c>
      <c r="M12532" s="53">
        <f ca="1"/>
        <v>1934</v>
      </c>
      <c r="N12532" s="53">
        <f ca="1"/>
        <v>4</v>
      </c>
      <c r="O12532" s="53" t="str">
        <f ca="1"/>
        <v>1934-04</v>
      </c>
    </row>
    <row r="12533" spans="12:15" x14ac:dyDescent="0.4">
      <c r="L12533" s="56">
        <f ca="1"/>
        <v>12532</v>
      </c>
      <c r="M12533" s="53">
        <f ca="1"/>
        <v>1934</v>
      </c>
      <c r="N12533" s="53">
        <f ca="1"/>
        <v>4</v>
      </c>
      <c r="O12533" s="53" t="str">
        <f ca="1"/>
        <v>1934-04</v>
      </c>
    </row>
    <row r="12534" spans="12:15" x14ac:dyDescent="0.4">
      <c r="L12534" s="56">
        <f ca="1"/>
        <v>12533</v>
      </c>
      <c r="M12534" s="53">
        <f ca="1"/>
        <v>1934</v>
      </c>
      <c r="N12534" s="53">
        <f ca="1"/>
        <v>4</v>
      </c>
      <c r="O12534" s="53" t="str">
        <f ca="1"/>
        <v>1934-04</v>
      </c>
    </row>
    <row r="12535" spans="12:15" x14ac:dyDescent="0.4">
      <c r="L12535" s="56">
        <f ca="1"/>
        <v>12534</v>
      </c>
      <c r="M12535" s="53">
        <f ca="1"/>
        <v>1934</v>
      </c>
      <c r="N12535" s="53">
        <f ca="1"/>
        <v>4</v>
      </c>
      <c r="O12535" s="53" t="str">
        <f ca="1"/>
        <v>1934-04</v>
      </c>
    </row>
    <row r="12536" spans="12:15" x14ac:dyDescent="0.4">
      <c r="L12536" s="56">
        <f ca="1"/>
        <v>12535</v>
      </c>
      <c r="M12536" s="53">
        <f ca="1"/>
        <v>1934</v>
      </c>
      <c r="N12536" s="53">
        <f ca="1"/>
        <v>4</v>
      </c>
      <c r="O12536" s="53" t="str">
        <f ca="1"/>
        <v>1934-04</v>
      </c>
    </row>
    <row r="12537" spans="12:15" x14ac:dyDescent="0.4">
      <c r="L12537" s="56">
        <f ca="1"/>
        <v>12536</v>
      </c>
      <c r="M12537" s="53">
        <f ca="1"/>
        <v>1934</v>
      </c>
      <c r="N12537" s="53">
        <f ca="1"/>
        <v>4</v>
      </c>
      <c r="O12537" s="53" t="str">
        <f ca="1"/>
        <v>1934-04</v>
      </c>
    </row>
    <row r="12538" spans="12:15" x14ac:dyDescent="0.4">
      <c r="L12538" s="56">
        <f ca="1"/>
        <v>12537</v>
      </c>
      <c r="M12538" s="53">
        <f ca="1"/>
        <v>1934</v>
      </c>
      <c r="N12538" s="53">
        <f ca="1"/>
        <v>4</v>
      </c>
      <c r="O12538" s="53" t="str">
        <f ca="1"/>
        <v>1934-04</v>
      </c>
    </row>
    <row r="12539" spans="12:15" x14ac:dyDescent="0.4">
      <c r="L12539" s="56">
        <f ca="1"/>
        <v>12538</v>
      </c>
      <c r="M12539" s="53">
        <f ca="1"/>
        <v>1934</v>
      </c>
      <c r="N12539" s="53">
        <f ca="1"/>
        <v>4</v>
      </c>
      <c r="O12539" s="53" t="str">
        <f ca="1"/>
        <v>1934-04</v>
      </c>
    </row>
    <row r="12540" spans="12:15" x14ac:dyDescent="0.4">
      <c r="L12540" s="56">
        <f ca="1"/>
        <v>12539</v>
      </c>
      <c r="M12540" s="53">
        <f ca="1"/>
        <v>1934</v>
      </c>
      <c r="N12540" s="53">
        <f ca="1"/>
        <v>4</v>
      </c>
      <c r="O12540" s="53" t="str">
        <f ca="1"/>
        <v>1934-04</v>
      </c>
    </row>
    <row r="12541" spans="12:15" x14ac:dyDescent="0.4">
      <c r="L12541" s="56">
        <f ca="1"/>
        <v>12540</v>
      </c>
      <c r="M12541" s="53">
        <f ca="1"/>
        <v>1934</v>
      </c>
      <c r="N12541" s="53">
        <f ca="1"/>
        <v>5</v>
      </c>
      <c r="O12541" s="53" t="str">
        <f ca="1"/>
        <v>1934-05</v>
      </c>
    </row>
    <row r="12542" spans="12:15" x14ac:dyDescent="0.4">
      <c r="L12542" s="56">
        <f ca="1"/>
        <v>12541</v>
      </c>
      <c r="M12542" s="53">
        <f ca="1"/>
        <v>1934</v>
      </c>
      <c r="N12542" s="53">
        <f ca="1"/>
        <v>5</v>
      </c>
      <c r="O12542" s="53" t="str">
        <f ca="1"/>
        <v>1934-05</v>
      </c>
    </row>
    <row r="12543" spans="12:15" x14ac:dyDescent="0.4">
      <c r="L12543" s="56">
        <f ca="1"/>
        <v>12542</v>
      </c>
      <c r="M12543" s="53">
        <f ca="1"/>
        <v>1934</v>
      </c>
      <c r="N12543" s="53">
        <f ca="1"/>
        <v>5</v>
      </c>
      <c r="O12543" s="53" t="str">
        <f ca="1"/>
        <v>1934-05</v>
      </c>
    </row>
    <row r="12544" spans="12:15" x14ac:dyDescent="0.4">
      <c r="L12544" s="56">
        <f ca="1"/>
        <v>12543</v>
      </c>
      <c r="M12544" s="53">
        <f ca="1"/>
        <v>1934</v>
      </c>
      <c r="N12544" s="53">
        <f ca="1"/>
        <v>5</v>
      </c>
      <c r="O12544" s="53" t="str">
        <f ca="1"/>
        <v>1934-05</v>
      </c>
    </row>
    <row r="12545" spans="12:15" x14ac:dyDescent="0.4">
      <c r="L12545" s="56">
        <f ca="1"/>
        <v>12544</v>
      </c>
      <c r="M12545" s="53">
        <f ca="1"/>
        <v>1934</v>
      </c>
      <c r="N12545" s="53">
        <f ca="1"/>
        <v>5</v>
      </c>
      <c r="O12545" s="53" t="str">
        <f ca="1"/>
        <v>1934-05</v>
      </c>
    </row>
    <row r="12546" spans="12:15" x14ac:dyDescent="0.4">
      <c r="L12546" s="56">
        <f ca="1"/>
        <v>12545</v>
      </c>
      <c r="M12546" s="53">
        <f ca="1"/>
        <v>1934</v>
      </c>
      <c r="N12546" s="53">
        <f ca="1"/>
        <v>5</v>
      </c>
      <c r="O12546" s="53" t="str">
        <f ca="1"/>
        <v>1934-05</v>
      </c>
    </row>
    <row r="12547" spans="12:15" x14ac:dyDescent="0.4">
      <c r="L12547" s="56">
        <f ca="1"/>
        <v>12546</v>
      </c>
      <c r="M12547" s="53">
        <f ca="1"/>
        <v>1934</v>
      </c>
      <c r="N12547" s="53">
        <f ca="1"/>
        <v>5</v>
      </c>
      <c r="O12547" s="53" t="str">
        <f ca="1"/>
        <v>1934-05</v>
      </c>
    </row>
    <row r="12548" spans="12:15" x14ac:dyDescent="0.4">
      <c r="L12548" s="56">
        <f ca="1"/>
        <v>12547</v>
      </c>
      <c r="M12548" s="53">
        <f ca="1"/>
        <v>1934</v>
      </c>
      <c r="N12548" s="53">
        <f ca="1"/>
        <v>5</v>
      </c>
      <c r="O12548" s="53" t="str">
        <f ca="1"/>
        <v>1934-05</v>
      </c>
    </row>
    <row r="12549" spans="12:15" x14ac:dyDescent="0.4">
      <c r="L12549" s="56">
        <f ca="1"/>
        <v>12548</v>
      </c>
      <c r="M12549" s="53">
        <f ca="1"/>
        <v>1934</v>
      </c>
      <c r="N12549" s="53">
        <f ca="1"/>
        <v>5</v>
      </c>
      <c r="O12549" s="53" t="str">
        <f ca="1"/>
        <v>1934-05</v>
      </c>
    </row>
    <row r="12550" spans="12:15" x14ac:dyDescent="0.4">
      <c r="L12550" s="56">
        <f ca="1"/>
        <v>12549</v>
      </c>
      <c r="M12550" s="53">
        <f ca="1"/>
        <v>1934</v>
      </c>
      <c r="N12550" s="53">
        <f ca="1"/>
        <v>5</v>
      </c>
      <c r="O12550" s="53" t="str">
        <f ca="1"/>
        <v>1934-05</v>
      </c>
    </row>
    <row r="12551" spans="12:15" x14ac:dyDescent="0.4">
      <c r="L12551" s="56">
        <f ca="1"/>
        <v>12550</v>
      </c>
      <c r="M12551" s="53">
        <f ca="1"/>
        <v>1934</v>
      </c>
      <c r="N12551" s="53">
        <f ca="1"/>
        <v>5</v>
      </c>
      <c r="O12551" s="53" t="str">
        <f ca="1"/>
        <v>1934-05</v>
      </c>
    </row>
    <row r="12552" spans="12:15" x14ac:dyDescent="0.4">
      <c r="L12552" s="56">
        <f ca="1"/>
        <v>12551</v>
      </c>
      <c r="M12552" s="53">
        <f ca="1"/>
        <v>1934</v>
      </c>
      <c r="N12552" s="53">
        <f ca="1"/>
        <v>5</v>
      </c>
      <c r="O12552" s="53" t="str">
        <f ca="1"/>
        <v>1934-05</v>
      </c>
    </row>
    <row r="12553" spans="12:15" x14ac:dyDescent="0.4">
      <c r="L12553" s="56">
        <f ca="1"/>
        <v>12552</v>
      </c>
      <c r="M12553" s="53">
        <f ca="1"/>
        <v>1934</v>
      </c>
      <c r="N12553" s="53">
        <f ca="1"/>
        <v>5</v>
      </c>
      <c r="O12553" s="53" t="str">
        <f ca="1"/>
        <v>1934-05</v>
      </c>
    </row>
    <row r="12554" spans="12:15" x14ac:dyDescent="0.4">
      <c r="L12554" s="56">
        <f ca="1"/>
        <v>12553</v>
      </c>
      <c r="M12554" s="53">
        <f ca="1"/>
        <v>1934</v>
      </c>
      <c r="N12554" s="53">
        <f ca="1"/>
        <v>5</v>
      </c>
      <c r="O12554" s="53" t="str">
        <f ca="1"/>
        <v>1934-05</v>
      </c>
    </row>
    <row r="12555" spans="12:15" x14ac:dyDescent="0.4">
      <c r="L12555" s="56">
        <f ca="1"/>
        <v>12554</v>
      </c>
      <c r="M12555" s="53">
        <f ca="1"/>
        <v>1934</v>
      </c>
      <c r="N12555" s="53">
        <f ca="1"/>
        <v>5</v>
      </c>
      <c r="O12555" s="53" t="str">
        <f ca="1"/>
        <v>1934-05</v>
      </c>
    </row>
    <row r="12556" spans="12:15" x14ac:dyDescent="0.4">
      <c r="L12556" s="56">
        <f ca="1"/>
        <v>12555</v>
      </c>
      <c r="M12556" s="53">
        <f ca="1"/>
        <v>1934</v>
      </c>
      <c r="N12556" s="53">
        <f ca="1"/>
        <v>5</v>
      </c>
      <c r="O12556" s="53" t="str">
        <f ca="1"/>
        <v>1934-05</v>
      </c>
    </row>
    <row r="12557" spans="12:15" x14ac:dyDescent="0.4">
      <c r="L12557" s="56">
        <f ca="1"/>
        <v>12556</v>
      </c>
      <c r="M12557" s="53">
        <f ca="1"/>
        <v>1934</v>
      </c>
      <c r="N12557" s="53">
        <f ca="1"/>
        <v>5</v>
      </c>
      <c r="O12557" s="53" t="str">
        <f ca="1"/>
        <v>1934-05</v>
      </c>
    </row>
    <row r="12558" spans="12:15" x14ac:dyDescent="0.4">
      <c r="L12558" s="56">
        <f ca="1"/>
        <v>12557</v>
      </c>
      <c r="M12558" s="53">
        <f ca="1"/>
        <v>1934</v>
      </c>
      <c r="N12558" s="53">
        <f ca="1"/>
        <v>5</v>
      </c>
      <c r="O12558" s="53" t="str">
        <f ca="1"/>
        <v>1934-05</v>
      </c>
    </row>
    <row r="12559" spans="12:15" x14ac:dyDescent="0.4">
      <c r="L12559" s="56">
        <f ca="1"/>
        <v>12558</v>
      </c>
      <c r="M12559" s="53">
        <f ca="1"/>
        <v>1934</v>
      </c>
      <c r="N12559" s="53">
        <f ca="1"/>
        <v>5</v>
      </c>
      <c r="O12559" s="53" t="str">
        <f ca="1"/>
        <v>1934-05</v>
      </c>
    </row>
    <row r="12560" spans="12:15" x14ac:dyDescent="0.4">
      <c r="L12560" s="56">
        <f ca="1"/>
        <v>12559</v>
      </c>
      <c r="M12560" s="53">
        <f ca="1"/>
        <v>1934</v>
      </c>
      <c r="N12560" s="53">
        <f ca="1"/>
        <v>5</v>
      </c>
      <c r="O12560" s="53" t="str">
        <f ca="1"/>
        <v>1934-05</v>
      </c>
    </row>
    <row r="12561" spans="12:15" x14ac:dyDescent="0.4">
      <c r="L12561" s="56">
        <f ca="1"/>
        <v>12560</v>
      </c>
      <c r="M12561" s="53">
        <f ca="1"/>
        <v>1934</v>
      </c>
      <c r="N12561" s="53">
        <f ca="1"/>
        <v>5</v>
      </c>
      <c r="O12561" s="53" t="str">
        <f ca="1"/>
        <v>1934-05</v>
      </c>
    </row>
    <row r="12562" spans="12:15" x14ac:dyDescent="0.4">
      <c r="L12562" s="56">
        <f ca="1"/>
        <v>12561</v>
      </c>
      <c r="M12562" s="53">
        <f ca="1"/>
        <v>1934</v>
      </c>
      <c r="N12562" s="53">
        <f ca="1"/>
        <v>5</v>
      </c>
      <c r="O12562" s="53" t="str">
        <f ca="1"/>
        <v>1934-05</v>
      </c>
    </row>
    <row r="12563" spans="12:15" x14ac:dyDescent="0.4">
      <c r="L12563" s="56">
        <f ca="1"/>
        <v>12562</v>
      </c>
      <c r="M12563" s="53">
        <f ca="1"/>
        <v>1934</v>
      </c>
      <c r="N12563" s="53">
        <f ca="1"/>
        <v>5</v>
      </c>
      <c r="O12563" s="53" t="str">
        <f ca="1"/>
        <v>1934-05</v>
      </c>
    </row>
    <row r="12564" spans="12:15" x14ac:dyDescent="0.4">
      <c r="L12564" s="56">
        <f ca="1"/>
        <v>12563</v>
      </c>
      <c r="M12564" s="53">
        <f ca="1"/>
        <v>1934</v>
      </c>
      <c r="N12564" s="53">
        <f ca="1"/>
        <v>5</v>
      </c>
      <c r="O12564" s="53" t="str">
        <f ca="1"/>
        <v>1934-05</v>
      </c>
    </row>
    <row r="12565" spans="12:15" x14ac:dyDescent="0.4">
      <c r="L12565" s="56">
        <f ca="1"/>
        <v>12564</v>
      </c>
      <c r="M12565" s="53">
        <f ca="1"/>
        <v>1934</v>
      </c>
      <c r="N12565" s="53">
        <f ca="1"/>
        <v>5</v>
      </c>
      <c r="O12565" s="53" t="str">
        <f ca="1"/>
        <v>1934-05</v>
      </c>
    </row>
    <row r="12566" spans="12:15" x14ac:dyDescent="0.4">
      <c r="L12566" s="56">
        <f ca="1"/>
        <v>12565</v>
      </c>
      <c r="M12566" s="53">
        <f ca="1"/>
        <v>1934</v>
      </c>
      <c r="N12566" s="53">
        <f ca="1"/>
        <v>5</v>
      </c>
      <c r="O12566" s="53" t="str">
        <f ca="1"/>
        <v>1934-05</v>
      </c>
    </row>
    <row r="12567" spans="12:15" x14ac:dyDescent="0.4">
      <c r="L12567" s="56">
        <f ca="1"/>
        <v>12566</v>
      </c>
      <c r="M12567" s="53">
        <f ca="1"/>
        <v>1934</v>
      </c>
      <c r="N12567" s="53">
        <f ca="1"/>
        <v>5</v>
      </c>
      <c r="O12567" s="53" t="str">
        <f ca="1"/>
        <v>1934-05</v>
      </c>
    </row>
    <row r="12568" spans="12:15" x14ac:dyDescent="0.4">
      <c r="L12568" s="56">
        <f ca="1"/>
        <v>12567</v>
      </c>
      <c r="M12568" s="53">
        <f ca="1"/>
        <v>1934</v>
      </c>
      <c r="N12568" s="53">
        <f ca="1"/>
        <v>5</v>
      </c>
      <c r="O12568" s="53" t="str">
        <f ca="1"/>
        <v>1934-05</v>
      </c>
    </row>
    <row r="12569" spans="12:15" x14ac:dyDescent="0.4">
      <c r="L12569" s="56">
        <f ca="1"/>
        <v>12568</v>
      </c>
      <c r="M12569" s="53">
        <f ca="1"/>
        <v>1934</v>
      </c>
      <c r="N12569" s="53">
        <f ca="1"/>
        <v>5</v>
      </c>
      <c r="O12569" s="53" t="str">
        <f ca="1"/>
        <v>1934-05</v>
      </c>
    </row>
    <row r="12570" spans="12:15" x14ac:dyDescent="0.4">
      <c r="L12570" s="56">
        <f ca="1"/>
        <v>12569</v>
      </c>
      <c r="M12570" s="53">
        <f ca="1"/>
        <v>1934</v>
      </c>
      <c r="N12570" s="53">
        <f ca="1"/>
        <v>5</v>
      </c>
      <c r="O12570" s="53" t="str">
        <f ca="1"/>
        <v>1934-05</v>
      </c>
    </row>
    <row r="12571" spans="12:15" x14ac:dyDescent="0.4">
      <c r="L12571" s="56">
        <f ca="1"/>
        <v>12570</v>
      </c>
      <c r="M12571" s="53">
        <f ca="1"/>
        <v>1934</v>
      </c>
      <c r="N12571" s="53">
        <f ca="1"/>
        <v>5</v>
      </c>
      <c r="O12571" s="53" t="str">
        <f ca="1"/>
        <v>1934-05</v>
      </c>
    </row>
    <row r="12572" spans="12:15" x14ac:dyDescent="0.4">
      <c r="L12572" s="56">
        <f ca="1"/>
        <v>12571</v>
      </c>
      <c r="M12572" s="53">
        <f ca="1"/>
        <v>1934</v>
      </c>
      <c r="N12572" s="53">
        <f ca="1"/>
        <v>6</v>
      </c>
      <c r="O12572" s="53" t="str">
        <f ca="1"/>
        <v>1934-06</v>
      </c>
    </row>
    <row r="12573" spans="12:15" x14ac:dyDescent="0.4">
      <c r="L12573" s="56">
        <f ca="1"/>
        <v>12572</v>
      </c>
      <c r="M12573" s="53">
        <f ca="1"/>
        <v>1934</v>
      </c>
      <c r="N12573" s="53">
        <f ca="1"/>
        <v>6</v>
      </c>
      <c r="O12573" s="53" t="str">
        <f ca="1"/>
        <v>1934-06</v>
      </c>
    </row>
    <row r="12574" spans="12:15" x14ac:dyDescent="0.4">
      <c r="L12574" s="56">
        <f ca="1"/>
        <v>12573</v>
      </c>
      <c r="M12574" s="53">
        <f ca="1"/>
        <v>1934</v>
      </c>
      <c r="N12574" s="53">
        <f ca="1"/>
        <v>6</v>
      </c>
      <c r="O12574" s="53" t="str">
        <f ca="1"/>
        <v>1934-06</v>
      </c>
    </row>
    <row r="12575" spans="12:15" x14ac:dyDescent="0.4">
      <c r="L12575" s="56">
        <f ca="1"/>
        <v>12574</v>
      </c>
      <c r="M12575" s="53">
        <f ca="1"/>
        <v>1934</v>
      </c>
      <c r="N12575" s="53">
        <f ca="1"/>
        <v>6</v>
      </c>
      <c r="O12575" s="53" t="str">
        <f ca="1"/>
        <v>1934-06</v>
      </c>
    </row>
    <row r="12576" spans="12:15" x14ac:dyDescent="0.4">
      <c r="L12576" s="56">
        <f ca="1"/>
        <v>12575</v>
      </c>
      <c r="M12576" s="53">
        <f ca="1"/>
        <v>1934</v>
      </c>
      <c r="N12576" s="53">
        <f ca="1"/>
        <v>6</v>
      </c>
      <c r="O12576" s="53" t="str">
        <f ca="1"/>
        <v>1934-06</v>
      </c>
    </row>
    <row r="12577" spans="12:15" x14ac:dyDescent="0.4">
      <c r="L12577" s="56">
        <f ca="1"/>
        <v>12576</v>
      </c>
      <c r="M12577" s="53">
        <f ca="1"/>
        <v>1934</v>
      </c>
      <c r="N12577" s="53">
        <f ca="1"/>
        <v>6</v>
      </c>
      <c r="O12577" s="53" t="str">
        <f ca="1"/>
        <v>1934-06</v>
      </c>
    </row>
    <row r="12578" spans="12:15" x14ac:dyDescent="0.4">
      <c r="L12578" s="56">
        <f ca="1"/>
        <v>12577</v>
      </c>
      <c r="M12578" s="53">
        <f ca="1"/>
        <v>1934</v>
      </c>
      <c r="N12578" s="53">
        <f ca="1"/>
        <v>6</v>
      </c>
      <c r="O12578" s="53" t="str">
        <f ca="1"/>
        <v>1934-06</v>
      </c>
    </row>
    <row r="12579" spans="12:15" x14ac:dyDescent="0.4">
      <c r="L12579" s="56">
        <f ca="1"/>
        <v>12578</v>
      </c>
      <c r="M12579" s="53">
        <f ca="1"/>
        <v>1934</v>
      </c>
      <c r="N12579" s="53">
        <f ca="1"/>
        <v>6</v>
      </c>
      <c r="O12579" s="53" t="str">
        <f ca="1"/>
        <v>1934-06</v>
      </c>
    </row>
    <row r="12580" spans="12:15" x14ac:dyDescent="0.4">
      <c r="L12580" s="56">
        <f ca="1"/>
        <v>12579</v>
      </c>
      <c r="M12580" s="53">
        <f ca="1"/>
        <v>1934</v>
      </c>
      <c r="N12580" s="53">
        <f ca="1"/>
        <v>6</v>
      </c>
      <c r="O12580" s="53" t="str">
        <f ca="1"/>
        <v>1934-06</v>
      </c>
    </row>
    <row r="12581" spans="12:15" x14ac:dyDescent="0.4">
      <c r="L12581" s="56">
        <f ca="1"/>
        <v>12580</v>
      </c>
      <c r="M12581" s="53">
        <f ca="1"/>
        <v>1934</v>
      </c>
      <c r="N12581" s="53">
        <f ca="1"/>
        <v>6</v>
      </c>
      <c r="O12581" s="53" t="str">
        <f ca="1"/>
        <v>1934-06</v>
      </c>
    </row>
    <row r="12582" spans="12:15" x14ac:dyDescent="0.4">
      <c r="L12582" s="56">
        <f ca="1"/>
        <v>12581</v>
      </c>
      <c r="M12582" s="53">
        <f ca="1"/>
        <v>1934</v>
      </c>
      <c r="N12582" s="53">
        <f ca="1"/>
        <v>6</v>
      </c>
      <c r="O12582" s="53" t="str">
        <f ca="1"/>
        <v>1934-06</v>
      </c>
    </row>
    <row r="12583" spans="12:15" x14ac:dyDescent="0.4">
      <c r="L12583" s="56">
        <f ca="1"/>
        <v>12582</v>
      </c>
      <c r="M12583" s="53">
        <f ca="1"/>
        <v>1934</v>
      </c>
      <c r="N12583" s="53">
        <f ca="1"/>
        <v>6</v>
      </c>
      <c r="O12583" s="53" t="str">
        <f ca="1"/>
        <v>1934-06</v>
      </c>
    </row>
    <row r="12584" spans="12:15" x14ac:dyDescent="0.4">
      <c r="L12584" s="56">
        <f ca="1"/>
        <v>12583</v>
      </c>
      <c r="M12584" s="53">
        <f ca="1"/>
        <v>1934</v>
      </c>
      <c r="N12584" s="53">
        <f ca="1"/>
        <v>6</v>
      </c>
      <c r="O12584" s="53" t="str">
        <f ca="1"/>
        <v>1934-06</v>
      </c>
    </row>
    <row r="12585" spans="12:15" x14ac:dyDescent="0.4">
      <c r="L12585" s="56">
        <f ca="1"/>
        <v>12584</v>
      </c>
      <c r="M12585" s="53">
        <f ca="1"/>
        <v>1934</v>
      </c>
      <c r="N12585" s="53">
        <f ca="1"/>
        <v>6</v>
      </c>
      <c r="O12585" s="53" t="str">
        <f ca="1"/>
        <v>1934-06</v>
      </c>
    </row>
    <row r="12586" spans="12:15" x14ac:dyDescent="0.4">
      <c r="L12586" s="56">
        <f ca="1"/>
        <v>12585</v>
      </c>
      <c r="M12586" s="53">
        <f ca="1"/>
        <v>1934</v>
      </c>
      <c r="N12586" s="53">
        <f ca="1"/>
        <v>6</v>
      </c>
      <c r="O12586" s="53" t="str">
        <f ca="1"/>
        <v>1934-06</v>
      </c>
    </row>
    <row r="12587" spans="12:15" x14ac:dyDescent="0.4">
      <c r="L12587" s="56">
        <f ca="1"/>
        <v>12586</v>
      </c>
      <c r="M12587" s="53">
        <f ca="1"/>
        <v>1934</v>
      </c>
      <c r="N12587" s="53">
        <f ca="1"/>
        <v>6</v>
      </c>
      <c r="O12587" s="53" t="str">
        <f ca="1"/>
        <v>1934-06</v>
      </c>
    </row>
    <row r="12588" spans="12:15" x14ac:dyDescent="0.4">
      <c r="L12588" s="56">
        <f ca="1"/>
        <v>12587</v>
      </c>
      <c r="M12588" s="53">
        <f ca="1"/>
        <v>1934</v>
      </c>
      <c r="N12588" s="53">
        <f ca="1"/>
        <v>6</v>
      </c>
      <c r="O12588" s="53" t="str">
        <f ca="1"/>
        <v>1934-06</v>
      </c>
    </row>
    <row r="12589" spans="12:15" x14ac:dyDescent="0.4">
      <c r="L12589" s="56">
        <f ca="1"/>
        <v>12588</v>
      </c>
      <c r="M12589" s="53">
        <f ca="1"/>
        <v>1934</v>
      </c>
      <c r="N12589" s="53">
        <f ca="1"/>
        <v>6</v>
      </c>
      <c r="O12589" s="53" t="str">
        <f ca="1"/>
        <v>1934-06</v>
      </c>
    </row>
    <row r="12590" spans="12:15" x14ac:dyDescent="0.4">
      <c r="L12590" s="56">
        <f ca="1"/>
        <v>12589</v>
      </c>
      <c r="M12590" s="53">
        <f ca="1"/>
        <v>1934</v>
      </c>
      <c r="N12590" s="53">
        <f ca="1"/>
        <v>6</v>
      </c>
      <c r="O12590" s="53" t="str">
        <f ca="1"/>
        <v>1934-06</v>
      </c>
    </row>
    <row r="12591" spans="12:15" x14ac:dyDescent="0.4">
      <c r="L12591" s="56">
        <f ca="1"/>
        <v>12590</v>
      </c>
      <c r="M12591" s="53">
        <f ca="1"/>
        <v>1934</v>
      </c>
      <c r="N12591" s="53">
        <f ca="1"/>
        <v>6</v>
      </c>
      <c r="O12591" s="53" t="str">
        <f ca="1"/>
        <v>1934-06</v>
      </c>
    </row>
    <row r="12592" spans="12:15" x14ac:dyDescent="0.4">
      <c r="L12592" s="56">
        <f ca="1"/>
        <v>12591</v>
      </c>
      <c r="M12592" s="53">
        <f ca="1"/>
        <v>1934</v>
      </c>
      <c r="N12592" s="53">
        <f ca="1"/>
        <v>6</v>
      </c>
      <c r="O12592" s="53" t="str">
        <f ca="1"/>
        <v>1934-06</v>
      </c>
    </row>
    <row r="12593" spans="12:15" x14ac:dyDescent="0.4">
      <c r="L12593" s="56">
        <f ca="1"/>
        <v>12592</v>
      </c>
      <c r="M12593" s="53">
        <f ca="1"/>
        <v>1934</v>
      </c>
      <c r="N12593" s="53">
        <f ca="1"/>
        <v>6</v>
      </c>
      <c r="O12593" s="53" t="str">
        <f ca="1"/>
        <v>1934-06</v>
      </c>
    </row>
    <row r="12594" spans="12:15" x14ac:dyDescent="0.4">
      <c r="L12594" s="56">
        <f ca="1"/>
        <v>12593</v>
      </c>
      <c r="M12594" s="53">
        <f ca="1"/>
        <v>1934</v>
      </c>
      <c r="N12594" s="53">
        <f ca="1"/>
        <v>6</v>
      </c>
      <c r="O12594" s="53" t="str">
        <f ca="1"/>
        <v>1934-06</v>
      </c>
    </row>
    <row r="12595" spans="12:15" x14ac:dyDescent="0.4">
      <c r="L12595" s="56">
        <f ca="1"/>
        <v>12594</v>
      </c>
      <c r="M12595" s="53">
        <f ca="1"/>
        <v>1934</v>
      </c>
      <c r="N12595" s="53">
        <f ca="1"/>
        <v>6</v>
      </c>
      <c r="O12595" s="53" t="str">
        <f ca="1"/>
        <v>1934-06</v>
      </c>
    </row>
    <row r="12596" spans="12:15" x14ac:dyDescent="0.4">
      <c r="L12596" s="56">
        <f ca="1"/>
        <v>12595</v>
      </c>
      <c r="M12596" s="53">
        <f ca="1"/>
        <v>1934</v>
      </c>
      <c r="N12596" s="53">
        <f ca="1"/>
        <v>6</v>
      </c>
      <c r="O12596" s="53" t="str">
        <f ca="1"/>
        <v>1934-06</v>
      </c>
    </row>
    <row r="12597" spans="12:15" x14ac:dyDescent="0.4">
      <c r="L12597" s="56">
        <f ca="1"/>
        <v>12596</v>
      </c>
      <c r="M12597" s="53">
        <f ca="1"/>
        <v>1934</v>
      </c>
      <c r="N12597" s="53">
        <f ca="1"/>
        <v>6</v>
      </c>
      <c r="O12597" s="53" t="str">
        <f ca="1"/>
        <v>1934-06</v>
      </c>
    </row>
    <row r="12598" spans="12:15" x14ac:dyDescent="0.4">
      <c r="L12598" s="56">
        <f ca="1"/>
        <v>12597</v>
      </c>
      <c r="M12598" s="53">
        <f ca="1"/>
        <v>1934</v>
      </c>
      <c r="N12598" s="53">
        <f ca="1"/>
        <v>6</v>
      </c>
      <c r="O12598" s="53" t="str">
        <f ca="1"/>
        <v>1934-06</v>
      </c>
    </row>
    <row r="12599" spans="12:15" x14ac:dyDescent="0.4">
      <c r="L12599" s="56">
        <f ca="1"/>
        <v>12598</v>
      </c>
      <c r="M12599" s="53">
        <f ca="1"/>
        <v>1934</v>
      </c>
      <c r="N12599" s="53">
        <f ca="1"/>
        <v>6</v>
      </c>
      <c r="O12599" s="53" t="str">
        <f ca="1"/>
        <v>1934-06</v>
      </c>
    </row>
    <row r="12600" spans="12:15" x14ac:dyDescent="0.4">
      <c r="L12600" s="56">
        <f ca="1"/>
        <v>12599</v>
      </c>
      <c r="M12600" s="53">
        <f ca="1"/>
        <v>1934</v>
      </c>
      <c r="N12600" s="53">
        <f ca="1"/>
        <v>6</v>
      </c>
      <c r="O12600" s="53" t="str">
        <f ca="1"/>
        <v>1934-06</v>
      </c>
    </row>
    <row r="12601" spans="12:15" x14ac:dyDescent="0.4">
      <c r="L12601" s="56">
        <f ca="1"/>
        <v>12600</v>
      </c>
      <c r="M12601" s="53">
        <f ca="1"/>
        <v>1934</v>
      </c>
      <c r="N12601" s="53">
        <f ca="1"/>
        <v>6</v>
      </c>
      <c r="O12601" s="53" t="str">
        <f ca="1"/>
        <v>1934-06</v>
      </c>
    </row>
    <row r="12602" spans="12:15" x14ac:dyDescent="0.4">
      <c r="L12602" s="56">
        <f ca="1"/>
        <v>12601</v>
      </c>
      <c r="M12602" s="53">
        <f ca="1"/>
        <v>1934</v>
      </c>
      <c r="N12602" s="53">
        <f ca="1"/>
        <v>7</v>
      </c>
      <c r="O12602" s="53" t="str">
        <f ca="1"/>
        <v>1934-07</v>
      </c>
    </row>
    <row r="12603" spans="12:15" x14ac:dyDescent="0.4">
      <c r="L12603" s="56">
        <f ca="1"/>
        <v>12602</v>
      </c>
      <c r="M12603" s="53">
        <f ca="1"/>
        <v>1934</v>
      </c>
      <c r="N12603" s="53">
        <f ca="1"/>
        <v>7</v>
      </c>
      <c r="O12603" s="53" t="str">
        <f ca="1"/>
        <v>1934-07</v>
      </c>
    </row>
    <row r="12604" spans="12:15" x14ac:dyDescent="0.4">
      <c r="L12604" s="56">
        <f ca="1"/>
        <v>12603</v>
      </c>
      <c r="M12604" s="53">
        <f ca="1"/>
        <v>1934</v>
      </c>
      <c r="N12604" s="53">
        <f ca="1"/>
        <v>7</v>
      </c>
      <c r="O12604" s="53" t="str">
        <f ca="1"/>
        <v>1934-07</v>
      </c>
    </row>
    <row r="12605" spans="12:15" x14ac:dyDescent="0.4">
      <c r="L12605" s="56">
        <f ca="1"/>
        <v>12604</v>
      </c>
      <c r="M12605" s="53">
        <f ca="1"/>
        <v>1934</v>
      </c>
      <c r="N12605" s="53">
        <f ca="1"/>
        <v>7</v>
      </c>
      <c r="O12605" s="53" t="str">
        <f ca="1"/>
        <v>1934-07</v>
      </c>
    </row>
    <row r="12606" spans="12:15" x14ac:dyDescent="0.4">
      <c r="L12606" s="56">
        <f ca="1"/>
        <v>12605</v>
      </c>
      <c r="M12606" s="53">
        <f ca="1"/>
        <v>1934</v>
      </c>
      <c r="N12606" s="53">
        <f ca="1"/>
        <v>7</v>
      </c>
      <c r="O12606" s="53" t="str">
        <f ca="1"/>
        <v>1934-07</v>
      </c>
    </row>
    <row r="12607" spans="12:15" x14ac:dyDescent="0.4">
      <c r="L12607" s="56">
        <f ca="1"/>
        <v>12606</v>
      </c>
      <c r="M12607" s="53">
        <f ca="1"/>
        <v>1934</v>
      </c>
      <c r="N12607" s="53">
        <f ca="1"/>
        <v>7</v>
      </c>
      <c r="O12607" s="53" t="str">
        <f ca="1"/>
        <v>1934-07</v>
      </c>
    </row>
    <row r="12608" spans="12:15" x14ac:dyDescent="0.4">
      <c r="L12608" s="56">
        <f ca="1"/>
        <v>12607</v>
      </c>
      <c r="M12608" s="53">
        <f ca="1"/>
        <v>1934</v>
      </c>
      <c r="N12608" s="53">
        <f ca="1"/>
        <v>7</v>
      </c>
      <c r="O12608" s="53" t="str">
        <f ca="1"/>
        <v>1934-07</v>
      </c>
    </row>
    <row r="12609" spans="12:15" x14ac:dyDescent="0.4">
      <c r="L12609" s="56">
        <f ca="1"/>
        <v>12608</v>
      </c>
      <c r="M12609" s="53">
        <f ca="1"/>
        <v>1934</v>
      </c>
      <c r="N12609" s="53">
        <f ca="1"/>
        <v>7</v>
      </c>
      <c r="O12609" s="53" t="str">
        <f ca="1"/>
        <v>1934-07</v>
      </c>
    </row>
    <row r="12610" spans="12:15" x14ac:dyDescent="0.4">
      <c r="L12610" s="56">
        <f ca="1"/>
        <v>12609</v>
      </c>
      <c r="M12610" s="53">
        <f ca="1"/>
        <v>1934</v>
      </c>
      <c r="N12610" s="53">
        <f ca="1"/>
        <v>7</v>
      </c>
      <c r="O12610" s="53" t="str">
        <f ca="1"/>
        <v>1934-07</v>
      </c>
    </row>
    <row r="12611" spans="12:15" x14ac:dyDescent="0.4">
      <c r="L12611" s="56">
        <f ca="1"/>
        <v>12610</v>
      </c>
      <c r="M12611" s="53">
        <f ca="1"/>
        <v>1934</v>
      </c>
      <c r="N12611" s="53">
        <f ca="1"/>
        <v>7</v>
      </c>
      <c r="O12611" s="53" t="str">
        <f ca="1"/>
        <v>1934-07</v>
      </c>
    </row>
    <row r="12612" spans="12:15" x14ac:dyDescent="0.4">
      <c r="L12612" s="56">
        <f ca="1"/>
        <v>12611</v>
      </c>
      <c r="M12612" s="53">
        <f ca="1"/>
        <v>1934</v>
      </c>
      <c r="N12612" s="53">
        <f ca="1"/>
        <v>7</v>
      </c>
      <c r="O12612" s="53" t="str">
        <f ca="1"/>
        <v>1934-07</v>
      </c>
    </row>
    <row r="12613" spans="12:15" x14ac:dyDescent="0.4">
      <c r="L12613" s="56">
        <f ca="1"/>
        <v>12612</v>
      </c>
      <c r="M12613" s="53">
        <f ca="1"/>
        <v>1934</v>
      </c>
      <c r="N12613" s="53">
        <f ca="1"/>
        <v>7</v>
      </c>
      <c r="O12613" s="53" t="str">
        <f ca="1"/>
        <v>1934-07</v>
      </c>
    </row>
    <row r="12614" spans="12:15" x14ac:dyDescent="0.4">
      <c r="L12614" s="56">
        <f ca="1"/>
        <v>12613</v>
      </c>
      <c r="M12614" s="53">
        <f ca="1"/>
        <v>1934</v>
      </c>
      <c r="N12614" s="53">
        <f ca="1"/>
        <v>7</v>
      </c>
      <c r="O12614" s="53" t="str">
        <f ca="1"/>
        <v>1934-07</v>
      </c>
    </row>
    <row r="12615" spans="12:15" x14ac:dyDescent="0.4">
      <c r="L12615" s="56">
        <f ca="1"/>
        <v>12614</v>
      </c>
      <c r="M12615" s="53">
        <f ca="1"/>
        <v>1934</v>
      </c>
      <c r="N12615" s="53">
        <f ca="1"/>
        <v>7</v>
      </c>
      <c r="O12615" s="53" t="str">
        <f ca="1"/>
        <v>1934-07</v>
      </c>
    </row>
    <row r="12616" spans="12:15" x14ac:dyDescent="0.4">
      <c r="L12616" s="56">
        <f ca="1"/>
        <v>12615</v>
      </c>
      <c r="M12616" s="53">
        <f ca="1"/>
        <v>1934</v>
      </c>
      <c r="N12616" s="53">
        <f ca="1"/>
        <v>7</v>
      </c>
      <c r="O12616" s="53" t="str">
        <f ca="1"/>
        <v>1934-07</v>
      </c>
    </row>
    <row r="12617" spans="12:15" x14ac:dyDescent="0.4">
      <c r="L12617" s="56">
        <f ca="1"/>
        <v>12616</v>
      </c>
      <c r="M12617" s="53">
        <f ca="1"/>
        <v>1934</v>
      </c>
      <c r="N12617" s="53">
        <f ca="1"/>
        <v>7</v>
      </c>
      <c r="O12617" s="53" t="str">
        <f ca="1"/>
        <v>1934-07</v>
      </c>
    </row>
    <row r="12618" spans="12:15" x14ac:dyDescent="0.4">
      <c r="L12618" s="56">
        <f ca="1"/>
        <v>12617</v>
      </c>
      <c r="M12618" s="53">
        <f ca="1"/>
        <v>1934</v>
      </c>
      <c r="N12618" s="53">
        <f ca="1"/>
        <v>7</v>
      </c>
      <c r="O12618" s="53" t="str">
        <f ca="1"/>
        <v>1934-07</v>
      </c>
    </row>
    <row r="12619" spans="12:15" x14ac:dyDescent="0.4">
      <c r="L12619" s="56">
        <f ca="1"/>
        <v>12618</v>
      </c>
      <c r="M12619" s="53">
        <f ca="1"/>
        <v>1934</v>
      </c>
      <c r="N12619" s="53">
        <f ca="1"/>
        <v>7</v>
      </c>
      <c r="O12619" s="53" t="str">
        <f ca="1"/>
        <v>1934-07</v>
      </c>
    </row>
    <row r="12620" spans="12:15" x14ac:dyDescent="0.4">
      <c r="L12620" s="56">
        <f ca="1"/>
        <v>12619</v>
      </c>
      <c r="M12620" s="53">
        <f ca="1"/>
        <v>1934</v>
      </c>
      <c r="N12620" s="53">
        <f ca="1"/>
        <v>7</v>
      </c>
      <c r="O12620" s="53" t="str">
        <f ca="1"/>
        <v>1934-07</v>
      </c>
    </row>
    <row r="12621" spans="12:15" x14ac:dyDescent="0.4">
      <c r="L12621" s="56">
        <f ca="1"/>
        <v>12620</v>
      </c>
      <c r="M12621" s="53">
        <f ca="1"/>
        <v>1934</v>
      </c>
      <c r="N12621" s="53">
        <f ca="1"/>
        <v>7</v>
      </c>
      <c r="O12621" s="53" t="str">
        <f ca="1"/>
        <v>1934-07</v>
      </c>
    </row>
    <row r="12622" spans="12:15" x14ac:dyDescent="0.4">
      <c r="L12622" s="56">
        <f ca="1"/>
        <v>12621</v>
      </c>
      <c r="M12622" s="53">
        <f ca="1"/>
        <v>1934</v>
      </c>
      <c r="N12622" s="53">
        <f ca="1"/>
        <v>7</v>
      </c>
      <c r="O12622" s="53" t="str">
        <f ca="1"/>
        <v>1934-07</v>
      </c>
    </row>
    <row r="12623" spans="12:15" x14ac:dyDescent="0.4">
      <c r="L12623" s="56">
        <f ca="1"/>
        <v>12622</v>
      </c>
      <c r="M12623" s="53">
        <f ca="1"/>
        <v>1934</v>
      </c>
      <c r="N12623" s="53">
        <f ca="1"/>
        <v>7</v>
      </c>
      <c r="O12623" s="53" t="str">
        <f ca="1"/>
        <v>1934-07</v>
      </c>
    </row>
    <row r="12624" spans="12:15" x14ac:dyDescent="0.4">
      <c r="L12624" s="56">
        <f ca="1"/>
        <v>12623</v>
      </c>
      <c r="M12624" s="53">
        <f ca="1"/>
        <v>1934</v>
      </c>
      <c r="N12624" s="53">
        <f ca="1"/>
        <v>7</v>
      </c>
      <c r="O12624" s="53" t="str">
        <f ca="1"/>
        <v>1934-07</v>
      </c>
    </row>
    <row r="12625" spans="12:15" x14ac:dyDescent="0.4">
      <c r="L12625" s="56">
        <f ca="1"/>
        <v>12624</v>
      </c>
      <c r="M12625" s="53">
        <f ca="1"/>
        <v>1934</v>
      </c>
      <c r="N12625" s="53">
        <f ca="1"/>
        <v>7</v>
      </c>
      <c r="O12625" s="53" t="str">
        <f ca="1"/>
        <v>1934-07</v>
      </c>
    </row>
    <row r="12626" spans="12:15" x14ac:dyDescent="0.4">
      <c r="L12626" s="56">
        <f ca="1"/>
        <v>12625</v>
      </c>
      <c r="M12626" s="53">
        <f ca="1"/>
        <v>1934</v>
      </c>
      <c r="N12626" s="53">
        <f ca="1"/>
        <v>7</v>
      </c>
      <c r="O12626" s="53" t="str">
        <f ca="1"/>
        <v>1934-07</v>
      </c>
    </row>
    <row r="12627" spans="12:15" x14ac:dyDescent="0.4">
      <c r="L12627" s="56">
        <f ca="1"/>
        <v>12626</v>
      </c>
      <c r="M12627" s="53">
        <f ca="1"/>
        <v>1934</v>
      </c>
      <c r="N12627" s="53">
        <f ca="1"/>
        <v>7</v>
      </c>
      <c r="O12627" s="53" t="str">
        <f ca="1"/>
        <v>1934-07</v>
      </c>
    </row>
    <row r="12628" spans="12:15" x14ac:dyDescent="0.4">
      <c r="L12628" s="56">
        <f ca="1"/>
        <v>12627</v>
      </c>
      <c r="M12628" s="53">
        <f ca="1"/>
        <v>1934</v>
      </c>
      <c r="N12628" s="53">
        <f ca="1"/>
        <v>7</v>
      </c>
      <c r="O12628" s="53" t="str">
        <f ca="1"/>
        <v>1934-07</v>
      </c>
    </row>
    <row r="12629" spans="12:15" x14ac:dyDescent="0.4">
      <c r="L12629" s="56">
        <f ca="1"/>
        <v>12628</v>
      </c>
      <c r="M12629" s="53">
        <f ca="1"/>
        <v>1934</v>
      </c>
      <c r="N12629" s="53">
        <f ca="1"/>
        <v>7</v>
      </c>
      <c r="O12629" s="53" t="str">
        <f ca="1"/>
        <v>1934-07</v>
      </c>
    </row>
    <row r="12630" spans="12:15" x14ac:dyDescent="0.4">
      <c r="L12630" s="56">
        <f ca="1"/>
        <v>12629</v>
      </c>
      <c r="M12630" s="53">
        <f ca="1"/>
        <v>1934</v>
      </c>
      <c r="N12630" s="53">
        <f ca="1"/>
        <v>7</v>
      </c>
      <c r="O12630" s="53" t="str">
        <f ca="1"/>
        <v>1934-07</v>
      </c>
    </row>
    <row r="12631" spans="12:15" x14ac:dyDescent="0.4">
      <c r="L12631" s="56">
        <f ca="1"/>
        <v>12630</v>
      </c>
      <c r="M12631" s="53">
        <f ca="1"/>
        <v>1934</v>
      </c>
      <c r="N12631" s="53">
        <f ca="1"/>
        <v>7</v>
      </c>
      <c r="O12631" s="53" t="str">
        <f ca="1"/>
        <v>1934-07</v>
      </c>
    </row>
    <row r="12632" spans="12:15" x14ac:dyDescent="0.4">
      <c r="L12632" s="56">
        <f ca="1"/>
        <v>12631</v>
      </c>
      <c r="M12632" s="53">
        <f ca="1"/>
        <v>1934</v>
      </c>
      <c r="N12632" s="53">
        <f ca="1"/>
        <v>7</v>
      </c>
      <c r="O12632" s="53" t="str">
        <f ca="1"/>
        <v>1934-07</v>
      </c>
    </row>
    <row r="12633" spans="12:15" x14ac:dyDescent="0.4">
      <c r="L12633" s="56">
        <f ca="1"/>
        <v>12632</v>
      </c>
      <c r="M12633" s="53">
        <f ca="1"/>
        <v>1934</v>
      </c>
      <c r="N12633" s="53">
        <f ca="1"/>
        <v>8</v>
      </c>
      <c r="O12633" s="53" t="str">
        <f ca="1"/>
        <v>1934-08</v>
      </c>
    </row>
    <row r="12634" spans="12:15" x14ac:dyDescent="0.4">
      <c r="L12634" s="56">
        <f ca="1"/>
        <v>12633</v>
      </c>
      <c r="M12634" s="53">
        <f ca="1"/>
        <v>1934</v>
      </c>
      <c r="N12634" s="53">
        <f ca="1"/>
        <v>8</v>
      </c>
      <c r="O12634" s="53" t="str">
        <f ca="1"/>
        <v>1934-08</v>
      </c>
    </row>
    <row r="12635" spans="12:15" x14ac:dyDescent="0.4">
      <c r="L12635" s="56">
        <f ca="1"/>
        <v>12634</v>
      </c>
      <c r="M12635" s="53">
        <f ca="1"/>
        <v>1934</v>
      </c>
      <c r="N12635" s="53">
        <f ca="1"/>
        <v>8</v>
      </c>
      <c r="O12635" s="53" t="str">
        <f ca="1"/>
        <v>1934-08</v>
      </c>
    </row>
    <row r="12636" spans="12:15" x14ac:dyDescent="0.4">
      <c r="L12636" s="56">
        <f ca="1"/>
        <v>12635</v>
      </c>
      <c r="M12636" s="53">
        <f ca="1"/>
        <v>1934</v>
      </c>
      <c r="N12636" s="53">
        <f ca="1"/>
        <v>8</v>
      </c>
      <c r="O12636" s="53" t="str">
        <f ca="1"/>
        <v>1934-08</v>
      </c>
    </row>
    <row r="12637" spans="12:15" x14ac:dyDescent="0.4">
      <c r="L12637" s="56">
        <f ca="1"/>
        <v>12636</v>
      </c>
      <c r="M12637" s="53">
        <f ca="1"/>
        <v>1934</v>
      </c>
      <c r="N12637" s="53">
        <f ca="1"/>
        <v>8</v>
      </c>
      <c r="O12637" s="53" t="str">
        <f ca="1"/>
        <v>1934-08</v>
      </c>
    </row>
    <row r="12638" spans="12:15" x14ac:dyDescent="0.4">
      <c r="L12638" s="56">
        <f ca="1"/>
        <v>12637</v>
      </c>
      <c r="M12638" s="53">
        <f ca="1"/>
        <v>1934</v>
      </c>
      <c r="N12638" s="53">
        <f ca="1"/>
        <v>8</v>
      </c>
      <c r="O12638" s="53" t="str">
        <f ca="1"/>
        <v>1934-08</v>
      </c>
    </row>
    <row r="12639" spans="12:15" x14ac:dyDescent="0.4">
      <c r="L12639" s="56">
        <f ca="1"/>
        <v>12638</v>
      </c>
      <c r="M12639" s="53">
        <f ca="1"/>
        <v>1934</v>
      </c>
      <c r="N12639" s="53">
        <f ca="1"/>
        <v>8</v>
      </c>
      <c r="O12639" s="53" t="str">
        <f ca="1"/>
        <v>1934-08</v>
      </c>
    </row>
    <row r="12640" spans="12:15" x14ac:dyDescent="0.4">
      <c r="L12640" s="56">
        <f ca="1"/>
        <v>12639</v>
      </c>
      <c r="M12640" s="53">
        <f ca="1"/>
        <v>1934</v>
      </c>
      <c r="N12640" s="53">
        <f ca="1"/>
        <v>8</v>
      </c>
      <c r="O12640" s="53" t="str">
        <f ca="1"/>
        <v>1934-08</v>
      </c>
    </row>
    <row r="12641" spans="12:15" x14ac:dyDescent="0.4">
      <c r="L12641" s="56">
        <f ca="1"/>
        <v>12640</v>
      </c>
      <c r="M12641" s="53">
        <f ca="1"/>
        <v>1934</v>
      </c>
      <c r="N12641" s="53">
        <f ca="1"/>
        <v>8</v>
      </c>
      <c r="O12641" s="53" t="str">
        <f ca="1"/>
        <v>1934-08</v>
      </c>
    </row>
    <row r="12642" spans="12:15" x14ac:dyDescent="0.4">
      <c r="L12642" s="56">
        <f ca="1"/>
        <v>12641</v>
      </c>
      <c r="M12642" s="53">
        <f ca="1"/>
        <v>1934</v>
      </c>
      <c r="N12642" s="53">
        <f ca="1"/>
        <v>8</v>
      </c>
      <c r="O12642" s="53" t="str">
        <f ca="1"/>
        <v>1934-08</v>
      </c>
    </row>
    <row r="12643" spans="12:15" x14ac:dyDescent="0.4">
      <c r="L12643" s="56">
        <f ca="1"/>
        <v>12642</v>
      </c>
      <c r="M12643" s="53">
        <f ca="1"/>
        <v>1934</v>
      </c>
      <c r="N12643" s="53">
        <f ca="1"/>
        <v>8</v>
      </c>
      <c r="O12643" s="53" t="str">
        <f ca="1"/>
        <v>1934-08</v>
      </c>
    </row>
    <row r="12644" spans="12:15" x14ac:dyDescent="0.4">
      <c r="L12644" s="56">
        <f ca="1"/>
        <v>12643</v>
      </c>
      <c r="M12644" s="53">
        <f ca="1"/>
        <v>1934</v>
      </c>
      <c r="N12644" s="53">
        <f ca="1"/>
        <v>8</v>
      </c>
      <c r="O12644" s="53" t="str">
        <f ca="1"/>
        <v>1934-08</v>
      </c>
    </row>
    <row r="12645" spans="12:15" x14ac:dyDescent="0.4">
      <c r="L12645" s="56">
        <f ca="1"/>
        <v>12644</v>
      </c>
      <c r="M12645" s="53">
        <f ca="1"/>
        <v>1934</v>
      </c>
      <c r="N12645" s="53">
        <f ca="1"/>
        <v>8</v>
      </c>
      <c r="O12645" s="53" t="str">
        <f ca="1"/>
        <v>1934-08</v>
      </c>
    </row>
    <row r="12646" spans="12:15" x14ac:dyDescent="0.4">
      <c r="L12646" s="56">
        <f ca="1"/>
        <v>12645</v>
      </c>
      <c r="M12646" s="53">
        <f ca="1"/>
        <v>1934</v>
      </c>
      <c r="N12646" s="53">
        <f ca="1"/>
        <v>8</v>
      </c>
      <c r="O12646" s="53" t="str">
        <f ca="1"/>
        <v>1934-08</v>
      </c>
    </row>
    <row r="12647" spans="12:15" x14ac:dyDescent="0.4">
      <c r="L12647" s="56">
        <f ca="1"/>
        <v>12646</v>
      </c>
      <c r="M12647" s="53">
        <f ca="1"/>
        <v>1934</v>
      </c>
      <c r="N12647" s="53">
        <f ca="1"/>
        <v>8</v>
      </c>
      <c r="O12647" s="53" t="str">
        <f ca="1"/>
        <v>1934-08</v>
      </c>
    </row>
    <row r="12648" spans="12:15" x14ac:dyDescent="0.4">
      <c r="L12648" s="56">
        <f ca="1"/>
        <v>12647</v>
      </c>
      <c r="M12648" s="53">
        <f ca="1"/>
        <v>1934</v>
      </c>
      <c r="N12648" s="53">
        <f ca="1"/>
        <v>8</v>
      </c>
      <c r="O12648" s="53" t="str">
        <f ca="1"/>
        <v>1934-08</v>
      </c>
    </row>
    <row r="12649" spans="12:15" x14ac:dyDescent="0.4">
      <c r="L12649" s="56">
        <f ca="1"/>
        <v>12648</v>
      </c>
      <c r="M12649" s="53">
        <f ca="1"/>
        <v>1934</v>
      </c>
      <c r="N12649" s="53">
        <f ca="1"/>
        <v>8</v>
      </c>
      <c r="O12649" s="53" t="str">
        <f ca="1"/>
        <v>1934-08</v>
      </c>
    </row>
    <row r="12650" spans="12:15" x14ac:dyDescent="0.4">
      <c r="L12650" s="56">
        <f ca="1"/>
        <v>12649</v>
      </c>
      <c r="M12650" s="53">
        <f ca="1"/>
        <v>1934</v>
      </c>
      <c r="N12650" s="53">
        <f ca="1"/>
        <v>8</v>
      </c>
      <c r="O12650" s="53" t="str">
        <f ca="1"/>
        <v>1934-08</v>
      </c>
    </row>
    <row r="12651" spans="12:15" x14ac:dyDescent="0.4">
      <c r="L12651" s="56">
        <f ca="1"/>
        <v>12650</v>
      </c>
      <c r="M12651" s="53">
        <f ca="1"/>
        <v>1934</v>
      </c>
      <c r="N12651" s="53">
        <f ca="1"/>
        <v>8</v>
      </c>
      <c r="O12651" s="53" t="str">
        <f ca="1"/>
        <v>1934-08</v>
      </c>
    </row>
    <row r="12652" spans="12:15" x14ac:dyDescent="0.4">
      <c r="L12652" s="56">
        <f ca="1"/>
        <v>12651</v>
      </c>
      <c r="M12652" s="53">
        <f ca="1"/>
        <v>1934</v>
      </c>
      <c r="N12652" s="53">
        <f ca="1"/>
        <v>8</v>
      </c>
      <c r="O12652" s="53" t="str">
        <f ca="1"/>
        <v>1934-08</v>
      </c>
    </row>
    <row r="12653" spans="12:15" x14ac:dyDescent="0.4">
      <c r="L12653" s="56">
        <f ca="1"/>
        <v>12652</v>
      </c>
      <c r="M12653" s="53">
        <f ca="1"/>
        <v>1934</v>
      </c>
      <c r="N12653" s="53">
        <f ca="1"/>
        <v>8</v>
      </c>
      <c r="O12653" s="53" t="str">
        <f ca="1"/>
        <v>1934-08</v>
      </c>
    </row>
    <row r="12654" spans="12:15" x14ac:dyDescent="0.4">
      <c r="L12654" s="56">
        <f ca="1"/>
        <v>12653</v>
      </c>
      <c r="M12654" s="53">
        <f ca="1"/>
        <v>1934</v>
      </c>
      <c r="N12654" s="53">
        <f ca="1"/>
        <v>8</v>
      </c>
      <c r="O12654" s="53" t="str">
        <f ca="1"/>
        <v>1934-08</v>
      </c>
    </row>
    <row r="12655" spans="12:15" x14ac:dyDescent="0.4">
      <c r="L12655" s="56">
        <f ca="1"/>
        <v>12654</v>
      </c>
      <c r="M12655" s="53">
        <f ca="1"/>
        <v>1934</v>
      </c>
      <c r="N12655" s="53">
        <f ca="1"/>
        <v>8</v>
      </c>
      <c r="O12655" s="53" t="str">
        <f ca="1"/>
        <v>1934-08</v>
      </c>
    </row>
    <row r="12656" spans="12:15" x14ac:dyDescent="0.4">
      <c r="L12656" s="56">
        <f ca="1"/>
        <v>12655</v>
      </c>
      <c r="M12656" s="53">
        <f ca="1"/>
        <v>1934</v>
      </c>
      <c r="N12656" s="53">
        <f ca="1"/>
        <v>8</v>
      </c>
      <c r="O12656" s="53" t="str">
        <f ca="1"/>
        <v>1934-08</v>
      </c>
    </row>
    <row r="12657" spans="12:15" x14ac:dyDescent="0.4">
      <c r="L12657" s="56">
        <f ca="1"/>
        <v>12656</v>
      </c>
      <c r="M12657" s="53">
        <f ca="1"/>
        <v>1934</v>
      </c>
      <c r="N12657" s="53">
        <f ca="1"/>
        <v>8</v>
      </c>
      <c r="O12657" s="53" t="str">
        <f ca="1"/>
        <v>1934-08</v>
      </c>
    </row>
    <row r="12658" spans="12:15" x14ac:dyDescent="0.4">
      <c r="L12658" s="56">
        <f ca="1"/>
        <v>12657</v>
      </c>
      <c r="M12658" s="53">
        <f ca="1"/>
        <v>1934</v>
      </c>
      <c r="N12658" s="53">
        <f ca="1"/>
        <v>8</v>
      </c>
      <c r="O12658" s="53" t="str">
        <f ca="1"/>
        <v>1934-08</v>
      </c>
    </row>
    <row r="12659" spans="12:15" x14ac:dyDescent="0.4">
      <c r="L12659" s="56">
        <f ca="1"/>
        <v>12658</v>
      </c>
      <c r="M12659" s="53">
        <f ca="1"/>
        <v>1934</v>
      </c>
      <c r="N12659" s="53">
        <f ca="1"/>
        <v>8</v>
      </c>
      <c r="O12659" s="53" t="str">
        <f ca="1"/>
        <v>1934-08</v>
      </c>
    </row>
    <row r="12660" spans="12:15" x14ac:dyDescent="0.4">
      <c r="L12660" s="56">
        <f ca="1"/>
        <v>12659</v>
      </c>
      <c r="M12660" s="53">
        <f ca="1"/>
        <v>1934</v>
      </c>
      <c r="N12660" s="53">
        <f ca="1"/>
        <v>8</v>
      </c>
      <c r="O12660" s="53" t="str">
        <f ca="1"/>
        <v>1934-08</v>
      </c>
    </row>
    <row r="12661" spans="12:15" x14ac:dyDescent="0.4">
      <c r="L12661" s="56">
        <f ca="1"/>
        <v>12660</v>
      </c>
      <c r="M12661" s="53">
        <f ca="1"/>
        <v>1934</v>
      </c>
      <c r="N12661" s="53">
        <f ca="1"/>
        <v>8</v>
      </c>
      <c r="O12661" s="53" t="str">
        <f ca="1"/>
        <v>1934-08</v>
      </c>
    </row>
    <row r="12662" spans="12:15" x14ac:dyDescent="0.4">
      <c r="L12662" s="56">
        <f ca="1"/>
        <v>12661</v>
      </c>
      <c r="M12662" s="53">
        <f ca="1"/>
        <v>1934</v>
      </c>
      <c r="N12662" s="53">
        <f ca="1"/>
        <v>8</v>
      </c>
      <c r="O12662" s="53" t="str">
        <f ca="1"/>
        <v>1934-08</v>
      </c>
    </row>
    <row r="12663" spans="12:15" x14ac:dyDescent="0.4">
      <c r="L12663" s="56">
        <f ca="1"/>
        <v>12662</v>
      </c>
      <c r="M12663" s="53">
        <f ca="1"/>
        <v>1934</v>
      </c>
      <c r="N12663" s="53">
        <f ca="1"/>
        <v>8</v>
      </c>
      <c r="O12663" s="53" t="str">
        <f ca="1"/>
        <v>1934-08</v>
      </c>
    </row>
    <row r="12664" spans="12:15" x14ac:dyDescent="0.4">
      <c r="L12664" s="56">
        <f ca="1"/>
        <v>12663</v>
      </c>
      <c r="M12664" s="53">
        <f ca="1"/>
        <v>1934</v>
      </c>
      <c r="N12664" s="53">
        <f ca="1"/>
        <v>9</v>
      </c>
      <c r="O12664" s="53" t="str">
        <f ca="1"/>
        <v>1934-09</v>
      </c>
    </row>
    <row r="12665" spans="12:15" x14ac:dyDescent="0.4">
      <c r="L12665" s="56">
        <f ca="1"/>
        <v>12664</v>
      </c>
      <c r="M12665" s="53">
        <f ca="1"/>
        <v>1934</v>
      </c>
      <c r="N12665" s="53">
        <f ca="1"/>
        <v>9</v>
      </c>
      <c r="O12665" s="53" t="str">
        <f ca="1"/>
        <v>1934-09</v>
      </c>
    </row>
    <row r="12666" spans="12:15" x14ac:dyDescent="0.4">
      <c r="L12666" s="56">
        <f ca="1"/>
        <v>12665</v>
      </c>
      <c r="M12666" s="53">
        <f ca="1"/>
        <v>1934</v>
      </c>
      <c r="N12666" s="53">
        <f ca="1"/>
        <v>9</v>
      </c>
      <c r="O12666" s="53" t="str">
        <f ca="1"/>
        <v>1934-09</v>
      </c>
    </row>
    <row r="12667" spans="12:15" x14ac:dyDescent="0.4">
      <c r="L12667" s="56">
        <f ca="1"/>
        <v>12666</v>
      </c>
      <c r="M12667" s="53">
        <f ca="1"/>
        <v>1934</v>
      </c>
      <c r="N12667" s="53">
        <f ca="1"/>
        <v>9</v>
      </c>
      <c r="O12667" s="53" t="str">
        <f ca="1"/>
        <v>1934-09</v>
      </c>
    </row>
    <row r="12668" spans="12:15" x14ac:dyDescent="0.4">
      <c r="L12668" s="56">
        <f ca="1"/>
        <v>12667</v>
      </c>
      <c r="M12668" s="53">
        <f ca="1"/>
        <v>1934</v>
      </c>
      <c r="N12668" s="53">
        <f ca="1"/>
        <v>9</v>
      </c>
      <c r="O12668" s="53" t="str">
        <f ca="1"/>
        <v>1934-09</v>
      </c>
    </row>
    <row r="12669" spans="12:15" x14ac:dyDescent="0.4">
      <c r="L12669" s="56">
        <f ca="1"/>
        <v>12668</v>
      </c>
      <c r="M12669" s="53">
        <f ca="1"/>
        <v>1934</v>
      </c>
      <c r="N12669" s="53">
        <f ca="1"/>
        <v>9</v>
      </c>
      <c r="O12669" s="53" t="str">
        <f ca="1"/>
        <v>1934-09</v>
      </c>
    </row>
    <row r="12670" spans="12:15" x14ac:dyDescent="0.4">
      <c r="L12670" s="56">
        <f ca="1"/>
        <v>12669</v>
      </c>
      <c r="M12670" s="53">
        <f ca="1"/>
        <v>1934</v>
      </c>
      <c r="N12670" s="53">
        <f ca="1"/>
        <v>9</v>
      </c>
      <c r="O12670" s="53" t="str">
        <f ca="1"/>
        <v>1934-09</v>
      </c>
    </row>
    <row r="12671" spans="12:15" x14ac:dyDescent="0.4">
      <c r="L12671" s="56">
        <f ca="1"/>
        <v>12670</v>
      </c>
      <c r="M12671" s="53">
        <f ca="1"/>
        <v>1934</v>
      </c>
      <c r="N12671" s="53">
        <f ca="1"/>
        <v>9</v>
      </c>
      <c r="O12671" s="53" t="str">
        <f ca="1"/>
        <v>1934-09</v>
      </c>
    </row>
    <row r="12672" spans="12:15" x14ac:dyDescent="0.4">
      <c r="L12672" s="56">
        <f ca="1"/>
        <v>12671</v>
      </c>
      <c r="M12672" s="53">
        <f ca="1"/>
        <v>1934</v>
      </c>
      <c r="N12672" s="53">
        <f ca="1"/>
        <v>9</v>
      </c>
      <c r="O12672" s="53" t="str">
        <f ca="1"/>
        <v>1934-09</v>
      </c>
    </row>
    <row r="12673" spans="12:15" x14ac:dyDescent="0.4">
      <c r="L12673" s="56">
        <f ca="1"/>
        <v>12672</v>
      </c>
      <c r="M12673" s="53">
        <f ca="1"/>
        <v>1934</v>
      </c>
      <c r="N12673" s="53">
        <f ca="1"/>
        <v>9</v>
      </c>
      <c r="O12673" s="53" t="str">
        <f ca="1"/>
        <v>1934-09</v>
      </c>
    </row>
    <row r="12674" spans="12:15" x14ac:dyDescent="0.4">
      <c r="L12674" s="56">
        <f ca="1"/>
        <v>12673</v>
      </c>
      <c r="M12674" s="53">
        <f ca="1"/>
        <v>1934</v>
      </c>
      <c r="N12674" s="53">
        <f ca="1"/>
        <v>9</v>
      </c>
      <c r="O12674" s="53" t="str">
        <f ca="1"/>
        <v>1934-09</v>
      </c>
    </row>
    <row r="12675" spans="12:15" x14ac:dyDescent="0.4">
      <c r="L12675" s="56">
        <f ca="1"/>
        <v>12674</v>
      </c>
      <c r="M12675" s="53">
        <f ca="1"/>
        <v>1934</v>
      </c>
      <c r="N12675" s="53">
        <f ca="1"/>
        <v>9</v>
      </c>
      <c r="O12675" s="53" t="str">
        <f ca="1"/>
        <v>1934-09</v>
      </c>
    </row>
    <row r="12676" spans="12:15" x14ac:dyDescent="0.4">
      <c r="L12676" s="56">
        <f ca="1"/>
        <v>12675</v>
      </c>
      <c r="M12676" s="53">
        <f ca="1"/>
        <v>1934</v>
      </c>
      <c r="N12676" s="53">
        <f ca="1"/>
        <v>9</v>
      </c>
      <c r="O12676" s="53" t="str">
        <f ca="1"/>
        <v>1934-09</v>
      </c>
    </row>
    <row r="12677" spans="12:15" x14ac:dyDescent="0.4">
      <c r="L12677" s="56">
        <f ca="1"/>
        <v>12676</v>
      </c>
      <c r="M12677" s="53">
        <f ca="1"/>
        <v>1934</v>
      </c>
      <c r="N12677" s="53">
        <f ca="1"/>
        <v>9</v>
      </c>
      <c r="O12677" s="53" t="str">
        <f ca="1"/>
        <v>1934-09</v>
      </c>
    </row>
    <row r="12678" spans="12:15" x14ac:dyDescent="0.4">
      <c r="L12678" s="56">
        <f ca="1"/>
        <v>12677</v>
      </c>
      <c r="M12678" s="53">
        <f ca="1"/>
        <v>1934</v>
      </c>
      <c r="N12678" s="53">
        <f ca="1"/>
        <v>9</v>
      </c>
      <c r="O12678" s="53" t="str">
        <f ca="1"/>
        <v>1934-09</v>
      </c>
    </row>
    <row r="12679" spans="12:15" x14ac:dyDescent="0.4">
      <c r="L12679" s="56">
        <f ca="1"/>
        <v>12678</v>
      </c>
      <c r="M12679" s="53">
        <f ca="1"/>
        <v>1934</v>
      </c>
      <c r="N12679" s="53">
        <f ca="1"/>
        <v>9</v>
      </c>
      <c r="O12679" s="53" t="str">
        <f ca="1"/>
        <v>1934-09</v>
      </c>
    </row>
    <row r="12680" spans="12:15" x14ac:dyDescent="0.4">
      <c r="L12680" s="56">
        <f ca="1"/>
        <v>12679</v>
      </c>
      <c r="M12680" s="53">
        <f ca="1"/>
        <v>1934</v>
      </c>
      <c r="N12680" s="53">
        <f ca="1"/>
        <v>9</v>
      </c>
      <c r="O12680" s="53" t="str">
        <f ca="1"/>
        <v>1934-09</v>
      </c>
    </row>
    <row r="12681" spans="12:15" x14ac:dyDescent="0.4">
      <c r="L12681" s="56">
        <f ca="1"/>
        <v>12680</v>
      </c>
      <c r="M12681" s="53">
        <f ca="1"/>
        <v>1934</v>
      </c>
      <c r="N12681" s="53">
        <f ca="1"/>
        <v>9</v>
      </c>
      <c r="O12681" s="53" t="str">
        <f ca="1"/>
        <v>1934-09</v>
      </c>
    </row>
    <row r="12682" spans="12:15" x14ac:dyDescent="0.4">
      <c r="L12682" s="56">
        <f ca="1"/>
        <v>12681</v>
      </c>
      <c r="M12682" s="53">
        <f ca="1"/>
        <v>1934</v>
      </c>
      <c r="N12682" s="53">
        <f ca="1"/>
        <v>9</v>
      </c>
      <c r="O12682" s="53" t="str">
        <f ca="1"/>
        <v>1934-09</v>
      </c>
    </row>
    <row r="12683" spans="12:15" x14ac:dyDescent="0.4">
      <c r="L12683" s="56">
        <f ca="1"/>
        <v>12682</v>
      </c>
      <c r="M12683" s="53">
        <f ca="1"/>
        <v>1934</v>
      </c>
      <c r="N12683" s="53">
        <f ca="1"/>
        <v>9</v>
      </c>
      <c r="O12683" s="53" t="str">
        <f ca="1"/>
        <v>1934-09</v>
      </c>
    </row>
    <row r="12684" spans="12:15" x14ac:dyDescent="0.4">
      <c r="L12684" s="56">
        <f ca="1"/>
        <v>12683</v>
      </c>
      <c r="M12684" s="53">
        <f ca="1"/>
        <v>1934</v>
      </c>
      <c r="N12684" s="53">
        <f ca="1"/>
        <v>9</v>
      </c>
      <c r="O12684" s="53" t="str">
        <f ca="1"/>
        <v>1934-09</v>
      </c>
    </row>
    <row r="12685" spans="12:15" x14ac:dyDescent="0.4">
      <c r="L12685" s="56">
        <f ca="1"/>
        <v>12684</v>
      </c>
      <c r="M12685" s="53">
        <f ca="1"/>
        <v>1934</v>
      </c>
      <c r="N12685" s="53">
        <f ca="1"/>
        <v>9</v>
      </c>
      <c r="O12685" s="53" t="str">
        <f ca="1"/>
        <v>1934-09</v>
      </c>
    </row>
    <row r="12686" spans="12:15" x14ac:dyDescent="0.4">
      <c r="L12686" s="56">
        <f ca="1"/>
        <v>12685</v>
      </c>
      <c r="M12686" s="53">
        <f ca="1"/>
        <v>1934</v>
      </c>
      <c r="N12686" s="53">
        <f ca="1"/>
        <v>9</v>
      </c>
      <c r="O12686" s="53" t="str">
        <f ca="1"/>
        <v>1934-09</v>
      </c>
    </row>
    <row r="12687" spans="12:15" x14ac:dyDescent="0.4">
      <c r="L12687" s="56">
        <f ca="1"/>
        <v>12686</v>
      </c>
      <c r="M12687" s="53">
        <f ca="1"/>
        <v>1934</v>
      </c>
      <c r="N12687" s="53">
        <f ca="1"/>
        <v>9</v>
      </c>
      <c r="O12687" s="53" t="str">
        <f ca="1"/>
        <v>1934-09</v>
      </c>
    </row>
    <row r="12688" spans="12:15" x14ac:dyDescent="0.4">
      <c r="L12688" s="56">
        <f ca="1"/>
        <v>12687</v>
      </c>
      <c r="M12688" s="53">
        <f ca="1"/>
        <v>1934</v>
      </c>
      <c r="N12688" s="53">
        <f ca="1"/>
        <v>9</v>
      </c>
      <c r="O12688" s="53" t="str">
        <f ca="1"/>
        <v>1934-09</v>
      </c>
    </row>
    <row r="12689" spans="12:15" x14ac:dyDescent="0.4">
      <c r="L12689" s="56">
        <f ca="1"/>
        <v>12688</v>
      </c>
      <c r="M12689" s="53">
        <f ca="1"/>
        <v>1934</v>
      </c>
      <c r="N12689" s="53">
        <f ca="1"/>
        <v>9</v>
      </c>
      <c r="O12689" s="53" t="str">
        <f ca="1"/>
        <v>1934-09</v>
      </c>
    </row>
    <row r="12690" spans="12:15" x14ac:dyDescent="0.4">
      <c r="L12690" s="56">
        <f ca="1"/>
        <v>12689</v>
      </c>
      <c r="M12690" s="53">
        <f ca="1"/>
        <v>1934</v>
      </c>
      <c r="N12690" s="53">
        <f ca="1"/>
        <v>9</v>
      </c>
      <c r="O12690" s="53" t="str">
        <f ca="1"/>
        <v>1934-09</v>
      </c>
    </row>
    <row r="12691" spans="12:15" x14ac:dyDescent="0.4">
      <c r="L12691" s="56">
        <f ca="1"/>
        <v>12690</v>
      </c>
      <c r="M12691" s="53">
        <f ca="1"/>
        <v>1934</v>
      </c>
      <c r="N12691" s="53">
        <f ca="1"/>
        <v>9</v>
      </c>
      <c r="O12691" s="53" t="str">
        <f ca="1"/>
        <v>1934-09</v>
      </c>
    </row>
    <row r="12692" spans="12:15" x14ac:dyDescent="0.4">
      <c r="L12692" s="56">
        <f ca="1"/>
        <v>12691</v>
      </c>
      <c r="M12692" s="53">
        <f ca="1"/>
        <v>1934</v>
      </c>
      <c r="N12692" s="53">
        <f ca="1"/>
        <v>9</v>
      </c>
      <c r="O12692" s="53" t="str">
        <f ca="1"/>
        <v>1934-09</v>
      </c>
    </row>
    <row r="12693" spans="12:15" x14ac:dyDescent="0.4">
      <c r="L12693" s="56">
        <f ca="1"/>
        <v>12692</v>
      </c>
      <c r="M12693" s="53">
        <f ca="1"/>
        <v>1934</v>
      </c>
      <c r="N12693" s="53">
        <f ca="1"/>
        <v>9</v>
      </c>
      <c r="O12693" s="53" t="str">
        <f ca="1"/>
        <v>1934-09</v>
      </c>
    </row>
    <row r="12694" spans="12:15" x14ac:dyDescent="0.4">
      <c r="L12694" s="56">
        <f ca="1"/>
        <v>12693</v>
      </c>
      <c r="M12694" s="53">
        <f ca="1"/>
        <v>1934</v>
      </c>
      <c r="N12694" s="53">
        <f ca="1"/>
        <v>10</v>
      </c>
      <c r="O12694" s="53" t="str">
        <f ca="1"/>
        <v>1934-10</v>
      </c>
    </row>
    <row r="12695" spans="12:15" x14ac:dyDescent="0.4">
      <c r="L12695" s="56">
        <f ca="1"/>
        <v>12694</v>
      </c>
      <c r="M12695" s="53">
        <f ca="1"/>
        <v>1934</v>
      </c>
      <c r="N12695" s="53">
        <f ca="1"/>
        <v>10</v>
      </c>
      <c r="O12695" s="53" t="str">
        <f ca="1"/>
        <v>1934-10</v>
      </c>
    </row>
    <row r="12696" spans="12:15" x14ac:dyDescent="0.4">
      <c r="L12696" s="56">
        <f ca="1"/>
        <v>12695</v>
      </c>
      <c r="M12696" s="53">
        <f ca="1"/>
        <v>1934</v>
      </c>
      <c r="N12696" s="53">
        <f ca="1"/>
        <v>10</v>
      </c>
      <c r="O12696" s="53" t="str">
        <f ca="1"/>
        <v>1934-10</v>
      </c>
    </row>
    <row r="12697" spans="12:15" x14ac:dyDescent="0.4">
      <c r="L12697" s="56">
        <f ca="1"/>
        <v>12696</v>
      </c>
      <c r="M12697" s="53">
        <f ca="1"/>
        <v>1934</v>
      </c>
      <c r="N12697" s="53">
        <f ca="1"/>
        <v>10</v>
      </c>
      <c r="O12697" s="53" t="str">
        <f ca="1"/>
        <v>1934-10</v>
      </c>
    </row>
    <row r="12698" spans="12:15" x14ac:dyDescent="0.4">
      <c r="L12698" s="56">
        <f ca="1"/>
        <v>12697</v>
      </c>
      <c r="M12698" s="53">
        <f ca="1"/>
        <v>1934</v>
      </c>
      <c r="N12698" s="53">
        <f ca="1"/>
        <v>10</v>
      </c>
      <c r="O12698" s="53" t="str">
        <f ca="1"/>
        <v>1934-10</v>
      </c>
    </row>
    <row r="12699" spans="12:15" x14ac:dyDescent="0.4">
      <c r="L12699" s="56">
        <f ca="1"/>
        <v>12698</v>
      </c>
      <c r="M12699" s="53">
        <f ca="1"/>
        <v>1934</v>
      </c>
      <c r="N12699" s="53">
        <f ca="1"/>
        <v>10</v>
      </c>
      <c r="O12699" s="53" t="str">
        <f ca="1"/>
        <v>1934-10</v>
      </c>
    </row>
    <row r="12700" spans="12:15" x14ac:dyDescent="0.4">
      <c r="L12700" s="56">
        <f ca="1"/>
        <v>12699</v>
      </c>
      <c r="M12700" s="53">
        <f ca="1"/>
        <v>1934</v>
      </c>
      <c r="N12700" s="53">
        <f ca="1"/>
        <v>10</v>
      </c>
      <c r="O12700" s="53" t="str">
        <f ca="1"/>
        <v>1934-10</v>
      </c>
    </row>
    <row r="12701" spans="12:15" x14ac:dyDescent="0.4">
      <c r="L12701" s="56">
        <f ca="1"/>
        <v>12700</v>
      </c>
      <c r="M12701" s="53">
        <f ca="1"/>
        <v>1934</v>
      </c>
      <c r="N12701" s="53">
        <f ca="1"/>
        <v>10</v>
      </c>
      <c r="O12701" s="53" t="str">
        <f ca="1"/>
        <v>1934-10</v>
      </c>
    </row>
    <row r="12702" spans="12:15" x14ac:dyDescent="0.4">
      <c r="L12702" s="56">
        <f ca="1"/>
        <v>12701</v>
      </c>
      <c r="M12702" s="53">
        <f ca="1"/>
        <v>1934</v>
      </c>
      <c r="N12702" s="53">
        <f ca="1"/>
        <v>10</v>
      </c>
      <c r="O12702" s="53" t="str">
        <f ca="1"/>
        <v>1934-10</v>
      </c>
    </row>
    <row r="12703" spans="12:15" x14ac:dyDescent="0.4">
      <c r="L12703" s="56">
        <f ca="1"/>
        <v>12702</v>
      </c>
      <c r="M12703" s="53">
        <f ca="1"/>
        <v>1934</v>
      </c>
      <c r="N12703" s="53">
        <f ca="1"/>
        <v>10</v>
      </c>
      <c r="O12703" s="53" t="str">
        <f ca="1"/>
        <v>1934-10</v>
      </c>
    </row>
    <row r="12704" spans="12:15" x14ac:dyDescent="0.4">
      <c r="L12704" s="56">
        <f ca="1"/>
        <v>12703</v>
      </c>
      <c r="M12704" s="53">
        <f ca="1"/>
        <v>1934</v>
      </c>
      <c r="N12704" s="53">
        <f ca="1"/>
        <v>10</v>
      </c>
      <c r="O12704" s="53" t="str">
        <f ca="1"/>
        <v>1934-10</v>
      </c>
    </row>
    <row r="12705" spans="12:15" x14ac:dyDescent="0.4">
      <c r="L12705" s="56">
        <f ca="1"/>
        <v>12704</v>
      </c>
      <c r="M12705" s="53">
        <f ca="1"/>
        <v>1934</v>
      </c>
      <c r="N12705" s="53">
        <f ca="1"/>
        <v>10</v>
      </c>
      <c r="O12705" s="53" t="str">
        <f ca="1"/>
        <v>1934-10</v>
      </c>
    </row>
    <row r="12706" spans="12:15" x14ac:dyDescent="0.4">
      <c r="L12706" s="56">
        <f ca="1"/>
        <v>12705</v>
      </c>
      <c r="M12706" s="53">
        <f ca="1"/>
        <v>1934</v>
      </c>
      <c r="N12706" s="53">
        <f ca="1"/>
        <v>10</v>
      </c>
      <c r="O12706" s="53" t="str">
        <f ca="1"/>
        <v>1934-10</v>
      </c>
    </row>
    <row r="12707" spans="12:15" x14ac:dyDescent="0.4">
      <c r="L12707" s="56">
        <f ca="1"/>
        <v>12706</v>
      </c>
      <c r="M12707" s="53">
        <f ca="1"/>
        <v>1934</v>
      </c>
      <c r="N12707" s="53">
        <f ca="1"/>
        <v>10</v>
      </c>
      <c r="O12707" s="53" t="str">
        <f ca="1"/>
        <v>1934-10</v>
      </c>
    </row>
    <row r="12708" spans="12:15" x14ac:dyDescent="0.4">
      <c r="L12708" s="56">
        <f ca="1"/>
        <v>12707</v>
      </c>
      <c r="M12708" s="53">
        <f ca="1"/>
        <v>1934</v>
      </c>
      <c r="N12708" s="53">
        <f ca="1"/>
        <v>10</v>
      </c>
      <c r="O12708" s="53" t="str">
        <f ca="1"/>
        <v>1934-10</v>
      </c>
    </row>
    <row r="12709" spans="12:15" x14ac:dyDescent="0.4">
      <c r="L12709" s="56">
        <f ca="1"/>
        <v>12708</v>
      </c>
      <c r="M12709" s="53">
        <f ca="1"/>
        <v>1934</v>
      </c>
      <c r="N12709" s="53">
        <f ca="1"/>
        <v>10</v>
      </c>
      <c r="O12709" s="53" t="str">
        <f ca="1"/>
        <v>1934-10</v>
      </c>
    </row>
    <row r="12710" spans="12:15" x14ac:dyDescent="0.4">
      <c r="L12710" s="56">
        <f ca="1"/>
        <v>12709</v>
      </c>
      <c r="M12710" s="53">
        <f ca="1"/>
        <v>1934</v>
      </c>
      <c r="N12710" s="53">
        <f ca="1"/>
        <v>10</v>
      </c>
      <c r="O12710" s="53" t="str">
        <f ca="1"/>
        <v>1934-10</v>
      </c>
    </row>
    <row r="12711" spans="12:15" x14ac:dyDescent="0.4">
      <c r="L12711" s="56">
        <f ca="1"/>
        <v>12710</v>
      </c>
      <c r="M12711" s="53">
        <f ca="1"/>
        <v>1934</v>
      </c>
      <c r="N12711" s="53">
        <f ca="1"/>
        <v>10</v>
      </c>
      <c r="O12711" s="53" t="str">
        <f ca="1"/>
        <v>1934-10</v>
      </c>
    </row>
    <row r="12712" spans="12:15" x14ac:dyDescent="0.4">
      <c r="L12712" s="56">
        <f ca="1"/>
        <v>12711</v>
      </c>
      <c r="M12712" s="53">
        <f ca="1"/>
        <v>1934</v>
      </c>
      <c r="N12712" s="53">
        <f ca="1"/>
        <v>10</v>
      </c>
      <c r="O12712" s="53" t="str">
        <f ca="1"/>
        <v>1934-10</v>
      </c>
    </row>
    <row r="12713" spans="12:15" x14ac:dyDescent="0.4">
      <c r="L12713" s="56">
        <f ca="1"/>
        <v>12712</v>
      </c>
      <c r="M12713" s="53">
        <f ca="1"/>
        <v>1934</v>
      </c>
      <c r="N12713" s="53">
        <f ca="1"/>
        <v>10</v>
      </c>
      <c r="O12713" s="53" t="str">
        <f ca="1"/>
        <v>1934-10</v>
      </c>
    </row>
    <row r="12714" spans="12:15" x14ac:dyDescent="0.4">
      <c r="L12714" s="56">
        <f ca="1"/>
        <v>12713</v>
      </c>
      <c r="M12714" s="53">
        <f ca="1"/>
        <v>1934</v>
      </c>
      <c r="N12714" s="53">
        <f ca="1"/>
        <v>10</v>
      </c>
      <c r="O12714" s="53" t="str">
        <f ca="1"/>
        <v>1934-10</v>
      </c>
    </row>
    <row r="12715" spans="12:15" x14ac:dyDescent="0.4">
      <c r="L12715" s="56">
        <f ca="1"/>
        <v>12714</v>
      </c>
      <c r="M12715" s="53">
        <f ca="1"/>
        <v>1934</v>
      </c>
      <c r="N12715" s="53">
        <f ca="1"/>
        <v>10</v>
      </c>
      <c r="O12715" s="53" t="str">
        <f ca="1"/>
        <v>1934-10</v>
      </c>
    </row>
    <row r="12716" spans="12:15" x14ac:dyDescent="0.4">
      <c r="L12716" s="56">
        <f ca="1"/>
        <v>12715</v>
      </c>
      <c r="M12716" s="53">
        <f ca="1"/>
        <v>1934</v>
      </c>
      <c r="N12716" s="53">
        <f ca="1"/>
        <v>10</v>
      </c>
      <c r="O12716" s="53" t="str">
        <f ca="1"/>
        <v>1934-10</v>
      </c>
    </row>
    <row r="12717" spans="12:15" x14ac:dyDescent="0.4">
      <c r="L12717" s="56">
        <f ca="1"/>
        <v>12716</v>
      </c>
      <c r="M12717" s="53">
        <f ca="1"/>
        <v>1934</v>
      </c>
      <c r="N12717" s="53">
        <f ca="1"/>
        <v>10</v>
      </c>
      <c r="O12717" s="53" t="str">
        <f ca="1"/>
        <v>1934-10</v>
      </c>
    </row>
    <row r="12718" spans="12:15" x14ac:dyDescent="0.4">
      <c r="L12718" s="56">
        <f ca="1"/>
        <v>12717</v>
      </c>
      <c r="M12718" s="53">
        <f ca="1"/>
        <v>1934</v>
      </c>
      <c r="N12718" s="53">
        <f ca="1"/>
        <v>10</v>
      </c>
      <c r="O12718" s="53" t="str">
        <f ca="1"/>
        <v>1934-10</v>
      </c>
    </row>
    <row r="12719" spans="12:15" x14ac:dyDescent="0.4">
      <c r="L12719" s="56">
        <f ca="1"/>
        <v>12718</v>
      </c>
      <c r="M12719" s="53">
        <f ca="1"/>
        <v>1934</v>
      </c>
      <c r="N12719" s="53">
        <f ca="1"/>
        <v>10</v>
      </c>
      <c r="O12719" s="53" t="str">
        <f ca="1"/>
        <v>1934-10</v>
      </c>
    </row>
    <row r="12720" spans="12:15" x14ac:dyDescent="0.4">
      <c r="L12720" s="56">
        <f ca="1"/>
        <v>12719</v>
      </c>
      <c r="M12720" s="53">
        <f ca="1"/>
        <v>1934</v>
      </c>
      <c r="N12720" s="53">
        <f ca="1"/>
        <v>10</v>
      </c>
      <c r="O12720" s="53" t="str">
        <f ca="1"/>
        <v>1934-10</v>
      </c>
    </row>
    <row r="12721" spans="12:15" x14ac:dyDescent="0.4">
      <c r="L12721" s="56">
        <f ca="1"/>
        <v>12720</v>
      </c>
      <c r="M12721" s="53">
        <f ca="1"/>
        <v>1934</v>
      </c>
      <c r="N12721" s="53">
        <f ca="1"/>
        <v>10</v>
      </c>
      <c r="O12721" s="53" t="str">
        <f ca="1"/>
        <v>1934-10</v>
      </c>
    </row>
    <row r="12722" spans="12:15" x14ac:dyDescent="0.4">
      <c r="L12722" s="56">
        <f ca="1"/>
        <v>12721</v>
      </c>
      <c r="M12722" s="53">
        <f ca="1"/>
        <v>1934</v>
      </c>
      <c r="N12722" s="53">
        <f ca="1"/>
        <v>10</v>
      </c>
      <c r="O12722" s="53" t="str">
        <f ca="1"/>
        <v>1934-10</v>
      </c>
    </row>
    <row r="12723" spans="12:15" x14ac:dyDescent="0.4">
      <c r="L12723" s="56">
        <f ca="1"/>
        <v>12722</v>
      </c>
      <c r="M12723" s="53">
        <f ca="1"/>
        <v>1934</v>
      </c>
      <c r="N12723" s="53">
        <f ca="1"/>
        <v>10</v>
      </c>
      <c r="O12723" s="53" t="str">
        <f ca="1"/>
        <v>1934-10</v>
      </c>
    </row>
    <row r="12724" spans="12:15" x14ac:dyDescent="0.4">
      <c r="L12724" s="56">
        <f ca="1"/>
        <v>12723</v>
      </c>
      <c r="M12724" s="53">
        <f ca="1"/>
        <v>1934</v>
      </c>
      <c r="N12724" s="53">
        <f ca="1"/>
        <v>10</v>
      </c>
      <c r="O12724" s="53" t="str">
        <f ca="1"/>
        <v>1934-10</v>
      </c>
    </row>
    <row r="12725" spans="12:15" x14ac:dyDescent="0.4">
      <c r="L12725" s="56">
        <f ca="1"/>
        <v>12724</v>
      </c>
      <c r="M12725" s="53">
        <f ca="1"/>
        <v>1934</v>
      </c>
      <c r="N12725" s="53">
        <f ca="1"/>
        <v>11</v>
      </c>
      <c r="O12725" s="53" t="str">
        <f ca="1"/>
        <v>1934-11</v>
      </c>
    </row>
    <row r="12726" spans="12:15" x14ac:dyDescent="0.4">
      <c r="L12726" s="56">
        <f ca="1"/>
        <v>12725</v>
      </c>
      <c r="M12726" s="53">
        <f ca="1"/>
        <v>1934</v>
      </c>
      <c r="N12726" s="53">
        <f ca="1"/>
        <v>11</v>
      </c>
      <c r="O12726" s="53" t="str">
        <f ca="1"/>
        <v>1934-11</v>
      </c>
    </row>
    <row r="12727" spans="12:15" x14ac:dyDescent="0.4">
      <c r="L12727" s="56">
        <f ca="1"/>
        <v>12726</v>
      </c>
      <c r="M12727" s="53">
        <f ca="1"/>
        <v>1934</v>
      </c>
      <c r="N12727" s="53">
        <f ca="1"/>
        <v>11</v>
      </c>
      <c r="O12727" s="53" t="str">
        <f ca="1"/>
        <v>1934-11</v>
      </c>
    </row>
    <row r="12728" spans="12:15" x14ac:dyDescent="0.4">
      <c r="L12728" s="56">
        <f ca="1"/>
        <v>12727</v>
      </c>
      <c r="M12728" s="53">
        <f ca="1"/>
        <v>1934</v>
      </c>
      <c r="N12728" s="53">
        <f ca="1"/>
        <v>11</v>
      </c>
      <c r="O12728" s="53" t="str">
        <f ca="1"/>
        <v>1934-11</v>
      </c>
    </row>
    <row r="12729" spans="12:15" x14ac:dyDescent="0.4">
      <c r="L12729" s="56">
        <f ca="1"/>
        <v>12728</v>
      </c>
      <c r="M12729" s="53">
        <f ca="1"/>
        <v>1934</v>
      </c>
      <c r="N12729" s="53">
        <f ca="1"/>
        <v>11</v>
      </c>
      <c r="O12729" s="53" t="str">
        <f ca="1"/>
        <v>1934-11</v>
      </c>
    </row>
    <row r="12730" spans="12:15" x14ac:dyDescent="0.4">
      <c r="L12730" s="56">
        <f ca="1"/>
        <v>12729</v>
      </c>
      <c r="M12730" s="53">
        <f ca="1"/>
        <v>1934</v>
      </c>
      <c r="N12730" s="53">
        <f ca="1"/>
        <v>11</v>
      </c>
      <c r="O12730" s="53" t="str">
        <f ca="1"/>
        <v>1934-11</v>
      </c>
    </row>
    <row r="12731" spans="12:15" x14ac:dyDescent="0.4">
      <c r="L12731" s="56">
        <f ca="1"/>
        <v>12730</v>
      </c>
      <c r="M12731" s="53">
        <f ca="1"/>
        <v>1934</v>
      </c>
      <c r="N12731" s="53">
        <f ca="1"/>
        <v>11</v>
      </c>
      <c r="O12731" s="53" t="str">
        <f ca="1"/>
        <v>1934-11</v>
      </c>
    </row>
    <row r="12732" spans="12:15" x14ac:dyDescent="0.4">
      <c r="L12732" s="56">
        <f ca="1"/>
        <v>12731</v>
      </c>
      <c r="M12732" s="53">
        <f ca="1"/>
        <v>1934</v>
      </c>
      <c r="N12732" s="53">
        <f ca="1"/>
        <v>11</v>
      </c>
      <c r="O12732" s="53" t="str">
        <f ca="1"/>
        <v>1934-11</v>
      </c>
    </row>
    <row r="12733" spans="12:15" x14ac:dyDescent="0.4">
      <c r="L12733" s="56">
        <f ca="1"/>
        <v>12732</v>
      </c>
      <c r="M12733" s="53">
        <f ca="1"/>
        <v>1934</v>
      </c>
      <c r="N12733" s="53">
        <f ca="1"/>
        <v>11</v>
      </c>
      <c r="O12733" s="53" t="str">
        <f ca="1"/>
        <v>1934-11</v>
      </c>
    </row>
    <row r="12734" spans="12:15" x14ac:dyDescent="0.4">
      <c r="L12734" s="56">
        <f ca="1"/>
        <v>12733</v>
      </c>
      <c r="M12734" s="53">
        <f ca="1"/>
        <v>1934</v>
      </c>
      <c r="N12734" s="53">
        <f ca="1"/>
        <v>11</v>
      </c>
      <c r="O12734" s="53" t="str">
        <f ca="1"/>
        <v>1934-11</v>
      </c>
    </row>
    <row r="12735" spans="12:15" x14ac:dyDescent="0.4">
      <c r="L12735" s="56">
        <f ca="1"/>
        <v>12734</v>
      </c>
      <c r="M12735" s="53">
        <f ca="1"/>
        <v>1934</v>
      </c>
      <c r="N12735" s="53">
        <f ca="1"/>
        <v>11</v>
      </c>
      <c r="O12735" s="53" t="str">
        <f ca="1"/>
        <v>1934-11</v>
      </c>
    </row>
    <row r="12736" spans="12:15" x14ac:dyDescent="0.4">
      <c r="L12736" s="56">
        <f ca="1"/>
        <v>12735</v>
      </c>
      <c r="M12736" s="53">
        <f ca="1"/>
        <v>1934</v>
      </c>
      <c r="N12736" s="53">
        <f ca="1"/>
        <v>11</v>
      </c>
      <c r="O12736" s="53" t="str">
        <f ca="1"/>
        <v>1934-11</v>
      </c>
    </row>
    <row r="12737" spans="12:15" x14ac:dyDescent="0.4">
      <c r="L12737" s="56">
        <f ca="1"/>
        <v>12736</v>
      </c>
      <c r="M12737" s="53">
        <f ca="1"/>
        <v>1934</v>
      </c>
      <c r="N12737" s="53">
        <f ca="1"/>
        <v>11</v>
      </c>
      <c r="O12737" s="53" t="str">
        <f ca="1"/>
        <v>1934-11</v>
      </c>
    </row>
    <row r="12738" spans="12:15" x14ac:dyDescent="0.4">
      <c r="L12738" s="56">
        <f ca="1"/>
        <v>12737</v>
      </c>
      <c r="M12738" s="53">
        <f ca="1"/>
        <v>1934</v>
      </c>
      <c r="N12738" s="53">
        <f ca="1"/>
        <v>11</v>
      </c>
      <c r="O12738" s="53" t="str">
        <f ca="1"/>
        <v>1934-11</v>
      </c>
    </row>
    <row r="12739" spans="12:15" x14ac:dyDescent="0.4">
      <c r="L12739" s="56">
        <f ca="1"/>
        <v>12738</v>
      </c>
      <c r="M12739" s="53">
        <f ca="1"/>
        <v>1934</v>
      </c>
      <c r="N12739" s="53">
        <f ca="1"/>
        <v>11</v>
      </c>
      <c r="O12739" s="53" t="str">
        <f ca="1"/>
        <v>1934-11</v>
      </c>
    </row>
    <row r="12740" spans="12:15" x14ac:dyDescent="0.4">
      <c r="L12740" s="56">
        <f ca="1"/>
        <v>12739</v>
      </c>
      <c r="M12740" s="53">
        <f ca="1"/>
        <v>1934</v>
      </c>
      <c r="N12740" s="53">
        <f ca="1"/>
        <v>11</v>
      </c>
      <c r="O12740" s="53" t="str">
        <f ca="1"/>
        <v>1934-11</v>
      </c>
    </row>
    <row r="12741" spans="12:15" x14ac:dyDescent="0.4">
      <c r="L12741" s="56">
        <f ca="1"/>
        <v>12740</v>
      </c>
      <c r="M12741" s="53">
        <f ca="1"/>
        <v>1934</v>
      </c>
      <c r="N12741" s="53">
        <f ca="1"/>
        <v>11</v>
      </c>
      <c r="O12741" s="53" t="str">
        <f ca="1"/>
        <v>1934-11</v>
      </c>
    </row>
    <row r="12742" spans="12:15" x14ac:dyDescent="0.4">
      <c r="L12742" s="56">
        <f ca="1"/>
        <v>12741</v>
      </c>
      <c r="M12742" s="53">
        <f ca="1"/>
        <v>1934</v>
      </c>
      <c r="N12742" s="53">
        <f ca="1"/>
        <v>11</v>
      </c>
      <c r="O12742" s="53" t="str">
        <f ca="1"/>
        <v>1934-11</v>
      </c>
    </row>
    <row r="12743" spans="12:15" x14ac:dyDescent="0.4">
      <c r="L12743" s="56">
        <f ca="1"/>
        <v>12742</v>
      </c>
      <c r="M12743" s="53">
        <f ca="1"/>
        <v>1934</v>
      </c>
      <c r="N12743" s="53">
        <f ca="1"/>
        <v>11</v>
      </c>
      <c r="O12743" s="53" t="str">
        <f ca="1"/>
        <v>1934-11</v>
      </c>
    </row>
    <row r="12744" spans="12:15" x14ac:dyDescent="0.4">
      <c r="L12744" s="56">
        <f ca="1"/>
        <v>12743</v>
      </c>
      <c r="M12744" s="53">
        <f ca="1"/>
        <v>1934</v>
      </c>
      <c r="N12744" s="53">
        <f ca="1"/>
        <v>11</v>
      </c>
      <c r="O12744" s="53" t="str">
        <f ca="1"/>
        <v>1934-11</v>
      </c>
    </row>
    <row r="12745" spans="12:15" x14ac:dyDescent="0.4">
      <c r="L12745" s="56">
        <f ca="1"/>
        <v>12744</v>
      </c>
      <c r="M12745" s="53">
        <f ca="1"/>
        <v>1934</v>
      </c>
      <c r="N12745" s="53">
        <f ca="1"/>
        <v>11</v>
      </c>
      <c r="O12745" s="53" t="str">
        <f ca="1"/>
        <v>1934-11</v>
      </c>
    </row>
    <row r="12746" spans="12:15" x14ac:dyDescent="0.4">
      <c r="L12746" s="56">
        <f ca="1"/>
        <v>12745</v>
      </c>
      <c r="M12746" s="53">
        <f ca="1"/>
        <v>1934</v>
      </c>
      <c r="N12746" s="53">
        <f ca="1"/>
        <v>11</v>
      </c>
      <c r="O12746" s="53" t="str">
        <f ca="1"/>
        <v>1934-11</v>
      </c>
    </row>
    <row r="12747" spans="12:15" x14ac:dyDescent="0.4">
      <c r="L12747" s="56">
        <f ca="1"/>
        <v>12746</v>
      </c>
      <c r="M12747" s="53">
        <f ca="1"/>
        <v>1934</v>
      </c>
      <c r="N12747" s="53">
        <f ca="1"/>
        <v>11</v>
      </c>
      <c r="O12747" s="53" t="str">
        <f ca="1"/>
        <v>1934-11</v>
      </c>
    </row>
    <row r="12748" spans="12:15" x14ac:dyDescent="0.4">
      <c r="L12748" s="56">
        <f ca="1"/>
        <v>12747</v>
      </c>
      <c r="M12748" s="53">
        <f ca="1"/>
        <v>1934</v>
      </c>
      <c r="N12748" s="53">
        <f ca="1"/>
        <v>11</v>
      </c>
      <c r="O12748" s="53" t="str">
        <f ca="1"/>
        <v>1934-11</v>
      </c>
    </row>
    <row r="12749" spans="12:15" x14ac:dyDescent="0.4">
      <c r="L12749" s="56">
        <f ca="1"/>
        <v>12748</v>
      </c>
      <c r="M12749" s="53">
        <f ca="1"/>
        <v>1934</v>
      </c>
      <c r="N12749" s="53">
        <f ca="1"/>
        <v>11</v>
      </c>
      <c r="O12749" s="53" t="str">
        <f ca="1"/>
        <v>1934-11</v>
      </c>
    </row>
    <row r="12750" spans="12:15" x14ac:dyDescent="0.4">
      <c r="L12750" s="56">
        <f ca="1"/>
        <v>12749</v>
      </c>
      <c r="M12750" s="53">
        <f ca="1"/>
        <v>1934</v>
      </c>
      <c r="N12750" s="53">
        <f ca="1"/>
        <v>11</v>
      </c>
      <c r="O12750" s="53" t="str">
        <f ca="1"/>
        <v>1934-11</v>
      </c>
    </row>
    <row r="12751" spans="12:15" x14ac:dyDescent="0.4">
      <c r="L12751" s="56">
        <f ca="1"/>
        <v>12750</v>
      </c>
      <c r="M12751" s="53">
        <f ca="1"/>
        <v>1934</v>
      </c>
      <c r="N12751" s="53">
        <f ca="1"/>
        <v>11</v>
      </c>
      <c r="O12751" s="53" t="str">
        <f ca="1"/>
        <v>1934-11</v>
      </c>
    </row>
    <row r="12752" spans="12:15" x14ac:dyDescent="0.4">
      <c r="L12752" s="56">
        <f ca="1"/>
        <v>12751</v>
      </c>
      <c r="M12752" s="53">
        <f ca="1"/>
        <v>1934</v>
      </c>
      <c r="N12752" s="53">
        <f ca="1"/>
        <v>11</v>
      </c>
      <c r="O12752" s="53" t="str">
        <f ca="1"/>
        <v>1934-11</v>
      </c>
    </row>
    <row r="12753" spans="12:15" x14ac:dyDescent="0.4">
      <c r="L12753" s="56">
        <f ca="1"/>
        <v>12752</v>
      </c>
      <c r="M12753" s="53">
        <f ca="1"/>
        <v>1934</v>
      </c>
      <c r="N12753" s="53">
        <f ca="1"/>
        <v>11</v>
      </c>
      <c r="O12753" s="53" t="str">
        <f ca="1"/>
        <v>1934-11</v>
      </c>
    </row>
    <row r="12754" spans="12:15" x14ac:dyDescent="0.4">
      <c r="L12754" s="56">
        <f ca="1"/>
        <v>12753</v>
      </c>
      <c r="M12754" s="53">
        <f ca="1"/>
        <v>1934</v>
      </c>
      <c r="N12754" s="53">
        <f ca="1"/>
        <v>11</v>
      </c>
      <c r="O12754" s="53" t="str">
        <f ca="1"/>
        <v>1934-11</v>
      </c>
    </row>
    <row r="12755" spans="12:15" x14ac:dyDescent="0.4">
      <c r="L12755" s="56">
        <f ca="1"/>
        <v>12754</v>
      </c>
      <c r="M12755" s="53">
        <f ca="1"/>
        <v>1934</v>
      </c>
      <c r="N12755" s="53">
        <f ca="1"/>
        <v>12</v>
      </c>
      <c r="O12755" s="53" t="str">
        <f ca="1"/>
        <v>1934-12</v>
      </c>
    </row>
    <row r="12756" spans="12:15" x14ac:dyDescent="0.4">
      <c r="L12756" s="56">
        <f ca="1"/>
        <v>12755</v>
      </c>
      <c r="M12756" s="53">
        <f ca="1"/>
        <v>1934</v>
      </c>
      <c r="N12756" s="53">
        <f ca="1"/>
        <v>12</v>
      </c>
      <c r="O12756" s="53" t="str">
        <f ca="1"/>
        <v>1934-12</v>
      </c>
    </row>
    <row r="12757" spans="12:15" x14ac:dyDescent="0.4">
      <c r="L12757" s="56">
        <f ca="1"/>
        <v>12756</v>
      </c>
      <c r="M12757" s="53">
        <f ca="1"/>
        <v>1934</v>
      </c>
      <c r="N12757" s="53">
        <f ca="1"/>
        <v>12</v>
      </c>
      <c r="O12757" s="53" t="str">
        <f ca="1"/>
        <v>1934-12</v>
      </c>
    </row>
    <row r="12758" spans="12:15" x14ac:dyDescent="0.4">
      <c r="L12758" s="56">
        <f ca="1"/>
        <v>12757</v>
      </c>
      <c r="M12758" s="53">
        <f ca="1"/>
        <v>1934</v>
      </c>
      <c r="N12758" s="53">
        <f ca="1"/>
        <v>12</v>
      </c>
      <c r="O12758" s="53" t="str">
        <f ca="1"/>
        <v>1934-12</v>
      </c>
    </row>
    <row r="12759" spans="12:15" x14ac:dyDescent="0.4">
      <c r="L12759" s="56">
        <f ca="1"/>
        <v>12758</v>
      </c>
      <c r="M12759" s="53">
        <f ca="1"/>
        <v>1934</v>
      </c>
      <c r="N12759" s="53">
        <f ca="1"/>
        <v>12</v>
      </c>
      <c r="O12759" s="53" t="str">
        <f ca="1"/>
        <v>1934-12</v>
      </c>
    </row>
    <row r="12760" spans="12:15" x14ac:dyDescent="0.4">
      <c r="L12760" s="56">
        <f ca="1"/>
        <v>12759</v>
      </c>
      <c r="M12760" s="53">
        <f ca="1"/>
        <v>1934</v>
      </c>
      <c r="N12760" s="53">
        <f ca="1"/>
        <v>12</v>
      </c>
      <c r="O12760" s="53" t="str">
        <f ca="1"/>
        <v>1934-12</v>
      </c>
    </row>
    <row r="12761" spans="12:15" x14ac:dyDescent="0.4">
      <c r="L12761" s="56">
        <f ca="1"/>
        <v>12760</v>
      </c>
      <c r="M12761" s="53">
        <f ca="1"/>
        <v>1934</v>
      </c>
      <c r="N12761" s="53">
        <f ca="1"/>
        <v>12</v>
      </c>
      <c r="O12761" s="53" t="str">
        <f ca="1"/>
        <v>1934-12</v>
      </c>
    </row>
    <row r="12762" spans="12:15" x14ac:dyDescent="0.4">
      <c r="L12762" s="56">
        <f ca="1"/>
        <v>12761</v>
      </c>
      <c r="M12762" s="53">
        <f ca="1"/>
        <v>1934</v>
      </c>
      <c r="N12762" s="53">
        <f ca="1"/>
        <v>12</v>
      </c>
      <c r="O12762" s="53" t="str">
        <f ca="1"/>
        <v>1934-12</v>
      </c>
    </row>
    <row r="12763" spans="12:15" x14ac:dyDescent="0.4">
      <c r="L12763" s="56">
        <f ca="1"/>
        <v>12762</v>
      </c>
      <c r="M12763" s="53">
        <f ca="1"/>
        <v>1934</v>
      </c>
      <c r="N12763" s="53">
        <f ca="1"/>
        <v>12</v>
      </c>
      <c r="O12763" s="53" t="str">
        <f ca="1"/>
        <v>1934-12</v>
      </c>
    </row>
    <row r="12764" spans="12:15" x14ac:dyDescent="0.4">
      <c r="L12764" s="56">
        <f ca="1"/>
        <v>12763</v>
      </c>
      <c r="M12764" s="53">
        <f ca="1"/>
        <v>1934</v>
      </c>
      <c r="N12764" s="53">
        <f ca="1"/>
        <v>12</v>
      </c>
      <c r="O12764" s="53" t="str">
        <f ca="1"/>
        <v>1934-12</v>
      </c>
    </row>
    <row r="12765" spans="12:15" x14ac:dyDescent="0.4">
      <c r="L12765" s="56">
        <f ca="1"/>
        <v>12764</v>
      </c>
      <c r="M12765" s="53">
        <f ca="1"/>
        <v>1934</v>
      </c>
      <c r="N12765" s="53">
        <f ca="1"/>
        <v>12</v>
      </c>
      <c r="O12765" s="53" t="str">
        <f ca="1"/>
        <v>1934-12</v>
      </c>
    </row>
    <row r="12766" spans="12:15" x14ac:dyDescent="0.4">
      <c r="L12766" s="56">
        <f ca="1"/>
        <v>12765</v>
      </c>
      <c r="M12766" s="53">
        <f ca="1"/>
        <v>1934</v>
      </c>
      <c r="N12766" s="53">
        <f ca="1"/>
        <v>12</v>
      </c>
      <c r="O12766" s="53" t="str">
        <f ca="1"/>
        <v>1934-12</v>
      </c>
    </row>
    <row r="12767" spans="12:15" x14ac:dyDescent="0.4">
      <c r="L12767" s="56">
        <f ca="1"/>
        <v>12766</v>
      </c>
      <c r="M12767" s="53">
        <f ca="1"/>
        <v>1934</v>
      </c>
      <c r="N12767" s="53">
        <f ca="1"/>
        <v>12</v>
      </c>
      <c r="O12767" s="53" t="str">
        <f ca="1"/>
        <v>1934-12</v>
      </c>
    </row>
    <row r="12768" spans="12:15" x14ac:dyDescent="0.4">
      <c r="L12768" s="56">
        <f ca="1"/>
        <v>12767</v>
      </c>
      <c r="M12768" s="53">
        <f ca="1"/>
        <v>1934</v>
      </c>
      <c r="N12768" s="53">
        <f ca="1"/>
        <v>12</v>
      </c>
      <c r="O12768" s="53" t="str">
        <f ca="1"/>
        <v>1934-12</v>
      </c>
    </row>
    <row r="12769" spans="12:15" x14ac:dyDescent="0.4">
      <c r="L12769" s="56">
        <f ca="1"/>
        <v>12768</v>
      </c>
      <c r="M12769" s="53">
        <f ca="1"/>
        <v>1934</v>
      </c>
      <c r="N12769" s="53">
        <f ca="1"/>
        <v>12</v>
      </c>
      <c r="O12769" s="53" t="str">
        <f ca="1"/>
        <v>1934-12</v>
      </c>
    </row>
    <row r="12770" spans="12:15" x14ac:dyDescent="0.4">
      <c r="L12770" s="56">
        <f ca="1"/>
        <v>12769</v>
      </c>
      <c r="M12770" s="53">
        <f ca="1"/>
        <v>1934</v>
      </c>
      <c r="N12770" s="53">
        <f ca="1"/>
        <v>12</v>
      </c>
      <c r="O12770" s="53" t="str">
        <f ca="1"/>
        <v>1934-12</v>
      </c>
    </row>
    <row r="12771" spans="12:15" x14ac:dyDescent="0.4">
      <c r="L12771" s="56">
        <f ca="1"/>
        <v>12770</v>
      </c>
      <c r="M12771" s="53">
        <f ca="1"/>
        <v>1934</v>
      </c>
      <c r="N12771" s="53">
        <f ca="1"/>
        <v>12</v>
      </c>
      <c r="O12771" s="53" t="str">
        <f ca="1"/>
        <v>1934-12</v>
      </c>
    </row>
    <row r="12772" spans="12:15" x14ac:dyDescent="0.4">
      <c r="L12772" s="56">
        <f ca="1"/>
        <v>12771</v>
      </c>
      <c r="M12772" s="53">
        <f ca="1"/>
        <v>1934</v>
      </c>
      <c r="N12772" s="53">
        <f ca="1"/>
        <v>12</v>
      </c>
      <c r="O12772" s="53" t="str">
        <f ca="1"/>
        <v>1934-12</v>
      </c>
    </row>
    <row r="12773" spans="12:15" x14ac:dyDescent="0.4">
      <c r="L12773" s="56">
        <f ca="1"/>
        <v>12772</v>
      </c>
      <c r="M12773" s="53">
        <f ca="1"/>
        <v>1934</v>
      </c>
      <c r="N12773" s="53">
        <f ca="1"/>
        <v>12</v>
      </c>
      <c r="O12773" s="53" t="str">
        <f ca="1"/>
        <v>1934-12</v>
      </c>
    </row>
    <row r="12774" spans="12:15" x14ac:dyDescent="0.4">
      <c r="L12774" s="56">
        <f ca="1"/>
        <v>12773</v>
      </c>
      <c r="M12774" s="53">
        <f ca="1"/>
        <v>1934</v>
      </c>
      <c r="N12774" s="53">
        <f ca="1"/>
        <v>12</v>
      </c>
      <c r="O12774" s="53" t="str">
        <f ca="1"/>
        <v>1934-12</v>
      </c>
    </row>
    <row r="12775" spans="12:15" x14ac:dyDescent="0.4">
      <c r="L12775" s="56">
        <f ca="1"/>
        <v>12774</v>
      </c>
      <c r="M12775" s="53">
        <f ca="1"/>
        <v>1934</v>
      </c>
      <c r="N12775" s="53">
        <f ca="1"/>
        <v>12</v>
      </c>
      <c r="O12775" s="53" t="str">
        <f ca="1"/>
        <v>1934-12</v>
      </c>
    </row>
    <row r="12776" spans="12:15" x14ac:dyDescent="0.4">
      <c r="L12776" s="56">
        <f ca="1"/>
        <v>12775</v>
      </c>
      <c r="M12776" s="53">
        <f ca="1"/>
        <v>1934</v>
      </c>
      <c r="N12776" s="53">
        <f ca="1"/>
        <v>12</v>
      </c>
      <c r="O12776" s="53" t="str">
        <f ca="1"/>
        <v>1934-12</v>
      </c>
    </row>
    <row r="12777" spans="12:15" x14ac:dyDescent="0.4">
      <c r="L12777" s="56">
        <f ca="1"/>
        <v>12776</v>
      </c>
      <c r="M12777" s="53">
        <f ca="1"/>
        <v>1934</v>
      </c>
      <c r="N12777" s="53">
        <f ca="1"/>
        <v>12</v>
      </c>
      <c r="O12777" s="53" t="str">
        <f ca="1"/>
        <v>1934-12</v>
      </c>
    </row>
    <row r="12778" spans="12:15" x14ac:dyDescent="0.4">
      <c r="L12778" s="56">
        <f ca="1"/>
        <v>12777</v>
      </c>
      <c r="M12778" s="53">
        <f ca="1"/>
        <v>1934</v>
      </c>
      <c r="N12778" s="53">
        <f ca="1"/>
        <v>12</v>
      </c>
      <c r="O12778" s="53" t="str">
        <f ca="1"/>
        <v>1934-12</v>
      </c>
    </row>
    <row r="12779" spans="12:15" x14ac:dyDescent="0.4">
      <c r="L12779" s="56">
        <f ca="1"/>
        <v>12778</v>
      </c>
      <c r="M12779" s="53">
        <f ca="1"/>
        <v>1934</v>
      </c>
      <c r="N12779" s="53">
        <f ca="1"/>
        <v>12</v>
      </c>
      <c r="O12779" s="53" t="str">
        <f ca="1"/>
        <v>1934-12</v>
      </c>
    </row>
    <row r="12780" spans="12:15" x14ac:dyDescent="0.4">
      <c r="L12780" s="56">
        <f ca="1"/>
        <v>12779</v>
      </c>
      <c r="M12780" s="53">
        <f ca="1"/>
        <v>1934</v>
      </c>
      <c r="N12780" s="53">
        <f ca="1"/>
        <v>12</v>
      </c>
      <c r="O12780" s="53" t="str">
        <f ca="1"/>
        <v>1934-12</v>
      </c>
    </row>
    <row r="12781" spans="12:15" x14ac:dyDescent="0.4">
      <c r="L12781" s="56">
        <f ca="1"/>
        <v>12780</v>
      </c>
      <c r="M12781" s="53">
        <f ca="1"/>
        <v>1934</v>
      </c>
      <c r="N12781" s="53">
        <f ca="1"/>
        <v>12</v>
      </c>
      <c r="O12781" s="53" t="str">
        <f ca="1"/>
        <v>1934-12</v>
      </c>
    </row>
    <row r="12782" spans="12:15" x14ac:dyDescent="0.4">
      <c r="L12782" s="56">
        <f ca="1"/>
        <v>12781</v>
      </c>
      <c r="M12782" s="53">
        <f ca="1"/>
        <v>1934</v>
      </c>
      <c r="N12782" s="53">
        <f ca="1"/>
        <v>12</v>
      </c>
      <c r="O12782" s="53" t="str">
        <f ca="1"/>
        <v>1934-12</v>
      </c>
    </row>
    <row r="12783" spans="12:15" x14ac:dyDescent="0.4">
      <c r="L12783" s="56">
        <f ca="1"/>
        <v>12782</v>
      </c>
      <c r="M12783" s="53">
        <f ca="1"/>
        <v>1934</v>
      </c>
      <c r="N12783" s="53">
        <f ca="1"/>
        <v>12</v>
      </c>
      <c r="O12783" s="53" t="str">
        <f ca="1"/>
        <v>1934-12</v>
      </c>
    </row>
    <row r="12784" spans="12:15" x14ac:dyDescent="0.4">
      <c r="L12784" s="56">
        <f ca="1"/>
        <v>12783</v>
      </c>
      <c r="M12784" s="53">
        <f ca="1"/>
        <v>1934</v>
      </c>
      <c r="N12784" s="53">
        <f ca="1"/>
        <v>12</v>
      </c>
      <c r="O12784" s="53" t="str">
        <f ca="1"/>
        <v>1934-12</v>
      </c>
    </row>
    <row r="12785" spans="12:15" x14ac:dyDescent="0.4">
      <c r="L12785" s="56">
        <f ca="1"/>
        <v>12784</v>
      </c>
      <c r="M12785" s="53">
        <f ca="1"/>
        <v>1934</v>
      </c>
      <c r="N12785" s="53">
        <f ca="1"/>
        <v>12</v>
      </c>
      <c r="O12785" s="53" t="str">
        <f ca="1"/>
        <v>1934-12</v>
      </c>
    </row>
    <row r="12786" spans="12:15" x14ac:dyDescent="0.4">
      <c r="L12786" s="56">
        <f ca="1"/>
        <v>12785</v>
      </c>
      <c r="M12786" s="53">
        <f ca="1"/>
        <v>1935</v>
      </c>
      <c r="N12786" s="53">
        <f ca="1"/>
        <v>1</v>
      </c>
      <c r="O12786" s="53" t="str">
        <f ca="1"/>
        <v>1935-01</v>
      </c>
    </row>
    <row r="12787" spans="12:15" x14ac:dyDescent="0.4">
      <c r="L12787" s="56">
        <f ca="1"/>
        <v>12786</v>
      </c>
      <c r="M12787" s="53">
        <f ca="1"/>
        <v>1935</v>
      </c>
      <c r="N12787" s="53">
        <f ca="1"/>
        <v>1</v>
      </c>
      <c r="O12787" s="53" t="str">
        <f ca="1"/>
        <v>1935-01</v>
      </c>
    </row>
    <row r="12788" spans="12:15" x14ac:dyDescent="0.4">
      <c r="L12788" s="56">
        <f ca="1"/>
        <v>12787</v>
      </c>
      <c r="M12788" s="53">
        <f ca="1"/>
        <v>1935</v>
      </c>
      <c r="N12788" s="53">
        <f ca="1"/>
        <v>1</v>
      </c>
      <c r="O12788" s="53" t="str">
        <f ca="1"/>
        <v>1935-01</v>
      </c>
    </row>
    <row r="12789" spans="12:15" x14ac:dyDescent="0.4">
      <c r="L12789" s="56">
        <f ca="1"/>
        <v>12788</v>
      </c>
      <c r="M12789" s="53">
        <f ca="1"/>
        <v>1935</v>
      </c>
      <c r="N12789" s="53">
        <f ca="1"/>
        <v>1</v>
      </c>
      <c r="O12789" s="53" t="str">
        <f ca="1"/>
        <v>1935-01</v>
      </c>
    </row>
    <row r="12790" spans="12:15" x14ac:dyDescent="0.4">
      <c r="L12790" s="56">
        <f ca="1"/>
        <v>12789</v>
      </c>
      <c r="M12790" s="53">
        <f ca="1"/>
        <v>1935</v>
      </c>
      <c r="N12790" s="53">
        <f ca="1"/>
        <v>1</v>
      </c>
      <c r="O12790" s="53" t="str">
        <f ca="1"/>
        <v>1935-01</v>
      </c>
    </row>
    <row r="12791" spans="12:15" x14ac:dyDescent="0.4">
      <c r="L12791" s="56">
        <f ca="1"/>
        <v>12790</v>
      </c>
      <c r="M12791" s="53">
        <f ca="1"/>
        <v>1935</v>
      </c>
      <c r="N12791" s="53">
        <f ca="1"/>
        <v>1</v>
      </c>
      <c r="O12791" s="53" t="str">
        <f ca="1"/>
        <v>1935-01</v>
      </c>
    </row>
    <row r="12792" spans="12:15" x14ac:dyDescent="0.4">
      <c r="L12792" s="56">
        <f ca="1"/>
        <v>12791</v>
      </c>
      <c r="M12792" s="53">
        <f ca="1"/>
        <v>1935</v>
      </c>
      <c r="N12792" s="53">
        <f ca="1"/>
        <v>1</v>
      </c>
      <c r="O12792" s="53" t="str">
        <f ca="1"/>
        <v>1935-01</v>
      </c>
    </row>
    <row r="12793" spans="12:15" x14ac:dyDescent="0.4">
      <c r="L12793" s="56">
        <f ca="1"/>
        <v>12792</v>
      </c>
      <c r="M12793" s="53">
        <f ca="1"/>
        <v>1935</v>
      </c>
      <c r="N12793" s="53">
        <f ca="1"/>
        <v>1</v>
      </c>
      <c r="O12793" s="53" t="str">
        <f ca="1"/>
        <v>1935-01</v>
      </c>
    </row>
    <row r="12794" spans="12:15" x14ac:dyDescent="0.4">
      <c r="L12794" s="56">
        <f ca="1"/>
        <v>12793</v>
      </c>
      <c r="M12794" s="53">
        <f ca="1"/>
        <v>1935</v>
      </c>
      <c r="N12794" s="53">
        <f ca="1"/>
        <v>1</v>
      </c>
      <c r="O12794" s="53" t="str">
        <f ca="1"/>
        <v>1935-01</v>
      </c>
    </row>
    <row r="12795" spans="12:15" x14ac:dyDescent="0.4">
      <c r="L12795" s="56">
        <f ca="1"/>
        <v>12794</v>
      </c>
      <c r="M12795" s="53">
        <f ca="1"/>
        <v>1935</v>
      </c>
      <c r="N12795" s="53">
        <f ca="1"/>
        <v>1</v>
      </c>
      <c r="O12795" s="53" t="str">
        <f ca="1"/>
        <v>1935-01</v>
      </c>
    </row>
    <row r="12796" spans="12:15" x14ac:dyDescent="0.4">
      <c r="L12796" s="56">
        <f ca="1"/>
        <v>12795</v>
      </c>
      <c r="M12796" s="53">
        <f ca="1"/>
        <v>1935</v>
      </c>
      <c r="N12796" s="53">
        <f ca="1"/>
        <v>1</v>
      </c>
      <c r="O12796" s="53" t="str">
        <f ca="1"/>
        <v>1935-01</v>
      </c>
    </row>
    <row r="12797" spans="12:15" x14ac:dyDescent="0.4">
      <c r="L12797" s="56">
        <f ca="1"/>
        <v>12796</v>
      </c>
      <c r="M12797" s="53">
        <f ca="1"/>
        <v>1935</v>
      </c>
      <c r="N12797" s="53">
        <f ca="1"/>
        <v>1</v>
      </c>
      <c r="O12797" s="53" t="str">
        <f ca="1"/>
        <v>1935-01</v>
      </c>
    </row>
    <row r="12798" spans="12:15" x14ac:dyDescent="0.4">
      <c r="L12798" s="56">
        <f ca="1"/>
        <v>12797</v>
      </c>
      <c r="M12798" s="53">
        <f ca="1"/>
        <v>1935</v>
      </c>
      <c r="N12798" s="53">
        <f ca="1"/>
        <v>1</v>
      </c>
      <c r="O12798" s="53" t="str">
        <f ca="1"/>
        <v>1935-01</v>
      </c>
    </row>
    <row r="12799" spans="12:15" x14ac:dyDescent="0.4">
      <c r="L12799" s="56">
        <f ca="1"/>
        <v>12798</v>
      </c>
      <c r="M12799" s="53">
        <f ca="1"/>
        <v>1935</v>
      </c>
      <c r="N12799" s="53">
        <f ca="1"/>
        <v>1</v>
      </c>
      <c r="O12799" s="53" t="str">
        <f ca="1"/>
        <v>1935-01</v>
      </c>
    </row>
    <row r="12800" spans="12:15" x14ac:dyDescent="0.4">
      <c r="L12800" s="56">
        <f ca="1"/>
        <v>12799</v>
      </c>
      <c r="M12800" s="53">
        <f ca="1"/>
        <v>1935</v>
      </c>
      <c r="N12800" s="53">
        <f ca="1"/>
        <v>1</v>
      </c>
      <c r="O12800" s="53" t="str">
        <f ca="1"/>
        <v>1935-01</v>
      </c>
    </row>
    <row r="12801" spans="12:15" x14ac:dyDescent="0.4">
      <c r="L12801" s="56">
        <f ca="1"/>
        <v>12800</v>
      </c>
      <c r="M12801" s="53">
        <f ca="1"/>
        <v>1935</v>
      </c>
      <c r="N12801" s="53">
        <f ca="1"/>
        <v>1</v>
      </c>
      <c r="O12801" s="53" t="str">
        <f ca="1"/>
        <v>1935-01</v>
      </c>
    </row>
    <row r="12802" spans="12:15" x14ac:dyDescent="0.4">
      <c r="L12802" s="56">
        <f ca="1"/>
        <v>12801</v>
      </c>
      <c r="M12802" s="53">
        <f ca="1"/>
        <v>1935</v>
      </c>
      <c r="N12802" s="53">
        <f ca="1"/>
        <v>1</v>
      </c>
      <c r="O12802" s="53" t="str">
        <f ca="1"/>
        <v>1935-01</v>
      </c>
    </row>
    <row r="12803" spans="12:15" x14ac:dyDescent="0.4">
      <c r="L12803" s="56">
        <f ca="1"/>
        <v>12802</v>
      </c>
      <c r="M12803" s="53">
        <f ca="1"/>
        <v>1935</v>
      </c>
      <c r="N12803" s="53">
        <f ca="1"/>
        <v>1</v>
      </c>
      <c r="O12803" s="53" t="str">
        <f ca="1"/>
        <v>1935-01</v>
      </c>
    </row>
    <row r="12804" spans="12:15" x14ac:dyDescent="0.4">
      <c r="L12804" s="56">
        <f ca="1"/>
        <v>12803</v>
      </c>
      <c r="M12804" s="53">
        <f ca="1"/>
        <v>1935</v>
      </c>
      <c r="N12804" s="53">
        <f ca="1"/>
        <v>1</v>
      </c>
      <c r="O12804" s="53" t="str">
        <f ca="1"/>
        <v>1935-01</v>
      </c>
    </row>
    <row r="12805" spans="12:15" x14ac:dyDescent="0.4">
      <c r="L12805" s="56">
        <f ca="1"/>
        <v>12804</v>
      </c>
      <c r="M12805" s="53">
        <f ca="1"/>
        <v>1935</v>
      </c>
      <c r="N12805" s="53">
        <f ca="1"/>
        <v>1</v>
      </c>
      <c r="O12805" s="53" t="str">
        <f ca="1"/>
        <v>1935-01</v>
      </c>
    </row>
    <row r="12806" spans="12:15" x14ac:dyDescent="0.4">
      <c r="L12806" s="56">
        <f ca="1"/>
        <v>12805</v>
      </c>
      <c r="M12806" s="53">
        <f ca="1"/>
        <v>1935</v>
      </c>
      <c r="N12806" s="53">
        <f ca="1"/>
        <v>1</v>
      </c>
      <c r="O12806" s="53" t="str">
        <f ca="1"/>
        <v>1935-01</v>
      </c>
    </row>
    <row r="12807" spans="12:15" x14ac:dyDescent="0.4">
      <c r="L12807" s="56">
        <f ca="1"/>
        <v>12806</v>
      </c>
      <c r="M12807" s="53">
        <f ca="1"/>
        <v>1935</v>
      </c>
      <c r="N12807" s="53">
        <f ca="1"/>
        <v>1</v>
      </c>
      <c r="O12807" s="53" t="str">
        <f ca="1"/>
        <v>1935-01</v>
      </c>
    </row>
    <row r="12808" spans="12:15" x14ac:dyDescent="0.4">
      <c r="L12808" s="56">
        <f ca="1"/>
        <v>12807</v>
      </c>
      <c r="M12808" s="53">
        <f ca="1"/>
        <v>1935</v>
      </c>
      <c r="N12808" s="53">
        <f ca="1"/>
        <v>1</v>
      </c>
      <c r="O12808" s="53" t="str">
        <f ca="1"/>
        <v>1935-01</v>
      </c>
    </row>
    <row r="12809" spans="12:15" x14ac:dyDescent="0.4">
      <c r="L12809" s="56">
        <f ca="1"/>
        <v>12808</v>
      </c>
      <c r="M12809" s="53">
        <f ca="1"/>
        <v>1935</v>
      </c>
      <c r="N12809" s="53">
        <f ca="1"/>
        <v>1</v>
      </c>
      <c r="O12809" s="53" t="str">
        <f ca="1"/>
        <v>1935-01</v>
      </c>
    </row>
    <row r="12810" spans="12:15" x14ac:dyDescent="0.4">
      <c r="L12810" s="56">
        <f ca="1"/>
        <v>12809</v>
      </c>
      <c r="M12810" s="53">
        <f ca="1"/>
        <v>1935</v>
      </c>
      <c r="N12810" s="53">
        <f ca="1"/>
        <v>1</v>
      </c>
      <c r="O12810" s="53" t="str">
        <f ca="1"/>
        <v>1935-01</v>
      </c>
    </row>
    <row r="12811" spans="12:15" x14ac:dyDescent="0.4">
      <c r="L12811" s="56">
        <f ca="1"/>
        <v>12810</v>
      </c>
      <c r="M12811" s="53">
        <f ca="1"/>
        <v>1935</v>
      </c>
      <c r="N12811" s="53">
        <f ca="1"/>
        <v>1</v>
      </c>
      <c r="O12811" s="53" t="str">
        <f ca="1"/>
        <v>1935-01</v>
      </c>
    </row>
    <row r="12812" spans="12:15" x14ac:dyDescent="0.4">
      <c r="L12812" s="56">
        <f ca="1"/>
        <v>12811</v>
      </c>
      <c r="M12812" s="53">
        <f ca="1"/>
        <v>1935</v>
      </c>
      <c r="N12812" s="53">
        <f ca="1"/>
        <v>1</v>
      </c>
      <c r="O12812" s="53" t="str">
        <f ca="1"/>
        <v>1935-01</v>
      </c>
    </row>
    <row r="12813" spans="12:15" x14ac:dyDescent="0.4">
      <c r="L12813" s="56">
        <f ca="1"/>
        <v>12812</v>
      </c>
      <c r="M12813" s="53">
        <f ca="1"/>
        <v>1935</v>
      </c>
      <c r="N12813" s="53">
        <f ca="1"/>
        <v>1</v>
      </c>
      <c r="O12813" s="53" t="str">
        <f ca="1"/>
        <v>1935-01</v>
      </c>
    </row>
    <row r="12814" spans="12:15" x14ac:dyDescent="0.4">
      <c r="L12814" s="56">
        <f ca="1"/>
        <v>12813</v>
      </c>
      <c r="M12814" s="53">
        <f ca="1"/>
        <v>1935</v>
      </c>
      <c r="N12814" s="53">
        <f ca="1"/>
        <v>1</v>
      </c>
      <c r="O12814" s="53" t="str">
        <f ca="1"/>
        <v>1935-01</v>
      </c>
    </row>
    <row r="12815" spans="12:15" x14ac:dyDescent="0.4">
      <c r="L12815" s="56">
        <f ca="1"/>
        <v>12814</v>
      </c>
      <c r="M12815" s="53">
        <f ca="1"/>
        <v>1935</v>
      </c>
      <c r="N12815" s="53">
        <f ca="1"/>
        <v>1</v>
      </c>
      <c r="O12815" s="53" t="str">
        <f ca="1"/>
        <v>1935-01</v>
      </c>
    </row>
    <row r="12816" spans="12:15" x14ac:dyDescent="0.4">
      <c r="L12816" s="56">
        <f ca="1"/>
        <v>12815</v>
      </c>
      <c r="M12816" s="53">
        <f ca="1"/>
        <v>1935</v>
      </c>
      <c r="N12816" s="53">
        <f ca="1"/>
        <v>1</v>
      </c>
      <c r="O12816" s="53" t="str">
        <f ca="1"/>
        <v>1935-01</v>
      </c>
    </row>
    <row r="12817" spans="12:15" x14ac:dyDescent="0.4">
      <c r="L12817" s="56">
        <f ca="1"/>
        <v>12816</v>
      </c>
      <c r="M12817" s="53">
        <f ca="1"/>
        <v>1935</v>
      </c>
      <c r="N12817" s="53">
        <f ca="1"/>
        <v>2</v>
      </c>
      <c r="O12817" s="53" t="str">
        <f ca="1"/>
        <v>1935-02</v>
      </c>
    </row>
    <row r="12818" spans="12:15" x14ac:dyDescent="0.4">
      <c r="L12818" s="56">
        <f ca="1"/>
        <v>12817</v>
      </c>
      <c r="M12818" s="53">
        <f ca="1"/>
        <v>1935</v>
      </c>
      <c r="N12818" s="53">
        <f ca="1"/>
        <v>2</v>
      </c>
      <c r="O12818" s="53" t="str">
        <f ca="1"/>
        <v>1935-02</v>
      </c>
    </row>
    <row r="12819" spans="12:15" x14ac:dyDescent="0.4">
      <c r="L12819" s="56">
        <f ca="1"/>
        <v>12818</v>
      </c>
      <c r="M12819" s="53">
        <f ca="1"/>
        <v>1935</v>
      </c>
      <c r="N12819" s="53">
        <f ca="1"/>
        <v>2</v>
      </c>
      <c r="O12819" s="53" t="str">
        <f ca="1"/>
        <v>1935-02</v>
      </c>
    </row>
    <row r="12820" spans="12:15" x14ac:dyDescent="0.4">
      <c r="L12820" s="56">
        <f ca="1"/>
        <v>12819</v>
      </c>
      <c r="M12820" s="53">
        <f ca="1"/>
        <v>1935</v>
      </c>
      <c r="N12820" s="53">
        <f ca="1"/>
        <v>2</v>
      </c>
      <c r="O12820" s="53" t="str">
        <f ca="1"/>
        <v>1935-02</v>
      </c>
    </row>
    <row r="12821" spans="12:15" x14ac:dyDescent="0.4">
      <c r="L12821" s="56">
        <f ca="1"/>
        <v>12820</v>
      </c>
      <c r="M12821" s="53">
        <f ca="1"/>
        <v>1935</v>
      </c>
      <c r="N12821" s="53">
        <f ca="1"/>
        <v>2</v>
      </c>
      <c r="O12821" s="53" t="str">
        <f ca="1"/>
        <v>1935-02</v>
      </c>
    </row>
    <row r="12822" spans="12:15" x14ac:dyDescent="0.4">
      <c r="L12822" s="56">
        <f ca="1"/>
        <v>12821</v>
      </c>
      <c r="M12822" s="53">
        <f ca="1"/>
        <v>1935</v>
      </c>
      <c r="N12822" s="53">
        <f ca="1"/>
        <v>2</v>
      </c>
      <c r="O12822" s="53" t="str">
        <f ca="1"/>
        <v>1935-02</v>
      </c>
    </row>
    <row r="12823" spans="12:15" x14ac:dyDescent="0.4">
      <c r="L12823" s="56">
        <f ca="1"/>
        <v>12822</v>
      </c>
      <c r="M12823" s="53">
        <f ca="1"/>
        <v>1935</v>
      </c>
      <c r="N12823" s="53">
        <f ca="1"/>
        <v>2</v>
      </c>
      <c r="O12823" s="53" t="str">
        <f ca="1"/>
        <v>1935-02</v>
      </c>
    </row>
    <row r="12824" spans="12:15" x14ac:dyDescent="0.4">
      <c r="L12824" s="56">
        <f ca="1"/>
        <v>12823</v>
      </c>
      <c r="M12824" s="53">
        <f ca="1"/>
        <v>1935</v>
      </c>
      <c r="N12824" s="53">
        <f ca="1"/>
        <v>2</v>
      </c>
      <c r="O12824" s="53" t="str">
        <f ca="1"/>
        <v>1935-02</v>
      </c>
    </row>
    <row r="12825" spans="12:15" x14ac:dyDescent="0.4">
      <c r="L12825" s="56">
        <f ca="1"/>
        <v>12824</v>
      </c>
      <c r="M12825" s="53">
        <f ca="1"/>
        <v>1935</v>
      </c>
      <c r="N12825" s="53">
        <f ca="1"/>
        <v>2</v>
      </c>
      <c r="O12825" s="53" t="str">
        <f ca="1"/>
        <v>1935-02</v>
      </c>
    </row>
    <row r="12826" spans="12:15" x14ac:dyDescent="0.4">
      <c r="L12826" s="56">
        <f ca="1"/>
        <v>12825</v>
      </c>
      <c r="M12826" s="53">
        <f ca="1"/>
        <v>1935</v>
      </c>
      <c r="N12826" s="53">
        <f ca="1"/>
        <v>2</v>
      </c>
      <c r="O12826" s="53" t="str">
        <f ca="1"/>
        <v>1935-02</v>
      </c>
    </row>
    <row r="12827" spans="12:15" x14ac:dyDescent="0.4">
      <c r="L12827" s="56">
        <f ca="1"/>
        <v>12826</v>
      </c>
      <c r="M12827" s="53">
        <f ca="1"/>
        <v>1935</v>
      </c>
      <c r="N12827" s="53">
        <f ca="1"/>
        <v>2</v>
      </c>
      <c r="O12827" s="53" t="str">
        <f ca="1"/>
        <v>1935-02</v>
      </c>
    </row>
    <row r="12828" spans="12:15" x14ac:dyDescent="0.4">
      <c r="L12828" s="56">
        <f ca="1"/>
        <v>12827</v>
      </c>
      <c r="M12828" s="53">
        <f ca="1"/>
        <v>1935</v>
      </c>
      <c r="N12828" s="53">
        <f ca="1"/>
        <v>2</v>
      </c>
      <c r="O12828" s="53" t="str">
        <f ca="1"/>
        <v>1935-02</v>
      </c>
    </row>
    <row r="12829" spans="12:15" x14ac:dyDescent="0.4">
      <c r="L12829" s="56">
        <f ca="1"/>
        <v>12828</v>
      </c>
      <c r="M12829" s="53">
        <f ca="1"/>
        <v>1935</v>
      </c>
      <c r="N12829" s="53">
        <f ca="1"/>
        <v>2</v>
      </c>
      <c r="O12829" s="53" t="str">
        <f ca="1"/>
        <v>1935-02</v>
      </c>
    </row>
    <row r="12830" spans="12:15" x14ac:dyDescent="0.4">
      <c r="L12830" s="56">
        <f ca="1"/>
        <v>12829</v>
      </c>
      <c r="M12830" s="53">
        <f ca="1"/>
        <v>1935</v>
      </c>
      <c r="N12830" s="53">
        <f ca="1"/>
        <v>2</v>
      </c>
      <c r="O12830" s="53" t="str">
        <f ca="1"/>
        <v>1935-02</v>
      </c>
    </row>
    <row r="12831" spans="12:15" x14ac:dyDescent="0.4">
      <c r="L12831" s="56">
        <f ca="1"/>
        <v>12830</v>
      </c>
      <c r="M12831" s="53">
        <f ca="1"/>
        <v>1935</v>
      </c>
      <c r="N12831" s="53">
        <f ca="1"/>
        <v>2</v>
      </c>
      <c r="O12831" s="53" t="str">
        <f ca="1"/>
        <v>1935-02</v>
      </c>
    </row>
    <row r="12832" spans="12:15" x14ac:dyDescent="0.4">
      <c r="L12832" s="56">
        <f ca="1"/>
        <v>12831</v>
      </c>
      <c r="M12832" s="53">
        <f ca="1"/>
        <v>1935</v>
      </c>
      <c r="N12832" s="53">
        <f ca="1"/>
        <v>2</v>
      </c>
      <c r="O12832" s="53" t="str">
        <f ca="1"/>
        <v>1935-02</v>
      </c>
    </row>
    <row r="12833" spans="12:15" x14ac:dyDescent="0.4">
      <c r="L12833" s="56">
        <f ca="1"/>
        <v>12832</v>
      </c>
      <c r="M12833" s="53">
        <f ca="1"/>
        <v>1935</v>
      </c>
      <c r="N12833" s="53">
        <f ca="1"/>
        <v>2</v>
      </c>
      <c r="O12833" s="53" t="str">
        <f ca="1"/>
        <v>1935-02</v>
      </c>
    </row>
    <row r="12834" spans="12:15" x14ac:dyDescent="0.4">
      <c r="L12834" s="56">
        <f ca="1"/>
        <v>12833</v>
      </c>
      <c r="M12834" s="53">
        <f ca="1"/>
        <v>1935</v>
      </c>
      <c r="N12834" s="53">
        <f ca="1"/>
        <v>2</v>
      </c>
      <c r="O12834" s="53" t="str">
        <f ca="1"/>
        <v>1935-02</v>
      </c>
    </row>
    <row r="12835" spans="12:15" x14ac:dyDescent="0.4">
      <c r="L12835" s="56">
        <f ca="1"/>
        <v>12834</v>
      </c>
      <c r="M12835" s="53">
        <f ca="1"/>
        <v>1935</v>
      </c>
      <c r="N12835" s="53">
        <f ca="1"/>
        <v>2</v>
      </c>
      <c r="O12835" s="53" t="str">
        <f ca="1"/>
        <v>1935-02</v>
      </c>
    </row>
    <row r="12836" spans="12:15" x14ac:dyDescent="0.4">
      <c r="L12836" s="56">
        <f ca="1"/>
        <v>12835</v>
      </c>
      <c r="M12836" s="53">
        <f ca="1"/>
        <v>1935</v>
      </c>
      <c r="N12836" s="53">
        <f ca="1"/>
        <v>2</v>
      </c>
      <c r="O12836" s="53" t="str">
        <f ca="1"/>
        <v>1935-02</v>
      </c>
    </row>
    <row r="12837" spans="12:15" x14ac:dyDescent="0.4">
      <c r="L12837" s="56">
        <f ca="1"/>
        <v>12836</v>
      </c>
      <c r="M12837" s="53">
        <f ca="1"/>
        <v>1935</v>
      </c>
      <c r="N12837" s="53">
        <f ca="1"/>
        <v>2</v>
      </c>
      <c r="O12837" s="53" t="str">
        <f ca="1"/>
        <v>1935-02</v>
      </c>
    </row>
    <row r="12838" spans="12:15" x14ac:dyDescent="0.4">
      <c r="L12838" s="56">
        <f ca="1"/>
        <v>12837</v>
      </c>
      <c r="M12838" s="53">
        <f ca="1"/>
        <v>1935</v>
      </c>
      <c r="N12838" s="53">
        <f ca="1"/>
        <v>2</v>
      </c>
      <c r="O12838" s="53" t="str">
        <f ca="1"/>
        <v>1935-02</v>
      </c>
    </row>
    <row r="12839" spans="12:15" x14ac:dyDescent="0.4">
      <c r="L12839" s="56">
        <f ca="1"/>
        <v>12838</v>
      </c>
      <c r="M12839" s="53">
        <f ca="1"/>
        <v>1935</v>
      </c>
      <c r="N12839" s="53">
        <f ca="1"/>
        <v>2</v>
      </c>
      <c r="O12839" s="53" t="str">
        <f ca="1"/>
        <v>1935-02</v>
      </c>
    </row>
    <row r="12840" spans="12:15" x14ac:dyDescent="0.4">
      <c r="L12840" s="56">
        <f ca="1"/>
        <v>12839</v>
      </c>
      <c r="M12840" s="53">
        <f ca="1"/>
        <v>1935</v>
      </c>
      <c r="N12840" s="53">
        <f ca="1"/>
        <v>2</v>
      </c>
      <c r="O12840" s="53" t="str">
        <f ca="1"/>
        <v>1935-02</v>
      </c>
    </row>
    <row r="12841" spans="12:15" x14ac:dyDescent="0.4">
      <c r="L12841" s="56">
        <f ca="1"/>
        <v>12840</v>
      </c>
      <c r="M12841" s="53">
        <f ca="1"/>
        <v>1935</v>
      </c>
      <c r="N12841" s="53">
        <f ca="1"/>
        <v>2</v>
      </c>
      <c r="O12841" s="53" t="str">
        <f ca="1"/>
        <v>1935-02</v>
      </c>
    </row>
    <row r="12842" spans="12:15" x14ac:dyDescent="0.4">
      <c r="L12842" s="56">
        <f ca="1"/>
        <v>12841</v>
      </c>
      <c r="M12842" s="53">
        <f ca="1"/>
        <v>1935</v>
      </c>
      <c r="N12842" s="53">
        <f ca="1"/>
        <v>2</v>
      </c>
      <c r="O12842" s="53" t="str">
        <f ca="1"/>
        <v>1935-02</v>
      </c>
    </row>
    <row r="12843" spans="12:15" x14ac:dyDescent="0.4">
      <c r="L12843" s="56">
        <f ca="1"/>
        <v>12842</v>
      </c>
      <c r="M12843" s="53">
        <f ca="1"/>
        <v>1935</v>
      </c>
      <c r="N12843" s="53">
        <f ca="1"/>
        <v>2</v>
      </c>
      <c r="O12843" s="53" t="str">
        <f ca="1"/>
        <v>1935-02</v>
      </c>
    </row>
    <row r="12844" spans="12:15" x14ac:dyDescent="0.4">
      <c r="L12844" s="56">
        <f ca="1"/>
        <v>12843</v>
      </c>
      <c r="M12844" s="53">
        <f ca="1"/>
        <v>1935</v>
      </c>
      <c r="N12844" s="53">
        <f ca="1"/>
        <v>2</v>
      </c>
      <c r="O12844" s="53" t="str">
        <f ca="1"/>
        <v>1935-02</v>
      </c>
    </row>
    <row r="12845" spans="12:15" x14ac:dyDescent="0.4">
      <c r="L12845" s="56">
        <f ca="1"/>
        <v>12844</v>
      </c>
      <c r="M12845" s="53">
        <f ca="1"/>
        <v>1935</v>
      </c>
      <c r="N12845" s="53">
        <f ca="1"/>
        <v>3</v>
      </c>
      <c r="O12845" s="53" t="str">
        <f ca="1"/>
        <v>1935-03</v>
      </c>
    </row>
    <row r="12846" spans="12:15" x14ac:dyDescent="0.4">
      <c r="L12846" s="56">
        <f ca="1"/>
        <v>12845</v>
      </c>
      <c r="M12846" s="53">
        <f ca="1"/>
        <v>1935</v>
      </c>
      <c r="N12846" s="53">
        <f ca="1"/>
        <v>3</v>
      </c>
      <c r="O12846" s="53" t="str">
        <f ca="1"/>
        <v>1935-03</v>
      </c>
    </row>
    <row r="12847" spans="12:15" x14ac:dyDescent="0.4">
      <c r="L12847" s="56">
        <f ca="1"/>
        <v>12846</v>
      </c>
      <c r="M12847" s="53">
        <f ca="1"/>
        <v>1935</v>
      </c>
      <c r="N12847" s="53">
        <f ca="1"/>
        <v>3</v>
      </c>
      <c r="O12847" s="53" t="str">
        <f ca="1"/>
        <v>1935-03</v>
      </c>
    </row>
    <row r="12848" spans="12:15" x14ac:dyDescent="0.4">
      <c r="L12848" s="56">
        <f ca="1"/>
        <v>12847</v>
      </c>
      <c r="M12848" s="53">
        <f ca="1"/>
        <v>1935</v>
      </c>
      <c r="N12848" s="53">
        <f ca="1"/>
        <v>3</v>
      </c>
      <c r="O12848" s="53" t="str">
        <f ca="1"/>
        <v>1935-03</v>
      </c>
    </row>
    <row r="12849" spans="12:15" x14ac:dyDescent="0.4">
      <c r="L12849" s="56">
        <f ca="1"/>
        <v>12848</v>
      </c>
      <c r="M12849" s="53">
        <f ca="1"/>
        <v>1935</v>
      </c>
      <c r="N12849" s="53">
        <f ca="1"/>
        <v>3</v>
      </c>
      <c r="O12849" s="53" t="str">
        <f ca="1"/>
        <v>1935-03</v>
      </c>
    </row>
    <row r="12850" spans="12:15" x14ac:dyDescent="0.4">
      <c r="L12850" s="56">
        <f ca="1"/>
        <v>12849</v>
      </c>
      <c r="M12850" s="53">
        <f ca="1"/>
        <v>1935</v>
      </c>
      <c r="N12850" s="53">
        <f ca="1"/>
        <v>3</v>
      </c>
      <c r="O12850" s="53" t="str">
        <f ca="1"/>
        <v>1935-03</v>
      </c>
    </row>
    <row r="12851" spans="12:15" x14ac:dyDescent="0.4">
      <c r="L12851" s="56">
        <f ca="1"/>
        <v>12850</v>
      </c>
      <c r="M12851" s="53">
        <f ca="1"/>
        <v>1935</v>
      </c>
      <c r="N12851" s="53">
        <f ca="1"/>
        <v>3</v>
      </c>
      <c r="O12851" s="53" t="str">
        <f ca="1"/>
        <v>1935-03</v>
      </c>
    </row>
    <row r="12852" spans="12:15" x14ac:dyDescent="0.4">
      <c r="L12852" s="56">
        <f ca="1"/>
        <v>12851</v>
      </c>
      <c r="M12852" s="53">
        <f ca="1"/>
        <v>1935</v>
      </c>
      <c r="N12852" s="53">
        <f ca="1"/>
        <v>3</v>
      </c>
      <c r="O12852" s="53" t="str">
        <f ca="1"/>
        <v>1935-03</v>
      </c>
    </row>
    <row r="12853" spans="12:15" x14ac:dyDescent="0.4">
      <c r="L12853" s="56">
        <f ca="1"/>
        <v>12852</v>
      </c>
      <c r="M12853" s="53">
        <f ca="1"/>
        <v>1935</v>
      </c>
      <c r="N12853" s="53">
        <f ca="1"/>
        <v>3</v>
      </c>
      <c r="O12853" s="53" t="str">
        <f ca="1"/>
        <v>1935-03</v>
      </c>
    </row>
    <row r="12854" spans="12:15" x14ac:dyDescent="0.4">
      <c r="L12854" s="56">
        <f ca="1"/>
        <v>12853</v>
      </c>
      <c r="M12854" s="53">
        <f ca="1"/>
        <v>1935</v>
      </c>
      <c r="N12854" s="53">
        <f ca="1"/>
        <v>3</v>
      </c>
      <c r="O12854" s="53" t="str">
        <f ca="1"/>
        <v>1935-03</v>
      </c>
    </row>
    <row r="12855" spans="12:15" x14ac:dyDescent="0.4">
      <c r="L12855" s="56">
        <f ca="1"/>
        <v>12854</v>
      </c>
      <c r="M12855" s="53">
        <f ca="1"/>
        <v>1935</v>
      </c>
      <c r="N12855" s="53">
        <f ca="1"/>
        <v>3</v>
      </c>
      <c r="O12855" s="53" t="str">
        <f ca="1"/>
        <v>1935-03</v>
      </c>
    </row>
    <row r="12856" spans="12:15" x14ac:dyDescent="0.4">
      <c r="L12856" s="56">
        <f ca="1"/>
        <v>12855</v>
      </c>
      <c r="M12856" s="53">
        <f ca="1"/>
        <v>1935</v>
      </c>
      <c r="N12856" s="53">
        <f ca="1"/>
        <v>3</v>
      </c>
      <c r="O12856" s="53" t="str">
        <f ca="1"/>
        <v>1935-03</v>
      </c>
    </row>
    <row r="12857" spans="12:15" x14ac:dyDescent="0.4">
      <c r="L12857" s="56">
        <f ca="1"/>
        <v>12856</v>
      </c>
      <c r="M12857" s="53">
        <f ca="1"/>
        <v>1935</v>
      </c>
      <c r="N12857" s="53">
        <f ca="1"/>
        <v>3</v>
      </c>
      <c r="O12857" s="53" t="str">
        <f ca="1"/>
        <v>1935-03</v>
      </c>
    </row>
    <row r="12858" spans="12:15" x14ac:dyDescent="0.4">
      <c r="L12858" s="56">
        <f ca="1"/>
        <v>12857</v>
      </c>
      <c r="M12858" s="53">
        <f ca="1"/>
        <v>1935</v>
      </c>
      <c r="N12858" s="53">
        <f ca="1"/>
        <v>3</v>
      </c>
      <c r="O12858" s="53" t="str">
        <f ca="1"/>
        <v>1935-03</v>
      </c>
    </row>
    <row r="12859" spans="12:15" x14ac:dyDescent="0.4">
      <c r="L12859" s="56">
        <f ca="1"/>
        <v>12858</v>
      </c>
      <c r="M12859" s="53">
        <f ca="1"/>
        <v>1935</v>
      </c>
      <c r="N12859" s="53">
        <f ca="1"/>
        <v>3</v>
      </c>
      <c r="O12859" s="53" t="str">
        <f ca="1"/>
        <v>1935-03</v>
      </c>
    </row>
    <row r="12860" spans="12:15" x14ac:dyDescent="0.4">
      <c r="L12860" s="56">
        <f ca="1"/>
        <v>12859</v>
      </c>
      <c r="M12860" s="53">
        <f ca="1"/>
        <v>1935</v>
      </c>
      <c r="N12860" s="53">
        <f ca="1"/>
        <v>3</v>
      </c>
      <c r="O12860" s="53" t="str">
        <f ca="1"/>
        <v>1935-03</v>
      </c>
    </row>
    <row r="12861" spans="12:15" x14ac:dyDescent="0.4">
      <c r="L12861" s="56">
        <f ca="1"/>
        <v>12860</v>
      </c>
      <c r="M12861" s="53">
        <f ca="1"/>
        <v>1935</v>
      </c>
      <c r="N12861" s="53">
        <f ca="1"/>
        <v>3</v>
      </c>
      <c r="O12861" s="53" t="str">
        <f ca="1"/>
        <v>1935-03</v>
      </c>
    </row>
    <row r="12862" spans="12:15" x14ac:dyDescent="0.4">
      <c r="L12862" s="56">
        <f ca="1"/>
        <v>12861</v>
      </c>
      <c r="M12862" s="53">
        <f ca="1"/>
        <v>1935</v>
      </c>
      <c r="N12862" s="53">
        <f ca="1"/>
        <v>3</v>
      </c>
      <c r="O12862" s="53" t="str">
        <f ca="1"/>
        <v>1935-03</v>
      </c>
    </row>
    <row r="12863" spans="12:15" x14ac:dyDescent="0.4">
      <c r="L12863" s="56">
        <f ca="1"/>
        <v>12862</v>
      </c>
      <c r="M12863" s="53">
        <f ca="1"/>
        <v>1935</v>
      </c>
      <c r="N12863" s="53">
        <f ca="1"/>
        <v>3</v>
      </c>
      <c r="O12863" s="53" t="str">
        <f ca="1"/>
        <v>1935-03</v>
      </c>
    </row>
    <row r="12864" spans="12:15" x14ac:dyDescent="0.4">
      <c r="L12864" s="56">
        <f ca="1"/>
        <v>12863</v>
      </c>
      <c r="M12864" s="53">
        <f ca="1"/>
        <v>1935</v>
      </c>
      <c r="N12864" s="53">
        <f ca="1"/>
        <v>3</v>
      </c>
      <c r="O12864" s="53" t="str">
        <f ca="1"/>
        <v>1935-03</v>
      </c>
    </row>
    <row r="12865" spans="12:15" x14ac:dyDescent="0.4">
      <c r="L12865" s="56">
        <f ca="1"/>
        <v>12864</v>
      </c>
      <c r="M12865" s="53">
        <f ca="1"/>
        <v>1935</v>
      </c>
      <c r="N12865" s="53">
        <f ca="1"/>
        <v>3</v>
      </c>
      <c r="O12865" s="53" t="str">
        <f ca="1"/>
        <v>1935-03</v>
      </c>
    </row>
    <row r="12866" spans="12:15" x14ac:dyDescent="0.4">
      <c r="L12866" s="56">
        <f ca="1"/>
        <v>12865</v>
      </c>
      <c r="M12866" s="53">
        <f ca="1"/>
        <v>1935</v>
      </c>
      <c r="N12866" s="53">
        <f ca="1"/>
        <v>3</v>
      </c>
      <c r="O12866" s="53" t="str">
        <f ca="1"/>
        <v>1935-03</v>
      </c>
    </row>
    <row r="12867" spans="12:15" x14ac:dyDescent="0.4">
      <c r="L12867" s="56">
        <f ca="1"/>
        <v>12866</v>
      </c>
      <c r="M12867" s="53">
        <f ca="1"/>
        <v>1935</v>
      </c>
      <c r="N12867" s="53">
        <f ca="1"/>
        <v>3</v>
      </c>
      <c r="O12867" s="53" t="str">
        <f ca="1"/>
        <v>1935-03</v>
      </c>
    </row>
    <row r="12868" spans="12:15" x14ac:dyDescent="0.4">
      <c r="L12868" s="56">
        <f ca="1"/>
        <v>12867</v>
      </c>
      <c r="M12868" s="53">
        <f ca="1"/>
        <v>1935</v>
      </c>
      <c r="N12868" s="53">
        <f ca="1"/>
        <v>3</v>
      </c>
      <c r="O12868" s="53" t="str">
        <f ca="1"/>
        <v>1935-03</v>
      </c>
    </row>
    <row r="12869" spans="12:15" x14ac:dyDescent="0.4">
      <c r="L12869" s="56">
        <f ca="1"/>
        <v>12868</v>
      </c>
      <c r="M12869" s="53">
        <f ca="1"/>
        <v>1935</v>
      </c>
      <c r="N12869" s="53">
        <f ca="1"/>
        <v>3</v>
      </c>
      <c r="O12869" s="53" t="str">
        <f ca="1"/>
        <v>1935-03</v>
      </c>
    </row>
    <row r="12870" spans="12:15" x14ac:dyDescent="0.4">
      <c r="L12870" s="56">
        <f ca="1"/>
        <v>12869</v>
      </c>
      <c r="M12870" s="53">
        <f ca="1"/>
        <v>1935</v>
      </c>
      <c r="N12870" s="53">
        <f ca="1"/>
        <v>3</v>
      </c>
      <c r="O12870" s="53" t="str">
        <f ca="1"/>
        <v>1935-03</v>
      </c>
    </row>
    <row r="12871" spans="12:15" x14ac:dyDescent="0.4">
      <c r="L12871" s="56">
        <f ca="1"/>
        <v>12870</v>
      </c>
      <c r="M12871" s="53">
        <f ca="1"/>
        <v>1935</v>
      </c>
      <c r="N12871" s="53">
        <f ca="1"/>
        <v>3</v>
      </c>
      <c r="O12871" s="53" t="str">
        <f ca="1"/>
        <v>1935-03</v>
      </c>
    </row>
    <row r="12872" spans="12:15" x14ac:dyDescent="0.4">
      <c r="L12872" s="56">
        <f ca="1"/>
        <v>12871</v>
      </c>
      <c r="M12872" s="53">
        <f ca="1"/>
        <v>1935</v>
      </c>
      <c r="N12872" s="53">
        <f ca="1"/>
        <v>3</v>
      </c>
      <c r="O12872" s="53" t="str">
        <f ca="1"/>
        <v>1935-03</v>
      </c>
    </row>
    <row r="12873" spans="12:15" x14ac:dyDescent="0.4">
      <c r="L12873" s="56">
        <f ca="1"/>
        <v>12872</v>
      </c>
      <c r="M12873" s="53">
        <f ca="1"/>
        <v>1935</v>
      </c>
      <c r="N12873" s="53">
        <f ca="1"/>
        <v>3</v>
      </c>
      <c r="O12873" s="53" t="str">
        <f ca="1"/>
        <v>1935-03</v>
      </c>
    </row>
    <row r="12874" spans="12:15" x14ac:dyDescent="0.4">
      <c r="L12874" s="56">
        <f ca="1"/>
        <v>12873</v>
      </c>
      <c r="M12874" s="53">
        <f ca="1"/>
        <v>1935</v>
      </c>
      <c r="N12874" s="53">
        <f ca="1"/>
        <v>3</v>
      </c>
      <c r="O12874" s="53" t="str">
        <f ca="1"/>
        <v>1935-03</v>
      </c>
    </row>
    <row r="12875" spans="12:15" x14ac:dyDescent="0.4">
      <c r="L12875" s="56">
        <f ca="1"/>
        <v>12874</v>
      </c>
      <c r="M12875" s="53">
        <f ca="1"/>
        <v>1935</v>
      </c>
      <c r="N12875" s="53">
        <f ca="1"/>
        <v>3</v>
      </c>
      <c r="O12875" s="53" t="str">
        <f ca="1"/>
        <v>1935-03</v>
      </c>
    </row>
    <row r="12876" spans="12:15" x14ac:dyDescent="0.4">
      <c r="L12876" s="56">
        <f ca="1"/>
        <v>12875</v>
      </c>
      <c r="M12876" s="53">
        <f ca="1"/>
        <v>1935</v>
      </c>
      <c r="N12876" s="53">
        <f ca="1"/>
        <v>4</v>
      </c>
      <c r="O12876" s="53" t="str">
        <f ca="1"/>
        <v>1935-04</v>
      </c>
    </row>
    <row r="12877" spans="12:15" x14ac:dyDescent="0.4">
      <c r="L12877" s="56">
        <f ca="1"/>
        <v>12876</v>
      </c>
      <c r="M12877" s="53">
        <f ca="1"/>
        <v>1935</v>
      </c>
      <c r="N12877" s="53">
        <f ca="1"/>
        <v>4</v>
      </c>
      <c r="O12877" s="53" t="str">
        <f ca="1"/>
        <v>1935-04</v>
      </c>
    </row>
    <row r="12878" spans="12:15" x14ac:dyDescent="0.4">
      <c r="L12878" s="56">
        <f ca="1"/>
        <v>12877</v>
      </c>
      <c r="M12878" s="53">
        <f ca="1"/>
        <v>1935</v>
      </c>
      <c r="N12878" s="53">
        <f ca="1"/>
        <v>4</v>
      </c>
      <c r="O12878" s="53" t="str">
        <f ca="1"/>
        <v>1935-04</v>
      </c>
    </row>
    <row r="12879" spans="12:15" x14ac:dyDescent="0.4">
      <c r="L12879" s="56">
        <f ca="1"/>
        <v>12878</v>
      </c>
      <c r="M12879" s="53">
        <f ca="1"/>
        <v>1935</v>
      </c>
      <c r="N12879" s="53">
        <f ca="1"/>
        <v>4</v>
      </c>
      <c r="O12879" s="53" t="str">
        <f ca="1"/>
        <v>1935-04</v>
      </c>
    </row>
    <row r="12880" spans="12:15" x14ac:dyDescent="0.4">
      <c r="L12880" s="56">
        <f ca="1"/>
        <v>12879</v>
      </c>
      <c r="M12880" s="53">
        <f ca="1"/>
        <v>1935</v>
      </c>
      <c r="N12880" s="53">
        <f ca="1"/>
        <v>4</v>
      </c>
      <c r="O12880" s="53" t="str">
        <f ca="1"/>
        <v>1935-04</v>
      </c>
    </row>
    <row r="12881" spans="12:15" x14ac:dyDescent="0.4">
      <c r="L12881" s="56">
        <f ca="1"/>
        <v>12880</v>
      </c>
      <c r="M12881" s="53">
        <f ca="1"/>
        <v>1935</v>
      </c>
      <c r="N12881" s="53">
        <f ca="1"/>
        <v>4</v>
      </c>
      <c r="O12881" s="53" t="str">
        <f ca="1"/>
        <v>1935-04</v>
      </c>
    </row>
    <row r="12882" spans="12:15" x14ac:dyDescent="0.4">
      <c r="L12882" s="56">
        <f ca="1"/>
        <v>12881</v>
      </c>
      <c r="M12882" s="53">
        <f ca="1"/>
        <v>1935</v>
      </c>
      <c r="N12882" s="53">
        <f ca="1"/>
        <v>4</v>
      </c>
      <c r="O12882" s="53" t="str">
        <f ca="1"/>
        <v>1935-04</v>
      </c>
    </row>
    <row r="12883" spans="12:15" x14ac:dyDescent="0.4">
      <c r="L12883" s="56">
        <f ca="1"/>
        <v>12882</v>
      </c>
      <c r="M12883" s="53">
        <f ca="1"/>
        <v>1935</v>
      </c>
      <c r="N12883" s="53">
        <f ca="1"/>
        <v>4</v>
      </c>
      <c r="O12883" s="53" t="str">
        <f ca="1"/>
        <v>1935-04</v>
      </c>
    </row>
    <row r="12884" spans="12:15" x14ac:dyDescent="0.4">
      <c r="L12884" s="56">
        <f ca="1"/>
        <v>12883</v>
      </c>
      <c r="M12884" s="53">
        <f ca="1"/>
        <v>1935</v>
      </c>
      <c r="N12884" s="53">
        <f ca="1"/>
        <v>4</v>
      </c>
      <c r="O12884" s="53" t="str">
        <f ca="1"/>
        <v>1935-04</v>
      </c>
    </row>
    <row r="12885" spans="12:15" x14ac:dyDescent="0.4">
      <c r="L12885" s="56">
        <f ca="1"/>
        <v>12884</v>
      </c>
      <c r="M12885" s="53">
        <f ca="1"/>
        <v>1935</v>
      </c>
      <c r="N12885" s="53">
        <f ca="1"/>
        <v>4</v>
      </c>
      <c r="O12885" s="53" t="str">
        <f ca="1"/>
        <v>1935-04</v>
      </c>
    </row>
    <row r="12886" spans="12:15" x14ac:dyDescent="0.4">
      <c r="L12886" s="56">
        <f ca="1"/>
        <v>12885</v>
      </c>
      <c r="M12886" s="53">
        <f ca="1"/>
        <v>1935</v>
      </c>
      <c r="N12886" s="53">
        <f ca="1"/>
        <v>4</v>
      </c>
      <c r="O12886" s="53" t="str">
        <f ca="1"/>
        <v>1935-04</v>
      </c>
    </row>
    <row r="12887" spans="12:15" x14ac:dyDescent="0.4">
      <c r="L12887" s="56">
        <f ca="1"/>
        <v>12886</v>
      </c>
      <c r="M12887" s="53">
        <f ca="1"/>
        <v>1935</v>
      </c>
      <c r="N12887" s="53">
        <f ca="1"/>
        <v>4</v>
      </c>
      <c r="O12887" s="53" t="str">
        <f ca="1"/>
        <v>1935-04</v>
      </c>
    </row>
    <row r="12888" spans="12:15" x14ac:dyDescent="0.4">
      <c r="L12888" s="56">
        <f ca="1"/>
        <v>12887</v>
      </c>
      <c r="M12888" s="53">
        <f ca="1"/>
        <v>1935</v>
      </c>
      <c r="N12888" s="53">
        <f ca="1"/>
        <v>4</v>
      </c>
      <c r="O12888" s="53" t="str">
        <f ca="1"/>
        <v>1935-04</v>
      </c>
    </row>
    <row r="12889" spans="12:15" x14ac:dyDescent="0.4">
      <c r="L12889" s="56">
        <f ca="1"/>
        <v>12888</v>
      </c>
      <c r="M12889" s="53">
        <f ca="1"/>
        <v>1935</v>
      </c>
      <c r="N12889" s="53">
        <f ca="1"/>
        <v>4</v>
      </c>
      <c r="O12889" s="53" t="str">
        <f ca="1"/>
        <v>1935-04</v>
      </c>
    </row>
    <row r="12890" spans="12:15" x14ac:dyDescent="0.4">
      <c r="L12890" s="56">
        <f ca="1"/>
        <v>12889</v>
      </c>
      <c r="M12890" s="53">
        <f ca="1"/>
        <v>1935</v>
      </c>
      <c r="N12890" s="53">
        <f ca="1"/>
        <v>4</v>
      </c>
      <c r="O12890" s="53" t="str">
        <f ca="1"/>
        <v>1935-04</v>
      </c>
    </row>
    <row r="12891" spans="12:15" x14ac:dyDescent="0.4">
      <c r="L12891" s="56">
        <f ca="1"/>
        <v>12890</v>
      </c>
      <c r="M12891" s="53">
        <f ca="1"/>
        <v>1935</v>
      </c>
      <c r="N12891" s="53">
        <f ca="1"/>
        <v>4</v>
      </c>
      <c r="O12891" s="53" t="str">
        <f ca="1"/>
        <v>1935-04</v>
      </c>
    </row>
    <row r="12892" spans="12:15" x14ac:dyDescent="0.4">
      <c r="L12892" s="56">
        <f ca="1"/>
        <v>12891</v>
      </c>
      <c r="M12892" s="53">
        <f ca="1"/>
        <v>1935</v>
      </c>
      <c r="N12892" s="53">
        <f ca="1"/>
        <v>4</v>
      </c>
      <c r="O12892" s="53" t="str">
        <f ca="1"/>
        <v>1935-04</v>
      </c>
    </row>
    <row r="12893" spans="12:15" x14ac:dyDescent="0.4">
      <c r="L12893" s="56">
        <f ca="1"/>
        <v>12892</v>
      </c>
      <c r="M12893" s="53">
        <f ca="1"/>
        <v>1935</v>
      </c>
      <c r="N12893" s="53">
        <f ca="1"/>
        <v>4</v>
      </c>
      <c r="O12893" s="53" t="str">
        <f ca="1"/>
        <v>1935-04</v>
      </c>
    </row>
    <row r="12894" spans="12:15" x14ac:dyDescent="0.4">
      <c r="L12894" s="56">
        <f ca="1"/>
        <v>12893</v>
      </c>
      <c r="M12894" s="53">
        <f ca="1"/>
        <v>1935</v>
      </c>
      <c r="N12894" s="53">
        <f ca="1"/>
        <v>4</v>
      </c>
      <c r="O12894" s="53" t="str">
        <f ca="1"/>
        <v>1935-04</v>
      </c>
    </row>
    <row r="12895" spans="12:15" x14ac:dyDescent="0.4">
      <c r="L12895" s="56">
        <f ca="1"/>
        <v>12894</v>
      </c>
      <c r="M12895" s="53">
        <f ca="1"/>
        <v>1935</v>
      </c>
      <c r="N12895" s="53">
        <f ca="1"/>
        <v>4</v>
      </c>
      <c r="O12895" s="53" t="str">
        <f ca="1"/>
        <v>1935-04</v>
      </c>
    </row>
    <row r="12896" spans="12:15" x14ac:dyDescent="0.4">
      <c r="L12896" s="56">
        <f ca="1"/>
        <v>12895</v>
      </c>
      <c r="M12896" s="53">
        <f ca="1"/>
        <v>1935</v>
      </c>
      <c r="N12896" s="53">
        <f ca="1"/>
        <v>4</v>
      </c>
      <c r="O12896" s="53" t="str">
        <f ca="1"/>
        <v>1935-04</v>
      </c>
    </row>
    <row r="12897" spans="12:15" x14ac:dyDescent="0.4">
      <c r="L12897" s="56">
        <f ca="1"/>
        <v>12896</v>
      </c>
      <c r="M12897" s="53">
        <f ca="1"/>
        <v>1935</v>
      </c>
      <c r="N12897" s="53">
        <f ca="1"/>
        <v>4</v>
      </c>
      <c r="O12897" s="53" t="str">
        <f ca="1"/>
        <v>1935-04</v>
      </c>
    </row>
    <row r="12898" spans="12:15" x14ac:dyDescent="0.4">
      <c r="L12898" s="56">
        <f ca="1"/>
        <v>12897</v>
      </c>
      <c r="M12898" s="53">
        <f ca="1"/>
        <v>1935</v>
      </c>
      <c r="N12898" s="53">
        <f ca="1"/>
        <v>4</v>
      </c>
      <c r="O12898" s="53" t="str">
        <f ca="1"/>
        <v>1935-04</v>
      </c>
    </row>
    <row r="12899" spans="12:15" x14ac:dyDescent="0.4">
      <c r="L12899" s="56">
        <f ca="1"/>
        <v>12898</v>
      </c>
      <c r="M12899" s="53">
        <f ca="1"/>
        <v>1935</v>
      </c>
      <c r="N12899" s="53">
        <f ca="1"/>
        <v>4</v>
      </c>
      <c r="O12899" s="53" t="str">
        <f ca="1"/>
        <v>1935-04</v>
      </c>
    </row>
    <row r="12900" spans="12:15" x14ac:dyDescent="0.4">
      <c r="L12900" s="56">
        <f ca="1"/>
        <v>12899</v>
      </c>
      <c r="M12900" s="53">
        <f ca="1"/>
        <v>1935</v>
      </c>
      <c r="N12900" s="53">
        <f ca="1"/>
        <v>4</v>
      </c>
      <c r="O12900" s="53" t="str">
        <f ca="1"/>
        <v>1935-04</v>
      </c>
    </row>
    <row r="12901" spans="12:15" x14ac:dyDescent="0.4">
      <c r="L12901" s="56">
        <f ca="1"/>
        <v>12900</v>
      </c>
      <c r="M12901" s="53">
        <f ca="1"/>
        <v>1935</v>
      </c>
      <c r="N12901" s="53">
        <f ca="1"/>
        <v>4</v>
      </c>
      <c r="O12901" s="53" t="str">
        <f ca="1"/>
        <v>1935-04</v>
      </c>
    </row>
    <row r="12902" spans="12:15" x14ac:dyDescent="0.4">
      <c r="L12902" s="56">
        <f ca="1"/>
        <v>12901</v>
      </c>
      <c r="M12902" s="53">
        <f ca="1"/>
        <v>1935</v>
      </c>
      <c r="N12902" s="53">
        <f ca="1"/>
        <v>4</v>
      </c>
      <c r="O12902" s="53" t="str">
        <f ca="1"/>
        <v>1935-04</v>
      </c>
    </row>
    <row r="12903" spans="12:15" x14ac:dyDescent="0.4">
      <c r="L12903" s="56">
        <f ca="1"/>
        <v>12902</v>
      </c>
      <c r="M12903" s="53">
        <f ca="1"/>
        <v>1935</v>
      </c>
      <c r="N12903" s="53">
        <f ca="1"/>
        <v>4</v>
      </c>
      <c r="O12903" s="53" t="str">
        <f ca="1"/>
        <v>1935-04</v>
      </c>
    </row>
    <row r="12904" spans="12:15" x14ac:dyDescent="0.4">
      <c r="L12904" s="56">
        <f ca="1"/>
        <v>12903</v>
      </c>
      <c r="M12904" s="53">
        <f ca="1"/>
        <v>1935</v>
      </c>
      <c r="N12904" s="53">
        <f ca="1"/>
        <v>4</v>
      </c>
      <c r="O12904" s="53" t="str">
        <f ca="1"/>
        <v>1935-04</v>
      </c>
    </row>
    <row r="12905" spans="12:15" x14ac:dyDescent="0.4">
      <c r="L12905" s="56">
        <f ca="1"/>
        <v>12904</v>
      </c>
      <c r="M12905" s="53">
        <f ca="1"/>
        <v>1935</v>
      </c>
      <c r="N12905" s="53">
        <f ca="1"/>
        <v>4</v>
      </c>
      <c r="O12905" s="53" t="str">
        <f ca="1"/>
        <v>1935-04</v>
      </c>
    </row>
    <row r="12906" spans="12:15" x14ac:dyDescent="0.4">
      <c r="L12906" s="56">
        <f ca="1"/>
        <v>12905</v>
      </c>
      <c r="M12906" s="53">
        <f ca="1"/>
        <v>1935</v>
      </c>
      <c r="N12906" s="53">
        <f ca="1"/>
        <v>5</v>
      </c>
      <c r="O12906" s="53" t="str">
        <f ca="1"/>
        <v>1935-05</v>
      </c>
    </row>
    <row r="12907" spans="12:15" x14ac:dyDescent="0.4">
      <c r="L12907" s="56">
        <f ca="1"/>
        <v>12906</v>
      </c>
      <c r="M12907" s="53">
        <f ca="1"/>
        <v>1935</v>
      </c>
      <c r="N12907" s="53">
        <f ca="1"/>
        <v>5</v>
      </c>
      <c r="O12907" s="53" t="str">
        <f ca="1"/>
        <v>1935-05</v>
      </c>
    </row>
    <row r="12908" spans="12:15" x14ac:dyDescent="0.4">
      <c r="L12908" s="56">
        <f ca="1"/>
        <v>12907</v>
      </c>
      <c r="M12908" s="53">
        <f ca="1"/>
        <v>1935</v>
      </c>
      <c r="N12908" s="53">
        <f ca="1"/>
        <v>5</v>
      </c>
      <c r="O12908" s="53" t="str">
        <f ca="1"/>
        <v>1935-05</v>
      </c>
    </row>
    <row r="12909" spans="12:15" x14ac:dyDescent="0.4">
      <c r="L12909" s="56">
        <f ca="1"/>
        <v>12908</v>
      </c>
      <c r="M12909" s="53">
        <f ca="1"/>
        <v>1935</v>
      </c>
      <c r="N12909" s="53">
        <f ca="1"/>
        <v>5</v>
      </c>
      <c r="O12909" s="53" t="str">
        <f ca="1"/>
        <v>1935-05</v>
      </c>
    </row>
    <row r="12910" spans="12:15" x14ac:dyDescent="0.4">
      <c r="L12910" s="56">
        <f ca="1"/>
        <v>12909</v>
      </c>
      <c r="M12910" s="53">
        <f ca="1"/>
        <v>1935</v>
      </c>
      <c r="N12910" s="53">
        <f ca="1"/>
        <v>5</v>
      </c>
      <c r="O12910" s="53" t="str">
        <f ca="1"/>
        <v>1935-05</v>
      </c>
    </row>
    <row r="12911" spans="12:15" x14ac:dyDescent="0.4">
      <c r="L12911" s="56">
        <f ca="1"/>
        <v>12910</v>
      </c>
      <c r="M12911" s="53">
        <f ca="1"/>
        <v>1935</v>
      </c>
      <c r="N12911" s="53">
        <f ca="1"/>
        <v>5</v>
      </c>
      <c r="O12911" s="53" t="str">
        <f ca="1"/>
        <v>1935-05</v>
      </c>
    </row>
    <row r="12912" spans="12:15" x14ac:dyDescent="0.4">
      <c r="L12912" s="56">
        <f ca="1"/>
        <v>12911</v>
      </c>
      <c r="M12912" s="53">
        <f ca="1"/>
        <v>1935</v>
      </c>
      <c r="N12912" s="53">
        <f ca="1"/>
        <v>5</v>
      </c>
      <c r="O12912" s="53" t="str">
        <f ca="1"/>
        <v>1935-05</v>
      </c>
    </row>
    <row r="12913" spans="12:15" x14ac:dyDescent="0.4">
      <c r="L12913" s="56">
        <f ca="1"/>
        <v>12912</v>
      </c>
      <c r="M12913" s="53">
        <f ca="1"/>
        <v>1935</v>
      </c>
      <c r="N12913" s="53">
        <f ca="1"/>
        <v>5</v>
      </c>
      <c r="O12913" s="53" t="str">
        <f ca="1"/>
        <v>1935-05</v>
      </c>
    </row>
    <row r="12914" spans="12:15" x14ac:dyDescent="0.4">
      <c r="L12914" s="56">
        <f ca="1"/>
        <v>12913</v>
      </c>
      <c r="M12914" s="53">
        <f ca="1"/>
        <v>1935</v>
      </c>
      <c r="N12914" s="53">
        <f ca="1"/>
        <v>5</v>
      </c>
      <c r="O12914" s="53" t="str">
        <f ca="1"/>
        <v>1935-05</v>
      </c>
    </row>
    <row r="12915" spans="12:15" x14ac:dyDescent="0.4">
      <c r="L12915" s="56">
        <f ca="1"/>
        <v>12914</v>
      </c>
      <c r="M12915" s="53">
        <f ca="1"/>
        <v>1935</v>
      </c>
      <c r="N12915" s="53">
        <f ca="1"/>
        <v>5</v>
      </c>
      <c r="O12915" s="53" t="str">
        <f ca="1"/>
        <v>1935-05</v>
      </c>
    </row>
    <row r="12916" spans="12:15" x14ac:dyDescent="0.4">
      <c r="L12916" s="56">
        <f ca="1"/>
        <v>12915</v>
      </c>
      <c r="M12916" s="53">
        <f ca="1"/>
        <v>1935</v>
      </c>
      <c r="N12916" s="53">
        <f ca="1"/>
        <v>5</v>
      </c>
      <c r="O12916" s="53" t="str">
        <f ca="1"/>
        <v>1935-05</v>
      </c>
    </row>
    <row r="12917" spans="12:15" x14ac:dyDescent="0.4">
      <c r="L12917" s="56">
        <f ca="1"/>
        <v>12916</v>
      </c>
      <c r="M12917" s="53">
        <f ca="1"/>
        <v>1935</v>
      </c>
      <c r="N12917" s="53">
        <f ca="1"/>
        <v>5</v>
      </c>
      <c r="O12917" s="53" t="str">
        <f ca="1"/>
        <v>1935-05</v>
      </c>
    </row>
    <row r="12918" spans="12:15" x14ac:dyDescent="0.4">
      <c r="L12918" s="56">
        <f ca="1"/>
        <v>12917</v>
      </c>
      <c r="M12918" s="53">
        <f ca="1"/>
        <v>1935</v>
      </c>
      <c r="N12918" s="53">
        <f ca="1"/>
        <v>5</v>
      </c>
      <c r="O12918" s="53" t="str">
        <f ca="1"/>
        <v>1935-05</v>
      </c>
    </row>
    <row r="12919" spans="12:15" x14ac:dyDescent="0.4">
      <c r="L12919" s="56">
        <f ca="1"/>
        <v>12918</v>
      </c>
      <c r="M12919" s="53">
        <f ca="1"/>
        <v>1935</v>
      </c>
      <c r="N12919" s="53">
        <f ca="1"/>
        <v>5</v>
      </c>
      <c r="O12919" s="53" t="str">
        <f ca="1"/>
        <v>1935-05</v>
      </c>
    </row>
    <row r="12920" spans="12:15" x14ac:dyDescent="0.4">
      <c r="L12920" s="56">
        <f ca="1"/>
        <v>12919</v>
      </c>
      <c r="M12920" s="53">
        <f ca="1"/>
        <v>1935</v>
      </c>
      <c r="N12920" s="53">
        <f ca="1"/>
        <v>5</v>
      </c>
      <c r="O12920" s="53" t="str">
        <f ca="1"/>
        <v>1935-05</v>
      </c>
    </row>
    <row r="12921" spans="12:15" x14ac:dyDescent="0.4">
      <c r="L12921" s="56">
        <f ca="1"/>
        <v>12920</v>
      </c>
      <c r="M12921" s="53">
        <f ca="1"/>
        <v>1935</v>
      </c>
      <c r="N12921" s="53">
        <f ca="1"/>
        <v>5</v>
      </c>
      <c r="O12921" s="53" t="str">
        <f ca="1"/>
        <v>1935-05</v>
      </c>
    </row>
    <row r="12922" spans="12:15" x14ac:dyDescent="0.4">
      <c r="L12922" s="56">
        <f ca="1"/>
        <v>12921</v>
      </c>
      <c r="M12922" s="53">
        <f ca="1"/>
        <v>1935</v>
      </c>
      <c r="N12922" s="53">
        <f ca="1"/>
        <v>5</v>
      </c>
      <c r="O12922" s="53" t="str">
        <f ca="1"/>
        <v>1935-05</v>
      </c>
    </row>
    <row r="12923" spans="12:15" x14ac:dyDescent="0.4">
      <c r="L12923" s="56">
        <f ca="1"/>
        <v>12922</v>
      </c>
      <c r="M12923" s="53">
        <f ca="1"/>
        <v>1935</v>
      </c>
      <c r="N12923" s="53">
        <f ca="1"/>
        <v>5</v>
      </c>
      <c r="O12923" s="53" t="str">
        <f ca="1"/>
        <v>1935-05</v>
      </c>
    </row>
    <row r="12924" spans="12:15" x14ac:dyDescent="0.4">
      <c r="L12924" s="56">
        <f ca="1"/>
        <v>12923</v>
      </c>
      <c r="M12924" s="53">
        <f ca="1"/>
        <v>1935</v>
      </c>
      <c r="N12924" s="53">
        <f ca="1"/>
        <v>5</v>
      </c>
      <c r="O12924" s="53" t="str">
        <f ca="1"/>
        <v>1935-05</v>
      </c>
    </row>
    <row r="12925" spans="12:15" x14ac:dyDescent="0.4">
      <c r="L12925" s="56">
        <f ca="1"/>
        <v>12924</v>
      </c>
      <c r="M12925" s="53">
        <f ca="1"/>
        <v>1935</v>
      </c>
      <c r="N12925" s="53">
        <f ca="1"/>
        <v>5</v>
      </c>
      <c r="O12925" s="53" t="str">
        <f ca="1"/>
        <v>1935-05</v>
      </c>
    </row>
    <row r="12926" spans="12:15" x14ac:dyDescent="0.4">
      <c r="L12926" s="56">
        <f ca="1"/>
        <v>12925</v>
      </c>
      <c r="M12926" s="53">
        <f ca="1"/>
        <v>1935</v>
      </c>
      <c r="N12926" s="53">
        <f ca="1"/>
        <v>5</v>
      </c>
      <c r="O12926" s="53" t="str">
        <f ca="1"/>
        <v>1935-05</v>
      </c>
    </row>
    <row r="12927" spans="12:15" x14ac:dyDescent="0.4">
      <c r="L12927" s="56">
        <f ca="1"/>
        <v>12926</v>
      </c>
      <c r="M12927" s="53">
        <f ca="1"/>
        <v>1935</v>
      </c>
      <c r="N12927" s="53">
        <f ca="1"/>
        <v>5</v>
      </c>
      <c r="O12927" s="53" t="str">
        <f ca="1"/>
        <v>1935-05</v>
      </c>
    </row>
    <row r="12928" spans="12:15" x14ac:dyDescent="0.4">
      <c r="L12928" s="56">
        <f ca="1"/>
        <v>12927</v>
      </c>
      <c r="M12928" s="53">
        <f ca="1"/>
        <v>1935</v>
      </c>
      <c r="N12928" s="53">
        <f ca="1"/>
        <v>5</v>
      </c>
      <c r="O12928" s="53" t="str">
        <f ca="1"/>
        <v>1935-05</v>
      </c>
    </row>
    <row r="12929" spans="12:15" x14ac:dyDescent="0.4">
      <c r="L12929" s="56">
        <f ca="1"/>
        <v>12928</v>
      </c>
      <c r="M12929" s="53">
        <f ca="1"/>
        <v>1935</v>
      </c>
      <c r="N12929" s="53">
        <f ca="1"/>
        <v>5</v>
      </c>
      <c r="O12929" s="53" t="str">
        <f ca="1"/>
        <v>1935-05</v>
      </c>
    </row>
    <row r="12930" spans="12:15" x14ac:dyDescent="0.4">
      <c r="L12930" s="56">
        <f ca="1"/>
        <v>12929</v>
      </c>
      <c r="M12930" s="53">
        <f ca="1"/>
        <v>1935</v>
      </c>
      <c r="N12930" s="53">
        <f ca="1"/>
        <v>5</v>
      </c>
      <c r="O12930" s="53" t="str">
        <f ca="1"/>
        <v>1935-05</v>
      </c>
    </row>
    <row r="12931" spans="12:15" x14ac:dyDescent="0.4">
      <c r="L12931" s="56">
        <f ca="1"/>
        <v>12930</v>
      </c>
      <c r="M12931" s="53">
        <f ca="1"/>
        <v>1935</v>
      </c>
      <c r="N12931" s="53">
        <f ca="1"/>
        <v>5</v>
      </c>
      <c r="O12931" s="53" t="str">
        <f ca="1"/>
        <v>1935-05</v>
      </c>
    </row>
    <row r="12932" spans="12:15" x14ac:dyDescent="0.4">
      <c r="L12932" s="56">
        <f ca="1"/>
        <v>12931</v>
      </c>
      <c r="M12932" s="53">
        <f ca="1"/>
        <v>1935</v>
      </c>
      <c r="N12932" s="53">
        <f ca="1"/>
        <v>5</v>
      </c>
      <c r="O12932" s="53" t="str">
        <f ca="1"/>
        <v>1935-05</v>
      </c>
    </row>
    <row r="12933" spans="12:15" x14ac:dyDescent="0.4">
      <c r="L12933" s="56">
        <f ca="1"/>
        <v>12932</v>
      </c>
      <c r="M12933" s="53">
        <f ca="1"/>
        <v>1935</v>
      </c>
      <c r="N12933" s="53">
        <f ca="1"/>
        <v>5</v>
      </c>
      <c r="O12933" s="53" t="str">
        <f ca="1"/>
        <v>1935-05</v>
      </c>
    </row>
    <row r="12934" spans="12:15" x14ac:dyDescent="0.4">
      <c r="L12934" s="56">
        <f ca="1"/>
        <v>12933</v>
      </c>
      <c r="M12934" s="53">
        <f ca="1"/>
        <v>1935</v>
      </c>
      <c r="N12934" s="53">
        <f ca="1"/>
        <v>5</v>
      </c>
      <c r="O12934" s="53" t="str">
        <f ca="1"/>
        <v>1935-05</v>
      </c>
    </row>
    <row r="12935" spans="12:15" x14ac:dyDescent="0.4">
      <c r="L12935" s="56">
        <f ca="1"/>
        <v>12934</v>
      </c>
      <c r="M12935" s="53">
        <f ca="1"/>
        <v>1935</v>
      </c>
      <c r="N12935" s="53">
        <f ca="1"/>
        <v>5</v>
      </c>
      <c r="O12935" s="53" t="str">
        <f ca="1"/>
        <v>1935-05</v>
      </c>
    </row>
    <row r="12936" spans="12:15" x14ac:dyDescent="0.4">
      <c r="L12936" s="56">
        <f ca="1"/>
        <v>12935</v>
      </c>
      <c r="M12936" s="53">
        <f ca="1"/>
        <v>1935</v>
      </c>
      <c r="N12936" s="53">
        <f ca="1"/>
        <v>5</v>
      </c>
      <c r="O12936" s="53" t="str">
        <f ca="1"/>
        <v>1935-05</v>
      </c>
    </row>
    <row r="12937" spans="12:15" x14ac:dyDescent="0.4">
      <c r="L12937" s="56">
        <f ca="1"/>
        <v>12936</v>
      </c>
      <c r="M12937" s="53">
        <f ca="1"/>
        <v>1935</v>
      </c>
      <c r="N12937" s="53">
        <f ca="1"/>
        <v>6</v>
      </c>
      <c r="O12937" s="53" t="str">
        <f ca="1"/>
        <v>1935-06</v>
      </c>
    </row>
    <row r="12938" spans="12:15" x14ac:dyDescent="0.4">
      <c r="L12938" s="56">
        <f ca="1"/>
        <v>12937</v>
      </c>
      <c r="M12938" s="53">
        <f ca="1"/>
        <v>1935</v>
      </c>
      <c r="N12938" s="53">
        <f ca="1"/>
        <v>6</v>
      </c>
      <c r="O12938" s="53" t="str">
        <f ca="1"/>
        <v>1935-06</v>
      </c>
    </row>
    <row r="12939" spans="12:15" x14ac:dyDescent="0.4">
      <c r="L12939" s="56">
        <f ca="1"/>
        <v>12938</v>
      </c>
      <c r="M12939" s="53">
        <f ca="1"/>
        <v>1935</v>
      </c>
      <c r="N12939" s="53">
        <f ca="1"/>
        <v>6</v>
      </c>
      <c r="O12939" s="53" t="str">
        <f ca="1"/>
        <v>1935-06</v>
      </c>
    </row>
    <row r="12940" spans="12:15" x14ac:dyDescent="0.4">
      <c r="L12940" s="56">
        <f ca="1"/>
        <v>12939</v>
      </c>
      <c r="M12940" s="53">
        <f ca="1"/>
        <v>1935</v>
      </c>
      <c r="N12940" s="53">
        <f ca="1"/>
        <v>6</v>
      </c>
      <c r="O12940" s="53" t="str">
        <f ca="1"/>
        <v>1935-06</v>
      </c>
    </row>
    <row r="12941" spans="12:15" x14ac:dyDescent="0.4">
      <c r="L12941" s="56">
        <f ca="1"/>
        <v>12940</v>
      </c>
      <c r="M12941" s="53">
        <f ca="1"/>
        <v>1935</v>
      </c>
      <c r="N12941" s="53">
        <f ca="1"/>
        <v>6</v>
      </c>
      <c r="O12941" s="53" t="str">
        <f ca="1"/>
        <v>1935-06</v>
      </c>
    </row>
    <row r="12942" spans="12:15" x14ac:dyDescent="0.4">
      <c r="L12942" s="56">
        <f ca="1"/>
        <v>12941</v>
      </c>
      <c r="M12942" s="53">
        <f ca="1"/>
        <v>1935</v>
      </c>
      <c r="N12942" s="53">
        <f ca="1"/>
        <v>6</v>
      </c>
      <c r="O12942" s="53" t="str">
        <f ca="1"/>
        <v>1935-06</v>
      </c>
    </row>
    <row r="12943" spans="12:15" x14ac:dyDescent="0.4">
      <c r="L12943" s="56">
        <f ca="1"/>
        <v>12942</v>
      </c>
      <c r="M12943" s="53">
        <f ca="1"/>
        <v>1935</v>
      </c>
      <c r="N12943" s="53">
        <f ca="1"/>
        <v>6</v>
      </c>
      <c r="O12943" s="53" t="str">
        <f ca="1"/>
        <v>1935-06</v>
      </c>
    </row>
    <row r="12944" spans="12:15" x14ac:dyDescent="0.4">
      <c r="L12944" s="56">
        <f ca="1"/>
        <v>12943</v>
      </c>
      <c r="M12944" s="53">
        <f ca="1"/>
        <v>1935</v>
      </c>
      <c r="N12944" s="53">
        <f ca="1"/>
        <v>6</v>
      </c>
      <c r="O12944" s="53" t="str">
        <f ca="1"/>
        <v>1935-06</v>
      </c>
    </row>
    <row r="12945" spans="12:15" x14ac:dyDescent="0.4">
      <c r="L12945" s="56">
        <f ca="1"/>
        <v>12944</v>
      </c>
      <c r="M12945" s="53">
        <f ca="1"/>
        <v>1935</v>
      </c>
      <c r="N12945" s="53">
        <f ca="1"/>
        <v>6</v>
      </c>
      <c r="O12945" s="53" t="str">
        <f ca="1"/>
        <v>1935-06</v>
      </c>
    </row>
    <row r="12946" spans="12:15" x14ac:dyDescent="0.4">
      <c r="L12946" s="56">
        <f ca="1"/>
        <v>12945</v>
      </c>
      <c r="M12946" s="53">
        <f ca="1"/>
        <v>1935</v>
      </c>
      <c r="N12946" s="53">
        <f ca="1"/>
        <v>6</v>
      </c>
      <c r="O12946" s="53" t="str">
        <f ca="1"/>
        <v>1935-06</v>
      </c>
    </row>
    <row r="12947" spans="12:15" x14ac:dyDescent="0.4">
      <c r="L12947" s="56">
        <f ca="1"/>
        <v>12946</v>
      </c>
      <c r="M12947" s="53">
        <f ca="1"/>
        <v>1935</v>
      </c>
      <c r="N12947" s="53">
        <f ca="1"/>
        <v>6</v>
      </c>
      <c r="O12947" s="53" t="str">
        <f ca="1"/>
        <v>1935-06</v>
      </c>
    </row>
    <row r="12948" spans="12:15" x14ac:dyDescent="0.4">
      <c r="L12948" s="56">
        <f ca="1"/>
        <v>12947</v>
      </c>
      <c r="M12948" s="53">
        <f ca="1"/>
        <v>1935</v>
      </c>
      <c r="N12948" s="53">
        <f ca="1"/>
        <v>6</v>
      </c>
      <c r="O12948" s="53" t="str">
        <f ca="1"/>
        <v>1935-06</v>
      </c>
    </row>
    <row r="12949" spans="12:15" x14ac:dyDescent="0.4">
      <c r="L12949" s="56">
        <f ca="1"/>
        <v>12948</v>
      </c>
      <c r="M12949" s="53">
        <f ca="1"/>
        <v>1935</v>
      </c>
      <c r="N12949" s="53">
        <f ca="1"/>
        <v>6</v>
      </c>
      <c r="O12949" s="53" t="str">
        <f ca="1"/>
        <v>1935-06</v>
      </c>
    </row>
    <row r="12950" spans="12:15" x14ac:dyDescent="0.4">
      <c r="L12950" s="56">
        <f ca="1"/>
        <v>12949</v>
      </c>
      <c r="M12950" s="53">
        <f ca="1"/>
        <v>1935</v>
      </c>
      <c r="N12950" s="53">
        <f ca="1"/>
        <v>6</v>
      </c>
      <c r="O12950" s="53" t="str">
        <f ca="1"/>
        <v>1935-06</v>
      </c>
    </row>
    <row r="12951" spans="12:15" x14ac:dyDescent="0.4">
      <c r="L12951" s="56">
        <f ca="1"/>
        <v>12950</v>
      </c>
      <c r="M12951" s="53">
        <f ca="1"/>
        <v>1935</v>
      </c>
      <c r="N12951" s="53">
        <f ca="1"/>
        <v>6</v>
      </c>
      <c r="O12951" s="53" t="str">
        <f ca="1"/>
        <v>1935-06</v>
      </c>
    </row>
    <row r="12952" spans="12:15" x14ac:dyDescent="0.4">
      <c r="L12952" s="56">
        <f ca="1"/>
        <v>12951</v>
      </c>
      <c r="M12952" s="53">
        <f ca="1"/>
        <v>1935</v>
      </c>
      <c r="N12952" s="53">
        <f ca="1"/>
        <v>6</v>
      </c>
      <c r="O12952" s="53" t="str">
        <f ca="1"/>
        <v>1935-06</v>
      </c>
    </row>
    <row r="12953" spans="12:15" x14ac:dyDescent="0.4">
      <c r="L12953" s="56">
        <f ca="1"/>
        <v>12952</v>
      </c>
      <c r="M12953" s="53">
        <f ca="1"/>
        <v>1935</v>
      </c>
      <c r="N12953" s="53">
        <f ca="1"/>
        <v>6</v>
      </c>
      <c r="O12953" s="53" t="str">
        <f ca="1"/>
        <v>1935-06</v>
      </c>
    </row>
    <row r="12954" spans="12:15" x14ac:dyDescent="0.4">
      <c r="L12954" s="56">
        <f ca="1"/>
        <v>12953</v>
      </c>
      <c r="M12954" s="53">
        <f ca="1"/>
        <v>1935</v>
      </c>
      <c r="N12954" s="53">
        <f ca="1"/>
        <v>6</v>
      </c>
      <c r="O12954" s="53" t="str">
        <f ca="1"/>
        <v>1935-06</v>
      </c>
    </row>
    <row r="12955" spans="12:15" x14ac:dyDescent="0.4">
      <c r="L12955" s="56">
        <f ca="1"/>
        <v>12954</v>
      </c>
      <c r="M12955" s="53">
        <f ca="1"/>
        <v>1935</v>
      </c>
      <c r="N12955" s="53">
        <f ca="1"/>
        <v>6</v>
      </c>
      <c r="O12955" s="53" t="str">
        <f ca="1"/>
        <v>1935-06</v>
      </c>
    </row>
    <row r="12956" spans="12:15" x14ac:dyDescent="0.4">
      <c r="L12956" s="56">
        <f ca="1"/>
        <v>12955</v>
      </c>
      <c r="M12956" s="53">
        <f ca="1"/>
        <v>1935</v>
      </c>
      <c r="N12956" s="53">
        <f ca="1"/>
        <v>6</v>
      </c>
      <c r="O12956" s="53" t="str">
        <f ca="1"/>
        <v>1935-06</v>
      </c>
    </row>
    <row r="12957" spans="12:15" x14ac:dyDescent="0.4">
      <c r="L12957" s="56">
        <f ca="1"/>
        <v>12956</v>
      </c>
      <c r="M12957" s="53">
        <f ca="1"/>
        <v>1935</v>
      </c>
      <c r="N12957" s="53">
        <f ca="1"/>
        <v>6</v>
      </c>
      <c r="O12957" s="53" t="str">
        <f ca="1"/>
        <v>1935-06</v>
      </c>
    </row>
    <row r="12958" spans="12:15" x14ac:dyDescent="0.4">
      <c r="L12958" s="56">
        <f ca="1"/>
        <v>12957</v>
      </c>
      <c r="M12958" s="53">
        <f ca="1"/>
        <v>1935</v>
      </c>
      <c r="N12958" s="53">
        <f ca="1"/>
        <v>6</v>
      </c>
      <c r="O12958" s="53" t="str">
        <f ca="1"/>
        <v>1935-06</v>
      </c>
    </row>
    <row r="12959" spans="12:15" x14ac:dyDescent="0.4">
      <c r="L12959" s="56">
        <f ca="1"/>
        <v>12958</v>
      </c>
      <c r="M12959" s="53">
        <f ca="1"/>
        <v>1935</v>
      </c>
      <c r="N12959" s="53">
        <f ca="1"/>
        <v>6</v>
      </c>
      <c r="O12959" s="53" t="str">
        <f ca="1"/>
        <v>1935-06</v>
      </c>
    </row>
    <row r="12960" spans="12:15" x14ac:dyDescent="0.4">
      <c r="L12960" s="56">
        <f ca="1"/>
        <v>12959</v>
      </c>
      <c r="M12960" s="53">
        <f ca="1"/>
        <v>1935</v>
      </c>
      <c r="N12960" s="53">
        <f ca="1"/>
        <v>6</v>
      </c>
      <c r="O12960" s="53" t="str">
        <f ca="1"/>
        <v>1935-06</v>
      </c>
    </row>
    <row r="12961" spans="12:15" x14ac:dyDescent="0.4">
      <c r="L12961" s="56">
        <f ca="1"/>
        <v>12960</v>
      </c>
      <c r="M12961" s="53">
        <f ca="1"/>
        <v>1935</v>
      </c>
      <c r="N12961" s="53">
        <f ca="1"/>
        <v>6</v>
      </c>
      <c r="O12961" s="53" t="str">
        <f ca="1"/>
        <v>1935-06</v>
      </c>
    </row>
    <row r="12962" spans="12:15" x14ac:dyDescent="0.4">
      <c r="L12962" s="56">
        <f ca="1"/>
        <v>12961</v>
      </c>
      <c r="M12962" s="53">
        <f ca="1"/>
        <v>1935</v>
      </c>
      <c r="N12962" s="53">
        <f ca="1"/>
        <v>6</v>
      </c>
      <c r="O12962" s="53" t="str">
        <f ca="1"/>
        <v>1935-06</v>
      </c>
    </row>
    <row r="12963" spans="12:15" x14ac:dyDescent="0.4">
      <c r="L12963" s="56">
        <f ca="1"/>
        <v>12962</v>
      </c>
      <c r="M12963" s="53">
        <f ca="1"/>
        <v>1935</v>
      </c>
      <c r="N12963" s="53">
        <f ca="1"/>
        <v>6</v>
      </c>
      <c r="O12963" s="53" t="str">
        <f ca="1"/>
        <v>1935-06</v>
      </c>
    </row>
    <row r="12964" spans="12:15" x14ac:dyDescent="0.4">
      <c r="L12964" s="56">
        <f ca="1"/>
        <v>12963</v>
      </c>
      <c r="M12964" s="53">
        <f ca="1"/>
        <v>1935</v>
      </c>
      <c r="N12964" s="53">
        <f ca="1"/>
        <v>6</v>
      </c>
      <c r="O12964" s="53" t="str">
        <f ca="1"/>
        <v>1935-06</v>
      </c>
    </row>
    <row r="12965" spans="12:15" x14ac:dyDescent="0.4">
      <c r="L12965" s="56">
        <f ca="1"/>
        <v>12964</v>
      </c>
      <c r="M12965" s="53">
        <f ca="1"/>
        <v>1935</v>
      </c>
      <c r="N12965" s="53">
        <f ca="1"/>
        <v>6</v>
      </c>
      <c r="O12965" s="53" t="str">
        <f ca="1"/>
        <v>1935-06</v>
      </c>
    </row>
    <row r="12966" spans="12:15" x14ac:dyDescent="0.4">
      <c r="L12966" s="56">
        <f ca="1"/>
        <v>12965</v>
      </c>
      <c r="M12966" s="53">
        <f ca="1"/>
        <v>1935</v>
      </c>
      <c r="N12966" s="53">
        <f ca="1"/>
        <v>6</v>
      </c>
      <c r="O12966" s="53" t="str">
        <f ca="1"/>
        <v>1935-06</v>
      </c>
    </row>
    <row r="12967" spans="12:15" x14ac:dyDescent="0.4">
      <c r="L12967" s="56">
        <f ca="1"/>
        <v>12966</v>
      </c>
      <c r="M12967" s="53">
        <f ca="1"/>
        <v>1935</v>
      </c>
      <c r="N12967" s="53">
        <f ca="1"/>
        <v>7</v>
      </c>
      <c r="O12967" s="53" t="str">
        <f ca="1"/>
        <v>1935-07</v>
      </c>
    </row>
    <row r="12968" spans="12:15" x14ac:dyDescent="0.4">
      <c r="L12968" s="56">
        <f ca="1"/>
        <v>12967</v>
      </c>
      <c r="M12968" s="53">
        <f ca="1"/>
        <v>1935</v>
      </c>
      <c r="N12968" s="53">
        <f ca="1"/>
        <v>7</v>
      </c>
      <c r="O12968" s="53" t="str">
        <f ca="1"/>
        <v>1935-07</v>
      </c>
    </row>
    <row r="12969" spans="12:15" x14ac:dyDescent="0.4">
      <c r="L12969" s="56">
        <f ca="1"/>
        <v>12968</v>
      </c>
      <c r="M12969" s="53">
        <f ca="1"/>
        <v>1935</v>
      </c>
      <c r="N12969" s="53">
        <f ca="1"/>
        <v>7</v>
      </c>
      <c r="O12969" s="53" t="str">
        <f ca="1"/>
        <v>1935-07</v>
      </c>
    </row>
    <row r="12970" spans="12:15" x14ac:dyDescent="0.4">
      <c r="L12970" s="56">
        <f ca="1"/>
        <v>12969</v>
      </c>
      <c r="M12970" s="53">
        <f ca="1"/>
        <v>1935</v>
      </c>
      <c r="N12970" s="53">
        <f ca="1"/>
        <v>7</v>
      </c>
      <c r="O12970" s="53" t="str">
        <f ca="1"/>
        <v>1935-07</v>
      </c>
    </row>
    <row r="12971" spans="12:15" x14ac:dyDescent="0.4">
      <c r="L12971" s="56">
        <f ca="1"/>
        <v>12970</v>
      </c>
      <c r="M12971" s="53">
        <f ca="1"/>
        <v>1935</v>
      </c>
      <c r="N12971" s="53">
        <f ca="1"/>
        <v>7</v>
      </c>
      <c r="O12971" s="53" t="str">
        <f ca="1"/>
        <v>1935-07</v>
      </c>
    </row>
    <row r="12972" spans="12:15" x14ac:dyDescent="0.4">
      <c r="L12972" s="56">
        <f ca="1"/>
        <v>12971</v>
      </c>
      <c r="M12972" s="53">
        <f ca="1"/>
        <v>1935</v>
      </c>
      <c r="N12972" s="53">
        <f ca="1"/>
        <v>7</v>
      </c>
      <c r="O12972" s="53" t="str">
        <f ca="1"/>
        <v>1935-07</v>
      </c>
    </row>
    <row r="12973" spans="12:15" x14ac:dyDescent="0.4">
      <c r="L12973" s="56">
        <f ca="1"/>
        <v>12972</v>
      </c>
      <c r="M12973" s="53">
        <f ca="1"/>
        <v>1935</v>
      </c>
      <c r="N12973" s="53">
        <f ca="1"/>
        <v>7</v>
      </c>
      <c r="O12973" s="53" t="str">
        <f ca="1"/>
        <v>1935-07</v>
      </c>
    </row>
    <row r="12974" spans="12:15" x14ac:dyDescent="0.4">
      <c r="L12974" s="56">
        <f ca="1"/>
        <v>12973</v>
      </c>
      <c r="M12974" s="53">
        <f ca="1"/>
        <v>1935</v>
      </c>
      <c r="N12974" s="53">
        <f ca="1"/>
        <v>7</v>
      </c>
      <c r="O12974" s="53" t="str">
        <f ca="1"/>
        <v>1935-07</v>
      </c>
    </row>
    <row r="12975" spans="12:15" x14ac:dyDescent="0.4">
      <c r="L12975" s="56">
        <f ca="1"/>
        <v>12974</v>
      </c>
      <c r="M12975" s="53">
        <f ca="1"/>
        <v>1935</v>
      </c>
      <c r="N12975" s="53">
        <f ca="1"/>
        <v>7</v>
      </c>
      <c r="O12975" s="53" t="str">
        <f ca="1"/>
        <v>1935-07</v>
      </c>
    </row>
    <row r="12976" spans="12:15" x14ac:dyDescent="0.4">
      <c r="L12976" s="56">
        <f ca="1"/>
        <v>12975</v>
      </c>
      <c r="M12976" s="53">
        <f ca="1"/>
        <v>1935</v>
      </c>
      <c r="N12976" s="53">
        <f ca="1"/>
        <v>7</v>
      </c>
      <c r="O12976" s="53" t="str">
        <f ca="1"/>
        <v>1935-07</v>
      </c>
    </row>
    <row r="12977" spans="12:15" x14ac:dyDescent="0.4">
      <c r="L12977" s="56">
        <f ca="1"/>
        <v>12976</v>
      </c>
      <c r="M12977" s="53">
        <f ca="1"/>
        <v>1935</v>
      </c>
      <c r="N12977" s="53">
        <f ca="1"/>
        <v>7</v>
      </c>
      <c r="O12977" s="53" t="str">
        <f ca="1"/>
        <v>1935-07</v>
      </c>
    </row>
    <row r="12978" spans="12:15" x14ac:dyDescent="0.4">
      <c r="L12978" s="56">
        <f ca="1"/>
        <v>12977</v>
      </c>
      <c r="M12978" s="53">
        <f ca="1"/>
        <v>1935</v>
      </c>
      <c r="N12978" s="53">
        <f ca="1"/>
        <v>7</v>
      </c>
      <c r="O12978" s="53" t="str">
        <f ca="1"/>
        <v>1935-07</v>
      </c>
    </row>
    <row r="12979" spans="12:15" x14ac:dyDescent="0.4">
      <c r="L12979" s="56">
        <f ca="1"/>
        <v>12978</v>
      </c>
      <c r="M12979" s="53">
        <f ca="1"/>
        <v>1935</v>
      </c>
      <c r="N12979" s="53">
        <f ca="1"/>
        <v>7</v>
      </c>
      <c r="O12979" s="53" t="str">
        <f ca="1"/>
        <v>1935-07</v>
      </c>
    </row>
    <row r="12980" spans="12:15" x14ac:dyDescent="0.4">
      <c r="L12980" s="56">
        <f ca="1"/>
        <v>12979</v>
      </c>
      <c r="M12980" s="53">
        <f ca="1"/>
        <v>1935</v>
      </c>
      <c r="N12980" s="53">
        <f ca="1"/>
        <v>7</v>
      </c>
      <c r="O12980" s="53" t="str">
        <f ca="1"/>
        <v>1935-07</v>
      </c>
    </row>
    <row r="12981" spans="12:15" x14ac:dyDescent="0.4">
      <c r="L12981" s="56">
        <f ca="1"/>
        <v>12980</v>
      </c>
      <c r="M12981" s="53">
        <f ca="1"/>
        <v>1935</v>
      </c>
      <c r="N12981" s="53">
        <f ca="1"/>
        <v>7</v>
      </c>
      <c r="O12981" s="53" t="str">
        <f ca="1"/>
        <v>1935-07</v>
      </c>
    </row>
    <row r="12982" spans="12:15" x14ac:dyDescent="0.4">
      <c r="L12982" s="56">
        <f ca="1"/>
        <v>12981</v>
      </c>
      <c r="M12982" s="53">
        <f ca="1"/>
        <v>1935</v>
      </c>
      <c r="N12982" s="53">
        <f ca="1"/>
        <v>7</v>
      </c>
      <c r="O12982" s="53" t="str">
        <f ca="1"/>
        <v>1935-07</v>
      </c>
    </row>
    <row r="12983" spans="12:15" x14ac:dyDescent="0.4">
      <c r="L12983" s="56">
        <f ca="1"/>
        <v>12982</v>
      </c>
      <c r="M12983" s="53">
        <f ca="1"/>
        <v>1935</v>
      </c>
      <c r="N12983" s="53">
        <f ca="1"/>
        <v>7</v>
      </c>
      <c r="O12983" s="53" t="str">
        <f ca="1"/>
        <v>1935-07</v>
      </c>
    </row>
    <row r="12984" spans="12:15" x14ac:dyDescent="0.4">
      <c r="L12984" s="56">
        <f ca="1"/>
        <v>12983</v>
      </c>
      <c r="M12984" s="53">
        <f ca="1"/>
        <v>1935</v>
      </c>
      <c r="N12984" s="53">
        <f ca="1"/>
        <v>7</v>
      </c>
      <c r="O12984" s="53" t="str">
        <f ca="1"/>
        <v>1935-07</v>
      </c>
    </row>
    <row r="12985" spans="12:15" x14ac:dyDescent="0.4">
      <c r="L12985" s="56">
        <f ca="1"/>
        <v>12984</v>
      </c>
      <c r="M12985" s="53">
        <f ca="1"/>
        <v>1935</v>
      </c>
      <c r="N12985" s="53">
        <f ca="1"/>
        <v>7</v>
      </c>
      <c r="O12985" s="53" t="str">
        <f ca="1"/>
        <v>1935-07</v>
      </c>
    </row>
    <row r="12986" spans="12:15" x14ac:dyDescent="0.4">
      <c r="L12986" s="56">
        <f ca="1"/>
        <v>12985</v>
      </c>
      <c r="M12986" s="53">
        <f ca="1"/>
        <v>1935</v>
      </c>
      <c r="N12986" s="53">
        <f ca="1"/>
        <v>7</v>
      </c>
      <c r="O12986" s="53" t="str">
        <f ca="1"/>
        <v>1935-07</v>
      </c>
    </row>
    <row r="12987" spans="12:15" x14ac:dyDescent="0.4">
      <c r="L12987" s="56">
        <f ca="1"/>
        <v>12986</v>
      </c>
      <c r="M12987" s="53">
        <f ca="1"/>
        <v>1935</v>
      </c>
      <c r="N12987" s="53">
        <f ca="1"/>
        <v>7</v>
      </c>
      <c r="O12987" s="53" t="str">
        <f ca="1"/>
        <v>1935-07</v>
      </c>
    </row>
    <row r="12988" spans="12:15" x14ac:dyDescent="0.4">
      <c r="L12988" s="56">
        <f ca="1"/>
        <v>12987</v>
      </c>
      <c r="M12988" s="53">
        <f ca="1"/>
        <v>1935</v>
      </c>
      <c r="N12988" s="53">
        <f ca="1"/>
        <v>7</v>
      </c>
      <c r="O12988" s="53" t="str">
        <f ca="1"/>
        <v>1935-07</v>
      </c>
    </row>
    <row r="12989" spans="12:15" x14ac:dyDescent="0.4">
      <c r="L12989" s="56">
        <f ca="1"/>
        <v>12988</v>
      </c>
      <c r="M12989" s="53">
        <f ca="1"/>
        <v>1935</v>
      </c>
      <c r="N12989" s="53">
        <f ca="1"/>
        <v>7</v>
      </c>
      <c r="O12989" s="53" t="str">
        <f ca="1"/>
        <v>1935-07</v>
      </c>
    </row>
    <row r="12990" spans="12:15" x14ac:dyDescent="0.4">
      <c r="L12990" s="56">
        <f ca="1"/>
        <v>12989</v>
      </c>
      <c r="M12990" s="53">
        <f ca="1"/>
        <v>1935</v>
      </c>
      <c r="N12990" s="53">
        <f ca="1"/>
        <v>7</v>
      </c>
      <c r="O12990" s="53" t="str">
        <f ca="1"/>
        <v>1935-07</v>
      </c>
    </row>
    <row r="12991" spans="12:15" x14ac:dyDescent="0.4">
      <c r="L12991" s="56">
        <f ca="1"/>
        <v>12990</v>
      </c>
      <c r="M12991" s="53">
        <f ca="1"/>
        <v>1935</v>
      </c>
      <c r="N12991" s="53">
        <f ca="1"/>
        <v>7</v>
      </c>
      <c r="O12991" s="53" t="str">
        <f ca="1"/>
        <v>1935-07</v>
      </c>
    </row>
    <row r="12992" spans="12:15" x14ac:dyDescent="0.4">
      <c r="L12992" s="56">
        <f ca="1"/>
        <v>12991</v>
      </c>
      <c r="M12992" s="53">
        <f ca="1"/>
        <v>1935</v>
      </c>
      <c r="N12992" s="53">
        <f ca="1"/>
        <v>7</v>
      </c>
      <c r="O12992" s="53" t="str">
        <f ca="1"/>
        <v>1935-07</v>
      </c>
    </row>
    <row r="12993" spans="12:15" x14ac:dyDescent="0.4">
      <c r="L12993" s="56">
        <f ca="1"/>
        <v>12992</v>
      </c>
      <c r="M12993" s="53">
        <f ca="1"/>
        <v>1935</v>
      </c>
      <c r="N12993" s="53">
        <f ca="1"/>
        <v>7</v>
      </c>
      <c r="O12993" s="53" t="str">
        <f ca="1"/>
        <v>1935-07</v>
      </c>
    </row>
    <row r="12994" spans="12:15" x14ac:dyDescent="0.4">
      <c r="L12994" s="56">
        <f ca="1"/>
        <v>12993</v>
      </c>
      <c r="M12994" s="53">
        <f ca="1"/>
        <v>1935</v>
      </c>
      <c r="N12994" s="53">
        <f ca="1"/>
        <v>7</v>
      </c>
      <c r="O12994" s="53" t="str">
        <f ca="1"/>
        <v>1935-07</v>
      </c>
    </row>
    <row r="12995" spans="12:15" x14ac:dyDescent="0.4">
      <c r="L12995" s="56">
        <f ca="1"/>
        <v>12994</v>
      </c>
      <c r="M12995" s="53">
        <f ca="1"/>
        <v>1935</v>
      </c>
      <c r="N12995" s="53">
        <f ca="1"/>
        <v>7</v>
      </c>
      <c r="O12995" s="53" t="str">
        <f ca="1"/>
        <v>1935-07</v>
      </c>
    </row>
    <row r="12996" spans="12:15" x14ac:dyDescent="0.4">
      <c r="L12996" s="56">
        <f ca="1"/>
        <v>12995</v>
      </c>
      <c r="M12996" s="53">
        <f ca="1"/>
        <v>1935</v>
      </c>
      <c r="N12996" s="53">
        <f ca="1"/>
        <v>7</v>
      </c>
      <c r="O12996" s="53" t="str">
        <f ca="1"/>
        <v>1935-07</v>
      </c>
    </row>
    <row r="12997" spans="12:15" x14ac:dyDescent="0.4">
      <c r="L12997" s="56">
        <f ca="1"/>
        <v>12996</v>
      </c>
      <c r="M12997" s="53">
        <f ca="1"/>
        <v>1935</v>
      </c>
      <c r="N12997" s="53">
        <f ca="1"/>
        <v>7</v>
      </c>
      <c r="O12997" s="53" t="str">
        <f ca="1"/>
        <v>1935-07</v>
      </c>
    </row>
    <row r="12998" spans="12:15" x14ac:dyDescent="0.4">
      <c r="L12998" s="56">
        <f ca="1"/>
        <v>12997</v>
      </c>
      <c r="M12998" s="53">
        <f ca="1"/>
        <v>1935</v>
      </c>
      <c r="N12998" s="53">
        <f ca="1"/>
        <v>8</v>
      </c>
      <c r="O12998" s="53" t="str">
        <f ca="1"/>
        <v>1935-08</v>
      </c>
    </row>
    <row r="12999" spans="12:15" x14ac:dyDescent="0.4">
      <c r="L12999" s="56">
        <f ca="1"/>
        <v>12998</v>
      </c>
      <c r="M12999" s="53">
        <f ca="1"/>
        <v>1935</v>
      </c>
      <c r="N12999" s="53">
        <f ca="1"/>
        <v>8</v>
      </c>
      <c r="O12999" s="53" t="str">
        <f ca="1"/>
        <v>1935-08</v>
      </c>
    </row>
    <row r="13000" spans="12:15" x14ac:dyDescent="0.4">
      <c r="L13000" s="56">
        <f ca="1"/>
        <v>12999</v>
      </c>
      <c r="M13000" s="53">
        <f ca="1"/>
        <v>1935</v>
      </c>
      <c r="N13000" s="53">
        <f ca="1"/>
        <v>8</v>
      </c>
      <c r="O13000" s="53" t="str">
        <f ca="1"/>
        <v>1935-08</v>
      </c>
    </row>
    <row r="13001" spans="12:15" x14ac:dyDescent="0.4">
      <c r="L13001" s="56">
        <f ca="1"/>
        <v>13000</v>
      </c>
      <c r="M13001" s="53">
        <f ca="1"/>
        <v>1935</v>
      </c>
      <c r="N13001" s="53">
        <f ca="1"/>
        <v>8</v>
      </c>
      <c r="O13001" s="53" t="str">
        <f ca="1"/>
        <v>1935-08</v>
      </c>
    </row>
    <row r="13002" spans="12:15" x14ac:dyDescent="0.4">
      <c r="L13002" s="56">
        <f ca="1"/>
        <v>13001</v>
      </c>
      <c r="M13002" s="53">
        <f ca="1"/>
        <v>1935</v>
      </c>
      <c r="N13002" s="53">
        <f ca="1"/>
        <v>8</v>
      </c>
      <c r="O13002" s="53" t="str">
        <f ca="1"/>
        <v>1935-08</v>
      </c>
    </row>
    <row r="13003" spans="12:15" x14ac:dyDescent="0.4">
      <c r="L13003" s="56">
        <f ca="1"/>
        <v>13002</v>
      </c>
      <c r="M13003" s="53">
        <f ca="1"/>
        <v>1935</v>
      </c>
      <c r="N13003" s="53">
        <f ca="1"/>
        <v>8</v>
      </c>
      <c r="O13003" s="53" t="str">
        <f ca="1"/>
        <v>1935-08</v>
      </c>
    </row>
    <row r="13004" spans="12:15" x14ac:dyDescent="0.4">
      <c r="L13004" s="56">
        <f ca="1"/>
        <v>13003</v>
      </c>
      <c r="M13004" s="53">
        <f ca="1"/>
        <v>1935</v>
      </c>
      <c r="N13004" s="53">
        <f ca="1"/>
        <v>8</v>
      </c>
      <c r="O13004" s="53" t="str">
        <f ca="1"/>
        <v>1935-08</v>
      </c>
    </row>
    <row r="13005" spans="12:15" x14ac:dyDescent="0.4">
      <c r="L13005" s="56">
        <f ca="1"/>
        <v>13004</v>
      </c>
      <c r="M13005" s="53">
        <f ca="1"/>
        <v>1935</v>
      </c>
      <c r="N13005" s="53">
        <f ca="1"/>
        <v>8</v>
      </c>
      <c r="O13005" s="53" t="str">
        <f ca="1"/>
        <v>1935-08</v>
      </c>
    </row>
    <row r="13006" spans="12:15" x14ac:dyDescent="0.4">
      <c r="L13006" s="56">
        <f ca="1"/>
        <v>13005</v>
      </c>
      <c r="M13006" s="53">
        <f ca="1"/>
        <v>1935</v>
      </c>
      <c r="N13006" s="53">
        <f ca="1"/>
        <v>8</v>
      </c>
      <c r="O13006" s="53" t="str">
        <f ca="1"/>
        <v>1935-08</v>
      </c>
    </row>
    <row r="13007" spans="12:15" x14ac:dyDescent="0.4">
      <c r="L13007" s="56">
        <f ca="1"/>
        <v>13006</v>
      </c>
      <c r="M13007" s="53">
        <f ca="1"/>
        <v>1935</v>
      </c>
      <c r="N13007" s="53">
        <f ca="1"/>
        <v>8</v>
      </c>
      <c r="O13007" s="53" t="str">
        <f ca="1"/>
        <v>1935-08</v>
      </c>
    </row>
    <row r="13008" spans="12:15" x14ac:dyDescent="0.4">
      <c r="L13008" s="56">
        <f ca="1"/>
        <v>13007</v>
      </c>
      <c r="M13008" s="53">
        <f ca="1"/>
        <v>1935</v>
      </c>
      <c r="N13008" s="53">
        <f ca="1"/>
        <v>8</v>
      </c>
      <c r="O13008" s="53" t="str">
        <f ca="1"/>
        <v>1935-08</v>
      </c>
    </row>
    <row r="13009" spans="12:15" x14ac:dyDescent="0.4">
      <c r="L13009" s="56">
        <f ca="1"/>
        <v>13008</v>
      </c>
      <c r="M13009" s="53">
        <f ca="1"/>
        <v>1935</v>
      </c>
      <c r="N13009" s="53">
        <f ca="1"/>
        <v>8</v>
      </c>
      <c r="O13009" s="53" t="str">
        <f ca="1"/>
        <v>1935-08</v>
      </c>
    </row>
    <row r="13010" spans="12:15" x14ac:dyDescent="0.4">
      <c r="L13010" s="56">
        <f ca="1"/>
        <v>13009</v>
      </c>
      <c r="M13010" s="53">
        <f ca="1"/>
        <v>1935</v>
      </c>
      <c r="N13010" s="53">
        <f ca="1"/>
        <v>8</v>
      </c>
      <c r="O13010" s="53" t="str">
        <f ca="1"/>
        <v>1935-08</v>
      </c>
    </row>
    <row r="13011" spans="12:15" x14ac:dyDescent="0.4">
      <c r="L13011" s="56">
        <f ca="1"/>
        <v>13010</v>
      </c>
      <c r="M13011" s="53">
        <f ca="1"/>
        <v>1935</v>
      </c>
      <c r="N13011" s="53">
        <f ca="1"/>
        <v>8</v>
      </c>
      <c r="O13011" s="53" t="str">
        <f ca="1"/>
        <v>1935-08</v>
      </c>
    </row>
    <row r="13012" spans="12:15" x14ac:dyDescent="0.4">
      <c r="L13012" s="56">
        <f ca="1"/>
        <v>13011</v>
      </c>
      <c r="M13012" s="53">
        <f ca="1"/>
        <v>1935</v>
      </c>
      <c r="N13012" s="53">
        <f ca="1"/>
        <v>8</v>
      </c>
      <c r="O13012" s="53" t="str">
        <f ca="1"/>
        <v>1935-08</v>
      </c>
    </row>
    <row r="13013" spans="12:15" x14ac:dyDescent="0.4">
      <c r="L13013" s="56">
        <f ca="1"/>
        <v>13012</v>
      </c>
      <c r="M13013" s="53">
        <f ca="1"/>
        <v>1935</v>
      </c>
      <c r="N13013" s="53">
        <f ca="1"/>
        <v>8</v>
      </c>
      <c r="O13013" s="53" t="str">
        <f ca="1"/>
        <v>1935-08</v>
      </c>
    </row>
    <row r="13014" spans="12:15" x14ac:dyDescent="0.4">
      <c r="L13014" s="56">
        <f ca="1"/>
        <v>13013</v>
      </c>
      <c r="M13014" s="53">
        <f ca="1"/>
        <v>1935</v>
      </c>
      <c r="N13014" s="53">
        <f ca="1"/>
        <v>8</v>
      </c>
      <c r="O13014" s="53" t="str">
        <f ca="1"/>
        <v>1935-08</v>
      </c>
    </row>
    <row r="13015" spans="12:15" x14ac:dyDescent="0.4">
      <c r="L13015" s="56">
        <f ca="1"/>
        <v>13014</v>
      </c>
      <c r="M13015" s="53">
        <f ca="1"/>
        <v>1935</v>
      </c>
      <c r="N13015" s="53">
        <f ca="1"/>
        <v>8</v>
      </c>
      <c r="O13015" s="53" t="str">
        <f ca="1"/>
        <v>1935-08</v>
      </c>
    </row>
    <row r="13016" spans="12:15" x14ac:dyDescent="0.4">
      <c r="L13016" s="56">
        <f ca="1"/>
        <v>13015</v>
      </c>
      <c r="M13016" s="53">
        <f ca="1"/>
        <v>1935</v>
      </c>
      <c r="N13016" s="53">
        <f ca="1"/>
        <v>8</v>
      </c>
      <c r="O13016" s="53" t="str">
        <f ca="1"/>
        <v>1935-08</v>
      </c>
    </row>
    <row r="13017" spans="12:15" x14ac:dyDescent="0.4">
      <c r="L13017" s="56">
        <f ca="1"/>
        <v>13016</v>
      </c>
      <c r="M13017" s="53">
        <f ca="1"/>
        <v>1935</v>
      </c>
      <c r="N13017" s="53">
        <f ca="1"/>
        <v>8</v>
      </c>
      <c r="O13017" s="53" t="str">
        <f ca="1"/>
        <v>1935-08</v>
      </c>
    </row>
    <row r="13018" spans="12:15" x14ac:dyDescent="0.4">
      <c r="L13018" s="56">
        <f ca="1"/>
        <v>13017</v>
      </c>
      <c r="M13018" s="53">
        <f ca="1"/>
        <v>1935</v>
      </c>
      <c r="N13018" s="53">
        <f ca="1"/>
        <v>8</v>
      </c>
      <c r="O13018" s="53" t="str">
        <f ca="1"/>
        <v>1935-08</v>
      </c>
    </row>
    <row r="13019" spans="12:15" x14ac:dyDescent="0.4">
      <c r="L13019" s="56">
        <f ca="1"/>
        <v>13018</v>
      </c>
      <c r="M13019" s="53">
        <f ca="1"/>
        <v>1935</v>
      </c>
      <c r="N13019" s="53">
        <f ca="1"/>
        <v>8</v>
      </c>
      <c r="O13019" s="53" t="str">
        <f ca="1"/>
        <v>1935-08</v>
      </c>
    </row>
    <row r="13020" spans="12:15" x14ac:dyDescent="0.4">
      <c r="L13020" s="56">
        <f ca="1"/>
        <v>13019</v>
      </c>
      <c r="M13020" s="53">
        <f ca="1"/>
        <v>1935</v>
      </c>
      <c r="N13020" s="53">
        <f ca="1"/>
        <v>8</v>
      </c>
      <c r="O13020" s="53" t="str">
        <f ca="1"/>
        <v>1935-08</v>
      </c>
    </row>
    <row r="13021" spans="12:15" x14ac:dyDescent="0.4">
      <c r="L13021" s="56">
        <f ca="1"/>
        <v>13020</v>
      </c>
      <c r="M13021" s="53">
        <f ca="1"/>
        <v>1935</v>
      </c>
      <c r="N13021" s="53">
        <f ca="1"/>
        <v>8</v>
      </c>
      <c r="O13021" s="53" t="str">
        <f ca="1"/>
        <v>1935-08</v>
      </c>
    </row>
    <row r="13022" spans="12:15" x14ac:dyDescent="0.4">
      <c r="L13022" s="56">
        <f ca="1"/>
        <v>13021</v>
      </c>
      <c r="M13022" s="53">
        <f ca="1"/>
        <v>1935</v>
      </c>
      <c r="N13022" s="53">
        <f ca="1"/>
        <v>8</v>
      </c>
      <c r="O13022" s="53" t="str">
        <f ca="1"/>
        <v>1935-08</v>
      </c>
    </row>
    <row r="13023" spans="12:15" x14ac:dyDescent="0.4">
      <c r="L13023" s="56">
        <f ca="1"/>
        <v>13022</v>
      </c>
      <c r="M13023" s="53">
        <f ca="1"/>
        <v>1935</v>
      </c>
      <c r="N13023" s="53">
        <f ca="1"/>
        <v>8</v>
      </c>
      <c r="O13023" s="53" t="str">
        <f ca="1"/>
        <v>1935-08</v>
      </c>
    </row>
    <row r="13024" spans="12:15" x14ac:dyDescent="0.4">
      <c r="L13024" s="56">
        <f ca="1"/>
        <v>13023</v>
      </c>
      <c r="M13024" s="53">
        <f ca="1"/>
        <v>1935</v>
      </c>
      <c r="N13024" s="53">
        <f ca="1"/>
        <v>8</v>
      </c>
      <c r="O13024" s="53" t="str">
        <f ca="1"/>
        <v>1935-08</v>
      </c>
    </row>
    <row r="13025" spans="12:15" x14ac:dyDescent="0.4">
      <c r="L13025" s="56">
        <f ca="1"/>
        <v>13024</v>
      </c>
      <c r="M13025" s="53">
        <f ca="1"/>
        <v>1935</v>
      </c>
      <c r="N13025" s="53">
        <f ca="1"/>
        <v>8</v>
      </c>
      <c r="O13025" s="53" t="str">
        <f ca="1"/>
        <v>1935-08</v>
      </c>
    </row>
    <row r="13026" spans="12:15" x14ac:dyDescent="0.4">
      <c r="L13026" s="56">
        <f ca="1"/>
        <v>13025</v>
      </c>
      <c r="M13026" s="53">
        <f ca="1"/>
        <v>1935</v>
      </c>
      <c r="N13026" s="53">
        <f ca="1"/>
        <v>8</v>
      </c>
      <c r="O13026" s="53" t="str">
        <f ca="1"/>
        <v>1935-08</v>
      </c>
    </row>
    <row r="13027" spans="12:15" x14ac:dyDescent="0.4">
      <c r="L13027" s="56">
        <f ca="1"/>
        <v>13026</v>
      </c>
      <c r="M13027" s="53">
        <f ca="1"/>
        <v>1935</v>
      </c>
      <c r="N13027" s="53">
        <f ca="1"/>
        <v>8</v>
      </c>
      <c r="O13027" s="53" t="str">
        <f ca="1"/>
        <v>1935-08</v>
      </c>
    </row>
    <row r="13028" spans="12:15" x14ac:dyDescent="0.4">
      <c r="L13028" s="56">
        <f ca="1"/>
        <v>13027</v>
      </c>
      <c r="M13028" s="53">
        <f ca="1"/>
        <v>1935</v>
      </c>
      <c r="N13028" s="53">
        <f ca="1"/>
        <v>8</v>
      </c>
      <c r="O13028" s="53" t="str">
        <f ca="1"/>
        <v>1935-08</v>
      </c>
    </row>
    <row r="13029" spans="12:15" x14ac:dyDescent="0.4">
      <c r="L13029" s="56">
        <f ca="1"/>
        <v>13028</v>
      </c>
      <c r="M13029" s="53">
        <f ca="1"/>
        <v>1935</v>
      </c>
      <c r="N13029" s="53">
        <f ca="1"/>
        <v>9</v>
      </c>
      <c r="O13029" s="53" t="str">
        <f ca="1"/>
        <v>1935-09</v>
      </c>
    </row>
    <row r="13030" spans="12:15" x14ac:dyDescent="0.4">
      <c r="L13030" s="56">
        <f ca="1"/>
        <v>13029</v>
      </c>
      <c r="M13030" s="53">
        <f ca="1"/>
        <v>1935</v>
      </c>
      <c r="N13030" s="53">
        <f ca="1"/>
        <v>9</v>
      </c>
      <c r="O13030" s="53" t="str">
        <f ca="1"/>
        <v>1935-09</v>
      </c>
    </row>
    <row r="13031" spans="12:15" x14ac:dyDescent="0.4">
      <c r="L13031" s="56">
        <f ca="1"/>
        <v>13030</v>
      </c>
      <c r="M13031" s="53">
        <f ca="1"/>
        <v>1935</v>
      </c>
      <c r="N13031" s="53">
        <f ca="1"/>
        <v>9</v>
      </c>
      <c r="O13031" s="53" t="str">
        <f ca="1"/>
        <v>1935-09</v>
      </c>
    </row>
    <row r="13032" spans="12:15" x14ac:dyDescent="0.4">
      <c r="L13032" s="56">
        <f ca="1"/>
        <v>13031</v>
      </c>
      <c r="M13032" s="53">
        <f ca="1"/>
        <v>1935</v>
      </c>
      <c r="N13032" s="53">
        <f ca="1"/>
        <v>9</v>
      </c>
      <c r="O13032" s="53" t="str">
        <f ca="1"/>
        <v>1935-09</v>
      </c>
    </row>
    <row r="13033" spans="12:15" x14ac:dyDescent="0.4">
      <c r="L13033" s="56">
        <f ca="1"/>
        <v>13032</v>
      </c>
      <c r="M13033" s="53">
        <f ca="1"/>
        <v>1935</v>
      </c>
      <c r="N13033" s="53">
        <f ca="1"/>
        <v>9</v>
      </c>
      <c r="O13033" s="53" t="str">
        <f ca="1"/>
        <v>1935-09</v>
      </c>
    </row>
    <row r="13034" spans="12:15" x14ac:dyDescent="0.4">
      <c r="L13034" s="56">
        <f ca="1"/>
        <v>13033</v>
      </c>
      <c r="M13034" s="53">
        <f ca="1"/>
        <v>1935</v>
      </c>
      <c r="N13034" s="53">
        <f ca="1"/>
        <v>9</v>
      </c>
      <c r="O13034" s="53" t="str">
        <f ca="1"/>
        <v>1935-09</v>
      </c>
    </row>
    <row r="13035" spans="12:15" x14ac:dyDescent="0.4">
      <c r="L13035" s="56">
        <f ca="1"/>
        <v>13034</v>
      </c>
      <c r="M13035" s="53">
        <f ca="1"/>
        <v>1935</v>
      </c>
      <c r="N13035" s="53">
        <f ca="1"/>
        <v>9</v>
      </c>
      <c r="O13035" s="53" t="str">
        <f ca="1"/>
        <v>1935-09</v>
      </c>
    </row>
    <row r="13036" spans="12:15" x14ac:dyDescent="0.4">
      <c r="L13036" s="56">
        <f ca="1"/>
        <v>13035</v>
      </c>
      <c r="M13036" s="53">
        <f ca="1"/>
        <v>1935</v>
      </c>
      <c r="N13036" s="53">
        <f ca="1"/>
        <v>9</v>
      </c>
      <c r="O13036" s="53" t="str">
        <f ca="1"/>
        <v>1935-09</v>
      </c>
    </row>
    <row r="13037" spans="12:15" x14ac:dyDescent="0.4">
      <c r="L13037" s="56">
        <f ca="1"/>
        <v>13036</v>
      </c>
      <c r="M13037" s="53">
        <f ca="1"/>
        <v>1935</v>
      </c>
      <c r="N13037" s="53">
        <f ca="1"/>
        <v>9</v>
      </c>
      <c r="O13037" s="53" t="str">
        <f ca="1"/>
        <v>1935-09</v>
      </c>
    </row>
    <row r="13038" spans="12:15" x14ac:dyDescent="0.4">
      <c r="L13038" s="56">
        <f ca="1"/>
        <v>13037</v>
      </c>
      <c r="M13038" s="53">
        <f ca="1"/>
        <v>1935</v>
      </c>
      <c r="N13038" s="53">
        <f ca="1"/>
        <v>9</v>
      </c>
      <c r="O13038" s="53" t="str">
        <f ca="1"/>
        <v>1935-09</v>
      </c>
    </row>
    <row r="13039" spans="12:15" x14ac:dyDescent="0.4">
      <c r="L13039" s="56">
        <f ca="1"/>
        <v>13038</v>
      </c>
      <c r="M13039" s="53">
        <f ca="1"/>
        <v>1935</v>
      </c>
      <c r="N13039" s="53">
        <f ca="1"/>
        <v>9</v>
      </c>
      <c r="O13039" s="53" t="str">
        <f ca="1"/>
        <v>1935-09</v>
      </c>
    </row>
    <row r="13040" spans="12:15" x14ac:dyDescent="0.4">
      <c r="L13040" s="56">
        <f ca="1"/>
        <v>13039</v>
      </c>
      <c r="M13040" s="53">
        <f ca="1"/>
        <v>1935</v>
      </c>
      <c r="N13040" s="53">
        <f ca="1"/>
        <v>9</v>
      </c>
      <c r="O13040" s="53" t="str">
        <f ca="1"/>
        <v>1935-09</v>
      </c>
    </row>
    <row r="13041" spans="12:15" x14ac:dyDescent="0.4">
      <c r="L13041" s="56">
        <f ca="1"/>
        <v>13040</v>
      </c>
      <c r="M13041" s="53">
        <f ca="1"/>
        <v>1935</v>
      </c>
      <c r="N13041" s="53">
        <f ca="1"/>
        <v>9</v>
      </c>
      <c r="O13041" s="53" t="str">
        <f ca="1"/>
        <v>1935-09</v>
      </c>
    </row>
    <row r="13042" spans="12:15" x14ac:dyDescent="0.4">
      <c r="L13042" s="56">
        <f ca="1"/>
        <v>13041</v>
      </c>
      <c r="M13042" s="53">
        <f ca="1"/>
        <v>1935</v>
      </c>
      <c r="N13042" s="53">
        <f ca="1"/>
        <v>9</v>
      </c>
      <c r="O13042" s="53" t="str">
        <f ca="1"/>
        <v>1935-09</v>
      </c>
    </row>
    <row r="13043" spans="12:15" x14ac:dyDescent="0.4">
      <c r="L13043" s="56">
        <f ca="1"/>
        <v>13042</v>
      </c>
      <c r="M13043" s="53">
        <f ca="1"/>
        <v>1935</v>
      </c>
      <c r="N13043" s="53">
        <f ca="1"/>
        <v>9</v>
      </c>
      <c r="O13043" s="53" t="str">
        <f ca="1"/>
        <v>1935-09</v>
      </c>
    </row>
    <row r="13044" spans="12:15" x14ac:dyDescent="0.4">
      <c r="L13044" s="56">
        <f ca="1"/>
        <v>13043</v>
      </c>
      <c r="M13044" s="53">
        <f ca="1"/>
        <v>1935</v>
      </c>
      <c r="N13044" s="53">
        <f ca="1"/>
        <v>9</v>
      </c>
      <c r="O13044" s="53" t="str">
        <f ca="1"/>
        <v>1935-09</v>
      </c>
    </row>
    <row r="13045" spans="12:15" x14ac:dyDescent="0.4">
      <c r="L13045" s="56">
        <f ca="1"/>
        <v>13044</v>
      </c>
      <c r="M13045" s="53">
        <f ca="1"/>
        <v>1935</v>
      </c>
      <c r="N13045" s="53">
        <f ca="1"/>
        <v>9</v>
      </c>
      <c r="O13045" s="53" t="str">
        <f ca="1"/>
        <v>1935-09</v>
      </c>
    </row>
    <row r="13046" spans="12:15" x14ac:dyDescent="0.4">
      <c r="L13046" s="56">
        <f ca="1"/>
        <v>13045</v>
      </c>
      <c r="M13046" s="53">
        <f ca="1"/>
        <v>1935</v>
      </c>
      <c r="N13046" s="53">
        <f ca="1"/>
        <v>9</v>
      </c>
      <c r="O13046" s="53" t="str">
        <f ca="1"/>
        <v>1935-09</v>
      </c>
    </row>
    <row r="13047" spans="12:15" x14ac:dyDescent="0.4">
      <c r="L13047" s="56">
        <f ca="1"/>
        <v>13046</v>
      </c>
      <c r="M13047" s="53">
        <f ca="1"/>
        <v>1935</v>
      </c>
      <c r="N13047" s="53">
        <f ca="1"/>
        <v>9</v>
      </c>
      <c r="O13047" s="53" t="str">
        <f ca="1"/>
        <v>1935-09</v>
      </c>
    </row>
    <row r="13048" spans="12:15" x14ac:dyDescent="0.4">
      <c r="L13048" s="56">
        <f ca="1"/>
        <v>13047</v>
      </c>
      <c r="M13048" s="53">
        <f ca="1"/>
        <v>1935</v>
      </c>
      <c r="N13048" s="53">
        <f ca="1"/>
        <v>9</v>
      </c>
      <c r="O13048" s="53" t="str">
        <f ca="1"/>
        <v>1935-09</v>
      </c>
    </row>
    <row r="13049" spans="12:15" x14ac:dyDescent="0.4">
      <c r="L13049" s="56">
        <f ca="1"/>
        <v>13048</v>
      </c>
      <c r="M13049" s="53">
        <f ca="1"/>
        <v>1935</v>
      </c>
      <c r="N13049" s="53">
        <f ca="1"/>
        <v>9</v>
      </c>
      <c r="O13049" s="53" t="str">
        <f ca="1"/>
        <v>1935-09</v>
      </c>
    </row>
    <row r="13050" spans="12:15" x14ac:dyDescent="0.4">
      <c r="L13050" s="56">
        <f ca="1"/>
        <v>13049</v>
      </c>
      <c r="M13050" s="53">
        <f ca="1"/>
        <v>1935</v>
      </c>
      <c r="N13050" s="53">
        <f ca="1"/>
        <v>9</v>
      </c>
      <c r="O13050" s="53" t="str">
        <f ca="1"/>
        <v>1935-09</v>
      </c>
    </row>
    <row r="13051" spans="12:15" x14ac:dyDescent="0.4">
      <c r="L13051" s="56">
        <f ca="1"/>
        <v>13050</v>
      </c>
      <c r="M13051" s="53">
        <f ca="1"/>
        <v>1935</v>
      </c>
      <c r="N13051" s="53">
        <f ca="1"/>
        <v>9</v>
      </c>
      <c r="O13051" s="53" t="str">
        <f ca="1"/>
        <v>1935-09</v>
      </c>
    </row>
    <row r="13052" spans="12:15" x14ac:dyDescent="0.4">
      <c r="L13052" s="56">
        <f ca="1"/>
        <v>13051</v>
      </c>
      <c r="M13052" s="53">
        <f ca="1"/>
        <v>1935</v>
      </c>
      <c r="N13052" s="53">
        <f ca="1"/>
        <v>9</v>
      </c>
      <c r="O13052" s="53" t="str">
        <f ca="1"/>
        <v>1935-09</v>
      </c>
    </row>
    <row r="13053" spans="12:15" x14ac:dyDescent="0.4">
      <c r="L13053" s="56">
        <f ca="1"/>
        <v>13052</v>
      </c>
      <c r="M13053" s="53">
        <f ca="1"/>
        <v>1935</v>
      </c>
      <c r="N13053" s="53">
        <f ca="1"/>
        <v>9</v>
      </c>
      <c r="O13053" s="53" t="str">
        <f ca="1"/>
        <v>1935-09</v>
      </c>
    </row>
    <row r="13054" spans="12:15" x14ac:dyDescent="0.4">
      <c r="L13054" s="56">
        <f ca="1"/>
        <v>13053</v>
      </c>
      <c r="M13054" s="53">
        <f ca="1"/>
        <v>1935</v>
      </c>
      <c r="N13054" s="53">
        <f ca="1"/>
        <v>9</v>
      </c>
      <c r="O13054" s="53" t="str">
        <f ca="1"/>
        <v>1935-09</v>
      </c>
    </row>
    <row r="13055" spans="12:15" x14ac:dyDescent="0.4">
      <c r="L13055" s="56">
        <f ca="1"/>
        <v>13054</v>
      </c>
      <c r="M13055" s="53">
        <f ca="1"/>
        <v>1935</v>
      </c>
      <c r="N13055" s="53">
        <f ca="1"/>
        <v>9</v>
      </c>
      <c r="O13055" s="53" t="str">
        <f ca="1"/>
        <v>1935-09</v>
      </c>
    </row>
    <row r="13056" spans="12:15" x14ac:dyDescent="0.4">
      <c r="L13056" s="56">
        <f ca="1"/>
        <v>13055</v>
      </c>
      <c r="M13056" s="53">
        <f ca="1"/>
        <v>1935</v>
      </c>
      <c r="N13056" s="53">
        <f ca="1"/>
        <v>9</v>
      </c>
      <c r="O13056" s="53" t="str">
        <f ca="1"/>
        <v>1935-09</v>
      </c>
    </row>
    <row r="13057" spans="12:15" x14ac:dyDescent="0.4">
      <c r="L13057" s="56">
        <f ca="1"/>
        <v>13056</v>
      </c>
      <c r="M13057" s="53">
        <f ca="1"/>
        <v>1935</v>
      </c>
      <c r="N13057" s="53">
        <f ca="1"/>
        <v>9</v>
      </c>
      <c r="O13057" s="53" t="str">
        <f ca="1"/>
        <v>1935-09</v>
      </c>
    </row>
    <row r="13058" spans="12:15" x14ac:dyDescent="0.4">
      <c r="L13058" s="56">
        <f ca="1"/>
        <v>13057</v>
      </c>
      <c r="M13058" s="53">
        <f ca="1"/>
        <v>1935</v>
      </c>
      <c r="N13058" s="53">
        <f ca="1"/>
        <v>9</v>
      </c>
      <c r="O13058" s="53" t="str">
        <f ca="1"/>
        <v>1935-09</v>
      </c>
    </row>
    <row r="13059" spans="12:15" x14ac:dyDescent="0.4">
      <c r="L13059" s="56">
        <f ca="1"/>
        <v>13058</v>
      </c>
      <c r="M13059" s="53">
        <f ca="1"/>
        <v>1935</v>
      </c>
      <c r="N13059" s="53">
        <f ca="1"/>
        <v>10</v>
      </c>
      <c r="O13059" s="53" t="str">
        <f ca="1"/>
        <v>1935-10</v>
      </c>
    </row>
    <row r="13060" spans="12:15" x14ac:dyDescent="0.4">
      <c r="L13060" s="56">
        <f ca="1"/>
        <v>13059</v>
      </c>
      <c r="M13060" s="53">
        <f ca="1"/>
        <v>1935</v>
      </c>
      <c r="N13060" s="53">
        <f ca="1"/>
        <v>10</v>
      </c>
      <c r="O13060" s="53" t="str">
        <f ca="1"/>
        <v>1935-10</v>
      </c>
    </row>
    <row r="13061" spans="12:15" x14ac:dyDescent="0.4">
      <c r="L13061" s="56">
        <f ca="1"/>
        <v>13060</v>
      </c>
      <c r="M13061" s="53">
        <f ca="1"/>
        <v>1935</v>
      </c>
      <c r="N13061" s="53">
        <f ca="1"/>
        <v>10</v>
      </c>
      <c r="O13061" s="53" t="str">
        <f ca="1"/>
        <v>1935-10</v>
      </c>
    </row>
    <row r="13062" spans="12:15" x14ac:dyDescent="0.4">
      <c r="L13062" s="56">
        <f ca="1"/>
        <v>13061</v>
      </c>
      <c r="M13062" s="53">
        <f ca="1"/>
        <v>1935</v>
      </c>
      <c r="N13062" s="53">
        <f ca="1"/>
        <v>10</v>
      </c>
      <c r="O13062" s="53" t="str">
        <f ca="1"/>
        <v>1935-10</v>
      </c>
    </row>
    <row r="13063" spans="12:15" x14ac:dyDescent="0.4">
      <c r="L13063" s="56">
        <f ca="1"/>
        <v>13062</v>
      </c>
      <c r="M13063" s="53">
        <f ca="1"/>
        <v>1935</v>
      </c>
      <c r="N13063" s="53">
        <f ca="1"/>
        <v>10</v>
      </c>
      <c r="O13063" s="53" t="str">
        <f ca="1"/>
        <v>1935-10</v>
      </c>
    </row>
    <row r="13064" spans="12:15" x14ac:dyDescent="0.4">
      <c r="L13064" s="56">
        <f ca="1"/>
        <v>13063</v>
      </c>
      <c r="M13064" s="53">
        <f ca="1"/>
        <v>1935</v>
      </c>
      <c r="N13064" s="53">
        <f ca="1"/>
        <v>10</v>
      </c>
      <c r="O13064" s="53" t="str">
        <f ca="1"/>
        <v>1935-10</v>
      </c>
    </row>
    <row r="13065" spans="12:15" x14ac:dyDescent="0.4">
      <c r="L13065" s="56">
        <f ca="1"/>
        <v>13064</v>
      </c>
      <c r="M13065" s="53">
        <f ca="1"/>
        <v>1935</v>
      </c>
      <c r="N13065" s="53">
        <f ca="1"/>
        <v>10</v>
      </c>
      <c r="O13065" s="53" t="str">
        <f ca="1"/>
        <v>1935-10</v>
      </c>
    </row>
    <row r="13066" spans="12:15" x14ac:dyDescent="0.4">
      <c r="L13066" s="56">
        <f ca="1"/>
        <v>13065</v>
      </c>
      <c r="M13066" s="53">
        <f ca="1"/>
        <v>1935</v>
      </c>
      <c r="N13066" s="53">
        <f ca="1"/>
        <v>10</v>
      </c>
      <c r="O13066" s="53" t="str">
        <f ca="1"/>
        <v>1935-10</v>
      </c>
    </row>
    <row r="13067" spans="12:15" x14ac:dyDescent="0.4">
      <c r="L13067" s="56">
        <f ca="1"/>
        <v>13066</v>
      </c>
      <c r="M13067" s="53">
        <f ca="1"/>
        <v>1935</v>
      </c>
      <c r="N13067" s="53">
        <f ca="1"/>
        <v>10</v>
      </c>
      <c r="O13067" s="53" t="str">
        <f ca="1"/>
        <v>1935-10</v>
      </c>
    </row>
    <row r="13068" spans="12:15" x14ac:dyDescent="0.4">
      <c r="L13068" s="56">
        <f ca="1"/>
        <v>13067</v>
      </c>
      <c r="M13068" s="53">
        <f ca="1"/>
        <v>1935</v>
      </c>
      <c r="N13068" s="53">
        <f ca="1"/>
        <v>10</v>
      </c>
      <c r="O13068" s="53" t="str">
        <f ca="1"/>
        <v>1935-10</v>
      </c>
    </row>
    <row r="13069" spans="12:15" x14ac:dyDescent="0.4">
      <c r="L13069" s="56">
        <f ca="1"/>
        <v>13068</v>
      </c>
      <c r="M13069" s="53">
        <f ca="1"/>
        <v>1935</v>
      </c>
      <c r="N13069" s="53">
        <f ca="1"/>
        <v>10</v>
      </c>
      <c r="O13069" s="53" t="str">
        <f ca="1"/>
        <v>1935-10</v>
      </c>
    </row>
    <row r="13070" spans="12:15" x14ac:dyDescent="0.4">
      <c r="L13070" s="56">
        <f ca="1"/>
        <v>13069</v>
      </c>
      <c r="M13070" s="53">
        <f ca="1"/>
        <v>1935</v>
      </c>
      <c r="N13070" s="53">
        <f ca="1"/>
        <v>10</v>
      </c>
      <c r="O13070" s="53" t="str">
        <f ca="1"/>
        <v>1935-10</v>
      </c>
    </row>
    <row r="13071" spans="12:15" x14ac:dyDescent="0.4">
      <c r="L13071" s="56">
        <f ca="1"/>
        <v>13070</v>
      </c>
      <c r="M13071" s="53">
        <f ca="1"/>
        <v>1935</v>
      </c>
      <c r="N13071" s="53">
        <f ca="1"/>
        <v>10</v>
      </c>
      <c r="O13071" s="53" t="str">
        <f ca="1"/>
        <v>1935-10</v>
      </c>
    </row>
    <row r="13072" spans="12:15" x14ac:dyDescent="0.4">
      <c r="L13072" s="56">
        <f ca="1"/>
        <v>13071</v>
      </c>
      <c r="M13072" s="53">
        <f ca="1"/>
        <v>1935</v>
      </c>
      <c r="N13072" s="53">
        <f ca="1"/>
        <v>10</v>
      </c>
      <c r="O13072" s="53" t="str">
        <f ca="1"/>
        <v>1935-10</v>
      </c>
    </row>
    <row r="13073" spans="12:15" x14ac:dyDescent="0.4">
      <c r="L13073" s="56">
        <f ca="1"/>
        <v>13072</v>
      </c>
      <c r="M13073" s="53">
        <f ca="1"/>
        <v>1935</v>
      </c>
      <c r="N13073" s="53">
        <f ca="1"/>
        <v>10</v>
      </c>
      <c r="O13073" s="53" t="str">
        <f ca="1"/>
        <v>1935-10</v>
      </c>
    </row>
    <row r="13074" spans="12:15" x14ac:dyDescent="0.4">
      <c r="L13074" s="56">
        <f ca="1"/>
        <v>13073</v>
      </c>
      <c r="M13074" s="53">
        <f ca="1"/>
        <v>1935</v>
      </c>
      <c r="N13074" s="53">
        <f ca="1"/>
        <v>10</v>
      </c>
      <c r="O13074" s="53" t="str">
        <f ca="1"/>
        <v>1935-10</v>
      </c>
    </row>
    <row r="13075" spans="12:15" x14ac:dyDescent="0.4">
      <c r="L13075" s="56">
        <f ca="1"/>
        <v>13074</v>
      </c>
      <c r="M13075" s="53">
        <f ca="1"/>
        <v>1935</v>
      </c>
      <c r="N13075" s="53">
        <f ca="1"/>
        <v>10</v>
      </c>
      <c r="O13075" s="53" t="str">
        <f ca="1"/>
        <v>1935-10</v>
      </c>
    </row>
    <row r="13076" spans="12:15" x14ac:dyDescent="0.4">
      <c r="L13076" s="56">
        <f ca="1"/>
        <v>13075</v>
      </c>
      <c r="M13076" s="53">
        <f ca="1"/>
        <v>1935</v>
      </c>
      <c r="N13076" s="53">
        <f ca="1"/>
        <v>10</v>
      </c>
      <c r="O13076" s="53" t="str">
        <f ca="1"/>
        <v>1935-10</v>
      </c>
    </row>
    <row r="13077" spans="12:15" x14ac:dyDescent="0.4">
      <c r="L13077" s="56">
        <f ca="1"/>
        <v>13076</v>
      </c>
      <c r="M13077" s="53">
        <f ca="1"/>
        <v>1935</v>
      </c>
      <c r="N13077" s="53">
        <f ca="1"/>
        <v>10</v>
      </c>
      <c r="O13077" s="53" t="str">
        <f ca="1"/>
        <v>1935-10</v>
      </c>
    </row>
    <row r="13078" spans="12:15" x14ac:dyDescent="0.4">
      <c r="L13078" s="56">
        <f ca="1"/>
        <v>13077</v>
      </c>
      <c r="M13078" s="53">
        <f ca="1"/>
        <v>1935</v>
      </c>
      <c r="N13078" s="53">
        <f ca="1"/>
        <v>10</v>
      </c>
      <c r="O13078" s="53" t="str">
        <f ca="1"/>
        <v>1935-10</v>
      </c>
    </row>
    <row r="13079" spans="12:15" x14ac:dyDescent="0.4">
      <c r="L13079" s="56">
        <f ca="1"/>
        <v>13078</v>
      </c>
      <c r="M13079" s="53">
        <f ca="1"/>
        <v>1935</v>
      </c>
      <c r="N13079" s="53">
        <f ca="1"/>
        <v>10</v>
      </c>
      <c r="O13079" s="53" t="str">
        <f ca="1"/>
        <v>1935-10</v>
      </c>
    </row>
    <row r="13080" spans="12:15" x14ac:dyDescent="0.4">
      <c r="L13080" s="56">
        <f ca="1"/>
        <v>13079</v>
      </c>
      <c r="M13080" s="53">
        <f ca="1"/>
        <v>1935</v>
      </c>
      <c r="N13080" s="53">
        <f ca="1"/>
        <v>10</v>
      </c>
      <c r="O13080" s="53" t="str">
        <f ca="1"/>
        <v>1935-10</v>
      </c>
    </row>
    <row r="13081" spans="12:15" x14ac:dyDescent="0.4">
      <c r="L13081" s="56">
        <f ca="1"/>
        <v>13080</v>
      </c>
      <c r="M13081" s="53">
        <f ca="1"/>
        <v>1935</v>
      </c>
      <c r="N13081" s="53">
        <f ca="1"/>
        <v>10</v>
      </c>
      <c r="O13081" s="53" t="str">
        <f ca="1"/>
        <v>1935-10</v>
      </c>
    </row>
    <row r="13082" spans="12:15" x14ac:dyDescent="0.4">
      <c r="L13082" s="56">
        <f ca="1"/>
        <v>13081</v>
      </c>
      <c r="M13082" s="53">
        <f ca="1"/>
        <v>1935</v>
      </c>
      <c r="N13082" s="53">
        <f ca="1"/>
        <v>10</v>
      </c>
      <c r="O13082" s="53" t="str">
        <f ca="1"/>
        <v>1935-10</v>
      </c>
    </row>
    <row r="13083" spans="12:15" x14ac:dyDescent="0.4">
      <c r="L13083" s="56">
        <f ca="1"/>
        <v>13082</v>
      </c>
      <c r="M13083" s="53">
        <f ca="1"/>
        <v>1935</v>
      </c>
      <c r="N13083" s="53">
        <f ca="1"/>
        <v>10</v>
      </c>
      <c r="O13083" s="53" t="str">
        <f ca="1"/>
        <v>1935-10</v>
      </c>
    </row>
    <row r="13084" spans="12:15" x14ac:dyDescent="0.4">
      <c r="L13084" s="56">
        <f ca="1"/>
        <v>13083</v>
      </c>
      <c r="M13084" s="53">
        <f ca="1"/>
        <v>1935</v>
      </c>
      <c r="N13084" s="53">
        <f ca="1"/>
        <v>10</v>
      </c>
      <c r="O13084" s="53" t="str">
        <f ca="1"/>
        <v>1935-10</v>
      </c>
    </row>
    <row r="13085" spans="12:15" x14ac:dyDescent="0.4">
      <c r="L13085" s="56">
        <f ca="1"/>
        <v>13084</v>
      </c>
      <c r="M13085" s="53">
        <f ca="1"/>
        <v>1935</v>
      </c>
      <c r="N13085" s="53">
        <f ca="1"/>
        <v>10</v>
      </c>
      <c r="O13085" s="53" t="str">
        <f ca="1"/>
        <v>1935-10</v>
      </c>
    </row>
    <row r="13086" spans="12:15" x14ac:dyDescent="0.4">
      <c r="L13086" s="56">
        <f ca="1"/>
        <v>13085</v>
      </c>
      <c r="M13086" s="53">
        <f ca="1"/>
        <v>1935</v>
      </c>
      <c r="N13086" s="53">
        <f ca="1"/>
        <v>10</v>
      </c>
      <c r="O13086" s="53" t="str">
        <f ca="1"/>
        <v>1935-10</v>
      </c>
    </row>
    <row r="13087" spans="12:15" x14ac:dyDescent="0.4">
      <c r="L13087" s="56">
        <f ca="1"/>
        <v>13086</v>
      </c>
      <c r="M13087" s="53">
        <f ca="1"/>
        <v>1935</v>
      </c>
      <c r="N13087" s="53">
        <f ca="1"/>
        <v>10</v>
      </c>
      <c r="O13087" s="53" t="str">
        <f ca="1"/>
        <v>1935-10</v>
      </c>
    </row>
    <row r="13088" spans="12:15" x14ac:dyDescent="0.4">
      <c r="L13088" s="56">
        <f ca="1"/>
        <v>13087</v>
      </c>
      <c r="M13088" s="53">
        <f ca="1"/>
        <v>1935</v>
      </c>
      <c r="N13088" s="53">
        <f ca="1"/>
        <v>10</v>
      </c>
      <c r="O13088" s="53" t="str">
        <f ca="1"/>
        <v>1935-10</v>
      </c>
    </row>
    <row r="13089" spans="12:15" x14ac:dyDescent="0.4">
      <c r="L13089" s="56">
        <f ca="1"/>
        <v>13088</v>
      </c>
      <c r="M13089" s="53">
        <f ca="1"/>
        <v>1935</v>
      </c>
      <c r="N13089" s="53">
        <f ca="1"/>
        <v>10</v>
      </c>
      <c r="O13089" s="53" t="str">
        <f ca="1"/>
        <v>1935-10</v>
      </c>
    </row>
    <row r="13090" spans="12:15" x14ac:dyDescent="0.4">
      <c r="L13090" s="56">
        <f ca="1"/>
        <v>13089</v>
      </c>
      <c r="M13090" s="53">
        <f ca="1"/>
        <v>1935</v>
      </c>
      <c r="N13090" s="53">
        <f ca="1"/>
        <v>11</v>
      </c>
      <c r="O13090" s="53" t="str">
        <f ca="1"/>
        <v>1935-11</v>
      </c>
    </row>
    <row r="13091" spans="12:15" x14ac:dyDescent="0.4">
      <c r="L13091" s="56">
        <f ca="1"/>
        <v>13090</v>
      </c>
      <c r="M13091" s="53">
        <f ca="1"/>
        <v>1935</v>
      </c>
      <c r="N13091" s="53">
        <f ca="1"/>
        <v>11</v>
      </c>
      <c r="O13091" s="53" t="str">
        <f ca="1"/>
        <v>1935-11</v>
      </c>
    </row>
    <row r="13092" spans="12:15" x14ac:dyDescent="0.4">
      <c r="L13092" s="56">
        <f ca="1"/>
        <v>13091</v>
      </c>
      <c r="M13092" s="53">
        <f ca="1"/>
        <v>1935</v>
      </c>
      <c r="N13092" s="53">
        <f ca="1"/>
        <v>11</v>
      </c>
      <c r="O13092" s="53" t="str">
        <f ca="1"/>
        <v>1935-11</v>
      </c>
    </row>
    <row r="13093" spans="12:15" x14ac:dyDescent="0.4">
      <c r="L13093" s="56">
        <f ca="1"/>
        <v>13092</v>
      </c>
      <c r="M13093" s="53">
        <f ca="1"/>
        <v>1935</v>
      </c>
      <c r="N13093" s="53">
        <f ca="1"/>
        <v>11</v>
      </c>
      <c r="O13093" s="53" t="str">
        <f ca="1"/>
        <v>1935-11</v>
      </c>
    </row>
    <row r="13094" spans="12:15" x14ac:dyDescent="0.4">
      <c r="L13094" s="56">
        <f ca="1"/>
        <v>13093</v>
      </c>
      <c r="M13094" s="53">
        <f ca="1"/>
        <v>1935</v>
      </c>
      <c r="N13094" s="53">
        <f ca="1"/>
        <v>11</v>
      </c>
      <c r="O13094" s="53" t="str">
        <f ca="1"/>
        <v>1935-11</v>
      </c>
    </row>
    <row r="13095" spans="12:15" x14ac:dyDescent="0.4">
      <c r="L13095" s="56">
        <f ca="1"/>
        <v>13094</v>
      </c>
      <c r="M13095" s="53">
        <f ca="1"/>
        <v>1935</v>
      </c>
      <c r="N13095" s="53">
        <f ca="1"/>
        <v>11</v>
      </c>
      <c r="O13095" s="53" t="str">
        <f ca="1"/>
        <v>1935-11</v>
      </c>
    </row>
    <row r="13096" spans="12:15" x14ac:dyDescent="0.4">
      <c r="L13096" s="56">
        <f ca="1"/>
        <v>13095</v>
      </c>
      <c r="M13096" s="53">
        <f ca="1"/>
        <v>1935</v>
      </c>
      <c r="N13096" s="53">
        <f ca="1"/>
        <v>11</v>
      </c>
      <c r="O13096" s="53" t="str">
        <f ca="1"/>
        <v>1935-11</v>
      </c>
    </row>
    <row r="13097" spans="12:15" x14ac:dyDescent="0.4">
      <c r="L13097" s="56">
        <f ca="1"/>
        <v>13096</v>
      </c>
      <c r="M13097" s="53">
        <f ca="1"/>
        <v>1935</v>
      </c>
      <c r="N13097" s="53">
        <f ca="1"/>
        <v>11</v>
      </c>
      <c r="O13097" s="53" t="str">
        <f ca="1"/>
        <v>1935-11</v>
      </c>
    </row>
    <row r="13098" spans="12:15" x14ac:dyDescent="0.4">
      <c r="L13098" s="56">
        <f ca="1"/>
        <v>13097</v>
      </c>
      <c r="M13098" s="53">
        <f ca="1"/>
        <v>1935</v>
      </c>
      <c r="N13098" s="53">
        <f ca="1"/>
        <v>11</v>
      </c>
      <c r="O13098" s="53" t="str">
        <f ca="1"/>
        <v>1935-11</v>
      </c>
    </row>
    <row r="13099" spans="12:15" x14ac:dyDescent="0.4">
      <c r="L13099" s="56">
        <f ca="1"/>
        <v>13098</v>
      </c>
      <c r="M13099" s="53">
        <f ca="1"/>
        <v>1935</v>
      </c>
      <c r="N13099" s="53">
        <f ca="1"/>
        <v>11</v>
      </c>
      <c r="O13099" s="53" t="str">
        <f ca="1"/>
        <v>1935-11</v>
      </c>
    </row>
    <row r="13100" spans="12:15" x14ac:dyDescent="0.4">
      <c r="L13100" s="56">
        <f ca="1"/>
        <v>13099</v>
      </c>
      <c r="M13100" s="53">
        <f ca="1"/>
        <v>1935</v>
      </c>
      <c r="N13100" s="53">
        <f ca="1"/>
        <v>11</v>
      </c>
      <c r="O13100" s="53" t="str">
        <f ca="1"/>
        <v>1935-11</v>
      </c>
    </row>
    <row r="13101" spans="12:15" x14ac:dyDescent="0.4">
      <c r="L13101" s="56">
        <f ca="1"/>
        <v>13100</v>
      </c>
      <c r="M13101" s="53">
        <f ca="1"/>
        <v>1935</v>
      </c>
      <c r="N13101" s="53">
        <f ca="1"/>
        <v>11</v>
      </c>
      <c r="O13101" s="53" t="str">
        <f ca="1"/>
        <v>1935-11</v>
      </c>
    </row>
    <row r="13102" spans="12:15" x14ac:dyDescent="0.4">
      <c r="L13102" s="56">
        <f ca="1"/>
        <v>13101</v>
      </c>
      <c r="M13102" s="53">
        <f ca="1"/>
        <v>1935</v>
      </c>
      <c r="N13102" s="53">
        <f ca="1"/>
        <v>11</v>
      </c>
      <c r="O13102" s="53" t="str">
        <f ca="1"/>
        <v>1935-11</v>
      </c>
    </row>
    <row r="13103" spans="12:15" x14ac:dyDescent="0.4">
      <c r="L13103" s="56">
        <f ca="1"/>
        <v>13102</v>
      </c>
      <c r="M13103" s="53">
        <f ca="1"/>
        <v>1935</v>
      </c>
      <c r="N13103" s="53">
        <f ca="1"/>
        <v>11</v>
      </c>
      <c r="O13103" s="53" t="str">
        <f ca="1"/>
        <v>1935-11</v>
      </c>
    </row>
    <row r="13104" spans="12:15" x14ac:dyDescent="0.4">
      <c r="L13104" s="56">
        <f ca="1"/>
        <v>13103</v>
      </c>
      <c r="M13104" s="53">
        <f ca="1"/>
        <v>1935</v>
      </c>
      <c r="N13104" s="53">
        <f ca="1"/>
        <v>11</v>
      </c>
      <c r="O13104" s="53" t="str">
        <f ca="1"/>
        <v>1935-11</v>
      </c>
    </row>
    <row r="13105" spans="12:15" x14ac:dyDescent="0.4">
      <c r="L13105" s="56">
        <f ca="1"/>
        <v>13104</v>
      </c>
      <c r="M13105" s="53">
        <f ca="1"/>
        <v>1935</v>
      </c>
      <c r="N13105" s="53">
        <f ca="1"/>
        <v>11</v>
      </c>
      <c r="O13105" s="53" t="str">
        <f ca="1"/>
        <v>1935-11</v>
      </c>
    </row>
    <row r="13106" spans="12:15" x14ac:dyDescent="0.4">
      <c r="L13106" s="56">
        <f ca="1"/>
        <v>13105</v>
      </c>
      <c r="M13106" s="53">
        <f ca="1"/>
        <v>1935</v>
      </c>
      <c r="N13106" s="53">
        <f ca="1"/>
        <v>11</v>
      </c>
      <c r="O13106" s="53" t="str">
        <f ca="1"/>
        <v>1935-11</v>
      </c>
    </row>
    <row r="13107" spans="12:15" x14ac:dyDescent="0.4">
      <c r="L13107" s="56">
        <f ca="1"/>
        <v>13106</v>
      </c>
      <c r="M13107" s="53">
        <f ca="1"/>
        <v>1935</v>
      </c>
      <c r="N13107" s="53">
        <f ca="1"/>
        <v>11</v>
      </c>
      <c r="O13107" s="53" t="str">
        <f ca="1"/>
        <v>1935-11</v>
      </c>
    </row>
    <row r="13108" spans="12:15" x14ac:dyDescent="0.4">
      <c r="L13108" s="56">
        <f ca="1"/>
        <v>13107</v>
      </c>
      <c r="M13108" s="53">
        <f ca="1"/>
        <v>1935</v>
      </c>
      <c r="N13108" s="53">
        <f ca="1"/>
        <v>11</v>
      </c>
      <c r="O13108" s="53" t="str">
        <f ca="1"/>
        <v>1935-11</v>
      </c>
    </row>
    <row r="13109" spans="12:15" x14ac:dyDescent="0.4">
      <c r="L13109" s="56">
        <f ca="1"/>
        <v>13108</v>
      </c>
      <c r="M13109" s="53">
        <f ca="1"/>
        <v>1935</v>
      </c>
      <c r="N13109" s="53">
        <f ca="1"/>
        <v>11</v>
      </c>
      <c r="O13109" s="53" t="str">
        <f ca="1"/>
        <v>1935-11</v>
      </c>
    </row>
    <row r="13110" spans="12:15" x14ac:dyDescent="0.4">
      <c r="L13110" s="56">
        <f ca="1"/>
        <v>13109</v>
      </c>
      <c r="M13110" s="53">
        <f ca="1"/>
        <v>1935</v>
      </c>
      <c r="N13110" s="53">
        <f ca="1"/>
        <v>11</v>
      </c>
      <c r="O13110" s="53" t="str">
        <f ca="1"/>
        <v>1935-11</v>
      </c>
    </row>
    <row r="13111" spans="12:15" x14ac:dyDescent="0.4">
      <c r="L13111" s="56">
        <f ca="1"/>
        <v>13110</v>
      </c>
      <c r="M13111" s="53">
        <f ca="1"/>
        <v>1935</v>
      </c>
      <c r="N13111" s="53">
        <f ca="1"/>
        <v>11</v>
      </c>
      <c r="O13111" s="53" t="str">
        <f ca="1"/>
        <v>1935-11</v>
      </c>
    </row>
    <row r="13112" spans="12:15" x14ac:dyDescent="0.4">
      <c r="L13112" s="56">
        <f ca="1"/>
        <v>13111</v>
      </c>
      <c r="M13112" s="53">
        <f ca="1"/>
        <v>1935</v>
      </c>
      <c r="N13112" s="53">
        <f ca="1"/>
        <v>11</v>
      </c>
      <c r="O13112" s="53" t="str">
        <f ca="1"/>
        <v>1935-11</v>
      </c>
    </row>
    <row r="13113" spans="12:15" x14ac:dyDescent="0.4">
      <c r="L13113" s="56">
        <f ca="1"/>
        <v>13112</v>
      </c>
      <c r="M13113" s="53">
        <f ca="1"/>
        <v>1935</v>
      </c>
      <c r="N13113" s="53">
        <f ca="1"/>
        <v>11</v>
      </c>
      <c r="O13113" s="53" t="str">
        <f ca="1"/>
        <v>1935-11</v>
      </c>
    </row>
    <row r="13114" spans="12:15" x14ac:dyDescent="0.4">
      <c r="L13114" s="56">
        <f ca="1"/>
        <v>13113</v>
      </c>
      <c r="M13114" s="53">
        <f ca="1"/>
        <v>1935</v>
      </c>
      <c r="N13114" s="53">
        <f ca="1"/>
        <v>11</v>
      </c>
      <c r="O13114" s="53" t="str">
        <f ca="1"/>
        <v>1935-11</v>
      </c>
    </row>
    <row r="13115" spans="12:15" x14ac:dyDescent="0.4">
      <c r="L13115" s="56">
        <f ca="1"/>
        <v>13114</v>
      </c>
      <c r="M13115" s="53">
        <f ca="1"/>
        <v>1935</v>
      </c>
      <c r="N13115" s="53">
        <f ca="1"/>
        <v>11</v>
      </c>
      <c r="O13115" s="53" t="str">
        <f ca="1"/>
        <v>1935-11</v>
      </c>
    </row>
    <row r="13116" spans="12:15" x14ac:dyDescent="0.4">
      <c r="L13116" s="56">
        <f ca="1"/>
        <v>13115</v>
      </c>
      <c r="M13116" s="53">
        <f ca="1"/>
        <v>1935</v>
      </c>
      <c r="N13116" s="53">
        <f ca="1"/>
        <v>11</v>
      </c>
      <c r="O13116" s="53" t="str">
        <f ca="1"/>
        <v>1935-11</v>
      </c>
    </row>
    <row r="13117" spans="12:15" x14ac:dyDescent="0.4">
      <c r="L13117" s="56">
        <f ca="1"/>
        <v>13116</v>
      </c>
      <c r="M13117" s="53">
        <f ca="1"/>
        <v>1935</v>
      </c>
      <c r="N13117" s="53">
        <f ca="1"/>
        <v>11</v>
      </c>
      <c r="O13117" s="53" t="str">
        <f ca="1"/>
        <v>1935-11</v>
      </c>
    </row>
    <row r="13118" spans="12:15" x14ac:dyDescent="0.4">
      <c r="L13118" s="56">
        <f ca="1"/>
        <v>13117</v>
      </c>
      <c r="M13118" s="53">
        <f ca="1"/>
        <v>1935</v>
      </c>
      <c r="N13118" s="53">
        <f ca="1"/>
        <v>11</v>
      </c>
      <c r="O13118" s="53" t="str">
        <f ca="1"/>
        <v>1935-11</v>
      </c>
    </row>
    <row r="13119" spans="12:15" x14ac:dyDescent="0.4">
      <c r="L13119" s="56">
        <f ca="1"/>
        <v>13118</v>
      </c>
      <c r="M13119" s="53">
        <f ca="1"/>
        <v>1935</v>
      </c>
      <c r="N13119" s="53">
        <f ca="1"/>
        <v>11</v>
      </c>
      <c r="O13119" s="53" t="str">
        <f ca="1"/>
        <v>1935-11</v>
      </c>
    </row>
    <row r="13120" spans="12:15" x14ac:dyDescent="0.4">
      <c r="L13120" s="56">
        <f ca="1"/>
        <v>13119</v>
      </c>
      <c r="M13120" s="53">
        <f ca="1"/>
        <v>1935</v>
      </c>
      <c r="N13120" s="53">
        <f ca="1"/>
        <v>12</v>
      </c>
      <c r="O13120" s="53" t="str">
        <f ca="1"/>
        <v>1935-12</v>
      </c>
    </row>
    <row r="13121" spans="12:15" x14ac:dyDescent="0.4">
      <c r="L13121" s="56">
        <f ca="1"/>
        <v>13120</v>
      </c>
      <c r="M13121" s="53">
        <f ca="1"/>
        <v>1935</v>
      </c>
      <c r="N13121" s="53">
        <f ca="1"/>
        <v>12</v>
      </c>
      <c r="O13121" s="53" t="str">
        <f ca="1"/>
        <v>1935-12</v>
      </c>
    </row>
    <row r="13122" spans="12:15" x14ac:dyDescent="0.4">
      <c r="L13122" s="56">
        <f ca="1"/>
        <v>13121</v>
      </c>
      <c r="M13122" s="53">
        <f ca="1"/>
        <v>1935</v>
      </c>
      <c r="N13122" s="53">
        <f ca="1"/>
        <v>12</v>
      </c>
      <c r="O13122" s="53" t="str">
        <f ca="1"/>
        <v>1935-12</v>
      </c>
    </row>
    <row r="13123" spans="12:15" x14ac:dyDescent="0.4">
      <c r="L13123" s="56">
        <f ca="1"/>
        <v>13122</v>
      </c>
      <c r="M13123" s="53">
        <f ca="1"/>
        <v>1935</v>
      </c>
      <c r="N13123" s="53">
        <f ca="1"/>
        <v>12</v>
      </c>
      <c r="O13123" s="53" t="str">
        <f ca="1"/>
        <v>1935-12</v>
      </c>
    </row>
    <row r="13124" spans="12:15" x14ac:dyDescent="0.4">
      <c r="L13124" s="56">
        <f ca="1"/>
        <v>13123</v>
      </c>
      <c r="M13124" s="53">
        <f ca="1"/>
        <v>1935</v>
      </c>
      <c r="N13124" s="53">
        <f ca="1"/>
        <v>12</v>
      </c>
      <c r="O13124" s="53" t="str">
        <f ca="1"/>
        <v>1935-12</v>
      </c>
    </row>
    <row r="13125" spans="12:15" x14ac:dyDescent="0.4">
      <c r="L13125" s="56">
        <f ca="1"/>
        <v>13124</v>
      </c>
      <c r="M13125" s="53">
        <f ca="1"/>
        <v>1935</v>
      </c>
      <c r="N13125" s="53">
        <f ca="1"/>
        <v>12</v>
      </c>
      <c r="O13125" s="53" t="str">
        <f ca="1"/>
        <v>1935-12</v>
      </c>
    </row>
    <row r="13126" spans="12:15" x14ac:dyDescent="0.4">
      <c r="L13126" s="56">
        <f ca="1"/>
        <v>13125</v>
      </c>
      <c r="M13126" s="53">
        <f ca="1"/>
        <v>1935</v>
      </c>
      <c r="N13126" s="53">
        <f ca="1"/>
        <v>12</v>
      </c>
      <c r="O13126" s="53" t="str">
        <f ca="1"/>
        <v>1935-12</v>
      </c>
    </row>
    <row r="13127" spans="12:15" x14ac:dyDescent="0.4">
      <c r="L13127" s="56">
        <f ca="1"/>
        <v>13126</v>
      </c>
      <c r="M13127" s="53">
        <f ca="1"/>
        <v>1935</v>
      </c>
      <c r="N13127" s="53">
        <f ca="1"/>
        <v>12</v>
      </c>
      <c r="O13127" s="53" t="str">
        <f ca="1"/>
        <v>1935-12</v>
      </c>
    </row>
    <row r="13128" spans="12:15" x14ac:dyDescent="0.4">
      <c r="L13128" s="56">
        <f ca="1"/>
        <v>13127</v>
      </c>
      <c r="M13128" s="53">
        <f ca="1"/>
        <v>1935</v>
      </c>
      <c r="N13128" s="53">
        <f ca="1"/>
        <v>12</v>
      </c>
      <c r="O13128" s="53" t="str">
        <f ca="1"/>
        <v>1935-12</v>
      </c>
    </row>
    <row r="13129" spans="12:15" x14ac:dyDescent="0.4">
      <c r="L13129" s="56">
        <f ca="1"/>
        <v>13128</v>
      </c>
      <c r="M13129" s="53">
        <f ca="1"/>
        <v>1935</v>
      </c>
      <c r="N13129" s="53">
        <f ca="1"/>
        <v>12</v>
      </c>
      <c r="O13129" s="53" t="str">
        <f ca="1"/>
        <v>1935-12</v>
      </c>
    </row>
    <row r="13130" spans="12:15" x14ac:dyDescent="0.4">
      <c r="L13130" s="56">
        <f ca="1"/>
        <v>13129</v>
      </c>
      <c r="M13130" s="53">
        <f ca="1"/>
        <v>1935</v>
      </c>
      <c r="N13130" s="53">
        <f ca="1"/>
        <v>12</v>
      </c>
      <c r="O13130" s="53" t="str">
        <f ca="1"/>
        <v>1935-12</v>
      </c>
    </row>
    <row r="13131" spans="12:15" x14ac:dyDescent="0.4">
      <c r="L13131" s="56">
        <f ca="1"/>
        <v>13130</v>
      </c>
      <c r="M13131" s="53">
        <f ca="1"/>
        <v>1935</v>
      </c>
      <c r="N13131" s="53">
        <f ca="1"/>
        <v>12</v>
      </c>
      <c r="O13131" s="53" t="str">
        <f ca="1"/>
        <v>1935-12</v>
      </c>
    </row>
    <row r="13132" spans="12:15" x14ac:dyDescent="0.4">
      <c r="L13132" s="56">
        <f ca="1"/>
        <v>13131</v>
      </c>
      <c r="M13132" s="53">
        <f ca="1"/>
        <v>1935</v>
      </c>
      <c r="N13132" s="53">
        <f ca="1"/>
        <v>12</v>
      </c>
      <c r="O13132" s="53" t="str">
        <f ca="1"/>
        <v>1935-12</v>
      </c>
    </row>
    <row r="13133" spans="12:15" x14ac:dyDescent="0.4">
      <c r="L13133" s="56">
        <f ca="1"/>
        <v>13132</v>
      </c>
      <c r="M13133" s="53">
        <f ca="1"/>
        <v>1935</v>
      </c>
      <c r="N13133" s="53">
        <f ca="1"/>
        <v>12</v>
      </c>
      <c r="O13133" s="53" t="str">
        <f ca="1"/>
        <v>1935-12</v>
      </c>
    </row>
    <row r="13134" spans="12:15" x14ac:dyDescent="0.4">
      <c r="L13134" s="56">
        <f ca="1"/>
        <v>13133</v>
      </c>
      <c r="M13134" s="53">
        <f ca="1"/>
        <v>1935</v>
      </c>
      <c r="N13134" s="53">
        <f ca="1"/>
        <v>12</v>
      </c>
      <c r="O13134" s="53" t="str">
        <f ca="1"/>
        <v>1935-12</v>
      </c>
    </row>
    <row r="13135" spans="12:15" x14ac:dyDescent="0.4">
      <c r="L13135" s="56">
        <f ca="1"/>
        <v>13134</v>
      </c>
      <c r="M13135" s="53">
        <f ca="1"/>
        <v>1935</v>
      </c>
      <c r="N13135" s="53">
        <f ca="1"/>
        <v>12</v>
      </c>
      <c r="O13135" s="53" t="str">
        <f ca="1"/>
        <v>1935-12</v>
      </c>
    </row>
    <row r="13136" spans="12:15" x14ac:dyDescent="0.4">
      <c r="L13136" s="56">
        <f ca="1"/>
        <v>13135</v>
      </c>
      <c r="M13136" s="53">
        <f ca="1"/>
        <v>1935</v>
      </c>
      <c r="N13136" s="53">
        <f ca="1"/>
        <v>12</v>
      </c>
      <c r="O13136" s="53" t="str">
        <f ca="1"/>
        <v>1935-12</v>
      </c>
    </row>
    <row r="13137" spans="12:15" x14ac:dyDescent="0.4">
      <c r="L13137" s="56">
        <f ca="1"/>
        <v>13136</v>
      </c>
      <c r="M13137" s="53">
        <f ca="1"/>
        <v>1935</v>
      </c>
      <c r="N13137" s="53">
        <f ca="1"/>
        <v>12</v>
      </c>
      <c r="O13137" s="53" t="str">
        <f ca="1"/>
        <v>1935-12</v>
      </c>
    </row>
    <row r="13138" spans="12:15" x14ac:dyDescent="0.4">
      <c r="L13138" s="56">
        <f ca="1"/>
        <v>13137</v>
      </c>
      <c r="M13138" s="53">
        <f ca="1"/>
        <v>1935</v>
      </c>
      <c r="N13138" s="53">
        <f ca="1"/>
        <v>12</v>
      </c>
      <c r="O13138" s="53" t="str">
        <f ca="1"/>
        <v>1935-12</v>
      </c>
    </row>
    <row r="13139" spans="12:15" x14ac:dyDescent="0.4">
      <c r="L13139" s="56">
        <f ca="1"/>
        <v>13138</v>
      </c>
      <c r="M13139" s="53">
        <f ca="1"/>
        <v>1935</v>
      </c>
      <c r="N13139" s="53">
        <f ca="1"/>
        <v>12</v>
      </c>
      <c r="O13139" s="53" t="str">
        <f ca="1"/>
        <v>1935-12</v>
      </c>
    </row>
    <row r="13140" spans="12:15" x14ac:dyDescent="0.4">
      <c r="L13140" s="56">
        <f ca="1"/>
        <v>13139</v>
      </c>
      <c r="M13140" s="53">
        <f ca="1"/>
        <v>1935</v>
      </c>
      <c r="N13140" s="53">
        <f ca="1"/>
        <v>12</v>
      </c>
      <c r="O13140" s="53" t="str">
        <f ca="1"/>
        <v>1935-12</v>
      </c>
    </row>
    <row r="13141" spans="12:15" x14ac:dyDescent="0.4">
      <c r="L13141" s="56">
        <f ca="1"/>
        <v>13140</v>
      </c>
      <c r="M13141" s="53">
        <f ca="1"/>
        <v>1935</v>
      </c>
      <c r="N13141" s="53">
        <f ca="1"/>
        <v>12</v>
      </c>
      <c r="O13141" s="53" t="str">
        <f ca="1"/>
        <v>1935-12</v>
      </c>
    </row>
    <row r="13142" spans="12:15" x14ac:dyDescent="0.4">
      <c r="L13142" s="56">
        <f ca="1"/>
        <v>13141</v>
      </c>
      <c r="M13142" s="53">
        <f ca="1"/>
        <v>1935</v>
      </c>
      <c r="N13142" s="53">
        <f ca="1"/>
        <v>12</v>
      </c>
      <c r="O13142" s="53" t="str">
        <f ca="1"/>
        <v>1935-12</v>
      </c>
    </row>
    <row r="13143" spans="12:15" x14ac:dyDescent="0.4">
      <c r="L13143" s="56">
        <f ca="1"/>
        <v>13142</v>
      </c>
      <c r="M13143" s="53">
        <f ca="1"/>
        <v>1935</v>
      </c>
      <c r="N13143" s="53">
        <f ca="1"/>
        <v>12</v>
      </c>
      <c r="O13143" s="53" t="str">
        <f ca="1"/>
        <v>1935-12</v>
      </c>
    </row>
    <row r="13144" spans="12:15" x14ac:dyDescent="0.4">
      <c r="L13144" s="56">
        <f ca="1"/>
        <v>13143</v>
      </c>
      <c r="M13144" s="53">
        <f ca="1"/>
        <v>1935</v>
      </c>
      <c r="N13144" s="53">
        <f ca="1"/>
        <v>12</v>
      </c>
      <c r="O13144" s="53" t="str">
        <f ca="1"/>
        <v>1935-12</v>
      </c>
    </row>
    <row r="13145" spans="12:15" x14ac:dyDescent="0.4">
      <c r="L13145" s="56">
        <f ca="1"/>
        <v>13144</v>
      </c>
      <c r="M13145" s="53">
        <f ca="1"/>
        <v>1935</v>
      </c>
      <c r="N13145" s="53">
        <f ca="1"/>
        <v>12</v>
      </c>
      <c r="O13145" s="53" t="str">
        <f ca="1"/>
        <v>1935-12</v>
      </c>
    </row>
    <row r="13146" spans="12:15" x14ac:dyDescent="0.4">
      <c r="L13146" s="56">
        <f ca="1"/>
        <v>13145</v>
      </c>
      <c r="M13146" s="53">
        <f ca="1"/>
        <v>1935</v>
      </c>
      <c r="N13146" s="53">
        <f ca="1"/>
        <v>12</v>
      </c>
      <c r="O13146" s="53" t="str">
        <f ca="1"/>
        <v>1935-12</v>
      </c>
    </row>
    <row r="13147" spans="12:15" x14ac:dyDescent="0.4">
      <c r="L13147" s="56">
        <f ca="1"/>
        <v>13146</v>
      </c>
      <c r="M13147" s="53">
        <f ca="1"/>
        <v>1935</v>
      </c>
      <c r="N13147" s="53">
        <f ca="1"/>
        <v>12</v>
      </c>
      <c r="O13147" s="53" t="str">
        <f ca="1"/>
        <v>1935-12</v>
      </c>
    </row>
    <row r="13148" spans="12:15" x14ac:dyDescent="0.4">
      <c r="L13148" s="56">
        <f ca="1"/>
        <v>13147</v>
      </c>
      <c r="M13148" s="53">
        <f ca="1"/>
        <v>1935</v>
      </c>
      <c r="N13148" s="53">
        <f ca="1"/>
        <v>12</v>
      </c>
      <c r="O13148" s="53" t="str">
        <f ca="1"/>
        <v>1935-12</v>
      </c>
    </row>
    <row r="13149" spans="12:15" x14ac:dyDescent="0.4">
      <c r="L13149" s="56">
        <f ca="1"/>
        <v>13148</v>
      </c>
      <c r="M13149" s="53">
        <f ca="1"/>
        <v>1935</v>
      </c>
      <c r="N13149" s="53">
        <f ca="1"/>
        <v>12</v>
      </c>
      <c r="O13149" s="53" t="str">
        <f ca="1"/>
        <v>1935-12</v>
      </c>
    </row>
    <row r="13150" spans="12:15" x14ac:dyDescent="0.4">
      <c r="L13150" s="56">
        <f ca="1"/>
        <v>13149</v>
      </c>
      <c r="M13150" s="53">
        <f ca="1"/>
        <v>1935</v>
      </c>
      <c r="N13150" s="53">
        <f ca="1"/>
        <v>12</v>
      </c>
      <c r="O13150" s="53" t="str">
        <f ca="1"/>
        <v>1935-12</v>
      </c>
    </row>
    <row r="13151" spans="12:15" x14ac:dyDescent="0.4">
      <c r="L13151" s="56">
        <f ca="1"/>
        <v>13150</v>
      </c>
      <c r="M13151" s="53">
        <f ca="1"/>
        <v>1936</v>
      </c>
      <c r="N13151" s="53">
        <f ca="1"/>
        <v>1</v>
      </c>
      <c r="O13151" s="53" t="str">
        <f ca="1"/>
        <v>1936-01</v>
      </c>
    </row>
    <row r="13152" spans="12:15" x14ac:dyDescent="0.4">
      <c r="L13152" s="56">
        <f ca="1"/>
        <v>13151</v>
      </c>
      <c r="M13152" s="53">
        <f ca="1"/>
        <v>1936</v>
      </c>
      <c r="N13152" s="53">
        <f ca="1"/>
        <v>1</v>
      </c>
      <c r="O13152" s="53" t="str">
        <f ca="1"/>
        <v>1936-01</v>
      </c>
    </row>
    <row r="13153" spans="12:15" x14ac:dyDescent="0.4">
      <c r="L13153" s="56">
        <f ca="1"/>
        <v>13152</v>
      </c>
      <c r="M13153" s="53">
        <f ca="1"/>
        <v>1936</v>
      </c>
      <c r="N13153" s="53">
        <f ca="1"/>
        <v>1</v>
      </c>
      <c r="O13153" s="53" t="str">
        <f ca="1"/>
        <v>1936-01</v>
      </c>
    </row>
    <row r="13154" spans="12:15" x14ac:dyDescent="0.4">
      <c r="L13154" s="56">
        <f ca="1"/>
        <v>13153</v>
      </c>
      <c r="M13154" s="53">
        <f ca="1"/>
        <v>1936</v>
      </c>
      <c r="N13154" s="53">
        <f ca="1"/>
        <v>1</v>
      </c>
      <c r="O13154" s="53" t="str">
        <f ca="1"/>
        <v>1936-01</v>
      </c>
    </row>
    <row r="13155" spans="12:15" x14ac:dyDescent="0.4">
      <c r="L13155" s="56">
        <f ca="1"/>
        <v>13154</v>
      </c>
      <c r="M13155" s="53">
        <f ca="1"/>
        <v>1936</v>
      </c>
      <c r="N13155" s="53">
        <f ca="1"/>
        <v>1</v>
      </c>
      <c r="O13155" s="53" t="str">
        <f ca="1"/>
        <v>1936-01</v>
      </c>
    </row>
    <row r="13156" spans="12:15" x14ac:dyDescent="0.4">
      <c r="L13156" s="56">
        <f ca="1"/>
        <v>13155</v>
      </c>
      <c r="M13156" s="53">
        <f ca="1"/>
        <v>1936</v>
      </c>
      <c r="N13156" s="53">
        <f ca="1"/>
        <v>1</v>
      </c>
      <c r="O13156" s="53" t="str">
        <f ca="1"/>
        <v>1936-01</v>
      </c>
    </row>
    <row r="13157" spans="12:15" x14ac:dyDescent="0.4">
      <c r="L13157" s="56">
        <f ca="1"/>
        <v>13156</v>
      </c>
      <c r="M13157" s="53">
        <f ca="1"/>
        <v>1936</v>
      </c>
      <c r="N13157" s="53">
        <f ca="1"/>
        <v>1</v>
      </c>
      <c r="O13157" s="53" t="str">
        <f ca="1"/>
        <v>1936-01</v>
      </c>
    </row>
    <row r="13158" spans="12:15" x14ac:dyDescent="0.4">
      <c r="L13158" s="56">
        <f ca="1"/>
        <v>13157</v>
      </c>
      <c r="M13158" s="53">
        <f ca="1"/>
        <v>1936</v>
      </c>
      <c r="N13158" s="53">
        <f ca="1"/>
        <v>1</v>
      </c>
      <c r="O13158" s="53" t="str">
        <f ca="1"/>
        <v>1936-01</v>
      </c>
    </row>
    <row r="13159" spans="12:15" x14ac:dyDescent="0.4">
      <c r="L13159" s="56">
        <f ca="1"/>
        <v>13158</v>
      </c>
      <c r="M13159" s="53">
        <f ca="1"/>
        <v>1936</v>
      </c>
      <c r="N13159" s="53">
        <f ca="1"/>
        <v>1</v>
      </c>
      <c r="O13159" s="53" t="str">
        <f ca="1"/>
        <v>1936-01</v>
      </c>
    </row>
    <row r="13160" spans="12:15" x14ac:dyDescent="0.4">
      <c r="L13160" s="56">
        <f ca="1"/>
        <v>13159</v>
      </c>
      <c r="M13160" s="53">
        <f ca="1"/>
        <v>1936</v>
      </c>
      <c r="N13160" s="53">
        <f ca="1"/>
        <v>1</v>
      </c>
      <c r="O13160" s="53" t="str">
        <f ca="1"/>
        <v>1936-01</v>
      </c>
    </row>
    <row r="13161" spans="12:15" x14ac:dyDescent="0.4">
      <c r="L13161" s="56">
        <f ca="1"/>
        <v>13160</v>
      </c>
      <c r="M13161" s="53">
        <f ca="1"/>
        <v>1936</v>
      </c>
      <c r="N13161" s="53">
        <f ca="1"/>
        <v>1</v>
      </c>
      <c r="O13161" s="53" t="str">
        <f ca="1"/>
        <v>1936-01</v>
      </c>
    </row>
    <row r="13162" spans="12:15" x14ac:dyDescent="0.4">
      <c r="L13162" s="56">
        <f ca="1"/>
        <v>13161</v>
      </c>
      <c r="M13162" s="53">
        <f ca="1"/>
        <v>1936</v>
      </c>
      <c r="N13162" s="53">
        <f ca="1"/>
        <v>1</v>
      </c>
      <c r="O13162" s="53" t="str">
        <f ca="1"/>
        <v>1936-01</v>
      </c>
    </row>
    <row r="13163" spans="12:15" x14ac:dyDescent="0.4">
      <c r="L13163" s="56">
        <f ca="1"/>
        <v>13162</v>
      </c>
      <c r="M13163" s="53">
        <f ca="1"/>
        <v>1936</v>
      </c>
      <c r="N13163" s="53">
        <f ca="1"/>
        <v>1</v>
      </c>
      <c r="O13163" s="53" t="str">
        <f ca="1"/>
        <v>1936-01</v>
      </c>
    </row>
    <row r="13164" spans="12:15" x14ac:dyDescent="0.4">
      <c r="L13164" s="56">
        <f ca="1"/>
        <v>13163</v>
      </c>
      <c r="M13164" s="53">
        <f ca="1"/>
        <v>1936</v>
      </c>
      <c r="N13164" s="53">
        <f ca="1"/>
        <v>1</v>
      </c>
      <c r="O13164" s="53" t="str">
        <f ca="1"/>
        <v>1936-01</v>
      </c>
    </row>
    <row r="13165" spans="12:15" x14ac:dyDescent="0.4">
      <c r="L13165" s="56">
        <f ca="1"/>
        <v>13164</v>
      </c>
      <c r="M13165" s="53">
        <f ca="1"/>
        <v>1936</v>
      </c>
      <c r="N13165" s="53">
        <f ca="1"/>
        <v>1</v>
      </c>
      <c r="O13165" s="53" t="str">
        <f ca="1"/>
        <v>1936-01</v>
      </c>
    </row>
    <row r="13166" spans="12:15" x14ac:dyDescent="0.4">
      <c r="L13166" s="56">
        <f ca="1"/>
        <v>13165</v>
      </c>
      <c r="M13166" s="53">
        <f ca="1"/>
        <v>1936</v>
      </c>
      <c r="N13166" s="53">
        <f ca="1"/>
        <v>1</v>
      </c>
      <c r="O13166" s="53" t="str">
        <f ca="1"/>
        <v>1936-01</v>
      </c>
    </row>
    <row r="13167" spans="12:15" x14ac:dyDescent="0.4">
      <c r="L13167" s="56">
        <f ca="1"/>
        <v>13166</v>
      </c>
      <c r="M13167" s="53">
        <f ca="1"/>
        <v>1936</v>
      </c>
      <c r="N13167" s="53">
        <f ca="1"/>
        <v>1</v>
      </c>
      <c r="O13167" s="53" t="str">
        <f ca="1"/>
        <v>1936-01</v>
      </c>
    </row>
    <row r="13168" spans="12:15" x14ac:dyDescent="0.4">
      <c r="L13168" s="56">
        <f ca="1"/>
        <v>13167</v>
      </c>
      <c r="M13168" s="53">
        <f ca="1"/>
        <v>1936</v>
      </c>
      <c r="N13168" s="53">
        <f ca="1"/>
        <v>1</v>
      </c>
      <c r="O13168" s="53" t="str">
        <f ca="1"/>
        <v>1936-01</v>
      </c>
    </row>
    <row r="13169" spans="12:15" x14ac:dyDescent="0.4">
      <c r="L13169" s="56">
        <f ca="1"/>
        <v>13168</v>
      </c>
      <c r="M13169" s="53">
        <f ca="1"/>
        <v>1936</v>
      </c>
      <c r="N13169" s="53">
        <f ca="1"/>
        <v>1</v>
      </c>
      <c r="O13169" s="53" t="str">
        <f ca="1"/>
        <v>1936-01</v>
      </c>
    </row>
    <row r="13170" spans="12:15" x14ac:dyDescent="0.4">
      <c r="L13170" s="56">
        <f ca="1"/>
        <v>13169</v>
      </c>
      <c r="M13170" s="53">
        <f ca="1"/>
        <v>1936</v>
      </c>
      <c r="N13170" s="53">
        <f ca="1"/>
        <v>1</v>
      </c>
      <c r="O13170" s="53" t="str">
        <f ca="1"/>
        <v>1936-01</v>
      </c>
    </row>
    <row r="13171" spans="12:15" x14ac:dyDescent="0.4">
      <c r="L13171" s="56">
        <f ca="1"/>
        <v>13170</v>
      </c>
      <c r="M13171" s="53">
        <f ca="1"/>
        <v>1936</v>
      </c>
      <c r="N13171" s="53">
        <f ca="1"/>
        <v>1</v>
      </c>
      <c r="O13171" s="53" t="str">
        <f ca="1"/>
        <v>1936-01</v>
      </c>
    </row>
    <row r="13172" spans="12:15" x14ac:dyDescent="0.4">
      <c r="L13172" s="56">
        <f ca="1"/>
        <v>13171</v>
      </c>
      <c r="M13172" s="53">
        <f ca="1"/>
        <v>1936</v>
      </c>
      <c r="N13172" s="53">
        <f ca="1"/>
        <v>1</v>
      </c>
      <c r="O13172" s="53" t="str">
        <f ca="1"/>
        <v>1936-01</v>
      </c>
    </row>
    <row r="13173" spans="12:15" x14ac:dyDescent="0.4">
      <c r="L13173" s="56">
        <f ca="1"/>
        <v>13172</v>
      </c>
      <c r="M13173" s="53">
        <f ca="1"/>
        <v>1936</v>
      </c>
      <c r="N13173" s="53">
        <f ca="1"/>
        <v>1</v>
      </c>
      <c r="O13173" s="53" t="str">
        <f ca="1"/>
        <v>1936-01</v>
      </c>
    </row>
    <row r="13174" spans="12:15" x14ac:dyDescent="0.4">
      <c r="L13174" s="56">
        <f ca="1"/>
        <v>13173</v>
      </c>
      <c r="M13174" s="53">
        <f ca="1"/>
        <v>1936</v>
      </c>
      <c r="N13174" s="53">
        <f ca="1"/>
        <v>1</v>
      </c>
      <c r="O13174" s="53" t="str">
        <f ca="1"/>
        <v>1936-01</v>
      </c>
    </row>
    <row r="13175" spans="12:15" x14ac:dyDescent="0.4">
      <c r="L13175" s="56">
        <f ca="1"/>
        <v>13174</v>
      </c>
      <c r="M13175" s="53">
        <f ca="1"/>
        <v>1936</v>
      </c>
      <c r="N13175" s="53">
        <f ca="1"/>
        <v>1</v>
      </c>
      <c r="O13175" s="53" t="str">
        <f ca="1"/>
        <v>1936-01</v>
      </c>
    </row>
    <row r="13176" spans="12:15" x14ac:dyDescent="0.4">
      <c r="L13176" s="56">
        <f ca="1"/>
        <v>13175</v>
      </c>
      <c r="M13176" s="53">
        <f ca="1"/>
        <v>1936</v>
      </c>
      <c r="N13176" s="53">
        <f ca="1"/>
        <v>1</v>
      </c>
      <c r="O13176" s="53" t="str">
        <f ca="1"/>
        <v>1936-01</v>
      </c>
    </row>
    <row r="13177" spans="12:15" x14ac:dyDescent="0.4">
      <c r="L13177" s="56">
        <f ca="1"/>
        <v>13176</v>
      </c>
      <c r="M13177" s="53">
        <f ca="1"/>
        <v>1936</v>
      </c>
      <c r="N13177" s="53">
        <f ca="1"/>
        <v>1</v>
      </c>
      <c r="O13177" s="53" t="str">
        <f ca="1"/>
        <v>1936-01</v>
      </c>
    </row>
    <row r="13178" spans="12:15" x14ac:dyDescent="0.4">
      <c r="L13178" s="56">
        <f ca="1"/>
        <v>13177</v>
      </c>
      <c r="M13178" s="53">
        <f ca="1"/>
        <v>1936</v>
      </c>
      <c r="N13178" s="53">
        <f ca="1"/>
        <v>1</v>
      </c>
      <c r="O13178" s="53" t="str">
        <f ca="1"/>
        <v>1936-01</v>
      </c>
    </row>
    <row r="13179" spans="12:15" x14ac:dyDescent="0.4">
      <c r="L13179" s="56">
        <f ca="1"/>
        <v>13178</v>
      </c>
      <c r="M13179" s="53">
        <f ca="1"/>
        <v>1936</v>
      </c>
      <c r="N13179" s="53">
        <f ca="1"/>
        <v>1</v>
      </c>
      <c r="O13179" s="53" t="str">
        <f ca="1"/>
        <v>1936-01</v>
      </c>
    </row>
    <row r="13180" spans="12:15" x14ac:dyDescent="0.4">
      <c r="L13180" s="56">
        <f ca="1"/>
        <v>13179</v>
      </c>
      <c r="M13180" s="53">
        <f ca="1"/>
        <v>1936</v>
      </c>
      <c r="N13180" s="53">
        <f ca="1"/>
        <v>1</v>
      </c>
      <c r="O13180" s="53" t="str">
        <f ca="1"/>
        <v>1936-01</v>
      </c>
    </row>
    <row r="13181" spans="12:15" x14ac:dyDescent="0.4">
      <c r="L13181" s="56">
        <f ca="1"/>
        <v>13180</v>
      </c>
      <c r="M13181" s="53">
        <f ca="1"/>
        <v>1936</v>
      </c>
      <c r="N13181" s="53">
        <f ca="1"/>
        <v>1</v>
      </c>
      <c r="O13181" s="53" t="str">
        <f ca="1"/>
        <v>1936-01</v>
      </c>
    </row>
    <row r="13182" spans="12:15" x14ac:dyDescent="0.4">
      <c r="L13182" s="56">
        <f ca="1"/>
        <v>13181</v>
      </c>
      <c r="M13182" s="53">
        <f ca="1"/>
        <v>1936</v>
      </c>
      <c r="N13182" s="53">
        <f ca="1"/>
        <v>2</v>
      </c>
      <c r="O13182" s="53" t="str">
        <f ca="1"/>
        <v>1936-02</v>
      </c>
    </row>
    <row r="13183" spans="12:15" x14ac:dyDescent="0.4">
      <c r="L13183" s="56">
        <f ca="1"/>
        <v>13182</v>
      </c>
      <c r="M13183" s="53">
        <f ca="1"/>
        <v>1936</v>
      </c>
      <c r="N13183" s="53">
        <f ca="1"/>
        <v>2</v>
      </c>
      <c r="O13183" s="53" t="str">
        <f ca="1"/>
        <v>1936-02</v>
      </c>
    </row>
    <row r="13184" spans="12:15" x14ac:dyDescent="0.4">
      <c r="L13184" s="56">
        <f ca="1"/>
        <v>13183</v>
      </c>
      <c r="M13184" s="53">
        <f ca="1"/>
        <v>1936</v>
      </c>
      <c r="N13184" s="53">
        <f ca="1"/>
        <v>2</v>
      </c>
      <c r="O13184" s="53" t="str">
        <f ca="1"/>
        <v>1936-02</v>
      </c>
    </row>
    <row r="13185" spans="12:15" x14ac:dyDescent="0.4">
      <c r="L13185" s="56">
        <f ca="1"/>
        <v>13184</v>
      </c>
      <c r="M13185" s="53">
        <f ca="1"/>
        <v>1936</v>
      </c>
      <c r="N13185" s="53">
        <f ca="1"/>
        <v>2</v>
      </c>
      <c r="O13185" s="53" t="str">
        <f ca="1"/>
        <v>1936-02</v>
      </c>
    </row>
    <row r="13186" spans="12:15" x14ac:dyDescent="0.4">
      <c r="L13186" s="56">
        <f ca="1"/>
        <v>13185</v>
      </c>
      <c r="M13186" s="53">
        <f ca="1"/>
        <v>1936</v>
      </c>
      <c r="N13186" s="53">
        <f ca="1"/>
        <v>2</v>
      </c>
      <c r="O13186" s="53" t="str">
        <f ca="1"/>
        <v>1936-02</v>
      </c>
    </row>
    <row r="13187" spans="12:15" x14ac:dyDescent="0.4">
      <c r="L13187" s="56">
        <f ca="1"/>
        <v>13186</v>
      </c>
      <c r="M13187" s="53">
        <f ca="1"/>
        <v>1936</v>
      </c>
      <c r="N13187" s="53">
        <f ca="1"/>
        <v>2</v>
      </c>
      <c r="O13187" s="53" t="str">
        <f ca="1"/>
        <v>1936-02</v>
      </c>
    </row>
    <row r="13188" spans="12:15" x14ac:dyDescent="0.4">
      <c r="L13188" s="56">
        <f ca="1"/>
        <v>13187</v>
      </c>
      <c r="M13188" s="53">
        <f ca="1"/>
        <v>1936</v>
      </c>
      <c r="N13188" s="53">
        <f ca="1"/>
        <v>2</v>
      </c>
      <c r="O13188" s="53" t="str">
        <f ca="1"/>
        <v>1936-02</v>
      </c>
    </row>
    <row r="13189" spans="12:15" x14ac:dyDescent="0.4">
      <c r="L13189" s="56">
        <f ca="1"/>
        <v>13188</v>
      </c>
      <c r="M13189" s="53">
        <f ca="1"/>
        <v>1936</v>
      </c>
      <c r="N13189" s="53">
        <f ca="1"/>
        <v>2</v>
      </c>
      <c r="O13189" s="53" t="str">
        <f ca="1"/>
        <v>1936-02</v>
      </c>
    </row>
    <row r="13190" spans="12:15" x14ac:dyDescent="0.4">
      <c r="L13190" s="56">
        <f ca="1"/>
        <v>13189</v>
      </c>
      <c r="M13190" s="53">
        <f ca="1"/>
        <v>1936</v>
      </c>
      <c r="N13190" s="53">
        <f ca="1"/>
        <v>2</v>
      </c>
      <c r="O13190" s="53" t="str">
        <f ca="1"/>
        <v>1936-02</v>
      </c>
    </row>
    <row r="13191" spans="12:15" x14ac:dyDescent="0.4">
      <c r="L13191" s="56">
        <f ca="1"/>
        <v>13190</v>
      </c>
      <c r="M13191" s="53">
        <f ca="1"/>
        <v>1936</v>
      </c>
      <c r="N13191" s="53">
        <f ca="1"/>
        <v>2</v>
      </c>
      <c r="O13191" s="53" t="str">
        <f ca="1"/>
        <v>1936-02</v>
      </c>
    </row>
    <row r="13192" spans="12:15" x14ac:dyDescent="0.4">
      <c r="L13192" s="56">
        <f ca="1"/>
        <v>13191</v>
      </c>
      <c r="M13192" s="53">
        <f ca="1"/>
        <v>1936</v>
      </c>
      <c r="N13192" s="53">
        <f ca="1"/>
        <v>2</v>
      </c>
      <c r="O13192" s="53" t="str">
        <f ca="1"/>
        <v>1936-02</v>
      </c>
    </row>
    <row r="13193" spans="12:15" x14ac:dyDescent="0.4">
      <c r="L13193" s="56">
        <f ca="1"/>
        <v>13192</v>
      </c>
      <c r="M13193" s="53">
        <f ca="1"/>
        <v>1936</v>
      </c>
      <c r="N13193" s="53">
        <f ca="1"/>
        <v>2</v>
      </c>
      <c r="O13193" s="53" t="str">
        <f ca="1"/>
        <v>1936-02</v>
      </c>
    </row>
    <row r="13194" spans="12:15" x14ac:dyDescent="0.4">
      <c r="L13194" s="56">
        <f ca="1"/>
        <v>13193</v>
      </c>
      <c r="M13194" s="53">
        <f ca="1"/>
        <v>1936</v>
      </c>
      <c r="N13194" s="53">
        <f ca="1"/>
        <v>2</v>
      </c>
      <c r="O13194" s="53" t="str">
        <f ca="1"/>
        <v>1936-02</v>
      </c>
    </row>
    <row r="13195" spans="12:15" x14ac:dyDescent="0.4">
      <c r="L13195" s="56">
        <f ca="1"/>
        <v>13194</v>
      </c>
      <c r="M13195" s="53">
        <f ca="1"/>
        <v>1936</v>
      </c>
      <c r="N13195" s="53">
        <f ca="1"/>
        <v>2</v>
      </c>
      <c r="O13195" s="53" t="str">
        <f ca="1"/>
        <v>1936-02</v>
      </c>
    </row>
    <row r="13196" spans="12:15" x14ac:dyDescent="0.4">
      <c r="L13196" s="56">
        <f ca="1"/>
        <v>13195</v>
      </c>
      <c r="M13196" s="53">
        <f ca="1"/>
        <v>1936</v>
      </c>
      <c r="N13196" s="53">
        <f ca="1"/>
        <v>2</v>
      </c>
      <c r="O13196" s="53" t="str">
        <f ca="1"/>
        <v>1936-02</v>
      </c>
    </row>
    <row r="13197" spans="12:15" x14ac:dyDescent="0.4">
      <c r="L13197" s="56">
        <f ca="1"/>
        <v>13196</v>
      </c>
      <c r="M13197" s="53">
        <f ca="1"/>
        <v>1936</v>
      </c>
      <c r="N13197" s="53">
        <f ca="1"/>
        <v>2</v>
      </c>
      <c r="O13197" s="53" t="str">
        <f ca="1"/>
        <v>1936-02</v>
      </c>
    </row>
    <row r="13198" spans="12:15" x14ac:dyDescent="0.4">
      <c r="L13198" s="56">
        <f ca="1"/>
        <v>13197</v>
      </c>
      <c r="M13198" s="53">
        <f ca="1"/>
        <v>1936</v>
      </c>
      <c r="N13198" s="53">
        <f ca="1"/>
        <v>2</v>
      </c>
      <c r="O13198" s="53" t="str">
        <f ca="1"/>
        <v>1936-02</v>
      </c>
    </row>
    <row r="13199" spans="12:15" x14ac:dyDescent="0.4">
      <c r="L13199" s="56">
        <f ca="1"/>
        <v>13198</v>
      </c>
      <c r="M13199" s="53">
        <f ca="1"/>
        <v>1936</v>
      </c>
      <c r="N13199" s="53">
        <f ca="1"/>
        <v>2</v>
      </c>
      <c r="O13199" s="53" t="str">
        <f ca="1"/>
        <v>1936-02</v>
      </c>
    </row>
    <row r="13200" spans="12:15" x14ac:dyDescent="0.4">
      <c r="L13200" s="56">
        <f ca="1"/>
        <v>13199</v>
      </c>
      <c r="M13200" s="53">
        <f ca="1"/>
        <v>1936</v>
      </c>
      <c r="N13200" s="53">
        <f ca="1"/>
        <v>2</v>
      </c>
      <c r="O13200" s="53" t="str">
        <f ca="1"/>
        <v>1936-02</v>
      </c>
    </row>
    <row r="13201" spans="12:15" x14ac:dyDescent="0.4">
      <c r="L13201" s="56">
        <f ca="1"/>
        <v>13200</v>
      </c>
      <c r="M13201" s="53">
        <f ca="1"/>
        <v>1936</v>
      </c>
      <c r="N13201" s="53">
        <f ca="1"/>
        <v>2</v>
      </c>
      <c r="O13201" s="53" t="str">
        <f ca="1"/>
        <v>1936-02</v>
      </c>
    </row>
    <row r="13202" spans="12:15" x14ac:dyDescent="0.4">
      <c r="L13202" s="56">
        <f ca="1"/>
        <v>13201</v>
      </c>
      <c r="M13202" s="53">
        <f ca="1"/>
        <v>1936</v>
      </c>
      <c r="N13202" s="53">
        <f ca="1"/>
        <v>2</v>
      </c>
      <c r="O13202" s="53" t="str">
        <f ca="1"/>
        <v>1936-02</v>
      </c>
    </row>
    <row r="13203" spans="12:15" x14ac:dyDescent="0.4">
      <c r="L13203" s="56">
        <f ca="1"/>
        <v>13202</v>
      </c>
      <c r="M13203" s="53">
        <f ca="1"/>
        <v>1936</v>
      </c>
      <c r="N13203" s="53">
        <f ca="1"/>
        <v>2</v>
      </c>
      <c r="O13203" s="53" t="str">
        <f ca="1"/>
        <v>1936-02</v>
      </c>
    </row>
    <row r="13204" spans="12:15" x14ac:dyDescent="0.4">
      <c r="L13204" s="56">
        <f ca="1"/>
        <v>13203</v>
      </c>
      <c r="M13204" s="53">
        <f ca="1"/>
        <v>1936</v>
      </c>
      <c r="N13204" s="53">
        <f ca="1"/>
        <v>2</v>
      </c>
      <c r="O13204" s="53" t="str">
        <f ca="1"/>
        <v>1936-02</v>
      </c>
    </row>
    <row r="13205" spans="12:15" x14ac:dyDescent="0.4">
      <c r="L13205" s="56">
        <f ca="1"/>
        <v>13204</v>
      </c>
      <c r="M13205" s="53">
        <f ca="1"/>
        <v>1936</v>
      </c>
      <c r="N13205" s="53">
        <f ca="1"/>
        <v>2</v>
      </c>
      <c r="O13205" s="53" t="str">
        <f ca="1"/>
        <v>1936-02</v>
      </c>
    </row>
    <row r="13206" spans="12:15" x14ac:dyDescent="0.4">
      <c r="L13206" s="56">
        <f ca="1"/>
        <v>13205</v>
      </c>
      <c r="M13206" s="53">
        <f ca="1"/>
        <v>1936</v>
      </c>
      <c r="N13206" s="53">
        <f ca="1"/>
        <v>2</v>
      </c>
      <c r="O13206" s="53" t="str">
        <f ca="1"/>
        <v>1936-02</v>
      </c>
    </row>
    <row r="13207" spans="12:15" x14ac:dyDescent="0.4">
      <c r="L13207" s="56">
        <f ca="1"/>
        <v>13206</v>
      </c>
      <c r="M13207" s="53">
        <f ca="1"/>
        <v>1936</v>
      </c>
      <c r="N13207" s="53">
        <f ca="1"/>
        <v>2</v>
      </c>
      <c r="O13207" s="53" t="str">
        <f ca="1"/>
        <v>1936-02</v>
      </c>
    </row>
    <row r="13208" spans="12:15" x14ac:dyDescent="0.4">
      <c r="L13208" s="56">
        <f ca="1"/>
        <v>13207</v>
      </c>
      <c r="M13208" s="53">
        <f ca="1"/>
        <v>1936</v>
      </c>
      <c r="N13208" s="53">
        <f ca="1"/>
        <v>2</v>
      </c>
      <c r="O13208" s="53" t="str">
        <f ca="1"/>
        <v>1936-02</v>
      </c>
    </row>
    <row r="13209" spans="12:15" x14ac:dyDescent="0.4">
      <c r="L13209" s="56">
        <f ca="1"/>
        <v>13208</v>
      </c>
      <c r="M13209" s="53">
        <f ca="1"/>
        <v>1936</v>
      </c>
      <c r="N13209" s="53">
        <f ca="1"/>
        <v>2</v>
      </c>
      <c r="O13209" s="53" t="str">
        <f ca="1"/>
        <v>1936-02</v>
      </c>
    </row>
    <row r="13210" spans="12:15" x14ac:dyDescent="0.4">
      <c r="L13210" s="56">
        <f ca="1"/>
        <v>13209</v>
      </c>
      <c r="M13210" s="53">
        <f ca="1"/>
        <v>1936</v>
      </c>
      <c r="N13210" s="53">
        <f ca="1"/>
        <v>2</v>
      </c>
      <c r="O13210" s="53" t="str">
        <f ca="1"/>
        <v>1936-02</v>
      </c>
    </row>
    <row r="13211" spans="12:15" x14ac:dyDescent="0.4">
      <c r="L13211" s="56">
        <f ca="1"/>
        <v>13210</v>
      </c>
      <c r="M13211" s="53">
        <f ca="1"/>
        <v>1936</v>
      </c>
      <c r="N13211" s="53">
        <f ca="1"/>
        <v>3</v>
      </c>
      <c r="O13211" s="53" t="str">
        <f ca="1"/>
        <v>1936-03</v>
      </c>
    </row>
    <row r="13212" spans="12:15" x14ac:dyDescent="0.4">
      <c r="L13212" s="56">
        <f ca="1"/>
        <v>13211</v>
      </c>
      <c r="M13212" s="53">
        <f ca="1"/>
        <v>1936</v>
      </c>
      <c r="N13212" s="53">
        <f ca="1"/>
        <v>3</v>
      </c>
      <c r="O13212" s="53" t="str">
        <f ca="1"/>
        <v>1936-03</v>
      </c>
    </row>
    <row r="13213" spans="12:15" x14ac:dyDescent="0.4">
      <c r="L13213" s="56">
        <f ca="1"/>
        <v>13212</v>
      </c>
      <c r="M13213" s="53">
        <f ca="1"/>
        <v>1936</v>
      </c>
      <c r="N13213" s="53">
        <f ca="1"/>
        <v>3</v>
      </c>
      <c r="O13213" s="53" t="str">
        <f ca="1"/>
        <v>1936-03</v>
      </c>
    </row>
    <row r="13214" spans="12:15" x14ac:dyDescent="0.4">
      <c r="L13214" s="56">
        <f ca="1"/>
        <v>13213</v>
      </c>
      <c r="M13214" s="53">
        <f ca="1"/>
        <v>1936</v>
      </c>
      <c r="N13214" s="53">
        <f ca="1"/>
        <v>3</v>
      </c>
      <c r="O13214" s="53" t="str">
        <f ca="1"/>
        <v>1936-03</v>
      </c>
    </row>
    <row r="13215" spans="12:15" x14ac:dyDescent="0.4">
      <c r="L13215" s="56">
        <f ca="1"/>
        <v>13214</v>
      </c>
      <c r="M13215" s="53">
        <f ca="1"/>
        <v>1936</v>
      </c>
      <c r="N13215" s="53">
        <f ca="1"/>
        <v>3</v>
      </c>
      <c r="O13215" s="53" t="str">
        <f ca="1"/>
        <v>1936-03</v>
      </c>
    </row>
    <row r="13216" spans="12:15" x14ac:dyDescent="0.4">
      <c r="L13216" s="56">
        <f ca="1"/>
        <v>13215</v>
      </c>
      <c r="M13216" s="53">
        <f ca="1"/>
        <v>1936</v>
      </c>
      <c r="N13216" s="53">
        <f ca="1"/>
        <v>3</v>
      </c>
      <c r="O13216" s="53" t="str">
        <f ca="1"/>
        <v>1936-03</v>
      </c>
    </row>
    <row r="13217" spans="12:15" x14ac:dyDescent="0.4">
      <c r="L13217" s="56">
        <f ca="1"/>
        <v>13216</v>
      </c>
      <c r="M13217" s="53">
        <f ca="1"/>
        <v>1936</v>
      </c>
      <c r="N13217" s="53">
        <f ca="1"/>
        <v>3</v>
      </c>
      <c r="O13217" s="53" t="str">
        <f ca="1"/>
        <v>1936-03</v>
      </c>
    </row>
    <row r="13218" spans="12:15" x14ac:dyDescent="0.4">
      <c r="L13218" s="56">
        <f ca="1"/>
        <v>13217</v>
      </c>
      <c r="M13218" s="53">
        <f ca="1"/>
        <v>1936</v>
      </c>
      <c r="N13218" s="53">
        <f ca="1"/>
        <v>3</v>
      </c>
      <c r="O13218" s="53" t="str">
        <f ca="1"/>
        <v>1936-03</v>
      </c>
    </row>
    <row r="13219" spans="12:15" x14ac:dyDescent="0.4">
      <c r="L13219" s="56">
        <f ca="1"/>
        <v>13218</v>
      </c>
      <c r="M13219" s="53">
        <f ca="1"/>
        <v>1936</v>
      </c>
      <c r="N13219" s="53">
        <f ca="1"/>
        <v>3</v>
      </c>
      <c r="O13219" s="53" t="str">
        <f ca="1"/>
        <v>1936-03</v>
      </c>
    </row>
    <row r="13220" spans="12:15" x14ac:dyDescent="0.4">
      <c r="L13220" s="56">
        <f ca="1"/>
        <v>13219</v>
      </c>
      <c r="M13220" s="53">
        <f ca="1"/>
        <v>1936</v>
      </c>
      <c r="N13220" s="53">
        <f ca="1"/>
        <v>3</v>
      </c>
      <c r="O13220" s="53" t="str">
        <f ca="1"/>
        <v>1936-03</v>
      </c>
    </row>
    <row r="13221" spans="12:15" x14ac:dyDescent="0.4">
      <c r="L13221" s="56">
        <f ca="1"/>
        <v>13220</v>
      </c>
      <c r="M13221" s="53">
        <f ca="1"/>
        <v>1936</v>
      </c>
      <c r="N13221" s="53">
        <f ca="1"/>
        <v>3</v>
      </c>
      <c r="O13221" s="53" t="str">
        <f ca="1"/>
        <v>1936-03</v>
      </c>
    </row>
    <row r="13222" spans="12:15" x14ac:dyDescent="0.4">
      <c r="L13222" s="56">
        <f ca="1"/>
        <v>13221</v>
      </c>
      <c r="M13222" s="53">
        <f ca="1"/>
        <v>1936</v>
      </c>
      <c r="N13222" s="53">
        <f ca="1"/>
        <v>3</v>
      </c>
      <c r="O13222" s="53" t="str">
        <f ca="1"/>
        <v>1936-03</v>
      </c>
    </row>
    <row r="13223" spans="12:15" x14ac:dyDescent="0.4">
      <c r="L13223" s="56">
        <f ca="1"/>
        <v>13222</v>
      </c>
      <c r="M13223" s="53">
        <f ca="1"/>
        <v>1936</v>
      </c>
      <c r="N13223" s="53">
        <f ca="1"/>
        <v>3</v>
      </c>
      <c r="O13223" s="53" t="str">
        <f ca="1"/>
        <v>1936-03</v>
      </c>
    </row>
    <row r="13224" spans="12:15" x14ac:dyDescent="0.4">
      <c r="L13224" s="56">
        <f ca="1"/>
        <v>13223</v>
      </c>
      <c r="M13224" s="53">
        <f ca="1"/>
        <v>1936</v>
      </c>
      <c r="N13224" s="53">
        <f ca="1"/>
        <v>3</v>
      </c>
      <c r="O13224" s="53" t="str">
        <f ca="1"/>
        <v>1936-03</v>
      </c>
    </row>
    <row r="13225" spans="12:15" x14ac:dyDescent="0.4">
      <c r="L13225" s="56">
        <f ca="1"/>
        <v>13224</v>
      </c>
      <c r="M13225" s="53">
        <f ca="1"/>
        <v>1936</v>
      </c>
      <c r="N13225" s="53">
        <f ca="1"/>
        <v>3</v>
      </c>
      <c r="O13225" s="53" t="str">
        <f ca="1"/>
        <v>1936-03</v>
      </c>
    </row>
    <row r="13226" spans="12:15" x14ac:dyDescent="0.4">
      <c r="L13226" s="56">
        <f ca="1"/>
        <v>13225</v>
      </c>
      <c r="M13226" s="53">
        <f ca="1"/>
        <v>1936</v>
      </c>
      <c r="N13226" s="53">
        <f ca="1"/>
        <v>3</v>
      </c>
      <c r="O13226" s="53" t="str">
        <f ca="1"/>
        <v>1936-03</v>
      </c>
    </row>
    <row r="13227" spans="12:15" x14ac:dyDescent="0.4">
      <c r="L13227" s="56">
        <f ca="1"/>
        <v>13226</v>
      </c>
      <c r="M13227" s="53">
        <f ca="1"/>
        <v>1936</v>
      </c>
      <c r="N13227" s="53">
        <f ca="1"/>
        <v>3</v>
      </c>
      <c r="O13227" s="53" t="str">
        <f ca="1"/>
        <v>1936-03</v>
      </c>
    </row>
    <row r="13228" spans="12:15" x14ac:dyDescent="0.4">
      <c r="L13228" s="56">
        <f ca="1"/>
        <v>13227</v>
      </c>
      <c r="M13228" s="53">
        <f ca="1"/>
        <v>1936</v>
      </c>
      <c r="N13228" s="53">
        <f ca="1"/>
        <v>3</v>
      </c>
      <c r="O13228" s="53" t="str">
        <f ca="1"/>
        <v>1936-03</v>
      </c>
    </row>
    <row r="13229" spans="12:15" x14ac:dyDescent="0.4">
      <c r="L13229" s="56">
        <f ca="1"/>
        <v>13228</v>
      </c>
      <c r="M13229" s="53">
        <f ca="1"/>
        <v>1936</v>
      </c>
      <c r="N13229" s="53">
        <f ca="1"/>
        <v>3</v>
      </c>
      <c r="O13229" s="53" t="str">
        <f ca="1"/>
        <v>1936-03</v>
      </c>
    </row>
    <row r="13230" spans="12:15" x14ac:dyDescent="0.4">
      <c r="L13230" s="56">
        <f ca="1"/>
        <v>13229</v>
      </c>
      <c r="M13230" s="53">
        <f ca="1"/>
        <v>1936</v>
      </c>
      <c r="N13230" s="53">
        <f ca="1"/>
        <v>3</v>
      </c>
      <c r="O13230" s="53" t="str">
        <f ca="1"/>
        <v>1936-03</v>
      </c>
    </row>
    <row r="13231" spans="12:15" x14ac:dyDescent="0.4">
      <c r="L13231" s="56">
        <f ca="1"/>
        <v>13230</v>
      </c>
      <c r="M13231" s="53">
        <f ca="1"/>
        <v>1936</v>
      </c>
      <c r="N13231" s="53">
        <f ca="1"/>
        <v>3</v>
      </c>
      <c r="O13231" s="53" t="str">
        <f ca="1"/>
        <v>1936-03</v>
      </c>
    </row>
    <row r="13232" spans="12:15" x14ac:dyDescent="0.4">
      <c r="L13232" s="56">
        <f ca="1"/>
        <v>13231</v>
      </c>
      <c r="M13232" s="53">
        <f ca="1"/>
        <v>1936</v>
      </c>
      <c r="N13232" s="53">
        <f ca="1"/>
        <v>3</v>
      </c>
      <c r="O13232" s="53" t="str">
        <f ca="1"/>
        <v>1936-03</v>
      </c>
    </row>
    <row r="13233" spans="12:15" x14ac:dyDescent="0.4">
      <c r="L13233" s="56">
        <f ca="1"/>
        <v>13232</v>
      </c>
      <c r="M13233" s="53">
        <f ca="1"/>
        <v>1936</v>
      </c>
      <c r="N13233" s="53">
        <f ca="1"/>
        <v>3</v>
      </c>
      <c r="O13233" s="53" t="str">
        <f ca="1"/>
        <v>1936-03</v>
      </c>
    </row>
    <row r="13234" spans="12:15" x14ac:dyDescent="0.4">
      <c r="L13234" s="56">
        <f ca="1"/>
        <v>13233</v>
      </c>
      <c r="M13234" s="53">
        <f ca="1"/>
        <v>1936</v>
      </c>
      <c r="N13234" s="53">
        <f ca="1"/>
        <v>3</v>
      </c>
      <c r="O13234" s="53" t="str">
        <f ca="1"/>
        <v>1936-03</v>
      </c>
    </row>
    <row r="13235" spans="12:15" x14ac:dyDescent="0.4">
      <c r="L13235" s="56">
        <f ca="1"/>
        <v>13234</v>
      </c>
      <c r="M13235" s="53">
        <f ca="1"/>
        <v>1936</v>
      </c>
      <c r="N13235" s="53">
        <f ca="1"/>
        <v>3</v>
      </c>
      <c r="O13235" s="53" t="str">
        <f ca="1"/>
        <v>1936-03</v>
      </c>
    </row>
    <row r="13236" spans="12:15" x14ac:dyDescent="0.4">
      <c r="L13236" s="56">
        <f ca="1"/>
        <v>13235</v>
      </c>
      <c r="M13236" s="53">
        <f ca="1"/>
        <v>1936</v>
      </c>
      <c r="N13236" s="53">
        <f ca="1"/>
        <v>3</v>
      </c>
      <c r="O13236" s="53" t="str">
        <f ca="1"/>
        <v>1936-03</v>
      </c>
    </row>
    <row r="13237" spans="12:15" x14ac:dyDescent="0.4">
      <c r="L13237" s="56">
        <f ca="1"/>
        <v>13236</v>
      </c>
      <c r="M13237" s="53">
        <f ca="1"/>
        <v>1936</v>
      </c>
      <c r="N13237" s="53">
        <f ca="1"/>
        <v>3</v>
      </c>
      <c r="O13237" s="53" t="str">
        <f ca="1"/>
        <v>1936-03</v>
      </c>
    </row>
    <row r="13238" spans="12:15" x14ac:dyDescent="0.4">
      <c r="L13238" s="56">
        <f ca="1"/>
        <v>13237</v>
      </c>
      <c r="M13238" s="53">
        <f ca="1"/>
        <v>1936</v>
      </c>
      <c r="N13238" s="53">
        <f ca="1"/>
        <v>3</v>
      </c>
      <c r="O13238" s="53" t="str">
        <f ca="1"/>
        <v>1936-03</v>
      </c>
    </row>
    <row r="13239" spans="12:15" x14ac:dyDescent="0.4">
      <c r="L13239" s="56">
        <f ca="1"/>
        <v>13238</v>
      </c>
      <c r="M13239" s="53">
        <f ca="1"/>
        <v>1936</v>
      </c>
      <c r="N13239" s="53">
        <f ca="1"/>
        <v>3</v>
      </c>
      <c r="O13239" s="53" t="str">
        <f ca="1"/>
        <v>1936-03</v>
      </c>
    </row>
    <row r="13240" spans="12:15" x14ac:dyDescent="0.4">
      <c r="L13240" s="56">
        <f ca="1"/>
        <v>13239</v>
      </c>
      <c r="M13240" s="53">
        <f ca="1"/>
        <v>1936</v>
      </c>
      <c r="N13240" s="53">
        <f ca="1"/>
        <v>3</v>
      </c>
      <c r="O13240" s="53" t="str">
        <f ca="1"/>
        <v>1936-03</v>
      </c>
    </row>
    <row r="13241" spans="12:15" x14ac:dyDescent="0.4">
      <c r="L13241" s="56">
        <f ca="1"/>
        <v>13240</v>
      </c>
      <c r="M13241" s="53">
        <f ca="1"/>
        <v>1936</v>
      </c>
      <c r="N13241" s="53">
        <f ca="1"/>
        <v>3</v>
      </c>
      <c r="O13241" s="53" t="str">
        <f ca="1"/>
        <v>1936-03</v>
      </c>
    </row>
    <row r="13242" spans="12:15" x14ac:dyDescent="0.4">
      <c r="L13242" s="56">
        <f ca="1"/>
        <v>13241</v>
      </c>
      <c r="M13242" s="53">
        <f ca="1"/>
        <v>1936</v>
      </c>
      <c r="N13242" s="53">
        <f ca="1"/>
        <v>4</v>
      </c>
      <c r="O13242" s="53" t="str">
        <f ca="1"/>
        <v>1936-04</v>
      </c>
    </row>
    <row r="13243" spans="12:15" x14ac:dyDescent="0.4">
      <c r="L13243" s="56">
        <f ca="1"/>
        <v>13242</v>
      </c>
      <c r="M13243" s="53">
        <f ca="1"/>
        <v>1936</v>
      </c>
      <c r="N13243" s="53">
        <f ca="1"/>
        <v>4</v>
      </c>
      <c r="O13243" s="53" t="str">
        <f ca="1"/>
        <v>1936-04</v>
      </c>
    </row>
    <row r="13244" spans="12:15" x14ac:dyDescent="0.4">
      <c r="L13244" s="56">
        <f ca="1"/>
        <v>13243</v>
      </c>
      <c r="M13244" s="53">
        <f ca="1"/>
        <v>1936</v>
      </c>
      <c r="N13244" s="53">
        <f ca="1"/>
        <v>4</v>
      </c>
      <c r="O13244" s="53" t="str">
        <f ca="1"/>
        <v>1936-04</v>
      </c>
    </row>
    <row r="13245" spans="12:15" x14ac:dyDescent="0.4">
      <c r="L13245" s="56">
        <f ca="1"/>
        <v>13244</v>
      </c>
      <c r="M13245" s="53">
        <f ca="1"/>
        <v>1936</v>
      </c>
      <c r="N13245" s="53">
        <f ca="1"/>
        <v>4</v>
      </c>
      <c r="O13245" s="53" t="str">
        <f ca="1"/>
        <v>1936-04</v>
      </c>
    </row>
    <row r="13246" spans="12:15" x14ac:dyDescent="0.4">
      <c r="L13246" s="56">
        <f ca="1"/>
        <v>13245</v>
      </c>
      <c r="M13246" s="53">
        <f ca="1"/>
        <v>1936</v>
      </c>
      <c r="N13246" s="53">
        <f ca="1"/>
        <v>4</v>
      </c>
      <c r="O13246" s="53" t="str">
        <f ca="1"/>
        <v>1936-04</v>
      </c>
    </row>
    <row r="13247" spans="12:15" x14ac:dyDescent="0.4">
      <c r="L13247" s="56">
        <f ca="1"/>
        <v>13246</v>
      </c>
      <c r="M13247" s="53">
        <f ca="1"/>
        <v>1936</v>
      </c>
      <c r="N13247" s="53">
        <f ca="1"/>
        <v>4</v>
      </c>
      <c r="O13247" s="53" t="str">
        <f ca="1"/>
        <v>1936-04</v>
      </c>
    </row>
    <row r="13248" spans="12:15" x14ac:dyDescent="0.4">
      <c r="L13248" s="56">
        <f ca="1"/>
        <v>13247</v>
      </c>
      <c r="M13248" s="53">
        <f ca="1"/>
        <v>1936</v>
      </c>
      <c r="N13248" s="53">
        <f ca="1"/>
        <v>4</v>
      </c>
      <c r="O13248" s="53" t="str">
        <f ca="1"/>
        <v>1936-04</v>
      </c>
    </row>
    <row r="13249" spans="12:15" x14ac:dyDescent="0.4">
      <c r="L13249" s="56">
        <f ca="1"/>
        <v>13248</v>
      </c>
      <c r="M13249" s="53">
        <f ca="1"/>
        <v>1936</v>
      </c>
      <c r="N13249" s="53">
        <f ca="1"/>
        <v>4</v>
      </c>
      <c r="O13249" s="53" t="str">
        <f ca="1"/>
        <v>1936-04</v>
      </c>
    </row>
    <row r="13250" spans="12:15" x14ac:dyDescent="0.4">
      <c r="L13250" s="56">
        <f ca="1"/>
        <v>13249</v>
      </c>
      <c r="M13250" s="53">
        <f ca="1"/>
        <v>1936</v>
      </c>
      <c r="N13250" s="53">
        <f ca="1"/>
        <v>4</v>
      </c>
      <c r="O13250" s="53" t="str">
        <f ca="1"/>
        <v>1936-04</v>
      </c>
    </row>
    <row r="13251" spans="12:15" x14ac:dyDescent="0.4">
      <c r="L13251" s="56">
        <f ca="1"/>
        <v>13250</v>
      </c>
      <c r="M13251" s="53">
        <f ca="1"/>
        <v>1936</v>
      </c>
      <c r="N13251" s="53">
        <f ca="1"/>
        <v>4</v>
      </c>
      <c r="O13251" s="53" t="str">
        <f ca="1"/>
        <v>1936-04</v>
      </c>
    </row>
    <row r="13252" spans="12:15" x14ac:dyDescent="0.4">
      <c r="L13252" s="56">
        <f ca="1"/>
        <v>13251</v>
      </c>
      <c r="M13252" s="53">
        <f ca="1"/>
        <v>1936</v>
      </c>
      <c r="N13252" s="53">
        <f ca="1"/>
        <v>4</v>
      </c>
      <c r="O13252" s="53" t="str">
        <f ca="1"/>
        <v>1936-04</v>
      </c>
    </row>
    <row r="13253" spans="12:15" x14ac:dyDescent="0.4">
      <c r="L13253" s="56">
        <f ca="1"/>
        <v>13252</v>
      </c>
      <c r="M13253" s="53">
        <f ca="1"/>
        <v>1936</v>
      </c>
      <c r="N13253" s="53">
        <f ca="1"/>
        <v>4</v>
      </c>
      <c r="O13253" s="53" t="str">
        <f ca="1"/>
        <v>1936-04</v>
      </c>
    </row>
    <row r="13254" spans="12:15" x14ac:dyDescent="0.4">
      <c r="L13254" s="56">
        <f ca="1"/>
        <v>13253</v>
      </c>
      <c r="M13254" s="53">
        <f ca="1"/>
        <v>1936</v>
      </c>
      <c r="N13254" s="53">
        <f ca="1"/>
        <v>4</v>
      </c>
      <c r="O13254" s="53" t="str">
        <f ca="1"/>
        <v>1936-04</v>
      </c>
    </row>
    <row r="13255" spans="12:15" x14ac:dyDescent="0.4">
      <c r="L13255" s="56">
        <f ca="1"/>
        <v>13254</v>
      </c>
      <c r="M13255" s="53">
        <f ca="1"/>
        <v>1936</v>
      </c>
      <c r="N13255" s="53">
        <f ca="1"/>
        <v>4</v>
      </c>
      <c r="O13255" s="53" t="str">
        <f ca="1"/>
        <v>1936-04</v>
      </c>
    </row>
    <row r="13256" spans="12:15" x14ac:dyDescent="0.4">
      <c r="L13256" s="56">
        <f ca="1"/>
        <v>13255</v>
      </c>
      <c r="M13256" s="53">
        <f ca="1"/>
        <v>1936</v>
      </c>
      <c r="N13256" s="53">
        <f ca="1"/>
        <v>4</v>
      </c>
      <c r="O13256" s="53" t="str">
        <f ca="1"/>
        <v>1936-04</v>
      </c>
    </row>
    <row r="13257" spans="12:15" x14ac:dyDescent="0.4">
      <c r="L13257" s="56">
        <f ca="1"/>
        <v>13256</v>
      </c>
      <c r="M13257" s="53">
        <f ca="1"/>
        <v>1936</v>
      </c>
      <c r="N13257" s="53">
        <f ca="1"/>
        <v>4</v>
      </c>
      <c r="O13257" s="53" t="str">
        <f ca="1"/>
        <v>1936-04</v>
      </c>
    </row>
    <row r="13258" spans="12:15" x14ac:dyDescent="0.4">
      <c r="L13258" s="56">
        <f ca="1"/>
        <v>13257</v>
      </c>
      <c r="M13258" s="53">
        <f ca="1"/>
        <v>1936</v>
      </c>
      <c r="N13258" s="53">
        <f ca="1"/>
        <v>4</v>
      </c>
      <c r="O13258" s="53" t="str">
        <f ca="1"/>
        <v>1936-04</v>
      </c>
    </row>
    <row r="13259" spans="12:15" x14ac:dyDescent="0.4">
      <c r="L13259" s="56">
        <f ca="1"/>
        <v>13258</v>
      </c>
      <c r="M13259" s="53">
        <f ca="1"/>
        <v>1936</v>
      </c>
      <c r="N13259" s="53">
        <f ca="1"/>
        <v>4</v>
      </c>
      <c r="O13259" s="53" t="str">
        <f ca="1"/>
        <v>1936-04</v>
      </c>
    </row>
    <row r="13260" spans="12:15" x14ac:dyDescent="0.4">
      <c r="L13260" s="56">
        <f ca="1"/>
        <v>13259</v>
      </c>
      <c r="M13260" s="53">
        <f ca="1"/>
        <v>1936</v>
      </c>
      <c r="N13260" s="53">
        <f ca="1"/>
        <v>4</v>
      </c>
      <c r="O13260" s="53" t="str">
        <f ca="1"/>
        <v>1936-04</v>
      </c>
    </row>
    <row r="13261" spans="12:15" x14ac:dyDescent="0.4">
      <c r="L13261" s="56">
        <f ca="1"/>
        <v>13260</v>
      </c>
      <c r="M13261" s="53">
        <f ca="1"/>
        <v>1936</v>
      </c>
      <c r="N13261" s="53">
        <f ca="1"/>
        <v>4</v>
      </c>
      <c r="O13261" s="53" t="str">
        <f ca="1"/>
        <v>1936-04</v>
      </c>
    </row>
    <row r="13262" spans="12:15" x14ac:dyDescent="0.4">
      <c r="L13262" s="56">
        <f ca="1"/>
        <v>13261</v>
      </c>
      <c r="M13262" s="53">
        <f ca="1"/>
        <v>1936</v>
      </c>
      <c r="N13262" s="53">
        <f ca="1"/>
        <v>4</v>
      </c>
      <c r="O13262" s="53" t="str">
        <f ca="1"/>
        <v>1936-04</v>
      </c>
    </row>
    <row r="13263" spans="12:15" x14ac:dyDescent="0.4">
      <c r="L13263" s="56">
        <f ca="1"/>
        <v>13262</v>
      </c>
      <c r="M13263" s="53">
        <f ca="1"/>
        <v>1936</v>
      </c>
      <c r="N13263" s="53">
        <f ca="1"/>
        <v>4</v>
      </c>
      <c r="O13263" s="53" t="str">
        <f ca="1"/>
        <v>1936-04</v>
      </c>
    </row>
    <row r="13264" spans="12:15" x14ac:dyDescent="0.4">
      <c r="L13264" s="56">
        <f ca="1"/>
        <v>13263</v>
      </c>
      <c r="M13264" s="53">
        <f ca="1"/>
        <v>1936</v>
      </c>
      <c r="N13264" s="53">
        <f ca="1"/>
        <v>4</v>
      </c>
      <c r="O13264" s="53" t="str">
        <f ca="1"/>
        <v>1936-04</v>
      </c>
    </row>
    <row r="13265" spans="12:15" x14ac:dyDescent="0.4">
      <c r="L13265" s="56">
        <f ca="1"/>
        <v>13264</v>
      </c>
      <c r="M13265" s="53">
        <f ca="1"/>
        <v>1936</v>
      </c>
      <c r="N13265" s="53">
        <f ca="1"/>
        <v>4</v>
      </c>
      <c r="O13265" s="53" t="str">
        <f ca="1"/>
        <v>1936-04</v>
      </c>
    </row>
    <row r="13266" spans="12:15" x14ac:dyDescent="0.4">
      <c r="L13266" s="56">
        <f ca="1"/>
        <v>13265</v>
      </c>
      <c r="M13266" s="53">
        <f ca="1"/>
        <v>1936</v>
      </c>
      <c r="N13266" s="53">
        <f ca="1"/>
        <v>4</v>
      </c>
      <c r="O13266" s="53" t="str">
        <f ca="1"/>
        <v>1936-04</v>
      </c>
    </row>
    <row r="13267" spans="12:15" x14ac:dyDescent="0.4">
      <c r="L13267" s="56">
        <f ca="1"/>
        <v>13266</v>
      </c>
      <c r="M13267" s="53">
        <f ca="1"/>
        <v>1936</v>
      </c>
      <c r="N13267" s="53">
        <f ca="1"/>
        <v>4</v>
      </c>
      <c r="O13267" s="53" t="str">
        <f ca="1"/>
        <v>1936-04</v>
      </c>
    </row>
    <row r="13268" spans="12:15" x14ac:dyDescent="0.4">
      <c r="L13268" s="56">
        <f ca="1"/>
        <v>13267</v>
      </c>
      <c r="M13268" s="53">
        <f ca="1"/>
        <v>1936</v>
      </c>
      <c r="N13268" s="53">
        <f ca="1"/>
        <v>4</v>
      </c>
      <c r="O13268" s="53" t="str">
        <f ca="1"/>
        <v>1936-04</v>
      </c>
    </row>
    <row r="13269" spans="12:15" x14ac:dyDescent="0.4">
      <c r="L13269" s="56">
        <f ca="1"/>
        <v>13268</v>
      </c>
      <c r="M13269" s="53">
        <f ca="1"/>
        <v>1936</v>
      </c>
      <c r="N13269" s="53">
        <f ca="1"/>
        <v>4</v>
      </c>
      <c r="O13269" s="53" t="str">
        <f ca="1"/>
        <v>1936-04</v>
      </c>
    </row>
    <row r="13270" spans="12:15" x14ac:dyDescent="0.4">
      <c r="L13270" s="56">
        <f ca="1"/>
        <v>13269</v>
      </c>
      <c r="M13270" s="53">
        <f ca="1"/>
        <v>1936</v>
      </c>
      <c r="N13270" s="53">
        <f ca="1"/>
        <v>4</v>
      </c>
      <c r="O13270" s="53" t="str">
        <f ca="1"/>
        <v>1936-04</v>
      </c>
    </row>
    <row r="13271" spans="12:15" x14ac:dyDescent="0.4">
      <c r="L13271" s="56">
        <f ca="1"/>
        <v>13270</v>
      </c>
      <c r="M13271" s="53">
        <f ca="1"/>
        <v>1936</v>
      </c>
      <c r="N13271" s="53">
        <f ca="1"/>
        <v>4</v>
      </c>
      <c r="O13271" s="53" t="str">
        <f ca="1"/>
        <v>1936-04</v>
      </c>
    </row>
    <row r="13272" spans="12:15" x14ac:dyDescent="0.4">
      <c r="L13272" s="56">
        <f ca="1"/>
        <v>13271</v>
      </c>
      <c r="M13272" s="53">
        <f ca="1"/>
        <v>1936</v>
      </c>
      <c r="N13272" s="53">
        <f ca="1"/>
        <v>5</v>
      </c>
      <c r="O13272" s="53" t="str">
        <f ca="1"/>
        <v>1936-05</v>
      </c>
    </row>
    <row r="13273" spans="12:15" x14ac:dyDescent="0.4">
      <c r="L13273" s="56">
        <f ca="1"/>
        <v>13272</v>
      </c>
      <c r="M13273" s="53">
        <f ca="1"/>
        <v>1936</v>
      </c>
      <c r="N13273" s="53">
        <f ca="1"/>
        <v>5</v>
      </c>
      <c r="O13273" s="53" t="str">
        <f ca="1"/>
        <v>1936-05</v>
      </c>
    </row>
    <row r="13274" spans="12:15" x14ac:dyDescent="0.4">
      <c r="L13274" s="56">
        <f ca="1"/>
        <v>13273</v>
      </c>
      <c r="M13274" s="53">
        <f ca="1"/>
        <v>1936</v>
      </c>
      <c r="N13274" s="53">
        <f ca="1"/>
        <v>5</v>
      </c>
      <c r="O13274" s="53" t="str">
        <f ca="1"/>
        <v>1936-05</v>
      </c>
    </row>
    <row r="13275" spans="12:15" x14ac:dyDescent="0.4">
      <c r="L13275" s="56">
        <f ca="1"/>
        <v>13274</v>
      </c>
      <c r="M13275" s="53">
        <f ca="1"/>
        <v>1936</v>
      </c>
      <c r="N13275" s="53">
        <f ca="1"/>
        <v>5</v>
      </c>
      <c r="O13275" s="53" t="str">
        <f ca="1"/>
        <v>1936-05</v>
      </c>
    </row>
    <row r="13276" spans="12:15" x14ac:dyDescent="0.4">
      <c r="L13276" s="56">
        <f ca="1"/>
        <v>13275</v>
      </c>
      <c r="M13276" s="53">
        <f ca="1"/>
        <v>1936</v>
      </c>
      <c r="N13276" s="53">
        <f ca="1"/>
        <v>5</v>
      </c>
      <c r="O13276" s="53" t="str">
        <f ca="1"/>
        <v>1936-05</v>
      </c>
    </row>
    <row r="13277" spans="12:15" x14ac:dyDescent="0.4">
      <c r="L13277" s="56">
        <f ca="1"/>
        <v>13276</v>
      </c>
      <c r="M13277" s="53">
        <f ca="1"/>
        <v>1936</v>
      </c>
      <c r="N13277" s="53">
        <f ca="1"/>
        <v>5</v>
      </c>
      <c r="O13277" s="53" t="str">
        <f ca="1"/>
        <v>1936-05</v>
      </c>
    </row>
    <row r="13278" spans="12:15" x14ac:dyDescent="0.4">
      <c r="L13278" s="56">
        <f ca="1"/>
        <v>13277</v>
      </c>
      <c r="M13278" s="53">
        <f ca="1"/>
        <v>1936</v>
      </c>
      <c r="N13278" s="53">
        <f ca="1"/>
        <v>5</v>
      </c>
      <c r="O13278" s="53" t="str">
        <f ca="1"/>
        <v>1936-05</v>
      </c>
    </row>
    <row r="13279" spans="12:15" x14ac:dyDescent="0.4">
      <c r="L13279" s="56">
        <f ca="1"/>
        <v>13278</v>
      </c>
      <c r="M13279" s="53">
        <f ca="1"/>
        <v>1936</v>
      </c>
      <c r="N13279" s="53">
        <f ca="1"/>
        <v>5</v>
      </c>
      <c r="O13279" s="53" t="str">
        <f ca="1"/>
        <v>1936-05</v>
      </c>
    </row>
    <row r="13280" spans="12:15" x14ac:dyDescent="0.4">
      <c r="L13280" s="56">
        <f ca="1"/>
        <v>13279</v>
      </c>
      <c r="M13280" s="53">
        <f ca="1"/>
        <v>1936</v>
      </c>
      <c r="N13280" s="53">
        <f ca="1"/>
        <v>5</v>
      </c>
      <c r="O13280" s="53" t="str">
        <f ca="1"/>
        <v>1936-05</v>
      </c>
    </row>
    <row r="13281" spans="12:15" x14ac:dyDescent="0.4">
      <c r="L13281" s="56">
        <f ca="1"/>
        <v>13280</v>
      </c>
      <c r="M13281" s="53">
        <f ca="1"/>
        <v>1936</v>
      </c>
      <c r="N13281" s="53">
        <f ca="1"/>
        <v>5</v>
      </c>
      <c r="O13281" s="53" t="str">
        <f ca="1"/>
        <v>1936-05</v>
      </c>
    </row>
    <row r="13282" spans="12:15" x14ac:dyDescent="0.4">
      <c r="L13282" s="56">
        <f ca="1"/>
        <v>13281</v>
      </c>
      <c r="M13282" s="53">
        <f ca="1"/>
        <v>1936</v>
      </c>
      <c r="N13282" s="53">
        <f ca="1"/>
        <v>5</v>
      </c>
      <c r="O13282" s="53" t="str">
        <f ca="1"/>
        <v>1936-05</v>
      </c>
    </row>
    <row r="13283" spans="12:15" x14ac:dyDescent="0.4">
      <c r="L13283" s="56">
        <f ca="1"/>
        <v>13282</v>
      </c>
      <c r="M13283" s="53">
        <f ca="1"/>
        <v>1936</v>
      </c>
      <c r="N13283" s="53">
        <f ca="1"/>
        <v>5</v>
      </c>
      <c r="O13283" s="53" t="str">
        <f ca="1"/>
        <v>1936-05</v>
      </c>
    </row>
    <row r="13284" spans="12:15" x14ac:dyDescent="0.4">
      <c r="L13284" s="56">
        <f ca="1"/>
        <v>13283</v>
      </c>
      <c r="M13284" s="53">
        <f ca="1"/>
        <v>1936</v>
      </c>
      <c r="N13284" s="53">
        <f ca="1"/>
        <v>5</v>
      </c>
      <c r="O13284" s="53" t="str">
        <f ca="1"/>
        <v>1936-05</v>
      </c>
    </row>
    <row r="13285" spans="12:15" x14ac:dyDescent="0.4">
      <c r="L13285" s="56">
        <f ca="1"/>
        <v>13284</v>
      </c>
      <c r="M13285" s="53">
        <f ca="1"/>
        <v>1936</v>
      </c>
      <c r="N13285" s="53">
        <f ca="1"/>
        <v>5</v>
      </c>
      <c r="O13285" s="53" t="str">
        <f ca="1"/>
        <v>1936-05</v>
      </c>
    </row>
    <row r="13286" spans="12:15" x14ac:dyDescent="0.4">
      <c r="L13286" s="56">
        <f ca="1"/>
        <v>13285</v>
      </c>
      <c r="M13286" s="53">
        <f ca="1"/>
        <v>1936</v>
      </c>
      <c r="N13286" s="53">
        <f ca="1"/>
        <v>5</v>
      </c>
      <c r="O13286" s="53" t="str">
        <f ca="1"/>
        <v>1936-05</v>
      </c>
    </row>
    <row r="13287" spans="12:15" x14ac:dyDescent="0.4">
      <c r="L13287" s="56">
        <f ca="1"/>
        <v>13286</v>
      </c>
      <c r="M13287" s="53">
        <f ca="1"/>
        <v>1936</v>
      </c>
      <c r="N13287" s="53">
        <f ca="1"/>
        <v>5</v>
      </c>
      <c r="O13287" s="53" t="str">
        <f ca="1"/>
        <v>1936-05</v>
      </c>
    </row>
    <row r="13288" spans="12:15" x14ac:dyDescent="0.4">
      <c r="L13288" s="56">
        <f ca="1"/>
        <v>13287</v>
      </c>
      <c r="M13288" s="53">
        <f ca="1"/>
        <v>1936</v>
      </c>
      <c r="N13288" s="53">
        <f ca="1"/>
        <v>5</v>
      </c>
      <c r="O13288" s="53" t="str">
        <f ca="1"/>
        <v>1936-05</v>
      </c>
    </row>
    <row r="13289" spans="12:15" x14ac:dyDescent="0.4">
      <c r="L13289" s="56">
        <f ca="1"/>
        <v>13288</v>
      </c>
      <c r="M13289" s="53">
        <f ca="1"/>
        <v>1936</v>
      </c>
      <c r="N13289" s="53">
        <f ca="1"/>
        <v>5</v>
      </c>
      <c r="O13289" s="53" t="str">
        <f ca="1"/>
        <v>1936-05</v>
      </c>
    </row>
    <row r="13290" spans="12:15" x14ac:dyDescent="0.4">
      <c r="L13290" s="56">
        <f ca="1"/>
        <v>13289</v>
      </c>
      <c r="M13290" s="53">
        <f ca="1"/>
        <v>1936</v>
      </c>
      <c r="N13290" s="53">
        <f ca="1"/>
        <v>5</v>
      </c>
      <c r="O13290" s="53" t="str">
        <f ca="1"/>
        <v>1936-05</v>
      </c>
    </row>
    <row r="13291" spans="12:15" x14ac:dyDescent="0.4">
      <c r="L13291" s="56">
        <f ca="1"/>
        <v>13290</v>
      </c>
      <c r="M13291" s="53">
        <f ca="1"/>
        <v>1936</v>
      </c>
      <c r="N13291" s="53">
        <f ca="1"/>
        <v>5</v>
      </c>
      <c r="O13291" s="53" t="str">
        <f ca="1"/>
        <v>1936-05</v>
      </c>
    </row>
    <row r="13292" spans="12:15" x14ac:dyDescent="0.4">
      <c r="L13292" s="56">
        <f ca="1"/>
        <v>13291</v>
      </c>
      <c r="M13292" s="53">
        <f ca="1"/>
        <v>1936</v>
      </c>
      <c r="N13292" s="53">
        <f ca="1"/>
        <v>5</v>
      </c>
      <c r="O13292" s="53" t="str">
        <f ca="1"/>
        <v>1936-05</v>
      </c>
    </row>
    <row r="13293" spans="12:15" x14ac:dyDescent="0.4">
      <c r="L13293" s="56">
        <f ca="1"/>
        <v>13292</v>
      </c>
      <c r="M13293" s="53">
        <f ca="1"/>
        <v>1936</v>
      </c>
      <c r="N13293" s="53">
        <f ca="1"/>
        <v>5</v>
      </c>
      <c r="O13293" s="53" t="str">
        <f ca="1"/>
        <v>1936-05</v>
      </c>
    </row>
    <row r="13294" spans="12:15" x14ac:dyDescent="0.4">
      <c r="L13294" s="56">
        <f ca="1"/>
        <v>13293</v>
      </c>
      <c r="M13294" s="53">
        <f ca="1"/>
        <v>1936</v>
      </c>
      <c r="N13294" s="53">
        <f ca="1"/>
        <v>5</v>
      </c>
      <c r="O13294" s="53" t="str">
        <f ca="1"/>
        <v>1936-05</v>
      </c>
    </row>
    <row r="13295" spans="12:15" x14ac:dyDescent="0.4">
      <c r="L13295" s="56">
        <f ca="1"/>
        <v>13294</v>
      </c>
      <c r="M13295" s="53">
        <f ca="1"/>
        <v>1936</v>
      </c>
      <c r="N13295" s="53">
        <f ca="1"/>
        <v>5</v>
      </c>
      <c r="O13295" s="53" t="str">
        <f ca="1"/>
        <v>1936-05</v>
      </c>
    </row>
    <row r="13296" spans="12:15" x14ac:dyDescent="0.4">
      <c r="L13296" s="56">
        <f ca="1"/>
        <v>13295</v>
      </c>
      <c r="M13296" s="53">
        <f ca="1"/>
        <v>1936</v>
      </c>
      <c r="N13296" s="53">
        <f ca="1"/>
        <v>5</v>
      </c>
      <c r="O13296" s="53" t="str">
        <f ca="1"/>
        <v>1936-05</v>
      </c>
    </row>
    <row r="13297" spans="12:15" x14ac:dyDescent="0.4">
      <c r="L13297" s="56">
        <f ca="1"/>
        <v>13296</v>
      </c>
      <c r="M13297" s="53">
        <f ca="1"/>
        <v>1936</v>
      </c>
      <c r="N13297" s="53">
        <f ca="1"/>
        <v>5</v>
      </c>
      <c r="O13297" s="53" t="str">
        <f ca="1"/>
        <v>1936-05</v>
      </c>
    </row>
    <row r="13298" spans="12:15" x14ac:dyDescent="0.4">
      <c r="L13298" s="56">
        <f ca="1"/>
        <v>13297</v>
      </c>
      <c r="M13298" s="53">
        <f ca="1"/>
        <v>1936</v>
      </c>
      <c r="N13298" s="53">
        <f ca="1"/>
        <v>5</v>
      </c>
      <c r="O13298" s="53" t="str">
        <f ca="1"/>
        <v>1936-05</v>
      </c>
    </row>
    <row r="13299" spans="12:15" x14ac:dyDescent="0.4">
      <c r="L13299" s="56">
        <f ca="1"/>
        <v>13298</v>
      </c>
      <c r="M13299" s="53">
        <f ca="1"/>
        <v>1936</v>
      </c>
      <c r="N13299" s="53">
        <f ca="1"/>
        <v>5</v>
      </c>
      <c r="O13299" s="53" t="str">
        <f ca="1"/>
        <v>1936-05</v>
      </c>
    </row>
    <row r="13300" spans="12:15" x14ac:dyDescent="0.4">
      <c r="L13300" s="56">
        <f ca="1"/>
        <v>13299</v>
      </c>
      <c r="M13300" s="53">
        <f ca="1"/>
        <v>1936</v>
      </c>
      <c r="N13300" s="53">
        <f ca="1"/>
        <v>5</v>
      </c>
      <c r="O13300" s="53" t="str">
        <f ca="1"/>
        <v>1936-05</v>
      </c>
    </row>
    <row r="13301" spans="12:15" x14ac:dyDescent="0.4">
      <c r="L13301" s="56">
        <f ca="1"/>
        <v>13300</v>
      </c>
      <c r="M13301" s="53">
        <f ca="1"/>
        <v>1936</v>
      </c>
      <c r="N13301" s="53">
        <f ca="1"/>
        <v>5</v>
      </c>
      <c r="O13301" s="53" t="str">
        <f ca="1"/>
        <v>1936-05</v>
      </c>
    </row>
    <row r="13302" spans="12:15" x14ac:dyDescent="0.4">
      <c r="L13302" s="56">
        <f ca="1"/>
        <v>13301</v>
      </c>
      <c r="M13302" s="53">
        <f ca="1"/>
        <v>1936</v>
      </c>
      <c r="N13302" s="53">
        <f ca="1"/>
        <v>5</v>
      </c>
      <c r="O13302" s="53" t="str">
        <f ca="1"/>
        <v>1936-05</v>
      </c>
    </row>
    <row r="13303" spans="12:15" x14ac:dyDescent="0.4">
      <c r="L13303" s="56">
        <f ca="1"/>
        <v>13302</v>
      </c>
      <c r="M13303" s="53">
        <f ca="1"/>
        <v>1936</v>
      </c>
      <c r="N13303" s="53">
        <f ca="1"/>
        <v>6</v>
      </c>
      <c r="O13303" s="53" t="str">
        <f ca="1"/>
        <v>1936-06</v>
      </c>
    </row>
    <row r="13304" spans="12:15" x14ac:dyDescent="0.4">
      <c r="L13304" s="56">
        <f ca="1"/>
        <v>13303</v>
      </c>
      <c r="M13304" s="53">
        <f ca="1"/>
        <v>1936</v>
      </c>
      <c r="N13304" s="53">
        <f ca="1"/>
        <v>6</v>
      </c>
      <c r="O13304" s="53" t="str">
        <f ca="1"/>
        <v>1936-06</v>
      </c>
    </row>
    <row r="13305" spans="12:15" x14ac:dyDescent="0.4">
      <c r="L13305" s="56">
        <f ca="1"/>
        <v>13304</v>
      </c>
      <c r="M13305" s="53">
        <f ca="1"/>
        <v>1936</v>
      </c>
      <c r="N13305" s="53">
        <f ca="1"/>
        <v>6</v>
      </c>
      <c r="O13305" s="53" t="str">
        <f ca="1"/>
        <v>1936-06</v>
      </c>
    </row>
    <row r="13306" spans="12:15" x14ac:dyDescent="0.4">
      <c r="L13306" s="56">
        <f ca="1"/>
        <v>13305</v>
      </c>
      <c r="M13306" s="53">
        <f ca="1"/>
        <v>1936</v>
      </c>
      <c r="N13306" s="53">
        <f ca="1"/>
        <v>6</v>
      </c>
      <c r="O13306" s="53" t="str">
        <f ca="1"/>
        <v>1936-06</v>
      </c>
    </row>
    <row r="13307" spans="12:15" x14ac:dyDescent="0.4">
      <c r="L13307" s="56">
        <f ca="1"/>
        <v>13306</v>
      </c>
      <c r="M13307" s="53">
        <f ca="1"/>
        <v>1936</v>
      </c>
      <c r="N13307" s="53">
        <f ca="1"/>
        <v>6</v>
      </c>
      <c r="O13307" s="53" t="str">
        <f ca="1"/>
        <v>1936-06</v>
      </c>
    </row>
    <row r="13308" spans="12:15" x14ac:dyDescent="0.4">
      <c r="L13308" s="56">
        <f ca="1"/>
        <v>13307</v>
      </c>
      <c r="M13308" s="53">
        <f ca="1"/>
        <v>1936</v>
      </c>
      <c r="N13308" s="53">
        <f ca="1"/>
        <v>6</v>
      </c>
      <c r="O13308" s="53" t="str">
        <f ca="1"/>
        <v>1936-06</v>
      </c>
    </row>
    <row r="13309" spans="12:15" x14ac:dyDescent="0.4">
      <c r="L13309" s="56">
        <f ca="1"/>
        <v>13308</v>
      </c>
      <c r="M13309" s="53">
        <f ca="1"/>
        <v>1936</v>
      </c>
      <c r="N13309" s="53">
        <f ca="1"/>
        <v>6</v>
      </c>
      <c r="O13309" s="53" t="str">
        <f ca="1"/>
        <v>1936-06</v>
      </c>
    </row>
    <row r="13310" spans="12:15" x14ac:dyDescent="0.4">
      <c r="L13310" s="56">
        <f ca="1"/>
        <v>13309</v>
      </c>
      <c r="M13310" s="53">
        <f ca="1"/>
        <v>1936</v>
      </c>
      <c r="N13310" s="53">
        <f ca="1"/>
        <v>6</v>
      </c>
      <c r="O13310" s="53" t="str">
        <f ca="1"/>
        <v>1936-06</v>
      </c>
    </row>
    <row r="13311" spans="12:15" x14ac:dyDescent="0.4">
      <c r="L13311" s="56">
        <f ca="1"/>
        <v>13310</v>
      </c>
      <c r="M13311" s="53">
        <f ca="1"/>
        <v>1936</v>
      </c>
      <c r="N13311" s="53">
        <f ca="1"/>
        <v>6</v>
      </c>
      <c r="O13311" s="53" t="str">
        <f ca="1"/>
        <v>1936-06</v>
      </c>
    </row>
    <row r="13312" spans="12:15" x14ac:dyDescent="0.4">
      <c r="L13312" s="56">
        <f ca="1"/>
        <v>13311</v>
      </c>
      <c r="M13312" s="53">
        <f ca="1"/>
        <v>1936</v>
      </c>
      <c r="N13312" s="53">
        <f ca="1"/>
        <v>6</v>
      </c>
      <c r="O13312" s="53" t="str">
        <f ca="1"/>
        <v>1936-06</v>
      </c>
    </row>
    <row r="13313" spans="12:15" x14ac:dyDescent="0.4">
      <c r="L13313" s="56">
        <f ca="1"/>
        <v>13312</v>
      </c>
      <c r="M13313" s="53">
        <f ca="1"/>
        <v>1936</v>
      </c>
      <c r="N13313" s="53">
        <f ca="1"/>
        <v>6</v>
      </c>
      <c r="O13313" s="53" t="str">
        <f ca="1"/>
        <v>1936-06</v>
      </c>
    </row>
    <row r="13314" spans="12:15" x14ac:dyDescent="0.4">
      <c r="L13314" s="56">
        <f ca="1"/>
        <v>13313</v>
      </c>
      <c r="M13314" s="53">
        <f ca="1"/>
        <v>1936</v>
      </c>
      <c r="N13314" s="53">
        <f ca="1"/>
        <v>6</v>
      </c>
      <c r="O13314" s="53" t="str">
        <f ca="1"/>
        <v>1936-06</v>
      </c>
    </row>
    <row r="13315" spans="12:15" x14ac:dyDescent="0.4">
      <c r="L13315" s="56">
        <f ca="1"/>
        <v>13314</v>
      </c>
      <c r="M13315" s="53">
        <f ca="1"/>
        <v>1936</v>
      </c>
      <c r="N13315" s="53">
        <f ca="1"/>
        <v>6</v>
      </c>
      <c r="O13315" s="53" t="str">
        <f ca="1"/>
        <v>1936-06</v>
      </c>
    </row>
    <row r="13316" spans="12:15" x14ac:dyDescent="0.4">
      <c r="L13316" s="56">
        <f ca="1"/>
        <v>13315</v>
      </c>
      <c r="M13316" s="53">
        <f ca="1"/>
        <v>1936</v>
      </c>
      <c r="N13316" s="53">
        <f ca="1"/>
        <v>6</v>
      </c>
      <c r="O13316" s="53" t="str">
        <f ca="1"/>
        <v>1936-06</v>
      </c>
    </row>
    <row r="13317" spans="12:15" x14ac:dyDescent="0.4">
      <c r="L13317" s="56">
        <f ca="1"/>
        <v>13316</v>
      </c>
      <c r="M13317" s="53">
        <f ca="1"/>
        <v>1936</v>
      </c>
      <c r="N13317" s="53">
        <f ca="1"/>
        <v>6</v>
      </c>
      <c r="O13317" s="53" t="str">
        <f ca="1"/>
        <v>1936-06</v>
      </c>
    </row>
    <row r="13318" spans="12:15" x14ac:dyDescent="0.4">
      <c r="L13318" s="56">
        <f ca="1"/>
        <v>13317</v>
      </c>
      <c r="M13318" s="53">
        <f ca="1"/>
        <v>1936</v>
      </c>
      <c r="N13318" s="53">
        <f ca="1"/>
        <v>6</v>
      </c>
      <c r="O13318" s="53" t="str">
        <f ca="1"/>
        <v>1936-06</v>
      </c>
    </row>
    <row r="13319" spans="12:15" x14ac:dyDescent="0.4">
      <c r="L13319" s="56">
        <f ca="1"/>
        <v>13318</v>
      </c>
      <c r="M13319" s="53">
        <f ca="1"/>
        <v>1936</v>
      </c>
      <c r="N13319" s="53">
        <f ca="1"/>
        <v>6</v>
      </c>
      <c r="O13319" s="53" t="str">
        <f ca="1"/>
        <v>1936-06</v>
      </c>
    </row>
    <row r="13320" spans="12:15" x14ac:dyDescent="0.4">
      <c r="L13320" s="56">
        <f ca="1"/>
        <v>13319</v>
      </c>
      <c r="M13320" s="53">
        <f ca="1"/>
        <v>1936</v>
      </c>
      <c r="N13320" s="53">
        <f ca="1"/>
        <v>6</v>
      </c>
      <c r="O13320" s="53" t="str">
        <f ca="1"/>
        <v>1936-06</v>
      </c>
    </row>
    <row r="13321" spans="12:15" x14ac:dyDescent="0.4">
      <c r="L13321" s="56">
        <f ca="1"/>
        <v>13320</v>
      </c>
      <c r="M13321" s="53">
        <f ca="1"/>
        <v>1936</v>
      </c>
      <c r="N13321" s="53">
        <f ca="1"/>
        <v>6</v>
      </c>
      <c r="O13321" s="53" t="str">
        <f ca="1"/>
        <v>1936-06</v>
      </c>
    </row>
    <row r="13322" spans="12:15" x14ac:dyDescent="0.4">
      <c r="L13322" s="56">
        <f ca="1"/>
        <v>13321</v>
      </c>
      <c r="M13322" s="53">
        <f ca="1"/>
        <v>1936</v>
      </c>
      <c r="N13322" s="53">
        <f ca="1"/>
        <v>6</v>
      </c>
      <c r="O13322" s="53" t="str">
        <f ca="1"/>
        <v>1936-06</v>
      </c>
    </row>
    <row r="13323" spans="12:15" x14ac:dyDescent="0.4">
      <c r="L13323" s="56">
        <f ca="1"/>
        <v>13322</v>
      </c>
      <c r="M13323" s="53">
        <f ca="1"/>
        <v>1936</v>
      </c>
      <c r="N13323" s="53">
        <f ca="1"/>
        <v>6</v>
      </c>
      <c r="O13323" s="53" t="str">
        <f ca="1"/>
        <v>1936-06</v>
      </c>
    </row>
    <row r="13324" spans="12:15" x14ac:dyDescent="0.4">
      <c r="L13324" s="56">
        <f ca="1"/>
        <v>13323</v>
      </c>
      <c r="M13324" s="53">
        <f ca="1"/>
        <v>1936</v>
      </c>
      <c r="N13324" s="53">
        <f ca="1"/>
        <v>6</v>
      </c>
      <c r="O13324" s="53" t="str">
        <f ca="1"/>
        <v>1936-06</v>
      </c>
    </row>
    <row r="13325" spans="12:15" x14ac:dyDescent="0.4">
      <c r="L13325" s="56">
        <f ca="1"/>
        <v>13324</v>
      </c>
      <c r="M13325" s="53">
        <f ca="1"/>
        <v>1936</v>
      </c>
      <c r="N13325" s="53">
        <f ca="1"/>
        <v>6</v>
      </c>
      <c r="O13325" s="53" t="str">
        <f ca="1"/>
        <v>1936-06</v>
      </c>
    </row>
    <row r="13326" spans="12:15" x14ac:dyDescent="0.4">
      <c r="L13326" s="56">
        <f ca="1"/>
        <v>13325</v>
      </c>
      <c r="M13326" s="53">
        <f ca="1"/>
        <v>1936</v>
      </c>
      <c r="N13326" s="53">
        <f ca="1"/>
        <v>6</v>
      </c>
      <c r="O13326" s="53" t="str">
        <f ca="1"/>
        <v>1936-06</v>
      </c>
    </row>
    <row r="13327" spans="12:15" x14ac:dyDescent="0.4">
      <c r="L13327" s="56">
        <f ca="1"/>
        <v>13326</v>
      </c>
      <c r="M13327" s="53">
        <f ca="1"/>
        <v>1936</v>
      </c>
      <c r="N13327" s="53">
        <f ca="1"/>
        <v>6</v>
      </c>
      <c r="O13327" s="53" t="str">
        <f ca="1"/>
        <v>1936-06</v>
      </c>
    </row>
    <row r="13328" spans="12:15" x14ac:dyDescent="0.4">
      <c r="L13328" s="56">
        <f ca="1"/>
        <v>13327</v>
      </c>
      <c r="M13328" s="53">
        <f ca="1"/>
        <v>1936</v>
      </c>
      <c r="N13328" s="53">
        <f ca="1"/>
        <v>6</v>
      </c>
      <c r="O13328" s="53" t="str">
        <f ca="1"/>
        <v>1936-06</v>
      </c>
    </row>
    <row r="13329" spans="12:15" x14ac:dyDescent="0.4">
      <c r="L13329" s="56">
        <f ca="1"/>
        <v>13328</v>
      </c>
      <c r="M13329" s="53">
        <f ca="1"/>
        <v>1936</v>
      </c>
      <c r="N13329" s="53">
        <f ca="1"/>
        <v>6</v>
      </c>
      <c r="O13329" s="53" t="str">
        <f ca="1"/>
        <v>1936-06</v>
      </c>
    </row>
    <row r="13330" spans="12:15" x14ac:dyDescent="0.4">
      <c r="L13330" s="56">
        <f ca="1"/>
        <v>13329</v>
      </c>
      <c r="M13330" s="53">
        <f ca="1"/>
        <v>1936</v>
      </c>
      <c r="N13330" s="53">
        <f ca="1"/>
        <v>6</v>
      </c>
      <c r="O13330" s="53" t="str">
        <f ca="1"/>
        <v>1936-06</v>
      </c>
    </row>
    <row r="13331" spans="12:15" x14ac:dyDescent="0.4">
      <c r="L13331" s="56">
        <f ca="1"/>
        <v>13330</v>
      </c>
      <c r="M13331" s="53">
        <f ca="1"/>
        <v>1936</v>
      </c>
      <c r="N13331" s="53">
        <f ca="1"/>
        <v>6</v>
      </c>
      <c r="O13331" s="53" t="str">
        <f ca="1"/>
        <v>1936-06</v>
      </c>
    </row>
    <row r="13332" spans="12:15" x14ac:dyDescent="0.4">
      <c r="L13332" s="56">
        <f ca="1"/>
        <v>13331</v>
      </c>
      <c r="M13332" s="53">
        <f ca="1"/>
        <v>1936</v>
      </c>
      <c r="N13332" s="53">
        <f ca="1"/>
        <v>6</v>
      </c>
      <c r="O13332" s="53" t="str">
        <f ca="1"/>
        <v>1936-06</v>
      </c>
    </row>
    <row r="13333" spans="12:15" x14ac:dyDescent="0.4">
      <c r="L13333" s="56">
        <f ca="1"/>
        <v>13332</v>
      </c>
      <c r="M13333" s="53">
        <f ca="1"/>
        <v>1936</v>
      </c>
      <c r="N13333" s="53">
        <f ca="1"/>
        <v>7</v>
      </c>
      <c r="O13333" s="53" t="str">
        <f ca="1"/>
        <v>1936-07</v>
      </c>
    </row>
    <row r="13334" spans="12:15" x14ac:dyDescent="0.4">
      <c r="L13334" s="56">
        <f ca="1"/>
        <v>13333</v>
      </c>
      <c r="M13334" s="53">
        <f ca="1"/>
        <v>1936</v>
      </c>
      <c r="N13334" s="53">
        <f ca="1"/>
        <v>7</v>
      </c>
      <c r="O13334" s="53" t="str">
        <f ca="1"/>
        <v>1936-07</v>
      </c>
    </row>
    <row r="13335" spans="12:15" x14ac:dyDescent="0.4">
      <c r="L13335" s="56">
        <f ca="1"/>
        <v>13334</v>
      </c>
      <c r="M13335" s="53">
        <f ca="1"/>
        <v>1936</v>
      </c>
      <c r="N13335" s="53">
        <f ca="1"/>
        <v>7</v>
      </c>
      <c r="O13335" s="53" t="str">
        <f ca="1"/>
        <v>1936-07</v>
      </c>
    </row>
    <row r="13336" spans="12:15" x14ac:dyDescent="0.4">
      <c r="L13336" s="56">
        <f ca="1"/>
        <v>13335</v>
      </c>
      <c r="M13336" s="53">
        <f ca="1"/>
        <v>1936</v>
      </c>
      <c r="N13336" s="53">
        <f ca="1"/>
        <v>7</v>
      </c>
      <c r="O13336" s="53" t="str">
        <f ca="1"/>
        <v>1936-07</v>
      </c>
    </row>
    <row r="13337" spans="12:15" x14ac:dyDescent="0.4">
      <c r="L13337" s="56">
        <f ca="1"/>
        <v>13336</v>
      </c>
      <c r="M13337" s="53">
        <f ca="1"/>
        <v>1936</v>
      </c>
      <c r="N13337" s="53">
        <f ca="1"/>
        <v>7</v>
      </c>
      <c r="O13337" s="53" t="str">
        <f ca="1"/>
        <v>1936-07</v>
      </c>
    </row>
    <row r="13338" spans="12:15" x14ac:dyDescent="0.4">
      <c r="L13338" s="56">
        <f ca="1"/>
        <v>13337</v>
      </c>
      <c r="M13338" s="53">
        <f ca="1"/>
        <v>1936</v>
      </c>
      <c r="N13338" s="53">
        <f ca="1"/>
        <v>7</v>
      </c>
      <c r="O13338" s="53" t="str">
        <f ca="1"/>
        <v>1936-07</v>
      </c>
    </row>
    <row r="13339" spans="12:15" x14ac:dyDescent="0.4">
      <c r="L13339" s="56">
        <f ca="1"/>
        <v>13338</v>
      </c>
      <c r="M13339" s="53">
        <f ca="1"/>
        <v>1936</v>
      </c>
      <c r="N13339" s="53">
        <f ca="1"/>
        <v>7</v>
      </c>
      <c r="O13339" s="53" t="str">
        <f ca="1"/>
        <v>1936-07</v>
      </c>
    </row>
    <row r="13340" spans="12:15" x14ac:dyDescent="0.4">
      <c r="L13340" s="56">
        <f ca="1"/>
        <v>13339</v>
      </c>
      <c r="M13340" s="53">
        <f ca="1"/>
        <v>1936</v>
      </c>
      <c r="N13340" s="53">
        <f ca="1"/>
        <v>7</v>
      </c>
      <c r="O13340" s="53" t="str">
        <f ca="1"/>
        <v>1936-07</v>
      </c>
    </row>
    <row r="13341" spans="12:15" x14ac:dyDescent="0.4">
      <c r="L13341" s="56">
        <f ca="1"/>
        <v>13340</v>
      </c>
      <c r="M13341" s="53">
        <f ca="1"/>
        <v>1936</v>
      </c>
      <c r="N13341" s="53">
        <f ca="1"/>
        <v>7</v>
      </c>
      <c r="O13341" s="53" t="str">
        <f ca="1"/>
        <v>1936-07</v>
      </c>
    </row>
    <row r="13342" spans="12:15" x14ac:dyDescent="0.4">
      <c r="L13342" s="56">
        <f ca="1"/>
        <v>13341</v>
      </c>
      <c r="M13342" s="53">
        <f ca="1"/>
        <v>1936</v>
      </c>
      <c r="N13342" s="53">
        <f ca="1"/>
        <v>7</v>
      </c>
      <c r="O13342" s="53" t="str">
        <f ca="1"/>
        <v>1936-07</v>
      </c>
    </row>
    <row r="13343" spans="12:15" x14ac:dyDescent="0.4">
      <c r="L13343" s="56">
        <f ca="1"/>
        <v>13342</v>
      </c>
      <c r="M13343" s="53">
        <f ca="1"/>
        <v>1936</v>
      </c>
      <c r="N13343" s="53">
        <f ca="1"/>
        <v>7</v>
      </c>
      <c r="O13343" s="53" t="str">
        <f ca="1"/>
        <v>1936-07</v>
      </c>
    </row>
    <row r="13344" spans="12:15" x14ac:dyDescent="0.4">
      <c r="L13344" s="56">
        <f ca="1"/>
        <v>13343</v>
      </c>
      <c r="M13344" s="53">
        <f ca="1"/>
        <v>1936</v>
      </c>
      <c r="N13344" s="53">
        <f ca="1"/>
        <v>7</v>
      </c>
      <c r="O13344" s="53" t="str">
        <f ca="1"/>
        <v>1936-07</v>
      </c>
    </row>
    <row r="13345" spans="12:15" x14ac:dyDescent="0.4">
      <c r="L13345" s="56">
        <f ca="1"/>
        <v>13344</v>
      </c>
      <c r="M13345" s="53">
        <f ca="1"/>
        <v>1936</v>
      </c>
      <c r="N13345" s="53">
        <f ca="1"/>
        <v>7</v>
      </c>
      <c r="O13345" s="53" t="str">
        <f ca="1"/>
        <v>1936-07</v>
      </c>
    </row>
    <row r="13346" spans="12:15" x14ac:dyDescent="0.4">
      <c r="L13346" s="56">
        <f ca="1"/>
        <v>13345</v>
      </c>
      <c r="M13346" s="53">
        <f ca="1"/>
        <v>1936</v>
      </c>
      <c r="N13346" s="53">
        <f ca="1"/>
        <v>7</v>
      </c>
      <c r="O13346" s="53" t="str">
        <f ca="1"/>
        <v>1936-07</v>
      </c>
    </row>
    <row r="13347" spans="12:15" x14ac:dyDescent="0.4">
      <c r="L13347" s="56">
        <f ca="1"/>
        <v>13346</v>
      </c>
      <c r="M13347" s="53">
        <f ca="1"/>
        <v>1936</v>
      </c>
      <c r="N13347" s="53">
        <f ca="1"/>
        <v>7</v>
      </c>
      <c r="O13347" s="53" t="str">
        <f ca="1"/>
        <v>1936-07</v>
      </c>
    </row>
    <row r="13348" spans="12:15" x14ac:dyDescent="0.4">
      <c r="L13348" s="56">
        <f ca="1"/>
        <v>13347</v>
      </c>
      <c r="M13348" s="53">
        <f ca="1"/>
        <v>1936</v>
      </c>
      <c r="N13348" s="53">
        <f ca="1"/>
        <v>7</v>
      </c>
      <c r="O13348" s="53" t="str">
        <f ca="1"/>
        <v>1936-07</v>
      </c>
    </row>
    <row r="13349" spans="12:15" x14ac:dyDescent="0.4">
      <c r="L13349" s="56">
        <f ca="1"/>
        <v>13348</v>
      </c>
      <c r="M13349" s="53">
        <f ca="1"/>
        <v>1936</v>
      </c>
      <c r="N13349" s="53">
        <f ca="1"/>
        <v>7</v>
      </c>
      <c r="O13349" s="53" t="str">
        <f ca="1"/>
        <v>1936-07</v>
      </c>
    </row>
    <row r="13350" spans="12:15" x14ac:dyDescent="0.4">
      <c r="L13350" s="56">
        <f ca="1"/>
        <v>13349</v>
      </c>
      <c r="M13350" s="53">
        <f ca="1"/>
        <v>1936</v>
      </c>
      <c r="N13350" s="53">
        <f ca="1"/>
        <v>7</v>
      </c>
      <c r="O13350" s="53" t="str">
        <f ca="1"/>
        <v>1936-07</v>
      </c>
    </row>
    <row r="13351" spans="12:15" x14ac:dyDescent="0.4">
      <c r="L13351" s="56">
        <f ca="1"/>
        <v>13350</v>
      </c>
      <c r="M13351" s="53">
        <f ca="1"/>
        <v>1936</v>
      </c>
      <c r="N13351" s="53">
        <f ca="1"/>
        <v>7</v>
      </c>
      <c r="O13351" s="53" t="str">
        <f ca="1"/>
        <v>1936-07</v>
      </c>
    </row>
    <row r="13352" spans="12:15" x14ac:dyDescent="0.4">
      <c r="L13352" s="56">
        <f ca="1"/>
        <v>13351</v>
      </c>
      <c r="M13352" s="53">
        <f ca="1"/>
        <v>1936</v>
      </c>
      <c r="N13352" s="53">
        <f ca="1"/>
        <v>7</v>
      </c>
      <c r="O13352" s="53" t="str">
        <f ca="1"/>
        <v>1936-07</v>
      </c>
    </row>
    <row r="13353" spans="12:15" x14ac:dyDescent="0.4">
      <c r="L13353" s="56">
        <f ca="1"/>
        <v>13352</v>
      </c>
      <c r="M13353" s="53">
        <f ca="1"/>
        <v>1936</v>
      </c>
      <c r="N13353" s="53">
        <f ca="1"/>
        <v>7</v>
      </c>
      <c r="O13353" s="53" t="str">
        <f ca="1"/>
        <v>1936-07</v>
      </c>
    </row>
    <row r="13354" spans="12:15" x14ac:dyDescent="0.4">
      <c r="L13354" s="56">
        <f ca="1"/>
        <v>13353</v>
      </c>
      <c r="M13354" s="53">
        <f ca="1"/>
        <v>1936</v>
      </c>
      <c r="N13354" s="53">
        <f ca="1"/>
        <v>7</v>
      </c>
      <c r="O13354" s="53" t="str">
        <f ca="1"/>
        <v>1936-07</v>
      </c>
    </row>
    <row r="13355" spans="12:15" x14ac:dyDescent="0.4">
      <c r="L13355" s="56">
        <f ca="1"/>
        <v>13354</v>
      </c>
      <c r="M13355" s="53">
        <f ca="1"/>
        <v>1936</v>
      </c>
      <c r="N13355" s="53">
        <f ca="1"/>
        <v>7</v>
      </c>
      <c r="O13355" s="53" t="str">
        <f ca="1"/>
        <v>1936-07</v>
      </c>
    </row>
    <row r="13356" spans="12:15" x14ac:dyDescent="0.4">
      <c r="L13356" s="56">
        <f ca="1"/>
        <v>13355</v>
      </c>
      <c r="M13356" s="53">
        <f ca="1"/>
        <v>1936</v>
      </c>
      <c r="N13356" s="53">
        <f ca="1"/>
        <v>7</v>
      </c>
      <c r="O13356" s="53" t="str">
        <f ca="1"/>
        <v>1936-07</v>
      </c>
    </row>
    <row r="13357" spans="12:15" x14ac:dyDescent="0.4">
      <c r="L13357" s="56">
        <f ca="1"/>
        <v>13356</v>
      </c>
      <c r="M13357" s="53">
        <f ca="1"/>
        <v>1936</v>
      </c>
      <c r="N13357" s="53">
        <f ca="1"/>
        <v>7</v>
      </c>
      <c r="O13357" s="53" t="str">
        <f ca="1"/>
        <v>1936-07</v>
      </c>
    </row>
    <row r="13358" spans="12:15" x14ac:dyDescent="0.4">
      <c r="L13358" s="56">
        <f ca="1"/>
        <v>13357</v>
      </c>
      <c r="M13358" s="53">
        <f ca="1"/>
        <v>1936</v>
      </c>
      <c r="N13358" s="53">
        <f ca="1"/>
        <v>7</v>
      </c>
      <c r="O13358" s="53" t="str">
        <f ca="1"/>
        <v>1936-07</v>
      </c>
    </row>
    <row r="13359" spans="12:15" x14ac:dyDescent="0.4">
      <c r="L13359" s="56">
        <f ca="1"/>
        <v>13358</v>
      </c>
      <c r="M13359" s="53">
        <f ca="1"/>
        <v>1936</v>
      </c>
      <c r="N13359" s="53">
        <f ca="1"/>
        <v>7</v>
      </c>
      <c r="O13359" s="53" t="str">
        <f ca="1"/>
        <v>1936-07</v>
      </c>
    </row>
    <row r="13360" spans="12:15" x14ac:dyDescent="0.4">
      <c r="L13360" s="56">
        <f ca="1"/>
        <v>13359</v>
      </c>
      <c r="M13360" s="53">
        <f ca="1"/>
        <v>1936</v>
      </c>
      <c r="N13360" s="53">
        <f ca="1"/>
        <v>7</v>
      </c>
      <c r="O13360" s="53" t="str">
        <f ca="1"/>
        <v>1936-07</v>
      </c>
    </row>
    <row r="13361" spans="12:15" x14ac:dyDescent="0.4">
      <c r="L13361" s="56">
        <f ca="1"/>
        <v>13360</v>
      </c>
      <c r="M13361" s="53">
        <f ca="1"/>
        <v>1936</v>
      </c>
      <c r="N13361" s="53">
        <f ca="1"/>
        <v>7</v>
      </c>
      <c r="O13361" s="53" t="str">
        <f ca="1"/>
        <v>1936-07</v>
      </c>
    </row>
    <row r="13362" spans="12:15" x14ac:dyDescent="0.4">
      <c r="L13362" s="56">
        <f ca="1"/>
        <v>13361</v>
      </c>
      <c r="M13362" s="53">
        <f ca="1"/>
        <v>1936</v>
      </c>
      <c r="N13362" s="53">
        <f ca="1"/>
        <v>7</v>
      </c>
      <c r="O13362" s="53" t="str">
        <f ca="1"/>
        <v>1936-07</v>
      </c>
    </row>
    <row r="13363" spans="12:15" x14ac:dyDescent="0.4">
      <c r="L13363" s="56">
        <f ca="1"/>
        <v>13362</v>
      </c>
      <c r="M13363" s="53">
        <f ca="1"/>
        <v>1936</v>
      </c>
      <c r="N13363" s="53">
        <f ca="1"/>
        <v>7</v>
      </c>
      <c r="O13363" s="53" t="str">
        <f ca="1"/>
        <v>1936-07</v>
      </c>
    </row>
    <row r="13364" spans="12:15" x14ac:dyDescent="0.4">
      <c r="L13364" s="56">
        <f ca="1"/>
        <v>13363</v>
      </c>
      <c r="M13364" s="53">
        <f ca="1"/>
        <v>1936</v>
      </c>
      <c r="N13364" s="53">
        <f ca="1"/>
        <v>8</v>
      </c>
      <c r="O13364" s="53" t="str">
        <f ca="1"/>
        <v>1936-08</v>
      </c>
    </row>
    <row r="13365" spans="12:15" x14ac:dyDescent="0.4">
      <c r="L13365" s="56">
        <f ca="1"/>
        <v>13364</v>
      </c>
      <c r="M13365" s="53">
        <f ca="1"/>
        <v>1936</v>
      </c>
      <c r="N13365" s="53">
        <f ca="1"/>
        <v>8</v>
      </c>
      <c r="O13365" s="53" t="str">
        <f ca="1"/>
        <v>1936-08</v>
      </c>
    </row>
    <row r="13366" spans="12:15" x14ac:dyDescent="0.4">
      <c r="L13366" s="56">
        <f ca="1"/>
        <v>13365</v>
      </c>
      <c r="M13366" s="53">
        <f ca="1"/>
        <v>1936</v>
      </c>
      <c r="N13366" s="53">
        <f ca="1"/>
        <v>8</v>
      </c>
      <c r="O13366" s="53" t="str">
        <f ca="1"/>
        <v>1936-08</v>
      </c>
    </row>
    <row r="13367" spans="12:15" x14ac:dyDescent="0.4">
      <c r="L13367" s="56">
        <f ca="1"/>
        <v>13366</v>
      </c>
      <c r="M13367" s="53">
        <f ca="1"/>
        <v>1936</v>
      </c>
      <c r="N13367" s="53">
        <f ca="1"/>
        <v>8</v>
      </c>
      <c r="O13367" s="53" t="str">
        <f ca="1"/>
        <v>1936-08</v>
      </c>
    </row>
    <row r="13368" spans="12:15" x14ac:dyDescent="0.4">
      <c r="L13368" s="56">
        <f ca="1"/>
        <v>13367</v>
      </c>
      <c r="M13368" s="53">
        <f ca="1"/>
        <v>1936</v>
      </c>
      <c r="N13368" s="53">
        <f ca="1"/>
        <v>8</v>
      </c>
      <c r="O13368" s="53" t="str">
        <f ca="1"/>
        <v>1936-08</v>
      </c>
    </row>
    <row r="13369" spans="12:15" x14ac:dyDescent="0.4">
      <c r="L13369" s="56">
        <f ca="1"/>
        <v>13368</v>
      </c>
      <c r="M13369" s="53">
        <f ca="1"/>
        <v>1936</v>
      </c>
      <c r="N13369" s="53">
        <f ca="1"/>
        <v>8</v>
      </c>
      <c r="O13369" s="53" t="str">
        <f ca="1"/>
        <v>1936-08</v>
      </c>
    </row>
    <row r="13370" spans="12:15" x14ac:dyDescent="0.4">
      <c r="L13370" s="56">
        <f ca="1"/>
        <v>13369</v>
      </c>
      <c r="M13370" s="53">
        <f ca="1"/>
        <v>1936</v>
      </c>
      <c r="N13370" s="53">
        <f ca="1"/>
        <v>8</v>
      </c>
      <c r="O13370" s="53" t="str">
        <f ca="1"/>
        <v>1936-08</v>
      </c>
    </row>
    <row r="13371" spans="12:15" x14ac:dyDescent="0.4">
      <c r="L13371" s="56">
        <f ca="1"/>
        <v>13370</v>
      </c>
      <c r="M13371" s="53">
        <f ca="1"/>
        <v>1936</v>
      </c>
      <c r="N13371" s="53">
        <f ca="1"/>
        <v>8</v>
      </c>
      <c r="O13371" s="53" t="str">
        <f ca="1"/>
        <v>1936-08</v>
      </c>
    </row>
    <row r="13372" spans="12:15" x14ac:dyDescent="0.4">
      <c r="L13372" s="56">
        <f ca="1"/>
        <v>13371</v>
      </c>
      <c r="M13372" s="53">
        <f ca="1"/>
        <v>1936</v>
      </c>
      <c r="N13372" s="53">
        <f ca="1"/>
        <v>8</v>
      </c>
      <c r="O13372" s="53" t="str">
        <f ca="1"/>
        <v>1936-08</v>
      </c>
    </row>
    <row r="13373" spans="12:15" x14ac:dyDescent="0.4">
      <c r="L13373" s="56">
        <f ca="1"/>
        <v>13372</v>
      </c>
      <c r="M13373" s="53">
        <f ca="1"/>
        <v>1936</v>
      </c>
      <c r="N13373" s="53">
        <f ca="1"/>
        <v>8</v>
      </c>
      <c r="O13373" s="53" t="str">
        <f ca="1"/>
        <v>1936-08</v>
      </c>
    </row>
    <row r="13374" spans="12:15" x14ac:dyDescent="0.4">
      <c r="L13374" s="56">
        <f ca="1"/>
        <v>13373</v>
      </c>
      <c r="M13374" s="53">
        <f ca="1"/>
        <v>1936</v>
      </c>
      <c r="N13374" s="53">
        <f ca="1"/>
        <v>8</v>
      </c>
      <c r="O13374" s="53" t="str">
        <f ca="1"/>
        <v>1936-08</v>
      </c>
    </row>
    <row r="13375" spans="12:15" x14ac:dyDescent="0.4">
      <c r="L13375" s="56">
        <f ca="1"/>
        <v>13374</v>
      </c>
      <c r="M13375" s="53">
        <f ca="1"/>
        <v>1936</v>
      </c>
      <c r="N13375" s="53">
        <f ca="1"/>
        <v>8</v>
      </c>
      <c r="O13375" s="53" t="str">
        <f ca="1"/>
        <v>1936-08</v>
      </c>
    </row>
    <row r="13376" spans="12:15" x14ac:dyDescent="0.4">
      <c r="L13376" s="56">
        <f ca="1"/>
        <v>13375</v>
      </c>
      <c r="M13376" s="53">
        <f ca="1"/>
        <v>1936</v>
      </c>
      <c r="N13376" s="53">
        <f ca="1"/>
        <v>8</v>
      </c>
      <c r="O13376" s="53" t="str">
        <f ca="1"/>
        <v>1936-08</v>
      </c>
    </row>
    <row r="13377" spans="12:15" x14ac:dyDescent="0.4">
      <c r="L13377" s="56">
        <f ca="1"/>
        <v>13376</v>
      </c>
      <c r="M13377" s="53">
        <f ca="1"/>
        <v>1936</v>
      </c>
      <c r="N13377" s="53">
        <f ca="1"/>
        <v>8</v>
      </c>
      <c r="O13377" s="53" t="str">
        <f ca="1"/>
        <v>1936-08</v>
      </c>
    </row>
    <row r="13378" spans="12:15" x14ac:dyDescent="0.4">
      <c r="L13378" s="56">
        <f ca="1"/>
        <v>13377</v>
      </c>
      <c r="M13378" s="53">
        <f ca="1"/>
        <v>1936</v>
      </c>
      <c r="N13378" s="53">
        <f ca="1"/>
        <v>8</v>
      </c>
      <c r="O13378" s="53" t="str">
        <f ca="1"/>
        <v>1936-08</v>
      </c>
    </row>
    <row r="13379" spans="12:15" x14ac:dyDescent="0.4">
      <c r="L13379" s="56">
        <f ca="1"/>
        <v>13378</v>
      </c>
      <c r="M13379" s="53">
        <f ca="1"/>
        <v>1936</v>
      </c>
      <c r="N13379" s="53">
        <f ca="1"/>
        <v>8</v>
      </c>
      <c r="O13379" s="53" t="str">
        <f ca="1"/>
        <v>1936-08</v>
      </c>
    </row>
    <row r="13380" spans="12:15" x14ac:dyDescent="0.4">
      <c r="L13380" s="56">
        <f ca="1"/>
        <v>13379</v>
      </c>
      <c r="M13380" s="53">
        <f ca="1"/>
        <v>1936</v>
      </c>
      <c r="N13380" s="53">
        <f ca="1"/>
        <v>8</v>
      </c>
      <c r="O13380" s="53" t="str">
        <f ca="1"/>
        <v>1936-08</v>
      </c>
    </row>
    <row r="13381" spans="12:15" x14ac:dyDescent="0.4">
      <c r="L13381" s="56">
        <f ca="1"/>
        <v>13380</v>
      </c>
      <c r="M13381" s="53">
        <f ca="1"/>
        <v>1936</v>
      </c>
      <c r="N13381" s="53">
        <f ca="1"/>
        <v>8</v>
      </c>
      <c r="O13381" s="53" t="str">
        <f ca="1"/>
        <v>1936-08</v>
      </c>
    </row>
    <row r="13382" spans="12:15" x14ac:dyDescent="0.4">
      <c r="L13382" s="56">
        <f ca="1"/>
        <v>13381</v>
      </c>
      <c r="M13382" s="53">
        <f ca="1"/>
        <v>1936</v>
      </c>
      <c r="N13382" s="53">
        <f ca="1"/>
        <v>8</v>
      </c>
      <c r="O13382" s="53" t="str">
        <f ca="1"/>
        <v>1936-08</v>
      </c>
    </row>
    <row r="13383" spans="12:15" x14ac:dyDescent="0.4">
      <c r="L13383" s="56">
        <f ca="1"/>
        <v>13382</v>
      </c>
      <c r="M13383" s="53">
        <f ca="1"/>
        <v>1936</v>
      </c>
      <c r="N13383" s="53">
        <f ca="1"/>
        <v>8</v>
      </c>
      <c r="O13383" s="53" t="str">
        <f ca="1"/>
        <v>1936-08</v>
      </c>
    </row>
    <row r="13384" spans="12:15" x14ac:dyDescent="0.4">
      <c r="L13384" s="56">
        <f ca="1"/>
        <v>13383</v>
      </c>
      <c r="M13384" s="53">
        <f ca="1"/>
        <v>1936</v>
      </c>
      <c r="N13384" s="53">
        <f ca="1"/>
        <v>8</v>
      </c>
      <c r="O13384" s="53" t="str">
        <f ca="1"/>
        <v>1936-08</v>
      </c>
    </row>
    <row r="13385" spans="12:15" x14ac:dyDescent="0.4">
      <c r="L13385" s="56">
        <f ca="1"/>
        <v>13384</v>
      </c>
      <c r="M13385" s="53">
        <f ca="1"/>
        <v>1936</v>
      </c>
      <c r="N13385" s="53">
        <f ca="1"/>
        <v>8</v>
      </c>
      <c r="O13385" s="53" t="str">
        <f ca="1"/>
        <v>1936-08</v>
      </c>
    </row>
    <row r="13386" spans="12:15" x14ac:dyDescent="0.4">
      <c r="L13386" s="56">
        <f ca="1"/>
        <v>13385</v>
      </c>
      <c r="M13386" s="53">
        <f ca="1"/>
        <v>1936</v>
      </c>
      <c r="N13386" s="53">
        <f ca="1"/>
        <v>8</v>
      </c>
      <c r="O13386" s="53" t="str">
        <f ca="1"/>
        <v>1936-08</v>
      </c>
    </row>
    <row r="13387" spans="12:15" x14ac:dyDescent="0.4">
      <c r="L13387" s="56">
        <f ca="1"/>
        <v>13386</v>
      </c>
      <c r="M13387" s="53">
        <f ca="1"/>
        <v>1936</v>
      </c>
      <c r="N13387" s="53">
        <f ca="1"/>
        <v>8</v>
      </c>
      <c r="O13387" s="53" t="str">
        <f ca="1"/>
        <v>1936-08</v>
      </c>
    </row>
    <row r="13388" spans="12:15" x14ac:dyDescent="0.4">
      <c r="L13388" s="56">
        <f ca="1"/>
        <v>13387</v>
      </c>
      <c r="M13388" s="53">
        <f ca="1"/>
        <v>1936</v>
      </c>
      <c r="N13388" s="53">
        <f ca="1"/>
        <v>8</v>
      </c>
      <c r="O13388" s="53" t="str">
        <f ca="1"/>
        <v>1936-08</v>
      </c>
    </row>
    <row r="13389" spans="12:15" x14ac:dyDescent="0.4">
      <c r="L13389" s="56">
        <f ca="1"/>
        <v>13388</v>
      </c>
      <c r="M13389" s="53">
        <f ca="1"/>
        <v>1936</v>
      </c>
      <c r="N13389" s="53">
        <f ca="1"/>
        <v>8</v>
      </c>
      <c r="O13389" s="53" t="str">
        <f ca="1"/>
        <v>1936-08</v>
      </c>
    </row>
    <row r="13390" spans="12:15" x14ac:dyDescent="0.4">
      <c r="L13390" s="56">
        <f ca="1"/>
        <v>13389</v>
      </c>
      <c r="M13390" s="53">
        <f ca="1"/>
        <v>1936</v>
      </c>
      <c r="N13390" s="53">
        <f ca="1"/>
        <v>8</v>
      </c>
      <c r="O13390" s="53" t="str">
        <f ca="1"/>
        <v>1936-08</v>
      </c>
    </row>
    <row r="13391" spans="12:15" x14ac:dyDescent="0.4">
      <c r="L13391" s="56">
        <f ca="1"/>
        <v>13390</v>
      </c>
      <c r="M13391" s="53">
        <f ca="1"/>
        <v>1936</v>
      </c>
      <c r="N13391" s="53">
        <f ca="1"/>
        <v>8</v>
      </c>
      <c r="O13391" s="53" t="str">
        <f ca="1"/>
        <v>1936-08</v>
      </c>
    </row>
    <row r="13392" spans="12:15" x14ac:dyDescent="0.4">
      <c r="L13392" s="56">
        <f ca="1"/>
        <v>13391</v>
      </c>
      <c r="M13392" s="53">
        <f ca="1"/>
        <v>1936</v>
      </c>
      <c r="N13392" s="53">
        <f ca="1"/>
        <v>8</v>
      </c>
      <c r="O13392" s="53" t="str">
        <f ca="1"/>
        <v>1936-08</v>
      </c>
    </row>
    <row r="13393" spans="12:15" x14ac:dyDescent="0.4">
      <c r="L13393" s="56">
        <f ca="1"/>
        <v>13392</v>
      </c>
      <c r="M13393" s="53">
        <f ca="1"/>
        <v>1936</v>
      </c>
      <c r="N13393" s="53">
        <f ca="1"/>
        <v>8</v>
      </c>
      <c r="O13393" s="53" t="str">
        <f ca="1"/>
        <v>1936-08</v>
      </c>
    </row>
    <row r="13394" spans="12:15" x14ac:dyDescent="0.4">
      <c r="L13394" s="56">
        <f ca="1"/>
        <v>13393</v>
      </c>
      <c r="M13394" s="53">
        <f ca="1"/>
        <v>1936</v>
      </c>
      <c r="N13394" s="53">
        <f ca="1"/>
        <v>8</v>
      </c>
      <c r="O13394" s="53" t="str">
        <f ca="1"/>
        <v>1936-08</v>
      </c>
    </row>
    <row r="13395" spans="12:15" x14ac:dyDescent="0.4">
      <c r="L13395" s="56">
        <f ca="1"/>
        <v>13394</v>
      </c>
      <c r="M13395" s="53">
        <f ca="1"/>
        <v>1936</v>
      </c>
      <c r="N13395" s="53">
        <f ca="1"/>
        <v>9</v>
      </c>
      <c r="O13395" s="53" t="str">
        <f ca="1"/>
        <v>1936-09</v>
      </c>
    </row>
    <row r="13396" spans="12:15" x14ac:dyDescent="0.4">
      <c r="L13396" s="56">
        <f ca="1"/>
        <v>13395</v>
      </c>
      <c r="M13396" s="53">
        <f ca="1"/>
        <v>1936</v>
      </c>
      <c r="N13396" s="53">
        <f ca="1"/>
        <v>9</v>
      </c>
      <c r="O13396" s="53" t="str">
        <f ca="1"/>
        <v>1936-09</v>
      </c>
    </row>
    <row r="13397" spans="12:15" x14ac:dyDescent="0.4">
      <c r="L13397" s="56">
        <f ca="1"/>
        <v>13396</v>
      </c>
      <c r="M13397" s="53">
        <f ca="1"/>
        <v>1936</v>
      </c>
      <c r="N13397" s="53">
        <f ca="1"/>
        <v>9</v>
      </c>
      <c r="O13397" s="53" t="str">
        <f ca="1"/>
        <v>1936-09</v>
      </c>
    </row>
    <row r="13398" spans="12:15" x14ac:dyDescent="0.4">
      <c r="L13398" s="56">
        <f ca="1"/>
        <v>13397</v>
      </c>
      <c r="M13398" s="53">
        <f ca="1"/>
        <v>1936</v>
      </c>
      <c r="N13398" s="53">
        <f ca="1"/>
        <v>9</v>
      </c>
      <c r="O13398" s="53" t="str">
        <f ca="1"/>
        <v>1936-09</v>
      </c>
    </row>
    <row r="13399" spans="12:15" x14ac:dyDescent="0.4">
      <c r="L13399" s="56">
        <f ca="1"/>
        <v>13398</v>
      </c>
      <c r="M13399" s="53">
        <f ca="1"/>
        <v>1936</v>
      </c>
      <c r="N13399" s="53">
        <f ca="1"/>
        <v>9</v>
      </c>
      <c r="O13399" s="53" t="str">
        <f ca="1"/>
        <v>1936-09</v>
      </c>
    </row>
    <row r="13400" spans="12:15" x14ac:dyDescent="0.4">
      <c r="L13400" s="56">
        <f ca="1"/>
        <v>13399</v>
      </c>
      <c r="M13400" s="53">
        <f ca="1"/>
        <v>1936</v>
      </c>
      <c r="N13400" s="53">
        <f ca="1"/>
        <v>9</v>
      </c>
      <c r="O13400" s="53" t="str">
        <f ca="1"/>
        <v>1936-09</v>
      </c>
    </row>
    <row r="13401" spans="12:15" x14ac:dyDescent="0.4">
      <c r="L13401" s="56">
        <f ca="1"/>
        <v>13400</v>
      </c>
      <c r="M13401" s="53">
        <f ca="1"/>
        <v>1936</v>
      </c>
      <c r="N13401" s="53">
        <f ca="1"/>
        <v>9</v>
      </c>
      <c r="O13401" s="53" t="str">
        <f ca="1"/>
        <v>1936-09</v>
      </c>
    </row>
    <row r="13402" spans="12:15" x14ac:dyDescent="0.4">
      <c r="L13402" s="56">
        <f ca="1"/>
        <v>13401</v>
      </c>
      <c r="M13402" s="53">
        <f ca="1"/>
        <v>1936</v>
      </c>
      <c r="N13402" s="53">
        <f ca="1"/>
        <v>9</v>
      </c>
      <c r="O13402" s="53" t="str">
        <f ca="1"/>
        <v>1936-09</v>
      </c>
    </row>
    <row r="13403" spans="12:15" x14ac:dyDescent="0.4">
      <c r="L13403" s="56">
        <f ca="1"/>
        <v>13402</v>
      </c>
      <c r="M13403" s="53">
        <f ca="1"/>
        <v>1936</v>
      </c>
      <c r="N13403" s="53">
        <f ca="1"/>
        <v>9</v>
      </c>
      <c r="O13403" s="53" t="str">
        <f ca="1"/>
        <v>1936-09</v>
      </c>
    </row>
    <row r="13404" spans="12:15" x14ac:dyDescent="0.4">
      <c r="L13404" s="56">
        <f ca="1"/>
        <v>13403</v>
      </c>
      <c r="M13404" s="53">
        <f ca="1"/>
        <v>1936</v>
      </c>
      <c r="N13404" s="53">
        <f ca="1"/>
        <v>9</v>
      </c>
      <c r="O13404" s="53" t="str">
        <f ca="1"/>
        <v>1936-09</v>
      </c>
    </row>
    <row r="13405" spans="12:15" x14ac:dyDescent="0.4">
      <c r="L13405" s="56">
        <f ca="1"/>
        <v>13404</v>
      </c>
      <c r="M13405" s="53">
        <f ca="1"/>
        <v>1936</v>
      </c>
      <c r="N13405" s="53">
        <f ca="1"/>
        <v>9</v>
      </c>
      <c r="O13405" s="53" t="str">
        <f ca="1"/>
        <v>1936-09</v>
      </c>
    </row>
    <row r="13406" spans="12:15" x14ac:dyDescent="0.4">
      <c r="L13406" s="56">
        <f ca="1"/>
        <v>13405</v>
      </c>
      <c r="M13406" s="53">
        <f ca="1"/>
        <v>1936</v>
      </c>
      <c r="N13406" s="53">
        <f ca="1"/>
        <v>9</v>
      </c>
      <c r="O13406" s="53" t="str">
        <f ca="1"/>
        <v>1936-09</v>
      </c>
    </row>
    <row r="13407" spans="12:15" x14ac:dyDescent="0.4">
      <c r="L13407" s="56">
        <f ca="1"/>
        <v>13406</v>
      </c>
      <c r="M13407" s="53">
        <f ca="1"/>
        <v>1936</v>
      </c>
      <c r="N13407" s="53">
        <f ca="1"/>
        <v>9</v>
      </c>
      <c r="O13407" s="53" t="str">
        <f ca="1"/>
        <v>1936-09</v>
      </c>
    </row>
    <row r="13408" spans="12:15" x14ac:dyDescent="0.4">
      <c r="L13408" s="56">
        <f ca="1"/>
        <v>13407</v>
      </c>
      <c r="M13408" s="53">
        <f ca="1"/>
        <v>1936</v>
      </c>
      <c r="N13408" s="53">
        <f ca="1"/>
        <v>9</v>
      </c>
      <c r="O13408" s="53" t="str">
        <f ca="1"/>
        <v>1936-09</v>
      </c>
    </row>
    <row r="13409" spans="12:15" x14ac:dyDescent="0.4">
      <c r="L13409" s="56">
        <f ca="1"/>
        <v>13408</v>
      </c>
      <c r="M13409" s="53">
        <f ca="1"/>
        <v>1936</v>
      </c>
      <c r="N13409" s="53">
        <f ca="1"/>
        <v>9</v>
      </c>
      <c r="O13409" s="53" t="str">
        <f ca="1"/>
        <v>1936-09</v>
      </c>
    </row>
    <row r="13410" spans="12:15" x14ac:dyDescent="0.4">
      <c r="L13410" s="56">
        <f ca="1"/>
        <v>13409</v>
      </c>
      <c r="M13410" s="53">
        <f ca="1"/>
        <v>1936</v>
      </c>
      <c r="N13410" s="53">
        <f ca="1"/>
        <v>9</v>
      </c>
      <c r="O13410" s="53" t="str">
        <f ca="1"/>
        <v>1936-09</v>
      </c>
    </row>
    <row r="13411" spans="12:15" x14ac:dyDescent="0.4">
      <c r="L13411" s="56">
        <f ca="1"/>
        <v>13410</v>
      </c>
      <c r="M13411" s="53">
        <f ca="1"/>
        <v>1936</v>
      </c>
      <c r="N13411" s="53">
        <f ca="1"/>
        <v>9</v>
      </c>
      <c r="O13411" s="53" t="str">
        <f ca="1"/>
        <v>1936-09</v>
      </c>
    </row>
    <row r="13412" spans="12:15" x14ac:dyDescent="0.4">
      <c r="L13412" s="56">
        <f ca="1"/>
        <v>13411</v>
      </c>
      <c r="M13412" s="53">
        <f ca="1"/>
        <v>1936</v>
      </c>
      <c r="N13412" s="53">
        <f ca="1"/>
        <v>9</v>
      </c>
      <c r="O13412" s="53" t="str">
        <f ca="1"/>
        <v>1936-09</v>
      </c>
    </row>
    <row r="13413" spans="12:15" x14ac:dyDescent="0.4">
      <c r="L13413" s="56">
        <f ca="1"/>
        <v>13412</v>
      </c>
      <c r="M13413" s="53">
        <f ca="1"/>
        <v>1936</v>
      </c>
      <c r="N13413" s="53">
        <f ca="1"/>
        <v>9</v>
      </c>
      <c r="O13413" s="53" t="str">
        <f ca="1"/>
        <v>1936-09</v>
      </c>
    </row>
    <row r="13414" spans="12:15" x14ac:dyDescent="0.4">
      <c r="L13414" s="56">
        <f ca="1"/>
        <v>13413</v>
      </c>
      <c r="M13414" s="53">
        <f ca="1"/>
        <v>1936</v>
      </c>
      <c r="N13414" s="53">
        <f ca="1"/>
        <v>9</v>
      </c>
      <c r="O13414" s="53" t="str">
        <f ca="1"/>
        <v>1936-09</v>
      </c>
    </row>
    <row r="13415" spans="12:15" x14ac:dyDescent="0.4">
      <c r="L13415" s="56">
        <f ca="1"/>
        <v>13414</v>
      </c>
      <c r="M13415" s="53">
        <f ca="1"/>
        <v>1936</v>
      </c>
      <c r="N13415" s="53">
        <f ca="1"/>
        <v>9</v>
      </c>
      <c r="O13415" s="53" t="str">
        <f ca="1"/>
        <v>1936-09</v>
      </c>
    </row>
    <row r="13416" spans="12:15" x14ac:dyDescent="0.4">
      <c r="L13416" s="56">
        <f ca="1"/>
        <v>13415</v>
      </c>
      <c r="M13416" s="53">
        <f ca="1"/>
        <v>1936</v>
      </c>
      <c r="N13416" s="53">
        <f ca="1"/>
        <v>9</v>
      </c>
      <c r="O13416" s="53" t="str">
        <f ca="1"/>
        <v>1936-09</v>
      </c>
    </row>
    <row r="13417" spans="12:15" x14ac:dyDescent="0.4">
      <c r="L13417" s="56">
        <f ca="1"/>
        <v>13416</v>
      </c>
      <c r="M13417" s="53">
        <f ca="1"/>
        <v>1936</v>
      </c>
      <c r="N13417" s="53">
        <f ca="1"/>
        <v>9</v>
      </c>
      <c r="O13417" s="53" t="str">
        <f ca="1"/>
        <v>1936-09</v>
      </c>
    </row>
    <row r="13418" spans="12:15" x14ac:dyDescent="0.4">
      <c r="L13418" s="56">
        <f ca="1"/>
        <v>13417</v>
      </c>
      <c r="M13418" s="53">
        <f ca="1"/>
        <v>1936</v>
      </c>
      <c r="N13418" s="53">
        <f ca="1"/>
        <v>9</v>
      </c>
      <c r="O13418" s="53" t="str">
        <f ca="1"/>
        <v>1936-09</v>
      </c>
    </row>
    <row r="13419" spans="12:15" x14ac:dyDescent="0.4">
      <c r="L13419" s="56">
        <f ca="1"/>
        <v>13418</v>
      </c>
      <c r="M13419" s="53">
        <f ca="1"/>
        <v>1936</v>
      </c>
      <c r="N13419" s="53">
        <f ca="1"/>
        <v>9</v>
      </c>
      <c r="O13419" s="53" t="str">
        <f ca="1"/>
        <v>1936-09</v>
      </c>
    </row>
    <row r="13420" spans="12:15" x14ac:dyDescent="0.4">
      <c r="L13420" s="56">
        <f ca="1"/>
        <v>13419</v>
      </c>
      <c r="M13420" s="53">
        <f ca="1"/>
        <v>1936</v>
      </c>
      <c r="N13420" s="53">
        <f ca="1"/>
        <v>9</v>
      </c>
      <c r="O13420" s="53" t="str">
        <f ca="1"/>
        <v>1936-09</v>
      </c>
    </row>
    <row r="13421" spans="12:15" x14ac:dyDescent="0.4">
      <c r="L13421" s="56">
        <f ca="1"/>
        <v>13420</v>
      </c>
      <c r="M13421" s="53">
        <f ca="1"/>
        <v>1936</v>
      </c>
      <c r="N13421" s="53">
        <f ca="1"/>
        <v>9</v>
      </c>
      <c r="O13421" s="53" t="str">
        <f ca="1"/>
        <v>1936-09</v>
      </c>
    </row>
    <row r="13422" spans="12:15" x14ac:dyDescent="0.4">
      <c r="L13422" s="56">
        <f ca="1"/>
        <v>13421</v>
      </c>
      <c r="M13422" s="53">
        <f ca="1"/>
        <v>1936</v>
      </c>
      <c r="N13422" s="53">
        <f ca="1"/>
        <v>9</v>
      </c>
      <c r="O13422" s="53" t="str">
        <f ca="1"/>
        <v>1936-09</v>
      </c>
    </row>
    <row r="13423" spans="12:15" x14ac:dyDescent="0.4">
      <c r="L13423" s="56">
        <f ca="1"/>
        <v>13422</v>
      </c>
      <c r="M13423" s="53">
        <f ca="1"/>
        <v>1936</v>
      </c>
      <c r="N13423" s="53">
        <f ca="1"/>
        <v>9</v>
      </c>
      <c r="O13423" s="53" t="str">
        <f ca="1"/>
        <v>1936-09</v>
      </c>
    </row>
    <row r="13424" spans="12:15" x14ac:dyDescent="0.4">
      <c r="L13424" s="56">
        <f ca="1"/>
        <v>13423</v>
      </c>
      <c r="M13424" s="53">
        <f ca="1"/>
        <v>1936</v>
      </c>
      <c r="N13424" s="53">
        <f ca="1"/>
        <v>9</v>
      </c>
      <c r="O13424" s="53" t="str">
        <f ca="1"/>
        <v>1936-09</v>
      </c>
    </row>
    <row r="13425" spans="12:15" x14ac:dyDescent="0.4">
      <c r="L13425" s="56">
        <f ca="1"/>
        <v>13424</v>
      </c>
      <c r="M13425" s="53">
        <f ca="1"/>
        <v>1936</v>
      </c>
      <c r="N13425" s="53">
        <f ca="1"/>
        <v>10</v>
      </c>
      <c r="O13425" s="53" t="str">
        <f ca="1"/>
        <v>1936-10</v>
      </c>
    </row>
    <row r="13426" spans="12:15" x14ac:dyDescent="0.4">
      <c r="L13426" s="56">
        <f ca="1"/>
        <v>13425</v>
      </c>
      <c r="M13426" s="53">
        <f ca="1"/>
        <v>1936</v>
      </c>
      <c r="N13426" s="53">
        <f ca="1"/>
        <v>10</v>
      </c>
      <c r="O13426" s="53" t="str">
        <f ca="1"/>
        <v>1936-10</v>
      </c>
    </row>
    <row r="13427" spans="12:15" x14ac:dyDescent="0.4">
      <c r="L13427" s="56">
        <f ca="1"/>
        <v>13426</v>
      </c>
      <c r="M13427" s="53">
        <f ca="1"/>
        <v>1936</v>
      </c>
      <c r="N13427" s="53">
        <f ca="1"/>
        <v>10</v>
      </c>
      <c r="O13427" s="53" t="str">
        <f ca="1"/>
        <v>1936-10</v>
      </c>
    </row>
    <row r="13428" spans="12:15" x14ac:dyDescent="0.4">
      <c r="L13428" s="56">
        <f ca="1"/>
        <v>13427</v>
      </c>
      <c r="M13428" s="53">
        <f ca="1"/>
        <v>1936</v>
      </c>
      <c r="N13428" s="53">
        <f ca="1"/>
        <v>10</v>
      </c>
      <c r="O13428" s="53" t="str">
        <f ca="1"/>
        <v>1936-10</v>
      </c>
    </row>
    <row r="13429" spans="12:15" x14ac:dyDescent="0.4">
      <c r="L13429" s="56">
        <f ca="1"/>
        <v>13428</v>
      </c>
      <c r="M13429" s="53">
        <f ca="1"/>
        <v>1936</v>
      </c>
      <c r="N13429" s="53">
        <f ca="1"/>
        <v>10</v>
      </c>
      <c r="O13429" s="53" t="str">
        <f ca="1"/>
        <v>1936-10</v>
      </c>
    </row>
    <row r="13430" spans="12:15" x14ac:dyDescent="0.4">
      <c r="L13430" s="56">
        <f ca="1"/>
        <v>13429</v>
      </c>
      <c r="M13430" s="53">
        <f ca="1"/>
        <v>1936</v>
      </c>
      <c r="N13430" s="53">
        <f ca="1"/>
        <v>10</v>
      </c>
      <c r="O13430" s="53" t="str">
        <f ca="1"/>
        <v>1936-10</v>
      </c>
    </row>
    <row r="13431" spans="12:15" x14ac:dyDescent="0.4">
      <c r="L13431" s="56">
        <f ca="1"/>
        <v>13430</v>
      </c>
      <c r="M13431" s="53">
        <f ca="1"/>
        <v>1936</v>
      </c>
      <c r="N13431" s="53">
        <f ca="1"/>
        <v>10</v>
      </c>
      <c r="O13431" s="53" t="str">
        <f ca="1"/>
        <v>1936-10</v>
      </c>
    </row>
    <row r="13432" spans="12:15" x14ac:dyDescent="0.4">
      <c r="L13432" s="56">
        <f ca="1"/>
        <v>13431</v>
      </c>
      <c r="M13432" s="53">
        <f ca="1"/>
        <v>1936</v>
      </c>
      <c r="N13432" s="53">
        <f ca="1"/>
        <v>10</v>
      </c>
      <c r="O13432" s="53" t="str">
        <f ca="1"/>
        <v>1936-10</v>
      </c>
    </row>
    <row r="13433" spans="12:15" x14ac:dyDescent="0.4">
      <c r="L13433" s="56">
        <f ca="1"/>
        <v>13432</v>
      </c>
      <c r="M13433" s="53">
        <f ca="1"/>
        <v>1936</v>
      </c>
      <c r="N13433" s="53">
        <f ca="1"/>
        <v>10</v>
      </c>
      <c r="O13433" s="53" t="str">
        <f ca="1"/>
        <v>1936-10</v>
      </c>
    </row>
    <row r="13434" spans="12:15" x14ac:dyDescent="0.4">
      <c r="L13434" s="56">
        <f ca="1"/>
        <v>13433</v>
      </c>
      <c r="M13434" s="53">
        <f ca="1"/>
        <v>1936</v>
      </c>
      <c r="N13434" s="53">
        <f ca="1"/>
        <v>10</v>
      </c>
      <c r="O13434" s="53" t="str">
        <f ca="1"/>
        <v>1936-10</v>
      </c>
    </row>
    <row r="13435" spans="12:15" x14ac:dyDescent="0.4">
      <c r="L13435" s="56">
        <f ca="1"/>
        <v>13434</v>
      </c>
      <c r="M13435" s="53">
        <f ca="1"/>
        <v>1936</v>
      </c>
      <c r="N13435" s="53">
        <f ca="1"/>
        <v>10</v>
      </c>
      <c r="O13435" s="53" t="str">
        <f ca="1"/>
        <v>1936-10</v>
      </c>
    </row>
    <row r="13436" spans="12:15" x14ac:dyDescent="0.4">
      <c r="L13436" s="56">
        <f ca="1"/>
        <v>13435</v>
      </c>
      <c r="M13436" s="53">
        <f ca="1"/>
        <v>1936</v>
      </c>
      <c r="N13436" s="53">
        <f ca="1"/>
        <v>10</v>
      </c>
      <c r="O13436" s="53" t="str">
        <f ca="1"/>
        <v>1936-10</v>
      </c>
    </row>
    <row r="13437" spans="12:15" x14ac:dyDescent="0.4">
      <c r="L13437" s="56">
        <f ca="1"/>
        <v>13436</v>
      </c>
      <c r="M13437" s="53">
        <f ca="1"/>
        <v>1936</v>
      </c>
      <c r="N13437" s="53">
        <f ca="1"/>
        <v>10</v>
      </c>
      <c r="O13437" s="53" t="str">
        <f ca="1"/>
        <v>1936-10</v>
      </c>
    </row>
    <row r="13438" spans="12:15" x14ac:dyDescent="0.4">
      <c r="L13438" s="56">
        <f ca="1"/>
        <v>13437</v>
      </c>
      <c r="M13438" s="53">
        <f ca="1"/>
        <v>1936</v>
      </c>
      <c r="N13438" s="53">
        <f ca="1"/>
        <v>10</v>
      </c>
      <c r="O13438" s="53" t="str">
        <f ca="1"/>
        <v>1936-10</v>
      </c>
    </row>
    <row r="13439" spans="12:15" x14ac:dyDescent="0.4">
      <c r="L13439" s="56">
        <f ca="1"/>
        <v>13438</v>
      </c>
      <c r="M13439" s="53">
        <f ca="1"/>
        <v>1936</v>
      </c>
      <c r="N13439" s="53">
        <f ca="1"/>
        <v>10</v>
      </c>
      <c r="O13439" s="53" t="str">
        <f ca="1"/>
        <v>1936-10</v>
      </c>
    </row>
    <row r="13440" spans="12:15" x14ac:dyDescent="0.4">
      <c r="L13440" s="56">
        <f ca="1"/>
        <v>13439</v>
      </c>
      <c r="M13440" s="53">
        <f ca="1"/>
        <v>1936</v>
      </c>
      <c r="N13440" s="53">
        <f ca="1"/>
        <v>10</v>
      </c>
      <c r="O13440" s="53" t="str">
        <f ca="1"/>
        <v>1936-10</v>
      </c>
    </row>
    <row r="13441" spans="12:15" x14ac:dyDescent="0.4">
      <c r="L13441" s="56">
        <f ca="1"/>
        <v>13440</v>
      </c>
      <c r="M13441" s="53">
        <f ca="1"/>
        <v>1936</v>
      </c>
      <c r="N13441" s="53">
        <f ca="1"/>
        <v>10</v>
      </c>
      <c r="O13441" s="53" t="str">
        <f ca="1"/>
        <v>1936-10</v>
      </c>
    </row>
    <row r="13442" spans="12:15" x14ac:dyDescent="0.4">
      <c r="L13442" s="56">
        <f ca="1"/>
        <v>13441</v>
      </c>
      <c r="M13442" s="53">
        <f ca="1"/>
        <v>1936</v>
      </c>
      <c r="N13442" s="53">
        <f ca="1"/>
        <v>10</v>
      </c>
      <c r="O13442" s="53" t="str">
        <f ca="1"/>
        <v>1936-10</v>
      </c>
    </row>
    <row r="13443" spans="12:15" x14ac:dyDescent="0.4">
      <c r="L13443" s="56">
        <f ca="1"/>
        <v>13442</v>
      </c>
      <c r="M13443" s="53">
        <f ca="1"/>
        <v>1936</v>
      </c>
      <c r="N13443" s="53">
        <f ca="1"/>
        <v>10</v>
      </c>
      <c r="O13443" s="53" t="str">
        <f ca="1"/>
        <v>1936-10</v>
      </c>
    </row>
    <row r="13444" spans="12:15" x14ac:dyDescent="0.4">
      <c r="L13444" s="56">
        <f ca="1"/>
        <v>13443</v>
      </c>
      <c r="M13444" s="53">
        <f ca="1"/>
        <v>1936</v>
      </c>
      <c r="N13444" s="53">
        <f ca="1"/>
        <v>10</v>
      </c>
      <c r="O13444" s="53" t="str">
        <f ca="1"/>
        <v>1936-10</v>
      </c>
    </row>
    <row r="13445" spans="12:15" x14ac:dyDescent="0.4">
      <c r="L13445" s="56">
        <f ca="1"/>
        <v>13444</v>
      </c>
      <c r="M13445" s="53">
        <f ca="1"/>
        <v>1936</v>
      </c>
      <c r="N13445" s="53">
        <f ca="1"/>
        <v>10</v>
      </c>
      <c r="O13445" s="53" t="str">
        <f ca="1"/>
        <v>1936-10</v>
      </c>
    </row>
    <row r="13446" spans="12:15" x14ac:dyDescent="0.4">
      <c r="L13446" s="56">
        <f ca="1"/>
        <v>13445</v>
      </c>
      <c r="M13446" s="53">
        <f ca="1"/>
        <v>1936</v>
      </c>
      <c r="N13446" s="53">
        <f ca="1"/>
        <v>10</v>
      </c>
      <c r="O13446" s="53" t="str">
        <f ca="1"/>
        <v>1936-10</v>
      </c>
    </row>
    <row r="13447" spans="12:15" x14ac:dyDescent="0.4">
      <c r="L13447" s="56">
        <f ca="1"/>
        <v>13446</v>
      </c>
      <c r="M13447" s="53">
        <f ca="1"/>
        <v>1936</v>
      </c>
      <c r="N13447" s="53">
        <f ca="1"/>
        <v>10</v>
      </c>
      <c r="O13447" s="53" t="str">
        <f ca="1"/>
        <v>1936-10</v>
      </c>
    </row>
    <row r="13448" spans="12:15" x14ac:dyDescent="0.4">
      <c r="L13448" s="56">
        <f ca="1"/>
        <v>13447</v>
      </c>
      <c r="M13448" s="53">
        <f ca="1"/>
        <v>1936</v>
      </c>
      <c r="N13448" s="53">
        <f ca="1"/>
        <v>10</v>
      </c>
      <c r="O13448" s="53" t="str">
        <f ca="1"/>
        <v>1936-10</v>
      </c>
    </row>
    <row r="13449" spans="12:15" x14ac:dyDescent="0.4">
      <c r="L13449" s="56">
        <f ca="1"/>
        <v>13448</v>
      </c>
      <c r="M13449" s="53">
        <f ca="1"/>
        <v>1936</v>
      </c>
      <c r="N13449" s="53">
        <f ca="1"/>
        <v>10</v>
      </c>
      <c r="O13449" s="53" t="str">
        <f ca="1"/>
        <v>1936-10</v>
      </c>
    </row>
    <row r="13450" spans="12:15" x14ac:dyDescent="0.4">
      <c r="L13450" s="56">
        <f ca="1"/>
        <v>13449</v>
      </c>
      <c r="M13450" s="53">
        <f ca="1"/>
        <v>1936</v>
      </c>
      <c r="N13450" s="53">
        <f ca="1"/>
        <v>10</v>
      </c>
      <c r="O13450" s="53" t="str">
        <f ca="1"/>
        <v>1936-10</v>
      </c>
    </row>
    <row r="13451" spans="12:15" x14ac:dyDescent="0.4">
      <c r="L13451" s="56">
        <f ca="1"/>
        <v>13450</v>
      </c>
      <c r="M13451" s="53">
        <f ca="1"/>
        <v>1936</v>
      </c>
      <c r="N13451" s="53">
        <f ca="1"/>
        <v>10</v>
      </c>
      <c r="O13451" s="53" t="str">
        <f ca="1"/>
        <v>1936-10</v>
      </c>
    </row>
    <row r="13452" spans="12:15" x14ac:dyDescent="0.4">
      <c r="L13452" s="56">
        <f ca="1"/>
        <v>13451</v>
      </c>
      <c r="M13452" s="53">
        <f ca="1"/>
        <v>1936</v>
      </c>
      <c r="N13452" s="53">
        <f ca="1"/>
        <v>10</v>
      </c>
      <c r="O13452" s="53" t="str">
        <f ca="1"/>
        <v>1936-10</v>
      </c>
    </row>
    <row r="13453" spans="12:15" x14ac:dyDescent="0.4">
      <c r="L13453" s="56">
        <f ca="1"/>
        <v>13452</v>
      </c>
      <c r="M13453" s="53">
        <f ca="1"/>
        <v>1936</v>
      </c>
      <c r="N13453" s="53">
        <f ca="1"/>
        <v>10</v>
      </c>
      <c r="O13453" s="53" t="str">
        <f ca="1"/>
        <v>1936-10</v>
      </c>
    </row>
    <row r="13454" spans="12:15" x14ac:dyDescent="0.4">
      <c r="L13454" s="56">
        <f ca="1"/>
        <v>13453</v>
      </c>
      <c r="M13454" s="53">
        <f ca="1"/>
        <v>1936</v>
      </c>
      <c r="N13454" s="53">
        <f ca="1"/>
        <v>10</v>
      </c>
      <c r="O13454" s="53" t="str">
        <f ca="1"/>
        <v>1936-10</v>
      </c>
    </row>
    <row r="13455" spans="12:15" x14ac:dyDescent="0.4">
      <c r="L13455" s="56">
        <f ca="1"/>
        <v>13454</v>
      </c>
      <c r="M13455" s="53">
        <f ca="1"/>
        <v>1936</v>
      </c>
      <c r="N13455" s="53">
        <f ca="1"/>
        <v>10</v>
      </c>
      <c r="O13455" s="53" t="str">
        <f ca="1"/>
        <v>1936-10</v>
      </c>
    </row>
    <row r="13456" spans="12:15" x14ac:dyDescent="0.4">
      <c r="L13456" s="56">
        <f ca="1"/>
        <v>13455</v>
      </c>
      <c r="M13456" s="53">
        <f ca="1"/>
        <v>1936</v>
      </c>
      <c r="N13456" s="53">
        <f ca="1"/>
        <v>11</v>
      </c>
      <c r="O13456" s="53" t="str">
        <f ca="1"/>
        <v>1936-11</v>
      </c>
    </row>
    <row r="13457" spans="12:15" x14ac:dyDescent="0.4">
      <c r="L13457" s="56">
        <f ca="1"/>
        <v>13456</v>
      </c>
      <c r="M13457" s="53">
        <f ca="1"/>
        <v>1936</v>
      </c>
      <c r="N13457" s="53">
        <f ca="1"/>
        <v>11</v>
      </c>
      <c r="O13457" s="53" t="str">
        <f ca="1"/>
        <v>1936-11</v>
      </c>
    </row>
    <row r="13458" spans="12:15" x14ac:dyDescent="0.4">
      <c r="L13458" s="56">
        <f ca="1"/>
        <v>13457</v>
      </c>
      <c r="M13458" s="53">
        <f ca="1"/>
        <v>1936</v>
      </c>
      <c r="N13458" s="53">
        <f ca="1"/>
        <v>11</v>
      </c>
      <c r="O13458" s="53" t="str">
        <f ca="1"/>
        <v>1936-11</v>
      </c>
    </row>
    <row r="13459" spans="12:15" x14ac:dyDescent="0.4">
      <c r="L13459" s="56">
        <f ca="1"/>
        <v>13458</v>
      </c>
      <c r="M13459" s="53">
        <f ca="1"/>
        <v>1936</v>
      </c>
      <c r="N13459" s="53">
        <f ca="1"/>
        <v>11</v>
      </c>
      <c r="O13459" s="53" t="str">
        <f ca="1"/>
        <v>1936-11</v>
      </c>
    </row>
    <row r="13460" spans="12:15" x14ac:dyDescent="0.4">
      <c r="L13460" s="56">
        <f ca="1"/>
        <v>13459</v>
      </c>
      <c r="M13460" s="53">
        <f ca="1"/>
        <v>1936</v>
      </c>
      <c r="N13460" s="53">
        <f ca="1"/>
        <v>11</v>
      </c>
      <c r="O13460" s="53" t="str">
        <f ca="1"/>
        <v>1936-11</v>
      </c>
    </row>
    <row r="13461" spans="12:15" x14ac:dyDescent="0.4">
      <c r="L13461" s="56">
        <f ca="1"/>
        <v>13460</v>
      </c>
      <c r="M13461" s="53">
        <f ca="1"/>
        <v>1936</v>
      </c>
      <c r="N13461" s="53">
        <f ca="1"/>
        <v>11</v>
      </c>
      <c r="O13461" s="53" t="str">
        <f ca="1"/>
        <v>1936-11</v>
      </c>
    </row>
    <row r="13462" spans="12:15" x14ac:dyDescent="0.4">
      <c r="L13462" s="56">
        <f ca="1"/>
        <v>13461</v>
      </c>
      <c r="M13462" s="53">
        <f ca="1"/>
        <v>1936</v>
      </c>
      <c r="N13462" s="53">
        <f ca="1"/>
        <v>11</v>
      </c>
      <c r="O13462" s="53" t="str">
        <f ca="1"/>
        <v>1936-11</v>
      </c>
    </row>
    <row r="13463" spans="12:15" x14ac:dyDescent="0.4">
      <c r="L13463" s="56">
        <f ca="1"/>
        <v>13462</v>
      </c>
      <c r="M13463" s="53">
        <f ca="1"/>
        <v>1936</v>
      </c>
      <c r="N13463" s="53">
        <f ca="1"/>
        <v>11</v>
      </c>
      <c r="O13463" s="53" t="str">
        <f ca="1"/>
        <v>1936-11</v>
      </c>
    </row>
    <row r="13464" spans="12:15" x14ac:dyDescent="0.4">
      <c r="L13464" s="56">
        <f ca="1"/>
        <v>13463</v>
      </c>
      <c r="M13464" s="53">
        <f ca="1"/>
        <v>1936</v>
      </c>
      <c r="N13464" s="53">
        <f ca="1"/>
        <v>11</v>
      </c>
      <c r="O13464" s="53" t="str">
        <f ca="1"/>
        <v>1936-11</v>
      </c>
    </row>
    <row r="13465" spans="12:15" x14ac:dyDescent="0.4">
      <c r="L13465" s="56">
        <f ca="1"/>
        <v>13464</v>
      </c>
      <c r="M13465" s="53">
        <f ca="1"/>
        <v>1936</v>
      </c>
      <c r="N13465" s="53">
        <f ca="1"/>
        <v>11</v>
      </c>
      <c r="O13465" s="53" t="str">
        <f ca="1"/>
        <v>1936-11</v>
      </c>
    </row>
    <row r="13466" spans="12:15" x14ac:dyDescent="0.4">
      <c r="L13466" s="56">
        <f ca="1"/>
        <v>13465</v>
      </c>
      <c r="M13466" s="53">
        <f ca="1"/>
        <v>1936</v>
      </c>
      <c r="N13466" s="53">
        <f ca="1"/>
        <v>11</v>
      </c>
      <c r="O13466" s="53" t="str">
        <f ca="1"/>
        <v>1936-11</v>
      </c>
    </row>
    <row r="13467" spans="12:15" x14ac:dyDescent="0.4">
      <c r="L13467" s="56">
        <f ca="1"/>
        <v>13466</v>
      </c>
      <c r="M13467" s="53">
        <f ca="1"/>
        <v>1936</v>
      </c>
      <c r="N13467" s="53">
        <f ca="1"/>
        <v>11</v>
      </c>
      <c r="O13467" s="53" t="str">
        <f ca="1"/>
        <v>1936-11</v>
      </c>
    </row>
    <row r="13468" spans="12:15" x14ac:dyDescent="0.4">
      <c r="L13468" s="56">
        <f ca="1"/>
        <v>13467</v>
      </c>
      <c r="M13468" s="53">
        <f ca="1"/>
        <v>1936</v>
      </c>
      <c r="N13468" s="53">
        <f ca="1"/>
        <v>11</v>
      </c>
      <c r="O13468" s="53" t="str">
        <f ca="1"/>
        <v>1936-11</v>
      </c>
    </row>
    <row r="13469" spans="12:15" x14ac:dyDescent="0.4">
      <c r="L13469" s="56">
        <f ca="1"/>
        <v>13468</v>
      </c>
      <c r="M13469" s="53">
        <f ca="1"/>
        <v>1936</v>
      </c>
      <c r="N13469" s="53">
        <f ca="1"/>
        <v>11</v>
      </c>
      <c r="O13469" s="53" t="str">
        <f ca="1"/>
        <v>1936-11</v>
      </c>
    </row>
    <row r="13470" spans="12:15" x14ac:dyDescent="0.4">
      <c r="L13470" s="56">
        <f ca="1"/>
        <v>13469</v>
      </c>
      <c r="M13470" s="53">
        <f ca="1"/>
        <v>1936</v>
      </c>
      <c r="N13470" s="53">
        <f ca="1"/>
        <v>11</v>
      </c>
      <c r="O13470" s="53" t="str">
        <f ca="1"/>
        <v>1936-11</v>
      </c>
    </row>
    <row r="13471" spans="12:15" x14ac:dyDescent="0.4">
      <c r="L13471" s="56">
        <f ca="1"/>
        <v>13470</v>
      </c>
      <c r="M13471" s="53">
        <f ca="1"/>
        <v>1936</v>
      </c>
      <c r="N13471" s="53">
        <f ca="1"/>
        <v>11</v>
      </c>
      <c r="O13471" s="53" t="str">
        <f ca="1"/>
        <v>1936-11</v>
      </c>
    </row>
    <row r="13472" spans="12:15" x14ac:dyDescent="0.4">
      <c r="L13472" s="56">
        <f ca="1"/>
        <v>13471</v>
      </c>
      <c r="M13472" s="53">
        <f ca="1"/>
        <v>1936</v>
      </c>
      <c r="N13472" s="53">
        <f ca="1"/>
        <v>11</v>
      </c>
      <c r="O13472" s="53" t="str">
        <f ca="1"/>
        <v>1936-11</v>
      </c>
    </row>
    <row r="13473" spans="12:15" x14ac:dyDescent="0.4">
      <c r="L13473" s="56">
        <f ca="1"/>
        <v>13472</v>
      </c>
      <c r="M13473" s="53">
        <f ca="1"/>
        <v>1936</v>
      </c>
      <c r="N13473" s="53">
        <f ca="1"/>
        <v>11</v>
      </c>
      <c r="O13473" s="53" t="str">
        <f ca="1"/>
        <v>1936-11</v>
      </c>
    </row>
    <row r="13474" spans="12:15" x14ac:dyDescent="0.4">
      <c r="L13474" s="56">
        <f ca="1"/>
        <v>13473</v>
      </c>
      <c r="M13474" s="53">
        <f ca="1"/>
        <v>1936</v>
      </c>
      <c r="N13474" s="53">
        <f ca="1"/>
        <v>11</v>
      </c>
      <c r="O13474" s="53" t="str">
        <f ca="1"/>
        <v>1936-11</v>
      </c>
    </row>
    <row r="13475" spans="12:15" x14ac:dyDescent="0.4">
      <c r="L13475" s="56">
        <f ca="1"/>
        <v>13474</v>
      </c>
      <c r="M13475" s="53">
        <f ca="1"/>
        <v>1936</v>
      </c>
      <c r="N13475" s="53">
        <f ca="1"/>
        <v>11</v>
      </c>
      <c r="O13475" s="53" t="str">
        <f ca="1"/>
        <v>1936-11</v>
      </c>
    </row>
    <row r="13476" spans="12:15" x14ac:dyDescent="0.4">
      <c r="L13476" s="56">
        <f ca="1"/>
        <v>13475</v>
      </c>
      <c r="M13476" s="53">
        <f ca="1"/>
        <v>1936</v>
      </c>
      <c r="N13476" s="53">
        <f ca="1"/>
        <v>11</v>
      </c>
      <c r="O13476" s="53" t="str">
        <f ca="1"/>
        <v>1936-11</v>
      </c>
    </row>
    <row r="13477" spans="12:15" x14ac:dyDescent="0.4">
      <c r="L13477" s="56">
        <f ca="1"/>
        <v>13476</v>
      </c>
      <c r="M13477" s="53">
        <f ca="1"/>
        <v>1936</v>
      </c>
      <c r="N13477" s="53">
        <f ca="1"/>
        <v>11</v>
      </c>
      <c r="O13477" s="53" t="str">
        <f ca="1"/>
        <v>1936-11</v>
      </c>
    </row>
    <row r="13478" spans="12:15" x14ac:dyDescent="0.4">
      <c r="L13478" s="56">
        <f ca="1"/>
        <v>13477</v>
      </c>
      <c r="M13478" s="53">
        <f ca="1"/>
        <v>1936</v>
      </c>
      <c r="N13478" s="53">
        <f ca="1"/>
        <v>11</v>
      </c>
      <c r="O13478" s="53" t="str">
        <f ca="1"/>
        <v>1936-11</v>
      </c>
    </row>
    <row r="13479" spans="12:15" x14ac:dyDescent="0.4">
      <c r="L13479" s="56">
        <f ca="1"/>
        <v>13478</v>
      </c>
      <c r="M13479" s="53">
        <f ca="1"/>
        <v>1936</v>
      </c>
      <c r="N13479" s="53">
        <f ca="1"/>
        <v>11</v>
      </c>
      <c r="O13479" s="53" t="str">
        <f ca="1"/>
        <v>1936-11</v>
      </c>
    </row>
    <row r="13480" spans="12:15" x14ac:dyDescent="0.4">
      <c r="L13480" s="56">
        <f ca="1"/>
        <v>13479</v>
      </c>
      <c r="M13480" s="53">
        <f ca="1"/>
        <v>1936</v>
      </c>
      <c r="N13480" s="53">
        <f ca="1"/>
        <v>11</v>
      </c>
      <c r="O13480" s="53" t="str">
        <f ca="1"/>
        <v>1936-11</v>
      </c>
    </row>
    <row r="13481" spans="12:15" x14ac:dyDescent="0.4">
      <c r="L13481" s="56">
        <f ca="1"/>
        <v>13480</v>
      </c>
      <c r="M13481" s="53">
        <f ca="1"/>
        <v>1936</v>
      </c>
      <c r="N13481" s="53">
        <f ca="1"/>
        <v>11</v>
      </c>
      <c r="O13481" s="53" t="str">
        <f ca="1"/>
        <v>1936-11</v>
      </c>
    </row>
    <row r="13482" spans="12:15" x14ac:dyDescent="0.4">
      <c r="L13482" s="56">
        <f ca="1"/>
        <v>13481</v>
      </c>
      <c r="M13482" s="53">
        <f ca="1"/>
        <v>1936</v>
      </c>
      <c r="N13482" s="53">
        <f ca="1"/>
        <v>11</v>
      </c>
      <c r="O13482" s="53" t="str">
        <f ca="1"/>
        <v>1936-11</v>
      </c>
    </row>
    <row r="13483" spans="12:15" x14ac:dyDescent="0.4">
      <c r="L13483" s="56">
        <f ca="1"/>
        <v>13482</v>
      </c>
      <c r="M13483" s="53">
        <f ca="1"/>
        <v>1936</v>
      </c>
      <c r="N13483" s="53">
        <f ca="1"/>
        <v>11</v>
      </c>
      <c r="O13483" s="53" t="str">
        <f ca="1"/>
        <v>1936-11</v>
      </c>
    </row>
    <row r="13484" spans="12:15" x14ac:dyDescent="0.4">
      <c r="L13484" s="56">
        <f ca="1"/>
        <v>13483</v>
      </c>
      <c r="M13484" s="53">
        <f ca="1"/>
        <v>1936</v>
      </c>
      <c r="N13484" s="53">
        <f ca="1"/>
        <v>11</v>
      </c>
      <c r="O13484" s="53" t="str">
        <f ca="1"/>
        <v>1936-11</v>
      </c>
    </row>
    <row r="13485" spans="12:15" x14ac:dyDescent="0.4">
      <c r="L13485" s="56">
        <f ca="1"/>
        <v>13484</v>
      </c>
      <c r="M13485" s="53">
        <f ca="1"/>
        <v>1936</v>
      </c>
      <c r="N13485" s="53">
        <f ca="1"/>
        <v>11</v>
      </c>
      <c r="O13485" s="53" t="str">
        <f ca="1"/>
        <v>1936-11</v>
      </c>
    </row>
    <row r="13486" spans="12:15" x14ac:dyDescent="0.4">
      <c r="L13486" s="56">
        <f ca="1"/>
        <v>13485</v>
      </c>
      <c r="M13486" s="53">
        <f ca="1"/>
        <v>1936</v>
      </c>
      <c r="N13486" s="53">
        <f ca="1"/>
        <v>12</v>
      </c>
      <c r="O13486" s="53" t="str">
        <f ca="1"/>
        <v>1936-12</v>
      </c>
    </row>
    <row r="13487" spans="12:15" x14ac:dyDescent="0.4">
      <c r="L13487" s="56">
        <f ca="1"/>
        <v>13486</v>
      </c>
      <c r="M13487" s="53">
        <f ca="1"/>
        <v>1936</v>
      </c>
      <c r="N13487" s="53">
        <f ca="1"/>
        <v>12</v>
      </c>
      <c r="O13487" s="53" t="str">
        <f ca="1"/>
        <v>1936-12</v>
      </c>
    </row>
    <row r="13488" spans="12:15" x14ac:dyDescent="0.4">
      <c r="L13488" s="56">
        <f ca="1"/>
        <v>13487</v>
      </c>
      <c r="M13488" s="53">
        <f ca="1"/>
        <v>1936</v>
      </c>
      <c r="N13488" s="53">
        <f ca="1"/>
        <v>12</v>
      </c>
      <c r="O13488" s="53" t="str">
        <f ca="1"/>
        <v>1936-12</v>
      </c>
    </row>
    <row r="13489" spans="12:15" x14ac:dyDescent="0.4">
      <c r="L13489" s="56">
        <f ca="1"/>
        <v>13488</v>
      </c>
      <c r="M13489" s="53">
        <f ca="1"/>
        <v>1936</v>
      </c>
      <c r="N13489" s="53">
        <f ca="1"/>
        <v>12</v>
      </c>
      <c r="O13489" s="53" t="str">
        <f ca="1"/>
        <v>1936-12</v>
      </c>
    </row>
    <row r="13490" spans="12:15" x14ac:dyDescent="0.4">
      <c r="L13490" s="56">
        <f ca="1"/>
        <v>13489</v>
      </c>
      <c r="M13490" s="53">
        <f ca="1"/>
        <v>1936</v>
      </c>
      <c r="N13490" s="53">
        <f ca="1"/>
        <v>12</v>
      </c>
      <c r="O13490" s="53" t="str">
        <f ca="1"/>
        <v>1936-12</v>
      </c>
    </row>
    <row r="13491" spans="12:15" x14ac:dyDescent="0.4">
      <c r="L13491" s="56">
        <f ca="1"/>
        <v>13490</v>
      </c>
      <c r="M13491" s="53">
        <f ca="1"/>
        <v>1936</v>
      </c>
      <c r="N13491" s="53">
        <f ca="1"/>
        <v>12</v>
      </c>
      <c r="O13491" s="53" t="str">
        <f ca="1"/>
        <v>1936-12</v>
      </c>
    </row>
    <row r="13492" spans="12:15" x14ac:dyDescent="0.4">
      <c r="L13492" s="56">
        <f ca="1"/>
        <v>13491</v>
      </c>
      <c r="M13492" s="53">
        <f ca="1"/>
        <v>1936</v>
      </c>
      <c r="N13492" s="53">
        <f ca="1"/>
        <v>12</v>
      </c>
      <c r="O13492" s="53" t="str">
        <f ca="1"/>
        <v>1936-12</v>
      </c>
    </row>
    <row r="13493" spans="12:15" x14ac:dyDescent="0.4">
      <c r="L13493" s="56">
        <f ca="1"/>
        <v>13492</v>
      </c>
      <c r="M13493" s="53">
        <f ca="1"/>
        <v>1936</v>
      </c>
      <c r="N13493" s="53">
        <f ca="1"/>
        <v>12</v>
      </c>
      <c r="O13493" s="53" t="str">
        <f ca="1"/>
        <v>1936-12</v>
      </c>
    </row>
    <row r="13494" spans="12:15" x14ac:dyDescent="0.4">
      <c r="L13494" s="56">
        <f ca="1"/>
        <v>13493</v>
      </c>
      <c r="M13494" s="53">
        <f ca="1"/>
        <v>1936</v>
      </c>
      <c r="N13494" s="53">
        <f ca="1"/>
        <v>12</v>
      </c>
      <c r="O13494" s="53" t="str">
        <f ca="1"/>
        <v>1936-12</v>
      </c>
    </row>
    <row r="13495" spans="12:15" x14ac:dyDescent="0.4">
      <c r="L13495" s="56">
        <f ca="1"/>
        <v>13494</v>
      </c>
      <c r="M13495" s="53">
        <f ca="1"/>
        <v>1936</v>
      </c>
      <c r="N13495" s="53">
        <f ca="1"/>
        <v>12</v>
      </c>
      <c r="O13495" s="53" t="str">
        <f ca="1"/>
        <v>1936-12</v>
      </c>
    </row>
    <row r="13496" spans="12:15" x14ac:dyDescent="0.4">
      <c r="L13496" s="56">
        <f ca="1"/>
        <v>13495</v>
      </c>
      <c r="M13496" s="53">
        <f ca="1"/>
        <v>1936</v>
      </c>
      <c r="N13496" s="53">
        <f ca="1"/>
        <v>12</v>
      </c>
      <c r="O13496" s="53" t="str">
        <f ca="1"/>
        <v>1936-12</v>
      </c>
    </row>
    <row r="13497" spans="12:15" x14ac:dyDescent="0.4">
      <c r="L13497" s="56">
        <f ca="1"/>
        <v>13496</v>
      </c>
      <c r="M13497" s="53">
        <f ca="1"/>
        <v>1936</v>
      </c>
      <c r="N13497" s="53">
        <f ca="1"/>
        <v>12</v>
      </c>
      <c r="O13497" s="53" t="str">
        <f ca="1"/>
        <v>1936-12</v>
      </c>
    </row>
    <row r="13498" spans="12:15" x14ac:dyDescent="0.4">
      <c r="L13498" s="56">
        <f ca="1"/>
        <v>13497</v>
      </c>
      <c r="M13498" s="53">
        <f ca="1"/>
        <v>1936</v>
      </c>
      <c r="N13498" s="53">
        <f ca="1"/>
        <v>12</v>
      </c>
      <c r="O13498" s="53" t="str">
        <f ca="1"/>
        <v>1936-12</v>
      </c>
    </row>
    <row r="13499" spans="12:15" x14ac:dyDescent="0.4">
      <c r="L13499" s="56">
        <f ca="1"/>
        <v>13498</v>
      </c>
      <c r="M13499" s="53">
        <f ca="1"/>
        <v>1936</v>
      </c>
      <c r="N13499" s="53">
        <f ca="1"/>
        <v>12</v>
      </c>
      <c r="O13499" s="53" t="str">
        <f ca="1"/>
        <v>1936-12</v>
      </c>
    </row>
    <row r="13500" spans="12:15" x14ac:dyDescent="0.4">
      <c r="L13500" s="56">
        <f ca="1"/>
        <v>13499</v>
      </c>
      <c r="M13500" s="53">
        <f ca="1"/>
        <v>1936</v>
      </c>
      <c r="N13500" s="53">
        <f ca="1"/>
        <v>12</v>
      </c>
      <c r="O13500" s="53" t="str">
        <f ca="1"/>
        <v>1936-12</v>
      </c>
    </row>
    <row r="13501" spans="12:15" x14ac:dyDescent="0.4">
      <c r="L13501" s="56">
        <f ca="1"/>
        <v>13500</v>
      </c>
      <c r="M13501" s="53">
        <f ca="1"/>
        <v>1936</v>
      </c>
      <c r="N13501" s="53">
        <f ca="1"/>
        <v>12</v>
      </c>
      <c r="O13501" s="53" t="str">
        <f ca="1"/>
        <v>1936-12</v>
      </c>
    </row>
    <row r="13502" spans="12:15" x14ac:dyDescent="0.4">
      <c r="L13502" s="56">
        <f ca="1"/>
        <v>13501</v>
      </c>
      <c r="M13502" s="53">
        <f ca="1"/>
        <v>1936</v>
      </c>
      <c r="N13502" s="53">
        <f ca="1"/>
        <v>12</v>
      </c>
      <c r="O13502" s="53" t="str">
        <f ca="1"/>
        <v>1936-12</v>
      </c>
    </row>
    <row r="13503" spans="12:15" x14ac:dyDescent="0.4">
      <c r="L13503" s="56">
        <f ca="1"/>
        <v>13502</v>
      </c>
      <c r="M13503" s="53">
        <f ca="1"/>
        <v>1936</v>
      </c>
      <c r="N13503" s="53">
        <f ca="1"/>
        <v>12</v>
      </c>
      <c r="O13503" s="53" t="str">
        <f ca="1"/>
        <v>1936-12</v>
      </c>
    </row>
    <row r="13504" spans="12:15" x14ac:dyDescent="0.4">
      <c r="L13504" s="56">
        <f ca="1"/>
        <v>13503</v>
      </c>
      <c r="M13504" s="53">
        <f ca="1"/>
        <v>1936</v>
      </c>
      <c r="N13504" s="53">
        <f ca="1"/>
        <v>12</v>
      </c>
      <c r="O13504" s="53" t="str">
        <f ca="1"/>
        <v>1936-12</v>
      </c>
    </row>
    <row r="13505" spans="12:15" x14ac:dyDescent="0.4">
      <c r="L13505" s="56">
        <f ca="1"/>
        <v>13504</v>
      </c>
      <c r="M13505" s="53">
        <f ca="1"/>
        <v>1936</v>
      </c>
      <c r="N13505" s="53">
        <f ca="1"/>
        <v>12</v>
      </c>
      <c r="O13505" s="53" t="str">
        <f ca="1"/>
        <v>1936-12</v>
      </c>
    </row>
    <row r="13506" spans="12:15" x14ac:dyDescent="0.4">
      <c r="L13506" s="56">
        <f ca="1"/>
        <v>13505</v>
      </c>
      <c r="M13506" s="53">
        <f ca="1"/>
        <v>1936</v>
      </c>
      <c r="N13506" s="53">
        <f ca="1"/>
        <v>12</v>
      </c>
      <c r="O13506" s="53" t="str">
        <f ca="1"/>
        <v>1936-12</v>
      </c>
    </row>
    <row r="13507" spans="12:15" x14ac:dyDescent="0.4">
      <c r="L13507" s="56">
        <f ca="1"/>
        <v>13506</v>
      </c>
      <c r="M13507" s="53">
        <f ca="1"/>
        <v>1936</v>
      </c>
      <c r="N13507" s="53">
        <f ca="1"/>
        <v>12</v>
      </c>
      <c r="O13507" s="53" t="str">
        <f ca="1"/>
        <v>1936-12</v>
      </c>
    </row>
    <row r="13508" spans="12:15" x14ac:dyDescent="0.4">
      <c r="L13508" s="56">
        <f ca="1"/>
        <v>13507</v>
      </c>
      <c r="M13508" s="53">
        <f ca="1"/>
        <v>1936</v>
      </c>
      <c r="N13508" s="53">
        <f ca="1"/>
        <v>12</v>
      </c>
      <c r="O13508" s="53" t="str">
        <f ca="1"/>
        <v>1936-12</v>
      </c>
    </row>
    <row r="13509" spans="12:15" x14ac:dyDescent="0.4">
      <c r="L13509" s="56">
        <f ca="1"/>
        <v>13508</v>
      </c>
      <c r="M13509" s="53">
        <f ca="1"/>
        <v>1936</v>
      </c>
      <c r="N13509" s="53">
        <f ca="1"/>
        <v>12</v>
      </c>
      <c r="O13509" s="53" t="str">
        <f ca="1"/>
        <v>1936-12</v>
      </c>
    </row>
    <row r="13510" spans="12:15" x14ac:dyDescent="0.4">
      <c r="L13510" s="56">
        <f ca="1"/>
        <v>13509</v>
      </c>
      <c r="M13510" s="53">
        <f ca="1"/>
        <v>1936</v>
      </c>
      <c r="N13510" s="53">
        <f ca="1"/>
        <v>12</v>
      </c>
      <c r="O13510" s="53" t="str">
        <f ca="1"/>
        <v>1936-12</v>
      </c>
    </row>
    <row r="13511" spans="12:15" x14ac:dyDescent="0.4">
      <c r="L13511" s="56">
        <f ca="1"/>
        <v>13510</v>
      </c>
      <c r="M13511" s="53">
        <f ca="1"/>
        <v>1936</v>
      </c>
      <c r="N13511" s="53">
        <f ca="1"/>
        <v>12</v>
      </c>
      <c r="O13511" s="53" t="str">
        <f ca="1"/>
        <v>1936-12</v>
      </c>
    </row>
    <row r="13512" spans="12:15" x14ac:dyDescent="0.4">
      <c r="L13512" s="56">
        <f ca="1"/>
        <v>13511</v>
      </c>
      <c r="M13512" s="53">
        <f ca="1"/>
        <v>1936</v>
      </c>
      <c r="N13512" s="53">
        <f ca="1"/>
        <v>12</v>
      </c>
      <c r="O13512" s="53" t="str">
        <f ca="1"/>
        <v>1936-12</v>
      </c>
    </row>
    <row r="13513" spans="12:15" x14ac:dyDescent="0.4">
      <c r="L13513" s="56">
        <f ca="1"/>
        <v>13512</v>
      </c>
      <c r="M13513" s="53">
        <f ca="1"/>
        <v>1936</v>
      </c>
      <c r="N13513" s="53">
        <f ca="1"/>
        <v>12</v>
      </c>
      <c r="O13513" s="53" t="str">
        <f ca="1"/>
        <v>1936-12</v>
      </c>
    </row>
    <row r="13514" spans="12:15" x14ac:dyDescent="0.4">
      <c r="L13514" s="56">
        <f ca="1"/>
        <v>13513</v>
      </c>
      <c r="M13514" s="53">
        <f ca="1"/>
        <v>1936</v>
      </c>
      <c r="N13514" s="53">
        <f ca="1"/>
        <v>12</v>
      </c>
      <c r="O13514" s="53" t="str">
        <f ca="1"/>
        <v>1936-12</v>
      </c>
    </row>
    <row r="13515" spans="12:15" x14ac:dyDescent="0.4">
      <c r="L13515" s="56">
        <f ca="1"/>
        <v>13514</v>
      </c>
      <c r="M13515" s="53">
        <f ca="1"/>
        <v>1936</v>
      </c>
      <c r="N13515" s="53">
        <f ca="1"/>
        <v>12</v>
      </c>
      <c r="O13515" s="53" t="str">
        <f ca="1"/>
        <v>1936-12</v>
      </c>
    </row>
    <row r="13516" spans="12:15" x14ac:dyDescent="0.4">
      <c r="L13516" s="56">
        <f ca="1"/>
        <v>13515</v>
      </c>
      <c r="M13516" s="53">
        <f ca="1"/>
        <v>1936</v>
      </c>
      <c r="N13516" s="53">
        <f ca="1"/>
        <v>12</v>
      </c>
      <c r="O13516" s="53" t="str">
        <f ca="1"/>
        <v>1936-12</v>
      </c>
    </row>
    <row r="13517" spans="12:15" x14ac:dyDescent="0.4">
      <c r="L13517" s="56">
        <f ca="1"/>
        <v>13516</v>
      </c>
      <c r="M13517" s="53">
        <f ca="1"/>
        <v>1937</v>
      </c>
      <c r="N13517" s="53">
        <f ca="1"/>
        <v>1</v>
      </c>
      <c r="O13517" s="53" t="str">
        <f ca="1"/>
        <v>1937-01</v>
      </c>
    </row>
    <row r="13518" spans="12:15" x14ac:dyDescent="0.4">
      <c r="L13518" s="56">
        <f ca="1"/>
        <v>13517</v>
      </c>
      <c r="M13518" s="53">
        <f ca="1"/>
        <v>1937</v>
      </c>
      <c r="N13518" s="53">
        <f ca="1"/>
        <v>1</v>
      </c>
      <c r="O13518" s="53" t="str">
        <f ca="1"/>
        <v>1937-01</v>
      </c>
    </row>
    <row r="13519" spans="12:15" x14ac:dyDescent="0.4">
      <c r="L13519" s="56">
        <f ca="1"/>
        <v>13518</v>
      </c>
      <c r="M13519" s="53">
        <f ca="1"/>
        <v>1937</v>
      </c>
      <c r="N13519" s="53">
        <f ca="1"/>
        <v>1</v>
      </c>
      <c r="O13519" s="53" t="str">
        <f ca="1"/>
        <v>1937-01</v>
      </c>
    </row>
    <row r="13520" spans="12:15" x14ac:dyDescent="0.4">
      <c r="L13520" s="56">
        <f ca="1"/>
        <v>13519</v>
      </c>
      <c r="M13520" s="53">
        <f ca="1"/>
        <v>1937</v>
      </c>
      <c r="N13520" s="53">
        <f ca="1"/>
        <v>1</v>
      </c>
      <c r="O13520" s="53" t="str">
        <f ca="1"/>
        <v>1937-01</v>
      </c>
    </row>
    <row r="13521" spans="12:15" x14ac:dyDescent="0.4">
      <c r="L13521" s="56">
        <f ca="1"/>
        <v>13520</v>
      </c>
      <c r="M13521" s="53">
        <f ca="1"/>
        <v>1937</v>
      </c>
      <c r="N13521" s="53">
        <f ca="1"/>
        <v>1</v>
      </c>
      <c r="O13521" s="53" t="str">
        <f ca="1"/>
        <v>1937-01</v>
      </c>
    </row>
    <row r="13522" spans="12:15" x14ac:dyDescent="0.4">
      <c r="L13522" s="56">
        <f ca="1"/>
        <v>13521</v>
      </c>
      <c r="M13522" s="53">
        <f ca="1"/>
        <v>1937</v>
      </c>
      <c r="N13522" s="53">
        <f ca="1"/>
        <v>1</v>
      </c>
      <c r="O13522" s="53" t="str">
        <f ca="1"/>
        <v>1937-01</v>
      </c>
    </row>
    <row r="13523" spans="12:15" x14ac:dyDescent="0.4">
      <c r="L13523" s="56">
        <f ca="1"/>
        <v>13522</v>
      </c>
      <c r="M13523" s="53">
        <f ca="1"/>
        <v>1937</v>
      </c>
      <c r="N13523" s="53">
        <f ca="1"/>
        <v>1</v>
      </c>
      <c r="O13523" s="53" t="str">
        <f ca="1"/>
        <v>1937-01</v>
      </c>
    </row>
    <row r="13524" spans="12:15" x14ac:dyDescent="0.4">
      <c r="L13524" s="56">
        <f ca="1"/>
        <v>13523</v>
      </c>
      <c r="M13524" s="53">
        <f ca="1"/>
        <v>1937</v>
      </c>
      <c r="N13524" s="53">
        <f ca="1"/>
        <v>1</v>
      </c>
      <c r="O13524" s="53" t="str">
        <f ca="1"/>
        <v>1937-01</v>
      </c>
    </row>
    <row r="13525" spans="12:15" x14ac:dyDescent="0.4">
      <c r="L13525" s="56">
        <f ca="1"/>
        <v>13524</v>
      </c>
      <c r="M13525" s="53">
        <f ca="1"/>
        <v>1937</v>
      </c>
      <c r="N13525" s="53">
        <f ca="1"/>
        <v>1</v>
      </c>
      <c r="O13525" s="53" t="str">
        <f ca="1"/>
        <v>1937-01</v>
      </c>
    </row>
    <row r="13526" spans="12:15" x14ac:dyDescent="0.4">
      <c r="L13526" s="56">
        <f ca="1"/>
        <v>13525</v>
      </c>
      <c r="M13526" s="53">
        <f ca="1"/>
        <v>1937</v>
      </c>
      <c r="N13526" s="53">
        <f ca="1"/>
        <v>1</v>
      </c>
      <c r="O13526" s="53" t="str">
        <f ca="1"/>
        <v>1937-01</v>
      </c>
    </row>
    <row r="13527" spans="12:15" x14ac:dyDescent="0.4">
      <c r="L13527" s="56">
        <f ca="1"/>
        <v>13526</v>
      </c>
      <c r="M13527" s="53">
        <f ca="1"/>
        <v>1937</v>
      </c>
      <c r="N13527" s="53">
        <f ca="1"/>
        <v>1</v>
      </c>
      <c r="O13527" s="53" t="str">
        <f ca="1"/>
        <v>1937-01</v>
      </c>
    </row>
    <row r="13528" spans="12:15" x14ac:dyDescent="0.4">
      <c r="L13528" s="56">
        <f ca="1"/>
        <v>13527</v>
      </c>
      <c r="M13528" s="53">
        <f ca="1"/>
        <v>1937</v>
      </c>
      <c r="N13528" s="53">
        <f ca="1"/>
        <v>1</v>
      </c>
      <c r="O13528" s="53" t="str">
        <f ca="1"/>
        <v>1937-01</v>
      </c>
    </row>
    <row r="13529" spans="12:15" x14ac:dyDescent="0.4">
      <c r="L13529" s="56">
        <f ca="1"/>
        <v>13528</v>
      </c>
      <c r="M13529" s="53">
        <f ca="1"/>
        <v>1937</v>
      </c>
      <c r="N13529" s="53">
        <f ca="1"/>
        <v>1</v>
      </c>
      <c r="O13529" s="53" t="str">
        <f ca="1"/>
        <v>1937-01</v>
      </c>
    </row>
    <row r="13530" spans="12:15" x14ac:dyDescent="0.4">
      <c r="L13530" s="56">
        <f ca="1"/>
        <v>13529</v>
      </c>
      <c r="M13530" s="53">
        <f ca="1"/>
        <v>1937</v>
      </c>
      <c r="N13530" s="53">
        <f ca="1"/>
        <v>1</v>
      </c>
      <c r="O13530" s="53" t="str">
        <f ca="1"/>
        <v>1937-01</v>
      </c>
    </row>
    <row r="13531" spans="12:15" x14ac:dyDescent="0.4">
      <c r="L13531" s="56">
        <f ca="1"/>
        <v>13530</v>
      </c>
      <c r="M13531" s="53">
        <f ca="1"/>
        <v>1937</v>
      </c>
      <c r="N13531" s="53">
        <f ca="1"/>
        <v>1</v>
      </c>
      <c r="O13531" s="53" t="str">
        <f ca="1"/>
        <v>1937-01</v>
      </c>
    </row>
    <row r="13532" spans="12:15" x14ac:dyDescent="0.4">
      <c r="L13532" s="56">
        <f ca="1"/>
        <v>13531</v>
      </c>
      <c r="M13532" s="53">
        <f ca="1"/>
        <v>1937</v>
      </c>
      <c r="N13532" s="53">
        <f ca="1"/>
        <v>1</v>
      </c>
      <c r="O13532" s="53" t="str">
        <f ca="1"/>
        <v>1937-01</v>
      </c>
    </row>
    <row r="13533" spans="12:15" x14ac:dyDescent="0.4">
      <c r="L13533" s="56">
        <f ca="1"/>
        <v>13532</v>
      </c>
      <c r="M13533" s="53">
        <f ca="1"/>
        <v>1937</v>
      </c>
      <c r="N13533" s="53">
        <f ca="1"/>
        <v>1</v>
      </c>
      <c r="O13533" s="53" t="str">
        <f ca="1"/>
        <v>1937-01</v>
      </c>
    </row>
    <row r="13534" spans="12:15" x14ac:dyDescent="0.4">
      <c r="L13534" s="56">
        <f ca="1"/>
        <v>13533</v>
      </c>
      <c r="M13534" s="53">
        <f ca="1"/>
        <v>1937</v>
      </c>
      <c r="N13534" s="53">
        <f ca="1"/>
        <v>1</v>
      </c>
      <c r="O13534" s="53" t="str">
        <f ca="1"/>
        <v>1937-01</v>
      </c>
    </row>
    <row r="13535" spans="12:15" x14ac:dyDescent="0.4">
      <c r="L13535" s="56">
        <f ca="1"/>
        <v>13534</v>
      </c>
      <c r="M13535" s="53">
        <f ca="1"/>
        <v>1937</v>
      </c>
      <c r="N13535" s="53">
        <f ca="1"/>
        <v>1</v>
      </c>
      <c r="O13535" s="53" t="str">
        <f ca="1"/>
        <v>1937-01</v>
      </c>
    </row>
    <row r="13536" spans="12:15" x14ac:dyDescent="0.4">
      <c r="L13536" s="56">
        <f ca="1"/>
        <v>13535</v>
      </c>
      <c r="M13536" s="53">
        <f ca="1"/>
        <v>1937</v>
      </c>
      <c r="N13536" s="53">
        <f ca="1"/>
        <v>1</v>
      </c>
      <c r="O13536" s="53" t="str">
        <f ca="1"/>
        <v>1937-01</v>
      </c>
    </row>
    <row r="13537" spans="12:15" x14ac:dyDescent="0.4">
      <c r="L13537" s="56">
        <f ca="1"/>
        <v>13536</v>
      </c>
      <c r="M13537" s="53">
        <f ca="1"/>
        <v>1937</v>
      </c>
      <c r="N13537" s="53">
        <f ca="1"/>
        <v>1</v>
      </c>
      <c r="O13537" s="53" t="str">
        <f ca="1"/>
        <v>1937-01</v>
      </c>
    </row>
    <row r="13538" spans="12:15" x14ac:dyDescent="0.4">
      <c r="L13538" s="56">
        <f ca="1"/>
        <v>13537</v>
      </c>
      <c r="M13538" s="53">
        <f ca="1"/>
        <v>1937</v>
      </c>
      <c r="N13538" s="53">
        <f ca="1"/>
        <v>1</v>
      </c>
      <c r="O13538" s="53" t="str">
        <f ca="1"/>
        <v>1937-01</v>
      </c>
    </row>
    <row r="13539" spans="12:15" x14ac:dyDescent="0.4">
      <c r="L13539" s="56">
        <f ca="1"/>
        <v>13538</v>
      </c>
      <c r="M13539" s="53">
        <f ca="1"/>
        <v>1937</v>
      </c>
      <c r="N13539" s="53">
        <f ca="1"/>
        <v>1</v>
      </c>
      <c r="O13539" s="53" t="str">
        <f ca="1"/>
        <v>1937-01</v>
      </c>
    </row>
    <row r="13540" spans="12:15" x14ac:dyDescent="0.4">
      <c r="L13540" s="56">
        <f ca="1"/>
        <v>13539</v>
      </c>
      <c r="M13540" s="53">
        <f ca="1"/>
        <v>1937</v>
      </c>
      <c r="N13540" s="53">
        <f ca="1"/>
        <v>1</v>
      </c>
      <c r="O13540" s="53" t="str">
        <f ca="1"/>
        <v>1937-01</v>
      </c>
    </row>
    <row r="13541" spans="12:15" x14ac:dyDescent="0.4">
      <c r="L13541" s="56">
        <f ca="1"/>
        <v>13540</v>
      </c>
      <c r="M13541" s="53">
        <f ca="1"/>
        <v>1937</v>
      </c>
      <c r="N13541" s="53">
        <f ca="1"/>
        <v>1</v>
      </c>
      <c r="O13541" s="53" t="str">
        <f ca="1"/>
        <v>1937-01</v>
      </c>
    </row>
    <row r="13542" spans="12:15" x14ac:dyDescent="0.4">
      <c r="L13542" s="56">
        <f ca="1"/>
        <v>13541</v>
      </c>
      <c r="M13542" s="53">
        <f ca="1"/>
        <v>1937</v>
      </c>
      <c r="N13542" s="53">
        <f ca="1"/>
        <v>1</v>
      </c>
      <c r="O13542" s="53" t="str">
        <f ca="1"/>
        <v>1937-01</v>
      </c>
    </row>
    <row r="13543" spans="12:15" x14ac:dyDescent="0.4">
      <c r="L13543" s="56">
        <f ca="1"/>
        <v>13542</v>
      </c>
      <c r="M13543" s="53">
        <f ca="1"/>
        <v>1937</v>
      </c>
      <c r="N13543" s="53">
        <f ca="1"/>
        <v>1</v>
      </c>
      <c r="O13543" s="53" t="str">
        <f ca="1"/>
        <v>1937-01</v>
      </c>
    </row>
    <row r="13544" spans="12:15" x14ac:dyDescent="0.4">
      <c r="L13544" s="56">
        <f ca="1"/>
        <v>13543</v>
      </c>
      <c r="M13544" s="53">
        <f ca="1"/>
        <v>1937</v>
      </c>
      <c r="N13544" s="53">
        <f ca="1"/>
        <v>1</v>
      </c>
      <c r="O13544" s="53" t="str">
        <f ca="1"/>
        <v>1937-01</v>
      </c>
    </row>
    <row r="13545" spans="12:15" x14ac:dyDescent="0.4">
      <c r="L13545" s="56">
        <f ca="1"/>
        <v>13544</v>
      </c>
      <c r="M13545" s="53">
        <f ca="1"/>
        <v>1937</v>
      </c>
      <c r="N13545" s="53">
        <f ca="1"/>
        <v>1</v>
      </c>
      <c r="O13545" s="53" t="str">
        <f ca="1"/>
        <v>1937-01</v>
      </c>
    </row>
    <row r="13546" spans="12:15" x14ac:dyDescent="0.4">
      <c r="L13546" s="56">
        <f ca="1"/>
        <v>13545</v>
      </c>
      <c r="M13546" s="53">
        <f ca="1"/>
        <v>1937</v>
      </c>
      <c r="N13546" s="53">
        <f ca="1"/>
        <v>1</v>
      </c>
      <c r="O13546" s="53" t="str">
        <f ca="1"/>
        <v>1937-01</v>
      </c>
    </row>
    <row r="13547" spans="12:15" x14ac:dyDescent="0.4">
      <c r="L13547" s="56">
        <f ca="1"/>
        <v>13546</v>
      </c>
      <c r="M13547" s="53">
        <f ca="1"/>
        <v>1937</v>
      </c>
      <c r="N13547" s="53">
        <f ca="1"/>
        <v>1</v>
      </c>
      <c r="O13547" s="53" t="str">
        <f ca="1"/>
        <v>1937-01</v>
      </c>
    </row>
    <row r="13548" spans="12:15" x14ac:dyDescent="0.4">
      <c r="L13548" s="56">
        <f ca="1"/>
        <v>13547</v>
      </c>
      <c r="M13548" s="53">
        <f ca="1"/>
        <v>1937</v>
      </c>
      <c r="N13548" s="53">
        <f ca="1"/>
        <v>2</v>
      </c>
      <c r="O13548" s="53" t="str">
        <f ca="1"/>
        <v>1937-02</v>
      </c>
    </row>
    <row r="13549" spans="12:15" x14ac:dyDescent="0.4">
      <c r="L13549" s="56">
        <f ca="1"/>
        <v>13548</v>
      </c>
      <c r="M13549" s="53">
        <f ca="1"/>
        <v>1937</v>
      </c>
      <c r="N13549" s="53">
        <f ca="1"/>
        <v>2</v>
      </c>
      <c r="O13549" s="53" t="str">
        <f ca="1"/>
        <v>1937-02</v>
      </c>
    </row>
    <row r="13550" spans="12:15" x14ac:dyDescent="0.4">
      <c r="L13550" s="56">
        <f ca="1"/>
        <v>13549</v>
      </c>
      <c r="M13550" s="53">
        <f ca="1"/>
        <v>1937</v>
      </c>
      <c r="N13550" s="53">
        <f ca="1"/>
        <v>2</v>
      </c>
      <c r="O13550" s="53" t="str">
        <f ca="1"/>
        <v>1937-02</v>
      </c>
    </row>
    <row r="13551" spans="12:15" x14ac:dyDescent="0.4">
      <c r="L13551" s="56">
        <f ca="1"/>
        <v>13550</v>
      </c>
      <c r="M13551" s="53">
        <f ca="1"/>
        <v>1937</v>
      </c>
      <c r="N13551" s="53">
        <f ca="1"/>
        <v>2</v>
      </c>
      <c r="O13551" s="53" t="str">
        <f ca="1"/>
        <v>1937-02</v>
      </c>
    </row>
    <row r="13552" spans="12:15" x14ac:dyDescent="0.4">
      <c r="L13552" s="56">
        <f ca="1"/>
        <v>13551</v>
      </c>
      <c r="M13552" s="53">
        <f ca="1"/>
        <v>1937</v>
      </c>
      <c r="N13552" s="53">
        <f ca="1"/>
        <v>2</v>
      </c>
      <c r="O13552" s="53" t="str">
        <f ca="1"/>
        <v>1937-02</v>
      </c>
    </row>
    <row r="13553" spans="12:15" x14ac:dyDescent="0.4">
      <c r="L13553" s="56">
        <f ca="1"/>
        <v>13552</v>
      </c>
      <c r="M13553" s="53">
        <f ca="1"/>
        <v>1937</v>
      </c>
      <c r="N13553" s="53">
        <f ca="1"/>
        <v>2</v>
      </c>
      <c r="O13553" s="53" t="str">
        <f ca="1"/>
        <v>1937-02</v>
      </c>
    </row>
    <row r="13554" spans="12:15" x14ac:dyDescent="0.4">
      <c r="L13554" s="56">
        <f ca="1"/>
        <v>13553</v>
      </c>
      <c r="M13554" s="53">
        <f ca="1"/>
        <v>1937</v>
      </c>
      <c r="N13554" s="53">
        <f ca="1"/>
        <v>2</v>
      </c>
      <c r="O13554" s="53" t="str">
        <f ca="1"/>
        <v>1937-02</v>
      </c>
    </row>
    <row r="13555" spans="12:15" x14ac:dyDescent="0.4">
      <c r="L13555" s="56">
        <f ca="1"/>
        <v>13554</v>
      </c>
      <c r="M13555" s="53">
        <f ca="1"/>
        <v>1937</v>
      </c>
      <c r="N13555" s="53">
        <f ca="1"/>
        <v>2</v>
      </c>
      <c r="O13555" s="53" t="str">
        <f ca="1"/>
        <v>1937-02</v>
      </c>
    </row>
    <row r="13556" spans="12:15" x14ac:dyDescent="0.4">
      <c r="L13556" s="56">
        <f ca="1"/>
        <v>13555</v>
      </c>
      <c r="M13556" s="53">
        <f ca="1"/>
        <v>1937</v>
      </c>
      <c r="N13556" s="53">
        <f ca="1"/>
        <v>2</v>
      </c>
      <c r="O13556" s="53" t="str">
        <f ca="1"/>
        <v>1937-02</v>
      </c>
    </row>
    <row r="13557" spans="12:15" x14ac:dyDescent="0.4">
      <c r="L13557" s="56">
        <f ca="1"/>
        <v>13556</v>
      </c>
      <c r="M13557" s="53">
        <f ca="1"/>
        <v>1937</v>
      </c>
      <c r="N13557" s="53">
        <f ca="1"/>
        <v>2</v>
      </c>
      <c r="O13557" s="53" t="str">
        <f ca="1"/>
        <v>1937-02</v>
      </c>
    </row>
    <row r="13558" spans="12:15" x14ac:dyDescent="0.4">
      <c r="L13558" s="56">
        <f ca="1"/>
        <v>13557</v>
      </c>
      <c r="M13558" s="53">
        <f ca="1"/>
        <v>1937</v>
      </c>
      <c r="N13558" s="53">
        <f ca="1"/>
        <v>2</v>
      </c>
      <c r="O13558" s="53" t="str">
        <f ca="1"/>
        <v>1937-02</v>
      </c>
    </row>
    <row r="13559" spans="12:15" x14ac:dyDescent="0.4">
      <c r="L13559" s="56">
        <f ca="1"/>
        <v>13558</v>
      </c>
      <c r="M13559" s="53">
        <f ca="1"/>
        <v>1937</v>
      </c>
      <c r="N13559" s="53">
        <f ca="1"/>
        <v>2</v>
      </c>
      <c r="O13559" s="53" t="str">
        <f ca="1"/>
        <v>1937-02</v>
      </c>
    </row>
    <row r="13560" spans="12:15" x14ac:dyDescent="0.4">
      <c r="L13560" s="56">
        <f ca="1"/>
        <v>13559</v>
      </c>
      <c r="M13560" s="53">
        <f ca="1"/>
        <v>1937</v>
      </c>
      <c r="N13560" s="53">
        <f ca="1"/>
        <v>2</v>
      </c>
      <c r="O13560" s="53" t="str">
        <f ca="1"/>
        <v>1937-02</v>
      </c>
    </row>
    <row r="13561" spans="12:15" x14ac:dyDescent="0.4">
      <c r="L13561" s="56">
        <f ca="1"/>
        <v>13560</v>
      </c>
      <c r="M13561" s="53">
        <f ca="1"/>
        <v>1937</v>
      </c>
      <c r="N13561" s="53">
        <f ca="1"/>
        <v>2</v>
      </c>
      <c r="O13561" s="53" t="str">
        <f ca="1"/>
        <v>1937-02</v>
      </c>
    </row>
    <row r="13562" spans="12:15" x14ac:dyDescent="0.4">
      <c r="L13562" s="56">
        <f ca="1"/>
        <v>13561</v>
      </c>
      <c r="M13562" s="53">
        <f ca="1"/>
        <v>1937</v>
      </c>
      <c r="N13562" s="53">
        <f ca="1"/>
        <v>2</v>
      </c>
      <c r="O13562" s="53" t="str">
        <f ca="1"/>
        <v>1937-02</v>
      </c>
    </row>
    <row r="13563" spans="12:15" x14ac:dyDescent="0.4">
      <c r="L13563" s="56">
        <f ca="1"/>
        <v>13562</v>
      </c>
      <c r="M13563" s="53">
        <f ca="1"/>
        <v>1937</v>
      </c>
      <c r="N13563" s="53">
        <f ca="1"/>
        <v>2</v>
      </c>
      <c r="O13563" s="53" t="str">
        <f ca="1"/>
        <v>1937-02</v>
      </c>
    </row>
    <row r="13564" spans="12:15" x14ac:dyDescent="0.4">
      <c r="L13564" s="56">
        <f ca="1"/>
        <v>13563</v>
      </c>
      <c r="M13564" s="53">
        <f ca="1"/>
        <v>1937</v>
      </c>
      <c r="N13564" s="53">
        <f ca="1"/>
        <v>2</v>
      </c>
      <c r="O13564" s="53" t="str">
        <f ca="1"/>
        <v>1937-02</v>
      </c>
    </row>
    <row r="13565" spans="12:15" x14ac:dyDescent="0.4">
      <c r="L13565" s="56">
        <f ca="1"/>
        <v>13564</v>
      </c>
      <c r="M13565" s="53">
        <f ca="1"/>
        <v>1937</v>
      </c>
      <c r="N13565" s="53">
        <f ca="1"/>
        <v>2</v>
      </c>
      <c r="O13565" s="53" t="str">
        <f ca="1"/>
        <v>1937-02</v>
      </c>
    </row>
    <row r="13566" spans="12:15" x14ac:dyDescent="0.4">
      <c r="L13566" s="56">
        <f ca="1"/>
        <v>13565</v>
      </c>
      <c r="M13566" s="53">
        <f ca="1"/>
        <v>1937</v>
      </c>
      <c r="N13566" s="53">
        <f ca="1"/>
        <v>2</v>
      </c>
      <c r="O13566" s="53" t="str">
        <f ca="1"/>
        <v>1937-02</v>
      </c>
    </row>
    <row r="13567" spans="12:15" x14ac:dyDescent="0.4">
      <c r="L13567" s="56">
        <f ca="1"/>
        <v>13566</v>
      </c>
      <c r="M13567" s="53">
        <f ca="1"/>
        <v>1937</v>
      </c>
      <c r="N13567" s="53">
        <f ca="1"/>
        <v>2</v>
      </c>
      <c r="O13567" s="53" t="str">
        <f ca="1"/>
        <v>1937-02</v>
      </c>
    </row>
    <row r="13568" spans="12:15" x14ac:dyDescent="0.4">
      <c r="L13568" s="56">
        <f ca="1"/>
        <v>13567</v>
      </c>
      <c r="M13568" s="53">
        <f ca="1"/>
        <v>1937</v>
      </c>
      <c r="N13568" s="53">
        <f ca="1"/>
        <v>2</v>
      </c>
      <c r="O13568" s="53" t="str">
        <f ca="1"/>
        <v>1937-02</v>
      </c>
    </row>
    <row r="13569" spans="12:15" x14ac:dyDescent="0.4">
      <c r="L13569" s="56">
        <f ca="1"/>
        <v>13568</v>
      </c>
      <c r="M13569" s="53">
        <f ca="1"/>
        <v>1937</v>
      </c>
      <c r="N13569" s="53">
        <f ca="1"/>
        <v>2</v>
      </c>
      <c r="O13569" s="53" t="str">
        <f ca="1"/>
        <v>1937-02</v>
      </c>
    </row>
    <row r="13570" spans="12:15" x14ac:dyDescent="0.4">
      <c r="L13570" s="56">
        <f ca="1"/>
        <v>13569</v>
      </c>
      <c r="M13570" s="53">
        <f ca="1"/>
        <v>1937</v>
      </c>
      <c r="N13570" s="53">
        <f ca="1"/>
        <v>2</v>
      </c>
      <c r="O13570" s="53" t="str">
        <f ca="1"/>
        <v>1937-02</v>
      </c>
    </row>
    <row r="13571" spans="12:15" x14ac:dyDescent="0.4">
      <c r="L13571" s="56">
        <f ca="1"/>
        <v>13570</v>
      </c>
      <c r="M13571" s="53">
        <f ca="1"/>
        <v>1937</v>
      </c>
      <c r="N13571" s="53">
        <f ca="1"/>
        <v>2</v>
      </c>
      <c r="O13571" s="53" t="str">
        <f ca="1"/>
        <v>1937-02</v>
      </c>
    </row>
    <row r="13572" spans="12:15" x14ac:dyDescent="0.4">
      <c r="L13572" s="56">
        <f ca="1"/>
        <v>13571</v>
      </c>
      <c r="M13572" s="53">
        <f ca="1"/>
        <v>1937</v>
      </c>
      <c r="N13572" s="53">
        <f ca="1"/>
        <v>2</v>
      </c>
      <c r="O13572" s="53" t="str">
        <f ca="1"/>
        <v>1937-02</v>
      </c>
    </row>
    <row r="13573" spans="12:15" x14ac:dyDescent="0.4">
      <c r="L13573" s="56">
        <f ca="1"/>
        <v>13572</v>
      </c>
      <c r="M13573" s="53">
        <f ca="1"/>
        <v>1937</v>
      </c>
      <c r="N13573" s="53">
        <f ca="1"/>
        <v>2</v>
      </c>
      <c r="O13573" s="53" t="str">
        <f ca="1"/>
        <v>1937-02</v>
      </c>
    </row>
    <row r="13574" spans="12:15" x14ac:dyDescent="0.4">
      <c r="L13574" s="56">
        <f ca="1"/>
        <v>13573</v>
      </c>
      <c r="M13574" s="53">
        <f ca="1"/>
        <v>1937</v>
      </c>
      <c r="N13574" s="53">
        <f ca="1"/>
        <v>2</v>
      </c>
      <c r="O13574" s="53" t="str">
        <f ca="1"/>
        <v>1937-02</v>
      </c>
    </row>
    <row r="13575" spans="12:15" x14ac:dyDescent="0.4">
      <c r="L13575" s="56">
        <f ca="1"/>
        <v>13574</v>
      </c>
      <c r="M13575" s="53">
        <f ca="1"/>
        <v>1937</v>
      </c>
      <c r="N13575" s="53">
        <f ca="1"/>
        <v>2</v>
      </c>
      <c r="O13575" s="53" t="str">
        <f ca="1"/>
        <v>1937-02</v>
      </c>
    </row>
    <row r="13576" spans="12:15" x14ac:dyDescent="0.4">
      <c r="L13576" s="56">
        <f ca="1"/>
        <v>13575</v>
      </c>
      <c r="M13576" s="53">
        <f ca="1"/>
        <v>1937</v>
      </c>
      <c r="N13576" s="53">
        <f ca="1"/>
        <v>3</v>
      </c>
      <c r="O13576" s="53" t="str">
        <f ca="1"/>
        <v>1937-03</v>
      </c>
    </row>
    <row r="13577" spans="12:15" x14ac:dyDescent="0.4">
      <c r="L13577" s="56">
        <f ca="1"/>
        <v>13576</v>
      </c>
      <c r="M13577" s="53">
        <f ca="1"/>
        <v>1937</v>
      </c>
      <c r="N13577" s="53">
        <f ca="1"/>
        <v>3</v>
      </c>
      <c r="O13577" s="53" t="str">
        <f ca="1"/>
        <v>1937-03</v>
      </c>
    </row>
    <row r="13578" spans="12:15" x14ac:dyDescent="0.4">
      <c r="L13578" s="56">
        <f ca="1"/>
        <v>13577</v>
      </c>
      <c r="M13578" s="53">
        <f ca="1"/>
        <v>1937</v>
      </c>
      <c r="N13578" s="53">
        <f ca="1"/>
        <v>3</v>
      </c>
      <c r="O13578" s="53" t="str">
        <f ca="1"/>
        <v>1937-03</v>
      </c>
    </row>
    <row r="13579" spans="12:15" x14ac:dyDescent="0.4">
      <c r="L13579" s="56">
        <f ca="1"/>
        <v>13578</v>
      </c>
      <c r="M13579" s="53">
        <f ca="1"/>
        <v>1937</v>
      </c>
      <c r="N13579" s="53">
        <f ca="1"/>
        <v>3</v>
      </c>
      <c r="O13579" s="53" t="str">
        <f ca="1"/>
        <v>1937-03</v>
      </c>
    </row>
    <row r="13580" spans="12:15" x14ac:dyDescent="0.4">
      <c r="L13580" s="56">
        <f ca="1"/>
        <v>13579</v>
      </c>
      <c r="M13580" s="53">
        <f ca="1"/>
        <v>1937</v>
      </c>
      <c r="N13580" s="53">
        <f ca="1"/>
        <v>3</v>
      </c>
      <c r="O13580" s="53" t="str">
        <f ca="1"/>
        <v>1937-03</v>
      </c>
    </row>
    <row r="13581" spans="12:15" x14ac:dyDescent="0.4">
      <c r="L13581" s="56">
        <f ca="1"/>
        <v>13580</v>
      </c>
      <c r="M13581" s="53">
        <f ca="1"/>
        <v>1937</v>
      </c>
      <c r="N13581" s="53">
        <f ca="1"/>
        <v>3</v>
      </c>
      <c r="O13581" s="53" t="str">
        <f ca="1"/>
        <v>1937-03</v>
      </c>
    </row>
    <row r="13582" spans="12:15" x14ac:dyDescent="0.4">
      <c r="L13582" s="56">
        <f ca="1"/>
        <v>13581</v>
      </c>
      <c r="M13582" s="53">
        <f ca="1"/>
        <v>1937</v>
      </c>
      <c r="N13582" s="53">
        <f ca="1"/>
        <v>3</v>
      </c>
      <c r="O13582" s="53" t="str">
        <f ca="1"/>
        <v>1937-03</v>
      </c>
    </row>
    <row r="13583" spans="12:15" x14ac:dyDescent="0.4">
      <c r="L13583" s="56">
        <f ca="1"/>
        <v>13582</v>
      </c>
      <c r="M13583" s="53">
        <f ca="1"/>
        <v>1937</v>
      </c>
      <c r="N13583" s="53">
        <f ca="1"/>
        <v>3</v>
      </c>
      <c r="O13583" s="53" t="str">
        <f ca="1"/>
        <v>1937-03</v>
      </c>
    </row>
    <row r="13584" spans="12:15" x14ac:dyDescent="0.4">
      <c r="L13584" s="56">
        <f ca="1"/>
        <v>13583</v>
      </c>
      <c r="M13584" s="53">
        <f ca="1"/>
        <v>1937</v>
      </c>
      <c r="N13584" s="53">
        <f ca="1"/>
        <v>3</v>
      </c>
      <c r="O13584" s="53" t="str">
        <f ca="1"/>
        <v>1937-03</v>
      </c>
    </row>
    <row r="13585" spans="12:15" x14ac:dyDescent="0.4">
      <c r="L13585" s="56">
        <f ca="1"/>
        <v>13584</v>
      </c>
      <c r="M13585" s="53">
        <f ca="1"/>
        <v>1937</v>
      </c>
      <c r="N13585" s="53">
        <f ca="1"/>
        <v>3</v>
      </c>
      <c r="O13585" s="53" t="str">
        <f ca="1"/>
        <v>1937-03</v>
      </c>
    </row>
    <row r="13586" spans="12:15" x14ac:dyDescent="0.4">
      <c r="L13586" s="56">
        <f ca="1"/>
        <v>13585</v>
      </c>
      <c r="M13586" s="53">
        <f ca="1"/>
        <v>1937</v>
      </c>
      <c r="N13586" s="53">
        <f ca="1"/>
        <v>3</v>
      </c>
      <c r="O13586" s="53" t="str">
        <f ca="1"/>
        <v>1937-03</v>
      </c>
    </row>
    <row r="13587" spans="12:15" x14ac:dyDescent="0.4">
      <c r="L13587" s="56">
        <f ca="1"/>
        <v>13586</v>
      </c>
      <c r="M13587" s="53">
        <f ca="1"/>
        <v>1937</v>
      </c>
      <c r="N13587" s="53">
        <f ca="1"/>
        <v>3</v>
      </c>
      <c r="O13587" s="53" t="str">
        <f ca="1"/>
        <v>1937-03</v>
      </c>
    </row>
    <row r="13588" spans="12:15" x14ac:dyDescent="0.4">
      <c r="L13588" s="56">
        <f ca="1"/>
        <v>13587</v>
      </c>
      <c r="M13588" s="53">
        <f ca="1"/>
        <v>1937</v>
      </c>
      <c r="N13588" s="53">
        <f ca="1"/>
        <v>3</v>
      </c>
      <c r="O13588" s="53" t="str">
        <f ca="1"/>
        <v>1937-03</v>
      </c>
    </row>
    <row r="13589" spans="12:15" x14ac:dyDescent="0.4">
      <c r="L13589" s="56">
        <f ca="1"/>
        <v>13588</v>
      </c>
      <c r="M13589" s="53">
        <f ca="1"/>
        <v>1937</v>
      </c>
      <c r="N13589" s="53">
        <f ca="1"/>
        <v>3</v>
      </c>
      <c r="O13589" s="53" t="str">
        <f ca="1"/>
        <v>1937-03</v>
      </c>
    </row>
    <row r="13590" spans="12:15" x14ac:dyDescent="0.4">
      <c r="L13590" s="56">
        <f ca="1"/>
        <v>13589</v>
      </c>
      <c r="M13590" s="53">
        <f ca="1"/>
        <v>1937</v>
      </c>
      <c r="N13590" s="53">
        <f ca="1"/>
        <v>3</v>
      </c>
      <c r="O13590" s="53" t="str">
        <f ca="1"/>
        <v>1937-03</v>
      </c>
    </row>
    <row r="13591" spans="12:15" x14ac:dyDescent="0.4">
      <c r="L13591" s="56">
        <f ca="1"/>
        <v>13590</v>
      </c>
      <c r="M13591" s="53">
        <f ca="1"/>
        <v>1937</v>
      </c>
      <c r="N13591" s="53">
        <f ca="1"/>
        <v>3</v>
      </c>
      <c r="O13591" s="53" t="str">
        <f ca="1"/>
        <v>1937-03</v>
      </c>
    </row>
    <row r="13592" spans="12:15" x14ac:dyDescent="0.4">
      <c r="L13592" s="56">
        <f ca="1"/>
        <v>13591</v>
      </c>
      <c r="M13592" s="53">
        <f ca="1"/>
        <v>1937</v>
      </c>
      <c r="N13592" s="53">
        <f ca="1"/>
        <v>3</v>
      </c>
      <c r="O13592" s="53" t="str">
        <f ca="1"/>
        <v>1937-03</v>
      </c>
    </row>
    <row r="13593" spans="12:15" x14ac:dyDescent="0.4">
      <c r="L13593" s="56">
        <f ca="1"/>
        <v>13592</v>
      </c>
      <c r="M13593" s="53">
        <f ca="1"/>
        <v>1937</v>
      </c>
      <c r="N13593" s="53">
        <f ca="1"/>
        <v>3</v>
      </c>
      <c r="O13593" s="53" t="str">
        <f ca="1"/>
        <v>1937-03</v>
      </c>
    </row>
    <row r="13594" spans="12:15" x14ac:dyDescent="0.4">
      <c r="L13594" s="56">
        <f ca="1"/>
        <v>13593</v>
      </c>
      <c r="M13594" s="53">
        <f ca="1"/>
        <v>1937</v>
      </c>
      <c r="N13594" s="53">
        <f ca="1"/>
        <v>3</v>
      </c>
      <c r="O13594" s="53" t="str">
        <f ca="1"/>
        <v>1937-03</v>
      </c>
    </row>
    <row r="13595" spans="12:15" x14ac:dyDescent="0.4">
      <c r="L13595" s="56">
        <f ca="1"/>
        <v>13594</v>
      </c>
      <c r="M13595" s="53">
        <f ca="1"/>
        <v>1937</v>
      </c>
      <c r="N13595" s="53">
        <f ca="1"/>
        <v>3</v>
      </c>
      <c r="O13595" s="53" t="str">
        <f ca="1"/>
        <v>1937-03</v>
      </c>
    </row>
    <row r="13596" spans="12:15" x14ac:dyDescent="0.4">
      <c r="L13596" s="56">
        <f ca="1"/>
        <v>13595</v>
      </c>
      <c r="M13596" s="53">
        <f ca="1"/>
        <v>1937</v>
      </c>
      <c r="N13596" s="53">
        <f ca="1"/>
        <v>3</v>
      </c>
      <c r="O13596" s="53" t="str">
        <f ca="1"/>
        <v>1937-03</v>
      </c>
    </row>
    <row r="13597" spans="12:15" x14ac:dyDescent="0.4">
      <c r="L13597" s="56">
        <f ca="1"/>
        <v>13596</v>
      </c>
      <c r="M13597" s="53">
        <f ca="1"/>
        <v>1937</v>
      </c>
      <c r="N13597" s="53">
        <f ca="1"/>
        <v>3</v>
      </c>
      <c r="O13597" s="53" t="str">
        <f ca="1"/>
        <v>1937-03</v>
      </c>
    </row>
    <row r="13598" spans="12:15" x14ac:dyDescent="0.4">
      <c r="L13598" s="56">
        <f ca="1"/>
        <v>13597</v>
      </c>
      <c r="M13598" s="53">
        <f ca="1"/>
        <v>1937</v>
      </c>
      <c r="N13598" s="53">
        <f ca="1"/>
        <v>3</v>
      </c>
      <c r="O13598" s="53" t="str">
        <f ca="1"/>
        <v>1937-03</v>
      </c>
    </row>
    <row r="13599" spans="12:15" x14ac:dyDescent="0.4">
      <c r="L13599" s="56">
        <f ca="1"/>
        <v>13598</v>
      </c>
      <c r="M13599" s="53">
        <f ca="1"/>
        <v>1937</v>
      </c>
      <c r="N13599" s="53">
        <f ca="1"/>
        <v>3</v>
      </c>
      <c r="O13599" s="53" t="str">
        <f ca="1"/>
        <v>1937-03</v>
      </c>
    </row>
    <row r="13600" spans="12:15" x14ac:dyDescent="0.4">
      <c r="L13600" s="56">
        <f ca="1"/>
        <v>13599</v>
      </c>
      <c r="M13600" s="53">
        <f ca="1"/>
        <v>1937</v>
      </c>
      <c r="N13600" s="53">
        <f ca="1"/>
        <v>3</v>
      </c>
      <c r="O13600" s="53" t="str">
        <f ca="1"/>
        <v>1937-03</v>
      </c>
    </row>
    <row r="13601" spans="12:15" x14ac:dyDescent="0.4">
      <c r="L13601" s="56">
        <f ca="1"/>
        <v>13600</v>
      </c>
      <c r="M13601" s="53">
        <f ca="1"/>
        <v>1937</v>
      </c>
      <c r="N13601" s="53">
        <f ca="1"/>
        <v>3</v>
      </c>
      <c r="O13601" s="53" t="str">
        <f ca="1"/>
        <v>1937-03</v>
      </c>
    </row>
    <row r="13602" spans="12:15" x14ac:dyDescent="0.4">
      <c r="L13602" s="56">
        <f ca="1"/>
        <v>13601</v>
      </c>
      <c r="M13602" s="53">
        <f ca="1"/>
        <v>1937</v>
      </c>
      <c r="N13602" s="53">
        <f ca="1"/>
        <v>3</v>
      </c>
      <c r="O13602" s="53" t="str">
        <f ca="1"/>
        <v>1937-03</v>
      </c>
    </row>
    <row r="13603" spans="12:15" x14ac:dyDescent="0.4">
      <c r="L13603" s="56">
        <f ca="1"/>
        <v>13602</v>
      </c>
      <c r="M13603" s="53">
        <f ca="1"/>
        <v>1937</v>
      </c>
      <c r="N13603" s="53">
        <f ca="1"/>
        <v>3</v>
      </c>
      <c r="O13603" s="53" t="str">
        <f ca="1"/>
        <v>1937-03</v>
      </c>
    </row>
    <row r="13604" spans="12:15" x14ac:dyDescent="0.4">
      <c r="L13604" s="56">
        <f ca="1"/>
        <v>13603</v>
      </c>
      <c r="M13604" s="53">
        <f ca="1"/>
        <v>1937</v>
      </c>
      <c r="N13604" s="53">
        <f ca="1"/>
        <v>3</v>
      </c>
      <c r="O13604" s="53" t="str">
        <f ca="1"/>
        <v>1937-03</v>
      </c>
    </row>
    <row r="13605" spans="12:15" x14ac:dyDescent="0.4">
      <c r="L13605" s="56">
        <f ca="1"/>
        <v>13604</v>
      </c>
      <c r="M13605" s="53">
        <f ca="1"/>
        <v>1937</v>
      </c>
      <c r="N13605" s="53">
        <f ca="1"/>
        <v>3</v>
      </c>
      <c r="O13605" s="53" t="str">
        <f ca="1"/>
        <v>1937-03</v>
      </c>
    </row>
    <row r="13606" spans="12:15" x14ac:dyDescent="0.4">
      <c r="L13606" s="56">
        <f ca="1"/>
        <v>13605</v>
      </c>
      <c r="M13606" s="53">
        <f ca="1"/>
        <v>1937</v>
      </c>
      <c r="N13606" s="53">
        <f ca="1"/>
        <v>3</v>
      </c>
      <c r="O13606" s="53" t="str">
        <f ca="1"/>
        <v>1937-03</v>
      </c>
    </row>
    <row r="13607" spans="12:15" x14ac:dyDescent="0.4">
      <c r="L13607" s="56">
        <f ca="1"/>
        <v>13606</v>
      </c>
      <c r="M13607" s="53">
        <f ca="1"/>
        <v>1937</v>
      </c>
      <c r="N13607" s="53">
        <f ca="1"/>
        <v>4</v>
      </c>
      <c r="O13607" s="53" t="str">
        <f ca="1"/>
        <v>1937-04</v>
      </c>
    </row>
    <row r="13608" spans="12:15" x14ac:dyDescent="0.4">
      <c r="L13608" s="56">
        <f ca="1"/>
        <v>13607</v>
      </c>
      <c r="M13608" s="53">
        <f ca="1"/>
        <v>1937</v>
      </c>
      <c r="N13608" s="53">
        <f ca="1"/>
        <v>4</v>
      </c>
      <c r="O13608" s="53" t="str">
        <f ca="1"/>
        <v>1937-04</v>
      </c>
    </row>
    <row r="13609" spans="12:15" x14ac:dyDescent="0.4">
      <c r="L13609" s="56">
        <f ca="1"/>
        <v>13608</v>
      </c>
      <c r="M13609" s="53">
        <f ca="1"/>
        <v>1937</v>
      </c>
      <c r="N13609" s="53">
        <f ca="1"/>
        <v>4</v>
      </c>
      <c r="O13609" s="53" t="str">
        <f ca="1"/>
        <v>1937-04</v>
      </c>
    </row>
    <row r="13610" spans="12:15" x14ac:dyDescent="0.4">
      <c r="L13610" s="56">
        <f ca="1"/>
        <v>13609</v>
      </c>
      <c r="M13610" s="53">
        <f ca="1"/>
        <v>1937</v>
      </c>
      <c r="N13610" s="53">
        <f ca="1"/>
        <v>4</v>
      </c>
      <c r="O13610" s="53" t="str">
        <f ca="1"/>
        <v>1937-04</v>
      </c>
    </row>
    <row r="13611" spans="12:15" x14ac:dyDescent="0.4">
      <c r="L13611" s="56">
        <f ca="1"/>
        <v>13610</v>
      </c>
      <c r="M13611" s="53">
        <f ca="1"/>
        <v>1937</v>
      </c>
      <c r="N13611" s="53">
        <f ca="1"/>
        <v>4</v>
      </c>
      <c r="O13611" s="53" t="str">
        <f ca="1"/>
        <v>1937-04</v>
      </c>
    </row>
    <row r="13612" spans="12:15" x14ac:dyDescent="0.4">
      <c r="L13612" s="56">
        <f ca="1"/>
        <v>13611</v>
      </c>
      <c r="M13612" s="53">
        <f ca="1"/>
        <v>1937</v>
      </c>
      <c r="N13612" s="53">
        <f ca="1"/>
        <v>4</v>
      </c>
      <c r="O13612" s="53" t="str">
        <f ca="1"/>
        <v>1937-04</v>
      </c>
    </row>
    <row r="13613" spans="12:15" x14ac:dyDescent="0.4">
      <c r="L13613" s="56">
        <f ca="1"/>
        <v>13612</v>
      </c>
      <c r="M13613" s="53">
        <f ca="1"/>
        <v>1937</v>
      </c>
      <c r="N13613" s="53">
        <f ca="1"/>
        <v>4</v>
      </c>
      <c r="O13613" s="53" t="str">
        <f ca="1"/>
        <v>1937-04</v>
      </c>
    </row>
    <row r="13614" spans="12:15" x14ac:dyDescent="0.4">
      <c r="L13614" s="56">
        <f ca="1"/>
        <v>13613</v>
      </c>
      <c r="M13614" s="53">
        <f ca="1"/>
        <v>1937</v>
      </c>
      <c r="N13614" s="53">
        <f ca="1"/>
        <v>4</v>
      </c>
      <c r="O13614" s="53" t="str">
        <f ca="1"/>
        <v>1937-04</v>
      </c>
    </row>
    <row r="13615" spans="12:15" x14ac:dyDescent="0.4">
      <c r="L13615" s="56">
        <f ca="1"/>
        <v>13614</v>
      </c>
      <c r="M13615" s="53">
        <f ca="1"/>
        <v>1937</v>
      </c>
      <c r="N13615" s="53">
        <f ca="1"/>
        <v>4</v>
      </c>
      <c r="O13615" s="53" t="str">
        <f ca="1"/>
        <v>1937-04</v>
      </c>
    </row>
    <row r="13616" spans="12:15" x14ac:dyDescent="0.4">
      <c r="L13616" s="56">
        <f ca="1"/>
        <v>13615</v>
      </c>
      <c r="M13616" s="53">
        <f ca="1"/>
        <v>1937</v>
      </c>
      <c r="N13616" s="53">
        <f ca="1"/>
        <v>4</v>
      </c>
      <c r="O13616" s="53" t="str">
        <f ca="1"/>
        <v>1937-04</v>
      </c>
    </row>
    <row r="13617" spans="12:15" x14ac:dyDescent="0.4">
      <c r="L13617" s="56">
        <f ca="1"/>
        <v>13616</v>
      </c>
      <c r="M13617" s="53">
        <f ca="1"/>
        <v>1937</v>
      </c>
      <c r="N13617" s="53">
        <f ca="1"/>
        <v>4</v>
      </c>
      <c r="O13617" s="53" t="str">
        <f ca="1"/>
        <v>1937-04</v>
      </c>
    </row>
    <row r="13618" spans="12:15" x14ac:dyDescent="0.4">
      <c r="L13618" s="56">
        <f ca="1"/>
        <v>13617</v>
      </c>
      <c r="M13618" s="53">
        <f ca="1"/>
        <v>1937</v>
      </c>
      <c r="N13618" s="53">
        <f ca="1"/>
        <v>4</v>
      </c>
      <c r="O13618" s="53" t="str">
        <f ca="1"/>
        <v>1937-04</v>
      </c>
    </row>
    <row r="13619" spans="12:15" x14ac:dyDescent="0.4">
      <c r="L13619" s="56">
        <f ca="1"/>
        <v>13618</v>
      </c>
      <c r="M13619" s="53">
        <f ca="1"/>
        <v>1937</v>
      </c>
      <c r="N13619" s="53">
        <f ca="1"/>
        <v>4</v>
      </c>
      <c r="O13619" s="53" t="str">
        <f ca="1"/>
        <v>1937-04</v>
      </c>
    </row>
    <row r="13620" spans="12:15" x14ac:dyDescent="0.4">
      <c r="L13620" s="56">
        <f ca="1"/>
        <v>13619</v>
      </c>
      <c r="M13620" s="53">
        <f ca="1"/>
        <v>1937</v>
      </c>
      <c r="N13620" s="53">
        <f ca="1"/>
        <v>4</v>
      </c>
      <c r="O13620" s="53" t="str">
        <f ca="1"/>
        <v>1937-04</v>
      </c>
    </row>
    <row r="13621" spans="12:15" x14ac:dyDescent="0.4">
      <c r="L13621" s="56">
        <f ca="1"/>
        <v>13620</v>
      </c>
      <c r="M13621" s="53">
        <f ca="1"/>
        <v>1937</v>
      </c>
      <c r="N13621" s="53">
        <f ca="1"/>
        <v>4</v>
      </c>
      <c r="O13621" s="53" t="str">
        <f ca="1"/>
        <v>1937-04</v>
      </c>
    </row>
    <row r="13622" spans="12:15" x14ac:dyDescent="0.4">
      <c r="L13622" s="56">
        <f ca="1"/>
        <v>13621</v>
      </c>
      <c r="M13622" s="53">
        <f ca="1"/>
        <v>1937</v>
      </c>
      <c r="N13622" s="53">
        <f ca="1"/>
        <v>4</v>
      </c>
      <c r="O13622" s="53" t="str">
        <f ca="1"/>
        <v>1937-04</v>
      </c>
    </row>
    <row r="13623" spans="12:15" x14ac:dyDescent="0.4">
      <c r="L13623" s="56">
        <f ca="1"/>
        <v>13622</v>
      </c>
      <c r="M13623" s="53">
        <f ca="1"/>
        <v>1937</v>
      </c>
      <c r="N13623" s="53">
        <f ca="1"/>
        <v>4</v>
      </c>
      <c r="O13623" s="53" t="str">
        <f ca="1"/>
        <v>1937-04</v>
      </c>
    </row>
    <row r="13624" spans="12:15" x14ac:dyDescent="0.4">
      <c r="L13624" s="56">
        <f ca="1"/>
        <v>13623</v>
      </c>
      <c r="M13624" s="53">
        <f ca="1"/>
        <v>1937</v>
      </c>
      <c r="N13624" s="53">
        <f ca="1"/>
        <v>4</v>
      </c>
      <c r="O13624" s="53" t="str">
        <f ca="1"/>
        <v>1937-04</v>
      </c>
    </row>
    <row r="13625" spans="12:15" x14ac:dyDescent="0.4">
      <c r="L13625" s="56">
        <f ca="1"/>
        <v>13624</v>
      </c>
      <c r="M13625" s="53">
        <f ca="1"/>
        <v>1937</v>
      </c>
      <c r="N13625" s="53">
        <f ca="1"/>
        <v>4</v>
      </c>
      <c r="O13625" s="53" t="str">
        <f ca="1"/>
        <v>1937-04</v>
      </c>
    </row>
    <row r="13626" spans="12:15" x14ac:dyDescent="0.4">
      <c r="L13626" s="56">
        <f ca="1"/>
        <v>13625</v>
      </c>
      <c r="M13626" s="53">
        <f ca="1"/>
        <v>1937</v>
      </c>
      <c r="N13626" s="53">
        <f ca="1"/>
        <v>4</v>
      </c>
      <c r="O13626" s="53" t="str">
        <f ca="1"/>
        <v>1937-04</v>
      </c>
    </row>
    <row r="13627" spans="12:15" x14ac:dyDescent="0.4">
      <c r="L13627" s="56">
        <f ca="1"/>
        <v>13626</v>
      </c>
      <c r="M13627" s="53">
        <f ca="1"/>
        <v>1937</v>
      </c>
      <c r="N13627" s="53">
        <f ca="1"/>
        <v>4</v>
      </c>
      <c r="O13627" s="53" t="str">
        <f ca="1"/>
        <v>1937-04</v>
      </c>
    </row>
    <row r="13628" spans="12:15" x14ac:dyDescent="0.4">
      <c r="L13628" s="56">
        <f ca="1"/>
        <v>13627</v>
      </c>
      <c r="M13628" s="53">
        <f ca="1"/>
        <v>1937</v>
      </c>
      <c r="N13628" s="53">
        <f ca="1"/>
        <v>4</v>
      </c>
      <c r="O13628" s="53" t="str">
        <f ca="1"/>
        <v>1937-04</v>
      </c>
    </row>
    <row r="13629" spans="12:15" x14ac:dyDescent="0.4">
      <c r="L13629" s="56">
        <f ca="1"/>
        <v>13628</v>
      </c>
      <c r="M13629" s="53">
        <f ca="1"/>
        <v>1937</v>
      </c>
      <c r="N13629" s="53">
        <f ca="1"/>
        <v>4</v>
      </c>
      <c r="O13629" s="53" t="str">
        <f ca="1"/>
        <v>1937-04</v>
      </c>
    </row>
    <row r="13630" spans="12:15" x14ac:dyDescent="0.4">
      <c r="L13630" s="56">
        <f ca="1"/>
        <v>13629</v>
      </c>
      <c r="M13630" s="53">
        <f ca="1"/>
        <v>1937</v>
      </c>
      <c r="N13630" s="53">
        <f ca="1"/>
        <v>4</v>
      </c>
      <c r="O13630" s="53" t="str">
        <f ca="1"/>
        <v>1937-04</v>
      </c>
    </row>
    <row r="13631" spans="12:15" x14ac:dyDescent="0.4">
      <c r="L13631" s="56">
        <f ca="1"/>
        <v>13630</v>
      </c>
      <c r="M13631" s="53">
        <f ca="1"/>
        <v>1937</v>
      </c>
      <c r="N13631" s="53">
        <f ca="1"/>
        <v>4</v>
      </c>
      <c r="O13631" s="53" t="str">
        <f ca="1"/>
        <v>1937-04</v>
      </c>
    </row>
    <row r="13632" spans="12:15" x14ac:dyDescent="0.4">
      <c r="L13632" s="56">
        <f ca="1"/>
        <v>13631</v>
      </c>
      <c r="M13632" s="53">
        <f ca="1"/>
        <v>1937</v>
      </c>
      <c r="N13632" s="53">
        <f ca="1"/>
        <v>4</v>
      </c>
      <c r="O13632" s="53" t="str">
        <f ca="1"/>
        <v>1937-04</v>
      </c>
    </row>
    <row r="13633" spans="12:15" x14ac:dyDescent="0.4">
      <c r="L13633" s="56">
        <f ca="1"/>
        <v>13632</v>
      </c>
      <c r="M13633" s="53">
        <f ca="1"/>
        <v>1937</v>
      </c>
      <c r="N13633" s="53">
        <f ca="1"/>
        <v>4</v>
      </c>
      <c r="O13633" s="53" t="str">
        <f ca="1"/>
        <v>1937-04</v>
      </c>
    </row>
    <row r="13634" spans="12:15" x14ac:dyDescent="0.4">
      <c r="L13634" s="56">
        <f ca="1"/>
        <v>13633</v>
      </c>
      <c r="M13634" s="53">
        <f ca="1"/>
        <v>1937</v>
      </c>
      <c r="N13634" s="53">
        <f ca="1"/>
        <v>4</v>
      </c>
      <c r="O13634" s="53" t="str">
        <f ca="1"/>
        <v>1937-04</v>
      </c>
    </row>
    <row r="13635" spans="12:15" x14ac:dyDescent="0.4">
      <c r="L13635" s="56">
        <f ca="1"/>
        <v>13634</v>
      </c>
      <c r="M13635" s="53">
        <f ca="1"/>
        <v>1937</v>
      </c>
      <c r="N13635" s="53">
        <f ca="1"/>
        <v>4</v>
      </c>
      <c r="O13635" s="53" t="str">
        <f ca="1"/>
        <v>1937-04</v>
      </c>
    </row>
    <row r="13636" spans="12:15" x14ac:dyDescent="0.4">
      <c r="L13636" s="56">
        <f ca="1"/>
        <v>13635</v>
      </c>
      <c r="M13636" s="53">
        <f ca="1"/>
        <v>1937</v>
      </c>
      <c r="N13636" s="53">
        <f ca="1"/>
        <v>4</v>
      </c>
      <c r="O13636" s="53" t="str">
        <f ca="1"/>
        <v>1937-04</v>
      </c>
    </row>
    <row r="13637" spans="12:15" x14ac:dyDescent="0.4">
      <c r="L13637" s="56">
        <f ca="1"/>
        <v>13636</v>
      </c>
      <c r="M13637" s="53">
        <f ca="1"/>
        <v>1937</v>
      </c>
      <c r="N13637" s="53">
        <f ca="1"/>
        <v>5</v>
      </c>
      <c r="O13637" s="53" t="str">
        <f ca="1"/>
        <v>1937-05</v>
      </c>
    </row>
    <row r="13638" spans="12:15" x14ac:dyDescent="0.4">
      <c r="L13638" s="56">
        <f ca="1"/>
        <v>13637</v>
      </c>
      <c r="M13638" s="53">
        <f ca="1"/>
        <v>1937</v>
      </c>
      <c r="N13638" s="53">
        <f ca="1"/>
        <v>5</v>
      </c>
      <c r="O13638" s="53" t="str">
        <f ca="1"/>
        <v>1937-05</v>
      </c>
    </row>
    <row r="13639" spans="12:15" x14ac:dyDescent="0.4">
      <c r="L13639" s="56">
        <f ca="1"/>
        <v>13638</v>
      </c>
      <c r="M13639" s="53">
        <f ca="1"/>
        <v>1937</v>
      </c>
      <c r="N13639" s="53">
        <f ca="1"/>
        <v>5</v>
      </c>
      <c r="O13639" s="53" t="str">
        <f ca="1"/>
        <v>1937-05</v>
      </c>
    </row>
    <row r="13640" spans="12:15" x14ac:dyDescent="0.4">
      <c r="L13640" s="56">
        <f ca="1"/>
        <v>13639</v>
      </c>
      <c r="M13640" s="53">
        <f ca="1"/>
        <v>1937</v>
      </c>
      <c r="N13640" s="53">
        <f ca="1"/>
        <v>5</v>
      </c>
      <c r="O13640" s="53" t="str">
        <f ca="1"/>
        <v>1937-05</v>
      </c>
    </row>
    <row r="13641" spans="12:15" x14ac:dyDescent="0.4">
      <c r="L13641" s="56">
        <f ca="1"/>
        <v>13640</v>
      </c>
      <c r="M13641" s="53">
        <f ca="1"/>
        <v>1937</v>
      </c>
      <c r="N13641" s="53">
        <f ca="1"/>
        <v>5</v>
      </c>
      <c r="O13641" s="53" t="str">
        <f ca="1"/>
        <v>1937-05</v>
      </c>
    </row>
    <row r="13642" spans="12:15" x14ac:dyDescent="0.4">
      <c r="L13642" s="56">
        <f ca="1"/>
        <v>13641</v>
      </c>
      <c r="M13642" s="53">
        <f ca="1"/>
        <v>1937</v>
      </c>
      <c r="N13642" s="53">
        <f ca="1"/>
        <v>5</v>
      </c>
      <c r="O13642" s="53" t="str">
        <f ca="1"/>
        <v>1937-05</v>
      </c>
    </row>
    <row r="13643" spans="12:15" x14ac:dyDescent="0.4">
      <c r="L13643" s="56">
        <f ca="1"/>
        <v>13642</v>
      </c>
      <c r="M13643" s="53">
        <f ca="1"/>
        <v>1937</v>
      </c>
      <c r="N13643" s="53">
        <f ca="1"/>
        <v>5</v>
      </c>
      <c r="O13643" s="53" t="str">
        <f ca="1"/>
        <v>1937-05</v>
      </c>
    </row>
    <row r="13644" spans="12:15" x14ac:dyDescent="0.4">
      <c r="L13644" s="56">
        <f ca="1"/>
        <v>13643</v>
      </c>
      <c r="M13644" s="53">
        <f ca="1"/>
        <v>1937</v>
      </c>
      <c r="N13644" s="53">
        <f ca="1"/>
        <v>5</v>
      </c>
      <c r="O13644" s="53" t="str">
        <f ca="1"/>
        <v>1937-05</v>
      </c>
    </row>
    <row r="13645" spans="12:15" x14ac:dyDescent="0.4">
      <c r="L13645" s="56">
        <f ca="1"/>
        <v>13644</v>
      </c>
      <c r="M13645" s="53">
        <f ca="1"/>
        <v>1937</v>
      </c>
      <c r="N13645" s="53">
        <f ca="1"/>
        <v>5</v>
      </c>
      <c r="O13645" s="53" t="str">
        <f ca="1"/>
        <v>1937-05</v>
      </c>
    </row>
    <row r="13646" spans="12:15" x14ac:dyDescent="0.4">
      <c r="L13646" s="56">
        <f ca="1"/>
        <v>13645</v>
      </c>
      <c r="M13646" s="53">
        <f ca="1"/>
        <v>1937</v>
      </c>
      <c r="N13646" s="53">
        <f ca="1"/>
        <v>5</v>
      </c>
      <c r="O13646" s="53" t="str">
        <f ca="1"/>
        <v>1937-05</v>
      </c>
    </row>
    <row r="13647" spans="12:15" x14ac:dyDescent="0.4">
      <c r="L13647" s="56">
        <f ca="1"/>
        <v>13646</v>
      </c>
      <c r="M13647" s="53">
        <f ca="1"/>
        <v>1937</v>
      </c>
      <c r="N13647" s="53">
        <f ca="1"/>
        <v>5</v>
      </c>
      <c r="O13647" s="53" t="str">
        <f ca="1"/>
        <v>1937-05</v>
      </c>
    </row>
    <row r="13648" spans="12:15" x14ac:dyDescent="0.4">
      <c r="L13648" s="56">
        <f ca="1"/>
        <v>13647</v>
      </c>
      <c r="M13648" s="53">
        <f ca="1"/>
        <v>1937</v>
      </c>
      <c r="N13648" s="53">
        <f ca="1"/>
        <v>5</v>
      </c>
      <c r="O13648" s="53" t="str">
        <f ca="1"/>
        <v>1937-05</v>
      </c>
    </row>
    <row r="13649" spans="12:15" x14ac:dyDescent="0.4">
      <c r="L13649" s="56">
        <f ca="1"/>
        <v>13648</v>
      </c>
      <c r="M13649" s="53">
        <f ca="1"/>
        <v>1937</v>
      </c>
      <c r="N13649" s="53">
        <f ca="1"/>
        <v>5</v>
      </c>
      <c r="O13649" s="53" t="str">
        <f ca="1"/>
        <v>1937-05</v>
      </c>
    </row>
    <row r="13650" spans="12:15" x14ac:dyDescent="0.4">
      <c r="L13650" s="56">
        <f ca="1"/>
        <v>13649</v>
      </c>
      <c r="M13650" s="53">
        <f ca="1"/>
        <v>1937</v>
      </c>
      <c r="N13650" s="53">
        <f ca="1"/>
        <v>5</v>
      </c>
      <c r="O13650" s="53" t="str">
        <f ca="1"/>
        <v>1937-05</v>
      </c>
    </row>
    <row r="13651" spans="12:15" x14ac:dyDescent="0.4">
      <c r="L13651" s="56">
        <f ca="1"/>
        <v>13650</v>
      </c>
      <c r="M13651" s="53">
        <f ca="1"/>
        <v>1937</v>
      </c>
      <c r="N13651" s="53">
        <f ca="1"/>
        <v>5</v>
      </c>
      <c r="O13651" s="53" t="str">
        <f ca="1"/>
        <v>1937-05</v>
      </c>
    </row>
    <row r="13652" spans="12:15" x14ac:dyDescent="0.4">
      <c r="L13652" s="56">
        <f ca="1"/>
        <v>13651</v>
      </c>
      <c r="M13652" s="53">
        <f ca="1"/>
        <v>1937</v>
      </c>
      <c r="N13652" s="53">
        <f ca="1"/>
        <v>5</v>
      </c>
      <c r="O13652" s="53" t="str">
        <f ca="1"/>
        <v>1937-05</v>
      </c>
    </row>
    <row r="13653" spans="12:15" x14ac:dyDescent="0.4">
      <c r="L13653" s="56">
        <f ca="1"/>
        <v>13652</v>
      </c>
      <c r="M13653" s="53">
        <f ca="1"/>
        <v>1937</v>
      </c>
      <c r="N13653" s="53">
        <f ca="1"/>
        <v>5</v>
      </c>
      <c r="O13653" s="53" t="str">
        <f ca="1"/>
        <v>1937-05</v>
      </c>
    </row>
    <row r="13654" spans="12:15" x14ac:dyDescent="0.4">
      <c r="L13654" s="56">
        <f ca="1"/>
        <v>13653</v>
      </c>
      <c r="M13654" s="53">
        <f ca="1"/>
        <v>1937</v>
      </c>
      <c r="N13654" s="53">
        <f ca="1"/>
        <v>5</v>
      </c>
      <c r="O13654" s="53" t="str">
        <f ca="1"/>
        <v>1937-05</v>
      </c>
    </row>
    <row r="13655" spans="12:15" x14ac:dyDescent="0.4">
      <c r="L13655" s="56">
        <f ca="1"/>
        <v>13654</v>
      </c>
      <c r="M13655" s="53">
        <f ca="1"/>
        <v>1937</v>
      </c>
      <c r="N13655" s="53">
        <f ca="1"/>
        <v>5</v>
      </c>
      <c r="O13655" s="53" t="str">
        <f ca="1"/>
        <v>1937-05</v>
      </c>
    </row>
    <row r="13656" spans="12:15" x14ac:dyDescent="0.4">
      <c r="L13656" s="56">
        <f ca="1"/>
        <v>13655</v>
      </c>
      <c r="M13656" s="53">
        <f ca="1"/>
        <v>1937</v>
      </c>
      <c r="N13656" s="53">
        <f ca="1"/>
        <v>5</v>
      </c>
      <c r="O13656" s="53" t="str">
        <f ca="1"/>
        <v>1937-05</v>
      </c>
    </row>
    <row r="13657" spans="12:15" x14ac:dyDescent="0.4">
      <c r="L13657" s="56">
        <f ca="1"/>
        <v>13656</v>
      </c>
      <c r="M13657" s="53">
        <f ca="1"/>
        <v>1937</v>
      </c>
      <c r="N13657" s="53">
        <f ca="1"/>
        <v>5</v>
      </c>
      <c r="O13657" s="53" t="str">
        <f ca="1"/>
        <v>1937-05</v>
      </c>
    </row>
    <row r="13658" spans="12:15" x14ac:dyDescent="0.4">
      <c r="L13658" s="56">
        <f ca="1"/>
        <v>13657</v>
      </c>
      <c r="M13658" s="53">
        <f ca="1"/>
        <v>1937</v>
      </c>
      <c r="N13658" s="53">
        <f ca="1"/>
        <v>5</v>
      </c>
      <c r="O13658" s="53" t="str">
        <f ca="1"/>
        <v>1937-05</v>
      </c>
    </row>
    <row r="13659" spans="12:15" x14ac:dyDescent="0.4">
      <c r="L13659" s="56">
        <f ca="1"/>
        <v>13658</v>
      </c>
      <c r="M13659" s="53">
        <f ca="1"/>
        <v>1937</v>
      </c>
      <c r="N13659" s="53">
        <f ca="1"/>
        <v>5</v>
      </c>
      <c r="O13659" s="53" t="str">
        <f ca="1"/>
        <v>1937-05</v>
      </c>
    </row>
    <row r="13660" spans="12:15" x14ac:dyDescent="0.4">
      <c r="L13660" s="56">
        <f ca="1"/>
        <v>13659</v>
      </c>
      <c r="M13660" s="53">
        <f ca="1"/>
        <v>1937</v>
      </c>
      <c r="N13660" s="53">
        <f ca="1"/>
        <v>5</v>
      </c>
      <c r="O13660" s="53" t="str">
        <f ca="1"/>
        <v>1937-05</v>
      </c>
    </row>
    <row r="13661" spans="12:15" x14ac:dyDescent="0.4">
      <c r="L13661" s="56">
        <f ca="1"/>
        <v>13660</v>
      </c>
      <c r="M13661" s="53">
        <f ca="1"/>
        <v>1937</v>
      </c>
      <c r="N13661" s="53">
        <f ca="1"/>
        <v>5</v>
      </c>
      <c r="O13661" s="53" t="str">
        <f ca="1"/>
        <v>1937-05</v>
      </c>
    </row>
    <row r="13662" spans="12:15" x14ac:dyDescent="0.4">
      <c r="L13662" s="56">
        <f ca="1"/>
        <v>13661</v>
      </c>
      <c r="M13662" s="53">
        <f ca="1"/>
        <v>1937</v>
      </c>
      <c r="N13662" s="53">
        <f ca="1"/>
        <v>5</v>
      </c>
      <c r="O13662" s="53" t="str">
        <f ca="1"/>
        <v>1937-05</v>
      </c>
    </row>
    <row r="13663" spans="12:15" x14ac:dyDescent="0.4">
      <c r="L13663" s="56">
        <f ca="1"/>
        <v>13662</v>
      </c>
      <c r="M13663" s="53">
        <f ca="1"/>
        <v>1937</v>
      </c>
      <c r="N13663" s="53">
        <f ca="1"/>
        <v>5</v>
      </c>
      <c r="O13663" s="53" t="str">
        <f ca="1"/>
        <v>1937-05</v>
      </c>
    </row>
    <row r="13664" spans="12:15" x14ac:dyDescent="0.4">
      <c r="L13664" s="56">
        <f ca="1"/>
        <v>13663</v>
      </c>
      <c r="M13664" s="53">
        <f ca="1"/>
        <v>1937</v>
      </c>
      <c r="N13664" s="53">
        <f ca="1"/>
        <v>5</v>
      </c>
      <c r="O13664" s="53" t="str">
        <f ca="1"/>
        <v>1937-05</v>
      </c>
    </row>
    <row r="13665" spans="12:15" x14ac:dyDescent="0.4">
      <c r="L13665" s="56">
        <f ca="1"/>
        <v>13664</v>
      </c>
      <c r="M13665" s="53">
        <f ca="1"/>
        <v>1937</v>
      </c>
      <c r="N13665" s="53">
        <f ca="1"/>
        <v>5</v>
      </c>
      <c r="O13665" s="53" t="str">
        <f ca="1"/>
        <v>1937-05</v>
      </c>
    </row>
    <row r="13666" spans="12:15" x14ac:dyDescent="0.4">
      <c r="L13666" s="56">
        <f ca="1"/>
        <v>13665</v>
      </c>
      <c r="M13666" s="53">
        <f ca="1"/>
        <v>1937</v>
      </c>
      <c r="N13666" s="53">
        <f ca="1"/>
        <v>5</v>
      </c>
      <c r="O13666" s="53" t="str">
        <f ca="1"/>
        <v>1937-05</v>
      </c>
    </row>
    <row r="13667" spans="12:15" x14ac:dyDescent="0.4">
      <c r="L13667" s="56">
        <f ca="1"/>
        <v>13666</v>
      </c>
      <c r="M13667" s="53">
        <f ca="1"/>
        <v>1937</v>
      </c>
      <c r="N13667" s="53">
        <f ca="1"/>
        <v>5</v>
      </c>
      <c r="O13667" s="53" t="str">
        <f ca="1"/>
        <v>1937-05</v>
      </c>
    </row>
    <row r="13668" spans="12:15" x14ac:dyDescent="0.4">
      <c r="L13668" s="56">
        <f ca="1"/>
        <v>13667</v>
      </c>
      <c r="M13668" s="53">
        <f ca="1"/>
        <v>1937</v>
      </c>
      <c r="N13668" s="53">
        <f ca="1"/>
        <v>6</v>
      </c>
      <c r="O13668" s="53" t="str">
        <f ca="1"/>
        <v>1937-06</v>
      </c>
    </row>
    <row r="13669" spans="12:15" x14ac:dyDescent="0.4">
      <c r="L13669" s="56">
        <f ca="1"/>
        <v>13668</v>
      </c>
      <c r="M13669" s="53">
        <f ca="1"/>
        <v>1937</v>
      </c>
      <c r="N13669" s="53">
        <f ca="1"/>
        <v>6</v>
      </c>
      <c r="O13669" s="53" t="str">
        <f ca="1"/>
        <v>1937-06</v>
      </c>
    </row>
    <row r="13670" spans="12:15" x14ac:dyDescent="0.4">
      <c r="L13670" s="56">
        <f ca="1"/>
        <v>13669</v>
      </c>
      <c r="M13670" s="53">
        <f ca="1"/>
        <v>1937</v>
      </c>
      <c r="N13670" s="53">
        <f ca="1"/>
        <v>6</v>
      </c>
      <c r="O13670" s="53" t="str">
        <f ca="1"/>
        <v>1937-06</v>
      </c>
    </row>
    <row r="13671" spans="12:15" x14ac:dyDescent="0.4">
      <c r="L13671" s="56">
        <f ca="1"/>
        <v>13670</v>
      </c>
      <c r="M13671" s="53">
        <f ca="1"/>
        <v>1937</v>
      </c>
      <c r="N13671" s="53">
        <f ca="1"/>
        <v>6</v>
      </c>
      <c r="O13671" s="53" t="str">
        <f ca="1"/>
        <v>1937-06</v>
      </c>
    </row>
    <row r="13672" spans="12:15" x14ac:dyDescent="0.4">
      <c r="L13672" s="56">
        <f ca="1"/>
        <v>13671</v>
      </c>
      <c r="M13672" s="53">
        <f ca="1"/>
        <v>1937</v>
      </c>
      <c r="N13672" s="53">
        <f ca="1"/>
        <v>6</v>
      </c>
      <c r="O13672" s="53" t="str">
        <f ca="1"/>
        <v>1937-06</v>
      </c>
    </row>
    <row r="13673" spans="12:15" x14ac:dyDescent="0.4">
      <c r="L13673" s="56">
        <f ca="1"/>
        <v>13672</v>
      </c>
      <c r="M13673" s="53">
        <f ca="1"/>
        <v>1937</v>
      </c>
      <c r="N13673" s="53">
        <f ca="1"/>
        <v>6</v>
      </c>
      <c r="O13673" s="53" t="str">
        <f ca="1"/>
        <v>1937-06</v>
      </c>
    </row>
    <row r="13674" spans="12:15" x14ac:dyDescent="0.4">
      <c r="L13674" s="56">
        <f ca="1"/>
        <v>13673</v>
      </c>
      <c r="M13674" s="53">
        <f ca="1"/>
        <v>1937</v>
      </c>
      <c r="N13674" s="53">
        <f ca="1"/>
        <v>6</v>
      </c>
      <c r="O13674" s="53" t="str">
        <f ca="1"/>
        <v>1937-06</v>
      </c>
    </row>
    <row r="13675" spans="12:15" x14ac:dyDescent="0.4">
      <c r="L13675" s="56">
        <f ca="1"/>
        <v>13674</v>
      </c>
      <c r="M13675" s="53">
        <f ca="1"/>
        <v>1937</v>
      </c>
      <c r="N13675" s="53">
        <f ca="1"/>
        <v>6</v>
      </c>
      <c r="O13675" s="53" t="str">
        <f ca="1"/>
        <v>1937-06</v>
      </c>
    </row>
    <row r="13676" spans="12:15" x14ac:dyDescent="0.4">
      <c r="L13676" s="56">
        <f ca="1"/>
        <v>13675</v>
      </c>
      <c r="M13676" s="53">
        <f ca="1"/>
        <v>1937</v>
      </c>
      <c r="N13676" s="53">
        <f ca="1"/>
        <v>6</v>
      </c>
      <c r="O13676" s="53" t="str">
        <f ca="1"/>
        <v>1937-06</v>
      </c>
    </row>
    <row r="13677" spans="12:15" x14ac:dyDescent="0.4">
      <c r="L13677" s="56">
        <f ca="1"/>
        <v>13676</v>
      </c>
      <c r="M13677" s="53">
        <f ca="1"/>
        <v>1937</v>
      </c>
      <c r="N13677" s="53">
        <f ca="1"/>
        <v>6</v>
      </c>
      <c r="O13677" s="53" t="str">
        <f ca="1"/>
        <v>1937-06</v>
      </c>
    </row>
    <row r="13678" spans="12:15" x14ac:dyDescent="0.4">
      <c r="L13678" s="56">
        <f ca="1"/>
        <v>13677</v>
      </c>
      <c r="M13678" s="53">
        <f ca="1"/>
        <v>1937</v>
      </c>
      <c r="N13678" s="53">
        <f ca="1"/>
        <v>6</v>
      </c>
      <c r="O13678" s="53" t="str">
        <f ca="1"/>
        <v>1937-06</v>
      </c>
    </row>
    <row r="13679" spans="12:15" x14ac:dyDescent="0.4">
      <c r="L13679" s="56">
        <f ca="1"/>
        <v>13678</v>
      </c>
      <c r="M13679" s="53">
        <f ca="1"/>
        <v>1937</v>
      </c>
      <c r="N13679" s="53">
        <f ca="1"/>
        <v>6</v>
      </c>
      <c r="O13679" s="53" t="str">
        <f ca="1"/>
        <v>1937-06</v>
      </c>
    </row>
    <row r="13680" spans="12:15" x14ac:dyDescent="0.4">
      <c r="L13680" s="56">
        <f ca="1"/>
        <v>13679</v>
      </c>
      <c r="M13680" s="53">
        <f ca="1"/>
        <v>1937</v>
      </c>
      <c r="N13680" s="53">
        <f ca="1"/>
        <v>6</v>
      </c>
      <c r="O13680" s="53" t="str">
        <f ca="1"/>
        <v>1937-06</v>
      </c>
    </row>
    <row r="13681" spans="12:15" x14ac:dyDescent="0.4">
      <c r="L13681" s="56">
        <f ca="1"/>
        <v>13680</v>
      </c>
      <c r="M13681" s="53">
        <f ca="1"/>
        <v>1937</v>
      </c>
      <c r="N13681" s="53">
        <f ca="1"/>
        <v>6</v>
      </c>
      <c r="O13681" s="53" t="str">
        <f ca="1"/>
        <v>1937-06</v>
      </c>
    </row>
    <row r="13682" spans="12:15" x14ac:dyDescent="0.4">
      <c r="L13682" s="56">
        <f ca="1"/>
        <v>13681</v>
      </c>
      <c r="M13682" s="53">
        <f ca="1"/>
        <v>1937</v>
      </c>
      <c r="N13682" s="53">
        <f ca="1"/>
        <v>6</v>
      </c>
      <c r="O13682" s="53" t="str">
        <f ca="1"/>
        <v>1937-06</v>
      </c>
    </row>
    <row r="13683" spans="12:15" x14ac:dyDescent="0.4">
      <c r="L13683" s="56">
        <f ca="1"/>
        <v>13682</v>
      </c>
      <c r="M13683" s="53">
        <f ca="1"/>
        <v>1937</v>
      </c>
      <c r="N13683" s="53">
        <f ca="1"/>
        <v>6</v>
      </c>
      <c r="O13683" s="53" t="str">
        <f ca="1"/>
        <v>1937-06</v>
      </c>
    </row>
    <row r="13684" spans="12:15" x14ac:dyDescent="0.4">
      <c r="L13684" s="56">
        <f ca="1"/>
        <v>13683</v>
      </c>
      <c r="M13684" s="53">
        <f ca="1"/>
        <v>1937</v>
      </c>
      <c r="N13684" s="53">
        <f ca="1"/>
        <v>6</v>
      </c>
      <c r="O13684" s="53" t="str">
        <f ca="1"/>
        <v>1937-06</v>
      </c>
    </row>
    <row r="13685" spans="12:15" x14ac:dyDescent="0.4">
      <c r="L13685" s="56">
        <f ca="1"/>
        <v>13684</v>
      </c>
      <c r="M13685" s="53">
        <f ca="1"/>
        <v>1937</v>
      </c>
      <c r="N13685" s="53">
        <f ca="1"/>
        <v>6</v>
      </c>
      <c r="O13685" s="53" t="str">
        <f ca="1"/>
        <v>1937-06</v>
      </c>
    </row>
    <row r="13686" spans="12:15" x14ac:dyDescent="0.4">
      <c r="L13686" s="56">
        <f ca="1"/>
        <v>13685</v>
      </c>
      <c r="M13686" s="53">
        <f ca="1"/>
        <v>1937</v>
      </c>
      <c r="N13686" s="53">
        <f ca="1"/>
        <v>6</v>
      </c>
      <c r="O13686" s="53" t="str">
        <f ca="1"/>
        <v>1937-06</v>
      </c>
    </row>
    <row r="13687" spans="12:15" x14ac:dyDescent="0.4">
      <c r="L13687" s="56">
        <f ca="1"/>
        <v>13686</v>
      </c>
      <c r="M13687" s="53">
        <f ca="1"/>
        <v>1937</v>
      </c>
      <c r="N13687" s="53">
        <f ca="1"/>
        <v>6</v>
      </c>
      <c r="O13687" s="53" t="str">
        <f ca="1"/>
        <v>1937-06</v>
      </c>
    </row>
    <row r="13688" spans="12:15" x14ac:dyDescent="0.4">
      <c r="L13688" s="56">
        <f ca="1"/>
        <v>13687</v>
      </c>
      <c r="M13688" s="53">
        <f ca="1"/>
        <v>1937</v>
      </c>
      <c r="N13688" s="53">
        <f ca="1"/>
        <v>6</v>
      </c>
      <c r="O13688" s="53" t="str">
        <f ca="1"/>
        <v>1937-06</v>
      </c>
    </row>
    <row r="13689" spans="12:15" x14ac:dyDescent="0.4">
      <c r="L13689" s="56">
        <f ca="1"/>
        <v>13688</v>
      </c>
      <c r="M13689" s="53">
        <f ca="1"/>
        <v>1937</v>
      </c>
      <c r="N13689" s="53">
        <f ca="1"/>
        <v>6</v>
      </c>
      <c r="O13689" s="53" t="str">
        <f ca="1"/>
        <v>1937-06</v>
      </c>
    </row>
    <row r="13690" spans="12:15" x14ac:dyDescent="0.4">
      <c r="L13690" s="56">
        <f ca="1"/>
        <v>13689</v>
      </c>
      <c r="M13690" s="53">
        <f ca="1"/>
        <v>1937</v>
      </c>
      <c r="N13690" s="53">
        <f ca="1"/>
        <v>6</v>
      </c>
      <c r="O13690" s="53" t="str">
        <f ca="1"/>
        <v>1937-06</v>
      </c>
    </row>
    <row r="13691" spans="12:15" x14ac:dyDescent="0.4">
      <c r="L13691" s="56">
        <f ca="1"/>
        <v>13690</v>
      </c>
      <c r="M13691" s="53">
        <f ca="1"/>
        <v>1937</v>
      </c>
      <c r="N13691" s="53">
        <f ca="1"/>
        <v>6</v>
      </c>
      <c r="O13691" s="53" t="str">
        <f ca="1"/>
        <v>1937-06</v>
      </c>
    </row>
    <row r="13692" spans="12:15" x14ac:dyDescent="0.4">
      <c r="L13692" s="56">
        <f ca="1"/>
        <v>13691</v>
      </c>
      <c r="M13692" s="53">
        <f ca="1"/>
        <v>1937</v>
      </c>
      <c r="N13692" s="53">
        <f ca="1"/>
        <v>6</v>
      </c>
      <c r="O13692" s="53" t="str">
        <f ca="1"/>
        <v>1937-06</v>
      </c>
    </row>
    <row r="13693" spans="12:15" x14ac:dyDescent="0.4">
      <c r="L13693" s="56">
        <f ca="1"/>
        <v>13692</v>
      </c>
      <c r="M13693" s="53">
        <f ca="1"/>
        <v>1937</v>
      </c>
      <c r="N13693" s="53">
        <f ca="1"/>
        <v>6</v>
      </c>
      <c r="O13693" s="53" t="str">
        <f ca="1"/>
        <v>1937-06</v>
      </c>
    </row>
    <row r="13694" spans="12:15" x14ac:dyDescent="0.4">
      <c r="L13694" s="56">
        <f ca="1"/>
        <v>13693</v>
      </c>
      <c r="M13694" s="53">
        <f ca="1"/>
        <v>1937</v>
      </c>
      <c r="N13694" s="53">
        <f ca="1"/>
        <v>6</v>
      </c>
      <c r="O13694" s="53" t="str">
        <f ca="1"/>
        <v>1937-06</v>
      </c>
    </row>
    <row r="13695" spans="12:15" x14ac:dyDescent="0.4">
      <c r="L13695" s="56">
        <f ca="1"/>
        <v>13694</v>
      </c>
      <c r="M13695" s="53">
        <f ca="1"/>
        <v>1937</v>
      </c>
      <c r="N13695" s="53">
        <f ca="1"/>
        <v>6</v>
      </c>
      <c r="O13695" s="53" t="str">
        <f ca="1"/>
        <v>1937-06</v>
      </c>
    </row>
    <row r="13696" spans="12:15" x14ac:dyDescent="0.4">
      <c r="L13696" s="56">
        <f ca="1"/>
        <v>13695</v>
      </c>
      <c r="M13696" s="53">
        <f ca="1"/>
        <v>1937</v>
      </c>
      <c r="N13696" s="53">
        <f ca="1"/>
        <v>6</v>
      </c>
      <c r="O13696" s="53" t="str">
        <f ca="1"/>
        <v>1937-06</v>
      </c>
    </row>
    <row r="13697" spans="12:15" x14ac:dyDescent="0.4">
      <c r="L13697" s="56">
        <f ca="1"/>
        <v>13696</v>
      </c>
      <c r="M13697" s="53">
        <f ca="1"/>
        <v>1937</v>
      </c>
      <c r="N13697" s="53">
        <f ca="1"/>
        <v>6</v>
      </c>
      <c r="O13697" s="53" t="str">
        <f ca="1"/>
        <v>1937-06</v>
      </c>
    </row>
    <row r="13698" spans="12:15" x14ac:dyDescent="0.4">
      <c r="L13698" s="56">
        <f ca="1"/>
        <v>13697</v>
      </c>
      <c r="M13698" s="53">
        <f ca="1"/>
        <v>1937</v>
      </c>
      <c r="N13698" s="53">
        <f ca="1"/>
        <v>7</v>
      </c>
      <c r="O13698" s="53" t="str">
        <f ca="1"/>
        <v>1937-07</v>
      </c>
    </row>
    <row r="13699" spans="12:15" x14ac:dyDescent="0.4">
      <c r="L13699" s="56">
        <f ca="1"/>
        <v>13698</v>
      </c>
      <c r="M13699" s="53">
        <f ca="1"/>
        <v>1937</v>
      </c>
      <c r="N13699" s="53">
        <f ca="1"/>
        <v>7</v>
      </c>
      <c r="O13699" s="53" t="str">
        <f ca="1"/>
        <v>1937-07</v>
      </c>
    </row>
    <row r="13700" spans="12:15" x14ac:dyDescent="0.4">
      <c r="L13700" s="56">
        <f ca="1"/>
        <v>13699</v>
      </c>
      <c r="M13700" s="53">
        <f ca="1"/>
        <v>1937</v>
      </c>
      <c r="N13700" s="53">
        <f ca="1"/>
        <v>7</v>
      </c>
      <c r="O13700" s="53" t="str">
        <f ca="1"/>
        <v>1937-07</v>
      </c>
    </row>
    <row r="13701" spans="12:15" x14ac:dyDescent="0.4">
      <c r="L13701" s="56">
        <f ca="1"/>
        <v>13700</v>
      </c>
      <c r="M13701" s="53">
        <f ca="1"/>
        <v>1937</v>
      </c>
      <c r="N13701" s="53">
        <f ca="1"/>
        <v>7</v>
      </c>
      <c r="O13701" s="53" t="str">
        <f ca="1"/>
        <v>1937-07</v>
      </c>
    </row>
    <row r="13702" spans="12:15" x14ac:dyDescent="0.4">
      <c r="L13702" s="56">
        <f ca="1"/>
        <v>13701</v>
      </c>
      <c r="M13702" s="53">
        <f ca="1"/>
        <v>1937</v>
      </c>
      <c r="N13702" s="53">
        <f ca="1"/>
        <v>7</v>
      </c>
      <c r="O13702" s="53" t="str">
        <f ca="1"/>
        <v>1937-07</v>
      </c>
    </row>
    <row r="13703" spans="12:15" x14ac:dyDescent="0.4">
      <c r="L13703" s="56">
        <f ca="1"/>
        <v>13702</v>
      </c>
      <c r="M13703" s="53">
        <f ca="1"/>
        <v>1937</v>
      </c>
      <c r="N13703" s="53">
        <f ca="1"/>
        <v>7</v>
      </c>
      <c r="O13703" s="53" t="str">
        <f ca="1"/>
        <v>1937-07</v>
      </c>
    </row>
    <row r="13704" spans="12:15" x14ac:dyDescent="0.4">
      <c r="L13704" s="56">
        <f ca="1"/>
        <v>13703</v>
      </c>
      <c r="M13704" s="53">
        <f ca="1"/>
        <v>1937</v>
      </c>
      <c r="N13704" s="53">
        <f ca="1"/>
        <v>7</v>
      </c>
      <c r="O13704" s="53" t="str">
        <f ca="1"/>
        <v>1937-07</v>
      </c>
    </row>
    <row r="13705" spans="12:15" x14ac:dyDescent="0.4">
      <c r="L13705" s="56">
        <f ca="1"/>
        <v>13704</v>
      </c>
      <c r="M13705" s="53">
        <f ca="1"/>
        <v>1937</v>
      </c>
      <c r="N13705" s="53">
        <f ca="1"/>
        <v>7</v>
      </c>
      <c r="O13705" s="53" t="str">
        <f ca="1"/>
        <v>1937-07</v>
      </c>
    </row>
    <row r="13706" spans="12:15" x14ac:dyDescent="0.4">
      <c r="L13706" s="56">
        <f ca="1"/>
        <v>13705</v>
      </c>
      <c r="M13706" s="53">
        <f ca="1"/>
        <v>1937</v>
      </c>
      <c r="N13706" s="53">
        <f ca="1"/>
        <v>7</v>
      </c>
      <c r="O13706" s="53" t="str">
        <f ca="1"/>
        <v>1937-07</v>
      </c>
    </row>
    <row r="13707" spans="12:15" x14ac:dyDescent="0.4">
      <c r="L13707" s="56">
        <f ca="1"/>
        <v>13706</v>
      </c>
      <c r="M13707" s="53">
        <f ca="1"/>
        <v>1937</v>
      </c>
      <c r="N13707" s="53">
        <f ca="1"/>
        <v>7</v>
      </c>
      <c r="O13707" s="53" t="str">
        <f ca="1"/>
        <v>1937-07</v>
      </c>
    </row>
    <row r="13708" spans="12:15" x14ac:dyDescent="0.4">
      <c r="L13708" s="56">
        <f ca="1"/>
        <v>13707</v>
      </c>
      <c r="M13708" s="53">
        <f ca="1"/>
        <v>1937</v>
      </c>
      <c r="N13708" s="53">
        <f ca="1"/>
        <v>7</v>
      </c>
      <c r="O13708" s="53" t="str">
        <f ca="1"/>
        <v>1937-07</v>
      </c>
    </row>
    <row r="13709" spans="12:15" x14ac:dyDescent="0.4">
      <c r="L13709" s="56">
        <f ca="1"/>
        <v>13708</v>
      </c>
      <c r="M13709" s="53">
        <f ca="1"/>
        <v>1937</v>
      </c>
      <c r="N13709" s="53">
        <f ca="1"/>
        <v>7</v>
      </c>
      <c r="O13709" s="53" t="str">
        <f ca="1"/>
        <v>1937-07</v>
      </c>
    </row>
    <row r="13710" spans="12:15" x14ac:dyDescent="0.4">
      <c r="L13710" s="56">
        <f ca="1"/>
        <v>13709</v>
      </c>
      <c r="M13710" s="53">
        <f ca="1"/>
        <v>1937</v>
      </c>
      <c r="N13710" s="53">
        <f ca="1"/>
        <v>7</v>
      </c>
      <c r="O13710" s="53" t="str">
        <f ca="1"/>
        <v>1937-07</v>
      </c>
    </row>
    <row r="13711" spans="12:15" x14ac:dyDescent="0.4">
      <c r="L13711" s="56">
        <f ca="1"/>
        <v>13710</v>
      </c>
      <c r="M13711" s="53">
        <f ca="1"/>
        <v>1937</v>
      </c>
      <c r="N13711" s="53">
        <f ca="1"/>
        <v>7</v>
      </c>
      <c r="O13711" s="53" t="str">
        <f ca="1"/>
        <v>1937-07</v>
      </c>
    </row>
    <row r="13712" spans="12:15" x14ac:dyDescent="0.4">
      <c r="L13712" s="56">
        <f ca="1"/>
        <v>13711</v>
      </c>
      <c r="M13712" s="53">
        <f ca="1"/>
        <v>1937</v>
      </c>
      <c r="N13712" s="53">
        <f ca="1"/>
        <v>7</v>
      </c>
      <c r="O13712" s="53" t="str">
        <f ca="1"/>
        <v>1937-07</v>
      </c>
    </row>
    <row r="13713" spans="12:15" x14ac:dyDescent="0.4">
      <c r="L13713" s="56">
        <f ca="1"/>
        <v>13712</v>
      </c>
      <c r="M13713" s="53">
        <f ca="1"/>
        <v>1937</v>
      </c>
      <c r="N13713" s="53">
        <f ca="1"/>
        <v>7</v>
      </c>
      <c r="O13713" s="53" t="str">
        <f ca="1"/>
        <v>1937-07</v>
      </c>
    </row>
    <row r="13714" spans="12:15" x14ac:dyDescent="0.4">
      <c r="L13714" s="56">
        <f ca="1"/>
        <v>13713</v>
      </c>
      <c r="M13714" s="53">
        <f ca="1"/>
        <v>1937</v>
      </c>
      <c r="N13714" s="53">
        <f ca="1"/>
        <v>7</v>
      </c>
      <c r="O13714" s="53" t="str">
        <f ca="1"/>
        <v>1937-07</v>
      </c>
    </row>
    <row r="13715" spans="12:15" x14ac:dyDescent="0.4">
      <c r="L13715" s="56">
        <f ca="1"/>
        <v>13714</v>
      </c>
      <c r="M13715" s="53">
        <f ca="1"/>
        <v>1937</v>
      </c>
      <c r="N13715" s="53">
        <f ca="1"/>
        <v>7</v>
      </c>
      <c r="O13715" s="53" t="str">
        <f ca="1"/>
        <v>1937-07</v>
      </c>
    </row>
    <row r="13716" spans="12:15" x14ac:dyDescent="0.4">
      <c r="L13716" s="56">
        <f ca="1"/>
        <v>13715</v>
      </c>
      <c r="M13716" s="53">
        <f ca="1"/>
        <v>1937</v>
      </c>
      <c r="N13716" s="53">
        <f ca="1"/>
        <v>7</v>
      </c>
      <c r="O13716" s="53" t="str">
        <f ca="1"/>
        <v>1937-07</v>
      </c>
    </row>
    <row r="13717" spans="12:15" x14ac:dyDescent="0.4">
      <c r="L13717" s="56">
        <f ca="1"/>
        <v>13716</v>
      </c>
      <c r="M13717" s="53">
        <f ca="1"/>
        <v>1937</v>
      </c>
      <c r="N13717" s="53">
        <f ca="1"/>
        <v>7</v>
      </c>
      <c r="O13717" s="53" t="str">
        <f ca="1"/>
        <v>1937-07</v>
      </c>
    </row>
    <row r="13718" spans="12:15" x14ac:dyDescent="0.4">
      <c r="L13718" s="56">
        <f ca="1"/>
        <v>13717</v>
      </c>
      <c r="M13718" s="53">
        <f ca="1"/>
        <v>1937</v>
      </c>
      <c r="N13718" s="53">
        <f ca="1"/>
        <v>7</v>
      </c>
      <c r="O13718" s="53" t="str">
        <f ca="1"/>
        <v>1937-07</v>
      </c>
    </row>
    <row r="13719" spans="12:15" x14ac:dyDescent="0.4">
      <c r="L13719" s="56">
        <f ca="1"/>
        <v>13718</v>
      </c>
      <c r="M13719" s="53">
        <f ca="1"/>
        <v>1937</v>
      </c>
      <c r="N13719" s="53">
        <f ca="1"/>
        <v>7</v>
      </c>
      <c r="O13719" s="53" t="str">
        <f ca="1"/>
        <v>1937-07</v>
      </c>
    </row>
    <row r="13720" spans="12:15" x14ac:dyDescent="0.4">
      <c r="L13720" s="56">
        <f ca="1"/>
        <v>13719</v>
      </c>
      <c r="M13720" s="53">
        <f ca="1"/>
        <v>1937</v>
      </c>
      <c r="N13720" s="53">
        <f ca="1"/>
        <v>7</v>
      </c>
      <c r="O13720" s="53" t="str">
        <f ca="1"/>
        <v>1937-07</v>
      </c>
    </row>
    <row r="13721" spans="12:15" x14ac:dyDescent="0.4">
      <c r="L13721" s="56">
        <f ca="1"/>
        <v>13720</v>
      </c>
      <c r="M13721" s="53">
        <f ca="1"/>
        <v>1937</v>
      </c>
      <c r="N13721" s="53">
        <f ca="1"/>
        <v>7</v>
      </c>
      <c r="O13721" s="53" t="str">
        <f ca="1"/>
        <v>1937-07</v>
      </c>
    </row>
    <row r="13722" spans="12:15" x14ac:dyDescent="0.4">
      <c r="L13722" s="56">
        <f ca="1"/>
        <v>13721</v>
      </c>
      <c r="M13722" s="53">
        <f ca="1"/>
        <v>1937</v>
      </c>
      <c r="N13722" s="53">
        <f ca="1"/>
        <v>7</v>
      </c>
      <c r="O13722" s="53" t="str">
        <f ca="1"/>
        <v>1937-07</v>
      </c>
    </row>
    <row r="13723" spans="12:15" x14ac:dyDescent="0.4">
      <c r="L13723" s="56">
        <f ca="1"/>
        <v>13722</v>
      </c>
      <c r="M13723" s="53">
        <f ca="1"/>
        <v>1937</v>
      </c>
      <c r="N13723" s="53">
        <f ca="1"/>
        <v>7</v>
      </c>
      <c r="O13723" s="53" t="str">
        <f ca="1"/>
        <v>1937-07</v>
      </c>
    </row>
    <row r="13724" spans="12:15" x14ac:dyDescent="0.4">
      <c r="L13724" s="56">
        <f ca="1"/>
        <v>13723</v>
      </c>
      <c r="M13724" s="53">
        <f ca="1"/>
        <v>1937</v>
      </c>
      <c r="N13724" s="53">
        <f ca="1"/>
        <v>7</v>
      </c>
      <c r="O13724" s="53" t="str">
        <f ca="1"/>
        <v>1937-07</v>
      </c>
    </row>
    <row r="13725" spans="12:15" x14ac:dyDescent="0.4">
      <c r="L13725" s="56">
        <f ca="1"/>
        <v>13724</v>
      </c>
      <c r="M13725" s="53">
        <f ca="1"/>
        <v>1937</v>
      </c>
      <c r="N13725" s="53">
        <f ca="1"/>
        <v>7</v>
      </c>
      <c r="O13725" s="53" t="str">
        <f ca="1"/>
        <v>1937-07</v>
      </c>
    </row>
    <row r="13726" spans="12:15" x14ac:dyDescent="0.4">
      <c r="L13726" s="56">
        <f ca="1"/>
        <v>13725</v>
      </c>
      <c r="M13726" s="53">
        <f ca="1"/>
        <v>1937</v>
      </c>
      <c r="N13726" s="53">
        <f ca="1"/>
        <v>7</v>
      </c>
      <c r="O13726" s="53" t="str">
        <f ca="1"/>
        <v>1937-07</v>
      </c>
    </row>
    <row r="13727" spans="12:15" x14ac:dyDescent="0.4">
      <c r="L13727" s="56">
        <f ca="1"/>
        <v>13726</v>
      </c>
      <c r="M13727" s="53">
        <f ca="1"/>
        <v>1937</v>
      </c>
      <c r="N13727" s="53">
        <f ca="1"/>
        <v>7</v>
      </c>
      <c r="O13727" s="53" t="str">
        <f ca="1"/>
        <v>1937-07</v>
      </c>
    </row>
    <row r="13728" spans="12:15" x14ac:dyDescent="0.4">
      <c r="L13728" s="56">
        <f ca="1"/>
        <v>13727</v>
      </c>
      <c r="M13728" s="53">
        <f ca="1"/>
        <v>1937</v>
      </c>
      <c r="N13728" s="53">
        <f ca="1"/>
        <v>7</v>
      </c>
      <c r="O13728" s="53" t="str">
        <f ca="1"/>
        <v>1937-07</v>
      </c>
    </row>
    <row r="13729" spans="12:15" x14ac:dyDescent="0.4">
      <c r="L13729" s="56">
        <f ca="1"/>
        <v>13728</v>
      </c>
      <c r="M13729" s="53">
        <f ca="1"/>
        <v>1937</v>
      </c>
      <c r="N13729" s="53">
        <f ca="1"/>
        <v>8</v>
      </c>
      <c r="O13729" s="53" t="str">
        <f ca="1"/>
        <v>1937-08</v>
      </c>
    </row>
    <row r="13730" spans="12:15" x14ac:dyDescent="0.4">
      <c r="L13730" s="56">
        <f ca="1"/>
        <v>13729</v>
      </c>
      <c r="M13730" s="53">
        <f ca="1"/>
        <v>1937</v>
      </c>
      <c r="N13730" s="53">
        <f ca="1"/>
        <v>8</v>
      </c>
      <c r="O13730" s="53" t="str">
        <f ca="1"/>
        <v>1937-08</v>
      </c>
    </row>
    <row r="13731" spans="12:15" x14ac:dyDescent="0.4">
      <c r="L13731" s="56">
        <f ca="1"/>
        <v>13730</v>
      </c>
      <c r="M13731" s="53">
        <f ca="1"/>
        <v>1937</v>
      </c>
      <c r="N13731" s="53">
        <f ca="1"/>
        <v>8</v>
      </c>
      <c r="O13731" s="53" t="str">
        <f ca="1"/>
        <v>1937-08</v>
      </c>
    </row>
    <row r="13732" spans="12:15" x14ac:dyDescent="0.4">
      <c r="L13732" s="56">
        <f ca="1"/>
        <v>13731</v>
      </c>
      <c r="M13732" s="53">
        <f ca="1"/>
        <v>1937</v>
      </c>
      <c r="N13732" s="53">
        <f ca="1"/>
        <v>8</v>
      </c>
      <c r="O13732" s="53" t="str">
        <f ca="1"/>
        <v>1937-08</v>
      </c>
    </row>
    <row r="13733" spans="12:15" x14ac:dyDescent="0.4">
      <c r="L13733" s="56">
        <f ca="1"/>
        <v>13732</v>
      </c>
      <c r="M13733" s="53">
        <f ca="1"/>
        <v>1937</v>
      </c>
      <c r="N13733" s="53">
        <f ca="1"/>
        <v>8</v>
      </c>
      <c r="O13733" s="53" t="str">
        <f ca="1"/>
        <v>1937-08</v>
      </c>
    </row>
    <row r="13734" spans="12:15" x14ac:dyDescent="0.4">
      <c r="L13734" s="56">
        <f ca="1"/>
        <v>13733</v>
      </c>
      <c r="M13734" s="53">
        <f ca="1"/>
        <v>1937</v>
      </c>
      <c r="N13734" s="53">
        <f ca="1"/>
        <v>8</v>
      </c>
      <c r="O13734" s="53" t="str">
        <f ca="1"/>
        <v>1937-08</v>
      </c>
    </row>
    <row r="13735" spans="12:15" x14ac:dyDescent="0.4">
      <c r="L13735" s="56">
        <f ca="1"/>
        <v>13734</v>
      </c>
      <c r="M13735" s="53">
        <f ca="1"/>
        <v>1937</v>
      </c>
      <c r="N13735" s="53">
        <f ca="1"/>
        <v>8</v>
      </c>
      <c r="O13735" s="53" t="str">
        <f ca="1"/>
        <v>1937-08</v>
      </c>
    </row>
    <row r="13736" spans="12:15" x14ac:dyDescent="0.4">
      <c r="L13736" s="56">
        <f ca="1"/>
        <v>13735</v>
      </c>
      <c r="M13736" s="53">
        <f ca="1"/>
        <v>1937</v>
      </c>
      <c r="N13736" s="53">
        <f ca="1"/>
        <v>8</v>
      </c>
      <c r="O13736" s="53" t="str">
        <f ca="1"/>
        <v>1937-08</v>
      </c>
    </row>
    <row r="13737" spans="12:15" x14ac:dyDescent="0.4">
      <c r="L13737" s="56">
        <f ca="1"/>
        <v>13736</v>
      </c>
      <c r="M13737" s="53">
        <f ca="1"/>
        <v>1937</v>
      </c>
      <c r="N13737" s="53">
        <f ca="1"/>
        <v>8</v>
      </c>
      <c r="O13737" s="53" t="str">
        <f ca="1"/>
        <v>1937-08</v>
      </c>
    </row>
    <row r="13738" spans="12:15" x14ac:dyDescent="0.4">
      <c r="L13738" s="56">
        <f ca="1"/>
        <v>13737</v>
      </c>
      <c r="M13738" s="53">
        <f ca="1"/>
        <v>1937</v>
      </c>
      <c r="N13738" s="53">
        <f ca="1"/>
        <v>8</v>
      </c>
      <c r="O13738" s="53" t="str">
        <f ca="1"/>
        <v>1937-08</v>
      </c>
    </row>
    <row r="13739" spans="12:15" x14ac:dyDescent="0.4">
      <c r="L13739" s="56">
        <f ca="1"/>
        <v>13738</v>
      </c>
      <c r="M13739" s="53">
        <f ca="1"/>
        <v>1937</v>
      </c>
      <c r="N13739" s="53">
        <f ca="1"/>
        <v>8</v>
      </c>
      <c r="O13739" s="53" t="str">
        <f ca="1"/>
        <v>1937-08</v>
      </c>
    </row>
    <row r="13740" spans="12:15" x14ac:dyDescent="0.4">
      <c r="L13740" s="56">
        <f ca="1"/>
        <v>13739</v>
      </c>
      <c r="M13740" s="53">
        <f ca="1"/>
        <v>1937</v>
      </c>
      <c r="N13740" s="53">
        <f ca="1"/>
        <v>8</v>
      </c>
      <c r="O13740" s="53" t="str">
        <f ca="1"/>
        <v>1937-08</v>
      </c>
    </row>
    <row r="13741" spans="12:15" x14ac:dyDescent="0.4">
      <c r="L13741" s="56">
        <f ca="1"/>
        <v>13740</v>
      </c>
      <c r="M13741" s="53">
        <f ca="1"/>
        <v>1937</v>
      </c>
      <c r="N13741" s="53">
        <f ca="1"/>
        <v>8</v>
      </c>
      <c r="O13741" s="53" t="str">
        <f ca="1"/>
        <v>1937-08</v>
      </c>
    </row>
    <row r="13742" spans="12:15" x14ac:dyDescent="0.4">
      <c r="L13742" s="56">
        <f ca="1"/>
        <v>13741</v>
      </c>
      <c r="M13742" s="53">
        <f ca="1"/>
        <v>1937</v>
      </c>
      <c r="N13742" s="53">
        <f ca="1"/>
        <v>8</v>
      </c>
      <c r="O13742" s="53" t="str">
        <f ca="1"/>
        <v>1937-08</v>
      </c>
    </row>
    <row r="13743" spans="12:15" x14ac:dyDescent="0.4">
      <c r="L13743" s="56">
        <f ca="1"/>
        <v>13742</v>
      </c>
      <c r="M13743" s="53">
        <f ca="1"/>
        <v>1937</v>
      </c>
      <c r="N13743" s="53">
        <f ca="1"/>
        <v>8</v>
      </c>
      <c r="O13743" s="53" t="str">
        <f ca="1"/>
        <v>1937-08</v>
      </c>
    </row>
    <row r="13744" spans="12:15" x14ac:dyDescent="0.4">
      <c r="L13744" s="56">
        <f ca="1"/>
        <v>13743</v>
      </c>
      <c r="M13744" s="53">
        <f ca="1"/>
        <v>1937</v>
      </c>
      <c r="N13744" s="53">
        <f ca="1"/>
        <v>8</v>
      </c>
      <c r="O13744" s="53" t="str">
        <f ca="1"/>
        <v>1937-08</v>
      </c>
    </row>
    <row r="13745" spans="12:15" x14ac:dyDescent="0.4">
      <c r="L13745" s="56">
        <f ca="1"/>
        <v>13744</v>
      </c>
      <c r="M13745" s="53">
        <f ca="1"/>
        <v>1937</v>
      </c>
      <c r="N13745" s="53">
        <f ca="1"/>
        <v>8</v>
      </c>
      <c r="O13745" s="53" t="str">
        <f ca="1"/>
        <v>1937-08</v>
      </c>
    </row>
    <row r="13746" spans="12:15" x14ac:dyDescent="0.4">
      <c r="L13746" s="56">
        <f ca="1"/>
        <v>13745</v>
      </c>
      <c r="M13746" s="53">
        <f ca="1"/>
        <v>1937</v>
      </c>
      <c r="N13746" s="53">
        <f ca="1"/>
        <v>8</v>
      </c>
      <c r="O13746" s="53" t="str">
        <f ca="1"/>
        <v>1937-08</v>
      </c>
    </row>
    <row r="13747" spans="12:15" x14ac:dyDescent="0.4">
      <c r="L13747" s="56">
        <f ca="1"/>
        <v>13746</v>
      </c>
      <c r="M13747" s="53">
        <f ca="1"/>
        <v>1937</v>
      </c>
      <c r="N13747" s="53">
        <f ca="1"/>
        <v>8</v>
      </c>
      <c r="O13747" s="53" t="str">
        <f ca="1"/>
        <v>1937-08</v>
      </c>
    </row>
    <row r="13748" spans="12:15" x14ac:dyDescent="0.4">
      <c r="L13748" s="56">
        <f ca="1"/>
        <v>13747</v>
      </c>
      <c r="M13748" s="53">
        <f ca="1"/>
        <v>1937</v>
      </c>
      <c r="N13748" s="53">
        <f ca="1"/>
        <v>8</v>
      </c>
      <c r="O13748" s="53" t="str">
        <f ca="1"/>
        <v>1937-08</v>
      </c>
    </row>
    <row r="13749" spans="12:15" x14ac:dyDescent="0.4">
      <c r="L13749" s="56">
        <f ca="1"/>
        <v>13748</v>
      </c>
      <c r="M13749" s="53">
        <f ca="1"/>
        <v>1937</v>
      </c>
      <c r="N13749" s="53">
        <f ca="1"/>
        <v>8</v>
      </c>
      <c r="O13749" s="53" t="str">
        <f ca="1"/>
        <v>1937-08</v>
      </c>
    </row>
    <row r="13750" spans="12:15" x14ac:dyDescent="0.4">
      <c r="L13750" s="56">
        <f ca="1"/>
        <v>13749</v>
      </c>
      <c r="M13750" s="53">
        <f ca="1"/>
        <v>1937</v>
      </c>
      <c r="N13750" s="53">
        <f ca="1"/>
        <v>8</v>
      </c>
      <c r="O13750" s="53" t="str">
        <f ca="1"/>
        <v>1937-08</v>
      </c>
    </row>
    <row r="13751" spans="12:15" x14ac:dyDescent="0.4">
      <c r="L13751" s="56">
        <f ca="1"/>
        <v>13750</v>
      </c>
      <c r="M13751" s="53">
        <f ca="1"/>
        <v>1937</v>
      </c>
      <c r="N13751" s="53">
        <f ca="1"/>
        <v>8</v>
      </c>
      <c r="O13751" s="53" t="str">
        <f ca="1"/>
        <v>1937-08</v>
      </c>
    </row>
    <row r="13752" spans="12:15" x14ac:dyDescent="0.4">
      <c r="L13752" s="56">
        <f ca="1"/>
        <v>13751</v>
      </c>
      <c r="M13752" s="53">
        <f ca="1"/>
        <v>1937</v>
      </c>
      <c r="N13752" s="53">
        <f ca="1"/>
        <v>8</v>
      </c>
      <c r="O13752" s="53" t="str">
        <f ca="1"/>
        <v>1937-08</v>
      </c>
    </row>
    <row r="13753" spans="12:15" x14ac:dyDescent="0.4">
      <c r="L13753" s="56">
        <f ca="1"/>
        <v>13752</v>
      </c>
      <c r="M13753" s="53">
        <f ca="1"/>
        <v>1937</v>
      </c>
      <c r="N13753" s="53">
        <f ca="1"/>
        <v>8</v>
      </c>
      <c r="O13753" s="53" t="str">
        <f ca="1"/>
        <v>1937-08</v>
      </c>
    </row>
    <row r="13754" spans="12:15" x14ac:dyDescent="0.4">
      <c r="L13754" s="56">
        <f ca="1"/>
        <v>13753</v>
      </c>
      <c r="M13754" s="53">
        <f ca="1"/>
        <v>1937</v>
      </c>
      <c r="N13754" s="53">
        <f ca="1"/>
        <v>8</v>
      </c>
      <c r="O13754" s="53" t="str">
        <f ca="1"/>
        <v>1937-08</v>
      </c>
    </row>
    <row r="13755" spans="12:15" x14ac:dyDescent="0.4">
      <c r="L13755" s="56">
        <f ca="1"/>
        <v>13754</v>
      </c>
      <c r="M13755" s="53">
        <f ca="1"/>
        <v>1937</v>
      </c>
      <c r="N13755" s="53">
        <f ca="1"/>
        <v>8</v>
      </c>
      <c r="O13755" s="53" t="str">
        <f ca="1"/>
        <v>1937-08</v>
      </c>
    </row>
    <row r="13756" spans="12:15" x14ac:dyDescent="0.4">
      <c r="L13756" s="56">
        <f ca="1"/>
        <v>13755</v>
      </c>
      <c r="M13756" s="53">
        <f ca="1"/>
        <v>1937</v>
      </c>
      <c r="N13756" s="53">
        <f ca="1"/>
        <v>8</v>
      </c>
      <c r="O13756" s="53" t="str">
        <f ca="1"/>
        <v>1937-08</v>
      </c>
    </row>
    <row r="13757" spans="12:15" x14ac:dyDescent="0.4">
      <c r="L13757" s="56">
        <f ca="1"/>
        <v>13756</v>
      </c>
      <c r="M13757" s="53">
        <f ca="1"/>
        <v>1937</v>
      </c>
      <c r="N13757" s="53">
        <f ca="1"/>
        <v>8</v>
      </c>
      <c r="O13757" s="53" t="str">
        <f ca="1"/>
        <v>1937-08</v>
      </c>
    </row>
    <row r="13758" spans="12:15" x14ac:dyDescent="0.4">
      <c r="L13758" s="56">
        <f ca="1"/>
        <v>13757</v>
      </c>
      <c r="M13758" s="53">
        <f ca="1"/>
        <v>1937</v>
      </c>
      <c r="N13758" s="53">
        <f ca="1"/>
        <v>8</v>
      </c>
      <c r="O13758" s="53" t="str">
        <f ca="1"/>
        <v>1937-08</v>
      </c>
    </row>
    <row r="13759" spans="12:15" x14ac:dyDescent="0.4">
      <c r="L13759" s="56">
        <f ca="1"/>
        <v>13758</v>
      </c>
      <c r="M13759" s="53">
        <f ca="1"/>
        <v>1937</v>
      </c>
      <c r="N13759" s="53">
        <f ca="1"/>
        <v>8</v>
      </c>
      <c r="O13759" s="53" t="str">
        <f ca="1"/>
        <v>1937-08</v>
      </c>
    </row>
    <row r="13760" spans="12:15" x14ac:dyDescent="0.4">
      <c r="L13760" s="56">
        <f ca="1"/>
        <v>13759</v>
      </c>
      <c r="M13760" s="53">
        <f ca="1"/>
        <v>1937</v>
      </c>
      <c r="N13760" s="53">
        <f ca="1"/>
        <v>9</v>
      </c>
      <c r="O13760" s="53" t="str">
        <f ca="1"/>
        <v>1937-09</v>
      </c>
    </row>
    <row r="13761" spans="12:15" x14ac:dyDescent="0.4">
      <c r="L13761" s="56">
        <f ca="1"/>
        <v>13760</v>
      </c>
      <c r="M13761" s="53">
        <f ca="1"/>
        <v>1937</v>
      </c>
      <c r="N13761" s="53">
        <f ca="1"/>
        <v>9</v>
      </c>
      <c r="O13761" s="53" t="str">
        <f ca="1"/>
        <v>1937-09</v>
      </c>
    </row>
    <row r="13762" spans="12:15" x14ac:dyDescent="0.4">
      <c r="L13762" s="56">
        <f ca="1"/>
        <v>13761</v>
      </c>
      <c r="M13762" s="53">
        <f ca="1"/>
        <v>1937</v>
      </c>
      <c r="N13762" s="53">
        <f ca="1"/>
        <v>9</v>
      </c>
      <c r="O13762" s="53" t="str">
        <f ca="1"/>
        <v>1937-09</v>
      </c>
    </row>
    <row r="13763" spans="12:15" x14ac:dyDescent="0.4">
      <c r="L13763" s="56">
        <f ca="1"/>
        <v>13762</v>
      </c>
      <c r="M13763" s="53">
        <f ca="1"/>
        <v>1937</v>
      </c>
      <c r="N13763" s="53">
        <f ca="1"/>
        <v>9</v>
      </c>
      <c r="O13763" s="53" t="str">
        <f ca="1"/>
        <v>1937-09</v>
      </c>
    </row>
    <row r="13764" spans="12:15" x14ac:dyDescent="0.4">
      <c r="L13764" s="56">
        <f ca="1"/>
        <v>13763</v>
      </c>
      <c r="M13764" s="53">
        <f ca="1"/>
        <v>1937</v>
      </c>
      <c r="N13764" s="53">
        <f ca="1"/>
        <v>9</v>
      </c>
      <c r="O13764" s="53" t="str">
        <f ca="1"/>
        <v>1937-09</v>
      </c>
    </row>
    <row r="13765" spans="12:15" x14ac:dyDescent="0.4">
      <c r="L13765" s="56">
        <f ca="1"/>
        <v>13764</v>
      </c>
      <c r="M13765" s="53">
        <f ca="1"/>
        <v>1937</v>
      </c>
      <c r="N13765" s="53">
        <f ca="1"/>
        <v>9</v>
      </c>
      <c r="O13765" s="53" t="str">
        <f ca="1"/>
        <v>1937-09</v>
      </c>
    </row>
    <row r="13766" spans="12:15" x14ac:dyDescent="0.4">
      <c r="L13766" s="56">
        <f ca="1"/>
        <v>13765</v>
      </c>
      <c r="M13766" s="53">
        <f ca="1"/>
        <v>1937</v>
      </c>
      <c r="N13766" s="53">
        <f ca="1"/>
        <v>9</v>
      </c>
      <c r="O13766" s="53" t="str">
        <f ca="1"/>
        <v>1937-09</v>
      </c>
    </row>
    <row r="13767" spans="12:15" x14ac:dyDescent="0.4">
      <c r="L13767" s="56">
        <f ca="1"/>
        <v>13766</v>
      </c>
      <c r="M13767" s="53">
        <f ca="1"/>
        <v>1937</v>
      </c>
      <c r="N13767" s="53">
        <f ca="1"/>
        <v>9</v>
      </c>
      <c r="O13767" s="53" t="str">
        <f ca="1"/>
        <v>1937-09</v>
      </c>
    </row>
    <row r="13768" spans="12:15" x14ac:dyDescent="0.4">
      <c r="L13768" s="56">
        <f ca="1"/>
        <v>13767</v>
      </c>
      <c r="M13768" s="53">
        <f ca="1"/>
        <v>1937</v>
      </c>
      <c r="N13768" s="53">
        <f ca="1"/>
        <v>9</v>
      </c>
      <c r="O13768" s="53" t="str">
        <f ca="1"/>
        <v>1937-09</v>
      </c>
    </row>
    <row r="13769" spans="12:15" x14ac:dyDescent="0.4">
      <c r="L13769" s="56">
        <f ca="1"/>
        <v>13768</v>
      </c>
      <c r="M13769" s="53">
        <f ca="1"/>
        <v>1937</v>
      </c>
      <c r="N13769" s="53">
        <f ca="1"/>
        <v>9</v>
      </c>
      <c r="O13769" s="53" t="str">
        <f ca="1"/>
        <v>1937-09</v>
      </c>
    </row>
    <row r="13770" spans="12:15" x14ac:dyDescent="0.4">
      <c r="L13770" s="56">
        <f ca="1"/>
        <v>13769</v>
      </c>
      <c r="M13770" s="53">
        <f ca="1"/>
        <v>1937</v>
      </c>
      <c r="N13770" s="53">
        <f ca="1"/>
        <v>9</v>
      </c>
      <c r="O13770" s="53" t="str">
        <f ca="1"/>
        <v>1937-09</v>
      </c>
    </row>
    <row r="13771" spans="12:15" x14ac:dyDescent="0.4">
      <c r="L13771" s="56">
        <f ca="1"/>
        <v>13770</v>
      </c>
      <c r="M13771" s="53">
        <f ca="1"/>
        <v>1937</v>
      </c>
      <c r="N13771" s="53">
        <f ca="1"/>
        <v>9</v>
      </c>
      <c r="O13771" s="53" t="str">
        <f ca="1"/>
        <v>1937-09</v>
      </c>
    </row>
    <row r="13772" spans="12:15" x14ac:dyDescent="0.4">
      <c r="L13772" s="56">
        <f ca="1"/>
        <v>13771</v>
      </c>
      <c r="M13772" s="53">
        <f ca="1"/>
        <v>1937</v>
      </c>
      <c r="N13772" s="53">
        <f ca="1"/>
        <v>9</v>
      </c>
      <c r="O13772" s="53" t="str">
        <f ca="1"/>
        <v>1937-09</v>
      </c>
    </row>
    <row r="13773" spans="12:15" x14ac:dyDescent="0.4">
      <c r="L13773" s="56">
        <f ca="1"/>
        <v>13772</v>
      </c>
      <c r="M13773" s="53">
        <f ca="1"/>
        <v>1937</v>
      </c>
      <c r="N13773" s="53">
        <f ca="1"/>
        <v>9</v>
      </c>
      <c r="O13773" s="53" t="str">
        <f ca="1"/>
        <v>1937-09</v>
      </c>
    </row>
    <row r="13774" spans="12:15" x14ac:dyDescent="0.4">
      <c r="L13774" s="56">
        <f ca="1"/>
        <v>13773</v>
      </c>
      <c r="M13774" s="53">
        <f ca="1"/>
        <v>1937</v>
      </c>
      <c r="N13774" s="53">
        <f ca="1"/>
        <v>9</v>
      </c>
      <c r="O13774" s="53" t="str">
        <f ca="1"/>
        <v>1937-09</v>
      </c>
    </row>
    <row r="13775" spans="12:15" x14ac:dyDescent="0.4">
      <c r="L13775" s="56">
        <f ca="1"/>
        <v>13774</v>
      </c>
      <c r="M13775" s="53">
        <f ca="1"/>
        <v>1937</v>
      </c>
      <c r="N13775" s="53">
        <f ca="1"/>
        <v>9</v>
      </c>
      <c r="O13775" s="53" t="str">
        <f ca="1"/>
        <v>1937-09</v>
      </c>
    </row>
    <row r="13776" spans="12:15" x14ac:dyDescent="0.4">
      <c r="L13776" s="56">
        <f ca="1"/>
        <v>13775</v>
      </c>
      <c r="M13776" s="53">
        <f ca="1"/>
        <v>1937</v>
      </c>
      <c r="N13776" s="53">
        <f ca="1"/>
        <v>9</v>
      </c>
      <c r="O13776" s="53" t="str">
        <f ca="1"/>
        <v>1937-09</v>
      </c>
    </row>
    <row r="13777" spans="12:15" x14ac:dyDescent="0.4">
      <c r="L13777" s="56">
        <f ca="1"/>
        <v>13776</v>
      </c>
      <c r="M13777" s="53">
        <f ca="1"/>
        <v>1937</v>
      </c>
      <c r="N13777" s="53">
        <f ca="1"/>
        <v>9</v>
      </c>
      <c r="O13777" s="53" t="str">
        <f ca="1"/>
        <v>1937-09</v>
      </c>
    </row>
    <row r="13778" spans="12:15" x14ac:dyDescent="0.4">
      <c r="L13778" s="56">
        <f ca="1"/>
        <v>13777</v>
      </c>
      <c r="M13778" s="53">
        <f ca="1"/>
        <v>1937</v>
      </c>
      <c r="N13778" s="53">
        <f ca="1"/>
        <v>9</v>
      </c>
      <c r="O13778" s="53" t="str">
        <f ca="1"/>
        <v>1937-09</v>
      </c>
    </row>
    <row r="13779" spans="12:15" x14ac:dyDescent="0.4">
      <c r="L13779" s="56">
        <f ca="1"/>
        <v>13778</v>
      </c>
      <c r="M13779" s="53">
        <f ca="1"/>
        <v>1937</v>
      </c>
      <c r="N13779" s="53">
        <f ca="1"/>
        <v>9</v>
      </c>
      <c r="O13779" s="53" t="str">
        <f ca="1"/>
        <v>1937-09</v>
      </c>
    </row>
    <row r="13780" spans="12:15" x14ac:dyDescent="0.4">
      <c r="L13780" s="56">
        <f ca="1"/>
        <v>13779</v>
      </c>
      <c r="M13780" s="53">
        <f ca="1"/>
        <v>1937</v>
      </c>
      <c r="N13780" s="53">
        <f ca="1"/>
        <v>9</v>
      </c>
      <c r="O13780" s="53" t="str">
        <f ca="1"/>
        <v>1937-09</v>
      </c>
    </row>
    <row r="13781" spans="12:15" x14ac:dyDescent="0.4">
      <c r="L13781" s="56">
        <f ca="1"/>
        <v>13780</v>
      </c>
      <c r="M13781" s="53">
        <f ca="1"/>
        <v>1937</v>
      </c>
      <c r="N13781" s="53">
        <f ca="1"/>
        <v>9</v>
      </c>
      <c r="O13781" s="53" t="str">
        <f ca="1"/>
        <v>1937-09</v>
      </c>
    </row>
    <row r="13782" spans="12:15" x14ac:dyDescent="0.4">
      <c r="L13782" s="56">
        <f ca="1"/>
        <v>13781</v>
      </c>
      <c r="M13782" s="53">
        <f ca="1"/>
        <v>1937</v>
      </c>
      <c r="N13782" s="53">
        <f ca="1"/>
        <v>9</v>
      </c>
      <c r="O13782" s="53" t="str">
        <f ca="1"/>
        <v>1937-09</v>
      </c>
    </row>
    <row r="13783" spans="12:15" x14ac:dyDescent="0.4">
      <c r="L13783" s="56">
        <f ca="1"/>
        <v>13782</v>
      </c>
      <c r="M13783" s="53">
        <f ca="1"/>
        <v>1937</v>
      </c>
      <c r="N13783" s="53">
        <f ca="1"/>
        <v>9</v>
      </c>
      <c r="O13783" s="53" t="str">
        <f ca="1"/>
        <v>1937-09</v>
      </c>
    </row>
    <row r="13784" spans="12:15" x14ac:dyDescent="0.4">
      <c r="L13784" s="56">
        <f ca="1"/>
        <v>13783</v>
      </c>
      <c r="M13784" s="53">
        <f ca="1"/>
        <v>1937</v>
      </c>
      <c r="N13784" s="53">
        <f ca="1"/>
        <v>9</v>
      </c>
      <c r="O13784" s="53" t="str">
        <f ca="1"/>
        <v>1937-09</v>
      </c>
    </row>
    <row r="13785" spans="12:15" x14ac:dyDescent="0.4">
      <c r="L13785" s="56">
        <f ca="1"/>
        <v>13784</v>
      </c>
      <c r="M13785" s="53">
        <f ca="1"/>
        <v>1937</v>
      </c>
      <c r="N13785" s="53">
        <f ca="1"/>
        <v>9</v>
      </c>
      <c r="O13785" s="53" t="str">
        <f ca="1"/>
        <v>1937-09</v>
      </c>
    </row>
    <row r="13786" spans="12:15" x14ac:dyDescent="0.4">
      <c r="L13786" s="56">
        <f ca="1"/>
        <v>13785</v>
      </c>
      <c r="M13786" s="53">
        <f ca="1"/>
        <v>1937</v>
      </c>
      <c r="N13786" s="53">
        <f ca="1"/>
        <v>9</v>
      </c>
      <c r="O13786" s="53" t="str">
        <f ca="1"/>
        <v>1937-09</v>
      </c>
    </row>
    <row r="13787" spans="12:15" x14ac:dyDescent="0.4">
      <c r="L13787" s="56">
        <f ca="1"/>
        <v>13786</v>
      </c>
      <c r="M13787" s="53">
        <f ca="1"/>
        <v>1937</v>
      </c>
      <c r="N13787" s="53">
        <f ca="1"/>
        <v>9</v>
      </c>
      <c r="O13787" s="53" t="str">
        <f ca="1"/>
        <v>1937-09</v>
      </c>
    </row>
    <row r="13788" spans="12:15" x14ac:dyDescent="0.4">
      <c r="L13788" s="56">
        <f ca="1"/>
        <v>13787</v>
      </c>
      <c r="M13788" s="53">
        <f ca="1"/>
        <v>1937</v>
      </c>
      <c r="N13788" s="53">
        <f ca="1"/>
        <v>9</v>
      </c>
      <c r="O13788" s="53" t="str">
        <f ca="1"/>
        <v>1937-09</v>
      </c>
    </row>
    <row r="13789" spans="12:15" x14ac:dyDescent="0.4">
      <c r="L13789" s="56">
        <f ca="1"/>
        <v>13788</v>
      </c>
      <c r="M13789" s="53">
        <f ca="1"/>
        <v>1937</v>
      </c>
      <c r="N13789" s="53">
        <f ca="1"/>
        <v>9</v>
      </c>
      <c r="O13789" s="53" t="str">
        <f ca="1"/>
        <v>1937-09</v>
      </c>
    </row>
    <row r="13790" spans="12:15" x14ac:dyDescent="0.4">
      <c r="L13790" s="56">
        <f ca="1"/>
        <v>13789</v>
      </c>
      <c r="M13790" s="53">
        <f ca="1"/>
        <v>1937</v>
      </c>
      <c r="N13790" s="53">
        <f ca="1"/>
        <v>10</v>
      </c>
      <c r="O13790" s="53" t="str">
        <f ca="1"/>
        <v>1937-10</v>
      </c>
    </row>
    <row r="13791" spans="12:15" x14ac:dyDescent="0.4">
      <c r="L13791" s="56">
        <f ca="1"/>
        <v>13790</v>
      </c>
      <c r="M13791" s="53">
        <f ca="1"/>
        <v>1937</v>
      </c>
      <c r="N13791" s="53">
        <f ca="1"/>
        <v>10</v>
      </c>
      <c r="O13791" s="53" t="str">
        <f ca="1"/>
        <v>1937-10</v>
      </c>
    </row>
    <row r="13792" spans="12:15" x14ac:dyDescent="0.4">
      <c r="L13792" s="56">
        <f ca="1"/>
        <v>13791</v>
      </c>
      <c r="M13792" s="53">
        <f ca="1"/>
        <v>1937</v>
      </c>
      <c r="N13792" s="53">
        <f ca="1"/>
        <v>10</v>
      </c>
      <c r="O13792" s="53" t="str">
        <f ca="1"/>
        <v>1937-10</v>
      </c>
    </row>
    <row r="13793" spans="12:15" x14ac:dyDescent="0.4">
      <c r="L13793" s="56">
        <f ca="1"/>
        <v>13792</v>
      </c>
      <c r="M13793" s="53">
        <f ca="1"/>
        <v>1937</v>
      </c>
      <c r="N13793" s="53">
        <f ca="1"/>
        <v>10</v>
      </c>
      <c r="O13793" s="53" t="str">
        <f ca="1"/>
        <v>1937-10</v>
      </c>
    </row>
    <row r="13794" spans="12:15" x14ac:dyDescent="0.4">
      <c r="L13794" s="56">
        <f ca="1"/>
        <v>13793</v>
      </c>
      <c r="M13794" s="53">
        <f ca="1"/>
        <v>1937</v>
      </c>
      <c r="N13794" s="53">
        <f ca="1"/>
        <v>10</v>
      </c>
      <c r="O13794" s="53" t="str">
        <f ca="1"/>
        <v>1937-10</v>
      </c>
    </row>
    <row r="13795" spans="12:15" x14ac:dyDescent="0.4">
      <c r="L13795" s="56">
        <f ca="1"/>
        <v>13794</v>
      </c>
      <c r="M13795" s="53">
        <f ca="1"/>
        <v>1937</v>
      </c>
      <c r="N13795" s="53">
        <f ca="1"/>
        <v>10</v>
      </c>
      <c r="O13795" s="53" t="str">
        <f ca="1"/>
        <v>1937-10</v>
      </c>
    </row>
    <row r="13796" spans="12:15" x14ac:dyDescent="0.4">
      <c r="L13796" s="56">
        <f ca="1"/>
        <v>13795</v>
      </c>
      <c r="M13796" s="53">
        <f ca="1"/>
        <v>1937</v>
      </c>
      <c r="N13796" s="53">
        <f ca="1"/>
        <v>10</v>
      </c>
      <c r="O13796" s="53" t="str">
        <f ca="1"/>
        <v>1937-10</v>
      </c>
    </row>
    <row r="13797" spans="12:15" x14ac:dyDescent="0.4">
      <c r="L13797" s="56">
        <f ca="1"/>
        <v>13796</v>
      </c>
      <c r="M13797" s="53">
        <f ca="1"/>
        <v>1937</v>
      </c>
      <c r="N13797" s="53">
        <f ca="1"/>
        <v>10</v>
      </c>
      <c r="O13797" s="53" t="str">
        <f ca="1"/>
        <v>1937-10</v>
      </c>
    </row>
    <row r="13798" spans="12:15" x14ac:dyDescent="0.4">
      <c r="L13798" s="56">
        <f ca="1"/>
        <v>13797</v>
      </c>
      <c r="M13798" s="53">
        <f ca="1"/>
        <v>1937</v>
      </c>
      <c r="N13798" s="53">
        <f ca="1"/>
        <v>10</v>
      </c>
      <c r="O13798" s="53" t="str">
        <f ca="1"/>
        <v>1937-10</v>
      </c>
    </row>
    <row r="13799" spans="12:15" x14ac:dyDescent="0.4">
      <c r="L13799" s="56">
        <f ca="1"/>
        <v>13798</v>
      </c>
      <c r="M13799" s="53">
        <f ca="1"/>
        <v>1937</v>
      </c>
      <c r="N13799" s="53">
        <f ca="1"/>
        <v>10</v>
      </c>
      <c r="O13799" s="53" t="str">
        <f ca="1"/>
        <v>1937-10</v>
      </c>
    </row>
    <row r="13800" spans="12:15" x14ac:dyDescent="0.4">
      <c r="L13800" s="56">
        <f ca="1"/>
        <v>13799</v>
      </c>
      <c r="M13800" s="53">
        <f ca="1"/>
        <v>1937</v>
      </c>
      <c r="N13800" s="53">
        <f ca="1"/>
        <v>10</v>
      </c>
      <c r="O13800" s="53" t="str">
        <f ca="1"/>
        <v>1937-10</v>
      </c>
    </row>
    <row r="13801" spans="12:15" x14ac:dyDescent="0.4">
      <c r="L13801" s="56">
        <f ca="1"/>
        <v>13800</v>
      </c>
      <c r="M13801" s="53">
        <f ca="1"/>
        <v>1937</v>
      </c>
      <c r="N13801" s="53">
        <f ca="1"/>
        <v>10</v>
      </c>
      <c r="O13801" s="53" t="str">
        <f ca="1"/>
        <v>1937-10</v>
      </c>
    </row>
    <row r="13802" spans="12:15" x14ac:dyDescent="0.4">
      <c r="L13802" s="56">
        <f ca="1"/>
        <v>13801</v>
      </c>
      <c r="M13802" s="53">
        <f ca="1"/>
        <v>1937</v>
      </c>
      <c r="N13802" s="53">
        <f ca="1"/>
        <v>10</v>
      </c>
      <c r="O13802" s="53" t="str">
        <f ca="1"/>
        <v>1937-10</v>
      </c>
    </row>
    <row r="13803" spans="12:15" x14ac:dyDescent="0.4">
      <c r="L13803" s="56">
        <f ca="1"/>
        <v>13802</v>
      </c>
      <c r="M13803" s="53">
        <f ca="1"/>
        <v>1937</v>
      </c>
      <c r="N13803" s="53">
        <f ca="1"/>
        <v>10</v>
      </c>
      <c r="O13803" s="53" t="str">
        <f ca="1"/>
        <v>1937-10</v>
      </c>
    </row>
    <row r="13804" spans="12:15" x14ac:dyDescent="0.4">
      <c r="L13804" s="56">
        <f ca="1"/>
        <v>13803</v>
      </c>
      <c r="M13804" s="53">
        <f ca="1"/>
        <v>1937</v>
      </c>
      <c r="N13804" s="53">
        <f ca="1"/>
        <v>10</v>
      </c>
      <c r="O13804" s="53" t="str">
        <f ca="1"/>
        <v>1937-10</v>
      </c>
    </row>
    <row r="13805" spans="12:15" x14ac:dyDescent="0.4">
      <c r="L13805" s="56">
        <f ca="1"/>
        <v>13804</v>
      </c>
      <c r="M13805" s="53">
        <f ca="1"/>
        <v>1937</v>
      </c>
      <c r="N13805" s="53">
        <f ca="1"/>
        <v>10</v>
      </c>
      <c r="O13805" s="53" t="str">
        <f ca="1"/>
        <v>1937-10</v>
      </c>
    </row>
    <row r="13806" spans="12:15" x14ac:dyDescent="0.4">
      <c r="L13806" s="56">
        <f ca="1"/>
        <v>13805</v>
      </c>
      <c r="M13806" s="53">
        <f ca="1"/>
        <v>1937</v>
      </c>
      <c r="N13806" s="53">
        <f ca="1"/>
        <v>10</v>
      </c>
      <c r="O13806" s="53" t="str">
        <f ca="1"/>
        <v>1937-10</v>
      </c>
    </row>
    <row r="13807" spans="12:15" x14ac:dyDescent="0.4">
      <c r="L13807" s="56">
        <f ca="1"/>
        <v>13806</v>
      </c>
      <c r="M13807" s="53">
        <f ca="1"/>
        <v>1937</v>
      </c>
      <c r="N13807" s="53">
        <f ca="1"/>
        <v>10</v>
      </c>
      <c r="O13807" s="53" t="str">
        <f ca="1"/>
        <v>1937-10</v>
      </c>
    </row>
    <row r="13808" spans="12:15" x14ac:dyDescent="0.4">
      <c r="L13808" s="56">
        <f ca="1"/>
        <v>13807</v>
      </c>
      <c r="M13808" s="53">
        <f ca="1"/>
        <v>1937</v>
      </c>
      <c r="N13808" s="53">
        <f ca="1"/>
        <v>10</v>
      </c>
      <c r="O13808" s="53" t="str">
        <f ca="1"/>
        <v>1937-10</v>
      </c>
    </row>
    <row r="13809" spans="12:15" x14ac:dyDescent="0.4">
      <c r="L13809" s="56">
        <f ca="1"/>
        <v>13808</v>
      </c>
      <c r="M13809" s="53">
        <f ca="1"/>
        <v>1937</v>
      </c>
      <c r="N13809" s="53">
        <f ca="1"/>
        <v>10</v>
      </c>
      <c r="O13809" s="53" t="str">
        <f ca="1"/>
        <v>1937-10</v>
      </c>
    </row>
    <row r="13810" spans="12:15" x14ac:dyDescent="0.4">
      <c r="L13810" s="56">
        <f ca="1"/>
        <v>13809</v>
      </c>
      <c r="M13810" s="53">
        <f ca="1"/>
        <v>1937</v>
      </c>
      <c r="N13810" s="53">
        <f ca="1"/>
        <v>10</v>
      </c>
      <c r="O13810" s="53" t="str">
        <f ca="1"/>
        <v>1937-10</v>
      </c>
    </row>
    <row r="13811" spans="12:15" x14ac:dyDescent="0.4">
      <c r="L13811" s="56">
        <f ca="1"/>
        <v>13810</v>
      </c>
      <c r="M13811" s="53">
        <f ca="1"/>
        <v>1937</v>
      </c>
      <c r="N13811" s="53">
        <f ca="1"/>
        <v>10</v>
      </c>
      <c r="O13811" s="53" t="str">
        <f ca="1"/>
        <v>1937-10</v>
      </c>
    </row>
    <row r="13812" spans="12:15" x14ac:dyDescent="0.4">
      <c r="L13812" s="56">
        <f ca="1"/>
        <v>13811</v>
      </c>
      <c r="M13812" s="53">
        <f ca="1"/>
        <v>1937</v>
      </c>
      <c r="N13812" s="53">
        <f ca="1"/>
        <v>10</v>
      </c>
      <c r="O13812" s="53" t="str">
        <f ca="1"/>
        <v>1937-10</v>
      </c>
    </row>
    <row r="13813" spans="12:15" x14ac:dyDescent="0.4">
      <c r="L13813" s="56">
        <f ca="1"/>
        <v>13812</v>
      </c>
      <c r="M13813" s="53">
        <f ca="1"/>
        <v>1937</v>
      </c>
      <c r="N13813" s="53">
        <f ca="1"/>
        <v>10</v>
      </c>
      <c r="O13813" s="53" t="str">
        <f ca="1"/>
        <v>1937-10</v>
      </c>
    </row>
    <row r="13814" spans="12:15" x14ac:dyDescent="0.4">
      <c r="L13814" s="56">
        <f ca="1"/>
        <v>13813</v>
      </c>
      <c r="M13814" s="53">
        <f ca="1"/>
        <v>1937</v>
      </c>
      <c r="N13814" s="53">
        <f ca="1"/>
        <v>10</v>
      </c>
      <c r="O13814" s="53" t="str">
        <f ca="1"/>
        <v>1937-10</v>
      </c>
    </row>
    <row r="13815" spans="12:15" x14ac:dyDescent="0.4">
      <c r="L13815" s="56">
        <f ca="1"/>
        <v>13814</v>
      </c>
      <c r="M13815" s="53">
        <f ca="1"/>
        <v>1937</v>
      </c>
      <c r="N13815" s="53">
        <f ca="1"/>
        <v>10</v>
      </c>
      <c r="O13815" s="53" t="str">
        <f ca="1"/>
        <v>1937-10</v>
      </c>
    </row>
    <row r="13816" spans="12:15" x14ac:dyDescent="0.4">
      <c r="L13816" s="56">
        <f ca="1"/>
        <v>13815</v>
      </c>
      <c r="M13816" s="53">
        <f ca="1"/>
        <v>1937</v>
      </c>
      <c r="N13816" s="53">
        <f ca="1"/>
        <v>10</v>
      </c>
      <c r="O13816" s="53" t="str">
        <f ca="1"/>
        <v>1937-10</v>
      </c>
    </row>
    <row r="13817" spans="12:15" x14ac:dyDescent="0.4">
      <c r="L13817" s="56">
        <f ca="1"/>
        <v>13816</v>
      </c>
      <c r="M13817" s="53">
        <f ca="1"/>
        <v>1937</v>
      </c>
      <c r="N13817" s="53">
        <f ca="1"/>
        <v>10</v>
      </c>
      <c r="O13817" s="53" t="str">
        <f ca="1"/>
        <v>1937-10</v>
      </c>
    </row>
    <row r="13818" spans="12:15" x14ac:dyDescent="0.4">
      <c r="L13818" s="56">
        <f ca="1"/>
        <v>13817</v>
      </c>
      <c r="M13818" s="53">
        <f ca="1"/>
        <v>1937</v>
      </c>
      <c r="N13818" s="53">
        <f ca="1"/>
        <v>10</v>
      </c>
      <c r="O13818" s="53" t="str">
        <f ca="1"/>
        <v>1937-10</v>
      </c>
    </row>
    <row r="13819" spans="12:15" x14ac:dyDescent="0.4">
      <c r="L13819" s="56">
        <f ca="1"/>
        <v>13818</v>
      </c>
      <c r="M13819" s="53">
        <f ca="1"/>
        <v>1937</v>
      </c>
      <c r="N13819" s="53">
        <f ca="1"/>
        <v>10</v>
      </c>
      <c r="O13819" s="53" t="str">
        <f ca="1"/>
        <v>1937-10</v>
      </c>
    </row>
    <row r="13820" spans="12:15" x14ac:dyDescent="0.4">
      <c r="L13820" s="56">
        <f ca="1"/>
        <v>13819</v>
      </c>
      <c r="M13820" s="53">
        <f ca="1"/>
        <v>1937</v>
      </c>
      <c r="N13820" s="53">
        <f ca="1"/>
        <v>10</v>
      </c>
      <c r="O13820" s="53" t="str">
        <f ca="1"/>
        <v>1937-10</v>
      </c>
    </row>
    <row r="13821" spans="12:15" x14ac:dyDescent="0.4">
      <c r="L13821" s="56">
        <f ca="1"/>
        <v>13820</v>
      </c>
      <c r="M13821" s="53">
        <f ca="1"/>
        <v>1937</v>
      </c>
      <c r="N13821" s="53">
        <f ca="1"/>
        <v>11</v>
      </c>
      <c r="O13821" s="53" t="str">
        <f ca="1"/>
        <v>1937-11</v>
      </c>
    </row>
    <row r="13822" spans="12:15" x14ac:dyDescent="0.4">
      <c r="L13822" s="56">
        <f ca="1"/>
        <v>13821</v>
      </c>
      <c r="M13822" s="53">
        <f ca="1"/>
        <v>1937</v>
      </c>
      <c r="N13822" s="53">
        <f ca="1"/>
        <v>11</v>
      </c>
      <c r="O13822" s="53" t="str">
        <f ca="1"/>
        <v>1937-11</v>
      </c>
    </row>
    <row r="13823" spans="12:15" x14ac:dyDescent="0.4">
      <c r="L13823" s="56">
        <f ca="1"/>
        <v>13822</v>
      </c>
      <c r="M13823" s="53">
        <f ca="1"/>
        <v>1937</v>
      </c>
      <c r="N13823" s="53">
        <f ca="1"/>
        <v>11</v>
      </c>
      <c r="O13823" s="53" t="str">
        <f ca="1"/>
        <v>1937-11</v>
      </c>
    </row>
    <row r="13824" spans="12:15" x14ac:dyDescent="0.4">
      <c r="L13824" s="56">
        <f ca="1"/>
        <v>13823</v>
      </c>
      <c r="M13824" s="53">
        <f ca="1"/>
        <v>1937</v>
      </c>
      <c r="N13824" s="53">
        <f ca="1"/>
        <v>11</v>
      </c>
      <c r="O13824" s="53" t="str">
        <f ca="1"/>
        <v>1937-11</v>
      </c>
    </row>
    <row r="13825" spans="12:15" x14ac:dyDescent="0.4">
      <c r="L13825" s="56">
        <f ca="1"/>
        <v>13824</v>
      </c>
      <c r="M13825" s="53">
        <f ca="1"/>
        <v>1937</v>
      </c>
      <c r="N13825" s="53">
        <f ca="1"/>
        <v>11</v>
      </c>
      <c r="O13825" s="53" t="str">
        <f ca="1"/>
        <v>1937-11</v>
      </c>
    </row>
    <row r="13826" spans="12:15" x14ac:dyDescent="0.4">
      <c r="L13826" s="56">
        <f ca="1"/>
        <v>13825</v>
      </c>
      <c r="M13826" s="53">
        <f ca="1"/>
        <v>1937</v>
      </c>
      <c r="N13826" s="53">
        <f ca="1"/>
        <v>11</v>
      </c>
      <c r="O13826" s="53" t="str">
        <f ca="1"/>
        <v>1937-11</v>
      </c>
    </row>
    <row r="13827" spans="12:15" x14ac:dyDescent="0.4">
      <c r="L13827" s="56">
        <f ca="1"/>
        <v>13826</v>
      </c>
      <c r="M13827" s="53">
        <f ca="1"/>
        <v>1937</v>
      </c>
      <c r="N13827" s="53">
        <f ca="1"/>
        <v>11</v>
      </c>
      <c r="O13827" s="53" t="str">
        <f ca="1"/>
        <v>1937-11</v>
      </c>
    </row>
    <row r="13828" spans="12:15" x14ac:dyDescent="0.4">
      <c r="L13828" s="56">
        <f ca="1"/>
        <v>13827</v>
      </c>
      <c r="M13828" s="53">
        <f ca="1"/>
        <v>1937</v>
      </c>
      <c r="N13828" s="53">
        <f ca="1"/>
        <v>11</v>
      </c>
      <c r="O13828" s="53" t="str">
        <f ca="1"/>
        <v>1937-11</v>
      </c>
    </row>
    <row r="13829" spans="12:15" x14ac:dyDescent="0.4">
      <c r="L13829" s="56">
        <f ca="1"/>
        <v>13828</v>
      </c>
      <c r="M13829" s="53">
        <f ca="1"/>
        <v>1937</v>
      </c>
      <c r="N13829" s="53">
        <f ca="1"/>
        <v>11</v>
      </c>
      <c r="O13829" s="53" t="str">
        <f ca="1"/>
        <v>1937-11</v>
      </c>
    </row>
    <row r="13830" spans="12:15" x14ac:dyDescent="0.4">
      <c r="L13830" s="56">
        <f ca="1"/>
        <v>13829</v>
      </c>
      <c r="M13830" s="53">
        <f ca="1"/>
        <v>1937</v>
      </c>
      <c r="N13830" s="53">
        <f ca="1"/>
        <v>11</v>
      </c>
      <c r="O13830" s="53" t="str">
        <f ca="1"/>
        <v>1937-11</v>
      </c>
    </row>
    <row r="13831" spans="12:15" x14ac:dyDescent="0.4">
      <c r="L13831" s="56">
        <f ca="1"/>
        <v>13830</v>
      </c>
      <c r="M13831" s="53">
        <f ca="1"/>
        <v>1937</v>
      </c>
      <c r="N13831" s="53">
        <f ca="1"/>
        <v>11</v>
      </c>
      <c r="O13831" s="53" t="str">
        <f ca="1"/>
        <v>1937-11</v>
      </c>
    </row>
    <row r="13832" spans="12:15" x14ac:dyDescent="0.4">
      <c r="L13832" s="56">
        <f ca="1"/>
        <v>13831</v>
      </c>
      <c r="M13832" s="53">
        <f ca="1"/>
        <v>1937</v>
      </c>
      <c r="N13832" s="53">
        <f ca="1"/>
        <v>11</v>
      </c>
      <c r="O13832" s="53" t="str">
        <f ca="1"/>
        <v>1937-11</v>
      </c>
    </row>
    <row r="13833" spans="12:15" x14ac:dyDescent="0.4">
      <c r="L13833" s="56">
        <f ca="1"/>
        <v>13832</v>
      </c>
      <c r="M13833" s="53">
        <f ca="1"/>
        <v>1937</v>
      </c>
      <c r="N13833" s="53">
        <f ca="1"/>
        <v>11</v>
      </c>
      <c r="O13833" s="53" t="str">
        <f ca="1"/>
        <v>1937-11</v>
      </c>
    </row>
    <row r="13834" spans="12:15" x14ac:dyDescent="0.4">
      <c r="L13834" s="56">
        <f ca="1"/>
        <v>13833</v>
      </c>
      <c r="M13834" s="53">
        <f ca="1"/>
        <v>1937</v>
      </c>
      <c r="N13834" s="53">
        <f ca="1"/>
        <v>11</v>
      </c>
      <c r="O13834" s="53" t="str">
        <f ca="1"/>
        <v>1937-11</v>
      </c>
    </row>
    <row r="13835" spans="12:15" x14ac:dyDescent="0.4">
      <c r="L13835" s="56">
        <f ca="1"/>
        <v>13834</v>
      </c>
      <c r="M13835" s="53">
        <f ca="1"/>
        <v>1937</v>
      </c>
      <c r="N13835" s="53">
        <f ca="1"/>
        <v>11</v>
      </c>
      <c r="O13835" s="53" t="str">
        <f ca="1"/>
        <v>1937-11</v>
      </c>
    </row>
    <row r="13836" spans="12:15" x14ac:dyDescent="0.4">
      <c r="L13836" s="56">
        <f ca="1"/>
        <v>13835</v>
      </c>
      <c r="M13836" s="53">
        <f ca="1"/>
        <v>1937</v>
      </c>
      <c r="N13836" s="53">
        <f ca="1"/>
        <v>11</v>
      </c>
      <c r="O13836" s="53" t="str">
        <f ca="1"/>
        <v>1937-11</v>
      </c>
    </row>
    <row r="13837" spans="12:15" x14ac:dyDescent="0.4">
      <c r="L13837" s="56">
        <f ca="1"/>
        <v>13836</v>
      </c>
      <c r="M13837" s="53">
        <f ca="1"/>
        <v>1937</v>
      </c>
      <c r="N13837" s="53">
        <f ca="1"/>
        <v>11</v>
      </c>
      <c r="O13837" s="53" t="str">
        <f ca="1"/>
        <v>1937-11</v>
      </c>
    </row>
    <row r="13838" spans="12:15" x14ac:dyDescent="0.4">
      <c r="L13838" s="56">
        <f ca="1"/>
        <v>13837</v>
      </c>
      <c r="M13838" s="53">
        <f ca="1"/>
        <v>1937</v>
      </c>
      <c r="N13838" s="53">
        <f ca="1"/>
        <v>11</v>
      </c>
      <c r="O13838" s="53" t="str">
        <f ca="1"/>
        <v>1937-11</v>
      </c>
    </row>
    <row r="13839" spans="12:15" x14ac:dyDescent="0.4">
      <c r="L13839" s="56">
        <f ca="1"/>
        <v>13838</v>
      </c>
      <c r="M13839" s="53">
        <f ca="1"/>
        <v>1937</v>
      </c>
      <c r="N13839" s="53">
        <f ca="1"/>
        <v>11</v>
      </c>
      <c r="O13839" s="53" t="str">
        <f ca="1"/>
        <v>1937-11</v>
      </c>
    </row>
    <row r="13840" spans="12:15" x14ac:dyDescent="0.4">
      <c r="L13840" s="56">
        <f ca="1"/>
        <v>13839</v>
      </c>
      <c r="M13840" s="53">
        <f ca="1"/>
        <v>1937</v>
      </c>
      <c r="N13840" s="53">
        <f ca="1"/>
        <v>11</v>
      </c>
      <c r="O13840" s="53" t="str">
        <f ca="1"/>
        <v>1937-11</v>
      </c>
    </row>
    <row r="13841" spans="12:15" x14ac:dyDescent="0.4">
      <c r="L13841" s="56">
        <f ca="1"/>
        <v>13840</v>
      </c>
      <c r="M13841" s="53">
        <f ca="1"/>
        <v>1937</v>
      </c>
      <c r="N13841" s="53">
        <f ca="1"/>
        <v>11</v>
      </c>
      <c r="O13841" s="53" t="str">
        <f ca="1"/>
        <v>1937-11</v>
      </c>
    </row>
    <row r="13842" spans="12:15" x14ac:dyDescent="0.4">
      <c r="L13842" s="56">
        <f ca="1"/>
        <v>13841</v>
      </c>
      <c r="M13842" s="53">
        <f ca="1"/>
        <v>1937</v>
      </c>
      <c r="N13842" s="53">
        <f ca="1"/>
        <v>11</v>
      </c>
      <c r="O13842" s="53" t="str">
        <f ca="1"/>
        <v>1937-11</v>
      </c>
    </row>
    <row r="13843" spans="12:15" x14ac:dyDescent="0.4">
      <c r="L13843" s="56">
        <f ca="1"/>
        <v>13842</v>
      </c>
      <c r="M13843" s="53">
        <f ca="1"/>
        <v>1937</v>
      </c>
      <c r="N13843" s="53">
        <f ca="1"/>
        <v>11</v>
      </c>
      <c r="O13843" s="53" t="str">
        <f ca="1"/>
        <v>1937-11</v>
      </c>
    </row>
    <row r="13844" spans="12:15" x14ac:dyDescent="0.4">
      <c r="L13844" s="56">
        <f ca="1"/>
        <v>13843</v>
      </c>
      <c r="M13844" s="53">
        <f ca="1"/>
        <v>1937</v>
      </c>
      <c r="N13844" s="53">
        <f ca="1"/>
        <v>11</v>
      </c>
      <c r="O13844" s="53" t="str">
        <f ca="1"/>
        <v>1937-11</v>
      </c>
    </row>
    <row r="13845" spans="12:15" x14ac:dyDescent="0.4">
      <c r="L13845" s="56">
        <f ca="1"/>
        <v>13844</v>
      </c>
      <c r="M13845" s="53">
        <f ca="1"/>
        <v>1937</v>
      </c>
      <c r="N13845" s="53">
        <f ca="1"/>
        <v>11</v>
      </c>
      <c r="O13845" s="53" t="str">
        <f ca="1"/>
        <v>1937-11</v>
      </c>
    </row>
    <row r="13846" spans="12:15" x14ac:dyDescent="0.4">
      <c r="L13846" s="56">
        <f ca="1"/>
        <v>13845</v>
      </c>
      <c r="M13846" s="53">
        <f ca="1"/>
        <v>1937</v>
      </c>
      <c r="N13846" s="53">
        <f ca="1"/>
        <v>11</v>
      </c>
      <c r="O13846" s="53" t="str">
        <f ca="1"/>
        <v>1937-11</v>
      </c>
    </row>
    <row r="13847" spans="12:15" x14ac:dyDescent="0.4">
      <c r="L13847" s="56">
        <f ca="1"/>
        <v>13846</v>
      </c>
      <c r="M13847" s="53">
        <f ca="1"/>
        <v>1937</v>
      </c>
      <c r="N13847" s="53">
        <f ca="1"/>
        <v>11</v>
      </c>
      <c r="O13847" s="53" t="str">
        <f ca="1"/>
        <v>1937-11</v>
      </c>
    </row>
    <row r="13848" spans="12:15" x14ac:dyDescent="0.4">
      <c r="L13848" s="56">
        <f ca="1"/>
        <v>13847</v>
      </c>
      <c r="M13848" s="53">
        <f ca="1"/>
        <v>1937</v>
      </c>
      <c r="N13848" s="53">
        <f ca="1"/>
        <v>11</v>
      </c>
      <c r="O13848" s="53" t="str">
        <f ca="1"/>
        <v>1937-11</v>
      </c>
    </row>
    <row r="13849" spans="12:15" x14ac:dyDescent="0.4">
      <c r="L13849" s="56">
        <f ca="1"/>
        <v>13848</v>
      </c>
      <c r="M13849" s="53">
        <f ca="1"/>
        <v>1937</v>
      </c>
      <c r="N13849" s="53">
        <f ca="1"/>
        <v>11</v>
      </c>
      <c r="O13849" s="53" t="str">
        <f ca="1"/>
        <v>1937-11</v>
      </c>
    </row>
    <row r="13850" spans="12:15" x14ac:dyDescent="0.4">
      <c r="L13850" s="56">
        <f ca="1"/>
        <v>13849</v>
      </c>
      <c r="M13850" s="53">
        <f ca="1"/>
        <v>1937</v>
      </c>
      <c r="N13850" s="53">
        <f ca="1"/>
        <v>11</v>
      </c>
      <c r="O13850" s="53" t="str">
        <f ca="1"/>
        <v>1937-11</v>
      </c>
    </row>
    <row r="13851" spans="12:15" x14ac:dyDescent="0.4">
      <c r="L13851" s="56">
        <f ca="1"/>
        <v>13850</v>
      </c>
      <c r="M13851" s="53">
        <f ca="1"/>
        <v>1937</v>
      </c>
      <c r="N13851" s="53">
        <f ca="1"/>
        <v>12</v>
      </c>
      <c r="O13851" s="53" t="str">
        <f ca="1"/>
        <v>1937-12</v>
      </c>
    </row>
    <row r="13852" spans="12:15" x14ac:dyDescent="0.4">
      <c r="L13852" s="56">
        <f ca="1"/>
        <v>13851</v>
      </c>
      <c r="M13852" s="53">
        <f ca="1"/>
        <v>1937</v>
      </c>
      <c r="N13852" s="53">
        <f ca="1"/>
        <v>12</v>
      </c>
      <c r="O13852" s="53" t="str">
        <f ca="1"/>
        <v>1937-12</v>
      </c>
    </row>
    <row r="13853" spans="12:15" x14ac:dyDescent="0.4">
      <c r="L13853" s="56">
        <f ca="1"/>
        <v>13852</v>
      </c>
      <c r="M13853" s="53">
        <f ca="1"/>
        <v>1937</v>
      </c>
      <c r="N13853" s="53">
        <f ca="1"/>
        <v>12</v>
      </c>
      <c r="O13853" s="53" t="str">
        <f ca="1"/>
        <v>1937-12</v>
      </c>
    </row>
    <row r="13854" spans="12:15" x14ac:dyDescent="0.4">
      <c r="L13854" s="56">
        <f ca="1"/>
        <v>13853</v>
      </c>
      <c r="M13854" s="53">
        <f ca="1"/>
        <v>1937</v>
      </c>
      <c r="N13854" s="53">
        <f ca="1"/>
        <v>12</v>
      </c>
      <c r="O13854" s="53" t="str">
        <f ca="1"/>
        <v>1937-12</v>
      </c>
    </row>
    <row r="13855" spans="12:15" x14ac:dyDescent="0.4">
      <c r="L13855" s="56">
        <f ca="1"/>
        <v>13854</v>
      </c>
      <c r="M13855" s="53">
        <f ca="1"/>
        <v>1937</v>
      </c>
      <c r="N13855" s="53">
        <f ca="1"/>
        <v>12</v>
      </c>
      <c r="O13855" s="53" t="str">
        <f ca="1"/>
        <v>1937-12</v>
      </c>
    </row>
    <row r="13856" spans="12:15" x14ac:dyDescent="0.4">
      <c r="L13856" s="56">
        <f ca="1"/>
        <v>13855</v>
      </c>
      <c r="M13856" s="53">
        <f ca="1"/>
        <v>1937</v>
      </c>
      <c r="N13856" s="53">
        <f ca="1"/>
        <v>12</v>
      </c>
      <c r="O13856" s="53" t="str">
        <f ca="1"/>
        <v>1937-12</v>
      </c>
    </row>
    <row r="13857" spans="12:15" x14ac:dyDescent="0.4">
      <c r="L13857" s="56">
        <f ca="1"/>
        <v>13856</v>
      </c>
      <c r="M13857" s="53">
        <f ca="1"/>
        <v>1937</v>
      </c>
      <c r="N13857" s="53">
        <f ca="1"/>
        <v>12</v>
      </c>
      <c r="O13857" s="53" t="str">
        <f ca="1"/>
        <v>1937-12</v>
      </c>
    </row>
    <row r="13858" spans="12:15" x14ac:dyDescent="0.4">
      <c r="L13858" s="56">
        <f ca="1"/>
        <v>13857</v>
      </c>
      <c r="M13858" s="53">
        <f ca="1"/>
        <v>1937</v>
      </c>
      <c r="N13858" s="53">
        <f ca="1"/>
        <v>12</v>
      </c>
      <c r="O13858" s="53" t="str">
        <f ca="1"/>
        <v>1937-12</v>
      </c>
    </row>
    <row r="13859" spans="12:15" x14ac:dyDescent="0.4">
      <c r="L13859" s="56">
        <f ca="1"/>
        <v>13858</v>
      </c>
      <c r="M13859" s="53">
        <f ca="1"/>
        <v>1937</v>
      </c>
      <c r="N13859" s="53">
        <f ca="1"/>
        <v>12</v>
      </c>
      <c r="O13859" s="53" t="str">
        <f ca="1"/>
        <v>1937-12</v>
      </c>
    </row>
    <row r="13860" spans="12:15" x14ac:dyDescent="0.4">
      <c r="L13860" s="56">
        <f ca="1"/>
        <v>13859</v>
      </c>
      <c r="M13860" s="53">
        <f ca="1"/>
        <v>1937</v>
      </c>
      <c r="N13860" s="53">
        <f ca="1"/>
        <v>12</v>
      </c>
      <c r="O13860" s="53" t="str">
        <f ca="1"/>
        <v>1937-12</v>
      </c>
    </row>
    <row r="13861" spans="12:15" x14ac:dyDescent="0.4">
      <c r="L13861" s="56">
        <f ca="1"/>
        <v>13860</v>
      </c>
      <c r="M13861" s="53">
        <f ca="1"/>
        <v>1937</v>
      </c>
      <c r="N13861" s="53">
        <f ca="1"/>
        <v>12</v>
      </c>
      <c r="O13861" s="53" t="str">
        <f ca="1"/>
        <v>1937-12</v>
      </c>
    </row>
    <row r="13862" spans="12:15" x14ac:dyDescent="0.4">
      <c r="L13862" s="56">
        <f ca="1"/>
        <v>13861</v>
      </c>
      <c r="M13862" s="53">
        <f ca="1"/>
        <v>1937</v>
      </c>
      <c r="N13862" s="53">
        <f ca="1"/>
        <v>12</v>
      </c>
      <c r="O13862" s="53" t="str">
        <f ca="1"/>
        <v>1937-12</v>
      </c>
    </row>
    <row r="13863" spans="12:15" x14ac:dyDescent="0.4">
      <c r="L13863" s="56">
        <f ca="1"/>
        <v>13862</v>
      </c>
      <c r="M13863" s="53">
        <f ca="1"/>
        <v>1937</v>
      </c>
      <c r="N13863" s="53">
        <f ca="1"/>
        <v>12</v>
      </c>
      <c r="O13863" s="53" t="str">
        <f ca="1"/>
        <v>1937-12</v>
      </c>
    </row>
    <row r="13864" spans="12:15" x14ac:dyDescent="0.4">
      <c r="L13864" s="56">
        <f ca="1"/>
        <v>13863</v>
      </c>
      <c r="M13864" s="53">
        <f ca="1"/>
        <v>1937</v>
      </c>
      <c r="N13864" s="53">
        <f ca="1"/>
        <v>12</v>
      </c>
      <c r="O13864" s="53" t="str">
        <f ca="1"/>
        <v>1937-12</v>
      </c>
    </row>
    <row r="13865" spans="12:15" x14ac:dyDescent="0.4">
      <c r="L13865" s="56">
        <f ca="1"/>
        <v>13864</v>
      </c>
      <c r="M13865" s="53">
        <f ca="1"/>
        <v>1937</v>
      </c>
      <c r="N13865" s="53">
        <f ca="1"/>
        <v>12</v>
      </c>
      <c r="O13865" s="53" t="str">
        <f ca="1"/>
        <v>1937-12</v>
      </c>
    </row>
    <row r="13866" spans="12:15" x14ac:dyDescent="0.4">
      <c r="L13866" s="56">
        <f ca="1"/>
        <v>13865</v>
      </c>
      <c r="M13866" s="53">
        <f ca="1"/>
        <v>1937</v>
      </c>
      <c r="N13866" s="53">
        <f ca="1"/>
        <v>12</v>
      </c>
      <c r="O13866" s="53" t="str">
        <f ca="1"/>
        <v>1937-12</v>
      </c>
    </row>
    <row r="13867" spans="12:15" x14ac:dyDescent="0.4">
      <c r="L13867" s="56">
        <f ca="1"/>
        <v>13866</v>
      </c>
      <c r="M13867" s="53">
        <f ca="1"/>
        <v>1937</v>
      </c>
      <c r="N13867" s="53">
        <f ca="1"/>
        <v>12</v>
      </c>
      <c r="O13867" s="53" t="str">
        <f ca="1"/>
        <v>1937-12</v>
      </c>
    </row>
    <row r="13868" spans="12:15" x14ac:dyDescent="0.4">
      <c r="L13868" s="56">
        <f ca="1"/>
        <v>13867</v>
      </c>
      <c r="M13868" s="53">
        <f ca="1"/>
        <v>1937</v>
      </c>
      <c r="N13868" s="53">
        <f ca="1"/>
        <v>12</v>
      </c>
      <c r="O13868" s="53" t="str">
        <f ca="1"/>
        <v>1937-12</v>
      </c>
    </row>
    <row r="13869" spans="12:15" x14ac:dyDescent="0.4">
      <c r="L13869" s="56">
        <f ca="1"/>
        <v>13868</v>
      </c>
      <c r="M13869" s="53">
        <f ca="1"/>
        <v>1937</v>
      </c>
      <c r="N13869" s="53">
        <f ca="1"/>
        <v>12</v>
      </c>
      <c r="O13869" s="53" t="str">
        <f ca="1"/>
        <v>1937-12</v>
      </c>
    </row>
    <row r="13870" spans="12:15" x14ac:dyDescent="0.4">
      <c r="L13870" s="56">
        <f ca="1"/>
        <v>13869</v>
      </c>
      <c r="M13870" s="53">
        <f ca="1"/>
        <v>1937</v>
      </c>
      <c r="N13870" s="53">
        <f ca="1"/>
        <v>12</v>
      </c>
      <c r="O13870" s="53" t="str">
        <f ca="1"/>
        <v>1937-12</v>
      </c>
    </row>
    <row r="13871" spans="12:15" x14ac:dyDescent="0.4">
      <c r="L13871" s="56">
        <f ca="1"/>
        <v>13870</v>
      </c>
      <c r="M13871" s="53">
        <f ca="1"/>
        <v>1937</v>
      </c>
      <c r="N13871" s="53">
        <f ca="1"/>
        <v>12</v>
      </c>
      <c r="O13871" s="53" t="str">
        <f ca="1"/>
        <v>1937-12</v>
      </c>
    </row>
    <row r="13872" spans="12:15" x14ac:dyDescent="0.4">
      <c r="L13872" s="56">
        <f ca="1"/>
        <v>13871</v>
      </c>
      <c r="M13872" s="53">
        <f ca="1"/>
        <v>1937</v>
      </c>
      <c r="N13872" s="53">
        <f ca="1"/>
        <v>12</v>
      </c>
      <c r="O13872" s="53" t="str">
        <f ca="1"/>
        <v>1937-12</v>
      </c>
    </row>
    <row r="13873" spans="12:15" x14ac:dyDescent="0.4">
      <c r="L13873" s="56">
        <f ca="1"/>
        <v>13872</v>
      </c>
      <c r="M13873" s="53">
        <f ca="1"/>
        <v>1937</v>
      </c>
      <c r="N13873" s="53">
        <f ca="1"/>
        <v>12</v>
      </c>
      <c r="O13873" s="53" t="str">
        <f ca="1"/>
        <v>1937-12</v>
      </c>
    </row>
    <row r="13874" spans="12:15" x14ac:dyDescent="0.4">
      <c r="L13874" s="56">
        <f ca="1"/>
        <v>13873</v>
      </c>
      <c r="M13874" s="53">
        <f ca="1"/>
        <v>1937</v>
      </c>
      <c r="N13874" s="53">
        <f ca="1"/>
        <v>12</v>
      </c>
      <c r="O13874" s="53" t="str">
        <f ca="1"/>
        <v>1937-12</v>
      </c>
    </row>
    <row r="13875" spans="12:15" x14ac:dyDescent="0.4">
      <c r="L13875" s="56">
        <f ca="1"/>
        <v>13874</v>
      </c>
      <c r="M13875" s="53">
        <f ca="1"/>
        <v>1937</v>
      </c>
      <c r="N13875" s="53">
        <f ca="1"/>
        <v>12</v>
      </c>
      <c r="O13875" s="53" t="str">
        <f ca="1"/>
        <v>1937-12</v>
      </c>
    </row>
    <row r="13876" spans="12:15" x14ac:dyDescent="0.4">
      <c r="L13876" s="56">
        <f ca="1"/>
        <v>13875</v>
      </c>
      <c r="M13876" s="53">
        <f ca="1"/>
        <v>1937</v>
      </c>
      <c r="N13876" s="53">
        <f ca="1"/>
        <v>12</v>
      </c>
      <c r="O13876" s="53" t="str">
        <f ca="1"/>
        <v>1937-12</v>
      </c>
    </row>
    <row r="13877" spans="12:15" x14ac:dyDescent="0.4">
      <c r="L13877" s="56">
        <f ca="1"/>
        <v>13876</v>
      </c>
      <c r="M13877" s="53">
        <f ca="1"/>
        <v>1937</v>
      </c>
      <c r="N13877" s="53">
        <f ca="1"/>
        <v>12</v>
      </c>
      <c r="O13877" s="53" t="str">
        <f ca="1"/>
        <v>1937-12</v>
      </c>
    </row>
    <row r="13878" spans="12:15" x14ac:dyDescent="0.4">
      <c r="L13878" s="56">
        <f ca="1"/>
        <v>13877</v>
      </c>
      <c r="M13878" s="53">
        <f ca="1"/>
        <v>1937</v>
      </c>
      <c r="N13878" s="53">
        <f ca="1"/>
        <v>12</v>
      </c>
      <c r="O13878" s="53" t="str">
        <f ca="1"/>
        <v>1937-12</v>
      </c>
    </row>
    <row r="13879" spans="12:15" x14ac:dyDescent="0.4">
      <c r="L13879" s="56">
        <f ca="1"/>
        <v>13878</v>
      </c>
      <c r="M13879" s="53">
        <f ca="1"/>
        <v>1937</v>
      </c>
      <c r="N13879" s="53">
        <f ca="1"/>
        <v>12</v>
      </c>
      <c r="O13879" s="53" t="str">
        <f ca="1"/>
        <v>1937-12</v>
      </c>
    </row>
    <row r="13880" spans="12:15" x14ac:dyDescent="0.4">
      <c r="L13880" s="56">
        <f ca="1"/>
        <v>13879</v>
      </c>
      <c r="M13880" s="53">
        <f ca="1"/>
        <v>1937</v>
      </c>
      <c r="N13880" s="53">
        <f ca="1"/>
        <v>12</v>
      </c>
      <c r="O13880" s="53" t="str">
        <f ca="1"/>
        <v>1937-12</v>
      </c>
    </row>
    <row r="13881" spans="12:15" x14ac:dyDescent="0.4">
      <c r="L13881" s="56">
        <f ca="1"/>
        <v>13880</v>
      </c>
      <c r="M13881" s="53">
        <f ca="1"/>
        <v>1937</v>
      </c>
      <c r="N13881" s="53">
        <f ca="1"/>
        <v>12</v>
      </c>
      <c r="O13881" s="53" t="str">
        <f ca="1"/>
        <v>1937-12</v>
      </c>
    </row>
    <row r="13882" spans="12:15" x14ac:dyDescent="0.4">
      <c r="L13882" s="56">
        <f ca="1"/>
        <v>13881</v>
      </c>
      <c r="M13882" s="53">
        <f ca="1"/>
        <v>1938</v>
      </c>
      <c r="N13882" s="53">
        <f ca="1"/>
        <v>1</v>
      </c>
      <c r="O13882" s="53" t="str">
        <f ca="1"/>
        <v>1938-01</v>
      </c>
    </row>
    <row r="13883" spans="12:15" x14ac:dyDescent="0.4">
      <c r="L13883" s="56">
        <f ca="1"/>
        <v>13882</v>
      </c>
      <c r="M13883" s="53">
        <f ca="1"/>
        <v>1938</v>
      </c>
      <c r="N13883" s="53">
        <f ca="1"/>
        <v>1</v>
      </c>
      <c r="O13883" s="53" t="str">
        <f ca="1"/>
        <v>1938-01</v>
      </c>
    </row>
    <row r="13884" spans="12:15" x14ac:dyDescent="0.4">
      <c r="L13884" s="56">
        <f ca="1"/>
        <v>13883</v>
      </c>
      <c r="M13884" s="53">
        <f ca="1"/>
        <v>1938</v>
      </c>
      <c r="N13884" s="53">
        <f ca="1"/>
        <v>1</v>
      </c>
      <c r="O13884" s="53" t="str">
        <f ca="1"/>
        <v>1938-01</v>
      </c>
    </row>
    <row r="13885" spans="12:15" x14ac:dyDescent="0.4">
      <c r="L13885" s="56">
        <f ca="1"/>
        <v>13884</v>
      </c>
      <c r="M13885" s="53">
        <f ca="1"/>
        <v>1938</v>
      </c>
      <c r="N13885" s="53">
        <f ca="1"/>
        <v>1</v>
      </c>
      <c r="O13885" s="53" t="str">
        <f ca="1"/>
        <v>1938-01</v>
      </c>
    </row>
    <row r="13886" spans="12:15" x14ac:dyDescent="0.4">
      <c r="L13886" s="56">
        <f ca="1"/>
        <v>13885</v>
      </c>
      <c r="M13886" s="53">
        <f ca="1"/>
        <v>1938</v>
      </c>
      <c r="N13886" s="53">
        <f ca="1"/>
        <v>1</v>
      </c>
      <c r="O13886" s="53" t="str">
        <f ca="1"/>
        <v>1938-01</v>
      </c>
    </row>
    <row r="13887" spans="12:15" x14ac:dyDescent="0.4">
      <c r="L13887" s="56">
        <f ca="1"/>
        <v>13886</v>
      </c>
      <c r="M13887" s="53">
        <f ca="1"/>
        <v>1938</v>
      </c>
      <c r="N13887" s="53">
        <f ca="1"/>
        <v>1</v>
      </c>
      <c r="O13887" s="53" t="str">
        <f ca="1"/>
        <v>1938-01</v>
      </c>
    </row>
    <row r="13888" spans="12:15" x14ac:dyDescent="0.4">
      <c r="L13888" s="56">
        <f ca="1"/>
        <v>13887</v>
      </c>
      <c r="M13888" s="53">
        <f ca="1"/>
        <v>1938</v>
      </c>
      <c r="N13888" s="53">
        <f ca="1"/>
        <v>1</v>
      </c>
      <c r="O13888" s="53" t="str">
        <f ca="1"/>
        <v>1938-01</v>
      </c>
    </row>
    <row r="13889" spans="12:15" x14ac:dyDescent="0.4">
      <c r="L13889" s="56">
        <f ca="1"/>
        <v>13888</v>
      </c>
      <c r="M13889" s="53">
        <f ca="1"/>
        <v>1938</v>
      </c>
      <c r="N13889" s="53">
        <f ca="1"/>
        <v>1</v>
      </c>
      <c r="O13889" s="53" t="str">
        <f ca="1"/>
        <v>1938-01</v>
      </c>
    </row>
    <row r="13890" spans="12:15" x14ac:dyDescent="0.4">
      <c r="L13890" s="56">
        <f ca="1"/>
        <v>13889</v>
      </c>
      <c r="M13890" s="53">
        <f ca="1"/>
        <v>1938</v>
      </c>
      <c r="N13890" s="53">
        <f ca="1"/>
        <v>1</v>
      </c>
      <c r="O13890" s="53" t="str">
        <f ca="1"/>
        <v>1938-01</v>
      </c>
    </row>
    <row r="13891" spans="12:15" x14ac:dyDescent="0.4">
      <c r="L13891" s="56">
        <f ca="1"/>
        <v>13890</v>
      </c>
      <c r="M13891" s="53">
        <f ca="1"/>
        <v>1938</v>
      </c>
      <c r="N13891" s="53">
        <f ca="1"/>
        <v>1</v>
      </c>
      <c r="O13891" s="53" t="str">
        <f ca="1"/>
        <v>1938-01</v>
      </c>
    </row>
    <row r="13892" spans="12:15" x14ac:dyDescent="0.4">
      <c r="L13892" s="56">
        <f ca="1"/>
        <v>13891</v>
      </c>
      <c r="M13892" s="53">
        <f ca="1"/>
        <v>1938</v>
      </c>
      <c r="N13892" s="53">
        <f ca="1"/>
        <v>1</v>
      </c>
      <c r="O13892" s="53" t="str">
        <f ca="1"/>
        <v>1938-01</v>
      </c>
    </row>
    <row r="13893" spans="12:15" x14ac:dyDescent="0.4">
      <c r="L13893" s="56">
        <f ca="1"/>
        <v>13892</v>
      </c>
      <c r="M13893" s="53">
        <f ca="1"/>
        <v>1938</v>
      </c>
      <c r="N13893" s="53">
        <f ca="1"/>
        <v>1</v>
      </c>
      <c r="O13893" s="53" t="str">
        <f ca="1"/>
        <v>1938-01</v>
      </c>
    </row>
    <row r="13894" spans="12:15" x14ac:dyDescent="0.4">
      <c r="L13894" s="56">
        <f ca="1"/>
        <v>13893</v>
      </c>
      <c r="M13894" s="53">
        <f ca="1"/>
        <v>1938</v>
      </c>
      <c r="N13894" s="53">
        <f ca="1"/>
        <v>1</v>
      </c>
      <c r="O13894" s="53" t="str">
        <f ca="1"/>
        <v>1938-01</v>
      </c>
    </row>
    <row r="13895" spans="12:15" x14ac:dyDescent="0.4">
      <c r="L13895" s="56">
        <f ca="1"/>
        <v>13894</v>
      </c>
      <c r="M13895" s="53">
        <f ca="1"/>
        <v>1938</v>
      </c>
      <c r="N13895" s="53">
        <f ca="1"/>
        <v>1</v>
      </c>
      <c r="O13895" s="53" t="str">
        <f ca="1"/>
        <v>1938-01</v>
      </c>
    </row>
    <row r="13896" spans="12:15" x14ac:dyDescent="0.4">
      <c r="L13896" s="56">
        <f ca="1"/>
        <v>13895</v>
      </c>
      <c r="M13896" s="53">
        <f ca="1"/>
        <v>1938</v>
      </c>
      <c r="N13896" s="53">
        <f ca="1"/>
        <v>1</v>
      </c>
      <c r="O13896" s="53" t="str">
        <f ca="1"/>
        <v>1938-01</v>
      </c>
    </row>
    <row r="13897" spans="12:15" x14ac:dyDescent="0.4">
      <c r="L13897" s="56">
        <f ca="1"/>
        <v>13896</v>
      </c>
      <c r="M13897" s="53">
        <f ca="1"/>
        <v>1938</v>
      </c>
      <c r="N13897" s="53">
        <f ca="1"/>
        <v>1</v>
      </c>
      <c r="O13897" s="53" t="str">
        <f ca="1"/>
        <v>1938-01</v>
      </c>
    </row>
    <row r="13898" spans="12:15" x14ac:dyDescent="0.4">
      <c r="L13898" s="56">
        <f ca="1"/>
        <v>13897</v>
      </c>
      <c r="M13898" s="53">
        <f ca="1"/>
        <v>1938</v>
      </c>
      <c r="N13898" s="53">
        <f ca="1"/>
        <v>1</v>
      </c>
      <c r="O13898" s="53" t="str">
        <f ca="1"/>
        <v>1938-01</v>
      </c>
    </row>
    <row r="13899" spans="12:15" x14ac:dyDescent="0.4">
      <c r="L13899" s="56">
        <f ca="1"/>
        <v>13898</v>
      </c>
      <c r="M13899" s="53">
        <f ca="1"/>
        <v>1938</v>
      </c>
      <c r="N13899" s="53">
        <f ca="1"/>
        <v>1</v>
      </c>
      <c r="O13899" s="53" t="str">
        <f ca="1"/>
        <v>1938-01</v>
      </c>
    </row>
    <row r="13900" spans="12:15" x14ac:dyDescent="0.4">
      <c r="L13900" s="56">
        <f ca="1"/>
        <v>13899</v>
      </c>
      <c r="M13900" s="53">
        <f ca="1"/>
        <v>1938</v>
      </c>
      <c r="N13900" s="53">
        <f ca="1"/>
        <v>1</v>
      </c>
      <c r="O13900" s="53" t="str">
        <f ca="1"/>
        <v>1938-01</v>
      </c>
    </row>
    <row r="13901" spans="12:15" x14ac:dyDescent="0.4">
      <c r="L13901" s="56">
        <f ca="1"/>
        <v>13900</v>
      </c>
      <c r="M13901" s="53">
        <f ca="1"/>
        <v>1938</v>
      </c>
      <c r="N13901" s="53">
        <f ca="1"/>
        <v>1</v>
      </c>
      <c r="O13901" s="53" t="str">
        <f ca="1"/>
        <v>1938-01</v>
      </c>
    </row>
    <row r="13902" spans="12:15" x14ac:dyDescent="0.4">
      <c r="L13902" s="56">
        <f ca="1"/>
        <v>13901</v>
      </c>
      <c r="M13902" s="53">
        <f ca="1"/>
        <v>1938</v>
      </c>
      <c r="N13902" s="53">
        <f ca="1"/>
        <v>1</v>
      </c>
      <c r="O13902" s="53" t="str">
        <f ca="1"/>
        <v>1938-01</v>
      </c>
    </row>
    <row r="13903" spans="12:15" x14ac:dyDescent="0.4">
      <c r="L13903" s="56">
        <f ca="1"/>
        <v>13902</v>
      </c>
      <c r="M13903" s="53">
        <f ca="1"/>
        <v>1938</v>
      </c>
      <c r="N13903" s="53">
        <f ca="1"/>
        <v>1</v>
      </c>
      <c r="O13903" s="53" t="str">
        <f ca="1"/>
        <v>1938-01</v>
      </c>
    </row>
    <row r="13904" spans="12:15" x14ac:dyDescent="0.4">
      <c r="L13904" s="56">
        <f ca="1"/>
        <v>13903</v>
      </c>
      <c r="M13904" s="53">
        <f ca="1"/>
        <v>1938</v>
      </c>
      <c r="N13904" s="53">
        <f ca="1"/>
        <v>1</v>
      </c>
      <c r="O13904" s="53" t="str">
        <f ca="1"/>
        <v>1938-01</v>
      </c>
    </row>
    <row r="13905" spans="12:15" x14ac:dyDescent="0.4">
      <c r="L13905" s="56">
        <f ca="1"/>
        <v>13904</v>
      </c>
      <c r="M13905" s="53">
        <f ca="1"/>
        <v>1938</v>
      </c>
      <c r="N13905" s="53">
        <f ca="1"/>
        <v>1</v>
      </c>
      <c r="O13905" s="53" t="str">
        <f ca="1"/>
        <v>1938-01</v>
      </c>
    </row>
    <row r="13906" spans="12:15" x14ac:dyDescent="0.4">
      <c r="L13906" s="56">
        <f ca="1"/>
        <v>13905</v>
      </c>
      <c r="M13906" s="53">
        <f ca="1"/>
        <v>1938</v>
      </c>
      <c r="N13906" s="53">
        <f ca="1"/>
        <v>1</v>
      </c>
      <c r="O13906" s="53" t="str">
        <f ca="1"/>
        <v>1938-01</v>
      </c>
    </row>
    <row r="13907" spans="12:15" x14ac:dyDescent="0.4">
      <c r="L13907" s="56">
        <f ca="1"/>
        <v>13906</v>
      </c>
      <c r="M13907" s="53">
        <f ca="1"/>
        <v>1938</v>
      </c>
      <c r="N13907" s="53">
        <f ca="1"/>
        <v>1</v>
      </c>
      <c r="O13907" s="53" t="str">
        <f ca="1"/>
        <v>1938-01</v>
      </c>
    </row>
    <row r="13908" spans="12:15" x14ac:dyDescent="0.4">
      <c r="L13908" s="56">
        <f ca="1"/>
        <v>13907</v>
      </c>
      <c r="M13908" s="53">
        <f ca="1"/>
        <v>1938</v>
      </c>
      <c r="N13908" s="53">
        <f ca="1"/>
        <v>1</v>
      </c>
      <c r="O13908" s="53" t="str">
        <f ca="1"/>
        <v>1938-01</v>
      </c>
    </row>
    <row r="13909" spans="12:15" x14ac:dyDescent="0.4">
      <c r="L13909" s="56">
        <f ca="1"/>
        <v>13908</v>
      </c>
      <c r="M13909" s="53">
        <f ca="1"/>
        <v>1938</v>
      </c>
      <c r="N13909" s="53">
        <f ca="1"/>
        <v>1</v>
      </c>
      <c r="O13909" s="53" t="str">
        <f ca="1"/>
        <v>1938-01</v>
      </c>
    </row>
    <row r="13910" spans="12:15" x14ac:dyDescent="0.4">
      <c r="L13910" s="56">
        <f ca="1"/>
        <v>13909</v>
      </c>
      <c r="M13910" s="53">
        <f ca="1"/>
        <v>1938</v>
      </c>
      <c r="N13910" s="53">
        <f ca="1"/>
        <v>1</v>
      </c>
      <c r="O13910" s="53" t="str">
        <f ca="1"/>
        <v>1938-01</v>
      </c>
    </row>
    <row r="13911" spans="12:15" x14ac:dyDescent="0.4">
      <c r="L13911" s="56">
        <f ca="1"/>
        <v>13910</v>
      </c>
      <c r="M13911" s="53">
        <f ca="1"/>
        <v>1938</v>
      </c>
      <c r="N13911" s="53">
        <f ca="1"/>
        <v>1</v>
      </c>
      <c r="O13911" s="53" t="str">
        <f ca="1"/>
        <v>1938-01</v>
      </c>
    </row>
    <row r="13912" spans="12:15" x14ac:dyDescent="0.4">
      <c r="L13912" s="56">
        <f ca="1"/>
        <v>13911</v>
      </c>
      <c r="M13912" s="53">
        <f ca="1"/>
        <v>1938</v>
      </c>
      <c r="N13912" s="53">
        <f ca="1"/>
        <v>1</v>
      </c>
      <c r="O13912" s="53" t="str">
        <f ca="1"/>
        <v>1938-01</v>
      </c>
    </row>
    <row r="13913" spans="12:15" x14ac:dyDescent="0.4">
      <c r="L13913" s="56">
        <f ca="1"/>
        <v>13912</v>
      </c>
      <c r="M13913" s="53">
        <f ca="1"/>
        <v>1938</v>
      </c>
      <c r="N13913" s="53">
        <f ca="1"/>
        <v>2</v>
      </c>
      <c r="O13913" s="53" t="str">
        <f ca="1"/>
        <v>1938-02</v>
      </c>
    </row>
    <row r="13914" spans="12:15" x14ac:dyDescent="0.4">
      <c r="L13914" s="56">
        <f ca="1"/>
        <v>13913</v>
      </c>
      <c r="M13914" s="53">
        <f ca="1"/>
        <v>1938</v>
      </c>
      <c r="N13914" s="53">
        <f ca="1"/>
        <v>2</v>
      </c>
      <c r="O13914" s="53" t="str">
        <f ca="1"/>
        <v>1938-02</v>
      </c>
    </row>
    <row r="13915" spans="12:15" x14ac:dyDescent="0.4">
      <c r="L13915" s="56">
        <f ca="1"/>
        <v>13914</v>
      </c>
      <c r="M13915" s="53">
        <f ca="1"/>
        <v>1938</v>
      </c>
      <c r="N13915" s="53">
        <f ca="1"/>
        <v>2</v>
      </c>
      <c r="O13915" s="53" t="str">
        <f ca="1"/>
        <v>1938-02</v>
      </c>
    </row>
    <row r="13916" spans="12:15" x14ac:dyDescent="0.4">
      <c r="L13916" s="56">
        <f ca="1"/>
        <v>13915</v>
      </c>
      <c r="M13916" s="53">
        <f ca="1"/>
        <v>1938</v>
      </c>
      <c r="N13916" s="53">
        <f ca="1"/>
        <v>2</v>
      </c>
      <c r="O13916" s="53" t="str">
        <f ca="1"/>
        <v>1938-02</v>
      </c>
    </row>
    <row r="13917" spans="12:15" x14ac:dyDescent="0.4">
      <c r="L13917" s="56">
        <f ca="1"/>
        <v>13916</v>
      </c>
      <c r="M13917" s="53">
        <f ca="1"/>
        <v>1938</v>
      </c>
      <c r="N13917" s="53">
        <f ca="1"/>
        <v>2</v>
      </c>
      <c r="O13917" s="53" t="str">
        <f ca="1"/>
        <v>1938-02</v>
      </c>
    </row>
    <row r="13918" spans="12:15" x14ac:dyDescent="0.4">
      <c r="L13918" s="56">
        <f ca="1"/>
        <v>13917</v>
      </c>
      <c r="M13918" s="53">
        <f ca="1"/>
        <v>1938</v>
      </c>
      <c r="N13918" s="53">
        <f ca="1"/>
        <v>2</v>
      </c>
      <c r="O13918" s="53" t="str">
        <f ca="1"/>
        <v>1938-02</v>
      </c>
    </row>
    <row r="13919" spans="12:15" x14ac:dyDescent="0.4">
      <c r="L13919" s="56">
        <f ca="1"/>
        <v>13918</v>
      </c>
      <c r="M13919" s="53">
        <f ca="1"/>
        <v>1938</v>
      </c>
      <c r="N13919" s="53">
        <f ca="1"/>
        <v>2</v>
      </c>
      <c r="O13919" s="53" t="str">
        <f ca="1"/>
        <v>1938-02</v>
      </c>
    </row>
    <row r="13920" spans="12:15" x14ac:dyDescent="0.4">
      <c r="L13920" s="56">
        <f ca="1"/>
        <v>13919</v>
      </c>
      <c r="M13920" s="53">
        <f ca="1"/>
        <v>1938</v>
      </c>
      <c r="N13920" s="53">
        <f ca="1"/>
        <v>2</v>
      </c>
      <c r="O13920" s="53" t="str">
        <f ca="1"/>
        <v>1938-02</v>
      </c>
    </row>
    <row r="13921" spans="12:15" x14ac:dyDescent="0.4">
      <c r="L13921" s="56">
        <f ca="1"/>
        <v>13920</v>
      </c>
      <c r="M13921" s="53">
        <f ca="1"/>
        <v>1938</v>
      </c>
      <c r="N13921" s="53">
        <f ca="1"/>
        <v>2</v>
      </c>
      <c r="O13921" s="53" t="str">
        <f ca="1"/>
        <v>1938-02</v>
      </c>
    </row>
    <row r="13922" spans="12:15" x14ac:dyDescent="0.4">
      <c r="L13922" s="56">
        <f ca="1"/>
        <v>13921</v>
      </c>
      <c r="M13922" s="53">
        <f ca="1"/>
        <v>1938</v>
      </c>
      <c r="N13922" s="53">
        <f ca="1"/>
        <v>2</v>
      </c>
      <c r="O13922" s="53" t="str">
        <f ca="1"/>
        <v>1938-02</v>
      </c>
    </row>
    <row r="13923" spans="12:15" x14ac:dyDescent="0.4">
      <c r="L13923" s="56">
        <f ca="1"/>
        <v>13922</v>
      </c>
      <c r="M13923" s="53">
        <f ca="1"/>
        <v>1938</v>
      </c>
      <c r="N13923" s="53">
        <f ca="1"/>
        <v>2</v>
      </c>
      <c r="O13923" s="53" t="str">
        <f ca="1"/>
        <v>1938-02</v>
      </c>
    </row>
    <row r="13924" spans="12:15" x14ac:dyDescent="0.4">
      <c r="L13924" s="56">
        <f ca="1"/>
        <v>13923</v>
      </c>
      <c r="M13924" s="53">
        <f ca="1"/>
        <v>1938</v>
      </c>
      <c r="N13924" s="53">
        <f ca="1"/>
        <v>2</v>
      </c>
      <c r="O13924" s="53" t="str">
        <f ca="1"/>
        <v>1938-02</v>
      </c>
    </row>
    <row r="13925" spans="12:15" x14ac:dyDescent="0.4">
      <c r="L13925" s="56">
        <f ca="1"/>
        <v>13924</v>
      </c>
      <c r="M13925" s="53">
        <f ca="1"/>
        <v>1938</v>
      </c>
      <c r="N13925" s="53">
        <f ca="1"/>
        <v>2</v>
      </c>
      <c r="O13925" s="53" t="str">
        <f ca="1"/>
        <v>1938-02</v>
      </c>
    </row>
    <row r="13926" spans="12:15" x14ac:dyDescent="0.4">
      <c r="L13926" s="56">
        <f ca="1"/>
        <v>13925</v>
      </c>
      <c r="M13926" s="53">
        <f ca="1"/>
        <v>1938</v>
      </c>
      <c r="N13926" s="53">
        <f ca="1"/>
        <v>2</v>
      </c>
      <c r="O13926" s="53" t="str">
        <f ca="1"/>
        <v>1938-02</v>
      </c>
    </row>
    <row r="13927" spans="12:15" x14ac:dyDescent="0.4">
      <c r="L13927" s="56">
        <f ca="1"/>
        <v>13926</v>
      </c>
      <c r="M13927" s="53">
        <f ca="1"/>
        <v>1938</v>
      </c>
      <c r="N13927" s="53">
        <f ca="1"/>
        <v>2</v>
      </c>
      <c r="O13927" s="53" t="str">
        <f ca="1"/>
        <v>1938-02</v>
      </c>
    </row>
    <row r="13928" spans="12:15" x14ac:dyDescent="0.4">
      <c r="L13928" s="56">
        <f ca="1"/>
        <v>13927</v>
      </c>
      <c r="M13928" s="53">
        <f ca="1"/>
        <v>1938</v>
      </c>
      <c r="N13928" s="53">
        <f ca="1"/>
        <v>2</v>
      </c>
      <c r="O13928" s="53" t="str">
        <f ca="1"/>
        <v>1938-02</v>
      </c>
    </row>
    <row r="13929" spans="12:15" x14ac:dyDescent="0.4">
      <c r="L13929" s="56">
        <f ca="1"/>
        <v>13928</v>
      </c>
      <c r="M13929" s="53">
        <f ca="1"/>
        <v>1938</v>
      </c>
      <c r="N13929" s="53">
        <f ca="1"/>
        <v>2</v>
      </c>
      <c r="O13929" s="53" t="str">
        <f ca="1"/>
        <v>1938-02</v>
      </c>
    </row>
    <row r="13930" spans="12:15" x14ac:dyDescent="0.4">
      <c r="L13930" s="56">
        <f ca="1"/>
        <v>13929</v>
      </c>
      <c r="M13930" s="53">
        <f ca="1"/>
        <v>1938</v>
      </c>
      <c r="N13930" s="53">
        <f ca="1"/>
        <v>2</v>
      </c>
      <c r="O13930" s="53" t="str">
        <f ca="1"/>
        <v>1938-02</v>
      </c>
    </row>
    <row r="13931" spans="12:15" x14ac:dyDescent="0.4">
      <c r="L13931" s="56">
        <f ca="1"/>
        <v>13930</v>
      </c>
      <c r="M13931" s="53">
        <f ca="1"/>
        <v>1938</v>
      </c>
      <c r="N13931" s="53">
        <f ca="1"/>
        <v>2</v>
      </c>
      <c r="O13931" s="53" t="str">
        <f ca="1"/>
        <v>1938-02</v>
      </c>
    </row>
    <row r="13932" spans="12:15" x14ac:dyDescent="0.4">
      <c r="L13932" s="56">
        <f ca="1"/>
        <v>13931</v>
      </c>
      <c r="M13932" s="53">
        <f ca="1"/>
        <v>1938</v>
      </c>
      <c r="N13932" s="53">
        <f ca="1"/>
        <v>2</v>
      </c>
      <c r="O13932" s="53" t="str">
        <f ca="1"/>
        <v>1938-02</v>
      </c>
    </row>
    <row r="13933" spans="12:15" x14ac:dyDescent="0.4">
      <c r="L13933" s="56">
        <f ca="1"/>
        <v>13932</v>
      </c>
      <c r="M13933" s="53">
        <f ca="1"/>
        <v>1938</v>
      </c>
      <c r="N13933" s="53">
        <f ca="1"/>
        <v>2</v>
      </c>
      <c r="O13933" s="53" t="str">
        <f ca="1"/>
        <v>1938-02</v>
      </c>
    </row>
    <row r="13934" spans="12:15" x14ac:dyDescent="0.4">
      <c r="L13934" s="56">
        <f ca="1"/>
        <v>13933</v>
      </c>
      <c r="M13934" s="53">
        <f ca="1"/>
        <v>1938</v>
      </c>
      <c r="N13934" s="53">
        <f ca="1"/>
        <v>2</v>
      </c>
      <c r="O13934" s="53" t="str">
        <f ca="1"/>
        <v>1938-02</v>
      </c>
    </row>
    <row r="13935" spans="12:15" x14ac:dyDescent="0.4">
      <c r="L13935" s="56">
        <f ca="1"/>
        <v>13934</v>
      </c>
      <c r="M13935" s="53">
        <f ca="1"/>
        <v>1938</v>
      </c>
      <c r="N13935" s="53">
        <f ca="1"/>
        <v>2</v>
      </c>
      <c r="O13935" s="53" t="str">
        <f ca="1"/>
        <v>1938-02</v>
      </c>
    </row>
    <row r="13936" spans="12:15" x14ac:dyDescent="0.4">
      <c r="L13936" s="56">
        <f ca="1"/>
        <v>13935</v>
      </c>
      <c r="M13936" s="53">
        <f ca="1"/>
        <v>1938</v>
      </c>
      <c r="N13936" s="53">
        <f ca="1"/>
        <v>2</v>
      </c>
      <c r="O13936" s="53" t="str">
        <f ca="1"/>
        <v>1938-02</v>
      </c>
    </row>
    <row r="13937" spans="12:15" x14ac:dyDescent="0.4">
      <c r="L13937" s="56">
        <f ca="1"/>
        <v>13936</v>
      </c>
      <c r="M13937" s="53">
        <f ca="1"/>
        <v>1938</v>
      </c>
      <c r="N13937" s="53">
        <f ca="1"/>
        <v>2</v>
      </c>
      <c r="O13937" s="53" t="str">
        <f ca="1"/>
        <v>1938-02</v>
      </c>
    </row>
    <row r="13938" spans="12:15" x14ac:dyDescent="0.4">
      <c r="L13938" s="56">
        <f ca="1"/>
        <v>13937</v>
      </c>
      <c r="M13938" s="53">
        <f ca="1"/>
        <v>1938</v>
      </c>
      <c r="N13938" s="53">
        <f ca="1"/>
        <v>2</v>
      </c>
      <c r="O13938" s="53" t="str">
        <f ca="1"/>
        <v>1938-02</v>
      </c>
    </row>
    <row r="13939" spans="12:15" x14ac:dyDescent="0.4">
      <c r="L13939" s="56">
        <f ca="1"/>
        <v>13938</v>
      </c>
      <c r="M13939" s="53">
        <f ca="1"/>
        <v>1938</v>
      </c>
      <c r="N13939" s="53">
        <f ca="1"/>
        <v>2</v>
      </c>
      <c r="O13939" s="53" t="str">
        <f ca="1"/>
        <v>1938-02</v>
      </c>
    </row>
    <row r="13940" spans="12:15" x14ac:dyDescent="0.4">
      <c r="L13940" s="56">
        <f ca="1"/>
        <v>13939</v>
      </c>
      <c r="M13940" s="53">
        <f ca="1"/>
        <v>1938</v>
      </c>
      <c r="N13940" s="53">
        <f ca="1"/>
        <v>2</v>
      </c>
      <c r="O13940" s="53" t="str">
        <f ca="1"/>
        <v>1938-02</v>
      </c>
    </row>
    <row r="13941" spans="12:15" x14ac:dyDescent="0.4">
      <c r="L13941" s="56">
        <f ca="1"/>
        <v>13940</v>
      </c>
      <c r="M13941" s="53">
        <f ca="1"/>
        <v>1938</v>
      </c>
      <c r="N13941" s="53">
        <f ca="1"/>
        <v>3</v>
      </c>
      <c r="O13941" s="53" t="str">
        <f ca="1"/>
        <v>1938-03</v>
      </c>
    </row>
    <row r="13942" spans="12:15" x14ac:dyDescent="0.4">
      <c r="L13942" s="56">
        <f ca="1"/>
        <v>13941</v>
      </c>
      <c r="M13942" s="53">
        <f ca="1"/>
        <v>1938</v>
      </c>
      <c r="N13942" s="53">
        <f ca="1"/>
        <v>3</v>
      </c>
      <c r="O13942" s="53" t="str">
        <f ca="1"/>
        <v>1938-03</v>
      </c>
    </row>
    <row r="13943" spans="12:15" x14ac:dyDescent="0.4">
      <c r="L13943" s="56">
        <f ca="1"/>
        <v>13942</v>
      </c>
      <c r="M13943" s="53">
        <f ca="1"/>
        <v>1938</v>
      </c>
      <c r="N13943" s="53">
        <f ca="1"/>
        <v>3</v>
      </c>
      <c r="O13943" s="53" t="str">
        <f ca="1"/>
        <v>1938-03</v>
      </c>
    </row>
    <row r="13944" spans="12:15" x14ac:dyDescent="0.4">
      <c r="L13944" s="56">
        <f ca="1"/>
        <v>13943</v>
      </c>
      <c r="M13944" s="53">
        <f ca="1"/>
        <v>1938</v>
      </c>
      <c r="N13944" s="53">
        <f ca="1"/>
        <v>3</v>
      </c>
      <c r="O13944" s="53" t="str">
        <f ca="1"/>
        <v>1938-03</v>
      </c>
    </row>
    <row r="13945" spans="12:15" x14ac:dyDescent="0.4">
      <c r="L13945" s="56">
        <f ca="1"/>
        <v>13944</v>
      </c>
      <c r="M13945" s="53">
        <f ca="1"/>
        <v>1938</v>
      </c>
      <c r="N13945" s="53">
        <f ca="1"/>
        <v>3</v>
      </c>
      <c r="O13945" s="53" t="str">
        <f ca="1"/>
        <v>1938-03</v>
      </c>
    </row>
    <row r="13946" spans="12:15" x14ac:dyDescent="0.4">
      <c r="L13946" s="56">
        <f ca="1"/>
        <v>13945</v>
      </c>
      <c r="M13946" s="53">
        <f ca="1"/>
        <v>1938</v>
      </c>
      <c r="N13946" s="53">
        <f ca="1"/>
        <v>3</v>
      </c>
      <c r="O13946" s="53" t="str">
        <f ca="1"/>
        <v>1938-03</v>
      </c>
    </row>
    <row r="13947" spans="12:15" x14ac:dyDescent="0.4">
      <c r="L13947" s="56">
        <f ca="1"/>
        <v>13946</v>
      </c>
      <c r="M13947" s="53">
        <f ca="1"/>
        <v>1938</v>
      </c>
      <c r="N13947" s="53">
        <f ca="1"/>
        <v>3</v>
      </c>
      <c r="O13947" s="53" t="str">
        <f ca="1"/>
        <v>1938-03</v>
      </c>
    </row>
    <row r="13948" spans="12:15" x14ac:dyDescent="0.4">
      <c r="L13948" s="56">
        <f ca="1"/>
        <v>13947</v>
      </c>
      <c r="M13948" s="53">
        <f ca="1"/>
        <v>1938</v>
      </c>
      <c r="N13948" s="53">
        <f ca="1"/>
        <v>3</v>
      </c>
      <c r="O13948" s="53" t="str">
        <f ca="1"/>
        <v>1938-03</v>
      </c>
    </row>
    <row r="13949" spans="12:15" x14ac:dyDescent="0.4">
      <c r="L13949" s="56">
        <f ca="1"/>
        <v>13948</v>
      </c>
      <c r="M13949" s="53">
        <f ca="1"/>
        <v>1938</v>
      </c>
      <c r="N13949" s="53">
        <f ca="1"/>
        <v>3</v>
      </c>
      <c r="O13949" s="53" t="str">
        <f ca="1"/>
        <v>1938-03</v>
      </c>
    </row>
    <row r="13950" spans="12:15" x14ac:dyDescent="0.4">
      <c r="L13950" s="56">
        <f ca="1"/>
        <v>13949</v>
      </c>
      <c r="M13950" s="53">
        <f ca="1"/>
        <v>1938</v>
      </c>
      <c r="N13950" s="53">
        <f ca="1"/>
        <v>3</v>
      </c>
      <c r="O13950" s="53" t="str">
        <f ca="1"/>
        <v>1938-03</v>
      </c>
    </row>
    <row r="13951" spans="12:15" x14ac:dyDescent="0.4">
      <c r="L13951" s="56">
        <f ca="1"/>
        <v>13950</v>
      </c>
      <c r="M13951" s="53">
        <f ca="1"/>
        <v>1938</v>
      </c>
      <c r="N13951" s="53">
        <f ca="1"/>
        <v>3</v>
      </c>
      <c r="O13951" s="53" t="str">
        <f ca="1"/>
        <v>1938-03</v>
      </c>
    </row>
    <row r="13952" spans="12:15" x14ac:dyDescent="0.4">
      <c r="L13952" s="56">
        <f ca="1"/>
        <v>13951</v>
      </c>
      <c r="M13952" s="53">
        <f ca="1"/>
        <v>1938</v>
      </c>
      <c r="N13952" s="53">
        <f ca="1"/>
        <v>3</v>
      </c>
      <c r="O13952" s="53" t="str">
        <f ca="1"/>
        <v>1938-03</v>
      </c>
    </row>
    <row r="13953" spans="12:15" x14ac:dyDescent="0.4">
      <c r="L13953" s="56">
        <f ca="1"/>
        <v>13952</v>
      </c>
      <c r="M13953" s="53">
        <f ca="1"/>
        <v>1938</v>
      </c>
      <c r="N13953" s="53">
        <f ca="1"/>
        <v>3</v>
      </c>
      <c r="O13953" s="53" t="str">
        <f ca="1"/>
        <v>1938-03</v>
      </c>
    </row>
    <row r="13954" spans="12:15" x14ac:dyDescent="0.4">
      <c r="L13954" s="56">
        <f ca="1"/>
        <v>13953</v>
      </c>
      <c r="M13954" s="53">
        <f ca="1"/>
        <v>1938</v>
      </c>
      <c r="N13954" s="53">
        <f ca="1"/>
        <v>3</v>
      </c>
      <c r="O13954" s="53" t="str">
        <f ca="1"/>
        <v>1938-03</v>
      </c>
    </row>
    <row r="13955" spans="12:15" x14ac:dyDescent="0.4">
      <c r="L13955" s="56">
        <f ca="1"/>
        <v>13954</v>
      </c>
      <c r="M13955" s="53">
        <f ca="1"/>
        <v>1938</v>
      </c>
      <c r="N13955" s="53">
        <f ca="1"/>
        <v>3</v>
      </c>
      <c r="O13955" s="53" t="str">
        <f ca="1"/>
        <v>1938-03</v>
      </c>
    </row>
    <row r="13956" spans="12:15" x14ac:dyDescent="0.4">
      <c r="L13956" s="56">
        <f ca="1"/>
        <v>13955</v>
      </c>
      <c r="M13956" s="53">
        <f ca="1"/>
        <v>1938</v>
      </c>
      <c r="N13956" s="53">
        <f ca="1"/>
        <v>3</v>
      </c>
      <c r="O13956" s="53" t="str">
        <f ca="1"/>
        <v>1938-03</v>
      </c>
    </row>
    <row r="13957" spans="12:15" x14ac:dyDescent="0.4">
      <c r="L13957" s="56">
        <f ca="1"/>
        <v>13956</v>
      </c>
      <c r="M13957" s="53">
        <f ca="1"/>
        <v>1938</v>
      </c>
      <c r="N13957" s="53">
        <f ca="1"/>
        <v>3</v>
      </c>
      <c r="O13957" s="53" t="str">
        <f ca="1"/>
        <v>1938-03</v>
      </c>
    </row>
    <row r="13958" spans="12:15" x14ac:dyDescent="0.4">
      <c r="L13958" s="56">
        <f ca="1"/>
        <v>13957</v>
      </c>
      <c r="M13958" s="53">
        <f ca="1"/>
        <v>1938</v>
      </c>
      <c r="N13958" s="53">
        <f ca="1"/>
        <v>3</v>
      </c>
      <c r="O13958" s="53" t="str">
        <f ca="1"/>
        <v>1938-03</v>
      </c>
    </row>
    <row r="13959" spans="12:15" x14ac:dyDescent="0.4">
      <c r="L13959" s="56">
        <f ca="1"/>
        <v>13958</v>
      </c>
      <c r="M13959" s="53">
        <f ca="1"/>
        <v>1938</v>
      </c>
      <c r="N13959" s="53">
        <f ca="1"/>
        <v>3</v>
      </c>
      <c r="O13959" s="53" t="str">
        <f ca="1"/>
        <v>1938-03</v>
      </c>
    </row>
    <row r="13960" spans="12:15" x14ac:dyDescent="0.4">
      <c r="L13960" s="56">
        <f ca="1"/>
        <v>13959</v>
      </c>
      <c r="M13960" s="53">
        <f ca="1"/>
        <v>1938</v>
      </c>
      <c r="N13960" s="53">
        <f ca="1"/>
        <v>3</v>
      </c>
      <c r="O13960" s="53" t="str">
        <f ca="1"/>
        <v>1938-03</v>
      </c>
    </row>
    <row r="13961" spans="12:15" x14ac:dyDescent="0.4">
      <c r="L13961" s="56">
        <f ca="1"/>
        <v>13960</v>
      </c>
      <c r="M13961" s="53">
        <f ca="1"/>
        <v>1938</v>
      </c>
      <c r="N13961" s="53">
        <f ca="1"/>
        <v>3</v>
      </c>
      <c r="O13961" s="53" t="str">
        <f ca="1"/>
        <v>1938-03</v>
      </c>
    </row>
    <row r="13962" spans="12:15" x14ac:dyDescent="0.4">
      <c r="L13962" s="56">
        <f ca="1"/>
        <v>13961</v>
      </c>
      <c r="M13962" s="53">
        <f ca="1"/>
        <v>1938</v>
      </c>
      <c r="N13962" s="53">
        <f ca="1"/>
        <v>3</v>
      </c>
      <c r="O13962" s="53" t="str">
        <f ca="1"/>
        <v>1938-03</v>
      </c>
    </row>
    <row r="13963" spans="12:15" x14ac:dyDescent="0.4">
      <c r="L13963" s="56">
        <f ca="1"/>
        <v>13962</v>
      </c>
      <c r="M13963" s="53">
        <f ca="1"/>
        <v>1938</v>
      </c>
      <c r="N13963" s="53">
        <f ca="1"/>
        <v>3</v>
      </c>
      <c r="O13963" s="53" t="str">
        <f ca="1"/>
        <v>1938-03</v>
      </c>
    </row>
    <row r="13964" spans="12:15" x14ac:dyDescent="0.4">
      <c r="L13964" s="56">
        <f ca="1"/>
        <v>13963</v>
      </c>
      <c r="M13964" s="53">
        <f ca="1"/>
        <v>1938</v>
      </c>
      <c r="N13964" s="53">
        <f ca="1"/>
        <v>3</v>
      </c>
      <c r="O13964" s="53" t="str">
        <f ca="1"/>
        <v>1938-03</v>
      </c>
    </row>
    <row r="13965" spans="12:15" x14ac:dyDescent="0.4">
      <c r="L13965" s="56">
        <f ca="1"/>
        <v>13964</v>
      </c>
      <c r="M13965" s="53">
        <f ca="1"/>
        <v>1938</v>
      </c>
      <c r="N13965" s="53">
        <f ca="1"/>
        <v>3</v>
      </c>
      <c r="O13965" s="53" t="str">
        <f ca="1"/>
        <v>1938-03</v>
      </c>
    </row>
    <row r="13966" spans="12:15" x14ac:dyDescent="0.4">
      <c r="L13966" s="56">
        <f ca="1"/>
        <v>13965</v>
      </c>
      <c r="M13966" s="53">
        <f ca="1"/>
        <v>1938</v>
      </c>
      <c r="N13966" s="53">
        <f ca="1"/>
        <v>3</v>
      </c>
      <c r="O13966" s="53" t="str">
        <f ca="1"/>
        <v>1938-03</v>
      </c>
    </row>
    <row r="13967" spans="12:15" x14ac:dyDescent="0.4">
      <c r="L13967" s="56">
        <f ca="1"/>
        <v>13966</v>
      </c>
      <c r="M13967" s="53">
        <f ca="1"/>
        <v>1938</v>
      </c>
      <c r="N13967" s="53">
        <f ca="1"/>
        <v>3</v>
      </c>
      <c r="O13967" s="53" t="str">
        <f ca="1"/>
        <v>1938-03</v>
      </c>
    </row>
    <row r="13968" spans="12:15" x14ac:dyDescent="0.4">
      <c r="L13968" s="56">
        <f ca="1"/>
        <v>13967</v>
      </c>
      <c r="M13968" s="53">
        <f ca="1"/>
        <v>1938</v>
      </c>
      <c r="N13968" s="53">
        <f ca="1"/>
        <v>3</v>
      </c>
      <c r="O13968" s="53" t="str">
        <f ca="1"/>
        <v>1938-03</v>
      </c>
    </row>
    <row r="13969" spans="12:15" x14ac:dyDescent="0.4">
      <c r="L13969" s="56">
        <f ca="1"/>
        <v>13968</v>
      </c>
      <c r="M13969" s="53">
        <f ca="1"/>
        <v>1938</v>
      </c>
      <c r="N13969" s="53">
        <f ca="1"/>
        <v>3</v>
      </c>
      <c r="O13969" s="53" t="str">
        <f ca="1"/>
        <v>1938-03</v>
      </c>
    </row>
    <row r="13970" spans="12:15" x14ac:dyDescent="0.4">
      <c r="L13970" s="56">
        <f ca="1"/>
        <v>13969</v>
      </c>
      <c r="M13970" s="53">
        <f ca="1"/>
        <v>1938</v>
      </c>
      <c r="N13970" s="53">
        <f ca="1"/>
        <v>3</v>
      </c>
      <c r="O13970" s="53" t="str">
        <f ca="1"/>
        <v>1938-03</v>
      </c>
    </row>
    <row r="13971" spans="12:15" x14ac:dyDescent="0.4">
      <c r="L13971" s="56">
        <f ca="1"/>
        <v>13970</v>
      </c>
      <c r="M13971" s="53">
        <f ca="1"/>
        <v>1938</v>
      </c>
      <c r="N13971" s="53">
        <f ca="1"/>
        <v>3</v>
      </c>
      <c r="O13971" s="53" t="str">
        <f ca="1"/>
        <v>1938-03</v>
      </c>
    </row>
    <row r="13972" spans="12:15" x14ac:dyDescent="0.4">
      <c r="L13972" s="56">
        <f ca="1"/>
        <v>13971</v>
      </c>
      <c r="M13972" s="53">
        <f ca="1"/>
        <v>1938</v>
      </c>
      <c r="N13972" s="53">
        <f ca="1"/>
        <v>4</v>
      </c>
      <c r="O13972" s="53" t="str">
        <f ca="1"/>
        <v>1938-04</v>
      </c>
    </row>
    <row r="13973" spans="12:15" x14ac:dyDescent="0.4">
      <c r="L13973" s="56">
        <f ca="1"/>
        <v>13972</v>
      </c>
      <c r="M13973" s="53">
        <f ca="1"/>
        <v>1938</v>
      </c>
      <c r="N13973" s="53">
        <f ca="1"/>
        <v>4</v>
      </c>
      <c r="O13973" s="53" t="str">
        <f ca="1"/>
        <v>1938-04</v>
      </c>
    </row>
    <row r="13974" spans="12:15" x14ac:dyDescent="0.4">
      <c r="L13974" s="56">
        <f ca="1"/>
        <v>13973</v>
      </c>
      <c r="M13974" s="53">
        <f ca="1"/>
        <v>1938</v>
      </c>
      <c r="N13974" s="53">
        <f ca="1"/>
        <v>4</v>
      </c>
      <c r="O13974" s="53" t="str">
        <f ca="1"/>
        <v>1938-04</v>
      </c>
    </row>
    <row r="13975" spans="12:15" x14ac:dyDescent="0.4">
      <c r="L13975" s="56">
        <f ca="1"/>
        <v>13974</v>
      </c>
      <c r="M13975" s="53">
        <f ca="1"/>
        <v>1938</v>
      </c>
      <c r="N13975" s="53">
        <f ca="1"/>
        <v>4</v>
      </c>
      <c r="O13975" s="53" t="str">
        <f ca="1"/>
        <v>1938-04</v>
      </c>
    </row>
    <row r="13976" spans="12:15" x14ac:dyDescent="0.4">
      <c r="L13976" s="56">
        <f ca="1"/>
        <v>13975</v>
      </c>
      <c r="M13976" s="53">
        <f ca="1"/>
        <v>1938</v>
      </c>
      <c r="N13976" s="53">
        <f ca="1"/>
        <v>4</v>
      </c>
      <c r="O13976" s="53" t="str">
        <f ca="1"/>
        <v>1938-04</v>
      </c>
    </row>
    <row r="13977" spans="12:15" x14ac:dyDescent="0.4">
      <c r="L13977" s="56">
        <f ca="1"/>
        <v>13976</v>
      </c>
      <c r="M13977" s="53">
        <f ca="1"/>
        <v>1938</v>
      </c>
      <c r="N13977" s="53">
        <f ca="1"/>
        <v>4</v>
      </c>
      <c r="O13977" s="53" t="str">
        <f ca="1"/>
        <v>1938-04</v>
      </c>
    </row>
    <row r="13978" spans="12:15" x14ac:dyDescent="0.4">
      <c r="L13978" s="56">
        <f ca="1"/>
        <v>13977</v>
      </c>
      <c r="M13978" s="53">
        <f ca="1"/>
        <v>1938</v>
      </c>
      <c r="N13978" s="53">
        <f ca="1"/>
        <v>4</v>
      </c>
      <c r="O13978" s="53" t="str">
        <f ca="1"/>
        <v>1938-04</v>
      </c>
    </row>
    <row r="13979" spans="12:15" x14ac:dyDescent="0.4">
      <c r="L13979" s="56">
        <f ca="1"/>
        <v>13978</v>
      </c>
      <c r="M13979" s="53">
        <f ca="1"/>
        <v>1938</v>
      </c>
      <c r="N13979" s="53">
        <f ca="1"/>
        <v>4</v>
      </c>
      <c r="O13979" s="53" t="str">
        <f ca="1"/>
        <v>1938-04</v>
      </c>
    </row>
    <row r="13980" spans="12:15" x14ac:dyDescent="0.4">
      <c r="L13980" s="56">
        <f ca="1"/>
        <v>13979</v>
      </c>
      <c r="M13980" s="53">
        <f ca="1"/>
        <v>1938</v>
      </c>
      <c r="N13980" s="53">
        <f ca="1"/>
        <v>4</v>
      </c>
      <c r="O13980" s="53" t="str">
        <f ca="1"/>
        <v>1938-04</v>
      </c>
    </row>
    <row r="13981" spans="12:15" x14ac:dyDescent="0.4">
      <c r="L13981" s="56">
        <f ca="1"/>
        <v>13980</v>
      </c>
      <c r="M13981" s="53">
        <f ca="1"/>
        <v>1938</v>
      </c>
      <c r="N13981" s="53">
        <f ca="1"/>
        <v>4</v>
      </c>
      <c r="O13981" s="53" t="str">
        <f ca="1"/>
        <v>1938-04</v>
      </c>
    </row>
    <row r="13982" spans="12:15" x14ac:dyDescent="0.4">
      <c r="L13982" s="56">
        <f ca="1"/>
        <v>13981</v>
      </c>
      <c r="M13982" s="53">
        <f ca="1"/>
        <v>1938</v>
      </c>
      <c r="N13982" s="53">
        <f ca="1"/>
        <v>4</v>
      </c>
      <c r="O13982" s="53" t="str">
        <f ca="1"/>
        <v>1938-04</v>
      </c>
    </row>
    <row r="13983" spans="12:15" x14ac:dyDescent="0.4">
      <c r="L13983" s="56">
        <f ca="1"/>
        <v>13982</v>
      </c>
      <c r="M13983" s="53">
        <f ca="1"/>
        <v>1938</v>
      </c>
      <c r="N13983" s="53">
        <f ca="1"/>
        <v>4</v>
      </c>
      <c r="O13983" s="53" t="str">
        <f ca="1"/>
        <v>1938-04</v>
      </c>
    </row>
    <row r="13984" spans="12:15" x14ac:dyDescent="0.4">
      <c r="L13984" s="56">
        <f ca="1"/>
        <v>13983</v>
      </c>
      <c r="M13984" s="53">
        <f ca="1"/>
        <v>1938</v>
      </c>
      <c r="N13984" s="53">
        <f ca="1"/>
        <v>4</v>
      </c>
      <c r="O13984" s="53" t="str">
        <f ca="1"/>
        <v>1938-04</v>
      </c>
    </row>
    <row r="13985" spans="12:15" x14ac:dyDescent="0.4">
      <c r="L13985" s="56">
        <f ca="1"/>
        <v>13984</v>
      </c>
      <c r="M13985" s="53">
        <f ca="1"/>
        <v>1938</v>
      </c>
      <c r="N13985" s="53">
        <f ca="1"/>
        <v>4</v>
      </c>
      <c r="O13985" s="53" t="str">
        <f ca="1"/>
        <v>1938-04</v>
      </c>
    </row>
    <row r="13986" spans="12:15" x14ac:dyDescent="0.4">
      <c r="L13986" s="56">
        <f ca="1"/>
        <v>13985</v>
      </c>
      <c r="M13986" s="53">
        <f ca="1"/>
        <v>1938</v>
      </c>
      <c r="N13986" s="53">
        <f ca="1"/>
        <v>4</v>
      </c>
      <c r="O13986" s="53" t="str">
        <f ca="1"/>
        <v>1938-04</v>
      </c>
    </row>
    <row r="13987" spans="12:15" x14ac:dyDescent="0.4">
      <c r="L13987" s="56">
        <f ca="1"/>
        <v>13986</v>
      </c>
      <c r="M13987" s="53">
        <f ca="1"/>
        <v>1938</v>
      </c>
      <c r="N13987" s="53">
        <f ca="1"/>
        <v>4</v>
      </c>
      <c r="O13987" s="53" t="str">
        <f ca="1"/>
        <v>1938-04</v>
      </c>
    </row>
    <row r="13988" spans="12:15" x14ac:dyDescent="0.4">
      <c r="L13988" s="56">
        <f ca="1"/>
        <v>13987</v>
      </c>
      <c r="M13988" s="53">
        <f ca="1"/>
        <v>1938</v>
      </c>
      <c r="N13988" s="53">
        <f ca="1"/>
        <v>4</v>
      </c>
      <c r="O13988" s="53" t="str">
        <f ca="1"/>
        <v>1938-04</v>
      </c>
    </row>
    <row r="13989" spans="12:15" x14ac:dyDescent="0.4">
      <c r="L13989" s="56">
        <f ca="1"/>
        <v>13988</v>
      </c>
      <c r="M13989" s="53">
        <f ca="1"/>
        <v>1938</v>
      </c>
      <c r="N13989" s="53">
        <f ca="1"/>
        <v>4</v>
      </c>
      <c r="O13989" s="53" t="str">
        <f ca="1"/>
        <v>1938-04</v>
      </c>
    </row>
    <row r="13990" spans="12:15" x14ac:dyDescent="0.4">
      <c r="L13990" s="56">
        <f ca="1"/>
        <v>13989</v>
      </c>
      <c r="M13990" s="53">
        <f ca="1"/>
        <v>1938</v>
      </c>
      <c r="N13990" s="53">
        <f ca="1"/>
        <v>4</v>
      </c>
      <c r="O13990" s="53" t="str">
        <f ca="1"/>
        <v>1938-04</v>
      </c>
    </row>
    <row r="13991" spans="12:15" x14ac:dyDescent="0.4">
      <c r="L13991" s="56">
        <f ca="1"/>
        <v>13990</v>
      </c>
      <c r="M13991" s="53">
        <f ca="1"/>
        <v>1938</v>
      </c>
      <c r="N13991" s="53">
        <f ca="1"/>
        <v>4</v>
      </c>
      <c r="O13991" s="53" t="str">
        <f ca="1"/>
        <v>1938-04</v>
      </c>
    </row>
    <row r="13992" spans="12:15" x14ac:dyDescent="0.4">
      <c r="L13992" s="56">
        <f ca="1"/>
        <v>13991</v>
      </c>
      <c r="M13992" s="53">
        <f ca="1"/>
        <v>1938</v>
      </c>
      <c r="N13992" s="53">
        <f ca="1"/>
        <v>4</v>
      </c>
      <c r="O13992" s="53" t="str">
        <f ca="1"/>
        <v>1938-04</v>
      </c>
    </row>
    <row r="13993" spans="12:15" x14ac:dyDescent="0.4">
      <c r="L13993" s="56">
        <f ca="1"/>
        <v>13992</v>
      </c>
      <c r="M13993" s="53">
        <f ca="1"/>
        <v>1938</v>
      </c>
      <c r="N13993" s="53">
        <f ca="1"/>
        <v>4</v>
      </c>
      <c r="O13993" s="53" t="str">
        <f ca="1"/>
        <v>1938-04</v>
      </c>
    </row>
    <row r="13994" spans="12:15" x14ac:dyDescent="0.4">
      <c r="L13994" s="56">
        <f ca="1"/>
        <v>13993</v>
      </c>
      <c r="M13994" s="53">
        <f ca="1"/>
        <v>1938</v>
      </c>
      <c r="N13994" s="53">
        <f ca="1"/>
        <v>4</v>
      </c>
      <c r="O13994" s="53" t="str">
        <f ca="1"/>
        <v>1938-04</v>
      </c>
    </row>
    <row r="13995" spans="12:15" x14ac:dyDescent="0.4">
      <c r="L13995" s="56">
        <f ca="1"/>
        <v>13994</v>
      </c>
      <c r="M13995" s="53">
        <f ca="1"/>
        <v>1938</v>
      </c>
      <c r="N13995" s="53">
        <f ca="1"/>
        <v>4</v>
      </c>
      <c r="O13995" s="53" t="str">
        <f ca="1"/>
        <v>1938-04</v>
      </c>
    </row>
    <row r="13996" spans="12:15" x14ac:dyDescent="0.4">
      <c r="L13996" s="56">
        <f ca="1"/>
        <v>13995</v>
      </c>
      <c r="M13996" s="53">
        <f ca="1"/>
        <v>1938</v>
      </c>
      <c r="N13996" s="53">
        <f ca="1"/>
        <v>4</v>
      </c>
      <c r="O13996" s="53" t="str">
        <f ca="1"/>
        <v>1938-04</v>
      </c>
    </row>
    <row r="13997" spans="12:15" x14ac:dyDescent="0.4">
      <c r="L13997" s="56">
        <f ca="1"/>
        <v>13996</v>
      </c>
      <c r="M13997" s="53">
        <f ca="1"/>
        <v>1938</v>
      </c>
      <c r="N13997" s="53">
        <f ca="1"/>
        <v>4</v>
      </c>
      <c r="O13997" s="53" t="str">
        <f ca="1"/>
        <v>1938-04</v>
      </c>
    </row>
    <row r="13998" spans="12:15" x14ac:dyDescent="0.4">
      <c r="L13998" s="56">
        <f ca="1"/>
        <v>13997</v>
      </c>
      <c r="M13998" s="53">
        <f ca="1"/>
        <v>1938</v>
      </c>
      <c r="N13998" s="53">
        <f ca="1"/>
        <v>4</v>
      </c>
      <c r="O13998" s="53" t="str">
        <f ca="1"/>
        <v>1938-04</v>
      </c>
    </row>
    <row r="13999" spans="12:15" x14ac:dyDescent="0.4">
      <c r="L13999" s="56">
        <f ca="1"/>
        <v>13998</v>
      </c>
      <c r="M13999" s="53">
        <f ca="1"/>
        <v>1938</v>
      </c>
      <c r="N13999" s="53">
        <f ca="1"/>
        <v>4</v>
      </c>
      <c r="O13999" s="53" t="str">
        <f ca="1"/>
        <v>1938-04</v>
      </c>
    </row>
    <row r="14000" spans="12:15" x14ac:dyDescent="0.4">
      <c r="L14000" s="56">
        <f ca="1"/>
        <v>13999</v>
      </c>
      <c r="M14000" s="53">
        <f ca="1"/>
        <v>1938</v>
      </c>
      <c r="N14000" s="53">
        <f ca="1"/>
        <v>4</v>
      </c>
      <c r="O14000" s="53" t="str">
        <f ca="1"/>
        <v>1938-04</v>
      </c>
    </row>
    <row r="14001" spans="12:15" x14ac:dyDescent="0.4">
      <c r="L14001" s="56">
        <f ca="1"/>
        <v>14000</v>
      </c>
      <c r="M14001" s="53">
        <f ca="1"/>
        <v>1938</v>
      </c>
      <c r="N14001" s="53">
        <f ca="1"/>
        <v>4</v>
      </c>
      <c r="O14001" s="53" t="str">
        <f ca="1"/>
        <v>1938-04</v>
      </c>
    </row>
    <row r="14002" spans="12:15" x14ac:dyDescent="0.4">
      <c r="L14002" s="56">
        <f ca="1"/>
        <v>14001</v>
      </c>
      <c r="M14002" s="53">
        <f ca="1"/>
        <v>1938</v>
      </c>
      <c r="N14002" s="53">
        <f ca="1"/>
        <v>5</v>
      </c>
      <c r="O14002" s="53" t="str">
        <f ca="1"/>
        <v>1938-05</v>
      </c>
    </row>
    <row r="14003" spans="12:15" x14ac:dyDescent="0.4">
      <c r="L14003" s="56">
        <f ca="1"/>
        <v>14002</v>
      </c>
      <c r="M14003" s="53">
        <f ca="1"/>
        <v>1938</v>
      </c>
      <c r="N14003" s="53">
        <f ca="1"/>
        <v>5</v>
      </c>
      <c r="O14003" s="53" t="str">
        <f ca="1"/>
        <v>1938-05</v>
      </c>
    </row>
    <row r="14004" spans="12:15" x14ac:dyDescent="0.4">
      <c r="L14004" s="56">
        <f ca="1"/>
        <v>14003</v>
      </c>
      <c r="M14004" s="53">
        <f ca="1"/>
        <v>1938</v>
      </c>
      <c r="N14004" s="53">
        <f ca="1"/>
        <v>5</v>
      </c>
      <c r="O14004" s="53" t="str">
        <f ca="1"/>
        <v>1938-05</v>
      </c>
    </row>
    <row r="14005" spans="12:15" x14ac:dyDescent="0.4">
      <c r="L14005" s="56">
        <f ca="1"/>
        <v>14004</v>
      </c>
      <c r="M14005" s="53">
        <f ca="1"/>
        <v>1938</v>
      </c>
      <c r="N14005" s="53">
        <f ca="1"/>
        <v>5</v>
      </c>
      <c r="O14005" s="53" t="str">
        <f ca="1"/>
        <v>1938-05</v>
      </c>
    </row>
    <row r="14006" spans="12:15" x14ac:dyDescent="0.4">
      <c r="L14006" s="56">
        <f ca="1"/>
        <v>14005</v>
      </c>
      <c r="M14006" s="53">
        <f ca="1"/>
        <v>1938</v>
      </c>
      <c r="N14006" s="53">
        <f ca="1"/>
        <v>5</v>
      </c>
      <c r="O14006" s="53" t="str">
        <f ca="1"/>
        <v>1938-05</v>
      </c>
    </row>
    <row r="14007" spans="12:15" x14ac:dyDescent="0.4">
      <c r="L14007" s="56">
        <f ca="1"/>
        <v>14006</v>
      </c>
      <c r="M14007" s="53">
        <f ca="1"/>
        <v>1938</v>
      </c>
      <c r="N14007" s="53">
        <f ca="1"/>
        <v>5</v>
      </c>
      <c r="O14007" s="53" t="str">
        <f ca="1"/>
        <v>1938-05</v>
      </c>
    </row>
    <row r="14008" spans="12:15" x14ac:dyDescent="0.4">
      <c r="L14008" s="56">
        <f ca="1"/>
        <v>14007</v>
      </c>
      <c r="M14008" s="53">
        <f ca="1"/>
        <v>1938</v>
      </c>
      <c r="N14008" s="53">
        <f ca="1"/>
        <v>5</v>
      </c>
      <c r="O14008" s="53" t="str">
        <f ca="1"/>
        <v>1938-05</v>
      </c>
    </row>
    <row r="14009" spans="12:15" x14ac:dyDescent="0.4">
      <c r="L14009" s="56">
        <f ca="1"/>
        <v>14008</v>
      </c>
      <c r="M14009" s="53">
        <f ca="1"/>
        <v>1938</v>
      </c>
      <c r="N14009" s="53">
        <f ca="1"/>
        <v>5</v>
      </c>
      <c r="O14009" s="53" t="str">
        <f ca="1"/>
        <v>1938-05</v>
      </c>
    </row>
    <row r="14010" spans="12:15" x14ac:dyDescent="0.4">
      <c r="L14010" s="56">
        <f ca="1"/>
        <v>14009</v>
      </c>
      <c r="M14010" s="53">
        <f ca="1"/>
        <v>1938</v>
      </c>
      <c r="N14010" s="53">
        <f ca="1"/>
        <v>5</v>
      </c>
      <c r="O14010" s="53" t="str">
        <f ca="1"/>
        <v>1938-05</v>
      </c>
    </row>
    <row r="14011" spans="12:15" x14ac:dyDescent="0.4">
      <c r="L14011" s="56">
        <f ca="1"/>
        <v>14010</v>
      </c>
      <c r="M14011" s="53">
        <f ca="1"/>
        <v>1938</v>
      </c>
      <c r="N14011" s="53">
        <f ca="1"/>
        <v>5</v>
      </c>
      <c r="O14011" s="53" t="str">
        <f ca="1"/>
        <v>1938-05</v>
      </c>
    </row>
    <row r="14012" spans="12:15" x14ac:dyDescent="0.4">
      <c r="L14012" s="56">
        <f ca="1"/>
        <v>14011</v>
      </c>
      <c r="M14012" s="53">
        <f ca="1"/>
        <v>1938</v>
      </c>
      <c r="N14012" s="53">
        <f ca="1"/>
        <v>5</v>
      </c>
      <c r="O14012" s="53" t="str">
        <f ca="1"/>
        <v>1938-05</v>
      </c>
    </row>
    <row r="14013" spans="12:15" x14ac:dyDescent="0.4">
      <c r="L14013" s="56">
        <f ca="1"/>
        <v>14012</v>
      </c>
      <c r="M14013" s="53">
        <f ca="1"/>
        <v>1938</v>
      </c>
      <c r="N14013" s="53">
        <f ca="1"/>
        <v>5</v>
      </c>
      <c r="O14013" s="53" t="str">
        <f ca="1"/>
        <v>1938-05</v>
      </c>
    </row>
    <row r="14014" spans="12:15" x14ac:dyDescent="0.4">
      <c r="L14014" s="56">
        <f ca="1"/>
        <v>14013</v>
      </c>
      <c r="M14014" s="53">
        <f ca="1"/>
        <v>1938</v>
      </c>
      <c r="N14014" s="53">
        <f ca="1"/>
        <v>5</v>
      </c>
      <c r="O14014" s="53" t="str">
        <f ca="1"/>
        <v>1938-05</v>
      </c>
    </row>
    <row r="14015" spans="12:15" x14ac:dyDescent="0.4">
      <c r="L14015" s="56">
        <f ca="1"/>
        <v>14014</v>
      </c>
      <c r="M14015" s="53">
        <f ca="1"/>
        <v>1938</v>
      </c>
      <c r="N14015" s="53">
        <f ca="1"/>
        <v>5</v>
      </c>
      <c r="O14015" s="53" t="str">
        <f ca="1"/>
        <v>1938-05</v>
      </c>
    </row>
    <row r="14016" spans="12:15" x14ac:dyDescent="0.4">
      <c r="L14016" s="56">
        <f ca="1"/>
        <v>14015</v>
      </c>
      <c r="M14016" s="53">
        <f ca="1"/>
        <v>1938</v>
      </c>
      <c r="N14016" s="53">
        <f ca="1"/>
        <v>5</v>
      </c>
      <c r="O14016" s="53" t="str">
        <f ca="1"/>
        <v>1938-05</v>
      </c>
    </row>
    <row r="14017" spans="12:15" x14ac:dyDescent="0.4">
      <c r="L14017" s="56">
        <f ca="1"/>
        <v>14016</v>
      </c>
      <c r="M14017" s="53">
        <f ca="1"/>
        <v>1938</v>
      </c>
      <c r="N14017" s="53">
        <f ca="1"/>
        <v>5</v>
      </c>
      <c r="O14017" s="53" t="str">
        <f ca="1"/>
        <v>1938-05</v>
      </c>
    </row>
    <row r="14018" spans="12:15" x14ac:dyDescent="0.4">
      <c r="L14018" s="56">
        <f ca="1"/>
        <v>14017</v>
      </c>
      <c r="M14018" s="53">
        <f ca="1"/>
        <v>1938</v>
      </c>
      <c r="N14018" s="53">
        <f ca="1"/>
        <v>5</v>
      </c>
      <c r="O14018" s="53" t="str">
        <f ca="1"/>
        <v>1938-05</v>
      </c>
    </row>
    <row r="14019" spans="12:15" x14ac:dyDescent="0.4">
      <c r="L14019" s="56">
        <f ca="1"/>
        <v>14018</v>
      </c>
      <c r="M14019" s="53">
        <f ca="1"/>
        <v>1938</v>
      </c>
      <c r="N14019" s="53">
        <f ca="1"/>
        <v>5</v>
      </c>
      <c r="O14019" s="53" t="str">
        <f ca="1"/>
        <v>1938-05</v>
      </c>
    </row>
    <row r="14020" spans="12:15" x14ac:dyDescent="0.4">
      <c r="L14020" s="56">
        <f ca="1"/>
        <v>14019</v>
      </c>
      <c r="M14020" s="53">
        <f ca="1"/>
        <v>1938</v>
      </c>
      <c r="N14020" s="53">
        <f ca="1"/>
        <v>5</v>
      </c>
      <c r="O14020" s="53" t="str">
        <f ca="1"/>
        <v>1938-05</v>
      </c>
    </row>
    <row r="14021" spans="12:15" x14ac:dyDescent="0.4">
      <c r="L14021" s="56">
        <f ca="1"/>
        <v>14020</v>
      </c>
      <c r="M14021" s="53">
        <f ca="1"/>
        <v>1938</v>
      </c>
      <c r="N14021" s="53">
        <f ca="1"/>
        <v>5</v>
      </c>
      <c r="O14021" s="53" t="str">
        <f ca="1"/>
        <v>1938-05</v>
      </c>
    </row>
    <row r="14022" spans="12:15" x14ac:dyDescent="0.4">
      <c r="L14022" s="56">
        <f ca="1"/>
        <v>14021</v>
      </c>
      <c r="M14022" s="53">
        <f ca="1"/>
        <v>1938</v>
      </c>
      <c r="N14022" s="53">
        <f ca="1"/>
        <v>5</v>
      </c>
      <c r="O14022" s="53" t="str">
        <f ca="1"/>
        <v>1938-05</v>
      </c>
    </row>
    <row r="14023" spans="12:15" x14ac:dyDescent="0.4">
      <c r="L14023" s="56">
        <f ca="1"/>
        <v>14022</v>
      </c>
      <c r="M14023" s="53">
        <f ca="1"/>
        <v>1938</v>
      </c>
      <c r="N14023" s="53">
        <f ca="1"/>
        <v>5</v>
      </c>
      <c r="O14023" s="53" t="str">
        <f ca="1"/>
        <v>1938-05</v>
      </c>
    </row>
    <row r="14024" spans="12:15" x14ac:dyDescent="0.4">
      <c r="L14024" s="56">
        <f ca="1"/>
        <v>14023</v>
      </c>
      <c r="M14024" s="53">
        <f ca="1"/>
        <v>1938</v>
      </c>
      <c r="N14024" s="53">
        <f ca="1"/>
        <v>5</v>
      </c>
      <c r="O14024" s="53" t="str">
        <f ca="1"/>
        <v>1938-05</v>
      </c>
    </row>
    <row r="14025" spans="12:15" x14ac:dyDescent="0.4">
      <c r="L14025" s="56">
        <f ca="1"/>
        <v>14024</v>
      </c>
      <c r="M14025" s="53">
        <f ca="1"/>
        <v>1938</v>
      </c>
      <c r="N14025" s="53">
        <f ca="1"/>
        <v>5</v>
      </c>
      <c r="O14025" s="53" t="str">
        <f ca="1"/>
        <v>1938-05</v>
      </c>
    </row>
    <row r="14026" spans="12:15" x14ac:dyDescent="0.4">
      <c r="L14026" s="56">
        <f ca="1"/>
        <v>14025</v>
      </c>
      <c r="M14026" s="53">
        <f ca="1"/>
        <v>1938</v>
      </c>
      <c r="N14026" s="53">
        <f ca="1"/>
        <v>5</v>
      </c>
      <c r="O14026" s="53" t="str">
        <f ca="1"/>
        <v>1938-05</v>
      </c>
    </row>
    <row r="14027" spans="12:15" x14ac:dyDescent="0.4">
      <c r="L14027" s="56">
        <f ca="1"/>
        <v>14026</v>
      </c>
      <c r="M14027" s="53">
        <f ca="1"/>
        <v>1938</v>
      </c>
      <c r="N14027" s="53">
        <f ca="1"/>
        <v>5</v>
      </c>
      <c r="O14027" s="53" t="str">
        <f ca="1"/>
        <v>1938-05</v>
      </c>
    </row>
    <row r="14028" spans="12:15" x14ac:dyDescent="0.4">
      <c r="L14028" s="56">
        <f ca="1"/>
        <v>14027</v>
      </c>
      <c r="M14028" s="53">
        <f ca="1"/>
        <v>1938</v>
      </c>
      <c r="N14028" s="53">
        <f ca="1"/>
        <v>5</v>
      </c>
      <c r="O14028" s="53" t="str">
        <f ca="1"/>
        <v>1938-05</v>
      </c>
    </row>
    <row r="14029" spans="12:15" x14ac:dyDescent="0.4">
      <c r="L14029" s="56">
        <f ca="1"/>
        <v>14028</v>
      </c>
      <c r="M14029" s="53">
        <f ca="1"/>
        <v>1938</v>
      </c>
      <c r="N14029" s="53">
        <f ca="1"/>
        <v>5</v>
      </c>
      <c r="O14029" s="53" t="str">
        <f ca="1"/>
        <v>1938-05</v>
      </c>
    </row>
    <row r="14030" spans="12:15" x14ac:dyDescent="0.4">
      <c r="L14030" s="56">
        <f ca="1"/>
        <v>14029</v>
      </c>
      <c r="M14030" s="53">
        <f ca="1"/>
        <v>1938</v>
      </c>
      <c r="N14030" s="53">
        <f ca="1"/>
        <v>5</v>
      </c>
      <c r="O14030" s="53" t="str">
        <f ca="1"/>
        <v>1938-05</v>
      </c>
    </row>
    <row r="14031" spans="12:15" x14ac:dyDescent="0.4">
      <c r="L14031" s="56">
        <f ca="1"/>
        <v>14030</v>
      </c>
      <c r="M14031" s="53">
        <f ca="1"/>
        <v>1938</v>
      </c>
      <c r="N14031" s="53">
        <f ca="1"/>
        <v>5</v>
      </c>
      <c r="O14031" s="53" t="str">
        <f ca="1"/>
        <v>1938-05</v>
      </c>
    </row>
    <row r="14032" spans="12:15" x14ac:dyDescent="0.4">
      <c r="L14032" s="56">
        <f ca="1"/>
        <v>14031</v>
      </c>
      <c r="M14032" s="53">
        <f ca="1"/>
        <v>1938</v>
      </c>
      <c r="N14032" s="53">
        <f ca="1"/>
        <v>5</v>
      </c>
      <c r="O14032" s="53" t="str">
        <f ca="1"/>
        <v>1938-05</v>
      </c>
    </row>
    <row r="14033" spans="12:15" x14ac:dyDescent="0.4">
      <c r="L14033" s="56">
        <f ca="1"/>
        <v>14032</v>
      </c>
      <c r="M14033" s="53">
        <f ca="1"/>
        <v>1938</v>
      </c>
      <c r="N14033" s="53">
        <f ca="1"/>
        <v>6</v>
      </c>
      <c r="O14033" s="53" t="str">
        <f ca="1"/>
        <v>1938-06</v>
      </c>
    </row>
    <row r="14034" spans="12:15" x14ac:dyDescent="0.4">
      <c r="L14034" s="56">
        <f ca="1"/>
        <v>14033</v>
      </c>
      <c r="M14034" s="53">
        <f ca="1"/>
        <v>1938</v>
      </c>
      <c r="N14034" s="53">
        <f ca="1"/>
        <v>6</v>
      </c>
      <c r="O14034" s="53" t="str">
        <f ca="1"/>
        <v>1938-06</v>
      </c>
    </row>
    <row r="14035" spans="12:15" x14ac:dyDescent="0.4">
      <c r="L14035" s="56">
        <f ca="1"/>
        <v>14034</v>
      </c>
      <c r="M14035" s="53">
        <f ca="1"/>
        <v>1938</v>
      </c>
      <c r="N14035" s="53">
        <f ca="1"/>
        <v>6</v>
      </c>
      <c r="O14035" s="53" t="str">
        <f ca="1"/>
        <v>1938-06</v>
      </c>
    </row>
    <row r="14036" spans="12:15" x14ac:dyDescent="0.4">
      <c r="L14036" s="56">
        <f ca="1"/>
        <v>14035</v>
      </c>
      <c r="M14036" s="53">
        <f ca="1"/>
        <v>1938</v>
      </c>
      <c r="N14036" s="53">
        <f ca="1"/>
        <v>6</v>
      </c>
      <c r="O14036" s="53" t="str">
        <f ca="1"/>
        <v>1938-06</v>
      </c>
    </row>
    <row r="14037" spans="12:15" x14ac:dyDescent="0.4">
      <c r="L14037" s="56">
        <f ca="1"/>
        <v>14036</v>
      </c>
      <c r="M14037" s="53">
        <f ca="1"/>
        <v>1938</v>
      </c>
      <c r="N14037" s="53">
        <f ca="1"/>
        <v>6</v>
      </c>
      <c r="O14037" s="53" t="str">
        <f ca="1"/>
        <v>1938-06</v>
      </c>
    </row>
    <row r="14038" spans="12:15" x14ac:dyDescent="0.4">
      <c r="L14038" s="56">
        <f ca="1"/>
        <v>14037</v>
      </c>
      <c r="M14038" s="53">
        <f ca="1"/>
        <v>1938</v>
      </c>
      <c r="N14038" s="53">
        <f ca="1"/>
        <v>6</v>
      </c>
      <c r="O14038" s="53" t="str">
        <f ca="1"/>
        <v>1938-06</v>
      </c>
    </row>
    <row r="14039" spans="12:15" x14ac:dyDescent="0.4">
      <c r="L14039" s="56">
        <f ca="1"/>
        <v>14038</v>
      </c>
      <c r="M14039" s="53">
        <f ca="1"/>
        <v>1938</v>
      </c>
      <c r="N14039" s="53">
        <f ca="1"/>
        <v>6</v>
      </c>
      <c r="O14039" s="53" t="str">
        <f ca="1"/>
        <v>1938-06</v>
      </c>
    </row>
    <row r="14040" spans="12:15" x14ac:dyDescent="0.4">
      <c r="L14040" s="56">
        <f ca="1"/>
        <v>14039</v>
      </c>
      <c r="M14040" s="53">
        <f ca="1"/>
        <v>1938</v>
      </c>
      <c r="N14040" s="53">
        <f ca="1"/>
        <v>6</v>
      </c>
      <c r="O14040" s="53" t="str">
        <f ca="1"/>
        <v>1938-06</v>
      </c>
    </row>
    <row r="14041" spans="12:15" x14ac:dyDescent="0.4">
      <c r="L14041" s="56">
        <f ca="1"/>
        <v>14040</v>
      </c>
      <c r="M14041" s="53">
        <f ca="1"/>
        <v>1938</v>
      </c>
      <c r="N14041" s="53">
        <f ca="1"/>
        <v>6</v>
      </c>
      <c r="O14041" s="53" t="str">
        <f ca="1"/>
        <v>1938-06</v>
      </c>
    </row>
    <row r="14042" spans="12:15" x14ac:dyDescent="0.4">
      <c r="L14042" s="56">
        <f ca="1"/>
        <v>14041</v>
      </c>
      <c r="M14042" s="53">
        <f ca="1"/>
        <v>1938</v>
      </c>
      <c r="N14042" s="53">
        <f ca="1"/>
        <v>6</v>
      </c>
      <c r="O14042" s="53" t="str">
        <f ca="1"/>
        <v>1938-06</v>
      </c>
    </row>
    <row r="14043" spans="12:15" x14ac:dyDescent="0.4">
      <c r="L14043" s="56">
        <f ca="1"/>
        <v>14042</v>
      </c>
      <c r="M14043" s="53">
        <f ca="1"/>
        <v>1938</v>
      </c>
      <c r="N14043" s="53">
        <f ca="1"/>
        <v>6</v>
      </c>
      <c r="O14043" s="53" t="str">
        <f ca="1"/>
        <v>1938-06</v>
      </c>
    </row>
    <row r="14044" spans="12:15" x14ac:dyDescent="0.4">
      <c r="L14044" s="56">
        <f ca="1"/>
        <v>14043</v>
      </c>
      <c r="M14044" s="53">
        <f ca="1"/>
        <v>1938</v>
      </c>
      <c r="N14044" s="53">
        <f ca="1"/>
        <v>6</v>
      </c>
      <c r="O14044" s="53" t="str">
        <f ca="1"/>
        <v>1938-06</v>
      </c>
    </row>
    <row r="14045" spans="12:15" x14ac:dyDescent="0.4">
      <c r="L14045" s="56">
        <f ca="1"/>
        <v>14044</v>
      </c>
      <c r="M14045" s="53">
        <f ca="1"/>
        <v>1938</v>
      </c>
      <c r="N14045" s="53">
        <f ca="1"/>
        <v>6</v>
      </c>
      <c r="O14045" s="53" t="str">
        <f ca="1"/>
        <v>1938-06</v>
      </c>
    </row>
    <row r="14046" spans="12:15" x14ac:dyDescent="0.4">
      <c r="L14046" s="56">
        <f ca="1"/>
        <v>14045</v>
      </c>
      <c r="M14046" s="53">
        <f ca="1"/>
        <v>1938</v>
      </c>
      <c r="N14046" s="53">
        <f ca="1"/>
        <v>6</v>
      </c>
      <c r="O14046" s="53" t="str">
        <f ca="1"/>
        <v>1938-06</v>
      </c>
    </row>
    <row r="14047" spans="12:15" x14ac:dyDescent="0.4">
      <c r="L14047" s="56">
        <f ca="1"/>
        <v>14046</v>
      </c>
      <c r="M14047" s="53">
        <f ca="1"/>
        <v>1938</v>
      </c>
      <c r="N14047" s="53">
        <f ca="1"/>
        <v>6</v>
      </c>
      <c r="O14047" s="53" t="str">
        <f ca="1"/>
        <v>1938-06</v>
      </c>
    </row>
    <row r="14048" spans="12:15" x14ac:dyDescent="0.4">
      <c r="L14048" s="56">
        <f ca="1"/>
        <v>14047</v>
      </c>
      <c r="M14048" s="53">
        <f ca="1"/>
        <v>1938</v>
      </c>
      <c r="N14048" s="53">
        <f ca="1"/>
        <v>6</v>
      </c>
      <c r="O14048" s="53" t="str">
        <f ca="1"/>
        <v>1938-06</v>
      </c>
    </row>
    <row r="14049" spans="12:15" x14ac:dyDescent="0.4">
      <c r="L14049" s="56">
        <f ca="1"/>
        <v>14048</v>
      </c>
      <c r="M14049" s="53">
        <f ca="1"/>
        <v>1938</v>
      </c>
      <c r="N14049" s="53">
        <f ca="1"/>
        <v>6</v>
      </c>
      <c r="O14049" s="53" t="str">
        <f ca="1"/>
        <v>1938-06</v>
      </c>
    </row>
    <row r="14050" spans="12:15" x14ac:dyDescent="0.4">
      <c r="L14050" s="56">
        <f ca="1"/>
        <v>14049</v>
      </c>
      <c r="M14050" s="53">
        <f ca="1"/>
        <v>1938</v>
      </c>
      <c r="N14050" s="53">
        <f ca="1"/>
        <v>6</v>
      </c>
      <c r="O14050" s="53" t="str">
        <f ca="1"/>
        <v>1938-06</v>
      </c>
    </row>
    <row r="14051" spans="12:15" x14ac:dyDescent="0.4">
      <c r="L14051" s="56">
        <f ca="1"/>
        <v>14050</v>
      </c>
      <c r="M14051" s="53">
        <f ca="1"/>
        <v>1938</v>
      </c>
      <c r="N14051" s="53">
        <f ca="1"/>
        <v>6</v>
      </c>
      <c r="O14051" s="53" t="str">
        <f ca="1"/>
        <v>1938-06</v>
      </c>
    </row>
    <row r="14052" spans="12:15" x14ac:dyDescent="0.4">
      <c r="L14052" s="56">
        <f ca="1"/>
        <v>14051</v>
      </c>
      <c r="M14052" s="53">
        <f ca="1"/>
        <v>1938</v>
      </c>
      <c r="N14052" s="53">
        <f ca="1"/>
        <v>6</v>
      </c>
      <c r="O14052" s="53" t="str">
        <f ca="1"/>
        <v>1938-06</v>
      </c>
    </row>
    <row r="14053" spans="12:15" x14ac:dyDescent="0.4">
      <c r="L14053" s="56">
        <f ca="1"/>
        <v>14052</v>
      </c>
      <c r="M14053" s="53">
        <f ca="1"/>
        <v>1938</v>
      </c>
      <c r="N14053" s="53">
        <f ca="1"/>
        <v>6</v>
      </c>
      <c r="O14053" s="53" t="str">
        <f ca="1"/>
        <v>1938-06</v>
      </c>
    </row>
    <row r="14054" spans="12:15" x14ac:dyDescent="0.4">
      <c r="L14054" s="56">
        <f ca="1"/>
        <v>14053</v>
      </c>
      <c r="M14054" s="53">
        <f ca="1"/>
        <v>1938</v>
      </c>
      <c r="N14054" s="53">
        <f ca="1"/>
        <v>6</v>
      </c>
      <c r="O14054" s="53" t="str">
        <f ca="1"/>
        <v>1938-06</v>
      </c>
    </row>
    <row r="14055" spans="12:15" x14ac:dyDescent="0.4">
      <c r="L14055" s="56">
        <f ca="1"/>
        <v>14054</v>
      </c>
      <c r="M14055" s="53">
        <f ca="1"/>
        <v>1938</v>
      </c>
      <c r="N14055" s="53">
        <f ca="1"/>
        <v>6</v>
      </c>
      <c r="O14055" s="53" t="str">
        <f ca="1"/>
        <v>1938-06</v>
      </c>
    </row>
    <row r="14056" spans="12:15" x14ac:dyDescent="0.4">
      <c r="L14056" s="56">
        <f ca="1"/>
        <v>14055</v>
      </c>
      <c r="M14056" s="53">
        <f ca="1"/>
        <v>1938</v>
      </c>
      <c r="N14056" s="53">
        <f ca="1"/>
        <v>6</v>
      </c>
      <c r="O14056" s="53" t="str">
        <f ca="1"/>
        <v>1938-06</v>
      </c>
    </row>
    <row r="14057" spans="12:15" x14ac:dyDescent="0.4">
      <c r="L14057" s="56">
        <f ca="1"/>
        <v>14056</v>
      </c>
      <c r="M14057" s="53">
        <f ca="1"/>
        <v>1938</v>
      </c>
      <c r="N14057" s="53">
        <f ca="1"/>
        <v>6</v>
      </c>
      <c r="O14057" s="53" t="str">
        <f ca="1"/>
        <v>1938-06</v>
      </c>
    </row>
    <row r="14058" spans="12:15" x14ac:dyDescent="0.4">
      <c r="L14058" s="56">
        <f ca="1"/>
        <v>14057</v>
      </c>
      <c r="M14058" s="53">
        <f ca="1"/>
        <v>1938</v>
      </c>
      <c r="N14058" s="53">
        <f ca="1"/>
        <v>6</v>
      </c>
      <c r="O14058" s="53" t="str">
        <f ca="1"/>
        <v>1938-06</v>
      </c>
    </row>
    <row r="14059" spans="12:15" x14ac:dyDescent="0.4">
      <c r="L14059" s="56">
        <f ca="1"/>
        <v>14058</v>
      </c>
      <c r="M14059" s="53">
        <f ca="1"/>
        <v>1938</v>
      </c>
      <c r="N14059" s="53">
        <f ca="1"/>
        <v>6</v>
      </c>
      <c r="O14059" s="53" t="str">
        <f ca="1"/>
        <v>1938-06</v>
      </c>
    </row>
    <row r="14060" spans="12:15" x14ac:dyDescent="0.4">
      <c r="L14060" s="56">
        <f ca="1"/>
        <v>14059</v>
      </c>
      <c r="M14060" s="53">
        <f ca="1"/>
        <v>1938</v>
      </c>
      <c r="N14060" s="53">
        <f ca="1"/>
        <v>6</v>
      </c>
      <c r="O14060" s="53" t="str">
        <f ca="1"/>
        <v>1938-06</v>
      </c>
    </row>
    <row r="14061" spans="12:15" x14ac:dyDescent="0.4">
      <c r="L14061" s="56">
        <f ca="1"/>
        <v>14060</v>
      </c>
      <c r="M14061" s="53">
        <f ca="1"/>
        <v>1938</v>
      </c>
      <c r="N14061" s="53">
        <f ca="1"/>
        <v>6</v>
      </c>
      <c r="O14061" s="53" t="str">
        <f ca="1"/>
        <v>1938-06</v>
      </c>
    </row>
    <row r="14062" spans="12:15" x14ac:dyDescent="0.4">
      <c r="L14062" s="56">
        <f ca="1"/>
        <v>14061</v>
      </c>
      <c r="M14062" s="53">
        <f ca="1"/>
        <v>1938</v>
      </c>
      <c r="N14062" s="53">
        <f ca="1"/>
        <v>6</v>
      </c>
      <c r="O14062" s="53" t="str">
        <f ca="1"/>
        <v>1938-06</v>
      </c>
    </row>
    <row r="14063" spans="12:15" x14ac:dyDescent="0.4">
      <c r="L14063" s="56">
        <f ca="1"/>
        <v>14062</v>
      </c>
      <c r="M14063" s="53">
        <f ca="1"/>
        <v>1938</v>
      </c>
      <c r="N14063" s="53">
        <f ca="1"/>
        <v>7</v>
      </c>
      <c r="O14063" s="53" t="str">
        <f ca="1"/>
        <v>1938-07</v>
      </c>
    </row>
    <row r="14064" spans="12:15" x14ac:dyDescent="0.4">
      <c r="L14064" s="56">
        <f ca="1"/>
        <v>14063</v>
      </c>
      <c r="M14064" s="53">
        <f ca="1"/>
        <v>1938</v>
      </c>
      <c r="N14064" s="53">
        <f ca="1"/>
        <v>7</v>
      </c>
      <c r="O14064" s="53" t="str">
        <f ca="1"/>
        <v>1938-07</v>
      </c>
    </row>
    <row r="14065" spans="12:15" x14ac:dyDescent="0.4">
      <c r="L14065" s="56">
        <f ca="1"/>
        <v>14064</v>
      </c>
      <c r="M14065" s="53">
        <f ca="1"/>
        <v>1938</v>
      </c>
      <c r="N14065" s="53">
        <f ca="1"/>
        <v>7</v>
      </c>
      <c r="O14065" s="53" t="str">
        <f ca="1"/>
        <v>1938-07</v>
      </c>
    </row>
    <row r="14066" spans="12:15" x14ac:dyDescent="0.4">
      <c r="L14066" s="56">
        <f ca="1"/>
        <v>14065</v>
      </c>
      <c r="M14066" s="53">
        <f ca="1"/>
        <v>1938</v>
      </c>
      <c r="N14066" s="53">
        <f ca="1"/>
        <v>7</v>
      </c>
      <c r="O14066" s="53" t="str">
        <f ca="1"/>
        <v>1938-07</v>
      </c>
    </row>
    <row r="14067" spans="12:15" x14ac:dyDescent="0.4">
      <c r="L14067" s="56">
        <f ca="1"/>
        <v>14066</v>
      </c>
      <c r="M14067" s="53">
        <f ca="1"/>
        <v>1938</v>
      </c>
      <c r="N14067" s="53">
        <f ca="1"/>
        <v>7</v>
      </c>
      <c r="O14067" s="53" t="str">
        <f ca="1"/>
        <v>1938-07</v>
      </c>
    </row>
    <row r="14068" spans="12:15" x14ac:dyDescent="0.4">
      <c r="L14068" s="56">
        <f ca="1"/>
        <v>14067</v>
      </c>
      <c r="M14068" s="53">
        <f ca="1"/>
        <v>1938</v>
      </c>
      <c r="N14068" s="53">
        <f ca="1"/>
        <v>7</v>
      </c>
      <c r="O14068" s="53" t="str">
        <f ca="1"/>
        <v>1938-07</v>
      </c>
    </row>
    <row r="14069" spans="12:15" x14ac:dyDescent="0.4">
      <c r="L14069" s="56">
        <f ca="1"/>
        <v>14068</v>
      </c>
      <c r="M14069" s="53">
        <f ca="1"/>
        <v>1938</v>
      </c>
      <c r="N14069" s="53">
        <f ca="1"/>
        <v>7</v>
      </c>
      <c r="O14069" s="53" t="str">
        <f ca="1"/>
        <v>1938-07</v>
      </c>
    </row>
    <row r="14070" spans="12:15" x14ac:dyDescent="0.4">
      <c r="L14070" s="56">
        <f ca="1"/>
        <v>14069</v>
      </c>
      <c r="M14070" s="53">
        <f ca="1"/>
        <v>1938</v>
      </c>
      <c r="N14070" s="53">
        <f ca="1"/>
        <v>7</v>
      </c>
      <c r="O14070" s="53" t="str">
        <f ca="1"/>
        <v>1938-07</v>
      </c>
    </row>
    <row r="14071" spans="12:15" x14ac:dyDescent="0.4">
      <c r="L14071" s="56">
        <f ca="1"/>
        <v>14070</v>
      </c>
      <c r="M14071" s="53">
        <f ca="1"/>
        <v>1938</v>
      </c>
      <c r="N14071" s="53">
        <f ca="1"/>
        <v>7</v>
      </c>
      <c r="O14071" s="53" t="str">
        <f ca="1"/>
        <v>1938-07</v>
      </c>
    </row>
    <row r="14072" spans="12:15" x14ac:dyDescent="0.4">
      <c r="L14072" s="56">
        <f ca="1"/>
        <v>14071</v>
      </c>
      <c r="M14072" s="53">
        <f ca="1"/>
        <v>1938</v>
      </c>
      <c r="N14072" s="53">
        <f ca="1"/>
        <v>7</v>
      </c>
      <c r="O14072" s="53" t="str">
        <f ca="1"/>
        <v>1938-07</v>
      </c>
    </row>
    <row r="14073" spans="12:15" x14ac:dyDescent="0.4">
      <c r="L14073" s="56">
        <f ca="1"/>
        <v>14072</v>
      </c>
      <c r="M14073" s="53">
        <f ca="1"/>
        <v>1938</v>
      </c>
      <c r="N14073" s="53">
        <f ca="1"/>
        <v>7</v>
      </c>
      <c r="O14073" s="53" t="str">
        <f ca="1"/>
        <v>1938-07</v>
      </c>
    </row>
    <row r="14074" spans="12:15" x14ac:dyDescent="0.4">
      <c r="L14074" s="56">
        <f ca="1"/>
        <v>14073</v>
      </c>
      <c r="M14074" s="53">
        <f ca="1"/>
        <v>1938</v>
      </c>
      <c r="N14074" s="53">
        <f ca="1"/>
        <v>7</v>
      </c>
      <c r="O14074" s="53" t="str">
        <f ca="1"/>
        <v>1938-07</v>
      </c>
    </row>
    <row r="14075" spans="12:15" x14ac:dyDescent="0.4">
      <c r="L14075" s="56">
        <f ca="1"/>
        <v>14074</v>
      </c>
      <c r="M14075" s="53">
        <f ca="1"/>
        <v>1938</v>
      </c>
      <c r="N14075" s="53">
        <f ca="1"/>
        <v>7</v>
      </c>
      <c r="O14075" s="53" t="str">
        <f ca="1"/>
        <v>1938-07</v>
      </c>
    </row>
    <row r="14076" spans="12:15" x14ac:dyDescent="0.4">
      <c r="L14076" s="56">
        <f ca="1"/>
        <v>14075</v>
      </c>
      <c r="M14076" s="53">
        <f ca="1"/>
        <v>1938</v>
      </c>
      <c r="N14076" s="53">
        <f ca="1"/>
        <v>7</v>
      </c>
      <c r="O14076" s="53" t="str">
        <f ca="1"/>
        <v>1938-07</v>
      </c>
    </row>
    <row r="14077" spans="12:15" x14ac:dyDescent="0.4">
      <c r="L14077" s="56">
        <f ca="1"/>
        <v>14076</v>
      </c>
      <c r="M14077" s="53">
        <f ca="1"/>
        <v>1938</v>
      </c>
      <c r="N14077" s="53">
        <f ca="1"/>
        <v>7</v>
      </c>
      <c r="O14077" s="53" t="str">
        <f ca="1"/>
        <v>1938-07</v>
      </c>
    </row>
    <row r="14078" spans="12:15" x14ac:dyDescent="0.4">
      <c r="L14078" s="56">
        <f ca="1"/>
        <v>14077</v>
      </c>
      <c r="M14078" s="53">
        <f ca="1"/>
        <v>1938</v>
      </c>
      <c r="N14078" s="53">
        <f ca="1"/>
        <v>7</v>
      </c>
      <c r="O14078" s="53" t="str">
        <f ca="1"/>
        <v>1938-07</v>
      </c>
    </row>
    <row r="14079" spans="12:15" x14ac:dyDescent="0.4">
      <c r="L14079" s="56">
        <f ca="1"/>
        <v>14078</v>
      </c>
      <c r="M14079" s="53">
        <f ca="1"/>
        <v>1938</v>
      </c>
      <c r="N14079" s="53">
        <f ca="1"/>
        <v>7</v>
      </c>
      <c r="O14079" s="53" t="str">
        <f ca="1"/>
        <v>1938-07</v>
      </c>
    </row>
    <row r="14080" spans="12:15" x14ac:dyDescent="0.4">
      <c r="L14080" s="56">
        <f ca="1"/>
        <v>14079</v>
      </c>
      <c r="M14080" s="53">
        <f ca="1"/>
        <v>1938</v>
      </c>
      <c r="N14080" s="53">
        <f ca="1"/>
        <v>7</v>
      </c>
      <c r="O14080" s="53" t="str">
        <f ca="1"/>
        <v>1938-07</v>
      </c>
    </row>
    <row r="14081" spans="12:15" x14ac:dyDescent="0.4">
      <c r="L14081" s="56">
        <f ca="1"/>
        <v>14080</v>
      </c>
      <c r="M14081" s="53">
        <f ca="1"/>
        <v>1938</v>
      </c>
      <c r="N14081" s="53">
        <f ca="1"/>
        <v>7</v>
      </c>
      <c r="O14081" s="53" t="str">
        <f ca="1"/>
        <v>1938-07</v>
      </c>
    </row>
    <row r="14082" spans="12:15" x14ac:dyDescent="0.4">
      <c r="L14082" s="56">
        <f ca="1"/>
        <v>14081</v>
      </c>
      <c r="M14082" s="53">
        <f ca="1"/>
        <v>1938</v>
      </c>
      <c r="N14082" s="53">
        <f ca="1"/>
        <v>7</v>
      </c>
      <c r="O14082" s="53" t="str">
        <f ca="1"/>
        <v>1938-07</v>
      </c>
    </row>
    <row r="14083" spans="12:15" x14ac:dyDescent="0.4">
      <c r="L14083" s="56">
        <f ca="1"/>
        <v>14082</v>
      </c>
      <c r="M14083" s="53">
        <f ca="1"/>
        <v>1938</v>
      </c>
      <c r="N14083" s="53">
        <f ca="1"/>
        <v>7</v>
      </c>
      <c r="O14083" s="53" t="str">
        <f ca="1"/>
        <v>1938-07</v>
      </c>
    </row>
    <row r="14084" spans="12:15" x14ac:dyDescent="0.4">
      <c r="L14084" s="56">
        <f ca="1"/>
        <v>14083</v>
      </c>
      <c r="M14084" s="53">
        <f ca="1"/>
        <v>1938</v>
      </c>
      <c r="N14084" s="53">
        <f ca="1"/>
        <v>7</v>
      </c>
      <c r="O14084" s="53" t="str">
        <f ca="1"/>
        <v>1938-07</v>
      </c>
    </row>
    <row r="14085" spans="12:15" x14ac:dyDescent="0.4">
      <c r="L14085" s="56">
        <f ca="1"/>
        <v>14084</v>
      </c>
      <c r="M14085" s="53">
        <f ca="1"/>
        <v>1938</v>
      </c>
      <c r="N14085" s="53">
        <f ca="1"/>
        <v>7</v>
      </c>
      <c r="O14085" s="53" t="str">
        <f ca="1"/>
        <v>1938-07</v>
      </c>
    </row>
    <row r="14086" spans="12:15" x14ac:dyDescent="0.4">
      <c r="L14086" s="56">
        <f ca="1"/>
        <v>14085</v>
      </c>
      <c r="M14086" s="53">
        <f ca="1"/>
        <v>1938</v>
      </c>
      <c r="N14086" s="53">
        <f ca="1"/>
        <v>7</v>
      </c>
      <c r="O14086" s="53" t="str">
        <f ca="1"/>
        <v>1938-07</v>
      </c>
    </row>
    <row r="14087" spans="12:15" x14ac:dyDescent="0.4">
      <c r="L14087" s="56">
        <f ca="1"/>
        <v>14086</v>
      </c>
      <c r="M14087" s="53">
        <f ca="1"/>
        <v>1938</v>
      </c>
      <c r="N14087" s="53">
        <f ca="1"/>
        <v>7</v>
      </c>
      <c r="O14087" s="53" t="str">
        <f ca="1"/>
        <v>1938-07</v>
      </c>
    </row>
    <row r="14088" spans="12:15" x14ac:dyDescent="0.4">
      <c r="L14088" s="56">
        <f ca="1"/>
        <v>14087</v>
      </c>
      <c r="M14088" s="53">
        <f ca="1"/>
        <v>1938</v>
      </c>
      <c r="N14088" s="53">
        <f ca="1"/>
        <v>7</v>
      </c>
      <c r="O14088" s="53" t="str">
        <f ca="1"/>
        <v>1938-07</v>
      </c>
    </row>
    <row r="14089" spans="12:15" x14ac:dyDescent="0.4">
      <c r="L14089" s="56">
        <f ca="1"/>
        <v>14088</v>
      </c>
      <c r="M14089" s="53">
        <f ca="1"/>
        <v>1938</v>
      </c>
      <c r="N14089" s="53">
        <f ca="1"/>
        <v>7</v>
      </c>
      <c r="O14089" s="53" t="str">
        <f ca="1"/>
        <v>1938-07</v>
      </c>
    </row>
    <row r="14090" spans="12:15" x14ac:dyDescent="0.4">
      <c r="L14090" s="56">
        <f ca="1"/>
        <v>14089</v>
      </c>
      <c r="M14090" s="53">
        <f ca="1"/>
        <v>1938</v>
      </c>
      <c r="N14090" s="53">
        <f ca="1"/>
        <v>7</v>
      </c>
      <c r="O14090" s="53" t="str">
        <f ca="1"/>
        <v>1938-07</v>
      </c>
    </row>
    <row r="14091" spans="12:15" x14ac:dyDescent="0.4">
      <c r="L14091" s="56">
        <f ca="1"/>
        <v>14090</v>
      </c>
      <c r="M14091" s="53">
        <f ca="1"/>
        <v>1938</v>
      </c>
      <c r="N14091" s="53">
        <f ca="1"/>
        <v>7</v>
      </c>
      <c r="O14091" s="53" t="str">
        <f ca="1"/>
        <v>1938-07</v>
      </c>
    </row>
    <row r="14092" spans="12:15" x14ac:dyDescent="0.4">
      <c r="L14092" s="56">
        <f ca="1"/>
        <v>14091</v>
      </c>
      <c r="M14092" s="53">
        <f ca="1"/>
        <v>1938</v>
      </c>
      <c r="N14092" s="53">
        <f ca="1"/>
        <v>7</v>
      </c>
      <c r="O14092" s="53" t="str">
        <f ca="1"/>
        <v>1938-07</v>
      </c>
    </row>
    <row r="14093" spans="12:15" x14ac:dyDescent="0.4">
      <c r="L14093" s="56">
        <f ca="1"/>
        <v>14092</v>
      </c>
      <c r="M14093" s="53">
        <f ca="1"/>
        <v>1938</v>
      </c>
      <c r="N14093" s="53">
        <f ca="1"/>
        <v>7</v>
      </c>
      <c r="O14093" s="53" t="str">
        <f ca="1"/>
        <v>1938-07</v>
      </c>
    </row>
    <row r="14094" spans="12:15" x14ac:dyDescent="0.4">
      <c r="L14094" s="56">
        <f ca="1"/>
        <v>14093</v>
      </c>
      <c r="M14094" s="53">
        <f ca="1"/>
        <v>1938</v>
      </c>
      <c r="N14094" s="53">
        <f ca="1"/>
        <v>8</v>
      </c>
      <c r="O14094" s="53" t="str">
        <f ca="1"/>
        <v>1938-08</v>
      </c>
    </row>
    <row r="14095" spans="12:15" x14ac:dyDescent="0.4">
      <c r="L14095" s="56">
        <f ca="1"/>
        <v>14094</v>
      </c>
      <c r="M14095" s="53">
        <f ca="1"/>
        <v>1938</v>
      </c>
      <c r="N14095" s="53">
        <f ca="1"/>
        <v>8</v>
      </c>
      <c r="O14095" s="53" t="str">
        <f ca="1"/>
        <v>1938-08</v>
      </c>
    </row>
    <row r="14096" spans="12:15" x14ac:dyDescent="0.4">
      <c r="L14096" s="56">
        <f ca="1"/>
        <v>14095</v>
      </c>
      <c r="M14096" s="53">
        <f ca="1"/>
        <v>1938</v>
      </c>
      <c r="N14096" s="53">
        <f ca="1"/>
        <v>8</v>
      </c>
      <c r="O14096" s="53" t="str">
        <f ca="1"/>
        <v>1938-08</v>
      </c>
    </row>
    <row r="14097" spans="12:15" x14ac:dyDescent="0.4">
      <c r="L14097" s="56">
        <f ca="1"/>
        <v>14096</v>
      </c>
      <c r="M14097" s="53">
        <f ca="1"/>
        <v>1938</v>
      </c>
      <c r="N14097" s="53">
        <f ca="1"/>
        <v>8</v>
      </c>
      <c r="O14097" s="53" t="str">
        <f ca="1"/>
        <v>1938-08</v>
      </c>
    </row>
    <row r="14098" spans="12:15" x14ac:dyDescent="0.4">
      <c r="L14098" s="56">
        <f ca="1"/>
        <v>14097</v>
      </c>
      <c r="M14098" s="53">
        <f ca="1"/>
        <v>1938</v>
      </c>
      <c r="N14098" s="53">
        <f ca="1"/>
        <v>8</v>
      </c>
      <c r="O14098" s="53" t="str">
        <f ca="1"/>
        <v>1938-08</v>
      </c>
    </row>
    <row r="14099" spans="12:15" x14ac:dyDescent="0.4">
      <c r="L14099" s="56">
        <f ca="1"/>
        <v>14098</v>
      </c>
      <c r="M14099" s="53">
        <f ca="1"/>
        <v>1938</v>
      </c>
      <c r="N14099" s="53">
        <f ca="1"/>
        <v>8</v>
      </c>
      <c r="O14099" s="53" t="str">
        <f ca="1"/>
        <v>1938-08</v>
      </c>
    </row>
    <row r="14100" spans="12:15" x14ac:dyDescent="0.4">
      <c r="L14100" s="56">
        <f ca="1"/>
        <v>14099</v>
      </c>
      <c r="M14100" s="53">
        <f ca="1"/>
        <v>1938</v>
      </c>
      <c r="N14100" s="53">
        <f ca="1"/>
        <v>8</v>
      </c>
      <c r="O14100" s="53" t="str">
        <f ca="1"/>
        <v>1938-08</v>
      </c>
    </row>
    <row r="14101" spans="12:15" x14ac:dyDescent="0.4">
      <c r="L14101" s="56">
        <f ca="1"/>
        <v>14100</v>
      </c>
      <c r="M14101" s="53">
        <f ca="1"/>
        <v>1938</v>
      </c>
      <c r="N14101" s="53">
        <f ca="1"/>
        <v>8</v>
      </c>
      <c r="O14101" s="53" t="str">
        <f ca="1"/>
        <v>1938-08</v>
      </c>
    </row>
    <row r="14102" spans="12:15" x14ac:dyDescent="0.4">
      <c r="L14102" s="56">
        <f ca="1"/>
        <v>14101</v>
      </c>
      <c r="M14102" s="53">
        <f ca="1"/>
        <v>1938</v>
      </c>
      <c r="N14102" s="53">
        <f ca="1"/>
        <v>8</v>
      </c>
      <c r="O14102" s="53" t="str">
        <f ca="1"/>
        <v>1938-08</v>
      </c>
    </row>
    <row r="14103" spans="12:15" x14ac:dyDescent="0.4">
      <c r="L14103" s="56">
        <f ca="1"/>
        <v>14102</v>
      </c>
      <c r="M14103" s="53">
        <f ca="1"/>
        <v>1938</v>
      </c>
      <c r="N14103" s="53">
        <f ca="1"/>
        <v>8</v>
      </c>
      <c r="O14103" s="53" t="str">
        <f ca="1"/>
        <v>1938-08</v>
      </c>
    </row>
    <row r="14104" spans="12:15" x14ac:dyDescent="0.4">
      <c r="L14104" s="56">
        <f ca="1"/>
        <v>14103</v>
      </c>
      <c r="M14104" s="53">
        <f ca="1"/>
        <v>1938</v>
      </c>
      <c r="N14104" s="53">
        <f ca="1"/>
        <v>8</v>
      </c>
      <c r="O14104" s="53" t="str">
        <f ca="1"/>
        <v>1938-08</v>
      </c>
    </row>
    <row r="14105" spans="12:15" x14ac:dyDescent="0.4">
      <c r="L14105" s="56">
        <f ca="1"/>
        <v>14104</v>
      </c>
      <c r="M14105" s="53">
        <f ca="1"/>
        <v>1938</v>
      </c>
      <c r="N14105" s="53">
        <f ca="1"/>
        <v>8</v>
      </c>
      <c r="O14105" s="53" t="str">
        <f ca="1"/>
        <v>1938-08</v>
      </c>
    </row>
    <row r="14106" spans="12:15" x14ac:dyDescent="0.4">
      <c r="L14106" s="56">
        <f ca="1"/>
        <v>14105</v>
      </c>
      <c r="M14106" s="53">
        <f ca="1"/>
        <v>1938</v>
      </c>
      <c r="N14106" s="53">
        <f ca="1"/>
        <v>8</v>
      </c>
      <c r="O14106" s="53" t="str">
        <f ca="1"/>
        <v>1938-08</v>
      </c>
    </row>
    <row r="14107" spans="12:15" x14ac:dyDescent="0.4">
      <c r="L14107" s="56">
        <f ca="1"/>
        <v>14106</v>
      </c>
      <c r="M14107" s="53">
        <f ca="1"/>
        <v>1938</v>
      </c>
      <c r="N14107" s="53">
        <f ca="1"/>
        <v>8</v>
      </c>
      <c r="O14107" s="53" t="str">
        <f ca="1"/>
        <v>1938-08</v>
      </c>
    </row>
    <row r="14108" spans="12:15" x14ac:dyDescent="0.4">
      <c r="L14108" s="56">
        <f ca="1"/>
        <v>14107</v>
      </c>
      <c r="M14108" s="53">
        <f ca="1"/>
        <v>1938</v>
      </c>
      <c r="N14108" s="53">
        <f ca="1"/>
        <v>8</v>
      </c>
      <c r="O14108" s="53" t="str">
        <f ca="1"/>
        <v>1938-08</v>
      </c>
    </row>
    <row r="14109" spans="12:15" x14ac:dyDescent="0.4">
      <c r="L14109" s="56">
        <f ca="1"/>
        <v>14108</v>
      </c>
      <c r="M14109" s="53">
        <f ca="1"/>
        <v>1938</v>
      </c>
      <c r="N14109" s="53">
        <f ca="1"/>
        <v>8</v>
      </c>
      <c r="O14109" s="53" t="str">
        <f ca="1"/>
        <v>1938-08</v>
      </c>
    </row>
    <row r="14110" spans="12:15" x14ac:dyDescent="0.4">
      <c r="L14110" s="56">
        <f ca="1"/>
        <v>14109</v>
      </c>
      <c r="M14110" s="53">
        <f ca="1"/>
        <v>1938</v>
      </c>
      <c r="N14110" s="53">
        <f ca="1"/>
        <v>8</v>
      </c>
      <c r="O14110" s="53" t="str">
        <f ca="1"/>
        <v>1938-08</v>
      </c>
    </row>
    <row r="14111" spans="12:15" x14ac:dyDescent="0.4">
      <c r="L14111" s="56">
        <f ca="1"/>
        <v>14110</v>
      </c>
      <c r="M14111" s="53">
        <f ca="1"/>
        <v>1938</v>
      </c>
      <c r="N14111" s="53">
        <f ca="1"/>
        <v>8</v>
      </c>
      <c r="O14111" s="53" t="str">
        <f ca="1"/>
        <v>1938-08</v>
      </c>
    </row>
    <row r="14112" spans="12:15" x14ac:dyDescent="0.4">
      <c r="L14112" s="56">
        <f ca="1"/>
        <v>14111</v>
      </c>
      <c r="M14112" s="53">
        <f ca="1"/>
        <v>1938</v>
      </c>
      <c r="N14112" s="53">
        <f ca="1"/>
        <v>8</v>
      </c>
      <c r="O14112" s="53" t="str">
        <f ca="1"/>
        <v>1938-08</v>
      </c>
    </row>
    <row r="14113" spans="12:15" x14ac:dyDescent="0.4">
      <c r="L14113" s="56">
        <f ca="1"/>
        <v>14112</v>
      </c>
      <c r="M14113" s="53">
        <f ca="1"/>
        <v>1938</v>
      </c>
      <c r="N14113" s="53">
        <f ca="1"/>
        <v>8</v>
      </c>
      <c r="O14113" s="53" t="str">
        <f ca="1"/>
        <v>1938-08</v>
      </c>
    </row>
    <row r="14114" spans="12:15" x14ac:dyDescent="0.4">
      <c r="L14114" s="56">
        <f ca="1"/>
        <v>14113</v>
      </c>
      <c r="M14114" s="53">
        <f ca="1"/>
        <v>1938</v>
      </c>
      <c r="N14114" s="53">
        <f ca="1"/>
        <v>8</v>
      </c>
      <c r="O14114" s="53" t="str">
        <f ca="1"/>
        <v>1938-08</v>
      </c>
    </row>
    <row r="14115" spans="12:15" x14ac:dyDescent="0.4">
      <c r="L14115" s="56">
        <f ca="1"/>
        <v>14114</v>
      </c>
      <c r="M14115" s="53">
        <f ca="1"/>
        <v>1938</v>
      </c>
      <c r="N14115" s="53">
        <f ca="1"/>
        <v>8</v>
      </c>
      <c r="O14115" s="53" t="str">
        <f ca="1"/>
        <v>1938-08</v>
      </c>
    </row>
    <row r="14116" spans="12:15" x14ac:dyDescent="0.4">
      <c r="L14116" s="56">
        <f ca="1"/>
        <v>14115</v>
      </c>
      <c r="M14116" s="53">
        <f ca="1"/>
        <v>1938</v>
      </c>
      <c r="N14116" s="53">
        <f ca="1"/>
        <v>8</v>
      </c>
      <c r="O14116" s="53" t="str">
        <f ca="1"/>
        <v>1938-08</v>
      </c>
    </row>
    <row r="14117" spans="12:15" x14ac:dyDescent="0.4">
      <c r="L14117" s="56">
        <f ca="1"/>
        <v>14116</v>
      </c>
      <c r="M14117" s="53">
        <f ca="1"/>
        <v>1938</v>
      </c>
      <c r="N14117" s="53">
        <f ca="1"/>
        <v>8</v>
      </c>
      <c r="O14117" s="53" t="str">
        <f ca="1"/>
        <v>1938-08</v>
      </c>
    </row>
    <row r="14118" spans="12:15" x14ac:dyDescent="0.4">
      <c r="L14118" s="56">
        <f ca="1"/>
        <v>14117</v>
      </c>
      <c r="M14118" s="53">
        <f ca="1"/>
        <v>1938</v>
      </c>
      <c r="N14118" s="53">
        <f ca="1"/>
        <v>8</v>
      </c>
      <c r="O14118" s="53" t="str">
        <f ca="1"/>
        <v>1938-08</v>
      </c>
    </row>
    <row r="14119" spans="12:15" x14ac:dyDescent="0.4">
      <c r="L14119" s="56">
        <f ca="1"/>
        <v>14118</v>
      </c>
      <c r="M14119" s="53">
        <f ca="1"/>
        <v>1938</v>
      </c>
      <c r="N14119" s="53">
        <f ca="1"/>
        <v>8</v>
      </c>
      <c r="O14119" s="53" t="str">
        <f ca="1"/>
        <v>1938-08</v>
      </c>
    </row>
    <row r="14120" spans="12:15" x14ac:dyDescent="0.4">
      <c r="L14120" s="56">
        <f ca="1"/>
        <v>14119</v>
      </c>
      <c r="M14120" s="53">
        <f ca="1"/>
        <v>1938</v>
      </c>
      <c r="N14120" s="53">
        <f ca="1"/>
        <v>8</v>
      </c>
      <c r="O14120" s="53" t="str">
        <f ca="1"/>
        <v>1938-08</v>
      </c>
    </row>
    <row r="14121" spans="12:15" x14ac:dyDescent="0.4">
      <c r="L14121" s="56">
        <f ca="1"/>
        <v>14120</v>
      </c>
      <c r="M14121" s="53">
        <f ca="1"/>
        <v>1938</v>
      </c>
      <c r="N14121" s="53">
        <f ca="1"/>
        <v>8</v>
      </c>
      <c r="O14121" s="53" t="str">
        <f ca="1"/>
        <v>1938-08</v>
      </c>
    </row>
    <row r="14122" spans="12:15" x14ac:dyDescent="0.4">
      <c r="L14122" s="56">
        <f ca="1"/>
        <v>14121</v>
      </c>
      <c r="M14122" s="53">
        <f ca="1"/>
        <v>1938</v>
      </c>
      <c r="N14122" s="53">
        <f ca="1"/>
        <v>8</v>
      </c>
      <c r="O14122" s="53" t="str">
        <f ca="1"/>
        <v>1938-08</v>
      </c>
    </row>
    <row r="14123" spans="12:15" x14ac:dyDescent="0.4">
      <c r="L14123" s="56">
        <f ca="1"/>
        <v>14122</v>
      </c>
      <c r="M14123" s="53">
        <f ca="1"/>
        <v>1938</v>
      </c>
      <c r="N14123" s="53">
        <f ca="1"/>
        <v>8</v>
      </c>
      <c r="O14123" s="53" t="str">
        <f ca="1"/>
        <v>1938-08</v>
      </c>
    </row>
    <row r="14124" spans="12:15" x14ac:dyDescent="0.4">
      <c r="L14124" s="56">
        <f ca="1"/>
        <v>14123</v>
      </c>
      <c r="M14124" s="53">
        <f ca="1"/>
        <v>1938</v>
      </c>
      <c r="N14124" s="53">
        <f ca="1"/>
        <v>8</v>
      </c>
      <c r="O14124" s="53" t="str">
        <f ca="1"/>
        <v>1938-08</v>
      </c>
    </row>
    <row r="14125" spans="12:15" x14ac:dyDescent="0.4">
      <c r="L14125" s="56">
        <f ca="1"/>
        <v>14124</v>
      </c>
      <c r="M14125" s="53">
        <f ca="1"/>
        <v>1938</v>
      </c>
      <c r="N14125" s="53">
        <f ca="1"/>
        <v>9</v>
      </c>
      <c r="O14125" s="53" t="str">
        <f ca="1"/>
        <v>1938-09</v>
      </c>
    </row>
    <row r="14126" spans="12:15" x14ac:dyDescent="0.4">
      <c r="L14126" s="56">
        <f ca="1"/>
        <v>14125</v>
      </c>
      <c r="M14126" s="53">
        <f ca="1"/>
        <v>1938</v>
      </c>
      <c r="N14126" s="53">
        <f ca="1"/>
        <v>9</v>
      </c>
      <c r="O14126" s="53" t="str">
        <f ca="1"/>
        <v>1938-09</v>
      </c>
    </row>
    <row r="14127" spans="12:15" x14ac:dyDescent="0.4">
      <c r="L14127" s="56">
        <f ca="1"/>
        <v>14126</v>
      </c>
      <c r="M14127" s="53">
        <f ca="1"/>
        <v>1938</v>
      </c>
      <c r="N14127" s="53">
        <f ca="1"/>
        <v>9</v>
      </c>
      <c r="O14127" s="53" t="str">
        <f ca="1"/>
        <v>1938-09</v>
      </c>
    </row>
    <row r="14128" spans="12:15" x14ac:dyDescent="0.4">
      <c r="L14128" s="56">
        <f ca="1"/>
        <v>14127</v>
      </c>
      <c r="M14128" s="53">
        <f ca="1"/>
        <v>1938</v>
      </c>
      <c r="N14128" s="53">
        <f ca="1"/>
        <v>9</v>
      </c>
      <c r="O14128" s="53" t="str">
        <f ca="1"/>
        <v>1938-09</v>
      </c>
    </row>
    <row r="14129" spans="12:15" x14ac:dyDescent="0.4">
      <c r="L14129" s="56">
        <f ca="1"/>
        <v>14128</v>
      </c>
      <c r="M14129" s="53">
        <f ca="1"/>
        <v>1938</v>
      </c>
      <c r="N14129" s="53">
        <f ca="1"/>
        <v>9</v>
      </c>
      <c r="O14129" s="53" t="str">
        <f ca="1"/>
        <v>1938-09</v>
      </c>
    </row>
    <row r="14130" spans="12:15" x14ac:dyDescent="0.4">
      <c r="L14130" s="56">
        <f ca="1"/>
        <v>14129</v>
      </c>
      <c r="M14130" s="53">
        <f ca="1"/>
        <v>1938</v>
      </c>
      <c r="N14130" s="53">
        <f ca="1"/>
        <v>9</v>
      </c>
      <c r="O14130" s="53" t="str">
        <f ca="1"/>
        <v>1938-09</v>
      </c>
    </row>
    <row r="14131" spans="12:15" x14ac:dyDescent="0.4">
      <c r="L14131" s="56">
        <f ca="1"/>
        <v>14130</v>
      </c>
      <c r="M14131" s="53">
        <f ca="1"/>
        <v>1938</v>
      </c>
      <c r="N14131" s="53">
        <f ca="1"/>
        <v>9</v>
      </c>
      <c r="O14131" s="53" t="str">
        <f ca="1"/>
        <v>1938-09</v>
      </c>
    </row>
    <row r="14132" spans="12:15" x14ac:dyDescent="0.4">
      <c r="L14132" s="56">
        <f ca="1"/>
        <v>14131</v>
      </c>
      <c r="M14132" s="53">
        <f ca="1"/>
        <v>1938</v>
      </c>
      <c r="N14132" s="53">
        <f ca="1"/>
        <v>9</v>
      </c>
      <c r="O14132" s="53" t="str">
        <f ca="1"/>
        <v>1938-09</v>
      </c>
    </row>
    <row r="14133" spans="12:15" x14ac:dyDescent="0.4">
      <c r="L14133" s="56">
        <f ca="1"/>
        <v>14132</v>
      </c>
      <c r="M14133" s="53">
        <f ca="1"/>
        <v>1938</v>
      </c>
      <c r="N14133" s="53">
        <f ca="1"/>
        <v>9</v>
      </c>
      <c r="O14133" s="53" t="str">
        <f ca="1"/>
        <v>1938-09</v>
      </c>
    </row>
    <row r="14134" spans="12:15" x14ac:dyDescent="0.4">
      <c r="L14134" s="56">
        <f ca="1"/>
        <v>14133</v>
      </c>
      <c r="M14134" s="53">
        <f ca="1"/>
        <v>1938</v>
      </c>
      <c r="N14134" s="53">
        <f ca="1"/>
        <v>9</v>
      </c>
      <c r="O14134" s="53" t="str">
        <f ca="1"/>
        <v>1938-09</v>
      </c>
    </row>
    <row r="14135" spans="12:15" x14ac:dyDescent="0.4">
      <c r="L14135" s="56">
        <f ca="1"/>
        <v>14134</v>
      </c>
      <c r="M14135" s="53">
        <f ca="1"/>
        <v>1938</v>
      </c>
      <c r="N14135" s="53">
        <f ca="1"/>
        <v>9</v>
      </c>
      <c r="O14135" s="53" t="str">
        <f ca="1"/>
        <v>1938-09</v>
      </c>
    </row>
    <row r="14136" spans="12:15" x14ac:dyDescent="0.4">
      <c r="L14136" s="56">
        <f ca="1"/>
        <v>14135</v>
      </c>
      <c r="M14136" s="53">
        <f ca="1"/>
        <v>1938</v>
      </c>
      <c r="N14136" s="53">
        <f ca="1"/>
        <v>9</v>
      </c>
      <c r="O14136" s="53" t="str">
        <f ca="1"/>
        <v>1938-09</v>
      </c>
    </row>
    <row r="14137" spans="12:15" x14ac:dyDescent="0.4">
      <c r="L14137" s="56">
        <f ca="1"/>
        <v>14136</v>
      </c>
      <c r="M14137" s="53">
        <f ca="1"/>
        <v>1938</v>
      </c>
      <c r="N14137" s="53">
        <f ca="1"/>
        <v>9</v>
      </c>
      <c r="O14137" s="53" t="str">
        <f ca="1"/>
        <v>1938-09</v>
      </c>
    </row>
    <row r="14138" spans="12:15" x14ac:dyDescent="0.4">
      <c r="L14138" s="56">
        <f ca="1"/>
        <v>14137</v>
      </c>
      <c r="M14138" s="53">
        <f ca="1"/>
        <v>1938</v>
      </c>
      <c r="N14138" s="53">
        <f ca="1"/>
        <v>9</v>
      </c>
      <c r="O14138" s="53" t="str">
        <f ca="1"/>
        <v>1938-09</v>
      </c>
    </row>
    <row r="14139" spans="12:15" x14ac:dyDescent="0.4">
      <c r="L14139" s="56">
        <f ca="1"/>
        <v>14138</v>
      </c>
      <c r="M14139" s="53">
        <f ca="1"/>
        <v>1938</v>
      </c>
      <c r="N14139" s="53">
        <f ca="1"/>
        <v>9</v>
      </c>
      <c r="O14139" s="53" t="str">
        <f ca="1"/>
        <v>1938-09</v>
      </c>
    </row>
    <row r="14140" spans="12:15" x14ac:dyDescent="0.4">
      <c r="L14140" s="56">
        <f ca="1"/>
        <v>14139</v>
      </c>
      <c r="M14140" s="53">
        <f ca="1"/>
        <v>1938</v>
      </c>
      <c r="N14140" s="53">
        <f ca="1"/>
        <v>9</v>
      </c>
      <c r="O14140" s="53" t="str">
        <f ca="1"/>
        <v>1938-09</v>
      </c>
    </row>
    <row r="14141" spans="12:15" x14ac:dyDescent="0.4">
      <c r="L14141" s="56">
        <f ca="1"/>
        <v>14140</v>
      </c>
      <c r="M14141" s="53">
        <f ca="1"/>
        <v>1938</v>
      </c>
      <c r="N14141" s="53">
        <f ca="1"/>
        <v>9</v>
      </c>
      <c r="O14141" s="53" t="str">
        <f ca="1"/>
        <v>1938-09</v>
      </c>
    </row>
    <row r="14142" spans="12:15" x14ac:dyDescent="0.4">
      <c r="L14142" s="56">
        <f ca="1"/>
        <v>14141</v>
      </c>
      <c r="M14142" s="53">
        <f ca="1"/>
        <v>1938</v>
      </c>
      <c r="N14142" s="53">
        <f ca="1"/>
        <v>9</v>
      </c>
      <c r="O14142" s="53" t="str">
        <f ca="1"/>
        <v>1938-09</v>
      </c>
    </row>
    <row r="14143" spans="12:15" x14ac:dyDescent="0.4">
      <c r="L14143" s="56">
        <f ca="1"/>
        <v>14142</v>
      </c>
      <c r="M14143" s="53">
        <f ca="1"/>
        <v>1938</v>
      </c>
      <c r="N14143" s="53">
        <f ca="1"/>
        <v>9</v>
      </c>
      <c r="O14143" s="53" t="str">
        <f ca="1"/>
        <v>1938-09</v>
      </c>
    </row>
    <row r="14144" spans="12:15" x14ac:dyDescent="0.4">
      <c r="L14144" s="56">
        <f ca="1"/>
        <v>14143</v>
      </c>
      <c r="M14144" s="53">
        <f ca="1"/>
        <v>1938</v>
      </c>
      <c r="N14144" s="53">
        <f ca="1"/>
        <v>9</v>
      </c>
      <c r="O14144" s="53" t="str">
        <f ca="1"/>
        <v>1938-09</v>
      </c>
    </row>
    <row r="14145" spans="12:15" x14ac:dyDescent="0.4">
      <c r="L14145" s="56">
        <f ca="1"/>
        <v>14144</v>
      </c>
      <c r="M14145" s="53">
        <f ca="1"/>
        <v>1938</v>
      </c>
      <c r="N14145" s="53">
        <f ca="1"/>
        <v>9</v>
      </c>
      <c r="O14145" s="53" t="str">
        <f ca="1"/>
        <v>1938-09</v>
      </c>
    </row>
    <row r="14146" spans="12:15" x14ac:dyDescent="0.4">
      <c r="L14146" s="56">
        <f ca="1"/>
        <v>14145</v>
      </c>
      <c r="M14146" s="53">
        <f ca="1"/>
        <v>1938</v>
      </c>
      <c r="N14146" s="53">
        <f ca="1"/>
        <v>9</v>
      </c>
      <c r="O14146" s="53" t="str">
        <f ca="1"/>
        <v>1938-09</v>
      </c>
    </row>
    <row r="14147" spans="12:15" x14ac:dyDescent="0.4">
      <c r="L14147" s="56">
        <f ca="1"/>
        <v>14146</v>
      </c>
      <c r="M14147" s="53">
        <f ca="1"/>
        <v>1938</v>
      </c>
      <c r="N14147" s="53">
        <f ca="1"/>
        <v>9</v>
      </c>
      <c r="O14147" s="53" t="str">
        <f ca="1"/>
        <v>1938-09</v>
      </c>
    </row>
    <row r="14148" spans="12:15" x14ac:dyDescent="0.4">
      <c r="L14148" s="56">
        <f ca="1"/>
        <v>14147</v>
      </c>
      <c r="M14148" s="53">
        <f ca="1"/>
        <v>1938</v>
      </c>
      <c r="N14148" s="53">
        <f ca="1"/>
        <v>9</v>
      </c>
      <c r="O14148" s="53" t="str">
        <f ca="1"/>
        <v>1938-09</v>
      </c>
    </row>
    <row r="14149" spans="12:15" x14ac:dyDescent="0.4">
      <c r="L14149" s="56">
        <f ca="1"/>
        <v>14148</v>
      </c>
      <c r="M14149" s="53">
        <f ca="1"/>
        <v>1938</v>
      </c>
      <c r="N14149" s="53">
        <f ca="1"/>
        <v>9</v>
      </c>
      <c r="O14149" s="53" t="str">
        <f ca="1"/>
        <v>1938-09</v>
      </c>
    </row>
    <row r="14150" spans="12:15" x14ac:dyDescent="0.4">
      <c r="L14150" s="56">
        <f ca="1"/>
        <v>14149</v>
      </c>
      <c r="M14150" s="53">
        <f ca="1"/>
        <v>1938</v>
      </c>
      <c r="N14150" s="53">
        <f ca="1"/>
        <v>9</v>
      </c>
      <c r="O14150" s="53" t="str">
        <f ca="1"/>
        <v>1938-09</v>
      </c>
    </row>
    <row r="14151" spans="12:15" x14ac:dyDescent="0.4">
      <c r="L14151" s="56">
        <f ca="1"/>
        <v>14150</v>
      </c>
      <c r="M14151" s="53">
        <f ca="1"/>
        <v>1938</v>
      </c>
      <c r="N14151" s="53">
        <f ca="1"/>
        <v>9</v>
      </c>
      <c r="O14151" s="53" t="str">
        <f ca="1"/>
        <v>1938-09</v>
      </c>
    </row>
    <row r="14152" spans="12:15" x14ac:dyDescent="0.4">
      <c r="L14152" s="56">
        <f ca="1"/>
        <v>14151</v>
      </c>
      <c r="M14152" s="53">
        <f ca="1"/>
        <v>1938</v>
      </c>
      <c r="N14152" s="53">
        <f ca="1"/>
        <v>9</v>
      </c>
      <c r="O14152" s="53" t="str">
        <f ca="1"/>
        <v>1938-09</v>
      </c>
    </row>
    <row r="14153" spans="12:15" x14ac:dyDescent="0.4">
      <c r="L14153" s="56">
        <f ca="1"/>
        <v>14152</v>
      </c>
      <c r="M14153" s="53">
        <f ca="1"/>
        <v>1938</v>
      </c>
      <c r="N14153" s="53">
        <f ca="1"/>
        <v>9</v>
      </c>
      <c r="O14153" s="53" t="str">
        <f ca="1"/>
        <v>1938-09</v>
      </c>
    </row>
    <row r="14154" spans="12:15" x14ac:dyDescent="0.4">
      <c r="L14154" s="56">
        <f ca="1"/>
        <v>14153</v>
      </c>
      <c r="M14154" s="53">
        <f ca="1"/>
        <v>1938</v>
      </c>
      <c r="N14154" s="53">
        <f ca="1"/>
        <v>9</v>
      </c>
      <c r="O14154" s="53" t="str">
        <f ca="1"/>
        <v>1938-09</v>
      </c>
    </row>
    <row r="14155" spans="12:15" x14ac:dyDescent="0.4">
      <c r="L14155" s="56">
        <f ca="1"/>
        <v>14154</v>
      </c>
      <c r="M14155" s="53">
        <f ca="1"/>
        <v>1938</v>
      </c>
      <c r="N14155" s="53">
        <f ca="1"/>
        <v>10</v>
      </c>
      <c r="O14155" s="53" t="str">
        <f ca="1"/>
        <v>1938-10</v>
      </c>
    </row>
    <row r="14156" spans="12:15" x14ac:dyDescent="0.4">
      <c r="L14156" s="56">
        <f ca="1"/>
        <v>14155</v>
      </c>
      <c r="M14156" s="53">
        <f ca="1"/>
        <v>1938</v>
      </c>
      <c r="N14156" s="53">
        <f ca="1"/>
        <v>10</v>
      </c>
      <c r="O14156" s="53" t="str">
        <f ca="1"/>
        <v>1938-10</v>
      </c>
    </row>
    <row r="14157" spans="12:15" x14ac:dyDescent="0.4">
      <c r="L14157" s="56">
        <f ca="1"/>
        <v>14156</v>
      </c>
      <c r="M14157" s="53">
        <f ca="1"/>
        <v>1938</v>
      </c>
      <c r="N14157" s="53">
        <f ca="1"/>
        <v>10</v>
      </c>
      <c r="O14157" s="53" t="str">
        <f ca="1"/>
        <v>1938-10</v>
      </c>
    </row>
    <row r="14158" spans="12:15" x14ac:dyDescent="0.4">
      <c r="L14158" s="56">
        <f ca="1"/>
        <v>14157</v>
      </c>
      <c r="M14158" s="53">
        <f ca="1"/>
        <v>1938</v>
      </c>
      <c r="N14158" s="53">
        <f ca="1"/>
        <v>10</v>
      </c>
      <c r="O14158" s="53" t="str">
        <f ca="1"/>
        <v>1938-10</v>
      </c>
    </row>
    <row r="14159" spans="12:15" x14ac:dyDescent="0.4">
      <c r="L14159" s="56">
        <f ca="1"/>
        <v>14158</v>
      </c>
      <c r="M14159" s="53">
        <f ca="1"/>
        <v>1938</v>
      </c>
      <c r="N14159" s="53">
        <f ca="1"/>
        <v>10</v>
      </c>
      <c r="O14159" s="53" t="str">
        <f ca="1"/>
        <v>1938-10</v>
      </c>
    </row>
    <row r="14160" spans="12:15" x14ac:dyDescent="0.4">
      <c r="L14160" s="56">
        <f ca="1"/>
        <v>14159</v>
      </c>
      <c r="M14160" s="53">
        <f ca="1"/>
        <v>1938</v>
      </c>
      <c r="N14160" s="53">
        <f ca="1"/>
        <v>10</v>
      </c>
      <c r="O14160" s="53" t="str">
        <f ca="1"/>
        <v>1938-10</v>
      </c>
    </row>
    <row r="14161" spans="12:15" x14ac:dyDescent="0.4">
      <c r="L14161" s="56">
        <f ca="1"/>
        <v>14160</v>
      </c>
      <c r="M14161" s="53">
        <f ca="1"/>
        <v>1938</v>
      </c>
      <c r="N14161" s="53">
        <f ca="1"/>
        <v>10</v>
      </c>
      <c r="O14161" s="53" t="str">
        <f ca="1"/>
        <v>1938-10</v>
      </c>
    </row>
    <row r="14162" spans="12:15" x14ac:dyDescent="0.4">
      <c r="L14162" s="56">
        <f ca="1"/>
        <v>14161</v>
      </c>
      <c r="M14162" s="53">
        <f ca="1"/>
        <v>1938</v>
      </c>
      <c r="N14162" s="53">
        <f ca="1"/>
        <v>10</v>
      </c>
      <c r="O14162" s="53" t="str">
        <f ca="1"/>
        <v>1938-10</v>
      </c>
    </row>
    <row r="14163" spans="12:15" x14ac:dyDescent="0.4">
      <c r="L14163" s="56">
        <f ca="1"/>
        <v>14162</v>
      </c>
      <c r="M14163" s="53">
        <f ca="1"/>
        <v>1938</v>
      </c>
      <c r="N14163" s="53">
        <f ca="1"/>
        <v>10</v>
      </c>
      <c r="O14163" s="53" t="str">
        <f ca="1"/>
        <v>1938-10</v>
      </c>
    </row>
    <row r="14164" spans="12:15" x14ac:dyDescent="0.4">
      <c r="L14164" s="56">
        <f ca="1"/>
        <v>14163</v>
      </c>
      <c r="M14164" s="53">
        <f ca="1"/>
        <v>1938</v>
      </c>
      <c r="N14164" s="53">
        <f ca="1"/>
        <v>10</v>
      </c>
      <c r="O14164" s="53" t="str">
        <f ca="1"/>
        <v>1938-10</v>
      </c>
    </row>
    <row r="14165" spans="12:15" x14ac:dyDescent="0.4">
      <c r="L14165" s="56">
        <f ca="1"/>
        <v>14164</v>
      </c>
      <c r="M14165" s="53">
        <f ca="1"/>
        <v>1938</v>
      </c>
      <c r="N14165" s="53">
        <f ca="1"/>
        <v>10</v>
      </c>
      <c r="O14165" s="53" t="str">
        <f ca="1"/>
        <v>1938-10</v>
      </c>
    </row>
    <row r="14166" spans="12:15" x14ac:dyDescent="0.4">
      <c r="L14166" s="56">
        <f ca="1"/>
        <v>14165</v>
      </c>
      <c r="M14166" s="53">
        <f ca="1"/>
        <v>1938</v>
      </c>
      <c r="N14166" s="53">
        <f ca="1"/>
        <v>10</v>
      </c>
      <c r="O14166" s="53" t="str">
        <f ca="1"/>
        <v>1938-10</v>
      </c>
    </row>
    <row r="14167" spans="12:15" x14ac:dyDescent="0.4">
      <c r="L14167" s="56">
        <f ca="1"/>
        <v>14166</v>
      </c>
      <c r="M14167" s="53">
        <f ca="1"/>
        <v>1938</v>
      </c>
      <c r="N14167" s="53">
        <f ca="1"/>
        <v>10</v>
      </c>
      <c r="O14167" s="53" t="str">
        <f ca="1"/>
        <v>1938-10</v>
      </c>
    </row>
    <row r="14168" spans="12:15" x14ac:dyDescent="0.4">
      <c r="L14168" s="56">
        <f ca="1"/>
        <v>14167</v>
      </c>
      <c r="M14168" s="53">
        <f ca="1"/>
        <v>1938</v>
      </c>
      <c r="N14168" s="53">
        <f ca="1"/>
        <v>10</v>
      </c>
      <c r="O14168" s="53" t="str">
        <f ca="1"/>
        <v>1938-10</v>
      </c>
    </row>
    <row r="14169" spans="12:15" x14ac:dyDescent="0.4">
      <c r="L14169" s="56">
        <f ca="1"/>
        <v>14168</v>
      </c>
      <c r="M14169" s="53">
        <f ca="1"/>
        <v>1938</v>
      </c>
      <c r="N14169" s="53">
        <f ca="1"/>
        <v>10</v>
      </c>
      <c r="O14169" s="53" t="str">
        <f ca="1"/>
        <v>1938-10</v>
      </c>
    </row>
    <row r="14170" spans="12:15" x14ac:dyDescent="0.4">
      <c r="L14170" s="56">
        <f ca="1"/>
        <v>14169</v>
      </c>
      <c r="M14170" s="53">
        <f ca="1"/>
        <v>1938</v>
      </c>
      <c r="N14170" s="53">
        <f ca="1"/>
        <v>10</v>
      </c>
      <c r="O14170" s="53" t="str">
        <f ca="1"/>
        <v>1938-10</v>
      </c>
    </row>
    <row r="14171" spans="12:15" x14ac:dyDescent="0.4">
      <c r="L14171" s="56">
        <f ca="1"/>
        <v>14170</v>
      </c>
      <c r="M14171" s="53">
        <f ca="1"/>
        <v>1938</v>
      </c>
      <c r="N14171" s="53">
        <f ca="1"/>
        <v>10</v>
      </c>
      <c r="O14171" s="53" t="str">
        <f ca="1"/>
        <v>1938-10</v>
      </c>
    </row>
    <row r="14172" spans="12:15" x14ac:dyDescent="0.4">
      <c r="L14172" s="56">
        <f ca="1"/>
        <v>14171</v>
      </c>
      <c r="M14172" s="53">
        <f ca="1"/>
        <v>1938</v>
      </c>
      <c r="N14172" s="53">
        <f ca="1"/>
        <v>10</v>
      </c>
      <c r="O14172" s="53" t="str">
        <f ca="1"/>
        <v>1938-10</v>
      </c>
    </row>
    <row r="14173" spans="12:15" x14ac:dyDescent="0.4">
      <c r="L14173" s="56">
        <f ca="1"/>
        <v>14172</v>
      </c>
      <c r="M14173" s="53">
        <f ca="1"/>
        <v>1938</v>
      </c>
      <c r="N14173" s="53">
        <f ca="1"/>
        <v>10</v>
      </c>
      <c r="O14173" s="53" t="str">
        <f ca="1"/>
        <v>1938-10</v>
      </c>
    </row>
    <row r="14174" spans="12:15" x14ac:dyDescent="0.4">
      <c r="L14174" s="56">
        <f ca="1"/>
        <v>14173</v>
      </c>
      <c r="M14174" s="53">
        <f ca="1"/>
        <v>1938</v>
      </c>
      <c r="N14174" s="53">
        <f ca="1"/>
        <v>10</v>
      </c>
      <c r="O14174" s="53" t="str">
        <f ca="1"/>
        <v>1938-10</v>
      </c>
    </row>
    <row r="14175" spans="12:15" x14ac:dyDescent="0.4">
      <c r="L14175" s="56">
        <f ca="1"/>
        <v>14174</v>
      </c>
      <c r="M14175" s="53">
        <f ca="1"/>
        <v>1938</v>
      </c>
      <c r="N14175" s="53">
        <f ca="1"/>
        <v>10</v>
      </c>
      <c r="O14175" s="53" t="str">
        <f ca="1"/>
        <v>1938-10</v>
      </c>
    </row>
    <row r="14176" spans="12:15" x14ac:dyDescent="0.4">
      <c r="L14176" s="56">
        <f ca="1"/>
        <v>14175</v>
      </c>
      <c r="M14176" s="53">
        <f ca="1"/>
        <v>1938</v>
      </c>
      <c r="N14176" s="53">
        <f ca="1"/>
        <v>10</v>
      </c>
      <c r="O14176" s="53" t="str">
        <f ca="1"/>
        <v>1938-10</v>
      </c>
    </row>
    <row r="14177" spans="12:15" x14ac:dyDescent="0.4">
      <c r="L14177" s="56">
        <f ca="1"/>
        <v>14176</v>
      </c>
      <c r="M14177" s="53">
        <f ca="1"/>
        <v>1938</v>
      </c>
      <c r="N14177" s="53">
        <f ca="1"/>
        <v>10</v>
      </c>
      <c r="O14177" s="53" t="str">
        <f ca="1"/>
        <v>1938-10</v>
      </c>
    </row>
    <row r="14178" spans="12:15" x14ac:dyDescent="0.4">
      <c r="L14178" s="56">
        <f ca="1"/>
        <v>14177</v>
      </c>
      <c r="M14178" s="53">
        <f ca="1"/>
        <v>1938</v>
      </c>
      <c r="N14178" s="53">
        <f ca="1"/>
        <v>10</v>
      </c>
      <c r="O14178" s="53" t="str">
        <f ca="1"/>
        <v>1938-10</v>
      </c>
    </row>
    <row r="14179" spans="12:15" x14ac:dyDescent="0.4">
      <c r="L14179" s="56">
        <f ca="1"/>
        <v>14178</v>
      </c>
      <c r="M14179" s="53">
        <f ca="1"/>
        <v>1938</v>
      </c>
      <c r="N14179" s="53">
        <f ca="1"/>
        <v>10</v>
      </c>
      <c r="O14179" s="53" t="str">
        <f ca="1"/>
        <v>1938-10</v>
      </c>
    </row>
    <row r="14180" spans="12:15" x14ac:dyDescent="0.4">
      <c r="L14180" s="56">
        <f ca="1"/>
        <v>14179</v>
      </c>
      <c r="M14180" s="53">
        <f ca="1"/>
        <v>1938</v>
      </c>
      <c r="N14180" s="53">
        <f ca="1"/>
        <v>10</v>
      </c>
      <c r="O14180" s="53" t="str">
        <f ca="1"/>
        <v>1938-10</v>
      </c>
    </row>
    <row r="14181" spans="12:15" x14ac:dyDescent="0.4">
      <c r="L14181" s="56">
        <f ca="1"/>
        <v>14180</v>
      </c>
      <c r="M14181" s="53">
        <f ca="1"/>
        <v>1938</v>
      </c>
      <c r="N14181" s="53">
        <f ca="1"/>
        <v>10</v>
      </c>
      <c r="O14181" s="53" t="str">
        <f ca="1"/>
        <v>1938-10</v>
      </c>
    </row>
    <row r="14182" spans="12:15" x14ac:dyDescent="0.4">
      <c r="L14182" s="56">
        <f ca="1"/>
        <v>14181</v>
      </c>
      <c r="M14182" s="53">
        <f ca="1"/>
        <v>1938</v>
      </c>
      <c r="N14182" s="53">
        <f ca="1"/>
        <v>10</v>
      </c>
      <c r="O14182" s="53" t="str">
        <f ca="1"/>
        <v>1938-10</v>
      </c>
    </row>
    <row r="14183" spans="12:15" x14ac:dyDescent="0.4">
      <c r="L14183" s="56">
        <f ca="1"/>
        <v>14182</v>
      </c>
      <c r="M14183" s="53">
        <f ca="1"/>
        <v>1938</v>
      </c>
      <c r="N14183" s="53">
        <f ca="1"/>
        <v>10</v>
      </c>
      <c r="O14183" s="53" t="str">
        <f ca="1"/>
        <v>1938-10</v>
      </c>
    </row>
    <row r="14184" spans="12:15" x14ac:dyDescent="0.4">
      <c r="L14184" s="56">
        <f ca="1"/>
        <v>14183</v>
      </c>
      <c r="M14184" s="53">
        <f ca="1"/>
        <v>1938</v>
      </c>
      <c r="N14184" s="53">
        <f ca="1"/>
        <v>10</v>
      </c>
      <c r="O14184" s="53" t="str">
        <f ca="1"/>
        <v>1938-10</v>
      </c>
    </row>
    <row r="14185" spans="12:15" x14ac:dyDescent="0.4">
      <c r="L14185" s="56">
        <f ca="1"/>
        <v>14184</v>
      </c>
      <c r="M14185" s="53">
        <f ca="1"/>
        <v>1938</v>
      </c>
      <c r="N14185" s="53">
        <f ca="1"/>
        <v>10</v>
      </c>
      <c r="O14185" s="53" t="str">
        <f ca="1"/>
        <v>1938-10</v>
      </c>
    </row>
    <row r="14186" spans="12:15" x14ac:dyDescent="0.4">
      <c r="L14186" s="56">
        <f ca="1"/>
        <v>14185</v>
      </c>
      <c r="M14186" s="53">
        <f ca="1"/>
        <v>1938</v>
      </c>
      <c r="N14186" s="53">
        <f ca="1"/>
        <v>11</v>
      </c>
      <c r="O14186" s="53" t="str">
        <f ca="1"/>
        <v>1938-11</v>
      </c>
    </row>
    <row r="14187" spans="12:15" x14ac:dyDescent="0.4">
      <c r="L14187" s="56">
        <f ca="1"/>
        <v>14186</v>
      </c>
      <c r="M14187" s="53">
        <f ca="1"/>
        <v>1938</v>
      </c>
      <c r="N14187" s="53">
        <f ca="1"/>
        <v>11</v>
      </c>
      <c r="O14187" s="53" t="str">
        <f ca="1"/>
        <v>1938-11</v>
      </c>
    </row>
    <row r="14188" spans="12:15" x14ac:dyDescent="0.4">
      <c r="L14188" s="56">
        <f ca="1"/>
        <v>14187</v>
      </c>
      <c r="M14188" s="53">
        <f ca="1"/>
        <v>1938</v>
      </c>
      <c r="N14188" s="53">
        <f ca="1"/>
        <v>11</v>
      </c>
      <c r="O14188" s="53" t="str">
        <f ca="1"/>
        <v>1938-11</v>
      </c>
    </row>
    <row r="14189" spans="12:15" x14ac:dyDescent="0.4">
      <c r="L14189" s="56">
        <f ca="1"/>
        <v>14188</v>
      </c>
      <c r="M14189" s="53">
        <f ca="1"/>
        <v>1938</v>
      </c>
      <c r="N14189" s="53">
        <f ca="1"/>
        <v>11</v>
      </c>
      <c r="O14189" s="53" t="str">
        <f ca="1"/>
        <v>1938-11</v>
      </c>
    </row>
    <row r="14190" spans="12:15" x14ac:dyDescent="0.4">
      <c r="L14190" s="56">
        <f ca="1"/>
        <v>14189</v>
      </c>
      <c r="M14190" s="53">
        <f ca="1"/>
        <v>1938</v>
      </c>
      <c r="N14190" s="53">
        <f ca="1"/>
        <v>11</v>
      </c>
      <c r="O14190" s="53" t="str">
        <f ca="1"/>
        <v>1938-11</v>
      </c>
    </row>
    <row r="14191" spans="12:15" x14ac:dyDescent="0.4">
      <c r="L14191" s="56">
        <f ca="1"/>
        <v>14190</v>
      </c>
      <c r="M14191" s="53">
        <f ca="1"/>
        <v>1938</v>
      </c>
      <c r="N14191" s="53">
        <f ca="1"/>
        <v>11</v>
      </c>
      <c r="O14191" s="53" t="str">
        <f ca="1"/>
        <v>1938-11</v>
      </c>
    </row>
    <row r="14192" spans="12:15" x14ac:dyDescent="0.4">
      <c r="L14192" s="56">
        <f ca="1"/>
        <v>14191</v>
      </c>
      <c r="M14192" s="53">
        <f ca="1"/>
        <v>1938</v>
      </c>
      <c r="N14192" s="53">
        <f ca="1"/>
        <v>11</v>
      </c>
      <c r="O14192" s="53" t="str">
        <f ca="1"/>
        <v>1938-11</v>
      </c>
    </row>
    <row r="14193" spans="12:15" x14ac:dyDescent="0.4">
      <c r="L14193" s="56">
        <f ca="1"/>
        <v>14192</v>
      </c>
      <c r="M14193" s="53">
        <f ca="1"/>
        <v>1938</v>
      </c>
      <c r="N14193" s="53">
        <f ca="1"/>
        <v>11</v>
      </c>
      <c r="O14193" s="53" t="str">
        <f ca="1"/>
        <v>1938-11</v>
      </c>
    </row>
    <row r="14194" spans="12:15" x14ac:dyDescent="0.4">
      <c r="L14194" s="56">
        <f ca="1"/>
        <v>14193</v>
      </c>
      <c r="M14194" s="53">
        <f ca="1"/>
        <v>1938</v>
      </c>
      <c r="N14194" s="53">
        <f ca="1"/>
        <v>11</v>
      </c>
      <c r="O14194" s="53" t="str">
        <f ca="1"/>
        <v>1938-11</v>
      </c>
    </row>
    <row r="14195" spans="12:15" x14ac:dyDescent="0.4">
      <c r="L14195" s="56">
        <f ca="1"/>
        <v>14194</v>
      </c>
      <c r="M14195" s="53">
        <f ca="1"/>
        <v>1938</v>
      </c>
      <c r="N14195" s="53">
        <f ca="1"/>
        <v>11</v>
      </c>
      <c r="O14195" s="53" t="str">
        <f ca="1"/>
        <v>1938-11</v>
      </c>
    </row>
    <row r="14196" spans="12:15" x14ac:dyDescent="0.4">
      <c r="L14196" s="56">
        <f ca="1"/>
        <v>14195</v>
      </c>
      <c r="M14196" s="53">
        <f ca="1"/>
        <v>1938</v>
      </c>
      <c r="N14196" s="53">
        <f ca="1"/>
        <v>11</v>
      </c>
      <c r="O14196" s="53" t="str">
        <f ca="1"/>
        <v>1938-11</v>
      </c>
    </row>
    <row r="14197" spans="12:15" x14ac:dyDescent="0.4">
      <c r="L14197" s="56">
        <f ca="1"/>
        <v>14196</v>
      </c>
      <c r="M14197" s="53">
        <f ca="1"/>
        <v>1938</v>
      </c>
      <c r="N14197" s="53">
        <f ca="1"/>
        <v>11</v>
      </c>
      <c r="O14197" s="53" t="str">
        <f ca="1"/>
        <v>1938-11</v>
      </c>
    </row>
    <row r="14198" spans="12:15" x14ac:dyDescent="0.4">
      <c r="L14198" s="56">
        <f ca="1"/>
        <v>14197</v>
      </c>
      <c r="M14198" s="53">
        <f ca="1"/>
        <v>1938</v>
      </c>
      <c r="N14198" s="53">
        <f ca="1"/>
        <v>11</v>
      </c>
      <c r="O14198" s="53" t="str">
        <f ca="1"/>
        <v>1938-11</v>
      </c>
    </row>
    <row r="14199" spans="12:15" x14ac:dyDescent="0.4">
      <c r="L14199" s="56">
        <f ca="1"/>
        <v>14198</v>
      </c>
      <c r="M14199" s="53">
        <f ca="1"/>
        <v>1938</v>
      </c>
      <c r="N14199" s="53">
        <f ca="1"/>
        <v>11</v>
      </c>
      <c r="O14199" s="53" t="str">
        <f ca="1"/>
        <v>1938-11</v>
      </c>
    </row>
    <row r="14200" spans="12:15" x14ac:dyDescent="0.4">
      <c r="L14200" s="56">
        <f ca="1"/>
        <v>14199</v>
      </c>
      <c r="M14200" s="53">
        <f ca="1"/>
        <v>1938</v>
      </c>
      <c r="N14200" s="53">
        <f ca="1"/>
        <v>11</v>
      </c>
      <c r="O14200" s="53" t="str">
        <f ca="1"/>
        <v>1938-11</v>
      </c>
    </row>
    <row r="14201" spans="12:15" x14ac:dyDescent="0.4">
      <c r="L14201" s="56">
        <f ca="1"/>
        <v>14200</v>
      </c>
      <c r="M14201" s="53">
        <f ca="1"/>
        <v>1938</v>
      </c>
      <c r="N14201" s="53">
        <f ca="1"/>
        <v>11</v>
      </c>
      <c r="O14201" s="53" t="str">
        <f ca="1"/>
        <v>1938-11</v>
      </c>
    </row>
    <row r="14202" spans="12:15" x14ac:dyDescent="0.4">
      <c r="L14202" s="56">
        <f ca="1"/>
        <v>14201</v>
      </c>
      <c r="M14202" s="53">
        <f ca="1"/>
        <v>1938</v>
      </c>
      <c r="N14202" s="53">
        <f ca="1"/>
        <v>11</v>
      </c>
      <c r="O14202" s="53" t="str">
        <f ca="1"/>
        <v>1938-11</v>
      </c>
    </row>
    <row r="14203" spans="12:15" x14ac:dyDescent="0.4">
      <c r="L14203" s="56">
        <f ca="1"/>
        <v>14202</v>
      </c>
      <c r="M14203" s="53">
        <f ca="1"/>
        <v>1938</v>
      </c>
      <c r="N14203" s="53">
        <f ca="1"/>
        <v>11</v>
      </c>
      <c r="O14203" s="53" t="str">
        <f ca="1"/>
        <v>1938-11</v>
      </c>
    </row>
    <row r="14204" spans="12:15" x14ac:dyDescent="0.4">
      <c r="L14204" s="56">
        <f ca="1"/>
        <v>14203</v>
      </c>
      <c r="M14204" s="53">
        <f ca="1"/>
        <v>1938</v>
      </c>
      <c r="N14204" s="53">
        <f ca="1"/>
        <v>11</v>
      </c>
      <c r="O14204" s="53" t="str">
        <f ca="1"/>
        <v>1938-11</v>
      </c>
    </row>
    <row r="14205" spans="12:15" x14ac:dyDescent="0.4">
      <c r="L14205" s="56">
        <f ca="1"/>
        <v>14204</v>
      </c>
      <c r="M14205" s="53">
        <f ca="1"/>
        <v>1938</v>
      </c>
      <c r="N14205" s="53">
        <f ca="1"/>
        <v>11</v>
      </c>
      <c r="O14205" s="53" t="str">
        <f ca="1"/>
        <v>1938-11</v>
      </c>
    </row>
    <row r="14206" spans="12:15" x14ac:dyDescent="0.4">
      <c r="L14206" s="56">
        <f ca="1"/>
        <v>14205</v>
      </c>
      <c r="M14206" s="53">
        <f ca="1"/>
        <v>1938</v>
      </c>
      <c r="N14206" s="53">
        <f ca="1"/>
        <v>11</v>
      </c>
      <c r="O14206" s="53" t="str">
        <f ca="1"/>
        <v>1938-11</v>
      </c>
    </row>
    <row r="14207" spans="12:15" x14ac:dyDescent="0.4">
      <c r="L14207" s="56">
        <f ca="1"/>
        <v>14206</v>
      </c>
      <c r="M14207" s="53">
        <f ca="1"/>
        <v>1938</v>
      </c>
      <c r="N14207" s="53">
        <f ca="1"/>
        <v>11</v>
      </c>
      <c r="O14207" s="53" t="str">
        <f ca="1"/>
        <v>1938-11</v>
      </c>
    </row>
    <row r="14208" spans="12:15" x14ac:dyDescent="0.4">
      <c r="L14208" s="56">
        <f ca="1"/>
        <v>14207</v>
      </c>
      <c r="M14208" s="53">
        <f ca="1"/>
        <v>1938</v>
      </c>
      <c r="N14208" s="53">
        <f ca="1"/>
        <v>11</v>
      </c>
      <c r="O14208" s="53" t="str">
        <f ca="1"/>
        <v>1938-11</v>
      </c>
    </row>
    <row r="14209" spans="12:15" x14ac:dyDescent="0.4">
      <c r="L14209" s="56">
        <f ca="1"/>
        <v>14208</v>
      </c>
      <c r="M14209" s="53">
        <f ca="1"/>
        <v>1938</v>
      </c>
      <c r="N14209" s="53">
        <f ca="1"/>
        <v>11</v>
      </c>
      <c r="O14209" s="53" t="str">
        <f ca="1"/>
        <v>1938-11</v>
      </c>
    </row>
    <row r="14210" spans="12:15" x14ac:dyDescent="0.4">
      <c r="L14210" s="56">
        <f ca="1"/>
        <v>14209</v>
      </c>
      <c r="M14210" s="53">
        <f ca="1"/>
        <v>1938</v>
      </c>
      <c r="N14210" s="53">
        <f ca="1"/>
        <v>11</v>
      </c>
      <c r="O14210" s="53" t="str">
        <f ca="1"/>
        <v>1938-11</v>
      </c>
    </row>
    <row r="14211" spans="12:15" x14ac:dyDescent="0.4">
      <c r="L14211" s="56">
        <f ca="1"/>
        <v>14210</v>
      </c>
      <c r="M14211" s="53">
        <f ca="1"/>
        <v>1938</v>
      </c>
      <c r="N14211" s="53">
        <f ca="1"/>
        <v>11</v>
      </c>
      <c r="O14211" s="53" t="str">
        <f ca="1"/>
        <v>1938-11</v>
      </c>
    </row>
    <row r="14212" spans="12:15" x14ac:dyDescent="0.4">
      <c r="L14212" s="56">
        <f ca="1"/>
        <v>14211</v>
      </c>
      <c r="M14212" s="53">
        <f ca="1"/>
        <v>1938</v>
      </c>
      <c r="N14212" s="53">
        <f ca="1"/>
        <v>11</v>
      </c>
      <c r="O14212" s="53" t="str">
        <f ca="1"/>
        <v>1938-11</v>
      </c>
    </row>
    <row r="14213" spans="12:15" x14ac:dyDescent="0.4">
      <c r="L14213" s="56">
        <f ca="1"/>
        <v>14212</v>
      </c>
      <c r="M14213" s="53">
        <f ca="1"/>
        <v>1938</v>
      </c>
      <c r="N14213" s="53">
        <f ca="1"/>
        <v>11</v>
      </c>
      <c r="O14213" s="53" t="str">
        <f ca="1"/>
        <v>1938-11</v>
      </c>
    </row>
    <row r="14214" spans="12:15" x14ac:dyDescent="0.4">
      <c r="L14214" s="56">
        <f ca="1"/>
        <v>14213</v>
      </c>
      <c r="M14214" s="53">
        <f ca="1"/>
        <v>1938</v>
      </c>
      <c r="N14214" s="53">
        <f ca="1"/>
        <v>11</v>
      </c>
      <c r="O14214" s="53" t="str">
        <f ca="1"/>
        <v>1938-11</v>
      </c>
    </row>
    <row r="14215" spans="12:15" x14ac:dyDescent="0.4">
      <c r="L14215" s="56">
        <f ca="1"/>
        <v>14214</v>
      </c>
      <c r="M14215" s="53">
        <f ca="1"/>
        <v>1938</v>
      </c>
      <c r="N14215" s="53">
        <f ca="1"/>
        <v>11</v>
      </c>
      <c r="O14215" s="53" t="str">
        <f ca="1"/>
        <v>1938-11</v>
      </c>
    </row>
    <row r="14216" spans="12:15" x14ac:dyDescent="0.4">
      <c r="L14216" s="56">
        <f ca="1"/>
        <v>14215</v>
      </c>
      <c r="M14216" s="53">
        <f ca="1"/>
        <v>1938</v>
      </c>
      <c r="N14216" s="53">
        <f ca="1"/>
        <v>12</v>
      </c>
      <c r="O14216" s="53" t="str">
        <f ca="1"/>
        <v>1938-12</v>
      </c>
    </row>
    <row r="14217" spans="12:15" x14ac:dyDescent="0.4">
      <c r="L14217" s="56">
        <f ca="1"/>
        <v>14216</v>
      </c>
      <c r="M14217" s="53">
        <f ca="1"/>
        <v>1938</v>
      </c>
      <c r="N14217" s="53">
        <f ca="1"/>
        <v>12</v>
      </c>
      <c r="O14217" s="53" t="str">
        <f ca="1"/>
        <v>1938-12</v>
      </c>
    </row>
    <row r="14218" spans="12:15" x14ac:dyDescent="0.4">
      <c r="L14218" s="56">
        <f ca="1"/>
        <v>14217</v>
      </c>
      <c r="M14218" s="53">
        <f ca="1"/>
        <v>1938</v>
      </c>
      <c r="N14218" s="53">
        <f ca="1"/>
        <v>12</v>
      </c>
      <c r="O14218" s="53" t="str">
        <f ca="1"/>
        <v>1938-12</v>
      </c>
    </row>
    <row r="14219" spans="12:15" x14ac:dyDescent="0.4">
      <c r="L14219" s="56">
        <f ca="1"/>
        <v>14218</v>
      </c>
      <c r="M14219" s="53">
        <f ca="1"/>
        <v>1938</v>
      </c>
      <c r="N14219" s="53">
        <f ca="1"/>
        <v>12</v>
      </c>
      <c r="O14219" s="53" t="str">
        <f ca="1"/>
        <v>1938-12</v>
      </c>
    </row>
    <row r="14220" spans="12:15" x14ac:dyDescent="0.4">
      <c r="L14220" s="56">
        <f ca="1"/>
        <v>14219</v>
      </c>
      <c r="M14220" s="53">
        <f ca="1"/>
        <v>1938</v>
      </c>
      <c r="N14220" s="53">
        <f ca="1"/>
        <v>12</v>
      </c>
      <c r="O14220" s="53" t="str">
        <f ca="1"/>
        <v>1938-12</v>
      </c>
    </row>
    <row r="14221" spans="12:15" x14ac:dyDescent="0.4">
      <c r="L14221" s="56">
        <f ca="1"/>
        <v>14220</v>
      </c>
      <c r="M14221" s="53">
        <f ca="1"/>
        <v>1938</v>
      </c>
      <c r="N14221" s="53">
        <f ca="1"/>
        <v>12</v>
      </c>
      <c r="O14221" s="53" t="str">
        <f ca="1"/>
        <v>1938-12</v>
      </c>
    </row>
    <row r="14222" spans="12:15" x14ac:dyDescent="0.4">
      <c r="L14222" s="56">
        <f ca="1"/>
        <v>14221</v>
      </c>
      <c r="M14222" s="53">
        <f ca="1"/>
        <v>1938</v>
      </c>
      <c r="N14222" s="53">
        <f ca="1"/>
        <v>12</v>
      </c>
      <c r="O14222" s="53" t="str">
        <f ca="1"/>
        <v>1938-12</v>
      </c>
    </row>
    <row r="14223" spans="12:15" x14ac:dyDescent="0.4">
      <c r="L14223" s="56">
        <f ca="1"/>
        <v>14222</v>
      </c>
      <c r="M14223" s="53">
        <f ca="1"/>
        <v>1938</v>
      </c>
      <c r="N14223" s="53">
        <f ca="1"/>
        <v>12</v>
      </c>
      <c r="O14223" s="53" t="str">
        <f ca="1"/>
        <v>1938-12</v>
      </c>
    </row>
    <row r="14224" spans="12:15" x14ac:dyDescent="0.4">
      <c r="L14224" s="56">
        <f ca="1"/>
        <v>14223</v>
      </c>
      <c r="M14224" s="53">
        <f ca="1"/>
        <v>1938</v>
      </c>
      <c r="N14224" s="53">
        <f ca="1"/>
        <v>12</v>
      </c>
      <c r="O14224" s="53" t="str">
        <f ca="1"/>
        <v>1938-12</v>
      </c>
    </row>
    <row r="14225" spans="12:15" x14ac:dyDescent="0.4">
      <c r="L14225" s="56">
        <f ca="1"/>
        <v>14224</v>
      </c>
      <c r="M14225" s="53">
        <f ca="1"/>
        <v>1938</v>
      </c>
      <c r="N14225" s="53">
        <f ca="1"/>
        <v>12</v>
      </c>
      <c r="O14225" s="53" t="str">
        <f ca="1"/>
        <v>1938-12</v>
      </c>
    </row>
    <row r="14226" spans="12:15" x14ac:dyDescent="0.4">
      <c r="L14226" s="56">
        <f ca="1"/>
        <v>14225</v>
      </c>
      <c r="M14226" s="53">
        <f ca="1"/>
        <v>1938</v>
      </c>
      <c r="N14226" s="53">
        <f ca="1"/>
        <v>12</v>
      </c>
      <c r="O14226" s="53" t="str">
        <f ca="1"/>
        <v>1938-12</v>
      </c>
    </row>
    <row r="14227" spans="12:15" x14ac:dyDescent="0.4">
      <c r="L14227" s="56">
        <f ca="1"/>
        <v>14226</v>
      </c>
      <c r="M14227" s="53">
        <f ca="1"/>
        <v>1938</v>
      </c>
      <c r="N14227" s="53">
        <f ca="1"/>
        <v>12</v>
      </c>
      <c r="O14227" s="53" t="str">
        <f ca="1"/>
        <v>1938-12</v>
      </c>
    </row>
    <row r="14228" spans="12:15" x14ac:dyDescent="0.4">
      <c r="L14228" s="56">
        <f ca="1"/>
        <v>14227</v>
      </c>
      <c r="M14228" s="53">
        <f ca="1"/>
        <v>1938</v>
      </c>
      <c r="N14228" s="53">
        <f ca="1"/>
        <v>12</v>
      </c>
      <c r="O14228" s="53" t="str">
        <f ca="1"/>
        <v>1938-12</v>
      </c>
    </row>
    <row r="14229" spans="12:15" x14ac:dyDescent="0.4">
      <c r="L14229" s="56">
        <f ca="1"/>
        <v>14228</v>
      </c>
      <c r="M14229" s="53">
        <f ca="1"/>
        <v>1938</v>
      </c>
      <c r="N14229" s="53">
        <f ca="1"/>
        <v>12</v>
      </c>
      <c r="O14229" s="53" t="str">
        <f ca="1"/>
        <v>1938-12</v>
      </c>
    </row>
    <row r="14230" spans="12:15" x14ac:dyDescent="0.4">
      <c r="L14230" s="56">
        <f ca="1"/>
        <v>14229</v>
      </c>
      <c r="M14230" s="53">
        <f ca="1"/>
        <v>1938</v>
      </c>
      <c r="N14230" s="53">
        <f ca="1"/>
        <v>12</v>
      </c>
      <c r="O14230" s="53" t="str">
        <f ca="1"/>
        <v>1938-12</v>
      </c>
    </row>
    <row r="14231" spans="12:15" x14ac:dyDescent="0.4">
      <c r="L14231" s="56">
        <f ca="1"/>
        <v>14230</v>
      </c>
      <c r="M14231" s="53">
        <f ca="1"/>
        <v>1938</v>
      </c>
      <c r="N14231" s="53">
        <f ca="1"/>
        <v>12</v>
      </c>
      <c r="O14231" s="53" t="str">
        <f ca="1"/>
        <v>1938-12</v>
      </c>
    </row>
    <row r="14232" spans="12:15" x14ac:dyDescent="0.4">
      <c r="L14232" s="56">
        <f ca="1"/>
        <v>14231</v>
      </c>
      <c r="M14232" s="53">
        <f ca="1"/>
        <v>1938</v>
      </c>
      <c r="N14232" s="53">
        <f ca="1"/>
        <v>12</v>
      </c>
      <c r="O14232" s="53" t="str">
        <f ca="1"/>
        <v>1938-12</v>
      </c>
    </row>
    <row r="14233" spans="12:15" x14ac:dyDescent="0.4">
      <c r="L14233" s="56">
        <f ca="1"/>
        <v>14232</v>
      </c>
      <c r="M14233" s="53">
        <f ca="1"/>
        <v>1938</v>
      </c>
      <c r="N14233" s="53">
        <f ca="1"/>
        <v>12</v>
      </c>
      <c r="O14233" s="53" t="str">
        <f ca="1"/>
        <v>1938-12</v>
      </c>
    </row>
    <row r="14234" spans="12:15" x14ac:dyDescent="0.4">
      <c r="L14234" s="56">
        <f ca="1"/>
        <v>14233</v>
      </c>
      <c r="M14234" s="53">
        <f ca="1"/>
        <v>1938</v>
      </c>
      <c r="N14234" s="53">
        <f ca="1"/>
        <v>12</v>
      </c>
      <c r="O14234" s="53" t="str">
        <f ca="1"/>
        <v>1938-12</v>
      </c>
    </row>
    <row r="14235" spans="12:15" x14ac:dyDescent="0.4">
      <c r="L14235" s="56">
        <f ca="1"/>
        <v>14234</v>
      </c>
      <c r="M14235" s="53">
        <f ca="1"/>
        <v>1938</v>
      </c>
      <c r="N14235" s="53">
        <f ca="1"/>
        <v>12</v>
      </c>
      <c r="O14235" s="53" t="str">
        <f ca="1"/>
        <v>1938-12</v>
      </c>
    </row>
    <row r="14236" spans="12:15" x14ac:dyDescent="0.4">
      <c r="L14236" s="56">
        <f ca="1"/>
        <v>14235</v>
      </c>
      <c r="M14236" s="53">
        <f ca="1"/>
        <v>1938</v>
      </c>
      <c r="N14236" s="53">
        <f ca="1"/>
        <v>12</v>
      </c>
      <c r="O14236" s="53" t="str">
        <f ca="1"/>
        <v>1938-12</v>
      </c>
    </row>
    <row r="14237" spans="12:15" x14ac:dyDescent="0.4">
      <c r="L14237" s="56">
        <f ca="1"/>
        <v>14236</v>
      </c>
      <c r="M14237" s="53">
        <f ca="1"/>
        <v>1938</v>
      </c>
      <c r="N14237" s="53">
        <f ca="1"/>
        <v>12</v>
      </c>
      <c r="O14237" s="53" t="str">
        <f ca="1"/>
        <v>1938-12</v>
      </c>
    </row>
    <row r="14238" spans="12:15" x14ac:dyDescent="0.4">
      <c r="L14238" s="56">
        <f ca="1"/>
        <v>14237</v>
      </c>
      <c r="M14238" s="53">
        <f ca="1"/>
        <v>1938</v>
      </c>
      <c r="N14238" s="53">
        <f ca="1"/>
        <v>12</v>
      </c>
      <c r="O14238" s="53" t="str">
        <f ca="1"/>
        <v>1938-12</v>
      </c>
    </row>
    <row r="14239" spans="12:15" x14ac:dyDescent="0.4">
      <c r="L14239" s="56">
        <f ca="1"/>
        <v>14238</v>
      </c>
      <c r="M14239" s="53">
        <f ca="1"/>
        <v>1938</v>
      </c>
      <c r="N14239" s="53">
        <f ca="1"/>
        <v>12</v>
      </c>
      <c r="O14239" s="53" t="str">
        <f ca="1"/>
        <v>1938-12</v>
      </c>
    </row>
    <row r="14240" spans="12:15" x14ac:dyDescent="0.4">
      <c r="L14240" s="56">
        <f ca="1"/>
        <v>14239</v>
      </c>
      <c r="M14240" s="53">
        <f ca="1"/>
        <v>1938</v>
      </c>
      <c r="N14240" s="53">
        <f ca="1"/>
        <v>12</v>
      </c>
      <c r="O14240" s="53" t="str">
        <f ca="1"/>
        <v>1938-12</v>
      </c>
    </row>
    <row r="14241" spans="12:15" x14ac:dyDescent="0.4">
      <c r="L14241" s="56">
        <f ca="1"/>
        <v>14240</v>
      </c>
      <c r="M14241" s="53">
        <f ca="1"/>
        <v>1938</v>
      </c>
      <c r="N14241" s="53">
        <f ca="1"/>
        <v>12</v>
      </c>
      <c r="O14241" s="53" t="str">
        <f ca="1"/>
        <v>1938-12</v>
      </c>
    </row>
    <row r="14242" spans="12:15" x14ac:dyDescent="0.4">
      <c r="L14242" s="56">
        <f ca="1"/>
        <v>14241</v>
      </c>
      <c r="M14242" s="53">
        <f ca="1"/>
        <v>1938</v>
      </c>
      <c r="N14242" s="53">
        <f ca="1"/>
        <v>12</v>
      </c>
      <c r="O14242" s="53" t="str">
        <f ca="1"/>
        <v>1938-12</v>
      </c>
    </row>
    <row r="14243" spans="12:15" x14ac:dyDescent="0.4">
      <c r="L14243" s="56">
        <f ca="1"/>
        <v>14242</v>
      </c>
      <c r="M14243" s="53">
        <f ca="1"/>
        <v>1938</v>
      </c>
      <c r="N14243" s="53">
        <f ca="1"/>
        <v>12</v>
      </c>
      <c r="O14243" s="53" t="str">
        <f ca="1"/>
        <v>1938-12</v>
      </c>
    </row>
    <row r="14244" spans="12:15" x14ac:dyDescent="0.4">
      <c r="L14244" s="56">
        <f ca="1"/>
        <v>14243</v>
      </c>
      <c r="M14244" s="53">
        <f ca="1"/>
        <v>1938</v>
      </c>
      <c r="N14244" s="53">
        <f ca="1"/>
        <v>12</v>
      </c>
      <c r="O14244" s="53" t="str">
        <f ca="1"/>
        <v>1938-12</v>
      </c>
    </row>
    <row r="14245" spans="12:15" x14ac:dyDescent="0.4">
      <c r="L14245" s="56">
        <f ca="1"/>
        <v>14244</v>
      </c>
      <c r="M14245" s="53">
        <f ca="1"/>
        <v>1938</v>
      </c>
      <c r="N14245" s="53">
        <f ca="1"/>
        <v>12</v>
      </c>
      <c r="O14245" s="53" t="str">
        <f ca="1"/>
        <v>1938-12</v>
      </c>
    </row>
    <row r="14246" spans="12:15" x14ac:dyDescent="0.4">
      <c r="L14246" s="56">
        <f ca="1"/>
        <v>14245</v>
      </c>
      <c r="M14246" s="53">
        <f ca="1"/>
        <v>1938</v>
      </c>
      <c r="N14246" s="53">
        <f ca="1"/>
        <v>12</v>
      </c>
      <c r="O14246" s="53" t="str">
        <f ca="1"/>
        <v>1938-12</v>
      </c>
    </row>
    <row r="14247" spans="12:15" x14ac:dyDescent="0.4">
      <c r="L14247" s="56">
        <f ca="1"/>
        <v>14246</v>
      </c>
      <c r="M14247" s="53">
        <f ca="1"/>
        <v>1939</v>
      </c>
      <c r="N14247" s="53">
        <f ca="1"/>
        <v>1</v>
      </c>
      <c r="O14247" s="53" t="str">
        <f ca="1"/>
        <v>1939-01</v>
      </c>
    </row>
    <row r="14248" spans="12:15" x14ac:dyDescent="0.4">
      <c r="L14248" s="56">
        <f ca="1"/>
        <v>14247</v>
      </c>
      <c r="M14248" s="53">
        <f ca="1"/>
        <v>1939</v>
      </c>
      <c r="N14248" s="53">
        <f ca="1"/>
        <v>1</v>
      </c>
      <c r="O14248" s="53" t="str">
        <f ca="1"/>
        <v>1939-01</v>
      </c>
    </row>
    <row r="14249" spans="12:15" x14ac:dyDescent="0.4">
      <c r="L14249" s="56">
        <f ca="1"/>
        <v>14248</v>
      </c>
      <c r="M14249" s="53">
        <f ca="1"/>
        <v>1939</v>
      </c>
      <c r="N14249" s="53">
        <f ca="1"/>
        <v>1</v>
      </c>
      <c r="O14249" s="53" t="str">
        <f ca="1"/>
        <v>1939-01</v>
      </c>
    </row>
    <row r="14250" spans="12:15" x14ac:dyDescent="0.4">
      <c r="L14250" s="56">
        <f ca="1"/>
        <v>14249</v>
      </c>
      <c r="M14250" s="53">
        <f ca="1"/>
        <v>1939</v>
      </c>
      <c r="N14250" s="53">
        <f ca="1"/>
        <v>1</v>
      </c>
      <c r="O14250" s="53" t="str">
        <f ca="1"/>
        <v>1939-01</v>
      </c>
    </row>
    <row r="14251" spans="12:15" x14ac:dyDescent="0.4">
      <c r="L14251" s="56">
        <f ca="1"/>
        <v>14250</v>
      </c>
      <c r="M14251" s="53">
        <f ca="1"/>
        <v>1939</v>
      </c>
      <c r="N14251" s="53">
        <f ca="1"/>
        <v>1</v>
      </c>
      <c r="O14251" s="53" t="str">
        <f ca="1"/>
        <v>1939-01</v>
      </c>
    </row>
    <row r="14252" spans="12:15" x14ac:dyDescent="0.4">
      <c r="L14252" s="56">
        <f ca="1"/>
        <v>14251</v>
      </c>
      <c r="M14252" s="53">
        <f ca="1"/>
        <v>1939</v>
      </c>
      <c r="N14252" s="53">
        <f ca="1"/>
        <v>1</v>
      </c>
      <c r="O14252" s="53" t="str">
        <f ca="1"/>
        <v>1939-01</v>
      </c>
    </row>
    <row r="14253" spans="12:15" x14ac:dyDescent="0.4">
      <c r="L14253" s="56">
        <f ca="1"/>
        <v>14252</v>
      </c>
      <c r="M14253" s="53">
        <f ca="1"/>
        <v>1939</v>
      </c>
      <c r="N14253" s="53">
        <f ca="1"/>
        <v>1</v>
      </c>
      <c r="O14253" s="53" t="str">
        <f ca="1"/>
        <v>1939-01</v>
      </c>
    </row>
    <row r="14254" spans="12:15" x14ac:dyDescent="0.4">
      <c r="L14254" s="56">
        <f ca="1"/>
        <v>14253</v>
      </c>
      <c r="M14254" s="53">
        <f ca="1"/>
        <v>1939</v>
      </c>
      <c r="N14254" s="53">
        <f ca="1"/>
        <v>1</v>
      </c>
      <c r="O14254" s="53" t="str">
        <f ca="1"/>
        <v>1939-01</v>
      </c>
    </row>
    <row r="14255" spans="12:15" x14ac:dyDescent="0.4">
      <c r="L14255" s="56">
        <f ca="1"/>
        <v>14254</v>
      </c>
      <c r="M14255" s="53">
        <f ca="1"/>
        <v>1939</v>
      </c>
      <c r="N14255" s="53">
        <f ca="1"/>
        <v>1</v>
      </c>
      <c r="O14255" s="53" t="str">
        <f ca="1"/>
        <v>1939-01</v>
      </c>
    </row>
    <row r="14256" spans="12:15" x14ac:dyDescent="0.4">
      <c r="L14256" s="56">
        <f ca="1"/>
        <v>14255</v>
      </c>
      <c r="M14256" s="53">
        <f ca="1"/>
        <v>1939</v>
      </c>
      <c r="N14256" s="53">
        <f ca="1"/>
        <v>1</v>
      </c>
      <c r="O14256" s="53" t="str">
        <f ca="1"/>
        <v>1939-01</v>
      </c>
    </row>
    <row r="14257" spans="12:15" x14ac:dyDescent="0.4">
      <c r="L14257" s="56">
        <f ca="1"/>
        <v>14256</v>
      </c>
      <c r="M14257" s="53">
        <f ca="1"/>
        <v>1939</v>
      </c>
      <c r="N14257" s="53">
        <f ca="1"/>
        <v>1</v>
      </c>
      <c r="O14257" s="53" t="str">
        <f ca="1"/>
        <v>1939-01</v>
      </c>
    </row>
    <row r="14258" spans="12:15" x14ac:dyDescent="0.4">
      <c r="L14258" s="56">
        <f ca="1"/>
        <v>14257</v>
      </c>
      <c r="M14258" s="53">
        <f ca="1"/>
        <v>1939</v>
      </c>
      <c r="N14258" s="53">
        <f ca="1"/>
        <v>1</v>
      </c>
      <c r="O14258" s="53" t="str">
        <f ca="1"/>
        <v>1939-01</v>
      </c>
    </row>
    <row r="14259" spans="12:15" x14ac:dyDescent="0.4">
      <c r="L14259" s="56">
        <f ca="1"/>
        <v>14258</v>
      </c>
      <c r="M14259" s="53">
        <f ca="1"/>
        <v>1939</v>
      </c>
      <c r="N14259" s="53">
        <f ca="1"/>
        <v>1</v>
      </c>
      <c r="O14259" s="53" t="str">
        <f ca="1"/>
        <v>1939-01</v>
      </c>
    </row>
    <row r="14260" spans="12:15" x14ac:dyDescent="0.4">
      <c r="L14260" s="56">
        <f ca="1"/>
        <v>14259</v>
      </c>
      <c r="M14260" s="53">
        <f ca="1"/>
        <v>1939</v>
      </c>
      <c r="N14260" s="53">
        <f ca="1"/>
        <v>1</v>
      </c>
      <c r="O14260" s="53" t="str">
        <f ca="1"/>
        <v>1939-01</v>
      </c>
    </row>
    <row r="14261" spans="12:15" x14ac:dyDescent="0.4">
      <c r="L14261" s="56">
        <f ca="1"/>
        <v>14260</v>
      </c>
      <c r="M14261" s="53">
        <f ca="1"/>
        <v>1939</v>
      </c>
      <c r="N14261" s="53">
        <f ca="1"/>
        <v>1</v>
      </c>
      <c r="O14261" s="53" t="str">
        <f ca="1"/>
        <v>1939-01</v>
      </c>
    </row>
    <row r="14262" spans="12:15" x14ac:dyDescent="0.4">
      <c r="L14262" s="56">
        <f ca="1"/>
        <v>14261</v>
      </c>
      <c r="M14262" s="53">
        <f ca="1"/>
        <v>1939</v>
      </c>
      <c r="N14262" s="53">
        <f ca="1"/>
        <v>1</v>
      </c>
      <c r="O14262" s="53" t="str">
        <f ca="1"/>
        <v>1939-01</v>
      </c>
    </row>
    <row r="14263" spans="12:15" x14ac:dyDescent="0.4">
      <c r="L14263" s="56">
        <f ca="1"/>
        <v>14262</v>
      </c>
      <c r="M14263" s="53">
        <f ca="1"/>
        <v>1939</v>
      </c>
      <c r="N14263" s="53">
        <f ca="1"/>
        <v>1</v>
      </c>
      <c r="O14263" s="53" t="str">
        <f ca="1"/>
        <v>1939-01</v>
      </c>
    </row>
    <row r="14264" spans="12:15" x14ac:dyDescent="0.4">
      <c r="L14264" s="56">
        <f ca="1"/>
        <v>14263</v>
      </c>
      <c r="M14264" s="53">
        <f ca="1"/>
        <v>1939</v>
      </c>
      <c r="N14264" s="53">
        <f ca="1"/>
        <v>1</v>
      </c>
      <c r="O14264" s="53" t="str">
        <f ca="1"/>
        <v>1939-01</v>
      </c>
    </row>
    <row r="14265" spans="12:15" x14ac:dyDescent="0.4">
      <c r="L14265" s="56">
        <f ca="1"/>
        <v>14264</v>
      </c>
      <c r="M14265" s="53">
        <f ca="1"/>
        <v>1939</v>
      </c>
      <c r="N14265" s="53">
        <f ca="1"/>
        <v>1</v>
      </c>
      <c r="O14265" s="53" t="str">
        <f ca="1"/>
        <v>1939-01</v>
      </c>
    </row>
    <row r="14266" spans="12:15" x14ac:dyDescent="0.4">
      <c r="L14266" s="56">
        <f ca="1"/>
        <v>14265</v>
      </c>
      <c r="M14266" s="53">
        <f ca="1"/>
        <v>1939</v>
      </c>
      <c r="N14266" s="53">
        <f ca="1"/>
        <v>1</v>
      </c>
      <c r="O14266" s="53" t="str">
        <f ca="1"/>
        <v>1939-01</v>
      </c>
    </row>
    <row r="14267" spans="12:15" x14ac:dyDescent="0.4">
      <c r="L14267" s="56">
        <f ca="1"/>
        <v>14266</v>
      </c>
      <c r="M14267" s="53">
        <f ca="1"/>
        <v>1939</v>
      </c>
      <c r="N14267" s="53">
        <f ca="1"/>
        <v>1</v>
      </c>
      <c r="O14267" s="53" t="str">
        <f ca="1"/>
        <v>1939-01</v>
      </c>
    </row>
    <row r="14268" spans="12:15" x14ac:dyDescent="0.4">
      <c r="L14268" s="56">
        <f ca="1"/>
        <v>14267</v>
      </c>
      <c r="M14268" s="53">
        <f ca="1"/>
        <v>1939</v>
      </c>
      <c r="N14268" s="53">
        <f ca="1"/>
        <v>1</v>
      </c>
      <c r="O14268" s="53" t="str">
        <f ca="1"/>
        <v>1939-01</v>
      </c>
    </row>
    <row r="14269" spans="12:15" x14ac:dyDescent="0.4">
      <c r="L14269" s="56">
        <f ca="1"/>
        <v>14268</v>
      </c>
      <c r="M14269" s="53">
        <f ca="1"/>
        <v>1939</v>
      </c>
      <c r="N14269" s="53">
        <f ca="1"/>
        <v>1</v>
      </c>
      <c r="O14269" s="53" t="str">
        <f ca="1"/>
        <v>1939-01</v>
      </c>
    </row>
    <row r="14270" spans="12:15" x14ac:dyDescent="0.4">
      <c r="L14270" s="56">
        <f ca="1"/>
        <v>14269</v>
      </c>
      <c r="M14270" s="53">
        <f ca="1"/>
        <v>1939</v>
      </c>
      <c r="N14270" s="53">
        <f ca="1"/>
        <v>1</v>
      </c>
      <c r="O14270" s="53" t="str">
        <f ca="1"/>
        <v>1939-01</v>
      </c>
    </row>
    <row r="14271" spans="12:15" x14ac:dyDescent="0.4">
      <c r="L14271" s="56">
        <f ca="1"/>
        <v>14270</v>
      </c>
      <c r="M14271" s="53">
        <f ca="1"/>
        <v>1939</v>
      </c>
      <c r="N14271" s="53">
        <f ca="1"/>
        <v>1</v>
      </c>
      <c r="O14271" s="53" t="str">
        <f ca="1"/>
        <v>1939-01</v>
      </c>
    </row>
    <row r="14272" spans="12:15" x14ac:dyDescent="0.4">
      <c r="L14272" s="56">
        <f ca="1"/>
        <v>14271</v>
      </c>
      <c r="M14272" s="53">
        <f ca="1"/>
        <v>1939</v>
      </c>
      <c r="N14272" s="53">
        <f ca="1"/>
        <v>1</v>
      </c>
      <c r="O14272" s="53" t="str">
        <f ca="1"/>
        <v>1939-01</v>
      </c>
    </row>
    <row r="14273" spans="12:15" x14ac:dyDescent="0.4">
      <c r="L14273" s="56">
        <f ca="1"/>
        <v>14272</v>
      </c>
      <c r="M14273" s="53">
        <f ca="1"/>
        <v>1939</v>
      </c>
      <c r="N14273" s="53">
        <f ca="1"/>
        <v>1</v>
      </c>
      <c r="O14273" s="53" t="str">
        <f ca="1"/>
        <v>1939-01</v>
      </c>
    </row>
    <row r="14274" spans="12:15" x14ac:dyDescent="0.4">
      <c r="L14274" s="56">
        <f ca="1"/>
        <v>14273</v>
      </c>
      <c r="M14274" s="53">
        <f ca="1"/>
        <v>1939</v>
      </c>
      <c r="N14274" s="53">
        <f ca="1"/>
        <v>1</v>
      </c>
      <c r="O14274" s="53" t="str">
        <f ca="1"/>
        <v>1939-01</v>
      </c>
    </row>
    <row r="14275" spans="12:15" x14ac:dyDescent="0.4">
      <c r="L14275" s="56">
        <f ca="1"/>
        <v>14274</v>
      </c>
      <c r="M14275" s="53">
        <f ca="1"/>
        <v>1939</v>
      </c>
      <c r="N14275" s="53">
        <f ca="1"/>
        <v>1</v>
      </c>
      <c r="O14275" s="53" t="str">
        <f ca="1"/>
        <v>1939-01</v>
      </c>
    </row>
    <row r="14276" spans="12:15" x14ac:dyDescent="0.4">
      <c r="L14276" s="56">
        <f ca="1"/>
        <v>14275</v>
      </c>
      <c r="M14276" s="53">
        <f ca="1"/>
        <v>1939</v>
      </c>
      <c r="N14276" s="53">
        <f ca="1"/>
        <v>1</v>
      </c>
      <c r="O14276" s="53" t="str">
        <f ca="1"/>
        <v>1939-01</v>
      </c>
    </row>
    <row r="14277" spans="12:15" x14ac:dyDescent="0.4">
      <c r="L14277" s="56">
        <f ca="1"/>
        <v>14276</v>
      </c>
      <c r="M14277" s="53">
        <f ca="1"/>
        <v>1939</v>
      </c>
      <c r="N14277" s="53">
        <f ca="1"/>
        <v>1</v>
      </c>
      <c r="O14277" s="53" t="str">
        <f ca="1"/>
        <v>1939-01</v>
      </c>
    </row>
    <row r="14278" spans="12:15" x14ac:dyDescent="0.4">
      <c r="L14278" s="56">
        <f ca="1"/>
        <v>14277</v>
      </c>
      <c r="M14278" s="53">
        <f ca="1"/>
        <v>1939</v>
      </c>
      <c r="N14278" s="53">
        <f ca="1"/>
        <v>2</v>
      </c>
      <c r="O14278" s="53" t="str">
        <f ca="1"/>
        <v>1939-02</v>
      </c>
    </row>
    <row r="14279" spans="12:15" x14ac:dyDescent="0.4">
      <c r="L14279" s="56">
        <f ca="1"/>
        <v>14278</v>
      </c>
      <c r="M14279" s="53">
        <f ca="1"/>
        <v>1939</v>
      </c>
      <c r="N14279" s="53">
        <f ca="1"/>
        <v>2</v>
      </c>
      <c r="O14279" s="53" t="str">
        <f ca="1"/>
        <v>1939-02</v>
      </c>
    </row>
    <row r="14280" spans="12:15" x14ac:dyDescent="0.4">
      <c r="L14280" s="56">
        <f ca="1"/>
        <v>14279</v>
      </c>
      <c r="M14280" s="53">
        <f ca="1"/>
        <v>1939</v>
      </c>
      <c r="N14280" s="53">
        <f ca="1"/>
        <v>2</v>
      </c>
      <c r="O14280" s="53" t="str">
        <f ca="1"/>
        <v>1939-02</v>
      </c>
    </row>
    <row r="14281" spans="12:15" x14ac:dyDescent="0.4">
      <c r="L14281" s="56">
        <f ca="1"/>
        <v>14280</v>
      </c>
      <c r="M14281" s="53">
        <f ca="1"/>
        <v>1939</v>
      </c>
      <c r="N14281" s="53">
        <f ca="1"/>
        <v>2</v>
      </c>
      <c r="O14281" s="53" t="str">
        <f ca="1"/>
        <v>1939-02</v>
      </c>
    </row>
    <row r="14282" spans="12:15" x14ac:dyDescent="0.4">
      <c r="L14282" s="56">
        <f ca="1"/>
        <v>14281</v>
      </c>
      <c r="M14282" s="53">
        <f ca="1"/>
        <v>1939</v>
      </c>
      <c r="N14282" s="53">
        <f ca="1"/>
        <v>2</v>
      </c>
      <c r="O14282" s="53" t="str">
        <f ca="1"/>
        <v>1939-02</v>
      </c>
    </row>
    <row r="14283" spans="12:15" x14ac:dyDescent="0.4">
      <c r="L14283" s="56">
        <f ca="1"/>
        <v>14282</v>
      </c>
      <c r="M14283" s="53">
        <f ca="1"/>
        <v>1939</v>
      </c>
      <c r="N14283" s="53">
        <f ca="1"/>
        <v>2</v>
      </c>
      <c r="O14283" s="53" t="str">
        <f ca="1"/>
        <v>1939-02</v>
      </c>
    </row>
    <row r="14284" spans="12:15" x14ac:dyDescent="0.4">
      <c r="L14284" s="56">
        <f ca="1"/>
        <v>14283</v>
      </c>
      <c r="M14284" s="53">
        <f ca="1"/>
        <v>1939</v>
      </c>
      <c r="N14284" s="53">
        <f ca="1"/>
        <v>2</v>
      </c>
      <c r="O14284" s="53" t="str">
        <f ca="1"/>
        <v>1939-02</v>
      </c>
    </row>
    <row r="14285" spans="12:15" x14ac:dyDescent="0.4">
      <c r="L14285" s="56">
        <f ca="1"/>
        <v>14284</v>
      </c>
      <c r="M14285" s="53">
        <f ca="1"/>
        <v>1939</v>
      </c>
      <c r="N14285" s="53">
        <f ca="1"/>
        <v>2</v>
      </c>
      <c r="O14285" s="53" t="str">
        <f ca="1"/>
        <v>1939-02</v>
      </c>
    </row>
    <row r="14286" spans="12:15" x14ac:dyDescent="0.4">
      <c r="L14286" s="56">
        <f ca="1"/>
        <v>14285</v>
      </c>
      <c r="M14286" s="53">
        <f ca="1"/>
        <v>1939</v>
      </c>
      <c r="N14286" s="53">
        <f ca="1"/>
        <v>2</v>
      </c>
      <c r="O14286" s="53" t="str">
        <f ca="1"/>
        <v>1939-02</v>
      </c>
    </row>
    <row r="14287" spans="12:15" x14ac:dyDescent="0.4">
      <c r="L14287" s="56">
        <f ca="1"/>
        <v>14286</v>
      </c>
      <c r="M14287" s="53">
        <f ca="1"/>
        <v>1939</v>
      </c>
      <c r="N14287" s="53">
        <f ca="1"/>
        <v>2</v>
      </c>
      <c r="O14287" s="53" t="str">
        <f ca="1"/>
        <v>1939-02</v>
      </c>
    </row>
    <row r="14288" spans="12:15" x14ac:dyDescent="0.4">
      <c r="L14288" s="56">
        <f ca="1"/>
        <v>14287</v>
      </c>
      <c r="M14288" s="53">
        <f ca="1"/>
        <v>1939</v>
      </c>
      <c r="N14288" s="53">
        <f ca="1"/>
        <v>2</v>
      </c>
      <c r="O14288" s="53" t="str">
        <f ca="1"/>
        <v>1939-02</v>
      </c>
    </row>
    <row r="14289" spans="12:15" x14ac:dyDescent="0.4">
      <c r="L14289" s="56">
        <f ca="1"/>
        <v>14288</v>
      </c>
      <c r="M14289" s="53">
        <f ca="1"/>
        <v>1939</v>
      </c>
      <c r="N14289" s="53">
        <f ca="1"/>
        <v>2</v>
      </c>
      <c r="O14289" s="53" t="str">
        <f ca="1"/>
        <v>1939-02</v>
      </c>
    </row>
    <row r="14290" spans="12:15" x14ac:dyDescent="0.4">
      <c r="L14290" s="56">
        <f ca="1"/>
        <v>14289</v>
      </c>
      <c r="M14290" s="53">
        <f ca="1"/>
        <v>1939</v>
      </c>
      <c r="N14290" s="53">
        <f ca="1"/>
        <v>2</v>
      </c>
      <c r="O14290" s="53" t="str">
        <f ca="1"/>
        <v>1939-02</v>
      </c>
    </row>
    <row r="14291" spans="12:15" x14ac:dyDescent="0.4">
      <c r="L14291" s="56">
        <f ca="1"/>
        <v>14290</v>
      </c>
      <c r="M14291" s="53">
        <f ca="1"/>
        <v>1939</v>
      </c>
      <c r="N14291" s="53">
        <f ca="1"/>
        <v>2</v>
      </c>
      <c r="O14291" s="53" t="str">
        <f ca="1"/>
        <v>1939-02</v>
      </c>
    </row>
    <row r="14292" spans="12:15" x14ac:dyDescent="0.4">
      <c r="L14292" s="56">
        <f ca="1"/>
        <v>14291</v>
      </c>
      <c r="M14292" s="53">
        <f ca="1"/>
        <v>1939</v>
      </c>
      <c r="N14292" s="53">
        <f ca="1"/>
        <v>2</v>
      </c>
      <c r="O14292" s="53" t="str">
        <f ca="1"/>
        <v>1939-02</v>
      </c>
    </row>
    <row r="14293" spans="12:15" x14ac:dyDescent="0.4">
      <c r="L14293" s="56">
        <f ca="1"/>
        <v>14292</v>
      </c>
      <c r="M14293" s="53">
        <f ca="1"/>
        <v>1939</v>
      </c>
      <c r="N14293" s="53">
        <f ca="1"/>
        <v>2</v>
      </c>
      <c r="O14293" s="53" t="str">
        <f ca="1"/>
        <v>1939-02</v>
      </c>
    </row>
    <row r="14294" spans="12:15" x14ac:dyDescent="0.4">
      <c r="L14294" s="56">
        <f ca="1"/>
        <v>14293</v>
      </c>
      <c r="M14294" s="53">
        <f ca="1"/>
        <v>1939</v>
      </c>
      <c r="N14294" s="53">
        <f ca="1"/>
        <v>2</v>
      </c>
      <c r="O14294" s="53" t="str">
        <f ca="1"/>
        <v>1939-02</v>
      </c>
    </row>
    <row r="14295" spans="12:15" x14ac:dyDescent="0.4">
      <c r="L14295" s="56">
        <f ca="1"/>
        <v>14294</v>
      </c>
      <c r="M14295" s="53">
        <f ca="1"/>
        <v>1939</v>
      </c>
      <c r="N14295" s="53">
        <f ca="1"/>
        <v>2</v>
      </c>
      <c r="O14295" s="53" t="str">
        <f ca="1"/>
        <v>1939-02</v>
      </c>
    </row>
    <row r="14296" spans="12:15" x14ac:dyDescent="0.4">
      <c r="L14296" s="56">
        <f ca="1"/>
        <v>14295</v>
      </c>
      <c r="M14296" s="53">
        <f ca="1"/>
        <v>1939</v>
      </c>
      <c r="N14296" s="53">
        <f ca="1"/>
        <v>2</v>
      </c>
      <c r="O14296" s="53" t="str">
        <f ca="1"/>
        <v>1939-02</v>
      </c>
    </row>
    <row r="14297" spans="12:15" x14ac:dyDescent="0.4">
      <c r="L14297" s="56">
        <f ca="1"/>
        <v>14296</v>
      </c>
      <c r="M14297" s="53">
        <f ca="1"/>
        <v>1939</v>
      </c>
      <c r="N14297" s="53">
        <f ca="1"/>
        <v>2</v>
      </c>
      <c r="O14297" s="53" t="str">
        <f ca="1"/>
        <v>1939-02</v>
      </c>
    </row>
    <row r="14298" spans="12:15" x14ac:dyDescent="0.4">
      <c r="L14298" s="56">
        <f ca="1"/>
        <v>14297</v>
      </c>
      <c r="M14298" s="53">
        <f ca="1"/>
        <v>1939</v>
      </c>
      <c r="N14298" s="53">
        <f ca="1"/>
        <v>2</v>
      </c>
      <c r="O14298" s="53" t="str">
        <f ca="1"/>
        <v>1939-02</v>
      </c>
    </row>
    <row r="14299" spans="12:15" x14ac:dyDescent="0.4">
      <c r="L14299" s="56">
        <f ca="1"/>
        <v>14298</v>
      </c>
      <c r="M14299" s="53">
        <f ca="1"/>
        <v>1939</v>
      </c>
      <c r="N14299" s="53">
        <f ca="1"/>
        <v>2</v>
      </c>
      <c r="O14299" s="53" t="str">
        <f ca="1"/>
        <v>1939-02</v>
      </c>
    </row>
    <row r="14300" spans="12:15" x14ac:dyDescent="0.4">
      <c r="L14300" s="56">
        <f ca="1"/>
        <v>14299</v>
      </c>
      <c r="M14300" s="53">
        <f ca="1"/>
        <v>1939</v>
      </c>
      <c r="N14300" s="53">
        <f ca="1"/>
        <v>2</v>
      </c>
      <c r="O14300" s="53" t="str">
        <f ca="1"/>
        <v>1939-02</v>
      </c>
    </row>
    <row r="14301" spans="12:15" x14ac:dyDescent="0.4">
      <c r="L14301" s="56">
        <f ca="1"/>
        <v>14300</v>
      </c>
      <c r="M14301" s="53">
        <f ca="1"/>
        <v>1939</v>
      </c>
      <c r="N14301" s="53">
        <f ca="1"/>
        <v>2</v>
      </c>
      <c r="O14301" s="53" t="str">
        <f ca="1"/>
        <v>1939-02</v>
      </c>
    </row>
    <row r="14302" spans="12:15" x14ac:dyDescent="0.4">
      <c r="L14302" s="56">
        <f ca="1"/>
        <v>14301</v>
      </c>
      <c r="M14302" s="53">
        <f ca="1"/>
        <v>1939</v>
      </c>
      <c r="N14302" s="53">
        <f ca="1"/>
        <v>2</v>
      </c>
      <c r="O14302" s="53" t="str">
        <f ca="1"/>
        <v>1939-02</v>
      </c>
    </row>
    <row r="14303" spans="12:15" x14ac:dyDescent="0.4">
      <c r="L14303" s="56">
        <f ca="1"/>
        <v>14302</v>
      </c>
      <c r="M14303" s="53">
        <f ca="1"/>
        <v>1939</v>
      </c>
      <c r="N14303" s="53">
        <f ca="1"/>
        <v>2</v>
      </c>
      <c r="O14303" s="53" t="str">
        <f ca="1"/>
        <v>1939-02</v>
      </c>
    </row>
    <row r="14304" spans="12:15" x14ac:dyDescent="0.4">
      <c r="L14304" s="56">
        <f ca="1"/>
        <v>14303</v>
      </c>
      <c r="M14304" s="53">
        <f ca="1"/>
        <v>1939</v>
      </c>
      <c r="N14304" s="53">
        <f ca="1"/>
        <v>2</v>
      </c>
      <c r="O14304" s="53" t="str">
        <f ca="1"/>
        <v>1939-02</v>
      </c>
    </row>
    <row r="14305" spans="12:15" x14ac:dyDescent="0.4">
      <c r="L14305" s="56">
        <f ca="1"/>
        <v>14304</v>
      </c>
      <c r="M14305" s="53">
        <f ca="1"/>
        <v>1939</v>
      </c>
      <c r="N14305" s="53">
        <f ca="1"/>
        <v>2</v>
      </c>
      <c r="O14305" s="53" t="str">
        <f ca="1"/>
        <v>1939-02</v>
      </c>
    </row>
    <row r="14306" spans="12:15" x14ac:dyDescent="0.4">
      <c r="L14306" s="56">
        <f ca="1"/>
        <v>14305</v>
      </c>
      <c r="M14306" s="53">
        <f ca="1"/>
        <v>1939</v>
      </c>
      <c r="N14306" s="53">
        <f ca="1"/>
        <v>3</v>
      </c>
      <c r="O14306" s="53" t="str">
        <f ca="1"/>
        <v>1939-03</v>
      </c>
    </row>
    <row r="14307" spans="12:15" x14ac:dyDescent="0.4">
      <c r="L14307" s="56">
        <f ca="1"/>
        <v>14306</v>
      </c>
      <c r="M14307" s="53">
        <f ca="1"/>
        <v>1939</v>
      </c>
      <c r="N14307" s="53">
        <f ca="1"/>
        <v>3</v>
      </c>
      <c r="O14307" s="53" t="str">
        <f ca="1"/>
        <v>1939-03</v>
      </c>
    </row>
    <row r="14308" spans="12:15" x14ac:dyDescent="0.4">
      <c r="L14308" s="56">
        <f ca="1"/>
        <v>14307</v>
      </c>
      <c r="M14308" s="53">
        <f ca="1"/>
        <v>1939</v>
      </c>
      <c r="N14308" s="53">
        <f ca="1"/>
        <v>3</v>
      </c>
      <c r="O14308" s="53" t="str">
        <f ca="1"/>
        <v>1939-03</v>
      </c>
    </row>
    <row r="14309" spans="12:15" x14ac:dyDescent="0.4">
      <c r="L14309" s="56">
        <f ca="1"/>
        <v>14308</v>
      </c>
      <c r="M14309" s="53">
        <f ca="1"/>
        <v>1939</v>
      </c>
      <c r="N14309" s="53">
        <f ca="1"/>
        <v>3</v>
      </c>
      <c r="O14309" s="53" t="str">
        <f ca="1"/>
        <v>1939-03</v>
      </c>
    </row>
    <row r="14310" spans="12:15" x14ac:dyDescent="0.4">
      <c r="L14310" s="56">
        <f ca="1"/>
        <v>14309</v>
      </c>
      <c r="M14310" s="53">
        <f ca="1"/>
        <v>1939</v>
      </c>
      <c r="N14310" s="53">
        <f ca="1"/>
        <v>3</v>
      </c>
      <c r="O14310" s="53" t="str">
        <f ca="1"/>
        <v>1939-03</v>
      </c>
    </row>
    <row r="14311" spans="12:15" x14ac:dyDescent="0.4">
      <c r="L14311" s="56">
        <f ca="1"/>
        <v>14310</v>
      </c>
      <c r="M14311" s="53">
        <f ca="1"/>
        <v>1939</v>
      </c>
      <c r="N14311" s="53">
        <f ca="1"/>
        <v>3</v>
      </c>
      <c r="O14311" s="53" t="str">
        <f ca="1"/>
        <v>1939-03</v>
      </c>
    </row>
    <row r="14312" spans="12:15" x14ac:dyDescent="0.4">
      <c r="L14312" s="56">
        <f ca="1"/>
        <v>14311</v>
      </c>
      <c r="M14312" s="53">
        <f ca="1"/>
        <v>1939</v>
      </c>
      <c r="N14312" s="53">
        <f ca="1"/>
        <v>3</v>
      </c>
      <c r="O14312" s="53" t="str">
        <f ca="1"/>
        <v>1939-03</v>
      </c>
    </row>
    <row r="14313" spans="12:15" x14ac:dyDescent="0.4">
      <c r="L14313" s="56">
        <f ca="1"/>
        <v>14312</v>
      </c>
      <c r="M14313" s="53">
        <f ca="1"/>
        <v>1939</v>
      </c>
      <c r="N14313" s="53">
        <f ca="1"/>
        <v>3</v>
      </c>
      <c r="O14313" s="53" t="str">
        <f ca="1"/>
        <v>1939-03</v>
      </c>
    </row>
    <row r="14314" spans="12:15" x14ac:dyDescent="0.4">
      <c r="L14314" s="56">
        <f ca="1"/>
        <v>14313</v>
      </c>
      <c r="M14314" s="53">
        <f ca="1"/>
        <v>1939</v>
      </c>
      <c r="N14314" s="53">
        <f ca="1"/>
        <v>3</v>
      </c>
      <c r="O14314" s="53" t="str">
        <f ca="1"/>
        <v>1939-03</v>
      </c>
    </row>
    <row r="14315" spans="12:15" x14ac:dyDescent="0.4">
      <c r="L14315" s="56">
        <f ca="1"/>
        <v>14314</v>
      </c>
      <c r="M14315" s="53">
        <f ca="1"/>
        <v>1939</v>
      </c>
      <c r="N14315" s="53">
        <f ca="1"/>
        <v>3</v>
      </c>
      <c r="O14315" s="53" t="str">
        <f ca="1"/>
        <v>1939-03</v>
      </c>
    </row>
    <row r="14316" spans="12:15" x14ac:dyDescent="0.4">
      <c r="L14316" s="56">
        <f ca="1"/>
        <v>14315</v>
      </c>
      <c r="M14316" s="53">
        <f ca="1"/>
        <v>1939</v>
      </c>
      <c r="N14316" s="53">
        <f ca="1"/>
        <v>3</v>
      </c>
      <c r="O14316" s="53" t="str">
        <f ca="1"/>
        <v>1939-03</v>
      </c>
    </row>
    <row r="14317" spans="12:15" x14ac:dyDescent="0.4">
      <c r="L14317" s="56">
        <f ca="1"/>
        <v>14316</v>
      </c>
      <c r="M14317" s="53">
        <f ca="1"/>
        <v>1939</v>
      </c>
      <c r="N14317" s="53">
        <f ca="1"/>
        <v>3</v>
      </c>
      <c r="O14317" s="53" t="str">
        <f ca="1"/>
        <v>1939-03</v>
      </c>
    </row>
    <row r="14318" spans="12:15" x14ac:dyDescent="0.4">
      <c r="L14318" s="56">
        <f ca="1"/>
        <v>14317</v>
      </c>
      <c r="M14318" s="53">
        <f ca="1"/>
        <v>1939</v>
      </c>
      <c r="N14318" s="53">
        <f ca="1"/>
        <v>3</v>
      </c>
      <c r="O14318" s="53" t="str">
        <f ca="1"/>
        <v>1939-03</v>
      </c>
    </row>
    <row r="14319" spans="12:15" x14ac:dyDescent="0.4">
      <c r="L14319" s="56">
        <f ca="1"/>
        <v>14318</v>
      </c>
      <c r="M14319" s="53">
        <f ca="1"/>
        <v>1939</v>
      </c>
      <c r="N14319" s="53">
        <f ca="1"/>
        <v>3</v>
      </c>
      <c r="O14319" s="53" t="str">
        <f ca="1"/>
        <v>1939-03</v>
      </c>
    </row>
    <row r="14320" spans="12:15" x14ac:dyDescent="0.4">
      <c r="L14320" s="56">
        <f ca="1"/>
        <v>14319</v>
      </c>
      <c r="M14320" s="53">
        <f ca="1"/>
        <v>1939</v>
      </c>
      <c r="N14320" s="53">
        <f ca="1"/>
        <v>3</v>
      </c>
      <c r="O14320" s="53" t="str">
        <f ca="1"/>
        <v>1939-03</v>
      </c>
    </row>
    <row r="14321" spans="12:15" x14ac:dyDescent="0.4">
      <c r="L14321" s="56">
        <f ca="1"/>
        <v>14320</v>
      </c>
      <c r="M14321" s="53">
        <f ca="1"/>
        <v>1939</v>
      </c>
      <c r="N14321" s="53">
        <f ca="1"/>
        <v>3</v>
      </c>
      <c r="O14321" s="53" t="str">
        <f ca="1"/>
        <v>1939-03</v>
      </c>
    </row>
    <row r="14322" spans="12:15" x14ac:dyDescent="0.4">
      <c r="L14322" s="56">
        <f ca="1"/>
        <v>14321</v>
      </c>
      <c r="M14322" s="53">
        <f ca="1"/>
        <v>1939</v>
      </c>
      <c r="N14322" s="53">
        <f ca="1"/>
        <v>3</v>
      </c>
      <c r="O14322" s="53" t="str">
        <f ca="1"/>
        <v>1939-03</v>
      </c>
    </row>
    <row r="14323" spans="12:15" x14ac:dyDescent="0.4">
      <c r="L14323" s="56">
        <f ca="1"/>
        <v>14322</v>
      </c>
      <c r="M14323" s="53">
        <f ca="1"/>
        <v>1939</v>
      </c>
      <c r="N14323" s="53">
        <f ca="1"/>
        <v>3</v>
      </c>
      <c r="O14323" s="53" t="str">
        <f ca="1"/>
        <v>1939-03</v>
      </c>
    </row>
    <row r="14324" spans="12:15" x14ac:dyDescent="0.4">
      <c r="L14324" s="56">
        <f ca="1"/>
        <v>14323</v>
      </c>
      <c r="M14324" s="53">
        <f ca="1"/>
        <v>1939</v>
      </c>
      <c r="N14324" s="53">
        <f ca="1"/>
        <v>3</v>
      </c>
      <c r="O14324" s="53" t="str">
        <f ca="1"/>
        <v>1939-03</v>
      </c>
    </row>
    <row r="14325" spans="12:15" x14ac:dyDescent="0.4">
      <c r="L14325" s="56">
        <f ca="1"/>
        <v>14324</v>
      </c>
      <c r="M14325" s="53">
        <f ca="1"/>
        <v>1939</v>
      </c>
      <c r="N14325" s="53">
        <f ca="1"/>
        <v>3</v>
      </c>
      <c r="O14325" s="53" t="str">
        <f ca="1"/>
        <v>1939-03</v>
      </c>
    </row>
    <row r="14326" spans="12:15" x14ac:dyDescent="0.4">
      <c r="L14326" s="56">
        <f ca="1"/>
        <v>14325</v>
      </c>
      <c r="M14326" s="53">
        <f ca="1"/>
        <v>1939</v>
      </c>
      <c r="N14326" s="53">
        <f ca="1"/>
        <v>3</v>
      </c>
      <c r="O14326" s="53" t="str">
        <f ca="1"/>
        <v>1939-03</v>
      </c>
    </row>
    <row r="14327" spans="12:15" x14ac:dyDescent="0.4">
      <c r="L14327" s="56">
        <f ca="1"/>
        <v>14326</v>
      </c>
      <c r="M14327" s="53">
        <f ca="1"/>
        <v>1939</v>
      </c>
      <c r="N14327" s="53">
        <f ca="1"/>
        <v>3</v>
      </c>
      <c r="O14327" s="53" t="str">
        <f ca="1"/>
        <v>1939-03</v>
      </c>
    </row>
    <row r="14328" spans="12:15" x14ac:dyDescent="0.4">
      <c r="L14328" s="56">
        <f ca="1"/>
        <v>14327</v>
      </c>
      <c r="M14328" s="53">
        <f ca="1"/>
        <v>1939</v>
      </c>
      <c r="N14328" s="53">
        <f ca="1"/>
        <v>3</v>
      </c>
      <c r="O14328" s="53" t="str">
        <f ca="1"/>
        <v>1939-03</v>
      </c>
    </row>
    <row r="14329" spans="12:15" x14ac:dyDescent="0.4">
      <c r="L14329" s="56">
        <f ca="1"/>
        <v>14328</v>
      </c>
      <c r="M14329" s="53">
        <f ca="1"/>
        <v>1939</v>
      </c>
      <c r="N14329" s="53">
        <f ca="1"/>
        <v>3</v>
      </c>
      <c r="O14329" s="53" t="str">
        <f ca="1"/>
        <v>1939-03</v>
      </c>
    </row>
    <row r="14330" spans="12:15" x14ac:dyDescent="0.4">
      <c r="L14330" s="56">
        <f ca="1"/>
        <v>14329</v>
      </c>
      <c r="M14330" s="53">
        <f ca="1"/>
        <v>1939</v>
      </c>
      <c r="N14330" s="53">
        <f ca="1"/>
        <v>3</v>
      </c>
      <c r="O14330" s="53" t="str">
        <f ca="1"/>
        <v>1939-03</v>
      </c>
    </row>
    <row r="14331" spans="12:15" x14ac:dyDescent="0.4">
      <c r="L14331" s="56">
        <f ca="1"/>
        <v>14330</v>
      </c>
      <c r="M14331" s="53">
        <f ca="1"/>
        <v>1939</v>
      </c>
      <c r="N14331" s="53">
        <f ca="1"/>
        <v>3</v>
      </c>
      <c r="O14331" s="53" t="str">
        <f ca="1"/>
        <v>1939-03</v>
      </c>
    </row>
    <row r="14332" spans="12:15" x14ac:dyDescent="0.4">
      <c r="L14332" s="56">
        <f ca="1"/>
        <v>14331</v>
      </c>
      <c r="M14332" s="53">
        <f ca="1"/>
        <v>1939</v>
      </c>
      <c r="N14332" s="53">
        <f ca="1"/>
        <v>3</v>
      </c>
      <c r="O14332" s="53" t="str">
        <f ca="1"/>
        <v>1939-03</v>
      </c>
    </row>
    <row r="14333" spans="12:15" x14ac:dyDescent="0.4">
      <c r="L14333" s="56">
        <f ca="1"/>
        <v>14332</v>
      </c>
      <c r="M14333" s="53">
        <f ca="1"/>
        <v>1939</v>
      </c>
      <c r="N14333" s="53">
        <f ca="1"/>
        <v>3</v>
      </c>
      <c r="O14333" s="53" t="str">
        <f ca="1"/>
        <v>1939-03</v>
      </c>
    </row>
    <row r="14334" spans="12:15" x14ac:dyDescent="0.4">
      <c r="L14334" s="56">
        <f ca="1"/>
        <v>14333</v>
      </c>
      <c r="M14334" s="53">
        <f ca="1"/>
        <v>1939</v>
      </c>
      <c r="N14334" s="53">
        <f ca="1"/>
        <v>3</v>
      </c>
      <c r="O14334" s="53" t="str">
        <f ca="1"/>
        <v>1939-03</v>
      </c>
    </row>
    <row r="14335" spans="12:15" x14ac:dyDescent="0.4">
      <c r="L14335" s="56">
        <f ca="1"/>
        <v>14334</v>
      </c>
      <c r="M14335" s="53">
        <f ca="1"/>
        <v>1939</v>
      </c>
      <c r="N14335" s="53">
        <f ca="1"/>
        <v>3</v>
      </c>
      <c r="O14335" s="53" t="str">
        <f ca="1"/>
        <v>1939-03</v>
      </c>
    </row>
    <row r="14336" spans="12:15" x14ac:dyDescent="0.4">
      <c r="L14336" s="56">
        <f ca="1"/>
        <v>14335</v>
      </c>
      <c r="M14336" s="53">
        <f ca="1"/>
        <v>1939</v>
      </c>
      <c r="N14336" s="53">
        <f ca="1"/>
        <v>3</v>
      </c>
      <c r="O14336" s="53" t="str">
        <f ca="1"/>
        <v>1939-03</v>
      </c>
    </row>
    <row r="14337" spans="12:15" x14ac:dyDescent="0.4">
      <c r="L14337" s="56">
        <f ca="1"/>
        <v>14336</v>
      </c>
      <c r="M14337" s="53">
        <f ca="1"/>
        <v>1939</v>
      </c>
      <c r="N14337" s="53">
        <f ca="1"/>
        <v>4</v>
      </c>
      <c r="O14337" s="53" t="str">
        <f ca="1"/>
        <v>1939-04</v>
      </c>
    </row>
    <row r="14338" spans="12:15" x14ac:dyDescent="0.4">
      <c r="L14338" s="56">
        <f ca="1"/>
        <v>14337</v>
      </c>
      <c r="M14338" s="53">
        <f ca="1"/>
        <v>1939</v>
      </c>
      <c r="N14338" s="53">
        <f ca="1"/>
        <v>4</v>
      </c>
      <c r="O14338" s="53" t="str">
        <f ca="1"/>
        <v>1939-04</v>
      </c>
    </row>
    <row r="14339" spans="12:15" x14ac:dyDescent="0.4">
      <c r="L14339" s="56">
        <f ca="1"/>
        <v>14338</v>
      </c>
      <c r="M14339" s="53">
        <f ca="1"/>
        <v>1939</v>
      </c>
      <c r="N14339" s="53">
        <f ca="1"/>
        <v>4</v>
      </c>
      <c r="O14339" s="53" t="str">
        <f ca="1"/>
        <v>1939-04</v>
      </c>
    </row>
    <row r="14340" spans="12:15" x14ac:dyDescent="0.4">
      <c r="L14340" s="56">
        <f ca="1"/>
        <v>14339</v>
      </c>
      <c r="M14340" s="53">
        <f ca="1"/>
        <v>1939</v>
      </c>
      <c r="N14340" s="53">
        <f ca="1"/>
        <v>4</v>
      </c>
      <c r="O14340" s="53" t="str">
        <f ca="1"/>
        <v>1939-04</v>
      </c>
    </row>
    <row r="14341" spans="12:15" x14ac:dyDescent="0.4">
      <c r="L14341" s="56">
        <f ca="1"/>
        <v>14340</v>
      </c>
      <c r="M14341" s="53">
        <f ca="1"/>
        <v>1939</v>
      </c>
      <c r="N14341" s="53">
        <f ca="1"/>
        <v>4</v>
      </c>
      <c r="O14341" s="53" t="str">
        <f ca="1"/>
        <v>1939-04</v>
      </c>
    </row>
    <row r="14342" spans="12:15" x14ac:dyDescent="0.4">
      <c r="L14342" s="56">
        <f ca="1"/>
        <v>14341</v>
      </c>
      <c r="M14342" s="53">
        <f ca="1"/>
        <v>1939</v>
      </c>
      <c r="N14342" s="53">
        <f ca="1"/>
        <v>4</v>
      </c>
      <c r="O14342" s="53" t="str">
        <f ca="1"/>
        <v>1939-04</v>
      </c>
    </row>
    <row r="14343" spans="12:15" x14ac:dyDescent="0.4">
      <c r="L14343" s="56">
        <f ca="1"/>
        <v>14342</v>
      </c>
      <c r="M14343" s="53">
        <f ca="1"/>
        <v>1939</v>
      </c>
      <c r="N14343" s="53">
        <f ca="1"/>
        <v>4</v>
      </c>
      <c r="O14343" s="53" t="str">
        <f ca="1"/>
        <v>1939-04</v>
      </c>
    </row>
    <row r="14344" spans="12:15" x14ac:dyDescent="0.4">
      <c r="L14344" s="56">
        <f ca="1"/>
        <v>14343</v>
      </c>
      <c r="M14344" s="53">
        <f ca="1"/>
        <v>1939</v>
      </c>
      <c r="N14344" s="53">
        <f ca="1"/>
        <v>4</v>
      </c>
      <c r="O14344" s="53" t="str">
        <f ca="1"/>
        <v>1939-04</v>
      </c>
    </row>
    <row r="14345" spans="12:15" x14ac:dyDescent="0.4">
      <c r="L14345" s="56">
        <f ca="1"/>
        <v>14344</v>
      </c>
      <c r="M14345" s="53">
        <f ca="1"/>
        <v>1939</v>
      </c>
      <c r="N14345" s="53">
        <f ca="1"/>
        <v>4</v>
      </c>
      <c r="O14345" s="53" t="str">
        <f ca="1"/>
        <v>1939-04</v>
      </c>
    </row>
    <row r="14346" spans="12:15" x14ac:dyDescent="0.4">
      <c r="L14346" s="56">
        <f ca="1"/>
        <v>14345</v>
      </c>
      <c r="M14346" s="53">
        <f ca="1"/>
        <v>1939</v>
      </c>
      <c r="N14346" s="53">
        <f ca="1"/>
        <v>4</v>
      </c>
      <c r="O14346" s="53" t="str">
        <f ca="1"/>
        <v>1939-04</v>
      </c>
    </row>
    <row r="14347" spans="12:15" x14ac:dyDescent="0.4">
      <c r="L14347" s="56">
        <f ca="1"/>
        <v>14346</v>
      </c>
      <c r="M14347" s="53">
        <f ca="1"/>
        <v>1939</v>
      </c>
      <c r="N14347" s="53">
        <f ca="1"/>
        <v>4</v>
      </c>
      <c r="O14347" s="53" t="str">
        <f ca="1"/>
        <v>1939-04</v>
      </c>
    </row>
    <row r="14348" spans="12:15" x14ac:dyDescent="0.4">
      <c r="L14348" s="56">
        <f ca="1"/>
        <v>14347</v>
      </c>
      <c r="M14348" s="53">
        <f ca="1"/>
        <v>1939</v>
      </c>
      <c r="N14348" s="53">
        <f ca="1"/>
        <v>4</v>
      </c>
      <c r="O14348" s="53" t="str">
        <f ca="1"/>
        <v>1939-04</v>
      </c>
    </row>
    <row r="14349" spans="12:15" x14ac:dyDescent="0.4">
      <c r="L14349" s="56">
        <f ca="1"/>
        <v>14348</v>
      </c>
      <c r="M14349" s="53">
        <f ca="1"/>
        <v>1939</v>
      </c>
      <c r="N14349" s="53">
        <f ca="1"/>
        <v>4</v>
      </c>
      <c r="O14349" s="53" t="str">
        <f ca="1"/>
        <v>1939-04</v>
      </c>
    </row>
    <row r="14350" spans="12:15" x14ac:dyDescent="0.4">
      <c r="L14350" s="56">
        <f ca="1"/>
        <v>14349</v>
      </c>
      <c r="M14350" s="53">
        <f ca="1"/>
        <v>1939</v>
      </c>
      <c r="N14350" s="53">
        <f ca="1"/>
        <v>4</v>
      </c>
      <c r="O14350" s="53" t="str">
        <f ca="1"/>
        <v>1939-04</v>
      </c>
    </row>
    <row r="14351" spans="12:15" x14ac:dyDescent="0.4">
      <c r="L14351" s="56">
        <f ca="1"/>
        <v>14350</v>
      </c>
      <c r="M14351" s="53">
        <f ca="1"/>
        <v>1939</v>
      </c>
      <c r="N14351" s="53">
        <f ca="1"/>
        <v>4</v>
      </c>
      <c r="O14351" s="53" t="str">
        <f ca="1"/>
        <v>1939-04</v>
      </c>
    </row>
    <row r="14352" spans="12:15" x14ac:dyDescent="0.4">
      <c r="L14352" s="56">
        <f ca="1"/>
        <v>14351</v>
      </c>
      <c r="M14352" s="53">
        <f ca="1"/>
        <v>1939</v>
      </c>
      <c r="N14352" s="53">
        <f ca="1"/>
        <v>4</v>
      </c>
      <c r="O14352" s="53" t="str">
        <f ca="1"/>
        <v>1939-04</v>
      </c>
    </row>
    <row r="14353" spans="12:15" x14ac:dyDescent="0.4">
      <c r="L14353" s="56">
        <f ca="1"/>
        <v>14352</v>
      </c>
      <c r="M14353" s="53">
        <f ca="1"/>
        <v>1939</v>
      </c>
      <c r="N14353" s="53">
        <f ca="1"/>
        <v>4</v>
      </c>
      <c r="O14353" s="53" t="str">
        <f ca="1"/>
        <v>1939-04</v>
      </c>
    </row>
    <row r="14354" spans="12:15" x14ac:dyDescent="0.4">
      <c r="L14354" s="56">
        <f ca="1"/>
        <v>14353</v>
      </c>
      <c r="M14354" s="53">
        <f ca="1"/>
        <v>1939</v>
      </c>
      <c r="N14354" s="53">
        <f ca="1"/>
        <v>4</v>
      </c>
      <c r="O14354" s="53" t="str">
        <f ca="1"/>
        <v>1939-04</v>
      </c>
    </row>
    <row r="14355" spans="12:15" x14ac:dyDescent="0.4">
      <c r="L14355" s="56">
        <f ca="1"/>
        <v>14354</v>
      </c>
      <c r="M14355" s="53">
        <f ca="1"/>
        <v>1939</v>
      </c>
      <c r="N14355" s="53">
        <f ca="1"/>
        <v>4</v>
      </c>
      <c r="O14355" s="53" t="str">
        <f ca="1"/>
        <v>1939-04</v>
      </c>
    </row>
    <row r="14356" spans="12:15" x14ac:dyDescent="0.4">
      <c r="L14356" s="56">
        <f ca="1"/>
        <v>14355</v>
      </c>
      <c r="M14356" s="53">
        <f ca="1"/>
        <v>1939</v>
      </c>
      <c r="N14356" s="53">
        <f ca="1"/>
        <v>4</v>
      </c>
      <c r="O14356" s="53" t="str">
        <f ca="1"/>
        <v>1939-04</v>
      </c>
    </row>
    <row r="14357" spans="12:15" x14ac:dyDescent="0.4">
      <c r="L14357" s="56">
        <f ca="1"/>
        <v>14356</v>
      </c>
      <c r="M14357" s="53">
        <f ca="1"/>
        <v>1939</v>
      </c>
      <c r="N14357" s="53">
        <f ca="1"/>
        <v>4</v>
      </c>
      <c r="O14357" s="53" t="str">
        <f ca="1"/>
        <v>1939-04</v>
      </c>
    </row>
    <row r="14358" spans="12:15" x14ac:dyDescent="0.4">
      <c r="L14358" s="56">
        <f ca="1"/>
        <v>14357</v>
      </c>
      <c r="M14358" s="53">
        <f ca="1"/>
        <v>1939</v>
      </c>
      <c r="N14358" s="53">
        <f ca="1"/>
        <v>4</v>
      </c>
      <c r="O14358" s="53" t="str">
        <f ca="1"/>
        <v>1939-04</v>
      </c>
    </row>
    <row r="14359" spans="12:15" x14ac:dyDescent="0.4">
      <c r="L14359" s="56">
        <f ca="1"/>
        <v>14358</v>
      </c>
      <c r="M14359" s="53">
        <f ca="1"/>
        <v>1939</v>
      </c>
      <c r="N14359" s="53">
        <f ca="1"/>
        <v>4</v>
      </c>
      <c r="O14359" s="53" t="str">
        <f ca="1"/>
        <v>1939-04</v>
      </c>
    </row>
    <row r="14360" spans="12:15" x14ac:dyDescent="0.4">
      <c r="L14360" s="56">
        <f ca="1"/>
        <v>14359</v>
      </c>
      <c r="M14360" s="53">
        <f ca="1"/>
        <v>1939</v>
      </c>
      <c r="N14360" s="53">
        <f ca="1"/>
        <v>4</v>
      </c>
      <c r="O14360" s="53" t="str">
        <f ca="1"/>
        <v>1939-04</v>
      </c>
    </row>
    <row r="14361" spans="12:15" x14ac:dyDescent="0.4">
      <c r="L14361" s="56">
        <f ca="1"/>
        <v>14360</v>
      </c>
      <c r="M14361" s="53">
        <f ca="1"/>
        <v>1939</v>
      </c>
      <c r="N14361" s="53">
        <f ca="1"/>
        <v>4</v>
      </c>
      <c r="O14361" s="53" t="str">
        <f ca="1"/>
        <v>1939-04</v>
      </c>
    </row>
    <row r="14362" spans="12:15" x14ac:dyDescent="0.4">
      <c r="L14362" s="56">
        <f ca="1"/>
        <v>14361</v>
      </c>
      <c r="M14362" s="53">
        <f ca="1"/>
        <v>1939</v>
      </c>
      <c r="N14362" s="53">
        <f ca="1"/>
        <v>4</v>
      </c>
      <c r="O14362" s="53" t="str">
        <f ca="1"/>
        <v>1939-04</v>
      </c>
    </row>
    <row r="14363" spans="12:15" x14ac:dyDescent="0.4">
      <c r="L14363" s="56">
        <f ca="1"/>
        <v>14362</v>
      </c>
      <c r="M14363" s="53">
        <f ca="1"/>
        <v>1939</v>
      </c>
      <c r="N14363" s="53">
        <f ca="1"/>
        <v>4</v>
      </c>
      <c r="O14363" s="53" t="str">
        <f ca="1"/>
        <v>1939-04</v>
      </c>
    </row>
    <row r="14364" spans="12:15" x14ac:dyDescent="0.4">
      <c r="L14364" s="56">
        <f ca="1"/>
        <v>14363</v>
      </c>
      <c r="M14364" s="53">
        <f ca="1"/>
        <v>1939</v>
      </c>
      <c r="N14364" s="53">
        <f ca="1"/>
        <v>4</v>
      </c>
      <c r="O14364" s="53" t="str">
        <f ca="1"/>
        <v>1939-04</v>
      </c>
    </row>
    <row r="14365" spans="12:15" x14ac:dyDescent="0.4">
      <c r="L14365" s="56">
        <f ca="1"/>
        <v>14364</v>
      </c>
      <c r="M14365" s="53">
        <f ca="1"/>
        <v>1939</v>
      </c>
      <c r="N14365" s="53">
        <f ca="1"/>
        <v>4</v>
      </c>
      <c r="O14365" s="53" t="str">
        <f ca="1"/>
        <v>1939-04</v>
      </c>
    </row>
    <row r="14366" spans="12:15" x14ac:dyDescent="0.4">
      <c r="L14366" s="56">
        <f ca="1"/>
        <v>14365</v>
      </c>
      <c r="M14366" s="53">
        <f ca="1"/>
        <v>1939</v>
      </c>
      <c r="N14366" s="53">
        <f ca="1"/>
        <v>4</v>
      </c>
      <c r="O14366" s="53" t="str">
        <f ca="1"/>
        <v>1939-04</v>
      </c>
    </row>
    <row r="14367" spans="12:15" x14ac:dyDescent="0.4">
      <c r="L14367" s="56">
        <f ca="1"/>
        <v>14366</v>
      </c>
      <c r="M14367" s="53">
        <f ca="1"/>
        <v>1939</v>
      </c>
      <c r="N14367" s="53">
        <f ca="1"/>
        <v>5</v>
      </c>
      <c r="O14367" s="53" t="str">
        <f ca="1"/>
        <v>1939-05</v>
      </c>
    </row>
    <row r="14368" spans="12:15" x14ac:dyDescent="0.4">
      <c r="L14368" s="56">
        <f ca="1"/>
        <v>14367</v>
      </c>
      <c r="M14368" s="53">
        <f ca="1"/>
        <v>1939</v>
      </c>
      <c r="N14368" s="53">
        <f ca="1"/>
        <v>5</v>
      </c>
      <c r="O14368" s="53" t="str">
        <f ca="1"/>
        <v>1939-05</v>
      </c>
    </row>
    <row r="14369" spans="12:15" x14ac:dyDescent="0.4">
      <c r="L14369" s="56">
        <f ca="1"/>
        <v>14368</v>
      </c>
      <c r="M14369" s="53">
        <f ca="1"/>
        <v>1939</v>
      </c>
      <c r="N14369" s="53">
        <f ca="1"/>
        <v>5</v>
      </c>
      <c r="O14369" s="53" t="str">
        <f ca="1"/>
        <v>1939-05</v>
      </c>
    </row>
    <row r="14370" spans="12:15" x14ac:dyDescent="0.4">
      <c r="L14370" s="56">
        <f ca="1"/>
        <v>14369</v>
      </c>
      <c r="M14370" s="53">
        <f ca="1"/>
        <v>1939</v>
      </c>
      <c r="N14370" s="53">
        <f ca="1"/>
        <v>5</v>
      </c>
      <c r="O14370" s="53" t="str">
        <f ca="1"/>
        <v>1939-05</v>
      </c>
    </row>
    <row r="14371" spans="12:15" x14ac:dyDescent="0.4">
      <c r="L14371" s="56">
        <f ca="1"/>
        <v>14370</v>
      </c>
      <c r="M14371" s="53">
        <f ca="1"/>
        <v>1939</v>
      </c>
      <c r="N14371" s="53">
        <f ca="1"/>
        <v>5</v>
      </c>
      <c r="O14371" s="53" t="str">
        <f ca="1"/>
        <v>1939-05</v>
      </c>
    </row>
    <row r="14372" spans="12:15" x14ac:dyDescent="0.4">
      <c r="L14372" s="56">
        <f ca="1"/>
        <v>14371</v>
      </c>
      <c r="M14372" s="53">
        <f ca="1"/>
        <v>1939</v>
      </c>
      <c r="N14372" s="53">
        <f ca="1"/>
        <v>5</v>
      </c>
      <c r="O14372" s="53" t="str">
        <f ca="1"/>
        <v>1939-05</v>
      </c>
    </row>
    <row r="14373" spans="12:15" x14ac:dyDescent="0.4">
      <c r="L14373" s="56">
        <f ca="1"/>
        <v>14372</v>
      </c>
      <c r="M14373" s="53">
        <f ca="1"/>
        <v>1939</v>
      </c>
      <c r="N14373" s="53">
        <f ca="1"/>
        <v>5</v>
      </c>
      <c r="O14373" s="53" t="str">
        <f ca="1"/>
        <v>1939-05</v>
      </c>
    </row>
    <row r="14374" spans="12:15" x14ac:dyDescent="0.4">
      <c r="L14374" s="56">
        <f ca="1"/>
        <v>14373</v>
      </c>
      <c r="M14374" s="53">
        <f ca="1"/>
        <v>1939</v>
      </c>
      <c r="N14374" s="53">
        <f ca="1"/>
        <v>5</v>
      </c>
      <c r="O14374" s="53" t="str">
        <f ca="1"/>
        <v>1939-05</v>
      </c>
    </row>
    <row r="14375" spans="12:15" x14ac:dyDescent="0.4">
      <c r="L14375" s="56">
        <f ca="1"/>
        <v>14374</v>
      </c>
      <c r="M14375" s="53">
        <f ca="1"/>
        <v>1939</v>
      </c>
      <c r="N14375" s="53">
        <f ca="1"/>
        <v>5</v>
      </c>
      <c r="O14375" s="53" t="str">
        <f ca="1"/>
        <v>1939-05</v>
      </c>
    </row>
    <row r="14376" spans="12:15" x14ac:dyDescent="0.4">
      <c r="L14376" s="56">
        <f ca="1"/>
        <v>14375</v>
      </c>
      <c r="M14376" s="53">
        <f ca="1"/>
        <v>1939</v>
      </c>
      <c r="N14376" s="53">
        <f ca="1"/>
        <v>5</v>
      </c>
      <c r="O14376" s="53" t="str">
        <f ca="1"/>
        <v>1939-05</v>
      </c>
    </row>
    <row r="14377" spans="12:15" x14ac:dyDescent="0.4">
      <c r="L14377" s="56">
        <f ca="1"/>
        <v>14376</v>
      </c>
      <c r="M14377" s="53">
        <f ca="1"/>
        <v>1939</v>
      </c>
      <c r="N14377" s="53">
        <f ca="1"/>
        <v>5</v>
      </c>
      <c r="O14377" s="53" t="str">
        <f ca="1"/>
        <v>1939-05</v>
      </c>
    </row>
    <row r="14378" spans="12:15" x14ac:dyDescent="0.4">
      <c r="L14378" s="56">
        <f ca="1"/>
        <v>14377</v>
      </c>
      <c r="M14378" s="53">
        <f ca="1"/>
        <v>1939</v>
      </c>
      <c r="N14378" s="53">
        <f ca="1"/>
        <v>5</v>
      </c>
      <c r="O14378" s="53" t="str">
        <f ca="1"/>
        <v>1939-05</v>
      </c>
    </row>
    <row r="14379" spans="12:15" x14ac:dyDescent="0.4">
      <c r="L14379" s="56">
        <f ca="1"/>
        <v>14378</v>
      </c>
      <c r="M14379" s="53">
        <f ca="1"/>
        <v>1939</v>
      </c>
      <c r="N14379" s="53">
        <f ca="1"/>
        <v>5</v>
      </c>
      <c r="O14379" s="53" t="str">
        <f ca="1"/>
        <v>1939-05</v>
      </c>
    </row>
    <row r="14380" spans="12:15" x14ac:dyDescent="0.4">
      <c r="L14380" s="56">
        <f ca="1"/>
        <v>14379</v>
      </c>
      <c r="M14380" s="53">
        <f ca="1"/>
        <v>1939</v>
      </c>
      <c r="N14380" s="53">
        <f ca="1"/>
        <v>5</v>
      </c>
      <c r="O14380" s="53" t="str">
        <f ca="1"/>
        <v>1939-05</v>
      </c>
    </row>
    <row r="14381" spans="12:15" x14ac:dyDescent="0.4">
      <c r="L14381" s="56">
        <f ca="1"/>
        <v>14380</v>
      </c>
      <c r="M14381" s="53">
        <f ca="1"/>
        <v>1939</v>
      </c>
      <c r="N14381" s="53">
        <f ca="1"/>
        <v>5</v>
      </c>
      <c r="O14381" s="53" t="str">
        <f ca="1"/>
        <v>1939-05</v>
      </c>
    </row>
    <row r="14382" spans="12:15" x14ac:dyDescent="0.4">
      <c r="L14382" s="56">
        <f ca="1"/>
        <v>14381</v>
      </c>
      <c r="M14382" s="53">
        <f ca="1"/>
        <v>1939</v>
      </c>
      <c r="N14382" s="53">
        <f ca="1"/>
        <v>5</v>
      </c>
      <c r="O14382" s="53" t="str">
        <f ca="1"/>
        <v>1939-05</v>
      </c>
    </row>
    <row r="14383" spans="12:15" x14ac:dyDescent="0.4">
      <c r="L14383" s="56">
        <f ca="1"/>
        <v>14382</v>
      </c>
      <c r="M14383" s="53">
        <f ca="1"/>
        <v>1939</v>
      </c>
      <c r="N14383" s="53">
        <f ca="1"/>
        <v>5</v>
      </c>
      <c r="O14383" s="53" t="str">
        <f ca="1"/>
        <v>1939-05</v>
      </c>
    </row>
    <row r="14384" spans="12:15" x14ac:dyDescent="0.4">
      <c r="L14384" s="56">
        <f ca="1"/>
        <v>14383</v>
      </c>
      <c r="M14384" s="53">
        <f ca="1"/>
        <v>1939</v>
      </c>
      <c r="N14384" s="53">
        <f ca="1"/>
        <v>5</v>
      </c>
      <c r="O14384" s="53" t="str">
        <f ca="1"/>
        <v>1939-05</v>
      </c>
    </row>
    <row r="14385" spans="12:15" x14ac:dyDescent="0.4">
      <c r="L14385" s="56">
        <f ca="1"/>
        <v>14384</v>
      </c>
      <c r="M14385" s="53">
        <f ca="1"/>
        <v>1939</v>
      </c>
      <c r="N14385" s="53">
        <f ca="1"/>
        <v>5</v>
      </c>
      <c r="O14385" s="53" t="str">
        <f ca="1"/>
        <v>1939-05</v>
      </c>
    </row>
    <row r="14386" spans="12:15" x14ac:dyDescent="0.4">
      <c r="L14386" s="56">
        <f ca="1"/>
        <v>14385</v>
      </c>
      <c r="M14386" s="53">
        <f ca="1"/>
        <v>1939</v>
      </c>
      <c r="N14386" s="53">
        <f ca="1"/>
        <v>5</v>
      </c>
      <c r="O14386" s="53" t="str">
        <f ca="1"/>
        <v>1939-05</v>
      </c>
    </row>
    <row r="14387" spans="12:15" x14ac:dyDescent="0.4">
      <c r="L14387" s="56">
        <f ca="1"/>
        <v>14386</v>
      </c>
      <c r="M14387" s="53">
        <f ca="1"/>
        <v>1939</v>
      </c>
      <c r="N14387" s="53">
        <f ca="1"/>
        <v>5</v>
      </c>
      <c r="O14387" s="53" t="str">
        <f ca="1"/>
        <v>1939-05</v>
      </c>
    </row>
    <row r="14388" spans="12:15" x14ac:dyDescent="0.4">
      <c r="L14388" s="56">
        <f ca="1"/>
        <v>14387</v>
      </c>
      <c r="M14388" s="53">
        <f ca="1"/>
        <v>1939</v>
      </c>
      <c r="N14388" s="53">
        <f ca="1"/>
        <v>5</v>
      </c>
      <c r="O14388" s="53" t="str">
        <f ca="1"/>
        <v>1939-05</v>
      </c>
    </row>
    <row r="14389" spans="12:15" x14ac:dyDescent="0.4">
      <c r="L14389" s="56">
        <f ca="1"/>
        <v>14388</v>
      </c>
      <c r="M14389" s="53">
        <f ca="1"/>
        <v>1939</v>
      </c>
      <c r="N14389" s="53">
        <f ca="1"/>
        <v>5</v>
      </c>
      <c r="O14389" s="53" t="str">
        <f ca="1"/>
        <v>1939-05</v>
      </c>
    </row>
    <row r="14390" spans="12:15" x14ac:dyDescent="0.4">
      <c r="L14390" s="56">
        <f ca="1"/>
        <v>14389</v>
      </c>
      <c r="M14390" s="53">
        <f ca="1"/>
        <v>1939</v>
      </c>
      <c r="N14390" s="53">
        <f ca="1"/>
        <v>5</v>
      </c>
      <c r="O14390" s="53" t="str">
        <f ca="1"/>
        <v>1939-05</v>
      </c>
    </row>
    <row r="14391" spans="12:15" x14ac:dyDescent="0.4">
      <c r="L14391" s="56">
        <f ca="1"/>
        <v>14390</v>
      </c>
      <c r="M14391" s="53">
        <f ca="1"/>
        <v>1939</v>
      </c>
      <c r="N14391" s="53">
        <f ca="1"/>
        <v>5</v>
      </c>
      <c r="O14391" s="53" t="str">
        <f ca="1"/>
        <v>1939-05</v>
      </c>
    </row>
    <row r="14392" spans="12:15" x14ac:dyDescent="0.4">
      <c r="L14392" s="56">
        <f ca="1"/>
        <v>14391</v>
      </c>
      <c r="M14392" s="53">
        <f ca="1"/>
        <v>1939</v>
      </c>
      <c r="N14392" s="53">
        <f ca="1"/>
        <v>5</v>
      </c>
      <c r="O14392" s="53" t="str">
        <f ca="1"/>
        <v>1939-05</v>
      </c>
    </row>
    <row r="14393" spans="12:15" x14ac:dyDescent="0.4">
      <c r="L14393" s="56">
        <f ca="1"/>
        <v>14392</v>
      </c>
      <c r="M14393" s="53">
        <f ca="1"/>
        <v>1939</v>
      </c>
      <c r="N14393" s="53">
        <f ca="1"/>
        <v>5</v>
      </c>
      <c r="O14393" s="53" t="str">
        <f ca="1"/>
        <v>1939-05</v>
      </c>
    </row>
    <row r="14394" spans="12:15" x14ac:dyDescent="0.4">
      <c r="L14394" s="56">
        <f ca="1"/>
        <v>14393</v>
      </c>
      <c r="M14394" s="53">
        <f ca="1"/>
        <v>1939</v>
      </c>
      <c r="N14394" s="53">
        <f ca="1"/>
        <v>5</v>
      </c>
      <c r="O14394" s="53" t="str">
        <f ca="1"/>
        <v>1939-05</v>
      </c>
    </row>
    <row r="14395" spans="12:15" x14ac:dyDescent="0.4">
      <c r="L14395" s="56">
        <f ca="1"/>
        <v>14394</v>
      </c>
      <c r="M14395" s="53">
        <f ca="1"/>
        <v>1939</v>
      </c>
      <c r="N14395" s="53">
        <f ca="1"/>
        <v>5</v>
      </c>
      <c r="O14395" s="53" t="str">
        <f ca="1"/>
        <v>1939-05</v>
      </c>
    </row>
    <row r="14396" spans="12:15" x14ac:dyDescent="0.4">
      <c r="L14396" s="56">
        <f ca="1"/>
        <v>14395</v>
      </c>
      <c r="M14396" s="53">
        <f ca="1"/>
        <v>1939</v>
      </c>
      <c r="N14396" s="53">
        <f ca="1"/>
        <v>5</v>
      </c>
      <c r="O14396" s="53" t="str">
        <f ca="1"/>
        <v>1939-05</v>
      </c>
    </row>
    <row r="14397" spans="12:15" x14ac:dyDescent="0.4">
      <c r="L14397" s="56">
        <f ca="1"/>
        <v>14396</v>
      </c>
      <c r="M14397" s="53">
        <f ca="1"/>
        <v>1939</v>
      </c>
      <c r="N14397" s="53">
        <f ca="1"/>
        <v>5</v>
      </c>
      <c r="O14397" s="53" t="str">
        <f ca="1"/>
        <v>1939-05</v>
      </c>
    </row>
    <row r="14398" spans="12:15" x14ac:dyDescent="0.4">
      <c r="L14398" s="56">
        <f ca="1"/>
        <v>14397</v>
      </c>
      <c r="M14398" s="53">
        <f ca="1"/>
        <v>1939</v>
      </c>
      <c r="N14398" s="53">
        <f ca="1"/>
        <v>6</v>
      </c>
      <c r="O14398" s="53" t="str">
        <f ca="1"/>
        <v>1939-06</v>
      </c>
    </row>
    <row r="14399" spans="12:15" x14ac:dyDescent="0.4">
      <c r="L14399" s="56">
        <f ca="1"/>
        <v>14398</v>
      </c>
      <c r="M14399" s="53">
        <f ca="1"/>
        <v>1939</v>
      </c>
      <c r="N14399" s="53">
        <f ca="1"/>
        <v>6</v>
      </c>
      <c r="O14399" s="53" t="str">
        <f ca="1"/>
        <v>1939-06</v>
      </c>
    </row>
    <row r="14400" spans="12:15" x14ac:dyDescent="0.4">
      <c r="L14400" s="56">
        <f ca="1"/>
        <v>14399</v>
      </c>
      <c r="M14400" s="53">
        <f ca="1"/>
        <v>1939</v>
      </c>
      <c r="N14400" s="53">
        <f ca="1"/>
        <v>6</v>
      </c>
      <c r="O14400" s="53" t="str">
        <f ca="1"/>
        <v>1939-06</v>
      </c>
    </row>
    <row r="14401" spans="12:15" x14ac:dyDescent="0.4">
      <c r="L14401" s="56">
        <f ca="1"/>
        <v>14400</v>
      </c>
      <c r="M14401" s="53">
        <f ca="1"/>
        <v>1939</v>
      </c>
      <c r="N14401" s="53">
        <f ca="1"/>
        <v>6</v>
      </c>
      <c r="O14401" s="53" t="str">
        <f ca="1"/>
        <v>1939-06</v>
      </c>
    </row>
    <row r="14402" spans="12:15" x14ac:dyDescent="0.4">
      <c r="L14402" s="56">
        <f ca="1"/>
        <v>14401</v>
      </c>
      <c r="M14402" s="53">
        <f ca="1"/>
        <v>1939</v>
      </c>
      <c r="N14402" s="53">
        <f ca="1"/>
        <v>6</v>
      </c>
      <c r="O14402" s="53" t="str">
        <f ca="1"/>
        <v>1939-06</v>
      </c>
    </row>
    <row r="14403" spans="12:15" x14ac:dyDescent="0.4">
      <c r="L14403" s="56">
        <f ca="1"/>
        <v>14402</v>
      </c>
      <c r="M14403" s="53">
        <f ca="1"/>
        <v>1939</v>
      </c>
      <c r="N14403" s="53">
        <f ca="1"/>
        <v>6</v>
      </c>
      <c r="O14403" s="53" t="str">
        <f ca="1"/>
        <v>1939-06</v>
      </c>
    </row>
    <row r="14404" spans="12:15" x14ac:dyDescent="0.4">
      <c r="L14404" s="56">
        <f ca="1"/>
        <v>14403</v>
      </c>
      <c r="M14404" s="53">
        <f ca="1"/>
        <v>1939</v>
      </c>
      <c r="N14404" s="53">
        <f ca="1"/>
        <v>6</v>
      </c>
      <c r="O14404" s="53" t="str">
        <f ca="1"/>
        <v>1939-06</v>
      </c>
    </row>
    <row r="14405" spans="12:15" x14ac:dyDescent="0.4">
      <c r="L14405" s="56">
        <f ca="1"/>
        <v>14404</v>
      </c>
      <c r="M14405" s="53">
        <f ca="1"/>
        <v>1939</v>
      </c>
      <c r="N14405" s="53">
        <f ca="1"/>
        <v>6</v>
      </c>
      <c r="O14405" s="53" t="str">
        <f ca="1"/>
        <v>1939-06</v>
      </c>
    </row>
    <row r="14406" spans="12:15" x14ac:dyDescent="0.4">
      <c r="L14406" s="56">
        <f ca="1"/>
        <v>14405</v>
      </c>
      <c r="M14406" s="53">
        <f ca="1"/>
        <v>1939</v>
      </c>
      <c r="N14406" s="53">
        <f ca="1"/>
        <v>6</v>
      </c>
      <c r="O14406" s="53" t="str">
        <f ca="1"/>
        <v>1939-06</v>
      </c>
    </row>
    <row r="14407" spans="12:15" x14ac:dyDescent="0.4">
      <c r="L14407" s="56">
        <f ca="1"/>
        <v>14406</v>
      </c>
      <c r="M14407" s="53">
        <f ca="1"/>
        <v>1939</v>
      </c>
      <c r="N14407" s="53">
        <f ca="1"/>
        <v>6</v>
      </c>
      <c r="O14407" s="53" t="str">
        <f ca="1"/>
        <v>1939-06</v>
      </c>
    </row>
    <row r="14408" spans="12:15" x14ac:dyDescent="0.4">
      <c r="L14408" s="56">
        <f ca="1"/>
        <v>14407</v>
      </c>
      <c r="M14408" s="53">
        <f ca="1"/>
        <v>1939</v>
      </c>
      <c r="N14408" s="53">
        <f ca="1"/>
        <v>6</v>
      </c>
      <c r="O14408" s="53" t="str">
        <f ca="1"/>
        <v>1939-06</v>
      </c>
    </row>
    <row r="14409" spans="12:15" x14ac:dyDescent="0.4">
      <c r="L14409" s="56">
        <f ca="1"/>
        <v>14408</v>
      </c>
      <c r="M14409" s="53">
        <f ca="1"/>
        <v>1939</v>
      </c>
      <c r="N14409" s="53">
        <f ca="1"/>
        <v>6</v>
      </c>
      <c r="O14409" s="53" t="str">
        <f ca="1"/>
        <v>1939-06</v>
      </c>
    </row>
    <row r="14410" spans="12:15" x14ac:dyDescent="0.4">
      <c r="L14410" s="56">
        <f ca="1"/>
        <v>14409</v>
      </c>
      <c r="M14410" s="53">
        <f ca="1"/>
        <v>1939</v>
      </c>
      <c r="N14410" s="53">
        <f ca="1"/>
        <v>6</v>
      </c>
      <c r="O14410" s="53" t="str">
        <f ca="1"/>
        <v>1939-06</v>
      </c>
    </row>
    <row r="14411" spans="12:15" x14ac:dyDescent="0.4">
      <c r="L14411" s="56">
        <f ca="1"/>
        <v>14410</v>
      </c>
      <c r="M14411" s="53">
        <f ca="1"/>
        <v>1939</v>
      </c>
      <c r="N14411" s="53">
        <f ca="1"/>
        <v>6</v>
      </c>
      <c r="O14411" s="53" t="str">
        <f ca="1"/>
        <v>1939-06</v>
      </c>
    </row>
    <row r="14412" spans="12:15" x14ac:dyDescent="0.4">
      <c r="L14412" s="56">
        <f ca="1"/>
        <v>14411</v>
      </c>
      <c r="M14412" s="53">
        <f ca="1"/>
        <v>1939</v>
      </c>
      <c r="N14412" s="53">
        <f ca="1"/>
        <v>6</v>
      </c>
      <c r="O14412" s="53" t="str">
        <f ca="1"/>
        <v>1939-06</v>
      </c>
    </row>
    <row r="14413" spans="12:15" x14ac:dyDescent="0.4">
      <c r="L14413" s="56">
        <f ca="1"/>
        <v>14412</v>
      </c>
      <c r="M14413" s="53">
        <f ca="1"/>
        <v>1939</v>
      </c>
      <c r="N14413" s="53">
        <f ca="1"/>
        <v>6</v>
      </c>
      <c r="O14413" s="53" t="str">
        <f ca="1"/>
        <v>1939-06</v>
      </c>
    </row>
    <row r="14414" spans="12:15" x14ac:dyDescent="0.4">
      <c r="L14414" s="56">
        <f ca="1"/>
        <v>14413</v>
      </c>
      <c r="M14414" s="53">
        <f ca="1"/>
        <v>1939</v>
      </c>
      <c r="N14414" s="53">
        <f ca="1"/>
        <v>6</v>
      </c>
      <c r="O14414" s="53" t="str">
        <f ca="1"/>
        <v>1939-06</v>
      </c>
    </row>
    <row r="14415" spans="12:15" x14ac:dyDescent="0.4">
      <c r="L14415" s="56">
        <f ca="1"/>
        <v>14414</v>
      </c>
      <c r="M14415" s="53">
        <f ca="1"/>
        <v>1939</v>
      </c>
      <c r="N14415" s="53">
        <f ca="1"/>
        <v>6</v>
      </c>
      <c r="O14415" s="53" t="str">
        <f ca="1"/>
        <v>1939-06</v>
      </c>
    </row>
    <row r="14416" spans="12:15" x14ac:dyDescent="0.4">
      <c r="L14416" s="56">
        <f ca="1"/>
        <v>14415</v>
      </c>
      <c r="M14416" s="53">
        <f ca="1"/>
        <v>1939</v>
      </c>
      <c r="N14416" s="53">
        <f ca="1"/>
        <v>6</v>
      </c>
      <c r="O14416" s="53" t="str">
        <f ca="1"/>
        <v>1939-06</v>
      </c>
    </row>
    <row r="14417" spans="12:15" x14ac:dyDescent="0.4">
      <c r="L14417" s="56">
        <f ca="1"/>
        <v>14416</v>
      </c>
      <c r="M14417" s="53">
        <f ca="1"/>
        <v>1939</v>
      </c>
      <c r="N14417" s="53">
        <f ca="1"/>
        <v>6</v>
      </c>
      <c r="O14417" s="53" t="str">
        <f ca="1"/>
        <v>1939-06</v>
      </c>
    </row>
    <row r="14418" spans="12:15" x14ac:dyDescent="0.4">
      <c r="L14418" s="56">
        <f ca="1"/>
        <v>14417</v>
      </c>
      <c r="M14418" s="53">
        <f ca="1"/>
        <v>1939</v>
      </c>
      <c r="N14418" s="53">
        <f ca="1"/>
        <v>6</v>
      </c>
      <c r="O14418" s="53" t="str">
        <f ca="1"/>
        <v>1939-06</v>
      </c>
    </row>
    <row r="14419" spans="12:15" x14ac:dyDescent="0.4">
      <c r="L14419" s="56">
        <f ca="1"/>
        <v>14418</v>
      </c>
      <c r="M14419" s="53">
        <f ca="1"/>
        <v>1939</v>
      </c>
      <c r="N14419" s="53">
        <f ca="1"/>
        <v>6</v>
      </c>
      <c r="O14419" s="53" t="str">
        <f ca="1"/>
        <v>1939-06</v>
      </c>
    </row>
    <row r="14420" spans="12:15" x14ac:dyDescent="0.4">
      <c r="L14420" s="56">
        <f ca="1"/>
        <v>14419</v>
      </c>
      <c r="M14420" s="53">
        <f ca="1"/>
        <v>1939</v>
      </c>
      <c r="N14420" s="53">
        <f ca="1"/>
        <v>6</v>
      </c>
      <c r="O14420" s="53" t="str">
        <f ca="1"/>
        <v>1939-06</v>
      </c>
    </row>
    <row r="14421" spans="12:15" x14ac:dyDescent="0.4">
      <c r="L14421" s="56">
        <f ca="1"/>
        <v>14420</v>
      </c>
      <c r="M14421" s="53">
        <f ca="1"/>
        <v>1939</v>
      </c>
      <c r="N14421" s="53">
        <f ca="1"/>
        <v>6</v>
      </c>
      <c r="O14421" s="53" t="str">
        <f ca="1"/>
        <v>1939-06</v>
      </c>
    </row>
    <row r="14422" spans="12:15" x14ac:dyDescent="0.4">
      <c r="L14422" s="56">
        <f ca="1"/>
        <v>14421</v>
      </c>
      <c r="M14422" s="53">
        <f ca="1"/>
        <v>1939</v>
      </c>
      <c r="N14422" s="53">
        <f ca="1"/>
        <v>6</v>
      </c>
      <c r="O14422" s="53" t="str">
        <f ca="1"/>
        <v>1939-06</v>
      </c>
    </row>
    <row r="14423" spans="12:15" x14ac:dyDescent="0.4">
      <c r="L14423" s="56">
        <f ca="1"/>
        <v>14422</v>
      </c>
      <c r="M14423" s="53">
        <f ca="1"/>
        <v>1939</v>
      </c>
      <c r="N14423" s="53">
        <f ca="1"/>
        <v>6</v>
      </c>
      <c r="O14423" s="53" t="str">
        <f ca="1"/>
        <v>1939-06</v>
      </c>
    </row>
    <row r="14424" spans="12:15" x14ac:dyDescent="0.4">
      <c r="L14424" s="56">
        <f ca="1"/>
        <v>14423</v>
      </c>
      <c r="M14424" s="53">
        <f ca="1"/>
        <v>1939</v>
      </c>
      <c r="N14424" s="53">
        <f ca="1"/>
        <v>6</v>
      </c>
      <c r="O14424" s="53" t="str">
        <f ca="1"/>
        <v>1939-06</v>
      </c>
    </row>
    <row r="14425" spans="12:15" x14ac:dyDescent="0.4">
      <c r="L14425" s="56">
        <f ca="1"/>
        <v>14424</v>
      </c>
      <c r="M14425" s="53">
        <f ca="1"/>
        <v>1939</v>
      </c>
      <c r="N14425" s="53">
        <f ca="1"/>
        <v>6</v>
      </c>
      <c r="O14425" s="53" t="str">
        <f ca="1"/>
        <v>1939-06</v>
      </c>
    </row>
    <row r="14426" spans="12:15" x14ac:dyDescent="0.4">
      <c r="L14426" s="56">
        <f ca="1"/>
        <v>14425</v>
      </c>
      <c r="M14426" s="53">
        <f ca="1"/>
        <v>1939</v>
      </c>
      <c r="N14426" s="53">
        <f ca="1"/>
        <v>6</v>
      </c>
      <c r="O14426" s="53" t="str">
        <f ca="1"/>
        <v>1939-06</v>
      </c>
    </row>
    <row r="14427" spans="12:15" x14ac:dyDescent="0.4">
      <c r="L14427" s="56">
        <f ca="1"/>
        <v>14426</v>
      </c>
      <c r="M14427" s="53">
        <f ca="1"/>
        <v>1939</v>
      </c>
      <c r="N14427" s="53">
        <f ca="1"/>
        <v>6</v>
      </c>
      <c r="O14427" s="53" t="str">
        <f ca="1"/>
        <v>1939-06</v>
      </c>
    </row>
    <row r="14428" spans="12:15" x14ac:dyDescent="0.4">
      <c r="L14428" s="56">
        <f ca="1"/>
        <v>14427</v>
      </c>
      <c r="M14428" s="53">
        <f ca="1"/>
        <v>1939</v>
      </c>
      <c r="N14428" s="53">
        <f ca="1"/>
        <v>7</v>
      </c>
      <c r="O14428" s="53" t="str">
        <f ca="1"/>
        <v>1939-07</v>
      </c>
    </row>
    <row r="14429" spans="12:15" x14ac:dyDescent="0.4">
      <c r="L14429" s="56">
        <f ca="1"/>
        <v>14428</v>
      </c>
      <c r="M14429" s="53">
        <f ca="1"/>
        <v>1939</v>
      </c>
      <c r="N14429" s="53">
        <f ca="1"/>
        <v>7</v>
      </c>
      <c r="O14429" s="53" t="str">
        <f ca="1"/>
        <v>1939-07</v>
      </c>
    </row>
    <row r="14430" spans="12:15" x14ac:dyDescent="0.4">
      <c r="L14430" s="56">
        <f ca="1"/>
        <v>14429</v>
      </c>
      <c r="M14430" s="53">
        <f ca="1"/>
        <v>1939</v>
      </c>
      <c r="N14430" s="53">
        <f ca="1"/>
        <v>7</v>
      </c>
      <c r="O14430" s="53" t="str">
        <f ca="1"/>
        <v>1939-07</v>
      </c>
    </row>
    <row r="14431" spans="12:15" x14ac:dyDescent="0.4">
      <c r="L14431" s="56">
        <f ca="1"/>
        <v>14430</v>
      </c>
      <c r="M14431" s="53">
        <f ca="1"/>
        <v>1939</v>
      </c>
      <c r="N14431" s="53">
        <f ca="1"/>
        <v>7</v>
      </c>
      <c r="O14431" s="53" t="str">
        <f ca="1"/>
        <v>1939-07</v>
      </c>
    </row>
    <row r="14432" spans="12:15" x14ac:dyDescent="0.4">
      <c r="L14432" s="56">
        <f ca="1"/>
        <v>14431</v>
      </c>
      <c r="M14432" s="53">
        <f ca="1"/>
        <v>1939</v>
      </c>
      <c r="N14432" s="53">
        <f ca="1"/>
        <v>7</v>
      </c>
      <c r="O14432" s="53" t="str">
        <f ca="1"/>
        <v>1939-07</v>
      </c>
    </row>
    <row r="14433" spans="12:15" x14ac:dyDescent="0.4">
      <c r="L14433" s="56">
        <f ca="1"/>
        <v>14432</v>
      </c>
      <c r="M14433" s="53">
        <f ca="1"/>
        <v>1939</v>
      </c>
      <c r="N14433" s="53">
        <f ca="1"/>
        <v>7</v>
      </c>
      <c r="O14433" s="53" t="str">
        <f ca="1"/>
        <v>1939-07</v>
      </c>
    </row>
    <row r="14434" spans="12:15" x14ac:dyDescent="0.4">
      <c r="L14434" s="56">
        <f ca="1"/>
        <v>14433</v>
      </c>
      <c r="M14434" s="53">
        <f ca="1"/>
        <v>1939</v>
      </c>
      <c r="N14434" s="53">
        <f ca="1"/>
        <v>7</v>
      </c>
      <c r="O14434" s="53" t="str">
        <f ca="1"/>
        <v>1939-07</v>
      </c>
    </row>
    <row r="14435" spans="12:15" x14ac:dyDescent="0.4">
      <c r="L14435" s="56">
        <f ca="1"/>
        <v>14434</v>
      </c>
      <c r="M14435" s="53">
        <f ca="1"/>
        <v>1939</v>
      </c>
      <c r="N14435" s="53">
        <f ca="1"/>
        <v>7</v>
      </c>
      <c r="O14435" s="53" t="str">
        <f ca="1"/>
        <v>1939-07</v>
      </c>
    </row>
    <row r="14436" spans="12:15" x14ac:dyDescent="0.4">
      <c r="L14436" s="56">
        <f ca="1"/>
        <v>14435</v>
      </c>
      <c r="M14436" s="53">
        <f ca="1"/>
        <v>1939</v>
      </c>
      <c r="N14436" s="53">
        <f ca="1"/>
        <v>7</v>
      </c>
      <c r="O14436" s="53" t="str">
        <f ca="1"/>
        <v>1939-07</v>
      </c>
    </row>
    <row r="14437" spans="12:15" x14ac:dyDescent="0.4">
      <c r="L14437" s="56">
        <f ca="1"/>
        <v>14436</v>
      </c>
      <c r="M14437" s="53">
        <f ca="1"/>
        <v>1939</v>
      </c>
      <c r="N14437" s="53">
        <f ca="1"/>
        <v>7</v>
      </c>
      <c r="O14437" s="53" t="str">
        <f ca="1"/>
        <v>1939-07</v>
      </c>
    </row>
    <row r="14438" spans="12:15" x14ac:dyDescent="0.4">
      <c r="L14438" s="56">
        <f ca="1"/>
        <v>14437</v>
      </c>
      <c r="M14438" s="53">
        <f ca="1"/>
        <v>1939</v>
      </c>
      <c r="N14438" s="53">
        <f ca="1"/>
        <v>7</v>
      </c>
      <c r="O14438" s="53" t="str">
        <f ca="1"/>
        <v>1939-07</v>
      </c>
    </row>
    <row r="14439" spans="12:15" x14ac:dyDescent="0.4">
      <c r="L14439" s="56">
        <f ca="1"/>
        <v>14438</v>
      </c>
      <c r="M14439" s="53">
        <f ca="1"/>
        <v>1939</v>
      </c>
      <c r="N14439" s="53">
        <f ca="1"/>
        <v>7</v>
      </c>
      <c r="O14439" s="53" t="str">
        <f ca="1"/>
        <v>1939-07</v>
      </c>
    </row>
    <row r="14440" spans="12:15" x14ac:dyDescent="0.4">
      <c r="L14440" s="56">
        <f ca="1"/>
        <v>14439</v>
      </c>
      <c r="M14440" s="53">
        <f ca="1"/>
        <v>1939</v>
      </c>
      <c r="N14440" s="53">
        <f ca="1"/>
        <v>7</v>
      </c>
      <c r="O14440" s="53" t="str">
        <f ca="1"/>
        <v>1939-07</v>
      </c>
    </row>
    <row r="14441" spans="12:15" x14ac:dyDescent="0.4">
      <c r="L14441" s="56">
        <f ca="1"/>
        <v>14440</v>
      </c>
      <c r="M14441" s="53">
        <f ca="1"/>
        <v>1939</v>
      </c>
      <c r="N14441" s="53">
        <f ca="1"/>
        <v>7</v>
      </c>
      <c r="O14441" s="53" t="str">
        <f ca="1"/>
        <v>1939-07</v>
      </c>
    </row>
    <row r="14442" spans="12:15" x14ac:dyDescent="0.4">
      <c r="L14442" s="56">
        <f ca="1"/>
        <v>14441</v>
      </c>
      <c r="M14442" s="53">
        <f ca="1"/>
        <v>1939</v>
      </c>
      <c r="N14442" s="53">
        <f ca="1"/>
        <v>7</v>
      </c>
      <c r="O14442" s="53" t="str">
        <f ca="1"/>
        <v>1939-07</v>
      </c>
    </row>
    <row r="14443" spans="12:15" x14ac:dyDescent="0.4">
      <c r="L14443" s="56">
        <f ca="1"/>
        <v>14442</v>
      </c>
      <c r="M14443" s="53">
        <f ca="1"/>
        <v>1939</v>
      </c>
      <c r="N14443" s="53">
        <f ca="1"/>
        <v>7</v>
      </c>
      <c r="O14443" s="53" t="str">
        <f ca="1"/>
        <v>1939-07</v>
      </c>
    </row>
    <row r="14444" spans="12:15" x14ac:dyDescent="0.4">
      <c r="L14444" s="56">
        <f ca="1"/>
        <v>14443</v>
      </c>
      <c r="M14444" s="53">
        <f ca="1"/>
        <v>1939</v>
      </c>
      <c r="N14444" s="53">
        <f ca="1"/>
        <v>7</v>
      </c>
      <c r="O14444" s="53" t="str">
        <f ca="1"/>
        <v>1939-07</v>
      </c>
    </row>
    <row r="14445" spans="12:15" x14ac:dyDescent="0.4">
      <c r="L14445" s="56">
        <f ca="1"/>
        <v>14444</v>
      </c>
      <c r="M14445" s="53">
        <f ca="1"/>
        <v>1939</v>
      </c>
      <c r="N14445" s="53">
        <f ca="1"/>
        <v>7</v>
      </c>
      <c r="O14445" s="53" t="str">
        <f ca="1"/>
        <v>1939-07</v>
      </c>
    </row>
    <row r="14446" spans="12:15" x14ac:dyDescent="0.4">
      <c r="L14446" s="56">
        <f ca="1"/>
        <v>14445</v>
      </c>
      <c r="M14446" s="53">
        <f ca="1"/>
        <v>1939</v>
      </c>
      <c r="N14446" s="53">
        <f ca="1"/>
        <v>7</v>
      </c>
      <c r="O14446" s="53" t="str">
        <f ca="1"/>
        <v>1939-07</v>
      </c>
    </row>
    <row r="14447" spans="12:15" x14ac:dyDescent="0.4">
      <c r="L14447" s="56">
        <f ca="1"/>
        <v>14446</v>
      </c>
      <c r="M14447" s="53">
        <f ca="1"/>
        <v>1939</v>
      </c>
      <c r="N14447" s="53">
        <f ca="1"/>
        <v>7</v>
      </c>
      <c r="O14447" s="53" t="str">
        <f ca="1"/>
        <v>1939-07</v>
      </c>
    </row>
    <row r="14448" spans="12:15" x14ac:dyDescent="0.4">
      <c r="L14448" s="56">
        <f ca="1"/>
        <v>14447</v>
      </c>
      <c r="M14448" s="53">
        <f ca="1"/>
        <v>1939</v>
      </c>
      <c r="N14448" s="53">
        <f ca="1"/>
        <v>7</v>
      </c>
      <c r="O14448" s="53" t="str">
        <f ca="1"/>
        <v>1939-07</v>
      </c>
    </row>
    <row r="14449" spans="12:15" x14ac:dyDescent="0.4">
      <c r="L14449" s="56">
        <f ca="1"/>
        <v>14448</v>
      </c>
      <c r="M14449" s="53">
        <f ca="1"/>
        <v>1939</v>
      </c>
      <c r="N14449" s="53">
        <f ca="1"/>
        <v>7</v>
      </c>
      <c r="O14449" s="53" t="str">
        <f ca="1"/>
        <v>1939-07</v>
      </c>
    </row>
    <row r="14450" spans="12:15" x14ac:dyDescent="0.4">
      <c r="L14450" s="56">
        <f ca="1"/>
        <v>14449</v>
      </c>
      <c r="M14450" s="53">
        <f ca="1"/>
        <v>1939</v>
      </c>
      <c r="N14450" s="53">
        <f ca="1"/>
        <v>7</v>
      </c>
      <c r="O14450" s="53" t="str">
        <f ca="1"/>
        <v>1939-07</v>
      </c>
    </row>
    <row r="14451" spans="12:15" x14ac:dyDescent="0.4">
      <c r="L14451" s="56">
        <f ca="1"/>
        <v>14450</v>
      </c>
      <c r="M14451" s="53">
        <f ca="1"/>
        <v>1939</v>
      </c>
      <c r="N14451" s="53">
        <f ca="1"/>
        <v>7</v>
      </c>
      <c r="O14451" s="53" t="str">
        <f ca="1"/>
        <v>1939-07</v>
      </c>
    </row>
    <row r="14452" spans="12:15" x14ac:dyDescent="0.4">
      <c r="L14452" s="56">
        <f ca="1"/>
        <v>14451</v>
      </c>
      <c r="M14452" s="53">
        <f ca="1"/>
        <v>1939</v>
      </c>
      <c r="N14452" s="53">
        <f ca="1"/>
        <v>7</v>
      </c>
      <c r="O14452" s="53" t="str">
        <f ca="1"/>
        <v>1939-07</v>
      </c>
    </row>
    <row r="14453" spans="12:15" x14ac:dyDescent="0.4">
      <c r="L14453" s="56">
        <f ca="1"/>
        <v>14452</v>
      </c>
      <c r="M14453" s="53">
        <f ca="1"/>
        <v>1939</v>
      </c>
      <c r="N14453" s="53">
        <f ca="1"/>
        <v>7</v>
      </c>
      <c r="O14453" s="53" t="str">
        <f ca="1"/>
        <v>1939-07</v>
      </c>
    </row>
    <row r="14454" spans="12:15" x14ac:dyDescent="0.4">
      <c r="L14454" s="56">
        <f ca="1"/>
        <v>14453</v>
      </c>
      <c r="M14454" s="53">
        <f ca="1"/>
        <v>1939</v>
      </c>
      <c r="N14454" s="53">
        <f ca="1"/>
        <v>7</v>
      </c>
      <c r="O14454" s="53" t="str">
        <f ca="1"/>
        <v>1939-07</v>
      </c>
    </row>
    <row r="14455" spans="12:15" x14ac:dyDescent="0.4">
      <c r="L14455" s="56">
        <f ca="1"/>
        <v>14454</v>
      </c>
      <c r="M14455" s="53">
        <f ca="1"/>
        <v>1939</v>
      </c>
      <c r="N14455" s="53">
        <f ca="1"/>
        <v>7</v>
      </c>
      <c r="O14455" s="53" t="str">
        <f ca="1"/>
        <v>1939-07</v>
      </c>
    </row>
    <row r="14456" spans="12:15" x14ac:dyDescent="0.4">
      <c r="L14456" s="56">
        <f ca="1"/>
        <v>14455</v>
      </c>
      <c r="M14456" s="53">
        <f ca="1"/>
        <v>1939</v>
      </c>
      <c r="N14456" s="53">
        <f ca="1"/>
        <v>7</v>
      </c>
      <c r="O14456" s="53" t="str">
        <f ca="1"/>
        <v>1939-07</v>
      </c>
    </row>
    <row r="14457" spans="12:15" x14ac:dyDescent="0.4">
      <c r="L14457" s="56">
        <f ca="1"/>
        <v>14456</v>
      </c>
      <c r="M14457" s="53">
        <f ca="1"/>
        <v>1939</v>
      </c>
      <c r="N14457" s="53">
        <f ca="1"/>
        <v>7</v>
      </c>
      <c r="O14457" s="53" t="str">
        <f ca="1"/>
        <v>1939-07</v>
      </c>
    </row>
    <row r="14458" spans="12:15" x14ac:dyDescent="0.4">
      <c r="L14458" s="56">
        <f ca="1"/>
        <v>14457</v>
      </c>
      <c r="M14458" s="53">
        <f ca="1"/>
        <v>1939</v>
      </c>
      <c r="N14458" s="53">
        <f ca="1"/>
        <v>7</v>
      </c>
      <c r="O14458" s="53" t="str">
        <f ca="1"/>
        <v>1939-07</v>
      </c>
    </row>
    <row r="14459" spans="12:15" x14ac:dyDescent="0.4">
      <c r="L14459" s="56">
        <f ca="1"/>
        <v>14458</v>
      </c>
      <c r="M14459" s="53">
        <f ca="1"/>
        <v>1939</v>
      </c>
      <c r="N14459" s="53">
        <f ca="1"/>
        <v>8</v>
      </c>
      <c r="O14459" s="53" t="str">
        <f ca="1"/>
        <v>1939-08</v>
      </c>
    </row>
    <row r="14460" spans="12:15" x14ac:dyDescent="0.4">
      <c r="L14460" s="56">
        <f ca="1"/>
        <v>14459</v>
      </c>
      <c r="M14460" s="53">
        <f ca="1"/>
        <v>1939</v>
      </c>
      <c r="N14460" s="53">
        <f ca="1"/>
        <v>8</v>
      </c>
      <c r="O14460" s="53" t="str">
        <f ca="1"/>
        <v>1939-08</v>
      </c>
    </row>
    <row r="14461" spans="12:15" x14ac:dyDescent="0.4">
      <c r="L14461" s="56">
        <f ca="1"/>
        <v>14460</v>
      </c>
      <c r="M14461" s="53">
        <f ca="1"/>
        <v>1939</v>
      </c>
      <c r="N14461" s="53">
        <f ca="1"/>
        <v>8</v>
      </c>
      <c r="O14461" s="53" t="str">
        <f ca="1"/>
        <v>1939-08</v>
      </c>
    </row>
    <row r="14462" spans="12:15" x14ac:dyDescent="0.4">
      <c r="L14462" s="56">
        <f ca="1"/>
        <v>14461</v>
      </c>
      <c r="M14462" s="53">
        <f ca="1"/>
        <v>1939</v>
      </c>
      <c r="N14462" s="53">
        <f ca="1"/>
        <v>8</v>
      </c>
      <c r="O14462" s="53" t="str">
        <f ca="1"/>
        <v>1939-08</v>
      </c>
    </row>
    <row r="14463" spans="12:15" x14ac:dyDescent="0.4">
      <c r="L14463" s="56">
        <f ca="1"/>
        <v>14462</v>
      </c>
      <c r="M14463" s="53">
        <f ca="1"/>
        <v>1939</v>
      </c>
      <c r="N14463" s="53">
        <f ca="1"/>
        <v>8</v>
      </c>
      <c r="O14463" s="53" t="str">
        <f ca="1"/>
        <v>1939-08</v>
      </c>
    </row>
    <row r="14464" spans="12:15" x14ac:dyDescent="0.4">
      <c r="L14464" s="56">
        <f ca="1"/>
        <v>14463</v>
      </c>
      <c r="M14464" s="53">
        <f ca="1"/>
        <v>1939</v>
      </c>
      <c r="N14464" s="53">
        <f ca="1"/>
        <v>8</v>
      </c>
      <c r="O14464" s="53" t="str">
        <f ca="1"/>
        <v>1939-08</v>
      </c>
    </row>
    <row r="14465" spans="12:15" x14ac:dyDescent="0.4">
      <c r="L14465" s="56">
        <f ca="1"/>
        <v>14464</v>
      </c>
      <c r="M14465" s="53">
        <f ca="1"/>
        <v>1939</v>
      </c>
      <c r="N14465" s="53">
        <f ca="1"/>
        <v>8</v>
      </c>
      <c r="O14465" s="53" t="str">
        <f ca="1"/>
        <v>1939-08</v>
      </c>
    </row>
    <row r="14466" spans="12:15" x14ac:dyDescent="0.4">
      <c r="L14466" s="56">
        <f ca="1"/>
        <v>14465</v>
      </c>
      <c r="M14466" s="53">
        <f ca="1"/>
        <v>1939</v>
      </c>
      <c r="N14466" s="53">
        <f ca="1"/>
        <v>8</v>
      </c>
      <c r="O14466" s="53" t="str">
        <f ca="1"/>
        <v>1939-08</v>
      </c>
    </row>
    <row r="14467" spans="12:15" x14ac:dyDescent="0.4">
      <c r="L14467" s="56">
        <f ca="1"/>
        <v>14466</v>
      </c>
      <c r="M14467" s="53">
        <f ca="1"/>
        <v>1939</v>
      </c>
      <c r="N14467" s="53">
        <f ca="1"/>
        <v>8</v>
      </c>
      <c r="O14467" s="53" t="str">
        <f ca="1"/>
        <v>1939-08</v>
      </c>
    </row>
    <row r="14468" spans="12:15" x14ac:dyDescent="0.4">
      <c r="L14468" s="56">
        <f ca="1"/>
        <v>14467</v>
      </c>
      <c r="M14468" s="53">
        <f ca="1"/>
        <v>1939</v>
      </c>
      <c r="N14468" s="53">
        <f ca="1"/>
        <v>8</v>
      </c>
      <c r="O14468" s="53" t="str">
        <f ca="1"/>
        <v>1939-08</v>
      </c>
    </row>
    <row r="14469" spans="12:15" x14ac:dyDescent="0.4">
      <c r="L14469" s="56">
        <f ca="1"/>
        <v>14468</v>
      </c>
      <c r="M14469" s="53">
        <f ca="1"/>
        <v>1939</v>
      </c>
      <c r="N14469" s="53">
        <f ca="1"/>
        <v>8</v>
      </c>
      <c r="O14469" s="53" t="str">
        <f ca="1"/>
        <v>1939-08</v>
      </c>
    </row>
    <row r="14470" spans="12:15" x14ac:dyDescent="0.4">
      <c r="L14470" s="56">
        <f ca="1"/>
        <v>14469</v>
      </c>
      <c r="M14470" s="53">
        <f ca="1"/>
        <v>1939</v>
      </c>
      <c r="N14470" s="53">
        <f ca="1"/>
        <v>8</v>
      </c>
      <c r="O14470" s="53" t="str">
        <f ca="1"/>
        <v>1939-08</v>
      </c>
    </row>
    <row r="14471" spans="12:15" x14ac:dyDescent="0.4">
      <c r="L14471" s="56">
        <f ca="1"/>
        <v>14470</v>
      </c>
      <c r="M14471" s="53">
        <f ca="1"/>
        <v>1939</v>
      </c>
      <c r="N14471" s="53">
        <f ca="1"/>
        <v>8</v>
      </c>
      <c r="O14471" s="53" t="str">
        <f ca="1"/>
        <v>1939-08</v>
      </c>
    </row>
    <row r="14472" spans="12:15" x14ac:dyDescent="0.4">
      <c r="L14472" s="56">
        <f ca="1"/>
        <v>14471</v>
      </c>
      <c r="M14472" s="53">
        <f ca="1"/>
        <v>1939</v>
      </c>
      <c r="N14472" s="53">
        <f ca="1"/>
        <v>8</v>
      </c>
      <c r="O14472" s="53" t="str">
        <f ca="1"/>
        <v>1939-08</v>
      </c>
    </row>
    <row r="14473" spans="12:15" x14ac:dyDescent="0.4">
      <c r="L14473" s="56">
        <f ca="1"/>
        <v>14472</v>
      </c>
      <c r="M14473" s="53">
        <f ca="1"/>
        <v>1939</v>
      </c>
      <c r="N14473" s="53">
        <f ca="1"/>
        <v>8</v>
      </c>
      <c r="O14473" s="53" t="str">
        <f ca="1"/>
        <v>1939-08</v>
      </c>
    </row>
    <row r="14474" spans="12:15" x14ac:dyDescent="0.4">
      <c r="L14474" s="56">
        <f ca="1"/>
        <v>14473</v>
      </c>
      <c r="M14474" s="53">
        <f ca="1"/>
        <v>1939</v>
      </c>
      <c r="N14474" s="53">
        <f ca="1"/>
        <v>8</v>
      </c>
      <c r="O14474" s="53" t="str">
        <f ca="1"/>
        <v>1939-08</v>
      </c>
    </row>
    <row r="14475" spans="12:15" x14ac:dyDescent="0.4">
      <c r="L14475" s="56">
        <f ca="1"/>
        <v>14474</v>
      </c>
      <c r="M14475" s="53">
        <f ca="1"/>
        <v>1939</v>
      </c>
      <c r="N14475" s="53">
        <f ca="1"/>
        <v>8</v>
      </c>
      <c r="O14475" s="53" t="str">
        <f ca="1"/>
        <v>1939-08</v>
      </c>
    </row>
    <row r="14476" spans="12:15" x14ac:dyDescent="0.4">
      <c r="L14476" s="56">
        <f ca="1"/>
        <v>14475</v>
      </c>
      <c r="M14476" s="53">
        <f ca="1"/>
        <v>1939</v>
      </c>
      <c r="N14476" s="53">
        <f ca="1"/>
        <v>8</v>
      </c>
      <c r="O14476" s="53" t="str">
        <f ca="1"/>
        <v>1939-08</v>
      </c>
    </row>
    <row r="14477" spans="12:15" x14ac:dyDescent="0.4">
      <c r="L14477" s="56">
        <f ca="1"/>
        <v>14476</v>
      </c>
      <c r="M14477" s="53">
        <f ca="1"/>
        <v>1939</v>
      </c>
      <c r="N14477" s="53">
        <f ca="1"/>
        <v>8</v>
      </c>
      <c r="O14477" s="53" t="str">
        <f ca="1"/>
        <v>1939-08</v>
      </c>
    </row>
    <row r="14478" spans="12:15" x14ac:dyDescent="0.4">
      <c r="L14478" s="56">
        <f ca="1"/>
        <v>14477</v>
      </c>
      <c r="M14478" s="53">
        <f ca="1"/>
        <v>1939</v>
      </c>
      <c r="N14478" s="53">
        <f ca="1"/>
        <v>8</v>
      </c>
      <c r="O14478" s="53" t="str">
        <f ca="1"/>
        <v>1939-08</v>
      </c>
    </row>
    <row r="14479" spans="12:15" x14ac:dyDescent="0.4">
      <c r="L14479" s="56">
        <f ca="1"/>
        <v>14478</v>
      </c>
      <c r="M14479" s="53">
        <f ca="1"/>
        <v>1939</v>
      </c>
      <c r="N14479" s="53">
        <f ca="1"/>
        <v>8</v>
      </c>
      <c r="O14479" s="53" t="str">
        <f ca="1"/>
        <v>1939-08</v>
      </c>
    </row>
    <row r="14480" spans="12:15" x14ac:dyDescent="0.4">
      <c r="L14480" s="56">
        <f ca="1"/>
        <v>14479</v>
      </c>
      <c r="M14480" s="53">
        <f ca="1"/>
        <v>1939</v>
      </c>
      <c r="N14480" s="53">
        <f ca="1"/>
        <v>8</v>
      </c>
      <c r="O14480" s="53" t="str">
        <f ca="1"/>
        <v>1939-08</v>
      </c>
    </row>
    <row r="14481" spans="12:15" x14ac:dyDescent="0.4">
      <c r="L14481" s="56">
        <f ca="1"/>
        <v>14480</v>
      </c>
      <c r="M14481" s="53">
        <f ca="1"/>
        <v>1939</v>
      </c>
      <c r="N14481" s="53">
        <f ca="1"/>
        <v>8</v>
      </c>
      <c r="O14481" s="53" t="str">
        <f ca="1"/>
        <v>1939-08</v>
      </c>
    </row>
    <row r="14482" spans="12:15" x14ac:dyDescent="0.4">
      <c r="L14482" s="56">
        <f ca="1"/>
        <v>14481</v>
      </c>
      <c r="M14482" s="53">
        <f ca="1"/>
        <v>1939</v>
      </c>
      <c r="N14482" s="53">
        <f ca="1"/>
        <v>8</v>
      </c>
      <c r="O14482" s="53" t="str">
        <f ca="1"/>
        <v>1939-08</v>
      </c>
    </row>
    <row r="14483" spans="12:15" x14ac:dyDescent="0.4">
      <c r="L14483" s="56">
        <f ca="1"/>
        <v>14482</v>
      </c>
      <c r="M14483" s="53">
        <f ca="1"/>
        <v>1939</v>
      </c>
      <c r="N14483" s="53">
        <f ca="1"/>
        <v>8</v>
      </c>
      <c r="O14483" s="53" t="str">
        <f ca="1"/>
        <v>1939-08</v>
      </c>
    </row>
    <row r="14484" spans="12:15" x14ac:dyDescent="0.4">
      <c r="L14484" s="56">
        <f ca="1"/>
        <v>14483</v>
      </c>
      <c r="M14484" s="53">
        <f ca="1"/>
        <v>1939</v>
      </c>
      <c r="N14484" s="53">
        <f ca="1"/>
        <v>8</v>
      </c>
      <c r="O14484" s="53" t="str">
        <f ca="1"/>
        <v>1939-08</v>
      </c>
    </row>
    <row r="14485" spans="12:15" x14ac:dyDescent="0.4">
      <c r="L14485" s="56">
        <f ca="1"/>
        <v>14484</v>
      </c>
      <c r="M14485" s="53">
        <f ca="1"/>
        <v>1939</v>
      </c>
      <c r="N14485" s="53">
        <f ca="1"/>
        <v>8</v>
      </c>
      <c r="O14485" s="53" t="str">
        <f ca="1"/>
        <v>1939-08</v>
      </c>
    </row>
    <row r="14486" spans="12:15" x14ac:dyDescent="0.4">
      <c r="L14486" s="56">
        <f ca="1"/>
        <v>14485</v>
      </c>
      <c r="M14486" s="53">
        <f ca="1"/>
        <v>1939</v>
      </c>
      <c r="N14486" s="53">
        <f ca="1"/>
        <v>8</v>
      </c>
      <c r="O14486" s="53" t="str">
        <f ca="1"/>
        <v>1939-08</v>
      </c>
    </row>
    <row r="14487" spans="12:15" x14ac:dyDescent="0.4">
      <c r="L14487" s="56">
        <f ca="1"/>
        <v>14486</v>
      </c>
      <c r="M14487" s="53">
        <f ca="1"/>
        <v>1939</v>
      </c>
      <c r="N14487" s="53">
        <f ca="1"/>
        <v>8</v>
      </c>
      <c r="O14487" s="53" t="str">
        <f ca="1"/>
        <v>1939-08</v>
      </c>
    </row>
    <row r="14488" spans="12:15" x14ac:dyDescent="0.4">
      <c r="L14488" s="56">
        <f ca="1"/>
        <v>14487</v>
      </c>
      <c r="M14488" s="53">
        <f ca="1"/>
        <v>1939</v>
      </c>
      <c r="N14488" s="53">
        <f ca="1"/>
        <v>8</v>
      </c>
      <c r="O14488" s="53" t="str">
        <f ca="1"/>
        <v>1939-08</v>
      </c>
    </row>
    <row r="14489" spans="12:15" x14ac:dyDescent="0.4">
      <c r="L14489" s="56">
        <f ca="1"/>
        <v>14488</v>
      </c>
      <c r="M14489" s="53">
        <f ca="1"/>
        <v>1939</v>
      </c>
      <c r="N14489" s="53">
        <f ca="1"/>
        <v>8</v>
      </c>
      <c r="O14489" s="53" t="str">
        <f ca="1"/>
        <v>1939-08</v>
      </c>
    </row>
    <row r="14490" spans="12:15" x14ac:dyDescent="0.4">
      <c r="L14490" s="56">
        <f ca="1"/>
        <v>14489</v>
      </c>
      <c r="M14490" s="53">
        <f ca="1"/>
        <v>1939</v>
      </c>
      <c r="N14490" s="53">
        <f ca="1"/>
        <v>9</v>
      </c>
      <c r="O14490" s="53" t="str">
        <f ca="1"/>
        <v>1939-09</v>
      </c>
    </row>
    <row r="14491" spans="12:15" x14ac:dyDescent="0.4">
      <c r="L14491" s="56">
        <f ca="1"/>
        <v>14490</v>
      </c>
      <c r="M14491" s="53">
        <f ca="1"/>
        <v>1939</v>
      </c>
      <c r="N14491" s="53">
        <f ca="1"/>
        <v>9</v>
      </c>
      <c r="O14491" s="53" t="str">
        <f ca="1"/>
        <v>1939-09</v>
      </c>
    </row>
    <row r="14492" spans="12:15" x14ac:dyDescent="0.4">
      <c r="L14492" s="56">
        <f ca="1"/>
        <v>14491</v>
      </c>
      <c r="M14492" s="53">
        <f ca="1"/>
        <v>1939</v>
      </c>
      <c r="N14492" s="53">
        <f ca="1"/>
        <v>9</v>
      </c>
      <c r="O14492" s="53" t="str">
        <f ca="1"/>
        <v>1939-09</v>
      </c>
    </row>
    <row r="14493" spans="12:15" x14ac:dyDescent="0.4">
      <c r="L14493" s="56">
        <f ca="1"/>
        <v>14492</v>
      </c>
      <c r="M14493" s="53">
        <f ca="1"/>
        <v>1939</v>
      </c>
      <c r="N14493" s="53">
        <f ca="1"/>
        <v>9</v>
      </c>
      <c r="O14493" s="53" t="str">
        <f ca="1"/>
        <v>1939-09</v>
      </c>
    </row>
    <row r="14494" spans="12:15" x14ac:dyDescent="0.4">
      <c r="L14494" s="56">
        <f ca="1"/>
        <v>14493</v>
      </c>
      <c r="M14494" s="53">
        <f ca="1"/>
        <v>1939</v>
      </c>
      <c r="N14494" s="53">
        <f ca="1"/>
        <v>9</v>
      </c>
      <c r="O14494" s="53" t="str">
        <f ca="1"/>
        <v>1939-09</v>
      </c>
    </row>
    <row r="14495" spans="12:15" x14ac:dyDescent="0.4">
      <c r="L14495" s="56">
        <f ca="1"/>
        <v>14494</v>
      </c>
      <c r="M14495" s="53">
        <f ca="1"/>
        <v>1939</v>
      </c>
      <c r="N14495" s="53">
        <f ca="1"/>
        <v>9</v>
      </c>
      <c r="O14495" s="53" t="str">
        <f ca="1"/>
        <v>1939-09</v>
      </c>
    </row>
    <row r="14496" spans="12:15" x14ac:dyDescent="0.4">
      <c r="L14496" s="56">
        <f ca="1"/>
        <v>14495</v>
      </c>
      <c r="M14496" s="53">
        <f ca="1"/>
        <v>1939</v>
      </c>
      <c r="N14496" s="53">
        <f ca="1"/>
        <v>9</v>
      </c>
      <c r="O14496" s="53" t="str">
        <f ca="1"/>
        <v>1939-09</v>
      </c>
    </row>
    <row r="14497" spans="12:15" x14ac:dyDescent="0.4">
      <c r="L14497" s="56">
        <f ca="1"/>
        <v>14496</v>
      </c>
      <c r="M14497" s="53">
        <f ca="1"/>
        <v>1939</v>
      </c>
      <c r="N14497" s="53">
        <f ca="1"/>
        <v>9</v>
      </c>
      <c r="O14497" s="53" t="str">
        <f ca="1"/>
        <v>1939-09</v>
      </c>
    </row>
    <row r="14498" spans="12:15" x14ac:dyDescent="0.4">
      <c r="L14498" s="56">
        <f ca="1"/>
        <v>14497</v>
      </c>
      <c r="M14498" s="53">
        <f ca="1"/>
        <v>1939</v>
      </c>
      <c r="N14498" s="53">
        <f ca="1"/>
        <v>9</v>
      </c>
      <c r="O14498" s="53" t="str">
        <f ca="1"/>
        <v>1939-09</v>
      </c>
    </row>
    <row r="14499" spans="12:15" x14ac:dyDescent="0.4">
      <c r="L14499" s="56">
        <f ca="1"/>
        <v>14498</v>
      </c>
      <c r="M14499" s="53">
        <f ca="1"/>
        <v>1939</v>
      </c>
      <c r="N14499" s="53">
        <f ca="1"/>
        <v>9</v>
      </c>
      <c r="O14499" s="53" t="str">
        <f ca="1"/>
        <v>1939-09</v>
      </c>
    </row>
    <row r="14500" spans="12:15" x14ac:dyDescent="0.4">
      <c r="L14500" s="56">
        <f ca="1"/>
        <v>14499</v>
      </c>
      <c r="M14500" s="53">
        <f ca="1"/>
        <v>1939</v>
      </c>
      <c r="N14500" s="53">
        <f ca="1"/>
        <v>9</v>
      </c>
      <c r="O14500" s="53" t="str">
        <f ca="1"/>
        <v>1939-09</v>
      </c>
    </row>
    <row r="14501" spans="12:15" x14ac:dyDescent="0.4">
      <c r="L14501" s="56">
        <f ca="1"/>
        <v>14500</v>
      </c>
      <c r="M14501" s="53">
        <f ca="1"/>
        <v>1939</v>
      </c>
      <c r="N14501" s="53">
        <f ca="1"/>
        <v>9</v>
      </c>
      <c r="O14501" s="53" t="str">
        <f ca="1"/>
        <v>1939-09</v>
      </c>
    </row>
    <row r="14502" spans="12:15" x14ac:dyDescent="0.4">
      <c r="L14502" s="56">
        <f ca="1"/>
        <v>14501</v>
      </c>
      <c r="M14502" s="53">
        <f ca="1"/>
        <v>1939</v>
      </c>
      <c r="N14502" s="53">
        <f ca="1"/>
        <v>9</v>
      </c>
      <c r="O14502" s="53" t="str">
        <f ca="1"/>
        <v>1939-09</v>
      </c>
    </row>
    <row r="14503" spans="12:15" x14ac:dyDescent="0.4">
      <c r="L14503" s="56">
        <f ca="1"/>
        <v>14502</v>
      </c>
      <c r="M14503" s="53">
        <f ca="1"/>
        <v>1939</v>
      </c>
      <c r="N14503" s="53">
        <f ca="1"/>
        <v>9</v>
      </c>
      <c r="O14503" s="53" t="str">
        <f ca="1"/>
        <v>1939-09</v>
      </c>
    </row>
    <row r="14504" spans="12:15" x14ac:dyDescent="0.4">
      <c r="L14504" s="56">
        <f ca="1"/>
        <v>14503</v>
      </c>
      <c r="M14504" s="53">
        <f ca="1"/>
        <v>1939</v>
      </c>
      <c r="N14504" s="53">
        <f ca="1"/>
        <v>9</v>
      </c>
      <c r="O14504" s="53" t="str">
        <f ca="1"/>
        <v>1939-09</v>
      </c>
    </row>
    <row r="14505" spans="12:15" x14ac:dyDescent="0.4">
      <c r="L14505" s="56">
        <f ca="1"/>
        <v>14504</v>
      </c>
      <c r="M14505" s="53">
        <f ca="1"/>
        <v>1939</v>
      </c>
      <c r="N14505" s="53">
        <f ca="1"/>
        <v>9</v>
      </c>
      <c r="O14505" s="53" t="str">
        <f ca="1"/>
        <v>1939-09</v>
      </c>
    </row>
    <row r="14506" spans="12:15" x14ac:dyDescent="0.4">
      <c r="L14506" s="56">
        <f ca="1"/>
        <v>14505</v>
      </c>
      <c r="M14506" s="53">
        <f ca="1"/>
        <v>1939</v>
      </c>
      <c r="N14506" s="53">
        <f ca="1"/>
        <v>9</v>
      </c>
      <c r="O14506" s="53" t="str">
        <f ca="1"/>
        <v>1939-09</v>
      </c>
    </row>
    <row r="14507" spans="12:15" x14ac:dyDescent="0.4">
      <c r="L14507" s="56">
        <f ca="1"/>
        <v>14506</v>
      </c>
      <c r="M14507" s="53">
        <f ca="1"/>
        <v>1939</v>
      </c>
      <c r="N14507" s="53">
        <f ca="1"/>
        <v>9</v>
      </c>
      <c r="O14507" s="53" t="str">
        <f ca="1"/>
        <v>1939-09</v>
      </c>
    </row>
    <row r="14508" spans="12:15" x14ac:dyDescent="0.4">
      <c r="L14508" s="56">
        <f ca="1"/>
        <v>14507</v>
      </c>
      <c r="M14508" s="53">
        <f ca="1"/>
        <v>1939</v>
      </c>
      <c r="N14508" s="53">
        <f ca="1"/>
        <v>9</v>
      </c>
      <c r="O14508" s="53" t="str">
        <f ca="1"/>
        <v>1939-09</v>
      </c>
    </row>
    <row r="14509" spans="12:15" x14ac:dyDescent="0.4">
      <c r="L14509" s="56">
        <f ca="1"/>
        <v>14508</v>
      </c>
      <c r="M14509" s="53">
        <f ca="1"/>
        <v>1939</v>
      </c>
      <c r="N14509" s="53">
        <f ca="1"/>
        <v>9</v>
      </c>
      <c r="O14509" s="53" t="str">
        <f ca="1"/>
        <v>1939-09</v>
      </c>
    </row>
    <row r="14510" spans="12:15" x14ac:dyDescent="0.4">
      <c r="L14510" s="56">
        <f ca="1"/>
        <v>14509</v>
      </c>
      <c r="M14510" s="53">
        <f ca="1"/>
        <v>1939</v>
      </c>
      <c r="N14510" s="53">
        <f ca="1"/>
        <v>9</v>
      </c>
      <c r="O14510" s="53" t="str">
        <f ca="1"/>
        <v>1939-09</v>
      </c>
    </row>
    <row r="14511" spans="12:15" x14ac:dyDescent="0.4">
      <c r="L14511" s="56">
        <f ca="1"/>
        <v>14510</v>
      </c>
      <c r="M14511" s="53">
        <f ca="1"/>
        <v>1939</v>
      </c>
      <c r="N14511" s="53">
        <f ca="1"/>
        <v>9</v>
      </c>
      <c r="O14511" s="53" t="str">
        <f ca="1"/>
        <v>1939-09</v>
      </c>
    </row>
    <row r="14512" spans="12:15" x14ac:dyDescent="0.4">
      <c r="L14512" s="56">
        <f ca="1"/>
        <v>14511</v>
      </c>
      <c r="M14512" s="53">
        <f ca="1"/>
        <v>1939</v>
      </c>
      <c r="N14512" s="53">
        <f ca="1"/>
        <v>9</v>
      </c>
      <c r="O14512" s="53" t="str">
        <f ca="1"/>
        <v>1939-09</v>
      </c>
    </row>
    <row r="14513" spans="12:15" x14ac:dyDescent="0.4">
      <c r="L14513" s="56">
        <f ca="1"/>
        <v>14512</v>
      </c>
      <c r="M14513" s="53">
        <f ca="1"/>
        <v>1939</v>
      </c>
      <c r="N14513" s="53">
        <f ca="1"/>
        <v>9</v>
      </c>
      <c r="O14513" s="53" t="str">
        <f ca="1"/>
        <v>1939-09</v>
      </c>
    </row>
    <row r="14514" spans="12:15" x14ac:dyDescent="0.4">
      <c r="L14514" s="56">
        <f ca="1"/>
        <v>14513</v>
      </c>
      <c r="M14514" s="53">
        <f ca="1"/>
        <v>1939</v>
      </c>
      <c r="N14514" s="53">
        <f ca="1"/>
        <v>9</v>
      </c>
      <c r="O14514" s="53" t="str">
        <f ca="1"/>
        <v>1939-09</v>
      </c>
    </row>
    <row r="14515" spans="12:15" x14ac:dyDescent="0.4">
      <c r="L14515" s="56">
        <f ca="1"/>
        <v>14514</v>
      </c>
      <c r="M14515" s="53">
        <f ca="1"/>
        <v>1939</v>
      </c>
      <c r="N14515" s="53">
        <f ca="1"/>
        <v>9</v>
      </c>
      <c r="O14515" s="53" t="str">
        <f ca="1"/>
        <v>1939-09</v>
      </c>
    </row>
    <row r="14516" spans="12:15" x14ac:dyDescent="0.4">
      <c r="L14516" s="56">
        <f ca="1"/>
        <v>14515</v>
      </c>
      <c r="M14516" s="53">
        <f ca="1"/>
        <v>1939</v>
      </c>
      <c r="N14516" s="53">
        <f ca="1"/>
        <v>9</v>
      </c>
      <c r="O14516" s="53" t="str">
        <f ca="1"/>
        <v>1939-09</v>
      </c>
    </row>
    <row r="14517" spans="12:15" x14ac:dyDescent="0.4">
      <c r="L14517" s="56">
        <f ca="1"/>
        <v>14516</v>
      </c>
      <c r="M14517" s="53">
        <f ca="1"/>
        <v>1939</v>
      </c>
      <c r="N14517" s="53">
        <f ca="1"/>
        <v>9</v>
      </c>
      <c r="O14517" s="53" t="str">
        <f ca="1"/>
        <v>1939-09</v>
      </c>
    </row>
    <row r="14518" spans="12:15" x14ac:dyDescent="0.4">
      <c r="L14518" s="56">
        <f ca="1"/>
        <v>14517</v>
      </c>
      <c r="M14518" s="53">
        <f ca="1"/>
        <v>1939</v>
      </c>
      <c r="N14518" s="53">
        <f ca="1"/>
        <v>9</v>
      </c>
      <c r="O14518" s="53" t="str">
        <f ca="1"/>
        <v>1939-09</v>
      </c>
    </row>
    <row r="14519" spans="12:15" x14ac:dyDescent="0.4">
      <c r="L14519" s="56">
        <f ca="1"/>
        <v>14518</v>
      </c>
      <c r="M14519" s="53">
        <f ca="1"/>
        <v>1939</v>
      </c>
      <c r="N14519" s="53">
        <f ca="1"/>
        <v>9</v>
      </c>
      <c r="O14519" s="53" t="str">
        <f ca="1"/>
        <v>1939-09</v>
      </c>
    </row>
    <row r="14520" spans="12:15" x14ac:dyDescent="0.4">
      <c r="L14520" s="56">
        <f ca="1"/>
        <v>14519</v>
      </c>
      <c r="M14520" s="53">
        <f ca="1"/>
        <v>1939</v>
      </c>
      <c r="N14520" s="53">
        <f ca="1"/>
        <v>10</v>
      </c>
      <c r="O14520" s="53" t="str">
        <f ca="1"/>
        <v>1939-10</v>
      </c>
    </row>
    <row r="14521" spans="12:15" x14ac:dyDescent="0.4">
      <c r="L14521" s="56">
        <f ca="1"/>
        <v>14520</v>
      </c>
      <c r="M14521" s="53">
        <f ca="1"/>
        <v>1939</v>
      </c>
      <c r="N14521" s="53">
        <f ca="1"/>
        <v>10</v>
      </c>
      <c r="O14521" s="53" t="str">
        <f ca="1"/>
        <v>1939-10</v>
      </c>
    </row>
    <row r="14522" spans="12:15" x14ac:dyDescent="0.4">
      <c r="L14522" s="56">
        <f ca="1"/>
        <v>14521</v>
      </c>
      <c r="M14522" s="53">
        <f ca="1"/>
        <v>1939</v>
      </c>
      <c r="N14522" s="53">
        <f ca="1"/>
        <v>10</v>
      </c>
      <c r="O14522" s="53" t="str">
        <f ca="1"/>
        <v>1939-10</v>
      </c>
    </row>
    <row r="14523" spans="12:15" x14ac:dyDescent="0.4">
      <c r="L14523" s="56">
        <f ca="1"/>
        <v>14522</v>
      </c>
      <c r="M14523" s="53">
        <f ca="1"/>
        <v>1939</v>
      </c>
      <c r="N14523" s="53">
        <f ca="1"/>
        <v>10</v>
      </c>
      <c r="O14523" s="53" t="str">
        <f ca="1"/>
        <v>1939-10</v>
      </c>
    </row>
    <row r="14524" spans="12:15" x14ac:dyDescent="0.4">
      <c r="L14524" s="56">
        <f ca="1"/>
        <v>14523</v>
      </c>
      <c r="M14524" s="53">
        <f ca="1"/>
        <v>1939</v>
      </c>
      <c r="N14524" s="53">
        <f ca="1"/>
        <v>10</v>
      </c>
      <c r="O14524" s="53" t="str">
        <f ca="1"/>
        <v>1939-10</v>
      </c>
    </row>
    <row r="14525" spans="12:15" x14ac:dyDescent="0.4">
      <c r="L14525" s="56">
        <f ca="1"/>
        <v>14524</v>
      </c>
      <c r="M14525" s="53">
        <f ca="1"/>
        <v>1939</v>
      </c>
      <c r="N14525" s="53">
        <f ca="1"/>
        <v>10</v>
      </c>
      <c r="O14525" s="53" t="str">
        <f ca="1"/>
        <v>1939-10</v>
      </c>
    </row>
    <row r="14526" spans="12:15" x14ac:dyDescent="0.4">
      <c r="L14526" s="56">
        <f ca="1"/>
        <v>14525</v>
      </c>
      <c r="M14526" s="53">
        <f ca="1"/>
        <v>1939</v>
      </c>
      <c r="N14526" s="53">
        <f ca="1"/>
        <v>10</v>
      </c>
      <c r="O14526" s="53" t="str">
        <f ca="1"/>
        <v>1939-10</v>
      </c>
    </row>
    <row r="14527" spans="12:15" x14ac:dyDescent="0.4">
      <c r="L14527" s="56">
        <f ca="1"/>
        <v>14526</v>
      </c>
      <c r="M14527" s="53">
        <f ca="1"/>
        <v>1939</v>
      </c>
      <c r="N14527" s="53">
        <f ca="1"/>
        <v>10</v>
      </c>
      <c r="O14527" s="53" t="str">
        <f ca="1"/>
        <v>1939-10</v>
      </c>
    </row>
    <row r="14528" spans="12:15" x14ac:dyDescent="0.4">
      <c r="L14528" s="56">
        <f ca="1"/>
        <v>14527</v>
      </c>
      <c r="M14528" s="53">
        <f ca="1"/>
        <v>1939</v>
      </c>
      <c r="N14528" s="53">
        <f ca="1"/>
        <v>10</v>
      </c>
      <c r="O14528" s="53" t="str">
        <f ca="1"/>
        <v>1939-10</v>
      </c>
    </row>
    <row r="14529" spans="12:15" x14ac:dyDescent="0.4">
      <c r="L14529" s="56">
        <f ca="1"/>
        <v>14528</v>
      </c>
      <c r="M14529" s="53">
        <f ca="1"/>
        <v>1939</v>
      </c>
      <c r="N14529" s="53">
        <f ca="1"/>
        <v>10</v>
      </c>
      <c r="O14529" s="53" t="str">
        <f ca="1"/>
        <v>1939-10</v>
      </c>
    </row>
    <row r="14530" spans="12:15" x14ac:dyDescent="0.4">
      <c r="L14530" s="56">
        <f ca="1"/>
        <v>14529</v>
      </c>
      <c r="M14530" s="53">
        <f ca="1"/>
        <v>1939</v>
      </c>
      <c r="N14530" s="53">
        <f ca="1"/>
        <v>10</v>
      </c>
      <c r="O14530" s="53" t="str">
        <f ca="1"/>
        <v>1939-10</v>
      </c>
    </row>
    <row r="14531" spans="12:15" x14ac:dyDescent="0.4">
      <c r="L14531" s="56">
        <f ca="1"/>
        <v>14530</v>
      </c>
      <c r="M14531" s="53">
        <f ca="1"/>
        <v>1939</v>
      </c>
      <c r="N14531" s="53">
        <f ca="1"/>
        <v>10</v>
      </c>
      <c r="O14531" s="53" t="str">
        <f ca="1"/>
        <v>1939-10</v>
      </c>
    </row>
    <row r="14532" spans="12:15" x14ac:dyDescent="0.4">
      <c r="L14532" s="56">
        <f ca="1"/>
        <v>14531</v>
      </c>
      <c r="M14532" s="53">
        <f ca="1"/>
        <v>1939</v>
      </c>
      <c r="N14532" s="53">
        <f ca="1"/>
        <v>10</v>
      </c>
      <c r="O14532" s="53" t="str">
        <f ca="1"/>
        <v>1939-10</v>
      </c>
    </row>
    <row r="14533" spans="12:15" x14ac:dyDescent="0.4">
      <c r="L14533" s="56">
        <f ca="1"/>
        <v>14532</v>
      </c>
      <c r="M14533" s="53">
        <f ca="1"/>
        <v>1939</v>
      </c>
      <c r="N14533" s="53">
        <f ca="1"/>
        <v>10</v>
      </c>
      <c r="O14533" s="53" t="str">
        <f ca="1"/>
        <v>1939-10</v>
      </c>
    </row>
    <row r="14534" spans="12:15" x14ac:dyDescent="0.4">
      <c r="L14534" s="56">
        <f ca="1"/>
        <v>14533</v>
      </c>
      <c r="M14534" s="53">
        <f ca="1"/>
        <v>1939</v>
      </c>
      <c r="N14534" s="53">
        <f ca="1"/>
        <v>10</v>
      </c>
      <c r="O14534" s="53" t="str">
        <f ca="1"/>
        <v>1939-10</v>
      </c>
    </row>
    <row r="14535" spans="12:15" x14ac:dyDescent="0.4">
      <c r="L14535" s="56">
        <f ca="1"/>
        <v>14534</v>
      </c>
      <c r="M14535" s="53">
        <f ca="1"/>
        <v>1939</v>
      </c>
      <c r="N14535" s="53">
        <f ca="1"/>
        <v>10</v>
      </c>
      <c r="O14535" s="53" t="str">
        <f ca="1"/>
        <v>1939-10</v>
      </c>
    </row>
    <row r="14536" spans="12:15" x14ac:dyDescent="0.4">
      <c r="L14536" s="56">
        <f ca="1"/>
        <v>14535</v>
      </c>
      <c r="M14536" s="53">
        <f ca="1"/>
        <v>1939</v>
      </c>
      <c r="N14536" s="53">
        <f ca="1"/>
        <v>10</v>
      </c>
      <c r="O14536" s="53" t="str">
        <f ca="1"/>
        <v>1939-10</v>
      </c>
    </row>
    <row r="14537" spans="12:15" x14ac:dyDescent="0.4">
      <c r="L14537" s="56">
        <f ca="1"/>
        <v>14536</v>
      </c>
      <c r="M14537" s="53">
        <f ca="1"/>
        <v>1939</v>
      </c>
      <c r="N14537" s="53">
        <f ca="1"/>
        <v>10</v>
      </c>
      <c r="O14537" s="53" t="str">
        <f ca="1"/>
        <v>1939-10</v>
      </c>
    </row>
    <row r="14538" spans="12:15" x14ac:dyDescent="0.4">
      <c r="L14538" s="56">
        <f ca="1"/>
        <v>14537</v>
      </c>
      <c r="M14538" s="53">
        <f ca="1"/>
        <v>1939</v>
      </c>
      <c r="N14538" s="53">
        <f ca="1"/>
        <v>10</v>
      </c>
      <c r="O14538" s="53" t="str">
        <f ca="1"/>
        <v>1939-10</v>
      </c>
    </row>
    <row r="14539" spans="12:15" x14ac:dyDescent="0.4">
      <c r="L14539" s="56">
        <f ca="1"/>
        <v>14538</v>
      </c>
      <c r="M14539" s="53">
        <f ca="1"/>
        <v>1939</v>
      </c>
      <c r="N14539" s="53">
        <f ca="1"/>
        <v>10</v>
      </c>
      <c r="O14539" s="53" t="str">
        <f ca="1"/>
        <v>1939-10</v>
      </c>
    </row>
    <row r="14540" spans="12:15" x14ac:dyDescent="0.4">
      <c r="L14540" s="56">
        <f ca="1"/>
        <v>14539</v>
      </c>
      <c r="M14540" s="53">
        <f ca="1"/>
        <v>1939</v>
      </c>
      <c r="N14540" s="53">
        <f ca="1"/>
        <v>10</v>
      </c>
      <c r="O14540" s="53" t="str">
        <f ca="1"/>
        <v>1939-10</v>
      </c>
    </row>
    <row r="14541" spans="12:15" x14ac:dyDescent="0.4">
      <c r="L14541" s="56">
        <f ca="1"/>
        <v>14540</v>
      </c>
      <c r="M14541" s="53">
        <f ca="1"/>
        <v>1939</v>
      </c>
      <c r="N14541" s="53">
        <f ca="1"/>
        <v>10</v>
      </c>
      <c r="O14541" s="53" t="str">
        <f ca="1"/>
        <v>1939-10</v>
      </c>
    </row>
    <row r="14542" spans="12:15" x14ac:dyDescent="0.4">
      <c r="L14542" s="56">
        <f ca="1"/>
        <v>14541</v>
      </c>
      <c r="M14542" s="53">
        <f ca="1"/>
        <v>1939</v>
      </c>
      <c r="N14542" s="53">
        <f ca="1"/>
        <v>10</v>
      </c>
      <c r="O14542" s="53" t="str">
        <f ca="1"/>
        <v>1939-10</v>
      </c>
    </row>
    <row r="14543" spans="12:15" x14ac:dyDescent="0.4">
      <c r="L14543" s="56">
        <f ca="1"/>
        <v>14542</v>
      </c>
      <c r="M14543" s="53">
        <f ca="1"/>
        <v>1939</v>
      </c>
      <c r="N14543" s="53">
        <f ca="1"/>
        <v>10</v>
      </c>
      <c r="O14543" s="53" t="str">
        <f ca="1"/>
        <v>1939-10</v>
      </c>
    </row>
    <row r="14544" spans="12:15" x14ac:dyDescent="0.4">
      <c r="L14544" s="56">
        <f ca="1"/>
        <v>14543</v>
      </c>
      <c r="M14544" s="53">
        <f ca="1"/>
        <v>1939</v>
      </c>
      <c r="N14544" s="53">
        <f ca="1"/>
        <v>10</v>
      </c>
      <c r="O14544" s="53" t="str">
        <f ca="1"/>
        <v>1939-10</v>
      </c>
    </row>
    <row r="14545" spans="12:15" x14ac:dyDescent="0.4">
      <c r="L14545" s="56">
        <f ca="1"/>
        <v>14544</v>
      </c>
      <c r="M14545" s="53">
        <f ca="1"/>
        <v>1939</v>
      </c>
      <c r="N14545" s="53">
        <f ca="1"/>
        <v>10</v>
      </c>
      <c r="O14545" s="53" t="str">
        <f ca="1"/>
        <v>1939-10</v>
      </c>
    </row>
    <row r="14546" spans="12:15" x14ac:dyDescent="0.4">
      <c r="L14546" s="56">
        <f ca="1"/>
        <v>14545</v>
      </c>
      <c r="M14546" s="53">
        <f ca="1"/>
        <v>1939</v>
      </c>
      <c r="N14546" s="53">
        <f ca="1"/>
        <v>10</v>
      </c>
      <c r="O14546" s="53" t="str">
        <f ca="1"/>
        <v>1939-10</v>
      </c>
    </row>
    <row r="14547" spans="12:15" x14ac:dyDescent="0.4">
      <c r="L14547" s="56">
        <f ca="1"/>
        <v>14546</v>
      </c>
      <c r="M14547" s="53">
        <f ca="1"/>
        <v>1939</v>
      </c>
      <c r="N14547" s="53">
        <f ca="1"/>
        <v>10</v>
      </c>
      <c r="O14547" s="53" t="str">
        <f ca="1"/>
        <v>1939-10</v>
      </c>
    </row>
    <row r="14548" spans="12:15" x14ac:dyDescent="0.4">
      <c r="L14548" s="56">
        <f ca="1"/>
        <v>14547</v>
      </c>
      <c r="M14548" s="53">
        <f ca="1"/>
        <v>1939</v>
      </c>
      <c r="N14548" s="53">
        <f ca="1"/>
        <v>10</v>
      </c>
      <c r="O14548" s="53" t="str">
        <f ca="1"/>
        <v>1939-10</v>
      </c>
    </row>
    <row r="14549" spans="12:15" x14ac:dyDescent="0.4">
      <c r="L14549" s="56">
        <f ca="1"/>
        <v>14548</v>
      </c>
      <c r="M14549" s="53">
        <f ca="1"/>
        <v>1939</v>
      </c>
      <c r="N14549" s="53">
        <f ca="1"/>
        <v>10</v>
      </c>
      <c r="O14549" s="53" t="str">
        <f ca="1"/>
        <v>1939-10</v>
      </c>
    </row>
    <row r="14550" spans="12:15" x14ac:dyDescent="0.4">
      <c r="L14550" s="56">
        <f ca="1"/>
        <v>14549</v>
      </c>
      <c r="M14550" s="53">
        <f ca="1"/>
        <v>1939</v>
      </c>
      <c r="N14550" s="53">
        <f ca="1"/>
        <v>10</v>
      </c>
      <c r="O14550" s="53" t="str">
        <f ca="1"/>
        <v>1939-10</v>
      </c>
    </row>
    <row r="14551" spans="12:15" x14ac:dyDescent="0.4">
      <c r="L14551" s="56">
        <f ca="1"/>
        <v>14550</v>
      </c>
      <c r="M14551" s="53">
        <f ca="1"/>
        <v>1939</v>
      </c>
      <c r="N14551" s="53">
        <f ca="1"/>
        <v>11</v>
      </c>
      <c r="O14551" s="53" t="str">
        <f ca="1"/>
        <v>1939-11</v>
      </c>
    </row>
    <row r="14552" spans="12:15" x14ac:dyDescent="0.4">
      <c r="L14552" s="56">
        <f ca="1"/>
        <v>14551</v>
      </c>
      <c r="M14552" s="53">
        <f ca="1"/>
        <v>1939</v>
      </c>
      <c r="N14552" s="53">
        <f ca="1"/>
        <v>11</v>
      </c>
      <c r="O14552" s="53" t="str">
        <f ca="1"/>
        <v>1939-11</v>
      </c>
    </row>
    <row r="14553" spans="12:15" x14ac:dyDescent="0.4">
      <c r="L14553" s="56">
        <f ca="1"/>
        <v>14552</v>
      </c>
      <c r="M14553" s="53">
        <f ca="1"/>
        <v>1939</v>
      </c>
      <c r="N14553" s="53">
        <f ca="1"/>
        <v>11</v>
      </c>
      <c r="O14553" s="53" t="str">
        <f ca="1"/>
        <v>1939-11</v>
      </c>
    </row>
    <row r="14554" spans="12:15" x14ac:dyDescent="0.4">
      <c r="L14554" s="56">
        <f ca="1"/>
        <v>14553</v>
      </c>
      <c r="M14554" s="53">
        <f ca="1"/>
        <v>1939</v>
      </c>
      <c r="N14554" s="53">
        <f ca="1"/>
        <v>11</v>
      </c>
      <c r="O14554" s="53" t="str">
        <f ca="1"/>
        <v>1939-11</v>
      </c>
    </row>
    <row r="14555" spans="12:15" x14ac:dyDescent="0.4">
      <c r="L14555" s="56">
        <f ca="1"/>
        <v>14554</v>
      </c>
      <c r="M14555" s="53">
        <f ca="1"/>
        <v>1939</v>
      </c>
      <c r="N14555" s="53">
        <f ca="1"/>
        <v>11</v>
      </c>
      <c r="O14555" s="53" t="str">
        <f ca="1"/>
        <v>1939-11</v>
      </c>
    </row>
    <row r="14556" spans="12:15" x14ac:dyDescent="0.4">
      <c r="L14556" s="56">
        <f ca="1"/>
        <v>14555</v>
      </c>
      <c r="M14556" s="53">
        <f ca="1"/>
        <v>1939</v>
      </c>
      <c r="N14556" s="53">
        <f ca="1"/>
        <v>11</v>
      </c>
      <c r="O14556" s="53" t="str">
        <f ca="1"/>
        <v>1939-11</v>
      </c>
    </row>
    <row r="14557" spans="12:15" x14ac:dyDescent="0.4">
      <c r="L14557" s="56">
        <f ca="1"/>
        <v>14556</v>
      </c>
      <c r="M14557" s="53">
        <f ca="1"/>
        <v>1939</v>
      </c>
      <c r="N14557" s="53">
        <f ca="1"/>
        <v>11</v>
      </c>
      <c r="O14557" s="53" t="str">
        <f ca="1"/>
        <v>1939-11</v>
      </c>
    </row>
    <row r="14558" spans="12:15" x14ac:dyDescent="0.4">
      <c r="L14558" s="56">
        <f ca="1"/>
        <v>14557</v>
      </c>
      <c r="M14558" s="53">
        <f ca="1"/>
        <v>1939</v>
      </c>
      <c r="N14558" s="53">
        <f ca="1"/>
        <v>11</v>
      </c>
      <c r="O14558" s="53" t="str">
        <f ca="1"/>
        <v>1939-11</v>
      </c>
    </row>
    <row r="14559" spans="12:15" x14ac:dyDescent="0.4">
      <c r="L14559" s="56">
        <f ca="1"/>
        <v>14558</v>
      </c>
      <c r="M14559" s="53">
        <f ca="1"/>
        <v>1939</v>
      </c>
      <c r="N14559" s="53">
        <f ca="1"/>
        <v>11</v>
      </c>
      <c r="O14559" s="53" t="str">
        <f ca="1"/>
        <v>1939-11</v>
      </c>
    </row>
    <row r="14560" spans="12:15" x14ac:dyDescent="0.4">
      <c r="L14560" s="56">
        <f ca="1"/>
        <v>14559</v>
      </c>
      <c r="M14560" s="53">
        <f ca="1"/>
        <v>1939</v>
      </c>
      <c r="N14560" s="53">
        <f ca="1"/>
        <v>11</v>
      </c>
      <c r="O14560" s="53" t="str">
        <f ca="1"/>
        <v>1939-11</v>
      </c>
    </row>
    <row r="14561" spans="12:15" x14ac:dyDescent="0.4">
      <c r="L14561" s="56">
        <f ca="1"/>
        <v>14560</v>
      </c>
      <c r="M14561" s="53">
        <f ca="1"/>
        <v>1939</v>
      </c>
      <c r="N14561" s="53">
        <f ca="1"/>
        <v>11</v>
      </c>
      <c r="O14561" s="53" t="str">
        <f ca="1"/>
        <v>1939-11</v>
      </c>
    </row>
    <row r="14562" spans="12:15" x14ac:dyDescent="0.4">
      <c r="L14562" s="56">
        <f ca="1"/>
        <v>14561</v>
      </c>
      <c r="M14562" s="53">
        <f ca="1"/>
        <v>1939</v>
      </c>
      <c r="N14562" s="53">
        <f ca="1"/>
        <v>11</v>
      </c>
      <c r="O14562" s="53" t="str">
        <f ca="1"/>
        <v>1939-11</v>
      </c>
    </row>
    <row r="14563" spans="12:15" x14ac:dyDescent="0.4">
      <c r="L14563" s="56">
        <f ca="1"/>
        <v>14562</v>
      </c>
      <c r="M14563" s="53">
        <f ca="1"/>
        <v>1939</v>
      </c>
      <c r="N14563" s="53">
        <f ca="1"/>
        <v>11</v>
      </c>
      <c r="O14563" s="53" t="str">
        <f ca="1"/>
        <v>1939-11</v>
      </c>
    </row>
    <row r="14564" spans="12:15" x14ac:dyDescent="0.4">
      <c r="L14564" s="56">
        <f ca="1"/>
        <v>14563</v>
      </c>
      <c r="M14564" s="53">
        <f ca="1"/>
        <v>1939</v>
      </c>
      <c r="N14564" s="53">
        <f ca="1"/>
        <v>11</v>
      </c>
      <c r="O14564" s="53" t="str">
        <f ca="1"/>
        <v>1939-11</v>
      </c>
    </row>
    <row r="14565" spans="12:15" x14ac:dyDescent="0.4">
      <c r="L14565" s="56">
        <f ca="1"/>
        <v>14564</v>
      </c>
      <c r="M14565" s="53">
        <f ca="1"/>
        <v>1939</v>
      </c>
      <c r="N14565" s="53">
        <f ca="1"/>
        <v>11</v>
      </c>
      <c r="O14565" s="53" t="str">
        <f ca="1"/>
        <v>1939-11</v>
      </c>
    </row>
    <row r="14566" spans="12:15" x14ac:dyDescent="0.4">
      <c r="L14566" s="56">
        <f ca="1"/>
        <v>14565</v>
      </c>
      <c r="M14566" s="53">
        <f ca="1"/>
        <v>1939</v>
      </c>
      <c r="N14566" s="53">
        <f ca="1"/>
        <v>11</v>
      </c>
      <c r="O14566" s="53" t="str">
        <f ca="1"/>
        <v>1939-11</v>
      </c>
    </row>
    <row r="14567" spans="12:15" x14ac:dyDescent="0.4">
      <c r="L14567" s="56">
        <f ca="1"/>
        <v>14566</v>
      </c>
      <c r="M14567" s="53">
        <f ca="1"/>
        <v>1939</v>
      </c>
      <c r="N14567" s="53">
        <f ca="1"/>
        <v>11</v>
      </c>
      <c r="O14567" s="53" t="str">
        <f ca="1"/>
        <v>1939-11</v>
      </c>
    </row>
    <row r="14568" spans="12:15" x14ac:dyDescent="0.4">
      <c r="L14568" s="56">
        <f ca="1"/>
        <v>14567</v>
      </c>
      <c r="M14568" s="53">
        <f ca="1"/>
        <v>1939</v>
      </c>
      <c r="N14568" s="53">
        <f ca="1"/>
        <v>11</v>
      </c>
      <c r="O14568" s="53" t="str">
        <f ca="1"/>
        <v>1939-11</v>
      </c>
    </row>
    <row r="14569" spans="12:15" x14ac:dyDescent="0.4">
      <c r="L14569" s="56">
        <f ca="1"/>
        <v>14568</v>
      </c>
      <c r="M14569" s="53">
        <f ca="1"/>
        <v>1939</v>
      </c>
      <c r="N14569" s="53">
        <f ca="1"/>
        <v>11</v>
      </c>
      <c r="O14569" s="53" t="str">
        <f ca="1"/>
        <v>1939-11</v>
      </c>
    </row>
    <row r="14570" spans="12:15" x14ac:dyDescent="0.4">
      <c r="L14570" s="56">
        <f ca="1"/>
        <v>14569</v>
      </c>
      <c r="M14570" s="53">
        <f ca="1"/>
        <v>1939</v>
      </c>
      <c r="N14570" s="53">
        <f ca="1"/>
        <v>11</v>
      </c>
      <c r="O14570" s="53" t="str">
        <f ca="1"/>
        <v>1939-11</v>
      </c>
    </row>
    <row r="14571" spans="12:15" x14ac:dyDescent="0.4">
      <c r="L14571" s="56">
        <f ca="1"/>
        <v>14570</v>
      </c>
      <c r="M14571" s="53">
        <f ca="1"/>
        <v>1939</v>
      </c>
      <c r="N14571" s="53">
        <f ca="1"/>
        <v>11</v>
      </c>
      <c r="O14571" s="53" t="str">
        <f ca="1"/>
        <v>1939-11</v>
      </c>
    </row>
    <row r="14572" spans="12:15" x14ac:dyDescent="0.4">
      <c r="L14572" s="56">
        <f ca="1"/>
        <v>14571</v>
      </c>
      <c r="M14572" s="53">
        <f ca="1"/>
        <v>1939</v>
      </c>
      <c r="N14572" s="53">
        <f ca="1"/>
        <v>11</v>
      </c>
      <c r="O14572" s="53" t="str">
        <f ca="1"/>
        <v>1939-11</v>
      </c>
    </row>
    <row r="14573" spans="12:15" x14ac:dyDescent="0.4">
      <c r="L14573" s="56">
        <f ca="1"/>
        <v>14572</v>
      </c>
      <c r="M14573" s="53">
        <f ca="1"/>
        <v>1939</v>
      </c>
      <c r="N14573" s="53">
        <f ca="1"/>
        <v>11</v>
      </c>
      <c r="O14573" s="53" t="str">
        <f ca="1"/>
        <v>1939-11</v>
      </c>
    </row>
    <row r="14574" spans="12:15" x14ac:dyDescent="0.4">
      <c r="L14574" s="56">
        <f ca="1"/>
        <v>14573</v>
      </c>
      <c r="M14574" s="53">
        <f ca="1"/>
        <v>1939</v>
      </c>
      <c r="N14574" s="53">
        <f ca="1"/>
        <v>11</v>
      </c>
      <c r="O14574" s="53" t="str">
        <f ca="1"/>
        <v>1939-11</v>
      </c>
    </row>
    <row r="14575" spans="12:15" x14ac:dyDescent="0.4">
      <c r="L14575" s="56">
        <f ca="1"/>
        <v>14574</v>
      </c>
      <c r="M14575" s="53">
        <f ca="1"/>
        <v>1939</v>
      </c>
      <c r="N14575" s="53">
        <f ca="1"/>
        <v>11</v>
      </c>
      <c r="O14575" s="53" t="str">
        <f ca="1"/>
        <v>1939-11</v>
      </c>
    </row>
    <row r="14576" spans="12:15" x14ac:dyDescent="0.4">
      <c r="L14576" s="56">
        <f ca="1"/>
        <v>14575</v>
      </c>
      <c r="M14576" s="53">
        <f ca="1"/>
        <v>1939</v>
      </c>
      <c r="N14576" s="53">
        <f ca="1"/>
        <v>11</v>
      </c>
      <c r="O14576" s="53" t="str">
        <f ca="1"/>
        <v>1939-11</v>
      </c>
    </row>
    <row r="14577" spans="12:15" x14ac:dyDescent="0.4">
      <c r="L14577" s="56">
        <f ca="1"/>
        <v>14576</v>
      </c>
      <c r="M14577" s="53">
        <f ca="1"/>
        <v>1939</v>
      </c>
      <c r="N14577" s="53">
        <f ca="1"/>
        <v>11</v>
      </c>
      <c r="O14577" s="53" t="str">
        <f ca="1"/>
        <v>1939-11</v>
      </c>
    </row>
    <row r="14578" spans="12:15" x14ac:dyDescent="0.4">
      <c r="L14578" s="56">
        <f ca="1"/>
        <v>14577</v>
      </c>
      <c r="M14578" s="53">
        <f ca="1"/>
        <v>1939</v>
      </c>
      <c r="N14578" s="53">
        <f ca="1"/>
        <v>11</v>
      </c>
      <c r="O14578" s="53" t="str">
        <f ca="1"/>
        <v>1939-11</v>
      </c>
    </row>
    <row r="14579" spans="12:15" x14ac:dyDescent="0.4">
      <c r="L14579" s="56">
        <f ca="1"/>
        <v>14578</v>
      </c>
      <c r="M14579" s="53">
        <f ca="1"/>
        <v>1939</v>
      </c>
      <c r="N14579" s="53">
        <f ca="1"/>
        <v>11</v>
      </c>
      <c r="O14579" s="53" t="str">
        <f ca="1"/>
        <v>1939-11</v>
      </c>
    </row>
    <row r="14580" spans="12:15" x14ac:dyDescent="0.4">
      <c r="L14580" s="56">
        <f ca="1"/>
        <v>14579</v>
      </c>
      <c r="M14580" s="53">
        <f ca="1"/>
        <v>1939</v>
      </c>
      <c r="N14580" s="53">
        <f ca="1"/>
        <v>11</v>
      </c>
      <c r="O14580" s="53" t="str">
        <f ca="1"/>
        <v>1939-11</v>
      </c>
    </row>
    <row r="14581" spans="12:15" x14ac:dyDescent="0.4">
      <c r="L14581" s="56">
        <f ca="1"/>
        <v>14580</v>
      </c>
      <c r="M14581" s="53">
        <f ca="1"/>
        <v>1939</v>
      </c>
      <c r="N14581" s="53">
        <f ca="1"/>
        <v>12</v>
      </c>
      <c r="O14581" s="53" t="str">
        <f ca="1"/>
        <v>1939-12</v>
      </c>
    </row>
    <row r="14582" spans="12:15" x14ac:dyDescent="0.4">
      <c r="L14582" s="56">
        <f ca="1"/>
        <v>14581</v>
      </c>
      <c r="M14582" s="53">
        <f ca="1"/>
        <v>1939</v>
      </c>
      <c r="N14582" s="53">
        <f ca="1"/>
        <v>12</v>
      </c>
      <c r="O14582" s="53" t="str">
        <f ca="1"/>
        <v>1939-12</v>
      </c>
    </row>
    <row r="14583" spans="12:15" x14ac:dyDescent="0.4">
      <c r="L14583" s="56">
        <f ca="1"/>
        <v>14582</v>
      </c>
      <c r="M14583" s="53">
        <f ca="1"/>
        <v>1939</v>
      </c>
      <c r="N14583" s="53">
        <f ca="1"/>
        <v>12</v>
      </c>
      <c r="O14583" s="53" t="str">
        <f ca="1"/>
        <v>1939-12</v>
      </c>
    </row>
    <row r="14584" spans="12:15" x14ac:dyDescent="0.4">
      <c r="L14584" s="56">
        <f ca="1"/>
        <v>14583</v>
      </c>
      <c r="M14584" s="53">
        <f ca="1"/>
        <v>1939</v>
      </c>
      <c r="N14584" s="53">
        <f ca="1"/>
        <v>12</v>
      </c>
      <c r="O14584" s="53" t="str">
        <f ca="1"/>
        <v>1939-12</v>
      </c>
    </row>
    <row r="14585" spans="12:15" x14ac:dyDescent="0.4">
      <c r="L14585" s="56">
        <f ca="1"/>
        <v>14584</v>
      </c>
      <c r="M14585" s="53">
        <f ca="1"/>
        <v>1939</v>
      </c>
      <c r="N14585" s="53">
        <f ca="1"/>
        <v>12</v>
      </c>
      <c r="O14585" s="53" t="str">
        <f ca="1"/>
        <v>1939-12</v>
      </c>
    </row>
    <row r="14586" spans="12:15" x14ac:dyDescent="0.4">
      <c r="L14586" s="56">
        <f ca="1"/>
        <v>14585</v>
      </c>
      <c r="M14586" s="53">
        <f ca="1"/>
        <v>1939</v>
      </c>
      <c r="N14586" s="53">
        <f ca="1"/>
        <v>12</v>
      </c>
      <c r="O14586" s="53" t="str">
        <f ca="1"/>
        <v>1939-12</v>
      </c>
    </row>
    <row r="14587" spans="12:15" x14ac:dyDescent="0.4">
      <c r="L14587" s="56">
        <f ca="1"/>
        <v>14586</v>
      </c>
      <c r="M14587" s="53">
        <f ca="1"/>
        <v>1939</v>
      </c>
      <c r="N14587" s="53">
        <f ca="1"/>
        <v>12</v>
      </c>
      <c r="O14587" s="53" t="str">
        <f ca="1"/>
        <v>1939-12</v>
      </c>
    </row>
    <row r="14588" spans="12:15" x14ac:dyDescent="0.4">
      <c r="L14588" s="56">
        <f ca="1"/>
        <v>14587</v>
      </c>
      <c r="M14588" s="53">
        <f ca="1"/>
        <v>1939</v>
      </c>
      <c r="N14588" s="53">
        <f ca="1"/>
        <v>12</v>
      </c>
      <c r="O14588" s="53" t="str">
        <f ca="1"/>
        <v>1939-12</v>
      </c>
    </row>
    <row r="14589" spans="12:15" x14ac:dyDescent="0.4">
      <c r="L14589" s="56">
        <f ca="1"/>
        <v>14588</v>
      </c>
      <c r="M14589" s="53">
        <f ca="1"/>
        <v>1939</v>
      </c>
      <c r="N14589" s="53">
        <f ca="1"/>
        <v>12</v>
      </c>
      <c r="O14589" s="53" t="str">
        <f ca="1"/>
        <v>1939-12</v>
      </c>
    </row>
    <row r="14590" spans="12:15" x14ac:dyDescent="0.4">
      <c r="L14590" s="56">
        <f ca="1"/>
        <v>14589</v>
      </c>
      <c r="M14590" s="53">
        <f ca="1"/>
        <v>1939</v>
      </c>
      <c r="N14590" s="53">
        <f ca="1"/>
        <v>12</v>
      </c>
      <c r="O14590" s="53" t="str">
        <f ca="1"/>
        <v>1939-12</v>
      </c>
    </row>
    <row r="14591" spans="12:15" x14ac:dyDescent="0.4">
      <c r="L14591" s="56">
        <f ca="1"/>
        <v>14590</v>
      </c>
      <c r="M14591" s="53">
        <f ca="1"/>
        <v>1939</v>
      </c>
      <c r="N14591" s="53">
        <f ca="1"/>
        <v>12</v>
      </c>
      <c r="O14591" s="53" t="str">
        <f ca="1"/>
        <v>1939-12</v>
      </c>
    </row>
    <row r="14592" spans="12:15" x14ac:dyDescent="0.4">
      <c r="L14592" s="56">
        <f ca="1"/>
        <v>14591</v>
      </c>
      <c r="M14592" s="53">
        <f ca="1"/>
        <v>1939</v>
      </c>
      <c r="N14592" s="53">
        <f ca="1"/>
        <v>12</v>
      </c>
      <c r="O14592" s="53" t="str">
        <f ca="1"/>
        <v>1939-12</v>
      </c>
    </row>
    <row r="14593" spans="12:15" x14ac:dyDescent="0.4">
      <c r="L14593" s="56">
        <f ca="1"/>
        <v>14592</v>
      </c>
      <c r="M14593" s="53">
        <f ca="1"/>
        <v>1939</v>
      </c>
      <c r="N14593" s="53">
        <f ca="1"/>
        <v>12</v>
      </c>
      <c r="O14593" s="53" t="str">
        <f ca="1"/>
        <v>1939-12</v>
      </c>
    </row>
    <row r="14594" spans="12:15" x14ac:dyDescent="0.4">
      <c r="L14594" s="56">
        <f ca="1"/>
        <v>14593</v>
      </c>
      <c r="M14594" s="53">
        <f ca="1"/>
        <v>1939</v>
      </c>
      <c r="N14594" s="53">
        <f ca="1"/>
        <v>12</v>
      </c>
      <c r="O14594" s="53" t="str">
        <f ca="1"/>
        <v>1939-12</v>
      </c>
    </row>
    <row r="14595" spans="12:15" x14ac:dyDescent="0.4">
      <c r="L14595" s="56">
        <f ca="1"/>
        <v>14594</v>
      </c>
      <c r="M14595" s="53">
        <f ca="1"/>
        <v>1939</v>
      </c>
      <c r="N14595" s="53">
        <f ca="1"/>
        <v>12</v>
      </c>
      <c r="O14595" s="53" t="str">
        <f ca="1"/>
        <v>1939-12</v>
      </c>
    </row>
    <row r="14596" spans="12:15" x14ac:dyDescent="0.4">
      <c r="L14596" s="56">
        <f ca="1"/>
        <v>14595</v>
      </c>
      <c r="M14596" s="53">
        <f ca="1"/>
        <v>1939</v>
      </c>
      <c r="N14596" s="53">
        <f ca="1"/>
        <v>12</v>
      </c>
      <c r="O14596" s="53" t="str">
        <f ca="1"/>
        <v>1939-12</v>
      </c>
    </row>
    <row r="14597" spans="12:15" x14ac:dyDescent="0.4">
      <c r="L14597" s="56">
        <f ca="1"/>
        <v>14596</v>
      </c>
      <c r="M14597" s="53">
        <f ca="1"/>
        <v>1939</v>
      </c>
      <c r="N14597" s="53">
        <f ca="1"/>
        <v>12</v>
      </c>
      <c r="O14597" s="53" t="str">
        <f ca="1"/>
        <v>1939-12</v>
      </c>
    </row>
    <row r="14598" spans="12:15" x14ac:dyDescent="0.4">
      <c r="L14598" s="56">
        <f ca="1"/>
        <v>14597</v>
      </c>
      <c r="M14598" s="53">
        <f ca="1"/>
        <v>1939</v>
      </c>
      <c r="N14598" s="53">
        <f ca="1"/>
        <v>12</v>
      </c>
      <c r="O14598" s="53" t="str">
        <f ca="1"/>
        <v>1939-12</v>
      </c>
    </row>
    <row r="14599" spans="12:15" x14ac:dyDescent="0.4">
      <c r="L14599" s="56">
        <f ca="1"/>
        <v>14598</v>
      </c>
      <c r="M14599" s="53">
        <f ca="1"/>
        <v>1939</v>
      </c>
      <c r="N14599" s="53">
        <f ca="1"/>
        <v>12</v>
      </c>
      <c r="O14599" s="53" t="str">
        <f ca="1"/>
        <v>1939-12</v>
      </c>
    </row>
    <row r="14600" spans="12:15" x14ac:dyDescent="0.4">
      <c r="L14600" s="56">
        <f ca="1"/>
        <v>14599</v>
      </c>
      <c r="M14600" s="53">
        <f ca="1"/>
        <v>1939</v>
      </c>
      <c r="N14600" s="53">
        <f ca="1"/>
        <v>12</v>
      </c>
      <c r="O14600" s="53" t="str">
        <f ca="1"/>
        <v>1939-12</v>
      </c>
    </row>
    <row r="14601" spans="12:15" x14ac:dyDescent="0.4">
      <c r="L14601" s="56">
        <f ca="1"/>
        <v>14600</v>
      </c>
      <c r="M14601" s="53">
        <f ca="1"/>
        <v>1939</v>
      </c>
      <c r="N14601" s="53">
        <f ca="1"/>
        <v>12</v>
      </c>
      <c r="O14601" s="53" t="str">
        <f ca="1"/>
        <v>1939-12</v>
      </c>
    </row>
    <row r="14602" spans="12:15" x14ac:dyDescent="0.4">
      <c r="L14602" s="56">
        <f ca="1"/>
        <v>14601</v>
      </c>
      <c r="M14602" s="53">
        <f ca="1"/>
        <v>1939</v>
      </c>
      <c r="N14602" s="53">
        <f ca="1"/>
        <v>12</v>
      </c>
      <c r="O14602" s="53" t="str">
        <f ca="1"/>
        <v>1939-12</v>
      </c>
    </row>
    <row r="14603" spans="12:15" x14ac:dyDescent="0.4">
      <c r="L14603" s="56">
        <f ca="1"/>
        <v>14602</v>
      </c>
      <c r="M14603" s="53">
        <f ca="1"/>
        <v>1939</v>
      </c>
      <c r="N14603" s="53">
        <f ca="1"/>
        <v>12</v>
      </c>
      <c r="O14603" s="53" t="str">
        <f ca="1"/>
        <v>1939-12</v>
      </c>
    </row>
    <row r="14604" spans="12:15" x14ac:dyDescent="0.4">
      <c r="L14604" s="56">
        <f ca="1"/>
        <v>14603</v>
      </c>
      <c r="M14604" s="53">
        <f ca="1"/>
        <v>1939</v>
      </c>
      <c r="N14604" s="53">
        <f ca="1"/>
        <v>12</v>
      </c>
      <c r="O14604" s="53" t="str">
        <f ca="1"/>
        <v>1939-12</v>
      </c>
    </row>
    <row r="14605" spans="12:15" x14ac:dyDescent="0.4">
      <c r="L14605" s="56">
        <f ca="1"/>
        <v>14604</v>
      </c>
      <c r="M14605" s="53">
        <f ca="1"/>
        <v>1939</v>
      </c>
      <c r="N14605" s="53">
        <f ca="1"/>
        <v>12</v>
      </c>
      <c r="O14605" s="53" t="str">
        <f ca="1"/>
        <v>1939-12</v>
      </c>
    </row>
    <row r="14606" spans="12:15" x14ac:dyDescent="0.4">
      <c r="L14606" s="56">
        <f ca="1"/>
        <v>14605</v>
      </c>
      <c r="M14606" s="53">
        <f ca="1"/>
        <v>1939</v>
      </c>
      <c r="N14606" s="53">
        <f ca="1"/>
        <v>12</v>
      </c>
      <c r="O14606" s="53" t="str">
        <f ca="1"/>
        <v>1939-12</v>
      </c>
    </row>
    <row r="14607" spans="12:15" x14ac:dyDescent="0.4">
      <c r="L14607" s="56">
        <f ca="1"/>
        <v>14606</v>
      </c>
      <c r="M14607" s="53">
        <f ca="1"/>
        <v>1939</v>
      </c>
      <c r="N14607" s="53">
        <f ca="1"/>
        <v>12</v>
      </c>
      <c r="O14607" s="53" t="str">
        <f ca="1"/>
        <v>1939-12</v>
      </c>
    </row>
    <row r="14608" spans="12:15" x14ac:dyDescent="0.4">
      <c r="L14608" s="56">
        <f ca="1"/>
        <v>14607</v>
      </c>
      <c r="M14608" s="53">
        <f ca="1"/>
        <v>1939</v>
      </c>
      <c r="N14608" s="53">
        <f ca="1"/>
        <v>12</v>
      </c>
      <c r="O14608" s="53" t="str">
        <f ca="1"/>
        <v>1939-12</v>
      </c>
    </row>
    <row r="14609" spans="12:15" x14ac:dyDescent="0.4">
      <c r="L14609" s="56">
        <f ca="1"/>
        <v>14608</v>
      </c>
      <c r="M14609" s="53">
        <f ca="1"/>
        <v>1939</v>
      </c>
      <c r="N14609" s="53">
        <f ca="1"/>
        <v>12</v>
      </c>
      <c r="O14609" s="53" t="str">
        <f ca="1"/>
        <v>1939-12</v>
      </c>
    </row>
    <row r="14610" spans="12:15" x14ac:dyDescent="0.4">
      <c r="L14610" s="56">
        <f ca="1"/>
        <v>14609</v>
      </c>
      <c r="M14610" s="53">
        <f ca="1"/>
        <v>1939</v>
      </c>
      <c r="N14610" s="53">
        <f ca="1"/>
        <v>12</v>
      </c>
      <c r="O14610" s="53" t="str">
        <f ca="1"/>
        <v>1939-12</v>
      </c>
    </row>
    <row r="14611" spans="12:15" x14ac:dyDescent="0.4">
      <c r="L14611" s="56">
        <f ca="1"/>
        <v>14610</v>
      </c>
      <c r="M14611" s="53">
        <f ca="1"/>
        <v>1939</v>
      </c>
      <c r="N14611" s="53">
        <f ca="1"/>
        <v>12</v>
      </c>
      <c r="O14611" s="53" t="str">
        <f ca="1"/>
        <v>1939-12</v>
      </c>
    </row>
    <row r="14612" spans="12:15" x14ac:dyDescent="0.4">
      <c r="L14612" s="56">
        <f ca="1"/>
        <v>14611</v>
      </c>
      <c r="M14612" s="53">
        <f ca="1"/>
        <v>1940</v>
      </c>
      <c r="N14612" s="53">
        <f ca="1"/>
        <v>1</v>
      </c>
      <c r="O14612" s="53" t="str">
        <f ca="1"/>
        <v>1940-01</v>
      </c>
    </row>
    <row r="14613" spans="12:15" x14ac:dyDescent="0.4">
      <c r="L14613" s="56">
        <f ca="1"/>
        <v>14612</v>
      </c>
      <c r="M14613" s="53">
        <f ca="1"/>
        <v>1940</v>
      </c>
      <c r="N14613" s="53">
        <f ca="1"/>
        <v>1</v>
      </c>
      <c r="O14613" s="53" t="str">
        <f ca="1"/>
        <v>1940-01</v>
      </c>
    </row>
    <row r="14614" spans="12:15" x14ac:dyDescent="0.4">
      <c r="L14614" s="56">
        <f ca="1"/>
        <v>14613</v>
      </c>
      <c r="M14614" s="53">
        <f ca="1"/>
        <v>1940</v>
      </c>
      <c r="N14614" s="53">
        <f ca="1"/>
        <v>1</v>
      </c>
      <c r="O14614" s="53" t="str">
        <f ca="1"/>
        <v>1940-01</v>
      </c>
    </row>
    <row r="14615" spans="12:15" x14ac:dyDescent="0.4">
      <c r="L14615" s="56">
        <f ca="1"/>
        <v>14614</v>
      </c>
      <c r="M14615" s="53">
        <f ca="1"/>
        <v>1940</v>
      </c>
      <c r="N14615" s="53">
        <f ca="1"/>
        <v>1</v>
      </c>
      <c r="O14615" s="53" t="str">
        <f ca="1"/>
        <v>1940-01</v>
      </c>
    </row>
    <row r="14616" spans="12:15" x14ac:dyDescent="0.4">
      <c r="L14616" s="56">
        <f ca="1"/>
        <v>14615</v>
      </c>
      <c r="M14616" s="53">
        <f ca="1"/>
        <v>1940</v>
      </c>
      <c r="N14616" s="53">
        <f ca="1"/>
        <v>1</v>
      </c>
      <c r="O14616" s="53" t="str">
        <f ca="1"/>
        <v>1940-01</v>
      </c>
    </row>
    <row r="14617" spans="12:15" x14ac:dyDescent="0.4">
      <c r="L14617" s="56">
        <f ca="1"/>
        <v>14616</v>
      </c>
      <c r="M14617" s="53">
        <f ca="1"/>
        <v>1940</v>
      </c>
      <c r="N14617" s="53">
        <f ca="1"/>
        <v>1</v>
      </c>
      <c r="O14617" s="53" t="str">
        <f ca="1"/>
        <v>1940-01</v>
      </c>
    </row>
    <row r="14618" spans="12:15" x14ac:dyDescent="0.4">
      <c r="L14618" s="56">
        <f ca="1"/>
        <v>14617</v>
      </c>
      <c r="M14618" s="53">
        <f ca="1"/>
        <v>1940</v>
      </c>
      <c r="N14618" s="53">
        <f ca="1"/>
        <v>1</v>
      </c>
      <c r="O14618" s="53" t="str">
        <f ca="1"/>
        <v>1940-01</v>
      </c>
    </row>
    <row r="14619" spans="12:15" x14ac:dyDescent="0.4">
      <c r="L14619" s="56">
        <f ca="1"/>
        <v>14618</v>
      </c>
      <c r="M14619" s="53">
        <f ca="1"/>
        <v>1940</v>
      </c>
      <c r="N14619" s="53">
        <f ca="1"/>
        <v>1</v>
      </c>
      <c r="O14619" s="53" t="str">
        <f ca="1"/>
        <v>1940-01</v>
      </c>
    </row>
    <row r="14620" spans="12:15" x14ac:dyDescent="0.4">
      <c r="L14620" s="56">
        <f ca="1"/>
        <v>14619</v>
      </c>
      <c r="M14620" s="53">
        <f ca="1"/>
        <v>1940</v>
      </c>
      <c r="N14620" s="53">
        <f ca="1"/>
        <v>1</v>
      </c>
      <c r="O14620" s="53" t="str">
        <f ca="1"/>
        <v>1940-01</v>
      </c>
    </row>
    <row r="14621" spans="12:15" x14ac:dyDescent="0.4">
      <c r="L14621" s="56">
        <f ca="1"/>
        <v>14620</v>
      </c>
      <c r="M14621" s="53">
        <f ca="1"/>
        <v>1940</v>
      </c>
      <c r="N14621" s="53">
        <f ca="1"/>
        <v>1</v>
      </c>
      <c r="O14621" s="53" t="str">
        <f ca="1"/>
        <v>1940-01</v>
      </c>
    </row>
    <row r="14622" spans="12:15" x14ac:dyDescent="0.4">
      <c r="L14622" s="56">
        <f ca="1"/>
        <v>14621</v>
      </c>
      <c r="M14622" s="53">
        <f ca="1"/>
        <v>1940</v>
      </c>
      <c r="N14622" s="53">
        <f ca="1"/>
        <v>1</v>
      </c>
      <c r="O14622" s="53" t="str">
        <f ca="1"/>
        <v>1940-01</v>
      </c>
    </row>
    <row r="14623" spans="12:15" x14ac:dyDescent="0.4">
      <c r="L14623" s="56">
        <f ca="1"/>
        <v>14622</v>
      </c>
      <c r="M14623" s="53">
        <f ca="1"/>
        <v>1940</v>
      </c>
      <c r="N14623" s="53">
        <f ca="1"/>
        <v>1</v>
      </c>
      <c r="O14623" s="53" t="str">
        <f ca="1"/>
        <v>1940-01</v>
      </c>
    </row>
    <row r="14624" spans="12:15" x14ac:dyDescent="0.4">
      <c r="L14624" s="56">
        <f ca="1"/>
        <v>14623</v>
      </c>
      <c r="M14624" s="53">
        <f ca="1"/>
        <v>1940</v>
      </c>
      <c r="N14624" s="53">
        <f ca="1"/>
        <v>1</v>
      </c>
      <c r="O14624" s="53" t="str">
        <f ca="1"/>
        <v>1940-01</v>
      </c>
    </row>
    <row r="14625" spans="12:15" x14ac:dyDescent="0.4">
      <c r="L14625" s="56">
        <f ca="1"/>
        <v>14624</v>
      </c>
      <c r="M14625" s="53">
        <f ca="1"/>
        <v>1940</v>
      </c>
      <c r="N14625" s="53">
        <f ca="1"/>
        <v>1</v>
      </c>
      <c r="O14625" s="53" t="str">
        <f ca="1"/>
        <v>1940-01</v>
      </c>
    </row>
    <row r="14626" spans="12:15" x14ac:dyDescent="0.4">
      <c r="L14626" s="56">
        <f ca="1"/>
        <v>14625</v>
      </c>
      <c r="M14626" s="53">
        <f ca="1"/>
        <v>1940</v>
      </c>
      <c r="N14626" s="53">
        <f ca="1"/>
        <v>1</v>
      </c>
      <c r="O14626" s="53" t="str">
        <f ca="1"/>
        <v>1940-01</v>
      </c>
    </row>
    <row r="14627" spans="12:15" x14ac:dyDescent="0.4">
      <c r="L14627" s="56">
        <f ca="1"/>
        <v>14626</v>
      </c>
      <c r="M14627" s="53">
        <f ca="1"/>
        <v>1940</v>
      </c>
      <c r="N14627" s="53">
        <f ca="1"/>
        <v>1</v>
      </c>
      <c r="O14627" s="53" t="str">
        <f ca="1"/>
        <v>1940-01</v>
      </c>
    </row>
    <row r="14628" spans="12:15" x14ac:dyDescent="0.4">
      <c r="L14628" s="56">
        <f ca="1"/>
        <v>14627</v>
      </c>
      <c r="M14628" s="53">
        <f ca="1"/>
        <v>1940</v>
      </c>
      <c r="N14628" s="53">
        <f ca="1"/>
        <v>1</v>
      </c>
      <c r="O14628" s="53" t="str">
        <f ca="1"/>
        <v>1940-01</v>
      </c>
    </row>
    <row r="14629" spans="12:15" x14ac:dyDescent="0.4">
      <c r="L14629" s="56">
        <f ca="1"/>
        <v>14628</v>
      </c>
      <c r="M14629" s="53">
        <f ca="1"/>
        <v>1940</v>
      </c>
      <c r="N14629" s="53">
        <f ca="1"/>
        <v>1</v>
      </c>
      <c r="O14629" s="53" t="str">
        <f ca="1"/>
        <v>1940-01</v>
      </c>
    </row>
    <row r="14630" spans="12:15" x14ac:dyDescent="0.4">
      <c r="L14630" s="56">
        <f ca="1"/>
        <v>14629</v>
      </c>
      <c r="M14630" s="53">
        <f ca="1"/>
        <v>1940</v>
      </c>
      <c r="N14630" s="53">
        <f ca="1"/>
        <v>1</v>
      </c>
      <c r="O14630" s="53" t="str">
        <f ca="1"/>
        <v>1940-01</v>
      </c>
    </row>
    <row r="14631" spans="12:15" x14ac:dyDescent="0.4">
      <c r="L14631" s="56">
        <f ca="1"/>
        <v>14630</v>
      </c>
      <c r="M14631" s="53">
        <f ca="1"/>
        <v>1940</v>
      </c>
      <c r="N14631" s="53">
        <f ca="1"/>
        <v>1</v>
      </c>
      <c r="O14631" s="53" t="str">
        <f ca="1"/>
        <v>1940-01</v>
      </c>
    </row>
    <row r="14632" spans="12:15" x14ac:dyDescent="0.4">
      <c r="L14632" s="56">
        <f ca="1"/>
        <v>14631</v>
      </c>
      <c r="M14632" s="53">
        <f ca="1"/>
        <v>1940</v>
      </c>
      <c r="N14632" s="53">
        <f ca="1"/>
        <v>1</v>
      </c>
      <c r="O14632" s="53" t="str">
        <f ca="1"/>
        <v>1940-01</v>
      </c>
    </row>
    <row r="14633" spans="12:15" x14ac:dyDescent="0.4">
      <c r="L14633" s="56">
        <f ca="1"/>
        <v>14632</v>
      </c>
      <c r="M14633" s="53">
        <f ca="1"/>
        <v>1940</v>
      </c>
      <c r="N14633" s="53">
        <f ca="1"/>
        <v>1</v>
      </c>
      <c r="O14633" s="53" t="str">
        <f ca="1"/>
        <v>1940-01</v>
      </c>
    </row>
    <row r="14634" spans="12:15" x14ac:dyDescent="0.4">
      <c r="L14634" s="56">
        <f ca="1"/>
        <v>14633</v>
      </c>
      <c r="M14634" s="53">
        <f ca="1"/>
        <v>1940</v>
      </c>
      <c r="N14634" s="53">
        <f ca="1"/>
        <v>1</v>
      </c>
      <c r="O14634" s="53" t="str">
        <f ca="1"/>
        <v>1940-01</v>
      </c>
    </row>
    <row r="14635" spans="12:15" x14ac:dyDescent="0.4">
      <c r="L14635" s="56">
        <f ca="1"/>
        <v>14634</v>
      </c>
      <c r="M14635" s="53">
        <f ca="1"/>
        <v>1940</v>
      </c>
      <c r="N14635" s="53">
        <f ca="1"/>
        <v>1</v>
      </c>
      <c r="O14635" s="53" t="str">
        <f ca="1"/>
        <v>1940-01</v>
      </c>
    </row>
    <row r="14636" spans="12:15" x14ac:dyDescent="0.4">
      <c r="L14636" s="56">
        <f ca="1"/>
        <v>14635</v>
      </c>
      <c r="M14636" s="53">
        <f ca="1"/>
        <v>1940</v>
      </c>
      <c r="N14636" s="53">
        <f ca="1"/>
        <v>1</v>
      </c>
      <c r="O14636" s="53" t="str">
        <f ca="1"/>
        <v>1940-01</v>
      </c>
    </row>
    <row r="14637" spans="12:15" x14ac:dyDescent="0.4">
      <c r="L14637" s="56">
        <f ca="1"/>
        <v>14636</v>
      </c>
      <c r="M14637" s="53">
        <f ca="1"/>
        <v>1940</v>
      </c>
      <c r="N14637" s="53">
        <f ca="1"/>
        <v>1</v>
      </c>
      <c r="O14637" s="53" t="str">
        <f ca="1"/>
        <v>1940-01</v>
      </c>
    </row>
    <row r="14638" spans="12:15" x14ac:dyDescent="0.4">
      <c r="L14638" s="56">
        <f ca="1"/>
        <v>14637</v>
      </c>
      <c r="M14638" s="53">
        <f ca="1"/>
        <v>1940</v>
      </c>
      <c r="N14638" s="53">
        <f ca="1"/>
        <v>1</v>
      </c>
      <c r="O14638" s="53" t="str">
        <f ca="1"/>
        <v>1940-01</v>
      </c>
    </row>
    <row r="14639" spans="12:15" x14ac:dyDescent="0.4">
      <c r="L14639" s="56">
        <f ca="1"/>
        <v>14638</v>
      </c>
      <c r="M14639" s="53">
        <f ca="1"/>
        <v>1940</v>
      </c>
      <c r="N14639" s="53">
        <f ca="1"/>
        <v>1</v>
      </c>
      <c r="O14639" s="53" t="str">
        <f ca="1"/>
        <v>1940-01</v>
      </c>
    </row>
    <row r="14640" spans="12:15" x14ac:dyDescent="0.4">
      <c r="L14640" s="56">
        <f ca="1"/>
        <v>14639</v>
      </c>
      <c r="M14640" s="53">
        <f ca="1"/>
        <v>1940</v>
      </c>
      <c r="N14640" s="53">
        <f ca="1"/>
        <v>1</v>
      </c>
      <c r="O14640" s="53" t="str">
        <f ca="1"/>
        <v>1940-01</v>
      </c>
    </row>
    <row r="14641" spans="12:15" x14ac:dyDescent="0.4">
      <c r="L14641" s="56">
        <f ca="1"/>
        <v>14640</v>
      </c>
      <c r="M14641" s="53">
        <f ca="1"/>
        <v>1940</v>
      </c>
      <c r="N14641" s="53">
        <f ca="1"/>
        <v>1</v>
      </c>
      <c r="O14641" s="53" t="str">
        <f ca="1"/>
        <v>1940-01</v>
      </c>
    </row>
    <row r="14642" spans="12:15" x14ac:dyDescent="0.4">
      <c r="L14642" s="56">
        <f ca="1"/>
        <v>14641</v>
      </c>
      <c r="M14642" s="53">
        <f ca="1"/>
        <v>1940</v>
      </c>
      <c r="N14642" s="53">
        <f ca="1"/>
        <v>1</v>
      </c>
      <c r="O14642" s="53" t="str">
        <f ca="1"/>
        <v>1940-01</v>
      </c>
    </row>
    <row r="14643" spans="12:15" x14ac:dyDescent="0.4">
      <c r="L14643" s="56">
        <f ca="1"/>
        <v>14642</v>
      </c>
      <c r="M14643" s="53">
        <f ca="1"/>
        <v>1940</v>
      </c>
      <c r="N14643" s="53">
        <f ca="1"/>
        <v>2</v>
      </c>
      <c r="O14643" s="53" t="str">
        <f ca="1"/>
        <v>1940-02</v>
      </c>
    </row>
    <row r="14644" spans="12:15" x14ac:dyDescent="0.4">
      <c r="L14644" s="56">
        <f ca="1"/>
        <v>14643</v>
      </c>
      <c r="M14644" s="53">
        <f ca="1"/>
        <v>1940</v>
      </c>
      <c r="N14644" s="53">
        <f ca="1"/>
        <v>2</v>
      </c>
      <c r="O14644" s="53" t="str">
        <f ca="1"/>
        <v>1940-02</v>
      </c>
    </row>
    <row r="14645" spans="12:15" x14ac:dyDescent="0.4">
      <c r="L14645" s="56">
        <f ca="1"/>
        <v>14644</v>
      </c>
      <c r="M14645" s="53">
        <f ca="1"/>
        <v>1940</v>
      </c>
      <c r="N14645" s="53">
        <f ca="1"/>
        <v>2</v>
      </c>
      <c r="O14645" s="53" t="str">
        <f ca="1"/>
        <v>1940-02</v>
      </c>
    </row>
    <row r="14646" spans="12:15" x14ac:dyDescent="0.4">
      <c r="L14646" s="56">
        <f ca="1"/>
        <v>14645</v>
      </c>
      <c r="M14646" s="53">
        <f ca="1"/>
        <v>1940</v>
      </c>
      <c r="N14646" s="53">
        <f ca="1"/>
        <v>2</v>
      </c>
      <c r="O14646" s="53" t="str">
        <f ca="1"/>
        <v>1940-02</v>
      </c>
    </row>
    <row r="14647" spans="12:15" x14ac:dyDescent="0.4">
      <c r="L14647" s="56">
        <f ca="1"/>
        <v>14646</v>
      </c>
      <c r="M14647" s="53">
        <f ca="1"/>
        <v>1940</v>
      </c>
      <c r="N14647" s="53">
        <f ca="1"/>
        <v>2</v>
      </c>
      <c r="O14647" s="53" t="str">
        <f ca="1"/>
        <v>1940-02</v>
      </c>
    </row>
    <row r="14648" spans="12:15" x14ac:dyDescent="0.4">
      <c r="L14648" s="56">
        <f ca="1"/>
        <v>14647</v>
      </c>
      <c r="M14648" s="53">
        <f ca="1"/>
        <v>1940</v>
      </c>
      <c r="N14648" s="53">
        <f ca="1"/>
        <v>2</v>
      </c>
      <c r="O14648" s="53" t="str">
        <f ca="1"/>
        <v>1940-02</v>
      </c>
    </row>
    <row r="14649" spans="12:15" x14ac:dyDescent="0.4">
      <c r="L14649" s="56">
        <f ca="1"/>
        <v>14648</v>
      </c>
      <c r="M14649" s="53">
        <f ca="1"/>
        <v>1940</v>
      </c>
      <c r="N14649" s="53">
        <f ca="1"/>
        <v>2</v>
      </c>
      <c r="O14649" s="53" t="str">
        <f ca="1"/>
        <v>1940-02</v>
      </c>
    </row>
    <row r="14650" spans="12:15" x14ac:dyDescent="0.4">
      <c r="L14650" s="56">
        <f ca="1"/>
        <v>14649</v>
      </c>
      <c r="M14650" s="53">
        <f ca="1"/>
        <v>1940</v>
      </c>
      <c r="N14650" s="53">
        <f ca="1"/>
        <v>2</v>
      </c>
      <c r="O14650" s="53" t="str">
        <f ca="1"/>
        <v>1940-02</v>
      </c>
    </row>
    <row r="14651" spans="12:15" x14ac:dyDescent="0.4">
      <c r="L14651" s="56">
        <f ca="1"/>
        <v>14650</v>
      </c>
      <c r="M14651" s="53">
        <f ca="1"/>
        <v>1940</v>
      </c>
      <c r="N14651" s="53">
        <f ca="1"/>
        <v>2</v>
      </c>
      <c r="O14651" s="53" t="str">
        <f ca="1"/>
        <v>1940-02</v>
      </c>
    </row>
    <row r="14652" spans="12:15" x14ac:dyDescent="0.4">
      <c r="L14652" s="56">
        <f ca="1"/>
        <v>14651</v>
      </c>
      <c r="M14652" s="53">
        <f ca="1"/>
        <v>1940</v>
      </c>
      <c r="N14652" s="53">
        <f ca="1"/>
        <v>2</v>
      </c>
      <c r="O14652" s="53" t="str">
        <f ca="1"/>
        <v>1940-02</v>
      </c>
    </row>
    <row r="14653" spans="12:15" x14ac:dyDescent="0.4">
      <c r="L14653" s="56">
        <f ca="1"/>
        <v>14652</v>
      </c>
      <c r="M14653" s="53">
        <f ca="1"/>
        <v>1940</v>
      </c>
      <c r="N14653" s="53">
        <f ca="1"/>
        <v>2</v>
      </c>
      <c r="O14653" s="53" t="str">
        <f ca="1"/>
        <v>1940-02</v>
      </c>
    </row>
    <row r="14654" spans="12:15" x14ac:dyDescent="0.4">
      <c r="L14654" s="56">
        <f ca="1"/>
        <v>14653</v>
      </c>
      <c r="M14654" s="53">
        <f ca="1"/>
        <v>1940</v>
      </c>
      <c r="N14654" s="53">
        <f ca="1"/>
        <v>2</v>
      </c>
      <c r="O14654" s="53" t="str">
        <f ca="1"/>
        <v>1940-02</v>
      </c>
    </row>
    <row r="14655" spans="12:15" x14ac:dyDescent="0.4">
      <c r="L14655" s="56">
        <f ca="1"/>
        <v>14654</v>
      </c>
      <c r="M14655" s="53">
        <f ca="1"/>
        <v>1940</v>
      </c>
      <c r="N14655" s="53">
        <f ca="1"/>
        <v>2</v>
      </c>
      <c r="O14655" s="53" t="str">
        <f ca="1"/>
        <v>1940-02</v>
      </c>
    </row>
    <row r="14656" spans="12:15" x14ac:dyDescent="0.4">
      <c r="L14656" s="56">
        <f ca="1"/>
        <v>14655</v>
      </c>
      <c r="M14656" s="53">
        <f ca="1"/>
        <v>1940</v>
      </c>
      <c r="N14656" s="53">
        <f ca="1"/>
        <v>2</v>
      </c>
      <c r="O14656" s="53" t="str">
        <f ca="1"/>
        <v>1940-02</v>
      </c>
    </row>
    <row r="14657" spans="12:15" x14ac:dyDescent="0.4">
      <c r="L14657" s="56">
        <f ca="1"/>
        <v>14656</v>
      </c>
      <c r="M14657" s="53">
        <f ca="1"/>
        <v>1940</v>
      </c>
      <c r="N14657" s="53">
        <f ca="1"/>
        <v>2</v>
      </c>
      <c r="O14657" s="53" t="str">
        <f ca="1"/>
        <v>1940-02</v>
      </c>
    </row>
    <row r="14658" spans="12:15" x14ac:dyDescent="0.4">
      <c r="L14658" s="56">
        <f ca="1"/>
        <v>14657</v>
      </c>
      <c r="M14658" s="53">
        <f ca="1"/>
        <v>1940</v>
      </c>
      <c r="N14658" s="53">
        <f ca="1"/>
        <v>2</v>
      </c>
      <c r="O14658" s="53" t="str">
        <f ca="1"/>
        <v>1940-02</v>
      </c>
    </row>
    <row r="14659" spans="12:15" x14ac:dyDescent="0.4">
      <c r="L14659" s="56">
        <f ca="1"/>
        <v>14658</v>
      </c>
      <c r="M14659" s="53">
        <f ca="1"/>
        <v>1940</v>
      </c>
      <c r="N14659" s="53">
        <f ca="1"/>
        <v>2</v>
      </c>
      <c r="O14659" s="53" t="str">
        <f ca="1"/>
        <v>1940-02</v>
      </c>
    </row>
    <row r="14660" spans="12:15" x14ac:dyDescent="0.4">
      <c r="L14660" s="56">
        <f ca="1"/>
        <v>14659</v>
      </c>
      <c r="M14660" s="53">
        <f ca="1"/>
        <v>1940</v>
      </c>
      <c r="N14660" s="53">
        <f ca="1"/>
        <v>2</v>
      </c>
      <c r="O14660" s="53" t="str">
        <f ca="1"/>
        <v>1940-02</v>
      </c>
    </row>
    <row r="14661" spans="12:15" x14ac:dyDescent="0.4">
      <c r="L14661" s="56">
        <f ca="1"/>
        <v>14660</v>
      </c>
      <c r="M14661" s="53">
        <f ca="1"/>
        <v>1940</v>
      </c>
      <c r="N14661" s="53">
        <f ca="1"/>
        <v>2</v>
      </c>
      <c r="O14661" s="53" t="str">
        <f ca="1"/>
        <v>1940-02</v>
      </c>
    </row>
    <row r="14662" spans="12:15" x14ac:dyDescent="0.4">
      <c r="L14662" s="56">
        <f ca="1"/>
        <v>14661</v>
      </c>
      <c r="M14662" s="53">
        <f ca="1"/>
        <v>1940</v>
      </c>
      <c r="N14662" s="53">
        <f ca="1"/>
        <v>2</v>
      </c>
      <c r="O14662" s="53" t="str">
        <f ca="1"/>
        <v>1940-02</v>
      </c>
    </row>
    <row r="14663" spans="12:15" x14ac:dyDescent="0.4">
      <c r="L14663" s="56">
        <f ca="1"/>
        <v>14662</v>
      </c>
      <c r="M14663" s="53">
        <f ca="1"/>
        <v>1940</v>
      </c>
      <c r="N14663" s="53">
        <f ca="1"/>
        <v>2</v>
      </c>
      <c r="O14663" s="53" t="str">
        <f ca="1"/>
        <v>1940-02</v>
      </c>
    </row>
    <row r="14664" spans="12:15" x14ac:dyDescent="0.4">
      <c r="L14664" s="56">
        <f ca="1"/>
        <v>14663</v>
      </c>
      <c r="M14664" s="53">
        <f ca="1"/>
        <v>1940</v>
      </c>
      <c r="N14664" s="53">
        <f ca="1"/>
        <v>2</v>
      </c>
      <c r="O14664" s="53" t="str">
        <f ca="1"/>
        <v>1940-02</v>
      </c>
    </row>
    <row r="14665" spans="12:15" x14ac:dyDescent="0.4">
      <c r="L14665" s="56">
        <f ca="1"/>
        <v>14664</v>
      </c>
      <c r="M14665" s="53">
        <f ca="1"/>
        <v>1940</v>
      </c>
      <c r="N14665" s="53">
        <f ca="1"/>
        <v>2</v>
      </c>
      <c r="O14665" s="53" t="str">
        <f ca="1"/>
        <v>1940-02</v>
      </c>
    </row>
    <row r="14666" spans="12:15" x14ac:dyDescent="0.4">
      <c r="L14666" s="56">
        <f ca="1"/>
        <v>14665</v>
      </c>
      <c r="M14666" s="53">
        <f ca="1"/>
        <v>1940</v>
      </c>
      <c r="N14666" s="53">
        <f ca="1"/>
        <v>2</v>
      </c>
      <c r="O14666" s="53" t="str">
        <f ca="1"/>
        <v>1940-02</v>
      </c>
    </row>
    <row r="14667" spans="12:15" x14ac:dyDescent="0.4">
      <c r="L14667" s="56">
        <f ca="1"/>
        <v>14666</v>
      </c>
      <c r="M14667" s="53">
        <f ca="1"/>
        <v>1940</v>
      </c>
      <c r="N14667" s="53">
        <f ca="1"/>
        <v>2</v>
      </c>
      <c r="O14667" s="53" t="str">
        <f ca="1"/>
        <v>1940-02</v>
      </c>
    </row>
    <row r="14668" spans="12:15" x14ac:dyDescent="0.4">
      <c r="L14668" s="56">
        <f ca="1"/>
        <v>14667</v>
      </c>
      <c r="M14668" s="53">
        <f ca="1"/>
        <v>1940</v>
      </c>
      <c r="N14668" s="53">
        <f ca="1"/>
        <v>2</v>
      </c>
      <c r="O14668" s="53" t="str">
        <f ca="1"/>
        <v>1940-02</v>
      </c>
    </row>
    <row r="14669" spans="12:15" x14ac:dyDescent="0.4">
      <c r="L14669" s="56">
        <f ca="1"/>
        <v>14668</v>
      </c>
      <c r="M14669" s="53">
        <f ca="1"/>
        <v>1940</v>
      </c>
      <c r="N14669" s="53">
        <f ca="1"/>
        <v>2</v>
      </c>
      <c r="O14669" s="53" t="str">
        <f ca="1"/>
        <v>1940-02</v>
      </c>
    </row>
    <row r="14670" spans="12:15" x14ac:dyDescent="0.4">
      <c r="L14670" s="56">
        <f ca="1"/>
        <v>14669</v>
      </c>
      <c r="M14670" s="53">
        <f ca="1"/>
        <v>1940</v>
      </c>
      <c r="N14670" s="53">
        <f ca="1"/>
        <v>2</v>
      </c>
      <c r="O14670" s="53" t="str">
        <f ca="1"/>
        <v>1940-02</v>
      </c>
    </row>
    <row r="14671" spans="12:15" x14ac:dyDescent="0.4">
      <c r="L14671" s="56">
        <f ca="1"/>
        <v>14670</v>
      </c>
      <c r="M14671" s="53">
        <f ca="1"/>
        <v>1940</v>
      </c>
      <c r="N14671" s="53">
        <f ca="1"/>
        <v>2</v>
      </c>
      <c r="O14671" s="53" t="str">
        <f ca="1"/>
        <v>1940-02</v>
      </c>
    </row>
    <row r="14672" spans="12:15" x14ac:dyDescent="0.4">
      <c r="L14672" s="56">
        <f ca="1"/>
        <v>14671</v>
      </c>
      <c r="M14672" s="53">
        <f ca="1"/>
        <v>1940</v>
      </c>
      <c r="N14672" s="53">
        <f ca="1"/>
        <v>3</v>
      </c>
      <c r="O14672" s="53" t="str">
        <f ca="1"/>
        <v>1940-03</v>
      </c>
    </row>
    <row r="14673" spans="12:15" x14ac:dyDescent="0.4">
      <c r="L14673" s="56">
        <f ca="1"/>
        <v>14672</v>
      </c>
      <c r="M14673" s="53">
        <f ca="1"/>
        <v>1940</v>
      </c>
      <c r="N14673" s="53">
        <f ca="1"/>
        <v>3</v>
      </c>
      <c r="O14673" s="53" t="str">
        <f ca="1"/>
        <v>1940-03</v>
      </c>
    </row>
    <row r="14674" spans="12:15" x14ac:dyDescent="0.4">
      <c r="L14674" s="56">
        <f ca="1"/>
        <v>14673</v>
      </c>
      <c r="M14674" s="53">
        <f ca="1"/>
        <v>1940</v>
      </c>
      <c r="N14674" s="53">
        <f ca="1"/>
        <v>3</v>
      </c>
      <c r="O14674" s="53" t="str">
        <f ca="1"/>
        <v>1940-03</v>
      </c>
    </row>
    <row r="14675" spans="12:15" x14ac:dyDescent="0.4">
      <c r="L14675" s="56">
        <f ca="1"/>
        <v>14674</v>
      </c>
      <c r="M14675" s="53">
        <f ca="1"/>
        <v>1940</v>
      </c>
      <c r="N14675" s="53">
        <f ca="1"/>
        <v>3</v>
      </c>
      <c r="O14675" s="53" t="str">
        <f ca="1"/>
        <v>1940-03</v>
      </c>
    </row>
    <row r="14676" spans="12:15" x14ac:dyDescent="0.4">
      <c r="L14676" s="56">
        <f ca="1"/>
        <v>14675</v>
      </c>
      <c r="M14676" s="53">
        <f ca="1"/>
        <v>1940</v>
      </c>
      <c r="N14676" s="53">
        <f ca="1"/>
        <v>3</v>
      </c>
      <c r="O14676" s="53" t="str">
        <f ca="1"/>
        <v>1940-03</v>
      </c>
    </row>
    <row r="14677" spans="12:15" x14ac:dyDescent="0.4">
      <c r="L14677" s="56">
        <f ca="1"/>
        <v>14676</v>
      </c>
      <c r="M14677" s="53">
        <f ca="1"/>
        <v>1940</v>
      </c>
      <c r="N14677" s="53">
        <f ca="1"/>
        <v>3</v>
      </c>
      <c r="O14677" s="53" t="str">
        <f ca="1"/>
        <v>1940-03</v>
      </c>
    </row>
    <row r="14678" spans="12:15" x14ac:dyDescent="0.4">
      <c r="L14678" s="56">
        <f ca="1"/>
        <v>14677</v>
      </c>
      <c r="M14678" s="53">
        <f ca="1"/>
        <v>1940</v>
      </c>
      <c r="N14678" s="53">
        <f ca="1"/>
        <v>3</v>
      </c>
      <c r="O14678" s="53" t="str">
        <f ca="1"/>
        <v>1940-03</v>
      </c>
    </row>
    <row r="14679" spans="12:15" x14ac:dyDescent="0.4">
      <c r="L14679" s="56">
        <f ca="1"/>
        <v>14678</v>
      </c>
      <c r="M14679" s="53">
        <f ca="1"/>
        <v>1940</v>
      </c>
      <c r="N14679" s="53">
        <f ca="1"/>
        <v>3</v>
      </c>
      <c r="O14679" s="53" t="str">
        <f ca="1"/>
        <v>1940-03</v>
      </c>
    </row>
    <row r="14680" spans="12:15" x14ac:dyDescent="0.4">
      <c r="L14680" s="56">
        <f ca="1"/>
        <v>14679</v>
      </c>
      <c r="M14680" s="53">
        <f ca="1"/>
        <v>1940</v>
      </c>
      <c r="N14680" s="53">
        <f ca="1"/>
        <v>3</v>
      </c>
      <c r="O14680" s="53" t="str">
        <f ca="1"/>
        <v>1940-03</v>
      </c>
    </row>
    <row r="14681" spans="12:15" x14ac:dyDescent="0.4">
      <c r="L14681" s="56">
        <f ca="1"/>
        <v>14680</v>
      </c>
      <c r="M14681" s="53">
        <f ca="1"/>
        <v>1940</v>
      </c>
      <c r="N14681" s="53">
        <f ca="1"/>
        <v>3</v>
      </c>
      <c r="O14681" s="53" t="str">
        <f ca="1"/>
        <v>1940-03</v>
      </c>
    </row>
    <row r="14682" spans="12:15" x14ac:dyDescent="0.4">
      <c r="L14682" s="56">
        <f ca="1"/>
        <v>14681</v>
      </c>
      <c r="M14682" s="53">
        <f ca="1"/>
        <v>1940</v>
      </c>
      <c r="N14682" s="53">
        <f ca="1"/>
        <v>3</v>
      </c>
      <c r="O14682" s="53" t="str">
        <f ca="1"/>
        <v>1940-03</v>
      </c>
    </row>
    <row r="14683" spans="12:15" x14ac:dyDescent="0.4">
      <c r="L14683" s="56">
        <f ca="1"/>
        <v>14682</v>
      </c>
      <c r="M14683" s="53">
        <f ca="1"/>
        <v>1940</v>
      </c>
      <c r="N14683" s="53">
        <f ca="1"/>
        <v>3</v>
      </c>
      <c r="O14683" s="53" t="str">
        <f ca="1"/>
        <v>1940-03</v>
      </c>
    </row>
    <row r="14684" spans="12:15" x14ac:dyDescent="0.4">
      <c r="L14684" s="56">
        <f ca="1"/>
        <v>14683</v>
      </c>
      <c r="M14684" s="53">
        <f ca="1"/>
        <v>1940</v>
      </c>
      <c r="N14684" s="53">
        <f ca="1"/>
        <v>3</v>
      </c>
      <c r="O14684" s="53" t="str">
        <f ca="1"/>
        <v>1940-03</v>
      </c>
    </row>
    <row r="14685" spans="12:15" x14ac:dyDescent="0.4">
      <c r="L14685" s="56">
        <f ca="1"/>
        <v>14684</v>
      </c>
      <c r="M14685" s="53">
        <f ca="1"/>
        <v>1940</v>
      </c>
      <c r="N14685" s="53">
        <f ca="1"/>
        <v>3</v>
      </c>
      <c r="O14685" s="53" t="str">
        <f ca="1"/>
        <v>1940-03</v>
      </c>
    </row>
    <row r="14686" spans="12:15" x14ac:dyDescent="0.4">
      <c r="L14686" s="56">
        <f ca="1"/>
        <v>14685</v>
      </c>
      <c r="M14686" s="53">
        <f ca="1"/>
        <v>1940</v>
      </c>
      <c r="N14686" s="53">
        <f ca="1"/>
        <v>3</v>
      </c>
      <c r="O14686" s="53" t="str">
        <f ca="1"/>
        <v>1940-03</v>
      </c>
    </row>
    <row r="14687" spans="12:15" x14ac:dyDescent="0.4">
      <c r="L14687" s="56">
        <f ca="1"/>
        <v>14686</v>
      </c>
      <c r="M14687" s="53">
        <f ca="1"/>
        <v>1940</v>
      </c>
      <c r="N14687" s="53">
        <f ca="1"/>
        <v>3</v>
      </c>
      <c r="O14687" s="53" t="str">
        <f ca="1"/>
        <v>1940-03</v>
      </c>
    </row>
    <row r="14688" spans="12:15" x14ac:dyDescent="0.4">
      <c r="L14688" s="56">
        <f ca="1"/>
        <v>14687</v>
      </c>
      <c r="M14688" s="53">
        <f ca="1"/>
        <v>1940</v>
      </c>
      <c r="N14688" s="53">
        <f ca="1"/>
        <v>3</v>
      </c>
      <c r="O14688" s="53" t="str">
        <f ca="1"/>
        <v>1940-03</v>
      </c>
    </row>
    <row r="14689" spans="12:15" x14ac:dyDescent="0.4">
      <c r="L14689" s="56">
        <f ca="1"/>
        <v>14688</v>
      </c>
      <c r="M14689" s="53">
        <f ca="1"/>
        <v>1940</v>
      </c>
      <c r="N14689" s="53">
        <f ca="1"/>
        <v>3</v>
      </c>
      <c r="O14689" s="53" t="str">
        <f ca="1"/>
        <v>1940-03</v>
      </c>
    </row>
    <row r="14690" spans="12:15" x14ac:dyDescent="0.4">
      <c r="L14690" s="56">
        <f ca="1"/>
        <v>14689</v>
      </c>
      <c r="M14690" s="53">
        <f ca="1"/>
        <v>1940</v>
      </c>
      <c r="N14690" s="53">
        <f ca="1"/>
        <v>3</v>
      </c>
      <c r="O14690" s="53" t="str">
        <f ca="1"/>
        <v>1940-03</v>
      </c>
    </row>
    <row r="14691" spans="12:15" x14ac:dyDescent="0.4">
      <c r="L14691" s="56">
        <f ca="1"/>
        <v>14690</v>
      </c>
      <c r="M14691" s="53">
        <f ca="1"/>
        <v>1940</v>
      </c>
      <c r="N14691" s="53">
        <f ca="1"/>
        <v>3</v>
      </c>
      <c r="O14691" s="53" t="str">
        <f ca="1"/>
        <v>1940-03</v>
      </c>
    </row>
    <row r="14692" spans="12:15" x14ac:dyDescent="0.4">
      <c r="L14692" s="56">
        <f ca="1"/>
        <v>14691</v>
      </c>
      <c r="M14692" s="53">
        <f ca="1"/>
        <v>1940</v>
      </c>
      <c r="N14692" s="53">
        <f ca="1"/>
        <v>3</v>
      </c>
      <c r="O14692" s="53" t="str">
        <f ca="1"/>
        <v>1940-03</v>
      </c>
    </row>
    <row r="14693" spans="12:15" x14ac:dyDescent="0.4">
      <c r="L14693" s="56">
        <f ca="1"/>
        <v>14692</v>
      </c>
      <c r="M14693" s="53">
        <f ca="1"/>
        <v>1940</v>
      </c>
      <c r="N14693" s="53">
        <f ca="1"/>
        <v>3</v>
      </c>
      <c r="O14693" s="53" t="str">
        <f ca="1"/>
        <v>1940-03</v>
      </c>
    </row>
    <row r="14694" spans="12:15" x14ac:dyDescent="0.4">
      <c r="L14694" s="56">
        <f ca="1"/>
        <v>14693</v>
      </c>
      <c r="M14694" s="53">
        <f ca="1"/>
        <v>1940</v>
      </c>
      <c r="N14694" s="53">
        <f ca="1"/>
        <v>3</v>
      </c>
      <c r="O14694" s="53" t="str">
        <f ca="1"/>
        <v>1940-03</v>
      </c>
    </row>
    <row r="14695" spans="12:15" x14ac:dyDescent="0.4">
      <c r="L14695" s="56">
        <f ca="1"/>
        <v>14694</v>
      </c>
      <c r="M14695" s="53">
        <f ca="1"/>
        <v>1940</v>
      </c>
      <c r="N14695" s="53">
        <f ca="1"/>
        <v>3</v>
      </c>
      <c r="O14695" s="53" t="str">
        <f ca="1"/>
        <v>1940-03</v>
      </c>
    </row>
    <row r="14696" spans="12:15" x14ac:dyDescent="0.4">
      <c r="L14696" s="56">
        <f ca="1"/>
        <v>14695</v>
      </c>
      <c r="M14696" s="53">
        <f ca="1"/>
        <v>1940</v>
      </c>
      <c r="N14696" s="53">
        <f ca="1"/>
        <v>3</v>
      </c>
      <c r="O14696" s="53" t="str">
        <f ca="1"/>
        <v>1940-03</v>
      </c>
    </row>
    <row r="14697" spans="12:15" x14ac:dyDescent="0.4">
      <c r="L14697" s="56">
        <f ca="1"/>
        <v>14696</v>
      </c>
      <c r="M14697" s="53">
        <f ca="1"/>
        <v>1940</v>
      </c>
      <c r="N14697" s="53">
        <f ca="1"/>
        <v>3</v>
      </c>
      <c r="O14697" s="53" t="str">
        <f ca="1"/>
        <v>1940-03</v>
      </c>
    </row>
    <row r="14698" spans="12:15" x14ac:dyDescent="0.4">
      <c r="L14698" s="56">
        <f ca="1"/>
        <v>14697</v>
      </c>
      <c r="M14698" s="53">
        <f ca="1"/>
        <v>1940</v>
      </c>
      <c r="N14698" s="53">
        <f ca="1"/>
        <v>3</v>
      </c>
      <c r="O14698" s="53" t="str">
        <f ca="1"/>
        <v>1940-03</v>
      </c>
    </row>
    <row r="14699" spans="12:15" x14ac:dyDescent="0.4">
      <c r="L14699" s="56">
        <f ca="1"/>
        <v>14698</v>
      </c>
      <c r="M14699" s="53">
        <f ca="1"/>
        <v>1940</v>
      </c>
      <c r="N14699" s="53">
        <f ca="1"/>
        <v>3</v>
      </c>
      <c r="O14699" s="53" t="str">
        <f ca="1"/>
        <v>1940-03</v>
      </c>
    </row>
    <row r="14700" spans="12:15" x14ac:dyDescent="0.4">
      <c r="L14700" s="56">
        <f ca="1"/>
        <v>14699</v>
      </c>
      <c r="M14700" s="53">
        <f ca="1"/>
        <v>1940</v>
      </c>
      <c r="N14700" s="53">
        <f ca="1"/>
        <v>3</v>
      </c>
      <c r="O14700" s="53" t="str">
        <f ca="1"/>
        <v>1940-03</v>
      </c>
    </row>
    <row r="14701" spans="12:15" x14ac:dyDescent="0.4">
      <c r="L14701" s="56">
        <f ca="1"/>
        <v>14700</v>
      </c>
      <c r="M14701" s="53">
        <f ca="1"/>
        <v>1940</v>
      </c>
      <c r="N14701" s="53">
        <f ca="1"/>
        <v>3</v>
      </c>
      <c r="O14701" s="53" t="str">
        <f ca="1"/>
        <v>1940-03</v>
      </c>
    </row>
    <row r="14702" spans="12:15" x14ac:dyDescent="0.4">
      <c r="L14702" s="56">
        <f ca="1"/>
        <v>14701</v>
      </c>
      <c r="M14702" s="53">
        <f ca="1"/>
        <v>1940</v>
      </c>
      <c r="N14702" s="53">
        <f ca="1"/>
        <v>3</v>
      </c>
      <c r="O14702" s="53" t="str">
        <f ca="1"/>
        <v>1940-03</v>
      </c>
    </row>
    <row r="14703" spans="12:15" x14ac:dyDescent="0.4">
      <c r="L14703" s="56">
        <f ca="1"/>
        <v>14702</v>
      </c>
      <c r="M14703" s="53">
        <f ca="1"/>
        <v>1940</v>
      </c>
      <c r="N14703" s="53">
        <f ca="1"/>
        <v>4</v>
      </c>
      <c r="O14703" s="53" t="str">
        <f ca="1"/>
        <v>1940-04</v>
      </c>
    </row>
    <row r="14704" spans="12:15" x14ac:dyDescent="0.4">
      <c r="L14704" s="56">
        <f ca="1"/>
        <v>14703</v>
      </c>
      <c r="M14704" s="53">
        <f ca="1"/>
        <v>1940</v>
      </c>
      <c r="N14704" s="53">
        <f ca="1"/>
        <v>4</v>
      </c>
      <c r="O14704" s="53" t="str">
        <f ca="1"/>
        <v>1940-04</v>
      </c>
    </row>
    <row r="14705" spans="12:15" x14ac:dyDescent="0.4">
      <c r="L14705" s="56">
        <f ca="1"/>
        <v>14704</v>
      </c>
      <c r="M14705" s="53">
        <f ca="1"/>
        <v>1940</v>
      </c>
      <c r="N14705" s="53">
        <f ca="1"/>
        <v>4</v>
      </c>
      <c r="O14705" s="53" t="str">
        <f ca="1"/>
        <v>1940-04</v>
      </c>
    </row>
    <row r="14706" spans="12:15" x14ac:dyDescent="0.4">
      <c r="L14706" s="56">
        <f ca="1"/>
        <v>14705</v>
      </c>
      <c r="M14706" s="53">
        <f ca="1"/>
        <v>1940</v>
      </c>
      <c r="N14706" s="53">
        <f ca="1"/>
        <v>4</v>
      </c>
      <c r="O14706" s="53" t="str">
        <f ca="1"/>
        <v>1940-04</v>
      </c>
    </row>
    <row r="14707" spans="12:15" x14ac:dyDescent="0.4">
      <c r="L14707" s="56">
        <f ca="1"/>
        <v>14706</v>
      </c>
      <c r="M14707" s="53">
        <f ca="1"/>
        <v>1940</v>
      </c>
      <c r="N14707" s="53">
        <f ca="1"/>
        <v>4</v>
      </c>
      <c r="O14707" s="53" t="str">
        <f ca="1"/>
        <v>1940-04</v>
      </c>
    </row>
    <row r="14708" spans="12:15" x14ac:dyDescent="0.4">
      <c r="L14708" s="56">
        <f ca="1"/>
        <v>14707</v>
      </c>
      <c r="M14708" s="53">
        <f ca="1"/>
        <v>1940</v>
      </c>
      <c r="N14708" s="53">
        <f ca="1"/>
        <v>4</v>
      </c>
      <c r="O14708" s="53" t="str">
        <f ca="1"/>
        <v>1940-04</v>
      </c>
    </row>
    <row r="14709" spans="12:15" x14ac:dyDescent="0.4">
      <c r="L14709" s="56">
        <f ca="1"/>
        <v>14708</v>
      </c>
      <c r="M14709" s="53">
        <f ca="1"/>
        <v>1940</v>
      </c>
      <c r="N14709" s="53">
        <f ca="1"/>
        <v>4</v>
      </c>
      <c r="O14709" s="53" t="str">
        <f ca="1"/>
        <v>1940-04</v>
      </c>
    </row>
    <row r="14710" spans="12:15" x14ac:dyDescent="0.4">
      <c r="L14710" s="56">
        <f ca="1"/>
        <v>14709</v>
      </c>
      <c r="M14710" s="53">
        <f ca="1"/>
        <v>1940</v>
      </c>
      <c r="N14710" s="53">
        <f ca="1"/>
        <v>4</v>
      </c>
      <c r="O14710" s="53" t="str">
        <f ca="1"/>
        <v>1940-04</v>
      </c>
    </row>
    <row r="14711" spans="12:15" x14ac:dyDescent="0.4">
      <c r="L14711" s="56">
        <f ca="1"/>
        <v>14710</v>
      </c>
      <c r="M14711" s="53">
        <f ca="1"/>
        <v>1940</v>
      </c>
      <c r="N14711" s="53">
        <f ca="1"/>
        <v>4</v>
      </c>
      <c r="O14711" s="53" t="str">
        <f ca="1"/>
        <v>1940-04</v>
      </c>
    </row>
    <row r="14712" spans="12:15" x14ac:dyDescent="0.4">
      <c r="L14712" s="56">
        <f ca="1"/>
        <v>14711</v>
      </c>
      <c r="M14712" s="53">
        <f ca="1"/>
        <v>1940</v>
      </c>
      <c r="N14712" s="53">
        <f ca="1"/>
        <v>4</v>
      </c>
      <c r="O14712" s="53" t="str">
        <f ca="1"/>
        <v>1940-04</v>
      </c>
    </row>
    <row r="14713" spans="12:15" x14ac:dyDescent="0.4">
      <c r="L14713" s="56">
        <f ca="1"/>
        <v>14712</v>
      </c>
      <c r="M14713" s="53">
        <f ca="1"/>
        <v>1940</v>
      </c>
      <c r="N14713" s="53">
        <f ca="1"/>
        <v>4</v>
      </c>
      <c r="O14713" s="53" t="str">
        <f ca="1"/>
        <v>1940-04</v>
      </c>
    </row>
    <row r="14714" spans="12:15" x14ac:dyDescent="0.4">
      <c r="L14714" s="56">
        <f ca="1"/>
        <v>14713</v>
      </c>
      <c r="M14714" s="53">
        <f ca="1"/>
        <v>1940</v>
      </c>
      <c r="N14714" s="53">
        <f ca="1"/>
        <v>4</v>
      </c>
      <c r="O14714" s="53" t="str">
        <f ca="1"/>
        <v>1940-04</v>
      </c>
    </row>
    <row r="14715" spans="12:15" x14ac:dyDescent="0.4">
      <c r="L14715" s="56">
        <f ca="1"/>
        <v>14714</v>
      </c>
      <c r="M14715" s="53">
        <f ca="1"/>
        <v>1940</v>
      </c>
      <c r="N14715" s="53">
        <f ca="1"/>
        <v>4</v>
      </c>
      <c r="O14715" s="53" t="str">
        <f ca="1"/>
        <v>1940-04</v>
      </c>
    </row>
    <row r="14716" spans="12:15" x14ac:dyDescent="0.4">
      <c r="L14716" s="56">
        <f ca="1"/>
        <v>14715</v>
      </c>
      <c r="M14716" s="53">
        <f ca="1"/>
        <v>1940</v>
      </c>
      <c r="N14716" s="53">
        <f ca="1"/>
        <v>4</v>
      </c>
      <c r="O14716" s="53" t="str">
        <f ca="1"/>
        <v>1940-04</v>
      </c>
    </row>
    <row r="14717" spans="12:15" x14ac:dyDescent="0.4">
      <c r="L14717" s="56">
        <f ca="1"/>
        <v>14716</v>
      </c>
      <c r="M14717" s="53">
        <f ca="1"/>
        <v>1940</v>
      </c>
      <c r="N14717" s="53">
        <f ca="1"/>
        <v>4</v>
      </c>
      <c r="O14717" s="53" t="str">
        <f ca="1"/>
        <v>1940-04</v>
      </c>
    </row>
    <row r="14718" spans="12:15" x14ac:dyDescent="0.4">
      <c r="L14718" s="56">
        <f ca="1"/>
        <v>14717</v>
      </c>
      <c r="M14718" s="53">
        <f ca="1"/>
        <v>1940</v>
      </c>
      <c r="N14718" s="53">
        <f ca="1"/>
        <v>4</v>
      </c>
      <c r="O14718" s="53" t="str">
        <f ca="1"/>
        <v>1940-04</v>
      </c>
    </row>
    <row r="14719" spans="12:15" x14ac:dyDescent="0.4">
      <c r="L14719" s="56">
        <f ca="1"/>
        <v>14718</v>
      </c>
      <c r="M14719" s="53">
        <f ca="1"/>
        <v>1940</v>
      </c>
      <c r="N14719" s="53">
        <f ca="1"/>
        <v>4</v>
      </c>
      <c r="O14719" s="53" t="str">
        <f ca="1"/>
        <v>1940-04</v>
      </c>
    </row>
    <row r="14720" spans="12:15" x14ac:dyDescent="0.4">
      <c r="L14720" s="56">
        <f ca="1"/>
        <v>14719</v>
      </c>
      <c r="M14720" s="53">
        <f ca="1"/>
        <v>1940</v>
      </c>
      <c r="N14720" s="53">
        <f ca="1"/>
        <v>4</v>
      </c>
      <c r="O14720" s="53" t="str">
        <f ca="1"/>
        <v>1940-04</v>
      </c>
    </row>
    <row r="14721" spans="12:15" x14ac:dyDescent="0.4">
      <c r="L14721" s="56">
        <f ca="1"/>
        <v>14720</v>
      </c>
      <c r="M14721" s="53">
        <f ca="1"/>
        <v>1940</v>
      </c>
      <c r="N14721" s="53">
        <f ca="1"/>
        <v>4</v>
      </c>
      <c r="O14721" s="53" t="str">
        <f ca="1"/>
        <v>1940-04</v>
      </c>
    </row>
    <row r="14722" spans="12:15" x14ac:dyDescent="0.4">
      <c r="L14722" s="56">
        <f ca="1"/>
        <v>14721</v>
      </c>
      <c r="M14722" s="53">
        <f ca="1"/>
        <v>1940</v>
      </c>
      <c r="N14722" s="53">
        <f ca="1"/>
        <v>4</v>
      </c>
      <c r="O14722" s="53" t="str">
        <f ca="1"/>
        <v>1940-04</v>
      </c>
    </row>
    <row r="14723" spans="12:15" x14ac:dyDescent="0.4">
      <c r="L14723" s="56">
        <f ca="1"/>
        <v>14722</v>
      </c>
      <c r="M14723" s="53">
        <f ca="1"/>
        <v>1940</v>
      </c>
      <c r="N14723" s="53">
        <f ca="1"/>
        <v>4</v>
      </c>
      <c r="O14723" s="53" t="str">
        <f ca="1"/>
        <v>1940-04</v>
      </c>
    </row>
    <row r="14724" spans="12:15" x14ac:dyDescent="0.4">
      <c r="L14724" s="56">
        <f ca="1"/>
        <v>14723</v>
      </c>
      <c r="M14724" s="53">
        <f ca="1"/>
        <v>1940</v>
      </c>
      <c r="N14724" s="53">
        <f ca="1"/>
        <v>4</v>
      </c>
      <c r="O14724" s="53" t="str">
        <f ca="1"/>
        <v>1940-04</v>
      </c>
    </row>
    <row r="14725" spans="12:15" x14ac:dyDescent="0.4">
      <c r="L14725" s="56">
        <f ca="1"/>
        <v>14724</v>
      </c>
      <c r="M14725" s="53">
        <f ca="1"/>
        <v>1940</v>
      </c>
      <c r="N14725" s="53">
        <f ca="1"/>
        <v>4</v>
      </c>
      <c r="O14725" s="53" t="str">
        <f ca="1"/>
        <v>1940-04</v>
      </c>
    </row>
    <row r="14726" spans="12:15" x14ac:dyDescent="0.4">
      <c r="L14726" s="56">
        <f ca="1"/>
        <v>14725</v>
      </c>
      <c r="M14726" s="53">
        <f ca="1"/>
        <v>1940</v>
      </c>
      <c r="N14726" s="53">
        <f ca="1"/>
        <v>4</v>
      </c>
      <c r="O14726" s="53" t="str">
        <f ca="1"/>
        <v>1940-04</v>
      </c>
    </row>
    <row r="14727" spans="12:15" x14ac:dyDescent="0.4">
      <c r="L14727" s="56">
        <f ca="1"/>
        <v>14726</v>
      </c>
      <c r="M14727" s="53">
        <f ca="1"/>
        <v>1940</v>
      </c>
      <c r="N14727" s="53">
        <f ca="1"/>
        <v>4</v>
      </c>
      <c r="O14727" s="53" t="str">
        <f ca="1"/>
        <v>1940-04</v>
      </c>
    </row>
    <row r="14728" spans="12:15" x14ac:dyDescent="0.4">
      <c r="L14728" s="56">
        <f ca="1"/>
        <v>14727</v>
      </c>
      <c r="M14728" s="53">
        <f ca="1"/>
        <v>1940</v>
      </c>
      <c r="N14728" s="53">
        <f ca="1"/>
        <v>4</v>
      </c>
      <c r="O14728" s="53" t="str">
        <f ca="1"/>
        <v>1940-04</v>
      </c>
    </row>
    <row r="14729" spans="12:15" x14ac:dyDescent="0.4">
      <c r="L14729" s="56">
        <f ca="1"/>
        <v>14728</v>
      </c>
      <c r="M14729" s="53">
        <f ca="1"/>
        <v>1940</v>
      </c>
      <c r="N14729" s="53">
        <f ca="1"/>
        <v>4</v>
      </c>
      <c r="O14729" s="53" t="str">
        <f ca="1"/>
        <v>1940-04</v>
      </c>
    </row>
    <row r="14730" spans="12:15" x14ac:dyDescent="0.4">
      <c r="L14730" s="56">
        <f ca="1"/>
        <v>14729</v>
      </c>
      <c r="M14730" s="53">
        <f ca="1"/>
        <v>1940</v>
      </c>
      <c r="N14730" s="53">
        <f ca="1"/>
        <v>4</v>
      </c>
      <c r="O14730" s="53" t="str">
        <f ca="1"/>
        <v>1940-04</v>
      </c>
    </row>
    <row r="14731" spans="12:15" x14ac:dyDescent="0.4">
      <c r="L14731" s="56">
        <f ca="1"/>
        <v>14730</v>
      </c>
      <c r="M14731" s="53">
        <f ca="1"/>
        <v>1940</v>
      </c>
      <c r="N14731" s="53">
        <f ca="1"/>
        <v>4</v>
      </c>
      <c r="O14731" s="53" t="str">
        <f ca="1"/>
        <v>1940-04</v>
      </c>
    </row>
    <row r="14732" spans="12:15" x14ac:dyDescent="0.4">
      <c r="L14732" s="56">
        <f ca="1"/>
        <v>14731</v>
      </c>
      <c r="M14732" s="53">
        <f ca="1"/>
        <v>1940</v>
      </c>
      <c r="N14732" s="53">
        <f ca="1"/>
        <v>4</v>
      </c>
      <c r="O14732" s="53" t="str">
        <f ca="1"/>
        <v>1940-04</v>
      </c>
    </row>
    <row r="14733" spans="12:15" x14ac:dyDescent="0.4">
      <c r="L14733" s="56">
        <f ca="1"/>
        <v>14732</v>
      </c>
      <c r="M14733" s="53">
        <f ca="1"/>
        <v>1940</v>
      </c>
      <c r="N14733" s="53">
        <f ca="1"/>
        <v>5</v>
      </c>
      <c r="O14733" s="53" t="str">
        <f ca="1"/>
        <v>1940-05</v>
      </c>
    </row>
    <row r="14734" spans="12:15" x14ac:dyDescent="0.4">
      <c r="L14734" s="56">
        <f ca="1"/>
        <v>14733</v>
      </c>
      <c r="M14734" s="53">
        <f ca="1"/>
        <v>1940</v>
      </c>
      <c r="N14734" s="53">
        <f ca="1"/>
        <v>5</v>
      </c>
      <c r="O14734" s="53" t="str">
        <f ca="1"/>
        <v>1940-05</v>
      </c>
    </row>
    <row r="14735" spans="12:15" x14ac:dyDescent="0.4">
      <c r="L14735" s="56">
        <f ca="1"/>
        <v>14734</v>
      </c>
      <c r="M14735" s="53">
        <f ca="1"/>
        <v>1940</v>
      </c>
      <c r="N14735" s="53">
        <f ca="1"/>
        <v>5</v>
      </c>
      <c r="O14735" s="53" t="str">
        <f ca="1"/>
        <v>1940-05</v>
      </c>
    </row>
    <row r="14736" spans="12:15" x14ac:dyDescent="0.4">
      <c r="L14736" s="56">
        <f ca="1"/>
        <v>14735</v>
      </c>
      <c r="M14736" s="53">
        <f ca="1"/>
        <v>1940</v>
      </c>
      <c r="N14736" s="53">
        <f ca="1"/>
        <v>5</v>
      </c>
      <c r="O14736" s="53" t="str">
        <f ca="1"/>
        <v>1940-05</v>
      </c>
    </row>
    <row r="14737" spans="12:15" x14ac:dyDescent="0.4">
      <c r="L14737" s="56">
        <f ca="1"/>
        <v>14736</v>
      </c>
      <c r="M14737" s="53">
        <f ca="1"/>
        <v>1940</v>
      </c>
      <c r="N14737" s="53">
        <f ca="1"/>
        <v>5</v>
      </c>
      <c r="O14737" s="53" t="str">
        <f ca="1"/>
        <v>1940-05</v>
      </c>
    </row>
    <row r="14738" spans="12:15" x14ac:dyDescent="0.4">
      <c r="L14738" s="56">
        <f ca="1"/>
        <v>14737</v>
      </c>
      <c r="M14738" s="53">
        <f ca="1"/>
        <v>1940</v>
      </c>
      <c r="N14738" s="53">
        <f ca="1"/>
        <v>5</v>
      </c>
      <c r="O14738" s="53" t="str">
        <f ca="1"/>
        <v>1940-05</v>
      </c>
    </row>
    <row r="14739" spans="12:15" x14ac:dyDescent="0.4">
      <c r="L14739" s="56">
        <f ca="1"/>
        <v>14738</v>
      </c>
      <c r="M14739" s="53">
        <f ca="1"/>
        <v>1940</v>
      </c>
      <c r="N14739" s="53">
        <f ca="1"/>
        <v>5</v>
      </c>
      <c r="O14739" s="53" t="str">
        <f ca="1"/>
        <v>1940-05</v>
      </c>
    </row>
    <row r="14740" spans="12:15" x14ac:dyDescent="0.4">
      <c r="L14740" s="56">
        <f ca="1"/>
        <v>14739</v>
      </c>
      <c r="M14740" s="53">
        <f ca="1"/>
        <v>1940</v>
      </c>
      <c r="N14740" s="53">
        <f ca="1"/>
        <v>5</v>
      </c>
      <c r="O14740" s="53" t="str">
        <f ca="1"/>
        <v>1940-05</v>
      </c>
    </row>
    <row r="14741" spans="12:15" x14ac:dyDescent="0.4">
      <c r="L14741" s="56">
        <f ca="1"/>
        <v>14740</v>
      </c>
      <c r="M14741" s="53">
        <f ca="1"/>
        <v>1940</v>
      </c>
      <c r="N14741" s="53">
        <f ca="1"/>
        <v>5</v>
      </c>
      <c r="O14741" s="53" t="str">
        <f ca="1"/>
        <v>1940-05</v>
      </c>
    </row>
    <row r="14742" spans="12:15" x14ac:dyDescent="0.4">
      <c r="L14742" s="56">
        <f ca="1"/>
        <v>14741</v>
      </c>
      <c r="M14742" s="53">
        <f ca="1"/>
        <v>1940</v>
      </c>
      <c r="N14742" s="53">
        <f ca="1"/>
        <v>5</v>
      </c>
      <c r="O14742" s="53" t="str">
        <f ca="1"/>
        <v>1940-05</v>
      </c>
    </row>
    <row r="14743" spans="12:15" x14ac:dyDescent="0.4">
      <c r="L14743" s="56">
        <f ca="1"/>
        <v>14742</v>
      </c>
      <c r="M14743" s="53">
        <f ca="1"/>
        <v>1940</v>
      </c>
      <c r="N14743" s="53">
        <f ca="1"/>
        <v>5</v>
      </c>
      <c r="O14743" s="53" t="str">
        <f ca="1"/>
        <v>1940-05</v>
      </c>
    </row>
    <row r="14744" spans="12:15" x14ac:dyDescent="0.4">
      <c r="L14744" s="56">
        <f ca="1"/>
        <v>14743</v>
      </c>
      <c r="M14744" s="53">
        <f ca="1"/>
        <v>1940</v>
      </c>
      <c r="N14744" s="53">
        <f ca="1"/>
        <v>5</v>
      </c>
      <c r="O14744" s="53" t="str">
        <f ca="1"/>
        <v>1940-05</v>
      </c>
    </row>
    <row r="14745" spans="12:15" x14ac:dyDescent="0.4">
      <c r="L14745" s="56">
        <f ca="1"/>
        <v>14744</v>
      </c>
      <c r="M14745" s="53">
        <f ca="1"/>
        <v>1940</v>
      </c>
      <c r="N14745" s="53">
        <f ca="1"/>
        <v>5</v>
      </c>
      <c r="O14745" s="53" t="str">
        <f ca="1"/>
        <v>1940-05</v>
      </c>
    </row>
    <row r="14746" spans="12:15" x14ac:dyDescent="0.4">
      <c r="L14746" s="56">
        <f ca="1"/>
        <v>14745</v>
      </c>
      <c r="M14746" s="53">
        <f ca="1"/>
        <v>1940</v>
      </c>
      <c r="N14746" s="53">
        <f ca="1"/>
        <v>5</v>
      </c>
      <c r="O14746" s="53" t="str">
        <f ca="1"/>
        <v>1940-05</v>
      </c>
    </row>
    <row r="14747" spans="12:15" x14ac:dyDescent="0.4">
      <c r="L14747" s="56">
        <f ca="1"/>
        <v>14746</v>
      </c>
      <c r="M14747" s="53">
        <f ca="1"/>
        <v>1940</v>
      </c>
      <c r="N14747" s="53">
        <f ca="1"/>
        <v>5</v>
      </c>
      <c r="O14747" s="53" t="str">
        <f ca="1"/>
        <v>1940-05</v>
      </c>
    </row>
    <row r="14748" spans="12:15" x14ac:dyDescent="0.4">
      <c r="L14748" s="56">
        <f ca="1"/>
        <v>14747</v>
      </c>
      <c r="M14748" s="53">
        <f ca="1"/>
        <v>1940</v>
      </c>
      <c r="N14748" s="53">
        <f ca="1"/>
        <v>5</v>
      </c>
      <c r="O14748" s="53" t="str">
        <f ca="1"/>
        <v>1940-05</v>
      </c>
    </row>
    <row r="14749" spans="12:15" x14ac:dyDescent="0.4">
      <c r="L14749" s="56">
        <f ca="1"/>
        <v>14748</v>
      </c>
      <c r="M14749" s="53">
        <f ca="1"/>
        <v>1940</v>
      </c>
      <c r="N14749" s="53">
        <f ca="1"/>
        <v>5</v>
      </c>
      <c r="O14749" s="53" t="str">
        <f ca="1"/>
        <v>1940-05</v>
      </c>
    </row>
    <row r="14750" spans="12:15" x14ac:dyDescent="0.4">
      <c r="L14750" s="56">
        <f ca="1"/>
        <v>14749</v>
      </c>
      <c r="M14750" s="53">
        <f ca="1"/>
        <v>1940</v>
      </c>
      <c r="N14750" s="53">
        <f ca="1"/>
        <v>5</v>
      </c>
      <c r="O14750" s="53" t="str">
        <f ca="1"/>
        <v>1940-05</v>
      </c>
    </row>
    <row r="14751" spans="12:15" x14ac:dyDescent="0.4">
      <c r="L14751" s="56">
        <f ca="1"/>
        <v>14750</v>
      </c>
      <c r="M14751" s="53">
        <f ca="1"/>
        <v>1940</v>
      </c>
      <c r="N14751" s="53">
        <f ca="1"/>
        <v>5</v>
      </c>
      <c r="O14751" s="53" t="str">
        <f ca="1"/>
        <v>1940-05</v>
      </c>
    </row>
    <row r="14752" spans="12:15" x14ac:dyDescent="0.4">
      <c r="L14752" s="56">
        <f ca="1"/>
        <v>14751</v>
      </c>
      <c r="M14752" s="53">
        <f ca="1"/>
        <v>1940</v>
      </c>
      <c r="N14752" s="53">
        <f ca="1"/>
        <v>5</v>
      </c>
      <c r="O14752" s="53" t="str">
        <f ca="1"/>
        <v>1940-05</v>
      </c>
    </row>
    <row r="14753" spans="12:15" x14ac:dyDescent="0.4">
      <c r="L14753" s="56">
        <f ca="1"/>
        <v>14752</v>
      </c>
      <c r="M14753" s="53">
        <f ca="1"/>
        <v>1940</v>
      </c>
      <c r="N14753" s="53">
        <f ca="1"/>
        <v>5</v>
      </c>
      <c r="O14753" s="53" t="str">
        <f ca="1"/>
        <v>1940-05</v>
      </c>
    </row>
    <row r="14754" spans="12:15" x14ac:dyDescent="0.4">
      <c r="L14754" s="56">
        <f ca="1"/>
        <v>14753</v>
      </c>
      <c r="M14754" s="53">
        <f ca="1"/>
        <v>1940</v>
      </c>
      <c r="N14754" s="53">
        <f ca="1"/>
        <v>5</v>
      </c>
      <c r="O14754" s="53" t="str">
        <f ca="1"/>
        <v>1940-05</v>
      </c>
    </row>
    <row r="14755" spans="12:15" x14ac:dyDescent="0.4">
      <c r="L14755" s="56">
        <f ca="1"/>
        <v>14754</v>
      </c>
      <c r="M14755" s="53">
        <f ca="1"/>
        <v>1940</v>
      </c>
      <c r="N14755" s="53">
        <f ca="1"/>
        <v>5</v>
      </c>
      <c r="O14755" s="53" t="str">
        <f ca="1"/>
        <v>1940-05</v>
      </c>
    </row>
    <row r="14756" spans="12:15" x14ac:dyDescent="0.4">
      <c r="L14756" s="56">
        <f ca="1"/>
        <v>14755</v>
      </c>
      <c r="M14756" s="53">
        <f ca="1"/>
        <v>1940</v>
      </c>
      <c r="N14756" s="53">
        <f ca="1"/>
        <v>5</v>
      </c>
      <c r="O14756" s="53" t="str">
        <f ca="1"/>
        <v>1940-05</v>
      </c>
    </row>
    <row r="14757" spans="12:15" x14ac:dyDescent="0.4">
      <c r="L14757" s="56">
        <f ca="1"/>
        <v>14756</v>
      </c>
      <c r="M14757" s="53">
        <f ca="1"/>
        <v>1940</v>
      </c>
      <c r="N14757" s="53">
        <f ca="1"/>
        <v>5</v>
      </c>
      <c r="O14757" s="53" t="str">
        <f ca="1"/>
        <v>1940-05</v>
      </c>
    </row>
    <row r="14758" spans="12:15" x14ac:dyDescent="0.4">
      <c r="L14758" s="56">
        <f ca="1"/>
        <v>14757</v>
      </c>
      <c r="M14758" s="53">
        <f ca="1"/>
        <v>1940</v>
      </c>
      <c r="N14758" s="53">
        <f ca="1"/>
        <v>5</v>
      </c>
      <c r="O14758" s="53" t="str">
        <f ca="1"/>
        <v>1940-05</v>
      </c>
    </row>
    <row r="14759" spans="12:15" x14ac:dyDescent="0.4">
      <c r="L14759" s="56">
        <f ca="1"/>
        <v>14758</v>
      </c>
      <c r="M14759" s="53">
        <f ca="1"/>
        <v>1940</v>
      </c>
      <c r="N14759" s="53">
        <f ca="1"/>
        <v>5</v>
      </c>
      <c r="O14759" s="53" t="str">
        <f ca="1"/>
        <v>1940-05</v>
      </c>
    </row>
    <row r="14760" spans="12:15" x14ac:dyDescent="0.4">
      <c r="L14760" s="56">
        <f ca="1"/>
        <v>14759</v>
      </c>
      <c r="M14760" s="53">
        <f ca="1"/>
        <v>1940</v>
      </c>
      <c r="N14760" s="53">
        <f ca="1"/>
        <v>5</v>
      </c>
      <c r="O14760" s="53" t="str">
        <f ca="1"/>
        <v>1940-05</v>
      </c>
    </row>
    <row r="14761" spans="12:15" x14ac:dyDescent="0.4">
      <c r="L14761" s="56">
        <f ca="1"/>
        <v>14760</v>
      </c>
      <c r="M14761" s="53">
        <f ca="1"/>
        <v>1940</v>
      </c>
      <c r="N14761" s="53">
        <f ca="1"/>
        <v>5</v>
      </c>
      <c r="O14761" s="53" t="str">
        <f ca="1"/>
        <v>1940-05</v>
      </c>
    </row>
    <row r="14762" spans="12:15" x14ac:dyDescent="0.4">
      <c r="L14762" s="56">
        <f ca="1"/>
        <v>14761</v>
      </c>
      <c r="M14762" s="53">
        <f ca="1"/>
        <v>1940</v>
      </c>
      <c r="N14762" s="53">
        <f ca="1"/>
        <v>5</v>
      </c>
      <c r="O14762" s="53" t="str">
        <f ca="1"/>
        <v>1940-05</v>
      </c>
    </row>
    <row r="14763" spans="12:15" x14ac:dyDescent="0.4">
      <c r="L14763" s="56">
        <f ca="1"/>
        <v>14762</v>
      </c>
      <c r="M14763" s="53">
        <f ca="1"/>
        <v>1940</v>
      </c>
      <c r="N14763" s="53">
        <f ca="1"/>
        <v>5</v>
      </c>
      <c r="O14763" s="53" t="str">
        <f ca="1"/>
        <v>1940-05</v>
      </c>
    </row>
    <row r="14764" spans="12:15" x14ac:dyDescent="0.4">
      <c r="L14764" s="56">
        <f ca="1"/>
        <v>14763</v>
      </c>
      <c r="M14764" s="53">
        <f ca="1"/>
        <v>1940</v>
      </c>
      <c r="N14764" s="53">
        <f ca="1"/>
        <v>6</v>
      </c>
      <c r="O14764" s="53" t="str">
        <f ca="1"/>
        <v>1940-06</v>
      </c>
    </row>
    <row r="14765" spans="12:15" x14ac:dyDescent="0.4">
      <c r="L14765" s="56">
        <f ca="1"/>
        <v>14764</v>
      </c>
      <c r="M14765" s="53">
        <f ca="1"/>
        <v>1940</v>
      </c>
      <c r="N14765" s="53">
        <f ca="1"/>
        <v>6</v>
      </c>
      <c r="O14765" s="53" t="str">
        <f ca="1"/>
        <v>1940-06</v>
      </c>
    </row>
    <row r="14766" spans="12:15" x14ac:dyDescent="0.4">
      <c r="L14766" s="56">
        <f ca="1"/>
        <v>14765</v>
      </c>
      <c r="M14766" s="53">
        <f ca="1"/>
        <v>1940</v>
      </c>
      <c r="N14766" s="53">
        <f ca="1"/>
        <v>6</v>
      </c>
      <c r="O14766" s="53" t="str">
        <f ca="1"/>
        <v>1940-06</v>
      </c>
    </row>
    <row r="14767" spans="12:15" x14ac:dyDescent="0.4">
      <c r="L14767" s="56">
        <f ca="1"/>
        <v>14766</v>
      </c>
      <c r="M14767" s="53">
        <f ca="1"/>
        <v>1940</v>
      </c>
      <c r="N14767" s="53">
        <f ca="1"/>
        <v>6</v>
      </c>
      <c r="O14767" s="53" t="str">
        <f ca="1"/>
        <v>1940-06</v>
      </c>
    </row>
    <row r="14768" spans="12:15" x14ac:dyDescent="0.4">
      <c r="L14768" s="56">
        <f ca="1"/>
        <v>14767</v>
      </c>
      <c r="M14768" s="53">
        <f ca="1"/>
        <v>1940</v>
      </c>
      <c r="N14768" s="53">
        <f ca="1"/>
        <v>6</v>
      </c>
      <c r="O14768" s="53" t="str">
        <f ca="1"/>
        <v>1940-06</v>
      </c>
    </row>
    <row r="14769" spans="12:15" x14ac:dyDescent="0.4">
      <c r="L14769" s="56">
        <f ca="1"/>
        <v>14768</v>
      </c>
      <c r="M14769" s="53">
        <f ca="1"/>
        <v>1940</v>
      </c>
      <c r="N14769" s="53">
        <f ca="1"/>
        <v>6</v>
      </c>
      <c r="O14769" s="53" t="str">
        <f ca="1"/>
        <v>1940-06</v>
      </c>
    </row>
    <row r="14770" spans="12:15" x14ac:dyDescent="0.4">
      <c r="L14770" s="56">
        <f ca="1"/>
        <v>14769</v>
      </c>
      <c r="M14770" s="53">
        <f ca="1"/>
        <v>1940</v>
      </c>
      <c r="N14770" s="53">
        <f ca="1"/>
        <v>6</v>
      </c>
      <c r="O14770" s="53" t="str">
        <f ca="1"/>
        <v>1940-06</v>
      </c>
    </row>
    <row r="14771" spans="12:15" x14ac:dyDescent="0.4">
      <c r="L14771" s="56">
        <f ca="1"/>
        <v>14770</v>
      </c>
      <c r="M14771" s="53">
        <f ca="1"/>
        <v>1940</v>
      </c>
      <c r="N14771" s="53">
        <f ca="1"/>
        <v>6</v>
      </c>
      <c r="O14771" s="53" t="str">
        <f ca="1"/>
        <v>1940-06</v>
      </c>
    </row>
    <row r="14772" spans="12:15" x14ac:dyDescent="0.4">
      <c r="L14772" s="56">
        <f ca="1"/>
        <v>14771</v>
      </c>
      <c r="M14772" s="53">
        <f ca="1"/>
        <v>1940</v>
      </c>
      <c r="N14772" s="53">
        <f ca="1"/>
        <v>6</v>
      </c>
      <c r="O14772" s="53" t="str">
        <f ca="1"/>
        <v>1940-06</v>
      </c>
    </row>
    <row r="14773" spans="12:15" x14ac:dyDescent="0.4">
      <c r="L14773" s="56">
        <f ca="1"/>
        <v>14772</v>
      </c>
      <c r="M14773" s="53">
        <f ca="1"/>
        <v>1940</v>
      </c>
      <c r="N14773" s="53">
        <f ca="1"/>
        <v>6</v>
      </c>
      <c r="O14773" s="53" t="str">
        <f ca="1"/>
        <v>1940-06</v>
      </c>
    </row>
    <row r="14774" spans="12:15" x14ac:dyDescent="0.4">
      <c r="L14774" s="56">
        <f ca="1"/>
        <v>14773</v>
      </c>
      <c r="M14774" s="53">
        <f ca="1"/>
        <v>1940</v>
      </c>
      <c r="N14774" s="53">
        <f ca="1"/>
        <v>6</v>
      </c>
      <c r="O14774" s="53" t="str">
        <f ca="1"/>
        <v>1940-06</v>
      </c>
    </row>
    <row r="14775" spans="12:15" x14ac:dyDescent="0.4">
      <c r="L14775" s="56">
        <f ca="1"/>
        <v>14774</v>
      </c>
      <c r="M14775" s="53">
        <f ca="1"/>
        <v>1940</v>
      </c>
      <c r="N14775" s="53">
        <f ca="1"/>
        <v>6</v>
      </c>
      <c r="O14775" s="53" t="str">
        <f ca="1"/>
        <v>1940-06</v>
      </c>
    </row>
    <row r="14776" spans="12:15" x14ac:dyDescent="0.4">
      <c r="L14776" s="56">
        <f ca="1"/>
        <v>14775</v>
      </c>
      <c r="M14776" s="53">
        <f ca="1"/>
        <v>1940</v>
      </c>
      <c r="N14776" s="53">
        <f ca="1"/>
        <v>6</v>
      </c>
      <c r="O14776" s="53" t="str">
        <f ca="1"/>
        <v>1940-06</v>
      </c>
    </row>
    <row r="14777" spans="12:15" x14ac:dyDescent="0.4">
      <c r="L14777" s="56">
        <f ca="1"/>
        <v>14776</v>
      </c>
      <c r="M14777" s="53">
        <f ca="1"/>
        <v>1940</v>
      </c>
      <c r="N14777" s="53">
        <f ca="1"/>
        <v>6</v>
      </c>
      <c r="O14777" s="53" t="str">
        <f ca="1"/>
        <v>1940-06</v>
      </c>
    </row>
    <row r="14778" spans="12:15" x14ac:dyDescent="0.4">
      <c r="L14778" s="56">
        <f ca="1"/>
        <v>14777</v>
      </c>
      <c r="M14778" s="53">
        <f ca="1"/>
        <v>1940</v>
      </c>
      <c r="N14778" s="53">
        <f ca="1"/>
        <v>6</v>
      </c>
      <c r="O14778" s="53" t="str">
        <f ca="1"/>
        <v>1940-06</v>
      </c>
    </row>
    <row r="14779" spans="12:15" x14ac:dyDescent="0.4">
      <c r="L14779" s="56">
        <f ca="1"/>
        <v>14778</v>
      </c>
      <c r="M14779" s="53">
        <f ca="1"/>
        <v>1940</v>
      </c>
      <c r="N14779" s="53">
        <f ca="1"/>
        <v>6</v>
      </c>
      <c r="O14779" s="53" t="str">
        <f ca="1"/>
        <v>1940-06</v>
      </c>
    </row>
    <row r="14780" spans="12:15" x14ac:dyDescent="0.4">
      <c r="L14780" s="56">
        <f ca="1"/>
        <v>14779</v>
      </c>
      <c r="M14780" s="53">
        <f ca="1"/>
        <v>1940</v>
      </c>
      <c r="N14780" s="53">
        <f ca="1"/>
        <v>6</v>
      </c>
      <c r="O14780" s="53" t="str">
        <f ca="1"/>
        <v>1940-06</v>
      </c>
    </row>
    <row r="14781" spans="12:15" x14ac:dyDescent="0.4">
      <c r="L14781" s="56">
        <f ca="1"/>
        <v>14780</v>
      </c>
      <c r="M14781" s="53">
        <f ca="1"/>
        <v>1940</v>
      </c>
      <c r="N14781" s="53">
        <f ca="1"/>
        <v>6</v>
      </c>
      <c r="O14781" s="53" t="str">
        <f ca="1"/>
        <v>1940-06</v>
      </c>
    </row>
    <row r="14782" spans="12:15" x14ac:dyDescent="0.4">
      <c r="L14782" s="56">
        <f ca="1"/>
        <v>14781</v>
      </c>
      <c r="M14782" s="53">
        <f ca="1"/>
        <v>1940</v>
      </c>
      <c r="N14782" s="53">
        <f ca="1"/>
        <v>6</v>
      </c>
      <c r="O14782" s="53" t="str">
        <f ca="1"/>
        <v>1940-06</v>
      </c>
    </row>
    <row r="14783" spans="12:15" x14ac:dyDescent="0.4">
      <c r="L14783" s="56">
        <f ca="1"/>
        <v>14782</v>
      </c>
      <c r="M14783" s="53">
        <f ca="1"/>
        <v>1940</v>
      </c>
      <c r="N14783" s="53">
        <f ca="1"/>
        <v>6</v>
      </c>
      <c r="O14783" s="53" t="str">
        <f ca="1"/>
        <v>1940-06</v>
      </c>
    </row>
    <row r="14784" spans="12:15" x14ac:dyDescent="0.4">
      <c r="L14784" s="56">
        <f ca="1"/>
        <v>14783</v>
      </c>
      <c r="M14784" s="53">
        <f ca="1"/>
        <v>1940</v>
      </c>
      <c r="N14784" s="53">
        <f ca="1"/>
        <v>6</v>
      </c>
      <c r="O14784" s="53" t="str">
        <f ca="1"/>
        <v>1940-06</v>
      </c>
    </row>
    <row r="14785" spans="12:15" x14ac:dyDescent="0.4">
      <c r="L14785" s="56">
        <f ca="1"/>
        <v>14784</v>
      </c>
      <c r="M14785" s="53">
        <f ca="1"/>
        <v>1940</v>
      </c>
      <c r="N14785" s="53">
        <f ca="1"/>
        <v>6</v>
      </c>
      <c r="O14785" s="53" t="str">
        <f ca="1"/>
        <v>1940-06</v>
      </c>
    </row>
    <row r="14786" spans="12:15" x14ac:dyDescent="0.4">
      <c r="L14786" s="56">
        <f ca="1"/>
        <v>14785</v>
      </c>
      <c r="M14786" s="53">
        <f ca="1"/>
        <v>1940</v>
      </c>
      <c r="N14786" s="53">
        <f ca="1"/>
        <v>6</v>
      </c>
      <c r="O14786" s="53" t="str">
        <f ca="1"/>
        <v>1940-06</v>
      </c>
    </row>
    <row r="14787" spans="12:15" x14ac:dyDescent="0.4">
      <c r="L14787" s="56">
        <f ca="1"/>
        <v>14786</v>
      </c>
      <c r="M14787" s="53">
        <f ca="1"/>
        <v>1940</v>
      </c>
      <c r="N14787" s="53">
        <f ca="1"/>
        <v>6</v>
      </c>
      <c r="O14787" s="53" t="str">
        <f ca="1"/>
        <v>1940-06</v>
      </c>
    </row>
    <row r="14788" spans="12:15" x14ac:dyDescent="0.4">
      <c r="L14788" s="56">
        <f ca="1"/>
        <v>14787</v>
      </c>
      <c r="M14788" s="53">
        <f ca="1"/>
        <v>1940</v>
      </c>
      <c r="N14788" s="53">
        <f ca="1"/>
        <v>6</v>
      </c>
      <c r="O14788" s="53" t="str">
        <f ca="1"/>
        <v>1940-06</v>
      </c>
    </row>
    <row r="14789" spans="12:15" x14ac:dyDescent="0.4">
      <c r="L14789" s="56">
        <f ca="1"/>
        <v>14788</v>
      </c>
      <c r="M14789" s="53">
        <f ca="1"/>
        <v>1940</v>
      </c>
      <c r="N14789" s="53">
        <f ca="1"/>
        <v>6</v>
      </c>
      <c r="O14789" s="53" t="str">
        <f ca="1"/>
        <v>1940-06</v>
      </c>
    </row>
    <row r="14790" spans="12:15" x14ac:dyDescent="0.4">
      <c r="L14790" s="56">
        <f ca="1"/>
        <v>14789</v>
      </c>
      <c r="M14790" s="53">
        <f ca="1"/>
        <v>1940</v>
      </c>
      <c r="N14790" s="53">
        <f ca="1"/>
        <v>6</v>
      </c>
      <c r="O14790" s="53" t="str">
        <f ca="1"/>
        <v>1940-06</v>
      </c>
    </row>
    <row r="14791" spans="12:15" x14ac:dyDescent="0.4">
      <c r="L14791" s="56">
        <f ca="1"/>
        <v>14790</v>
      </c>
      <c r="M14791" s="53">
        <f ca="1"/>
        <v>1940</v>
      </c>
      <c r="N14791" s="53">
        <f ca="1"/>
        <v>6</v>
      </c>
      <c r="O14791" s="53" t="str">
        <f ca="1"/>
        <v>1940-06</v>
      </c>
    </row>
    <row r="14792" spans="12:15" x14ac:dyDescent="0.4">
      <c r="L14792" s="56">
        <f ca="1"/>
        <v>14791</v>
      </c>
      <c r="M14792" s="53">
        <f ca="1"/>
        <v>1940</v>
      </c>
      <c r="N14792" s="53">
        <f ca="1"/>
        <v>6</v>
      </c>
      <c r="O14792" s="53" t="str">
        <f ca="1"/>
        <v>1940-06</v>
      </c>
    </row>
    <row r="14793" spans="12:15" x14ac:dyDescent="0.4">
      <c r="L14793" s="56">
        <f ca="1"/>
        <v>14792</v>
      </c>
      <c r="M14793" s="53">
        <f ca="1"/>
        <v>1940</v>
      </c>
      <c r="N14793" s="53">
        <f ca="1"/>
        <v>6</v>
      </c>
      <c r="O14793" s="53" t="str">
        <f ca="1"/>
        <v>1940-06</v>
      </c>
    </row>
    <row r="14794" spans="12:15" x14ac:dyDescent="0.4">
      <c r="L14794" s="56">
        <f ca="1"/>
        <v>14793</v>
      </c>
      <c r="M14794" s="53">
        <f ca="1"/>
        <v>1940</v>
      </c>
      <c r="N14794" s="53">
        <f ca="1"/>
        <v>7</v>
      </c>
      <c r="O14794" s="53" t="str">
        <f ca="1"/>
        <v>1940-07</v>
      </c>
    </row>
    <row r="14795" spans="12:15" x14ac:dyDescent="0.4">
      <c r="L14795" s="56">
        <f ca="1"/>
        <v>14794</v>
      </c>
      <c r="M14795" s="53">
        <f ca="1"/>
        <v>1940</v>
      </c>
      <c r="N14795" s="53">
        <f ca="1"/>
        <v>7</v>
      </c>
      <c r="O14795" s="53" t="str">
        <f ca="1"/>
        <v>1940-07</v>
      </c>
    </row>
    <row r="14796" spans="12:15" x14ac:dyDescent="0.4">
      <c r="L14796" s="56">
        <f ca="1"/>
        <v>14795</v>
      </c>
      <c r="M14796" s="53">
        <f ca="1"/>
        <v>1940</v>
      </c>
      <c r="N14796" s="53">
        <f ca="1"/>
        <v>7</v>
      </c>
      <c r="O14796" s="53" t="str">
        <f ca="1"/>
        <v>1940-07</v>
      </c>
    </row>
    <row r="14797" spans="12:15" x14ac:dyDescent="0.4">
      <c r="L14797" s="56">
        <f ca="1"/>
        <v>14796</v>
      </c>
      <c r="M14797" s="53">
        <f ca="1"/>
        <v>1940</v>
      </c>
      <c r="N14797" s="53">
        <f ca="1"/>
        <v>7</v>
      </c>
      <c r="O14797" s="53" t="str">
        <f ca="1"/>
        <v>1940-07</v>
      </c>
    </row>
    <row r="14798" spans="12:15" x14ac:dyDescent="0.4">
      <c r="L14798" s="56">
        <f ca="1"/>
        <v>14797</v>
      </c>
      <c r="M14798" s="53">
        <f ca="1"/>
        <v>1940</v>
      </c>
      <c r="N14798" s="53">
        <f ca="1"/>
        <v>7</v>
      </c>
      <c r="O14798" s="53" t="str">
        <f ca="1"/>
        <v>1940-07</v>
      </c>
    </row>
    <row r="14799" spans="12:15" x14ac:dyDescent="0.4">
      <c r="L14799" s="56">
        <f ca="1"/>
        <v>14798</v>
      </c>
      <c r="M14799" s="53">
        <f ca="1"/>
        <v>1940</v>
      </c>
      <c r="N14799" s="53">
        <f ca="1"/>
        <v>7</v>
      </c>
      <c r="O14799" s="53" t="str">
        <f ca="1"/>
        <v>1940-07</v>
      </c>
    </row>
    <row r="14800" spans="12:15" x14ac:dyDescent="0.4">
      <c r="L14800" s="56">
        <f ca="1"/>
        <v>14799</v>
      </c>
      <c r="M14800" s="53">
        <f ca="1"/>
        <v>1940</v>
      </c>
      <c r="N14800" s="53">
        <f ca="1"/>
        <v>7</v>
      </c>
      <c r="O14800" s="53" t="str">
        <f ca="1"/>
        <v>1940-07</v>
      </c>
    </row>
    <row r="14801" spans="12:15" x14ac:dyDescent="0.4">
      <c r="L14801" s="56">
        <f ca="1"/>
        <v>14800</v>
      </c>
      <c r="M14801" s="53">
        <f ca="1"/>
        <v>1940</v>
      </c>
      <c r="N14801" s="53">
        <f ca="1"/>
        <v>7</v>
      </c>
      <c r="O14801" s="53" t="str">
        <f ca="1"/>
        <v>1940-07</v>
      </c>
    </row>
    <row r="14802" spans="12:15" x14ac:dyDescent="0.4">
      <c r="L14802" s="56">
        <f ca="1"/>
        <v>14801</v>
      </c>
      <c r="M14802" s="53">
        <f ca="1"/>
        <v>1940</v>
      </c>
      <c r="N14802" s="53">
        <f ca="1"/>
        <v>7</v>
      </c>
      <c r="O14802" s="53" t="str">
        <f ca="1"/>
        <v>1940-07</v>
      </c>
    </row>
    <row r="14803" spans="12:15" x14ac:dyDescent="0.4">
      <c r="L14803" s="56">
        <f ca="1"/>
        <v>14802</v>
      </c>
      <c r="M14803" s="53">
        <f ca="1"/>
        <v>1940</v>
      </c>
      <c r="N14803" s="53">
        <f ca="1"/>
        <v>7</v>
      </c>
      <c r="O14803" s="53" t="str">
        <f ca="1"/>
        <v>1940-07</v>
      </c>
    </row>
    <row r="14804" spans="12:15" x14ac:dyDescent="0.4">
      <c r="L14804" s="56">
        <f ca="1"/>
        <v>14803</v>
      </c>
      <c r="M14804" s="53">
        <f ca="1"/>
        <v>1940</v>
      </c>
      <c r="N14804" s="53">
        <f ca="1"/>
        <v>7</v>
      </c>
      <c r="O14804" s="53" t="str">
        <f ca="1"/>
        <v>1940-07</v>
      </c>
    </row>
    <row r="14805" spans="12:15" x14ac:dyDescent="0.4">
      <c r="L14805" s="56">
        <f ca="1"/>
        <v>14804</v>
      </c>
      <c r="M14805" s="53">
        <f ca="1"/>
        <v>1940</v>
      </c>
      <c r="N14805" s="53">
        <f ca="1"/>
        <v>7</v>
      </c>
      <c r="O14805" s="53" t="str">
        <f ca="1"/>
        <v>1940-07</v>
      </c>
    </row>
    <row r="14806" spans="12:15" x14ac:dyDescent="0.4">
      <c r="L14806" s="56">
        <f ca="1"/>
        <v>14805</v>
      </c>
      <c r="M14806" s="53">
        <f ca="1"/>
        <v>1940</v>
      </c>
      <c r="N14806" s="53">
        <f ca="1"/>
        <v>7</v>
      </c>
      <c r="O14806" s="53" t="str">
        <f ca="1"/>
        <v>1940-07</v>
      </c>
    </row>
    <row r="14807" spans="12:15" x14ac:dyDescent="0.4">
      <c r="L14807" s="56">
        <f ca="1"/>
        <v>14806</v>
      </c>
      <c r="M14807" s="53">
        <f ca="1"/>
        <v>1940</v>
      </c>
      <c r="N14807" s="53">
        <f ca="1"/>
        <v>7</v>
      </c>
      <c r="O14807" s="53" t="str">
        <f ca="1"/>
        <v>1940-07</v>
      </c>
    </row>
    <row r="14808" spans="12:15" x14ac:dyDescent="0.4">
      <c r="L14808" s="56">
        <f ca="1"/>
        <v>14807</v>
      </c>
      <c r="M14808" s="53">
        <f ca="1"/>
        <v>1940</v>
      </c>
      <c r="N14808" s="53">
        <f ca="1"/>
        <v>7</v>
      </c>
      <c r="O14808" s="53" t="str">
        <f ca="1"/>
        <v>1940-07</v>
      </c>
    </row>
    <row r="14809" spans="12:15" x14ac:dyDescent="0.4">
      <c r="L14809" s="56">
        <f ca="1"/>
        <v>14808</v>
      </c>
      <c r="M14809" s="53">
        <f ca="1"/>
        <v>1940</v>
      </c>
      <c r="N14809" s="53">
        <f ca="1"/>
        <v>7</v>
      </c>
      <c r="O14809" s="53" t="str">
        <f ca="1"/>
        <v>1940-07</v>
      </c>
    </row>
    <row r="14810" spans="12:15" x14ac:dyDescent="0.4">
      <c r="L14810" s="56">
        <f ca="1"/>
        <v>14809</v>
      </c>
      <c r="M14810" s="53">
        <f ca="1"/>
        <v>1940</v>
      </c>
      <c r="N14810" s="53">
        <f ca="1"/>
        <v>7</v>
      </c>
      <c r="O14810" s="53" t="str">
        <f ca="1"/>
        <v>1940-07</v>
      </c>
    </row>
    <row r="14811" spans="12:15" x14ac:dyDescent="0.4">
      <c r="L14811" s="56">
        <f ca="1"/>
        <v>14810</v>
      </c>
      <c r="M14811" s="53">
        <f ca="1"/>
        <v>1940</v>
      </c>
      <c r="N14811" s="53">
        <f ca="1"/>
        <v>7</v>
      </c>
      <c r="O14811" s="53" t="str">
        <f ca="1"/>
        <v>1940-07</v>
      </c>
    </row>
    <row r="14812" spans="12:15" x14ac:dyDescent="0.4">
      <c r="L14812" s="56">
        <f ca="1"/>
        <v>14811</v>
      </c>
      <c r="M14812" s="53">
        <f ca="1"/>
        <v>1940</v>
      </c>
      <c r="N14812" s="53">
        <f ca="1"/>
        <v>7</v>
      </c>
      <c r="O14812" s="53" t="str">
        <f ca="1"/>
        <v>1940-07</v>
      </c>
    </row>
    <row r="14813" spans="12:15" x14ac:dyDescent="0.4">
      <c r="L14813" s="56">
        <f ca="1"/>
        <v>14812</v>
      </c>
      <c r="M14813" s="53">
        <f ca="1"/>
        <v>1940</v>
      </c>
      <c r="N14813" s="53">
        <f ca="1"/>
        <v>7</v>
      </c>
      <c r="O14813" s="53" t="str">
        <f ca="1"/>
        <v>1940-07</v>
      </c>
    </row>
    <row r="14814" spans="12:15" x14ac:dyDescent="0.4">
      <c r="L14814" s="56">
        <f ca="1"/>
        <v>14813</v>
      </c>
      <c r="M14814" s="53">
        <f ca="1"/>
        <v>1940</v>
      </c>
      <c r="N14814" s="53">
        <f ca="1"/>
        <v>7</v>
      </c>
      <c r="O14814" s="53" t="str">
        <f ca="1"/>
        <v>1940-07</v>
      </c>
    </row>
    <row r="14815" spans="12:15" x14ac:dyDescent="0.4">
      <c r="L14815" s="56">
        <f ca="1"/>
        <v>14814</v>
      </c>
      <c r="M14815" s="53">
        <f ca="1"/>
        <v>1940</v>
      </c>
      <c r="N14815" s="53">
        <f ca="1"/>
        <v>7</v>
      </c>
      <c r="O14815" s="53" t="str">
        <f ca="1"/>
        <v>1940-07</v>
      </c>
    </row>
    <row r="14816" spans="12:15" x14ac:dyDescent="0.4">
      <c r="L14816" s="56">
        <f ca="1"/>
        <v>14815</v>
      </c>
      <c r="M14816" s="53">
        <f ca="1"/>
        <v>1940</v>
      </c>
      <c r="N14816" s="53">
        <f ca="1"/>
        <v>7</v>
      </c>
      <c r="O14816" s="53" t="str">
        <f ca="1"/>
        <v>1940-07</v>
      </c>
    </row>
    <row r="14817" spans="12:15" x14ac:dyDescent="0.4">
      <c r="L14817" s="56">
        <f ca="1"/>
        <v>14816</v>
      </c>
      <c r="M14817" s="53">
        <f ca="1"/>
        <v>1940</v>
      </c>
      <c r="N14817" s="53">
        <f ca="1"/>
        <v>7</v>
      </c>
      <c r="O14817" s="53" t="str">
        <f ca="1"/>
        <v>1940-07</v>
      </c>
    </row>
    <row r="14818" spans="12:15" x14ac:dyDescent="0.4">
      <c r="L14818" s="56">
        <f ca="1"/>
        <v>14817</v>
      </c>
      <c r="M14818" s="53">
        <f ca="1"/>
        <v>1940</v>
      </c>
      <c r="N14818" s="53">
        <f ca="1"/>
        <v>7</v>
      </c>
      <c r="O14818" s="53" t="str">
        <f ca="1"/>
        <v>1940-07</v>
      </c>
    </row>
    <row r="14819" spans="12:15" x14ac:dyDescent="0.4">
      <c r="L14819" s="56">
        <f ca="1"/>
        <v>14818</v>
      </c>
      <c r="M14819" s="53">
        <f ca="1"/>
        <v>1940</v>
      </c>
      <c r="N14819" s="53">
        <f ca="1"/>
        <v>7</v>
      </c>
      <c r="O14819" s="53" t="str">
        <f ca="1"/>
        <v>1940-07</v>
      </c>
    </row>
    <row r="14820" spans="12:15" x14ac:dyDescent="0.4">
      <c r="L14820" s="56">
        <f ca="1"/>
        <v>14819</v>
      </c>
      <c r="M14820" s="53">
        <f ca="1"/>
        <v>1940</v>
      </c>
      <c r="N14820" s="53">
        <f ca="1"/>
        <v>7</v>
      </c>
      <c r="O14820" s="53" t="str">
        <f ca="1"/>
        <v>1940-07</v>
      </c>
    </row>
    <row r="14821" spans="12:15" x14ac:dyDescent="0.4">
      <c r="L14821" s="56">
        <f ca="1"/>
        <v>14820</v>
      </c>
      <c r="M14821" s="53">
        <f ca="1"/>
        <v>1940</v>
      </c>
      <c r="N14821" s="53">
        <f ca="1"/>
        <v>7</v>
      </c>
      <c r="O14821" s="53" t="str">
        <f ca="1"/>
        <v>1940-07</v>
      </c>
    </row>
    <row r="14822" spans="12:15" x14ac:dyDescent="0.4">
      <c r="L14822" s="56">
        <f ca="1"/>
        <v>14821</v>
      </c>
      <c r="M14822" s="53">
        <f ca="1"/>
        <v>1940</v>
      </c>
      <c r="N14822" s="53">
        <f ca="1"/>
        <v>7</v>
      </c>
      <c r="O14822" s="53" t="str">
        <f ca="1"/>
        <v>1940-07</v>
      </c>
    </row>
    <row r="14823" spans="12:15" x14ac:dyDescent="0.4">
      <c r="L14823" s="56">
        <f ca="1"/>
        <v>14822</v>
      </c>
      <c r="M14823" s="53">
        <f ca="1"/>
        <v>1940</v>
      </c>
      <c r="N14823" s="53">
        <f ca="1"/>
        <v>7</v>
      </c>
      <c r="O14823" s="53" t="str">
        <f ca="1"/>
        <v>1940-07</v>
      </c>
    </row>
    <row r="14824" spans="12:15" x14ac:dyDescent="0.4">
      <c r="L14824" s="56">
        <f ca="1"/>
        <v>14823</v>
      </c>
      <c r="M14824" s="53">
        <f ca="1"/>
        <v>1940</v>
      </c>
      <c r="N14824" s="53">
        <f ca="1"/>
        <v>7</v>
      </c>
      <c r="O14824" s="53" t="str">
        <f ca="1"/>
        <v>1940-07</v>
      </c>
    </row>
    <row r="14825" spans="12:15" x14ac:dyDescent="0.4">
      <c r="L14825" s="56">
        <f ca="1"/>
        <v>14824</v>
      </c>
      <c r="M14825" s="53">
        <f ca="1"/>
        <v>1940</v>
      </c>
      <c r="N14825" s="53">
        <f ca="1"/>
        <v>8</v>
      </c>
      <c r="O14825" s="53" t="str">
        <f ca="1"/>
        <v>1940-08</v>
      </c>
    </row>
    <row r="14826" spans="12:15" x14ac:dyDescent="0.4">
      <c r="L14826" s="56">
        <f ca="1"/>
        <v>14825</v>
      </c>
      <c r="M14826" s="53">
        <f ca="1"/>
        <v>1940</v>
      </c>
      <c r="N14826" s="53">
        <f ca="1"/>
        <v>8</v>
      </c>
      <c r="O14826" s="53" t="str">
        <f ca="1"/>
        <v>1940-08</v>
      </c>
    </row>
    <row r="14827" spans="12:15" x14ac:dyDescent="0.4">
      <c r="L14827" s="56">
        <f ca="1"/>
        <v>14826</v>
      </c>
      <c r="M14827" s="53">
        <f ca="1"/>
        <v>1940</v>
      </c>
      <c r="N14827" s="53">
        <f ca="1"/>
        <v>8</v>
      </c>
      <c r="O14827" s="53" t="str">
        <f ca="1"/>
        <v>1940-08</v>
      </c>
    </row>
    <row r="14828" spans="12:15" x14ac:dyDescent="0.4">
      <c r="L14828" s="56">
        <f ca="1"/>
        <v>14827</v>
      </c>
      <c r="M14828" s="53">
        <f ca="1"/>
        <v>1940</v>
      </c>
      <c r="N14828" s="53">
        <f ca="1"/>
        <v>8</v>
      </c>
      <c r="O14828" s="53" t="str">
        <f ca="1"/>
        <v>1940-08</v>
      </c>
    </row>
    <row r="14829" spans="12:15" x14ac:dyDescent="0.4">
      <c r="L14829" s="56">
        <f ca="1"/>
        <v>14828</v>
      </c>
      <c r="M14829" s="53">
        <f ca="1"/>
        <v>1940</v>
      </c>
      <c r="N14829" s="53">
        <f ca="1"/>
        <v>8</v>
      </c>
      <c r="O14829" s="53" t="str">
        <f ca="1"/>
        <v>1940-08</v>
      </c>
    </row>
    <row r="14830" spans="12:15" x14ac:dyDescent="0.4">
      <c r="L14830" s="56">
        <f ca="1"/>
        <v>14829</v>
      </c>
      <c r="M14830" s="53">
        <f ca="1"/>
        <v>1940</v>
      </c>
      <c r="N14830" s="53">
        <f ca="1"/>
        <v>8</v>
      </c>
      <c r="O14830" s="53" t="str">
        <f ca="1"/>
        <v>1940-08</v>
      </c>
    </row>
    <row r="14831" spans="12:15" x14ac:dyDescent="0.4">
      <c r="L14831" s="56">
        <f ca="1"/>
        <v>14830</v>
      </c>
      <c r="M14831" s="53">
        <f ca="1"/>
        <v>1940</v>
      </c>
      <c r="N14831" s="53">
        <f ca="1"/>
        <v>8</v>
      </c>
      <c r="O14831" s="53" t="str">
        <f ca="1"/>
        <v>1940-08</v>
      </c>
    </row>
    <row r="14832" spans="12:15" x14ac:dyDescent="0.4">
      <c r="L14832" s="56">
        <f ca="1"/>
        <v>14831</v>
      </c>
      <c r="M14832" s="53">
        <f ca="1"/>
        <v>1940</v>
      </c>
      <c r="N14832" s="53">
        <f ca="1"/>
        <v>8</v>
      </c>
      <c r="O14832" s="53" t="str">
        <f ca="1"/>
        <v>1940-08</v>
      </c>
    </row>
    <row r="14833" spans="12:15" x14ac:dyDescent="0.4">
      <c r="L14833" s="56">
        <f ca="1"/>
        <v>14832</v>
      </c>
      <c r="M14833" s="53">
        <f ca="1"/>
        <v>1940</v>
      </c>
      <c r="N14833" s="53">
        <f ca="1"/>
        <v>8</v>
      </c>
      <c r="O14833" s="53" t="str">
        <f ca="1"/>
        <v>1940-08</v>
      </c>
    </row>
    <row r="14834" spans="12:15" x14ac:dyDescent="0.4">
      <c r="L14834" s="56">
        <f ca="1"/>
        <v>14833</v>
      </c>
      <c r="M14834" s="53">
        <f ca="1"/>
        <v>1940</v>
      </c>
      <c r="N14834" s="53">
        <f ca="1"/>
        <v>8</v>
      </c>
      <c r="O14834" s="53" t="str">
        <f ca="1"/>
        <v>1940-08</v>
      </c>
    </row>
    <row r="14835" spans="12:15" x14ac:dyDescent="0.4">
      <c r="L14835" s="56">
        <f ca="1"/>
        <v>14834</v>
      </c>
      <c r="M14835" s="53">
        <f ca="1"/>
        <v>1940</v>
      </c>
      <c r="N14835" s="53">
        <f ca="1"/>
        <v>8</v>
      </c>
      <c r="O14835" s="53" t="str">
        <f ca="1"/>
        <v>1940-08</v>
      </c>
    </row>
    <row r="14836" spans="12:15" x14ac:dyDescent="0.4">
      <c r="L14836" s="56">
        <f ca="1"/>
        <v>14835</v>
      </c>
      <c r="M14836" s="53">
        <f ca="1"/>
        <v>1940</v>
      </c>
      <c r="N14836" s="53">
        <f ca="1"/>
        <v>8</v>
      </c>
      <c r="O14836" s="53" t="str">
        <f ca="1"/>
        <v>1940-08</v>
      </c>
    </row>
    <row r="14837" spans="12:15" x14ac:dyDescent="0.4">
      <c r="L14837" s="56">
        <f ca="1"/>
        <v>14836</v>
      </c>
      <c r="M14837" s="53">
        <f ca="1"/>
        <v>1940</v>
      </c>
      <c r="N14837" s="53">
        <f ca="1"/>
        <v>8</v>
      </c>
      <c r="O14837" s="53" t="str">
        <f ca="1"/>
        <v>1940-08</v>
      </c>
    </row>
    <row r="14838" spans="12:15" x14ac:dyDescent="0.4">
      <c r="L14838" s="56">
        <f ca="1"/>
        <v>14837</v>
      </c>
      <c r="M14838" s="53">
        <f ca="1"/>
        <v>1940</v>
      </c>
      <c r="N14838" s="53">
        <f ca="1"/>
        <v>8</v>
      </c>
      <c r="O14838" s="53" t="str">
        <f ca="1"/>
        <v>1940-08</v>
      </c>
    </row>
    <row r="14839" spans="12:15" x14ac:dyDescent="0.4">
      <c r="L14839" s="56">
        <f ca="1"/>
        <v>14838</v>
      </c>
      <c r="M14839" s="53">
        <f ca="1"/>
        <v>1940</v>
      </c>
      <c r="N14839" s="53">
        <f ca="1"/>
        <v>8</v>
      </c>
      <c r="O14839" s="53" t="str">
        <f ca="1"/>
        <v>1940-08</v>
      </c>
    </row>
    <row r="14840" spans="12:15" x14ac:dyDescent="0.4">
      <c r="L14840" s="56">
        <f ca="1"/>
        <v>14839</v>
      </c>
      <c r="M14840" s="53">
        <f ca="1"/>
        <v>1940</v>
      </c>
      <c r="N14840" s="53">
        <f ca="1"/>
        <v>8</v>
      </c>
      <c r="O14840" s="53" t="str">
        <f ca="1"/>
        <v>1940-08</v>
      </c>
    </row>
    <row r="14841" spans="12:15" x14ac:dyDescent="0.4">
      <c r="L14841" s="56">
        <f ca="1"/>
        <v>14840</v>
      </c>
      <c r="M14841" s="53">
        <f ca="1"/>
        <v>1940</v>
      </c>
      <c r="N14841" s="53">
        <f ca="1"/>
        <v>8</v>
      </c>
      <c r="O14841" s="53" t="str">
        <f ca="1"/>
        <v>1940-08</v>
      </c>
    </row>
    <row r="14842" spans="12:15" x14ac:dyDescent="0.4">
      <c r="L14842" s="56">
        <f ca="1"/>
        <v>14841</v>
      </c>
      <c r="M14842" s="53">
        <f ca="1"/>
        <v>1940</v>
      </c>
      <c r="N14842" s="53">
        <f ca="1"/>
        <v>8</v>
      </c>
      <c r="O14842" s="53" t="str">
        <f ca="1"/>
        <v>1940-08</v>
      </c>
    </row>
    <row r="14843" spans="12:15" x14ac:dyDescent="0.4">
      <c r="L14843" s="56">
        <f ca="1"/>
        <v>14842</v>
      </c>
      <c r="M14843" s="53">
        <f ca="1"/>
        <v>1940</v>
      </c>
      <c r="N14843" s="53">
        <f ca="1"/>
        <v>8</v>
      </c>
      <c r="O14843" s="53" t="str">
        <f ca="1"/>
        <v>1940-08</v>
      </c>
    </row>
    <row r="14844" spans="12:15" x14ac:dyDescent="0.4">
      <c r="L14844" s="56">
        <f ca="1"/>
        <v>14843</v>
      </c>
      <c r="M14844" s="53">
        <f ca="1"/>
        <v>1940</v>
      </c>
      <c r="N14844" s="53">
        <f ca="1"/>
        <v>8</v>
      </c>
      <c r="O14844" s="53" t="str">
        <f ca="1"/>
        <v>1940-08</v>
      </c>
    </row>
    <row r="14845" spans="12:15" x14ac:dyDescent="0.4">
      <c r="L14845" s="56">
        <f ca="1"/>
        <v>14844</v>
      </c>
      <c r="M14845" s="53">
        <f ca="1"/>
        <v>1940</v>
      </c>
      <c r="N14845" s="53">
        <f ca="1"/>
        <v>8</v>
      </c>
      <c r="O14845" s="53" t="str">
        <f ca="1"/>
        <v>1940-08</v>
      </c>
    </row>
    <row r="14846" spans="12:15" x14ac:dyDescent="0.4">
      <c r="L14846" s="56">
        <f ca="1"/>
        <v>14845</v>
      </c>
      <c r="M14846" s="53">
        <f ca="1"/>
        <v>1940</v>
      </c>
      <c r="N14846" s="53">
        <f ca="1"/>
        <v>8</v>
      </c>
      <c r="O14846" s="53" t="str">
        <f ca="1"/>
        <v>1940-08</v>
      </c>
    </row>
    <row r="14847" spans="12:15" x14ac:dyDescent="0.4">
      <c r="L14847" s="56">
        <f ca="1"/>
        <v>14846</v>
      </c>
      <c r="M14847" s="53">
        <f ca="1"/>
        <v>1940</v>
      </c>
      <c r="N14847" s="53">
        <f ca="1"/>
        <v>8</v>
      </c>
      <c r="O14847" s="53" t="str">
        <f ca="1"/>
        <v>1940-08</v>
      </c>
    </row>
    <row r="14848" spans="12:15" x14ac:dyDescent="0.4">
      <c r="L14848" s="56">
        <f ca="1"/>
        <v>14847</v>
      </c>
      <c r="M14848" s="53">
        <f ca="1"/>
        <v>1940</v>
      </c>
      <c r="N14848" s="53">
        <f ca="1"/>
        <v>8</v>
      </c>
      <c r="O14848" s="53" t="str">
        <f ca="1"/>
        <v>1940-08</v>
      </c>
    </row>
    <row r="14849" spans="12:15" x14ac:dyDescent="0.4">
      <c r="L14849" s="56">
        <f ca="1"/>
        <v>14848</v>
      </c>
      <c r="M14849" s="53">
        <f ca="1"/>
        <v>1940</v>
      </c>
      <c r="N14849" s="53">
        <f ca="1"/>
        <v>8</v>
      </c>
      <c r="O14849" s="53" t="str">
        <f ca="1"/>
        <v>1940-08</v>
      </c>
    </row>
    <row r="14850" spans="12:15" x14ac:dyDescent="0.4">
      <c r="L14850" s="56">
        <f ca="1"/>
        <v>14849</v>
      </c>
      <c r="M14850" s="53">
        <f ca="1"/>
        <v>1940</v>
      </c>
      <c r="N14850" s="53">
        <f ca="1"/>
        <v>8</v>
      </c>
      <c r="O14850" s="53" t="str">
        <f ca="1"/>
        <v>1940-08</v>
      </c>
    </row>
    <row r="14851" spans="12:15" x14ac:dyDescent="0.4">
      <c r="L14851" s="56">
        <f ca="1"/>
        <v>14850</v>
      </c>
      <c r="M14851" s="53">
        <f ca="1"/>
        <v>1940</v>
      </c>
      <c r="N14851" s="53">
        <f ca="1"/>
        <v>8</v>
      </c>
      <c r="O14851" s="53" t="str">
        <f ca="1"/>
        <v>1940-08</v>
      </c>
    </row>
    <row r="14852" spans="12:15" x14ac:dyDescent="0.4">
      <c r="L14852" s="56">
        <f ca="1"/>
        <v>14851</v>
      </c>
      <c r="M14852" s="53">
        <f ca="1"/>
        <v>1940</v>
      </c>
      <c r="N14852" s="53">
        <f ca="1"/>
        <v>8</v>
      </c>
      <c r="O14852" s="53" t="str">
        <f ca="1"/>
        <v>1940-08</v>
      </c>
    </row>
    <row r="14853" spans="12:15" x14ac:dyDescent="0.4">
      <c r="L14853" s="56">
        <f ca="1"/>
        <v>14852</v>
      </c>
      <c r="M14853" s="53">
        <f ca="1"/>
        <v>1940</v>
      </c>
      <c r="N14853" s="53">
        <f ca="1"/>
        <v>8</v>
      </c>
      <c r="O14853" s="53" t="str">
        <f ca="1"/>
        <v>1940-08</v>
      </c>
    </row>
    <row r="14854" spans="12:15" x14ac:dyDescent="0.4">
      <c r="L14854" s="56">
        <f ca="1"/>
        <v>14853</v>
      </c>
      <c r="M14854" s="53">
        <f ca="1"/>
        <v>1940</v>
      </c>
      <c r="N14854" s="53">
        <f ca="1"/>
        <v>8</v>
      </c>
      <c r="O14854" s="53" t="str">
        <f ca="1"/>
        <v>1940-08</v>
      </c>
    </row>
    <row r="14855" spans="12:15" x14ac:dyDescent="0.4">
      <c r="L14855" s="56">
        <f ca="1"/>
        <v>14854</v>
      </c>
      <c r="M14855" s="53">
        <f ca="1"/>
        <v>1940</v>
      </c>
      <c r="N14855" s="53">
        <f ca="1"/>
        <v>8</v>
      </c>
      <c r="O14855" s="53" t="str">
        <f ca="1"/>
        <v>1940-08</v>
      </c>
    </row>
    <row r="14856" spans="12:15" x14ac:dyDescent="0.4">
      <c r="L14856" s="56">
        <f ca="1"/>
        <v>14855</v>
      </c>
      <c r="M14856" s="53">
        <f ca="1"/>
        <v>1940</v>
      </c>
      <c r="N14856" s="53">
        <f ca="1"/>
        <v>9</v>
      </c>
      <c r="O14856" s="53" t="str">
        <f ca="1"/>
        <v>1940-09</v>
      </c>
    </row>
    <row r="14857" spans="12:15" x14ac:dyDescent="0.4">
      <c r="L14857" s="56">
        <f ca="1"/>
        <v>14856</v>
      </c>
      <c r="M14857" s="53">
        <f ca="1"/>
        <v>1940</v>
      </c>
      <c r="N14857" s="53">
        <f ca="1"/>
        <v>9</v>
      </c>
      <c r="O14857" s="53" t="str">
        <f ca="1"/>
        <v>1940-09</v>
      </c>
    </row>
    <row r="14858" spans="12:15" x14ac:dyDescent="0.4">
      <c r="L14858" s="56">
        <f ca="1"/>
        <v>14857</v>
      </c>
      <c r="M14858" s="53">
        <f ca="1"/>
        <v>1940</v>
      </c>
      <c r="N14858" s="53">
        <f ca="1"/>
        <v>9</v>
      </c>
      <c r="O14858" s="53" t="str">
        <f ca="1"/>
        <v>1940-09</v>
      </c>
    </row>
    <row r="14859" spans="12:15" x14ac:dyDescent="0.4">
      <c r="L14859" s="56">
        <f ca="1"/>
        <v>14858</v>
      </c>
      <c r="M14859" s="53">
        <f ca="1"/>
        <v>1940</v>
      </c>
      <c r="N14859" s="53">
        <f ca="1"/>
        <v>9</v>
      </c>
      <c r="O14859" s="53" t="str">
        <f ca="1"/>
        <v>1940-09</v>
      </c>
    </row>
    <row r="14860" spans="12:15" x14ac:dyDescent="0.4">
      <c r="L14860" s="56">
        <f ca="1"/>
        <v>14859</v>
      </c>
      <c r="M14860" s="53">
        <f ca="1"/>
        <v>1940</v>
      </c>
      <c r="N14860" s="53">
        <f ca="1"/>
        <v>9</v>
      </c>
      <c r="O14860" s="53" t="str">
        <f ca="1"/>
        <v>1940-09</v>
      </c>
    </row>
    <row r="14861" spans="12:15" x14ac:dyDescent="0.4">
      <c r="L14861" s="56">
        <f ca="1"/>
        <v>14860</v>
      </c>
      <c r="M14861" s="53">
        <f ca="1"/>
        <v>1940</v>
      </c>
      <c r="N14861" s="53">
        <f ca="1"/>
        <v>9</v>
      </c>
      <c r="O14861" s="53" t="str">
        <f ca="1"/>
        <v>1940-09</v>
      </c>
    </row>
    <row r="14862" spans="12:15" x14ac:dyDescent="0.4">
      <c r="L14862" s="56">
        <f ca="1"/>
        <v>14861</v>
      </c>
      <c r="M14862" s="53">
        <f ca="1"/>
        <v>1940</v>
      </c>
      <c r="N14862" s="53">
        <f ca="1"/>
        <v>9</v>
      </c>
      <c r="O14862" s="53" t="str">
        <f ca="1"/>
        <v>1940-09</v>
      </c>
    </row>
    <row r="14863" spans="12:15" x14ac:dyDescent="0.4">
      <c r="L14863" s="56">
        <f ca="1"/>
        <v>14862</v>
      </c>
      <c r="M14863" s="53">
        <f ca="1"/>
        <v>1940</v>
      </c>
      <c r="N14863" s="53">
        <f ca="1"/>
        <v>9</v>
      </c>
      <c r="O14863" s="53" t="str">
        <f ca="1"/>
        <v>1940-09</v>
      </c>
    </row>
    <row r="14864" spans="12:15" x14ac:dyDescent="0.4">
      <c r="L14864" s="56">
        <f ca="1"/>
        <v>14863</v>
      </c>
      <c r="M14864" s="53">
        <f ca="1"/>
        <v>1940</v>
      </c>
      <c r="N14864" s="53">
        <f ca="1"/>
        <v>9</v>
      </c>
      <c r="O14864" s="53" t="str">
        <f ca="1"/>
        <v>1940-09</v>
      </c>
    </row>
    <row r="14865" spans="12:15" x14ac:dyDescent="0.4">
      <c r="L14865" s="56">
        <f ca="1"/>
        <v>14864</v>
      </c>
      <c r="M14865" s="53">
        <f ca="1"/>
        <v>1940</v>
      </c>
      <c r="N14865" s="53">
        <f ca="1"/>
        <v>9</v>
      </c>
      <c r="O14865" s="53" t="str">
        <f ca="1"/>
        <v>1940-09</v>
      </c>
    </row>
    <row r="14866" spans="12:15" x14ac:dyDescent="0.4">
      <c r="L14866" s="56">
        <f ca="1"/>
        <v>14865</v>
      </c>
      <c r="M14866" s="53">
        <f ca="1"/>
        <v>1940</v>
      </c>
      <c r="N14866" s="53">
        <f ca="1"/>
        <v>9</v>
      </c>
      <c r="O14866" s="53" t="str">
        <f ca="1"/>
        <v>1940-09</v>
      </c>
    </row>
    <row r="14867" spans="12:15" x14ac:dyDescent="0.4">
      <c r="L14867" s="56">
        <f ca="1"/>
        <v>14866</v>
      </c>
      <c r="M14867" s="53">
        <f ca="1"/>
        <v>1940</v>
      </c>
      <c r="N14867" s="53">
        <f ca="1"/>
        <v>9</v>
      </c>
      <c r="O14867" s="53" t="str">
        <f ca="1"/>
        <v>1940-09</v>
      </c>
    </row>
    <row r="14868" spans="12:15" x14ac:dyDescent="0.4">
      <c r="L14868" s="56">
        <f ca="1"/>
        <v>14867</v>
      </c>
      <c r="M14868" s="53">
        <f ca="1"/>
        <v>1940</v>
      </c>
      <c r="N14868" s="53">
        <f ca="1"/>
        <v>9</v>
      </c>
      <c r="O14868" s="53" t="str">
        <f ca="1"/>
        <v>1940-09</v>
      </c>
    </row>
    <row r="14869" spans="12:15" x14ac:dyDescent="0.4">
      <c r="L14869" s="56">
        <f ca="1"/>
        <v>14868</v>
      </c>
      <c r="M14869" s="53">
        <f ca="1"/>
        <v>1940</v>
      </c>
      <c r="N14869" s="53">
        <f ca="1"/>
        <v>9</v>
      </c>
      <c r="O14869" s="53" t="str">
        <f ca="1"/>
        <v>1940-09</v>
      </c>
    </row>
    <row r="14870" spans="12:15" x14ac:dyDescent="0.4">
      <c r="L14870" s="56">
        <f ca="1"/>
        <v>14869</v>
      </c>
      <c r="M14870" s="53">
        <f ca="1"/>
        <v>1940</v>
      </c>
      <c r="N14870" s="53">
        <f ca="1"/>
        <v>9</v>
      </c>
      <c r="O14870" s="53" t="str">
        <f ca="1"/>
        <v>1940-09</v>
      </c>
    </row>
    <row r="14871" spans="12:15" x14ac:dyDescent="0.4">
      <c r="L14871" s="56">
        <f ca="1"/>
        <v>14870</v>
      </c>
      <c r="M14871" s="53">
        <f ca="1"/>
        <v>1940</v>
      </c>
      <c r="N14871" s="53">
        <f ca="1"/>
        <v>9</v>
      </c>
      <c r="O14871" s="53" t="str">
        <f ca="1"/>
        <v>1940-09</v>
      </c>
    </row>
    <row r="14872" spans="12:15" x14ac:dyDescent="0.4">
      <c r="L14872" s="56">
        <f ca="1"/>
        <v>14871</v>
      </c>
      <c r="M14872" s="53">
        <f ca="1"/>
        <v>1940</v>
      </c>
      <c r="N14872" s="53">
        <f ca="1"/>
        <v>9</v>
      </c>
      <c r="O14872" s="53" t="str">
        <f ca="1"/>
        <v>1940-09</v>
      </c>
    </row>
    <row r="14873" spans="12:15" x14ac:dyDescent="0.4">
      <c r="L14873" s="56">
        <f ca="1"/>
        <v>14872</v>
      </c>
      <c r="M14873" s="53">
        <f ca="1"/>
        <v>1940</v>
      </c>
      <c r="N14873" s="53">
        <f ca="1"/>
        <v>9</v>
      </c>
      <c r="O14873" s="53" t="str">
        <f ca="1"/>
        <v>1940-09</v>
      </c>
    </row>
    <row r="14874" spans="12:15" x14ac:dyDescent="0.4">
      <c r="L14874" s="56">
        <f ca="1"/>
        <v>14873</v>
      </c>
      <c r="M14874" s="53">
        <f ca="1"/>
        <v>1940</v>
      </c>
      <c r="N14874" s="53">
        <f ca="1"/>
        <v>9</v>
      </c>
      <c r="O14874" s="53" t="str">
        <f ca="1"/>
        <v>1940-09</v>
      </c>
    </row>
    <row r="14875" spans="12:15" x14ac:dyDescent="0.4">
      <c r="L14875" s="56">
        <f ca="1"/>
        <v>14874</v>
      </c>
      <c r="M14875" s="53">
        <f ca="1"/>
        <v>1940</v>
      </c>
      <c r="N14875" s="53">
        <f ca="1"/>
        <v>9</v>
      </c>
      <c r="O14875" s="53" t="str">
        <f ca="1"/>
        <v>1940-09</v>
      </c>
    </row>
    <row r="14876" spans="12:15" x14ac:dyDescent="0.4">
      <c r="L14876" s="56">
        <f ca="1"/>
        <v>14875</v>
      </c>
      <c r="M14876" s="53">
        <f ca="1"/>
        <v>1940</v>
      </c>
      <c r="N14876" s="53">
        <f ca="1"/>
        <v>9</v>
      </c>
      <c r="O14876" s="53" t="str">
        <f ca="1"/>
        <v>1940-09</v>
      </c>
    </row>
    <row r="14877" spans="12:15" x14ac:dyDescent="0.4">
      <c r="L14877" s="56">
        <f ca="1"/>
        <v>14876</v>
      </c>
      <c r="M14877" s="53">
        <f ca="1"/>
        <v>1940</v>
      </c>
      <c r="N14877" s="53">
        <f ca="1"/>
        <v>9</v>
      </c>
      <c r="O14877" s="53" t="str">
        <f ca="1"/>
        <v>1940-09</v>
      </c>
    </row>
    <row r="14878" spans="12:15" x14ac:dyDescent="0.4">
      <c r="L14878" s="56">
        <f ca="1"/>
        <v>14877</v>
      </c>
      <c r="M14878" s="53">
        <f ca="1"/>
        <v>1940</v>
      </c>
      <c r="N14878" s="53">
        <f ca="1"/>
        <v>9</v>
      </c>
      <c r="O14878" s="53" t="str">
        <f ca="1"/>
        <v>1940-09</v>
      </c>
    </row>
    <row r="14879" spans="12:15" x14ac:dyDescent="0.4">
      <c r="L14879" s="56">
        <f ca="1"/>
        <v>14878</v>
      </c>
      <c r="M14879" s="53">
        <f ca="1"/>
        <v>1940</v>
      </c>
      <c r="N14879" s="53">
        <f ca="1"/>
        <v>9</v>
      </c>
      <c r="O14879" s="53" t="str">
        <f ca="1"/>
        <v>1940-09</v>
      </c>
    </row>
    <row r="14880" spans="12:15" x14ac:dyDescent="0.4">
      <c r="L14880" s="56">
        <f ca="1"/>
        <v>14879</v>
      </c>
      <c r="M14880" s="53">
        <f ca="1"/>
        <v>1940</v>
      </c>
      <c r="N14880" s="53">
        <f ca="1"/>
        <v>9</v>
      </c>
      <c r="O14880" s="53" t="str">
        <f ca="1"/>
        <v>1940-09</v>
      </c>
    </row>
    <row r="14881" spans="12:15" x14ac:dyDescent="0.4">
      <c r="L14881" s="56">
        <f ca="1"/>
        <v>14880</v>
      </c>
      <c r="M14881" s="53">
        <f ca="1"/>
        <v>1940</v>
      </c>
      <c r="N14881" s="53">
        <f ca="1"/>
        <v>9</v>
      </c>
      <c r="O14881" s="53" t="str">
        <f ca="1"/>
        <v>1940-09</v>
      </c>
    </row>
    <row r="14882" spans="12:15" x14ac:dyDescent="0.4">
      <c r="L14882" s="56">
        <f ca="1"/>
        <v>14881</v>
      </c>
      <c r="M14882" s="53">
        <f ca="1"/>
        <v>1940</v>
      </c>
      <c r="N14882" s="53">
        <f ca="1"/>
        <v>9</v>
      </c>
      <c r="O14882" s="53" t="str">
        <f ca="1"/>
        <v>1940-09</v>
      </c>
    </row>
    <row r="14883" spans="12:15" x14ac:dyDescent="0.4">
      <c r="L14883" s="56">
        <f ca="1"/>
        <v>14882</v>
      </c>
      <c r="M14883" s="53">
        <f ca="1"/>
        <v>1940</v>
      </c>
      <c r="N14883" s="53">
        <f ca="1"/>
        <v>9</v>
      </c>
      <c r="O14883" s="53" t="str">
        <f ca="1"/>
        <v>1940-09</v>
      </c>
    </row>
    <row r="14884" spans="12:15" x14ac:dyDescent="0.4">
      <c r="L14884" s="56">
        <f ca="1"/>
        <v>14883</v>
      </c>
      <c r="M14884" s="53">
        <f ca="1"/>
        <v>1940</v>
      </c>
      <c r="N14884" s="53">
        <f ca="1"/>
        <v>9</v>
      </c>
      <c r="O14884" s="53" t="str">
        <f ca="1"/>
        <v>1940-09</v>
      </c>
    </row>
    <row r="14885" spans="12:15" x14ac:dyDescent="0.4">
      <c r="L14885" s="56">
        <f ca="1"/>
        <v>14884</v>
      </c>
      <c r="M14885" s="53">
        <f ca="1"/>
        <v>1940</v>
      </c>
      <c r="N14885" s="53">
        <f ca="1"/>
        <v>9</v>
      </c>
      <c r="O14885" s="53" t="str">
        <f ca="1"/>
        <v>1940-09</v>
      </c>
    </row>
    <row r="14886" spans="12:15" x14ac:dyDescent="0.4">
      <c r="L14886" s="56">
        <f ca="1"/>
        <v>14885</v>
      </c>
      <c r="M14886" s="53">
        <f ca="1"/>
        <v>1940</v>
      </c>
      <c r="N14886" s="53">
        <f ca="1"/>
        <v>10</v>
      </c>
      <c r="O14886" s="53" t="str">
        <f ca="1"/>
        <v>1940-10</v>
      </c>
    </row>
    <row r="14887" spans="12:15" x14ac:dyDescent="0.4">
      <c r="L14887" s="56">
        <f ca="1"/>
        <v>14886</v>
      </c>
      <c r="M14887" s="53">
        <f ca="1"/>
        <v>1940</v>
      </c>
      <c r="N14887" s="53">
        <f ca="1"/>
        <v>10</v>
      </c>
      <c r="O14887" s="53" t="str">
        <f ca="1"/>
        <v>1940-10</v>
      </c>
    </row>
    <row r="14888" spans="12:15" x14ac:dyDescent="0.4">
      <c r="L14888" s="56">
        <f ca="1"/>
        <v>14887</v>
      </c>
      <c r="M14888" s="53">
        <f ca="1"/>
        <v>1940</v>
      </c>
      <c r="N14888" s="53">
        <f ca="1"/>
        <v>10</v>
      </c>
      <c r="O14888" s="53" t="str">
        <f ca="1"/>
        <v>1940-10</v>
      </c>
    </row>
    <row r="14889" spans="12:15" x14ac:dyDescent="0.4">
      <c r="L14889" s="56">
        <f ca="1"/>
        <v>14888</v>
      </c>
      <c r="M14889" s="53">
        <f ca="1"/>
        <v>1940</v>
      </c>
      <c r="N14889" s="53">
        <f ca="1"/>
        <v>10</v>
      </c>
      <c r="O14889" s="53" t="str">
        <f ca="1"/>
        <v>1940-10</v>
      </c>
    </row>
    <row r="14890" spans="12:15" x14ac:dyDescent="0.4">
      <c r="L14890" s="56">
        <f ca="1"/>
        <v>14889</v>
      </c>
      <c r="M14890" s="53">
        <f ca="1"/>
        <v>1940</v>
      </c>
      <c r="N14890" s="53">
        <f ca="1"/>
        <v>10</v>
      </c>
      <c r="O14890" s="53" t="str">
        <f ca="1"/>
        <v>1940-10</v>
      </c>
    </row>
    <row r="14891" spans="12:15" x14ac:dyDescent="0.4">
      <c r="L14891" s="56">
        <f ca="1"/>
        <v>14890</v>
      </c>
      <c r="M14891" s="53">
        <f ca="1"/>
        <v>1940</v>
      </c>
      <c r="N14891" s="53">
        <f ca="1"/>
        <v>10</v>
      </c>
      <c r="O14891" s="53" t="str">
        <f ca="1"/>
        <v>1940-10</v>
      </c>
    </row>
    <row r="14892" spans="12:15" x14ac:dyDescent="0.4">
      <c r="L14892" s="56">
        <f ca="1"/>
        <v>14891</v>
      </c>
      <c r="M14892" s="53">
        <f ca="1"/>
        <v>1940</v>
      </c>
      <c r="N14892" s="53">
        <f ca="1"/>
        <v>10</v>
      </c>
      <c r="O14892" s="53" t="str">
        <f ca="1"/>
        <v>1940-10</v>
      </c>
    </row>
    <row r="14893" spans="12:15" x14ac:dyDescent="0.4">
      <c r="L14893" s="56">
        <f ca="1"/>
        <v>14892</v>
      </c>
      <c r="M14893" s="53">
        <f ca="1"/>
        <v>1940</v>
      </c>
      <c r="N14893" s="53">
        <f ca="1"/>
        <v>10</v>
      </c>
      <c r="O14893" s="53" t="str">
        <f ca="1"/>
        <v>1940-10</v>
      </c>
    </row>
    <row r="14894" spans="12:15" x14ac:dyDescent="0.4">
      <c r="L14894" s="56">
        <f ca="1"/>
        <v>14893</v>
      </c>
      <c r="M14894" s="53">
        <f ca="1"/>
        <v>1940</v>
      </c>
      <c r="N14894" s="53">
        <f ca="1"/>
        <v>10</v>
      </c>
      <c r="O14894" s="53" t="str">
        <f ca="1"/>
        <v>1940-10</v>
      </c>
    </row>
    <row r="14895" spans="12:15" x14ac:dyDescent="0.4">
      <c r="L14895" s="56">
        <f ca="1"/>
        <v>14894</v>
      </c>
      <c r="M14895" s="53">
        <f ca="1"/>
        <v>1940</v>
      </c>
      <c r="N14895" s="53">
        <f ca="1"/>
        <v>10</v>
      </c>
      <c r="O14895" s="53" t="str">
        <f ca="1"/>
        <v>1940-10</v>
      </c>
    </row>
    <row r="14896" spans="12:15" x14ac:dyDescent="0.4">
      <c r="L14896" s="56">
        <f ca="1"/>
        <v>14895</v>
      </c>
      <c r="M14896" s="53">
        <f ca="1"/>
        <v>1940</v>
      </c>
      <c r="N14896" s="53">
        <f ca="1"/>
        <v>10</v>
      </c>
      <c r="O14896" s="53" t="str">
        <f ca="1"/>
        <v>1940-10</v>
      </c>
    </row>
    <row r="14897" spans="12:15" x14ac:dyDescent="0.4">
      <c r="L14897" s="56">
        <f ca="1"/>
        <v>14896</v>
      </c>
      <c r="M14897" s="53">
        <f ca="1"/>
        <v>1940</v>
      </c>
      <c r="N14897" s="53">
        <f ca="1"/>
        <v>10</v>
      </c>
      <c r="O14897" s="53" t="str">
        <f ca="1"/>
        <v>1940-10</v>
      </c>
    </row>
    <row r="14898" spans="12:15" x14ac:dyDescent="0.4">
      <c r="L14898" s="56">
        <f ca="1"/>
        <v>14897</v>
      </c>
      <c r="M14898" s="53">
        <f ca="1"/>
        <v>1940</v>
      </c>
      <c r="N14898" s="53">
        <f ca="1"/>
        <v>10</v>
      </c>
      <c r="O14898" s="53" t="str">
        <f ca="1"/>
        <v>1940-10</v>
      </c>
    </row>
    <row r="14899" spans="12:15" x14ac:dyDescent="0.4">
      <c r="L14899" s="56">
        <f ca="1"/>
        <v>14898</v>
      </c>
      <c r="M14899" s="53">
        <f ca="1"/>
        <v>1940</v>
      </c>
      <c r="N14899" s="53">
        <f ca="1"/>
        <v>10</v>
      </c>
      <c r="O14899" s="53" t="str">
        <f ca="1"/>
        <v>1940-10</v>
      </c>
    </row>
    <row r="14900" spans="12:15" x14ac:dyDescent="0.4">
      <c r="L14900" s="56">
        <f ca="1"/>
        <v>14899</v>
      </c>
      <c r="M14900" s="53">
        <f ca="1"/>
        <v>1940</v>
      </c>
      <c r="N14900" s="53">
        <f ca="1"/>
        <v>10</v>
      </c>
      <c r="O14900" s="53" t="str">
        <f ca="1"/>
        <v>1940-10</v>
      </c>
    </row>
    <row r="14901" spans="12:15" x14ac:dyDescent="0.4">
      <c r="L14901" s="56">
        <f ca="1"/>
        <v>14900</v>
      </c>
      <c r="M14901" s="53">
        <f ca="1"/>
        <v>1940</v>
      </c>
      <c r="N14901" s="53">
        <f ca="1"/>
        <v>10</v>
      </c>
      <c r="O14901" s="53" t="str">
        <f ca="1"/>
        <v>1940-10</v>
      </c>
    </row>
    <row r="14902" spans="12:15" x14ac:dyDescent="0.4">
      <c r="L14902" s="56">
        <f ca="1"/>
        <v>14901</v>
      </c>
      <c r="M14902" s="53">
        <f ca="1"/>
        <v>1940</v>
      </c>
      <c r="N14902" s="53">
        <f ca="1"/>
        <v>10</v>
      </c>
      <c r="O14902" s="53" t="str">
        <f ca="1"/>
        <v>1940-10</v>
      </c>
    </row>
    <row r="14903" spans="12:15" x14ac:dyDescent="0.4">
      <c r="L14903" s="56">
        <f ca="1"/>
        <v>14902</v>
      </c>
      <c r="M14903" s="53">
        <f ca="1"/>
        <v>1940</v>
      </c>
      <c r="N14903" s="53">
        <f ca="1"/>
        <v>10</v>
      </c>
      <c r="O14903" s="53" t="str">
        <f ca="1"/>
        <v>1940-10</v>
      </c>
    </row>
    <row r="14904" spans="12:15" x14ac:dyDescent="0.4">
      <c r="L14904" s="56">
        <f ca="1"/>
        <v>14903</v>
      </c>
      <c r="M14904" s="53">
        <f ca="1"/>
        <v>1940</v>
      </c>
      <c r="N14904" s="53">
        <f ca="1"/>
        <v>10</v>
      </c>
      <c r="O14904" s="53" t="str">
        <f ca="1"/>
        <v>1940-10</v>
      </c>
    </row>
    <row r="14905" spans="12:15" x14ac:dyDescent="0.4">
      <c r="L14905" s="56">
        <f ca="1"/>
        <v>14904</v>
      </c>
      <c r="M14905" s="53">
        <f ca="1"/>
        <v>1940</v>
      </c>
      <c r="N14905" s="53">
        <f ca="1"/>
        <v>10</v>
      </c>
      <c r="O14905" s="53" t="str">
        <f ca="1"/>
        <v>1940-10</v>
      </c>
    </row>
    <row r="14906" spans="12:15" x14ac:dyDescent="0.4">
      <c r="L14906" s="56">
        <f ca="1"/>
        <v>14905</v>
      </c>
      <c r="M14906" s="53">
        <f ca="1"/>
        <v>1940</v>
      </c>
      <c r="N14906" s="53">
        <f ca="1"/>
        <v>10</v>
      </c>
      <c r="O14906" s="53" t="str">
        <f ca="1"/>
        <v>1940-10</v>
      </c>
    </row>
    <row r="14907" spans="12:15" x14ac:dyDescent="0.4">
      <c r="L14907" s="56">
        <f ca="1"/>
        <v>14906</v>
      </c>
      <c r="M14907" s="53">
        <f ca="1"/>
        <v>1940</v>
      </c>
      <c r="N14907" s="53">
        <f ca="1"/>
        <v>10</v>
      </c>
      <c r="O14907" s="53" t="str">
        <f ca="1"/>
        <v>1940-10</v>
      </c>
    </row>
    <row r="14908" spans="12:15" x14ac:dyDescent="0.4">
      <c r="L14908" s="56">
        <f ca="1"/>
        <v>14907</v>
      </c>
      <c r="M14908" s="53">
        <f ca="1"/>
        <v>1940</v>
      </c>
      <c r="N14908" s="53">
        <f ca="1"/>
        <v>10</v>
      </c>
      <c r="O14908" s="53" t="str">
        <f ca="1"/>
        <v>1940-10</v>
      </c>
    </row>
    <row r="14909" spans="12:15" x14ac:dyDescent="0.4">
      <c r="L14909" s="56">
        <f ca="1"/>
        <v>14908</v>
      </c>
      <c r="M14909" s="53">
        <f ca="1"/>
        <v>1940</v>
      </c>
      <c r="N14909" s="53">
        <f ca="1"/>
        <v>10</v>
      </c>
      <c r="O14909" s="53" t="str">
        <f ca="1"/>
        <v>1940-10</v>
      </c>
    </row>
    <row r="14910" spans="12:15" x14ac:dyDescent="0.4">
      <c r="L14910" s="56">
        <f ca="1"/>
        <v>14909</v>
      </c>
      <c r="M14910" s="53">
        <f ca="1"/>
        <v>1940</v>
      </c>
      <c r="N14910" s="53">
        <f ca="1"/>
        <v>10</v>
      </c>
      <c r="O14910" s="53" t="str">
        <f ca="1"/>
        <v>1940-10</v>
      </c>
    </row>
    <row r="14911" spans="12:15" x14ac:dyDescent="0.4">
      <c r="L14911" s="56">
        <f ca="1"/>
        <v>14910</v>
      </c>
      <c r="M14911" s="53">
        <f ca="1"/>
        <v>1940</v>
      </c>
      <c r="N14911" s="53">
        <f ca="1"/>
        <v>10</v>
      </c>
      <c r="O14911" s="53" t="str">
        <f ca="1"/>
        <v>1940-10</v>
      </c>
    </row>
    <row r="14912" spans="12:15" x14ac:dyDescent="0.4">
      <c r="L14912" s="56">
        <f ca="1"/>
        <v>14911</v>
      </c>
      <c r="M14912" s="53">
        <f ca="1"/>
        <v>1940</v>
      </c>
      <c r="N14912" s="53">
        <f ca="1"/>
        <v>10</v>
      </c>
      <c r="O14912" s="53" t="str">
        <f ca="1"/>
        <v>1940-10</v>
      </c>
    </row>
    <row r="14913" spans="12:15" x14ac:dyDescent="0.4">
      <c r="L14913" s="56">
        <f ca="1"/>
        <v>14912</v>
      </c>
      <c r="M14913" s="53">
        <f ca="1"/>
        <v>1940</v>
      </c>
      <c r="N14913" s="53">
        <f ca="1"/>
        <v>10</v>
      </c>
      <c r="O14913" s="53" t="str">
        <f ca="1"/>
        <v>1940-10</v>
      </c>
    </row>
    <row r="14914" spans="12:15" x14ac:dyDescent="0.4">
      <c r="L14914" s="56">
        <f ca="1"/>
        <v>14913</v>
      </c>
      <c r="M14914" s="53">
        <f ca="1"/>
        <v>1940</v>
      </c>
      <c r="N14914" s="53">
        <f ca="1"/>
        <v>10</v>
      </c>
      <c r="O14914" s="53" t="str">
        <f ca="1"/>
        <v>1940-10</v>
      </c>
    </row>
    <row r="14915" spans="12:15" x14ac:dyDescent="0.4">
      <c r="L14915" s="56">
        <f ca="1"/>
        <v>14914</v>
      </c>
      <c r="M14915" s="53">
        <f ca="1"/>
        <v>1940</v>
      </c>
      <c r="N14915" s="53">
        <f ca="1"/>
        <v>10</v>
      </c>
      <c r="O14915" s="53" t="str">
        <f ca="1"/>
        <v>1940-10</v>
      </c>
    </row>
    <row r="14916" spans="12:15" x14ac:dyDescent="0.4">
      <c r="L14916" s="56">
        <f ca="1"/>
        <v>14915</v>
      </c>
      <c r="M14916" s="53">
        <f ca="1"/>
        <v>1940</v>
      </c>
      <c r="N14916" s="53">
        <f ca="1"/>
        <v>10</v>
      </c>
      <c r="O14916" s="53" t="str">
        <f ca="1"/>
        <v>1940-10</v>
      </c>
    </row>
    <row r="14917" spans="12:15" x14ac:dyDescent="0.4">
      <c r="L14917" s="56">
        <f ca="1"/>
        <v>14916</v>
      </c>
      <c r="M14917" s="53">
        <f ca="1"/>
        <v>1940</v>
      </c>
      <c r="N14917" s="53">
        <f ca="1"/>
        <v>11</v>
      </c>
      <c r="O14917" s="53" t="str">
        <f ca="1"/>
        <v>1940-11</v>
      </c>
    </row>
    <row r="14918" spans="12:15" x14ac:dyDescent="0.4">
      <c r="L14918" s="56">
        <f ca="1"/>
        <v>14917</v>
      </c>
      <c r="M14918" s="53">
        <f ca="1"/>
        <v>1940</v>
      </c>
      <c r="N14918" s="53">
        <f ca="1"/>
        <v>11</v>
      </c>
      <c r="O14918" s="53" t="str">
        <f ca="1"/>
        <v>1940-11</v>
      </c>
    </row>
    <row r="14919" spans="12:15" x14ac:dyDescent="0.4">
      <c r="L14919" s="56">
        <f ca="1"/>
        <v>14918</v>
      </c>
      <c r="M14919" s="53">
        <f ca="1"/>
        <v>1940</v>
      </c>
      <c r="N14919" s="53">
        <f ca="1"/>
        <v>11</v>
      </c>
      <c r="O14919" s="53" t="str">
        <f ca="1"/>
        <v>1940-11</v>
      </c>
    </row>
    <row r="14920" spans="12:15" x14ac:dyDescent="0.4">
      <c r="L14920" s="56">
        <f ca="1"/>
        <v>14919</v>
      </c>
      <c r="M14920" s="53">
        <f ca="1"/>
        <v>1940</v>
      </c>
      <c r="N14920" s="53">
        <f ca="1"/>
        <v>11</v>
      </c>
      <c r="O14920" s="53" t="str">
        <f ca="1"/>
        <v>1940-11</v>
      </c>
    </row>
    <row r="14921" spans="12:15" x14ac:dyDescent="0.4">
      <c r="L14921" s="56">
        <f ca="1"/>
        <v>14920</v>
      </c>
      <c r="M14921" s="53">
        <f ca="1"/>
        <v>1940</v>
      </c>
      <c r="N14921" s="53">
        <f ca="1"/>
        <v>11</v>
      </c>
      <c r="O14921" s="53" t="str">
        <f ca="1"/>
        <v>1940-11</v>
      </c>
    </row>
    <row r="14922" spans="12:15" x14ac:dyDescent="0.4">
      <c r="L14922" s="56">
        <f ca="1"/>
        <v>14921</v>
      </c>
      <c r="M14922" s="53">
        <f ca="1"/>
        <v>1940</v>
      </c>
      <c r="N14922" s="53">
        <f ca="1"/>
        <v>11</v>
      </c>
      <c r="O14922" s="53" t="str">
        <f ca="1"/>
        <v>1940-11</v>
      </c>
    </row>
    <row r="14923" spans="12:15" x14ac:dyDescent="0.4">
      <c r="L14923" s="56">
        <f ca="1"/>
        <v>14922</v>
      </c>
      <c r="M14923" s="53">
        <f ca="1"/>
        <v>1940</v>
      </c>
      <c r="N14923" s="53">
        <f ca="1"/>
        <v>11</v>
      </c>
      <c r="O14923" s="53" t="str">
        <f ca="1"/>
        <v>1940-11</v>
      </c>
    </row>
    <row r="14924" spans="12:15" x14ac:dyDescent="0.4">
      <c r="L14924" s="56">
        <f ca="1"/>
        <v>14923</v>
      </c>
      <c r="M14924" s="53">
        <f ca="1"/>
        <v>1940</v>
      </c>
      <c r="N14924" s="53">
        <f ca="1"/>
        <v>11</v>
      </c>
      <c r="O14924" s="53" t="str">
        <f ca="1"/>
        <v>1940-11</v>
      </c>
    </row>
    <row r="14925" spans="12:15" x14ac:dyDescent="0.4">
      <c r="L14925" s="56">
        <f ca="1"/>
        <v>14924</v>
      </c>
      <c r="M14925" s="53">
        <f ca="1"/>
        <v>1940</v>
      </c>
      <c r="N14925" s="53">
        <f ca="1"/>
        <v>11</v>
      </c>
      <c r="O14925" s="53" t="str">
        <f ca="1"/>
        <v>1940-11</v>
      </c>
    </row>
    <row r="14926" spans="12:15" x14ac:dyDescent="0.4">
      <c r="L14926" s="56">
        <f ca="1"/>
        <v>14925</v>
      </c>
      <c r="M14926" s="53">
        <f ca="1"/>
        <v>1940</v>
      </c>
      <c r="N14926" s="53">
        <f ca="1"/>
        <v>11</v>
      </c>
      <c r="O14926" s="53" t="str">
        <f ca="1"/>
        <v>1940-11</v>
      </c>
    </row>
    <row r="14927" spans="12:15" x14ac:dyDescent="0.4">
      <c r="L14927" s="56">
        <f ca="1"/>
        <v>14926</v>
      </c>
      <c r="M14927" s="53">
        <f ca="1"/>
        <v>1940</v>
      </c>
      <c r="N14927" s="53">
        <f ca="1"/>
        <v>11</v>
      </c>
      <c r="O14927" s="53" t="str">
        <f ca="1"/>
        <v>1940-11</v>
      </c>
    </row>
    <row r="14928" spans="12:15" x14ac:dyDescent="0.4">
      <c r="L14928" s="56">
        <f ca="1"/>
        <v>14927</v>
      </c>
      <c r="M14928" s="53">
        <f ca="1"/>
        <v>1940</v>
      </c>
      <c r="N14928" s="53">
        <f ca="1"/>
        <v>11</v>
      </c>
      <c r="O14928" s="53" t="str">
        <f ca="1"/>
        <v>1940-11</v>
      </c>
    </row>
    <row r="14929" spans="12:15" x14ac:dyDescent="0.4">
      <c r="L14929" s="56">
        <f ca="1"/>
        <v>14928</v>
      </c>
      <c r="M14929" s="53">
        <f ca="1"/>
        <v>1940</v>
      </c>
      <c r="N14929" s="53">
        <f ca="1"/>
        <v>11</v>
      </c>
      <c r="O14929" s="53" t="str">
        <f ca="1"/>
        <v>1940-11</v>
      </c>
    </row>
    <row r="14930" spans="12:15" x14ac:dyDescent="0.4">
      <c r="L14930" s="56">
        <f ca="1"/>
        <v>14929</v>
      </c>
      <c r="M14930" s="53">
        <f ca="1"/>
        <v>1940</v>
      </c>
      <c r="N14930" s="53">
        <f ca="1"/>
        <v>11</v>
      </c>
      <c r="O14930" s="53" t="str">
        <f ca="1"/>
        <v>1940-11</v>
      </c>
    </row>
    <row r="14931" spans="12:15" x14ac:dyDescent="0.4">
      <c r="L14931" s="56">
        <f ca="1"/>
        <v>14930</v>
      </c>
      <c r="M14931" s="53">
        <f ca="1"/>
        <v>1940</v>
      </c>
      <c r="N14931" s="53">
        <f ca="1"/>
        <v>11</v>
      </c>
      <c r="O14931" s="53" t="str">
        <f ca="1"/>
        <v>1940-11</v>
      </c>
    </row>
    <row r="14932" spans="12:15" x14ac:dyDescent="0.4">
      <c r="L14932" s="56">
        <f ca="1"/>
        <v>14931</v>
      </c>
      <c r="M14932" s="53">
        <f ca="1"/>
        <v>1940</v>
      </c>
      <c r="N14932" s="53">
        <f ca="1"/>
        <v>11</v>
      </c>
      <c r="O14932" s="53" t="str">
        <f ca="1"/>
        <v>1940-11</v>
      </c>
    </row>
    <row r="14933" spans="12:15" x14ac:dyDescent="0.4">
      <c r="L14933" s="56">
        <f ca="1"/>
        <v>14932</v>
      </c>
      <c r="M14933" s="53">
        <f ca="1"/>
        <v>1940</v>
      </c>
      <c r="N14933" s="53">
        <f ca="1"/>
        <v>11</v>
      </c>
      <c r="O14933" s="53" t="str">
        <f ca="1"/>
        <v>1940-11</v>
      </c>
    </row>
    <row r="14934" spans="12:15" x14ac:dyDescent="0.4">
      <c r="L14934" s="56">
        <f ca="1"/>
        <v>14933</v>
      </c>
      <c r="M14934" s="53">
        <f ca="1"/>
        <v>1940</v>
      </c>
      <c r="N14934" s="53">
        <f ca="1"/>
        <v>11</v>
      </c>
      <c r="O14934" s="53" t="str">
        <f ca="1"/>
        <v>1940-11</v>
      </c>
    </row>
    <row r="14935" spans="12:15" x14ac:dyDescent="0.4">
      <c r="L14935" s="56">
        <f ca="1"/>
        <v>14934</v>
      </c>
      <c r="M14935" s="53">
        <f ca="1"/>
        <v>1940</v>
      </c>
      <c r="N14935" s="53">
        <f ca="1"/>
        <v>11</v>
      </c>
      <c r="O14935" s="53" t="str">
        <f ca="1"/>
        <v>1940-11</v>
      </c>
    </row>
    <row r="14936" spans="12:15" x14ac:dyDescent="0.4">
      <c r="L14936" s="56">
        <f ca="1"/>
        <v>14935</v>
      </c>
      <c r="M14936" s="53">
        <f ca="1"/>
        <v>1940</v>
      </c>
      <c r="N14936" s="53">
        <f ca="1"/>
        <v>11</v>
      </c>
      <c r="O14936" s="53" t="str">
        <f ca="1"/>
        <v>1940-11</v>
      </c>
    </row>
    <row r="14937" spans="12:15" x14ac:dyDescent="0.4">
      <c r="L14937" s="56">
        <f ca="1"/>
        <v>14936</v>
      </c>
      <c r="M14937" s="53">
        <f ca="1"/>
        <v>1940</v>
      </c>
      <c r="N14937" s="53">
        <f ca="1"/>
        <v>11</v>
      </c>
      <c r="O14937" s="53" t="str">
        <f ca="1"/>
        <v>1940-11</v>
      </c>
    </row>
    <row r="14938" spans="12:15" x14ac:dyDescent="0.4">
      <c r="L14938" s="56">
        <f ca="1"/>
        <v>14937</v>
      </c>
      <c r="M14938" s="53">
        <f ca="1"/>
        <v>1940</v>
      </c>
      <c r="N14938" s="53">
        <f ca="1"/>
        <v>11</v>
      </c>
      <c r="O14938" s="53" t="str">
        <f ca="1"/>
        <v>1940-11</v>
      </c>
    </row>
    <row r="14939" spans="12:15" x14ac:dyDescent="0.4">
      <c r="L14939" s="56">
        <f ca="1"/>
        <v>14938</v>
      </c>
      <c r="M14939" s="53">
        <f ca="1"/>
        <v>1940</v>
      </c>
      <c r="N14939" s="53">
        <f ca="1"/>
        <v>11</v>
      </c>
      <c r="O14939" s="53" t="str">
        <f ca="1"/>
        <v>1940-11</v>
      </c>
    </row>
    <row r="14940" spans="12:15" x14ac:dyDescent="0.4">
      <c r="L14940" s="56">
        <f ca="1"/>
        <v>14939</v>
      </c>
      <c r="M14940" s="53">
        <f ca="1"/>
        <v>1940</v>
      </c>
      <c r="N14940" s="53">
        <f ca="1"/>
        <v>11</v>
      </c>
      <c r="O14940" s="53" t="str">
        <f ca="1"/>
        <v>1940-11</v>
      </c>
    </row>
    <row r="14941" spans="12:15" x14ac:dyDescent="0.4">
      <c r="L14941" s="56">
        <f ca="1"/>
        <v>14940</v>
      </c>
      <c r="M14941" s="53">
        <f ca="1"/>
        <v>1940</v>
      </c>
      <c r="N14941" s="53">
        <f ca="1"/>
        <v>11</v>
      </c>
      <c r="O14941" s="53" t="str">
        <f ca="1"/>
        <v>1940-11</v>
      </c>
    </row>
    <row r="14942" spans="12:15" x14ac:dyDescent="0.4">
      <c r="L14942" s="56">
        <f ca="1"/>
        <v>14941</v>
      </c>
      <c r="M14942" s="53">
        <f ca="1"/>
        <v>1940</v>
      </c>
      <c r="N14942" s="53">
        <f ca="1"/>
        <v>11</v>
      </c>
      <c r="O14942" s="53" t="str">
        <f ca="1"/>
        <v>1940-11</v>
      </c>
    </row>
    <row r="14943" spans="12:15" x14ac:dyDescent="0.4">
      <c r="L14943" s="56">
        <f ca="1"/>
        <v>14942</v>
      </c>
      <c r="M14943" s="53">
        <f ca="1"/>
        <v>1940</v>
      </c>
      <c r="N14943" s="53">
        <f ca="1"/>
        <v>11</v>
      </c>
      <c r="O14943" s="53" t="str">
        <f ca="1"/>
        <v>1940-11</v>
      </c>
    </row>
    <row r="14944" spans="12:15" x14ac:dyDescent="0.4">
      <c r="L14944" s="56">
        <f ca="1"/>
        <v>14943</v>
      </c>
      <c r="M14944" s="53">
        <f ca="1"/>
        <v>1940</v>
      </c>
      <c r="N14944" s="53">
        <f ca="1"/>
        <v>11</v>
      </c>
      <c r="O14944" s="53" t="str">
        <f ca="1"/>
        <v>1940-11</v>
      </c>
    </row>
    <row r="14945" spans="12:15" x14ac:dyDescent="0.4">
      <c r="L14945" s="56">
        <f ca="1"/>
        <v>14944</v>
      </c>
      <c r="M14945" s="53">
        <f ca="1"/>
        <v>1940</v>
      </c>
      <c r="N14945" s="53">
        <f ca="1"/>
        <v>11</v>
      </c>
      <c r="O14945" s="53" t="str">
        <f ca="1"/>
        <v>1940-11</v>
      </c>
    </row>
    <row r="14946" spans="12:15" x14ac:dyDescent="0.4">
      <c r="L14946" s="56">
        <f ca="1"/>
        <v>14945</v>
      </c>
      <c r="M14946" s="53">
        <f ca="1"/>
        <v>1940</v>
      </c>
      <c r="N14946" s="53">
        <f ca="1"/>
        <v>11</v>
      </c>
      <c r="O14946" s="53" t="str">
        <f ca="1"/>
        <v>1940-11</v>
      </c>
    </row>
    <row r="14947" spans="12:15" x14ac:dyDescent="0.4">
      <c r="L14947" s="56">
        <f ca="1"/>
        <v>14946</v>
      </c>
      <c r="M14947" s="53">
        <f ca="1"/>
        <v>1940</v>
      </c>
      <c r="N14947" s="53">
        <f ca="1"/>
        <v>12</v>
      </c>
      <c r="O14947" s="53" t="str">
        <f ca="1"/>
        <v>1940-12</v>
      </c>
    </row>
    <row r="14948" spans="12:15" x14ac:dyDescent="0.4">
      <c r="L14948" s="56">
        <f ca="1"/>
        <v>14947</v>
      </c>
      <c r="M14948" s="53">
        <f ca="1"/>
        <v>1940</v>
      </c>
      <c r="N14948" s="53">
        <f ca="1"/>
        <v>12</v>
      </c>
      <c r="O14948" s="53" t="str">
        <f ca="1"/>
        <v>1940-12</v>
      </c>
    </row>
    <row r="14949" spans="12:15" x14ac:dyDescent="0.4">
      <c r="L14949" s="56">
        <f ca="1"/>
        <v>14948</v>
      </c>
      <c r="M14949" s="53">
        <f ca="1"/>
        <v>1940</v>
      </c>
      <c r="N14949" s="53">
        <f ca="1"/>
        <v>12</v>
      </c>
      <c r="O14949" s="53" t="str">
        <f ca="1"/>
        <v>1940-12</v>
      </c>
    </row>
    <row r="14950" spans="12:15" x14ac:dyDescent="0.4">
      <c r="L14950" s="56">
        <f ca="1"/>
        <v>14949</v>
      </c>
      <c r="M14950" s="53">
        <f ca="1"/>
        <v>1940</v>
      </c>
      <c r="N14950" s="53">
        <f ca="1"/>
        <v>12</v>
      </c>
      <c r="O14950" s="53" t="str">
        <f ca="1"/>
        <v>1940-12</v>
      </c>
    </row>
    <row r="14951" spans="12:15" x14ac:dyDescent="0.4">
      <c r="L14951" s="56">
        <f ca="1"/>
        <v>14950</v>
      </c>
      <c r="M14951" s="53">
        <f ca="1"/>
        <v>1940</v>
      </c>
      <c r="N14951" s="53">
        <f ca="1"/>
        <v>12</v>
      </c>
      <c r="O14951" s="53" t="str">
        <f ca="1"/>
        <v>1940-12</v>
      </c>
    </row>
    <row r="14952" spans="12:15" x14ac:dyDescent="0.4">
      <c r="L14952" s="56">
        <f ca="1"/>
        <v>14951</v>
      </c>
      <c r="M14952" s="53">
        <f ca="1"/>
        <v>1940</v>
      </c>
      <c r="N14952" s="53">
        <f ca="1"/>
        <v>12</v>
      </c>
      <c r="O14952" s="53" t="str">
        <f ca="1"/>
        <v>1940-12</v>
      </c>
    </row>
    <row r="14953" spans="12:15" x14ac:dyDescent="0.4">
      <c r="L14953" s="56">
        <f ca="1"/>
        <v>14952</v>
      </c>
      <c r="M14953" s="53">
        <f ca="1"/>
        <v>1940</v>
      </c>
      <c r="N14953" s="53">
        <f ca="1"/>
        <v>12</v>
      </c>
      <c r="O14953" s="53" t="str">
        <f ca="1"/>
        <v>1940-12</v>
      </c>
    </row>
    <row r="14954" spans="12:15" x14ac:dyDescent="0.4">
      <c r="L14954" s="56">
        <f ca="1"/>
        <v>14953</v>
      </c>
      <c r="M14954" s="53">
        <f ca="1"/>
        <v>1940</v>
      </c>
      <c r="N14954" s="53">
        <f ca="1"/>
        <v>12</v>
      </c>
      <c r="O14954" s="53" t="str">
        <f ca="1"/>
        <v>1940-12</v>
      </c>
    </row>
    <row r="14955" spans="12:15" x14ac:dyDescent="0.4">
      <c r="L14955" s="56">
        <f ca="1"/>
        <v>14954</v>
      </c>
      <c r="M14955" s="53">
        <f ca="1"/>
        <v>1940</v>
      </c>
      <c r="N14955" s="53">
        <f ca="1"/>
        <v>12</v>
      </c>
      <c r="O14955" s="53" t="str">
        <f ca="1"/>
        <v>1940-12</v>
      </c>
    </row>
    <row r="14956" spans="12:15" x14ac:dyDescent="0.4">
      <c r="L14956" s="56">
        <f ca="1"/>
        <v>14955</v>
      </c>
      <c r="M14956" s="53">
        <f ca="1"/>
        <v>1940</v>
      </c>
      <c r="N14956" s="53">
        <f ca="1"/>
        <v>12</v>
      </c>
      <c r="O14956" s="53" t="str">
        <f ca="1"/>
        <v>1940-12</v>
      </c>
    </row>
    <row r="14957" spans="12:15" x14ac:dyDescent="0.4">
      <c r="L14957" s="56">
        <f ca="1"/>
        <v>14956</v>
      </c>
      <c r="M14957" s="53">
        <f ca="1"/>
        <v>1940</v>
      </c>
      <c r="N14957" s="53">
        <f ca="1"/>
        <v>12</v>
      </c>
      <c r="O14957" s="53" t="str">
        <f ca="1"/>
        <v>1940-12</v>
      </c>
    </row>
    <row r="14958" spans="12:15" x14ac:dyDescent="0.4">
      <c r="L14958" s="56">
        <f ca="1"/>
        <v>14957</v>
      </c>
      <c r="M14958" s="53">
        <f ca="1"/>
        <v>1940</v>
      </c>
      <c r="N14958" s="53">
        <f ca="1"/>
        <v>12</v>
      </c>
      <c r="O14958" s="53" t="str">
        <f ca="1"/>
        <v>1940-12</v>
      </c>
    </row>
    <row r="14959" spans="12:15" x14ac:dyDescent="0.4">
      <c r="L14959" s="56">
        <f ca="1"/>
        <v>14958</v>
      </c>
      <c r="M14959" s="53">
        <f ca="1"/>
        <v>1940</v>
      </c>
      <c r="N14959" s="53">
        <f ca="1"/>
        <v>12</v>
      </c>
      <c r="O14959" s="53" t="str">
        <f ca="1"/>
        <v>1940-12</v>
      </c>
    </row>
    <row r="14960" spans="12:15" x14ac:dyDescent="0.4">
      <c r="L14960" s="56">
        <f ca="1"/>
        <v>14959</v>
      </c>
      <c r="M14960" s="53">
        <f ca="1"/>
        <v>1940</v>
      </c>
      <c r="N14960" s="53">
        <f ca="1"/>
        <v>12</v>
      </c>
      <c r="O14960" s="53" t="str">
        <f ca="1"/>
        <v>1940-12</v>
      </c>
    </row>
    <row r="14961" spans="12:15" x14ac:dyDescent="0.4">
      <c r="L14961" s="56">
        <f ca="1"/>
        <v>14960</v>
      </c>
      <c r="M14961" s="53">
        <f ca="1"/>
        <v>1940</v>
      </c>
      <c r="N14961" s="53">
        <f ca="1"/>
        <v>12</v>
      </c>
      <c r="O14961" s="53" t="str">
        <f ca="1"/>
        <v>1940-12</v>
      </c>
    </row>
    <row r="14962" spans="12:15" x14ac:dyDescent="0.4">
      <c r="L14962" s="56">
        <f ca="1"/>
        <v>14961</v>
      </c>
      <c r="M14962" s="53">
        <f ca="1"/>
        <v>1940</v>
      </c>
      <c r="N14962" s="53">
        <f ca="1"/>
        <v>12</v>
      </c>
      <c r="O14962" s="53" t="str">
        <f ca="1"/>
        <v>1940-12</v>
      </c>
    </row>
    <row r="14963" spans="12:15" x14ac:dyDescent="0.4">
      <c r="L14963" s="56">
        <f ca="1"/>
        <v>14962</v>
      </c>
      <c r="M14963" s="53">
        <f ca="1"/>
        <v>1940</v>
      </c>
      <c r="N14963" s="53">
        <f ca="1"/>
        <v>12</v>
      </c>
      <c r="O14963" s="53" t="str">
        <f ca="1"/>
        <v>1940-12</v>
      </c>
    </row>
    <row r="14964" spans="12:15" x14ac:dyDescent="0.4">
      <c r="L14964" s="56">
        <f ca="1"/>
        <v>14963</v>
      </c>
      <c r="M14964" s="53">
        <f ca="1"/>
        <v>1940</v>
      </c>
      <c r="N14964" s="53">
        <f ca="1"/>
        <v>12</v>
      </c>
      <c r="O14964" s="53" t="str">
        <f ca="1"/>
        <v>1940-12</v>
      </c>
    </row>
    <row r="14965" spans="12:15" x14ac:dyDescent="0.4">
      <c r="L14965" s="56">
        <f ca="1"/>
        <v>14964</v>
      </c>
      <c r="M14965" s="53">
        <f ca="1"/>
        <v>1940</v>
      </c>
      <c r="N14965" s="53">
        <f ca="1"/>
        <v>12</v>
      </c>
      <c r="O14965" s="53" t="str">
        <f ca="1"/>
        <v>1940-12</v>
      </c>
    </row>
    <row r="14966" spans="12:15" x14ac:dyDescent="0.4">
      <c r="L14966" s="56">
        <f ca="1"/>
        <v>14965</v>
      </c>
      <c r="M14966" s="53">
        <f ca="1"/>
        <v>1940</v>
      </c>
      <c r="N14966" s="53">
        <f ca="1"/>
        <v>12</v>
      </c>
      <c r="O14966" s="53" t="str">
        <f ca="1"/>
        <v>1940-12</v>
      </c>
    </row>
    <row r="14967" spans="12:15" x14ac:dyDescent="0.4">
      <c r="L14967" s="56">
        <f ca="1"/>
        <v>14966</v>
      </c>
      <c r="M14967" s="53">
        <f ca="1"/>
        <v>1940</v>
      </c>
      <c r="N14967" s="53">
        <f ca="1"/>
        <v>12</v>
      </c>
      <c r="O14967" s="53" t="str">
        <f ca="1"/>
        <v>1940-12</v>
      </c>
    </row>
    <row r="14968" spans="12:15" x14ac:dyDescent="0.4">
      <c r="L14968" s="56">
        <f ca="1"/>
        <v>14967</v>
      </c>
      <c r="M14968" s="53">
        <f ca="1"/>
        <v>1940</v>
      </c>
      <c r="N14968" s="53">
        <f ca="1"/>
        <v>12</v>
      </c>
      <c r="O14968" s="53" t="str">
        <f ca="1"/>
        <v>1940-12</v>
      </c>
    </row>
    <row r="14969" spans="12:15" x14ac:dyDescent="0.4">
      <c r="L14969" s="56">
        <f ca="1"/>
        <v>14968</v>
      </c>
      <c r="M14969" s="53">
        <f ca="1"/>
        <v>1940</v>
      </c>
      <c r="N14969" s="53">
        <f ca="1"/>
        <v>12</v>
      </c>
      <c r="O14969" s="53" t="str">
        <f ca="1"/>
        <v>1940-12</v>
      </c>
    </row>
    <row r="14970" spans="12:15" x14ac:dyDescent="0.4">
      <c r="L14970" s="56">
        <f ca="1"/>
        <v>14969</v>
      </c>
      <c r="M14970" s="53">
        <f ca="1"/>
        <v>1940</v>
      </c>
      <c r="N14970" s="53">
        <f ca="1"/>
        <v>12</v>
      </c>
      <c r="O14970" s="53" t="str">
        <f ca="1"/>
        <v>1940-12</v>
      </c>
    </row>
    <row r="14971" spans="12:15" x14ac:dyDescent="0.4">
      <c r="L14971" s="56">
        <f ca="1"/>
        <v>14970</v>
      </c>
      <c r="M14971" s="53">
        <f ca="1"/>
        <v>1940</v>
      </c>
      <c r="N14971" s="53">
        <f ca="1"/>
        <v>12</v>
      </c>
      <c r="O14971" s="53" t="str">
        <f ca="1"/>
        <v>1940-12</v>
      </c>
    </row>
    <row r="14972" spans="12:15" x14ac:dyDescent="0.4">
      <c r="L14972" s="56">
        <f ca="1"/>
        <v>14971</v>
      </c>
      <c r="M14972" s="53">
        <f ca="1"/>
        <v>1940</v>
      </c>
      <c r="N14972" s="53">
        <f ca="1"/>
        <v>12</v>
      </c>
      <c r="O14972" s="53" t="str">
        <f ca="1"/>
        <v>1940-12</v>
      </c>
    </row>
    <row r="14973" spans="12:15" x14ac:dyDescent="0.4">
      <c r="L14973" s="56">
        <f ca="1"/>
        <v>14972</v>
      </c>
      <c r="M14973" s="53">
        <f ca="1"/>
        <v>1940</v>
      </c>
      <c r="N14973" s="53">
        <f ca="1"/>
        <v>12</v>
      </c>
      <c r="O14973" s="53" t="str">
        <f ca="1"/>
        <v>1940-12</v>
      </c>
    </row>
    <row r="14974" spans="12:15" x14ac:dyDescent="0.4">
      <c r="L14974" s="56">
        <f ca="1"/>
        <v>14973</v>
      </c>
      <c r="M14974" s="53">
        <f ca="1"/>
        <v>1940</v>
      </c>
      <c r="N14974" s="53">
        <f ca="1"/>
        <v>12</v>
      </c>
      <c r="O14974" s="53" t="str">
        <f ca="1"/>
        <v>1940-12</v>
      </c>
    </row>
    <row r="14975" spans="12:15" x14ac:dyDescent="0.4">
      <c r="L14975" s="56">
        <f ca="1"/>
        <v>14974</v>
      </c>
      <c r="M14975" s="53">
        <f ca="1"/>
        <v>1940</v>
      </c>
      <c r="N14975" s="53">
        <f ca="1"/>
        <v>12</v>
      </c>
      <c r="O14975" s="53" t="str">
        <f ca="1"/>
        <v>1940-12</v>
      </c>
    </row>
    <row r="14976" spans="12:15" x14ac:dyDescent="0.4">
      <c r="L14976" s="56">
        <f ca="1"/>
        <v>14975</v>
      </c>
      <c r="M14976" s="53">
        <f ca="1"/>
        <v>1940</v>
      </c>
      <c r="N14976" s="53">
        <f ca="1"/>
        <v>12</v>
      </c>
      <c r="O14976" s="53" t="str">
        <f ca="1"/>
        <v>1940-12</v>
      </c>
    </row>
    <row r="14977" spans="12:15" x14ac:dyDescent="0.4">
      <c r="L14977" s="56">
        <f ca="1"/>
        <v>14976</v>
      </c>
      <c r="M14977" s="53">
        <f ca="1"/>
        <v>1940</v>
      </c>
      <c r="N14977" s="53">
        <f ca="1"/>
        <v>12</v>
      </c>
      <c r="O14977" s="53" t="str">
        <f ca="1"/>
        <v>1940-12</v>
      </c>
    </row>
    <row r="14978" spans="12:15" x14ac:dyDescent="0.4">
      <c r="L14978" s="56">
        <f ca="1"/>
        <v>14977</v>
      </c>
      <c r="M14978" s="53">
        <f ca="1"/>
        <v>1941</v>
      </c>
      <c r="N14978" s="53">
        <f ca="1"/>
        <v>1</v>
      </c>
      <c r="O14978" s="53" t="str">
        <f ca="1"/>
        <v>1941-01</v>
      </c>
    </row>
    <row r="14979" spans="12:15" x14ac:dyDescent="0.4">
      <c r="L14979" s="56">
        <f ca="1"/>
        <v>14978</v>
      </c>
      <c r="M14979" s="53">
        <f ca="1"/>
        <v>1941</v>
      </c>
      <c r="N14979" s="53">
        <f ca="1"/>
        <v>1</v>
      </c>
      <c r="O14979" s="53" t="str">
        <f ca="1"/>
        <v>1941-01</v>
      </c>
    </row>
    <row r="14980" spans="12:15" x14ac:dyDescent="0.4">
      <c r="L14980" s="56">
        <f ca="1"/>
        <v>14979</v>
      </c>
      <c r="M14980" s="53">
        <f ca="1"/>
        <v>1941</v>
      </c>
      <c r="N14980" s="53">
        <f ca="1"/>
        <v>1</v>
      </c>
      <c r="O14980" s="53" t="str">
        <f ca="1"/>
        <v>1941-01</v>
      </c>
    </row>
    <row r="14981" spans="12:15" x14ac:dyDescent="0.4">
      <c r="L14981" s="56">
        <f ca="1"/>
        <v>14980</v>
      </c>
      <c r="M14981" s="53">
        <f ca="1"/>
        <v>1941</v>
      </c>
      <c r="N14981" s="53">
        <f ca="1"/>
        <v>1</v>
      </c>
      <c r="O14981" s="53" t="str">
        <f ca="1"/>
        <v>1941-01</v>
      </c>
    </row>
    <row r="14982" spans="12:15" x14ac:dyDescent="0.4">
      <c r="L14982" s="56">
        <f ca="1"/>
        <v>14981</v>
      </c>
      <c r="M14982" s="53">
        <f ca="1"/>
        <v>1941</v>
      </c>
      <c r="N14982" s="53">
        <f ca="1"/>
        <v>1</v>
      </c>
      <c r="O14982" s="53" t="str">
        <f ca="1"/>
        <v>1941-01</v>
      </c>
    </row>
    <row r="14983" spans="12:15" x14ac:dyDescent="0.4">
      <c r="L14983" s="56">
        <f ca="1"/>
        <v>14982</v>
      </c>
      <c r="M14983" s="53">
        <f ca="1"/>
        <v>1941</v>
      </c>
      <c r="N14983" s="53">
        <f ca="1"/>
        <v>1</v>
      </c>
      <c r="O14983" s="53" t="str">
        <f ca="1"/>
        <v>1941-01</v>
      </c>
    </row>
    <row r="14984" spans="12:15" x14ac:dyDescent="0.4">
      <c r="L14984" s="56">
        <f ca="1"/>
        <v>14983</v>
      </c>
      <c r="M14984" s="53">
        <f ca="1"/>
        <v>1941</v>
      </c>
      <c r="N14984" s="53">
        <f ca="1"/>
        <v>1</v>
      </c>
      <c r="O14984" s="53" t="str">
        <f ca="1"/>
        <v>1941-01</v>
      </c>
    </row>
    <row r="14985" spans="12:15" x14ac:dyDescent="0.4">
      <c r="L14985" s="56">
        <f ca="1"/>
        <v>14984</v>
      </c>
      <c r="M14985" s="53">
        <f ca="1"/>
        <v>1941</v>
      </c>
      <c r="N14985" s="53">
        <f ca="1"/>
        <v>1</v>
      </c>
      <c r="O14985" s="53" t="str">
        <f ca="1"/>
        <v>1941-01</v>
      </c>
    </row>
    <row r="14986" spans="12:15" x14ac:dyDescent="0.4">
      <c r="L14986" s="56">
        <f ca="1"/>
        <v>14985</v>
      </c>
      <c r="M14986" s="53">
        <f ca="1"/>
        <v>1941</v>
      </c>
      <c r="N14986" s="53">
        <f ca="1"/>
        <v>1</v>
      </c>
      <c r="O14986" s="53" t="str">
        <f ca="1"/>
        <v>1941-01</v>
      </c>
    </row>
    <row r="14987" spans="12:15" x14ac:dyDescent="0.4">
      <c r="L14987" s="56">
        <f ca="1"/>
        <v>14986</v>
      </c>
      <c r="M14987" s="53">
        <f ca="1"/>
        <v>1941</v>
      </c>
      <c r="N14987" s="53">
        <f ca="1"/>
        <v>1</v>
      </c>
      <c r="O14987" s="53" t="str">
        <f ca="1"/>
        <v>1941-01</v>
      </c>
    </row>
    <row r="14988" spans="12:15" x14ac:dyDescent="0.4">
      <c r="L14988" s="56">
        <f ca="1"/>
        <v>14987</v>
      </c>
      <c r="M14988" s="53">
        <f ca="1"/>
        <v>1941</v>
      </c>
      <c r="N14988" s="53">
        <f ca="1"/>
        <v>1</v>
      </c>
      <c r="O14988" s="53" t="str">
        <f ca="1"/>
        <v>1941-01</v>
      </c>
    </row>
    <row r="14989" spans="12:15" x14ac:dyDescent="0.4">
      <c r="L14989" s="56">
        <f ca="1"/>
        <v>14988</v>
      </c>
      <c r="M14989" s="53">
        <f ca="1"/>
        <v>1941</v>
      </c>
      <c r="N14989" s="53">
        <f ca="1"/>
        <v>1</v>
      </c>
      <c r="O14989" s="53" t="str">
        <f ca="1"/>
        <v>1941-01</v>
      </c>
    </row>
    <row r="14990" spans="12:15" x14ac:dyDescent="0.4">
      <c r="L14990" s="56">
        <f ca="1"/>
        <v>14989</v>
      </c>
      <c r="M14990" s="53">
        <f ca="1"/>
        <v>1941</v>
      </c>
      <c r="N14990" s="53">
        <f ca="1"/>
        <v>1</v>
      </c>
      <c r="O14990" s="53" t="str">
        <f ca="1"/>
        <v>1941-01</v>
      </c>
    </row>
    <row r="14991" spans="12:15" x14ac:dyDescent="0.4">
      <c r="L14991" s="56">
        <f ca="1"/>
        <v>14990</v>
      </c>
      <c r="M14991" s="53">
        <f ca="1"/>
        <v>1941</v>
      </c>
      <c r="N14991" s="53">
        <f ca="1"/>
        <v>1</v>
      </c>
      <c r="O14991" s="53" t="str">
        <f ca="1"/>
        <v>1941-01</v>
      </c>
    </row>
    <row r="14992" spans="12:15" x14ac:dyDescent="0.4">
      <c r="L14992" s="56">
        <f ca="1"/>
        <v>14991</v>
      </c>
      <c r="M14992" s="53">
        <f ca="1"/>
        <v>1941</v>
      </c>
      <c r="N14992" s="53">
        <f ca="1"/>
        <v>1</v>
      </c>
      <c r="O14992" s="53" t="str">
        <f ca="1"/>
        <v>1941-01</v>
      </c>
    </row>
    <row r="14993" spans="12:15" x14ac:dyDescent="0.4">
      <c r="L14993" s="56">
        <f ca="1"/>
        <v>14992</v>
      </c>
      <c r="M14993" s="53">
        <f ca="1"/>
        <v>1941</v>
      </c>
      <c r="N14993" s="53">
        <f ca="1"/>
        <v>1</v>
      </c>
      <c r="O14993" s="53" t="str">
        <f ca="1"/>
        <v>1941-01</v>
      </c>
    </row>
    <row r="14994" spans="12:15" x14ac:dyDescent="0.4">
      <c r="L14994" s="56">
        <f ca="1"/>
        <v>14993</v>
      </c>
      <c r="M14994" s="53">
        <f ca="1"/>
        <v>1941</v>
      </c>
      <c r="N14994" s="53">
        <f ca="1"/>
        <v>1</v>
      </c>
      <c r="O14994" s="53" t="str">
        <f ca="1"/>
        <v>1941-01</v>
      </c>
    </row>
    <row r="14995" spans="12:15" x14ac:dyDescent="0.4">
      <c r="L14995" s="56">
        <f ca="1"/>
        <v>14994</v>
      </c>
      <c r="M14995" s="53">
        <f ca="1"/>
        <v>1941</v>
      </c>
      <c r="N14995" s="53">
        <f ca="1"/>
        <v>1</v>
      </c>
      <c r="O14995" s="53" t="str">
        <f ca="1"/>
        <v>1941-01</v>
      </c>
    </row>
    <row r="14996" spans="12:15" x14ac:dyDescent="0.4">
      <c r="L14996" s="56">
        <f ca="1"/>
        <v>14995</v>
      </c>
      <c r="M14996" s="53">
        <f ca="1"/>
        <v>1941</v>
      </c>
      <c r="N14996" s="53">
        <f ca="1"/>
        <v>1</v>
      </c>
      <c r="O14996" s="53" t="str">
        <f ca="1"/>
        <v>1941-01</v>
      </c>
    </row>
    <row r="14997" spans="12:15" x14ac:dyDescent="0.4">
      <c r="L14997" s="56">
        <f ca="1"/>
        <v>14996</v>
      </c>
      <c r="M14997" s="53">
        <f ca="1"/>
        <v>1941</v>
      </c>
      <c r="N14997" s="53">
        <f ca="1"/>
        <v>1</v>
      </c>
      <c r="O14997" s="53" t="str">
        <f ca="1"/>
        <v>1941-01</v>
      </c>
    </row>
    <row r="14998" spans="12:15" x14ac:dyDescent="0.4">
      <c r="L14998" s="56">
        <f ca="1"/>
        <v>14997</v>
      </c>
      <c r="M14998" s="53">
        <f ca="1"/>
        <v>1941</v>
      </c>
      <c r="N14998" s="53">
        <f ca="1"/>
        <v>1</v>
      </c>
      <c r="O14998" s="53" t="str">
        <f ca="1"/>
        <v>1941-01</v>
      </c>
    </row>
    <row r="14999" spans="12:15" x14ac:dyDescent="0.4">
      <c r="L14999" s="56">
        <f ca="1"/>
        <v>14998</v>
      </c>
      <c r="M14999" s="53">
        <f ca="1"/>
        <v>1941</v>
      </c>
      <c r="N14999" s="53">
        <f ca="1"/>
        <v>1</v>
      </c>
      <c r="O14999" s="53" t="str">
        <f ca="1"/>
        <v>1941-01</v>
      </c>
    </row>
    <row r="15000" spans="12:15" x14ac:dyDescent="0.4">
      <c r="L15000" s="56">
        <f ca="1"/>
        <v>14999</v>
      </c>
      <c r="M15000" s="53">
        <f ca="1"/>
        <v>1941</v>
      </c>
      <c r="N15000" s="53">
        <f ca="1"/>
        <v>1</v>
      </c>
      <c r="O15000" s="53" t="str">
        <f ca="1"/>
        <v>1941-01</v>
      </c>
    </row>
    <row r="15001" spans="12:15" x14ac:dyDescent="0.4">
      <c r="L15001" s="56">
        <f ca="1"/>
        <v>15000</v>
      </c>
      <c r="M15001" s="53">
        <f ca="1"/>
        <v>1941</v>
      </c>
      <c r="N15001" s="53">
        <f ca="1"/>
        <v>1</v>
      </c>
      <c r="O15001" s="53" t="str">
        <f ca="1"/>
        <v>1941-01</v>
      </c>
    </row>
    <row r="15002" spans="12:15" x14ac:dyDescent="0.4">
      <c r="L15002" s="56">
        <f ca="1"/>
        <v>15001</v>
      </c>
      <c r="M15002" s="53">
        <f ca="1"/>
        <v>1941</v>
      </c>
      <c r="N15002" s="53">
        <f ca="1"/>
        <v>1</v>
      </c>
      <c r="O15002" s="53" t="str">
        <f ca="1"/>
        <v>1941-01</v>
      </c>
    </row>
    <row r="15003" spans="12:15" x14ac:dyDescent="0.4">
      <c r="L15003" s="56">
        <f ca="1"/>
        <v>15002</v>
      </c>
      <c r="M15003" s="53">
        <f ca="1"/>
        <v>1941</v>
      </c>
      <c r="N15003" s="53">
        <f ca="1"/>
        <v>1</v>
      </c>
      <c r="O15003" s="53" t="str">
        <f ca="1"/>
        <v>1941-01</v>
      </c>
    </row>
    <row r="15004" spans="12:15" x14ac:dyDescent="0.4">
      <c r="L15004" s="56">
        <f ca="1"/>
        <v>15003</v>
      </c>
      <c r="M15004" s="53">
        <f ca="1"/>
        <v>1941</v>
      </c>
      <c r="N15004" s="53">
        <f ca="1"/>
        <v>1</v>
      </c>
      <c r="O15004" s="53" t="str">
        <f ca="1"/>
        <v>1941-01</v>
      </c>
    </row>
    <row r="15005" spans="12:15" x14ac:dyDescent="0.4">
      <c r="L15005" s="56">
        <f ca="1"/>
        <v>15004</v>
      </c>
      <c r="M15005" s="53">
        <f ca="1"/>
        <v>1941</v>
      </c>
      <c r="N15005" s="53">
        <f ca="1"/>
        <v>1</v>
      </c>
      <c r="O15005" s="53" t="str">
        <f ca="1"/>
        <v>1941-01</v>
      </c>
    </row>
    <row r="15006" spans="12:15" x14ac:dyDescent="0.4">
      <c r="L15006" s="56">
        <f ca="1"/>
        <v>15005</v>
      </c>
      <c r="M15006" s="53">
        <f ca="1"/>
        <v>1941</v>
      </c>
      <c r="N15006" s="53">
        <f ca="1"/>
        <v>1</v>
      </c>
      <c r="O15006" s="53" t="str">
        <f ca="1"/>
        <v>1941-01</v>
      </c>
    </row>
    <row r="15007" spans="12:15" x14ac:dyDescent="0.4">
      <c r="L15007" s="56">
        <f ca="1"/>
        <v>15006</v>
      </c>
      <c r="M15007" s="53">
        <f ca="1"/>
        <v>1941</v>
      </c>
      <c r="N15007" s="53">
        <f ca="1"/>
        <v>1</v>
      </c>
      <c r="O15007" s="53" t="str">
        <f ca="1"/>
        <v>1941-01</v>
      </c>
    </row>
    <row r="15008" spans="12:15" x14ac:dyDescent="0.4">
      <c r="L15008" s="56">
        <f ca="1"/>
        <v>15007</v>
      </c>
      <c r="M15008" s="53">
        <f ca="1"/>
        <v>1941</v>
      </c>
      <c r="N15008" s="53">
        <f ca="1"/>
        <v>1</v>
      </c>
      <c r="O15008" s="53" t="str">
        <f ca="1"/>
        <v>1941-01</v>
      </c>
    </row>
    <row r="15009" spans="12:15" x14ac:dyDescent="0.4">
      <c r="L15009" s="56">
        <f ca="1"/>
        <v>15008</v>
      </c>
      <c r="M15009" s="53">
        <f ca="1"/>
        <v>1941</v>
      </c>
      <c r="N15009" s="53">
        <f ca="1"/>
        <v>2</v>
      </c>
      <c r="O15009" s="53" t="str">
        <f ca="1"/>
        <v>1941-02</v>
      </c>
    </row>
    <row r="15010" spans="12:15" x14ac:dyDescent="0.4">
      <c r="L15010" s="56">
        <f ca="1"/>
        <v>15009</v>
      </c>
      <c r="M15010" s="53">
        <f ca="1"/>
        <v>1941</v>
      </c>
      <c r="N15010" s="53">
        <f ca="1"/>
        <v>2</v>
      </c>
      <c r="O15010" s="53" t="str">
        <f ca="1"/>
        <v>1941-02</v>
      </c>
    </row>
    <row r="15011" spans="12:15" x14ac:dyDescent="0.4">
      <c r="L15011" s="56">
        <f ca="1"/>
        <v>15010</v>
      </c>
      <c r="M15011" s="53">
        <f ca="1"/>
        <v>1941</v>
      </c>
      <c r="N15011" s="53">
        <f ca="1"/>
        <v>2</v>
      </c>
      <c r="O15011" s="53" t="str">
        <f ca="1"/>
        <v>1941-02</v>
      </c>
    </row>
    <row r="15012" spans="12:15" x14ac:dyDescent="0.4">
      <c r="L15012" s="56">
        <f ca="1"/>
        <v>15011</v>
      </c>
      <c r="M15012" s="53">
        <f ca="1"/>
        <v>1941</v>
      </c>
      <c r="N15012" s="53">
        <f ca="1"/>
        <v>2</v>
      </c>
      <c r="O15012" s="53" t="str">
        <f ca="1"/>
        <v>1941-02</v>
      </c>
    </row>
    <row r="15013" spans="12:15" x14ac:dyDescent="0.4">
      <c r="L15013" s="56">
        <f ca="1"/>
        <v>15012</v>
      </c>
      <c r="M15013" s="53">
        <f ca="1"/>
        <v>1941</v>
      </c>
      <c r="N15013" s="53">
        <f ca="1"/>
        <v>2</v>
      </c>
      <c r="O15013" s="53" t="str">
        <f ca="1"/>
        <v>1941-02</v>
      </c>
    </row>
    <row r="15014" spans="12:15" x14ac:dyDescent="0.4">
      <c r="L15014" s="56">
        <f ca="1"/>
        <v>15013</v>
      </c>
      <c r="M15014" s="53">
        <f ca="1"/>
        <v>1941</v>
      </c>
      <c r="N15014" s="53">
        <f ca="1"/>
        <v>2</v>
      </c>
      <c r="O15014" s="53" t="str">
        <f ca="1"/>
        <v>1941-02</v>
      </c>
    </row>
    <row r="15015" spans="12:15" x14ac:dyDescent="0.4">
      <c r="L15015" s="56">
        <f ca="1"/>
        <v>15014</v>
      </c>
      <c r="M15015" s="53">
        <f ca="1"/>
        <v>1941</v>
      </c>
      <c r="N15015" s="53">
        <f ca="1"/>
        <v>2</v>
      </c>
      <c r="O15015" s="53" t="str">
        <f ca="1"/>
        <v>1941-02</v>
      </c>
    </row>
    <row r="15016" spans="12:15" x14ac:dyDescent="0.4">
      <c r="L15016" s="56">
        <f ca="1"/>
        <v>15015</v>
      </c>
      <c r="M15016" s="53">
        <f ca="1"/>
        <v>1941</v>
      </c>
      <c r="N15016" s="53">
        <f ca="1"/>
        <v>2</v>
      </c>
      <c r="O15016" s="53" t="str">
        <f ca="1"/>
        <v>1941-02</v>
      </c>
    </row>
    <row r="15017" spans="12:15" x14ac:dyDescent="0.4">
      <c r="L15017" s="56">
        <f ca="1"/>
        <v>15016</v>
      </c>
      <c r="M15017" s="53">
        <f ca="1"/>
        <v>1941</v>
      </c>
      <c r="N15017" s="53">
        <f ca="1"/>
        <v>2</v>
      </c>
      <c r="O15017" s="53" t="str">
        <f ca="1"/>
        <v>1941-02</v>
      </c>
    </row>
    <row r="15018" spans="12:15" x14ac:dyDescent="0.4">
      <c r="L15018" s="56">
        <f ca="1"/>
        <v>15017</v>
      </c>
      <c r="M15018" s="53">
        <f ca="1"/>
        <v>1941</v>
      </c>
      <c r="N15018" s="53">
        <f ca="1"/>
        <v>2</v>
      </c>
      <c r="O15018" s="53" t="str">
        <f ca="1"/>
        <v>1941-02</v>
      </c>
    </row>
    <row r="15019" spans="12:15" x14ac:dyDescent="0.4">
      <c r="L15019" s="56">
        <f ca="1"/>
        <v>15018</v>
      </c>
      <c r="M15019" s="53">
        <f ca="1"/>
        <v>1941</v>
      </c>
      <c r="N15019" s="53">
        <f ca="1"/>
        <v>2</v>
      </c>
      <c r="O15019" s="53" t="str">
        <f ca="1"/>
        <v>1941-02</v>
      </c>
    </row>
    <row r="15020" spans="12:15" x14ac:dyDescent="0.4">
      <c r="L15020" s="56">
        <f ca="1"/>
        <v>15019</v>
      </c>
      <c r="M15020" s="53">
        <f ca="1"/>
        <v>1941</v>
      </c>
      <c r="N15020" s="53">
        <f ca="1"/>
        <v>2</v>
      </c>
      <c r="O15020" s="53" t="str">
        <f ca="1"/>
        <v>1941-02</v>
      </c>
    </row>
    <row r="15021" spans="12:15" x14ac:dyDescent="0.4">
      <c r="L15021" s="56">
        <f ca="1"/>
        <v>15020</v>
      </c>
      <c r="M15021" s="53">
        <f ca="1"/>
        <v>1941</v>
      </c>
      <c r="N15021" s="53">
        <f ca="1"/>
        <v>2</v>
      </c>
      <c r="O15021" s="53" t="str">
        <f ca="1"/>
        <v>1941-02</v>
      </c>
    </row>
    <row r="15022" spans="12:15" x14ac:dyDescent="0.4">
      <c r="L15022" s="56">
        <f ca="1"/>
        <v>15021</v>
      </c>
      <c r="M15022" s="53">
        <f ca="1"/>
        <v>1941</v>
      </c>
      <c r="N15022" s="53">
        <f ca="1"/>
        <v>2</v>
      </c>
      <c r="O15022" s="53" t="str">
        <f ca="1"/>
        <v>1941-02</v>
      </c>
    </row>
    <row r="15023" spans="12:15" x14ac:dyDescent="0.4">
      <c r="L15023" s="56">
        <f ca="1"/>
        <v>15022</v>
      </c>
      <c r="M15023" s="53">
        <f ca="1"/>
        <v>1941</v>
      </c>
      <c r="N15023" s="53">
        <f ca="1"/>
        <v>2</v>
      </c>
      <c r="O15023" s="53" t="str">
        <f ca="1"/>
        <v>1941-02</v>
      </c>
    </row>
    <row r="15024" spans="12:15" x14ac:dyDescent="0.4">
      <c r="L15024" s="56">
        <f ca="1"/>
        <v>15023</v>
      </c>
      <c r="M15024" s="53">
        <f ca="1"/>
        <v>1941</v>
      </c>
      <c r="N15024" s="53">
        <f ca="1"/>
        <v>2</v>
      </c>
      <c r="O15024" s="53" t="str">
        <f ca="1"/>
        <v>1941-02</v>
      </c>
    </row>
    <row r="15025" spans="12:15" x14ac:dyDescent="0.4">
      <c r="L15025" s="56">
        <f ca="1"/>
        <v>15024</v>
      </c>
      <c r="M15025" s="53">
        <f ca="1"/>
        <v>1941</v>
      </c>
      <c r="N15025" s="53">
        <f ca="1"/>
        <v>2</v>
      </c>
      <c r="O15025" s="53" t="str">
        <f ca="1"/>
        <v>1941-02</v>
      </c>
    </row>
    <row r="15026" spans="12:15" x14ac:dyDescent="0.4">
      <c r="L15026" s="56">
        <f ca="1"/>
        <v>15025</v>
      </c>
      <c r="M15026" s="53">
        <f ca="1"/>
        <v>1941</v>
      </c>
      <c r="N15026" s="53">
        <f ca="1"/>
        <v>2</v>
      </c>
      <c r="O15026" s="53" t="str">
        <f ca="1"/>
        <v>1941-02</v>
      </c>
    </row>
    <row r="15027" spans="12:15" x14ac:dyDescent="0.4">
      <c r="L15027" s="56">
        <f ca="1"/>
        <v>15026</v>
      </c>
      <c r="M15027" s="53">
        <f ca="1"/>
        <v>1941</v>
      </c>
      <c r="N15027" s="53">
        <f ca="1"/>
        <v>2</v>
      </c>
      <c r="O15027" s="53" t="str">
        <f ca="1"/>
        <v>1941-02</v>
      </c>
    </row>
    <row r="15028" spans="12:15" x14ac:dyDescent="0.4">
      <c r="L15028" s="56">
        <f ca="1"/>
        <v>15027</v>
      </c>
      <c r="M15028" s="53">
        <f ca="1"/>
        <v>1941</v>
      </c>
      <c r="N15028" s="53">
        <f ca="1"/>
        <v>2</v>
      </c>
      <c r="O15028" s="53" t="str">
        <f ca="1"/>
        <v>1941-02</v>
      </c>
    </row>
    <row r="15029" spans="12:15" x14ac:dyDescent="0.4">
      <c r="L15029" s="56">
        <f ca="1"/>
        <v>15028</v>
      </c>
      <c r="M15029" s="53">
        <f ca="1"/>
        <v>1941</v>
      </c>
      <c r="N15029" s="53">
        <f ca="1"/>
        <v>2</v>
      </c>
      <c r="O15029" s="53" t="str">
        <f ca="1"/>
        <v>1941-02</v>
      </c>
    </row>
    <row r="15030" spans="12:15" x14ac:dyDescent="0.4">
      <c r="L15030" s="56">
        <f ca="1"/>
        <v>15029</v>
      </c>
      <c r="M15030" s="53">
        <f ca="1"/>
        <v>1941</v>
      </c>
      <c r="N15030" s="53">
        <f ca="1"/>
        <v>2</v>
      </c>
      <c r="O15030" s="53" t="str">
        <f ca="1"/>
        <v>1941-02</v>
      </c>
    </row>
    <row r="15031" spans="12:15" x14ac:dyDescent="0.4">
      <c r="L15031" s="56">
        <f ca="1"/>
        <v>15030</v>
      </c>
      <c r="M15031" s="53">
        <f ca="1"/>
        <v>1941</v>
      </c>
      <c r="N15031" s="53">
        <f ca="1"/>
        <v>2</v>
      </c>
      <c r="O15031" s="53" t="str">
        <f ca="1"/>
        <v>1941-02</v>
      </c>
    </row>
    <row r="15032" spans="12:15" x14ac:dyDescent="0.4">
      <c r="L15032" s="56">
        <f ca="1"/>
        <v>15031</v>
      </c>
      <c r="M15032" s="53">
        <f ca="1"/>
        <v>1941</v>
      </c>
      <c r="N15032" s="53">
        <f ca="1"/>
        <v>2</v>
      </c>
      <c r="O15032" s="53" t="str">
        <f ca="1"/>
        <v>1941-02</v>
      </c>
    </row>
    <row r="15033" spans="12:15" x14ac:dyDescent="0.4">
      <c r="L15033" s="56">
        <f ca="1"/>
        <v>15032</v>
      </c>
      <c r="M15033" s="53">
        <f ca="1"/>
        <v>1941</v>
      </c>
      <c r="N15033" s="53">
        <f ca="1"/>
        <v>2</v>
      </c>
      <c r="O15033" s="53" t="str">
        <f ca="1"/>
        <v>1941-02</v>
      </c>
    </row>
    <row r="15034" spans="12:15" x14ac:dyDescent="0.4">
      <c r="L15034" s="56">
        <f ca="1"/>
        <v>15033</v>
      </c>
      <c r="M15034" s="53">
        <f ca="1"/>
        <v>1941</v>
      </c>
      <c r="N15034" s="53">
        <f ca="1"/>
        <v>2</v>
      </c>
      <c r="O15034" s="53" t="str">
        <f ca="1"/>
        <v>1941-02</v>
      </c>
    </row>
    <row r="15035" spans="12:15" x14ac:dyDescent="0.4">
      <c r="L15035" s="56">
        <f ca="1"/>
        <v>15034</v>
      </c>
      <c r="M15035" s="53">
        <f ca="1"/>
        <v>1941</v>
      </c>
      <c r="N15035" s="53">
        <f ca="1"/>
        <v>2</v>
      </c>
      <c r="O15035" s="53" t="str">
        <f ca="1"/>
        <v>1941-02</v>
      </c>
    </row>
    <row r="15036" spans="12:15" x14ac:dyDescent="0.4">
      <c r="L15036" s="56">
        <f ca="1"/>
        <v>15035</v>
      </c>
      <c r="M15036" s="53">
        <f ca="1"/>
        <v>1941</v>
      </c>
      <c r="N15036" s="53">
        <f ca="1"/>
        <v>2</v>
      </c>
      <c r="O15036" s="53" t="str">
        <f ca="1"/>
        <v>1941-02</v>
      </c>
    </row>
    <row r="15037" spans="12:15" x14ac:dyDescent="0.4">
      <c r="L15037" s="56">
        <f ca="1"/>
        <v>15036</v>
      </c>
      <c r="M15037" s="53">
        <f ca="1"/>
        <v>1941</v>
      </c>
      <c r="N15037" s="53">
        <f ca="1"/>
        <v>3</v>
      </c>
      <c r="O15037" s="53" t="str">
        <f ca="1"/>
        <v>1941-03</v>
      </c>
    </row>
    <row r="15038" spans="12:15" x14ac:dyDescent="0.4">
      <c r="L15038" s="56">
        <f ca="1"/>
        <v>15037</v>
      </c>
      <c r="M15038" s="53">
        <f ca="1"/>
        <v>1941</v>
      </c>
      <c r="N15038" s="53">
        <f ca="1"/>
        <v>3</v>
      </c>
      <c r="O15038" s="53" t="str">
        <f ca="1"/>
        <v>1941-03</v>
      </c>
    </row>
    <row r="15039" spans="12:15" x14ac:dyDescent="0.4">
      <c r="L15039" s="56">
        <f ca="1"/>
        <v>15038</v>
      </c>
      <c r="M15039" s="53">
        <f ca="1"/>
        <v>1941</v>
      </c>
      <c r="N15039" s="53">
        <f ca="1"/>
        <v>3</v>
      </c>
      <c r="O15039" s="53" t="str">
        <f ca="1"/>
        <v>1941-03</v>
      </c>
    </row>
    <row r="15040" spans="12:15" x14ac:dyDescent="0.4">
      <c r="L15040" s="56">
        <f ca="1"/>
        <v>15039</v>
      </c>
      <c r="M15040" s="53">
        <f ca="1"/>
        <v>1941</v>
      </c>
      <c r="N15040" s="53">
        <f ca="1"/>
        <v>3</v>
      </c>
      <c r="O15040" s="53" t="str">
        <f ca="1"/>
        <v>1941-03</v>
      </c>
    </row>
    <row r="15041" spans="12:15" x14ac:dyDescent="0.4">
      <c r="L15041" s="56">
        <f ca="1"/>
        <v>15040</v>
      </c>
      <c r="M15041" s="53">
        <f ca="1"/>
        <v>1941</v>
      </c>
      <c r="N15041" s="53">
        <f ca="1"/>
        <v>3</v>
      </c>
      <c r="O15041" s="53" t="str">
        <f ca="1"/>
        <v>1941-03</v>
      </c>
    </row>
    <row r="15042" spans="12:15" x14ac:dyDescent="0.4">
      <c r="L15042" s="56">
        <f ca="1"/>
        <v>15041</v>
      </c>
      <c r="M15042" s="53">
        <f ca="1"/>
        <v>1941</v>
      </c>
      <c r="N15042" s="53">
        <f ca="1"/>
        <v>3</v>
      </c>
      <c r="O15042" s="53" t="str">
        <f ca="1"/>
        <v>1941-03</v>
      </c>
    </row>
    <row r="15043" spans="12:15" x14ac:dyDescent="0.4">
      <c r="L15043" s="56">
        <f ca="1"/>
        <v>15042</v>
      </c>
      <c r="M15043" s="53">
        <f ca="1"/>
        <v>1941</v>
      </c>
      <c r="N15043" s="53">
        <f ca="1"/>
        <v>3</v>
      </c>
      <c r="O15043" s="53" t="str">
        <f ca="1"/>
        <v>1941-03</v>
      </c>
    </row>
    <row r="15044" spans="12:15" x14ac:dyDescent="0.4">
      <c r="L15044" s="56">
        <f ca="1"/>
        <v>15043</v>
      </c>
      <c r="M15044" s="53">
        <f ca="1"/>
        <v>1941</v>
      </c>
      <c r="N15044" s="53">
        <f ca="1"/>
        <v>3</v>
      </c>
      <c r="O15044" s="53" t="str">
        <f ca="1"/>
        <v>1941-03</v>
      </c>
    </row>
    <row r="15045" spans="12:15" x14ac:dyDescent="0.4">
      <c r="L15045" s="56">
        <f ca="1"/>
        <v>15044</v>
      </c>
      <c r="M15045" s="53">
        <f ca="1"/>
        <v>1941</v>
      </c>
      <c r="N15045" s="53">
        <f ca="1"/>
        <v>3</v>
      </c>
      <c r="O15045" s="53" t="str">
        <f ca="1"/>
        <v>1941-03</v>
      </c>
    </row>
    <row r="15046" spans="12:15" x14ac:dyDescent="0.4">
      <c r="L15046" s="56">
        <f ca="1"/>
        <v>15045</v>
      </c>
      <c r="M15046" s="53">
        <f ca="1"/>
        <v>1941</v>
      </c>
      <c r="N15046" s="53">
        <f ca="1"/>
        <v>3</v>
      </c>
      <c r="O15046" s="53" t="str">
        <f ca="1"/>
        <v>1941-03</v>
      </c>
    </row>
    <row r="15047" spans="12:15" x14ac:dyDescent="0.4">
      <c r="L15047" s="56">
        <f ca="1"/>
        <v>15046</v>
      </c>
      <c r="M15047" s="53">
        <f ca="1"/>
        <v>1941</v>
      </c>
      <c r="N15047" s="53">
        <f ca="1"/>
        <v>3</v>
      </c>
      <c r="O15047" s="53" t="str">
        <f ca="1"/>
        <v>1941-03</v>
      </c>
    </row>
    <row r="15048" spans="12:15" x14ac:dyDescent="0.4">
      <c r="L15048" s="56">
        <f ca="1"/>
        <v>15047</v>
      </c>
      <c r="M15048" s="53">
        <f ca="1"/>
        <v>1941</v>
      </c>
      <c r="N15048" s="53">
        <f ca="1"/>
        <v>3</v>
      </c>
      <c r="O15048" s="53" t="str">
        <f ca="1"/>
        <v>1941-03</v>
      </c>
    </row>
    <row r="15049" spans="12:15" x14ac:dyDescent="0.4">
      <c r="L15049" s="56">
        <f ca="1"/>
        <v>15048</v>
      </c>
      <c r="M15049" s="53">
        <f ca="1"/>
        <v>1941</v>
      </c>
      <c r="N15049" s="53">
        <f ca="1"/>
        <v>3</v>
      </c>
      <c r="O15049" s="53" t="str">
        <f ca="1"/>
        <v>1941-03</v>
      </c>
    </row>
    <row r="15050" spans="12:15" x14ac:dyDescent="0.4">
      <c r="L15050" s="56">
        <f ca="1"/>
        <v>15049</v>
      </c>
      <c r="M15050" s="53">
        <f ca="1"/>
        <v>1941</v>
      </c>
      <c r="N15050" s="53">
        <f ca="1"/>
        <v>3</v>
      </c>
      <c r="O15050" s="53" t="str">
        <f ca="1"/>
        <v>1941-03</v>
      </c>
    </row>
    <row r="15051" spans="12:15" x14ac:dyDescent="0.4">
      <c r="L15051" s="56">
        <f ca="1"/>
        <v>15050</v>
      </c>
      <c r="M15051" s="53">
        <f ca="1"/>
        <v>1941</v>
      </c>
      <c r="N15051" s="53">
        <f ca="1"/>
        <v>3</v>
      </c>
      <c r="O15051" s="53" t="str">
        <f ca="1"/>
        <v>1941-03</v>
      </c>
    </row>
    <row r="15052" spans="12:15" x14ac:dyDescent="0.4">
      <c r="L15052" s="56">
        <f ca="1"/>
        <v>15051</v>
      </c>
      <c r="M15052" s="53">
        <f ca="1"/>
        <v>1941</v>
      </c>
      <c r="N15052" s="53">
        <f ca="1"/>
        <v>3</v>
      </c>
      <c r="O15052" s="53" t="str">
        <f ca="1"/>
        <v>1941-03</v>
      </c>
    </row>
    <row r="15053" spans="12:15" x14ac:dyDescent="0.4">
      <c r="L15053" s="56">
        <f ca="1"/>
        <v>15052</v>
      </c>
      <c r="M15053" s="53">
        <f ca="1"/>
        <v>1941</v>
      </c>
      <c r="N15053" s="53">
        <f ca="1"/>
        <v>3</v>
      </c>
      <c r="O15053" s="53" t="str">
        <f ca="1"/>
        <v>1941-03</v>
      </c>
    </row>
    <row r="15054" spans="12:15" x14ac:dyDescent="0.4">
      <c r="L15054" s="56">
        <f ca="1"/>
        <v>15053</v>
      </c>
      <c r="M15054" s="53">
        <f ca="1"/>
        <v>1941</v>
      </c>
      <c r="N15054" s="53">
        <f ca="1"/>
        <v>3</v>
      </c>
      <c r="O15054" s="53" t="str">
        <f ca="1"/>
        <v>1941-03</v>
      </c>
    </row>
    <row r="15055" spans="12:15" x14ac:dyDescent="0.4">
      <c r="L15055" s="56">
        <f ca="1"/>
        <v>15054</v>
      </c>
      <c r="M15055" s="53">
        <f ca="1"/>
        <v>1941</v>
      </c>
      <c r="N15055" s="53">
        <f ca="1"/>
        <v>3</v>
      </c>
      <c r="O15055" s="53" t="str">
        <f ca="1"/>
        <v>1941-03</v>
      </c>
    </row>
    <row r="15056" spans="12:15" x14ac:dyDescent="0.4">
      <c r="L15056" s="56">
        <f ca="1"/>
        <v>15055</v>
      </c>
      <c r="M15056" s="53">
        <f ca="1"/>
        <v>1941</v>
      </c>
      <c r="N15056" s="53">
        <f ca="1"/>
        <v>3</v>
      </c>
      <c r="O15056" s="53" t="str">
        <f ca="1"/>
        <v>1941-03</v>
      </c>
    </row>
    <row r="15057" spans="12:15" x14ac:dyDescent="0.4">
      <c r="L15057" s="56">
        <f ca="1"/>
        <v>15056</v>
      </c>
      <c r="M15057" s="53">
        <f ca="1"/>
        <v>1941</v>
      </c>
      <c r="N15057" s="53">
        <f ca="1"/>
        <v>3</v>
      </c>
      <c r="O15057" s="53" t="str">
        <f ca="1"/>
        <v>1941-03</v>
      </c>
    </row>
    <row r="15058" spans="12:15" x14ac:dyDescent="0.4">
      <c r="L15058" s="56">
        <f ca="1"/>
        <v>15057</v>
      </c>
      <c r="M15058" s="53">
        <f ca="1"/>
        <v>1941</v>
      </c>
      <c r="N15058" s="53">
        <f ca="1"/>
        <v>3</v>
      </c>
      <c r="O15058" s="53" t="str">
        <f ca="1"/>
        <v>1941-03</v>
      </c>
    </row>
    <row r="15059" spans="12:15" x14ac:dyDescent="0.4">
      <c r="L15059" s="56">
        <f ca="1"/>
        <v>15058</v>
      </c>
      <c r="M15059" s="53">
        <f ca="1"/>
        <v>1941</v>
      </c>
      <c r="N15059" s="53">
        <f ca="1"/>
        <v>3</v>
      </c>
      <c r="O15059" s="53" t="str">
        <f ca="1"/>
        <v>1941-03</v>
      </c>
    </row>
    <row r="15060" spans="12:15" x14ac:dyDescent="0.4">
      <c r="L15060" s="56">
        <f ca="1"/>
        <v>15059</v>
      </c>
      <c r="M15060" s="53">
        <f ca="1"/>
        <v>1941</v>
      </c>
      <c r="N15060" s="53">
        <f ca="1"/>
        <v>3</v>
      </c>
      <c r="O15060" s="53" t="str">
        <f ca="1"/>
        <v>1941-03</v>
      </c>
    </row>
    <row r="15061" spans="12:15" x14ac:dyDescent="0.4">
      <c r="L15061" s="56">
        <f ca="1"/>
        <v>15060</v>
      </c>
      <c r="M15061" s="53">
        <f ca="1"/>
        <v>1941</v>
      </c>
      <c r="N15061" s="53">
        <f ca="1"/>
        <v>3</v>
      </c>
      <c r="O15061" s="53" t="str">
        <f ca="1"/>
        <v>1941-03</v>
      </c>
    </row>
    <row r="15062" spans="12:15" x14ac:dyDescent="0.4">
      <c r="L15062" s="56">
        <f ca="1"/>
        <v>15061</v>
      </c>
      <c r="M15062" s="53">
        <f ca="1"/>
        <v>1941</v>
      </c>
      <c r="N15062" s="53">
        <f ca="1"/>
        <v>3</v>
      </c>
      <c r="O15062" s="53" t="str">
        <f ca="1"/>
        <v>1941-03</v>
      </c>
    </row>
    <row r="15063" spans="12:15" x14ac:dyDescent="0.4">
      <c r="L15063" s="56">
        <f ca="1"/>
        <v>15062</v>
      </c>
      <c r="M15063" s="53">
        <f ca="1"/>
        <v>1941</v>
      </c>
      <c r="N15063" s="53">
        <f ca="1"/>
        <v>3</v>
      </c>
      <c r="O15063" s="53" t="str">
        <f ca="1"/>
        <v>1941-03</v>
      </c>
    </row>
    <row r="15064" spans="12:15" x14ac:dyDescent="0.4">
      <c r="L15064" s="56">
        <f ca="1"/>
        <v>15063</v>
      </c>
      <c r="M15064" s="53">
        <f ca="1"/>
        <v>1941</v>
      </c>
      <c r="N15064" s="53">
        <f ca="1"/>
        <v>3</v>
      </c>
      <c r="O15064" s="53" t="str">
        <f ca="1"/>
        <v>1941-03</v>
      </c>
    </row>
    <row r="15065" spans="12:15" x14ac:dyDescent="0.4">
      <c r="L15065" s="56">
        <f ca="1"/>
        <v>15064</v>
      </c>
      <c r="M15065" s="53">
        <f ca="1"/>
        <v>1941</v>
      </c>
      <c r="N15065" s="53">
        <f ca="1"/>
        <v>3</v>
      </c>
      <c r="O15065" s="53" t="str">
        <f ca="1"/>
        <v>1941-03</v>
      </c>
    </row>
    <row r="15066" spans="12:15" x14ac:dyDescent="0.4">
      <c r="L15066" s="56">
        <f ca="1"/>
        <v>15065</v>
      </c>
      <c r="M15066" s="53">
        <f ca="1"/>
        <v>1941</v>
      </c>
      <c r="N15066" s="53">
        <f ca="1"/>
        <v>3</v>
      </c>
      <c r="O15066" s="53" t="str">
        <f ca="1"/>
        <v>1941-03</v>
      </c>
    </row>
    <row r="15067" spans="12:15" x14ac:dyDescent="0.4">
      <c r="L15067" s="56">
        <f ca="1"/>
        <v>15066</v>
      </c>
      <c r="M15067" s="53">
        <f ca="1"/>
        <v>1941</v>
      </c>
      <c r="N15067" s="53">
        <f ca="1"/>
        <v>3</v>
      </c>
      <c r="O15067" s="53" t="str">
        <f ca="1"/>
        <v>1941-03</v>
      </c>
    </row>
    <row r="15068" spans="12:15" x14ac:dyDescent="0.4">
      <c r="L15068" s="56">
        <f ca="1"/>
        <v>15067</v>
      </c>
      <c r="M15068" s="53">
        <f ca="1"/>
        <v>1941</v>
      </c>
      <c r="N15068" s="53">
        <f ca="1"/>
        <v>4</v>
      </c>
      <c r="O15068" s="53" t="str">
        <f ca="1"/>
        <v>1941-04</v>
      </c>
    </row>
    <row r="15069" spans="12:15" x14ac:dyDescent="0.4">
      <c r="L15069" s="56">
        <f ca="1"/>
        <v>15068</v>
      </c>
      <c r="M15069" s="53">
        <f ca="1"/>
        <v>1941</v>
      </c>
      <c r="N15069" s="53">
        <f ca="1"/>
        <v>4</v>
      </c>
      <c r="O15069" s="53" t="str">
        <f ca="1"/>
        <v>1941-04</v>
      </c>
    </row>
    <row r="15070" spans="12:15" x14ac:dyDescent="0.4">
      <c r="L15070" s="56">
        <f ca="1"/>
        <v>15069</v>
      </c>
      <c r="M15070" s="53">
        <f ca="1"/>
        <v>1941</v>
      </c>
      <c r="N15070" s="53">
        <f ca="1"/>
        <v>4</v>
      </c>
      <c r="O15070" s="53" t="str">
        <f ca="1"/>
        <v>1941-04</v>
      </c>
    </row>
    <row r="15071" spans="12:15" x14ac:dyDescent="0.4">
      <c r="L15071" s="56">
        <f ca="1"/>
        <v>15070</v>
      </c>
      <c r="M15071" s="53">
        <f ca="1"/>
        <v>1941</v>
      </c>
      <c r="N15071" s="53">
        <f ca="1"/>
        <v>4</v>
      </c>
      <c r="O15071" s="53" t="str">
        <f ca="1"/>
        <v>1941-04</v>
      </c>
    </row>
    <row r="15072" spans="12:15" x14ac:dyDescent="0.4">
      <c r="L15072" s="56">
        <f ca="1"/>
        <v>15071</v>
      </c>
      <c r="M15072" s="53">
        <f ca="1"/>
        <v>1941</v>
      </c>
      <c r="N15072" s="53">
        <f ca="1"/>
        <v>4</v>
      </c>
      <c r="O15072" s="53" t="str">
        <f ca="1"/>
        <v>1941-04</v>
      </c>
    </row>
    <row r="15073" spans="12:15" x14ac:dyDescent="0.4">
      <c r="L15073" s="56">
        <f ca="1"/>
        <v>15072</v>
      </c>
      <c r="M15073" s="53">
        <f ca="1"/>
        <v>1941</v>
      </c>
      <c r="N15073" s="53">
        <f ca="1"/>
        <v>4</v>
      </c>
      <c r="O15073" s="53" t="str">
        <f ca="1"/>
        <v>1941-04</v>
      </c>
    </row>
    <row r="15074" spans="12:15" x14ac:dyDescent="0.4">
      <c r="L15074" s="56">
        <f ca="1"/>
        <v>15073</v>
      </c>
      <c r="M15074" s="53">
        <f ca="1"/>
        <v>1941</v>
      </c>
      <c r="N15074" s="53">
        <f ca="1"/>
        <v>4</v>
      </c>
      <c r="O15074" s="53" t="str">
        <f ca="1"/>
        <v>1941-04</v>
      </c>
    </row>
    <row r="15075" spans="12:15" x14ac:dyDescent="0.4">
      <c r="L15075" s="56">
        <f ca="1"/>
        <v>15074</v>
      </c>
      <c r="M15075" s="53">
        <f ca="1"/>
        <v>1941</v>
      </c>
      <c r="N15075" s="53">
        <f ca="1"/>
        <v>4</v>
      </c>
      <c r="O15075" s="53" t="str">
        <f ca="1"/>
        <v>1941-04</v>
      </c>
    </row>
    <row r="15076" spans="12:15" x14ac:dyDescent="0.4">
      <c r="L15076" s="56">
        <f ca="1"/>
        <v>15075</v>
      </c>
      <c r="M15076" s="53">
        <f ca="1"/>
        <v>1941</v>
      </c>
      <c r="N15076" s="53">
        <f ca="1"/>
        <v>4</v>
      </c>
      <c r="O15076" s="53" t="str">
        <f ca="1"/>
        <v>1941-04</v>
      </c>
    </row>
    <row r="15077" spans="12:15" x14ac:dyDescent="0.4">
      <c r="L15077" s="56">
        <f ca="1"/>
        <v>15076</v>
      </c>
      <c r="M15077" s="53">
        <f ca="1"/>
        <v>1941</v>
      </c>
      <c r="N15077" s="53">
        <f ca="1"/>
        <v>4</v>
      </c>
      <c r="O15077" s="53" t="str">
        <f ca="1"/>
        <v>1941-04</v>
      </c>
    </row>
    <row r="15078" spans="12:15" x14ac:dyDescent="0.4">
      <c r="L15078" s="56">
        <f ca="1"/>
        <v>15077</v>
      </c>
      <c r="M15078" s="53">
        <f ca="1"/>
        <v>1941</v>
      </c>
      <c r="N15078" s="53">
        <f ca="1"/>
        <v>4</v>
      </c>
      <c r="O15078" s="53" t="str">
        <f ca="1"/>
        <v>1941-04</v>
      </c>
    </row>
    <row r="15079" spans="12:15" x14ac:dyDescent="0.4">
      <c r="L15079" s="56">
        <f ca="1"/>
        <v>15078</v>
      </c>
      <c r="M15079" s="53">
        <f ca="1"/>
        <v>1941</v>
      </c>
      <c r="N15079" s="53">
        <f ca="1"/>
        <v>4</v>
      </c>
      <c r="O15079" s="53" t="str">
        <f ca="1"/>
        <v>1941-04</v>
      </c>
    </row>
    <row r="15080" spans="12:15" x14ac:dyDescent="0.4">
      <c r="L15080" s="56">
        <f ca="1"/>
        <v>15079</v>
      </c>
      <c r="M15080" s="53">
        <f ca="1"/>
        <v>1941</v>
      </c>
      <c r="N15080" s="53">
        <f ca="1"/>
        <v>4</v>
      </c>
      <c r="O15080" s="53" t="str">
        <f ca="1"/>
        <v>1941-04</v>
      </c>
    </row>
    <row r="15081" spans="12:15" x14ac:dyDescent="0.4">
      <c r="L15081" s="56">
        <f ca="1"/>
        <v>15080</v>
      </c>
      <c r="M15081" s="53">
        <f ca="1"/>
        <v>1941</v>
      </c>
      <c r="N15081" s="53">
        <f ca="1"/>
        <v>4</v>
      </c>
      <c r="O15081" s="53" t="str">
        <f ca="1"/>
        <v>1941-04</v>
      </c>
    </row>
    <row r="15082" spans="12:15" x14ac:dyDescent="0.4">
      <c r="L15082" s="56">
        <f ca="1"/>
        <v>15081</v>
      </c>
      <c r="M15082" s="53">
        <f ca="1"/>
        <v>1941</v>
      </c>
      <c r="N15082" s="53">
        <f ca="1"/>
        <v>4</v>
      </c>
      <c r="O15082" s="53" t="str">
        <f ca="1"/>
        <v>1941-04</v>
      </c>
    </row>
    <row r="15083" spans="12:15" x14ac:dyDescent="0.4">
      <c r="L15083" s="56">
        <f ca="1"/>
        <v>15082</v>
      </c>
      <c r="M15083" s="53">
        <f ca="1"/>
        <v>1941</v>
      </c>
      <c r="N15083" s="53">
        <f ca="1"/>
        <v>4</v>
      </c>
      <c r="O15083" s="53" t="str">
        <f ca="1"/>
        <v>1941-04</v>
      </c>
    </row>
    <row r="15084" spans="12:15" x14ac:dyDescent="0.4">
      <c r="L15084" s="56">
        <f ca="1"/>
        <v>15083</v>
      </c>
      <c r="M15084" s="53">
        <f ca="1"/>
        <v>1941</v>
      </c>
      <c r="N15084" s="53">
        <f ca="1"/>
        <v>4</v>
      </c>
      <c r="O15084" s="53" t="str">
        <f ca="1"/>
        <v>1941-04</v>
      </c>
    </row>
    <row r="15085" spans="12:15" x14ac:dyDescent="0.4">
      <c r="L15085" s="56">
        <f ca="1"/>
        <v>15084</v>
      </c>
      <c r="M15085" s="53">
        <f ca="1"/>
        <v>1941</v>
      </c>
      <c r="N15085" s="53">
        <f ca="1"/>
        <v>4</v>
      </c>
      <c r="O15085" s="53" t="str">
        <f ca="1"/>
        <v>1941-04</v>
      </c>
    </row>
    <row r="15086" spans="12:15" x14ac:dyDescent="0.4">
      <c r="L15086" s="56">
        <f ca="1"/>
        <v>15085</v>
      </c>
      <c r="M15086" s="53">
        <f ca="1"/>
        <v>1941</v>
      </c>
      <c r="N15086" s="53">
        <f ca="1"/>
        <v>4</v>
      </c>
      <c r="O15086" s="53" t="str">
        <f ca="1"/>
        <v>1941-04</v>
      </c>
    </row>
    <row r="15087" spans="12:15" x14ac:dyDescent="0.4">
      <c r="L15087" s="56">
        <f ca="1"/>
        <v>15086</v>
      </c>
      <c r="M15087" s="53">
        <f ca="1"/>
        <v>1941</v>
      </c>
      <c r="N15087" s="53">
        <f ca="1"/>
        <v>4</v>
      </c>
      <c r="O15087" s="53" t="str">
        <f ca="1"/>
        <v>1941-04</v>
      </c>
    </row>
    <row r="15088" spans="12:15" x14ac:dyDescent="0.4">
      <c r="L15088" s="56">
        <f ca="1"/>
        <v>15087</v>
      </c>
      <c r="M15088" s="53">
        <f ca="1"/>
        <v>1941</v>
      </c>
      <c r="N15088" s="53">
        <f ca="1"/>
        <v>4</v>
      </c>
      <c r="O15088" s="53" t="str">
        <f ca="1"/>
        <v>1941-04</v>
      </c>
    </row>
    <row r="15089" spans="12:15" x14ac:dyDescent="0.4">
      <c r="L15089" s="56">
        <f ca="1"/>
        <v>15088</v>
      </c>
      <c r="M15089" s="53">
        <f ca="1"/>
        <v>1941</v>
      </c>
      <c r="N15089" s="53">
        <f ca="1"/>
        <v>4</v>
      </c>
      <c r="O15089" s="53" t="str">
        <f ca="1"/>
        <v>1941-04</v>
      </c>
    </row>
    <row r="15090" spans="12:15" x14ac:dyDescent="0.4">
      <c r="L15090" s="56">
        <f ca="1"/>
        <v>15089</v>
      </c>
      <c r="M15090" s="53">
        <f ca="1"/>
        <v>1941</v>
      </c>
      <c r="N15090" s="53">
        <f ca="1"/>
        <v>4</v>
      </c>
      <c r="O15090" s="53" t="str">
        <f ca="1"/>
        <v>1941-04</v>
      </c>
    </row>
    <row r="15091" spans="12:15" x14ac:dyDescent="0.4">
      <c r="L15091" s="56">
        <f ca="1"/>
        <v>15090</v>
      </c>
      <c r="M15091" s="53">
        <f ca="1"/>
        <v>1941</v>
      </c>
      <c r="N15091" s="53">
        <f ca="1"/>
        <v>4</v>
      </c>
      <c r="O15091" s="53" t="str">
        <f ca="1"/>
        <v>1941-04</v>
      </c>
    </row>
    <row r="15092" spans="12:15" x14ac:dyDescent="0.4">
      <c r="L15092" s="56">
        <f ca="1"/>
        <v>15091</v>
      </c>
      <c r="M15092" s="53">
        <f ca="1"/>
        <v>1941</v>
      </c>
      <c r="N15092" s="53">
        <f ca="1"/>
        <v>4</v>
      </c>
      <c r="O15092" s="53" t="str">
        <f ca="1"/>
        <v>1941-04</v>
      </c>
    </row>
    <row r="15093" spans="12:15" x14ac:dyDescent="0.4">
      <c r="L15093" s="56">
        <f ca="1"/>
        <v>15092</v>
      </c>
      <c r="M15093" s="53">
        <f ca="1"/>
        <v>1941</v>
      </c>
      <c r="N15093" s="53">
        <f ca="1"/>
        <v>4</v>
      </c>
      <c r="O15093" s="53" t="str">
        <f ca="1"/>
        <v>1941-04</v>
      </c>
    </row>
    <row r="15094" spans="12:15" x14ac:dyDescent="0.4">
      <c r="L15094" s="56">
        <f ca="1"/>
        <v>15093</v>
      </c>
      <c r="M15094" s="53">
        <f ca="1"/>
        <v>1941</v>
      </c>
      <c r="N15094" s="53">
        <f ca="1"/>
        <v>4</v>
      </c>
      <c r="O15094" s="53" t="str">
        <f ca="1"/>
        <v>1941-04</v>
      </c>
    </row>
    <row r="15095" spans="12:15" x14ac:dyDescent="0.4">
      <c r="L15095" s="56">
        <f ca="1"/>
        <v>15094</v>
      </c>
      <c r="M15095" s="53">
        <f ca="1"/>
        <v>1941</v>
      </c>
      <c r="N15095" s="53">
        <f ca="1"/>
        <v>4</v>
      </c>
      <c r="O15095" s="53" t="str">
        <f ca="1"/>
        <v>1941-04</v>
      </c>
    </row>
    <row r="15096" spans="12:15" x14ac:dyDescent="0.4">
      <c r="L15096" s="56">
        <f ca="1"/>
        <v>15095</v>
      </c>
      <c r="M15096" s="53">
        <f ca="1"/>
        <v>1941</v>
      </c>
      <c r="N15096" s="53">
        <f ca="1"/>
        <v>4</v>
      </c>
      <c r="O15096" s="53" t="str">
        <f ca="1"/>
        <v>1941-04</v>
      </c>
    </row>
    <row r="15097" spans="12:15" x14ac:dyDescent="0.4">
      <c r="L15097" s="56">
        <f ca="1"/>
        <v>15096</v>
      </c>
      <c r="M15097" s="53">
        <f ca="1"/>
        <v>1941</v>
      </c>
      <c r="N15097" s="53">
        <f ca="1"/>
        <v>4</v>
      </c>
      <c r="O15097" s="53" t="str">
        <f ca="1"/>
        <v>1941-04</v>
      </c>
    </row>
    <row r="15098" spans="12:15" x14ac:dyDescent="0.4">
      <c r="L15098" s="56">
        <f ca="1"/>
        <v>15097</v>
      </c>
      <c r="M15098" s="53">
        <f ca="1"/>
        <v>1941</v>
      </c>
      <c r="N15098" s="53">
        <f ca="1"/>
        <v>5</v>
      </c>
      <c r="O15098" s="53" t="str">
        <f ca="1"/>
        <v>1941-05</v>
      </c>
    </row>
    <row r="15099" spans="12:15" x14ac:dyDescent="0.4">
      <c r="L15099" s="56">
        <f ca="1"/>
        <v>15098</v>
      </c>
      <c r="M15099" s="53">
        <f ca="1"/>
        <v>1941</v>
      </c>
      <c r="N15099" s="53">
        <f ca="1"/>
        <v>5</v>
      </c>
      <c r="O15099" s="53" t="str">
        <f ca="1"/>
        <v>1941-05</v>
      </c>
    </row>
    <row r="15100" spans="12:15" x14ac:dyDescent="0.4">
      <c r="L15100" s="56">
        <f ca="1"/>
        <v>15099</v>
      </c>
      <c r="M15100" s="53">
        <f ca="1"/>
        <v>1941</v>
      </c>
      <c r="N15100" s="53">
        <f ca="1"/>
        <v>5</v>
      </c>
      <c r="O15100" s="53" t="str">
        <f ca="1"/>
        <v>1941-05</v>
      </c>
    </row>
    <row r="15101" spans="12:15" x14ac:dyDescent="0.4">
      <c r="L15101" s="56">
        <f ca="1"/>
        <v>15100</v>
      </c>
      <c r="M15101" s="53">
        <f ca="1"/>
        <v>1941</v>
      </c>
      <c r="N15101" s="53">
        <f ca="1"/>
        <v>5</v>
      </c>
      <c r="O15101" s="53" t="str">
        <f ca="1"/>
        <v>1941-05</v>
      </c>
    </row>
    <row r="15102" spans="12:15" x14ac:dyDescent="0.4">
      <c r="L15102" s="56">
        <f ca="1"/>
        <v>15101</v>
      </c>
      <c r="M15102" s="53">
        <f ca="1"/>
        <v>1941</v>
      </c>
      <c r="N15102" s="53">
        <f ca="1"/>
        <v>5</v>
      </c>
      <c r="O15102" s="53" t="str">
        <f ca="1"/>
        <v>1941-05</v>
      </c>
    </row>
    <row r="15103" spans="12:15" x14ac:dyDescent="0.4">
      <c r="L15103" s="56">
        <f ca="1"/>
        <v>15102</v>
      </c>
      <c r="M15103" s="53">
        <f ca="1"/>
        <v>1941</v>
      </c>
      <c r="N15103" s="53">
        <f ca="1"/>
        <v>5</v>
      </c>
      <c r="O15103" s="53" t="str">
        <f ca="1"/>
        <v>1941-05</v>
      </c>
    </row>
    <row r="15104" spans="12:15" x14ac:dyDescent="0.4">
      <c r="L15104" s="56">
        <f ca="1"/>
        <v>15103</v>
      </c>
      <c r="M15104" s="53">
        <f ca="1"/>
        <v>1941</v>
      </c>
      <c r="N15104" s="53">
        <f ca="1"/>
        <v>5</v>
      </c>
      <c r="O15104" s="53" t="str">
        <f ca="1"/>
        <v>1941-05</v>
      </c>
    </row>
    <row r="15105" spans="12:15" x14ac:dyDescent="0.4">
      <c r="L15105" s="56">
        <f ca="1"/>
        <v>15104</v>
      </c>
      <c r="M15105" s="53">
        <f ca="1"/>
        <v>1941</v>
      </c>
      <c r="N15105" s="53">
        <f ca="1"/>
        <v>5</v>
      </c>
      <c r="O15105" s="53" t="str">
        <f ca="1"/>
        <v>1941-05</v>
      </c>
    </row>
    <row r="15106" spans="12:15" x14ac:dyDescent="0.4">
      <c r="L15106" s="56">
        <f ca="1"/>
        <v>15105</v>
      </c>
      <c r="M15106" s="53">
        <f ca="1"/>
        <v>1941</v>
      </c>
      <c r="N15106" s="53">
        <f ca="1"/>
        <v>5</v>
      </c>
      <c r="O15106" s="53" t="str">
        <f ca="1"/>
        <v>1941-05</v>
      </c>
    </row>
    <row r="15107" spans="12:15" x14ac:dyDescent="0.4">
      <c r="L15107" s="56">
        <f ca="1"/>
        <v>15106</v>
      </c>
      <c r="M15107" s="53">
        <f ca="1"/>
        <v>1941</v>
      </c>
      <c r="N15107" s="53">
        <f ca="1"/>
        <v>5</v>
      </c>
      <c r="O15107" s="53" t="str">
        <f ca="1"/>
        <v>1941-05</v>
      </c>
    </row>
    <row r="15108" spans="12:15" x14ac:dyDescent="0.4">
      <c r="L15108" s="56">
        <f ca="1"/>
        <v>15107</v>
      </c>
      <c r="M15108" s="53">
        <f ca="1"/>
        <v>1941</v>
      </c>
      <c r="N15108" s="53">
        <f ca="1"/>
        <v>5</v>
      </c>
      <c r="O15108" s="53" t="str">
        <f ca="1"/>
        <v>1941-05</v>
      </c>
    </row>
    <row r="15109" spans="12:15" x14ac:dyDescent="0.4">
      <c r="L15109" s="56">
        <f ca="1"/>
        <v>15108</v>
      </c>
      <c r="M15109" s="53">
        <f ca="1"/>
        <v>1941</v>
      </c>
      <c r="N15109" s="53">
        <f ca="1"/>
        <v>5</v>
      </c>
      <c r="O15109" s="53" t="str">
        <f ca="1"/>
        <v>1941-05</v>
      </c>
    </row>
    <row r="15110" spans="12:15" x14ac:dyDescent="0.4">
      <c r="L15110" s="56">
        <f ca="1"/>
        <v>15109</v>
      </c>
      <c r="M15110" s="53">
        <f ca="1"/>
        <v>1941</v>
      </c>
      <c r="N15110" s="53">
        <f ca="1"/>
        <v>5</v>
      </c>
      <c r="O15110" s="53" t="str">
        <f ca="1"/>
        <v>1941-05</v>
      </c>
    </row>
    <row r="15111" spans="12:15" x14ac:dyDescent="0.4">
      <c r="L15111" s="56">
        <f ca="1"/>
        <v>15110</v>
      </c>
      <c r="M15111" s="53">
        <f ca="1"/>
        <v>1941</v>
      </c>
      <c r="N15111" s="53">
        <f ca="1"/>
        <v>5</v>
      </c>
      <c r="O15111" s="53" t="str">
        <f ca="1"/>
        <v>1941-05</v>
      </c>
    </row>
    <row r="15112" spans="12:15" x14ac:dyDescent="0.4">
      <c r="L15112" s="56">
        <f ca="1"/>
        <v>15111</v>
      </c>
      <c r="M15112" s="53">
        <f ca="1"/>
        <v>1941</v>
      </c>
      <c r="N15112" s="53">
        <f ca="1"/>
        <v>5</v>
      </c>
      <c r="O15112" s="53" t="str">
        <f ca="1"/>
        <v>1941-05</v>
      </c>
    </row>
    <row r="15113" spans="12:15" x14ac:dyDescent="0.4">
      <c r="L15113" s="56">
        <f ca="1"/>
        <v>15112</v>
      </c>
      <c r="M15113" s="53">
        <f ca="1"/>
        <v>1941</v>
      </c>
      <c r="N15113" s="53">
        <f ca="1"/>
        <v>5</v>
      </c>
      <c r="O15113" s="53" t="str">
        <f ca="1"/>
        <v>1941-05</v>
      </c>
    </row>
    <row r="15114" spans="12:15" x14ac:dyDescent="0.4">
      <c r="L15114" s="56">
        <f ca="1"/>
        <v>15113</v>
      </c>
      <c r="M15114" s="53">
        <f ca="1"/>
        <v>1941</v>
      </c>
      <c r="N15114" s="53">
        <f ca="1"/>
        <v>5</v>
      </c>
      <c r="O15114" s="53" t="str">
        <f ca="1"/>
        <v>1941-05</v>
      </c>
    </row>
    <row r="15115" spans="12:15" x14ac:dyDescent="0.4">
      <c r="L15115" s="56">
        <f ca="1"/>
        <v>15114</v>
      </c>
      <c r="M15115" s="53">
        <f ca="1"/>
        <v>1941</v>
      </c>
      <c r="N15115" s="53">
        <f ca="1"/>
        <v>5</v>
      </c>
      <c r="O15115" s="53" t="str">
        <f ca="1"/>
        <v>1941-05</v>
      </c>
    </row>
    <row r="15116" spans="12:15" x14ac:dyDescent="0.4">
      <c r="L15116" s="56">
        <f ca="1"/>
        <v>15115</v>
      </c>
      <c r="M15116" s="53">
        <f ca="1"/>
        <v>1941</v>
      </c>
      <c r="N15116" s="53">
        <f ca="1"/>
        <v>5</v>
      </c>
      <c r="O15116" s="53" t="str">
        <f ca="1"/>
        <v>1941-05</v>
      </c>
    </row>
    <row r="15117" spans="12:15" x14ac:dyDescent="0.4">
      <c r="L15117" s="56">
        <f ca="1"/>
        <v>15116</v>
      </c>
      <c r="M15117" s="53">
        <f ca="1"/>
        <v>1941</v>
      </c>
      <c r="N15117" s="53">
        <f ca="1"/>
        <v>5</v>
      </c>
      <c r="O15117" s="53" t="str">
        <f ca="1"/>
        <v>1941-05</v>
      </c>
    </row>
    <row r="15118" spans="12:15" x14ac:dyDescent="0.4">
      <c r="L15118" s="56">
        <f ca="1"/>
        <v>15117</v>
      </c>
      <c r="M15118" s="53">
        <f ca="1"/>
        <v>1941</v>
      </c>
      <c r="N15118" s="53">
        <f ca="1"/>
        <v>5</v>
      </c>
      <c r="O15118" s="53" t="str">
        <f ca="1"/>
        <v>1941-05</v>
      </c>
    </row>
    <row r="15119" spans="12:15" x14ac:dyDescent="0.4">
      <c r="L15119" s="56">
        <f ca="1"/>
        <v>15118</v>
      </c>
      <c r="M15119" s="53">
        <f ca="1"/>
        <v>1941</v>
      </c>
      <c r="N15119" s="53">
        <f ca="1"/>
        <v>5</v>
      </c>
      <c r="O15119" s="53" t="str">
        <f ca="1"/>
        <v>1941-05</v>
      </c>
    </row>
    <row r="15120" spans="12:15" x14ac:dyDescent="0.4">
      <c r="L15120" s="56">
        <f ca="1"/>
        <v>15119</v>
      </c>
      <c r="M15120" s="53">
        <f ca="1"/>
        <v>1941</v>
      </c>
      <c r="N15120" s="53">
        <f ca="1"/>
        <v>5</v>
      </c>
      <c r="O15120" s="53" t="str">
        <f ca="1"/>
        <v>1941-05</v>
      </c>
    </row>
    <row r="15121" spans="12:15" x14ac:dyDescent="0.4">
      <c r="L15121" s="56">
        <f ca="1"/>
        <v>15120</v>
      </c>
      <c r="M15121" s="53">
        <f ca="1"/>
        <v>1941</v>
      </c>
      <c r="N15121" s="53">
        <f ca="1"/>
        <v>5</v>
      </c>
      <c r="O15121" s="53" t="str">
        <f ca="1"/>
        <v>1941-05</v>
      </c>
    </row>
    <row r="15122" spans="12:15" x14ac:dyDescent="0.4">
      <c r="L15122" s="56">
        <f ca="1"/>
        <v>15121</v>
      </c>
      <c r="M15122" s="53">
        <f ca="1"/>
        <v>1941</v>
      </c>
      <c r="N15122" s="53">
        <f ca="1"/>
        <v>5</v>
      </c>
      <c r="O15122" s="53" t="str">
        <f ca="1"/>
        <v>1941-05</v>
      </c>
    </row>
    <row r="15123" spans="12:15" x14ac:dyDescent="0.4">
      <c r="L15123" s="56">
        <f ca="1"/>
        <v>15122</v>
      </c>
      <c r="M15123" s="53">
        <f ca="1"/>
        <v>1941</v>
      </c>
      <c r="N15123" s="53">
        <f ca="1"/>
        <v>5</v>
      </c>
      <c r="O15123" s="53" t="str">
        <f ca="1"/>
        <v>1941-05</v>
      </c>
    </row>
    <row r="15124" spans="12:15" x14ac:dyDescent="0.4">
      <c r="L15124" s="56">
        <f ca="1"/>
        <v>15123</v>
      </c>
      <c r="M15124" s="53">
        <f ca="1"/>
        <v>1941</v>
      </c>
      <c r="N15124" s="53">
        <f ca="1"/>
        <v>5</v>
      </c>
      <c r="O15124" s="53" t="str">
        <f ca="1"/>
        <v>1941-05</v>
      </c>
    </row>
    <row r="15125" spans="12:15" x14ac:dyDescent="0.4">
      <c r="L15125" s="56">
        <f ca="1"/>
        <v>15124</v>
      </c>
      <c r="M15125" s="53">
        <f ca="1"/>
        <v>1941</v>
      </c>
      <c r="N15125" s="53">
        <f ca="1"/>
        <v>5</v>
      </c>
      <c r="O15125" s="53" t="str">
        <f ca="1"/>
        <v>1941-05</v>
      </c>
    </row>
    <row r="15126" spans="12:15" x14ac:dyDescent="0.4">
      <c r="L15126" s="56">
        <f ca="1"/>
        <v>15125</v>
      </c>
      <c r="M15126" s="53">
        <f ca="1"/>
        <v>1941</v>
      </c>
      <c r="N15126" s="53">
        <f ca="1"/>
        <v>5</v>
      </c>
      <c r="O15126" s="53" t="str">
        <f ca="1"/>
        <v>1941-05</v>
      </c>
    </row>
    <row r="15127" spans="12:15" x14ac:dyDescent="0.4">
      <c r="L15127" s="56">
        <f ca="1"/>
        <v>15126</v>
      </c>
      <c r="M15127" s="53">
        <f ca="1"/>
        <v>1941</v>
      </c>
      <c r="N15127" s="53">
        <f ca="1"/>
        <v>5</v>
      </c>
      <c r="O15127" s="53" t="str">
        <f ca="1"/>
        <v>1941-05</v>
      </c>
    </row>
    <row r="15128" spans="12:15" x14ac:dyDescent="0.4">
      <c r="L15128" s="56">
        <f ca="1"/>
        <v>15127</v>
      </c>
      <c r="M15128" s="53">
        <f ca="1"/>
        <v>1941</v>
      </c>
      <c r="N15128" s="53">
        <f ca="1"/>
        <v>5</v>
      </c>
      <c r="O15128" s="53" t="str">
        <f ca="1"/>
        <v>1941-05</v>
      </c>
    </row>
    <row r="15129" spans="12:15" x14ac:dyDescent="0.4">
      <c r="L15129" s="56">
        <f ca="1"/>
        <v>15128</v>
      </c>
      <c r="M15129" s="53">
        <f ca="1"/>
        <v>1941</v>
      </c>
      <c r="N15129" s="53">
        <f ca="1"/>
        <v>6</v>
      </c>
      <c r="O15129" s="53" t="str">
        <f ca="1"/>
        <v>1941-06</v>
      </c>
    </row>
    <row r="15130" spans="12:15" x14ac:dyDescent="0.4">
      <c r="L15130" s="56">
        <f ca="1"/>
        <v>15129</v>
      </c>
      <c r="M15130" s="53">
        <f ca="1"/>
        <v>1941</v>
      </c>
      <c r="N15130" s="53">
        <f ca="1"/>
        <v>6</v>
      </c>
      <c r="O15130" s="53" t="str">
        <f ca="1"/>
        <v>1941-06</v>
      </c>
    </row>
    <row r="15131" spans="12:15" x14ac:dyDescent="0.4">
      <c r="L15131" s="56">
        <f ca="1"/>
        <v>15130</v>
      </c>
      <c r="M15131" s="53">
        <f ca="1"/>
        <v>1941</v>
      </c>
      <c r="N15131" s="53">
        <f ca="1"/>
        <v>6</v>
      </c>
      <c r="O15131" s="53" t="str">
        <f ca="1"/>
        <v>1941-06</v>
      </c>
    </row>
    <row r="15132" spans="12:15" x14ac:dyDescent="0.4">
      <c r="L15132" s="56">
        <f ca="1"/>
        <v>15131</v>
      </c>
      <c r="M15132" s="53">
        <f ca="1"/>
        <v>1941</v>
      </c>
      <c r="N15132" s="53">
        <f ca="1"/>
        <v>6</v>
      </c>
      <c r="O15132" s="53" t="str">
        <f ca="1"/>
        <v>1941-06</v>
      </c>
    </row>
    <row r="15133" spans="12:15" x14ac:dyDescent="0.4">
      <c r="L15133" s="56">
        <f ca="1"/>
        <v>15132</v>
      </c>
      <c r="M15133" s="53">
        <f ca="1"/>
        <v>1941</v>
      </c>
      <c r="N15133" s="53">
        <f ca="1"/>
        <v>6</v>
      </c>
      <c r="O15133" s="53" t="str">
        <f ca="1"/>
        <v>1941-06</v>
      </c>
    </row>
    <row r="15134" spans="12:15" x14ac:dyDescent="0.4">
      <c r="L15134" s="56">
        <f ca="1"/>
        <v>15133</v>
      </c>
      <c r="M15134" s="53">
        <f ca="1"/>
        <v>1941</v>
      </c>
      <c r="N15134" s="53">
        <f ca="1"/>
        <v>6</v>
      </c>
      <c r="O15134" s="53" t="str">
        <f ca="1"/>
        <v>1941-06</v>
      </c>
    </row>
    <row r="15135" spans="12:15" x14ac:dyDescent="0.4">
      <c r="L15135" s="56">
        <f ca="1"/>
        <v>15134</v>
      </c>
      <c r="M15135" s="53">
        <f ca="1"/>
        <v>1941</v>
      </c>
      <c r="N15135" s="53">
        <f ca="1"/>
        <v>6</v>
      </c>
      <c r="O15135" s="53" t="str">
        <f ca="1"/>
        <v>1941-06</v>
      </c>
    </row>
    <row r="15136" spans="12:15" x14ac:dyDescent="0.4">
      <c r="L15136" s="56">
        <f ca="1"/>
        <v>15135</v>
      </c>
      <c r="M15136" s="53">
        <f ca="1"/>
        <v>1941</v>
      </c>
      <c r="N15136" s="53">
        <f ca="1"/>
        <v>6</v>
      </c>
      <c r="O15136" s="53" t="str">
        <f ca="1"/>
        <v>1941-06</v>
      </c>
    </row>
    <row r="15137" spans="12:15" x14ac:dyDescent="0.4">
      <c r="L15137" s="56">
        <f ca="1"/>
        <v>15136</v>
      </c>
      <c r="M15137" s="53">
        <f ca="1"/>
        <v>1941</v>
      </c>
      <c r="N15137" s="53">
        <f ca="1"/>
        <v>6</v>
      </c>
      <c r="O15137" s="53" t="str">
        <f ca="1"/>
        <v>1941-06</v>
      </c>
    </row>
    <row r="15138" spans="12:15" x14ac:dyDescent="0.4">
      <c r="L15138" s="56">
        <f ca="1"/>
        <v>15137</v>
      </c>
      <c r="M15138" s="53">
        <f ca="1"/>
        <v>1941</v>
      </c>
      <c r="N15138" s="53">
        <f ca="1"/>
        <v>6</v>
      </c>
      <c r="O15138" s="53" t="str">
        <f ca="1"/>
        <v>1941-06</v>
      </c>
    </row>
    <row r="15139" spans="12:15" x14ac:dyDescent="0.4">
      <c r="L15139" s="56">
        <f ca="1"/>
        <v>15138</v>
      </c>
      <c r="M15139" s="53">
        <f ca="1"/>
        <v>1941</v>
      </c>
      <c r="N15139" s="53">
        <f ca="1"/>
        <v>6</v>
      </c>
      <c r="O15139" s="53" t="str">
        <f ca="1"/>
        <v>1941-06</v>
      </c>
    </row>
    <row r="15140" spans="12:15" x14ac:dyDescent="0.4">
      <c r="L15140" s="56">
        <f ca="1"/>
        <v>15139</v>
      </c>
      <c r="M15140" s="53">
        <f ca="1"/>
        <v>1941</v>
      </c>
      <c r="N15140" s="53">
        <f ca="1"/>
        <v>6</v>
      </c>
      <c r="O15140" s="53" t="str">
        <f ca="1"/>
        <v>1941-06</v>
      </c>
    </row>
    <row r="15141" spans="12:15" x14ac:dyDescent="0.4">
      <c r="L15141" s="56">
        <f ca="1"/>
        <v>15140</v>
      </c>
      <c r="M15141" s="53">
        <f ca="1"/>
        <v>1941</v>
      </c>
      <c r="N15141" s="53">
        <f ca="1"/>
        <v>6</v>
      </c>
      <c r="O15141" s="53" t="str">
        <f ca="1"/>
        <v>1941-06</v>
      </c>
    </row>
    <row r="15142" spans="12:15" x14ac:dyDescent="0.4">
      <c r="L15142" s="56">
        <f ca="1"/>
        <v>15141</v>
      </c>
      <c r="M15142" s="53">
        <f ca="1"/>
        <v>1941</v>
      </c>
      <c r="N15142" s="53">
        <f ca="1"/>
        <v>6</v>
      </c>
      <c r="O15142" s="53" t="str">
        <f ca="1"/>
        <v>1941-06</v>
      </c>
    </row>
    <row r="15143" spans="12:15" x14ac:dyDescent="0.4">
      <c r="L15143" s="56">
        <f ca="1"/>
        <v>15142</v>
      </c>
      <c r="M15143" s="53">
        <f ca="1"/>
        <v>1941</v>
      </c>
      <c r="N15143" s="53">
        <f ca="1"/>
        <v>6</v>
      </c>
      <c r="O15143" s="53" t="str">
        <f ca="1"/>
        <v>1941-06</v>
      </c>
    </row>
    <row r="15144" spans="12:15" x14ac:dyDescent="0.4">
      <c r="L15144" s="56">
        <f ca="1"/>
        <v>15143</v>
      </c>
      <c r="M15144" s="53">
        <f ca="1"/>
        <v>1941</v>
      </c>
      <c r="N15144" s="53">
        <f ca="1"/>
        <v>6</v>
      </c>
      <c r="O15144" s="53" t="str">
        <f ca="1"/>
        <v>1941-06</v>
      </c>
    </row>
    <row r="15145" spans="12:15" x14ac:dyDescent="0.4">
      <c r="L15145" s="56">
        <f ca="1"/>
        <v>15144</v>
      </c>
      <c r="M15145" s="53">
        <f ca="1"/>
        <v>1941</v>
      </c>
      <c r="N15145" s="53">
        <f ca="1"/>
        <v>6</v>
      </c>
      <c r="O15145" s="53" t="str">
        <f ca="1"/>
        <v>1941-06</v>
      </c>
    </row>
    <row r="15146" spans="12:15" x14ac:dyDescent="0.4">
      <c r="L15146" s="56">
        <f ca="1"/>
        <v>15145</v>
      </c>
      <c r="M15146" s="53">
        <f ca="1"/>
        <v>1941</v>
      </c>
      <c r="N15146" s="53">
        <f ca="1"/>
        <v>6</v>
      </c>
      <c r="O15146" s="53" t="str">
        <f ca="1"/>
        <v>1941-06</v>
      </c>
    </row>
    <row r="15147" spans="12:15" x14ac:dyDescent="0.4">
      <c r="L15147" s="56">
        <f ca="1"/>
        <v>15146</v>
      </c>
      <c r="M15147" s="53">
        <f ca="1"/>
        <v>1941</v>
      </c>
      <c r="N15147" s="53">
        <f ca="1"/>
        <v>6</v>
      </c>
      <c r="O15147" s="53" t="str">
        <f ca="1"/>
        <v>1941-06</v>
      </c>
    </row>
    <row r="15148" spans="12:15" x14ac:dyDescent="0.4">
      <c r="L15148" s="56">
        <f ca="1"/>
        <v>15147</v>
      </c>
      <c r="M15148" s="53">
        <f ca="1"/>
        <v>1941</v>
      </c>
      <c r="N15148" s="53">
        <f ca="1"/>
        <v>6</v>
      </c>
      <c r="O15148" s="53" t="str">
        <f ca="1"/>
        <v>1941-06</v>
      </c>
    </row>
    <row r="15149" spans="12:15" x14ac:dyDescent="0.4">
      <c r="L15149" s="56">
        <f ca="1"/>
        <v>15148</v>
      </c>
      <c r="M15149" s="53">
        <f ca="1"/>
        <v>1941</v>
      </c>
      <c r="N15149" s="53">
        <f ca="1"/>
        <v>6</v>
      </c>
      <c r="O15149" s="53" t="str">
        <f ca="1"/>
        <v>1941-06</v>
      </c>
    </row>
    <row r="15150" spans="12:15" x14ac:dyDescent="0.4">
      <c r="L15150" s="56">
        <f ca="1"/>
        <v>15149</v>
      </c>
      <c r="M15150" s="53">
        <f ca="1"/>
        <v>1941</v>
      </c>
      <c r="N15150" s="53">
        <f ca="1"/>
        <v>6</v>
      </c>
      <c r="O15150" s="53" t="str">
        <f ca="1"/>
        <v>1941-06</v>
      </c>
    </row>
    <row r="15151" spans="12:15" x14ac:dyDescent="0.4">
      <c r="L15151" s="56">
        <f ca="1"/>
        <v>15150</v>
      </c>
      <c r="M15151" s="53">
        <f ca="1"/>
        <v>1941</v>
      </c>
      <c r="N15151" s="53">
        <f ca="1"/>
        <v>6</v>
      </c>
      <c r="O15151" s="53" t="str">
        <f ca="1"/>
        <v>1941-06</v>
      </c>
    </row>
    <row r="15152" spans="12:15" x14ac:dyDescent="0.4">
      <c r="L15152" s="56">
        <f ca="1"/>
        <v>15151</v>
      </c>
      <c r="M15152" s="53">
        <f ca="1"/>
        <v>1941</v>
      </c>
      <c r="N15152" s="53">
        <f ca="1"/>
        <v>6</v>
      </c>
      <c r="O15152" s="53" t="str">
        <f ca="1"/>
        <v>1941-06</v>
      </c>
    </row>
    <row r="15153" spans="12:15" x14ac:dyDescent="0.4">
      <c r="L15153" s="56">
        <f ca="1"/>
        <v>15152</v>
      </c>
      <c r="M15153" s="53">
        <f ca="1"/>
        <v>1941</v>
      </c>
      <c r="N15153" s="53">
        <f ca="1"/>
        <v>6</v>
      </c>
      <c r="O15153" s="53" t="str">
        <f ca="1"/>
        <v>1941-06</v>
      </c>
    </row>
    <row r="15154" spans="12:15" x14ac:dyDescent="0.4">
      <c r="L15154" s="56">
        <f ca="1"/>
        <v>15153</v>
      </c>
      <c r="M15154" s="53">
        <f ca="1"/>
        <v>1941</v>
      </c>
      <c r="N15154" s="53">
        <f ca="1"/>
        <v>6</v>
      </c>
      <c r="O15154" s="53" t="str">
        <f ca="1"/>
        <v>1941-06</v>
      </c>
    </row>
    <row r="15155" spans="12:15" x14ac:dyDescent="0.4">
      <c r="L15155" s="56">
        <f ca="1"/>
        <v>15154</v>
      </c>
      <c r="M15155" s="53">
        <f ca="1"/>
        <v>1941</v>
      </c>
      <c r="N15155" s="53">
        <f ca="1"/>
        <v>6</v>
      </c>
      <c r="O15155" s="53" t="str">
        <f ca="1"/>
        <v>1941-06</v>
      </c>
    </row>
    <row r="15156" spans="12:15" x14ac:dyDescent="0.4">
      <c r="L15156" s="56">
        <f ca="1"/>
        <v>15155</v>
      </c>
      <c r="M15156" s="53">
        <f ca="1"/>
        <v>1941</v>
      </c>
      <c r="N15156" s="53">
        <f ca="1"/>
        <v>6</v>
      </c>
      <c r="O15156" s="53" t="str">
        <f ca="1"/>
        <v>1941-06</v>
      </c>
    </row>
    <row r="15157" spans="12:15" x14ac:dyDescent="0.4">
      <c r="L15157" s="56">
        <f ca="1"/>
        <v>15156</v>
      </c>
      <c r="M15157" s="53">
        <f ca="1"/>
        <v>1941</v>
      </c>
      <c r="N15157" s="53">
        <f ca="1"/>
        <v>6</v>
      </c>
      <c r="O15157" s="53" t="str">
        <f ca="1"/>
        <v>1941-06</v>
      </c>
    </row>
    <row r="15158" spans="12:15" x14ac:dyDescent="0.4">
      <c r="L15158" s="56">
        <f ca="1"/>
        <v>15157</v>
      </c>
      <c r="M15158" s="53">
        <f ca="1"/>
        <v>1941</v>
      </c>
      <c r="N15158" s="53">
        <f ca="1"/>
        <v>6</v>
      </c>
      <c r="O15158" s="53" t="str">
        <f ca="1"/>
        <v>1941-06</v>
      </c>
    </row>
    <row r="15159" spans="12:15" x14ac:dyDescent="0.4">
      <c r="L15159" s="56">
        <f ca="1"/>
        <v>15158</v>
      </c>
      <c r="M15159" s="53">
        <f ca="1"/>
        <v>1941</v>
      </c>
      <c r="N15159" s="53">
        <f ca="1"/>
        <v>7</v>
      </c>
      <c r="O15159" s="53" t="str">
        <f ca="1"/>
        <v>1941-07</v>
      </c>
    </row>
    <row r="15160" spans="12:15" x14ac:dyDescent="0.4">
      <c r="L15160" s="56">
        <f ca="1"/>
        <v>15159</v>
      </c>
      <c r="M15160" s="53">
        <f ca="1"/>
        <v>1941</v>
      </c>
      <c r="N15160" s="53">
        <f ca="1"/>
        <v>7</v>
      </c>
      <c r="O15160" s="53" t="str">
        <f ca="1"/>
        <v>1941-07</v>
      </c>
    </row>
    <row r="15161" spans="12:15" x14ac:dyDescent="0.4">
      <c r="L15161" s="56">
        <f ca="1"/>
        <v>15160</v>
      </c>
      <c r="M15161" s="53">
        <f ca="1"/>
        <v>1941</v>
      </c>
      <c r="N15161" s="53">
        <f ca="1"/>
        <v>7</v>
      </c>
      <c r="O15161" s="53" t="str">
        <f ca="1"/>
        <v>1941-07</v>
      </c>
    </row>
    <row r="15162" spans="12:15" x14ac:dyDescent="0.4">
      <c r="L15162" s="56">
        <f ca="1"/>
        <v>15161</v>
      </c>
      <c r="M15162" s="53">
        <f ca="1"/>
        <v>1941</v>
      </c>
      <c r="N15162" s="53">
        <f ca="1"/>
        <v>7</v>
      </c>
      <c r="O15162" s="53" t="str">
        <f ca="1"/>
        <v>1941-07</v>
      </c>
    </row>
    <row r="15163" spans="12:15" x14ac:dyDescent="0.4">
      <c r="L15163" s="56">
        <f ca="1"/>
        <v>15162</v>
      </c>
      <c r="M15163" s="53">
        <f ca="1"/>
        <v>1941</v>
      </c>
      <c r="N15163" s="53">
        <f ca="1"/>
        <v>7</v>
      </c>
      <c r="O15163" s="53" t="str">
        <f ca="1"/>
        <v>1941-07</v>
      </c>
    </row>
    <row r="15164" spans="12:15" x14ac:dyDescent="0.4">
      <c r="L15164" s="56">
        <f ca="1"/>
        <v>15163</v>
      </c>
      <c r="M15164" s="53">
        <f ca="1"/>
        <v>1941</v>
      </c>
      <c r="N15164" s="53">
        <f ca="1"/>
        <v>7</v>
      </c>
      <c r="O15164" s="53" t="str">
        <f ca="1"/>
        <v>1941-07</v>
      </c>
    </row>
    <row r="15165" spans="12:15" x14ac:dyDescent="0.4">
      <c r="L15165" s="56">
        <f ca="1"/>
        <v>15164</v>
      </c>
      <c r="M15165" s="53">
        <f ca="1"/>
        <v>1941</v>
      </c>
      <c r="N15165" s="53">
        <f ca="1"/>
        <v>7</v>
      </c>
      <c r="O15165" s="53" t="str">
        <f ca="1"/>
        <v>1941-07</v>
      </c>
    </row>
    <row r="15166" spans="12:15" x14ac:dyDescent="0.4">
      <c r="L15166" s="56">
        <f ca="1"/>
        <v>15165</v>
      </c>
      <c r="M15166" s="53">
        <f ca="1"/>
        <v>1941</v>
      </c>
      <c r="N15166" s="53">
        <f ca="1"/>
        <v>7</v>
      </c>
      <c r="O15166" s="53" t="str">
        <f ca="1"/>
        <v>1941-07</v>
      </c>
    </row>
    <row r="15167" spans="12:15" x14ac:dyDescent="0.4">
      <c r="L15167" s="56">
        <f ca="1"/>
        <v>15166</v>
      </c>
      <c r="M15167" s="53">
        <f ca="1"/>
        <v>1941</v>
      </c>
      <c r="N15167" s="53">
        <f ca="1"/>
        <v>7</v>
      </c>
      <c r="O15167" s="53" t="str">
        <f ca="1"/>
        <v>1941-07</v>
      </c>
    </row>
    <row r="15168" spans="12:15" x14ac:dyDescent="0.4">
      <c r="L15168" s="56">
        <f ca="1"/>
        <v>15167</v>
      </c>
      <c r="M15168" s="53">
        <f ca="1"/>
        <v>1941</v>
      </c>
      <c r="N15168" s="53">
        <f ca="1"/>
        <v>7</v>
      </c>
      <c r="O15168" s="53" t="str">
        <f ca="1"/>
        <v>1941-07</v>
      </c>
    </row>
    <row r="15169" spans="12:15" x14ac:dyDescent="0.4">
      <c r="L15169" s="56">
        <f ca="1"/>
        <v>15168</v>
      </c>
      <c r="M15169" s="53">
        <f ca="1"/>
        <v>1941</v>
      </c>
      <c r="N15169" s="53">
        <f ca="1"/>
        <v>7</v>
      </c>
      <c r="O15169" s="53" t="str">
        <f ca="1"/>
        <v>1941-07</v>
      </c>
    </row>
    <row r="15170" spans="12:15" x14ac:dyDescent="0.4">
      <c r="L15170" s="56">
        <f ca="1"/>
        <v>15169</v>
      </c>
      <c r="M15170" s="53">
        <f ca="1"/>
        <v>1941</v>
      </c>
      <c r="N15170" s="53">
        <f ca="1"/>
        <v>7</v>
      </c>
      <c r="O15170" s="53" t="str">
        <f ca="1"/>
        <v>1941-07</v>
      </c>
    </row>
    <row r="15171" spans="12:15" x14ac:dyDescent="0.4">
      <c r="L15171" s="56">
        <f ca="1"/>
        <v>15170</v>
      </c>
      <c r="M15171" s="53">
        <f ca="1"/>
        <v>1941</v>
      </c>
      <c r="N15171" s="53">
        <f ca="1"/>
        <v>7</v>
      </c>
      <c r="O15171" s="53" t="str">
        <f ca="1"/>
        <v>1941-07</v>
      </c>
    </row>
    <row r="15172" spans="12:15" x14ac:dyDescent="0.4">
      <c r="L15172" s="56">
        <f ca="1"/>
        <v>15171</v>
      </c>
      <c r="M15172" s="53">
        <f ca="1"/>
        <v>1941</v>
      </c>
      <c r="N15172" s="53">
        <f ca="1"/>
        <v>7</v>
      </c>
      <c r="O15172" s="53" t="str">
        <f ca="1"/>
        <v>1941-07</v>
      </c>
    </row>
    <row r="15173" spans="12:15" x14ac:dyDescent="0.4">
      <c r="L15173" s="56">
        <f ca="1"/>
        <v>15172</v>
      </c>
      <c r="M15173" s="53">
        <f ca="1"/>
        <v>1941</v>
      </c>
      <c r="N15173" s="53">
        <f ca="1"/>
        <v>7</v>
      </c>
      <c r="O15173" s="53" t="str">
        <f ca="1"/>
        <v>1941-07</v>
      </c>
    </row>
    <row r="15174" spans="12:15" x14ac:dyDescent="0.4">
      <c r="L15174" s="56">
        <f ca="1"/>
        <v>15173</v>
      </c>
      <c r="M15174" s="53">
        <f ca="1"/>
        <v>1941</v>
      </c>
      <c r="N15174" s="53">
        <f ca="1"/>
        <v>7</v>
      </c>
      <c r="O15174" s="53" t="str">
        <f ca="1"/>
        <v>1941-07</v>
      </c>
    </row>
    <row r="15175" spans="12:15" x14ac:dyDescent="0.4">
      <c r="L15175" s="56">
        <f ca="1"/>
        <v>15174</v>
      </c>
      <c r="M15175" s="53">
        <f ca="1"/>
        <v>1941</v>
      </c>
      <c r="N15175" s="53">
        <f ca="1"/>
        <v>7</v>
      </c>
      <c r="O15175" s="53" t="str">
        <f ca="1"/>
        <v>1941-07</v>
      </c>
    </row>
    <row r="15176" spans="12:15" x14ac:dyDescent="0.4">
      <c r="L15176" s="56">
        <f ca="1"/>
        <v>15175</v>
      </c>
      <c r="M15176" s="53">
        <f ca="1"/>
        <v>1941</v>
      </c>
      <c r="N15176" s="53">
        <f ca="1"/>
        <v>7</v>
      </c>
      <c r="O15176" s="53" t="str">
        <f ca="1"/>
        <v>1941-07</v>
      </c>
    </row>
    <row r="15177" spans="12:15" x14ac:dyDescent="0.4">
      <c r="L15177" s="56">
        <f ca="1"/>
        <v>15176</v>
      </c>
      <c r="M15177" s="53">
        <f ca="1"/>
        <v>1941</v>
      </c>
      <c r="N15177" s="53">
        <f ca="1"/>
        <v>7</v>
      </c>
      <c r="O15177" s="53" t="str">
        <f ca="1"/>
        <v>1941-07</v>
      </c>
    </row>
    <row r="15178" spans="12:15" x14ac:dyDescent="0.4">
      <c r="L15178" s="56">
        <f ca="1"/>
        <v>15177</v>
      </c>
      <c r="M15178" s="53">
        <f ca="1"/>
        <v>1941</v>
      </c>
      <c r="N15178" s="53">
        <f ca="1"/>
        <v>7</v>
      </c>
      <c r="O15178" s="53" t="str">
        <f ca="1"/>
        <v>1941-07</v>
      </c>
    </row>
    <row r="15179" spans="12:15" x14ac:dyDescent="0.4">
      <c r="L15179" s="56">
        <f ca="1"/>
        <v>15178</v>
      </c>
      <c r="M15179" s="53">
        <f ca="1"/>
        <v>1941</v>
      </c>
      <c r="N15179" s="53">
        <f ca="1"/>
        <v>7</v>
      </c>
      <c r="O15179" s="53" t="str">
        <f ca="1"/>
        <v>1941-07</v>
      </c>
    </row>
    <row r="15180" spans="12:15" x14ac:dyDescent="0.4">
      <c r="L15180" s="56">
        <f ca="1"/>
        <v>15179</v>
      </c>
      <c r="M15180" s="53">
        <f ca="1"/>
        <v>1941</v>
      </c>
      <c r="N15180" s="53">
        <f ca="1"/>
        <v>7</v>
      </c>
      <c r="O15180" s="53" t="str">
        <f ca="1"/>
        <v>1941-07</v>
      </c>
    </row>
    <row r="15181" spans="12:15" x14ac:dyDescent="0.4">
      <c r="L15181" s="56">
        <f ca="1"/>
        <v>15180</v>
      </c>
      <c r="M15181" s="53">
        <f ca="1"/>
        <v>1941</v>
      </c>
      <c r="N15181" s="53">
        <f ca="1"/>
        <v>7</v>
      </c>
      <c r="O15181" s="53" t="str">
        <f ca="1"/>
        <v>1941-07</v>
      </c>
    </row>
    <row r="15182" spans="12:15" x14ac:dyDescent="0.4">
      <c r="L15182" s="56">
        <f ca="1"/>
        <v>15181</v>
      </c>
      <c r="M15182" s="53">
        <f ca="1"/>
        <v>1941</v>
      </c>
      <c r="N15182" s="53">
        <f ca="1"/>
        <v>7</v>
      </c>
      <c r="O15182" s="53" t="str">
        <f ca="1"/>
        <v>1941-07</v>
      </c>
    </row>
    <row r="15183" spans="12:15" x14ac:dyDescent="0.4">
      <c r="L15183" s="56">
        <f ca="1"/>
        <v>15182</v>
      </c>
      <c r="M15183" s="53">
        <f ca="1"/>
        <v>1941</v>
      </c>
      <c r="N15183" s="53">
        <f ca="1"/>
        <v>7</v>
      </c>
      <c r="O15183" s="53" t="str">
        <f ca="1"/>
        <v>1941-07</v>
      </c>
    </row>
    <row r="15184" spans="12:15" x14ac:dyDescent="0.4">
      <c r="L15184" s="56">
        <f ca="1"/>
        <v>15183</v>
      </c>
      <c r="M15184" s="53">
        <f ca="1"/>
        <v>1941</v>
      </c>
      <c r="N15184" s="53">
        <f ca="1"/>
        <v>7</v>
      </c>
      <c r="O15184" s="53" t="str">
        <f ca="1"/>
        <v>1941-07</v>
      </c>
    </row>
    <row r="15185" spans="12:15" x14ac:dyDescent="0.4">
      <c r="L15185" s="56">
        <f ca="1"/>
        <v>15184</v>
      </c>
      <c r="M15185" s="53">
        <f ca="1"/>
        <v>1941</v>
      </c>
      <c r="N15185" s="53">
        <f ca="1"/>
        <v>7</v>
      </c>
      <c r="O15185" s="53" t="str">
        <f ca="1"/>
        <v>1941-07</v>
      </c>
    </row>
    <row r="15186" spans="12:15" x14ac:dyDescent="0.4">
      <c r="L15186" s="56">
        <f ca="1"/>
        <v>15185</v>
      </c>
      <c r="M15186" s="53">
        <f ca="1"/>
        <v>1941</v>
      </c>
      <c r="N15186" s="53">
        <f ca="1"/>
        <v>7</v>
      </c>
      <c r="O15186" s="53" t="str">
        <f ca="1"/>
        <v>1941-07</v>
      </c>
    </row>
    <row r="15187" spans="12:15" x14ac:dyDescent="0.4">
      <c r="L15187" s="56">
        <f ca="1"/>
        <v>15186</v>
      </c>
      <c r="M15187" s="53">
        <f ca="1"/>
        <v>1941</v>
      </c>
      <c r="N15187" s="53">
        <f ca="1"/>
        <v>7</v>
      </c>
      <c r="O15187" s="53" t="str">
        <f ca="1"/>
        <v>1941-07</v>
      </c>
    </row>
    <row r="15188" spans="12:15" x14ac:dyDescent="0.4">
      <c r="L15188" s="56">
        <f ca="1"/>
        <v>15187</v>
      </c>
      <c r="M15188" s="53">
        <f ca="1"/>
        <v>1941</v>
      </c>
      <c r="N15188" s="53">
        <f ca="1"/>
        <v>7</v>
      </c>
      <c r="O15188" s="53" t="str">
        <f ca="1"/>
        <v>1941-07</v>
      </c>
    </row>
    <row r="15189" spans="12:15" x14ac:dyDescent="0.4">
      <c r="L15189" s="56">
        <f ca="1"/>
        <v>15188</v>
      </c>
      <c r="M15189" s="53">
        <f ca="1"/>
        <v>1941</v>
      </c>
      <c r="N15189" s="53">
        <f ca="1"/>
        <v>7</v>
      </c>
      <c r="O15189" s="53" t="str">
        <f ca="1"/>
        <v>1941-07</v>
      </c>
    </row>
    <row r="15190" spans="12:15" x14ac:dyDescent="0.4">
      <c r="L15190" s="56">
        <f ca="1"/>
        <v>15189</v>
      </c>
      <c r="M15190" s="53">
        <f ca="1"/>
        <v>1941</v>
      </c>
      <c r="N15190" s="53">
        <f ca="1"/>
        <v>8</v>
      </c>
      <c r="O15190" s="53" t="str">
        <f ca="1"/>
        <v>1941-08</v>
      </c>
    </row>
    <row r="15191" spans="12:15" x14ac:dyDescent="0.4">
      <c r="L15191" s="56">
        <f ca="1"/>
        <v>15190</v>
      </c>
      <c r="M15191" s="53">
        <f ca="1"/>
        <v>1941</v>
      </c>
      <c r="N15191" s="53">
        <f ca="1"/>
        <v>8</v>
      </c>
      <c r="O15191" s="53" t="str">
        <f ca="1"/>
        <v>1941-08</v>
      </c>
    </row>
    <row r="15192" spans="12:15" x14ac:dyDescent="0.4">
      <c r="L15192" s="56">
        <f ca="1"/>
        <v>15191</v>
      </c>
      <c r="M15192" s="53">
        <f ca="1"/>
        <v>1941</v>
      </c>
      <c r="N15192" s="53">
        <f ca="1"/>
        <v>8</v>
      </c>
      <c r="O15192" s="53" t="str">
        <f ca="1"/>
        <v>1941-08</v>
      </c>
    </row>
    <row r="15193" spans="12:15" x14ac:dyDescent="0.4">
      <c r="L15193" s="56">
        <f ca="1"/>
        <v>15192</v>
      </c>
      <c r="M15193" s="53">
        <f ca="1"/>
        <v>1941</v>
      </c>
      <c r="N15193" s="53">
        <f ca="1"/>
        <v>8</v>
      </c>
      <c r="O15193" s="53" t="str">
        <f ca="1"/>
        <v>1941-08</v>
      </c>
    </row>
    <row r="15194" spans="12:15" x14ac:dyDescent="0.4">
      <c r="L15194" s="56">
        <f ca="1"/>
        <v>15193</v>
      </c>
      <c r="M15194" s="53">
        <f ca="1"/>
        <v>1941</v>
      </c>
      <c r="N15194" s="53">
        <f ca="1"/>
        <v>8</v>
      </c>
      <c r="O15194" s="53" t="str">
        <f ca="1"/>
        <v>1941-08</v>
      </c>
    </row>
    <row r="15195" spans="12:15" x14ac:dyDescent="0.4">
      <c r="L15195" s="56">
        <f ca="1"/>
        <v>15194</v>
      </c>
      <c r="M15195" s="53">
        <f ca="1"/>
        <v>1941</v>
      </c>
      <c r="N15195" s="53">
        <f ca="1"/>
        <v>8</v>
      </c>
      <c r="O15195" s="53" t="str">
        <f ca="1"/>
        <v>1941-08</v>
      </c>
    </row>
    <row r="15196" spans="12:15" x14ac:dyDescent="0.4">
      <c r="L15196" s="56">
        <f ca="1"/>
        <v>15195</v>
      </c>
      <c r="M15196" s="53">
        <f ca="1"/>
        <v>1941</v>
      </c>
      <c r="N15196" s="53">
        <f ca="1"/>
        <v>8</v>
      </c>
      <c r="O15196" s="53" t="str">
        <f ca="1"/>
        <v>1941-08</v>
      </c>
    </row>
    <row r="15197" spans="12:15" x14ac:dyDescent="0.4">
      <c r="L15197" s="56">
        <f ca="1"/>
        <v>15196</v>
      </c>
      <c r="M15197" s="53">
        <f ca="1"/>
        <v>1941</v>
      </c>
      <c r="N15197" s="53">
        <f ca="1"/>
        <v>8</v>
      </c>
      <c r="O15197" s="53" t="str">
        <f ca="1"/>
        <v>1941-08</v>
      </c>
    </row>
    <row r="15198" spans="12:15" x14ac:dyDescent="0.4">
      <c r="L15198" s="56">
        <f ca="1"/>
        <v>15197</v>
      </c>
      <c r="M15198" s="53">
        <f ca="1"/>
        <v>1941</v>
      </c>
      <c r="N15198" s="53">
        <f ca="1"/>
        <v>8</v>
      </c>
      <c r="O15198" s="53" t="str">
        <f ca="1"/>
        <v>1941-08</v>
      </c>
    </row>
    <row r="15199" spans="12:15" x14ac:dyDescent="0.4">
      <c r="L15199" s="56">
        <f ca="1"/>
        <v>15198</v>
      </c>
      <c r="M15199" s="53">
        <f ca="1"/>
        <v>1941</v>
      </c>
      <c r="N15199" s="53">
        <f ca="1"/>
        <v>8</v>
      </c>
      <c r="O15199" s="53" t="str">
        <f ca="1"/>
        <v>1941-08</v>
      </c>
    </row>
    <row r="15200" spans="12:15" x14ac:dyDescent="0.4">
      <c r="L15200" s="56">
        <f ca="1"/>
        <v>15199</v>
      </c>
      <c r="M15200" s="53">
        <f ca="1"/>
        <v>1941</v>
      </c>
      <c r="N15200" s="53">
        <f ca="1"/>
        <v>8</v>
      </c>
      <c r="O15200" s="53" t="str">
        <f ca="1"/>
        <v>1941-08</v>
      </c>
    </row>
    <row r="15201" spans="12:15" x14ac:dyDescent="0.4">
      <c r="L15201" s="56">
        <f ca="1"/>
        <v>15200</v>
      </c>
      <c r="M15201" s="53">
        <f ca="1"/>
        <v>1941</v>
      </c>
      <c r="N15201" s="53">
        <f ca="1"/>
        <v>8</v>
      </c>
      <c r="O15201" s="53" t="str">
        <f ca="1"/>
        <v>1941-08</v>
      </c>
    </row>
    <row r="15202" spans="12:15" x14ac:dyDescent="0.4">
      <c r="L15202" s="56">
        <f ca="1"/>
        <v>15201</v>
      </c>
      <c r="M15202" s="53">
        <f ca="1"/>
        <v>1941</v>
      </c>
      <c r="N15202" s="53">
        <f ca="1"/>
        <v>8</v>
      </c>
      <c r="O15202" s="53" t="str">
        <f ca="1"/>
        <v>1941-08</v>
      </c>
    </row>
    <row r="15203" spans="12:15" x14ac:dyDescent="0.4">
      <c r="L15203" s="56">
        <f ca="1"/>
        <v>15202</v>
      </c>
      <c r="M15203" s="53">
        <f ca="1"/>
        <v>1941</v>
      </c>
      <c r="N15203" s="53">
        <f ca="1"/>
        <v>8</v>
      </c>
      <c r="O15203" s="53" t="str">
        <f ca="1"/>
        <v>1941-08</v>
      </c>
    </row>
    <row r="15204" spans="12:15" x14ac:dyDescent="0.4">
      <c r="L15204" s="56">
        <f ca="1"/>
        <v>15203</v>
      </c>
      <c r="M15204" s="53">
        <f ca="1"/>
        <v>1941</v>
      </c>
      <c r="N15204" s="53">
        <f ca="1"/>
        <v>8</v>
      </c>
      <c r="O15204" s="53" t="str">
        <f ca="1"/>
        <v>1941-08</v>
      </c>
    </row>
    <row r="15205" spans="12:15" x14ac:dyDescent="0.4">
      <c r="L15205" s="56">
        <f ca="1"/>
        <v>15204</v>
      </c>
      <c r="M15205" s="53">
        <f ca="1"/>
        <v>1941</v>
      </c>
      <c r="N15205" s="53">
        <f ca="1"/>
        <v>8</v>
      </c>
      <c r="O15205" s="53" t="str">
        <f ca="1"/>
        <v>1941-08</v>
      </c>
    </row>
    <row r="15206" spans="12:15" x14ac:dyDescent="0.4">
      <c r="L15206" s="56">
        <f ca="1"/>
        <v>15205</v>
      </c>
      <c r="M15206" s="53">
        <f ca="1"/>
        <v>1941</v>
      </c>
      <c r="N15206" s="53">
        <f ca="1"/>
        <v>8</v>
      </c>
      <c r="O15206" s="53" t="str">
        <f ca="1"/>
        <v>1941-08</v>
      </c>
    </row>
    <row r="15207" spans="12:15" x14ac:dyDescent="0.4">
      <c r="L15207" s="56">
        <f ca="1"/>
        <v>15206</v>
      </c>
      <c r="M15207" s="53">
        <f ca="1"/>
        <v>1941</v>
      </c>
      <c r="N15207" s="53">
        <f ca="1"/>
        <v>8</v>
      </c>
      <c r="O15207" s="53" t="str">
        <f ca="1"/>
        <v>1941-08</v>
      </c>
    </row>
    <row r="15208" spans="12:15" x14ac:dyDescent="0.4">
      <c r="L15208" s="56">
        <f ca="1"/>
        <v>15207</v>
      </c>
      <c r="M15208" s="53">
        <f ca="1"/>
        <v>1941</v>
      </c>
      <c r="N15208" s="53">
        <f ca="1"/>
        <v>8</v>
      </c>
      <c r="O15208" s="53" t="str">
        <f ca="1"/>
        <v>1941-08</v>
      </c>
    </row>
    <row r="15209" spans="12:15" x14ac:dyDescent="0.4">
      <c r="L15209" s="56">
        <f ca="1"/>
        <v>15208</v>
      </c>
      <c r="M15209" s="53">
        <f ca="1"/>
        <v>1941</v>
      </c>
      <c r="N15209" s="53">
        <f ca="1"/>
        <v>8</v>
      </c>
      <c r="O15209" s="53" t="str">
        <f ca="1"/>
        <v>1941-08</v>
      </c>
    </row>
    <row r="15210" spans="12:15" x14ac:dyDescent="0.4">
      <c r="L15210" s="56">
        <f ca="1"/>
        <v>15209</v>
      </c>
      <c r="M15210" s="53">
        <f ca="1"/>
        <v>1941</v>
      </c>
      <c r="N15210" s="53">
        <f ca="1"/>
        <v>8</v>
      </c>
      <c r="O15210" s="53" t="str">
        <f ca="1"/>
        <v>1941-08</v>
      </c>
    </row>
    <row r="15211" spans="12:15" x14ac:dyDescent="0.4">
      <c r="L15211" s="56">
        <f ca="1"/>
        <v>15210</v>
      </c>
      <c r="M15211" s="53">
        <f ca="1"/>
        <v>1941</v>
      </c>
      <c r="N15211" s="53">
        <f ca="1"/>
        <v>8</v>
      </c>
      <c r="O15211" s="53" t="str">
        <f ca="1"/>
        <v>1941-08</v>
      </c>
    </row>
    <row r="15212" spans="12:15" x14ac:dyDescent="0.4">
      <c r="L15212" s="56">
        <f ca="1"/>
        <v>15211</v>
      </c>
      <c r="M15212" s="53">
        <f ca="1"/>
        <v>1941</v>
      </c>
      <c r="N15212" s="53">
        <f ca="1"/>
        <v>8</v>
      </c>
      <c r="O15212" s="53" t="str">
        <f ca="1"/>
        <v>1941-08</v>
      </c>
    </row>
    <row r="15213" spans="12:15" x14ac:dyDescent="0.4">
      <c r="L15213" s="56">
        <f ca="1"/>
        <v>15212</v>
      </c>
      <c r="M15213" s="53">
        <f ca="1"/>
        <v>1941</v>
      </c>
      <c r="N15213" s="53">
        <f ca="1"/>
        <v>8</v>
      </c>
      <c r="O15213" s="53" t="str">
        <f ca="1"/>
        <v>1941-08</v>
      </c>
    </row>
    <row r="15214" spans="12:15" x14ac:dyDescent="0.4">
      <c r="L15214" s="56">
        <f ca="1"/>
        <v>15213</v>
      </c>
      <c r="M15214" s="53">
        <f ca="1"/>
        <v>1941</v>
      </c>
      <c r="N15214" s="53">
        <f ca="1"/>
        <v>8</v>
      </c>
      <c r="O15214" s="53" t="str">
        <f ca="1"/>
        <v>1941-08</v>
      </c>
    </row>
    <row r="15215" spans="12:15" x14ac:dyDescent="0.4">
      <c r="L15215" s="56">
        <f ca="1"/>
        <v>15214</v>
      </c>
      <c r="M15215" s="53">
        <f ca="1"/>
        <v>1941</v>
      </c>
      <c r="N15215" s="53">
        <f ca="1"/>
        <v>8</v>
      </c>
      <c r="O15215" s="53" t="str">
        <f ca="1"/>
        <v>1941-08</v>
      </c>
    </row>
    <row r="15216" spans="12:15" x14ac:dyDescent="0.4">
      <c r="L15216" s="56">
        <f ca="1"/>
        <v>15215</v>
      </c>
      <c r="M15216" s="53">
        <f ca="1"/>
        <v>1941</v>
      </c>
      <c r="N15216" s="53">
        <f ca="1"/>
        <v>8</v>
      </c>
      <c r="O15216" s="53" t="str">
        <f ca="1"/>
        <v>1941-08</v>
      </c>
    </row>
    <row r="15217" spans="12:15" x14ac:dyDescent="0.4">
      <c r="L15217" s="56">
        <f ca="1"/>
        <v>15216</v>
      </c>
      <c r="M15217" s="53">
        <f ca="1"/>
        <v>1941</v>
      </c>
      <c r="N15217" s="53">
        <f ca="1"/>
        <v>8</v>
      </c>
      <c r="O15217" s="53" t="str">
        <f ca="1"/>
        <v>1941-08</v>
      </c>
    </row>
    <row r="15218" spans="12:15" x14ac:dyDescent="0.4">
      <c r="L15218" s="56">
        <f ca="1"/>
        <v>15217</v>
      </c>
      <c r="M15218" s="53">
        <f ca="1"/>
        <v>1941</v>
      </c>
      <c r="N15218" s="53">
        <f ca="1"/>
        <v>8</v>
      </c>
      <c r="O15218" s="53" t="str">
        <f ca="1"/>
        <v>1941-08</v>
      </c>
    </row>
    <row r="15219" spans="12:15" x14ac:dyDescent="0.4">
      <c r="L15219" s="56">
        <f ca="1"/>
        <v>15218</v>
      </c>
      <c r="M15219" s="53">
        <f ca="1"/>
        <v>1941</v>
      </c>
      <c r="N15219" s="53">
        <f ca="1"/>
        <v>8</v>
      </c>
      <c r="O15219" s="53" t="str">
        <f ca="1"/>
        <v>1941-08</v>
      </c>
    </row>
    <row r="15220" spans="12:15" x14ac:dyDescent="0.4">
      <c r="L15220" s="56">
        <f ca="1"/>
        <v>15219</v>
      </c>
      <c r="M15220" s="53">
        <f ca="1"/>
        <v>1941</v>
      </c>
      <c r="N15220" s="53">
        <f ca="1"/>
        <v>8</v>
      </c>
      <c r="O15220" s="53" t="str">
        <f ca="1"/>
        <v>1941-08</v>
      </c>
    </row>
    <row r="15221" spans="12:15" x14ac:dyDescent="0.4">
      <c r="L15221" s="56">
        <f ca="1"/>
        <v>15220</v>
      </c>
      <c r="M15221" s="53">
        <f ca="1"/>
        <v>1941</v>
      </c>
      <c r="N15221" s="53">
        <f ca="1"/>
        <v>9</v>
      </c>
      <c r="O15221" s="53" t="str">
        <f ca="1"/>
        <v>1941-09</v>
      </c>
    </row>
    <row r="15222" spans="12:15" x14ac:dyDescent="0.4">
      <c r="L15222" s="56">
        <f ca="1"/>
        <v>15221</v>
      </c>
      <c r="M15222" s="53">
        <f ca="1"/>
        <v>1941</v>
      </c>
      <c r="N15222" s="53">
        <f ca="1"/>
        <v>9</v>
      </c>
      <c r="O15222" s="53" t="str">
        <f ca="1"/>
        <v>1941-09</v>
      </c>
    </row>
    <row r="15223" spans="12:15" x14ac:dyDescent="0.4">
      <c r="L15223" s="56">
        <f ca="1"/>
        <v>15222</v>
      </c>
      <c r="M15223" s="53">
        <f ca="1"/>
        <v>1941</v>
      </c>
      <c r="N15223" s="53">
        <f ca="1"/>
        <v>9</v>
      </c>
      <c r="O15223" s="53" t="str">
        <f ca="1"/>
        <v>1941-09</v>
      </c>
    </row>
    <row r="15224" spans="12:15" x14ac:dyDescent="0.4">
      <c r="L15224" s="56">
        <f ca="1"/>
        <v>15223</v>
      </c>
      <c r="M15224" s="53">
        <f ca="1"/>
        <v>1941</v>
      </c>
      <c r="N15224" s="53">
        <f ca="1"/>
        <v>9</v>
      </c>
      <c r="O15224" s="53" t="str">
        <f ca="1"/>
        <v>1941-09</v>
      </c>
    </row>
    <row r="15225" spans="12:15" x14ac:dyDescent="0.4">
      <c r="L15225" s="56">
        <f ca="1"/>
        <v>15224</v>
      </c>
      <c r="M15225" s="53">
        <f ca="1"/>
        <v>1941</v>
      </c>
      <c r="N15225" s="53">
        <f ca="1"/>
        <v>9</v>
      </c>
      <c r="O15225" s="53" t="str">
        <f ca="1"/>
        <v>1941-09</v>
      </c>
    </row>
    <row r="15226" spans="12:15" x14ac:dyDescent="0.4">
      <c r="L15226" s="56">
        <f ca="1"/>
        <v>15225</v>
      </c>
      <c r="M15226" s="53">
        <f ca="1"/>
        <v>1941</v>
      </c>
      <c r="N15226" s="53">
        <f ca="1"/>
        <v>9</v>
      </c>
      <c r="O15226" s="53" t="str">
        <f ca="1"/>
        <v>1941-09</v>
      </c>
    </row>
    <row r="15227" spans="12:15" x14ac:dyDescent="0.4">
      <c r="L15227" s="56">
        <f ca="1"/>
        <v>15226</v>
      </c>
      <c r="M15227" s="53">
        <f ca="1"/>
        <v>1941</v>
      </c>
      <c r="N15227" s="53">
        <f ca="1"/>
        <v>9</v>
      </c>
      <c r="O15227" s="53" t="str">
        <f ca="1"/>
        <v>1941-09</v>
      </c>
    </row>
    <row r="15228" spans="12:15" x14ac:dyDescent="0.4">
      <c r="L15228" s="56">
        <f ca="1"/>
        <v>15227</v>
      </c>
      <c r="M15228" s="53">
        <f ca="1"/>
        <v>1941</v>
      </c>
      <c r="N15228" s="53">
        <f ca="1"/>
        <v>9</v>
      </c>
      <c r="O15228" s="53" t="str">
        <f ca="1"/>
        <v>1941-09</v>
      </c>
    </row>
    <row r="15229" spans="12:15" x14ac:dyDescent="0.4">
      <c r="L15229" s="56">
        <f ca="1"/>
        <v>15228</v>
      </c>
      <c r="M15229" s="53">
        <f ca="1"/>
        <v>1941</v>
      </c>
      <c r="N15229" s="53">
        <f ca="1"/>
        <v>9</v>
      </c>
      <c r="O15229" s="53" t="str">
        <f ca="1"/>
        <v>1941-09</v>
      </c>
    </row>
    <row r="15230" spans="12:15" x14ac:dyDescent="0.4">
      <c r="L15230" s="56">
        <f ca="1"/>
        <v>15229</v>
      </c>
      <c r="M15230" s="53">
        <f ca="1"/>
        <v>1941</v>
      </c>
      <c r="N15230" s="53">
        <f ca="1"/>
        <v>9</v>
      </c>
      <c r="O15230" s="53" t="str">
        <f ca="1"/>
        <v>1941-09</v>
      </c>
    </row>
    <row r="15231" spans="12:15" x14ac:dyDescent="0.4">
      <c r="L15231" s="56">
        <f ca="1"/>
        <v>15230</v>
      </c>
      <c r="M15231" s="53">
        <f ca="1"/>
        <v>1941</v>
      </c>
      <c r="N15231" s="53">
        <f ca="1"/>
        <v>9</v>
      </c>
      <c r="O15231" s="53" t="str">
        <f ca="1"/>
        <v>1941-09</v>
      </c>
    </row>
    <row r="15232" spans="12:15" x14ac:dyDescent="0.4">
      <c r="L15232" s="56">
        <f ca="1"/>
        <v>15231</v>
      </c>
      <c r="M15232" s="53">
        <f ca="1"/>
        <v>1941</v>
      </c>
      <c r="N15232" s="53">
        <f ca="1"/>
        <v>9</v>
      </c>
      <c r="O15232" s="53" t="str">
        <f ca="1"/>
        <v>1941-09</v>
      </c>
    </row>
    <row r="15233" spans="12:15" x14ac:dyDescent="0.4">
      <c r="L15233" s="56">
        <f ca="1"/>
        <v>15232</v>
      </c>
      <c r="M15233" s="53">
        <f ca="1"/>
        <v>1941</v>
      </c>
      <c r="N15233" s="53">
        <f ca="1"/>
        <v>9</v>
      </c>
      <c r="O15233" s="53" t="str">
        <f ca="1"/>
        <v>1941-09</v>
      </c>
    </row>
    <row r="15234" spans="12:15" x14ac:dyDescent="0.4">
      <c r="L15234" s="56">
        <f ca="1"/>
        <v>15233</v>
      </c>
      <c r="M15234" s="53">
        <f ca="1"/>
        <v>1941</v>
      </c>
      <c r="N15234" s="53">
        <f ca="1"/>
        <v>9</v>
      </c>
      <c r="O15234" s="53" t="str">
        <f ca="1"/>
        <v>1941-09</v>
      </c>
    </row>
    <row r="15235" spans="12:15" x14ac:dyDescent="0.4">
      <c r="L15235" s="56">
        <f ca="1"/>
        <v>15234</v>
      </c>
      <c r="M15235" s="53">
        <f ca="1"/>
        <v>1941</v>
      </c>
      <c r="N15235" s="53">
        <f ca="1"/>
        <v>9</v>
      </c>
      <c r="O15235" s="53" t="str">
        <f ca="1"/>
        <v>1941-09</v>
      </c>
    </row>
    <row r="15236" spans="12:15" x14ac:dyDescent="0.4">
      <c r="L15236" s="56">
        <f ca="1"/>
        <v>15235</v>
      </c>
      <c r="M15236" s="53">
        <f ca="1"/>
        <v>1941</v>
      </c>
      <c r="N15236" s="53">
        <f ca="1"/>
        <v>9</v>
      </c>
      <c r="O15236" s="53" t="str">
        <f ca="1"/>
        <v>1941-09</v>
      </c>
    </row>
    <row r="15237" spans="12:15" x14ac:dyDescent="0.4">
      <c r="L15237" s="56">
        <f ca="1"/>
        <v>15236</v>
      </c>
      <c r="M15237" s="53">
        <f ca="1"/>
        <v>1941</v>
      </c>
      <c r="N15237" s="53">
        <f ca="1"/>
        <v>9</v>
      </c>
      <c r="O15237" s="53" t="str">
        <f ca="1"/>
        <v>1941-09</v>
      </c>
    </row>
    <row r="15238" spans="12:15" x14ac:dyDescent="0.4">
      <c r="L15238" s="56">
        <f ca="1"/>
        <v>15237</v>
      </c>
      <c r="M15238" s="53">
        <f ca="1"/>
        <v>1941</v>
      </c>
      <c r="N15238" s="53">
        <f ca="1"/>
        <v>9</v>
      </c>
      <c r="O15238" s="53" t="str">
        <f ca="1"/>
        <v>1941-09</v>
      </c>
    </row>
    <row r="15239" spans="12:15" x14ac:dyDescent="0.4">
      <c r="L15239" s="56">
        <f ca="1"/>
        <v>15238</v>
      </c>
      <c r="M15239" s="53">
        <f ca="1"/>
        <v>1941</v>
      </c>
      <c r="N15239" s="53">
        <f ca="1"/>
        <v>9</v>
      </c>
      <c r="O15239" s="53" t="str">
        <f ca="1"/>
        <v>1941-09</v>
      </c>
    </row>
    <row r="15240" spans="12:15" x14ac:dyDescent="0.4">
      <c r="L15240" s="56">
        <f ca="1"/>
        <v>15239</v>
      </c>
      <c r="M15240" s="53">
        <f ca="1"/>
        <v>1941</v>
      </c>
      <c r="N15240" s="53">
        <f ca="1"/>
        <v>9</v>
      </c>
      <c r="O15240" s="53" t="str">
        <f ca="1"/>
        <v>1941-09</v>
      </c>
    </row>
    <row r="15241" spans="12:15" x14ac:dyDescent="0.4">
      <c r="L15241" s="56">
        <f ca="1"/>
        <v>15240</v>
      </c>
      <c r="M15241" s="53">
        <f ca="1"/>
        <v>1941</v>
      </c>
      <c r="N15241" s="53">
        <f ca="1"/>
        <v>9</v>
      </c>
      <c r="O15241" s="53" t="str">
        <f ca="1"/>
        <v>1941-09</v>
      </c>
    </row>
    <row r="15242" spans="12:15" x14ac:dyDescent="0.4">
      <c r="L15242" s="56">
        <f ca="1"/>
        <v>15241</v>
      </c>
      <c r="M15242" s="53">
        <f ca="1"/>
        <v>1941</v>
      </c>
      <c r="N15242" s="53">
        <f ca="1"/>
        <v>9</v>
      </c>
      <c r="O15242" s="53" t="str">
        <f ca="1"/>
        <v>1941-09</v>
      </c>
    </row>
    <row r="15243" spans="12:15" x14ac:dyDescent="0.4">
      <c r="L15243" s="56">
        <f ca="1"/>
        <v>15242</v>
      </c>
      <c r="M15243" s="53">
        <f ca="1"/>
        <v>1941</v>
      </c>
      <c r="N15243" s="53">
        <f ca="1"/>
        <v>9</v>
      </c>
      <c r="O15243" s="53" t="str">
        <f ca="1"/>
        <v>1941-09</v>
      </c>
    </row>
    <row r="15244" spans="12:15" x14ac:dyDescent="0.4">
      <c r="L15244" s="56">
        <f ca="1"/>
        <v>15243</v>
      </c>
      <c r="M15244" s="53">
        <f ca="1"/>
        <v>1941</v>
      </c>
      <c r="N15244" s="53">
        <f ca="1"/>
        <v>9</v>
      </c>
      <c r="O15244" s="53" t="str">
        <f ca="1"/>
        <v>1941-09</v>
      </c>
    </row>
    <row r="15245" spans="12:15" x14ac:dyDescent="0.4">
      <c r="L15245" s="56">
        <f ca="1"/>
        <v>15244</v>
      </c>
      <c r="M15245" s="53">
        <f ca="1"/>
        <v>1941</v>
      </c>
      <c r="N15245" s="53">
        <f ca="1"/>
        <v>9</v>
      </c>
      <c r="O15245" s="53" t="str">
        <f ca="1"/>
        <v>1941-09</v>
      </c>
    </row>
    <row r="15246" spans="12:15" x14ac:dyDescent="0.4">
      <c r="L15246" s="56">
        <f ca="1"/>
        <v>15245</v>
      </c>
      <c r="M15246" s="53">
        <f ca="1"/>
        <v>1941</v>
      </c>
      <c r="N15246" s="53">
        <f ca="1"/>
        <v>9</v>
      </c>
      <c r="O15246" s="53" t="str">
        <f ca="1"/>
        <v>1941-09</v>
      </c>
    </row>
    <row r="15247" spans="12:15" x14ac:dyDescent="0.4">
      <c r="L15247" s="56">
        <f ca="1"/>
        <v>15246</v>
      </c>
      <c r="M15247" s="53">
        <f ca="1"/>
        <v>1941</v>
      </c>
      <c r="N15247" s="53">
        <f ca="1"/>
        <v>9</v>
      </c>
      <c r="O15247" s="53" t="str">
        <f ca="1"/>
        <v>1941-09</v>
      </c>
    </row>
    <row r="15248" spans="12:15" x14ac:dyDescent="0.4">
      <c r="L15248" s="56">
        <f ca="1"/>
        <v>15247</v>
      </c>
      <c r="M15248" s="53">
        <f ca="1"/>
        <v>1941</v>
      </c>
      <c r="N15248" s="53">
        <f ca="1"/>
        <v>9</v>
      </c>
      <c r="O15248" s="53" t="str">
        <f ca="1"/>
        <v>1941-09</v>
      </c>
    </row>
    <row r="15249" spans="12:15" x14ac:dyDescent="0.4">
      <c r="L15249" s="56">
        <f ca="1"/>
        <v>15248</v>
      </c>
      <c r="M15249" s="53">
        <f ca="1"/>
        <v>1941</v>
      </c>
      <c r="N15249" s="53">
        <f ca="1"/>
        <v>9</v>
      </c>
      <c r="O15249" s="53" t="str">
        <f ca="1"/>
        <v>1941-09</v>
      </c>
    </row>
    <row r="15250" spans="12:15" x14ac:dyDescent="0.4">
      <c r="L15250" s="56">
        <f ca="1"/>
        <v>15249</v>
      </c>
      <c r="M15250" s="53">
        <f ca="1"/>
        <v>1941</v>
      </c>
      <c r="N15250" s="53">
        <f ca="1"/>
        <v>9</v>
      </c>
      <c r="O15250" s="53" t="str">
        <f ca="1"/>
        <v>1941-09</v>
      </c>
    </row>
    <row r="15251" spans="12:15" x14ac:dyDescent="0.4">
      <c r="L15251" s="56">
        <f ca="1"/>
        <v>15250</v>
      </c>
      <c r="M15251" s="53">
        <f ca="1"/>
        <v>1941</v>
      </c>
      <c r="N15251" s="53">
        <f ca="1"/>
        <v>10</v>
      </c>
      <c r="O15251" s="53" t="str">
        <f ca="1"/>
        <v>1941-10</v>
      </c>
    </row>
    <row r="15252" spans="12:15" x14ac:dyDescent="0.4">
      <c r="L15252" s="56">
        <f ca="1"/>
        <v>15251</v>
      </c>
      <c r="M15252" s="53">
        <f ca="1"/>
        <v>1941</v>
      </c>
      <c r="N15252" s="53">
        <f ca="1"/>
        <v>10</v>
      </c>
      <c r="O15252" s="53" t="str">
        <f ca="1"/>
        <v>1941-10</v>
      </c>
    </row>
    <row r="15253" spans="12:15" x14ac:dyDescent="0.4">
      <c r="L15253" s="56">
        <f ca="1"/>
        <v>15252</v>
      </c>
      <c r="M15253" s="53">
        <f ca="1"/>
        <v>1941</v>
      </c>
      <c r="N15253" s="53">
        <f ca="1"/>
        <v>10</v>
      </c>
      <c r="O15253" s="53" t="str">
        <f ca="1"/>
        <v>1941-10</v>
      </c>
    </row>
    <row r="15254" spans="12:15" x14ac:dyDescent="0.4">
      <c r="L15254" s="56">
        <f ca="1"/>
        <v>15253</v>
      </c>
      <c r="M15254" s="53">
        <f ca="1"/>
        <v>1941</v>
      </c>
      <c r="N15254" s="53">
        <f ca="1"/>
        <v>10</v>
      </c>
      <c r="O15254" s="53" t="str">
        <f ca="1"/>
        <v>1941-10</v>
      </c>
    </row>
    <row r="15255" spans="12:15" x14ac:dyDescent="0.4">
      <c r="L15255" s="56">
        <f ca="1"/>
        <v>15254</v>
      </c>
      <c r="M15255" s="53">
        <f ca="1"/>
        <v>1941</v>
      </c>
      <c r="N15255" s="53">
        <f ca="1"/>
        <v>10</v>
      </c>
      <c r="O15255" s="53" t="str">
        <f ca="1"/>
        <v>1941-10</v>
      </c>
    </row>
    <row r="15256" spans="12:15" x14ac:dyDescent="0.4">
      <c r="L15256" s="56">
        <f ca="1"/>
        <v>15255</v>
      </c>
      <c r="M15256" s="53">
        <f ca="1"/>
        <v>1941</v>
      </c>
      <c r="N15256" s="53">
        <f ca="1"/>
        <v>10</v>
      </c>
      <c r="O15256" s="53" t="str">
        <f ca="1"/>
        <v>1941-10</v>
      </c>
    </row>
    <row r="15257" spans="12:15" x14ac:dyDescent="0.4">
      <c r="L15257" s="56">
        <f ca="1"/>
        <v>15256</v>
      </c>
      <c r="M15257" s="53">
        <f ca="1"/>
        <v>1941</v>
      </c>
      <c r="N15257" s="53">
        <f ca="1"/>
        <v>10</v>
      </c>
      <c r="O15257" s="53" t="str">
        <f ca="1"/>
        <v>1941-10</v>
      </c>
    </row>
    <row r="15258" spans="12:15" x14ac:dyDescent="0.4">
      <c r="L15258" s="56">
        <f ca="1"/>
        <v>15257</v>
      </c>
      <c r="M15258" s="53">
        <f ca="1"/>
        <v>1941</v>
      </c>
      <c r="N15258" s="53">
        <f ca="1"/>
        <v>10</v>
      </c>
      <c r="O15258" s="53" t="str">
        <f ca="1"/>
        <v>1941-10</v>
      </c>
    </row>
    <row r="15259" spans="12:15" x14ac:dyDescent="0.4">
      <c r="L15259" s="56">
        <f ca="1"/>
        <v>15258</v>
      </c>
      <c r="M15259" s="53">
        <f ca="1"/>
        <v>1941</v>
      </c>
      <c r="N15259" s="53">
        <f ca="1"/>
        <v>10</v>
      </c>
      <c r="O15259" s="53" t="str">
        <f ca="1"/>
        <v>1941-10</v>
      </c>
    </row>
    <row r="15260" spans="12:15" x14ac:dyDescent="0.4">
      <c r="L15260" s="56">
        <f ca="1"/>
        <v>15259</v>
      </c>
      <c r="M15260" s="53">
        <f ca="1"/>
        <v>1941</v>
      </c>
      <c r="N15260" s="53">
        <f ca="1"/>
        <v>10</v>
      </c>
      <c r="O15260" s="53" t="str">
        <f ca="1"/>
        <v>1941-10</v>
      </c>
    </row>
    <row r="15261" spans="12:15" x14ac:dyDescent="0.4">
      <c r="L15261" s="56">
        <f ca="1"/>
        <v>15260</v>
      </c>
      <c r="M15261" s="53">
        <f ca="1"/>
        <v>1941</v>
      </c>
      <c r="N15261" s="53">
        <f ca="1"/>
        <v>10</v>
      </c>
      <c r="O15261" s="53" t="str">
        <f ca="1"/>
        <v>1941-10</v>
      </c>
    </row>
    <row r="15262" spans="12:15" x14ac:dyDescent="0.4">
      <c r="L15262" s="56">
        <f ca="1"/>
        <v>15261</v>
      </c>
      <c r="M15262" s="53">
        <f ca="1"/>
        <v>1941</v>
      </c>
      <c r="N15262" s="53">
        <f ca="1"/>
        <v>10</v>
      </c>
      <c r="O15262" s="53" t="str">
        <f ca="1"/>
        <v>1941-10</v>
      </c>
    </row>
    <row r="15263" spans="12:15" x14ac:dyDescent="0.4">
      <c r="L15263" s="56">
        <f ca="1"/>
        <v>15262</v>
      </c>
      <c r="M15263" s="53">
        <f ca="1"/>
        <v>1941</v>
      </c>
      <c r="N15263" s="53">
        <f ca="1"/>
        <v>10</v>
      </c>
      <c r="O15263" s="53" t="str">
        <f ca="1"/>
        <v>1941-10</v>
      </c>
    </row>
    <row r="15264" spans="12:15" x14ac:dyDescent="0.4">
      <c r="L15264" s="56">
        <f ca="1"/>
        <v>15263</v>
      </c>
      <c r="M15264" s="53">
        <f ca="1"/>
        <v>1941</v>
      </c>
      <c r="N15264" s="53">
        <f ca="1"/>
        <v>10</v>
      </c>
      <c r="O15264" s="53" t="str">
        <f ca="1"/>
        <v>1941-10</v>
      </c>
    </row>
    <row r="15265" spans="12:15" x14ac:dyDescent="0.4">
      <c r="L15265" s="56">
        <f ca="1"/>
        <v>15264</v>
      </c>
      <c r="M15265" s="53">
        <f ca="1"/>
        <v>1941</v>
      </c>
      <c r="N15265" s="53">
        <f ca="1"/>
        <v>10</v>
      </c>
      <c r="O15265" s="53" t="str">
        <f ca="1"/>
        <v>1941-10</v>
      </c>
    </row>
    <row r="15266" spans="12:15" x14ac:dyDescent="0.4">
      <c r="L15266" s="56">
        <f ca="1"/>
        <v>15265</v>
      </c>
      <c r="M15266" s="53">
        <f ca="1"/>
        <v>1941</v>
      </c>
      <c r="N15266" s="53">
        <f ca="1"/>
        <v>10</v>
      </c>
      <c r="O15266" s="53" t="str">
        <f ca="1"/>
        <v>1941-10</v>
      </c>
    </row>
    <row r="15267" spans="12:15" x14ac:dyDescent="0.4">
      <c r="L15267" s="56">
        <f ca="1"/>
        <v>15266</v>
      </c>
      <c r="M15267" s="53">
        <f ca="1"/>
        <v>1941</v>
      </c>
      <c r="N15267" s="53">
        <f ca="1"/>
        <v>10</v>
      </c>
      <c r="O15267" s="53" t="str">
        <f ca="1"/>
        <v>1941-10</v>
      </c>
    </row>
    <row r="15268" spans="12:15" x14ac:dyDescent="0.4">
      <c r="L15268" s="56">
        <f ca="1"/>
        <v>15267</v>
      </c>
      <c r="M15268" s="53">
        <f ca="1"/>
        <v>1941</v>
      </c>
      <c r="N15268" s="53">
        <f ca="1"/>
        <v>10</v>
      </c>
      <c r="O15268" s="53" t="str">
        <f ca="1"/>
        <v>1941-10</v>
      </c>
    </row>
    <row r="15269" spans="12:15" x14ac:dyDescent="0.4">
      <c r="L15269" s="56">
        <f ca="1"/>
        <v>15268</v>
      </c>
      <c r="M15269" s="53">
        <f ca="1"/>
        <v>1941</v>
      </c>
      <c r="N15269" s="53">
        <f ca="1"/>
        <v>10</v>
      </c>
      <c r="O15269" s="53" t="str">
        <f ca="1"/>
        <v>1941-10</v>
      </c>
    </row>
    <row r="15270" spans="12:15" x14ac:dyDescent="0.4">
      <c r="L15270" s="56">
        <f ca="1"/>
        <v>15269</v>
      </c>
      <c r="M15270" s="53">
        <f ca="1"/>
        <v>1941</v>
      </c>
      <c r="N15270" s="53">
        <f ca="1"/>
        <v>10</v>
      </c>
      <c r="O15270" s="53" t="str">
        <f ca="1"/>
        <v>1941-10</v>
      </c>
    </row>
    <row r="15271" spans="12:15" x14ac:dyDescent="0.4">
      <c r="L15271" s="56">
        <f ca="1"/>
        <v>15270</v>
      </c>
      <c r="M15271" s="53">
        <f ca="1"/>
        <v>1941</v>
      </c>
      <c r="N15271" s="53">
        <f ca="1"/>
        <v>10</v>
      </c>
      <c r="O15271" s="53" t="str">
        <f ca="1"/>
        <v>1941-10</v>
      </c>
    </row>
    <row r="15272" spans="12:15" x14ac:dyDescent="0.4">
      <c r="L15272" s="56">
        <f ca="1"/>
        <v>15271</v>
      </c>
      <c r="M15272" s="53">
        <f ca="1"/>
        <v>1941</v>
      </c>
      <c r="N15272" s="53">
        <f ca="1"/>
        <v>10</v>
      </c>
      <c r="O15272" s="53" t="str">
        <f ca="1"/>
        <v>1941-10</v>
      </c>
    </row>
    <row r="15273" spans="12:15" x14ac:dyDescent="0.4">
      <c r="L15273" s="56">
        <f ca="1"/>
        <v>15272</v>
      </c>
      <c r="M15273" s="53">
        <f ca="1"/>
        <v>1941</v>
      </c>
      <c r="N15273" s="53">
        <f ca="1"/>
        <v>10</v>
      </c>
      <c r="O15273" s="53" t="str">
        <f ca="1"/>
        <v>1941-10</v>
      </c>
    </row>
    <row r="15274" spans="12:15" x14ac:dyDescent="0.4">
      <c r="L15274" s="56">
        <f ca="1"/>
        <v>15273</v>
      </c>
      <c r="M15274" s="53">
        <f ca="1"/>
        <v>1941</v>
      </c>
      <c r="N15274" s="53">
        <f ca="1"/>
        <v>10</v>
      </c>
      <c r="O15274" s="53" t="str">
        <f ca="1"/>
        <v>1941-10</v>
      </c>
    </row>
    <row r="15275" spans="12:15" x14ac:dyDescent="0.4">
      <c r="L15275" s="56">
        <f ca="1"/>
        <v>15274</v>
      </c>
      <c r="M15275" s="53">
        <f ca="1"/>
        <v>1941</v>
      </c>
      <c r="N15275" s="53">
        <f ca="1"/>
        <v>10</v>
      </c>
      <c r="O15275" s="53" t="str">
        <f ca="1"/>
        <v>1941-10</v>
      </c>
    </row>
    <row r="15276" spans="12:15" x14ac:dyDescent="0.4">
      <c r="L15276" s="56">
        <f ca="1"/>
        <v>15275</v>
      </c>
      <c r="M15276" s="53">
        <f ca="1"/>
        <v>1941</v>
      </c>
      <c r="N15276" s="53">
        <f ca="1"/>
        <v>10</v>
      </c>
      <c r="O15276" s="53" t="str">
        <f ca="1"/>
        <v>1941-10</v>
      </c>
    </row>
    <row r="15277" spans="12:15" x14ac:dyDescent="0.4">
      <c r="L15277" s="56">
        <f ca="1"/>
        <v>15276</v>
      </c>
      <c r="M15277" s="53">
        <f ca="1"/>
        <v>1941</v>
      </c>
      <c r="N15277" s="53">
        <f ca="1"/>
        <v>10</v>
      </c>
      <c r="O15277" s="53" t="str">
        <f ca="1"/>
        <v>1941-10</v>
      </c>
    </row>
    <row r="15278" spans="12:15" x14ac:dyDescent="0.4">
      <c r="L15278" s="56">
        <f ca="1"/>
        <v>15277</v>
      </c>
      <c r="M15278" s="53">
        <f ca="1"/>
        <v>1941</v>
      </c>
      <c r="N15278" s="53">
        <f ca="1"/>
        <v>10</v>
      </c>
      <c r="O15278" s="53" t="str">
        <f ca="1"/>
        <v>1941-10</v>
      </c>
    </row>
    <row r="15279" spans="12:15" x14ac:dyDescent="0.4">
      <c r="L15279" s="56">
        <f ca="1"/>
        <v>15278</v>
      </c>
      <c r="M15279" s="53">
        <f ca="1"/>
        <v>1941</v>
      </c>
      <c r="N15279" s="53">
        <f ca="1"/>
        <v>10</v>
      </c>
      <c r="O15279" s="53" t="str">
        <f ca="1"/>
        <v>1941-10</v>
      </c>
    </row>
    <row r="15280" spans="12:15" x14ac:dyDescent="0.4">
      <c r="L15280" s="56">
        <f ca="1"/>
        <v>15279</v>
      </c>
      <c r="M15280" s="53">
        <f ca="1"/>
        <v>1941</v>
      </c>
      <c r="N15280" s="53">
        <f ca="1"/>
        <v>10</v>
      </c>
      <c r="O15280" s="53" t="str">
        <f ca="1"/>
        <v>1941-10</v>
      </c>
    </row>
    <row r="15281" spans="12:15" x14ac:dyDescent="0.4">
      <c r="L15281" s="56">
        <f ca="1"/>
        <v>15280</v>
      </c>
      <c r="M15281" s="53">
        <f ca="1"/>
        <v>1941</v>
      </c>
      <c r="N15281" s="53">
        <f ca="1"/>
        <v>10</v>
      </c>
      <c r="O15281" s="53" t="str">
        <f ca="1"/>
        <v>1941-10</v>
      </c>
    </row>
    <row r="15282" spans="12:15" x14ac:dyDescent="0.4">
      <c r="L15282" s="56">
        <f ca="1"/>
        <v>15281</v>
      </c>
      <c r="M15282" s="53">
        <f ca="1"/>
        <v>1941</v>
      </c>
      <c r="N15282" s="53">
        <f ca="1"/>
        <v>11</v>
      </c>
      <c r="O15282" s="53" t="str">
        <f ca="1"/>
        <v>1941-11</v>
      </c>
    </row>
    <row r="15283" spans="12:15" x14ac:dyDescent="0.4">
      <c r="L15283" s="56">
        <f ca="1"/>
        <v>15282</v>
      </c>
      <c r="M15283" s="53">
        <f ca="1"/>
        <v>1941</v>
      </c>
      <c r="N15283" s="53">
        <f ca="1"/>
        <v>11</v>
      </c>
      <c r="O15283" s="53" t="str">
        <f ca="1"/>
        <v>1941-11</v>
      </c>
    </row>
    <row r="15284" spans="12:15" x14ac:dyDescent="0.4">
      <c r="L15284" s="56">
        <f ca="1"/>
        <v>15283</v>
      </c>
      <c r="M15284" s="53">
        <f ca="1"/>
        <v>1941</v>
      </c>
      <c r="N15284" s="53">
        <f ca="1"/>
        <v>11</v>
      </c>
      <c r="O15284" s="53" t="str">
        <f ca="1"/>
        <v>1941-11</v>
      </c>
    </row>
    <row r="15285" spans="12:15" x14ac:dyDescent="0.4">
      <c r="L15285" s="56">
        <f ca="1"/>
        <v>15284</v>
      </c>
      <c r="M15285" s="53">
        <f ca="1"/>
        <v>1941</v>
      </c>
      <c r="N15285" s="53">
        <f ca="1"/>
        <v>11</v>
      </c>
      <c r="O15285" s="53" t="str">
        <f ca="1"/>
        <v>1941-11</v>
      </c>
    </row>
    <row r="15286" spans="12:15" x14ac:dyDescent="0.4">
      <c r="L15286" s="56">
        <f ca="1"/>
        <v>15285</v>
      </c>
      <c r="M15286" s="53">
        <f ca="1"/>
        <v>1941</v>
      </c>
      <c r="N15286" s="53">
        <f ca="1"/>
        <v>11</v>
      </c>
      <c r="O15286" s="53" t="str">
        <f ca="1"/>
        <v>1941-11</v>
      </c>
    </row>
    <row r="15287" spans="12:15" x14ac:dyDescent="0.4">
      <c r="L15287" s="56">
        <f ca="1"/>
        <v>15286</v>
      </c>
      <c r="M15287" s="53">
        <f ca="1"/>
        <v>1941</v>
      </c>
      <c r="N15287" s="53">
        <f ca="1"/>
        <v>11</v>
      </c>
      <c r="O15287" s="53" t="str">
        <f ca="1"/>
        <v>1941-11</v>
      </c>
    </row>
    <row r="15288" spans="12:15" x14ac:dyDescent="0.4">
      <c r="L15288" s="56">
        <f ca="1"/>
        <v>15287</v>
      </c>
      <c r="M15288" s="53">
        <f ca="1"/>
        <v>1941</v>
      </c>
      <c r="N15288" s="53">
        <f ca="1"/>
        <v>11</v>
      </c>
      <c r="O15288" s="53" t="str">
        <f ca="1"/>
        <v>1941-11</v>
      </c>
    </row>
    <row r="15289" spans="12:15" x14ac:dyDescent="0.4">
      <c r="L15289" s="56">
        <f ca="1"/>
        <v>15288</v>
      </c>
      <c r="M15289" s="53">
        <f ca="1"/>
        <v>1941</v>
      </c>
      <c r="N15289" s="53">
        <f ca="1"/>
        <v>11</v>
      </c>
      <c r="O15289" s="53" t="str">
        <f ca="1"/>
        <v>1941-11</v>
      </c>
    </row>
    <row r="15290" spans="12:15" x14ac:dyDescent="0.4">
      <c r="L15290" s="56">
        <f ca="1"/>
        <v>15289</v>
      </c>
      <c r="M15290" s="53">
        <f ca="1"/>
        <v>1941</v>
      </c>
      <c r="N15290" s="53">
        <f ca="1"/>
        <v>11</v>
      </c>
      <c r="O15290" s="53" t="str">
        <f ca="1"/>
        <v>1941-11</v>
      </c>
    </row>
    <row r="15291" spans="12:15" x14ac:dyDescent="0.4">
      <c r="L15291" s="56">
        <f ca="1"/>
        <v>15290</v>
      </c>
      <c r="M15291" s="53">
        <f ca="1"/>
        <v>1941</v>
      </c>
      <c r="N15291" s="53">
        <f ca="1"/>
        <v>11</v>
      </c>
      <c r="O15291" s="53" t="str">
        <f ca="1"/>
        <v>1941-11</v>
      </c>
    </row>
    <row r="15292" spans="12:15" x14ac:dyDescent="0.4">
      <c r="L15292" s="56">
        <f ca="1"/>
        <v>15291</v>
      </c>
      <c r="M15292" s="53">
        <f ca="1"/>
        <v>1941</v>
      </c>
      <c r="N15292" s="53">
        <f ca="1"/>
        <v>11</v>
      </c>
      <c r="O15292" s="53" t="str">
        <f ca="1"/>
        <v>1941-11</v>
      </c>
    </row>
    <row r="15293" spans="12:15" x14ac:dyDescent="0.4">
      <c r="L15293" s="56">
        <f ca="1"/>
        <v>15292</v>
      </c>
      <c r="M15293" s="53">
        <f ca="1"/>
        <v>1941</v>
      </c>
      <c r="N15293" s="53">
        <f ca="1"/>
        <v>11</v>
      </c>
      <c r="O15293" s="53" t="str">
        <f ca="1"/>
        <v>1941-11</v>
      </c>
    </row>
    <row r="15294" spans="12:15" x14ac:dyDescent="0.4">
      <c r="L15294" s="56">
        <f ca="1"/>
        <v>15293</v>
      </c>
      <c r="M15294" s="53">
        <f ca="1"/>
        <v>1941</v>
      </c>
      <c r="N15294" s="53">
        <f ca="1"/>
        <v>11</v>
      </c>
      <c r="O15294" s="53" t="str">
        <f ca="1"/>
        <v>1941-11</v>
      </c>
    </row>
    <row r="15295" spans="12:15" x14ac:dyDescent="0.4">
      <c r="L15295" s="56">
        <f ca="1"/>
        <v>15294</v>
      </c>
      <c r="M15295" s="53">
        <f ca="1"/>
        <v>1941</v>
      </c>
      <c r="N15295" s="53">
        <f ca="1"/>
        <v>11</v>
      </c>
      <c r="O15295" s="53" t="str">
        <f ca="1"/>
        <v>1941-11</v>
      </c>
    </row>
    <row r="15296" spans="12:15" x14ac:dyDescent="0.4">
      <c r="L15296" s="56">
        <f ca="1"/>
        <v>15295</v>
      </c>
      <c r="M15296" s="53">
        <f ca="1"/>
        <v>1941</v>
      </c>
      <c r="N15296" s="53">
        <f ca="1"/>
        <v>11</v>
      </c>
      <c r="O15296" s="53" t="str">
        <f ca="1"/>
        <v>1941-11</v>
      </c>
    </row>
    <row r="15297" spans="12:15" x14ac:dyDescent="0.4">
      <c r="L15297" s="56">
        <f ca="1"/>
        <v>15296</v>
      </c>
      <c r="M15297" s="53">
        <f ca="1"/>
        <v>1941</v>
      </c>
      <c r="N15297" s="53">
        <f ca="1"/>
        <v>11</v>
      </c>
      <c r="O15297" s="53" t="str">
        <f ca="1"/>
        <v>1941-11</v>
      </c>
    </row>
    <row r="15298" spans="12:15" x14ac:dyDescent="0.4">
      <c r="L15298" s="56">
        <f ca="1"/>
        <v>15297</v>
      </c>
      <c r="M15298" s="53">
        <f ca="1"/>
        <v>1941</v>
      </c>
      <c r="N15298" s="53">
        <f ca="1"/>
        <v>11</v>
      </c>
      <c r="O15298" s="53" t="str">
        <f ca="1"/>
        <v>1941-11</v>
      </c>
    </row>
    <row r="15299" spans="12:15" x14ac:dyDescent="0.4">
      <c r="L15299" s="56">
        <f ca="1"/>
        <v>15298</v>
      </c>
      <c r="M15299" s="53">
        <f ca="1"/>
        <v>1941</v>
      </c>
      <c r="N15299" s="53">
        <f ca="1"/>
        <v>11</v>
      </c>
      <c r="O15299" s="53" t="str">
        <f ca="1"/>
        <v>1941-11</v>
      </c>
    </row>
    <row r="15300" spans="12:15" x14ac:dyDescent="0.4">
      <c r="L15300" s="56">
        <f ca="1"/>
        <v>15299</v>
      </c>
      <c r="M15300" s="53">
        <f ca="1"/>
        <v>1941</v>
      </c>
      <c r="N15300" s="53">
        <f ca="1"/>
        <v>11</v>
      </c>
      <c r="O15300" s="53" t="str">
        <f ca="1"/>
        <v>1941-11</v>
      </c>
    </row>
    <row r="15301" spans="12:15" x14ac:dyDescent="0.4">
      <c r="L15301" s="56">
        <f ca="1"/>
        <v>15300</v>
      </c>
      <c r="M15301" s="53">
        <f ca="1"/>
        <v>1941</v>
      </c>
      <c r="N15301" s="53">
        <f ca="1"/>
        <v>11</v>
      </c>
      <c r="O15301" s="53" t="str">
        <f ca="1"/>
        <v>1941-11</v>
      </c>
    </row>
    <row r="15302" spans="12:15" x14ac:dyDescent="0.4">
      <c r="L15302" s="56">
        <f ca="1"/>
        <v>15301</v>
      </c>
      <c r="M15302" s="53">
        <f ca="1"/>
        <v>1941</v>
      </c>
      <c r="N15302" s="53">
        <f ca="1"/>
        <v>11</v>
      </c>
      <c r="O15302" s="53" t="str">
        <f ca="1"/>
        <v>1941-11</v>
      </c>
    </row>
    <row r="15303" spans="12:15" x14ac:dyDescent="0.4">
      <c r="L15303" s="56">
        <f ca="1"/>
        <v>15302</v>
      </c>
      <c r="M15303" s="53">
        <f ca="1"/>
        <v>1941</v>
      </c>
      <c r="N15303" s="53">
        <f ca="1"/>
        <v>11</v>
      </c>
      <c r="O15303" s="53" t="str">
        <f ca="1"/>
        <v>1941-11</v>
      </c>
    </row>
    <row r="15304" spans="12:15" x14ac:dyDescent="0.4">
      <c r="L15304" s="56">
        <f ca="1"/>
        <v>15303</v>
      </c>
      <c r="M15304" s="53">
        <f ca="1"/>
        <v>1941</v>
      </c>
      <c r="N15304" s="53">
        <f ca="1"/>
        <v>11</v>
      </c>
      <c r="O15304" s="53" t="str">
        <f ca="1"/>
        <v>1941-11</v>
      </c>
    </row>
    <row r="15305" spans="12:15" x14ac:dyDescent="0.4">
      <c r="L15305" s="56">
        <f ca="1"/>
        <v>15304</v>
      </c>
      <c r="M15305" s="53">
        <f ca="1"/>
        <v>1941</v>
      </c>
      <c r="N15305" s="53">
        <f ca="1"/>
        <v>11</v>
      </c>
      <c r="O15305" s="53" t="str">
        <f ca="1"/>
        <v>1941-11</v>
      </c>
    </row>
    <row r="15306" spans="12:15" x14ac:dyDescent="0.4">
      <c r="L15306" s="56">
        <f ca="1"/>
        <v>15305</v>
      </c>
      <c r="M15306" s="53">
        <f ca="1"/>
        <v>1941</v>
      </c>
      <c r="N15306" s="53">
        <f ca="1"/>
        <v>11</v>
      </c>
      <c r="O15306" s="53" t="str">
        <f ca="1"/>
        <v>1941-11</v>
      </c>
    </row>
    <row r="15307" spans="12:15" x14ac:dyDescent="0.4">
      <c r="L15307" s="56">
        <f ca="1"/>
        <v>15306</v>
      </c>
      <c r="M15307" s="53">
        <f ca="1"/>
        <v>1941</v>
      </c>
      <c r="N15307" s="53">
        <f ca="1"/>
        <v>11</v>
      </c>
      <c r="O15307" s="53" t="str">
        <f ca="1"/>
        <v>1941-11</v>
      </c>
    </row>
    <row r="15308" spans="12:15" x14ac:dyDescent="0.4">
      <c r="L15308" s="56">
        <f ca="1"/>
        <v>15307</v>
      </c>
      <c r="M15308" s="53">
        <f ca="1"/>
        <v>1941</v>
      </c>
      <c r="N15308" s="53">
        <f ca="1"/>
        <v>11</v>
      </c>
      <c r="O15308" s="53" t="str">
        <f ca="1"/>
        <v>1941-11</v>
      </c>
    </row>
    <row r="15309" spans="12:15" x14ac:dyDescent="0.4">
      <c r="L15309" s="56">
        <f ca="1"/>
        <v>15308</v>
      </c>
      <c r="M15309" s="53">
        <f ca="1"/>
        <v>1941</v>
      </c>
      <c r="N15309" s="53">
        <f ca="1"/>
        <v>11</v>
      </c>
      <c r="O15309" s="53" t="str">
        <f ca="1"/>
        <v>1941-11</v>
      </c>
    </row>
    <row r="15310" spans="12:15" x14ac:dyDescent="0.4">
      <c r="L15310" s="56">
        <f ca="1"/>
        <v>15309</v>
      </c>
      <c r="M15310" s="53">
        <f ca="1"/>
        <v>1941</v>
      </c>
      <c r="N15310" s="53">
        <f ca="1"/>
        <v>11</v>
      </c>
      <c r="O15310" s="53" t="str">
        <f ca="1"/>
        <v>1941-11</v>
      </c>
    </row>
    <row r="15311" spans="12:15" x14ac:dyDescent="0.4">
      <c r="L15311" s="56">
        <f ca="1"/>
        <v>15310</v>
      </c>
      <c r="M15311" s="53">
        <f ca="1"/>
        <v>1941</v>
      </c>
      <c r="N15311" s="53">
        <f ca="1"/>
        <v>11</v>
      </c>
      <c r="O15311" s="53" t="str">
        <f ca="1"/>
        <v>1941-11</v>
      </c>
    </row>
    <row r="15312" spans="12:15" x14ac:dyDescent="0.4">
      <c r="L15312" s="56">
        <f ca="1"/>
        <v>15311</v>
      </c>
      <c r="M15312" s="53">
        <f ca="1"/>
        <v>1941</v>
      </c>
      <c r="N15312" s="53">
        <f ca="1"/>
        <v>12</v>
      </c>
      <c r="O15312" s="53" t="str">
        <f ca="1"/>
        <v>1941-12</v>
      </c>
    </row>
    <row r="15313" spans="12:15" x14ac:dyDescent="0.4">
      <c r="L15313" s="56">
        <f ca="1"/>
        <v>15312</v>
      </c>
      <c r="M15313" s="53">
        <f ca="1"/>
        <v>1941</v>
      </c>
      <c r="N15313" s="53">
        <f ca="1"/>
        <v>12</v>
      </c>
      <c r="O15313" s="53" t="str">
        <f ca="1"/>
        <v>1941-12</v>
      </c>
    </row>
    <row r="15314" spans="12:15" x14ac:dyDescent="0.4">
      <c r="L15314" s="56">
        <f ca="1"/>
        <v>15313</v>
      </c>
      <c r="M15314" s="53">
        <f ca="1"/>
        <v>1941</v>
      </c>
      <c r="N15314" s="53">
        <f ca="1"/>
        <v>12</v>
      </c>
      <c r="O15314" s="53" t="str">
        <f ca="1"/>
        <v>1941-12</v>
      </c>
    </row>
    <row r="15315" spans="12:15" x14ac:dyDescent="0.4">
      <c r="L15315" s="56">
        <f ca="1"/>
        <v>15314</v>
      </c>
      <c r="M15315" s="53">
        <f ca="1"/>
        <v>1941</v>
      </c>
      <c r="N15315" s="53">
        <f ca="1"/>
        <v>12</v>
      </c>
      <c r="O15315" s="53" t="str">
        <f ca="1"/>
        <v>1941-12</v>
      </c>
    </row>
    <row r="15316" spans="12:15" x14ac:dyDescent="0.4">
      <c r="L15316" s="56">
        <f ca="1"/>
        <v>15315</v>
      </c>
      <c r="M15316" s="53">
        <f ca="1"/>
        <v>1941</v>
      </c>
      <c r="N15316" s="53">
        <f ca="1"/>
        <v>12</v>
      </c>
      <c r="O15316" s="53" t="str">
        <f ca="1"/>
        <v>1941-12</v>
      </c>
    </row>
    <row r="15317" spans="12:15" x14ac:dyDescent="0.4">
      <c r="L15317" s="56">
        <f ca="1"/>
        <v>15316</v>
      </c>
      <c r="M15317" s="53">
        <f ca="1"/>
        <v>1941</v>
      </c>
      <c r="N15317" s="53">
        <f ca="1"/>
        <v>12</v>
      </c>
      <c r="O15317" s="53" t="str">
        <f ca="1"/>
        <v>1941-12</v>
      </c>
    </row>
    <row r="15318" spans="12:15" x14ac:dyDescent="0.4">
      <c r="L15318" s="56">
        <f ca="1"/>
        <v>15317</v>
      </c>
      <c r="M15318" s="53">
        <f ca="1"/>
        <v>1941</v>
      </c>
      <c r="N15318" s="53">
        <f ca="1"/>
        <v>12</v>
      </c>
      <c r="O15318" s="53" t="str">
        <f ca="1"/>
        <v>1941-12</v>
      </c>
    </row>
    <row r="15319" spans="12:15" x14ac:dyDescent="0.4">
      <c r="L15319" s="56">
        <f ca="1"/>
        <v>15318</v>
      </c>
      <c r="M15319" s="53">
        <f ca="1"/>
        <v>1941</v>
      </c>
      <c r="N15319" s="53">
        <f ca="1"/>
        <v>12</v>
      </c>
      <c r="O15319" s="53" t="str">
        <f ca="1"/>
        <v>1941-12</v>
      </c>
    </row>
    <row r="15320" spans="12:15" x14ac:dyDescent="0.4">
      <c r="L15320" s="56">
        <f ca="1"/>
        <v>15319</v>
      </c>
      <c r="M15320" s="53">
        <f ca="1"/>
        <v>1941</v>
      </c>
      <c r="N15320" s="53">
        <f ca="1"/>
        <v>12</v>
      </c>
      <c r="O15320" s="53" t="str">
        <f ca="1"/>
        <v>1941-12</v>
      </c>
    </row>
    <row r="15321" spans="12:15" x14ac:dyDescent="0.4">
      <c r="L15321" s="56">
        <f ca="1"/>
        <v>15320</v>
      </c>
      <c r="M15321" s="53">
        <f ca="1"/>
        <v>1941</v>
      </c>
      <c r="N15321" s="53">
        <f ca="1"/>
        <v>12</v>
      </c>
      <c r="O15321" s="53" t="str">
        <f ca="1"/>
        <v>1941-12</v>
      </c>
    </row>
    <row r="15322" spans="12:15" x14ac:dyDescent="0.4">
      <c r="L15322" s="56">
        <f ca="1"/>
        <v>15321</v>
      </c>
      <c r="M15322" s="53">
        <f ca="1"/>
        <v>1941</v>
      </c>
      <c r="N15322" s="53">
        <f ca="1"/>
        <v>12</v>
      </c>
      <c r="O15322" s="53" t="str">
        <f ca="1"/>
        <v>1941-12</v>
      </c>
    </row>
    <row r="15323" spans="12:15" x14ac:dyDescent="0.4">
      <c r="L15323" s="56">
        <f ca="1"/>
        <v>15322</v>
      </c>
      <c r="M15323" s="53">
        <f ca="1"/>
        <v>1941</v>
      </c>
      <c r="N15323" s="53">
        <f ca="1"/>
        <v>12</v>
      </c>
      <c r="O15323" s="53" t="str">
        <f ca="1"/>
        <v>1941-12</v>
      </c>
    </row>
    <row r="15324" spans="12:15" x14ac:dyDescent="0.4">
      <c r="L15324" s="56">
        <f ca="1"/>
        <v>15323</v>
      </c>
      <c r="M15324" s="53">
        <f ca="1"/>
        <v>1941</v>
      </c>
      <c r="N15324" s="53">
        <f ca="1"/>
        <v>12</v>
      </c>
      <c r="O15324" s="53" t="str">
        <f ca="1"/>
        <v>1941-12</v>
      </c>
    </row>
    <row r="15325" spans="12:15" x14ac:dyDescent="0.4">
      <c r="L15325" s="56">
        <f ca="1"/>
        <v>15324</v>
      </c>
      <c r="M15325" s="53">
        <f ca="1"/>
        <v>1941</v>
      </c>
      <c r="N15325" s="53">
        <f ca="1"/>
        <v>12</v>
      </c>
      <c r="O15325" s="53" t="str">
        <f ca="1"/>
        <v>1941-12</v>
      </c>
    </row>
    <row r="15326" spans="12:15" x14ac:dyDescent="0.4">
      <c r="L15326" s="56">
        <f ca="1"/>
        <v>15325</v>
      </c>
      <c r="M15326" s="53">
        <f ca="1"/>
        <v>1941</v>
      </c>
      <c r="N15326" s="53">
        <f ca="1"/>
        <v>12</v>
      </c>
      <c r="O15326" s="53" t="str">
        <f ca="1"/>
        <v>1941-12</v>
      </c>
    </row>
    <row r="15327" spans="12:15" x14ac:dyDescent="0.4">
      <c r="L15327" s="56">
        <f ca="1"/>
        <v>15326</v>
      </c>
      <c r="M15327" s="53">
        <f ca="1"/>
        <v>1941</v>
      </c>
      <c r="N15327" s="53">
        <f ca="1"/>
        <v>12</v>
      </c>
      <c r="O15327" s="53" t="str">
        <f ca="1"/>
        <v>1941-12</v>
      </c>
    </row>
    <row r="15328" spans="12:15" x14ac:dyDescent="0.4">
      <c r="L15328" s="56">
        <f ca="1"/>
        <v>15327</v>
      </c>
      <c r="M15328" s="53">
        <f ca="1"/>
        <v>1941</v>
      </c>
      <c r="N15328" s="53">
        <f ca="1"/>
        <v>12</v>
      </c>
      <c r="O15328" s="53" t="str">
        <f ca="1"/>
        <v>1941-12</v>
      </c>
    </row>
    <row r="15329" spans="12:15" x14ac:dyDescent="0.4">
      <c r="L15329" s="56">
        <f ca="1"/>
        <v>15328</v>
      </c>
      <c r="M15329" s="53">
        <f ca="1"/>
        <v>1941</v>
      </c>
      <c r="N15329" s="53">
        <f ca="1"/>
        <v>12</v>
      </c>
      <c r="O15329" s="53" t="str">
        <f ca="1"/>
        <v>1941-12</v>
      </c>
    </row>
    <row r="15330" spans="12:15" x14ac:dyDescent="0.4">
      <c r="L15330" s="56">
        <f ca="1"/>
        <v>15329</v>
      </c>
      <c r="M15330" s="53">
        <f ca="1"/>
        <v>1941</v>
      </c>
      <c r="N15330" s="53">
        <f ca="1"/>
        <v>12</v>
      </c>
      <c r="O15330" s="53" t="str">
        <f ca="1"/>
        <v>1941-12</v>
      </c>
    </row>
    <row r="15331" spans="12:15" x14ac:dyDescent="0.4">
      <c r="L15331" s="56">
        <f ca="1"/>
        <v>15330</v>
      </c>
      <c r="M15331" s="53">
        <f ca="1"/>
        <v>1941</v>
      </c>
      <c r="N15331" s="53">
        <f ca="1"/>
        <v>12</v>
      </c>
      <c r="O15331" s="53" t="str">
        <f ca="1"/>
        <v>1941-12</v>
      </c>
    </row>
    <row r="15332" spans="12:15" x14ac:dyDescent="0.4">
      <c r="L15332" s="56">
        <f ca="1"/>
        <v>15331</v>
      </c>
      <c r="M15332" s="53">
        <f ca="1"/>
        <v>1941</v>
      </c>
      <c r="N15332" s="53">
        <f ca="1"/>
        <v>12</v>
      </c>
      <c r="O15332" s="53" t="str">
        <f ca="1"/>
        <v>1941-12</v>
      </c>
    </row>
    <row r="15333" spans="12:15" x14ac:dyDescent="0.4">
      <c r="L15333" s="56">
        <f ca="1"/>
        <v>15332</v>
      </c>
      <c r="M15333" s="53">
        <f ca="1"/>
        <v>1941</v>
      </c>
      <c r="N15333" s="53">
        <f ca="1"/>
        <v>12</v>
      </c>
      <c r="O15333" s="53" t="str">
        <f ca="1"/>
        <v>1941-12</v>
      </c>
    </row>
    <row r="15334" spans="12:15" x14ac:dyDescent="0.4">
      <c r="L15334" s="56">
        <f ca="1"/>
        <v>15333</v>
      </c>
      <c r="M15334" s="53">
        <f ca="1"/>
        <v>1941</v>
      </c>
      <c r="N15334" s="53">
        <f ca="1"/>
        <v>12</v>
      </c>
      <c r="O15334" s="53" t="str">
        <f ca="1"/>
        <v>1941-12</v>
      </c>
    </row>
    <row r="15335" spans="12:15" x14ac:dyDescent="0.4">
      <c r="L15335" s="56">
        <f ca="1"/>
        <v>15334</v>
      </c>
      <c r="M15335" s="53">
        <f ca="1"/>
        <v>1941</v>
      </c>
      <c r="N15335" s="53">
        <f ca="1"/>
        <v>12</v>
      </c>
      <c r="O15335" s="53" t="str">
        <f ca="1"/>
        <v>1941-12</v>
      </c>
    </row>
    <row r="15336" spans="12:15" x14ac:dyDescent="0.4">
      <c r="L15336" s="56">
        <f ca="1"/>
        <v>15335</v>
      </c>
      <c r="M15336" s="53">
        <f ca="1"/>
        <v>1941</v>
      </c>
      <c r="N15336" s="53">
        <f ca="1"/>
        <v>12</v>
      </c>
      <c r="O15336" s="53" t="str">
        <f ca="1"/>
        <v>1941-12</v>
      </c>
    </row>
    <row r="15337" spans="12:15" x14ac:dyDescent="0.4">
      <c r="L15337" s="56">
        <f ca="1"/>
        <v>15336</v>
      </c>
      <c r="M15337" s="53">
        <f ca="1"/>
        <v>1941</v>
      </c>
      <c r="N15337" s="53">
        <f ca="1"/>
        <v>12</v>
      </c>
      <c r="O15337" s="53" t="str">
        <f ca="1"/>
        <v>1941-12</v>
      </c>
    </row>
    <row r="15338" spans="12:15" x14ac:dyDescent="0.4">
      <c r="L15338" s="56">
        <f ca="1"/>
        <v>15337</v>
      </c>
      <c r="M15338" s="53">
        <f ca="1"/>
        <v>1941</v>
      </c>
      <c r="N15338" s="53">
        <f ca="1"/>
        <v>12</v>
      </c>
      <c r="O15338" s="53" t="str">
        <f ca="1"/>
        <v>1941-12</v>
      </c>
    </row>
    <row r="15339" spans="12:15" x14ac:dyDescent="0.4">
      <c r="L15339" s="56">
        <f ca="1"/>
        <v>15338</v>
      </c>
      <c r="M15339" s="53">
        <f ca="1"/>
        <v>1941</v>
      </c>
      <c r="N15339" s="53">
        <f ca="1"/>
        <v>12</v>
      </c>
      <c r="O15339" s="53" t="str">
        <f ca="1"/>
        <v>1941-12</v>
      </c>
    </row>
    <row r="15340" spans="12:15" x14ac:dyDescent="0.4">
      <c r="L15340" s="56">
        <f ca="1"/>
        <v>15339</v>
      </c>
      <c r="M15340" s="53">
        <f ca="1"/>
        <v>1941</v>
      </c>
      <c r="N15340" s="53">
        <f ca="1"/>
        <v>12</v>
      </c>
      <c r="O15340" s="53" t="str">
        <f ca="1"/>
        <v>1941-12</v>
      </c>
    </row>
    <row r="15341" spans="12:15" x14ac:dyDescent="0.4">
      <c r="L15341" s="56">
        <f ca="1"/>
        <v>15340</v>
      </c>
      <c r="M15341" s="53">
        <f ca="1"/>
        <v>1941</v>
      </c>
      <c r="N15341" s="53">
        <f ca="1"/>
        <v>12</v>
      </c>
      <c r="O15341" s="53" t="str">
        <f ca="1"/>
        <v>1941-12</v>
      </c>
    </row>
    <row r="15342" spans="12:15" x14ac:dyDescent="0.4">
      <c r="L15342" s="56">
        <f ca="1"/>
        <v>15341</v>
      </c>
      <c r="M15342" s="53">
        <f ca="1"/>
        <v>1941</v>
      </c>
      <c r="N15342" s="53">
        <f ca="1"/>
        <v>12</v>
      </c>
      <c r="O15342" s="53" t="str">
        <f ca="1"/>
        <v>1941-12</v>
      </c>
    </row>
    <row r="15343" spans="12:15" x14ac:dyDescent="0.4">
      <c r="L15343" s="56">
        <f ca="1"/>
        <v>15342</v>
      </c>
      <c r="M15343" s="53">
        <f ca="1"/>
        <v>1942</v>
      </c>
      <c r="N15343" s="53">
        <f ca="1"/>
        <v>1</v>
      </c>
      <c r="O15343" s="53" t="str">
        <f ca="1"/>
        <v>1942-01</v>
      </c>
    </row>
    <row r="15344" spans="12:15" x14ac:dyDescent="0.4">
      <c r="L15344" s="56">
        <f ca="1"/>
        <v>15343</v>
      </c>
      <c r="M15344" s="53">
        <f ca="1"/>
        <v>1942</v>
      </c>
      <c r="N15344" s="53">
        <f ca="1"/>
        <v>1</v>
      </c>
      <c r="O15344" s="53" t="str">
        <f ca="1"/>
        <v>1942-01</v>
      </c>
    </row>
    <row r="15345" spans="12:15" x14ac:dyDescent="0.4">
      <c r="L15345" s="56">
        <f ca="1"/>
        <v>15344</v>
      </c>
      <c r="M15345" s="53">
        <f ca="1"/>
        <v>1942</v>
      </c>
      <c r="N15345" s="53">
        <f ca="1"/>
        <v>1</v>
      </c>
      <c r="O15345" s="53" t="str">
        <f ca="1"/>
        <v>1942-01</v>
      </c>
    </row>
    <row r="15346" spans="12:15" x14ac:dyDescent="0.4">
      <c r="L15346" s="56">
        <f ca="1"/>
        <v>15345</v>
      </c>
      <c r="M15346" s="53">
        <f ca="1"/>
        <v>1942</v>
      </c>
      <c r="N15346" s="53">
        <f ca="1"/>
        <v>1</v>
      </c>
      <c r="O15346" s="53" t="str">
        <f ca="1"/>
        <v>1942-01</v>
      </c>
    </row>
    <row r="15347" spans="12:15" x14ac:dyDescent="0.4">
      <c r="L15347" s="56">
        <f ca="1"/>
        <v>15346</v>
      </c>
      <c r="M15347" s="53">
        <f ca="1"/>
        <v>1942</v>
      </c>
      <c r="N15347" s="53">
        <f ca="1"/>
        <v>1</v>
      </c>
      <c r="O15347" s="53" t="str">
        <f ca="1"/>
        <v>1942-01</v>
      </c>
    </row>
    <row r="15348" spans="12:15" x14ac:dyDescent="0.4">
      <c r="L15348" s="56">
        <f ca="1"/>
        <v>15347</v>
      </c>
      <c r="M15348" s="53">
        <f ca="1"/>
        <v>1942</v>
      </c>
      <c r="N15348" s="53">
        <f ca="1"/>
        <v>1</v>
      </c>
      <c r="O15348" s="53" t="str">
        <f ca="1"/>
        <v>1942-01</v>
      </c>
    </row>
    <row r="15349" spans="12:15" x14ac:dyDescent="0.4">
      <c r="L15349" s="56">
        <f ca="1"/>
        <v>15348</v>
      </c>
      <c r="M15349" s="53">
        <f ca="1"/>
        <v>1942</v>
      </c>
      <c r="N15349" s="53">
        <f ca="1"/>
        <v>1</v>
      </c>
      <c r="O15349" s="53" t="str">
        <f ca="1"/>
        <v>1942-01</v>
      </c>
    </row>
    <row r="15350" spans="12:15" x14ac:dyDescent="0.4">
      <c r="L15350" s="56">
        <f ca="1"/>
        <v>15349</v>
      </c>
      <c r="M15350" s="53">
        <f ca="1"/>
        <v>1942</v>
      </c>
      <c r="N15350" s="53">
        <f ca="1"/>
        <v>1</v>
      </c>
      <c r="O15350" s="53" t="str">
        <f ca="1"/>
        <v>1942-01</v>
      </c>
    </row>
    <row r="15351" spans="12:15" x14ac:dyDescent="0.4">
      <c r="L15351" s="56">
        <f ca="1"/>
        <v>15350</v>
      </c>
      <c r="M15351" s="53">
        <f ca="1"/>
        <v>1942</v>
      </c>
      <c r="N15351" s="53">
        <f ca="1"/>
        <v>1</v>
      </c>
      <c r="O15351" s="53" t="str">
        <f ca="1"/>
        <v>1942-01</v>
      </c>
    </row>
    <row r="15352" spans="12:15" x14ac:dyDescent="0.4">
      <c r="L15352" s="56">
        <f ca="1"/>
        <v>15351</v>
      </c>
      <c r="M15352" s="53">
        <f ca="1"/>
        <v>1942</v>
      </c>
      <c r="N15352" s="53">
        <f ca="1"/>
        <v>1</v>
      </c>
      <c r="O15352" s="53" t="str">
        <f ca="1"/>
        <v>1942-01</v>
      </c>
    </row>
    <row r="15353" spans="12:15" x14ac:dyDescent="0.4">
      <c r="L15353" s="56">
        <f ca="1"/>
        <v>15352</v>
      </c>
      <c r="M15353" s="53">
        <f ca="1"/>
        <v>1942</v>
      </c>
      <c r="N15353" s="53">
        <f ca="1"/>
        <v>1</v>
      </c>
      <c r="O15353" s="53" t="str">
        <f ca="1"/>
        <v>1942-01</v>
      </c>
    </row>
    <row r="15354" spans="12:15" x14ac:dyDescent="0.4">
      <c r="L15354" s="56">
        <f ca="1"/>
        <v>15353</v>
      </c>
      <c r="M15354" s="53">
        <f ca="1"/>
        <v>1942</v>
      </c>
      <c r="N15354" s="53">
        <f ca="1"/>
        <v>1</v>
      </c>
      <c r="O15354" s="53" t="str">
        <f ca="1"/>
        <v>1942-01</v>
      </c>
    </row>
    <row r="15355" spans="12:15" x14ac:dyDescent="0.4">
      <c r="L15355" s="56">
        <f ca="1"/>
        <v>15354</v>
      </c>
      <c r="M15355" s="53">
        <f ca="1"/>
        <v>1942</v>
      </c>
      <c r="N15355" s="53">
        <f ca="1"/>
        <v>1</v>
      </c>
      <c r="O15355" s="53" t="str">
        <f ca="1"/>
        <v>1942-01</v>
      </c>
    </row>
    <row r="15356" spans="12:15" x14ac:dyDescent="0.4">
      <c r="L15356" s="56">
        <f ca="1"/>
        <v>15355</v>
      </c>
      <c r="M15356" s="53">
        <f ca="1"/>
        <v>1942</v>
      </c>
      <c r="N15356" s="53">
        <f ca="1"/>
        <v>1</v>
      </c>
      <c r="O15356" s="53" t="str">
        <f ca="1"/>
        <v>1942-01</v>
      </c>
    </row>
    <row r="15357" spans="12:15" x14ac:dyDescent="0.4">
      <c r="L15357" s="56">
        <f ca="1"/>
        <v>15356</v>
      </c>
      <c r="M15357" s="53">
        <f ca="1"/>
        <v>1942</v>
      </c>
      <c r="N15357" s="53">
        <f ca="1"/>
        <v>1</v>
      </c>
      <c r="O15357" s="53" t="str">
        <f ca="1"/>
        <v>1942-01</v>
      </c>
    </row>
    <row r="15358" spans="12:15" x14ac:dyDescent="0.4">
      <c r="L15358" s="56">
        <f ca="1"/>
        <v>15357</v>
      </c>
      <c r="M15358" s="53">
        <f ca="1"/>
        <v>1942</v>
      </c>
      <c r="N15358" s="53">
        <f ca="1"/>
        <v>1</v>
      </c>
      <c r="O15358" s="53" t="str">
        <f ca="1"/>
        <v>1942-01</v>
      </c>
    </row>
    <row r="15359" spans="12:15" x14ac:dyDescent="0.4">
      <c r="L15359" s="56">
        <f ca="1"/>
        <v>15358</v>
      </c>
      <c r="M15359" s="53">
        <f ca="1"/>
        <v>1942</v>
      </c>
      <c r="N15359" s="53">
        <f ca="1"/>
        <v>1</v>
      </c>
      <c r="O15359" s="53" t="str">
        <f ca="1"/>
        <v>1942-01</v>
      </c>
    </row>
    <row r="15360" spans="12:15" x14ac:dyDescent="0.4">
      <c r="L15360" s="56">
        <f ca="1"/>
        <v>15359</v>
      </c>
      <c r="M15360" s="53">
        <f ca="1"/>
        <v>1942</v>
      </c>
      <c r="N15360" s="53">
        <f ca="1"/>
        <v>1</v>
      </c>
      <c r="O15360" s="53" t="str">
        <f ca="1"/>
        <v>1942-01</v>
      </c>
    </row>
    <row r="15361" spans="12:15" x14ac:dyDescent="0.4">
      <c r="L15361" s="56">
        <f ca="1"/>
        <v>15360</v>
      </c>
      <c r="M15361" s="53">
        <f ca="1"/>
        <v>1942</v>
      </c>
      <c r="N15361" s="53">
        <f ca="1"/>
        <v>1</v>
      </c>
      <c r="O15361" s="53" t="str">
        <f ca="1"/>
        <v>1942-01</v>
      </c>
    </row>
    <row r="15362" spans="12:15" x14ac:dyDescent="0.4">
      <c r="L15362" s="56">
        <f ca="1"/>
        <v>15361</v>
      </c>
      <c r="M15362" s="53">
        <f ca="1"/>
        <v>1942</v>
      </c>
      <c r="N15362" s="53">
        <f ca="1"/>
        <v>1</v>
      </c>
      <c r="O15362" s="53" t="str">
        <f ca="1"/>
        <v>1942-01</v>
      </c>
    </row>
    <row r="15363" spans="12:15" x14ac:dyDescent="0.4">
      <c r="L15363" s="56">
        <f ca="1"/>
        <v>15362</v>
      </c>
      <c r="M15363" s="53">
        <f ca="1"/>
        <v>1942</v>
      </c>
      <c r="N15363" s="53">
        <f ca="1"/>
        <v>1</v>
      </c>
      <c r="O15363" s="53" t="str">
        <f ca="1"/>
        <v>1942-01</v>
      </c>
    </row>
    <row r="15364" spans="12:15" x14ac:dyDescent="0.4">
      <c r="L15364" s="56">
        <f ca="1"/>
        <v>15363</v>
      </c>
      <c r="M15364" s="53">
        <f ca="1"/>
        <v>1942</v>
      </c>
      <c r="N15364" s="53">
        <f ca="1"/>
        <v>1</v>
      </c>
      <c r="O15364" s="53" t="str">
        <f ca="1"/>
        <v>1942-01</v>
      </c>
    </row>
    <row r="15365" spans="12:15" x14ac:dyDescent="0.4">
      <c r="L15365" s="56">
        <f ca="1"/>
        <v>15364</v>
      </c>
      <c r="M15365" s="53">
        <f ca="1"/>
        <v>1942</v>
      </c>
      <c r="N15365" s="53">
        <f ca="1"/>
        <v>1</v>
      </c>
      <c r="O15365" s="53" t="str">
        <f ca="1"/>
        <v>1942-01</v>
      </c>
    </row>
    <row r="15366" spans="12:15" x14ac:dyDescent="0.4">
      <c r="L15366" s="56">
        <f ca="1"/>
        <v>15365</v>
      </c>
      <c r="M15366" s="53">
        <f ca="1"/>
        <v>1942</v>
      </c>
      <c r="N15366" s="53">
        <f ca="1"/>
        <v>1</v>
      </c>
      <c r="O15366" s="53" t="str">
        <f ca="1"/>
        <v>1942-01</v>
      </c>
    </row>
    <row r="15367" spans="12:15" x14ac:dyDescent="0.4">
      <c r="L15367" s="56">
        <f ca="1"/>
        <v>15366</v>
      </c>
      <c r="M15367" s="53">
        <f ca="1"/>
        <v>1942</v>
      </c>
      <c r="N15367" s="53">
        <f ca="1"/>
        <v>1</v>
      </c>
      <c r="O15367" s="53" t="str">
        <f ca="1"/>
        <v>1942-01</v>
      </c>
    </row>
    <row r="15368" spans="12:15" x14ac:dyDescent="0.4">
      <c r="L15368" s="56">
        <f ca="1"/>
        <v>15367</v>
      </c>
      <c r="M15368" s="53">
        <f ca="1"/>
        <v>1942</v>
      </c>
      <c r="N15368" s="53">
        <f ca="1"/>
        <v>1</v>
      </c>
      <c r="O15368" s="53" t="str">
        <f ca="1"/>
        <v>1942-01</v>
      </c>
    </row>
    <row r="15369" spans="12:15" x14ac:dyDescent="0.4">
      <c r="L15369" s="56">
        <f ca="1"/>
        <v>15368</v>
      </c>
      <c r="M15369" s="53">
        <f ca="1"/>
        <v>1942</v>
      </c>
      <c r="N15369" s="53">
        <f ca="1"/>
        <v>1</v>
      </c>
      <c r="O15369" s="53" t="str">
        <f ca="1"/>
        <v>1942-01</v>
      </c>
    </row>
    <row r="15370" spans="12:15" x14ac:dyDescent="0.4">
      <c r="L15370" s="56">
        <f ca="1"/>
        <v>15369</v>
      </c>
      <c r="M15370" s="53">
        <f ca="1"/>
        <v>1942</v>
      </c>
      <c r="N15370" s="53">
        <f ca="1"/>
        <v>1</v>
      </c>
      <c r="O15370" s="53" t="str">
        <f ca="1"/>
        <v>1942-01</v>
      </c>
    </row>
    <row r="15371" spans="12:15" x14ac:dyDescent="0.4">
      <c r="L15371" s="56">
        <f ca="1"/>
        <v>15370</v>
      </c>
      <c r="M15371" s="53">
        <f ca="1"/>
        <v>1942</v>
      </c>
      <c r="N15371" s="53">
        <f ca="1"/>
        <v>1</v>
      </c>
      <c r="O15371" s="53" t="str">
        <f ca="1"/>
        <v>1942-01</v>
      </c>
    </row>
    <row r="15372" spans="12:15" x14ac:dyDescent="0.4">
      <c r="L15372" s="56">
        <f ca="1"/>
        <v>15371</v>
      </c>
      <c r="M15372" s="53">
        <f ca="1"/>
        <v>1942</v>
      </c>
      <c r="N15372" s="53">
        <f ca="1"/>
        <v>1</v>
      </c>
      <c r="O15372" s="53" t="str">
        <f ca="1"/>
        <v>1942-01</v>
      </c>
    </row>
    <row r="15373" spans="12:15" x14ac:dyDescent="0.4">
      <c r="L15373" s="56">
        <f ca="1"/>
        <v>15372</v>
      </c>
      <c r="M15373" s="53">
        <f ca="1"/>
        <v>1942</v>
      </c>
      <c r="N15373" s="53">
        <f ca="1"/>
        <v>1</v>
      </c>
      <c r="O15373" s="53" t="str">
        <f ca="1"/>
        <v>1942-01</v>
      </c>
    </row>
    <row r="15374" spans="12:15" x14ac:dyDescent="0.4">
      <c r="L15374" s="56">
        <f ca="1"/>
        <v>15373</v>
      </c>
      <c r="M15374" s="53">
        <f ca="1"/>
        <v>1942</v>
      </c>
      <c r="N15374" s="53">
        <f ca="1"/>
        <v>2</v>
      </c>
      <c r="O15374" s="53" t="str">
        <f ca="1"/>
        <v>1942-02</v>
      </c>
    </row>
    <row r="15375" spans="12:15" x14ac:dyDescent="0.4">
      <c r="L15375" s="56">
        <f ca="1"/>
        <v>15374</v>
      </c>
      <c r="M15375" s="53">
        <f ca="1"/>
        <v>1942</v>
      </c>
      <c r="N15375" s="53">
        <f ca="1"/>
        <v>2</v>
      </c>
      <c r="O15375" s="53" t="str">
        <f ca="1"/>
        <v>1942-02</v>
      </c>
    </row>
    <row r="15376" spans="12:15" x14ac:dyDescent="0.4">
      <c r="L15376" s="56">
        <f ca="1"/>
        <v>15375</v>
      </c>
      <c r="M15376" s="53">
        <f ca="1"/>
        <v>1942</v>
      </c>
      <c r="N15376" s="53">
        <f ca="1"/>
        <v>2</v>
      </c>
      <c r="O15376" s="53" t="str">
        <f ca="1"/>
        <v>1942-02</v>
      </c>
    </row>
    <row r="15377" spans="12:15" x14ac:dyDescent="0.4">
      <c r="L15377" s="56">
        <f ca="1"/>
        <v>15376</v>
      </c>
      <c r="M15377" s="53">
        <f ca="1"/>
        <v>1942</v>
      </c>
      <c r="N15377" s="53">
        <f ca="1"/>
        <v>2</v>
      </c>
      <c r="O15377" s="53" t="str">
        <f ca="1"/>
        <v>1942-02</v>
      </c>
    </row>
    <row r="15378" spans="12:15" x14ac:dyDescent="0.4">
      <c r="L15378" s="56">
        <f ca="1"/>
        <v>15377</v>
      </c>
      <c r="M15378" s="53">
        <f ca="1"/>
        <v>1942</v>
      </c>
      <c r="N15378" s="53">
        <f ca="1"/>
        <v>2</v>
      </c>
      <c r="O15378" s="53" t="str">
        <f ca="1"/>
        <v>1942-02</v>
      </c>
    </row>
    <row r="15379" spans="12:15" x14ac:dyDescent="0.4">
      <c r="L15379" s="56">
        <f ca="1"/>
        <v>15378</v>
      </c>
      <c r="M15379" s="53">
        <f ca="1"/>
        <v>1942</v>
      </c>
      <c r="N15379" s="53">
        <f ca="1"/>
        <v>2</v>
      </c>
      <c r="O15379" s="53" t="str">
        <f ca="1"/>
        <v>1942-02</v>
      </c>
    </row>
    <row r="15380" spans="12:15" x14ac:dyDescent="0.4">
      <c r="L15380" s="56">
        <f ca="1"/>
        <v>15379</v>
      </c>
      <c r="M15380" s="53">
        <f ca="1"/>
        <v>1942</v>
      </c>
      <c r="N15380" s="53">
        <f ca="1"/>
        <v>2</v>
      </c>
      <c r="O15380" s="53" t="str">
        <f ca="1"/>
        <v>1942-02</v>
      </c>
    </row>
    <row r="15381" spans="12:15" x14ac:dyDescent="0.4">
      <c r="L15381" s="56">
        <f ca="1"/>
        <v>15380</v>
      </c>
      <c r="M15381" s="53">
        <f ca="1"/>
        <v>1942</v>
      </c>
      <c r="N15381" s="53">
        <f ca="1"/>
        <v>2</v>
      </c>
      <c r="O15381" s="53" t="str">
        <f ca="1"/>
        <v>1942-02</v>
      </c>
    </row>
    <row r="15382" spans="12:15" x14ac:dyDescent="0.4">
      <c r="L15382" s="56">
        <f ca="1"/>
        <v>15381</v>
      </c>
      <c r="M15382" s="53">
        <f ca="1"/>
        <v>1942</v>
      </c>
      <c r="N15382" s="53">
        <f ca="1"/>
        <v>2</v>
      </c>
      <c r="O15382" s="53" t="str">
        <f ca="1"/>
        <v>1942-02</v>
      </c>
    </row>
    <row r="15383" spans="12:15" x14ac:dyDescent="0.4">
      <c r="L15383" s="56">
        <f ca="1"/>
        <v>15382</v>
      </c>
      <c r="M15383" s="53">
        <f ca="1"/>
        <v>1942</v>
      </c>
      <c r="N15383" s="53">
        <f ca="1"/>
        <v>2</v>
      </c>
      <c r="O15383" s="53" t="str">
        <f ca="1"/>
        <v>1942-02</v>
      </c>
    </row>
    <row r="15384" spans="12:15" x14ac:dyDescent="0.4">
      <c r="L15384" s="56">
        <f ca="1"/>
        <v>15383</v>
      </c>
      <c r="M15384" s="53">
        <f ca="1"/>
        <v>1942</v>
      </c>
      <c r="N15384" s="53">
        <f ca="1"/>
        <v>2</v>
      </c>
      <c r="O15384" s="53" t="str">
        <f ca="1"/>
        <v>1942-02</v>
      </c>
    </row>
    <row r="15385" spans="12:15" x14ac:dyDescent="0.4">
      <c r="L15385" s="56">
        <f ca="1"/>
        <v>15384</v>
      </c>
      <c r="M15385" s="53">
        <f ca="1"/>
        <v>1942</v>
      </c>
      <c r="N15385" s="53">
        <f ca="1"/>
        <v>2</v>
      </c>
      <c r="O15385" s="53" t="str">
        <f ca="1"/>
        <v>1942-02</v>
      </c>
    </row>
    <row r="15386" spans="12:15" x14ac:dyDescent="0.4">
      <c r="L15386" s="56">
        <f ca="1"/>
        <v>15385</v>
      </c>
      <c r="M15386" s="53">
        <f ca="1"/>
        <v>1942</v>
      </c>
      <c r="N15386" s="53">
        <f ca="1"/>
        <v>2</v>
      </c>
      <c r="O15386" s="53" t="str">
        <f ca="1"/>
        <v>1942-02</v>
      </c>
    </row>
    <row r="15387" spans="12:15" x14ac:dyDescent="0.4">
      <c r="L15387" s="56">
        <f ca="1"/>
        <v>15386</v>
      </c>
      <c r="M15387" s="53">
        <f ca="1"/>
        <v>1942</v>
      </c>
      <c r="N15387" s="53">
        <f ca="1"/>
        <v>2</v>
      </c>
      <c r="O15387" s="53" t="str">
        <f ca="1"/>
        <v>1942-02</v>
      </c>
    </row>
    <row r="15388" spans="12:15" x14ac:dyDescent="0.4">
      <c r="L15388" s="56">
        <f ca="1"/>
        <v>15387</v>
      </c>
      <c r="M15388" s="53">
        <f ca="1"/>
        <v>1942</v>
      </c>
      <c r="N15388" s="53">
        <f ca="1"/>
        <v>2</v>
      </c>
      <c r="O15388" s="53" t="str">
        <f ca="1"/>
        <v>1942-02</v>
      </c>
    </row>
    <row r="15389" spans="12:15" x14ac:dyDescent="0.4">
      <c r="L15389" s="56">
        <f ca="1"/>
        <v>15388</v>
      </c>
      <c r="M15389" s="53">
        <f ca="1"/>
        <v>1942</v>
      </c>
      <c r="N15389" s="53">
        <f ca="1"/>
        <v>2</v>
      </c>
      <c r="O15389" s="53" t="str">
        <f ca="1"/>
        <v>1942-02</v>
      </c>
    </row>
    <row r="15390" spans="12:15" x14ac:dyDescent="0.4">
      <c r="L15390" s="56">
        <f ca="1"/>
        <v>15389</v>
      </c>
      <c r="M15390" s="53">
        <f ca="1"/>
        <v>1942</v>
      </c>
      <c r="N15390" s="53">
        <f ca="1"/>
        <v>2</v>
      </c>
      <c r="O15390" s="53" t="str">
        <f ca="1"/>
        <v>1942-02</v>
      </c>
    </row>
    <row r="15391" spans="12:15" x14ac:dyDescent="0.4">
      <c r="L15391" s="56">
        <f ca="1"/>
        <v>15390</v>
      </c>
      <c r="M15391" s="53">
        <f ca="1"/>
        <v>1942</v>
      </c>
      <c r="N15391" s="53">
        <f ca="1"/>
        <v>2</v>
      </c>
      <c r="O15391" s="53" t="str">
        <f ca="1"/>
        <v>1942-02</v>
      </c>
    </row>
    <row r="15392" spans="12:15" x14ac:dyDescent="0.4">
      <c r="L15392" s="56">
        <f ca="1"/>
        <v>15391</v>
      </c>
      <c r="M15392" s="53">
        <f ca="1"/>
        <v>1942</v>
      </c>
      <c r="N15392" s="53">
        <f ca="1"/>
        <v>2</v>
      </c>
      <c r="O15392" s="53" t="str">
        <f ca="1"/>
        <v>1942-02</v>
      </c>
    </row>
    <row r="15393" spans="12:15" x14ac:dyDescent="0.4">
      <c r="L15393" s="56">
        <f ca="1"/>
        <v>15392</v>
      </c>
      <c r="M15393" s="53">
        <f ca="1"/>
        <v>1942</v>
      </c>
      <c r="N15393" s="53">
        <f ca="1"/>
        <v>2</v>
      </c>
      <c r="O15393" s="53" t="str">
        <f ca="1"/>
        <v>1942-02</v>
      </c>
    </row>
    <row r="15394" spans="12:15" x14ac:dyDescent="0.4">
      <c r="L15394" s="56">
        <f ca="1"/>
        <v>15393</v>
      </c>
      <c r="M15394" s="53">
        <f ca="1"/>
        <v>1942</v>
      </c>
      <c r="N15394" s="53">
        <f ca="1"/>
        <v>2</v>
      </c>
      <c r="O15394" s="53" t="str">
        <f ca="1"/>
        <v>1942-02</v>
      </c>
    </row>
    <row r="15395" spans="12:15" x14ac:dyDescent="0.4">
      <c r="L15395" s="56">
        <f ca="1"/>
        <v>15394</v>
      </c>
      <c r="M15395" s="53">
        <f ca="1"/>
        <v>1942</v>
      </c>
      <c r="N15395" s="53">
        <f ca="1"/>
        <v>2</v>
      </c>
      <c r="O15395" s="53" t="str">
        <f ca="1"/>
        <v>1942-02</v>
      </c>
    </row>
    <row r="15396" spans="12:15" x14ac:dyDescent="0.4">
      <c r="L15396" s="56">
        <f ca="1"/>
        <v>15395</v>
      </c>
      <c r="M15396" s="53">
        <f ca="1"/>
        <v>1942</v>
      </c>
      <c r="N15396" s="53">
        <f ca="1"/>
        <v>2</v>
      </c>
      <c r="O15396" s="53" t="str">
        <f ca="1"/>
        <v>1942-02</v>
      </c>
    </row>
    <row r="15397" spans="12:15" x14ac:dyDescent="0.4">
      <c r="L15397" s="56">
        <f ca="1"/>
        <v>15396</v>
      </c>
      <c r="M15397" s="53">
        <f ca="1"/>
        <v>1942</v>
      </c>
      <c r="N15397" s="53">
        <f ca="1"/>
        <v>2</v>
      </c>
      <c r="O15397" s="53" t="str">
        <f ca="1"/>
        <v>1942-02</v>
      </c>
    </row>
    <row r="15398" spans="12:15" x14ac:dyDescent="0.4">
      <c r="L15398" s="56">
        <f ca="1"/>
        <v>15397</v>
      </c>
      <c r="M15398" s="53">
        <f ca="1"/>
        <v>1942</v>
      </c>
      <c r="N15398" s="53">
        <f ca="1"/>
        <v>2</v>
      </c>
      <c r="O15398" s="53" t="str">
        <f ca="1"/>
        <v>1942-02</v>
      </c>
    </row>
    <row r="15399" spans="12:15" x14ac:dyDescent="0.4">
      <c r="L15399" s="56">
        <f ca="1"/>
        <v>15398</v>
      </c>
      <c r="M15399" s="53">
        <f ca="1"/>
        <v>1942</v>
      </c>
      <c r="N15399" s="53">
        <f ca="1"/>
        <v>2</v>
      </c>
      <c r="O15399" s="53" t="str">
        <f ca="1"/>
        <v>1942-02</v>
      </c>
    </row>
    <row r="15400" spans="12:15" x14ac:dyDescent="0.4">
      <c r="L15400" s="56">
        <f ca="1"/>
        <v>15399</v>
      </c>
      <c r="M15400" s="53">
        <f ca="1"/>
        <v>1942</v>
      </c>
      <c r="N15400" s="53">
        <f ca="1"/>
        <v>2</v>
      </c>
      <c r="O15400" s="53" t="str">
        <f ca="1"/>
        <v>1942-02</v>
      </c>
    </row>
    <row r="15401" spans="12:15" x14ac:dyDescent="0.4">
      <c r="L15401" s="56">
        <f ca="1"/>
        <v>15400</v>
      </c>
      <c r="M15401" s="53">
        <f ca="1"/>
        <v>1942</v>
      </c>
      <c r="N15401" s="53">
        <f ca="1"/>
        <v>2</v>
      </c>
      <c r="O15401" s="53" t="str">
        <f ca="1"/>
        <v>1942-02</v>
      </c>
    </row>
    <row r="15402" spans="12:15" x14ac:dyDescent="0.4">
      <c r="L15402" s="56">
        <f ca="1"/>
        <v>15401</v>
      </c>
      <c r="M15402" s="53">
        <f ca="1"/>
        <v>1942</v>
      </c>
      <c r="N15402" s="53">
        <f ca="1"/>
        <v>3</v>
      </c>
      <c r="O15402" s="53" t="str">
        <f ca="1"/>
        <v>1942-03</v>
      </c>
    </row>
    <row r="15403" spans="12:15" x14ac:dyDescent="0.4">
      <c r="L15403" s="56">
        <f ca="1"/>
        <v>15402</v>
      </c>
      <c r="M15403" s="53">
        <f ca="1"/>
        <v>1942</v>
      </c>
      <c r="N15403" s="53">
        <f ca="1"/>
        <v>3</v>
      </c>
      <c r="O15403" s="53" t="str">
        <f ca="1"/>
        <v>1942-03</v>
      </c>
    </row>
    <row r="15404" spans="12:15" x14ac:dyDescent="0.4">
      <c r="L15404" s="56">
        <f ca="1"/>
        <v>15403</v>
      </c>
      <c r="M15404" s="53">
        <f ca="1"/>
        <v>1942</v>
      </c>
      <c r="N15404" s="53">
        <f ca="1"/>
        <v>3</v>
      </c>
      <c r="O15404" s="53" t="str">
        <f ca="1"/>
        <v>1942-03</v>
      </c>
    </row>
    <row r="15405" spans="12:15" x14ac:dyDescent="0.4">
      <c r="L15405" s="56">
        <f ca="1"/>
        <v>15404</v>
      </c>
      <c r="M15405" s="53">
        <f ca="1"/>
        <v>1942</v>
      </c>
      <c r="N15405" s="53">
        <f ca="1"/>
        <v>3</v>
      </c>
      <c r="O15405" s="53" t="str">
        <f ca="1"/>
        <v>1942-03</v>
      </c>
    </row>
    <row r="15406" spans="12:15" x14ac:dyDescent="0.4">
      <c r="L15406" s="56">
        <f ca="1"/>
        <v>15405</v>
      </c>
      <c r="M15406" s="53">
        <f ca="1"/>
        <v>1942</v>
      </c>
      <c r="N15406" s="53">
        <f ca="1"/>
        <v>3</v>
      </c>
      <c r="O15406" s="53" t="str">
        <f ca="1"/>
        <v>1942-03</v>
      </c>
    </row>
    <row r="15407" spans="12:15" x14ac:dyDescent="0.4">
      <c r="L15407" s="56">
        <f ca="1"/>
        <v>15406</v>
      </c>
      <c r="M15407" s="53">
        <f ca="1"/>
        <v>1942</v>
      </c>
      <c r="N15407" s="53">
        <f ca="1"/>
        <v>3</v>
      </c>
      <c r="O15407" s="53" t="str">
        <f ca="1"/>
        <v>1942-03</v>
      </c>
    </row>
    <row r="15408" spans="12:15" x14ac:dyDescent="0.4">
      <c r="L15408" s="56">
        <f ca="1"/>
        <v>15407</v>
      </c>
      <c r="M15408" s="53">
        <f ca="1"/>
        <v>1942</v>
      </c>
      <c r="N15408" s="53">
        <f ca="1"/>
        <v>3</v>
      </c>
      <c r="O15408" s="53" t="str">
        <f ca="1"/>
        <v>1942-03</v>
      </c>
    </row>
    <row r="15409" spans="12:15" x14ac:dyDescent="0.4">
      <c r="L15409" s="56">
        <f ca="1"/>
        <v>15408</v>
      </c>
      <c r="M15409" s="53">
        <f ca="1"/>
        <v>1942</v>
      </c>
      <c r="N15409" s="53">
        <f ca="1"/>
        <v>3</v>
      </c>
      <c r="O15409" s="53" t="str">
        <f ca="1"/>
        <v>1942-03</v>
      </c>
    </row>
    <row r="15410" spans="12:15" x14ac:dyDescent="0.4">
      <c r="L15410" s="56">
        <f ca="1"/>
        <v>15409</v>
      </c>
      <c r="M15410" s="53">
        <f ca="1"/>
        <v>1942</v>
      </c>
      <c r="N15410" s="53">
        <f ca="1"/>
        <v>3</v>
      </c>
      <c r="O15410" s="53" t="str">
        <f ca="1"/>
        <v>1942-03</v>
      </c>
    </row>
    <row r="15411" spans="12:15" x14ac:dyDescent="0.4">
      <c r="L15411" s="56">
        <f ca="1"/>
        <v>15410</v>
      </c>
      <c r="M15411" s="53">
        <f ca="1"/>
        <v>1942</v>
      </c>
      <c r="N15411" s="53">
        <f ca="1"/>
        <v>3</v>
      </c>
      <c r="O15411" s="53" t="str">
        <f ca="1"/>
        <v>1942-03</v>
      </c>
    </row>
    <row r="15412" spans="12:15" x14ac:dyDescent="0.4">
      <c r="L15412" s="56">
        <f ca="1"/>
        <v>15411</v>
      </c>
      <c r="M15412" s="53">
        <f ca="1"/>
        <v>1942</v>
      </c>
      <c r="N15412" s="53">
        <f ca="1"/>
        <v>3</v>
      </c>
      <c r="O15412" s="53" t="str">
        <f ca="1"/>
        <v>1942-03</v>
      </c>
    </row>
    <row r="15413" spans="12:15" x14ac:dyDescent="0.4">
      <c r="L15413" s="56">
        <f ca="1"/>
        <v>15412</v>
      </c>
      <c r="M15413" s="53">
        <f ca="1"/>
        <v>1942</v>
      </c>
      <c r="N15413" s="53">
        <f ca="1"/>
        <v>3</v>
      </c>
      <c r="O15413" s="53" t="str">
        <f ca="1"/>
        <v>1942-03</v>
      </c>
    </row>
    <row r="15414" spans="12:15" x14ac:dyDescent="0.4">
      <c r="L15414" s="56">
        <f ca="1"/>
        <v>15413</v>
      </c>
      <c r="M15414" s="53">
        <f ca="1"/>
        <v>1942</v>
      </c>
      <c r="N15414" s="53">
        <f ca="1"/>
        <v>3</v>
      </c>
      <c r="O15414" s="53" t="str">
        <f ca="1"/>
        <v>1942-03</v>
      </c>
    </row>
    <row r="15415" spans="12:15" x14ac:dyDescent="0.4">
      <c r="L15415" s="56">
        <f ca="1"/>
        <v>15414</v>
      </c>
      <c r="M15415" s="53">
        <f ca="1"/>
        <v>1942</v>
      </c>
      <c r="N15415" s="53">
        <f ca="1"/>
        <v>3</v>
      </c>
      <c r="O15415" s="53" t="str">
        <f ca="1"/>
        <v>1942-03</v>
      </c>
    </row>
    <row r="15416" spans="12:15" x14ac:dyDescent="0.4">
      <c r="L15416" s="56">
        <f ca="1"/>
        <v>15415</v>
      </c>
      <c r="M15416" s="53">
        <f ca="1"/>
        <v>1942</v>
      </c>
      <c r="N15416" s="53">
        <f ca="1"/>
        <v>3</v>
      </c>
      <c r="O15416" s="53" t="str">
        <f ca="1"/>
        <v>1942-03</v>
      </c>
    </row>
    <row r="15417" spans="12:15" x14ac:dyDescent="0.4">
      <c r="L15417" s="56">
        <f ca="1"/>
        <v>15416</v>
      </c>
      <c r="M15417" s="53">
        <f ca="1"/>
        <v>1942</v>
      </c>
      <c r="N15417" s="53">
        <f ca="1"/>
        <v>3</v>
      </c>
      <c r="O15417" s="53" t="str">
        <f ca="1"/>
        <v>1942-03</v>
      </c>
    </row>
    <row r="15418" spans="12:15" x14ac:dyDescent="0.4">
      <c r="L15418" s="56">
        <f ca="1"/>
        <v>15417</v>
      </c>
      <c r="M15418" s="53">
        <f ca="1"/>
        <v>1942</v>
      </c>
      <c r="N15418" s="53">
        <f ca="1"/>
        <v>3</v>
      </c>
      <c r="O15418" s="53" t="str">
        <f ca="1"/>
        <v>1942-03</v>
      </c>
    </row>
    <row r="15419" spans="12:15" x14ac:dyDescent="0.4">
      <c r="L15419" s="56">
        <f ca="1"/>
        <v>15418</v>
      </c>
      <c r="M15419" s="53">
        <f ca="1"/>
        <v>1942</v>
      </c>
      <c r="N15419" s="53">
        <f ca="1"/>
        <v>3</v>
      </c>
      <c r="O15419" s="53" t="str">
        <f ca="1"/>
        <v>1942-03</v>
      </c>
    </row>
    <row r="15420" spans="12:15" x14ac:dyDescent="0.4">
      <c r="L15420" s="56">
        <f ca="1"/>
        <v>15419</v>
      </c>
      <c r="M15420" s="53">
        <f ca="1"/>
        <v>1942</v>
      </c>
      <c r="N15420" s="53">
        <f ca="1"/>
        <v>3</v>
      </c>
      <c r="O15420" s="53" t="str">
        <f ca="1"/>
        <v>1942-03</v>
      </c>
    </row>
    <row r="15421" spans="12:15" x14ac:dyDescent="0.4">
      <c r="L15421" s="56">
        <f ca="1"/>
        <v>15420</v>
      </c>
      <c r="M15421" s="53">
        <f ca="1"/>
        <v>1942</v>
      </c>
      <c r="N15421" s="53">
        <f ca="1"/>
        <v>3</v>
      </c>
      <c r="O15421" s="53" t="str">
        <f ca="1"/>
        <v>1942-03</v>
      </c>
    </row>
    <row r="15422" spans="12:15" x14ac:dyDescent="0.4">
      <c r="L15422" s="56">
        <f ca="1"/>
        <v>15421</v>
      </c>
      <c r="M15422" s="53">
        <f ca="1"/>
        <v>1942</v>
      </c>
      <c r="N15422" s="53">
        <f ca="1"/>
        <v>3</v>
      </c>
      <c r="O15422" s="53" t="str">
        <f ca="1"/>
        <v>1942-03</v>
      </c>
    </row>
    <row r="15423" spans="12:15" x14ac:dyDescent="0.4">
      <c r="L15423" s="56">
        <f ca="1"/>
        <v>15422</v>
      </c>
      <c r="M15423" s="53">
        <f ca="1"/>
        <v>1942</v>
      </c>
      <c r="N15423" s="53">
        <f ca="1"/>
        <v>3</v>
      </c>
      <c r="O15423" s="53" t="str">
        <f ca="1"/>
        <v>1942-03</v>
      </c>
    </row>
    <row r="15424" spans="12:15" x14ac:dyDescent="0.4">
      <c r="L15424" s="56">
        <f ca="1"/>
        <v>15423</v>
      </c>
      <c r="M15424" s="53">
        <f ca="1"/>
        <v>1942</v>
      </c>
      <c r="N15424" s="53">
        <f ca="1"/>
        <v>3</v>
      </c>
      <c r="O15424" s="53" t="str">
        <f ca="1"/>
        <v>1942-03</v>
      </c>
    </row>
    <row r="15425" spans="12:15" x14ac:dyDescent="0.4">
      <c r="L15425" s="56">
        <f ca="1"/>
        <v>15424</v>
      </c>
      <c r="M15425" s="53">
        <f ca="1"/>
        <v>1942</v>
      </c>
      <c r="N15425" s="53">
        <f ca="1"/>
        <v>3</v>
      </c>
      <c r="O15425" s="53" t="str">
        <f ca="1"/>
        <v>1942-03</v>
      </c>
    </row>
    <row r="15426" spans="12:15" x14ac:dyDescent="0.4">
      <c r="L15426" s="56">
        <f ca="1"/>
        <v>15425</v>
      </c>
      <c r="M15426" s="53">
        <f ca="1"/>
        <v>1942</v>
      </c>
      <c r="N15426" s="53">
        <f ca="1"/>
        <v>3</v>
      </c>
      <c r="O15426" s="53" t="str">
        <f ca="1"/>
        <v>1942-03</v>
      </c>
    </row>
    <row r="15427" spans="12:15" x14ac:dyDescent="0.4">
      <c r="L15427" s="56">
        <f ca="1"/>
        <v>15426</v>
      </c>
      <c r="M15427" s="53">
        <f ca="1"/>
        <v>1942</v>
      </c>
      <c r="N15427" s="53">
        <f ca="1"/>
        <v>3</v>
      </c>
      <c r="O15427" s="53" t="str">
        <f ca="1"/>
        <v>1942-03</v>
      </c>
    </row>
    <row r="15428" spans="12:15" x14ac:dyDescent="0.4">
      <c r="L15428" s="56">
        <f ca="1"/>
        <v>15427</v>
      </c>
      <c r="M15428" s="53">
        <f ca="1"/>
        <v>1942</v>
      </c>
      <c r="N15428" s="53">
        <f ca="1"/>
        <v>3</v>
      </c>
      <c r="O15428" s="53" t="str">
        <f ca="1"/>
        <v>1942-03</v>
      </c>
    </row>
    <row r="15429" spans="12:15" x14ac:dyDescent="0.4">
      <c r="L15429" s="56">
        <f ca="1"/>
        <v>15428</v>
      </c>
      <c r="M15429" s="53">
        <f ca="1"/>
        <v>1942</v>
      </c>
      <c r="N15429" s="53">
        <f ca="1"/>
        <v>3</v>
      </c>
      <c r="O15429" s="53" t="str">
        <f ca="1"/>
        <v>1942-03</v>
      </c>
    </row>
    <row r="15430" spans="12:15" x14ac:dyDescent="0.4">
      <c r="L15430" s="56">
        <f ca="1"/>
        <v>15429</v>
      </c>
      <c r="M15430" s="53">
        <f ca="1"/>
        <v>1942</v>
      </c>
      <c r="N15430" s="53">
        <f ca="1"/>
        <v>3</v>
      </c>
      <c r="O15430" s="53" t="str">
        <f ca="1"/>
        <v>1942-03</v>
      </c>
    </row>
    <row r="15431" spans="12:15" x14ac:dyDescent="0.4">
      <c r="L15431" s="56">
        <f ca="1"/>
        <v>15430</v>
      </c>
      <c r="M15431" s="53">
        <f ca="1"/>
        <v>1942</v>
      </c>
      <c r="N15431" s="53">
        <f ca="1"/>
        <v>3</v>
      </c>
      <c r="O15431" s="53" t="str">
        <f ca="1"/>
        <v>1942-03</v>
      </c>
    </row>
    <row r="15432" spans="12:15" x14ac:dyDescent="0.4">
      <c r="L15432" s="56">
        <f ca="1"/>
        <v>15431</v>
      </c>
      <c r="M15432" s="53">
        <f ca="1"/>
        <v>1942</v>
      </c>
      <c r="N15432" s="53">
        <f ca="1"/>
        <v>3</v>
      </c>
      <c r="O15432" s="53" t="str">
        <f ca="1"/>
        <v>1942-03</v>
      </c>
    </row>
    <row r="15433" spans="12:15" x14ac:dyDescent="0.4">
      <c r="L15433" s="56">
        <f ca="1"/>
        <v>15432</v>
      </c>
      <c r="M15433" s="53">
        <f ca="1"/>
        <v>1942</v>
      </c>
      <c r="N15433" s="53">
        <f ca="1"/>
        <v>4</v>
      </c>
      <c r="O15433" s="53" t="str">
        <f ca="1"/>
        <v>1942-04</v>
      </c>
    </row>
    <row r="15434" spans="12:15" x14ac:dyDescent="0.4">
      <c r="L15434" s="56">
        <f ca="1"/>
        <v>15433</v>
      </c>
      <c r="M15434" s="53">
        <f ca="1"/>
        <v>1942</v>
      </c>
      <c r="N15434" s="53">
        <f ca="1"/>
        <v>4</v>
      </c>
      <c r="O15434" s="53" t="str">
        <f ca="1"/>
        <v>1942-04</v>
      </c>
    </row>
    <row r="15435" spans="12:15" x14ac:dyDescent="0.4">
      <c r="L15435" s="56">
        <f ca="1"/>
        <v>15434</v>
      </c>
      <c r="M15435" s="53">
        <f ca="1"/>
        <v>1942</v>
      </c>
      <c r="N15435" s="53">
        <f ca="1"/>
        <v>4</v>
      </c>
      <c r="O15435" s="53" t="str">
        <f ca="1"/>
        <v>1942-04</v>
      </c>
    </row>
    <row r="15436" spans="12:15" x14ac:dyDescent="0.4">
      <c r="L15436" s="56">
        <f ca="1"/>
        <v>15435</v>
      </c>
      <c r="M15436" s="53">
        <f ca="1"/>
        <v>1942</v>
      </c>
      <c r="N15436" s="53">
        <f ca="1"/>
        <v>4</v>
      </c>
      <c r="O15436" s="53" t="str">
        <f ca="1"/>
        <v>1942-04</v>
      </c>
    </row>
    <row r="15437" spans="12:15" x14ac:dyDescent="0.4">
      <c r="L15437" s="56">
        <f ca="1"/>
        <v>15436</v>
      </c>
      <c r="M15437" s="53">
        <f ca="1"/>
        <v>1942</v>
      </c>
      <c r="N15437" s="53">
        <f ca="1"/>
        <v>4</v>
      </c>
      <c r="O15437" s="53" t="str">
        <f ca="1"/>
        <v>1942-04</v>
      </c>
    </row>
    <row r="15438" spans="12:15" x14ac:dyDescent="0.4">
      <c r="L15438" s="56">
        <f ca="1"/>
        <v>15437</v>
      </c>
      <c r="M15438" s="53">
        <f ca="1"/>
        <v>1942</v>
      </c>
      <c r="N15438" s="53">
        <f ca="1"/>
        <v>4</v>
      </c>
      <c r="O15438" s="53" t="str">
        <f ca="1"/>
        <v>1942-04</v>
      </c>
    </row>
    <row r="15439" spans="12:15" x14ac:dyDescent="0.4">
      <c r="L15439" s="56">
        <f ca="1"/>
        <v>15438</v>
      </c>
      <c r="M15439" s="53">
        <f ca="1"/>
        <v>1942</v>
      </c>
      <c r="N15439" s="53">
        <f ca="1"/>
        <v>4</v>
      </c>
      <c r="O15439" s="53" t="str">
        <f ca="1"/>
        <v>1942-04</v>
      </c>
    </row>
    <row r="15440" spans="12:15" x14ac:dyDescent="0.4">
      <c r="L15440" s="56">
        <f ca="1"/>
        <v>15439</v>
      </c>
      <c r="M15440" s="53">
        <f ca="1"/>
        <v>1942</v>
      </c>
      <c r="N15440" s="53">
        <f ca="1"/>
        <v>4</v>
      </c>
      <c r="O15440" s="53" t="str">
        <f ca="1"/>
        <v>1942-04</v>
      </c>
    </row>
    <row r="15441" spans="12:15" x14ac:dyDescent="0.4">
      <c r="L15441" s="56">
        <f ca="1"/>
        <v>15440</v>
      </c>
      <c r="M15441" s="53">
        <f ca="1"/>
        <v>1942</v>
      </c>
      <c r="N15441" s="53">
        <f ca="1"/>
        <v>4</v>
      </c>
      <c r="O15441" s="53" t="str">
        <f ca="1"/>
        <v>1942-04</v>
      </c>
    </row>
    <row r="15442" spans="12:15" x14ac:dyDescent="0.4">
      <c r="L15442" s="56">
        <f ca="1"/>
        <v>15441</v>
      </c>
      <c r="M15442" s="53">
        <f ca="1"/>
        <v>1942</v>
      </c>
      <c r="N15442" s="53">
        <f ca="1"/>
        <v>4</v>
      </c>
      <c r="O15442" s="53" t="str">
        <f ca="1"/>
        <v>1942-04</v>
      </c>
    </row>
    <row r="15443" spans="12:15" x14ac:dyDescent="0.4">
      <c r="L15443" s="56">
        <f ca="1"/>
        <v>15442</v>
      </c>
      <c r="M15443" s="53">
        <f ca="1"/>
        <v>1942</v>
      </c>
      <c r="N15443" s="53">
        <f ca="1"/>
        <v>4</v>
      </c>
      <c r="O15443" s="53" t="str">
        <f ca="1"/>
        <v>1942-04</v>
      </c>
    </row>
    <row r="15444" spans="12:15" x14ac:dyDescent="0.4">
      <c r="L15444" s="56">
        <f ca="1"/>
        <v>15443</v>
      </c>
      <c r="M15444" s="53">
        <f ca="1"/>
        <v>1942</v>
      </c>
      <c r="N15444" s="53">
        <f ca="1"/>
        <v>4</v>
      </c>
      <c r="O15444" s="53" t="str">
        <f ca="1"/>
        <v>1942-04</v>
      </c>
    </row>
    <row r="15445" spans="12:15" x14ac:dyDescent="0.4">
      <c r="L15445" s="56">
        <f ca="1"/>
        <v>15444</v>
      </c>
      <c r="M15445" s="53">
        <f ca="1"/>
        <v>1942</v>
      </c>
      <c r="N15445" s="53">
        <f ca="1"/>
        <v>4</v>
      </c>
      <c r="O15445" s="53" t="str">
        <f ca="1"/>
        <v>1942-04</v>
      </c>
    </row>
    <row r="15446" spans="12:15" x14ac:dyDescent="0.4">
      <c r="L15446" s="56">
        <f ca="1"/>
        <v>15445</v>
      </c>
      <c r="M15446" s="53">
        <f ca="1"/>
        <v>1942</v>
      </c>
      <c r="N15446" s="53">
        <f ca="1"/>
        <v>4</v>
      </c>
      <c r="O15446" s="53" t="str">
        <f ca="1"/>
        <v>1942-04</v>
      </c>
    </row>
    <row r="15447" spans="12:15" x14ac:dyDescent="0.4">
      <c r="L15447" s="56">
        <f ca="1"/>
        <v>15446</v>
      </c>
      <c r="M15447" s="53">
        <f ca="1"/>
        <v>1942</v>
      </c>
      <c r="N15447" s="53">
        <f ca="1"/>
        <v>4</v>
      </c>
      <c r="O15447" s="53" t="str">
        <f ca="1"/>
        <v>1942-04</v>
      </c>
    </row>
    <row r="15448" spans="12:15" x14ac:dyDescent="0.4">
      <c r="L15448" s="56">
        <f ca="1"/>
        <v>15447</v>
      </c>
      <c r="M15448" s="53">
        <f ca="1"/>
        <v>1942</v>
      </c>
      <c r="N15448" s="53">
        <f ca="1"/>
        <v>4</v>
      </c>
      <c r="O15448" s="53" t="str">
        <f ca="1"/>
        <v>1942-04</v>
      </c>
    </row>
    <row r="15449" spans="12:15" x14ac:dyDescent="0.4">
      <c r="L15449" s="56">
        <f ca="1"/>
        <v>15448</v>
      </c>
      <c r="M15449" s="53">
        <f ca="1"/>
        <v>1942</v>
      </c>
      <c r="N15449" s="53">
        <f ca="1"/>
        <v>4</v>
      </c>
      <c r="O15449" s="53" t="str">
        <f ca="1"/>
        <v>1942-04</v>
      </c>
    </row>
    <row r="15450" spans="12:15" x14ac:dyDescent="0.4">
      <c r="L15450" s="56">
        <f ca="1"/>
        <v>15449</v>
      </c>
      <c r="M15450" s="53">
        <f ca="1"/>
        <v>1942</v>
      </c>
      <c r="N15450" s="53">
        <f ca="1"/>
        <v>4</v>
      </c>
      <c r="O15450" s="53" t="str">
        <f ca="1"/>
        <v>1942-04</v>
      </c>
    </row>
    <row r="15451" spans="12:15" x14ac:dyDescent="0.4">
      <c r="L15451" s="56">
        <f ca="1"/>
        <v>15450</v>
      </c>
      <c r="M15451" s="53">
        <f ca="1"/>
        <v>1942</v>
      </c>
      <c r="N15451" s="53">
        <f ca="1"/>
        <v>4</v>
      </c>
      <c r="O15451" s="53" t="str">
        <f ca="1"/>
        <v>1942-04</v>
      </c>
    </row>
    <row r="15452" spans="12:15" x14ac:dyDescent="0.4">
      <c r="L15452" s="56">
        <f ca="1"/>
        <v>15451</v>
      </c>
      <c r="M15452" s="53">
        <f ca="1"/>
        <v>1942</v>
      </c>
      <c r="N15452" s="53">
        <f ca="1"/>
        <v>4</v>
      </c>
      <c r="O15452" s="53" t="str">
        <f ca="1"/>
        <v>1942-04</v>
      </c>
    </row>
    <row r="15453" spans="12:15" x14ac:dyDescent="0.4">
      <c r="L15453" s="56">
        <f ca="1"/>
        <v>15452</v>
      </c>
      <c r="M15453" s="53">
        <f ca="1"/>
        <v>1942</v>
      </c>
      <c r="N15453" s="53">
        <f ca="1"/>
        <v>4</v>
      </c>
      <c r="O15453" s="53" t="str">
        <f ca="1"/>
        <v>1942-04</v>
      </c>
    </row>
    <row r="15454" spans="12:15" x14ac:dyDescent="0.4">
      <c r="L15454" s="56">
        <f ca="1"/>
        <v>15453</v>
      </c>
      <c r="M15454" s="53">
        <f ca="1"/>
        <v>1942</v>
      </c>
      <c r="N15454" s="53">
        <f ca="1"/>
        <v>4</v>
      </c>
      <c r="O15454" s="53" t="str">
        <f ca="1"/>
        <v>1942-04</v>
      </c>
    </row>
    <row r="15455" spans="12:15" x14ac:dyDescent="0.4">
      <c r="L15455" s="56">
        <f ca="1"/>
        <v>15454</v>
      </c>
      <c r="M15455" s="53">
        <f ca="1"/>
        <v>1942</v>
      </c>
      <c r="N15455" s="53">
        <f ca="1"/>
        <v>4</v>
      </c>
      <c r="O15455" s="53" t="str">
        <f ca="1"/>
        <v>1942-04</v>
      </c>
    </row>
    <row r="15456" spans="12:15" x14ac:dyDescent="0.4">
      <c r="L15456" s="56">
        <f ca="1"/>
        <v>15455</v>
      </c>
      <c r="M15456" s="53">
        <f ca="1"/>
        <v>1942</v>
      </c>
      <c r="N15456" s="53">
        <f ca="1"/>
        <v>4</v>
      </c>
      <c r="O15456" s="53" t="str">
        <f ca="1"/>
        <v>1942-04</v>
      </c>
    </row>
    <row r="15457" spans="12:15" x14ac:dyDescent="0.4">
      <c r="L15457" s="56">
        <f ca="1"/>
        <v>15456</v>
      </c>
      <c r="M15457" s="53">
        <f ca="1"/>
        <v>1942</v>
      </c>
      <c r="N15457" s="53">
        <f ca="1"/>
        <v>4</v>
      </c>
      <c r="O15457" s="53" t="str">
        <f ca="1"/>
        <v>1942-04</v>
      </c>
    </row>
    <row r="15458" spans="12:15" x14ac:dyDescent="0.4">
      <c r="L15458" s="56">
        <f ca="1"/>
        <v>15457</v>
      </c>
      <c r="M15458" s="53">
        <f ca="1"/>
        <v>1942</v>
      </c>
      <c r="N15458" s="53">
        <f ca="1"/>
        <v>4</v>
      </c>
      <c r="O15458" s="53" t="str">
        <f ca="1"/>
        <v>1942-04</v>
      </c>
    </row>
    <row r="15459" spans="12:15" x14ac:dyDescent="0.4">
      <c r="L15459" s="56">
        <f ca="1"/>
        <v>15458</v>
      </c>
      <c r="M15459" s="53">
        <f ca="1"/>
        <v>1942</v>
      </c>
      <c r="N15459" s="53">
        <f ca="1"/>
        <v>4</v>
      </c>
      <c r="O15459" s="53" t="str">
        <f ca="1"/>
        <v>1942-04</v>
      </c>
    </row>
    <row r="15460" spans="12:15" x14ac:dyDescent="0.4">
      <c r="L15460" s="56">
        <f ca="1"/>
        <v>15459</v>
      </c>
      <c r="M15460" s="53">
        <f ca="1"/>
        <v>1942</v>
      </c>
      <c r="N15460" s="53">
        <f ca="1"/>
        <v>4</v>
      </c>
      <c r="O15460" s="53" t="str">
        <f ca="1"/>
        <v>1942-04</v>
      </c>
    </row>
    <row r="15461" spans="12:15" x14ac:dyDescent="0.4">
      <c r="L15461" s="56">
        <f ca="1"/>
        <v>15460</v>
      </c>
      <c r="M15461" s="53">
        <f ca="1"/>
        <v>1942</v>
      </c>
      <c r="N15461" s="53">
        <f ca="1"/>
        <v>4</v>
      </c>
      <c r="O15461" s="53" t="str">
        <f ca="1"/>
        <v>1942-04</v>
      </c>
    </row>
    <row r="15462" spans="12:15" x14ac:dyDescent="0.4">
      <c r="L15462" s="56">
        <f ca="1"/>
        <v>15461</v>
      </c>
      <c r="M15462" s="53">
        <f ca="1"/>
        <v>1942</v>
      </c>
      <c r="N15462" s="53">
        <f ca="1"/>
        <v>4</v>
      </c>
      <c r="O15462" s="53" t="str">
        <f ca="1"/>
        <v>1942-04</v>
      </c>
    </row>
    <row r="15463" spans="12:15" x14ac:dyDescent="0.4">
      <c r="L15463" s="56">
        <f ca="1"/>
        <v>15462</v>
      </c>
      <c r="M15463" s="53">
        <f ca="1"/>
        <v>1942</v>
      </c>
      <c r="N15463" s="53">
        <f ca="1"/>
        <v>5</v>
      </c>
      <c r="O15463" s="53" t="str">
        <f ca="1"/>
        <v>1942-05</v>
      </c>
    </row>
    <row r="15464" spans="12:15" x14ac:dyDescent="0.4">
      <c r="L15464" s="56">
        <f ca="1"/>
        <v>15463</v>
      </c>
      <c r="M15464" s="53">
        <f ca="1"/>
        <v>1942</v>
      </c>
      <c r="N15464" s="53">
        <f ca="1"/>
        <v>5</v>
      </c>
      <c r="O15464" s="53" t="str">
        <f ca="1"/>
        <v>1942-05</v>
      </c>
    </row>
    <row r="15465" spans="12:15" x14ac:dyDescent="0.4">
      <c r="L15465" s="56">
        <f ca="1"/>
        <v>15464</v>
      </c>
      <c r="M15465" s="53">
        <f ca="1"/>
        <v>1942</v>
      </c>
      <c r="N15465" s="53">
        <f ca="1"/>
        <v>5</v>
      </c>
      <c r="O15465" s="53" t="str">
        <f ca="1"/>
        <v>1942-05</v>
      </c>
    </row>
    <row r="15466" spans="12:15" x14ac:dyDescent="0.4">
      <c r="L15466" s="56">
        <f ca="1"/>
        <v>15465</v>
      </c>
      <c r="M15466" s="53">
        <f ca="1"/>
        <v>1942</v>
      </c>
      <c r="N15466" s="53">
        <f ca="1"/>
        <v>5</v>
      </c>
      <c r="O15466" s="53" t="str">
        <f ca="1"/>
        <v>1942-05</v>
      </c>
    </row>
    <row r="15467" spans="12:15" x14ac:dyDescent="0.4">
      <c r="L15467" s="56">
        <f ca="1"/>
        <v>15466</v>
      </c>
      <c r="M15467" s="53">
        <f ca="1"/>
        <v>1942</v>
      </c>
      <c r="N15467" s="53">
        <f ca="1"/>
        <v>5</v>
      </c>
      <c r="O15467" s="53" t="str">
        <f ca="1"/>
        <v>1942-05</v>
      </c>
    </row>
    <row r="15468" spans="12:15" x14ac:dyDescent="0.4">
      <c r="L15468" s="56">
        <f ca="1"/>
        <v>15467</v>
      </c>
      <c r="M15468" s="53">
        <f ca="1"/>
        <v>1942</v>
      </c>
      <c r="N15468" s="53">
        <f ca="1"/>
        <v>5</v>
      </c>
      <c r="O15468" s="53" t="str">
        <f ca="1"/>
        <v>1942-05</v>
      </c>
    </row>
    <row r="15469" spans="12:15" x14ac:dyDescent="0.4">
      <c r="L15469" s="56">
        <f ca="1"/>
        <v>15468</v>
      </c>
      <c r="M15469" s="53">
        <f ca="1"/>
        <v>1942</v>
      </c>
      <c r="N15469" s="53">
        <f ca="1"/>
        <v>5</v>
      </c>
      <c r="O15469" s="53" t="str">
        <f ca="1"/>
        <v>1942-05</v>
      </c>
    </row>
    <row r="15470" spans="12:15" x14ac:dyDescent="0.4">
      <c r="L15470" s="56">
        <f ca="1"/>
        <v>15469</v>
      </c>
      <c r="M15470" s="53">
        <f ca="1"/>
        <v>1942</v>
      </c>
      <c r="N15470" s="53">
        <f ca="1"/>
        <v>5</v>
      </c>
      <c r="O15470" s="53" t="str">
        <f ca="1"/>
        <v>1942-05</v>
      </c>
    </row>
    <row r="15471" spans="12:15" x14ac:dyDescent="0.4">
      <c r="L15471" s="56">
        <f ca="1"/>
        <v>15470</v>
      </c>
      <c r="M15471" s="53">
        <f ca="1"/>
        <v>1942</v>
      </c>
      <c r="N15471" s="53">
        <f ca="1"/>
        <v>5</v>
      </c>
      <c r="O15471" s="53" t="str">
        <f ca="1"/>
        <v>1942-05</v>
      </c>
    </row>
    <row r="15472" spans="12:15" x14ac:dyDescent="0.4">
      <c r="L15472" s="56">
        <f ca="1"/>
        <v>15471</v>
      </c>
      <c r="M15472" s="53">
        <f ca="1"/>
        <v>1942</v>
      </c>
      <c r="N15472" s="53">
        <f ca="1"/>
        <v>5</v>
      </c>
      <c r="O15472" s="53" t="str">
        <f ca="1"/>
        <v>1942-05</v>
      </c>
    </row>
    <row r="15473" spans="12:15" x14ac:dyDescent="0.4">
      <c r="L15473" s="56">
        <f ca="1"/>
        <v>15472</v>
      </c>
      <c r="M15473" s="53">
        <f ca="1"/>
        <v>1942</v>
      </c>
      <c r="N15473" s="53">
        <f ca="1"/>
        <v>5</v>
      </c>
      <c r="O15473" s="53" t="str">
        <f ca="1"/>
        <v>1942-05</v>
      </c>
    </row>
    <row r="15474" spans="12:15" x14ac:dyDescent="0.4">
      <c r="L15474" s="56">
        <f ca="1"/>
        <v>15473</v>
      </c>
      <c r="M15474" s="53">
        <f ca="1"/>
        <v>1942</v>
      </c>
      <c r="N15474" s="53">
        <f ca="1"/>
        <v>5</v>
      </c>
      <c r="O15474" s="53" t="str">
        <f ca="1"/>
        <v>1942-05</v>
      </c>
    </row>
    <row r="15475" spans="12:15" x14ac:dyDescent="0.4">
      <c r="L15475" s="56">
        <f ca="1"/>
        <v>15474</v>
      </c>
      <c r="M15475" s="53">
        <f ca="1"/>
        <v>1942</v>
      </c>
      <c r="N15475" s="53">
        <f ca="1"/>
        <v>5</v>
      </c>
      <c r="O15475" s="53" t="str">
        <f ca="1"/>
        <v>1942-05</v>
      </c>
    </row>
    <row r="15476" spans="12:15" x14ac:dyDescent="0.4">
      <c r="L15476" s="56">
        <f ca="1"/>
        <v>15475</v>
      </c>
      <c r="M15476" s="53">
        <f ca="1"/>
        <v>1942</v>
      </c>
      <c r="N15476" s="53">
        <f ca="1"/>
        <v>5</v>
      </c>
      <c r="O15476" s="53" t="str">
        <f ca="1"/>
        <v>1942-05</v>
      </c>
    </row>
    <row r="15477" spans="12:15" x14ac:dyDescent="0.4">
      <c r="L15477" s="56">
        <f ca="1"/>
        <v>15476</v>
      </c>
      <c r="M15477" s="53">
        <f ca="1"/>
        <v>1942</v>
      </c>
      <c r="N15477" s="53">
        <f ca="1"/>
        <v>5</v>
      </c>
      <c r="O15477" s="53" t="str">
        <f ca="1"/>
        <v>1942-05</v>
      </c>
    </row>
    <row r="15478" spans="12:15" x14ac:dyDescent="0.4">
      <c r="L15478" s="56">
        <f ca="1"/>
        <v>15477</v>
      </c>
      <c r="M15478" s="53">
        <f ca="1"/>
        <v>1942</v>
      </c>
      <c r="N15478" s="53">
        <f ca="1"/>
        <v>5</v>
      </c>
      <c r="O15478" s="53" t="str">
        <f ca="1"/>
        <v>1942-05</v>
      </c>
    </row>
    <row r="15479" spans="12:15" x14ac:dyDescent="0.4">
      <c r="L15479" s="56">
        <f ca="1"/>
        <v>15478</v>
      </c>
      <c r="M15479" s="53">
        <f ca="1"/>
        <v>1942</v>
      </c>
      <c r="N15479" s="53">
        <f ca="1"/>
        <v>5</v>
      </c>
      <c r="O15479" s="53" t="str">
        <f ca="1"/>
        <v>1942-05</v>
      </c>
    </row>
    <row r="15480" spans="12:15" x14ac:dyDescent="0.4">
      <c r="L15480" s="56">
        <f ca="1"/>
        <v>15479</v>
      </c>
      <c r="M15480" s="53">
        <f ca="1"/>
        <v>1942</v>
      </c>
      <c r="N15480" s="53">
        <f ca="1"/>
        <v>5</v>
      </c>
      <c r="O15480" s="53" t="str">
        <f ca="1"/>
        <v>1942-05</v>
      </c>
    </row>
    <row r="15481" spans="12:15" x14ac:dyDescent="0.4">
      <c r="L15481" s="56">
        <f ca="1"/>
        <v>15480</v>
      </c>
      <c r="M15481" s="53">
        <f ca="1"/>
        <v>1942</v>
      </c>
      <c r="N15481" s="53">
        <f ca="1"/>
        <v>5</v>
      </c>
      <c r="O15481" s="53" t="str">
        <f ca="1"/>
        <v>1942-05</v>
      </c>
    </row>
    <row r="15482" spans="12:15" x14ac:dyDescent="0.4">
      <c r="L15482" s="56">
        <f ca="1"/>
        <v>15481</v>
      </c>
      <c r="M15482" s="53">
        <f ca="1"/>
        <v>1942</v>
      </c>
      <c r="N15482" s="53">
        <f ca="1"/>
        <v>5</v>
      </c>
      <c r="O15482" s="53" t="str">
        <f ca="1"/>
        <v>1942-05</v>
      </c>
    </row>
    <row r="15483" spans="12:15" x14ac:dyDescent="0.4">
      <c r="L15483" s="56">
        <f ca="1"/>
        <v>15482</v>
      </c>
      <c r="M15483" s="53">
        <f ca="1"/>
        <v>1942</v>
      </c>
      <c r="N15483" s="53">
        <f ca="1"/>
        <v>5</v>
      </c>
      <c r="O15483" s="53" t="str">
        <f ca="1"/>
        <v>1942-05</v>
      </c>
    </row>
    <row r="15484" spans="12:15" x14ac:dyDescent="0.4">
      <c r="L15484" s="56">
        <f ca="1"/>
        <v>15483</v>
      </c>
      <c r="M15484" s="53">
        <f ca="1"/>
        <v>1942</v>
      </c>
      <c r="N15484" s="53">
        <f ca="1"/>
        <v>5</v>
      </c>
      <c r="O15484" s="53" t="str">
        <f ca="1"/>
        <v>1942-05</v>
      </c>
    </row>
    <row r="15485" spans="12:15" x14ac:dyDescent="0.4">
      <c r="L15485" s="56">
        <f ca="1"/>
        <v>15484</v>
      </c>
      <c r="M15485" s="53">
        <f ca="1"/>
        <v>1942</v>
      </c>
      <c r="N15485" s="53">
        <f ca="1"/>
        <v>5</v>
      </c>
      <c r="O15485" s="53" t="str">
        <f ca="1"/>
        <v>1942-05</v>
      </c>
    </row>
    <row r="15486" spans="12:15" x14ac:dyDescent="0.4">
      <c r="L15486" s="56">
        <f ca="1"/>
        <v>15485</v>
      </c>
      <c r="M15486" s="53">
        <f ca="1"/>
        <v>1942</v>
      </c>
      <c r="N15486" s="53">
        <f ca="1"/>
        <v>5</v>
      </c>
      <c r="O15486" s="53" t="str">
        <f ca="1"/>
        <v>1942-05</v>
      </c>
    </row>
    <row r="15487" spans="12:15" x14ac:dyDescent="0.4">
      <c r="L15487" s="56">
        <f ca="1"/>
        <v>15486</v>
      </c>
      <c r="M15487" s="53">
        <f ca="1"/>
        <v>1942</v>
      </c>
      <c r="N15487" s="53">
        <f ca="1"/>
        <v>5</v>
      </c>
      <c r="O15487" s="53" t="str">
        <f ca="1"/>
        <v>1942-05</v>
      </c>
    </row>
    <row r="15488" spans="12:15" x14ac:dyDescent="0.4">
      <c r="L15488" s="56">
        <f ca="1"/>
        <v>15487</v>
      </c>
      <c r="M15488" s="53">
        <f ca="1"/>
        <v>1942</v>
      </c>
      <c r="N15488" s="53">
        <f ca="1"/>
        <v>5</v>
      </c>
      <c r="O15488" s="53" t="str">
        <f ca="1"/>
        <v>1942-05</v>
      </c>
    </row>
    <row r="15489" spans="12:15" x14ac:dyDescent="0.4">
      <c r="L15489" s="56">
        <f ca="1"/>
        <v>15488</v>
      </c>
      <c r="M15489" s="53">
        <f ca="1"/>
        <v>1942</v>
      </c>
      <c r="N15489" s="53">
        <f ca="1"/>
        <v>5</v>
      </c>
      <c r="O15489" s="53" t="str">
        <f ca="1"/>
        <v>1942-05</v>
      </c>
    </row>
    <row r="15490" spans="12:15" x14ac:dyDescent="0.4">
      <c r="L15490" s="56">
        <f ca="1"/>
        <v>15489</v>
      </c>
      <c r="M15490" s="53">
        <f ca="1"/>
        <v>1942</v>
      </c>
      <c r="N15490" s="53">
        <f ca="1"/>
        <v>5</v>
      </c>
      <c r="O15490" s="53" t="str">
        <f ca="1"/>
        <v>1942-05</v>
      </c>
    </row>
    <row r="15491" spans="12:15" x14ac:dyDescent="0.4">
      <c r="L15491" s="56">
        <f ca="1"/>
        <v>15490</v>
      </c>
      <c r="M15491" s="53">
        <f ca="1"/>
        <v>1942</v>
      </c>
      <c r="N15491" s="53">
        <f ca="1"/>
        <v>5</v>
      </c>
      <c r="O15491" s="53" t="str">
        <f ca="1"/>
        <v>1942-05</v>
      </c>
    </row>
    <row r="15492" spans="12:15" x14ac:dyDescent="0.4">
      <c r="L15492" s="56">
        <f ca="1"/>
        <v>15491</v>
      </c>
      <c r="M15492" s="53">
        <f ca="1"/>
        <v>1942</v>
      </c>
      <c r="N15492" s="53">
        <f ca="1"/>
        <v>5</v>
      </c>
      <c r="O15492" s="53" t="str">
        <f ca="1"/>
        <v>1942-05</v>
      </c>
    </row>
    <row r="15493" spans="12:15" x14ac:dyDescent="0.4">
      <c r="L15493" s="56">
        <f ca="1"/>
        <v>15492</v>
      </c>
      <c r="M15493" s="53">
        <f ca="1"/>
        <v>1942</v>
      </c>
      <c r="N15493" s="53">
        <f ca="1"/>
        <v>5</v>
      </c>
      <c r="O15493" s="53" t="str">
        <f ca="1"/>
        <v>1942-05</v>
      </c>
    </row>
    <row r="15494" spans="12:15" x14ac:dyDescent="0.4">
      <c r="L15494" s="56">
        <f ca="1"/>
        <v>15493</v>
      </c>
      <c r="M15494" s="53">
        <f ca="1"/>
        <v>1942</v>
      </c>
      <c r="N15494" s="53">
        <f ca="1"/>
        <v>6</v>
      </c>
      <c r="O15494" s="53" t="str">
        <f ca="1"/>
        <v>1942-06</v>
      </c>
    </row>
    <row r="15495" spans="12:15" x14ac:dyDescent="0.4">
      <c r="L15495" s="56">
        <f ca="1"/>
        <v>15494</v>
      </c>
      <c r="M15495" s="53">
        <f ca="1"/>
        <v>1942</v>
      </c>
      <c r="N15495" s="53">
        <f ca="1"/>
        <v>6</v>
      </c>
      <c r="O15495" s="53" t="str">
        <f ca="1"/>
        <v>1942-06</v>
      </c>
    </row>
    <row r="15496" spans="12:15" x14ac:dyDescent="0.4">
      <c r="L15496" s="56">
        <f ca="1"/>
        <v>15495</v>
      </c>
      <c r="M15496" s="53">
        <f ca="1"/>
        <v>1942</v>
      </c>
      <c r="N15496" s="53">
        <f ca="1"/>
        <v>6</v>
      </c>
      <c r="O15496" s="53" t="str">
        <f ca="1"/>
        <v>1942-06</v>
      </c>
    </row>
    <row r="15497" spans="12:15" x14ac:dyDescent="0.4">
      <c r="L15497" s="56">
        <f ca="1"/>
        <v>15496</v>
      </c>
      <c r="M15497" s="53">
        <f ca="1"/>
        <v>1942</v>
      </c>
      <c r="N15497" s="53">
        <f ca="1"/>
        <v>6</v>
      </c>
      <c r="O15497" s="53" t="str">
        <f ca="1"/>
        <v>1942-06</v>
      </c>
    </row>
    <row r="15498" spans="12:15" x14ac:dyDescent="0.4">
      <c r="L15498" s="56">
        <f ca="1"/>
        <v>15497</v>
      </c>
      <c r="M15498" s="53">
        <f ca="1"/>
        <v>1942</v>
      </c>
      <c r="N15498" s="53">
        <f ca="1"/>
        <v>6</v>
      </c>
      <c r="O15498" s="53" t="str">
        <f ca="1"/>
        <v>1942-06</v>
      </c>
    </row>
    <row r="15499" spans="12:15" x14ac:dyDescent="0.4">
      <c r="L15499" s="56">
        <f ca="1"/>
        <v>15498</v>
      </c>
      <c r="M15499" s="53">
        <f ca="1"/>
        <v>1942</v>
      </c>
      <c r="N15499" s="53">
        <f ca="1"/>
        <v>6</v>
      </c>
      <c r="O15499" s="53" t="str">
        <f ca="1"/>
        <v>1942-06</v>
      </c>
    </row>
    <row r="15500" spans="12:15" x14ac:dyDescent="0.4">
      <c r="L15500" s="56">
        <f ca="1"/>
        <v>15499</v>
      </c>
      <c r="M15500" s="53">
        <f ca="1"/>
        <v>1942</v>
      </c>
      <c r="N15500" s="53">
        <f ca="1"/>
        <v>6</v>
      </c>
      <c r="O15500" s="53" t="str">
        <f ca="1"/>
        <v>1942-06</v>
      </c>
    </row>
    <row r="15501" spans="12:15" x14ac:dyDescent="0.4">
      <c r="L15501" s="56">
        <f ca="1"/>
        <v>15500</v>
      </c>
      <c r="M15501" s="53">
        <f ca="1"/>
        <v>1942</v>
      </c>
      <c r="N15501" s="53">
        <f ca="1"/>
        <v>6</v>
      </c>
      <c r="O15501" s="53" t="str">
        <f ca="1"/>
        <v>1942-06</v>
      </c>
    </row>
    <row r="15502" spans="12:15" x14ac:dyDescent="0.4">
      <c r="L15502" s="56">
        <f ca="1"/>
        <v>15501</v>
      </c>
      <c r="M15502" s="53">
        <f ca="1"/>
        <v>1942</v>
      </c>
      <c r="N15502" s="53">
        <f ca="1"/>
        <v>6</v>
      </c>
      <c r="O15502" s="53" t="str">
        <f ca="1"/>
        <v>1942-06</v>
      </c>
    </row>
    <row r="15503" spans="12:15" x14ac:dyDescent="0.4">
      <c r="L15503" s="56">
        <f ca="1"/>
        <v>15502</v>
      </c>
      <c r="M15503" s="53">
        <f ca="1"/>
        <v>1942</v>
      </c>
      <c r="N15503" s="53">
        <f ca="1"/>
        <v>6</v>
      </c>
      <c r="O15503" s="53" t="str">
        <f ca="1"/>
        <v>1942-06</v>
      </c>
    </row>
    <row r="15504" spans="12:15" x14ac:dyDescent="0.4">
      <c r="L15504" s="56">
        <f ca="1"/>
        <v>15503</v>
      </c>
      <c r="M15504" s="53">
        <f ca="1"/>
        <v>1942</v>
      </c>
      <c r="N15504" s="53">
        <f ca="1"/>
        <v>6</v>
      </c>
      <c r="O15504" s="53" t="str">
        <f ca="1"/>
        <v>1942-06</v>
      </c>
    </row>
    <row r="15505" spans="12:15" x14ac:dyDescent="0.4">
      <c r="L15505" s="56">
        <f ca="1"/>
        <v>15504</v>
      </c>
      <c r="M15505" s="53">
        <f ca="1"/>
        <v>1942</v>
      </c>
      <c r="N15505" s="53">
        <f ca="1"/>
        <v>6</v>
      </c>
      <c r="O15505" s="53" t="str">
        <f ca="1"/>
        <v>1942-06</v>
      </c>
    </row>
    <row r="15506" spans="12:15" x14ac:dyDescent="0.4">
      <c r="L15506" s="56">
        <f ca="1"/>
        <v>15505</v>
      </c>
      <c r="M15506" s="53">
        <f ca="1"/>
        <v>1942</v>
      </c>
      <c r="N15506" s="53">
        <f ca="1"/>
        <v>6</v>
      </c>
      <c r="O15506" s="53" t="str">
        <f ca="1"/>
        <v>1942-06</v>
      </c>
    </row>
    <row r="15507" spans="12:15" x14ac:dyDescent="0.4">
      <c r="L15507" s="56">
        <f ca="1"/>
        <v>15506</v>
      </c>
      <c r="M15507" s="53">
        <f ca="1"/>
        <v>1942</v>
      </c>
      <c r="N15507" s="53">
        <f ca="1"/>
        <v>6</v>
      </c>
      <c r="O15507" s="53" t="str">
        <f ca="1"/>
        <v>1942-06</v>
      </c>
    </row>
    <row r="15508" spans="12:15" x14ac:dyDescent="0.4">
      <c r="L15508" s="56">
        <f ca="1"/>
        <v>15507</v>
      </c>
      <c r="M15508" s="53">
        <f ca="1"/>
        <v>1942</v>
      </c>
      <c r="N15508" s="53">
        <f ca="1"/>
        <v>6</v>
      </c>
      <c r="O15508" s="53" t="str">
        <f ca="1"/>
        <v>1942-06</v>
      </c>
    </row>
    <row r="15509" spans="12:15" x14ac:dyDescent="0.4">
      <c r="L15509" s="56">
        <f ca="1"/>
        <v>15508</v>
      </c>
      <c r="M15509" s="53">
        <f ca="1"/>
        <v>1942</v>
      </c>
      <c r="N15509" s="53">
        <f ca="1"/>
        <v>6</v>
      </c>
      <c r="O15509" s="53" t="str">
        <f ca="1"/>
        <v>1942-06</v>
      </c>
    </row>
    <row r="15510" spans="12:15" x14ac:dyDescent="0.4">
      <c r="L15510" s="56">
        <f ca="1"/>
        <v>15509</v>
      </c>
      <c r="M15510" s="53">
        <f ca="1"/>
        <v>1942</v>
      </c>
      <c r="N15510" s="53">
        <f ca="1"/>
        <v>6</v>
      </c>
      <c r="O15510" s="53" t="str">
        <f ca="1"/>
        <v>1942-06</v>
      </c>
    </row>
    <row r="15511" spans="12:15" x14ac:dyDescent="0.4">
      <c r="L15511" s="56">
        <f ca="1"/>
        <v>15510</v>
      </c>
      <c r="M15511" s="53">
        <f ca="1"/>
        <v>1942</v>
      </c>
      <c r="N15511" s="53">
        <f ca="1"/>
        <v>6</v>
      </c>
      <c r="O15511" s="53" t="str">
        <f ca="1"/>
        <v>1942-06</v>
      </c>
    </row>
    <row r="15512" spans="12:15" x14ac:dyDescent="0.4">
      <c r="L15512" s="56">
        <f ca="1"/>
        <v>15511</v>
      </c>
      <c r="M15512" s="53">
        <f ca="1"/>
        <v>1942</v>
      </c>
      <c r="N15512" s="53">
        <f ca="1"/>
        <v>6</v>
      </c>
      <c r="O15512" s="53" t="str">
        <f ca="1"/>
        <v>1942-06</v>
      </c>
    </row>
    <row r="15513" spans="12:15" x14ac:dyDescent="0.4">
      <c r="L15513" s="56">
        <f ca="1"/>
        <v>15512</v>
      </c>
      <c r="M15513" s="53">
        <f ca="1"/>
        <v>1942</v>
      </c>
      <c r="N15513" s="53">
        <f ca="1"/>
        <v>6</v>
      </c>
      <c r="O15513" s="53" t="str">
        <f ca="1"/>
        <v>1942-06</v>
      </c>
    </row>
    <row r="15514" spans="12:15" x14ac:dyDescent="0.4">
      <c r="L15514" s="56">
        <f ca="1"/>
        <v>15513</v>
      </c>
      <c r="M15514" s="53">
        <f ca="1"/>
        <v>1942</v>
      </c>
      <c r="N15514" s="53">
        <f ca="1"/>
        <v>6</v>
      </c>
      <c r="O15514" s="53" t="str">
        <f ca="1"/>
        <v>1942-06</v>
      </c>
    </row>
    <row r="15515" spans="12:15" x14ac:dyDescent="0.4">
      <c r="L15515" s="56">
        <f ca="1"/>
        <v>15514</v>
      </c>
      <c r="M15515" s="53">
        <f ca="1"/>
        <v>1942</v>
      </c>
      <c r="N15515" s="53">
        <f ca="1"/>
        <v>6</v>
      </c>
      <c r="O15515" s="53" t="str">
        <f ca="1"/>
        <v>1942-06</v>
      </c>
    </row>
    <row r="15516" spans="12:15" x14ac:dyDescent="0.4">
      <c r="L15516" s="56">
        <f ca="1"/>
        <v>15515</v>
      </c>
      <c r="M15516" s="53">
        <f ca="1"/>
        <v>1942</v>
      </c>
      <c r="N15516" s="53">
        <f ca="1"/>
        <v>6</v>
      </c>
      <c r="O15516" s="53" t="str">
        <f ca="1"/>
        <v>1942-06</v>
      </c>
    </row>
    <row r="15517" spans="12:15" x14ac:dyDescent="0.4">
      <c r="L15517" s="56">
        <f ca="1"/>
        <v>15516</v>
      </c>
      <c r="M15517" s="53">
        <f ca="1"/>
        <v>1942</v>
      </c>
      <c r="N15517" s="53">
        <f ca="1"/>
        <v>6</v>
      </c>
      <c r="O15517" s="53" t="str">
        <f ca="1"/>
        <v>1942-06</v>
      </c>
    </row>
    <row r="15518" spans="12:15" x14ac:dyDescent="0.4">
      <c r="L15518" s="56">
        <f ca="1"/>
        <v>15517</v>
      </c>
      <c r="M15518" s="53">
        <f ca="1"/>
        <v>1942</v>
      </c>
      <c r="N15518" s="53">
        <f ca="1"/>
        <v>6</v>
      </c>
      <c r="O15518" s="53" t="str">
        <f ca="1"/>
        <v>1942-06</v>
      </c>
    </row>
    <row r="15519" spans="12:15" x14ac:dyDescent="0.4">
      <c r="L15519" s="56">
        <f ca="1"/>
        <v>15518</v>
      </c>
      <c r="M15519" s="53">
        <f ca="1"/>
        <v>1942</v>
      </c>
      <c r="N15519" s="53">
        <f ca="1"/>
        <v>6</v>
      </c>
      <c r="O15519" s="53" t="str">
        <f ca="1"/>
        <v>1942-06</v>
      </c>
    </row>
    <row r="15520" spans="12:15" x14ac:dyDescent="0.4">
      <c r="L15520" s="56">
        <f ca="1"/>
        <v>15519</v>
      </c>
      <c r="M15520" s="53">
        <f ca="1"/>
        <v>1942</v>
      </c>
      <c r="N15520" s="53">
        <f ca="1"/>
        <v>6</v>
      </c>
      <c r="O15520" s="53" t="str">
        <f ca="1"/>
        <v>1942-06</v>
      </c>
    </row>
    <row r="15521" spans="12:15" x14ac:dyDescent="0.4">
      <c r="L15521" s="56">
        <f ca="1"/>
        <v>15520</v>
      </c>
      <c r="M15521" s="53">
        <f ca="1"/>
        <v>1942</v>
      </c>
      <c r="N15521" s="53">
        <f ca="1"/>
        <v>6</v>
      </c>
      <c r="O15521" s="53" t="str">
        <f ca="1"/>
        <v>1942-06</v>
      </c>
    </row>
    <row r="15522" spans="12:15" x14ac:dyDescent="0.4">
      <c r="L15522" s="56">
        <f ca="1"/>
        <v>15521</v>
      </c>
      <c r="M15522" s="53">
        <f ca="1"/>
        <v>1942</v>
      </c>
      <c r="N15522" s="53">
        <f ca="1"/>
        <v>6</v>
      </c>
      <c r="O15522" s="53" t="str">
        <f ca="1"/>
        <v>1942-06</v>
      </c>
    </row>
    <row r="15523" spans="12:15" x14ac:dyDescent="0.4">
      <c r="L15523" s="56">
        <f ca="1"/>
        <v>15522</v>
      </c>
      <c r="M15523" s="53">
        <f ca="1"/>
        <v>1942</v>
      </c>
      <c r="N15523" s="53">
        <f ca="1"/>
        <v>6</v>
      </c>
      <c r="O15523" s="53" t="str">
        <f ca="1"/>
        <v>1942-06</v>
      </c>
    </row>
    <row r="15524" spans="12:15" x14ac:dyDescent="0.4">
      <c r="L15524" s="56">
        <f ca="1"/>
        <v>15523</v>
      </c>
      <c r="M15524" s="53">
        <f ca="1"/>
        <v>1942</v>
      </c>
      <c r="N15524" s="53">
        <f ca="1"/>
        <v>7</v>
      </c>
      <c r="O15524" s="53" t="str">
        <f ca="1"/>
        <v>1942-07</v>
      </c>
    </row>
    <row r="15525" spans="12:15" x14ac:dyDescent="0.4">
      <c r="L15525" s="56">
        <f ca="1"/>
        <v>15524</v>
      </c>
      <c r="M15525" s="53">
        <f ca="1"/>
        <v>1942</v>
      </c>
      <c r="N15525" s="53">
        <f ca="1"/>
        <v>7</v>
      </c>
      <c r="O15525" s="53" t="str">
        <f ca="1"/>
        <v>1942-07</v>
      </c>
    </row>
    <row r="15526" spans="12:15" x14ac:dyDescent="0.4">
      <c r="L15526" s="56">
        <f ca="1"/>
        <v>15525</v>
      </c>
      <c r="M15526" s="53">
        <f ca="1"/>
        <v>1942</v>
      </c>
      <c r="N15526" s="53">
        <f ca="1"/>
        <v>7</v>
      </c>
      <c r="O15526" s="53" t="str">
        <f ca="1"/>
        <v>1942-07</v>
      </c>
    </row>
    <row r="15527" spans="12:15" x14ac:dyDescent="0.4">
      <c r="L15527" s="56">
        <f ca="1"/>
        <v>15526</v>
      </c>
      <c r="M15527" s="53">
        <f ca="1"/>
        <v>1942</v>
      </c>
      <c r="N15527" s="53">
        <f ca="1"/>
        <v>7</v>
      </c>
      <c r="O15527" s="53" t="str">
        <f ca="1"/>
        <v>1942-07</v>
      </c>
    </row>
    <row r="15528" spans="12:15" x14ac:dyDescent="0.4">
      <c r="L15528" s="56">
        <f ca="1"/>
        <v>15527</v>
      </c>
      <c r="M15528" s="53">
        <f ca="1"/>
        <v>1942</v>
      </c>
      <c r="N15528" s="53">
        <f ca="1"/>
        <v>7</v>
      </c>
      <c r="O15528" s="53" t="str">
        <f ca="1"/>
        <v>1942-07</v>
      </c>
    </row>
    <row r="15529" spans="12:15" x14ac:dyDescent="0.4">
      <c r="L15529" s="56">
        <f ca="1"/>
        <v>15528</v>
      </c>
      <c r="M15529" s="53">
        <f ca="1"/>
        <v>1942</v>
      </c>
      <c r="N15529" s="53">
        <f ca="1"/>
        <v>7</v>
      </c>
      <c r="O15529" s="53" t="str">
        <f ca="1"/>
        <v>1942-07</v>
      </c>
    </row>
    <row r="15530" spans="12:15" x14ac:dyDescent="0.4">
      <c r="L15530" s="56">
        <f ca="1"/>
        <v>15529</v>
      </c>
      <c r="M15530" s="53">
        <f ca="1"/>
        <v>1942</v>
      </c>
      <c r="N15530" s="53">
        <f ca="1"/>
        <v>7</v>
      </c>
      <c r="O15530" s="53" t="str">
        <f ca="1"/>
        <v>1942-07</v>
      </c>
    </row>
    <row r="15531" spans="12:15" x14ac:dyDescent="0.4">
      <c r="L15531" s="56">
        <f ca="1"/>
        <v>15530</v>
      </c>
      <c r="M15531" s="53">
        <f ca="1"/>
        <v>1942</v>
      </c>
      <c r="N15531" s="53">
        <f ca="1"/>
        <v>7</v>
      </c>
      <c r="O15531" s="53" t="str">
        <f ca="1"/>
        <v>1942-07</v>
      </c>
    </row>
    <row r="15532" spans="12:15" x14ac:dyDescent="0.4">
      <c r="L15532" s="56">
        <f ca="1"/>
        <v>15531</v>
      </c>
      <c r="M15532" s="53">
        <f ca="1"/>
        <v>1942</v>
      </c>
      <c r="N15532" s="53">
        <f ca="1"/>
        <v>7</v>
      </c>
      <c r="O15532" s="53" t="str">
        <f ca="1"/>
        <v>1942-07</v>
      </c>
    </row>
    <row r="15533" spans="12:15" x14ac:dyDescent="0.4">
      <c r="L15533" s="56">
        <f ca="1"/>
        <v>15532</v>
      </c>
      <c r="M15533" s="53">
        <f ca="1"/>
        <v>1942</v>
      </c>
      <c r="N15533" s="53">
        <f ca="1"/>
        <v>7</v>
      </c>
      <c r="O15533" s="53" t="str">
        <f ca="1"/>
        <v>1942-07</v>
      </c>
    </row>
    <row r="15534" spans="12:15" x14ac:dyDescent="0.4">
      <c r="L15534" s="56">
        <f ca="1"/>
        <v>15533</v>
      </c>
      <c r="M15534" s="53">
        <f ca="1"/>
        <v>1942</v>
      </c>
      <c r="N15534" s="53">
        <f ca="1"/>
        <v>7</v>
      </c>
      <c r="O15534" s="53" t="str">
        <f ca="1"/>
        <v>1942-07</v>
      </c>
    </row>
    <row r="15535" spans="12:15" x14ac:dyDescent="0.4">
      <c r="L15535" s="56">
        <f ca="1"/>
        <v>15534</v>
      </c>
      <c r="M15535" s="53">
        <f ca="1"/>
        <v>1942</v>
      </c>
      <c r="N15535" s="53">
        <f ca="1"/>
        <v>7</v>
      </c>
      <c r="O15535" s="53" t="str">
        <f ca="1"/>
        <v>1942-07</v>
      </c>
    </row>
    <row r="15536" spans="12:15" x14ac:dyDescent="0.4">
      <c r="L15536" s="56">
        <f ca="1"/>
        <v>15535</v>
      </c>
      <c r="M15536" s="53">
        <f ca="1"/>
        <v>1942</v>
      </c>
      <c r="N15536" s="53">
        <f ca="1"/>
        <v>7</v>
      </c>
      <c r="O15536" s="53" t="str">
        <f ca="1"/>
        <v>1942-07</v>
      </c>
    </row>
    <row r="15537" spans="12:15" x14ac:dyDescent="0.4">
      <c r="L15537" s="56">
        <f ca="1"/>
        <v>15536</v>
      </c>
      <c r="M15537" s="53">
        <f ca="1"/>
        <v>1942</v>
      </c>
      <c r="N15537" s="53">
        <f ca="1"/>
        <v>7</v>
      </c>
      <c r="O15537" s="53" t="str">
        <f ca="1"/>
        <v>1942-07</v>
      </c>
    </row>
    <row r="15538" spans="12:15" x14ac:dyDescent="0.4">
      <c r="L15538" s="56">
        <f ca="1"/>
        <v>15537</v>
      </c>
      <c r="M15538" s="53">
        <f ca="1"/>
        <v>1942</v>
      </c>
      <c r="N15538" s="53">
        <f ca="1"/>
        <v>7</v>
      </c>
      <c r="O15538" s="53" t="str">
        <f ca="1"/>
        <v>1942-07</v>
      </c>
    </row>
    <row r="15539" spans="12:15" x14ac:dyDescent="0.4">
      <c r="L15539" s="56">
        <f ca="1"/>
        <v>15538</v>
      </c>
      <c r="M15539" s="53">
        <f ca="1"/>
        <v>1942</v>
      </c>
      <c r="N15539" s="53">
        <f ca="1"/>
        <v>7</v>
      </c>
      <c r="O15539" s="53" t="str">
        <f ca="1"/>
        <v>1942-07</v>
      </c>
    </row>
    <row r="15540" spans="12:15" x14ac:dyDescent="0.4">
      <c r="L15540" s="56">
        <f ca="1"/>
        <v>15539</v>
      </c>
      <c r="M15540" s="53">
        <f ca="1"/>
        <v>1942</v>
      </c>
      <c r="N15540" s="53">
        <f ca="1"/>
        <v>7</v>
      </c>
      <c r="O15540" s="53" t="str">
        <f ca="1"/>
        <v>1942-07</v>
      </c>
    </row>
    <row r="15541" spans="12:15" x14ac:dyDescent="0.4">
      <c r="L15541" s="56">
        <f ca="1"/>
        <v>15540</v>
      </c>
      <c r="M15541" s="53">
        <f ca="1"/>
        <v>1942</v>
      </c>
      <c r="N15541" s="53">
        <f ca="1"/>
        <v>7</v>
      </c>
      <c r="O15541" s="53" t="str">
        <f ca="1"/>
        <v>1942-07</v>
      </c>
    </row>
    <row r="15542" spans="12:15" x14ac:dyDescent="0.4">
      <c r="L15542" s="56">
        <f ca="1"/>
        <v>15541</v>
      </c>
      <c r="M15542" s="53">
        <f ca="1"/>
        <v>1942</v>
      </c>
      <c r="N15542" s="53">
        <f ca="1"/>
        <v>7</v>
      </c>
      <c r="O15542" s="53" t="str">
        <f ca="1"/>
        <v>1942-07</v>
      </c>
    </row>
    <row r="15543" spans="12:15" x14ac:dyDescent="0.4">
      <c r="L15543" s="56">
        <f ca="1"/>
        <v>15542</v>
      </c>
      <c r="M15543" s="53">
        <f ca="1"/>
        <v>1942</v>
      </c>
      <c r="N15543" s="53">
        <f ca="1"/>
        <v>7</v>
      </c>
      <c r="O15543" s="53" t="str">
        <f ca="1"/>
        <v>1942-07</v>
      </c>
    </row>
    <row r="15544" spans="12:15" x14ac:dyDescent="0.4">
      <c r="L15544" s="56">
        <f ca="1"/>
        <v>15543</v>
      </c>
      <c r="M15544" s="53">
        <f ca="1"/>
        <v>1942</v>
      </c>
      <c r="N15544" s="53">
        <f ca="1"/>
        <v>7</v>
      </c>
      <c r="O15544" s="53" t="str">
        <f ca="1"/>
        <v>1942-07</v>
      </c>
    </row>
    <row r="15545" spans="12:15" x14ac:dyDescent="0.4">
      <c r="L15545" s="56">
        <f ca="1"/>
        <v>15544</v>
      </c>
      <c r="M15545" s="53">
        <f ca="1"/>
        <v>1942</v>
      </c>
      <c r="N15545" s="53">
        <f ca="1"/>
        <v>7</v>
      </c>
      <c r="O15545" s="53" t="str">
        <f ca="1"/>
        <v>1942-07</v>
      </c>
    </row>
    <row r="15546" spans="12:15" x14ac:dyDescent="0.4">
      <c r="L15546" s="56">
        <f ca="1"/>
        <v>15545</v>
      </c>
      <c r="M15546" s="53">
        <f ca="1"/>
        <v>1942</v>
      </c>
      <c r="N15546" s="53">
        <f ca="1"/>
        <v>7</v>
      </c>
      <c r="O15546" s="53" t="str">
        <f ca="1"/>
        <v>1942-07</v>
      </c>
    </row>
    <row r="15547" spans="12:15" x14ac:dyDescent="0.4">
      <c r="L15547" s="56">
        <f ca="1"/>
        <v>15546</v>
      </c>
      <c r="M15547" s="53">
        <f ca="1"/>
        <v>1942</v>
      </c>
      <c r="N15547" s="53">
        <f ca="1"/>
        <v>7</v>
      </c>
      <c r="O15547" s="53" t="str">
        <f ca="1"/>
        <v>1942-07</v>
      </c>
    </row>
    <row r="15548" spans="12:15" x14ac:dyDescent="0.4">
      <c r="L15548" s="56">
        <f ca="1"/>
        <v>15547</v>
      </c>
      <c r="M15548" s="53">
        <f ca="1"/>
        <v>1942</v>
      </c>
      <c r="N15548" s="53">
        <f ca="1"/>
        <v>7</v>
      </c>
      <c r="O15548" s="53" t="str">
        <f ca="1"/>
        <v>1942-07</v>
      </c>
    </row>
    <row r="15549" spans="12:15" x14ac:dyDescent="0.4">
      <c r="L15549" s="56">
        <f ca="1"/>
        <v>15548</v>
      </c>
      <c r="M15549" s="53">
        <f ca="1"/>
        <v>1942</v>
      </c>
      <c r="N15549" s="53">
        <f ca="1"/>
        <v>7</v>
      </c>
      <c r="O15549" s="53" t="str">
        <f ca="1"/>
        <v>1942-07</v>
      </c>
    </row>
    <row r="15550" spans="12:15" x14ac:dyDescent="0.4">
      <c r="L15550" s="56">
        <f ca="1"/>
        <v>15549</v>
      </c>
      <c r="M15550" s="53">
        <f ca="1"/>
        <v>1942</v>
      </c>
      <c r="N15550" s="53">
        <f ca="1"/>
        <v>7</v>
      </c>
      <c r="O15550" s="53" t="str">
        <f ca="1"/>
        <v>1942-07</v>
      </c>
    </row>
    <row r="15551" spans="12:15" x14ac:dyDescent="0.4">
      <c r="L15551" s="56">
        <f ca="1"/>
        <v>15550</v>
      </c>
      <c r="M15551" s="53">
        <f ca="1"/>
        <v>1942</v>
      </c>
      <c r="N15551" s="53">
        <f ca="1"/>
        <v>7</v>
      </c>
      <c r="O15551" s="53" t="str">
        <f ca="1"/>
        <v>1942-07</v>
      </c>
    </row>
    <row r="15552" spans="12:15" x14ac:dyDescent="0.4">
      <c r="L15552" s="56">
        <f ca="1"/>
        <v>15551</v>
      </c>
      <c r="M15552" s="53">
        <f ca="1"/>
        <v>1942</v>
      </c>
      <c r="N15552" s="53">
        <f ca="1"/>
        <v>7</v>
      </c>
      <c r="O15552" s="53" t="str">
        <f ca="1"/>
        <v>1942-07</v>
      </c>
    </row>
    <row r="15553" spans="12:15" x14ac:dyDescent="0.4">
      <c r="L15553" s="56">
        <f ca="1"/>
        <v>15552</v>
      </c>
      <c r="M15553" s="53">
        <f ca="1"/>
        <v>1942</v>
      </c>
      <c r="N15553" s="53">
        <f ca="1"/>
        <v>7</v>
      </c>
      <c r="O15553" s="53" t="str">
        <f ca="1"/>
        <v>1942-07</v>
      </c>
    </row>
    <row r="15554" spans="12:15" x14ac:dyDescent="0.4">
      <c r="L15554" s="56">
        <f ca="1"/>
        <v>15553</v>
      </c>
      <c r="M15554" s="53">
        <f ca="1"/>
        <v>1942</v>
      </c>
      <c r="N15554" s="53">
        <f ca="1"/>
        <v>7</v>
      </c>
      <c r="O15554" s="53" t="str">
        <f ca="1"/>
        <v>1942-07</v>
      </c>
    </row>
    <row r="15555" spans="12:15" x14ac:dyDescent="0.4">
      <c r="L15555" s="56">
        <f ca="1"/>
        <v>15554</v>
      </c>
      <c r="M15555" s="53">
        <f ca="1"/>
        <v>1942</v>
      </c>
      <c r="N15555" s="53">
        <f ca="1"/>
        <v>8</v>
      </c>
      <c r="O15555" s="53" t="str">
        <f ca="1"/>
        <v>1942-08</v>
      </c>
    </row>
    <row r="15556" spans="12:15" x14ac:dyDescent="0.4">
      <c r="L15556" s="56">
        <f ca="1"/>
        <v>15555</v>
      </c>
      <c r="M15556" s="53">
        <f ca="1"/>
        <v>1942</v>
      </c>
      <c r="N15556" s="53">
        <f ca="1"/>
        <v>8</v>
      </c>
      <c r="O15556" s="53" t="str">
        <f ca="1"/>
        <v>1942-08</v>
      </c>
    </row>
    <row r="15557" spans="12:15" x14ac:dyDescent="0.4">
      <c r="L15557" s="56">
        <f ca="1"/>
        <v>15556</v>
      </c>
      <c r="M15557" s="53">
        <f ca="1"/>
        <v>1942</v>
      </c>
      <c r="N15557" s="53">
        <f ca="1"/>
        <v>8</v>
      </c>
      <c r="O15557" s="53" t="str">
        <f ca="1"/>
        <v>1942-08</v>
      </c>
    </row>
    <row r="15558" spans="12:15" x14ac:dyDescent="0.4">
      <c r="L15558" s="56">
        <f ca="1"/>
        <v>15557</v>
      </c>
      <c r="M15558" s="53">
        <f ca="1"/>
        <v>1942</v>
      </c>
      <c r="N15558" s="53">
        <f ca="1"/>
        <v>8</v>
      </c>
      <c r="O15558" s="53" t="str">
        <f ca="1"/>
        <v>1942-08</v>
      </c>
    </row>
    <row r="15559" spans="12:15" x14ac:dyDescent="0.4">
      <c r="L15559" s="56">
        <f ca="1"/>
        <v>15558</v>
      </c>
      <c r="M15559" s="53">
        <f ca="1"/>
        <v>1942</v>
      </c>
      <c r="N15559" s="53">
        <f ca="1"/>
        <v>8</v>
      </c>
      <c r="O15559" s="53" t="str">
        <f ca="1"/>
        <v>1942-08</v>
      </c>
    </row>
    <row r="15560" spans="12:15" x14ac:dyDescent="0.4">
      <c r="L15560" s="56">
        <f ca="1"/>
        <v>15559</v>
      </c>
      <c r="M15560" s="53">
        <f ca="1"/>
        <v>1942</v>
      </c>
      <c r="N15560" s="53">
        <f ca="1"/>
        <v>8</v>
      </c>
      <c r="O15560" s="53" t="str">
        <f ca="1"/>
        <v>1942-08</v>
      </c>
    </row>
    <row r="15561" spans="12:15" x14ac:dyDescent="0.4">
      <c r="L15561" s="56">
        <f ca="1"/>
        <v>15560</v>
      </c>
      <c r="M15561" s="53">
        <f ca="1"/>
        <v>1942</v>
      </c>
      <c r="N15561" s="53">
        <f ca="1"/>
        <v>8</v>
      </c>
      <c r="O15561" s="53" t="str">
        <f ca="1"/>
        <v>1942-08</v>
      </c>
    </row>
    <row r="15562" spans="12:15" x14ac:dyDescent="0.4">
      <c r="L15562" s="56">
        <f ca="1"/>
        <v>15561</v>
      </c>
      <c r="M15562" s="53">
        <f ca="1"/>
        <v>1942</v>
      </c>
      <c r="N15562" s="53">
        <f ca="1"/>
        <v>8</v>
      </c>
      <c r="O15562" s="53" t="str">
        <f ca="1"/>
        <v>1942-08</v>
      </c>
    </row>
    <row r="15563" spans="12:15" x14ac:dyDescent="0.4">
      <c r="L15563" s="56">
        <f ca="1"/>
        <v>15562</v>
      </c>
      <c r="M15563" s="53">
        <f ca="1"/>
        <v>1942</v>
      </c>
      <c r="N15563" s="53">
        <f ca="1"/>
        <v>8</v>
      </c>
      <c r="O15563" s="53" t="str">
        <f ca="1"/>
        <v>1942-08</v>
      </c>
    </row>
    <row r="15564" spans="12:15" x14ac:dyDescent="0.4">
      <c r="L15564" s="56">
        <f ca="1"/>
        <v>15563</v>
      </c>
      <c r="M15564" s="53">
        <f ca="1"/>
        <v>1942</v>
      </c>
      <c r="N15564" s="53">
        <f ca="1"/>
        <v>8</v>
      </c>
      <c r="O15564" s="53" t="str">
        <f ca="1"/>
        <v>1942-08</v>
      </c>
    </row>
    <row r="15565" spans="12:15" x14ac:dyDescent="0.4">
      <c r="L15565" s="56">
        <f ca="1"/>
        <v>15564</v>
      </c>
      <c r="M15565" s="53">
        <f ca="1"/>
        <v>1942</v>
      </c>
      <c r="N15565" s="53">
        <f ca="1"/>
        <v>8</v>
      </c>
      <c r="O15565" s="53" t="str">
        <f ca="1"/>
        <v>1942-08</v>
      </c>
    </row>
    <row r="15566" spans="12:15" x14ac:dyDescent="0.4">
      <c r="L15566" s="56">
        <f ca="1"/>
        <v>15565</v>
      </c>
      <c r="M15566" s="53">
        <f ca="1"/>
        <v>1942</v>
      </c>
      <c r="N15566" s="53">
        <f ca="1"/>
        <v>8</v>
      </c>
      <c r="O15566" s="53" t="str">
        <f ca="1"/>
        <v>1942-08</v>
      </c>
    </row>
    <row r="15567" spans="12:15" x14ac:dyDescent="0.4">
      <c r="L15567" s="56">
        <f ca="1"/>
        <v>15566</v>
      </c>
      <c r="M15567" s="53">
        <f ca="1"/>
        <v>1942</v>
      </c>
      <c r="N15567" s="53">
        <f ca="1"/>
        <v>8</v>
      </c>
      <c r="O15567" s="53" t="str">
        <f ca="1"/>
        <v>1942-08</v>
      </c>
    </row>
    <row r="15568" spans="12:15" x14ac:dyDescent="0.4">
      <c r="L15568" s="56">
        <f ca="1"/>
        <v>15567</v>
      </c>
      <c r="M15568" s="53">
        <f ca="1"/>
        <v>1942</v>
      </c>
      <c r="N15568" s="53">
        <f ca="1"/>
        <v>8</v>
      </c>
      <c r="O15568" s="53" t="str">
        <f ca="1"/>
        <v>1942-08</v>
      </c>
    </row>
    <row r="15569" spans="12:15" x14ac:dyDescent="0.4">
      <c r="L15569" s="56">
        <f ca="1"/>
        <v>15568</v>
      </c>
      <c r="M15569" s="53">
        <f ca="1"/>
        <v>1942</v>
      </c>
      <c r="N15569" s="53">
        <f ca="1"/>
        <v>8</v>
      </c>
      <c r="O15569" s="53" t="str">
        <f ca="1"/>
        <v>1942-08</v>
      </c>
    </row>
    <row r="15570" spans="12:15" x14ac:dyDescent="0.4">
      <c r="L15570" s="56">
        <f ca="1"/>
        <v>15569</v>
      </c>
      <c r="M15570" s="53">
        <f ca="1"/>
        <v>1942</v>
      </c>
      <c r="N15570" s="53">
        <f ca="1"/>
        <v>8</v>
      </c>
      <c r="O15570" s="53" t="str">
        <f ca="1"/>
        <v>1942-08</v>
      </c>
    </row>
    <row r="15571" spans="12:15" x14ac:dyDescent="0.4">
      <c r="L15571" s="56">
        <f ca="1"/>
        <v>15570</v>
      </c>
      <c r="M15571" s="53">
        <f ca="1"/>
        <v>1942</v>
      </c>
      <c r="N15571" s="53">
        <f ca="1"/>
        <v>8</v>
      </c>
      <c r="O15571" s="53" t="str">
        <f ca="1"/>
        <v>1942-08</v>
      </c>
    </row>
    <row r="15572" spans="12:15" x14ac:dyDescent="0.4">
      <c r="L15572" s="56">
        <f ca="1"/>
        <v>15571</v>
      </c>
      <c r="M15572" s="53">
        <f ca="1"/>
        <v>1942</v>
      </c>
      <c r="N15572" s="53">
        <f ca="1"/>
        <v>8</v>
      </c>
      <c r="O15572" s="53" t="str">
        <f ca="1"/>
        <v>1942-08</v>
      </c>
    </row>
    <row r="15573" spans="12:15" x14ac:dyDescent="0.4">
      <c r="L15573" s="56">
        <f ca="1"/>
        <v>15572</v>
      </c>
      <c r="M15573" s="53">
        <f ca="1"/>
        <v>1942</v>
      </c>
      <c r="N15573" s="53">
        <f ca="1"/>
        <v>8</v>
      </c>
      <c r="O15573" s="53" t="str">
        <f ca="1"/>
        <v>1942-08</v>
      </c>
    </row>
    <row r="15574" spans="12:15" x14ac:dyDescent="0.4">
      <c r="L15574" s="56">
        <f ca="1"/>
        <v>15573</v>
      </c>
      <c r="M15574" s="53">
        <f ca="1"/>
        <v>1942</v>
      </c>
      <c r="N15574" s="53">
        <f ca="1"/>
        <v>8</v>
      </c>
      <c r="O15574" s="53" t="str">
        <f ca="1"/>
        <v>1942-08</v>
      </c>
    </row>
    <row r="15575" spans="12:15" x14ac:dyDescent="0.4">
      <c r="L15575" s="56">
        <f ca="1"/>
        <v>15574</v>
      </c>
      <c r="M15575" s="53">
        <f ca="1"/>
        <v>1942</v>
      </c>
      <c r="N15575" s="53">
        <f ca="1"/>
        <v>8</v>
      </c>
      <c r="O15575" s="53" t="str">
        <f ca="1"/>
        <v>1942-08</v>
      </c>
    </row>
    <row r="15576" spans="12:15" x14ac:dyDescent="0.4">
      <c r="L15576" s="56">
        <f ca="1"/>
        <v>15575</v>
      </c>
      <c r="M15576" s="53">
        <f ca="1"/>
        <v>1942</v>
      </c>
      <c r="N15576" s="53">
        <f ca="1"/>
        <v>8</v>
      </c>
      <c r="O15576" s="53" t="str">
        <f ca="1"/>
        <v>1942-08</v>
      </c>
    </row>
    <row r="15577" spans="12:15" x14ac:dyDescent="0.4">
      <c r="L15577" s="56">
        <f ca="1"/>
        <v>15576</v>
      </c>
      <c r="M15577" s="53">
        <f ca="1"/>
        <v>1942</v>
      </c>
      <c r="N15577" s="53">
        <f ca="1"/>
        <v>8</v>
      </c>
      <c r="O15577" s="53" t="str">
        <f ca="1"/>
        <v>1942-08</v>
      </c>
    </row>
    <row r="15578" spans="12:15" x14ac:dyDescent="0.4">
      <c r="L15578" s="56">
        <f ca="1"/>
        <v>15577</v>
      </c>
      <c r="M15578" s="53">
        <f ca="1"/>
        <v>1942</v>
      </c>
      <c r="N15578" s="53">
        <f ca="1"/>
        <v>8</v>
      </c>
      <c r="O15578" s="53" t="str">
        <f ca="1"/>
        <v>1942-08</v>
      </c>
    </row>
    <row r="15579" spans="12:15" x14ac:dyDescent="0.4">
      <c r="L15579" s="56">
        <f ca="1"/>
        <v>15578</v>
      </c>
      <c r="M15579" s="53">
        <f ca="1"/>
        <v>1942</v>
      </c>
      <c r="N15579" s="53">
        <f ca="1"/>
        <v>8</v>
      </c>
      <c r="O15579" s="53" t="str">
        <f ca="1"/>
        <v>1942-08</v>
      </c>
    </row>
    <row r="15580" spans="12:15" x14ac:dyDescent="0.4">
      <c r="L15580" s="56">
        <f ca="1"/>
        <v>15579</v>
      </c>
      <c r="M15580" s="53">
        <f ca="1"/>
        <v>1942</v>
      </c>
      <c r="N15580" s="53">
        <f ca="1"/>
        <v>8</v>
      </c>
      <c r="O15580" s="53" t="str">
        <f ca="1"/>
        <v>1942-08</v>
      </c>
    </row>
    <row r="15581" spans="12:15" x14ac:dyDescent="0.4">
      <c r="L15581" s="56">
        <f ca="1"/>
        <v>15580</v>
      </c>
      <c r="M15581" s="53">
        <f ca="1"/>
        <v>1942</v>
      </c>
      <c r="N15581" s="53">
        <f ca="1"/>
        <v>8</v>
      </c>
      <c r="O15581" s="53" t="str">
        <f ca="1"/>
        <v>1942-08</v>
      </c>
    </row>
    <row r="15582" spans="12:15" x14ac:dyDescent="0.4">
      <c r="L15582" s="56">
        <f ca="1"/>
        <v>15581</v>
      </c>
      <c r="M15582" s="53">
        <f ca="1"/>
        <v>1942</v>
      </c>
      <c r="N15582" s="53">
        <f ca="1"/>
        <v>8</v>
      </c>
      <c r="O15582" s="53" t="str">
        <f ca="1"/>
        <v>1942-08</v>
      </c>
    </row>
    <row r="15583" spans="12:15" x14ac:dyDescent="0.4">
      <c r="L15583" s="56">
        <f ca="1"/>
        <v>15582</v>
      </c>
      <c r="M15583" s="53">
        <f ca="1"/>
        <v>1942</v>
      </c>
      <c r="N15583" s="53">
        <f ca="1"/>
        <v>8</v>
      </c>
      <c r="O15583" s="53" t="str">
        <f ca="1"/>
        <v>1942-08</v>
      </c>
    </row>
    <row r="15584" spans="12:15" x14ac:dyDescent="0.4">
      <c r="L15584" s="56">
        <f ca="1"/>
        <v>15583</v>
      </c>
      <c r="M15584" s="53">
        <f ca="1"/>
        <v>1942</v>
      </c>
      <c r="N15584" s="53">
        <f ca="1"/>
        <v>8</v>
      </c>
      <c r="O15584" s="53" t="str">
        <f ca="1"/>
        <v>1942-08</v>
      </c>
    </row>
    <row r="15585" spans="12:15" x14ac:dyDescent="0.4">
      <c r="L15585" s="56">
        <f ca="1"/>
        <v>15584</v>
      </c>
      <c r="M15585" s="53">
        <f ca="1"/>
        <v>1942</v>
      </c>
      <c r="N15585" s="53">
        <f ca="1"/>
        <v>8</v>
      </c>
      <c r="O15585" s="53" t="str">
        <f ca="1"/>
        <v>1942-08</v>
      </c>
    </row>
    <row r="15586" spans="12:15" x14ac:dyDescent="0.4">
      <c r="L15586" s="56">
        <f ca="1"/>
        <v>15585</v>
      </c>
      <c r="M15586" s="53">
        <f ca="1"/>
        <v>1942</v>
      </c>
      <c r="N15586" s="53">
        <f ca="1"/>
        <v>9</v>
      </c>
      <c r="O15586" s="53" t="str">
        <f ca="1"/>
        <v>1942-09</v>
      </c>
    </row>
    <row r="15587" spans="12:15" x14ac:dyDescent="0.4">
      <c r="L15587" s="56">
        <f ca="1"/>
        <v>15586</v>
      </c>
      <c r="M15587" s="53">
        <f ca="1"/>
        <v>1942</v>
      </c>
      <c r="N15587" s="53">
        <f ca="1"/>
        <v>9</v>
      </c>
      <c r="O15587" s="53" t="str">
        <f ca="1"/>
        <v>1942-09</v>
      </c>
    </row>
    <row r="15588" spans="12:15" x14ac:dyDescent="0.4">
      <c r="L15588" s="56">
        <f ca="1"/>
        <v>15587</v>
      </c>
      <c r="M15588" s="53">
        <f ca="1"/>
        <v>1942</v>
      </c>
      <c r="N15588" s="53">
        <f ca="1"/>
        <v>9</v>
      </c>
      <c r="O15588" s="53" t="str">
        <f ca="1"/>
        <v>1942-09</v>
      </c>
    </row>
    <row r="15589" spans="12:15" x14ac:dyDescent="0.4">
      <c r="L15589" s="56">
        <f ca="1"/>
        <v>15588</v>
      </c>
      <c r="M15589" s="53">
        <f ca="1"/>
        <v>1942</v>
      </c>
      <c r="N15589" s="53">
        <f ca="1"/>
        <v>9</v>
      </c>
      <c r="O15589" s="53" t="str">
        <f ca="1"/>
        <v>1942-09</v>
      </c>
    </row>
    <row r="15590" spans="12:15" x14ac:dyDescent="0.4">
      <c r="L15590" s="56">
        <f ca="1"/>
        <v>15589</v>
      </c>
      <c r="M15590" s="53">
        <f ca="1"/>
        <v>1942</v>
      </c>
      <c r="N15590" s="53">
        <f ca="1"/>
        <v>9</v>
      </c>
      <c r="O15590" s="53" t="str">
        <f ca="1"/>
        <v>1942-09</v>
      </c>
    </row>
    <row r="15591" spans="12:15" x14ac:dyDescent="0.4">
      <c r="L15591" s="56">
        <f ca="1"/>
        <v>15590</v>
      </c>
      <c r="M15591" s="53">
        <f ca="1"/>
        <v>1942</v>
      </c>
      <c r="N15591" s="53">
        <f ca="1"/>
        <v>9</v>
      </c>
      <c r="O15591" s="53" t="str">
        <f ca="1"/>
        <v>1942-09</v>
      </c>
    </row>
    <row r="15592" spans="12:15" x14ac:dyDescent="0.4">
      <c r="L15592" s="56">
        <f ca="1"/>
        <v>15591</v>
      </c>
      <c r="M15592" s="53">
        <f ca="1"/>
        <v>1942</v>
      </c>
      <c r="N15592" s="53">
        <f ca="1"/>
        <v>9</v>
      </c>
      <c r="O15592" s="53" t="str">
        <f ca="1"/>
        <v>1942-09</v>
      </c>
    </row>
    <row r="15593" spans="12:15" x14ac:dyDescent="0.4">
      <c r="L15593" s="56">
        <f ca="1"/>
        <v>15592</v>
      </c>
      <c r="M15593" s="53">
        <f ca="1"/>
        <v>1942</v>
      </c>
      <c r="N15593" s="53">
        <f ca="1"/>
        <v>9</v>
      </c>
      <c r="O15593" s="53" t="str">
        <f ca="1"/>
        <v>1942-09</v>
      </c>
    </row>
    <row r="15594" spans="12:15" x14ac:dyDescent="0.4">
      <c r="L15594" s="56">
        <f ca="1"/>
        <v>15593</v>
      </c>
      <c r="M15594" s="53">
        <f ca="1"/>
        <v>1942</v>
      </c>
      <c r="N15594" s="53">
        <f ca="1"/>
        <v>9</v>
      </c>
      <c r="O15594" s="53" t="str">
        <f ca="1"/>
        <v>1942-09</v>
      </c>
    </row>
    <row r="15595" spans="12:15" x14ac:dyDescent="0.4">
      <c r="L15595" s="56">
        <f ca="1"/>
        <v>15594</v>
      </c>
      <c r="M15595" s="53">
        <f ca="1"/>
        <v>1942</v>
      </c>
      <c r="N15595" s="53">
        <f ca="1"/>
        <v>9</v>
      </c>
      <c r="O15595" s="53" t="str">
        <f ca="1"/>
        <v>1942-09</v>
      </c>
    </row>
    <row r="15596" spans="12:15" x14ac:dyDescent="0.4">
      <c r="L15596" s="56">
        <f ca="1"/>
        <v>15595</v>
      </c>
      <c r="M15596" s="53">
        <f ca="1"/>
        <v>1942</v>
      </c>
      <c r="N15596" s="53">
        <f ca="1"/>
        <v>9</v>
      </c>
      <c r="O15596" s="53" t="str">
        <f ca="1"/>
        <v>1942-09</v>
      </c>
    </row>
    <row r="15597" spans="12:15" x14ac:dyDescent="0.4">
      <c r="L15597" s="56">
        <f ca="1"/>
        <v>15596</v>
      </c>
      <c r="M15597" s="53">
        <f ca="1"/>
        <v>1942</v>
      </c>
      <c r="N15597" s="53">
        <f ca="1"/>
        <v>9</v>
      </c>
      <c r="O15597" s="53" t="str">
        <f ca="1"/>
        <v>1942-09</v>
      </c>
    </row>
    <row r="15598" spans="12:15" x14ac:dyDescent="0.4">
      <c r="L15598" s="56">
        <f ca="1"/>
        <v>15597</v>
      </c>
      <c r="M15598" s="53">
        <f ca="1"/>
        <v>1942</v>
      </c>
      <c r="N15598" s="53">
        <f ca="1"/>
        <v>9</v>
      </c>
      <c r="O15598" s="53" t="str">
        <f ca="1"/>
        <v>1942-09</v>
      </c>
    </row>
    <row r="15599" spans="12:15" x14ac:dyDescent="0.4">
      <c r="L15599" s="56">
        <f ca="1"/>
        <v>15598</v>
      </c>
      <c r="M15599" s="53">
        <f ca="1"/>
        <v>1942</v>
      </c>
      <c r="N15599" s="53">
        <f ca="1"/>
        <v>9</v>
      </c>
      <c r="O15599" s="53" t="str">
        <f ca="1"/>
        <v>1942-09</v>
      </c>
    </row>
    <row r="15600" spans="12:15" x14ac:dyDescent="0.4">
      <c r="L15600" s="56">
        <f ca="1"/>
        <v>15599</v>
      </c>
      <c r="M15600" s="53">
        <f ca="1"/>
        <v>1942</v>
      </c>
      <c r="N15600" s="53">
        <f ca="1"/>
        <v>9</v>
      </c>
      <c r="O15600" s="53" t="str">
        <f ca="1"/>
        <v>1942-09</v>
      </c>
    </row>
    <row r="15601" spans="12:15" x14ac:dyDescent="0.4">
      <c r="L15601" s="56">
        <f ca="1"/>
        <v>15600</v>
      </c>
      <c r="M15601" s="53">
        <f ca="1"/>
        <v>1942</v>
      </c>
      <c r="N15601" s="53">
        <f ca="1"/>
        <v>9</v>
      </c>
      <c r="O15601" s="53" t="str">
        <f ca="1"/>
        <v>1942-09</v>
      </c>
    </row>
    <row r="15602" spans="12:15" x14ac:dyDescent="0.4">
      <c r="L15602" s="56">
        <f ca="1"/>
        <v>15601</v>
      </c>
      <c r="M15602" s="53">
        <f ca="1"/>
        <v>1942</v>
      </c>
      <c r="N15602" s="53">
        <f ca="1"/>
        <v>9</v>
      </c>
      <c r="O15602" s="53" t="str">
        <f ca="1"/>
        <v>1942-09</v>
      </c>
    </row>
    <row r="15603" spans="12:15" x14ac:dyDescent="0.4">
      <c r="L15603" s="56">
        <f ca="1"/>
        <v>15602</v>
      </c>
      <c r="M15603" s="53">
        <f ca="1"/>
        <v>1942</v>
      </c>
      <c r="N15603" s="53">
        <f ca="1"/>
        <v>9</v>
      </c>
      <c r="O15603" s="53" t="str">
        <f ca="1"/>
        <v>1942-09</v>
      </c>
    </row>
    <row r="15604" spans="12:15" x14ac:dyDescent="0.4">
      <c r="L15604" s="56">
        <f ca="1"/>
        <v>15603</v>
      </c>
      <c r="M15604" s="53">
        <f ca="1"/>
        <v>1942</v>
      </c>
      <c r="N15604" s="53">
        <f ca="1"/>
        <v>9</v>
      </c>
      <c r="O15604" s="53" t="str">
        <f ca="1"/>
        <v>1942-09</v>
      </c>
    </row>
    <row r="15605" spans="12:15" x14ac:dyDescent="0.4">
      <c r="L15605" s="56">
        <f ca="1"/>
        <v>15604</v>
      </c>
      <c r="M15605" s="53">
        <f ca="1"/>
        <v>1942</v>
      </c>
      <c r="N15605" s="53">
        <f ca="1"/>
        <v>9</v>
      </c>
      <c r="O15605" s="53" t="str">
        <f ca="1"/>
        <v>1942-09</v>
      </c>
    </row>
    <row r="15606" spans="12:15" x14ac:dyDescent="0.4">
      <c r="L15606" s="56">
        <f ca="1"/>
        <v>15605</v>
      </c>
      <c r="M15606" s="53">
        <f ca="1"/>
        <v>1942</v>
      </c>
      <c r="N15606" s="53">
        <f ca="1"/>
        <v>9</v>
      </c>
      <c r="O15606" s="53" t="str">
        <f ca="1"/>
        <v>1942-09</v>
      </c>
    </row>
    <row r="15607" spans="12:15" x14ac:dyDescent="0.4">
      <c r="L15607" s="56">
        <f ca="1"/>
        <v>15606</v>
      </c>
      <c r="M15607" s="53">
        <f ca="1"/>
        <v>1942</v>
      </c>
      <c r="N15607" s="53">
        <f ca="1"/>
        <v>9</v>
      </c>
      <c r="O15607" s="53" t="str">
        <f ca="1"/>
        <v>1942-09</v>
      </c>
    </row>
    <row r="15608" spans="12:15" x14ac:dyDescent="0.4">
      <c r="L15608" s="56">
        <f ca="1"/>
        <v>15607</v>
      </c>
      <c r="M15608" s="53">
        <f ca="1"/>
        <v>1942</v>
      </c>
      <c r="N15608" s="53">
        <f ca="1"/>
        <v>9</v>
      </c>
      <c r="O15608" s="53" t="str">
        <f ca="1"/>
        <v>1942-09</v>
      </c>
    </row>
    <row r="15609" spans="12:15" x14ac:dyDescent="0.4">
      <c r="L15609" s="56">
        <f ca="1"/>
        <v>15608</v>
      </c>
      <c r="M15609" s="53">
        <f ca="1"/>
        <v>1942</v>
      </c>
      <c r="N15609" s="53">
        <f ca="1"/>
        <v>9</v>
      </c>
      <c r="O15609" s="53" t="str">
        <f ca="1"/>
        <v>1942-09</v>
      </c>
    </row>
    <row r="15610" spans="12:15" x14ac:dyDescent="0.4">
      <c r="L15610" s="56">
        <f ca="1"/>
        <v>15609</v>
      </c>
      <c r="M15610" s="53">
        <f ca="1"/>
        <v>1942</v>
      </c>
      <c r="N15610" s="53">
        <f ca="1"/>
        <v>9</v>
      </c>
      <c r="O15610" s="53" t="str">
        <f ca="1"/>
        <v>1942-09</v>
      </c>
    </row>
    <row r="15611" spans="12:15" x14ac:dyDescent="0.4">
      <c r="L15611" s="56">
        <f ca="1"/>
        <v>15610</v>
      </c>
      <c r="M15611" s="53">
        <f ca="1"/>
        <v>1942</v>
      </c>
      <c r="N15611" s="53">
        <f ca="1"/>
        <v>9</v>
      </c>
      <c r="O15611" s="53" t="str">
        <f ca="1"/>
        <v>1942-09</v>
      </c>
    </row>
    <row r="15612" spans="12:15" x14ac:dyDescent="0.4">
      <c r="L15612" s="56">
        <f ca="1"/>
        <v>15611</v>
      </c>
      <c r="M15612" s="53">
        <f ca="1"/>
        <v>1942</v>
      </c>
      <c r="N15612" s="53">
        <f ca="1"/>
        <v>9</v>
      </c>
      <c r="O15612" s="53" t="str">
        <f ca="1"/>
        <v>1942-09</v>
      </c>
    </row>
    <row r="15613" spans="12:15" x14ac:dyDescent="0.4">
      <c r="L15613" s="56">
        <f ca="1"/>
        <v>15612</v>
      </c>
      <c r="M15613" s="53">
        <f ca="1"/>
        <v>1942</v>
      </c>
      <c r="N15613" s="53">
        <f ca="1"/>
        <v>9</v>
      </c>
      <c r="O15613" s="53" t="str">
        <f ca="1"/>
        <v>1942-09</v>
      </c>
    </row>
    <row r="15614" spans="12:15" x14ac:dyDescent="0.4">
      <c r="L15614" s="56">
        <f ca="1"/>
        <v>15613</v>
      </c>
      <c r="M15614" s="53">
        <f ca="1"/>
        <v>1942</v>
      </c>
      <c r="N15614" s="53">
        <f ca="1"/>
        <v>9</v>
      </c>
      <c r="O15614" s="53" t="str">
        <f ca="1"/>
        <v>1942-09</v>
      </c>
    </row>
    <row r="15615" spans="12:15" x14ac:dyDescent="0.4">
      <c r="L15615" s="56">
        <f ca="1"/>
        <v>15614</v>
      </c>
      <c r="M15615" s="53">
        <f ca="1"/>
        <v>1942</v>
      </c>
      <c r="N15615" s="53">
        <f ca="1"/>
        <v>9</v>
      </c>
      <c r="O15615" s="53" t="str">
        <f ca="1"/>
        <v>1942-09</v>
      </c>
    </row>
    <row r="15616" spans="12:15" x14ac:dyDescent="0.4">
      <c r="L15616" s="56">
        <f ca="1"/>
        <v>15615</v>
      </c>
      <c r="M15616" s="53">
        <f ca="1"/>
        <v>1942</v>
      </c>
      <c r="N15616" s="53">
        <f ca="1"/>
        <v>10</v>
      </c>
      <c r="O15616" s="53" t="str">
        <f ca="1"/>
        <v>1942-10</v>
      </c>
    </row>
    <row r="15617" spans="12:15" x14ac:dyDescent="0.4">
      <c r="L15617" s="56">
        <f ca="1"/>
        <v>15616</v>
      </c>
      <c r="M15617" s="53">
        <f ca="1"/>
        <v>1942</v>
      </c>
      <c r="N15617" s="53">
        <f ca="1"/>
        <v>10</v>
      </c>
      <c r="O15617" s="53" t="str">
        <f ca="1"/>
        <v>1942-10</v>
      </c>
    </row>
    <row r="15618" spans="12:15" x14ac:dyDescent="0.4">
      <c r="L15618" s="56">
        <f ca="1"/>
        <v>15617</v>
      </c>
      <c r="M15618" s="53">
        <f ca="1"/>
        <v>1942</v>
      </c>
      <c r="N15618" s="53">
        <f ca="1"/>
        <v>10</v>
      </c>
      <c r="O15618" s="53" t="str">
        <f ca="1"/>
        <v>1942-10</v>
      </c>
    </row>
    <row r="15619" spans="12:15" x14ac:dyDescent="0.4">
      <c r="L15619" s="56">
        <f ca="1"/>
        <v>15618</v>
      </c>
      <c r="M15619" s="53">
        <f ca="1"/>
        <v>1942</v>
      </c>
      <c r="N15619" s="53">
        <f ca="1"/>
        <v>10</v>
      </c>
      <c r="O15619" s="53" t="str">
        <f ca="1"/>
        <v>1942-10</v>
      </c>
    </row>
    <row r="15620" spans="12:15" x14ac:dyDescent="0.4">
      <c r="L15620" s="56">
        <f ca="1"/>
        <v>15619</v>
      </c>
      <c r="M15620" s="53">
        <f ca="1"/>
        <v>1942</v>
      </c>
      <c r="N15620" s="53">
        <f ca="1"/>
        <v>10</v>
      </c>
      <c r="O15620" s="53" t="str">
        <f ca="1"/>
        <v>1942-10</v>
      </c>
    </row>
    <row r="15621" spans="12:15" x14ac:dyDescent="0.4">
      <c r="L15621" s="56">
        <f ca="1"/>
        <v>15620</v>
      </c>
      <c r="M15621" s="53">
        <f ca="1"/>
        <v>1942</v>
      </c>
      <c r="N15621" s="53">
        <f ca="1"/>
        <v>10</v>
      </c>
      <c r="O15621" s="53" t="str">
        <f ca="1"/>
        <v>1942-10</v>
      </c>
    </row>
    <row r="15622" spans="12:15" x14ac:dyDescent="0.4">
      <c r="L15622" s="56">
        <f ca="1"/>
        <v>15621</v>
      </c>
      <c r="M15622" s="53">
        <f ca="1"/>
        <v>1942</v>
      </c>
      <c r="N15622" s="53">
        <f ca="1"/>
        <v>10</v>
      </c>
      <c r="O15622" s="53" t="str">
        <f ca="1"/>
        <v>1942-10</v>
      </c>
    </row>
    <row r="15623" spans="12:15" x14ac:dyDescent="0.4">
      <c r="L15623" s="56">
        <f ca="1"/>
        <v>15622</v>
      </c>
      <c r="M15623" s="53">
        <f ca="1"/>
        <v>1942</v>
      </c>
      <c r="N15623" s="53">
        <f ca="1"/>
        <v>10</v>
      </c>
      <c r="O15623" s="53" t="str">
        <f ca="1"/>
        <v>1942-10</v>
      </c>
    </row>
    <row r="15624" spans="12:15" x14ac:dyDescent="0.4">
      <c r="L15624" s="56">
        <f ca="1"/>
        <v>15623</v>
      </c>
      <c r="M15624" s="53">
        <f ca="1"/>
        <v>1942</v>
      </c>
      <c r="N15624" s="53">
        <f ca="1"/>
        <v>10</v>
      </c>
      <c r="O15624" s="53" t="str">
        <f ca="1"/>
        <v>1942-10</v>
      </c>
    </row>
    <row r="15625" spans="12:15" x14ac:dyDescent="0.4">
      <c r="L15625" s="56">
        <f ca="1"/>
        <v>15624</v>
      </c>
      <c r="M15625" s="53">
        <f ca="1"/>
        <v>1942</v>
      </c>
      <c r="N15625" s="53">
        <f ca="1"/>
        <v>10</v>
      </c>
      <c r="O15625" s="53" t="str">
        <f ca="1"/>
        <v>1942-10</v>
      </c>
    </row>
    <row r="15626" spans="12:15" x14ac:dyDescent="0.4">
      <c r="L15626" s="56">
        <f ca="1"/>
        <v>15625</v>
      </c>
      <c r="M15626" s="53">
        <f ca="1"/>
        <v>1942</v>
      </c>
      <c r="N15626" s="53">
        <f ca="1"/>
        <v>10</v>
      </c>
      <c r="O15626" s="53" t="str">
        <f ca="1"/>
        <v>1942-10</v>
      </c>
    </row>
    <row r="15627" spans="12:15" x14ac:dyDescent="0.4">
      <c r="L15627" s="56">
        <f ca="1"/>
        <v>15626</v>
      </c>
      <c r="M15627" s="53">
        <f ca="1"/>
        <v>1942</v>
      </c>
      <c r="N15627" s="53">
        <f ca="1"/>
        <v>10</v>
      </c>
      <c r="O15627" s="53" t="str">
        <f ca="1"/>
        <v>1942-10</v>
      </c>
    </row>
    <row r="15628" spans="12:15" x14ac:dyDescent="0.4">
      <c r="L15628" s="56">
        <f ca="1"/>
        <v>15627</v>
      </c>
      <c r="M15628" s="53">
        <f ca="1"/>
        <v>1942</v>
      </c>
      <c r="N15628" s="53">
        <f ca="1"/>
        <v>10</v>
      </c>
      <c r="O15628" s="53" t="str">
        <f ca="1"/>
        <v>1942-10</v>
      </c>
    </row>
    <row r="15629" spans="12:15" x14ac:dyDescent="0.4">
      <c r="L15629" s="56">
        <f ca="1"/>
        <v>15628</v>
      </c>
      <c r="M15629" s="53">
        <f ca="1"/>
        <v>1942</v>
      </c>
      <c r="N15629" s="53">
        <f ca="1"/>
        <v>10</v>
      </c>
      <c r="O15629" s="53" t="str">
        <f ca="1"/>
        <v>1942-10</v>
      </c>
    </row>
    <row r="15630" spans="12:15" x14ac:dyDescent="0.4">
      <c r="L15630" s="56">
        <f ca="1"/>
        <v>15629</v>
      </c>
      <c r="M15630" s="53">
        <f ca="1"/>
        <v>1942</v>
      </c>
      <c r="N15630" s="53">
        <f ca="1"/>
        <v>10</v>
      </c>
      <c r="O15630" s="53" t="str">
        <f ca="1"/>
        <v>1942-10</v>
      </c>
    </row>
    <row r="15631" spans="12:15" x14ac:dyDescent="0.4">
      <c r="L15631" s="56">
        <f ca="1"/>
        <v>15630</v>
      </c>
      <c r="M15631" s="53">
        <f ca="1"/>
        <v>1942</v>
      </c>
      <c r="N15631" s="53">
        <f ca="1"/>
        <v>10</v>
      </c>
      <c r="O15631" s="53" t="str">
        <f ca="1"/>
        <v>1942-10</v>
      </c>
    </row>
    <row r="15632" spans="12:15" x14ac:dyDescent="0.4">
      <c r="L15632" s="56">
        <f ca="1"/>
        <v>15631</v>
      </c>
      <c r="M15632" s="53">
        <f ca="1"/>
        <v>1942</v>
      </c>
      <c r="N15632" s="53">
        <f ca="1"/>
        <v>10</v>
      </c>
      <c r="O15632" s="53" t="str">
        <f ca="1"/>
        <v>1942-10</v>
      </c>
    </row>
    <row r="15633" spans="12:15" x14ac:dyDescent="0.4">
      <c r="L15633" s="56">
        <f ca="1"/>
        <v>15632</v>
      </c>
      <c r="M15633" s="53">
        <f ca="1"/>
        <v>1942</v>
      </c>
      <c r="N15633" s="53">
        <f ca="1"/>
        <v>10</v>
      </c>
      <c r="O15633" s="53" t="str">
        <f ca="1"/>
        <v>1942-10</v>
      </c>
    </row>
    <row r="15634" spans="12:15" x14ac:dyDescent="0.4">
      <c r="L15634" s="56">
        <f ca="1"/>
        <v>15633</v>
      </c>
      <c r="M15634" s="53">
        <f ca="1"/>
        <v>1942</v>
      </c>
      <c r="N15634" s="53">
        <f ca="1"/>
        <v>10</v>
      </c>
      <c r="O15634" s="53" t="str">
        <f ca="1"/>
        <v>1942-10</v>
      </c>
    </row>
    <row r="15635" spans="12:15" x14ac:dyDescent="0.4">
      <c r="L15635" s="56">
        <f ca="1"/>
        <v>15634</v>
      </c>
      <c r="M15635" s="53">
        <f ca="1"/>
        <v>1942</v>
      </c>
      <c r="N15635" s="53">
        <f ca="1"/>
        <v>10</v>
      </c>
      <c r="O15635" s="53" t="str">
        <f ca="1"/>
        <v>1942-10</v>
      </c>
    </row>
    <row r="15636" spans="12:15" x14ac:dyDescent="0.4">
      <c r="L15636" s="56">
        <f ca="1"/>
        <v>15635</v>
      </c>
      <c r="M15636" s="53">
        <f ca="1"/>
        <v>1942</v>
      </c>
      <c r="N15636" s="53">
        <f ca="1"/>
        <v>10</v>
      </c>
      <c r="O15636" s="53" t="str">
        <f ca="1"/>
        <v>1942-10</v>
      </c>
    </row>
    <row r="15637" spans="12:15" x14ac:dyDescent="0.4">
      <c r="L15637" s="56">
        <f ca="1"/>
        <v>15636</v>
      </c>
      <c r="M15637" s="53">
        <f ca="1"/>
        <v>1942</v>
      </c>
      <c r="N15637" s="53">
        <f ca="1"/>
        <v>10</v>
      </c>
      <c r="O15637" s="53" t="str">
        <f ca="1"/>
        <v>1942-10</v>
      </c>
    </row>
    <row r="15638" spans="12:15" x14ac:dyDescent="0.4">
      <c r="L15638" s="56">
        <f ca="1"/>
        <v>15637</v>
      </c>
      <c r="M15638" s="53">
        <f ca="1"/>
        <v>1942</v>
      </c>
      <c r="N15638" s="53">
        <f ca="1"/>
        <v>10</v>
      </c>
      <c r="O15638" s="53" t="str">
        <f ca="1"/>
        <v>1942-10</v>
      </c>
    </row>
    <row r="15639" spans="12:15" x14ac:dyDescent="0.4">
      <c r="L15639" s="56">
        <f ca="1"/>
        <v>15638</v>
      </c>
      <c r="M15639" s="53">
        <f ca="1"/>
        <v>1942</v>
      </c>
      <c r="N15639" s="53">
        <f ca="1"/>
        <v>10</v>
      </c>
      <c r="O15639" s="53" t="str">
        <f ca="1"/>
        <v>1942-10</v>
      </c>
    </row>
    <row r="15640" spans="12:15" x14ac:dyDescent="0.4">
      <c r="L15640" s="56">
        <f ca="1"/>
        <v>15639</v>
      </c>
      <c r="M15640" s="53">
        <f ca="1"/>
        <v>1942</v>
      </c>
      <c r="N15640" s="53">
        <f ca="1"/>
        <v>10</v>
      </c>
      <c r="O15640" s="53" t="str">
        <f ca="1"/>
        <v>1942-10</v>
      </c>
    </row>
    <row r="15641" spans="12:15" x14ac:dyDescent="0.4">
      <c r="L15641" s="56">
        <f ca="1"/>
        <v>15640</v>
      </c>
      <c r="M15641" s="53">
        <f ca="1"/>
        <v>1942</v>
      </c>
      <c r="N15641" s="53">
        <f ca="1"/>
        <v>10</v>
      </c>
      <c r="O15641" s="53" t="str">
        <f ca="1"/>
        <v>1942-10</v>
      </c>
    </row>
    <row r="15642" spans="12:15" x14ac:dyDescent="0.4">
      <c r="L15642" s="56">
        <f ca="1"/>
        <v>15641</v>
      </c>
      <c r="M15642" s="53">
        <f ca="1"/>
        <v>1942</v>
      </c>
      <c r="N15642" s="53">
        <f ca="1"/>
        <v>10</v>
      </c>
      <c r="O15642" s="53" t="str">
        <f ca="1"/>
        <v>1942-10</v>
      </c>
    </row>
    <row r="15643" spans="12:15" x14ac:dyDescent="0.4">
      <c r="L15643" s="56">
        <f ca="1"/>
        <v>15642</v>
      </c>
      <c r="M15643" s="53">
        <f ca="1"/>
        <v>1942</v>
      </c>
      <c r="N15643" s="53">
        <f ca="1"/>
        <v>10</v>
      </c>
      <c r="O15643" s="53" t="str">
        <f ca="1"/>
        <v>1942-10</v>
      </c>
    </row>
    <row r="15644" spans="12:15" x14ac:dyDescent="0.4">
      <c r="L15644" s="56">
        <f ca="1"/>
        <v>15643</v>
      </c>
      <c r="M15644" s="53">
        <f ca="1"/>
        <v>1942</v>
      </c>
      <c r="N15644" s="53">
        <f ca="1"/>
        <v>10</v>
      </c>
      <c r="O15644" s="53" t="str">
        <f ca="1"/>
        <v>1942-10</v>
      </c>
    </row>
    <row r="15645" spans="12:15" x14ac:dyDescent="0.4">
      <c r="L15645" s="56">
        <f ca="1"/>
        <v>15644</v>
      </c>
      <c r="M15645" s="53">
        <f ca="1"/>
        <v>1942</v>
      </c>
      <c r="N15645" s="53">
        <f ca="1"/>
        <v>10</v>
      </c>
      <c r="O15645" s="53" t="str">
        <f ca="1"/>
        <v>1942-10</v>
      </c>
    </row>
    <row r="15646" spans="12:15" x14ac:dyDescent="0.4">
      <c r="L15646" s="56">
        <f ca="1"/>
        <v>15645</v>
      </c>
      <c r="M15646" s="53">
        <f ca="1"/>
        <v>1942</v>
      </c>
      <c r="N15646" s="53">
        <f ca="1"/>
        <v>10</v>
      </c>
      <c r="O15646" s="53" t="str">
        <f ca="1"/>
        <v>1942-10</v>
      </c>
    </row>
    <row r="15647" spans="12:15" x14ac:dyDescent="0.4">
      <c r="L15647" s="56">
        <f ca="1"/>
        <v>15646</v>
      </c>
      <c r="M15647" s="53">
        <f ca="1"/>
        <v>1942</v>
      </c>
      <c r="N15647" s="53">
        <f ca="1"/>
        <v>11</v>
      </c>
      <c r="O15647" s="53" t="str">
        <f ca="1"/>
        <v>1942-11</v>
      </c>
    </row>
    <row r="15648" spans="12:15" x14ac:dyDescent="0.4">
      <c r="L15648" s="56">
        <f ca="1"/>
        <v>15647</v>
      </c>
      <c r="M15648" s="53">
        <f ca="1"/>
        <v>1942</v>
      </c>
      <c r="N15648" s="53">
        <f ca="1"/>
        <v>11</v>
      </c>
      <c r="O15648" s="53" t="str">
        <f ca="1"/>
        <v>1942-11</v>
      </c>
    </row>
    <row r="15649" spans="12:15" x14ac:dyDescent="0.4">
      <c r="L15649" s="56">
        <f ca="1"/>
        <v>15648</v>
      </c>
      <c r="M15649" s="53">
        <f ca="1"/>
        <v>1942</v>
      </c>
      <c r="N15649" s="53">
        <f ca="1"/>
        <v>11</v>
      </c>
      <c r="O15649" s="53" t="str">
        <f ca="1"/>
        <v>1942-11</v>
      </c>
    </row>
    <row r="15650" spans="12:15" x14ac:dyDescent="0.4">
      <c r="L15650" s="56">
        <f ca="1"/>
        <v>15649</v>
      </c>
      <c r="M15650" s="53">
        <f ca="1"/>
        <v>1942</v>
      </c>
      <c r="N15650" s="53">
        <f ca="1"/>
        <v>11</v>
      </c>
      <c r="O15650" s="53" t="str">
        <f ca="1"/>
        <v>1942-11</v>
      </c>
    </row>
    <row r="15651" spans="12:15" x14ac:dyDescent="0.4">
      <c r="L15651" s="56">
        <f ca="1"/>
        <v>15650</v>
      </c>
      <c r="M15651" s="53">
        <f ca="1"/>
        <v>1942</v>
      </c>
      <c r="N15651" s="53">
        <f ca="1"/>
        <v>11</v>
      </c>
      <c r="O15651" s="53" t="str">
        <f ca="1"/>
        <v>1942-11</v>
      </c>
    </row>
    <row r="15652" spans="12:15" x14ac:dyDescent="0.4">
      <c r="L15652" s="56">
        <f ca="1"/>
        <v>15651</v>
      </c>
      <c r="M15652" s="53">
        <f ca="1"/>
        <v>1942</v>
      </c>
      <c r="N15652" s="53">
        <f ca="1"/>
        <v>11</v>
      </c>
      <c r="O15652" s="53" t="str">
        <f ca="1"/>
        <v>1942-11</v>
      </c>
    </row>
    <row r="15653" spans="12:15" x14ac:dyDescent="0.4">
      <c r="L15653" s="56">
        <f ca="1"/>
        <v>15652</v>
      </c>
      <c r="M15653" s="53">
        <f ca="1"/>
        <v>1942</v>
      </c>
      <c r="N15653" s="53">
        <f ca="1"/>
        <v>11</v>
      </c>
      <c r="O15653" s="53" t="str">
        <f ca="1"/>
        <v>1942-11</v>
      </c>
    </row>
    <row r="15654" spans="12:15" x14ac:dyDescent="0.4">
      <c r="L15654" s="56">
        <f ca="1"/>
        <v>15653</v>
      </c>
      <c r="M15654" s="53">
        <f ca="1"/>
        <v>1942</v>
      </c>
      <c r="N15654" s="53">
        <f ca="1"/>
        <v>11</v>
      </c>
      <c r="O15654" s="53" t="str">
        <f ca="1"/>
        <v>1942-11</v>
      </c>
    </row>
    <row r="15655" spans="12:15" x14ac:dyDescent="0.4">
      <c r="L15655" s="56">
        <f ca="1"/>
        <v>15654</v>
      </c>
      <c r="M15655" s="53">
        <f ca="1"/>
        <v>1942</v>
      </c>
      <c r="N15655" s="53">
        <f ca="1"/>
        <v>11</v>
      </c>
      <c r="O15655" s="53" t="str">
        <f ca="1"/>
        <v>1942-11</v>
      </c>
    </row>
    <row r="15656" spans="12:15" x14ac:dyDescent="0.4">
      <c r="L15656" s="56">
        <f ca="1"/>
        <v>15655</v>
      </c>
      <c r="M15656" s="53">
        <f ca="1"/>
        <v>1942</v>
      </c>
      <c r="N15656" s="53">
        <f ca="1"/>
        <v>11</v>
      </c>
      <c r="O15656" s="53" t="str">
        <f ca="1"/>
        <v>1942-11</v>
      </c>
    </row>
    <row r="15657" spans="12:15" x14ac:dyDescent="0.4">
      <c r="L15657" s="56">
        <f ca="1"/>
        <v>15656</v>
      </c>
      <c r="M15657" s="53">
        <f ca="1"/>
        <v>1942</v>
      </c>
      <c r="N15657" s="53">
        <f ca="1"/>
        <v>11</v>
      </c>
      <c r="O15657" s="53" t="str">
        <f ca="1"/>
        <v>1942-11</v>
      </c>
    </row>
    <row r="15658" spans="12:15" x14ac:dyDescent="0.4">
      <c r="L15658" s="56">
        <f ca="1"/>
        <v>15657</v>
      </c>
      <c r="M15658" s="53">
        <f ca="1"/>
        <v>1942</v>
      </c>
      <c r="N15658" s="53">
        <f ca="1"/>
        <v>11</v>
      </c>
      <c r="O15658" s="53" t="str">
        <f ca="1"/>
        <v>1942-11</v>
      </c>
    </row>
    <row r="15659" spans="12:15" x14ac:dyDescent="0.4">
      <c r="L15659" s="56">
        <f ca="1"/>
        <v>15658</v>
      </c>
      <c r="M15659" s="53">
        <f ca="1"/>
        <v>1942</v>
      </c>
      <c r="N15659" s="53">
        <f ca="1"/>
        <v>11</v>
      </c>
      <c r="O15659" s="53" t="str">
        <f ca="1"/>
        <v>1942-11</v>
      </c>
    </row>
    <row r="15660" spans="12:15" x14ac:dyDescent="0.4">
      <c r="L15660" s="56">
        <f ca="1"/>
        <v>15659</v>
      </c>
      <c r="M15660" s="53">
        <f ca="1"/>
        <v>1942</v>
      </c>
      <c r="N15660" s="53">
        <f ca="1"/>
        <v>11</v>
      </c>
      <c r="O15660" s="53" t="str">
        <f ca="1"/>
        <v>1942-11</v>
      </c>
    </row>
    <row r="15661" spans="12:15" x14ac:dyDescent="0.4">
      <c r="L15661" s="56">
        <f ca="1"/>
        <v>15660</v>
      </c>
      <c r="M15661" s="53">
        <f ca="1"/>
        <v>1942</v>
      </c>
      <c r="N15661" s="53">
        <f ca="1"/>
        <v>11</v>
      </c>
      <c r="O15661" s="53" t="str">
        <f ca="1"/>
        <v>1942-11</v>
      </c>
    </row>
    <row r="15662" spans="12:15" x14ac:dyDescent="0.4">
      <c r="L15662" s="56">
        <f ca="1"/>
        <v>15661</v>
      </c>
      <c r="M15662" s="53">
        <f ca="1"/>
        <v>1942</v>
      </c>
      <c r="N15662" s="53">
        <f ca="1"/>
        <v>11</v>
      </c>
      <c r="O15662" s="53" t="str">
        <f ca="1"/>
        <v>1942-11</v>
      </c>
    </row>
    <row r="15663" spans="12:15" x14ac:dyDescent="0.4">
      <c r="L15663" s="56">
        <f ca="1"/>
        <v>15662</v>
      </c>
      <c r="M15663" s="53">
        <f ca="1"/>
        <v>1942</v>
      </c>
      <c r="N15663" s="53">
        <f ca="1"/>
        <v>11</v>
      </c>
      <c r="O15663" s="53" t="str">
        <f ca="1"/>
        <v>1942-11</v>
      </c>
    </row>
    <row r="15664" spans="12:15" x14ac:dyDescent="0.4">
      <c r="L15664" s="56">
        <f ca="1"/>
        <v>15663</v>
      </c>
      <c r="M15664" s="53">
        <f ca="1"/>
        <v>1942</v>
      </c>
      <c r="N15664" s="53">
        <f ca="1"/>
        <v>11</v>
      </c>
      <c r="O15664" s="53" t="str">
        <f ca="1"/>
        <v>1942-11</v>
      </c>
    </row>
    <row r="15665" spans="12:15" x14ac:dyDescent="0.4">
      <c r="L15665" s="56">
        <f ca="1"/>
        <v>15664</v>
      </c>
      <c r="M15665" s="53">
        <f ca="1"/>
        <v>1942</v>
      </c>
      <c r="N15665" s="53">
        <f ca="1"/>
        <v>11</v>
      </c>
      <c r="O15665" s="53" t="str">
        <f ca="1"/>
        <v>1942-11</v>
      </c>
    </row>
    <row r="15666" spans="12:15" x14ac:dyDescent="0.4">
      <c r="L15666" s="56">
        <f ca="1"/>
        <v>15665</v>
      </c>
      <c r="M15666" s="53">
        <f ca="1"/>
        <v>1942</v>
      </c>
      <c r="N15666" s="53">
        <f ca="1"/>
        <v>11</v>
      </c>
      <c r="O15666" s="53" t="str">
        <f ca="1"/>
        <v>1942-11</v>
      </c>
    </row>
    <row r="15667" spans="12:15" x14ac:dyDescent="0.4">
      <c r="L15667" s="56">
        <f ca="1"/>
        <v>15666</v>
      </c>
      <c r="M15667" s="53">
        <f ca="1"/>
        <v>1942</v>
      </c>
      <c r="N15667" s="53">
        <f ca="1"/>
        <v>11</v>
      </c>
      <c r="O15667" s="53" t="str">
        <f ca="1"/>
        <v>1942-11</v>
      </c>
    </row>
    <row r="15668" spans="12:15" x14ac:dyDescent="0.4">
      <c r="L15668" s="56">
        <f ca="1"/>
        <v>15667</v>
      </c>
      <c r="M15668" s="53">
        <f ca="1"/>
        <v>1942</v>
      </c>
      <c r="N15668" s="53">
        <f ca="1"/>
        <v>11</v>
      </c>
      <c r="O15668" s="53" t="str">
        <f ca="1"/>
        <v>1942-11</v>
      </c>
    </row>
    <row r="15669" spans="12:15" x14ac:dyDescent="0.4">
      <c r="L15669" s="56">
        <f ca="1"/>
        <v>15668</v>
      </c>
      <c r="M15669" s="53">
        <f ca="1"/>
        <v>1942</v>
      </c>
      <c r="N15669" s="53">
        <f ca="1"/>
        <v>11</v>
      </c>
      <c r="O15669" s="53" t="str">
        <f ca="1"/>
        <v>1942-11</v>
      </c>
    </row>
    <row r="15670" spans="12:15" x14ac:dyDescent="0.4">
      <c r="L15670" s="56">
        <f ca="1"/>
        <v>15669</v>
      </c>
      <c r="M15670" s="53">
        <f ca="1"/>
        <v>1942</v>
      </c>
      <c r="N15670" s="53">
        <f ca="1"/>
        <v>11</v>
      </c>
      <c r="O15670" s="53" t="str">
        <f ca="1"/>
        <v>1942-11</v>
      </c>
    </row>
    <row r="15671" spans="12:15" x14ac:dyDescent="0.4">
      <c r="L15671" s="56">
        <f ca="1"/>
        <v>15670</v>
      </c>
      <c r="M15671" s="53">
        <f ca="1"/>
        <v>1942</v>
      </c>
      <c r="N15671" s="53">
        <f ca="1"/>
        <v>11</v>
      </c>
      <c r="O15671" s="53" t="str">
        <f ca="1"/>
        <v>1942-11</v>
      </c>
    </row>
    <row r="15672" spans="12:15" x14ac:dyDescent="0.4">
      <c r="L15672" s="56">
        <f ca="1"/>
        <v>15671</v>
      </c>
      <c r="M15672" s="53">
        <f ca="1"/>
        <v>1942</v>
      </c>
      <c r="N15672" s="53">
        <f ca="1"/>
        <v>11</v>
      </c>
      <c r="O15672" s="53" t="str">
        <f ca="1"/>
        <v>1942-11</v>
      </c>
    </row>
    <row r="15673" spans="12:15" x14ac:dyDescent="0.4">
      <c r="L15673" s="56">
        <f ca="1"/>
        <v>15672</v>
      </c>
      <c r="M15673" s="53">
        <f ca="1"/>
        <v>1942</v>
      </c>
      <c r="N15673" s="53">
        <f ca="1"/>
        <v>11</v>
      </c>
      <c r="O15673" s="53" t="str">
        <f ca="1"/>
        <v>1942-11</v>
      </c>
    </row>
    <row r="15674" spans="12:15" x14ac:dyDescent="0.4">
      <c r="L15674" s="56">
        <f ca="1"/>
        <v>15673</v>
      </c>
      <c r="M15674" s="53">
        <f ca="1"/>
        <v>1942</v>
      </c>
      <c r="N15674" s="53">
        <f ca="1"/>
        <v>11</v>
      </c>
      <c r="O15674" s="53" t="str">
        <f ca="1"/>
        <v>1942-11</v>
      </c>
    </row>
    <row r="15675" spans="12:15" x14ac:dyDescent="0.4">
      <c r="L15675" s="56">
        <f ca="1"/>
        <v>15674</v>
      </c>
      <c r="M15675" s="53">
        <f ca="1"/>
        <v>1942</v>
      </c>
      <c r="N15675" s="53">
        <f ca="1"/>
        <v>11</v>
      </c>
      <c r="O15675" s="53" t="str">
        <f ca="1"/>
        <v>1942-11</v>
      </c>
    </row>
    <row r="15676" spans="12:15" x14ac:dyDescent="0.4">
      <c r="L15676" s="56">
        <f ca="1"/>
        <v>15675</v>
      </c>
      <c r="M15676" s="53">
        <f ca="1"/>
        <v>1942</v>
      </c>
      <c r="N15676" s="53">
        <f ca="1"/>
        <v>11</v>
      </c>
      <c r="O15676" s="53" t="str">
        <f ca="1"/>
        <v>1942-11</v>
      </c>
    </row>
    <row r="15677" spans="12:15" x14ac:dyDescent="0.4">
      <c r="L15677" s="56">
        <f ca="1"/>
        <v>15676</v>
      </c>
      <c r="M15677" s="53">
        <f ca="1"/>
        <v>1942</v>
      </c>
      <c r="N15677" s="53">
        <f ca="1"/>
        <v>12</v>
      </c>
      <c r="O15677" s="53" t="str">
        <f ca="1"/>
        <v>1942-12</v>
      </c>
    </row>
    <row r="15678" spans="12:15" x14ac:dyDescent="0.4">
      <c r="L15678" s="56">
        <f ca="1"/>
        <v>15677</v>
      </c>
      <c r="M15678" s="53">
        <f ca="1"/>
        <v>1942</v>
      </c>
      <c r="N15678" s="53">
        <f ca="1"/>
        <v>12</v>
      </c>
      <c r="O15678" s="53" t="str">
        <f ca="1"/>
        <v>1942-12</v>
      </c>
    </row>
    <row r="15679" spans="12:15" x14ac:dyDescent="0.4">
      <c r="L15679" s="56">
        <f ca="1"/>
        <v>15678</v>
      </c>
      <c r="M15679" s="53">
        <f ca="1"/>
        <v>1942</v>
      </c>
      <c r="N15679" s="53">
        <f ca="1"/>
        <v>12</v>
      </c>
      <c r="O15679" s="53" t="str">
        <f ca="1"/>
        <v>1942-12</v>
      </c>
    </row>
    <row r="15680" spans="12:15" x14ac:dyDescent="0.4">
      <c r="L15680" s="56">
        <f ca="1"/>
        <v>15679</v>
      </c>
      <c r="M15680" s="53">
        <f ca="1"/>
        <v>1942</v>
      </c>
      <c r="N15680" s="53">
        <f ca="1"/>
        <v>12</v>
      </c>
      <c r="O15680" s="53" t="str">
        <f ca="1"/>
        <v>1942-12</v>
      </c>
    </row>
    <row r="15681" spans="12:15" x14ac:dyDescent="0.4">
      <c r="L15681" s="56">
        <f ca="1"/>
        <v>15680</v>
      </c>
      <c r="M15681" s="53">
        <f ca="1"/>
        <v>1942</v>
      </c>
      <c r="N15681" s="53">
        <f ca="1"/>
        <v>12</v>
      </c>
      <c r="O15681" s="53" t="str">
        <f ca="1"/>
        <v>1942-12</v>
      </c>
    </row>
    <row r="15682" spans="12:15" x14ac:dyDescent="0.4">
      <c r="L15682" s="56">
        <f ca="1"/>
        <v>15681</v>
      </c>
      <c r="M15682" s="53">
        <f ca="1"/>
        <v>1942</v>
      </c>
      <c r="N15682" s="53">
        <f ca="1"/>
        <v>12</v>
      </c>
      <c r="O15682" s="53" t="str">
        <f ca="1"/>
        <v>1942-12</v>
      </c>
    </row>
    <row r="15683" spans="12:15" x14ac:dyDescent="0.4">
      <c r="L15683" s="56">
        <f ca="1"/>
        <v>15682</v>
      </c>
      <c r="M15683" s="53">
        <f ca="1"/>
        <v>1942</v>
      </c>
      <c r="N15683" s="53">
        <f ca="1"/>
        <v>12</v>
      </c>
      <c r="O15683" s="53" t="str">
        <f ca="1"/>
        <v>1942-12</v>
      </c>
    </row>
    <row r="15684" spans="12:15" x14ac:dyDescent="0.4">
      <c r="L15684" s="56">
        <f ca="1"/>
        <v>15683</v>
      </c>
      <c r="M15684" s="53">
        <f ca="1"/>
        <v>1942</v>
      </c>
      <c r="N15684" s="53">
        <f ca="1"/>
        <v>12</v>
      </c>
      <c r="O15684" s="53" t="str">
        <f ca="1"/>
        <v>1942-12</v>
      </c>
    </row>
    <row r="15685" spans="12:15" x14ac:dyDescent="0.4">
      <c r="L15685" s="56">
        <f ca="1"/>
        <v>15684</v>
      </c>
      <c r="M15685" s="53">
        <f ca="1"/>
        <v>1942</v>
      </c>
      <c r="N15685" s="53">
        <f ca="1"/>
        <v>12</v>
      </c>
      <c r="O15685" s="53" t="str">
        <f ca="1"/>
        <v>1942-12</v>
      </c>
    </row>
    <row r="15686" spans="12:15" x14ac:dyDescent="0.4">
      <c r="L15686" s="56">
        <f ca="1"/>
        <v>15685</v>
      </c>
      <c r="M15686" s="53">
        <f ca="1"/>
        <v>1942</v>
      </c>
      <c r="N15686" s="53">
        <f ca="1"/>
        <v>12</v>
      </c>
      <c r="O15686" s="53" t="str">
        <f ca="1"/>
        <v>1942-12</v>
      </c>
    </row>
    <row r="15687" spans="12:15" x14ac:dyDescent="0.4">
      <c r="L15687" s="56">
        <f ca="1"/>
        <v>15686</v>
      </c>
      <c r="M15687" s="53">
        <f ca="1"/>
        <v>1942</v>
      </c>
      <c r="N15687" s="53">
        <f ca="1"/>
        <v>12</v>
      </c>
      <c r="O15687" s="53" t="str">
        <f ca="1"/>
        <v>1942-12</v>
      </c>
    </row>
    <row r="15688" spans="12:15" x14ac:dyDescent="0.4">
      <c r="L15688" s="56">
        <f ca="1"/>
        <v>15687</v>
      </c>
      <c r="M15688" s="53">
        <f ca="1"/>
        <v>1942</v>
      </c>
      <c r="N15688" s="53">
        <f ca="1"/>
        <v>12</v>
      </c>
      <c r="O15688" s="53" t="str">
        <f ca="1"/>
        <v>1942-12</v>
      </c>
    </row>
    <row r="15689" spans="12:15" x14ac:dyDescent="0.4">
      <c r="L15689" s="56">
        <f ca="1"/>
        <v>15688</v>
      </c>
      <c r="M15689" s="53">
        <f ca="1"/>
        <v>1942</v>
      </c>
      <c r="N15689" s="53">
        <f ca="1"/>
        <v>12</v>
      </c>
      <c r="O15689" s="53" t="str">
        <f ca="1"/>
        <v>1942-12</v>
      </c>
    </row>
    <row r="15690" spans="12:15" x14ac:dyDescent="0.4">
      <c r="L15690" s="56">
        <f ca="1"/>
        <v>15689</v>
      </c>
      <c r="M15690" s="53">
        <f ca="1"/>
        <v>1942</v>
      </c>
      <c r="N15690" s="53">
        <f ca="1"/>
        <v>12</v>
      </c>
      <c r="O15690" s="53" t="str">
        <f ca="1"/>
        <v>1942-12</v>
      </c>
    </row>
    <row r="15691" spans="12:15" x14ac:dyDescent="0.4">
      <c r="L15691" s="56">
        <f ca="1"/>
        <v>15690</v>
      </c>
      <c r="M15691" s="53">
        <f ca="1"/>
        <v>1942</v>
      </c>
      <c r="N15691" s="53">
        <f ca="1"/>
        <v>12</v>
      </c>
      <c r="O15691" s="53" t="str">
        <f ca="1"/>
        <v>1942-12</v>
      </c>
    </row>
    <row r="15692" spans="12:15" x14ac:dyDescent="0.4">
      <c r="L15692" s="56">
        <f ca="1"/>
        <v>15691</v>
      </c>
      <c r="M15692" s="53">
        <f ca="1"/>
        <v>1942</v>
      </c>
      <c r="N15692" s="53">
        <f ca="1"/>
        <v>12</v>
      </c>
      <c r="O15692" s="53" t="str">
        <f ca="1"/>
        <v>1942-12</v>
      </c>
    </row>
    <row r="15693" spans="12:15" x14ac:dyDescent="0.4">
      <c r="L15693" s="56">
        <f ca="1"/>
        <v>15692</v>
      </c>
      <c r="M15693" s="53">
        <f ca="1"/>
        <v>1942</v>
      </c>
      <c r="N15693" s="53">
        <f ca="1"/>
        <v>12</v>
      </c>
      <c r="O15693" s="53" t="str">
        <f ca="1"/>
        <v>1942-12</v>
      </c>
    </row>
    <row r="15694" spans="12:15" x14ac:dyDescent="0.4">
      <c r="L15694" s="56">
        <f ca="1"/>
        <v>15693</v>
      </c>
      <c r="M15694" s="53">
        <f ca="1"/>
        <v>1942</v>
      </c>
      <c r="N15694" s="53">
        <f ca="1"/>
        <v>12</v>
      </c>
      <c r="O15694" s="53" t="str">
        <f ca="1"/>
        <v>1942-12</v>
      </c>
    </row>
    <row r="15695" spans="12:15" x14ac:dyDescent="0.4">
      <c r="L15695" s="56">
        <f ca="1"/>
        <v>15694</v>
      </c>
      <c r="M15695" s="53">
        <f ca="1"/>
        <v>1942</v>
      </c>
      <c r="N15695" s="53">
        <f ca="1"/>
        <v>12</v>
      </c>
      <c r="O15695" s="53" t="str">
        <f ca="1"/>
        <v>1942-12</v>
      </c>
    </row>
    <row r="15696" spans="12:15" x14ac:dyDescent="0.4">
      <c r="L15696" s="56">
        <f ca="1"/>
        <v>15695</v>
      </c>
      <c r="M15696" s="53">
        <f ca="1"/>
        <v>1942</v>
      </c>
      <c r="N15696" s="53">
        <f ca="1"/>
        <v>12</v>
      </c>
      <c r="O15696" s="53" t="str">
        <f ca="1"/>
        <v>1942-12</v>
      </c>
    </row>
    <row r="15697" spans="12:15" x14ac:dyDescent="0.4">
      <c r="L15697" s="56">
        <f ca="1"/>
        <v>15696</v>
      </c>
      <c r="M15697" s="53">
        <f ca="1"/>
        <v>1942</v>
      </c>
      <c r="N15697" s="53">
        <f ca="1"/>
        <v>12</v>
      </c>
      <c r="O15697" s="53" t="str">
        <f ca="1"/>
        <v>1942-12</v>
      </c>
    </row>
    <row r="15698" spans="12:15" x14ac:dyDescent="0.4">
      <c r="L15698" s="56">
        <f ca="1"/>
        <v>15697</v>
      </c>
      <c r="M15698" s="53">
        <f ca="1"/>
        <v>1942</v>
      </c>
      <c r="N15698" s="53">
        <f ca="1"/>
        <v>12</v>
      </c>
      <c r="O15698" s="53" t="str">
        <f ca="1"/>
        <v>1942-12</v>
      </c>
    </row>
    <row r="15699" spans="12:15" x14ac:dyDescent="0.4">
      <c r="L15699" s="56">
        <f ca="1"/>
        <v>15698</v>
      </c>
      <c r="M15699" s="53">
        <f ca="1"/>
        <v>1942</v>
      </c>
      <c r="N15699" s="53">
        <f ca="1"/>
        <v>12</v>
      </c>
      <c r="O15699" s="53" t="str">
        <f ca="1"/>
        <v>1942-12</v>
      </c>
    </row>
    <row r="15700" spans="12:15" x14ac:dyDescent="0.4">
      <c r="L15700" s="56">
        <f ca="1"/>
        <v>15699</v>
      </c>
      <c r="M15700" s="53">
        <f ca="1"/>
        <v>1942</v>
      </c>
      <c r="N15700" s="53">
        <f ca="1"/>
        <v>12</v>
      </c>
      <c r="O15700" s="53" t="str">
        <f ca="1"/>
        <v>1942-12</v>
      </c>
    </row>
    <row r="15701" spans="12:15" x14ac:dyDescent="0.4">
      <c r="L15701" s="56">
        <f ca="1"/>
        <v>15700</v>
      </c>
      <c r="M15701" s="53">
        <f ca="1"/>
        <v>1942</v>
      </c>
      <c r="N15701" s="53">
        <f ca="1"/>
        <v>12</v>
      </c>
      <c r="O15701" s="53" t="str">
        <f ca="1"/>
        <v>1942-12</v>
      </c>
    </row>
    <row r="15702" spans="12:15" x14ac:dyDescent="0.4">
      <c r="L15702" s="56">
        <f ca="1"/>
        <v>15701</v>
      </c>
      <c r="M15702" s="53">
        <f ca="1"/>
        <v>1942</v>
      </c>
      <c r="N15702" s="53">
        <f ca="1"/>
        <v>12</v>
      </c>
      <c r="O15702" s="53" t="str">
        <f ca="1"/>
        <v>1942-12</v>
      </c>
    </row>
    <row r="15703" spans="12:15" x14ac:dyDescent="0.4">
      <c r="L15703" s="56">
        <f ca="1"/>
        <v>15702</v>
      </c>
      <c r="M15703" s="53">
        <f ca="1"/>
        <v>1942</v>
      </c>
      <c r="N15703" s="53">
        <f ca="1"/>
        <v>12</v>
      </c>
      <c r="O15703" s="53" t="str">
        <f ca="1"/>
        <v>1942-12</v>
      </c>
    </row>
    <row r="15704" spans="12:15" x14ac:dyDescent="0.4">
      <c r="L15704" s="56">
        <f ca="1"/>
        <v>15703</v>
      </c>
      <c r="M15704" s="53">
        <f ca="1"/>
        <v>1942</v>
      </c>
      <c r="N15704" s="53">
        <f ca="1"/>
        <v>12</v>
      </c>
      <c r="O15704" s="53" t="str">
        <f ca="1"/>
        <v>1942-12</v>
      </c>
    </row>
    <row r="15705" spans="12:15" x14ac:dyDescent="0.4">
      <c r="L15705" s="56">
        <f ca="1"/>
        <v>15704</v>
      </c>
      <c r="M15705" s="53">
        <f ca="1"/>
        <v>1942</v>
      </c>
      <c r="N15705" s="53">
        <f ca="1"/>
        <v>12</v>
      </c>
      <c r="O15705" s="53" t="str">
        <f ca="1"/>
        <v>1942-12</v>
      </c>
    </row>
    <row r="15706" spans="12:15" x14ac:dyDescent="0.4">
      <c r="L15706" s="56">
        <f ca="1"/>
        <v>15705</v>
      </c>
      <c r="M15706" s="53">
        <f ca="1"/>
        <v>1942</v>
      </c>
      <c r="N15706" s="53">
        <f ca="1"/>
        <v>12</v>
      </c>
      <c r="O15706" s="53" t="str">
        <f ca="1"/>
        <v>1942-12</v>
      </c>
    </row>
    <row r="15707" spans="12:15" x14ac:dyDescent="0.4">
      <c r="L15707" s="56">
        <f ca="1"/>
        <v>15706</v>
      </c>
      <c r="M15707" s="53">
        <f ca="1"/>
        <v>1942</v>
      </c>
      <c r="N15707" s="53">
        <f ca="1"/>
        <v>12</v>
      </c>
      <c r="O15707" s="53" t="str">
        <f ca="1"/>
        <v>1942-12</v>
      </c>
    </row>
    <row r="15708" spans="12:15" x14ac:dyDescent="0.4">
      <c r="L15708" s="56">
        <f ca="1"/>
        <v>15707</v>
      </c>
      <c r="M15708" s="53">
        <f ca="1"/>
        <v>1943</v>
      </c>
      <c r="N15708" s="53">
        <f ca="1"/>
        <v>1</v>
      </c>
      <c r="O15708" s="53" t="str">
        <f ca="1"/>
        <v>1943-01</v>
      </c>
    </row>
    <row r="15709" spans="12:15" x14ac:dyDescent="0.4">
      <c r="L15709" s="56">
        <f ca="1"/>
        <v>15708</v>
      </c>
      <c r="M15709" s="53">
        <f ca="1"/>
        <v>1943</v>
      </c>
      <c r="N15709" s="53">
        <f ca="1"/>
        <v>1</v>
      </c>
      <c r="O15709" s="53" t="str">
        <f ca="1"/>
        <v>1943-01</v>
      </c>
    </row>
    <row r="15710" spans="12:15" x14ac:dyDescent="0.4">
      <c r="L15710" s="56">
        <f ca="1"/>
        <v>15709</v>
      </c>
      <c r="M15710" s="53">
        <f ca="1"/>
        <v>1943</v>
      </c>
      <c r="N15710" s="53">
        <f ca="1"/>
        <v>1</v>
      </c>
      <c r="O15710" s="53" t="str">
        <f ca="1"/>
        <v>1943-01</v>
      </c>
    </row>
    <row r="15711" spans="12:15" x14ac:dyDescent="0.4">
      <c r="L15711" s="56">
        <f ca="1"/>
        <v>15710</v>
      </c>
      <c r="M15711" s="53">
        <f ca="1"/>
        <v>1943</v>
      </c>
      <c r="N15711" s="53">
        <f ca="1"/>
        <v>1</v>
      </c>
      <c r="O15711" s="53" t="str">
        <f ca="1"/>
        <v>1943-01</v>
      </c>
    </row>
    <row r="15712" spans="12:15" x14ac:dyDescent="0.4">
      <c r="L15712" s="56">
        <f ca="1"/>
        <v>15711</v>
      </c>
      <c r="M15712" s="53">
        <f ca="1"/>
        <v>1943</v>
      </c>
      <c r="N15712" s="53">
        <f ca="1"/>
        <v>1</v>
      </c>
      <c r="O15712" s="53" t="str">
        <f ca="1"/>
        <v>1943-01</v>
      </c>
    </row>
    <row r="15713" spans="12:15" x14ac:dyDescent="0.4">
      <c r="L15713" s="56">
        <f ca="1"/>
        <v>15712</v>
      </c>
      <c r="M15713" s="53">
        <f ca="1"/>
        <v>1943</v>
      </c>
      <c r="N15713" s="53">
        <f ca="1"/>
        <v>1</v>
      </c>
      <c r="O15713" s="53" t="str">
        <f ca="1"/>
        <v>1943-01</v>
      </c>
    </row>
    <row r="15714" spans="12:15" x14ac:dyDescent="0.4">
      <c r="L15714" s="56">
        <f ca="1"/>
        <v>15713</v>
      </c>
      <c r="M15714" s="53">
        <f ca="1"/>
        <v>1943</v>
      </c>
      <c r="N15714" s="53">
        <f ca="1"/>
        <v>1</v>
      </c>
      <c r="O15714" s="53" t="str">
        <f ca="1"/>
        <v>1943-01</v>
      </c>
    </row>
    <row r="15715" spans="12:15" x14ac:dyDescent="0.4">
      <c r="L15715" s="56">
        <f ca="1"/>
        <v>15714</v>
      </c>
      <c r="M15715" s="53">
        <f ca="1"/>
        <v>1943</v>
      </c>
      <c r="N15715" s="53">
        <f ca="1"/>
        <v>1</v>
      </c>
      <c r="O15715" s="53" t="str">
        <f ca="1"/>
        <v>1943-01</v>
      </c>
    </row>
    <row r="15716" spans="12:15" x14ac:dyDescent="0.4">
      <c r="L15716" s="56">
        <f ca="1"/>
        <v>15715</v>
      </c>
      <c r="M15716" s="53">
        <f ca="1"/>
        <v>1943</v>
      </c>
      <c r="N15716" s="53">
        <f ca="1"/>
        <v>1</v>
      </c>
      <c r="O15716" s="53" t="str">
        <f ca="1"/>
        <v>1943-01</v>
      </c>
    </row>
    <row r="15717" spans="12:15" x14ac:dyDescent="0.4">
      <c r="L15717" s="56">
        <f ca="1"/>
        <v>15716</v>
      </c>
      <c r="M15717" s="53">
        <f ca="1"/>
        <v>1943</v>
      </c>
      <c r="N15717" s="53">
        <f ca="1"/>
        <v>1</v>
      </c>
      <c r="O15717" s="53" t="str">
        <f ca="1"/>
        <v>1943-01</v>
      </c>
    </row>
    <row r="15718" spans="12:15" x14ac:dyDescent="0.4">
      <c r="L15718" s="56">
        <f ca="1"/>
        <v>15717</v>
      </c>
      <c r="M15718" s="53">
        <f ca="1"/>
        <v>1943</v>
      </c>
      <c r="N15718" s="53">
        <f ca="1"/>
        <v>1</v>
      </c>
      <c r="O15718" s="53" t="str">
        <f ca="1"/>
        <v>1943-01</v>
      </c>
    </row>
    <row r="15719" spans="12:15" x14ac:dyDescent="0.4">
      <c r="L15719" s="56">
        <f ca="1"/>
        <v>15718</v>
      </c>
      <c r="M15719" s="53">
        <f ca="1"/>
        <v>1943</v>
      </c>
      <c r="N15719" s="53">
        <f ca="1"/>
        <v>1</v>
      </c>
      <c r="O15719" s="53" t="str">
        <f ca="1"/>
        <v>1943-01</v>
      </c>
    </row>
    <row r="15720" spans="12:15" x14ac:dyDescent="0.4">
      <c r="L15720" s="56">
        <f ca="1"/>
        <v>15719</v>
      </c>
      <c r="M15720" s="53">
        <f ca="1"/>
        <v>1943</v>
      </c>
      <c r="N15720" s="53">
        <f ca="1"/>
        <v>1</v>
      </c>
      <c r="O15720" s="53" t="str">
        <f ca="1"/>
        <v>1943-01</v>
      </c>
    </row>
    <row r="15721" spans="12:15" x14ac:dyDescent="0.4">
      <c r="L15721" s="56">
        <f ca="1"/>
        <v>15720</v>
      </c>
      <c r="M15721" s="53">
        <f ca="1"/>
        <v>1943</v>
      </c>
      <c r="N15721" s="53">
        <f ca="1"/>
        <v>1</v>
      </c>
      <c r="O15721" s="53" t="str">
        <f ca="1"/>
        <v>1943-01</v>
      </c>
    </row>
    <row r="15722" spans="12:15" x14ac:dyDescent="0.4">
      <c r="L15722" s="56">
        <f ca="1"/>
        <v>15721</v>
      </c>
      <c r="M15722" s="53">
        <f ca="1"/>
        <v>1943</v>
      </c>
      <c r="N15722" s="53">
        <f ca="1"/>
        <v>1</v>
      </c>
      <c r="O15722" s="53" t="str">
        <f ca="1"/>
        <v>1943-01</v>
      </c>
    </row>
    <row r="15723" spans="12:15" x14ac:dyDescent="0.4">
      <c r="L15723" s="56">
        <f ca="1"/>
        <v>15722</v>
      </c>
      <c r="M15723" s="53">
        <f ca="1"/>
        <v>1943</v>
      </c>
      <c r="N15723" s="53">
        <f ca="1"/>
        <v>1</v>
      </c>
      <c r="O15723" s="53" t="str">
        <f ca="1"/>
        <v>1943-01</v>
      </c>
    </row>
    <row r="15724" spans="12:15" x14ac:dyDescent="0.4">
      <c r="L15724" s="56">
        <f ca="1"/>
        <v>15723</v>
      </c>
      <c r="M15724" s="53">
        <f ca="1"/>
        <v>1943</v>
      </c>
      <c r="N15724" s="53">
        <f ca="1"/>
        <v>1</v>
      </c>
      <c r="O15724" s="53" t="str">
        <f ca="1"/>
        <v>1943-01</v>
      </c>
    </row>
    <row r="15725" spans="12:15" x14ac:dyDescent="0.4">
      <c r="L15725" s="56">
        <f ca="1"/>
        <v>15724</v>
      </c>
      <c r="M15725" s="53">
        <f ca="1"/>
        <v>1943</v>
      </c>
      <c r="N15725" s="53">
        <f ca="1"/>
        <v>1</v>
      </c>
      <c r="O15725" s="53" t="str">
        <f ca="1"/>
        <v>1943-01</v>
      </c>
    </row>
    <row r="15726" spans="12:15" x14ac:dyDescent="0.4">
      <c r="L15726" s="56">
        <f ca="1"/>
        <v>15725</v>
      </c>
      <c r="M15726" s="53">
        <f ca="1"/>
        <v>1943</v>
      </c>
      <c r="N15726" s="53">
        <f ca="1"/>
        <v>1</v>
      </c>
      <c r="O15726" s="53" t="str">
        <f ca="1"/>
        <v>1943-01</v>
      </c>
    </row>
    <row r="15727" spans="12:15" x14ac:dyDescent="0.4">
      <c r="L15727" s="56">
        <f ca="1"/>
        <v>15726</v>
      </c>
      <c r="M15727" s="53">
        <f ca="1"/>
        <v>1943</v>
      </c>
      <c r="N15727" s="53">
        <f ca="1"/>
        <v>1</v>
      </c>
      <c r="O15727" s="53" t="str">
        <f ca="1"/>
        <v>1943-01</v>
      </c>
    </row>
    <row r="15728" spans="12:15" x14ac:dyDescent="0.4">
      <c r="L15728" s="56">
        <f ca="1"/>
        <v>15727</v>
      </c>
      <c r="M15728" s="53">
        <f ca="1"/>
        <v>1943</v>
      </c>
      <c r="N15728" s="53">
        <f ca="1"/>
        <v>1</v>
      </c>
      <c r="O15728" s="53" t="str">
        <f ca="1"/>
        <v>1943-01</v>
      </c>
    </row>
    <row r="15729" spans="12:15" x14ac:dyDescent="0.4">
      <c r="L15729" s="56">
        <f ca="1"/>
        <v>15728</v>
      </c>
      <c r="M15729" s="53">
        <f ca="1"/>
        <v>1943</v>
      </c>
      <c r="N15729" s="53">
        <f ca="1"/>
        <v>1</v>
      </c>
      <c r="O15729" s="53" t="str">
        <f ca="1"/>
        <v>1943-01</v>
      </c>
    </row>
    <row r="15730" spans="12:15" x14ac:dyDescent="0.4">
      <c r="L15730" s="56">
        <f ca="1"/>
        <v>15729</v>
      </c>
      <c r="M15730" s="53">
        <f ca="1"/>
        <v>1943</v>
      </c>
      <c r="N15730" s="53">
        <f ca="1"/>
        <v>1</v>
      </c>
      <c r="O15730" s="53" t="str">
        <f ca="1"/>
        <v>1943-01</v>
      </c>
    </row>
    <row r="15731" spans="12:15" x14ac:dyDescent="0.4">
      <c r="L15731" s="56">
        <f ca="1"/>
        <v>15730</v>
      </c>
      <c r="M15731" s="53">
        <f ca="1"/>
        <v>1943</v>
      </c>
      <c r="N15731" s="53">
        <f ca="1"/>
        <v>1</v>
      </c>
      <c r="O15731" s="53" t="str">
        <f ca="1"/>
        <v>1943-01</v>
      </c>
    </row>
    <row r="15732" spans="12:15" x14ac:dyDescent="0.4">
      <c r="L15732" s="56">
        <f ca="1"/>
        <v>15731</v>
      </c>
      <c r="M15732" s="53">
        <f ca="1"/>
        <v>1943</v>
      </c>
      <c r="N15732" s="53">
        <f ca="1"/>
        <v>1</v>
      </c>
      <c r="O15732" s="53" t="str">
        <f ca="1"/>
        <v>1943-01</v>
      </c>
    </row>
    <row r="15733" spans="12:15" x14ac:dyDescent="0.4">
      <c r="L15733" s="56">
        <f ca="1"/>
        <v>15732</v>
      </c>
      <c r="M15733" s="53">
        <f ca="1"/>
        <v>1943</v>
      </c>
      <c r="N15733" s="53">
        <f ca="1"/>
        <v>1</v>
      </c>
      <c r="O15733" s="53" t="str">
        <f ca="1"/>
        <v>1943-01</v>
      </c>
    </row>
    <row r="15734" spans="12:15" x14ac:dyDescent="0.4">
      <c r="L15734" s="56">
        <f ca="1"/>
        <v>15733</v>
      </c>
      <c r="M15734" s="53">
        <f ca="1"/>
        <v>1943</v>
      </c>
      <c r="N15734" s="53">
        <f ca="1"/>
        <v>1</v>
      </c>
      <c r="O15734" s="53" t="str">
        <f ca="1"/>
        <v>1943-01</v>
      </c>
    </row>
    <row r="15735" spans="12:15" x14ac:dyDescent="0.4">
      <c r="L15735" s="56">
        <f ca="1"/>
        <v>15734</v>
      </c>
      <c r="M15735" s="53">
        <f ca="1"/>
        <v>1943</v>
      </c>
      <c r="N15735" s="53">
        <f ca="1"/>
        <v>1</v>
      </c>
      <c r="O15735" s="53" t="str">
        <f ca="1"/>
        <v>1943-01</v>
      </c>
    </row>
    <row r="15736" spans="12:15" x14ac:dyDescent="0.4">
      <c r="L15736" s="56">
        <f ca="1"/>
        <v>15735</v>
      </c>
      <c r="M15736" s="53">
        <f ca="1"/>
        <v>1943</v>
      </c>
      <c r="N15736" s="53">
        <f ca="1"/>
        <v>1</v>
      </c>
      <c r="O15736" s="53" t="str">
        <f ca="1"/>
        <v>1943-01</v>
      </c>
    </row>
    <row r="15737" spans="12:15" x14ac:dyDescent="0.4">
      <c r="L15737" s="56">
        <f ca="1"/>
        <v>15736</v>
      </c>
      <c r="M15737" s="53">
        <f ca="1"/>
        <v>1943</v>
      </c>
      <c r="N15737" s="53">
        <f ca="1"/>
        <v>1</v>
      </c>
      <c r="O15737" s="53" t="str">
        <f ca="1"/>
        <v>1943-01</v>
      </c>
    </row>
    <row r="15738" spans="12:15" x14ac:dyDescent="0.4">
      <c r="L15738" s="56">
        <f ca="1"/>
        <v>15737</v>
      </c>
      <c r="M15738" s="53">
        <f ca="1"/>
        <v>1943</v>
      </c>
      <c r="N15738" s="53">
        <f ca="1"/>
        <v>1</v>
      </c>
      <c r="O15738" s="53" t="str">
        <f ca="1"/>
        <v>1943-01</v>
      </c>
    </row>
    <row r="15739" spans="12:15" x14ac:dyDescent="0.4">
      <c r="L15739" s="56">
        <f ca="1"/>
        <v>15738</v>
      </c>
      <c r="M15739" s="53">
        <f ca="1"/>
        <v>1943</v>
      </c>
      <c r="N15739" s="53">
        <f ca="1"/>
        <v>2</v>
      </c>
      <c r="O15739" s="53" t="str">
        <f ca="1"/>
        <v>1943-02</v>
      </c>
    </row>
    <row r="15740" spans="12:15" x14ac:dyDescent="0.4">
      <c r="L15740" s="56">
        <f ca="1"/>
        <v>15739</v>
      </c>
      <c r="M15740" s="53">
        <f ca="1"/>
        <v>1943</v>
      </c>
      <c r="N15740" s="53">
        <f ca="1"/>
        <v>2</v>
      </c>
      <c r="O15740" s="53" t="str">
        <f ca="1"/>
        <v>1943-02</v>
      </c>
    </row>
    <row r="15741" spans="12:15" x14ac:dyDescent="0.4">
      <c r="L15741" s="56">
        <f ca="1"/>
        <v>15740</v>
      </c>
      <c r="M15741" s="53">
        <f ca="1"/>
        <v>1943</v>
      </c>
      <c r="N15741" s="53">
        <f ca="1"/>
        <v>2</v>
      </c>
      <c r="O15741" s="53" t="str">
        <f ca="1"/>
        <v>1943-02</v>
      </c>
    </row>
    <row r="15742" spans="12:15" x14ac:dyDescent="0.4">
      <c r="L15742" s="56">
        <f ca="1"/>
        <v>15741</v>
      </c>
      <c r="M15742" s="53">
        <f ca="1"/>
        <v>1943</v>
      </c>
      <c r="N15742" s="53">
        <f ca="1"/>
        <v>2</v>
      </c>
      <c r="O15742" s="53" t="str">
        <f ca="1"/>
        <v>1943-02</v>
      </c>
    </row>
    <row r="15743" spans="12:15" x14ac:dyDescent="0.4">
      <c r="L15743" s="56">
        <f ca="1"/>
        <v>15742</v>
      </c>
      <c r="M15743" s="53">
        <f ca="1"/>
        <v>1943</v>
      </c>
      <c r="N15743" s="53">
        <f ca="1"/>
        <v>2</v>
      </c>
      <c r="O15743" s="53" t="str">
        <f ca="1"/>
        <v>1943-02</v>
      </c>
    </row>
    <row r="15744" spans="12:15" x14ac:dyDescent="0.4">
      <c r="L15744" s="56">
        <f ca="1"/>
        <v>15743</v>
      </c>
      <c r="M15744" s="53">
        <f ca="1"/>
        <v>1943</v>
      </c>
      <c r="N15744" s="53">
        <f ca="1"/>
        <v>2</v>
      </c>
      <c r="O15744" s="53" t="str">
        <f ca="1"/>
        <v>1943-02</v>
      </c>
    </row>
    <row r="15745" spans="12:15" x14ac:dyDescent="0.4">
      <c r="L15745" s="56">
        <f ca="1"/>
        <v>15744</v>
      </c>
      <c r="M15745" s="53">
        <f ca="1"/>
        <v>1943</v>
      </c>
      <c r="N15745" s="53">
        <f ca="1"/>
        <v>2</v>
      </c>
      <c r="O15745" s="53" t="str">
        <f ca="1"/>
        <v>1943-02</v>
      </c>
    </row>
    <row r="15746" spans="12:15" x14ac:dyDescent="0.4">
      <c r="L15746" s="56">
        <f ca="1"/>
        <v>15745</v>
      </c>
      <c r="M15746" s="53">
        <f ca="1"/>
        <v>1943</v>
      </c>
      <c r="N15746" s="53">
        <f ca="1"/>
        <v>2</v>
      </c>
      <c r="O15746" s="53" t="str">
        <f ca="1"/>
        <v>1943-02</v>
      </c>
    </row>
    <row r="15747" spans="12:15" x14ac:dyDescent="0.4">
      <c r="L15747" s="56">
        <f ca="1"/>
        <v>15746</v>
      </c>
      <c r="M15747" s="53">
        <f ca="1"/>
        <v>1943</v>
      </c>
      <c r="N15747" s="53">
        <f ca="1"/>
        <v>2</v>
      </c>
      <c r="O15747" s="53" t="str">
        <f ca="1"/>
        <v>1943-02</v>
      </c>
    </row>
    <row r="15748" spans="12:15" x14ac:dyDescent="0.4">
      <c r="L15748" s="56">
        <f ca="1"/>
        <v>15747</v>
      </c>
      <c r="M15748" s="53">
        <f ca="1"/>
        <v>1943</v>
      </c>
      <c r="N15748" s="53">
        <f ca="1"/>
        <v>2</v>
      </c>
      <c r="O15748" s="53" t="str">
        <f ca="1"/>
        <v>1943-02</v>
      </c>
    </row>
    <row r="15749" spans="12:15" x14ac:dyDescent="0.4">
      <c r="L15749" s="56">
        <f ca="1"/>
        <v>15748</v>
      </c>
      <c r="M15749" s="53">
        <f ca="1"/>
        <v>1943</v>
      </c>
      <c r="N15749" s="53">
        <f ca="1"/>
        <v>2</v>
      </c>
      <c r="O15749" s="53" t="str">
        <f ca="1"/>
        <v>1943-02</v>
      </c>
    </row>
    <row r="15750" spans="12:15" x14ac:dyDescent="0.4">
      <c r="L15750" s="56">
        <f ca="1"/>
        <v>15749</v>
      </c>
      <c r="M15750" s="53">
        <f ca="1"/>
        <v>1943</v>
      </c>
      <c r="N15750" s="53">
        <f ca="1"/>
        <v>2</v>
      </c>
      <c r="O15750" s="53" t="str">
        <f ca="1"/>
        <v>1943-02</v>
      </c>
    </row>
    <row r="15751" spans="12:15" x14ac:dyDescent="0.4">
      <c r="L15751" s="56">
        <f ca="1"/>
        <v>15750</v>
      </c>
      <c r="M15751" s="53">
        <f ca="1"/>
        <v>1943</v>
      </c>
      <c r="N15751" s="53">
        <f ca="1"/>
        <v>2</v>
      </c>
      <c r="O15751" s="53" t="str">
        <f ca="1"/>
        <v>1943-02</v>
      </c>
    </row>
    <row r="15752" spans="12:15" x14ac:dyDescent="0.4">
      <c r="L15752" s="56">
        <f ca="1"/>
        <v>15751</v>
      </c>
      <c r="M15752" s="53">
        <f ca="1"/>
        <v>1943</v>
      </c>
      <c r="N15752" s="53">
        <f ca="1"/>
        <v>2</v>
      </c>
      <c r="O15752" s="53" t="str">
        <f ca="1"/>
        <v>1943-02</v>
      </c>
    </row>
    <row r="15753" spans="12:15" x14ac:dyDescent="0.4">
      <c r="L15753" s="56">
        <f ca="1"/>
        <v>15752</v>
      </c>
      <c r="M15753" s="53">
        <f ca="1"/>
        <v>1943</v>
      </c>
      <c r="N15753" s="53">
        <f ca="1"/>
        <v>2</v>
      </c>
      <c r="O15753" s="53" t="str">
        <f ca="1"/>
        <v>1943-02</v>
      </c>
    </row>
    <row r="15754" spans="12:15" x14ac:dyDescent="0.4">
      <c r="L15754" s="56">
        <f ca="1"/>
        <v>15753</v>
      </c>
      <c r="M15754" s="53">
        <f ca="1"/>
        <v>1943</v>
      </c>
      <c r="N15754" s="53">
        <f ca="1"/>
        <v>2</v>
      </c>
      <c r="O15754" s="53" t="str">
        <f ca="1"/>
        <v>1943-02</v>
      </c>
    </row>
    <row r="15755" spans="12:15" x14ac:dyDescent="0.4">
      <c r="L15755" s="56">
        <f ca="1"/>
        <v>15754</v>
      </c>
      <c r="M15755" s="53">
        <f ca="1"/>
        <v>1943</v>
      </c>
      <c r="N15755" s="53">
        <f ca="1"/>
        <v>2</v>
      </c>
      <c r="O15755" s="53" t="str">
        <f ca="1"/>
        <v>1943-02</v>
      </c>
    </row>
    <row r="15756" spans="12:15" x14ac:dyDescent="0.4">
      <c r="L15756" s="56">
        <f ca="1"/>
        <v>15755</v>
      </c>
      <c r="M15756" s="53">
        <f ca="1"/>
        <v>1943</v>
      </c>
      <c r="N15756" s="53">
        <f ca="1"/>
        <v>2</v>
      </c>
      <c r="O15756" s="53" t="str">
        <f ca="1"/>
        <v>1943-02</v>
      </c>
    </row>
    <row r="15757" spans="12:15" x14ac:dyDescent="0.4">
      <c r="L15757" s="56">
        <f ca="1"/>
        <v>15756</v>
      </c>
      <c r="M15757" s="53">
        <f ca="1"/>
        <v>1943</v>
      </c>
      <c r="N15757" s="53">
        <f ca="1"/>
        <v>2</v>
      </c>
      <c r="O15757" s="53" t="str">
        <f ca="1"/>
        <v>1943-02</v>
      </c>
    </row>
    <row r="15758" spans="12:15" x14ac:dyDescent="0.4">
      <c r="L15758" s="56">
        <f ca="1"/>
        <v>15757</v>
      </c>
      <c r="M15758" s="53">
        <f ca="1"/>
        <v>1943</v>
      </c>
      <c r="N15758" s="53">
        <f ca="1"/>
        <v>2</v>
      </c>
      <c r="O15758" s="53" t="str">
        <f ca="1"/>
        <v>1943-02</v>
      </c>
    </row>
    <row r="15759" spans="12:15" x14ac:dyDescent="0.4">
      <c r="L15759" s="56">
        <f ca="1"/>
        <v>15758</v>
      </c>
      <c r="M15759" s="53">
        <f ca="1"/>
        <v>1943</v>
      </c>
      <c r="N15759" s="53">
        <f ca="1"/>
        <v>2</v>
      </c>
      <c r="O15759" s="53" t="str">
        <f ca="1"/>
        <v>1943-02</v>
      </c>
    </row>
    <row r="15760" spans="12:15" x14ac:dyDescent="0.4">
      <c r="L15760" s="56">
        <f ca="1"/>
        <v>15759</v>
      </c>
      <c r="M15760" s="53">
        <f ca="1"/>
        <v>1943</v>
      </c>
      <c r="N15760" s="53">
        <f ca="1"/>
        <v>2</v>
      </c>
      <c r="O15760" s="53" t="str">
        <f ca="1"/>
        <v>1943-02</v>
      </c>
    </row>
    <row r="15761" spans="12:15" x14ac:dyDescent="0.4">
      <c r="L15761" s="56">
        <f ca="1"/>
        <v>15760</v>
      </c>
      <c r="M15761" s="53">
        <f ca="1"/>
        <v>1943</v>
      </c>
      <c r="N15761" s="53">
        <f ca="1"/>
        <v>2</v>
      </c>
      <c r="O15761" s="53" t="str">
        <f ca="1"/>
        <v>1943-02</v>
      </c>
    </row>
    <row r="15762" spans="12:15" x14ac:dyDescent="0.4">
      <c r="L15762" s="56">
        <f ca="1"/>
        <v>15761</v>
      </c>
      <c r="M15762" s="53">
        <f ca="1"/>
        <v>1943</v>
      </c>
      <c r="N15762" s="53">
        <f ca="1"/>
        <v>2</v>
      </c>
      <c r="O15762" s="53" t="str">
        <f ca="1"/>
        <v>1943-02</v>
      </c>
    </row>
    <row r="15763" spans="12:15" x14ac:dyDescent="0.4">
      <c r="L15763" s="56">
        <f ca="1"/>
        <v>15762</v>
      </c>
      <c r="M15763" s="53">
        <f ca="1"/>
        <v>1943</v>
      </c>
      <c r="N15763" s="53">
        <f ca="1"/>
        <v>2</v>
      </c>
      <c r="O15763" s="53" t="str">
        <f ca="1"/>
        <v>1943-02</v>
      </c>
    </row>
    <row r="15764" spans="12:15" x14ac:dyDescent="0.4">
      <c r="L15764" s="56">
        <f ca="1"/>
        <v>15763</v>
      </c>
      <c r="M15764" s="53">
        <f ca="1"/>
        <v>1943</v>
      </c>
      <c r="N15764" s="53">
        <f ca="1"/>
        <v>2</v>
      </c>
      <c r="O15764" s="53" t="str">
        <f ca="1"/>
        <v>1943-02</v>
      </c>
    </row>
    <row r="15765" spans="12:15" x14ac:dyDescent="0.4">
      <c r="L15765" s="56">
        <f ca="1"/>
        <v>15764</v>
      </c>
      <c r="M15765" s="53">
        <f ca="1"/>
        <v>1943</v>
      </c>
      <c r="N15765" s="53">
        <f ca="1"/>
        <v>2</v>
      </c>
      <c r="O15765" s="53" t="str">
        <f ca="1"/>
        <v>1943-02</v>
      </c>
    </row>
    <row r="15766" spans="12:15" x14ac:dyDescent="0.4">
      <c r="L15766" s="56">
        <f ca="1"/>
        <v>15765</v>
      </c>
      <c r="M15766" s="53">
        <f ca="1"/>
        <v>1943</v>
      </c>
      <c r="N15766" s="53">
        <f ca="1"/>
        <v>2</v>
      </c>
      <c r="O15766" s="53" t="str">
        <f ca="1"/>
        <v>1943-02</v>
      </c>
    </row>
    <row r="15767" spans="12:15" x14ac:dyDescent="0.4">
      <c r="L15767" s="56">
        <f ca="1"/>
        <v>15766</v>
      </c>
      <c r="M15767" s="53">
        <f ca="1"/>
        <v>1943</v>
      </c>
      <c r="N15767" s="53">
        <f ca="1"/>
        <v>3</v>
      </c>
      <c r="O15767" s="53" t="str">
        <f ca="1"/>
        <v>1943-03</v>
      </c>
    </row>
    <row r="15768" spans="12:15" x14ac:dyDescent="0.4">
      <c r="L15768" s="56">
        <f ca="1"/>
        <v>15767</v>
      </c>
      <c r="M15768" s="53">
        <f ca="1"/>
        <v>1943</v>
      </c>
      <c r="N15768" s="53">
        <f ca="1"/>
        <v>3</v>
      </c>
      <c r="O15768" s="53" t="str">
        <f ca="1"/>
        <v>1943-03</v>
      </c>
    </row>
    <row r="15769" spans="12:15" x14ac:dyDescent="0.4">
      <c r="L15769" s="56">
        <f ca="1"/>
        <v>15768</v>
      </c>
      <c r="M15769" s="53">
        <f ca="1"/>
        <v>1943</v>
      </c>
      <c r="N15769" s="53">
        <f ca="1"/>
        <v>3</v>
      </c>
      <c r="O15769" s="53" t="str">
        <f ca="1"/>
        <v>1943-03</v>
      </c>
    </row>
    <row r="15770" spans="12:15" x14ac:dyDescent="0.4">
      <c r="L15770" s="56">
        <f ca="1"/>
        <v>15769</v>
      </c>
      <c r="M15770" s="53">
        <f ca="1"/>
        <v>1943</v>
      </c>
      <c r="N15770" s="53">
        <f ca="1"/>
        <v>3</v>
      </c>
      <c r="O15770" s="53" t="str">
        <f ca="1"/>
        <v>1943-03</v>
      </c>
    </row>
    <row r="15771" spans="12:15" x14ac:dyDescent="0.4">
      <c r="L15771" s="56">
        <f ca="1"/>
        <v>15770</v>
      </c>
      <c r="M15771" s="53">
        <f ca="1"/>
        <v>1943</v>
      </c>
      <c r="N15771" s="53">
        <f ca="1"/>
        <v>3</v>
      </c>
      <c r="O15771" s="53" t="str">
        <f ca="1"/>
        <v>1943-03</v>
      </c>
    </row>
    <row r="15772" spans="12:15" x14ac:dyDescent="0.4">
      <c r="L15772" s="56">
        <f ca="1"/>
        <v>15771</v>
      </c>
      <c r="M15772" s="53">
        <f ca="1"/>
        <v>1943</v>
      </c>
      <c r="N15772" s="53">
        <f ca="1"/>
        <v>3</v>
      </c>
      <c r="O15772" s="53" t="str">
        <f ca="1"/>
        <v>1943-03</v>
      </c>
    </row>
    <row r="15773" spans="12:15" x14ac:dyDescent="0.4">
      <c r="L15773" s="56">
        <f ca="1"/>
        <v>15772</v>
      </c>
      <c r="M15773" s="53">
        <f ca="1"/>
        <v>1943</v>
      </c>
      <c r="N15773" s="53">
        <f ca="1"/>
        <v>3</v>
      </c>
      <c r="O15773" s="53" t="str">
        <f ca="1"/>
        <v>1943-03</v>
      </c>
    </row>
    <row r="15774" spans="12:15" x14ac:dyDescent="0.4">
      <c r="L15774" s="56">
        <f ca="1"/>
        <v>15773</v>
      </c>
      <c r="M15774" s="53">
        <f ca="1"/>
        <v>1943</v>
      </c>
      <c r="N15774" s="53">
        <f ca="1"/>
        <v>3</v>
      </c>
      <c r="O15774" s="53" t="str">
        <f ca="1"/>
        <v>1943-03</v>
      </c>
    </row>
    <row r="15775" spans="12:15" x14ac:dyDescent="0.4">
      <c r="L15775" s="56">
        <f ca="1"/>
        <v>15774</v>
      </c>
      <c r="M15775" s="53">
        <f ca="1"/>
        <v>1943</v>
      </c>
      <c r="N15775" s="53">
        <f ca="1"/>
        <v>3</v>
      </c>
      <c r="O15775" s="53" t="str">
        <f ca="1"/>
        <v>1943-03</v>
      </c>
    </row>
    <row r="15776" spans="12:15" x14ac:dyDescent="0.4">
      <c r="L15776" s="56">
        <f ca="1"/>
        <v>15775</v>
      </c>
      <c r="M15776" s="53">
        <f ca="1"/>
        <v>1943</v>
      </c>
      <c r="N15776" s="53">
        <f ca="1"/>
        <v>3</v>
      </c>
      <c r="O15776" s="53" t="str">
        <f ca="1"/>
        <v>1943-03</v>
      </c>
    </row>
    <row r="15777" spans="12:15" x14ac:dyDescent="0.4">
      <c r="L15777" s="56">
        <f ca="1"/>
        <v>15776</v>
      </c>
      <c r="M15777" s="53">
        <f ca="1"/>
        <v>1943</v>
      </c>
      <c r="N15777" s="53">
        <f ca="1"/>
        <v>3</v>
      </c>
      <c r="O15777" s="53" t="str">
        <f ca="1"/>
        <v>1943-03</v>
      </c>
    </row>
    <row r="15778" spans="12:15" x14ac:dyDescent="0.4">
      <c r="L15778" s="56">
        <f ca="1"/>
        <v>15777</v>
      </c>
      <c r="M15778" s="53">
        <f ca="1"/>
        <v>1943</v>
      </c>
      <c r="N15778" s="53">
        <f ca="1"/>
        <v>3</v>
      </c>
      <c r="O15778" s="53" t="str">
        <f ca="1"/>
        <v>1943-03</v>
      </c>
    </row>
    <row r="15779" spans="12:15" x14ac:dyDescent="0.4">
      <c r="L15779" s="56">
        <f ca="1"/>
        <v>15778</v>
      </c>
      <c r="M15779" s="53">
        <f ca="1"/>
        <v>1943</v>
      </c>
      <c r="N15779" s="53">
        <f ca="1"/>
        <v>3</v>
      </c>
      <c r="O15779" s="53" t="str">
        <f ca="1"/>
        <v>1943-03</v>
      </c>
    </row>
    <row r="15780" spans="12:15" x14ac:dyDescent="0.4">
      <c r="L15780" s="56">
        <f ca="1"/>
        <v>15779</v>
      </c>
      <c r="M15780" s="53">
        <f ca="1"/>
        <v>1943</v>
      </c>
      <c r="N15780" s="53">
        <f ca="1"/>
        <v>3</v>
      </c>
      <c r="O15780" s="53" t="str">
        <f ca="1"/>
        <v>1943-03</v>
      </c>
    </row>
    <row r="15781" spans="12:15" x14ac:dyDescent="0.4">
      <c r="L15781" s="56">
        <f ca="1"/>
        <v>15780</v>
      </c>
      <c r="M15781" s="53">
        <f ca="1"/>
        <v>1943</v>
      </c>
      <c r="N15781" s="53">
        <f ca="1"/>
        <v>3</v>
      </c>
      <c r="O15781" s="53" t="str">
        <f ca="1"/>
        <v>1943-03</v>
      </c>
    </row>
    <row r="15782" spans="12:15" x14ac:dyDescent="0.4">
      <c r="L15782" s="56">
        <f ca="1"/>
        <v>15781</v>
      </c>
      <c r="M15782" s="53">
        <f ca="1"/>
        <v>1943</v>
      </c>
      <c r="N15782" s="53">
        <f ca="1"/>
        <v>3</v>
      </c>
      <c r="O15782" s="53" t="str">
        <f ca="1"/>
        <v>1943-03</v>
      </c>
    </row>
    <row r="15783" spans="12:15" x14ac:dyDescent="0.4">
      <c r="L15783" s="56">
        <f ca="1"/>
        <v>15782</v>
      </c>
      <c r="M15783" s="53">
        <f ca="1"/>
        <v>1943</v>
      </c>
      <c r="N15783" s="53">
        <f ca="1"/>
        <v>3</v>
      </c>
      <c r="O15783" s="53" t="str">
        <f ca="1"/>
        <v>1943-03</v>
      </c>
    </row>
    <row r="15784" spans="12:15" x14ac:dyDescent="0.4">
      <c r="L15784" s="56">
        <f ca="1"/>
        <v>15783</v>
      </c>
      <c r="M15784" s="53">
        <f ca="1"/>
        <v>1943</v>
      </c>
      <c r="N15784" s="53">
        <f ca="1"/>
        <v>3</v>
      </c>
      <c r="O15784" s="53" t="str">
        <f ca="1"/>
        <v>1943-03</v>
      </c>
    </row>
    <row r="15785" spans="12:15" x14ac:dyDescent="0.4">
      <c r="L15785" s="56">
        <f ca="1"/>
        <v>15784</v>
      </c>
      <c r="M15785" s="53">
        <f ca="1"/>
        <v>1943</v>
      </c>
      <c r="N15785" s="53">
        <f ca="1"/>
        <v>3</v>
      </c>
      <c r="O15785" s="53" t="str">
        <f ca="1"/>
        <v>1943-03</v>
      </c>
    </row>
    <row r="15786" spans="12:15" x14ac:dyDescent="0.4">
      <c r="L15786" s="56">
        <f ca="1"/>
        <v>15785</v>
      </c>
      <c r="M15786" s="53">
        <f ca="1"/>
        <v>1943</v>
      </c>
      <c r="N15786" s="53">
        <f ca="1"/>
        <v>3</v>
      </c>
      <c r="O15786" s="53" t="str">
        <f ca="1"/>
        <v>1943-03</v>
      </c>
    </row>
    <row r="15787" spans="12:15" x14ac:dyDescent="0.4">
      <c r="L15787" s="56">
        <f ca="1"/>
        <v>15786</v>
      </c>
      <c r="M15787" s="53">
        <f ca="1"/>
        <v>1943</v>
      </c>
      <c r="N15787" s="53">
        <f ca="1"/>
        <v>3</v>
      </c>
      <c r="O15787" s="53" t="str">
        <f ca="1"/>
        <v>1943-03</v>
      </c>
    </row>
    <row r="15788" spans="12:15" x14ac:dyDescent="0.4">
      <c r="L15788" s="56">
        <f ca="1"/>
        <v>15787</v>
      </c>
      <c r="M15788" s="53">
        <f ca="1"/>
        <v>1943</v>
      </c>
      <c r="N15788" s="53">
        <f ca="1"/>
        <v>3</v>
      </c>
      <c r="O15788" s="53" t="str">
        <f ca="1"/>
        <v>1943-03</v>
      </c>
    </row>
    <row r="15789" spans="12:15" x14ac:dyDescent="0.4">
      <c r="L15789" s="56">
        <f ca="1"/>
        <v>15788</v>
      </c>
      <c r="M15789" s="53">
        <f ca="1"/>
        <v>1943</v>
      </c>
      <c r="N15789" s="53">
        <f ca="1"/>
        <v>3</v>
      </c>
      <c r="O15789" s="53" t="str">
        <f ca="1"/>
        <v>1943-03</v>
      </c>
    </row>
    <row r="15790" spans="12:15" x14ac:dyDescent="0.4">
      <c r="L15790" s="56">
        <f ca="1"/>
        <v>15789</v>
      </c>
      <c r="M15790" s="53">
        <f ca="1"/>
        <v>1943</v>
      </c>
      <c r="N15790" s="53">
        <f ca="1"/>
        <v>3</v>
      </c>
      <c r="O15790" s="53" t="str">
        <f ca="1"/>
        <v>1943-03</v>
      </c>
    </row>
    <row r="15791" spans="12:15" x14ac:dyDescent="0.4">
      <c r="L15791" s="56">
        <f ca="1"/>
        <v>15790</v>
      </c>
      <c r="M15791" s="53">
        <f ca="1"/>
        <v>1943</v>
      </c>
      <c r="N15791" s="53">
        <f ca="1"/>
        <v>3</v>
      </c>
      <c r="O15791" s="53" t="str">
        <f ca="1"/>
        <v>1943-03</v>
      </c>
    </row>
    <row r="15792" spans="12:15" x14ac:dyDescent="0.4">
      <c r="L15792" s="56">
        <f ca="1"/>
        <v>15791</v>
      </c>
      <c r="M15792" s="53">
        <f ca="1"/>
        <v>1943</v>
      </c>
      <c r="N15792" s="53">
        <f ca="1"/>
        <v>3</v>
      </c>
      <c r="O15792" s="53" t="str">
        <f ca="1"/>
        <v>1943-03</v>
      </c>
    </row>
    <row r="15793" spans="12:15" x14ac:dyDescent="0.4">
      <c r="L15793" s="56">
        <f ca="1"/>
        <v>15792</v>
      </c>
      <c r="M15793" s="53">
        <f ca="1"/>
        <v>1943</v>
      </c>
      <c r="N15793" s="53">
        <f ca="1"/>
        <v>3</v>
      </c>
      <c r="O15793" s="53" t="str">
        <f ca="1"/>
        <v>1943-03</v>
      </c>
    </row>
    <row r="15794" spans="12:15" x14ac:dyDescent="0.4">
      <c r="L15794" s="56">
        <f ca="1"/>
        <v>15793</v>
      </c>
      <c r="M15794" s="53">
        <f ca="1"/>
        <v>1943</v>
      </c>
      <c r="N15794" s="53">
        <f ca="1"/>
        <v>3</v>
      </c>
      <c r="O15794" s="53" t="str">
        <f ca="1"/>
        <v>1943-03</v>
      </c>
    </row>
    <row r="15795" spans="12:15" x14ac:dyDescent="0.4">
      <c r="L15795" s="56">
        <f ca="1"/>
        <v>15794</v>
      </c>
      <c r="M15795" s="53">
        <f ca="1"/>
        <v>1943</v>
      </c>
      <c r="N15795" s="53">
        <f ca="1"/>
        <v>3</v>
      </c>
      <c r="O15795" s="53" t="str">
        <f ca="1"/>
        <v>1943-03</v>
      </c>
    </row>
    <row r="15796" spans="12:15" x14ac:dyDescent="0.4">
      <c r="L15796" s="56">
        <f ca="1"/>
        <v>15795</v>
      </c>
      <c r="M15796" s="53">
        <f ca="1"/>
        <v>1943</v>
      </c>
      <c r="N15796" s="53">
        <f ca="1"/>
        <v>3</v>
      </c>
      <c r="O15796" s="53" t="str">
        <f ca="1"/>
        <v>1943-03</v>
      </c>
    </row>
    <row r="15797" spans="12:15" x14ac:dyDescent="0.4">
      <c r="L15797" s="56">
        <f ca="1"/>
        <v>15796</v>
      </c>
      <c r="M15797" s="53">
        <f ca="1"/>
        <v>1943</v>
      </c>
      <c r="N15797" s="53">
        <f ca="1"/>
        <v>3</v>
      </c>
      <c r="O15797" s="53" t="str">
        <f ca="1"/>
        <v>1943-03</v>
      </c>
    </row>
    <row r="15798" spans="12:15" x14ac:dyDescent="0.4">
      <c r="L15798" s="56">
        <f ca="1"/>
        <v>15797</v>
      </c>
      <c r="M15798" s="53">
        <f ca="1"/>
        <v>1943</v>
      </c>
      <c r="N15798" s="53">
        <f ca="1"/>
        <v>4</v>
      </c>
      <c r="O15798" s="53" t="str">
        <f ca="1"/>
        <v>1943-04</v>
      </c>
    </row>
    <row r="15799" spans="12:15" x14ac:dyDescent="0.4">
      <c r="L15799" s="56">
        <f ca="1"/>
        <v>15798</v>
      </c>
      <c r="M15799" s="53">
        <f ca="1"/>
        <v>1943</v>
      </c>
      <c r="N15799" s="53">
        <f ca="1"/>
        <v>4</v>
      </c>
      <c r="O15799" s="53" t="str">
        <f ca="1"/>
        <v>1943-04</v>
      </c>
    </row>
    <row r="15800" spans="12:15" x14ac:dyDescent="0.4">
      <c r="L15800" s="56">
        <f ca="1"/>
        <v>15799</v>
      </c>
      <c r="M15800" s="53">
        <f ca="1"/>
        <v>1943</v>
      </c>
      <c r="N15800" s="53">
        <f ca="1"/>
        <v>4</v>
      </c>
      <c r="O15800" s="53" t="str">
        <f ca="1"/>
        <v>1943-04</v>
      </c>
    </row>
    <row r="15801" spans="12:15" x14ac:dyDescent="0.4">
      <c r="L15801" s="56">
        <f ca="1"/>
        <v>15800</v>
      </c>
      <c r="M15801" s="53">
        <f ca="1"/>
        <v>1943</v>
      </c>
      <c r="N15801" s="53">
        <f ca="1"/>
        <v>4</v>
      </c>
      <c r="O15801" s="53" t="str">
        <f ca="1"/>
        <v>1943-04</v>
      </c>
    </row>
    <row r="15802" spans="12:15" x14ac:dyDescent="0.4">
      <c r="L15802" s="56">
        <f ca="1"/>
        <v>15801</v>
      </c>
      <c r="M15802" s="53">
        <f ca="1"/>
        <v>1943</v>
      </c>
      <c r="N15802" s="53">
        <f ca="1"/>
        <v>4</v>
      </c>
      <c r="O15802" s="53" t="str">
        <f ca="1"/>
        <v>1943-04</v>
      </c>
    </row>
    <row r="15803" spans="12:15" x14ac:dyDescent="0.4">
      <c r="L15803" s="56">
        <f ca="1"/>
        <v>15802</v>
      </c>
      <c r="M15803" s="53">
        <f ca="1"/>
        <v>1943</v>
      </c>
      <c r="N15803" s="53">
        <f ca="1"/>
        <v>4</v>
      </c>
      <c r="O15803" s="53" t="str">
        <f ca="1"/>
        <v>1943-04</v>
      </c>
    </row>
    <row r="15804" spans="12:15" x14ac:dyDescent="0.4">
      <c r="L15804" s="56">
        <f ca="1"/>
        <v>15803</v>
      </c>
      <c r="M15804" s="53">
        <f ca="1"/>
        <v>1943</v>
      </c>
      <c r="N15804" s="53">
        <f ca="1"/>
        <v>4</v>
      </c>
      <c r="O15804" s="53" t="str">
        <f ca="1"/>
        <v>1943-04</v>
      </c>
    </row>
    <row r="15805" spans="12:15" x14ac:dyDescent="0.4">
      <c r="L15805" s="56">
        <f ca="1"/>
        <v>15804</v>
      </c>
      <c r="M15805" s="53">
        <f ca="1"/>
        <v>1943</v>
      </c>
      <c r="N15805" s="53">
        <f ca="1"/>
        <v>4</v>
      </c>
      <c r="O15805" s="53" t="str">
        <f ca="1"/>
        <v>1943-04</v>
      </c>
    </row>
    <row r="15806" spans="12:15" x14ac:dyDescent="0.4">
      <c r="L15806" s="56">
        <f ca="1"/>
        <v>15805</v>
      </c>
      <c r="M15806" s="53">
        <f ca="1"/>
        <v>1943</v>
      </c>
      <c r="N15806" s="53">
        <f ca="1"/>
        <v>4</v>
      </c>
      <c r="O15806" s="53" t="str">
        <f ca="1"/>
        <v>1943-04</v>
      </c>
    </row>
    <row r="15807" spans="12:15" x14ac:dyDescent="0.4">
      <c r="L15807" s="56">
        <f ca="1"/>
        <v>15806</v>
      </c>
      <c r="M15807" s="53">
        <f ca="1"/>
        <v>1943</v>
      </c>
      <c r="N15807" s="53">
        <f ca="1"/>
        <v>4</v>
      </c>
      <c r="O15807" s="53" t="str">
        <f ca="1"/>
        <v>1943-04</v>
      </c>
    </row>
    <row r="15808" spans="12:15" x14ac:dyDescent="0.4">
      <c r="L15808" s="56">
        <f ca="1"/>
        <v>15807</v>
      </c>
      <c r="M15808" s="53">
        <f ca="1"/>
        <v>1943</v>
      </c>
      <c r="N15808" s="53">
        <f ca="1"/>
        <v>4</v>
      </c>
      <c r="O15808" s="53" t="str">
        <f ca="1"/>
        <v>1943-04</v>
      </c>
    </row>
    <row r="15809" spans="12:15" x14ac:dyDescent="0.4">
      <c r="L15809" s="56">
        <f ca="1"/>
        <v>15808</v>
      </c>
      <c r="M15809" s="53">
        <f ca="1"/>
        <v>1943</v>
      </c>
      <c r="N15809" s="53">
        <f ca="1"/>
        <v>4</v>
      </c>
      <c r="O15809" s="53" t="str">
        <f ca="1"/>
        <v>1943-04</v>
      </c>
    </row>
    <row r="15810" spans="12:15" x14ac:dyDescent="0.4">
      <c r="L15810" s="56">
        <f ca="1"/>
        <v>15809</v>
      </c>
      <c r="M15810" s="53">
        <f ca="1"/>
        <v>1943</v>
      </c>
      <c r="N15810" s="53">
        <f ca="1"/>
        <v>4</v>
      </c>
      <c r="O15810" s="53" t="str">
        <f ca="1"/>
        <v>1943-04</v>
      </c>
    </row>
    <row r="15811" spans="12:15" x14ac:dyDescent="0.4">
      <c r="L15811" s="56">
        <f ca="1"/>
        <v>15810</v>
      </c>
      <c r="M15811" s="53">
        <f ca="1"/>
        <v>1943</v>
      </c>
      <c r="N15811" s="53">
        <f ca="1"/>
        <v>4</v>
      </c>
      <c r="O15811" s="53" t="str">
        <f ca="1"/>
        <v>1943-04</v>
      </c>
    </row>
    <row r="15812" spans="12:15" x14ac:dyDescent="0.4">
      <c r="L15812" s="56">
        <f ca="1"/>
        <v>15811</v>
      </c>
      <c r="M15812" s="53">
        <f ca="1"/>
        <v>1943</v>
      </c>
      <c r="N15812" s="53">
        <f ca="1"/>
        <v>4</v>
      </c>
      <c r="O15812" s="53" t="str">
        <f ca="1"/>
        <v>1943-04</v>
      </c>
    </row>
    <row r="15813" spans="12:15" x14ac:dyDescent="0.4">
      <c r="L15813" s="56">
        <f ca="1"/>
        <v>15812</v>
      </c>
      <c r="M15813" s="53">
        <f ca="1"/>
        <v>1943</v>
      </c>
      <c r="N15813" s="53">
        <f ca="1"/>
        <v>4</v>
      </c>
      <c r="O15813" s="53" t="str">
        <f ca="1"/>
        <v>1943-04</v>
      </c>
    </row>
    <row r="15814" spans="12:15" x14ac:dyDescent="0.4">
      <c r="L15814" s="56">
        <f ca="1"/>
        <v>15813</v>
      </c>
      <c r="M15814" s="53">
        <f ca="1"/>
        <v>1943</v>
      </c>
      <c r="N15814" s="53">
        <f ca="1"/>
        <v>4</v>
      </c>
      <c r="O15814" s="53" t="str">
        <f ca="1"/>
        <v>1943-04</v>
      </c>
    </row>
    <row r="15815" spans="12:15" x14ac:dyDescent="0.4">
      <c r="L15815" s="56">
        <f ca="1"/>
        <v>15814</v>
      </c>
      <c r="M15815" s="53">
        <f ca="1"/>
        <v>1943</v>
      </c>
      <c r="N15815" s="53">
        <f ca="1"/>
        <v>4</v>
      </c>
      <c r="O15815" s="53" t="str">
        <f ca="1"/>
        <v>1943-04</v>
      </c>
    </row>
    <row r="15816" spans="12:15" x14ac:dyDescent="0.4">
      <c r="L15816" s="56">
        <f ca="1"/>
        <v>15815</v>
      </c>
      <c r="M15816" s="53">
        <f ca="1"/>
        <v>1943</v>
      </c>
      <c r="N15816" s="53">
        <f ca="1"/>
        <v>4</v>
      </c>
      <c r="O15816" s="53" t="str">
        <f ca="1"/>
        <v>1943-04</v>
      </c>
    </row>
    <row r="15817" spans="12:15" x14ac:dyDescent="0.4">
      <c r="L15817" s="56">
        <f ca="1"/>
        <v>15816</v>
      </c>
      <c r="M15817" s="53">
        <f ca="1"/>
        <v>1943</v>
      </c>
      <c r="N15817" s="53">
        <f ca="1"/>
        <v>4</v>
      </c>
      <c r="O15817" s="53" t="str">
        <f ca="1"/>
        <v>1943-04</v>
      </c>
    </row>
    <row r="15818" spans="12:15" x14ac:dyDescent="0.4">
      <c r="L15818" s="56">
        <f ca="1"/>
        <v>15817</v>
      </c>
      <c r="M15818" s="53">
        <f ca="1"/>
        <v>1943</v>
      </c>
      <c r="N15818" s="53">
        <f ca="1"/>
        <v>4</v>
      </c>
      <c r="O15818" s="53" t="str">
        <f ca="1"/>
        <v>1943-04</v>
      </c>
    </row>
    <row r="15819" spans="12:15" x14ac:dyDescent="0.4">
      <c r="L15819" s="56">
        <f ca="1"/>
        <v>15818</v>
      </c>
      <c r="M15819" s="53">
        <f ca="1"/>
        <v>1943</v>
      </c>
      <c r="N15819" s="53">
        <f ca="1"/>
        <v>4</v>
      </c>
      <c r="O15819" s="53" t="str">
        <f ca="1"/>
        <v>1943-04</v>
      </c>
    </row>
    <row r="15820" spans="12:15" x14ac:dyDescent="0.4">
      <c r="L15820" s="56">
        <f ca="1"/>
        <v>15819</v>
      </c>
      <c r="M15820" s="53">
        <f ca="1"/>
        <v>1943</v>
      </c>
      <c r="N15820" s="53">
        <f ca="1"/>
        <v>4</v>
      </c>
      <c r="O15820" s="53" t="str">
        <f ca="1"/>
        <v>1943-04</v>
      </c>
    </row>
    <row r="15821" spans="12:15" x14ac:dyDescent="0.4">
      <c r="L15821" s="56">
        <f ca="1"/>
        <v>15820</v>
      </c>
      <c r="M15821" s="53">
        <f ca="1"/>
        <v>1943</v>
      </c>
      <c r="N15821" s="53">
        <f ca="1"/>
        <v>4</v>
      </c>
      <c r="O15821" s="53" t="str">
        <f ca="1"/>
        <v>1943-04</v>
      </c>
    </row>
    <row r="15822" spans="12:15" x14ac:dyDescent="0.4">
      <c r="L15822" s="56">
        <f ca="1"/>
        <v>15821</v>
      </c>
      <c r="M15822" s="53">
        <f ca="1"/>
        <v>1943</v>
      </c>
      <c r="N15822" s="53">
        <f ca="1"/>
        <v>4</v>
      </c>
      <c r="O15822" s="53" t="str">
        <f ca="1"/>
        <v>1943-04</v>
      </c>
    </row>
    <row r="15823" spans="12:15" x14ac:dyDescent="0.4">
      <c r="L15823" s="56">
        <f ca="1"/>
        <v>15822</v>
      </c>
      <c r="M15823" s="53">
        <f ca="1"/>
        <v>1943</v>
      </c>
      <c r="N15823" s="53">
        <f ca="1"/>
        <v>4</v>
      </c>
      <c r="O15823" s="53" t="str">
        <f ca="1"/>
        <v>1943-04</v>
      </c>
    </row>
    <row r="15824" spans="12:15" x14ac:dyDescent="0.4">
      <c r="L15824" s="56">
        <f ca="1"/>
        <v>15823</v>
      </c>
      <c r="M15824" s="53">
        <f ca="1"/>
        <v>1943</v>
      </c>
      <c r="N15824" s="53">
        <f ca="1"/>
        <v>4</v>
      </c>
      <c r="O15824" s="53" t="str">
        <f ca="1"/>
        <v>1943-04</v>
      </c>
    </row>
    <row r="15825" spans="12:15" x14ac:dyDescent="0.4">
      <c r="L15825" s="56">
        <f ca="1"/>
        <v>15824</v>
      </c>
      <c r="M15825" s="53">
        <f ca="1"/>
        <v>1943</v>
      </c>
      <c r="N15825" s="53">
        <f ca="1"/>
        <v>4</v>
      </c>
      <c r="O15825" s="53" t="str">
        <f ca="1"/>
        <v>1943-04</v>
      </c>
    </row>
    <row r="15826" spans="12:15" x14ac:dyDescent="0.4">
      <c r="L15826" s="56">
        <f ca="1"/>
        <v>15825</v>
      </c>
      <c r="M15826" s="53">
        <f ca="1"/>
        <v>1943</v>
      </c>
      <c r="N15826" s="53">
        <f ca="1"/>
        <v>4</v>
      </c>
      <c r="O15826" s="53" t="str">
        <f ca="1"/>
        <v>1943-04</v>
      </c>
    </row>
    <row r="15827" spans="12:15" x14ac:dyDescent="0.4">
      <c r="L15827" s="56">
        <f ca="1"/>
        <v>15826</v>
      </c>
      <c r="M15827" s="53">
        <f ca="1"/>
        <v>1943</v>
      </c>
      <c r="N15827" s="53">
        <f ca="1"/>
        <v>4</v>
      </c>
      <c r="O15827" s="53" t="str">
        <f ca="1"/>
        <v>1943-04</v>
      </c>
    </row>
    <row r="15828" spans="12:15" x14ac:dyDescent="0.4">
      <c r="L15828" s="56">
        <f ca="1"/>
        <v>15827</v>
      </c>
      <c r="M15828" s="53">
        <f ca="1"/>
        <v>1943</v>
      </c>
      <c r="N15828" s="53">
        <f ca="1"/>
        <v>5</v>
      </c>
      <c r="O15828" s="53" t="str">
        <f ca="1"/>
        <v>1943-05</v>
      </c>
    </row>
    <row r="15829" spans="12:15" x14ac:dyDescent="0.4">
      <c r="L15829" s="56">
        <f ca="1"/>
        <v>15828</v>
      </c>
      <c r="M15829" s="53">
        <f ca="1"/>
        <v>1943</v>
      </c>
      <c r="N15829" s="53">
        <f ca="1"/>
        <v>5</v>
      </c>
      <c r="O15829" s="53" t="str">
        <f ca="1"/>
        <v>1943-05</v>
      </c>
    </row>
    <row r="15830" spans="12:15" x14ac:dyDescent="0.4">
      <c r="L15830" s="56">
        <f ca="1"/>
        <v>15829</v>
      </c>
      <c r="M15830" s="53">
        <f ca="1"/>
        <v>1943</v>
      </c>
      <c r="N15830" s="53">
        <f ca="1"/>
        <v>5</v>
      </c>
      <c r="O15830" s="53" t="str">
        <f ca="1"/>
        <v>1943-05</v>
      </c>
    </row>
    <row r="15831" spans="12:15" x14ac:dyDescent="0.4">
      <c r="L15831" s="56">
        <f ca="1"/>
        <v>15830</v>
      </c>
      <c r="M15831" s="53">
        <f ca="1"/>
        <v>1943</v>
      </c>
      <c r="N15831" s="53">
        <f ca="1"/>
        <v>5</v>
      </c>
      <c r="O15831" s="53" t="str">
        <f ca="1"/>
        <v>1943-05</v>
      </c>
    </row>
    <row r="15832" spans="12:15" x14ac:dyDescent="0.4">
      <c r="L15832" s="56">
        <f ca="1"/>
        <v>15831</v>
      </c>
      <c r="M15832" s="53">
        <f ca="1"/>
        <v>1943</v>
      </c>
      <c r="N15832" s="53">
        <f ca="1"/>
        <v>5</v>
      </c>
      <c r="O15832" s="53" t="str">
        <f ca="1"/>
        <v>1943-05</v>
      </c>
    </row>
    <row r="15833" spans="12:15" x14ac:dyDescent="0.4">
      <c r="L15833" s="56">
        <f ca="1"/>
        <v>15832</v>
      </c>
      <c r="M15833" s="53">
        <f ca="1"/>
        <v>1943</v>
      </c>
      <c r="N15833" s="53">
        <f ca="1"/>
        <v>5</v>
      </c>
      <c r="O15833" s="53" t="str">
        <f ca="1"/>
        <v>1943-05</v>
      </c>
    </row>
    <row r="15834" spans="12:15" x14ac:dyDescent="0.4">
      <c r="L15834" s="56">
        <f ca="1"/>
        <v>15833</v>
      </c>
      <c r="M15834" s="53">
        <f ca="1"/>
        <v>1943</v>
      </c>
      <c r="N15834" s="53">
        <f ca="1"/>
        <v>5</v>
      </c>
      <c r="O15834" s="53" t="str">
        <f ca="1"/>
        <v>1943-05</v>
      </c>
    </row>
    <row r="15835" spans="12:15" x14ac:dyDescent="0.4">
      <c r="L15835" s="56">
        <f ca="1"/>
        <v>15834</v>
      </c>
      <c r="M15835" s="53">
        <f ca="1"/>
        <v>1943</v>
      </c>
      <c r="N15835" s="53">
        <f ca="1"/>
        <v>5</v>
      </c>
      <c r="O15835" s="53" t="str">
        <f ca="1"/>
        <v>1943-05</v>
      </c>
    </row>
    <row r="15836" spans="12:15" x14ac:dyDescent="0.4">
      <c r="L15836" s="56">
        <f ca="1"/>
        <v>15835</v>
      </c>
      <c r="M15836" s="53">
        <f ca="1"/>
        <v>1943</v>
      </c>
      <c r="N15836" s="53">
        <f ca="1"/>
        <v>5</v>
      </c>
      <c r="O15836" s="53" t="str">
        <f ca="1"/>
        <v>1943-05</v>
      </c>
    </row>
    <row r="15837" spans="12:15" x14ac:dyDescent="0.4">
      <c r="L15837" s="56">
        <f ca="1"/>
        <v>15836</v>
      </c>
      <c r="M15837" s="53">
        <f ca="1"/>
        <v>1943</v>
      </c>
      <c r="N15837" s="53">
        <f ca="1"/>
        <v>5</v>
      </c>
      <c r="O15837" s="53" t="str">
        <f ca="1"/>
        <v>1943-05</v>
      </c>
    </row>
    <row r="15838" spans="12:15" x14ac:dyDescent="0.4">
      <c r="L15838" s="56">
        <f ca="1"/>
        <v>15837</v>
      </c>
      <c r="M15838" s="53">
        <f ca="1"/>
        <v>1943</v>
      </c>
      <c r="N15838" s="53">
        <f ca="1"/>
        <v>5</v>
      </c>
      <c r="O15838" s="53" t="str">
        <f ca="1"/>
        <v>1943-05</v>
      </c>
    </row>
    <row r="15839" spans="12:15" x14ac:dyDescent="0.4">
      <c r="L15839" s="56">
        <f ca="1"/>
        <v>15838</v>
      </c>
      <c r="M15839" s="53">
        <f ca="1"/>
        <v>1943</v>
      </c>
      <c r="N15839" s="53">
        <f ca="1"/>
        <v>5</v>
      </c>
      <c r="O15839" s="53" t="str">
        <f ca="1"/>
        <v>1943-05</v>
      </c>
    </row>
    <row r="15840" spans="12:15" x14ac:dyDescent="0.4">
      <c r="L15840" s="56">
        <f ca="1"/>
        <v>15839</v>
      </c>
      <c r="M15840" s="53">
        <f ca="1"/>
        <v>1943</v>
      </c>
      <c r="N15840" s="53">
        <f ca="1"/>
        <v>5</v>
      </c>
      <c r="O15840" s="53" t="str">
        <f ca="1"/>
        <v>1943-05</v>
      </c>
    </row>
    <row r="15841" spans="12:15" x14ac:dyDescent="0.4">
      <c r="L15841" s="56">
        <f ca="1"/>
        <v>15840</v>
      </c>
      <c r="M15841" s="53">
        <f ca="1"/>
        <v>1943</v>
      </c>
      <c r="N15841" s="53">
        <f ca="1"/>
        <v>5</v>
      </c>
      <c r="O15841" s="53" t="str">
        <f ca="1"/>
        <v>1943-05</v>
      </c>
    </row>
    <row r="15842" spans="12:15" x14ac:dyDescent="0.4">
      <c r="L15842" s="56">
        <f ca="1"/>
        <v>15841</v>
      </c>
      <c r="M15842" s="53">
        <f ca="1"/>
        <v>1943</v>
      </c>
      <c r="N15842" s="53">
        <f ca="1"/>
        <v>5</v>
      </c>
      <c r="O15842" s="53" t="str">
        <f ca="1"/>
        <v>1943-05</v>
      </c>
    </row>
    <row r="15843" spans="12:15" x14ac:dyDescent="0.4">
      <c r="L15843" s="56">
        <f ca="1"/>
        <v>15842</v>
      </c>
      <c r="M15843" s="53">
        <f ca="1"/>
        <v>1943</v>
      </c>
      <c r="N15843" s="53">
        <f ca="1"/>
        <v>5</v>
      </c>
      <c r="O15843" s="53" t="str">
        <f ca="1"/>
        <v>1943-05</v>
      </c>
    </row>
    <row r="15844" spans="12:15" x14ac:dyDescent="0.4">
      <c r="L15844" s="56">
        <f ca="1"/>
        <v>15843</v>
      </c>
      <c r="M15844" s="53">
        <f ca="1"/>
        <v>1943</v>
      </c>
      <c r="N15844" s="53">
        <f ca="1"/>
        <v>5</v>
      </c>
      <c r="O15844" s="53" t="str">
        <f ca="1"/>
        <v>1943-05</v>
      </c>
    </row>
    <row r="15845" spans="12:15" x14ac:dyDescent="0.4">
      <c r="L15845" s="56">
        <f ca="1"/>
        <v>15844</v>
      </c>
      <c r="M15845" s="53">
        <f ca="1"/>
        <v>1943</v>
      </c>
      <c r="N15845" s="53">
        <f ca="1"/>
        <v>5</v>
      </c>
      <c r="O15845" s="53" t="str">
        <f ca="1"/>
        <v>1943-05</v>
      </c>
    </row>
    <row r="15846" spans="12:15" x14ac:dyDescent="0.4">
      <c r="L15846" s="56">
        <f ca="1"/>
        <v>15845</v>
      </c>
      <c r="M15846" s="53">
        <f ca="1"/>
        <v>1943</v>
      </c>
      <c r="N15846" s="53">
        <f ca="1"/>
        <v>5</v>
      </c>
      <c r="O15846" s="53" t="str">
        <f ca="1"/>
        <v>1943-05</v>
      </c>
    </row>
    <row r="15847" spans="12:15" x14ac:dyDescent="0.4">
      <c r="L15847" s="56">
        <f ca="1"/>
        <v>15846</v>
      </c>
      <c r="M15847" s="53">
        <f ca="1"/>
        <v>1943</v>
      </c>
      <c r="N15847" s="53">
        <f ca="1"/>
        <v>5</v>
      </c>
      <c r="O15847" s="53" t="str">
        <f ca="1"/>
        <v>1943-05</v>
      </c>
    </row>
    <row r="15848" spans="12:15" x14ac:dyDescent="0.4">
      <c r="L15848" s="56">
        <f ca="1"/>
        <v>15847</v>
      </c>
      <c r="M15848" s="53">
        <f ca="1"/>
        <v>1943</v>
      </c>
      <c r="N15848" s="53">
        <f ca="1"/>
        <v>5</v>
      </c>
      <c r="O15848" s="53" t="str">
        <f ca="1"/>
        <v>1943-05</v>
      </c>
    </row>
    <row r="15849" spans="12:15" x14ac:dyDescent="0.4">
      <c r="L15849" s="56">
        <f ca="1"/>
        <v>15848</v>
      </c>
      <c r="M15849" s="53">
        <f ca="1"/>
        <v>1943</v>
      </c>
      <c r="N15849" s="53">
        <f ca="1"/>
        <v>5</v>
      </c>
      <c r="O15849" s="53" t="str">
        <f ca="1"/>
        <v>1943-05</v>
      </c>
    </row>
    <row r="15850" spans="12:15" x14ac:dyDescent="0.4">
      <c r="L15850" s="56">
        <f ca="1"/>
        <v>15849</v>
      </c>
      <c r="M15850" s="53">
        <f ca="1"/>
        <v>1943</v>
      </c>
      <c r="N15850" s="53">
        <f ca="1"/>
        <v>5</v>
      </c>
      <c r="O15850" s="53" t="str">
        <f ca="1"/>
        <v>1943-05</v>
      </c>
    </row>
    <row r="15851" spans="12:15" x14ac:dyDescent="0.4">
      <c r="L15851" s="56">
        <f ca="1"/>
        <v>15850</v>
      </c>
      <c r="M15851" s="53">
        <f ca="1"/>
        <v>1943</v>
      </c>
      <c r="N15851" s="53">
        <f ca="1"/>
        <v>5</v>
      </c>
      <c r="O15851" s="53" t="str">
        <f ca="1"/>
        <v>1943-05</v>
      </c>
    </row>
    <row r="15852" spans="12:15" x14ac:dyDescent="0.4">
      <c r="L15852" s="56">
        <f ca="1"/>
        <v>15851</v>
      </c>
      <c r="M15852" s="53">
        <f ca="1"/>
        <v>1943</v>
      </c>
      <c r="N15852" s="53">
        <f ca="1"/>
        <v>5</v>
      </c>
      <c r="O15852" s="53" t="str">
        <f ca="1"/>
        <v>1943-05</v>
      </c>
    </row>
    <row r="15853" spans="12:15" x14ac:dyDescent="0.4">
      <c r="L15853" s="56">
        <f ca="1"/>
        <v>15852</v>
      </c>
      <c r="M15853" s="53">
        <f ca="1"/>
        <v>1943</v>
      </c>
      <c r="N15853" s="53">
        <f ca="1"/>
        <v>5</v>
      </c>
      <c r="O15853" s="53" t="str">
        <f ca="1"/>
        <v>1943-05</v>
      </c>
    </row>
    <row r="15854" spans="12:15" x14ac:dyDescent="0.4">
      <c r="L15854" s="56">
        <f ca="1"/>
        <v>15853</v>
      </c>
      <c r="M15854" s="53">
        <f ca="1"/>
        <v>1943</v>
      </c>
      <c r="N15854" s="53">
        <f ca="1"/>
        <v>5</v>
      </c>
      <c r="O15854" s="53" t="str">
        <f ca="1"/>
        <v>1943-05</v>
      </c>
    </row>
    <row r="15855" spans="12:15" x14ac:dyDescent="0.4">
      <c r="L15855" s="56">
        <f ca="1"/>
        <v>15854</v>
      </c>
      <c r="M15855" s="53">
        <f ca="1"/>
        <v>1943</v>
      </c>
      <c r="N15855" s="53">
        <f ca="1"/>
        <v>5</v>
      </c>
      <c r="O15855" s="53" t="str">
        <f ca="1"/>
        <v>1943-05</v>
      </c>
    </row>
    <row r="15856" spans="12:15" x14ac:dyDescent="0.4">
      <c r="L15856" s="56">
        <f ca="1"/>
        <v>15855</v>
      </c>
      <c r="M15856" s="53">
        <f ca="1"/>
        <v>1943</v>
      </c>
      <c r="N15856" s="53">
        <f ca="1"/>
        <v>5</v>
      </c>
      <c r="O15856" s="53" t="str">
        <f ca="1"/>
        <v>1943-05</v>
      </c>
    </row>
    <row r="15857" spans="12:15" x14ac:dyDescent="0.4">
      <c r="L15857" s="56">
        <f ca="1"/>
        <v>15856</v>
      </c>
      <c r="M15857" s="53">
        <f ca="1"/>
        <v>1943</v>
      </c>
      <c r="N15857" s="53">
        <f ca="1"/>
        <v>5</v>
      </c>
      <c r="O15857" s="53" t="str">
        <f ca="1"/>
        <v>1943-05</v>
      </c>
    </row>
    <row r="15858" spans="12:15" x14ac:dyDescent="0.4">
      <c r="L15858" s="56">
        <f ca="1"/>
        <v>15857</v>
      </c>
      <c r="M15858" s="53">
        <f ca="1"/>
        <v>1943</v>
      </c>
      <c r="N15858" s="53">
        <f ca="1"/>
        <v>5</v>
      </c>
      <c r="O15858" s="53" t="str">
        <f ca="1"/>
        <v>1943-05</v>
      </c>
    </row>
    <row r="15859" spans="12:15" x14ac:dyDescent="0.4">
      <c r="L15859" s="56">
        <f ca="1"/>
        <v>15858</v>
      </c>
      <c r="M15859" s="53">
        <f ca="1"/>
        <v>1943</v>
      </c>
      <c r="N15859" s="53">
        <f ca="1"/>
        <v>6</v>
      </c>
      <c r="O15859" s="53" t="str">
        <f ca="1"/>
        <v>1943-06</v>
      </c>
    </row>
    <row r="15860" spans="12:15" x14ac:dyDescent="0.4">
      <c r="L15860" s="56">
        <f ca="1"/>
        <v>15859</v>
      </c>
      <c r="M15860" s="53">
        <f ca="1"/>
        <v>1943</v>
      </c>
      <c r="N15860" s="53">
        <f ca="1"/>
        <v>6</v>
      </c>
      <c r="O15860" s="53" t="str">
        <f ca="1"/>
        <v>1943-06</v>
      </c>
    </row>
    <row r="15861" spans="12:15" x14ac:dyDescent="0.4">
      <c r="L15861" s="56">
        <f ca="1"/>
        <v>15860</v>
      </c>
      <c r="M15861" s="53">
        <f ca="1"/>
        <v>1943</v>
      </c>
      <c r="N15861" s="53">
        <f ca="1"/>
        <v>6</v>
      </c>
      <c r="O15861" s="53" t="str">
        <f ca="1"/>
        <v>1943-06</v>
      </c>
    </row>
    <row r="15862" spans="12:15" x14ac:dyDescent="0.4">
      <c r="L15862" s="56">
        <f ca="1"/>
        <v>15861</v>
      </c>
      <c r="M15862" s="53">
        <f ca="1"/>
        <v>1943</v>
      </c>
      <c r="N15862" s="53">
        <f ca="1"/>
        <v>6</v>
      </c>
      <c r="O15862" s="53" t="str">
        <f ca="1"/>
        <v>1943-06</v>
      </c>
    </row>
    <row r="15863" spans="12:15" x14ac:dyDescent="0.4">
      <c r="L15863" s="56">
        <f ca="1"/>
        <v>15862</v>
      </c>
      <c r="M15863" s="53">
        <f ca="1"/>
        <v>1943</v>
      </c>
      <c r="N15863" s="53">
        <f ca="1"/>
        <v>6</v>
      </c>
      <c r="O15863" s="53" t="str">
        <f ca="1"/>
        <v>1943-06</v>
      </c>
    </row>
    <row r="15864" spans="12:15" x14ac:dyDescent="0.4">
      <c r="L15864" s="56">
        <f ca="1"/>
        <v>15863</v>
      </c>
      <c r="M15864" s="53">
        <f ca="1"/>
        <v>1943</v>
      </c>
      <c r="N15864" s="53">
        <f ca="1"/>
        <v>6</v>
      </c>
      <c r="O15864" s="53" t="str">
        <f ca="1"/>
        <v>1943-06</v>
      </c>
    </row>
    <row r="15865" spans="12:15" x14ac:dyDescent="0.4">
      <c r="L15865" s="56">
        <f ca="1"/>
        <v>15864</v>
      </c>
      <c r="M15865" s="53">
        <f ca="1"/>
        <v>1943</v>
      </c>
      <c r="N15865" s="53">
        <f ca="1"/>
        <v>6</v>
      </c>
      <c r="O15865" s="53" t="str">
        <f ca="1"/>
        <v>1943-06</v>
      </c>
    </row>
    <row r="15866" spans="12:15" x14ac:dyDescent="0.4">
      <c r="L15866" s="56">
        <f ca="1"/>
        <v>15865</v>
      </c>
      <c r="M15866" s="53">
        <f ca="1"/>
        <v>1943</v>
      </c>
      <c r="N15866" s="53">
        <f ca="1"/>
        <v>6</v>
      </c>
      <c r="O15866" s="53" t="str">
        <f ca="1"/>
        <v>1943-06</v>
      </c>
    </row>
    <row r="15867" spans="12:15" x14ac:dyDescent="0.4">
      <c r="L15867" s="56">
        <f ca="1"/>
        <v>15866</v>
      </c>
      <c r="M15867" s="53">
        <f ca="1"/>
        <v>1943</v>
      </c>
      <c r="N15867" s="53">
        <f ca="1"/>
        <v>6</v>
      </c>
      <c r="O15867" s="53" t="str">
        <f ca="1"/>
        <v>1943-06</v>
      </c>
    </row>
    <row r="15868" spans="12:15" x14ac:dyDescent="0.4">
      <c r="L15868" s="56">
        <f ca="1"/>
        <v>15867</v>
      </c>
      <c r="M15868" s="53">
        <f ca="1"/>
        <v>1943</v>
      </c>
      <c r="N15868" s="53">
        <f ca="1"/>
        <v>6</v>
      </c>
      <c r="O15868" s="53" t="str">
        <f ca="1"/>
        <v>1943-06</v>
      </c>
    </row>
    <row r="15869" spans="12:15" x14ac:dyDescent="0.4">
      <c r="L15869" s="56">
        <f ca="1"/>
        <v>15868</v>
      </c>
      <c r="M15869" s="53">
        <f ca="1"/>
        <v>1943</v>
      </c>
      <c r="N15869" s="53">
        <f ca="1"/>
        <v>6</v>
      </c>
      <c r="O15869" s="53" t="str">
        <f ca="1"/>
        <v>1943-06</v>
      </c>
    </row>
    <row r="15870" spans="12:15" x14ac:dyDescent="0.4">
      <c r="L15870" s="56">
        <f ca="1"/>
        <v>15869</v>
      </c>
      <c r="M15870" s="53">
        <f ca="1"/>
        <v>1943</v>
      </c>
      <c r="N15870" s="53">
        <f ca="1"/>
        <v>6</v>
      </c>
      <c r="O15870" s="53" t="str">
        <f ca="1"/>
        <v>1943-06</v>
      </c>
    </row>
    <row r="15871" spans="12:15" x14ac:dyDescent="0.4">
      <c r="L15871" s="56">
        <f ca="1"/>
        <v>15870</v>
      </c>
      <c r="M15871" s="53">
        <f ca="1"/>
        <v>1943</v>
      </c>
      <c r="N15871" s="53">
        <f ca="1"/>
        <v>6</v>
      </c>
      <c r="O15871" s="53" t="str">
        <f ca="1"/>
        <v>1943-06</v>
      </c>
    </row>
    <row r="15872" spans="12:15" x14ac:dyDescent="0.4">
      <c r="L15872" s="56">
        <f ca="1"/>
        <v>15871</v>
      </c>
      <c r="M15872" s="53">
        <f ca="1"/>
        <v>1943</v>
      </c>
      <c r="N15872" s="53">
        <f ca="1"/>
        <v>6</v>
      </c>
      <c r="O15872" s="53" t="str">
        <f ca="1"/>
        <v>1943-06</v>
      </c>
    </row>
    <row r="15873" spans="12:15" x14ac:dyDescent="0.4">
      <c r="L15873" s="56">
        <f ca="1"/>
        <v>15872</v>
      </c>
      <c r="M15873" s="53">
        <f ca="1"/>
        <v>1943</v>
      </c>
      <c r="N15873" s="53">
        <f ca="1"/>
        <v>6</v>
      </c>
      <c r="O15873" s="53" t="str">
        <f ca="1"/>
        <v>1943-06</v>
      </c>
    </row>
    <row r="15874" spans="12:15" x14ac:dyDescent="0.4">
      <c r="L15874" s="56">
        <f ca="1"/>
        <v>15873</v>
      </c>
      <c r="M15874" s="53">
        <f ca="1"/>
        <v>1943</v>
      </c>
      <c r="N15874" s="53">
        <f ca="1"/>
        <v>6</v>
      </c>
      <c r="O15874" s="53" t="str">
        <f ca="1"/>
        <v>1943-06</v>
      </c>
    </row>
    <row r="15875" spans="12:15" x14ac:dyDescent="0.4">
      <c r="L15875" s="56">
        <f ca="1"/>
        <v>15874</v>
      </c>
      <c r="M15875" s="53">
        <f ca="1"/>
        <v>1943</v>
      </c>
      <c r="N15875" s="53">
        <f ca="1"/>
        <v>6</v>
      </c>
      <c r="O15875" s="53" t="str">
        <f ca="1"/>
        <v>1943-06</v>
      </c>
    </row>
    <row r="15876" spans="12:15" x14ac:dyDescent="0.4">
      <c r="L15876" s="56">
        <f ca="1"/>
        <v>15875</v>
      </c>
      <c r="M15876" s="53">
        <f ca="1"/>
        <v>1943</v>
      </c>
      <c r="N15876" s="53">
        <f ca="1"/>
        <v>6</v>
      </c>
      <c r="O15876" s="53" t="str">
        <f ca="1"/>
        <v>1943-06</v>
      </c>
    </row>
    <row r="15877" spans="12:15" x14ac:dyDescent="0.4">
      <c r="L15877" s="56">
        <f ca="1"/>
        <v>15876</v>
      </c>
      <c r="M15877" s="53">
        <f ca="1"/>
        <v>1943</v>
      </c>
      <c r="N15877" s="53">
        <f ca="1"/>
        <v>6</v>
      </c>
      <c r="O15877" s="53" t="str">
        <f ca="1"/>
        <v>1943-06</v>
      </c>
    </row>
    <row r="15878" spans="12:15" x14ac:dyDescent="0.4">
      <c r="L15878" s="56">
        <f ca="1"/>
        <v>15877</v>
      </c>
      <c r="M15878" s="53">
        <f ca="1"/>
        <v>1943</v>
      </c>
      <c r="N15878" s="53">
        <f ca="1"/>
        <v>6</v>
      </c>
      <c r="O15878" s="53" t="str">
        <f ca="1"/>
        <v>1943-06</v>
      </c>
    </row>
    <row r="15879" spans="12:15" x14ac:dyDescent="0.4">
      <c r="L15879" s="56">
        <f ca="1"/>
        <v>15878</v>
      </c>
      <c r="M15879" s="53">
        <f ca="1"/>
        <v>1943</v>
      </c>
      <c r="N15879" s="53">
        <f ca="1"/>
        <v>6</v>
      </c>
      <c r="O15879" s="53" t="str">
        <f ca="1"/>
        <v>1943-06</v>
      </c>
    </row>
    <row r="15880" spans="12:15" x14ac:dyDescent="0.4">
      <c r="L15880" s="56">
        <f ca="1"/>
        <v>15879</v>
      </c>
      <c r="M15880" s="53">
        <f ca="1"/>
        <v>1943</v>
      </c>
      <c r="N15880" s="53">
        <f ca="1"/>
        <v>6</v>
      </c>
      <c r="O15880" s="53" t="str">
        <f ca="1"/>
        <v>1943-06</v>
      </c>
    </row>
    <row r="15881" spans="12:15" x14ac:dyDescent="0.4">
      <c r="L15881" s="56">
        <f ca="1"/>
        <v>15880</v>
      </c>
      <c r="M15881" s="53">
        <f ca="1"/>
        <v>1943</v>
      </c>
      <c r="N15881" s="53">
        <f ca="1"/>
        <v>6</v>
      </c>
      <c r="O15881" s="53" t="str">
        <f ca="1"/>
        <v>1943-06</v>
      </c>
    </row>
    <row r="15882" spans="12:15" x14ac:dyDescent="0.4">
      <c r="L15882" s="56">
        <f ca="1"/>
        <v>15881</v>
      </c>
      <c r="M15882" s="53">
        <f ca="1"/>
        <v>1943</v>
      </c>
      <c r="N15882" s="53">
        <f ca="1"/>
        <v>6</v>
      </c>
      <c r="O15882" s="53" t="str">
        <f ca="1"/>
        <v>1943-06</v>
      </c>
    </row>
    <row r="15883" spans="12:15" x14ac:dyDescent="0.4">
      <c r="L15883" s="56">
        <f ca="1"/>
        <v>15882</v>
      </c>
      <c r="M15883" s="53">
        <f ca="1"/>
        <v>1943</v>
      </c>
      <c r="N15883" s="53">
        <f ca="1"/>
        <v>6</v>
      </c>
      <c r="O15883" s="53" t="str">
        <f ca="1"/>
        <v>1943-06</v>
      </c>
    </row>
    <row r="15884" spans="12:15" x14ac:dyDescent="0.4">
      <c r="L15884" s="56">
        <f ca="1"/>
        <v>15883</v>
      </c>
      <c r="M15884" s="53">
        <f ca="1"/>
        <v>1943</v>
      </c>
      <c r="N15884" s="53">
        <f ca="1"/>
        <v>6</v>
      </c>
      <c r="O15884" s="53" t="str">
        <f ca="1"/>
        <v>1943-06</v>
      </c>
    </row>
    <row r="15885" spans="12:15" x14ac:dyDescent="0.4">
      <c r="L15885" s="56">
        <f ca="1"/>
        <v>15884</v>
      </c>
      <c r="M15885" s="53">
        <f ca="1"/>
        <v>1943</v>
      </c>
      <c r="N15885" s="53">
        <f ca="1"/>
        <v>6</v>
      </c>
      <c r="O15885" s="53" t="str">
        <f ca="1"/>
        <v>1943-06</v>
      </c>
    </row>
    <row r="15886" spans="12:15" x14ac:dyDescent="0.4">
      <c r="L15886" s="56">
        <f ca="1"/>
        <v>15885</v>
      </c>
      <c r="M15886" s="53">
        <f ca="1"/>
        <v>1943</v>
      </c>
      <c r="N15886" s="53">
        <f ca="1"/>
        <v>6</v>
      </c>
      <c r="O15886" s="53" t="str">
        <f ca="1"/>
        <v>1943-06</v>
      </c>
    </row>
    <row r="15887" spans="12:15" x14ac:dyDescent="0.4">
      <c r="L15887" s="56">
        <f ca="1"/>
        <v>15886</v>
      </c>
      <c r="M15887" s="53">
        <f ca="1"/>
        <v>1943</v>
      </c>
      <c r="N15887" s="53">
        <f ca="1"/>
        <v>6</v>
      </c>
      <c r="O15887" s="53" t="str">
        <f ca="1"/>
        <v>1943-06</v>
      </c>
    </row>
    <row r="15888" spans="12:15" x14ac:dyDescent="0.4">
      <c r="L15888" s="56">
        <f ca="1"/>
        <v>15887</v>
      </c>
      <c r="M15888" s="53">
        <f ca="1"/>
        <v>1943</v>
      </c>
      <c r="N15888" s="53">
        <f ca="1"/>
        <v>6</v>
      </c>
      <c r="O15888" s="53" t="str">
        <f ca="1"/>
        <v>1943-06</v>
      </c>
    </row>
    <row r="15889" spans="12:15" x14ac:dyDescent="0.4">
      <c r="L15889" s="56">
        <f ca="1"/>
        <v>15888</v>
      </c>
      <c r="M15889" s="53">
        <f ca="1"/>
        <v>1943</v>
      </c>
      <c r="N15889" s="53">
        <f ca="1"/>
        <v>7</v>
      </c>
      <c r="O15889" s="53" t="str">
        <f ca="1"/>
        <v>1943-07</v>
      </c>
    </row>
    <row r="15890" spans="12:15" x14ac:dyDescent="0.4">
      <c r="L15890" s="56">
        <f ca="1"/>
        <v>15889</v>
      </c>
      <c r="M15890" s="53">
        <f ca="1"/>
        <v>1943</v>
      </c>
      <c r="N15890" s="53">
        <f ca="1"/>
        <v>7</v>
      </c>
      <c r="O15890" s="53" t="str">
        <f ca="1"/>
        <v>1943-07</v>
      </c>
    </row>
    <row r="15891" spans="12:15" x14ac:dyDescent="0.4">
      <c r="L15891" s="56">
        <f ca="1"/>
        <v>15890</v>
      </c>
      <c r="M15891" s="53">
        <f ca="1"/>
        <v>1943</v>
      </c>
      <c r="N15891" s="53">
        <f ca="1"/>
        <v>7</v>
      </c>
      <c r="O15891" s="53" t="str">
        <f ca="1"/>
        <v>1943-07</v>
      </c>
    </row>
    <row r="15892" spans="12:15" x14ac:dyDescent="0.4">
      <c r="L15892" s="56">
        <f ca="1"/>
        <v>15891</v>
      </c>
      <c r="M15892" s="53">
        <f ca="1"/>
        <v>1943</v>
      </c>
      <c r="N15892" s="53">
        <f ca="1"/>
        <v>7</v>
      </c>
      <c r="O15892" s="53" t="str">
        <f ca="1"/>
        <v>1943-07</v>
      </c>
    </row>
    <row r="15893" spans="12:15" x14ac:dyDescent="0.4">
      <c r="L15893" s="56">
        <f ca="1"/>
        <v>15892</v>
      </c>
      <c r="M15893" s="53">
        <f ca="1"/>
        <v>1943</v>
      </c>
      <c r="N15893" s="53">
        <f ca="1"/>
        <v>7</v>
      </c>
      <c r="O15893" s="53" t="str">
        <f ca="1"/>
        <v>1943-07</v>
      </c>
    </row>
    <row r="15894" spans="12:15" x14ac:dyDescent="0.4">
      <c r="L15894" s="56">
        <f ca="1"/>
        <v>15893</v>
      </c>
      <c r="M15894" s="53">
        <f ca="1"/>
        <v>1943</v>
      </c>
      <c r="N15894" s="53">
        <f ca="1"/>
        <v>7</v>
      </c>
      <c r="O15894" s="53" t="str">
        <f ca="1"/>
        <v>1943-07</v>
      </c>
    </row>
    <row r="15895" spans="12:15" x14ac:dyDescent="0.4">
      <c r="L15895" s="56">
        <f ca="1"/>
        <v>15894</v>
      </c>
      <c r="M15895" s="53">
        <f ca="1"/>
        <v>1943</v>
      </c>
      <c r="N15895" s="53">
        <f ca="1"/>
        <v>7</v>
      </c>
      <c r="O15895" s="53" t="str">
        <f ca="1"/>
        <v>1943-07</v>
      </c>
    </row>
    <row r="15896" spans="12:15" x14ac:dyDescent="0.4">
      <c r="L15896" s="56">
        <f ca="1"/>
        <v>15895</v>
      </c>
      <c r="M15896" s="53">
        <f ca="1"/>
        <v>1943</v>
      </c>
      <c r="N15896" s="53">
        <f ca="1"/>
        <v>7</v>
      </c>
      <c r="O15896" s="53" t="str">
        <f ca="1"/>
        <v>1943-07</v>
      </c>
    </row>
    <row r="15897" spans="12:15" x14ac:dyDescent="0.4">
      <c r="L15897" s="56">
        <f ca="1"/>
        <v>15896</v>
      </c>
      <c r="M15897" s="53">
        <f ca="1"/>
        <v>1943</v>
      </c>
      <c r="N15897" s="53">
        <f ca="1"/>
        <v>7</v>
      </c>
      <c r="O15897" s="53" t="str">
        <f ca="1"/>
        <v>1943-07</v>
      </c>
    </row>
    <row r="15898" spans="12:15" x14ac:dyDescent="0.4">
      <c r="L15898" s="56">
        <f ca="1"/>
        <v>15897</v>
      </c>
      <c r="M15898" s="53">
        <f ca="1"/>
        <v>1943</v>
      </c>
      <c r="N15898" s="53">
        <f ca="1"/>
        <v>7</v>
      </c>
      <c r="O15898" s="53" t="str">
        <f ca="1"/>
        <v>1943-07</v>
      </c>
    </row>
    <row r="15899" spans="12:15" x14ac:dyDescent="0.4">
      <c r="L15899" s="56">
        <f ca="1"/>
        <v>15898</v>
      </c>
      <c r="M15899" s="53">
        <f ca="1"/>
        <v>1943</v>
      </c>
      <c r="N15899" s="53">
        <f ca="1"/>
        <v>7</v>
      </c>
      <c r="O15899" s="53" t="str">
        <f ca="1"/>
        <v>1943-07</v>
      </c>
    </row>
    <row r="15900" spans="12:15" x14ac:dyDescent="0.4">
      <c r="L15900" s="56">
        <f ca="1"/>
        <v>15899</v>
      </c>
      <c r="M15900" s="53">
        <f ca="1"/>
        <v>1943</v>
      </c>
      <c r="N15900" s="53">
        <f ca="1"/>
        <v>7</v>
      </c>
      <c r="O15900" s="53" t="str">
        <f ca="1"/>
        <v>1943-07</v>
      </c>
    </row>
    <row r="15901" spans="12:15" x14ac:dyDescent="0.4">
      <c r="L15901" s="56">
        <f ca="1"/>
        <v>15900</v>
      </c>
      <c r="M15901" s="53">
        <f ca="1"/>
        <v>1943</v>
      </c>
      <c r="N15901" s="53">
        <f ca="1"/>
        <v>7</v>
      </c>
      <c r="O15901" s="53" t="str">
        <f ca="1"/>
        <v>1943-07</v>
      </c>
    </row>
    <row r="15902" spans="12:15" x14ac:dyDescent="0.4">
      <c r="L15902" s="56">
        <f ca="1"/>
        <v>15901</v>
      </c>
      <c r="M15902" s="53">
        <f ca="1"/>
        <v>1943</v>
      </c>
      <c r="N15902" s="53">
        <f ca="1"/>
        <v>7</v>
      </c>
      <c r="O15902" s="53" t="str">
        <f ca="1"/>
        <v>1943-07</v>
      </c>
    </row>
    <row r="15903" spans="12:15" x14ac:dyDescent="0.4">
      <c r="L15903" s="56">
        <f ca="1"/>
        <v>15902</v>
      </c>
      <c r="M15903" s="53">
        <f ca="1"/>
        <v>1943</v>
      </c>
      <c r="N15903" s="53">
        <f ca="1"/>
        <v>7</v>
      </c>
      <c r="O15903" s="53" t="str">
        <f ca="1"/>
        <v>1943-07</v>
      </c>
    </row>
    <row r="15904" spans="12:15" x14ac:dyDescent="0.4">
      <c r="L15904" s="56">
        <f ca="1"/>
        <v>15903</v>
      </c>
      <c r="M15904" s="53">
        <f ca="1"/>
        <v>1943</v>
      </c>
      <c r="N15904" s="53">
        <f ca="1"/>
        <v>7</v>
      </c>
      <c r="O15904" s="53" t="str">
        <f ca="1"/>
        <v>1943-07</v>
      </c>
    </row>
    <row r="15905" spans="12:15" x14ac:dyDescent="0.4">
      <c r="L15905" s="56">
        <f ca="1"/>
        <v>15904</v>
      </c>
      <c r="M15905" s="53">
        <f ca="1"/>
        <v>1943</v>
      </c>
      <c r="N15905" s="53">
        <f ca="1"/>
        <v>7</v>
      </c>
      <c r="O15905" s="53" t="str">
        <f ca="1"/>
        <v>1943-07</v>
      </c>
    </row>
    <row r="15906" spans="12:15" x14ac:dyDescent="0.4">
      <c r="L15906" s="56">
        <f ca="1"/>
        <v>15905</v>
      </c>
      <c r="M15906" s="53">
        <f ca="1"/>
        <v>1943</v>
      </c>
      <c r="N15906" s="53">
        <f ca="1"/>
        <v>7</v>
      </c>
      <c r="O15906" s="53" t="str">
        <f ca="1"/>
        <v>1943-07</v>
      </c>
    </row>
    <row r="15907" spans="12:15" x14ac:dyDescent="0.4">
      <c r="L15907" s="56">
        <f ca="1"/>
        <v>15906</v>
      </c>
      <c r="M15907" s="53">
        <f ca="1"/>
        <v>1943</v>
      </c>
      <c r="N15907" s="53">
        <f ca="1"/>
        <v>7</v>
      </c>
      <c r="O15907" s="53" t="str">
        <f ca="1"/>
        <v>1943-07</v>
      </c>
    </row>
    <row r="15908" spans="12:15" x14ac:dyDescent="0.4">
      <c r="L15908" s="56">
        <f ca="1"/>
        <v>15907</v>
      </c>
      <c r="M15908" s="53">
        <f ca="1"/>
        <v>1943</v>
      </c>
      <c r="N15908" s="53">
        <f ca="1"/>
        <v>7</v>
      </c>
      <c r="O15908" s="53" t="str">
        <f ca="1"/>
        <v>1943-07</v>
      </c>
    </row>
    <row r="15909" spans="12:15" x14ac:dyDescent="0.4">
      <c r="L15909" s="56">
        <f ca="1"/>
        <v>15908</v>
      </c>
      <c r="M15909" s="53">
        <f ca="1"/>
        <v>1943</v>
      </c>
      <c r="N15909" s="53">
        <f ca="1"/>
        <v>7</v>
      </c>
      <c r="O15909" s="53" t="str">
        <f ca="1"/>
        <v>1943-07</v>
      </c>
    </row>
    <row r="15910" spans="12:15" x14ac:dyDescent="0.4">
      <c r="L15910" s="56">
        <f ca="1"/>
        <v>15909</v>
      </c>
      <c r="M15910" s="53">
        <f ca="1"/>
        <v>1943</v>
      </c>
      <c r="N15910" s="53">
        <f ca="1"/>
        <v>7</v>
      </c>
      <c r="O15910" s="53" t="str">
        <f ca="1"/>
        <v>1943-07</v>
      </c>
    </row>
    <row r="15911" spans="12:15" x14ac:dyDescent="0.4">
      <c r="L15911" s="56">
        <f ca="1"/>
        <v>15910</v>
      </c>
      <c r="M15911" s="53">
        <f ca="1"/>
        <v>1943</v>
      </c>
      <c r="N15911" s="53">
        <f ca="1"/>
        <v>7</v>
      </c>
      <c r="O15911" s="53" t="str">
        <f ca="1"/>
        <v>1943-07</v>
      </c>
    </row>
    <row r="15912" spans="12:15" x14ac:dyDescent="0.4">
      <c r="L15912" s="56">
        <f ca="1"/>
        <v>15911</v>
      </c>
      <c r="M15912" s="53">
        <f ca="1"/>
        <v>1943</v>
      </c>
      <c r="N15912" s="53">
        <f ca="1"/>
        <v>7</v>
      </c>
      <c r="O15912" s="53" t="str">
        <f ca="1"/>
        <v>1943-07</v>
      </c>
    </row>
    <row r="15913" spans="12:15" x14ac:dyDescent="0.4">
      <c r="L15913" s="56">
        <f ca="1"/>
        <v>15912</v>
      </c>
      <c r="M15913" s="53">
        <f ca="1"/>
        <v>1943</v>
      </c>
      <c r="N15913" s="53">
        <f ca="1"/>
        <v>7</v>
      </c>
      <c r="O15913" s="53" t="str">
        <f ca="1"/>
        <v>1943-07</v>
      </c>
    </row>
    <row r="15914" spans="12:15" x14ac:dyDescent="0.4">
      <c r="L15914" s="56">
        <f ca="1"/>
        <v>15913</v>
      </c>
      <c r="M15914" s="53">
        <f ca="1"/>
        <v>1943</v>
      </c>
      <c r="N15914" s="53">
        <f ca="1"/>
        <v>7</v>
      </c>
      <c r="O15914" s="53" t="str">
        <f ca="1"/>
        <v>1943-07</v>
      </c>
    </row>
    <row r="15915" spans="12:15" x14ac:dyDescent="0.4">
      <c r="L15915" s="56">
        <f ca="1"/>
        <v>15914</v>
      </c>
      <c r="M15915" s="53">
        <f ca="1"/>
        <v>1943</v>
      </c>
      <c r="N15915" s="53">
        <f ca="1"/>
        <v>7</v>
      </c>
      <c r="O15915" s="53" t="str">
        <f ca="1"/>
        <v>1943-07</v>
      </c>
    </row>
    <row r="15916" spans="12:15" x14ac:dyDescent="0.4">
      <c r="L15916" s="56">
        <f ca="1"/>
        <v>15915</v>
      </c>
      <c r="M15916" s="53">
        <f ca="1"/>
        <v>1943</v>
      </c>
      <c r="N15916" s="53">
        <f ca="1"/>
        <v>7</v>
      </c>
      <c r="O15916" s="53" t="str">
        <f ca="1"/>
        <v>1943-07</v>
      </c>
    </row>
    <row r="15917" spans="12:15" x14ac:dyDescent="0.4">
      <c r="L15917" s="56">
        <f ca="1"/>
        <v>15916</v>
      </c>
      <c r="M15917" s="53">
        <f ca="1"/>
        <v>1943</v>
      </c>
      <c r="N15917" s="53">
        <f ca="1"/>
        <v>7</v>
      </c>
      <c r="O15917" s="53" t="str">
        <f ca="1"/>
        <v>1943-07</v>
      </c>
    </row>
    <row r="15918" spans="12:15" x14ac:dyDescent="0.4">
      <c r="L15918" s="56">
        <f ca="1"/>
        <v>15917</v>
      </c>
      <c r="M15918" s="53">
        <f ca="1"/>
        <v>1943</v>
      </c>
      <c r="N15918" s="53">
        <f ca="1"/>
        <v>7</v>
      </c>
      <c r="O15918" s="53" t="str">
        <f ca="1"/>
        <v>1943-07</v>
      </c>
    </row>
    <row r="15919" spans="12:15" x14ac:dyDescent="0.4">
      <c r="L15919" s="56">
        <f ca="1"/>
        <v>15918</v>
      </c>
      <c r="M15919" s="53">
        <f ca="1"/>
        <v>1943</v>
      </c>
      <c r="N15919" s="53">
        <f ca="1"/>
        <v>7</v>
      </c>
      <c r="O15919" s="53" t="str">
        <f ca="1"/>
        <v>1943-07</v>
      </c>
    </row>
    <row r="15920" spans="12:15" x14ac:dyDescent="0.4">
      <c r="L15920" s="56">
        <f ca="1"/>
        <v>15919</v>
      </c>
      <c r="M15920" s="53">
        <f ca="1"/>
        <v>1943</v>
      </c>
      <c r="N15920" s="53">
        <f ca="1"/>
        <v>8</v>
      </c>
      <c r="O15920" s="53" t="str">
        <f ca="1"/>
        <v>1943-08</v>
      </c>
    </row>
    <row r="15921" spans="12:15" x14ac:dyDescent="0.4">
      <c r="L15921" s="56">
        <f ca="1"/>
        <v>15920</v>
      </c>
      <c r="M15921" s="53">
        <f ca="1"/>
        <v>1943</v>
      </c>
      <c r="N15921" s="53">
        <f ca="1"/>
        <v>8</v>
      </c>
      <c r="O15921" s="53" t="str">
        <f ca="1"/>
        <v>1943-08</v>
      </c>
    </row>
    <row r="15922" spans="12:15" x14ac:dyDescent="0.4">
      <c r="L15922" s="56">
        <f ca="1"/>
        <v>15921</v>
      </c>
      <c r="M15922" s="53">
        <f ca="1"/>
        <v>1943</v>
      </c>
      <c r="N15922" s="53">
        <f ca="1"/>
        <v>8</v>
      </c>
      <c r="O15922" s="53" t="str">
        <f ca="1"/>
        <v>1943-08</v>
      </c>
    </row>
    <row r="15923" spans="12:15" x14ac:dyDescent="0.4">
      <c r="L15923" s="56">
        <f ca="1"/>
        <v>15922</v>
      </c>
      <c r="M15923" s="53">
        <f ca="1"/>
        <v>1943</v>
      </c>
      <c r="N15923" s="53">
        <f ca="1"/>
        <v>8</v>
      </c>
      <c r="O15923" s="53" t="str">
        <f ca="1"/>
        <v>1943-08</v>
      </c>
    </row>
    <row r="15924" spans="12:15" x14ac:dyDescent="0.4">
      <c r="L15924" s="56">
        <f ca="1"/>
        <v>15923</v>
      </c>
      <c r="M15924" s="53">
        <f ca="1"/>
        <v>1943</v>
      </c>
      <c r="N15924" s="53">
        <f ca="1"/>
        <v>8</v>
      </c>
      <c r="O15924" s="53" t="str">
        <f ca="1"/>
        <v>1943-08</v>
      </c>
    </row>
    <row r="15925" spans="12:15" x14ac:dyDescent="0.4">
      <c r="L15925" s="56">
        <f ca="1"/>
        <v>15924</v>
      </c>
      <c r="M15925" s="53">
        <f ca="1"/>
        <v>1943</v>
      </c>
      <c r="N15925" s="53">
        <f ca="1"/>
        <v>8</v>
      </c>
      <c r="O15925" s="53" t="str">
        <f ca="1"/>
        <v>1943-08</v>
      </c>
    </row>
    <row r="15926" spans="12:15" x14ac:dyDescent="0.4">
      <c r="L15926" s="56">
        <f ca="1"/>
        <v>15925</v>
      </c>
      <c r="M15926" s="53">
        <f ca="1"/>
        <v>1943</v>
      </c>
      <c r="N15926" s="53">
        <f ca="1"/>
        <v>8</v>
      </c>
      <c r="O15926" s="53" t="str">
        <f ca="1"/>
        <v>1943-08</v>
      </c>
    </row>
    <row r="15927" spans="12:15" x14ac:dyDescent="0.4">
      <c r="L15927" s="56">
        <f ca="1"/>
        <v>15926</v>
      </c>
      <c r="M15927" s="53">
        <f ca="1"/>
        <v>1943</v>
      </c>
      <c r="N15927" s="53">
        <f ca="1"/>
        <v>8</v>
      </c>
      <c r="O15927" s="53" t="str">
        <f ca="1"/>
        <v>1943-08</v>
      </c>
    </row>
    <row r="15928" spans="12:15" x14ac:dyDescent="0.4">
      <c r="L15928" s="56">
        <f ca="1"/>
        <v>15927</v>
      </c>
      <c r="M15928" s="53">
        <f ca="1"/>
        <v>1943</v>
      </c>
      <c r="N15928" s="53">
        <f ca="1"/>
        <v>8</v>
      </c>
      <c r="O15928" s="53" t="str">
        <f ca="1"/>
        <v>1943-08</v>
      </c>
    </row>
    <row r="15929" spans="12:15" x14ac:dyDescent="0.4">
      <c r="L15929" s="56">
        <f ca="1"/>
        <v>15928</v>
      </c>
      <c r="M15929" s="53">
        <f ca="1"/>
        <v>1943</v>
      </c>
      <c r="N15929" s="53">
        <f ca="1"/>
        <v>8</v>
      </c>
      <c r="O15929" s="53" t="str">
        <f ca="1"/>
        <v>1943-08</v>
      </c>
    </row>
    <row r="15930" spans="12:15" x14ac:dyDescent="0.4">
      <c r="L15930" s="56">
        <f ca="1"/>
        <v>15929</v>
      </c>
      <c r="M15930" s="53">
        <f ca="1"/>
        <v>1943</v>
      </c>
      <c r="N15930" s="53">
        <f ca="1"/>
        <v>8</v>
      </c>
      <c r="O15930" s="53" t="str">
        <f ca="1"/>
        <v>1943-08</v>
      </c>
    </row>
    <row r="15931" spans="12:15" x14ac:dyDescent="0.4">
      <c r="L15931" s="56">
        <f ca="1"/>
        <v>15930</v>
      </c>
      <c r="M15931" s="53">
        <f ca="1"/>
        <v>1943</v>
      </c>
      <c r="N15931" s="53">
        <f ca="1"/>
        <v>8</v>
      </c>
      <c r="O15931" s="53" t="str">
        <f ca="1"/>
        <v>1943-08</v>
      </c>
    </row>
    <row r="15932" spans="12:15" x14ac:dyDescent="0.4">
      <c r="L15932" s="56">
        <f ca="1"/>
        <v>15931</v>
      </c>
      <c r="M15932" s="53">
        <f ca="1"/>
        <v>1943</v>
      </c>
      <c r="N15932" s="53">
        <f ca="1"/>
        <v>8</v>
      </c>
      <c r="O15932" s="53" t="str">
        <f ca="1"/>
        <v>1943-08</v>
      </c>
    </row>
    <row r="15933" spans="12:15" x14ac:dyDescent="0.4">
      <c r="L15933" s="56">
        <f ca="1"/>
        <v>15932</v>
      </c>
      <c r="M15933" s="53">
        <f ca="1"/>
        <v>1943</v>
      </c>
      <c r="N15933" s="53">
        <f ca="1"/>
        <v>8</v>
      </c>
      <c r="O15933" s="53" t="str">
        <f ca="1"/>
        <v>1943-08</v>
      </c>
    </row>
    <row r="15934" spans="12:15" x14ac:dyDescent="0.4">
      <c r="L15934" s="56">
        <f ca="1"/>
        <v>15933</v>
      </c>
      <c r="M15934" s="53">
        <f ca="1"/>
        <v>1943</v>
      </c>
      <c r="N15934" s="53">
        <f ca="1"/>
        <v>8</v>
      </c>
      <c r="O15934" s="53" t="str">
        <f ca="1"/>
        <v>1943-08</v>
      </c>
    </row>
    <row r="15935" spans="12:15" x14ac:dyDescent="0.4">
      <c r="L15935" s="56">
        <f ca="1"/>
        <v>15934</v>
      </c>
      <c r="M15935" s="53">
        <f ca="1"/>
        <v>1943</v>
      </c>
      <c r="N15935" s="53">
        <f ca="1"/>
        <v>8</v>
      </c>
      <c r="O15935" s="53" t="str">
        <f ca="1"/>
        <v>1943-08</v>
      </c>
    </row>
    <row r="15936" spans="12:15" x14ac:dyDescent="0.4">
      <c r="L15936" s="56">
        <f ca="1"/>
        <v>15935</v>
      </c>
      <c r="M15936" s="53">
        <f ca="1"/>
        <v>1943</v>
      </c>
      <c r="N15936" s="53">
        <f ca="1"/>
        <v>8</v>
      </c>
      <c r="O15936" s="53" t="str">
        <f ca="1"/>
        <v>1943-08</v>
      </c>
    </row>
    <row r="15937" spans="12:15" x14ac:dyDescent="0.4">
      <c r="L15937" s="56">
        <f ca="1"/>
        <v>15936</v>
      </c>
      <c r="M15937" s="53">
        <f ca="1"/>
        <v>1943</v>
      </c>
      <c r="N15937" s="53">
        <f ca="1"/>
        <v>8</v>
      </c>
      <c r="O15937" s="53" t="str">
        <f ca="1"/>
        <v>1943-08</v>
      </c>
    </row>
    <row r="15938" spans="12:15" x14ac:dyDescent="0.4">
      <c r="L15938" s="56">
        <f ca="1"/>
        <v>15937</v>
      </c>
      <c r="M15938" s="53">
        <f ca="1"/>
        <v>1943</v>
      </c>
      <c r="N15938" s="53">
        <f ca="1"/>
        <v>8</v>
      </c>
      <c r="O15938" s="53" t="str">
        <f ca="1"/>
        <v>1943-08</v>
      </c>
    </row>
    <row r="15939" spans="12:15" x14ac:dyDescent="0.4">
      <c r="L15939" s="56">
        <f ca="1"/>
        <v>15938</v>
      </c>
      <c r="M15939" s="53">
        <f ca="1"/>
        <v>1943</v>
      </c>
      <c r="N15939" s="53">
        <f ca="1"/>
        <v>8</v>
      </c>
      <c r="O15939" s="53" t="str">
        <f ca="1"/>
        <v>1943-08</v>
      </c>
    </row>
    <row r="15940" spans="12:15" x14ac:dyDescent="0.4">
      <c r="L15940" s="56">
        <f ca="1"/>
        <v>15939</v>
      </c>
      <c r="M15940" s="53">
        <f ca="1"/>
        <v>1943</v>
      </c>
      <c r="N15940" s="53">
        <f ca="1"/>
        <v>8</v>
      </c>
      <c r="O15940" s="53" t="str">
        <f ca="1"/>
        <v>1943-08</v>
      </c>
    </row>
    <row r="15941" spans="12:15" x14ac:dyDescent="0.4">
      <c r="L15941" s="56">
        <f ca="1"/>
        <v>15940</v>
      </c>
      <c r="M15941" s="53">
        <f ca="1"/>
        <v>1943</v>
      </c>
      <c r="N15941" s="53">
        <f ca="1"/>
        <v>8</v>
      </c>
      <c r="O15941" s="53" t="str">
        <f ca="1"/>
        <v>1943-08</v>
      </c>
    </row>
    <row r="15942" spans="12:15" x14ac:dyDescent="0.4">
      <c r="L15942" s="56">
        <f ca="1"/>
        <v>15941</v>
      </c>
      <c r="M15942" s="53">
        <f ca="1"/>
        <v>1943</v>
      </c>
      <c r="N15942" s="53">
        <f ca="1"/>
        <v>8</v>
      </c>
      <c r="O15942" s="53" t="str">
        <f ca="1"/>
        <v>1943-08</v>
      </c>
    </row>
    <row r="15943" spans="12:15" x14ac:dyDescent="0.4">
      <c r="L15943" s="56">
        <f ca="1"/>
        <v>15942</v>
      </c>
      <c r="M15943" s="53">
        <f ca="1"/>
        <v>1943</v>
      </c>
      <c r="N15943" s="53">
        <f ca="1"/>
        <v>8</v>
      </c>
      <c r="O15943" s="53" t="str">
        <f ca="1"/>
        <v>1943-08</v>
      </c>
    </row>
    <row r="15944" spans="12:15" x14ac:dyDescent="0.4">
      <c r="L15944" s="56">
        <f ca="1"/>
        <v>15943</v>
      </c>
      <c r="M15944" s="53">
        <f ca="1"/>
        <v>1943</v>
      </c>
      <c r="N15944" s="53">
        <f ca="1"/>
        <v>8</v>
      </c>
      <c r="O15944" s="53" t="str">
        <f ca="1"/>
        <v>1943-08</v>
      </c>
    </row>
    <row r="15945" spans="12:15" x14ac:dyDescent="0.4">
      <c r="L15945" s="56">
        <f ca="1"/>
        <v>15944</v>
      </c>
      <c r="M15945" s="53">
        <f ca="1"/>
        <v>1943</v>
      </c>
      <c r="N15945" s="53">
        <f ca="1"/>
        <v>8</v>
      </c>
      <c r="O15945" s="53" t="str">
        <f ca="1"/>
        <v>1943-08</v>
      </c>
    </row>
    <row r="15946" spans="12:15" x14ac:dyDescent="0.4">
      <c r="L15946" s="56">
        <f ca="1"/>
        <v>15945</v>
      </c>
      <c r="M15946" s="53">
        <f ca="1"/>
        <v>1943</v>
      </c>
      <c r="N15946" s="53">
        <f ca="1"/>
        <v>8</v>
      </c>
      <c r="O15946" s="53" t="str">
        <f ca="1"/>
        <v>1943-08</v>
      </c>
    </row>
    <row r="15947" spans="12:15" x14ac:dyDescent="0.4">
      <c r="L15947" s="56">
        <f ca="1"/>
        <v>15946</v>
      </c>
      <c r="M15947" s="53">
        <f ca="1"/>
        <v>1943</v>
      </c>
      <c r="N15947" s="53">
        <f ca="1"/>
        <v>8</v>
      </c>
      <c r="O15947" s="53" t="str">
        <f ca="1"/>
        <v>1943-08</v>
      </c>
    </row>
    <row r="15948" spans="12:15" x14ac:dyDescent="0.4">
      <c r="L15948" s="56">
        <f ca="1"/>
        <v>15947</v>
      </c>
      <c r="M15948" s="53">
        <f ca="1"/>
        <v>1943</v>
      </c>
      <c r="N15948" s="53">
        <f ca="1"/>
        <v>8</v>
      </c>
      <c r="O15948" s="53" t="str">
        <f ca="1"/>
        <v>1943-08</v>
      </c>
    </row>
    <row r="15949" spans="12:15" x14ac:dyDescent="0.4">
      <c r="L15949" s="56">
        <f ca="1"/>
        <v>15948</v>
      </c>
      <c r="M15949" s="53">
        <f ca="1"/>
        <v>1943</v>
      </c>
      <c r="N15949" s="53">
        <f ca="1"/>
        <v>8</v>
      </c>
      <c r="O15949" s="53" t="str">
        <f ca="1"/>
        <v>1943-08</v>
      </c>
    </row>
    <row r="15950" spans="12:15" x14ac:dyDescent="0.4">
      <c r="L15950" s="56">
        <f ca="1"/>
        <v>15949</v>
      </c>
      <c r="M15950" s="53">
        <f ca="1"/>
        <v>1943</v>
      </c>
      <c r="N15950" s="53">
        <f ca="1"/>
        <v>8</v>
      </c>
      <c r="O15950" s="53" t="str">
        <f ca="1"/>
        <v>1943-08</v>
      </c>
    </row>
    <row r="15951" spans="12:15" x14ac:dyDescent="0.4">
      <c r="L15951" s="56">
        <f ca="1"/>
        <v>15950</v>
      </c>
      <c r="M15951" s="53">
        <f ca="1"/>
        <v>1943</v>
      </c>
      <c r="N15951" s="53">
        <f ca="1"/>
        <v>9</v>
      </c>
      <c r="O15951" s="53" t="str">
        <f ca="1"/>
        <v>1943-09</v>
      </c>
    </row>
    <row r="15952" spans="12:15" x14ac:dyDescent="0.4">
      <c r="L15952" s="56">
        <f ca="1"/>
        <v>15951</v>
      </c>
      <c r="M15952" s="53">
        <f ca="1"/>
        <v>1943</v>
      </c>
      <c r="N15952" s="53">
        <f ca="1"/>
        <v>9</v>
      </c>
      <c r="O15952" s="53" t="str">
        <f ca="1"/>
        <v>1943-09</v>
      </c>
    </row>
    <row r="15953" spans="12:15" x14ac:dyDescent="0.4">
      <c r="L15953" s="56">
        <f ca="1"/>
        <v>15952</v>
      </c>
      <c r="M15953" s="53">
        <f ca="1"/>
        <v>1943</v>
      </c>
      <c r="N15953" s="53">
        <f ca="1"/>
        <v>9</v>
      </c>
      <c r="O15953" s="53" t="str">
        <f ca="1"/>
        <v>1943-09</v>
      </c>
    </row>
    <row r="15954" spans="12:15" x14ac:dyDescent="0.4">
      <c r="L15954" s="56">
        <f ca="1"/>
        <v>15953</v>
      </c>
      <c r="M15954" s="53">
        <f ca="1"/>
        <v>1943</v>
      </c>
      <c r="N15954" s="53">
        <f ca="1"/>
        <v>9</v>
      </c>
      <c r="O15954" s="53" t="str">
        <f ca="1"/>
        <v>1943-09</v>
      </c>
    </row>
    <row r="15955" spans="12:15" x14ac:dyDescent="0.4">
      <c r="L15955" s="56">
        <f ca="1"/>
        <v>15954</v>
      </c>
      <c r="M15955" s="53">
        <f ca="1"/>
        <v>1943</v>
      </c>
      <c r="N15955" s="53">
        <f ca="1"/>
        <v>9</v>
      </c>
      <c r="O15955" s="53" t="str">
        <f ca="1"/>
        <v>1943-09</v>
      </c>
    </row>
    <row r="15956" spans="12:15" x14ac:dyDescent="0.4">
      <c r="L15956" s="56">
        <f ca="1"/>
        <v>15955</v>
      </c>
      <c r="M15956" s="53">
        <f ca="1"/>
        <v>1943</v>
      </c>
      <c r="N15956" s="53">
        <f ca="1"/>
        <v>9</v>
      </c>
      <c r="O15956" s="53" t="str">
        <f ca="1"/>
        <v>1943-09</v>
      </c>
    </row>
    <row r="15957" spans="12:15" x14ac:dyDescent="0.4">
      <c r="L15957" s="56">
        <f ca="1"/>
        <v>15956</v>
      </c>
      <c r="M15957" s="53">
        <f ca="1"/>
        <v>1943</v>
      </c>
      <c r="N15957" s="53">
        <f ca="1"/>
        <v>9</v>
      </c>
      <c r="O15957" s="53" t="str">
        <f ca="1"/>
        <v>1943-09</v>
      </c>
    </row>
    <row r="15958" spans="12:15" x14ac:dyDescent="0.4">
      <c r="L15958" s="56">
        <f ca="1"/>
        <v>15957</v>
      </c>
      <c r="M15958" s="53">
        <f ca="1"/>
        <v>1943</v>
      </c>
      <c r="N15958" s="53">
        <f ca="1"/>
        <v>9</v>
      </c>
      <c r="O15958" s="53" t="str">
        <f ca="1"/>
        <v>1943-09</v>
      </c>
    </row>
    <row r="15959" spans="12:15" x14ac:dyDescent="0.4">
      <c r="L15959" s="56">
        <f ca="1"/>
        <v>15958</v>
      </c>
      <c r="M15959" s="53">
        <f ca="1"/>
        <v>1943</v>
      </c>
      <c r="N15959" s="53">
        <f ca="1"/>
        <v>9</v>
      </c>
      <c r="O15959" s="53" t="str">
        <f ca="1"/>
        <v>1943-09</v>
      </c>
    </row>
    <row r="15960" spans="12:15" x14ac:dyDescent="0.4">
      <c r="L15960" s="56">
        <f ca="1"/>
        <v>15959</v>
      </c>
      <c r="M15960" s="53">
        <f ca="1"/>
        <v>1943</v>
      </c>
      <c r="N15960" s="53">
        <f ca="1"/>
        <v>9</v>
      </c>
      <c r="O15960" s="53" t="str">
        <f ca="1"/>
        <v>1943-09</v>
      </c>
    </row>
    <row r="15961" spans="12:15" x14ac:dyDescent="0.4">
      <c r="L15961" s="56">
        <f ca="1"/>
        <v>15960</v>
      </c>
      <c r="M15961" s="53">
        <f ca="1"/>
        <v>1943</v>
      </c>
      <c r="N15961" s="53">
        <f ca="1"/>
        <v>9</v>
      </c>
      <c r="O15961" s="53" t="str">
        <f ca="1"/>
        <v>1943-09</v>
      </c>
    </row>
    <row r="15962" spans="12:15" x14ac:dyDescent="0.4">
      <c r="L15962" s="56">
        <f ca="1"/>
        <v>15961</v>
      </c>
      <c r="M15962" s="53">
        <f ca="1"/>
        <v>1943</v>
      </c>
      <c r="N15962" s="53">
        <f ca="1"/>
        <v>9</v>
      </c>
      <c r="O15962" s="53" t="str">
        <f ca="1"/>
        <v>1943-09</v>
      </c>
    </row>
    <row r="15963" spans="12:15" x14ac:dyDescent="0.4">
      <c r="L15963" s="56">
        <f ca="1"/>
        <v>15962</v>
      </c>
      <c r="M15963" s="53">
        <f ca="1"/>
        <v>1943</v>
      </c>
      <c r="N15963" s="53">
        <f ca="1"/>
        <v>9</v>
      </c>
      <c r="O15963" s="53" t="str">
        <f ca="1"/>
        <v>1943-09</v>
      </c>
    </row>
    <row r="15964" spans="12:15" x14ac:dyDescent="0.4">
      <c r="L15964" s="56">
        <f ca="1"/>
        <v>15963</v>
      </c>
      <c r="M15964" s="53">
        <f ca="1"/>
        <v>1943</v>
      </c>
      <c r="N15964" s="53">
        <f ca="1"/>
        <v>9</v>
      </c>
      <c r="O15964" s="53" t="str">
        <f ca="1"/>
        <v>1943-09</v>
      </c>
    </row>
    <row r="15965" spans="12:15" x14ac:dyDescent="0.4">
      <c r="L15965" s="56">
        <f ca="1"/>
        <v>15964</v>
      </c>
      <c r="M15965" s="53">
        <f ca="1"/>
        <v>1943</v>
      </c>
      <c r="N15965" s="53">
        <f ca="1"/>
        <v>9</v>
      </c>
      <c r="O15965" s="53" t="str">
        <f ca="1"/>
        <v>1943-09</v>
      </c>
    </row>
    <row r="15966" spans="12:15" x14ac:dyDescent="0.4">
      <c r="L15966" s="56">
        <f ca="1"/>
        <v>15965</v>
      </c>
      <c r="M15966" s="53">
        <f ca="1"/>
        <v>1943</v>
      </c>
      <c r="N15966" s="53">
        <f ca="1"/>
        <v>9</v>
      </c>
      <c r="O15966" s="53" t="str">
        <f ca="1"/>
        <v>1943-09</v>
      </c>
    </row>
    <row r="15967" spans="12:15" x14ac:dyDescent="0.4">
      <c r="L15967" s="56">
        <f ca="1"/>
        <v>15966</v>
      </c>
      <c r="M15967" s="53">
        <f ca="1"/>
        <v>1943</v>
      </c>
      <c r="N15967" s="53">
        <f ca="1"/>
        <v>9</v>
      </c>
      <c r="O15967" s="53" t="str">
        <f ca="1"/>
        <v>1943-09</v>
      </c>
    </row>
    <row r="15968" spans="12:15" x14ac:dyDescent="0.4">
      <c r="L15968" s="56">
        <f ca="1"/>
        <v>15967</v>
      </c>
      <c r="M15968" s="53">
        <f ca="1"/>
        <v>1943</v>
      </c>
      <c r="N15968" s="53">
        <f ca="1"/>
        <v>9</v>
      </c>
      <c r="O15968" s="53" t="str">
        <f ca="1"/>
        <v>1943-09</v>
      </c>
    </row>
    <row r="15969" spans="12:15" x14ac:dyDescent="0.4">
      <c r="L15969" s="56">
        <f ca="1"/>
        <v>15968</v>
      </c>
      <c r="M15969" s="53">
        <f ca="1"/>
        <v>1943</v>
      </c>
      <c r="N15969" s="53">
        <f ca="1"/>
        <v>9</v>
      </c>
      <c r="O15969" s="53" t="str">
        <f ca="1"/>
        <v>1943-09</v>
      </c>
    </row>
    <row r="15970" spans="12:15" x14ac:dyDescent="0.4">
      <c r="L15970" s="56">
        <f ca="1"/>
        <v>15969</v>
      </c>
      <c r="M15970" s="53">
        <f ca="1"/>
        <v>1943</v>
      </c>
      <c r="N15970" s="53">
        <f ca="1"/>
        <v>9</v>
      </c>
      <c r="O15970" s="53" t="str">
        <f ca="1"/>
        <v>1943-09</v>
      </c>
    </row>
    <row r="15971" spans="12:15" x14ac:dyDescent="0.4">
      <c r="L15971" s="56">
        <f ca="1"/>
        <v>15970</v>
      </c>
      <c r="M15971" s="53">
        <f ca="1"/>
        <v>1943</v>
      </c>
      <c r="N15971" s="53">
        <f ca="1"/>
        <v>9</v>
      </c>
      <c r="O15971" s="53" t="str">
        <f ca="1"/>
        <v>1943-09</v>
      </c>
    </row>
    <row r="15972" spans="12:15" x14ac:dyDescent="0.4">
      <c r="L15972" s="56">
        <f ca="1"/>
        <v>15971</v>
      </c>
      <c r="M15972" s="53">
        <f ca="1"/>
        <v>1943</v>
      </c>
      <c r="N15972" s="53">
        <f ca="1"/>
        <v>9</v>
      </c>
      <c r="O15972" s="53" t="str">
        <f ca="1"/>
        <v>1943-09</v>
      </c>
    </row>
    <row r="15973" spans="12:15" x14ac:dyDescent="0.4">
      <c r="L15973" s="56">
        <f ca="1"/>
        <v>15972</v>
      </c>
      <c r="M15973" s="53">
        <f ca="1"/>
        <v>1943</v>
      </c>
      <c r="N15973" s="53">
        <f ca="1"/>
        <v>9</v>
      </c>
      <c r="O15973" s="53" t="str">
        <f ca="1"/>
        <v>1943-09</v>
      </c>
    </row>
    <row r="15974" spans="12:15" x14ac:dyDescent="0.4">
      <c r="L15974" s="56">
        <f ca="1"/>
        <v>15973</v>
      </c>
      <c r="M15974" s="53">
        <f ca="1"/>
        <v>1943</v>
      </c>
      <c r="N15974" s="53">
        <f ca="1"/>
        <v>9</v>
      </c>
      <c r="O15974" s="53" t="str">
        <f ca="1"/>
        <v>1943-09</v>
      </c>
    </row>
    <row r="15975" spans="12:15" x14ac:dyDescent="0.4">
      <c r="L15975" s="56">
        <f ca="1"/>
        <v>15974</v>
      </c>
      <c r="M15975" s="53">
        <f ca="1"/>
        <v>1943</v>
      </c>
      <c r="N15975" s="53">
        <f ca="1"/>
        <v>9</v>
      </c>
      <c r="O15975" s="53" t="str">
        <f ca="1"/>
        <v>1943-09</v>
      </c>
    </row>
    <row r="15976" spans="12:15" x14ac:dyDescent="0.4">
      <c r="L15976" s="56">
        <f ca="1"/>
        <v>15975</v>
      </c>
      <c r="M15976" s="53">
        <f ca="1"/>
        <v>1943</v>
      </c>
      <c r="N15976" s="53">
        <f ca="1"/>
        <v>9</v>
      </c>
      <c r="O15976" s="53" t="str">
        <f ca="1"/>
        <v>1943-09</v>
      </c>
    </row>
    <row r="15977" spans="12:15" x14ac:dyDescent="0.4">
      <c r="L15977" s="56">
        <f ca="1"/>
        <v>15976</v>
      </c>
      <c r="M15977" s="53">
        <f ca="1"/>
        <v>1943</v>
      </c>
      <c r="N15977" s="53">
        <f ca="1"/>
        <v>9</v>
      </c>
      <c r="O15977" s="53" t="str">
        <f ca="1"/>
        <v>1943-09</v>
      </c>
    </row>
    <row r="15978" spans="12:15" x14ac:dyDescent="0.4">
      <c r="L15978" s="56">
        <f ca="1"/>
        <v>15977</v>
      </c>
      <c r="M15978" s="53">
        <f ca="1"/>
        <v>1943</v>
      </c>
      <c r="N15978" s="53">
        <f ca="1"/>
        <v>9</v>
      </c>
      <c r="O15978" s="53" t="str">
        <f ca="1"/>
        <v>1943-09</v>
      </c>
    </row>
    <row r="15979" spans="12:15" x14ac:dyDescent="0.4">
      <c r="L15979" s="56">
        <f ca="1"/>
        <v>15978</v>
      </c>
      <c r="M15979" s="53">
        <f ca="1"/>
        <v>1943</v>
      </c>
      <c r="N15979" s="53">
        <f ca="1"/>
        <v>9</v>
      </c>
      <c r="O15979" s="53" t="str">
        <f ca="1"/>
        <v>1943-09</v>
      </c>
    </row>
    <row r="15980" spans="12:15" x14ac:dyDescent="0.4">
      <c r="L15980" s="56">
        <f ca="1"/>
        <v>15979</v>
      </c>
      <c r="M15980" s="53">
        <f ca="1"/>
        <v>1943</v>
      </c>
      <c r="N15980" s="53">
        <f ca="1"/>
        <v>9</v>
      </c>
      <c r="O15980" s="53" t="str">
        <f ca="1"/>
        <v>1943-09</v>
      </c>
    </row>
    <row r="15981" spans="12:15" x14ac:dyDescent="0.4">
      <c r="L15981" s="56">
        <f ca="1"/>
        <v>15980</v>
      </c>
      <c r="M15981" s="53">
        <f ca="1"/>
        <v>1943</v>
      </c>
      <c r="N15981" s="53">
        <f ca="1"/>
        <v>10</v>
      </c>
      <c r="O15981" s="53" t="str">
        <f ca="1"/>
        <v>1943-10</v>
      </c>
    </row>
    <row r="15982" spans="12:15" x14ac:dyDescent="0.4">
      <c r="L15982" s="56">
        <f ca="1"/>
        <v>15981</v>
      </c>
      <c r="M15982" s="53">
        <f ca="1"/>
        <v>1943</v>
      </c>
      <c r="N15982" s="53">
        <f ca="1"/>
        <v>10</v>
      </c>
      <c r="O15982" s="53" t="str">
        <f ca="1"/>
        <v>1943-10</v>
      </c>
    </row>
    <row r="15983" spans="12:15" x14ac:dyDescent="0.4">
      <c r="L15983" s="56">
        <f ca="1"/>
        <v>15982</v>
      </c>
      <c r="M15983" s="53">
        <f ca="1"/>
        <v>1943</v>
      </c>
      <c r="N15983" s="53">
        <f ca="1"/>
        <v>10</v>
      </c>
      <c r="O15983" s="53" t="str">
        <f ca="1"/>
        <v>1943-10</v>
      </c>
    </row>
    <row r="15984" spans="12:15" x14ac:dyDescent="0.4">
      <c r="L15984" s="56">
        <f ca="1"/>
        <v>15983</v>
      </c>
      <c r="M15984" s="53">
        <f ca="1"/>
        <v>1943</v>
      </c>
      <c r="N15984" s="53">
        <f ca="1"/>
        <v>10</v>
      </c>
      <c r="O15984" s="53" t="str">
        <f ca="1"/>
        <v>1943-10</v>
      </c>
    </row>
    <row r="15985" spans="12:15" x14ac:dyDescent="0.4">
      <c r="L15985" s="56">
        <f ca="1"/>
        <v>15984</v>
      </c>
      <c r="M15985" s="53">
        <f ca="1"/>
        <v>1943</v>
      </c>
      <c r="N15985" s="53">
        <f ca="1"/>
        <v>10</v>
      </c>
      <c r="O15985" s="53" t="str">
        <f ca="1"/>
        <v>1943-10</v>
      </c>
    </row>
    <row r="15986" spans="12:15" x14ac:dyDescent="0.4">
      <c r="L15986" s="56">
        <f ca="1"/>
        <v>15985</v>
      </c>
      <c r="M15986" s="53">
        <f ca="1"/>
        <v>1943</v>
      </c>
      <c r="N15986" s="53">
        <f ca="1"/>
        <v>10</v>
      </c>
      <c r="O15986" s="53" t="str">
        <f ca="1"/>
        <v>1943-10</v>
      </c>
    </row>
    <row r="15987" spans="12:15" x14ac:dyDescent="0.4">
      <c r="L15987" s="56">
        <f ca="1"/>
        <v>15986</v>
      </c>
      <c r="M15987" s="53">
        <f ca="1"/>
        <v>1943</v>
      </c>
      <c r="N15987" s="53">
        <f ca="1"/>
        <v>10</v>
      </c>
      <c r="O15987" s="53" t="str">
        <f ca="1"/>
        <v>1943-10</v>
      </c>
    </row>
    <row r="15988" spans="12:15" x14ac:dyDescent="0.4">
      <c r="L15988" s="56">
        <f ca="1"/>
        <v>15987</v>
      </c>
      <c r="M15988" s="53">
        <f ca="1"/>
        <v>1943</v>
      </c>
      <c r="N15988" s="53">
        <f ca="1"/>
        <v>10</v>
      </c>
      <c r="O15988" s="53" t="str">
        <f ca="1"/>
        <v>1943-10</v>
      </c>
    </row>
    <row r="15989" spans="12:15" x14ac:dyDescent="0.4">
      <c r="L15989" s="56">
        <f ca="1"/>
        <v>15988</v>
      </c>
      <c r="M15989" s="53">
        <f ca="1"/>
        <v>1943</v>
      </c>
      <c r="N15989" s="53">
        <f ca="1"/>
        <v>10</v>
      </c>
      <c r="O15989" s="53" t="str">
        <f ca="1"/>
        <v>1943-10</v>
      </c>
    </row>
    <row r="15990" spans="12:15" x14ac:dyDescent="0.4">
      <c r="L15990" s="56">
        <f ca="1"/>
        <v>15989</v>
      </c>
      <c r="M15990" s="53">
        <f ca="1"/>
        <v>1943</v>
      </c>
      <c r="N15990" s="53">
        <f ca="1"/>
        <v>10</v>
      </c>
      <c r="O15990" s="53" t="str">
        <f ca="1"/>
        <v>1943-10</v>
      </c>
    </row>
    <row r="15991" spans="12:15" x14ac:dyDescent="0.4">
      <c r="L15991" s="56">
        <f ca="1"/>
        <v>15990</v>
      </c>
      <c r="M15991" s="53">
        <f ca="1"/>
        <v>1943</v>
      </c>
      <c r="N15991" s="53">
        <f ca="1"/>
        <v>10</v>
      </c>
      <c r="O15991" s="53" t="str">
        <f ca="1"/>
        <v>1943-10</v>
      </c>
    </row>
    <row r="15992" spans="12:15" x14ac:dyDescent="0.4">
      <c r="L15992" s="56">
        <f ca="1"/>
        <v>15991</v>
      </c>
      <c r="M15992" s="53">
        <f ca="1"/>
        <v>1943</v>
      </c>
      <c r="N15992" s="53">
        <f ca="1"/>
        <v>10</v>
      </c>
      <c r="O15992" s="53" t="str">
        <f ca="1"/>
        <v>1943-10</v>
      </c>
    </row>
    <row r="15993" spans="12:15" x14ac:dyDescent="0.4">
      <c r="L15993" s="56">
        <f ca="1"/>
        <v>15992</v>
      </c>
      <c r="M15993" s="53">
        <f ca="1"/>
        <v>1943</v>
      </c>
      <c r="N15993" s="53">
        <f ca="1"/>
        <v>10</v>
      </c>
      <c r="O15993" s="53" t="str">
        <f ca="1"/>
        <v>1943-10</v>
      </c>
    </row>
    <row r="15994" spans="12:15" x14ac:dyDescent="0.4">
      <c r="L15994" s="56">
        <f ca="1"/>
        <v>15993</v>
      </c>
      <c r="M15994" s="53">
        <f ca="1"/>
        <v>1943</v>
      </c>
      <c r="N15994" s="53">
        <f ca="1"/>
        <v>10</v>
      </c>
      <c r="O15994" s="53" t="str">
        <f ca="1"/>
        <v>1943-10</v>
      </c>
    </row>
    <row r="15995" spans="12:15" x14ac:dyDescent="0.4">
      <c r="L15995" s="56">
        <f ca="1"/>
        <v>15994</v>
      </c>
      <c r="M15995" s="53">
        <f ca="1"/>
        <v>1943</v>
      </c>
      <c r="N15995" s="53">
        <f ca="1"/>
        <v>10</v>
      </c>
      <c r="O15995" s="53" t="str">
        <f ca="1"/>
        <v>1943-10</v>
      </c>
    </row>
    <row r="15996" spans="12:15" x14ac:dyDescent="0.4">
      <c r="L15996" s="56">
        <f ca="1"/>
        <v>15995</v>
      </c>
      <c r="M15996" s="53">
        <f ca="1"/>
        <v>1943</v>
      </c>
      <c r="N15996" s="53">
        <f ca="1"/>
        <v>10</v>
      </c>
      <c r="O15996" s="53" t="str">
        <f ca="1"/>
        <v>1943-10</v>
      </c>
    </row>
    <row r="15997" spans="12:15" x14ac:dyDescent="0.4">
      <c r="L15997" s="56">
        <f ca="1"/>
        <v>15996</v>
      </c>
      <c r="M15997" s="53">
        <f ca="1"/>
        <v>1943</v>
      </c>
      <c r="N15997" s="53">
        <f ca="1"/>
        <v>10</v>
      </c>
      <c r="O15997" s="53" t="str">
        <f ca="1"/>
        <v>1943-10</v>
      </c>
    </row>
    <row r="15998" spans="12:15" x14ac:dyDescent="0.4">
      <c r="L15998" s="56">
        <f ca="1"/>
        <v>15997</v>
      </c>
      <c r="M15998" s="53">
        <f ca="1"/>
        <v>1943</v>
      </c>
      <c r="N15998" s="53">
        <f ca="1"/>
        <v>10</v>
      </c>
      <c r="O15998" s="53" t="str">
        <f ca="1"/>
        <v>1943-10</v>
      </c>
    </row>
    <row r="15999" spans="12:15" x14ac:dyDescent="0.4">
      <c r="L15999" s="56">
        <f ca="1"/>
        <v>15998</v>
      </c>
      <c r="M15999" s="53">
        <f ca="1"/>
        <v>1943</v>
      </c>
      <c r="N15999" s="53">
        <f ca="1"/>
        <v>10</v>
      </c>
      <c r="O15999" s="53" t="str">
        <f ca="1"/>
        <v>1943-10</v>
      </c>
    </row>
    <row r="16000" spans="12:15" x14ac:dyDescent="0.4">
      <c r="L16000" s="56">
        <f ca="1"/>
        <v>15999</v>
      </c>
      <c r="M16000" s="53">
        <f ca="1"/>
        <v>1943</v>
      </c>
      <c r="N16000" s="53">
        <f ca="1"/>
        <v>10</v>
      </c>
      <c r="O16000" s="53" t="str">
        <f ca="1"/>
        <v>1943-10</v>
      </c>
    </row>
    <row r="16001" spans="12:15" x14ac:dyDescent="0.4">
      <c r="L16001" s="56">
        <f ca="1"/>
        <v>16000</v>
      </c>
      <c r="M16001" s="53">
        <f ca="1"/>
        <v>1943</v>
      </c>
      <c r="N16001" s="53">
        <f ca="1"/>
        <v>10</v>
      </c>
      <c r="O16001" s="53" t="str">
        <f ca="1"/>
        <v>1943-10</v>
      </c>
    </row>
    <row r="16002" spans="12:15" x14ac:dyDescent="0.4">
      <c r="L16002" s="56">
        <f ca="1"/>
        <v>16001</v>
      </c>
      <c r="M16002" s="53">
        <f ca="1"/>
        <v>1943</v>
      </c>
      <c r="N16002" s="53">
        <f ca="1"/>
        <v>10</v>
      </c>
      <c r="O16002" s="53" t="str">
        <f ca="1"/>
        <v>1943-10</v>
      </c>
    </row>
    <row r="16003" spans="12:15" x14ac:dyDescent="0.4">
      <c r="L16003" s="56">
        <f ca="1"/>
        <v>16002</v>
      </c>
      <c r="M16003" s="53">
        <f ca="1"/>
        <v>1943</v>
      </c>
      <c r="N16003" s="53">
        <f ca="1"/>
        <v>10</v>
      </c>
      <c r="O16003" s="53" t="str">
        <f ca="1"/>
        <v>1943-10</v>
      </c>
    </row>
    <row r="16004" spans="12:15" x14ac:dyDescent="0.4">
      <c r="L16004" s="56">
        <f ca="1"/>
        <v>16003</v>
      </c>
      <c r="M16004" s="53">
        <f ca="1"/>
        <v>1943</v>
      </c>
      <c r="N16004" s="53">
        <f ca="1"/>
        <v>10</v>
      </c>
      <c r="O16004" s="53" t="str">
        <f ca="1"/>
        <v>1943-10</v>
      </c>
    </row>
    <row r="16005" spans="12:15" x14ac:dyDescent="0.4">
      <c r="L16005" s="56">
        <f ca="1"/>
        <v>16004</v>
      </c>
      <c r="M16005" s="53">
        <f ca="1"/>
        <v>1943</v>
      </c>
      <c r="N16005" s="53">
        <f ca="1"/>
        <v>10</v>
      </c>
      <c r="O16005" s="53" t="str">
        <f ca="1"/>
        <v>1943-10</v>
      </c>
    </row>
    <row r="16006" spans="12:15" x14ac:dyDescent="0.4">
      <c r="L16006" s="56">
        <f ca="1"/>
        <v>16005</v>
      </c>
      <c r="M16006" s="53">
        <f ca="1"/>
        <v>1943</v>
      </c>
      <c r="N16006" s="53">
        <f ca="1"/>
        <v>10</v>
      </c>
      <c r="O16006" s="53" t="str">
        <f ca="1"/>
        <v>1943-10</v>
      </c>
    </row>
    <row r="16007" spans="12:15" x14ac:dyDescent="0.4">
      <c r="L16007" s="56">
        <f ca="1"/>
        <v>16006</v>
      </c>
      <c r="M16007" s="53">
        <f ca="1"/>
        <v>1943</v>
      </c>
      <c r="N16007" s="53">
        <f ca="1"/>
        <v>10</v>
      </c>
      <c r="O16007" s="53" t="str">
        <f ca="1"/>
        <v>1943-10</v>
      </c>
    </row>
    <row r="16008" spans="12:15" x14ac:dyDescent="0.4">
      <c r="L16008" s="56">
        <f ca="1"/>
        <v>16007</v>
      </c>
      <c r="M16008" s="53">
        <f ca="1"/>
        <v>1943</v>
      </c>
      <c r="N16008" s="53">
        <f ca="1"/>
        <v>10</v>
      </c>
      <c r="O16008" s="53" t="str">
        <f ca="1"/>
        <v>1943-10</v>
      </c>
    </row>
    <row r="16009" spans="12:15" x14ac:dyDescent="0.4">
      <c r="L16009" s="56">
        <f ca="1"/>
        <v>16008</v>
      </c>
      <c r="M16009" s="53">
        <f ca="1"/>
        <v>1943</v>
      </c>
      <c r="N16009" s="53">
        <f ca="1"/>
        <v>10</v>
      </c>
      <c r="O16009" s="53" t="str">
        <f ca="1"/>
        <v>1943-10</v>
      </c>
    </row>
    <row r="16010" spans="12:15" x14ac:dyDescent="0.4">
      <c r="L16010" s="56">
        <f ca="1"/>
        <v>16009</v>
      </c>
      <c r="M16010" s="53">
        <f ca="1"/>
        <v>1943</v>
      </c>
      <c r="N16010" s="53">
        <f ca="1"/>
        <v>10</v>
      </c>
      <c r="O16010" s="53" t="str">
        <f ca="1"/>
        <v>1943-10</v>
      </c>
    </row>
    <row r="16011" spans="12:15" x14ac:dyDescent="0.4">
      <c r="L16011" s="56">
        <f ca="1"/>
        <v>16010</v>
      </c>
      <c r="M16011" s="53">
        <f ca="1"/>
        <v>1943</v>
      </c>
      <c r="N16011" s="53">
        <f ca="1"/>
        <v>10</v>
      </c>
      <c r="O16011" s="53" t="str">
        <f ca="1"/>
        <v>1943-10</v>
      </c>
    </row>
    <row r="16012" spans="12:15" x14ac:dyDescent="0.4">
      <c r="L16012" s="56">
        <f ca="1"/>
        <v>16011</v>
      </c>
      <c r="M16012" s="53">
        <f ca="1"/>
        <v>1943</v>
      </c>
      <c r="N16012" s="53">
        <f ca="1"/>
        <v>11</v>
      </c>
      <c r="O16012" s="53" t="str">
        <f ca="1"/>
        <v>1943-11</v>
      </c>
    </row>
    <row r="16013" spans="12:15" x14ac:dyDescent="0.4">
      <c r="L16013" s="56">
        <f ca="1"/>
        <v>16012</v>
      </c>
      <c r="M16013" s="53">
        <f ca="1"/>
        <v>1943</v>
      </c>
      <c r="N16013" s="53">
        <f ca="1"/>
        <v>11</v>
      </c>
      <c r="O16013" s="53" t="str">
        <f ca="1"/>
        <v>1943-11</v>
      </c>
    </row>
    <row r="16014" spans="12:15" x14ac:dyDescent="0.4">
      <c r="L16014" s="56">
        <f ca="1"/>
        <v>16013</v>
      </c>
      <c r="M16014" s="53">
        <f ca="1"/>
        <v>1943</v>
      </c>
      <c r="N16014" s="53">
        <f ca="1"/>
        <v>11</v>
      </c>
      <c r="O16014" s="53" t="str">
        <f ca="1"/>
        <v>1943-11</v>
      </c>
    </row>
    <row r="16015" spans="12:15" x14ac:dyDescent="0.4">
      <c r="L16015" s="56">
        <f ca="1"/>
        <v>16014</v>
      </c>
      <c r="M16015" s="53">
        <f ca="1"/>
        <v>1943</v>
      </c>
      <c r="N16015" s="53">
        <f ca="1"/>
        <v>11</v>
      </c>
      <c r="O16015" s="53" t="str">
        <f ca="1"/>
        <v>1943-11</v>
      </c>
    </row>
    <row r="16016" spans="12:15" x14ac:dyDescent="0.4">
      <c r="L16016" s="56">
        <f ca="1"/>
        <v>16015</v>
      </c>
      <c r="M16016" s="53">
        <f ca="1"/>
        <v>1943</v>
      </c>
      <c r="N16016" s="53">
        <f ca="1"/>
        <v>11</v>
      </c>
      <c r="O16016" s="53" t="str">
        <f ca="1"/>
        <v>1943-11</v>
      </c>
    </row>
    <row r="16017" spans="12:15" x14ac:dyDescent="0.4">
      <c r="L16017" s="56">
        <f ca="1"/>
        <v>16016</v>
      </c>
      <c r="M16017" s="53">
        <f ca="1"/>
        <v>1943</v>
      </c>
      <c r="N16017" s="53">
        <f ca="1"/>
        <v>11</v>
      </c>
      <c r="O16017" s="53" t="str">
        <f ca="1"/>
        <v>1943-11</v>
      </c>
    </row>
    <row r="16018" spans="12:15" x14ac:dyDescent="0.4">
      <c r="L16018" s="56">
        <f ca="1"/>
        <v>16017</v>
      </c>
      <c r="M16018" s="53">
        <f ca="1"/>
        <v>1943</v>
      </c>
      <c r="N16018" s="53">
        <f ca="1"/>
        <v>11</v>
      </c>
      <c r="O16018" s="53" t="str">
        <f ca="1"/>
        <v>1943-11</v>
      </c>
    </row>
    <row r="16019" spans="12:15" x14ac:dyDescent="0.4">
      <c r="L16019" s="56">
        <f ca="1"/>
        <v>16018</v>
      </c>
      <c r="M16019" s="53">
        <f ca="1"/>
        <v>1943</v>
      </c>
      <c r="N16019" s="53">
        <f ca="1"/>
        <v>11</v>
      </c>
      <c r="O16019" s="53" t="str">
        <f ca="1"/>
        <v>1943-11</v>
      </c>
    </row>
    <row r="16020" spans="12:15" x14ac:dyDescent="0.4">
      <c r="L16020" s="56">
        <f ca="1"/>
        <v>16019</v>
      </c>
      <c r="M16020" s="53">
        <f ca="1"/>
        <v>1943</v>
      </c>
      <c r="N16020" s="53">
        <f ca="1"/>
        <v>11</v>
      </c>
      <c r="O16020" s="53" t="str">
        <f ca="1"/>
        <v>1943-11</v>
      </c>
    </row>
    <row r="16021" spans="12:15" x14ac:dyDescent="0.4">
      <c r="L16021" s="56">
        <f ca="1"/>
        <v>16020</v>
      </c>
      <c r="M16021" s="53">
        <f ca="1"/>
        <v>1943</v>
      </c>
      <c r="N16021" s="53">
        <f ca="1"/>
        <v>11</v>
      </c>
      <c r="O16021" s="53" t="str">
        <f ca="1"/>
        <v>1943-11</v>
      </c>
    </row>
    <row r="16022" spans="12:15" x14ac:dyDescent="0.4">
      <c r="L16022" s="56">
        <f ca="1"/>
        <v>16021</v>
      </c>
      <c r="M16022" s="53">
        <f ca="1"/>
        <v>1943</v>
      </c>
      <c r="N16022" s="53">
        <f ca="1"/>
        <v>11</v>
      </c>
      <c r="O16022" s="53" t="str">
        <f ca="1"/>
        <v>1943-11</v>
      </c>
    </row>
    <row r="16023" spans="12:15" x14ac:dyDescent="0.4">
      <c r="L16023" s="56">
        <f ca="1"/>
        <v>16022</v>
      </c>
      <c r="M16023" s="53">
        <f ca="1"/>
        <v>1943</v>
      </c>
      <c r="N16023" s="53">
        <f ca="1"/>
        <v>11</v>
      </c>
      <c r="O16023" s="53" t="str">
        <f ca="1"/>
        <v>1943-11</v>
      </c>
    </row>
    <row r="16024" spans="12:15" x14ac:dyDescent="0.4">
      <c r="L16024" s="56">
        <f ca="1"/>
        <v>16023</v>
      </c>
      <c r="M16024" s="53">
        <f ca="1"/>
        <v>1943</v>
      </c>
      <c r="N16024" s="53">
        <f ca="1"/>
        <v>11</v>
      </c>
      <c r="O16024" s="53" t="str">
        <f ca="1"/>
        <v>1943-11</v>
      </c>
    </row>
    <row r="16025" spans="12:15" x14ac:dyDescent="0.4">
      <c r="L16025" s="56">
        <f ca="1"/>
        <v>16024</v>
      </c>
      <c r="M16025" s="53">
        <f ca="1"/>
        <v>1943</v>
      </c>
      <c r="N16025" s="53">
        <f ca="1"/>
        <v>11</v>
      </c>
      <c r="O16025" s="53" t="str">
        <f ca="1"/>
        <v>1943-11</v>
      </c>
    </row>
    <row r="16026" spans="12:15" x14ac:dyDescent="0.4">
      <c r="L16026" s="56">
        <f ca="1"/>
        <v>16025</v>
      </c>
      <c r="M16026" s="53">
        <f ca="1"/>
        <v>1943</v>
      </c>
      <c r="N16026" s="53">
        <f ca="1"/>
        <v>11</v>
      </c>
      <c r="O16026" s="53" t="str">
        <f ca="1"/>
        <v>1943-11</v>
      </c>
    </row>
    <row r="16027" spans="12:15" x14ac:dyDescent="0.4">
      <c r="L16027" s="56">
        <f ca="1"/>
        <v>16026</v>
      </c>
      <c r="M16027" s="53">
        <f ca="1"/>
        <v>1943</v>
      </c>
      <c r="N16027" s="53">
        <f ca="1"/>
        <v>11</v>
      </c>
      <c r="O16027" s="53" t="str">
        <f ca="1"/>
        <v>1943-11</v>
      </c>
    </row>
    <row r="16028" spans="12:15" x14ac:dyDescent="0.4">
      <c r="L16028" s="56">
        <f ca="1"/>
        <v>16027</v>
      </c>
      <c r="M16028" s="53">
        <f ca="1"/>
        <v>1943</v>
      </c>
      <c r="N16028" s="53">
        <f ca="1"/>
        <v>11</v>
      </c>
      <c r="O16028" s="53" t="str">
        <f ca="1"/>
        <v>1943-11</v>
      </c>
    </row>
    <row r="16029" spans="12:15" x14ac:dyDescent="0.4">
      <c r="L16029" s="56">
        <f ca="1"/>
        <v>16028</v>
      </c>
      <c r="M16029" s="53">
        <f ca="1"/>
        <v>1943</v>
      </c>
      <c r="N16029" s="53">
        <f ca="1"/>
        <v>11</v>
      </c>
      <c r="O16029" s="53" t="str">
        <f ca="1"/>
        <v>1943-11</v>
      </c>
    </row>
    <row r="16030" spans="12:15" x14ac:dyDescent="0.4">
      <c r="L16030" s="56">
        <f ca="1"/>
        <v>16029</v>
      </c>
      <c r="M16030" s="53">
        <f ca="1"/>
        <v>1943</v>
      </c>
      <c r="N16030" s="53">
        <f ca="1"/>
        <v>11</v>
      </c>
      <c r="O16030" s="53" t="str">
        <f ca="1"/>
        <v>1943-11</v>
      </c>
    </row>
    <row r="16031" spans="12:15" x14ac:dyDescent="0.4">
      <c r="L16031" s="56">
        <f ca="1"/>
        <v>16030</v>
      </c>
      <c r="M16031" s="53">
        <f ca="1"/>
        <v>1943</v>
      </c>
      <c r="N16031" s="53">
        <f ca="1"/>
        <v>11</v>
      </c>
      <c r="O16031" s="53" t="str">
        <f ca="1"/>
        <v>1943-11</v>
      </c>
    </row>
    <row r="16032" spans="12:15" x14ac:dyDescent="0.4">
      <c r="L16032" s="56">
        <f ca="1"/>
        <v>16031</v>
      </c>
      <c r="M16032" s="53">
        <f ca="1"/>
        <v>1943</v>
      </c>
      <c r="N16032" s="53">
        <f ca="1"/>
        <v>11</v>
      </c>
      <c r="O16032" s="53" t="str">
        <f ca="1"/>
        <v>1943-11</v>
      </c>
    </row>
    <row r="16033" spans="12:15" x14ac:dyDescent="0.4">
      <c r="L16033" s="56">
        <f ca="1"/>
        <v>16032</v>
      </c>
      <c r="M16033" s="53">
        <f ca="1"/>
        <v>1943</v>
      </c>
      <c r="N16033" s="53">
        <f ca="1"/>
        <v>11</v>
      </c>
      <c r="O16033" s="53" t="str">
        <f ca="1"/>
        <v>1943-11</v>
      </c>
    </row>
    <row r="16034" spans="12:15" x14ac:dyDescent="0.4">
      <c r="L16034" s="56">
        <f ca="1"/>
        <v>16033</v>
      </c>
      <c r="M16034" s="53">
        <f ca="1"/>
        <v>1943</v>
      </c>
      <c r="N16034" s="53">
        <f ca="1"/>
        <v>11</v>
      </c>
      <c r="O16034" s="53" t="str">
        <f ca="1"/>
        <v>1943-11</v>
      </c>
    </row>
    <row r="16035" spans="12:15" x14ac:dyDescent="0.4">
      <c r="L16035" s="56">
        <f ca="1"/>
        <v>16034</v>
      </c>
      <c r="M16035" s="53">
        <f ca="1"/>
        <v>1943</v>
      </c>
      <c r="N16035" s="53">
        <f ca="1"/>
        <v>11</v>
      </c>
      <c r="O16035" s="53" t="str">
        <f ca="1"/>
        <v>1943-11</v>
      </c>
    </row>
    <row r="16036" spans="12:15" x14ac:dyDescent="0.4">
      <c r="L16036" s="56">
        <f ca="1"/>
        <v>16035</v>
      </c>
      <c r="M16036" s="53">
        <f ca="1"/>
        <v>1943</v>
      </c>
      <c r="N16036" s="53">
        <f ca="1"/>
        <v>11</v>
      </c>
      <c r="O16036" s="53" t="str">
        <f ca="1"/>
        <v>1943-11</v>
      </c>
    </row>
    <row r="16037" spans="12:15" x14ac:dyDescent="0.4">
      <c r="L16037" s="56">
        <f ca="1"/>
        <v>16036</v>
      </c>
      <c r="M16037" s="53">
        <f ca="1"/>
        <v>1943</v>
      </c>
      <c r="N16037" s="53">
        <f ca="1"/>
        <v>11</v>
      </c>
      <c r="O16037" s="53" t="str">
        <f ca="1"/>
        <v>1943-11</v>
      </c>
    </row>
    <row r="16038" spans="12:15" x14ac:dyDescent="0.4">
      <c r="L16038" s="56">
        <f ca="1"/>
        <v>16037</v>
      </c>
      <c r="M16038" s="53">
        <f ca="1"/>
        <v>1943</v>
      </c>
      <c r="N16038" s="53">
        <f ca="1"/>
        <v>11</v>
      </c>
      <c r="O16038" s="53" t="str">
        <f ca="1"/>
        <v>1943-11</v>
      </c>
    </row>
    <row r="16039" spans="12:15" x14ac:dyDescent="0.4">
      <c r="L16039" s="56">
        <f ca="1"/>
        <v>16038</v>
      </c>
      <c r="M16039" s="53">
        <f ca="1"/>
        <v>1943</v>
      </c>
      <c r="N16039" s="53">
        <f ca="1"/>
        <v>11</v>
      </c>
      <c r="O16039" s="53" t="str">
        <f ca="1"/>
        <v>1943-11</v>
      </c>
    </row>
    <row r="16040" spans="12:15" x14ac:dyDescent="0.4">
      <c r="L16040" s="56">
        <f ca="1"/>
        <v>16039</v>
      </c>
      <c r="M16040" s="53">
        <f ca="1"/>
        <v>1943</v>
      </c>
      <c r="N16040" s="53">
        <f ca="1"/>
        <v>11</v>
      </c>
      <c r="O16040" s="53" t="str">
        <f ca="1"/>
        <v>1943-11</v>
      </c>
    </row>
    <row r="16041" spans="12:15" x14ac:dyDescent="0.4">
      <c r="L16041" s="56">
        <f ca="1"/>
        <v>16040</v>
      </c>
      <c r="M16041" s="53">
        <f ca="1"/>
        <v>1943</v>
      </c>
      <c r="N16041" s="53">
        <f ca="1"/>
        <v>11</v>
      </c>
      <c r="O16041" s="53" t="str">
        <f ca="1"/>
        <v>1943-11</v>
      </c>
    </row>
    <row r="16042" spans="12:15" x14ac:dyDescent="0.4">
      <c r="L16042" s="56">
        <f ca="1"/>
        <v>16041</v>
      </c>
      <c r="M16042" s="53">
        <f ca="1"/>
        <v>1943</v>
      </c>
      <c r="N16042" s="53">
        <f ca="1"/>
        <v>12</v>
      </c>
      <c r="O16042" s="53" t="str">
        <f ca="1"/>
        <v>1943-12</v>
      </c>
    </row>
    <row r="16043" spans="12:15" x14ac:dyDescent="0.4">
      <c r="L16043" s="56">
        <f ca="1"/>
        <v>16042</v>
      </c>
      <c r="M16043" s="53">
        <f ca="1"/>
        <v>1943</v>
      </c>
      <c r="N16043" s="53">
        <f ca="1"/>
        <v>12</v>
      </c>
      <c r="O16043" s="53" t="str">
        <f ca="1"/>
        <v>1943-12</v>
      </c>
    </row>
    <row r="16044" spans="12:15" x14ac:dyDescent="0.4">
      <c r="L16044" s="56">
        <f ca="1"/>
        <v>16043</v>
      </c>
      <c r="M16044" s="53">
        <f ca="1"/>
        <v>1943</v>
      </c>
      <c r="N16044" s="53">
        <f ca="1"/>
        <v>12</v>
      </c>
      <c r="O16044" s="53" t="str">
        <f ca="1"/>
        <v>1943-12</v>
      </c>
    </row>
    <row r="16045" spans="12:15" x14ac:dyDescent="0.4">
      <c r="L16045" s="56">
        <f ca="1"/>
        <v>16044</v>
      </c>
      <c r="M16045" s="53">
        <f ca="1"/>
        <v>1943</v>
      </c>
      <c r="N16045" s="53">
        <f ca="1"/>
        <v>12</v>
      </c>
      <c r="O16045" s="53" t="str">
        <f ca="1"/>
        <v>1943-12</v>
      </c>
    </row>
    <row r="16046" spans="12:15" x14ac:dyDescent="0.4">
      <c r="L16046" s="56">
        <f ca="1"/>
        <v>16045</v>
      </c>
      <c r="M16046" s="53">
        <f ca="1"/>
        <v>1943</v>
      </c>
      <c r="N16046" s="53">
        <f ca="1"/>
        <v>12</v>
      </c>
      <c r="O16046" s="53" t="str">
        <f ca="1"/>
        <v>1943-12</v>
      </c>
    </row>
    <row r="16047" spans="12:15" x14ac:dyDescent="0.4">
      <c r="L16047" s="56">
        <f ca="1"/>
        <v>16046</v>
      </c>
      <c r="M16047" s="53">
        <f ca="1"/>
        <v>1943</v>
      </c>
      <c r="N16047" s="53">
        <f ca="1"/>
        <v>12</v>
      </c>
      <c r="O16047" s="53" t="str">
        <f ca="1"/>
        <v>1943-12</v>
      </c>
    </row>
    <row r="16048" spans="12:15" x14ac:dyDescent="0.4">
      <c r="L16048" s="56">
        <f ca="1"/>
        <v>16047</v>
      </c>
      <c r="M16048" s="53">
        <f ca="1"/>
        <v>1943</v>
      </c>
      <c r="N16048" s="53">
        <f ca="1"/>
        <v>12</v>
      </c>
      <c r="O16048" s="53" t="str">
        <f ca="1"/>
        <v>1943-12</v>
      </c>
    </row>
    <row r="16049" spans="12:15" x14ac:dyDescent="0.4">
      <c r="L16049" s="56">
        <f ca="1"/>
        <v>16048</v>
      </c>
      <c r="M16049" s="53">
        <f ca="1"/>
        <v>1943</v>
      </c>
      <c r="N16049" s="53">
        <f ca="1"/>
        <v>12</v>
      </c>
      <c r="O16049" s="53" t="str">
        <f ca="1"/>
        <v>1943-12</v>
      </c>
    </row>
    <row r="16050" spans="12:15" x14ac:dyDescent="0.4">
      <c r="L16050" s="56">
        <f ca="1"/>
        <v>16049</v>
      </c>
      <c r="M16050" s="53">
        <f ca="1"/>
        <v>1943</v>
      </c>
      <c r="N16050" s="53">
        <f ca="1"/>
        <v>12</v>
      </c>
      <c r="O16050" s="53" t="str">
        <f ca="1"/>
        <v>1943-12</v>
      </c>
    </row>
    <row r="16051" spans="12:15" x14ac:dyDescent="0.4">
      <c r="L16051" s="56">
        <f ca="1"/>
        <v>16050</v>
      </c>
      <c r="M16051" s="53">
        <f ca="1"/>
        <v>1943</v>
      </c>
      <c r="N16051" s="53">
        <f ca="1"/>
        <v>12</v>
      </c>
      <c r="O16051" s="53" t="str">
        <f ca="1"/>
        <v>1943-12</v>
      </c>
    </row>
    <row r="16052" spans="12:15" x14ac:dyDescent="0.4">
      <c r="L16052" s="56">
        <f ca="1"/>
        <v>16051</v>
      </c>
      <c r="M16052" s="53">
        <f ca="1"/>
        <v>1943</v>
      </c>
      <c r="N16052" s="53">
        <f ca="1"/>
        <v>12</v>
      </c>
      <c r="O16052" s="53" t="str">
        <f ca="1"/>
        <v>1943-12</v>
      </c>
    </row>
    <row r="16053" spans="12:15" x14ac:dyDescent="0.4">
      <c r="L16053" s="56">
        <f ca="1"/>
        <v>16052</v>
      </c>
      <c r="M16053" s="53">
        <f ca="1"/>
        <v>1943</v>
      </c>
      <c r="N16053" s="53">
        <f ca="1"/>
        <v>12</v>
      </c>
      <c r="O16053" s="53" t="str">
        <f ca="1"/>
        <v>1943-12</v>
      </c>
    </row>
    <row r="16054" spans="12:15" x14ac:dyDescent="0.4">
      <c r="L16054" s="56">
        <f ca="1"/>
        <v>16053</v>
      </c>
      <c r="M16054" s="53">
        <f ca="1"/>
        <v>1943</v>
      </c>
      <c r="N16054" s="53">
        <f ca="1"/>
        <v>12</v>
      </c>
      <c r="O16054" s="53" t="str">
        <f ca="1"/>
        <v>1943-12</v>
      </c>
    </row>
    <row r="16055" spans="12:15" x14ac:dyDescent="0.4">
      <c r="L16055" s="56">
        <f ca="1"/>
        <v>16054</v>
      </c>
      <c r="M16055" s="53">
        <f ca="1"/>
        <v>1943</v>
      </c>
      <c r="N16055" s="53">
        <f ca="1"/>
        <v>12</v>
      </c>
      <c r="O16055" s="53" t="str">
        <f ca="1"/>
        <v>1943-12</v>
      </c>
    </row>
    <row r="16056" spans="12:15" x14ac:dyDescent="0.4">
      <c r="L16056" s="56">
        <f ca="1"/>
        <v>16055</v>
      </c>
      <c r="M16056" s="53">
        <f ca="1"/>
        <v>1943</v>
      </c>
      <c r="N16056" s="53">
        <f ca="1"/>
        <v>12</v>
      </c>
      <c r="O16056" s="53" t="str">
        <f ca="1"/>
        <v>1943-12</v>
      </c>
    </row>
    <row r="16057" spans="12:15" x14ac:dyDescent="0.4">
      <c r="L16057" s="56">
        <f ca="1"/>
        <v>16056</v>
      </c>
      <c r="M16057" s="53">
        <f ca="1"/>
        <v>1943</v>
      </c>
      <c r="N16057" s="53">
        <f ca="1"/>
        <v>12</v>
      </c>
      <c r="O16057" s="53" t="str">
        <f ca="1"/>
        <v>1943-12</v>
      </c>
    </row>
    <row r="16058" spans="12:15" x14ac:dyDescent="0.4">
      <c r="L16058" s="56">
        <f ca="1"/>
        <v>16057</v>
      </c>
      <c r="M16058" s="53">
        <f ca="1"/>
        <v>1943</v>
      </c>
      <c r="N16058" s="53">
        <f ca="1"/>
        <v>12</v>
      </c>
      <c r="O16058" s="53" t="str">
        <f ca="1"/>
        <v>1943-12</v>
      </c>
    </row>
    <row r="16059" spans="12:15" x14ac:dyDescent="0.4">
      <c r="L16059" s="56">
        <f ca="1"/>
        <v>16058</v>
      </c>
      <c r="M16059" s="53">
        <f ca="1"/>
        <v>1943</v>
      </c>
      <c r="N16059" s="53">
        <f ca="1"/>
        <v>12</v>
      </c>
      <c r="O16059" s="53" t="str">
        <f ca="1"/>
        <v>1943-12</v>
      </c>
    </row>
    <row r="16060" spans="12:15" x14ac:dyDescent="0.4">
      <c r="L16060" s="56">
        <f ca="1"/>
        <v>16059</v>
      </c>
      <c r="M16060" s="53">
        <f ca="1"/>
        <v>1943</v>
      </c>
      <c r="N16060" s="53">
        <f ca="1"/>
        <v>12</v>
      </c>
      <c r="O16060" s="53" t="str">
        <f ca="1"/>
        <v>1943-12</v>
      </c>
    </row>
    <row r="16061" spans="12:15" x14ac:dyDescent="0.4">
      <c r="L16061" s="56">
        <f ca="1"/>
        <v>16060</v>
      </c>
      <c r="M16061" s="53">
        <f ca="1"/>
        <v>1943</v>
      </c>
      <c r="N16061" s="53">
        <f ca="1"/>
        <v>12</v>
      </c>
      <c r="O16061" s="53" t="str">
        <f ca="1"/>
        <v>1943-12</v>
      </c>
    </row>
    <row r="16062" spans="12:15" x14ac:dyDescent="0.4">
      <c r="L16062" s="56">
        <f ca="1"/>
        <v>16061</v>
      </c>
      <c r="M16062" s="53">
        <f ca="1"/>
        <v>1943</v>
      </c>
      <c r="N16062" s="53">
        <f ca="1"/>
        <v>12</v>
      </c>
      <c r="O16062" s="53" t="str">
        <f ca="1"/>
        <v>1943-12</v>
      </c>
    </row>
    <row r="16063" spans="12:15" x14ac:dyDescent="0.4">
      <c r="L16063" s="56">
        <f ca="1"/>
        <v>16062</v>
      </c>
      <c r="M16063" s="53">
        <f ca="1"/>
        <v>1943</v>
      </c>
      <c r="N16063" s="53">
        <f ca="1"/>
        <v>12</v>
      </c>
      <c r="O16063" s="53" t="str">
        <f ca="1"/>
        <v>1943-12</v>
      </c>
    </row>
    <row r="16064" spans="12:15" x14ac:dyDescent="0.4">
      <c r="L16064" s="56">
        <f ca="1"/>
        <v>16063</v>
      </c>
      <c r="M16064" s="53">
        <f ca="1"/>
        <v>1943</v>
      </c>
      <c r="N16064" s="53">
        <f ca="1"/>
        <v>12</v>
      </c>
      <c r="O16064" s="53" t="str">
        <f ca="1"/>
        <v>1943-12</v>
      </c>
    </row>
    <row r="16065" spans="12:15" x14ac:dyDescent="0.4">
      <c r="L16065" s="56">
        <f ca="1"/>
        <v>16064</v>
      </c>
      <c r="M16065" s="53">
        <f ca="1"/>
        <v>1943</v>
      </c>
      <c r="N16065" s="53">
        <f ca="1"/>
        <v>12</v>
      </c>
      <c r="O16065" s="53" t="str">
        <f ca="1"/>
        <v>1943-12</v>
      </c>
    </row>
    <row r="16066" spans="12:15" x14ac:dyDescent="0.4">
      <c r="L16066" s="56">
        <f ca="1"/>
        <v>16065</v>
      </c>
      <c r="M16066" s="53">
        <f ca="1"/>
        <v>1943</v>
      </c>
      <c r="N16066" s="53">
        <f ca="1"/>
        <v>12</v>
      </c>
      <c r="O16066" s="53" t="str">
        <f ca="1"/>
        <v>1943-12</v>
      </c>
    </row>
    <row r="16067" spans="12:15" x14ac:dyDescent="0.4">
      <c r="L16067" s="56">
        <f ca="1"/>
        <v>16066</v>
      </c>
      <c r="M16067" s="53">
        <f ca="1"/>
        <v>1943</v>
      </c>
      <c r="N16067" s="53">
        <f ca="1"/>
        <v>12</v>
      </c>
      <c r="O16067" s="53" t="str">
        <f ca="1"/>
        <v>1943-12</v>
      </c>
    </row>
    <row r="16068" spans="12:15" x14ac:dyDescent="0.4">
      <c r="L16068" s="56">
        <f ca="1"/>
        <v>16067</v>
      </c>
      <c r="M16068" s="53">
        <f ca="1"/>
        <v>1943</v>
      </c>
      <c r="N16068" s="53">
        <f ca="1"/>
        <v>12</v>
      </c>
      <c r="O16068" s="53" t="str">
        <f ca="1"/>
        <v>1943-12</v>
      </c>
    </row>
    <row r="16069" spans="12:15" x14ac:dyDescent="0.4">
      <c r="L16069" s="56">
        <f ca="1"/>
        <v>16068</v>
      </c>
      <c r="M16069" s="53">
        <f ca="1"/>
        <v>1943</v>
      </c>
      <c r="N16069" s="53">
        <f ca="1"/>
        <v>12</v>
      </c>
      <c r="O16069" s="53" t="str">
        <f ca="1"/>
        <v>1943-12</v>
      </c>
    </row>
    <row r="16070" spans="12:15" x14ac:dyDescent="0.4">
      <c r="L16070" s="56">
        <f ca="1"/>
        <v>16069</v>
      </c>
      <c r="M16070" s="53">
        <f ca="1"/>
        <v>1943</v>
      </c>
      <c r="N16070" s="53">
        <f ca="1"/>
        <v>12</v>
      </c>
      <c r="O16070" s="53" t="str">
        <f ca="1"/>
        <v>1943-12</v>
      </c>
    </row>
    <row r="16071" spans="12:15" x14ac:dyDescent="0.4">
      <c r="L16071" s="56">
        <f ca="1"/>
        <v>16070</v>
      </c>
      <c r="M16071" s="53">
        <f ca="1"/>
        <v>1943</v>
      </c>
      <c r="N16071" s="53">
        <f ca="1"/>
        <v>12</v>
      </c>
      <c r="O16071" s="53" t="str">
        <f ca="1"/>
        <v>1943-12</v>
      </c>
    </row>
    <row r="16072" spans="12:15" x14ac:dyDescent="0.4">
      <c r="L16072" s="56">
        <f ca="1"/>
        <v>16071</v>
      </c>
      <c r="M16072" s="53">
        <f ca="1"/>
        <v>1943</v>
      </c>
      <c r="N16072" s="53">
        <f ca="1"/>
        <v>12</v>
      </c>
      <c r="O16072" s="53" t="str">
        <f ca="1"/>
        <v>1943-12</v>
      </c>
    </row>
    <row r="16073" spans="12:15" x14ac:dyDescent="0.4">
      <c r="L16073" s="56">
        <f ca="1"/>
        <v>16072</v>
      </c>
      <c r="M16073" s="53">
        <f ca="1"/>
        <v>1944</v>
      </c>
      <c r="N16073" s="53">
        <f ca="1"/>
        <v>1</v>
      </c>
      <c r="O16073" s="53" t="str">
        <f ca="1"/>
        <v>1944-01</v>
      </c>
    </row>
    <row r="16074" spans="12:15" x14ac:dyDescent="0.4">
      <c r="L16074" s="56">
        <f ca="1"/>
        <v>16073</v>
      </c>
      <c r="M16074" s="53">
        <f ca="1"/>
        <v>1944</v>
      </c>
      <c r="N16074" s="53">
        <f ca="1"/>
        <v>1</v>
      </c>
      <c r="O16074" s="53" t="str">
        <f ca="1"/>
        <v>1944-01</v>
      </c>
    </row>
    <row r="16075" spans="12:15" x14ac:dyDescent="0.4">
      <c r="L16075" s="56">
        <f ca="1"/>
        <v>16074</v>
      </c>
      <c r="M16075" s="53">
        <f ca="1"/>
        <v>1944</v>
      </c>
      <c r="N16075" s="53">
        <f ca="1"/>
        <v>1</v>
      </c>
      <c r="O16075" s="53" t="str">
        <f ca="1"/>
        <v>1944-01</v>
      </c>
    </row>
    <row r="16076" spans="12:15" x14ac:dyDescent="0.4">
      <c r="L16076" s="56">
        <f ca="1"/>
        <v>16075</v>
      </c>
      <c r="M16076" s="53">
        <f ca="1"/>
        <v>1944</v>
      </c>
      <c r="N16076" s="53">
        <f ca="1"/>
        <v>1</v>
      </c>
      <c r="O16076" s="53" t="str">
        <f ca="1"/>
        <v>1944-01</v>
      </c>
    </row>
    <row r="16077" spans="12:15" x14ac:dyDescent="0.4">
      <c r="L16077" s="56">
        <f ca="1"/>
        <v>16076</v>
      </c>
      <c r="M16077" s="53">
        <f ca="1"/>
        <v>1944</v>
      </c>
      <c r="N16077" s="53">
        <f ca="1"/>
        <v>1</v>
      </c>
      <c r="O16077" s="53" t="str">
        <f ca="1"/>
        <v>1944-01</v>
      </c>
    </row>
    <row r="16078" spans="12:15" x14ac:dyDescent="0.4">
      <c r="L16078" s="56">
        <f ca="1"/>
        <v>16077</v>
      </c>
      <c r="M16078" s="53">
        <f ca="1"/>
        <v>1944</v>
      </c>
      <c r="N16078" s="53">
        <f ca="1"/>
        <v>1</v>
      </c>
      <c r="O16078" s="53" t="str">
        <f ca="1"/>
        <v>1944-01</v>
      </c>
    </row>
    <row r="16079" spans="12:15" x14ac:dyDescent="0.4">
      <c r="L16079" s="56">
        <f ca="1"/>
        <v>16078</v>
      </c>
      <c r="M16079" s="53">
        <f ca="1"/>
        <v>1944</v>
      </c>
      <c r="N16079" s="53">
        <f ca="1"/>
        <v>1</v>
      </c>
      <c r="O16079" s="53" t="str">
        <f ca="1"/>
        <v>1944-01</v>
      </c>
    </row>
    <row r="16080" spans="12:15" x14ac:dyDescent="0.4">
      <c r="L16080" s="56">
        <f ca="1"/>
        <v>16079</v>
      </c>
      <c r="M16080" s="53">
        <f ca="1"/>
        <v>1944</v>
      </c>
      <c r="N16080" s="53">
        <f ca="1"/>
        <v>1</v>
      </c>
      <c r="O16080" s="53" t="str">
        <f ca="1"/>
        <v>1944-01</v>
      </c>
    </row>
    <row r="16081" spans="12:15" x14ac:dyDescent="0.4">
      <c r="L16081" s="56">
        <f ca="1"/>
        <v>16080</v>
      </c>
      <c r="M16081" s="53">
        <f ca="1"/>
        <v>1944</v>
      </c>
      <c r="N16081" s="53">
        <f ca="1"/>
        <v>1</v>
      </c>
      <c r="O16081" s="53" t="str">
        <f ca="1"/>
        <v>1944-01</v>
      </c>
    </row>
    <row r="16082" spans="12:15" x14ac:dyDescent="0.4">
      <c r="L16082" s="56">
        <f ca="1"/>
        <v>16081</v>
      </c>
      <c r="M16082" s="53">
        <f ca="1"/>
        <v>1944</v>
      </c>
      <c r="N16082" s="53">
        <f ca="1"/>
        <v>1</v>
      </c>
      <c r="O16082" s="53" t="str">
        <f ca="1"/>
        <v>1944-01</v>
      </c>
    </row>
    <row r="16083" spans="12:15" x14ac:dyDescent="0.4">
      <c r="L16083" s="56">
        <f ca="1"/>
        <v>16082</v>
      </c>
      <c r="M16083" s="53">
        <f ca="1"/>
        <v>1944</v>
      </c>
      <c r="N16083" s="53">
        <f ca="1"/>
        <v>1</v>
      </c>
      <c r="O16083" s="53" t="str">
        <f ca="1"/>
        <v>1944-01</v>
      </c>
    </row>
    <row r="16084" spans="12:15" x14ac:dyDescent="0.4">
      <c r="L16084" s="56">
        <f ca="1"/>
        <v>16083</v>
      </c>
      <c r="M16084" s="53">
        <f ca="1"/>
        <v>1944</v>
      </c>
      <c r="N16084" s="53">
        <f ca="1"/>
        <v>1</v>
      </c>
      <c r="O16084" s="53" t="str">
        <f ca="1"/>
        <v>1944-01</v>
      </c>
    </row>
    <row r="16085" spans="12:15" x14ac:dyDescent="0.4">
      <c r="L16085" s="56">
        <f ca="1"/>
        <v>16084</v>
      </c>
      <c r="M16085" s="53">
        <f ca="1"/>
        <v>1944</v>
      </c>
      <c r="N16085" s="53">
        <f ca="1"/>
        <v>1</v>
      </c>
      <c r="O16085" s="53" t="str">
        <f ca="1"/>
        <v>1944-01</v>
      </c>
    </row>
    <row r="16086" spans="12:15" x14ac:dyDescent="0.4">
      <c r="L16086" s="56">
        <f ca="1"/>
        <v>16085</v>
      </c>
      <c r="M16086" s="53">
        <f ca="1"/>
        <v>1944</v>
      </c>
      <c r="N16086" s="53">
        <f ca="1"/>
        <v>1</v>
      </c>
      <c r="O16086" s="53" t="str">
        <f ca="1"/>
        <v>1944-01</v>
      </c>
    </row>
    <row r="16087" spans="12:15" x14ac:dyDescent="0.4">
      <c r="L16087" s="56">
        <f ca="1"/>
        <v>16086</v>
      </c>
      <c r="M16087" s="53">
        <f ca="1"/>
        <v>1944</v>
      </c>
      <c r="N16087" s="53">
        <f ca="1"/>
        <v>1</v>
      </c>
      <c r="O16087" s="53" t="str">
        <f ca="1"/>
        <v>1944-01</v>
      </c>
    </row>
    <row r="16088" spans="12:15" x14ac:dyDescent="0.4">
      <c r="L16088" s="56">
        <f ca="1"/>
        <v>16087</v>
      </c>
      <c r="M16088" s="53">
        <f ca="1"/>
        <v>1944</v>
      </c>
      <c r="N16088" s="53">
        <f ca="1"/>
        <v>1</v>
      </c>
      <c r="O16088" s="53" t="str">
        <f ca="1"/>
        <v>1944-01</v>
      </c>
    </row>
    <row r="16089" spans="12:15" x14ac:dyDescent="0.4">
      <c r="L16089" s="56">
        <f ca="1"/>
        <v>16088</v>
      </c>
      <c r="M16089" s="53">
        <f ca="1"/>
        <v>1944</v>
      </c>
      <c r="N16089" s="53">
        <f ca="1"/>
        <v>1</v>
      </c>
      <c r="O16089" s="53" t="str">
        <f ca="1"/>
        <v>1944-01</v>
      </c>
    </row>
    <row r="16090" spans="12:15" x14ac:dyDescent="0.4">
      <c r="L16090" s="56">
        <f ca="1"/>
        <v>16089</v>
      </c>
      <c r="M16090" s="53">
        <f ca="1"/>
        <v>1944</v>
      </c>
      <c r="N16090" s="53">
        <f ca="1"/>
        <v>1</v>
      </c>
      <c r="O16090" s="53" t="str">
        <f ca="1"/>
        <v>1944-01</v>
      </c>
    </row>
    <row r="16091" spans="12:15" x14ac:dyDescent="0.4">
      <c r="L16091" s="56">
        <f ca="1"/>
        <v>16090</v>
      </c>
      <c r="M16091" s="53">
        <f ca="1"/>
        <v>1944</v>
      </c>
      <c r="N16091" s="53">
        <f ca="1"/>
        <v>1</v>
      </c>
      <c r="O16091" s="53" t="str">
        <f ca="1"/>
        <v>1944-01</v>
      </c>
    </row>
    <row r="16092" spans="12:15" x14ac:dyDescent="0.4">
      <c r="L16092" s="56">
        <f ca="1"/>
        <v>16091</v>
      </c>
      <c r="M16092" s="53">
        <f ca="1"/>
        <v>1944</v>
      </c>
      <c r="N16092" s="53">
        <f ca="1"/>
        <v>1</v>
      </c>
      <c r="O16092" s="53" t="str">
        <f ca="1"/>
        <v>1944-01</v>
      </c>
    </row>
    <row r="16093" spans="12:15" x14ac:dyDescent="0.4">
      <c r="L16093" s="56">
        <f ca="1"/>
        <v>16092</v>
      </c>
      <c r="M16093" s="53">
        <f ca="1"/>
        <v>1944</v>
      </c>
      <c r="N16093" s="53">
        <f ca="1"/>
        <v>1</v>
      </c>
      <c r="O16093" s="53" t="str">
        <f ca="1"/>
        <v>1944-01</v>
      </c>
    </row>
    <row r="16094" spans="12:15" x14ac:dyDescent="0.4">
      <c r="L16094" s="56">
        <f ca="1"/>
        <v>16093</v>
      </c>
      <c r="M16094" s="53">
        <f ca="1"/>
        <v>1944</v>
      </c>
      <c r="N16094" s="53">
        <f ca="1"/>
        <v>1</v>
      </c>
      <c r="O16094" s="53" t="str">
        <f ca="1"/>
        <v>1944-01</v>
      </c>
    </row>
    <row r="16095" spans="12:15" x14ac:dyDescent="0.4">
      <c r="L16095" s="56">
        <f ca="1"/>
        <v>16094</v>
      </c>
      <c r="M16095" s="53">
        <f ca="1"/>
        <v>1944</v>
      </c>
      <c r="N16095" s="53">
        <f ca="1"/>
        <v>1</v>
      </c>
      <c r="O16095" s="53" t="str">
        <f ca="1"/>
        <v>1944-01</v>
      </c>
    </row>
    <row r="16096" spans="12:15" x14ac:dyDescent="0.4">
      <c r="L16096" s="56">
        <f ca="1"/>
        <v>16095</v>
      </c>
      <c r="M16096" s="53">
        <f ca="1"/>
        <v>1944</v>
      </c>
      <c r="N16096" s="53">
        <f ca="1"/>
        <v>1</v>
      </c>
      <c r="O16096" s="53" t="str">
        <f ca="1"/>
        <v>1944-01</v>
      </c>
    </row>
    <row r="16097" spans="12:15" x14ac:dyDescent="0.4">
      <c r="L16097" s="56">
        <f ca="1"/>
        <v>16096</v>
      </c>
      <c r="M16097" s="53">
        <f ca="1"/>
        <v>1944</v>
      </c>
      <c r="N16097" s="53">
        <f ca="1"/>
        <v>1</v>
      </c>
      <c r="O16097" s="53" t="str">
        <f ca="1"/>
        <v>1944-01</v>
      </c>
    </row>
    <row r="16098" spans="12:15" x14ac:dyDescent="0.4">
      <c r="L16098" s="56">
        <f ca="1"/>
        <v>16097</v>
      </c>
      <c r="M16098" s="53">
        <f ca="1"/>
        <v>1944</v>
      </c>
      <c r="N16098" s="53">
        <f ca="1"/>
        <v>1</v>
      </c>
      <c r="O16098" s="53" t="str">
        <f ca="1"/>
        <v>1944-01</v>
      </c>
    </row>
    <row r="16099" spans="12:15" x14ac:dyDescent="0.4">
      <c r="L16099" s="56">
        <f ca="1"/>
        <v>16098</v>
      </c>
      <c r="M16099" s="53">
        <f ca="1"/>
        <v>1944</v>
      </c>
      <c r="N16099" s="53">
        <f ca="1"/>
        <v>1</v>
      </c>
      <c r="O16099" s="53" t="str">
        <f ca="1"/>
        <v>1944-01</v>
      </c>
    </row>
    <row r="16100" spans="12:15" x14ac:dyDescent="0.4">
      <c r="L16100" s="56">
        <f ca="1"/>
        <v>16099</v>
      </c>
      <c r="M16100" s="53">
        <f ca="1"/>
        <v>1944</v>
      </c>
      <c r="N16100" s="53">
        <f ca="1"/>
        <v>1</v>
      </c>
      <c r="O16100" s="53" t="str">
        <f ca="1"/>
        <v>1944-01</v>
      </c>
    </row>
    <row r="16101" spans="12:15" x14ac:dyDescent="0.4">
      <c r="L16101" s="56">
        <f ca="1"/>
        <v>16100</v>
      </c>
      <c r="M16101" s="53">
        <f ca="1"/>
        <v>1944</v>
      </c>
      <c r="N16101" s="53">
        <f ca="1"/>
        <v>1</v>
      </c>
      <c r="O16101" s="53" t="str">
        <f ca="1"/>
        <v>1944-01</v>
      </c>
    </row>
    <row r="16102" spans="12:15" x14ac:dyDescent="0.4">
      <c r="L16102" s="56">
        <f ca="1"/>
        <v>16101</v>
      </c>
      <c r="M16102" s="53">
        <f ca="1"/>
        <v>1944</v>
      </c>
      <c r="N16102" s="53">
        <f ca="1"/>
        <v>1</v>
      </c>
      <c r="O16102" s="53" t="str">
        <f ca="1"/>
        <v>1944-01</v>
      </c>
    </row>
    <row r="16103" spans="12:15" x14ac:dyDescent="0.4">
      <c r="L16103" s="56">
        <f ca="1"/>
        <v>16102</v>
      </c>
      <c r="M16103" s="53">
        <f ca="1"/>
        <v>1944</v>
      </c>
      <c r="N16103" s="53">
        <f ca="1"/>
        <v>1</v>
      </c>
      <c r="O16103" s="53" t="str">
        <f ca="1"/>
        <v>1944-01</v>
      </c>
    </row>
    <row r="16104" spans="12:15" x14ac:dyDescent="0.4">
      <c r="L16104" s="56">
        <f ca="1"/>
        <v>16103</v>
      </c>
      <c r="M16104" s="53">
        <f ca="1"/>
        <v>1944</v>
      </c>
      <c r="N16104" s="53">
        <f ca="1"/>
        <v>2</v>
      </c>
      <c r="O16104" s="53" t="str">
        <f ca="1"/>
        <v>1944-02</v>
      </c>
    </row>
    <row r="16105" spans="12:15" x14ac:dyDescent="0.4">
      <c r="L16105" s="56">
        <f ca="1"/>
        <v>16104</v>
      </c>
      <c r="M16105" s="53">
        <f ca="1"/>
        <v>1944</v>
      </c>
      <c r="N16105" s="53">
        <f ca="1"/>
        <v>2</v>
      </c>
      <c r="O16105" s="53" t="str">
        <f ca="1"/>
        <v>1944-02</v>
      </c>
    </row>
    <row r="16106" spans="12:15" x14ac:dyDescent="0.4">
      <c r="L16106" s="56">
        <f ca="1"/>
        <v>16105</v>
      </c>
      <c r="M16106" s="53">
        <f ca="1"/>
        <v>1944</v>
      </c>
      <c r="N16106" s="53">
        <f ca="1"/>
        <v>2</v>
      </c>
      <c r="O16106" s="53" t="str">
        <f ca="1"/>
        <v>1944-02</v>
      </c>
    </row>
    <row r="16107" spans="12:15" x14ac:dyDescent="0.4">
      <c r="L16107" s="56">
        <f ca="1"/>
        <v>16106</v>
      </c>
      <c r="M16107" s="53">
        <f ca="1"/>
        <v>1944</v>
      </c>
      <c r="N16107" s="53">
        <f ca="1"/>
        <v>2</v>
      </c>
      <c r="O16107" s="53" t="str">
        <f ca="1"/>
        <v>1944-02</v>
      </c>
    </row>
    <row r="16108" spans="12:15" x14ac:dyDescent="0.4">
      <c r="L16108" s="56">
        <f ca="1"/>
        <v>16107</v>
      </c>
      <c r="M16108" s="53">
        <f ca="1"/>
        <v>1944</v>
      </c>
      <c r="N16108" s="53">
        <f ca="1"/>
        <v>2</v>
      </c>
      <c r="O16108" s="53" t="str">
        <f ca="1"/>
        <v>1944-02</v>
      </c>
    </row>
    <row r="16109" spans="12:15" x14ac:dyDescent="0.4">
      <c r="L16109" s="56">
        <f ca="1"/>
        <v>16108</v>
      </c>
      <c r="M16109" s="53">
        <f ca="1"/>
        <v>1944</v>
      </c>
      <c r="N16109" s="53">
        <f ca="1"/>
        <v>2</v>
      </c>
      <c r="O16109" s="53" t="str">
        <f ca="1"/>
        <v>1944-02</v>
      </c>
    </row>
    <row r="16110" spans="12:15" x14ac:dyDescent="0.4">
      <c r="L16110" s="56">
        <f ca="1"/>
        <v>16109</v>
      </c>
      <c r="M16110" s="53">
        <f ca="1"/>
        <v>1944</v>
      </c>
      <c r="N16110" s="53">
        <f ca="1"/>
        <v>2</v>
      </c>
      <c r="O16110" s="53" t="str">
        <f ca="1"/>
        <v>1944-02</v>
      </c>
    </row>
    <row r="16111" spans="12:15" x14ac:dyDescent="0.4">
      <c r="L16111" s="56">
        <f ca="1"/>
        <v>16110</v>
      </c>
      <c r="M16111" s="53">
        <f ca="1"/>
        <v>1944</v>
      </c>
      <c r="N16111" s="53">
        <f ca="1"/>
        <v>2</v>
      </c>
      <c r="O16111" s="53" t="str">
        <f ca="1"/>
        <v>1944-02</v>
      </c>
    </row>
    <row r="16112" spans="12:15" x14ac:dyDescent="0.4">
      <c r="L16112" s="56">
        <f ca="1"/>
        <v>16111</v>
      </c>
      <c r="M16112" s="53">
        <f ca="1"/>
        <v>1944</v>
      </c>
      <c r="N16112" s="53">
        <f ca="1"/>
        <v>2</v>
      </c>
      <c r="O16112" s="53" t="str">
        <f ca="1"/>
        <v>1944-02</v>
      </c>
    </row>
    <row r="16113" spans="12:15" x14ac:dyDescent="0.4">
      <c r="L16113" s="56">
        <f ca="1"/>
        <v>16112</v>
      </c>
      <c r="M16113" s="53">
        <f ca="1"/>
        <v>1944</v>
      </c>
      <c r="N16113" s="53">
        <f ca="1"/>
        <v>2</v>
      </c>
      <c r="O16113" s="53" t="str">
        <f ca="1"/>
        <v>1944-02</v>
      </c>
    </row>
    <row r="16114" spans="12:15" x14ac:dyDescent="0.4">
      <c r="L16114" s="56">
        <f ca="1"/>
        <v>16113</v>
      </c>
      <c r="M16114" s="53">
        <f ca="1"/>
        <v>1944</v>
      </c>
      <c r="N16114" s="53">
        <f ca="1"/>
        <v>2</v>
      </c>
      <c r="O16114" s="53" t="str">
        <f ca="1"/>
        <v>1944-02</v>
      </c>
    </row>
    <row r="16115" spans="12:15" x14ac:dyDescent="0.4">
      <c r="L16115" s="56">
        <f ca="1"/>
        <v>16114</v>
      </c>
      <c r="M16115" s="53">
        <f ca="1"/>
        <v>1944</v>
      </c>
      <c r="N16115" s="53">
        <f ca="1"/>
        <v>2</v>
      </c>
      <c r="O16115" s="53" t="str">
        <f ca="1"/>
        <v>1944-02</v>
      </c>
    </row>
    <row r="16116" spans="12:15" x14ac:dyDescent="0.4">
      <c r="L16116" s="56">
        <f ca="1"/>
        <v>16115</v>
      </c>
      <c r="M16116" s="53">
        <f ca="1"/>
        <v>1944</v>
      </c>
      <c r="N16116" s="53">
        <f ca="1"/>
        <v>2</v>
      </c>
      <c r="O16116" s="53" t="str">
        <f ca="1"/>
        <v>1944-02</v>
      </c>
    </row>
    <row r="16117" spans="12:15" x14ac:dyDescent="0.4">
      <c r="L16117" s="56">
        <f ca="1"/>
        <v>16116</v>
      </c>
      <c r="M16117" s="53">
        <f ca="1"/>
        <v>1944</v>
      </c>
      <c r="N16117" s="53">
        <f ca="1"/>
        <v>2</v>
      </c>
      <c r="O16117" s="53" t="str">
        <f ca="1"/>
        <v>1944-02</v>
      </c>
    </row>
    <row r="16118" spans="12:15" x14ac:dyDescent="0.4">
      <c r="L16118" s="56">
        <f ca="1"/>
        <v>16117</v>
      </c>
      <c r="M16118" s="53">
        <f ca="1"/>
        <v>1944</v>
      </c>
      <c r="N16118" s="53">
        <f ca="1"/>
        <v>2</v>
      </c>
      <c r="O16118" s="53" t="str">
        <f ca="1"/>
        <v>1944-02</v>
      </c>
    </row>
    <row r="16119" spans="12:15" x14ac:dyDescent="0.4">
      <c r="L16119" s="56">
        <f ca="1"/>
        <v>16118</v>
      </c>
      <c r="M16119" s="53">
        <f ca="1"/>
        <v>1944</v>
      </c>
      <c r="N16119" s="53">
        <f ca="1"/>
        <v>2</v>
      </c>
      <c r="O16119" s="53" t="str">
        <f ca="1"/>
        <v>1944-02</v>
      </c>
    </row>
    <row r="16120" spans="12:15" x14ac:dyDescent="0.4">
      <c r="L16120" s="56">
        <f ca="1"/>
        <v>16119</v>
      </c>
      <c r="M16120" s="53">
        <f ca="1"/>
        <v>1944</v>
      </c>
      <c r="N16120" s="53">
        <f ca="1"/>
        <v>2</v>
      </c>
      <c r="O16120" s="53" t="str">
        <f ca="1"/>
        <v>1944-02</v>
      </c>
    </row>
    <row r="16121" spans="12:15" x14ac:dyDescent="0.4">
      <c r="L16121" s="56">
        <f ca="1"/>
        <v>16120</v>
      </c>
      <c r="M16121" s="53">
        <f ca="1"/>
        <v>1944</v>
      </c>
      <c r="N16121" s="53">
        <f ca="1"/>
        <v>2</v>
      </c>
      <c r="O16121" s="53" t="str">
        <f ca="1"/>
        <v>1944-02</v>
      </c>
    </row>
    <row r="16122" spans="12:15" x14ac:dyDescent="0.4">
      <c r="L16122" s="56">
        <f ca="1"/>
        <v>16121</v>
      </c>
      <c r="M16122" s="53">
        <f ca="1"/>
        <v>1944</v>
      </c>
      <c r="N16122" s="53">
        <f ca="1"/>
        <v>2</v>
      </c>
      <c r="O16122" s="53" t="str">
        <f ca="1"/>
        <v>1944-02</v>
      </c>
    </row>
    <row r="16123" spans="12:15" x14ac:dyDescent="0.4">
      <c r="L16123" s="56">
        <f ca="1"/>
        <v>16122</v>
      </c>
      <c r="M16123" s="53">
        <f ca="1"/>
        <v>1944</v>
      </c>
      <c r="N16123" s="53">
        <f ca="1"/>
        <v>2</v>
      </c>
      <c r="O16123" s="53" t="str">
        <f ca="1"/>
        <v>1944-02</v>
      </c>
    </row>
    <row r="16124" spans="12:15" x14ac:dyDescent="0.4">
      <c r="L16124" s="56">
        <f ca="1"/>
        <v>16123</v>
      </c>
      <c r="M16124" s="53">
        <f ca="1"/>
        <v>1944</v>
      </c>
      <c r="N16124" s="53">
        <f ca="1"/>
        <v>2</v>
      </c>
      <c r="O16124" s="53" t="str">
        <f ca="1"/>
        <v>1944-02</v>
      </c>
    </row>
    <row r="16125" spans="12:15" x14ac:dyDescent="0.4">
      <c r="L16125" s="56">
        <f ca="1"/>
        <v>16124</v>
      </c>
      <c r="M16125" s="53">
        <f ca="1"/>
        <v>1944</v>
      </c>
      <c r="N16125" s="53">
        <f ca="1"/>
        <v>2</v>
      </c>
      <c r="O16125" s="53" t="str">
        <f ca="1"/>
        <v>1944-02</v>
      </c>
    </row>
    <row r="16126" spans="12:15" x14ac:dyDescent="0.4">
      <c r="L16126" s="56">
        <f ca="1"/>
        <v>16125</v>
      </c>
      <c r="M16126" s="53">
        <f ca="1"/>
        <v>1944</v>
      </c>
      <c r="N16126" s="53">
        <f ca="1"/>
        <v>2</v>
      </c>
      <c r="O16126" s="53" t="str">
        <f ca="1"/>
        <v>1944-02</v>
      </c>
    </row>
    <row r="16127" spans="12:15" x14ac:dyDescent="0.4">
      <c r="L16127" s="56">
        <f ca="1"/>
        <v>16126</v>
      </c>
      <c r="M16127" s="53">
        <f ca="1"/>
        <v>1944</v>
      </c>
      <c r="N16127" s="53">
        <f ca="1"/>
        <v>2</v>
      </c>
      <c r="O16127" s="53" t="str">
        <f ca="1"/>
        <v>1944-02</v>
      </c>
    </row>
    <row r="16128" spans="12:15" x14ac:dyDescent="0.4">
      <c r="L16128" s="56">
        <f ca="1"/>
        <v>16127</v>
      </c>
      <c r="M16128" s="53">
        <f ca="1"/>
        <v>1944</v>
      </c>
      <c r="N16128" s="53">
        <f ca="1"/>
        <v>2</v>
      </c>
      <c r="O16128" s="53" t="str">
        <f ca="1"/>
        <v>1944-02</v>
      </c>
    </row>
    <row r="16129" spans="12:15" x14ac:dyDescent="0.4">
      <c r="L16129" s="56">
        <f ca="1"/>
        <v>16128</v>
      </c>
      <c r="M16129" s="53">
        <f ca="1"/>
        <v>1944</v>
      </c>
      <c r="N16129" s="53">
        <f ca="1"/>
        <v>2</v>
      </c>
      <c r="O16129" s="53" t="str">
        <f ca="1"/>
        <v>1944-02</v>
      </c>
    </row>
    <row r="16130" spans="12:15" x14ac:dyDescent="0.4">
      <c r="L16130" s="56">
        <f ca="1"/>
        <v>16129</v>
      </c>
      <c r="M16130" s="53">
        <f ca="1"/>
        <v>1944</v>
      </c>
      <c r="N16130" s="53">
        <f ca="1"/>
        <v>2</v>
      </c>
      <c r="O16130" s="53" t="str">
        <f ca="1"/>
        <v>1944-02</v>
      </c>
    </row>
    <row r="16131" spans="12:15" x14ac:dyDescent="0.4">
      <c r="L16131" s="56">
        <f ca="1"/>
        <v>16130</v>
      </c>
      <c r="M16131" s="53">
        <f ca="1"/>
        <v>1944</v>
      </c>
      <c r="N16131" s="53">
        <f ca="1"/>
        <v>2</v>
      </c>
      <c r="O16131" s="53" t="str">
        <f ca="1"/>
        <v>1944-02</v>
      </c>
    </row>
    <row r="16132" spans="12:15" x14ac:dyDescent="0.4">
      <c r="L16132" s="56">
        <f ca="1"/>
        <v>16131</v>
      </c>
      <c r="M16132" s="53">
        <f ca="1"/>
        <v>1944</v>
      </c>
      <c r="N16132" s="53">
        <f ca="1"/>
        <v>2</v>
      </c>
      <c r="O16132" s="53" t="str">
        <f ca="1"/>
        <v>1944-02</v>
      </c>
    </row>
    <row r="16133" spans="12:15" x14ac:dyDescent="0.4">
      <c r="L16133" s="56">
        <f ca="1"/>
        <v>16132</v>
      </c>
      <c r="M16133" s="53">
        <f ca="1"/>
        <v>1944</v>
      </c>
      <c r="N16133" s="53">
        <f ca="1"/>
        <v>3</v>
      </c>
      <c r="O16133" s="53" t="str">
        <f ca="1"/>
        <v>1944-03</v>
      </c>
    </row>
    <row r="16134" spans="12:15" x14ac:dyDescent="0.4">
      <c r="L16134" s="56">
        <f ca="1"/>
        <v>16133</v>
      </c>
      <c r="M16134" s="53">
        <f ca="1"/>
        <v>1944</v>
      </c>
      <c r="N16134" s="53">
        <f ca="1"/>
        <v>3</v>
      </c>
      <c r="O16134" s="53" t="str">
        <f ca="1"/>
        <v>1944-03</v>
      </c>
    </row>
    <row r="16135" spans="12:15" x14ac:dyDescent="0.4">
      <c r="L16135" s="56">
        <f ca="1"/>
        <v>16134</v>
      </c>
      <c r="M16135" s="53">
        <f ca="1"/>
        <v>1944</v>
      </c>
      <c r="N16135" s="53">
        <f ca="1"/>
        <v>3</v>
      </c>
      <c r="O16135" s="53" t="str">
        <f ca="1"/>
        <v>1944-03</v>
      </c>
    </row>
    <row r="16136" spans="12:15" x14ac:dyDescent="0.4">
      <c r="L16136" s="56">
        <f ca="1"/>
        <v>16135</v>
      </c>
      <c r="M16136" s="53">
        <f ca="1"/>
        <v>1944</v>
      </c>
      <c r="N16136" s="53">
        <f ca="1"/>
        <v>3</v>
      </c>
      <c r="O16136" s="53" t="str">
        <f ca="1"/>
        <v>1944-03</v>
      </c>
    </row>
    <row r="16137" spans="12:15" x14ac:dyDescent="0.4">
      <c r="L16137" s="56">
        <f ca="1"/>
        <v>16136</v>
      </c>
      <c r="M16137" s="53">
        <f ca="1"/>
        <v>1944</v>
      </c>
      <c r="N16137" s="53">
        <f ca="1"/>
        <v>3</v>
      </c>
      <c r="O16137" s="53" t="str">
        <f ca="1"/>
        <v>1944-03</v>
      </c>
    </row>
    <row r="16138" spans="12:15" x14ac:dyDescent="0.4">
      <c r="L16138" s="56">
        <f ca="1"/>
        <v>16137</v>
      </c>
      <c r="M16138" s="53">
        <f ca="1"/>
        <v>1944</v>
      </c>
      <c r="N16138" s="53">
        <f ca="1"/>
        <v>3</v>
      </c>
      <c r="O16138" s="53" t="str">
        <f ca="1"/>
        <v>1944-03</v>
      </c>
    </row>
    <row r="16139" spans="12:15" x14ac:dyDescent="0.4">
      <c r="L16139" s="56">
        <f ca="1"/>
        <v>16138</v>
      </c>
      <c r="M16139" s="53">
        <f ca="1"/>
        <v>1944</v>
      </c>
      <c r="N16139" s="53">
        <f ca="1"/>
        <v>3</v>
      </c>
      <c r="O16139" s="53" t="str">
        <f ca="1"/>
        <v>1944-03</v>
      </c>
    </row>
    <row r="16140" spans="12:15" x14ac:dyDescent="0.4">
      <c r="L16140" s="56">
        <f ca="1"/>
        <v>16139</v>
      </c>
      <c r="M16140" s="53">
        <f ca="1"/>
        <v>1944</v>
      </c>
      <c r="N16140" s="53">
        <f ca="1"/>
        <v>3</v>
      </c>
      <c r="O16140" s="53" t="str">
        <f ca="1"/>
        <v>1944-03</v>
      </c>
    </row>
    <row r="16141" spans="12:15" x14ac:dyDescent="0.4">
      <c r="L16141" s="56">
        <f ca="1"/>
        <v>16140</v>
      </c>
      <c r="M16141" s="53">
        <f ca="1"/>
        <v>1944</v>
      </c>
      <c r="N16141" s="53">
        <f ca="1"/>
        <v>3</v>
      </c>
      <c r="O16141" s="53" t="str">
        <f ca="1"/>
        <v>1944-03</v>
      </c>
    </row>
    <row r="16142" spans="12:15" x14ac:dyDescent="0.4">
      <c r="L16142" s="56">
        <f ca="1"/>
        <v>16141</v>
      </c>
      <c r="M16142" s="53">
        <f ca="1"/>
        <v>1944</v>
      </c>
      <c r="N16142" s="53">
        <f ca="1"/>
        <v>3</v>
      </c>
      <c r="O16142" s="53" t="str">
        <f ca="1"/>
        <v>1944-03</v>
      </c>
    </row>
    <row r="16143" spans="12:15" x14ac:dyDescent="0.4">
      <c r="L16143" s="56">
        <f ca="1"/>
        <v>16142</v>
      </c>
      <c r="M16143" s="53">
        <f ca="1"/>
        <v>1944</v>
      </c>
      <c r="N16143" s="53">
        <f ca="1"/>
        <v>3</v>
      </c>
      <c r="O16143" s="53" t="str">
        <f ca="1"/>
        <v>1944-03</v>
      </c>
    </row>
    <row r="16144" spans="12:15" x14ac:dyDescent="0.4">
      <c r="L16144" s="56">
        <f ca="1"/>
        <v>16143</v>
      </c>
      <c r="M16144" s="53">
        <f ca="1"/>
        <v>1944</v>
      </c>
      <c r="N16144" s="53">
        <f ca="1"/>
        <v>3</v>
      </c>
      <c r="O16144" s="53" t="str">
        <f ca="1"/>
        <v>1944-03</v>
      </c>
    </row>
    <row r="16145" spans="12:15" x14ac:dyDescent="0.4">
      <c r="L16145" s="56">
        <f ca="1"/>
        <v>16144</v>
      </c>
      <c r="M16145" s="53">
        <f ca="1"/>
        <v>1944</v>
      </c>
      <c r="N16145" s="53">
        <f ca="1"/>
        <v>3</v>
      </c>
      <c r="O16145" s="53" t="str">
        <f ca="1"/>
        <v>1944-03</v>
      </c>
    </row>
    <row r="16146" spans="12:15" x14ac:dyDescent="0.4">
      <c r="L16146" s="56">
        <f ca="1"/>
        <v>16145</v>
      </c>
      <c r="M16146" s="53">
        <f ca="1"/>
        <v>1944</v>
      </c>
      <c r="N16146" s="53">
        <f ca="1"/>
        <v>3</v>
      </c>
      <c r="O16146" s="53" t="str">
        <f ca="1"/>
        <v>1944-03</v>
      </c>
    </row>
    <row r="16147" spans="12:15" x14ac:dyDescent="0.4">
      <c r="L16147" s="56">
        <f ca="1"/>
        <v>16146</v>
      </c>
      <c r="M16147" s="53">
        <f ca="1"/>
        <v>1944</v>
      </c>
      <c r="N16147" s="53">
        <f ca="1"/>
        <v>3</v>
      </c>
      <c r="O16147" s="53" t="str">
        <f ca="1"/>
        <v>1944-03</v>
      </c>
    </row>
    <row r="16148" spans="12:15" x14ac:dyDescent="0.4">
      <c r="L16148" s="56">
        <f ca="1"/>
        <v>16147</v>
      </c>
      <c r="M16148" s="53">
        <f ca="1"/>
        <v>1944</v>
      </c>
      <c r="N16148" s="53">
        <f ca="1"/>
        <v>3</v>
      </c>
      <c r="O16148" s="53" t="str">
        <f ca="1"/>
        <v>1944-03</v>
      </c>
    </row>
    <row r="16149" spans="12:15" x14ac:dyDescent="0.4">
      <c r="L16149" s="56">
        <f ca="1"/>
        <v>16148</v>
      </c>
      <c r="M16149" s="53">
        <f ca="1"/>
        <v>1944</v>
      </c>
      <c r="N16149" s="53">
        <f ca="1"/>
        <v>3</v>
      </c>
      <c r="O16149" s="53" t="str">
        <f ca="1"/>
        <v>1944-03</v>
      </c>
    </row>
    <row r="16150" spans="12:15" x14ac:dyDescent="0.4">
      <c r="L16150" s="56">
        <f ca="1"/>
        <v>16149</v>
      </c>
      <c r="M16150" s="53">
        <f ca="1"/>
        <v>1944</v>
      </c>
      <c r="N16150" s="53">
        <f ca="1"/>
        <v>3</v>
      </c>
      <c r="O16150" s="53" t="str">
        <f ca="1"/>
        <v>1944-03</v>
      </c>
    </row>
    <row r="16151" spans="12:15" x14ac:dyDescent="0.4">
      <c r="L16151" s="56">
        <f ca="1"/>
        <v>16150</v>
      </c>
      <c r="M16151" s="53">
        <f ca="1"/>
        <v>1944</v>
      </c>
      <c r="N16151" s="53">
        <f ca="1"/>
        <v>3</v>
      </c>
      <c r="O16151" s="53" t="str">
        <f ca="1"/>
        <v>1944-03</v>
      </c>
    </row>
    <row r="16152" spans="12:15" x14ac:dyDescent="0.4">
      <c r="L16152" s="56">
        <f ca="1"/>
        <v>16151</v>
      </c>
      <c r="M16152" s="53">
        <f ca="1"/>
        <v>1944</v>
      </c>
      <c r="N16152" s="53">
        <f ca="1"/>
        <v>3</v>
      </c>
      <c r="O16152" s="53" t="str">
        <f ca="1"/>
        <v>1944-03</v>
      </c>
    </row>
    <row r="16153" spans="12:15" x14ac:dyDescent="0.4">
      <c r="L16153" s="56">
        <f ca="1"/>
        <v>16152</v>
      </c>
      <c r="M16153" s="53">
        <f ca="1"/>
        <v>1944</v>
      </c>
      <c r="N16153" s="53">
        <f ca="1"/>
        <v>3</v>
      </c>
      <c r="O16153" s="53" t="str">
        <f ca="1"/>
        <v>1944-03</v>
      </c>
    </row>
    <row r="16154" spans="12:15" x14ac:dyDescent="0.4">
      <c r="L16154" s="56">
        <f ca="1"/>
        <v>16153</v>
      </c>
      <c r="M16154" s="53">
        <f ca="1"/>
        <v>1944</v>
      </c>
      <c r="N16154" s="53">
        <f ca="1"/>
        <v>3</v>
      </c>
      <c r="O16154" s="53" t="str">
        <f ca="1"/>
        <v>1944-03</v>
      </c>
    </row>
    <row r="16155" spans="12:15" x14ac:dyDescent="0.4">
      <c r="L16155" s="56">
        <f ca="1"/>
        <v>16154</v>
      </c>
      <c r="M16155" s="53">
        <f ca="1"/>
        <v>1944</v>
      </c>
      <c r="N16155" s="53">
        <f ca="1"/>
        <v>3</v>
      </c>
      <c r="O16155" s="53" t="str">
        <f ca="1"/>
        <v>1944-03</v>
      </c>
    </row>
    <row r="16156" spans="12:15" x14ac:dyDescent="0.4">
      <c r="L16156" s="56">
        <f ca="1"/>
        <v>16155</v>
      </c>
      <c r="M16156" s="53">
        <f ca="1"/>
        <v>1944</v>
      </c>
      <c r="N16156" s="53">
        <f ca="1"/>
        <v>3</v>
      </c>
      <c r="O16156" s="53" t="str">
        <f ca="1"/>
        <v>1944-03</v>
      </c>
    </row>
    <row r="16157" spans="12:15" x14ac:dyDescent="0.4">
      <c r="L16157" s="56">
        <f ca="1"/>
        <v>16156</v>
      </c>
      <c r="M16157" s="53">
        <f ca="1"/>
        <v>1944</v>
      </c>
      <c r="N16157" s="53">
        <f ca="1"/>
        <v>3</v>
      </c>
      <c r="O16157" s="53" t="str">
        <f ca="1"/>
        <v>1944-03</v>
      </c>
    </row>
    <row r="16158" spans="12:15" x14ac:dyDescent="0.4">
      <c r="L16158" s="56">
        <f ca="1"/>
        <v>16157</v>
      </c>
      <c r="M16158" s="53">
        <f ca="1"/>
        <v>1944</v>
      </c>
      <c r="N16158" s="53">
        <f ca="1"/>
        <v>3</v>
      </c>
      <c r="O16158" s="53" t="str">
        <f ca="1"/>
        <v>1944-03</v>
      </c>
    </row>
    <row r="16159" spans="12:15" x14ac:dyDescent="0.4">
      <c r="L16159" s="56">
        <f ca="1"/>
        <v>16158</v>
      </c>
      <c r="M16159" s="53">
        <f ca="1"/>
        <v>1944</v>
      </c>
      <c r="N16159" s="53">
        <f ca="1"/>
        <v>3</v>
      </c>
      <c r="O16159" s="53" t="str">
        <f ca="1"/>
        <v>1944-03</v>
      </c>
    </row>
    <row r="16160" spans="12:15" x14ac:dyDescent="0.4">
      <c r="L16160" s="56">
        <f ca="1"/>
        <v>16159</v>
      </c>
      <c r="M16160" s="53">
        <f ca="1"/>
        <v>1944</v>
      </c>
      <c r="N16160" s="53">
        <f ca="1"/>
        <v>3</v>
      </c>
      <c r="O16160" s="53" t="str">
        <f ca="1"/>
        <v>1944-03</v>
      </c>
    </row>
    <row r="16161" spans="12:15" x14ac:dyDescent="0.4">
      <c r="L16161" s="56">
        <f ca="1"/>
        <v>16160</v>
      </c>
      <c r="M16161" s="53">
        <f ca="1"/>
        <v>1944</v>
      </c>
      <c r="N16161" s="53">
        <f ca="1"/>
        <v>3</v>
      </c>
      <c r="O16161" s="53" t="str">
        <f ca="1"/>
        <v>1944-03</v>
      </c>
    </row>
    <row r="16162" spans="12:15" x14ac:dyDescent="0.4">
      <c r="L16162" s="56">
        <f ca="1"/>
        <v>16161</v>
      </c>
      <c r="M16162" s="53">
        <f ca="1"/>
        <v>1944</v>
      </c>
      <c r="N16162" s="53">
        <f ca="1"/>
        <v>3</v>
      </c>
      <c r="O16162" s="53" t="str">
        <f ca="1"/>
        <v>1944-03</v>
      </c>
    </row>
    <row r="16163" spans="12:15" x14ac:dyDescent="0.4">
      <c r="L16163" s="56">
        <f ca="1"/>
        <v>16162</v>
      </c>
      <c r="M16163" s="53">
        <f ca="1"/>
        <v>1944</v>
      </c>
      <c r="N16163" s="53">
        <f ca="1"/>
        <v>3</v>
      </c>
      <c r="O16163" s="53" t="str">
        <f ca="1"/>
        <v>1944-03</v>
      </c>
    </row>
    <row r="16164" spans="12:15" x14ac:dyDescent="0.4">
      <c r="L16164" s="56">
        <f ca="1"/>
        <v>16163</v>
      </c>
      <c r="M16164" s="53">
        <f ca="1"/>
        <v>1944</v>
      </c>
      <c r="N16164" s="53">
        <f ca="1"/>
        <v>4</v>
      </c>
      <c r="O16164" s="53" t="str">
        <f ca="1"/>
        <v>1944-04</v>
      </c>
    </row>
    <row r="16165" spans="12:15" x14ac:dyDescent="0.4">
      <c r="L16165" s="56">
        <f ca="1"/>
        <v>16164</v>
      </c>
      <c r="M16165" s="53">
        <f ca="1"/>
        <v>1944</v>
      </c>
      <c r="N16165" s="53">
        <f ca="1"/>
        <v>4</v>
      </c>
      <c r="O16165" s="53" t="str">
        <f ca="1"/>
        <v>1944-04</v>
      </c>
    </row>
    <row r="16166" spans="12:15" x14ac:dyDescent="0.4">
      <c r="L16166" s="56">
        <f ca="1"/>
        <v>16165</v>
      </c>
      <c r="M16166" s="53">
        <f ca="1"/>
        <v>1944</v>
      </c>
      <c r="N16166" s="53">
        <f ca="1"/>
        <v>4</v>
      </c>
      <c r="O16166" s="53" t="str">
        <f ca="1"/>
        <v>1944-04</v>
      </c>
    </row>
    <row r="16167" spans="12:15" x14ac:dyDescent="0.4">
      <c r="L16167" s="56">
        <f ca="1"/>
        <v>16166</v>
      </c>
      <c r="M16167" s="53">
        <f ca="1"/>
        <v>1944</v>
      </c>
      <c r="N16167" s="53">
        <f ca="1"/>
        <v>4</v>
      </c>
      <c r="O16167" s="53" t="str">
        <f ca="1"/>
        <v>1944-04</v>
      </c>
    </row>
    <row r="16168" spans="12:15" x14ac:dyDescent="0.4">
      <c r="L16168" s="56">
        <f ca="1"/>
        <v>16167</v>
      </c>
      <c r="M16168" s="53">
        <f ca="1"/>
        <v>1944</v>
      </c>
      <c r="N16168" s="53">
        <f ca="1"/>
        <v>4</v>
      </c>
      <c r="O16168" s="53" t="str">
        <f ca="1"/>
        <v>1944-04</v>
      </c>
    </row>
    <row r="16169" spans="12:15" x14ac:dyDescent="0.4">
      <c r="L16169" s="56">
        <f ca="1"/>
        <v>16168</v>
      </c>
      <c r="M16169" s="53">
        <f ca="1"/>
        <v>1944</v>
      </c>
      <c r="N16169" s="53">
        <f ca="1"/>
        <v>4</v>
      </c>
      <c r="O16169" s="53" t="str">
        <f ca="1"/>
        <v>1944-04</v>
      </c>
    </row>
    <row r="16170" spans="12:15" x14ac:dyDescent="0.4">
      <c r="L16170" s="56">
        <f ca="1"/>
        <v>16169</v>
      </c>
      <c r="M16170" s="53">
        <f ca="1"/>
        <v>1944</v>
      </c>
      <c r="N16170" s="53">
        <f ca="1"/>
        <v>4</v>
      </c>
      <c r="O16170" s="53" t="str">
        <f ca="1"/>
        <v>1944-04</v>
      </c>
    </row>
    <row r="16171" spans="12:15" x14ac:dyDescent="0.4">
      <c r="L16171" s="56">
        <f ca="1"/>
        <v>16170</v>
      </c>
      <c r="M16171" s="53">
        <f ca="1"/>
        <v>1944</v>
      </c>
      <c r="N16171" s="53">
        <f ca="1"/>
        <v>4</v>
      </c>
      <c r="O16171" s="53" t="str">
        <f ca="1"/>
        <v>1944-04</v>
      </c>
    </row>
    <row r="16172" spans="12:15" x14ac:dyDescent="0.4">
      <c r="L16172" s="56">
        <f ca="1"/>
        <v>16171</v>
      </c>
      <c r="M16172" s="53">
        <f ca="1"/>
        <v>1944</v>
      </c>
      <c r="N16172" s="53">
        <f ca="1"/>
        <v>4</v>
      </c>
      <c r="O16172" s="53" t="str">
        <f ca="1"/>
        <v>1944-04</v>
      </c>
    </row>
    <row r="16173" spans="12:15" x14ac:dyDescent="0.4">
      <c r="L16173" s="56">
        <f ca="1"/>
        <v>16172</v>
      </c>
      <c r="M16173" s="53">
        <f ca="1"/>
        <v>1944</v>
      </c>
      <c r="N16173" s="53">
        <f ca="1"/>
        <v>4</v>
      </c>
      <c r="O16173" s="53" t="str">
        <f ca="1"/>
        <v>1944-04</v>
      </c>
    </row>
    <row r="16174" spans="12:15" x14ac:dyDescent="0.4">
      <c r="L16174" s="56">
        <f ca="1"/>
        <v>16173</v>
      </c>
      <c r="M16174" s="53">
        <f ca="1"/>
        <v>1944</v>
      </c>
      <c r="N16174" s="53">
        <f ca="1"/>
        <v>4</v>
      </c>
      <c r="O16174" s="53" t="str">
        <f ca="1"/>
        <v>1944-04</v>
      </c>
    </row>
    <row r="16175" spans="12:15" x14ac:dyDescent="0.4">
      <c r="L16175" s="56">
        <f ca="1"/>
        <v>16174</v>
      </c>
      <c r="M16175" s="53">
        <f ca="1"/>
        <v>1944</v>
      </c>
      <c r="N16175" s="53">
        <f ca="1"/>
        <v>4</v>
      </c>
      <c r="O16175" s="53" t="str">
        <f ca="1"/>
        <v>1944-04</v>
      </c>
    </row>
    <row r="16176" spans="12:15" x14ac:dyDescent="0.4">
      <c r="L16176" s="56">
        <f ca="1"/>
        <v>16175</v>
      </c>
      <c r="M16176" s="53">
        <f ca="1"/>
        <v>1944</v>
      </c>
      <c r="N16176" s="53">
        <f ca="1"/>
        <v>4</v>
      </c>
      <c r="O16176" s="53" t="str">
        <f ca="1"/>
        <v>1944-04</v>
      </c>
    </row>
    <row r="16177" spans="12:15" x14ac:dyDescent="0.4">
      <c r="L16177" s="56">
        <f ca="1"/>
        <v>16176</v>
      </c>
      <c r="M16177" s="53">
        <f ca="1"/>
        <v>1944</v>
      </c>
      <c r="N16177" s="53">
        <f ca="1"/>
        <v>4</v>
      </c>
      <c r="O16177" s="53" t="str">
        <f ca="1"/>
        <v>1944-04</v>
      </c>
    </row>
    <row r="16178" spans="12:15" x14ac:dyDescent="0.4">
      <c r="L16178" s="56">
        <f ca="1"/>
        <v>16177</v>
      </c>
      <c r="M16178" s="53">
        <f ca="1"/>
        <v>1944</v>
      </c>
      <c r="N16178" s="53">
        <f ca="1"/>
        <v>4</v>
      </c>
      <c r="O16178" s="53" t="str">
        <f ca="1"/>
        <v>1944-04</v>
      </c>
    </row>
    <row r="16179" spans="12:15" x14ac:dyDescent="0.4">
      <c r="L16179" s="56">
        <f ca="1"/>
        <v>16178</v>
      </c>
      <c r="M16179" s="53">
        <f ca="1"/>
        <v>1944</v>
      </c>
      <c r="N16179" s="53">
        <f ca="1"/>
        <v>4</v>
      </c>
      <c r="O16179" s="53" t="str">
        <f ca="1"/>
        <v>1944-04</v>
      </c>
    </row>
    <row r="16180" spans="12:15" x14ac:dyDescent="0.4">
      <c r="L16180" s="56">
        <f ca="1"/>
        <v>16179</v>
      </c>
      <c r="M16180" s="53">
        <f ca="1"/>
        <v>1944</v>
      </c>
      <c r="N16180" s="53">
        <f ca="1"/>
        <v>4</v>
      </c>
      <c r="O16180" s="53" t="str">
        <f ca="1"/>
        <v>1944-04</v>
      </c>
    </row>
    <row r="16181" spans="12:15" x14ac:dyDescent="0.4">
      <c r="L16181" s="56">
        <f ca="1"/>
        <v>16180</v>
      </c>
      <c r="M16181" s="53">
        <f ca="1"/>
        <v>1944</v>
      </c>
      <c r="N16181" s="53">
        <f ca="1"/>
        <v>4</v>
      </c>
      <c r="O16181" s="53" t="str">
        <f ca="1"/>
        <v>1944-04</v>
      </c>
    </row>
    <row r="16182" spans="12:15" x14ac:dyDescent="0.4">
      <c r="L16182" s="56">
        <f ca="1"/>
        <v>16181</v>
      </c>
      <c r="M16182" s="53">
        <f ca="1"/>
        <v>1944</v>
      </c>
      <c r="N16182" s="53">
        <f ca="1"/>
        <v>4</v>
      </c>
      <c r="O16182" s="53" t="str">
        <f ca="1"/>
        <v>1944-04</v>
      </c>
    </row>
    <row r="16183" spans="12:15" x14ac:dyDescent="0.4">
      <c r="L16183" s="56">
        <f ca="1"/>
        <v>16182</v>
      </c>
      <c r="M16183" s="53">
        <f ca="1"/>
        <v>1944</v>
      </c>
      <c r="N16183" s="53">
        <f ca="1"/>
        <v>4</v>
      </c>
      <c r="O16183" s="53" t="str">
        <f ca="1"/>
        <v>1944-04</v>
      </c>
    </row>
    <row r="16184" spans="12:15" x14ac:dyDescent="0.4">
      <c r="L16184" s="56">
        <f ca="1"/>
        <v>16183</v>
      </c>
      <c r="M16184" s="53">
        <f ca="1"/>
        <v>1944</v>
      </c>
      <c r="N16184" s="53">
        <f ca="1"/>
        <v>4</v>
      </c>
      <c r="O16184" s="53" t="str">
        <f ca="1"/>
        <v>1944-04</v>
      </c>
    </row>
    <row r="16185" spans="12:15" x14ac:dyDescent="0.4">
      <c r="L16185" s="56">
        <f ca="1"/>
        <v>16184</v>
      </c>
      <c r="M16185" s="53">
        <f ca="1"/>
        <v>1944</v>
      </c>
      <c r="N16185" s="53">
        <f ca="1"/>
        <v>4</v>
      </c>
      <c r="O16185" s="53" t="str">
        <f ca="1"/>
        <v>1944-04</v>
      </c>
    </row>
    <row r="16186" spans="12:15" x14ac:dyDescent="0.4">
      <c r="L16186" s="56">
        <f ca="1"/>
        <v>16185</v>
      </c>
      <c r="M16186" s="53">
        <f ca="1"/>
        <v>1944</v>
      </c>
      <c r="N16186" s="53">
        <f ca="1"/>
        <v>4</v>
      </c>
      <c r="O16186" s="53" t="str">
        <f ca="1"/>
        <v>1944-04</v>
      </c>
    </row>
    <row r="16187" spans="12:15" x14ac:dyDescent="0.4">
      <c r="L16187" s="56">
        <f ca="1"/>
        <v>16186</v>
      </c>
      <c r="M16187" s="53">
        <f ca="1"/>
        <v>1944</v>
      </c>
      <c r="N16187" s="53">
        <f ca="1"/>
        <v>4</v>
      </c>
      <c r="O16187" s="53" t="str">
        <f ca="1"/>
        <v>1944-04</v>
      </c>
    </row>
    <row r="16188" spans="12:15" x14ac:dyDescent="0.4">
      <c r="L16188" s="56">
        <f ca="1"/>
        <v>16187</v>
      </c>
      <c r="M16188" s="53">
        <f ca="1"/>
        <v>1944</v>
      </c>
      <c r="N16188" s="53">
        <f ca="1"/>
        <v>4</v>
      </c>
      <c r="O16188" s="53" t="str">
        <f ca="1"/>
        <v>1944-04</v>
      </c>
    </row>
    <row r="16189" spans="12:15" x14ac:dyDescent="0.4">
      <c r="L16189" s="56">
        <f ca="1"/>
        <v>16188</v>
      </c>
      <c r="M16189" s="53">
        <f ca="1"/>
        <v>1944</v>
      </c>
      <c r="N16189" s="53">
        <f ca="1"/>
        <v>4</v>
      </c>
      <c r="O16189" s="53" t="str">
        <f ca="1"/>
        <v>1944-04</v>
      </c>
    </row>
    <row r="16190" spans="12:15" x14ac:dyDescent="0.4">
      <c r="L16190" s="56">
        <f ca="1"/>
        <v>16189</v>
      </c>
      <c r="M16190" s="53">
        <f ca="1"/>
        <v>1944</v>
      </c>
      <c r="N16190" s="53">
        <f ca="1"/>
        <v>4</v>
      </c>
      <c r="O16190" s="53" t="str">
        <f ca="1"/>
        <v>1944-04</v>
      </c>
    </row>
    <row r="16191" spans="12:15" x14ac:dyDescent="0.4">
      <c r="L16191" s="56">
        <f ca="1"/>
        <v>16190</v>
      </c>
      <c r="M16191" s="53">
        <f ca="1"/>
        <v>1944</v>
      </c>
      <c r="N16191" s="53">
        <f ca="1"/>
        <v>4</v>
      </c>
      <c r="O16191" s="53" t="str">
        <f ca="1"/>
        <v>1944-04</v>
      </c>
    </row>
    <row r="16192" spans="12:15" x14ac:dyDescent="0.4">
      <c r="L16192" s="56">
        <f ca="1"/>
        <v>16191</v>
      </c>
      <c r="M16192" s="53">
        <f ca="1"/>
        <v>1944</v>
      </c>
      <c r="N16192" s="53">
        <f ca="1"/>
        <v>4</v>
      </c>
      <c r="O16192" s="53" t="str">
        <f ca="1"/>
        <v>1944-04</v>
      </c>
    </row>
    <row r="16193" spans="12:15" x14ac:dyDescent="0.4">
      <c r="L16193" s="56">
        <f ca="1"/>
        <v>16192</v>
      </c>
      <c r="M16193" s="53">
        <f ca="1"/>
        <v>1944</v>
      </c>
      <c r="N16193" s="53">
        <f ca="1"/>
        <v>4</v>
      </c>
      <c r="O16193" s="53" t="str">
        <f ca="1"/>
        <v>1944-04</v>
      </c>
    </row>
    <row r="16194" spans="12:15" x14ac:dyDescent="0.4">
      <c r="L16194" s="56">
        <f ca="1"/>
        <v>16193</v>
      </c>
      <c r="M16194" s="53">
        <f ca="1"/>
        <v>1944</v>
      </c>
      <c r="N16194" s="53">
        <f ca="1"/>
        <v>5</v>
      </c>
      <c r="O16194" s="53" t="str">
        <f ca="1"/>
        <v>1944-05</v>
      </c>
    </row>
    <row r="16195" spans="12:15" x14ac:dyDescent="0.4">
      <c r="L16195" s="56">
        <f ca="1"/>
        <v>16194</v>
      </c>
      <c r="M16195" s="53">
        <f ca="1"/>
        <v>1944</v>
      </c>
      <c r="N16195" s="53">
        <f ca="1"/>
        <v>5</v>
      </c>
      <c r="O16195" s="53" t="str">
        <f ca="1"/>
        <v>1944-05</v>
      </c>
    </row>
    <row r="16196" spans="12:15" x14ac:dyDescent="0.4">
      <c r="L16196" s="56">
        <f ca="1"/>
        <v>16195</v>
      </c>
      <c r="M16196" s="53">
        <f ca="1"/>
        <v>1944</v>
      </c>
      <c r="N16196" s="53">
        <f ca="1"/>
        <v>5</v>
      </c>
      <c r="O16196" s="53" t="str">
        <f ca="1"/>
        <v>1944-05</v>
      </c>
    </row>
    <row r="16197" spans="12:15" x14ac:dyDescent="0.4">
      <c r="L16197" s="56">
        <f ca="1"/>
        <v>16196</v>
      </c>
      <c r="M16197" s="53">
        <f ca="1"/>
        <v>1944</v>
      </c>
      <c r="N16197" s="53">
        <f ca="1"/>
        <v>5</v>
      </c>
      <c r="O16197" s="53" t="str">
        <f ca="1"/>
        <v>1944-05</v>
      </c>
    </row>
    <row r="16198" spans="12:15" x14ac:dyDescent="0.4">
      <c r="L16198" s="56">
        <f ca="1"/>
        <v>16197</v>
      </c>
      <c r="M16198" s="53">
        <f ca="1"/>
        <v>1944</v>
      </c>
      <c r="N16198" s="53">
        <f ca="1"/>
        <v>5</v>
      </c>
      <c r="O16198" s="53" t="str">
        <f ca="1"/>
        <v>1944-05</v>
      </c>
    </row>
    <row r="16199" spans="12:15" x14ac:dyDescent="0.4">
      <c r="L16199" s="56">
        <f ca="1"/>
        <v>16198</v>
      </c>
      <c r="M16199" s="53">
        <f ca="1"/>
        <v>1944</v>
      </c>
      <c r="N16199" s="53">
        <f ca="1"/>
        <v>5</v>
      </c>
      <c r="O16199" s="53" t="str">
        <f ca="1"/>
        <v>1944-05</v>
      </c>
    </row>
    <row r="16200" spans="12:15" x14ac:dyDescent="0.4">
      <c r="L16200" s="56">
        <f ca="1"/>
        <v>16199</v>
      </c>
      <c r="M16200" s="53">
        <f ca="1"/>
        <v>1944</v>
      </c>
      <c r="N16200" s="53">
        <f ca="1"/>
        <v>5</v>
      </c>
      <c r="O16200" s="53" t="str">
        <f ca="1"/>
        <v>1944-05</v>
      </c>
    </row>
    <row r="16201" spans="12:15" x14ac:dyDescent="0.4">
      <c r="L16201" s="56">
        <f ca="1"/>
        <v>16200</v>
      </c>
      <c r="M16201" s="53">
        <f ca="1"/>
        <v>1944</v>
      </c>
      <c r="N16201" s="53">
        <f ca="1"/>
        <v>5</v>
      </c>
      <c r="O16201" s="53" t="str">
        <f ca="1"/>
        <v>1944-05</v>
      </c>
    </row>
    <row r="16202" spans="12:15" x14ac:dyDescent="0.4">
      <c r="L16202" s="56">
        <f ca="1"/>
        <v>16201</v>
      </c>
      <c r="M16202" s="53">
        <f ca="1"/>
        <v>1944</v>
      </c>
      <c r="N16202" s="53">
        <f ca="1"/>
        <v>5</v>
      </c>
      <c r="O16202" s="53" t="str">
        <f ca="1"/>
        <v>1944-05</v>
      </c>
    </row>
    <row r="16203" spans="12:15" x14ac:dyDescent="0.4">
      <c r="L16203" s="56">
        <f ca="1"/>
        <v>16202</v>
      </c>
      <c r="M16203" s="53">
        <f ca="1"/>
        <v>1944</v>
      </c>
      <c r="N16203" s="53">
        <f ca="1"/>
        <v>5</v>
      </c>
      <c r="O16203" s="53" t="str">
        <f ca="1"/>
        <v>1944-05</v>
      </c>
    </row>
    <row r="16204" spans="12:15" x14ac:dyDescent="0.4">
      <c r="L16204" s="56">
        <f ca="1"/>
        <v>16203</v>
      </c>
      <c r="M16204" s="53">
        <f ca="1"/>
        <v>1944</v>
      </c>
      <c r="N16204" s="53">
        <f ca="1"/>
        <v>5</v>
      </c>
      <c r="O16204" s="53" t="str">
        <f ca="1"/>
        <v>1944-05</v>
      </c>
    </row>
    <row r="16205" spans="12:15" x14ac:dyDescent="0.4">
      <c r="L16205" s="56">
        <f ca="1"/>
        <v>16204</v>
      </c>
      <c r="M16205" s="53">
        <f ca="1"/>
        <v>1944</v>
      </c>
      <c r="N16205" s="53">
        <f ca="1"/>
        <v>5</v>
      </c>
      <c r="O16205" s="53" t="str">
        <f ca="1"/>
        <v>1944-05</v>
      </c>
    </row>
    <row r="16206" spans="12:15" x14ac:dyDescent="0.4">
      <c r="L16206" s="56">
        <f ca="1"/>
        <v>16205</v>
      </c>
      <c r="M16206" s="53">
        <f ca="1"/>
        <v>1944</v>
      </c>
      <c r="N16206" s="53">
        <f ca="1"/>
        <v>5</v>
      </c>
      <c r="O16206" s="53" t="str">
        <f ca="1"/>
        <v>1944-05</v>
      </c>
    </row>
    <row r="16207" spans="12:15" x14ac:dyDescent="0.4">
      <c r="L16207" s="56">
        <f ca="1"/>
        <v>16206</v>
      </c>
      <c r="M16207" s="53">
        <f ca="1"/>
        <v>1944</v>
      </c>
      <c r="N16207" s="53">
        <f ca="1"/>
        <v>5</v>
      </c>
      <c r="O16207" s="53" t="str">
        <f ca="1"/>
        <v>1944-05</v>
      </c>
    </row>
    <row r="16208" spans="12:15" x14ac:dyDescent="0.4">
      <c r="L16208" s="56">
        <f ca="1"/>
        <v>16207</v>
      </c>
      <c r="M16208" s="53">
        <f ca="1"/>
        <v>1944</v>
      </c>
      <c r="N16208" s="53">
        <f ca="1"/>
        <v>5</v>
      </c>
      <c r="O16208" s="53" t="str">
        <f ca="1"/>
        <v>1944-05</v>
      </c>
    </row>
    <row r="16209" spans="12:15" x14ac:dyDescent="0.4">
      <c r="L16209" s="56">
        <f ca="1"/>
        <v>16208</v>
      </c>
      <c r="M16209" s="53">
        <f ca="1"/>
        <v>1944</v>
      </c>
      <c r="N16209" s="53">
        <f ca="1"/>
        <v>5</v>
      </c>
      <c r="O16209" s="53" t="str">
        <f ca="1"/>
        <v>1944-05</v>
      </c>
    </row>
    <row r="16210" spans="12:15" x14ac:dyDescent="0.4">
      <c r="L16210" s="56">
        <f ca="1"/>
        <v>16209</v>
      </c>
      <c r="M16210" s="53">
        <f ca="1"/>
        <v>1944</v>
      </c>
      <c r="N16210" s="53">
        <f ca="1"/>
        <v>5</v>
      </c>
      <c r="O16210" s="53" t="str">
        <f ca="1"/>
        <v>1944-05</v>
      </c>
    </row>
    <row r="16211" spans="12:15" x14ac:dyDescent="0.4">
      <c r="L16211" s="56">
        <f ca="1"/>
        <v>16210</v>
      </c>
      <c r="M16211" s="53">
        <f ca="1"/>
        <v>1944</v>
      </c>
      <c r="N16211" s="53">
        <f ca="1"/>
        <v>5</v>
      </c>
      <c r="O16211" s="53" t="str">
        <f ca="1"/>
        <v>1944-05</v>
      </c>
    </row>
    <row r="16212" spans="12:15" x14ac:dyDescent="0.4">
      <c r="L16212" s="56">
        <f ca="1"/>
        <v>16211</v>
      </c>
      <c r="M16212" s="53">
        <f ca="1"/>
        <v>1944</v>
      </c>
      <c r="N16212" s="53">
        <f ca="1"/>
        <v>5</v>
      </c>
      <c r="O16212" s="53" t="str">
        <f ca="1"/>
        <v>1944-05</v>
      </c>
    </row>
    <row r="16213" spans="12:15" x14ac:dyDescent="0.4">
      <c r="L16213" s="56">
        <f ca="1"/>
        <v>16212</v>
      </c>
      <c r="M16213" s="53">
        <f ca="1"/>
        <v>1944</v>
      </c>
      <c r="N16213" s="53">
        <f ca="1"/>
        <v>5</v>
      </c>
      <c r="O16213" s="53" t="str">
        <f ca="1"/>
        <v>1944-05</v>
      </c>
    </row>
    <row r="16214" spans="12:15" x14ac:dyDescent="0.4">
      <c r="L16214" s="56">
        <f ca="1"/>
        <v>16213</v>
      </c>
      <c r="M16214" s="53">
        <f ca="1"/>
        <v>1944</v>
      </c>
      <c r="N16214" s="53">
        <f ca="1"/>
        <v>5</v>
      </c>
      <c r="O16214" s="53" t="str">
        <f ca="1"/>
        <v>1944-05</v>
      </c>
    </row>
    <row r="16215" spans="12:15" x14ac:dyDescent="0.4">
      <c r="L16215" s="56">
        <f ca="1"/>
        <v>16214</v>
      </c>
      <c r="M16215" s="53">
        <f ca="1"/>
        <v>1944</v>
      </c>
      <c r="N16215" s="53">
        <f ca="1"/>
        <v>5</v>
      </c>
      <c r="O16215" s="53" t="str">
        <f ca="1"/>
        <v>1944-05</v>
      </c>
    </row>
    <row r="16216" spans="12:15" x14ac:dyDescent="0.4">
      <c r="L16216" s="56">
        <f ca="1"/>
        <v>16215</v>
      </c>
      <c r="M16216" s="53">
        <f ca="1"/>
        <v>1944</v>
      </c>
      <c r="N16216" s="53">
        <f ca="1"/>
        <v>5</v>
      </c>
      <c r="O16216" s="53" t="str">
        <f ca="1"/>
        <v>1944-05</v>
      </c>
    </row>
    <row r="16217" spans="12:15" x14ac:dyDescent="0.4">
      <c r="L16217" s="56">
        <f ca="1"/>
        <v>16216</v>
      </c>
      <c r="M16217" s="53">
        <f ca="1"/>
        <v>1944</v>
      </c>
      <c r="N16217" s="53">
        <f ca="1"/>
        <v>5</v>
      </c>
      <c r="O16217" s="53" t="str">
        <f ca="1"/>
        <v>1944-05</v>
      </c>
    </row>
    <row r="16218" spans="12:15" x14ac:dyDescent="0.4">
      <c r="L16218" s="56">
        <f ca="1"/>
        <v>16217</v>
      </c>
      <c r="M16218" s="53">
        <f ca="1"/>
        <v>1944</v>
      </c>
      <c r="N16218" s="53">
        <f ca="1"/>
        <v>5</v>
      </c>
      <c r="O16218" s="53" t="str">
        <f ca="1"/>
        <v>1944-05</v>
      </c>
    </row>
    <row r="16219" spans="12:15" x14ac:dyDescent="0.4">
      <c r="L16219" s="56">
        <f ca="1"/>
        <v>16218</v>
      </c>
      <c r="M16219" s="53">
        <f ca="1"/>
        <v>1944</v>
      </c>
      <c r="N16219" s="53">
        <f ca="1"/>
        <v>5</v>
      </c>
      <c r="O16219" s="53" t="str">
        <f ca="1"/>
        <v>1944-05</v>
      </c>
    </row>
    <row r="16220" spans="12:15" x14ac:dyDescent="0.4">
      <c r="L16220" s="56">
        <f ca="1"/>
        <v>16219</v>
      </c>
      <c r="M16220" s="53">
        <f ca="1"/>
        <v>1944</v>
      </c>
      <c r="N16220" s="53">
        <f ca="1"/>
        <v>5</v>
      </c>
      <c r="O16220" s="53" t="str">
        <f ca="1"/>
        <v>1944-05</v>
      </c>
    </row>
    <row r="16221" spans="12:15" x14ac:dyDescent="0.4">
      <c r="L16221" s="56">
        <f ca="1"/>
        <v>16220</v>
      </c>
      <c r="M16221" s="53">
        <f ca="1"/>
        <v>1944</v>
      </c>
      <c r="N16221" s="53">
        <f ca="1"/>
        <v>5</v>
      </c>
      <c r="O16221" s="53" t="str">
        <f ca="1"/>
        <v>1944-05</v>
      </c>
    </row>
    <row r="16222" spans="12:15" x14ac:dyDescent="0.4">
      <c r="L16222" s="56">
        <f ca="1"/>
        <v>16221</v>
      </c>
      <c r="M16222" s="53">
        <f ca="1"/>
        <v>1944</v>
      </c>
      <c r="N16222" s="53">
        <f ca="1"/>
        <v>5</v>
      </c>
      <c r="O16222" s="53" t="str">
        <f ca="1"/>
        <v>1944-05</v>
      </c>
    </row>
    <row r="16223" spans="12:15" x14ac:dyDescent="0.4">
      <c r="L16223" s="56">
        <f ca="1"/>
        <v>16222</v>
      </c>
      <c r="M16223" s="53">
        <f ca="1"/>
        <v>1944</v>
      </c>
      <c r="N16223" s="53">
        <f ca="1"/>
        <v>5</v>
      </c>
      <c r="O16223" s="53" t="str">
        <f ca="1"/>
        <v>1944-05</v>
      </c>
    </row>
    <row r="16224" spans="12:15" x14ac:dyDescent="0.4">
      <c r="L16224" s="56">
        <f ca="1"/>
        <v>16223</v>
      </c>
      <c r="M16224" s="53">
        <f ca="1"/>
        <v>1944</v>
      </c>
      <c r="N16224" s="53">
        <f ca="1"/>
        <v>5</v>
      </c>
      <c r="O16224" s="53" t="str">
        <f ca="1"/>
        <v>1944-05</v>
      </c>
    </row>
    <row r="16225" spans="12:15" x14ac:dyDescent="0.4">
      <c r="L16225" s="56">
        <f ca="1"/>
        <v>16224</v>
      </c>
      <c r="M16225" s="53">
        <f ca="1"/>
        <v>1944</v>
      </c>
      <c r="N16225" s="53">
        <f ca="1"/>
        <v>6</v>
      </c>
      <c r="O16225" s="53" t="str">
        <f ca="1"/>
        <v>1944-06</v>
      </c>
    </row>
    <row r="16226" spans="12:15" x14ac:dyDescent="0.4">
      <c r="L16226" s="56">
        <f ca="1"/>
        <v>16225</v>
      </c>
      <c r="M16226" s="53">
        <f ca="1"/>
        <v>1944</v>
      </c>
      <c r="N16226" s="53">
        <f ca="1"/>
        <v>6</v>
      </c>
      <c r="O16226" s="53" t="str">
        <f ca="1"/>
        <v>1944-06</v>
      </c>
    </row>
    <row r="16227" spans="12:15" x14ac:dyDescent="0.4">
      <c r="L16227" s="56">
        <f ca="1"/>
        <v>16226</v>
      </c>
      <c r="M16227" s="53">
        <f ca="1"/>
        <v>1944</v>
      </c>
      <c r="N16227" s="53">
        <f ca="1"/>
        <v>6</v>
      </c>
      <c r="O16227" s="53" t="str">
        <f ca="1"/>
        <v>1944-06</v>
      </c>
    </row>
    <row r="16228" spans="12:15" x14ac:dyDescent="0.4">
      <c r="L16228" s="56">
        <f ca="1"/>
        <v>16227</v>
      </c>
      <c r="M16228" s="53">
        <f ca="1"/>
        <v>1944</v>
      </c>
      <c r="N16228" s="53">
        <f ca="1"/>
        <v>6</v>
      </c>
      <c r="O16228" s="53" t="str">
        <f ca="1"/>
        <v>1944-06</v>
      </c>
    </row>
    <row r="16229" spans="12:15" x14ac:dyDescent="0.4">
      <c r="L16229" s="56">
        <f ca="1"/>
        <v>16228</v>
      </c>
      <c r="M16229" s="53">
        <f ca="1"/>
        <v>1944</v>
      </c>
      <c r="N16229" s="53">
        <f ca="1"/>
        <v>6</v>
      </c>
      <c r="O16229" s="53" t="str">
        <f ca="1"/>
        <v>1944-06</v>
      </c>
    </row>
    <row r="16230" spans="12:15" x14ac:dyDescent="0.4">
      <c r="L16230" s="56">
        <f ca="1"/>
        <v>16229</v>
      </c>
      <c r="M16230" s="53">
        <f ca="1"/>
        <v>1944</v>
      </c>
      <c r="N16230" s="53">
        <f ca="1"/>
        <v>6</v>
      </c>
      <c r="O16230" s="53" t="str">
        <f ca="1"/>
        <v>1944-06</v>
      </c>
    </row>
    <row r="16231" spans="12:15" x14ac:dyDescent="0.4">
      <c r="L16231" s="56">
        <f ca="1"/>
        <v>16230</v>
      </c>
      <c r="M16231" s="53">
        <f ca="1"/>
        <v>1944</v>
      </c>
      <c r="N16231" s="53">
        <f ca="1"/>
        <v>6</v>
      </c>
      <c r="O16231" s="53" t="str">
        <f ca="1"/>
        <v>1944-06</v>
      </c>
    </row>
    <row r="16232" spans="12:15" x14ac:dyDescent="0.4">
      <c r="L16232" s="56">
        <f ca="1"/>
        <v>16231</v>
      </c>
      <c r="M16232" s="53">
        <f ca="1"/>
        <v>1944</v>
      </c>
      <c r="N16232" s="53">
        <f ca="1"/>
        <v>6</v>
      </c>
      <c r="O16232" s="53" t="str">
        <f ca="1"/>
        <v>1944-06</v>
      </c>
    </row>
    <row r="16233" spans="12:15" x14ac:dyDescent="0.4">
      <c r="L16233" s="56">
        <f ca="1"/>
        <v>16232</v>
      </c>
      <c r="M16233" s="53">
        <f ca="1"/>
        <v>1944</v>
      </c>
      <c r="N16233" s="53">
        <f ca="1"/>
        <v>6</v>
      </c>
      <c r="O16233" s="53" t="str">
        <f ca="1"/>
        <v>1944-06</v>
      </c>
    </row>
    <row r="16234" spans="12:15" x14ac:dyDescent="0.4">
      <c r="L16234" s="56">
        <f ca="1"/>
        <v>16233</v>
      </c>
      <c r="M16234" s="53">
        <f ca="1"/>
        <v>1944</v>
      </c>
      <c r="N16234" s="53">
        <f ca="1"/>
        <v>6</v>
      </c>
      <c r="O16234" s="53" t="str">
        <f ca="1"/>
        <v>1944-06</v>
      </c>
    </row>
    <row r="16235" spans="12:15" x14ac:dyDescent="0.4">
      <c r="L16235" s="56">
        <f ca="1"/>
        <v>16234</v>
      </c>
      <c r="M16235" s="53">
        <f ca="1"/>
        <v>1944</v>
      </c>
      <c r="N16235" s="53">
        <f ca="1"/>
        <v>6</v>
      </c>
      <c r="O16235" s="53" t="str">
        <f ca="1"/>
        <v>1944-06</v>
      </c>
    </row>
    <row r="16236" spans="12:15" x14ac:dyDescent="0.4">
      <c r="L16236" s="56">
        <f ca="1"/>
        <v>16235</v>
      </c>
      <c r="M16236" s="53">
        <f ca="1"/>
        <v>1944</v>
      </c>
      <c r="N16236" s="53">
        <f ca="1"/>
        <v>6</v>
      </c>
      <c r="O16236" s="53" t="str">
        <f ca="1"/>
        <v>1944-06</v>
      </c>
    </row>
    <row r="16237" spans="12:15" x14ac:dyDescent="0.4">
      <c r="L16237" s="56">
        <f ca="1"/>
        <v>16236</v>
      </c>
      <c r="M16237" s="53">
        <f ca="1"/>
        <v>1944</v>
      </c>
      <c r="N16237" s="53">
        <f ca="1"/>
        <v>6</v>
      </c>
      <c r="O16237" s="53" t="str">
        <f ca="1"/>
        <v>1944-06</v>
      </c>
    </row>
    <row r="16238" spans="12:15" x14ac:dyDescent="0.4">
      <c r="L16238" s="56">
        <f ca="1"/>
        <v>16237</v>
      </c>
      <c r="M16238" s="53">
        <f ca="1"/>
        <v>1944</v>
      </c>
      <c r="N16238" s="53">
        <f ca="1"/>
        <v>6</v>
      </c>
      <c r="O16238" s="53" t="str">
        <f ca="1"/>
        <v>1944-06</v>
      </c>
    </row>
    <row r="16239" spans="12:15" x14ac:dyDescent="0.4">
      <c r="L16239" s="56">
        <f ca="1"/>
        <v>16238</v>
      </c>
      <c r="M16239" s="53">
        <f ca="1"/>
        <v>1944</v>
      </c>
      <c r="N16239" s="53">
        <f ca="1"/>
        <v>6</v>
      </c>
      <c r="O16239" s="53" t="str">
        <f ca="1"/>
        <v>1944-06</v>
      </c>
    </row>
    <row r="16240" spans="12:15" x14ac:dyDescent="0.4">
      <c r="L16240" s="56">
        <f ca="1"/>
        <v>16239</v>
      </c>
      <c r="M16240" s="53">
        <f ca="1"/>
        <v>1944</v>
      </c>
      <c r="N16240" s="53">
        <f ca="1"/>
        <v>6</v>
      </c>
      <c r="O16240" s="53" t="str">
        <f ca="1"/>
        <v>1944-06</v>
      </c>
    </row>
    <row r="16241" spans="12:15" x14ac:dyDescent="0.4">
      <c r="L16241" s="56">
        <f ca="1"/>
        <v>16240</v>
      </c>
      <c r="M16241" s="53">
        <f ca="1"/>
        <v>1944</v>
      </c>
      <c r="N16241" s="53">
        <f ca="1"/>
        <v>6</v>
      </c>
      <c r="O16241" s="53" t="str">
        <f ca="1"/>
        <v>1944-06</v>
      </c>
    </row>
    <row r="16242" spans="12:15" x14ac:dyDescent="0.4">
      <c r="L16242" s="56">
        <f ca="1"/>
        <v>16241</v>
      </c>
      <c r="M16242" s="53">
        <f ca="1"/>
        <v>1944</v>
      </c>
      <c r="N16242" s="53">
        <f ca="1"/>
        <v>6</v>
      </c>
      <c r="O16242" s="53" t="str">
        <f ca="1"/>
        <v>1944-06</v>
      </c>
    </row>
    <row r="16243" spans="12:15" x14ac:dyDescent="0.4">
      <c r="L16243" s="56">
        <f ca="1"/>
        <v>16242</v>
      </c>
      <c r="M16243" s="53">
        <f ca="1"/>
        <v>1944</v>
      </c>
      <c r="N16243" s="53">
        <f ca="1"/>
        <v>6</v>
      </c>
      <c r="O16243" s="53" t="str">
        <f ca="1"/>
        <v>1944-06</v>
      </c>
    </row>
    <row r="16244" spans="12:15" x14ac:dyDescent="0.4">
      <c r="L16244" s="56">
        <f ca="1"/>
        <v>16243</v>
      </c>
      <c r="M16244" s="53">
        <f ca="1"/>
        <v>1944</v>
      </c>
      <c r="N16244" s="53">
        <f ca="1"/>
        <v>6</v>
      </c>
      <c r="O16244" s="53" t="str">
        <f ca="1"/>
        <v>1944-06</v>
      </c>
    </row>
    <row r="16245" spans="12:15" x14ac:dyDescent="0.4">
      <c r="L16245" s="56">
        <f ca="1"/>
        <v>16244</v>
      </c>
      <c r="M16245" s="53">
        <f ca="1"/>
        <v>1944</v>
      </c>
      <c r="N16245" s="53">
        <f ca="1"/>
        <v>6</v>
      </c>
      <c r="O16245" s="53" t="str">
        <f ca="1"/>
        <v>1944-06</v>
      </c>
    </row>
    <row r="16246" spans="12:15" x14ac:dyDescent="0.4">
      <c r="L16246" s="56">
        <f ca="1"/>
        <v>16245</v>
      </c>
      <c r="M16246" s="53">
        <f ca="1"/>
        <v>1944</v>
      </c>
      <c r="N16246" s="53">
        <f ca="1"/>
        <v>6</v>
      </c>
      <c r="O16246" s="53" t="str">
        <f ca="1"/>
        <v>1944-06</v>
      </c>
    </row>
    <row r="16247" spans="12:15" x14ac:dyDescent="0.4">
      <c r="L16247" s="56">
        <f ca="1"/>
        <v>16246</v>
      </c>
      <c r="M16247" s="53">
        <f ca="1"/>
        <v>1944</v>
      </c>
      <c r="N16247" s="53">
        <f ca="1"/>
        <v>6</v>
      </c>
      <c r="O16247" s="53" t="str">
        <f ca="1"/>
        <v>1944-06</v>
      </c>
    </row>
    <row r="16248" spans="12:15" x14ac:dyDescent="0.4">
      <c r="L16248" s="56">
        <f ca="1"/>
        <v>16247</v>
      </c>
      <c r="M16248" s="53">
        <f ca="1"/>
        <v>1944</v>
      </c>
      <c r="N16248" s="53">
        <f ca="1"/>
        <v>6</v>
      </c>
      <c r="O16248" s="53" t="str">
        <f ca="1"/>
        <v>1944-06</v>
      </c>
    </row>
    <row r="16249" spans="12:15" x14ac:dyDescent="0.4">
      <c r="L16249" s="56">
        <f ca="1"/>
        <v>16248</v>
      </c>
      <c r="M16249" s="53">
        <f ca="1"/>
        <v>1944</v>
      </c>
      <c r="N16249" s="53">
        <f ca="1"/>
        <v>6</v>
      </c>
      <c r="O16249" s="53" t="str">
        <f ca="1"/>
        <v>1944-06</v>
      </c>
    </row>
    <row r="16250" spans="12:15" x14ac:dyDescent="0.4">
      <c r="L16250" s="56">
        <f ca="1"/>
        <v>16249</v>
      </c>
      <c r="M16250" s="53">
        <f ca="1"/>
        <v>1944</v>
      </c>
      <c r="N16250" s="53">
        <f ca="1"/>
        <v>6</v>
      </c>
      <c r="O16250" s="53" t="str">
        <f ca="1"/>
        <v>1944-06</v>
      </c>
    </row>
    <row r="16251" spans="12:15" x14ac:dyDescent="0.4">
      <c r="L16251" s="56">
        <f ca="1"/>
        <v>16250</v>
      </c>
      <c r="M16251" s="53">
        <f ca="1"/>
        <v>1944</v>
      </c>
      <c r="N16251" s="53">
        <f ca="1"/>
        <v>6</v>
      </c>
      <c r="O16251" s="53" t="str">
        <f ca="1"/>
        <v>1944-06</v>
      </c>
    </row>
    <row r="16252" spans="12:15" x14ac:dyDescent="0.4">
      <c r="L16252" s="56">
        <f ca="1"/>
        <v>16251</v>
      </c>
      <c r="M16252" s="53">
        <f ca="1"/>
        <v>1944</v>
      </c>
      <c r="N16252" s="53">
        <f ca="1"/>
        <v>6</v>
      </c>
      <c r="O16252" s="53" t="str">
        <f ca="1"/>
        <v>1944-06</v>
      </c>
    </row>
    <row r="16253" spans="12:15" x14ac:dyDescent="0.4">
      <c r="L16253" s="56">
        <f ca="1"/>
        <v>16252</v>
      </c>
      <c r="M16253" s="53">
        <f ca="1"/>
        <v>1944</v>
      </c>
      <c r="N16253" s="53">
        <f ca="1"/>
        <v>6</v>
      </c>
      <c r="O16253" s="53" t="str">
        <f ca="1"/>
        <v>1944-06</v>
      </c>
    </row>
    <row r="16254" spans="12:15" x14ac:dyDescent="0.4">
      <c r="L16254" s="56">
        <f ca="1"/>
        <v>16253</v>
      </c>
      <c r="M16254" s="53">
        <f ca="1"/>
        <v>1944</v>
      </c>
      <c r="N16254" s="53">
        <f ca="1"/>
        <v>6</v>
      </c>
      <c r="O16254" s="53" t="str">
        <f ca="1"/>
        <v>1944-06</v>
      </c>
    </row>
    <row r="16255" spans="12:15" x14ac:dyDescent="0.4">
      <c r="L16255" s="56">
        <f ca="1"/>
        <v>16254</v>
      </c>
      <c r="M16255" s="53">
        <f ca="1"/>
        <v>1944</v>
      </c>
      <c r="N16255" s="53">
        <f ca="1"/>
        <v>7</v>
      </c>
      <c r="O16255" s="53" t="str">
        <f ca="1"/>
        <v>1944-07</v>
      </c>
    </row>
    <row r="16256" spans="12:15" x14ac:dyDescent="0.4">
      <c r="L16256" s="56">
        <f ca="1"/>
        <v>16255</v>
      </c>
      <c r="M16256" s="53">
        <f ca="1"/>
        <v>1944</v>
      </c>
      <c r="N16256" s="53">
        <f ca="1"/>
        <v>7</v>
      </c>
      <c r="O16256" s="53" t="str">
        <f ca="1"/>
        <v>1944-07</v>
      </c>
    </row>
    <row r="16257" spans="12:15" x14ac:dyDescent="0.4">
      <c r="L16257" s="56">
        <f ca="1"/>
        <v>16256</v>
      </c>
      <c r="M16257" s="53">
        <f ca="1"/>
        <v>1944</v>
      </c>
      <c r="N16257" s="53">
        <f ca="1"/>
        <v>7</v>
      </c>
      <c r="O16257" s="53" t="str">
        <f ca="1"/>
        <v>1944-07</v>
      </c>
    </row>
    <row r="16258" spans="12:15" x14ac:dyDescent="0.4">
      <c r="L16258" s="56">
        <f ca="1"/>
        <v>16257</v>
      </c>
      <c r="M16258" s="53">
        <f ca="1"/>
        <v>1944</v>
      </c>
      <c r="N16258" s="53">
        <f ca="1"/>
        <v>7</v>
      </c>
      <c r="O16258" s="53" t="str">
        <f ca="1"/>
        <v>1944-07</v>
      </c>
    </row>
    <row r="16259" spans="12:15" x14ac:dyDescent="0.4">
      <c r="L16259" s="56">
        <f ca="1"/>
        <v>16258</v>
      </c>
      <c r="M16259" s="53">
        <f ca="1"/>
        <v>1944</v>
      </c>
      <c r="N16259" s="53">
        <f ca="1"/>
        <v>7</v>
      </c>
      <c r="O16259" s="53" t="str">
        <f ca="1"/>
        <v>1944-07</v>
      </c>
    </row>
    <row r="16260" spans="12:15" x14ac:dyDescent="0.4">
      <c r="L16260" s="56">
        <f ca="1"/>
        <v>16259</v>
      </c>
      <c r="M16260" s="53">
        <f ca="1"/>
        <v>1944</v>
      </c>
      <c r="N16260" s="53">
        <f ca="1"/>
        <v>7</v>
      </c>
      <c r="O16260" s="53" t="str">
        <f ca="1"/>
        <v>1944-07</v>
      </c>
    </row>
    <row r="16261" spans="12:15" x14ac:dyDescent="0.4">
      <c r="L16261" s="56">
        <f ca="1"/>
        <v>16260</v>
      </c>
      <c r="M16261" s="53">
        <f ca="1"/>
        <v>1944</v>
      </c>
      <c r="N16261" s="53">
        <f ca="1"/>
        <v>7</v>
      </c>
      <c r="O16261" s="53" t="str">
        <f ca="1"/>
        <v>1944-07</v>
      </c>
    </row>
    <row r="16262" spans="12:15" x14ac:dyDescent="0.4">
      <c r="L16262" s="56">
        <f ca="1"/>
        <v>16261</v>
      </c>
      <c r="M16262" s="53">
        <f ca="1"/>
        <v>1944</v>
      </c>
      <c r="N16262" s="53">
        <f ca="1"/>
        <v>7</v>
      </c>
      <c r="O16262" s="53" t="str">
        <f ca="1"/>
        <v>1944-07</v>
      </c>
    </row>
    <row r="16263" spans="12:15" x14ac:dyDescent="0.4">
      <c r="L16263" s="56">
        <f ca="1"/>
        <v>16262</v>
      </c>
      <c r="M16263" s="53">
        <f ca="1"/>
        <v>1944</v>
      </c>
      <c r="N16263" s="53">
        <f ca="1"/>
        <v>7</v>
      </c>
      <c r="O16263" s="53" t="str">
        <f ca="1"/>
        <v>1944-07</v>
      </c>
    </row>
    <row r="16264" spans="12:15" x14ac:dyDescent="0.4">
      <c r="L16264" s="56">
        <f ca="1"/>
        <v>16263</v>
      </c>
      <c r="M16264" s="53">
        <f ca="1"/>
        <v>1944</v>
      </c>
      <c r="N16264" s="53">
        <f ca="1"/>
        <v>7</v>
      </c>
      <c r="O16264" s="53" t="str">
        <f ca="1"/>
        <v>1944-07</v>
      </c>
    </row>
    <row r="16265" spans="12:15" x14ac:dyDescent="0.4">
      <c r="L16265" s="56">
        <f ca="1"/>
        <v>16264</v>
      </c>
      <c r="M16265" s="53">
        <f ca="1"/>
        <v>1944</v>
      </c>
      <c r="N16265" s="53">
        <f ca="1"/>
        <v>7</v>
      </c>
      <c r="O16265" s="53" t="str">
        <f ca="1"/>
        <v>1944-07</v>
      </c>
    </row>
    <row r="16266" spans="12:15" x14ac:dyDescent="0.4">
      <c r="L16266" s="56">
        <f ca="1"/>
        <v>16265</v>
      </c>
      <c r="M16266" s="53">
        <f ca="1"/>
        <v>1944</v>
      </c>
      <c r="N16266" s="53">
        <f ca="1"/>
        <v>7</v>
      </c>
      <c r="O16266" s="53" t="str">
        <f ca="1"/>
        <v>1944-07</v>
      </c>
    </row>
    <row r="16267" spans="12:15" x14ac:dyDescent="0.4">
      <c r="L16267" s="56">
        <f ca="1"/>
        <v>16266</v>
      </c>
      <c r="M16267" s="53">
        <f ca="1"/>
        <v>1944</v>
      </c>
      <c r="N16267" s="53">
        <f ca="1"/>
        <v>7</v>
      </c>
      <c r="O16267" s="53" t="str">
        <f ca="1"/>
        <v>1944-07</v>
      </c>
    </row>
    <row r="16268" spans="12:15" x14ac:dyDescent="0.4">
      <c r="L16268" s="56">
        <f ca="1"/>
        <v>16267</v>
      </c>
      <c r="M16268" s="53">
        <f ca="1"/>
        <v>1944</v>
      </c>
      <c r="N16268" s="53">
        <f ca="1"/>
        <v>7</v>
      </c>
      <c r="O16268" s="53" t="str">
        <f ca="1"/>
        <v>1944-07</v>
      </c>
    </row>
    <row r="16269" spans="12:15" x14ac:dyDescent="0.4">
      <c r="L16269" s="56">
        <f ca="1"/>
        <v>16268</v>
      </c>
      <c r="M16269" s="53">
        <f ca="1"/>
        <v>1944</v>
      </c>
      <c r="N16269" s="53">
        <f ca="1"/>
        <v>7</v>
      </c>
      <c r="O16269" s="53" t="str">
        <f ca="1"/>
        <v>1944-07</v>
      </c>
    </row>
    <row r="16270" spans="12:15" x14ac:dyDescent="0.4">
      <c r="L16270" s="56">
        <f ca="1"/>
        <v>16269</v>
      </c>
      <c r="M16270" s="53">
        <f ca="1"/>
        <v>1944</v>
      </c>
      <c r="N16270" s="53">
        <f ca="1"/>
        <v>7</v>
      </c>
      <c r="O16270" s="53" t="str">
        <f ca="1"/>
        <v>1944-07</v>
      </c>
    </row>
    <row r="16271" spans="12:15" x14ac:dyDescent="0.4">
      <c r="L16271" s="56">
        <f ca="1"/>
        <v>16270</v>
      </c>
      <c r="M16271" s="53">
        <f ca="1"/>
        <v>1944</v>
      </c>
      <c r="N16271" s="53">
        <f ca="1"/>
        <v>7</v>
      </c>
      <c r="O16271" s="53" t="str">
        <f ca="1"/>
        <v>1944-07</v>
      </c>
    </row>
    <row r="16272" spans="12:15" x14ac:dyDescent="0.4">
      <c r="L16272" s="56">
        <f ca="1"/>
        <v>16271</v>
      </c>
      <c r="M16272" s="53">
        <f ca="1"/>
        <v>1944</v>
      </c>
      <c r="N16272" s="53">
        <f ca="1"/>
        <v>7</v>
      </c>
      <c r="O16272" s="53" t="str">
        <f ca="1"/>
        <v>1944-07</v>
      </c>
    </row>
    <row r="16273" spans="12:15" x14ac:dyDescent="0.4">
      <c r="L16273" s="56">
        <f ca="1"/>
        <v>16272</v>
      </c>
      <c r="M16273" s="53">
        <f ca="1"/>
        <v>1944</v>
      </c>
      <c r="N16273" s="53">
        <f ca="1"/>
        <v>7</v>
      </c>
      <c r="O16273" s="53" t="str">
        <f ca="1"/>
        <v>1944-07</v>
      </c>
    </row>
    <row r="16274" spans="12:15" x14ac:dyDescent="0.4">
      <c r="L16274" s="56">
        <f ca="1"/>
        <v>16273</v>
      </c>
      <c r="M16274" s="53">
        <f ca="1"/>
        <v>1944</v>
      </c>
      <c r="N16274" s="53">
        <f ca="1"/>
        <v>7</v>
      </c>
      <c r="O16274" s="53" t="str">
        <f ca="1"/>
        <v>1944-07</v>
      </c>
    </row>
    <row r="16275" spans="12:15" x14ac:dyDescent="0.4">
      <c r="L16275" s="56">
        <f ca="1"/>
        <v>16274</v>
      </c>
      <c r="M16275" s="53">
        <f ca="1"/>
        <v>1944</v>
      </c>
      <c r="N16275" s="53">
        <f ca="1"/>
        <v>7</v>
      </c>
      <c r="O16275" s="53" t="str">
        <f ca="1"/>
        <v>1944-07</v>
      </c>
    </row>
    <row r="16276" spans="12:15" x14ac:dyDescent="0.4">
      <c r="L16276" s="56">
        <f ca="1"/>
        <v>16275</v>
      </c>
      <c r="M16276" s="53">
        <f ca="1"/>
        <v>1944</v>
      </c>
      <c r="N16276" s="53">
        <f ca="1"/>
        <v>7</v>
      </c>
      <c r="O16276" s="53" t="str">
        <f ca="1"/>
        <v>1944-07</v>
      </c>
    </row>
    <row r="16277" spans="12:15" x14ac:dyDescent="0.4">
      <c r="L16277" s="56">
        <f ca="1"/>
        <v>16276</v>
      </c>
      <c r="M16277" s="53">
        <f ca="1"/>
        <v>1944</v>
      </c>
      <c r="N16277" s="53">
        <f ca="1"/>
        <v>7</v>
      </c>
      <c r="O16277" s="53" t="str">
        <f ca="1"/>
        <v>1944-07</v>
      </c>
    </row>
    <row r="16278" spans="12:15" x14ac:dyDescent="0.4">
      <c r="L16278" s="56">
        <f ca="1"/>
        <v>16277</v>
      </c>
      <c r="M16278" s="53">
        <f ca="1"/>
        <v>1944</v>
      </c>
      <c r="N16278" s="53">
        <f ca="1"/>
        <v>7</v>
      </c>
      <c r="O16278" s="53" t="str">
        <f ca="1"/>
        <v>1944-07</v>
      </c>
    </row>
    <row r="16279" spans="12:15" x14ac:dyDescent="0.4">
      <c r="L16279" s="56">
        <f ca="1"/>
        <v>16278</v>
      </c>
      <c r="M16279" s="53">
        <f ca="1"/>
        <v>1944</v>
      </c>
      <c r="N16279" s="53">
        <f ca="1"/>
        <v>7</v>
      </c>
      <c r="O16279" s="53" t="str">
        <f ca="1"/>
        <v>1944-07</v>
      </c>
    </row>
    <row r="16280" spans="12:15" x14ac:dyDescent="0.4">
      <c r="L16280" s="56">
        <f ca="1"/>
        <v>16279</v>
      </c>
      <c r="M16280" s="53">
        <f ca="1"/>
        <v>1944</v>
      </c>
      <c r="N16280" s="53">
        <f ca="1"/>
        <v>7</v>
      </c>
      <c r="O16280" s="53" t="str">
        <f ca="1"/>
        <v>1944-07</v>
      </c>
    </row>
    <row r="16281" spans="12:15" x14ac:dyDescent="0.4">
      <c r="L16281" s="56">
        <f ca="1"/>
        <v>16280</v>
      </c>
      <c r="M16281" s="53">
        <f ca="1"/>
        <v>1944</v>
      </c>
      <c r="N16281" s="53">
        <f ca="1"/>
        <v>7</v>
      </c>
      <c r="O16281" s="53" t="str">
        <f ca="1"/>
        <v>1944-07</v>
      </c>
    </row>
    <row r="16282" spans="12:15" x14ac:dyDescent="0.4">
      <c r="L16282" s="56">
        <f ca="1"/>
        <v>16281</v>
      </c>
      <c r="M16282" s="53">
        <f ca="1"/>
        <v>1944</v>
      </c>
      <c r="N16282" s="53">
        <f ca="1"/>
        <v>7</v>
      </c>
      <c r="O16282" s="53" t="str">
        <f ca="1"/>
        <v>1944-07</v>
      </c>
    </row>
    <row r="16283" spans="12:15" x14ac:dyDescent="0.4">
      <c r="L16283" s="56">
        <f ca="1"/>
        <v>16282</v>
      </c>
      <c r="M16283" s="53">
        <f ca="1"/>
        <v>1944</v>
      </c>
      <c r="N16283" s="53">
        <f ca="1"/>
        <v>7</v>
      </c>
      <c r="O16283" s="53" t="str">
        <f ca="1"/>
        <v>1944-07</v>
      </c>
    </row>
    <row r="16284" spans="12:15" x14ac:dyDescent="0.4">
      <c r="L16284" s="56">
        <f ca="1"/>
        <v>16283</v>
      </c>
      <c r="M16284" s="53">
        <f ca="1"/>
        <v>1944</v>
      </c>
      <c r="N16284" s="53">
        <f ca="1"/>
        <v>7</v>
      </c>
      <c r="O16284" s="53" t="str">
        <f ca="1"/>
        <v>1944-07</v>
      </c>
    </row>
    <row r="16285" spans="12:15" x14ac:dyDescent="0.4">
      <c r="L16285" s="56">
        <f ca="1"/>
        <v>16284</v>
      </c>
      <c r="M16285" s="53">
        <f ca="1"/>
        <v>1944</v>
      </c>
      <c r="N16285" s="53">
        <f ca="1"/>
        <v>7</v>
      </c>
      <c r="O16285" s="53" t="str">
        <f ca="1"/>
        <v>1944-07</v>
      </c>
    </row>
    <row r="16286" spans="12:15" x14ac:dyDescent="0.4">
      <c r="L16286" s="56">
        <f ca="1"/>
        <v>16285</v>
      </c>
      <c r="M16286" s="53">
        <f ca="1"/>
        <v>1944</v>
      </c>
      <c r="N16286" s="53">
        <f ca="1"/>
        <v>8</v>
      </c>
      <c r="O16286" s="53" t="str">
        <f ca="1"/>
        <v>1944-08</v>
      </c>
    </row>
    <row r="16287" spans="12:15" x14ac:dyDescent="0.4">
      <c r="L16287" s="56">
        <f ca="1"/>
        <v>16286</v>
      </c>
      <c r="M16287" s="53">
        <f ca="1"/>
        <v>1944</v>
      </c>
      <c r="N16287" s="53">
        <f ca="1"/>
        <v>8</v>
      </c>
      <c r="O16287" s="53" t="str">
        <f ca="1"/>
        <v>1944-08</v>
      </c>
    </row>
    <row r="16288" spans="12:15" x14ac:dyDescent="0.4">
      <c r="L16288" s="56">
        <f ca="1"/>
        <v>16287</v>
      </c>
      <c r="M16288" s="53">
        <f ca="1"/>
        <v>1944</v>
      </c>
      <c r="N16288" s="53">
        <f ca="1"/>
        <v>8</v>
      </c>
      <c r="O16288" s="53" t="str">
        <f ca="1"/>
        <v>1944-08</v>
      </c>
    </row>
    <row r="16289" spans="12:15" x14ac:dyDescent="0.4">
      <c r="L16289" s="56">
        <f ca="1"/>
        <v>16288</v>
      </c>
      <c r="M16289" s="53">
        <f ca="1"/>
        <v>1944</v>
      </c>
      <c r="N16289" s="53">
        <f ca="1"/>
        <v>8</v>
      </c>
      <c r="O16289" s="53" t="str">
        <f ca="1"/>
        <v>1944-08</v>
      </c>
    </row>
    <row r="16290" spans="12:15" x14ac:dyDescent="0.4">
      <c r="L16290" s="56">
        <f ca="1"/>
        <v>16289</v>
      </c>
      <c r="M16290" s="53">
        <f ca="1"/>
        <v>1944</v>
      </c>
      <c r="N16290" s="53">
        <f ca="1"/>
        <v>8</v>
      </c>
      <c r="O16290" s="53" t="str">
        <f ca="1"/>
        <v>1944-08</v>
      </c>
    </row>
    <row r="16291" spans="12:15" x14ac:dyDescent="0.4">
      <c r="L16291" s="56">
        <f ca="1"/>
        <v>16290</v>
      </c>
      <c r="M16291" s="53">
        <f ca="1"/>
        <v>1944</v>
      </c>
      <c r="N16291" s="53">
        <f ca="1"/>
        <v>8</v>
      </c>
      <c r="O16291" s="53" t="str">
        <f ca="1"/>
        <v>1944-08</v>
      </c>
    </row>
    <row r="16292" spans="12:15" x14ac:dyDescent="0.4">
      <c r="L16292" s="56">
        <f ca="1"/>
        <v>16291</v>
      </c>
      <c r="M16292" s="53">
        <f ca="1"/>
        <v>1944</v>
      </c>
      <c r="N16292" s="53">
        <f ca="1"/>
        <v>8</v>
      </c>
      <c r="O16292" s="53" t="str">
        <f ca="1"/>
        <v>1944-08</v>
      </c>
    </row>
    <row r="16293" spans="12:15" x14ac:dyDescent="0.4">
      <c r="L16293" s="56">
        <f ca="1"/>
        <v>16292</v>
      </c>
      <c r="M16293" s="53">
        <f ca="1"/>
        <v>1944</v>
      </c>
      <c r="N16293" s="53">
        <f ca="1"/>
        <v>8</v>
      </c>
      <c r="O16293" s="53" t="str">
        <f ca="1"/>
        <v>1944-08</v>
      </c>
    </row>
    <row r="16294" spans="12:15" x14ac:dyDescent="0.4">
      <c r="L16294" s="56">
        <f ca="1"/>
        <v>16293</v>
      </c>
      <c r="M16294" s="53">
        <f ca="1"/>
        <v>1944</v>
      </c>
      <c r="N16294" s="53">
        <f ca="1"/>
        <v>8</v>
      </c>
      <c r="O16294" s="53" t="str">
        <f ca="1"/>
        <v>1944-08</v>
      </c>
    </row>
    <row r="16295" spans="12:15" x14ac:dyDescent="0.4">
      <c r="L16295" s="56">
        <f ca="1"/>
        <v>16294</v>
      </c>
      <c r="M16295" s="53">
        <f ca="1"/>
        <v>1944</v>
      </c>
      <c r="N16295" s="53">
        <f ca="1"/>
        <v>8</v>
      </c>
      <c r="O16295" s="53" t="str">
        <f ca="1"/>
        <v>1944-08</v>
      </c>
    </row>
    <row r="16296" spans="12:15" x14ac:dyDescent="0.4">
      <c r="L16296" s="56">
        <f ca="1"/>
        <v>16295</v>
      </c>
      <c r="M16296" s="53">
        <f ca="1"/>
        <v>1944</v>
      </c>
      <c r="N16296" s="53">
        <f ca="1"/>
        <v>8</v>
      </c>
      <c r="O16296" s="53" t="str">
        <f ca="1"/>
        <v>1944-08</v>
      </c>
    </row>
    <row r="16297" spans="12:15" x14ac:dyDescent="0.4">
      <c r="L16297" s="56">
        <f ca="1"/>
        <v>16296</v>
      </c>
      <c r="M16297" s="53">
        <f ca="1"/>
        <v>1944</v>
      </c>
      <c r="N16297" s="53">
        <f ca="1"/>
        <v>8</v>
      </c>
      <c r="O16297" s="53" t="str">
        <f ca="1"/>
        <v>1944-08</v>
      </c>
    </row>
    <row r="16298" spans="12:15" x14ac:dyDescent="0.4">
      <c r="L16298" s="56">
        <f ca="1"/>
        <v>16297</v>
      </c>
      <c r="M16298" s="53">
        <f ca="1"/>
        <v>1944</v>
      </c>
      <c r="N16298" s="53">
        <f ca="1"/>
        <v>8</v>
      </c>
      <c r="O16298" s="53" t="str">
        <f ca="1"/>
        <v>1944-08</v>
      </c>
    </row>
    <row r="16299" spans="12:15" x14ac:dyDescent="0.4">
      <c r="L16299" s="56">
        <f ca="1"/>
        <v>16298</v>
      </c>
      <c r="M16299" s="53">
        <f ca="1"/>
        <v>1944</v>
      </c>
      <c r="N16299" s="53">
        <f ca="1"/>
        <v>8</v>
      </c>
      <c r="O16299" s="53" t="str">
        <f ca="1"/>
        <v>1944-08</v>
      </c>
    </row>
    <row r="16300" spans="12:15" x14ac:dyDescent="0.4">
      <c r="L16300" s="56">
        <f ca="1"/>
        <v>16299</v>
      </c>
      <c r="M16300" s="53">
        <f ca="1"/>
        <v>1944</v>
      </c>
      <c r="N16300" s="53">
        <f ca="1"/>
        <v>8</v>
      </c>
      <c r="O16300" s="53" t="str">
        <f ca="1"/>
        <v>1944-08</v>
      </c>
    </row>
    <row r="16301" spans="12:15" x14ac:dyDescent="0.4">
      <c r="L16301" s="56">
        <f ca="1"/>
        <v>16300</v>
      </c>
      <c r="M16301" s="53">
        <f ca="1"/>
        <v>1944</v>
      </c>
      <c r="N16301" s="53">
        <f ca="1"/>
        <v>8</v>
      </c>
      <c r="O16301" s="53" t="str">
        <f ca="1"/>
        <v>1944-08</v>
      </c>
    </row>
    <row r="16302" spans="12:15" x14ac:dyDescent="0.4">
      <c r="L16302" s="56">
        <f ca="1"/>
        <v>16301</v>
      </c>
      <c r="M16302" s="53">
        <f ca="1"/>
        <v>1944</v>
      </c>
      <c r="N16302" s="53">
        <f ca="1"/>
        <v>8</v>
      </c>
      <c r="O16302" s="53" t="str">
        <f ca="1"/>
        <v>1944-08</v>
      </c>
    </row>
    <row r="16303" spans="12:15" x14ac:dyDescent="0.4">
      <c r="L16303" s="56">
        <f ca="1"/>
        <v>16302</v>
      </c>
      <c r="M16303" s="53">
        <f ca="1"/>
        <v>1944</v>
      </c>
      <c r="N16303" s="53">
        <f ca="1"/>
        <v>8</v>
      </c>
      <c r="O16303" s="53" t="str">
        <f ca="1"/>
        <v>1944-08</v>
      </c>
    </row>
    <row r="16304" spans="12:15" x14ac:dyDescent="0.4">
      <c r="L16304" s="56">
        <f ca="1"/>
        <v>16303</v>
      </c>
      <c r="M16304" s="53">
        <f ca="1"/>
        <v>1944</v>
      </c>
      <c r="N16304" s="53">
        <f ca="1"/>
        <v>8</v>
      </c>
      <c r="O16304" s="53" t="str">
        <f ca="1"/>
        <v>1944-08</v>
      </c>
    </row>
    <row r="16305" spans="12:15" x14ac:dyDescent="0.4">
      <c r="L16305" s="56">
        <f ca="1"/>
        <v>16304</v>
      </c>
      <c r="M16305" s="53">
        <f ca="1"/>
        <v>1944</v>
      </c>
      <c r="N16305" s="53">
        <f ca="1"/>
        <v>8</v>
      </c>
      <c r="O16305" s="53" t="str">
        <f ca="1"/>
        <v>1944-08</v>
      </c>
    </row>
    <row r="16306" spans="12:15" x14ac:dyDescent="0.4">
      <c r="L16306" s="56">
        <f ca="1"/>
        <v>16305</v>
      </c>
      <c r="M16306" s="53">
        <f ca="1"/>
        <v>1944</v>
      </c>
      <c r="N16306" s="53">
        <f ca="1"/>
        <v>8</v>
      </c>
      <c r="O16306" s="53" t="str">
        <f ca="1"/>
        <v>1944-08</v>
      </c>
    </row>
    <row r="16307" spans="12:15" x14ac:dyDescent="0.4">
      <c r="L16307" s="56">
        <f ca="1"/>
        <v>16306</v>
      </c>
      <c r="M16307" s="53">
        <f ca="1"/>
        <v>1944</v>
      </c>
      <c r="N16307" s="53">
        <f ca="1"/>
        <v>8</v>
      </c>
      <c r="O16307" s="53" t="str">
        <f ca="1"/>
        <v>1944-08</v>
      </c>
    </row>
    <row r="16308" spans="12:15" x14ac:dyDescent="0.4">
      <c r="L16308" s="56">
        <f ca="1"/>
        <v>16307</v>
      </c>
      <c r="M16308" s="53">
        <f ca="1"/>
        <v>1944</v>
      </c>
      <c r="N16308" s="53">
        <f ca="1"/>
        <v>8</v>
      </c>
      <c r="O16308" s="53" t="str">
        <f ca="1"/>
        <v>1944-08</v>
      </c>
    </row>
    <row r="16309" spans="12:15" x14ac:dyDescent="0.4">
      <c r="L16309" s="56">
        <f ca="1"/>
        <v>16308</v>
      </c>
      <c r="M16309" s="53">
        <f ca="1"/>
        <v>1944</v>
      </c>
      <c r="N16309" s="53">
        <f ca="1"/>
        <v>8</v>
      </c>
      <c r="O16309" s="53" t="str">
        <f ca="1"/>
        <v>1944-08</v>
      </c>
    </row>
    <row r="16310" spans="12:15" x14ac:dyDescent="0.4">
      <c r="L16310" s="56">
        <f ca="1"/>
        <v>16309</v>
      </c>
      <c r="M16310" s="53">
        <f ca="1"/>
        <v>1944</v>
      </c>
      <c r="N16310" s="53">
        <f ca="1"/>
        <v>8</v>
      </c>
      <c r="O16310" s="53" t="str">
        <f ca="1"/>
        <v>1944-08</v>
      </c>
    </row>
    <row r="16311" spans="12:15" x14ac:dyDescent="0.4">
      <c r="L16311" s="56">
        <f ca="1"/>
        <v>16310</v>
      </c>
      <c r="M16311" s="53">
        <f ca="1"/>
        <v>1944</v>
      </c>
      <c r="N16311" s="53">
        <f ca="1"/>
        <v>8</v>
      </c>
      <c r="O16311" s="53" t="str">
        <f ca="1"/>
        <v>1944-08</v>
      </c>
    </row>
    <row r="16312" spans="12:15" x14ac:dyDescent="0.4">
      <c r="L16312" s="56">
        <f ca="1"/>
        <v>16311</v>
      </c>
      <c r="M16312" s="53">
        <f ca="1"/>
        <v>1944</v>
      </c>
      <c r="N16312" s="53">
        <f ca="1"/>
        <v>8</v>
      </c>
      <c r="O16312" s="53" t="str">
        <f ca="1"/>
        <v>1944-08</v>
      </c>
    </row>
    <row r="16313" spans="12:15" x14ac:dyDescent="0.4">
      <c r="L16313" s="56">
        <f ca="1"/>
        <v>16312</v>
      </c>
      <c r="M16313" s="53">
        <f ca="1"/>
        <v>1944</v>
      </c>
      <c r="N16313" s="53">
        <f ca="1"/>
        <v>8</v>
      </c>
      <c r="O16313" s="53" t="str">
        <f ca="1"/>
        <v>1944-08</v>
      </c>
    </row>
    <row r="16314" spans="12:15" x14ac:dyDescent="0.4">
      <c r="L16314" s="56">
        <f ca="1"/>
        <v>16313</v>
      </c>
      <c r="M16314" s="53">
        <f ca="1"/>
        <v>1944</v>
      </c>
      <c r="N16314" s="53">
        <f ca="1"/>
        <v>8</v>
      </c>
      <c r="O16314" s="53" t="str">
        <f ca="1"/>
        <v>1944-08</v>
      </c>
    </row>
    <row r="16315" spans="12:15" x14ac:dyDescent="0.4">
      <c r="L16315" s="56">
        <f ca="1"/>
        <v>16314</v>
      </c>
      <c r="M16315" s="53">
        <f ca="1"/>
        <v>1944</v>
      </c>
      <c r="N16315" s="53">
        <f ca="1"/>
        <v>8</v>
      </c>
      <c r="O16315" s="53" t="str">
        <f ca="1"/>
        <v>1944-08</v>
      </c>
    </row>
    <row r="16316" spans="12:15" x14ac:dyDescent="0.4">
      <c r="L16316" s="56">
        <f ca="1"/>
        <v>16315</v>
      </c>
      <c r="M16316" s="53">
        <f ca="1"/>
        <v>1944</v>
      </c>
      <c r="N16316" s="53">
        <f ca="1"/>
        <v>8</v>
      </c>
      <c r="O16316" s="53" t="str">
        <f ca="1"/>
        <v>1944-08</v>
      </c>
    </row>
    <row r="16317" spans="12:15" x14ac:dyDescent="0.4">
      <c r="L16317" s="56">
        <f ca="1"/>
        <v>16316</v>
      </c>
      <c r="M16317" s="53">
        <f ca="1"/>
        <v>1944</v>
      </c>
      <c r="N16317" s="53">
        <f ca="1"/>
        <v>9</v>
      </c>
      <c r="O16317" s="53" t="str">
        <f ca="1"/>
        <v>1944-09</v>
      </c>
    </row>
    <row r="16318" spans="12:15" x14ac:dyDescent="0.4">
      <c r="L16318" s="56">
        <f ca="1"/>
        <v>16317</v>
      </c>
      <c r="M16318" s="53">
        <f ca="1"/>
        <v>1944</v>
      </c>
      <c r="N16318" s="53">
        <f ca="1"/>
        <v>9</v>
      </c>
      <c r="O16318" s="53" t="str">
        <f ca="1"/>
        <v>1944-09</v>
      </c>
    </row>
    <row r="16319" spans="12:15" x14ac:dyDescent="0.4">
      <c r="L16319" s="56">
        <f ca="1"/>
        <v>16318</v>
      </c>
      <c r="M16319" s="53">
        <f ca="1"/>
        <v>1944</v>
      </c>
      <c r="N16319" s="53">
        <f ca="1"/>
        <v>9</v>
      </c>
      <c r="O16319" s="53" t="str">
        <f ca="1"/>
        <v>1944-09</v>
      </c>
    </row>
    <row r="16320" spans="12:15" x14ac:dyDescent="0.4">
      <c r="L16320" s="56">
        <f ca="1"/>
        <v>16319</v>
      </c>
      <c r="M16320" s="53">
        <f ca="1"/>
        <v>1944</v>
      </c>
      <c r="N16320" s="53">
        <f ca="1"/>
        <v>9</v>
      </c>
      <c r="O16320" s="53" t="str">
        <f ca="1"/>
        <v>1944-09</v>
      </c>
    </row>
    <row r="16321" spans="12:15" x14ac:dyDescent="0.4">
      <c r="L16321" s="56">
        <f ca="1"/>
        <v>16320</v>
      </c>
      <c r="M16321" s="53">
        <f ca="1"/>
        <v>1944</v>
      </c>
      <c r="N16321" s="53">
        <f ca="1"/>
        <v>9</v>
      </c>
      <c r="O16321" s="53" t="str">
        <f ca="1"/>
        <v>1944-09</v>
      </c>
    </row>
    <row r="16322" spans="12:15" x14ac:dyDescent="0.4">
      <c r="L16322" s="56">
        <f ca="1"/>
        <v>16321</v>
      </c>
      <c r="M16322" s="53">
        <f ca="1"/>
        <v>1944</v>
      </c>
      <c r="N16322" s="53">
        <f ca="1"/>
        <v>9</v>
      </c>
      <c r="O16322" s="53" t="str">
        <f ca="1"/>
        <v>1944-09</v>
      </c>
    </row>
    <row r="16323" spans="12:15" x14ac:dyDescent="0.4">
      <c r="L16323" s="56">
        <f ca="1"/>
        <v>16322</v>
      </c>
      <c r="M16323" s="53">
        <f ca="1"/>
        <v>1944</v>
      </c>
      <c r="N16323" s="53">
        <f ca="1"/>
        <v>9</v>
      </c>
      <c r="O16323" s="53" t="str">
        <f ca="1"/>
        <v>1944-09</v>
      </c>
    </row>
    <row r="16324" spans="12:15" x14ac:dyDescent="0.4">
      <c r="L16324" s="56">
        <f ca="1"/>
        <v>16323</v>
      </c>
      <c r="M16324" s="53">
        <f ca="1"/>
        <v>1944</v>
      </c>
      <c r="N16324" s="53">
        <f ca="1"/>
        <v>9</v>
      </c>
      <c r="O16324" s="53" t="str">
        <f ca="1"/>
        <v>1944-09</v>
      </c>
    </row>
    <row r="16325" spans="12:15" x14ac:dyDescent="0.4">
      <c r="L16325" s="56">
        <f ca="1"/>
        <v>16324</v>
      </c>
      <c r="M16325" s="53">
        <f ca="1"/>
        <v>1944</v>
      </c>
      <c r="N16325" s="53">
        <f ca="1"/>
        <v>9</v>
      </c>
      <c r="O16325" s="53" t="str">
        <f ca="1"/>
        <v>1944-09</v>
      </c>
    </row>
    <row r="16326" spans="12:15" x14ac:dyDescent="0.4">
      <c r="L16326" s="56">
        <f ca="1"/>
        <v>16325</v>
      </c>
      <c r="M16326" s="53">
        <f ca="1"/>
        <v>1944</v>
      </c>
      <c r="N16326" s="53">
        <f ca="1"/>
        <v>9</v>
      </c>
      <c r="O16326" s="53" t="str">
        <f ca="1"/>
        <v>1944-09</v>
      </c>
    </row>
    <row r="16327" spans="12:15" x14ac:dyDescent="0.4">
      <c r="L16327" s="56">
        <f ca="1"/>
        <v>16326</v>
      </c>
      <c r="M16327" s="53">
        <f ca="1"/>
        <v>1944</v>
      </c>
      <c r="N16327" s="53">
        <f ca="1"/>
        <v>9</v>
      </c>
      <c r="O16327" s="53" t="str">
        <f ca="1"/>
        <v>1944-09</v>
      </c>
    </row>
    <row r="16328" spans="12:15" x14ac:dyDescent="0.4">
      <c r="L16328" s="56">
        <f ca="1"/>
        <v>16327</v>
      </c>
      <c r="M16328" s="53">
        <f ca="1"/>
        <v>1944</v>
      </c>
      <c r="N16328" s="53">
        <f ca="1"/>
        <v>9</v>
      </c>
      <c r="O16328" s="53" t="str">
        <f ca="1"/>
        <v>1944-09</v>
      </c>
    </row>
    <row r="16329" spans="12:15" x14ac:dyDescent="0.4">
      <c r="L16329" s="56">
        <f ca="1"/>
        <v>16328</v>
      </c>
      <c r="M16329" s="53">
        <f ca="1"/>
        <v>1944</v>
      </c>
      <c r="N16329" s="53">
        <f ca="1"/>
        <v>9</v>
      </c>
      <c r="O16329" s="53" t="str">
        <f ca="1"/>
        <v>1944-09</v>
      </c>
    </row>
    <row r="16330" spans="12:15" x14ac:dyDescent="0.4">
      <c r="L16330" s="56">
        <f ca="1"/>
        <v>16329</v>
      </c>
      <c r="M16330" s="53">
        <f ca="1"/>
        <v>1944</v>
      </c>
      <c r="N16330" s="53">
        <f ca="1"/>
        <v>9</v>
      </c>
      <c r="O16330" s="53" t="str">
        <f ca="1"/>
        <v>1944-09</v>
      </c>
    </row>
    <row r="16331" spans="12:15" x14ac:dyDescent="0.4">
      <c r="L16331" s="56">
        <f ca="1"/>
        <v>16330</v>
      </c>
      <c r="M16331" s="53">
        <f ca="1"/>
        <v>1944</v>
      </c>
      <c r="N16331" s="53">
        <f ca="1"/>
        <v>9</v>
      </c>
      <c r="O16331" s="53" t="str">
        <f ca="1"/>
        <v>1944-09</v>
      </c>
    </row>
    <row r="16332" spans="12:15" x14ac:dyDescent="0.4">
      <c r="L16332" s="56">
        <f ca="1"/>
        <v>16331</v>
      </c>
      <c r="M16332" s="53">
        <f ca="1"/>
        <v>1944</v>
      </c>
      <c r="N16332" s="53">
        <f ca="1"/>
        <v>9</v>
      </c>
      <c r="O16332" s="53" t="str">
        <f ca="1"/>
        <v>1944-09</v>
      </c>
    </row>
    <row r="16333" spans="12:15" x14ac:dyDescent="0.4">
      <c r="L16333" s="56">
        <f ca="1"/>
        <v>16332</v>
      </c>
      <c r="M16333" s="53">
        <f ca="1"/>
        <v>1944</v>
      </c>
      <c r="N16333" s="53">
        <f ca="1"/>
        <v>9</v>
      </c>
      <c r="O16333" s="53" t="str">
        <f ca="1"/>
        <v>1944-09</v>
      </c>
    </row>
    <row r="16334" spans="12:15" x14ac:dyDescent="0.4">
      <c r="L16334" s="56">
        <f ca="1"/>
        <v>16333</v>
      </c>
      <c r="M16334" s="53">
        <f ca="1"/>
        <v>1944</v>
      </c>
      <c r="N16334" s="53">
        <f ca="1"/>
        <v>9</v>
      </c>
      <c r="O16334" s="53" t="str">
        <f ca="1"/>
        <v>1944-09</v>
      </c>
    </row>
    <row r="16335" spans="12:15" x14ac:dyDescent="0.4">
      <c r="L16335" s="56">
        <f ca="1"/>
        <v>16334</v>
      </c>
      <c r="M16335" s="53">
        <f ca="1"/>
        <v>1944</v>
      </c>
      <c r="N16335" s="53">
        <f ca="1"/>
        <v>9</v>
      </c>
      <c r="O16335" s="53" t="str">
        <f ca="1"/>
        <v>1944-09</v>
      </c>
    </row>
    <row r="16336" spans="12:15" x14ac:dyDescent="0.4">
      <c r="L16336" s="56">
        <f ca="1"/>
        <v>16335</v>
      </c>
      <c r="M16336" s="53">
        <f ca="1"/>
        <v>1944</v>
      </c>
      <c r="N16336" s="53">
        <f ca="1"/>
        <v>9</v>
      </c>
      <c r="O16336" s="53" t="str">
        <f ca="1"/>
        <v>1944-09</v>
      </c>
    </row>
    <row r="16337" spans="12:15" x14ac:dyDescent="0.4">
      <c r="L16337" s="56">
        <f ca="1"/>
        <v>16336</v>
      </c>
      <c r="M16337" s="53">
        <f ca="1"/>
        <v>1944</v>
      </c>
      <c r="N16337" s="53">
        <f ca="1"/>
        <v>9</v>
      </c>
      <c r="O16337" s="53" t="str">
        <f ca="1"/>
        <v>1944-09</v>
      </c>
    </row>
    <row r="16338" spans="12:15" x14ac:dyDescent="0.4">
      <c r="L16338" s="56">
        <f ca="1"/>
        <v>16337</v>
      </c>
      <c r="M16338" s="53">
        <f ca="1"/>
        <v>1944</v>
      </c>
      <c r="N16338" s="53">
        <f ca="1"/>
        <v>9</v>
      </c>
      <c r="O16338" s="53" t="str">
        <f ca="1"/>
        <v>1944-09</v>
      </c>
    </row>
    <row r="16339" spans="12:15" x14ac:dyDescent="0.4">
      <c r="L16339" s="56">
        <f ca="1"/>
        <v>16338</v>
      </c>
      <c r="M16339" s="53">
        <f ca="1"/>
        <v>1944</v>
      </c>
      <c r="N16339" s="53">
        <f ca="1"/>
        <v>9</v>
      </c>
      <c r="O16339" s="53" t="str">
        <f ca="1"/>
        <v>1944-09</v>
      </c>
    </row>
    <row r="16340" spans="12:15" x14ac:dyDescent="0.4">
      <c r="L16340" s="56">
        <f ca="1"/>
        <v>16339</v>
      </c>
      <c r="M16340" s="53">
        <f ca="1"/>
        <v>1944</v>
      </c>
      <c r="N16340" s="53">
        <f ca="1"/>
        <v>9</v>
      </c>
      <c r="O16340" s="53" t="str">
        <f ca="1"/>
        <v>1944-09</v>
      </c>
    </row>
    <row r="16341" spans="12:15" x14ac:dyDescent="0.4">
      <c r="L16341" s="56">
        <f ca="1"/>
        <v>16340</v>
      </c>
      <c r="M16341" s="53">
        <f ca="1"/>
        <v>1944</v>
      </c>
      <c r="N16341" s="53">
        <f ca="1"/>
        <v>9</v>
      </c>
      <c r="O16341" s="53" t="str">
        <f ca="1"/>
        <v>1944-09</v>
      </c>
    </row>
    <row r="16342" spans="12:15" x14ac:dyDescent="0.4">
      <c r="L16342" s="56">
        <f ca="1"/>
        <v>16341</v>
      </c>
      <c r="M16342" s="53">
        <f ca="1"/>
        <v>1944</v>
      </c>
      <c r="N16342" s="53">
        <f ca="1"/>
        <v>9</v>
      </c>
      <c r="O16342" s="53" t="str">
        <f ca="1"/>
        <v>1944-09</v>
      </c>
    </row>
    <row r="16343" spans="12:15" x14ac:dyDescent="0.4">
      <c r="L16343" s="56">
        <f ca="1"/>
        <v>16342</v>
      </c>
      <c r="M16343" s="53">
        <f ca="1"/>
        <v>1944</v>
      </c>
      <c r="N16343" s="53">
        <f ca="1"/>
        <v>9</v>
      </c>
      <c r="O16343" s="53" t="str">
        <f ca="1"/>
        <v>1944-09</v>
      </c>
    </row>
    <row r="16344" spans="12:15" x14ac:dyDescent="0.4">
      <c r="L16344" s="56">
        <f ca="1"/>
        <v>16343</v>
      </c>
      <c r="M16344" s="53">
        <f ca="1"/>
        <v>1944</v>
      </c>
      <c r="N16344" s="53">
        <f ca="1"/>
        <v>9</v>
      </c>
      <c r="O16344" s="53" t="str">
        <f ca="1"/>
        <v>1944-09</v>
      </c>
    </row>
    <row r="16345" spans="12:15" x14ac:dyDescent="0.4">
      <c r="L16345" s="56">
        <f ca="1"/>
        <v>16344</v>
      </c>
      <c r="M16345" s="53">
        <f ca="1"/>
        <v>1944</v>
      </c>
      <c r="N16345" s="53">
        <f ca="1"/>
        <v>9</v>
      </c>
      <c r="O16345" s="53" t="str">
        <f ca="1"/>
        <v>1944-09</v>
      </c>
    </row>
    <row r="16346" spans="12:15" x14ac:dyDescent="0.4">
      <c r="L16346" s="56">
        <f ca="1"/>
        <v>16345</v>
      </c>
      <c r="M16346" s="53">
        <f ca="1"/>
        <v>1944</v>
      </c>
      <c r="N16346" s="53">
        <f ca="1"/>
        <v>9</v>
      </c>
      <c r="O16346" s="53" t="str">
        <f ca="1"/>
        <v>1944-09</v>
      </c>
    </row>
    <row r="16347" spans="12:15" x14ac:dyDescent="0.4">
      <c r="L16347" s="56">
        <f ca="1"/>
        <v>16346</v>
      </c>
      <c r="M16347" s="53">
        <f ca="1"/>
        <v>1944</v>
      </c>
      <c r="N16347" s="53">
        <f ca="1"/>
        <v>10</v>
      </c>
      <c r="O16347" s="53" t="str">
        <f ca="1"/>
        <v>1944-10</v>
      </c>
    </row>
    <row r="16348" spans="12:15" x14ac:dyDescent="0.4">
      <c r="L16348" s="56">
        <f ca="1"/>
        <v>16347</v>
      </c>
      <c r="M16348" s="53">
        <f ca="1"/>
        <v>1944</v>
      </c>
      <c r="N16348" s="53">
        <f ca="1"/>
        <v>10</v>
      </c>
      <c r="O16348" s="53" t="str">
        <f ca="1"/>
        <v>1944-10</v>
      </c>
    </row>
    <row r="16349" spans="12:15" x14ac:dyDescent="0.4">
      <c r="L16349" s="56">
        <f ca="1"/>
        <v>16348</v>
      </c>
      <c r="M16349" s="53">
        <f ca="1"/>
        <v>1944</v>
      </c>
      <c r="N16349" s="53">
        <f ca="1"/>
        <v>10</v>
      </c>
      <c r="O16349" s="53" t="str">
        <f ca="1"/>
        <v>1944-10</v>
      </c>
    </row>
    <row r="16350" spans="12:15" x14ac:dyDescent="0.4">
      <c r="L16350" s="56">
        <f ca="1"/>
        <v>16349</v>
      </c>
      <c r="M16350" s="53">
        <f ca="1"/>
        <v>1944</v>
      </c>
      <c r="N16350" s="53">
        <f ca="1"/>
        <v>10</v>
      </c>
      <c r="O16350" s="53" t="str">
        <f ca="1"/>
        <v>1944-10</v>
      </c>
    </row>
    <row r="16351" spans="12:15" x14ac:dyDescent="0.4">
      <c r="L16351" s="56">
        <f ca="1"/>
        <v>16350</v>
      </c>
      <c r="M16351" s="53">
        <f ca="1"/>
        <v>1944</v>
      </c>
      <c r="N16351" s="53">
        <f ca="1"/>
        <v>10</v>
      </c>
      <c r="O16351" s="53" t="str">
        <f ca="1"/>
        <v>1944-10</v>
      </c>
    </row>
    <row r="16352" spans="12:15" x14ac:dyDescent="0.4">
      <c r="L16352" s="56">
        <f ca="1"/>
        <v>16351</v>
      </c>
      <c r="M16352" s="53">
        <f ca="1"/>
        <v>1944</v>
      </c>
      <c r="N16352" s="53">
        <f ca="1"/>
        <v>10</v>
      </c>
      <c r="O16352" s="53" t="str">
        <f ca="1"/>
        <v>1944-10</v>
      </c>
    </row>
    <row r="16353" spans="12:15" x14ac:dyDescent="0.4">
      <c r="L16353" s="56">
        <f ca="1"/>
        <v>16352</v>
      </c>
      <c r="M16353" s="53">
        <f ca="1"/>
        <v>1944</v>
      </c>
      <c r="N16353" s="53">
        <f ca="1"/>
        <v>10</v>
      </c>
      <c r="O16353" s="53" t="str">
        <f ca="1"/>
        <v>1944-10</v>
      </c>
    </row>
    <row r="16354" spans="12:15" x14ac:dyDescent="0.4">
      <c r="L16354" s="56">
        <f ca="1"/>
        <v>16353</v>
      </c>
      <c r="M16354" s="53">
        <f ca="1"/>
        <v>1944</v>
      </c>
      <c r="N16354" s="53">
        <f ca="1"/>
        <v>10</v>
      </c>
      <c r="O16354" s="53" t="str">
        <f ca="1"/>
        <v>1944-10</v>
      </c>
    </row>
    <row r="16355" spans="12:15" x14ac:dyDescent="0.4">
      <c r="L16355" s="56">
        <f ca="1"/>
        <v>16354</v>
      </c>
      <c r="M16355" s="53">
        <f ca="1"/>
        <v>1944</v>
      </c>
      <c r="N16355" s="53">
        <f ca="1"/>
        <v>10</v>
      </c>
      <c r="O16355" s="53" t="str">
        <f ca="1"/>
        <v>1944-10</v>
      </c>
    </row>
    <row r="16356" spans="12:15" x14ac:dyDescent="0.4">
      <c r="L16356" s="56">
        <f ca="1"/>
        <v>16355</v>
      </c>
      <c r="M16356" s="53">
        <f ca="1"/>
        <v>1944</v>
      </c>
      <c r="N16356" s="53">
        <f ca="1"/>
        <v>10</v>
      </c>
      <c r="O16356" s="53" t="str">
        <f ca="1"/>
        <v>1944-10</v>
      </c>
    </row>
    <row r="16357" spans="12:15" x14ac:dyDescent="0.4">
      <c r="L16357" s="56">
        <f ca="1"/>
        <v>16356</v>
      </c>
      <c r="M16357" s="53">
        <f ca="1"/>
        <v>1944</v>
      </c>
      <c r="N16357" s="53">
        <f ca="1"/>
        <v>10</v>
      </c>
      <c r="O16357" s="53" t="str">
        <f ca="1"/>
        <v>1944-10</v>
      </c>
    </row>
    <row r="16358" spans="12:15" x14ac:dyDescent="0.4">
      <c r="L16358" s="56">
        <f ca="1"/>
        <v>16357</v>
      </c>
      <c r="M16358" s="53">
        <f ca="1"/>
        <v>1944</v>
      </c>
      <c r="N16358" s="53">
        <f ca="1"/>
        <v>10</v>
      </c>
      <c r="O16358" s="53" t="str">
        <f ca="1"/>
        <v>1944-10</v>
      </c>
    </row>
    <row r="16359" spans="12:15" x14ac:dyDescent="0.4">
      <c r="L16359" s="56">
        <f ca="1"/>
        <v>16358</v>
      </c>
      <c r="M16359" s="53">
        <f ca="1"/>
        <v>1944</v>
      </c>
      <c r="N16359" s="53">
        <f ca="1"/>
        <v>10</v>
      </c>
      <c r="O16359" s="53" t="str">
        <f ca="1"/>
        <v>1944-10</v>
      </c>
    </row>
    <row r="16360" spans="12:15" x14ac:dyDescent="0.4">
      <c r="L16360" s="56">
        <f ca="1"/>
        <v>16359</v>
      </c>
      <c r="M16360" s="53">
        <f ca="1"/>
        <v>1944</v>
      </c>
      <c r="N16360" s="53">
        <f ca="1"/>
        <v>10</v>
      </c>
      <c r="O16360" s="53" t="str">
        <f ca="1"/>
        <v>1944-10</v>
      </c>
    </row>
    <row r="16361" spans="12:15" x14ac:dyDescent="0.4">
      <c r="L16361" s="56">
        <f ca="1"/>
        <v>16360</v>
      </c>
      <c r="M16361" s="53">
        <f ca="1"/>
        <v>1944</v>
      </c>
      <c r="N16361" s="53">
        <f ca="1"/>
        <v>10</v>
      </c>
      <c r="O16361" s="53" t="str">
        <f ca="1"/>
        <v>1944-10</v>
      </c>
    </row>
    <row r="16362" spans="12:15" x14ac:dyDescent="0.4">
      <c r="L16362" s="56">
        <f ca="1"/>
        <v>16361</v>
      </c>
      <c r="M16362" s="53">
        <f ca="1"/>
        <v>1944</v>
      </c>
      <c r="N16362" s="53">
        <f ca="1"/>
        <v>10</v>
      </c>
      <c r="O16362" s="53" t="str">
        <f ca="1"/>
        <v>1944-10</v>
      </c>
    </row>
    <row r="16363" spans="12:15" x14ac:dyDescent="0.4">
      <c r="L16363" s="56">
        <f ca="1"/>
        <v>16362</v>
      </c>
      <c r="M16363" s="53">
        <f ca="1"/>
        <v>1944</v>
      </c>
      <c r="N16363" s="53">
        <f ca="1"/>
        <v>10</v>
      </c>
      <c r="O16363" s="53" t="str">
        <f ca="1"/>
        <v>1944-10</v>
      </c>
    </row>
    <row r="16364" spans="12:15" x14ac:dyDescent="0.4">
      <c r="L16364" s="56">
        <f ca="1"/>
        <v>16363</v>
      </c>
      <c r="M16364" s="53">
        <f ca="1"/>
        <v>1944</v>
      </c>
      <c r="N16364" s="53">
        <f ca="1"/>
        <v>10</v>
      </c>
      <c r="O16364" s="53" t="str">
        <f ca="1"/>
        <v>1944-10</v>
      </c>
    </row>
    <row r="16365" spans="12:15" x14ac:dyDescent="0.4">
      <c r="L16365" s="56">
        <f ca="1"/>
        <v>16364</v>
      </c>
      <c r="M16365" s="53">
        <f ca="1"/>
        <v>1944</v>
      </c>
      <c r="N16365" s="53">
        <f ca="1"/>
        <v>10</v>
      </c>
      <c r="O16365" s="53" t="str">
        <f ca="1"/>
        <v>1944-10</v>
      </c>
    </row>
    <row r="16366" spans="12:15" x14ac:dyDescent="0.4">
      <c r="L16366" s="56">
        <f ca="1"/>
        <v>16365</v>
      </c>
      <c r="M16366" s="53">
        <f ca="1"/>
        <v>1944</v>
      </c>
      <c r="N16366" s="53">
        <f ca="1"/>
        <v>10</v>
      </c>
      <c r="O16366" s="53" t="str">
        <f ca="1"/>
        <v>1944-10</v>
      </c>
    </row>
    <row r="16367" spans="12:15" x14ac:dyDescent="0.4">
      <c r="L16367" s="56">
        <f ca="1"/>
        <v>16366</v>
      </c>
      <c r="M16367" s="53">
        <f ca="1"/>
        <v>1944</v>
      </c>
      <c r="N16367" s="53">
        <f ca="1"/>
        <v>10</v>
      </c>
      <c r="O16367" s="53" t="str">
        <f ca="1"/>
        <v>1944-10</v>
      </c>
    </row>
    <row r="16368" spans="12:15" x14ac:dyDescent="0.4">
      <c r="L16368" s="56">
        <f ca="1"/>
        <v>16367</v>
      </c>
      <c r="M16368" s="53">
        <f ca="1"/>
        <v>1944</v>
      </c>
      <c r="N16368" s="53">
        <f ca="1"/>
        <v>10</v>
      </c>
      <c r="O16368" s="53" t="str">
        <f ca="1"/>
        <v>1944-10</v>
      </c>
    </row>
    <row r="16369" spans="12:15" x14ac:dyDescent="0.4">
      <c r="L16369" s="56">
        <f ca="1"/>
        <v>16368</v>
      </c>
      <c r="M16369" s="53">
        <f ca="1"/>
        <v>1944</v>
      </c>
      <c r="N16369" s="53">
        <f ca="1"/>
        <v>10</v>
      </c>
      <c r="O16369" s="53" t="str">
        <f ca="1"/>
        <v>1944-10</v>
      </c>
    </row>
    <row r="16370" spans="12:15" x14ac:dyDescent="0.4">
      <c r="L16370" s="56">
        <f ca="1"/>
        <v>16369</v>
      </c>
      <c r="M16370" s="53">
        <f ca="1"/>
        <v>1944</v>
      </c>
      <c r="N16370" s="53">
        <f ca="1"/>
        <v>10</v>
      </c>
      <c r="O16370" s="53" t="str">
        <f ca="1"/>
        <v>1944-10</v>
      </c>
    </row>
    <row r="16371" spans="12:15" x14ac:dyDescent="0.4">
      <c r="L16371" s="56">
        <f ca="1"/>
        <v>16370</v>
      </c>
      <c r="M16371" s="53">
        <f ca="1"/>
        <v>1944</v>
      </c>
      <c r="N16371" s="53">
        <f ca="1"/>
        <v>10</v>
      </c>
      <c r="O16371" s="53" t="str">
        <f ca="1"/>
        <v>1944-10</v>
      </c>
    </row>
    <row r="16372" spans="12:15" x14ac:dyDescent="0.4">
      <c r="L16372" s="56">
        <f ca="1"/>
        <v>16371</v>
      </c>
      <c r="M16372" s="53">
        <f ca="1"/>
        <v>1944</v>
      </c>
      <c r="N16372" s="53">
        <f ca="1"/>
        <v>10</v>
      </c>
      <c r="O16372" s="53" t="str">
        <f ca="1"/>
        <v>1944-10</v>
      </c>
    </row>
    <row r="16373" spans="12:15" x14ac:dyDescent="0.4">
      <c r="L16373" s="56">
        <f ca="1"/>
        <v>16372</v>
      </c>
      <c r="M16373" s="53">
        <f ca="1"/>
        <v>1944</v>
      </c>
      <c r="N16373" s="53">
        <f ca="1"/>
        <v>10</v>
      </c>
      <c r="O16373" s="53" t="str">
        <f ca="1"/>
        <v>1944-10</v>
      </c>
    </row>
    <row r="16374" spans="12:15" x14ac:dyDescent="0.4">
      <c r="L16374" s="56">
        <f ca="1"/>
        <v>16373</v>
      </c>
      <c r="M16374" s="53">
        <f ca="1"/>
        <v>1944</v>
      </c>
      <c r="N16374" s="53">
        <f ca="1"/>
        <v>10</v>
      </c>
      <c r="O16374" s="53" t="str">
        <f ca="1"/>
        <v>1944-10</v>
      </c>
    </row>
    <row r="16375" spans="12:15" x14ac:dyDescent="0.4">
      <c r="L16375" s="56">
        <f ca="1"/>
        <v>16374</v>
      </c>
      <c r="M16375" s="53">
        <f ca="1"/>
        <v>1944</v>
      </c>
      <c r="N16375" s="53">
        <f ca="1"/>
        <v>10</v>
      </c>
      <c r="O16375" s="53" t="str">
        <f ca="1"/>
        <v>1944-10</v>
      </c>
    </row>
    <row r="16376" spans="12:15" x14ac:dyDescent="0.4">
      <c r="L16376" s="56">
        <f ca="1"/>
        <v>16375</v>
      </c>
      <c r="M16376" s="53">
        <f ca="1"/>
        <v>1944</v>
      </c>
      <c r="N16376" s="53">
        <f ca="1"/>
        <v>10</v>
      </c>
      <c r="O16376" s="53" t="str">
        <f ca="1"/>
        <v>1944-10</v>
      </c>
    </row>
    <row r="16377" spans="12:15" x14ac:dyDescent="0.4">
      <c r="L16377" s="56">
        <f ca="1"/>
        <v>16376</v>
      </c>
      <c r="M16377" s="53">
        <f ca="1"/>
        <v>1944</v>
      </c>
      <c r="N16377" s="53">
        <f ca="1"/>
        <v>10</v>
      </c>
      <c r="O16377" s="53" t="str">
        <f ca="1"/>
        <v>1944-10</v>
      </c>
    </row>
    <row r="16378" spans="12:15" x14ac:dyDescent="0.4">
      <c r="L16378" s="56">
        <f ca="1"/>
        <v>16377</v>
      </c>
      <c r="M16378" s="53">
        <f ca="1"/>
        <v>1944</v>
      </c>
      <c r="N16378" s="53">
        <f ca="1"/>
        <v>11</v>
      </c>
      <c r="O16378" s="53" t="str">
        <f ca="1"/>
        <v>1944-11</v>
      </c>
    </row>
    <row r="16379" spans="12:15" x14ac:dyDescent="0.4">
      <c r="L16379" s="56">
        <f ca="1"/>
        <v>16378</v>
      </c>
      <c r="M16379" s="53">
        <f ca="1"/>
        <v>1944</v>
      </c>
      <c r="N16379" s="53">
        <f ca="1"/>
        <v>11</v>
      </c>
      <c r="O16379" s="53" t="str">
        <f ca="1"/>
        <v>1944-11</v>
      </c>
    </row>
    <row r="16380" spans="12:15" x14ac:dyDescent="0.4">
      <c r="L16380" s="56">
        <f ca="1"/>
        <v>16379</v>
      </c>
      <c r="M16380" s="53">
        <f ca="1"/>
        <v>1944</v>
      </c>
      <c r="N16380" s="53">
        <f ca="1"/>
        <v>11</v>
      </c>
      <c r="O16380" s="53" t="str">
        <f ca="1"/>
        <v>1944-11</v>
      </c>
    </row>
    <row r="16381" spans="12:15" x14ac:dyDescent="0.4">
      <c r="L16381" s="56">
        <f ca="1"/>
        <v>16380</v>
      </c>
      <c r="M16381" s="53">
        <f ca="1"/>
        <v>1944</v>
      </c>
      <c r="N16381" s="53">
        <f ca="1"/>
        <v>11</v>
      </c>
      <c r="O16381" s="53" t="str">
        <f ca="1"/>
        <v>1944-11</v>
      </c>
    </row>
    <row r="16382" spans="12:15" x14ac:dyDescent="0.4">
      <c r="L16382" s="56">
        <f ca="1"/>
        <v>16381</v>
      </c>
      <c r="M16382" s="53">
        <f ca="1"/>
        <v>1944</v>
      </c>
      <c r="N16382" s="53">
        <f ca="1"/>
        <v>11</v>
      </c>
      <c r="O16382" s="53" t="str">
        <f ca="1"/>
        <v>1944-11</v>
      </c>
    </row>
    <row r="16383" spans="12:15" x14ac:dyDescent="0.4">
      <c r="L16383" s="56">
        <f ca="1"/>
        <v>16382</v>
      </c>
      <c r="M16383" s="53">
        <f ca="1"/>
        <v>1944</v>
      </c>
      <c r="N16383" s="53">
        <f ca="1"/>
        <v>11</v>
      </c>
      <c r="O16383" s="53" t="str">
        <f ca="1"/>
        <v>1944-11</v>
      </c>
    </row>
    <row r="16384" spans="12:15" x14ac:dyDescent="0.4">
      <c r="L16384" s="56">
        <f ca="1"/>
        <v>16383</v>
      </c>
      <c r="M16384" s="53">
        <f ca="1"/>
        <v>1944</v>
      </c>
      <c r="N16384" s="53">
        <f ca="1"/>
        <v>11</v>
      </c>
      <c r="O16384" s="53" t="str">
        <f ca="1"/>
        <v>1944-11</v>
      </c>
    </row>
    <row r="16385" spans="12:15" x14ac:dyDescent="0.4">
      <c r="L16385" s="56">
        <f ca="1"/>
        <v>16384</v>
      </c>
      <c r="M16385" s="53">
        <f ca="1"/>
        <v>1944</v>
      </c>
      <c r="N16385" s="53">
        <f ca="1"/>
        <v>11</v>
      </c>
      <c r="O16385" s="53" t="str">
        <f ca="1"/>
        <v>1944-11</v>
      </c>
    </row>
    <row r="16386" spans="12:15" x14ac:dyDescent="0.4">
      <c r="L16386" s="56">
        <f ca="1"/>
        <v>16385</v>
      </c>
      <c r="M16386" s="53">
        <f ca="1"/>
        <v>1944</v>
      </c>
      <c r="N16386" s="53">
        <f ca="1"/>
        <v>11</v>
      </c>
      <c r="O16386" s="53" t="str">
        <f ca="1"/>
        <v>1944-11</v>
      </c>
    </row>
    <row r="16387" spans="12:15" x14ac:dyDescent="0.4">
      <c r="L16387" s="56">
        <f ca="1"/>
        <v>16386</v>
      </c>
      <c r="M16387" s="53">
        <f ca="1"/>
        <v>1944</v>
      </c>
      <c r="N16387" s="53">
        <f ca="1"/>
        <v>11</v>
      </c>
      <c r="O16387" s="53" t="str">
        <f ca="1"/>
        <v>1944-11</v>
      </c>
    </row>
    <row r="16388" spans="12:15" x14ac:dyDescent="0.4">
      <c r="L16388" s="56">
        <f ca="1"/>
        <v>16387</v>
      </c>
      <c r="M16388" s="53">
        <f ca="1"/>
        <v>1944</v>
      </c>
      <c r="N16388" s="53">
        <f ca="1"/>
        <v>11</v>
      </c>
      <c r="O16388" s="53" t="str">
        <f ca="1"/>
        <v>1944-11</v>
      </c>
    </row>
    <row r="16389" spans="12:15" x14ac:dyDescent="0.4">
      <c r="L16389" s="56">
        <f ca="1"/>
        <v>16388</v>
      </c>
      <c r="M16389" s="53">
        <f ca="1"/>
        <v>1944</v>
      </c>
      <c r="N16389" s="53">
        <f ca="1"/>
        <v>11</v>
      </c>
      <c r="O16389" s="53" t="str">
        <f ca="1"/>
        <v>1944-11</v>
      </c>
    </row>
    <row r="16390" spans="12:15" x14ac:dyDescent="0.4">
      <c r="L16390" s="56">
        <f ca="1"/>
        <v>16389</v>
      </c>
      <c r="M16390" s="53">
        <f ca="1"/>
        <v>1944</v>
      </c>
      <c r="N16390" s="53">
        <f ca="1"/>
        <v>11</v>
      </c>
      <c r="O16390" s="53" t="str">
        <f ca="1"/>
        <v>1944-11</v>
      </c>
    </row>
    <row r="16391" spans="12:15" x14ac:dyDescent="0.4">
      <c r="L16391" s="56">
        <f ca="1"/>
        <v>16390</v>
      </c>
      <c r="M16391" s="53">
        <f ca="1"/>
        <v>1944</v>
      </c>
      <c r="N16391" s="53">
        <f ca="1"/>
        <v>11</v>
      </c>
      <c r="O16391" s="53" t="str">
        <f ca="1"/>
        <v>1944-11</v>
      </c>
    </row>
    <row r="16392" spans="12:15" x14ac:dyDescent="0.4">
      <c r="L16392" s="56">
        <f ca="1"/>
        <v>16391</v>
      </c>
      <c r="M16392" s="53">
        <f ca="1"/>
        <v>1944</v>
      </c>
      <c r="N16392" s="53">
        <f ca="1"/>
        <v>11</v>
      </c>
      <c r="O16392" s="53" t="str">
        <f ca="1"/>
        <v>1944-11</v>
      </c>
    </row>
    <row r="16393" spans="12:15" x14ac:dyDescent="0.4">
      <c r="L16393" s="56">
        <f ca="1"/>
        <v>16392</v>
      </c>
      <c r="M16393" s="53">
        <f ca="1"/>
        <v>1944</v>
      </c>
      <c r="N16393" s="53">
        <f ca="1"/>
        <v>11</v>
      </c>
      <c r="O16393" s="53" t="str">
        <f ca="1"/>
        <v>1944-11</v>
      </c>
    </row>
    <row r="16394" spans="12:15" x14ac:dyDescent="0.4">
      <c r="L16394" s="56">
        <f ca="1"/>
        <v>16393</v>
      </c>
      <c r="M16394" s="53">
        <f ca="1"/>
        <v>1944</v>
      </c>
      <c r="N16394" s="53">
        <f ca="1"/>
        <v>11</v>
      </c>
      <c r="O16394" s="53" t="str">
        <f ca="1"/>
        <v>1944-11</v>
      </c>
    </row>
    <row r="16395" spans="12:15" x14ac:dyDescent="0.4">
      <c r="L16395" s="56">
        <f ca="1"/>
        <v>16394</v>
      </c>
      <c r="M16395" s="53">
        <f ca="1"/>
        <v>1944</v>
      </c>
      <c r="N16395" s="53">
        <f ca="1"/>
        <v>11</v>
      </c>
      <c r="O16395" s="53" t="str">
        <f ca="1"/>
        <v>1944-11</v>
      </c>
    </row>
    <row r="16396" spans="12:15" x14ac:dyDescent="0.4">
      <c r="L16396" s="56">
        <f ca="1"/>
        <v>16395</v>
      </c>
      <c r="M16396" s="53">
        <f ca="1"/>
        <v>1944</v>
      </c>
      <c r="N16396" s="53">
        <f ca="1"/>
        <v>11</v>
      </c>
      <c r="O16396" s="53" t="str">
        <f ca="1"/>
        <v>1944-11</v>
      </c>
    </row>
    <row r="16397" spans="12:15" x14ac:dyDescent="0.4">
      <c r="L16397" s="56">
        <f ca="1"/>
        <v>16396</v>
      </c>
      <c r="M16397" s="53">
        <f ca="1"/>
        <v>1944</v>
      </c>
      <c r="N16397" s="53">
        <f ca="1"/>
        <v>11</v>
      </c>
      <c r="O16397" s="53" t="str">
        <f ca="1"/>
        <v>1944-11</v>
      </c>
    </row>
    <row r="16398" spans="12:15" x14ac:dyDescent="0.4">
      <c r="L16398" s="56">
        <f ca="1"/>
        <v>16397</v>
      </c>
      <c r="M16398" s="53">
        <f ca="1"/>
        <v>1944</v>
      </c>
      <c r="N16398" s="53">
        <f ca="1"/>
        <v>11</v>
      </c>
      <c r="O16398" s="53" t="str">
        <f ca="1"/>
        <v>1944-11</v>
      </c>
    </row>
    <row r="16399" spans="12:15" x14ac:dyDescent="0.4">
      <c r="L16399" s="56">
        <f ca="1"/>
        <v>16398</v>
      </c>
      <c r="M16399" s="53">
        <f ca="1"/>
        <v>1944</v>
      </c>
      <c r="N16399" s="53">
        <f ca="1"/>
        <v>11</v>
      </c>
      <c r="O16399" s="53" t="str">
        <f ca="1"/>
        <v>1944-11</v>
      </c>
    </row>
    <row r="16400" spans="12:15" x14ac:dyDescent="0.4">
      <c r="L16400" s="56">
        <f ca="1"/>
        <v>16399</v>
      </c>
      <c r="M16400" s="53">
        <f ca="1"/>
        <v>1944</v>
      </c>
      <c r="N16400" s="53">
        <f ca="1"/>
        <v>11</v>
      </c>
      <c r="O16400" s="53" t="str">
        <f ca="1"/>
        <v>1944-11</v>
      </c>
    </row>
    <row r="16401" spans="12:15" x14ac:dyDescent="0.4">
      <c r="L16401" s="56">
        <f ca="1"/>
        <v>16400</v>
      </c>
      <c r="M16401" s="53">
        <f ca="1"/>
        <v>1944</v>
      </c>
      <c r="N16401" s="53">
        <f ca="1"/>
        <v>11</v>
      </c>
      <c r="O16401" s="53" t="str">
        <f ca="1"/>
        <v>1944-11</v>
      </c>
    </row>
    <row r="16402" spans="12:15" x14ac:dyDescent="0.4">
      <c r="L16402" s="56">
        <f ca="1"/>
        <v>16401</v>
      </c>
      <c r="M16402" s="53">
        <f ca="1"/>
        <v>1944</v>
      </c>
      <c r="N16402" s="53">
        <f ca="1"/>
        <v>11</v>
      </c>
      <c r="O16402" s="53" t="str">
        <f ca="1"/>
        <v>1944-11</v>
      </c>
    </row>
    <row r="16403" spans="12:15" x14ac:dyDescent="0.4">
      <c r="L16403" s="56">
        <f ca="1"/>
        <v>16402</v>
      </c>
      <c r="M16403" s="53">
        <f ca="1"/>
        <v>1944</v>
      </c>
      <c r="N16403" s="53">
        <f ca="1"/>
        <v>11</v>
      </c>
      <c r="O16403" s="53" t="str">
        <f ca="1"/>
        <v>1944-11</v>
      </c>
    </row>
    <row r="16404" spans="12:15" x14ac:dyDescent="0.4">
      <c r="L16404" s="56">
        <f ca="1"/>
        <v>16403</v>
      </c>
      <c r="M16404" s="53">
        <f ca="1"/>
        <v>1944</v>
      </c>
      <c r="N16404" s="53">
        <f ca="1"/>
        <v>11</v>
      </c>
      <c r="O16404" s="53" t="str">
        <f ca="1"/>
        <v>1944-11</v>
      </c>
    </row>
    <row r="16405" spans="12:15" x14ac:dyDescent="0.4">
      <c r="L16405" s="56">
        <f ca="1"/>
        <v>16404</v>
      </c>
      <c r="M16405" s="53">
        <f ca="1"/>
        <v>1944</v>
      </c>
      <c r="N16405" s="53">
        <f ca="1"/>
        <v>11</v>
      </c>
      <c r="O16405" s="53" t="str">
        <f ca="1"/>
        <v>1944-11</v>
      </c>
    </row>
    <row r="16406" spans="12:15" x14ac:dyDescent="0.4">
      <c r="L16406" s="56">
        <f ca="1"/>
        <v>16405</v>
      </c>
      <c r="M16406" s="53">
        <f ca="1"/>
        <v>1944</v>
      </c>
      <c r="N16406" s="53">
        <f ca="1"/>
        <v>11</v>
      </c>
      <c r="O16406" s="53" t="str">
        <f ca="1"/>
        <v>1944-11</v>
      </c>
    </row>
    <row r="16407" spans="12:15" x14ac:dyDescent="0.4">
      <c r="L16407" s="56">
        <f ca="1"/>
        <v>16406</v>
      </c>
      <c r="M16407" s="53">
        <f ca="1"/>
        <v>1944</v>
      </c>
      <c r="N16407" s="53">
        <f ca="1"/>
        <v>11</v>
      </c>
      <c r="O16407" s="53" t="str">
        <f ca="1"/>
        <v>1944-11</v>
      </c>
    </row>
    <row r="16408" spans="12:15" x14ac:dyDescent="0.4">
      <c r="L16408" s="56">
        <f ca="1"/>
        <v>16407</v>
      </c>
      <c r="M16408" s="53">
        <f ca="1"/>
        <v>1944</v>
      </c>
      <c r="N16408" s="53">
        <f ca="1"/>
        <v>12</v>
      </c>
      <c r="O16408" s="53" t="str">
        <f ca="1"/>
        <v>1944-12</v>
      </c>
    </row>
    <row r="16409" spans="12:15" x14ac:dyDescent="0.4">
      <c r="L16409" s="56">
        <f ca="1"/>
        <v>16408</v>
      </c>
      <c r="M16409" s="53">
        <f ca="1"/>
        <v>1944</v>
      </c>
      <c r="N16409" s="53">
        <f ca="1"/>
        <v>12</v>
      </c>
      <c r="O16409" s="53" t="str">
        <f ca="1"/>
        <v>1944-12</v>
      </c>
    </row>
    <row r="16410" spans="12:15" x14ac:dyDescent="0.4">
      <c r="L16410" s="56">
        <f ca="1"/>
        <v>16409</v>
      </c>
      <c r="M16410" s="53">
        <f ca="1"/>
        <v>1944</v>
      </c>
      <c r="N16410" s="53">
        <f ca="1"/>
        <v>12</v>
      </c>
      <c r="O16410" s="53" t="str">
        <f ca="1"/>
        <v>1944-12</v>
      </c>
    </row>
    <row r="16411" spans="12:15" x14ac:dyDescent="0.4">
      <c r="L16411" s="56">
        <f ca="1"/>
        <v>16410</v>
      </c>
      <c r="M16411" s="53">
        <f ca="1"/>
        <v>1944</v>
      </c>
      <c r="N16411" s="53">
        <f ca="1"/>
        <v>12</v>
      </c>
      <c r="O16411" s="53" t="str">
        <f ca="1"/>
        <v>1944-12</v>
      </c>
    </row>
    <row r="16412" spans="12:15" x14ac:dyDescent="0.4">
      <c r="L16412" s="56">
        <f ca="1"/>
        <v>16411</v>
      </c>
      <c r="M16412" s="53">
        <f ca="1"/>
        <v>1944</v>
      </c>
      <c r="N16412" s="53">
        <f ca="1"/>
        <v>12</v>
      </c>
      <c r="O16412" s="53" t="str">
        <f ca="1"/>
        <v>1944-12</v>
      </c>
    </row>
    <row r="16413" spans="12:15" x14ac:dyDescent="0.4">
      <c r="L16413" s="56">
        <f ca="1"/>
        <v>16412</v>
      </c>
      <c r="M16413" s="53">
        <f ca="1"/>
        <v>1944</v>
      </c>
      <c r="N16413" s="53">
        <f ca="1"/>
        <v>12</v>
      </c>
      <c r="O16413" s="53" t="str">
        <f ca="1"/>
        <v>1944-12</v>
      </c>
    </row>
    <row r="16414" spans="12:15" x14ac:dyDescent="0.4">
      <c r="L16414" s="56">
        <f ca="1"/>
        <v>16413</v>
      </c>
      <c r="M16414" s="53">
        <f ca="1"/>
        <v>1944</v>
      </c>
      <c r="N16414" s="53">
        <f ca="1"/>
        <v>12</v>
      </c>
      <c r="O16414" s="53" t="str">
        <f ca="1"/>
        <v>1944-12</v>
      </c>
    </row>
    <row r="16415" spans="12:15" x14ac:dyDescent="0.4">
      <c r="L16415" s="56">
        <f ca="1"/>
        <v>16414</v>
      </c>
      <c r="M16415" s="53">
        <f ca="1"/>
        <v>1944</v>
      </c>
      <c r="N16415" s="53">
        <f ca="1"/>
        <v>12</v>
      </c>
      <c r="O16415" s="53" t="str">
        <f ca="1"/>
        <v>1944-12</v>
      </c>
    </row>
    <row r="16416" spans="12:15" x14ac:dyDescent="0.4">
      <c r="L16416" s="56">
        <f ca="1"/>
        <v>16415</v>
      </c>
      <c r="M16416" s="53">
        <f ca="1"/>
        <v>1944</v>
      </c>
      <c r="N16416" s="53">
        <f ca="1"/>
        <v>12</v>
      </c>
      <c r="O16416" s="53" t="str">
        <f ca="1"/>
        <v>1944-12</v>
      </c>
    </row>
    <row r="16417" spans="12:15" x14ac:dyDescent="0.4">
      <c r="L16417" s="56">
        <f ca="1"/>
        <v>16416</v>
      </c>
      <c r="M16417" s="53">
        <f ca="1"/>
        <v>1944</v>
      </c>
      <c r="N16417" s="53">
        <f ca="1"/>
        <v>12</v>
      </c>
      <c r="O16417" s="53" t="str">
        <f ca="1"/>
        <v>1944-12</v>
      </c>
    </row>
    <row r="16418" spans="12:15" x14ac:dyDescent="0.4">
      <c r="L16418" s="56">
        <f ca="1"/>
        <v>16417</v>
      </c>
      <c r="M16418" s="53">
        <f ca="1"/>
        <v>1944</v>
      </c>
      <c r="N16418" s="53">
        <f ca="1"/>
        <v>12</v>
      </c>
      <c r="O16418" s="53" t="str">
        <f ca="1"/>
        <v>1944-12</v>
      </c>
    </row>
    <row r="16419" spans="12:15" x14ac:dyDescent="0.4">
      <c r="L16419" s="56">
        <f ca="1"/>
        <v>16418</v>
      </c>
      <c r="M16419" s="53">
        <f ca="1"/>
        <v>1944</v>
      </c>
      <c r="N16419" s="53">
        <f ca="1"/>
        <v>12</v>
      </c>
      <c r="O16419" s="53" t="str">
        <f ca="1"/>
        <v>1944-12</v>
      </c>
    </row>
    <row r="16420" spans="12:15" x14ac:dyDescent="0.4">
      <c r="L16420" s="56">
        <f ca="1"/>
        <v>16419</v>
      </c>
      <c r="M16420" s="53">
        <f ca="1"/>
        <v>1944</v>
      </c>
      <c r="N16420" s="53">
        <f ca="1"/>
        <v>12</v>
      </c>
      <c r="O16420" s="53" t="str">
        <f ca="1"/>
        <v>1944-12</v>
      </c>
    </row>
    <row r="16421" spans="12:15" x14ac:dyDescent="0.4">
      <c r="L16421" s="56">
        <f ca="1"/>
        <v>16420</v>
      </c>
      <c r="M16421" s="53">
        <f ca="1"/>
        <v>1944</v>
      </c>
      <c r="N16421" s="53">
        <f ca="1"/>
        <v>12</v>
      </c>
      <c r="O16421" s="53" t="str">
        <f ca="1"/>
        <v>1944-12</v>
      </c>
    </row>
    <row r="16422" spans="12:15" x14ac:dyDescent="0.4">
      <c r="L16422" s="56">
        <f ca="1"/>
        <v>16421</v>
      </c>
      <c r="M16422" s="53">
        <f ca="1"/>
        <v>1944</v>
      </c>
      <c r="N16422" s="53">
        <f ca="1"/>
        <v>12</v>
      </c>
      <c r="O16422" s="53" t="str">
        <f ca="1"/>
        <v>1944-12</v>
      </c>
    </row>
    <row r="16423" spans="12:15" x14ac:dyDescent="0.4">
      <c r="L16423" s="56">
        <f ca="1"/>
        <v>16422</v>
      </c>
      <c r="M16423" s="53">
        <f ca="1"/>
        <v>1944</v>
      </c>
      <c r="N16423" s="53">
        <f ca="1"/>
        <v>12</v>
      </c>
      <c r="O16423" s="53" t="str">
        <f ca="1"/>
        <v>1944-12</v>
      </c>
    </row>
    <row r="16424" spans="12:15" x14ac:dyDescent="0.4">
      <c r="L16424" s="56">
        <f ca="1"/>
        <v>16423</v>
      </c>
      <c r="M16424" s="53">
        <f ca="1"/>
        <v>1944</v>
      </c>
      <c r="N16424" s="53">
        <f ca="1"/>
        <v>12</v>
      </c>
      <c r="O16424" s="53" t="str">
        <f ca="1"/>
        <v>1944-12</v>
      </c>
    </row>
    <row r="16425" spans="12:15" x14ac:dyDescent="0.4">
      <c r="L16425" s="56">
        <f ca="1"/>
        <v>16424</v>
      </c>
      <c r="M16425" s="53">
        <f ca="1"/>
        <v>1944</v>
      </c>
      <c r="N16425" s="53">
        <f ca="1"/>
        <v>12</v>
      </c>
      <c r="O16425" s="53" t="str">
        <f ca="1"/>
        <v>1944-12</v>
      </c>
    </row>
    <row r="16426" spans="12:15" x14ac:dyDescent="0.4">
      <c r="L16426" s="56">
        <f ca="1"/>
        <v>16425</v>
      </c>
      <c r="M16426" s="53">
        <f ca="1"/>
        <v>1944</v>
      </c>
      <c r="N16426" s="53">
        <f ca="1"/>
        <v>12</v>
      </c>
      <c r="O16426" s="53" t="str">
        <f ca="1"/>
        <v>1944-12</v>
      </c>
    </row>
    <row r="16427" spans="12:15" x14ac:dyDescent="0.4">
      <c r="L16427" s="56">
        <f ca="1"/>
        <v>16426</v>
      </c>
      <c r="M16427" s="53">
        <f ca="1"/>
        <v>1944</v>
      </c>
      <c r="N16427" s="53">
        <f ca="1"/>
        <v>12</v>
      </c>
      <c r="O16427" s="53" t="str">
        <f ca="1"/>
        <v>1944-12</v>
      </c>
    </row>
    <row r="16428" spans="12:15" x14ac:dyDescent="0.4">
      <c r="L16428" s="56">
        <f ca="1"/>
        <v>16427</v>
      </c>
      <c r="M16428" s="53">
        <f ca="1"/>
        <v>1944</v>
      </c>
      <c r="N16428" s="53">
        <f ca="1"/>
        <v>12</v>
      </c>
      <c r="O16428" s="53" t="str">
        <f ca="1"/>
        <v>1944-12</v>
      </c>
    </row>
    <row r="16429" spans="12:15" x14ac:dyDescent="0.4">
      <c r="L16429" s="56">
        <f ca="1"/>
        <v>16428</v>
      </c>
      <c r="M16429" s="53">
        <f ca="1"/>
        <v>1944</v>
      </c>
      <c r="N16429" s="53">
        <f ca="1"/>
        <v>12</v>
      </c>
      <c r="O16429" s="53" t="str">
        <f ca="1"/>
        <v>1944-12</v>
      </c>
    </row>
    <row r="16430" spans="12:15" x14ac:dyDescent="0.4">
      <c r="L16430" s="56">
        <f ca="1"/>
        <v>16429</v>
      </c>
      <c r="M16430" s="53">
        <f ca="1"/>
        <v>1944</v>
      </c>
      <c r="N16430" s="53">
        <f ca="1"/>
        <v>12</v>
      </c>
      <c r="O16430" s="53" t="str">
        <f ca="1"/>
        <v>1944-12</v>
      </c>
    </row>
    <row r="16431" spans="12:15" x14ac:dyDescent="0.4">
      <c r="L16431" s="56">
        <f ca="1"/>
        <v>16430</v>
      </c>
      <c r="M16431" s="53">
        <f ca="1"/>
        <v>1944</v>
      </c>
      <c r="N16431" s="53">
        <f ca="1"/>
        <v>12</v>
      </c>
      <c r="O16431" s="53" t="str">
        <f ca="1"/>
        <v>1944-12</v>
      </c>
    </row>
    <row r="16432" spans="12:15" x14ac:dyDescent="0.4">
      <c r="L16432" s="56">
        <f ca="1"/>
        <v>16431</v>
      </c>
      <c r="M16432" s="53">
        <f ca="1"/>
        <v>1944</v>
      </c>
      <c r="N16432" s="53">
        <f ca="1"/>
        <v>12</v>
      </c>
      <c r="O16432" s="53" t="str">
        <f ca="1"/>
        <v>1944-12</v>
      </c>
    </row>
    <row r="16433" spans="12:15" x14ac:dyDescent="0.4">
      <c r="L16433" s="56">
        <f ca="1"/>
        <v>16432</v>
      </c>
      <c r="M16433" s="53">
        <f ca="1"/>
        <v>1944</v>
      </c>
      <c r="N16433" s="53">
        <f ca="1"/>
        <v>12</v>
      </c>
      <c r="O16433" s="53" t="str">
        <f ca="1"/>
        <v>1944-12</v>
      </c>
    </row>
    <row r="16434" spans="12:15" x14ac:dyDescent="0.4">
      <c r="L16434" s="56">
        <f ca="1"/>
        <v>16433</v>
      </c>
      <c r="M16434" s="53">
        <f ca="1"/>
        <v>1944</v>
      </c>
      <c r="N16434" s="53">
        <f ca="1"/>
        <v>12</v>
      </c>
      <c r="O16434" s="53" t="str">
        <f ca="1"/>
        <v>1944-12</v>
      </c>
    </row>
    <row r="16435" spans="12:15" x14ac:dyDescent="0.4">
      <c r="L16435" s="56">
        <f ca="1"/>
        <v>16434</v>
      </c>
      <c r="M16435" s="53">
        <f ca="1"/>
        <v>1944</v>
      </c>
      <c r="N16435" s="53">
        <f ca="1"/>
        <v>12</v>
      </c>
      <c r="O16435" s="53" t="str">
        <f ca="1"/>
        <v>1944-12</v>
      </c>
    </row>
    <row r="16436" spans="12:15" x14ac:dyDescent="0.4">
      <c r="L16436" s="56">
        <f ca="1"/>
        <v>16435</v>
      </c>
      <c r="M16436" s="53">
        <f ca="1"/>
        <v>1944</v>
      </c>
      <c r="N16436" s="53">
        <f ca="1"/>
        <v>12</v>
      </c>
      <c r="O16436" s="53" t="str">
        <f ca="1"/>
        <v>1944-12</v>
      </c>
    </row>
    <row r="16437" spans="12:15" x14ac:dyDescent="0.4">
      <c r="L16437" s="56">
        <f ca="1"/>
        <v>16436</v>
      </c>
      <c r="M16437" s="53">
        <f ca="1"/>
        <v>1944</v>
      </c>
      <c r="N16437" s="53">
        <f ca="1"/>
        <v>12</v>
      </c>
      <c r="O16437" s="53" t="str">
        <f ca="1"/>
        <v>1944-12</v>
      </c>
    </row>
    <row r="16438" spans="12:15" x14ac:dyDescent="0.4">
      <c r="L16438" s="56">
        <f ca="1"/>
        <v>16437</v>
      </c>
      <c r="M16438" s="53">
        <f ca="1"/>
        <v>1944</v>
      </c>
      <c r="N16438" s="53">
        <f ca="1"/>
        <v>12</v>
      </c>
      <c r="O16438" s="53" t="str">
        <f ca="1"/>
        <v>1944-12</v>
      </c>
    </row>
    <row r="16439" spans="12:15" x14ac:dyDescent="0.4">
      <c r="L16439" s="56">
        <f ca="1"/>
        <v>16438</v>
      </c>
      <c r="M16439" s="53">
        <f ca="1"/>
        <v>1945</v>
      </c>
      <c r="N16439" s="53">
        <f ca="1"/>
        <v>1</v>
      </c>
      <c r="O16439" s="53" t="str">
        <f ca="1"/>
        <v>1945-01</v>
      </c>
    </row>
    <row r="16440" spans="12:15" x14ac:dyDescent="0.4">
      <c r="L16440" s="56">
        <f ca="1"/>
        <v>16439</v>
      </c>
      <c r="M16440" s="53">
        <f ca="1"/>
        <v>1945</v>
      </c>
      <c r="N16440" s="53">
        <f ca="1"/>
        <v>1</v>
      </c>
      <c r="O16440" s="53" t="str">
        <f ca="1"/>
        <v>1945-01</v>
      </c>
    </row>
    <row r="16441" spans="12:15" x14ac:dyDescent="0.4">
      <c r="L16441" s="56">
        <f ca="1"/>
        <v>16440</v>
      </c>
      <c r="M16441" s="53">
        <f ca="1"/>
        <v>1945</v>
      </c>
      <c r="N16441" s="53">
        <f ca="1"/>
        <v>1</v>
      </c>
      <c r="O16441" s="53" t="str">
        <f ca="1"/>
        <v>1945-01</v>
      </c>
    </row>
    <row r="16442" spans="12:15" x14ac:dyDescent="0.4">
      <c r="L16442" s="56">
        <f ca="1"/>
        <v>16441</v>
      </c>
      <c r="M16442" s="53">
        <f ca="1"/>
        <v>1945</v>
      </c>
      <c r="N16442" s="53">
        <f ca="1"/>
        <v>1</v>
      </c>
      <c r="O16442" s="53" t="str">
        <f ca="1"/>
        <v>1945-01</v>
      </c>
    </row>
    <row r="16443" spans="12:15" x14ac:dyDescent="0.4">
      <c r="L16443" s="56">
        <f ca="1"/>
        <v>16442</v>
      </c>
      <c r="M16443" s="53">
        <f ca="1"/>
        <v>1945</v>
      </c>
      <c r="N16443" s="53">
        <f ca="1"/>
        <v>1</v>
      </c>
      <c r="O16443" s="53" t="str">
        <f ca="1"/>
        <v>1945-01</v>
      </c>
    </row>
    <row r="16444" spans="12:15" x14ac:dyDescent="0.4">
      <c r="L16444" s="56">
        <f ca="1"/>
        <v>16443</v>
      </c>
      <c r="M16444" s="53">
        <f ca="1"/>
        <v>1945</v>
      </c>
      <c r="N16444" s="53">
        <f ca="1"/>
        <v>1</v>
      </c>
      <c r="O16444" s="53" t="str">
        <f ca="1"/>
        <v>1945-01</v>
      </c>
    </row>
    <row r="16445" spans="12:15" x14ac:dyDescent="0.4">
      <c r="L16445" s="56">
        <f ca="1"/>
        <v>16444</v>
      </c>
      <c r="M16445" s="53">
        <f ca="1"/>
        <v>1945</v>
      </c>
      <c r="N16445" s="53">
        <f ca="1"/>
        <v>1</v>
      </c>
      <c r="O16445" s="53" t="str">
        <f ca="1"/>
        <v>1945-01</v>
      </c>
    </row>
    <row r="16446" spans="12:15" x14ac:dyDescent="0.4">
      <c r="L16446" s="56">
        <f ca="1"/>
        <v>16445</v>
      </c>
      <c r="M16446" s="53">
        <f ca="1"/>
        <v>1945</v>
      </c>
      <c r="N16446" s="53">
        <f ca="1"/>
        <v>1</v>
      </c>
      <c r="O16446" s="53" t="str">
        <f ca="1"/>
        <v>1945-01</v>
      </c>
    </row>
    <row r="16447" spans="12:15" x14ac:dyDescent="0.4">
      <c r="L16447" s="56">
        <f ca="1"/>
        <v>16446</v>
      </c>
      <c r="M16447" s="53">
        <f ca="1"/>
        <v>1945</v>
      </c>
      <c r="N16447" s="53">
        <f ca="1"/>
        <v>1</v>
      </c>
      <c r="O16447" s="53" t="str">
        <f ca="1"/>
        <v>1945-01</v>
      </c>
    </row>
    <row r="16448" spans="12:15" x14ac:dyDescent="0.4">
      <c r="L16448" s="56">
        <f ca="1"/>
        <v>16447</v>
      </c>
      <c r="M16448" s="53">
        <f ca="1"/>
        <v>1945</v>
      </c>
      <c r="N16448" s="53">
        <f ca="1"/>
        <v>1</v>
      </c>
      <c r="O16448" s="53" t="str">
        <f ca="1"/>
        <v>1945-01</v>
      </c>
    </row>
    <row r="16449" spans="12:15" x14ac:dyDescent="0.4">
      <c r="L16449" s="56">
        <f ca="1"/>
        <v>16448</v>
      </c>
      <c r="M16449" s="53">
        <f ca="1"/>
        <v>1945</v>
      </c>
      <c r="N16449" s="53">
        <f ca="1"/>
        <v>1</v>
      </c>
      <c r="O16449" s="53" t="str">
        <f ca="1"/>
        <v>1945-01</v>
      </c>
    </row>
    <row r="16450" spans="12:15" x14ac:dyDescent="0.4">
      <c r="L16450" s="56">
        <f ca="1"/>
        <v>16449</v>
      </c>
      <c r="M16450" s="53">
        <f ca="1"/>
        <v>1945</v>
      </c>
      <c r="N16450" s="53">
        <f ca="1"/>
        <v>1</v>
      </c>
      <c r="O16450" s="53" t="str">
        <f ca="1"/>
        <v>1945-01</v>
      </c>
    </row>
    <row r="16451" spans="12:15" x14ac:dyDescent="0.4">
      <c r="L16451" s="56">
        <f ca="1"/>
        <v>16450</v>
      </c>
      <c r="M16451" s="53">
        <f ca="1"/>
        <v>1945</v>
      </c>
      <c r="N16451" s="53">
        <f ca="1"/>
        <v>1</v>
      </c>
      <c r="O16451" s="53" t="str">
        <f ca="1"/>
        <v>1945-01</v>
      </c>
    </row>
    <row r="16452" spans="12:15" x14ac:dyDescent="0.4">
      <c r="L16452" s="56">
        <f ca="1"/>
        <v>16451</v>
      </c>
      <c r="M16452" s="53">
        <f ca="1"/>
        <v>1945</v>
      </c>
      <c r="N16452" s="53">
        <f ca="1"/>
        <v>1</v>
      </c>
      <c r="O16452" s="53" t="str">
        <f ca="1"/>
        <v>1945-01</v>
      </c>
    </row>
    <row r="16453" spans="12:15" x14ac:dyDescent="0.4">
      <c r="L16453" s="56">
        <f ca="1"/>
        <v>16452</v>
      </c>
      <c r="M16453" s="53">
        <f ca="1"/>
        <v>1945</v>
      </c>
      <c r="N16453" s="53">
        <f ca="1"/>
        <v>1</v>
      </c>
      <c r="O16453" s="53" t="str">
        <f ca="1"/>
        <v>1945-01</v>
      </c>
    </row>
    <row r="16454" spans="12:15" x14ac:dyDescent="0.4">
      <c r="L16454" s="56">
        <f ca="1"/>
        <v>16453</v>
      </c>
      <c r="M16454" s="53">
        <f ca="1"/>
        <v>1945</v>
      </c>
      <c r="N16454" s="53">
        <f ca="1"/>
        <v>1</v>
      </c>
      <c r="O16454" s="53" t="str">
        <f ca="1"/>
        <v>1945-01</v>
      </c>
    </row>
    <row r="16455" spans="12:15" x14ac:dyDescent="0.4">
      <c r="L16455" s="56">
        <f ca="1"/>
        <v>16454</v>
      </c>
      <c r="M16455" s="53">
        <f ca="1"/>
        <v>1945</v>
      </c>
      <c r="N16455" s="53">
        <f ca="1"/>
        <v>1</v>
      </c>
      <c r="O16455" s="53" t="str">
        <f ca="1"/>
        <v>1945-01</v>
      </c>
    </row>
    <row r="16456" spans="12:15" x14ac:dyDescent="0.4">
      <c r="L16456" s="56">
        <f ca="1"/>
        <v>16455</v>
      </c>
      <c r="M16456" s="53">
        <f ca="1"/>
        <v>1945</v>
      </c>
      <c r="N16456" s="53">
        <f ca="1"/>
        <v>1</v>
      </c>
      <c r="O16456" s="53" t="str">
        <f ca="1"/>
        <v>1945-01</v>
      </c>
    </row>
    <row r="16457" spans="12:15" x14ac:dyDescent="0.4">
      <c r="L16457" s="56">
        <f ca="1"/>
        <v>16456</v>
      </c>
      <c r="M16457" s="53">
        <f ca="1"/>
        <v>1945</v>
      </c>
      <c r="N16457" s="53">
        <f ca="1"/>
        <v>1</v>
      </c>
      <c r="O16457" s="53" t="str">
        <f ca="1"/>
        <v>1945-01</v>
      </c>
    </row>
    <row r="16458" spans="12:15" x14ac:dyDescent="0.4">
      <c r="L16458" s="56">
        <f ca="1"/>
        <v>16457</v>
      </c>
      <c r="M16458" s="53">
        <f ca="1"/>
        <v>1945</v>
      </c>
      <c r="N16458" s="53">
        <f ca="1"/>
        <v>1</v>
      </c>
      <c r="O16458" s="53" t="str">
        <f ca="1"/>
        <v>1945-01</v>
      </c>
    </row>
    <row r="16459" spans="12:15" x14ac:dyDescent="0.4">
      <c r="L16459" s="56">
        <f ca="1"/>
        <v>16458</v>
      </c>
      <c r="M16459" s="53">
        <f ca="1"/>
        <v>1945</v>
      </c>
      <c r="N16459" s="53">
        <f ca="1"/>
        <v>1</v>
      </c>
      <c r="O16459" s="53" t="str">
        <f ca="1"/>
        <v>1945-01</v>
      </c>
    </row>
    <row r="16460" spans="12:15" x14ac:dyDescent="0.4">
      <c r="L16460" s="56">
        <f ca="1"/>
        <v>16459</v>
      </c>
      <c r="M16460" s="53">
        <f ca="1"/>
        <v>1945</v>
      </c>
      <c r="N16460" s="53">
        <f ca="1"/>
        <v>1</v>
      </c>
      <c r="O16460" s="53" t="str">
        <f ca="1"/>
        <v>1945-01</v>
      </c>
    </row>
    <row r="16461" spans="12:15" x14ac:dyDescent="0.4">
      <c r="L16461" s="56">
        <f ca="1"/>
        <v>16460</v>
      </c>
      <c r="M16461" s="53">
        <f ca="1"/>
        <v>1945</v>
      </c>
      <c r="N16461" s="53">
        <f ca="1"/>
        <v>1</v>
      </c>
      <c r="O16461" s="53" t="str">
        <f ca="1"/>
        <v>1945-01</v>
      </c>
    </row>
    <row r="16462" spans="12:15" x14ac:dyDescent="0.4">
      <c r="L16462" s="56">
        <f ca="1"/>
        <v>16461</v>
      </c>
      <c r="M16462" s="53">
        <f ca="1"/>
        <v>1945</v>
      </c>
      <c r="N16462" s="53">
        <f ca="1"/>
        <v>1</v>
      </c>
      <c r="O16462" s="53" t="str">
        <f ca="1"/>
        <v>1945-01</v>
      </c>
    </row>
    <row r="16463" spans="12:15" x14ac:dyDescent="0.4">
      <c r="L16463" s="56">
        <f ca="1"/>
        <v>16462</v>
      </c>
      <c r="M16463" s="53">
        <f ca="1"/>
        <v>1945</v>
      </c>
      <c r="N16463" s="53">
        <f ca="1"/>
        <v>1</v>
      </c>
      <c r="O16463" s="53" t="str">
        <f ca="1"/>
        <v>1945-01</v>
      </c>
    </row>
    <row r="16464" spans="12:15" x14ac:dyDescent="0.4">
      <c r="L16464" s="56">
        <f ca="1"/>
        <v>16463</v>
      </c>
      <c r="M16464" s="53">
        <f ca="1"/>
        <v>1945</v>
      </c>
      <c r="N16464" s="53">
        <f ca="1"/>
        <v>1</v>
      </c>
      <c r="O16464" s="53" t="str">
        <f ca="1"/>
        <v>1945-01</v>
      </c>
    </row>
    <row r="16465" spans="12:15" x14ac:dyDescent="0.4">
      <c r="L16465" s="56">
        <f ca="1"/>
        <v>16464</v>
      </c>
      <c r="M16465" s="53">
        <f ca="1"/>
        <v>1945</v>
      </c>
      <c r="N16465" s="53">
        <f ca="1"/>
        <v>1</v>
      </c>
      <c r="O16465" s="53" t="str">
        <f ca="1"/>
        <v>1945-01</v>
      </c>
    </row>
    <row r="16466" spans="12:15" x14ac:dyDescent="0.4">
      <c r="L16466" s="56">
        <f ca="1"/>
        <v>16465</v>
      </c>
      <c r="M16466" s="53">
        <f ca="1"/>
        <v>1945</v>
      </c>
      <c r="N16466" s="53">
        <f ca="1"/>
        <v>1</v>
      </c>
      <c r="O16466" s="53" t="str">
        <f ca="1"/>
        <v>1945-01</v>
      </c>
    </row>
    <row r="16467" spans="12:15" x14ac:dyDescent="0.4">
      <c r="L16467" s="56">
        <f ca="1"/>
        <v>16466</v>
      </c>
      <c r="M16467" s="53">
        <f ca="1"/>
        <v>1945</v>
      </c>
      <c r="N16467" s="53">
        <f ca="1"/>
        <v>1</v>
      </c>
      <c r="O16467" s="53" t="str">
        <f ca="1"/>
        <v>1945-01</v>
      </c>
    </row>
    <row r="16468" spans="12:15" x14ac:dyDescent="0.4">
      <c r="L16468" s="56">
        <f ca="1"/>
        <v>16467</v>
      </c>
      <c r="M16468" s="53">
        <f ca="1"/>
        <v>1945</v>
      </c>
      <c r="N16468" s="53">
        <f ca="1"/>
        <v>1</v>
      </c>
      <c r="O16468" s="53" t="str">
        <f ca="1"/>
        <v>1945-01</v>
      </c>
    </row>
    <row r="16469" spans="12:15" x14ac:dyDescent="0.4">
      <c r="L16469" s="56">
        <f ca="1"/>
        <v>16468</v>
      </c>
      <c r="M16469" s="53">
        <f ca="1"/>
        <v>1945</v>
      </c>
      <c r="N16469" s="53">
        <f ca="1"/>
        <v>1</v>
      </c>
      <c r="O16469" s="53" t="str">
        <f ca="1"/>
        <v>1945-01</v>
      </c>
    </row>
    <row r="16470" spans="12:15" x14ac:dyDescent="0.4">
      <c r="L16470" s="56">
        <f ca="1"/>
        <v>16469</v>
      </c>
      <c r="M16470" s="53">
        <f ca="1"/>
        <v>1945</v>
      </c>
      <c r="N16470" s="53">
        <f ca="1"/>
        <v>2</v>
      </c>
      <c r="O16470" s="53" t="str">
        <f ca="1"/>
        <v>1945-02</v>
      </c>
    </row>
    <row r="16471" spans="12:15" x14ac:dyDescent="0.4">
      <c r="L16471" s="56">
        <f ca="1"/>
        <v>16470</v>
      </c>
      <c r="M16471" s="53">
        <f ca="1"/>
        <v>1945</v>
      </c>
      <c r="N16471" s="53">
        <f ca="1"/>
        <v>2</v>
      </c>
      <c r="O16471" s="53" t="str">
        <f ca="1"/>
        <v>1945-02</v>
      </c>
    </row>
    <row r="16472" spans="12:15" x14ac:dyDescent="0.4">
      <c r="L16472" s="56">
        <f ca="1"/>
        <v>16471</v>
      </c>
      <c r="M16472" s="53">
        <f ca="1"/>
        <v>1945</v>
      </c>
      <c r="N16472" s="53">
        <f ca="1"/>
        <v>2</v>
      </c>
      <c r="O16472" s="53" t="str">
        <f ca="1"/>
        <v>1945-02</v>
      </c>
    </row>
    <row r="16473" spans="12:15" x14ac:dyDescent="0.4">
      <c r="L16473" s="56">
        <f ca="1"/>
        <v>16472</v>
      </c>
      <c r="M16473" s="53">
        <f ca="1"/>
        <v>1945</v>
      </c>
      <c r="N16473" s="53">
        <f ca="1"/>
        <v>2</v>
      </c>
      <c r="O16473" s="53" t="str">
        <f ca="1"/>
        <v>1945-02</v>
      </c>
    </row>
    <row r="16474" spans="12:15" x14ac:dyDescent="0.4">
      <c r="L16474" s="56">
        <f ca="1"/>
        <v>16473</v>
      </c>
      <c r="M16474" s="53">
        <f ca="1"/>
        <v>1945</v>
      </c>
      <c r="N16474" s="53">
        <f ca="1"/>
        <v>2</v>
      </c>
      <c r="O16474" s="53" t="str">
        <f ca="1"/>
        <v>1945-02</v>
      </c>
    </row>
    <row r="16475" spans="12:15" x14ac:dyDescent="0.4">
      <c r="L16475" s="56">
        <f ca="1"/>
        <v>16474</v>
      </c>
      <c r="M16475" s="53">
        <f ca="1"/>
        <v>1945</v>
      </c>
      <c r="N16475" s="53">
        <f ca="1"/>
        <v>2</v>
      </c>
      <c r="O16475" s="53" t="str">
        <f ca="1"/>
        <v>1945-02</v>
      </c>
    </row>
    <row r="16476" spans="12:15" x14ac:dyDescent="0.4">
      <c r="L16476" s="56">
        <f ca="1"/>
        <v>16475</v>
      </c>
      <c r="M16476" s="53">
        <f ca="1"/>
        <v>1945</v>
      </c>
      <c r="N16476" s="53">
        <f ca="1"/>
        <v>2</v>
      </c>
      <c r="O16476" s="53" t="str">
        <f ca="1"/>
        <v>1945-02</v>
      </c>
    </row>
    <row r="16477" spans="12:15" x14ac:dyDescent="0.4">
      <c r="L16477" s="56">
        <f ca="1"/>
        <v>16476</v>
      </c>
      <c r="M16477" s="53">
        <f ca="1"/>
        <v>1945</v>
      </c>
      <c r="N16477" s="53">
        <f ca="1"/>
        <v>2</v>
      </c>
      <c r="O16477" s="53" t="str">
        <f ca="1"/>
        <v>1945-02</v>
      </c>
    </row>
    <row r="16478" spans="12:15" x14ac:dyDescent="0.4">
      <c r="L16478" s="56">
        <f ca="1"/>
        <v>16477</v>
      </c>
      <c r="M16478" s="53">
        <f ca="1"/>
        <v>1945</v>
      </c>
      <c r="N16478" s="53">
        <f ca="1"/>
        <v>2</v>
      </c>
      <c r="O16478" s="53" t="str">
        <f ca="1"/>
        <v>1945-02</v>
      </c>
    </row>
    <row r="16479" spans="12:15" x14ac:dyDescent="0.4">
      <c r="L16479" s="56">
        <f ca="1"/>
        <v>16478</v>
      </c>
      <c r="M16479" s="53">
        <f ca="1"/>
        <v>1945</v>
      </c>
      <c r="N16479" s="53">
        <f ca="1"/>
        <v>2</v>
      </c>
      <c r="O16479" s="53" t="str">
        <f ca="1"/>
        <v>1945-02</v>
      </c>
    </row>
    <row r="16480" spans="12:15" x14ac:dyDescent="0.4">
      <c r="L16480" s="56">
        <f ca="1"/>
        <v>16479</v>
      </c>
      <c r="M16480" s="53">
        <f ca="1"/>
        <v>1945</v>
      </c>
      <c r="N16480" s="53">
        <f ca="1"/>
        <v>2</v>
      </c>
      <c r="O16480" s="53" t="str">
        <f ca="1"/>
        <v>1945-02</v>
      </c>
    </row>
    <row r="16481" spans="12:15" x14ac:dyDescent="0.4">
      <c r="L16481" s="56">
        <f ca="1"/>
        <v>16480</v>
      </c>
      <c r="M16481" s="53">
        <f ca="1"/>
        <v>1945</v>
      </c>
      <c r="N16481" s="53">
        <f ca="1"/>
        <v>2</v>
      </c>
      <c r="O16481" s="53" t="str">
        <f ca="1"/>
        <v>1945-02</v>
      </c>
    </row>
    <row r="16482" spans="12:15" x14ac:dyDescent="0.4">
      <c r="L16482" s="56">
        <f ca="1"/>
        <v>16481</v>
      </c>
      <c r="M16482" s="53">
        <f ca="1"/>
        <v>1945</v>
      </c>
      <c r="N16482" s="53">
        <f ca="1"/>
        <v>2</v>
      </c>
      <c r="O16482" s="53" t="str">
        <f ca="1"/>
        <v>1945-02</v>
      </c>
    </row>
    <row r="16483" spans="12:15" x14ac:dyDescent="0.4">
      <c r="L16483" s="56">
        <f ca="1"/>
        <v>16482</v>
      </c>
      <c r="M16483" s="53">
        <f ca="1"/>
        <v>1945</v>
      </c>
      <c r="N16483" s="53">
        <f ca="1"/>
        <v>2</v>
      </c>
      <c r="O16483" s="53" t="str">
        <f ca="1"/>
        <v>1945-02</v>
      </c>
    </row>
    <row r="16484" spans="12:15" x14ac:dyDescent="0.4">
      <c r="L16484" s="56">
        <f ca="1"/>
        <v>16483</v>
      </c>
      <c r="M16484" s="53">
        <f ca="1"/>
        <v>1945</v>
      </c>
      <c r="N16484" s="53">
        <f ca="1"/>
        <v>2</v>
      </c>
      <c r="O16484" s="53" t="str">
        <f ca="1"/>
        <v>1945-02</v>
      </c>
    </row>
    <row r="16485" spans="12:15" x14ac:dyDescent="0.4">
      <c r="L16485" s="56">
        <f ca="1"/>
        <v>16484</v>
      </c>
      <c r="M16485" s="53">
        <f ca="1"/>
        <v>1945</v>
      </c>
      <c r="N16485" s="53">
        <f ca="1"/>
        <v>2</v>
      </c>
      <c r="O16485" s="53" t="str">
        <f ca="1"/>
        <v>1945-02</v>
      </c>
    </row>
    <row r="16486" spans="12:15" x14ac:dyDescent="0.4">
      <c r="L16486" s="56">
        <f ca="1"/>
        <v>16485</v>
      </c>
      <c r="M16486" s="53">
        <f ca="1"/>
        <v>1945</v>
      </c>
      <c r="N16486" s="53">
        <f ca="1"/>
        <v>2</v>
      </c>
      <c r="O16486" s="53" t="str">
        <f ca="1"/>
        <v>1945-02</v>
      </c>
    </row>
    <row r="16487" spans="12:15" x14ac:dyDescent="0.4">
      <c r="L16487" s="56">
        <f ca="1"/>
        <v>16486</v>
      </c>
      <c r="M16487" s="53">
        <f ca="1"/>
        <v>1945</v>
      </c>
      <c r="N16487" s="53">
        <f ca="1"/>
        <v>2</v>
      </c>
      <c r="O16487" s="53" t="str">
        <f ca="1"/>
        <v>1945-02</v>
      </c>
    </row>
    <row r="16488" spans="12:15" x14ac:dyDescent="0.4">
      <c r="L16488" s="56">
        <f ca="1"/>
        <v>16487</v>
      </c>
      <c r="M16488" s="53">
        <f ca="1"/>
        <v>1945</v>
      </c>
      <c r="N16488" s="53">
        <f ca="1"/>
        <v>2</v>
      </c>
      <c r="O16488" s="53" t="str">
        <f ca="1"/>
        <v>1945-02</v>
      </c>
    </row>
    <row r="16489" spans="12:15" x14ac:dyDescent="0.4">
      <c r="L16489" s="56">
        <f ca="1"/>
        <v>16488</v>
      </c>
      <c r="M16489" s="53">
        <f ca="1"/>
        <v>1945</v>
      </c>
      <c r="N16489" s="53">
        <f ca="1"/>
        <v>2</v>
      </c>
      <c r="O16489" s="53" t="str">
        <f ca="1"/>
        <v>1945-02</v>
      </c>
    </row>
    <row r="16490" spans="12:15" x14ac:dyDescent="0.4">
      <c r="L16490" s="56">
        <f ca="1"/>
        <v>16489</v>
      </c>
      <c r="M16490" s="53">
        <f ca="1"/>
        <v>1945</v>
      </c>
      <c r="N16490" s="53">
        <f ca="1"/>
        <v>2</v>
      </c>
      <c r="O16490" s="53" t="str">
        <f ca="1"/>
        <v>1945-02</v>
      </c>
    </row>
    <row r="16491" spans="12:15" x14ac:dyDescent="0.4">
      <c r="L16491" s="56">
        <f ca="1"/>
        <v>16490</v>
      </c>
      <c r="M16491" s="53">
        <f ca="1"/>
        <v>1945</v>
      </c>
      <c r="N16491" s="53">
        <f ca="1"/>
        <v>2</v>
      </c>
      <c r="O16491" s="53" t="str">
        <f ca="1"/>
        <v>1945-02</v>
      </c>
    </row>
    <row r="16492" spans="12:15" x14ac:dyDescent="0.4">
      <c r="L16492" s="56">
        <f ca="1"/>
        <v>16491</v>
      </c>
      <c r="M16492" s="53">
        <f ca="1"/>
        <v>1945</v>
      </c>
      <c r="N16492" s="53">
        <f ca="1"/>
        <v>2</v>
      </c>
      <c r="O16492" s="53" t="str">
        <f ca="1"/>
        <v>1945-02</v>
      </c>
    </row>
    <row r="16493" spans="12:15" x14ac:dyDescent="0.4">
      <c r="L16493" s="56">
        <f ca="1"/>
        <v>16492</v>
      </c>
      <c r="M16493" s="53">
        <f ca="1"/>
        <v>1945</v>
      </c>
      <c r="N16493" s="53">
        <f ca="1"/>
        <v>2</v>
      </c>
      <c r="O16493" s="53" t="str">
        <f ca="1"/>
        <v>1945-02</v>
      </c>
    </row>
    <row r="16494" spans="12:15" x14ac:dyDescent="0.4">
      <c r="L16494" s="56">
        <f ca="1"/>
        <v>16493</v>
      </c>
      <c r="M16494" s="53">
        <f ca="1"/>
        <v>1945</v>
      </c>
      <c r="N16494" s="53">
        <f ca="1"/>
        <v>2</v>
      </c>
      <c r="O16494" s="53" t="str">
        <f ca="1"/>
        <v>1945-02</v>
      </c>
    </row>
    <row r="16495" spans="12:15" x14ac:dyDescent="0.4">
      <c r="L16495" s="56">
        <f ca="1"/>
        <v>16494</v>
      </c>
      <c r="M16495" s="53">
        <f ca="1"/>
        <v>1945</v>
      </c>
      <c r="N16495" s="53">
        <f ca="1"/>
        <v>2</v>
      </c>
      <c r="O16495" s="53" t="str">
        <f ca="1"/>
        <v>1945-02</v>
      </c>
    </row>
    <row r="16496" spans="12:15" x14ac:dyDescent="0.4">
      <c r="L16496" s="56">
        <f ca="1"/>
        <v>16495</v>
      </c>
      <c r="M16496" s="53">
        <f ca="1"/>
        <v>1945</v>
      </c>
      <c r="N16496" s="53">
        <f ca="1"/>
        <v>2</v>
      </c>
      <c r="O16496" s="53" t="str">
        <f ca="1"/>
        <v>1945-02</v>
      </c>
    </row>
    <row r="16497" spans="12:15" x14ac:dyDescent="0.4">
      <c r="L16497" s="56">
        <f ca="1"/>
        <v>16496</v>
      </c>
      <c r="M16497" s="53">
        <f ca="1"/>
        <v>1945</v>
      </c>
      <c r="N16497" s="53">
        <f ca="1"/>
        <v>2</v>
      </c>
      <c r="O16497" s="53" t="str">
        <f ca="1"/>
        <v>1945-02</v>
      </c>
    </row>
    <row r="16498" spans="12:15" x14ac:dyDescent="0.4">
      <c r="L16498" s="56">
        <f ca="1"/>
        <v>16497</v>
      </c>
      <c r="M16498" s="53">
        <f ca="1"/>
        <v>1945</v>
      </c>
      <c r="N16498" s="53">
        <f ca="1"/>
        <v>3</v>
      </c>
      <c r="O16498" s="53" t="str">
        <f ca="1"/>
        <v>1945-03</v>
      </c>
    </row>
    <row r="16499" spans="12:15" x14ac:dyDescent="0.4">
      <c r="L16499" s="56">
        <f ca="1"/>
        <v>16498</v>
      </c>
      <c r="M16499" s="53">
        <f ca="1"/>
        <v>1945</v>
      </c>
      <c r="N16499" s="53">
        <f ca="1"/>
        <v>3</v>
      </c>
      <c r="O16499" s="53" t="str">
        <f ca="1"/>
        <v>1945-03</v>
      </c>
    </row>
    <row r="16500" spans="12:15" x14ac:dyDescent="0.4">
      <c r="L16500" s="56">
        <f ca="1"/>
        <v>16499</v>
      </c>
      <c r="M16500" s="53">
        <f ca="1"/>
        <v>1945</v>
      </c>
      <c r="N16500" s="53">
        <f ca="1"/>
        <v>3</v>
      </c>
      <c r="O16500" s="53" t="str">
        <f ca="1"/>
        <v>1945-03</v>
      </c>
    </row>
    <row r="16501" spans="12:15" x14ac:dyDescent="0.4">
      <c r="L16501" s="56">
        <f ca="1"/>
        <v>16500</v>
      </c>
      <c r="M16501" s="53">
        <f ca="1"/>
        <v>1945</v>
      </c>
      <c r="N16501" s="53">
        <f ca="1"/>
        <v>3</v>
      </c>
      <c r="O16501" s="53" t="str">
        <f ca="1"/>
        <v>1945-03</v>
      </c>
    </row>
    <row r="16502" spans="12:15" x14ac:dyDescent="0.4">
      <c r="L16502" s="56">
        <f ca="1"/>
        <v>16501</v>
      </c>
      <c r="M16502" s="53">
        <f ca="1"/>
        <v>1945</v>
      </c>
      <c r="N16502" s="53">
        <f ca="1"/>
        <v>3</v>
      </c>
      <c r="O16502" s="53" t="str">
        <f ca="1"/>
        <v>1945-03</v>
      </c>
    </row>
    <row r="16503" spans="12:15" x14ac:dyDescent="0.4">
      <c r="L16503" s="56">
        <f ca="1"/>
        <v>16502</v>
      </c>
      <c r="M16503" s="53">
        <f ca="1"/>
        <v>1945</v>
      </c>
      <c r="N16503" s="53">
        <f ca="1"/>
        <v>3</v>
      </c>
      <c r="O16503" s="53" t="str">
        <f ca="1"/>
        <v>1945-03</v>
      </c>
    </row>
    <row r="16504" spans="12:15" x14ac:dyDescent="0.4">
      <c r="L16504" s="56">
        <f ca="1"/>
        <v>16503</v>
      </c>
      <c r="M16504" s="53">
        <f ca="1"/>
        <v>1945</v>
      </c>
      <c r="N16504" s="53">
        <f ca="1"/>
        <v>3</v>
      </c>
      <c r="O16504" s="53" t="str">
        <f ca="1"/>
        <v>1945-03</v>
      </c>
    </row>
    <row r="16505" spans="12:15" x14ac:dyDescent="0.4">
      <c r="L16505" s="56">
        <f ca="1"/>
        <v>16504</v>
      </c>
      <c r="M16505" s="53">
        <f ca="1"/>
        <v>1945</v>
      </c>
      <c r="N16505" s="53">
        <f ca="1"/>
        <v>3</v>
      </c>
      <c r="O16505" s="53" t="str">
        <f ca="1"/>
        <v>1945-03</v>
      </c>
    </row>
    <row r="16506" spans="12:15" x14ac:dyDescent="0.4">
      <c r="L16506" s="56">
        <f ca="1"/>
        <v>16505</v>
      </c>
      <c r="M16506" s="53">
        <f ca="1"/>
        <v>1945</v>
      </c>
      <c r="N16506" s="53">
        <f ca="1"/>
        <v>3</v>
      </c>
      <c r="O16506" s="53" t="str">
        <f ca="1"/>
        <v>1945-03</v>
      </c>
    </row>
    <row r="16507" spans="12:15" x14ac:dyDescent="0.4">
      <c r="L16507" s="56">
        <f ca="1"/>
        <v>16506</v>
      </c>
      <c r="M16507" s="53">
        <f ca="1"/>
        <v>1945</v>
      </c>
      <c r="N16507" s="53">
        <f ca="1"/>
        <v>3</v>
      </c>
      <c r="O16507" s="53" t="str">
        <f ca="1"/>
        <v>1945-03</v>
      </c>
    </row>
    <row r="16508" spans="12:15" x14ac:dyDescent="0.4">
      <c r="L16508" s="56">
        <f ca="1"/>
        <v>16507</v>
      </c>
      <c r="M16508" s="53">
        <f ca="1"/>
        <v>1945</v>
      </c>
      <c r="N16508" s="53">
        <f ca="1"/>
        <v>3</v>
      </c>
      <c r="O16508" s="53" t="str">
        <f ca="1"/>
        <v>1945-03</v>
      </c>
    </row>
    <row r="16509" spans="12:15" x14ac:dyDescent="0.4">
      <c r="L16509" s="56">
        <f ca="1"/>
        <v>16508</v>
      </c>
      <c r="M16509" s="53">
        <f ca="1"/>
        <v>1945</v>
      </c>
      <c r="N16509" s="53">
        <f ca="1"/>
        <v>3</v>
      </c>
      <c r="O16509" s="53" t="str">
        <f ca="1"/>
        <v>1945-03</v>
      </c>
    </row>
    <row r="16510" spans="12:15" x14ac:dyDescent="0.4">
      <c r="L16510" s="56">
        <f ca="1"/>
        <v>16509</v>
      </c>
      <c r="M16510" s="53">
        <f ca="1"/>
        <v>1945</v>
      </c>
      <c r="N16510" s="53">
        <f ca="1"/>
        <v>3</v>
      </c>
      <c r="O16510" s="53" t="str">
        <f ca="1"/>
        <v>1945-03</v>
      </c>
    </row>
    <row r="16511" spans="12:15" x14ac:dyDescent="0.4">
      <c r="L16511" s="56">
        <f ca="1"/>
        <v>16510</v>
      </c>
      <c r="M16511" s="53">
        <f ca="1"/>
        <v>1945</v>
      </c>
      <c r="N16511" s="53">
        <f ca="1"/>
        <v>3</v>
      </c>
      <c r="O16511" s="53" t="str">
        <f ca="1"/>
        <v>1945-03</v>
      </c>
    </row>
    <row r="16512" spans="12:15" x14ac:dyDescent="0.4">
      <c r="L16512" s="56">
        <f ca="1"/>
        <v>16511</v>
      </c>
      <c r="M16512" s="53">
        <f ca="1"/>
        <v>1945</v>
      </c>
      <c r="N16512" s="53">
        <f ca="1"/>
        <v>3</v>
      </c>
      <c r="O16512" s="53" t="str">
        <f ca="1"/>
        <v>1945-03</v>
      </c>
    </row>
    <row r="16513" spans="12:15" x14ac:dyDescent="0.4">
      <c r="L16513" s="56">
        <f ca="1"/>
        <v>16512</v>
      </c>
      <c r="M16513" s="53">
        <f ca="1"/>
        <v>1945</v>
      </c>
      <c r="N16513" s="53">
        <f ca="1"/>
        <v>3</v>
      </c>
      <c r="O16513" s="53" t="str">
        <f ca="1"/>
        <v>1945-03</v>
      </c>
    </row>
    <row r="16514" spans="12:15" x14ac:dyDescent="0.4">
      <c r="L16514" s="56">
        <f ca="1"/>
        <v>16513</v>
      </c>
      <c r="M16514" s="53">
        <f ca="1"/>
        <v>1945</v>
      </c>
      <c r="N16514" s="53">
        <f ca="1"/>
        <v>3</v>
      </c>
      <c r="O16514" s="53" t="str">
        <f ca="1"/>
        <v>1945-03</v>
      </c>
    </row>
    <row r="16515" spans="12:15" x14ac:dyDescent="0.4">
      <c r="L16515" s="56">
        <f ca="1"/>
        <v>16514</v>
      </c>
      <c r="M16515" s="53">
        <f ca="1"/>
        <v>1945</v>
      </c>
      <c r="N16515" s="53">
        <f ca="1"/>
        <v>3</v>
      </c>
      <c r="O16515" s="53" t="str">
        <f ca="1"/>
        <v>1945-03</v>
      </c>
    </row>
    <row r="16516" spans="12:15" x14ac:dyDescent="0.4">
      <c r="L16516" s="56">
        <f ca="1"/>
        <v>16515</v>
      </c>
      <c r="M16516" s="53">
        <f ca="1"/>
        <v>1945</v>
      </c>
      <c r="N16516" s="53">
        <f ca="1"/>
        <v>3</v>
      </c>
      <c r="O16516" s="53" t="str">
        <f ca="1"/>
        <v>1945-03</v>
      </c>
    </row>
    <row r="16517" spans="12:15" x14ac:dyDescent="0.4">
      <c r="L16517" s="56">
        <f ca="1"/>
        <v>16516</v>
      </c>
      <c r="M16517" s="53">
        <f ca="1"/>
        <v>1945</v>
      </c>
      <c r="N16517" s="53">
        <f ca="1"/>
        <v>3</v>
      </c>
      <c r="O16517" s="53" t="str">
        <f ca="1"/>
        <v>1945-03</v>
      </c>
    </row>
    <row r="16518" spans="12:15" x14ac:dyDescent="0.4">
      <c r="L16518" s="56">
        <f ca="1"/>
        <v>16517</v>
      </c>
      <c r="M16518" s="53">
        <f ca="1"/>
        <v>1945</v>
      </c>
      <c r="N16518" s="53">
        <f ca="1"/>
        <v>3</v>
      </c>
      <c r="O16518" s="53" t="str">
        <f ca="1"/>
        <v>1945-03</v>
      </c>
    </row>
    <row r="16519" spans="12:15" x14ac:dyDescent="0.4">
      <c r="L16519" s="56">
        <f ca="1"/>
        <v>16518</v>
      </c>
      <c r="M16519" s="53">
        <f ca="1"/>
        <v>1945</v>
      </c>
      <c r="N16519" s="53">
        <f ca="1"/>
        <v>3</v>
      </c>
      <c r="O16519" s="53" t="str">
        <f ca="1"/>
        <v>1945-03</v>
      </c>
    </row>
    <row r="16520" spans="12:15" x14ac:dyDescent="0.4">
      <c r="L16520" s="56">
        <f ca="1"/>
        <v>16519</v>
      </c>
      <c r="M16520" s="53">
        <f ca="1"/>
        <v>1945</v>
      </c>
      <c r="N16520" s="53">
        <f ca="1"/>
        <v>3</v>
      </c>
      <c r="O16520" s="53" t="str">
        <f ca="1"/>
        <v>1945-03</v>
      </c>
    </row>
    <row r="16521" spans="12:15" x14ac:dyDescent="0.4">
      <c r="L16521" s="56">
        <f ca="1"/>
        <v>16520</v>
      </c>
      <c r="M16521" s="53">
        <f ca="1"/>
        <v>1945</v>
      </c>
      <c r="N16521" s="53">
        <f ca="1"/>
        <v>3</v>
      </c>
      <c r="O16521" s="53" t="str">
        <f ca="1"/>
        <v>1945-03</v>
      </c>
    </row>
    <row r="16522" spans="12:15" x14ac:dyDescent="0.4">
      <c r="L16522" s="56">
        <f ca="1"/>
        <v>16521</v>
      </c>
      <c r="M16522" s="53">
        <f ca="1"/>
        <v>1945</v>
      </c>
      <c r="N16522" s="53">
        <f ca="1"/>
        <v>3</v>
      </c>
      <c r="O16522" s="53" t="str">
        <f ca="1"/>
        <v>1945-03</v>
      </c>
    </row>
    <row r="16523" spans="12:15" x14ac:dyDescent="0.4">
      <c r="L16523" s="56">
        <f ca="1"/>
        <v>16522</v>
      </c>
      <c r="M16523" s="53">
        <f ca="1"/>
        <v>1945</v>
      </c>
      <c r="N16523" s="53">
        <f ca="1"/>
        <v>3</v>
      </c>
      <c r="O16523" s="53" t="str">
        <f ca="1"/>
        <v>1945-03</v>
      </c>
    </row>
    <row r="16524" spans="12:15" x14ac:dyDescent="0.4">
      <c r="L16524" s="56">
        <f ca="1"/>
        <v>16523</v>
      </c>
      <c r="M16524" s="53">
        <f ca="1"/>
        <v>1945</v>
      </c>
      <c r="N16524" s="53">
        <f ca="1"/>
        <v>3</v>
      </c>
      <c r="O16524" s="53" t="str">
        <f ca="1"/>
        <v>1945-03</v>
      </c>
    </row>
    <row r="16525" spans="12:15" x14ac:dyDescent="0.4">
      <c r="L16525" s="56">
        <f ca="1"/>
        <v>16524</v>
      </c>
      <c r="M16525" s="53">
        <f ca="1"/>
        <v>1945</v>
      </c>
      <c r="N16525" s="53">
        <f ca="1"/>
        <v>3</v>
      </c>
      <c r="O16525" s="53" t="str">
        <f ca="1"/>
        <v>1945-03</v>
      </c>
    </row>
    <row r="16526" spans="12:15" x14ac:dyDescent="0.4">
      <c r="L16526" s="56">
        <f ca="1"/>
        <v>16525</v>
      </c>
      <c r="M16526" s="53">
        <f ca="1"/>
        <v>1945</v>
      </c>
      <c r="N16526" s="53">
        <f ca="1"/>
        <v>3</v>
      </c>
      <c r="O16526" s="53" t="str">
        <f ca="1"/>
        <v>1945-03</v>
      </c>
    </row>
    <row r="16527" spans="12:15" x14ac:dyDescent="0.4">
      <c r="L16527" s="56">
        <f ca="1"/>
        <v>16526</v>
      </c>
      <c r="M16527" s="53">
        <f ca="1"/>
        <v>1945</v>
      </c>
      <c r="N16527" s="53">
        <f ca="1"/>
        <v>3</v>
      </c>
      <c r="O16527" s="53" t="str">
        <f ca="1"/>
        <v>1945-03</v>
      </c>
    </row>
    <row r="16528" spans="12:15" x14ac:dyDescent="0.4">
      <c r="L16528" s="56">
        <f ca="1"/>
        <v>16527</v>
      </c>
      <c r="M16528" s="53">
        <f ca="1"/>
        <v>1945</v>
      </c>
      <c r="N16528" s="53">
        <f ca="1"/>
        <v>3</v>
      </c>
      <c r="O16528" s="53" t="str">
        <f ca="1"/>
        <v>1945-03</v>
      </c>
    </row>
    <row r="16529" spans="12:15" x14ac:dyDescent="0.4">
      <c r="L16529" s="56">
        <f ca="1"/>
        <v>16528</v>
      </c>
      <c r="M16529" s="53">
        <f ca="1"/>
        <v>1945</v>
      </c>
      <c r="N16529" s="53">
        <f ca="1"/>
        <v>4</v>
      </c>
      <c r="O16529" s="53" t="str">
        <f ca="1"/>
        <v>1945-04</v>
      </c>
    </row>
    <row r="16530" spans="12:15" x14ac:dyDescent="0.4">
      <c r="L16530" s="56">
        <f ca="1"/>
        <v>16529</v>
      </c>
      <c r="M16530" s="53">
        <f ca="1"/>
        <v>1945</v>
      </c>
      <c r="N16530" s="53">
        <f ca="1"/>
        <v>4</v>
      </c>
      <c r="O16530" s="53" t="str">
        <f ca="1"/>
        <v>1945-04</v>
      </c>
    </row>
    <row r="16531" spans="12:15" x14ac:dyDescent="0.4">
      <c r="L16531" s="56">
        <f ca="1"/>
        <v>16530</v>
      </c>
      <c r="M16531" s="53">
        <f ca="1"/>
        <v>1945</v>
      </c>
      <c r="N16531" s="53">
        <f ca="1"/>
        <v>4</v>
      </c>
      <c r="O16531" s="53" t="str">
        <f ca="1"/>
        <v>1945-04</v>
      </c>
    </row>
    <row r="16532" spans="12:15" x14ac:dyDescent="0.4">
      <c r="L16532" s="56">
        <f ca="1"/>
        <v>16531</v>
      </c>
      <c r="M16532" s="53">
        <f ca="1"/>
        <v>1945</v>
      </c>
      <c r="N16532" s="53">
        <f ca="1"/>
        <v>4</v>
      </c>
      <c r="O16532" s="53" t="str">
        <f ca="1"/>
        <v>1945-04</v>
      </c>
    </row>
    <row r="16533" spans="12:15" x14ac:dyDescent="0.4">
      <c r="L16533" s="56">
        <f ca="1"/>
        <v>16532</v>
      </c>
      <c r="M16533" s="53">
        <f ca="1"/>
        <v>1945</v>
      </c>
      <c r="N16533" s="53">
        <f ca="1"/>
        <v>4</v>
      </c>
      <c r="O16533" s="53" t="str">
        <f ca="1"/>
        <v>1945-04</v>
      </c>
    </row>
    <row r="16534" spans="12:15" x14ac:dyDescent="0.4">
      <c r="L16534" s="56">
        <f ca="1"/>
        <v>16533</v>
      </c>
      <c r="M16534" s="53">
        <f ca="1"/>
        <v>1945</v>
      </c>
      <c r="N16534" s="53">
        <f ca="1"/>
        <v>4</v>
      </c>
      <c r="O16534" s="53" t="str">
        <f ca="1"/>
        <v>1945-04</v>
      </c>
    </row>
    <row r="16535" spans="12:15" x14ac:dyDescent="0.4">
      <c r="L16535" s="56">
        <f ca="1"/>
        <v>16534</v>
      </c>
      <c r="M16535" s="53">
        <f ca="1"/>
        <v>1945</v>
      </c>
      <c r="N16535" s="53">
        <f ca="1"/>
        <v>4</v>
      </c>
      <c r="O16535" s="53" t="str">
        <f ca="1"/>
        <v>1945-04</v>
      </c>
    </row>
    <row r="16536" spans="12:15" x14ac:dyDescent="0.4">
      <c r="L16536" s="56">
        <f ca="1"/>
        <v>16535</v>
      </c>
      <c r="M16536" s="53">
        <f ca="1"/>
        <v>1945</v>
      </c>
      <c r="N16536" s="53">
        <f ca="1"/>
        <v>4</v>
      </c>
      <c r="O16536" s="53" t="str">
        <f ca="1"/>
        <v>1945-04</v>
      </c>
    </row>
    <row r="16537" spans="12:15" x14ac:dyDescent="0.4">
      <c r="L16537" s="56">
        <f ca="1"/>
        <v>16536</v>
      </c>
      <c r="M16537" s="53">
        <f ca="1"/>
        <v>1945</v>
      </c>
      <c r="N16537" s="53">
        <f ca="1"/>
        <v>4</v>
      </c>
      <c r="O16537" s="53" t="str">
        <f ca="1"/>
        <v>1945-04</v>
      </c>
    </row>
    <row r="16538" spans="12:15" x14ac:dyDescent="0.4">
      <c r="L16538" s="56">
        <f ca="1"/>
        <v>16537</v>
      </c>
      <c r="M16538" s="53">
        <f ca="1"/>
        <v>1945</v>
      </c>
      <c r="N16538" s="53">
        <f ca="1"/>
        <v>4</v>
      </c>
      <c r="O16538" s="53" t="str">
        <f ca="1"/>
        <v>1945-04</v>
      </c>
    </row>
    <row r="16539" spans="12:15" x14ac:dyDescent="0.4">
      <c r="L16539" s="56">
        <f ca="1"/>
        <v>16538</v>
      </c>
      <c r="M16539" s="53">
        <f ca="1"/>
        <v>1945</v>
      </c>
      <c r="N16539" s="53">
        <f ca="1"/>
        <v>4</v>
      </c>
      <c r="O16539" s="53" t="str">
        <f ca="1"/>
        <v>1945-04</v>
      </c>
    </row>
    <row r="16540" spans="12:15" x14ac:dyDescent="0.4">
      <c r="L16540" s="56">
        <f ca="1"/>
        <v>16539</v>
      </c>
      <c r="M16540" s="53">
        <f ca="1"/>
        <v>1945</v>
      </c>
      <c r="N16540" s="53">
        <f ca="1"/>
        <v>4</v>
      </c>
      <c r="O16540" s="53" t="str">
        <f ca="1"/>
        <v>1945-04</v>
      </c>
    </row>
    <row r="16541" spans="12:15" x14ac:dyDescent="0.4">
      <c r="L16541" s="56">
        <f ca="1"/>
        <v>16540</v>
      </c>
      <c r="M16541" s="53">
        <f ca="1"/>
        <v>1945</v>
      </c>
      <c r="N16541" s="53">
        <f ca="1"/>
        <v>4</v>
      </c>
      <c r="O16541" s="53" t="str">
        <f ca="1"/>
        <v>1945-04</v>
      </c>
    </row>
    <row r="16542" spans="12:15" x14ac:dyDescent="0.4">
      <c r="L16542" s="56">
        <f ca="1"/>
        <v>16541</v>
      </c>
      <c r="M16542" s="53">
        <f ca="1"/>
        <v>1945</v>
      </c>
      <c r="N16542" s="53">
        <f ca="1"/>
        <v>4</v>
      </c>
      <c r="O16542" s="53" t="str">
        <f ca="1"/>
        <v>1945-04</v>
      </c>
    </row>
    <row r="16543" spans="12:15" x14ac:dyDescent="0.4">
      <c r="L16543" s="56">
        <f ca="1"/>
        <v>16542</v>
      </c>
      <c r="M16543" s="53">
        <f ca="1"/>
        <v>1945</v>
      </c>
      <c r="N16543" s="53">
        <f ca="1"/>
        <v>4</v>
      </c>
      <c r="O16543" s="53" t="str">
        <f ca="1"/>
        <v>1945-04</v>
      </c>
    </row>
    <row r="16544" spans="12:15" x14ac:dyDescent="0.4">
      <c r="L16544" s="56">
        <f ca="1"/>
        <v>16543</v>
      </c>
      <c r="M16544" s="53">
        <f ca="1"/>
        <v>1945</v>
      </c>
      <c r="N16544" s="53">
        <f ca="1"/>
        <v>4</v>
      </c>
      <c r="O16544" s="53" t="str">
        <f ca="1"/>
        <v>1945-04</v>
      </c>
    </row>
    <row r="16545" spans="12:15" x14ac:dyDescent="0.4">
      <c r="L16545" s="56">
        <f ca="1"/>
        <v>16544</v>
      </c>
      <c r="M16545" s="53">
        <f ca="1"/>
        <v>1945</v>
      </c>
      <c r="N16545" s="53">
        <f ca="1"/>
        <v>4</v>
      </c>
      <c r="O16545" s="53" t="str">
        <f ca="1"/>
        <v>1945-04</v>
      </c>
    </row>
    <row r="16546" spans="12:15" x14ac:dyDescent="0.4">
      <c r="L16546" s="56">
        <f ca="1"/>
        <v>16545</v>
      </c>
      <c r="M16546" s="53">
        <f ca="1"/>
        <v>1945</v>
      </c>
      <c r="N16546" s="53">
        <f ca="1"/>
        <v>4</v>
      </c>
      <c r="O16546" s="53" t="str">
        <f ca="1"/>
        <v>1945-04</v>
      </c>
    </row>
    <row r="16547" spans="12:15" x14ac:dyDescent="0.4">
      <c r="L16547" s="56">
        <f ca="1"/>
        <v>16546</v>
      </c>
      <c r="M16547" s="53">
        <f ca="1"/>
        <v>1945</v>
      </c>
      <c r="N16547" s="53">
        <f ca="1"/>
        <v>4</v>
      </c>
      <c r="O16547" s="53" t="str">
        <f ca="1"/>
        <v>1945-04</v>
      </c>
    </row>
    <row r="16548" spans="12:15" x14ac:dyDescent="0.4">
      <c r="L16548" s="56">
        <f ca="1"/>
        <v>16547</v>
      </c>
      <c r="M16548" s="53">
        <f ca="1"/>
        <v>1945</v>
      </c>
      <c r="N16548" s="53">
        <f ca="1"/>
        <v>4</v>
      </c>
      <c r="O16548" s="53" t="str">
        <f ca="1"/>
        <v>1945-04</v>
      </c>
    </row>
    <row r="16549" spans="12:15" x14ac:dyDescent="0.4">
      <c r="L16549" s="56">
        <f ca="1"/>
        <v>16548</v>
      </c>
      <c r="M16549" s="53">
        <f ca="1"/>
        <v>1945</v>
      </c>
      <c r="N16549" s="53">
        <f ca="1"/>
        <v>4</v>
      </c>
      <c r="O16549" s="53" t="str">
        <f ca="1"/>
        <v>1945-04</v>
      </c>
    </row>
    <row r="16550" spans="12:15" x14ac:dyDescent="0.4">
      <c r="L16550" s="56">
        <f ca="1"/>
        <v>16549</v>
      </c>
      <c r="M16550" s="53">
        <f ca="1"/>
        <v>1945</v>
      </c>
      <c r="N16550" s="53">
        <f ca="1"/>
        <v>4</v>
      </c>
      <c r="O16550" s="53" t="str">
        <f ca="1"/>
        <v>1945-04</v>
      </c>
    </row>
    <row r="16551" spans="12:15" x14ac:dyDescent="0.4">
      <c r="L16551" s="56">
        <f ca="1"/>
        <v>16550</v>
      </c>
      <c r="M16551" s="53">
        <f ca="1"/>
        <v>1945</v>
      </c>
      <c r="N16551" s="53">
        <f ca="1"/>
        <v>4</v>
      </c>
      <c r="O16551" s="53" t="str">
        <f ca="1"/>
        <v>1945-04</v>
      </c>
    </row>
    <row r="16552" spans="12:15" x14ac:dyDescent="0.4">
      <c r="L16552" s="56">
        <f ca="1"/>
        <v>16551</v>
      </c>
      <c r="M16552" s="53">
        <f ca="1"/>
        <v>1945</v>
      </c>
      <c r="N16552" s="53">
        <f ca="1"/>
        <v>4</v>
      </c>
      <c r="O16552" s="53" t="str">
        <f ca="1"/>
        <v>1945-04</v>
      </c>
    </row>
    <row r="16553" spans="12:15" x14ac:dyDescent="0.4">
      <c r="L16553" s="56">
        <f ca="1"/>
        <v>16552</v>
      </c>
      <c r="M16553" s="53">
        <f ca="1"/>
        <v>1945</v>
      </c>
      <c r="N16553" s="53">
        <f ca="1"/>
        <v>4</v>
      </c>
      <c r="O16553" s="53" t="str">
        <f ca="1"/>
        <v>1945-04</v>
      </c>
    </row>
    <row r="16554" spans="12:15" x14ac:dyDescent="0.4">
      <c r="L16554" s="56">
        <f ca="1"/>
        <v>16553</v>
      </c>
      <c r="M16554" s="53">
        <f ca="1"/>
        <v>1945</v>
      </c>
      <c r="N16554" s="53">
        <f ca="1"/>
        <v>4</v>
      </c>
      <c r="O16554" s="53" t="str">
        <f ca="1"/>
        <v>1945-04</v>
      </c>
    </row>
    <row r="16555" spans="12:15" x14ac:dyDescent="0.4">
      <c r="L16555" s="56">
        <f ca="1"/>
        <v>16554</v>
      </c>
      <c r="M16555" s="53">
        <f ca="1"/>
        <v>1945</v>
      </c>
      <c r="N16555" s="53">
        <f ca="1"/>
        <v>4</v>
      </c>
      <c r="O16555" s="53" t="str">
        <f ca="1"/>
        <v>1945-04</v>
      </c>
    </row>
    <row r="16556" spans="12:15" x14ac:dyDescent="0.4">
      <c r="L16556" s="56">
        <f ca="1"/>
        <v>16555</v>
      </c>
      <c r="M16556" s="53">
        <f ca="1"/>
        <v>1945</v>
      </c>
      <c r="N16556" s="53">
        <f ca="1"/>
        <v>4</v>
      </c>
      <c r="O16556" s="53" t="str">
        <f ca="1"/>
        <v>1945-04</v>
      </c>
    </row>
    <row r="16557" spans="12:15" x14ac:dyDescent="0.4">
      <c r="L16557" s="56">
        <f ca="1"/>
        <v>16556</v>
      </c>
      <c r="M16557" s="53">
        <f ca="1"/>
        <v>1945</v>
      </c>
      <c r="N16557" s="53">
        <f ca="1"/>
        <v>4</v>
      </c>
      <c r="O16557" s="53" t="str">
        <f ca="1"/>
        <v>1945-04</v>
      </c>
    </row>
    <row r="16558" spans="12:15" x14ac:dyDescent="0.4">
      <c r="L16558" s="56">
        <f ca="1"/>
        <v>16557</v>
      </c>
      <c r="M16558" s="53">
        <f ca="1"/>
        <v>1945</v>
      </c>
      <c r="N16558" s="53">
        <f ca="1"/>
        <v>4</v>
      </c>
      <c r="O16558" s="53" t="str">
        <f ca="1"/>
        <v>1945-04</v>
      </c>
    </row>
    <row r="16559" spans="12:15" x14ac:dyDescent="0.4">
      <c r="L16559" s="56">
        <f ca="1"/>
        <v>16558</v>
      </c>
      <c r="M16559" s="53">
        <f ca="1"/>
        <v>1945</v>
      </c>
      <c r="N16559" s="53">
        <f ca="1"/>
        <v>5</v>
      </c>
      <c r="O16559" s="53" t="str">
        <f ca="1"/>
        <v>1945-05</v>
      </c>
    </row>
    <row r="16560" spans="12:15" x14ac:dyDescent="0.4">
      <c r="L16560" s="56">
        <f ca="1"/>
        <v>16559</v>
      </c>
      <c r="M16560" s="53">
        <f ca="1"/>
        <v>1945</v>
      </c>
      <c r="N16560" s="53">
        <f ca="1"/>
        <v>5</v>
      </c>
      <c r="O16560" s="53" t="str">
        <f ca="1"/>
        <v>1945-05</v>
      </c>
    </row>
    <row r="16561" spans="12:15" x14ac:dyDescent="0.4">
      <c r="L16561" s="56">
        <f ca="1"/>
        <v>16560</v>
      </c>
      <c r="M16561" s="53">
        <f ca="1"/>
        <v>1945</v>
      </c>
      <c r="N16561" s="53">
        <f ca="1"/>
        <v>5</v>
      </c>
      <c r="O16561" s="53" t="str">
        <f ca="1"/>
        <v>1945-05</v>
      </c>
    </row>
    <row r="16562" spans="12:15" x14ac:dyDescent="0.4">
      <c r="L16562" s="56">
        <f ca="1"/>
        <v>16561</v>
      </c>
      <c r="M16562" s="53">
        <f ca="1"/>
        <v>1945</v>
      </c>
      <c r="N16562" s="53">
        <f ca="1"/>
        <v>5</v>
      </c>
      <c r="O16562" s="53" t="str">
        <f ca="1"/>
        <v>1945-05</v>
      </c>
    </row>
    <row r="16563" spans="12:15" x14ac:dyDescent="0.4">
      <c r="L16563" s="56">
        <f ca="1"/>
        <v>16562</v>
      </c>
      <c r="M16563" s="53">
        <f ca="1"/>
        <v>1945</v>
      </c>
      <c r="N16563" s="53">
        <f ca="1"/>
        <v>5</v>
      </c>
      <c r="O16563" s="53" t="str">
        <f ca="1"/>
        <v>1945-05</v>
      </c>
    </row>
    <row r="16564" spans="12:15" x14ac:dyDescent="0.4">
      <c r="L16564" s="56">
        <f ca="1"/>
        <v>16563</v>
      </c>
      <c r="M16564" s="53">
        <f ca="1"/>
        <v>1945</v>
      </c>
      <c r="N16564" s="53">
        <f ca="1"/>
        <v>5</v>
      </c>
      <c r="O16564" s="53" t="str">
        <f ca="1"/>
        <v>1945-05</v>
      </c>
    </row>
    <row r="16565" spans="12:15" x14ac:dyDescent="0.4">
      <c r="L16565" s="56">
        <f ca="1"/>
        <v>16564</v>
      </c>
      <c r="M16565" s="53">
        <f ca="1"/>
        <v>1945</v>
      </c>
      <c r="N16565" s="53">
        <f ca="1"/>
        <v>5</v>
      </c>
      <c r="O16565" s="53" t="str">
        <f ca="1"/>
        <v>1945-05</v>
      </c>
    </row>
    <row r="16566" spans="12:15" x14ac:dyDescent="0.4">
      <c r="L16566" s="56">
        <f ca="1"/>
        <v>16565</v>
      </c>
      <c r="M16566" s="53">
        <f ca="1"/>
        <v>1945</v>
      </c>
      <c r="N16566" s="53">
        <f ca="1"/>
        <v>5</v>
      </c>
      <c r="O16566" s="53" t="str">
        <f ca="1"/>
        <v>1945-05</v>
      </c>
    </row>
    <row r="16567" spans="12:15" x14ac:dyDescent="0.4">
      <c r="L16567" s="56">
        <f ca="1"/>
        <v>16566</v>
      </c>
      <c r="M16567" s="53">
        <f ca="1"/>
        <v>1945</v>
      </c>
      <c r="N16567" s="53">
        <f ca="1"/>
        <v>5</v>
      </c>
      <c r="O16567" s="53" t="str">
        <f ca="1"/>
        <v>1945-05</v>
      </c>
    </row>
    <row r="16568" spans="12:15" x14ac:dyDescent="0.4">
      <c r="L16568" s="56">
        <f ca="1"/>
        <v>16567</v>
      </c>
      <c r="M16568" s="53">
        <f ca="1"/>
        <v>1945</v>
      </c>
      <c r="N16568" s="53">
        <f ca="1"/>
        <v>5</v>
      </c>
      <c r="O16568" s="53" t="str">
        <f ca="1"/>
        <v>1945-05</v>
      </c>
    </row>
    <row r="16569" spans="12:15" x14ac:dyDescent="0.4">
      <c r="L16569" s="56">
        <f ca="1"/>
        <v>16568</v>
      </c>
      <c r="M16569" s="53">
        <f ca="1"/>
        <v>1945</v>
      </c>
      <c r="N16569" s="53">
        <f ca="1"/>
        <v>5</v>
      </c>
      <c r="O16569" s="53" t="str">
        <f ca="1"/>
        <v>1945-05</v>
      </c>
    </row>
    <row r="16570" spans="12:15" x14ac:dyDescent="0.4">
      <c r="L16570" s="56">
        <f ca="1"/>
        <v>16569</v>
      </c>
      <c r="M16570" s="53">
        <f ca="1"/>
        <v>1945</v>
      </c>
      <c r="N16570" s="53">
        <f ca="1"/>
        <v>5</v>
      </c>
      <c r="O16570" s="53" t="str">
        <f ca="1"/>
        <v>1945-05</v>
      </c>
    </row>
    <row r="16571" spans="12:15" x14ac:dyDescent="0.4">
      <c r="L16571" s="56">
        <f ca="1"/>
        <v>16570</v>
      </c>
      <c r="M16571" s="53">
        <f ca="1"/>
        <v>1945</v>
      </c>
      <c r="N16571" s="53">
        <f ca="1"/>
        <v>5</v>
      </c>
      <c r="O16571" s="53" t="str">
        <f ca="1"/>
        <v>1945-05</v>
      </c>
    </row>
    <row r="16572" spans="12:15" x14ac:dyDescent="0.4">
      <c r="L16572" s="56">
        <f ca="1"/>
        <v>16571</v>
      </c>
      <c r="M16572" s="53">
        <f ca="1"/>
        <v>1945</v>
      </c>
      <c r="N16572" s="53">
        <f ca="1"/>
        <v>5</v>
      </c>
      <c r="O16572" s="53" t="str">
        <f ca="1"/>
        <v>1945-05</v>
      </c>
    </row>
    <row r="16573" spans="12:15" x14ac:dyDescent="0.4">
      <c r="L16573" s="56">
        <f ca="1"/>
        <v>16572</v>
      </c>
      <c r="M16573" s="53">
        <f ca="1"/>
        <v>1945</v>
      </c>
      <c r="N16573" s="53">
        <f ca="1"/>
        <v>5</v>
      </c>
      <c r="O16573" s="53" t="str">
        <f ca="1"/>
        <v>1945-05</v>
      </c>
    </row>
    <row r="16574" spans="12:15" x14ac:dyDescent="0.4">
      <c r="L16574" s="56">
        <f ca="1"/>
        <v>16573</v>
      </c>
      <c r="M16574" s="53">
        <f ca="1"/>
        <v>1945</v>
      </c>
      <c r="N16574" s="53">
        <f ca="1"/>
        <v>5</v>
      </c>
      <c r="O16574" s="53" t="str">
        <f ca="1"/>
        <v>1945-05</v>
      </c>
    </row>
    <row r="16575" spans="12:15" x14ac:dyDescent="0.4">
      <c r="L16575" s="56">
        <f ca="1"/>
        <v>16574</v>
      </c>
      <c r="M16575" s="53">
        <f ca="1"/>
        <v>1945</v>
      </c>
      <c r="N16575" s="53">
        <f ca="1"/>
        <v>5</v>
      </c>
      <c r="O16575" s="53" t="str">
        <f ca="1"/>
        <v>1945-05</v>
      </c>
    </row>
    <row r="16576" spans="12:15" x14ac:dyDescent="0.4">
      <c r="L16576" s="56">
        <f ca="1"/>
        <v>16575</v>
      </c>
      <c r="M16576" s="53">
        <f ca="1"/>
        <v>1945</v>
      </c>
      <c r="N16576" s="53">
        <f ca="1"/>
        <v>5</v>
      </c>
      <c r="O16576" s="53" t="str">
        <f ca="1"/>
        <v>1945-05</v>
      </c>
    </row>
    <row r="16577" spans="12:15" x14ac:dyDescent="0.4">
      <c r="L16577" s="56">
        <f ca="1"/>
        <v>16576</v>
      </c>
      <c r="M16577" s="53">
        <f ca="1"/>
        <v>1945</v>
      </c>
      <c r="N16577" s="53">
        <f ca="1"/>
        <v>5</v>
      </c>
      <c r="O16577" s="53" t="str">
        <f ca="1"/>
        <v>1945-05</v>
      </c>
    </row>
    <row r="16578" spans="12:15" x14ac:dyDescent="0.4">
      <c r="L16578" s="56">
        <f ca="1"/>
        <v>16577</v>
      </c>
      <c r="M16578" s="53">
        <f ca="1"/>
        <v>1945</v>
      </c>
      <c r="N16578" s="53">
        <f ca="1"/>
        <v>5</v>
      </c>
      <c r="O16578" s="53" t="str">
        <f ca="1"/>
        <v>1945-05</v>
      </c>
    </row>
    <row r="16579" spans="12:15" x14ac:dyDescent="0.4">
      <c r="L16579" s="56">
        <f ca="1"/>
        <v>16578</v>
      </c>
      <c r="M16579" s="53">
        <f ca="1"/>
        <v>1945</v>
      </c>
      <c r="N16579" s="53">
        <f ca="1"/>
        <v>5</v>
      </c>
      <c r="O16579" s="53" t="str">
        <f ca="1"/>
        <v>1945-05</v>
      </c>
    </row>
    <row r="16580" spans="12:15" x14ac:dyDescent="0.4">
      <c r="L16580" s="56">
        <f ca="1"/>
        <v>16579</v>
      </c>
      <c r="M16580" s="53">
        <f ca="1"/>
        <v>1945</v>
      </c>
      <c r="N16580" s="53">
        <f ca="1"/>
        <v>5</v>
      </c>
      <c r="O16580" s="53" t="str">
        <f ca="1"/>
        <v>1945-05</v>
      </c>
    </row>
    <row r="16581" spans="12:15" x14ac:dyDescent="0.4">
      <c r="L16581" s="56">
        <f ca="1"/>
        <v>16580</v>
      </c>
      <c r="M16581" s="53">
        <f ca="1"/>
        <v>1945</v>
      </c>
      <c r="N16581" s="53">
        <f ca="1"/>
        <v>5</v>
      </c>
      <c r="O16581" s="53" t="str">
        <f ca="1"/>
        <v>1945-05</v>
      </c>
    </row>
    <row r="16582" spans="12:15" x14ac:dyDescent="0.4">
      <c r="L16582" s="56">
        <f ca="1"/>
        <v>16581</v>
      </c>
      <c r="M16582" s="53">
        <f ca="1"/>
        <v>1945</v>
      </c>
      <c r="N16582" s="53">
        <f ca="1"/>
        <v>5</v>
      </c>
      <c r="O16582" s="53" t="str">
        <f ca="1"/>
        <v>1945-05</v>
      </c>
    </row>
    <row r="16583" spans="12:15" x14ac:dyDescent="0.4">
      <c r="L16583" s="56">
        <f ca="1"/>
        <v>16582</v>
      </c>
      <c r="M16583" s="53">
        <f ca="1"/>
        <v>1945</v>
      </c>
      <c r="N16583" s="53">
        <f ca="1"/>
        <v>5</v>
      </c>
      <c r="O16583" s="53" t="str">
        <f ca="1"/>
        <v>1945-05</v>
      </c>
    </row>
    <row r="16584" spans="12:15" x14ac:dyDescent="0.4">
      <c r="L16584" s="56">
        <f ca="1"/>
        <v>16583</v>
      </c>
      <c r="M16584" s="53">
        <f ca="1"/>
        <v>1945</v>
      </c>
      <c r="N16584" s="53">
        <f ca="1"/>
        <v>5</v>
      </c>
      <c r="O16584" s="53" t="str">
        <f ca="1"/>
        <v>1945-05</v>
      </c>
    </row>
    <row r="16585" spans="12:15" x14ac:dyDescent="0.4">
      <c r="L16585" s="56">
        <f ca="1"/>
        <v>16584</v>
      </c>
      <c r="M16585" s="53">
        <f ca="1"/>
        <v>1945</v>
      </c>
      <c r="N16585" s="53">
        <f ca="1"/>
        <v>5</v>
      </c>
      <c r="O16585" s="53" t="str">
        <f ca="1"/>
        <v>1945-05</v>
      </c>
    </row>
    <row r="16586" spans="12:15" x14ac:dyDescent="0.4">
      <c r="L16586" s="56">
        <f ca="1"/>
        <v>16585</v>
      </c>
      <c r="M16586" s="53">
        <f ca="1"/>
        <v>1945</v>
      </c>
      <c r="N16586" s="53">
        <f ca="1"/>
        <v>5</v>
      </c>
      <c r="O16586" s="53" t="str">
        <f ca="1"/>
        <v>1945-05</v>
      </c>
    </row>
    <row r="16587" spans="12:15" x14ac:dyDescent="0.4">
      <c r="L16587" s="56">
        <f ca="1"/>
        <v>16586</v>
      </c>
      <c r="M16587" s="53">
        <f ca="1"/>
        <v>1945</v>
      </c>
      <c r="N16587" s="53">
        <f ca="1"/>
        <v>5</v>
      </c>
      <c r="O16587" s="53" t="str">
        <f ca="1"/>
        <v>1945-05</v>
      </c>
    </row>
    <row r="16588" spans="12:15" x14ac:dyDescent="0.4">
      <c r="L16588" s="56">
        <f ca="1"/>
        <v>16587</v>
      </c>
      <c r="M16588" s="53">
        <f ca="1"/>
        <v>1945</v>
      </c>
      <c r="N16588" s="53">
        <f ca="1"/>
        <v>5</v>
      </c>
      <c r="O16588" s="53" t="str">
        <f ca="1"/>
        <v>1945-05</v>
      </c>
    </row>
    <row r="16589" spans="12:15" x14ac:dyDescent="0.4">
      <c r="L16589" s="56">
        <f ca="1"/>
        <v>16588</v>
      </c>
      <c r="M16589" s="53">
        <f ca="1"/>
        <v>1945</v>
      </c>
      <c r="N16589" s="53">
        <f ca="1"/>
        <v>5</v>
      </c>
      <c r="O16589" s="53" t="str">
        <f ca="1"/>
        <v>1945-05</v>
      </c>
    </row>
    <row r="16590" spans="12:15" x14ac:dyDescent="0.4">
      <c r="L16590" s="56">
        <f ca="1"/>
        <v>16589</v>
      </c>
      <c r="M16590" s="53">
        <f ca="1"/>
        <v>1945</v>
      </c>
      <c r="N16590" s="53">
        <f ca="1"/>
        <v>6</v>
      </c>
      <c r="O16590" s="53" t="str">
        <f ca="1"/>
        <v>1945-06</v>
      </c>
    </row>
    <row r="16591" spans="12:15" x14ac:dyDescent="0.4">
      <c r="L16591" s="56">
        <f ca="1"/>
        <v>16590</v>
      </c>
      <c r="M16591" s="53">
        <f ca="1"/>
        <v>1945</v>
      </c>
      <c r="N16591" s="53">
        <f ca="1"/>
        <v>6</v>
      </c>
      <c r="O16591" s="53" t="str">
        <f ca="1"/>
        <v>1945-06</v>
      </c>
    </row>
    <row r="16592" spans="12:15" x14ac:dyDescent="0.4">
      <c r="L16592" s="56">
        <f ca="1"/>
        <v>16591</v>
      </c>
      <c r="M16592" s="53">
        <f ca="1"/>
        <v>1945</v>
      </c>
      <c r="N16592" s="53">
        <f ca="1"/>
        <v>6</v>
      </c>
      <c r="O16592" s="53" t="str">
        <f ca="1"/>
        <v>1945-06</v>
      </c>
    </row>
    <row r="16593" spans="12:15" x14ac:dyDescent="0.4">
      <c r="L16593" s="56">
        <f ca="1"/>
        <v>16592</v>
      </c>
      <c r="M16593" s="53">
        <f ca="1"/>
        <v>1945</v>
      </c>
      <c r="N16593" s="53">
        <f ca="1"/>
        <v>6</v>
      </c>
      <c r="O16593" s="53" t="str">
        <f ca="1"/>
        <v>1945-06</v>
      </c>
    </row>
    <row r="16594" spans="12:15" x14ac:dyDescent="0.4">
      <c r="L16594" s="56">
        <f ca="1"/>
        <v>16593</v>
      </c>
      <c r="M16594" s="53">
        <f ca="1"/>
        <v>1945</v>
      </c>
      <c r="N16594" s="53">
        <f ca="1"/>
        <v>6</v>
      </c>
      <c r="O16594" s="53" t="str">
        <f ca="1"/>
        <v>1945-06</v>
      </c>
    </row>
    <row r="16595" spans="12:15" x14ac:dyDescent="0.4">
      <c r="L16595" s="56">
        <f ca="1"/>
        <v>16594</v>
      </c>
      <c r="M16595" s="53">
        <f ca="1"/>
        <v>1945</v>
      </c>
      <c r="N16595" s="53">
        <f ca="1"/>
        <v>6</v>
      </c>
      <c r="O16595" s="53" t="str">
        <f ca="1"/>
        <v>1945-06</v>
      </c>
    </row>
    <row r="16596" spans="12:15" x14ac:dyDescent="0.4">
      <c r="L16596" s="56">
        <f ca="1"/>
        <v>16595</v>
      </c>
      <c r="M16596" s="53">
        <f ca="1"/>
        <v>1945</v>
      </c>
      <c r="N16596" s="53">
        <f ca="1"/>
        <v>6</v>
      </c>
      <c r="O16596" s="53" t="str">
        <f ca="1"/>
        <v>1945-06</v>
      </c>
    </row>
    <row r="16597" spans="12:15" x14ac:dyDescent="0.4">
      <c r="L16597" s="56">
        <f ca="1"/>
        <v>16596</v>
      </c>
      <c r="M16597" s="53">
        <f ca="1"/>
        <v>1945</v>
      </c>
      <c r="N16597" s="53">
        <f ca="1"/>
        <v>6</v>
      </c>
      <c r="O16597" s="53" t="str">
        <f ca="1"/>
        <v>1945-06</v>
      </c>
    </row>
    <row r="16598" spans="12:15" x14ac:dyDescent="0.4">
      <c r="L16598" s="56">
        <f ca="1"/>
        <v>16597</v>
      </c>
      <c r="M16598" s="53">
        <f ca="1"/>
        <v>1945</v>
      </c>
      <c r="N16598" s="53">
        <f ca="1"/>
        <v>6</v>
      </c>
      <c r="O16598" s="53" t="str">
        <f ca="1"/>
        <v>1945-06</v>
      </c>
    </row>
    <row r="16599" spans="12:15" x14ac:dyDescent="0.4">
      <c r="L16599" s="56">
        <f ca="1"/>
        <v>16598</v>
      </c>
      <c r="M16599" s="53">
        <f ca="1"/>
        <v>1945</v>
      </c>
      <c r="N16599" s="53">
        <f ca="1"/>
        <v>6</v>
      </c>
      <c r="O16599" s="53" t="str">
        <f ca="1"/>
        <v>1945-06</v>
      </c>
    </row>
    <row r="16600" spans="12:15" x14ac:dyDescent="0.4">
      <c r="L16600" s="56">
        <f ca="1"/>
        <v>16599</v>
      </c>
      <c r="M16600" s="53">
        <f ca="1"/>
        <v>1945</v>
      </c>
      <c r="N16600" s="53">
        <f ca="1"/>
        <v>6</v>
      </c>
      <c r="O16600" s="53" t="str">
        <f ca="1"/>
        <v>1945-06</v>
      </c>
    </row>
    <row r="16601" spans="12:15" x14ac:dyDescent="0.4">
      <c r="L16601" s="56">
        <f ca="1"/>
        <v>16600</v>
      </c>
      <c r="M16601" s="53">
        <f ca="1"/>
        <v>1945</v>
      </c>
      <c r="N16601" s="53">
        <f ca="1"/>
        <v>6</v>
      </c>
      <c r="O16601" s="53" t="str">
        <f ca="1"/>
        <v>1945-06</v>
      </c>
    </row>
    <row r="16602" spans="12:15" x14ac:dyDescent="0.4">
      <c r="L16602" s="56">
        <f ca="1"/>
        <v>16601</v>
      </c>
      <c r="M16602" s="53">
        <f ca="1"/>
        <v>1945</v>
      </c>
      <c r="N16602" s="53">
        <f ca="1"/>
        <v>6</v>
      </c>
      <c r="O16602" s="53" t="str">
        <f ca="1"/>
        <v>1945-06</v>
      </c>
    </row>
    <row r="16603" spans="12:15" x14ac:dyDescent="0.4">
      <c r="L16603" s="56">
        <f ca="1"/>
        <v>16602</v>
      </c>
      <c r="M16603" s="53">
        <f ca="1"/>
        <v>1945</v>
      </c>
      <c r="N16603" s="53">
        <f ca="1"/>
        <v>6</v>
      </c>
      <c r="O16603" s="53" t="str">
        <f ca="1"/>
        <v>1945-06</v>
      </c>
    </row>
    <row r="16604" spans="12:15" x14ac:dyDescent="0.4">
      <c r="L16604" s="56">
        <f ca="1"/>
        <v>16603</v>
      </c>
      <c r="M16604" s="53">
        <f ca="1"/>
        <v>1945</v>
      </c>
      <c r="N16604" s="53">
        <f ca="1"/>
        <v>6</v>
      </c>
      <c r="O16604" s="53" t="str">
        <f ca="1"/>
        <v>1945-06</v>
      </c>
    </row>
    <row r="16605" spans="12:15" x14ac:dyDescent="0.4">
      <c r="L16605" s="56">
        <f ca="1"/>
        <v>16604</v>
      </c>
      <c r="M16605" s="53">
        <f ca="1"/>
        <v>1945</v>
      </c>
      <c r="N16605" s="53">
        <f ca="1"/>
        <v>6</v>
      </c>
      <c r="O16605" s="53" t="str">
        <f ca="1"/>
        <v>1945-06</v>
      </c>
    </row>
    <row r="16606" spans="12:15" x14ac:dyDescent="0.4">
      <c r="L16606" s="56">
        <f ca="1"/>
        <v>16605</v>
      </c>
      <c r="M16606" s="53">
        <f ca="1"/>
        <v>1945</v>
      </c>
      <c r="N16606" s="53">
        <f ca="1"/>
        <v>6</v>
      </c>
      <c r="O16606" s="53" t="str">
        <f ca="1"/>
        <v>1945-06</v>
      </c>
    </row>
    <row r="16607" spans="12:15" x14ac:dyDescent="0.4">
      <c r="L16607" s="56">
        <f ca="1"/>
        <v>16606</v>
      </c>
      <c r="M16607" s="53">
        <f ca="1"/>
        <v>1945</v>
      </c>
      <c r="N16607" s="53">
        <f ca="1"/>
        <v>6</v>
      </c>
      <c r="O16607" s="53" t="str">
        <f ca="1"/>
        <v>1945-06</v>
      </c>
    </row>
    <row r="16608" spans="12:15" x14ac:dyDescent="0.4">
      <c r="L16608" s="56">
        <f ca="1"/>
        <v>16607</v>
      </c>
      <c r="M16608" s="53">
        <f ca="1"/>
        <v>1945</v>
      </c>
      <c r="N16608" s="53">
        <f ca="1"/>
        <v>6</v>
      </c>
      <c r="O16608" s="53" t="str">
        <f ca="1"/>
        <v>1945-06</v>
      </c>
    </row>
    <row r="16609" spans="12:15" x14ac:dyDescent="0.4">
      <c r="L16609" s="56">
        <f ca="1"/>
        <v>16608</v>
      </c>
      <c r="M16609" s="53">
        <f ca="1"/>
        <v>1945</v>
      </c>
      <c r="N16609" s="53">
        <f ca="1"/>
        <v>6</v>
      </c>
      <c r="O16609" s="53" t="str">
        <f ca="1"/>
        <v>1945-06</v>
      </c>
    </row>
    <row r="16610" spans="12:15" x14ac:dyDescent="0.4">
      <c r="L16610" s="56">
        <f ca="1"/>
        <v>16609</v>
      </c>
      <c r="M16610" s="53">
        <f ca="1"/>
        <v>1945</v>
      </c>
      <c r="N16610" s="53">
        <f ca="1"/>
        <v>6</v>
      </c>
      <c r="O16610" s="53" t="str">
        <f ca="1"/>
        <v>1945-06</v>
      </c>
    </row>
    <row r="16611" spans="12:15" x14ac:dyDescent="0.4">
      <c r="L16611" s="56">
        <f ca="1"/>
        <v>16610</v>
      </c>
      <c r="M16611" s="53">
        <f ca="1"/>
        <v>1945</v>
      </c>
      <c r="N16611" s="53">
        <f ca="1"/>
        <v>6</v>
      </c>
      <c r="O16611" s="53" t="str">
        <f ca="1"/>
        <v>1945-06</v>
      </c>
    </row>
    <row r="16612" spans="12:15" x14ac:dyDescent="0.4">
      <c r="L16612" s="56">
        <f ca="1"/>
        <v>16611</v>
      </c>
      <c r="M16612" s="53">
        <f ca="1"/>
        <v>1945</v>
      </c>
      <c r="N16612" s="53">
        <f ca="1"/>
        <v>6</v>
      </c>
      <c r="O16612" s="53" t="str">
        <f ca="1"/>
        <v>1945-06</v>
      </c>
    </row>
    <row r="16613" spans="12:15" x14ac:dyDescent="0.4">
      <c r="L16613" s="56">
        <f ca="1"/>
        <v>16612</v>
      </c>
      <c r="M16613" s="53">
        <f ca="1"/>
        <v>1945</v>
      </c>
      <c r="N16613" s="53">
        <f ca="1"/>
        <v>6</v>
      </c>
      <c r="O16613" s="53" t="str">
        <f ca="1"/>
        <v>1945-06</v>
      </c>
    </row>
    <row r="16614" spans="12:15" x14ac:dyDescent="0.4">
      <c r="L16614" s="56">
        <f ca="1"/>
        <v>16613</v>
      </c>
      <c r="M16614" s="53">
        <f ca="1"/>
        <v>1945</v>
      </c>
      <c r="N16614" s="53">
        <f ca="1"/>
        <v>6</v>
      </c>
      <c r="O16614" s="53" t="str">
        <f ca="1"/>
        <v>1945-06</v>
      </c>
    </row>
    <row r="16615" spans="12:15" x14ac:dyDescent="0.4">
      <c r="L16615" s="56">
        <f ca="1"/>
        <v>16614</v>
      </c>
      <c r="M16615" s="53">
        <f ca="1"/>
        <v>1945</v>
      </c>
      <c r="N16615" s="53">
        <f ca="1"/>
        <v>6</v>
      </c>
      <c r="O16615" s="53" t="str">
        <f ca="1"/>
        <v>1945-06</v>
      </c>
    </row>
    <row r="16616" spans="12:15" x14ac:dyDescent="0.4">
      <c r="L16616" s="56">
        <f ca="1"/>
        <v>16615</v>
      </c>
      <c r="M16616" s="53">
        <f ca="1"/>
        <v>1945</v>
      </c>
      <c r="N16616" s="53">
        <f ca="1"/>
        <v>6</v>
      </c>
      <c r="O16616" s="53" t="str">
        <f ca="1"/>
        <v>1945-06</v>
      </c>
    </row>
    <row r="16617" spans="12:15" x14ac:dyDescent="0.4">
      <c r="L16617" s="56">
        <f ca="1"/>
        <v>16616</v>
      </c>
      <c r="M16617" s="53">
        <f ca="1"/>
        <v>1945</v>
      </c>
      <c r="N16617" s="53">
        <f ca="1"/>
        <v>6</v>
      </c>
      <c r="O16617" s="53" t="str">
        <f ca="1"/>
        <v>1945-06</v>
      </c>
    </row>
    <row r="16618" spans="12:15" x14ac:dyDescent="0.4">
      <c r="L16618" s="56">
        <f ca="1"/>
        <v>16617</v>
      </c>
      <c r="M16618" s="53">
        <f ca="1"/>
        <v>1945</v>
      </c>
      <c r="N16618" s="53">
        <f ca="1"/>
        <v>6</v>
      </c>
      <c r="O16618" s="53" t="str">
        <f ca="1"/>
        <v>1945-06</v>
      </c>
    </row>
    <row r="16619" spans="12:15" x14ac:dyDescent="0.4">
      <c r="L16619" s="56">
        <f ca="1"/>
        <v>16618</v>
      </c>
      <c r="M16619" s="53">
        <f ca="1"/>
        <v>1945</v>
      </c>
      <c r="N16619" s="53">
        <f ca="1"/>
        <v>6</v>
      </c>
      <c r="O16619" s="53" t="str">
        <f ca="1"/>
        <v>1945-06</v>
      </c>
    </row>
    <row r="16620" spans="12:15" x14ac:dyDescent="0.4">
      <c r="L16620" s="56">
        <f ca="1"/>
        <v>16619</v>
      </c>
      <c r="M16620" s="53">
        <f ca="1"/>
        <v>1945</v>
      </c>
      <c r="N16620" s="53">
        <f ca="1"/>
        <v>7</v>
      </c>
      <c r="O16620" s="53" t="str">
        <f ca="1"/>
        <v>1945-07</v>
      </c>
    </row>
    <row r="16621" spans="12:15" x14ac:dyDescent="0.4">
      <c r="L16621" s="56">
        <f ca="1"/>
        <v>16620</v>
      </c>
      <c r="M16621" s="53">
        <f ca="1"/>
        <v>1945</v>
      </c>
      <c r="N16621" s="53">
        <f ca="1"/>
        <v>7</v>
      </c>
      <c r="O16621" s="53" t="str">
        <f ca="1"/>
        <v>1945-07</v>
      </c>
    </row>
    <row r="16622" spans="12:15" x14ac:dyDescent="0.4">
      <c r="L16622" s="56">
        <f ca="1"/>
        <v>16621</v>
      </c>
      <c r="M16622" s="53">
        <f ca="1"/>
        <v>1945</v>
      </c>
      <c r="N16622" s="53">
        <f ca="1"/>
        <v>7</v>
      </c>
      <c r="O16622" s="53" t="str">
        <f ca="1"/>
        <v>1945-07</v>
      </c>
    </row>
    <row r="16623" spans="12:15" x14ac:dyDescent="0.4">
      <c r="L16623" s="56">
        <f ca="1"/>
        <v>16622</v>
      </c>
      <c r="M16623" s="53">
        <f ca="1"/>
        <v>1945</v>
      </c>
      <c r="N16623" s="53">
        <f ca="1"/>
        <v>7</v>
      </c>
      <c r="O16623" s="53" t="str">
        <f ca="1"/>
        <v>1945-07</v>
      </c>
    </row>
    <row r="16624" spans="12:15" x14ac:dyDescent="0.4">
      <c r="L16624" s="56">
        <f ca="1"/>
        <v>16623</v>
      </c>
      <c r="M16624" s="53">
        <f ca="1"/>
        <v>1945</v>
      </c>
      <c r="N16624" s="53">
        <f ca="1"/>
        <v>7</v>
      </c>
      <c r="O16624" s="53" t="str">
        <f ca="1"/>
        <v>1945-07</v>
      </c>
    </row>
    <row r="16625" spans="12:15" x14ac:dyDescent="0.4">
      <c r="L16625" s="56">
        <f ca="1"/>
        <v>16624</v>
      </c>
      <c r="M16625" s="53">
        <f ca="1"/>
        <v>1945</v>
      </c>
      <c r="N16625" s="53">
        <f ca="1"/>
        <v>7</v>
      </c>
      <c r="O16625" s="53" t="str">
        <f ca="1"/>
        <v>1945-07</v>
      </c>
    </row>
    <row r="16626" spans="12:15" x14ac:dyDescent="0.4">
      <c r="L16626" s="56">
        <f ca="1"/>
        <v>16625</v>
      </c>
      <c r="M16626" s="53">
        <f ca="1"/>
        <v>1945</v>
      </c>
      <c r="N16626" s="53">
        <f ca="1"/>
        <v>7</v>
      </c>
      <c r="O16626" s="53" t="str">
        <f ca="1"/>
        <v>1945-07</v>
      </c>
    </row>
    <row r="16627" spans="12:15" x14ac:dyDescent="0.4">
      <c r="L16627" s="56">
        <f ca="1"/>
        <v>16626</v>
      </c>
      <c r="M16627" s="53">
        <f ca="1"/>
        <v>1945</v>
      </c>
      <c r="N16627" s="53">
        <f ca="1"/>
        <v>7</v>
      </c>
      <c r="O16627" s="53" t="str">
        <f ca="1"/>
        <v>1945-07</v>
      </c>
    </row>
    <row r="16628" spans="12:15" x14ac:dyDescent="0.4">
      <c r="L16628" s="56">
        <f ca="1"/>
        <v>16627</v>
      </c>
      <c r="M16628" s="53">
        <f ca="1"/>
        <v>1945</v>
      </c>
      <c r="N16628" s="53">
        <f ca="1"/>
        <v>7</v>
      </c>
      <c r="O16628" s="53" t="str">
        <f ca="1"/>
        <v>1945-07</v>
      </c>
    </row>
    <row r="16629" spans="12:15" x14ac:dyDescent="0.4">
      <c r="L16629" s="56">
        <f ca="1"/>
        <v>16628</v>
      </c>
      <c r="M16629" s="53">
        <f ca="1"/>
        <v>1945</v>
      </c>
      <c r="N16629" s="53">
        <f ca="1"/>
        <v>7</v>
      </c>
      <c r="O16629" s="53" t="str">
        <f ca="1"/>
        <v>1945-07</v>
      </c>
    </row>
    <row r="16630" spans="12:15" x14ac:dyDescent="0.4">
      <c r="L16630" s="56">
        <f ca="1"/>
        <v>16629</v>
      </c>
      <c r="M16630" s="53">
        <f ca="1"/>
        <v>1945</v>
      </c>
      <c r="N16630" s="53">
        <f ca="1"/>
        <v>7</v>
      </c>
      <c r="O16630" s="53" t="str">
        <f ca="1"/>
        <v>1945-07</v>
      </c>
    </row>
    <row r="16631" spans="12:15" x14ac:dyDescent="0.4">
      <c r="L16631" s="56">
        <f ca="1"/>
        <v>16630</v>
      </c>
      <c r="M16631" s="53">
        <f ca="1"/>
        <v>1945</v>
      </c>
      <c r="N16631" s="53">
        <f ca="1"/>
        <v>7</v>
      </c>
      <c r="O16631" s="53" t="str">
        <f ca="1"/>
        <v>1945-07</v>
      </c>
    </row>
    <row r="16632" spans="12:15" x14ac:dyDescent="0.4">
      <c r="L16632" s="56">
        <f ca="1"/>
        <v>16631</v>
      </c>
      <c r="M16632" s="53">
        <f ca="1"/>
        <v>1945</v>
      </c>
      <c r="N16632" s="53">
        <f ca="1"/>
        <v>7</v>
      </c>
      <c r="O16632" s="53" t="str">
        <f ca="1"/>
        <v>1945-07</v>
      </c>
    </row>
    <row r="16633" spans="12:15" x14ac:dyDescent="0.4">
      <c r="L16633" s="56">
        <f ca="1"/>
        <v>16632</v>
      </c>
      <c r="M16633" s="53">
        <f ca="1"/>
        <v>1945</v>
      </c>
      <c r="N16633" s="53">
        <f ca="1"/>
        <v>7</v>
      </c>
      <c r="O16633" s="53" t="str">
        <f ca="1"/>
        <v>1945-07</v>
      </c>
    </row>
    <row r="16634" spans="12:15" x14ac:dyDescent="0.4">
      <c r="L16634" s="56">
        <f ca="1"/>
        <v>16633</v>
      </c>
      <c r="M16634" s="53">
        <f ca="1"/>
        <v>1945</v>
      </c>
      <c r="N16634" s="53">
        <f ca="1"/>
        <v>7</v>
      </c>
      <c r="O16634" s="53" t="str">
        <f ca="1"/>
        <v>1945-07</v>
      </c>
    </row>
    <row r="16635" spans="12:15" x14ac:dyDescent="0.4">
      <c r="L16635" s="56">
        <f ca="1"/>
        <v>16634</v>
      </c>
      <c r="M16635" s="53">
        <f ca="1"/>
        <v>1945</v>
      </c>
      <c r="N16635" s="53">
        <f ca="1"/>
        <v>7</v>
      </c>
      <c r="O16635" s="53" t="str">
        <f ca="1"/>
        <v>1945-07</v>
      </c>
    </row>
    <row r="16636" spans="12:15" x14ac:dyDescent="0.4">
      <c r="L16636" s="56">
        <f ca="1"/>
        <v>16635</v>
      </c>
      <c r="M16636" s="53">
        <f ca="1"/>
        <v>1945</v>
      </c>
      <c r="N16636" s="53">
        <f ca="1"/>
        <v>7</v>
      </c>
      <c r="O16636" s="53" t="str">
        <f ca="1"/>
        <v>1945-07</v>
      </c>
    </row>
    <row r="16637" spans="12:15" x14ac:dyDescent="0.4">
      <c r="L16637" s="56">
        <f ca="1"/>
        <v>16636</v>
      </c>
      <c r="M16637" s="53">
        <f ca="1"/>
        <v>1945</v>
      </c>
      <c r="N16637" s="53">
        <f ca="1"/>
        <v>7</v>
      </c>
      <c r="O16637" s="53" t="str">
        <f ca="1"/>
        <v>1945-07</v>
      </c>
    </row>
    <row r="16638" spans="12:15" x14ac:dyDescent="0.4">
      <c r="L16638" s="56">
        <f ca="1"/>
        <v>16637</v>
      </c>
      <c r="M16638" s="53">
        <f ca="1"/>
        <v>1945</v>
      </c>
      <c r="N16638" s="53">
        <f ca="1"/>
        <v>7</v>
      </c>
      <c r="O16638" s="53" t="str">
        <f ca="1"/>
        <v>1945-07</v>
      </c>
    </row>
    <row r="16639" spans="12:15" x14ac:dyDescent="0.4">
      <c r="L16639" s="56">
        <f ca="1"/>
        <v>16638</v>
      </c>
      <c r="M16639" s="53">
        <f ca="1"/>
        <v>1945</v>
      </c>
      <c r="N16639" s="53">
        <f ca="1"/>
        <v>7</v>
      </c>
      <c r="O16639" s="53" t="str">
        <f ca="1"/>
        <v>1945-07</v>
      </c>
    </row>
    <row r="16640" spans="12:15" x14ac:dyDescent="0.4">
      <c r="L16640" s="56">
        <f ca="1"/>
        <v>16639</v>
      </c>
      <c r="M16640" s="53">
        <f ca="1"/>
        <v>1945</v>
      </c>
      <c r="N16640" s="53">
        <f ca="1"/>
        <v>7</v>
      </c>
      <c r="O16640" s="53" t="str">
        <f ca="1"/>
        <v>1945-07</v>
      </c>
    </row>
    <row r="16641" spans="12:15" x14ac:dyDescent="0.4">
      <c r="L16641" s="56">
        <f ca="1"/>
        <v>16640</v>
      </c>
      <c r="M16641" s="53">
        <f ca="1"/>
        <v>1945</v>
      </c>
      <c r="N16641" s="53">
        <f ca="1"/>
        <v>7</v>
      </c>
      <c r="O16641" s="53" t="str">
        <f ca="1"/>
        <v>1945-07</v>
      </c>
    </row>
    <row r="16642" spans="12:15" x14ac:dyDescent="0.4">
      <c r="L16642" s="56">
        <f ca="1"/>
        <v>16641</v>
      </c>
      <c r="M16642" s="53">
        <f ca="1"/>
        <v>1945</v>
      </c>
      <c r="N16642" s="53">
        <f ca="1"/>
        <v>7</v>
      </c>
      <c r="O16642" s="53" t="str">
        <f ca="1"/>
        <v>1945-07</v>
      </c>
    </row>
    <row r="16643" spans="12:15" x14ac:dyDescent="0.4">
      <c r="L16643" s="56">
        <f ca="1"/>
        <v>16642</v>
      </c>
      <c r="M16643" s="53">
        <f ca="1"/>
        <v>1945</v>
      </c>
      <c r="N16643" s="53">
        <f ca="1"/>
        <v>7</v>
      </c>
      <c r="O16643" s="53" t="str">
        <f ca="1"/>
        <v>1945-07</v>
      </c>
    </row>
    <row r="16644" spans="12:15" x14ac:dyDescent="0.4">
      <c r="L16644" s="56">
        <f ca="1"/>
        <v>16643</v>
      </c>
      <c r="M16644" s="53">
        <f ca="1"/>
        <v>1945</v>
      </c>
      <c r="N16644" s="53">
        <f ca="1"/>
        <v>7</v>
      </c>
      <c r="O16644" s="53" t="str">
        <f ca="1"/>
        <v>1945-07</v>
      </c>
    </row>
    <row r="16645" spans="12:15" x14ac:dyDescent="0.4">
      <c r="L16645" s="56">
        <f ca="1"/>
        <v>16644</v>
      </c>
      <c r="M16645" s="53">
        <f ca="1"/>
        <v>1945</v>
      </c>
      <c r="N16645" s="53">
        <f ca="1"/>
        <v>7</v>
      </c>
      <c r="O16645" s="53" t="str">
        <f ca="1"/>
        <v>1945-07</v>
      </c>
    </row>
    <row r="16646" spans="12:15" x14ac:dyDescent="0.4">
      <c r="L16646" s="56">
        <f ca="1"/>
        <v>16645</v>
      </c>
      <c r="M16646" s="53">
        <f ca="1"/>
        <v>1945</v>
      </c>
      <c r="N16646" s="53">
        <f ca="1"/>
        <v>7</v>
      </c>
      <c r="O16646" s="53" t="str">
        <f ca="1"/>
        <v>1945-07</v>
      </c>
    </row>
    <row r="16647" spans="12:15" x14ac:dyDescent="0.4">
      <c r="L16647" s="56">
        <f ca="1"/>
        <v>16646</v>
      </c>
      <c r="M16647" s="53">
        <f ca="1"/>
        <v>1945</v>
      </c>
      <c r="N16647" s="53">
        <f ca="1"/>
        <v>7</v>
      </c>
      <c r="O16647" s="53" t="str">
        <f ca="1"/>
        <v>1945-07</v>
      </c>
    </row>
    <row r="16648" spans="12:15" x14ac:dyDescent="0.4">
      <c r="L16648" s="56">
        <f ca="1"/>
        <v>16647</v>
      </c>
      <c r="M16648" s="53">
        <f ca="1"/>
        <v>1945</v>
      </c>
      <c r="N16648" s="53">
        <f ca="1"/>
        <v>7</v>
      </c>
      <c r="O16648" s="53" t="str">
        <f ca="1"/>
        <v>1945-07</v>
      </c>
    </row>
    <row r="16649" spans="12:15" x14ac:dyDescent="0.4">
      <c r="L16649" s="56">
        <f ca="1"/>
        <v>16648</v>
      </c>
      <c r="M16649" s="53">
        <f ca="1"/>
        <v>1945</v>
      </c>
      <c r="N16649" s="53">
        <f ca="1"/>
        <v>7</v>
      </c>
      <c r="O16649" s="53" t="str">
        <f ca="1"/>
        <v>1945-07</v>
      </c>
    </row>
    <row r="16650" spans="12:15" x14ac:dyDescent="0.4">
      <c r="L16650" s="56">
        <f ca="1"/>
        <v>16649</v>
      </c>
      <c r="M16650" s="53">
        <f ca="1"/>
        <v>1945</v>
      </c>
      <c r="N16650" s="53">
        <f ca="1"/>
        <v>7</v>
      </c>
      <c r="O16650" s="53" t="str">
        <f ca="1"/>
        <v>1945-07</v>
      </c>
    </row>
    <row r="16651" spans="12:15" x14ac:dyDescent="0.4">
      <c r="L16651" s="56">
        <f ca="1"/>
        <v>16650</v>
      </c>
      <c r="M16651" s="53">
        <f ca="1"/>
        <v>1945</v>
      </c>
      <c r="N16651" s="53">
        <f ca="1"/>
        <v>8</v>
      </c>
      <c r="O16651" s="53" t="str">
        <f ca="1"/>
        <v>1945-08</v>
      </c>
    </row>
    <row r="16652" spans="12:15" x14ac:dyDescent="0.4">
      <c r="L16652" s="56">
        <f ca="1"/>
        <v>16651</v>
      </c>
      <c r="M16652" s="53">
        <f ca="1"/>
        <v>1945</v>
      </c>
      <c r="N16652" s="53">
        <f ca="1"/>
        <v>8</v>
      </c>
      <c r="O16652" s="53" t="str">
        <f ca="1"/>
        <v>1945-08</v>
      </c>
    </row>
    <row r="16653" spans="12:15" x14ac:dyDescent="0.4">
      <c r="L16653" s="56">
        <f ca="1"/>
        <v>16652</v>
      </c>
      <c r="M16653" s="53">
        <f ca="1"/>
        <v>1945</v>
      </c>
      <c r="N16653" s="53">
        <f ca="1"/>
        <v>8</v>
      </c>
      <c r="O16653" s="53" t="str">
        <f ca="1"/>
        <v>1945-08</v>
      </c>
    </row>
    <row r="16654" spans="12:15" x14ac:dyDescent="0.4">
      <c r="L16654" s="56">
        <f ca="1"/>
        <v>16653</v>
      </c>
      <c r="M16654" s="53">
        <f ca="1"/>
        <v>1945</v>
      </c>
      <c r="N16654" s="53">
        <f ca="1"/>
        <v>8</v>
      </c>
      <c r="O16654" s="53" t="str">
        <f ca="1"/>
        <v>1945-08</v>
      </c>
    </row>
    <row r="16655" spans="12:15" x14ac:dyDescent="0.4">
      <c r="L16655" s="56">
        <f ca="1"/>
        <v>16654</v>
      </c>
      <c r="M16655" s="53">
        <f ca="1"/>
        <v>1945</v>
      </c>
      <c r="N16655" s="53">
        <f ca="1"/>
        <v>8</v>
      </c>
      <c r="O16655" s="53" t="str">
        <f ca="1"/>
        <v>1945-08</v>
      </c>
    </row>
    <row r="16656" spans="12:15" x14ac:dyDescent="0.4">
      <c r="L16656" s="56">
        <f ca="1"/>
        <v>16655</v>
      </c>
      <c r="M16656" s="53">
        <f ca="1"/>
        <v>1945</v>
      </c>
      <c r="N16656" s="53">
        <f ca="1"/>
        <v>8</v>
      </c>
      <c r="O16656" s="53" t="str">
        <f ca="1"/>
        <v>1945-08</v>
      </c>
    </row>
    <row r="16657" spans="12:15" x14ac:dyDescent="0.4">
      <c r="L16657" s="56">
        <f ca="1"/>
        <v>16656</v>
      </c>
      <c r="M16657" s="53">
        <f ca="1"/>
        <v>1945</v>
      </c>
      <c r="N16657" s="53">
        <f ca="1"/>
        <v>8</v>
      </c>
      <c r="O16657" s="53" t="str">
        <f ca="1"/>
        <v>1945-08</v>
      </c>
    </row>
    <row r="16658" spans="12:15" x14ac:dyDescent="0.4">
      <c r="L16658" s="56">
        <f ca="1"/>
        <v>16657</v>
      </c>
      <c r="M16658" s="53">
        <f ca="1"/>
        <v>1945</v>
      </c>
      <c r="N16658" s="53">
        <f ca="1"/>
        <v>8</v>
      </c>
      <c r="O16658" s="53" t="str">
        <f ca="1"/>
        <v>1945-08</v>
      </c>
    </row>
    <row r="16659" spans="12:15" x14ac:dyDescent="0.4">
      <c r="L16659" s="56">
        <f ca="1"/>
        <v>16658</v>
      </c>
      <c r="M16659" s="53">
        <f ca="1"/>
        <v>1945</v>
      </c>
      <c r="N16659" s="53">
        <f ca="1"/>
        <v>8</v>
      </c>
      <c r="O16659" s="53" t="str">
        <f ca="1"/>
        <v>1945-08</v>
      </c>
    </row>
    <row r="16660" spans="12:15" x14ac:dyDescent="0.4">
      <c r="L16660" s="56">
        <f ca="1"/>
        <v>16659</v>
      </c>
      <c r="M16660" s="53">
        <f ca="1"/>
        <v>1945</v>
      </c>
      <c r="N16660" s="53">
        <f ca="1"/>
        <v>8</v>
      </c>
      <c r="O16660" s="53" t="str">
        <f ca="1"/>
        <v>1945-08</v>
      </c>
    </row>
    <row r="16661" spans="12:15" x14ac:dyDescent="0.4">
      <c r="L16661" s="56">
        <f ca="1"/>
        <v>16660</v>
      </c>
      <c r="M16661" s="53">
        <f ca="1"/>
        <v>1945</v>
      </c>
      <c r="N16661" s="53">
        <f ca="1"/>
        <v>8</v>
      </c>
      <c r="O16661" s="53" t="str">
        <f ca="1"/>
        <v>1945-08</v>
      </c>
    </row>
    <row r="16662" spans="12:15" x14ac:dyDescent="0.4">
      <c r="L16662" s="56">
        <f ca="1"/>
        <v>16661</v>
      </c>
      <c r="M16662" s="53">
        <f ca="1"/>
        <v>1945</v>
      </c>
      <c r="N16662" s="53">
        <f ca="1"/>
        <v>8</v>
      </c>
      <c r="O16662" s="53" t="str">
        <f ca="1"/>
        <v>1945-08</v>
      </c>
    </row>
    <row r="16663" spans="12:15" x14ac:dyDescent="0.4">
      <c r="L16663" s="56">
        <f ca="1"/>
        <v>16662</v>
      </c>
      <c r="M16663" s="53">
        <f ca="1"/>
        <v>1945</v>
      </c>
      <c r="N16663" s="53">
        <f ca="1"/>
        <v>8</v>
      </c>
      <c r="O16663" s="53" t="str">
        <f ca="1"/>
        <v>1945-08</v>
      </c>
    </row>
    <row r="16664" spans="12:15" x14ac:dyDescent="0.4">
      <c r="L16664" s="56">
        <f ca="1"/>
        <v>16663</v>
      </c>
      <c r="M16664" s="53">
        <f ca="1"/>
        <v>1945</v>
      </c>
      <c r="N16664" s="53">
        <f ca="1"/>
        <v>8</v>
      </c>
      <c r="O16664" s="53" t="str">
        <f ca="1"/>
        <v>1945-08</v>
      </c>
    </row>
    <row r="16665" spans="12:15" x14ac:dyDescent="0.4">
      <c r="L16665" s="56">
        <f ca="1"/>
        <v>16664</v>
      </c>
      <c r="M16665" s="53">
        <f ca="1"/>
        <v>1945</v>
      </c>
      <c r="N16665" s="53">
        <f ca="1"/>
        <v>8</v>
      </c>
      <c r="O16665" s="53" t="str">
        <f ca="1"/>
        <v>1945-08</v>
      </c>
    </row>
    <row r="16666" spans="12:15" x14ac:dyDescent="0.4">
      <c r="L16666" s="56">
        <f ca="1"/>
        <v>16665</v>
      </c>
      <c r="M16666" s="53">
        <f ca="1"/>
        <v>1945</v>
      </c>
      <c r="N16666" s="53">
        <f ca="1"/>
        <v>8</v>
      </c>
      <c r="O16666" s="53" t="str">
        <f ca="1"/>
        <v>1945-08</v>
      </c>
    </row>
    <row r="16667" spans="12:15" x14ac:dyDescent="0.4">
      <c r="L16667" s="56">
        <f ca="1"/>
        <v>16666</v>
      </c>
      <c r="M16667" s="53">
        <f ca="1"/>
        <v>1945</v>
      </c>
      <c r="N16667" s="53">
        <f ca="1"/>
        <v>8</v>
      </c>
      <c r="O16667" s="53" t="str">
        <f ca="1"/>
        <v>1945-08</v>
      </c>
    </row>
    <row r="16668" spans="12:15" x14ac:dyDescent="0.4">
      <c r="L16668" s="56">
        <f ca="1"/>
        <v>16667</v>
      </c>
      <c r="M16668" s="53">
        <f ca="1"/>
        <v>1945</v>
      </c>
      <c r="N16668" s="53">
        <f ca="1"/>
        <v>8</v>
      </c>
      <c r="O16668" s="53" t="str">
        <f ca="1"/>
        <v>1945-08</v>
      </c>
    </row>
    <row r="16669" spans="12:15" x14ac:dyDescent="0.4">
      <c r="L16669" s="56">
        <f ca="1"/>
        <v>16668</v>
      </c>
      <c r="M16669" s="53">
        <f ca="1"/>
        <v>1945</v>
      </c>
      <c r="N16669" s="53">
        <f ca="1"/>
        <v>8</v>
      </c>
      <c r="O16669" s="53" t="str">
        <f ca="1"/>
        <v>1945-08</v>
      </c>
    </row>
    <row r="16670" spans="12:15" x14ac:dyDescent="0.4">
      <c r="L16670" s="56">
        <f ca="1"/>
        <v>16669</v>
      </c>
      <c r="M16670" s="53">
        <f ca="1"/>
        <v>1945</v>
      </c>
      <c r="N16670" s="53">
        <f ca="1"/>
        <v>8</v>
      </c>
      <c r="O16670" s="53" t="str">
        <f ca="1"/>
        <v>1945-08</v>
      </c>
    </row>
    <row r="16671" spans="12:15" x14ac:dyDescent="0.4">
      <c r="L16671" s="56">
        <f ca="1"/>
        <v>16670</v>
      </c>
      <c r="M16671" s="53">
        <f ca="1"/>
        <v>1945</v>
      </c>
      <c r="N16671" s="53">
        <f ca="1"/>
        <v>8</v>
      </c>
      <c r="O16671" s="53" t="str">
        <f ca="1"/>
        <v>1945-08</v>
      </c>
    </row>
    <row r="16672" spans="12:15" x14ac:dyDescent="0.4">
      <c r="L16672" s="56">
        <f ca="1"/>
        <v>16671</v>
      </c>
      <c r="M16672" s="53">
        <f ca="1"/>
        <v>1945</v>
      </c>
      <c r="N16672" s="53">
        <f ca="1"/>
        <v>8</v>
      </c>
      <c r="O16672" s="53" t="str">
        <f ca="1"/>
        <v>1945-08</v>
      </c>
    </row>
    <row r="16673" spans="12:15" x14ac:dyDescent="0.4">
      <c r="L16673" s="56">
        <f ca="1"/>
        <v>16672</v>
      </c>
      <c r="M16673" s="53">
        <f ca="1"/>
        <v>1945</v>
      </c>
      <c r="N16673" s="53">
        <f ca="1"/>
        <v>8</v>
      </c>
      <c r="O16673" s="53" t="str">
        <f ca="1"/>
        <v>1945-08</v>
      </c>
    </row>
    <row r="16674" spans="12:15" x14ac:dyDescent="0.4">
      <c r="L16674" s="56">
        <f ca="1"/>
        <v>16673</v>
      </c>
      <c r="M16674" s="53">
        <f ca="1"/>
        <v>1945</v>
      </c>
      <c r="N16674" s="53">
        <f ca="1"/>
        <v>8</v>
      </c>
      <c r="O16674" s="53" t="str">
        <f ca="1"/>
        <v>1945-08</v>
      </c>
    </row>
    <row r="16675" spans="12:15" x14ac:dyDescent="0.4">
      <c r="L16675" s="56">
        <f ca="1"/>
        <v>16674</v>
      </c>
      <c r="M16675" s="53">
        <f ca="1"/>
        <v>1945</v>
      </c>
      <c r="N16675" s="53">
        <f ca="1"/>
        <v>8</v>
      </c>
      <c r="O16675" s="53" t="str">
        <f ca="1"/>
        <v>1945-08</v>
      </c>
    </row>
    <row r="16676" spans="12:15" x14ac:dyDescent="0.4">
      <c r="L16676" s="56">
        <f ca="1"/>
        <v>16675</v>
      </c>
      <c r="M16676" s="53">
        <f ca="1"/>
        <v>1945</v>
      </c>
      <c r="N16676" s="53">
        <f ca="1"/>
        <v>8</v>
      </c>
      <c r="O16676" s="53" t="str">
        <f ca="1"/>
        <v>1945-08</v>
      </c>
    </row>
    <row r="16677" spans="12:15" x14ac:dyDescent="0.4">
      <c r="L16677" s="56">
        <f ca="1"/>
        <v>16676</v>
      </c>
      <c r="M16677" s="53">
        <f ca="1"/>
        <v>1945</v>
      </c>
      <c r="N16677" s="53">
        <f ca="1"/>
        <v>8</v>
      </c>
      <c r="O16677" s="53" t="str">
        <f ca="1"/>
        <v>1945-08</v>
      </c>
    </row>
    <row r="16678" spans="12:15" x14ac:dyDescent="0.4">
      <c r="L16678" s="56">
        <f ca="1"/>
        <v>16677</v>
      </c>
      <c r="M16678" s="53">
        <f ca="1"/>
        <v>1945</v>
      </c>
      <c r="N16678" s="53">
        <f ca="1"/>
        <v>8</v>
      </c>
      <c r="O16678" s="53" t="str">
        <f ca="1"/>
        <v>1945-08</v>
      </c>
    </row>
    <row r="16679" spans="12:15" x14ac:dyDescent="0.4">
      <c r="L16679" s="56">
        <f ca="1"/>
        <v>16678</v>
      </c>
      <c r="M16679" s="53">
        <f ca="1"/>
        <v>1945</v>
      </c>
      <c r="N16679" s="53">
        <f ca="1"/>
        <v>8</v>
      </c>
      <c r="O16679" s="53" t="str">
        <f ca="1"/>
        <v>1945-08</v>
      </c>
    </row>
    <row r="16680" spans="12:15" x14ac:dyDescent="0.4">
      <c r="L16680" s="56">
        <f ca="1"/>
        <v>16679</v>
      </c>
      <c r="M16680" s="53">
        <f ca="1"/>
        <v>1945</v>
      </c>
      <c r="N16680" s="53">
        <f ca="1"/>
        <v>8</v>
      </c>
      <c r="O16680" s="53" t="str">
        <f ca="1"/>
        <v>1945-08</v>
      </c>
    </row>
    <row r="16681" spans="12:15" x14ac:dyDescent="0.4">
      <c r="L16681" s="56">
        <f ca="1"/>
        <v>16680</v>
      </c>
      <c r="M16681" s="53">
        <f ca="1"/>
        <v>1945</v>
      </c>
      <c r="N16681" s="53">
        <f ca="1"/>
        <v>8</v>
      </c>
      <c r="O16681" s="53" t="str">
        <f ca="1"/>
        <v>1945-08</v>
      </c>
    </row>
    <row r="16682" spans="12:15" x14ac:dyDescent="0.4">
      <c r="L16682" s="56">
        <f ca="1"/>
        <v>16681</v>
      </c>
      <c r="M16682" s="53">
        <f ca="1"/>
        <v>1945</v>
      </c>
      <c r="N16682" s="53">
        <f ca="1"/>
        <v>9</v>
      </c>
      <c r="O16682" s="53" t="str">
        <f ca="1"/>
        <v>1945-09</v>
      </c>
    </row>
    <row r="16683" spans="12:15" x14ac:dyDescent="0.4">
      <c r="L16683" s="56">
        <f ca="1"/>
        <v>16682</v>
      </c>
      <c r="M16683" s="53">
        <f ca="1"/>
        <v>1945</v>
      </c>
      <c r="N16683" s="53">
        <f ca="1"/>
        <v>9</v>
      </c>
      <c r="O16683" s="53" t="str">
        <f ca="1"/>
        <v>1945-09</v>
      </c>
    </row>
    <row r="16684" spans="12:15" x14ac:dyDescent="0.4">
      <c r="L16684" s="56">
        <f ca="1"/>
        <v>16683</v>
      </c>
      <c r="M16684" s="53">
        <f ca="1"/>
        <v>1945</v>
      </c>
      <c r="N16684" s="53">
        <f ca="1"/>
        <v>9</v>
      </c>
      <c r="O16684" s="53" t="str">
        <f ca="1"/>
        <v>1945-09</v>
      </c>
    </row>
    <row r="16685" spans="12:15" x14ac:dyDescent="0.4">
      <c r="L16685" s="56">
        <f ca="1"/>
        <v>16684</v>
      </c>
      <c r="M16685" s="53">
        <f ca="1"/>
        <v>1945</v>
      </c>
      <c r="N16685" s="53">
        <f ca="1"/>
        <v>9</v>
      </c>
      <c r="O16685" s="53" t="str">
        <f ca="1"/>
        <v>1945-09</v>
      </c>
    </row>
    <row r="16686" spans="12:15" x14ac:dyDescent="0.4">
      <c r="L16686" s="56">
        <f ca="1"/>
        <v>16685</v>
      </c>
      <c r="M16686" s="53">
        <f ca="1"/>
        <v>1945</v>
      </c>
      <c r="N16686" s="53">
        <f ca="1"/>
        <v>9</v>
      </c>
      <c r="O16686" s="53" t="str">
        <f ca="1"/>
        <v>1945-09</v>
      </c>
    </row>
    <row r="16687" spans="12:15" x14ac:dyDescent="0.4">
      <c r="L16687" s="56">
        <f ca="1"/>
        <v>16686</v>
      </c>
      <c r="M16687" s="53">
        <f ca="1"/>
        <v>1945</v>
      </c>
      <c r="N16687" s="53">
        <f ca="1"/>
        <v>9</v>
      </c>
      <c r="O16687" s="53" t="str">
        <f ca="1"/>
        <v>1945-09</v>
      </c>
    </row>
    <row r="16688" spans="12:15" x14ac:dyDescent="0.4">
      <c r="L16688" s="56">
        <f ca="1"/>
        <v>16687</v>
      </c>
      <c r="M16688" s="53">
        <f ca="1"/>
        <v>1945</v>
      </c>
      <c r="N16688" s="53">
        <f ca="1"/>
        <v>9</v>
      </c>
      <c r="O16688" s="53" t="str">
        <f ca="1"/>
        <v>1945-09</v>
      </c>
    </row>
    <row r="16689" spans="12:15" x14ac:dyDescent="0.4">
      <c r="L16689" s="56">
        <f ca="1"/>
        <v>16688</v>
      </c>
      <c r="M16689" s="53">
        <f ca="1"/>
        <v>1945</v>
      </c>
      <c r="N16689" s="53">
        <f ca="1"/>
        <v>9</v>
      </c>
      <c r="O16689" s="53" t="str">
        <f ca="1"/>
        <v>1945-09</v>
      </c>
    </row>
    <row r="16690" spans="12:15" x14ac:dyDescent="0.4">
      <c r="L16690" s="56">
        <f ca="1"/>
        <v>16689</v>
      </c>
      <c r="M16690" s="53">
        <f ca="1"/>
        <v>1945</v>
      </c>
      <c r="N16690" s="53">
        <f ca="1"/>
        <v>9</v>
      </c>
      <c r="O16690" s="53" t="str">
        <f ca="1"/>
        <v>1945-09</v>
      </c>
    </row>
    <row r="16691" spans="12:15" x14ac:dyDescent="0.4">
      <c r="L16691" s="56">
        <f ca="1"/>
        <v>16690</v>
      </c>
      <c r="M16691" s="53">
        <f ca="1"/>
        <v>1945</v>
      </c>
      <c r="N16691" s="53">
        <f ca="1"/>
        <v>9</v>
      </c>
      <c r="O16691" s="53" t="str">
        <f ca="1"/>
        <v>1945-09</v>
      </c>
    </row>
    <row r="16692" spans="12:15" x14ac:dyDescent="0.4">
      <c r="L16692" s="56">
        <f ca="1"/>
        <v>16691</v>
      </c>
      <c r="M16692" s="53">
        <f ca="1"/>
        <v>1945</v>
      </c>
      <c r="N16692" s="53">
        <f ca="1"/>
        <v>9</v>
      </c>
      <c r="O16692" s="53" t="str">
        <f ca="1"/>
        <v>1945-09</v>
      </c>
    </row>
    <row r="16693" spans="12:15" x14ac:dyDescent="0.4">
      <c r="L16693" s="56">
        <f ca="1"/>
        <v>16692</v>
      </c>
      <c r="M16693" s="53">
        <f ca="1"/>
        <v>1945</v>
      </c>
      <c r="N16693" s="53">
        <f ca="1"/>
        <v>9</v>
      </c>
      <c r="O16693" s="53" t="str">
        <f ca="1"/>
        <v>1945-09</v>
      </c>
    </row>
    <row r="16694" spans="12:15" x14ac:dyDescent="0.4">
      <c r="L16694" s="56">
        <f ca="1"/>
        <v>16693</v>
      </c>
      <c r="M16694" s="53">
        <f ca="1"/>
        <v>1945</v>
      </c>
      <c r="N16694" s="53">
        <f ca="1"/>
        <v>9</v>
      </c>
      <c r="O16694" s="53" t="str">
        <f ca="1"/>
        <v>1945-09</v>
      </c>
    </row>
    <row r="16695" spans="12:15" x14ac:dyDescent="0.4">
      <c r="L16695" s="56">
        <f ca="1"/>
        <v>16694</v>
      </c>
      <c r="M16695" s="53">
        <f ca="1"/>
        <v>1945</v>
      </c>
      <c r="N16695" s="53">
        <f ca="1"/>
        <v>9</v>
      </c>
      <c r="O16695" s="53" t="str">
        <f ca="1"/>
        <v>1945-09</v>
      </c>
    </row>
    <row r="16696" spans="12:15" x14ac:dyDescent="0.4">
      <c r="L16696" s="56">
        <f ca="1"/>
        <v>16695</v>
      </c>
      <c r="M16696" s="53">
        <f ca="1"/>
        <v>1945</v>
      </c>
      <c r="N16696" s="53">
        <f ca="1"/>
        <v>9</v>
      </c>
      <c r="O16696" s="53" t="str">
        <f ca="1"/>
        <v>1945-09</v>
      </c>
    </row>
    <row r="16697" spans="12:15" x14ac:dyDescent="0.4">
      <c r="L16697" s="56">
        <f ca="1"/>
        <v>16696</v>
      </c>
      <c r="M16697" s="53">
        <f ca="1"/>
        <v>1945</v>
      </c>
      <c r="N16697" s="53">
        <f ca="1"/>
        <v>9</v>
      </c>
      <c r="O16697" s="53" t="str">
        <f ca="1"/>
        <v>1945-09</v>
      </c>
    </row>
    <row r="16698" spans="12:15" x14ac:dyDescent="0.4">
      <c r="L16698" s="56">
        <f ca="1"/>
        <v>16697</v>
      </c>
      <c r="M16698" s="53">
        <f ca="1"/>
        <v>1945</v>
      </c>
      <c r="N16698" s="53">
        <f ca="1"/>
        <v>9</v>
      </c>
      <c r="O16698" s="53" t="str">
        <f ca="1"/>
        <v>1945-09</v>
      </c>
    </row>
    <row r="16699" spans="12:15" x14ac:dyDescent="0.4">
      <c r="L16699" s="56">
        <f ca="1"/>
        <v>16698</v>
      </c>
      <c r="M16699" s="53">
        <f ca="1"/>
        <v>1945</v>
      </c>
      <c r="N16699" s="53">
        <f ca="1"/>
        <v>9</v>
      </c>
      <c r="O16699" s="53" t="str">
        <f ca="1"/>
        <v>1945-09</v>
      </c>
    </row>
    <row r="16700" spans="12:15" x14ac:dyDescent="0.4">
      <c r="L16700" s="56">
        <f ca="1"/>
        <v>16699</v>
      </c>
      <c r="M16700" s="53">
        <f ca="1"/>
        <v>1945</v>
      </c>
      <c r="N16700" s="53">
        <f ca="1"/>
        <v>9</v>
      </c>
      <c r="O16700" s="53" t="str">
        <f ca="1"/>
        <v>1945-09</v>
      </c>
    </row>
    <row r="16701" spans="12:15" x14ac:dyDescent="0.4">
      <c r="L16701" s="56">
        <f ca="1"/>
        <v>16700</v>
      </c>
      <c r="M16701" s="53">
        <f ca="1"/>
        <v>1945</v>
      </c>
      <c r="N16701" s="53">
        <f ca="1"/>
        <v>9</v>
      </c>
      <c r="O16701" s="53" t="str">
        <f ca="1"/>
        <v>1945-09</v>
      </c>
    </row>
    <row r="16702" spans="12:15" x14ac:dyDescent="0.4">
      <c r="L16702" s="56">
        <f ca="1"/>
        <v>16701</v>
      </c>
      <c r="M16702" s="53">
        <f ca="1"/>
        <v>1945</v>
      </c>
      <c r="N16702" s="53">
        <f ca="1"/>
        <v>9</v>
      </c>
      <c r="O16702" s="53" t="str">
        <f ca="1"/>
        <v>1945-09</v>
      </c>
    </row>
    <row r="16703" spans="12:15" x14ac:dyDescent="0.4">
      <c r="L16703" s="56">
        <f ca="1"/>
        <v>16702</v>
      </c>
      <c r="M16703" s="53">
        <f ca="1"/>
        <v>1945</v>
      </c>
      <c r="N16703" s="53">
        <f ca="1"/>
        <v>9</v>
      </c>
      <c r="O16703" s="53" t="str">
        <f ca="1"/>
        <v>1945-09</v>
      </c>
    </row>
    <row r="16704" spans="12:15" x14ac:dyDescent="0.4">
      <c r="L16704" s="56">
        <f ca="1"/>
        <v>16703</v>
      </c>
      <c r="M16704" s="53">
        <f ca="1"/>
        <v>1945</v>
      </c>
      <c r="N16704" s="53">
        <f ca="1"/>
        <v>9</v>
      </c>
      <c r="O16704" s="53" t="str">
        <f ca="1"/>
        <v>1945-09</v>
      </c>
    </row>
    <row r="16705" spans="12:15" x14ac:dyDescent="0.4">
      <c r="L16705" s="56">
        <f ca="1"/>
        <v>16704</v>
      </c>
      <c r="M16705" s="53">
        <f ca="1"/>
        <v>1945</v>
      </c>
      <c r="N16705" s="53">
        <f ca="1"/>
        <v>9</v>
      </c>
      <c r="O16705" s="53" t="str">
        <f ca="1"/>
        <v>1945-09</v>
      </c>
    </row>
    <row r="16706" spans="12:15" x14ac:dyDescent="0.4">
      <c r="L16706" s="56">
        <f ca="1"/>
        <v>16705</v>
      </c>
      <c r="M16706" s="53">
        <f ca="1"/>
        <v>1945</v>
      </c>
      <c r="N16706" s="53">
        <f ca="1"/>
        <v>9</v>
      </c>
      <c r="O16706" s="53" t="str">
        <f ca="1"/>
        <v>1945-09</v>
      </c>
    </row>
    <row r="16707" spans="12:15" x14ac:dyDescent="0.4">
      <c r="L16707" s="56">
        <f ca="1"/>
        <v>16706</v>
      </c>
      <c r="M16707" s="53">
        <f ca="1"/>
        <v>1945</v>
      </c>
      <c r="N16707" s="53">
        <f ca="1"/>
        <v>9</v>
      </c>
      <c r="O16707" s="53" t="str">
        <f ca="1"/>
        <v>1945-09</v>
      </c>
    </row>
    <row r="16708" spans="12:15" x14ac:dyDescent="0.4">
      <c r="L16708" s="56">
        <f ca="1"/>
        <v>16707</v>
      </c>
      <c r="M16708" s="53">
        <f ca="1"/>
        <v>1945</v>
      </c>
      <c r="N16708" s="53">
        <f ca="1"/>
        <v>9</v>
      </c>
      <c r="O16708" s="53" t="str">
        <f ca="1"/>
        <v>1945-09</v>
      </c>
    </row>
    <row r="16709" spans="12:15" x14ac:dyDescent="0.4">
      <c r="L16709" s="56">
        <f ca="1"/>
        <v>16708</v>
      </c>
      <c r="M16709" s="53">
        <f ca="1"/>
        <v>1945</v>
      </c>
      <c r="N16709" s="53">
        <f ca="1"/>
        <v>9</v>
      </c>
      <c r="O16709" s="53" t="str">
        <f ca="1"/>
        <v>1945-09</v>
      </c>
    </row>
    <row r="16710" spans="12:15" x14ac:dyDescent="0.4">
      <c r="L16710" s="56">
        <f ca="1"/>
        <v>16709</v>
      </c>
      <c r="M16710" s="53">
        <f ca="1"/>
        <v>1945</v>
      </c>
      <c r="N16710" s="53">
        <f ca="1"/>
        <v>9</v>
      </c>
      <c r="O16710" s="53" t="str">
        <f ca="1"/>
        <v>1945-09</v>
      </c>
    </row>
    <row r="16711" spans="12:15" x14ac:dyDescent="0.4">
      <c r="L16711" s="56">
        <f ca="1"/>
        <v>16710</v>
      </c>
      <c r="M16711" s="53">
        <f ca="1"/>
        <v>1945</v>
      </c>
      <c r="N16711" s="53">
        <f ca="1"/>
        <v>9</v>
      </c>
      <c r="O16711" s="53" t="str">
        <f ca="1"/>
        <v>1945-09</v>
      </c>
    </row>
    <row r="16712" spans="12:15" x14ac:dyDescent="0.4">
      <c r="L16712" s="56">
        <f ca="1"/>
        <v>16711</v>
      </c>
      <c r="M16712" s="53">
        <f ca="1"/>
        <v>1945</v>
      </c>
      <c r="N16712" s="53">
        <f ca="1"/>
        <v>10</v>
      </c>
      <c r="O16712" s="53" t="str">
        <f ca="1"/>
        <v>1945-10</v>
      </c>
    </row>
    <row r="16713" spans="12:15" x14ac:dyDescent="0.4">
      <c r="L16713" s="56">
        <f ca="1"/>
        <v>16712</v>
      </c>
      <c r="M16713" s="53">
        <f ca="1"/>
        <v>1945</v>
      </c>
      <c r="N16713" s="53">
        <f ca="1"/>
        <v>10</v>
      </c>
      <c r="O16713" s="53" t="str">
        <f ca="1"/>
        <v>1945-10</v>
      </c>
    </row>
    <row r="16714" spans="12:15" x14ac:dyDescent="0.4">
      <c r="L16714" s="56">
        <f ca="1"/>
        <v>16713</v>
      </c>
      <c r="M16714" s="53">
        <f ca="1"/>
        <v>1945</v>
      </c>
      <c r="N16714" s="53">
        <f ca="1"/>
        <v>10</v>
      </c>
      <c r="O16714" s="53" t="str">
        <f ca="1"/>
        <v>1945-10</v>
      </c>
    </row>
    <row r="16715" spans="12:15" x14ac:dyDescent="0.4">
      <c r="L16715" s="56">
        <f ca="1"/>
        <v>16714</v>
      </c>
      <c r="M16715" s="53">
        <f ca="1"/>
        <v>1945</v>
      </c>
      <c r="N16715" s="53">
        <f ca="1"/>
        <v>10</v>
      </c>
      <c r="O16715" s="53" t="str">
        <f ca="1"/>
        <v>1945-10</v>
      </c>
    </row>
    <row r="16716" spans="12:15" x14ac:dyDescent="0.4">
      <c r="L16716" s="56">
        <f ca="1"/>
        <v>16715</v>
      </c>
      <c r="M16716" s="53">
        <f ca="1"/>
        <v>1945</v>
      </c>
      <c r="N16716" s="53">
        <f ca="1"/>
        <v>10</v>
      </c>
      <c r="O16716" s="53" t="str">
        <f ca="1"/>
        <v>1945-10</v>
      </c>
    </row>
    <row r="16717" spans="12:15" x14ac:dyDescent="0.4">
      <c r="L16717" s="56">
        <f ca="1"/>
        <v>16716</v>
      </c>
      <c r="M16717" s="53">
        <f ca="1"/>
        <v>1945</v>
      </c>
      <c r="N16717" s="53">
        <f ca="1"/>
        <v>10</v>
      </c>
      <c r="O16717" s="53" t="str">
        <f ca="1"/>
        <v>1945-10</v>
      </c>
    </row>
    <row r="16718" spans="12:15" x14ac:dyDescent="0.4">
      <c r="L16718" s="56">
        <f ca="1"/>
        <v>16717</v>
      </c>
      <c r="M16718" s="53">
        <f ca="1"/>
        <v>1945</v>
      </c>
      <c r="N16718" s="53">
        <f ca="1"/>
        <v>10</v>
      </c>
      <c r="O16718" s="53" t="str">
        <f ca="1"/>
        <v>1945-10</v>
      </c>
    </row>
    <row r="16719" spans="12:15" x14ac:dyDescent="0.4">
      <c r="L16719" s="56">
        <f ca="1"/>
        <v>16718</v>
      </c>
      <c r="M16719" s="53">
        <f ca="1"/>
        <v>1945</v>
      </c>
      <c r="N16719" s="53">
        <f ca="1"/>
        <v>10</v>
      </c>
      <c r="O16719" s="53" t="str">
        <f ca="1"/>
        <v>1945-10</v>
      </c>
    </row>
    <row r="16720" spans="12:15" x14ac:dyDescent="0.4">
      <c r="L16720" s="56">
        <f ca="1"/>
        <v>16719</v>
      </c>
      <c r="M16720" s="53">
        <f ca="1"/>
        <v>1945</v>
      </c>
      <c r="N16720" s="53">
        <f ca="1"/>
        <v>10</v>
      </c>
      <c r="O16720" s="53" t="str">
        <f ca="1"/>
        <v>1945-10</v>
      </c>
    </row>
    <row r="16721" spans="12:15" x14ac:dyDescent="0.4">
      <c r="L16721" s="56">
        <f ca="1"/>
        <v>16720</v>
      </c>
      <c r="M16721" s="53">
        <f ca="1"/>
        <v>1945</v>
      </c>
      <c r="N16721" s="53">
        <f ca="1"/>
        <v>10</v>
      </c>
      <c r="O16721" s="53" t="str">
        <f ca="1"/>
        <v>1945-10</v>
      </c>
    </row>
    <row r="16722" spans="12:15" x14ac:dyDescent="0.4">
      <c r="L16722" s="56">
        <f ca="1"/>
        <v>16721</v>
      </c>
      <c r="M16722" s="53">
        <f ca="1"/>
        <v>1945</v>
      </c>
      <c r="N16722" s="53">
        <f ca="1"/>
        <v>10</v>
      </c>
      <c r="O16722" s="53" t="str">
        <f ca="1"/>
        <v>1945-10</v>
      </c>
    </row>
    <row r="16723" spans="12:15" x14ac:dyDescent="0.4">
      <c r="L16723" s="56">
        <f ca="1"/>
        <v>16722</v>
      </c>
      <c r="M16723" s="53">
        <f ca="1"/>
        <v>1945</v>
      </c>
      <c r="N16723" s="53">
        <f ca="1"/>
        <v>10</v>
      </c>
      <c r="O16723" s="53" t="str">
        <f ca="1"/>
        <v>1945-10</v>
      </c>
    </row>
    <row r="16724" spans="12:15" x14ac:dyDescent="0.4">
      <c r="L16724" s="56">
        <f ca="1"/>
        <v>16723</v>
      </c>
      <c r="M16724" s="53">
        <f ca="1"/>
        <v>1945</v>
      </c>
      <c r="N16724" s="53">
        <f ca="1"/>
        <v>10</v>
      </c>
      <c r="O16724" s="53" t="str">
        <f ca="1"/>
        <v>1945-10</v>
      </c>
    </row>
    <row r="16725" spans="12:15" x14ac:dyDescent="0.4">
      <c r="L16725" s="56">
        <f ca="1"/>
        <v>16724</v>
      </c>
      <c r="M16725" s="53">
        <f ca="1"/>
        <v>1945</v>
      </c>
      <c r="N16725" s="53">
        <f ca="1"/>
        <v>10</v>
      </c>
      <c r="O16725" s="53" t="str">
        <f ca="1"/>
        <v>1945-10</v>
      </c>
    </row>
    <row r="16726" spans="12:15" x14ac:dyDescent="0.4">
      <c r="L16726" s="56">
        <f ca="1"/>
        <v>16725</v>
      </c>
      <c r="M16726" s="53">
        <f ca="1"/>
        <v>1945</v>
      </c>
      <c r="N16726" s="53">
        <f ca="1"/>
        <v>10</v>
      </c>
      <c r="O16726" s="53" t="str">
        <f ca="1"/>
        <v>1945-10</v>
      </c>
    </row>
    <row r="16727" spans="12:15" x14ac:dyDescent="0.4">
      <c r="L16727" s="56">
        <f ca="1"/>
        <v>16726</v>
      </c>
      <c r="M16727" s="53">
        <f ca="1"/>
        <v>1945</v>
      </c>
      <c r="N16727" s="53">
        <f ca="1"/>
        <v>10</v>
      </c>
      <c r="O16727" s="53" t="str">
        <f ca="1"/>
        <v>1945-10</v>
      </c>
    </row>
    <row r="16728" spans="12:15" x14ac:dyDescent="0.4">
      <c r="L16728" s="56">
        <f ca="1"/>
        <v>16727</v>
      </c>
      <c r="M16728" s="53">
        <f ca="1"/>
        <v>1945</v>
      </c>
      <c r="N16728" s="53">
        <f ca="1"/>
        <v>10</v>
      </c>
      <c r="O16728" s="53" t="str">
        <f ca="1"/>
        <v>1945-10</v>
      </c>
    </row>
    <row r="16729" spans="12:15" x14ac:dyDescent="0.4">
      <c r="L16729" s="56">
        <f ca="1"/>
        <v>16728</v>
      </c>
      <c r="M16729" s="53">
        <f ca="1"/>
        <v>1945</v>
      </c>
      <c r="N16729" s="53">
        <f ca="1"/>
        <v>10</v>
      </c>
      <c r="O16729" s="53" t="str">
        <f ca="1"/>
        <v>1945-10</v>
      </c>
    </row>
    <row r="16730" spans="12:15" x14ac:dyDescent="0.4">
      <c r="L16730" s="56">
        <f ca="1"/>
        <v>16729</v>
      </c>
      <c r="M16730" s="53">
        <f ca="1"/>
        <v>1945</v>
      </c>
      <c r="N16730" s="53">
        <f ca="1"/>
        <v>10</v>
      </c>
      <c r="O16730" s="53" t="str">
        <f ca="1"/>
        <v>1945-10</v>
      </c>
    </row>
    <row r="16731" spans="12:15" x14ac:dyDescent="0.4">
      <c r="L16731" s="56">
        <f ca="1"/>
        <v>16730</v>
      </c>
      <c r="M16731" s="53">
        <f ca="1"/>
        <v>1945</v>
      </c>
      <c r="N16731" s="53">
        <f ca="1"/>
        <v>10</v>
      </c>
      <c r="O16731" s="53" t="str">
        <f ca="1"/>
        <v>1945-10</v>
      </c>
    </row>
    <row r="16732" spans="12:15" x14ac:dyDescent="0.4">
      <c r="L16732" s="56">
        <f ca="1"/>
        <v>16731</v>
      </c>
      <c r="M16732" s="53">
        <f ca="1"/>
        <v>1945</v>
      </c>
      <c r="N16732" s="53">
        <f ca="1"/>
        <v>10</v>
      </c>
      <c r="O16732" s="53" t="str">
        <f ca="1"/>
        <v>1945-10</v>
      </c>
    </row>
    <row r="16733" spans="12:15" x14ac:dyDescent="0.4">
      <c r="L16733" s="56">
        <f ca="1"/>
        <v>16732</v>
      </c>
      <c r="M16733" s="53">
        <f ca="1"/>
        <v>1945</v>
      </c>
      <c r="N16733" s="53">
        <f ca="1"/>
        <v>10</v>
      </c>
      <c r="O16733" s="53" t="str">
        <f ca="1"/>
        <v>1945-10</v>
      </c>
    </row>
    <row r="16734" spans="12:15" x14ac:dyDescent="0.4">
      <c r="L16734" s="56">
        <f ca="1"/>
        <v>16733</v>
      </c>
      <c r="M16734" s="53">
        <f ca="1"/>
        <v>1945</v>
      </c>
      <c r="N16734" s="53">
        <f ca="1"/>
        <v>10</v>
      </c>
      <c r="O16734" s="53" t="str">
        <f ca="1"/>
        <v>1945-10</v>
      </c>
    </row>
    <row r="16735" spans="12:15" x14ac:dyDescent="0.4">
      <c r="L16735" s="56">
        <f ca="1"/>
        <v>16734</v>
      </c>
      <c r="M16735" s="53">
        <f ca="1"/>
        <v>1945</v>
      </c>
      <c r="N16735" s="53">
        <f ca="1"/>
        <v>10</v>
      </c>
      <c r="O16735" s="53" t="str">
        <f ca="1"/>
        <v>1945-10</v>
      </c>
    </row>
    <row r="16736" spans="12:15" x14ac:dyDescent="0.4">
      <c r="L16736" s="56">
        <f ca="1"/>
        <v>16735</v>
      </c>
      <c r="M16736" s="53">
        <f ca="1"/>
        <v>1945</v>
      </c>
      <c r="N16736" s="53">
        <f ca="1"/>
        <v>10</v>
      </c>
      <c r="O16736" s="53" t="str">
        <f ca="1"/>
        <v>1945-10</v>
      </c>
    </row>
    <row r="16737" spans="12:15" x14ac:dyDescent="0.4">
      <c r="L16737" s="56">
        <f ca="1"/>
        <v>16736</v>
      </c>
      <c r="M16737" s="53">
        <f ca="1"/>
        <v>1945</v>
      </c>
      <c r="N16737" s="53">
        <f ca="1"/>
        <v>10</v>
      </c>
      <c r="O16737" s="53" t="str">
        <f ca="1"/>
        <v>1945-10</v>
      </c>
    </row>
    <row r="16738" spans="12:15" x14ac:dyDescent="0.4">
      <c r="L16738" s="56">
        <f ca="1"/>
        <v>16737</v>
      </c>
      <c r="M16738" s="53">
        <f ca="1"/>
        <v>1945</v>
      </c>
      <c r="N16738" s="53">
        <f ca="1"/>
        <v>10</v>
      </c>
      <c r="O16738" s="53" t="str">
        <f ca="1"/>
        <v>1945-10</v>
      </c>
    </row>
    <row r="16739" spans="12:15" x14ac:dyDescent="0.4">
      <c r="L16739" s="56">
        <f ca="1"/>
        <v>16738</v>
      </c>
      <c r="M16739" s="53">
        <f ca="1"/>
        <v>1945</v>
      </c>
      <c r="N16739" s="53">
        <f ca="1"/>
        <v>10</v>
      </c>
      <c r="O16739" s="53" t="str">
        <f ca="1"/>
        <v>1945-10</v>
      </c>
    </row>
    <row r="16740" spans="12:15" x14ac:dyDescent="0.4">
      <c r="L16740" s="56">
        <f ca="1"/>
        <v>16739</v>
      </c>
      <c r="M16740" s="53">
        <f ca="1"/>
        <v>1945</v>
      </c>
      <c r="N16740" s="53">
        <f ca="1"/>
        <v>10</v>
      </c>
      <c r="O16740" s="53" t="str">
        <f ca="1"/>
        <v>1945-10</v>
      </c>
    </row>
    <row r="16741" spans="12:15" x14ac:dyDescent="0.4">
      <c r="L16741" s="56">
        <f ca="1"/>
        <v>16740</v>
      </c>
      <c r="M16741" s="53">
        <f ca="1"/>
        <v>1945</v>
      </c>
      <c r="N16741" s="53">
        <f ca="1"/>
        <v>10</v>
      </c>
      <c r="O16741" s="53" t="str">
        <f ca="1"/>
        <v>1945-10</v>
      </c>
    </row>
    <row r="16742" spans="12:15" x14ac:dyDescent="0.4">
      <c r="L16742" s="56">
        <f ca="1"/>
        <v>16741</v>
      </c>
      <c r="M16742" s="53">
        <f ca="1"/>
        <v>1945</v>
      </c>
      <c r="N16742" s="53">
        <f ca="1"/>
        <v>10</v>
      </c>
      <c r="O16742" s="53" t="str">
        <f ca="1"/>
        <v>1945-10</v>
      </c>
    </row>
    <row r="16743" spans="12:15" x14ac:dyDescent="0.4">
      <c r="L16743" s="56">
        <f ca="1"/>
        <v>16742</v>
      </c>
      <c r="M16743" s="53">
        <f ca="1"/>
        <v>1945</v>
      </c>
      <c r="N16743" s="53">
        <f ca="1"/>
        <v>11</v>
      </c>
      <c r="O16743" s="53" t="str">
        <f ca="1"/>
        <v>1945-11</v>
      </c>
    </row>
    <row r="16744" spans="12:15" x14ac:dyDescent="0.4">
      <c r="L16744" s="56">
        <f ca="1"/>
        <v>16743</v>
      </c>
      <c r="M16744" s="53">
        <f ca="1"/>
        <v>1945</v>
      </c>
      <c r="N16744" s="53">
        <f ca="1"/>
        <v>11</v>
      </c>
      <c r="O16744" s="53" t="str">
        <f ca="1"/>
        <v>1945-11</v>
      </c>
    </row>
    <row r="16745" spans="12:15" x14ac:dyDescent="0.4">
      <c r="L16745" s="56">
        <f ca="1"/>
        <v>16744</v>
      </c>
      <c r="M16745" s="53">
        <f ca="1"/>
        <v>1945</v>
      </c>
      <c r="N16745" s="53">
        <f ca="1"/>
        <v>11</v>
      </c>
      <c r="O16745" s="53" t="str">
        <f ca="1"/>
        <v>1945-11</v>
      </c>
    </row>
    <row r="16746" spans="12:15" x14ac:dyDescent="0.4">
      <c r="L16746" s="56">
        <f ca="1"/>
        <v>16745</v>
      </c>
      <c r="M16746" s="53">
        <f ca="1"/>
        <v>1945</v>
      </c>
      <c r="N16746" s="53">
        <f ca="1"/>
        <v>11</v>
      </c>
      <c r="O16746" s="53" t="str">
        <f ca="1"/>
        <v>1945-11</v>
      </c>
    </row>
    <row r="16747" spans="12:15" x14ac:dyDescent="0.4">
      <c r="L16747" s="56">
        <f ca="1"/>
        <v>16746</v>
      </c>
      <c r="M16747" s="53">
        <f ca="1"/>
        <v>1945</v>
      </c>
      <c r="N16747" s="53">
        <f ca="1"/>
        <v>11</v>
      </c>
      <c r="O16747" s="53" t="str">
        <f ca="1"/>
        <v>1945-11</v>
      </c>
    </row>
    <row r="16748" spans="12:15" x14ac:dyDescent="0.4">
      <c r="L16748" s="56">
        <f ca="1"/>
        <v>16747</v>
      </c>
      <c r="M16748" s="53">
        <f ca="1"/>
        <v>1945</v>
      </c>
      <c r="N16748" s="53">
        <f ca="1"/>
        <v>11</v>
      </c>
      <c r="O16748" s="53" t="str">
        <f ca="1"/>
        <v>1945-11</v>
      </c>
    </row>
    <row r="16749" spans="12:15" x14ac:dyDescent="0.4">
      <c r="L16749" s="56">
        <f ca="1"/>
        <v>16748</v>
      </c>
      <c r="M16749" s="53">
        <f ca="1"/>
        <v>1945</v>
      </c>
      <c r="N16749" s="53">
        <f ca="1"/>
        <v>11</v>
      </c>
      <c r="O16749" s="53" t="str">
        <f ca="1"/>
        <v>1945-11</v>
      </c>
    </row>
    <row r="16750" spans="12:15" x14ac:dyDescent="0.4">
      <c r="L16750" s="56">
        <f ca="1"/>
        <v>16749</v>
      </c>
      <c r="M16750" s="53">
        <f ca="1"/>
        <v>1945</v>
      </c>
      <c r="N16750" s="53">
        <f ca="1"/>
        <v>11</v>
      </c>
      <c r="O16750" s="53" t="str">
        <f ca="1"/>
        <v>1945-11</v>
      </c>
    </row>
    <row r="16751" spans="12:15" x14ac:dyDescent="0.4">
      <c r="L16751" s="56">
        <f ca="1"/>
        <v>16750</v>
      </c>
      <c r="M16751" s="53">
        <f ca="1"/>
        <v>1945</v>
      </c>
      <c r="N16751" s="53">
        <f ca="1"/>
        <v>11</v>
      </c>
      <c r="O16751" s="53" t="str">
        <f ca="1"/>
        <v>1945-11</v>
      </c>
    </row>
    <row r="16752" spans="12:15" x14ac:dyDescent="0.4">
      <c r="L16752" s="56">
        <f ca="1"/>
        <v>16751</v>
      </c>
      <c r="M16752" s="53">
        <f ca="1"/>
        <v>1945</v>
      </c>
      <c r="N16752" s="53">
        <f ca="1"/>
        <v>11</v>
      </c>
      <c r="O16752" s="53" t="str">
        <f ca="1"/>
        <v>1945-11</v>
      </c>
    </row>
    <row r="16753" spans="12:15" x14ac:dyDescent="0.4">
      <c r="L16753" s="56">
        <f ca="1"/>
        <v>16752</v>
      </c>
      <c r="M16753" s="53">
        <f ca="1"/>
        <v>1945</v>
      </c>
      <c r="N16753" s="53">
        <f ca="1"/>
        <v>11</v>
      </c>
      <c r="O16753" s="53" t="str">
        <f ca="1"/>
        <v>1945-11</v>
      </c>
    </row>
    <row r="16754" spans="12:15" x14ac:dyDescent="0.4">
      <c r="L16754" s="56">
        <f ca="1"/>
        <v>16753</v>
      </c>
      <c r="M16754" s="53">
        <f ca="1"/>
        <v>1945</v>
      </c>
      <c r="N16754" s="53">
        <f ca="1"/>
        <v>11</v>
      </c>
      <c r="O16754" s="53" t="str">
        <f ca="1"/>
        <v>1945-11</v>
      </c>
    </row>
    <row r="16755" spans="12:15" x14ac:dyDescent="0.4">
      <c r="L16755" s="56">
        <f ca="1"/>
        <v>16754</v>
      </c>
      <c r="M16755" s="53">
        <f ca="1"/>
        <v>1945</v>
      </c>
      <c r="N16755" s="53">
        <f ca="1"/>
        <v>11</v>
      </c>
      <c r="O16755" s="53" t="str">
        <f ca="1"/>
        <v>1945-11</v>
      </c>
    </row>
    <row r="16756" spans="12:15" x14ac:dyDescent="0.4">
      <c r="L16756" s="56">
        <f ca="1"/>
        <v>16755</v>
      </c>
      <c r="M16756" s="53">
        <f ca="1"/>
        <v>1945</v>
      </c>
      <c r="N16756" s="53">
        <f ca="1"/>
        <v>11</v>
      </c>
      <c r="O16756" s="53" t="str">
        <f ca="1"/>
        <v>1945-11</v>
      </c>
    </row>
    <row r="16757" spans="12:15" x14ac:dyDescent="0.4">
      <c r="L16757" s="56">
        <f ca="1"/>
        <v>16756</v>
      </c>
      <c r="M16757" s="53">
        <f ca="1"/>
        <v>1945</v>
      </c>
      <c r="N16757" s="53">
        <f ca="1"/>
        <v>11</v>
      </c>
      <c r="O16757" s="53" t="str">
        <f ca="1"/>
        <v>1945-11</v>
      </c>
    </row>
    <row r="16758" spans="12:15" x14ac:dyDescent="0.4">
      <c r="L16758" s="56">
        <f ca="1"/>
        <v>16757</v>
      </c>
      <c r="M16758" s="53">
        <f ca="1"/>
        <v>1945</v>
      </c>
      <c r="N16758" s="53">
        <f ca="1"/>
        <v>11</v>
      </c>
      <c r="O16758" s="53" t="str">
        <f ca="1"/>
        <v>1945-11</v>
      </c>
    </row>
    <row r="16759" spans="12:15" x14ac:dyDescent="0.4">
      <c r="L16759" s="56">
        <f ca="1"/>
        <v>16758</v>
      </c>
      <c r="M16759" s="53">
        <f ca="1"/>
        <v>1945</v>
      </c>
      <c r="N16759" s="53">
        <f ca="1"/>
        <v>11</v>
      </c>
      <c r="O16759" s="53" t="str">
        <f ca="1"/>
        <v>1945-11</v>
      </c>
    </row>
    <row r="16760" spans="12:15" x14ac:dyDescent="0.4">
      <c r="L16760" s="56">
        <f ca="1"/>
        <v>16759</v>
      </c>
      <c r="M16760" s="53">
        <f ca="1"/>
        <v>1945</v>
      </c>
      <c r="N16760" s="53">
        <f ca="1"/>
        <v>11</v>
      </c>
      <c r="O16760" s="53" t="str">
        <f ca="1"/>
        <v>1945-11</v>
      </c>
    </row>
    <row r="16761" spans="12:15" x14ac:dyDescent="0.4">
      <c r="L16761" s="56">
        <f ca="1"/>
        <v>16760</v>
      </c>
      <c r="M16761" s="53">
        <f ca="1"/>
        <v>1945</v>
      </c>
      <c r="N16761" s="53">
        <f ca="1"/>
        <v>11</v>
      </c>
      <c r="O16761" s="53" t="str">
        <f ca="1"/>
        <v>1945-11</v>
      </c>
    </row>
    <row r="16762" spans="12:15" x14ac:dyDescent="0.4">
      <c r="L16762" s="56">
        <f ca="1"/>
        <v>16761</v>
      </c>
      <c r="M16762" s="53">
        <f ca="1"/>
        <v>1945</v>
      </c>
      <c r="N16762" s="53">
        <f ca="1"/>
        <v>11</v>
      </c>
      <c r="O16762" s="53" t="str">
        <f ca="1"/>
        <v>1945-11</v>
      </c>
    </row>
    <row r="16763" spans="12:15" x14ac:dyDescent="0.4">
      <c r="L16763" s="56">
        <f ca="1"/>
        <v>16762</v>
      </c>
      <c r="M16763" s="53">
        <f ca="1"/>
        <v>1945</v>
      </c>
      <c r="N16763" s="53">
        <f ca="1"/>
        <v>11</v>
      </c>
      <c r="O16763" s="53" t="str">
        <f ca="1"/>
        <v>1945-11</v>
      </c>
    </row>
    <row r="16764" spans="12:15" x14ac:dyDescent="0.4">
      <c r="L16764" s="56">
        <f ca="1"/>
        <v>16763</v>
      </c>
      <c r="M16764" s="53">
        <f ca="1"/>
        <v>1945</v>
      </c>
      <c r="N16764" s="53">
        <f ca="1"/>
        <v>11</v>
      </c>
      <c r="O16764" s="53" t="str">
        <f ca="1"/>
        <v>1945-11</v>
      </c>
    </row>
    <row r="16765" spans="12:15" x14ac:dyDescent="0.4">
      <c r="L16765" s="56">
        <f ca="1"/>
        <v>16764</v>
      </c>
      <c r="M16765" s="53">
        <f ca="1"/>
        <v>1945</v>
      </c>
      <c r="N16765" s="53">
        <f ca="1"/>
        <v>11</v>
      </c>
      <c r="O16765" s="53" t="str">
        <f ca="1"/>
        <v>1945-11</v>
      </c>
    </row>
    <row r="16766" spans="12:15" x14ac:dyDescent="0.4">
      <c r="L16766" s="56">
        <f ca="1"/>
        <v>16765</v>
      </c>
      <c r="M16766" s="53">
        <f ca="1"/>
        <v>1945</v>
      </c>
      <c r="N16766" s="53">
        <f ca="1"/>
        <v>11</v>
      </c>
      <c r="O16766" s="53" t="str">
        <f ca="1"/>
        <v>1945-11</v>
      </c>
    </row>
    <row r="16767" spans="12:15" x14ac:dyDescent="0.4">
      <c r="L16767" s="56">
        <f ca="1"/>
        <v>16766</v>
      </c>
      <c r="M16767" s="53">
        <f ca="1"/>
        <v>1945</v>
      </c>
      <c r="N16767" s="53">
        <f ca="1"/>
        <v>11</v>
      </c>
      <c r="O16767" s="53" t="str">
        <f ca="1"/>
        <v>1945-11</v>
      </c>
    </row>
    <row r="16768" spans="12:15" x14ac:dyDescent="0.4">
      <c r="L16768" s="56">
        <f ca="1"/>
        <v>16767</v>
      </c>
      <c r="M16768" s="53">
        <f ca="1"/>
        <v>1945</v>
      </c>
      <c r="N16768" s="53">
        <f ca="1"/>
        <v>11</v>
      </c>
      <c r="O16768" s="53" t="str">
        <f ca="1"/>
        <v>1945-11</v>
      </c>
    </row>
    <row r="16769" spans="12:15" x14ac:dyDescent="0.4">
      <c r="L16769" s="56">
        <f ca="1"/>
        <v>16768</v>
      </c>
      <c r="M16769" s="53">
        <f ca="1"/>
        <v>1945</v>
      </c>
      <c r="N16769" s="53">
        <f ca="1"/>
        <v>11</v>
      </c>
      <c r="O16769" s="53" t="str">
        <f ca="1"/>
        <v>1945-11</v>
      </c>
    </row>
    <row r="16770" spans="12:15" x14ac:dyDescent="0.4">
      <c r="L16770" s="56">
        <f ca="1"/>
        <v>16769</v>
      </c>
      <c r="M16770" s="53">
        <f ca="1"/>
        <v>1945</v>
      </c>
      <c r="N16770" s="53">
        <f ca="1"/>
        <v>11</v>
      </c>
      <c r="O16770" s="53" t="str">
        <f ca="1"/>
        <v>1945-11</v>
      </c>
    </row>
    <row r="16771" spans="12:15" x14ac:dyDescent="0.4">
      <c r="L16771" s="56">
        <f ca="1"/>
        <v>16770</v>
      </c>
      <c r="M16771" s="53">
        <f ca="1"/>
        <v>1945</v>
      </c>
      <c r="N16771" s="53">
        <f ca="1"/>
        <v>11</v>
      </c>
      <c r="O16771" s="53" t="str">
        <f ca="1"/>
        <v>1945-11</v>
      </c>
    </row>
    <row r="16772" spans="12:15" x14ac:dyDescent="0.4">
      <c r="L16772" s="56">
        <f ca="1"/>
        <v>16771</v>
      </c>
      <c r="M16772" s="53">
        <f ca="1"/>
        <v>1945</v>
      </c>
      <c r="N16772" s="53">
        <f ca="1"/>
        <v>11</v>
      </c>
      <c r="O16772" s="53" t="str">
        <f ca="1"/>
        <v>1945-11</v>
      </c>
    </row>
    <row r="16773" spans="12:15" x14ac:dyDescent="0.4">
      <c r="L16773" s="56">
        <f ca="1"/>
        <v>16772</v>
      </c>
      <c r="M16773" s="53">
        <f ca="1"/>
        <v>1945</v>
      </c>
      <c r="N16773" s="53">
        <f ca="1"/>
        <v>12</v>
      </c>
      <c r="O16773" s="53" t="str">
        <f ca="1"/>
        <v>1945-12</v>
      </c>
    </row>
    <row r="16774" spans="12:15" x14ac:dyDescent="0.4">
      <c r="L16774" s="56">
        <f ca="1"/>
        <v>16773</v>
      </c>
      <c r="M16774" s="53">
        <f ca="1"/>
        <v>1945</v>
      </c>
      <c r="N16774" s="53">
        <f ca="1"/>
        <v>12</v>
      </c>
      <c r="O16774" s="53" t="str">
        <f ca="1"/>
        <v>1945-12</v>
      </c>
    </row>
    <row r="16775" spans="12:15" x14ac:dyDescent="0.4">
      <c r="L16775" s="56">
        <f ca="1"/>
        <v>16774</v>
      </c>
      <c r="M16775" s="53">
        <f ca="1"/>
        <v>1945</v>
      </c>
      <c r="N16775" s="53">
        <f ca="1"/>
        <v>12</v>
      </c>
      <c r="O16775" s="53" t="str">
        <f ca="1"/>
        <v>1945-12</v>
      </c>
    </row>
    <row r="16776" spans="12:15" x14ac:dyDescent="0.4">
      <c r="L16776" s="56">
        <f ca="1"/>
        <v>16775</v>
      </c>
      <c r="M16776" s="53">
        <f ca="1"/>
        <v>1945</v>
      </c>
      <c r="N16776" s="53">
        <f ca="1"/>
        <v>12</v>
      </c>
      <c r="O16776" s="53" t="str">
        <f ca="1"/>
        <v>1945-12</v>
      </c>
    </row>
    <row r="16777" spans="12:15" x14ac:dyDescent="0.4">
      <c r="L16777" s="56">
        <f ca="1"/>
        <v>16776</v>
      </c>
      <c r="M16777" s="53">
        <f ca="1"/>
        <v>1945</v>
      </c>
      <c r="N16777" s="53">
        <f ca="1"/>
        <v>12</v>
      </c>
      <c r="O16777" s="53" t="str">
        <f ca="1"/>
        <v>1945-12</v>
      </c>
    </row>
    <row r="16778" spans="12:15" x14ac:dyDescent="0.4">
      <c r="L16778" s="56">
        <f ca="1"/>
        <v>16777</v>
      </c>
      <c r="M16778" s="53">
        <f ca="1"/>
        <v>1945</v>
      </c>
      <c r="N16778" s="53">
        <f ca="1"/>
        <v>12</v>
      </c>
      <c r="O16778" s="53" t="str">
        <f ca="1"/>
        <v>1945-12</v>
      </c>
    </row>
    <row r="16779" spans="12:15" x14ac:dyDescent="0.4">
      <c r="L16779" s="56">
        <f ca="1"/>
        <v>16778</v>
      </c>
      <c r="M16779" s="53">
        <f ca="1"/>
        <v>1945</v>
      </c>
      <c r="N16779" s="53">
        <f ca="1"/>
        <v>12</v>
      </c>
      <c r="O16779" s="53" t="str">
        <f ca="1"/>
        <v>1945-12</v>
      </c>
    </row>
    <row r="16780" spans="12:15" x14ac:dyDescent="0.4">
      <c r="L16780" s="56">
        <f ca="1"/>
        <v>16779</v>
      </c>
      <c r="M16780" s="53">
        <f ca="1"/>
        <v>1945</v>
      </c>
      <c r="N16780" s="53">
        <f ca="1"/>
        <v>12</v>
      </c>
      <c r="O16780" s="53" t="str">
        <f ca="1"/>
        <v>1945-12</v>
      </c>
    </row>
    <row r="16781" spans="12:15" x14ac:dyDescent="0.4">
      <c r="L16781" s="56">
        <f ca="1"/>
        <v>16780</v>
      </c>
      <c r="M16781" s="53">
        <f ca="1"/>
        <v>1945</v>
      </c>
      <c r="N16781" s="53">
        <f ca="1"/>
        <v>12</v>
      </c>
      <c r="O16781" s="53" t="str">
        <f ca="1"/>
        <v>1945-12</v>
      </c>
    </row>
    <row r="16782" spans="12:15" x14ac:dyDescent="0.4">
      <c r="L16782" s="56">
        <f ca="1"/>
        <v>16781</v>
      </c>
      <c r="M16782" s="53">
        <f ca="1"/>
        <v>1945</v>
      </c>
      <c r="N16782" s="53">
        <f ca="1"/>
        <v>12</v>
      </c>
      <c r="O16782" s="53" t="str">
        <f ca="1"/>
        <v>1945-12</v>
      </c>
    </row>
    <row r="16783" spans="12:15" x14ac:dyDescent="0.4">
      <c r="L16783" s="56">
        <f ca="1"/>
        <v>16782</v>
      </c>
      <c r="M16783" s="53">
        <f ca="1"/>
        <v>1945</v>
      </c>
      <c r="N16783" s="53">
        <f ca="1"/>
        <v>12</v>
      </c>
      <c r="O16783" s="53" t="str">
        <f ca="1"/>
        <v>1945-12</v>
      </c>
    </row>
    <row r="16784" spans="12:15" x14ac:dyDescent="0.4">
      <c r="L16784" s="56">
        <f ca="1"/>
        <v>16783</v>
      </c>
      <c r="M16784" s="53">
        <f ca="1"/>
        <v>1945</v>
      </c>
      <c r="N16784" s="53">
        <f ca="1"/>
        <v>12</v>
      </c>
      <c r="O16784" s="53" t="str">
        <f ca="1"/>
        <v>1945-12</v>
      </c>
    </row>
    <row r="16785" spans="12:15" x14ac:dyDescent="0.4">
      <c r="L16785" s="56">
        <f ca="1"/>
        <v>16784</v>
      </c>
      <c r="M16785" s="53">
        <f ca="1"/>
        <v>1945</v>
      </c>
      <c r="N16785" s="53">
        <f ca="1"/>
        <v>12</v>
      </c>
      <c r="O16785" s="53" t="str">
        <f ca="1"/>
        <v>1945-12</v>
      </c>
    </row>
    <row r="16786" spans="12:15" x14ac:dyDescent="0.4">
      <c r="L16786" s="56">
        <f ca="1"/>
        <v>16785</v>
      </c>
      <c r="M16786" s="53">
        <f ca="1"/>
        <v>1945</v>
      </c>
      <c r="N16786" s="53">
        <f ca="1"/>
        <v>12</v>
      </c>
      <c r="O16786" s="53" t="str">
        <f ca="1"/>
        <v>1945-12</v>
      </c>
    </row>
    <row r="16787" spans="12:15" x14ac:dyDescent="0.4">
      <c r="L16787" s="56">
        <f ca="1"/>
        <v>16786</v>
      </c>
      <c r="M16787" s="53">
        <f ca="1"/>
        <v>1945</v>
      </c>
      <c r="N16787" s="53">
        <f ca="1"/>
        <v>12</v>
      </c>
      <c r="O16787" s="53" t="str">
        <f ca="1"/>
        <v>1945-12</v>
      </c>
    </row>
    <row r="16788" spans="12:15" x14ac:dyDescent="0.4">
      <c r="L16788" s="56">
        <f ca="1"/>
        <v>16787</v>
      </c>
      <c r="M16788" s="53">
        <f ca="1"/>
        <v>1945</v>
      </c>
      <c r="N16788" s="53">
        <f ca="1"/>
        <v>12</v>
      </c>
      <c r="O16788" s="53" t="str">
        <f ca="1"/>
        <v>1945-12</v>
      </c>
    </row>
    <row r="16789" spans="12:15" x14ac:dyDescent="0.4">
      <c r="L16789" s="56">
        <f ca="1"/>
        <v>16788</v>
      </c>
      <c r="M16789" s="53">
        <f ca="1"/>
        <v>1945</v>
      </c>
      <c r="N16789" s="53">
        <f ca="1"/>
        <v>12</v>
      </c>
      <c r="O16789" s="53" t="str">
        <f ca="1"/>
        <v>1945-12</v>
      </c>
    </row>
    <row r="16790" spans="12:15" x14ac:dyDescent="0.4">
      <c r="L16790" s="56">
        <f ca="1"/>
        <v>16789</v>
      </c>
      <c r="M16790" s="53">
        <f ca="1"/>
        <v>1945</v>
      </c>
      <c r="N16790" s="53">
        <f ca="1"/>
        <v>12</v>
      </c>
      <c r="O16790" s="53" t="str">
        <f ca="1"/>
        <v>1945-12</v>
      </c>
    </row>
    <row r="16791" spans="12:15" x14ac:dyDescent="0.4">
      <c r="L16791" s="56">
        <f ca="1"/>
        <v>16790</v>
      </c>
      <c r="M16791" s="53">
        <f ca="1"/>
        <v>1945</v>
      </c>
      <c r="N16791" s="53">
        <f ca="1"/>
        <v>12</v>
      </c>
      <c r="O16791" s="53" t="str">
        <f ca="1"/>
        <v>1945-12</v>
      </c>
    </row>
    <row r="16792" spans="12:15" x14ac:dyDescent="0.4">
      <c r="L16792" s="56">
        <f ca="1"/>
        <v>16791</v>
      </c>
      <c r="M16792" s="53">
        <f ca="1"/>
        <v>1945</v>
      </c>
      <c r="N16792" s="53">
        <f ca="1"/>
        <v>12</v>
      </c>
      <c r="O16792" s="53" t="str">
        <f ca="1"/>
        <v>1945-12</v>
      </c>
    </row>
    <row r="16793" spans="12:15" x14ac:dyDescent="0.4">
      <c r="L16793" s="56">
        <f ca="1"/>
        <v>16792</v>
      </c>
      <c r="M16793" s="53">
        <f ca="1"/>
        <v>1945</v>
      </c>
      <c r="N16793" s="53">
        <f ca="1"/>
        <v>12</v>
      </c>
      <c r="O16793" s="53" t="str">
        <f ca="1"/>
        <v>1945-12</v>
      </c>
    </row>
    <row r="16794" spans="12:15" x14ac:dyDescent="0.4">
      <c r="L16794" s="56">
        <f ca="1"/>
        <v>16793</v>
      </c>
      <c r="M16794" s="53">
        <f ca="1"/>
        <v>1945</v>
      </c>
      <c r="N16794" s="53">
        <f ca="1"/>
        <v>12</v>
      </c>
      <c r="O16794" s="53" t="str">
        <f ca="1"/>
        <v>1945-12</v>
      </c>
    </row>
    <row r="16795" spans="12:15" x14ac:dyDescent="0.4">
      <c r="L16795" s="56">
        <f ca="1"/>
        <v>16794</v>
      </c>
      <c r="M16795" s="53">
        <f ca="1"/>
        <v>1945</v>
      </c>
      <c r="N16795" s="53">
        <f ca="1"/>
        <v>12</v>
      </c>
      <c r="O16795" s="53" t="str">
        <f ca="1"/>
        <v>1945-12</v>
      </c>
    </row>
    <row r="16796" spans="12:15" x14ac:dyDescent="0.4">
      <c r="L16796" s="56">
        <f ca="1"/>
        <v>16795</v>
      </c>
      <c r="M16796" s="53">
        <f ca="1"/>
        <v>1945</v>
      </c>
      <c r="N16796" s="53">
        <f ca="1"/>
        <v>12</v>
      </c>
      <c r="O16796" s="53" t="str">
        <f ca="1"/>
        <v>1945-12</v>
      </c>
    </row>
    <row r="16797" spans="12:15" x14ac:dyDescent="0.4">
      <c r="L16797" s="56">
        <f ca="1"/>
        <v>16796</v>
      </c>
      <c r="M16797" s="53">
        <f ca="1"/>
        <v>1945</v>
      </c>
      <c r="N16797" s="53">
        <f ca="1"/>
        <v>12</v>
      </c>
      <c r="O16797" s="53" t="str">
        <f ca="1"/>
        <v>1945-12</v>
      </c>
    </row>
    <row r="16798" spans="12:15" x14ac:dyDescent="0.4">
      <c r="L16798" s="56">
        <f ca="1"/>
        <v>16797</v>
      </c>
      <c r="M16798" s="53">
        <f ca="1"/>
        <v>1945</v>
      </c>
      <c r="N16798" s="53">
        <f ca="1"/>
        <v>12</v>
      </c>
      <c r="O16798" s="53" t="str">
        <f ca="1"/>
        <v>1945-12</v>
      </c>
    </row>
    <row r="16799" spans="12:15" x14ac:dyDescent="0.4">
      <c r="L16799" s="56">
        <f ca="1"/>
        <v>16798</v>
      </c>
      <c r="M16799" s="53">
        <f ca="1"/>
        <v>1945</v>
      </c>
      <c r="N16799" s="53">
        <f ca="1"/>
        <v>12</v>
      </c>
      <c r="O16799" s="53" t="str">
        <f ca="1"/>
        <v>1945-12</v>
      </c>
    </row>
    <row r="16800" spans="12:15" x14ac:dyDescent="0.4">
      <c r="L16800" s="56">
        <f ca="1"/>
        <v>16799</v>
      </c>
      <c r="M16800" s="53">
        <f ca="1"/>
        <v>1945</v>
      </c>
      <c r="N16800" s="53">
        <f ca="1"/>
        <v>12</v>
      </c>
      <c r="O16800" s="53" t="str">
        <f ca="1"/>
        <v>1945-12</v>
      </c>
    </row>
    <row r="16801" spans="12:15" x14ac:dyDescent="0.4">
      <c r="L16801" s="56">
        <f ca="1"/>
        <v>16800</v>
      </c>
      <c r="M16801" s="53">
        <f ca="1"/>
        <v>1945</v>
      </c>
      <c r="N16801" s="53">
        <f ca="1"/>
        <v>12</v>
      </c>
      <c r="O16801" s="53" t="str">
        <f ca="1"/>
        <v>1945-12</v>
      </c>
    </row>
    <row r="16802" spans="12:15" x14ac:dyDescent="0.4">
      <c r="L16802" s="56">
        <f ca="1"/>
        <v>16801</v>
      </c>
      <c r="M16802" s="53">
        <f ca="1"/>
        <v>1945</v>
      </c>
      <c r="N16802" s="53">
        <f ca="1"/>
        <v>12</v>
      </c>
      <c r="O16802" s="53" t="str">
        <f ca="1"/>
        <v>1945-12</v>
      </c>
    </row>
    <row r="16803" spans="12:15" x14ac:dyDescent="0.4">
      <c r="L16803" s="56">
        <f ca="1"/>
        <v>16802</v>
      </c>
      <c r="M16803" s="53">
        <f ca="1"/>
        <v>1945</v>
      </c>
      <c r="N16803" s="53">
        <f ca="1"/>
        <v>12</v>
      </c>
      <c r="O16803" s="53" t="str">
        <f ca="1"/>
        <v>1945-12</v>
      </c>
    </row>
    <row r="16804" spans="12:15" x14ac:dyDescent="0.4">
      <c r="L16804" s="56">
        <f ca="1"/>
        <v>16803</v>
      </c>
      <c r="M16804" s="53">
        <f ca="1"/>
        <v>1946</v>
      </c>
      <c r="N16804" s="53">
        <f ca="1"/>
        <v>1</v>
      </c>
      <c r="O16804" s="53" t="str">
        <f ca="1"/>
        <v>1946-01</v>
      </c>
    </row>
    <row r="16805" spans="12:15" x14ac:dyDescent="0.4">
      <c r="L16805" s="56">
        <f ca="1"/>
        <v>16804</v>
      </c>
      <c r="M16805" s="53">
        <f ca="1"/>
        <v>1946</v>
      </c>
      <c r="N16805" s="53">
        <f ca="1"/>
        <v>1</v>
      </c>
      <c r="O16805" s="53" t="str">
        <f ca="1"/>
        <v>1946-01</v>
      </c>
    </row>
    <row r="16806" spans="12:15" x14ac:dyDescent="0.4">
      <c r="L16806" s="56">
        <f ca="1"/>
        <v>16805</v>
      </c>
      <c r="M16806" s="53">
        <f ca="1"/>
        <v>1946</v>
      </c>
      <c r="N16806" s="53">
        <f ca="1"/>
        <v>1</v>
      </c>
      <c r="O16806" s="53" t="str">
        <f ca="1"/>
        <v>1946-01</v>
      </c>
    </row>
    <row r="16807" spans="12:15" x14ac:dyDescent="0.4">
      <c r="L16807" s="56">
        <f ca="1"/>
        <v>16806</v>
      </c>
      <c r="M16807" s="53">
        <f ca="1"/>
        <v>1946</v>
      </c>
      <c r="N16807" s="53">
        <f ca="1"/>
        <v>1</v>
      </c>
      <c r="O16807" s="53" t="str">
        <f ca="1"/>
        <v>1946-01</v>
      </c>
    </row>
    <row r="16808" spans="12:15" x14ac:dyDescent="0.4">
      <c r="L16808" s="56">
        <f ca="1"/>
        <v>16807</v>
      </c>
      <c r="M16808" s="53">
        <f ca="1"/>
        <v>1946</v>
      </c>
      <c r="N16808" s="53">
        <f ca="1"/>
        <v>1</v>
      </c>
      <c r="O16808" s="53" t="str">
        <f ca="1"/>
        <v>1946-01</v>
      </c>
    </row>
    <row r="16809" spans="12:15" x14ac:dyDescent="0.4">
      <c r="L16809" s="56">
        <f ca="1"/>
        <v>16808</v>
      </c>
      <c r="M16809" s="53">
        <f ca="1"/>
        <v>1946</v>
      </c>
      <c r="N16809" s="53">
        <f ca="1"/>
        <v>1</v>
      </c>
      <c r="O16809" s="53" t="str">
        <f ca="1"/>
        <v>1946-01</v>
      </c>
    </row>
    <row r="16810" spans="12:15" x14ac:dyDescent="0.4">
      <c r="L16810" s="56">
        <f ca="1"/>
        <v>16809</v>
      </c>
      <c r="M16810" s="53">
        <f ca="1"/>
        <v>1946</v>
      </c>
      <c r="N16810" s="53">
        <f ca="1"/>
        <v>1</v>
      </c>
      <c r="O16810" s="53" t="str">
        <f ca="1"/>
        <v>1946-01</v>
      </c>
    </row>
    <row r="16811" spans="12:15" x14ac:dyDescent="0.4">
      <c r="L16811" s="56">
        <f ca="1"/>
        <v>16810</v>
      </c>
      <c r="M16811" s="53">
        <f ca="1"/>
        <v>1946</v>
      </c>
      <c r="N16811" s="53">
        <f ca="1"/>
        <v>1</v>
      </c>
      <c r="O16811" s="53" t="str">
        <f ca="1"/>
        <v>1946-01</v>
      </c>
    </row>
    <row r="16812" spans="12:15" x14ac:dyDescent="0.4">
      <c r="L16812" s="56">
        <f ca="1"/>
        <v>16811</v>
      </c>
      <c r="M16812" s="53">
        <f ca="1"/>
        <v>1946</v>
      </c>
      <c r="N16812" s="53">
        <f ca="1"/>
        <v>1</v>
      </c>
      <c r="O16812" s="53" t="str">
        <f ca="1"/>
        <v>1946-01</v>
      </c>
    </row>
    <row r="16813" spans="12:15" x14ac:dyDescent="0.4">
      <c r="L16813" s="56">
        <f ca="1"/>
        <v>16812</v>
      </c>
      <c r="M16813" s="53">
        <f ca="1"/>
        <v>1946</v>
      </c>
      <c r="N16813" s="53">
        <f ca="1"/>
        <v>1</v>
      </c>
      <c r="O16813" s="53" t="str">
        <f ca="1"/>
        <v>1946-01</v>
      </c>
    </row>
    <row r="16814" spans="12:15" x14ac:dyDescent="0.4">
      <c r="L16814" s="56">
        <f ca="1"/>
        <v>16813</v>
      </c>
      <c r="M16814" s="53">
        <f ca="1"/>
        <v>1946</v>
      </c>
      <c r="N16814" s="53">
        <f ca="1"/>
        <v>1</v>
      </c>
      <c r="O16814" s="53" t="str">
        <f ca="1"/>
        <v>1946-01</v>
      </c>
    </row>
    <row r="16815" spans="12:15" x14ac:dyDescent="0.4">
      <c r="L16815" s="56">
        <f ca="1"/>
        <v>16814</v>
      </c>
      <c r="M16815" s="53">
        <f ca="1"/>
        <v>1946</v>
      </c>
      <c r="N16815" s="53">
        <f ca="1"/>
        <v>1</v>
      </c>
      <c r="O16815" s="53" t="str">
        <f ca="1"/>
        <v>1946-01</v>
      </c>
    </row>
    <row r="16816" spans="12:15" x14ac:dyDescent="0.4">
      <c r="L16816" s="56">
        <f ca="1"/>
        <v>16815</v>
      </c>
      <c r="M16816" s="53">
        <f ca="1"/>
        <v>1946</v>
      </c>
      <c r="N16816" s="53">
        <f ca="1"/>
        <v>1</v>
      </c>
      <c r="O16816" s="53" t="str">
        <f ca="1"/>
        <v>1946-01</v>
      </c>
    </row>
    <row r="16817" spans="12:15" x14ac:dyDescent="0.4">
      <c r="L16817" s="56">
        <f ca="1"/>
        <v>16816</v>
      </c>
      <c r="M16817" s="53">
        <f ca="1"/>
        <v>1946</v>
      </c>
      <c r="N16817" s="53">
        <f ca="1"/>
        <v>1</v>
      </c>
      <c r="O16817" s="53" t="str">
        <f ca="1"/>
        <v>1946-01</v>
      </c>
    </row>
    <row r="16818" spans="12:15" x14ac:dyDescent="0.4">
      <c r="L16818" s="56">
        <f ca="1"/>
        <v>16817</v>
      </c>
      <c r="M16818" s="53">
        <f ca="1"/>
        <v>1946</v>
      </c>
      <c r="N16818" s="53">
        <f ca="1"/>
        <v>1</v>
      </c>
      <c r="O16818" s="53" t="str">
        <f ca="1"/>
        <v>1946-01</v>
      </c>
    </row>
    <row r="16819" spans="12:15" x14ac:dyDescent="0.4">
      <c r="L16819" s="56">
        <f ca="1"/>
        <v>16818</v>
      </c>
      <c r="M16819" s="53">
        <f ca="1"/>
        <v>1946</v>
      </c>
      <c r="N16819" s="53">
        <f ca="1"/>
        <v>1</v>
      </c>
      <c r="O16819" s="53" t="str">
        <f ca="1"/>
        <v>1946-01</v>
      </c>
    </row>
    <row r="16820" spans="12:15" x14ac:dyDescent="0.4">
      <c r="L16820" s="56">
        <f ca="1"/>
        <v>16819</v>
      </c>
      <c r="M16820" s="53">
        <f ca="1"/>
        <v>1946</v>
      </c>
      <c r="N16820" s="53">
        <f ca="1"/>
        <v>1</v>
      </c>
      <c r="O16820" s="53" t="str">
        <f ca="1"/>
        <v>1946-01</v>
      </c>
    </row>
    <row r="16821" spans="12:15" x14ac:dyDescent="0.4">
      <c r="L16821" s="56">
        <f ca="1"/>
        <v>16820</v>
      </c>
      <c r="M16821" s="53">
        <f ca="1"/>
        <v>1946</v>
      </c>
      <c r="N16821" s="53">
        <f ca="1"/>
        <v>1</v>
      </c>
      <c r="O16821" s="53" t="str">
        <f ca="1"/>
        <v>1946-01</v>
      </c>
    </row>
    <row r="16822" spans="12:15" x14ac:dyDescent="0.4">
      <c r="L16822" s="56">
        <f ca="1"/>
        <v>16821</v>
      </c>
      <c r="M16822" s="53">
        <f ca="1"/>
        <v>1946</v>
      </c>
      <c r="N16822" s="53">
        <f ca="1"/>
        <v>1</v>
      </c>
      <c r="O16822" s="53" t="str">
        <f ca="1"/>
        <v>1946-01</v>
      </c>
    </row>
    <row r="16823" spans="12:15" x14ac:dyDescent="0.4">
      <c r="L16823" s="56">
        <f ca="1"/>
        <v>16822</v>
      </c>
      <c r="M16823" s="53">
        <f ca="1"/>
        <v>1946</v>
      </c>
      <c r="N16823" s="53">
        <f ca="1"/>
        <v>1</v>
      </c>
      <c r="O16823" s="53" t="str">
        <f ca="1"/>
        <v>1946-01</v>
      </c>
    </row>
    <row r="16824" spans="12:15" x14ac:dyDescent="0.4">
      <c r="L16824" s="56">
        <f ca="1"/>
        <v>16823</v>
      </c>
      <c r="M16824" s="53">
        <f ca="1"/>
        <v>1946</v>
      </c>
      <c r="N16824" s="53">
        <f ca="1"/>
        <v>1</v>
      </c>
      <c r="O16824" s="53" t="str">
        <f ca="1"/>
        <v>1946-01</v>
      </c>
    </row>
    <row r="16825" spans="12:15" x14ac:dyDescent="0.4">
      <c r="L16825" s="56">
        <f ca="1"/>
        <v>16824</v>
      </c>
      <c r="M16825" s="53">
        <f ca="1"/>
        <v>1946</v>
      </c>
      <c r="N16825" s="53">
        <f ca="1"/>
        <v>1</v>
      </c>
      <c r="O16825" s="53" t="str">
        <f ca="1"/>
        <v>1946-01</v>
      </c>
    </row>
    <row r="16826" spans="12:15" x14ac:dyDescent="0.4">
      <c r="L16826" s="56">
        <f ca="1"/>
        <v>16825</v>
      </c>
      <c r="M16826" s="53">
        <f ca="1"/>
        <v>1946</v>
      </c>
      <c r="N16826" s="53">
        <f ca="1"/>
        <v>1</v>
      </c>
      <c r="O16826" s="53" t="str">
        <f ca="1"/>
        <v>1946-01</v>
      </c>
    </row>
    <row r="16827" spans="12:15" x14ac:dyDescent="0.4">
      <c r="L16827" s="56">
        <f ca="1"/>
        <v>16826</v>
      </c>
      <c r="M16827" s="53">
        <f ca="1"/>
        <v>1946</v>
      </c>
      <c r="N16827" s="53">
        <f ca="1"/>
        <v>1</v>
      </c>
      <c r="O16827" s="53" t="str">
        <f ca="1"/>
        <v>1946-01</v>
      </c>
    </row>
    <row r="16828" spans="12:15" x14ac:dyDescent="0.4">
      <c r="L16828" s="56">
        <f ca="1"/>
        <v>16827</v>
      </c>
      <c r="M16828" s="53">
        <f ca="1"/>
        <v>1946</v>
      </c>
      <c r="N16828" s="53">
        <f ca="1"/>
        <v>1</v>
      </c>
      <c r="O16828" s="53" t="str">
        <f ca="1"/>
        <v>1946-01</v>
      </c>
    </row>
    <row r="16829" spans="12:15" x14ac:dyDescent="0.4">
      <c r="L16829" s="56">
        <f ca="1"/>
        <v>16828</v>
      </c>
      <c r="M16829" s="53">
        <f ca="1"/>
        <v>1946</v>
      </c>
      <c r="N16829" s="53">
        <f ca="1"/>
        <v>1</v>
      </c>
      <c r="O16829" s="53" t="str">
        <f ca="1"/>
        <v>1946-01</v>
      </c>
    </row>
    <row r="16830" spans="12:15" x14ac:dyDescent="0.4">
      <c r="L16830" s="56">
        <f ca="1"/>
        <v>16829</v>
      </c>
      <c r="M16830" s="53">
        <f ca="1"/>
        <v>1946</v>
      </c>
      <c r="N16830" s="53">
        <f ca="1"/>
        <v>1</v>
      </c>
      <c r="O16830" s="53" t="str">
        <f ca="1"/>
        <v>1946-01</v>
      </c>
    </row>
    <row r="16831" spans="12:15" x14ac:dyDescent="0.4">
      <c r="L16831" s="56">
        <f ca="1"/>
        <v>16830</v>
      </c>
      <c r="M16831" s="53">
        <f ca="1"/>
        <v>1946</v>
      </c>
      <c r="N16831" s="53">
        <f ca="1"/>
        <v>1</v>
      </c>
      <c r="O16831" s="53" t="str">
        <f ca="1"/>
        <v>1946-01</v>
      </c>
    </row>
    <row r="16832" spans="12:15" x14ac:dyDescent="0.4">
      <c r="L16832" s="56">
        <f ca="1"/>
        <v>16831</v>
      </c>
      <c r="M16832" s="53">
        <f ca="1"/>
        <v>1946</v>
      </c>
      <c r="N16832" s="53">
        <f ca="1"/>
        <v>1</v>
      </c>
      <c r="O16832" s="53" t="str">
        <f ca="1"/>
        <v>1946-01</v>
      </c>
    </row>
    <row r="16833" spans="12:15" x14ac:dyDescent="0.4">
      <c r="L16833" s="56">
        <f ca="1"/>
        <v>16832</v>
      </c>
      <c r="M16833" s="53">
        <f ca="1"/>
        <v>1946</v>
      </c>
      <c r="N16833" s="53">
        <f ca="1"/>
        <v>1</v>
      </c>
      <c r="O16833" s="53" t="str">
        <f ca="1"/>
        <v>1946-01</v>
      </c>
    </row>
    <row r="16834" spans="12:15" x14ac:dyDescent="0.4">
      <c r="L16834" s="56">
        <f ca="1"/>
        <v>16833</v>
      </c>
      <c r="M16834" s="53">
        <f ca="1"/>
        <v>1946</v>
      </c>
      <c r="N16834" s="53">
        <f ca="1"/>
        <v>1</v>
      </c>
      <c r="O16834" s="53" t="str">
        <f ca="1"/>
        <v>1946-01</v>
      </c>
    </row>
    <row r="16835" spans="12:15" x14ac:dyDescent="0.4">
      <c r="L16835" s="56">
        <f ca="1"/>
        <v>16834</v>
      </c>
      <c r="M16835" s="53">
        <f ca="1"/>
        <v>1946</v>
      </c>
      <c r="N16835" s="53">
        <f ca="1"/>
        <v>2</v>
      </c>
      <c r="O16835" s="53" t="str">
        <f ca="1"/>
        <v>1946-02</v>
      </c>
    </row>
    <row r="16836" spans="12:15" x14ac:dyDescent="0.4">
      <c r="L16836" s="56">
        <f ca="1"/>
        <v>16835</v>
      </c>
      <c r="M16836" s="53">
        <f ca="1"/>
        <v>1946</v>
      </c>
      <c r="N16836" s="53">
        <f ca="1"/>
        <v>2</v>
      </c>
      <c r="O16836" s="53" t="str">
        <f ca="1"/>
        <v>1946-02</v>
      </c>
    </row>
    <row r="16837" spans="12:15" x14ac:dyDescent="0.4">
      <c r="L16837" s="56">
        <f ca="1"/>
        <v>16836</v>
      </c>
      <c r="M16837" s="53">
        <f ca="1"/>
        <v>1946</v>
      </c>
      <c r="N16837" s="53">
        <f ca="1"/>
        <v>2</v>
      </c>
      <c r="O16837" s="53" t="str">
        <f ca="1"/>
        <v>1946-02</v>
      </c>
    </row>
    <row r="16838" spans="12:15" x14ac:dyDescent="0.4">
      <c r="L16838" s="56">
        <f ca="1"/>
        <v>16837</v>
      </c>
      <c r="M16838" s="53">
        <f ca="1"/>
        <v>1946</v>
      </c>
      <c r="N16838" s="53">
        <f ca="1"/>
        <v>2</v>
      </c>
      <c r="O16838" s="53" t="str">
        <f ca="1"/>
        <v>1946-02</v>
      </c>
    </row>
    <row r="16839" spans="12:15" x14ac:dyDescent="0.4">
      <c r="L16839" s="56">
        <f ca="1"/>
        <v>16838</v>
      </c>
      <c r="M16839" s="53">
        <f ca="1"/>
        <v>1946</v>
      </c>
      <c r="N16839" s="53">
        <f ca="1"/>
        <v>2</v>
      </c>
      <c r="O16839" s="53" t="str">
        <f ca="1"/>
        <v>1946-02</v>
      </c>
    </row>
    <row r="16840" spans="12:15" x14ac:dyDescent="0.4">
      <c r="L16840" s="56">
        <f ca="1"/>
        <v>16839</v>
      </c>
      <c r="M16840" s="53">
        <f ca="1"/>
        <v>1946</v>
      </c>
      <c r="N16840" s="53">
        <f ca="1"/>
        <v>2</v>
      </c>
      <c r="O16840" s="53" t="str">
        <f ca="1"/>
        <v>1946-02</v>
      </c>
    </row>
    <row r="16841" spans="12:15" x14ac:dyDescent="0.4">
      <c r="L16841" s="56">
        <f ca="1"/>
        <v>16840</v>
      </c>
      <c r="M16841" s="53">
        <f ca="1"/>
        <v>1946</v>
      </c>
      <c r="N16841" s="53">
        <f ca="1"/>
        <v>2</v>
      </c>
      <c r="O16841" s="53" t="str">
        <f ca="1"/>
        <v>1946-02</v>
      </c>
    </row>
    <row r="16842" spans="12:15" x14ac:dyDescent="0.4">
      <c r="L16842" s="56">
        <f ca="1"/>
        <v>16841</v>
      </c>
      <c r="M16842" s="53">
        <f ca="1"/>
        <v>1946</v>
      </c>
      <c r="N16842" s="53">
        <f ca="1"/>
        <v>2</v>
      </c>
      <c r="O16842" s="53" t="str">
        <f ca="1"/>
        <v>1946-02</v>
      </c>
    </row>
    <row r="16843" spans="12:15" x14ac:dyDescent="0.4">
      <c r="L16843" s="56">
        <f ca="1"/>
        <v>16842</v>
      </c>
      <c r="M16843" s="53">
        <f ca="1"/>
        <v>1946</v>
      </c>
      <c r="N16843" s="53">
        <f ca="1"/>
        <v>2</v>
      </c>
      <c r="O16843" s="53" t="str">
        <f ca="1"/>
        <v>1946-02</v>
      </c>
    </row>
    <row r="16844" spans="12:15" x14ac:dyDescent="0.4">
      <c r="L16844" s="56">
        <f ca="1"/>
        <v>16843</v>
      </c>
      <c r="M16844" s="53">
        <f ca="1"/>
        <v>1946</v>
      </c>
      <c r="N16844" s="53">
        <f ca="1"/>
        <v>2</v>
      </c>
      <c r="O16844" s="53" t="str">
        <f ca="1"/>
        <v>1946-02</v>
      </c>
    </row>
    <row r="16845" spans="12:15" x14ac:dyDescent="0.4">
      <c r="L16845" s="56">
        <f ca="1"/>
        <v>16844</v>
      </c>
      <c r="M16845" s="53">
        <f ca="1"/>
        <v>1946</v>
      </c>
      <c r="N16845" s="53">
        <f ca="1"/>
        <v>2</v>
      </c>
      <c r="O16845" s="53" t="str">
        <f ca="1"/>
        <v>1946-02</v>
      </c>
    </row>
    <row r="16846" spans="12:15" x14ac:dyDescent="0.4">
      <c r="L16846" s="56">
        <f ca="1"/>
        <v>16845</v>
      </c>
      <c r="M16846" s="53">
        <f ca="1"/>
        <v>1946</v>
      </c>
      <c r="N16846" s="53">
        <f ca="1"/>
        <v>2</v>
      </c>
      <c r="O16846" s="53" t="str">
        <f ca="1"/>
        <v>1946-02</v>
      </c>
    </row>
    <row r="16847" spans="12:15" x14ac:dyDescent="0.4">
      <c r="L16847" s="56">
        <f ca="1"/>
        <v>16846</v>
      </c>
      <c r="M16847" s="53">
        <f ca="1"/>
        <v>1946</v>
      </c>
      <c r="N16847" s="53">
        <f ca="1"/>
        <v>2</v>
      </c>
      <c r="O16847" s="53" t="str">
        <f ca="1"/>
        <v>1946-02</v>
      </c>
    </row>
    <row r="16848" spans="12:15" x14ac:dyDescent="0.4">
      <c r="L16848" s="56">
        <f ca="1"/>
        <v>16847</v>
      </c>
      <c r="M16848" s="53">
        <f ca="1"/>
        <v>1946</v>
      </c>
      <c r="N16848" s="53">
        <f ca="1"/>
        <v>2</v>
      </c>
      <c r="O16848" s="53" t="str">
        <f ca="1"/>
        <v>1946-02</v>
      </c>
    </row>
    <row r="16849" spans="12:15" x14ac:dyDescent="0.4">
      <c r="L16849" s="56">
        <f ca="1"/>
        <v>16848</v>
      </c>
      <c r="M16849" s="53">
        <f ca="1"/>
        <v>1946</v>
      </c>
      <c r="N16849" s="53">
        <f ca="1"/>
        <v>2</v>
      </c>
      <c r="O16849" s="53" t="str">
        <f ca="1"/>
        <v>1946-02</v>
      </c>
    </row>
    <row r="16850" spans="12:15" x14ac:dyDescent="0.4">
      <c r="L16850" s="56">
        <f ca="1"/>
        <v>16849</v>
      </c>
      <c r="M16850" s="53">
        <f ca="1"/>
        <v>1946</v>
      </c>
      <c r="N16850" s="53">
        <f ca="1"/>
        <v>2</v>
      </c>
      <c r="O16850" s="53" t="str">
        <f ca="1"/>
        <v>1946-02</v>
      </c>
    </row>
    <row r="16851" spans="12:15" x14ac:dyDescent="0.4">
      <c r="L16851" s="56">
        <f ca="1"/>
        <v>16850</v>
      </c>
      <c r="M16851" s="53">
        <f ca="1"/>
        <v>1946</v>
      </c>
      <c r="N16851" s="53">
        <f ca="1"/>
        <v>2</v>
      </c>
      <c r="O16851" s="53" t="str">
        <f ca="1"/>
        <v>1946-02</v>
      </c>
    </row>
    <row r="16852" spans="12:15" x14ac:dyDescent="0.4">
      <c r="L16852" s="56">
        <f ca="1"/>
        <v>16851</v>
      </c>
      <c r="M16852" s="53">
        <f ca="1"/>
        <v>1946</v>
      </c>
      <c r="N16852" s="53">
        <f ca="1"/>
        <v>2</v>
      </c>
      <c r="O16852" s="53" t="str">
        <f ca="1"/>
        <v>1946-02</v>
      </c>
    </row>
    <row r="16853" spans="12:15" x14ac:dyDescent="0.4">
      <c r="L16853" s="56">
        <f ca="1"/>
        <v>16852</v>
      </c>
      <c r="M16853" s="53">
        <f ca="1"/>
        <v>1946</v>
      </c>
      <c r="N16853" s="53">
        <f ca="1"/>
        <v>2</v>
      </c>
      <c r="O16853" s="53" t="str">
        <f ca="1"/>
        <v>1946-02</v>
      </c>
    </row>
    <row r="16854" spans="12:15" x14ac:dyDescent="0.4">
      <c r="L16854" s="56">
        <f ca="1"/>
        <v>16853</v>
      </c>
      <c r="M16854" s="53">
        <f ca="1"/>
        <v>1946</v>
      </c>
      <c r="N16854" s="53">
        <f ca="1"/>
        <v>2</v>
      </c>
      <c r="O16854" s="53" t="str">
        <f ca="1"/>
        <v>1946-02</v>
      </c>
    </row>
    <row r="16855" spans="12:15" x14ac:dyDescent="0.4">
      <c r="L16855" s="56">
        <f ca="1"/>
        <v>16854</v>
      </c>
      <c r="M16855" s="53">
        <f ca="1"/>
        <v>1946</v>
      </c>
      <c r="N16855" s="53">
        <f ca="1"/>
        <v>2</v>
      </c>
      <c r="O16855" s="53" t="str">
        <f ca="1"/>
        <v>1946-02</v>
      </c>
    </row>
    <row r="16856" spans="12:15" x14ac:dyDescent="0.4">
      <c r="L16856" s="56">
        <f ca="1"/>
        <v>16855</v>
      </c>
      <c r="M16856" s="53">
        <f ca="1"/>
        <v>1946</v>
      </c>
      <c r="N16856" s="53">
        <f ca="1"/>
        <v>2</v>
      </c>
      <c r="O16856" s="53" t="str">
        <f ca="1"/>
        <v>1946-02</v>
      </c>
    </row>
    <row r="16857" spans="12:15" x14ac:dyDescent="0.4">
      <c r="L16857" s="56">
        <f ca="1"/>
        <v>16856</v>
      </c>
      <c r="M16857" s="53">
        <f ca="1"/>
        <v>1946</v>
      </c>
      <c r="N16857" s="53">
        <f ca="1"/>
        <v>2</v>
      </c>
      <c r="O16857" s="53" t="str">
        <f ca="1"/>
        <v>1946-02</v>
      </c>
    </row>
    <row r="16858" spans="12:15" x14ac:dyDescent="0.4">
      <c r="L16858" s="56">
        <f ca="1"/>
        <v>16857</v>
      </c>
      <c r="M16858" s="53">
        <f ca="1"/>
        <v>1946</v>
      </c>
      <c r="N16858" s="53">
        <f ca="1"/>
        <v>2</v>
      </c>
      <c r="O16858" s="53" t="str">
        <f ca="1"/>
        <v>1946-02</v>
      </c>
    </row>
    <row r="16859" spans="12:15" x14ac:dyDescent="0.4">
      <c r="L16859" s="56">
        <f ca="1"/>
        <v>16858</v>
      </c>
      <c r="M16859" s="53">
        <f ca="1"/>
        <v>1946</v>
      </c>
      <c r="N16859" s="53">
        <f ca="1"/>
        <v>2</v>
      </c>
      <c r="O16859" s="53" t="str">
        <f ca="1"/>
        <v>1946-02</v>
      </c>
    </row>
    <row r="16860" spans="12:15" x14ac:dyDescent="0.4">
      <c r="L16860" s="56">
        <f ca="1"/>
        <v>16859</v>
      </c>
      <c r="M16860" s="53">
        <f ca="1"/>
        <v>1946</v>
      </c>
      <c r="N16860" s="53">
        <f ca="1"/>
        <v>2</v>
      </c>
      <c r="O16860" s="53" t="str">
        <f ca="1"/>
        <v>1946-02</v>
      </c>
    </row>
    <row r="16861" spans="12:15" x14ac:dyDescent="0.4">
      <c r="L16861" s="56">
        <f ca="1"/>
        <v>16860</v>
      </c>
      <c r="M16861" s="53">
        <f ca="1"/>
        <v>1946</v>
      </c>
      <c r="N16861" s="53">
        <f ca="1"/>
        <v>2</v>
      </c>
      <c r="O16861" s="53" t="str">
        <f ca="1"/>
        <v>1946-02</v>
      </c>
    </row>
    <row r="16862" spans="12:15" x14ac:dyDescent="0.4">
      <c r="L16862" s="56">
        <f ca="1"/>
        <v>16861</v>
      </c>
      <c r="M16862" s="53">
        <f ca="1"/>
        <v>1946</v>
      </c>
      <c r="N16862" s="53">
        <f ca="1"/>
        <v>2</v>
      </c>
      <c r="O16862" s="53" t="str">
        <f ca="1"/>
        <v>1946-02</v>
      </c>
    </row>
    <row r="16863" spans="12:15" x14ac:dyDescent="0.4">
      <c r="L16863" s="56">
        <f ca="1"/>
        <v>16862</v>
      </c>
      <c r="M16863" s="53">
        <f ca="1"/>
        <v>1946</v>
      </c>
      <c r="N16863" s="53">
        <f ca="1"/>
        <v>3</v>
      </c>
      <c r="O16863" s="53" t="str">
        <f ca="1"/>
        <v>1946-03</v>
      </c>
    </row>
    <row r="16864" spans="12:15" x14ac:dyDescent="0.4">
      <c r="L16864" s="56">
        <f ca="1"/>
        <v>16863</v>
      </c>
      <c r="M16864" s="53">
        <f ca="1"/>
        <v>1946</v>
      </c>
      <c r="N16864" s="53">
        <f ca="1"/>
        <v>3</v>
      </c>
      <c r="O16864" s="53" t="str">
        <f ca="1"/>
        <v>1946-03</v>
      </c>
    </row>
    <row r="16865" spans="12:15" x14ac:dyDescent="0.4">
      <c r="L16865" s="56">
        <f ca="1"/>
        <v>16864</v>
      </c>
      <c r="M16865" s="53">
        <f ca="1"/>
        <v>1946</v>
      </c>
      <c r="N16865" s="53">
        <f ca="1"/>
        <v>3</v>
      </c>
      <c r="O16865" s="53" t="str">
        <f ca="1"/>
        <v>1946-03</v>
      </c>
    </row>
    <row r="16866" spans="12:15" x14ac:dyDescent="0.4">
      <c r="L16866" s="56">
        <f ca="1"/>
        <v>16865</v>
      </c>
      <c r="M16866" s="53">
        <f ca="1"/>
        <v>1946</v>
      </c>
      <c r="N16866" s="53">
        <f ca="1"/>
        <v>3</v>
      </c>
      <c r="O16866" s="53" t="str">
        <f ca="1"/>
        <v>1946-03</v>
      </c>
    </row>
    <row r="16867" spans="12:15" x14ac:dyDescent="0.4">
      <c r="L16867" s="56">
        <f ca="1"/>
        <v>16866</v>
      </c>
      <c r="M16867" s="53">
        <f ca="1"/>
        <v>1946</v>
      </c>
      <c r="N16867" s="53">
        <f ca="1"/>
        <v>3</v>
      </c>
      <c r="O16867" s="53" t="str">
        <f ca="1"/>
        <v>1946-03</v>
      </c>
    </row>
    <row r="16868" spans="12:15" x14ac:dyDescent="0.4">
      <c r="L16868" s="56">
        <f ca="1"/>
        <v>16867</v>
      </c>
      <c r="M16868" s="53">
        <f ca="1"/>
        <v>1946</v>
      </c>
      <c r="N16868" s="53">
        <f ca="1"/>
        <v>3</v>
      </c>
      <c r="O16868" s="53" t="str">
        <f ca="1"/>
        <v>1946-03</v>
      </c>
    </row>
    <row r="16869" spans="12:15" x14ac:dyDescent="0.4">
      <c r="L16869" s="56">
        <f ca="1"/>
        <v>16868</v>
      </c>
      <c r="M16869" s="53">
        <f ca="1"/>
        <v>1946</v>
      </c>
      <c r="N16869" s="53">
        <f ca="1"/>
        <v>3</v>
      </c>
      <c r="O16869" s="53" t="str">
        <f ca="1"/>
        <v>1946-03</v>
      </c>
    </row>
    <row r="16870" spans="12:15" x14ac:dyDescent="0.4">
      <c r="L16870" s="56">
        <f ca="1"/>
        <v>16869</v>
      </c>
      <c r="M16870" s="53">
        <f ca="1"/>
        <v>1946</v>
      </c>
      <c r="N16870" s="53">
        <f ca="1"/>
        <v>3</v>
      </c>
      <c r="O16870" s="53" t="str">
        <f ca="1"/>
        <v>1946-03</v>
      </c>
    </row>
    <row r="16871" spans="12:15" x14ac:dyDescent="0.4">
      <c r="L16871" s="56">
        <f ca="1"/>
        <v>16870</v>
      </c>
      <c r="M16871" s="53">
        <f ca="1"/>
        <v>1946</v>
      </c>
      <c r="N16871" s="53">
        <f ca="1"/>
        <v>3</v>
      </c>
      <c r="O16871" s="53" t="str">
        <f ca="1"/>
        <v>1946-03</v>
      </c>
    </row>
    <row r="16872" spans="12:15" x14ac:dyDescent="0.4">
      <c r="L16872" s="56">
        <f ca="1"/>
        <v>16871</v>
      </c>
      <c r="M16872" s="53">
        <f ca="1"/>
        <v>1946</v>
      </c>
      <c r="N16872" s="53">
        <f ca="1"/>
        <v>3</v>
      </c>
      <c r="O16872" s="53" t="str">
        <f ca="1"/>
        <v>1946-03</v>
      </c>
    </row>
    <row r="16873" spans="12:15" x14ac:dyDescent="0.4">
      <c r="L16873" s="56">
        <f ca="1"/>
        <v>16872</v>
      </c>
      <c r="M16873" s="53">
        <f ca="1"/>
        <v>1946</v>
      </c>
      <c r="N16873" s="53">
        <f ca="1"/>
        <v>3</v>
      </c>
      <c r="O16873" s="53" t="str">
        <f ca="1"/>
        <v>1946-03</v>
      </c>
    </row>
    <row r="16874" spans="12:15" x14ac:dyDescent="0.4">
      <c r="L16874" s="56">
        <f ca="1"/>
        <v>16873</v>
      </c>
      <c r="M16874" s="53">
        <f ca="1"/>
        <v>1946</v>
      </c>
      <c r="N16874" s="53">
        <f ca="1"/>
        <v>3</v>
      </c>
      <c r="O16874" s="53" t="str">
        <f ca="1"/>
        <v>1946-03</v>
      </c>
    </row>
    <row r="16875" spans="12:15" x14ac:dyDescent="0.4">
      <c r="L16875" s="56">
        <f ca="1"/>
        <v>16874</v>
      </c>
      <c r="M16875" s="53">
        <f ca="1"/>
        <v>1946</v>
      </c>
      <c r="N16875" s="53">
        <f ca="1"/>
        <v>3</v>
      </c>
      <c r="O16875" s="53" t="str">
        <f ca="1"/>
        <v>1946-03</v>
      </c>
    </row>
    <row r="16876" spans="12:15" x14ac:dyDescent="0.4">
      <c r="L16876" s="56">
        <f ca="1"/>
        <v>16875</v>
      </c>
      <c r="M16876" s="53">
        <f ca="1"/>
        <v>1946</v>
      </c>
      <c r="N16876" s="53">
        <f ca="1"/>
        <v>3</v>
      </c>
      <c r="O16876" s="53" t="str">
        <f ca="1"/>
        <v>1946-03</v>
      </c>
    </row>
    <row r="16877" spans="12:15" x14ac:dyDescent="0.4">
      <c r="L16877" s="56">
        <f ca="1"/>
        <v>16876</v>
      </c>
      <c r="M16877" s="53">
        <f ca="1"/>
        <v>1946</v>
      </c>
      <c r="N16877" s="53">
        <f ca="1"/>
        <v>3</v>
      </c>
      <c r="O16877" s="53" t="str">
        <f ca="1"/>
        <v>1946-03</v>
      </c>
    </row>
    <row r="16878" spans="12:15" x14ac:dyDescent="0.4">
      <c r="L16878" s="56">
        <f ca="1"/>
        <v>16877</v>
      </c>
      <c r="M16878" s="53">
        <f ca="1"/>
        <v>1946</v>
      </c>
      <c r="N16878" s="53">
        <f ca="1"/>
        <v>3</v>
      </c>
      <c r="O16878" s="53" t="str">
        <f ca="1"/>
        <v>1946-03</v>
      </c>
    </row>
    <row r="16879" spans="12:15" x14ac:dyDescent="0.4">
      <c r="L16879" s="56">
        <f ca="1"/>
        <v>16878</v>
      </c>
      <c r="M16879" s="53">
        <f ca="1"/>
        <v>1946</v>
      </c>
      <c r="N16879" s="53">
        <f ca="1"/>
        <v>3</v>
      </c>
      <c r="O16879" s="53" t="str">
        <f ca="1"/>
        <v>1946-03</v>
      </c>
    </row>
    <row r="16880" spans="12:15" x14ac:dyDescent="0.4">
      <c r="L16880" s="56">
        <f ca="1"/>
        <v>16879</v>
      </c>
      <c r="M16880" s="53">
        <f ca="1"/>
        <v>1946</v>
      </c>
      <c r="N16880" s="53">
        <f ca="1"/>
        <v>3</v>
      </c>
      <c r="O16880" s="53" t="str">
        <f ca="1"/>
        <v>1946-03</v>
      </c>
    </row>
    <row r="16881" spans="12:15" x14ac:dyDescent="0.4">
      <c r="L16881" s="56">
        <f ca="1"/>
        <v>16880</v>
      </c>
      <c r="M16881" s="53">
        <f ca="1"/>
        <v>1946</v>
      </c>
      <c r="N16881" s="53">
        <f ca="1"/>
        <v>3</v>
      </c>
      <c r="O16881" s="53" t="str">
        <f ca="1"/>
        <v>1946-03</v>
      </c>
    </row>
    <row r="16882" spans="12:15" x14ac:dyDescent="0.4">
      <c r="L16882" s="56">
        <f ca="1"/>
        <v>16881</v>
      </c>
      <c r="M16882" s="53">
        <f ca="1"/>
        <v>1946</v>
      </c>
      <c r="N16882" s="53">
        <f ca="1"/>
        <v>3</v>
      </c>
      <c r="O16882" s="53" t="str">
        <f ca="1"/>
        <v>1946-03</v>
      </c>
    </row>
    <row r="16883" spans="12:15" x14ac:dyDescent="0.4">
      <c r="L16883" s="56">
        <f ca="1"/>
        <v>16882</v>
      </c>
      <c r="M16883" s="53">
        <f ca="1"/>
        <v>1946</v>
      </c>
      <c r="N16883" s="53">
        <f ca="1"/>
        <v>3</v>
      </c>
      <c r="O16883" s="53" t="str">
        <f ca="1"/>
        <v>1946-03</v>
      </c>
    </row>
    <row r="16884" spans="12:15" x14ac:dyDescent="0.4">
      <c r="L16884" s="56">
        <f ca="1"/>
        <v>16883</v>
      </c>
      <c r="M16884" s="53">
        <f ca="1"/>
        <v>1946</v>
      </c>
      <c r="N16884" s="53">
        <f ca="1"/>
        <v>3</v>
      </c>
      <c r="O16884" s="53" t="str">
        <f ca="1"/>
        <v>1946-03</v>
      </c>
    </row>
    <row r="16885" spans="12:15" x14ac:dyDescent="0.4">
      <c r="L16885" s="56">
        <f ca="1"/>
        <v>16884</v>
      </c>
      <c r="M16885" s="53">
        <f ca="1"/>
        <v>1946</v>
      </c>
      <c r="N16885" s="53">
        <f ca="1"/>
        <v>3</v>
      </c>
      <c r="O16885" s="53" t="str">
        <f ca="1"/>
        <v>1946-03</v>
      </c>
    </row>
    <row r="16886" spans="12:15" x14ac:dyDescent="0.4">
      <c r="L16886" s="56">
        <f ca="1"/>
        <v>16885</v>
      </c>
      <c r="M16886" s="53">
        <f ca="1"/>
        <v>1946</v>
      </c>
      <c r="N16886" s="53">
        <f ca="1"/>
        <v>3</v>
      </c>
      <c r="O16886" s="53" t="str">
        <f ca="1"/>
        <v>1946-03</v>
      </c>
    </row>
    <row r="16887" spans="12:15" x14ac:dyDescent="0.4">
      <c r="L16887" s="56">
        <f ca="1"/>
        <v>16886</v>
      </c>
      <c r="M16887" s="53">
        <f ca="1"/>
        <v>1946</v>
      </c>
      <c r="N16887" s="53">
        <f ca="1"/>
        <v>3</v>
      </c>
      <c r="O16887" s="53" t="str">
        <f ca="1"/>
        <v>1946-03</v>
      </c>
    </row>
    <row r="16888" spans="12:15" x14ac:dyDescent="0.4">
      <c r="L16888" s="56">
        <f ca="1"/>
        <v>16887</v>
      </c>
      <c r="M16888" s="53">
        <f ca="1"/>
        <v>1946</v>
      </c>
      <c r="N16888" s="53">
        <f ca="1"/>
        <v>3</v>
      </c>
      <c r="O16888" s="53" t="str">
        <f ca="1"/>
        <v>1946-03</v>
      </c>
    </row>
    <row r="16889" spans="12:15" x14ac:dyDescent="0.4">
      <c r="L16889" s="56">
        <f ca="1"/>
        <v>16888</v>
      </c>
      <c r="M16889" s="53">
        <f ca="1"/>
        <v>1946</v>
      </c>
      <c r="N16889" s="53">
        <f ca="1"/>
        <v>3</v>
      </c>
      <c r="O16889" s="53" t="str">
        <f ca="1"/>
        <v>1946-03</v>
      </c>
    </row>
    <row r="16890" spans="12:15" x14ac:dyDescent="0.4">
      <c r="L16890" s="56">
        <f ca="1"/>
        <v>16889</v>
      </c>
      <c r="M16890" s="53">
        <f ca="1"/>
        <v>1946</v>
      </c>
      <c r="N16890" s="53">
        <f ca="1"/>
        <v>3</v>
      </c>
      <c r="O16890" s="53" t="str">
        <f ca="1"/>
        <v>1946-03</v>
      </c>
    </row>
    <row r="16891" spans="12:15" x14ac:dyDescent="0.4">
      <c r="L16891" s="56">
        <f ca="1"/>
        <v>16890</v>
      </c>
      <c r="M16891" s="53">
        <f ca="1"/>
        <v>1946</v>
      </c>
      <c r="N16891" s="53">
        <f ca="1"/>
        <v>3</v>
      </c>
      <c r="O16891" s="53" t="str">
        <f ca="1"/>
        <v>1946-03</v>
      </c>
    </row>
    <row r="16892" spans="12:15" x14ac:dyDescent="0.4">
      <c r="L16892" s="56">
        <f ca="1"/>
        <v>16891</v>
      </c>
      <c r="M16892" s="53">
        <f ca="1"/>
        <v>1946</v>
      </c>
      <c r="N16892" s="53">
        <f ca="1"/>
        <v>3</v>
      </c>
      <c r="O16892" s="53" t="str">
        <f ca="1"/>
        <v>1946-03</v>
      </c>
    </row>
    <row r="16893" spans="12:15" x14ac:dyDescent="0.4">
      <c r="L16893" s="56">
        <f ca="1"/>
        <v>16892</v>
      </c>
      <c r="M16893" s="53">
        <f ca="1"/>
        <v>1946</v>
      </c>
      <c r="N16893" s="53">
        <f ca="1"/>
        <v>3</v>
      </c>
      <c r="O16893" s="53" t="str">
        <f ca="1"/>
        <v>1946-03</v>
      </c>
    </row>
    <row r="16894" spans="12:15" x14ac:dyDescent="0.4">
      <c r="L16894" s="56">
        <f ca="1"/>
        <v>16893</v>
      </c>
      <c r="M16894" s="53">
        <f ca="1"/>
        <v>1946</v>
      </c>
      <c r="N16894" s="53">
        <f ca="1"/>
        <v>4</v>
      </c>
      <c r="O16894" s="53" t="str">
        <f ca="1"/>
        <v>1946-04</v>
      </c>
    </row>
    <row r="16895" spans="12:15" x14ac:dyDescent="0.4">
      <c r="L16895" s="56">
        <f ca="1"/>
        <v>16894</v>
      </c>
      <c r="M16895" s="53">
        <f ca="1"/>
        <v>1946</v>
      </c>
      <c r="N16895" s="53">
        <f ca="1"/>
        <v>4</v>
      </c>
      <c r="O16895" s="53" t="str">
        <f ca="1"/>
        <v>1946-04</v>
      </c>
    </row>
    <row r="16896" spans="12:15" x14ac:dyDescent="0.4">
      <c r="L16896" s="56">
        <f ca="1"/>
        <v>16895</v>
      </c>
      <c r="M16896" s="53">
        <f ca="1"/>
        <v>1946</v>
      </c>
      <c r="N16896" s="53">
        <f ca="1"/>
        <v>4</v>
      </c>
      <c r="O16896" s="53" t="str">
        <f ca="1"/>
        <v>1946-04</v>
      </c>
    </row>
    <row r="16897" spans="12:15" x14ac:dyDescent="0.4">
      <c r="L16897" s="56">
        <f ca="1"/>
        <v>16896</v>
      </c>
      <c r="M16897" s="53">
        <f ca="1"/>
        <v>1946</v>
      </c>
      <c r="N16897" s="53">
        <f ca="1"/>
        <v>4</v>
      </c>
      <c r="O16897" s="53" t="str">
        <f ca="1"/>
        <v>1946-04</v>
      </c>
    </row>
    <row r="16898" spans="12:15" x14ac:dyDescent="0.4">
      <c r="L16898" s="56">
        <f ca="1"/>
        <v>16897</v>
      </c>
      <c r="M16898" s="53">
        <f ca="1"/>
        <v>1946</v>
      </c>
      <c r="N16898" s="53">
        <f ca="1"/>
        <v>4</v>
      </c>
      <c r="O16898" s="53" t="str">
        <f ca="1"/>
        <v>1946-04</v>
      </c>
    </row>
    <row r="16899" spans="12:15" x14ac:dyDescent="0.4">
      <c r="L16899" s="56">
        <f ca="1"/>
        <v>16898</v>
      </c>
      <c r="M16899" s="53">
        <f ca="1"/>
        <v>1946</v>
      </c>
      <c r="N16899" s="53">
        <f ca="1"/>
        <v>4</v>
      </c>
      <c r="O16899" s="53" t="str">
        <f ca="1"/>
        <v>1946-04</v>
      </c>
    </row>
    <row r="16900" spans="12:15" x14ac:dyDescent="0.4">
      <c r="L16900" s="56">
        <f ca="1"/>
        <v>16899</v>
      </c>
      <c r="M16900" s="53">
        <f ca="1"/>
        <v>1946</v>
      </c>
      <c r="N16900" s="53">
        <f ca="1"/>
        <v>4</v>
      </c>
      <c r="O16900" s="53" t="str">
        <f ca="1"/>
        <v>1946-04</v>
      </c>
    </row>
    <row r="16901" spans="12:15" x14ac:dyDescent="0.4">
      <c r="L16901" s="56">
        <f ca="1"/>
        <v>16900</v>
      </c>
      <c r="M16901" s="53">
        <f ca="1"/>
        <v>1946</v>
      </c>
      <c r="N16901" s="53">
        <f ca="1"/>
        <v>4</v>
      </c>
      <c r="O16901" s="53" t="str">
        <f ca="1"/>
        <v>1946-04</v>
      </c>
    </row>
    <row r="16902" spans="12:15" x14ac:dyDescent="0.4">
      <c r="L16902" s="56">
        <f ca="1"/>
        <v>16901</v>
      </c>
      <c r="M16902" s="53">
        <f ca="1"/>
        <v>1946</v>
      </c>
      <c r="N16902" s="53">
        <f ca="1"/>
        <v>4</v>
      </c>
      <c r="O16902" s="53" t="str">
        <f ca="1"/>
        <v>1946-04</v>
      </c>
    </row>
    <row r="16903" spans="12:15" x14ac:dyDescent="0.4">
      <c r="L16903" s="56">
        <f ca="1"/>
        <v>16902</v>
      </c>
      <c r="M16903" s="53">
        <f ca="1"/>
        <v>1946</v>
      </c>
      <c r="N16903" s="53">
        <f ca="1"/>
        <v>4</v>
      </c>
      <c r="O16903" s="53" t="str">
        <f ca="1"/>
        <v>1946-04</v>
      </c>
    </row>
    <row r="16904" spans="12:15" x14ac:dyDescent="0.4">
      <c r="L16904" s="56">
        <f ca="1"/>
        <v>16903</v>
      </c>
      <c r="M16904" s="53">
        <f ca="1"/>
        <v>1946</v>
      </c>
      <c r="N16904" s="53">
        <f ca="1"/>
        <v>4</v>
      </c>
      <c r="O16904" s="53" t="str">
        <f ca="1"/>
        <v>1946-04</v>
      </c>
    </row>
    <row r="16905" spans="12:15" x14ac:dyDescent="0.4">
      <c r="L16905" s="56">
        <f ca="1"/>
        <v>16904</v>
      </c>
      <c r="M16905" s="53">
        <f ca="1"/>
        <v>1946</v>
      </c>
      <c r="N16905" s="53">
        <f ca="1"/>
        <v>4</v>
      </c>
      <c r="O16905" s="53" t="str">
        <f ca="1"/>
        <v>1946-04</v>
      </c>
    </row>
    <row r="16906" spans="12:15" x14ac:dyDescent="0.4">
      <c r="L16906" s="56">
        <f ca="1"/>
        <v>16905</v>
      </c>
      <c r="M16906" s="53">
        <f ca="1"/>
        <v>1946</v>
      </c>
      <c r="N16906" s="53">
        <f ca="1"/>
        <v>4</v>
      </c>
      <c r="O16906" s="53" t="str">
        <f ca="1"/>
        <v>1946-04</v>
      </c>
    </row>
    <row r="16907" spans="12:15" x14ac:dyDescent="0.4">
      <c r="L16907" s="56">
        <f ca="1"/>
        <v>16906</v>
      </c>
      <c r="M16907" s="53">
        <f ca="1"/>
        <v>1946</v>
      </c>
      <c r="N16907" s="53">
        <f ca="1"/>
        <v>4</v>
      </c>
      <c r="O16907" s="53" t="str">
        <f ca="1"/>
        <v>1946-04</v>
      </c>
    </row>
    <row r="16908" spans="12:15" x14ac:dyDescent="0.4">
      <c r="L16908" s="56">
        <f ca="1"/>
        <v>16907</v>
      </c>
      <c r="M16908" s="53">
        <f ca="1"/>
        <v>1946</v>
      </c>
      <c r="N16908" s="53">
        <f ca="1"/>
        <v>4</v>
      </c>
      <c r="O16908" s="53" t="str">
        <f ca="1"/>
        <v>1946-04</v>
      </c>
    </row>
    <row r="16909" spans="12:15" x14ac:dyDescent="0.4">
      <c r="L16909" s="56">
        <f ca="1"/>
        <v>16908</v>
      </c>
      <c r="M16909" s="53">
        <f ca="1"/>
        <v>1946</v>
      </c>
      <c r="N16909" s="53">
        <f ca="1"/>
        <v>4</v>
      </c>
      <c r="O16909" s="53" t="str">
        <f ca="1"/>
        <v>1946-04</v>
      </c>
    </row>
    <row r="16910" spans="12:15" x14ac:dyDescent="0.4">
      <c r="L16910" s="56">
        <f ca="1"/>
        <v>16909</v>
      </c>
      <c r="M16910" s="53">
        <f ca="1"/>
        <v>1946</v>
      </c>
      <c r="N16910" s="53">
        <f ca="1"/>
        <v>4</v>
      </c>
      <c r="O16910" s="53" t="str">
        <f ca="1"/>
        <v>1946-04</v>
      </c>
    </row>
    <row r="16911" spans="12:15" x14ac:dyDescent="0.4">
      <c r="L16911" s="56">
        <f ca="1"/>
        <v>16910</v>
      </c>
      <c r="M16911" s="53">
        <f ca="1"/>
        <v>1946</v>
      </c>
      <c r="N16911" s="53">
        <f ca="1"/>
        <v>4</v>
      </c>
      <c r="O16911" s="53" t="str">
        <f ca="1"/>
        <v>1946-04</v>
      </c>
    </row>
    <row r="16912" spans="12:15" x14ac:dyDescent="0.4">
      <c r="L16912" s="56">
        <f ca="1"/>
        <v>16911</v>
      </c>
      <c r="M16912" s="53">
        <f ca="1"/>
        <v>1946</v>
      </c>
      <c r="N16912" s="53">
        <f ca="1"/>
        <v>4</v>
      </c>
      <c r="O16912" s="53" t="str">
        <f ca="1"/>
        <v>1946-04</v>
      </c>
    </row>
    <row r="16913" spans="12:15" x14ac:dyDescent="0.4">
      <c r="L16913" s="56">
        <f ca="1"/>
        <v>16912</v>
      </c>
      <c r="M16913" s="53">
        <f ca="1"/>
        <v>1946</v>
      </c>
      <c r="N16913" s="53">
        <f ca="1"/>
        <v>4</v>
      </c>
      <c r="O16913" s="53" t="str">
        <f ca="1"/>
        <v>1946-04</v>
      </c>
    </row>
    <row r="16914" spans="12:15" x14ac:dyDescent="0.4">
      <c r="L16914" s="56">
        <f ca="1"/>
        <v>16913</v>
      </c>
      <c r="M16914" s="53">
        <f ca="1"/>
        <v>1946</v>
      </c>
      <c r="N16914" s="53">
        <f ca="1"/>
        <v>4</v>
      </c>
      <c r="O16914" s="53" t="str">
        <f ca="1"/>
        <v>1946-04</v>
      </c>
    </row>
    <row r="16915" spans="12:15" x14ac:dyDescent="0.4">
      <c r="L16915" s="56">
        <f ca="1"/>
        <v>16914</v>
      </c>
      <c r="M16915" s="53">
        <f ca="1"/>
        <v>1946</v>
      </c>
      <c r="N16915" s="53">
        <f ca="1"/>
        <v>4</v>
      </c>
      <c r="O16915" s="53" t="str">
        <f ca="1"/>
        <v>1946-04</v>
      </c>
    </row>
    <row r="16916" spans="12:15" x14ac:dyDescent="0.4">
      <c r="L16916" s="56">
        <f ca="1"/>
        <v>16915</v>
      </c>
      <c r="M16916" s="53">
        <f ca="1"/>
        <v>1946</v>
      </c>
      <c r="N16916" s="53">
        <f ca="1"/>
        <v>4</v>
      </c>
      <c r="O16916" s="53" t="str">
        <f ca="1"/>
        <v>1946-04</v>
      </c>
    </row>
    <row r="16917" spans="12:15" x14ac:dyDescent="0.4">
      <c r="L16917" s="56">
        <f ca="1"/>
        <v>16916</v>
      </c>
      <c r="M16917" s="53">
        <f ca="1"/>
        <v>1946</v>
      </c>
      <c r="N16917" s="53">
        <f ca="1"/>
        <v>4</v>
      </c>
      <c r="O16917" s="53" t="str">
        <f ca="1"/>
        <v>1946-04</v>
      </c>
    </row>
    <row r="16918" spans="12:15" x14ac:dyDescent="0.4">
      <c r="L16918" s="56">
        <f ca="1"/>
        <v>16917</v>
      </c>
      <c r="M16918" s="53">
        <f ca="1"/>
        <v>1946</v>
      </c>
      <c r="N16918" s="53">
        <f ca="1"/>
        <v>4</v>
      </c>
      <c r="O16918" s="53" t="str">
        <f ca="1"/>
        <v>1946-04</v>
      </c>
    </row>
    <row r="16919" spans="12:15" x14ac:dyDescent="0.4">
      <c r="L16919" s="56">
        <f ca="1"/>
        <v>16918</v>
      </c>
      <c r="M16919" s="53">
        <f ca="1"/>
        <v>1946</v>
      </c>
      <c r="N16919" s="53">
        <f ca="1"/>
        <v>4</v>
      </c>
      <c r="O16919" s="53" t="str">
        <f ca="1"/>
        <v>1946-04</v>
      </c>
    </row>
    <row r="16920" spans="12:15" x14ac:dyDescent="0.4">
      <c r="L16920" s="56">
        <f ca="1"/>
        <v>16919</v>
      </c>
      <c r="M16920" s="53">
        <f ca="1"/>
        <v>1946</v>
      </c>
      <c r="N16920" s="53">
        <f ca="1"/>
        <v>4</v>
      </c>
      <c r="O16920" s="53" t="str">
        <f ca="1"/>
        <v>1946-04</v>
      </c>
    </row>
    <row r="16921" spans="12:15" x14ac:dyDescent="0.4">
      <c r="L16921" s="56">
        <f ca="1"/>
        <v>16920</v>
      </c>
      <c r="M16921" s="53">
        <f ca="1"/>
        <v>1946</v>
      </c>
      <c r="N16921" s="53">
        <f ca="1"/>
        <v>4</v>
      </c>
      <c r="O16921" s="53" t="str">
        <f ca="1"/>
        <v>1946-04</v>
      </c>
    </row>
    <row r="16922" spans="12:15" x14ac:dyDescent="0.4">
      <c r="L16922" s="56">
        <f ca="1"/>
        <v>16921</v>
      </c>
      <c r="M16922" s="53">
        <f ca="1"/>
        <v>1946</v>
      </c>
      <c r="N16922" s="53">
        <f ca="1"/>
        <v>4</v>
      </c>
      <c r="O16922" s="53" t="str">
        <f ca="1"/>
        <v>1946-04</v>
      </c>
    </row>
    <row r="16923" spans="12:15" x14ac:dyDescent="0.4">
      <c r="L16923" s="56">
        <f ca="1"/>
        <v>16922</v>
      </c>
      <c r="M16923" s="53">
        <f ca="1"/>
        <v>1946</v>
      </c>
      <c r="N16923" s="53">
        <f ca="1"/>
        <v>4</v>
      </c>
      <c r="O16923" s="53" t="str">
        <f ca="1"/>
        <v>1946-04</v>
      </c>
    </row>
    <row r="16924" spans="12:15" x14ac:dyDescent="0.4">
      <c r="L16924" s="56">
        <f ca="1"/>
        <v>16923</v>
      </c>
      <c r="M16924" s="53">
        <f ca="1"/>
        <v>1946</v>
      </c>
      <c r="N16924" s="53">
        <f ca="1"/>
        <v>5</v>
      </c>
      <c r="O16924" s="53" t="str">
        <f ca="1"/>
        <v>1946-05</v>
      </c>
    </row>
    <row r="16925" spans="12:15" x14ac:dyDescent="0.4">
      <c r="L16925" s="56">
        <f ca="1"/>
        <v>16924</v>
      </c>
      <c r="M16925" s="53">
        <f ca="1"/>
        <v>1946</v>
      </c>
      <c r="N16925" s="53">
        <f ca="1"/>
        <v>5</v>
      </c>
      <c r="O16925" s="53" t="str">
        <f ca="1"/>
        <v>1946-05</v>
      </c>
    </row>
    <row r="16926" spans="12:15" x14ac:dyDescent="0.4">
      <c r="L16926" s="56">
        <f ca="1"/>
        <v>16925</v>
      </c>
      <c r="M16926" s="53">
        <f ca="1"/>
        <v>1946</v>
      </c>
      <c r="N16926" s="53">
        <f ca="1"/>
        <v>5</v>
      </c>
      <c r="O16926" s="53" t="str">
        <f ca="1"/>
        <v>1946-05</v>
      </c>
    </row>
    <row r="16927" spans="12:15" x14ac:dyDescent="0.4">
      <c r="L16927" s="56">
        <f ca="1"/>
        <v>16926</v>
      </c>
      <c r="M16927" s="53">
        <f ca="1"/>
        <v>1946</v>
      </c>
      <c r="N16927" s="53">
        <f ca="1"/>
        <v>5</v>
      </c>
      <c r="O16927" s="53" t="str">
        <f ca="1"/>
        <v>1946-05</v>
      </c>
    </row>
    <row r="16928" spans="12:15" x14ac:dyDescent="0.4">
      <c r="L16928" s="56">
        <f ca="1"/>
        <v>16927</v>
      </c>
      <c r="M16928" s="53">
        <f ca="1"/>
        <v>1946</v>
      </c>
      <c r="N16928" s="53">
        <f ca="1"/>
        <v>5</v>
      </c>
      <c r="O16928" s="53" t="str">
        <f ca="1"/>
        <v>1946-05</v>
      </c>
    </row>
    <row r="16929" spans="12:15" x14ac:dyDescent="0.4">
      <c r="L16929" s="56">
        <f ca="1"/>
        <v>16928</v>
      </c>
      <c r="M16929" s="53">
        <f ca="1"/>
        <v>1946</v>
      </c>
      <c r="N16929" s="53">
        <f ca="1"/>
        <v>5</v>
      </c>
      <c r="O16929" s="53" t="str">
        <f ca="1"/>
        <v>1946-05</v>
      </c>
    </row>
    <row r="16930" spans="12:15" x14ac:dyDescent="0.4">
      <c r="L16930" s="56">
        <f ca="1"/>
        <v>16929</v>
      </c>
      <c r="M16930" s="53">
        <f ca="1"/>
        <v>1946</v>
      </c>
      <c r="N16930" s="53">
        <f ca="1"/>
        <v>5</v>
      </c>
      <c r="O16930" s="53" t="str">
        <f ca="1"/>
        <v>1946-05</v>
      </c>
    </row>
    <row r="16931" spans="12:15" x14ac:dyDescent="0.4">
      <c r="L16931" s="56">
        <f ca="1"/>
        <v>16930</v>
      </c>
      <c r="M16931" s="53">
        <f ca="1"/>
        <v>1946</v>
      </c>
      <c r="N16931" s="53">
        <f ca="1"/>
        <v>5</v>
      </c>
      <c r="O16931" s="53" t="str">
        <f ca="1"/>
        <v>1946-05</v>
      </c>
    </row>
    <row r="16932" spans="12:15" x14ac:dyDescent="0.4">
      <c r="L16932" s="56">
        <f ca="1"/>
        <v>16931</v>
      </c>
      <c r="M16932" s="53">
        <f ca="1"/>
        <v>1946</v>
      </c>
      <c r="N16932" s="53">
        <f ca="1"/>
        <v>5</v>
      </c>
      <c r="O16932" s="53" t="str">
        <f ca="1"/>
        <v>1946-05</v>
      </c>
    </row>
    <row r="16933" spans="12:15" x14ac:dyDescent="0.4">
      <c r="L16933" s="56">
        <f ca="1"/>
        <v>16932</v>
      </c>
      <c r="M16933" s="53">
        <f ca="1"/>
        <v>1946</v>
      </c>
      <c r="N16933" s="53">
        <f ca="1"/>
        <v>5</v>
      </c>
      <c r="O16933" s="53" t="str">
        <f ca="1"/>
        <v>1946-05</v>
      </c>
    </row>
    <row r="16934" spans="12:15" x14ac:dyDescent="0.4">
      <c r="L16934" s="56">
        <f ca="1"/>
        <v>16933</v>
      </c>
      <c r="M16934" s="53">
        <f ca="1"/>
        <v>1946</v>
      </c>
      <c r="N16934" s="53">
        <f ca="1"/>
        <v>5</v>
      </c>
      <c r="O16934" s="53" t="str">
        <f ca="1"/>
        <v>1946-05</v>
      </c>
    </row>
    <row r="16935" spans="12:15" x14ac:dyDescent="0.4">
      <c r="L16935" s="56">
        <f ca="1"/>
        <v>16934</v>
      </c>
      <c r="M16935" s="53">
        <f ca="1"/>
        <v>1946</v>
      </c>
      <c r="N16935" s="53">
        <f ca="1"/>
        <v>5</v>
      </c>
      <c r="O16935" s="53" t="str">
        <f ca="1"/>
        <v>1946-05</v>
      </c>
    </row>
    <row r="16936" spans="12:15" x14ac:dyDescent="0.4">
      <c r="L16936" s="56">
        <f ca="1"/>
        <v>16935</v>
      </c>
      <c r="M16936" s="53">
        <f ca="1"/>
        <v>1946</v>
      </c>
      <c r="N16936" s="53">
        <f ca="1"/>
        <v>5</v>
      </c>
      <c r="O16936" s="53" t="str">
        <f ca="1"/>
        <v>1946-05</v>
      </c>
    </row>
    <row r="16937" spans="12:15" x14ac:dyDescent="0.4">
      <c r="L16937" s="56">
        <f ca="1"/>
        <v>16936</v>
      </c>
      <c r="M16937" s="53">
        <f ca="1"/>
        <v>1946</v>
      </c>
      <c r="N16937" s="53">
        <f ca="1"/>
        <v>5</v>
      </c>
      <c r="O16937" s="53" t="str">
        <f ca="1"/>
        <v>1946-05</v>
      </c>
    </row>
    <row r="16938" spans="12:15" x14ac:dyDescent="0.4">
      <c r="L16938" s="56">
        <f ca="1"/>
        <v>16937</v>
      </c>
      <c r="M16938" s="53">
        <f ca="1"/>
        <v>1946</v>
      </c>
      <c r="N16938" s="53">
        <f ca="1"/>
        <v>5</v>
      </c>
      <c r="O16938" s="53" t="str">
        <f ca="1"/>
        <v>1946-05</v>
      </c>
    </row>
    <row r="16939" spans="12:15" x14ac:dyDescent="0.4">
      <c r="L16939" s="56">
        <f ca="1"/>
        <v>16938</v>
      </c>
      <c r="M16939" s="53">
        <f ca="1"/>
        <v>1946</v>
      </c>
      <c r="N16939" s="53">
        <f ca="1"/>
        <v>5</v>
      </c>
      <c r="O16939" s="53" t="str">
        <f ca="1"/>
        <v>1946-05</v>
      </c>
    </row>
    <row r="16940" spans="12:15" x14ac:dyDescent="0.4">
      <c r="L16940" s="56">
        <f ca="1"/>
        <v>16939</v>
      </c>
      <c r="M16940" s="53">
        <f ca="1"/>
        <v>1946</v>
      </c>
      <c r="N16940" s="53">
        <f ca="1"/>
        <v>5</v>
      </c>
      <c r="O16940" s="53" t="str">
        <f ca="1"/>
        <v>1946-05</v>
      </c>
    </row>
    <row r="16941" spans="12:15" x14ac:dyDescent="0.4">
      <c r="L16941" s="56">
        <f ca="1"/>
        <v>16940</v>
      </c>
      <c r="M16941" s="53">
        <f ca="1"/>
        <v>1946</v>
      </c>
      <c r="N16941" s="53">
        <f ca="1"/>
        <v>5</v>
      </c>
      <c r="O16941" s="53" t="str">
        <f ca="1"/>
        <v>1946-05</v>
      </c>
    </row>
    <row r="16942" spans="12:15" x14ac:dyDescent="0.4">
      <c r="L16942" s="56">
        <f ca="1"/>
        <v>16941</v>
      </c>
      <c r="M16942" s="53">
        <f ca="1"/>
        <v>1946</v>
      </c>
      <c r="N16942" s="53">
        <f ca="1"/>
        <v>5</v>
      </c>
      <c r="O16942" s="53" t="str">
        <f ca="1"/>
        <v>1946-05</v>
      </c>
    </row>
    <row r="16943" spans="12:15" x14ac:dyDescent="0.4">
      <c r="L16943" s="56">
        <f ca="1"/>
        <v>16942</v>
      </c>
      <c r="M16943" s="53">
        <f ca="1"/>
        <v>1946</v>
      </c>
      <c r="N16943" s="53">
        <f ca="1"/>
        <v>5</v>
      </c>
      <c r="O16943" s="53" t="str">
        <f ca="1"/>
        <v>1946-05</v>
      </c>
    </row>
    <row r="16944" spans="12:15" x14ac:dyDescent="0.4">
      <c r="L16944" s="56">
        <f ca="1"/>
        <v>16943</v>
      </c>
      <c r="M16944" s="53">
        <f ca="1"/>
        <v>1946</v>
      </c>
      <c r="N16944" s="53">
        <f ca="1"/>
        <v>5</v>
      </c>
      <c r="O16944" s="53" t="str">
        <f ca="1"/>
        <v>1946-05</v>
      </c>
    </row>
    <row r="16945" spans="12:15" x14ac:dyDescent="0.4">
      <c r="L16945" s="56">
        <f ca="1"/>
        <v>16944</v>
      </c>
      <c r="M16945" s="53">
        <f ca="1"/>
        <v>1946</v>
      </c>
      <c r="N16945" s="53">
        <f ca="1"/>
        <v>5</v>
      </c>
      <c r="O16945" s="53" t="str">
        <f ca="1"/>
        <v>1946-05</v>
      </c>
    </row>
    <row r="16946" spans="12:15" x14ac:dyDescent="0.4">
      <c r="L16946" s="56">
        <f ca="1"/>
        <v>16945</v>
      </c>
      <c r="M16946" s="53">
        <f ca="1"/>
        <v>1946</v>
      </c>
      <c r="N16946" s="53">
        <f ca="1"/>
        <v>5</v>
      </c>
      <c r="O16946" s="53" t="str">
        <f ca="1"/>
        <v>1946-05</v>
      </c>
    </row>
    <row r="16947" spans="12:15" x14ac:dyDescent="0.4">
      <c r="L16947" s="56">
        <f ca="1"/>
        <v>16946</v>
      </c>
      <c r="M16947" s="53">
        <f ca="1"/>
        <v>1946</v>
      </c>
      <c r="N16947" s="53">
        <f ca="1"/>
        <v>5</v>
      </c>
      <c r="O16947" s="53" t="str">
        <f ca="1"/>
        <v>1946-05</v>
      </c>
    </row>
    <row r="16948" spans="12:15" x14ac:dyDescent="0.4">
      <c r="L16948" s="56">
        <f ca="1"/>
        <v>16947</v>
      </c>
      <c r="M16948" s="53">
        <f ca="1"/>
        <v>1946</v>
      </c>
      <c r="N16948" s="53">
        <f ca="1"/>
        <v>5</v>
      </c>
      <c r="O16948" s="53" t="str">
        <f ca="1"/>
        <v>1946-05</v>
      </c>
    </row>
    <row r="16949" spans="12:15" x14ac:dyDescent="0.4">
      <c r="L16949" s="56">
        <f ca="1"/>
        <v>16948</v>
      </c>
      <c r="M16949" s="53">
        <f ca="1"/>
        <v>1946</v>
      </c>
      <c r="N16949" s="53">
        <f ca="1"/>
        <v>5</v>
      </c>
      <c r="O16949" s="53" t="str">
        <f ca="1"/>
        <v>1946-05</v>
      </c>
    </row>
    <row r="16950" spans="12:15" x14ac:dyDescent="0.4">
      <c r="L16950" s="56">
        <f ca="1"/>
        <v>16949</v>
      </c>
      <c r="M16950" s="53">
        <f ca="1"/>
        <v>1946</v>
      </c>
      <c r="N16950" s="53">
        <f ca="1"/>
        <v>5</v>
      </c>
      <c r="O16950" s="53" t="str">
        <f ca="1"/>
        <v>1946-05</v>
      </c>
    </row>
    <row r="16951" spans="12:15" x14ac:dyDescent="0.4">
      <c r="L16951" s="56">
        <f ca="1"/>
        <v>16950</v>
      </c>
      <c r="M16951" s="53">
        <f ca="1"/>
        <v>1946</v>
      </c>
      <c r="N16951" s="53">
        <f ca="1"/>
        <v>5</v>
      </c>
      <c r="O16951" s="53" t="str">
        <f ca="1"/>
        <v>1946-05</v>
      </c>
    </row>
    <row r="16952" spans="12:15" x14ac:dyDescent="0.4">
      <c r="L16952" s="56">
        <f ca="1"/>
        <v>16951</v>
      </c>
      <c r="M16952" s="53">
        <f ca="1"/>
        <v>1946</v>
      </c>
      <c r="N16952" s="53">
        <f ca="1"/>
        <v>5</v>
      </c>
      <c r="O16952" s="53" t="str">
        <f ca="1"/>
        <v>1946-05</v>
      </c>
    </row>
    <row r="16953" spans="12:15" x14ac:dyDescent="0.4">
      <c r="L16953" s="56">
        <f ca="1"/>
        <v>16952</v>
      </c>
      <c r="M16953" s="53">
        <f ca="1"/>
        <v>1946</v>
      </c>
      <c r="N16953" s="53">
        <f ca="1"/>
        <v>5</v>
      </c>
      <c r="O16953" s="53" t="str">
        <f ca="1"/>
        <v>1946-05</v>
      </c>
    </row>
    <row r="16954" spans="12:15" x14ac:dyDescent="0.4">
      <c r="L16954" s="56">
        <f ca="1"/>
        <v>16953</v>
      </c>
      <c r="M16954" s="53">
        <f ca="1"/>
        <v>1946</v>
      </c>
      <c r="N16954" s="53">
        <f ca="1"/>
        <v>5</v>
      </c>
      <c r="O16954" s="53" t="str">
        <f ca="1"/>
        <v>1946-05</v>
      </c>
    </row>
    <row r="16955" spans="12:15" x14ac:dyDescent="0.4">
      <c r="L16955" s="56">
        <f ca="1"/>
        <v>16954</v>
      </c>
      <c r="M16955" s="53">
        <f ca="1"/>
        <v>1946</v>
      </c>
      <c r="N16955" s="53">
        <f ca="1"/>
        <v>6</v>
      </c>
      <c r="O16955" s="53" t="str">
        <f ca="1"/>
        <v>1946-06</v>
      </c>
    </row>
    <row r="16956" spans="12:15" x14ac:dyDescent="0.4">
      <c r="L16956" s="56">
        <f ca="1"/>
        <v>16955</v>
      </c>
      <c r="M16956" s="53">
        <f ca="1"/>
        <v>1946</v>
      </c>
      <c r="N16956" s="53">
        <f ca="1"/>
        <v>6</v>
      </c>
      <c r="O16956" s="53" t="str">
        <f ca="1"/>
        <v>1946-06</v>
      </c>
    </row>
    <row r="16957" spans="12:15" x14ac:dyDescent="0.4">
      <c r="L16957" s="56">
        <f ca="1"/>
        <v>16956</v>
      </c>
      <c r="M16957" s="53">
        <f ca="1"/>
        <v>1946</v>
      </c>
      <c r="N16957" s="53">
        <f ca="1"/>
        <v>6</v>
      </c>
      <c r="O16957" s="53" t="str">
        <f ca="1"/>
        <v>1946-06</v>
      </c>
    </row>
    <row r="16958" spans="12:15" x14ac:dyDescent="0.4">
      <c r="L16958" s="56">
        <f ca="1"/>
        <v>16957</v>
      </c>
      <c r="M16958" s="53">
        <f ca="1"/>
        <v>1946</v>
      </c>
      <c r="N16958" s="53">
        <f ca="1"/>
        <v>6</v>
      </c>
      <c r="O16958" s="53" t="str">
        <f ca="1"/>
        <v>1946-06</v>
      </c>
    </row>
    <row r="16959" spans="12:15" x14ac:dyDescent="0.4">
      <c r="L16959" s="56">
        <f ca="1"/>
        <v>16958</v>
      </c>
      <c r="M16959" s="53">
        <f ca="1"/>
        <v>1946</v>
      </c>
      <c r="N16959" s="53">
        <f ca="1"/>
        <v>6</v>
      </c>
      <c r="O16959" s="53" t="str">
        <f ca="1"/>
        <v>1946-06</v>
      </c>
    </row>
    <row r="16960" spans="12:15" x14ac:dyDescent="0.4">
      <c r="L16960" s="56">
        <f ca="1"/>
        <v>16959</v>
      </c>
      <c r="M16960" s="53">
        <f ca="1"/>
        <v>1946</v>
      </c>
      <c r="N16960" s="53">
        <f ca="1"/>
        <v>6</v>
      </c>
      <c r="O16960" s="53" t="str">
        <f ca="1"/>
        <v>1946-06</v>
      </c>
    </row>
    <row r="16961" spans="12:15" x14ac:dyDescent="0.4">
      <c r="L16961" s="56">
        <f ca="1"/>
        <v>16960</v>
      </c>
      <c r="M16961" s="53">
        <f ca="1"/>
        <v>1946</v>
      </c>
      <c r="N16961" s="53">
        <f ca="1"/>
        <v>6</v>
      </c>
      <c r="O16961" s="53" t="str">
        <f ca="1"/>
        <v>1946-06</v>
      </c>
    </row>
    <row r="16962" spans="12:15" x14ac:dyDescent="0.4">
      <c r="L16962" s="56">
        <f ca="1"/>
        <v>16961</v>
      </c>
      <c r="M16962" s="53">
        <f ca="1"/>
        <v>1946</v>
      </c>
      <c r="N16962" s="53">
        <f ca="1"/>
        <v>6</v>
      </c>
      <c r="O16962" s="53" t="str">
        <f ca="1"/>
        <v>1946-06</v>
      </c>
    </row>
    <row r="16963" spans="12:15" x14ac:dyDescent="0.4">
      <c r="L16963" s="56">
        <f ca="1"/>
        <v>16962</v>
      </c>
      <c r="M16963" s="53">
        <f ca="1"/>
        <v>1946</v>
      </c>
      <c r="N16963" s="53">
        <f ca="1"/>
        <v>6</v>
      </c>
      <c r="O16963" s="53" t="str">
        <f ca="1"/>
        <v>1946-06</v>
      </c>
    </row>
    <row r="16964" spans="12:15" x14ac:dyDescent="0.4">
      <c r="L16964" s="56">
        <f ca="1"/>
        <v>16963</v>
      </c>
      <c r="M16964" s="53">
        <f ca="1"/>
        <v>1946</v>
      </c>
      <c r="N16964" s="53">
        <f ca="1"/>
        <v>6</v>
      </c>
      <c r="O16964" s="53" t="str">
        <f ca="1"/>
        <v>1946-06</v>
      </c>
    </row>
    <row r="16965" spans="12:15" x14ac:dyDescent="0.4">
      <c r="L16965" s="56">
        <f ca="1"/>
        <v>16964</v>
      </c>
      <c r="M16965" s="53">
        <f ca="1"/>
        <v>1946</v>
      </c>
      <c r="N16965" s="53">
        <f ca="1"/>
        <v>6</v>
      </c>
      <c r="O16965" s="53" t="str">
        <f ca="1"/>
        <v>1946-06</v>
      </c>
    </row>
    <row r="16966" spans="12:15" x14ac:dyDescent="0.4">
      <c r="L16966" s="56">
        <f ca="1"/>
        <v>16965</v>
      </c>
      <c r="M16966" s="53">
        <f ca="1"/>
        <v>1946</v>
      </c>
      <c r="N16966" s="53">
        <f ca="1"/>
        <v>6</v>
      </c>
      <c r="O16966" s="53" t="str">
        <f ca="1"/>
        <v>1946-06</v>
      </c>
    </row>
    <row r="16967" spans="12:15" x14ac:dyDescent="0.4">
      <c r="L16967" s="56">
        <f ca="1"/>
        <v>16966</v>
      </c>
      <c r="M16967" s="53">
        <f ca="1"/>
        <v>1946</v>
      </c>
      <c r="N16967" s="53">
        <f ca="1"/>
        <v>6</v>
      </c>
      <c r="O16967" s="53" t="str">
        <f ca="1"/>
        <v>1946-06</v>
      </c>
    </row>
    <row r="16968" spans="12:15" x14ac:dyDescent="0.4">
      <c r="L16968" s="56">
        <f ca="1"/>
        <v>16967</v>
      </c>
      <c r="M16968" s="53">
        <f ca="1"/>
        <v>1946</v>
      </c>
      <c r="N16968" s="53">
        <f ca="1"/>
        <v>6</v>
      </c>
      <c r="O16968" s="53" t="str">
        <f ca="1"/>
        <v>1946-06</v>
      </c>
    </row>
    <row r="16969" spans="12:15" x14ac:dyDescent="0.4">
      <c r="L16969" s="56">
        <f ca="1"/>
        <v>16968</v>
      </c>
      <c r="M16969" s="53">
        <f ca="1"/>
        <v>1946</v>
      </c>
      <c r="N16969" s="53">
        <f ca="1"/>
        <v>6</v>
      </c>
      <c r="O16969" s="53" t="str">
        <f ca="1"/>
        <v>1946-06</v>
      </c>
    </row>
    <row r="16970" spans="12:15" x14ac:dyDescent="0.4">
      <c r="L16970" s="56">
        <f ca="1"/>
        <v>16969</v>
      </c>
      <c r="M16970" s="53">
        <f ca="1"/>
        <v>1946</v>
      </c>
      <c r="N16970" s="53">
        <f ca="1"/>
        <v>6</v>
      </c>
      <c r="O16970" s="53" t="str">
        <f ca="1"/>
        <v>1946-06</v>
      </c>
    </row>
    <row r="16971" spans="12:15" x14ac:dyDescent="0.4">
      <c r="L16971" s="56">
        <f ca="1"/>
        <v>16970</v>
      </c>
      <c r="M16971" s="53">
        <f ca="1"/>
        <v>1946</v>
      </c>
      <c r="N16971" s="53">
        <f ca="1"/>
        <v>6</v>
      </c>
      <c r="O16971" s="53" t="str">
        <f ca="1"/>
        <v>1946-06</v>
      </c>
    </row>
    <row r="16972" spans="12:15" x14ac:dyDescent="0.4">
      <c r="L16972" s="56">
        <f ca="1"/>
        <v>16971</v>
      </c>
      <c r="M16972" s="53">
        <f ca="1"/>
        <v>1946</v>
      </c>
      <c r="N16972" s="53">
        <f ca="1"/>
        <v>6</v>
      </c>
      <c r="O16972" s="53" t="str">
        <f ca="1"/>
        <v>1946-06</v>
      </c>
    </row>
    <row r="16973" spans="12:15" x14ac:dyDescent="0.4">
      <c r="L16973" s="56">
        <f ca="1"/>
        <v>16972</v>
      </c>
      <c r="M16973" s="53">
        <f ca="1"/>
        <v>1946</v>
      </c>
      <c r="N16973" s="53">
        <f ca="1"/>
        <v>6</v>
      </c>
      <c r="O16973" s="53" t="str">
        <f ca="1"/>
        <v>1946-06</v>
      </c>
    </row>
    <row r="16974" spans="12:15" x14ac:dyDescent="0.4">
      <c r="L16974" s="56">
        <f ca="1"/>
        <v>16973</v>
      </c>
      <c r="M16974" s="53">
        <f ca="1"/>
        <v>1946</v>
      </c>
      <c r="N16974" s="53">
        <f ca="1"/>
        <v>6</v>
      </c>
      <c r="O16974" s="53" t="str">
        <f ca="1"/>
        <v>1946-06</v>
      </c>
    </row>
    <row r="16975" spans="12:15" x14ac:dyDescent="0.4">
      <c r="L16975" s="56">
        <f ca="1"/>
        <v>16974</v>
      </c>
      <c r="M16975" s="53">
        <f ca="1"/>
        <v>1946</v>
      </c>
      <c r="N16975" s="53">
        <f ca="1"/>
        <v>6</v>
      </c>
      <c r="O16975" s="53" t="str">
        <f ca="1"/>
        <v>1946-06</v>
      </c>
    </row>
    <row r="16976" spans="12:15" x14ac:dyDescent="0.4">
      <c r="L16976" s="56">
        <f ca="1"/>
        <v>16975</v>
      </c>
      <c r="M16976" s="53">
        <f ca="1"/>
        <v>1946</v>
      </c>
      <c r="N16976" s="53">
        <f ca="1"/>
        <v>6</v>
      </c>
      <c r="O16976" s="53" t="str">
        <f ca="1"/>
        <v>1946-06</v>
      </c>
    </row>
    <row r="16977" spans="12:15" x14ac:dyDescent="0.4">
      <c r="L16977" s="56">
        <f ca="1"/>
        <v>16976</v>
      </c>
      <c r="M16977" s="53">
        <f ca="1"/>
        <v>1946</v>
      </c>
      <c r="N16977" s="53">
        <f ca="1"/>
        <v>6</v>
      </c>
      <c r="O16977" s="53" t="str">
        <f ca="1"/>
        <v>1946-06</v>
      </c>
    </row>
    <row r="16978" spans="12:15" x14ac:dyDescent="0.4">
      <c r="L16978" s="56">
        <f ca="1"/>
        <v>16977</v>
      </c>
      <c r="M16978" s="53">
        <f ca="1"/>
        <v>1946</v>
      </c>
      <c r="N16978" s="53">
        <f ca="1"/>
        <v>6</v>
      </c>
      <c r="O16978" s="53" t="str">
        <f ca="1"/>
        <v>1946-06</v>
      </c>
    </row>
    <row r="16979" spans="12:15" x14ac:dyDescent="0.4">
      <c r="L16979" s="56">
        <f ca="1"/>
        <v>16978</v>
      </c>
      <c r="M16979" s="53">
        <f ca="1"/>
        <v>1946</v>
      </c>
      <c r="N16979" s="53">
        <f ca="1"/>
        <v>6</v>
      </c>
      <c r="O16979" s="53" t="str">
        <f ca="1"/>
        <v>1946-06</v>
      </c>
    </row>
    <row r="16980" spans="12:15" x14ac:dyDescent="0.4">
      <c r="L16980" s="56">
        <f ca="1"/>
        <v>16979</v>
      </c>
      <c r="M16980" s="53">
        <f ca="1"/>
        <v>1946</v>
      </c>
      <c r="N16980" s="53">
        <f ca="1"/>
        <v>6</v>
      </c>
      <c r="O16980" s="53" t="str">
        <f ca="1"/>
        <v>1946-06</v>
      </c>
    </row>
    <row r="16981" spans="12:15" x14ac:dyDescent="0.4">
      <c r="L16981" s="56">
        <f ca="1"/>
        <v>16980</v>
      </c>
      <c r="M16981" s="53">
        <f ca="1"/>
        <v>1946</v>
      </c>
      <c r="N16981" s="53">
        <f ca="1"/>
        <v>6</v>
      </c>
      <c r="O16981" s="53" t="str">
        <f ca="1"/>
        <v>1946-06</v>
      </c>
    </row>
    <row r="16982" spans="12:15" x14ac:dyDescent="0.4">
      <c r="L16982" s="56">
        <f ca="1"/>
        <v>16981</v>
      </c>
      <c r="M16982" s="53">
        <f ca="1"/>
        <v>1946</v>
      </c>
      <c r="N16982" s="53">
        <f ca="1"/>
        <v>6</v>
      </c>
      <c r="O16982" s="53" t="str">
        <f ca="1"/>
        <v>1946-06</v>
      </c>
    </row>
    <row r="16983" spans="12:15" x14ac:dyDescent="0.4">
      <c r="L16983" s="56">
        <f ca="1"/>
        <v>16982</v>
      </c>
      <c r="M16983" s="53">
        <f ca="1"/>
        <v>1946</v>
      </c>
      <c r="N16983" s="53">
        <f ca="1"/>
        <v>6</v>
      </c>
      <c r="O16983" s="53" t="str">
        <f ca="1"/>
        <v>1946-06</v>
      </c>
    </row>
    <row r="16984" spans="12:15" x14ac:dyDescent="0.4">
      <c r="L16984" s="56">
        <f ca="1"/>
        <v>16983</v>
      </c>
      <c r="M16984" s="53">
        <f ca="1"/>
        <v>1946</v>
      </c>
      <c r="N16984" s="53">
        <f ca="1"/>
        <v>6</v>
      </c>
      <c r="O16984" s="53" t="str">
        <f ca="1"/>
        <v>1946-06</v>
      </c>
    </row>
    <row r="16985" spans="12:15" x14ac:dyDescent="0.4">
      <c r="L16985" s="56">
        <f ca="1"/>
        <v>16984</v>
      </c>
      <c r="M16985" s="53">
        <f ca="1"/>
        <v>1946</v>
      </c>
      <c r="N16985" s="53">
        <f ca="1"/>
        <v>7</v>
      </c>
      <c r="O16985" s="53" t="str">
        <f ca="1"/>
        <v>1946-07</v>
      </c>
    </row>
    <row r="16986" spans="12:15" x14ac:dyDescent="0.4">
      <c r="L16986" s="56">
        <f ca="1"/>
        <v>16985</v>
      </c>
      <c r="M16986" s="53">
        <f ca="1"/>
        <v>1946</v>
      </c>
      <c r="N16986" s="53">
        <f ca="1"/>
        <v>7</v>
      </c>
      <c r="O16986" s="53" t="str">
        <f ca="1"/>
        <v>1946-07</v>
      </c>
    </row>
    <row r="16987" spans="12:15" x14ac:dyDescent="0.4">
      <c r="L16987" s="56">
        <f ca="1"/>
        <v>16986</v>
      </c>
      <c r="M16987" s="53">
        <f ca="1"/>
        <v>1946</v>
      </c>
      <c r="N16987" s="53">
        <f ca="1"/>
        <v>7</v>
      </c>
      <c r="O16987" s="53" t="str">
        <f ca="1"/>
        <v>1946-07</v>
      </c>
    </row>
    <row r="16988" spans="12:15" x14ac:dyDescent="0.4">
      <c r="L16988" s="56">
        <f ca="1"/>
        <v>16987</v>
      </c>
      <c r="M16988" s="53">
        <f ca="1"/>
        <v>1946</v>
      </c>
      <c r="N16988" s="53">
        <f ca="1"/>
        <v>7</v>
      </c>
      <c r="O16988" s="53" t="str">
        <f ca="1"/>
        <v>1946-07</v>
      </c>
    </row>
    <row r="16989" spans="12:15" x14ac:dyDescent="0.4">
      <c r="L16989" s="56">
        <f ca="1"/>
        <v>16988</v>
      </c>
      <c r="M16989" s="53">
        <f ca="1"/>
        <v>1946</v>
      </c>
      <c r="N16989" s="53">
        <f ca="1"/>
        <v>7</v>
      </c>
      <c r="O16989" s="53" t="str">
        <f ca="1"/>
        <v>1946-07</v>
      </c>
    </row>
    <row r="16990" spans="12:15" x14ac:dyDescent="0.4">
      <c r="L16990" s="56">
        <f ca="1"/>
        <v>16989</v>
      </c>
      <c r="M16990" s="53">
        <f ca="1"/>
        <v>1946</v>
      </c>
      <c r="N16990" s="53">
        <f ca="1"/>
        <v>7</v>
      </c>
      <c r="O16990" s="53" t="str">
        <f ca="1"/>
        <v>1946-07</v>
      </c>
    </row>
    <row r="16991" spans="12:15" x14ac:dyDescent="0.4">
      <c r="L16991" s="56">
        <f ca="1"/>
        <v>16990</v>
      </c>
      <c r="M16991" s="53">
        <f ca="1"/>
        <v>1946</v>
      </c>
      <c r="N16991" s="53">
        <f ca="1"/>
        <v>7</v>
      </c>
      <c r="O16991" s="53" t="str">
        <f ca="1"/>
        <v>1946-07</v>
      </c>
    </row>
    <row r="16992" spans="12:15" x14ac:dyDescent="0.4">
      <c r="L16992" s="56">
        <f ca="1"/>
        <v>16991</v>
      </c>
      <c r="M16992" s="53">
        <f ca="1"/>
        <v>1946</v>
      </c>
      <c r="N16992" s="53">
        <f ca="1"/>
        <v>7</v>
      </c>
      <c r="O16992" s="53" t="str">
        <f ca="1"/>
        <v>1946-07</v>
      </c>
    </row>
    <row r="16993" spans="12:15" x14ac:dyDescent="0.4">
      <c r="L16993" s="56">
        <f ca="1"/>
        <v>16992</v>
      </c>
      <c r="M16993" s="53">
        <f ca="1"/>
        <v>1946</v>
      </c>
      <c r="N16993" s="53">
        <f ca="1"/>
        <v>7</v>
      </c>
      <c r="O16993" s="53" t="str">
        <f ca="1"/>
        <v>1946-07</v>
      </c>
    </row>
    <row r="16994" spans="12:15" x14ac:dyDescent="0.4">
      <c r="L16994" s="56">
        <f ca="1"/>
        <v>16993</v>
      </c>
      <c r="M16994" s="53">
        <f ca="1"/>
        <v>1946</v>
      </c>
      <c r="N16994" s="53">
        <f ca="1"/>
        <v>7</v>
      </c>
      <c r="O16994" s="53" t="str">
        <f ca="1"/>
        <v>1946-07</v>
      </c>
    </row>
    <row r="16995" spans="12:15" x14ac:dyDescent="0.4">
      <c r="L16995" s="56">
        <f ca="1"/>
        <v>16994</v>
      </c>
      <c r="M16995" s="53">
        <f ca="1"/>
        <v>1946</v>
      </c>
      <c r="N16995" s="53">
        <f ca="1"/>
        <v>7</v>
      </c>
      <c r="O16995" s="53" t="str">
        <f ca="1"/>
        <v>1946-07</v>
      </c>
    </row>
    <row r="16996" spans="12:15" x14ac:dyDescent="0.4">
      <c r="L16996" s="56">
        <f ca="1"/>
        <v>16995</v>
      </c>
      <c r="M16996" s="53">
        <f ca="1"/>
        <v>1946</v>
      </c>
      <c r="N16996" s="53">
        <f ca="1"/>
        <v>7</v>
      </c>
      <c r="O16996" s="53" t="str">
        <f ca="1"/>
        <v>1946-07</v>
      </c>
    </row>
    <row r="16997" spans="12:15" x14ac:dyDescent="0.4">
      <c r="L16997" s="56">
        <f ca="1"/>
        <v>16996</v>
      </c>
      <c r="M16997" s="53">
        <f ca="1"/>
        <v>1946</v>
      </c>
      <c r="N16997" s="53">
        <f ca="1"/>
        <v>7</v>
      </c>
      <c r="O16997" s="53" t="str">
        <f ca="1"/>
        <v>1946-07</v>
      </c>
    </row>
    <row r="16998" spans="12:15" x14ac:dyDescent="0.4">
      <c r="L16998" s="56">
        <f ca="1"/>
        <v>16997</v>
      </c>
      <c r="M16998" s="53">
        <f ca="1"/>
        <v>1946</v>
      </c>
      <c r="N16998" s="53">
        <f ca="1"/>
        <v>7</v>
      </c>
      <c r="O16998" s="53" t="str">
        <f ca="1"/>
        <v>1946-07</v>
      </c>
    </row>
    <row r="16999" spans="12:15" x14ac:dyDescent="0.4">
      <c r="L16999" s="56">
        <f ca="1"/>
        <v>16998</v>
      </c>
      <c r="M16999" s="53">
        <f ca="1"/>
        <v>1946</v>
      </c>
      <c r="N16999" s="53">
        <f ca="1"/>
        <v>7</v>
      </c>
      <c r="O16999" s="53" t="str">
        <f ca="1"/>
        <v>1946-07</v>
      </c>
    </row>
    <row r="17000" spans="12:15" x14ac:dyDescent="0.4">
      <c r="L17000" s="56">
        <f ca="1"/>
        <v>16999</v>
      </c>
      <c r="M17000" s="53">
        <f ca="1"/>
        <v>1946</v>
      </c>
      <c r="N17000" s="53">
        <f ca="1"/>
        <v>7</v>
      </c>
      <c r="O17000" s="53" t="str">
        <f ca="1"/>
        <v>1946-07</v>
      </c>
    </row>
    <row r="17001" spans="12:15" x14ac:dyDescent="0.4">
      <c r="L17001" s="56">
        <f ca="1"/>
        <v>17000</v>
      </c>
      <c r="M17001" s="53">
        <f ca="1"/>
        <v>1946</v>
      </c>
      <c r="N17001" s="53">
        <f ca="1"/>
        <v>7</v>
      </c>
      <c r="O17001" s="53" t="str">
        <f ca="1"/>
        <v>1946-07</v>
      </c>
    </row>
    <row r="17002" spans="12:15" x14ac:dyDescent="0.4">
      <c r="L17002" s="56">
        <f ca="1"/>
        <v>17001</v>
      </c>
      <c r="M17002" s="53">
        <f ca="1"/>
        <v>1946</v>
      </c>
      <c r="N17002" s="53">
        <f ca="1"/>
        <v>7</v>
      </c>
      <c r="O17002" s="53" t="str">
        <f ca="1"/>
        <v>1946-07</v>
      </c>
    </row>
    <row r="17003" spans="12:15" x14ac:dyDescent="0.4">
      <c r="L17003" s="56">
        <f ca="1"/>
        <v>17002</v>
      </c>
      <c r="M17003" s="53">
        <f ca="1"/>
        <v>1946</v>
      </c>
      <c r="N17003" s="53">
        <f ca="1"/>
        <v>7</v>
      </c>
      <c r="O17003" s="53" t="str">
        <f ca="1"/>
        <v>1946-07</v>
      </c>
    </row>
    <row r="17004" spans="12:15" x14ac:dyDescent="0.4">
      <c r="L17004" s="56">
        <f ca="1"/>
        <v>17003</v>
      </c>
      <c r="M17004" s="53">
        <f ca="1"/>
        <v>1946</v>
      </c>
      <c r="N17004" s="53">
        <f ca="1"/>
        <v>7</v>
      </c>
      <c r="O17004" s="53" t="str">
        <f ca="1"/>
        <v>1946-07</v>
      </c>
    </row>
    <row r="17005" spans="12:15" x14ac:dyDescent="0.4">
      <c r="L17005" s="56">
        <f ca="1"/>
        <v>17004</v>
      </c>
      <c r="M17005" s="53">
        <f ca="1"/>
        <v>1946</v>
      </c>
      <c r="N17005" s="53">
        <f ca="1"/>
        <v>7</v>
      </c>
      <c r="O17005" s="53" t="str">
        <f ca="1"/>
        <v>1946-07</v>
      </c>
    </row>
    <row r="17006" spans="12:15" x14ac:dyDescent="0.4">
      <c r="L17006" s="56">
        <f ca="1"/>
        <v>17005</v>
      </c>
      <c r="M17006" s="53">
        <f ca="1"/>
        <v>1946</v>
      </c>
      <c r="N17006" s="53">
        <f ca="1"/>
        <v>7</v>
      </c>
      <c r="O17006" s="53" t="str">
        <f ca="1"/>
        <v>1946-07</v>
      </c>
    </row>
    <row r="17007" spans="12:15" x14ac:dyDescent="0.4">
      <c r="L17007" s="56">
        <f ca="1"/>
        <v>17006</v>
      </c>
      <c r="M17007" s="53">
        <f ca="1"/>
        <v>1946</v>
      </c>
      <c r="N17007" s="53">
        <f ca="1"/>
        <v>7</v>
      </c>
      <c r="O17007" s="53" t="str">
        <f ca="1"/>
        <v>1946-07</v>
      </c>
    </row>
    <row r="17008" spans="12:15" x14ac:dyDescent="0.4">
      <c r="L17008" s="56">
        <f ca="1"/>
        <v>17007</v>
      </c>
      <c r="M17008" s="53">
        <f ca="1"/>
        <v>1946</v>
      </c>
      <c r="N17008" s="53">
        <f ca="1"/>
        <v>7</v>
      </c>
      <c r="O17008" s="53" t="str">
        <f ca="1"/>
        <v>1946-07</v>
      </c>
    </row>
    <row r="17009" spans="12:15" x14ac:dyDescent="0.4">
      <c r="L17009" s="56">
        <f ca="1"/>
        <v>17008</v>
      </c>
      <c r="M17009" s="53">
        <f ca="1"/>
        <v>1946</v>
      </c>
      <c r="N17009" s="53">
        <f ca="1"/>
        <v>7</v>
      </c>
      <c r="O17009" s="53" t="str">
        <f ca="1"/>
        <v>1946-07</v>
      </c>
    </row>
    <row r="17010" spans="12:15" x14ac:dyDescent="0.4">
      <c r="L17010" s="56">
        <f ca="1"/>
        <v>17009</v>
      </c>
      <c r="M17010" s="53">
        <f ca="1"/>
        <v>1946</v>
      </c>
      <c r="N17010" s="53">
        <f ca="1"/>
        <v>7</v>
      </c>
      <c r="O17010" s="53" t="str">
        <f ca="1"/>
        <v>1946-07</v>
      </c>
    </row>
    <row r="17011" spans="12:15" x14ac:dyDescent="0.4">
      <c r="L17011" s="56">
        <f ca="1"/>
        <v>17010</v>
      </c>
      <c r="M17011" s="53">
        <f ca="1"/>
        <v>1946</v>
      </c>
      <c r="N17011" s="53">
        <f ca="1"/>
        <v>7</v>
      </c>
      <c r="O17011" s="53" t="str">
        <f ca="1"/>
        <v>1946-07</v>
      </c>
    </row>
    <row r="17012" spans="12:15" x14ac:dyDescent="0.4">
      <c r="L17012" s="56">
        <f ca="1"/>
        <v>17011</v>
      </c>
      <c r="M17012" s="53">
        <f ca="1"/>
        <v>1946</v>
      </c>
      <c r="N17012" s="53">
        <f ca="1"/>
        <v>7</v>
      </c>
      <c r="O17012" s="53" t="str">
        <f ca="1"/>
        <v>1946-07</v>
      </c>
    </row>
    <row r="17013" spans="12:15" x14ac:dyDescent="0.4">
      <c r="L17013" s="56">
        <f ca="1"/>
        <v>17012</v>
      </c>
      <c r="M17013" s="53">
        <f ca="1"/>
        <v>1946</v>
      </c>
      <c r="N17013" s="53">
        <f ca="1"/>
        <v>7</v>
      </c>
      <c r="O17013" s="53" t="str">
        <f ca="1"/>
        <v>1946-07</v>
      </c>
    </row>
    <row r="17014" spans="12:15" x14ac:dyDescent="0.4">
      <c r="L17014" s="56">
        <f ca="1"/>
        <v>17013</v>
      </c>
      <c r="M17014" s="53">
        <f ca="1"/>
        <v>1946</v>
      </c>
      <c r="N17014" s="53">
        <f ca="1"/>
        <v>7</v>
      </c>
      <c r="O17014" s="53" t="str">
        <f ca="1"/>
        <v>1946-07</v>
      </c>
    </row>
    <row r="17015" spans="12:15" x14ac:dyDescent="0.4">
      <c r="L17015" s="56">
        <f ca="1"/>
        <v>17014</v>
      </c>
      <c r="M17015" s="53">
        <f ca="1"/>
        <v>1946</v>
      </c>
      <c r="N17015" s="53">
        <f ca="1"/>
        <v>7</v>
      </c>
      <c r="O17015" s="53" t="str">
        <f ca="1"/>
        <v>1946-07</v>
      </c>
    </row>
    <row r="17016" spans="12:15" x14ac:dyDescent="0.4">
      <c r="L17016" s="56">
        <f ca="1"/>
        <v>17015</v>
      </c>
      <c r="M17016" s="53">
        <f ca="1"/>
        <v>1946</v>
      </c>
      <c r="N17016" s="53">
        <f ca="1"/>
        <v>8</v>
      </c>
      <c r="O17016" s="53" t="str">
        <f ca="1"/>
        <v>1946-08</v>
      </c>
    </row>
    <row r="17017" spans="12:15" x14ac:dyDescent="0.4">
      <c r="L17017" s="56">
        <f ca="1"/>
        <v>17016</v>
      </c>
      <c r="M17017" s="53">
        <f ca="1"/>
        <v>1946</v>
      </c>
      <c r="N17017" s="53">
        <f ca="1"/>
        <v>8</v>
      </c>
      <c r="O17017" s="53" t="str">
        <f ca="1"/>
        <v>1946-08</v>
      </c>
    </row>
    <row r="17018" spans="12:15" x14ac:dyDescent="0.4">
      <c r="L17018" s="56">
        <f ca="1"/>
        <v>17017</v>
      </c>
      <c r="M17018" s="53">
        <f ca="1"/>
        <v>1946</v>
      </c>
      <c r="N17018" s="53">
        <f ca="1"/>
        <v>8</v>
      </c>
      <c r="O17018" s="53" t="str">
        <f ca="1"/>
        <v>1946-08</v>
      </c>
    </row>
    <row r="17019" spans="12:15" x14ac:dyDescent="0.4">
      <c r="L17019" s="56">
        <f ca="1"/>
        <v>17018</v>
      </c>
      <c r="M17019" s="53">
        <f ca="1"/>
        <v>1946</v>
      </c>
      <c r="N17019" s="53">
        <f ca="1"/>
        <v>8</v>
      </c>
      <c r="O17019" s="53" t="str">
        <f ca="1"/>
        <v>1946-08</v>
      </c>
    </row>
    <row r="17020" spans="12:15" x14ac:dyDescent="0.4">
      <c r="L17020" s="56">
        <f ca="1"/>
        <v>17019</v>
      </c>
      <c r="M17020" s="53">
        <f ca="1"/>
        <v>1946</v>
      </c>
      <c r="N17020" s="53">
        <f ca="1"/>
        <v>8</v>
      </c>
      <c r="O17020" s="53" t="str">
        <f ca="1"/>
        <v>1946-08</v>
      </c>
    </row>
    <row r="17021" spans="12:15" x14ac:dyDescent="0.4">
      <c r="L17021" s="56">
        <f ca="1"/>
        <v>17020</v>
      </c>
      <c r="M17021" s="53">
        <f ca="1"/>
        <v>1946</v>
      </c>
      <c r="N17021" s="53">
        <f ca="1"/>
        <v>8</v>
      </c>
      <c r="O17021" s="53" t="str">
        <f ca="1"/>
        <v>1946-08</v>
      </c>
    </row>
    <row r="17022" spans="12:15" x14ac:dyDescent="0.4">
      <c r="L17022" s="56">
        <f ca="1"/>
        <v>17021</v>
      </c>
      <c r="M17022" s="53">
        <f ca="1"/>
        <v>1946</v>
      </c>
      <c r="N17022" s="53">
        <f ca="1"/>
        <v>8</v>
      </c>
      <c r="O17022" s="53" t="str">
        <f ca="1"/>
        <v>1946-08</v>
      </c>
    </row>
    <row r="17023" spans="12:15" x14ac:dyDescent="0.4">
      <c r="L17023" s="56">
        <f ca="1"/>
        <v>17022</v>
      </c>
      <c r="M17023" s="53">
        <f ca="1"/>
        <v>1946</v>
      </c>
      <c r="N17023" s="53">
        <f ca="1"/>
        <v>8</v>
      </c>
      <c r="O17023" s="53" t="str">
        <f ca="1"/>
        <v>1946-08</v>
      </c>
    </row>
    <row r="17024" spans="12:15" x14ac:dyDescent="0.4">
      <c r="L17024" s="56">
        <f ca="1"/>
        <v>17023</v>
      </c>
      <c r="M17024" s="53">
        <f ca="1"/>
        <v>1946</v>
      </c>
      <c r="N17024" s="53">
        <f ca="1"/>
        <v>8</v>
      </c>
      <c r="O17024" s="53" t="str">
        <f ca="1"/>
        <v>1946-08</v>
      </c>
    </row>
    <row r="17025" spans="12:15" x14ac:dyDescent="0.4">
      <c r="L17025" s="56">
        <f ca="1"/>
        <v>17024</v>
      </c>
      <c r="M17025" s="53">
        <f ca="1"/>
        <v>1946</v>
      </c>
      <c r="N17025" s="53">
        <f ca="1"/>
        <v>8</v>
      </c>
      <c r="O17025" s="53" t="str">
        <f ca="1"/>
        <v>1946-08</v>
      </c>
    </row>
    <row r="17026" spans="12:15" x14ac:dyDescent="0.4">
      <c r="L17026" s="56">
        <f ca="1"/>
        <v>17025</v>
      </c>
      <c r="M17026" s="53">
        <f ca="1"/>
        <v>1946</v>
      </c>
      <c r="N17026" s="53">
        <f ca="1"/>
        <v>8</v>
      </c>
      <c r="O17026" s="53" t="str">
        <f ca="1"/>
        <v>1946-08</v>
      </c>
    </row>
    <row r="17027" spans="12:15" x14ac:dyDescent="0.4">
      <c r="L17027" s="56">
        <f ca="1"/>
        <v>17026</v>
      </c>
      <c r="M17027" s="53">
        <f ca="1"/>
        <v>1946</v>
      </c>
      <c r="N17027" s="53">
        <f ca="1"/>
        <v>8</v>
      </c>
      <c r="O17027" s="53" t="str">
        <f ca="1"/>
        <v>1946-08</v>
      </c>
    </row>
    <row r="17028" spans="12:15" x14ac:dyDescent="0.4">
      <c r="L17028" s="56">
        <f ca="1"/>
        <v>17027</v>
      </c>
      <c r="M17028" s="53">
        <f ca="1"/>
        <v>1946</v>
      </c>
      <c r="N17028" s="53">
        <f ca="1"/>
        <v>8</v>
      </c>
      <c r="O17028" s="53" t="str">
        <f ca="1"/>
        <v>1946-08</v>
      </c>
    </row>
    <row r="17029" spans="12:15" x14ac:dyDescent="0.4">
      <c r="L17029" s="56">
        <f ca="1"/>
        <v>17028</v>
      </c>
      <c r="M17029" s="53">
        <f ca="1"/>
        <v>1946</v>
      </c>
      <c r="N17029" s="53">
        <f ca="1"/>
        <v>8</v>
      </c>
      <c r="O17029" s="53" t="str">
        <f ca="1"/>
        <v>1946-08</v>
      </c>
    </row>
    <row r="17030" spans="12:15" x14ac:dyDescent="0.4">
      <c r="L17030" s="56">
        <f ca="1"/>
        <v>17029</v>
      </c>
      <c r="M17030" s="53">
        <f ca="1"/>
        <v>1946</v>
      </c>
      <c r="N17030" s="53">
        <f ca="1"/>
        <v>8</v>
      </c>
      <c r="O17030" s="53" t="str">
        <f ca="1"/>
        <v>1946-08</v>
      </c>
    </row>
    <row r="17031" spans="12:15" x14ac:dyDescent="0.4">
      <c r="L17031" s="56">
        <f ca="1"/>
        <v>17030</v>
      </c>
      <c r="M17031" s="53">
        <f ca="1"/>
        <v>1946</v>
      </c>
      <c r="N17031" s="53">
        <f ca="1"/>
        <v>8</v>
      </c>
      <c r="O17031" s="53" t="str">
        <f ca="1"/>
        <v>1946-08</v>
      </c>
    </row>
    <row r="17032" spans="12:15" x14ac:dyDescent="0.4">
      <c r="L17032" s="56">
        <f ca="1"/>
        <v>17031</v>
      </c>
      <c r="M17032" s="53">
        <f ca="1"/>
        <v>1946</v>
      </c>
      <c r="N17032" s="53">
        <f ca="1"/>
        <v>8</v>
      </c>
      <c r="O17032" s="53" t="str">
        <f ca="1"/>
        <v>1946-08</v>
      </c>
    </row>
    <row r="17033" spans="12:15" x14ac:dyDescent="0.4">
      <c r="L17033" s="56">
        <f ca="1"/>
        <v>17032</v>
      </c>
      <c r="M17033" s="53">
        <f ca="1"/>
        <v>1946</v>
      </c>
      <c r="N17033" s="53">
        <f ca="1"/>
        <v>8</v>
      </c>
      <c r="O17033" s="53" t="str">
        <f ca="1"/>
        <v>1946-08</v>
      </c>
    </row>
    <row r="17034" spans="12:15" x14ac:dyDescent="0.4">
      <c r="L17034" s="56">
        <f ca="1"/>
        <v>17033</v>
      </c>
      <c r="M17034" s="53">
        <f ca="1"/>
        <v>1946</v>
      </c>
      <c r="N17034" s="53">
        <f ca="1"/>
        <v>8</v>
      </c>
      <c r="O17034" s="53" t="str">
        <f ca="1"/>
        <v>1946-08</v>
      </c>
    </row>
    <row r="17035" spans="12:15" x14ac:dyDescent="0.4">
      <c r="L17035" s="56">
        <f ca="1"/>
        <v>17034</v>
      </c>
      <c r="M17035" s="53">
        <f ca="1"/>
        <v>1946</v>
      </c>
      <c r="N17035" s="53">
        <f ca="1"/>
        <v>8</v>
      </c>
      <c r="O17035" s="53" t="str">
        <f ca="1"/>
        <v>1946-08</v>
      </c>
    </row>
    <row r="17036" spans="12:15" x14ac:dyDescent="0.4">
      <c r="L17036" s="56">
        <f ca="1"/>
        <v>17035</v>
      </c>
      <c r="M17036" s="53">
        <f ca="1"/>
        <v>1946</v>
      </c>
      <c r="N17036" s="53">
        <f ca="1"/>
        <v>8</v>
      </c>
      <c r="O17036" s="53" t="str">
        <f ca="1"/>
        <v>1946-08</v>
      </c>
    </row>
    <row r="17037" spans="12:15" x14ac:dyDescent="0.4">
      <c r="L17037" s="56">
        <f ca="1"/>
        <v>17036</v>
      </c>
      <c r="M17037" s="53">
        <f ca="1"/>
        <v>1946</v>
      </c>
      <c r="N17037" s="53">
        <f ca="1"/>
        <v>8</v>
      </c>
      <c r="O17037" s="53" t="str">
        <f ca="1"/>
        <v>1946-08</v>
      </c>
    </row>
    <row r="17038" spans="12:15" x14ac:dyDescent="0.4">
      <c r="L17038" s="56">
        <f ca="1"/>
        <v>17037</v>
      </c>
      <c r="M17038" s="53">
        <f ca="1"/>
        <v>1946</v>
      </c>
      <c r="N17038" s="53">
        <f ca="1"/>
        <v>8</v>
      </c>
      <c r="O17038" s="53" t="str">
        <f ca="1"/>
        <v>1946-08</v>
      </c>
    </row>
    <row r="17039" spans="12:15" x14ac:dyDescent="0.4">
      <c r="L17039" s="56">
        <f ca="1"/>
        <v>17038</v>
      </c>
      <c r="M17039" s="53">
        <f ca="1"/>
        <v>1946</v>
      </c>
      <c r="N17039" s="53">
        <f ca="1"/>
        <v>8</v>
      </c>
      <c r="O17039" s="53" t="str">
        <f ca="1"/>
        <v>1946-08</v>
      </c>
    </row>
    <row r="17040" spans="12:15" x14ac:dyDescent="0.4">
      <c r="L17040" s="56">
        <f ca="1"/>
        <v>17039</v>
      </c>
      <c r="M17040" s="53">
        <f ca="1"/>
        <v>1946</v>
      </c>
      <c r="N17040" s="53">
        <f ca="1"/>
        <v>8</v>
      </c>
      <c r="O17040" s="53" t="str">
        <f ca="1"/>
        <v>1946-08</v>
      </c>
    </row>
    <row r="17041" spans="12:15" x14ac:dyDescent="0.4">
      <c r="L17041" s="56">
        <f ca="1"/>
        <v>17040</v>
      </c>
      <c r="M17041" s="53">
        <f ca="1"/>
        <v>1946</v>
      </c>
      <c r="N17041" s="53">
        <f ca="1"/>
        <v>8</v>
      </c>
      <c r="O17041" s="53" t="str">
        <f ca="1"/>
        <v>1946-08</v>
      </c>
    </row>
    <row r="17042" spans="12:15" x14ac:dyDescent="0.4">
      <c r="L17042" s="56">
        <f ca="1"/>
        <v>17041</v>
      </c>
      <c r="M17042" s="53">
        <f ca="1"/>
        <v>1946</v>
      </c>
      <c r="N17042" s="53">
        <f ca="1"/>
        <v>8</v>
      </c>
      <c r="O17042" s="53" t="str">
        <f ca="1"/>
        <v>1946-08</v>
      </c>
    </row>
    <row r="17043" spans="12:15" x14ac:dyDescent="0.4">
      <c r="L17043" s="56">
        <f ca="1"/>
        <v>17042</v>
      </c>
      <c r="M17043" s="53">
        <f ca="1"/>
        <v>1946</v>
      </c>
      <c r="N17043" s="53">
        <f ca="1"/>
        <v>8</v>
      </c>
      <c r="O17043" s="53" t="str">
        <f ca="1"/>
        <v>1946-08</v>
      </c>
    </row>
    <row r="17044" spans="12:15" x14ac:dyDescent="0.4">
      <c r="L17044" s="56">
        <f ca="1"/>
        <v>17043</v>
      </c>
      <c r="M17044" s="53">
        <f ca="1"/>
        <v>1946</v>
      </c>
      <c r="N17044" s="53">
        <f ca="1"/>
        <v>8</v>
      </c>
      <c r="O17044" s="53" t="str">
        <f ca="1"/>
        <v>1946-08</v>
      </c>
    </row>
    <row r="17045" spans="12:15" x14ac:dyDescent="0.4">
      <c r="L17045" s="56">
        <f ca="1"/>
        <v>17044</v>
      </c>
      <c r="M17045" s="53">
        <f ca="1"/>
        <v>1946</v>
      </c>
      <c r="N17045" s="53">
        <f ca="1"/>
        <v>8</v>
      </c>
      <c r="O17045" s="53" t="str">
        <f ca="1"/>
        <v>1946-08</v>
      </c>
    </row>
    <row r="17046" spans="12:15" x14ac:dyDescent="0.4">
      <c r="L17046" s="56">
        <f ca="1"/>
        <v>17045</v>
      </c>
      <c r="M17046" s="53">
        <f ca="1"/>
        <v>1946</v>
      </c>
      <c r="N17046" s="53">
        <f ca="1"/>
        <v>8</v>
      </c>
      <c r="O17046" s="53" t="str">
        <f ca="1"/>
        <v>1946-08</v>
      </c>
    </row>
    <row r="17047" spans="12:15" x14ac:dyDescent="0.4">
      <c r="L17047" s="56">
        <f ca="1"/>
        <v>17046</v>
      </c>
      <c r="M17047" s="53">
        <f ca="1"/>
        <v>1946</v>
      </c>
      <c r="N17047" s="53">
        <f ca="1"/>
        <v>9</v>
      </c>
      <c r="O17047" s="53" t="str">
        <f ca="1"/>
        <v>1946-09</v>
      </c>
    </row>
    <row r="17048" spans="12:15" x14ac:dyDescent="0.4">
      <c r="L17048" s="56">
        <f ca="1"/>
        <v>17047</v>
      </c>
      <c r="M17048" s="53">
        <f ca="1"/>
        <v>1946</v>
      </c>
      <c r="N17048" s="53">
        <f ca="1"/>
        <v>9</v>
      </c>
      <c r="O17048" s="53" t="str">
        <f ca="1"/>
        <v>1946-09</v>
      </c>
    </row>
    <row r="17049" spans="12:15" x14ac:dyDescent="0.4">
      <c r="L17049" s="56">
        <f ca="1"/>
        <v>17048</v>
      </c>
      <c r="M17049" s="53">
        <f ca="1"/>
        <v>1946</v>
      </c>
      <c r="N17049" s="53">
        <f ca="1"/>
        <v>9</v>
      </c>
      <c r="O17049" s="53" t="str">
        <f ca="1"/>
        <v>1946-09</v>
      </c>
    </row>
    <row r="17050" spans="12:15" x14ac:dyDescent="0.4">
      <c r="L17050" s="56">
        <f ca="1"/>
        <v>17049</v>
      </c>
      <c r="M17050" s="53">
        <f ca="1"/>
        <v>1946</v>
      </c>
      <c r="N17050" s="53">
        <f ca="1"/>
        <v>9</v>
      </c>
      <c r="O17050" s="53" t="str">
        <f ca="1"/>
        <v>1946-09</v>
      </c>
    </row>
    <row r="17051" spans="12:15" x14ac:dyDescent="0.4">
      <c r="L17051" s="56">
        <f ca="1"/>
        <v>17050</v>
      </c>
      <c r="M17051" s="53">
        <f ca="1"/>
        <v>1946</v>
      </c>
      <c r="N17051" s="53">
        <f ca="1"/>
        <v>9</v>
      </c>
      <c r="O17051" s="53" t="str">
        <f ca="1"/>
        <v>1946-09</v>
      </c>
    </row>
    <row r="17052" spans="12:15" x14ac:dyDescent="0.4">
      <c r="L17052" s="56">
        <f ca="1"/>
        <v>17051</v>
      </c>
      <c r="M17052" s="53">
        <f ca="1"/>
        <v>1946</v>
      </c>
      <c r="N17052" s="53">
        <f ca="1"/>
        <v>9</v>
      </c>
      <c r="O17052" s="53" t="str">
        <f ca="1"/>
        <v>1946-09</v>
      </c>
    </row>
    <row r="17053" spans="12:15" x14ac:dyDescent="0.4">
      <c r="L17053" s="56">
        <f ca="1"/>
        <v>17052</v>
      </c>
      <c r="M17053" s="53">
        <f ca="1"/>
        <v>1946</v>
      </c>
      <c r="N17053" s="53">
        <f ca="1"/>
        <v>9</v>
      </c>
      <c r="O17053" s="53" t="str">
        <f ca="1"/>
        <v>1946-09</v>
      </c>
    </row>
    <row r="17054" spans="12:15" x14ac:dyDescent="0.4">
      <c r="L17054" s="56">
        <f ca="1"/>
        <v>17053</v>
      </c>
      <c r="M17054" s="53">
        <f ca="1"/>
        <v>1946</v>
      </c>
      <c r="N17054" s="53">
        <f ca="1"/>
        <v>9</v>
      </c>
      <c r="O17054" s="53" t="str">
        <f ca="1"/>
        <v>1946-09</v>
      </c>
    </row>
    <row r="17055" spans="12:15" x14ac:dyDescent="0.4">
      <c r="L17055" s="56">
        <f ca="1"/>
        <v>17054</v>
      </c>
      <c r="M17055" s="53">
        <f ca="1"/>
        <v>1946</v>
      </c>
      <c r="N17055" s="53">
        <f ca="1"/>
        <v>9</v>
      </c>
      <c r="O17055" s="53" t="str">
        <f ca="1"/>
        <v>1946-09</v>
      </c>
    </row>
    <row r="17056" spans="12:15" x14ac:dyDescent="0.4">
      <c r="L17056" s="56">
        <f ca="1"/>
        <v>17055</v>
      </c>
      <c r="M17056" s="53">
        <f ca="1"/>
        <v>1946</v>
      </c>
      <c r="N17056" s="53">
        <f ca="1"/>
        <v>9</v>
      </c>
      <c r="O17056" s="53" t="str">
        <f ca="1"/>
        <v>1946-09</v>
      </c>
    </row>
    <row r="17057" spans="12:15" x14ac:dyDescent="0.4">
      <c r="L17057" s="56">
        <f ca="1"/>
        <v>17056</v>
      </c>
      <c r="M17057" s="53">
        <f ca="1"/>
        <v>1946</v>
      </c>
      <c r="N17057" s="53">
        <f ca="1"/>
        <v>9</v>
      </c>
      <c r="O17057" s="53" t="str">
        <f ca="1"/>
        <v>1946-09</v>
      </c>
    </row>
    <row r="17058" spans="12:15" x14ac:dyDescent="0.4">
      <c r="L17058" s="56">
        <f ca="1"/>
        <v>17057</v>
      </c>
      <c r="M17058" s="53">
        <f ca="1"/>
        <v>1946</v>
      </c>
      <c r="N17058" s="53">
        <f ca="1"/>
        <v>9</v>
      </c>
      <c r="O17058" s="53" t="str">
        <f ca="1"/>
        <v>1946-09</v>
      </c>
    </row>
    <row r="17059" spans="12:15" x14ac:dyDescent="0.4">
      <c r="L17059" s="56">
        <f ca="1"/>
        <v>17058</v>
      </c>
      <c r="M17059" s="53">
        <f ca="1"/>
        <v>1946</v>
      </c>
      <c r="N17059" s="53">
        <f ca="1"/>
        <v>9</v>
      </c>
      <c r="O17059" s="53" t="str">
        <f ca="1"/>
        <v>1946-09</v>
      </c>
    </row>
    <row r="17060" spans="12:15" x14ac:dyDescent="0.4">
      <c r="L17060" s="56">
        <f ca="1"/>
        <v>17059</v>
      </c>
      <c r="M17060" s="53">
        <f ca="1"/>
        <v>1946</v>
      </c>
      <c r="N17060" s="53">
        <f ca="1"/>
        <v>9</v>
      </c>
      <c r="O17060" s="53" t="str">
        <f ca="1"/>
        <v>1946-09</v>
      </c>
    </row>
    <row r="17061" spans="12:15" x14ac:dyDescent="0.4">
      <c r="L17061" s="56">
        <f ca="1"/>
        <v>17060</v>
      </c>
      <c r="M17061" s="53">
        <f ca="1"/>
        <v>1946</v>
      </c>
      <c r="N17061" s="53">
        <f ca="1"/>
        <v>9</v>
      </c>
      <c r="O17061" s="53" t="str">
        <f ca="1"/>
        <v>1946-09</v>
      </c>
    </row>
    <row r="17062" spans="12:15" x14ac:dyDescent="0.4">
      <c r="L17062" s="56">
        <f ca="1"/>
        <v>17061</v>
      </c>
      <c r="M17062" s="53">
        <f ca="1"/>
        <v>1946</v>
      </c>
      <c r="N17062" s="53">
        <f ca="1"/>
        <v>9</v>
      </c>
      <c r="O17062" s="53" t="str">
        <f ca="1"/>
        <v>1946-09</v>
      </c>
    </row>
    <row r="17063" spans="12:15" x14ac:dyDescent="0.4">
      <c r="L17063" s="56">
        <f ca="1"/>
        <v>17062</v>
      </c>
      <c r="M17063" s="53">
        <f ca="1"/>
        <v>1946</v>
      </c>
      <c r="N17063" s="53">
        <f ca="1"/>
        <v>9</v>
      </c>
      <c r="O17063" s="53" t="str">
        <f ca="1"/>
        <v>1946-09</v>
      </c>
    </row>
    <row r="17064" spans="12:15" x14ac:dyDescent="0.4">
      <c r="L17064" s="56">
        <f ca="1"/>
        <v>17063</v>
      </c>
      <c r="M17064" s="53">
        <f ca="1"/>
        <v>1946</v>
      </c>
      <c r="N17064" s="53">
        <f ca="1"/>
        <v>9</v>
      </c>
      <c r="O17064" s="53" t="str">
        <f ca="1"/>
        <v>1946-09</v>
      </c>
    </row>
    <row r="17065" spans="12:15" x14ac:dyDescent="0.4">
      <c r="L17065" s="56">
        <f ca="1"/>
        <v>17064</v>
      </c>
      <c r="M17065" s="53">
        <f ca="1"/>
        <v>1946</v>
      </c>
      <c r="N17065" s="53">
        <f ca="1"/>
        <v>9</v>
      </c>
      <c r="O17065" s="53" t="str">
        <f ca="1"/>
        <v>1946-09</v>
      </c>
    </row>
    <row r="17066" spans="12:15" x14ac:dyDescent="0.4">
      <c r="L17066" s="56">
        <f ca="1"/>
        <v>17065</v>
      </c>
      <c r="M17066" s="53">
        <f ca="1"/>
        <v>1946</v>
      </c>
      <c r="N17066" s="53">
        <f ca="1"/>
        <v>9</v>
      </c>
      <c r="O17066" s="53" t="str">
        <f ca="1"/>
        <v>1946-09</v>
      </c>
    </row>
    <row r="17067" spans="12:15" x14ac:dyDescent="0.4">
      <c r="L17067" s="56">
        <f ca="1"/>
        <v>17066</v>
      </c>
      <c r="M17067" s="53">
        <f ca="1"/>
        <v>1946</v>
      </c>
      <c r="N17067" s="53">
        <f ca="1"/>
        <v>9</v>
      </c>
      <c r="O17067" s="53" t="str">
        <f ca="1"/>
        <v>1946-09</v>
      </c>
    </row>
    <row r="17068" spans="12:15" x14ac:dyDescent="0.4">
      <c r="L17068" s="56">
        <f ca="1"/>
        <v>17067</v>
      </c>
      <c r="M17068" s="53">
        <f ca="1"/>
        <v>1946</v>
      </c>
      <c r="N17068" s="53">
        <f ca="1"/>
        <v>9</v>
      </c>
      <c r="O17068" s="53" t="str">
        <f ca="1"/>
        <v>1946-09</v>
      </c>
    </row>
    <row r="17069" spans="12:15" x14ac:dyDescent="0.4">
      <c r="L17069" s="56">
        <f ca="1"/>
        <v>17068</v>
      </c>
      <c r="M17069" s="53">
        <f ca="1"/>
        <v>1946</v>
      </c>
      <c r="N17069" s="53">
        <f ca="1"/>
        <v>9</v>
      </c>
      <c r="O17069" s="53" t="str">
        <f ca="1"/>
        <v>1946-09</v>
      </c>
    </row>
    <row r="17070" spans="12:15" x14ac:dyDescent="0.4">
      <c r="L17070" s="56">
        <f ca="1"/>
        <v>17069</v>
      </c>
      <c r="M17070" s="53">
        <f ca="1"/>
        <v>1946</v>
      </c>
      <c r="N17070" s="53">
        <f ca="1"/>
        <v>9</v>
      </c>
      <c r="O17070" s="53" t="str">
        <f ca="1"/>
        <v>1946-09</v>
      </c>
    </row>
    <row r="17071" spans="12:15" x14ac:dyDescent="0.4">
      <c r="L17071" s="56">
        <f ca="1"/>
        <v>17070</v>
      </c>
      <c r="M17071" s="53">
        <f ca="1"/>
        <v>1946</v>
      </c>
      <c r="N17071" s="53">
        <f ca="1"/>
        <v>9</v>
      </c>
      <c r="O17071" s="53" t="str">
        <f ca="1"/>
        <v>1946-09</v>
      </c>
    </row>
    <row r="17072" spans="12:15" x14ac:dyDescent="0.4">
      <c r="L17072" s="56">
        <f ca="1"/>
        <v>17071</v>
      </c>
      <c r="M17072" s="53">
        <f ca="1"/>
        <v>1946</v>
      </c>
      <c r="N17072" s="53">
        <f ca="1"/>
        <v>9</v>
      </c>
      <c r="O17072" s="53" t="str">
        <f ca="1"/>
        <v>1946-09</v>
      </c>
    </row>
    <row r="17073" spans="12:15" x14ac:dyDescent="0.4">
      <c r="L17073" s="56">
        <f ca="1"/>
        <v>17072</v>
      </c>
      <c r="M17073" s="53">
        <f ca="1"/>
        <v>1946</v>
      </c>
      <c r="N17073" s="53">
        <f ca="1"/>
        <v>9</v>
      </c>
      <c r="O17073" s="53" t="str">
        <f ca="1"/>
        <v>1946-09</v>
      </c>
    </row>
    <row r="17074" spans="12:15" x14ac:dyDescent="0.4">
      <c r="L17074" s="56">
        <f ca="1"/>
        <v>17073</v>
      </c>
      <c r="M17074" s="53">
        <f ca="1"/>
        <v>1946</v>
      </c>
      <c r="N17074" s="53">
        <f ca="1"/>
        <v>9</v>
      </c>
      <c r="O17074" s="53" t="str">
        <f ca="1"/>
        <v>1946-09</v>
      </c>
    </row>
    <row r="17075" spans="12:15" x14ac:dyDescent="0.4">
      <c r="L17075" s="56">
        <f ca="1"/>
        <v>17074</v>
      </c>
      <c r="M17075" s="53">
        <f ca="1"/>
        <v>1946</v>
      </c>
      <c r="N17075" s="53">
        <f ca="1"/>
        <v>9</v>
      </c>
      <c r="O17075" s="53" t="str">
        <f ca="1"/>
        <v>1946-09</v>
      </c>
    </row>
    <row r="17076" spans="12:15" x14ac:dyDescent="0.4">
      <c r="L17076" s="56">
        <f ca="1"/>
        <v>17075</v>
      </c>
      <c r="M17076" s="53">
        <f ca="1"/>
        <v>1946</v>
      </c>
      <c r="N17076" s="53">
        <f ca="1"/>
        <v>9</v>
      </c>
      <c r="O17076" s="53" t="str">
        <f ca="1"/>
        <v>1946-09</v>
      </c>
    </row>
    <row r="17077" spans="12:15" x14ac:dyDescent="0.4">
      <c r="L17077" s="56">
        <f ca="1"/>
        <v>17076</v>
      </c>
      <c r="M17077" s="53">
        <f ca="1"/>
        <v>1946</v>
      </c>
      <c r="N17077" s="53">
        <f ca="1"/>
        <v>10</v>
      </c>
      <c r="O17077" s="53" t="str">
        <f ca="1"/>
        <v>1946-10</v>
      </c>
    </row>
    <row r="17078" spans="12:15" x14ac:dyDescent="0.4">
      <c r="L17078" s="56">
        <f ca="1"/>
        <v>17077</v>
      </c>
      <c r="M17078" s="53">
        <f ca="1"/>
        <v>1946</v>
      </c>
      <c r="N17078" s="53">
        <f ca="1"/>
        <v>10</v>
      </c>
      <c r="O17078" s="53" t="str">
        <f ca="1"/>
        <v>1946-10</v>
      </c>
    </row>
    <row r="17079" spans="12:15" x14ac:dyDescent="0.4">
      <c r="L17079" s="56">
        <f ca="1"/>
        <v>17078</v>
      </c>
      <c r="M17079" s="53">
        <f ca="1"/>
        <v>1946</v>
      </c>
      <c r="N17079" s="53">
        <f ca="1"/>
        <v>10</v>
      </c>
      <c r="O17079" s="53" t="str">
        <f ca="1"/>
        <v>1946-10</v>
      </c>
    </row>
    <row r="17080" spans="12:15" x14ac:dyDescent="0.4">
      <c r="L17080" s="56">
        <f ca="1"/>
        <v>17079</v>
      </c>
      <c r="M17080" s="53">
        <f ca="1"/>
        <v>1946</v>
      </c>
      <c r="N17080" s="53">
        <f ca="1"/>
        <v>10</v>
      </c>
      <c r="O17080" s="53" t="str">
        <f ca="1"/>
        <v>1946-10</v>
      </c>
    </row>
    <row r="17081" spans="12:15" x14ac:dyDescent="0.4">
      <c r="L17081" s="56">
        <f ca="1"/>
        <v>17080</v>
      </c>
      <c r="M17081" s="53">
        <f ca="1"/>
        <v>1946</v>
      </c>
      <c r="N17081" s="53">
        <f ca="1"/>
        <v>10</v>
      </c>
      <c r="O17081" s="53" t="str">
        <f ca="1"/>
        <v>1946-10</v>
      </c>
    </row>
    <row r="17082" spans="12:15" x14ac:dyDescent="0.4">
      <c r="L17082" s="56">
        <f ca="1"/>
        <v>17081</v>
      </c>
      <c r="M17082" s="53">
        <f ca="1"/>
        <v>1946</v>
      </c>
      <c r="N17082" s="53">
        <f ca="1"/>
        <v>10</v>
      </c>
      <c r="O17082" s="53" t="str">
        <f ca="1"/>
        <v>1946-10</v>
      </c>
    </row>
    <row r="17083" spans="12:15" x14ac:dyDescent="0.4">
      <c r="L17083" s="56">
        <f ca="1"/>
        <v>17082</v>
      </c>
      <c r="M17083" s="53">
        <f ca="1"/>
        <v>1946</v>
      </c>
      <c r="N17083" s="53">
        <f ca="1"/>
        <v>10</v>
      </c>
      <c r="O17083" s="53" t="str">
        <f ca="1"/>
        <v>1946-10</v>
      </c>
    </row>
    <row r="17084" spans="12:15" x14ac:dyDescent="0.4">
      <c r="L17084" s="56">
        <f ca="1"/>
        <v>17083</v>
      </c>
      <c r="M17084" s="53">
        <f ca="1"/>
        <v>1946</v>
      </c>
      <c r="N17084" s="53">
        <f ca="1"/>
        <v>10</v>
      </c>
      <c r="O17084" s="53" t="str">
        <f ca="1"/>
        <v>1946-10</v>
      </c>
    </row>
    <row r="17085" spans="12:15" x14ac:dyDescent="0.4">
      <c r="L17085" s="56">
        <f ca="1"/>
        <v>17084</v>
      </c>
      <c r="M17085" s="53">
        <f ca="1"/>
        <v>1946</v>
      </c>
      <c r="N17085" s="53">
        <f ca="1"/>
        <v>10</v>
      </c>
      <c r="O17085" s="53" t="str">
        <f ca="1"/>
        <v>1946-10</v>
      </c>
    </row>
    <row r="17086" spans="12:15" x14ac:dyDescent="0.4">
      <c r="L17086" s="56">
        <f ca="1"/>
        <v>17085</v>
      </c>
      <c r="M17086" s="53">
        <f ca="1"/>
        <v>1946</v>
      </c>
      <c r="N17086" s="53">
        <f ca="1"/>
        <v>10</v>
      </c>
      <c r="O17086" s="53" t="str">
        <f ca="1"/>
        <v>1946-10</v>
      </c>
    </row>
    <row r="17087" spans="12:15" x14ac:dyDescent="0.4">
      <c r="L17087" s="56">
        <f ca="1"/>
        <v>17086</v>
      </c>
      <c r="M17087" s="53">
        <f ca="1"/>
        <v>1946</v>
      </c>
      <c r="N17087" s="53">
        <f ca="1"/>
        <v>10</v>
      </c>
      <c r="O17087" s="53" t="str">
        <f ca="1"/>
        <v>1946-10</v>
      </c>
    </row>
    <row r="17088" spans="12:15" x14ac:dyDescent="0.4">
      <c r="L17088" s="56">
        <f ca="1"/>
        <v>17087</v>
      </c>
      <c r="M17088" s="53">
        <f ca="1"/>
        <v>1946</v>
      </c>
      <c r="N17088" s="53">
        <f ca="1"/>
        <v>10</v>
      </c>
      <c r="O17088" s="53" t="str">
        <f ca="1"/>
        <v>1946-10</v>
      </c>
    </row>
    <row r="17089" spans="12:15" x14ac:dyDescent="0.4">
      <c r="L17089" s="56">
        <f ca="1"/>
        <v>17088</v>
      </c>
      <c r="M17089" s="53">
        <f ca="1"/>
        <v>1946</v>
      </c>
      <c r="N17089" s="53">
        <f ca="1"/>
        <v>10</v>
      </c>
      <c r="O17089" s="53" t="str">
        <f ca="1"/>
        <v>1946-10</v>
      </c>
    </row>
    <row r="17090" spans="12:15" x14ac:dyDescent="0.4">
      <c r="L17090" s="56">
        <f ca="1"/>
        <v>17089</v>
      </c>
      <c r="M17090" s="53">
        <f ca="1"/>
        <v>1946</v>
      </c>
      <c r="N17090" s="53">
        <f ca="1"/>
        <v>10</v>
      </c>
      <c r="O17090" s="53" t="str">
        <f ca="1"/>
        <v>1946-10</v>
      </c>
    </row>
    <row r="17091" spans="12:15" x14ac:dyDescent="0.4">
      <c r="L17091" s="56">
        <f ca="1"/>
        <v>17090</v>
      </c>
      <c r="M17091" s="53">
        <f ca="1"/>
        <v>1946</v>
      </c>
      <c r="N17091" s="53">
        <f ca="1"/>
        <v>10</v>
      </c>
      <c r="O17091" s="53" t="str">
        <f ca="1"/>
        <v>1946-10</v>
      </c>
    </row>
    <row r="17092" spans="12:15" x14ac:dyDescent="0.4">
      <c r="L17092" s="56">
        <f ca="1"/>
        <v>17091</v>
      </c>
      <c r="M17092" s="53">
        <f ca="1"/>
        <v>1946</v>
      </c>
      <c r="N17092" s="53">
        <f ca="1"/>
        <v>10</v>
      </c>
      <c r="O17092" s="53" t="str">
        <f ca="1"/>
        <v>1946-10</v>
      </c>
    </row>
    <row r="17093" spans="12:15" x14ac:dyDescent="0.4">
      <c r="L17093" s="56">
        <f ca="1"/>
        <v>17092</v>
      </c>
      <c r="M17093" s="53">
        <f ca="1"/>
        <v>1946</v>
      </c>
      <c r="N17093" s="53">
        <f ca="1"/>
        <v>10</v>
      </c>
      <c r="O17093" s="53" t="str">
        <f ca="1"/>
        <v>1946-10</v>
      </c>
    </row>
    <row r="17094" spans="12:15" x14ac:dyDescent="0.4">
      <c r="L17094" s="56">
        <f ca="1"/>
        <v>17093</v>
      </c>
      <c r="M17094" s="53">
        <f ca="1"/>
        <v>1946</v>
      </c>
      <c r="N17094" s="53">
        <f ca="1"/>
        <v>10</v>
      </c>
      <c r="O17094" s="53" t="str">
        <f ca="1"/>
        <v>1946-10</v>
      </c>
    </row>
    <row r="17095" spans="12:15" x14ac:dyDescent="0.4">
      <c r="L17095" s="56">
        <f ca="1"/>
        <v>17094</v>
      </c>
      <c r="M17095" s="53">
        <f ca="1"/>
        <v>1946</v>
      </c>
      <c r="N17095" s="53">
        <f ca="1"/>
        <v>10</v>
      </c>
      <c r="O17095" s="53" t="str">
        <f ca="1"/>
        <v>1946-10</v>
      </c>
    </row>
    <row r="17096" spans="12:15" x14ac:dyDescent="0.4">
      <c r="L17096" s="56">
        <f ca="1"/>
        <v>17095</v>
      </c>
      <c r="M17096" s="53">
        <f ca="1"/>
        <v>1946</v>
      </c>
      <c r="N17096" s="53">
        <f ca="1"/>
        <v>10</v>
      </c>
      <c r="O17096" s="53" t="str">
        <f ca="1"/>
        <v>1946-10</v>
      </c>
    </row>
    <row r="17097" spans="12:15" x14ac:dyDescent="0.4">
      <c r="L17097" s="56">
        <f ca="1"/>
        <v>17096</v>
      </c>
      <c r="M17097" s="53">
        <f ca="1"/>
        <v>1946</v>
      </c>
      <c r="N17097" s="53">
        <f ca="1"/>
        <v>10</v>
      </c>
      <c r="O17097" s="53" t="str">
        <f ca="1"/>
        <v>1946-10</v>
      </c>
    </row>
    <row r="17098" spans="12:15" x14ac:dyDescent="0.4">
      <c r="L17098" s="56">
        <f ca="1"/>
        <v>17097</v>
      </c>
      <c r="M17098" s="53">
        <f ca="1"/>
        <v>1946</v>
      </c>
      <c r="N17098" s="53">
        <f ca="1"/>
        <v>10</v>
      </c>
      <c r="O17098" s="53" t="str">
        <f ca="1"/>
        <v>1946-10</v>
      </c>
    </row>
    <row r="17099" spans="12:15" x14ac:dyDescent="0.4">
      <c r="L17099" s="56">
        <f ca="1"/>
        <v>17098</v>
      </c>
      <c r="M17099" s="53">
        <f ca="1"/>
        <v>1946</v>
      </c>
      <c r="N17099" s="53">
        <f ca="1"/>
        <v>10</v>
      </c>
      <c r="O17099" s="53" t="str">
        <f ca="1"/>
        <v>1946-10</v>
      </c>
    </row>
    <row r="17100" spans="12:15" x14ac:dyDescent="0.4">
      <c r="L17100" s="56">
        <f ca="1"/>
        <v>17099</v>
      </c>
      <c r="M17100" s="53">
        <f ca="1"/>
        <v>1946</v>
      </c>
      <c r="N17100" s="53">
        <f ca="1"/>
        <v>10</v>
      </c>
      <c r="O17100" s="53" t="str">
        <f ca="1"/>
        <v>1946-10</v>
      </c>
    </row>
    <row r="17101" spans="12:15" x14ac:dyDescent="0.4">
      <c r="L17101" s="56">
        <f ca="1"/>
        <v>17100</v>
      </c>
      <c r="M17101" s="53">
        <f ca="1"/>
        <v>1946</v>
      </c>
      <c r="N17101" s="53">
        <f ca="1"/>
        <v>10</v>
      </c>
      <c r="O17101" s="53" t="str">
        <f ca="1"/>
        <v>1946-10</v>
      </c>
    </row>
    <row r="17102" spans="12:15" x14ac:dyDescent="0.4">
      <c r="L17102" s="56">
        <f ca="1"/>
        <v>17101</v>
      </c>
      <c r="M17102" s="53">
        <f ca="1"/>
        <v>1946</v>
      </c>
      <c r="N17102" s="53">
        <f ca="1"/>
        <v>10</v>
      </c>
      <c r="O17102" s="53" t="str">
        <f ca="1"/>
        <v>1946-10</v>
      </c>
    </row>
    <row r="17103" spans="12:15" x14ac:dyDescent="0.4">
      <c r="L17103" s="56">
        <f ca="1"/>
        <v>17102</v>
      </c>
      <c r="M17103" s="53">
        <f ca="1"/>
        <v>1946</v>
      </c>
      <c r="N17103" s="53">
        <f ca="1"/>
        <v>10</v>
      </c>
      <c r="O17103" s="53" t="str">
        <f ca="1"/>
        <v>1946-10</v>
      </c>
    </row>
    <row r="17104" spans="12:15" x14ac:dyDescent="0.4">
      <c r="L17104" s="56">
        <f ca="1"/>
        <v>17103</v>
      </c>
      <c r="M17104" s="53">
        <f ca="1"/>
        <v>1946</v>
      </c>
      <c r="N17104" s="53">
        <f ca="1"/>
        <v>10</v>
      </c>
      <c r="O17104" s="53" t="str">
        <f ca="1"/>
        <v>1946-10</v>
      </c>
    </row>
    <row r="17105" spans="12:15" x14ac:dyDescent="0.4">
      <c r="L17105" s="56">
        <f ca="1"/>
        <v>17104</v>
      </c>
      <c r="M17105" s="53">
        <f ca="1"/>
        <v>1946</v>
      </c>
      <c r="N17105" s="53">
        <f ca="1"/>
        <v>10</v>
      </c>
      <c r="O17105" s="53" t="str">
        <f ca="1"/>
        <v>1946-10</v>
      </c>
    </row>
    <row r="17106" spans="12:15" x14ac:dyDescent="0.4">
      <c r="L17106" s="56">
        <f ca="1"/>
        <v>17105</v>
      </c>
      <c r="M17106" s="53">
        <f ca="1"/>
        <v>1946</v>
      </c>
      <c r="N17106" s="53">
        <f ca="1"/>
        <v>10</v>
      </c>
      <c r="O17106" s="53" t="str">
        <f ca="1"/>
        <v>1946-10</v>
      </c>
    </row>
    <row r="17107" spans="12:15" x14ac:dyDescent="0.4">
      <c r="L17107" s="56">
        <f ca="1"/>
        <v>17106</v>
      </c>
      <c r="M17107" s="53">
        <f ca="1"/>
        <v>1946</v>
      </c>
      <c r="N17107" s="53">
        <f ca="1"/>
        <v>10</v>
      </c>
      <c r="O17107" s="53" t="str">
        <f ca="1"/>
        <v>1946-10</v>
      </c>
    </row>
    <row r="17108" spans="12:15" x14ac:dyDescent="0.4">
      <c r="L17108" s="56">
        <f ca="1"/>
        <v>17107</v>
      </c>
      <c r="M17108" s="53">
        <f ca="1"/>
        <v>1946</v>
      </c>
      <c r="N17108" s="53">
        <f ca="1"/>
        <v>11</v>
      </c>
      <c r="O17108" s="53" t="str">
        <f ca="1"/>
        <v>1946-11</v>
      </c>
    </row>
    <row r="17109" spans="12:15" x14ac:dyDescent="0.4">
      <c r="L17109" s="56">
        <f ca="1"/>
        <v>17108</v>
      </c>
      <c r="M17109" s="53">
        <f ca="1"/>
        <v>1946</v>
      </c>
      <c r="N17109" s="53">
        <f ca="1"/>
        <v>11</v>
      </c>
      <c r="O17109" s="53" t="str">
        <f ca="1"/>
        <v>1946-11</v>
      </c>
    </row>
    <row r="17110" spans="12:15" x14ac:dyDescent="0.4">
      <c r="L17110" s="56">
        <f ca="1"/>
        <v>17109</v>
      </c>
      <c r="M17110" s="53">
        <f ca="1"/>
        <v>1946</v>
      </c>
      <c r="N17110" s="53">
        <f ca="1"/>
        <v>11</v>
      </c>
      <c r="O17110" s="53" t="str">
        <f ca="1"/>
        <v>1946-11</v>
      </c>
    </row>
    <row r="17111" spans="12:15" x14ac:dyDescent="0.4">
      <c r="L17111" s="56">
        <f ca="1"/>
        <v>17110</v>
      </c>
      <c r="M17111" s="53">
        <f ca="1"/>
        <v>1946</v>
      </c>
      <c r="N17111" s="53">
        <f ca="1"/>
        <v>11</v>
      </c>
      <c r="O17111" s="53" t="str">
        <f ca="1"/>
        <v>1946-11</v>
      </c>
    </row>
    <row r="17112" spans="12:15" x14ac:dyDescent="0.4">
      <c r="L17112" s="56">
        <f ca="1"/>
        <v>17111</v>
      </c>
      <c r="M17112" s="53">
        <f ca="1"/>
        <v>1946</v>
      </c>
      <c r="N17112" s="53">
        <f ca="1"/>
        <v>11</v>
      </c>
      <c r="O17112" s="53" t="str">
        <f ca="1"/>
        <v>1946-11</v>
      </c>
    </row>
    <row r="17113" spans="12:15" x14ac:dyDescent="0.4">
      <c r="L17113" s="56">
        <f ca="1"/>
        <v>17112</v>
      </c>
      <c r="M17113" s="53">
        <f ca="1"/>
        <v>1946</v>
      </c>
      <c r="N17113" s="53">
        <f ca="1"/>
        <v>11</v>
      </c>
      <c r="O17113" s="53" t="str">
        <f ca="1"/>
        <v>1946-11</v>
      </c>
    </row>
    <row r="17114" spans="12:15" x14ac:dyDescent="0.4">
      <c r="L17114" s="56">
        <f ca="1"/>
        <v>17113</v>
      </c>
      <c r="M17114" s="53">
        <f ca="1"/>
        <v>1946</v>
      </c>
      <c r="N17114" s="53">
        <f ca="1"/>
        <v>11</v>
      </c>
      <c r="O17114" s="53" t="str">
        <f ca="1"/>
        <v>1946-11</v>
      </c>
    </row>
    <row r="17115" spans="12:15" x14ac:dyDescent="0.4">
      <c r="L17115" s="56">
        <f ca="1"/>
        <v>17114</v>
      </c>
      <c r="M17115" s="53">
        <f ca="1"/>
        <v>1946</v>
      </c>
      <c r="N17115" s="53">
        <f ca="1"/>
        <v>11</v>
      </c>
      <c r="O17115" s="53" t="str">
        <f ca="1"/>
        <v>1946-11</v>
      </c>
    </row>
    <row r="17116" spans="12:15" x14ac:dyDescent="0.4">
      <c r="L17116" s="56">
        <f ca="1"/>
        <v>17115</v>
      </c>
      <c r="M17116" s="53">
        <f ca="1"/>
        <v>1946</v>
      </c>
      <c r="N17116" s="53">
        <f ca="1"/>
        <v>11</v>
      </c>
      <c r="O17116" s="53" t="str">
        <f ca="1"/>
        <v>1946-11</v>
      </c>
    </row>
    <row r="17117" spans="12:15" x14ac:dyDescent="0.4">
      <c r="L17117" s="56">
        <f ca="1"/>
        <v>17116</v>
      </c>
      <c r="M17117" s="53">
        <f ca="1"/>
        <v>1946</v>
      </c>
      <c r="N17117" s="53">
        <f ca="1"/>
        <v>11</v>
      </c>
      <c r="O17117" s="53" t="str">
        <f ca="1"/>
        <v>1946-11</v>
      </c>
    </row>
    <row r="17118" spans="12:15" x14ac:dyDescent="0.4">
      <c r="L17118" s="56">
        <f ca="1"/>
        <v>17117</v>
      </c>
      <c r="M17118" s="53">
        <f ca="1"/>
        <v>1946</v>
      </c>
      <c r="N17118" s="53">
        <f ca="1"/>
        <v>11</v>
      </c>
      <c r="O17118" s="53" t="str">
        <f ca="1"/>
        <v>1946-11</v>
      </c>
    </row>
    <row r="17119" spans="12:15" x14ac:dyDescent="0.4">
      <c r="L17119" s="56">
        <f ca="1"/>
        <v>17118</v>
      </c>
      <c r="M17119" s="53">
        <f ca="1"/>
        <v>1946</v>
      </c>
      <c r="N17119" s="53">
        <f ca="1"/>
        <v>11</v>
      </c>
      <c r="O17119" s="53" t="str">
        <f ca="1"/>
        <v>1946-11</v>
      </c>
    </row>
    <row r="17120" spans="12:15" x14ac:dyDescent="0.4">
      <c r="L17120" s="56">
        <f ca="1"/>
        <v>17119</v>
      </c>
      <c r="M17120" s="53">
        <f ca="1"/>
        <v>1946</v>
      </c>
      <c r="N17120" s="53">
        <f ca="1"/>
        <v>11</v>
      </c>
      <c r="O17120" s="53" t="str">
        <f ca="1"/>
        <v>1946-11</v>
      </c>
    </row>
    <row r="17121" spans="12:15" x14ac:dyDescent="0.4">
      <c r="L17121" s="56">
        <f ca="1"/>
        <v>17120</v>
      </c>
      <c r="M17121" s="53">
        <f ca="1"/>
        <v>1946</v>
      </c>
      <c r="N17121" s="53">
        <f ca="1"/>
        <v>11</v>
      </c>
      <c r="O17121" s="53" t="str">
        <f ca="1"/>
        <v>1946-11</v>
      </c>
    </row>
    <row r="17122" spans="12:15" x14ac:dyDescent="0.4">
      <c r="L17122" s="56">
        <f ca="1"/>
        <v>17121</v>
      </c>
      <c r="M17122" s="53">
        <f ca="1"/>
        <v>1946</v>
      </c>
      <c r="N17122" s="53">
        <f ca="1"/>
        <v>11</v>
      </c>
      <c r="O17122" s="53" t="str">
        <f ca="1"/>
        <v>1946-11</v>
      </c>
    </row>
    <row r="17123" spans="12:15" x14ac:dyDescent="0.4">
      <c r="L17123" s="56">
        <f ca="1"/>
        <v>17122</v>
      </c>
      <c r="M17123" s="53">
        <f ca="1"/>
        <v>1946</v>
      </c>
      <c r="N17123" s="53">
        <f ca="1"/>
        <v>11</v>
      </c>
      <c r="O17123" s="53" t="str">
        <f ca="1"/>
        <v>1946-11</v>
      </c>
    </row>
    <row r="17124" spans="12:15" x14ac:dyDescent="0.4">
      <c r="L17124" s="56">
        <f ca="1"/>
        <v>17123</v>
      </c>
      <c r="M17124" s="53">
        <f ca="1"/>
        <v>1946</v>
      </c>
      <c r="N17124" s="53">
        <f ca="1"/>
        <v>11</v>
      </c>
      <c r="O17124" s="53" t="str">
        <f ca="1"/>
        <v>1946-11</v>
      </c>
    </row>
    <row r="17125" spans="12:15" x14ac:dyDescent="0.4">
      <c r="L17125" s="56">
        <f ca="1"/>
        <v>17124</v>
      </c>
      <c r="M17125" s="53">
        <f ca="1"/>
        <v>1946</v>
      </c>
      <c r="N17125" s="53">
        <f ca="1"/>
        <v>11</v>
      </c>
      <c r="O17125" s="53" t="str">
        <f ca="1"/>
        <v>1946-11</v>
      </c>
    </row>
    <row r="17126" spans="12:15" x14ac:dyDescent="0.4">
      <c r="L17126" s="56">
        <f ca="1"/>
        <v>17125</v>
      </c>
      <c r="M17126" s="53">
        <f ca="1"/>
        <v>1946</v>
      </c>
      <c r="N17126" s="53">
        <f ca="1"/>
        <v>11</v>
      </c>
      <c r="O17126" s="53" t="str">
        <f ca="1"/>
        <v>1946-11</v>
      </c>
    </row>
    <row r="17127" spans="12:15" x14ac:dyDescent="0.4">
      <c r="L17127" s="56">
        <f ca="1"/>
        <v>17126</v>
      </c>
      <c r="M17127" s="53">
        <f ca="1"/>
        <v>1946</v>
      </c>
      <c r="N17127" s="53">
        <f ca="1"/>
        <v>11</v>
      </c>
      <c r="O17127" s="53" t="str">
        <f ca="1"/>
        <v>1946-11</v>
      </c>
    </row>
    <row r="17128" spans="12:15" x14ac:dyDescent="0.4">
      <c r="L17128" s="56">
        <f ca="1"/>
        <v>17127</v>
      </c>
      <c r="M17128" s="53">
        <f ca="1"/>
        <v>1946</v>
      </c>
      <c r="N17128" s="53">
        <f ca="1"/>
        <v>11</v>
      </c>
      <c r="O17128" s="53" t="str">
        <f ca="1"/>
        <v>1946-11</v>
      </c>
    </row>
    <row r="17129" spans="12:15" x14ac:dyDescent="0.4">
      <c r="L17129" s="56">
        <f ca="1"/>
        <v>17128</v>
      </c>
      <c r="M17129" s="53">
        <f ca="1"/>
        <v>1946</v>
      </c>
      <c r="N17129" s="53">
        <f ca="1"/>
        <v>11</v>
      </c>
      <c r="O17129" s="53" t="str">
        <f ca="1"/>
        <v>1946-11</v>
      </c>
    </row>
    <row r="17130" spans="12:15" x14ac:dyDescent="0.4">
      <c r="L17130" s="56">
        <f ca="1"/>
        <v>17129</v>
      </c>
      <c r="M17130" s="53">
        <f ca="1"/>
        <v>1946</v>
      </c>
      <c r="N17130" s="53">
        <f ca="1"/>
        <v>11</v>
      </c>
      <c r="O17130" s="53" t="str">
        <f ca="1"/>
        <v>1946-11</v>
      </c>
    </row>
    <row r="17131" spans="12:15" x14ac:dyDescent="0.4">
      <c r="L17131" s="56">
        <f ca="1"/>
        <v>17130</v>
      </c>
      <c r="M17131" s="53">
        <f ca="1"/>
        <v>1946</v>
      </c>
      <c r="N17131" s="53">
        <f ca="1"/>
        <v>11</v>
      </c>
      <c r="O17131" s="53" t="str">
        <f ca="1"/>
        <v>1946-11</v>
      </c>
    </row>
    <row r="17132" spans="12:15" x14ac:dyDescent="0.4">
      <c r="L17132" s="56">
        <f ca="1"/>
        <v>17131</v>
      </c>
      <c r="M17132" s="53">
        <f ca="1"/>
        <v>1946</v>
      </c>
      <c r="N17132" s="53">
        <f ca="1"/>
        <v>11</v>
      </c>
      <c r="O17132" s="53" t="str">
        <f ca="1"/>
        <v>1946-11</v>
      </c>
    </row>
    <row r="17133" spans="12:15" x14ac:dyDescent="0.4">
      <c r="L17133" s="56">
        <f ca="1"/>
        <v>17132</v>
      </c>
      <c r="M17133" s="53">
        <f ca="1"/>
        <v>1946</v>
      </c>
      <c r="N17133" s="53">
        <f ca="1"/>
        <v>11</v>
      </c>
      <c r="O17133" s="53" t="str">
        <f ca="1"/>
        <v>1946-11</v>
      </c>
    </row>
    <row r="17134" spans="12:15" x14ac:dyDescent="0.4">
      <c r="L17134" s="56">
        <f ca="1"/>
        <v>17133</v>
      </c>
      <c r="M17134" s="53">
        <f ca="1"/>
        <v>1946</v>
      </c>
      <c r="N17134" s="53">
        <f ca="1"/>
        <v>11</v>
      </c>
      <c r="O17134" s="53" t="str">
        <f ca="1"/>
        <v>1946-11</v>
      </c>
    </row>
    <row r="17135" spans="12:15" x14ac:dyDescent="0.4">
      <c r="L17135" s="56">
        <f ca="1"/>
        <v>17134</v>
      </c>
      <c r="M17135" s="53">
        <f ca="1"/>
        <v>1946</v>
      </c>
      <c r="N17135" s="53">
        <f ca="1"/>
        <v>11</v>
      </c>
      <c r="O17135" s="53" t="str">
        <f ca="1"/>
        <v>1946-11</v>
      </c>
    </row>
    <row r="17136" spans="12:15" x14ac:dyDescent="0.4">
      <c r="L17136" s="56">
        <f ca="1"/>
        <v>17135</v>
      </c>
      <c r="M17136" s="53">
        <f ca="1"/>
        <v>1946</v>
      </c>
      <c r="N17136" s="53">
        <f ca="1"/>
        <v>11</v>
      </c>
      <c r="O17136" s="53" t="str">
        <f ca="1"/>
        <v>1946-11</v>
      </c>
    </row>
    <row r="17137" spans="12:15" x14ac:dyDescent="0.4">
      <c r="L17137" s="56">
        <f ca="1"/>
        <v>17136</v>
      </c>
      <c r="M17137" s="53">
        <f ca="1"/>
        <v>1946</v>
      </c>
      <c r="N17137" s="53">
        <f ca="1"/>
        <v>11</v>
      </c>
      <c r="O17137" s="53" t="str">
        <f ca="1"/>
        <v>1946-11</v>
      </c>
    </row>
    <row r="17138" spans="12:15" x14ac:dyDescent="0.4">
      <c r="L17138" s="56">
        <f ca="1"/>
        <v>17137</v>
      </c>
      <c r="M17138" s="53">
        <f ca="1"/>
        <v>1946</v>
      </c>
      <c r="N17138" s="53">
        <f ca="1"/>
        <v>12</v>
      </c>
      <c r="O17138" s="53" t="str">
        <f ca="1"/>
        <v>1946-12</v>
      </c>
    </row>
    <row r="17139" spans="12:15" x14ac:dyDescent="0.4">
      <c r="L17139" s="56">
        <f ca="1"/>
        <v>17138</v>
      </c>
      <c r="M17139" s="53">
        <f ca="1"/>
        <v>1946</v>
      </c>
      <c r="N17139" s="53">
        <f ca="1"/>
        <v>12</v>
      </c>
      <c r="O17139" s="53" t="str">
        <f ca="1"/>
        <v>1946-12</v>
      </c>
    </row>
    <row r="17140" spans="12:15" x14ac:dyDescent="0.4">
      <c r="L17140" s="56">
        <f ca="1"/>
        <v>17139</v>
      </c>
      <c r="M17140" s="53">
        <f ca="1"/>
        <v>1946</v>
      </c>
      <c r="N17140" s="53">
        <f ca="1"/>
        <v>12</v>
      </c>
      <c r="O17140" s="53" t="str">
        <f ca="1"/>
        <v>1946-12</v>
      </c>
    </row>
    <row r="17141" spans="12:15" x14ac:dyDescent="0.4">
      <c r="L17141" s="56">
        <f ca="1"/>
        <v>17140</v>
      </c>
      <c r="M17141" s="53">
        <f ca="1"/>
        <v>1946</v>
      </c>
      <c r="N17141" s="53">
        <f ca="1"/>
        <v>12</v>
      </c>
      <c r="O17141" s="53" t="str">
        <f ca="1"/>
        <v>1946-12</v>
      </c>
    </row>
    <row r="17142" spans="12:15" x14ac:dyDescent="0.4">
      <c r="L17142" s="56">
        <f ca="1"/>
        <v>17141</v>
      </c>
      <c r="M17142" s="53">
        <f ca="1"/>
        <v>1946</v>
      </c>
      <c r="N17142" s="53">
        <f ca="1"/>
        <v>12</v>
      </c>
      <c r="O17142" s="53" t="str">
        <f ca="1"/>
        <v>1946-12</v>
      </c>
    </row>
    <row r="17143" spans="12:15" x14ac:dyDescent="0.4">
      <c r="L17143" s="56">
        <f ca="1"/>
        <v>17142</v>
      </c>
      <c r="M17143" s="53">
        <f ca="1"/>
        <v>1946</v>
      </c>
      <c r="N17143" s="53">
        <f ca="1"/>
        <v>12</v>
      </c>
      <c r="O17143" s="53" t="str">
        <f ca="1"/>
        <v>1946-12</v>
      </c>
    </row>
    <row r="17144" spans="12:15" x14ac:dyDescent="0.4">
      <c r="L17144" s="56">
        <f ca="1"/>
        <v>17143</v>
      </c>
      <c r="M17144" s="53">
        <f ca="1"/>
        <v>1946</v>
      </c>
      <c r="N17144" s="53">
        <f ca="1"/>
        <v>12</v>
      </c>
      <c r="O17144" s="53" t="str">
        <f ca="1"/>
        <v>1946-12</v>
      </c>
    </row>
    <row r="17145" spans="12:15" x14ac:dyDescent="0.4">
      <c r="L17145" s="56">
        <f ca="1"/>
        <v>17144</v>
      </c>
      <c r="M17145" s="53">
        <f ca="1"/>
        <v>1946</v>
      </c>
      <c r="N17145" s="53">
        <f ca="1"/>
        <v>12</v>
      </c>
      <c r="O17145" s="53" t="str">
        <f ca="1"/>
        <v>1946-12</v>
      </c>
    </row>
    <row r="17146" spans="12:15" x14ac:dyDescent="0.4">
      <c r="L17146" s="56">
        <f ca="1"/>
        <v>17145</v>
      </c>
      <c r="M17146" s="53">
        <f ca="1"/>
        <v>1946</v>
      </c>
      <c r="N17146" s="53">
        <f ca="1"/>
        <v>12</v>
      </c>
      <c r="O17146" s="53" t="str">
        <f ca="1"/>
        <v>1946-12</v>
      </c>
    </row>
    <row r="17147" spans="12:15" x14ac:dyDescent="0.4">
      <c r="L17147" s="56">
        <f ca="1"/>
        <v>17146</v>
      </c>
      <c r="M17147" s="53">
        <f ca="1"/>
        <v>1946</v>
      </c>
      <c r="N17147" s="53">
        <f ca="1"/>
        <v>12</v>
      </c>
      <c r="O17147" s="53" t="str">
        <f ca="1"/>
        <v>1946-12</v>
      </c>
    </row>
    <row r="17148" spans="12:15" x14ac:dyDescent="0.4">
      <c r="L17148" s="56">
        <f ca="1"/>
        <v>17147</v>
      </c>
      <c r="M17148" s="53">
        <f ca="1"/>
        <v>1946</v>
      </c>
      <c r="N17148" s="53">
        <f ca="1"/>
        <v>12</v>
      </c>
      <c r="O17148" s="53" t="str">
        <f ca="1"/>
        <v>1946-12</v>
      </c>
    </row>
    <row r="17149" spans="12:15" x14ac:dyDescent="0.4">
      <c r="L17149" s="56">
        <f ca="1"/>
        <v>17148</v>
      </c>
      <c r="M17149" s="53">
        <f ca="1"/>
        <v>1946</v>
      </c>
      <c r="N17149" s="53">
        <f ca="1"/>
        <v>12</v>
      </c>
      <c r="O17149" s="53" t="str">
        <f ca="1"/>
        <v>1946-12</v>
      </c>
    </row>
    <row r="17150" spans="12:15" x14ac:dyDescent="0.4">
      <c r="L17150" s="56">
        <f ca="1"/>
        <v>17149</v>
      </c>
      <c r="M17150" s="53">
        <f ca="1"/>
        <v>1946</v>
      </c>
      <c r="N17150" s="53">
        <f ca="1"/>
        <v>12</v>
      </c>
      <c r="O17150" s="53" t="str">
        <f ca="1"/>
        <v>1946-12</v>
      </c>
    </row>
    <row r="17151" spans="12:15" x14ac:dyDescent="0.4">
      <c r="L17151" s="56">
        <f ca="1"/>
        <v>17150</v>
      </c>
      <c r="M17151" s="53">
        <f ca="1"/>
        <v>1946</v>
      </c>
      <c r="N17151" s="53">
        <f ca="1"/>
        <v>12</v>
      </c>
      <c r="O17151" s="53" t="str">
        <f ca="1"/>
        <v>1946-12</v>
      </c>
    </row>
    <row r="17152" spans="12:15" x14ac:dyDescent="0.4">
      <c r="L17152" s="56">
        <f ca="1"/>
        <v>17151</v>
      </c>
      <c r="M17152" s="53">
        <f ca="1"/>
        <v>1946</v>
      </c>
      <c r="N17152" s="53">
        <f ca="1"/>
        <v>12</v>
      </c>
      <c r="O17152" s="53" t="str">
        <f ca="1"/>
        <v>1946-12</v>
      </c>
    </row>
    <row r="17153" spans="12:15" x14ac:dyDescent="0.4">
      <c r="L17153" s="56">
        <f ca="1"/>
        <v>17152</v>
      </c>
      <c r="M17153" s="53">
        <f ca="1"/>
        <v>1946</v>
      </c>
      <c r="N17153" s="53">
        <f ca="1"/>
        <v>12</v>
      </c>
      <c r="O17153" s="53" t="str">
        <f ca="1"/>
        <v>1946-12</v>
      </c>
    </row>
    <row r="17154" spans="12:15" x14ac:dyDescent="0.4">
      <c r="L17154" s="56">
        <f ca="1"/>
        <v>17153</v>
      </c>
      <c r="M17154" s="53">
        <f ca="1"/>
        <v>1946</v>
      </c>
      <c r="N17154" s="53">
        <f ca="1"/>
        <v>12</v>
      </c>
      <c r="O17154" s="53" t="str">
        <f ca="1"/>
        <v>1946-12</v>
      </c>
    </row>
    <row r="17155" spans="12:15" x14ac:dyDescent="0.4">
      <c r="L17155" s="56">
        <f ca="1"/>
        <v>17154</v>
      </c>
      <c r="M17155" s="53">
        <f ca="1"/>
        <v>1946</v>
      </c>
      <c r="N17155" s="53">
        <f ca="1"/>
        <v>12</v>
      </c>
      <c r="O17155" s="53" t="str">
        <f ca="1"/>
        <v>1946-12</v>
      </c>
    </row>
    <row r="17156" spans="12:15" x14ac:dyDescent="0.4">
      <c r="L17156" s="56">
        <f ca="1"/>
        <v>17155</v>
      </c>
      <c r="M17156" s="53">
        <f ca="1"/>
        <v>1946</v>
      </c>
      <c r="N17156" s="53">
        <f ca="1"/>
        <v>12</v>
      </c>
      <c r="O17156" s="53" t="str">
        <f ca="1"/>
        <v>1946-12</v>
      </c>
    </row>
    <row r="17157" spans="12:15" x14ac:dyDescent="0.4">
      <c r="L17157" s="56">
        <f ca="1"/>
        <v>17156</v>
      </c>
      <c r="M17157" s="53">
        <f ca="1"/>
        <v>1946</v>
      </c>
      <c r="N17157" s="53">
        <f ca="1"/>
        <v>12</v>
      </c>
      <c r="O17157" s="53" t="str">
        <f ca="1"/>
        <v>1946-12</v>
      </c>
    </row>
    <row r="17158" spans="12:15" x14ac:dyDescent="0.4">
      <c r="L17158" s="56">
        <f ca="1"/>
        <v>17157</v>
      </c>
      <c r="M17158" s="53">
        <f ca="1"/>
        <v>1946</v>
      </c>
      <c r="N17158" s="53">
        <f ca="1"/>
        <v>12</v>
      </c>
      <c r="O17158" s="53" t="str">
        <f ca="1"/>
        <v>1946-12</v>
      </c>
    </row>
    <row r="17159" spans="12:15" x14ac:dyDescent="0.4">
      <c r="L17159" s="56">
        <f ca="1"/>
        <v>17158</v>
      </c>
      <c r="M17159" s="53">
        <f ca="1"/>
        <v>1946</v>
      </c>
      <c r="N17159" s="53">
        <f ca="1"/>
        <v>12</v>
      </c>
      <c r="O17159" s="53" t="str">
        <f ca="1"/>
        <v>1946-12</v>
      </c>
    </row>
    <row r="17160" spans="12:15" x14ac:dyDescent="0.4">
      <c r="L17160" s="56">
        <f ca="1"/>
        <v>17159</v>
      </c>
      <c r="M17160" s="53">
        <f ca="1"/>
        <v>1946</v>
      </c>
      <c r="N17160" s="53">
        <f ca="1"/>
        <v>12</v>
      </c>
      <c r="O17160" s="53" t="str">
        <f ca="1"/>
        <v>1946-12</v>
      </c>
    </row>
    <row r="17161" spans="12:15" x14ac:dyDescent="0.4">
      <c r="L17161" s="56">
        <f ca="1"/>
        <v>17160</v>
      </c>
      <c r="M17161" s="53">
        <f ca="1"/>
        <v>1946</v>
      </c>
      <c r="N17161" s="53">
        <f ca="1"/>
        <v>12</v>
      </c>
      <c r="O17161" s="53" t="str">
        <f ca="1"/>
        <v>1946-12</v>
      </c>
    </row>
    <row r="17162" spans="12:15" x14ac:dyDescent="0.4">
      <c r="L17162" s="56">
        <f ca="1"/>
        <v>17161</v>
      </c>
      <c r="M17162" s="53">
        <f ca="1"/>
        <v>1946</v>
      </c>
      <c r="N17162" s="53">
        <f ca="1"/>
        <v>12</v>
      </c>
      <c r="O17162" s="53" t="str">
        <f ca="1"/>
        <v>1946-12</v>
      </c>
    </row>
    <row r="17163" spans="12:15" x14ac:dyDescent="0.4">
      <c r="L17163" s="56">
        <f ca="1"/>
        <v>17162</v>
      </c>
      <c r="M17163" s="53">
        <f ca="1"/>
        <v>1946</v>
      </c>
      <c r="N17163" s="53">
        <f ca="1"/>
        <v>12</v>
      </c>
      <c r="O17163" s="53" t="str">
        <f ca="1"/>
        <v>1946-12</v>
      </c>
    </row>
    <row r="17164" spans="12:15" x14ac:dyDescent="0.4">
      <c r="L17164" s="56">
        <f ca="1"/>
        <v>17163</v>
      </c>
      <c r="M17164" s="53">
        <f ca="1"/>
        <v>1946</v>
      </c>
      <c r="N17164" s="53">
        <f ca="1"/>
        <v>12</v>
      </c>
      <c r="O17164" s="53" t="str">
        <f ca="1"/>
        <v>1946-12</v>
      </c>
    </row>
    <row r="17165" spans="12:15" x14ac:dyDescent="0.4">
      <c r="L17165" s="56">
        <f ca="1"/>
        <v>17164</v>
      </c>
      <c r="M17165" s="53">
        <f ca="1"/>
        <v>1946</v>
      </c>
      <c r="N17165" s="53">
        <f ca="1"/>
        <v>12</v>
      </c>
      <c r="O17165" s="53" t="str">
        <f ca="1"/>
        <v>1946-12</v>
      </c>
    </row>
    <row r="17166" spans="12:15" x14ac:dyDescent="0.4">
      <c r="L17166" s="56">
        <f ca="1"/>
        <v>17165</v>
      </c>
      <c r="M17166" s="53">
        <f ca="1"/>
        <v>1946</v>
      </c>
      <c r="N17166" s="53">
        <f ca="1"/>
        <v>12</v>
      </c>
      <c r="O17166" s="53" t="str">
        <f ca="1"/>
        <v>1946-12</v>
      </c>
    </row>
    <row r="17167" spans="12:15" x14ac:dyDescent="0.4">
      <c r="L17167" s="56">
        <f ca="1"/>
        <v>17166</v>
      </c>
      <c r="M17167" s="53">
        <f ca="1"/>
        <v>1946</v>
      </c>
      <c r="N17167" s="53">
        <f ca="1"/>
        <v>12</v>
      </c>
      <c r="O17167" s="53" t="str">
        <f ca="1"/>
        <v>1946-12</v>
      </c>
    </row>
    <row r="17168" spans="12:15" x14ac:dyDescent="0.4">
      <c r="L17168" s="56">
        <f ca="1"/>
        <v>17167</v>
      </c>
      <c r="M17168" s="53">
        <f ca="1"/>
        <v>1946</v>
      </c>
      <c r="N17168" s="53">
        <f ca="1"/>
        <v>12</v>
      </c>
      <c r="O17168" s="53" t="str">
        <f ca="1"/>
        <v>1946-12</v>
      </c>
    </row>
    <row r="17169" spans="12:15" x14ac:dyDescent="0.4">
      <c r="L17169" s="56">
        <f ca="1"/>
        <v>17168</v>
      </c>
      <c r="M17169" s="53">
        <f ca="1"/>
        <v>1947</v>
      </c>
      <c r="N17169" s="53">
        <f ca="1"/>
        <v>1</v>
      </c>
      <c r="O17169" s="53" t="str">
        <f ca="1"/>
        <v>1947-01</v>
      </c>
    </row>
    <row r="17170" spans="12:15" x14ac:dyDescent="0.4">
      <c r="L17170" s="56">
        <f ca="1"/>
        <v>17169</v>
      </c>
      <c r="M17170" s="53">
        <f ca="1"/>
        <v>1947</v>
      </c>
      <c r="N17170" s="53">
        <f ca="1"/>
        <v>1</v>
      </c>
      <c r="O17170" s="53" t="str">
        <f ca="1"/>
        <v>1947-01</v>
      </c>
    </row>
    <row r="17171" spans="12:15" x14ac:dyDescent="0.4">
      <c r="L17171" s="56">
        <f ca="1"/>
        <v>17170</v>
      </c>
      <c r="M17171" s="53">
        <f ca="1"/>
        <v>1947</v>
      </c>
      <c r="N17171" s="53">
        <f ca="1"/>
        <v>1</v>
      </c>
      <c r="O17171" s="53" t="str">
        <f ca="1"/>
        <v>1947-01</v>
      </c>
    </row>
    <row r="17172" spans="12:15" x14ac:dyDescent="0.4">
      <c r="L17172" s="56">
        <f ca="1"/>
        <v>17171</v>
      </c>
      <c r="M17172" s="53">
        <f ca="1"/>
        <v>1947</v>
      </c>
      <c r="N17172" s="53">
        <f ca="1"/>
        <v>1</v>
      </c>
      <c r="O17172" s="53" t="str">
        <f ca="1"/>
        <v>1947-01</v>
      </c>
    </row>
    <row r="17173" spans="12:15" x14ac:dyDescent="0.4">
      <c r="L17173" s="56">
        <f ca="1"/>
        <v>17172</v>
      </c>
      <c r="M17173" s="53">
        <f ca="1"/>
        <v>1947</v>
      </c>
      <c r="N17173" s="53">
        <f ca="1"/>
        <v>1</v>
      </c>
      <c r="O17173" s="53" t="str">
        <f ca="1"/>
        <v>1947-01</v>
      </c>
    </row>
    <row r="17174" spans="12:15" x14ac:dyDescent="0.4">
      <c r="L17174" s="56">
        <f ca="1"/>
        <v>17173</v>
      </c>
      <c r="M17174" s="53">
        <f ca="1"/>
        <v>1947</v>
      </c>
      <c r="N17174" s="53">
        <f ca="1"/>
        <v>1</v>
      </c>
      <c r="O17174" s="53" t="str">
        <f ca="1"/>
        <v>1947-01</v>
      </c>
    </row>
    <row r="17175" spans="12:15" x14ac:dyDescent="0.4">
      <c r="L17175" s="56">
        <f ca="1"/>
        <v>17174</v>
      </c>
      <c r="M17175" s="53">
        <f ca="1"/>
        <v>1947</v>
      </c>
      <c r="N17175" s="53">
        <f ca="1"/>
        <v>1</v>
      </c>
      <c r="O17175" s="53" t="str">
        <f ca="1"/>
        <v>1947-01</v>
      </c>
    </row>
    <row r="17176" spans="12:15" x14ac:dyDescent="0.4">
      <c r="L17176" s="56">
        <f ca="1"/>
        <v>17175</v>
      </c>
      <c r="M17176" s="53">
        <f ca="1"/>
        <v>1947</v>
      </c>
      <c r="N17176" s="53">
        <f ca="1"/>
        <v>1</v>
      </c>
      <c r="O17176" s="53" t="str">
        <f ca="1"/>
        <v>1947-01</v>
      </c>
    </row>
    <row r="17177" spans="12:15" x14ac:dyDescent="0.4">
      <c r="L17177" s="56">
        <f ca="1"/>
        <v>17176</v>
      </c>
      <c r="M17177" s="53">
        <f ca="1"/>
        <v>1947</v>
      </c>
      <c r="N17177" s="53">
        <f ca="1"/>
        <v>1</v>
      </c>
      <c r="O17177" s="53" t="str">
        <f ca="1"/>
        <v>1947-01</v>
      </c>
    </row>
    <row r="17178" spans="12:15" x14ac:dyDescent="0.4">
      <c r="L17178" s="56">
        <f ca="1"/>
        <v>17177</v>
      </c>
      <c r="M17178" s="53">
        <f ca="1"/>
        <v>1947</v>
      </c>
      <c r="N17178" s="53">
        <f ca="1"/>
        <v>1</v>
      </c>
      <c r="O17178" s="53" t="str">
        <f ca="1"/>
        <v>1947-01</v>
      </c>
    </row>
    <row r="17179" spans="12:15" x14ac:dyDescent="0.4">
      <c r="L17179" s="56">
        <f ca="1"/>
        <v>17178</v>
      </c>
      <c r="M17179" s="53">
        <f ca="1"/>
        <v>1947</v>
      </c>
      <c r="N17179" s="53">
        <f ca="1"/>
        <v>1</v>
      </c>
      <c r="O17179" s="53" t="str">
        <f ca="1"/>
        <v>1947-01</v>
      </c>
    </row>
    <row r="17180" spans="12:15" x14ac:dyDescent="0.4">
      <c r="L17180" s="56">
        <f ca="1"/>
        <v>17179</v>
      </c>
      <c r="M17180" s="53">
        <f ca="1"/>
        <v>1947</v>
      </c>
      <c r="N17180" s="53">
        <f ca="1"/>
        <v>1</v>
      </c>
      <c r="O17180" s="53" t="str">
        <f ca="1"/>
        <v>1947-01</v>
      </c>
    </row>
    <row r="17181" spans="12:15" x14ac:dyDescent="0.4">
      <c r="L17181" s="56">
        <f ca="1"/>
        <v>17180</v>
      </c>
      <c r="M17181" s="53">
        <f ca="1"/>
        <v>1947</v>
      </c>
      <c r="N17181" s="53">
        <f ca="1"/>
        <v>1</v>
      </c>
      <c r="O17181" s="53" t="str">
        <f ca="1"/>
        <v>1947-01</v>
      </c>
    </row>
    <row r="17182" spans="12:15" x14ac:dyDescent="0.4">
      <c r="L17182" s="56">
        <f ca="1"/>
        <v>17181</v>
      </c>
      <c r="M17182" s="53">
        <f ca="1"/>
        <v>1947</v>
      </c>
      <c r="N17182" s="53">
        <f ca="1"/>
        <v>1</v>
      </c>
      <c r="O17182" s="53" t="str">
        <f ca="1"/>
        <v>1947-01</v>
      </c>
    </row>
    <row r="17183" spans="12:15" x14ac:dyDescent="0.4">
      <c r="L17183" s="56">
        <f ca="1"/>
        <v>17182</v>
      </c>
      <c r="M17183" s="53">
        <f ca="1"/>
        <v>1947</v>
      </c>
      <c r="N17183" s="53">
        <f ca="1"/>
        <v>1</v>
      </c>
      <c r="O17183" s="53" t="str">
        <f ca="1"/>
        <v>1947-01</v>
      </c>
    </row>
    <row r="17184" spans="12:15" x14ac:dyDescent="0.4">
      <c r="L17184" s="56">
        <f ca="1"/>
        <v>17183</v>
      </c>
      <c r="M17184" s="53">
        <f ca="1"/>
        <v>1947</v>
      </c>
      <c r="N17184" s="53">
        <f ca="1"/>
        <v>1</v>
      </c>
      <c r="O17184" s="53" t="str">
        <f ca="1"/>
        <v>1947-01</v>
      </c>
    </row>
    <row r="17185" spans="12:15" x14ac:dyDescent="0.4">
      <c r="L17185" s="56">
        <f ca="1"/>
        <v>17184</v>
      </c>
      <c r="M17185" s="53">
        <f ca="1"/>
        <v>1947</v>
      </c>
      <c r="N17185" s="53">
        <f ca="1"/>
        <v>1</v>
      </c>
      <c r="O17185" s="53" t="str">
        <f ca="1"/>
        <v>1947-01</v>
      </c>
    </row>
    <row r="17186" spans="12:15" x14ac:dyDescent="0.4">
      <c r="L17186" s="56">
        <f ca="1"/>
        <v>17185</v>
      </c>
      <c r="M17186" s="53">
        <f ca="1"/>
        <v>1947</v>
      </c>
      <c r="N17186" s="53">
        <f ca="1"/>
        <v>1</v>
      </c>
      <c r="O17186" s="53" t="str">
        <f ca="1"/>
        <v>1947-01</v>
      </c>
    </row>
    <row r="17187" spans="12:15" x14ac:dyDescent="0.4">
      <c r="L17187" s="56">
        <f ca="1"/>
        <v>17186</v>
      </c>
      <c r="M17187" s="53">
        <f ca="1"/>
        <v>1947</v>
      </c>
      <c r="N17187" s="53">
        <f ca="1"/>
        <v>1</v>
      </c>
      <c r="O17187" s="53" t="str">
        <f ca="1"/>
        <v>1947-01</v>
      </c>
    </row>
    <row r="17188" spans="12:15" x14ac:dyDescent="0.4">
      <c r="L17188" s="56">
        <f ca="1"/>
        <v>17187</v>
      </c>
      <c r="M17188" s="53">
        <f ca="1"/>
        <v>1947</v>
      </c>
      <c r="N17188" s="53">
        <f ca="1"/>
        <v>1</v>
      </c>
      <c r="O17188" s="53" t="str">
        <f ca="1"/>
        <v>1947-01</v>
      </c>
    </row>
    <row r="17189" spans="12:15" x14ac:dyDescent="0.4">
      <c r="L17189" s="56">
        <f ca="1"/>
        <v>17188</v>
      </c>
      <c r="M17189" s="53">
        <f ca="1"/>
        <v>1947</v>
      </c>
      <c r="N17189" s="53">
        <f ca="1"/>
        <v>1</v>
      </c>
      <c r="O17189" s="53" t="str">
        <f ca="1"/>
        <v>1947-01</v>
      </c>
    </row>
    <row r="17190" spans="12:15" x14ac:dyDescent="0.4">
      <c r="L17190" s="56">
        <f ca="1"/>
        <v>17189</v>
      </c>
      <c r="M17190" s="53">
        <f ca="1"/>
        <v>1947</v>
      </c>
      <c r="N17190" s="53">
        <f ca="1"/>
        <v>1</v>
      </c>
      <c r="O17190" s="53" t="str">
        <f ca="1"/>
        <v>1947-01</v>
      </c>
    </row>
    <row r="17191" spans="12:15" x14ac:dyDescent="0.4">
      <c r="L17191" s="56">
        <f ca="1"/>
        <v>17190</v>
      </c>
      <c r="M17191" s="53">
        <f ca="1"/>
        <v>1947</v>
      </c>
      <c r="N17191" s="53">
        <f ca="1"/>
        <v>1</v>
      </c>
      <c r="O17191" s="53" t="str">
        <f ca="1"/>
        <v>1947-01</v>
      </c>
    </row>
    <row r="17192" spans="12:15" x14ac:dyDescent="0.4">
      <c r="L17192" s="56">
        <f ca="1"/>
        <v>17191</v>
      </c>
      <c r="M17192" s="53">
        <f ca="1"/>
        <v>1947</v>
      </c>
      <c r="N17192" s="53">
        <f ca="1"/>
        <v>1</v>
      </c>
      <c r="O17192" s="53" t="str">
        <f ca="1"/>
        <v>1947-01</v>
      </c>
    </row>
    <row r="17193" spans="12:15" x14ac:dyDescent="0.4">
      <c r="L17193" s="56">
        <f ca="1"/>
        <v>17192</v>
      </c>
      <c r="M17193" s="53">
        <f ca="1"/>
        <v>1947</v>
      </c>
      <c r="N17193" s="53">
        <f ca="1"/>
        <v>1</v>
      </c>
      <c r="O17193" s="53" t="str">
        <f ca="1"/>
        <v>1947-01</v>
      </c>
    </row>
    <row r="17194" spans="12:15" x14ac:dyDescent="0.4">
      <c r="L17194" s="56">
        <f ca="1"/>
        <v>17193</v>
      </c>
      <c r="M17194" s="53">
        <f ca="1"/>
        <v>1947</v>
      </c>
      <c r="N17194" s="53">
        <f ca="1"/>
        <v>1</v>
      </c>
      <c r="O17194" s="53" t="str">
        <f ca="1"/>
        <v>1947-01</v>
      </c>
    </row>
    <row r="17195" spans="12:15" x14ac:dyDescent="0.4">
      <c r="L17195" s="56">
        <f ca="1"/>
        <v>17194</v>
      </c>
      <c r="M17195" s="53">
        <f ca="1"/>
        <v>1947</v>
      </c>
      <c r="N17195" s="53">
        <f ca="1"/>
        <v>1</v>
      </c>
      <c r="O17195" s="53" t="str">
        <f ca="1"/>
        <v>1947-01</v>
      </c>
    </row>
    <row r="17196" spans="12:15" x14ac:dyDescent="0.4">
      <c r="L17196" s="56">
        <f ca="1"/>
        <v>17195</v>
      </c>
      <c r="M17196" s="53">
        <f ca="1"/>
        <v>1947</v>
      </c>
      <c r="N17196" s="53">
        <f ca="1"/>
        <v>1</v>
      </c>
      <c r="O17196" s="53" t="str">
        <f ca="1"/>
        <v>1947-01</v>
      </c>
    </row>
    <row r="17197" spans="12:15" x14ac:dyDescent="0.4">
      <c r="L17197" s="56">
        <f ca="1"/>
        <v>17196</v>
      </c>
      <c r="M17197" s="53">
        <f ca="1"/>
        <v>1947</v>
      </c>
      <c r="N17197" s="53">
        <f ca="1"/>
        <v>1</v>
      </c>
      <c r="O17197" s="53" t="str">
        <f ca="1"/>
        <v>1947-01</v>
      </c>
    </row>
    <row r="17198" spans="12:15" x14ac:dyDescent="0.4">
      <c r="L17198" s="56">
        <f ca="1"/>
        <v>17197</v>
      </c>
      <c r="M17198" s="53">
        <f ca="1"/>
        <v>1947</v>
      </c>
      <c r="N17198" s="53">
        <f ca="1"/>
        <v>1</v>
      </c>
      <c r="O17198" s="53" t="str">
        <f ca="1"/>
        <v>1947-01</v>
      </c>
    </row>
    <row r="17199" spans="12:15" x14ac:dyDescent="0.4">
      <c r="L17199" s="56">
        <f ca="1"/>
        <v>17198</v>
      </c>
      <c r="M17199" s="53">
        <f ca="1"/>
        <v>1947</v>
      </c>
      <c r="N17199" s="53">
        <f ca="1"/>
        <v>1</v>
      </c>
      <c r="O17199" s="53" t="str">
        <f ca="1"/>
        <v>1947-01</v>
      </c>
    </row>
    <row r="17200" spans="12:15" x14ac:dyDescent="0.4">
      <c r="L17200" s="56">
        <f ca="1"/>
        <v>17199</v>
      </c>
      <c r="M17200" s="53">
        <f ca="1"/>
        <v>1947</v>
      </c>
      <c r="N17200" s="53">
        <f ca="1"/>
        <v>2</v>
      </c>
      <c r="O17200" s="53" t="str">
        <f ca="1"/>
        <v>1947-02</v>
      </c>
    </row>
    <row r="17201" spans="12:15" x14ac:dyDescent="0.4">
      <c r="L17201" s="56">
        <f ca="1"/>
        <v>17200</v>
      </c>
      <c r="M17201" s="53">
        <f ca="1"/>
        <v>1947</v>
      </c>
      <c r="N17201" s="53">
        <f ca="1"/>
        <v>2</v>
      </c>
      <c r="O17201" s="53" t="str">
        <f ca="1"/>
        <v>1947-02</v>
      </c>
    </row>
    <row r="17202" spans="12:15" x14ac:dyDescent="0.4">
      <c r="L17202" s="56">
        <f ca="1"/>
        <v>17201</v>
      </c>
      <c r="M17202" s="53">
        <f ca="1"/>
        <v>1947</v>
      </c>
      <c r="N17202" s="53">
        <f ca="1"/>
        <v>2</v>
      </c>
      <c r="O17202" s="53" t="str">
        <f ca="1"/>
        <v>1947-02</v>
      </c>
    </row>
    <row r="17203" spans="12:15" x14ac:dyDescent="0.4">
      <c r="L17203" s="56">
        <f ca="1"/>
        <v>17202</v>
      </c>
      <c r="M17203" s="53">
        <f ca="1"/>
        <v>1947</v>
      </c>
      <c r="N17203" s="53">
        <f ca="1"/>
        <v>2</v>
      </c>
      <c r="O17203" s="53" t="str">
        <f ca="1"/>
        <v>1947-02</v>
      </c>
    </row>
    <row r="17204" spans="12:15" x14ac:dyDescent="0.4">
      <c r="L17204" s="56">
        <f ca="1"/>
        <v>17203</v>
      </c>
      <c r="M17204" s="53">
        <f ca="1"/>
        <v>1947</v>
      </c>
      <c r="N17204" s="53">
        <f ca="1"/>
        <v>2</v>
      </c>
      <c r="O17204" s="53" t="str">
        <f ca="1"/>
        <v>1947-02</v>
      </c>
    </row>
    <row r="17205" spans="12:15" x14ac:dyDescent="0.4">
      <c r="L17205" s="56">
        <f ca="1"/>
        <v>17204</v>
      </c>
      <c r="M17205" s="53">
        <f ca="1"/>
        <v>1947</v>
      </c>
      <c r="N17205" s="53">
        <f ca="1"/>
        <v>2</v>
      </c>
      <c r="O17205" s="53" t="str">
        <f ca="1"/>
        <v>1947-02</v>
      </c>
    </row>
    <row r="17206" spans="12:15" x14ac:dyDescent="0.4">
      <c r="L17206" s="56">
        <f ca="1"/>
        <v>17205</v>
      </c>
      <c r="M17206" s="53">
        <f ca="1"/>
        <v>1947</v>
      </c>
      <c r="N17206" s="53">
        <f ca="1"/>
        <v>2</v>
      </c>
      <c r="O17206" s="53" t="str">
        <f ca="1"/>
        <v>1947-02</v>
      </c>
    </row>
    <row r="17207" spans="12:15" x14ac:dyDescent="0.4">
      <c r="L17207" s="56">
        <f ca="1"/>
        <v>17206</v>
      </c>
      <c r="M17207" s="53">
        <f ca="1"/>
        <v>1947</v>
      </c>
      <c r="N17207" s="53">
        <f ca="1"/>
        <v>2</v>
      </c>
      <c r="O17207" s="53" t="str">
        <f ca="1"/>
        <v>1947-02</v>
      </c>
    </row>
    <row r="17208" spans="12:15" x14ac:dyDescent="0.4">
      <c r="L17208" s="56">
        <f ca="1"/>
        <v>17207</v>
      </c>
      <c r="M17208" s="53">
        <f ca="1"/>
        <v>1947</v>
      </c>
      <c r="N17208" s="53">
        <f ca="1"/>
        <v>2</v>
      </c>
      <c r="O17208" s="53" t="str">
        <f ca="1"/>
        <v>1947-02</v>
      </c>
    </row>
    <row r="17209" spans="12:15" x14ac:dyDescent="0.4">
      <c r="L17209" s="56">
        <f ca="1"/>
        <v>17208</v>
      </c>
      <c r="M17209" s="53">
        <f ca="1"/>
        <v>1947</v>
      </c>
      <c r="N17209" s="53">
        <f ca="1"/>
        <v>2</v>
      </c>
      <c r="O17209" s="53" t="str">
        <f ca="1"/>
        <v>1947-02</v>
      </c>
    </row>
    <row r="17210" spans="12:15" x14ac:dyDescent="0.4">
      <c r="L17210" s="56">
        <f ca="1"/>
        <v>17209</v>
      </c>
      <c r="M17210" s="53">
        <f ca="1"/>
        <v>1947</v>
      </c>
      <c r="N17210" s="53">
        <f ca="1"/>
        <v>2</v>
      </c>
      <c r="O17210" s="53" t="str">
        <f ca="1"/>
        <v>1947-02</v>
      </c>
    </row>
    <row r="17211" spans="12:15" x14ac:dyDescent="0.4">
      <c r="L17211" s="56">
        <f ca="1"/>
        <v>17210</v>
      </c>
      <c r="M17211" s="53">
        <f ca="1"/>
        <v>1947</v>
      </c>
      <c r="N17211" s="53">
        <f ca="1"/>
        <v>2</v>
      </c>
      <c r="O17211" s="53" t="str">
        <f ca="1"/>
        <v>1947-02</v>
      </c>
    </row>
    <row r="17212" spans="12:15" x14ac:dyDescent="0.4">
      <c r="L17212" s="56">
        <f ca="1"/>
        <v>17211</v>
      </c>
      <c r="M17212" s="53">
        <f ca="1"/>
        <v>1947</v>
      </c>
      <c r="N17212" s="53">
        <f ca="1"/>
        <v>2</v>
      </c>
      <c r="O17212" s="53" t="str">
        <f ca="1"/>
        <v>1947-02</v>
      </c>
    </row>
    <row r="17213" spans="12:15" x14ac:dyDescent="0.4">
      <c r="L17213" s="56">
        <f ca="1"/>
        <v>17212</v>
      </c>
      <c r="M17213" s="53">
        <f ca="1"/>
        <v>1947</v>
      </c>
      <c r="N17213" s="53">
        <f ca="1"/>
        <v>2</v>
      </c>
      <c r="O17213" s="53" t="str">
        <f ca="1"/>
        <v>1947-02</v>
      </c>
    </row>
    <row r="17214" spans="12:15" x14ac:dyDescent="0.4">
      <c r="L17214" s="56">
        <f ca="1"/>
        <v>17213</v>
      </c>
      <c r="M17214" s="53">
        <f ca="1"/>
        <v>1947</v>
      </c>
      <c r="N17214" s="53">
        <f ca="1"/>
        <v>2</v>
      </c>
      <c r="O17214" s="53" t="str">
        <f ca="1"/>
        <v>1947-02</v>
      </c>
    </row>
    <row r="17215" spans="12:15" x14ac:dyDescent="0.4">
      <c r="L17215" s="56">
        <f ca="1"/>
        <v>17214</v>
      </c>
      <c r="M17215" s="53">
        <f ca="1"/>
        <v>1947</v>
      </c>
      <c r="N17215" s="53">
        <f ca="1"/>
        <v>2</v>
      </c>
      <c r="O17215" s="53" t="str">
        <f ca="1"/>
        <v>1947-02</v>
      </c>
    </row>
    <row r="17216" spans="12:15" x14ac:dyDescent="0.4">
      <c r="L17216" s="56">
        <f ca="1"/>
        <v>17215</v>
      </c>
      <c r="M17216" s="53">
        <f ca="1"/>
        <v>1947</v>
      </c>
      <c r="N17216" s="53">
        <f ca="1"/>
        <v>2</v>
      </c>
      <c r="O17216" s="53" t="str">
        <f ca="1"/>
        <v>1947-02</v>
      </c>
    </row>
    <row r="17217" spans="12:15" x14ac:dyDescent="0.4">
      <c r="L17217" s="56">
        <f ca="1"/>
        <v>17216</v>
      </c>
      <c r="M17217" s="53">
        <f ca="1"/>
        <v>1947</v>
      </c>
      <c r="N17217" s="53">
        <f ca="1"/>
        <v>2</v>
      </c>
      <c r="O17217" s="53" t="str">
        <f ca="1"/>
        <v>1947-02</v>
      </c>
    </row>
    <row r="17218" spans="12:15" x14ac:dyDescent="0.4">
      <c r="L17218" s="56">
        <f ca="1"/>
        <v>17217</v>
      </c>
      <c r="M17218" s="53">
        <f ca="1"/>
        <v>1947</v>
      </c>
      <c r="N17218" s="53">
        <f ca="1"/>
        <v>2</v>
      </c>
      <c r="O17218" s="53" t="str">
        <f ca="1"/>
        <v>1947-02</v>
      </c>
    </row>
    <row r="17219" spans="12:15" x14ac:dyDescent="0.4">
      <c r="L17219" s="56">
        <f ca="1"/>
        <v>17218</v>
      </c>
      <c r="M17219" s="53">
        <f ca="1"/>
        <v>1947</v>
      </c>
      <c r="N17219" s="53">
        <f ca="1"/>
        <v>2</v>
      </c>
      <c r="O17219" s="53" t="str">
        <f ca="1"/>
        <v>1947-02</v>
      </c>
    </row>
    <row r="17220" spans="12:15" x14ac:dyDescent="0.4">
      <c r="L17220" s="56">
        <f ca="1"/>
        <v>17219</v>
      </c>
      <c r="M17220" s="53">
        <f ca="1"/>
        <v>1947</v>
      </c>
      <c r="N17220" s="53">
        <f ca="1"/>
        <v>2</v>
      </c>
      <c r="O17220" s="53" t="str">
        <f ca="1"/>
        <v>1947-02</v>
      </c>
    </row>
    <row r="17221" spans="12:15" x14ac:dyDescent="0.4">
      <c r="L17221" s="56">
        <f ca="1"/>
        <v>17220</v>
      </c>
      <c r="M17221" s="53">
        <f ca="1"/>
        <v>1947</v>
      </c>
      <c r="N17221" s="53">
        <f ca="1"/>
        <v>2</v>
      </c>
      <c r="O17221" s="53" t="str">
        <f ca="1"/>
        <v>1947-02</v>
      </c>
    </row>
    <row r="17222" spans="12:15" x14ac:dyDescent="0.4">
      <c r="L17222" s="56">
        <f ca="1"/>
        <v>17221</v>
      </c>
      <c r="M17222" s="53">
        <f ca="1"/>
        <v>1947</v>
      </c>
      <c r="N17222" s="53">
        <f ca="1"/>
        <v>2</v>
      </c>
      <c r="O17222" s="53" t="str">
        <f ca="1"/>
        <v>1947-02</v>
      </c>
    </row>
    <row r="17223" spans="12:15" x14ac:dyDescent="0.4">
      <c r="L17223" s="56">
        <f ca="1"/>
        <v>17222</v>
      </c>
      <c r="M17223" s="53">
        <f ca="1"/>
        <v>1947</v>
      </c>
      <c r="N17223" s="53">
        <f ca="1"/>
        <v>2</v>
      </c>
      <c r="O17223" s="53" t="str">
        <f ca="1"/>
        <v>1947-02</v>
      </c>
    </row>
    <row r="17224" spans="12:15" x14ac:dyDescent="0.4">
      <c r="L17224" s="56">
        <f ca="1"/>
        <v>17223</v>
      </c>
      <c r="M17224" s="53">
        <f ca="1"/>
        <v>1947</v>
      </c>
      <c r="N17224" s="53">
        <f ca="1"/>
        <v>2</v>
      </c>
      <c r="O17224" s="53" t="str">
        <f ca="1"/>
        <v>1947-02</v>
      </c>
    </row>
    <row r="17225" spans="12:15" x14ac:dyDescent="0.4">
      <c r="L17225" s="56">
        <f ca="1"/>
        <v>17224</v>
      </c>
      <c r="M17225" s="53">
        <f ca="1"/>
        <v>1947</v>
      </c>
      <c r="N17225" s="53">
        <f ca="1"/>
        <v>2</v>
      </c>
      <c r="O17225" s="53" t="str">
        <f ca="1"/>
        <v>1947-02</v>
      </c>
    </row>
    <row r="17226" spans="12:15" x14ac:dyDescent="0.4">
      <c r="L17226" s="56">
        <f ca="1"/>
        <v>17225</v>
      </c>
      <c r="M17226" s="53">
        <f ca="1"/>
        <v>1947</v>
      </c>
      <c r="N17226" s="53">
        <f ca="1"/>
        <v>2</v>
      </c>
      <c r="O17226" s="53" t="str">
        <f ca="1"/>
        <v>1947-02</v>
      </c>
    </row>
    <row r="17227" spans="12:15" x14ac:dyDescent="0.4">
      <c r="L17227" s="56">
        <f ca="1"/>
        <v>17226</v>
      </c>
      <c r="M17227" s="53">
        <f ca="1"/>
        <v>1947</v>
      </c>
      <c r="N17227" s="53">
        <f ca="1"/>
        <v>2</v>
      </c>
      <c r="O17227" s="53" t="str">
        <f ca="1"/>
        <v>1947-02</v>
      </c>
    </row>
    <row r="17228" spans="12:15" x14ac:dyDescent="0.4">
      <c r="L17228" s="56">
        <f ca="1"/>
        <v>17227</v>
      </c>
      <c r="M17228" s="53">
        <f ca="1"/>
        <v>1947</v>
      </c>
      <c r="N17228" s="53">
        <f ca="1"/>
        <v>3</v>
      </c>
      <c r="O17228" s="53" t="str">
        <f ca="1"/>
        <v>1947-03</v>
      </c>
    </row>
    <row r="17229" spans="12:15" x14ac:dyDescent="0.4">
      <c r="L17229" s="56">
        <f ca="1"/>
        <v>17228</v>
      </c>
      <c r="M17229" s="53">
        <f ca="1"/>
        <v>1947</v>
      </c>
      <c r="N17229" s="53">
        <f ca="1"/>
        <v>3</v>
      </c>
      <c r="O17229" s="53" t="str">
        <f ca="1"/>
        <v>1947-03</v>
      </c>
    </row>
    <row r="17230" spans="12:15" x14ac:dyDescent="0.4">
      <c r="L17230" s="56">
        <f ca="1"/>
        <v>17229</v>
      </c>
      <c r="M17230" s="53">
        <f ca="1"/>
        <v>1947</v>
      </c>
      <c r="N17230" s="53">
        <f ca="1"/>
        <v>3</v>
      </c>
      <c r="O17230" s="53" t="str">
        <f ca="1"/>
        <v>1947-03</v>
      </c>
    </row>
    <row r="17231" spans="12:15" x14ac:dyDescent="0.4">
      <c r="L17231" s="56">
        <f ca="1"/>
        <v>17230</v>
      </c>
      <c r="M17231" s="53">
        <f ca="1"/>
        <v>1947</v>
      </c>
      <c r="N17231" s="53">
        <f ca="1"/>
        <v>3</v>
      </c>
      <c r="O17231" s="53" t="str">
        <f ca="1"/>
        <v>1947-03</v>
      </c>
    </row>
    <row r="17232" spans="12:15" x14ac:dyDescent="0.4">
      <c r="L17232" s="56">
        <f ca="1"/>
        <v>17231</v>
      </c>
      <c r="M17232" s="53">
        <f ca="1"/>
        <v>1947</v>
      </c>
      <c r="N17232" s="53">
        <f ca="1"/>
        <v>3</v>
      </c>
      <c r="O17232" s="53" t="str">
        <f ca="1"/>
        <v>1947-03</v>
      </c>
    </row>
    <row r="17233" spans="12:15" x14ac:dyDescent="0.4">
      <c r="L17233" s="56">
        <f ca="1"/>
        <v>17232</v>
      </c>
      <c r="M17233" s="53">
        <f ca="1"/>
        <v>1947</v>
      </c>
      <c r="N17233" s="53">
        <f ca="1"/>
        <v>3</v>
      </c>
      <c r="O17233" s="53" t="str">
        <f ca="1"/>
        <v>1947-03</v>
      </c>
    </row>
    <row r="17234" spans="12:15" x14ac:dyDescent="0.4">
      <c r="L17234" s="56">
        <f ca="1"/>
        <v>17233</v>
      </c>
      <c r="M17234" s="53">
        <f ca="1"/>
        <v>1947</v>
      </c>
      <c r="N17234" s="53">
        <f ca="1"/>
        <v>3</v>
      </c>
      <c r="O17234" s="53" t="str">
        <f ca="1"/>
        <v>1947-03</v>
      </c>
    </row>
    <row r="17235" spans="12:15" x14ac:dyDescent="0.4">
      <c r="L17235" s="56">
        <f ca="1"/>
        <v>17234</v>
      </c>
      <c r="M17235" s="53">
        <f ca="1"/>
        <v>1947</v>
      </c>
      <c r="N17235" s="53">
        <f ca="1"/>
        <v>3</v>
      </c>
      <c r="O17235" s="53" t="str">
        <f ca="1"/>
        <v>1947-03</v>
      </c>
    </row>
    <row r="17236" spans="12:15" x14ac:dyDescent="0.4">
      <c r="L17236" s="56">
        <f ca="1"/>
        <v>17235</v>
      </c>
      <c r="M17236" s="53">
        <f ca="1"/>
        <v>1947</v>
      </c>
      <c r="N17236" s="53">
        <f ca="1"/>
        <v>3</v>
      </c>
      <c r="O17236" s="53" t="str">
        <f ca="1"/>
        <v>1947-03</v>
      </c>
    </row>
    <row r="17237" spans="12:15" x14ac:dyDescent="0.4">
      <c r="L17237" s="56">
        <f ca="1"/>
        <v>17236</v>
      </c>
      <c r="M17237" s="53">
        <f ca="1"/>
        <v>1947</v>
      </c>
      <c r="N17237" s="53">
        <f ca="1"/>
        <v>3</v>
      </c>
      <c r="O17237" s="53" t="str">
        <f ca="1"/>
        <v>1947-03</v>
      </c>
    </row>
    <row r="17238" spans="12:15" x14ac:dyDescent="0.4">
      <c r="L17238" s="56">
        <f ca="1"/>
        <v>17237</v>
      </c>
      <c r="M17238" s="53">
        <f ca="1"/>
        <v>1947</v>
      </c>
      <c r="N17238" s="53">
        <f ca="1"/>
        <v>3</v>
      </c>
      <c r="O17238" s="53" t="str">
        <f ca="1"/>
        <v>1947-03</v>
      </c>
    </row>
    <row r="17239" spans="12:15" x14ac:dyDescent="0.4">
      <c r="L17239" s="56">
        <f ca="1"/>
        <v>17238</v>
      </c>
      <c r="M17239" s="53">
        <f ca="1"/>
        <v>1947</v>
      </c>
      <c r="N17239" s="53">
        <f ca="1"/>
        <v>3</v>
      </c>
      <c r="O17239" s="53" t="str">
        <f ca="1"/>
        <v>1947-03</v>
      </c>
    </row>
    <row r="17240" spans="12:15" x14ac:dyDescent="0.4">
      <c r="L17240" s="56">
        <f ca="1"/>
        <v>17239</v>
      </c>
      <c r="M17240" s="53">
        <f ca="1"/>
        <v>1947</v>
      </c>
      <c r="N17240" s="53">
        <f ca="1"/>
        <v>3</v>
      </c>
      <c r="O17240" s="53" t="str">
        <f ca="1"/>
        <v>1947-03</v>
      </c>
    </row>
    <row r="17241" spans="12:15" x14ac:dyDescent="0.4">
      <c r="L17241" s="56">
        <f ca="1"/>
        <v>17240</v>
      </c>
      <c r="M17241" s="53">
        <f ca="1"/>
        <v>1947</v>
      </c>
      <c r="N17241" s="53">
        <f ca="1"/>
        <v>3</v>
      </c>
      <c r="O17241" s="53" t="str">
        <f ca="1"/>
        <v>1947-03</v>
      </c>
    </row>
    <row r="17242" spans="12:15" x14ac:dyDescent="0.4">
      <c r="L17242" s="56">
        <f ca="1"/>
        <v>17241</v>
      </c>
      <c r="M17242" s="53">
        <f ca="1"/>
        <v>1947</v>
      </c>
      <c r="N17242" s="53">
        <f ca="1"/>
        <v>3</v>
      </c>
      <c r="O17242" s="53" t="str">
        <f ca="1"/>
        <v>1947-03</v>
      </c>
    </row>
    <row r="17243" spans="12:15" x14ac:dyDescent="0.4">
      <c r="L17243" s="56">
        <f ca="1"/>
        <v>17242</v>
      </c>
      <c r="M17243" s="53">
        <f ca="1"/>
        <v>1947</v>
      </c>
      <c r="N17243" s="53">
        <f ca="1"/>
        <v>3</v>
      </c>
      <c r="O17243" s="53" t="str">
        <f ca="1"/>
        <v>1947-03</v>
      </c>
    </row>
    <row r="17244" spans="12:15" x14ac:dyDescent="0.4">
      <c r="L17244" s="56">
        <f ca="1"/>
        <v>17243</v>
      </c>
      <c r="M17244" s="53">
        <f ca="1"/>
        <v>1947</v>
      </c>
      <c r="N17244" s="53">
        <f ca="1"/>
        <v>3</v>
      </c>
      <c r="O17244" s="53" t="str">
        <f ca="1"/>
        <v>1947-03</v>
      </c>
    </row>
    <row r="17245" spans="12:15" x14ac:dyDescent="0.4">
      <c r="L17245" s="56">
        <f ca="1"/>
        <v>17244</v>
      </c>
      <c r="M17245" s="53">
        <f ca="1"/>
        <v>1947</v>
      </c>
      <c r="N17245" s="53">
        <f ca="1"/>
        <v>3</v>
      </c>
      <c r="O17245" s="53" t="str">
        <f ca="1"/>
        <v>1947-03</v>
      </c>
    </row>
    <row r="17246" spans="12:15" x14ac:dyDescent="0.4">
      <c r="L17246" s="56">
        <f ca="1"/>
        <v>17245</v>
      </c>
      <c r="M17246" s="53">
        <f ca="1"/>
        <v>1947</v>
      </c>
      <c r="N17246" s="53">
        <f ca="1"/>
        <v>3</v>
      </c>
      <c r="O17246" s="53" t="str">
        <f ca="1"/>
        <v>1947-03</v>
      </c>
    </row>
    <row r="17247" spans="12:15" x14ac:dyDescent="0.4">
      <c r="L17247" s="56">
        <f ca="1"/>
        <v>17246</v>
      </c>
      <c r="M17247" s="53">
        <f ca="1"/>
        <v>1947</v>
      </c>
      <c r="N17247" s="53">
        <f ca="1"/>
        <v>3</v>
      </c>
      <c r="O17247" s="53" t="str">
        <f ca="1"/>
        <v>1947-03</v>
      </c>
    </row>
    <row r="17248" spans="12:15" x14ac:dyDescent="0.4">
      <c r="L17248" s="56">
        <f ca="1"/>
        <v>17247</v>
      </c>
      <c r="M17248" s="53">
        <f ca="1"/>
        <v>1947</v>
      </c>
      <c r="N17248" s="53">
        <f ca="1"/>
        <v>3</v>
      </c>
      <c r="O17248" s="53" t="str">
        <f ca="1"/>
        <v>1947-03</v>
      </c>
    </row>
    <row r="17249" spans="12:15" x14ac:dyDescent="0.4">
      <c r="L17249" s="56">
        <f ca="1"/>
        <v>17248</v>
      </c>
      <c r="M17249" s="53">
        <f ca="1"/>
        <v>1947</v>
      </c>
      <c r="N17249" s="53">
        <f ca="1"/>
        <v>3</v>
      </c>
      <c r="O17249" s="53" t="str">
        <f ca="1"/>
        <v>1947-03</v>
      </c>
    </row>
    <row r="17250" spans="12:15" x14ac:dyDescent="0.4">
      <c r="L17250" s="56">
        <f ca="1"/>
        <v>17249</v>
      </c>
      <c r="M17250" s="53">
        <f ca="1"/>
        <v>1947</v>
      </c>
      <c r="N17250" s="53">
        <f ca="1"/>
        <v>3</v>
      </c>
      <c r="O17250" s="53" t="str">
        <f ca="1"/>
        <v>1947-03</v>
      </c>
    </row>
    <row r="17251" spans="12:15" x14ac:dyDescent="0.4">
      <c r="L17251" s="56">
        <f ca="1"/>
        <v>17250</v>
      </c>
      <c r="M17251" s="53">
        <f ca="1"/>
        <v>1947</v>
      </c>
      <c r="N17251" s="53">
        <f ca="1"/>
        <v>3</v>
      </c>
      <c r="O17251" s="53" t="str">
        <f ca="1"/>
        <v>1947-03</v>
      </c>
    </row>
    <row r="17252" spans="12:15" x14ac:dyDescent="0.4">
      <c r="L17252" s="56">
        <f ca="1"/>
        <v>17251</v>
      </c>
      <c r="M17252" s="53">
        <f ca="1"/>
        <v>1947</v>
      </c>
      <c r="N17252" s="53">
        <f ca="1"/>
        <v>3</v>
      </c>
      <c r="O17252" s="53" t="str">
        <f ca="1"/>
        <v>1947-03</v>
      </c>
    </row>
    <row r="17253" spans="12:15" x14ac:dyDescent="0.4">
      <c r="L17253" s="56">
        <f ca="1"/>
        <v>17252</v>
      </c>
      <c r="M17253" s="53">
        <f ca="1"/>
        <v>1947</v>
      </c>
      <c r="N17253" s="53">
        <f ca="1"/>
        <v>3</v>
      </c>
      <c r="O17253" s="53" t="str">
        <f ca="1"/>
        <v>1947-03</v>
      </c>
    </row>
    <row r="17254" spans="12:15" x14ac:dyDescent="0.4">
      <c r="L17254" s="56">
        <f ca="1"/>
        <v>17253</v>
      </c>
      <c r="M17254" s="53">
        <f ca="1"/>
        <v>1947</v>
      </c>
      <c r="N17254" s="53">
        <f ca="1"/>
        <v>3</v>
      </c>
      <c r="O17254" s="53" t="str">
        <f ca="1"/>
        <v>1947-03</v>
      </c>
    </row>
    <row r="17255" spans="12:15" x14ac:dyDescent="0.4">
      <c r="L17255" s="56">
        <f ca="1"/>
        <v>17254</v>
      </c>
      <c r="M17255" s="53">
        <f ca="1"/>
        <v>1947</v>
      </c>
      <c r="N17255" s="53">
        <f ca="1"/>
        <v>3</v>
      </c>
      <c r="O17255" s="53" t="str">
        <f ca="1"/>
        <v>1947-03</v>
      </c>
    </row>
    <row r="17256" spans="12:15" x14ac:dyDescent="0.4">
      <c r="L17256" s="56">
        <f ca="1"/>
        <v>17255</v>
      </c>
      <c r="M17256" s="53">
        <f ca="1"/>
        <v>1947</v>
      </c>
      <c r="N17256" s="53">
        <f ca="1"/>
        <v>3</v>
      </c>
      <c r="O17256" s="53" t="str">
        <f ca="1"/>
        <v>1947-03</v>
      </c>
    </row>
    <row r="17257" spans="12:15" x14ac:dyDescent="0.4">
      <c r="L17257" s="56">
        <f ca="1"/>
        <v>17256</v>
      </c>
      <c r="M17257" s="53">
        <f ca="1"/>
        <v>1947</v>
      </c>
      <c r="N17257" s="53">
        <f ca="1"/>
        <v>3</v>
      </c>
      <c r="O17257" s="53" t="str">
        <f ca="1"/>
        <v>1947-03</v>
      </c>
    </row>
    <row r="17258" spans="12:15" x14ac:dyDescent="0.4">
      <c r="L17258" s="56">
        <f ca="1"/>
        <v>17257</v>
      </c>
      <c r="M17258" s="53">
        <f ca="1"/>
        <v>1947</v>
      </c>
      <c r="N17258" s="53">
        <f ca="1"/>
        <v>3</v>
      </c>
      <c r="O17258" s="53" t="str">
        <f ca="1"/>
        <v>1947-03</v>
      </c>
    </row>
    <row r="17259" spans="12:15" x14ac:dyDescent="0.4">
      <c r="L17259" s="56">
        <f ca="1"/>
        <v>17258</v>
      </c>
      <c r="M17259" s="53">
        <f ca="1"/>
        <v>1947</v>
      </c>
      <c r="N17259" s="53">
        <f ca="1"/>
        <v>4</v>
      </c>
      <c r="O17259" s="53" t="str">
        <f ca="1"/>
        <v>1947-04</v>
      </c>
    </row>
    <row r="17260" spans="12:15" x14ac:dyDescent="0.4">
      <c r="L17260" s="56">
        <f ca="1"/>
        <v>17259</v>
      </c>
      <c r="M17260" s="53">
        <f ca="1"/>
        <v>1947</v>
      </c>
      <c r="N17260" s="53">
        <f ca="1"/>
        <v>4</v>
      </c>
      <c r="O17260" s="53" t="str">
        <f ca="1"/>
        <v>1947-04</v>
      </c>
    </row>
    <row r="17261" spans="12:15" x14ac:dyDescent="0.4">
      <c r="L17261" s="56">
        <f ca="1"/>
        <v>17260</v>
      </c>
      <c r="M17261" s="53">
        <f ca="1"/>
        <v>1947</v>
      </c>
      <c r="N17261" s="53">
        <f ca="1"/>
        <v>4</v>
      </c>
      <c r="O17261" s="53" t="str">
        <f ca="1"/>
        <v>1947-04</v>
      </c>
    </row>
    <row r="17262" spans="12:15" x14ac:dyDescent="0.4">
      <c r="L17262" s="56">
        <f ca="1"/>
        <v>17261</v>
      </c>
      <c r="M17262" s="53">
        <f ca="1"/>
        <v>1947</v>
      </c>
      <c r="N17262" s="53">
        <f ca="1"/>
        <v>4</v>
      </c>
      <c r="O17262" s="53" t="str">
        <f ca="1"/>
        <v>1947-04</v>
      </c>
    </row>
    <row r="17263" spans="12:15" x14ac:dyDescent="0.4">
      <c r="L17263" s="56">
        <f ca="1"/>
        <v>17262</v>
      </c>
      <c r="M17263" s="53">
        <f ca="1"/>
        <v>1947</v>
      </c>
      <c r="N17263" s="53">
        <f ca="1"/>
        <v>4</v>
      </c>
      <c r="O17263" s="53" t="str">
        <f ca="1"/>
        <v>1947-04</v>
      </c>
    </row>
    <row r="17264" spans="12:15" x14ac:dyDescent="0.4">
      <c r="L17264" s="56">
        <f ca="1"/>
        <v>17263</v>
      </c>
      <c r="M17264" s="53">
        <f ca="1"/>
        <v>1947</v>
      </c>
      <c r="N17264" s="53">
        <f ca="1"/>
        <v>4</v>
      </c>
      <c r="O17264" s="53" t="str">
        <f ca="1"/>
        <v>1947-04</v>
      </c>
    </row>
    <row r="17265" spans="12:15" x14ac:dyDescent="0.4">
      <c r="L17265" s="56">
        <f ca="1"/>
        <v>17264</v>
      </c>
      <c r="M17265" s="53">
        <f ca="1"/>
        <v>1947</v>
      </c>
      <c r="N17265" s="53">
        <f ca="1"/>
        <v>4</v>
      </c>
      <c r="O17265" s="53" t="str">
        <f ca="1"/>
        <v>1947-04</v>
      </c>
    </row>
    <row r="17266" spans="12:15" x14ac:dyDescent="0.4">
      <c r="L17266" s="56">
        <f ca="1"/>
        <v>17265</v>
      </c>
      <c r="M17266" s="53">
        <f ca="1"/>
        <v>1947</v>
      </c>
      <c r="N17266" s="53">
        <f ca="1"/>
        <v>4</v>
      </c>
      <c r="O17266" s="53" t="str">
        <f ca="1"/>
        <v>1947-04</v>
      </c>
    </row>
    <row r="17267" spans="12:15" x14ac:dyDescent="0.4">
      <c r="L17267" s="56">
        <f ca="1"/>
        <v>17266</v>
      </c>
      <c r="M17267" s="53">
        <f ca="1"/>
        <v>1947</v>
      </c>
      <c r="N17267" s="53">
        <f ca="1"/>
        <v>4</v>
      </c>
      <c r="O17267" s="53" t="str">
        <f ca="1"/>
        <v>1947-04</v>
      </c>
    </row>
    <row r="17268" spans="12:15" x14ac:dyDescent="0.4">
      <c r="L17268" s="56">
        <f ca="1"/>
        <v>17267</v>
      </c>
      <c r="M17268" s="53">
        <f ca="1"/>
        <v>1947</v>
      </c>
      <c r="N17268" s="53">
        <f ca="1"/>
        <v>4</v>
      </c>
      <c r="O17268" s="53" t="str">
        <f ca="1"/>
        <v>1947-04</v>
      </c>
    </row>
    <row r="17269" spans="12:15" x14ac:dyDescent="0.4">
      <c r="L17269" s="56">
        <f ca="1"/>
        <v>17268</v>
      </c>
      <c r="M17269" s="53">
        <f ca="1"/>
        <v>1947</v>
      </c>
      <c r="N17269" s="53">
        <f ca="1"/>
        <v>4</v>
      </c>
      <c r="O17269" s="53" t="str">
        <f ca="1"/>
        <v>1947-04</v>
      </c>
    </row>
    <row r="17270" spans="12:15" x14ac:dyDescent="0.4">
      <c r="L17270" s="56">
        <f ca="1"/>
        <v>17269</v>
      </c>
      <c r="M17270" s="53">
        <f ca="1"/>
        <v>1947</v>
      </c>
      <c r="N17270" s="53">
        <f ca="1"/>
        <v>4</v>
      </c>
      <c r="O17270" s="53" t="str">
        <f ca="1"/>
        <v>1947-04</v>
      </c>
    </row>
    <row r="17271" spans="12:15" x14ac:dyDescent="0.4">
      <c r="L17271" s="56">
        <f ca="1"/>
        <v>17270</v>
      </c>
      <c r="M17271" s="53">
        <f ca="1"/>
        <v>1947</v>
      </c>
      <c r="N17271" s="53">
        <f ca="1"/>
        <v>4</v>
      </c>
      <c r="O17271" s="53" t="str">
        <f ca="1"/>
        <v>1947-04</v>
      </c>
    </row>
    <row r="17272" spans="12:15" x14ac:dyDescent="0.4">
      <c r="L17272" s="56">
        <f ca="1"/>
        <v>17271</v>
      </c>
      <c r="M17272" s="53">
        <f ca="1"/>
        <v>1947</v>
      </c>
      <c r="N17272" s="53">
        <f ca="1"/>
        <v>4</v>
      </c>
      <c r="O17272" s="53" t="str">
        <f ca="1"/>
        <v>1947-04</v>
      </c>
    </row>
    <row r="17273" spans="12:15" x14ac:dyDescent="0.4">
      <c r="L17273" s="56">
        <f ca="1"/>
        <v>17272</v>
      </c>
      <c r="M17273" s="53">
        <f ca="1"/>
        <v>1947</v>
      </c>
      <c r="N17273" s="53">
        <f ca="1"/>
        <v>4</v>
      </c>
      <c r="O17273" s="53" t="str">
        <f ca="1"/>
        <v>1947-04</v>
      </c>
    </row>
    <row r="17274" spans="12:15" x14ac:dyDescent="0.4">
      <c r="L17274" s="56">
        <f ca="1"/>
        <v>17273</v>
      </c>
      <c r="M17274" s="53">
        <f ca="1"/>
        <v>1947</v>
      </c>
      <c r="N17274" s="53">
        <f ca="1"/>
        <v>4</v>
      </c>
      <c r="O17274" s="53" t="str">
        <f ca="1"/>
        <v>1947-04</v>
      </c>
    </row>
    <row r="17275" spans="12:15" x14ac:dyDescent="0.4">
      <c r="L17275" s="56">
        <f ca="1"/>
        <v>17274</v>
      </c>
      <c r="M17275" s="53">
        <f ca="1"/>
        <v>1947</v>
      </c>
      <c r="N17275" s="53">
        <f ca="1"/>
        <v>4</v>
      </c>
      <c r="O17275" s="53" t="str">
        <f ca="1"/>
        <v>1947-04</v>
      </c>
    </row>
    <row r="17276" spans="12:15" x14ac:dyDescent="0.4">
      <c r="L17276" s="56">
        <f ca="1"/>
        <v>17275</v>
      </c>
      <c r="M17276" s="53">
        <f ca="1"/>
        <v>1947</v>
      </c>
      <c r="N17276" s="53">
        <f ca="1"/>
        <v>4</v>
      </c>
      <c r="O17276" s="53" t="str">
        <f ca="1"/>
        <v>1947-04</v>
      </c>
    </row>
    <row r="17277" spans="12:15" x14ac:dyDescent="0.4">
      <c r="L17277" s="56">
        <f ca="1"/>
        <v>17276</v>
      </c>
      <c r="M17277" s="53">
        <f ca="1"/>
        <v>1947</v>
      </c>
      <c r="N17277" s="53">
        <f ca="1"/>
        <v>4</v>
      </c>
      <c r="O17277" s="53" t="str">
        <f ca="1"/>
        <v>1947-04</v>
      </c>
    </row>
    <row r="17278" spans="12:15" x14ac:dyDescent="0.4">
      <c r="L17278" s="56">
        <f ca="1"/>
        <v>17277</v>
      </c>
      <c r="M17278" s="53">
        <f ca="1"/>
        <v>1947</v>
      </c>
      <c r="N17278" s="53">
        <f ca="1"/>
        <v>4</v>
      </c>
      <c r="O17278" s="53" t="str">
        <f ca="1"/>
        <v>1947-04</v>
      </c>
    </row>
    <row r="17279" spans="12:15" x14ac:dyDescent="0.4">
      <c r="L17279" s="56">
        <f ca="1"/>
        <v>17278</v>
      </c>
      <c r="M17279" s="53">
        <f ca="1"/>
        <v>1947</v>
      </c>
      <c r="N17279" s="53">
        <f ca="1"/>
        <v>4</v>
      </c>
      <c r="O17279" s="53" t="str">
        <f ca="1"/>
        <v>1947-04</v>
      </c>
    </row>
    <row r="17280" spans="12:15" x14ac:dyDescent="0.4">
      <c r="L17280" s="56">
        <f ca="1"/>
        <v>17279</v>
      </c>
      <c r="M17280" s="53">
        <f ca="1"/>
        <v>1947</v>
      </c>
      <c r="N17280" s="53">
        <f ca="1"/>
        <v>4</v>
      </c>
      <c r="O17280" s="53" t="str">
        <f ca="1"/>
        <v>1947-04</v>
      </c>
    </row>
    <row r="17281" spans="12:15" x14ac:dyDescent="0.4">
      <c r="L17281" s="56">
        <f ca="1"/>
        <v>17280</v>
      </c>
      <c r="M17281" s="53">
        <f ca="1"/>
        <v>1947</v>
      </c>
      <c r="N17281" s="53">
        <f ca="1"/>
        <v>4</v>
      </c>
      <c r="O17281" s="53" t="str">
        <f ca="1"/>
        <v>1947-04</v>
      </c>
    </row>
    <row r="17282" spans="12:15" x14ac:dyDescent="0.4">
      <c r="L17282" s="56">
        <f ca="1"/>
        <v>17281</v>
      </c>
      <c r="M17282" s="53">
        <f ca="1"/>
        <v>1947</v>
      </c>
      <c r="N17282" s="53">
        <f ca="1"/>
        <v>4</v>
      </c>
      <c r="O17282" s="53" t="str">
        <f ca="1"/>
        <v>1947-04</v>
      </c>
    </row>
    <row r="17283" spans="12:15" x14ac:dyDescent="0.4">
      <c r="L17283" s="56">
        <f ca="1"/>
        <v>17282</v>
      </c>
      <c r="M17283" s="53">
        <f ca="1"/>
        <v>1947</v>
      </c>
      <c r="N17283" s="53">
        <f ca="1"/>
        <v>4</v>
      </c>
      <c r="O17283" s="53" t="str">
        <f ca="1"/>
        <v>1947-04</v>
      </c>
    </row>
    <row r="17284" spans="12:15" x14ac:dyDescent="0.4">
      <c r="L17284" s="56">
        <f ca="1"/>
        <v>17283</v>
      </c>
      <c r="M17284" s="53">
        <f ca="1"/>
        <v>1947</v>
      </c>
      <c r="N17284" s="53">
        <f ca="1"/>
        <v>4</v>
      </c>
      <c r="O17284" s="53" t="str">
        <f ca="1"/>
        <v>1947-04</v>
      </c>
    </row>
    <row r="17285" spans="12:15" x14ac:dyDescent="0.4">
      <c r="L17285" s="56">
        <f ca="1"/>
        <v>17284</v>
      </c>
      <c r="M17285" s="53">
        <f ca="1"/>
        <v>1947</v>
      </c>
      <c r="N17285" s="53">
        <f ca="1"/>
        <v>4</v>
      </c>
      <c r="O17285" s="53" t="str">
        <f ca="1"/>
        <v>1947-04</v>
      </c>
    </row>
    <row r="17286" spans="12:15" x14ac:dyDescent="0.4">
      <c r="L17286" s="56">
        <f ca="1"/>
        <v>17285</v>
      </c>
      <c r="M17286" s="53">
        <f ca="1"/>
        <v>1947</v>
      </c>
      <c r="N17286" s="53">
        <f ca="1"/>
        <v>4</v>
      </c>
      <c r="O17286" s="53" t="str">
        <f ca="1"/>
        <v>1947-04</v>
      </c>
    </row>
    <row r="17287" spans="12:15" x14ac:dyDescent="0.4">
      <c r="L17287" s="56">
        <f ca="1"/>
        <v>17286</v>
      </c>
      <c r="M17287" s="53">
        <f ca="1"/>
        <v>1947</v>
      </c>
      <c r="N17287" s="53">
        <f ca="1"/>
        <v>4</v>
      </c>
      <c r="O17287" s="53" t="str">
        <f ca="1"/>
        <v>1947-04</v>
      </c>
    </row>
    <row r="17288" spans="12:15" x14ac:dyDescent="0.4">
      <c r="L17288" s="56">
        <f ca="1"/>
        <v>17287</v>
      </c>
      <c r="M17288" s="53">
        <f ca="1"/>
        <v>1947</v>
      </c>
      <c r="N17288" s="53">
        <f ca="1"/>
        <v>4</v>
      </c>
      <c r="O17288" s="53" t="str">
        <f ca="1"/>
        <v>1947-04</v>
      </c>
    </row>
    <row r="17289" spans="12:15" x14ac:dyDescent="0.4">
      <c r="L17289" s="56">
        <f ca="1"/>
        <v>17288</v>
      </c>
      <c r="M17289" s="53">
        <f ca="1"/>
        <v>1947</v>
      </c>
      <c r="N17289" s="53">
        <f ca="1"/>
        <v>5</v>
      </c>
      <c r="O17289" s="53" t="str">
        <f ca="1"/>
        <v>1947-05</v>
      </c>
    </row>
    <row r="17290" spans="12:15" x14ac:dyDescent="0.4">
      <c r="L17290" s="56">
        <f ca="1"/>
        <v>17289</v>
      </c>
      <c r="M17290" s="53">
        <f ca="1"/>
        <v>1947</v>
      </c>
      <c r="N17290" s="53">
        <f ca="1"/>
        <v>5</v>
      </c>
      <c r="O17290" s="53" t="str">
        <f ca="1"/>
        <v>1947-05</v>
      </c>
    </row>
    <row r="17291" spans="12:15" x14ac:dyDescent="0.4">
      <c r="L17291" s="56">
        <f ca="1"/>
        <v>17290</v>
      </c>
      <c r="M17291" s="53">
        <f ca="1"/>
        <v>1947</v>
      </c>
      <c r="N17291" s="53">
        <f ca="1"/>
        <v>5</v>
      </c>
      <c r="O17291" s="53" t="str">
        <f ca="1"/>
        <v>1947-05</v>
      </c>
    </row>
    <row r="17292" spans="12:15" x14ac:dyDescent="0.4">
      <c r="L17292" s="56">
        <f ca="1"/>
        <v>17291</v>
      </c>
      <c r="M17292" s="53">
        <f ca="1"/>
        <v>1947</v>
      </c>
      <c r="N17292" s="53">
        <f ca="1"/>
        <v>5</v>
      </c>
      <c r="O17292" s="53" t="str">
        <f ca="1"/>
        <v>1947-05</v>
      </c>
    </row>
    <row r="17293" spans="12:15" x14ac:dyDescent="0.4">
      <c r="L17293" s="56">
        <f ca="1"/>
        <v>17292</v>
      </c>
      <c r="M17293" s="53">
        <f ca="1"/>
        <v>1947</v>
      </c>
      <c r="N17293" s="53">
        <f ca="1"/>
        <v>5</v>
      </c>
      <c r="O17293" s="53" t="str">
        <f ca="1"/>
        <v>1947-05</v>
      </c>
    </row>
    <row r="17294" spans="12:15" x14ac:dyDescent="0.4">
      <c r="L17294" s="56">
        <f ca="1"/>
        <v>17293</v>
      </c>
      <c r="M17294" s="53">
        <f ca="1"/>
        <v>1947</v>
      </c>
      <c r="N17294" s="53">
        <f ca="1"/>
        <v>5</v>
      </c>
      <c r="O17294" s="53" t="str">
        <f ca="1"/>
        <v>1947-05</v>
      </c>
    </row>
    <row r="17295" spans="12:15" x14ac:dyDescent="0.4">
      <c r="L17295" s="56">
        <f ca="1"/>
        <v>17294</v>
      </c>
      <c r="M17295" s="53">
        <f ca="1"/>
        <v>1947</v>
      </c>
      <c r="N17295" s="53">
        <f ca="1"/>
        <v>5</v>
      </c>
      <c r="O17295" s="53" t="str">
        <f ca="1"/>
        <v>1947-05</v>
      </c>
    </row>
    <row r="17296" spans="12:15" x14ac:dyDescent="0.4">
      <c r="L17296" s="56">
        <f ca="1"/>
        <v>17295</v>
      </c>
      <c r="M17296" s="53">
        <f ca="1"/>
        <v>1947</v>
      </c>
      <c r="N17296" s="53">
        <f ca="1"/>
        <v>5</v>
      </c>
      <c r="O17296" s="53" t="str">
        <f ca="1"/>
        <v>1947-05</v>
      </c>
    </row>
    <row r="17297" spans="12:15" x14ac:dyDescent="0.4">
      <c r="L17297" s="56">
        <f ca="1"/>
        <v>17296</v>
      </c>
      <c r="M17297" s="53">
        <f ca="1"/>
        <v>1947</v>
      </c>
      <c r="N17297" s="53">
        <f ca="1"/>
        <v>5</v>
      </c>
      <c r="O17297" s="53" t="str">
        <f ca="1"/>
        <v>1947-05</v>
      </c>
    </row>
    <row r="17298" spans="12:15" x14ac:dyDescent="0.4">
      <c r="L17298" s="56">
        <f ca="1"/>
        <v>17297</v>
      </c>
      <c r="M17298" s="53">
        <f ca="1"/>
        <v>1947</v>
      </c>
      <c r="N17298" s="53">
        <f ca="1"/>
        <v>5</v>
      </c>
      <c r="O17298" s="53" t="str">
        <f ca="1"/>
        <v>1947-05</v>
      </c>
    </row>
    <row r="17299" spans="12:15" x14ac:dyDescent="0.4">
      <c r="L17299" s="56">
        <f ca="1"/>
        <v>17298</v>
      </c>
      <c r="M17299" s="53">
        <f ca="1"/>
        <v>1947</v>
      </c>
      <c r="N17299" s="53">
        <f ca="1"/>
        <v>5</v>
      </c>
      <c r="O17299" s="53" t="str">
        <f ca="1"/>
        <v>1947-05</v>
      </c>
    </row>
    <row r="17300" spans="12:15" x14ac:dyDescent="0.4">
      <c r="L17300" s="56">
        <f ca="1"/>
        <v>17299</v>
      </c>
      <c r="M17300" s="53">
        <f ca="1"/>
        <v>1947</v>
      </c>
      <c r="N17300" s="53">
        <f ca="1"/>
        <v>5</v>
      </c>
      <c r="O17300" s="53" t="str">
        <f ca="1"/>
        <v>1947-05</v>
      </c>
    </row>
    <row r="17301" spans="12:15" x14ac:dyDescent="0.4">
      <c r="L17301" s="56">
        <f ca="1"/>
        <v>17300</v>
      </c>
      <c r="M17301" s="53">
        <f ca="1"/>
        <v>1947</v>
      </c>
      <c r="N17301" s="53">
        <f ca="1"/>
        <v>5</v>
      </c>
      <c r="O17301" s="53" t="str">
        <f ca="1"/>
        <v>1947-05</v>
      </c>
    </row>
    <row r="17302" spans="12:15" x14ac:dyDescent="0.4">
      <c r="L17302" s="56">
        <f ca="1"/>
        <v>17301</v>
      </c>
      <c r="M17302" s="53">
        <f ca="1"/>
        <v>1947</v>
      </c>
      <c r="N17302" s="53">
        <f ca="1"/>
        <v>5</v>
      </c>
      <c r="O17302" s="53" t="str">
        <f ca="1"/>
        <v>1947-05</v>
      </c>
    </row>
    <row r="17303" spans="12:15" x14ac:dyDescent="0.4">
      <c r="L17303" s="56">
        <f ca="1"/>
        <v>17302</v>
      </c>
      <c r="M17303" s="53">
        <f ca="1"/>
        <v>1947</v>
      </c>
      <c r="N17303" s="53">
        <f ca="1"/>
        <v>5</v>
      </c>
      <c r="O17303" s="53" t="str">
        <f ca="1"/>
        <v>1947-05</v>
      </c>
    </row>
    <row r="17304" spans="12:15" x14ac:dyDescent="0.4">
      <c r="L17304" s="56">
        <f ca="1"/>
        <v>17303</v>
      </c>
      <c r="M17304" s="53">
        <f ca="1"/>
        <v>1947</v>
      </c>
      <c r="N17304" s="53">
        <f ca="1"/>
        <v>5</v>
      </c>
      <c r="O17304" s="53" t="str">
        <f ca="1"/>
        <v>1947-05</v>
      </c>
    </row>
    <row r="17305" spans="12:15" x14ac:dyDescent="0.4">
      <c r="L17305" s="56">
        <f ca="1"/>
        <v>17304</v>
      </c>
      <c r="M17305" s="53">
        <f ca="1"/>
        <v>1947</v>
      </c>
      <c r="N17305" s="53">
        <f ca="1"/>
        <v>5</v>
      </c>
      <c r="O17305" s="53" t="str">
        <f ca="1"/>
        <v>1947-05</v>
      </c>
    </row>
    <row r="17306" spans="12:15" x14ac:dyDescent="0.4">
      <c r="L17306" s="56">
        <f ca="1"/>
        <v>17305</v>
      </c>
      <c r="M17306" s="53">
        <f ca="1"/>
        <v>1947</v>
      </c>
      <c r="N17306" s="53">
        <f ca="1"/>
        <v>5</v>
      </c>
      <c r="O17306" s="53" t="str">
        <f ca="1"/>
        <v>1947-05</v>
      </c>
    </row>
    <row r="17307" spans="12:15" x14ac:dyDescent="0.4">
      <c r="L17307" s="56">
        <f ca="1"/>
        <v>17306</v>
      </c>
      <c r="M17307" s="53">
        <f ca="1"/>
        <v>1947</v>
      </c>
      <c r="N17307" s="53">
        <f ca="1"/>
        <v>5</v>
      </c>
      <c r="O17307" s="53" t="str">
        <f ca="1"/>
        <v>1947-05</v>
      </c>
    </row>
    <row r="17308" spans="12:15" x14ac:dyDescent="0.4">
      <c r="L17308" s="56">
        <f ca="1"/>
        <v>17307</v>
      </c>
      <c r="M17308" s="53">
        <f ca="1"/>
        <v>1947</v>
      </c>
      <c r="N17308" s="53">
        <f ca="1"/>
        <v>5</v>
      </c>
      <c r="O17308" s="53" t="str">
        <f ca="1"/>
        <v>1947-05</v>
      </c>
    </row>
    <row r="17309" spans="12:15" x14ac:dyDescent="0.4">
      <c r="L17309" s="56">
        <f ca="1"/>
        <v>17308</v>
      </c>
      <c r="M17309" s="53">
        <f ca="1"/>
        <v>1947</v>
      </c>
      <c r="N17309" s="53">
        <f ca="1"/>
        <v>5</v>
      </c>
      <c r="O17309" s="53" t="str">
        <f ca="1"/>
        <v>1947-05</v>
      </c>
    </row>
    <row r="17310" spans="12:15" x14ac:dyDescent="0.4">
      <c r="L17310" s="56">
        <f ca="1"/>
        <v>17309</v>
      </c>
      <c r="M17310" s="53">
        <f ca="1"/>
        <v>1947</v>
      </c>
      <c r="N17310" s="53">
        <f ca="1"/>
        <v>5</v>
      </c>
      <c r="O17310" s="53" t="str">
        <f ca="1"/>
        <v>1947-05</v>
      </c>
    </row>
    <row r="17311" spans="12:15" x14ac:dyDescent="0.4">
      <c r="L17311" s="56">
        <f ca="1"/>
        <v>17310</v>
      </c>
      <c r="M17311" s="53">
        <f ca="1"/>
        <v>1947</v>
      </c>
      <c r="N17311" s="53">
        <f ca="1"/>
        <v>5</v>
      </c>
      <c r="O17311" s="53" t="str">
        <f ca="1"/>
        <v>1947-05</v>
      </c>
    </row>
    <row r="17312" spans="12:15" x14ac:dyDescent="0.4">
      <c r="L17312" s="56">
        <f ca="1"/>
        <v>17311</v>
      </c>
      <c r="M17312" s="53">
        <f ca="1"/>
        <v>1947</v>
      </c>
      <c r="N17312" s="53">
        <f ca="1"/>
        <v>5</v>
      </c>
      <c r="O17312" s="53" t="str">
        <f ca="1"/>
        <v>1947-05</v>
      </c>
    </row>
    <row r="17313" spans="12:15" x14ac:dyDescent="0.4">
      <c r="L17313" s="56">
        <f ca="1"/>
        <v>17312</v>
      </c>
      <c r="M17313" s="53">
        <f ca="1"/>
        <v>1947</v>
      </c>
      <c r="N17313" s="53">
        <f ca="1"/>
        <v>5</v>
      </c>
      <c r="O17313" s="53" t="str">
        <f ca="1"/>
        <v>1947-05</v>
      </c>
    </row>
    <row r="17314" spans="12:15" x14ac:dyDescent="0.4">
      <c r="L17314" s="56">
        <f ca="1"/>
        <v>17313</v>
      </c>
      <c r="M17314" s="53">
        <f ca="1"/>
        <v>1947</v>
      </c>
      <c r="N17314" s="53">
        <f ca="1"/>
        <v>5</v>
      </c>
      <c r="O17314" s="53" t="str">
        <f ca="1"/>
        <v>1947-05</v>
      </c>
    </row>
    <row r="17315" spans="12:15" x14ac:dyDescent="0.4">
      <c r="L17315" s="56">
        <f ca="1"/>
        <v>17314</v>
      </c>
      <c r="M17315" s="53">
        <f ca="1"/>
        <v>1947</v>
      </c>
      <c r="N17315" s="53">
        <f ca="1"/>
        <v>5</v>
      </c>
      <c r="O17315" s="53" t="str">
        <f ca="1"/>
        <v>1947-05</v>
      </c>
    </row>
    <row r="17316" spans="12:15" x14ac:dyDescent="0.4">
      <c r="L17316" s="56">
        <f ca="1"/>
        <v>17315</v>
      </c>
      <c r="M17316" s="53">
        <f ca="1"/>
        <v>1947</v>
      </c>
      <c r="N17316" s="53">
        <f ca="1"/>
        <v>5</v>
      </c>
      <c r="O17316" s="53" t="str">
        <f ca="1"/>
        <v>1947-05</v>
      </c>
    </row>
    <row r="17317" spans="12:15" x14ac:dyDescent="0.4">
      <c r="L17317" s="56">
        <f ca="1"/>
        <v>17316</v>
      </c>
      <c r="M17317" s="53">
        <f ca="1"/>
        <v>1947</v>
      </c>
      <c r="N17317" s="53">
        <f ca="1"/>
        <v>5</v>
      </c>
      <c r="O17317" s="53" t="str">
        <f ca="1"/>
        <v>1947-05</v>
      </c>
    </row>
    <row r="17318" spans="12:15" x14ac:dyDescent="0.4">
      <c r="L17318" s="56">
        <f ca="1"/>
        <v>17317</v>
      </c>
      <c r="M17318" s="53">
        <f ca="1"/>
        <v>1947</v>
      </c>
      <c r="N17318" s="53">
        <f ca="1"/>
        <v>5</v>
      </c>
      <c r="O17318" s="53" t="str">
        <f ca="1"/>
        <v>1947-05</v>
      </c>
    </row>
    <row r="17319" spans="12:15" x14ac:dyDescent="0.4">
      <c r="L17319" s="56">
        <f ca="1"/>
        <v>17318</v>
      </c>
      <c r="M17319" s="53">
        <f ca="1"/>
        <v>1947</v>
      </c>
      <c r="N17319" s="53">
        <f ca="1"/>
        <v>5</v>
      </c>
      <c r="O17319" s="53" t="str">
        <f ca="1"/>
        <v>1947-05</v>
      </c>
    </row>
    <row r="17320" spans="12:15" x14ac:dyDescent="0.4">
      <c r="L17320" s="56">
        <f ca="1"/>
        <v>17319</v>
      </c>
      <c r="M17320" s="53">
        <f ca="1"/>
        <v>1947</v>
      </c>
      <c r="N17320" s="53">
        <f ca="1"/>
        <v>6</v>
      </c>
      <c r="O17320" s="53" t="str">
        <f ca="1"/>
        <v>1947-06</v>
      </c>
    </row>
    <row r="17321" spans="12:15" x14ac:dyDescent="0.4">
      <c r="L17321" s="56">
        <f ca="1"/>
        <v>17320</v>
      </c>
      <c r="M17321" s="53">
        <f ca="1"/>
        <v>1947</v>
      </c>
      <c r="N17321" s="53">
        <f ca="1"/>
        <v>6</v>
      </c>
      <c r="O17321" s="53" t="str">
        <f ca="1"/>
        <v>1947-06</v>
      </c>
    </row>
    <row r="17322" spans="12:15" x14ac:dyDescent="0.4">
      <c r="L17322" s="56">
        <f ca="1"/>
        <v>17321</v>
      </c>
      <c r="M17322" s="53">
        <f ca="1"/>
        <v>1947</v>
      </c>
      <c r="N17322" s="53">
        <f ca="1"/>
        <v>6</v>
      </c>
      <c r="O17322" s="53" t="str">
        <f ca="1"/>
        <v>1947-06</v>
      </c>
    </row>
    <row r="17323" spans="12:15" x14ac:dyDescent="0.4">
      <c r="L17323" s="56">
        <f ca="1"/>
        <v>17322</v>
      </c>
      <c r="M17323" s="53">
        <f ca="1"/>
        <v>1947</v>
      </c>
      <c r="N17323" s="53">
        <f ca="1"/>
        <v>6</v>
      </c>
      <c r="O17323" s="53" t="str">
        <f ca="1"/>
        <v>1947-06</v>
      </c>
    </row>
    <row r="17324" spans="12:15" x14ac:dyDescent="0.4">
      <c r="L17324" s="56">
        <f ca="1"/>
        <v>17323</v>
      </c>
      <c r="M17324" s="53">
        <f ca="1"/>
        <v>1947</v>
      </c>
      <c r="N17324" s="53">
        <f ca="1"/>
        <v>6</v>
      </c>
      <c r="O17324" s="53" t="str">
        <f ca="1"/>
        <v>1947-06</v>
      </c>
    </row>
    <row r="17325" spans="12:15" x14ac:dyDescent="0.4">
      <c r="L17325" s="56">
        <f ca="1"/>
        <v>17324</v>
      </c>
      <c r="M17325" s="53">
        <f ca="1"/>
        <v>1947</v>
      </c>
      <c r="N17325" s="53">
        <f ca="1"/>
        <v>6</v>
      </c>
      <c r="O17325" s="53" t="str">
        <f ca="1"/>
        <v>1947-06</v>
      </c>
    </row>
    <row r="17326" spans="12:15" x14ac:dyDescent="0.4">
      <c r="L17326" s="56">
        <f ca="1"/>
        <v>17325</v>
      </c>
      <c r="M17326" s="53">
        <f ca="1"/>
        <v>1947</v>
      </c>
      <c r="N17326" s="53">
        <f ca="1"/>
        <v>6</v>
      </c>
      <c r="O17326" s="53" t="str">
        <f ca="1"/>
        <v>1947-06</v>
      </c>
    </row>
    <row r="17327" spans="12:15" x14ac:dyDescent="0.4">
      <c r="L17327" s="56">
        <f ca="1"/>
        <v>17326</v>
      </c>
      <c r="M17327" s="53">
        <f ca="1"/>
        <v>1947</v>
      </c>
      <c r="N17327" s="53">
        <f ca="1"/>
        <v>6</v>
      </c>
      <c r="O17327" s="53" t="str">
        <f ca="1"/>
        <v>1947-06</v>
      </c>
    </row>
    <row r="17328" spans="12:15" x14ac:dyDescent="0.4">
      <c r="L17328" s="56">
        <f ca="1"/>
        <v>17327</v>
      </c>
      <c r="M17328" s="53">
        <f ca="1"/>
        <v>1947</v>
      </c>
      <c r="N17328" s="53">
        <f ca="1"/>
        <v>6</v>
      </c>
      <c r="O17328" s="53" t="str">
        <f ca="1"/>
        <v>1947-06</v>
      </c>
    </row>
    <row r="17329" spans="12:15" x14ac:dyDescent="0.4">
      <c r="L17329" s="56">
        <f ca="1"/>
        <v>17328</v>
      </c>
      <c r="M17329" s="53">
        <f ca="1"/>
        <v>1947</v>
      </c>
      <c r="N17329" s="53">
        <f ca="1"/>
        <v>6</v>
      </c>
      <c r="O17329" s="53" t="str">
        <f ca="1"/>
        <v>1947-06</v>
      </c>
    </row>
    <row r="17330" spans="12:15" x14ac:dyDescent="0.4">
      <c r="L17330" s="56">
        <f ca="1"/>
        <v>17329</v>
      </c>
      <c r="M17330" s="53">
        <f ca="1"/>
        <v>1947</v>
      </c>
      <c r="N17330" s="53">
        <f ca="1"/>
        <v>6</v>
      </c>
      <c r="O17330" s="53" t="str">
        <f ca="1"/>
        <v>1947-06</v>
      </c>
    </row>
    <row r="17331" spans="12:15" x14ac:dyDescent="0.4">
      <c r="L17331" s="56">
        <f ca="1"/>
        <v>17330</v>
      </c>
      <c r="M17331" s="53">
        <f ca="1"/>
        <v>1947</v>
      </c>
      <c r="N17331" s="53">
        <f ca="1"/>
        <v>6</v>
      </c>
      <c r="O17331" s="53" t="str">
        <f ca="1"/>
        <v>1947-06</v>
      </c>
    </row>
    <row r="17332" spans="12:15" x14ac:dyDescent="0.4">
      <c r="L17332" s="56">
        <f ca="1"/>
        <v>17331</v>
      </c>
      <c r="M17332" s="53">
        <f ca="1"/>
        <v>1947</v>
      </c>
      <c r="N17332" s="53">
        <f ca="1"/>
        <v>6</v>
      </c>
      <c r="O17332" s="53" t="str">
        <f ca="1"/>
        <v>1947-06</v>
      </c>
    </row>
    <row r="17333" spans="12:15" x14ac:dyDescent="0.4">
      <c r="L17333" s="56">
        <f ca="1"/>
        <v>17332</v>
      </c>
      <c r="M17333" s="53">
        <f ca="1"/>
        <v>1947</v>
      </c>
      <c r="N17333" s="53">
        <f ca="1"/>
        <v>6</v>
      </c>
      <c r="O17333" s="53" t="str">
        <f ca="1"/>
        <v>1947-06</v>
      </c>
    </row>
    <row r="17334" spans="12:15" x14ac:dyDescent="0.4">
      <c r="L17334" s="56">
        <f ca="1"/>
        <v>17333</v>
      </c>
      <c r="M17334" s="53">
        <f ca="1"/>
        <v>1947</v>
      </c>
      <c r="N17334" s="53">
        <f ca="1"/>
        <v>6</v>
      </c>
      <c r="O17334" s="53" t="str">
        <f ca="1"/>
        <v>1947-06</v>
      </c>
    </row>
    <row r="17335" spans="12:15" x14ac:dyDescent="0.4">
      <c r="L17335" s="56">
        <f ca="1"/>
        <v>17334</v>
      </c>
      <c r="M17335" s="53">
        <f ca="1"/>
        <v>1947</v>
      </c>
      <c r="N17335" s="53">
        <f ca="1"/>
        <v>6</v>
      </c>
      <c r="O17335" s="53" t="str">
        <f ca="1"/>
        <v>1947-06</v>
      </c>
    </row>
    <row r="17336" spans="12:15" x14ac:dyDescent="0.4">
      <c r="L17336" s="56">
        <f ca="1"/>
        <v>17335</v>
      </c>
      <c r="M17336" s="53">
        <f ca="1"/>
        <v>1947</v>
      </c>
      <c r="N17336" s="53">
        <f ca="1"/>
        <v>6</v>
      </c>
      <c r="O17336" s="53" t="str">
        <f ca="1"/>
        <v>1947-06</v>
      </c>
    </row>
    <row r="17337" spans="12:15" x14ac:dyDescent="0.4">
      <c r="L17337" s="56">
        <f ca="1"/>
        <v>17336</v>
      </c>
      <c r="M17337" s="53">
        <f ca="1"/>
        <v>1947</v>
      </c>
      <c r="N17337" s="53">
        <f ca="1"/>
        <v>6</v>
      </c>
      <c r="O17337" s="53" t="str">
        <f ca="1"/>
        <v>1947-06</v>
      </c>
    </row>
    <row r="17338" spans="12:15" x14ac:dyDescent="0.4">
      <c r="L17338" s="56">
        <f ca="1"/>
        <v>17337</v>
      </c>
      <c r="M17338" s="53">
        <f ca="1"/>
        <v>1947</v>
      </c>
      <c r="N17338" s="53">
        <f ca="1"/>
        <v>6</v>
      </c>
      <c r="O17338" s="53" t="str">
        <f ca="1"/>
        <v>1947-06</v>
      </c>
    </row>
    <row r="17339" spans="12:15" x14ac:dyDescent="0.4">
      <c r="L17339" s="56">
        <f ca="1"/>
        <v>17338</v>
      </c>
      <c r="M17339" s="53">
        <f ca="1"/>
        <v>1947</v>
      </c>
      <c r="N17339" s="53">
        <f ca="1"/>
        <v>6</v>
      </c>
      <c r="O17339" s="53" t="str">
        <f ca="1"/>
        <v>1947-06</v>
      </c>
    </row>
    <row r="17340" spans="12:15" x14ac:dyDescent="0.4">
      <c r="L17340" s="56">
        <f ca="1"/>
        <v>17339</v>
      </c>
      <c r="M17340" s="53">
        <f ca="1"/>
        <v>1947</v>
      </c>
      <c r="N17340" s="53">
        <f ca="1"/>
        <v>6</v>
      </c>
      <c r="O17340" s="53" t="str">
        <f ca="1"/>
        <v>1947-06</v>
      </c>
    </row>
    <row r="17341" spans="12:15" x14ac:dyDescent="0.4">
      <c r="L17341" s="56">
        <f ca="1"/>
        <v>17340</v>
      </c>
      <c r="M17341" s="53">
        <f ca="1"/>
        <v>1947</v>
      </c>
      <c r="N17341" s="53">
        <f ca="1"/>
        <v>6</v>
      </c>
      <c r="O17341" s="53" t="str">
        <f ca="1"/>
        <v>1947-06</v>
      </c>
    </row>
    <row r="17342" spans="12:15" x14ac:dyDescent="0.4">
      <c r="L17342" s="56">
        <f ca="1"/>
        <v>17341</v>
      </c>
      <c r="M17342" s="53">
        <f ca="1"/>
        <v>1947</v>
      </c>
      <c r="N17342" s="53">
        <f ca="1"/>
        <v>6</v>
      </c>
      <c r="O17342" s="53" t="str">
        <f ca="1"/>
        <v>1947-06</v>
      </c>
    </row>
    <row r="17343" spans="12:15" x14ac:dyDescent="0.4">
      <c r="L17343" s="56">
        <f ca="1"/>
        <v>17342</v>
      </c>
      <c r="M17343" s="53">
        <f ca="1"/>
        <v>1947</v>
      </c>
      <c r="N17343" s="53">
        <f ca="1"/>
        <v>6</v>
      </c>
      <c r="O17343" s="53" t="str">
        <f ca="1"/>
        <v>1947-06</v>
      </c>
    </row>
    <row r="17344" spans="12:15" x14ac:dyDescent="0.4">
      <c r="L17344" s="56">
        <f ca="1"/>
        <v>17343</v>
      </c>
      <c r="M17344" s="53">
        <f ca="1"/>
        <v>1947</v>
      </c>
      <c r="N17344" s="53">
        <f ca="1"/>
        <v>6</v>
      </c>
      <c r="O17344" s="53" t="str">
        <f ca="1"/>
        <v>1947-06</v>
      </c>
    </row>
    <row r="17345" spans="12:15" x14ac:dyDescent="0.4">
      <c r="L17345" s="56">
        <f ca="1"/>
        <v>17344</v>
      </c>
      <c r="M17345" s="53">
        <f ca="1"/>
        <v>1947</v>
      </c>
      <c r="N17345" s="53">
        <f ca="1"/>
        <v>6</v>
      </c>
      <c r="O17345" s="53" t="str">
        <f ca="1"/>
        <v>1947-06</v>
      </c>
    </row>
    <row r="17346" spans="12:15" x14ac:dyDescent="0.4">
      <c r="L17346" s="56">
        <f ca="1"/>
        <v>17345</v>
      </c>
      <c r="M17346" s="53">
        <f ca="1"/>
        <v>1947</v>
      </c>
      <c r="N17346" s="53">
        <f ca="1"/>
        <v>6</v>
      </c>
      <c r="O17346" s="53" t="str">
        <f ca="1"/>
        <v>1947-06</v>
      </c>
    </row>
    <row r="17347" spans="12:15" x14ac:dyDescent="0.4">
      <c r="L17347" s="56">
        <f ca="1"/>
        <v>17346</v>
      </c>
      <c r="M17347" s="53">
        <f ca="1"/>
        <v>1947</v>
      </c>
      <c r="N17347" s="53">
        <f ca="1"/>
        <v>6</v>
      </c>
      <c r="O17347" s="53" t="str">
        <f ca="1"/>
        <v>1947-06</v>
      </c>
    </row>
    <row r="17348" spans="12:15" x14ac:dyDescent="0.4">
      <c r="L17348" s="56">
        <f ca="1"/>
        <v>17347</v>
      </c>
      <c r="M17348" s="53">
        <f ca="1"/>
        <v>1947</v>
      </c>
      <c r="N17348" s="53">
        <f ca="1"/>
        <v>6</v>
      </c>
      <c r="O17348" s="53" t="str">
        <f ca="1"/>
        <v>1947-06</v>
      </c>
    </row>
    <row r="17349" spans="12:15" x14ac:dyDescent="0.4">
      <c r="L17349" s="56">
        <f ca="1"/>
        <v>17348</v>
      </c>
      <c r="M17349" s="53">
        <f ca="1"/>
        <v>1947</v>
      </c>
      <c r="N17349" s="53">
        <f ca="1"/>
        <v>6</v>
      </c>
      <c r="O17349" s="53" t="str">
        <f ca="1"/>
        <v>1947-06</v>
      </c>
    </row>
    <row r="17350" spans="12:15" x14ac:dyDescent="0.4">
      <c r="L17350" s="56">
        <f ca="1"/>
        <v>17349</v>
      </c>
      <c r="M17350" s="53">
        <f ca="1"/>
        <v>1947</v>
      </c>
      <c r="N17350" s="53">
        <f ca="1"/>
        <v>7</v>
      </c>
      <c r="O17350" s="53" t="str">
        <f ca="1"/>
        <v>1947-07</v>
      </c>
    </row>
    <row r="17351" spans="12:15" x14ac:dyDescent="0.4">
      <c r="L17351" s="56">
        <f ca="1"/>
        <v>17350</v>
      </c>
      <c r="M17351" s="53">
        <f ca="1"/>
        <v>1947</v>
      </c>
      <c r="N17351" s="53">
        <f ca="1"/>
        <v>7</v>
      </c>
      <c r="O17351" s="53" t="str">
        <f ca="1"/>
        <v>1947-07</v>
      </c>
    </row>
    <row r="17352" spans="12:15" x14ac:dyDescent="0.4">
      <c r="L17352" s="56">
        <f ca="1"/>
        <v>17351</v>
      </c>
      <c r="M17352" s="53">
        <f ca="1"/>
        <v>1947</v>
      </c>
      <c r="N17352" s="53">
        <f ca="1"/>
        <v>7</v>
      </c>
      <c r="O17352" s="53" t="str">
        <f ca="1"/>
        <v>1947-07</v>
      </c>
    </row>
    <row r="17353" spans="12:15" x14ac:dyDescent="0.4">
      <c r="L17353" s="56">
        <f ca="1"/>
        <v>17352</v>
      </c>
      <c r="M17353" s="53">
        <f ca="1"/>
        <v>1947</v>
      </c>
      <c r="N17353" s="53">
        <f ca="1"/>
        <v>7</v>
      </c>
      <c r="O17353" s="53" t="str">
        <f ca="1"/>
        <v>1947-07</v>
      </c>
    </row>
    <row r="17354" spans="12:15" x14ac:dyDescent="0.4">
      <c r="L17354" s="56">
        <f ca="1"/>
        <v>17353</v>
      </c>
      <c r="M17354" s="53">
        <f ca="1"/>
        <v>1947</v>
      </c>
      <c r="N17354" s="53">
        <f ca="1"/>
        <v>7</v>
      </c>
      <c r="O17354" s="53" t="str">
        <f ca="1"/>
        <v>1947-07</v>
      </c>
    </row>
    <row r="17355" spans="12:15" x14ac:dyDescent="0.4">
      <c r="L17355" s="56">
        <f ca="1"/>
        <v>17354</v>
      </c>
      <c r="M17355" s="53">
        <f ca="1"/>
        <v>1947</v>
      </c>
      <c r="N17355" s="53">
        <f ca="1"/>
        <v>7</v>
      </c>
      <c r="O17355" s="53" t="str">
        <f ca="1"/>
        <v>1947-07</v>
      </c>
    </row>
    <row r="17356" spans="12:15" x14ac:dyDescent="0.4">
      <c r="L17356" s="56">
        <f ca="1"/>
        <v>17355</v>
      </c>
      <c r="M17356" s="53">
        <f ca="1"/>
        <v>1947</v>
      </c>
      <c r="N17356" s="53">
        <f ca="1"/>
        <v>7</v>
      </c>
      <c r="O17356" s="53" t="str">
        <f ca="1"/>
        <v>1947-07</v>
      </c>
    </row>
    <row r="17357" spans="12:15" x14ac:dyDescent="0.4">
      <c r="L17357" s="56">
        <f ca="1"/>
        <v>17356</v>
      </c>
      <c r="M17357" s="53">
        <f ca="1"/>
        <v>1947</v>
      </c>
      <c r="N17357" s="53">
        <f ca="1"/>
        <v>7</v>
      </c>
      <c r="O17357" s="53" t="str">
        <f ca="1"/>
        <v>1947-07</v>
      </c>
    </row>
    <row r="17358" spans="12:15" x14ac:dyDescent="0.4">
      <c r="L17358" s="56">
        <f ca="1"/>
        <v>17357</v>
      </c>
      <c r="M17358" s="53">
        <f ca="1"/>
        <v>1947</v>
      </c>
      <c r="N17358" s="53">
        <f ca="1"/>
        <v>7</v>
      </c>
      <c r="O17358" s="53" t="str">
        <f ca="1"/>
        <v>1947-07</v>
      </c>
    </row>
    <row r="17359" spans="12:15" x14ac:dyDescent="0.4">
      <c r="L17359" s="56">
        <f ca="1"/>
        <v>17358</v>
      </c>
      <c r="M17359" s="53">
        <f ca="1"/>
        <v>1947</v>
      </c>
      <c r="N17359" s="53">
        <f ca="1"/>
        <v>7</v>
      </c>
      <c r="O17359" s="53" t="str">
        <f ca="1"/>
        <v>1947-07</v>
      </c>
    </row>
    <row r="17360" spans="12:15" x14ac:dyDescent="0.4">
      <c r="L17360" s="56">
        <f ca="1"/>
        <v>17359</v>
      </c>
      <c r="M17360" s="53">
        <f ca="1"/>
        <v>1947</v>
      </c>
      <c r="N17360" s="53">
        <f ca="1"/>
        <v>7</v>
      </c>
      <c r="O17360" s="53" t="str">
        <f ca="1"/>
        <v>1947-07</v>
      </c>
    </row>
    <row r="17361" spans="12:15" x14ac:dyDescent="0.4">
      <c r="L17361" s="56">
        <f ca="1"/>
        <v>17360</v>
      </c>
      <c r="M17361" s="53">
        <f ca="1"/>
        <v>1947</v>
      </c>
      <c r="N17361" s="53">
        <f ca="1"/>
        <v>7</v>
      </c>
      <c r="O17361" s="53" t="str">
        <f ca="1"/>
        <v>1947-07</v>
      </c>
    </row>
    <row r="17362" spans="12:15" x14ac:dyDescent="0.4">
      <c r="L17362" s="56">
        <f ca="1"/>
        <v>17361</v>
      </c>
      <c r="M17362" s="53">
        <f ca="1"/>
        <v>1947</v>
      </c>
      <c r="N17362" s="53">
        <f ca="1"/>
        <v>7</v>
      </c>
      <c r="O17362" s="53" t="str">
        <f ca="1"/>
        <v>1947-07</v>
      </c>
    </row>
    <row r="17363" spans="12:15" x14ac:dyDescent="0.4">
      <c r="L17363" s="56">
        <f ca="1"/>
        <v>17362</v>
      </c>
      <c r="M17363" s="53">
        <f ca="1"/>
        <v>1947</v>
      </c>
      <c r="N17363" s="53">
        <f ca="1"/>
        <v>7</v>
      </c>
      <c r="O17363" s="53" t="str">
        <f ca="1"/>
        <v>1947-07</v>
      </c>
    </row>
    <row r="17364" spans="12:15" x14ac:dyDescent="0.4">
      <c r="L17364" s="56">
        <f ca="1"/>
        <v>17363</v>
      </c>
      <c r="M17364" s="53">
        <f ca="1"/>
        <v>1947</v>
      </c>
      <c r="N17364" s="53">
        <f ca="1"/>
        <v>7</v>
      </c>
      <c r="O17364" s="53" t="str">
        <f ca="1"/>
        <v>1947-07</v>
      </c>
    </row>
    <row r="17365" spans="12:15" x14ac:dyDescent="0.4">
      <c r="L17365" s="56">
        <f ca="1"/>
        <v>17364</v>
      </c>
      <c r="M17365" s="53">
        <f ca="1"/>
        <v>1947</v>
      </c>
      <c r="N17365" s="53">
        <f ca="1"/>
        <v>7</v>
      </c>
      <c r="O17365" s="53" t="str">
        <f ca="1"/>
        <v>1947-07</v>
      </c>
    </row>
    <row r="17366" spans="12:15" x14ac:dyDescent="0.4">
      <c r="L17366" s="56">
        <f ca="1"/>
        <v>17365</v>
      </c>
      <c r="M17366" s="53">
        <f ca="1"/>
        <v>1947</v>
      </c>
      <c r="N17366" s="53">
        <f ca="1"/>
        <v>7</v>
      </c>
      <c r="O17366" s="53" t="str">
        <f ca="1"/>
        <v>1947-07</v>
      </c>
    </row>
    <row r="17367" spans="12:15" x14ac:dyDescent="0.4">
      <c r="L17367" s="56">
        <f ca="1"/>
        <v>17366</v>
      </c>
      <c r="M17367" s="53">
        <f ca="1"/>
        <v>1947</v>
      </c>
      <c r="N17367" s="53">
        <f ca="1"/>
        <v>7</v>
      </c>
      <c r="O17367" s="53" t="str">
        <f ca="1"/>
        <v>1947-07</v>
      </c>
    </row>
    <row r="17368" spans="12:15" x14ac:dyDescent="0.4">
      <c r="L17368" s="56">
        <f ca="1"/>
        <v>17367</v>
      </c>
      <c r="M17368" s="53">
        <f ca="1"/>
        <v>1947</v>
      </c>
      <c r="N17368" s="53">
        <f ca="1"/>
        <v>7</v>
      </c>
      <c r="O17368" s="53" t="str">
        <f ca="1"/>
        <v>1947-07</v>
      </c>
    </row>
    <row r="17369" spans="12:15" x14ac:dyDescent="0.4">
      <c r="L17369" s="56">
        <f ca="1"/>
        <v>17368</v>
      </c>
      <c r="M17369" s="53">
        <f ca="1"/>
        <v>1947</v>
      </c>
      <c r="N17369" s="53">
        <f ca="1"/>
        <v>7</v>
      </c>
      <c r="O17369" s="53" t="str">
        <f ca="1"/>
        <v>1947-07</v>
      </c>
    </row>
    <row r="17370" spans="12:15" x14ac:dyDescent="0.4">
      <c r="L17370" s="56">
        <f ca="1"/>
        <v>17369</v>
      </c>
      <c r="M17370" s="53">
        <f ca="1"/>
        <v>1947</v>
      </c>
      <c r="N17370" s="53">
        <f ca="1"/>
        <v>7</v>
      </c>
      <c r="O17370" s="53" t="str">
        <f ca="1"/>
        <v>1947-07</v>
      </c>
    </row>
    <row r="17371" spans="12:15" x14ac:dyDescent="0.4">
      <c r="L17371" s="56">
        <f ca="1"/>
        <v>17370</v>
      </c>
      <c r="M17371" s="53">
        <f ca="1"/>
        <v>1947</v>
      </c>
      <c r="N17371" s="53">
        <f ca="1"/>
        <v>7</v>
      </c>
      <c r="O17371" s="53" t="str">
        <f ca="1"/>
        <v>1947-07</v>
      </c>
    </row>
    <row r="17372" spans="12:15" x14ac:dyDescent="0.4">
      <c r="L17372" s="56">
        <f ca="1"/>
        <v>17371</v>
      </c>
      <c r="M17372" s="53">
        <f ca="1"/>
        <v>1947</v>
      </c>
      <c r="N17372" s="53">
        <f ca="1"/>
        <v>7</v>
      </c>
      <c r="O17372" s="53" t="str">
        <f ca="1"/>
        <v>1947-07</v>
      </c>
    </row>
    <row r="17373" spans="12:15" x14ac:dyDescent="0.4">
      <c r="L17373" s="56">
        <f ca="1"/>
        <v>17372</v>
      </c>
      <c r="M17373" s="53">
        <f ca="1"/>
        <v>1947</v>
      </c>
      <c r="N17373" s="53">
        <f ca="1"/>
        <v>7</v>
      </c>
      <c r="O17373" s="53" t="str">
        <f ca="1"/>
        <v>1947-07</v>
      </c>
    </row>
    <row r="17374" spans="12:15" x14ac:dyDescent="0.4">
      <c r="L17374" s="56">
        <f ca="1"/>
        <v>17373</v>
      </c>
      <c r="M17374" s="53">
        <f ca="1"/>
        <v>1947</v>
      </c>
      <c r="N17374" s="53">
        <f ca="1"/>
        <v>7</v>
      </c>
      <c r="O17374" s="53" t="str">
        <f ca="1"/>
        <v>1947-07</v>
      </c>
    </row>
    <row r="17375" spans="12:15" x14ac:dyDescent="0.4">
      <c r="L17375" s="56">
        <f ca="1"/>
        <v>17374</v>
      </c>
      <c r="M17375" s="53">
        <f ca="1"/>
        <v>1947</v>
      </c>
      <c r="N17375" s="53">
        <f ca="1"/>
        <v>7</v>
      </c>
      <c r="O17375" s="53" t="str">
        <f ca="1"/>
        <v>1947-07</v>
      </c>
    </row>
    <row r="17376" spans="12:15" x14ac:dyDescent="0.4">
      <c r="L17376" s="56">
        <f ca="1"/>
        <v>17375</v>
      </c>
      <c r="M17376" s="53">
        <f ca="1"/>
        <v>1947</v>
      </c>
      <c r="N17376" s="53">
        <f ca="1"/>
        <v>7</v>
      </c>
      <c r="O17376" s="53" t="str">
        <f ca="1"/>
        <v>1947-07</v>
      </c>
    </row>
    <row r="17377" spans="12:15" x14ac:dyDescent="0.4">
      <c r="L17377" s="56">
        <f ca="1"/>
        <v>17376</v>
      </c>
      <c r="M17377" s="53">
        <f ca="1"/>
        <v>1947</v>
      </c>
      <c r="N17377" s="53">
        <f ca="1"/>
        <v>7</v>
      </c>
      <c r="O17377" s="53" t="str">
        <f ca="1"/>
        <v>1947-07</v>
      </c>
    </row>
    <row r="17378" spans="12:15" x14ac:dyDescent="0.4">
      <c r="L17378" s="56">
        <f ca="1"/>
        <v>17377</v>
      </c>
      <c r="M17378" s="53">
        <f ca="1"/>
        <v>1947</v>
      </c>
      <c r="N17378" s="53">
        <f ca="1"/>
        <v>7</v>
      </c>
      <c r="O17378" s="53" t="str">
        <f ca="1"/>
        <v>1947-07</v>
      </c>
    </row>
    <row r="17379" spans="12:15" x14ac:dyDescent="0.4">
      <c r="L17379" s="56">
        <f ca="1"/>
        <v>17378</v>
      </c>
      <c r="M17379" s="53">
        <f ca="1"/>
        <v>1947</v>
      </c>
      <c r="N17379" s="53">
        <f ca="1"/>
        <v>7</v>
      </c>
      <c r="O17379" s="53" t="str">
        <f ca="1"/>
        <v>1947-07</v>
      </c>
    </row>
    <row r="17380" spans="12:15" x14ac:dyDescent="0.4">
      <c r="L17380" s="56">
        <f ca="1"/>
        <v>17379</v>
      </c>
      <c r="M17380" s="53">
        <f ca="1"/>
        <v>1947</v>
      </c>
      <c r="N17380" s="53">
        <f ca="1"/>
        <v>7</v>
      </c>
      <c r="O17380" s="53" t="str">
        <f ca="1"/>
        <v>1947-07</v>
      </c>
    </row>
    <row r="17381" spans="12:15" x14ac:dyDescent="0.4">
      <c r="L17381" s="56">
        <f ca="1"/>
        <v>17380</v>
      </c>
      <c r="M17381" s="53">
        <f ca="1"/>
        <v>1947</v>
      </c>
      <c r="N17381" s="53">
        <f ca="1"/>
        <v>8</v>
      </c>
      <c r="O17381" s="53" t="str">
        <f ca="1"/>
        <v>1947-08</v>
      </c>
    </row>
    <row r="17382" spans="12:15" x14ac:dyDescent="0.4">
      <c r="L17382" s="56">
        <f ca="1"/>
        <v>17381</v>
      </c>
      <c r="M17382" s="53">
        <f ca="1"/>
        <v>1947</v>
      </c>
      <c r="N17382" s="53">
        <f ca="1"/>
        <v>8</v>
      </c>
      <c r="O17382" s="53" t="str">
        <f ca="1"/>
        <v>1947-08</v>
      </c>
    </row>
    <row r="17383" spans="12:15" x14ac:dyDescent="0.4">
      <c r="L17383" s="56">
        <f ca="1"/>
        <v>17382</v>
      </c>
      <c r="M17383" s="53">
        <f ca="1"/>
        <v>1947</v>
      </c>
      <c r="N17383" s="53">
        <f ca="1"/>
        <v>8</v>
      </c>
      <c r="O17383" s="53" t="str">
        <f ca="1"/>
        <v>1947-08</v>
      </c>
    </row>
    <row r="17384" spans="12:15" x14ac:dyDescent="0.4">
      <c r="L17384" s="56">
        <f ca="1"/>
        <v>17383</v>
      </c>
      <c r="M17384" s="53">
        <f ca="1"/>
        <v>1947</v>
      </c>
      <c r="N17384" s="53">
        <f ca="1"/>
        <v>8</v>
      </c>
      <c r="O17384" s="53" t="str">
        <f ca="1"/>
        <v>1947-08</v>
      </c>
    </row>
    <row r="17385" spans="12:15" x14ac:dyDescent="0.4">
      <c r="L17385" s="56">
        <f ca="1"/>
        <v>17384</v>
      </c>
      <c r="M17385" s="53">
        <f ca="1"/>
        <v>1947</v>
      </c>
      <c r="N17385" s="53">
        <f ca="1"/>
        <v>8</v>
      </c>
      <c r="O17385" s="53" t="str">
        <f ca="1"/>
        <v>1947-08</v>
      </c>
    </row>
    <row r="17386" spans="12:15" x14ac:dyDescent="0.4">
      <c r="L17386" s="56">
        <f ca="1"/>
        <v>17385</v>
      </c>
      <c r="M17386" s="53">
        <f ca="1"/>
        <v>1947</v>
      </c>
      <c r="N17386" s="53">
        <f ca="1"/>
        <v>8</v>
      </c>
      <c r="O17386" s="53" t="str">
        <f ca="1"/>
        <v>1947-08</v>
      </c>
    </row>
    <row r="17387" spans="12:15" x14ac:dyDescent="0.4">
      <c r="L17387" s="56">
        <f ca="1"/>
        <v>17386</v>
      </c>
      <c r="M17387" s="53">
        <f ca="1"/>
        <v>1947</v>
      </c>
      <c r="N17387" s="53">
        <f ca="1"/>
        <v>8</v>
      </c>
      <c r="O17387" s="53" t="str">
        <f ca="1"/>
        <v>1947-08</v>
      </c>
    </row>
    <row r="17388" spans="12:15" x14ac:dyDescent="0.4">
      <c r="L17388" s="56">
        <f ca="1"/>
        <v>17387</v>
      </c>
      <c r="M17388" s="53">
        <f ca="1"/>
        <v>1947</v>
      </c>
      <c r="N17388" s="53">
        <f ca="1"/>
        <v>8</v>
      </c>
      <c r="O17388" s="53" t="str">
        <f ca="1"/>
        <v>1947-08</v>
      </c>
    </row>
    <row r="17389" spans="12:15" x14ac:dyDescent="0.4">
      <c r="L17389" s="56">
        <f ca="1"/>
        <v>17388</v>
      </c>
      <c r="M17389" s="53">
        <f ca="1"/>
        <v>1947</v>
      </c>
      <c r="N17389" s="53">
        <f ca="1"/>
        <v>8</v>
      </c>
      <c r="O17389" s="53" t="str">
        <f ca="1"/>
        <v>1947-08</v>
      </c>
    </row>
    <row r="17390" spans="12:15" x14ac:dyDescent="0.4">
      <c r="L17390" s="56">
        <f ca="1"/>
        <v>17389</v>
      </c>
      <c r="M17390" s="53">
        <f ca="1"/>
        <v>1947</v>
      </c>
      <c r="N17390" s="53">
        <f ca="1"/>
        <v>8</v>
      </c>
      <c r="O17390" s="53" t="str">
        <f ca="1"/>
        <v>1947-08</v>
      </c>
    </row>
    <row r="17391" spans="12:15" x14ac:dyDescent="0.4">
      <c r="L17391" s="56">
        <f ca="1"/>
        <v>17390</v>
      </c>
      <c r="M17391" s="53">
        <f ca="1"/>
        <v>1947</v>
      </c>
      <c r="N17391" s="53">
        <f ca="1"/>
        <v>8</v>
      </c>
      <c r="O17391" s="53" t="str">
        <f ca="1"/>
        <v>1947-08</v>
      </c>
    </row>
    <row r="17392" spans="12:15" x14ac:dyDescent="0.4">
      <c r="L17392" s="56">
        <f ca="1"/>
        <v>17391</v>
      </c>
      <c r="M17392" s="53">
        <f ca="1"/>
        <v>1947</v>
      </c>
      <c r="N17392" s="53">
        <f ca="1"/>
        <v>8</v>
      </c>
      <c r="O17392" s="53" t="str">
        <f ca="1"/>
        <v>1947-08</v>
      </c>
    </row>
    <row r="17393" spans="12:15" x14ac:dyDescent="0.4">
      <c r="L17393" s="56">
        <f ca="1"/>
        <v>17392</v>
      </c>
      <c r="M17393" s="53">
        <f ca="1"/>
        <v>1947</v>
      </c>
      <c r="N17393" s="53">
        <f ca="1"/>
        <v>8</v>
      </c>
      <c r="O17393" s="53" t="str">
        <f ca="1"/>
        <v>1947-08</v>
      </c>
    </row>
    <row r="17394" spans="12:15" x14ac:dyDescent="0.4">
      <c r="L17394" s="56">
        <f ca="1"/>
        <v>17393</v>
      </c>
      <c r="M17394" s="53">
        <f ca="1"/>
        <v>1947</v>
      </c>
      <c r="N17394" s="53">
        <f ca="1"/>
        <v>8</v>
      </c>
      <c r="O17394" s="53" t="str">
        <f ca="1"/>
        <v>1947-08</v>
      </c>
    </row>
    <row r="17395" spans="12:15" x14ac:dyDescent="0.4">
      <c r="L17395" s="56">
        <f ca="1"/>
        <v>17394</v>
      </c>
      <c r="M17395" s="53">
        <f ca="1"/>
        <v>1947</v>
      </c>
      <c r="N17395" s="53">
        <f ca="1"/>
        <v>8</v>
      </c>
      <c r="O17395" s="53" t="str">
        <f ca="1"/>
        <v>1947-08</v>
      </c>
    </row>
    <row r="17396" spans="12:15" x14ac:dyDescent="0.4">
      <c r="L17396" s="56">
        <f ca="1"/>
        <v>17395</v>
      </c>
      <c r="M17396" s="53">
        <f ca="1"/>
        <v>1947</v>
      </c>
      <c r="N17396" s="53">
        <f ca="1"/>
        <v>8</v>
      </c>
      <c r="O17396" s="53" t="str">
        <f ca="1"/>
        <v>1947-08</v>
      </c>
    </row>
    <row r="17397" spans="12:15" x14ac:dyDescent="0.4">
      <c r="L17397" s="56">
        <f ca="1"/>
        <v>17396</v>
      </c>
      <c r="M17397" s="53">
        <f ca="1"/>
        <v>1947</v>
      </c>
      <c r="N17397" s="53">
        <f ca="1"/>
        <v>8</v>
      </c>
      <c r="O17397" s="53" t="str">
        <f ca="1"/>
        <v>1947-08</v>
      </c>
    </row>
    <row r="17398" spans="12:15" x14ac:dyDescent="0.4">
      <c r="L17398" s="56">
        <f ca="1"/>
        <v>17397</v>
      </c>
      <c r="M17398" s="53">
        <f ca="1"/>
        <v>1947</v>
      </c>
      <c r="N17398" s="53">
        <f ca="1"/>
        <v>8</v>
      </c>
      <c r="O17398" s="53" t="str">
        <f ca="1"/>
        <v>1947-08</v>
      </c>
    </row>
    <row r="17399" spans="12:15" x14ac:dyDescent="0.4">
      <c r="L17399" s="56">
        <f ca="1"/>
        <v>17398</v>
      </c>
      <c r="M17399" s="53">
        <f ca="1"/>
        <v>1947</v>
      </c>
      <c r="N17399" s="53">
        <f ca="1"/>
        <v>8</v>
      </c>
      <c r="O17399" s="53" t="str">
        <f ca="1"/>
        <v>1947-08</v>
      </c>
    </row>
    <row r="17400" spans="12:15" x14ac:dyDescent="0.4">
      <c r="L17400" s="56">
        <f ca="1"/>
        <v>17399</v>
      </c>
      <c r="M17400" s="53">
        <f ca="1"/>
        <v>1947</v>
      </c>
      <c r="N17400" s="53">
        <f ca="1"/>
        <v>8</v>
      </c>
      <c r="O17400" s="53" t="str">
        <f ca="1"/>
        <v>1947-08</v>
      </c>
    </row>
    <row r="17401" spans="12:15" x14ac:dyDescent="0.4">
      <c r="L17401" s="56">
        <f ca="1"/>
        <v>17400</v>
      </c>
      <c r="M17401" s="53">
        <f ca="1"/>
        <v>1947</v>
      </c>
      <c r="N17401" s="53">
        <f ca="1"/>
        <v>8</v>
      </c>
      <c r="O17401" s="53" t="str">
        <f ca="1"/>
        <v>1947-08</v>
      </c>
    </row>
    <row r="17402" spans="12:15" x14ac:dyDescent="0.4">
      <c r="L17402" s="56">
        <f ca="1"/>
        <v>17401</v>
      </c>
      <c r="M17402" s="53">
        <f ca="1"/>
        <v>1947</v>
      </c>
      <c r="N17402" s="53">
        <f ca="1"/>
        <v>8</v>
      </c>
      <c r="O17402" s="53" t="str">
        <f ca="1"/>
        <v>1947-08</v>
      </c>
    </row>
    <row r="17403" spans="12:15" x14ac:dyDescent="0.4">
      <c r="L17403" s="56">
        <f ca="1"/>
        <v>17402</v>
      </c>
      <c r="M17403" s="53">
        <f ca="1"/>
        <v>1947</v>
      </c>
      <c r="N17403" s="53">
        <f ca="1"/>
        <v>8</v>
      </c>
      <c r="O17403" s="53" t="str">
        <f ca="1"/>
        <v>1947-08</v>
      </c>
    </row>
    <row r="17404" spans="12:15" x14ac:dyDescent="0.4">
      <c r="L17404" s="56">
        <f ca="1"/>
        <v>17403</v>
      </c>
      <c r="M17404" s="53">
        <f ca="1"/>
        <v>1947</v>
      </c>
      <c r="N17404" s="53">
        <f ca="1"/>
        <v>8</v>
      </c>
      <c r="O17404" s="53" t="str">
        <f ca="1"/>
        <v>1947-08</v>
      </c>
    </row>
    <row r="17405" spans="12:15" x14ac:dyDescent="0.4">
      <c r="L17405" s="56">
        <f ca="1"/>
        <v>17404</v>
      </c>
      <c r="M17405" s="53">
        <f ca="1"/>
        <v>1947</v>
      </c>
      <c r="N17405" s="53">
        <f ca="1"/>
        <v>8</v>
      </c>
      <c r="O17405" s="53" t="str">
        <f ca="1"/>
        <v>1947-08</v>
      </c>
    </row>
    <row r="17406" spans="12:15" x14ac:dyDescent="0.4">
      <c r="L17406" s="56">
        <f ca="1"/>
        <v>17405</v>
      </c>
      <c r="M17406" s="53">
        <f ca="1"/>
        <v>1947</v>
      </c>
      <c r="N17406" s="53">
        <f ca="1"/>
        <v>8</v>
      </c>
      <c r="O17406" s="53" t="str">
        <f ca="1"/>
        <v>1947-08</v>
      </c>
    </row>
    <row r="17407" spans="12:15" x14ac:dyDescent="0.4">
      <c r="L17407" s="56">
        <f ca="1"/>
        <v>17406</v>
      </c>
      <c r="M17407" s="53">
        <f ca="1"/>
        <v>1947</v>
      </c>
      <c r="N17407" s="53">
        <f ca="1"/>
        <v>8</v>
      </c>
      <c r="O17407" s="53" t="str">
        <f ca="1"/>
        <v>1947-08</v>
      </c>
    </row>
    <row r="17408" spans="12:15" x14ac:dyDescent="0.4">
      <c r="L17408" s="56">
        <f ca="1"/>
        <v>17407</v>
      </c>
      <c r="M17408" s="53">
        <f ca="1"/>
        <v>1947</v>
      </c>
      <c r="N17408" s="53">
        <f ca="1"/>
        <v>8</v>
      </c>
      <c r="O17408" s="53" t="str">
        <f ca="1"/>
        <v>1947-08</v>
      </c>
    </row>
    <row r="17409" spans="12:15" x14ac:dyDescent="0.4">
      <c r="L17409" s="56">
        <f ca="1"/>
        <v>17408</v>
      </c>
      <c r="M17409" s="53">
        <f ca="1"/>
        <v>1947</v>
      </c>
      <c r="N17409" s="53">
        <f ca="1"/>
        <v>8</v>
      </c>
      <c r="O17409" s="53" t="str">
        <f ca="1"/>
        <v>1947-08</v>
      </c>
    </row>
    <row r="17410" spans="12:15" x14ac:dyDescent="0.4">
      <c r="L17410" s="56">
        <f ca="1"/>
        <v>17409</v>
      </c>
      <c r="M17410" s="53">
        <f ca="1"/>
        <v>1947</v>
      </c>
      <c r="N17410" s="53">
        <f ca="1"/>
        <v>8</v>
      </c>
      <c r="O17410" s="53" t="str">
        <f ca="1"/>
        <v>1947-08</v>
      </c>
    </row>
    <row r="17411" spans="12:15" x14ac:dyDescent="0.4">
      <c r="L17411" s="56">
        <f ca="1"/>
        <v>17410</v>
      </c>
      <c r="M17411" s="53">
        <f ca="1"/>
        <v>1947</v>
      </c>
      <c r="N17411" s="53">
        <f ca="1"/>
        <v>8</v>
      </c>
      <c r="O17411" s="53" t="str">
        <f ca="1"/>
        <v>1947-08</v>
      </c>
    </row>
    <row r="17412" spans="12:15" x14ac:dyDescent="0.4">
      <c r="L17412" s="56">
        <f ca="1"/>
        <v>17411</v>
      </c>
      <c r="M17412" s="53">
        <f ca="1"/>
        <v>1947</v>
      </c>
      <c r="N17412" s="53">
        <f ca="1"/>
        <v>9</v>
      </c>
      <c r="O17412" s="53" t="str">
        <f ca="1"/>
        <v>1947-09</v>
      </c>
    </row>
    <row r="17413" spans="12:15" x14ac:dyDescent="0.4">
      <c r="L17413" s="56">
        <f ca="1"/>
        <v>17412</v>
      </c>
      <c r="M17413" s="53">
        <f ca="1"/>
        <v>1947</v>
      </c>
      <c r="N17413" s="53">
        <f ca="1"/>
        <v>9</v>
      </c>
      <c r="O17413" s="53" t="str">
        <f ca="1"/>
        <v>1947-09</v>
      </c>
    </row>
    <row r="17414" spans="12:15" x14ac:dyDescent="0.4">
      <c r="L17414" s="56">
        <f ca="1"/>
        <v>17413</v>
      </c>
      <c r="M17414" s="53">
        <f ca="1"/>
        <v>1947</v>
      </c>
      <c r="N17414" s="53">
        <f ca="1"/>
        <v>9</v>
      </c>
      <c r="O17414" s="53" t="str">
        <f ca="1"/>
        <v>1947-09</v>
      </c>
    </row>
    <row r="17415" spans="12:15" x14ac:dyDescent="0.4">
      <c r="L17415" s="56">
        <f ca="1"/>
        <v>17414</v>
      </c>
      <c r="M17415" s="53">
        <f ca="1"/>
        <v>1947</v>
      </c>
      <c r="N17415" s="53">
        <f ca="1"/>
        <v>9</v>
      </c>
      <c r="O17415" s="53" t="str">
        <f ca="1"/>
        <v>1947-09</v>
      </c>
    </row>
    <row r="17416" spans="12:15" x14ac:dyDescent="0.4">
      <c r="L17416" s="56">
        <f ca="1"/>
        <v>17415</v>
      </c>
      <c r="M17416" s="53">
        <f ca="1"/>
        <v>1947</v>
      </c>
      <c r="N17416" s="53">
        <f ca="1"/>
        <v>9</v>
      </c>
      <c r="O17416" s="53" t="str">
        <f ca="1"/>
        <v>1947-09</v>
      </c>
    </row>
    <row r="17417" spans="12:15" x14ac:dyDescent="0.4">
      <c r="L17417" s="56">
        <f ca="1"/>
        <v>17416</v>
      </c>
      <c r="M17417" s="53">
        <f ca="1"/>
        <v>1947</v>
      </c>
      <c r="N17417" s="53">
        <f ca="1"/>
        <v>9</v>
      </c>
      <c r="O17417" s="53" t="str">
        <f ca="1"/>
        <v>1947-09</v>
      </c>
    </row>
    <row r="17418" spans="12:15" x14ac:dyDescent="0.4">
      <c r="L17418" s="56">
        <f ca="1"/>
        <v>17417</v>
      </c>
      <c r="M17418" s="53">
        <f ca="1"/>
        <v>1947</v>
      </c>
      <c r="N17418" s="53">
        <f ca="1"/>
        <v>9</v>
      </c>
      <c r="O17418" s="53" t="str">
        <f ca="1"/>
        <v>1947-09</v>
      </c>
    </row>
    <row r="17419" spans="12:15" x14ac:dyDescent="0.4">
      <c r="L17419" s="56">
        <f ca="1"/>
        <v>17418</v>
      </c>
      <c r="M17419" s="53">
        <f ca="1"/>
        <v>1947</v>
      </c>
      <c r="N17419" s="53">
        <f ca="1"/>
        <v>9</v>
      </c>
      <c r="O17419" s="53" t="str">
        <f ca="1"/>
        <v>1947-09</v>
      </c>
    </row>
    <row r="17420" spans="12:15" x14ac:dyDescent="0.4">
      <c r="L17420" s="56">
        <f ca="1"/>
        <v>17419</v>
      </c>
      <c r="M17420" s="53">
        <f ca="1"/>
        <v>1947</v>
      </c>
      <c r="N17420" s="53">
        <f ca="1"/>
        <v>9</v>
      </c>
      <c r="O17420" s="53" t="str">
        <f ca="1"/>
        <v>1947-09</v>
      </c>
    </row>
    <row r="17421" spans="12:15" x14ac:dyDescent="0.4">
      <c r="L17421" s="56">
        <f ca="1"/>
        <v>17420</v>
      </c>
      <c r="M17421" s="53">
        <f ca="1"/>
        <v>1947</v>
      </c>
      <c r="N17421" s="53">
        <f ca="1"/>
        <v>9</v>
      </c>
      <c r="O17421" s="53" t="str">
        <f ca="1"/>
        <v>1947-09</v>
      </c>
    </row>
    <row r="17422" spans="12:15" x14ac:dyDescent="0.4">
      <c r="L17422" s="56">
        <f ca="1"/>
        <v>17421</v>
      </c>
      <c r="M17422" s="53">
        <f ca="1"/>
        <v>1947</v>
      </c>
      <c r="N17422" s="53">
        <f ca="1"/>
        <v>9</v>
      </c>
      <c r="O17422" s="53" t="str">
        <f ca="1"/>
        <v>1947-09</v>
      </c>
    </row>
    <row r="17423" spans="12:15" x14ac:dyDescent="0.4">
      <c r="L17423" s="56">
        <f ca="1"/>
        <v>17422</v>
      </c>
      <c r="M17423" s="53">
        <f ca="1"/>
        <v>1947</v>
      </c>
      <c r="N17423" s="53">
        <f ca="1"/>
        <v>9</v>
      </c>
      <c r="O17423" s="53" t="str">
        <f ca="1"/>
        <v>1947-09</v>
      </c>
    </row>
    <row r="17424" spans="12:15" x14ac:dyDescent="0.4">
      <c r="L17424" s="56">
        <f ca="1"/>
        <v>17423</v>
      </c>
      <c r="M17424" s="53">
        <f ca="1"/>
        <v>1947</v>
      </c>
      <c r="N17424" s="53">
        <f ca="1"/>
        <v>9</v>
      </c>
      <c r="O17424" s="53" t="str">
        <f ca="1"/>
        <v>1947-09</v>
      </c>
    </row>
    <row r="17425" spans="12:15" x14ac:dyDescent="0.4">
      <c r="L17425" s="56">
        <f ca="1"/>
        <v>17424</v>
      </c>
      <c r="M17425" s="53">
        <f ca="1"/>
        <v>1947</v>
      </c>
      <c r="N17425" s="53">
        <f ca="1"/>
        <v>9</v>
      </c>
      <c r="O17425" s="53" t="str">
        <f ca="1"/>
        <v>1947-09</v>
      </c>
    </row>
    <row r="17426" spans="12:15" x14ac:dyDescent="0.4">
      <c r="L17426" s="56">
        <f ca="1"/>
        <v>17425</v>
      </c>
      <c r="M17426" s="53">
        <f ca="1"/>
        <v>1947</v>
      </c>
      <c r="N17426" s="53">
        <f ca="1"/>
        <v>9</v>
      </c>
      <c r="O17426" s="53" t="str">
        <f ca="1"/>
        <v>1947-09</v>
      </c>
    </row>
    <row r="17427" spans="12:15" x14ac:dyDescent="0.4">
      <c r="L17427" s="56">
        <f ca="1"/>
        <v>17426</v>
      </c>
      <c r="M17427" s="53">
        <f ca="1"/>
        <v>1947</v>
      </c>
      <c r="N17427" s="53">
        <f ca="1"/>
        <v>9</v>
      </c>
      <c r="O17427" s="53" t="str">
        <f ca="1"/>
        <v>1947-09</v>
      </c>
    </row>
    <row r="17428" spans="12:15" x14ac:dyDescent="0.4">
      <c r="L17428" s="56">
        <f ca="1"/>
        <v>17427</v>
      </c>
      <c r="M17428" s="53">
        <f ca="1"/>
        <v>1947</v>
      </c>
      <c r="N17428" s="53">
        <f ca="1"/>
        <v>9</v>
      </c>
      <c r="O17428" s="53" t="str">
        <f ca="1"/>
        <v>1947-09</v>
      </c>
    </row>
    <row r="17429" spans="12:15" x14ac:dyDescent="0.4">
      <c r="L17429" s="56">
        <f ca="1"/>
        <v>17428</v>
      </c>
      <c r="M17429" s="53">
        <f ca="1"/>
        <v>1947</v>
      </c>
      <c r="N17429" s="53">
        <f ca="1"/>
        <v>9</v>
      </c>
      <c r="O17429" s="53" t="str">
        <f ca="1"/>
        <v>1947-09</v>
      </c>
    </row>
    <row r="17430" spans="12:15" x14ac:dyDescent="0.4">
      <c r="L17430" s="56">
        <f ca="1"/>
        <v>17429</v>
      </c>
      <c r="M17430" s="53">
        <f ca="1"/>
        <v>1947</v>
      </c>
      <c r="N17430" s="53">
        <f ca="1"/>
        <v>9</v>
      </c>
      <c r="O17430" s="53" t="str">
        <f ca="1"/>
        <v>1947-09</v>
      </c>
    </row>
    <row r="17431" spans="12:15" x14ac:dyDescent="0.4">
      <c r="L17431" s="56">
        <f ca="1"/>
        <v>17430</v>
      </c>
      <c r="M17431" s="53">
        <f ca="1"/>
        <v>1947</v>
      </c>
      <c r="N17431" s="53">
        <f ca="1"/>
        <v>9</v>
      </c>
      <c r="O17431" s="53" t="str">
        <f ca="1"/>
        <v>1947-09</v>
      </c>
    </row>
    <row r="17432" spans="12:15" x14ac:dyDescent="0.4">
      <c r="L17432" s="56">
        <f ca="1"/>
        <v>17431</v>
      </c>
      <c r="M17432" s="53">
        <f ca="1"/>
        <v>1947</v>
      </c>
      <c r="N17432" s="53">
        <f ca="1"/>
        <v>9</v>
      </c>
      <c r="O17432" s="53" t="str">
        <f ca="1"/>
        <v>1947-09</v>
      </c>
    </row>
    <row r="17433" spans="12:15" x14ac:dyDescent="0.4">
      <c r="L17433" s="56">
        <f ca="1"/>
        <v>17432</v>
      </c>
      <c r="M17433" s="53">
        <f ca="1"/>
        <v>1947</v>
      </c>
      <c r="N17433" s="53">
        <f ca="1"/>
        <v>9</v>
      </c>
      <c r="O17433" s="53" t="str">
        <f ca="1"/>
        <v>1947-09</v>
      </c>
    </row>
    <row r="17434" spans="12:15" x14ac:dyDescent="0.4">
      <c r="L17434" s="56">
        <f ca="1"/>
        <v>17433</v>
      </c>
      <c r="M17434" s="53">
        <f ca="1"/>
        <v>1947</v>
      </c>
      <c r="N17434" s="53">
        <f ca="1"/>
        <v>9</v>
      </c>
      <c r="O17434" s="53" t="str">
        <f ca="1"/>
        <v>1947-09</v>
      </c>
    </row>
    <row r="17435" spans="12:15" x14ac:dyDescent="0.4">
      <c r="L17435" s="56">
        <f ca="1"/>
        <v>17434</v>
      </c>
      <c r="M17435" s="53">
        <f ca="1"/>
        <v>1947</v>
      </c>
      <c r="N17435" s="53">
        <f ca="1"/>
        <v>9</v>
      </c>
      <c r="O17435" s="53" t="str">
        <f ca="1"/>
        <v>1947-09</v>
      </c>
    </row>
    <row r="17436" spans="12:15" x14ac:dyDescent="0.4">
      <c r="L17436" s="56">
        <f ca="1"/>
        <v>17435</v>
      </c>
      <c r="M17436" s="53">
        <f ca="1"/>
        <v>1947</v>
      </c>
      <c r="N17436" s="53">
        <f ca="1"/>
        <v>9</v>
      </c>
      <c r="O17436" s="53" t="str">
        <f ca="1"/>
        <v>1947-09</v>
      </c>
    </row>
    <row r="17437" spans="12:15" x14ac:dyDescent="0.4">
      <c r="L17437" s="56">
        <f ca="1"/>
        <v>17436</v>
      </c>
      <c r="M17437" s="53">
        <f ca="1"/>
        <v>1947</v>
      </c>
      <c r="N17437" s="53">
        <f ca="1"/>
        <v>9</v>
      </c>
      <c r="O17437" s="53" t="str">
        <f ca="1"/>
        <v>1947-09</v>
      </c>
    </row>
    <row r="17438" spans="12:15" x14ac:dyDescent="0.4">
      <c r="L17438" s="56">
        <f ca="1"/>
        <v>17437</v>
      </c>
      <c r="M17438" s="53">
        <f ca="1"/>
        <v>1947</v>
      </c>
      <c r="N17438" s="53">
        <f ca="1"/>
        <v>9</v>
      </c>
      <c r="O17438" s="53" t="str">
        <f ca="1"/>
        <v>1947-09</v>
      </c>
    </row>
    <row r="17439" spans="12:15" x14ac:dyDescent="0.4">
      <c r="L17439" s="56">
        <f ca="1"/>
        <v>17438</v>
      </c>
      <c r="M17439" s="53">
        <f ca="1"/>
        <v>1947</v>
      </c>
      <c r="N17439" s="53">
        <f ca="1"/>
        <v>9</v>
      </c>
      <c r="O17439" s="53" t="str">
        <f ca="1"/>
        <v>1947-09</v>
      </c>
    </row>
    <row r="17440" spans="12:15" x14ac:dyDescent="0.4">
      <c r="L17440" s="56">
        <f ca="1"/>
        <v>17439</v>
      </c>
      <c r="M17440" s="53">
        <f ca="1"/>
        <v>1947</v>
      </c>
      <c r="N17440" s="53">
        <f ca="1"/>
        <v>9</v>
      </c>
      <c r="O17440" s="53" t="str">
        <f ca="1"/>
        <v>1947-09</v>
      </c>
    </row>
    <row r="17441" spans="12:15" x14ac:dyDescent="0.4">
      <c r="L17441" s="56">
        <f ca="1"/>
        <v>17440</v>
      </c>
      <c r="M17441" s="53">
        <f ca="1"/>
        <v>1947</v>
      </c>
      <c r="N17441" s="53">
        <f ca="1"/>
        <v>9</v>
      </c>
      <c r="O17441" s="53" t="str">
        <f ca="1"/>
        <v>1947-09</v>
      </c>
    </row>
    <row r="17442" spans="12:15" x14ac:dyDescent="0.4">
      <c r="L17442" s="56">
        <f ca="1"/>
        <v>17441</v>
      </c>
      <c r="M17442" s="53">
        <f ca="1"/>
        <v>1947</v>
      </c>
      <c r="N17442" s="53">
        <f ca="1"/>
        <v>10</v>
      </c>
      <c r="O17442" s="53" t="str">
        <f ca="1"/>
        <v>1947-10</v>
      </c>
    </row>
    <row r="17443" spans="12:15" x14ac:dyDescent="0.4">
      <c r="L17443" s="56">
        <f ca="1"/>
        <v>17442</v>
      </c>
      <c r="M17443" s="53">
        <f ca="1"/>
        <v>1947</v>
      </c>
      <c r="N17443" s="53">
        <f ca="1"/>
        <v>10</v>
      </c>
      <c r="O17443" s="53" t="str">
        <f ca="1"/>
        <v>1947-10</v>
      </c>
    </row>
    <row r="17444" spans="12:15" x14ac:dyDescent="0.4">
      <c r="L17444" s="56">
        <f ca="1"/>
        <v>17443</v>
      </c>
      <c r="M17444" s="53">
        <f ca="1"/>
        <v>1947</v>
      </c>
      <c r="N17444" s="53">
        <f ca="1"/>
        <v>10</v>
      </c>
      <c r="O17444" s="53" t="str">
        <f ca="1"/>
        <v>1947-10</v>
      </c>
    </row>
    <row r="17445" spans="12:15" x14ac:dyDescent="0.4">
      <c r="L17445" s="56">
        <f ca="1"/>
        <v>17444</v>
      </c>
      <c r="M17445" s="53">
        <f ca="1"/>
        <v>1947</v>
      </c>
      <c r="N17445" s="53">
        <f ca="1"/>
        <v>10</v>
      </c>
      <c r="O17445" s="53" t="str">
        <f ca="1"/>
        <v>1947-10</v>
      </c>
    </row>
    <row r="17446" spans="12:15" x14ac:dyDescent="0.4">
      <c r="L17446" s="56">
        <f ca="1"/>
        <v>17445</v>
      </c>
      <c r="M17446" s="53">
        <f ca="1"/>
        <v>1947</v>
      </c>
      <c r="N17446" s="53">
        <f ca="1"/>
        <v>10</v>
      </c>
      <c r="O17446" s="53" t="str">
        <f ca="1"/>
        <v>1947-10</v>
      </c>
    </row>
    <row r="17447" spans="12:15" x14ac:dyDescent="0.4">
      <c r="L17447" s="56">
        <f ca="1"/>
        <v>17446</v>
      </c>
      <c r="M17447" s="53">
        <f ca="1"/>
        <v>1947</v>
      </c>
      <c r="N17447" s="53">
        <f ca="1"/>
        <v>10</v>
      </c>
      <c r="O17447" s="53" t="str">
        <f ca="1"/>
        <v>1947-10</v>
      </c>
    </row>
    <row r="17448" spans="12:15" x14ac:dyDescent="0.4">
      <c r="L17448" s="56">
        <f ca="1"/>
        <v>17447</v>
      </c>
      <c r="M17448" s="53">
        <f ca="1"/>
        <v>1947</v>
      </c>
      <c r="N17448" s="53">
        <f ca="1"/>
        <v>10</v>
      </c>
      <c r="O17448" s="53" t="str">
        <f ca="1"/>
        <v>1947-10</v>
      </c>
    </row>
    <row r="17449" spans="12:15" x14ac:dyDescent="0.4">
      <c r="L17449" s="56">
        <f ca="1"/>
        <v>17448</v>
      </c>
      <c r="M17449" s="53">
        <f ca="1"/>
        <v>1947</v>
      </c>
      <c r="N17449" s="53">
        <f ca="1"/>
        <v>10</v>
      </c>
      <c r="O17449" s="53" t="str">
        <f ca="1"/>
        <v>1947-10</v>
      </c>
    </row>
    <row r="17450" spans="12:15" x14ac:dyDescent="0.4">
      <c r="L17450" s="56">
        <f ca="1"/>
        <v>17449</v>
      </c>
      <c r="M17450" s="53">
        <f ca="1"/>
        <v>1947</v>
      </c>
      <c r="N17450" s="53">
        <f ca="1"/>
        <v>10</v>
      </c>
      <c r="O17450" s="53" t="str">
        <f ca="1"/>
        <v>1947-10</v>
      </c>
    </row>
    <row r="17451" spans="12:15" x14ac:dyDescent="0.4">
      <c r="L17451" s="56">
        <f ca="1"/>
        <v>17450</v>
      </c>
      <c r="M17451" s="53">
        <f ca="1"/>
        <v>1947</v>
      </c>
      <c r="N17451" s="53">
        <f ca="1"/>
        <v>10</v>
      </c>
      <c r="O17451" s="53" t="str">
        <f ca="1"/>
        <v>1947-10</v>
      </c>
    </row>
    <row r="17452" spans="12:15" x14ac:dyDescent="0.4">
      <c r="L17452" s="56">
        <f ca="1"/>
        <v>17451</v>
      </c>
      <c r="M17452" s="53">
        <f ca="1"/>
        <v>1947</v>
      </c>
      <c r="N17452" s="53">
        <f ca="1"/>
        <v>10</v>
      </c>
      <c r="O17452" s="53" t="str">
        <f ca="1"/>
        <v>1947-10</v>
      </c>
    </row>
    <row r="17453" spans="12:15" x14ac:dyDescent="0.4">
      <c r="L17453" s="56">
        <f ca="1"/>
        <v>17452</v>
      </c>
      <c r="M17453" s="53">
        <f ca="1"/>
        <v>1947</v>
      </c>
      <c r="N17453" s="53">
        <f ca="1"/>
        <v>10</v>
      </c>
      <c r="O17453" s="53" t="str">
        <f ca="1"/>
        <v>1947-10</v>
      </c>
    </row>
    <row r="17454" spans="12:15" x14ac:dyDescent="0.4">
      <c r="L17454" s="56">
        <f ca="1"/>
        <v>17453</v>
      </c>
      <c r="M17454" s="53">
        <f ca="1"/>
        <v>1947</v>
      </c>
      <c r="N17454" s="53">
        <f ca="1"/>
        <v>10</v>
      </c>
      <c r="O17454" s="53" t="str">
        <f ca="1"/>
        <v>1947-10</v>
      </c>
    </row>
    <row r="17455" spans="12:15" x14ac:dyDescent="0.4">
      <c r="L17455" s="56">
        <f ca="1"/>
        <v>17454</v>
      </c>
      <c r="M17455" s="53">
        <f ca="1"/>
        <v>1947</v>
      </c>
      <c r="N17455" s="53">
        <f ca="1"/>
        <v>10</v>
      </c>
      <c r="O17455" s="53" t="str">
        <f ca="1"/>
        <v>1947-10</v>
      </c>
    </row>
    <row r="17456" spans="12:15" x14ac:dyDescent="0.4">
      <c r="L17456" s="56">
        <f ca="1"/>
        <v>17455</v>
      </c>
      <c r="M17456" s="53">
        <f ca="1"/>
        <v>1947</v>
      </c>
      <c r="N17456" s="53">
        <f ca="1"/>
        <v>10</v>
      </c>
      <c r="O17456" s="53" t="str">
        <f ca="1"/>
        <v>1947-10</v>
      </c>
    </row>
    <row r="17457" spans="12:15" x14ac:dyDescent="0.4">
      <c r="L17457" s="56">
        <f ca="1"/>
        <v>17456</v>
      </c>
      <c r="M17457" s="53">
        <f ca="1"/>
        <v>1947</v>
      </c>
      <c r="N17457" s="53">
        <f ca="1"/>
        <v>10</v>
      </c>
      <c r="O17457" s="53" t="str">
        <f ca="1"/>
        <v>1947-10</v>
      </c>
    </row>
    <row r="17458" spans="12:15" x14ac:dyDescent="0.4">
      <c r="L17458" s="56">
        <f ca="1"/>
        <v>17457</v>
      </c>
      <c r="M17458" s="53">
        <f ca="1"/>
        <v>1947</v>
      </c>
      <c r="N17458" s="53">
        <f ca="1"/>
        <v>10</v>
      </c>
      <c r="O17458" s="53" t="str">
        <f ca="1"/>
        <v>1947-10</v>
      </c>
    </row>
    <row r="17459" spans="12:15" x14ac:dyDescent="0.4">
      <c r="L17459" s="56">
        <f ca="1"/>
        <v>17458</v>
      </c>
      <c r="M17459" s="53">
        <f ca="1"/>
        <v>1947</v>
      </c>
      <c r="N17459" s="53">
        <f ca="1"/>
        <v>10</v>
      </c>
      <c r="O17459" s="53" t="str">
        <f ca="1"/>
        <v>1947-10</v>
      </c>
    </row>
    <row r="17460" spans="12:15" x14ac:dyDescent="0.4">
      <c r="L17460" s="56">
        <f ca="1"/>
        <v>17459</v>
      </c>
      <c r="M17460" s="53">
        <f ca="1"/>
        <v>1947</v>
      </c>
      <c r="N17460" s="53">
        <f ca="1"/>
        <v>10</v>
      </c>
      <c r="O17460" s="53" t="str">
        <f ca="1"/>
        <v>1947-10</v>
      </c>
    </row>
    <row r="17461" spans="12:15" x14ac:dyDescent="0.4">
      <c r="L17461" s="56">
        <f ca="1"/>
        <v>17460</v>
      </c>
      <c r="M17461" s="53">
        <f ca="1"/>
        <v>1947</v>
      </c>
      <c r="N17461" s="53">
        <f ca="1"/>
        <v>10</v>
      </c>
      <c r="O17461" s="53" t="str">
        <f ca="1"/>
        <v>1947-10</v>
      </c>
    </row>
    <row r="17462" spans="12:15" x14ac:dyDescent="0.4">
      <c r="L17462" s="56">
        <f ca="1"/>
        <v>17461</v>
      </c>
      <c r="M17462" s="53">
        <f ca="1"/>
        <v>1947</v>
      </c>
      <c r="N17462" s="53">
        <f ca="1"/>
        <v>10</v>
      </c>
      <c r="O17462" s="53" t="str">
        <f ca="1"/>
        <v>1947-10</v>
      </c>
    </row>
    <row r="17463" spans="12:15" x14ac:dyDescent="0.4">
      <c r="L17463" s="56">
        <f ca="1"/>
        <v>17462</v>
      </c>
      <c r="M17463" s="53">
        <f ca="1"/>
        <v>1947</v>
      </c>
      <c r="N17463" s="53">
        <f ca="1"/>
        <v>10</v>
      </c>
      <c r="O17463" s="53" t="str">
        <f ca="1"/>
        <v>1947-10</v>
      </c>
    </row>
    <row r="17464" spans="12:15" x14ac:dyDescent="0.4">
      <c r="L17464" s="56">
        <f ca="1"/>
        <v>17463</v>
      </c>
      <c r="M17464" s="53">
        <f ca="1"/>
        <v>1947</v>
      </c>
      <c r="N17464" s="53">
        <f ca="1"/>
        <v>10</v>
      </c>
      <c r="O17464" s="53" t="str">
        <f ca="1"/>
        <v>1947-10</v>
      </c>
    </row>
    <row r="17465" spans="12:15" x14ac:dyDescent="0.4">
      <c r="L17465" s="56">
        <f ca="1"/>
        <v>17464</v>
      </c>
      <c r="M17465" s="53">
        <f ca="1"/>
        <v>1947</v>
      </c>
      <c r="N17465" s="53">
        <f ca="1"/>
        <v>10</v>
      </c>
      <c r="O17465" s="53" t="str">
        <f ca="1"/>
        <v>1947-10</v>
      </c>
    </row>
    <row r="17466" spans="12:15" x14ac:dyDescent="0.4">
      <c r="L17466" s="56">
        <f ca="1"/>
        <v>17465</v>
      </c>
      <c r="M17466" s="53">
        <f ca="1"/>
        <v>1947</v>
      </c>
      <c r="N17466" s="53">
        <f ca="1"/>
        <v>10</v>
      </c>
      <c r="O17466" s="53" t="str">
        <f ca="1"/>
        <v>1947-10</v>
      </c>
    </row>
    <row r="17467" spans="12:15" x14ac:dyDescent="0.4">
      <c r="L17467" s="56">
        <f ca="1"/>
        <v>17466</v>
      </c>
      <c r="M17467" s="53">
        <f ca="1"/>
        <v>1947</v>
      </c>
      <c r="N17467" s="53">
        <f ca="1"/>
        <v>10</v>
      </c>
      <c r="O17467" s="53" t="str">
        <f ca="1"/>
        <v>1947-10</v>
      </c>
    </row>
    <row r="17468" spans="12:15" x14ac:dyDescent="0.4">
      <c r="L17468" s="56">
        <f ca="1"/>
        <v>17467</v>
      </c>
      <c r="M17468" s="53">
        <f ca="1"/>
        <v>1947</v>
      </c>
      <c r="N17468" s="53">
        <f ca="1"/>
        <v>10</v>
      </c>
      <c r="O17468" s="53" t="str">
        <f ca="1"/>
        <v>1947-10</v>
      </c>
    </row>
    <row r="17469" spans="12:15" x14ac:dyDescent="0.4">
      <c r="L17469" s="56">
        <f ca="1"/>
        <v>17468</v>
      </c>
      <c r="M17469" s="53">
        <f ca="1"/>
        <v>1947</v>
      </c>
      <c r="N17469" s="53">
        <f ca="1"/>
        <v>10</v>
      </c>
      <c r="O17469" s="53" t="str">
        <f ca="1"/>
        <v>1947-10</v>
      </c>
    </row>
    <row r="17470" spans="12:15" x14ac:dyDescent="0.4">
      <c r="L17470" s="56">
        <f ca="1"/>
        <v>17469</v>
      </c>
      <c r="M17470" s="53">
        <f ca="1"/>
        <v>1947</v>
      </c>
      <c r="N17470" s="53">
        <f ca="1"/>
        <v>10</v>
      </c>
      <c r="O17470" s="53" t="str">
        <f ca="1"/>
        <v>1947-10</v>
      </c>
    </row>
    <row r="17471" spans="12:15" x14ac:dyDescent="0.4">
      <c r="L17471" s="56">
        <f ca="1"/>
        <v>17470</v>
      </c>
      <c r="M17471" s="53">
        <f ca="1"/>
        <v>1947</v>
      </c>
      <c r="N17471" s="53">
        <f ca="1"/>
        <v>10</v>
      </c>
      <c r="O17471" s="53" t="str">
        <f ca="1"/>
        <v>1947-10</v>
      </c>
    </row>
    <row r="17472" spans="12:15" x14ac:dyDescent="0.4">
      <c r="L17472" s="56">
        <f ca="1"/>
        <v>17471</v>
      </c>
      <c r="M17472" s="53">
        <f ca="1"/>
        <v>1947</v>
      </c>
      <c r="N17472" s="53">
        <f ca="1"/>
        <v>10</v>
      </c>
      <c r="O17472" s="53" t="str">
        <f ca="1"/>
        <v>1947-10</v>
      </c>
    </row>
    <row r="17473" spans="12:15" x14ac:dyDescent="0.4">
      <c r="L17473" s="56">
        <f ca="1"/>
        <v>17472</v>
      </c>
      <c r="M17473" s="53">
        <f ca="1"/>
        <v>1947</v>
      </c>
      <c r="N17473" s="53">
        <f ca="1"/>
        <v>11</v>
      </c>
      <c r="O17473" s="53" t="str">
        <f ca="1"/>
        <v>1947-11</v>
      </c>
    </row>
    <row r="17474" spans="12:15" x14ac:dyDescent="0.4">
      <c r="L17474" s="56">
        <f ca="1"/>
        <v>17473</v>
      </c>
      <c r="M17474" s="53">
        <f ca="1"/>
        <v>1947</v>
      </c>
      <c r="N17474" s="53">
        <f ca="1"/>
        <v>11</v>
      </c>
      <c r="O17474" s="53" t="str">
        <f ca="1"/>
        <v>1947-11</v>
      </c>
    </row>
    <row r="17475" spans="12:15" x14ac:dyDescent="0.4">
      <c r="L17475" s="56">
        <f ca="1"/>
        <v>17474</v>
      </c>
      <c r="M17475" s="53">
        <f ca="1"/>
        <v>1947</v>
      </c>
      <c r="N17475" s="53">
        <f ca="1"/>
        <v>11</v>
      </c>
      <c r="O17475" s="53" t="str">
        <f ca="1"/>
        <v>1947-11</v>
      </c>
    </row>
    <row r="17476" spans="12:15" x14ac:dyDescent="0.4">
      <c r="L17476" s="56">
        <f ca="1"/>
        <v>17475</v>
      </c>
      <c r="M17476" s="53">
        <f ca="1"/>
        <v>1947</v>
      </c>
      <c r="N17476" s="53">
        <f ca="1"/>
        <v>11</v>
      </c>
      <c r="O17476" s="53" t="str">
        <f ca="1"/>
        <v>1947-11</v>
      </c>
    </row>
    <row r="17477" spans="12:15" x14ac:dyDescent="0.4">
      <c r="L17477" s="56">
        <f ca="1"/>
        <v>17476</v>
      </c>
      <c r="M17477" s="53">
        <f ca="1"/>
        <v>1947</v>
      </c>
      <c r="N17477" s="53">
        <f ca="1"/>
        <v>11</v>
      </c>
      <c r="O17477" s="53" t="str">
        <f ca="1"/>
        <v>1947-11</v>
      </c>
    </row>
    <row r="17478" spans="12:15" x14ac:dyDescent="0.4">
      <c r="L17478" s="56">
        <f ca="1"/>
        <v>17477</v>
      </c>
      <c r="M17478" s="53">
        <f ca="1"/>
        <v>1947</v>
      </c>
      <c r="N17478" s="53">
        <f ca="1"/>
        <v>11</v>
      </c>
      <c r="O17478" s="53" t="str">
        <f ca="1"/>
        <v>1947-11</v>
      </c>
    </row>
    <row r="17479" spans="12:15" x14ac:dyDescent="0.4">
      <c r="L17479" s="56">
        <f ca="1"/>
        <v>17478</v>
      </c>
      <c r="M17479" s="53">
        <f ca="1"/>
        <v>1947</v>
      </c>
      <c r="N17479" s="53">
        <f ca="1"/>
        <v>11</v>
      </c>
      <c r="O17479" s="53" t="str">
        <f ca="1"/>
        <v>1947-11</v>
      </c>
    </row>
    <row r="17480" spans="12:15" x14ac:dyDescent="0.4">
      <c r="L17480" s="56">
        <f ca="1"/>
        <v>17479</v>
      </c>
      <c r="M17480" s="53">
        <f ca="1"/>
        <v>1947</v>
      </c>
      <c r="N17480" s="53">
        <f ca="1"/>
        <v>11</v>
      </c>
      <c r="O17480" s="53" t="str">
        <f ca="1"/>
        <v>1947-11</v>
      </c>
    </row>
    <row r="17481" spans="12:15" x14ac:dyDescent="0.4">
      <c r="L17481" s="56">
        <f ca="1"/>
        <v>17480</v>
      </c>
      <c r="M17481" s="53">
        <f ca="1"/>
        <v>1947</v>
      </c>
      <c r="N17481" s="53">
        <f ca="1"/>
        <v>11</v>
      </c>
      <c r="O17481" s="53" t="str">
        <f ca="1"/>
        <v>1947-11</v>
      </c>
    </row>
    <row r="17482" spans="12:15" x14ac:dyDescent="0.4">
      <c r="L17482" s="56">
        <f ca="1"/>
        <v>17481</v>
      </c>
      <c r="M17482" s="53">
        <f ca="1"/>
        <v>1947</v>
      </c>
      <c r="N17482" s="53">
        <f ca="1"/>
        <v>11</v>
      </c>
      <c r="O17482" s="53" t="str">
        <f ca="1"/>
        <v>1947-11</v>
      </c>
    </row>
    <row r="17483" spans="12:15" x14ac:dyDescent="0.4">
      <c r="L17483" s="56">
        <f ca="1"/>
        <v>17482</v>
      </c>
      <c r="M17483" s="53">
        <f ca="1"/>
        <v>1947</v>
      </c>
      <c r="N17483" s="53">
        <f ca="1"/>
        <v>11</v>
      </c>
      <c r="O17483" s="53" t="str">
        <f ca="1"/>
        <v>1947-11</v>
      </c>
    </row>
    <row r="17484" spans="12:15" x14ac:dyDescent="0.4">
      <c r="L17484" s="56">
        <f ca="1"/>
        <v>17483</v>
      </c>
      <c r="M17484" s="53">
        <f ca="1"/>
        <v>1947</v>
      </c>
      <c r="N17484" s="53">
        <f ca="1"/>
        <v>11</v>
      </c>
      <c r="O17484" s="53" t="str">
        <f ca="1"/>
        <v>1947-11</v>
      </c>
    </row>
    <row r="17485" spans="12:15" x14ac:dyDescent="0.4">
      <c r="L17485" s="56">
        <f ca="1"/>
        <v>17484</v>
      </c>
      <c r="M17485" s="53">
        <f ca="1"/>
        <v>1947</v>
      </c>
      <c r="N17485" s="53">
        <f ca="1"/>
        <v>11</v>
      </c>
      <c r="O17485" s="53" t="str">
        <f ca="1"/>
        <v>1947-11</v>
      </c>
    </row>
    <row r="17486" spans="12:15" x14ac:dyDescent="0.4">
      <c r="L17486" s="56">
        <f ca="1"/>
        <v>17485</v>
      </c>
      <c r="M17486" s="53">
        <f ca="1"/>
        <v>1947</v>
      </c>
      <c r="N17486" s="53">
        <f ca="1"/>
        <v>11</v>
      </c>
      <c r="O17486" s="53" t="str">
        <f ca="1"/>
        <v>1947-11</v>
      </c>
    </row>
    <row r="17487" spans="12:15" x14ac:dyDescent="0.4">
      <c r="L17487" s="56">
        <f ca="1"/>
        <v>17486</v>
      </c>
      <c r="M17487" s="53">
        <f ca="1"/>
        <v>1947</v>
      </c>
      <c r="N17487" s="53">
        <f ca="1"/>
        <v>11</v>
      </c>
      <c r="O17487" s="53" t="str">
        <f ca="1"/>
        <v>1947-11</v>
      </c>
    </row>
    <row r="17488" spans="12:15" x14ac:dyDescent="0.4">
      <c r="L17488" s="56">
        <f ca="1"/>
        <v>17487</v>
      </c>
      <c r="M17488" s="53">
        <f ca="1"/>
        <v>1947</v>
      </c>
      <c r="N17488" s="53">
        <f ca="1"/>
        <v>11</v>
      </c>
      <c r="O17488" s="53" t="str">
        <f ca="1"/>
        <v>1947-11</v>
      </c>
    </row>
    <row r="17489" spans="12:15" x14ac:dyDescent="0.4">
      <c r="L17489" s="56">
        <f ca="1"/>
        <v>17488</v>
      </c>
      <c r="M17489" s="53">
        <f ca="1"/>
        <v>1947</v>
      </c>
      <c r="N17489" s="53">
        <f ca="1"/>
        <v>11</v>
      </c>
      <c r="O17489" s="53" t="str">
        <f ca="1"/>
        <v>1947-11</v>
      </c>
    </row>
    <row r="17490" spans="12:15" x14ac:dyDescent="0.4">
      <c r="L17490" s="56">
        <f ca="1"/>
        <v>17489</v>
      </c>
      <c r="M17490" s="53">
        <f ca="1"/>
        <v>1947</v>
      </c>
      <c r="N17490" s="53">
        <f ca="1"/>
        <v>11</v>
      </c>
      <c r="O17490" s="53" t="str">
        <f ca="1"/>
        <v>1947-11</v>
      </c>
    </row>
    <row r="17491" spans="12:15" x14ac:dyDescent="0.4">
      <c r="L17491" s="56">
        <f ca="1"/>
        <v>17490</v>
      </c>
      <c r="M17491" s="53">
        <f ca="1"/>
        <v>1947</v>
      </c>
      <c r="N17491" s="53">
        <f ca="1"/>
        <v>11</v>
      </c>
      <c r="O17491" s="53" t="str">
        <f ca="1"/>
        <v>1947-11</v>
      </c>
    </row>
    <row r="17492" spans="12:15" x14ac:dyDescent="0.4">
      <c r="L17492" s="56">
        <f ca="1"/>
        <v>17491</v>
      </c>
      <c r="M17492" s="53">
        <f ca="1"/>
        <v>1947</v>
      </c>
      <c r="N17492" s="53">
        <f ca="1"/>
        <v>11</v>
      </c>
      <c r="O17492" s="53" t="str">
        <f ca="1"/>
        <v>1947-11</v>
      </c>
    </row>
    <row r="17493" spans="12:15" x14ac:dyDescent="0.4">
      <c r="L17493" s="56">
        <f ca="1"/>
        <v>17492</v>
      </c>
      <c r="M17493" s="53">
        <f ca="1"/>
        <v>1947</v>
      </c>
      <c r="N17493" s="53">
        <f ca="1"/>
        <v>11</v>
      </c>
      <c r="O17493" s="53" t="str">
        <f ca="1"/>
        <v>1947-11</v>
      </c>
    </row>
    <row r="17494" spans="12:15" x14ac:dyDescent="0.4">
      <c r="L17494" s="56">
        <f ca="1"/>
        <v>17493</v>
      </c>
      <c r="M17494" s="53">
        <f ca="1"/>
        <v>1947</v>
      </c>
      <c r="N17494" s="53">
        <f ca="1"/>
        <v>11</v>
      </c>
      <c r="O17494" s="53" t="str">
        <f ca="1"/>
        <v>1947-11</v>
      </c>
    </row>
    <row r="17495" spans="12:15" x14ac:dyDescent="0.4">
      <c r="L17495" s="56">
        <f ca="1"/>
        <v>17494</v>
      </c>
      <c r="M17495" s="53">
        <f ca="1"/>
        <v>1947</v>
      </c>
      <c r="N17495" s="53">
        <f ca="1"/>
        <v>11</v>
      </c>
      <c r="O17495" s="53" t="str">
        <f ca="1"/>
        <v>1947-11</v>
      </c>
    </row>
    <row r="17496" spans="12:15" x14ac:dyDescent="0.4">
      <c r="L17496" s="56">
        <f ca="1"/>
        <v>17495</v>
      </c>
      <c r="M17496" s="53">
        <f ca="1"/>
        <v>1947</v>
      </c>
      <c r="N17496" s="53">
        <f ca="1"/>
        <v>11</v>
      </c>
      <c r="O17496" s="53" t="str">
        <f ca="1"/>
        <v>1947-11</v>
      </c>
    </row>
    <row r="17497" spans="12:15" x14ac:dyDescent="0.4">
      <c r="L17497" s="56">
        <f ca="1"/>
        <v>17496</v>
      </c>
      <c r="M17497" s="53">
        <f ca="1"/>
        <v>1947</v>
      </c>
      <c r="N17497" s="53">
        <f ca="1"/>
        <v>11</v>
      </c>
      <c r="O17497" s="53" t="str">
        <f ca="1"/>
        <v>1947-11</v>
      </c>
    </row>
    <row r="17498" spans="12:15" x14ac:dyDescent="0.4">
      <c r="L17498" s="56">
        <f ca="1"/>
        <v>17497</v>
      </c>
      <c r="M17498" s="53">
        <f ca="1"/>
        <v>1947</v>
      </c>
      <c r="N17498" s="53">
        <f ca="1"/>
        <v>11</v>
      </c>
      <c r="O17498" s="53" t="str">
        <f ca="1"/>
        <v>1947-11</v>
      </c>
    </row>
    <row r="17499" spans="12:15" x14ac:dyDescent="0.4">
      <c r="L17499" s="56">
        <f ca="1"/>
        <v>17498</v>
      </c>
      <c r="M17499" s="53">
        <f ca="1"/>
        <v>1947</v>
      </c>
      <c r="N17499" s="53">
        <f ca="1"/>
        <v>11</v>
      </c>
      <c r="O17499" s="53" t="str">
        <f ca="1"/>
        <v>1947-11</v>
      </c>
    </row>
    <row r="17500" spans="12:15" x14ac:dyDescent="0.4">
      <c r="L17500" s="56">
        <f ca="1"/>
        <v>17499</v>
      </c>
      <c r="M17500" s="53">
        <f ca="1"/>
        <v>1947</v>
      </c>
      <c r="N17500" s="53">
        <f ca="1"/>
        <v>11</v>
      </c>
      <c r="O17500" s="53" t="str">
        <f ca="1"/>
        <v>1947-11</v>
      </c>
    </row>
    <row r="17501" spans="12:15" x14ac:dyDescent="0.4">
      <c r="L17501" s="56">
        <f ca="1"/>
        <v>17500</v>
      </c>
      <c r="M17501" s="53">
        <f ca="1"/>
        <v>1947</v>
      </c>
      <c r="N17501" s="53">
        <f ca="1"/>
        <v>11</v>
      </c>
      <c r="O17501" s="53" t="str">
        <f ca="1"/>
        <v>1947-11</v>
      </c>
    </row>
    <row r="17502" spans="12:15" x14ac:dyDescent="0.4">
      <c r="L17502" s="56">
        <f ca="1"/>
        <v>17501</v>
      </c>
      <c r="M17502" s="53">
        <f ca="1"/>
        <v>1947</v>
      </c>
      <c r="N17502" s="53">
        <f ca="1"/>
        <v>11</v>
      </c>
      <c r="O17502" s="53" t="str">
        <f ca="1"/>
        <v>1947-11</v>
      </c>
    </row>
    <row r="17503" spans="12:15" x14ac:dyDescent="0.4">
      <c r="L17503" s="56">
        <f ca="1"/>
        <v>17502</v>
      </c>
      <c r="M17503" s="53">
        <f ca="1"/>
        <v>1947</v>
      </c>
      <c r="N17503" s="53">
        <f ca="1"/>
        <v>12</v>
      </c>
      <c r="O17503" s="53" t="str">
        <f ca="1"/>
        <v>1947-12</v>
      </c>
    </row>
    <row r="17504" spans="12:15" x14ac:dyDescent="0.4">
      <c r="L17504" s="56">
        <f ca="1"/>
        <v>17503</v>
      </c>
      <c r="M17504" s="53">
        <f ca="1"/>
        <v>1947</v>
      </c>
      <c r="N17504" s="53">
        <f ca="1"/>
        <v>12</v>
      </c>
      <c r="O17504" s="53" t="str">
        <f ca="1"/>
        <v>1947-12</v>
      </c>
    </row>
    <row r="17505" spans="12:15" x14ac:dyDescent="0.4">
      <c r="L17505" s="56">
        <f ca="1"/>
        <v>17504</v>
      </c>
      <c r="M17505" s="53">
        <f ca="1"/>
        <v>1947</v>
      </c>
      <c r="N17505" s="53">
        <f ca="1"/>
        <v>12</v>
      </c>
      <c r="O17505" s="53" t="str">
        <f ca="1"/>
        <v>1947-12</v>
      </c>
    </row>
    <row r="17506" spans="12:15" x14ac:dyDescent="0.4">
      <c r="L17506" s="56">
        <f ca="1"/>
        <v>17505</v>
      </c>
      <c r="M17506" s="53">
        <f ca="1"/>
        <v>1947</v>
      </c>
      <c r="N17506" s="53">
        <f ca="1"/>
        <v>12</v>
      </c>
      <c r="O17506" s="53" t="str">
        <f ca="1"/>
        <v>1947-12</v>
      </c>
    </row>
    <row r="17507" spans="12:15" x14ac:dyDescent="0.4">
      <c r="L17507" s="56">
        <f ca="1"/>
        <v>17506</v>
      </c>
      <c r="M17507" s="53">
        <f ca="1"/>
        <v>1947</v>
      </c>
      <c r="N17507" s="53">
        <f ca="1"/>
        <v>12</v>
      </c>
      <c r="O17507" s="53" t="str">
        <f ca="1"/>
        <v>1947-12</v>
      </c>
    </row>
    <row r="17508" spans="12:15" x14ac:dyDescent="0.4">
      <c r="L17508" s="56">
        <f ca="1"/>
        <v>17507</v>
      </c>
      <c r="M17508" s="53">
        <f ca="1"/>
        <v>1947</v>
      </c>
      <c r="N17508" s="53">
        <f ca="1"/>
        <v>12</v>
      </c>
      <c r="O17508" s="53" t="str">
        <f ca="1"/>
        <v>1947-12</v>
      </c>
    </row>
    <row r="17509" spans="12:15" x14ac:dyDescent="0.4">
      <c r="L17509" s="56">
        <f ca="1"/>
        <v>17508</v>
      </c>
      <c r="M17509" s="53">
        <f ca="1"/>
        <v>1947</v>
      </c>
      <c r="N17509" s="53">
        <f ca="1"/>
        <v>12</v>
      </c>
      <c r="O17509" s="53" t="str">
        <f ca="1"/>
        <v>1947-12</v>
      </c>
    </row>
    <row r="17510" spans="12:15" x14ac:dyDescent="0.4">
      <c r="L17510" s="56">
        <f ca="1"/>
        <v>17509</v>
      </c>
      <c r="M17510" s="53">
        <f ca="1"/>
        <v>1947</v>
      </c>
      <c r="N17510" s="53">
        <f ca="1"/>
        <v>12</v>
      </c>
      <c r="O17510" s="53" t="str">
        <f ca="1"/>
        <v>1947-12</v>
      </c>
    </row>
    <row r="17511" spans="12:15" x14ac:dyDescent="0.4">
      <c r="L17511" s="56">
        <f ca="1"/>
        <v>17510</v>
      </c>
      <c r="M17511" s="53">
        <f ca="1"/>
        <v>1947</v>
      </c>
      <c r="N17511" s="53">
        <f ca="1"/>
        <v>12</v>
      </c>
      <c r="O17511" s="53" t="str">
        <f ca="1"/>
        <v>1947-12</v>
      </c>
    </row>
    <row r="17512" spans="12:15" x14ac:dyDescent="0.4">
      <c r="L17512" s="56">
        <f ca="1"/>
        <v>17511</v>
      </c>
      <c r="M17512" s="53">
        <f ca="1"/>
        <v>1947</v>
      </c>
      <c r="N17512" s="53">
        <f ca="1"/>
        <v>12</v>
      </c>
      <c r="O17512" s="53" t="str">
        <f ca="1"/>
        <v>1947-12</v>
      </c>
    </row>
    <row r="17513" spans="12:15" x14ac:dyDescent="0.4">
      <c r="L17513" s="56">
        <f ca="1"/>
        <v>17512</v>
      </c>
      <c r="M17513" s="53">
        <f ca="1"/>
        <v>1947</v>
      </c>
      <c r="N17513" s="53">
        <f ca="1"/>
        <v>12</v>
      </c>
      <c r="O17513" s="53" t="str">
        <f ca="1"/>
        <v>1947-12</v>
      </c>
    </row>
    <row r="17514" spans="12:15" x14ac:dyDescent="0.4">
      <c r="L17514" s="56">
        <f ca="1"/>
        <v>17513</v>
      </c>
      <c r="M17514" s="53">
        <f ca="1"/>
        <v>1947</v>
      </c>
      <c r="N17514" s="53">
        <f ca="1"/>
        <v>12</v>
      </c>
      <c r="O17514" s="53" t="str">
        <f ca="1"/>
        <v>1947-12</v>
      </c>
    </row>
    <row r="17515" spans="12:15" x14ac:dyDescent="0.4">
      <c r="L17515" s="56">
        <f ca="1"/>
        <v>17514</v>
      </c>
      <c r="M17515" s="53">
        <f ca="1"/>
        <v>1947</v>
      </c>
      <c r="N17515" s="53">
        <f ca="1"/>
        <v>12</v>
      </c>
      <c r="O17515" s="53" t="str">
        <f ca="1"/>
        <v>1947-12</v>
      </c>
    </row>
    <row r="17516" spans="12:15" x14ac:dyDescent="0.4">
      <c r="L17516" s="56">
        <f ca="1"/>
        <v>17515</v>
      </c>
      <c r="M17516" s="53">
        <f ca="1"/>
        <v>1947</v>
      </c>
      <c r="N17516" s="53">
        <f ca="1"/>
        <v>12</v>
      </c>
      <c r="O17516" s="53" t="str">
        <f ca="1"/>
        <v>1947-12</v>
      </c>
    </row>
    <row r="17517" spans="12:15" x14ac:dyDescent="0.4">
      <c r="L17517" s="56">
        <f ca="1"/>
        <v>17516</v>
      </c>
      <c r="M17517" s="53">
        <f ca="1"/>
        <v>1947</v>
      </c>
      <c r="N17517" s="53">
        <f ca="1"/>
        <v>12</v>
      </c>
      <c r="O17517" s="53" t="str">
        <f ca="1"/>
        <v>1947-12</v>
      </c>
    </row>
    <row r="17518" spans="12:15" x14ac:dyDescent="0.4">
      <c r="L17518" s="56">
        <f ca="1"/>
        <v>17517</v>
      </c>
      <c r="M17518" s="53">
        <f ca="1"/>
        <v>1947</v>
      </c>
      <c r="N17518" s="53">
        <f ca="1"/>
        <v>12</v>
      </c>
      <c r="O17518" s="53" t="str">
        <f ca="1"/>
        <v>1947-12</v>
      </c>
    </row>
    <row r="17519" spans="12:15" x14ac:dyDescent="0.4">
      <c r="L17519" s="56">
        <f ca="1"/>
        <v>17518</v>
      </c>
      <c r="M17519" s="53">
        <f ca="1"/>
        <v>1947</v>
      </c>
      <c r="N17519" s="53">
        <f ca="1"/>
        <v>12</v>
      </c>
      <c r="O17519" s="53" t="str">
        <f ca="1"/>
        <v>1947-12</v>
      </c>
    </row>
    <row r="17520" spans="12:15" x14ac:dyDescent="0.4">
      <c r="L17520" s="56">
        <f ca="1"/>
        <v>17519</v>
      </c>
      <c r="M17520" s="53">
        <f ca="1"/>
        <v>1947</v>
      </c>
      <c r="N17520" s="53">
        <f ca="1"/>
        <v>12</v>
      </c>
      <c r="O17520" s="53" t="str">
        <f ca="1"/>
        <v>1947-12</v>
      </c>
    </row>
    <row r="17521" spans="12:15" x14ac:dyDescent="0.4">
      <c r="L17521" s="56">
        <f ca="1"/>
        <v>17520</v>
      </c>
      <c r="M17521" s="53">
        <f ca="1"/>
        <v>1947</v>
      </c>
      <c r="N17521" s="53">
        <f ca="1"/>
        <v>12</v>
      </c>
      <c r="O17521" s="53" t="str">
        <f ca="1"/>
        <v>1947-12</v>
      </c>
    </row>
    <row r="17522" spans="12:15" x14ac:dyDescent="0.4">
      <c r="L17522" s="56">
        <f ca="1"/>
        <v>17521</v>
      </c>
      <c r="M17522" s="53">
        <f ca="1"/>
        <v>1947</v>
      </c>
      <c r="N17522" s="53">
        <f ca="1"/>
        <v>12</v>
      </c>
      <c r="O17522" s="53" t="str">
        <f ca="1"/>
        <v>1947-12</v>
      </c>
    </row>
    <row r="17523" spans="12:15" x14ac:dyDescent="0.4">
      <c r="L17523" s="56">
        <f ca="1"/>
        <v>17522</v>
      </c>
      <c r="M17523" s="53">
        <f ca="1"/>
        <v>1947</v>
      </c>
      <c r="N17523" s="53">
        <f ca="1"/>
        <v>12</v>
      </c>
      <c r="O17523" s="53" t="str">
        <f ca="1"/>
        <v>1947-12</v>
      </c>
    </row>
    <row r="17524" spans="12:15" x14ac:dyDescent="0.4">
      <c r="L17524" s="56">
        <f ca="1"/>
        <v>17523</v>
      </c>
      <c r="M17524" s="53">
        <f ca="1"/>
        <v>1947</v>
      </c>
      <c r="N17524" s="53">
        <f ca="1"/>
        <v>12</v>
      </c>
      <c r="O17524" s="53" t="str">
        <f ca="1"/>
        <v>1947-12</v>
      </c>
    </row>
    <row r="17525" spans="12:15" x14ac:dyDescent="0.4">
      <c r="L17525" s="56">
        <f ca="1"/>
        <v>17524</v>
      </c>
      <c r="M17525" s="53">
        <f ca="1"/>
        <v>1947</v>
      </c>
      <c r="N17525" s="53">
        <f ca="1"/>
        <v>12</v>
      </c>
      <c r="O17525" s="53" t="str">
        <f ca="1"/>
        <v>1947-12</v>
      </c>
    </row>
    <row r="17526" spans="12:15" x14ac:dyDescent="0.4">
      <c r="L17526" s="56">
        <f ca="1"/>
        <v>17525</v>
      </c>
      <c r="M17526" s="53">
        <f ca="1"/>
        <v>1947</v>
      </c>
      <c r="N17526" s="53">
        <f ca="1"/>
        <v>12</v>
      </c>
      <c r="O17526" s="53" t="str">
        <f ca="1"/>
        <v>1947-12</v>
      </c>
    </row>
    <row r="17527" spans="12:15" x14ac:dyDescent="0.4">
      <c r="L17527" s="56">
        <f ca="1"/>
        <v>17526</v>
      </c>
      <c r="M17527" s="53">
        <f ca="1"/>
        <v>1947</v>
      </c>
      <c r="N17527" s="53">
        <f ca="1"/>
        <v>12</v>
      </c>
      <c r="O17527" s="53" t="str">
        <f ca="1"/>
        <v>1947-12</v>
      </c>
    </row>
    <row r="17528" spans="12:15" x14ac:dyDescent="0.4">
      <c r="L17528" s="56">
        <f ca="1"/>
        <v>17527</v>
      </c>
      <c r="M17528" s="53">
        <f ca="1"/>
        <v>1947</v>
      </c>
      <c r="N17528" s="53">
        <f ca="1"/>
        <v>12</v>
      </c>
      <c r="O17528" s="53" t="str">
        <f ca="1"/>
        <v>1947-12</v>
      </c>
    </row>
    <row r="17529" spans="12:15" x14ac:dyDescent="0.4">
      <c r="L17529" s="56">
        <f ca="1"/>
        <v>17528</v>
      </c>
      <c r="M17529" s="53">
        <f ca="1"/>
        <v>1947</v>
      </c>
      <c r="N17529" s="53">
        <f ca="1"/>
        <v>12</v>
      </c>
      <c r="O17529" s="53" t="str">
        <f ca="1"/>
        <v>1947-12</v>
      </c>
    </row>
    <row r="17530" spans="12:15" x14ac:dyDescent="0.4">
      <c r="L17530" s="56">
        <f ca="1"/>
        <v>17529</v>
      </c>
      <c r="M17530" s="53">
        <f ca="1"/>
        <v>1947</v>
      </c>
      <c r="N17530" s="53">
        <f ca="1"/>
        <v>12</v>
      </c>
      <c r="O17530" s="53" t="str">
        <f ca="1"/>
        <v>1947-12</v>
      </c>
    </row>
    <row r="17531" spans="12:15" x14ac:dyDescent="0.4">
      <c r="L17531" s="56">
        <f ca="1"/>
        <v>17530</v>
      </c>
      <c r="M17531" s="53">
        <f ca="1"/>
        <v>1947</v>
      </c>
      <c r="N17531" s="53">
        <f ca="1"/>
        <v>12</v>
      </c>
      <c r="O17531" s="53" t="str">
        <f ca="1"/>
        <v>1947-12</v>
      </c>
    </row>
    <row r="17532" spans="12:15" x14ac:dyDescent="0.4">
      <c r="L17532" s="56">
        <f ca="1"/>
        <v>17531</v>
      </c>
      <c r="M17532" s="53">
        <f ca="1"/>
        <v>1947</v>
      </c>
      <c r="N17532" s="53">
        <f ca="1"/>
        <v>12</v>
      </c>
      <c r="O17532" s="53" t="str">
        <f ca="1"/>
        <v>1947-12</v>
      </c>
    </row>
    <row r="17533" spans="12:15" x14ac:dyDescent="0.4">
      <c r="L17533" s="56">
        <f ca="1"/>
        <v>17532</v>
      </c>
      <c r="M17533" s="53">
        <f ca="1"/>
        <v>1947</v>
      </c>
      <c r="N17533" s="53">
        <f ca="1"/>
        <v>12</v>
      </c>
      <c r="O17533" s="53" t="str">
        <f ca="1"/>
        <v>1947-12</v>
      </c>
    </row>
    <row r="17534" spans="12:15" x14ac:dyDescent="0.4">
      <c r="L17534" s="56">
        <f ca="1"/>
        <v>17533</v>
      </c>
      <c r="M17534" s="53">
        <f ca="1"/>
        <v>1948</v>
      </c>
      <c r="N17534" s="53">
        <f ca="1"/>
        <v>1</v>
      </c>
      <c r="O17534" s="53" t="str">
        <f ca="1"/>
        <v>1948-01</v>
      </c>
    </row>
    <row r="17535" spans="12:15" x14ac:dyDescent="0.4">
      <c r="L17535" s="56">
        <f ca="1"/>
        <v>17534</v>
      </c>
      <c r="M17535" s="53">
        <f ca="1"/>
        <v>1948</v>
      </c>
      <c r="N17535" s="53">
        <f ca="1"/>
        <v>1</v>
      </c>
      <c r="O17535" s="53" t="str">
        <f ca="1"/>
        <v>1948-01</v>
      </c>
    </row>
    <row r="17536" spans="12:15" x14ac:dyDescent="0.4">
      <c r="L17536" s="56">
        <f ca="1"/>
        <v>17535</v>
      </c>
      <c r="M17536" s="53">
        <f ca="1"/>
        <v>1948</v>
      </c>
      <c r="N17536" s="53">
        <f ca="1"/>
        <v>1</v>
      </c>
      <c r="O17536" s="53" t="str">
        <f ca="1"/>
        <v>1948-01</v>
      </c>
    </row>
    <row r="17537" spans="12:15" x14ac:dyDescent="0.4">
      <c r="L17537" s="56">
        <f ca="1"/>
        <v>17536</v>
      </c>
      <c r="M17537" s="53">
        <f ca="1"/>
        <v>1948</v>
      </c>
      <c r="N17537" s="53">
        <f ca="1"/>
        <v>1</v>
      </c>
      <c r="O17537" s="53" t="str">
        <f ca="1"/>
        <v>1948-01</v>
      </c>
    </row>
    <row r="17538" spans="12:15" x14ac:dyDescent="0.4">
      <c r="L17538" s="56">
        <f ca="1"/>
        <v>17537</v>
      </c>
      <c r="M17538" s="53">
        <f ca="1"/>
        <v>1948</v>
      </c>
      <c r="N17538" s="53">
        <f ca="1"/>
        <v>1</v>
      </c>
      <c r="O17538" s="53" t="str">
        <f ca="1"/>
        <v>1948-01</v>
      </c>
    </row>
    <row r="17539" spans="12:15" x14ac:dyDescent="0.4">
      <c r="L17539" s="56">
        <f ca="1"/>
        <v>17538</v>
      </c>
      <c r="M17539" s="53">
        <f ca="1"/>
        <v>1948</v>
      </c>
      <c r="N17539" s="53">
        <f ca="1"/>
        <v>1</v>
      </c>
      <c r="O17539" s="53" t="str">
        <f ca="1"/>
        <v>1948-01</v>
      </c>
    </row>
    <row r="17540" spans="12:15" x14ac:dyDescent="0.4">
      <c r="L17540" s="56">
        <f ca="1"/>
        <v>17539</v>
      </c>
      <c r="M17540" s="53">
        <f ca="1"/>
        <v>1948</v>
      </c>
      <c r="N17540" s="53">
        <f ca="1"/>
        <v>1</v>
      </c>
      <c r="O17540" s="53" t="str">
        <f ca="1"/>
        <v>1948-01</v>
      </c>
    </row>
    <row r="17541" spans="12:15" x14ac:dyDescent="0.4">
      <c r="L17541" s="56">
        <f ca="1"/>
        <v>17540</v>
      </c>
      <c r="M17541" s="53">
        <f ca="1"/>
        <v>1948</v>
      </c>
      <c r="N17541" s="53">
        <f ca="1"/>
        <v>1</v>
      </c>
      <c r="O17541" s="53" t="str">
        <f ca="1"/>
        <v>1948-01</v>
      </c>
    </row>
    <row r="17542" spans="12:15" x14ac:dyDescent="0.4">
      <c r="L17542" s="56">
        <f ca="1"/>
        <v>17541</v>
      </c>
      <c r="M17542" s="53">
        <f ca="1"/>
        <v>1948</v>
      </c>
      <c r="N17542" s="53">
        <f ca="1"/>
        <v>1</v>
      </c>
      <c r="O17542" s="53" t="str">
        <f ca="1"/>
        <v>1948-01</v>
      </c>
    </row>
    <row r="17543" spans="12:15" x14ac:dyDescent="0.4">
      <c r="L17543" s="56">
        <f ca="1"/>
        <v>17542</v>
      </c>
      <c r="M17543" s="53">
        <f ca="1"/>
        <v>1948</v>
      </c>
      <c r="N17543" s="53">
        <f ca="1"/>
        <v>1</v>
      </c>
      <c r="O17543" s="53" t="str">
        <f ca="1"/>
        <v>1948-01</v>
      </c>
    </row>
    <row r="17544" spans="12:15" x14ac:dyDescent="0.4">
      <c r="L17544" s="56">
        <f ca="1"/>
        <v>17543</v>
      </c>
      <c r="M17544" s="53">
        <f ca="1"/>
        <v>1948</v>
      </c>
      <c r="N17544" s="53">
        <f ca="1"/>
        <v>1</v>
      </c>
      <c r="O17544" s="53" t="str">
        <f ca="1"/>
        <v>1948-01</v>
      </c>
    </row>
    <row r="17545" spans="12:15" x14ac:dyDescent="0.4">
      <c r="L17545" s="56">
        <f ca="1"/>
        <v>17544</v>
      </c>
      <c r="M17545" s="53">
        <f ca="1"/>
        <v>1948</v>
      </c>
      <c r="N17545" s="53">
        <f ca="1"/>
        <v>1</v>
      </c>
      <c r="O17545" s="53" t="str">
        <f ca="1"/>
        <v>1948-01</v>
      </c>
    </row>
    <row r="17546" spans="12:15" x14ac:dyDescent="0.4">
      <c r="L17546" s="56">
        <f ca="1"/>
        <v>17545</v>
      </c>
      <c r="M17546" s="53">
        <f ca="1"/>
        <v>1948</v>
      </c>
      <c r="N17546" s="53">
        <f ca="1"/>
        <v>1</v>
      </c>
      <c r="O17546" s="53" t="str">
        <f ca="1"/>
        <v>1948-01</v>
      </c>
    </row>
    <row r="17547" spans="12:15" x14ac:dyDescent="0.4">
      <c r="L17547" s="56">
        <f ca="1"/>
        <v>17546</v>
      </c>
      <c r="M17547" s="53">
        <f ca="1"/>
        <v>1948</v>
      </c>
      <c r="N17547" s="53">
        <f ca="1"/>
        <v>1</v>
      </c>
      <c r="O17547" s="53" t="str">
        <f ca="1"/>
        <v>1948-01</v>
      </c>
    </row>
    <row r="17548" spans="12:15" x14ac:dyDescent="0.4">
      <c r="L17548" s="56">
        <f ca="1"/>
        <v>17547</v>
      </c>
      <c r="M17548" s="53">
        <f ca="1"/>
        <v>1948</v>
      </c>
      <c r="N17548" s="53">
        <f ca="1"/>
        <v>1</v>
      </c>
      <c r="O17548" s="53" t="str">
        <f ca="1"/>
        <v>1948-01</v>
      </c>
    </row>
    <row r="17549" spans="12:15" x14ac:dyDescent="0.4">
      <c r="L17549" s="56">
        <f ca="1"/>
        <v>17548</v>
      </c>
      <c r="M17549" s="53">
        <f ca="1"/>
        <v>1948</v>
      </c>
      <c r="N17549" s="53">
        <f ca="1"/>
        <v>1</v>
      </c>
      <c r="O17549" s="53" t="str">
        <f ca="1"/>
        <v>1948-01</v>
      </c>
    </row>
    <row r="17550" spans="12:15" x14ac:dyDescent="0.4">
      <c r="L17550" s="56">
        <f ca="1"/>
        <v>17549</v>
      </c>
      <c r="M17550" s="53">
        <f ca="1"/>
        <v>1948</v>
      </c>
      <c r="N17550" s="53">
        <f ca="1"/>
        <v>1</v>
      </c>
      <c r="O17550" s="53" t="str">
        <f ca="1"/>
        <v>1948-01</v>
      </c>
    </row>
    <row r="17551" spans="12:15" x14ac:dyDescent="0.4">
      <c r="L17551" s="56">
        <f ca="1"/>
        <v>17550</v>
      </c>
      <c r="M17551" s="53">
        <f ca="1"/>
        <v>1948</v>
      </c>
      <c r="N17551" s="53">
        <f ca="1"/>
        <v>1</v>
      </c>
      <c r="O17551" s="53" t="str">
        <f ca="1"/>
        <v>1948-01</v>
      </c>
    </row>
    <row r="17552" spans="12:15" x14ac:dyDescent="0.4">
      <c r="L17552" s="56">
        <f ca="1"/>
        <v>17551</v>
      </c>
      <c r="M17552" s="53">
        <f ca="1"/>
        <v>1948</v>
      </c>
      <c r="N17552" s="53">
        <f ca="1"/>
        <v>1</v>
      </c>
      <c r="O17552" s="53" t="str">
        <f ca="1"/>
        <v>1948-01</v>
      </c>
    </row>
    <row r="17553" spans="12:15" x14ac:dyDescent="0.4">
      <c r="L17553" s="56">
        <f ca="1"/>
        <v>17552</v>
      </c>
      <c r="M17553" s="53">
        <f ca="1"/>
        <v>1948</v>
      </c>
      <c r="N17553" s="53">
        <f ca="1"/>
        <v>1</v>
      </c>
      <c r="O17553" s="53" t="str">
        <f ca="1"/>
        <v>1948-01</v>
      </c>
    </row>
    <row r="17554" spans="12:15" x14ac:dyDescent="0.4">
      <c r="L17554" s="56">
        <f ca="1"/>
        <v>17553</v>
      </c>
      <c r="M17554" s="53">
        <f ca="1"/>
        <v>1948</v>
      </c>
      <c r="N17554" s="53">
        <f ca="1"/>
        <v>1</v>
      </c>
      <c r="O17554" s="53" t="str">
        <f ca="1"/>
        <v>1948-01</v>
      </c>
    </row>
    <row r="17555" spans="12:15" x14ac:dyDescent="0.4">
      <c r="L17555" s="56">
        <f ca="1"/>
        <v>17554</v>
      </c>
      <c r="M17555" s="53">
        <f ca="1"/>
        <v>1948</v>
      </c>
      <c r="N17555" s="53">
        <f ca="1"/>
        <v>1</v>
      </c>
      <c r="O17555" s="53" t="str">
        <f ca="1"/>
        <v>1948-01</v>
      </c>
    </row>
    <row r="17556" spans="12:15" x14ac:dyDescent="0.4">
      <c r="L17556" s="56">
        <f ca="1"/>
        <v>17555</v>
      </c>
      <c r="M17556" s="53">
        <f ca="1"/>
        <v>1948</v>
      </c>
      <c r="N17556" s="53">
        <f ca="1"/>
        <v>1</v>
      </c>
      <c r="O17556" s="53" t="str">
        <f ca="1"/>
        <v>1948-01</v>
      </c>
    </row>
    <row r="17557" spans="12:15" x14ac:dyDescent="0.4">
      <c r="L17557" s="56">
        <f ca="1"/>
        <v>17556</v>
      </c>
      <c r="M17557" s="53">
        <f ca="1"/>
        <v>1948</v>
      </c>
      <c r="N17557" s="53">
        <f ca="1"/>
        <v>1</v>
      </c>
      <c r="O17557" s="53" t="str">
        <f ca="1"/>
        <v>1948-01</v>
      </c>
    </row>
    <row r="17558" spans="12:15" x14ac:dyDescent="0.4">
      <c r="L17558" s="56">
        <f ca="1"/>
        <v>17557</v>
      </c>
      <c r="M17558" s="53">
        <f ca="1"/>
        <v>1948</v>
      </c>
      <c r="N17558" s="53">
        <f ca="1"/>
        <v>1</v>
      </c>
      <c r="O17558" s="53" t="str">
        <f ca="1"/>
        <v>1948-01</v>
      </c>
    </row>
    <row r="17559" spans="12:15" x14ac:dyDescent="0.4">
      <c r="L17559" s="56">
        <f ca="1"/>
        <v>17558</v>
      </c>
      <c r="M17559" s="53">
        <f ca="1"/>
        <v>1948</v>
      </c>
      <c r="N17559" s="53">
        <f ca="1"/>
        <v>1</v>
      </c>
      <c r="O17559" s="53" t="str">
        <f ca="1"/>
        <v>1948-01</v>
      </c>
    </row>
    <row r="17560" spans="12:15" x14ac:dyDescent="0.4">
      <c r="L17560" s="56">
        <f ca="1"/>
        <v>17559</v>
      </c>
      <c r="M17560" s="53">
        <f ca="1"/>
        <v>1948</v>
      </c>
      <c r="N17560" s="53">
        <f ca="1"/>
        <v>1</v>
      </c>
      <c r="O17560" s="53" t="str">
        <f ca="1"/>
        <v>1948-01</v>
      </c>
    </row>
    <row r="17561" spans="12:15" x14ac:dyDescent="0.4">
      <c r="L17561" s="56">
        <f ca="1"/>
        <v>17560</v>
      </c>
      <c r="M17561" s="53">
        <f ca="1"/>
        <v>1948</v>
      </c>
      <c r="N17561" s="53">
        <f ca="1"/>
        <v>1</v>
      </c>
      <c r="O17561" s="53" t="str">
        <f ca="1"/>
        <v>1948-01</v>
      </c>
    </row>
    <row r="17562" spans="12:15" x14ac:dyDescent="0.4">
      <c r="L17562" s="56">
        <f ca="1"/>
        <v>17561</v>
      </c>
      <c r="M17562" s="53">
        <f ca="1"/>
        <v>1948</v>
      </c>
      <c r="N17562" s="53">
        <f ca="1"/>
        <v>1</v>
      </c>
      <c r="O17562" s="53" t="str">
        <f ca="1"/>
        <v>1948-01</v>
      </c>
    </row>
    <row r="17563" spans="12:15" x14ac:dyDescent="0.4">
      <c r="L17563" s="56">
        <f ca="1"/>
        <v>17562</v>
      </c>
      <c r="M17563" s="53">
        <f ca="1"/>
        <v>1948</v>
      </c>
      <c r="N17563" s="53">
        <f ca="1"/>
        <v>1</v>
      </c>
      <c r="O17563" s="53" t="str">
        <f ca="1"/>
        <v>1948-01</v>
      </c>
    </row>
    <row r="17564" spans="12:15" x14ac:dyDescent="0.4">
      <c r="L17564" s="56">
        <f ca="1"/>
        <v>17563</v>
      </c>
      <c r="M17564" s="53">
        <f ca="1"/>
        <v>1948</v>
      </c>
      <c r="N17564" s="53">
        <f ca="1"/>
        <v>1</v>
      </c>
      <c r="O17564" s="53" t="str">
        <f ca="1"/>
        <v>1948-01</v>
      </c>
    </row>
    <row r="17565" spans="12:15" x14ac:dyDescent="0.4">
      <c r="L17565" s="56">
        <f ca="1"/>
        <v>17564</v>
      </c>
      <c r="M17565" s="53">
        <f ca="1"/>
        <v>1948</v>
      </c>
      <c r="N17565" s="53">
        <f ca="1"/>
        <v>2</v>
      </c>
      <c r="O17565" s="53" t="str">
        <f ca="1"/>
        <v>1948-02</v>
      </c>
    </row>
    <row r="17566" spans="12:15" x14ac:dyDescent="0.4">
      <c r="L17566" s="56">
        <f ca="1"/>
        <v>17565</v>
      </c>
      <c r="M17566" s="53">
        <f ca="1"/>
        <v>1948</v>
      </c>
      <c r="N17566" s="53">
        <f ca="1"/>
        <v>2</v>
      </c>
      <c r="O17566" s="53" t="str">
        <f ca="1"/>
        <v>1948-02</v>
      </c>
    </row>
    <row r="17567" spans="12:15" x14ac:dyDescent="0.4">
      <c r="L17567" s="56">
        <f ca="1"/>
        <v>17566</v>
      </c>
      <c r="M17567" s="53">
        <f ca="1"/>
        <v>1948</v>
      </c>
      <c r="N17567" s="53">
        <f ca="1"/>
        <v>2</v>
      </c>
      <c r="O17567" s="53" t="str">
        <f ca="1"/>
        <v>1948-02</v>
      </c>
    </row>
    <row r="17568" spans="12:15" x14ac:dyDescent="0.4">
      <c r="L17568" s="56">
        <f ca="1"/>
        <v>17567</v>
      </c>
      <c r="M17568" s="53">
        <f ca="1"/>
        <v>1948</v>
      </c>
      <c r="N17568" s="53">
        <f ca="1"/>
        <v>2</v>
      </c>
      <c r="O17568" s="53" t="str">
        <f ca="1"/>
        <v>1948-02</v>
      </c>
    </row>
    <row r="17569" spans="12:15" x14ac:dyDescent="0.4">
      <c r="L17569" s="56">
        <f ca="1"/>
        <v>17568</v>
      </c>
      <c r="M17569" s="53">
        <f ca="1"/>
        <v>1948</v>
      </c>
      <c r="N17569" s="53">
        <f ca="1"/>
        <v>2</v>
      </c>
      <c r="O17569" s="53" t="str">
        <f ca="1"/>
        <v>1948-02</v>
      </c>
    </row>
    <row r="17570" spans="12:15" x14ac:dyDescent="0.4">
      <c r="L17570" s="56">
        <f ca="1"/>
        <v>17569</v>
      </c>
      <c r="M17570" s="53">
        <f ca="1"/>
        <v>1948</v>
      </c>
      <c r="N17570" s="53">
        <f ca="1"/>
        <v>2</v>
      </c>
      <c r="O17570" s="53" t="str">
        <f ca="1"/>
        <v>1948-02</v>
      </c>
    </row>
    <row r="17571" spans="12:15" x14ac:dyDescent="0.4">
      <c r="L17571" s="56">
        <f ca="1"/>
        <v>17570</v>
      </c>
      <c r="M17571" s="53">
        <f ca="1"/>
        <v>1948</v>
      </c>
      <c r="N17571" s="53">
        <f ca="1"/>
        <v>2</v>
      </c>
      <c r="O17571" s="53" t="str">
        <f ca="1"/>
        <v>1948-02</v>
      </c>
    </row>
    <row r="17572" spans="12:15" x14ac:dyDescent="0.4">
      <c r="L17572" s="56">
        <f ca="1"/>
        <v>17571</v>
      </c>
      <c r="M17572" s="53">
        <f ca="1"/>
        <v>1948</v>
      </c>
      <c r="N17572" s="53">
        <f ca="1"/>
        <v>2</v>
      </c>
      <c r="O17572" s="53" t="str">
        <f ca="1"/>
        <v>1948-02</v>
      </c>
    </row>
    <row r="17573" spans="12:15" x14ac:dyDescent="0.4">
      <c r="L17573" s="56">
        <f ca="1"/>
        <v>17572</v>
      </c>
      <c r="M17573" s="53">
        <f ca="1"/>
        <v>1948</v>
      </c>
      <c r="N17573" s="53">
        <f ca="1"/>
        <v>2</v>
      </c>
      <c r="O17573" s="53" t="str">
        <f ca="1"/>
        <v>1948-02</v>
      </c>
    </row>
    <row r="17574" spans="12:15" x14ac:dyDescent="0.4">
      <c r="L17574" s="56">
        <f ca="1"/>
        <v>17573</v>
      </c>
      <c r="M17574" s="53">
        <f ca="1"/>
        <v>1948</v>
      </c>
      <c r="N17574" s="53">
        <f ca="1"/>
        <v>2</v>
      </c>
      <c r="O17574" s="53" t="str">
        <f ca="1"/>
        <v>1948-02</v>
      </c>
    </row>
    <row r="17575" spans="12:15" x14ac:dyDescent="0.4">
      <c r="L17575" s="56">
        <f ca="1"/>
        <v>17574</v>
      </c>
      <c r="M17575" s="53">
        <f ca="1"/>
        <v>1948</v>
      </c>
      <c r="N17575" s="53">
        <f ca="1"/>
        <v>2</v>
      </c>
      <c r="O17575" s="53" t="str">
        <f ca="1"/>
        <v>1948-02</v>
      </c>
    </row>
    <row r="17576" spans="12:15" x14ac:dyDescent="0.4">
      <c r="L17576" s="56">
        <f ca="1"/>
        <v>17575</v>
      </c>
      <c r="M17576" s="53">
        <f ca="1"/>
        <v>1948</v>
      </c>
      <c r="N17576" s="53">
        <f ca="1"/>
        <v>2</v>
      </c>
      <c r="O17576" s="53" t="str">
        <f ca="1"/>
        <v>1948-02</v>
      </c>
    </row>
    <row r="17577" spans="12:15" x14ac:dyDescent="0.4">
      <c r="L17577" s="56">
        <f ca="1"/>
        <v>17576</v>
      </c>
      <c r="M17577" s="53">
        <f ca="1"/>
        <v>1948</v>
      </c>
      <c r="N17577" s="53">
        <f ca="1"/>
        <v>2</v>
      </c>
      <c r="O17577" s="53" t="str">
        <f ca="1"/>
        <v>1948-02</v>
      </c>
    </row>
    <row r="17578" spans="12:15" x14ac:dyDescent="0.4">
      <c r="L17578" s="56">
        <f ca="1"/>
        <v>17577</v>
      </c>
      <c r="M17578" s="53">
        <f ca="1"/>
        <v>1948</v>
      </c>
      <c r="N17578" s="53">
        <f ca="1"/>
        <v>2</v>
      </c>
      <c r="O17578" s="53" t="str">
        <f ca="1"/>
        <v>1948-02</v>
      </c>
    </row>
    <row r="17579" spans="12:15" x14ac:dyDescent="0.4">
      <c r="L17579" s="56">
        <f ca="1"/>
        <v>17578</v>
      </c>
      <c r="M17579" s="53">
        <f ca="1"/>
        <v>1948</v>
      </c>
      <c r="N17579" s="53">
        <f ca="1"/>
        <v>2</v>
      </c>
      <c r="O17579" s="53" t="str">
        <f ca="1"/>
        <v>1948-02</v>
      </c>
    </row>
    <row r="17580" spans="12:15" x14ac:dyDescent="0.4">
      <c r="L17580" s="56">
        <f ca="1"/>
        <v>17579</v>
      </c>
      <c r="M17580" s="53">
        <f ca="1"/>
        <v>1948</v>
      </c>
      <c r="N17580" s="53">
        <f ca="1"/>
        <v>2</v>
      </c>
      <c r="O17580" s="53" t="str">
        <f ca="1"/>
        <v>1948-02</v>
      </c>
    </row>
    <row r="17581" spans="12:15" x14ac:dyDescent="0.4">
      <c r="L17581" s="56">
        <f ca="1"/>
        <v>17580</v>
      </c>
      <c r="M17581" s="53">
        <f ca="1"/>
        <v>1948</v>
      </c>
      <c r="N17581" s="53">
        <f ca="1"/>
        <v>2</v>
      </c>
      <c r="O17581" s="53" t="str">
        <f ca="1"/>
        <v>1948-02</v>
      </c>
    </row>
    <row r="17582" spans="12:15" x14ac:dyDescent="0.4">
      <c r="L17582" s="56">
        <f ca="1"/>
        <v>17581</v>
      </c>
      <c r="M17582" s="53">
        <f ca="1"/>
        <v>1948</v>
      </c>
      <c r="N17582" s="53">
        <f ca="1"/>
        <v>2</v>
      </c>
      <c r="O17582" s="53" t="str">
        <f ca="1"/>
        <v>1948-02</v>
      </c>
    </row>
    <row r="17583" spans="12:15" x14ac:dyDescent="0.4">
      <c r="L17583" s="56">
        <f ca="1"/>
        <v>17582</v>
      </c>
      <c r="M17583" s="53">
        <f ca="1"/>
        <v>1948</v>
      </c>
      <c r="N17583" s="53">
        <f ca="1"/>
        <v>2</v>
      </c>
      <c r="O17583" s="53" t="str">
        <f ca="1"/>
        <v>1948-02</v>
      </c>
    </row>
    <row r="17584" spans="12:15" x14ac:dyDescent="0.4">
      <c r="L17584" s="56">
        <f ca="1"/>
        <v>17583</v>
      </c>
      <c r="M17584" s="53">
        <f ca="1"/>
        <v>1948</v>
      </c>
      <c r="N17584" s="53">
        <f ca="1"/>
        <v>2</v>
      </c>
      <c r="O17584" s="53" t="str">
        <f ca="1"/>
        <v>1948-02</v>
      </c>
    </row>
    <row r="17585" spans="12:15" x14ac:dyDescent="0.4">
      <c r="L17585" s="56">
        <f ca="1"/>
        <v>17584</v>
      </c>
      <c r="M17585" s="53">
        <f ca="1"/>
        <v>1948</v>
      </c>
      <c r="N17585" s="53">
        <f ca="1"/>
        <v>2</v>
      </c>
      <c r="O17585" s="53" t="str">
        <f ca="1"/>
        <v>1948-02</v>
      </c>
    </row>
    <row r="17586" spans="12:15" x14ac:dyDescent="0.4">
      <c r="L17586" s="56">
        <f ca="1"/>
        <v>17585</v>
      </c>
      <c r="M17586" s="53">
        <f ca="1"/>
        <v>1948</v>
      </c>
      <c r="N17586" s="53">
        <f ca="1"/>
        <v>2</v>
      </c>
      <c r="O17586" s="53" t="str">
        <f ca="1"/>
        <v>1948-02</v>
      </c>
    </row>
    <row r="17587" spans="12:15" x14ac:dyDescent="0.4">
      <c r="L17587" s="56">
        <f ca="1"/>
        <v>17586</v>
      </c>
      <c r="M17587" s="53">
        <f ca="1"/>
        <v>1948</v>
      </c>
      <c r="N17587" s="53">
        <f ca="1"/>
        <v>2</v>
      </c>
      <c r="O17587" s="53" t="str">
        <f ca="1"/>
        <v>1948-02</v>
      </c>
    </row>
    <row r="17588" spans="12:15" x14ac:dyDescent="0.4">
      <c r="L17588" s="56">
        <f ca="1"/>
        <v>17587</v>
      </c>
      <c r="M17588" s="53">
        <f ca="1"/>
        <v>1948</v>
      </c>
      <c r="N17588" s="53">
        <f ca="1"/>
        <v>2</v>
      </c>
      <c r="O17588" s="53" t="str">
        <f ca="1"/>
        <v>1948-02</v>
      </c>
    </row>
    <row r="17589" spans="12:15" x14ac:dyDescent="0.4">
      <c r="L17589" s="56">
        <f ca="1"/>
        <v>17588</v>
      </c>
      <c r="M17589" s="53">
        <f ca="1"/>
        <v>1948</v>
      </c>
      <c r="N17589" s="53">
        <f ca="1"/>
        <v>2</v>
      </c>
      <c r="O17589" s="53" t="str">
        <f ca="1"/>
        <v>1948-02</v>
      </c>
    </row>
    <row r="17590" spans="12:15" x14ac:dyDescent="0.4">
      <c r="L17590" s="56">
        <f ca="1"/>
        <v>17589</v>
      </c>
      <c r="M17590" s="53">
        <f ca="1"/>
        <v>1948</v>
      </c>
      <c r="N17590" s="53">
        <f ca="1"/>
        <v>2</v>
      </c>
      <c r="O17590" s="53" t="str">
        <f ca="1"/>
        <v>1948-02</v>
      </c>
    </row>
    <row r="17591" spans="12:15" x14ac:dyDescent="0.4">
      <c r="L17591" s="56">
        <f ca="1"/>
        <v>17590</v>
      </c>
      <c r="M17591" s="53">
        <f ca="1"/>
        <v>1948</v>
      </c>
      <c r="N17591" s="53">
        <f ca="1"/>
        <v>2</v>
      </c>
      <c r="O17591" s="53" t="str">
        <f ca="1"/>
        <v>1948-02</v>
      </c>
    </row>
    <row r="17592" spans="12:15" x14ac:dyDescent="0.4">
      <c r="L17592" s="56">
        <f ca="1"/>
        <v>17591</v>
      </c>
      <c r="M17592" s="53">
        <f ca="1"/>
        <v>1948</v>
      </c>
      <c r="N17592" s="53">
        <f ca="1"/>
        <v>2</v>
      </c>
      <c r="O17592" s="53" t="str">
        <f ca="1"/>
        <v>1948-02</v>
      </c>
    </row>
    <row r="17593" spans="12:15" x14ac:dyDescent="0.4">
      <c r="L17593" s="56">
        <f ca="1"/>
        <v>17592</v>
      </c>
      <c r="M17593" s="53">
        <f ca="1"/>
        <v>1948</v>
      </c>
      <c r="N17593" s="53">
        <f ca="1"/>
        <v>2</v>
      </c>
      <c r="O17593" s="53" t="str">
        <f ca="1"/>
        <v>1948-02</v>
      </c>
    </row>
    <row r="17594" spans="12:15" x14ac:dyDescent="0.4">
      <c r="L17594" s="56">
        <f ca="1"/>
        <v>17593</v>
      </c>
      <c r="M17594" s="53">
        <f ca="1"/>
        <v>1948</v>
      </c>
      <c r="N17594" s="53">
        <f ca="1"/>
        <v>3</v>
      </c>
      <c r="O17594" s="53" t="str">
        <f ca="1"/>
        <v>1948-03</v>
      </c>
    </row>
    <row r="17595" spans="12:15" x14ac:dyDescent="0.4">
      <c r="L17595" s="56">
        <f ca="1"/>
        <v>17594</v>
      </c>
      <c r="M17595" s="53">
        <f ca="1"/>
        <v>1948</v>
      </c>
      <c r="N17595" s="53">
        <f ca="1"/>
        <v>3</v>
      </c>
      <c r="O17595" s="53" t="str">
        <f ca="1"/>
        <v>1948-03</v>
      </c>
    </row>
    <row r="17596" spans="12:15" x14ac:dyDescent="0.4">
      <c r="L17596" s="56">
        <f ca="1"/>
        <v>17595</v>
      </c>
      <c r="M17596" s="53">
        <f ca="1"/>
        <v>1948</v>
      </c>
      <c r="N17596" s="53">
        <f ca="1"/>
        <v>3</v>
      </c>
      <c r="O17596" s="53" t="str">
        <f ca="1"/>
        <v>1948-03</v>
      </c>
    </row>
    <row r="17597" spans="12:15" x14ac:dyDescent="0.4">
      <c r="L17597" s="56">
        <f ca="1"/>
        <v>17596</v>
      </c>
      <c r="M17597" s="53">
        <f ca="1"/>
        <v>1948</v>
      </c>
      <c r="N17597" s="53">
        <f ca="1"/>
        <v>3</v>
      </c>
      <c r="O17597" s="53" t="str">
        <f ca="1"/>
        <v>1948-03</v>
      </c>
    </row>
    <row r="17598" spans="12:15" x14ac:dyDescent="0.4">
      <c r="L17598" s="56">
        <f ca="1"/>
        <v>17597</v>
      </c>
      <c r="M17598" s="53">
        <f ca="1"/>
        <v>1948</v>
      </c>
      <c r="N17598" s="53">
        <f ca="1"/>
        <v>3</v>
      </c>
      <c r="O17598" s="53" t="str">
        <f ca="1"/>
        <v>1948-03</v>
      </c>
    </row>
    <row r="17599" spans="12:15" x14ac:dyDescent="0.4">
      <c r="L17599" s="56">
        <f ca="1"/>
        <v>17598</v>
      </c>
      <c r="M17599" s="53">
        <f ca="1"/>
        <v>1948</v>
      </c>
      <c r="N17599" s="53">
        <f ca="1"/>
        <v>3</v>
      </c>
      <c r="O17599" s="53" t="str">
        <f ca="1"/>
        <v>1948-03</v>
      </c>
    </row>
    <row r="17600" spans="12:15" x14ac:dyDescent="0.4">
      <c r="L17600" s="56">
        <f ca="1"/>
        <v>17599</v>
      </c>
      <c r="M17600" s="53">
        <f ca="1"/>
        <v>1948</v>
      </c>
      <c r="N17600" s="53">
        <f ca="1"/>
        <v>3</v>
      </c>
      <c r="O17600" s="53" t="str">
        <f ca="1"/>
        <v>1948-03</v>
      </c>
    </row>
    <row r="17601" spans="12:15" x14ac:dyDescent="0.4">
      <c r="L17601" s="56">
        <f ca="1"/>
        <v>17600</v>
      </c>
      <c r="M17601" s="53">
        <f ca="1"/>
        <v>1948</v>
      </c>
      <c r="N17601" s="53">
        <f ca="1"/>
        <v>3</v>
      </c>
      <c r="O17601" s="53" t="str">
        <f ca="1"/>
        <v>1948-03</v>
      </c>
    </row>
    <row r="17602" spans="12:15" x14ac:dyDescent="0.4">
      <c r="L17602" s="56">
        <f ca="1"/>
        <v>17601</v>
      </c>
      <c r="M17602" s="53">
        <f ca="1"/>
        <v>1948</v>
      </c>
      <c r="N17602" s="53">
        <f ca="1"/>
        <v>3</v>
      </c>
      <c r="O17602" s="53" t="str">
        <f ca="1"/>
        <v>1948-03</v>
      </c>
    </row>
    <row r="17603" spans="12:15" x14ac:dyDescent="0.4">
      <c r="L17603" s="56">
        <f ca="1"/>
        <v>17602</v>
      </c>
      <c r="M17603" s="53">
        <f ca="1"/>
        <v>1948</v>
      </c>
      <c r="N17603" s="53">
        <f ca="1"/>
        <v>3</v>
      </c>
      <c r="O17603" s="53" t="str">
        <f ca="1"/>
        <v>1948-03</v>
      </c>
    </row>
    <row r="17604" spans="12:15" x14ac:dyDescent="0.4">
      <c r="L17604" s="56">
        <f ca="1"/>
        <v>17603</v>
      </c>
      <c r="M17604" s="53">
        <f ca="1"/>
        <v>1948</v>
      </c>
      <c r="N17604" s="53">
        <f ca="1"/>
        <v>3</v>
      </c>
      <c r="O17604" s="53" t="str">
        <f ca="1"/>
        <v>1948-03</v>
      </c>
    </row>
    <row r="17605" spans="12:15" x14ac:dyDescent="0.4">
      <c r="L17605" s="56">
        <f ca="1"/>
        <v>17604</v>
      </c>
      <c r="M17605" s="53">
        <f ca="1"/>
        <v>1948</v>
      </c>
      <c r="N17605" s="53">
        <f ca="1"/>
        <v>3</v>
      </c>
      <c r="O17605" s="53" t="str">
        <f ca="1"/>
        <v>1948-03</v>
      </c>
    </row>
    <row r="17606" spans="12:15" x14ac:dyDescent="0.4">
      <c r="L17606" s="56">
        <f ca="1"/>
        <v>17605</v>
      </c>
      <c r="M17606" s="53">
        <f ca="1"/>
        <v>1948</v>
      </c>
      <c r="N17606" s="53">
        <f ca="1"/>
        <v>3</v>
      </c>
      <c r="O17606" s="53" t="str">
        <f ca="1"/>
        <v>1948-03</v>
      </c>
    </row>
    <row r="17607" spans="12:15" x14ac:dyDescent="0.4">
      <c r="L17607" s="56">
        <f ca="1"/>
        <v>17606</v>
      </c>
      <c r="M17607" s="53">
        <f ca="1"/>
        <v>1948</v>
      </c>
      <c r="N17607" s="53">
        <f ca="1"/>
        <v>3</v>
      </c>
      <c r="O17607" s="53" t="str">
        <f ca="1"/>
        <v>1948-03</v>
      </c>
    </row>
    <row r="17608" spans="12:15" x14ac:dyDescent="0.4">
      <c r="L17608" s="56">
        <f ca="1"/>
        <v>17607</v>
      </c>
      <c r="M17608" s="53">
        <f ca="1"/>
        <v>1948</v>
      </c>
      <c r="N17608" s="53">
        <f ca="1"/>
        <v>3</v>
      </c>
      <c r="O17608" s="53" t="str">
        <f ca="1"/>
        <v>1948-03</v>
      </c>
    </row>
    <row r="17609" spans="12:15" x14ac:dyDescent="0.4">
      <c r="L17609" s="56">
        <f ca="1"/>
        <v>17608</v>
      </c>
      <c r="M17609" s="53">
        <f ca="1"/>
        <v>1948</v>
      </c>
      <c r="N17609" s="53">
        <f ca="1"/>
        <v>3</v>
      </c>
      <c r="O17609" s="53" t="str">
        <f ca="1"/>
        <v>1948-03</v>
      </c>
    </row>
    <row r="17610" spans="12:15" x14ac:dyDescent="0.4">
      <c r="L17610" s="56">
        <f ca="1"/>
        <v>17609</v>
      </c>
      <c r="M17610" s="53">
        <f ca="1"/>
        <v>1948</v>
      </c>
      <c r="N17610" s="53">
        <f ca="1"/>
        <v>3</v>
      </c>
      <c r="O17610" s="53" t="str">
        <f ca="1"/>
        <v>1948-03</v>
      </c>
    </row>
    <row r="17611" spans="12:15" x14ac:dyDescent="0.4">
      <c r="L17611" s="56">
        <f ca="1"/>
        <v>17610</v>
      </c>
      <c r="M17611" s="53">
        <f ca="1"/>
        <v>1948</v>
      </c>
      <c r="N17611" s="53">
        <f ca="1"/>
        <v>3</v>
      </c>
      <c r="O17611" s="53" t="str">
        <f ca="1"/>
        <v>1948-03</v>
      </c>
    </row>
    <row r="17612" spans="12:15" x14ac:dyDescent="0.4">
      <c r="L17612" s="56">
        <f ca="1"/>
        <v>17611</v>
      </c>
      <c r="M17612" s="53">
        <f ca="1"/>
        <v>1948</v>
      </c>
      <c r="N17612" s="53">
        <f ca="1"/>
        <v>3</v>
      </c>
      <c r="O17612" s="53" t="str">
        <f ca="1"/>
        <v>1948-03</v>
      </c>
    </row>
    <row r="17613" spans="12:15" x14ac:dyDescent="0.4">
      <c r="L17613" s="56">
        <f ca="1"/>
        <v>17612</v>
      </c>
      <c r="M17613" s="53">
        <f ca="1"/>
        <v>1948</v>
      </c>
      <c r="N17613" s="53">
        <f ca="1"/>
        <v>3</v>
      </c>
      <c r="O17613" s="53" t="str">
        <f ca="1"/>
        <v>1948-03</v>
      </c>
    </row>
    <row r="17614" spans="12:15" x14ac:dyDescent="0.4">
      <c r="L17614" s="56">
        <f ca="1"/>
        <v>17613</v>
      </c>
      <c r="M17614" s="53">
        <f ca="1"/>
        <v>1948</v>
      </c>
      <c r="N17614" s="53">
        <f ca="1"/>
        <v>3</v>
      </c>
      <c r="O17614" s="53" t="str">
        <f ca="1"/>
        <v>1948-03</v>
      </c>
    </row>
    <row r="17615" spans="12:15" x14ac:dyDescent="0.4">
      <c r="L17615" s="56">
        <f ca="1"/>
        <v>17614</v>
      </c>
      <c r="M17615" s="53">
        <f ca="1"/>
        <v>1948</v>
      </c>
      <c r="N17615" s="53">
        <f ca="1"/>
        <v>3</v>
      </c>
      <c r="O17615" s="53" t="str">
        <f ca="1"/>
        <v>1948-03</v>
      </c>
    </row>
    <row r="17616" spans="12:15" x14ac:dyDescent="0.4">
      <c r="L17616" s="56">
        <f ca="1"/>
        <v>17615</v>
      </c>
      <c r="M17616" s="53">
        <f ca="1"/>
        <v>1948</v>
      </c>
      <c r="N17616" s="53">
        <f ca="1"/>
        <v>3</v>
      </c>
      <c r="O17616" s="53" t="str">
        <f ca="1"/>
        <v>1948-03</v>
      </c>
    </row>
    <row r="17617" spans="12:15" x14ac:dyDescent="0.4">
      <c r="L17617" s="56">
        <f ca="1"/>
        <v>17616</v>
      </c>
      <c r="M17617" s="53">
        <f ca="1"/>
        <v>1948</v>
      </c>
      <c r="N17617" s="53">
        <f ca="1"/>
        <v>3</v>
      </c>
      <c r="O17617" s="53" t="str">
        <f ca="1"/>
        <v>1948-03</v>
      </c>
    </row>
    <row r="17618" spans="12:15" x14ac:dyDescent="0.4">
      <c r="L17618" s="56">
        <f ca="1"/>
        <v>17617</v>
      </c>
      <c r="M17618" s="53">
        <f ca="1"/>
        <v>1948</v>
      </c>
      <c r="N17618" s="53">
        <f ca="1"/>
        <v>3</v>
      </c>
      <c r="O17618" s="53" t="str">
        <f ca="1"/>
        <v>1948-03</v>
      </c>
    </row>
    <row r="17619" spans="12:15" x14ac:dyDescent="0.4">
      <c r="L17619" s="56">
        <f ca="1"/>
        <v>17618</v>
      </c>
      <c r="M17619" s="53">
        <f ca="1"/>
        <v>1948</v>
      </c>
      <c r="N17619" s="53">
        <f ca="1"/>
        <v>3</v>
      </c>
      <c r="O17619" s="53" t="str">
        <f ca="1"/>
        <v>1948-03</v>
      </c>
    </row>
    <row r="17620" spans="12:15" x14ac:dyDescent="0.4">
      <c r="L17620" s="56">
        <f ca="1"/>
        <v>17619</v>
      </c>
      <c r="M17620" s="53">
        <f ca="1"/>
        <v>1948</v>
      </c>
      <c r="N17620" s="53">
        <f ca="1"/>
        <v>3</v>
      </c>
      <c r="O17620" s="53" t="str">
        <f ca="1"/>
        <v>1948-03</v>
      </c>
    </row>
    <row r="17621" spans="12:15" x14ac:dyDescent="0.4">
      <c r="L17621" s="56">
        <f ca="1"/>
        <v>17620</v>
      </c>
      <c r="M17621" s="53">
        <f ca="1"/>
        <v>1948</v>
      </c>
      <c r="N17621" s="53">
        <f ca="1"/>
        <v>3</v>
      </c>
      <c r="O17621" s="53" t="str">
        <f ca="1"/>
        <v>1948-03</v>
      </c>
    </row>
    <row r="17622" spans="12:15" x14ac:dyDescent="0.4">
      <c r="L17622" s="56">
        <f ca="1"/>
        <v>17621</v>
      </c>
      <c r="M17622" s="53">
        <f ca="1"/>
        <v>1948</v>
      </c>
      <c r="N17622" s="53">
        <f ca="1"/>
        <v>3</v>
      </c>
      <c r="O17622" s="53" t="str">
        <f ca="1"/>
        <v>1948-03</v>
      </c>
    </row>
    <row r="17623" spans="12:15" x14ac:dyDescent="0.4">
      <c r="L17623" s="56">
        <f ca="1"/>
        <v>17622</v>
      </c>
      <c r="M17623" s="53">
        <f ca="1"/>
        <v>1948</v>
      </c>
      <c r="N17623" s="53">
        <f ca="1"/>
        <v>3</v>
      </c>
      <c r="O17623" s="53" t="str">
        <f ca="1"/>
        <v>1948-03</v>
      </c>
    </row>
    <row r="17624" spans="12:15" x14ac:dyDescent="0.4">
      <c r="L17624" s="56">
        <f ca="1"/>
        <v>17623</v>
      </c>
      <c r="M17624" s="53">
        <f ca="1"/>
        <v>1948</v>
      </c>
      <c r="N17624" s="53">
        <f ca="1"/>
        <v>3</v>
      </c>
      <c r="O17624" s="53" t="str">
        <f ca="1"/>
        <v>1948-03</v>
      </c>
    </row>
    <row r="17625" spans="12:15" x14ac:dyDescent="0.4">
      <c r="L17625" s="56">
        <f ca="1"/>
        <v>17624</v>
      </c>
      <c r="M17625" s="53">
        <f ca="1"/>
        <v>1948</v>
      </c>
      <c r="N17625" s="53">
        <f ca="1"/>
        <v>4</v>
      </c>
      <c r="O17625" s="53" t="str">
        <f ca="1"/>
        <v>1948-04</v>
      </c>
    </row>
    <row r="17626" spans="12:15" x14ac:dyDescent="0.4">
      <c r="L17626" s="56">
        <f ca="1"/>
        <v>17625</v>
      </c>
      <c r="M17626" s="53">
        <f ca="1"/>
        <v>1948</v>
      </c>
      <c r="N17626" s="53">
        <f ca="1"/>
        <v>4</v>
      </c>
      <c r="O17626" s="53" t="str">
        <f ca="1"/>
        <v>1948-04</v>
      </c>
    </row>
    <row r="17627" spans="12:15" x14ac:dyDescent="0.4">
      <c r="L17627" s="56">
        <f ca="1"/>
        <v>17626</v>
      </c>
      <c r="M17627" s="53">
        <f ca="1"/>
        <v>1948</v>
      </c>
      <c r="N17627" s="53">
        <f ca="1"/>
        <v>4</v>
      </c>
      <c r="O17627" s="53" t="str">
        <f ca="1"/>
        <v>1948-04</v>
      </c>
    </row>
    <row r="17628" spans="12:15" x14ac:dyDescent="0.4">
      <c r="L17628" s="56">
        <f ca="1"/>
        <v>17627</v>
      </c>
      <c r="M17628" s="53">
        <f ca="1"/>
        <v>1948</v>
      </c>
      <c r="N17628" s="53">
        <f ca="1"/>
        <v>4</v>
      </c>
      <c r="O17628" s="53" t="str">
        <f ca="1"/>
        <v>1948-04</v>
      </c>
    </row>
    <row r="17629" spans="12:15" x14ac:dyDescent="0.4">
      <c r="L17629" s="56">
        <f ca="1"/>
        <v>17628</v>
      </c>
      <c r="M17629" s="53">
        <f ca="1"/>
        <v>1948</v>
      </c>
      <c r="N17629" s="53">
        <f ca="1"/>
        <v>4</v>
      </c>
      <c r="O17629" s="53" t="str">
        <f ca="1"/>
        <v>1948-04</v>
      </c>
    </row>
    <row r="17630" spans="12:15" x14ac:dyDescent="0.4">
      <c r="L17630" s="56">
        <f ca="1"/>
        <v>17629</v>
      </c>
      <c r="M17630" s="53">
        <f ca="1"/>
        <v>1948</v>
      </c>
      <c r="N17630" s="53">
        <f ca="1"/>
        <v>4</v>
      </c>
      <c r="O17630" s="53" t="str">
        <f ca="1"/>
        <v>1948-04</v>
      </c>
    </row>
    <row r="17631" spans="12:15" x14ac:dyDescent="0.4">
      <c r="L17631" s="56">
        <f ca="1"/>
        <v>17630</v>
      </c>
      <c r="M17631" s="53">
        <f ca="1"/>
        <v>1948</v>
      </c>
      <c r="N17631" s="53">
        <f ca="1"/>
        <v>4</v>
      </c>
      <c r="O17631" s="53" t="str">
        <f ca="1"/>
        <v>1948-04</v>
      </c>
    </row>
    <row r="17632" spans="12:15" x14ac:dyDescent="0.4">
      <c r="L17632" s="56">
        <f ca="1"/>
        <v>17631</v>
      </c>
      <c r="M17632" s="53">
        <f ca="1"/>
        <v>1948</v>
      </c>
      <c r="N17632" s="53">
        <f ca="1"/>
        <v>4</v>
      </c>
      <c r="O17632" s="53" t="str">
        <f ca="1"/>
        <v>1948-04</v>
      </c>
    </row>
    <row r="17633" spans="12:15" x14ac:dyDescent="0.4">
      <c r="L17633" s="56">
        <f ca="1"/>
        <v>17632</v>
      </c>
      <c r="M17633" s="53">
        <f ca="1"/>
        <v>1948</v>
      </c>
      <c r="N17633" s="53">
        <f ca="1"/>
        <v>4</v>
      </c>
      <c r="O17633" s="53" t="str">
        <f ca="1"/>
        <v>1948-04</v>
      </c>
    </row>
    <row r="17634" spans="12:15" x14ac:dyDescent="0.4">
      <c r="L17634" s="56">
        <f ca="1"/>
        <v>17633</v>
      </c>
      <c r="M17634" s="53">
        <f ca="1"/>
        <v>1948</v>
      </c>
      <c r="N17634" s="53">
        <f ca="1"/>
        <v>4</v>
      </c>
      <c r="O17634" s="53" t="str">
        <f ca="1"/>
        <v>1948-04</v>
      </c>
    </row>
    <row r="17635" spans="12:15" x14ac:dyDescent="0.4">
      <c r="L17635" s="56">
        <f ca="1"/>
        <v>17634</v>
      </c>
      <c r="M17635" s="53">
        <f ca="1"/>
        <v>1948</v>
      </c>
      <c r="N17635" s="53">
        <f ca="1"/>
        <v>4</v>
      </c>
      <c r="O17635" s="53" t="str">
        <f ca="1"/>
        <v>1948-04</v>
      </c>
    </row>
    <row r="17636" spans="12:15" x14ac:dyDescent="0.4">
      <c r="L17636" s="56">
        <f ca="1"/>
        <v>17635</v>
      </c>
      <c r="M17636" s="53">
        <f ca="1"/>
        <v>1948</v>
      </c>
      <c r="N17636" s="53">
        <f ca="1"/>
        <v>4</v>
      </c>
      <c r="O17636" s="53" t="str">
        <f ca="1"/>
        <v>1948-04</v>
      </c>
    </row>
    <row r="17637" spans="12:15" x14ac:dyDescent="0.4">
      <c r="L17637" s="56">
        <f ca="1"/>
        <v>17636</v>
      </c>
      <c r="M17637" s="53">
        <f ca="1"/>
        <v>1948</v>
      </c>
      <c r="N17637" s="53">
        <f ca="1"/>
        <v>4</v>
      </c>
      <c r="O17637" s="53" t="str">
        <f ca="1"/>
        <v>1948-04</v>
      </c>
    </row>
    <row r="17638" spans="12:15" x14ac:dyDescent="0.4">
      <c r="L17638" s="56">
        <f ca="1"/>
        <v>17637</v>
      </c>
      <c r="M17638" s="53">
        <f ca="1"/>
        <v>1948</v>
      </c>
      <c r="N17638" s="53">
        <f ca="1"/>
        <v>4</v>
      </c>
      <c r="O17638" s="53" t="str">
        <f ca="1"/>
        <v>1948-04</v>
      </c>
    </row>
    <row r="17639" spans="12:15" x14ac:dyDescent="0.4">
      <c r="L17639" s="56">
        <f ca="1"/>
        <v>17638</v>
      </c>
      <c r="M17639" s="53">
        <f ca="1"/>
        <v>1948</v>
      </c>
      <c r="N17639" s="53">
        <f ca="1"/>
        <v>4</v>
      </c>
      <c r="O17639" s="53" t="str">
        <f ca="1"/>
        <v>1948-04</v>
      </c>
    </row>
    <row r="17640" spans="12:15" x14ac:dyDescent="0.4">
      <c r="L17640" s="56">
        <f ca="1"/>
        <v>17639</v>
      </c>
      <c r="M17640" s="53">
        <f ca="1"/>
        <v>1948</v>
      </c>
      <c r="N17640" s="53">
        <f ca="1"/>
        <v>4</v>
      </c>
      <c r="O17640" s="53" t="str">
        <f ca="1"/>
        <v>1948-04</v>
      </c>
    </row>
    <row r="17641" spans="12:15" x14ac:dyDescent="0.4">
      <c r="L17641" s="56">
        <f ca="1"/>
        <v>17640</v>
      </c>
      <c r="M17641" s="53">
        <f ca="1"/>
        <v>1948</v>
      </c>
      <c r="N17641" s="53">
        <f ca="1"/>
        <v>4</v>
      </c>
      <c r="O17641" s="53" t="str">
        <f ca="1"/>
        <v>1948-04</v>
      </c>
    </row>
    <row r="17642" spans="12:15" x14ac:dyDescent="0.4">
      <c r="L17642" s="56">
        <f ca="1"/>
        <v>17641</v>
      </c>
      <c r="M17642" s="53">
        <f ca="1"/>
        <v>1948</v>
      </c>
      <c r="N17642" s="53">
        <f ca="1"/>
        <v>4</v>
      </c>
      <c r="O17642" s="53" t="str">
        <f ca="1"/>
        <v>1948-04</v>
      </c>
    </row>
    <row r="17643" spans="12:15" x14ac:dyDescent="0.4">
      <c r="L17643" s="56">
        <f ca="1"/>
        <v>17642</v>
      </c>
      <c r="M17643" s="53">
        <f ca="1"/>
        <v>1948</v>
      </c>
      <c r="N17643" s="53">
        <f ca="1"/>
        <v>4</v>
      </c>
      <c r="O17643" s="53" t="str">
        <f ca="1"/>
        <v>1948-04</v>
      </c>
    </row>
    <row r="17644" spans="12:15" x14ac:dyDescent="0.4">
      <c r="L17644" s="56">
        <f ca="1"/>
        <v>17643</v>
      </c>
      <c r="M17644" s="53">
        <f ca="1"/>
        <v>1948</v>
      </c>
      <c r="N17644" s="53">
        <f ca="1"/>
        <v>4</v>
      </c>
      <c r="O17644" s="53" t="str">
        <f ca="1"/>
        <v>1948-04</v>
      </c>
    </row>
    <row r="17645" spans="12:15" x14ac:dyDescent="0.4">
      <c r="L17645" s="56">
        <f ca="1"/>
        <v>17644</v>
      </c>
      <c r="M17645" s="53">
        <f ca="1"/>
        <v>1948</v>
      </c>
      <c r="N17645" s="53">
        <f ca="1"/>
        <v>4</v>
      </c>
      <c r="O17645" s="53" t="str">
        <f ca="1"/>
        <v>1948-04</v>
      </c>
    </row>
    <row r="17646" spans="12:15" x14ac:dyDescent="0.4">
      <c r="L17646" s="56">
        <f ca="1"/>
        <v>17645</v>
      </c>
      <c r="M17646" s="53">
        <f ca="1"/>
        <v>1948</v>
      </c>
      <c r="N17646" s="53">
        <f ca="1"/>
        <v>4</v>
      </c>
      <c r="O17646" s="53" t="str">
        <f ca="1"/>
        <v>1948-04</v>
      </c>
    </row>
    <row r="17647" spans="12:15" x14ac:dyDescent="0.4">
      <c r="L17647" s="56">
        <f ca="1"/>
        <v>17646</v>
      </c>
      <c r="M17647" s="53">
        <f ca="1"/>
        <v>1948</v>
      </c>
      <c r="N17647" s="53">
        <f ca="1"/>
        <v>4</v>
      </c>
      <c r="O17647" s="53" t="str">
        <f ca="1"/>
        <v>1948-04</v>
      </c>
    </row>
    <row r="17648" spans="12:15" x14ac:dyDescent="0.4">
      <c r="L17648" s="56">
        <f ca="1"/>
        <v>17647</v>
      </c>
      <c r="M17648" s="53">
        <f ca="1"/>
        <v>1948</v>
      </c>
      <c r="N17648" s="53">
        <f ca="1"/>
        <v>4</v>
      </c>
      <c r="O17648" s="53" t="str">
        <f ca="1"/>
        <v>1948-04</v>
      </c>
    </row>
    <row r="17649" spans="12:15" x14ac:dyDescent="0.4">
      <c r="L17649" s="56">
        <f ca="1"/>
        <v>17648</v>
      </c>
      <c r="M17649" s="53">
        <f ca="1"/>
        <v>1948</v>
      </c>
      <c r="N17649" s="53">
        <f ca="1"/>
        <v>4</v>
      </c>
      <c r="O17649" s="53" t="str">
        <f ca="1"/>
        <v>1948-04</v>
      </c>
    </row>
    <row r="17650" spans="12:15" x14ac:dyDescent="0.4">
      <c r="L17650" s="56">
        <f ca="1"/>
        <v>17649</v>
      </c>
      <c r="M17650" s="53">
        <f ca="1"/>
        <v>1948</v>
      </c>
      <c r="N17650" s="53">
        <f ca="1"/>
        <v>4</v>
      </c>
      <c r="O17650" s="53" t="str">
        <f ca="1"/>
        <v>1948-04</v>
      </c>
    </row>
    <row r="17651" spans="12:15" x14ac:dyDescent="0.4">
      <c r="L17651" s="56">
        <f ca="1"/>
        <v>17650</v>
      </c>
      <c r="M17651" s="53">
        <f ca="1"/>
        <v>1948</v>
      </c>
      <c r="N17651" s="53">
        <f ca="1"/>
        <v>4</v>
      </c>
      <c r="O17651" s="53" t="str">
        <f ca="1"/>
        <v>1948-04</v>
      </c>
    </row>
    <row r="17652" spans="12:15" x14ac:dyDescent="0.4">
      <c r="L17652" s="56">
        <f ca="1"/>
        <v>17651</v>
      </c>
      <c r="M17652" s="53">
        <f ca="1"/>
        <v>1948</v>
      </c>
      <c r="N17652" s="53">
        <f ca="1"/>
        <v>4</v>
      </c>
      <c r="O17652" s="53" t="str">
        <f ca="1"/>
        <v>1948-04</v>
      </c>
    </row>
    <row r="17653" spans="12:15" x14ac:dyDescent="0.4">
      <c r="L17653" s="56">
        <f ca="1"/>
        <v>17652</v>
      </c>
      <c r="M17653" s="53">
        <f ca="1"/>
        <v>1948</v>
      </c>
      <c r="N17653" s="53">
        <f ca="1"/>
        <v>4</v>
      </c>
      <c r="O17653" s="53" t="str">
        <f ca="1"/>
        <v>1948-04</v>
      </c>
    </row>
    <row r="17654" spans="12:15" x14ac:dyDescent="0.4">
      <c r="L17654" s="56">
        <f ca="1"/>
        <v>17653</v>
      </c>
      <c r="M17654" s="53">
        <f ca="1"/>
        <v>1948</v>
      </c>
      <c r="N17654" s="53">
        <f ca="1"/>
        <v>4</v>
      </c>
      <c r="O17654" s="53" t="str">
        <f ca="1"/>
        <v>1948-04</v>
      </c>
    </row>
    <row r="17655" spans="12:15" x14ac:dyDescent="0.4">
      <c r="L17655" s="56">
        <f ca="1"/>
        <v>17654</v>
      </c>
      <c r="M17655" s="53">
        <f ca="1"/>
        <v>1948</v>
      </c>
      <c r="N17655" s="53">
        <f ca="1"/>
        <v>5</v>
      </c>
      <c r="O17655" s="53" t="str">
        <f ca="1"/>
        <v>1948-05</v>
      </c>
    </row>
    <row r="17656" spans="12:15" x14ac:dyDescent="0.4">
      <c r="L17656" s="56">
        <f ca="1"/>
        <v>17655</v>
      </c>
      <c r="M17656" s="53">
        <f ca="1"/>
        <v>1948</v>
      </c>
      <c r="N17656" s="53">
        <f ca="1"/>
        <v>5</v>
      </c>
      <c r="O17656" s="53" t="str">
        <f ca="1"/>
        <v>1948-05</v>
      </c>
    </row>
    <row r="17657" spans="12:15" x14ac:dyDescent="0.4">
      <c r="L17657" s="56">
        <f ca="1"/>
        <v>17656</v>
      </c>
      <c r="M17657" s="53">
        <f ca="1"/>
        <v>1948</v>
      </c>
      <c r="N17657" s="53">
        <f ca="1"/>
        <v>5</v>
      </c>
      <c r="O17657" s="53" t="str">
        <f ca="1"/>
        <v>1948-05</v>
      </c>
    </row>
    <row r="17658" spans="12:15" x14ac:dyDescent="0.4">
      <c r="L17658" s="56">
        <f ca="1"/>
        <v>17657</v>
      </c>
      <c r="M17658" s="53">
        <f ca="1"/>
        <v>1948</v>
      </c>
      <c r="N17658" s="53">
        <f ca="1"/>
        <v>5</v>
      </c>
      <c r="O17658" s="53" t="str">
        <f ca="1"/>
        <v>1948-05</v>
      </c>
    </row>
    <row r="17659" spans="12:15" x14ac:dyDescent="0.4">
      <c r="L17659" s="56">
        <f ca="1"/>
        <v>17658</v>
      </c>
      <c r="M17659" s="53">
        <f ca="1"/>
        <v>1948</v>
      </c>
      <c r="N17659" s="53">
        <f ca="1"/>
        <v>5</v>
      </c>
      <c r="O17659" s="53" t="str">
        <f ca="1"/>
        <v>1948-05</v>
      </c>
    </row>
    <row r="17660" spans="12:15" x14ac:dyDescent="0.4">
      <c r="L17660" s="56">
        <f ca="1"/>
        <v>17659</v>
      </c>
      <c r="M17660" s="53">
        <f ca="1"/>
        <v>1948</v>
      </c>
      <c r="N17660" s="53">
        <f ca="1"/>
        <v>5</v>
      </c>
      <c r="O17660" s="53" t="str">
        <f ca="1"/>
        <v>1948-05</v>
      </c>
    </row>
    <row r="17661" spans="12:15" x14ac:dyDescent="0.4">
      <c r="L17661" s="56">
        <f ca="1"/>
        <v>17660</v>
      </c>
      <c r="M17661" s="53">
        <f ca="1"/>
        <v>1948</v>
      </c>
      <c r="N17661" s="53">
        <f ca="1"/>
        <v>5</v>
      </c>
      <c r="O17661" s="53" t="str">
        <f ca="1"/>
        <v>1948-05</v>
      </c>
    </row>
    <row r="17662" spans="12:15" x14ac:dyDescent="0.4">
      <c r="L17662" s="56">
        <f ca="1"/>
        <v>17661</v>
      </c>
      <c r="M17662" s="53">
        <f ca="1"/>
        <v>1948</v>
      </c>
      <c r="N17662" s="53">
        <f ca="1"/>
        <v>5</v>
      </c>
      <c r="O17662" s="53" t="str">
        <f ca="1"/>
        <v>1948-05</v>
      </c>
    </row>
    <row r="17663" spans="12:15" x14ac:dyDescent="0.4">
      <c r="L17663" s="56">
        <f ca="1"/>
        <v>17662</v>
      </c>
      <c r="M17663" s="53">
        <f ca="1"/>
        <v>1948</v>
      </c>
      <c r="N17663" s="53">
        <f ca="1"/>
        <v>5</v>
      </c>
      <c r="O17663" s="53" t="str">
        <f ca="1"/>
        <v>1948-05</v>
      </c>
    </row>
    <row r="17664" spans="12:15" x14ac:dyDescent="0.4">
      <c r="L17664" s="56">
        <f ca="1"/>
        <v>17663</v>
      </c>
      <c r="M17664" s="53">
        <f ca="1"/>
        <v>1948</v>
      </c>
      <c r="N17664" s="53">
        <f ca="1"/>
        <v>5</v>
      </c>
      <c r="O17664" s="53" t="str">
        <f ca="1"/>
        <v>1948-05</v>
      </c>
    </row>
    <row r="17665" spans="12:15" x14ac:dyDescent="0.4">
      <c r="L17665" s="56">
        <f ca="1"/>
        <v>17664</v>
      </c>
      <c r="M17665" s="53">
        <f ca="1"/>
        <v>1948</v>
      </c>
      <c r="N17665" s="53">
        <f ca="1"/>
        <v>5</v>
      </c>
      <c r="O17665" s="53" t="str">
        <f ca="1"/>
        <v>1948-05</v>
      </c>
    </row>
    <row r="17666" spans="12:15" x14ac:dyDescent="0.4">
      <c r="L17666" s="56">
        <f ca="1"/>
        <v>17665</v>
      </c>
      <c r="M17666" s="53">
        <f ca="1"/>
        <v>1948</v>
      </c>
      <c r="N17666" s="53">
        <f ca="1"/>
        <v>5</v>
      </c>
      <c r="O17666" s="53" t="str">
        <f ca="1"/>
        <v>1948-05</v>
      </c>
    </row>
    <row r="17667" spans="12:15" x14ac:dyDescent="0.4">
      <c r="L17667" s="56">
        <f ca="1"/>
        <v>17666</v>
      </c>
      <c r="M17667" s="53">
        <f ca="1"/>
        <v>1948</v>
      </c>
      <c r="N17667" s="53">
        <f ca="1"/>
        <v>5</v>
      </c>
      <c r="O17667" s="53" t="str">
        <f ca="1"/>
        <v>1948-05</v>
      </c>
    </row>
    <row r="17668" spans="12:15" x14ac:dyDescent="0.4">
      <c r="L17668" s="56">
        <f ca="1"/>
        <v>17667</v>
      </c>
      <c r="M17668" s="53">
        <f ca="1"/>
        <v>1948</v>
      </c>
      <c r="N17668" s="53">
        <f ca="1"/>
        <v>5</v>
      </c>
      <c r="O17668" s="53" t="str">
        <f ca="1"/>
        <v>1948-05</v>
      </c>
    </row>
    <row r="17669" spans="12:15" x14ac:dyDescent="0.4">
      <c r="L17669" s="56">
        <f ca="1"/>
        <v>17668</v>
      </c>
      <c r="M17669" s="53">
        <f ca="1"/>
        <v>1948</v>
      </c>
      <c r="N17669" s="53">
        <f ca="1"/>
        <v>5</v>
      </c>
      <c r="O17669" s="53" t="str">
        <f ca="1"/>
        <v>1948-05</v>
      </c>
    </row>
    <row r="17670" spans="12:15" x14ac:dyDescent="0.4">
      <c r="L17670" s="56">
        <f ca="1"/>
        <v>17669</v>
      </c>
      <c r="M17670" s="53">
        <f ca="1"/>
        <v>1948</v>
      </c>
      <c r="N17670" s="53">
        <f ca="1"/>
        <v>5</v>
      </c>
      <c r="O17670" s="53" t="str">
        <f ca="1"/>
        <v>1948-05</v>
      </c>
    </row>
    <row r="17671" spans="12:15" x14ac:dyDescent="0.4">
      <c r="L17671" s="56">
        <f ca="1"/>
        <v>17670</v>
      </c>
      <c r="M17671" s="53">
        <f ca="1"/>
        <v>1948</v>
      </c>
      <c r="N17671" s="53">
        <f ca="1"/>
        <v>5</v>
      </c>
      <c r="O17671" s="53" t="str">
        <f ca="1"/>
        <v>1948-05</v>
      </c>
    </row>
    <row r="17672" spans="12:15" x14ac:dyDescent="0.4">
      <c r="L17672" s="56">
        <f ca="1"/>
        <v>17671</v>
      </c>
      <c r="M17672" s="53">
        <f ca="1"/>
        <v>1948</v>
      </c>
      <c r="N17672" s="53">
        <f ca="1"/>
        <v>5</v>
      </c>
      <c r="O17672" s="53" t="str">
        <f ca="1"/>
        <v>1948-05</v>
      </c>
    </row>
    <row r="17673" spans="12:15" x14ac:dyDescent="0.4">
      <c r="L17673" s="56">
        <f ca="1"/>
        <v>17672</v>
      </c>
      <c r="M17673" s="53">
        <f ca="1"/>
        <v>1948</v>
      </c>
      <c r="N17673" s="53">
        <f ca="1"/>
        <v>5</v>
      </c>
      <c r="O17673" s="53" t="str">
        <f ca="1"/>
        <v>1948-05</v>
      </c>
    </row>
    <row r="17674" spans="12:15" x14ac:dyDescent="0.4">
      <c r="L17674" s="56">
        <f ca="1"/>
        <v>17673</v>
      </c>
      <c r="M17674" s="53">
        <f ca="1"/>
        <v>1948</v>
      </c>
      <c r="N17674" s="53">
        <f ca="1"/>
        <v>5</v>
      </c>
      <c r="O17674" s="53" t="str">
        <f ca="1"/>
        <v>1948-05</v>
      </c>
    </row>
    <row r="17675" spans="12:15" x14ac:dyDescent="0.4">
      <c r="L17675" s="56">
        <f ca="1"/>
        <v>17674</v>
      </c>
      <c r="M17675" s="53">
        <f ca="1"/>
        <v>1948</v>
      </c>
      <c r="N17675" s="53">
        <f ca="1"/>
        <v>5</v>
      </c>
      <c r="O17675" s="53" t="str">
        <f ca="1"/>
        <v>1948-05</v>
      </c>
    </row>
    <row r="17676" spans="12:15" x14ac:dyDescent="0.4">
      <c r="L17676" s="56">
        <f ca="1"/>
        <v>17675</v>
      </c>
      <c r="M17676" s="53">
        <f ca="1"/>
        <v>1948</v>
      </c>
      <c r="N17676" s="53">
        <f ca="1"/>
        <v>5</v>
      </c>
      <c r="O17676" s="53" t="str">
        <f ca="1"/>
        <v>1948-05</v>
      </c>
    </row>
    <row r="17677" spans="12:15" x14ac:dyDescent="0.4">
      <c r="L17677" s="56">
        <f ca="1"/>
        <v>17676</v>
      </c>
      <c r="M17677" s="53">
        <f ca="1"/>
        <v>1948</v>
      </c>
      <c r="N17677" s="53">
        <f ca="1"/>
        <v>5</v>
      </c>
      <c r="O17677" s="53" t="str">
        <f ca="1"/>
        <v>1948-05</v>
      </c>
    </row>
    <row r="17678" spans="12:15" x14ac:dyDescent="0.4">
      <c r="L17678" s="56">
        <f ca="1"/>
        <v>17677</v>
      </c>
      <c r="M17678" s="53">
        <f ca="1"/>
        <v>1948</v>
      </c>
      <c r="N17678" s="53">
        <f ca="1"/>
        <v>5</v>
      </c>
      <c r="O17678" s="53" t="str">
        <f ca="1"/>
        <v>1948-05</v>
      </c>
    </row>
    <row r="17679" spans="12:15" x14ac:dyDescent="0.4">
      <c r="L17679" s="56">
        <f ca="1"/>
        <v>17678</v>
      </c>
      <c r="M17679" s="53">
        <f ca="1"/>
        <v>1948</v>
      </c>
      <c r="N17679" s="53">
        <f ca="1"/>
        <v>5</v>
      </c>
      <c r="O17679" s="53" t="str">
        <f ca="1"/>
        <v>1948-05</v>
      </c>
    </row>
    <row r="17680" spans="12:15" x14ac:dyDescent="0.4">
      <c r="L17680" s="56">
        <f ca="1"/>
        <v>17679</v>
      </c>
      <c r="M17680" s="53">
        <f ca="1"/>
        <v>1948</v>
      </c>
      <c r="N17680" s="53">
        <f ca="1"/>
        <v>5</v>
      </c>
      <c r="O17680" s="53" t="str">
        <f ca="1"/>
        <v>1948-05</v>
      </c>
    </row>
    <row r="17681" spans="12:15" x14ac:dyDescent="0.4">
      <c r="L17681" s="56">
        <f ca="1"/>
        <v>17680</v>
      </c>
      <c r="M17681" s="53">
        <f ca="1"/>
        <v>1948</v>
      </c>
      <c r="N17681" s="53">
        <f ca="1"/>
        <v>5</v>
      </c>
      <c r="O17681" s="53" t="str">
        <f ca="1"/>
        <v>1948-05</v>
      </c>
    </row>
    <row r="17682" spans="12:15" x14ac:dyDescent="0.4">
      <c r="L17682" s="56">
        <f ca="1"/>
        <v>17681</v>
      </c>
      <c r="M17682" s="53">
        <f ca="1"/>
        <v>1948</v>
      </c>
      <c r="N17682" s="53">
        <f ca="1"/>
        <v>5</v>
      </c>
      <c r="O17682" s="53" t="str">
        <f ca="1"/>
        <v>1948-05</v>
      </c>
    </row>
    <row r="17683" spans="12:15" x14ac:dyDescent="0.4">
      <c r="L17683" s="56">
        <f ca="1"/>
        <v>17682</v>
      </c>
      <c r="M17683" s="53">
        <f ca="1"/>
        <v>1948</v>
      </c>
      <c r="N17683" s="53">
        <f ca="1"/>
        <v>5</v>
      </c>
      <c r="O17683" s="53" t="str">
        <f ca="1"/>
        <v>1948-05</v>
      </c>
    </row>
    <row r="17684" spans="12:15" x14ac:dyDescent="0.4">
      <c r="L17684" s="56">
        <f ca="1"/>
        <v>17683</v>
      </c>
      <c r="M17684" s="53">
        <f ca="1"/>
        <v>1948</v>
      </c>
      <c r="N17684" s="53">
        <f ca="1"/>
        <v>5</v>
      </c>
      <c r="O17684" s="53" t="str">
        <f ca="1"/>
        <v>1948-05</v>
      </c>
    </row>
    <row r="17685" spans="12:15" x14ac:dyDescent="0.4">
      <c r="L17685" s="56">
        <f ca="1"/>
        <v>17684</v>
      </c>
      <c r="M17685" s="53">
        <f ca="1"/>
        <v>1948</v>
      </c>
      <c r="N17685" s="53">
        <f ca="1"/>
        <v>5</v>
      </c>
      <c r="O17685" s="53" t="str">
        <f ca="1"/>
        <v>1948-05</v>
      </c>
    </row>
    <row r="17686" spans="12:15" x14ac:dyDescent="0.4">
      <c r="L17686" s="56">
        <f ca="1"/>
        <v>17685</v>
      </c>
      <c r="M17686" s="53">
        <f ca="1"/>
        <v>1948</v>
      </c>
      <c r="N17686" s="53">
        <f ca="1"/>
        <v>6</v>
      </c>
      <c r="O17686" s="53" t="str">
        <f ca="1"/>
        <v>1948-06</v>
      </c>
    </row>
    <row r="17687" spans="12:15" x14ac:dyDescent="0.4">
      <c r="L17687" s="56">
        <f ca="1"/>
        <v>17686</v>
      </c>
      <c r="M17687" s="53">
        <f ca="1"/>
        <v>1948</v>
      </c>
      <c r="N17687" s="53">
        <f ca="1"/>
        <v>6</v>
      </c>
      <c r="O17687" s="53" t="str">
        <f ca="1"/>
        <v>1948-06</v>
      </c>
    </row>
    <row r="17688" spans="12:15" x14ac:dyDescent="0.4">
      <c r="L17688" s="56">
        <f ca="1"/>
        <v>17687</v>
      </c>
      <c r="M17688" s="53">
        <f ca="1"/>
        <v>1948</v>
      </c>
      <c r="N17688" s="53">
        <f ca="1"/>
        <v>6</v>
      </c>
      <c r="O17688" s="53" t="str">
        <f ca="1"/>
        <v>1948-06</v>
      </c>
    </row>
    <row r="17689" spans="12:15" x14ac:dyDescent="0.4">
      <c r="L17689" s="56">
        <f ca="1"/>
        <v>17688</v>
      </c>
      <c r="M17689" s="53">
        <f ca="1"/>
        <v>1948</v>
      </c>
      <c r="N17689" s="53">
        <f ca="1"/>
        <v>6</v>
      </c>
      <c r="O17689" s="53" t="str">
        <f ca="1"/>
        <v>1948-06</v>
      </c>
    </row>
    <row r="17690" spans="12:15" x14ac:dyDescent="0.4">
      <c r="L17690" s="56">
        <f ca="1"/>
        <v>17689</v>
      </c>
      <c r="M17690" s="53">
        <f ca="1"/>
        <v>1948</v>
      </c>
      <c r="N17690" s="53">
        <f ca="1"/>
        <v>6</v>
      </c>
      <c r="O17690" s="53" t="str">
        <f ca="1"/>
        <v>1948-06</v>
      </c>
    </row>
    <row r="17691" spans="12:15" x14ac:dyDescent="0.4">
      <c r="L17691" s="56">
        <f ca="1"/>
        <v>17690</v>
      </c>
      <c r="M17691" s="53">
        <f ca="1"/>
        <v>1948</v>
      </c>
      <c r="N17691" s="53">
        <f ca="1"/>
        <v>6</v>
      </c>
      <c r="O17691" s="53" t="str">
        <f ca="1"/>
        <v>1948-06</v>
      </c>
    </row>
    <row r="17692" spans="12:15" x14ac:dyDescent="0.4">
      <c r="L17692" s="56">
        <f ca="1"/>
        <v>17691</v>
      </c>
      <c r="M17692" s="53">
        <f ca="1"/>
        <v>1948</v>
      </c>
      <c r="N17692" s="53">
        <f ca="1"/>
        <v>6</v>
      </c>
      <c r="O17692" s="53" t="str">
        <f ca="1"/>
        <v>1948-06</v>
      </c>
    </row>
    <row r="17693" spans="12:15" x14ac:dyDescent="0.4">
      <c r="L17693" s="56">
        <f ca="1"/>
        <v>17692</v>
      </c>
      <c r="M17693" s="53">
        <f ca="1"/>
        <v>1948</v>
      </c>
      <c r="N17693" s="53">
        <f ca="1"/>
        <v>6</v>
      </c>
      <c r="O17693" s="53" t="str">
        <f ca="1"/>
        <v>1948-06</v>
      </c>
    </row>
    <row r="17694" spans="12:15" x14ac:dyDescent="0.4">
      <c r="L17694" s="56">
        <f ca="1"/>
        <v>17693</v>
      </c>
      <c r="M17694" s="53">
        <f ca="1"/>
        <v>1948</v>
      </c>
      <c r="N17694" s="53">
        <f ca="1"/>
        <v>6</v>
      </c>
      <c r="O17694" s="53" t="str">
        <f ca="1"/>
        <v>1948-06</v>
      </c>
    </row>
    <row r="17695" spans="12:15" x14ac:dyDescent="0.4">
      <c r="L17695" s="56">
        <f ca="1"/>
        <v>17694</v>
      </c>
      <c r="M17695" s="53">
        <f ca="1"/>
        <v>1948</v>
      </c>
      <c r="N17695" s="53">
        <f ca="1"/>
        <v>6</v>
      </c>
      <c r="O17695" s="53" t="str">
        <f ca="1"/>
        <v>1948-06</v>
      </c>
    </row>
    <row r="17696" spans="12:15" x14ac:dyDescent="0.4">
      <c r="L17696" s="56">
        <f ca="1"/>
        <v>17695</v>
      </c>
      <c r="M17696" s="53">
        <f ca="1"/>
        <v>1948</v>
      </c>
      <c r="N17696" s="53">
        <f ca="1"/>
        <v>6</v>
      </c>
      <c r="O17696" s="53" t="str">
        <f ca="1"/>
        <v>1948-06</v>
      </c>
    </row>
    <row r="17697" spans="12:15" x14ac:dyDescent="0.4">
      <c r="L17697" s="56">
        <f ca="1"/>
        <v>17696</v>
      </c>
      <c r="M17697" s="53">
        <f ca="1"/>
        <v>1948</v>
      </c>
      <c r="N17697" s="53">
        <f ca="1"/>
        <v>6</v>
      </c>
      <c r="O17697" s="53" t="str">
        <f ca="1"/>
        <v>1948-06</v>
      </c>
    </row>
    <row r="17698" spans="12:15" x14ac:dyDescent="0.4">
      <c r="L17698" s="56">
        <f ca="1"/>
        <v>17697</v>
      </c>
      <c r="M17698" s="53">
        <f ca="1"/>
        <v>1948</v>
      </c>
      <c r="N17698" s="53">
        <f ca="1"/>
        <v>6</v>
      </c>
      <c r="O17698" s="53" t="str">
        <f ca="1"/>
        <v>1948-06</v>
      </c>
    </row>
    <row r="17699" spans="12:15" x14ac:dyDescent="0.4">
      <c r="L17699" s="56">
        <f ca="1"/>
        <v>17698</v>
      </c>
      <c r="M17699" s="53">
        <f ca="1"/>
        <v>1948</v>
      </c>
      <c r="N17699" s="53">
        <f ca="1"/>
        <v>6</v>
      </c>
      <c r="O17699" s="53" t="str">
        <f ca="1"/>
        <v>1948-06</v>
      </c>
    </row>
    <row r="17700" spans="12:15" x14ac:dyDescent="0.4">
      <c r="L17700" s="56">
        <f ca="1"/>
        <v>17699</v>
      </c>
      <c r="M17700" s="53">
        <f ca="1"/>
        <v>1948</v>
      </c>
      <c r="N17700" s="53">
        <f ca="1"/>
        <v>6</v>
      </c>
      <c r="O17700" s="53" t="str">
        <f ca="1"/>
        <v>1948-06</v>
      </c>
    </row>
    <row r="17701" spans="12:15" x14ac:dyDescent="0.4">
      <c r="L17701" s="56">
        <f ca="1"/>
        <v>17700</v>
      </c>
      <c r="M17701" s="53">
        <f ca="1"/>
        <v>1948</v>
      </c>
      <c r="N17701" s="53">
        <f ca="1"/>
        <v>6</v>
      </c>
      <c r="O17701" s="53" t="str">
        <f ca="1"/>
        <v>1948-06</v>
      </c>
    </row>
    <row r="17702" spans="12:15" x14ac:dyDescent="0.4">
      <c r="L17702" s="56">
        <f ca="1"/>
        <v>17701</v>
      </c>
      <c r="M17702" s="53">
        <f ca="1"/>
        <v>1948</v>
      </c>
      <c r="N17702" s="53">
        <f ca="1"/>
        <v>6</v>
      </c>
      <c r="O17702" s="53" t="str">
        <f ca="1"/>
        <v>1948-06</v>
      </c>
    </row>
    <row r="17703" spans="12:15" x14ac:dyDescent="0.4">
      <c r="L17703" s="56">
        <f ca="1"/>
        <v>17702</v>
      </c>
      <c r="M17703" s="53">
        <f ca="1"/>
        <v>1948</v>
      </c>
      <c r="N17703" s="53">
        <f ca="1"/>
        <v>6</v>
      </c>
      <c r="O17703" s="53" t="str">
        <f ca="1"/>
        <v>1948-06</v>
      </c>
    </row>
    <row r="17704" spans="12:15" x14ac:dyDescent="0.4">
      <c r="L17704" s="56">
        <f ca="1"/>
        <v>17703</v>
      </c>
      <c r="M17704" s="53">
        <f ca="1"/>
        <v>1948</v>
      </c>
      <c r="N17704" s="53">
        <f ca="1"/>
        <v>6</v>
      </c>
      <c r="O17704" s="53" t="str">
        <f ca="1"/>
        <v>1948-06</v>
      </c>
    </row>
    <row r="17705" spans="12:15" x14ac:dyDescent="0.4">
      <c r="L17705" s="56">
        <f ca="1"/>
        <v>17704</v>
      </c>
      <c r="M17705" s="53">
        <f ca="1"/>
        <v>1948</v>
      </c>
      <c r="N17705" s="53">
        <f ca="1"/>
        <v>6</v>
      </c>
      <c r="O17705" s="53" t="str">
        <f ca="1"/>
        <v>1948-06</v>
      </c>
    </row>
    <row r="17706" spans="12:15" x14ac:dyDescent="0.4">
      <c r="L17706" s="56">
        <f ca="1"/>
        <v>17705</v>
      </c>
      <c r="M17706" s="53">
        <f ca="1"/>
        <v>1948</v>
      </c>
      <c r="N17706" s="53">
        <f ca="1"/>
        <v>6</v>
      </c>
      <c r="O17706" s="53" t="str">
        <f ca="1"/>
        <v>1948-06</v>
      </c>
    </row>
    <row r="17707" spans="12:15" x14ac:dyDescent="0.4">
      <c r="L17707" s="56">
        <f ca="1"/>
        <v>17706</v>
      </c>
      <c r="M17707" s="53">
        <f ca="1"/>
        <v>1948</v>
      </c>
      <c r="N17707" s="53">
        <f ca="1"/>
        <v>6</v>
      </c>
      <c r="O17707" s="53" t="str">
        <f ca="1"/>
        <v>1948-06</v>
      </c>
    </row>
    <row r="17708" spans="12:15" x14ac:dyDescent="0.4">
      <c r="L17708" s="56">
        <f ca="1"/>
        <v>17707</v>
      </c>
      <c r="M17708" s="53">
        <f ca="1"/>
        <v>1948</v>
      </c>
      <c r="N17708" s="53">
        <f ca="1"/>
        <v>6</v>
      </c>
      <c r="O17708" s="53" t="str">
        <f ca="1"/>
        <v>1948-06</v>
      </c>
    </row>
    <row r="17709" spans="12:15" x14ac:dyDescent="0.4">
      <c r="L17709" s="56">
        <f ca="1"/>
        <v>17708</v>
      </c>
      <c r="M17709" s="53">
        <f ca="1"/>
        <v>1948</v>
      </c>
      <c r="N17709" s="53">
        <f ca="1"/>
        <v>6</v>
      </c>
      <c r="O17709" s="53" t="str">
        <f ca="1"/>
        <v>1948-06</v>
      </c>
    </row>
    <row r="17710" spans="12:15" x14ac:dyDescent="0.4">
      <c r="L17710" s="56">
        <f ca="1"/>
        <v>17709</v>
      </c>
      <c r="M17710" s="53">
        <f ca="1"/>
        <v>1948</v>
      </c>
      <c r="N17710" s="53">
        <f ca="1"/>
        <v>6</v>
      </c>
      <c r="O17710" s="53" t="str">
        <f ca="1"/>
        <v>1948-06</v>
      </c>
    </row>
    <row r="17711" spans="12:15" x14ac:dyDescent="0.4">
      <c r="L17711" s="56">
        <f ca="1"/>
        <v>17710</v>
      </c>
      <c r="M17711" s="53">
        <f ca="1"/>
        <v>1948</v>
      </c>
      <c r="N17711" s="53">
        <f ca="1"/>
        <v>6</v>
      </c>
      <c r="O17711" s="53" t="str">
        <f ca="1"/>
        <v>1948-06</v>
      </c>
    </row>
    <row r="17712" spans="12:15" x14ac:dyDescent="0.4">
      <c r="L17712" s="56">
        <f ca="1"/>
        <v>17711</v>
      </c>
      <c r="M17712" s="53">
        <f ca="1"/>
        <v>1948</v>
      </c>
      <c r="N17712" s="53">
        <f ca="1"/>
        <v>6</v>
      </c>
      <c r="O17712" s="53" t="str">
        <f ca="1"/>
        <v>1948-06</v>
      </c>
    </row>
    <row r="17713" spans="12:15" x14ac:dyDescent="0.4">
      <c r="L17713" s="56">
        <f ca="1"/>
        <v>17712</v>
      </c>
      <c r="M17713" s="53">
        <f ca="1"/>
        <v>1948</v>
      </c>
      <c r="N17713" s="53">
        <f ca="1"/>
        <v>6</v>
      </c>
      <c r="O17713" s="53" t="str">
        <f ca="1"/>
        <v>1948-06</v>
      </c>
    </row>
    <row r="17714" spans="12:15" x14ac:dyDescent="0.4">
      <c r="L17714" s="56">
        <f ca="1"/>
        <v>17713</v>
      </c>
      <c r="M17714" s="53">
        <f ca="1"/>
        <v>1948</v>
      </c>
      <c r="N17714" s="53">
        <f ca="1"/>
        <v>6</v>
      </c>
      <c r="O17714" s="53" t="str">
        <f ca="1"/>
        <v>1948-06</v>
      </c>
    </row>
    <row r="17715" spans="12:15" x14ac:dyDescent="0.4">
      <c r="L17715" s="56">
        <f ca="1"/>
        <v>17714</v>
      </c>
      <c r="M17715" s="53">
        <f ca="1"/>
        <v>1948</v>
      </c>
      <c r="N17715" s="53">
        <f ca="1"/>
        <v>6</v>
      </c>
      <c r="O17715" s="53" t="str">
        <f ca="1"/>
        <v>1948-06</v>
      </c>
    </row>
    <row r="17716" spans="12:15" x14ac:dyDescent="0.4">
      <c r="L17716" s="56">
        <f ca="1"/>
        <v>17715</v>
      </c>
      <c r="M17716" s="53">
        <f ca="1"/>
        <v>1948</v>
      </c>
      <c r="N17716" s="53">
        <f ca="1"/>
        <v>7</v>
      </c>
      <c r="O17716" s="53" t="str">
        <f ca="1"/>
        <v>1948-07</v>
      </c>
    </row>
    <row r="17717" spans="12:15" x14ac:dyDescent="0.4">
      <c r="L17717" s="56">
        <f ca="1"/>
        <v>17716</v>
      </c>
      <c r="M17717" s="53">
        <f ca="1"/>
        <v>1948</v>
      </c>
      <c r="N17717" s="53">
        <f ca="1"/>
        <v>7</v>
      </c>
      <c r="O17717" s="53" t="str">
        <f ca="1"/>
        <v>1948-07</v>
      </c>
    </row>
    <row r="17718" spans="12:15" x14ac:dyDescent="0.4">
      <c r="L17718" s="56">
        <f ca="1"/>
        <v>17717</v>
      </c>
      <c r="M17718" s="53">
        <f ca="1"/>
        <v>1948</v>
      </c>
      <c r="N17718" s="53">
        <f ca="1"/>
        <v>7</v>
      </c>
      <c r="O17718" s="53" t="str">
        <f ca="1"/>
        <v>1948-07</v>
      </c>
    </row>
    <row r="17719" spans="12:15" x14ac:dyDescent="0.4">
      <c r="L17719" s="56">
        <f ca="1"/>
        <v>17718</v>
      </c>
      <c r="M17719" s="53">
        <f ca="1"/>
        <v>1948</v>
      </c>
      <c r="N17719" s="53">
        <f ca="1"/>
        <v>7</v>
      </c>
      <c r="O17719" s="53" t="str">
        <f ca="1"/>
        <v>1948-07</v>
      </c>
    </row>
    <row r="17720" spans="12:15" x14ac:dyDescent="0.4">
      <c r="L17720" s="56">
        <f ca="1"/>
        <v>17719</v>
      </c>
      <c r="M17720" s="53">
        <f ca="1"/>
        <v>1948</v>
      </c>
      <c r="N17720" s="53">
        <f ca="1"/>
        <v>7</v>
      </c>
      <c r="O17720" s="53" t="str">
        <f ca="1"/>
        <v>1948-07</v>
      </c>
    </row>
    <row r="17721" spans="12:15" x14ac:dyDescent="0.4">
      <c r="L17721" s="56">
        <f ca="1"/>
        <v>17720</v>
      </c>
      <c r="M17721" s="53">
        <f ca="1"/>
        <v>1948</v>
      </c>
      <c r="N17721" s="53">
        <f ca="1"/>
        <v>7</v>
      </c>
      <c r="O17721" s="53" t="str">
        <f ca="1"/>
        <v>1948-07</v>
      </c>
    </row>
    <row r="17722" spans="12:15" x14ac:dyDescent="0.4">
      <c r="L17722" s="56">
        <f ca="1"/>
        <v>17721</v>
      </c>
      <c r="M17722" s="53">
        <f ca="1"/>
        <v>1948</v>
      </c>
      <c r="N17722" s="53">
        <f ca="1"/>
        <v>7</v>
      </c>
      <c r="O17722" s="53" t="str">
        <f ca="1"/>
        <v>1948-07</v>
      </c>
    </row>
    <row r="17723" spans="12:15" x14ac:dyDescent="0.4">
      <c r="L17723" s="56">
        <f ca="1"/>
        <v>17722</v>
      </c>
      <c r="M17723" s="53">
        <f ca="1"/>
        <v>1948</v>
      </c>
      <c r="N17723" s="53">
        <f ca="1"/>
        <v>7</v>
      </c>
      <c r="O17723" s="53" t="str">
        <f ca="1"/>
        <v>1948-07</v>
      </c>
    </row>
    <row r="17724" spans="12:15" x14ac:dyDescent="0.4">
      <c r="L17724" s="56">
        <f ca="1"/>
        <v>17723</v>
      </c>
      <c r="M17724" s="53">
        <f ca="1"/>
        <v>1948</v>
      </c>
      <c r="N17724" s="53">
        <f ca="1"/>
        <v>7</v>
      </c>
      <c r="O17724" s="53" t="str">
        <f ca="1"/>
        <v>1948-07</v>
      </c>
    </row>
    <row r="17725" spans="12:15" x14ac:dyDescent="0.4">
      <c r="L17725" s="56">
        <f ca="1"/>
        <v>17724</v>
      </c>
      <c r="M17725" s="53">
        <f ca="1"/>
        <v>1948</v>
      </c>
      <c r="N17725" s="53">
        <f ca="1"/>
        <v>7</v>
      </c>
      <c r="O17725" s="53" t="str">
        <f ca="1"/>
        <v>1948-07</v>
      </c>
    </row>
    <row r="17726" spans="12:15" x14ac:dyDescent="0.4">
      <c r="L17726" s="56">
        <f ca="1"/>
        <v>17725</v>
      </c>
      <c r="M17726" s="53">
        <f ca="1"/>
        <v>1948</v>
      </c>
      <c r="N17726" s="53">
        <f ca="1"/>
        <v>7</v>
      </c>
      <c r="O17726" s="53" t="str">
        <f ca="1"/>
        <v>1948-07</v>
      </c>
    </row>
    <row r="17727" spans="12:15" x14ac:dyDescent="0.4">
      <c r="L17727" s="56">
        <f ca="1"/>
        <v>17726</v>
      </c>
      <c r="M17727" s="53">
        <f ca="1"/>
        <v>1948</v>
      </c>
      <c r="N17727" s="53">
        <f ca="1"/>
        <v>7</v>
      </c>
      <c r="O17727" s="53" t="str">
        <f ca="1"/>
        <v>1948-07</v>
      </c>
    </row>
    <row r="17728" spans="12:15" x14ac:dyDescent="0.4">
      <c r="L17728" s="56">
        <f ca="1"/>
        <v>17727</v>
      </c>
      <c r="M17728" s="53">
        <f ca="1"/>
        <v>1948</v>
      </c>
      <c r="N17728" s="53">
        <f ca="1"/>
        <v>7</v>
      </c>
      <c r="O17728" s="53" t="str">
        <f ca="1"/>
        <v>1948-07</v>
      </c>
    </row>
    <row r="17729" spans="12:15" x14ac:dyDescent="0.4">
      <c r="L17729" s="56">
        <f ca="1"/>
        <v>17728</v>
      </c>
      <c r="M17729" s="53">
        <f ca="1"/>
        <v>1948</v>
      </c>
      <c r="N17729" s="53">
        <f ca="1"/>
        <v>7</v>
      </c>
      <c r="O17729" s="53" t="str">
        <f ca="1"/>
        <v>1948-07</v>
      </c>
    </row>
    <row r="17730" spans="12:15" x14ac:dyDescent="0.4">
      <c r="L17730" s="56">
        <f ca="1"/>
        <v>17729</v>
      </c>
      <c r="M17730" s="53">
        <f ca="1"/>
        <v>1948</v>
      </c>
      <c r="N17730" s="53">
        <f ca="1"/>
        <v>7</v>
      </c>
      <c r="O17730" s="53" t="str">
        <f ca="1"/>
        <v>1948-07</v>
      </c>
    </row>
    <row r="17731" spans="12:15" x14ac:dyDescent="0.4">
      <c r="L17731" s="56">
        <f ca="1"/>
        <v>17730</v>
      </c>
      <c r="M17731" s="53">
        <f ca="1"/>
        <v>1948</v>
      </c>
      <c r="N17731" s="53">
        <f ca="1"/>
        <v>7</v>
      </c>
      <c r="O17731" s="53" t="str">
        <f ca="1"/>
        <v>1948-07</v>
      </c>
    </row>
    <row r="17732" spans="12:15" x14ac:dyDescent="0.4">
      <c r="L17732" s="56">
        <f ca="1"/>
        <v>17731</v>
      </c>
      <c r="M17732" s="53">
        <f ca="1"/>
        <v>1948</v>
      </c>
      <c r="N17732" s="53">
        <f ca="1"/>
        <v>7</v>
      </c>
      <c r="O17732" s="53" t="str">
        <f ca="1"/>
        <v>1948-07</v>
      </c>
    </row>
    <row r="17733" spans="12:15" x14ac:dyDescent="0.4">
      <c r="L17733" s="56">
        <f ca="1"/>
        <v>17732</v>
      </c>
      <c r="M17733" s="53">
        <f ca="1"/>
        <v>1948</v>
      </c>
      <c r="N17733" s="53">
        <f ca="1"/>
        <v>7</v>
      </c>
      <c r="O17733" s="53" t="str">
        <f ca="1"/>
        <v>1948-07</v>
      </c>
    </row>
    <row r="17734" spans="12:15" x14ac:dyDescent="0.4">
      <c r="L17734" s="56">
        <f ca="1"/>
        <v>17733</v>
      </c>
      <c r="M17734" s="53">
        <f ca="1"/>
        <v>1948</v>
      </c>
      <c r="N17734" s="53">
        <f ca="1"/>
        <v>7</v>
      </c>
      <c r="O17734" s="53" t="str">
        <f ca="1"/>
        <v>1948-07</v>
      </c>
    </row>
    <row r="17735" spans="12:15" x14ac:dyDescent="0.4">
      <c r="L17735" s="56">
        <f ca="1"/>
        <v>17734</v>
      </c>
      <c r="M17735" s="53">
        <f ca="1"/>
        <v>1948</v>
      </c>
      <c r="N17735" s="53">
        <f ca="1"/>
        <v>7</v>
      </c>
      <c r="O17735" s="53" t="str">
        <f ca="1"/>
        <v>1948-07</v>
      </c>
    </row>
    <row r="17736" spans="12:15" x14ac:dyDescent="0.4">
      <c r="L17736" s="56">
        <f ca="1"/>
        <v>17735</v>
      </c>
      <c r="M17736" s="53">
        <f ca="1"/>
        <v>1948</v>
      </c>
      <c r="N17736" s="53">
        <f ca="1"/>
        <v>7</v>
      </c>
      <c r="O17736" s="53" t="str">
        <f ca="1"/>
        <v>1948-07</v>
      </c>
    </row>
    <row r="17737" spans="12:15" x14ac:dyDescent="0.4">
      <c r="L17737" s="56">
        <f ca="1"/>
        <v>17736</v>
      </c>
      <c r="M17737" s="53">
        <f ca="1"/>
        <v>1948</v>
      </c>
      <c r="N17737" s="53">
        <f ca="1"/>
        <v>7</v>
      </c>
      <c r="O17737" s="53" t="str">
        <f ca="1"/>
        <v>1948-07</v>
      </c>
    </row>
    <row r="17738" spans="12:15" x14ac:dyDescent="0.4">
      <c r="L17738" s="56">
        <f ca="1"/>
        <v>17737</v>
      </c>
      <c r="M17738" s="53">
        <f ca="1"/>
        <v>1948</v>
      </c>
      <c r="N17738" s="53">
        <f ca="1"/>
        <v>7</v>
      </c>
      <c r="O17738" s="53" t="str">
        <f ca="1"/>
        <v>1948-07</v>
      </c>
    </row>
    <row r="17739" spans="12:15" x14ac:dyDescent="0.4">
      <c r="L17739" s="56">
        <f ca="1"/>
        <v>17738</v>
      </c>
      <c r="M17739" s="53">
        <f ca="1"/>
        <v>1948</v>
      </c>
      <c r="N17739" s="53">
        <f ca="1"/>
        <v>7</v>
      </c>
      <c r="O17739" s="53" t="str">
        <f ca="1"/>
        <v>1948-07</v>
      </c>
    </row>
    <row r="17740" spans="12:15" x14ac:dyDescent="0.4">
      <c r="L17740" s="56">
        <f ca="1"/>
        <v>17739</v>
      </c>
      <c r="M17740" s="53">
        <f ca="1"/>
        <v>1948</v>
      </c>
      <c r="N17740" s="53">
        <f ca="1"/>
        <v>7</v>
      </c>
      <c r="O17740" s="53" t="str">
        <f ca="1"/>
        <v>1948-07</v>
      </c>
    </row>
    <row r="17741" spans="12:15" x14ac:dyDescent="0.4">
      <c r="L17741" s="56">
        <f ca="1"/>
        <v>17740</v>
      </c>
      <c r="M17741" s="53">
        <f ca="1"/>
        <v>1948</v>
      </c>
      <c r="N17741" s="53">
        <f ca="1"/>
        <v>7</v>
      </c>
      <c r="O17741" s="53" t="str">
        <f ca="1"/>
        <v>1948-07</v>
      </c>
    </row>
    <row r="17742" spans="12:15" x14ac:dyDescent="0.4">
      <c r="L17742" s="56">
        <f ca="1"/>
        <v>17741</v>
      </c>
      <c r="M17742" s="53">
        <f ca="1"/>
        <v>1948</v>
      </c>
      <c r="N17742" s="53">
        <f ca="1"/>
        <v>7</v>
      </c>
      <c r="O17742" s="53" t="str">
        <f ca="1"/>
        <v>1948-07</v>
      </c>
    </row>
    <row r="17743" spans="12:15" x14ac:dyDescent="0.4">
      <c r="L17743" s="56">
        <f ca="1"/>
        <v>17742</v>
      </c>
      <c r="M17743" s="53">
        <f ca="1"/>
        <v>1948</v>
      </c>
      <c r="N17743" s="53">
        <f ca="1"/>
        <v>7</v>
      </c>
      <c r="O17743" s="53" t="str">
        <f ca="1"/>
        <v>1948-07</v>
      </c>
    </row>
    <row r="17744" spans="12:15" x14ac:dyDescent="0.4">
      <c r="L17744" s="56">
        <f ca="1"/>
        <v>17743</v>
      </c>
      <c r="M17744" s="53">
        <f ca="1"/>
        <v>1948</v>
      </c>
      <c r="N17744" s="53">
        <f ca="1"/>
        <v>7</v>
      </c>
      <c r="O17744" s="53" t="str">
        <f ca="1"/>
        <v>1948-07</v>
      </c>
    </row>
    <row r="17745" spans="12:15" x14ac:dyDescent="0.4">
      <c r="L17745" s="56">
        <f ca="1"/>
        <v>17744</v>
      </c>
      <c r="M17745" s="53">
        <f ca="1"/>
        <v>1948</v>
      </c>
      <c r="N17745" s="53">
        <f ca="1"/>
        <v>7</v>
      </c>
      <c r="O17745" s="53" t="str">
        <f ca="1"/>
        <v>1948-07</v>
      </c>
    </row>
    <row r="17746" spans="12:15" x14ac:dyDescent="0.4">
      <c r="L17746" s="56">
        <f ca="1"/>
        <v>17745</v>
      </c>
      <c r="M17746" s="53">
        <f ca="1"/>
        <v>1948</v>
      </c>
      <c r="N17746" s="53">
        <f ca="1"/>
        <v>7</v>
      </c>
      <c r="O17746" s="53" t="str">
        <f ca="1"/>
        <v>1948-07</v>
      </c>
    </row>
    <row r="17747" spans="12:15" x14ac:dyDescent="0.4">
      <c r="L17747" s="56">
        <f ca="1"/>
        <v>17746</v>
      </c>
      <c r="M17747" s="53">
        <f ca="1"/>
        <v>1948</v>
      </c>
      <c r="N17747" s="53">
        <f ca="1"/>
        <v>8</v>
      </c>
      <c r="O17747" s="53" t="str">
        <f ca="1"/>
        <v>1948-08</v>
      </c>
    </row>
    <row r="17748" spans="12:15" x14ac:dyDescent="0.4">
      <c r="L17748" s="56">
        <f ca="1"/>
        <v>17747</v>
      </c>
      <c r="M17748" s="53">
        <f ca="1"/>
        <v>1948</v>
      </c>
      <c r="N17748" s="53">
        <f ca="1"/>
        <v>8</v>
      </c>
      <c r="O17748" s="53" t="str">
        <f ca="1"/>
        <v>1948-08</v>
      </c>
    </row>
    <row r="17749" spans="12:15" x14ac:dyDescent="0.4">
      <c r="L17749" s="56">
        <f ca="1"/>
        <v>17748</v>
      </c>
      <c r="M17749" s="53">
        <f ca="1"/>
        <v>1948</v>
      </c>
      <c r="N17749" s="53">
        <f ca="1"/>
        <v>8</v>
      </c>
      <c r="O17749" s="53" t="str">
        <f ca="1"/>
        <v>1948-08</v>
      </c>
    </row>
    <row r="17750" spans="12:15" x14ac:dyDescent="0.4">
      <c r="L17750" s="56">
        <f ca="1"/>
        <v>17749</v>
      </c>
      <c r="M17750" s="53">
        <f ca="1"/>
        <v>1948</v>
      </c>
      <c r="N17750" s="53">
        <f ca="1"/>
        <v>8</v>
      </c>
      <c r="O17750" s="53" t="str">
        <f ca="1"/>
        <v>1948-08</v>
      </c>
    </row>
    <row r="17751" spans="12:15" x14ac:dyDescent="0.4">
      <c r="L17751" s="56">
        <f ca="1"/>
        <v>17750</v>
      </c>
      <c r="M17751" s="53">
        <f ca="1"/>
        <v>1948</v>
      </c>
      <c r="N17751" s="53">
        <f ca="1"/>
        <v>8</v>
      </c>
      <c r="O17751" s="53" t="str">
        <f ca="1"/>
        <v>1948-08</v>
      </c>
    </row>
    <row r="17752" spans="12:15" x14ac:dyDescent="0.4">
      <c r="L17752" s="56">
        <f ca="1"/>
        <v>17751</v>
      </c>
      <c r="M17752" s="53">
        <f ca="1"/>
        <v>1948</v>
      </c>
      <c r="N17752" s="53">
        <f ca="1"/>
        <v>8</v>
      </c>
      <c r="O17752" s="53" t="str">
        <f ca="1"/>
        <v>1948-08</v>
      </c>
    </row>
    <row r="17753" spans="12:15" x14ac:dyDescent="0.4">
      <c r="L17753" s="56">
        <f ca="1"/>
        <v>17752</v>
      </c>
      <c r="M17753" s="53">
        <f ca="1"/>
        <v>1948</v>
      </c>
      <c r="N17753" s="53">
        <f ca="1"/>
        <v>8</v>
      </c>
      <c r="O17753" s="53" t="str">
        <f ca="1"/>
        <v>1948-08</v>
      </c>
    </row>
    <row r="17754" spans="12:15" x14ac:dyDescent="0.4">
      <c r="L17754" s="56">
        <f ca="1"/>
        <v>17753</v>
      </c>
      <c r="M17754" s="53">
        <f ca="1"/>
        <v>1948</v>
      </c>
      <c r="N17754" s="53">
        <f ca="1"/>
        <v>8</v>
      </c>
      <c r="O17754" s="53" t="str">
        <f ca="1"/>
        <v>1948-08</v>
      </c>
    </row>
    <row r="17755" spans="12:15" x14ac:dyDescent="0.4">
      <c r="L17755" s="56">
        <f ca="1"/>
        <v>17754</v>
      </c>
      <c r="M17755" s="53">
        <f ca="1"/>
        <v>1948</v>
      </c>
      <c r="N17755" s="53">
        <f ca="1"/>
        <v>8</v>
      </c>
      <c r="O17755" s="53" t="str">
        <f ca="1"/>
        <v>1948-08</v>
      </c>
    </row>
    <row r="17756" spans="12:15" x14ac:dyDescent="0.4">
      <c r="L17756" s="56">
        <f ca="1"/>
        <v>17755</v>
      </c>
      <c r="M17756" s="53">
        <f ca="1"/>
        <v>1948</v>
      </c>
      <c r="N17756" s="53">
        <f ca="1"/>
        <v>8</v>
      </c>
      <c r="O17756" s="53" t="str">
        <f ca="1"/>
        <v>1948-08</v>
      </c>
    </row>
    <row r="17757" spans="12:15" x14ac:dyDescent="0.4">
      <c r="L17757" s="56">
        <f ca="1"/>
        <v>17756</v>
      </c>
      <c r="M17757" s="53">
        <f ca="1"/>
        <v>1948</v>
      </c>
      <c r="N17757" s="53">
        <f ca="1"/>
        <v>8</v>
      </c>
      <c r="O17757" s="53" t="str">
        <f ca="1"/>
        <v>1948-08</v>
      </c>
    </row>
    <row r="17758" spans="12:15" x14ac:dyDescent="0.4">
      <c r="L17758" s="56">
        <f ca="1"/>
        <v>17757</v>
      </c>
      <c r="M17758" s="53">
        <f ca="1"/>
        <v>1948</v>
      </c>
      <c r="N17758" s="53">
        <f ca="1"/>
        <v>8</v>
      </c>
      <c r="O17758" s="53" t="str">
        <f ca="1"/>
        <v>1948-08</v>
      </c>
    </row>
    <row r="17759" spans="12:15" x14ac:dyDescent="0.4">
      <c r="L17759" s="56">
        <f ca="1"/>
        <v>17758</v>
      </c>
      <c r="M17759" s="53">
        <f ca="1"/>
        <v>1948</v>
      </c>
      <c r="N17759" s="53">
        <f ca="1"/>
        <v>8</v>
      </c>
      <c r="O17759" s="53" t="str">
        <f ca="1"/>
        <v>1948-08</v>
      </c>
    </row>
    <row r="17760" spans="12:15" x14ac:dyDescent="0.4">
      <c r="L17760" s="56">
        <f ca="1"/>
        <v>17759</v>
      </c>
      <c r="M17760" s="53">
        <f ca="1"/>
        <v>1948</v>
      </c>
      <c r="N17760" s="53">
        <f ca="1"/>
        <v>8</v>
      </c>
      <c r="O17760" s="53" t="str">
        <f ca="1"/>
        <v>1948-08</v>
      </c>
    </row>
    <row r="17761" spans="12:15" x14ac:dyDescent="0.4">
      <c r="L17761" s="56">
        <f ca="1"/>
        <v>17760</v>
      </c>
      <c r="M17761" s="53">
        <f ca="1"/>
        <v>1948</v>
      </c>
      <c r="N17761" s="53">
        <f ca="1"/>
        <v>8</v>
      </c>
      <c r="O17761" s="53" t="str">
        <f ca="1"/>
        <v>1948-08</v>
      </c>
    </row>
    <row r="17762" spans="12:15" x14ac:dyDescent="0.4">
      <c r="L17762" s="56">
        <f ca="1"/>
        <v>17761</v>
      </c>
      <c r="M17762" s="53">
        <f ca="1"/>
        <v>1948</v>
      </c>
      <c r="N17762" s="53">
        <f ca="1"/>
        <v>8</v>
      </c>
      <c r="O17762" s="53" t="str">
        <f ca="1"/>
        <v>1948-08</v>
      </c>
    </row>
    <row r="17763" spans="12:15" x14ac:dyDescent="0.4">
      <c r="L17763" s="56">
        <f ca="1"/>
        <v>17762</v>
      </c>
      <c r="M17763" s="53">
        <f ca="1"/>
        <v>1948</v>
      </c>
      <c r="N17763" s="53">
        <f ca="1"/>
        <v>8</v>
      </c>
      <c r="O17763" s="53" t="str">
        <f ca="1"/>
        <v>1948-08</v>
      </c>
    </row>
    <row r="17764" spans="12:15" x14ac:dyDescent="0.4">
      <c r="L17764" s="56">
        <f ca="1"/>
        <v>17763</v>
      </c>
      <c r="M17764" s="53">
        <f ca="1"/>
        <v>1948</v>
      </c>
      <c r="N17764" s="53">
        <f ca="1"/>
        <v>8</v>
      </c>
      <c r="O17764" s="53" t="str">
        <f ca="1"/>
        <v>1948-08</v>
      </c>
    </row>
    <row r="17765" spans="12:15" x14ac:dyDescent="0.4">
      <c r="L17765" s="56">
        <f ca="1"/>
        <v>17764</v>
      </c>
      <c r="M17765" s="53">
        <f ca="1"/>
        <v>1948</v>
      </c>
      <c r="N17765" s="53">
        <f ca="1"/>
        <v>8</v>
      </c>
      <c r="O17765" s="53" t="str">
        <f ca="1"/>
        <v>1948-08</v>
      </c>
    </row>
    <row r="17766" spans="12:15" x14ac:dyDescent="0.4">
      <c r="L17766" s="56">
        <f ca="1"/>
        <v>17765</v>
      </c>
      <c r="M17766" s="53">
        <f ca="1"/>
        <v>1948</v>
      </c>
      <c r="N17766" s="53">
        <f ca="1"/>
        <v>8</v>
      </c>
      <c r="O17766" s="53" t="str">
        <f ca="1"/>
        <v>1948-08</v>
      </c>
    </row>
    <row r="17767" spans="12:15" x14ac:dyDescent="0.4">
      <c r="L17767" s="56">
        <f ca="1"/>
        <v>17766</v>
      </c>
      <c r="M17767" s="53">
        <f ca="1"/>
        <v>1948</v>
      </c>
      <c r="N17767" s="53">
        <f ca="1"/>
        <v>8</v>
      </c>
      <c r="O17767" s="53" t="str">
        <f ca="1"/>
        <v>1948-08</v>
      </c>
    </row>
    <row r="17768" spans="12:15" x14ac:dyDescent="0.4">
      <c r="L17768" s="56">
        <f ca="1"/>
        <v>17767</v>
      </c>
      <c r="M17768" s="53">
        <f ca="1"/>
        <v>1948</v>
      </c>
      <c r="N17768" s="53">
        <f ca="1"/>
        <v>8</v>
      </c>
      <c r="O17768" s="53" t="str">
        <f ca="1"/>
        <v>1948-08</v>
      </c>
    </row>
    <row r="17769" spans="12:15" x14ac:dyDescent="0.4">
      <c r="L17769" s="56">
        <f ca="1"/>
        <v>17768</v>
      </c>
      <c r="M17769" s="53">
        <f ca="1"/>
        <v>1948</v>
      </c>
      <c r="N17769" s="53">
        <f ca="1"/>
        <v>8</v>
      </c>
      <c r="O17769" s="53" t="str">
        <f ca="1"/>
        <v>1948-08</v>
      </c>
    </row>
    <row r="17770" spans="12:15" x14ac:dyDescent="0.4">
      <c r="L17770" s="56">
        <f ca="1"/>
        <v>17769</v>
      </c>
      <c r="M17770" s="53">
        <f ca="1"/>
        <v>1948</v>
      </c>
      <c r="N17770" s="53">
        <f ca="1"/>
        <v>8</v>
      </c>
      <c r="O17770" s="53" t="str">
        <f ca="1"/>
        <v>1948-08</v>
      </c>
    </row>
    <row r="17771" spans="12:15" x14ac:dyDescent="0.4">
      <c r="L17771" s="56">
        <f ca="1"/>
        <v>17770</v>
      </c>
      <c r="M17771" s="53">
        <f ca="1"/>
        <v>1948</v>
      </c>
      <c r="N17771" s="53">
        <f ca="1"/>
        <v>8</v>
      </c>
      <c r="O17771" s="53" t="str">
        <f ca="1"/>
        <v>1948-08</v>
      </c>
    </row>
    <row r="17772" spans="12:15" x14ac:dyDescent="0.4">
      <c r="L17772" s="56">
        <f ca="1"/>
        <v>17771</v>
      </c>
      <c r="M17772" s="53">
        <f ca="1"/>
        <v>1948</v>
      </c>
      <c r="N17772" s="53">
        <f ca="1"/>
        <v>8</v>
      </c>
      <c r="O17772" s="53" t="str">
        <f ca="1"/>
        <v>1948-08</v>
      </c>
    </row>
    <row r="17773" spans="12:15" x14ac:dyDescent="0.4">
      <c r="L17773" s="56">
        <f ca="1"/>
        <v>17772</v>
      </c>
      <c r="M17773" s="53">
        <f ca="1"/>
        <v>1948</v>
      </c>
      <c r="N17773" s="53">
        <f ca="1"/>
        <v>8</v>
      </c>
      <c r="O17773" s="53" t="str">
        <f ca="1"/>
        <v>1948-08</v>
      </c>
    </row>
    <row r="17774" spans="12:15" x14ac:dyDescent="0.4">
      <c r="L17774" s="56">
        <f ca="1"/>
        <v>17773</v>
      </c>
      <c r="M17774" s="53">
        <f ca="1"/>
        <v>1948</v>
      </c>
      <c r="N17774" s="53">
        <f ca="1"/>
        <v>8</v>
      </c>
      <c r="O17774" s="53" t="str">
        <f ca="1"/>
        <v>1948-08</v>
      </c>
    </row>
    <row r="17775" spans="12:15" x14ac:dyDescent="0.4">
      <c r="L17775" s="56">
        <f ca="1"/>
        <v>17774</v>
      </c>
      <c r="M17775" s="53">
        <f ca="1"/>
        <v>1948</v>
      </c>
      <c r="N17775" s="53">
        <f ca="1"/>
        <v>8</v>
      </c>
      <c r="O17775" s="53" t="str">
        <f ca="1"/>
        <v>1948-08</v>
      </c>
    </row>
    <row r="17776" spans="12:15" x14ac:dyDescent="0.4">
      <c r="L17776" s="56">
        <f ca="1"/>
        <v>17775</v>
      </c>
      <c r="M17776" s="53">
        <f ca="1"/>
        <v>1948</v>
      </c>
      <c r="N17776" s="53">
        <f ca="1"/>
        <v>8</v>
      </c>
      <c r="O17776" s="53" t="str">
        <f ca="1"/>
        <v>1948-08</v>
      </c>
    </row>
    <row r="17777" spans="12:15" x14ac:dyDescent="0.4">
      <c r="L17777" s="56">
        <f ca="1"/>
        <v>17776</v>
      </c>
      <c r="M17777" s="53">
        <f ca="1"/>
        <v>1948</v>
      </c>
      <c r="N17777" s="53">
        <f ca="1"/>
        <v>8</v>
      </c>
      <c r="O17777" s="53" t="str">
        <f ca="1"/>
        <v>1948-08</v>
      </c>
    </row>
    <row r="17778" spans="12:15" x14ac:dyDescent="0.4">
      <c r="L17778" s="56">
        <f ca="1"/>
        <v>17777</v>
      </c>
      <c r="M17778" s="53">
        <f ca="1"/>
        <v>1948</v>
      </c>
      <c r="N17778" s="53">
        <f ca="1"/>
        <v>9</v>
      </c>
      <c r="O17778" s="53" t="str">
        <f ca="1"/>
        <v>1948-09</v>
      </c>
    </row>
    <row r="17779" spans="12:15" x14ac:dyDescent="0.4">
      <c r="L17779" s="56">
        <f ca="1"/>
        <v>17778</v>
      </c>
      <c r="M17779" s="53">
        <f ca="1"/>
        <v>1948</v>
      </c>
      <c r="N17779" s="53">
        <f ca="1"/>
        <v>9</v>
      </c>
      <c r="O17779" s="53" t="str">
        <f ca="1"/>
        <v>1948-09</v>
      </c>
    </row>
    <row r="17780" spans="12:15" x14ac:dyDescent="0.4">
      <c r="L17780" s="56">
        <f ca="1"/>
        <v>17779</v>
      </c>
      <c r="M17780" s="53">
        <f ca="1"/>
        <v>1948</v>
      </c>
      <c r="N17780" s="53">
        <f ca="1"/>
        <v>9</v>
      </c>
      <c r="O17780" s="53" t="str">
        <f ca="1"/>
        <v>1948-09</v>
      </c>
    </row>
    <row r="17781" spans="12:15" x14ac:dyDescent="0.4">
      <c r="L17781" s="56">
        <f ca="1"/>
        <v>17780</v>
      </c>
      <c r="M17781" s="53">
        <f ca="1"/>
        <v>1948</v>
      </c>
      <c r="N17781" s="53">
        <f ca="1"/>
        <v>9</v>
      </c>
      <c r="O17781" s="53" t="str">
        <f ca="1"/>
        <v>1948-09</v>
      </c>
    </row>
    <row r="17782" spans="12:15" x14ac:dyDescent="0.4">
      <c r="L17782" s="56">
        <f ca="1"/>
        <v>17781</v>
      </c>
      <c r="M17782" s="53">
        <f ca="1"/>
        <v>1948</v>
      </c>
      <c r="N17782" s="53">
        <f ca="1"/>
        <v>9</v>
      </c>
      <c r="O17782" s="53" t="str">
        <f ca="1"/>
        <v>1948-09</v>
      </c>
    </row>
    <row r="17783" spans="12:15" x14ac:dyDescent="0.4">
      <c r="L17783" s="56">
        <f ca="1"/>
        <v>17782</v>
      </c>
      <c r="M17783" s="53">
        <f ca="1"/>
        <v>1948</v>
      </c>
      <c r="N17783" s="53">
        <f ca="1"/>
        <v>9</v>
      </c>
      <c r="O17783" s="53" t="str">
        <f ca="1"/>
        <v>1948-09</v>
      </c>
    </row>
    <row r="17784" spans="12:15" x14ac:dyDescent="0.4">
      <c r="L17784" s="56">
        <f ca="1"/>
        <v>17783</v>
      </c>
      <c r="M17784" s="53">
        <f ca="1"/>
        <v>1948</v>
      </c>
      <c r="N17784" s="53">
        <f ca="1"/>
        <v>9</v>
      </c>
      <c r="O17784" s="53" t="str">
        <f ca="1"/>
        <v>1948-09</v>
      </c>
    </row>
    <row r="17785" spans="12:15" x14ac:dyDescent="0.4">
      <c r="L17785" s="56">
        <f ca="1"/>
        <v>17784</v>
      </c>
      <c r="M17785" s="53">
        <f ca="1"/>
        <v>1948</v>
      </c>
      <c r="N17785" s="53">
        <f ca="1"/>
        <v>9</v>
      </c>
      <c r="O17785" s="53" t="str">
        <f ca="1"/>
        <v>1948-09</v>
      </c>
    </row>
    <row r="17786" spans="12:15" x14ac:dyDescent="0.4">
      <c r="L17786" s="56">
        <f ca="1"/>
        <v>17785</v>
      </c>
      <c r="M17786" s="53">
        <f ca="1"/>
        <v>1948</v>
      </c>
      <c r="N17786" s="53">
        <f ca="1"/>
        <v>9</v>
      </c>
      <c r="O17786" s="53" t="str">
        <f ca="1"/>
        <v>1948-09</v>
      </c>
    </row>
    <row r="17787" spans="12:15" x14ac:dyDescent="0.4">
      <c r="L17787" s="56">
        <f ca="1"/>
        <v>17786</v>
      </c>
      <c r="M17787" s="53">
        <f ca="1"/>
        <v>1948</v>
      </c>
      <c r="N17787" s="53">
        <f ca="1"/>
        <v>9</v>
      </c>
      <c r="O17787" s="53" t="str">
        <f ca="1"/>
        <v>1948-09</v>
      </c>
    </row>
    <row r="17788" spans="12:15" x14ac:dyDescent="0.4">
      <c r="L17788" s="56">
        <f ca="1"/>
        <v>17787</v>
      </c>
      <c r="M17788" s="53">
        <f ca="1"/>
        <v>1948</v>
      </c>
      <c r="N17788" s="53">
        <f ca="1"/>
        <v>9</v>
      </c>
      <c r="O17788" s="53" t="str">
        <f ca="1"/>
        <v>1948-09</v>
      </c>
    </row>
    <row r="17789" spans="12:15" x14ac:dyDescent="0.4">
      <c r="L17789" s="56">
        <f ca="1"/>
        <v>17788</v>
      </c>
      <c r="M17789" s="53">
        <f ca="1"/>
        <v>1948</v>
      </c>
      <c r="N17789" s="53">
        <f ca="1"/>
        <v>9</v>
      </c>
      <c r="O17789" s="53" t="str">
        <f ca="1"/>
        <v>1948-09</v>
      </c>
    </row>
    <row r="17790" spans="12:15" x14ac:dyDescent="0.4">
      <c r="L17790" s="56">
        <f ca="1"/>
        <v>17789</v>
      </c>
      <c r="M17790" s="53">
        <f ca="1"/>
        <v>1948</v>
      </c>
      <c r="N17790" s="53">
        <f ca="1"/>
        <v>9</v>
      </c>
      <c r="O17790" s="53" t="str">
        <f ca="1"/>
        <v>1948-09</v>
      </c>
    </row>
    <row r="17791" spans="12:15" x14ac:dyDescent="0.4">
      <c r="L17791" s="56">
        <f ca="1"/>
        <v>17790</v>
      </c>
      <c r="M17791" s="53">
        <f ca="1"/>
        <v>1948</v>
      </c>
      <c r="N17791" s="53">
        <f ca="1"/>
        <v>9</v>
      </c>
      <c r="O17791" s="53" t="str">
        <f ca="1"/>
        <v>1948-09</v>
      </c>
    </row>
    <row r="17792" spans="12:15" x14ac:dyDescent="0.4">
      <c r="L17792" s="56">
        <f ca="1"/>
        <v>17791</v>
      </c>
      <c r="M17792" s="53">
        <f ca="1"/>
        <v>1948</v>
      </c>
      <c r="N17792" s="53">
        <f ca="1"/>
        <v>9</v>
      </c>
      <c r="O17792" s="53" t="str">
        <f ca="1"/>
        <v>1948-09</v>
      </c>
    </row>
    <row r="17793" spans="12:15" x14ac:dyDescent="0.4">
      <c r="L17793" s="56">
        <f ca="1"/>
        <v>17792</v>
      </c>
      <c r="M17793" s="53">
        <f ca="1"/>
        <v>1948</v>
      </c>
      <c r="N17793" s="53">
        <f ca="1"/>
        <v>9</v>
      </c>
      <c r="O17793" s="53" t="str">
        <f ca="1"/>
        <v>1948-09</v>
      </c>
    </row>
    <row r="17794" spans="12:15" x14ac:dyDescent="0.4">
      <c r="L17794" s="56">
        <f ca="1"/>
        <v>17793</v>
      </c>
      <c r="M17794" s="53">
        <f ca="1"/>
        <v>1948</v>
      </c>
      <c r="N17794" s="53">
        <f ca="1"/>
        <v>9</v>
      </c>
      <c r="O17794" s="53" t="str">
        <f ca="1"/>
        <v>1948-09</v>
      </c>
    </row>
    <row r="17795" spans="12:15" x14ac:dyDescent="0.4">
      <c r="L17795" s="56">
        <f ca="1"/>
        <v>17794</v>
      </c>
      <c r="M17795" s="53">
        <f ca="1"/>
        <v>1948</v>
      </c>
      <c r="N17795" s="53">
        <f ca="1"/>
        <v>9</v>
      </c>
      <c r="O17795" s="53" t="str">
        <f ca="1"/>
        <v>1948-09</v>
      </c>
    </row>
    <row r="17796" spans="12:15" x14ac:dyDescent="0.4">
      <c r="L17796" s="56">
        <f ca="1"/>
        <v>17795</v>
      </c>
      <c r="M17796" s="53">
        <f ca="1"/>
        <v>1948</v>
      </c>
      <c r="N17796" s="53">
        <f ca="1"/>
        <v>9</v>
      </c>
      <c r="O17796" s="53" t="str">
        <f ca="1"/>
        <v>1948-09</v>
      </c>
    </row>
    <row r="17797" spans="12:15" x14ac:dyDescent="0.4">
      <c r="L17797" s="56">
        <f ca="1"/>
        <v>17796</v>
      </c>
      <c r="M17797" s="53">
        <f ca="1"/>
        <v>1948</v>
      </c>
      <c r="N17797" s="53">
        <f ca="1"/>
        <v>9</v>
      </c>
      <c r="O17797" s="53" t="str">
        <f ca="1"/>
        <v>1948-09</v>
      </c>
    </row>
    <row r="17798" spans="12:15" x14ac:dyDescent="0.4">
      <c r="L17798" s="56">
        <f ca="1"/>
        <v>17797</v>
      </c>
      <c r="M17798" s="53">
        <f ca="1"/>
        <v>1948</v>
      </c>
      <c r="N17798" s="53">
        <f ca="1"/>
        <v>9</v>
      </c>
      <c r="O17798" s="53" t="str">
        <f ca="1"/>
        <v>1948-09</v>
      </c>
    </row>
    <row r="17799" spans="12:15" x14ac:dyDescent="0.4">
      <c r="L17799" s="56">
        <f ca="1"/>
        <v>17798</v>
      </c>
      <c r="M17799" s="53">
        <f ca="1"/>
        <v>1948</v>
      </c>
      <c r="N17799" s="53">
        <f ca="1"/>
        <v>9</v>
      </c>
      <c r="O17799" s="53" t="str">
        <f ca="1"/>
        <v>1948-09</v>
      </c>
    </row>
    <row r="17800" spans="12:15" x14ac:dyDescent="0.4">
      <c r="L17800" s="56">
        <f ca="1"/>
        <v>17799</v>
      </c>
      <c r="M17800" s="53">
        <f ca="1"/>
        <v>1948</v>
      </c>
      <c r="N17800" s="53">
        <f ca="1"/>
        <v>9</v>
      </c>
      <c r="O17800" s="53" t="str">
        <f ca="1"/>
        <v>1948-09</v>
      </c>
    </row>
    <row r="17801" spans="12:15" x14ac:dyDescent="0.4">
      <c r="L17801" s="56">
        <f ca="1"/>
        <v>17800</v>
      </c>
      <c r="M17801" s="53">
        <f ca="1"/>
        <v>1948</v>
      </c>
      <c r="N17801" s="53">
        <f ca="1"/>
        <v>9</v>
      </c>
      <c r="O17801" s="53" t="str">
        <f ca="1"/>
        <v>1948-09</v>
      </c>
    </row>
    <row r="17802" spans="12:15" x14ac:dyDescent="0.4">
      <c r="L17802" s="56">
        <f ca="1"/>
        <v>17801</v>
      </c>
      <c r="M17802" s="53">
        <f ca="1"/>
        <v>1948</v>
      </c>
      <c r="N17802" s="53">
        <f ca="1"/>
        <v>9</v>
      </c>
      <c r="O17802" s="53" t="str">
        <f ca="1"/>
        <v>1948-09</v>
      </c>
    </row>
    <row r="17803" spans="12:15" x14ac:dyDescent="0.4">
      <c r="L17803" s="56">
        <f ca="1"/>
        <v>17802</v>
      </c>
      <c r="M17803" s="53">
        <f ca="1"/>
        <v>1948</v>
      </c>
      <c r="N17803" s="53">
        <f ca="1"/>
        <v>9</v>
      </c>
      <c r="O17803" s="53" t="str">
        <f ca="1"/>
        <v>1948-09</v>
      </c>
    </row>
    <row r="17804" spans="12:15" x14ac:dyDescent="0.4">
      <c r="L17804" s="56">
        <f ca="1"/>
        <v>17803</v>
      </c>
      <c r="M17804" s="53">
        <f ca="1"/>
        <v>1948</v>
      </c>
      <c r="N17804" s="53">
        <f ca="1"/>
        <v>9</v>
      </c>
      <c r="O17804" s="53" t="str">
        <f ca="1"/>
        <v>1948-09</v>
      </c>
    </row>
    <row r="17805" spans="12:15" x14ac:dyDescent="0.4">
      <c r="L17805" s="56">
        <f ca="1"/>
        <v>17804</v>
      </c>
      <c r="M17805" s="53">
        <f ca="1"/>
        <v>1948</v>
      </c>
      <c r="N17805" s="53">
        <f ca="1"/>
        <v>9</v>
      </c>
      <c r="O17805" s="53" t="str">
        <f ca="1"/>
        <v>1948-09</v>
      </c>
    </row>
    <row r="17806" spans="12:15" x14ac:dyDescent="0.4">
      <c r="L17806" s="56">
        <f ca="1"/>
        <v>17805</v>
      </c>
      <c r="M17806" s="53">
        <f ca="1"/>
        <v>1948</v>
      </c>
      <c r="N17806" s="53">
        <f ca="1"/>
        <v>9</v>
      </c>
      <c r="O17806" s="53" t="str">
        <f ca="1"/>
        <v>1948-09</v>
      </c>
    </row>
    <row r="17807" spans="12:15" x14ac:dyDescent="0.4">
      <c r="L17807" s="56">
        <f ca="1"/>
        <v>17806</v>
      </c>
      <c r="M17807" s="53">
        <f ca="1"/>
        <v>1948</v>
      </c>
      <c r="N17807" s="53">
        <f ca="1"/>
        <v>9</v>
      </c>
      <c r="O17807" s="53" t="str">
        <f ca="1"/>
        <v>1948-09</v>
      </c>
    </row>
    <row r="17808" spans="12:15" x14ac:dyDescent="0.4">
      <c r="L17808" s="56">
        <f ca="1"/>
        <v>17807</v>
      </c>
      <c r="M17808" s="53">
        <f ca="1"/>
        <v>1948</v>
      </c>
      <c r="N17808" s="53">
        <f ca="1"/>
        <v>10</v>
      </c>
      <c r="O17808" s="53" t="str">
        <f ca="1"/>
        <v>1948-10</v>
      </c>
    </row>
    <row r="17809" spans="12:15" x14ac:dyDescent="0.4">
      <c r="L17809" s="56">
        <f ca="1"/>
        <v>17808</v>
      </c>
      <c r="M17809" s="53">
        <f ca="1"/>
        <v>1948</v>
      </c>
      <c r="N17809" s="53">
        <f ca="1"/>
        <v>10</v>
      </c>
      <c r="O17809" s="53" t="str">
        <f ca="1"/>
        <v>1948-10</v>
      </c>
    </row>
    <row r="17810" spans="12:15" x14ac:dyDescent="0.4">
      <c r="L17810" s="56">
        <f ca="1"/>
        <v>17809</v>
      </c>
      <c r="M17810" s="53">
        <f ca="1"/>
        <v>1948</v>
      </c>
      <c r="N17810" s="53">
        <f ca="1"/>
        <v>10</v>
      </c>
      <c r="O17810" s="53" t="str">
        <f ca="1"/>
        <v>1948-10</v>
      </c>
    </row>
    <row r="17811" spans="12:15" x14ac:dyDescent="0.4">
      <c r="L17811" s="56">
        <f ca="1"/>
        <v>17810</v>
      </c>
      <c r="M17811" s="53">
        <f ca="1"/>
        <v>1948</v>
      </c>
      <c r="N17811" s="53">
        <f ca="1"/>
        <v>10</v>
      </c>
      <c r="O17811" s="53" t="str">
        <f ca="1"/>
        <v>1948-10</v>
      </c>
    </row>
    <row r="17812" spans="12:15" x14ac:dyDescent="0.4">
      <c r="L17812" s="56">
        <f ca="1"/>
        <v>17811</v>
      </c>
      <c r="M17812" s="53">
        <f ca="1"/>
        <v>1948</v>
      </c>
      <c r="N17812" s="53">
        <f ca="1"/>
        <v>10</v>
      </c>
      <c r="O17812" s="53" t="str">
        <f ca="1"/>
        <v>1948-10</v>
      </c>
    </row>
    <row r="17813" spans="12:15" x14ac:dyDescent="0.4">
      <c r="L17813" s="56">
        <f ca="1"/>
        <v>17812</v>
      </c>
      <c r="M17813" s="53">
        <f ca="1"/>
        <v>1948</v>
      </c>
      <c r="N17813" s="53">
        <f ca="1"/>
        <v>10</v>
      </c>
      <c r="O17813" s="53" t="str">
        <f ca="1"/>
        <v>1948-10</v>
      </c>
    </row>
    <row r="17814" spans="12:15" x14ac:dyDescent="0.4">
      <c r="L17814" s="56">
        <f ca="1"/>
        <v>17813</v>
      </c>
      <c r="M17814" s="53">
        <f ca="1"/>
        <v>1948</v>
      </c>
      <c r="N17814" s="53">
        <f ca="1"/>
        <v>10</v>
      </c>
      <c r="O17814" s="53" t="str">
        <f ca="1"/>
        <v>1948-10</v>
      </c>
    </row>
    <row r="17815" spans="12:15" x14ac:dyDescent="0.4">
      <c r="L17815" s="56">
        <f ca="1"/>
        <v>17814</v>
      </c>
      <c r="M17815" s="53">
        <f ca="1"/>
        <v>1948</v>
      </c>
      <c r="N17815" s="53">
        <f ca="1"/>
        <v>10</v>
      </c>
      <c r="O17815" s="53" t="str">
        <f ca="1"/>
        <v>1948-10</v>
      </c>
    </row>
    <row r="17816" spans="12:15" x14ac:dyDescent="0.4">
      <c r="L17816" s="56">
        <f ca="1"/>
        <v>17815</v>
      </c>
      <c r="M17816" s="53">
        <f ca="1"/>
        <v>1948</v>
      </c>
      <c r="N17816" s="53">
        <f ca="1"/>
        <v>10</v>
      </c>
      <c r="O17816" s="53" t="str">
        <f ca="1"/>
        <v>1948-10</v>
      </c>
    </row>
    <row r="17817" spans="12:15" x14ac:dyDescent="0.4">
      <c r="L17817" s="56">
        <f ca="1"/>
        <v>17816</v>
      </c>
      <c r="M17817" s="53">
        <f ca="1"/>
        <v>1948</v>
      </c>
      <c r="N17817" s="53">
        <f ca="1"/>
        <v>10</v>
      </c>
      <c r="O17817" s="53" t="str">
        <f ca="1"/>
        <v>1948-10</v>
      </c>
    </row>
    <row r="17818" spans="12:15" x14ac:dyDescent="0.4">
      <c r="L17818" s="56">
        <f ca="1"/>
        <v>17817</v>
      </c>
      <c r="M17818" s="53">
        <f ca="1"/>
        <v>1948</v>
      </c>
      <c r="N17818" s="53">
        <f ca="1"/>
        <v>10</v>
      </c>
      <c r="O17818" s="53" t="str">
        <f ca="1"/>
        <v>1948-10</v>
      </c>
    </row>
    <row r="17819" spans="12:15" x14ac:dyDescent="0.4">
      <c r="L17819" s="56">
        <f ca="1"/>
        <v>17818</v>
      </c>
      <c r="M17819" s="53">
        <f ca="1"/>
        <v>1948</v>
      </c>
      <c r="N17819" s="53">
        <f ca="1"/>
        <v>10</v>
      </c>
      <c r="O17819" s="53" t="str">
        <f ca="1"/>
        <v>1948-10</v>
      </c>
    </row>
    <row r="17820" spans="12:15" x14ac:dyDescent="0.4">
      <c r="L17820" s="56">
        <f ca="1"/>
        <v>17819</v>
      </c>
      <c r="M17820" s="53">
        <f ca="1"/>
        <v>1948</v>
      </c>
      <c r="N17820" s="53">
        <f ca="1"/>
        <v>10</v>
      </c>
      <c r="O17820" s="53" t="str">
        <f ca="1"/>
        <v>1948-10</v>
      </c>
    </row>
    <row r="17821" spans="12:15" x14ac:dyDescent="0.4">
      <c r="L17821" s="56">
        <f ca="1"/>
        <v>17820</v>
      </c>
      <c r="M17821" s="53">
        <f ca="1"/>
        <v>1948</v>
      </c>
      <c r="N17821" s="53">
        <f ca="1"/>
        <v>10</v>
      </c>
      <c r="O17821" s="53" t="str">
        <f ca="1"/>
        <v>1948-10</v>
      </c>
    </row>
    <row r="17822" spans="12:15" x14ac:dyDescent="0.4">
      <c r="L17822" s="56">
        <f ca="1"/>
        <v>17821</v>
      </c>
      <c r="M17822" s="53">
        <f ca="1"/>
        <v>1948</v>
      </c>
      <c r="N17822" s="53">
        <f ca="1"/>
        <v>10</v>
      </c>
      <c r="O17822" s="53" t="str">
        <f ca="1"/>
        <v>1948-10</v>
      </c>
    </row>
    <row r="17823" spans="12:15" x14ac:dyDescent="0.4">
      <c r="L17823" s="56">
        <f ca="1"/>
        <v>17822</v>
      </c>
      <c r="M17823" s="53">
        <f ca="1"/>
        <v>1948</v>
      </c>
      <c r="N17823" s="53">
        <f ca="1"/>
        <v>10</v>
      </c>
      <c r="O17823" s="53" t="str">
        <f ca="1"/>
        <v>1948-10</v>
      </c>
    </row>
    <row r="17824" spans="12:15" x14ac:dyDescent="0.4">
      <c r="L17824" s="56">
        <f ca="1"/>
        <v>17823</v>
      </c>
      <c r="M17824" s="53">
        <f ca="1"/>
        <v>1948</v>
      </c>
      <c r="N17824" s="53">
        <f ca="1"/>
        <v>10</v>
      </c>
      <c r="O17824" s="53" t="str">
        <f ca="1"/>
        <v>1948-10</v>
      </c>
    </row>
    <row r="17825" spans="12:15" x14ac:dyDescent="0.4">
      <c r="L17825" s="56">
        <f ca="1"/>
        <v>17824</v>
      </c>
      <c r="M17825" s="53">
        <f ca="1"/>
        <v>1948</v>
      </c>
      <c r="N17825" s="53">
        <f ca="1"/>
        <v>10</v>
      </c>
      <c r="O17825" s="53" t="str">
        <f ca="1"/>
        <v>1948-10</v>
      </c>
    </row>
    <row r="17826" spans="12:15" x14ac:dyDescent="0.4">
      <c r="L17826" s="56">
        <f ca="1"/>
        <v>17825</v>
      </c>
      <c r="M17826" s="53">
        <f ca="1"/>
        <v>1948</v>
      </c>
      <c r="N17826" s="53">
        <f ca="1"/>
        <v>10</v>
      </c>
      <c r="O17826" s="53" t="str">
        <f ca="1"/>
        <v>1948-10</v>
      </c>
    </row>
    <row r="17827" spans="12:15" x14ac:dyDescent="0.4">
      <c r="L17827" s="56">
        <f ca="1"/>
        <v>17826</v>
      </c>
      <c r="M17827" s="53">
        <f ca="1"/>
        <v>1948</v>
      </c>
      <c r="N17827" s="53">
        <f ca="1"/>
        <v>10</v>
      </c>
      <c r="O17827" s="53" t="str">
        <f ca="1"/>
        <v>1948-10</v>
      </c>
    </row>
    <row r="17828" spans="12:15" x14ac:dyDescent="0.4">
      <c r="L17828" s="56">
        <f ca="1"/>
        <v>17827</v>
      </c>
      <c r="M17828" s="53">
        <f ca="1"/>
        <v>1948</v>
      </c>
      <c r="N17828" s="53">
        <f ca="1"/>
        <v>10</v>
      </c>
      <c r="O17828" s="53" t="str">
        <f ca="1"/>
        <v>1948-10</v>
      </c>
    </row>
    <row r="17829" spans="12:15" x14ac:dyDescent="0.4">
      <c r="L17829" s="56">
        <f ca="1"/>
        <v>17828</v>
      </c>
      <c r="M17829" s="53">
        <f ca="1"/>
        <v>1948</v>
      </c>
      <c r="N17829" s="53">
        <f ca="1"/>
        <v>10</v>
      </c>
      <c r="O17829" s="53" t="str">
        <f ca="1"/>
        <v>1948-10</v>
      </c>
    </row>
    <row r="17830" spans="12:15" x14ac:dyDescent="0.4">
      <c r="L17830" s="56">
        <f ca="1"/>
        <v>17829</v>
      </c>
      <c r="M17830" s="53">
        <f ca="1"/>
        <v>1948</v>
      </c>
      <c r="N17830" s="53">
        <f ca="1"/>
        <v>10</v>
      </c>
      <c r="O17830" s="53" t="str">
        <f ca="1"/>
        <v>1948-10</v>
      </c>
    </row>
    <row r="17831" spans="12:15" x14ac:dyDescent="0.4">
      <c r="L17831" s="56">
        <f ca="1"/>
        <v>17830</v>
      </c>
      <c r="M17831" s="53">
        <f ca="1"/>
        <v>1948</v>
      </c>
      <c r="N17831" s="53">
        <f ca="1"/>
        <v>10</v>
      </c>
      <c r="O17831" s="53" t="str">
        <f ca="1"/>
        <v>1948-10</v>
      </c>
    </row>
    <row r="17832" spans="12:15" x14ac:dyDescent="0.4">
      <c r="L17832" s="56">
        <f ca="1"/>
        <v>17831</v>
      </c>
      <c r="M17832" s="53">
        <f ca="1"/>
        <v>1948</v>
      </c>
      <c r="N17832" s="53">
        <f ca="1"/>
        <v>10</v>
      </c>
      <c r="O17832" s="53" t="str">
        <f ca="1"/>
        <v>1948-10</v>
      </c>
    </row>
    <row r="17833" spans="12:15" x14ac:dyDescent="0.4">
      <c r="L17833" s="56">
        <f ca="1"/>
        <v>17832</v>
      </c>
      <c r="M17833" s="53">
        <f ca="1"/>
        <v>1948</v>
      </c>
      <c r="N17833" s="53">
        <f ca="1"/>
        <v>10</v>
      </c>
      <c r="O17833" s="53" t="str">
        <f ca="1"/>
        <v>1948-10</v>
      </c>
    </row>
    <row r="17834" spans="12:15" x14ac:dyDescent="0.4">
      <c r="L17834" s="56">
        <f ca="1"/>
        <v>17833</v>
      </c>
      <c r="M17834" s="53">
        <f ca="1"/>
        <v>1948</v>
      </c>
      <c r="N17834" s="53">
        <f ca="1"/>
        <v>10</v>
      </c>
      <c r="O17834" s="53" t="str">
        <f ca="1"/>
        <v>1948-10</v>
      </c>
    </row>
    <row r="17835" spans="12:15" x14ac:dyDescent="0.4">
      <c r="L17835" s="56">
        <f ca="1"/>
        <v>17834</v>
      </c>
      <c r="M17835" s="53">
        <f ca="1"/>
        <v>1948</v>
      </c>
      <c r="N17835" s="53">
        <f ca="1"/>
        <v>10</v>
      </c>
      <c r="O17835" s="53" t="str">
        <f ca="1"/>
        <v>1948-10</v>
      </c>
    </row>
    <row r="17836" spans="12:15" x14ac:dyDescent="0.4">
      <c r="L17836" s="56">
        <f ca="1"/>
        <v>17835</v>
      </c>
      <c r="M17836" s="53">
        <f ca="1"/>
        <v>1948</v>
      </c>
      <c r="N17836" s="53">
        <f ca="1"/>
        <v>10</v>
      </c>
      <c r="O17836" s="53" t="str">
        <f ca="1"/>
        <v>1948-10</v>
      </c>
    </row>
    <row r="17837" spans="12:15" x14ac:dyDescent="0.4">
      <c r="L17837" s="56">
        <f ca="1"/>
        <v>17836</v>
      </c>
      <c r="M17837" s="53">
        <f ca="1"/>
        <v>1948</v>
      </c>
      <c r="N17837" s="53">
        <f ca="1"/>
        <v>10</v>
      </c>
      <c r="O17837" s="53" t="str">
        <f ca="1"/>
        <v>1948-10</v>
      </c>
    </row>
    <row r="17838" spans="12:15" x14ac:dyDescent="0.4">
      <c r="L17838" s="56">
        <f ca="1"/>
        <v>17837</v>
      </c>
      <c r="M17838" s="53">
        <f ca="1"/>
        <v>1948</v>
      </c>
      <c r="N17838" s="53">
        <f ca="1"/>
        <v>10</v>
      </c>
      <c r="O17838" s="53" t="str">
        <f ca="1"/>
        <v>1948-10</v>
      </c>
    </row>
    <row r="17839" spans="12:15" x14ac:dyDescent="0.4">
      <c r="L17839" s="56">
        <f ca="1"/>
        <v>17838</v>
      </c>
      <c r="M17839" s="53">
        <f ca="1"/>
        <v>1948</v>
      </c>
      <c r="N17839" s="53">
        <f ca="1"/>
        <v>11</v>
      </c>
      <c r="O17839" s="53" t="str">
        <f ca="1"/>
        <v>1948-11</v>
      </c>
    </row>
    <row r="17840" spans="12:15" x14ac:dyDescent="0.4">
      <c r="L17840" s="56">
        <f ca="1"/>
        <v>17839</v>
      </c>
      <c r="M17840" s="53">
        <f ca="1"/>
        <v>1948</v>
      </c>
      <c r="N17840" s="53">
        <f ca="1"/>
        <v>11</v>
      </c>
      <c r="O17840" s="53" t="str">
        <f ca="1"/>
        <v>1948-11</v>
      </c>
    </row>
    <row r="17841" spans="12:15" x14ac:dyDescent="0.4">
      <c r="L17841" s="56">
        <f ca="1"/>
        <v>17840</v>
      </c>
      <c r="M17841" s="53">
        <f ca="1"/>
        <v>1948</v>
      </c>
      <c r="N17841" s="53">
        <f ca="1"/>
        <v>11</v>
      </c>
      <c r="O17841" s="53" t="str">
        <f ca="1"/>
        <v>1948-11</v>
      </c>
    </row>
    <row r="17842" spans="12:15" x14ac:dyDescent="0.4">
      <c r="L17842" s="56">
        <f ca="1"/>
        <v>17841</v>
      </c>
      <c r="M17842" s="53">
        <f ca="1"/>
        <v>1948</v>
      </c>
      <c r="N17842" s="53">
        <f ca="1"/>
        <v>11</v>
      </c>
      <c r="O17842" s="53" t="str">
        <f ca="1"/>
        <v>1948-11</v>
      </c>
    </row>
    <row r="17843" spans="12:15" x14ac:dyDescent="0.4">
      <c r="L17843" s="56">
        <f ca="1"/>
        <v>17842</v>
      </c>
      <c r="M17843" s="53">
        <f ca="1"/>
        <v>1948</v>
      </c>
      <c r="N17843" s="53">
        <f ca="1"/>
        <v>11</v>
      </c>
      <c r="O17843" s="53" t="str">
        <f ca="1"/>
        <v>1948-11</v>
      </c>
    </row>
    <row r="17844" spans="12:15" x14ac:dyDescent="0.4">
      <c r="L17844" s="56">
        <f ca="1"/>
        <v>17843</v>
      </c>
      <c r="M17844" s="53">
        <f ca="1"/>
        <v>1948</v>
      </c>
      <c r="N17844" s="53">
        <f ca="1"/>
        <v>11</v>
      </c>
      <c r="O17844" s="53" t="str">
        <f ca="1"/>
        <v>1948-11</v>
      </c>
    </row>
    <row r="17845" spans="12:15" x14ac:dyDescent="0.4">
      <c r="L17845" s="56">
        <f ca="1"/>
        <v>17844</v>
      </c>
      <c r="M17845" s="53">
        <f ca="1"/>
        <v>1948</v>
      </c>
      <c r="N17845" s="53">
        <f ca="1"/>
        <v>11</v>
      </c>
      <c r="O17845" s="53" t="str">
        <f ca="1"/>
        <v>1948-11</v>
      </c>
    </row>
    <row r="17846" spans="12:15" x14ac:dyDescent="0.4">
      <c r="L17846" s="56">
        <f ca="1"/>
        <v>17845</v>
      </c>
      <c r="M17846" s="53">
        <f ca="1"/>
        <v>1948</v>
      </c>
      <c r="N17846" s="53">
        <f ca="1"/>
        <v>11</v>
      </c>
      <c r="O17846" s="53" t="str">
        <f ca="1"/>
        <v>1948-11</v>
      </c>
    </row>
    <row r="17847" spans="12:15" x14ac:dyDescent="0.4">
      <c r="L17847" s="56">
        <f ca="1"/>
        <v>17846</v>
      </c>
      <c r="M17847" s="53">
        <f ca="1"/>
        <v>1948</v>
      </c>
      <c r="N17847" s="53">
        <f ca="1"/>
        <v>11</v>
      </c>
      <c r="O17847" s="53" t="str">
        <f ca="1"/>
        <v>1948-11</v>
      </c>
    </row>
    <row r="17848" spans="12:15" x14ac:dyDescent="0.4">
      <c r="L17848" s="56">
        <f ca="1"/>
        <v>17847</v>
      </c>
      <c r="M17848" s="53">
        <f ca="1"/>
        <v>1948</v>
      </c>
      <c r="N17848" s="53">
        <f ca="1"/>
        <v>11</v>
      </c>
      <c r="O17848" s="53" t="str">
        <f ca="1"/>
        <v>1948-11</v>
      </c>
    </row>
    <row r="17849" spans="12:15" x14ac:dyDescent="0.4">
      <c r="L17849" s="56">
        <f ca="1"/>
        <v>17848</v>
      </c>
      <c r="M17849" s="53">
        <f ca="1"/>
        <v>1948</v>
      </c>
      <c r="N17849" s="53">
        <f ca="1"/>
        <v>11</v>
      </c>
      <c r="O17849" s="53" t="str">
        <f ca="1"/>
        <v>1948-11</v>
      </c>
    </row>
    <row r="17850" spans="12:15" x14ac:dyDescent="0.4">
      <c r="L17850" s="56">
        <f ca="1"/>
        <v>17849</v>
      </c>
      <c r="M17850" s="53">
        <f ca="1"/>
        <v>1948</v>
      </c>
      <c r="N17850" s="53">
        <f ca="1"/>
        <v>11</v>
      </c>
      <c r="O17850" s="53" t="str">
        <f ca="1"/>
        <v>1948-11</v>
      </c>
    </row>
    <row r="17851" spans="12:15" x14ac:dyDescent="0.4">
      <c r="L17851" s="56">
        <f ca="1"/>
        <v>17850</v>
      </c>
      <c r="M17851" s="53">
        <f ca="1"/>
        <v>1948</v>
      </c>
      <c r="N17851" s="53">
        <f ca="1"/>
        <v>11</v>
      </c>
      <c r="O17851" s="53" t="str">
        <f ca="1"/>
        <v>1948-11</v>
      </c>
    </row>
    <row r="17852" spans="12:15" x14ac:dyDescent="0.4">
      <c r="L17852" s="56">
        <f ca="1"/>
        <v>17851</v>
      </c>
      <c r="M17852" s="53">
        <f ca="1"/>
        <v>1948</v>
      </c>
      <c r="N17852" s="53">
        <f ca="1"/>
        <v>11</v>
      </c>
      <c r="O17852" s="53" t="str">
        <f ca="1"/>
        <v>1948-11</v>
      </c>
    </row>
    <row r="17853" spans="12:15" x14ac:dyDescent="0.4">
      <c r="L17853" s="56">
        <f ca="1"/>
        <v>17852</v>
      </c>
      <c r="M17853" s="53">
        <f ca="1"/>
        <v>1948</v>
      </c>
      <c r="N17853" s="53">
        <f ca="1"/>
        <v>11</v>
      </c>
      <c r="O17853" s="53" t="str">
        <f ca="1"/>
        <v>1948-11</v>
      </c>
    </row>
    <row r="17854" spans="12:15" x14ac:dyDescent="0.4">
      <c r="L17854" s="56">
        <f ca="1"/>
        <v>17853</v>
      </c>
      <c r="M17854" s="53">
        <f ca="1"/>
        <v>1948</v>
      </c>
      <c r="N17854" s="53">
        <f ca="1"/>
        <v>11</v>
      </c>
      <c r="O17854" s="53" t="str">
        <f ca="1"/>
        <v>1948-11</v>
      </c>
    </row>
    <row r="17855" spans="12:15" x14ac:dyDescent="0.4">
      <c r="L17855" s="56">
        <f ca="1"/>
        <v>17854</v>
      </c>
      <c r="M17855" s="53">
        <f ca="1"/>
        <v>1948</v>
      </c>
      <c r="N17855" s="53">
        <f ca="1"/>
        <v>11</v>
      </c>
      <c r="O17855" s="53" t="str">
        <f ca="1"/>
        <v>1948-11</v>
      </c>
    </row>
    <row r="17856" spans="12:15" x14ac:dyDescent="0.4">
      <c r="L17856" s="56">
        <f ca="1"/>
        <v>17855</v>
      </c>
      <c r="M17856" s="53">
        <f ca="1"/>
        <v>1948</v>
      </c>
      <c r="N17856" s="53">
        <f ca="1"/>
        <v>11</v>
      </c>
      <c r="O17856" s="53" t="str">
        <f ca="1"/>
        <v>1948-11</v>
      </c>
    </row>
    <row r="17857" spans="12:15" x14ac:dyDescent="0.4">
      <c r="L17857" s="56">
        <f ca="1"/>
        <v>17856</v>
      </c>
      <c r="M17857" s="53">
        <f ca="1"/>
        <v>1948</v>
      </c>
      <c r="N17857" s="53">
        <f ca="1"/>
        <v>11</v>
      </c>
      <c r="O17857" s="53" t="str">
        <f ca="1"/>
        <v>1948-11</v>
      </c>
    </row>
    <row r="17858" spans="12:15" x14ac:dyDescent="0.4">
      <c r="L17858" s="56">
        <f ca="1"/>
        <v>17857</v>
      </c>
      <c r="M17858" s="53">
        <f ca="1"/>
        <v>1948</v>
      </c>
      <c r="N17858" s="53">
        <f ca="1"/>
        <v>11</v>
      </c>
      <c r="O17858" s="53" t="str">
        <f ca="1"/>
        <v>1948-11</v>
      </c>
    </row>
    <row r="17859" spans="12:15" x14ac:dyDescent="0.4">
      <c r="L17859" s="56">
        <f ca="1"/>
        <v>17858</v>
      </c>
      <c r="M17859" s="53">
        <f ca="1"/>
        <v>1948</v>
      </c>
      <c r="N17859" s="53">
        <f ca="1"/>
        <v>11</v>
      </c>
      <c r="O17859" s="53" t="str">
        <f ca="1"/>
        <v>1948-11</v>
      </c>
    </row>
    <row r="17860" spans="12:15" x14ac:dyDescent="0.4">
      <c r="L17860" s="56">
        <f ca="1"/>
        <v>17859</v>
      </c>
      <c r="M17860" s="53">
        <f ca="1"/>
        <v>1948</v>
      </c>
      <c r="N17860" s="53">
        <f ca="1"/>
        <v>11</v>
      </c>
      <c r="O17860" s="53" t="str">
        <f ca="1"/>
        <v>1948-11</v>
      </c>
    </row>
    <row r="17861" spans="12:15" x14ac:dyDescent="0.4">
      <c r="L17861" s="56">
        <f ca="1"/>
        <v>17860</v>
      </c>
      <c r="M17861" s="53">
        <f ca="1"/>
        <v>1948</v>
      </c>
      <c r="N17861" s="53">
        <f ca="1"/>
        <v>11</v>
      </c>
      <c r="O17861" s="53" t="str">
        <f ca="1"/>
        <v>1948-11</v>
      </c>
    </row>
    <row r="17862" spans="12:15" x14ac:dyDescent="0.4">
      <c r="L17862" s="56">
        <f ca="1"/>
        <v>17861</v>
      </c>
      <c r="M17862" s="53">
        <f ca="1"/>
        <v>1948</v>
      </c>
      <c r="N17862" s="53">
        <f ca="1"/>
        <v>11</v>
      </c>
      <c r="O17862" s="53" t="str">
        <f ca="1"/>
        <v>1948-11</v>
      </c>
    </row>
    <row r="17863" spans="12:15" x14ac:dyDescent="0.4">
      <c r="L17863" s="56">
        <f ca="1"/>
        <v>17862</v>
      </c>
      <c r="M17863" s="53">
        <f ca="1"/>
        <v>1948</v>
      </c>
      <c r="N17863" s="53">
        <f ca="1"/>
        <v>11</v>
      </c>
      <c r="O17863" s="53" t="str">
        <f ca="1"/>
        <v>1948-11</v>
      </c>
    </row>
    <row r="17864" spans="12:15" x14ac:dyDescent="0.4">
      <c r="L17864" s="56">
        <f ca="1"/>
        <v>17863</v>
      </c>
      <c r="M17864" s="53">
        <f ca="1"/>
        <v>1948</v>
      </c>
      <c r="N17864" s="53">
        <f ca="1"/>
        <v>11</v>
      </c>
      <c r="O17864" s="53" t="str">
        <f ca="1"/>
        <v>1948-11</v>
      </c>
    </row>
    <row r="17865" spans="12:15" x14ac:dyDescent="0.4">
      <c r="L17865" s="56">
        <f ca="1"/>
        <v>17864</v>
      </c>
      <c r="M17865" s="53">
        <f ca="1"/>
        <v>1948</v>
      </c>
      <c r="N17865" s="53">
        <f ca="1"/>
        <v>11</v>
      </c>
      <c r="O17865" s="53" t="str">
        <f ca="1"/>
        <v>1948-11</v>
      </c>
    </row>
    <row r="17866" spans="12:15" x14ac:dyDescent="0.4">
      <c r="L17866" s="56">
        <f ca="1"/>
        <v>17865</v>
      </c>
      <c r="M17866" s="53">
        <f ca="1"/>
        <v>1948</v>
      </c>
      <c r="N17866" s="53">
        <f ca="1"/>
        <v>11</v>
      </c>
      <c r="O17866" s="53" t="str">
        <f ca="1"/>
        <v>1948-11</v>
      </c>
    </row>
    <row r="17867" spans="12:15" x14ac:dyDescent="0.4">
      <c r="L17867" s="56">
        <f ca="1"/>
        <v>17866</v>
      </c>
      <c r="M17867" s="53">
        <f ca="1"/>
        <v>1948</v>
      </c>
      <c r="N17867" s="53">
        <f ca="1"/>
        <v>11</v>
      </c>
      <c r="O17867" s="53" t="str">
        <f ca="1"/>
        <v>1948-11</v>
      </c>
    </row>
    <row r="17868" spans="12:15" x14ac:dyDescent="0.4">
      <c r="L17868" s="56">
        <f ca="1"/>
        <v>17867</v>
      </c>
      <c r="M17868" s="53">
        <f ca="1"/>
        <v>1948</v>
      </c>
      <c r="N17868" s="53">
        <f ca="1"/>
        <v>11</v>
      </c>
      <c r="O17868" s="53" t="str">
        <f ca="1"/>
        <v>1948-11</v>
      </c>
    </row>
    <row r="17869" spans="12:15" x14ac:dyDescent="0.4">
      <c r="L17869" s="56">
        <f ca="1"/>
        <v>17868</v>
      </c>
      <c r="M17869" s="53">
        <f ca="1"/>
        <v>1948</v>
      </c>
      <c r="N17869" s="53">
        <f ca="1"/>
        <v>12</v>
      </c>
      <c r="O17869" s="53" t="str">
        <f ca="1"/>
        <v>1948-12</v>
      </c>
    </row>
    <row r="17870" spans="12:15" x14ac:dyDescent="0.4">
      <c r="L17870" s="56">
        <f ca="1"/>
        <v>17869</v>
      </c>
      <c r="M17870" s="53">
        <f ca="1"/>
        <v>1948</v>
      </c>
      <c r="N17870" s="53">
        <f ca="1"/>
        <v>12</v>
      </c>
      <c r="O17870" s="53" t="str">
        <f ca="1"/>
        <v>1948-12</v>
      </c>
    </row>
    <row r="17871" spans="12:15" x14ac:dyDescent="0.4">
      <c r="L17871" s="56">
        <f ca="1"/>
        <v>17870</v>
      </c>
      <c r="M17871" s="53">
        <f ca="1"/>
        <v>1948</v>
      </c>
      <c r="N17871" s="53">
        <f ca="1"/>
        <v>12</v>
      </c>
      <c r="O17871" s="53" t="str">
        <f ca="1"/>
        <v>1948-12</v>
      </c>
    </row>
    <row r="17872" spans="12:15" x14ac:dyDescent="0.4">
      <c r="L17872" s="56">
        <f ca="1"/>
        <v>17871</v>
      </c>
      <c r="M17872" s="53">
        <f ca="1"/>
        <v>1948</v>
      </c>
      <c r="N17872" s="53">
        <f ca="1"/>
        <v>12</v>
      </c>
      <c r="O17872" s="53" t="str">
        <f ca="1"/>
        <v>1948-12</v>
      </c>
    </row>
    <row r="17873" spans="12:15" x14ac:dyDescent="0.4">
      <c r="L17873" s="56">
        <f ca="1"/>
        <v>17872</v>
      </c>
      <c r="M17873" s="53">
        <f ca="1"/>
        <v>1948</v>
      </c>
      <c r="N17873" s="53">
        <f ca="1"/>
        <v>12</v>
      </c>
      <c r="O17873" s="53" t="str">
        <f ca="1"/>
        <v>1948-12</v>
      </c>
    </row>
    <row r="17874" spans="12:15" x14ac:dyDescent="0.4">
      <c r="L17874" s="56">
        <f ca="1"/>
        <v>17873</v>
      </c>
      <c r="M17874" s="53">
        <f ca="1"/>
        <v>1948</v>
      </c>
      <c r="N17874" s="53">
        <f ca="1"/>
        <v>12</v>
      </c>
      <c r="O17874" s="53" t="str">
        <f ca="1"/>
        <v>1948-12</v>
      </c>
    </row>
    <row r="17875" spans="12:15" x14ac:dyDescent="0.4">
      <c r="L17875" s="56">
        <f ca="1"/>
        <v>17874</v>
      </c>
      <c r="M17875" s="53">
        <f ca="1"/>
        <v>1948</v>
      </c>
      <c r="N17875" s="53">
        <f ca="1"/>
        <v>12</v>
      </c>
      <c r="O17875" s="53" t="str">
        <f ca="1"/>
        <v>1948-12</v>
      </c>
    </row>
    <row r="17876" spans="12:15" x14ac:dyDescent="0.4">
      <c r="L17876" s="56">
        <f ca="1"/>
        <v>17875</v>
      </c>
      <c r="M17876" s="53">
        <f ca="1"/>
        <v>1948</v>
      </c>
      <c r="N17876" s="53">
        <f ca="1"/>
        <v>12</v>
      </c>
      <c r="O17876" s="53" t="str">
        <f ca="1"/>
        <v>1948-12</v>
      </c>
    </row>
    <row r="17877" spans="12:15" x14ac:dyDescent="0.4">
      <c r="L17877" s="56">
        <f ca="1"/>
        <v>17876</v>
      </c>
      <c r="M17877" s="53">
        <f ca="1"/>
        <v>1948</v>
      </c>
      <c r="N17877" s="53">
        <f ca="1"/>
        <v>12</v>
      </c>
      <c r="O17877" s="53" t="str">
        <f ca="1"/>
        <v>1948-12</v>
      </c>
    </row>
    <row r="17878" spans="12:15" x14ac:dyDescent="0.4">
      <c r="L17878" s="56">
        <f ca="1"/>
        <v>17877</v>
      </c>
      <c r="M17878" s="53">
        <f ca="1"/>
        <v>1948</v>
      </c>
      <c r="N17878" s="53">
        <f ca="1"/>
        <v>12</v>
      </c>
      <c r="O17878" s="53" t="str">
        <f ca="1"/>
        <v>1948-12</v>
      </c>
    </row>
    <row r="17879" spans="12:15" x14ac:dyDescent="0.4">
      <c r="L17879" s="56">
        <f ca="1"/>
        <v>17878</v>
      </c>
      <c r="M17879" s="53">
        <f ca="1"/>
        <v>1948</v>
      </c>
      <c r="N17879" s="53">
        <f ca="1"/>
        <v>12</v>
      </c>
      <c r="O17879" s="53" t="str">
        <f ca="1"/>
        <v>1948-12</v>
      </c>
    </row>
    <row r="17880" spans="12:15" x14ac:dyDescent="0.4">
      <c r="L17880" s="56">
        <f ca="1"/>
        <v>17879</v>
      </c>
      <c r="M17880" s="53">
        <f ca="1"/>
        <v>1948</v>
      </c>
      <c r="N17880" s="53">
        <f ca="1"/>
        <v>12</v>
      </c>
      <c r="O17880" s="53" t="str">
        <f ca="1"/>
        <v>1948-12</v>
      </c>
    </row>
    <row r="17881" spans="12:15" x14ac:dyDescent="0.4">
      <c r="L17881" s="56">
        <f ca="1"/>
        <v>17880</v>
      </c>
      <c r="M17881" s="53">
        <f ca="1"/>
        <v>1948</v>
      </c>
      <c r="N17881" s="53">
        <f ca="1"/>
        <v>12</v>
      </c>
      <c r="O17881" s="53" t="str">
        <f ca="1"/>
        <v>1948-12</v>
      </c>
    </row>
    <row r="17882" spans="12:15" x14ac:dyDescent="0.4">
      <c r="L17882" s="56">
        <f ca="1"/>
        <v>17881</v>
      </c>
      <c r="M17882" s="53">
        <f ca="1"/>
        <v>1948</v>
      </c>
      <c r="N17882" s="53">
        <f ca="1"/>
        <v>12</v>
      </c>
      <c r="O17882" s="53" t="str">
        <f ca="1"/>
        <v>1948-12</v>
      </c>
    </row>
    <row r="17883" spans="12:15" x14ac:dyDescent="0.4">
      <c r="L17883" s="56">
        <f ca="1"/>
        <v>17882</v>
      </c>
      <c r="M17883" s="53">
        <f ca="1"/>
        <v>1948</v>
      </c>
      <c r="N17883" s="53">
        <f ca="1"/>
        <v>12</v>
      </c>
      <c r="O17883" s="53" t="str">
        <f ca="1"/>
        <v>1948-12</v>
      </c>
    </row>
    <row r="17884" spans="12:15" x14ac:dyDescent="0.4">
      <c r="L17884" s="56">
        <f ca="1"/>
        <v>17883</v>
      </c>
      <c r="M17884" s="53">
        <f ca="1"/>
        <v>1948</v>
      </c>
      <c r="N17884" s="53">
        <f ca="1"/>
        <v>12</v>
      </c>
      <c r="O17884" s="53" t="str">
        <f ca="1"/>
        <v>1948-12</v>
      </c>
    </row>
    <row r="17885" spans="12:15" x14ac:dyDescent="0.4">
      <c r="L17885" s="56">
        <f ca="1"/>
        <v>17884</v>
      </c>
      <c r="M17885" s="53">
        <f ca="1"/>
        <v>1948</v>
      </c>
      <c r="N17885" s="53">
        <f ca="1"/>
        <v>12</v>
      </c>
      <c r="O17885" s="53" t="str">
        <f ca="1"/>
        <v>1948-12</v>
      </c>
    </row>
    <row r="17886" spans="12:15" x14ac:dyDescent="0.4">
      <c r="L17886" s="56">
        <f ca="1"/>
        <v>17885</v>
      </c>
      <c r="M17886" s="53">
        <f ca="1"/>
        <v>1948</v>
      </c>
      <c r="N17886" s="53">
        <f ca="1"/>
        <v>12</v>
      </c>
      <c r="O17886" s="53" t="str">
        <f ca="1"/>
        <v>1948-12</v>
      </c>
    </row>
    <row r="17887" spans="12:15" x14ac:dyDescent="0.4">
      <c r="L17887" s="56">
        <f ca="1"/>
        <v>17886</v>
      </c>
      <c r="M17887" s="53">
        <f ca="1"/>
        <v>1948</v>
      </c>
      <c r="N17887" s="53">
        <f ca="1"/>
        <v>12</v>
      </c>
      <c r="O17887" s="53" t="str">
        <f ca="1"/>
        <v>1948-12</v>
      </c>
    </row>
    <row r="17888" spans="12:15" x14ac:dyDescent="0.4">
      <c r="L17888" s="56">
        <f ca="1"/>
        <v>17887</v>
      </c>
      <c r="M17888" s="53">
        <f ca="1"/>
        <v>1948</v>
      </c>
      <c r="N17888" s="53">
        <f ca="1"/>
        <v>12</v>
      </c>
      <c r="O17888" s="53" t="str">
        <f ca="1"/>
        <v>1948-12</v>
      </c>
    </row>
    <row r="17889" spans="12:15" x14ac:dyDescent="0.4">
      <c r="L17889" s="56">
        <f ca="1"/>
        <v>17888</v>
      </c>
      <c r="M17889" s="53">
        <f ca="1"/>
        <v>1948</v>
      </c>
      <c r="N17889" s="53">
        <f ca="1"/>
        <v>12</v>
      </c>
      <c r="O17889" s="53" t="str">
        <f ca="1"/>
        <v>1948-12</v>
      </c>
    </row>
    <row r="17890" spans="12:15" x14ac:dyDescent="0.4">
      <c r="L17890" s="56">
        <f ca="1"/>
        <v>17889</v>
      </c>
      <c r="M17890" s="53">
        <f ca="1"/>
        <v>1948</v>
      </c>
      <c r="N17890" s="53">
        <f ca="1"/>
        <v>12</v>
      </c>
      <c r="O17890" s="53" t="str">
        <f ca="1"/>
        <v>1948-12</v>
      </c>
    </row>
    <row r="17891" spans="12:15" x14ac:dyDescent="0.4">
      <c r="L17891" s="56">
        <f ca="1"/>
        <v>17890</v>
      </c>
      <c r="M17891" s="53">
        <f ca="1"/>
        <v>1948</v>
      </c>
      <c r="N17891" s="53">
        <f ca="1"/>
        <v>12</v>
      </c>
      <c r="O17891" s="53" t="str">
        <f ca="1"/>
        <v>1948-12</v>
      </c>
    </row>
    <row r="17892" spans="12:15" x14ac:dyDescent="0.4">
      <c r="L17892" s="56">
        <f ca="1"/>
        <v>17891</v>
      </c>
      <c r="M17892" s="53">
        <f ca="1"/>
        <v>1948</v>
      </c>
      <c r="N17892" s="53">
        <f ca="1"/>
        <v>12</v>
      </c>
      <c r="O17892" s="53" t="str">
        <f ca="1"/>
        <v>1948-12</v>
      </c>
    </row>
    <row r="17893" spans="12:15" x14ac:dyDescent="0.4">
      <c r="L17893" s="56">
        <f ca="1"/>
        <v>17892</v>
      </c>
      <c r="M17893" s="53">
        <f ca="1"/>
        <v>1948</v>
      </c>
      <c r="N17893" s="53">
        <f ca="1"/>
        <v>12</v>
      </c>
      <c r="O17893" s="53" t="str">
        <f ca="1"/>
        <v>1948-12</v>
      </c>
    </row>
    <row r="17894" spans="12:15" x14ac:dyDescent="0.4">
      <c r="L17894" s="56">
        <f ca="1"/>
        <v>17893</v>
      </c>
      <c r="M17894" s="53">
        <f ca="1"/>
        <v>1948</v>
      </c>
      <c r="N17894" s="53">
        <f ca="1"/>
        <v>12</v>
      </c>
      <c r="O17894" s="53" t="str">
        <f ca="1"/>
        <v>1948-12</v>
      </c>
    </row>
    <row r="17895" spans="12:15" x14ac:dyDescent="0.4">
      <c r="L17895" s="56">
        <f ca="1"/>
        <v>17894</v>
      </c>
      <c r="M17895" s="53">
        <f ca="1"/>
        <v>1948</v>
      </c>
      <c r="N17895" s="53">
        <f ca="1"/>
        <v>12</v>
      </c>
      <c r="O17895" s="53" t="str">
        <f ca="1"/>
        <v>1948-12</v>
      </c>
    </row>
    <row r="17896" spans="12:15" x14ac:dyDescent="0.4">
      <c r="L17896" s="56">
        <f ca="1"/>
        <v>17895</v>
      </c>
      <c r="M17896" s="53">
        <f ca="1"/>
        <v>1948</v>
      </c>
      <c r="N17896" s="53">
        <f ca="1"/>
        <v>12</v>
      </c>
      <c r="O17896" s="53" t="str">
        <f ca="1"/>
        <v>1948-12</v>
      </c>
    </row>
    <row r="17897" spans="12:15" x14ac:dyDescent="0.4">
      <c r="L17897" s="56">
        <f ca="1"/>
        <v>17896</v>
      </c>
      <c r="M17897" s="53">
        <f ca="1"/>
        <v>1948</v>
      </c>
      <c r="N17897" s="53">
        <f ca="1"/>
        <v>12</v>
      </c>
      <c r="O17897" s="53" t="str">
        <f ca="1"/>
        <v>1948-12</v>
      </c>
    </row>
    <row r="17898" spans="12:15" x14ac:dyDescent="0.4">
      <c r="L17898" s="56">
        <f ca="1"/>
        <v>17897</v>
      </c>
      <c r="M17898" s="53">
        <f ca="1"/>
        <v>1948</v>
      </c>
      <c r="N17898" s="53">
        <f ca="1"/>
        <v>12</v>
      </c>
      <c r="O17898" s="53" t="str">
        <f ca="1"/>
        <v>1948-12</v>
      </c>
    </row>
    <row r="17899" spans="12:15" x14ac:dyDescent="0.4">
      <c r="L17899" s="56">
        <f ca="1"/>
        <v>17898</v>
      </c>
      <c r="M17899" s="53">
        <f ca="1"/>
        <v>1948</v>
      </c>
      <c r="N17899" s="53">
        <f ca="1"/>
        <v>12</v>
      </c>
      <c r="O17899" s="53" t="str">
        <f ca="1"/>
        <v>1948-12</v>
      </c>
    </row>
    <row r="17900" spans="12:15" x14ac:dyDescent="0.4">
      <c r="L17900" s="56">
        <f ca="1"/>
        <v>17899</v>
      </c>
      <c r="M17900" s="53">
        <f ca="1"/>
        <v>1949</v>
      </c>
      <c r="N17900" s="53">
        <f ca="1"/>
        <v>1</v>
      </c>
      <c r="O17900" s="53" t="str">
        <f ca="1"/>
        <v>1949-01</v>
      </c>
    </row>
    <row r="17901" spans="12:15" x14ac:dyDescent="0.4">
      <c r="L17901" s="56">
        <f ca="1"/>
        <v>17900</v>
      </c>
      <c r="M17901" s="53">
        <f ca="1"/>
        <v>1949</v>
      </c>
      <c r="N17901" s="53">
        <f ca="1"/>
        <v>1</v>
      </c>
      <c r="O17901" s="53" t="str">
        <f ca="1"/>
        <v>1949-01</v>
      </c>
    </row>
    <row r="17902" spans="12:15" x14ac:dyDescent="0.4">
      <c r="L17902" s="56">
        <f ca="1"/>
        <v>17901</v>
      </c>
      <c r="M17902" s="53">
        <f ca="1"/>
        <v>1949</v>
      </c>
      <c r="N17902" s="53">
        <f ca="1"/>
        <v>1</v>
      </c>
      <c r="O17902" s="53" t="str">
        <f ca="1"/>
        <v>1949-01</v>
      </c>
    </row>
    <row r="17903" spans="12:15" x14ac:dyDescent="0.4">
      <c r="L17903" s="56">
        <f ca="1"/>
        <v>17902</v>
      </c>
      <c r="M17903" s="53">
        <f ca="1"/>
        <v>1949</v>
      </c>
      <c r="N17903" s="53">
        <f ca="1"/>
        <v>1</v>
      </c>
      <c r="O17903" s="53" t="str">
        <f ca="1"/>
        <v>1949-01</v>
      </c>
    </row>
    <row r="17904" spans="12:15" x14ac:dyDescent="0.4">
      <c r="L17904" s="56">
        <f ca="1"/>
        <v>17903</v>
      </c>
      <c r="M17904" s="53">
        <f ca="1"/>
        <v>1949</v>
      </c>
      <c r="N17904" s="53">
        <f ca="1"/>
        <v>1</v>
      </c>
      <c r="O17904" s="53" t="str">
        <f ca="1"/>
        <v>1949-01</v>
      </c>
    </row>
    <row r="17905" spans="12:15" x14ac:dyDescent="0.4">
      <c r="L17905" s="56">
        <f ca="1"/>
        <v>17904</v>
      </c>
      <c r="M17905" s="53">
        <f ca="1"/>
        <v>1949</v>
      </c>
      <c r="N17905" s="53">
        <f ca="1"/>
        <v>1</v>
      </c>
      <c r="O17905" s="53" t="str">
        <f ca="1"/>
        <v>1949-01</v>
      </c>
    </row>
    <row r="17906" spans="12:15" x14ac:dyDescent="0.4">
      <c r="L17906" s="56">
        <f ca="1"/>
        <v>17905</v>
      </c>
      <c r="M17906" s="53">
        <f ca="1"/>
        <v>1949</v>
      </c>
      <c r="N17906" s="53">
        <f ca="1"/>
        <v>1</v>
      </c>
      <c r="O17906" s="53" t="str">
        <f ca="1"/>
        <v>1949-01</v>
      </c>
    </row>
    <row r="17907" spans="12:15" x14ac:dyDescent="0.4">
      <c r="L17907" s="56">
        <f ca="1"/>
        <v>17906</v>
      </c>
      <c r="M17907" s="53">
        <f ca="1"/>
        <v>1949</v>
      </c>
      <c r="N17907" s="53">
        <f ca="1"/>
        <v>1</v>
      </c>
      <c r="O17907" s="53" t="str">
        <f ca="1"/>
        <v>1949-01</v>
      </c>
    </row>
    <row r="17908" spans="12:15" x14ac:dyDescent="0.4">
      <c r="L17908" s="56">
        <f ca="1"/>
        <v>17907</v>
      </c>
      <c r="M17908" s="53">
        <f ca="1"/>
        <v>1949</v>
      </c>
      <c r="N17908" s="53">
        <f ca="1"/>
        <v>1</v>
      </c>
      <c r="O17908" s="53" t="str">
        <f ca="1"/>
        <v>1949-01</v>
      </c>
    </row>
    <row r="17909" spans="12:15" x14ac:dyDescent="0.4">
      <c r="L17909" s="56">
        <f ca="1"/>
        <v>17908</v>
      </c>
      <c r="M17909" s="53">
        <f ca="1"/>
        <v>1949</v>
      </c>
      <c r="N17909" s="53">
        <f ca="1"/>
        <v>1</v>
      </c>
      <c r="O17909" s="53" t="str">
        <f ca="1"/>
        <v>1949-01</v>
      </c>
    </row>
    <row r="17910" spans="12:15" x14ac:dyDescent="0.4">
      <c r="L17910" s="56">
        <f ca="1"/>
        <v>17909</v>
      </c>
      <c r="M17910" s="53">
        <f ca="1"/>
        <v>1949</v>
      </c>
      <c r="N17910" s="53">
        <f ca="1"/>
        <v>1</v>
      </c>
      <c r="O17910" s="53" t="str">
        <f ca="1"/>
        <v>1949-01</v>
      </c>
    </row>
    <row r="17911" spans="12:15" x14ac:dyDescent="0.4">
      <c r="L17911" s="56">
        <f ca="1"/>
        <v>17910</v>
      </c>
      <c r="M17911" s="53">
        <f ca="1"/>
        <v>1949</v>
      </c>
      <c r="N17911" s="53">
        <f ca="1"/>
        <v>1</v>
      </c>
      <c r="O17911" s="53" t="str">
        <f ca="1"/>
        <v>1949-01</v>
      </c>
    </row>
    <row r="17912" spans="12:15" x14ac:dyDescent="0.4">
      <c r="L17912" s="56">
        <f ca="1"/>
        <v>17911</v>
      </c>
      <c r="M17912" s="53">
        <f ca="1"/>
        <v>1949</v>
      </c>
      <c r="N17912" s="53">
        <f ca="1"/>
        <v>1</v>
      </c>
      <c r="O17912" s="53" t="str">
        <f ca="1"/>
        <v>1949-01</v>
      </c>
    </row>
    <row r="17913" spans="12:15" x14ac:dyDescent="0.4">
      <c r="L17913" s="56">
        <f ca="1"/>
        <v>17912</v>
      </c>
      <c r="M17913" s="53">
        <f ca="1"/>
        <v>1949</v>
      </c>
      <c r="N17913" s="53">
        <f ca="1"/>
        <v>1</v>
      </c>
      <c r="O17913" s="53" t="str">
        <f ca="1"/>
        <v>1949-01</v>
      </c>
    </row>
    <row r="17914" spans="12:15" x14ac:dyDescent="0.4">
      <c r="L17914" s="56">
        <f ca="1"/>
        <v>17913</v>
      </c>
      <c r="M17914" s="53">
        <f ca="1"/>
        <v>1949</v>
      </c>
      <c r="N17914" s="53">
        <f ca="1"/>
        <v>1</v>
      </c>
      <c r="O17914" s="53" t="str">
        <f ca="1"/>
        <v>1949-01</v>
      </c>
    </row>
    <row r="17915" spans="12:15" x14ac:dyDescent="0.4">
      <c r="L17915" s="56">
        <f ca="1"/>
        <v>17914</v>
      </c>
      <c r="M17915" s="53">
        <f ca="1"/>
        <v>1949</v>
      </c>
      <c r="N17915" s="53">
        <f ca="1"/>
        <v>1</v>
      </c>
      <c r="O17915" s="53" t="str">
        <f ca="1"/>
        <v>1949-01</v>
      </c>
    </row>
    <row r="17916" spans="12:15" x14ac:dyDescent="0.4">
      <c r="L17916" s="56">
        <f ca="1"/>
        <v>17915</v>
      </c>
      <c r="M17916" s="53">
        <f ca="1"/>
        <v>1949</v>
      </c>
      <c r="N17916" s="53">
        <f ca="1"/>
        <v>1</v>
      </c>
      <c r="O17916" s="53" t="str">
        <f ca="1"/>
        <v>1949-01</v>
      </c>
    </row>
    <row r="17917" spans="12:15" x14ac:dyDescent="0.4">
      <c r="L17917" s="56">
        <f ca="1"/>
        <v>17916</v>
      </c>
      <c r="M17917" s="53">
        <f ca="1"/>
        <v>1949</v>
      </c>
      <c r="N17917" s="53">
        <f ca="1"/>
        <v>1</v>
      </c>
      <c r="O17917" s="53" t="str">
        <f ca="1"/>
        <v>1949-01</v>
      </c>
    </row>
    <row r="17918" spans="12:15" x14ac:dyDescent="0.4">
      <c r="L17918" s="56">
        <f ca="1"/>
        <v>17917</v>
      </c>
      <c r="M17918" s="53">
        <f ca="1"/>
        <v>1949</v>
      </c>
      <c r="N17918" s="53">
        <f ca="1"/>
        <v>1</v>
      </c>
      <c r="O17918" s="53" t="str">
        <f ca="1"/>
        <v>1949-01</v>
      </c>
    </row>
    <row r="17919" spans="12:15" x14ac:dyDescent="0.4">
      <c r="L17919" s="56">
        <f ca="1"/>
        <v>17918</v>
      </c>
      <c r="M17919" s="53">
        <f ca="1"/>
        <v>1949</v>
      </c>
      <c r="N17919" s="53">
        <f ca="1"/>
        <v>1</v>
      </c>
      <c r="O17919" s="53" t="str">
        <f ca="1"/>
        <v>1949-01</v>
      </c>
    </row>
    <row r="17920" spans="12:15" x14ac:dyDescent="0.4">
      <c r="L17920" s="56">
        <f ca="1"/>
        <v>17919</v>
      </c>
      <c r="M17920" s="53">
        <f ca="1"/>
        <v>1949</v>
      </c>
      <c r="N17920" s="53">
        <f ca="1"/>
        <v>1</v>
      </c>
      <c r="O17920" s="53" t="str">
        <f ca="1"/>
        <v>1949-01</v>
      </c>
    </row>
    <row r="17921" spans="12:15" x14ac:dyDescent="0.4">
      <c r="L17921" s="56">
        <f ca="1"/>
        <v>17920</v>
      </c>
      <c r="M17921" s="53">
        <f ca="1"/>
        <v>1949</v>
      </c>
      <c r="N17921" s="53">
        <f ca="1"/>
        <v>1</v>
      </c>
      <c r="O17921" s="53" t="str">
        <f ca="1"/>
        <v>1949-01</v>
      </c>
    </row>
    <row r="17922" spans="12:15" x14ac:dyDescent="0.4">
      <c r="L17922" s="56">
        <f ca="1"/>
        <v>17921</v>
      </c>
      <c r="M17922" s="53">
        <f ca="1"/>
        <v>1949</v>
      </c>
      <c r="N17922" s="53">
        <f ca="1"/>
        <v>1</v>
      </c>
      <c r="O17922" s="53" t="str">
        <f ca="1"/>
        <v>1949-01</v>
      </c>
    </row>
    <row r="17923" spans="12:15" x14ac:dyDescent="0.4">
      <c r="L17923" s="56">
        <f ca="1"/>
        <v>17922</v>
      </c>
      <c r="M17923" s="53">
        <f ca="1"/>
        <v>1949</v>
      </c>
      <c r="N17923" s="53">
        <f ca="1"/>
        <v>1</v>
      </c>
      <c r="O17923" s="53" t="str">
        <f ca="1"/>
        <v>1949-01</v>
      </c>
    </row>
    <row r="17924" spans="12:15" x14ac:dyDescent="0.4">
      <c r="L17924" s="56">
        <f ca="1"/>
        <v>17923</v>
      </c>
      <c r="M17924" s="53">
        <f ca="1"/>
        <v>1949</v>
      </c>
      <c r="N17924" s="53">
        <f ca="1"/>
        <v>1</v>
      </c>
      <c r="O17924" s="53" t="str">
        <f ca="1"/>
        <v>1949-01</v>
      </c>
    </row>
    <row r="17925" spans="12:15" x14ac:dyDescent="0.4">
      <c r="L17925" s="56">
        <f ca="1"/>
        <v>17924</v>
      </c>
      <c r="M17925" s="53">
        <f ca="1"/>
        <v>1949</v>
      </c>
      <c r="N17925" s="53">
        <f ca="1"/>
        <v>1</v>
      </c>
      <c r="O17925" s="53" t="str">
        <f ca="1"/>
        <v>1949-01</v>
      </c>
    </row>
    <row r="17926" spans="12:15" x14ac:dyDescent="0.4">
      <c r="L17926" s="56">
        <f ca="1"/>
        <v>17925</v>
      </c>
      <c r="M17926" s="53">
        <f ca="1"/>
        <v>1949</v>
      </c>
      <c r="N17926" s="53">
        <f ca="1"/>
        <v>1</v>
      </c>
      <c r="O17926" s="53" t="str">
        <f ca="1"/>
        <v>1949-01</v>
      </c>
    </row>
    <row r="17927" spans="12:15" x14ac:dyDescent="0.4">
      <c r="L17927" s="56">
        <f ca="1"/>
        <v>17926</v>
      </c>
      <c r="M17927" s="53">
        <f ca="1"/>
        <v>1949</v>
      </c>
      <c r="N17927" s="53">
        <f ca="1"/>
        <v>1</v>
      </c>
      <c r="O17927" s="53" t="str">
        <f ca="1"/>
        <v>1949-01</v>
      </c>
    </row>
    <row r="17928" spans="12:15" x14ac:dyDescent="0.4">
      <c r="L17928" s="56">
        <f ca="1"/>
        <v>17927</v>
      </c>
      <c r="M17928" s="53">
        <f ca="1"/>
        <v>1949</v>
      </c>
      <c r="N17928" s="53">
        <f ca="1"/>
        <v>1</v>
      </c>
      <c r="O17928" s="53" t="str">
        <f ca="1"/>
        <v>1949-01</v>
      </c>
    </row>
    <row r="17929" spans="12:15" x14ac:dyDescent="0.4">
      <c r="L17929" s="56">
        <f ca="1"/>
        <v>17928</v>
      </c>
      <c r="M17929" s="53">
        <f ca="1"/>
        <v>1949</v>
      </c>
      <c r="N17929" s="53">
        <f ca="1"/>
        <v>1</v>
      </c>
      <c r="O17929" s="53" t="str">
        <f ca="1"/>
        <v>1949-01</v>
      </c>
    </row>
    <row r="17930" spans="12:15" x14ac:dyDescent="0.4">
      <c r="L17930" s="56">
        <f ca="1"/>
        <v>17929</v>
      </c>
      <c r="M17930" s="53">
        <f ca="1"/>
        <v>1949</v>
      </c>
      <c r="N17930" s="53">
        <f ca="1"/>
        <v>1</v>
      </c>
      <c r="O17930" s="53" t="str">
        <f ca="1"/>
        <v>1949-01</v>
      </c>
    </row>
    <row r="17931" spans="12:15" x14ac:dyDescent="0.4">
      <c r="L17931" s="56">
        <f ca="1"/>
        <v>17930</v>
      </c>
      <c r="M17931" s="53">
        <f ca="1"/>
        <v>1949</v>
      </c>
      <c r="N17931" s="53">
        <f ca="1"/>
        <v>2</v>
      </c>
      <c r="O17931" s="53" t="str">
        <f ca="1"/>
        <v>1949-02</v>
      </c>
    </row>
    <row r="17932" spans="12:15" x14ac:dyDescent="0.4">
      <c r="L17932" s="56">
        <f ca="1"/>
        <v>17931</v>
      </c>
      <c r="M17932" s="53">
        <f ca="1"/>
        <v>1949</v>
      </c>
      <c r="N17932" s="53">
        <f ca="1"/>
        <v>2</v>
      </c>
      <c r="O17932" s="53" t="str">
        <f ca="1"/>
        <v>1949-02</v>
      </c>
    </row>
    <row r="17933" spans="12:15" x14ac:dyDescent="0.4">
      <c r="L17933" s="56">
        <f ca="1"/>
        <v>17932</v>
      </c>
      <c r="M17933" s="53">
        <f ca="1"/>
        <v>1949</v>
      </c>
      <c r="N17933" s="53">
        <f ca="1"/>
        <v>2</v>
      </c>
      <c r="O17933" s="53" t="str">
        <f ca="1"/>
        <v>1949-02</v>
      </c>
    </row>
    <row r="17934" spans="12:15" x14ac:dyDescent="0.4">
      <c r="L17934" s="56">
        <f ca="1"/>
        <v>17933</v>
      </c>
      <c r="M17934" s="53">
        <f ca="1"/>
        <v>1949</v>
      </c>
      <c r="N17934" s="53">
        <f ca="1"/>
        <v>2</v>
      </c>
      <c r="O17934" s="53" t="str">
        <f ca="1"/>
        <v>1949-02</v>
      </c>
    </row>
    <row r="17935" spans="12:15" x14ac:dyDescent="0.4">
      <c r="L17935" s="56">
        <f ca="1"/>
        <v>17934</v>
      </c>
      <c r="M17935" s="53">
        <f ca="1"/>
        <v>1949</v>
      </c>
      <c r="N17935" s="53">
        <f ca="1"/>
        <v>2</v>
      </c>
      <c r="O17935" s="53" t="str">
        <f ca="1"/>
        <v>1949-02</v>
      </c>
    </row>
    <row r="17936" spans="12:15" x14ac:dyDescent="0.4">
      <c r="L17936" s="56">
        <f ca="1"/>
        <v>17935</v>
      </c>
      <c r="M17936" s="53">
        <f ca="1"/>
        <v>1949</v>
      </c>
      <c r="N17936" s="53">
        <f ca="1"/>
        <v>2</v>
      </c>
      <c r="O17936" s="53" t="str">
        <f ca="1"/>
        <v>1949-02</v>
      </c>
    </row>
    <row r="17937" spans="12:15" x14ac:dyDescent="0.4">
      <c r="L17937" s="56">
        <f ca="1"/>
        <v>17936</v>
      </c>
      <c r="M17937" s="53">
        <f ca="1"/>
        <v>1949</v>
      </c>
      <c r="N17937" s="53">
        <f ca="1"/>
        <v>2</v>
      </c>
      <c r="O17937" s="53" t="str">
        <f ca="1"/>
        <v>1949-02</v>
      </c>
    </row>
    <row r="17938" spans="12:15" x14ac:dyDescent="0.4">
      <c r="L17938" s="56">
        <f ca="1"/>
        <v>17937</v>
      </c>
      <c r="M17938" s="53">
        <f ca="1"/>
        <v>1949</v>
      </c>
      <c r="N17938" s="53">
        <f ca="1"/>
        <v>2</v>
      </c>
      <c r="O17938" s="53" t="str">
        <f ca="1"/>
        <v>1949-02</v>
      </c>
    </row>
    <row r="17939" spans="12:15" x14ac:dyDescent="0.4">
      <c r="L17939" s="56">
        <f ca="1"/>
        <v>17938</v>
      </c>
      <c r="M17939" s="53">
        <f ca="1"/>
        <v>1949</v>
      </c>
      <c r="N17939" s="53">
        <f ca="1"/>
        <v>2</v>
      </c>
      <c r="O17939" s="53" t="str">
        <f ca="1"/>
        <v>1949-02</v>
      </c>
    </row>
    <row r="17940" spans="12:15" x14ac:dyDescent="0.4">
      <c r="L17940" s="56">
        <f ca="1"/>
        <v>17939</v>
      </c>
      <c r="M17940" s="53">
        <f ca="1"/>
        <v>1949</v>
      </c>
      <c r="N17940" s="53">
        <f ca="1"/>
        <v>2</v>
      </c>
      <c r="O17940" s="53" t="str">
        <f ca="1"/>
        <v>1949-02</v>
      </c>
    </row>
    <row r="17941" spans="12:15" x14ac:dyDescent="0.4">
      <c r="L17941" s="56">
        <f ca="1"/>
        <v>17940</v>
      </c>
      <c r="M17941" s="53">
        <f ca="1"/>
        <v>1949</v>
      </c>
      <c r="N17941" s="53">
        <f ca="1"/>
        <v>2</v>
      </c>
      <c r="O17941" s="53" t="str">
        <f ca="1"/>
        <v>1949-02</v>
      </c>
    </row>
    <row r="17942" spans="12:15" x14ac:dyDescent="0.4">
      <c r="L17942" s="56">
        <f ca="1"/>
        <v>17941</v>
      </c>
      <c r="M17942" s="53">
        <f ca="1"/>
        <v>1949</v>
      </c>
      <c r="N17942" s="53">
        <f ca="1"/>
        <v>2</v>
      </c>
      <c r="O17942" s="53" t="str">
        <f ca="1"/>
        <v>1949-02</v>
      </c>
    </row>
    <row r="17943" spans="12:15" x14ac:dyDescent="0.4">
      <c r="L17943" s="56">
        <f ca="1"/>
        <v>17942</v>
      </c>
      <c r="M17943" s="53">
        <f ca="1"/>
        <v>1949</v>
      </c>
      <c r="N17943" s="53">
        <f ca="1"/>
        <v>2</v>
      </c>
      <c r="O17943" s="53" t="str">
        <f ca="1"/>
        <v>1949-02</v>
      </c>
    </row>
    <row r="17944" spans="12:15" x14ac:dyDescent="0.4">
      <c r="L17944" s="56">
        <f ca="1"/>
        <v>17943</v>
      </c>
      <c r="M17944" s="53">
        <f ca="1"/>
        <v>1949</v>
      </c>
      <c r="N17944" s="53">
        <f ca="1"/>
        <v>2</v>
      </c>
      <c r="O17944" s="53" t="str">
        <f ca="1"/>
        <v>1949-02</v>
      </c>
    </row>
    <row r="17945" spans="12:15" x14ac:dyDescent="0.4">
      <c r="L17945" s="56">
        <f ca="1"/>
        <v>17944</v>
      </c>
      <c r="M17945" s="53">
        <f ca="1"/>
        <v>1949</v>
      </c>
      <c r="N17945" s="53">
        <f ca="1"/>
        <v>2</v>
      </c>
      <c r="O17945" s="53" t="str">
        <f ca="1"/>
        <v>1949-02</v>
      </c>
    </row>
    <row r="17946" spans="12:15" x14ac:dyDescent="0.4">
      <c r="L17946" s="56">
        <f ca="1"/>
        <v>17945</v>
      </c>
      <c r="M17946" s="53">
        <f ca="1"/>
        <v>1949</v>
      </c>
      <c r="N17946" s="53">
        <f ca="1"/>
        <v>2</v>
      </c>
      <c r="O17946" s="53" t="str">
        <f ca="1"/>
        <v>1949-02</v>
      </c>
    </row>
    <row r="17947" spans="12:15" x14ac:dyDescent="0.4">
      <c r="L17947" s="56">
        <f ca="1"/>
        <v>17946</v>
      </c>
      <c r="M17947" s="53">
        <f ca="1"/>
        <v>1949</v>
      </c>
      <c r="N17947" s="53">
        <f ca="1"/>
        <v>2</v>
      </c>
      <c r="O17947" s="53" t="str">
        <f ca="1"/>
        <v>1949-02</v>
      </c>
    </row>
    <row r="17948" spans="12:15" x14ac:dyDescent="0.4">
      <c r="L17948" s="56">
        <f ca="1"/>
        <v>17947</v>
      </c>
      <c r="M17948" s="53">
        <f ca="1"/>
        <v>1949</v>
      </c>
      <c r="N17948" s="53">
        <f ca="1"/>
        <v>2</v>
      </c>
      <c r="O17948" s="53" t="str">
        <f ca="1"/>
        <v>1949-02</v>
      </c>
    </row>
    <row r="17949" spans="12:15" x14ac:dyDescent="0.4">
      <c r="L17949" s="56">
        <f ca="1"/>
        <v>17948</v>
      </c>
      <c r="M17949" s="53">
        <f ca="1"/>
        <v>1949</v>
      </c>
      <c r="N17949" s="53">
        <f ca="1"/>
        <v>2</v>
      </c>
      <c r="O17949" s="53" t="str">
        <f ca="1"/>
        <v>1949-02</v>
      </c>
    </row>
    <row r="17950" spans="12:15" x14ac:dyDescent="0.4">
      <c r="L17950" s="56">
        <f ca="1"/>
        <v>17949</v>
      </c>
      <c r="M17950" s="53">
        <f ca="1"/>
        <v>1949</v>
      </c>
      <c r="N17950" s="53">
        <f ca="1"/>
        <v>2</v>
      </c>
      <c r="O17950" s="53" t="str">
        <f ca="1"/>
        <v>1949-02</v>
      </c>
    </row>
    <row r="17951" spans="12:15" x14ac:dyDescent="0.4">
      <c r="L17951" s="56">
        <f ca="1"/>
        <v>17950</v>
      </c>
      <c r="M17951" s="53">
        <f ca="1"/>
        <v>1949</v>
      </c>
      <c r="N17951" s="53">
        <f ca="1"/>
        <v>2</v>
      </c>
      <c r="O17951" s="53" t="str">
        <f ca="1"/>
        <v>1949-02</v>
      </c>
    </row>
    <row r="17952" spans="12:15" x14ac:dyDescent="0.4">
      <c r="L17952" s="56">
        <f ca="1"/>
        <v>17951</v>
      </c>
      <c r="M17952" s="53">
        <f ca="1"/>
        <v>1949</v>
      </c>
      <c r="N17952" s="53">
        <f ca="1"/>
        <v>2</v>
      </c>
      <c r="O17952" s="53" t="str">
        <f ca="1"/>
        <v>1949-02</v>
      </c>
    </row>
    <row r="17953" spans="12:15" x14ac:dyDescent="0.4">
      <c r="L17953" s="56">
        <f ca="1"/>
        <v>17952</v>
      </c>
      <c r="M17953" s="53">
        <f ca="1"/>
        <v>1949</v>
      </c>
      <c r="N17953" s="53">
        <f ca="1"/>
        <v>2</v>
      </c>
      <c r="O17953" s="53" t="str">
        <f ca="1"/>
        <v>1949-02</v>
      </c>
    </row>
    <row r="17954" spans="12:15" x14ac:dyDescent="0.4">
      <c r="L17954" s="56">
        <f ca="1"/>
        <v>17953</v>
      </c>
      <c r="M17954" s="53">
        <f ca="1"/>
        <v>1949</v>
      </c>
      <c r="N17954" s="53">
        <f ca="1"/>
        <v>2</v>
      </c>
      <c r="O17954" s="53" t="str">
        <f ca="1"/>
        <v>1949-02</v>
      </c>
    </row>
    <row r="17955" spans="12:15" x14ac:dyDescent="0.4">
      <c r="L17955" s="56">
        <f ca="1"/>
        <v>17954</v>
      </c>
      <c r="M17955" s="53">
        <f ca="1"/>
        <v>1949</v>
      </c>
      <c r="N17955" s="53">
        <f ca="1"/>
        <v>2</v>
      </c>
      <c r="O17955" s="53" t="str">
        <f ca="1"/>
        <v>1949-02</v>
      </c>
    </row>
    <row r="17956" spans="12:15" x14ac:dyDescent="0.4">
      <c r="L17956" s="56">
        <f ca="1"/>
        <v>17955</v>
      </c>
      <c r="M17956" s="53">
        <f ca="1"/>
        <v>1949</v>
      </c>
      <c r="N17956" s="53">
        <f ca="1"/>
        <v>2</v>
      </c>
      <c r="O17956" s="53" t="str">
        <f ca="1"/>
        <v>1949-02</v>
      </c>
    </row>
    <row r="17957" spans="12:15" x14ac:dyDescent="0.4">
      <c r="L17957" s="56">
        <f ca="1"/>
        <v>17956</v>
      </c>
      <c r="M17957" s="53">
        <f ca="1"/>
        <v>1949</v>
      </c>
      <c r="N17957" s="53">
        <f ca="1"/>
        <v>2</v>
      </c>
      <c r="O17957" s="53" t="str">
        <f ca="1"/>
        <v>1949-02</v>
      </c>
    </row>
    <row r="17958" spans="12:15" x14ac:dyDescent="0.4">
      <c r="L17958" s="56">
        <f ca="1"/>
        <v>17957</v>
      </c>
      <c r="M17958" s="53">
        <f ca="1"/>
        <v>1949</v>
      </c>
      <c r="N17958" s="53">
        <f ca="1"/>
        <v>2</v>
      </c>
      <c r="O17958" s="53" t="str">
        <f ca="1"/>
        <v>1949-02</v>
      </c>
    </row>
    <row r="17959" spans="12:15" x14ac:dyDescent="0.4">
      <c r="L17959" s="56">
        <f ca="1"/>
        <v>17958</v>
      </c>
      <c r="M17959" s="53">
        <f ca="1"/>
        <v>1949</v>
      </c>
      <c r="N17959" s="53">
        <f ca="1"/>
        <v>3</v>
      </c>
      <c r="O17959" s="53" t="str">
        <f ca="1"/>
        <v>1949-03</v>
      </c>
    </row>
    <row r="17960" spans="12:15" x14ac:dyDescent="0.4">
      <c r="L17960" s="56">
        <f ca="1"/>
        <v>17959</v>
      </c>
      <c r="M17960" s="53">
        <f ca="1"/>
        <v>1949</v>
      </c>
      <c r="N17960" s="53">
        <f ca="1"/>
        <v>3</v>
      </c>
      <c r="O17960" s="53" t="str">
        <f ca="1"/>
        <v>1949-03</v>
      </c>
    </row>
    <row r="17961" spans="12:15" x14ac:dyDescent="0.4">
      <c r="L17961" s="56">
        <f ca="1"/>
        <v>17960</v>
      </c>
      <c r="M17961" s="53">
        <f ca="1"/>
        <v>1949</v>
      </c>
      <c r="N17961" s="53">
        <f ca="1"/>
        <v>3</v>
      </c>
      <c r="O17961" s="53" t="str">
        <f ca="1"/>
        <v>1949-03</v>
      </c>
    </row>
    <row r="17962" spans="12:15" x14ac:dyDescent="0.4">
      <c r="L17962" s="56">
        <f ca="1"/>
        <v>17961</v>
      </c>
      <c r="M17962" s="53">
        <f ca="1"/>
        <v>1949</v>
      </c>
      <c r="N17962" s="53">
        <f ca="1"/>
        <v>3</v>
      </c>
      <c r="O17962" s="53" t="str">
        <f ca="1"/>
        <v>1949-03</v>
      </c>
    </row>
    <row r="17963" spans="12:15" x14ac:dyDescent="0.4">
      <c r="L17963" s="56">
        <f ca="1"/>
        <v>17962</v>
      </c>
      <c r="M17963" s="53">
        <f ca="1"/>
        <v>1949</v>
      </c>
      <c r="N17963" s="53">
        <f ca="1"/>
        <v>3</v>
      </c>
      <c r="O17963" s="53" t="str">
        <f ca="1"/>
        <v>1949-03</v>
      </c>
    </row>
    <row r="17964" spans="12:15" x14ac:dyDescent="0.4">
      <c r="L17964" s="56">
        <f ca="1"/>
        <v>17963</v>
      </c>
      <c r="M17964" s="53">
        <f ca="1"/>
        <v>1949</v>
      </c>
      <c r="N17964" s="53">
        <f ca="1"/>
        <v>3</v>
      </c>
      <c r="O17964" s="53" t="str">
        <f ca="1"/>
        <v>1949-03</v>
      </c>
    </row>
    <row r="17965" spans="12:15" x14ac:dyDescent="0.4">
      <c r="L17965" s="56">
        <f ca="1"/>
        <v>17964</v>
      </c>
      <c r="M17965" s="53">
        <f ca="1"/>
        <v>1949</v>
      </c>
      <c r="N17965" s="53">
        <f ca="1"/>
        <v>3</v>
      </c>
      <c r="O17965" s="53" t="str">
        <f ca="1"/>
        <v>1949-03</v>
      </c>
    </row>
    <row r="17966" spans="12:15" x14ac:dyDescent="0.4">
      <c r="L17966" s="56">
        <f ca="1"/>
        <v>17965</v>
      </c>
      <c r="M17966" s="53">
        <f ca="1"/>
        <v>1949</v>
      </c>
      <c r="N17966" s="53">
        <f ca="1"/>
        <v>3</v>
      </c>
      <c r="O17966" s="53" t="str">
        <f ca="1"/>
        <v>1949-03</v>
      </c>
    </row>
    <row r="17967" spans="12:15" x14ac:dyDescent="0.4">
      <c r="L17967" s="56">
        <f ca="1"/>
        <v>17966</v>
      </c>
      <c r="M17967" s="53">
        <f ca="1"/>
        <v>1949</v>
      </c>
      <c r="N17967" s="53">
        <f ca="1"/>
        <v>3</v>
      </c>
      <c r="O17967" s="53" t="str">
        <f ca="1"/>
        <v>1949-03</v>
      </c>
    </row>
    <row r="17968" spans="12:15" x14ac:dyDescent="0.4">
      <c r="L17968" s="56">
        <f ca="1"/>
        <v>17967</v>
      </c>
      <c r="M17968" s="53">
        <f ca="1"/>
        <v>1949</v>
      </c>
      <c r="N17968" s="53">
        <f ca="1"/>
        <v>3</v>
      </c>
      <c r="O17968" s="53" t="str">
        <f ca="1"/>
        <v>1949-03</v>
      </c>
    </row>
    <row r="17969" spans="12:15" x14ac:dyDescent="0.4">
      <c r="L17969" s="56">
        <f ca="1"/>
        <v>17968</v>
      </c>
      <c r="M17969" s="53">
        <f ca="1"/>
        <v>1949</v>
      </c>
      <c r="N17969" s="53">
        <f ca="1"/>
        <v>3</v>
      </c>
      <c r="O17969" s="53" t="str">
        <f ca="1"/>
        <v>1949-03</v>
      </c>
    </row>
    <row r="17970" spans="12:15" x14ac:dyDescent="0.4">
      <c r="L17970" s="56">
        <f ca="1"/>
        <v>17969</v>
      </c>
      <c r="M17970" s="53">
        <f ca="1"/>
        <v>1949</v>
      </c>
      <c r="N17970" s="53">
        <f ca="1"/>
        <v>3</v>
      </c>
      <c r="O17970" s="53" t="str">
        <f ca="1"/>
        <v>1949-03</v>
      </c>
    </row>
    <row r="17971" spans="12:15" x14ac:dyDescent="0.4">
      <c r="L17971" s="56">
        <f ca="1"/>
        <v>17970</v>
      </c>
      <c r="M17971" s="53">
        <f ca="1"/>
        <v>1949</v>
      </c>
      <c r="N17971" s="53">
        <f ca="1"/>
        <v>3</v>
      </c>
      <c r="O17971" s="53" t="str">
        <f ca="1"/>
        <v>1949-03</v>
      </c>
    </row>
    <row r="17972" spans="12:15" x14ac:dyDescent="0.4">
      <c r="L17972" s="56">
        <f ca="1"/>
        <v>17971</v>
      </c>
      <c r="M17972" s="53">
        <f ca="1"/>
        <v>1949</v>
      </c>
      <c r="N17972" s="53">
        <f ca="1"/>
        <v>3</v>
      </c>
      <c r="O17972" s="53" t="str">
        <f ca="1"/>
        <v>1949-03</v>
      </c>
    </row>
    <row r="17973" spans="12:15" x14ac:dyDescent="0.4">
      <c r="L17973" s="56">
        <f ca="1"/>
        <v>17972</v>
      </c>
      <c r="M17973" s="53">
        <f ca="1"/>
        <v>1949</v>
      </c>
      <c r="N17973" s="53">
        <f ca="1"/>
        <v>3</v>
      </c>
      <c r="O17973" s="53" t="str">
        <f ca="1"/>
        <v>1949-03</v>
      </c>
    </row>
    <row r="17974" spans="12:15" x14ac:dyDescent="0.4">
      <c r="L17974" s="56">
        <f ca="1"/>
        <v>17973</v>
      </c>
      <c r="M17974" s="53">
        <f ca="1"/>
        <v>1949</v>
      </c>
      <c r="N17974" s="53">
        <f ca="1"/>
        <v>3</v>
      </c>
      <c r="O17974" s="53" t="str">
        <f ca="1"/>
        <v>1949-03</v>
      </c>
    </row>
    <row r="17975" spans="12:15" x14ac:dyDescent="0.4">
      <c r="L17975" s="56">
        <f ca="1"/>
        <v>17974</v>
      </c>
      <c r="M17975" s="53">
        <f ca="1"/>
        <v>1949</v>
      </c>
      <c r="N17975" s="53">
        <f ca="1"/>
        <v>3</v>
      </c>
      <c r="O17975" s="53" t="str">
        <f ca="1"/>
        <v>1949-03</v>
      </c>
    </row>
    <row r="17976" spans="12:15" x14ac:dyDescent="0.4">
      <c r="L17976" s="56">
        <f ca="1"/>
        <v>17975</v>
      </c>
      <c r="M17976" s="53">
        <f ca="1"/>
        <v>1949</v>
      </c>
      <c r="N17976" s="53">
        <f ca="1"/>
        <v>3</v>
      </c>
      <c r="O17976" s="53" t="str">
        <f ca="1"/>
        <v>1949-03</v>
      </c>
    </row>
    <row r="17977" spans="12:15" x14ac:dyDescent="0.4">
      <c r="L17977" s="56">
        <f ca="1"/>
        <v>17976</v>
      </c>
      <c r="M17977" s="53">
        <f ca="1"/>
        <v>1949</v>
      </c>
      <c r="N17977" s="53">
        <f ca="1"/>
        <v>3</v>
      </c>
      <c r="O17977" s="53" t="str">
        <f ca="1"/>
        <v>1949-03</v>
      </c>
    </row>
    <row r="17978" spans="12:15" x14ac:dyDescent="0.4">
      <c r="L17978" s="56">
        <f ca="1"/>
        <v>17977</v>
      </c>
      <c r="M17978" s="53">
        <f ca="1"/>
        <v>1949</v>
      </c>
      <c r="N17978" s="53">
        <f ca="1"/>
        <v>3</v>
      </c>
      <c r="O17978" s="53" t="str">
        <f ca="1"/>
        <v>1949-03</v>
      </c>
    </row>
    <row r="17979" spans="12:15" x14ac:dyDescent="0.4">
      <c r="L17979" s="56">
        <f ca="1"/>
        <v>17978</v>
      </c>
      <c r="M17979" s="53">
        <f ca="1"/>
        <v>1949</v>
      </c>
      <c r="N17979" s="53">
        <f ca="1"/>
        <v>3</v>
      </c>
      <c r="O17979" s="53" t="str">
        <f ca="1"/>
        <v>1949-03</v>
      </c>
    </row>
    <row r="17980" spans="12:15" x14ac:dyDescent="0.4">
      <c r="L17980" s="56">
        <f ca="1"/>
        <v>17979</v>
      </c>
      <c r="M17980" s="53">
        <f ca="1"/>
        <v>1949</v>
      </c>
      <c r="N17980" s="53">
        <f ca="1"/>
        <v>3</v>
      </c>
      <c r="O17980" s="53" t="str">
        <f ca="1"/>
        <v>1949-03</v>
      </c>
    </row>
    <row r="17981" spans="12:15" x14ac:dyDescent="0.4">
      <c r="L17981" s="56">
        <f ca="1"/>
        <v>17980</v>
      </c>
      <c r="M17981" s="53">
        <f ca="1"/>
        <v>1949</v>
      </c>
      <c r="N17981" s="53">
        <f ca="1"/>
        <v>3</v>
      </c>
      <c r="O17981" s="53" t="str">
        <f ca="1"/>
        <v>1949-03</v>
      </c>
    </row>
    <row r="17982" spans="12:15" x14ac:dyDescent="0.4">
      <c r="L17982" s="56">
        <f ca="1"/>
        <v>17981</v>
      </c>
      <c r="M17982" s="53">
        <f ca="1"/>
        <v>1949</v>
      </c>
      <c r="N17982" s="53">
        <f ca="1"/>
        <v>3</v>
      </c>
      <c r="O17982" s="53" t="str">
        <f ca="1"/>
        <v>1949-03</v>
      </c>
    </row>
    <row r="17983" spans="12:15" x14ac:dyDescent="0.4">
      <c r="L17983" s="56">
        <f ca="1"/>
        <v>17982</v>
      </c>
      <c r="M17983" s="53">
        <f ca="1"/>
        <v>1949</v>
      </c>
      <c r="N17983" s="53">
        <f ca="1"/>
        <v>3</v>
      </c>
      <c r="O17983" s="53" t="str">
        <f ca="1"/>
        <v>1949-03</v>
      </c>
    </row>
    <row r="17984" spans="12:15" x14ac:dyDescent="0.4">
      <c r="L17984" s="56">
        <f ca="1"/>
        <v>17983</v>
      </c>
      <c r="M17984" s="53">
        <f ca="1"/>
        <v>1949</v>
      </c>
      <c r="N17984" s="53">
        <f ca="1"/>
        <v>3</v>
      </c>
      <c r="O17984" s="53" t="str">
        <f ca="1"/>
        <v>1949-03</v>
      </c>
    </row>
    <row r="17985" spans="12:15" x14ac:dyDescent="0.4">
      <c r="L17985" s="56">
        <f ca="1"/>
        <v>17984</v>
      </c>
      <c r="M17985" s="53">
        <f ca="1"/>
        <v>1949</v>
      </c>
      <c r="N17985" s="53">
        <f ca="1"/>
        <v>3</v>
      </c>
      <c r="O17985" s="53" t="str">
        <f ca="1"/>
        <v>1949-03</v>
      </c>
    </row>
    <row r="17986" spans="12:15" x14ac:dyDescent="0.4">
      <c r="L17986" s="56">
        <f ca="1"/>
        <v>17985</v>
      </c>
      <c r="M17986" s="53">
        <f ca="1"/>
        <v>1949</v>
      </c>
      <c r="N17986" s="53">
        <f ca="1"/>
        <v>3</v>
      </c>
      <c r="O17986" s="53" t="str">
        <f ca="1"/>
        <v>1949-03</v>
      </c>
    </row>
    <row r="17987" spans="12:15" x14ac:dyDescent="0.4">
      <c r="L17987" s="56">
        <f ca="1"/>
        <v>17986</v>
      </c>
      <c r="M17987" s="53">
        <f ca="1"/>
        <v>1949</v>
      </c>
      <c r="N17987" s="53">
        <f ca="1"/>
        <v>3</v>
      </c>
      <c r="O17987" s="53" t="str">
        <f ca="1"/>
        <v>1949-03</v>
      </c>
    </row>
    <row r="17988" spans="12:15" x14ac:dyDescent="0.4">
      <c r="L17988" s="56">
        <f ca="1"/>
        <v>17987</v>
      </c>
      <c r="M17988" s="53">
        <f ca="1"/>
        <v>1949</v>
      </c>
      <c r="N17988" s="53">
        <f ca="1"/>
        <v>3</v>
      </c>
      <c r="O17988" s="53" t="str">
        <f ca="1"/>
        <v>1949-03</v>
      </c>
    </row>
    <row r="17989" spans="12:15" x14ac:dyDescent="0.4">
      <c r="L17989" s="56">
        <f ca="1"/>
        <v>17988</v>
      </c>
      <c r="M17989" s="53">
        <f ca="1"/>
        <v>1949</v>
      </c>
      <c r="N17989" s="53">
        <f ca="1"/>
        <v>3</v>
      </c>
      <c r="O17989" s="53" t="str">
        <f ca="1"/>
        <v>1949-03</v>
      </c>
    </row>
    <row r="17990" spans="12:15" x14ac:dyDescent="0.4">
      <c r="L17990" s="56">
        <f ca="1"/>
        <v>17989</v>
      </c>
      <c r="M17990" s="53">
        <f ca="1"/>
        <v>1949</v>
      </c>
      <c r="N17990" s="53">
        <f ca="1"/>
        <v>4</v>
      </c>
      <c r="O17990" s="53" t="str">
        <f ca="1"/>
        <v>1949-04</v>
      </c>
    </row>
    <row r="17991" spans="12:15" x14ac:dyDescent="0.4">
      <c r="L17991" s="56">
        <f ca="1"/>
        <v>17990</v>
      </c>
      <c r="M17991" s="53">
        <f ca="1"/>
        <v>1949</v>
      </c>
      <c r="N17991" s="53">
        <f ca="1"/>
        <v>4</v>
      </c>
      <c r="O17991" s="53" t="str">
        <f ca="1"/>
        <v>1949-04</v>
      </c>
    </row>
    <row r="17992" spans="12:15" x14ac:dyDescent="0.4">
      <c r="L17992" s="56">
        <f ca="1"/>
        <v>17991</v>
      </c>
      <c r="M17992" s="53">
        <f ca="1"/>
        <v>1949</v>
      </c>
      <c r="N17992" s="53">
        <f ca="1"/>
        <v>4</v>
      </c>
      <c r="O17992" s="53" t="str">
        <f ca="1"/>
        <v>1949-04</v>
      </c>
    </row>
    <row r="17993" spans="12:15" x14ac:dyDescent="0.4">
      <c r="L17993" s="56">
        <f ca="1"/>
        <v>17992</v>
      </c>
      <c r="M17993" s="53">
        <f ca="1"/>
        <v>1949</v>
      </c>
      <c r="N17993" s="53">
        <f ca="1"/>
        <v>4</v>
      </c>
      <c r="O17993" s="53" t="str">
        <f ca="1"/>
        <v>1949-04</v>
      </c>
    </row>
    <row r="17994" spans="12:15" x14ac:dyDescent="0.4">
      <c r="L17994" s="56">
        <f ca="1"/>
        <v>17993</v>
      </c>
      <c r="M17994" s="53">
        <f ca="1"/>
        <v>1949</v>
      </c>
      <c r="N17994" s="53">
        <f ca="1"/>
        <v>4</v>
      </c>
      <c r="O17994" s="53" t="str">
        <f ca="1"/>
        <v>1949-04</v>
      </c>
    </row>
    <row r="17995" spans="12:15" x14ac:dyDescent="0.4">
      <c r="L17995" s="56">
        <f ca="1"/>
        <v>17994</v>
      </c>
      <c r="M17995" s="53">
        <f ca="1"/>
        <v>1949</v>
      </c>
      <c r="N17995" s="53">
        <f ca="1"/>
        <v>4</v>
      </c>
      <c r="O17995" s="53" t="str">
        <f ca="1"/>
        <v>1949-04</v>
      </c>
    </row>
    <row r="17996" spans="12:15" x14ac:dyDescent="0.4">
      <c r="L17996" s="56">
        <f ca="1"/>
        <v>17995</v>
      </c>
      <c r="M17996" s="53">
        <f ca="1"/>
        <v>1949</v>
      </c>
      <c r="N17996" s="53">
        <f ca="1"/>
        <v>4</v>
      </c>
      <c r="O17996" s="53" t="str">
        <f ca="1"/>
        <v>1949-04</v>
      </c>
    </row>
    <row r="17997" spans="12:15" x14ac:dyDescent="0.4">
      <c r="L17997" s="56">
        <f ca="1"/>
        <v>17996</v>
      </c>
      <c r="M17997" s="53">
        <f ca="1"/>
        <v>1949</v>
      </c>
      <c r="N17997" s="53">
        <f ca="1"/>
        <v>4</v>
      </c>
      <c r="O17997" s="53" t="str">
        <f ca="1"/>
        <v>1949-04</v>
      </c>
    </row>
    <row r="17998" spans="12:15" x14ac:dyDescent="0.4">
      <c r="L17998" s="56">
        <f ca="1"/>
        <v>17997</v>
      </c>
      <c r="M17998" s="53">
        <f ca="1"/>
        <v>1949</v>
      </c>
      <c r="N17998" s="53">
        <f ca="1"/>
        <v>4</v>
      </c>
      <c r="O17998" s="53" t="str">
        <f ca="1"/>
        <v>1949-04</v>
      </c>
    </row>
    <row r="17999" spans="12:15" x14ac:dyDescent="0.4">
      <c r="L17999" s="56">
        <f ca="1"/>
        <v>17998</v>
      </c>
      <c r="M17999" s="53">
        <f ca="1"/>
        <v>1949</v>
      </c>
      <c r="N17999" s="53">
        <f ca="1"/>
        <v>4</v>
      </c>
      <c r="O17999" s="53" t="str">
        <f ca="1"/>
        <v>1949-04</v>
      </c>
    </row>
    <row r="18000" spans="12:15" x14ac:dyDescent="0.4">
      <c r="L18000" s="56">
        <f ca="1"/>
        <v>17999</v>
      </c>
      <c r="M18000" s="53">
        <f ca="1"/>
        <v>1949</v>
      </c>
      <c r="N18000" s="53">
        <f ca="1"/>
        <v>4</v>
      </c>
      <c r="O18000" s="53" t="str">
        <f ca="1"/>
        <v>1949-04</v>
      </c>
    </row>
    <row r="18001" spans="12:15" x14ac:dyDescent="0.4">
      <c r="L18001" s="56">
        <f ca="1"/>
        <v>18000</v>
      </c>
      <c r="M18001" s="53">
        <f ca="1"/>
        <v>1949</v>
      </c>
      <c r="N18001" s="53">
        <f ca="1"/>
        <v>4</v>
      </c>
      <c r="O18001" s="53" t="str">
        <f ca="1"/>
        <v>1949-04</v>
      </c>
    </row>
    <row r="18002" spans="12:15" x14ac:dyDescent="0.4">
      <c r="L18002" s="56">
        <f ca="1"/>
        <v>18001</v>
      </c>
      <c r="M18002" s="53">
        <f ca="1"/>
        <v>1949</v>
      </c>
      <c r="N18002" s="53">
        <f ca="1"/>
        <v>4</v>
      </c>
      <c r="O18002" s="53" t="str">
        <f ca="1"/>
        <v>1949-04</v>
      </c>
    </row>
    <row r="18003" spans="12:15" x14ac:dyDescent="0.4">
      <c r="L18003" s="56">
        <f ca="1"/>
        <v>18002</v>
      </c>
      <c r="M18003" s="53">
        <f ca="1"/>
        <v>1949</v>
      </c>
      <c r="N18003" s="53">
        <f ca="1"/>
        <v>4</v>
      </c>
      <c r="O18003" s="53" t="str">
        <f ca="1"/>
        <v>1949-04</v>
      </c>
    </row>
    <row r="18004" spans="12:15" x14ac:dyDescent="0.4">
      <c r="L18004" s="56">
        <f ca="1"/>
        <v>18003</v>
      </c>
      <c r="M18004" s="53">
        <f ca="1"/>
        <v>1949</v>
      </c>
      <c r="N18004" s="53">
        <f ca="1"/>
        <v>4</v>
      </c>
      <c r="O18004" s="53" t="str">
        <f ca="1"/>
        <v>1949-04</v>
      </c>
    </row>
    <row r="18005" spans="12:15" x14ac:dyDescent="0.4">
      <c r="L18005" s="56">
        <f ca="1"/>
        <v>18004</v>
      </c>
      <c r="M18005" s="53">
        <f ca="1"/>
        <v>1949</v>
      </c>
      <c r="N18005" s="53">
        <f ca="1"/>
        <v>4</v>
      </c>
      <c r="O18005" s="53" t="str">
        <f ca="1"/>
        <v>1949-04</v>
      </c>
    </row>
    <row r="18006" spans="12:15" x14ac:dyDescent="0.4">
      <c r="L18006" s="56">
        <f ca="1"/>
        <v>18005</v>
      </c>
      <c r="M18006" s="53">
        <f ca="1"/>
        <v>1949</v>
      </c>
      <c r="N18006" s="53">
        <f ca="1"/>
        <v>4</v>
      </c>
      <c r="O18006" s="53" t="str">
        <f ca="1"/>
        <v>1949-04</v>
      </c>
    </row>
    <row r="18007" spans="12:15" x14ac:dyDescent="0.4">
      <c r="L18007" s="56">
        <f ca="1"/>
        <v>18006</v>
      </c>
      <c r="M18007" s="53">
        <f ca="1"/>
        <v>1949</v>
      </c>
      <c r="N18007" s="53">
        <f ca="1"/>
        <v>4</v>
      </c>
      <c r="O18007" s="53" t="str">
        <f ca="1"/>
        <v>1949-04</v>
      </c>
    </row>
    <row r="18008" spans="12:15" x14ac:dyDescent="0.4">
      <c r="L18008" s="56">
        <f ca="1"/>
        <v>18007</v>
      </c>
      <c r="M18008" s="53">
        <f ca="1"/>
        <v>1949</v>
      </c>
      <c r="N18008" s="53">
        <f ca="1"/>
        <v>4</v>
      </c>
      <c r="O18008" s="53" t="str">
        <f ca="1"/>
        <v>1949-04</v>
      </c>
    </row>
    <row r="18009" spans="12:15" x14ac:dyDescent="0.4">
      <c r="L18009" s="56">
        <f ca="1"/>
        <v>18008</v>
      </c>
      <c r="M18009" s="53">
        <f ca="1"/>
        <v>1949</v>
      </c>
      <c r="N18009" s="53">
        <f ca="1"/>
        <v>4</v>
      </c>
      <c r="O18009" s="53" t="str">
        <f ca="1"/>
        <v>1949-04</v>
      </c>
    </row>
    <row r="18010" spans="12:15" x14ac:dyDescent="0.4">
      <c r="L18010" s="56">
        <f ca="1"/>
        <v>18009</v>
      </c>
      <c r="M18010" s="53">
        <f ca="1"/>
        <v>1949</v>
      </c>
      <c r="N18010" s="53">
        <f ca="1"/>
        <v>4</v>
      </c>
      <c r="O18010" s="53" t="str">
        <f ca="1"/>
        <v>1949-04</v>
      </c>
    </row>
    <row r="18011" spans="12:15" x14ac:dyDescent="0.4">
      <c r="L18011" s="56">
        <f ca="1"/>
        <v>18010</v>
      </c>
      <c r="M18011" s="53">
        <f ca="1"/>
        <v>1949</v>
      </c>
      <c r="N18011" s="53">
        <f ca="1"/>
        <v>4</v>
      </c>
      <c r="O18011" s="53" t="str">
        <f ca="1"/>
        <v>1949-04</v>
      </c>
    </row>
    <row r="18012" spans="12:15" x14ac:dyDescent="0.4">
      <c r="L18012" s="56">
        <f ca="1"/>
        <v>18011</v>
      </c>
      <c r="M18012" s="53">
        <f ca="1"/>
        <v>1949</v>
      </c>
      <c r="N18012" s="53">
        <f ca="1"/>
        <v>4</v>
      </c>
      <c r="O18012" s="53" t="str">
        <f ca="1"/>
        <v>1949-04</v>
      </c>
    </row>
    <row r="18013" spans="12:15" x14ac:dyDescent="0.4">
      <c r="L18013" s="56">
        <f ca="1"/>
        <v>18012</v>
      </c>
      <c r="M18013" s="53">
        <f ca="1"/>
        <v>1949</v>
      </c>
      <c r="N18013" s="53">
        <f ca="1"/>
        <v>4</v>
      </c>
      <c r="O18013" s="53" t="str">
        <f ca="1"/>
        <v>1949-04</v>
      </c>
    </row>
    <row r="18014" spans="12:15" x14ac:dyDescent="0.4">
      <c r="L18014" s="56">
        <f ca="1"/>
        <v>18013</v>
      </c>
      <c r="M18014" s="53">
        <f ca="1"/>
        <v>1949</v>
      </c>
      <c r="N18014" s="53">
        <f ca="1"/>
        <v>4</v>
      </c>
      <c r="O18014" s="53" t="str">
        <f ca="1"/>
        <v>1949-04</v>
      </c>
    </row>
    <row r="18015" spans="12:15" x14ac:dyDescent="0.4">
      <c r="L18015" s="56">
        <f ca="1"/>
        <v>18014</v>
      </c>
      <c r="M18015" s="53">
        <f ca="1"/>
        <v>1949</v>
      </c>
      <c r="N18015" s="53">
        <f ca="1"/>
        <v>4</v>
      </c>
      <c r="O18015" s="53" t="str">
        <f ca="1"/>
        <v>1949-04</v>
      </c>
    </row>
    <row r="18016" spans="12:15" x14ac:dyDescent="0.4">
      <c r="L18016" s="56">
        <f ca="1"/>
        <v>18015</v>
      </c>
      <c r="M18016" s="53">
        <f ca="1"/>
        <v>1949</v>
      </c>
      <c r="N18016" s="53">
        <f ca="1"/>
        <v>4</v>
      </c>
      <c r="O18016" s="53" t="str">
        <f ca="1"/>
        <v>1949-04</v>
      </c>
    </row>
    <row r="18017" spans="12:15" x14ac:dyDescent="0.4">
      <c r="L18017" s="56">
        <f ca="1"/>
        <v>18016</v>
      </c>
      <c r="M18017" s="53">
        <f ca="1"/>
        <v>1949</v>
      </c>
      <c r="N18017" s="53">
        <f ca="1"/>
        <v>4</v>
      </c>
      <c r="O18017" s="53" t="str">
        <f ca="1"/>
        <v>1949-04</v>
      </c>
    </row>
    <row r="18018" spans="12:15" x14ac:dyDescent="0.4">
      <c r="L18018" s="56">
        <f ca="1"/>
        <v>18017</v>
      </c>
      <c r="M18018" s="53">
        <f ca="1"/>
        <v>1949</v>
      </c>
      <c r="N18018" s="53">
        <f ca="1"/>
        <v>4</v>
      </c>
      <c r="O18018" s="53" t="str">
        <f ca="1"/>
        <v>1949-04</v>
      </c>
    </row>
    <row r="18019" spans="12:15" x14ac:dyDescent="0.4">
      <c r="L18019" s="56">
        <f ca="1"/>
        <v>18018</v>
      </c>
      <c r="M18019" s="53">
        <f ca="1"/>
        <v>1949</v>
      </c>
      <c r="N18019" s="53">
        <f ca="1"/>
        <v>4</v>
      </c>
      <c r="O18019" s="53" t="str">
        <f ca="1"/>
        <v>1949-04</v>
      </c>
    </row>
    <row r="18020" spans="12:15" x14ac:dyDescent="0.4">
      <c r="L18020" s="56">
        <f ca="1"/>
        <v>18019</v>
      </c>
      <c r="M18020" s="53">
        <f ca="1"/>
        <v>1949</v>
      </c>
      <c r="N18020" s="53">
        <f ca="1"/>
        <v>5</v>
      </c>
      <c r="O18020" s="53" t="str">
        <f ca="1"/>
        <v>1949-05</v>
      </c>
    </row>
    <row r="18021" spans="12:15" x14ac:dyDescent="0.4">
      <c r="L18021" s="56">
        <f ca="1"/>
        <v>18020</v>
      </c>
      <c r="M18021" s="53">
        <f ca="1"/>
        <v>1949</v>
      </c>
      <c r="N18021" s="53">
        <f ca="1"/>
        <v>5</v>
      </c>
      <c r="O18021" s="53" t="str">
        <f ca="1"/>
        <v>1949-05</v>
      </c>
    </row>
    <row r="18022" spans="12:15" x14ac:dyDescent="0.4">
      <c r="L18022" s="56">
        <f ca="1"/>
        <v>18021</v>
      </c>
      <c r="M18022" s="53">
        <f ca="1"/>
        <v>1949</v>
      </c>
      <c r="N18022" s="53">
        <f ca="1"/>
        <v>5</v>
      </c>
      <c r="O18022" s="53" t="str">
        <f ca="1"/>
        <v>1949-05</v>
      </c>
    </row>
    <row r="18023" spans="12:15" x14ac:dyDescent="0.4">
      <c r="L18023" s="56">
        <f ca="1"/>
        <v>18022</v>
      </c>
      <c r="M18023" s="53">
        <f ca="1"/>
        <v>1949</v>
      </c>
      <c r="N18023" s="53">
        <f ca="1"/>
        <v>5</v>
      </c>
      <c r="O18023" s="53" t="str">
        <f ca="1"/>
        <v>1949-05</v>
      </c>
    </row>
    <row r="18024" spans="12:15" x14ac:dyDescent="0.4">
      <c r="L18024" s="56">
        <f ca="1"/>
        <v>18023</v>
      </c>
      <c r="M18024" s="53">
        <f ca="1"/>
        <v>1949</v>
      </c>
      <c r="N18024" s="53">
        <f ca="1"/>
        <v>5</v>
      </c>
      <c r="O18024" s="53" t="str">
        <f ca="1"/>
        <v>1949-05</v>
      </c>
    </row>
    <row r="18025" spans="12:15" x14ac:dyDescent="0.4">
      <c r="L18025" s="56">
        <f ca="1"/>
        <v>18024</v>
      </c>
      <c r="M18025" s="53">
        <f ca="1"/>
        <v>1949</v>
      </c>
      <c r="N18025" s="53">
        <f ca="1"/>
        <v>5</v>
      </c>
      <c r="O18025" s="53" t="str">
        <f ca="1"/>
        <v>1949-05</v>
      </c>
    </row>
    <row r="18026" spans="12:15" x14ac:dyDescent="0.4">
      <c r="L18026" s="56">
        <f ca="1"/>
        <v>18025</v>
      </c>
      <c r="M18026" s="53">
        <f ca="1"/>
        <v>1949</v>
      </c>
      <c r="N18026" s="53">
        <f ca="1"/>
        <v>5</v>
      </c>
      <c r="O18026" s="53" t="str">
        <f ca="1"/>
        <v>1949-05</v>
      </c>
    </row>
    <row r="18027" spans="12:15" x14ac:dyDescent="0.4">
      <c r="L18027" s="56">
        <f ca="1"/>
        <v>18026</v>
      </c>
      <c r="M18027" s="53">
        <f ca="1"/>
        <v>1949</v>
      </c>
      <c r="N18027" s="53">
        <f ca="1"/>
        <v>5</v>
      </c>
      <c r="O18027" s="53" t="str">
        <f ca="1"/>
        <v>1949-05</v>
      </c>
    </row>
    <row r="18028" spans="12:15" x14ac:dyDescent="0.4">
      <c r="L18028" s="56">
        <f ca="1"/>
        <v>18027</v>
      </c>
      <c r="M18028" s="53">
        <f ca="1"/>
        <v>1949</v>
      </c>
      <c r="N18028" s="53">
        <f ca="1"/>
        <v>5</v>
      </c>
      <c r="O18028" s="53" t="str">
        <f ca="1"/>
        <v>1949-05</v>
      </c>
    </row>
    <row r="18029" spans="12:15" x14ac:dyDescent="0.4">
      <c r="L18029" s="56">
        <f ca="1"/>
        <v>18028</v>
      </c>
      <c r="M18029" s="53">
        <f ca="1"/>
        <v>1949</v>
      </c>
      <c r="N18029" s="53">
        <f ca="1"/>
        <v>5</v>
      </c>
      <c r="O18029" s="53" t="str">
        <f ca="1"/>
        <v>1949-05</v>
      </c>
    </row>
    <row r="18030" spans="12:15" x14ac:dyDescent="0.4">
      <c r="L18030" s="56">
        <f ca="1"/>
        <v>18029</v>
      </c>
      <c r="M18030" s="53">
        <f ca="1"/>
        <v>1949</v>
      </c>
      <c r="N18030" s="53">
        <f ca="1"/>
        <v>5</v>
      </c>
      <c r="O18030" s="53" t="str">
        <f ca="1"/>
        <v>1949-05</v>
      </c>
    </row>
    <row r="18031" spans="12:15" x14ac:dyDescent="0.4">
      <c r="L18031" s="56">
        <f ca="1"/>
        <v>18030</v>
      </c>
      <c r="M18031" s="53">
        <f ca="1"/>
        <v>1949</v>
      </c>
      <c r="N18031" s="53">
        <f ca="1"/>
        <v>5</v>
      </c>
      <c r="O18031" s="53" t="str">
        <f ca="1"/>
        <v>1949-05</v>
      </c>
    </row>
    <row r="18032" spans="12:15" x14ac:dyDescent="0.4">
      <c r="L18032" s="56">
        <f ca="1"/>
        <v>18031</v>
      </c>
      <c r="M18032" s="53">
        <f ca="1"/>
        <v>1949</v>
      </c>
      <c r="N18032" s="53">
        <f ca="1"/>
        <v>5</v>
      </c>
      <c r="O18032" s="53" t="str">
        <f ca="1"/>
        <v>1949-05</v>
      </c>
    </row>
    <row r="18033" spans="12:15" x14ac:dyDescent="0.4">
      <c r="L18033" s="56">
        <f ca="1"/>
        <v>18032</v>
      </c>
      <c r="M18033" s="53">
        <f ca="1"/>
        <v>1949</v>
      </c>
      <c r="N18033" s="53">
        <f ca="1"/>
        <v>5</v>
      </c>
      <c r="O18033" s="53" t="str">
        <f ca="1"/>
        <v>1949-05</v>
      </c>
    </row>
    <row r="18034" spans="12:15" x14ac:dyDescent="0.4">
      <c r="L18034" s="56">
        <f ca="1"/>
        <v>18033</v>
      </c>
      <c r="M18034" s="53">
        <f ca="1"/>
        <v>1949</v>
      </c>
      <c r="N18034" s="53">
        <f ca="1"/>
        <v>5</v>
      </c>
      <c r="O18034" s="53" t="str">
        <f ca="1"/>
        <v>1949-05</v>
      </c>
    </row>
    <row r="18035" spans="12:15" x14ac:dyDescent="0.4">
      <c r="L18035" s="56">
        <f ca="1"/>
        <v>18034</v>
      </c>
      <c r="M18035" s="53">
        <f ca="1"/>
        <v>1949</v>
      </c>
      <c r="N18035" s="53">
        <f ca="1"/>
        <v>5</v>
      </c>
      <c r="O18035" s="53" t="str">
        <f ca="1"/>
        <v>1949-05</v>
      </c>
    </row>
    <row r="18036" spans="12:15" x14ac:dyDescent="0.4">
      <c r="L18036" s="56">
        <f ca="1"/>
        <v>18035</v>
      </c>
      <c r="M18036" s="53">
        <f ca="1"/>
        <v>1949</v>
      </c>
      <c r="N18036" s="53">
        <f ca="1"/>
        <v>5</v>
      </c>
      <c r="O18036" s="53" t="str">
        <f ca="1"/>
        <v>1949-05</v>
      </c>
    </row>
    <row r="18037" spans="12:15" x14ac:dyDescent="0.4">
      <c r="L18037" s="56">
        <f ca="1"/>
        <v>18036</v>
      </c>
      <c r="M18037" s="53">
        <f ca="1"/>
        <v>1949</v>
      </c>
      <c r="N18037" s="53">
        <f ca="1"/>
        <v>5</v>
      </c>
      <c r="O18037" s="53" t="str">
        <f ca="1"/>
        <v>1949-05</v>
      </c>
    </row>
    <row r="18038" spans="12:15" x14ac:dyDescent="0.4">
      <c r="L18038" s="56">
        <f ca="1"/>
        <v>18037</v>
      </c>
      <c r="M18038" s="53">
        <f ca="1"/>
        <v>1949</v>
      </c>
      <c r="N18038" s="53">
        <f ca="1"/>
        <v>5</v>
      </c>
      <c r="O18038" s="53" t="str">
        <f ca="1"/>
        <v>1949-05</v>
      </c>
    </row>
    <row r="18039" spans="12:15" x14ac:dyDescent="0.4">
      <c r="L18039" s="56">
        <f ca="1"/>
        <v>18038</v>
      </c>
      <c r="M18039" s="53">
        <f ca="1"/>
        <v>1949</v>
      </c>
      <c r="N18039" s="53">
        <f ca="1"/>
        <v>5</v>
      </c>
      <c r="O18039" s="53" t="str">
        <f ca="1"/>
        <v>1949-05</v>
      </c>
    </row>
    <row r="18040" spans="12:15" x14ac:dyDescent="0.4">
      <c r="L18040" s="56">
        <f ca="1"/>
        <v>18039</v>
      </c>
      <c r="M18040" s="53">
        <f ca="1"/>
        <v>1949</v>
      </c>
      <c r="N18040" s="53">
        <f ca="1"/>
        <v>5</v>
      </c>
      <c r="O18040" s="53" t="str">
        <f ca="1"/>
        <v>1949-05</v>
      </c>
    </row>
    <row r="18041" spans="12:15" x14ac:dyDescent="0.4">
      <c r="L18041" s="56">
        <f ca="1"/>
        <v>18040</v>
      </c>
      <c r="M18041" s="53">
        <f ca="1"/>
        <v>1949</v>
      </c>
      <c r="N18041" s="53">
        <f ca="1"/>
        <v>5</v>
      </c>
      <c r="O18041" s="53" t="str">
        <f ca="1"/>
        <v>1949-05</v>
      </c>
    </row>
    <row r="18042" spans="12:15" x14ac:dyDescent="0.4">
      <c r="L18042" s="56">
        <f ca="1"/>
        <v>18041</v>
      </c>
      <c r="M18042" s="53">
        <f ca="1"/>
        <v>1949</v>
      </c>
      <c r="N18042" s="53">
        <f ca="1"/>
        <v>5</v>
      </c>
      <c r="O18042" s="53" t="str">
        <f ca="1"/>
        <v>1949-05</v>
      </c>
    </row>
    <row r="18043" spans="12:15" x14ac:dyDescent="0.4">
      <c r="L18043" s="56">
        <f ca="1"/>
        <v>18042</v>
      </c>
      <c r="M18043" s="53">
        <f ca="1"/>
        <v>1949</v>
      </c>
      <c r="N18043" s="53">
        <f ca="1"/>
        <v>5</v>
      </c>
      <c r="O18043" s="53" t="str">
        <f ca="1"/>
        <v>1949-05</v>
      </c>
    </row>
    <row r="18044" spans="12:15" x14ac:dyDescent="0.4">
      <c r="L18044" s="56">
        <f ca="1"/>
        <v>18043</v>
      </c>
      <c r="M18044" s="53">
        <f ca="1"/>
        <v>1949</v>
      </c>
      <c r="N18044" s="53">
        <f ca="1"/>
        <v>5</v>
      </c>
      <c r="O18044" s="53" t="str">
        <f ca="1"/>
        <v>1949-05</v>
      </c>
    </row>
    <row r="18045" spans="12:15" x14ac:dyDescent="0.4">
      <c r="L18045" s="56">
        <f ca="1"/>
        <v>18044</v>
      </c>
      <c r="M18045" s="53">
        <f ca="1"/>
        <v>1949</v>
      </c>
      <c r="N18045" s="53">
        <f ca="1"/>
        <v>5</v>
      </c>
      <c r="O18045" s="53" t="str">
        <f ca="1"/>
        <v>1949-05</v>
      </c>
    </row>
    <row r="18046" spans="12:15" x14ac:dyDescent="0.4">
      <c r="L18046" s="56">
        <f ca="1"/>
        <v>18045</v>
      </c>
      <c r="M18046" s="53">
        <f ca="1"/>
        <v>1949</v>
      </c>
      <c r="N18046" s="53">
        <f ca="1"/>
        <v>5</v>
      </c>
      <c r="O18046" s="53" t="str">
        <f ca="1"/>
        <v>1949-05</v>
      </c>
    </row>
    <row r="18047" spans="12:15" x14ac:dyDescent="0.4">
      <c r="L18047" s="56">
        <f ca="1"/>
        <v>18046</v>
      </c>
      <c r="M18047" s="53">
        <f ca="1"/>
        <v>1949</v>
      </c>
      <c r="N18047" s="53">
        <f ca="1"/>
        <v>5</v>
      </c>
      <c r="O18047" s="53" t="str">
        <f ca="1"/>
        <v>1949-05</v>
      </c>
    </row>
    <row r="18048" spans="12:15" x14ac:dyDescent="0.4">
      <c r="L18048" s="56">
        <f ca="1"/>
        <v>18047</v>
      </c>
      <c r="M18048" s="53">
        <f ca="1"/>
        <v>1949</v>
      </c>
      <c r="N18048" s="53">
        <f ca="1"/>
        <v>5</v>
      </c>
      <c r="O18048" s="53" t="str">
        <f ca="1"/>
        <v>1949-05</v>
      </c>
    </row>
    <row r="18049" spans="12:15" x14ac:dyDescent="0.4">
      <c r="L18049" s="56">
        <f ca="1"/>
        <v>18048</v>
      </c>
      <c r="M18049" s="53">
        <f ca="1"/>
        <v>1949</v>
      </c>
      <c r="N18049" s="53">
        <f ca="1"/>
        <v>5</v>
      </c>
      <c r="O18049" s="53" t="str">
        <f ca="1"/>
        <v>1949-05</v>
      </c>
    </row>
    <row r="18050" spans="12:15" x14ac:dyDescent="0.4">
      <c r="L18050" s="56">
        <f ca="1"/>
        <v>18049</v>
      </c>
      <c r="M18050" s="53">
        <f ca="1"/>
        <v>1949</v>
      </c>
      <c r="N18050" s="53">
        <f ca="1"/>
        <v>5</v>
      </c>
      <c r="O18050" s="53" t="str">
        <f ca="1"/>
        <v>1949-05</v>
      </c>
    </row>
    <row r="18051" spans="12:15" x14ac:dyDescent="0.4">
      <c r="L18051" s="56">
        <f ca="1"/>
        <v>18050</v>
      </c>
      <c r="M18051" s="53">
        <f ca="1"/>
        <v>1949</v>
      </c>
      <c r="N18051" s="53">
        <f ca="1"/>
        <v>6</v>
      </c>
      <c r="O18051" s="53" t="str">
        <f ca="1"/>
        <v>1949-06</v>
      </c>
    </row>
    <row r="18052" spans="12:15" x14ac:dyDescent="0.4">
      <c r="L18052" s="56">
        <f ca="1"/>
        <v>18051</v>
      </c>
      <c r="M18052" s="53">
        <f ca="1"/>
        <v>1949</v>
      </c>
      <c r="N18052" s="53">
        <f ca="1"/>
        <v>6</v>
      </c>
      <c r="O18052" s="53" t="str">
        <f ca="1"/>
        <v>1949-06</v>
      </c>
    </row>
    <row r="18053" spans="12:15" x14ac:dyDescent="0.4">
      <c r="L18053" s="56">
        <f ca="1"/>
        <v>18052</v>
      </c>
      <c r="M18053" s="53">
        <f ca="1"/>
        <v>1949</v>
      </c>
      <c r="N18053" s="53">
        <f ca="1"/>
        <v>6</v>
      </c>
      <c r="O18053" s="53" t="str">
        <f ca="1"/>
        <v>1949-06</v>
      </c>
    </row>
    <row r="18054" spans="12:15" x14ac:dyDescent="0.4">
      <c r="L18054" s="56">
        <f ca="1"/>
        <v>18053</v>
      </c>
      <c r="M18054" s="53">
        <f ca="1"/>
        <v>1949</v>
      </c>
      <c r="N18054" s="53">
        <f ca="1"/>
        <v>6</v>
      </c>
      <c r="O18054" s="53" t="str">
        <f ca="1"/>
        <v>1949-06</v>
      </c>
    </row>
    <row r="18055" spans="12:15" x14ac:dyDescent="0.4">
      <c r="L18055" s="56">
        <f ca="1"/>
        <v>18054</v>
      </c>
      <c r="M18055" s="53">
        <f ca="1"/>
        <v>1949</v>
      </c>
      <c r="N18055" s="53">
        <f ca="1"/>
        <v>6</v>
      </c>
      <c r="O18055" s="53" t="str">
        <f ca="1"/>
        <v>1949-06</v>
      </c>
    </row>
    <row r="18056" spans="12:15" x14ac:dyDescent="0.4">
      <c r="L18056" s="56">
        <f ca="1"/>
        <v>18055</v>
      </c>
      <c r="M18056" s="53">
        <f ca="1"/>
        <v>1949</v>
      </c>
      <c r="N18056" s="53">
        <f ca="1"/>
        <v>6</v>
      </c>
      <c r="O18056" s="53" t="str">
        <f ca="1"/>
        <v>1949-06</v>
      </c>
    </row>
    <row r="18057" spans="12:15" x14ac:dyDescent="0.4">
      <c r="L18057" s="56">
        <f ca="1"/>
        <v>18056</v>
      </c>
      <c r="M18057" s="53">
        <f ca="1"/>
        <v>1949</v>
      </c>
      <c r="N18057" s="53">
        <f ca="1"/>
        <v>6</v>
      </c>
      <c r="O18057" s="53" t="str">
        <f ca="1"/>
        <v>1949-06</v>
      </c>
    </row>
    <row r="18058" spans="12:15" x14ac:dyDescent="0.4">
      <c r="L18058" s="56">
        <f ca="1"/>
        <v>18057</v>
      </c>
      <c r="M18058" s="53">
        <f ca="1"/>
        <v>1949</v>
      </c>
      <c r="N18058" s="53">
        <f ca="1"/>
        <v>6</v>
      </c>
      <c r="O18058" s="53" t="str">
        <f ca="1"/>
        <v>1949-06</v>
      </c>
    </row>
    <row r="18059" spans="12:15" x14ac:dyDescent="0.4">
      <c r="L18059" s="56">
        <f ca="1"/>
        <v>18058</v>
      </c>
      <c r="M18059" s="53">
        <f ca="1"/>
        <v>1949</v>
      </c>
      <c r="N18059" s="53">
        <f ca="1"/>
        <v>6</v>
      </c>
      <c r="O18059" s="53" t="str">
        <f ca="1"/>
        <v>1949-06</v>
      </c>
    </row>
    <row r="18060" spans="12:15" x14ac:dyDescent="0.4">
      <c r="L18060" s="56">
        <f ca="1"/>
        <v>18059</v>
      </c>
      <c r="M18060" s="53">
        <f ca="1"/>
        <v>1949</v>
      </c>
      <c r="N18060" s="53">
        <f ca="1"/>
        <v>6</v>
      </c>
      <c r="O18060" s="53" t="str">
        <f ca="1"/>
        <v>1949-06</v>
      </c>
    </row>
    <row r="18061" spans="12:15" x14ac:dyDescent="0.4">
      <c r="L18061" s="56">
        <f ca="1"/>
        <v>18060</v>
      </c>
      <c r="M18061" s="53">
        <f ca="1"/>
        <v>1949</v>
      </c>
      <c r="N18061" s="53">
        <f ca="1"/>
        <v>6</v>
      </c>
      <c r="O18061" s="53" t="str">
        <f ca="1"/>
        <v>1949-06</v>
      </c>
    </row>
    <row r="18062" spans="12:15" x14ac:dyDescent="0.4">
      <c r="L18062" s="56">
        <f ca="1"/>
        <v>18061</v>
      </c>
      <c r="M18062" s="53">
        <f ca="1"/>
        <v>1949</v>
      </c>
      <c r="N18062" s="53">
        <f ca="1"/>
        <v>6</v>
      </c>
      <c r="O18062" s="53" t="str">
        <f ca="1"/>
        <v>1949-06</v>
      </c>
    </row>
    <row r="18063" spans="12:15" x14ac:dyDescent="0.4">
      <c r="L18063" s="56">
        <f ca="1"/>
        <v>18062</v>
      </c>
      <c r="M18063" s="53">
        <f ca="1"/>
        <v>1949</v>
      </c>
      <c r="N18063" s="53">
        <f ca="1"/>
        <v>6</v>
      </c>
      <c r="O18063" s="53" t="str">
        <f ca="1"/>
        <v>1949-06</v>
      </c>
    </row>
    <row r="18064" spans="12:15" x14ac:dyDescent="0.4">
      <c r="L18064" s="56">
        <f ca="1"/>
        <v>18063</v>
      </c>
      <c r="M18064" s="53">
        <f ca="1"/>
        <v>1949</v>
      </c>
      <c r="N18064" s="53">
        <f ca="1"/>
        <v>6</v>
      </c>
      <c r="O18064" s="53" t="str">
        <f ca="1"/>
        <v>1949-06</v>
      </c>
    </row>
    <row r="18065" spans="12:15" x14ac:dyDescent="0.4">
      <c r="L18065" s="56">
        <f ca="1"/>
        <v>18064</v>
      </c>
      <c r="M18065" s="53">
        <f ca="1"/>
        <v>1949</v>
      </c>
      <c r="N18065" s="53">
        <f ca="1"/>
        <v>6</v>
      </c>
      <c r="O18065" s="53" t="str">
        <f ca="1"/>
        <v>1949-06</v>
      </c>
    </row>
    <row r="18066" spans="12:15" x14ac:dyDescent="0.4">
      <c r="L18066" s="56">
        <f ca="1"/>
        <v>18065</v>
      </c>
      <c r="M18066" s="53">
        <f ca="1"/>
        <v>1949</v>
      </c>
      <c r="N18066" s="53">
        <f ca="1"/>
        <v>6</v>
      </c>
      <c r="O18066" s="53" t="str">
        <f ca="1"/>
        <v>1949-06</v>
      </c>
    </row>
    <row r="18067" spans="12:15" x14ac:dyDescent="0.4">
      <c r="L18067" s="56">
        <f ca="1"/>
        <v>18066</v>
      </c>
      <c r="M18067" s="53">
        <f ca="1"/>
        <v>1949</v>
      </c>
      <c r="N18067" s="53">
        <f ca="1"/>
        <v>6</v>
      </c>
      <c r="O18067" s="53" t="str">
        <f ca="1"/>
        <v>1949-06</v>
      </c>
    </row>
    <row r="18068" spans="12:15" x14ac:dyDescent="0.4">
      <c r="L18068" s="56">
        <f ca="1"/>
        <v>18067</v>
      </c>
      <c r="M18068" s="53">
        <f ca="1"/>
        <v>1949</v>
      </c>
      <c r="N18068" s="53">
        <f ca="1"/>
        <v>6</v>
      </c>
      <c r="O18068" s="53" t="str">
        <f ca="1"/>
        <v>1949-06</v>
      </c>
    </row>
    <row r="18069" spans="12:15" x14ac:dyDescent="0.4">
      <c r="L18069" s="56">
        <f ca="1"/>
        <v>18068</v>
      </c>
      <c r="M18069" s="53">
        <f ca="1"/>
        <v>1949</v>
      </c>
      <c r="N18069" s="53">
        <f ca="1"/>
        <v>6</v>
      </c>
      <c r="O18069" s="53" t="str">
        <f ca="1"/>
        <v>1949-06</v>
      </c>
    </row>
    <row r="18070" spans="12:15" x14ac:dyDescent="0.4">
      <c r="L18070" s="56">
        <f ca="1"/>
        <v>18069</v>
      </c>
      <c r="M18070" s="53">
        <f ca="1"/>
        <v>1949</v>
      </c>
      <c r="N18070" s="53">
        <f ca="1"/>
        <v>6</v>
      </c>
      <c r="O18070" s="53" t="str">
        <f ca="1"/>
        <v>1949-06</v>
      </c>
    </row>
    <row r="18071" spans="12:15" x14ac:dyDescent="0.4">
      <c r="L18071" s="56">
        <f ca="1"/>
        <v>18070</v>
      </c>
      <c r="M18071" s="53">
        <f ca="1"/>
        <v>1949</v>
      </c>
      <c r="N18071" s="53">
        <f ca="1"/>
        <v>6</v>
      </c>
      <c r="O18071" s="53" t="str">
        <f ca="1"/>
        <v>1949-06</v>
      </c>
    </row>
    <row r="18072" spans="12:15" x14ac:dyDescent="0.4">
      <c r="L18072" s="56">
        <f ca="1"/>
        <v>18071</v>
      </c>
      <c r="M18072" s="53">
        <f ca="1"/>
        <v>1949</v>
      </c>
      <c r="N18072" s="53">
        <f ca="1"/>
        <v>6</v>
      </c>
      <c r="O18072" s="53" t="str">
        <f ca="1"/>
        <v>1949-06</v>
      </c>
    </row>
    <row r="18073" spans="12:15" x14ac:dyDescent="0.4">
      <c r="L18073" s="56">
        <f ca="1"/>
        <v>18072</v>
      </c>
      <c r="M18073" s="53">
        <f ca="1"/>
        <v>1949</v>
      </c>
      <c r="N18073" s="53">
        <f ca="1"/>
        <v>6</v>
      </c>
      <c r="O18073" s="53" t="str">
        <f ca="1"/>
        <v>1949-06</v>
      </c>
    </row>
    <row r="18074" spans="12:15" x14ac:dyDescent="0.4">
      <c r="L18074" s="56">
        <f ca="1"/>
        <v>18073</v>
      </c>
      <c r="M18074" s="53">
        <f ca="1"/>
        <v>1949</v>
      </c>
      <c r="N18074" s="53">
        <f ca="1"/>
        <v>6</v>
      </c>
      <c r="O18074" s="53" t="str">
        <f ca="1"/>
        <v>1949-06</v>
      </c>
    </row>
    <row r="18075" spans="12:15" x14ac:dyDescent="0.4">
      <c r="L18075" s="56">
        <f ca="1"/>
        <v>18074</v>
      </c>
      <c r="M18075" s="53">
        <f ca="1"/>
        <v>1949</v>
      </c>
      <c r="N18075" s="53">
        <f ca="1"/>
        <v>6</v>
      </c>
      <c r="O18075" s="53" t="str">
        <f ca="1"/>
        <v>1949-06</v>
      </c>
    </row>
    <row r="18076" spans="12:15" x14ac:dyDescent="0.4">
      <c r="L18076" s="56">
        <f ca="1"/>
        <v>18075</v>
      </c>
      <c r="M18076" s="53">
        <f ca="1"/>
        <v>1949</v>
      </c>
      <c r="N18076" s="53">
        <f ca="1"/>
        <v>6</v>
      </c>
      <c r="O18076" s="53" t="str">
        <f ca="1"/>
        <v>1949-06</v>
      </c>
    </row>
    <row r="18077" spans="12:15" x14ac:dyDescent="0.4">
      <c r="L18077" s="56">
        <f ca="1"/>
        <v>18076</v>
      </c>
      <c r="M18077" s="53">
        <f ca="1"/>
        <v>1949</v>
      </c>
      <c r="N18077" s="53">
        <f ca="1"/>
        <v>6</v>
      </c>
      <c r="O18077" s="53" t="str">
        <f ca="1"/>
        <v>1949-06</v>
      </c>
    </row>
    <row r="18078" spans="12:15" x14ac:dyDescent="0.4">
      <c r="L18078" s="56">
        <f ca="1"/>
        <v>18077</v>
      </c>
      <c r="M18078" s="53">
        <f ca="1"/>
        <v>1949</v>
      </c>
      <c r="N18078" s="53">
        <f ca="1"/>
        <v>6</v>
      </c>
      <c r="O18078" s="53" t="str">
        <f ca="1"/>
        <v>1949-06</v>
      </c>
    </row>
    <row r="18079" spans="12:15" x14ac:dyDescent="0.4">
      <c r="L18079" s="56">
        <f ca="1"/>
        <v>18078</v>
      </c>
      <c r="M18079" s="53">
        <f ca="1"/>
        <v>1949</v>
      </c>
      <c r="N18079" s="53">
        <f ca="1"/>
        <v>6</v>
      </c>
      <c r="O18079" s="53" t="str">
        <f ca="1"/>
        <v>1949-06</v>
      </c>
    </row>
    <row r="18080" spans="12:15" x14ac:dyDescent="0.4">
      <c r="L18080" s="56">
        <f ca="1"/>
        <v>18079</v>
      </c>
      <c r="M18080" s="53">
        <f ca="1"/>
        <v>1949</v>
      </c>
      <c r="N18080" s="53">
        <f ca="1"/>
        <v>6</v>
      </c>
      <c r="O18080" s="53" t="str">
        <f ca="1"/>
        <v>1949-06</v>
      </c>
    </row>
    <row r="18081" spans="12:15" x14ac:dyDescent="0.4">
      <c r="L18081" s="56">
        <f ca="1"/>
        <v>18080</v>
      </c>
      <c r="M18081" s="53">
        <f ca="1"/>
        <v>1949</v>
      </c>
      <c r="N18081" s="53">
        <f ca="1"/>
        <v>7</v>
      </c>
      <c r="O18081" s="53" t="str">
        <f ca="1"/>
        <v>1949-07</v>
      </c>
    </row>
    <row r="18082" spans="12:15" x14ac:dyDescent="0.4">
      <c r="L18082" s="56">
        <f ca="1"/>
        <v>18081</v>
      </c>
      <c r="M18082" s="53">
        <f ca="1"/>
        <v>1949</v>
      </c>
      <c r="N18082" s="53">
        <f ca="1"/>
        <v>7</v>
      </c>
      <c r="O18082" s="53" t="str">
        <f ca="1"/>
        <v>1949-07</v>
      </c>
    </row>
    <row r="18083" spans="12:15" x14ac:dyDescent="0.4">
      <c r="L18083" s="56">
        <f ca="1"/>
        <v>18082</v>
      </c>
      <c r="M18083" s="53">
        <f ca="1"/>
        <v>1949</v>
      </c>
      <c r="N18083" s="53">
        <f ca="1"/>
        <v>7</v>
      </c>
      <c r="O18083" s="53" t="str">
        <f ca="1"/>
        <v>1949-07</v>
      </c>
    </row>
    <row r="18084" spans="12:15" x14ac:dyDescent="0.4">
      <c r="L18084" s="56">
        <f ca="1"/>
        <v>18083</v>
      </c>
      <c r="M18084" s="53">
        <f ca="1"/>
        <v>1949</v>
      </c>
      <c r="N18084" s="53">
        <f ca="1"/>
        <v>7</v>
      </c>
      <c r="O18084" s="53" t="str">
        <f ca="1"/>
        <v>1949-07</v>
      </c>
    </row>
    <row r="18085" spans="12:15" x14ac:dyDescent="0.4">
      <c r="L18085" s="56">
        <f ca="1"/>
        <v>18084</v>
      </c>
      <c r="M18085" s="53">
        <f ca="1"/>
        <v>1949</v>
      </c>
      <c r="N18085" s="53">
        <f ca="1"/>
        <v>7</v>
      </c>
      <c r="O18085" s="53" t="str">
        <f ca="1"/>
        <v>1949-07</v>
      </c>
    </row>
    <row r="18086" spans="12:15" x14ac:dyDescent="0.4">
      <c r="L18086" s="56">
        <f ca="1"/>
        <v>18085</v>
      </c>
      <c r="M18086" s="53">
        <f ca="1"/>
        <v>1949</v>
      </c>
      <c r="N18086" s="53">
        <f ca="1"/>
        <v>7</v>
      </c>
      <c r="O18086" s="53" t="str">
        <f ca="1"/>
        <v>1949-07</v>
      </c>
    </row>
    <row r="18087" spans="12:15" x14ac:dyDescent="0.4">
      <c r="L18087" s="56">
        <f ca="1"/>
        <v>18086</v>
      </c>
      <c r="M18087" s="53">
        <f ca="1"/>
        <v>1949</v>
      </c>
      <c r="N18087" s="53">
        <f ca="1"/>
        <v>7</v>
      </c>
      <c r="O18087" s="53" t="str">
        <f ca="1"/>
        <v>1949-07</v>
      </c>
    </row>
    <row r="18088" spans="12:15" x14ac:dyDescent="0.4">
      <c r="L18088" s="56">
        <f ca="1"/>
        <v>18087</v>
      </c>
      <c r="M18088" s="53">
        <f ca="1"/>
        <v>1949</v>
      </c>
      <c r="N18088" s="53">
        <f ca="1"/>
        <v>7</v>
      </c>
      <c r="O18088" s="53" t="str">
        <f ca="1"/>
        <v>1949-07</v>
      </c>
    </row>
    <row r="18089" spans="12:15" x14ac:dyDescent="0.4">
      <c r="L18089" s="56">
        <f ca="1"/>
        <v>18088</v>
      </c>
      <c r="M18089" s="53">
        <f ca="1"/>
        <v>1949</v>
      </c>
      <c r="N18089" s="53">
        <f ca="1"/>
        <v>7</v>
      </c>
      <c r="O18089" s="53" t="str">
        <f ca="1"/>
        <v>1949-07</v>
      </c>
    </row>
    <row r="18090" spans="12:15" x14ac:dyDescent="0.4">
      <c r="L18090" s="56">
        <f ca="1"/>
        <v>18089</v>
      </c>
      <c r="M18090" s="53">
        <f ca="1"/>
        <v>1949</v>
      </c>
      <c r="N18090" s="53">
        <f ca="1"/>
        <v>7</v>
      </c>
      <c r="O18090" s="53" t="str">
        <f ca="1"/>
        <v>1949-07</v>
      </c>
    </row>
    <row r="18091" spans="12:15" x14ac:dyDescent="0.4">
      <c r="L18091" s="56">
        <f ca="1"/>
        <v>18090</v>
      </c>
      <c r="M18091" s="53">
        <f ca="1"/>
        <v>1949</v>
      </c>
      <c r="N18091" s="53">
        <f ca="1"/>
        <v>7</v>
      </c>
      <c r="O18091" s="53" t="str">
        <f ca="1"/>
        <v>1949-07</v>
      </c>
    </row>
    <row r="18092" spans="12:15" x14ac:dyDescent="0.4">
      <c r="L18092" s="56">
        <f ca="1"/>
        <v>18091</v>
      </c>
      <c r="M18092" s="53">
        <f ca="1"/>
        <v>1949</v>
      </c>
      <c r="N18092" s="53">
        <f ca="1"/>
        <v>7</v>
      </c>
      <c r="O18092" s="53" t="str">
        <f ca="1"/>
        <v>1949-07</v>
      </c>
    </row>
    <row r="18093" spans="12:15" x14ac:dyDescent="0.4">
      <c r="L18093" s="56">
        <f ca="1"/>
        <v>18092</v>
      </c>
      <c r="M18093" s="53">
        <f ca="1"/>
        <v>1949</v>
      </c>
      <c r="N18093" s="53">
        <f ca="1"/>
        <v>7</v>
      </c>
      <c r="O18093" s="53" t="str">
        <f ca="1"/>
        <v>1949-07</v>
      </c>
    </row>
    <row r="18094" spans="12:15" x14ac:dyDescent="0.4">
      <c r="L18094" s="56">
        <f ca="1"/>
        <v>18093</v>
      </c>
      <c r="M18094" s="53">
        <f ca="1"/>
        <v>1949</v>
      </c>
      <c r="N18094" s="53">
        <f ca="1"/>
        <v>7</v>
      </c>
      <c r="O18094" s="53" t="str">
        <f ca="1"/>
        <v>1949-07</v>
      </c>
    </row>
    <row r="18095" spans="12:15" x14ac:dyDescent="0.4">
      <c r="L18095" s="56">
        <f ca="1"/>
        <v>18094</v>
      </c>
      <c r="M18095" s="53">
        <f ca="1"/>
        <v>1949</v>
      </c>
      <c r="N18095" s="53">
        <f ca="1"/>
        <v>7</v>
      </c>
      <c r="O18095" s="53" t="str">
        <f ca="1"/>
        <v>1949-07</v>
      </c>
    </row>
    <row r="18096" spans="12:15" x14ac:dyDescent="0.4">
      <c r="L18096" s="56">
        <f ca="1"/>
        <v>18095</v>
      </c>
      <c r="M18096" s="53">
        <f ca="1"/>
        <v>1949</v>
      </c>
      <c r="N18096" s="53">
        <f ca="1"/>
        <v>7</v>
      </c>
      <c r="O18096" s="53" t="str">
        <f ca="1"/>
        <v>1949-07</v>
      </c>
    </row>
    <row r="18097" spans="12:15" x14ac:dyDescent="0.4">
      <c r="L18097" s="56">
        <f ca="1"/>
        <v>18096</v>
      </c>
      <c r="M18097" s="53">
        <f ca="1"/>
        <v>1949</v>
      </c>
      <c r="N18097" s="53">
        <f ca="1"/>
        <v>7</v>
      </c>
      <c r="O18097" s="53" t="str">
        <f ca="1"/>
        <v>1949-07</v>
      </c>
    </row>
    <row r="18098" spans="12:15" x14ac:dyDescent="0.4">
      <c r="L18098" s="56">
        <f ca="1"/>
        <v>18097</v>
      </c>
      <c r="M18098" s="53">
        <f ca="1"/>
        <v>1949</v>
      </c>
      <c r="N18098" s="53">
        <f ca="1"/>
        <v>7</v>
      </c>
      <c r="O18098" s="53" t="str">
        <f ca="1"/>
        <v>1949-07</v>
      </c>
    </row>
    <row r="18099" spans="12:15" x14ac:dyDescent="0.4">
      <c r="L18099" s="56">
        <f ca="1"/>
        <v>18098</v>
      </c>
      <c r="M18099" s="53">
        <f ca="1"/>
        <v>1949</v>
      </c>
      <c r="N18099" s="53">
        <f ca="1"/>
        <v>7</v>
      </c>
      <c r="O18099" s="53" t="str">
        <f ca="1"/>
        <v>1949-07</v>
      </c>
    </row>
    <row r="18100" spans="12:15" x14ac:dyDescent="0.4">
      <c r="L18100" s="56">
        <f ca="1"/>
        <v>18099</v>
      </c>
      <c r="M18100" s="53">
        <f ca="1"/>
        <v>1949</v>
      </c>
      <c r="N18100" s="53">
        <f ca="1"/>
        <v>7</v>
      </c>
      <c r="O18100" s="53" t="str">
        <f ca="1"/>
        <v>1949-07</v>
      </c>
    </row>
    <row r="18101" spans="12:15" x14ac:dyDescent="0.4">
      <c r="L18101" s="56">
        <f ca="1"/>
        <v>18100</v>
      </c>
      <c r="M18101" s="53">
        <f ca="1"/>
        <v>1949</v>
      </c>
      <c r="N18101" s="53">
        <f ca="1"/>
        <v>7</v>
      </c>
      <c r="O18101" s="53" t="str">
        <f ca="1"/>
        <v>1949-07</v>
      </c>
    </row>
    <row r="18102" spans="12:15" x14ac:dyDescent="0.4">
      <c r="L18102" s="56">
        <f ca="1"/>
        <v>18101</v>
      </c>
      <c r="M18102" s="53">
        <f ca="1"/>
        <v>1949</v>
      </c>
      <c r="N18102" s="53">
        <f ca="1"/>
        <v>7</v>
      </c>
      <c r="O18102" s="53" t="str">
        <f ca="1"/>
        <v>1949-07</v>
      </c>
    </row>
    <row r="18103" spans="12:15" x14ac:dyDescent="0.4">
      <c r="L18103" s="56">
        <f ca="1"/>
        <v>18102</v>
      </c>
      <c r="M18103" s="53">
        <f ca="1"/>
        <v>1949</v>
      </c>
      <c r="N18103" s="53">
        <f ca="1"/>
        <v>7</v>
      </c>
      <c r="O18103" s="53" t="str">
        <f ca="1"/>
        <v>1949-07</v>
      </c>
    </row>
    <row r="18104" spans="12:15" x14ac:dyDescent="0.4">
      <c r="L18104" s="56">
        <f ca="1"/>
        <v>18103</v>
      </c>
      <c r="M18104" s="53">
        <f ca="1"/>
        <v>1949</v>
      </c>
      <c r="N18104" s="53">
        <f ca="1"/>
        <v>7</v>
      </c>
      <c r="O18104" s="53" t="str">
        <f ca="1"/>
        <v>1949-07</v>
      </c>
    </row>
    <row r="18105" spans="12:15" x14ac:dyDescent="0.4">
      <c r="L18105" s="56">
        <f ca="1"/>
        <v>18104</v>
      </c>
      <c r="M18105" s="53">
        <f ca="1"/>
        <v>1949</v>
      </c>
      <c r="N18105" s="53">
        <f ca="1"/>
        <v>7</v>
      </c>
      <c r="O18105" s="53" t="str">
        <f ca="1"/>
        <v>1949-07</v>
      </c>
    </row>
    <row r="18106" spans="12:15" x14ac:dyDescent="0.4">
      <c r="L18106" s="56">
        <f ca="1"/>
        <v>18105</v>
      </c>
      <c r="M18106" s="53">
        <f ca="1"/>
        <v>1949</v>
      </c>
      <c r="N18106" s="53">
        <f ca="1"/>
        <v>7</v>
      </c>
      <c r="O18106" s="53" t="str">
        <f ca="1"/>
        <v>1949-07</v>
      </c>
    </row>
    <row r="18107" spans="12:15" x14ac:dyDescent="0.4">
      <c r="L18107" s="56">
        <f ca="1"/>
        <v>18106</v>
      </c>
      <c r="M18107" s="53">
        <f ca="1"/>
        <v>1949</v>
      </c>
      <c r="N18107" s="53">
        <f ca="1"/>
        <v>7</v>
      </c>
      <c r="O18107" s="53" t="str">
        <f ca="1"/>
        <v>1949-07</v>
      </c>
    </row>
    <row r="18108" spans="12:15" x14ac:dyDescent="0.4">
      <c r="L18108" s="56">
        <f ca="1"/>
        <v>18107</v>
      </c>
      <c r="M18108" s="53">
        <f ca="1"/>
        <v>1949</v>
      </c>
      <c r="N18108" s="53">
        <f ca="1"/>
        <v>7</v>
      </c>
      <c r="O18108" s="53" t="str">
        <f ca="1"/>
        <v>1949-07</v>
      </c>
    </row>
    <row r="18109" spans="12:15" x14ac:dyDescent="0.4">
      <c r="L18109" s="56">
        <f ca="1"/>
        <v>18108</v>
      </c>
      <c r="M18109" s="53">
        <f ca="1"/>
        <v>1949</v>
      </c>
      <c r="N18109" s="53">
        <f ca="1"/>
        <v>7</v>
      </c>
      <c r="O18109" s="53" t="str">
        <f ca="1"/>
        <v>1949-07</v>
      </c>
    </row>
    <row r="18110" spans="12:15" x14ac:dyDescent="0.4">
      <c r="L18110" s="56">
        <f ca="1"/>
        <v>18109</v>
      </c>
      <c r="M18110" s="53">
        <f ca="1"/>
        <v>1949</v>
      </c>
      <c r="N18110" s="53">
        <f ca="1"/>
        <v>7</v>
      </c>
      <c r="O18110" s="53" t="str">
        <f ca="1"/>
        <v>1949-07</v>
      </c>
    </row>
    <row r="18111" spans="12:15" x14ac:dyDescent="0.4">
      <c r="L18111" s="56">
        <f ca="1"/>
        <v>18110</v>
      </c>
      <c r="M18111" s="53">
        <f ca="1"/>
        <v>1949</v>
      </c>
      <c r="N18111" s="53">
        <f ca="1"/>
        <v>7</v>
      </c>
      <c r="O18111" s="53" t="str">
        <f ca="1"/>
        <v>1949-07</v>
      </c>
    </row>
    <row r="18112" spans="12:15" x14ac:dyDescent="0.4">
      <c r="L18112" s="56">
        <f ca="1"/>
        <v>18111</v>
      </c>
      <c r="M18112" s="53">
        <f ca="1"/>
        <v>1949</v>
      </c>
      <c r="N18112" s="53">
        <f ca="1"/>
        <v>8</v>
      </c>
      <c r="O18112" s="53" t="str">
        <f ca="1"/>
        <v>1949-08</v>
      </c>
    </row>
    <row r="18113" spans="12:15" x14ac:dyDescent="0.4">
      <c r="L18113" s="56">
        <f ca="1"/>
        <v>18112</v>
      </c>
      <c r="M18113" s="53">
        <f ca="1"/>
        <v>1949</v>
      </c>
      <c r="N18113" s="53">
        <f ca="1"/>
        <v>8</v>
      </c>
      <c r="O18113" s="53" t="str">
        <f ca="1"/>
        <v>1949-08</v>
      </c>
    </row>
    <row r="18114" spans="12:15" x14ac:dyDescent="0.4">
      <c r="L18114" s="56">
        <f ca="1"/>
        <v>18113</v>
      </c>
      <c r="M18114" s="53">
        <f ca="1"/>
        <v>1949</v>
      </c>
      <c r="N18114" s="53">
        <f ca="1"/>
        <v>8</v>
      </c>
      <c r="O18114" s="53" t="str">
        <f ca="1"/>
        <v>1949-08</v>
      </c>
    </row>
    <row r="18115" spans="12:15" x14ac:dyDescent="0.4">
      <c r="L18115" s="56">
        <f ca="1"/>
        <v>18114</v>
      </c>
      <c r="M18115" s="53">
        <f ca="1"/>
        <v>1949</v>
      </c>
      <c r="N18115" s="53">
        <f ca="1"/>
        <v>8</v>
      </c>
      <c r="O18115" s="53" t="str">
        <f ca="1"/>
        <v>1949-08</v>
      </c>
    </row>
    <row r="18116" spans="12:15" x14ac:dyDescent="0.4">
      <c r="L18116" s="56">
        <f ca="1"/>
        <v>18115</v>
      </c>
      <c r="M18116" s="53">
        <f ca="1"/>
        <v>1949</v>
      </c>
      <c r="N18116" s="53">
        <f ca="1"/>
        <v>8</v>
      </c>
      <c r="O18116" s="53" t="str">
        <f ca="1"/>
        <v>1949-08</v>
      </c>
    </row>
    <row r="18117" spans="12:15" x14ac:dyDescent="0.4">
      <c r="L18117" s="56">
        <f ca="1"/>
        <v>18116</v>
      </c>
      <c r="M18117" s="53">
        <f ca="1"/>
        <v>1949</v>
      </c>
      <c r="N18117" s="53">
        <f ca="1"/>
        <v>8</v>
      </c>
      <c r="O18117" s="53" t="str">
        <f ca="1"/>
        <v>1949-08</v>
      </c>
    </row>
    <row r="18118" spans="12:15" x14ac:dyDescent="0.4">
      <c r="L18118" s="56">
        <f ca="1"/>
        <v>18117</v>
      </c>
      <c r="M18118" s="53">
        <f ca="1"/>
        <v>1949</v>
      </c>
      <c r="N18118" s="53">
        <f ca="1"/>
        <v>8</v>
      </c>
      <c r="O18118" s="53" t="str">
        <f ca="1"/>
        <v>1949-08</v>
      </c>
    </row>
    <row r="18119" spans="12:15" x14ac:dyDescent="0.4">
      <c r="L18119" s="56">
        <f ca="1"/>
        <v>18118</v>
      </c>
      <c r="M18119" s="53">
        <f ca="1"/>
        <v>1949</v>
      </c>
      <c r="N18119" s="53">
        <f ca="1"/>
        <v>8</v>
      </c>
      <c r="O18119" s="53" t="str">
        <f ca="1"/>
        <v>1949-08</v>
      </c>
    </row>
    <row r="18120" spans="12:15" x14ac:dyDescent="0.4">
      <c r="L18120" s="56">
        <f ca="1"/>
        <v>18119</v>
      </c>
      <c r="M18120" s="53">
        <f ca="1"/>
        <v>1949</v>
      </c>
      <c r="N18120" s="53">
        <f ca="1"/>
        <v>8</v>
      </c>
      <c r="O18120" s="53" t="str">
        <f ca="1"/>
        <v>1949-08</v>
      </c>
    </row>
    <row r="18121" spans="12:15" x14ac:dyDescent="0.4">
      <c r="L18121" s="56">
        <f ca="1"/>
        <v>18120</v>
      </c>
      <c r="M18121" s="53">
        <f ca="1"/>
        <v>1949</v>
      </c>
      <c r="N18121" s="53">
        <f ca="1"/>
        <v>8</v>
      </c>
      <c r="O18121" s="53" t="str">
        <f ca="1"/>
        <v>1949-08</v>
      </c>
    </row>
    <row r="18122" spans="12:15" x14ac:dyDescent="0.4">
      <c r="L18122" s="56">
        <f ca="1"/>
        <v>18121</v>
      </c>
      <c r="M18122" s="53">
        <f ca="1"/>
        <v>1949</v>
      </c>
      <c r="N18122" s="53">
        <f ca="1"/>
        <v>8</v>
      </c>
      <c r="O18122" s="53" t="str">
        <f ca="1"/>
        <v>1949-08</v>
      </c>
    </row>
    <row r="18123" spans="12:15" x14ac:dyDescent="0.4">
      <c r="L18123" s="56">
        <f ca="1"/>
        <v>18122</v>
      </c>
      <c r="M18123" s="53">
        <f ca="1"/>
        <v>1949</v>
      </c>
      <c r="N18123" s="53">
        <f ca="1"/>
        <v>8</v>
      </c>
      <c r="O18123" s="53" t="str">
        <f ca="1"/>
        <v>1949-08</v>
      </c>
    </row>
    <row r="18124" spans="12:15" x14ac:dyDescent="0.4">
      <c r="L18124" s="56">
        <f ca="1"/>
        <v>18123</v>
      </c>
      <c r="M18124" s="53">
        <f ca="1"/>
        <v>1949</v>
      </c>
      <c r="N18124" s="53">
        <f ca="1"/>
        <v>8</v>
      </c>
      <c r="O18124" s="53" t="str">
        <f ca="1"/>
        <v>1949-08</v>
      </c>
    </row>
    <row r="18125" spans="12:15" x14ac:dyDescent="0.4">
      <c r="L18125" s="56">
        <f ca="1"/>
        <v>18124</v>
      </c>
      <c r="M18125" s="53">
        <f ca="1"/>
        <v>1949</v>
      </c>
      <c r="N18125" s="53">
        <f ca="1"/>
        <v>8</v>
      </c>
      <c r="O18125" s="53" t="str">
        <f ca="1"/>
        <v>1949-08</v>
      </c>
    </row>
    <row r="18126" spans="12:15" x14ac:dyDescent="0.4">
      <c r="L18126" s="56">
        <f ca="1"/>
        <v>18125</v>
      </c>
      <c r="M18126" s="53">
        <f ca="1"/>
        <v>1949</v>
      </c>
      <c r="N18126" s="53">
        <f ca="1"/>
        <v>8</v>
      </c>
      <c r="O18126" s="53" t="str">
        <f ca="1"/>
        <v>1949-08</v>
      </c>
    </row>
    <row r="18127" spans="12:15" x14ac:dyDescent="0.4">
      <c r="L18127" s="56">
        <f ca="1"/>
        <v>18126</v>
      </c>
      <c r="M18127" s="53">
        <f ca="1"/>
        <v>1949</v>
      </c>
      <c r="N18127" s="53">
        <f ca="1"/>
        <v>8</v>
      </c>
      <c r="O18127" s="53" t="str">
        <f ca="1"/>
        <v>1949-08</v>
      </c>
    </row>
    <row r="18128" spans="12:15" x14ac:dyDescent="0.4">
      <c r="L18128" s="56">
        <f ca="1"/>
        <v>18127</v>
      </c>
      <c r="M18128" s="53">
        <f ca="1"/>
        <v>1949</v>
      </c>
      <c r="N18128" s="53">
        <f ca="1"/>
        <v>8</v>
      </c>
      <c r="O18128" s="53" t="str">
        <f ca="1"/>
        <v>1949-08</v>
      </c>
    </row>
    <row r="18129" spans="12:15" x14ac:dyDescent="0.4">
      <c r="L18129" s="56">
        <f ca="1"/>
        <v>18128</v>
      </c>
      <c r="M18129" s="53">
        <f ca="1"/>
        <v>1949</v>
      </c>
      <c r="N18129" s="53">
        <f ca="1"/>
        <v>8</v>
      </c>
      <c r="O18129" s="53" t="str">
        <f ca="1"/>
        <v>1949-08</v>
      </c>
    </row>
    <row r="18130" spans="12:15" x14ac:dyDescent="0.4">
      <c r="L18130" s="56">
        <f ca="1"/>
        <v>18129</v>
      </c>
      <c r="M18130" s="53">
        <f ca="1"/>
        <v>1949</v>
      </c>
      <c r="N18130" s="53">
        <f ca="1"/>
        <v>8</v>
      </c>
      <c r="O18130" s="53" t="str">
        <f ca="1"/>
        <v>1949-08</v>
      </c>
    </row>
    <row r="18131" spans="12:15" x14ac:dyDescent="0.4">
      <c r="L18131" s="56">
        <f ca="1"/>
        <v>18130</v>
      </c>
      <c r="M18131" s="53">
        <f ca="1"/>
        <v>1949</v>
      </c>
      <c r="N18131" s="53">
        <f ca="1"/>
        <v>8</v>
      </c>
      <c r="O18131" s="53" t="str">
        <f ca="1"/>
        <v>1949-08</v>
      </c>
    </row>
    <row r="18132" spans="12:15" x14ac:dyDescent="0.4">
      <c r="L18132" s="56">
        <f ca="1"/>
        <v>18131</v>
      </c>
      <c r="M18132" s="53">
        <f ca="1"/>
        <v>1949</v>
      </c>
      <c r="N18132" s="53">
        <f ca="1"/>
        <v>8</v>
      </c>
      <c r="O18132" s="53" t="str">
        <f ca="1"/>
        <v>1949-08</v>
      </c>
    </row>
    <row r="18133" spans="12:15" x14ac:dyDescent="0.4">
      <c r="L18133" s="56">
        <f ca="1"/>
        <v>18132</v>
      </c>
      <c r="M18133" s="53">
        <f ca="1"/>
        <v>1949</v>
      </c>
      <c r="N18133" s="53">
        <f ca="1"/>
        <v>8</v>
      </c>
      <c r="O18133" s="53" t="str">
        <f ca="1"/>
        <v>1949-08</v>
      </c>
    </row>
    <row r="18134" spans="12:15" x14ac:dyDescent="0.4">
      <c r="L18134" s="56">
        <f ca="1"/>
        <v>18133</v>
      </c>
      <c r="M18134" s="53">
        <f ca="1"/>
        <v>1949</v>
      </c>
      <c r="N18134" s="53">
        <f ca="1"/>
        <v>8</v>
      </c>
      <c r="O18134" s="53" t="str">
        <f ca="1"/>
        <v>1949-08</v>
      </c>
    </row>
    <row r="18135" spans="12:15" x14ac:dyDescent="0.4">
      <c r="L18135" s="56">
        <f ca="1"/>
        <v>18134</v>
      </c>
      <c r="M18135" s="53">
        <f ca="1"/>
        <v>1949</v>
      </c>
      <c r="N18135" s="53">
        <f ca="1"/>
        <v>8</v>
      </c>
      <c r="O18135" s="53" t="str">
        <f ca="1"/>
        <v>1949-08</v>
      </c>
    </row>
    <row r="18136" spans="12:15" x14ac:dyDescent="0.4">
      <c r="L18136" s="56">
        <f ca="1"/>
        <v>18135</v>
      </c>
      <c r="M18136" s="53">
        <f ca="1"/>
        <v>1949</v>
      </c>
      <c r="N18136" s="53">
        <f ca="1"/>
        <v>8</v>
      </c>
      <c r="O18136" s="53" t="str">
        <f ca="1"/>
        <v>1949-08</v>
      </c>
    </row>
    <row r="18137" spans="12:15" x14ac:dyDescent="0.4">
      <c r="L18137" s="56">
        <f ca="1"/>
        <v>18136</v>
      </c>
      <c r="M18137" s="53">
        <f ca="1"/>
        <v>1949</v>
      </c>
      <c r="N18137" s="53">
        <f ca="1"/>
        <v>8</v>
      </c>
      <c r="O18137" s="53" t="str">
        <f ca="1"/>
        <v>1949-08</v>
      </c>
    </row>
    <row r="18138" spans="12:15" x14ac:dyDescent="0.4">
      <c r="L18138" s="56">
        <f ca="1"/>
        <v>18137</v>
      </c>
      <c r="M18138" s="53">
        <f ca="1"/>
        <v>1949</v>
      </c>
      <c r="N18138" s="53">
        <f ca="1"/>
        <v>8</v>
      </c>
      <c r="O18138" s="53" t="str">
        <f ca="1"/>
        <v>1949-08</v>
      </c>
    </row>
    <row r="18139" spans="12:15" x14ac:dyDescent="0.4">
      <c r="L18139" s="56">
        <f ca="1"/>
        <v>18138</v>
      </c>
      <c r="M18139" s="53">
        <f ca="1"/>
        <v>1949</v>
      </c>
      <c r="N18139" s="53">
        <f ca="1"/>
        <v>8</v>
      </c>
      <c r="O18139" s="53" t="str">
        <f ca="1"/>
        <v>1949-08</v>
      </c>
    </row>
    <row r="18140" spans="12:15" x14ac:dyDescent="0.4">
      <c r="L18140" s="56">
        <f ca="1"/>
        <v>18139</v>
      </c>
      <c r="M18140" s="53">
        <f ca="1"/>
        <v>1949</v>
      </c>
      <c r="N18140" s="53">
        <f ca="1"/>
        <v>8</v>
      </c>
      <c r="O18140" s="53" t="str">
        <f ca="1"/>
        <v>1949-08</v>
      </c>
    </row>
    <row r="18141" spans="12:15" x14ac:dyDescent="0.4">
      <c r="L18141" s="56">
        <f ca="1"/>
        <v>18140</v>
      </c>
      <c r="M18141" s="53">
        <f ca="1"/>
        <v>1949</v>
      </c>
      <c r="N18141" s="53">
        <f ca="1"/>
        <v>8</v>
      </c>
      <c r="O18141" s="53" t="str">
        <f ca="1"/>
        <v>1949-08</v>
      </c>
    </row>
    <row r="18142" spans="12:15" x14ac:dyDescent="0.4">
      <c r="L18142" s="56">
        <f ca="1"/>
        <v>18141</v>
      </c>
      <c r="M18142" s="53">
        <f ca="1"/>
        <v>1949</v>
      </c>
      <c r="N18142" s="53">
        <f ca="1"/>
        <v>8</v>
      </c>
      <c r="O18142" s="53" t="str">
        <f ca="1"/>
        <v>1949-08</v>
      </c>
    </row>
    <row r="18143" spans="12:15" x14ac:dyDescent="0.4">
      <c r="L18143" s="56">
        <f ca="1"/>
        <v>18142</v>
      </c>
      <c r="M18143" s="53">
        <f ca="1"/>
        <v>1949</v>
      </c>
      <c r="N18143" s="53">
        <f ca="1"/>
        <v>9</v>
      </c>
      <c r="O18143" s="53" t="str">
        <f ca="1"/>
        <v>1949-09</v>
      </c>
    </row>
    <row r="18144" spans="12:15" x14ac:dyDescent="0.4">
      <c r="L18144" s="56">
        <f ca="1"/>
        <v>18143</v>
      </c>
      <c r="M18144" s="53">
        <f ca="1"/>
        <v>1949</v>
      </c>
      <c r="N18144" s="53">
        <f ca="1"/>
        <v>9</v>
      </c>
      <c r="O18144" s="53" t="str">
        <f ca="1"/>
        <v>1949-09</v>
      </c>
    </row>
    <row r="18145" spans="12:15" x14ac:dyDescent="0.4">
      <c r="L18145" s="56">
        <f ca="1"/>
        <v>18144</v>
      </c>
      <c r="M18145" s="53">
        <f ca="1"/>
        <v>1949</v>
      </c>
      <c r="N18145" s="53">
        <f ca="1"/>
        <v>9</v>
      </c>
      <c r="O18145" s="53" t="str">
        <f ca="1"/>
        <v>1949-09</v>
      </c>
    </row>
    <row r="18146" spans="12:15" x14ac:dyDescent="0.4">
      <c r="L18146" s="56">
        <f ca="1"/>
        <v>18145</v>
      </c>
      <c r="M18146" s="53">
        <f ca="1"/>
        <v>1949</v>
      </c>
      <c r="N18146" s="53">
        <f ca="1"/>
        <v>9</v>
      </c>
      <c r="O18146" s="53" t="str">
        <f ca="1"/>
        <v>1949-09</v>
      </c>
    </row>
    <row r="18147" spans="12:15" x14ac:dyDescent="0.4">
      <c r="L18147" s="56">
        <f ca="1"/>
        <v>18146</v>
      </c>
      <c r="M18147" s="53">
        <f ca="1"/>
        <v>1949</v>
      </c>
      <c r="N18147" s="53">
        <f ca="1"/>
        <v>9</v>
      </c>
      <c r="O18147" s="53" t="str">
        <f ca="1"/>
        <v>1949-09</v>
      </c>
    </row>
    <row r="18148" spans="12:15" x14ac:dyDescent="0.4">
      <c r="L18148" s="56">
        <f ca="1"/>
        <v>18147</v>
      </c>
      <c r="M18148" s="53">
        <f ca="1"/>
        <v>1949</v>
      </c>
      <c r="N18148" s="53">
        <f ca="1"/>
        <v>9</v>
      </c>
      <c r="O18148" s="53" t="str">
        <f ca="1"/>
        <v>1949-09</v>
      </c>
    </row>
    <row r="18149" spans="12:15" x14ac:dyDescent="0.4">
      <c r="L18149" s="56">
        <f ca="1"/>
        <v>18148</v>
      </c>
      <c r="M18149" s="53">
        <f ca="1"/>
        <v>1949</v>
      </c>
      <c r="N18149" s="53">
        <f ca="1"/>
        <v>9</v>
      </c>
      <c r="O18149" s="53" t="str">
        <f ca="1"/>
        <v>1949-09</v>
      </c>
    </row>
    <row r="18150" spans="12:15" x14ac:dyDescent="0.4">
      <c r="L18150" s="56">
        <f ca="1"/>
        <v>18149</v>
      </c>
      <c r="M18150" s="53">
        <f ca="1"/>
        <v>1949</v>
      </c>
      <c r="N18150" s="53">
        <f ca="1"/>
        <v>9</v>
      </c>
      <c r="O18150" s="53" t="str">
        <f ca="1"/>
        <v>1949-09</v>
      </c>
    </row>
    <row r="18151" spans="12:15" x14ac:dyDescent="0.4">
      <c r="L18151" s="56">
        <f ca="1"/>
        <v>18150</v>
      </c>
      <c r="M18151" s="53">
        <f ca="1"/>
        <v>1949</v>
      </c>
      <c r="N18151" s="53">
        <f ca="1"/>
        <v>9</v>
      </c>
      <c r="O18151" s="53" t="str">
        <f ca="1"/>
        <v>1949-09</v>
      </c>
    </row>
    <row r="18152" spans="12:15" x14ac:dyDescent="0.4">
      <c r="L18152" s="56">
        <f ca="1"/>
        <v>18151</v>
      </c>
      <c r="M18152" s="53">
        <f ca="1"/>
        <v>1949</v>
      </c>
      <c r="N18152" s="53">
        <f ca="1"/>
        <v>9</v>
      </c>
      <c r="O18152" s="53" t="str">
        <f ca="1"/>
        <v>1949-09</v>
      </c>
    </row>
    <row r="18153" spans="12:15" x14ac:dyDescent="0.4">
      <c r="L18153" s="56">
        <f ca="1"/>
        <v>18152</v>
      </c>
      <c r="M18153" s="53">
        <f ca="1"/>
        <v>1949</v>
      </c>
      <c r="N18153" s="53">
        <f ca="1"/>
        <v>9</v>
      </c>
      <c r="O18153" s="53" t="str">
        <f ca="1"/>
        <v>1949-09</v>
      </c>
    </row>
    <row r="18154" spans="12:15" x14ac:dyDescent="0.4">
      <c r="L18154" s="56">
        <f ca="1"/>
        <v>18153</v>
      </c>
      <c r="M18154" s="53">
        <f ca="1"/>
        <v>1949</v>
      </c>
      <c r="N18154" s="53">
        <f ca="1"/>
        <v>9</v>
      </c>
      <c r="O18154" s="53" t="str">
        <f ca="1"/>
        <v>1949-09</v>
      </c>
    </row>
    <row r="18155" spans="12:15" x14ac:dyDescent="0.4">
      <c r="L18155" s="56">
        <f ca="1"/>
        <v>18154</v>
      </c>
      <c r="M18155" s="53">
        <f ca="1"/>
        <v>1949</v>
      </c>
      <c r="N18155" s="53">
        <f ca="1"/>
        <v>9</v>
      </c>
      <c r="O18155" s="53" t="str">
        <f ca="1"/>
        <v>1949-09</v>
      </c>
    </row>
    <row r="18156" spans="12:15" x14ac:dyDescent="0.4">
      <c r="L18156" s="56">
        <f ca="1"/>
        <v>18155</v>
      </c>
      <c r="M18156" s="53">
        <f ca="1"/>
        <v>1949</v>
      </c>
      <c r="N18156" s="53">
        <f ca="1"/>
        <v>9</v>
      </c>
      <c r="O18156" s="53" t="str">
        <f ca="1"/>
        <v>1949-09</v>
      </c>
    </row>
    <row r="18157" spans="12:15" x14ac:dyDescent="0.4">
      <c r="L18157" s="56">
        <f ca="1"/>
        <v>18156</v>
      </c>
      <c r="M18157" s="53">
        <f ca="1"/>
        <v>1949</v>
      </c>
      <c r="N18157" s="53">
        <f ca="1"/>
        <v>9</v>
      </c>
      <c r="O18157" s="53" t="str">
        <f ca="1"/>
        <v>1949-09</v>
      </c>
    </row>
    <row r="18158" spans="12:15" x14ac:dyDescent="0.4">
      <c r="L18158" s="56">
        <f ca="1"/>
        <v>18157</v>
      </c>
      <c r="M18158" s="53">
        <f ca="1"/>
        <v>1949</v>
      </c>
      <c r="N18158" s="53">
        <f ca="1"/>
        <v>9</v>
      </c>
      <c r="O18158" s="53" t="str">
        <f ca="1"/>
        <v>1949-09</v>
      </c>
    </row>
    <row r="18159" spans="12:15" x14ac:dyDescent="0.4">
      <c r="L18159" s="56">
        <f ca="1"/>
        <v>18158</v>
      </c>
      <c r="M18159" s="53">
        <f ca="1"/>
        <v>1949</v>
      </c>
      <c r="N18159" s="53">
        <f ca="1"/>
        <v>9</v>
      </c>
      <c r="O18159" s="53" t="str">
        <f ca="1"/>
        <v>1949-09</v>
      </c>
    </row>
    <row r="18160" spans="12:15" x14ac:dyDescent="0.4">
      <c r="L18160" s="56">
        <f ca="1"/>
        <v>18159</v>
      </c>
      <c r="M18160" s="53">
        <f ca="1"/>
        <v>1949</v>
      </c>
      <c r="N18160" s="53">
        <f ca="1"/>
        <v>9</v>
      </c>
      <c r="O18160" s="53" t="str">
        <f ca="1"/>
        <v>1949-09</v>
      </c>
    </row>
    <row r="18161" spans="12:15" x14ac:dyDescent="0.4">
      <c r="L18161" s="56">
        <f ca="1"/>
        <v>18160</v>
      </c>
      <c r="M18161" s="53">
        <f ca="1"/>
        <v>1949</v>
      </c>
      <c r="N18161" s="53">
        <f ca="1"/>
        <v>9</v>
      </c>
      <c r="O18161" s="53" t="str">
        <f ca="1"/>
        <v>1949-09</v>
      </c>
    </row>
    <row r="18162" spans="12:15" x14ac:dyDescent="0.4">
      <c r="L18162" s="56">
        <f ca="1"/>
        <v>18161</v>
      </c>
      <c r="M18162" s="53">
        <f ca="1"/>
        <v>1949</v>
      </c>
      <c r="N18162" s="53">
        <f ca="1"/>
        <v>9</v>
      </c>
      <c r="O18162" s="53" t="str">
        <f ca="1"/>
        <v>1949-09</v>
      </c>
    </row>
    <row r="18163" spans="12:15" x14ac:dyDescent="0.4">
      <c r="L18163" s="56">
        <f ca="1"/>
        <v>18162</v>
      </c>
      <c r="M18163" s="53">
        <f ca="1"/>
        <v>1949</v>
      </c>
      <c r="N18163" s="53">
        <f ca="1"/>
        <v>9</v>
      </c>
      <c r="O18163" s="53" t="str">
        <f ca="1"/>
        <v>1949-09</v>
      </c>
    </row>
    <row r="18164" spans="12:15" x14ac:dyDescent="0.4">
      <c r="L18164" s="56">
        <f ca="1"/>
        <v>18163</v>
      </c>
      <c r="M18164" s="53">
        <f ca="1"/>
        <v>1949</v>
      </c>
      <c r="N18164" s="53">
        <f ca="1"/>
        <v>9</v>
      </c>
      <c r="O18164" s="53" t="str">
        <f ca="1"/>
        <v>1949-09</v>
      </c>
    </row>
    <row r="18165" spans="12:15" x14ac:dyDescent="0.4">
      <c r="L18165" s="56">
        <f ca="1"/>
        <v>18164</v>
      </c>
      <c r="M18165" s="53">
        <f ca="1"/>
        <v>1949</v>
      </c>
      <c r="N18165" s="53">
        <f ca="1"/>
        <v>9</v>
      </c>
      <c r="O18165" s="53" t="str">
        <f ca="1"/>
        <v>1949-09</v>
      </c>
    </row>
    <row r="18166" spans="12:15" x14ac:dyDescent="0.4">
      <c r="L18166" s="56">
        <f ca="1"/>
        <v>18165</v>
      </c>
      <c r="M18166" s="53">
        <f ca="1"/>
        <v>1949</v>
      </c>
      <c r="N18166" s="53">
        <f ca="1"/>
        <v>9</v>
      </c>
      <c r="O18166" s="53" t="str">
        <f ca="1"/>
        <v>1949-09</v>
      </c>
    </row>
    <row r="18167" spans="12:15" x14ac:dyDescent="0.4">
      <c r="L18167" s="56">
        <f ca="1"/>
        <v>18166</v>
      </c>
      <c r="M18167" s="53">
        <f ca="1"/>
        <v>1949</v>
      </c>
      <c r="N18167" s="53">
        <f ca="1"/>
        <v>9</v>
      </c>
      <c r="O18167" s="53" t="str">
        <f ca="1"/>
        <v>1949-09</v>
      </c>
    </row>
    <row r="18168" spans="12:15" x14ac:dyDescent="0.4">
      <c r="L18168" s="56">
        <f ca="1"/>
        <v>18167</v>
      </c>
      <c r="M18168" s="53">
        <f ca="1"/>
        <v>1949</v>
      </c>
      <c r="N18168" s="53">
        <f ca="1"/>
        <v>9</v>
      </c>
      <c r="O18168" s="53" t="str">
        <f ca="1"/>
        <v>1949-09</v>
      </c>
    </row>
    <row r="18169" spans="12:15" x14ac:dyDescent="0.4">
      <c r="L18169" s="56">
        <f ca="1"/>
        <v>18168</v>
      </c>
      <c r="M18169" s="53">
        <f ca="1"/>
        <v>1949</v>
      </c>
      <c r="N18169" s="53">
        <f ca="1"/>
        <v>9</v>
      </c>
      <c r="O18169" s="53" t="str">
        <f ca="1"/>
        <v>1949-09</v>
      </c>
    </row>
    <row r="18170" spans="12:15" x14ac:dyDescent="0.4">
      <c r="L18170" s="56">
        <f ca="1"/>
        <v>18169</v>
      </c>
      <c r="M18170" s="53">
        <f ca="1"/>
        <v>1949</v>
      </c>
      <c r="N18170" s="53">
        <f ca="1"/>
        <v>9</v>
      </c>
      <c r="O18170" s="53" t="str">
        <f ca="1"/>
        <v>1949-09</v>
      </c>
    </row>
    <row r="18171" spans="12:15" x14ac:dyDescent="0.4">
      <c r="L18171" s="56">
        <f ca="1"/>
        <v>18170</v>
      </c>
      <c r="M18171" s="53">
        <f ca="1"/>
        <v>1949</v>
      </c>
      <c r="N18171" s="53">
        <f ca="1"/>
        <v>9</v>
      </c>
      <c r="O18171" s="53" t="str">
        <f ca="1"/>
        <v>1949-09</v>
      </c>
    </row>
    <row r="18172" spans="12:15" x14ac:dyDescent="0.4">
      <c r="L18172" s="56">
        <f ca="1"/>
        <v>18171</v>
      </c>
      <c r="M18172" s="53">
        <f ca="1"/>
        <v>1949</v>
      </c>
      <c r="N18172" s="53">
        <f ca="1"/>
        <v>9</v>
      </c>
      <c r="O18172" s="53" t="str">
        <f ca="1"/>
        <v>1949-09</v>
      </c>
    </row>
    <row r="18173" spans="12:15" x14ac:dyDescent="0.4">
      <c r="L18173" s="56">
        <f ca="1"/>
        <v>18172</v>
      </c>
      <c r="M18173" s="53">
        <f ca="1"/>
        <v>1949</v>
      </c>
      <c r="N18173" s="53">
        <f ca="1"/>
        <v>10</v>
      </c>
      <c r="O18173" s="53" t="str">
        <f ca="1"/>
        <v>1949-10</v>
      </c>
    </row>
    <row r="18174" spans="12:15" x14ac:dyDescent="0.4">
      <c r="L18174" s="56">
        <f ca="1"/>
        <v>18173</v>
      </c>
      <c r="M18174" s="53">
        <f ca="1"/>
        <v>1949</v>
      </c>
      <c r="N18174" s="53">
        <f ca="1"/>
        <v>10</v>
      </c>
      <c r="O18174" s="53" t="str">
        <f ca="1"/>
        <v>1949-10</v>
      </c>
    </row>
    <row r="18175" spans="12:15" x14ac:dyDescent="0.4">
      <c r="L18175" s="56">
        <f ca="1"/>
        <v>18174</v>
      </c>
      <c r="M18175" s="53">
        <f ca="1"/>
        <v>1949</v>
      </c>
      <c r="N18175" s="53">
        <f ca="1"/>
        <v>10</v>
      </c>
      <c r="O18175" s="53" t="str">
        <f ca="1"/>
        <v>1949-10</v>
      </c>
    </row>
    <row r="18176" spans="12:15" x14ac:dyDescent="0.4">
      <c r="L18176" s="56">
        <f ca="1"/>
        <v>18175</v>
      </c>
      <c r="M18176" s="53">
        <f ca="1"/>
        <v>1949</v>
      </c>
      <c r="N18176" s="53">
        <f ca="1"/>
        <v>10</v>
      </c>
      <c r="O18176" s="53" t="str">
        <f ca="1"/>
        <v>1949-10</v>
      </c>
    </row>
    <row r="18177" spans="12:15" x14ac:dyDescent="0.4">
      <c r="L18177" s="56">
        <f ca="1"/>
        <v>18176</v>
      </c>
      <c r="M18177" s="53">
        <f ca="1"/>
        <v>1949</v>
      </c>
      <c r="N18177" s="53">
        <f ca="1"/>
        <v>10</v>
      </c>
      <c r="O18177" s="53" t="str">
        <f ca="1"/>
        <v>1949-10</v>
      </c>
    </row>
    <row r="18178" spans="12:15" x14ac:dyDescent="0.4">
      <c r="L18178" s="56">
        <f ca="1"/>
        <v>18177</v>
      </c>
      <c r="M18178" s="53">
        <f ca="1"/>
        <v>1949</v>
      </c>
      <c r="N18178" s="53">
        <f ca="1"/>
        <v>10</v>
      </c>
      <c r="O18178" s="53" t="str">
        <f ca="1"/>
        <v>1949-10</v>
      </c>
    </row>
    <row r="18179" spans="12:15" x14ac:dyDescent="0.4">
      <c r="L18179" s="56">
        <f ca="1"/>
        <v>18178</v>
      </c>
      <c r="M18179" s="53">
        <f ca="1"/>
        <v>1949</v>
      </c>
      <c r="N18179" s="53">
        <f ca="1"/>
        <v>10</v>
      </c>
      <c r="O18179" s="53" t="str">
        <f ca="1"/>
        <v>1949-10</v>
      </c>
    </row>
    <row r="18180" spans="12:15" x14ac:dyDescent="0.4">
      <c r="L18180" s="56">
        <f ca="1"/>
        <v>18179</v>
      </c>
      <c r="M18180" s="53">
        <f ca="1"/>
        <v>1949</v>
      </c>
      <c r="N18180" s="53">
        <f ca="1"/>
        <v>10</v>
      </c>
      <c r="O18180" s="53" t="str">
        <f ca="1"/>
        <v>1949-10</v>
      </c>
    </row>
    <row r="18181" spans="12:15" x14ac:dyDescent="0.4">
      <c r="L18181" s="56">
        <f ca="1"/>
        <v>18180</v>
      </c>
      <c r="M18181" s="53">
        <f ca="1"/>
        <v>1949</v>
      </c>
      <c r="N18181" s="53">
        <f ca="1"/>
        <v>10</v>
      </c>
      <c r="O18181" s="53" t="str">
        <f ca="1"/>
        <v>1949-10</v>
      </c>
    </row>
    <row r="18182" spans="12:15" x14ac:dyDescent="0.4">
      <c r="L18182" s="56">
        <f ca="1"/>
        <v>18181</v>
      </c>
      <c r="M18182" s="53">
        <f ca="1"/>
        <v>1949</v>
      </c>
      <c r="N18182" s="53">
        <f ca="1"/>
        <v>10</v>
      </c>
      <c r="O18182" s="53" t="str">
        <f ca="1"/>
        <v>1949-10</v>
      </c>
    </row>
    <row r="18183" spans="12:15" x14ac:dyDescent="0.4">
      <c r="L18183" s="56">
        <f ca="1"/>
        <v>18182</v>
      </c>
      <c r="M18183" s="53">
        <f ca="1"/>
        <v>1949</v>
      </c>
      <c r="N18183" s="53">
        <f ca="1"/>
        <v>10</v>
      </c>
      <c r="O18183" s="53" t="str">
        <f ca="1"/>
        <v>1949-10</v>
      </c>
    </row>
    <row r="18184" spans="12:15" x14ac:dyDescent="0.4">
      <c r="L18184" s="56">
        <f ca="1"/>
        <v>18183</v>
      </c>
      <c r="M18184" s="53">
        <f ca="1"/>
        <v>1949</v>
      </c>
      <c r="N18184" s="53">
        <f ca="1"/>
        <v>10</v>
      </c>
      <c r="O18184" s="53" t="str">
        <f ca="1"/>
        <v>1949-10</v>
      </c>
    </row>
    <row r="18185" spans="12:15" x14ac:dyDescent="0.4">
      <c r="L18185" s="56">
        <f ca="1"/>
        <v>18184</v>
      </c>
      <c r="M18185" s="53">
        <f ca="1"/>
        <v>1949</v>
      </c>
      <c r="N18185" s="53">
        <f ca="1"/>
        <v>10</v>
      </c>
      <c r="O18185" s="53" t="str">
        <f ca="1"/>
        <v>1949-10</v>
      </c>
    </row>
    <row r="18186" spans="12:15" x14ac:dyDescent="0.4">
      <c r="L18186" s="56">
        <f ca="1"/>
        <v>18185</v>
      </c>
      <c r="M18186" s="53">
        <f ca="1"/>
        <v>1949</v>
      </c>
      <c r="N18186" s="53">
        <f ca="1"/>
        <v>10</v>
      </c>
      <c r="O18186" s="53" t="str">
        <f ca="1"/>
        <v>1949-10</v>
      </c>
    </row>
    <row r="18187" spans="12:15" x14ac:dyDescent="0.4">
      <c r="L18187" s="56">
        <f ca="1"/>
        <v>18186</v>
      </c>
      <c r="M18187" s="53">
        <f ca="1"/>
        <v>1949</v>
      </c>
      <c r="N18187" s="53">
        <f ca="1"/>
        <v>10</v>
      </c>
      <c r="O18187" s="53" t="str">
        <f ca="1"/>
        <v>1949-10</v>
      </c>
    </row>
    <row r="18188" spans="12:15" x14ac:dyDescent="0.4">
      <c r="L18188" s="56">
        <f ca="1"/>
        <v>18187</v>
      </c>
      <c r="M18188" s="53">
        <f ca="1"/>
        <v>1949</v>
      </c>
      <c r="N18188" s="53">
        <f ca="1"/>
        <v>10</v>
      </c>
      <c r="O18188" s="53" t="str">
        <f ca="1"/>
        <v>1949-10</v>
      </c>
    </row>
    <row r="18189" spans="12:15" x14ac:dyDescent="0.4">
      <c r="L18189" s="56">
        <f ca="1"/>
        <v>18188</v>
      </c>
      <c r="M18189" s="53">
        <f ca="1"/>
        <v>1949</v>
      </c>
      <c r="N18189" s="53">
        <f ca="1"/>
        <v>10</v>
      </c>
      <c r="O18189" s="53" t="str">
        <f ca="1"/>
        <v>1949-10</v>
      </c>
    </row>
    <row r="18190" spans="12:15" x14ac:dyDescent="0.4">
      <c r="L18190" s="56">
        <f ca="1"/>
        <v>18189</v>
      </c>
      <c r="M18190" s="53">
        <f ca="1"/>
        <v>1949</v>
      </c>
      <c r="N18190" s="53">
        <f ca="1"/>
        <v>10</v>
      </c>
      <c r="O18190" s="53" t="str">
        <f ca="1"/>
        <v>1949-10</v>
      </c>
    </row>
    <row r="18191" spans="12:15" x14ac:dyDescent="0.4">
      <c r="L18191" s="56">
        <f ca="1"/>
        <v>18190</v>
      </c>
      <c r="M18191" s="53">
        <f ca="1"/>
        <v>1949</v>
      </c>
      <c r="N18191" s="53">
        <f ca="1"/>
        <v>10</v>
      </c>
      <c r="O18191" s="53" t="str">
        <f ca="1"/>
        <v>1949-10</v>
      </c>
    </row>
    <row r="18192" spans="12:15" x14ac:dyDescent="0.4">
      <c r="L18192" s="56">
        <f ca="1"/>
        <v>18191</v>
      </c>
      <c r="M18192" s="53">
        <f ca="1"/>
        <v>1949</v>
      </c>
      <c r="N18192" s="53">
        <f ca="1"/>
        <v>10</v>
      </c>
      <c r="O18192" s="53" t="str">
        <f ca="1"/>
        <v>1949-10</v>
      </c>
    </row>
    <row r="18193" spans="12:15" x14ac:dyDescent="0.4">
      <c r="L18193" s="56">
        <f ca="1"/>
        <v>18192</v>
      </c>
      <c r="M18193" s="53">
        <f ca="1"/>
        <v>1949</v>
      </c>
      <c r="N18193" s="53">
        <f ca="1"/>
        <v>10</v>
      </c>
      <c r="O18193" s="53" t="str">
        <f ca="1"/>
        <v>1949-10</v>
      </c>
    </row>
    <row r="18194" spans="12:15" x14ac:dyDescent="0.4">
      <c r="L18194" s="56">
        <f ca="1"/>
        <v>18193</v>
      </c>
      <c r="M18194" s="53">
        <f ca="1"/>
        <v>1949</v>
      </c>
      <c r="N18194" s="53">
        <f ca="1"/>
        <v>10</v>
      </c>
      <c r="O18194" s="53" t="str">
        <f ca="1"/>
        <v>1949-10</v>
      </c>
    </row>
    <row r="18195" spans="12:15" x14ac:dyDescent="0.4">
      <c r="L18195" s="56">
        <f ca="1"/>
        <v>18194</v>
      </c>
      <c r="M18195" s="53">
        <f ca="1"/>
        <v>1949</v>
      </c>
      <c r="N18195" s="53">
        <f ca="1"/>
        <v>10</v>
      </c>
      <c r="O18195" s="53" t="str">
        <f ca="1"/>
        <v>1949-10</v>
      </c>
    </row>
    <row r="18196" spans="12:15" x14ac:dyDescent="0.4">
      <c r="L18196" s="56">
        <f ca="1"/>
        <v>18195</v>
      </c>
      <c r="M18196" s="53">
        <f ca="1"/>
        <v>1949</v>
      </c>
      <c r="N18196" s="53">
        <f ca="1"/>
        <v>10</v>
      </c>
      <c r="O18196" s="53" t="str">
        <f ca="1"/>
        <v>1949-10</v>
      </c>
    </row>
    <row r="18197" spans="12:15" x14ac:dyDescent="0.4">
      <c r="L18197" s="56">
        <f ca="1"/>
        <v>18196</v>
      </c>
      <c r="M18197" s="53">
        <f ca="1"/>
        <v>1949</v>
      </c>
      <c r="N18197" s="53">
        <f ca="1"/>
        <v>10</v>
      </c>
      <c r="O18197" s="53" t="str">
        <f ca="1"/>
        <v>1949-10</v>
      </c>
    </row>
    <row r="18198" spans="12:15" x14ac:dyDescent="0.4">
      <c r="L18198" s="56">
        <f ca="1"/>
        <v>18197</v>
      </c>
      <c r="M18198" s="53">
        <f ca="1"/>
        <v>1949</v>
      </c>
      <c r="N18198" s="53">
        <f ca="1"/>
        <v>10</v>
      </c>
      <c r="O18198" s="53" t="str">
        <f ca="1"/>
        <v>1949-10</v>
      </c>
    </row>
    <row r="18199" spans="12:15" x14ac:dyDescent="0.4">
      <c r="L18199" s="56">
        <f ca="1"/>
        <v>18198</v>
      </c>
      <c r="M18199" s="53">
        <f ca="1"/>
        <v>1949</v>
      </c>
      <c r="N18199" s="53">
        <f ca="1"/>
        <v>10</v>
      </c>
      <c r="O18199" s="53" t="str">
        <f ca="1"/>
        <v>1949-10</v>
      </c>
    </row>
    <row r="18200" spans="12:15" x14ac:dyDescent="0.4">
      <c r="L18200" s="56">
        <f ca="1"/>
        <v>18199</v>
      </c>
      <c r="M18200" s="53">
        <f ca="1"/>
        <v>1949</v>
      </c>
      <c r="N18200" s="53">
        <f ca="1"/>
        <v>10</v>
      </c>
      <c r="O18200" s="53" t="str">
        <f ca="1"/>
        <v>1949-10</v>
      </c>
    </row>
    <row r="18201" spans="12:15" x14ac:dyDescent="0.4">
      <c r="L18201" s="56">
        <f ca="1"/>
        <v>18200</v>
      </c>
      <c r="M18201" s="53">
        <f ca="1"/>
        <v>1949</v>
      </c>
      <c r="N18201" s="53">
        <f ca="1"/>
        <v>10</v>
      </c>
      <c r="O18201" s="53" t="str">
        <f ca="1"/>
        <v>1949-10</v>
      </c>
    </row>
    <row r="18202" spans="12:15" x14ac:dyDescent="0.4">
      <c r="L18202" s="56">
        <f ca="1"/>
        <v>18201</v>
      </c>
      <c r="M18202" s="53">
        <f ca="1"/>
        <v>1949</v>
      </c>
      <c r="N18202" s="53">
        <f ca="1"/>
        <v>10</v>
      </c>
      <c r="O18202" s="53" t="str">
        <f ca="1"/>
        <v>1949-10</v>
      </c>
    </row>
    <row r="18203" spans="12:15" x14ac:dyDescent="0.4">
      <c r="L18203" s="56">
        <f ca="1"/>
        <v>18202</v>
      </c>
      <c r="M18203" s="53">
        <f ca="1"/>
        <v>1949</v>
      </c>
      <c r="N18203" s="53">
        <f ca="1"/>
        <v>10</v>
      </c>
      <c r="O18203" s="53" t="str">
        <f ca="1"/>
        <v>1949-10</v>
      </c>
    </row>
    <row r="18204" spans="12:15" x14ac:dyDescent="0.4">
      <c r="L18204" s="56">
        <f ca="1"/>
        <v>18203</v>
      </c>
      <c r="M18204" s="53">
        <f ca="1"/>
        <v>1949</v>
      </c>
      <c r="N18204" s="53">
        <f ca="1"/>
        <v>11</v>
      </c>
      <c r="O18204" s="53" t="str">
        <f ca="1"/>
        <v>1949-11</v>
      </c>
    </row>
    <row r="18205" spans="12:15" x14ac:dyDescent="0.4">
      <c r="L18205" s="56">
        <f ca="1"/>
        <v>18204</v>
      </c>
      <c r="M18205" s="53">
        <f ca="1"/>
        <v>1949</v>
      </c>
      <c r="N18205" s="53">
        <f ca="1"/>
        <v>11</v>
      </c>
      <c r="O18205" s="53" t="str">
        <f ca="1"/>
        <v>1949-11</v>
      </c>
    </row>
    <row r="18206" spans="12:15" x14ac:dyDescent="0.4">
      <c r="L18206" s="56">
        <f ca="1"/>
        <v>18205</v>
      </c>
      <c r="M18206" s="53">
        <f ca="1"/>
        <v>1949</v>
      </c>
      <c r="N18206" s="53">
        <f ca="1"/>
        <v>11</v>
      </c>
      <c r="O18206" s="53" t="str">
        <f ca="1"/>
        <v>1949-11</v>
      </c>
    </row>
    <row r="18207" spans="12:15" x14ac:dyDescent="0.4">
      <c r="L18207" s="56">
        <f ca="1"/>
        <v>18206</v>
      </c>
      <c r="M18207" s="53">
        <f ca="1"/>
        <v>1949</v>
      </c>
      <c r="N18207" s="53">
        <f ca="1"/>
        <v>11</v>
      </c>
      <c r="O18207" s="53" t="str">
        <f ca="1"/>
        <v>1949-11</v>
      </c>
    </row>
    <row r="18208" spans="12:15" x14ac:dyDescent="0.4">
      <c r="L18208" s="56">
        <f ca="1"/>
        <v>18207</v>
      </c>
      <c r="M18208" s="53">
        <f ca="1"/>
        <v>1949</v>
      </c>
      <c r="N18208" s="53">
        <f ca="1"/>
        <v>11</v>
      </c>
      <c r="O18208" s="53" t="str">
        <f ca="1"/>
        <v>1949-11</v>
      </c>
    </row>
    <row r="18209" spans="12:15" x14ac:dyDescent="0.4">
      <c r="L18209" s="56">
        <f ca="1"/>
        <v>18208</v>
      </c>
      <c r="M18209" s="53">
        <f ca="1"/>
        <v>1949</v>
      </c>
      <c r="N18209" s="53">
        <f ca="1"/>
        <v>11</v>
      </c>
      <c r="O18209" s="53" t="str">
        <f ca="1"/>
        <v>1949-11</v>
      </c>
    </row>
    <row r="18210" spans="12:15" x14ac:dyDescent="0.4">
      <c r="L18210" s="56">
        <f ca="1"/>
        <v>18209</v>
      </c>
      <c r="M18210" s="53">
        <f ca="1"/>
        <v>1949</v>
      </c>
      <c r="N18210" s="53">
        <f ca="1"/>
        <v>11</v>
      </c>
      <c r="O18210" s="53" t="str">
        <f ca="1"/>
        <v>1949-11</v>
      </c>
    </row>
    <row r="18211" spans="12:15" x14ac:dyDescent="0.4">
      <c r="L18211" s="56">
        <f ca="1"/>
        <v>18210</v>
      </c>
      <c r="M18211" s="53">
        <f ca="1"/>
        <v>1949</v>
      </c>
      <c r="N18211" s="53">
        <f ca="1"/>
        <v>11</v>
      </c>
      <c r="O18211" s="53" t="str">
        <f ca="1"/>
        <v>1949-11</v>
      </c>
    </row>
    <row r="18212" spans="12:15" x14ac:dyDescent="0.4">
      <c r="L18212" s="56">
        <f ca="1"/>
        <v>18211</v>
      </c>
      <c r="M18212" s="53">
        <f ca="1"/>
        <v>1949</v>
      </c>
      <c r="N18212" s="53">
        <f ca="1"/>
        <v>11</v>
      </c>
      <c r="O18212" s="53" t="str">
        <f ca="1"/>
        <v>1949-11</v>
      </c>
    </row>
    <row r="18213" spans="12:15" x14ac:dyDescent="0.4">
      <c r="L18213" s="56">
        <f ca="1"/>
        <v>18212</v>
      </c>
      <c r="M18213" s="53">
        <f ca="1"/>
        <v>1949</v>
      </c>
      <c r="N18213" s="53">
        <f ca="1"/>
        <v>11</v>
      </c>
      <c r="O18213" s="53" t="str">
        <f ca="1"/>
        <v>1949-11</v>
      </c>
    </row>
    <row r="18214" spans="12:15" x14ac:dyDescent="0.4">
      <c r="L18214" s="56">
        <f ca="1"/>
        <v>18213</v>
      </c>
      <c r="M18214" s="53">
        <f ca="1"/>
        <v>1949</v>
      </c>
      <c r="N18214" s="53">
        <f ca="1"/>
        <v>11</v>
      </c>
      <c r="O18214" s="53" t="str">
        <f ca="1"/>
        <v>1949-11</v>
      </c>
    </row>
    <row r="18215" spans="12:15" x14ac:dyDescent="0.4">
      <c r="L18215" s="56">
        <f ca="1"/>
        <v>18214</v>
      </c>
      <c r="M18215" s="53">
        <f ca="1"/>
        <v>1949</v>
      </c>
      <c r="N18215" s="53">
        <f ca="1"/>
        <v>11</v>
      </c>
      <c r="O18215" s="53" t="str">
        <f ca="1"/>
        <v>1949-11</v>
      </c>
    </row>
    <row r="18216" spans="12:15" x14ac:dyDescent="0.4">
      <c r="L18216" s="56">
        <f ca="1"/>
        <v>18215</v>
      </c>
      <c r="M18216" s="53">
        <f ca="1"/>
        <v>1949</v>
      </c>
      <c r="N18216" s="53">
        <f ca="1"/>
        <v>11</v>
      </c>
      <c r="O18216" s="53" t="str">
        <f ca="1"/>
        <v>1949-11</v>
      </c>
    </row>
    <row r="18217" spans="12:15" x14ac:dyDescent="0.4">
      <c r="L18217" s="56">
        <f ca="1"/>
        <v>18216</v>
      </c>
      <c r="M18217" s="53">
        <f ca="1"/>
        <v>1949</v>
      </c>
      <c r="N18217" s="53">
        <f ca="1"/>
        <v>11</v>
      </c>
      <c r="O18217" s="53" t="str">
        <f ca="1"/>
        <v>1949-11</v>
      </c>
    </row>
    <row r="18218" spans="12:15" x14ac:dyDescent="0.4">
      <c r="L18218" s="56">
        <f ca="1"/>
        <v>18217</v>
      </c>
      <c r="M18218" s="53">
        <f ca="1"/>
        <v>1949</v>
      </c>
      <c r="N18218" s="53">
        <f ca="1"/>
        <v>11</v>
      </c>
      <c r="O18218" s="53" t="str">
        <f ca="1"/>
        <v>1949-11</v>
      </c>
    </row>
    <row r="18219" spans="12:15" x14ac:dyDescent="0.4">
      <c r="L18219" s="56">
        <f ca="1"/>
        <v>18218</v>
      </c>
      <c r="M18219" s="53">
        <f ca="1"/>
        <v>1949</v>
      </c>
      <c r="N18219" s="53">
        <f ca="1"/>
        <v>11</v>
      </c>
      <c r="O18219" s="53" t="str">
        <f ca="1"/>
        <v>1949-11</v>
      </c>
    </row>
    <row r="18220" spans="12:15" x14ac:dyDescent="0.4">
      <c r="L18220" s="56">
        <f ca="1"/>
        <v>18219</v>
      </c>
      <c r="M18220" s="53">
        <f ca="1"/>
        <v>1949</v>
      </c>
      <c r="N18220" s="53">
        <f ca="1"/>
        <v>11</v>
      </c>
      <c r="O18220" s="53" t="str">
        <f ca="1"/>
        <v>1949-11</v>
      </c>
    </row>
    <row r="18221" spans="12:15" x14ac:dyDescent="0.4">
      <c r="L18221" s="56">
        <f ca="1"/>
        <v>18220</v>
      </c>
      <c r="M18221" s="53">
        <f ca="1"/>
        <v>1949</v>
      </c>
      <c r="N18221" s="53">
        <f ca="1"/>
        <v>11</v>
      </c>
      <c r="O18221" s="53" t="str">
        <f ca="1"/>
        <v>1949-11</v>
      </c>
    </row>
    <row r="18222" spans="12:15" x14ac:dyDescent="0.4">
      <c r="L18222" s="56">
        <f ca="1"/>
        <v>18221</v>
      </c>
      <c r="M18222" s="53">
        <f ca="1"/>
        <v>1949</v>
      </c>
      <c r="N18222" s="53">
        <f ca="1"/>
        <v>11</v>
      </c>
      <c r="O18222" s="53" t="str">
        <f ca="1"/>
        <v>1949-11</v>
      </c>
    </row>
    <row r="18223" spans="12:15" x14ac:dyDescent="0.4">
      <c r="L18223" s="56">
        <f ca="1"/>
        <v>18222</v>
      </c>
      <c r="M18223" s="53">
        <f ca="1"/>
        <v>1949</v>
      </c>
      <c r="N18223" s="53">
        <f ca="1"/>
        <v>11</v>
      </c>
      <c r="O18223" s="53" t="str">
        <f ca="1"/>
        <v>1949-11</v>
      </c>
    </row>
    <row r="18224" spans="12:15" x14ac:dyDescent="0.4">
      <c r="L18224" s="56">
        <f ca="1"/>
        <v>18223</v>
      </c>
      <c r="M18224" s="53">
        <f ca="1"/>
        <v>1949</v>
      </c>
      <c r="N18224" s="53">
        <f ca="1"/>
        <v>11</v>
      </c>
      <c r="O18224" s="53" t="str">
        <f ca="1"/>
        <v>1949-11</v>
      </c>
    </row>
    <row r="18225" spans="12:15" x14ac:dyDescent="0.4">
      <c r="L18225" s="56">
        <f ca="1"/>
        <v>18224</v>
      </c>
      <c r="M18225" s="53">
        <f ca="1"/>
        <v>1949</v>
      </c>
      <c r="N18225" s="53">
        <f ca="1"/>
        <v>11</v>
      </c>
      <c r="O18225" s="53" t="str">
        <f ca="1"/>
        <v>1949-11</v>
      </c>
    </row>
    <row r="18226" spans="12:15" x14ac:dyDescent="0.4">
      <c r="L18226" s="56">
        <f ca="1"/>
        <v>18225</v>
      </c>
      <c r="M18226" s="53">
        <f ca="1"/>
        <v>1949</v>
      </c>
      <c r="N18226" s="53">
        <f ca="1"/>
        <v>11</v>
      </c>
      <c r="O18226" s="53" t="str">
        <f ca="1"/>
        <v>1949-11</v>
      </c>
    </row>
    <row r="18227" spans="12:15" x14ac:dyDescent="0.4">
      <c r="L18227" s="56">
        <f ca="1"/>
        <v>18226</v>
      </c>
      <c r="M18227" s="53">
        <f ca="1"/>
        <v>1949</v>
      </c>
      <c r="N18227" s="53">
        <f ca="1"/>
        <v>11</v>
      </c>
      <c r="O18227" s="53" t="str">
        <f ca="1"/>
        <v>1949-11</v>
      </c>
    </row>
    <row r="18228" spans="12:15" x14ac:dyDescent="0.4">
      <c r="L18228" s="56">
        <f ca="1"/>
        <v>18227</v>
      </c>
      <c r="M18228" s="53">
        <f ca="1"/>
        <v>1949</v>
      </c>
      <c r="N18228" s="53">
        <f ca="1"/>
        <v>11</v>
      </c>
      <c r="O18228" s="53" t="str">
        <f ca="1"/>
        <v>1949-11</v>
      </c>
    </row>
    <row r="18229" spans="12:15" x14ac:dyDescent="0.4">
      <c r="L18229" s="56">
        <f ca="1"/>
        <v>18228</v>
      </c>
      <c r="M18229" s="53">
        <f ca="1"/>
        <v>1949</v>
      </c>
      <c r="N18229" s="53">
        <f ca="1"/>
        <v>11</v>
      </c>
      <c r="O18229" s="53" t="str">
        <f ca="1"/>
        <v>1949-11</v>
      </c>
    </row>
    <row r="18230" spans="12:15" x14ac:dyDescent="0.4">
      <c r="L18230" s="56">
        <f ca="1"/>
        <v>18229</v>
      </c>
      <c r="M18230" s="53">
        <f ca="1"/>
        <v>1949</v>
      </c>
      <c r="N18230" s="53">
        <f ca="1"/>
        <v>11</v>
      </c>
      <c r="O18230" s="53" t="str">
        <f ca="1"/>
        <v>1949-11</v>
      </c>
    </row>
    <row r="18231" spans="12:15" x14ac:dyDescent="0.4">
      <c r="L18231" s="56">
        <f ca="1"/>
        <v>18230</v>
      </c>
      <c r="M18231" s="53">
        <f ca="1"/>
        <v>1949</v>
      </c>
      <c r="N18231" s="53">
        <f ca="1"/>
        <v>11</v>
      </c>
      <c r="O18231" s="53" t="str">
        <f ca="1"/>
        <v>1949-11</v>
      </c>
    </row>
    <row r="18232" spans="12:15" x14ac:dyDescent="0.4">
      <c r="L18232" s="56">
        <f ca="1"/>
        <v>18231</v>
      </c>
      <c r="M18232" s="53">
        <f ca="1"/>
        <v>1949</v>
      </c>
      <c r="N18232" s="53">
        <f ca="1"/>
        <v>11</v>
      </c>
      <c r="O18232" s="53" t="str">
        <f ca="1"/>
        <v>1949-11</v>
      </c>
    </row>
    <row r="18233" spans="12:15" x14ac:dyDescent="0.4">
      <c r="L18233" s="56">
        <f ca="1"/>
        <v>18232</v>
      </c>
      <c r="M18233" s="53">
        <f ca="1"/>
        <v>1949</v>
      </c>
      <c r="N18233" s="53">
        <f ca="1"/>
        <v>11</v>
      </c>
      <c r="O18233" s="53" t="str">
        <f ca="1"/>
        <v>1949-11</v>
      </c>
    </row>
    <row r="18234" spans="12:15" x14ac:dyDescent="0.4">
      <c r="L18234" s="56">
        <f ca="1"/>
        <v>18233</v>
      </c>
      <c r="M18234" s="53">
        <f ca="1"/>
        <v>1949</v>
      </c>
      <c r="N18234" s="53">
        <f ca="1"/>
        <v>12</v>
      </c>
      <c r="O18234" s="53" t="str">
        <f ca="1"/>
        <v>1949-12</v>
      </c>
    </row>
    <row r="18235" spans="12:15" x14ac:dyDescent="0.4">
      <c r="L18235" s="56">
        <f ca="1"/>
        <v>18234</v>
      </c>
      <c r="M18235" s="53">
        <f ca="1"/>
        <v>1949</v>
      </c>
      <c r="N18235" s="53">
        <f ca="1"/>
        <v>12</v>
      </c>
      <c r="O18235" s="53" t="str">
        <f ca="1"/>
        <v>1949-12</v>
      </c>
    </row>
    <row r="18236" spans="12:15" x14ac:dyDescent="0.4">
      <c r="L18236" s="56">
        <f ca="1"/>
        <v>18235</v>
      </c>
      <c r="M18236" s="53">
        <f ca="1"/>
        <v>1949</v>
      </c>
      <c r="N18236" s="53">
        <f ca="1"/>
        <v>12</v>
      </c>
      <c r="O18236" s="53" t="str">
        <f ca="1"/>
        <v>1949-12</v>
      </c>
    </row>
    <row r="18237" spans="12:15" x14ac:dyDescent="0.4">
      <c r="L18237" s="56">
        <f ca="1"/>
        <v>18236</v>
      </c>
      <c r="M18237" s="53">
        <f ca="1"/>
        <v>1949</v>
      </c>
      <c r="N18237" s="53">
        <f ca="1"/>
        <v>12</v>
      </c>
      <c r="O18237" s="53" t="str">
        <f ca="1"/>
        <v>1949-12</v>
      </c>
    </row>
    <row r="18238" spans="12:15" x14ac:dyDescent="0.4">
      <c r="L18238" s="56">
        <f ca="1"/>
        <v>18237</v>
      </c>
      <c r="M18238" s="53">
        <f ca="1"/>
        <v>1949</v>
      </c>
      <c r="N18238" s="53">
        <f ca="1"/>
        <v>12</v>
      </c>
      <c r="O18238" s="53" t="str">
        <f ca="1"/>
        <v>1949-12</v>
      </c>
    </row>
    <row r="18239" spans="12:15" x14ac:dyDescent="0.4">
      <c r="L18239" s="56">
        <f ca="1"/>
        <v>18238</v>
      </c>
      <c r="M18239" s="53">
        <f ca="1"/>
        <v>1949</v>
      </c>
      <c r="N18239" s="53">
        <f ca="1"/>
        <v>12</v>
      </c>
      <c r="O18239" s="53" t="str">
        <f ca="1"/>
        <v>1949-12</v>
      </c>
    </row>
    <row r="18240" spans="12:15" x14ac:dyDescent="0.4">
      <c r="L18240" s="56">
        <f ca="1"/>
        <v>18239</v>
      </c>
      <c r="M18240" s="53">
        <f ca="1"/>
        <v>1949</v>
      </c>
      <c r="N18240" s="53">
        <f ca="1"/>
        <v>12</v>
      </c>
      <c r="O18240" s="53" t="str">
        <f ca="1"/>
        <v>1949-12</v>
      </c>
    </row>
    <row r="18241" spans="12:15" x14ac:dyDescent="0.4">
      <c r="L18241" s="56">
        <f ca="1"/>
        <v>18240</v>
      </c>
      <c r="M18241" s="53">
        <f ca="1"/>
        <v>1949</v>
      </c>
      <c r="N18241" s="53">
        <f ca="1"/>
        <v>12</v>
      </c>
      <c r="O18241" s="53" t="str">
        <f ca="1"/>
        <v>1949-12</v>
      </c>
    </row>
    <row r="18242" spans="12:15" x14ac:dyDescent="0.4">
      <c r="L18242" s="56">
        <f ca="1"/>
        <v>18241</v>
      </c>
      <c r="M18242" s="53">
        <f ca="1"/>
        <v>1949</v>
      </c>
      <c r="N18242" s="53">
        <f ca="1"/>
        <v>12</v>
      </c>
      <c r="O18242" s="53" t="str">
        <f ca="1"/>
        <v>1949-12</v>
      </c>
    </row>
    <row r="18243" spans="12:15" x14ac:dyDescent="0.4">
      <c r="L18243" s="56">
        <f ca="1"/>
        <v>18242</v>
      </c>
      <c r="M18243" s="53">
        <f ca="1"/>
        <v>1949</v>
      </c>
      <c r="N18243" s="53">
        <f ca="1"/>
        <v>12</v>
      </c>
      <c r="O18243" s="53" t="str">
        <f ca="1"/>
        <v>1949-12</v>
      </c>
    </row>
    <row r="18244" spans="12:15" x14ac:dyDescent="0.4">
      <c r="L18244" s="56">
        <f ca="1"/>
        <v>18243</v>
      </c>
      <c r="M18244" s="53">
        <f ca="1"/>
        <v>1949</v>
      </c>
      <c r="N18244" s="53">
        <f ca="1"/>
        <v>12</v>
      </c>
      <c r="O18244" s="53" t="str">
        <f ca="1"/>
        <v>1949-12</v>
      </c>
    </row>
    <row r="18245" spans="12:15" x14ac:dyDescent="0.4">
      <c r="L18245" s="56">
        <f ca="1"/>
        <v>18244</v>
      </c>
      <c r="M18245" s="53">
        <f ca="1"/>
        <v>1949</v>
      </c>
      <c r="N18245" s="53">
        <f ca="1"/>
        <v>12</v>
      </c>
      <c r="O18245" s="53" t="str">
        <f ca="1"/>
        <v>1949-12</v>
      </c>
    </row>
    <row r="18246" spans="12:15" x14ac:dyDescent="0.4">
      <c r="L18246" s="56">
        <f ca="1"/>
        <v>18245</v>
      </c>
      <c r="M18246" s="53">
        <f ca="1"/>
        <v>1949</v>
      </c>
      <c r="N18246" s="53">
        <f ca="1"/>
        <v>12</v>
      </c>
      <c r="O18246" s="53" t="str">
        <f ca="1"/>
        <v>1949-12</v>
      </c>
    </row>
    <row r="18247" spans="12:15" x14ac:dyDescent="0.4">
      <c r="L18247" s="56">
        <f ca="1"/>
        <v>18246</v>
      </c>
      <c r="M18247" s="53">
        <f ca="1"/>
        <v>1949</v>
      </c>
      <c r="N18247" s="53">
        <f ca="1"/>
        <v>12</v>
      </c>
      <c r="O18247" s="53" t="str">
        <f ca="1"/>
        <v>1949-12</v>
      </c>
    </row>
    <row r="18248" spans="12:15" x14ac:dyDescent="0.4">
      <c r="L18248" s="56">
        <f ca="1"/>
        <v>18247</v>
      </c>
      <c r="M18248" s="53">
        <f ca="1"/>
        <v>1949</v>
      </c>
      <c r="N18248" s="53">
        <f ca="1"/>
        <v>12</v>
      </c>
      <c r="O18248" s="53" t="str">
        <f ca="1"/>
        <v>1949-12</v>
      </c>
    </row>
    <row r="18249" spans="12:15" x14ac:dyDescent="0.4">
      <c r="L18249" s="56">
        <f ca="1"/>
        <v>18248</v>
      </c>
      <c r="M18249" s="53">
        <f ca="1"/>
        <v>1949</v>
      </c>
      <c r="N18249" s="53">
        <f ca="1"/>
        <v>12</v>
      </c>
      <c r="O18249" s="53" t="str">
        <f ca="1"/>
        <v>1949-12</v>
      </c>
    </row>
    <row r="18250" spans="12:15" x14ac:dyDescent="0.4">
      <c r="L18250" s="56">
        <f ca="1"/>
        <v>18249</v>
      </c>
      <c r="M18250" s="53">
        <f ca="1"/>
        <v>1949</v>
      </c>
      <c r="N18250" s="53">
        <f ca="1"/>
        <v>12</v>
      </c>
      <c r="O18250" s="53" t="str">
        <f ca="1"/>
        <v>1949-12</v>
      </c>
    </row>
    <row r="18251" spans="12:15" x14ac:dyDescent="0.4">
      <c r="L18251" s="56">
        <f ca="1"/>
        <v>18250</v>
      </c>
      <c r="M18251" s="53">
        <f ca="1"/>
        <v>1949</v>
      </c>
      <c r="N18251" s="53">
        <f ca="1"/>
        <v>12</v>
      </c>
      <c r="O18251" s="53" t="str">
        <f ca="1"/>
        <v>1949-12</v>
      </c>
    </row>
    <row r="18252" spans="12:15" x14ac:dyDescent="0.4">
      <c r="L18252" s="56">
        <f ca="1"/>
        <v>18251</v>
      </c>
      <c r="M18252" s="53">
        <f ca="1"/>
        <v>1949</v>
      </c>
      <c r="N18252" s="53">
        <f ca="1"/>
        <v>12</v>
      </c>
      <c r="O18252" s="53" t="str">
        <f ca="1"/>
        <v>1949-12</v>
      </c>
    </row>
    <row r="18253" spans="12:15" x14ac:dyDescent="0.4">
      <c r="L18253" s="56">
        <f ca="1"/>
        <v>18252</v>
      </c>
      <c r="M18253" s="53">
        <f ca="1"/>
        <v>1949</v>
      </c>
      <c r="N18253" s="53">
        <f ca="1"/>
        <v>12</v>
      </c>
      <c r="O18253" s="53" t="str">
        <f ca="1"/>
        <v>1949-12</v>
      </c>
    </row>
    <row r="18254" spans="12:15" x14ac:dyDescent="0.4">
      <c r="L18254" s="56">
        <f ca="1"/>
        <v>18253</v>
      </c>
      <c r="M18254" s="53">
        <f ca="1"/>
        <v>1949</v>
      </c>
      <c r="N18254" s="53">
        <f ca="1"/>
        <v>12</v>
      </c>
      <c r="O18254" s="53" t="str">
        <f ca="1"/>
        <v>1949-12</v>
      </c>
    </row>
    <row r="18255" spans="12:15" x14ac:dyDescent="0.4">
      <c r="L18255" s="56">
        <f ca="1"/>
        <v>18254</v>
      </c>
      <c r="M18255" s="53">
        <f ca="1"/>
        <v>1949</v>
      </c>
      <c r="N18255" s="53">
        <f ca="1"/>
        <v>12</v>
      </c>
      <c r="O18255" s="53" t="str">
        <f ca="1"/>
        <v>1949-12</v>
      </c>
    </row>
    <row r="18256" spans="12:15" x14ac:dyDescent="0.4">
      <c r="L18256" s="56">
        <f ca="1"/>
        <v>18255</v>
      </c>
      <c r="M18256" s="53">
        <f ca="1"/>
        <v>1949</v>
      </c>
      <c r="N18256" s="53">
        <f ca="1"/>
        <v>12</v>
      </c>
      <c r="O18256" s="53" t="str">
        <f ca="1"/>
        <v>1949-12</v>
      </c>
    </row>
    <row r="18257" spans="12:15" x14ac:dyDescent="0.4">
      <c r="L18257" s="56">
        <f ca="1"/>
        <v>18256</v>
      </c>
      <c r="M18257" s="53">
        <f ca="1"/>
        <v>1949</v>
      </c>
      <c r="N18257" s="53">
        <f ca="1"/>
        <v>12</v>
      </c>
      <c r="O18257" s="53" t="str">
        <f ca="1"/>
        <v>1949-12</v>
      </c>
    </row>
    <row r="18258" spans="12:15" x14ac:dyDescent="0.4">
      <c r="L18258" s="56">
        <f ca="1"/>
        <v>18257</v>
      </c>
      <c r="M18258" s="53">
        <f ca="1"/>
        <v>1949</v>
      </c>
      <c r="N18258" s="53">
        <f ca="1"/>
        <v>12</v>
      </c>
      <c r="O18258" s="53" t="str">
        <f ca="1"/>
        <v>1949-12</v>
      </c>
    </row>
    <row r="18259" spans="12:15" x14ac:dyDescent="0.4">
      <c r="L18259" s="56">
        <f ca="1"/>
        <v>18258</v>
      </c>
      <c r="M18259" s="53">
        <f ca="1"/>
        <v>1949</v>
      </c>
      <c r="N18259" s="53">
        <f ca="1"/>
        <v>12</v>
      </c>
      <c r="O18259" s="53" t="str">
        <f ca="1"/>
        <v>1949-12</v>
      </c>
    </row>
    <row r="18260" spans="12:15" x14ac:dyDescent="0.4">
      <c r="L18260" s="56">
        <f ca="1"/>
        <v>18259</v>
      </c>
      <c r="M18260" s="53">
        <f ca="1"/>
        <v>1949</v>
      </c>
      <c r="N18260" s="53">
        <f ca="1"/>
        <v>12</v>
      </c>
      <c r="O18260" s="53" t="str">
        <f ca="1"/>
        <v>1949-12</v>
      </c>
    </row>
    <row r="18261" spans="12:15" x14ac:dyDescent="0.4">
      <c r="L18261" s="56">
        <f ca="1"/>
        <v>18260</v>
      </c>
      <c r="M18261" s="53">
        <f ca="1"/>
        <v>1949</v>
      </c>
      <c r="N18261" s="53">
        <f ca="1"/>
        <v>12</v>
      </c>
      <c r="O18261" s="53" t="str">
        <f ca="1"/>
        <v>1949-12</v>
      </c>
    </row>
    <row r="18262" spans="12:15" x14ac:dyDescent="0.4">
      <c r="L18262" s="56">
        <f ca="1"/>
        <v>18261</v>
      </c>
      <c r="M18262" s="53">
        <f ca="1"/>
        <v>1949</v>
      </c>
      <c r="N18262" s="53">
        <f ca="1"/>
        <v>12</v>
      </c>
      <c r="O18262" s="53" t="str">
        <f ca="1"/>
        <v>1949-12</v>
      </c>
    </row>
    <row r="18263" spans="12:15" x14ac:dyDescent="0.4">
      <c r="L18263" s="56">
        <f ca="1"/>
        <v>18262</v>
      </c>
      <c r="M18263" s="53">
        <f ca="1"/>
        <v>1949</v>
      </c>
      <c r="N18263" s="53">
        <f ca="1"/>
        <v>12</v>
      </c>
      <c r="O18263" s="53" t="str">
        <f ca="1"/>
        <v>1949-12</v>
      </c>
    </row>
    <row r="18264" spans="12:15" x14ac:dyDescent="0.4">
      <c r="L18264" s="56">
        <f ca="1"/>
        <v>18263</v>
      </c>
      <c r="M18264" s="53">
        <f ca="1"/>
        <v>1949</v>
      </c>
      <c r="N18264" s="53">
        <f ca="1"/>
        <v>12</v>
      </c>
      <c r="O18264" s="53" t="str">
        <f ca="1"/>
        <v>1949-12</v>
      </c>
    </row>
    <row r="18265" spans="12:15" x14ac:dyDescent="0.4">
      <c r="L18265" s="56">
        <f ca="1"/>
        <v>18264</v>
      </c>
      <c r="M18265" s="53">
        <f ca="1"/>
        <v>1950</v>
      </c>
      <c r="N18265" s="53">
        <f ca="1"/>
        <v>1</v>
      </c>
      <c r="O18265" s="53" t="str">
        <f ca="1"/>
        <v>1950-01</v>
      </c>
    </row>
    <row r="18266" spans="12:15" x14ac:dyDescent="0.4">
      <c r="L18266" s="56">
        <f ca="1"/>
        <v>18265</v>
      </c>
      <c r="M18266" s="53">
        <f ca="1"/>
        <v>1950</v>
      </c>
      <c r="N18266" s="53">
        <f ca="1"/>
        <v>1</v>
      </c>
      <c r="O18266" s="53" t="str">
        <f ca="1"/>
        <v>1950-01</v>
      </c>
    </row>
    <row r="18267" spans="12:15" x14ac:dyDescent="0.4">
      <c r="L18267" s="56">
        <f ca="1"/>
        <v>18266</v>
      </c>
      <c r="M18267" s="53">
        <f ca="1"/>
        <v>1950</v>
      </c>
      <c r="N18267" s="53">
        <f ca="1"/>
        <v>1</v>
      </c>
      <c r="O18267" s="53" t="str">
        <f ca="1"/>
        <v>1950-01</v>
      </c>
    </row>
    <row r="18268" spans="12:15" x14ac:dyDescent="0.4">
      <c r="L18268" s="56">
        <f ca="1"/>
        <v>18267</v>
      </c>
      <c r="M18268" s="53">
        <f ca="1"/>
        <v>1950</v>
      </c>
      <c r="N18268" s="53">
        <f ca="1"/>
        <v>1</v>
      </c>
      <c r="O18268" s="53" t="str">
        <f ca="1"/>
        <v>1950-01</v>
      </c>
    </row>
    <row r="18269" spans="12:15" x14ac:dyDescent="0.4">
      <c r="L18269" s="56">
        <f ca="1"/>
        <v>18268</v>
      </c>
      <c r="M18269" s="53">
        <f ca="1"/>
        <v>1950</v>
      </c>
      <c r="N18269" s="53">
        <f ca="1"/>
        <v>1</v>
      </c>
      <c r="O18269" s="53" t="str">
        <f ca="1"/>
        <v>1950-01</v>
      </c>
    </row>
    <row r="18270" spans="12:15" x14ac:dyDescent="0.4">
      <c r="L18270" s="56">
        <f ca="1"/>
        <v>18269</v>
      </c>
      <c r="M18270" s="53">
        <f ca="1"/>
        <v>1950</v>
      </c>
      <c r="N18270" s="53">
        <f ca="1"/>
        <v>1</v>
      </c>
      <c r="O18270" s="53" t="str">
        <f ca="1"/>
        <v>1950-01</v>
      </c>
    </row>
    <row r="18271" spans="12:15" x14ac:dyDescent="0.4">
      <c r="L18271" s="56">
        <f ca="1"/>
        <v>18270</v>
      </c>
      <c r="M18271" s="53">
        <f ca="1"/>
        <v>1950</v>
      </c>
      <c r="N18271" s="53">
        <f ca="1"/>
        <v>1</v>
      </c>
      <c r="O18271" s="53" t="str">
        <f ca="1"/>
        <v>1950-01</v>
      </c>
    </row>
    <row r="18272" spans="12:15" x14ac:dyDescent="0.4">
      <c r="L18272" s="56">
        <f ca="1"/>
        <v>18271</v>
      </c>
      <c r="M18272" s="53">
        <f ca="1"/>
        <v>1950</v>
      </c>
      <c r="N18272" s="53">
        <f ca="1"/>
        <v>1</v>
      </c>
      <c r="O18272" s="53" t="str">
        <f ca="1"/>
        <v>1950-01</v>
      </c>
    </row>
    <row r="18273" spans="12:15" x14ac:dyDescent="0.4">
      <c r="L18273" s="56">
        <f ca="1"/>
        <v>18272</v>
      </c>
      <c r="M18273" s="53">
        <f ca="1"/>
        <v>1950</v>
      </c>
      <c r="N18273" s="53">
        <f ca="1"/>
        <v>1</v>
      </c>
      <c r="O18273" s="53" t="str">
        <f ca="1"/>
        <v>1950-01</v>
      </c>
    </row>
    <row r="18274" spans="12:15" x14ac:dyDescent="0.4">
      <c r="L18274" s="56">
        <f ca="1"/>
        <v>18273</v>
      </c>
      <c r="M18274" s="53">
        <f ca="1"/>
        <v>1950</v>
      </c>
      <c r="N18274" s="53">
        <f ca="1"/>
        <v>1</v>
      </c>
      <c r="O18274" s="53" t="str">
        <f ca="1"/>
        <v>1950-01</v>
      </c>
    </row>
    <row r="18275" spans="12:15" x14ac:dyDescent="0.4">
      <c r="L18275" s="56">
        <f ca="1"/>
        <v>18274</v>
      </c>
      <c r="M18275" s="53">
        <f ca="1"/>
        <v>1950</v>
      </c>
      <c r="N18275" s="53">
        <f ca="1"/>
        <v>1</v>
      </c>
      <c r="O18275" s="53" t="str">
        <f ca="1"/>
        <v>1950-01</v>
      </c>
    </row>
    <row r="18276" spans="12:15" x14ac:dyDescent="0.4">
      <c r="L18276" s="56">
        <f ca="1"/>
        <v>18275</v>
      </c>
      <c r="M18276" s="53">
        <f ca="1"/>
        <v>1950</v>
      </c>
      <c r="N18276" s="53">
        <f ca="1"/>
        <v>1</v>
      </c>
      <c r="O18276" s="53" t="str">
        <f ca="1"/>
        <v>1950-01</v>
      </c>
    </row>
    <row r="18277" spans="12:15" x14ac:dyDescent="0.4">
      <c r="L18277" s="56">
        <f ca="1"/>
        <v>18276</v>
      </c>
      <c r="M18277" s="53">
        <f ca="1"/>
        <v>1950</v>
      </c>
      <c r="N18277" s="53">
        <f ca="1"/>
        <v>1</v>
      </c>
      <c r="O18277" s="53" t="str">
        <f ca="1"/>
        <v>1950-01</v>
      </c>
    </row>
    <row r="18278" spans="12:15" x14ac:dyDescent="0.4">
      <c r="L18278" s="56">
        <f ca="1"/>
        <v>18277</v>
      </c>
      <c r="M18278" s="53">
        <f ca="1"/>
        <v>1950</v>
      </c>
      <c r="N18278" s="53">
        <f ca="1"/>
        <v>1</v>
      </c>
      <c r="O18278" s="53" t="str">
        <f ca="1"/>
        <v>1950-01</v>
      </c>
    </row>
    <row r="18279" spans="12:15" x14ac:dyDescent="0.4">
      <c r="L18279" s="56">
        <f ca="1"/>
        <v>18278</v>
      </c>
      <c r="M18279" s="53">
        <f ca="1"/>
        <v>1950</v>
      </c>
      <c r="N18279" s="53">
        <f ca="1"/>
        <v>1</v>
      </c>
      <c r="O18279" s="53" t="str">
        <f ca="1"/>
        <v>1950-01</v>
      </c>
    </row>
    <row r="18280" spans="12:15" x14ac:dyDescent="0.4">
      <c r="L18280" s="56">
        <f ca="1"/>
        <v>18279</v>
      </c>
      <c r="M18280" s="53">
        <f ca="1"/>
        <v>1950</v>
      </c>
      <c r="N18280" s="53">
        <f ca="1"/>
        <v>1</v>
      </c>
      <c r="O18280" s="53" t="str">
        <f ca="1"/>
        <v>1950-01</v>
      </c>
    </row>
    <row r="18281" spans="12:15" x14ac:dyDescent="0.4">
      <c r="L18281" s="56">
        <f ca="1"/>
        <v>18280</v>
      </c>
      <c r="M18281" s="53">
        <f ca="1"/>
        <v>1950</v>
      </c>
      <c r="N18281" s="53">
        <f ca="1"/>
        <v>1</v>
      </c>
      <c r="O18281" s="53" t="str">
        <f ca="1"/>
        <v>1950-01</v>
      </c>
    </row>
    <row r="18282" spans="12:15" x14ac:dyDescent="0.4">
      <c r="L18282" s="56">
        <f ca="1"/>
        <v>18281</v>
      </c>
      <c r="M18282" s="53">
        <f ca="1"/>
        <v>1950</v>
      </c>
      <c r="N18282" s="53">
        <f ca="1"/>
        <v>1</v>
      </c>
      <c r="O18282" s="53" t="str">
        <f ca="1"/>
        <v>1950-01</v>
      </c>
    </row>
    <row r="18283" spans="12:15" x14ac:dyDescent="0.4">
      <c r="L18283" s="56">
        <f ca="1"/>
        <v>18282</v>
      </c>
      <c r="M18283" s="53">
        <f ca="1"/>
        <v>1950</v>
      </c>
      <c r="N18283" s="53">
        <f ca="1"/>
        <v>1</v>
      </c>
      <c r="O18283" s="53" t="str">
        <f ca="1"/>
        <v>1950-01</v>
      </c>
    </row>
    <row r="18284" spans="12:15" x14ac:dyDescent="0.4">
      <c r="L18284" s="56">
        <f ca="1"/>
        <v>18283</v>
      </c>
      <c r="M18284" s="53">
        <f ca="1"/>
        <v>1950</v>
      </c>
      <c r="N18284" s="53">
        <f ca="1"/>
        <v>1</v>
      </c>
      <c r="O18284" s="53" t="str">
        <f ca="1"/>
        <v>1950-01</v>
      </c>
    </row>
    <row r="18285" spans="12:15" x14ac:dyDescent="0.4">
      <c r="L18285" s="56">
        <f ca="1"/>
        <v>18284</v>
      </c>
      <c r="M18285" s="53">
        <f ca="1"/>
        <v>1950</v>
      </c>
      <c r="N18285" s="53">
        <f ca="1"/>
        <v>1</v>
      </c>
      <c r="O18285" s="53" t="str">
        <f ca="1"/>
        <v>1950-01</v>
      </c>
    </row>
    <row r="18286" spans="12:15" x14ac:dyDescent="0.4">
      <c r="L18286" s="56">
        <f ca="1"/>
        <v>18285</v>
      </c>
      <c r="M18286" s="53">
        <f ca="1"/>
        <v>1950</v>
      </c>
      <c r="N18286" s="53">
        <f ca="1"/>
        <v>1</v>
      </c>
      <c r="O18286" s="53" t="str">
        <f ca="1"/>
        <v>1950-01</v>
      </c>
    </row>
    <row r="18287" spans="12:15" x14ac:dyDescent="0.4">
      <c r="L18287" s="56">
        <f ca="1"/>
        <v>18286</v>
      </c>
      <c r="M18287" s="53">
        <f ca="1"/>
        <v>1950</v>
      </c>
      <c r="N18287" s="53">
        <f ca="1"/>
        <v>1</v>
      </c>
      <c r="O18287" s="53" t="str">
        <f ca="1"/>
        <v>1950-01</v>
      </c>
    </row>
    <row r="18288" spans="12:15" x14ac:dyDescent="0.4">
      <c r="L18288" s="56">
        <f ca="1"/>
        <v>18287</v>
      </c>
      <c r="M18288" s="53">
        <f ca="1"/>
        <v>1950</v>
      </c>
      <c r="N18288" s="53">
        <f ca="1"/>
        <v>1</v>
      </c>
      <c r="O18288" s="53" t="str">
        <f ca="1"/>
        <v>1950-01</v>
      </c>
    </row>
    <row r="18289" spans="12:15" x14ac:dyDescent="0.4">
      <c r="L18289" s="56">
        <f ca="1"/>
        <v>18288</v>
      </c>
      <c r="M18289" s="53">
        <f ca="1"/>
        <v>1950</v>
      </c>
      <c r="N18289" s="53">
        <f ca="1"/>
        <v>1</v>
      </c>
      <c r="O18289" s="53" t="str">
        <f ca="1"/>
        <v>1950-01</v>
      </c>
    </row>
    <row r="18290" spans="12:15" x14ac:dyDescent="0.4">
      <c r="L18290" s="56">
        <f ca="1"/>
        <v>18289</v>
      </c>
      <c r="M18290" s="53">
        <f ca="1"/>
        <v>1950</v>
      </c>
      <c r="N18290" s="53">
        <f ca="1"/>
        <v>1</v>
      </c>
      <c r="O18290" s="53" t="str">
        <f ca="1"/>
        <v>1950-01</v>
      </c>
    </row>
    <row r="18291" spans="12:15" x14ac:dyDescent="0.4">
      <c r="L18291" s="56">
        <f ca="1"/>
        <v>18290</v>
      </c>
      <c r="M18291" s="53">
        <f ca="1"/>
        <v>1950</v>
      </c>
      <c r="N18291" s="53">
        <f ca="1"/>
        <v>1</v>
      </c>
      <c r="O18291" s="53" t="str">
        <f ca="1"/>
        <v>1950-01</v>
      </c>
    </row>
    <row r="18292" spans="12:15" x14ac:dyDescent="0.4">
      <c r="L18292" s="56">
        <f ca="1"/>
        <v>18291</v>
      </c>
      <c r="M18292" s="53">
        <f ca="1"/>
        <v>1950</v>
      </c>
      <c r="N18292" s="53">
        <f ca="1"/>
        <v>1</v>
      </c>
      <c r="O18292" s="53" t="str">
        <f ca="1"/>
        <v>1950-01</v>
      </c>
    </row>
    <row r="18293" spans="12:15" x14ac:dyDescent="0.4">
      <c r="L18293" s="56">
        <f ca="1"/>
        <v>18292</v>
      </c>
      <c r="M18293" s="53">
        <f ca="1"/>
        <v>1950</v>
      </c>
      <c r="N18293" s="53">
        <f ca="1"/>
        <v>1</v>
      </c>
      <c r="O18293" s="53" t="str">
        <f ca="1"/>
        <v>1950-01</v>
      </c>
    </row>
    <row r="18294" spans="12:15" x14ac:dyDescent="0.4">
      <c r="L18294" s="56">
        <f ca="1"/>
        <v>18293</v>
      </c>
      <c r="M18294" s="53">
        <f ca="1"/>
        <v>1950</v>
      </c>
      <c r="N18294" s="53">
        <f ca="1"/>
        <v>1</v>
      </c>
      <c r="O18294" s="53" t="str">
        <f ca="1"/>
        <v>1950-01</v>
      </c>
    </row>
    <row r="18295" spans="12:15" x14ac:dyDescent="0.4">
      <c r="L18295" s="56">
        <f ca="1"/>
        <v>18294</v>
      </c>
      <c r="M18295" s="53">
        <f ca="1"/>
        <v>1950</v>
      </c>
      <c r="N18295" s="53">
        <f ca="1"/>
        <v>1</v>
      </c>
      <c r="O18295" s="53" t="str">
        <f ca="1"/>
        <v>1950-01</v>
      </c>
    </row>
    <row r="18296" spans="12:15" x14ac:dyDescent="0.4">
      <c r="L18296" s="56">
        <f ca="1"/>
        <v>18295</v>
      </c>
      <c r="M18296" s="53">
        <f ca="1"/>
        <v>1950</v>
      </c>
      <c r="N18296" s="53">
        <f ca="1"/>
        <v>2</v>
      </c>
      <c r="O18296" s="53" t="str">
        <f ca="1"/>
        <v>1950-02</v>
      </c>
    </row>
    <row r="18297" spans="12:15" x14ac:dyDescent="0.4">
      <c r="L18297" s="56">
        <f ca="1"/>
        <v>18296</v>
      </c>
      <c r="M18297" s="53">
        <f ca="1"/>
        <v>1950</v>
      </c>
      <c r="N18297" s="53">
        <f ca="1"/>
        <v>2</v>
      </c>
      <c r="O18297" s="53" t="str">
        <f ca="1"/>
        <v>1950-02</v>
      </c>
    </row>
    <row r="18298" spans="12:15" x14ac:dyDescent="0.4">
      <c r="L18298" s="56">
        <f ca="1"/>
        <v>18297</v>
      </c>
      <c r="M18298" s="53">
        <f ca="1"/>
        <v>1950</v>
      </c>
      <c r="N18298" s="53">
        <f ca="1"/>
        <v>2</v>
      </c>
      <c r="O18298" s="53" t="str">
        <f ca="1"/>
        <v>1950-02</v>
      </c>
    </row>
    <row r="18299" spans="12:15" x14ac:dyDescent="0.4">
      <c r="L18299" s="56">
        <f ca="1"/>
        <v>18298</v>
      </c>
      <c r="M18299" s="53">
        <f ca="1"/>
        <v>1950</v>
      </c>
      <c r="N18299" s="53">
        <f ca="1"/>
        <v>2</v>
      </c>
      <c r="O18299" s="53" t="str">
        <f ca="1"/>
        <v>1950-02</v>
      </c>
    </row>
    <row r="18300" spans="12:15" x14ac:dyDescent="0.4">
      <c r="L18300" s="56">
        <f ca="1"/>
        <v>18299</v>
      </c>
      <c r="M18300" s="53">
        <f ca="1"/>
        <v>1950</v>
      </c>
      <c r="N18300" s="53">
        <f ca="1"/>
        <v>2</v>
      </c>
      <c r="O18300" s="53" t="str">
        <f ca="1"/>
        <v>1950-02</v>
      </c>
    </row>
    <row r="18301" spans="12:15" x14ac:dyDescent="0.4">
      <c r="L18301" s="56">
        <f ca="1"/>
        <v>18300</v>
      </c>
      <c r="M18301" s="53">
        <f ca="1"/>
        <v>1950</v>
      </c>
      <c r="N18301" s="53">
        <f ca="1"/>
        <v>2</v>
      </c>
      <c r="O18301" s="53" t="str">
        <f ca="1"/>
        <v>1950-02</v>
      </c>
    </row>
    <row r="18302" spans="12:15" x14ac:dyDescent="0.4">
      <c r="L18302" s="56">
        <f ca="1"/>
        <v>18301</v>
      </c>
      <c r="M18302" s="53">
        <f ca="1"/>
        <v>1950</v>
      </c>
      <c r="N18302" s="53">
        <f ca="1"/>
        <v>2</v>
      </c>
      <c r="O18302" s="53" t="str">
        <f ca="1"/>
        <v>1950-02</v>
      </c>
    </row>
    <row r="18303" spans="12:15" x14ac:dyDescent="0.4">
      <c r="L18303" s="56">
        <f ca="1"/>
        <v>18302</v>
      </c>
      <c r="M18303" s="53">
        <f ca="1"/>
        <v>1950</v>
      </c>
      <c r="N18303" s="53">
        <f ca="1"/>
        <v>2</v>
      </c>
      <c r="O18303" s="53" t="str">
        <f ca="1"/>
        <v>1950-02</v>
      </c>
    </row>
    <row r="18304" spans="12:15" x14ac:dyDescent="0.4">
      <c r="L18304" s="56">
        <f ca="1"/>
        <v>18303</v>
      </c>
      <c r="M18304" s="53">
        <f ca="1"/>
        <v>1950</v>
      </c>
      <c r="N18304" s="53">
        <f ca="1"/>
        <v>2</v>
      </c>
      <c r="O18304" s="53" t="str">
        <f ca="1"/>
        <v>1950-02</v>
      </c>
    </row>
    <row r="18305" spans="12:15" x14ac:dyDescent="0.4">
      <c r="L18305" s="56">
        <f ca="1"/>
        <v>18304</v>
      </c>
      <c r="M18305" s="53">
        <f ca="1"/>
        <v>1950</v>
      </c>
      <c r="N18305" s="53">
        <f ca="1"/>
        <v>2</v>
      </c>
      <c r="O18305" s="53" t="str">
        <f ca="1"/>
        <v>1950-02</v>
      </c>
    </row>
    <row r="18306" spans="12:15" x14ac:dyDescent="0.4">
      <c r="L18306" s="56">
        <f ca="1"/>
        <v>18305</v>
      </c>
      <c r="M18306" s="53">
        <f ca="1"/>
        <v>1950</v>
      </c>
      <c r="N18306" s="53">
        <f ca="1"/>
        <v>2</v>
      </c>
      <c r="O18306" s="53" t="str">
        <f ca="1"/>
        <v>1950-02</v>
      </c>
    </row>
    <row r="18307" spans="12:15" x14ac:dyDescent="0.4">
      <c r="L18307" s="56">
        <f ca="1"/>
        <v>18306</v>
      </c>
      <c r="M18307" s="53">
        <f ca="1"/>
        <v>1950</v>
      </c>
      <c r="N18307" s="53">
        <f ca="1"/>
        <v>2</v>
      </c>
      <c r="O18307" s="53" t="str">
        <f ca="1"/>
        <v>1950-02</v>
      </c>
    </row>
    <row r="18308" spans="12:15" x14ac:dyDescent="0.4">
      <c r="L18308" s="56">
        <f ca="1"/>
        <v>18307</v>
      </c>
      <c r="M18308" s="53">
        <f ca="1"/>
        <v>1950</v>
      </c>
      <c r="N18308" s="53">
        <f ca="1"/>
        <v>2</v>
      </c>
      <c r="O18308" s="53" t="str">
        <f ca="1"/>
        <v>1950-02</v>
      </c>
    </row>
    <row r="18309" spans="12:15" x14ac:dyDescent="0.4">
      <c r="L18309" s="56">
        <f ca="1"/>
        <v>18308</v>
      </c>
      <c r="M18309" s="53">
        <f ca="1"/>
        <v>1950</v>
      </c>
      <c r="N18309" s="53">
        <f ca="1"/>
        <v>2</v>
      </c>
      <c r="O18309" s="53" t="str">
        <f ca="1"/>
        <v>1950-02</v>
      </c>
    </row>
    <row r="18310" spans="12:15" x14ac:dyDescent="0.4">
      <c r="L18310" s="56">
        <f ca="1"/>
        <v>18309</v>
      </c>
      <c r="M18310" s="53">
        <f ca="1"/>
        <v>1950</v>
      </c>
      <c r="N18310" s="53">
        <f ca="1"/>
        <v>2</v>
      </c>
      <c r="O18310" s="53" t="str">
        <f ca="1"/>
        <v>1950-02</v>
      </c>
    </row>
    <row r="18311" spans="12:15" x14ac:dyDescent="0.4">
      <c r="L18311" s="56">
        <f ca="1"/>
        <v>18310</v>
      </c>
      <c r="M18311" s="53">
        <f ca="1"/>
        <v>1950</v>
      </c>
      <c r="N18311" s="53">
        <f ca="1"/>
        <v>2</v>
      </c>
      <c r="O18311" s="53" t="str">
        <f ca="1"/>
        <v>1950-02</v>
      </c>
    </row>
    <row r="18312" spans="12:15" x14ac:dyDescent="0.4">
      <c r="L18312" s="56">
        <f ca="1"/>
        <v>18311</v>
      </c>
      <c r="M18312" s="53">
        <f ca="1"/>
        <v>1950</v>
      </c>
      <c r="N18312" s="53">
        <f ca="1"/>
        <v>2</v>
      </c>
      <c r="O18312" s="53" t="str">
        <f ca="1"/>
        <v>1950-02</v>
      </c>
    </row>
    <row r="18313" spans="12:15" x14ac:dyDescent="0.4">
      <c r="L18313" s="56">
        <f ca="1"/>
        <v>18312</v>
      </c>
      <c r="M18313" s="53">
        <f ca="1"/>
        <v>1950</v>
      </c>
      <c r="N18313" s="53">
        <f ca="1"/>
        <v>2</v>
      </c>
      <c r="O18313" s="53" t="str">
        <f ca="1"/>
        <v>1950-02</v>
      </c>
    </row>
    <row r="18314" spans="12:15" x14ac:dyDescent="0.4">
      <c r="L18314" s="56">
        <f ca="1"/>
        <v>18313</v>
      </c>
      <c r="M18314" s="53">
        <f ca="1"/>
        <v>1950</v>
      </c>
      <c r="N18314" s="53">
        <f ca="1"/>
        <v>2</v>
      </c>
      <c r="O18314" s="53" t="str">
        <f ca="1"/>
        <v>1950-02</v>
      </c>
    </row>
    <row r="18315" spans="12:15" x14ac:dyDescent="0.4">
      <c r="L18315" s="56">
        <f ca="1"/>
        <v>18314</v>
      </c>
      <c r="M18315" s="53">
        <f ca="1"/>
        <v>1950</v>
      </c>
      <c r="N18315" s="53">
        <f ca="1"/>
        <v>2</v>
      </c>
      <c r="O18315" s="53" t="str">
        <f ca="1"/>
        <v>1950-02</v>
      </c>
    </row>
    <row r="18316" spans="12:15" x14ac:dyDescent="0.4">
      <c r="L18316" s="56">
        <f ca="1"/>
        <v>18315</v>
      </c>
      <c r="M18316" s="53">
        <f ca="1"/>
        <v>1950</v>
      </c>
      <c r="N18316" s="53">
        <f ca="1"/>
        <v>2</v>
      </c>
      <c r="O18316" s="53" t="str">
        <f ca="1"/>
        <v>1950-02</v>
      </c>
    </row>
    <row r="18317" spans="12:15" x14ac:dyDescent="0.4">
      <c r="L18317" s="56">
        <f ca="1"/>
        <v>18316</v>
      </c>
      <c r="M18317" s="53">
        <f ca="1"/>
        <v>1950</v>
      </c>
      <c r="N18317" s="53">
        <f ca="1"/>
        <v>2</v>
      </c>
      <c r="O18317" s="53" t="str">
        <f ca="1"/>
        <v>1950-02</v>
      </c>
    </row>
    <row r="18318" spans="12:15" x14ac:dyDescent="0.4">
      <c r="L18318" s="56">
        <f ca="1"/>
        <v>18317</v>
      </c>
      <c r="M18318" s="53">
        <f ca="1"/>
        <v>1950</v>
      </c>
      <c r="N18318" s="53">
        <f ca="1"/>
        <v>2</v>
      </c>
      <c r="O18318" s="53" t="str">
        <f ca="1"/>
        <v>1950-02</v>
      </c>
    </row>
    <row r="18319" spans="12:15" x14ac:dyDescent="0.4">
      <c r="L18319" s="56">
        <f ca="1"/>
        <v>18318</v>
      </c>
      <c r="M18319" s="53">
        <f ca="1"/>
        <v>1950</v>
      </c>
      <c r="N18319" s="53">
        <f ca="1"/>
        <v>2</v>
      </c>
      <c r="O18319" s="53" t="str">
        <f ca="1"/>
        <v>1950-02</v>
      </c>
    </row>
    <row r="18320" spans="12:15" x14ac:dyDescent="0.4">
      <c r="L18320" s="56">
        <f ca="1"/>
        <v>18319</v>
      </c>
      <c r="M18320" s="53">
        <f ca="1"/>
        <v>1950</v>
      </c>
      <c r="N18320" s="53">
        <f ca="1"/>
        <v>2</v>
      </c>
      <c r="O18320" s="53" t="str">
        <f ca="1"/>
        <v>1950-02</v>
      </c>
    </row>
    <row r="18321" spans="12:15" x14ac:dyDescent="0.4">
      <c r="L18321" s="56">
        <f ca="1"/>
        <v>18320</v>
      </c>
      <c r="M18321" s="53">
        <f ca="1"/>
        <v>1950</v>
      </c>
      <c r="N18321" s="53">
        <f ca="1"/>
        <v>2</v>
      </c>
      <c r="O18321" s="53" t="str">
        <f ca="1"/>
        <v>1950-02</v>
      </c>
    </row>
    <row r="18322" spans="12:15" x14ac:dyDescent="0.4">
      <c r="L18322" s="56">
        <f ca="1"/>
        <v>18321</v>
      </c>
      <c r="M18322" s="53">
        <f ca="1"/>
        <v>1950</v>
      </c>
      <c r="N18322" s="53">
        <f ca="1"/>
        <v>2</v>
      </c>
      <c r="O18322" s="53" t="str">
        <f ca="1"/>
        <v>1950-02</v>
      </c>
    </row>
    <row r="18323" spans="12:15" x14ac:dyDescent="0.4">
      <c r="L18323" s="56">
        <f ca="1"/>
        <v>18322</v>
      </c>
      <c r="M18323" s="53">
        <f ca="1"/>
        <v>1950</v>
      </c>
      <c r="N18323" s="53">
        <f ca="1"/>
        <v>2</v>
      </c>
      <c r="O18323" s="53" t="str">
        <f ca="1"/>
        <v>1950-02</v>
      </c>
    </row>
    <row r="18324" spans="12:15" x14ac:dyDescent="0.4">
      <c r="L18324" s="56">
        <f ca="1"/>
        <v>18323</v>
      </c>
      <c r="M18324" s="53">
        <f ca="1"/>
        <v>1950</v>
      </c>
      <c r="N18324" s="53">
        <f ca="1"/>
        <v>3</v>
      </c>
      <c r="O18324" s="53" t="str">
        <f ca="1"/>
        <v>1950-03</v>
      </c>
    </row>
    <row r="18325" spans="12:15" x14ac:dyDescent="0.4">
      <c r="L18325" s="56">
        <f ca="1"/>
        <v>18324</v>
      </c>
      <c r="M18325" s="53">
        <f ca="1"/>
        <v>1950</v>
      </c>
      <c r="N18325" s="53">
        <f ca="1"/>
        <v>3</v>
      </c>
      <c r="O18325" s="53" t="str">
        <f ca="1"/>
        <v>1950-03</v>
      </c>
    </row>
    <row r="18326" spans="12:15" x14ac:dyDescent="0.4">
      <c r="L18326" s="56">
        <f ca="1"/>
        <v>18325</v>
      </c>
      <c r="M18326" s="53">
        <f ca="1"/>
        <v>1950</v>
      </c>
      <c r="N18326" s="53">
        <f ca="1"/>
        <v>3</v>
      </c>
      <c r="O18326" s="53" t="str">
        <f ca="1"/>
        <v>1950-03</v>
      </c>
    </row>
    <row r="18327" spans="12:15" x14ac:dyDescent="0.4">
      <c r="L18327" s="56">
        <f ca="1"/>
        <v>18326</v>
      </c>
      <c r="M18327" s="53">
        <f ca="1"/>
        <v>1950</v>
      </c>
      <c r="N18327" s="53">
        <f ca="1"/>
        <v>3</v>
      </c>
      <c r="O18327" s="53" t="str">
        <f ca="1"/>
        <v>1950-03</v>
      </c>
    </row>
    <row r="18328" spans="12:15" x14ac:dyDescent="0.4">
      <c r="L18328" s="56">
        <f ca="1"/>
        <v>18327</v>
      </c>
      <c r="M18328" s="53">
        <f ca="1"/>
        <v>1950</v>
      </c>
      <c r="N18328" s="53">
        <f ca="1"/>
        <v>3</v>
      </c>
      <c r="O18328" s="53" t="str">
        <f ca="1"/>
        <v>1950-03</v>
      </c>
    </row>
    <row r="18329" spans="12:15" x14ac:dyDescent="0.4">
      <c r="L18329" s="56">
        <f ca="1"/>
        <v>18328</v>
      </c>
      <c r="M18329" s="53">
        <f ca="1"/>
        <v>1950</v>
      </c>
      <c r="N18329" s="53">
        <f ca="1"/>
        <v>3</v>
      </c>
      <c r="O18329" s="53" t="str">
        <f ca="1"/>
        <v>1950-03</v>
      </c>
    </row>
    <row r="18330" spans="12:15" x14ac:dyDescent="0.4">
      <c r="L18330" s="56">
        <f ca="1"/>
        <v>18329</v>
      </c>
      <c r="M18330" s="53">
        <f ca="1"/>
        <v>1950</v>
      </c>
      <c r="N18330" s="53">
        <f ca="1"/>
        <v>3</v>
      </c>
      <c r="O18330" s="53" t="str">
        <f ca="1"/>
        <v>1950-03</v>
      </c>
    </row>
    <row r="18331" spans="12:15" x14ac:dyDescent="0.4">
      <c r="L18331" s="56">
        <f ca="1"/>
        <v>18330</v>
      </c>
      <c r="M18331" s="53">
        <f ca="1"/>
        <v>1950</v>
      </c>
      <c r="N18331" s="53">
        <f ca="1"/>
        <v>3</v>
      </c>
      <c r="O18331" s="53" t="str">
        <f ca="1"/>
        <v>1950-03</v>
      </c>
    </row>
    <row r="18332" spans="12:15" x14ac:dyDescent="0.4">
      <c r="L18332" s="56">
        <f ca="1"/>
        <v>18331</v>
      </c>
      <c r="M18332" s="53">
        <f ca="1"/>
        <v>1950</v>
      </c>
      <c r="N18332" s="53">
        <f ca="1"/>
        <v>3</v>
      </c>
      <c r="O18332" s="53" t="str">
        <f ca="1"/>
        <v>1950-03</v>
      </c>
    </row>
    <row r="18333" spans="12:15" x14ac:dyDescent="0.4">
      <c r="L18333" s="56">
        <f ca="1"/>
        <v>18332</v>
      </c>
      <c r="M18333" s="53">
        <f ca="1"/>
        <v>1950</v>
      </c>
      <c r="N18333" s="53">
        <f ca="1"/>
        <v>3</v>
      </c>
      <c r="O18333" s="53" t="str">
        <f ca="1"/>
        <v>1950-03</v>
      </c>
    </row>
    <row r="18334" spans="12:15" x14ac:dyDescent="0.4">
      <c r="L18334" s="56">
        <f ca="1"/>
        <v>18333</v>
      </c>
      <c r="M18334" s="53">
        <f ca="1"/>
        <v>1950</v>
      </c>
      <c r="N18334" s="53">
        <f ca="1"/>
        <v>3</v>
      </c>
      <c r="O18334" s="53" t="str">
        <f ca="1"/>
        <v>1950-03</v>
      </c>
    </row>
    <row r="18335" spans="12:15" x14ac:dyDescent="0.4">
      <c r="L18335" s="56">
        <f ca="1"/>
        <v>18334</v>
      </c>
      <c r="M18335" s="53">
        <f ca="1"/>
        <v>1950</v>
      </c>
      <c r="N18335" s="53">
        <f ca="1"/>
        <v>3</v>
      </c>
      <c r="O18335" s="53" t="str">
        <f ca="1"/>
        <v>1950-03</v>
      </c>
    </row>
    <row r="18336" spans="12:15" x14ac:dyDescent="0.4">
      <c r="L18336" s="56">
        <f ca="1"/>
        <v>18335</v>
      </c>
      <c r="M18336" s="53">
        <f ca="1"/>
        <v>1950</v>
      </c>
      <c r="N18336" s="53">
        <f ca="1"/>
        <v>3</v>
      </c>
      <c r="O18336" s="53" t="str">
        <f ca="1"/>
        <v>1950-03</v>
      </c>
    </row>
    <row r="18337" spans="12:15" x14ac:dyDescent="0.4">
      <c r="L18337" s="56">
        <f ca="1"/>
        <v>18336</v>
      </c>
      <c r="M18337" s="53">
        <f ca="1"/>
        <v>1950</v>
      </c>
      <c r="N18337" s="53">
        <f ca="1"/>
        <v>3</v>
      </c>
      <c r="O18337" s="53" t="str">
        <f ca="1"/>
        <v>1950-03</v>
      </c>
    </row>
    <row r="18338" spans="12:15" x14ac:dyDescent="0.4">
      <c r="L18338" s="56">
        <f ca="1"/>
        <v>18337</v>
      </c>
      <c r="M18338" s="53">
        <f ca="1"/>
        <v>1950</v>
      </c>
      <c r="N18338" s="53">
        <f ca="1"/>
        <v>3</v>
      </c>
      <c r="O18338" s="53" t="str">
        <f ca="1"/>
        <v>1950-03</v>
      </c>
    </row>
    <row r="18339" spans="12:15" x14ac:dyDescent="0.4">
      <c r="L18339" s="56">
        <f ca="1"/>
        <v>18338</v>
      </c>
      <c r="M18339" s="53">
        <f ca="1"/>
        <v>1950</v>
      </c>
      <c r="N18339" s="53">
        <f ca="1"/>
        <v>3</v>
      </c>
      <c r="O18339" s="53" t="str">
        <f ca="1"/>
        <v>1950-03</v>
      </c>
    </row>
    <row r="18340" spans="12:15" x14ac:dyDescent="0.4">
      <c r="L18340" s="56">
        <f ca="1"/>
        <v>18339</v>
      </c>
      <c r="M18340" s="53">
        <f ca="1"/>
        <v>1950</v>
      </c>
      <c r="N18340" s="53">
        <f ca="1"/>
        <v>3</v>
      </c>
      <c r="O18340" s="53" t="str">
        <f ca="1"/>
        <v>1950-03</v>
      </c>
    </row>
    <row r="18341" spans="12:15" x14ac:dyDescent="0.4">
      <c r="L18341" s="56">
        <f ca="1"/>
        <v>18340</v>
      </c>
      <c r="M18341" s="53">
        <f ca="1"/>
        <v>1950</v>
      </c>
      <c r="N18341" s="53">
        <f ca="1"/>
        <v>3</v>
      </c>
      <c r="O18341" s="53" t="str">
        <f ca="1"/>
        <v>1950-03</v>
      </c>
    </row>
    <row r="18342" spans="12:15" x14ac:dyDescent="0.4">
      <c r="L18342" s="56">
        <f ca="1"/>
        <v>18341</v>
      </c>
      <c r="M18342" s="53">
        <f ca="1"/>
        <v>1950</v>
      </c>
      <c r="N18342" s="53">
        <f ca="1"/>
        <v>3</v>
      </c>
      <c r="O18342" s="53" t="str">
        <f ca="1"/>
        <v>1950-03</v>
      </c>
    </row>
    <row r="18343" spans="12:15" x14ac:dyDescent="0.4">
      <c r="L18343" s="56">
        <f ca="1"/>
        <v>18342</v>
      </c>
      <c r="M18343" s="53">
        <f ca="1"/>
        <v>1950</v>
      </c>
      <c r="N18343" s="53">
        <f ca="1"/>
        <v>3</v>
      </c>
      <c r="O18343" s="53" t="str">
        <f ca="1"/>
        <v>1950-03</v>
      </c>
    </row>
    <row r="18344" spans="12:15" x14ac:dyDescent="0.4">
      <c r="L18344" s="56">
        <f ca="1"/>
        <v>18343</v>
      </c>
      <c r="M18344" s="53">
        <f ca="1"/>
        <v>1950</v>
      </c>
      <c r="N18344" s="53">
        <f ca="1"/>
        <v>3</v>
      </c>
      <c r="O18344" s="53" t="str">
        <f ca="1"/>
        <v>1950-03</v>
      </c>
    </row>
    <row r="18345" spans="12:15" x14ac:dyDescent="0.4">
      <c r="L18345" s="56">
        <f ca="1"/>
        <v>18344</v>
      </c>
      <c r="M18345" s="53">
        <f ca="1"/>
        <v>1950</v>
      </c>
      <c r="N18345" s="53">
        <f ca="1"/>
        <v>3</v>
      </c>
      <c r="O18345" s="53" t="str">
        <f ca="1"/>
        <v>1950-03</v>
      </c>
    </row>
    <row r="18346" spans="12:15" x14ac:dyDescent="0.4">
      <c r="L18346" s="56">
        <f ca="1"/>
        <v>18345</v>
      </c>
      <c r="M18346" s="53">
        <f ca="1"/>
        <v>1950</v>
      </c>
      <c r="N18346" s="53">
        <f ca="1"/>
        <v>3</v>
      </c>
      <c r="O18346" s="53" t="str">
        <f ca="1"/>
        <v>1950-03</v>
      </c>
    </row>
    <row r="18347" spans="12:15" x14ac:dyDescent="0.4">
      <c r="L18347" s="56">
        <f ca="1"/>
        <v>18346</v>
      </c>
      <c r="M18347" s="53">
        <f ca="1"/>
        <v>1950</v>
      </c>
      <c r="N18347" s="53">
        <f ca="1"/>
        <v>3</v>
      </c>
      <c r="O18347" s="53" t="str">
        <f ca="1"/>
        <v>1950-03</v>
      </c>
    </row>
    <row r="18348" spans="12:15" x14ac:dyDescent="0.4">
      <c r="L18348" s="56">
        <f ca="1"/>
        <v>18347</v>
      </c>
      <c r="M18348" s="53">
        <f ca="1"/>
        <v>1950</v>
      </c>
      <c r="N18348" s="53">
        <f ca="1"/>
        <v>3</v>
      </c>
      <c r="O18348" s="53" t="str">
        <f ca="1"/>
        <v>1950-03</v>
      </c>
    </row>
    <row r="18349" spans="12:15" x14ac:dyDescent="0.4">
      <c r="L18349" s="56">
        <f ca="1"/>
        <v>18348</v>
      </c>
      <c r="M18349" s="53">
        <f ca="1"/>
        <v>1950</v>
      </c>
      <c r="N18349" s="53">
        <f ca="1"/>
        <v>3</v>
      </c>
      <c r="O18349" s="53" t="str">
        <f ca="1"/>
        <v>1950-03</v>
      </c>
    </row>
    <row r="18350" spans="12:15" x14ac:dyDescent="0.4">
      <c r="L18350" s="56">
        <f ca="1"/>
        <v>18349</v>
      </c>
      <c r="M18350" s="53">
        <f ca="1"/>
        <v>1950</v>
      </c>
      <c r="N18350" s="53">
        <f ca="1"/>
        <v>3</v>
      </c>
      <c r="O18350" s="53" t="str">
        <f ca="1"/>
        <v>1950-03</v>
      </c>
    </row>
    <row r="18351" spans="12:15" x14ac:dyDescent="0.4">
      <c r="L18351" s="56">
        <f ca="1"/>
        <v>18350</v>
      </c>
      <c r="M18351" s="53">
        <f ca="1"/>
        <v>1950</v>
      </c>
      <c r="N18351" s="53">
        <f ca="1"/>
        <v>3</v>
      </c>
      <c r="O18351" s="53" t="str">
        <f ca="1"/>
        <v>1950-03</v>
      </c>
    </row>
    <row r="18352" spans="12:15" x14ac:dyDescent="0.4">
      <c r="L18352" s="56">
        <f ca="1"/>
        <v>18351</v>
      </c>
      <c r="M18352" s="53">
        <f ca="1"/>
        <v>1950</v>
      </c>
      <c r="N18352" s="53">
        <f ca="1"/>
        <v>3</v>
      </c>
      <c r="O18352" s="53" t="str">
        <f ca="1"/>
        <v>1950-03</v>
      </c>
    </row>
    <row r="18353" spans="12:15" x14ac:dyDescent="0.4">
      <c r="L18353" s="56">
        <f ca="1"/>
        <v>18352</v>
      </c>
      <c r="M18353" s="53">
        <f ca="1"/>
        <v>1950</v>
      </c>
      <c r="N18353" s="53">
        <f ca="1"/>
        <v>3</v>
      </c>
      <c r="O18353" s="53" t="str">
        <f ca="1"/>
        <v>1950-03</v>
      </c>
    </row>
    <row r="18354" spans="12:15" x14ac:dyDescent="0.4">
      <c r="L18354" s="56">
        <f ca="1"/>
        <v>18353</v>
      </c>
      <c r="M18354" s="53">
        <f ca="1"/>
        <v>1950</v>
      </c>
      <c r="N18354" s="53">
        <f ca="1"/>
        <v>3</v>
      </c>
      <c r="O18354" s="53" t="str">
        <f ca="1"/>
        <v>1950-03</v>
      </c>
    </row>
    <row r="18355" spans="12:15" x14ac:dyDescent="0.4">
      <c r="L18355" s="56">
        <f ca="1"/>
        <v>18354</v>
      </c>
      <c r="M18355" s="53">
        <f ca="1"/>
        <v>1950</v>
      </c>
      <c r="N18355" s="53">
        <f ca="1"/>
        <v>4</v>
      </c>
      <c r="O18355" s="53" t="str">
        <f ca="1"/>
        <v>1950-04</v>
      </c>
    </row>
    <row r="18356" spans="12:15" x14ac:dyDescent="0.4">
      <c r="L18356" s="56">
        <f ca="1"/>
        <v>18355</v>
      </c>
      <c r="M18356" s="53">
        <f ca="1"/>
        <v>1950</v>
      </c>
      <c r="N18356" s="53">
        <f ca="1"/>
        <v>4</v>
      </c>
      <c r="O18356" s="53" t="str">
        <f ca="1"/>
        <v>1950-04</v>
      </c>
    </row>
    <row r="18357" spans="12:15" x14ac:dyDescent="0.4">
      <c r="L18357" s="56">
        <f ca="1"/>
        <v>18356</v>
      </c>
      <c r="M18357" s="53">
        <f ca="1"/>
        <v>1950</v>
      </c>
      <c r="N18357" s="53">
        <f ca="1"/>
        <v>4</v>
      </c>
      <c r="O18357" s="53" t="str">
        <f ca="1"/>
        <v>1950-04</v>
      </c>
    </row>
    <row r="18358" spans="12:15" x14ac:dyDescent="0.4">
      <c r="L18358" s="56">
        <f ca="1"/>
        <v>18357</v>
      </c>
      <c r="M18358" s="53">
        <f ca="1"/>
        <v>1950</v>
      </c>
      <c r="N18358" s="53">
        <f ca="1"/>
        <v>4</v>
      </c>
      <c r="O18358" s="53" t="str">
        <f ca="1"/>
        <v>1950-04</v>
      </c>
    </row>
    <row r="18359" spans="12:15" x14ac:dyDescent="0.4">
      <c r="L18359" s="56">
        <f ca="1"/>
        <v>18358</v>
      </c>
      <c r="M18359" s="53">
        <f ca="1"/>
        <v>1950</v>
      </c>
      <c r="N18359" s="53">
        <f ca="1"/>
        <v>4</v>
      </c>
      <c r="O18359" s="53" t="str">
        <f ca="1"/>
        <v>1950-04</v>
      </c>
    </row>
    <row r="18360" spans="12:15" x14ac:dyDescent="0.4">
      <c r="L18360" s="56">
        <f ca="1"/>
        <v>18359</v>
      </c>
      <c r="M18360" s="53">
        <f ca="1"/>
        <v>1950</v>
      </c>
      <c r="N18360" s="53">
        <f ca="1"/>
        <v>4</v>
      </c>
      <c r="O18360" s="53" t="str">
        <f ca="1"/>
        <v>1950-04</v>
      </c>
    </row>
    <row r="18361" spans="12:15" x14ac:dyDescent="0.4">
      <c r="L18361" s="56">
        <f ca="1"/>
        <v>18360</v>
      </c>
      <c r="M18361" s="53">
        <f ca="1"/>
        <v>1950</v>
      </c>
      <c r="N18361" s="53">
        <f ca="1"/>
        <v>4</v>
      </c>
      <c r="O18361" s="53" t="str">
        <f ca="1"/>
        <v>1950-04</v>
      </c>
    </row>
    <row r="18362" spans="12:15" x14ac:dyDescent="0.4">
      <c r="L18362" s="56">
        <f ca="1"/>
        <v>18361</v>
      </c>
      <c r="M18362" s="53">
        <f ca="1"/>
        <v>1950</v>
      </c>
      <c r="N18362" s="53">
        <f ca="1"/>
        <v>4</v>
      </c>
      <c r="O18362" s="53" t="str">
        <f ca="1"/>
        <v>1950-04</v>
      </c>
    </row>
    <row r="18363" spans="12:15" x14ac:dyDescent="0.4">
      <c r="L18363" s="56">
        <f ca="1"/>
        <v>18362</v>
      </c>
      <c r="M18363" s="53">
        <f ca="1"/>
        <v>1950</v>
      </c>
      <c r="N18363" s="53">
        <f ca="1"/>
        <v>4</v>
      </c>
      <c r="O18363" s="53" t="str">
        <f ca="1"/>
        <v>1950-04</v>
      </c>
    </row>
    <row r="18364" spans="12:15" x14ac:dyDescent="0.4">
      <c r="L18364" s="56">
        <f ca="1"/>
        <v>18363</v>
      </c>
      <c r="M18364" s="53">
        <f ca="1"/>
        <v>1950</v>
      </c>
      <c r="N18364" s="53">
        <f ca="1"/>
        <v>4</v>
      </c>
      <c r="O18364" s="53" t="str">
        <f ca="1"/>
        <v>1950-04</v>
      </c>
    </row>
    <row r="18365" spans="12:15" x14ac:dyDescent="0.4">
      <c r="L18365" s="56">
        <f ca="1"/>
        <v>18364</v>
      </c>
      <c r="M18365" s="53">
        <f ca="1"/>
        <v>1950</v>
      </c>
      <c r="N18365" s="53">
        <f ca="1"/>
        <v>4</v>
      </c>
      <c r="O18365" s="53" t="str">
        <f ca="1"/>
        <v>1950-04</v>
      </c>
    </row>
    <row r="18366" spans="12:15" x14ac:dyDescent="0.4">
      <c r="L18366" s="56">
        <f ca="1"/>
        <v>18365</v>
      </c>
      <c r="M18366" s="53">
        <f ca="1"/>
        <v>1950</v>
      </c>
      <c r="N18366" s="53">
        <f ca="1"/>
        <v>4</v>
      </c>
      <c r="O18366" s="53" t="str">
        <f ca="1"/>
        <v>1950-04</v>
      </c>
    </row>
    <row r="18367" spans="12:15" x14ac:dyDescent="0.4">
      <c r="L18367" s="56">
        <f ca="1"/>
        <v>18366</v>
      </c>
      <c r="M18367" s="53">
        <f ca="1"/>
        <v>1950</v>
      </c>
      <c r="N18367" s="53">
        <f ca="1"/>
        <v>4</v>
      </c>
      <c r="O18367" s="53" t="str">
        <f ca="1"/>
        <v>1950-04</v>
      </c>
    </row>
    <row r="18368" spans="12:15" x14ac:dyDescent="0.4">
      <c r="L18368" s="56">
        <f ca="1"/>
        <v>18367</v>
      </c>
      <c r="M18368" s="53">
        <f ca="1"/>
        <v>1950</v>
      </c>
      <c r="N18368" s="53">
        <f ca="1"/>
        <v>4</v>
      </c>
      <c r="O18368" s="53" t="str">
        <f ca="1"/>
        <v>1950-04</v>
      </c>
    </row>
    <row r="18369" spans="12:15" x14ac:dyDescent="0.4">
      <c r="L18369" s="56">
        <f ca="1"/>
        <v>18368</v>
      </c>
      <c r="M18369" s="53">
        <f ca="1"/>
        <v>1950</v>
      </c>
      <c r="N18369" s="53">
        <f ca="1"/>
        <v>4</v>
      </c>
      <c r="O18369" s="53" t="str">
        <f ca="1"/>
        <v>1950-04</v>
      </c>
    </row>
    <row r="18370" spans="12:15" x14ac:dyDescent="0.4">
      <c r="L18370" s="56">
        <f ca="1"/>
        <v>18369</v>
      </c>
      <c r="M18370" s="53">
        <f ca="1"/>
        <v>1950</v>
      </c>
      <c r="N18370" s="53">
        <f ca="1"/>
        <v>4</v>
      </c>
      <c r="O18370" s="53" t="str">
        <f ca="1"/>
        <v>1950-04</v>
      </c>
    </row>
    <row r="18371" spans="12:15" x14ac:dyDescent="0.4">
      <c r="L18371" s="56">
        <f ca="1"/>
        <v>18370</v>
      </c>
      <c r="M18371" s="53">
        <f ca="1"/>
        <v>1950</v>
      </c>
      <c r="N18371" s="53">
        <f ca="1"/>
        <v>4</v>
      </c>
      <c r="O18371" s="53" t="str">
        <f ca="1"/>
        <v>1950-04</v>
      </c>
    </row>
    <row r="18372" spans="12:15" x14ac:dyDescent="0.4">
      <c r="L18372" s="56">
        <f ca="1"/>
        <v>18371</v>
      </c>
      <c r="M18372" s="53">
        <f ca="1"/>
        <v>1950</v>
      </c>
      <c r="N18372" s="53">
        <f ca="1"/>
        <v>4</v>
      </c>
      <c r="O18372" s="53" t="str">
        <f ca="1"/>
        <v>1950-04</v>
      </c>
    </row>
    <row r="18373" spans="12:15" x14ac:dyDescent="0.4">
      <c r="L18373" s="56">
        <f ca="1"/>
        <v>18372</v>
      </c>
      <c r="M18373" s="53">
        <f ca="1"/>
        <v>1950</v>
      </c>
      <c r="N18373" s="53">
        <f ca="1"/>
        <v>4</v>
      </c>
      <c r="O18373" s="53" t="str">
        <f ca="1"/>
        <v>1950-04</v>
      </c>
    </row>
    <row r="18374" spans="12:15" x14ac:dyDescent="0.4">
      <c r="L18374" s="56">
        <f ca="1"/>
        <v>18373</v>
      </c>
      <c r="M18374" s="53">
        <f ca="1"/>
        <v>1950</v>
      </c>
      <c r="N18374" s="53">
        <f ca="1"/>
        <v>4</v>
      </c>
      <c r="O18374" s="53" t="str">
        <f ca="1"/>
        <v>1950-04</v>
      </c>
    </row>
    <row r="18375" spans="12:15" x14ac:dyDescent="0.4">
      <c r="L18375" s="56">
        <f ca="1"/>
        <v>18374</v>
      </c>
      <c r="M18375" s="53">
        <f ca="1"/>
        <v>1950</v>
      </c>
      <c r="N18375" s="53">
        <f ca="1"/>
        <v>4</v>
      </c>
      <c r="O18375" s="53" t="str">
        <f ca="1"/>
        <v>1950-04</v>
      </c>
    </row>
    <row r="18376" spans="12:15" x14ac:dyDescent="0.4">
      <c r="L18376" s="56">
        <f ca="1"/>
        <v>18375</v>
      </c>
      <c r="M18376" s="53">
        <f ca="1"/>
        <v>1950</v>
      </c>
      <c r="N18376" s="53">
        <f ca="1"/>
        <v>4</v>
      </c>
      <c r="O18376" s="53" t="str">
        <f ca="1"/>
        <v>1950-04</v>
      </c>
    </row>
    <row r="18377" spans="12:15" x14ac:dyDescent="0.4">
      <c r="L18377" s="56">
        <f ca="1"/>
        <v>18376</v>
      </c>
      <c r="M18377" s="53">
        <f ca="1"/>
        <v>1950</v>
      </c>
      <c r="N18377" s="53">
        <f ca="1"/>
        <v>4</v>
      </c>
      <c r="O18377" s="53" t="str">
        <f ca="1"/>
        <v>1950-04</v>
      </c>
    </row>
    <row r="18378" spans="12:15" x14ac:dyDescent="0.4">
      <c r="L18378" s="56">
        <f ca="1"/>
        <v>18377</v>
      </c>
      <c r="M18378" s="53">
        <f ca="1"/>
        <v>1950</v>
      </c>
      <c r="N18378" s="53">
        <f ca="1"/>
        <v>4</v>
      </c>
      <c r="O18378" s="53" t="str">
        <f ca="1"/>
        <v>1950-04</v>
      </c>
    </row>
    <row r="18379" spans="12:15" x14ac:dyDescent="0.4">
      <c r="L18379" s="56">
        <f ca="1"/>
        <v>18378</v>
      </c>
      <c r="M18379" s="53">
        <f ca="1"/>
        <v>1950</v>
      </c>
      <c r="N18379" s="53">
        <f ca="1"/>
        <v>4</v>
      </c>
      <c r="O18379" s="53" t="str">
        <f ca="1"/>
        <v>1950-04</v>
      </c>
    </row>
    <row r="18380" spans="12:15" x14ac:dyDescent="0.4">
      <c r="L18380" s="56">
        <f ca="1"/>
        <v>18379</v>
      </c>
      <c r="M18380" s="53">
        <f ca="1"/>
        <v>1950</v>
      </c>
      <c r="N18380" s="53">
        <f ca="1"/>
        <v>4</v>
      </c>
      <c r="O18380" s="53" t="str">
        <f ca="1"/>
        <v>1950-04</v>
      </c>
    </row>
    <row r="18381" spans="12:15" x14ac:dyDescent="0.4">
      <c r="L18381" s="56">
        <f ca="1"/>
        <v>18380</v>
      </c>
      <c r="M18381" s="53">
        <f ca="1"/>
        <v>1950</v>
      </c>
      <c r="N18381" s="53">
        <f ca="1"/>
        <v>4</v>
      </c>
      <c r="O18381" s="53" t="str">
        <f ca="1"/>
        <v>1950-04</v>
      </c>
    </row>
    <row r="18382" spans="12:15" x14ac:dyDescent="0.4">
      <c r="L18382" s="56">
        <f ca="1"/>
        <v>18381</v>
      </c>
      <c r="M18382" s="53">
        <f ca="1"/>
        <v>1950</v>
      </c>
      <c r="N18382" s="53">
        <f ca="1"/>
        <v>4</v>
      </c>
      <c r="O18382" s="53" t="str">
        <f ca="1"/>
        <v>1950-04</v>
      </c>
    </row>
    <row r="18383" spans="12:15" x14ac:dyDescent="0.4">
      <c r="L18383" s="56">
        <f ca="1"/>
        <v>18382</v>
      </c>
      <c r="M18383" s="53">
        <f ca="1"/>
        <v>1950</v>
      </c>
      <c r="N18383" s="53">
        <f ca="1"/>
        <v>4</v>
      </c>
      <c r="O18383" s="53" t="str">
        <f ca="1"/>
        <v>1950-04</v>
      </c>
    </row>
    <row r="18384" spans="12:15" x14ac:dyDescent="0.4">
      <c r="L18384" s="56">
        <f ca="1"/>
        <v>18383</v>
      </c>
      <c r="M18384" s="53">
        <f ca="1"/>
        <v>1950</v>
      </c>
      <c r="N18384" s="53">
        <f ca="1"/>
        <v>4</v>
      </c>
      <c r="O18384" s="53" t="str">
        <f ca="1"/>
        <v>1950-04</v>
      </c>
    </row>
    <row r="18385" spans="12:15" x14ac:dyDescent="0.4">
      <c r="L18385" s="56">
        <f ca="1"/>
        <v>18384</v>
      </c>
      <c r="M18385" s="53">
        <f ca="1"/>
        <v>1950</v>
      </c>
      <c r="N18385" s="53">
        <f ca="1"/>
        <v>5</v>
      </c>
      <c r="O18385" s="53" t="str">
        <f ca="1"/>
        <v>1950-05</v>
      </c>
    </row>
    <row r="18386" spans="12:15" x14ac:dyDescent="0.4">
      <c r="L18386" s="56">
        <f ca="1"/>
        <v>18385</v>
      </c>
      <c r="M18386" s="53">
        <f ca="1"/>
        <v>1950</v>
      </c>
      <c r="N18386" s="53">
        <f ca="1"/>
        <v>5</v>
      </c>
      <c r="O18386" s="53" t="str">
        <f ca="1"/>
        <v>1950-05</v>
      </c>
    </row>
    <row r="18387" spans="12:15" x14ac:dyDescent="0.4">
      <c r="L18387" s="56">
        <f ca="1"/>
        <v>18386</v>
      </c>
      <c r="M18387" s="53">
        <f ca="1"/>
        <v>1950</v>
      </c>
      <c r="N18387" s="53">
        <f ca="1"/>
        <v>5</v>
      </c>
      <c r="O18387" s="53" t="str">
        <f ca="1"/>
        <v>1950-05</v>
      </c>
    </row>
    <row r="18388" spans="12:15" x14ac:dyDescent="0.4">
      <c r="L18388" s="56">
        <f ca="1"/>
        <v>18387</v>
      </c>
      <c r="M18388" s="53">
        <f ca="1"/>
        <v>1950</v>
      </c>
      <c r="N18388" s="53">
        <f ca="1"/>
        <v>5</v>
      </c>
      <c r="O18388" s="53" t="str">
        <f ca="1"/>
        <v>1950-05</v>
      </c>
    </row>
    <row r="18389" spans="12:15" x14ac:dyDescent="0.4">
      <c r="L18389" s="56">
        <f ca="1"/>
        <v>18388</v>
      </c>
      <c r="M18389" s="53">
        <f ca="1"/>
        <v>1950</v>
      </c>
      <c r="N18389" s="53">
        <f ca="1"/>
        <v>5</v>
      </c>
      <c r="O18389" s="53" t="str">
        <f ca="1"/>
        <v>1950-05</v>
      </c>
    </row>
    <row r="18390" spans="12:15" x14ac:dyDescent="0.4">
      <c r="L18390" s="56">
        <f ca="1"/>
        <v>18389</v>
      </c>
      <c r="M18390" s="53">
        <f ca="1"/>
        <v>1950</v>
      </c>
      <c r="N18390" s="53">
        <f ca="1"/>
        <v>5</v>
      </c>
      <c r="O18390" s="53" t="str">
        <f ca="1"/>
        <v>1950-05</v>
      </c>
    </row>
    <row r="18391" spans="12:15" x14ac:dyDescent="0.4">
      <c r="L18391" s="56">
        <f ca="1"/>
        <v>18390</v>
      </c>
      <c r="M18391" s="53">
        <f ca="1"/>
        <v>1950</v>
      </c>
      <c r="N18391" s="53">
        <f ca="1"/>
        <v>5</v>
      </c>
      <c r="O18391" s="53" t="str">
        <f ca="1"/>
        <v>1950-05</v>
      </c>
    </row>
    <row r="18392" spans="12:15" x14ac:dyDescent="0.4">
      <c r="L18392" s="56">
        <f ca="1"/>
        <v>18391</v>
      </c>
      <c r="M18392" s="53">
        <f ca="1"/>
        <v>1950</v>
      </c>
      <c r="N18392" s="53">
        <f ca="1"/>
        <v>5</v>
      </c>
      <c r="O18392" s="53" t="str">
        <f ca="1"/>
        <v>1950-05</v>
      </c>
    </row>
    <row r="18393" spans="12:15" x14ac:dyDescent="0.4">
      <c r="L18393" s="56">
        <f ca="1"/>
        <v>18392</v>
      </c>
      <c r="M18393" s="53">
        <f ca="1"/>
        <v>1950</v>
      </c>
      <c r="N18393" s="53">
        <f ca="1"/>
        <v>5</v>
      </c>
      <c r="O18393" s="53" t="str">
        <f ca="1"/>
        <v>1950-05</v>
      </c>
    </row>
    <row r="18394" spans="12:15" x14ac:dyDescent="0.4">
      <c r="L18394" s="56">
        <f ca="1"/>
        <v>18393</v>
      </c>
      <c r="M18394" s="53">
        <f ca="1"/>
        <v>1950</v>
      </c>
      <c r="N18394" s="53">
        <f ca="1"/>
        <v>5</v>
      </c>
      <c r="O18394" s="53" t="str">
        <f ca="1"/>
        <v>1950-05</v>
      </c>
    </row>
    <row r="18395" spans="12:15" x14ac:dyDescent="0.4">
      <c r="L18395" s="56">
        <f ca="1"/>
        <v>18394</v>
      </c>
      <c r="M18395" s="53">
        <f ca="1"/>
        <v>1950</v>
      </c>
      <c r="N18395" s="53">
        <f ca="1"/>
        <v>5</v>
      </c>
      <c r="O18395" s="53" t="str">
        <f ca="1"/>
        <v>1950-05</v>
      </c>
    </row>
    <row r="18396" spans="12:15" x14ac:dyDescent="0.4">
      <c r="L18396" s="56">
        <f ca="1"/>
        <v>18395</v>
      </c>
      <c r="M18396" s="53">
        <f ca="1"/>
        <v>1950</v>
      </c>
      <c r="N18396" s="53">
        <f ca="1"/>
        <v>5</v>
      </c>
      <c r="O18396" s="53" t="str">
        <f ca="1"/>
        <v>1950-05</v>
      </c>
    </row>
    <row r="18397" spans="12:15" x14ac:dyDescent="0.4">
      <c r="L18397" s="56">
        <f ca="1"/>
        <v>18396</v>
      </c>
      <c r="M18397" s="53">
        <f ca="1"/>
        <v>1950</v>
      </c>
      <c r="N18397" s="53">
        <f ca="1"/>
        <v>5</v>
      </c>
      <c r="O18397" s="53" t="str">
        <f ca="1"/>
        <v>1950-05</v>
      </c>
    </row>
    <row r="18398" spans="12:15" x14ac:dyDescent="0.4">
      <c r="L18398" s="56">
        <f ca="1"/>
        <v>18397</v>
      </c>
      <c r="M18398" s="53">
        <f ca="1"/>
        <v>1950</v>
      </c>
      <c r="N18398" s="53">
        <f ca="1"/>
        <v>5</v>
      </c>
      <c r="O18398" s="53" t="str">
        <f ca="1"/>
        <v>1950-05</v>
      </c>
    </row>
    <row r="18399" spans="12:15" x14ac:dyDescent="0.4">
      <c r="L18399" s="56">
        <f ca="1"/>
        <v>18398</v>
      </c>
      <c r="M18399" s="53">
        <f ca="1"/>
        <v>1950</v>
      </c>
      <c r="N18399" s="53">
        <f ca="1"/>
        <v>5</v>
      </c>
      <c r="O18399" s="53" t="str">
        <f ca="1"/>
        <v>1950-05</v>
      </c>
    </row>
    <row r="18400" spans="12:15" x14ac:dyDescent="0.4">
      <c r="L18400" s="56">
        <f ca="1"/>
        <v>18399</v>
      </c>
      <c r="M18400" s="53">
        <f ca="1"/>
        <v>1950</v>
      </c>
      <c r="N18400" s="53">
        <f ca="1"/>
        <v>5</v>
      </c>
      <c r="O18400" s="53" t="str">
        <f ca="1"/>
        <v>1950-05</v>
      </c>
    </row>
    <row r="18401" spans="12:15" x14ac:dyDescent="0.4">
      <c r="L18401" s="56">
        <f ca="1"/>
        <v>18400</v>
      </c>
      <c r="M18401" s="53">
        <f ca="1"/>
        <v>1950</v>
      </c>
      <c r="N18401" s="53">
        <f ca="1"/>
        <v>5</v>
      </c>
      <c r="O18401" s="53" t="str">
        <f ca="1"/>
        <v>1950-05</v>
      </c>
    </row>
    <row r="18402" spans="12:15" x14ac:dyDescent="0.4">
      <c r="L18402" s="56">
        <f ca="1"/>
        <v>18401</v>
      </c>
      <c r="M18402" s="53">
        <f ca="1"/>
        <v>1950</v>
      </c>
      <c r="N18402" s="53">
        <f ca="1"/>
        <v>5</v>
      </c>
      <c r="O18402" s="53" t="str">
        <f ca="1"/>
        <v>1950-05</v>
      </c>
    </row>
    <row r="18403" spans="12:15" x14ac:dyDescent="0.4">
      <c r="L18403" s="56">
        <f ca="1"/>
        <v>18402</v>
      </c>
      <c r="M18403" s="53">
        <f ca="1"/>
        <v>1950</v>
      </c>
      <c r="N18403" s="53">
        <f ca="1"/>
        <v>5</v>
      </c>
      <c r="O18403" s="53" t="str">
        <f ca="1"/>
        <v>1950-05</v>
      </c>
    </row>
    <row r="18404" spans="12:15" x14ac:dyDescent="0.4">
      <c r="L18404" s="56">
        <f ca="1"/>
        <v>18403</v>
      </c>
      <c r="M18404" s="53">
        <f ca="1"/>
        <v>1950</v>
      </c>
      <c r="N18404" s="53">
        <f ca="1"/>
        <v>5</v>
      </c>
      <c r="O18404" s="53" t="str">
        <f ca="1"/>
        <v>1950-05</v>
      </c>
    </row>
    <row r="18405" spans="12:15" x14ac:dyDescent="0.4">
      <c r="L18405" s="56">
        <f ca="1"/>
        <v>18404</v>
      </c>
      <c r="M18405" s="53">
        <f ca="1"/>
        <v>1950</v>
      </c>
      <c r="N18405" s="53">
        <f ca="1"/>
        <v>5</v>
      </c>
      <c r="O18405" s="53" t="str">
        <f ca="1"/>
        <v>1950-05</v>
      </c>
    </row>
    <row r="18406" spans="12:15" x14ac:dyDescent="0.4">
      <c r="L18406" s="56">
        <f ca="1"/>
        <v>18405</v>
      </c>
      <c r="M18406" s="53">
        <f ca="1"/>
        <v>1950</v>
      </c>
      <c r="N18406" s="53">
        <f ca="1"/>
        <v>5</v>
      </c>
      <c r="O18406" s="53" t="str">
        <f ca="1"/>
        <v>1950-05</v>
      </c>
    </row>
    <row r="18407" spans="12:15" x14ac:dyDescent="0.4">
      <c r="L18407" s="56">
        <f ca="1"/>
        <v>18406</v>
      </c>
      <c r="M18407" s="53">
        <f ca="1"/>
        <v>1950</v>
      </c>
      <c r="N18407" s="53">
        <f ca="1"/>
        <v>5</v>
      </c>
      <c r="O18407" s="53" t="str">
        <f ca="1"/>
        <v>1950-05</v>
      </c>
    </row>
    <row r="18408" spans="12:15" x14ac:dyDescent="0.4">
      <c r="L18408" s="56">
        <f ca="1"/>
        <v>18407</v>
      </c>
      <c r="M18408" s="53">
        <f ca="1"/>
        <v>1950</v>
      </c>
      <c r="N18408" s="53">
        <f ca="1"/>
        <v>5</v>
      </c>
      <c r="O18408" s="53" t="str">
        <f ca="1"/>
        <v>1950-05</v>
      </c>
    </row>
    <row r="18409" spans="12:15" x14ac:dyDescent="0.4">
      <c r="L18409" s="56">
        <f ca="1"/>
        <v>18408</v>
      </c>
      <c r="M18409" s="53">
        <f ca="1"/>
        <v>1950</v>
      </c>
      <c r="N18409" s="53">
        <f ca="1"/>
        <v>5</v>
      </c>
      <c r="O18409" s="53" t="str">
        <f ca="1"/>
        <v>1950-05</v>
      </c>
    </row>
    <row r="18410" spans="12:15" x14ac:dyDescent="0.4">
      <c r="L18410" s="56">
        <f ca="1"/>
        <v>18409</v>
      </c>
      <c r="M18410" s="53">
        <f ca="1"/>
        <v>1950</v>
      </c>
      <c r="N18410" s="53">
        <f ca="1"/>
        <v>5</v>
      </c>
      <c r="O18410" s="53" t="str">
        <f ca="1"/>
        <v>1950-05</v>
      </c>
    </row>
    <row r="18411" spans="12:15" x14ac:dyDescent="0.4">
      <c r="L18411" s="56">
        <f ca="1"/>
        <v>18410</v>
      </c>
      <c r="M18411" s="53">
        <f ca="1"/>
        <v>1950</v>
      </c>
      <c r="N18411" s="53">
        <f ca="1"/>
        <v>5</v>
      </c>
      <c r="O18411" s="53" t="str">
        <f ca="1"/>
        <v>1950-05</v>
      </c>
    </row>
    <row r="18412" spans="12:15" x14ac:dyDescent="0.4">
      <c r="L18412" s="56">
        <f ca="1"/>
        <v>18411</v>
      </c>
      <c r="M18412" s="53">
        <f ca="1"/>
        <v>1950</v>
      </c>
      <c r="N18412" s="53">
        <f ca="1"/>
        <v>5</v>
      </c>
      <c r="O18412" s="53" t="str">
        <f ca="1"/>
        <v>1950-05</v>
      </c>
    </row>
    <row r="18413" spans="12:15" x14ac:dyDescent="0.4">
      <c r="L18413" s="56">
        <f ca="1"/>
        <v>18412</v>
      </c>
      <c r="M18413" s="53">
        <f ca="1"/>
        <v>1950</v>
      </c>
      <c r="N18413" s="53">
        <f ca="1"/>
        <v>5</v>
      </c>
      <c r="O18413" s="53" t="str">
        <f ca="1"/>
        <v>1950-05</v>
      </c>
    </row>
    <row r="18414" spans="12:15" x14ac:dyDescent="0.4">
      <c r="L18414" s="56">
        <f ca="1"/>
        <v>18413</v>
      </c>
      <c r="M18414" s="53">
        <f ca="1"/>
        <v>1950</v>
      </c>
      <c r="N18414" s="53">
        <f ca="1"/>
        <v>5</v>
      </c>
      <c r="O18414" s="53" t="str">
        <f ca="1"/>
        <v>1950-05</v>
      </c>
    </row>
    <row r="18415" spans="12:15" x14ac:dyDescent="0.4">
      <c r="L18415" s="56">
        <f ca="1"/>
        <v>18414</v>
      </c>
      <c r="M18415" s="53">
        <f ca="1"/>
        <v>1950</v>
      </c>
      <c r="N18415" s="53">
        <f ca="1"/>
        <v>5</v>
      </c>
      <c r="O18415" s="53" t="str">
        <f ca="1"/>
        <v>1950-05</v>
      </c>
    </row>
    <row r="18416" spans="12:15" x14ac:dyDescent="0.4">
      <c r="L18416" s="56">
        <f ca="1"/>
        <v>18415</v>
      </c>
      <c r="M18416" s="53">
        <f ca="1"/>
        <v>1950</v>
      </c>
      <c r="N18416" s="53">
        <f ca="1"/>
        <v>6</v>
      </c>
      <c r="O18416" s="53" t="str">
        <f ca="1"/>
        <v>1950-06</v>
      </c>
    </row>
    <row r="18417" spans="12:15" x14ac:dyDescent="0.4">
      <c r="L18417" s="56">
        <f ca="1"/>
        <v>18416</v>
      </c>
      <c r="M18417" s="53">
        <f ca="1"/>
        <v>1950</v>
      </c>
      <c r="N18417" s="53">
        <f ca="1"/>
        <v>6</v>
      </c>
      <c r="O18417" s="53" t="str">
        <f ca="1"/>
        <v>1950-06</v>
      </c>
    </row>
    <row r="18418" spans="12:15" x14ac:dyDescent="0.4">
      <c r="L18418" s="56">
        <f ca="1"/>
        <v>18417</v>
      </c>
      <c r="M18418" s="53">
        <f ca="1"/>
        <v>1950</v>
      </c>
      <c r="N18418" s="53">
        <f ca="1"/>
        <v>6</v>
      </c>
      <c r="O18418" s="53" t="str">
        <f ca="1"/>
        <v>1950-06</v>
      </c>
    </row>
    <row r="18419" spans="12:15" x14ac:dyDescent="0.4">
      <c r="L18419" s="56">
        <f ca="1"/>
        <v>18418</v>
      </c>
      <c r="M18419" s="53">
        <f ca="1"/>
        <v>1950</v>
      </c>
      <c r="N18419" s="53">
        <f ca="1"/>
        <v>6</v>
      </c>
      <c r="O18419" s="53" t="str">
        <f ca="1"/>
        <v>1950-06</v>
      </c>
    </row>
    <row r="18420" spans="12:15" x14ac:dyDescent="0.4">
      <c r="L18420" s="56">
        <f ca="1"/>
        <v>18419</v>
      </c>
      <c r="M18420" s="53">
        <f ca="1"/>
        <v>1950</v>
      </c>
      <c r="N18420" s="53">
        <f ca="1"/>
        <v>6</v>
      </c>
      <c r="O18420" s="53" t="str">
        <f ca="1"/>
        <v>1950-06</v>
      </c>
    </row>
    <row r="18421" spans="12:15" x14ac:dyDescent="0.4">
      <c r="L18421" s="56">
        <f ca="1"/>
        <v>18420</v>
      </c>
      <c r="M18421" s="53">
        <f ca="1"/>
        <v>1950</v>
      </c>
      <c r="N18421" s="53">
        <f ca="1"/>
        <v>6</v>
      </c>
      <c r="O18421" s="53" t="str">
        <f ca="1"/>
        <v>1950-06</v>
      </c>
    </row>
    <row r="18422" spans="12:15" x14ac:dyDescent="0.4">
      <c r="L18422" s="56">
        <f ca="1"/>
        <v>18421</v>
      </c>
      <c r="M18422" s="53">
        <f ca="1"/>
        <v>1950</v>
      </c>
      <c r="N18422" s="53">
        <f ca="1"/>
        <v>6</v>
      </c>
      <c r="O18422" s="53" t="str">
        <f ca="1"/>
        <v>1950-06</v>
      </c>
    </row>
    <row r="18423" spans="12:15" x14ac:dyDescent="0.4">
      <c r="L18423" s="56">
        <f ca="1"/>
        <v>18422</v>
      </c>
      <c r="M18423" s="53">
        <f ca="1"/>
        <v>1950</v>
      </c>
      <c r="N18423" s="53">
        <f ca="1"/>
        <v>6</v>
      </c>
      <c r="O18423" s="53" t="str">
        <f ca="1"/>
        <v>1950-06</v>
      </c>
    </row>
    <row r="18424" spans="12:15" x14ac:dyDescent="0.4">
      <c r="L18424" s="56">
        <f ca="1"/>
        <v>18423</v>
      </c>
      <c r="M18424" s="53">
        <f ca="1"/>
        <v>1950</v>
      </c>
      <c r="N18424" s="53">
        <f ca="1"/>
        <v>6</v>
      </c>
      <c r="O18424" s="53" t="str">
        <f ca="1"/>
        <v>1950-06</v>
      </c>
    </row>
    <row r="18425" spans="12:15" x14ac:dyDescent="0.4">
      <c r="L18425" s="56">
        <f ca="1"/>
        <v>18424</v>
      </c>
      <c r="M18425" s="53">
        <f ca="1"/>
        <v>1950</v>
      </c>
      <c r="N18425" s="53">
        <f ca="1"/>
        <v>6</v>
      </c>
      <c r="O18425" s="53" t="str">
        <f ca="1"/>
        <v>1950-06</v>
      </c>
    </row>
    <row r="18426" spans="12:15" x14ac:dyDescent="0.4">
      <c r="L18426" s="56">
        <f ca="1"/>
        <v>18425</v>
      </c>
      <c r="M18426" s="53">
        <f ca="1"/>
        <v>1950</v>
      </c>
      <c r="N18426" s="53">
        <f ca="1"/>
        <v>6</v>
      </c>
      <c r="O18426" s="53" t="str">
        <f ca="1"/>
        <v>1950-06</v>
      </c>
    </row>
    <row r="18427" spans="12:15" x14ac:dyDescent="0.4">
      <c r="L18427" s="56">
        <f ca="1"/>
        <v>18426</v>
      </c>
      <c r="M18427" s="53">
        <f ca="1"/>
        <v>1950</v>
      </c>
      <c r="N18427" s="53">
        <f ca="1"/>
        <v>6</v>
      </c>
      <c r="O18427" s="53" t="str">
        <f ca="1"/>
        <v>1950-06</v>
      </c>
    </row>
    <row r="18428" spans="12:15" x14ac:dyDescent="0.4">
      <c r="L18428" s="56">
        <f ca="1"/>
        <v>18427</v>
      </c>
      <c r="M18428" s="53">
        <f ca="1"/>
        <v>1950</v>
      </c>
      <c r="N18428" s="53">
        <f ca="1"/>
        <v>6</v>
      </c>
      <c r="O18428" s="53" t="str">
        <f ca="1"/>
        <v>1950-06</v>
      </c>
    </row>
    <row r="18429" spans="12:15" x14ac:dyDescent="0.4">
      <c r="L18429" s="56">
        <f ca="1"/>
        <v>18428</v>
      </c>
      <c r="M18429" s="53">
        <f ca="1"/>
        <v>1950</v>
      </c>
      <c r="N18429" s="53">
        <f ca="1"/>
        <v>6</v>
      </c>
      <c r="O18429" s="53" t="str">
        <f ca="1"/>
        <v>1950-06</v>
      </c>
    </row>
    <row r="18430" spans="12:15" x14ac:dyDescent="0.4">
      <c r="L18430" s="56">
        <f ca="1"/>
        <v>18429</v>
      </c>
      <c r="M18430" s="53">
        <f ca="1"/>
        <v>1950</v>
      </c>
      <c r="N18430" s="53">
        <f ca="1"/>
        <v>6</v>
      </c>
      <c r="O18430" s="53" t="str">
        <f ca="1"/>
        <v>1950-06</v>
      </c>
    </row>
    <row r="18431" spans="12:15" x14ac:dyDescent="0.4">
      <c r="L18431" s="56">
        <f ca="1"/>
        <v>18430</v>
      </c>
      <c r="M18431" s="53">
        <f ca="1"/>
        <v>1950</v>
      </c>
      <c r="N18431" s="53">
        <f ca="1"/>
        <v>6</v>
      </c>
      <c r="O18431" s="53" t="str">
        <f ca="1"/>
        <v>1950-06</v>
      </c>
    </row>
    <row r="18432" spans="12:15" x14ac:dyDescent="0.4">
      <c r="L18432" s="56">
        <f ca="1"/>
        <v>18431</v>
      </c>
      <c r="M18432" s="53">
        <f ca="1"/>
        <v>1950</v>
      </c>
      <c r="N18432" s="53">
        <f ca="1"/>
        <v>6</v>
      </c>
      <c r="O18432" s="53" t="str">
        <f ca="1"/>
        <v>1950-06</v>
      </c>
    </row>
    <row r="18433" spans="12:15" x14ac:dyDescent="0.4">
      <c r="L18433" s="56">
        <f ca="1"/>
        <v>18432</v>
      </c>
      <c r="M18433" s="53">
        <f ca="1"/>
        <v>1950</v>
      </c>
      <c r="N18433" s="53">
        <f ca="1"/>
        <v>6</v>
      </c>
      <c r="O18433" s="53" t="str">
        <f ca="1"/>
        <v>1950-06</v>
      </c>
    </row>
    <row r="18434" spans="12:15" x14ac:dyDescent="0.4">
      <c r="L18434" s="56">
        <f ca="1"/>
        <v>18433</v>
      </c>
      <c r="M18434" s="53">
        <f ca="1"/>
        <v>1950</v>
      </c>
      <c r="N18434" s="53">
        <f ca="1"/>
        <v>6</v>
      </c>
      <c r="O18434" s="53" t="str">
        <f ca="1"/>
        <v>1950-06</v>
      </c>
    </row>
    <row r="18435" spans="12:15" x14ac:dyDescent="0.4">
      <c r="L18435" s="56">
        <f ca="1"/>
        <v>18434</v>
      </c>
      <c r="M18435" s="53">
        <f ca="1"/>
        <v>1950</v>
      </c>
      <c r="N18435" s="53">
        <f ca="1"/>
        <v>6</v>
      </c>
      <c r="O18435" s="53" t="str">
        <f ca="1"/>
        <v>1950-06</v>
      </c>
    </row>
    <row r="18436" spans="12:15" x14ac:dyDescent="0.4">
      <c r="L18436" s="56">
        <f ca="1"/>
        <v>18435</v>
      </c>
      <c r="M18436" s="53">
        <f ca="1"/>
        <v>1950</v>
      </c>
      <c r="N18436" s="53">
        <f ca="1"/>
        <v>6</v>
      </c>
      <c r="O18436" s="53" t="str">
        <f ca="1"/>
        <v>1950-06</v>
      </c>
    </row>
    <row r="18437" spans="12:15" x14ac:dyDescent="0.4">
      <c r="L18437" s="56">
        <f ca="1"/>
        <v>18436</v>
      </c>
      <c r="M18437" s="53">
        <f ca="1"/>
        <v>1950</v>
      </c>
      <c r="N18437" s="53">
        <f ca="1"/>
        <v>6</v>
      </c>
      <c r="O18437" s="53" t="str">
        <f ca="1"/>
        <v>1950-06</v>
      </c>
    </row>
    <row r="18438" spans="12:15" x14ac:dyDescent="0.4">
      <c r="L18438" s="56">
        <f ca="1"/>
        <v>18437</v>
      </c>
      <c r="M18438" s="53">
        <f ca="1"/>
        <v>1950</v>
      </c>
      <c r="N18438" s="53">
        <f ca="1"/>
        <v>6</v>
      </c>
      <c r="O18438" s="53" t="str">
        <f ca="1"/>
        <v>1950-06</v>
      </c>
    </row>
    <row r="18439" spans="12:15" x14ac:dyDescent="0.4">
      <c r="L18439" s="56">
        <f ca="1"/>
        <v>18438</v>
      </c>
      <c r="M18439" s="53">
        <f ca="1"/>
        <v>1950</v>
      </c>
      <c r="N18439" s="53">
        <f ca="1"/>
        <v>6</v>
      </c>
      <c r="O18439" s="53" t="str">
        <f ca="1"/>
        <v>1950-06</v>
      </c>
    </row>
    <row r="18440" spans="12:15" x14ac:dyDescent="0.4">
      <c r="L18440" s="56">
        <f ca="1"/>
        <v>18439</v>
      </c>
      <c r="M18440" s="53">
        <f ca="1"/>
        <v>1950</v>
      </c>
      <c r="N18440" s="53">
        <f ca="1"/>
        <v>6</v>
      </c>
      <c r="O18440" s="53" t="str">
        <f ca="1"/>
        <v>1950-06</v>
      </c>
    </row>
    <row r="18441" spans="12:15" x14ac:dyDescent="0.4">
      <c r="L18441" s="56">
        <f ca="1"/>
        <v>18440</v>
      </c>
      <c r="M18441" s="53">
        <f ca="1"/>
        <v>1950</v>
      </c>
      <c r="N18441" s="53">
        <f ca="1"/>
        <v>6</v>
      </c>
      <c r="O18441" s="53" t="str">
        <f ca="1"/>
        <v>1950-06</v>
      </c>
    </row>
    <row r="18442" spans="12:15" x14ac:dyDescent="0.4">
      <c r="L18442" s="56">
        <f ca="1"/>
        <v>18441</v>
      </c>
      <c r="M18442" s="53">
        <f ca="1"/>
        <v>1950</v>
      </c>
      <c r="N18442" s="53">
        <f ca="1"/>
        <v>6</v>
      </c>
      <c r="O18442" s="53" t="str">
        <f ca="1"/>
        <v>1950-06</v>
      </c>
    </row>
    <row r="18443" spans="12:15" x14ac:dyDescent="0.4">
      <c r="L18443" s="56">
        <f ca="1"/>
        <v>18442</v>
      </c>
      <c r="M18443" s="53">
        <f ca="1"/>
        <v>1950</v>
      </c>
      <c r="N18443" s="53">
        <f ca="1"/>
        <v>6</v>
      </c>
      <c r="O18443" s="53" t="str">
        <f ca="1"/>
        <v>1950-06</v>
      </c>
    </row>
    <row r="18444" spans="12:15" x14ac:dyDescent="0.4">
      <c r="L18444" s="56">
        <f ca="1"/>
        <v>18443</v>
      </c>
      <c r="M18444" s="53">
        <f ca="1"/>
        <v>1950</v>
      </c>
      <c r="N18444" s="53">
        <f ca="1"/>
        <v>6</v>
      </c>
      <c r="O18444" s="53" t="str">
        <f ca="1"/>
        <v>1950-06</v>
      </c>
    </row>
    <row r="18445" spans="12:15" x14ac:dyDescent="0.4">
      <c r="L18445" s="56">
        <f ca="1"/>
        <v>18444</v>
      </c>
      <c r="M18445" s="53">
        <f ca="1"/>
        <v>1950</v>
      </c>
      <c r="N18445" s="53">
        <f ca="1"/>
        <v>6</v>
      </c>
      <c r="O18445" s="53" t="str">
        <f ca="1"/>
        <v>1950-06</v>
      </c>
    </row>
    <row r="18446" spans="12:15" x14ac:dyDescent="0.4">
      <c r="L18446" s="56">
        <f ca="1"/>
        <v>18445</v>
      </c>
      <c r="M18446" s="53">
        <f ca="1"/>
        <v>1950</v>
      </c>
      <c r="N18446" s="53">
        <f ca="1"/>
        <v>7</v>
      </c>
      <c r="O18446" s="53" t="str">
        <f ca="1"/>
        <v>1950-07</v>
      </c>
    </row>
    <row r="18447" spans="12:15" x14ac:dyDescent="0.4">
      <c r="L18447" s="56">
        <f ca="1"/>
        <v>18446</v>
      </c>
      <c r="M18447" s="53">
        <f ca="1"/>
        <v>1950</v>
      </c>
      <c r="N18447" s="53">
        <f ca="1"/>
        <v>7</v>
      </c>
      <c r="O18447" s="53" t="str">
        <f ca="1"/>
        <v>1950-07</v>
      </c>
    </row>
    <row r="18448" spans="12:15" x14ac:dyDescent="0.4">
      <c r="L18448" s="56">
        <f ca="1"/>
        <v>18447</v>
      </c>
      <c r="M18448" s="53">
        <f ca="1"/>
        <v>1950</v>
      </c>
      <c r="N18448" s="53">
        <f ca="1"/>
        <v>7</v>
      </c>
      <c r="O18448" s="53" t="str">
        <f ca="1"/>
        <v>1950-07</v>
      </c>
    </row>
    <row r="18449" spans="12:15" x14ac:dyDescent="0.4">
      <c r="L18449" s="56">
        <f ca="1"/>
        <v>18448</v>
      </c>
      <c r="M18449" s="53">
        <f ca="1"/>
        <v>1950</v>
      </c>
      <c r="N18449" s="53">
        <f ca="1"/>
        <v>7</v>
      </c>
      <c r="O18449" s="53" t="str">
        <f ca="1"/>
        <v>1950-07</v>
      </c>
    </row>
    <row r="18450" spans="12:15" x14ac:dyDescent="0.4">
      <c r="L18450" s="56">
        <f ca="1"/>
        <v>18449</v>
      </c>
      <c r="M18450" s="53">
        <f ca="1"/>
        <v>1950</v>
      </c>
      <c r="N18450" s="53">
        <f ca="1"/>
        <v>7</v>
      </c>
      <c r="O18450" s="53" t="str">
        <f ca="1"/>
        <v>1950-07</v>
      </c>
    </row>
    <row r="18451" spans="12:15" x14ac:dyDescent="0.4">
      <c r="L18451" s="56">
        <f ca="1"/>
        <v>18450</v>
      </c>
      <c r="M18451" s="53">
        <f ca="1"/>
        <v>1950</v>
      </c>
      <c r="N18451" s="53">
        <f ca="1"/>
        <v>7</v>
      </c>
      <c r="O18451" s="53" t="str">
        <f ca="1"/>
        <v>1950-07</v>
      </c>
    </row>
    <row r="18452" spans="12:15" x14ac:dyDescent="0.4">
      <c r="L18452" s="56">
        <f ca="1"/>
        <v>18451</v>
      </c>
      <c r="M18452" s="53">
        <f ca="1"/>
        <v>1950</v>
      </c>
      <c r="N18452" s="53">
        <f ca="1"/>
        <v>7</v>
      </c>
      <c r="O18452" s="53" t="str">
        <f ca="1"/>
        <v>1950-07</v>
      </c>
    </row>
    <row r="18453" spans="12:15" x14ac:dyDescent="0.4">
      <c r="L18453" s="56">
        <f ca="1"/>
        <v>18452</v>
      </c>
      <c r="M18453" s="53">
        <f ca="1"/>
        <v>1950</v>
      </c>
      <c r="N18453" s="53">
        <f ca="1"/>
        <v>7</v>
      </c>
      <c r="O18453" s="53" t="str">
        <f ca="1"/>
        <v>1950-07</v>
      </c>
    </row>
    <row r="18454" spans="12:15" x14ac:dyDescent="0.4">
      <c r="L18454" s="56">
        <f ca="1"/>
        <v>18453</v>
      </c>
      <c r="M18454" s="53">
        <f ca="1"/>
        <v>1950</v>
      </c>
      <c r="N18454" s="53">
        <f ca="1"/>
        <v>7</v>
      </c>
      <c r="O18454" s="53" t="str">
        <f ca="1"/>
        <v>1950-07</v>
      </c>
    </row>
    <row r="18455" spans="12:15" x14ac:dyDescent="0.4">
      <c r="L18455" s="56">
        <f ca="1"/>
        <v>18454</v>
      </c>
      <c r="M18455" s="53">
        <f ca="1"/>
        <v>1950</v>
      </c>
      <c r="N18455" s="53">
        <f ca="1"/>
        <v>7</v>
      </c>
      <c r="O18455" s="53" t="str">
        <f ca="1"/>
        <v>1950-07</v>
      </c>
    </row>
    <row r="18456" spans="12:15" x14ac:dyDescent="0.4">
      <c r="L18456" s="56">
        <f ca="1"/>
        <v>18455</v>
      </c>
      <c r="M18456" s="53">
        <f ca="1"/>
        <v>1950</v>
      </c>
      <c r="N18456" s="53">
        <f ca="1"/>
        <v>7</v>
      </c>
      <c r="O18456" s="53" t="str">
        <f ca="1"/>
        <v>1950-07</v>
      </c>
    </row>
    <row r="18457" spans="12:15" x14ac:dyDescent="0.4">
      <c r="L18457" s="56">
        <f ca="1"/>
        <v>18456</v>
      </c>
      <c r="M18457" s="53">
        <f ca="1"/>
        <v>1950</v>
      </c>
      <c r="N18457" s="53">
        <f ca="1"/>
        <v>7</v>
      </c>
      <c r="O18457" s="53" t="str">
        <f ca="1"/>
        <v>1950-07</v>
      </c>
    </row>
    <row r="18458" spans="12:15" x14ac:dyDescent="0.4">
      <c r="L18458" s="56">
        <f ca="1"/>
        <v>18457</v>
      </c>
      <c r="M18458" s="53">
        <f ca="1"/>
        <v>1950</v>
      </c>
      <c r="N18458" s="53">
        <f ca="1"/>
        <v>7</v>
      </c>
      <c r="O18458" s="53" t="str">
        <f ca="1"/>
        <v>1950-07</v>
      </c>
    </row>
    <row r="18459" spans="12:15" x14ac:dyDescent="0.4">
      <c r="L18459" s="56">
        <f ca="1"/>
        <v>18458</v>
      </c>
      <c r="M18459" s="53">
        <f ca="1"/>
        <v>1950</v>
      </c>
      <c r="N18459" s="53">
        <f ca="1"/>
        <v>7</v>
      </c>
      <c r="O18459" s="53" t="str">
        <f ca="1"/>
        <v>1950-07</v>
      </c>
    </row>
    <row r="18460" spans="12:15" x14ac:dyDescent="0.4">
      <c r="L18460" s="56">
        <f ca="1"/>
        <v>18459</v>
      </c>
      <c r="M18460" s="53">
        <f ca="1"/>
        <v>1950</v>
      </c>
      <c r="N18460" s="53">
        <f ca="1"/>
        <v>7</v>
      </c>
      <c r="O18460" s="53" t="str">
        <f ca="1"/>
        <v>1950-07</v>
      </c>
    </row>
    <row r="18461" spans="12:15" x14ac:dyDescent="0.4">
      <c r="L18461" s="56">
        <f ca="1"/>
        <v>18460</v>
      </c>
      <c r="M18461" s="53">
        <f ca="1"/>
        <v>1950</v>
      </c>
      <c r="N18461" s="53">
        <f ca="1"/>
        <v>7</v>
      </c>
      <c r="O18461" s="53" t="str">
        <f ca="1"/>
        <v>1950-07</v>
      </c>
    </row>
    <row r="18462" spans="12:15" x14ac:dyDescent="0.4">
      <c r="L18462" s="56">
        <f ca="1"/>
        <v>18461</v>
      </c>
      <c r="M18462" s="53">
        <f ca="1"/>
        <v>1950</v>
      </c>
      <c r="N18462" s="53">
        <f ca="1"/>
        <v>7</v>
      </c>
      <c r="O18462" s="53" t="str">
        <f ca="1"/>
        <v>1950-07</v>
      </c>
    </row>
    <row r="18463" spans="12:15" x14ac:dyDescent="0.4">
      <c r="L18463" s="56">
        <f ca="1"/>
        <v>18462</v>
      </c>
      <c r="M18463" s="53">
        <f ca="1"/>
        <v>1950</v>
      </c>
      <c r="N18463" s="53">
        <f ca="1"/>
        <v>7</v>
      </c>
      <c r="O18463" s="53" t="str">
        <f ca="1"/>
        <v>1950-07</v>
      </c>
    </row>
    <row r="18464" spans="12:15" x14ac:dyDescent="0.4">
      <c r="L18464" s="56">
        <f ca="1"/>
        <v>18463</v>
      </c>
      <c r="M18464" s="53">
        <f ca="1"/>
        <v>1950</v>
      </c>
      <c r="N18464" s="53">
        <f ca="1"/>
        <v>7</v>
      </c>
      <c r="O18464" s="53" t="str">
        <f ca="1"/>
        <v>1950-07</v>
      </c>
    </row>
    <row r="18465" spans="12:15" x14ac:dyDescent="0.4">
      <c r="L18465" s="56">
        <f ca="1"/>
        <v>18464</v>
      </c>
      <c r="M18465" s="53">
        <f ca="1"/>
        <v>1950</v>
      </c>
      <c r="N18465" s="53">
        <f ca="1"/>
        <v>7</v>
      </c>
      <c r="O18465" s="53" t="str">
        <f ca="1"/>
        <v>1950-07</v>
      </c>
    </row>
    <row r="18466" spans="12:15" x14ac:dyDescent="0.4">
      <c r="L18466" s="56">
        <f ca="1"/>
        <v>18465</v>
      </c>
      <c r="M18466" s="53">
        <f ca="1"/>
        <v>1950</v>
      </c>
      <c r="N18466" s="53">
        <f ca="1"/>
        <v>7</v>
      </c>
      <c r="O18466" s="53" t="str">
        <f ca="1"/>
        <v>1950-07</v>
      </c>
    </row>
    <row r="18467" spans="12:15" x14ac:dyDescent="0.4">
      <c r="L18467" s="56">
        <f ca="1"/>
        <v>18466</v>
      </c>
      <c r="M18467" s="53">
        <f ca="1"/>
        <v>1950</v>
      </c>
      <c r="N18467" s="53">
        <f ca="1"/>
        <v>7</v>
      </c>
      <c r="O18467" s="53" t="str">
        <f ca="1"/>
        <v>1950-07</v>
      </c>
    </row>
    <row r="18468" spans="12:15" x14ac:dyDescent="0.4">
      <c r="L18468" s="56">
        <f ca="1"/>
        <v>18467</v>
      </c>
      <c r="M18468" s="53">
        <f ca="1"/>
        <v>1950</v>
      </c>
      <c r="N18468" s="53">
        <f ca="1"/>
        <v>7</v>
      </c>
      <c r="O18468" s="53" t="str">
        <f ca="1"/>
        <v>1950-07</v>
      </c>
    </row>
    <row r="18469" spans="12:15" x14ac:dyDescent="0.4">
      <c r="L18469" s="56">
        <f ca="1"/>
        <v>18468</v>
      </c>
      <c r="M18469" s="53">
        <f ca="1"/>
        <v>1950</v>
      </c>
      <c r="N18469" s="53">
        <f ca="1"/>
        <v>7</v>
      </c>
      <c r="O18469" s="53" t="str">
        <f ca="1"/>
        <v>1950-07</v>
      </c>
    </row>
    <row r="18470" spans="12:15" x14ac:dyDescent="0.4">
      <c r="L18470" s="56">
        <f ca="1"/>
        <v>18469</v>
      </c>
      <c r="M18470" s="53">
        <f ca="1"/>
        <v>1950</v>
      </c>
      <c r="N18470" s="53">
        <f ca="1"/>
        <v>7</v>
      </c>
      <c r="O18470" s="53" t="str">
        <f ca="1"/>
        <v>1950-07</v>
      </c>
    </row>
    <row r="18471" spans="12:15" x14ac:dyDescent="0.4">
      <c r="L18471" s="56">
        <f ca="1"/>
        <v>18470</v>
      </c>
      <c r="M18471" s="53">
        <f ca="1"/>
        <v>1950</v>
      </c>
      <c r="N18471" s="53">
        <f ca="1"/>
        <v>7</v>
      </c>
      <c r="O18471" s="53" t="str">
        <f ca="1"/>
        <v>1950-07</v>
      </c>
    </row>
    <row r="18472" spans="12:15" x14ac:dyDescent="0.4">
      <c r="L18472" s="56">
        <f ca="1"/>
        <v>18471</v>
      </c>
      <c r="M18472" s="53">
        <f ca="1"/>
        <v>1950</v>
      </c>
      <c r="N18472" s="53">
        <f ca="1"/>
        <v>7</v>
      </c>
      <c r="O18472" s="53" t="str">
        <f ca="1"/>
        <v>1950-07</v>
      </c>
    </row>
    <row r="18473" spans="12:15" x14ac:dyDescent="0.4">
      <c r="L18473" s="56">
        <f ca="1"/>
        <v>18472</v>
      </c>
      <c r="M18473" s="53">
        <f ca="1"/>
        <v>1950</v>
      </c>
      <c r="N18473" s="53">
        <f ca="1"/>
        <v>7</v>
      </c>
      <c r="O18473" s="53" t="str">
        <f ca="1"/>
        <v>1950-07</v>
      </c>
    </row>
    <row r="18474" spans="12:15" x14ac:dyDescent="0.4">
      <c r="L18474" s="56">
        <f ca="1"/>
        <v>18473</v>
      </c>
      <c r="M18474" s="53">
        <f ca="1"/>
        <v>1950</v>
      </c>
      <c r="N18474" s="53">
        <f ca="1"/>
        <v>7</v>
      </c>
      <c r="O18474" s="53" t="str">
        <f ca="1"/>
        <v>1950-07</v>
      </c>
    </row>
    <row r="18475" spans="12:15" x14ac:dyDescent="0.4">
      <c r="L18475" s="56">
        <f ca="1"/>
        <v>18474</v>
      </c>
      <c r="M18475" s="53">
        <f ca="1"/>
        <v>1950</v>
      </c>
      <c r="N18475" s="53">
        <f ca="1"/>
        <v>7</v>
      </c>
      <c r="O18475" s="53" t="str">
        <f ca="1"/>
        <v>1950-07</v>
      </c>
    </row>
    <row r="18476" spans="12:15" x14ac:dyDescent="0.4">
      <c r="L18476" s="56">
        <f ca="1"/>
        <v>18475</v>
      </c>
      <c r="M18476" s="53">
        <f ca="1"/>
        <v>1950</v>
      </c>
      <c r="N18476" s="53">
        <f ca="1"/>
        <v>7</v>
      </c>
      <c r="O18476" s="53" t="str">
        <f ca="1"/>
        <v>1950-07</v>
      </c>
    </row>
    <row r="18477" spans="12:15" x14ac:dyDescent="0.4">
      <c r="L18477" s="56">
        <f ca="1"/>
        <v>18476</v>
      </c>
      <c r="M18477" s="53">
        <f ca="1"/>
        <v>1950</v>
      </c>
      <c r="N18477" s="53">
        <f ca="1"/>
        <v>8</v>
      </c>
      <c r="O18477" s="53" t="str">
        <f ca="1"/>
        <v>1950-08</v>
      </c>
    </row>
    <row r="18478" spans="12:15" x14ac:dyDescent="0.4">
      <c r="L18478" s="56">
        <f ca="1"/>
        <v>18477</v>
      </c>
      <c r="M18478" s="53">
        <f ca="1"/>
        <v>1950</v>
      </c>
      <c r="N18478" s="53">
        <f ca="1"/>
        <v>8</v>
      </c>
      <c r="O18478" s="53" t="str">
        <f ca="1"/>
        <v>1950-08</v>
      </c>
    </row>
    <row r="18479" spans="12:15" x14ac:dyDescent="0.4">
      <c r="L18479" s="56">
        <f ca="1"/>
        <v>18478</v>
      </c>
      <c r="M18479" s="53">
        <f ca="1"/>
        <v>1950</v>
      </c>
      <c r="N18479" s="53">
        <f ca="1"/>
        <v>8</v>
      </c>
      <c r="O18479" s="53" t="str">
        <f ca="1"/>
        <v>1950-08</v>
      </c>
    </row>
    <row r="18480" spans="12:15" x14ac:dyDescent="0.4">
      <c r="L18480" s="56">
        <f ca="1"/>
        <v>18479</v>
      </c>
      <c r="M18480" s="53">
        <f ca="1"/>
        <v>1950</v>
      </c>
      <c r="N18480" s="53">
        <f ca="1"/>
        <v>8</v>
      </c>
      <c r="O18480" s="53" t="str">
        <f ca="1"/>
        <v>1950-08</v>
      </c>
    </row>
    <row r="18481" spans="12:15" x14ac:dyDescent="0.4">
      <c r="L18481" s="56">
        <f ca="1"/>
        <v>18480</v>
      </c>
      <c r="M18481" s="53">
        <f ca="1"/>
        <v>1950</v>
      </c>
      <c r="N18481" s="53">
        <f ca="1"/>
        <v>8</v>
      </c>
      <c r="O18481" s="53" t="str">
        <f ca="1"/>
        <v>1950-08</v>
      </c>
    </row>
    <row r="18482" spans="12:15" x14ac:dyDescent="0.4">
      <c r="L18482" s="56">
        <f ca="1"/>
        <v>18481</v>
      </c>
      <c r="M18482" s="53">
        <f ca="1"/>
        <v>1950</v>
      </c>
      <c r="N18482" s="53">
        <f ca="1"/>
        <v>8</v>
      </c>
      <c r="O18482" s="53" t="str">
        <f ca="1"/>
        <v>1950-08</v>
      </c>
    </row>
    <row r="18483" spans="12:15" x14ac:dyDescent="0.4">
      <c r="L18483" s="56">
        <f ca="1"/>
        <v>18482</v>
      </c>
      <c r="M18483" s="53">
        <f ca="1"/>
        <v>1950</v>
      </c>
      <c r="N18483" s="53">
        <f ca="1"/>
        <v>8</v>
      </c>
      <c r="O18483" s="53" t="str">
        <f ca="1"/>
        <v>1950-08</v>
      </c>
    </row>
    <row r="18484" spans="12:15" x14ac:dyDescent="0.4">
      <c r="L18484" s="56">
        <f ca="1"/>
        <v>18483</v>
      </c>
      <c r="M18484" s="53">
        <f ca="1"/>
        <v>1950</v>
      </c>
      <c r="N18484" s="53">
        <f ca="1"/>
        <v>8</v>
      </c>
      <c r="O18484" s="53" t="str">
        <f ca="1"/>
        <v>1950-08</v>
      </c>
    </row>
    <row r="18485" spans="12:15" x14ac:dyDescent="0.4">
      <c r="L18485" s="56">
        <f ca="1"/>
        <v>18484</v>
      </c>
      <c r="M18485" s="53">
        <f ca="1"/>
        <v>1950</v>
      </c>
      <c r="N18485" s="53">
        <f ca="1"/>
        <v>8</v>
      </c>
      <c r="O18485" s="53" t="str">
        <f ca="1"/>
        <v>1950-08</v>
      </c>
    </row>
    <row r="18486" spans="12:15" x14ac:dyDescent="0.4">
      <c r="L18486" s="56">
        <f ca="1"/>
        <v>18485</v>
      </c>
      <c r="M18486" s="53">
        <f ca="1"/>
        <v>1950</v>
      </c>
      <c r="N18486" s="53">
        <f ca="1"/>
        <v>8</v>
      </c>
      <c r="O18486" s="53" t="str">
        <f ca="1"/>
        <v>1950-08</v>
      </c>
    </row>
    <row r="18487" spans="12:15" x14ac:dyDescent="0.4">
      <c r="L18487" s="56">
        <f ca="1"/>
        <v>18486</v>
      </c>
      <c r="M18487" s="53">
        <f ca="1"/>
        <v>1950</v>
      </c>
      <c r="N18487" s="53">
        <f ca="1"/>
        <v>8</v>
      </c>
      <c r="O18487" s="53" t="str">
        <f ca="1"/>
        <v>1950-08</v>
      </c>
    </row>
    <row r="18488" spans="12:15" x14ac:dyDescent="0.4">
      <c r="L18488" s="56">
        <f ca="1"/>
        <v>18487</v>
      </c>
      <c r="M18488" s="53">
        <f ca="1"/>
        <v>1950</v>
      </c>
      <c r="N18488" s="53">
        <f ca="1"/>
        <v>8</v>
      </c>
      <c r="O18488" s="53" t="str">
        <f ca="1"/>
        <v>1950-08</v>
      </c>
    </row>
    <row r="18489" spans="12:15" x14ac:dyDescent="0.4">
      <c r="L18489" s="56">
        <f ca="1"/>
        <v>18488</v>
      </c>
      <c r="M18489" s="53">
        <f ca="1"/>
        <v>1950</v>
      </c>
      <c r="N18489" s="53">
        <f ca="1"/>
        <v>8</v>
      </c>
      <c r="O18489" s="53" t="str">
        <f ca="1"/>
        <v>1950-08</v>
      </c>
    </row>
    <row r="18490" spans="12:15" x14ac:dyDescent="0.4">
      <c r="L18490" s="56">
        <f ca="1"/>
        <v>18489</v>
      </c>
      <c r="M18490" s="53">
        <f ca="1"/>
        <v>1950</v>
      </c>
      <c r="N18490" s="53">
        <f ca="1"/>
        <v>8</v>
      </c>
      <c r="O18490" s="53" t="str">
        <f ca="1"/>
        <v>1950-08</v>
      </c>
    </row>
    <row r="18491" spans="12:15" x14ac:dyDescent="0.4">
      <c r="L18491" s="56">
        <f ca="1"/>
        <v>18490</v>
      </c>
      <c r="M18491" s="53">
        <f ca="1"/>
        <v>1950</v>
      </c>
      <c r="N18491" s="53">
        <f ca="1"/>
        <v>8</v>
      </c>
      <c r="O18491" s="53" t="str">
        <f ca="1"/>
        <v>1950-08</v>
      </c>
    </row>
    <row r="18492" spans="12:15" x14ac:dyDescent="0.4">
      <c r="L18492" s="56">
        <f ca="1"/>
        <v>18491</v>
      </c>
      <c r="M18492" s="53">
        <f ca="1"/>
        <v>1950</v>
      </c>
      <c r="N18492" s="53">
        <f ca="1"/>
        <v>8</v>
      </c>
      <c r="O18492" s="53" t="str">
        <f ca="1"/>
        <v>1950-08</v>
      </c>
    </row>
    <row r="18493" spans="12:15" x14ac:dyDescent="0.4">
      <c r="L18493" s="56">
        <f ca="1"/>
        <v>18492</v>
      </c>
      <c r="M18493" s="53">
        <f ca="1"/>
        <v>1950</v>
      </c>
      <c r="N18493" s="53">
        <f ca="1"/>
        <v>8</v>
      </c>
      <c r="O18493" s="53" t="str">
        <f ca="1"/>
        <v>1950-08</v>
      </c>
    </row>
    <row r="18494" spans="12:15" x14ac:dyDescent="0.4">
      <c r="L18494" s="56">
        <f ca="1"/>
        <v>18493</v>
      </c>
      <c r="M18494" s="53">
        <f ca="1"/>
        <v>1950</v>
      </c>
      <c r="N18494" s="53">
        <f ca="1"/>
        <v>8</v>
      </c>
      <c r="O18494" s="53" t="str">
        <f ca="1"/>
        <v>1950-08</v>
      </c>
    </row>
    <row r="18495" spans="12:15" x14ac:dyDescent="0.4">
      <c r="L18495" s="56">
        <f ca="1"/>
        <v>18494</v>
      </c>
      <c r="M18495" s="53">
        <f ca="1"/>
        <v>1950</v>
      </c>
      <c r="N18495" s="53">
        <f ca="1"/>
        <v>8</v>
      </c>
      <c r="O18495" s="53" t="str">
        <f ca="1"/>
        <v>1950-08</v>
      </c>
    </row>
    <row r="18496" spans="12:15" x14ac:dyDescent="0.4">
      <c r="L18496" s="56">
        <f ca="1"/>
        <v>18495</v>
      </c>
      <c r="M18496" s="53">
        <f ca="1"/>
        <v>1950</v>
      </c>
      <c r="N18496" s="53">
        <f ca="1"/>
        <v>8</v>
      </c>
      <c r="O18496" s="53" t="str">
        <f ca="1"/>
        <v>1950-08</v>
      </c>
    </row>
    <row r="18497" spans="12:15" x14ac:dyDescent="0.4">
      <c r="L18497" s="56">
        <f ca="1"/>
        <v>18496</v>
      </c>
      <c r="M18497" s="53">
        <f ca="1"/>
        <v>1950</v>
      </c>
      <c r="N18497" s="53">
        <f ca="1"/>
        <v>8</v>
      </c>
      <c r="O18497" s="53" t="str">
        <f ca="1"/>
        <v>1950-08</v>
      </c>
    </row>
    <row r="18498" spans="12:15" x14ac:dyDescent="0.4">
      <c r="L18498" s="56">
        <f ca="1"/>
        <v>18497</v>
      </c>
      <c r="M18498" s="53">
        <f ca="1"/>
        <v>1950</v>
      </c>
      <c r="N18498" s="53">
        <f ca="1"/>
        <v>8</v>
      </c>
      <c r="O18498" s="53" t="str">
        <f ca="1"/>
        <v>1950-08</v>
      </c>
    </row>
    <row r="18499" spans="12:15" x14ac:dyDescent="0.4">
      <c r="L18499" s="56">
        <f ca="1"/>
        <v>18498</v>
      </c>
      <c r="M18499" s="53">
        <f ca="1"/>
        <v>1950</v>
      </c>
      <c r="N18499" s="53">
        <f ca="1"/>
        <v>8</v>
      </c>
      <c r="O18499" s="53" t="str">
        <f ca="1"/>
        <v>1950-08</v>
      </c>
    </row>
    <row r="18500" spans="12:15" x14ac:dyDescent="0.4">
      <c r="L18500" s="56">
        <f ca="1"/>
        <v>18499</v>
      </c>
      <c r="M18500" s="53">
        <f ca="1"/>
        <v>1950</v>
      </c>
      <c r="N18500" s="53">
        <f ca="1"/>
        <v>8</v>
      </c>
      <c r="O18500" s="53" t="str">
        <f ca="1"/>
        <v>1950-08</v>
      </c>
    </row>
    <row r="18501" spans="12:15" x14ac:dyDescent="0.4">
      <c r="L18501" s="56">
        <f ca="1"/>
        <v>18500</v>
      </c>
      <c r="M18501" s="53">
        <f ca="1"/>
        <v>1950</v>
      </c>
      <c r="N18501" s="53">
        <f ca="1"/>
        <v>8</v>
      </c>
      <c r="O18501" s="53" t="str">
        <f ca="1"/>
        <v>1950-08</v>
      </c>
    </row>
    <row r="18502" spans="12:15" x14ac:dyDescent="0.4">
      <c r="L18502" s="56">
        <f ca="1"/>
        <v>18501</v>
      </c>
      <c r="M18502" s="53">
        <f ca="1"/>
        <v>1950</v>
      </c>
      <c r="N18502" s="53">
        <f ca="1"/>
        <v>8</v>
      </c>
      <c r="O18502" s="53" t="str">
        <f ca="1"/>
        <v>1950-08</v>
      </c>
    </row>
    <row r="18503" spans="12:15" x14ac:dyDescent="0.4">
      <c r="L18503" s="56">
        <f ca="1"/>
        <v>18502</v>
      </c>
      <c r="M18503" s="53">
        <f ca="1"/>
        <v>1950</v>
      </c>
      <c r="N18503" s="53">
        <f ca="1"/>
        <v>8</v>
      </c>
      <c r="O18503" s="53" t="str">
        <f ca="1"/>
        <v>1950-08</v>
      </c>
    </row>
    <row r="18504" spans="12:15" x14ac:dyDescent="0.4">
      <c r="L18504" s="56">
        <f ca="1"/>
        <v>18503</v>
      </c>
      <c r="M18504" s="53">
        <f ca="1"/>
        <v>1950</v>
      </c>
      <c r="N18504" s="53">
        <f ca="1"/>
        <v>8</v>
      </c>
      <c r="O18504" s="53" t="str">
        <f ca="1"/>
        <v>1950-08</v>
      </c>
    </row>
    <row r="18505" spans="12:15" x14ac:dyDescent="0.4">
      <c r="L18505" s="56">
        <f ca="1"/>
        <v>18504</v>
      </c>
      <c r="M18505" s="53">
        <f ca="1"/>
        <v>1950</v>
      </c>
      <c r="N18505" s="53">
        <f ca="1"/>
        <v>8</v>
      </c>
      <c r="O18505" s="53" t="str">
        <f ca="1"/>
        <v>1950-08</v>
      </c>
    </row>
    <row r="18506" spans="12:15" x14ac:dyDescent="0.4">
      <c r="L18506" s="56">
        <f ca="1"/>
        <v>18505</v>
      </c>
      <c r="M18506" s="53">
        <f ca="1"/>
        <v>1950</v>
      </c>
      <c r="N18506" s="53">
        <f ca="1"/>
        <v>8</v>
      </c>
      <c r="O18506" s="53" t="str">
        <f ca="1"/>
        <v>1950-08</v>
      </c>
    </row>
    <row r="18507" spans="12:15" x14ac:dyDescent="0.4">
      <c r="L18507" s="56">
        <f ca="1"/>
        <v>18506</v>
      </c>
      <c r="M18507" s="53">
        <f ca="1"/>
        <v>1950</v>
      </c>
      <c r="N18507" s="53">
        <f ca="1"/>
        <v>8</v>
      </c>
      <c r="O18507" s="53" t="str">
        <f ca="1"/>
        <v>1950-08</v>
      </c>
    </row>
    <row r="18508" spans="12:15" x14ac:dyDescent="0.4">
      <c r="L18508" s="56">
        <f ca="1"/>
        <v>18507</v>
      </c>
      <c r="M18508" s="53">
        <f ca="1"/>
        <v>1950</v>
      </c>
      <c r="N18508" s="53">
        <f ca="1"/>
        <v>9</v>
      </c>
      <c r="O18508" s="53" t="str">
        <f ca="1"/>
        <v>1950-09</v>
      </c>
    </row>
    <row r="18509" spans="12:15" x14ac:dyDescent="0.4">
      <c r="L18509" s="56">
        <f ca="1"/>
        <v>18508</v>
      </c>
      <c r="M18509" s="53">
        <f ca="1"/>
        <v>1950</v>
      </c>
      <c r="N18509" s="53">
        <f ca="1"/>
        <v>9</v>
      </c>
      <c r="O18509" s="53" t="str">
        <f ca="1"/>
        <v>1950-09</v>
      </c>
    </row>
    <row r="18510" spans="12:15" x14ac:dyDescent="0.4">
      <c r="L18510" s="56">
        <f ca="1"/>
        <v>18509</v>
      </c>
      <c r="M18510" s="53">
        <f ca="1"/>
        <v>1950</v>
      </c>
      <c r="N18510" s="53">
        <f ca="1"/>
        <v>9</v>
      </c>
      <c r="O18510" s="53" t="str">
        <f ca="1"/>
        <v>1950-09</v>
      </c>
    </row>
    <row r="18511" spans="12:15" x14ac:dyDescent="0.4">
      <c r="L18511" s="56">
        <f ca="1"/>
        <v>18510</v>
      </c>
      <c r="M18511" s="53">
        <f ca="1"/>
        <v>1950</v>
      </c>
      <c r="N18511" s="53">
        <f ca="1"/>
        <v>9</v>
      </c>
      <c r="O18511" s="53" t="str">
        <f ca="1"/>
        <v>1950-09</v>
      </c>
    </row>
    <row r="18512" spans="12:15" x14ac:dyDescent="0.4">
      <c r="L18512" s="56">
        <f ca="1"/>
        <v>18511</v>
      </c>
      <c r="M18512" s="53">
        <f ca="1"/>
        <v>1950</v>
      </c>
      <c r="N18512" s="53">
        <f ca="1"/>
        <v>9</v>
      </c>
      <c r="O18512" s="53" t="str">
        <f ca="1"/>
        <v>1950-09</v>
      </c>
    </row>
    <row r="18513" spans="12:15" x14ac:dyDescent="0.4">
      <c r="L18513" s="56">
        <f ca="1"/>
        <v>18512</v>
      </c>
      <c r="M18513" s="53">
        <f ca="1"/>
        <v>1950</v>
      </c>
      <c r="N18513" s="53">
        <f ca="1"/>
        <v>9</v>
      </c>
      <c r="O18513" s="53" t="str">
        <f ca="1"/>
        <v>1950-09</v>
      </c>
    </row>
    <row r="18514" spans="12:15" x14ac:dyDescent="0.4">
      <c r="L18514" s="56">
        <f ca="1"/>
        <v>18513</v>
      </c>
      <c r="M18514" s="53">
        <f ca="1"/>
        <v>1950</v>
      </c>
      <c r="N18514" s="53">
        <f ca="1"/>
        <v>9</v>
      </c>
      <c r="O18514" s="53" t="str">
        <f ca="1"/>
        <v>1950-09</v>
      </c>
    </row>
    <row r="18515" spans="12:15" x14ac:dyDescent="0.4">
      <c r="L18515" s="56">
        <f ca="1"/>
        <v>18514</v>
      </c>
      <c r="M18515" s="53">
        <f ca="1"/>
        <v>1950</v>
      </c>
      <c r="N18515" s="53">
        <f ca="1"/>
        <v>9</v>
      </c>
      <c r="O18515" s="53" t="str">
        <f ca="1"/>
        <v>1950-09</v>
      </c>
    </row>
    <row r="18516" spans="12:15" x14ac:dyDescent="0.4">
      <c r="L18516" s="56">
        <f ca="1"/>
        <v>18515</v>
      </c>
      <c r="M18516" s="53">
        <f ca="1"/>
        <v>1950</v>
      </c>
      <c r="N18516" s="53">
        <f ca="1"/>
        <v>9</v>
      </c>
      <c r="O18516" s="53" t="str">
        <f ca="1"/>
        <v>1950-09</v>
      </c>
    </row>
    <row r="18517" spans="12:15" x14ac:dyDescent="0.4">
      <c r="L18517" s="56">
        <f ca="1"/>
        <v>18516</v>
      </c>
      <c r="M18517" s="53">
        <f ca="1"/>
        <v>1950</v>
      </c>
      <c r="N18517" s="53">
        <f ca="1"/>
        <v>9</v>
      </c>
      <c r="O18517" s="53" t="str">
        <f ca="1"/>
        <v>1950-09</v>
      </c>
    </row>
    <row r="18518" spans="12:15" x14ac:dyDescent="0.4">
      <c r="L18518" s="56">
        <f ca="1"/>
        <v>18517</v>
      </c>
      <c r="M18518" s="53">
        <f ca="1"/>
        <v>1950</v>
      </c>
      <c r="N18518" s="53">
        <f ca="1"/>
        <v>9</v>
      </c>
      <c r="O18518" s="53" t="str">
        <f ca="1"/>
        <v>1950-09</v>
      </c>
    </row>
    <row r="18519" spans="12:15" x14ac:dyDescent="0.4">
      <c r="L18519" s="56">
        <f ca="1"/>
        <v>18518</v>
      </c>
      <c r="M18519" s="53">
        <f ca="1"/>
        <v>1950</v>
      </c>
      <c r="N18519" s="53">
        <f ca="1"/>
        <v>9</v>
      </c>
      <c r="O18519" s="53" t="str">
        <f ca="1"/>
        <v>1950-09</v>
      </c>
    </row>
    <row r="18520" spans="12:15" x14ac:dyDescent="0.4">
      <c r="L18520" s="56">
        <f ca="1"/>
        <v>18519</v>
      </c>
      <c r="M18520" s="53">
        <f ca="1"/>
        <v>1950</v>
      </c>
      <c r="N18520" s="53">
        <f ca="1"/>
        <v>9</v>
      </c>
      <c r="O18520" s="53" t="str">
        <f ca="1"/>
        <v>1950-09</v>
      </c>
    </row>
    <row r="18521" spans="12:15" x14ac:dyDescent="0.4">
      <c r="L18521" s="56">
        <f ca="1"/>
        <v>18520</v>
      </c>
      <c r="M18521" s="53">
        <f ca="1"/>
        <v>1950</v>
      </c>
      <c r="N18521" s="53">
        <f ca="1"/>
        <v>9</v>
      </c>
      <c r="O18521" s="53" t="str">
        <f ca="1"/>
        <v>1950-09</v>
      </c>
    </row>
    <row r="18522" spans="12:15" x14ac:dyDescent="0.4">
      <c r="L18522" s="56">
        <f ca="1"/>
        <v>18521</v>
      </c>
      <c r="M18522" s="53">
        <f ca="1"/>
        <v>1950</v>
      </c>
      <c r="N18522" s="53">
        <f ca="1"/>
        <v>9</v>
      </c>
      <c r="O18522" s="53" t="str">
        <f ca="1"/>
        <v>1950-09</v>
      </c>
    </row>
    <row r="18523" spans="12:15" x14ac:dyDescent="0.4">
      <c r="L18523" s="56">
        <f ca="1"/>
        <v>18522</v>
      </c>
      <c r="M18523" s="53">
        <f ca="1"/>
        <v>1950</v>
      </c>
      <c r="N18523" s="53">
        <f ca="1"/>
        <v>9</v>
      </c>
      <c r="O18523" s="53" t="str">
        <f ca="1"/>
        <v>1950-09</v>
      </c>
    </row>
    <row r="18524" spans="12:15" x14ac:dyDescent="0.4">
      <c r="L18524" s="56">
        <f ca="1"/>
        <v>18523</v>
      </c>
      <c r="M18524" s="53">
        <f ca="1"/>
        <v>1950</v>
      </c>
      <c r="N18524" s="53">
        <f ca="1"/>
        <v>9</v>
      </c>
      <c r="O18524" s="53" t="str">
        <f ca="1"/>
        <v>1950-09</v>
      </c>
    </row>
    <row r="18525" spans="12:15" x14ac:dyDescent="0.4">
      <c r="L18525" s="56">
        <f ca="1"/>
        <v>18524</v>
      </c>
      <c r="M18525" s="53">
        <f ca="1"/>
        <v>1950</v>
      </c>
      <c r="N18525" s="53">
        <f ca="1"/>
        <v>9</v>
      </c>
      <c r="O18525" s="53" t="str">
        <f ca="1"/>
        <v>1950-09</v>
      </c>
    </row>
    <row r="18526" spans="12:15" x14ac:dyDescent="0.4">
      <c r="L18526" s="56">
        <f ca="1"/>
        <v>18525</v>
      </c>
      <c r="M18526" s="53">
        <f ca="1"/>
        <v>1950</v>
      </c>
      <c r="N18526" s="53">
        <f ca="1"/>
        <v>9</v>
      </c>
      <c r="O18526" s="53" t="str">
        <f ca="1"/>
        <v>1950-09</v>
      </c>
    </row>
    <row r="18527" spans="12:15" x14ac:dyDescent="0.4">
      <c r="L18527" s="56">
        <f ca="1"/>
        <v>18526</v>
      </c>
      <c r="M18527" s="53">
        <f ca="1"/>
        <v>1950</v>
      </c>
      <c r="N18527" s="53">
        <f ca="1"/>
        <v>9</v>
      </c>
      <c r="O18527" s="53" t="str">
        <f ca="1"/>
        <v>1950-09</v>
      </c>
    </row>
    <row r="18528" spans="12:15" x14ac:dyDescent="0.4">
      <c r="L18528" s="56">
        <f ca="1"/>
        <v>18527</v>
      </c>
      <c r="M18528" s="53">
        <f ca="1"/>
        <v>1950</v>
      </c>
      <c r="N18528" s="53">
        <f ca="1"/>
        <v>9</v>
      </c>
      <c r="O18528" s="53" t="str">
        <f ca="1"/>
        <v>1950-09</v>
      </c>
    </row>
    <row r="18529" spans="12:15" x14ac:dyDescent="0.4">
      <c r="L18529" s="56">
        <f ca="1"/>
        <v>18528</v>
      </c>
      <c r="M18529" s="53">
        <f ca="1"/>
        <v>1950</v>
      </c>
      <c r="N18529" s="53">
        <f ca="1"/>
        <v>9</v>
      </c>
      <c r="O18529" s="53" t="str">
        <f ca="1"/>
        <v>1950-09</v>
      </c>
    </row>
    <row r="18530" spans="12:15" x14ac:dyDescent="0.4">
      <c r="L18530" s="56">
        <f ca="1"/>
        <v>18529</v>
      </c>
      <c r="M18530" s="53">
        <f ca="1"/>
        <v>1950</v>
      </c>
      <c r="N18530" s="53">
        <f ca="1"/>
        <v>9</v>
      </c>
      <c r="O18530" s="53" t="str">
        <f ca="1"/>
        <v>1950-09</v>
      </c>
    </row>
    <row r="18531" spans="12:15" x14ac:dyDescent="0.4">
      <c r="L18531" s="56">
        <f ca="1"/>
        <v>18530</v>
      </c>
      <c r="M18531" s="53">
        <f ca="1"/>
        <v>1950</v>
      </c>
      <c r="N18531" s="53">
        <f ca="1"/>
        <v>9</v>
      </c>
      <c r="O18531" s="53" t="str">
        <f ca="1"/>
        <v>1950-09</v>
      </c>
    </row>
    <row r="18532" spans="12:15" x14ac:dyDescent="0.4">
      <c r="L18532" s="56">
        <f ca="1"/>
        <v>18531</v>
      </c>
      <c r="M18532" s="53">
        <f ca="1"/>
        <v>1950</v>
      </c>
      <c r="N18532" s="53">
        <f ca="1"/>
        <v>9</v>
      </c>
      <c r="O18532" s="53" t="str">
        <f ca="1"/>
        <v>1950-09</v>
      </c>
    </row>
    <row r="18533" spans="12:15" x14ac:dyDescent="0.4">
      <c r="L18533" s="56">
        <f ca="1"/>
        <v>18532</v>
      </c>
      <c r="M18533" s="53">
        <f ca="1"/>
        <v>1950</v>
      </c>
      <c r="N18533" s="53">
        <f ca="1"/>
        <v>9</v>
      </c>
      <c r="O18533" s="53" t="str">
        <f ca="1"/>
        <v>1950-09</v>
      </c>
    </row>
    <row r="18534" spans="12:15" x14ac:dyDescent="0.4">
      <c r="L18534" s="56">
        <f ca="1"/>
        <v>18533</v>
      </c>
      <c r="M18534" s="53">
        <f ca="1"/>
        <v>1950</v>
      </c>
      <c r="N18534" s="53">
        <f ca="1"/>
        <v>9</v>
      </c>
      <c r="O18534" s="53" t="str">
        <f ca="1"/>
        <v>1950-09</v>
      </c>
    </row>
    <row r="18535" spans="12:15" x14ac:dyDescent="0.4">
      <c r="L18535" s="56">
        <f ca="1"/>
        <v>18534</v>
      </c>
      <c r="M18535" s="53">
        <f ca="1"/>
        <v>1950</v>
      </c>
      <c r="N18535" s="53">
        <f ca="1"/>
        <v>9</v>
      </c>
      <c r="O18535" s="53" t="str">
        <f ca="1"/>
        <v>1950-09</v>
      </c>
    </row>
    <row r="18536" spans="12:15" x14ac:dyDescent="0.4">
      <c r="L18536" s="56">
        <f ca="1"/>
        <v>18535</v>
      </c>
      <c r="M18536" s="53">
        <f ca="1"/>
        <v>1950</v>
      </c>
      <c r="N18536" s="53">
        <f ca="1"/>
        <v>9</v>
      </c>
      <c r="O18536" s="53" t="str">
        <f ca="1"/>
        <v>1950-09</v>
      </c>
    </row>
    <row r="18537" spans="12:15" x14ac:dyDescent="0.4">
      <c r="L18537" s="56">
        <f ca="1"/>
        <v>18536</v>
      </c>
      <c r="M18537" s="53">
        <f ca="1"/>
        <v>1950</v>
      </c>
      <c r="N18537" s="53">
        <f ca="1"/>
        <v>9</v>
      </c>
      <c r="O18537" s="53" t="str">
        <f ca="1"/>
        <v>1950-09</v>
      </c>
    </row>
    <row r="18538" spans="12:15" x14ac:dyDescent="0.4">
      <c r="L18538" s="56">
        <f ca="1"/>
        <v>18537</v>
      </c>
      <c r="M18538" s="53">
        <f ca="1"/>
        <v>1950</v>
      </c>
      <c r="N18538" s="53">
        <f ca="1"/>
        <v>10</v>
      </c>
      <c r="O18538" s="53" t="str">
        <f ca="1"/>
        <v>1950-10</v>
      </c>
    </row>
    <row r="18539" spans="12:15" x14ac:dyDescent="0.4">
      <c r="L18539" s="56">
        <f ca="1"/>
        <v>18538</v>
      </c>
      <c r="M18539" s="53">
        <f ca="1"/>
        <v>1950</v>
      </c>
      <c r="N18539" s="53">
        <f ca="1"/>
        <v>10</v>
      </c>
      <c r="O18539" s="53" t="str">
        <f ca="1"/>
        <v>1950-10</v>
      </c>
    </row>
    <row r="18540" spans="12:15" x14ac:dyDescent="0.4">
      <c r="L18540" s="56">
        <f ca="1"/>
        <v>18539</v>
      </c>
      <c r="M18540" s="53">
        <f ca="1"/>
        <v>1950</v>
      </c>
      <c r="N18540" s="53">
        <f ca="1"/>
        <v>10</v>
      </c>
      <c r="O18540" s="53" t="str">
        <f ca="1"/>
        <v>1950-10</v>
      </c>
    </row>
    <row r="18541" spans="12:15" x14ac:dyDescent="0.4">
      <c r="L18541" s="56">
        <f ca="1"/>
        <v>18540</v>
      </c>
      <c r="M18541" s="53">
        <f ca="1"/>
        <v>1950</v>
      </c>
      <c r="N18541" s="53">
        <f ca="1"/>
        <v>10</v>
      </c>
      <c r="O18541" s="53" t="str">
        <f ca="1"/>
        <v>1950-10</v>
      </c>
    </row>
    <row r="18542" spans="12:15" x14ac:dyDescent="0.4">
      <c r="L18542" s="56">
        <f ca="1"/>
        <v>18541</v>
      </c>
      <c r="M18542" s="53">
        <f ca="1"/>
        <v>1950</v>
      </c>
      <c r="N18542" s="53">
        <f ca="1"/>
        <v>10</v>
      </c>
      <c r="O18542" s="53" t="str">
        <f ca="1"/>
        <v>1950-10</v>
      </c>
    </row>
    <row r="18543" spans="12:15" x14ac:dyDescent="0.4">
      <c r="L18543" s="56">
        <f ca="1"/>
        <v>18542</v>
      </c>
      <c r="M18543" s="53">
        <f ca="1"/>
        <v>1950</v>
      </c>
      <c r="N18543" s="53">
        <f ca="1"/>
        <v>10</v>
      </c>
      <c r="O18543" s="53" t="str">
        <f ca="1"/>
        <v>1950-10</v>
      </c>
    </row>
    <row r="18544" spans="12:15" x14ac:dyDescent="0.4">
      <c r="L18544" s="56">
        <f ca="1"/>
        <v>18543</v>
      </c>
      <c r="M18544" s="53">
        <f ca="1"/>
        <v>1950</v>
      </c>
      <c r="N18544" s="53">
        <f ca="1"/>
        <v>10</v>
      </c>
      <c r="O18544" s="53" t="str">
        <f ca="1"/>
        <v>1950-10</v>
      </c>
    </row>
    <row r="18545" spans="12:15" x14ac:dyDescent="0.4">
      <c r="L18545" s="56">
        <f ca="1"/>
        <v>18544</v>
      </c>
      <c r="M18545" s="53">
        <f ca="1"/>
        <v>1950</v>
      </c>
      <c r="N18545" s="53">
        <f ca="1"/>
        <v>10</v>
      </c>
      <c r="O18545" s="53" t="str">
        <f ca="1"/>
        <v>1950-10</v>
      </c>
    </row>
    <row r="18546" spans="12:15" x14ac:dyDescent="0.4">
      <c r="L18546" s="56">
        <f ca="1"/>
        <v>18545</v>
      </c>
      <c r="M18546" s="53">
        <f ca="1"/>
        <v>1950</v>
      </c>
      <c r="N18546" s="53">
        <f ca="1"/>
        <v>10</v>
      </c>
      <c r="O18546" s="53" t="str">
        <f ca="1"/>
        <v>1950-10</v>
      </c>
    </row>
    <row r="18547" spans="12:15" x14ac:dyDescent="0.4">
      <c r="L18547" s="56">
        <f ca="1"/>
        <v>18546</v>
      </c>
      <c r="M18547" s="53">
        <f ca="1"/>
        <v>1950</v>
      </c>
      <c r="N18547" s="53">
        <f ca="1"/>
        <v>10</v>
      </c>
      <c r="O18547" s="53" t="str">
        <f ca="1"/>
        <v>1950-10</v>
      </c>
    </row>
    <row r="18548" spans="12:15" x14ac:dyDescent="0.4">
      <c r="L18548" s="56">
        <f ca="1"/>
        <v>18547</v>
      </c>
      <c r="M18548" s="53">
        <f ca="1"/>
        <v>1950</v>
      </c>
      <c r="N18548" s="53">
        <f ca="1"/>
        <v>10</v>
      </c>
      <c r="O18548" s="53" t="str">
        <f ca="1"/>
        <v>1950-10</v>
      </c>
    </row>
    <row r="18549" spans="12:15" x14ac:dyDescent="0.4">
      <c r="L18549" s="56">
        <f ca="1"/>
        <v>18548</v>
      </c>
      <c r="M18549" s="53">
        <f ca="1"/>
        <v>1950</v>
      </c>
      <c r="N18549" s="53">
        <f ca="1"/>
        <v>10</v>
      </c>
      <c r="O18549" s="53" t="str">
        <f ca="1"/>
        <v>1950-10</v>
      </c>
    </row>
    <row r="18550" spans="12:15" x14ac:dyDescent="0.4">
      <c r="L18550" s="56">
        <f ca="1"/>
        <v>18549</v>
      </c>
      <c r="M18550" s="53">
        <f ca="1"/>
        <v>1950</v>
      </c>
      <c r="N18550" s="53">
        <f ca="1"/>
        <v>10</v>
      </c>
      <c r="O18550" s="53" t="str">
        <f ca="1"/>
        <v>1950-10</v>
      </c>
    </row>
    <row r="18551" spans="12:15" x14ac:dyDescent="0.4">
      <c r="L18551" s="56">
        <f ca="1"/>
        <v>18550</v>
      </c>
      <c r="M18551" s="53">
        <f ca="1"/>
        <v>1950</v>
      </c>
      <c r="N18551" s="53">
        <f ca="1"/>
        <v>10</v>
      </c>
      <c r="O18551" s="53" t="str">
        <f ca="1"/>
        <v>1950-10</v>
      </c>
    </row>
    <row r="18552" spans="12:15" x14ac:dyDescent="0.4">
      <c r="L18552" s="56">
        <f ca="1"/>
        <v>18551</v>
      </c>
      <c r="M18552" s="53">
        <f ca="1"/>
        <v>1950</v>
      </c>
      <c r="N18552" s="53">
        <f ca="1"/>
        <v>10</v>
      </c>
      <c r="O18552" s="53" t="str">
        <f ca="1"/>
        <v>1950-10</v>
      </c>
    </row>
    <row r="18553" spans="12:15" x14ac:dyDescent="0.4">
      <c r="L18553" s="56">
        <f ca="1"/>
        <v>18552</v>
      </c>
      <c r="M18553" s="53">
        <f ca="1"/>
        <v>1950</v>
      </c>
      <c r="N18553" s="53">
        <f ca="1"/>
        <v>10</v>
      </c>
      <c r="O18553" s="53" t="str">
        <f ca="1"/>
        <v>1950-10</v>
      </c>
    </row>
    <row r="18554" spans="12:15" x14ac:dyDescent="0.4">
      <c r="L18554" s="56">
        <f ca="1"/>
        <v>18553</v>
      </c>
      <c r="M18554" s="53">
        <f ca="1"/>
        <v>1950</v>
      </c>
      <c r="N18554" s="53">
        <f ca="1"/>
        <v>10</v>
      </c>
      <c r="O18554" s="53" t="str">
        <f ca="1"/>
        <v>1950-10</v>
      </c>
    </row>
    <row r="18555" spans="12:15" x14ac:dyDescent="0.4">
      <c r="L18555" s="56">
        <f ca="1"/>
        <v>18554</v>
      </c>
      <c r="M18555" s="53">
        <f ca="1"/>
        <v>1950</v>
      </c>
      <c r="N18555" s="53">
        <f ca="1"/>
        <v>10</v>
      </c>
      <c r="O18555" s="53" t="str">
        <f ca="1"/>
        <v>1950-10</v>
      </c>
    </row>
    <row r="18556" spans="12:15" x14ac:dyDescent="0.4">
      <c r="L18556" s="56">
        <f ca="1"/>
        <v>18555</v>
      </c>
      <c r="M18556" s="53">
        <f ca="1"/>
        <v>1950</v>
      </c>
      <c r="N18556" s="53">
        <f ca="1"/>
        <v>10</v>
      </c>
      <c r="O18556" s="53" t="str">
        <f ca="1"/>
        <v>1950-10</v>
      </c>
    </row>
    <row r="18557" spans="12:15" x14ac:dyDescent="0.4">
      <c r="L18557" s="56">
        <f ca="1"/>
        <v>18556</v>
      </c>
      <c r="M18557" s="53">
        <f ca="1"/>
        <v>1950</v>
      </c>
      <c r="N18557" s="53">
        <f ca="1"/>
        <v>10</v>
      </c>
      <c r="O18557" s="53" t="str">
        <f ca="1"/>
        <v>1950-10</v>
      </c>
    </row>
    <row r="18558" spans="12:15" x14ac:dyDescent="0.4">
      <c r="L18558" s="56">
        <f ca="1"/>
        <v>18557</v>
      </c>
      <c r="M18558" s="53">
        <f ca="1"/>
        <v>1950</v>
      </c>
      <c r="N18558" s="53">
        <f ca="1"/>
        <v>10</v>
      </c>
      <c r="O18558" s="53" t="str">
        <f ca="1"/>
        <v>1950-10</v>
      </c>
    </row>
    <row r="18559" spans="12:15" x14ac:dyDescent="0.4">
      <c r="L18559" s="56">
        <f ca="1"/>
        <v>18558</v>
      </c>
      <c r="M18559" s="53">
        <f ca="1"/>
        <v>1950</v>
      </c>
      <c r="N18559" s="53">
        <f ca="1"/>
        <v>10</v>
      </c>
      <c r="O18559" s="53" t="str">
        <f ca="1"/>
        <v>1950-10</v>
      </c>
    </row>
    <row r="18560" spans="12:15" x14ac:dyDescent="0.4">
      <c r="L18560" s="56">
        <f ca="1"/>
        <v>18559</v>
      </c>
      <c r="M18560" s="53">
        <f ca="1"/>
        <v>1950</v>
      </c>
      <c r="N18560" s="53">
        <f ca="1"/>
        <v>10</v>
      </c>
      <c r="O18560" s="53" t="str">
        <f ca="1"/>
        <v>1950-10</v>
      </c>
    </row>
    <row r="18561" spans="12:15" x14ac:dyDescent="0.4">
      <c r="L18561" s="56">
        <f ca="1"/>
        <v>18560</v>
      </c>
      <c r="M18561" s="53">
        <f ca="1"/>
        <v>1950</v>
      </c>
      <c r="N18561" s="53">
        <f ca="1"/>
        <v>10</v>
      </c>
      <c r="O18561" s="53" t="str">
        <f ca="1"/>
        <v>1950-10</v>
      </c>
    </row>
    <row r="18562" spans="12:15" x14ac:dyDescent="0.4">
      <c r="L18562" s="56">
        <f ca="1"/>
        <v>18561</v>
      </c>
      <c r="M18562" s="53">
        <f ca="1"/>
        <v>1950</v>
      </c>
      <c r="N18562" s="53">
        <f ca="1"/>
        <v>10</v>
      </c>
      <c r="O18562" s="53" t="str">
        <f ca="1"/>
        <v>1950-10</v>
      </c>
    </row>
    <row r="18563" spans="12:15" x14ac:dyDescent="0.4">
      <c r="L18563" s="56">
        <f ca="1"/>
        <v>18562</v>
      </c>
      <c r="M18563" s="53">
        <f ca="1"/>
        <v>1950</v>
      </c>
      <c r="N18563" s="53">
        <f ca="1"/>
        <v>10</v>
      </c>
      <c r="O18563" s="53" t="str">
        <f ca="1"/>
        <v>1950-10</v>
      </c>
    </row>
    <row r="18564" spans="12:15" x14ac:dyDescent="0.4">
      <c r="L18564" s="56">
        <f ca="1"/>
        <v>18563</v>
      </c>
      <c r="M18564" s="53">
        <f ca="1"/>
        <v>1950</v>
      </c>
      <c r="N18564" s="53">
        <f ca="1"/>
        <v>10</v>
      </c>
      <c r="O18564" s="53" t="str">
        <f ca="1"/>
        <v>1950-10</v>
      </c>
    </row>
    <row r="18565" spans="12:15" x14ac:dyDescent="0.4">
      <c r="L18565" s="56">
        <f ca="1"/>
        <v>18564</v>
      </c>
      <c r="M18565" s="53">
        <f ca="1"/>
        <v>1950</v>
      </c>
      <c r="N18565" s="53">
        <f ca="1"/>
        <v>10</v>
      </c>
      <c r="O18565" s="53" t="str">
        <f ca="1"/>
        <v>1950-10</v>
      </c>
    </row>
    <row r="18566" spans="12:15" x14ac:dyDescent="0.4">
      <c r="L18566" s="56">
        <f ca="1"/>
        <v>18565</v>
      </c>
      <c r="M18566" s="53">
        <f ca="1"/>
        <v>1950</v>
      </c>
      <c r="N18566" s="53">
        <f ca="1"/>
        <v>10</v>
      </c>
      <c r="O18566" s="53" t="str">
        <f ca="1"/>
        <v>1950-10</v>
      </c>
    </row>
    <row r="18567" spans="12:15" x14ac:dyDescent="0.4">
      <c r="L18567" s="56">
        <f ca="1"/>
        <v>18566</v>
      </c>
      <c r="M18567" s="53">
        <f ca="1"/>
        <v>1950</v>
      </c>
      <c r="N18567" s="53">
        <f ca="1"/>
        <v>10</v>
      </c>
      <c r="O18567" s="53" t="str">
        <f ca="1"/>
        <v>1950-10</v>
      </c>
    </row>
    <row r="18568" spans="12:15" x14ac:dyDescent="0.4">
      <c r="L18568" s="56">
        <f ca="1"/>
        <v>18567</v>
      </c>
      <c r="M18568" s="53">
        <f ca="1"/>
        <v>1950</v>
      </c>
      <c r="N18568" s="53">
        <f ca="1"/>
        <v>10</v>
      </c>
      <c r="O18568" s="53" t="str">
        <f ca="1"/>
        <v>1950-10</v>
      </c>
    </row>
    <row r="18569" spans="12:15" x14ac:dyDescent="0.4">
      <c r="L18569" s="56">
        <f ca="1"/>
        <v>18568</v>
      </c>
      <c r="M18569" s="53">
        <f ca="1"/>
        <v>1950</v>
      </c>
      <c r="N18569" s="53">
        <f ca="1"/>
        <v>11</v>
      </c>
      <c r="O18569" s="53" t="str">
        <f ca="1"/>
        <v>1950-11</v>
      </c>
    </row>
    <row r="18570" spans="12:15" x14ac:dyDescent="0.4">
      <c r="L18570" s="56">
        <f ca="1"/>
        <v>18569</v>
      </c>
      <c r="M18570" s="53">
        <f ca="1"/>
        <v>1950</v>
      </c>
      <c r="N18570" s="53">
        <f ca="1"/>
        <v>11</v>
      </c>
      <c r="O18570" s="53" t="str">
        <f ca="1"/>
        <v>1950-11</v>
      </c>
    </row>
    <row r="18571" spans="12:15" x14ac:dyDescent="0.4">
      <c r="L18571" s="56">
        <f ca="1"/>
        <v>18570</v>
      </c>
      <c r="M18571" s="53">
        <f ca="1"/>
        <v>1950</v>
      </c>
      <c r="N18571" s="53">
        <f ca="1"/>
        <v>11</v>
      </c>
      <c r="O18571" s="53" t="str">
        <f ca="1"/>
        <v>1950-11</v>
      </c>
    </row>
    <row r="18572" spans="12:15" x14ac:dyDescent="0.4">
      <c r="L18572" s="56">
        <f ca="1"/>
        <v>18571</v>
      </c>
      <c r="M18572" s="53">
        <f ca="1"/>
        <v>1950</v>
      </c>
      <c r="N18572" s="53">
        <f ca="1"/>
        <v>11</v>
      </c>
      <c r="O18572" s="53" t="str">
        <f ca="1"/>
        <v>1950-11</v>
      </c>
    </row>
    <row r="18573" spans="12:15" x14ac:dyDescent="0.4">
      <c r="L18573" s="56">
        <f ca="1"/>
        <v>18572</v>
      </c>
      <c r="M18573" s="53">
        <f ca="1"/>
        <v>1950</v>
      </c>
      <c r="N18573" s="53">
        <f ca="1"/>
        <v>11</v>
      </c>
      <c r="O18573" s="53" t="str">
        <f ca="1"/>
        <v>1950-11</v>
      </c>
    </row>
    <row r="18574" spans="12:15" x14ac:dyDescent="0.4">
      <c r="L18574" s="56">
        <f ca="1"/>
        <v>18573</v>
      </c>
      <c r="M18574" s="53">
        <f ca="1"/>
        <v>1950</v>
      </c>
      <c r="N18574" s="53">
        <f ca="1"/>
        <v>11</v>
      </c>
      <c r="O18574" s="53" t="str">
        <f ca="1"/>
        <v>1950-11</v>
      </c>
    </row>
    <row r="18575" spans="12:15" x14ac:dyDescent="0.4">
      <c r="L18575" s="56">
        <f ca="1"/>
        <v>18574</v>
      </c>
      <c r="M18575" s="53">
        <f ca="1"/>
        <v>1950</v>
      </c>
      <c r="N18575" s="53">
        <f ca="1"/>
        <v>11</v>
      </c>
      <c r="O18575" s="53" t="str">
        <f ca="1"/>
        <v>1950-11</v>
      </c>
    </row>
    <row r="18576" spans="12:15" x14ac:dyDescent="0.4">
      <c r="L18576" s="56">
        <f ca="1"/>
        <v>18575</v>
      </c>
      <c r="M18576" s="53">
        <f ca="1"/>
        <v>1950</v>
      </c>
      <c r="N18576" s="53">
        <f ca="1"/>
        <v>11</v>
      </c>
      <c r="O18576" s="53" t="str">
        <f ca="1"/>
        <v>1950-11</v>
      </c>
    </row>
    <row r="18577" spans="12:15" x14ac:dyDescent="0.4">
      <c r="L18577" s="56">
        <f ca="1"/>
        <v>18576</v>
      </c>
      <c r="M18577" s="53">
        <f ca="1"/>
        <v>1950</v>
      </c>
      <c r="N18577" s="53">
        <f ca="1"/>
        <v>11</v>
      </c>
      <c r="O18577" s="53" t="str">
        <f ca="1"/>
        <v>1950-11</v>
      </c>
    </row>
    <row r="18578" spans="12:15" x14ac:dyDescent="0.4">
      <c r="L18578" s="56">
        <f ca="1"/>
        <v>18577</v>
      </c>
      <c r="M18578" s="53">
        <f ca="1"/>
        <v>1950</v>
      </c>
      <c r="N18578" s="53">
        <f ca="1"/>
        <v>11</v>
      </c>
      <c r="O18578" s="53" t="str">
        <f ca="1"/>
        <v>1950-11</v>
      </c>
    </row>
    <row r="18579" spans="12:15" x14ac:dyDescent="0.4">
      <c r="L18579" s="56">
        <f ca="1"/>
        <v>18578</v>
      </c>
      <c r="M18579" s="53">
        <f ca="1"/>
        <v>1950</v>
      </c>
      <c r="N18579" s="53">
        <f ca="1"/>
        <v>11</v>
      </c>
      <c r="O18579" s="53" t="str">
        <f ca="1"/>
        <v>1950-11</v>
      </c>
    </row>
    <row r="18580" spans="12:15" x14ac:dyDescent="0.4">
      <c r="L18580" s="56">
        <f ca="1"/>
        <v>18579</v>
      </c>
      <c r="M18580" s="53">
        <f ca="1"/>
        <v>1950</v>
      </c>
      <c r="N18580" s="53">
        <f ca="1"/>
        <v>11</v>
      </c>
      <c r="O18580" s="53" t="str">
        <f ca="1"/>
        <v>1950-11</v>
      </c>
    </row>
    <row r="18581" spans="12:15" x14ac:dyDescent="0.4">
      <c r="L18581" s="56">
        <f ca="1"/>
        <v>18580</v>
      </c>
      <c r="M18581" s="53">
        <f ca="1"/>
        <v>1950</v>
      </c>
      <c r="N18581" s="53">
        <f ca="1"/>
        <v>11</v>
      </c>
      <c r="O18581" s="53" t="str">
        <f ca="1"/>
        <v>1950-11</v>
      </c>
    </row>
    <row r="18582" spans="12:15" x14ac:dyDescent="0.4">
      <c r="L18582" s="56">
        <f ca="1"/>
        <v>18581</v>
      </c>
      <c r="M18582" s="53">
        <f ca="1"/>
        <v>1950</v>
      </c>
      <c r="N18582" s="53">
        <f ca="1"/>
        <v>11</v>
      </c>
      <c r="O18582" s="53" t="str">
        <f ca="1"/>
        <v>1950-11</v>
      </c>
    </row>
    <row r="18583" spans="12:15" x14ac:dyDescent="0.4">
      <c r="L18583" s="56">
        <f ca="1"/>
        <v>18582</v>
      </c>
      <c r="M18583" s="53">
        <f ca="1"/>
        <v>1950</v>
      </c>
      <c r="N18583" s="53">
        <f ca="1"/>
        <v>11</v>
      </c>
      <c r="O18583" s="53" t="str">
        <f ca="1"/>
        <v>1950-11</v>
      </c>
    </row>
    <row r="18584" spans="12:15" x14ac:dyDescent="0.4">
      <c r="L18584" s="56">
        <f ca="1"/>
        <v>18583</v>
      </c>
      <c r="M18584" s="53">
        <f ca="1"/>
        <v>1950</v>
      </c>
      <c r="N18584" s="53">
        <f ca="1"/>
        <v>11</v>
      </c>
      <c r="O18584" s="53" t="str">
        <f ca="1"/>
        <v>1950-11</v>
      </c>
    </row>
    <row r="18585" spans="12:15" x14ac:dyDescent="0.4">
      <c r="L18585" s="56">
        <f ca="1"/>
        <v>18584</v>
      </c>
      <c r="M18585" s="53">
        <f ca="1"/>
        <v>1950</v>
      </c>
      <c r="N18585" s="53">
        <f ca="1"/>
        <v>11</v>
      </c>
      <c r="O18585" s="53" t="str">
        <f ca="1"/>
        <v>1950-11</v>
      </c>
    </row>
    <row r="18586" spans="12:15" x14ac:dyDescent="0.4">
      <c r="L18586" s="56">
        <f ca="1"/>
        <v>18585</v>
      </c>
      <c r="M18586" s="53">
        <f ca="1"/>
        <v>1950</v>
      </c>
      <c r="N18586" s="53">
        <f ca="1"/>
        <v>11</v>
      </c>
      <c r="O18586" s="53" t="str">
        <f ca="1"/>
        <v>1950-11</v>
      </c>
    </row>
    <row r="18587" spans="12:15" x14ac:dyDescent="0.4">
      <c r="L18587" s="56">
        <f ca="1"/>
        <v>18586</v>
      </c>
      <c r="M18587" s="53">
        <f ca="1"/>
        <v>1950</v>
      </c>
      <c r="N18587" s="53">
        <f ca="1"/>
        <v>11</v>
      </c>
      <c r="O18587" s="53" t="str">
        <f ca="1"/>
        <v>1950-11</v>
      </c>
    </row>
    <row r="18588" spans="12:15" x14ac:dyDescent="0.4">
      <c r="L18588" s="56">
        <f ca="1"/>
        <v>18587</v>
      </c>
      <c r="M18588" s="53">
        <f ca="1"/>
        <v>1950</v>
      </c>
      <c r="N18588" s="53">
        <f ca="1"/>
        <v>11</v>
      </c>
      <c r="O18588" s="53" t="str">
        <f ca="1"/>
        <v>1950-11</v>
      </c>
    </row>
    <row r="18589" spans="12:15" x14ac:dyDescent="0.4">
      <c r="L18589" s="56">
        <f ca="1"/>
        <v>18588</v>
      </c>
      <c r="M18589" s="53">
        <f ca="1"/>
        <v>1950</v>
      </c>
      <c r="N18589" s="53">
        <f ca="1"/>
        <v>11</v>
      </c>
      <c r="O18589" s="53" t="str">
        <f ca="1"/>
        <v>1950-11</v>
      </c>
    </row>
    <row r="18590" spans="12:15" x14ac:dyDescent="0.4">
      <c r="L18590" s="56">
        <f ca="1"/>
        <v>18589</v>
      </c>
      <c r="M18590" s="53">
        <f ca="1"/>
        <v>1950</v>
      </c>
      <c r="N18590" s="53">
        <f ca="1"/>
        <v>11</v>
      </c>
      <c r="O18590" s="53" t="str">
        <f ca="1"/>
        <v>1950-11</v>
      </c>
    </row>
    <row r="18591" spans="12:15" x14ac:dyDescent="0.4">
      <c r="L18591" s="56">
        <f ca="1"/>
        <v>18590</v>
      </c>
      <c r="M18591" s="53">
        <f ca="1"/>
        <v>1950</v>
      </c>
      <c r="N18591" s="53">
        <f ca="1"/>
        <v>11</v>
      </c>
      <c r="O18591" s="53" t="str">
        <f ca="1"/>
        <v>1950-11</v>
      </c>
    </row>
    <row r="18592" spans="12:15" x14ac:dyDescent="0.4">
      <c r="L18592" s="56">
        <f ca="1"/>
        <v>18591</v>
      </c>
      <c r="M18592" s="53">
        <f ca="1"/>
        <v>1950</v>
      </c>
      <c r="N18592" s="53">
        <f ca="1"/>
        <v>11</v>
      </c>
      <c r="O18592" s="53" t="str">
        <f ca="1"/>
        <v>1950-11</v>
      </c>
    </row>
    <row r="18593" spans="12:15" x14ac:dyDescent="0.4">
      <c r="L18593" s="56">
        <f ca="1"/>
        <v>18592</v>
      </c>
      <c r="M18593" s="53">
        <f ca="1"/>
        <v>1950</v>
      </c>
      <c r="N18593" s="53">
        <f ca="1"/>
        <v>11</v>
      </c>
      <c r="O18593" s="53" t="str">
        <f ca="1"/>
        <v>1950-11</v>
      </c>
    </row>
    <row r="18594" spans="12:15" x14ac:dyDescent="0.4">
      <c r="L18594" s="56">
        <f ca="1"/>
        <v>18593</v>
      </c>
      <c r="M18594" s="53">
        <f ca="1"/>
        <v>1950</v>
      </c>
      <c r="N18594" s="53">
        <f ca="1"/>
        <v>11</v>
      </c>
      <c r="O18594" s="53" t="str">
        <f ca="1"/>
        <v>1950-11</v>
      </c>
    </row>
    <row r="18595" spans="12:15" x14ac:dyDescent="0.4">
      <c r="L18595" s="56">
        <f ca="1"/>
        <v>18594</v>
      </c>
      <c r="M18595" s="53">
        <f ca="1"/>
        <v>1950</v>
      </c>
      <c r="N18595" s="53">
        <f ca="1"/>
        <v>11</v>
      </c>
      <c r="O18595" s="53" t="str">
        <f ca="1"/>
        <v>1950-11</v>
      </c>
    </row>
    <row r="18596" spans="12:15" x14ac:dyDescent="0.4">
      <c r="L18596" s="56">
        <f ca="1"/>
        <v>18595</v>
      </c>
      <c r="M18596" s="53">
        <f ca="1"/>
        <v>1950</v>
      </c>
      <c r="N18596" s="53">
        <f ca="1"/>
        <v>11</v>
      </c>
      <c r="O18596" s="53" t="str">
        <f ca="1"/>
        <v>1950-11</v>
      </c>
    </row>
    <row r="18597" spans="12:15" x14ac:dyDescent="0.4">
      <c r="L18597" s="56">
        <f ca="1"/>
        <v>18596</v>
      </c>
      <c r="M18597" s="53">
        <f ca="1"/>
        <v>1950</v>
      </c>
      <c r="N18597" s="53">
        <f ca="1"/>
        <v>11</v>
      </c>
      <c r="O18597" s="53" t="str">
        <f ca="1"/>
        <v>1950-11</v>
      </c>
    </row>
    <row r="18598" spans="12:15" x14ac:dyDescent="0.4">
      <c r="L18598" s="56">
        <f ca="1"/>
        <v>18597</v>
      </c>
      <c r="M18598" s="53">
        <f ca="1"/>
        <v>1950</v>
      </c>
      <c r="N18598" s="53">
        <f ca="1"/>
        <v>11</v>
      </c>
      <c r="O18598" s="53" t="str">
        <f ca="1"/>
        <v>1950-11</v>
      </c>
    </row>
    <row r="18599" spans="12:15" x14ac:dyDescent="0.4">
      <c r="L18599" s="56">
        <f ca="1"/>
        <v>18598</v>
      </c>
      <c r="M18599" s="53">
        <f ca="1"/>
        <v>1950</v>
      </c>
      <c r="N18599" s="53">
        <f ca="1"/>
        <v>12</v>
      </c>
      <c r="O18599" s="53" t="str">
        <f ca="1"/>
        <v>1950-12</v>
      </c>
    </row>
    <row r="18600" spans="12:15" x14ac:dyDescent="0.4">
      <c r="L18600" s="56">
        <f ca="1"/>
        <v>18599</v>
      </c>
      <c r="M18600" s="53">
        <f ca="1"/>
        <v>1950</v>
      </c>
      <c r="N18600" s="53">
        <f ca="1"/>
        <v>12</v>
      </c>
      <c r="O18600" s="53" t="str">
        <f ca="1"/>
        <v>1950-12</v>
      </c>
    </row>
    <row r="18601" spans="12:15" x14ac:dyDescent="0.4">
      <c r="L18601" s="56">
        <f ca="1"/>
        <v>18600</v>
      </c>
      <c r="M18601" s="53">
        <f ca="1"/>
        <v>1950</v>
      </c>
      <c r="N18601" s="53">
        <f ca="1"/>
        <v>12</v>
      </c>
      <c r="O18601" s="53" t="str">
        <f ca="1"/>
        <v>1950-12</v>
      </c>
    </row>
    <row r="18602" spans="12:15" x14ac:dyDescent="0.4">
      <c r="L18602" s="56">
        <f ca="1"/>
        <v>18601</v>
      </c>
      <c r="M18602" s="53">
        <f ca="1"/>
        <v>1950</v>
      </c>
      <c r="N18602" s="53">
        <f ca="1"/>
        <v>12</v>
      </c>
      <c r="O18602" s="53" t="str">
        <f ca="1"/>
        <v>1950-12</v>
      </c>
    </row>
    <row r="18603" spans="12:15" x14ac:dyDescent="0.4">
      <c r="L18603" s="56">
        <f ca="1"/>
        <v>18602</v>
      </c>
      <c r="M18603" s="53">
        <f ca="1"/>
        <v>1950</v>
      </c>
      <c r="N18603" s="53">
        <f ca="1"/>
        <v>12</v>
      </c>
      <c r="O18603" s="53" t="str">
        <f ca="1"/>
        <v>1950-12</v>
      </c>
    </row>
    <row r="18604" spans="12:15" x14ac:dyDescent="0.4">
      <c r="L18604" s="56">
        <f ca="1"/>
        <v>18603</v>
      </c>
      <c r="M18604" s="53">
        <f ca="1"/>
        <v>1950</v>
      </c>
      <c r="N18604" s="53">
        <f ca="1"/>
        <v>12</v>
      </c>
      <c r="O18604" s="53" t="str">
        <f ca="1"/>
        <v>1950-12</v>
      </c>
    </row>
    <row r="18605" spans="12:15" x14ac:dyDescent="0.4">
      <c r="L18605" s="56">
        <f ca="1"/>
        <v>18604</v>
      </c>
      <c r="M18605" s="53">
        <f ca="1"/>
        <v>1950</v>
      </c>
      <c r="N18605" s="53">
        <f ca="1"/>
        <v>12</v>
      </c>
      <c r="O18605" s="53" t="str">
        <f ca="1"/>
        <v>1950-12</v>
      </c>
    </row>
    <row r="18606" spans="12:15" x14ac:dyDescent="0.4">
      <c r="L18606" s="56">
        <f ca="1"/>
        <v>18605</v>
      </c>
      <c r="M18606" s="53">
        <f ca="1"/>
        <v>1950</v>
      </c>
      <c r="N18606" s="53">
        <f ca="1"/>
        <v>12</v>
      </c>
      <c r="O18606" s="53" t="str">
        <f ca="1"/>
        <v>1950-12</v>
      </c>
    </row>
    <row r="18607" spans="12:15" x14ac:dyDescent="0.4">
      <c r="L18607" s="56">
        <f ca="1"/>
        <v>18606</v>
      </c>
      <c r="M18607" s="53">
        <f ca="1"/>
        <v>1950</v>
      </c>
      <c r="N18607" s="53">
        <f ca="1"/>
        <v>12</v>
      </c>
      <c r="O18607" s="53" t="str">
        <f ca="1"/>
        <v>1950-12</v>
      </c>
    </row>
    <row r="18608" spans="12:15" x14ac:dyDescent="0.4">
      <c r="L18608" s="56">
        <f ca="1"/>
        <v>18607</v>
      </c>
      <c r="M18608" s="53">
        <f ca="1"/>
        <v>1950</v>
      </c>
      <c r="N18608" s="53">
        <f ca="1"/>
        <v>12</v>
      </c>
      <c r="O18608" s="53" t="str">
        <f ca="1"/>
        <v>1950-12</v>
      </c>
    </row>
    <row r="18609" spans="12:15" x14ac:dyDescent="0.4">
      <c r="L18609" s="56">
        <f ca="1"/>
        <v>18608</v>
      </c>
      <c r="M18609" s="53">
        <f ca="1"/>
        <v>1950</v>
      </c>
      <c r="N18609" s="53">
        <f ca="1"/>
        <v>12</v>
      </c>
      <c r="O18609" s="53" t="str">
        <f ca="1"/>
        <v>1950-12</v>
      </c>
    </row>
    <row r="18610" spans="12:15" x14ac:dyDescent="0.4">
      <c r="L18610" s="56">
        <f ca="1"/>
        <v>18609</v>
      </c>
      <c r="M18610" s="53">
        <f ca="1"/>
        <v>1950</v>
      </c>
      <c r="N18610" s="53">
        <f ca="1"/>
        <v>12</v>
      </c>
      <c r="O18610" s="53" t="str">
        <f ca="1"/>
        <v>1950-12</v>
      </c>
    </row>
    <row r="18611" spans="12:15" x14ac:dyDescent="0.4">
      <c r="L18611" s="56">
        <f ca="1"/>
        <v>18610</v>
      </c>
      <c r="M18611" s="53">
        <f ca="1"/>
        <v>1950</v>
      </c>
      <c r="N18611" s="53">
        <f ca="1"/>
        <v>12</v>
      </c>
      <c r="O18611" s="53" t="str">
        <f ca="1"/>
        <v>1950-12</v>
      </c>
    </row>
    <row r="18612" spans="12:15" x14ac:dyDescent="0.4">
      <c r="L18612" s="56">
        <f ca="1"/>
        <v>18611</v>
      </c>
      <c r="M18612" s="53">
        <f ca="1"/>
        <v>1950</v>
      </c>
      <c r="N18612" s="53">
        <f ca="1"/>
        <v>12</v>
      </c>
      <c r="O18612" s="53" t="str">
        <f ca="1"/>
        <v>1950-12</v>
      </c>
    </row>
    <row r="18613" spans="12:15" x14ac:dyDescent="0.4">
      <c r="L18613" s="56">
        <f ca="1"/>
        <v>18612</v>
      </c>
      <c r="M18613" s="53">
        <f ca="1"/>
        <v>1950</v>
      </c>
      <c r="N18613" s="53">
        <f ca="1"/>
        <v>12</v>
      </c>
      <c r="O18613" s="53" t="str">
        <f ca="1"/>
        <v>1950-12</v>
      </c>
    </row>
    <row r="18614" spans="12:15" x14ac:dyDescent="0.4">
      <c r="L18614" s="56">
        <f ca="1"/>
        <v>18613</v>
      </c>
      <c r="M18614" s="53">
        <f ca="1"/>
        <v>1950</v>
      </c>
      <c r="N18614" s="53">
        <f ca="1"/>
        <v>12</v>
      </c>
      <c r="O18614" s="53" t="str">
        <f ca="1"/>
        <v>1950-12</v>
      </c>
    </row>
    <row r="18615" spans="12:15" x14ac:dyDescent="0.4">
      <c r="L18615" s="56">
        <f ca="1"/>
        <v>18614</v>
      </c>
      <c r="M18615" s="53">
        <f ca="1"/>
        <v>1950</v>
      </c>
      <c r="N18615" s="53">
        <f ca="1"/>
        <v>12</v>
      </c>
      <c r="O18615" s="53" t="str">
        <f ca="1"/>
        <v>1950-12</v>
      </c>
    </row>
    <row r="18616" spans="12:15" x14ac:dyDescent="0.4">
      <c r="L18616" s="56">
        <f ca="1"/>
        <v>18615</v>
      </c>
      <c r="M18616" s="53">
        <f ca="1"/>
        <v>1950</v>
      </c>
      <c r="N18616" s="53">
        <f ca="1"/>
        <v>12</v>
      </c>
      <c r="O18616" s="53" t="str">
        <f ca="1"/>
        <v>1950-12</v>
      </c>
    </row>
    <row r="18617" spans="12:15" x14ac:dyDescent="0.4">
      <c r="L18617" s="56">
        <f ca="1"/>
        <v>18616</v>
      </c>
      <c r="M18617" s="53">
        <f ca="1"/>
        <v>1950</v>
      </c>
      <c r="N18617" s="53">
        <f ca="1"/>
        <v>12</v>
      </c>
      <c r="O18617" s="53" t="str">
        <f ca="1"/>
        <v>1950-12</v>
      </c>
    </row>
    <row r="18618" spans="12:15" x14ac:dyDescent="0.4">
      <c r="L18618" s="56">
        <f ca="1"/>
        <v>18617</v>
      </c>
      <c r="M18618" s="53">
        <f ca="1"/>
        <v>1950</v>
      </c>
      <c r="N18618" s="53">
        <f ca="1"/>
        <v>12</v>
      </c>
      <c r="O18618" s="53" t="str">
        <f ca="1"/>
        <v>1950-12</v>
      </c>
    </row>
    <row r="18619" spans="12:15" x14ac:dyDescent="0.4">
      <c r="L18619" s="56">
        <f ca="1"/>
        <v>18618</v>
      </c>
      <c r="M18619" s="53">
        <f ca="1"/>
        <v>1950</v>
      </c>
      <c r="N18619" s="53">
        <f ca="1"/>
        <v>12</v>
      </c>
      <c r="O18619" s="53" t="str">
        <f ca="1"/>
        <v>1950-12</v>
      </c>
    </row>
    <row r="18620" spans="12:15" x14ac:dyDescent="0.4">
      <c r="L18620" s="56">
        <f ca="1"/>
        <v>18619</v>
      </c>
      <c r="M18620" s="53">
        <f ca="1"/>
        <v>1950</v>
      </c>
      <c r="N18620" s="53">
        <f ca="1"/>
        <v>12</v>
      </c>
      <c r="O18620" s="53" t="str">
        <f ca="1"/>
        <v>1950-12</v>
      </c>
    </row>
    <row r="18621" spans="12:15" x14ac:dyDescent="0.4">
      <c r="L18621" s="56">
        <f ca="1"/>
        <v>18620</v>
      </c>
      <c r="M18621" s="53">
        <f ca="1"/>
        <v>1950</v>
      </c>
      <c r="N18621" s="53">
        <f ca="1"/>
        <v>12</v>
      </c>
      <c r="O18621" s="53" t="str">
        <f ca="1"/>
        <v>1950-12</v>
      </c>
    </row>
    <row r="18622" spans="12:15" x14ac:dyDescent="0.4">
      <c r="L18622" s="56">
        <f ca="1"/>
        <v>18621</v>
      </c>
      <c r="M18622" s="53">
        <f ca="1"/>
        <v>1950</v>
      </c>
      <c r="N18622" s="53">
        <f ca="1"/>
        <v>12</v>
      </c>
      <c r="O18622" s="53" t="str">
        <f ca="1"/>
        <v>1950-12</v>
      </c>
    </row>
    <row r="18623" spans="12:15" x14ac:dyDescent="0.4">
      <c r="L18623" s="56">
        <f ca="1"/>
        <v>18622</v>
      </c>
      <c r="M18623" s="53">
        <f ca="1"/>
        <v>1950</v>
      </c>
      <c r="N18623" s="53">
        <f ca="1"/>
        <v>12</v>
      </c>
      <c r="O18623" s="53" t="str">
        <f ca="1"/>
        <v>1950-12</v>
      </c>
    </row>
    <row r="18624" spans="12:15" x14ac:dyDescent="0.4">
      <c r="L18624" s="56">
        <f ca="1"/>
        <v>18623</v>
      </c>
      <c r="M18624" s="53">
        <f ca="1"/>
        <v>1950</v>
      </c>
      <c r="N18624" s="53">
        <f ca="1"/>
        <v>12</v>
      </c>
      <c r="O18624" s="53" t="str">
        <f ca="1"/>
        <v>1950-12</v>
      </c>
    </row>
    <row r="18625" spans="12:15" x14ac:dyDescent="0.4">
      <c r="L18625" s="56">
        <f ca="1"/>
        <v>18624</v>
      </c>
      <c r="M18625" s="53">
        <f ca="1"/>
        <v>1950</v>
      </c>
      <c r="N18625" s="53">
        <f ca="1"/>
        <v>12</v>
      </c>
      <c r="O18625" s="53" t="str">
        <f ca="1"/>
        <v>1950-12</v>
      </c>
    </row>
    <row r="18626" spans="12:15" x14ac:dyDescent="0.4">
      <c r="L18626" s="56">
        <f ca="1"/>
        <v>18625</v>
      </c>
      <c r="M18626" s="53">
        <f ca="1"/>
        <v>1950</v>
      </c>
      <c r="N18626" s="53">
        <f ca="1"/>
        <v>12</v>
      </c>
      <c r="O18626" s="53" t="str">
        <f ca="1"/>
        <v>1950-12</v>
      </c>
    </row>
    <row r="18627" spans="12:15" x14ac:dyDescent="0.4">
      <c r="L18627" s="56">
        <f ca="1"/>
        <v>18626</v>
      </c>
      <c r="M18627" s="53">
        <f ca="1"/>
        <v>1950</v>
      </c>
      <c r="N18627" s="53">
        <f ca="1"/>
        <v>12</v>
      </c>
      <c r="O18627" s="53" t="str">
        <f ca="1"/>
        <v>1950-12</v>
      </c>
    </row>
    <row r="18628" spans="12:15" x14ac:dyDescent="0.4">
      <c r="L18628" s="56">
        <f ca="1"/>
        <v>18627</v>
      </c>
      <c r="M18628" s="53">
        <f ca="1"/>
        <v>1950</v>
      </c>
      <c r="N18628" s="53">
        <f ca="1"/>
        <v>12</v>
      </c>
      <c r="O18628" s="53" t="str">
        <f ca="1"/>
        <v>1950-12</v>
      </c>
    </row>
    <row r="18629" spans="12:15" x14ac:dyDescent="0.4">
      <c r="L18629" s="56">
        <f ca="1"/>
        <v>18628</v>
      </c>
      <c r="M18629" s="53">
        <f ca="1"/>
        <v>1950</v>
      </c>
      <c r="N18629" s="53">
        <f ca="1"/>
        <v>12</v>
      </c>
      <c r="O18629" s="53" t="str">
        <f ca="1"/>
        <v>1950-12</v>
      </c>
    </row>
    <row r="18630" spans="12:15" x14ac:dyDescent="0.4">
      <c r="L18630" s="56">
        <f ca="1"/>
        <v>18629</v>
      </c>
      <c r="M18630" s="53">
        <f ca="1"/>
        <v>1951</v>
      </c>
      <c r="N18630" s="53">
        <f ca="1"/>
        <v>1</v>
      </c>
      <c r="O18630" s="53" t="str">
        <f ca="1"/>
        <v>1951-01</v>
      </c>
    </row>
    <row r="18631" spans="12:15" x14ac:dyDescent="0.4">
      <c r="L18631" s="56">
        <f ca="1"/>
        <v>18630</v>
      </c>
      <c r="M18631" s="53">
        <f ca="1"/>
        <v>1951</v>
      </c>
      <c r="N18631" s="53">
        <f ca="1"/>
        <v>1</v>
      </c>
      <c r="O18631" s="53" t="str">
        <f ca="1"/>
        <v>1951-01</v>
      </c>
    </row>
    <row r="18632" spans="12:15" x14ac:dyDescent="0.4">
      <c r="L18632" s="56">
        <f ca="1"/>
        <v>18631</v>
      </c>
      <c r="M18632" s="53">
        <f ca="1"/>
        <v>1951</v>
      </c>
      <c r="N18632" s="53">
        <f ca="1"/>
        <v>1</v>
      </c>
      <c r="O18632" s="53" t="str">
        <f ca="1"/>
        <v>1951-01</v>
      </c>
    </row>
    <row r="18633" spans="12:15" x14ac:dyDescent="0.4">
      <c r="L18633" s="56">
        <f ca="1"/>
        <v>18632</v>
      </c>
      <c r="M18633" s="53">
        <f ca="1"/>
        <v>1951</v>
      </c>
      <c r="N18633" s="53">
        <f ca="1"/>
        <v>1</v>
      </c>
      <c r="O18633" s="53" t="str">
        <f ca="1"/>
        <v>1951-01</v>
      </c>
    </row>
    <row r="18634" spans="12:15" x14ac:dyDescent="0.4">
      <c r="L18634" s="56">
        <f ca="1"/>
        <v>18633</v>
      </c>
      <c r="M18634" s="53">
        <f ca="1"/>
        <v>1951</v>
      </c>
      <c r="N18634" s="53">
        <f ca="1"/>
        <v>1</v>
      </c>
      <c r="O18634" s="53" t="str">
        <f ca="1"/>
        <v>1951-01</v>
      </c>
    </row>
    <row r="18635" spans="12:15" x14ac:dyDescent="0.4">
      <c r="L18635" s="56">
        <f ca="1"/>
        <v>18634</v>
      </c>
      <c r="M18635" s="53">
        <f ca="1"/>
        <v>1951</v>
      </c>
      <c r="N18635" s="53">
        <f ca="1"/>
        <v>1</v>
      </c>
      <c r="O18635" s="53" t="str">
        <f ca="1"/>
        <v>1951-01</v>
      </c>
    </row>
    <row r="18636" spans="12:15" x14ac:dyDescent="0.4">
      <c r="L18636" s="56">
        <f ca="1"/>
        <v>18635</v>
      </c>
      <c r="M18636" s="53">
        <f ca="1"/>
        <v>1951</v>
      </c>
      <c r="N18636" s="53">
        <f ca="1"/>
        <v>1</v>
      </c>
      <c r="O18636" s="53" t="str">
        <f ca="1"/>
        <v>1951-01</v>
      </c>
    </row>
    <row r="18637" spans="12:15" x14ac:dyDescent="0.4">
      <c r="L18637" s="56">
        <f ca="1"/>
        <v>18636</v>
      </c>
      <c r="M18637" s="53">
        <f ca="1"/>
        <v>1951</v>
      </c>
      <c r="N18637" s="53">
        <f ca="1"/>
        <v>1</v>
      </c>
      <c r="O18637" s="53" t="str">
        <f ca="1"/>
        <v>1951-01</v>
      </c>
    </row>
    <row r="18638" spans="12:15" x14ac:dyDescent="0.4">
      <c r="L18638" s="56">
        <f ca="1"/>
        <v>18637</v>
      </c>
      <c r="M18638" s="53">
        <f ca="1"/>
        <v>1951</v>
      </c>
      <c r="N18638" s="53">
        <f ca="1"/>
        <v>1</v>
      </c>
      <c r="O18638" s="53" t="str">
        <f ca="1"/>
        <v>1951-01</v>
      </c>
    </row>
    <row r="18639" spans="12:15" x14ac:dyDescent="0.4">
      <c r="L18639" s="56">
        <f ca="1"/>
        <v>18638</v>
      </c>
      <c r="M18639" s="53">
        <f ca="1"/>
        <v>1951</v>
      </c>
      <c r="N18639" s="53">
        <f ca="1"/>
        <v>1</v>
      </c>
      <c r="O18639" s="53" t="str">
        <f ca="1"/>
        <v>1951-01</v>
      </c>
    </row>
    <row r="18640" spans="12:15" x14ac:dyDescent="0.4">
      <c r="L18640" s="56">
        <f ca="1"/>
        <v>18639</v>
      </c>
      <c r="M18640" s="53">
        <f ca="1"/>
        <v>1951</v>
      </c>
      <c r="N18640" s="53">
        <f ca="1"/>
        <v>1</v>
      </c>
      <c r="O18640" s="53" t="str">
        <f ca="1"/>
        <v>1951-01</v>
      </c>
    </row>
    <row r="18641" spans="12:15" x14ac:dyDescent="0.4">
      <c r="L18641" s="56">
        <f ca="1"/>
        <v>18640</v>
      </c>
      <c r="M18641" s="53">
        <f ca="1"/>
        <v>1951</v>
      </c>
      <c r="N18641" s="53">
        <f ca="1"/>
        <v>1</v>
      </c>
      <c r="O18641" s="53" t="str">
        <f ca="1"/>
        <v>1951-01</v>
      </c>
    </row>
    <row r="18642" spans="12:15" x14ac:dyDescent="0.4">
      <c r="L18642" s="56">
        <f ca="1"/>
        <v>18641</v>
      </c>
      <c r="M18642" s="53">
        <f ca="1"/>
        <v>1951</v>
      </c>
      <c r="N18642" s="53">
        <f ca="1"/>
        <v>1</v>
      </c>
      <c r="O18642" s="53" t="str">
        <f ca="1"/>
        <v>1951-01</v>
      </c>
    </row>
    <row r="18643" spans="12:15" x14ac:dyDescent="0.4">
      <c r="L18643" s="56">
        <f ca="1"/>
        <v>18642</v>
      </c>
      <c r="M18643" s="53">
        <f ca="1"/>
        <v>1951</v>
      </c>
      <c r="N18643" s="53">
        <f ca="1"/>
        <v>1</v>
      </c>
      <c r="O18643" s="53" t="str">
        <f ca="1"/>
        <v>1951-01</v>
      </c>
    </row>
    <row r="18644" spans="12:15" x14ac:dyDescent="0.4">
      <c r="L18644" s="56">
        <f ca="1"/>
        <v>18643</v>
      </c>
      <c r="M18644" s="53">
        <f ca="1"/>
        <v>1951</v>
      </c>
      <c r="N18644" s="53">
        <f ca="1"/>
        <v>1</v>
      </c>
      <c r="O18644" s="53" t="str">
        <f ca="1"/>
        <v>1951-01</v>
      </c>
    </row>
    <row r="18645" spans="12:15" x14ac:dyDescent="0.4">
      <c r="L18645" s="56">
        <f ca="1"/>
        <v>18644</v>
      </c>
      <c r="M18645" s="53">
        <f ca="1"/>
        <v>1951</v>
      </c>
      <c r="N18645" s="53">
        <f ca="1"/>
        <v>1</v>
      </c>
      <c r="O18645" s="53" t="str">
        <f ca="1"/>
        <v>1951-01</v>
      </c>
    </row>
    <row r="18646" spans="12:15" x14ac:dyDescent="0.4">
      <c r="L18646" s="56">
        <f ca="1"/>
        <v>18645</v>
      </c>
      <c r="M18646" s="53">
        <f ca="1"/>
        <v>1951</v>
      </c>
      <c r="N18646" s="53">
        <f ca="1"/>
        <v>1</v>
      </c>
      <c r="O18646" s="53" t="str">
        <f ca="1"/>
        <v>1951-01</v>
      </c>
    </row>
    <row r="18647" spans="12:15" x14ac:dyDescent="0.4">
      <c r="L18647" s="56">
        <f ca="1"/>
        <v>18646</v>
      </c>
      <c r="M18647" s="53">
        <f ca="1"/>
        <v>1951</v>
      </c>
      <c r="N18647" s="53">
        <f ca="1"/>
        <v>1</v>
      </c>
      <c r="O18647" s="53" t="str">
        <f ca="1"/>
        <v>1951-01</v>
      </c>
    </row>
    <row r="18648" spans="12:15" x14ac:dyDescent="0.4">
      <c r="L18648" s="56">
        <f ca="1"/>
        <v>18647</v>
      </c>
      <c r="M18648" s="53">
        <f ca="1"/>
        <v>1951</v>
      </c>
      <c r="N18648" s="53">
        <f ca="1"/>
        <v>1</v>
      </c>
      <c r="O18648" s="53" t="str">
        <f ca="1"/>
        <v>1951-01</v>
      </c>
    </row>
    <row r="18649" spans="12:15" x14ac:dyDescent="0.4">
      <c r="L18649" s="56">
        <f ca="1"/>
        <v>18648</v>
      </c>
      <c r="M18649" s="53">
        <f ca="1"/>
        <v>1951</v>
      </c>
      <c r="N18649" s="53">
        <f ca="1"/>
        <v>1</v>
      </c>
      <c r="O18649" s="53" t="str">
        <f ca="1"/>
        <v>1951-01</v>
      </c>
    </row>
    <row r="18650" spans="12:15" x14ac:dyDescent="0.4">
      <c r="L18650" s="56">
        <f ca="1"/>
        <v>18649</v>
      </c>
      <c r="M18650" s="53">
        <f ca="1"/>
        <v>1951</v>
      </c>
      <c r="N18650" s="53">
        <f ca="1"/>
        <v>1</v>
      </c>
      <c r="O18650" s="53" t="str">
        <f ca="1"/>
        <v>1951-01</v>
      </c>
    </row>
    <row r="18651" spans="12:15" x14ac:dyDescent="0.4">
      <c r="L18651" s="56">
        <f ca="1"/>
        <v>18650</v>
      </c>
      <c r="M18651" s="53">
        <f ca="1"/>
        <v>1951</v>
      </c>
      <c r="N18651" s="53">
        <f ca="1"/>
        <v>1</v>
      </c>
      <c r="O18651" s="53" t="str">
        <f ca="1"/>
        <v>1951-01</v>
      </c>
    </row>
    <row r="18652" spans="12:15" x14ac:dyDescent="0.4">
      <c r="L18652" s="56">
        <f ca="1"/>
        <v>18651</v>
      </c>
      <c r="M18652" s="53">
        <f ca="1"/>
        <v>1951</v>
      </c>
      <c r="N18652" s="53">
        <f ca="1"/>
        <v>1</v>
      </c>
      <c r="O18652" s="53" t="str">
        <f ca="1"/>
        <v>1951-01</v>
      </c>
    </row>
    <row r="18653" spans="12:15" x14ac:dyDescent="0.4">
      <c r="L18653" s="56">
        <f ca="1"/>
        <v>18652</v>
      </c>
      <c r="M18653" s="53">
        <f ca="1"/>
        <v>1951</v>
      </c>
      <c r="N18653" s="53">
        <f ca="1"/>
        <v>1</v>
      </c>
      <c r="O18653" s="53" t="str">
        <f ca="1"/>
        <v>1951-01</v>
      </c>
    </row>
    <row r="18654" spans="12:15" x14ac:dyDescent="0.4">
      <c r="L18654" s="56">
        <f ca="1"/>
        <v>18653</v>
      </c>
      <c r="M18654" s="53">
        <f ca="1"/>
        <v>1951</v>
      </c>
      <c r="N18654" s="53">
        <f ca="1"/>
        <v>1</v>
      </c>
      <c r="O18654" s="53" t="str">
        <f ca="1"/>
        <v>1951-01</v>
      </c>
    </row>
    <row r="18655" spans="12:15" x14ac:dyDescent="0.4">
      <c r="L18655" s="56">
        <f ca="1"/>
        <v>18654</v>
      </c>
      <c r="M18655" s="53">
        <f ca="1"/>
        <v>1951</v>
      </c>
      <c r="N18655" s="53">
        <f ca="1"/>
        <v>1</v>
      </c>
      <c r="O18655" s="53" t="str">
        <f ca="1"/>
        <v>1951-01</v>
      </c>
    </row>
    <row r="18656" spans="12:15" x14ac:dyDescent="0.4">
      <c r="L18656" s="56">
        <f ca="1"/>
        <v>18655</v>
      </c>
      <c r="M18656" s="53">
        <f ca="1"/>
        <v>1951</v>
      </c>
      <c r="N18656" s="53">
        <f ca="1"/>
        <v>1</v>
      </c>
      <c r="O18656" s="53" t="str">
        <f ca="1"/>
        <v>1951-01</v>
      </c>
    </row>
    <row r="18657" spans="12:15" x14ac:dyDescent="0.4">
      <c r="L18657" s="56">
        <f ca="1"/>
        <v>18656</v>
      </c>
      <c r="M18657" s="53">
        <f ca="1"/>
        <v>1951</v>
      </c>
      <c r="N18657" s="53">
        <f ca="1"/>
        <v>1</v>
      </c>
      <c r="O18657" s="53" t="str">
        <f ca="1"/>
        <v>1951-01</v>
      </c>
    </row>
    <row r="18658" spans="12:15" x14ac:dyDescent="0.4">
      <c r="L18658" s="56">
        <f ca="1"/>
        <v>18657</v>
      </c>
      <c r="M18658" s="53">
        <f ca="1"/>
        <v>1951</v>
      </c>
      <c r="N18658" s="53">
        <f ca="1"/>
        <v>1</v>
      </c>
      <c r="O18658" s="53" t="str">
        <f ca="1"/>
        <v>1951-01</v>
      </c>
    </row>
    <row r="18659" spans="12:15" x14ac:dyDescent="0.4">
      <c r="L18659" s="56">
        <f ca="1"/>
        <v>18658</v>
      </c>
      <c r="M18659" s="53">
        <f ca="1"/>
        <v>1951</v>
      </c>
      <c r="N18659" s="53">
        <f ca="1"/>
        <v>1</v>
      </c>
      <c r="O18659" s="53" t="str">
        <f ca="1"/>
        <v>1951-01</v>
      </c>
    </row>
    <row r="18660" spans="12:15" x14ac:dyDescent="0.4">
      <c r="L18660" s="56">
        <f ca="1"/>
        <v>18659</v>
      </c>
      <c r="M18660" s="53">
        <f ca="1"/>
        <v>1951</v>
      </c>
      <c r="N18660" s="53">
        <f ca="1"/>
        <v>1</v>
      </c>
      <c r="O18660" s="53" t="str">
        <f ca="1"/>
        <v>1951-01</v>
      </c>
    </row>
    <row r="18661" spans="12:15" x14ac:dyDescent="0.4">
      <c r="L18661" s="56">
        <f ca="1"/>
        <v>18660</v>
      </c>
      <c r="M18661" s="53">
        <f ca="1"/>
        <v>1951</v>
      </c>
      <c r="N18661" s="53">
        <f ca="1"/>
        <v>2</v>
      </c>
      <c r="O18661" s="53" t="str">
        <f ca="1"/>
        <v>1951-02</v>
      </c>
    </row>
    <row r="18662" spans="12:15" x14ac:dyDescent="0.4">
      <c r="L18662" s="56">
        <f ca="1"/>
        <v>18661</v>
      </c>
      <c r="M18662" s="53">
        <f ca="1"/>
        <v>1951</v>
      </c>
      <c r="N18662" s="53">
        <f ca="1"/>
        <v>2</v>
      </c>
      <c r="O18662" s="53" t="str">
        <f ca="1"/>
        <v>1951-02</v>
      </c>
    </row>
    <row r="18663" spans="12:15" x14ac:dyDescent="0.4">
      <c r="L18663" s="56">
        <f ca="1"/>
        <v>18662</v>
      </c>
      <c r="M18663" s="53">
        <f ca="1"/>
        <v>1951</v>
      </c>
      <c r="N18663" s="53">
        <f ca="1"/>
        <v>2</v>
      </c>
      <c r="O18663" s="53" t="str">
        <f ca="1"/>
        <v>1951-02</v>
      </c>
    </row>
    <row r="18664" spans="12:15" x14ac:dyDescent="0.4">
      <c r="L18664" s="56">
        <f ca="1"/>
        <v>18663</v>
      </c>
      <c r="M18664" s="53">
        <f ca="1"/>
        <v>1951</v>
      </c>
      <c r="N18664" s="53">
        <f ca="1"/>
        <v>2</v>
      </c>
      <c r="O18664" s="53" t="str">
        <f ca="1"/>
        <v>1951-02</v>
      </c>
    </row>
    <row r="18665" spans="12:15" x14ac:dyDescent="0.4">
      <c r="L18665" s="56">
        <f ca="1"/>
        <v>18664</v>
      </c>
      <c r="M18665" s="53">
        <f ca="1"/>
        <v>1951</v>
      </c>
      <c r="N18665" s="53">
        <f ca="1"/>
        <v>2</v>
      </c>
      <c r="O18665" s="53" t="str">
        <f ca="1"/>
        <v>1951-02</v>
      </c>
    </row>
    <row r="18666" spans="12:15" x14ac:dyDescent="0.4">
      <c r="L18666" s="56">
        <f ca="1"/>
        <v>18665</v>
      </c>
      <c r="M18666" s="53">
        <f ca="1"/>
        <v>1951</v>
      </c>
      <c r="N18666" s="53">
        <f ca="1"/>
        <v>2</v>
      </c>
      <c r="O18666" s="53" t="str">
        <f ca="1"/>
        <v>1951-02</v>
      </c>
    </row>
    <row r="18667" spans="12:15" x14ac:dyDescent="0.4">
      <c r="L18667" s="56">
        <f ca="1"/>
        <v>18666</v>
      </c>
      <c r="M18667" s="53">
        <f ca="1"/>
        <v>1951</v>
      </c>
      <c r="N18667" s="53">
        <f ca="1"/>
        <v>2</v>
      </c>
      <c r="O18667" s="53" t="str">
        <f ca="1"/>
        <v>1951-02</v>
      </c>
    </row>
    <row r="18668" spans="12:15" x14ac:dyDescent="0.4">
      <c r="L18668" s="56">
        <f ca="1"/>
        <v>18667</v>
      </c>
      <c r="M18668" s="53">
        <f ca="1"/>
        <v>1951</v>
      </c>
      <c r="N18668" s="53">
        <f ca="1"/>
        <v>2</v>
      </c>
      <c r="O18668" s="53" t="str">
        <f ca="1"/>
        <v>1951-02</v>
      </c>
    </row>
    <row r="18669" spans="12:15" x14ac:dyDescent="0.4">
      <c r="L18669" s="56">
        <f ca="1"/>
        <v>18668</v>
      </c>
      <c r="M18669" s="53">
        <f ca="1"/>
        <v>1951</v>
      </c>
      <c r="N18669" s="53">
        <f ca="1"/>
        <v>2</v>
      </c>
      <c r="O18669" s="53" t="str">
        <f ca="1"/>
        <v>1951-02</v>
      </c>
    </row>
    <row r="18670" spans="12:15" x14ac:dyDescent="0.4">
      <c r="L18670" s="56">
        <f ca="1"/>
        <v>18669</v>
      </c>
      <c r="M18670" s="53">
        <f ca="1"/>
        <v>1951</v>
      </c>
      <c r="N18670" s="53">
        <f ca="1"/>
        <v>2</v>
      </c>
      <c r="O18670" s="53" t="str">
        <f ca="1"/>
        <v>1951-02</v>
      </c>
    </row>
    <row r="18671" spans="12:15" x14ac:dyDescent="0.4">
      <c r="L18671" s="56">
        <f ca="1"/>
        <v>18670</v>
      </c>
      <c r="M18671" s="53">
        <f ca="1"/>
        <v>1951</v>
      </c>
      <c r="N18671" s="53">
        <f ca="1"/>
        <v>2</v>
      </c>
      <c r="O18671" s="53" t="str">
        <f ca="1"/>
        <v>1951-02</v>
      </c>
    </row>
    <row r="18672" spans="12:15" x14ac:dyDescent="0.4">
      <c r="L18672" s="56">
        <f ca="1"/>
        <v>18671</v>
      </c>
      <c r="M18672" s="53">
        <f ca="1"/>
        <v>1951</v>
      </c>
      <c r="N18672" s="53">
        <f ca="1"/>
        <v>2</v>
      </c>
      <c r="O18672" s="53" t="str">
        <f ca="1"/>
        <v>1951-02</v>
      </c>
    </row>
    <row r="18673" spans="12:15" x14ac:dyDescent="0.4">
      <c r="L18673" s="56">
        <f ca="1"/>
        <v>18672</v>
      </c>
      <c r="M18673" s="53">
        <f ca="1"/>
        <v>1951</v>
      </c>
      <c r="N18673" s="53">
        <f ca="1"/>
        <v>2</v>
      </c>
      <c r="O18673" s="53" t="str">
        <f ca="1"/>
        <v>1951-02</v>
      </c>
    </row>
    <row r="18674" spans="12:15" x14ac:dyDescent="0.4">
      <c r="L18674" s="56">
        <f ca="1"/>
        <v>18673</v>
      </c>
      <c r="M18674" s="53">
        <f ca="1"/>
        <v>1951</v>
      </c>
      <c r="N18674" s="53">
        <f ca="1"/>
        <v>2</v>
      </c>
      <c r="O18674" s="53" t="str">
        <f ca="1"/>
        <v>1951-02</v>
      </c>
    </row>
    <row r="18675" spans="12:15" x14ac:dyDescent="0.4">
      <c r="L18675" s="56">
        <f ca="1"/>
        <v>18674</v>
      </c>
      <c r="M18675" s="53">
        <f ca="1"/>
        <v>1951</v>
      </c>
      <c r="N18675" s="53">
        <f ca="1"/>
        <v>2</v>
      </c>
      <c r="O18675" s="53" t="str">
        <f ca="1"/>
        <v>1951-02</v>
      </c>
    </row>
    <row r="18676" spans="12:15" x14ac:dyDescent="0.4">
      <c r="L18676" s="56">
        <f ca="1"/>
        <v>18675</v>
      </c>
      <c r="M18676" s="53">
        <f ca="1"/>
        <v>1951</v>
      </c>
      <c r="N18676" s="53">
        <f ca="1"/>
        <v>2</v>
      </c>
      <c r="O18676" s="53" t="str">
        <f ca="1"/>
        <v>1951-02</v>
      </c>
    </row>
    <row r="18677" spans="12:15" x14ac:dyDescent="0.4">
      <c r="L18677" s="56">
        <f ca="1"/>
        <v>18676</v>
      </c>
      <c r="M18677" s="53">
        <f ca="1"/>
        <v>1951</v>
      </c>
      <c r="N18677" s="53">
        <f ca="1"/>
        <v>2</v>
      </c>
      <c r="O18677" s="53" t="str">
        <f ca="1"/>
        <v>1951-02</v>
      </c>
    </row>
    <row r="18678" spans="12:15" x14ac:dyDescent="0.4">
      <c r="L18678" s="56">
        <f ca="1"/>
        <v>18677</v>
      </c>
      <c r="M18678" s="53">
        <f ca="1"/>
        <v>1951</v>
      </c>
      <c r="N18678" s="53">
        <f ca="1"/>
        <v>2</v>
      </c>
      <c r="O18678" s="53" t="str">
        <f ca="1"/>
        <v>1951-02</v>
      </c>
    </row>
    <row r="18679" spans="12:15" x14ac:dyDescent="0.4">
      <c r="L18679" s="56">
        <f ca="1"/>
        <v>18678</v>
      </c>
      <c r="M18679" s="53">
        <f ca="1"/>
        <v>1951</v>
      </c>
      <c r="N18679" s="53">
        <f ca="1"/>
        <v>2</v>
      </c>
      <c r="O18679" s="53" t="str">
        <f ca="1"/>
        <v>1951-02</v>
      </c>
    </row>
    <row r="18680" spans="12:15" x14ac:dyDescent="0.4">
      <c r="L18680" s="56">
        <f ca="1"/>
        <v>18679</v>
      </c>
      <c r="M18680" s="53">
        <f ca="1"/>
        <v>1951</v>
      </c>
      <c r="N18680" s="53">
        <f ca="1"/>
        <v>2</v>
      </c>
      <c r="O18680" s="53" t="str">
        <f ca="1"/>
        <v>1951-02</v>
      </c>
    </row>
    <row r="18681" spans="12:15" x14ac:dyDescent="0.4">
      <c r="L18681" s="56">
        <f ca="1"/>
        <v>18680</v>
      </c>
      <c r="M18681" s="53">
        <f ca="1"/>
        <v>1951</v>
      </c>
      <c r="N18681" s="53">
        <f ca="1"/>
        <v>2</v>
      </c>
      <c r="O18681" s="53" t="str">
        <f ca="1"/>
        <v>1951-02</v>
      </c>
    </row>
    <row r="18682" spans="12:15" x14ac:dyDescent="0.4">
      <c r="L18682" s="56">
        <f ca="1"/>
        <v>18681</v>
      </c>
      <c r="M18682" s="53">
        <f ca="1"/>
        <v>1951</v>
      </c>
      <c r="N18682" s="53">
        <f ca="1"/>
        <v>2</v>
      </c>
      <c r="O18682" s="53" t="str">
        <f ca="1"/>
        <v>1951-02</v>
      </c>
    </row>
    <row r="18683" spans="12:15" x14ac:dyDescent="0.4">
      <c r="L18683" s="56">
        <f ca="1"/>
        <v>18682</v>
      </c>
      <c r="M18683" s="53">
        <f ca="1"/>
        <v>1951</v>
      </c>
      <c r="N18683" s="53">
        <f ca="1"/>
        <v>2</v>
      </c>
      <c r="O18683" s="53" t="str">
        <f ca="1"/>
        <v>1951-02</v>
      </c>
    </row>
    <row r="18684" spans="12:15" x14ac:dyDescent="0.4">
      <c r="L18684" s="56">
        <f ca="1"/>
        <v>18683</v>
      </c>
      <c r="M18684" s="53">
        <f ca="1"/>
        <v>1951</v>
      </c>
      <c r="N18684" s="53">
        <f ca="1"/>
        <v>2</v>
      </c>
      <c r="O18684" s="53" t="str">
        <f ca="1"/>
        <v>1951-02</v>
      </c>
    </row>
    <row r="18685" spans="12:15" x14ac:dyDescent="0.4">
      <c r="L18685" s="56">
        <f ca="1"/>
        <v>18684</v>
      </c>
      <c r="M18685" s="53">
        <f ca="1"/>
        <v>1951</v>
      </c>
      <c r="N18685" s="53">
        <f ca="1"/>
        <v>2</v>
      </c>
      <c r="O18685" s="53" t="str">
        <f ca="1"/>
        <v>1951-02</v>
      </c>
    </row>
    <row r="18686" spans="12:15" x14ac:dyDescent="0.4">
      <c r="L18686" s="56">
        <f ca="1"/>
        <v>18685</v>
      </c>
      <c r="M18686" s="53">
        <f ca="1"/>
        <v>1951</v>
      </c>
      <c r="N18686" s="53">
        <f ca="1"/>
        <v>2</v>
      </c>
      <c r="O18686" s="53" t="str">
        <f ca="1"/>
        <v>1951-02</v>
      </c>
    </row>
    <row r="18687" spans="12:15" x14ac:dyDescent="0.4">
      <c r="L18687" s="56">
        <f ca="1"/>
        <v>18686</v>
      </c>
      <c r="M18687" s="53">
        <f ca="1"/>
        <v>1951</v>
      </c>
      <c r="N18687" s="53">
        <f ca="1"/>
        <v>2</v>
      </c>
      <c r="O18687" s="53" t="str">
        <f ca="1"/>
        <v>1951-02</v>
      </c>
    </row>
    <row r="18688" spans="12:15" x14ac:dyDescent="0.4">
      <c r="L18688" s="56">
        <f ca="1"/>
        <v>18687</v>
      </c>
      <c r="M18688" s="53">
        <f ca="1"/>
        <v>1951</v>
      </c>
      <c r="N18688" s="53">
        <f ca="1"/>
        <v>2</v>
      </c>
      <c r="O18688" s="53" t="str">
        <f ca="1"/>
        <v>1951-02</v>
      </c>
    </row>
    <row r="18689" spans="12:15" x14ac:dyDescent="0.4">
      <c r="L18689" s="56">
        <f ca="1"/>
        <v>18688</v>
      </c>
      <c r="M18689" s="53">
        <f ca="1"/>
        <v>1951</v>
      </c>
      <c r="N18689" s="53">
        <f ca="1"/>
        <v>3</v>
      </c>
      <c r="O18689" s="53" t="str">
        <f ca="1"/>
        <v>1951-03</v>
      </c>
    </row>
    <row r="18690" spans="12:15" x14ac:dyDescent="0.4">
      <c r="L18690" s="56">
        <f ca="1"/>
        <v>18689</v>
      </c>
      <c r="M18690" s="53">
        <f ca="1"/>
        <v>1951</v>
      </c>
      <c r="N18690" s="53">
        <f ca="1"/>
        <v>3</v>
      </c>
      <c r="O18690" s="53" t="str">
        <f ca="1"/>
        <v>1951-03</v>
      </c>
    </row>
    <row r="18691" spans="12:15" x14ac:dyDescent="0.4">
      <c r="L18691" s="56">
        <f ca="1"/>
        <v>18690</v>
      </c>
      <c r="M18691" s="53">
        <f ca="1"/>
        <v>1951</v>
      </c>
      <c r="N18691" s="53">
        <f ca="1"/>
        <v>3</v>
      </c>
      <c r="O18691" s="53" t="str">
        <f ca="1"/>
        <v>1951-03</v>
      </c>
    </row>
    <row r="18692" spans="12:15" x14ac:dyDescent="0.4">
      <c r="L18692" s="56">
        <f ca="1"/>
        <v>18691</v>
      </c>
      <c r="M18692" s="53">
        <f ca="1"/>
        <v>1951</v>
      </c>
      <c r="N18692" s="53">
        <f ca="1"/>
        <v>3</v>
      </c>
      <c r="O18692" s="53" t="str">
        <f ca="1"/>
        <v>1951-03</v>
      </c>
    </row>
    <row r="18693" spans="12:15" x14ac:dyDescent="0.4">
      <c r="L18693" s="56">
        <f ca="1"/>
        <v>18692</v>
      </c>
      <c r="M18693" s="53">
        <f ca="1"/>
        <v>1951</v>
      </c>
      <c r="N18693" s="53">
        <f ca="1"/>
        <v>3</v>
      </c>
      <c r="O18693" s="53" t="str">
        <f ca="1"/>
        <v>1951-03</v>
      </c>
    </row>
    <row r="18694" spans="12:15" x14ac:dyDescent="0.4">
      <c r="L18694" s="56">
        <f ca="1"/>
        <v>18693</v>
      </c>
      <c r="M18694" s="53">
        <f ca="1"/>
        <v>1951</v>
      </c>
      <c r="N18694" s="53">
        <f ca="1"/>
        <v>3</v>
      </c>
      <c r="O18694" s="53" t="str">
        <f ca="1"/>
        <v>1951-03</v>
      </c>
    </row>
    <row r="18695" spans="12:15" x14ac:dyDescent="0.4">
      <c r="L18695" s="56">
        <f ca="1"/>
        <v>18694</v>
      </c>
      <c r="M18695" s="53">
        <f ca="1"/>
        <v>1951</v>
      </c>
      <c r="N18695" s="53">
        <f ca="1"/>
        <v>3</v>
      </c>
      <c r="O18695" s="53" t="str">
        <f ca="1"/>
        <v>1951-03</v>
      </c>
    </row>
    <row r="18696" spans="12:15" x14ac:dyDescent="0.4">
      <c r="L18696" s="56">
        <f ca="1"/>
        <v>18695</v>
      </c>
      <c r="M18696" s="53">
        <f ca="1"/>
        <v>1951</v>
      </c>
      <c r="N18696" s="53">
        <f ca="1"/>
        <v>3</v>
      </c>
      <c r="O18696" s="53" t="str">
        <f ca="1"/>
        <v>1951-03</v>
      </c>
    </row>
    <row r="18697" spans="12:15" x14ac:dyDescent="0.4">
      <c r="L18697" s="56">
        <f ca="1"/>
        <v>18696</v>
      </c>
      <c r="M18697" s="53">
        <f ca="1"/>
        <v>1951</v>
      </c>
      <c r="N18697" s="53">
        <f ca="1"/>
        <v>3</v>
      </c>
      <c r="O18697" s="53" t="str">
        <f ca="1"/>
        <v>1951-03</v>
      </c>
    </row>
    <row r="18698" spans="12:15" x14ac:dyDescent="0.4">
      <c r="L18698" s="56">
        <f ca="1"/>
        <v>18697</v>
      </c>
      <c r="M18698" s="53">
        <f ca="1"/>
        <v>1951</v>
      </c>
      <c r="N18698" s="53">
        <f ca="1"/>
        <v>3</v>
      </c>
      <c r="O18698" s="53" t="str">
        <f ca="1"/>
        <v>1951-03</v>
      </c>
    </row>
    <row r="18699" spans="12:15" x14ac:dyDescent="0.4">
      <c r="L18699" s="56">
        <f ca="1"/>
        <v>18698</v>
      </c>
      <c r="M18699" s="53">
        <f ca="1"/>
        <v>1951</v>
      </c>
      <c r="N18699" s="53">
        <f ca="1"/>
        <v>3</v>
      </c>
      <c r="O18699" s="53" t="str">
        <f ca="1"/>
        <v>1951-03</v>
      </c>
    </row>
    <row r="18700" spans="12:15" x14ac:dyDescent="0.4">
      <c r="L18700" s="56">
        <f ca="1"/>
        <v>18699</v>
      </c>
      <c r="M18700" s="53">
        <f ca="1"/>
        <v>1951</v>
      </c>
      <c r="N18700" s="53">
        <f ca="1"/>
        <v>3</v>
      </c>
      <c r="O18700" s="53" t="str">
        <f ca="1"/>
        <v>1951-03</v>
      </c>
    </row>
    <row r="18701" spans="12:15" x14ac:dyDescent="0.4">
      <c r="L18701" s="56">
        <f ca="1"/>
        <v>18700</v>
      </c>
      <c r="M18701" s="53">
        <f ca="1"/>
        <v>1951</v>
      </c>
      <c r="N18701" s="53">
        <f ca="1"/>
        <v>3</v>
      </c>
      <c r="O18701" s="53" t="str">
        <f ca="1"/>
        <v>1951-03</v>
      </c>
    </row>
    <row r="18702" spans="12:15" x14ac:dyDescent="0.4">
      <c r="L18702" s="56">
        <f ca="1"/>
        <v>18701</v>
      </c>
      <c r="M18702" s="53">
        <f ca="1"/>
        <v>1951</v>
      </c>
      <c r="N18702" s="53">
        <f ca="1"/>
        <v>3</v>
      </c>
      <c r="O18702" s="53" t="str">
        <f ca="1"/>
        <v>1951-03</v>
      </c>
    </row>
    <row r="18703" spans="12:15" x14ac:dyDescent="0.4">
      <c r="L18703" s="56">
        <f ca="1"/>
        <v>18702</v>
      </c>
      <c r="M18703" s="53">
        <f ca="1"/>
        <v>1951</v>
      </c>
      <c r="N18703" s="53">
        <f ca="1"/>
        <v>3</v>
      </c>
      <c r="O18703" s="53" t="str">
        <f ca="1"/>
        <v>1951-03</v>
      </c>
    </row>
    <row r="18704" spans="12:15" x14ac:dyDescent="0.4">
      <c r="L18704" s="56">
        <f ca="1"/>
        <v>18703</v>
      </c>
      <c r="M18704" s="53">
        <f ca="1"/>
        <v>1951</v>
      </c>
      <c r="N18704" s="53">
        <f ca="1"/>
        <v>3</v>
      </c>
      <c r="O18704" s="53" t="str">
        <f ca="1"/>
        <v>1951-03</v>
      </c>
    </row>
    <row r="18705" spans="12:15" x14ac:dyDescent="0.4">
      <c r="L18705" s="56">
        <f ca="1"/>
        <v>18704</v>
      </c>
      <c r="M18705" s="53">
        <f ca="1"/>
        <v>1951</v>
      </c>
      <c r="N18705" s="53">
        <f ca="1"/>
        <v>3</v>
      </c>
      <c r="O18705" s="53" t="str">
        <f ca="1"/>
        <v>1951-03</v>
      </c>
    </row>
    <row r="18706" spans="12:15" x14ac:dyDescent="0.4">
      <c r="L18706" s="56">
        <f ca="1"/>
        <v>18705</v>
      </c>
      <c r="M18706" s="53">
        <f ca="1"/>
        <v>1951</v>
      </c>
      <c r="N18706" s="53">
        <f ca="1"/>
        <v>3</v>
      </c>
      <c r="O18706" s="53" t="str">
        <f ca="1"/>
        <v>1951-03</v>
      </c>
    </row>
    <row r="18707" spans="12:15" x14ac:dyDescent="0.4">
      <c r="L18707" s="56">
        <f ca="1"/>
        <v>18706</v>
      </c>
      <c r="M18707" s="53">
        <f ca="1"/>
        <v>1951</v>
      </c>
      <c r="N18707" s="53">
        <f ca="1"/>
        <v>3</v>
      </c>
      <c r="O18707" s="53" t="str">
        <f ca="1"/>
        <v>1951-03</v>
      </c>
    </row>
    <row r="18708" spans="12:15" x14ac:dyDescent="0.4">
      <c r="L18708" s="56">
        <f ca="1"/>
        <v>18707</v>
      </c>
      <c r="M18708" s="53">
        <f ca="1"/>
        <v>1951</v>
      </c>
      <c r="N18708" s="53">
        <f ca="1"/>
        <v>3</v>
      </c>
      <c r="O18708" s="53" t="str">
        <f ca="1"/>
        <v>1951-03</v>
      </c>
    </row>
    <row r="18709" spans="12:15" x14ac:dyDescent="0.4">
      <c r="L18709" s="56">
        <f ca="1"/>
        <v>18708</v>
      </c>
      <c r="M18709" s="53">
        <f ca="1"/>
        <v>1951</v>
      </c>
      <c r="N18709" s="53">
        <f ca="1"/>
        <v>3</v>
      </c>
      <c r="O18709" s="53" t="str">
        <f ca="1"/>
        <v>1951-03</v>
      </c>
    </row>
    <row r="18710" spans="12:15" x14ac:dyDescent="0.4">
      <c r="L18710" s="56">
        <f ca="1"/>
        <v>18709</v>
      </c>
      <c r="M18710" s="53">
        <f ca="1"/>
        <v>1951</v>
      </c>
      <c r="N18710" s="53">
        <f ca="1"/>
        <v>3</v>
      </c>
      <c r="O18710" s="53" t="str">
        <f ca="1"/>
        <v>1951-03</v>
      </c>
    </row>
    <row r="18711" spans="12:15" x14ac:dyDescent="0.4">
      <c r="L18711" s="56">
        <f ca="1"/>
        <v>18710</v>
      </c>
      <c r="M18711" s="53">
        <f ca="1"/>
        <v>1951</v>
      </c>
      <c r="N18711" s="53">
        <f ca="1"/>
        <v>3</v>
      </c>
      <c r="O18711" s="53" t="str">
        <f ca="1"/>
        <v>1951-03</v>
      </c>
    </row>
    <row r="18712" spans="12:15" x14ac:dyDescent="0.4">
      <c r="L18712" s="56">
        <f ca="1"/>
        <v>18711</v>
      </c>
      <c r="M18712" s="53">
        <f ca="1"/>
        <v>1951</v>
      </c>
      <c r="N18712" s="53">
        <f ca="1"/>
        <v>3</v>
      </c>
      <c r="O18712" s="53" t="str">
        <f ca="1"/>
        <v>1951-03</v>
      </c>
    </row>
    <row r="18713" spans="12:15" x14ac:dyDescent="0.4">
      <c r="L18713" s="56">
        <f ca="1"/>
        <v>18712</v>
      </c>
      <c r="M18713" s="53">
        <f ca="1"/>
        <v>1951</v>
      </c>
      <c r="N18713" s="53">
        <f ca="1"/>
        <v>3</v>
      </c>
      <c r="O18713" s="53" t="str">
        <f ca="1"/>
        <v>1951-03</v>
      </c>
    </row>
    <row r="18714" spans="12:15" x14ac:dyDescent="0.4">
      <c r="L18714" s="56">
        <f ca="1"/>
        <v>18713</v>
      </c>
      <c r="M18714" s="53">
        <f ca="1"/>
        <v>1951</v>
      </c>
      <c r="N18714" s="53">
        <f ca="1"/>
        <v>3</v>
      </c>
      <c r="O18714" s="53" t="str">
        <f ca="1"/>
        <v>1951-03</v>
      </c>
    </row>
    <row r="18715" spans="12:15" x14ac:dyDescent="0.4">
      <c r="L18715" s="56">
        <f ca="1"/>
        <v>18714</v>
      </c>
      <c r="M18715" s="53">
        <f ca="1"/>
        <v>1951</v>
      </c>
      <c r="N18715" s="53">
        <f ca="1"/>
        <v>3</v>
      </c>
      <c r="O18715" s="53" t="str">
        <f ca="1"/>
        <v>1951-03</v>
      </c>
    </row>
    <row r="18716" spans="12:15" x14ac:dyDescent="0.4">
      <c r="L18716" s="56">
        <f ca="1"/>
        <v>18715</v>
      </c>
      <c r="M18716" s="53">
        <f ca="1"/>
        <v>1951</v>
      </c>
      <c r="N18716" s="53">
        <f ca="1"/>
        <v>3</v>
      </c>
      <c r="O18716" s="53" t="str">
        <f ca="1"/>
        <v>1951-03</v>
      </c>
    </row>
    <row r="18717" spans="12:15" x14ac:dyDescent="0.4">
      <c r="L18717" s="56">
        <f ca="1"/>
        <v>18716</v>
      </c>
      <c r="M18717" s="53">
        <f ca="1"/>
        <v>1951</v>
      </c>
      <c r="N18717" s="53">
        <f ca="1"/>
        <v>3</v>
      </c>
      <c r="O18717" s="53" t="str">
        <f ca="1"/>
        <v>1951-03</v>
      </c>
    </row>
    <row r="18718" spans="12:15" x14ac:dyDescent="0.4">
      <c r="L18718" s="56">
        <f ca="1"/>
        <v>18717</v>
      </c>
      <c r="M18718" s="53">
        <f ca="1"/>
        <v>1951</v>
      </c>
      <c r="N18718" s="53">
        <f ca="1"/>
        <v>3</v>
      </c>
      <c r="O18718" s="53" t="str">
        <f ca="1"/>
        <v>1951-03</v>
      </c>
    </row>
    <row r="18719" spans="12:15" x14ac:dyDescent="0.4">
      <c r="L18719" s="56">
        <f ca="1"/>
        <v>18718</v>
      </c>
      <c r="M18719" s="53">
        <f ca="1"/>
        <v>1951</v>
      </c>
      <c r="N18719" s="53">
        <f ca="1"/>
        <v>3</v>
      </c>
      <c r="O18719" s="53" t="str">
        <f ca="1"/>
        <v>1951-03</v>
      </c>
    </row>
    <row r="18720" spans="12:15" x14ac:dyDescent="0.4">
      <c r="L18720" s="56">
        <f ca="1"/>
        <v>18719</v>
      </c>
      <c r="M18720" s="53">
        <f ca="1"/>
        <v>1951</v>
      </c>
      <c r="N18720" s="53">
        <f ca="1"/>
        <v>4</v>
      </c>
      <c r="O18720" s="53" t="str">
        <f ca="1"/>
        <v>1951-04</v>
      </c>
    </row>
    <row r="18721" spans="12:15" x14ac:dyDescent="0.4">
      <c r="L18721" s="56">
        <f ca="1"/>
        <v>18720</v>
      </c>
      <c r="M18721" s="53">
        <f ca="1"/>
        <v>1951</v>
      </c>
      <c r="N18721" s="53">
        <f ca="1"/>
        <v>4</v>
      </c>
      <c r="O18721" s="53" t="str">
        <f ca="1"/>
        <v>1951-04</v>
      </c>
    </row>
    <row r="18722" spans="12:15" x14ac:dyDescent="0.4">
      <c r="L18722" s="56">
        <f ca="1"/>
        <v>18721</v>
      </c>
      <c r="M18722" s="53">
        <f ca="1"/>
        <v>1951</v>
      </c>
      <c r="N18722" s="53">
        <f ca="1"/>
        <v>4</v>
      </c>
      <c r="O18722" s="53" t="str">
        <f ca="1"/>
        <v>1951-04</v>
      </c>
    </row>
    <row r="18723" spans="12:15" x14ac:dyDescent="0.4">
      <c r="L18723" s="56">
        <f ca="1"/>
        <v>18722</v>
      </c>
      <c r="M18723" s="53">
        <f ca="1"/>
        <v>1951</v>
      </c>
      <c r="N18723" s="53">
        <f ca="1"/>
        <v>4</v>
      </c>
      <c r="O18723" s="53" t="str">
        <f ca="1"/>
        <v>1951-04</v>
      </c>
    </row>
    <row r="18724" spans="12:15" x14ac:dyDescent="0.4">
      <c r="L18724" s="56">
        <f ca="1"/>
        <v>18723</v>
      </c>
      <c r="M18724" s="53">
        <f ca="1"/>
        <v>1951</v>
      </c>
      <c r="N18724" s="53">
        <f ca="1"/>
        <v>4</v>
      </c>
      <c r="O18724" s="53" t="str">
        <f ca="1"/>
        <v>1951-04</v>
      </c>
    </row>
    <row r="18725" spans="12:15" x14ac:dyDescent="0.4">
      <c r="L18725" s="56">
        <f ca="1"/>
        <v>18724</v>
      </c>
      <c r="M18725" s="53">
        <f ca="1"/>
        <v>1951</v>
      </c>
      <c r="N18725" s="53">
        <f ca="1"/>
        <v>4</v>
      </c>
      <c r="O18725" s="53" t="str">
        <f ca="1"/>
        <v>1951-04</v>
      </c>
    </row>
    <row r="18726" spans="12:15" x14ac:dyDescent="0.4">
      <c r="L18726" s="56">
        <f ca="1"/>
        <v>18725</v>
      </c>
      <c r="M18726" s="53">
        <f ca="1"/>
        <v>1951</v>
      </c>
      <c r="N18726" s="53">
        <f ca="1"/>
        <v>4</v>
      </c>
      <c r="O18726" s="53" t="str">
        <f ca="1"/>
        <v>1951-04</v>
      </c>
    </row>
    <row r="18727" spans="12:15" x14ac:dyDescent="0.4">
      <c r="L18727" s="56">
        <f ca="1"/>
        <v>18726</v>
      </c>
      <c r="M18727" s="53">
        <f ca="1"/>
        <v>1951</v>
      </c>
      <c r="N18727" s="53">
        <f ca="1"/>
        <v>4</v>
      </c>
      <c r="O18727" s="53" t="str">
        <f ca="1"/>
        <v>1951-04</v>
      </c>
    </row>
    <row r="18728" spans="12:15" x14ac:dyDescent="0.4">
      <c r="L18728" s="56">
        <f ca="1"/>
        <v>18727</v>
      </c>
      <c r="M18728" s="53">
        <f ca="1"/>
        <v>1951</v>
      </c>
      <c r="N18728" s="53">
        <f ca="1"/>
        <v>4</v>
      </c>
      <c r="O18728" s="53" t="str">
        <f ca="1"/>
        <v>1951-04</v>
      </c>
    </row>
    <row r="18729" spans="12:15" x14ac:dyDescent="0.4">
      <c r="L18729" s="56">
        <f ca="1"/>
        <v>18728</v>
      </c>
      <c r="M18729" s="53">
        <f ca="1"/>
        <v>1951</v>
      </c>
      <c r="N18729" s="53">
        <f ca="1"/>
        <v>4</v>
      </c>
      <c r="O18729" s="53" t="str">
        <f ca="1"/>
        <v>1951-04</v>
      </c>
    </row>
    <row r="18730" spans="12:15" x14ac:dyDescent="0.4">
      <c r="L18730" s="56">
        <f ca="1"/>
        <v>18729</v>
      </c>
      <c r="M18730" s="53">
        <f ca="1"/>
        <v>1951</v>
      </c>
      <c r="N18730" s="53">
        <f ca="1"/>
        <v>4</v>
      </c>
      <c r="O18730" s="53" t="str">
        <f ca="1"/>
        <v>1951-04</v>
      </c>
    </row>
    <row r="18731" spans="12:15" x14ac:dyDescent="0.4">
      <c r="L18731" s="56">
        <f ca="1"/>
        <v>18730</v>
      </c>
      <c r="M18731" s="53">
        <f ca="1"/>
        <v>1951</v>
      </c>
      <c r="N18731" s="53">
        <f ca="1"/>
        <v>4</v>
      </c>
      <c r="O18731" s="53" t="str">
        <f ca="1"/>
        <v>1951-04</v>
      </c>
    </row>
    <row r="18732" spans="12:15" x14ac:dyDescent="0.4">
      <c r="L18732" s="56">
        <f ca="1"/>
        <v>18731</v>
      </c>
      <c r="M18732" s="53">
        <f ca="1"/>
        <v>1951</v>
      </c>
      <c r="N18732" s="53">
        <f ca="1"/>
        <v>4</v>
      </c>
      <c r="O18732" s="53" t="str">
        <f ca="1"/>
        <v>1951-04</v>
      </c>
    </row>
    <row r="18733" spans="12:15" x14ac:dyDescent="0.4">
      <c r="L18733" s="56">
        <f ca="1"/>
        <v>18732</v>
      </c>
      <c r="M18733" s="53">
        <f ca="1"/>
        <v>1951</v>
      </c>
      <c r="N18733" s="53">
        <f ca="1"/>
        <v>4</v>
      </c>
      <c r="O18733" s="53" t="str">
        <f ca="1"/>
        <v>1951-04</v>
      </c>
    </row>
    <row r="18734" spans="12:15" x14ac:dyDescent="0.4">
      <c r="L18734" s="56">
        <f ca="1"/>
        <v>18733</v>
      </c>
      <c r="M18734" s="53">
        <f ca="1"/>
        <v>1951</v>
      </c>
      <c r="N18734" s="53">
        <f ca="1"/>
        <v>4</v>
      </c>
      <c r="O18734" s="53" t="str">
        <f ca="1"/>
        <v>1951-04</v>
      </c>
    </row>
    <row r="18735" spans="12:15" x14ac:dyDescent="0.4">
      <c r="L18735" s="56">
        <f ca="1"/>
        <v>18734</v>
      </c>
      <c r="M18735" s="53">
        <f ca="1"/>
        <v>1951</v>
      </c>
      <c r="N18735" s="53">
        <f ca="1"/>
        <v>4</v>
      </c>
      <c r="O18735" s="53" t="str">
        <f ca="1"/>
        <v>1951-04</v>
      </c>
    </row>
    <row r="18736" spans="12:15" x14ac:dyDescent="0.4">
      <c r="L18736" s="56">
        <f ca="1"/>
        <v>18735</v>
      </c>
      <c r="M18736" s="53">
        <f ca="1"/>
        <v>1951</v>
      </c>
      <c r="N18736" s="53">
        <f ca="1"/>
        <v>4</v>
      </c>
      <c r="O18736" s="53" t="str">
        <f ca="1"/>
        <v>1951-04</v>
      </c>
    </row>
    <row r="18737" spans="12:15" x14ac:dyDescent="0.4">
      <c r="L18737" s="56">
        <f ca="1"/>
        <v>18736</v>
      </c>
      <c r="M18737" s="53">
        <f ca="1"/>
        <v>1951</v>
      </c>
      <c r="N18737" s="53">
        <f ca="1"/>
        <v>4</v>
      </c>
      <c r="O18737" s="53" t="str">
        <f ca="1"/>
        <v>1951-04</v>
      </c>
    </row>
    <row r="18738" spans="12:15" x14ac:dyDescent="0.4">
      <c r="L18738" s="56">
        <f ca="1"/>
        <v>18737</v>
      </c>
      <c r="M18738" s="53">
        <f ca="1"/>
        <v>1951</v>
      </c>
      <c r="N18738" s="53">
        <f ca="1"/>
        <v>4</v>
      </c>
      <c r="O18738" s="53" t="str">
        <f ca="1"/>
        <v>1951-04</v>
      </c>
    </row>
    <row r="18739" spans="12:15" x14ac:dyDescent="0.4">
      <c r="L18739" s="56">
        <f ca="1"/>
        <v>18738</v>
      </c>
      <c r="M18739" s="53">
        <f ca="1"/>
        <v>1951</v>
      </c>
      <c r="N18739" s="53">
        <f ca="1"/>
        <v>4</v>
      </c>
      <c r="O18739" s="53" t="str">
        <f ca="1"/>
        <v>1951-04</v>
      </c>
    </row>
    <row r="18740" spans="12:15" x14ac:dyDescent="0.4">
      <c r="L18740" s="56">
        <f ca="1"/>
        <v>18739</v>
      </c>
      <c r="M18740" s="53">
        <f ca="1"/>
        <v>1951</v>
      </c>
      <c r="N18740" s="53">
        <f ca="1"/>
        <v>4</v>
      </c>
      <c r="O18740" s="53" t="str">
        <f ca="1"/>
        <v>1951-04</v>
      </c>
    </row>
    <row r="18741" spans="12:15" x14ac:dyDescent="0.4">
      <c r="L18741" s="56">
        <f ca="1"/>
        <v>18740</v>
      </c>
      <c r="M18741" s="53">
        <f ca="1"/>
        <v>1951</v>
      </c>
      <c r="N18741" s="53">
        <f ca="1"/>
        <v>4</v>
      </c>
      <c r="O18741" s="53" t="str">
        <f ca="1"/>
        <v>1951-04</v>
      </c>
    </row>
    <row r="18742" spans="12:15" x14ac:dyDescent="0.4">
      <c r="L18742" s="56">
        <f ca="1"/>
        <v>18741</v>
      </c>
      <c r="M18742" s="53">
        <f ca="1"/>
        <v>1951</v>
      </c>
      <c r="N18742" s="53">
        <f ca="1"/>
        <v>4</v>
      </c>
      <c r="O18742" s="53" t="str">
        <f ca="1"/>
        <v>1951-04</v>
      </c>
    </row>
    <row r="18743" spans="12:15" x14ac:dyDescent="0.4">
      <c r="L18743" s="56">
        <f ca="1"/>
        <v>18742</v>
      </c>
      <c r="M18743" s="53">
        <f ca="1"/>
        <v>1951</v>
      </c>
      <c r="N18743" s="53">
        <f ca="1"/>
        <v>4</v>
      </c>
      <c r="O18743" s="53" t="str">
        <f ca="1"/>
        <v>1951-04</v>
      </c>
    </row>
    <row r="18744" spans="12:15" x14ac:dyDescent="0.4">
      <c r="L18744" s="56">
        <f ca="1"/>
        <v>18743</v>
      </c>
      <c r="M18744" s="53">
        <f ca="1"/>
        <v>1951</v>
      </c>
      <c r="N18744" s="53">
        <f ca="1"/>
        <v>4</v>
      </c>
      <c r="O18744" s="53" t="str">
        <f ca="1"/>
        <v>1951-04</v>
      </c>
    </row>
    <row r="18745" spans="12:15" x14ac:dyDescent="0.4">
      <c r="L18745" s="56">
        <f ca="1"/>
        <v>18744</v>
      </c>
      <c r="M18745" s="53">
        <f ca="1"/>
        <v>1951</v>
      </c>
      <c r="N18745" s="53">
        <f ca="1"/>
        <v>4</v>
      </c>
      <c r="O18745" s="53" t="str">
        <f ca="1"/>
        <v>1951-04</v>
      </c>
    </row>
    <row r="18746" spans="12:15" x14ac:dyDescent="0.4">
      <c r="L18746" s="56">
        <f ca="1"/>
        <v>18745</v>
      </c>
      <c r="M18746" s="53">
        <f ca="1"/>
        <v>1951</v>
      </c>
      <c r="N18746" s="53">
        <f ca="1"/>
        <v>4</v>
      </c>
      <c r="O18746" s="53" t="str">
        <f ca="1"/>
        <v>1951-04</v>
      </c>
    </row>
    <row r="18747" spans="12:15" x14ac:dyDescent="0.4">
      <c r="L18747" s="56">
        <f ca="1"/>
        <v>18746</v>
      </c>
      <c r="M18747" s="53">
        <f ca="1"/>
        <v>1951</v>
      </c>
      <c r="N18747" s="53">
        <f ca="1"/>
        <v>4</v>
      </c>
      <c r="O18747" s="53" t="str">
        <f ca="1"/>
        <v>1951-04</v>
      </c>
    </row>
    <row r="18748" spans="12:15" x14ac:dyDescent="0.4">
      <c r="L18748" s="56">
        <f ca="1"/>
        <v>18747</v>
      </c>
      <c r="M18748" s="53">
        <f ca="1"/>
        <v>1951</v>
      </c>
      <c r="N18748" s="53">
        <f ca="1"/>
        <v>4</v>
      </c>
      <c r="O18748" s="53" t="str">
        <f ca="1"/>
        <v>1951-04</v>
      </c>
    </row>
    <row r="18749" spans="12:15" x14ac:dyDescent="0.4">
      <c r="L18749" s="56">
        <f ca="1"/>
        <v>18748</v>
      </c>
      <c r="M18749" s="53">
        <f ca="1"/>
        <v>1951</v>
      </c>
      <c r="N18749" s="53">
        <f ca="1"/>
        <v>4</v>
      </c>
      <c r="O18749" s="53" t="str">
        <f ca="1"/>
        <v>1951-04</v>
      </c>
    </row>
    <row r="18750" spans="12:15" x14ac:dyDescent="0.4">
      <c r="L18750" s="56">
        <f ca="1"/>
        <v>18749</v>
      </c>
      <c r="M18750" s="53">
        <f ca="1"/>
        <v>1951</v>
      </c>
      <c r="N18750" s="53">
        <f ca="1"/>
        <v>5</v>
      </c>
      <c r="O18750" s="53" t="str">
        <f ca="1"/>
        <v>1951-05</v>
      </c>
    </row>
    <row r="18751" spans="12:15" x14ac:dyDescent="0.4">
      <c r="L18751" s="56">
        <f ca="1"/>
        <v>18750</v>
      </c>
      <c r="M18751" s="53">
        <f ca="1"/>
        <v>1951</v>
      </c>
      <c r="N18751" s="53">
        <f ca="1"/>
        <v>5</v>
      </c>
      <c r="O18751" s="53" t="str">
        <f ca="1"/>
        <v>1951-05</v>
      </c>
    </row>
    <row r="18752" spans="12:15" x14ac:dyDescent="0.4">
      <c r="L18752" s="56">
        <f ca="1"/>
        <v>18751</v>
      </c>
      <c r="M18752" s="53">
        <f ca="1"/>
        <v>1951</v>
      </c>
      <c r="N18752" s="53">
        <f ca="1"/>
        <v>5</v>
      </c>
      <c r="O18752" s="53" t="str">
        <f ca="1"/>
        <v>1951-05</v>
      </c>
    </row>
    <row r="18753" spans="12:15" x14ac:dyDescent="0.4">
      <c r="L18753" s="56">
        <f ca="1"/>
        <v>18752</v>
      </c>
      <c r="M18753" s="53">
        <f ca="1"/>
        <v>1951</v>
      </c>
      <c r="N18753" s="53">
        <f ca="1"/>
        <v>5</v>
      </c>
      <c r="O18753" s="53" t="str">
        <f ca="1"/>
        <v>1951-05</v>
      </c>
    </row>
    <row r="18754" spans="12:15" x14ac:dyDescent="0.4">
      <c r="L18754" s="56">
        <f ca="1"/>
        <v>18753</v>
      </c>
      <c r="M18754" s="53">
        <f ca="1"/>
        <v>1951</v>
      </c>
      <c r="N18754" s="53">
        <f ca="1"/>
        <v>5</v>
      </c>
      <c r="O18754" s="53" t="str">
        <f ca="1"/>
        <v>1951-05</v>
      </c>
    </row>
    <row r="18755" spans="12:15" x14ac:dyDescent="0.4">
      <c r="L18755" s="56">
        <f ca="1"/>
        <v>18754</v>
      </c>
      <c r="M18755" s="53">
        <f ca="1"/>
        <v>1951</v>
      </c>
      <c r="N18755" s="53">
        <f ca="1"/>
        <v>5</v>
      </c>
      <c r="O18755" s="53" t="str">
        <f ca="1"/>
        <v>1951-05</v>
      </c>
    </row>
    <row r="18756" spans="12:15" x14ac:dyDescent="0.4">
      <c r="L18756" s="56">
        <f ca="1"/>
        <v>18755</v>
      </c>
      <c r="M18756" s="53">
        <f ca="1"/>
        <v>1951</v>
      </c>
      <c r="N18756" s="53">
        <f ca="1"/>
        <v>5</v>
      </c>
      <c r="O18756" s="53" t="str">
        <f ca="1"/>
        <v>1951-05</v>
      </c>
    </row>
    <row r="18757" spans="12:15" x14ac:dyDescent="0.4">
      <c r="L18757" s="56">
        <f ca="1"/>
        <v>18756</v>
      </c>
      <c r="M18757" s="53">
        <f ca="1"/>
        <v>1951</v>
      </c>
      <c r="N18757" s="53">
        <f ca="1"/>
        <v>5</v>
      </c>
      <c r="O18757" s="53" t="str">
        <f ca="1"/>
        <v>1951-05</v>
      </c>
    </row>
    <row r="18758" spans="12:15" x14ac:dyDescent="0.4">
      <c r="L18758" s="56">
        <f ca="1"/>
        <v>18757</v>
      </c>
      <c r="M18758" s="53">
        <f ca="1"/>
        <v>1951</v>
      </c>
      <c r="N18758" s="53">
        <f ca="1"/>
        <v>5</v>
      </c>
      <c r="O18758" s="53" t="str">
        <f ca="1"/>
        <v>1951-05</v>
      </c>
    </row>
    <row r="18759" spans="12:15" x14ac:dyDescent="0.4">
      <c r="L18759" s="56">
        <f ca="1"/>
        <v>18758</v>
      </c>
      <c r="M18759" s="53">
        <f ca="1"/>
        <v>1951</v>
      </c>
      <c r="N18759" s="53">
        <f ca="1"/>
        <v>5</v>
      </c>
      <c r="O18759" s="53" t="str">
        <f ca="1"/>
        <v>1951-05</v>
      </c>
    </row>
    <row r="18760" spans="12:15" x14ac:dyDescent="0.4">
      <c r="L18760" s="56">
        <f ca="1"/>
        <v>18759</v>
      </c>
      <c r="M18760" s="53">
        <f ca="1"/>
        <v>1951</v>
      </c>
      <c r="N18760" s="53">
        <f ca="1"/>
        <v>5</v>
      </c>
      <c r="O18760" s="53" t="str">
        <f ca="1"/>
        <v>1951-05</v>
      </c>
    </row>
    <row r="18761" spans="12:15" x14ac:dyDescent="0.4">
      <c r="L18761" s="56">
        <f ca="1"/>
        <v>18760</v>
      </c>
      <c r="M18761" s="53">
        <f ca="1"/>
        <v>1951</v>
      </c>
      <c r="N18761" s="53">
        <f ca="1"/>
        <v>5</v>
      </c>
      <c r="O18761" s="53" t="str">
        <f ca="1"/>
        <v>1951-05</v>
      </c>
    </row>
    <row r="18762" spans="12:15" x14ac:dyDescent="0.4">
      <c r="L18762" s="56">
        <f ca="1"/>
        <v>18761</v>
      </c>
      <c r="M18762" s="53">
        <f ca="1"/>
        <v>1951</v>
      </c>
      <c r="N18762" s="53">
        <f ca="1"/>
        <v>5</v>
      </c>
      <c r="O18762" s="53" t="str">
        <f ca="1"/>
        <v>1951-05</v>
      </c>
    </row>
    <row r="18763" spans="12:15" x14ac:dyDescent="0.4">
      <c r="L18763" s="56">
        <f ca="1"/>
        <v>18762</v>
      </c>
      <c r="M18763" s="53">
        <f ca="1"/>
        <v>1951</v>
      </c>
      <c r="N18763" s="53">
        <f ca="1"/>
        <v>5</v>
      </c>
      <c r="O18763" s="53" t="str">
        <f ca="1"/>
        <v>1951-05</v>
      </c>
    </row>
    <row r="18764" spans="12:15" x14ac:dyDescent="0.4">
      <c r="L18764" s="56">
        <f ca="1"/>
        <v>18763</v>
      </c>
      <c r="M18764" s="53">
        <f ca="1"/>
        <v>1951</v>
      </c>
      <c r="N18764" s="53">
        <f ca="1"/>
        <v>5</v>
      </c>
      <c r="O18764" s="53" t="str">
        <f ca="1"/>
        <v>1951-05</v>
      </c>
    </row>
    <row r="18765" spans="12:15" x14ac:dyDescent="0.4">
      <c r="L18765" s="56">
        <f ca="1"/>
        <v>18764</v>
      </c>
      <c r="M18765" s="53">
        <f ca="1"/>
        <v>1951</v>
      </c>
      <c r="N18765" s="53">
        <f ca="1"/>
        <v>5</v>
      </c>
      <c r="O18765" s="53" t="str">
        <f ca="1"/>
        <v>1951-05</v>
      </c>
    </row>
    <row r="18766" spans="12:15" x14ac:dyDescent="0.4">
      <c r="L18766" s="56">
        <f ca="1"/>
        <v>18765</v>
      </c>
      <c r="M18766" s="53">
        <f ca="1"/>
        <v>1951</v>
      </c>
      <c r="N18766" s="53">
        <f ca="1"/>
        <v>5</v>
      </c>
      <c r="O18766" s="53" t="str">
        <f ca="1"/>
        <v>1951-05</v>
      </c>
    </row>
    <row r="18767" spans="12:15" x14ac:dyDescent="0.4">
      <c r="L18767" s="56">
        <f ca="1"/>
        <v>18766</v>
      </c>
      <c r="M18767" s="53">
        <f ca="1"/>
        <v>1951</v>
      </c>
      <c r="N18767" s="53">
        <f ca="1"/>
        <v>5</v>
      </c>
      <c r="O18767" s="53" t="str">
        <f ca="1"/>
        <v>1951-05</v>
      </c>
    </row>
    <row r="18768" spans="12:15" x14ac:dyDescent="0.4">
      <c r="L18768" s="56">
        <f ca="1"/>
        <v>18767</v>
      </c>
      <c r="M18768" s="53">
        <f ca="1"/>
        <v>1951</v>
      </c>
      <c r="N18768" s="53">
        <f ca="1"/>
        <v>5</v>
      </c>
      <c r="O18768" s="53" t="str">
        <f ca="1"/>
        <v>1951-05</v>
      </c>
    </row>
    <row r="18769" spans="12:15" x14ac:dyDescent="0.4">
      <c r="L18769" s="56">
        <f ca="1"/>
        <v>18768</v>
      </c>
      <c r="M18769" s="53">
        <f ca="1"/>
        <v>1951</v>
      </c>
      <c r="N18769" s="53">
        <f ca="1"/>
        <v>5</v>
      </c>
      <c r="O18769" s="53" t="str">
        <f ca="1"/>
        <v>1951-05</v>
      </c>
    </row>
    <row r="18770" spans="12:15" x14ac:dyDescent="0.4">
      <c r="L18770" s="56">
        <f ca="1"/>
        <v>18769</v>
      </c>
      <c r="M18770" s="53">
        <f ca="1"/>
        <v>1951</v>
      </c>
      <c r="N18770" s="53">
        <f ca="1"/>
        <v>5</v>
      </c>
      <c r="O18770" s="53" t="str">
        <f ca="1"/>
        <v>1951-05</v>
      </c>
    </row>
    <row r="18771" spans="12:15" x14ac:dyDescent="0.4">
      <c r="L18771" s="56">
        <f ca="1"/>
        <v>18770</v>
      </c>
      <c r="M18771" s="53">
        <f ca="1"/>
        <v>1951</v>
      </c>
      <c r="N18771" s="53">
        <f ca="1"/>
        <v>5</v>
      </c>
      <c r="O18771" s="53" t="str">
        <f ca="1"/>
        <v>1951-05</v>
      </c>
    </row>
    <row r="18772" spans="12:15" x14ac:dyDescent="0.4">
      <c r="L18772" s="56">
        <f ca="1"/>
        <v>18771</v>
      </c>
      <c r="M18772" s="53">
        <f ca="1"/>
        <v>1951</v>
      </c>
      <c r="N18772" s="53">
        <f ca="1"/>
        <v>5</v>
      </c>
      <c r="O18772" s="53" t="str">
        <f ca="1"/>
        <v>1951-05</v>
      </c>
    </row>
    <row r="18773" spans="12:15" x14ac:dyDescent="0.4">
      <c r="L18773" s="56">
        <f ca="1"/>
        <v>18772</v>
      </c>
      <c r="M18773" s="53">
        <f ca="1"/>
        <v>1951</v>
      </c>
      <c r="N18773" s="53">
        <f ca="1"/>
        <v>5</v>
      </c>
      <c r="O18773" s="53" t="str">
        <f ca="1"/>
        <v>1951-05</v>
      </c>
    </row>
    <row r="18774" spans="12:15" x14ac:dyDescent="0.4">
      <c r="L18774" s="56">
        <f ca="1"/>
        <v>18773</v>
      </c>
      <c r="M18774" s="53">
        <f ca="1"/>
        <v>1951</v>
      </c>
      <c r="N18774" s="53">
        <f ca="1"/>
        <v>5</v>
      </c>
      <c r="O18774" s="53" t="str">
        <f ca="1"/>
        <v>1951-05</v>
      </c>
    </row>
    <row r="18775" spans="12:15" x14ac:dyDescent="0.4">
      <c r="L18775" s="56">
        <f ca="1"/>
        <v>18774</v>
      </c>
      <c r="M18775" s="53">
        <f ca="1"/>
        <v>1951</v>
      </c>
      <c r="N18775" s="53">
        <f ca="1"/>
        <v>5</v>
      </c>
      <c r="O18775" s="53" t="str">
        <f ca="1"/>
        <v>1951-05</v>
      </c>
    </row>
    <row r="18776" spans="12:15" x14ac:dyDescent="0.4">
      <c r="L18776" s="56">
        <f ca="1"/>
        <v>18775</v>
      </c>
      <c r="M18776" s="53">
        <f ca="1"/>
        <v>1951</v>
      </c>
      <c r="N18776" s="53">
        <f ca="1"/>
        <v>5</v>
      </c>
      <c r="O18776" s="53" t="str">
        <f ca="1"/>
        <v>1951-05</v>
      </c>
    </row>
    <row r="18777" spans="12:15" x14ac:dyDescent="0.4">
      <c r="L18777" s="56">
        <f ca="1"/>
        <v>18776</v>
      </c>
      <c r="M18777" s="53">
        <f ca="1"/>
        <v>1951</v>
      </c>
      <c r="N18777" s="53">
        <f ca="1"/>
        <v>5</v>
      </c>
      <c r="O18777" s="53" t="str">
        <f ca="1"/>
        <v>1951-05</v>
      </c>
    </row>
    <row r="18778" spans="12:15" x14ac:dyDescent="0.4">
      <c r="L18778" s="56">
        <f ca="1"/>
        <v>18777</v>
      </c>
      <c r="M18778" s="53">
        <f ca="1"/>
        <v>1951</v>
      </c>
      <c r="N18778" s="53">
        <f ca="1"/>
        <v>5</v>
      </c>
      <c r="O18778" s="53" t="str">
        <f ca="1"/>
        <v>1951-05</v>
      </c>
    </row>
    <row r="18779" spans="12:15" x14ac:dyDescent="0.4">
      <c r="L18779" s="56">
        <f ca="1"/>
        <v>18778</v>
      </c>
      <c r="M18779" s="53">
        <f ca="1"/>
        <v>1951</v>
      </c>
      <c r="N18779" s="53">
        <f ca="1"/>
        <v>5</v>
      </c>
      <c r="O18779" s="53" t="str">
        <f ca="1"/>
        <v>1951-05</v>
      </c>
    </row>
    <row r="18780" spans="12:15" x14ac:dyDescent="0.4">
      <c r="L18780" s="56">
        <f ca="1"/>
        <v>18779</v>
      </c>
      <c r="M18780" s="53">
        <f ca="1"/>
        <v>1951</v>
      </c>
      <c r="N18780" s="53">
        <f ca="1"/>
        <v>5</v>
      </c>
      <c r="O18780" s="53" t="str">
        <f ca="1"/>
        <v>1951-05</v>
      </c>
    </row>
    <row r="18781" spans="12:15" x14ac:dyDescent="0.4">
      <c r="L18781" s="56">
        <f ca="1"/>
        <v>18780</v>
      </c>
      <c r="M18781" s="53">
        <f ca="1"/>
        <v>1951</v>
      </c>
      <c r="N18781" s="53">
        <f ca="1"/>
        <v>6</v>
      </c>
      <c r="O18781" s="53" t="str">
        <f ca="1"/>
        <v>1951-06</v>
      </c>
    </row>
    <row r="18782" spans="12:15" x14ac:dyDescent="0.4">
      <c r="L18782" s="56">
        <f ca="1"/>
        <v>18781</v>
      </c>
      <c r="M18782" s="53">
        <f ca="1"/>
        <v>1951</v>
      </c>
      <c r="N18782" s="53">
        <f ca="1"/>
        <v>6</v>
      </c>
      <c r="O18782" s="53" t="str">
        <f ca="1"/>
        <v>1951-06</v>
      </c>
    </row>
    <row r="18783" spans="12:15" x14ac:dyDescent="0.4">
      <c r="L18783" s="56">
        <f ca="1"/>
        <v>18782</v>
      </c>
      <c r="M18783" s="53">
        <f ca="1"/>
        <v>1951</v>
      </c>
      <c r="N18783" s="53">
        <f ca="1"/>
        <v>6</v>
      </c>
      <c r="O18783" s="53" t="str">
        <f ca="1"/>
        <v>1951-06</v>
      </c>
    </row>
    <row r="18784" spans="12:15" x14ac:dyDescent="0.4">
      <c r="L18784" s="56">
        <f ca="1"/>
        <v>18783</v>
      </c>
      <c r="M18784" s="53">
        <f ca="1"/>
        <v>1951</v>
      </c>
      <c r="N18784" s="53">
        <f ca="1"/>
        <v>6</v>
      </c>
      <c r="O18784" s="53" t="str">
        <f ca="1"/>
        <v>1951-06</v>
      </c>
    </row>
    <row r="18785" spans="12:15" x14ac:dyDescent="0.4">
      <c r="L18785" s="56">
        <f ca="1"/>
        <v>18784</v>
      </c>
      <c r="M18785" s="53">
        <f ca="1"/>
        <v>1951</v>
      </c>
      <c r="N18785" s="53">
        <f ca="1"/>
        <v>6</v>
      </c>
      <c r="O18785" s="53" t="str">
        <f ca="1"/>
        <v>1951-06</v>
      </c>
    </row>
    <row r="18786" spans="12:15" x14ac:dyDescent="0.4">
      <c r="L18786" s="56">
        <f ca="1"/>
        <v>18785</v>
      </c>
      <c r="M18786" s="53">
        <f ca="1"/>
        <v>1951</v>
      </c>
      <c r="N18786" s="53">
        <f ca="1"/>
        <v>6</v>
      </c>
      <c r="O18786" s="53" t="str">
        <f ca="1"/>
        <v>1951-06</v>
      </c>
    </row>
    <row r="18787" spans="12:15" x14ac:dyDescent="0.4">
      <c r="L18787" s="56">
        <f ca="1"/>
        <v>18786</v>
      </c>
      <c r="M18787" s="53">
        <f ca="1"/>
        <v>1951</v>
      </c>
      <c r="N18787" s="53">
        <f ca="1"/>
        <v>6</v>
      </c>
      <c r="O18787" s="53" t="str">
        <f ca="1"/>
        <v>1951-06</v>
      </c>
    </row>
    <row r="18788" spans="12:15" x14ac:dyDescent="0.4">
      <c r="L18788" s="56">
        <f ca="1"/>
        <v>18787</v>
      </c>
      <c r="M18788" s="53">
        <f ca="1"/>
        <v>1951</v>
      </c>
      <c r="N18788" s="53">
        <f ca="1"/>
        <v>6</v>
      </c>
      <c r="O18788" s="53" t="str">
        <f ca="1"/>
        <v>1951-06</v>
      </c>
    </row>
    <row r="18789" spans="12:15" x14ac:dyDescent="0.4">
      <c r="L18789" s="56">
        <f ca="1"/>
        <v>18788</v>
      </c>
      <c r="M18789" s="53">
        <f ca="1"/>
        <v>1951</v>
      </c>
      <c r="N18789" s="53">
        <f ca="1"/>
        <v>6</v>
      </c>
      <c r="O18789" s="53" t="str">
        <f ca="1"/>
        <v>1951-06</v>
      </c>
    </row>
    <row r="18790" spans="12:15" x14ac:dyDescent="0.4">
      <c r="L18790" s="56">
        <f ca="1"/>
        <v>18789</v>
      </c>
      <c r="M18790" s="53">
        <f ca="1"/>
        <v>1951</v>
      </c>
      <c r="N18790" s="53">
        <f ca="1"/>
        <v>6</v>
      </c>
      <c r="O18790" s="53" t="str">
        <f ca="1"/>
        <v>1951-06</v>
      </c>
    </row>
    <row r="18791" spans="12:15" x14ac:dyDescent="0.4">
      <c r="L18791" s="56">
        <f ca="1"/>
        <v>18790</v>
      </c>
      <c r="M18791" s="53">
        <f ca="1"/>
        <v>1951</v>
      </c>
      <c r="N18791" s="53">
        <f ca="1"/>
        <v>6</v>
      </c>
      <c r="O18791" s="53" t="str">
        <f ca="1"/>
        <v>1951-06</v>
      </c>
    </row>
    <row r="18792" spans="12:15" x14ac:dyDescent="0.4">
      <c r="L18792" s="56">
        <f ca="1"/>
        <v>18791</v>
      </c>
      <c r="M18792" s="53">
        <f ca="1"/>
        <v>1951</v>
      </c>
      <c r="N18792" s="53">
        <f ca="1"/>
        <v>6</v>
      </c>
      <c r="O18792" s="53" t="str">
        <f ca="1"/>
        <v>1951-06</v>
      </c>
    </row>
    <row r="18793" spans="12:15" x14ac:dyDescent="0.4">
      <c r="L18793" s="56">
        <f ca="1"/>
        <v>18792</v>
      </c>
      <c r="M18793" s="53">
        <f ca="1"/>
        <v>1951</v>
      </c>
      <c r="N18793" s="53">
        <f ca="1"/>
        <v>6</v>
      </c>
      <c r="O18793" s="53" t="str">
        <f ca="1"/>
        <v>1951-06</v>
      </c>
    </row>
    <row r="18794" spans="12:15" x14ac:dyDescent="0.4">
      <c r="L18794" s="56">
        <f ca="1"/>
        <v>18793</v>
      </c>
      <c r="M18794" s="53">
        <f ca="1"/>
        <v>1951</v>
      </c>
      <c r="N18794" s="53">
        <f ca="1"/>
        <v>6</v>
      </c>
      <c r="O18794" s="53" t="str">
        <f ca="1"/>
        <v>1951-06</v>
      </c>
    </row>
    <row r="18795" spans="12:15" x14ac:dyDescent="0.4">
      <c r="L18795" s="56">
        <f ca="1"/>
        <v>18794</v>
      </c>
      <c r="M18795" s="53">
        <f ca="1"/>
        <v>1951</v>
      </c>
      <c r="N18795" s="53">
        <f ca="1"/>
        <v>6</v>
      </c>
      <c r="O18795" s="53" t="str">
        <f ca="1"/>
        <v>1951-06</v>
      </c>
    </row>
    <row r="18796" spans="12:15" x14ac:dyDescent="0.4">
      <c r="L18796" s="56">
        <f ca="1"/>
        <v>18795</v>
      </c>
      <c r="M18796" s="53">
        <f ca="1"/>
        <v>1951</v>
      </c>
      <c r="N18796" s="53">
        <f ca="1"/>
        <v>6</v>
      </c>
      <c r="O18796" s="53" t="str">
        <f ca="1"/>
        <v>1951-06</v>
      </c>
    </row>
    <row r="18797" spans="12:15" x14ac:dyDescent="0.4">
      <c r="L18797" s="56">
        <f ca="1"/>
        <v>18796</v>
      </c>
      <c r="M18797" s="53">
        <f ca="1"/>
        <v>1951</v>
      </c>
      <c r="N18797" s="53">
        <f ca="1"/>
        <v>6</v>
      </c>
      <c r="O18797" s="53" t="str">
        <f ca="1"/>
        <v>1951-06</v>
      </c>
    </row>
    <row r="18798" spans="12:15" x14ac:dyDescent="0.4">
      <c r="L18798" s="56">
        <f ca="1"/>
        <v>18797</v>
      </c>
      <c r="M18798" s="53">
        <f ca="1"/>
        <v>1951</v>
      </c>
      <c r="N18798" s="53">
        <f ca="1"/>
        <v>6</v>
      </c>
      <c r="O18798" s="53" t="str">
        <f ca="1"/>
        <v>1951-06</v>
      </c>
    </row>
    <row r="18799" spans="12:15" x14ac:dyDescent="0.4">
      <c r="L18799" s="56">
        <f ca="1"/>
        <v>18798</v>
      </c>
      <c r="M18799" s="53">
        <f ca="1"/>
        <v>1951</v>
      </c>
      <c r="N18799" s="53">
        <f ca="1"/>
        <v>6</v>
      </c>
      <c r="O18799" s="53" t="str">
        <f ca="1"/>
        <v>1951-06</v>
      </c>
    </row>
    <row r="18800" spans="12:15" x14ac:dyDescent="0.4">
      <c r="L18800" s="56">
        <f ca="1"/>
        <v>18799</v>
      </c>
      <c r="M18800" s="53">
        <f ca="1"/>
        <v>1951</v>
      </c>
      <c r="N18800" s="53">
        <f ca="1"/>
        <v>6</v>
      </c>
      <c r="O18800" s="53" t="str">
        <f ca="1"/>
        <v>1951-06</v>
      </c>
    </row>
    <row r="18801" spans="12:15" x14ac:dyDescent="0.4">
      <c r="L18801" s="56">
        <f ca="1"/>
        <v>18800</v>
      </c>
      <c r="M18801" s="53">
        <f ca="1"/>
        <v>1951</v>
      </c>
      <c r="N18801" s="53">
        <f ca="1"/>
        <v>6</v>
      </c>
      <c r="O18801" s="53" t="str">
        <f ca="1"/>
        <v>1951-06</v>
      </c>
    </row>
    <row r="18802" spans="12:15" x14ac:dyDescent="0.4">
      <c r="L18802" s="56">
        <f ca="1"/>
        <v>18801</v>
      </c>
      <c r="M18802" s="53">
        <f ca="1"/>
        <v>1951</v>
      </c>
      <c r="N18802" s="53">
        <f ca="1"/>
        <v>6</v>
      </c>
      <c r="O18802" s="53" t="str">
        <f ca="1"/>
        <v>1951-06</v>
      </c>
    </row>
    <row r="18803" spans="12:15" x14ac:dyDescent="0.4">
      <c r="L18803" s="56">
        <f ca="1"/>
        <v>18802</v>
      </c>
      <c r="M18803" s="53">
        <f ca="1"/>
        <v>1951</v>
      </c>
      <c r="N18803" s="53">
        <f ca="1"/>
        <v>6</v>
      </c>
      <c r="O18803" s="53" t="str">
        <f ca="1"/>
        <v>1951-06</v>
      </c>
    </row>
    <row r="18804" spans="12:15" x14ac:dyDescent="0.4">
      <c r="L18804" s="56">
        <f ca="1"/>
        <v>18803</v>
      </c>
      <c r="M18804" s="53">
        <f ca="1"/>
        <v>1951</v>
      </c>
      <c r="N18804" s="53">
        <f ca="1"/>
        <v>6</v>
      </c>
      <c r="O18804" s="53" t="str">
        <f ca="1"/>
        <v>1951-06</v>
      </c>
    </row>
    <row r="18805" spans="12:15" x14ac:dyDescent="0.4">
      <c r="L18805" s="56">
        <f ca="1"/>
        <v>18804</v>
      </c>
      <c r="M18805" s="53">
        <f ca="1"/>
        <v>1951</v>
      </c>
      <c r="N18805" s="53">
        <f ca="1"/>
        <v>6</v>
      </c>
      <c r="O18805" s="53" t="str">
        <f ca="1"/>
        <v>1951-06</v>
      </c>
    </row>
    <row r="18806" spans="12:15" x14ac:dyDescent="0.4">
      <c r="L18806" s="56">
        <f ca="1"/>
        <v>18805</v>
      </c>
      <c r="M18806" s="53">
        <f ca="1"/>
        <v>1951</v>
      </c>
      <c r="N18806" s="53">
        <f ca="1"/>
        <v>6</v>
      </c>
      <c r="O18806" s="53" t="str">
        <f ca="1"/>
        <v>1951-06</v>
      </c>
    </row>
    <row r="18807" spans="12:15" x14ac:dyDescent="0.4">
      <c r="L18807" s="56">
        <f ca="1"/>
        <v>18806</v>
      </c>
      <c r="M18807" s="53">
        <f ca="1"/>
        <v>1951</v>
      </c>
      <c r="N18807" s="53">
        <f ca="1"/>
        <v>6</v>
      </c>
      <c r="O18807" s="53" t="str">
        <f ca="1"/>
        <v>1951-06</v>
      </c>
    </row>
    <row r="18808" spans="12:15" x14ac:dyDescent="0.4">
      <c r="L18808" s="56">
        <f ca="1"/>
        <v>18807</v>
      </c>
      <c r="M18808" s="53">
        <f ca="1"/>
        <v>1951</v>
      </c>
      <c r="N18808" s="53">
        <f ca="1"/>
        <v>6</v>
      </c>
      <c r="O18808" s="53" t="str">
        <f ca="1"/>
        <v>1951-06</v>
      </c>
    </row>
    <row r="18809" spans="12:15" x14ac:dyDescent="0.4">
      <c r="L18809" s="56">
        <f ca="1"/>
        <v>18808</v>
      </c>
      <c r="M18809" s="53">
        <f ca="1"/>
        <v>1951</v>
      </c>
      <c r="N18809" s="53">
        <f ca="1"/>
        <v>6</v>
      </c>
      <c r="O18809" s="53" t="str">
        <f ca="1"/>
        <v>1951-06</v>
      </c>
    </row>
    <row r="18810" spans="12:15" x14ac:dyDescent="0.4">
      <c r="L18810" s="56">
        <f ca="1"/>
        <v>18809</v>
      </c>
      <c r="M18810" s="53">
        <f ca="1"/>
        <v>1951</v>
      </c>
      <c r="N18810" s="53">
        <f ca="1"/>
        <v>6</v>
      </c>
      <c r="O18810" s="53" t="str">
        <f ca="1"/>
        <v>1951-06</v>
      </c>
    </row>
    <row r="18811" spans="12:15" x14ac:dyDescent="0.4">
      <c r="L18811" s="56">
        <f ca="1"/>
        <v>18810</v>
      </c>
      <c r="M18811" s="53">
        <f ca="1"/>
        <v>1951</v>
      </c>
      <c r="N18811" s="53">
        <f ca="1"/>
        <v>7</v>
      </c>
      <c r="O18811" s="53" t="str">
        <f ca="1"/>
        <v>1951-07</v>
      </c>
    </row>
    <row r="18812" spans="12:15" x14ac:dyDescent="0.4">
      <c r="L18812" s="56">
        <f ca="1"/>
        <v>18811</v>
      </c>
      <c r="M18812" s="53">
        <f ca="1"/>
        <v>1951</v>
      </c>
      <c r="N18812" s="53">
        <f ca="1"/>
        <v>7</v>
      </c>
      <c r="O18812" s="53" t="str">
        <f ca="1"/>
        <v>1951-07</v>
      </c>
    </row>
    <row r="18813" spans="12:15" x14ac:dyDescent="0.4">
      <c r="L18813" s="56">
        <f ca="1"/>
        <v>18812</v>
      </c>
      <c r="M18813" s="53">
        <f ca="1"/>
        <v>1951</v>
      </c>
      <c r="N18813" s="53">
        <f ca="1"/>
        <v>7</v>
      </c>
      <c r="O18813" s="53" t="str">
        <f ca="1"/>
        <v>1951-07</v>
      </c>
    </row>
    <row r="18814" spans="12:15" x14ac:dyDescent="0.4">
      <c r="L18814" s="56">
        <f ca="1"/>
        <v>18813</v>
      </c>
      <c r="M18814" s="53">
        <f ca="1"/>
        <v>1951</v>
      </c>
      <c r="N18814" s="53">
        <f ca="1"/>
        <v>7</v>
      </c>
      <c r="O18814" s="53" t="str">
        <f ca="1"/>
        <v>1951-07</v>
      </c>
    </row>
    <row r="18815" spans="12:15" x14ac:dyDescent="0.4">
      <c r="L18815" s="56">
        <f ca="1"/>
        <v>18814</v>
      </c>
      <c r="M18815" s="53">
        <f ca="1"/>
        <v>1951</v>
      </c>
      <c r="N18815" s="53">
        <f ca="1"/>
        <v>7</v>
      </c>
      <c r="O18815" s="53" t="str">
        <f ca="1"/>
        <v>1951-07</v>
      </c>
    </row>
    <row r="18816" spans="12:15" x14ac:dyDescent="0.4">
      <c r="L18816" s="56">
        <f ca="1"/>
        <v>18815</v>
      </c>
      <c r="M18816" s="53">
        <f ca="1"/>
        <v>1951</v>
      </c>
      <c r="N18816" s="53">
        <f ca="1"/>
        <v>7</v>
      </c>
      <c r="O18816" s="53" t="str">
        <f ca="1"/>
        <v>1951-07</v>
      </c>
    </row>
    <row r="18817" spans="12:15" x14ac:dyDescent="0.4">
      <c r="L18817" s="56">
        <f ca="1"/>
        <v>18816</v>
      </c>
      <c r="M18817" s="53">
        <f ca="1"/>
        <v>1951</v>
      </c>
      <c r="N18817" s="53">
        <f ca="1"/>
        <v>7</v>
      </c>
      <c r="O18817" s="53" t="str">
        <f ca="1"/>
        <v>1951-07</v>
      </c>
    </row>
    <row r="18818" spans="12:15" x14ac:dyDescent="0.4">
      <c r="L18818" s="56">
        <f ca="1"/>
        <v>18817</v>
      </c>
      <c r="M18818" s="53">
        <f ca="1"/>
        <v>1951</v>
      </c>
      <c r="N18818" s="53">
        <f ca="1"/>
        <v>7</v>
      </c>
      <c r="O18818" s="53" t="str">
        <f ca="1"/>
        <v>1951-07</v>
      </c>
    </row>
    <row r="18819" spans="12:15" x14ac:dyDescent="0.4">
      <c r="L18819" s="56">
        <f ca="1"/>
        <v>18818</v>
      </c>
      <c r="M18819" s="53">
        <f ca="1"/>
        <v>1951</v>
      </c>
      <c r="N18819" s="53">
        <f ca="1"/>
        <v>7</v>
      </c>
      <c r="O18819" s="53" t="str">
        <f ca="1"/>
        <v>1951-07</v>
      </c>
    </row>
    <row r="18820" spans="12:15" x14ac:dyDescent="0.4">
      <c r="L18820" s="56">
        <f ca="1"/>
        <v>18819</v>
      </c>
      <c r="M18820" s="53">
        <f ca="1"/>
        <v>1951</v>
      </c>
      <c r="N18820" s="53">
        <f ca="1"/>
        <v>7</v>
      </c>
      <c r="O18820" s="53" t="str">
        <f ca="1"/>
        <v>1951-07</v>
      </c>
    </row>
    <row r="18821" spans="12:15" x14ac:dyDescent="0.4">
      <c r="L18821" s="56">
        <f ca="1"/>
        <v>18820</v>
      </c>
      <c r="M18821" s="53">
        <f ca="1"/>
        <v>1951</v>
      </c>
      <c r="N18821" s="53">
        <f ca="1"/>
        <v>7</v>
      </c>
      <c r="O18821" s="53" t="str">
        <f ca="1"/>
        <v>1951-07</v>
      </c>
    </row>
    <row r="18822" spans="12:15" x14ac:dyDescent="0.4">
      <c r="L18822" s="56">
        <f ca="1"/>
        <v>18821</v>
      </c>
      <c r="M18822" s="53">
        <f ca="1"/>
        <v>1951</v>
      </c>
      <c r="N18822" s="53">
        <f ca="1"/>
        <v>7</v>
      </c>
      <c r="O18822" s="53" t="str">
        <f ca="1"/>
        <v>1951-07</v>
      </c>
    </row>
    <row r="18823" spans="12:15" x14ac:dyDescent="0.4">
      <c r="L18823" s="56">
        <f ca="1"/>
        <v>18822</v>
      </c>
      <c r="M18823" s="53">
        <f ca="1"/>
        <v>1951</v>
      </c>
      <c r="N18823" s="53">
        <f ca="1"/>
        <v>7</v>
      </c>
      <c r="O18823" s="53" t="str">
        <f ca="1"/>
        <v>1951-07</v>
      </c>
    </row>
    <row r="18824" spans="12:15" x14ac:dyDescent="0.4">
      <c r="L18824" s="56">
        <f ca="1"/>
        <v>18823</v>
      </c>
      <c r="M18824" s="53">
        <f ca="1"/>
        <v>1951</v>
      </c>
      <c r="N18824" s="53">
        <f ca="1"/>
        <v>7</v>
      </c>
      <c r="O18824" s="53" t="str">
        <f ca="1"/>
        <v>1951-07</v>
      </c>
    </row>
    <row r="18825" spans="12:15" x14ac:dyDescent="0.4">
      <c r="L18825" s="56">
        <f ca="1"/>
        <v>18824</v>
      </c>
      <c r="M18825" s="53">
        <f ca="1"/>
        <v>1951</v>
      </c>
      <c r="N18825" s="53">
        <f ca="1"/>
        <v>7</v>
      </c>
      <c r="O18825" s="53" t="str">
        <f ca="1"/>
        <v>1951-07</v>
      </c>
    </row>
    <row r="18826" spans="12:15" x14ac:dyDescent="0.4">
      <c r="L18826" s="56">
        <f ca="1"/>
        <v>18825</v>
      </c>
      <c r="M18826" s="53">
        <f ca="1"/>
        <v>1951</v>
      </c>
      <c r="N18826" s="53">
        <f ca="1"/>
        <v>7</v>
      </c>
      <c r="O18826" s="53" t="str">
        <f ca="1"/>
        <v>1951-07</v>
      </c>
    </row>
    <row r="18827" spans="12:15" x14ac:dyDescent="0.4">
      <c r="L18827" s="56">
        <f ca="1"/>
        <v>18826</v>
      </c>
      <c r="M18827" s="53">
        <f ca="1"/>
        <v>1951</v>
      </c>
      <c r="N18827" s="53">
        <f ca="1"/>
        <v>7</v>
      </c>
      <c r="O18827" s="53" t="str">
        <f ca="1"/>
        <v>1951-07</v>
      </c>
    </row>
    <row r="18828" spans="12:15" x14ac:dyDescent="0.4">
      <c r="L18828" s="56">
        <f ca="1"/>
        <v>18827</v>
      </c>
      <c r="M18828" s="53">
        <f ca="1"/>
        <v>1951</v>
      </c>
      <c r="N18828" s="53">
        <f ca="1"/>
        <v>7</v>
      </c>
      <c r="O18828" s="53" t="str">
        <f ca="1"/>
        <v>1951-07</v>
      </c>
    </row>
    <row r="18829" spans="12:15" x14ac:dyDescent="0.4">
      <c r="L18829" s="56">
        <f ca="1"/>
        <v>18828</v>
      </c>
      <c r="M18829" s="53">
        <f ca="1"/>
        <v>1951</v>
      </c>
      <c r="N18829" s="53">
        <f ca="1"/>
        <v>7</v>
      </c>
      <c r="O18829" s="53" t="str">
        <f ca="1"/>
        <v>1951-07</v>
      </c>
    </row>
    <row r="18830" spans="12:15" x14ac:dyDescent="0.4">
      <c r="L18830" s="56">
        <f ca="1"/>
        <v>18829</v>
      </c>
      <c r="M18830" s="53">
        <f ca="1"/>
        <v>1951</v>
      </c>
      <c r="N18830" s="53">
        <f ca="1"/>
        <v>7</v>
      </c>
      <c r="O18830" s="53" t="str">
        <f ca="1"/>
        <v>1951-07</v>
      </c>
    </row>
    <row r="18831" spans="12:15" x14ac:dyDescent="0.4">
      <c r="L18831" s="56">
        <f ca="1"/>
        <v>18830</v>
      </c>
      <c r="M18831" s="53">
        <f ca="1"/>
        <v>1951</v>
      </c>
      <c r="N18831" s="53">
        <f ca="1"/>
        <v>7</v>
      </c>
      <c r="O18831" s="53" t="str">
        <f ca="1"/>
        <v>1951-07</v>
      </c>
    </row>
    <row r="18832" spans="12:15" x14ac:dyDescent="0.4">
      <c r="L18832" s="56">
        <f ca="1"/>
        <v>18831</v>
      </c>
      <c r="M18832" s="53">
        <f ca="1"/>
        <v>1951</v>
      </c>
      <c r="N18832" s="53">
        <f ca="1"/>
        <v>7</v>
      </c>
      <c r="O18832" s="53" t="str">
        <f ca="1"/>
        <v>1951-07</v>
      </c>
    </row>
    <row r="18833" spans="12:15" x14ac:dyDescent="0.4">
      <c r="L18833" s="56">
        <f ca="1"/>
        <v>18832</v>
      </c>
      <c r="M18833" s="53">
        <f ca="1"/>
        <v>1951</v>
      </c>
      <c r="N18833" s="53">
        <f ca="1"/>
        <v>7</v>
      </c>
      <c r="O18833" s="53" t="str">
        <f ca="1"/>
        <v>1951-07</v>
      </c>
    </row>
    <row r="18834" spans="12:15" x14ac:dyDescent="0.4">
      <c r="L18834" s="56">
        <f ca="1"/>
        <v>18833</v>
      </c>
      <c r="M18834" s="53">
        <f ca="1"/>
        <v>1951</v>
      </c>
      <c r="N18834" s="53">
        <f ca="1"/>
        <v>7</v>
      </c>
      <c r="O18834" s="53" t="str">
        <f ca="1"/>
        <v>1951-07</v>
      </c>
    </row>
    <row r="18835" spans="12:15" x14ac:dyDescent="0.4">
      <c r="L18835" s="56">
        <f ca="1"/>
        <v>18834</v>
      </c>
      <c r="M18835" s="53">
        <f ca="1"/>
        <v>1951</v>
      </c>
      <c r="N18835" s="53">
        <f ca="1"/>
        <v>7</v>
      </c>
      <c r="O18835" s="53" t="str">
        <f ca="1"/>
        <v>1951-07</v>
      </c>
    </row>
    <row r="18836" spans="12:15" x14ac:dyDescent="0.4">
      <c r="L18836" s="56">
        <f ca="1"/>
        <v>18835</v>
      </c>
      <c r="M18836" s="53">
        <f ca="1"/>
        <v>1951</v>
      </c>
      <c r="N18836" s="53">
        <f ca="1"/>
        <v>7</v>
      </c>
      <c r="O18836" s="53" t="str">
        <f ca="1"/>
        <v>1951-07</v>
      </c>
    </row>
    <row r="18837" spans="12:15" x14ac:dyDescent="0.4">
      <c r="L18837" s="56">
        <f ca="1"/>
        <v>18836</v>
      </c>
      <c r="M18837" s="53">
        <f ca="1"/>
        <v>1951</v>
      </c>
      <c r="N18837" s="53">
        <f ca="1"/>
        <v>7</v>
      </c>
      <c r="O18837" s="53" t="str">
        <f ca="1"/>
        <v>1951-07</v>
      </c>
    </row>
    <row r="18838" spans="12:15" x14ac:dyDescent="0.4">
      <c r="L18838" s="56">
        <f ca="1"/>
        <v>18837</v>
      </c>
      <c r="M18838" s="53">
        <f ca="1"/>
        <v>1951</v>
      </c>
      <c r="N18838" s="53">
        <f ca="1"/>
        <v>7</v>
      </c>
      <c r="O18838" s="53" t="str">
        <f ca="1"/>
        <v>1951-07</v>
      </c>
    </row>
    <row r="18839" spans="12:15" x14ac:dyDescent="0.4">
      <c r="L18839" s="56">
        <f ca="1"/>
        <v>18838</v>
      </c>
      <c r="M18839" s="53">
        <f ca="1"/>
        <v>1951</v>
      </c>
      <c r="N18839" s="53">
        <f ca="1"/>
        <v>7</v>
      </c>
      <c r="O18839" s="53" t="str">
        <f ca="1"/>
        <v>1951-07</v>
      </c>
    </row>
    <row r="18840" spans="12:15" x14ac:dyDescent="0.4">
      <c r="L18840" s="56">
        <f ca="1"/>
        <v>18839</v>
      </c>
      <c r="M18840" s="53">
        <f ca="1"/>
        <v>1951</v>
      </c>
      <c r="N18840" s="53">
        <f ca="1"/>
        <v>7</v>
      </c>
      <c r="O18840" s="53" t="str">
        <f ca="1"/>
        <v>1951-07</v>
      </c>
    </row>
    <row r="18841" spans="12:15" x14ac:dyDescent="0.4">
      <c r="L18841" s="56">
        <f ca="1"/>
        <v>18840</v>
      </c>
      <c r="M18841" s="53">
        <f ca="1"/>
        <v>1951</v>
      </c>
      <c r="N18841" s="53">
        <f ca="1"/>
        <v>7</v>
      </c>
      <c r="O18841" s="53" t="str">
        <f ca="1"/>
        <v>1951-07</v>
      </c>
    </row>
    <row r="18842" spans="12:15" x14ac:dyDescent="0.4">
      <c r="L18842" s="56">
        <f ca="1"/>
        <v>18841</v>
      </c>
      <c r="M18842" s="53">
        <f ca="1"/>
        <v>1951</v>
      </c>
      <c r="N18842" s="53">
        <f ca="1"/>
        <v>8</v>
      </c>
      <c r="O18842" s="53" t="str">
        <f ca="1"/>
        <v>1951-08</v>
      </c>
    </row>
    <row r="18843" spans="12:15" x14ac:dyDescent="0.4">
      <c r="L18843" s="56">
        <f ca="1"/>
        <v>18842</v>
      </c>
      <c r="M18843" s="53">
        <f ca="1"/>
        <v>1951</v>
      </c>
      <c r="N18843" s="53">
        <f ca="1"/>
        <v>8</v>
      </c>
      <c r="O18843" s="53" t="str">
        <f ca="1"/>
        <v>1951-08</v>
      </c>
    </row>
    <row r="18844" spans="12:15" x14ac:dyDescent="0.4">
      <c r="L18844" s="56">
        <f ca="1"/>
        <v>18843</v>
      </c>
      <c r="M18844" s="53">
        <f ca="1"/>
        <v>1951</v>
      </c>
      <c r="N18844" s="53">
        <f ca="1"/>
        <v>8</v>
      </c>
      <c r="O18844" s="53" t="str">
        <f ca="1"/>
        <v>1951-08</v>
      </c>
    </row>
    <row r="18845" spans="12:15" x14ac:dyDescent="0.4">
      <c r="L18845" s="56">
        <f ca="1"/>
        <v>18844</v>
      </c>
      <c r="M18845" s="53">
        <f ca="1"/>
        <v>1951</v>
      </c>
      <c r="N18845" s="53">
        <f ca="1"/>
        <v>8</v>
      </c>
      <c r="O18845" s="53" t="str">
        <f ca="1"/>
        <v>1951-08</v>
      </c>
    </row>
    <row r="18846" spans="12:15" x14ac:dyDescent="0.4">
      <c r="L18846" s="56">
        <f ca="1"/>
        <v>18845</v>
      </c>
      <c r="M18846" s="53">
        <f ca="1"/>
        <v>1951</v>
      </c>
      <c r="N18846" s="53">
        <f ca="1"/>
        <v>8</v>
      </c>
      <c r="O18846" s="53" t="str">
        <f ca="1"/>
        <v>1951-08</v>
      </c>
    </row>
    <row r="18847" spans="12:15" x14ac:dyDescent="0.4">
      <c r="L18847" s="56">
        <f ca="1"/>
        <v>18846</v>
      </c>
      <c r="M18847" s="53">
        <f ca="1"/>
        <v>1951</v>
      </c>
      <c r="N18847" s="53">
        <f ca="1"/>
        <v>8</v>
      </c>
      <c r="O18847" s="53" t="str">
        <f ca="1"/>
        <v>1951-08</v>
      </c>
    </row>
    <row r="18848" spans="12:15" x14ac:dyDescent="0.4">
      <c r="L18848" s="56">
        <f ca="1"/>
        <v>18847</v>
      </c>
      <c r="M18848" s="53">
        <f ca="1"/>
        <v>1951</v>
      </c>
      <c r="N18848" s="53">
        <f ca="1"/>
        <v>8</v>
      </c>
      <c r="O18848" s="53" t="str">
        <f ca="1"/>
        <v>1951-08</v>
      </c>
    </row>
    <row r="18849" spans="12:15" x14ac:dyDescent="0.4">
      <c r="L18849" s="56">
        <f ca="1"/>
        <v>18848</v>
      </c>
      <c r="M18849" s="53">
        <f ca="1"/>
        <v>1951</v>
      </c>
      <c r="N18849" s="53">
        <f ca="1"/>
        <v>8</v>
      </c>
      <c r="O18849" s="53" t="str">
        <f ca="1"/>
        <v>1951-08</v>
      </c>
    </row>
    <row r="18850" spans="12:15" x14ac:dyDescent="0.4">
      <c r="L18850" s="56">
        <f ca="1"/>
        <v>18849</v>
      </c>
      <c r="M18850" s="53">
        <f ca="1"/>
        <v>1951</v>
      </c>
      <c r="N18850" s="53">
        <f ca="1"/>
        <v>8</v>
      </c>
      <c r="O18850" s="53" t="str">
        <f ca="1"/>
        <v>1951-08</v>
      </c>
    </row>
    <row r="18851" spans="12:15" x14ac:dyDescent="0.4">
      <c r="L18851" s="56">
        <f ca="1"/>
        <v>18850</v>
      </c>
      <c r="M18851" s="53">
        <f ca="1"/>
        <v>1951</v>
      </c>
      <c r="N18851" s="53">
        <f ca="1"/>
        <v>8</v>
      </c>
      <c r="O18851" s="53" t="str">
        <f ca="1"/>
        <v>1951-08</v>
      </c>
    </row>
    <row r="18852" spans="12:15" x14ac:dyDescent="0.4">
      <c r="L18852" s="56">
        <f ca="1"/>
        <v>18851</v>
      </c>
      <c r="M18852" s="53">
        <f ca="1"/>
        <v>1951</v>
      </c>
      <c r="N18852" s="53">
        <f ca="1"/>
        <v>8</v>
      </c>
      <c r="O18852" s="53" t="str">
        <f ca="1"/>
        <v>1951-08</v>
      </c>
    </row>
    <row r="18853" spans="12:15" x14ac:dyDescent="0.4">
      <c r="L18853" s="56">
        <f ca="1"/>
        <v>18852</v>
      </c>
      <c r="M18853" s="53">
        <f ca="1"/>
        <v>1951</v>
      </c>
      <c r="N18853" s="53">
        <f ca="1"/>
        <v>8</v>
      </c>
      <c r="O18853" s="53" t="str">
        <f ca="1"/>
        <v>1951-08</v>
      </c>
    </row>
    <row r="18854" spans="12:15" x14ac:dyDescent="0.4">
      <c r="L18854" s="56">
        <f ca="1"/>
        <v>18853</v>
      </c>
      <c r="M18854" s="53">
        <f ca="1"/>
        <v>1951</v>
      </c>
      <c r="N18854" s="53">
        <f ca="1"/>
        <v>8</v>
      </c>
      <c r="O18854" s="53" t="str">
        <f ca="1"/>
        <v>1951-08</v>
      </c>
    </row>
    <row r="18855" spans="12:15" x14ac:dyDescent="0.4">
      <c r="L18855" s="56">
        <f ca="1"/>
        <v>18854</v>
      </c>
      <c r="M18855" s="53">
        <f ca="1"/>
        <v>1951</v>
      </c>
      <c r="N18855" s="53">
        <f ca="1"/>
        <v>8</v>
      </c>
      <c r="O18855" s="53" t="str">
        <f ca="1"/>
        <v>1951-08</v>
      </c>
    </row>
    <row r="18856" spans="12:15" x14ac:dyDescent="0.4">
      <c r="L18856" s="56">
        <f ca="1"/>
        <v>18855</v>
      </c>
      <c r="M18856" s="53">
        <f ca="1"/>
        <v>1951</v>
      </c>
      <c r="N18856" s="53">
        <f ca="1"/>
        <v>8</v>
      </c>
      <c r="O18856" s="53" t="str">
        <f ca="1"/>
        <v>1951-08</v>
      </c>
    </row>
    <row r="18857" spans="12:15" x14ac:dyDescent="0.4">
      <c r="L18857" s="56">
        <f ca="1"/>
        <v>18856</v>
      </c>
      <c r="M18857" s="53">
        <f ca="1"/>
        <v>1951</v>
      </c>
      <c r="N18857" s="53">
        <f ca="1"/>
        <v>8</v>
      </c>
      <c r="O18857" s="53" t="str">
        <f ca="1"/>
        <v>1951-08</v>
      </c>
    </row>
    <row r="18858" spans="12:15" x14ac:dyDescent="0.4">
      <c r="L18858" s="56">
        <f ca="1"/>
        <v>18857</v>
      </c>
      <c r="M18858" s="53">
        <f ca="1"/>
        <v>1951</v>
      </c>
      <c r="N18858" s="53">
        <f ca="1"/>
        <v>8</v>
      </c>
      <c r="O18858" s="53" t="str">
        <f ca="1"/>
        <v>1951-08</v>
      </c>
    </row>
    <row r="18859" spans="12:15" x14ac:dyDescent="0.4">
      <c r="L18859" s="56">
        <f ca="1"/>
        <v>18858</v>
      </c>
      <c r="M18859" s="53">
        <f ca="1"/>
        <v>1951</v>
      </c>
      <c r="N18859" s="53">
        <f ca="1"/>
        <v>8</v>
      </c>
      <c r="O18859" s="53" t="str">
        <f ca="1"/>
        <v>1951-08</v>
      </c>
    </row>
    <row r="18860" spans="12:15" x14ac:dyDescent="0.4">
      <c r="L18860" s="56">
        <f ca="1"/>
        <v>18859</v>
      </c>
      <c r="M18860" s="53">
        <f ca="1"/>
        <v>1951</v>
      </c>
      <c r="N18860" s="53">
        <f ca="1"/>
        <v>8</v>
      </c>
      <c r="O18860" s="53" t="str">
        <f ca="1"/>
        <v>1951-08</v>
      </c>
    </row>
    <row r="18861" spans="12:15" x14ac:dyDescent="0.4">
      <c r="L18861" s="56">
        <f ca="1"/>
        <v>18860</v>
      </c>
      <c r="M18861" s="53">
        <f ca="1"/>
        <v>1951</v>
      </c>
      <c r="N18861" s="53">
        <f ca="1"/>
        <v>8</v>
      </c>
      <c r="O18861" s="53" t="str">
        <f ca="1"/>
        <v>1951-08</v>
      </c>
    </row>
    <row r="18862" spans="12:15" x14ac:dyDescent="0.4">
      <c r="L18862" s="56">
        <f ca="1"/>
        <v>18861</v>
      </c>
      <c r="M18862" s="53">
        <f ca="1"/>
        <v>1951</v>
      </c>
      <c r="N18862" s="53">
        <f ca="1"/>
        <v>8</v>
      </c>
      <c r="O18862" s="53" t="str">
        <f ca="1"/>
        <v>1951-08</v>
      </c>
    </row>
    <row r="18863" spans="12:15" x14ac:dyDescent="0.4">
      <c r="L18863" s="56">
        <f ca="1"/>
        <v>18862</v>
      </c>
      <c r="M18863" s="53">
        <f ca="1"/>
        <v>1951</v>
      </c>
      <c r="N18863" s="53">
        <f ca="1"/>
        <v>8</v>
      </c>
      <c r="O18863" s="53" t="str">
        <f ca="1"/>
        <v>1951-08</v>
      </c>
    </row>
    <row r="18864" spans="12:15" x14ac:dyDescent="0.4">
      <c r="L18864" s="56">
        <f ca="1"/>
        <v>18863</v>
      </c>
      <c r="M18864" s="53">
        <f ca="1"/>
        <v>1951</v>
      </c>
      <c r="N18864" s="53">
        <f ca="1"/>
        <v>8</v>
      </c>
      <c r="O18864" s="53" t="str">
        <f ca="1"/>
        <v>1951-08</v>
      </c>
    </row>
    <row r="18865" spans="12:15" x14ac:dyDescent="0.4">
      <c r="L18865" s="56">
        <f ca="1"/>
        <v>18864</v>
      </c>
      <c r="M18865" s="53">
        <f ca="1"/>
        <v>1951</v>
      </c>
      <c r="N18865" s="53">
        <f ca="1"/>
        <v>8</v>
      </c>
      <c r="O18865" s="53" t="str">
        <f ca="1"/>
        <v>1951-08</v>
      </c>
    </row>
    <row r="18866" spans="12:15" x14ac:dyDescent="0.4">
      <c r="L18866" s="56">
        <f ca="1"/>
        <v>18865</v>
      </c>
      <c r="M18866" s="53">
        <f ca="1"/>
        <v>1951</v>
      </c>
      <c r="N18866" s="53">
        <f ca="1"/>
        <v>8</v>
      </c>
      <c r="O18866" s="53" t="str">
        <f ca="1"/>
        <v>1951-08</v>
      </c>
    </row>
    <row r="18867" spans="12:15" x14ac:dyDescent="0.4">
      <c r="L18867" s="56">
        <f ca="1"/>
        <v>18866</v>
      </c>
      <c r="M18867" s="53">
        <f ca="1"/>
        <v>1951</v>
      </c>
      <c r="N18867" s="53">
        <f ca="1"/>
        <v>8</v>
      </c>
      <c r="O18867" s="53" t="str">
        <f ca="1"/>
        <v>1951-08</v>
      </c>
    </row>
    <row r="18868" spans="12:15" x14ac:dyDescent="0.4">
      <c r="L18868" s="56">
        <f ca="1"/>
        <v>18867</v>
      </c>
      <c r="M18868" s="53">
        <f ca="1"/>
        <v>1951</v>
      </c>
      <c r="N18868" s="53">
        <f ca="1"/>
        <v>8</v>
      </c>
      <c r="O18868" s="53" t="str">
        <f ca="1"/>
        <v>1951-08</v>
      </c>
    </row>
    <row r="18869" spans="12:15" x14ac:dyDescent="0.4">
      <c r="L18869" s="56">
        <f ca="1"/>
        <v>18868</v>
      </c>
      <c r="M18869" s="53">
        <f ca="1"/>
        <v>1951</v>
      </c>
      <c r="N18869" s="53">
        <f ca="1"/>
        <v>8</v>
      </c>
      <c r="O18869" s="53" t="str">
        <f ca="1"/>
        <v>1951-08</v>
      </c>
    </row>
    <row r="18870" spans="12:15" x14ac:dyDescent="0.4">
      <c r="L18870" s="56">
        <f ca="1"/>
        <v>18869</v>
      </c>
      <c r="M18870" s="53">
        <f ca="1"/>
        <v>1951</v>
      </c>
      <c r="N18870" s="53">
        <f ca="1"/>
        <v>8</v>
      </c>
      <c r="O18870" s="53" t="str">
        <f ca="1"/>
        <v>1951-08</v>
      </c>
    </row>
    <row r="18871" spans="12:15" x14ac:dyDescent="0.4">
      <c r="L18871" s="56">
        <f ca="1"/>
        <v>18870</v>
      </c>
      <c r="M18871" s="53">
        <f ca="1"/>
        <v>1951</v>
      </c>
      <c r="N18871" s="53">
        <f ca="1"/>
        <v>8</v>
      </c>
      <c r="O18871" s="53" t="str">
        <f ca="1"/>
        <v>1951-08</v>
      </c>
    </row>
    <row r="18872" spans="12:15" x14ac:dyDescent="0.4">
      <c r="L18872" s="56">
        <f ca="1"/>
        <v>18871</v>
      </c>
      <c r="M18872" s="53">
        <f ca="1"/>
        <v>1951</v>
      </c>
      <c r="N18872" s="53">
        <f ca="1"/>
        <v>8</v>
      </c>
      <c r="O18872" s="53" t="str">
        <f ca="1"/>
        <v>1951-08</v>
      </c>
    </row>
    <row r="18873" spans="12:15" x14ac:dyDescent="0.4">
      <c r="L18873" s="56">
        <f ca="1"/>
        <v>18872</v>
      </c>
      <c r="M18873" s="53">
        <f ca="1"/>
        <v>1951</v>
      </c>
      <c r="N18873" s="53">
        <f ca="1"/>
        <v>9</v>
      </c>
      <c r="O18873" s="53" t="str">
        <f ca="1"/>
        <v>1951-09</v>
      </c>
    </row>
    <row r="18874" spans="12:15" x14ac:dyDescent="0.4">
      <c r="L18874" s="56">
        <f ca="1"/>
        <v>18873</v>
      </c>
      <c r="M18874" s="53">
        <f ca="1"/>
        <v>1951</v>
      </c>
      <c r="N18874" s="53">
        <f ca="1"/>
        <v>9</v>
      </c>
      <c r="O18874" s="53" t="str">
        <f ca="1"/>
        <v>1951-09</v>
      </c>
    </row>
    <row r="18875" spans="12:15" x14ac:dyDescent="0.4">
      <c r="L18875" s="56">
        <f ca="1"/>
        <v>18874</v>
      </c>
      <c r="M18875" s="53">
        <f ca="1"/>
        <v>1951</v>
      </c>
      <c r="N18875" s="53">
        <f ca="1"/>
        <v>9</v>
      </c>
      <c r="O18875" s="53" t="str">
        <f ca="1"/>
        <v>1951-09</v>
      </c>
    </row>
    <row r="18876" spans="12:15" x14ac:dyDescent="0.4">
      <c r="L18876" s="56">
        <f ca="1"/>
        <v>18875</v>
      </c>
      <c r="M18876" s="53">
        <f ca="1"/>
        <v>1951</v>
      </c>
      <c r="N18876" s="53">
        <f ca="1"/>
        <v>9</v>
      </c>
      <c r="O18876" s="53" t="str">
        <f ca="1"/>
        <v>1951-09</v>
      </c>
    </row>
    <row r="18877" spans="12:15" x14ac:dyDescent="0.4">
      <c r="L18877" s="56">
        <f ca="1"/>
        <v>18876</v>
      </c>
      <c r="M18877" s="53">
        <f ca="1"/>
        <v>1951</v>
      </c>
      <c r="N18877" s="53">
        <f ca="1"/>
        <v>9</v>
      </c>
      <c r="O18877" s="53" t="str">
        <f ca="1"/>
        <v>1951-09</v>
      </c>
    </row>
    <row r="18878" spans="12:15" x14ac:dyDescent="0.4">
      <c r="L18878" s="56">
        <f ca="1"/>
        <v>18877</v>
      </c>
      <c r="M18878" s="53">
        <f ca="1"/>
        <v>1951</v>
      </c>
      <c r="N18878" s="53">
        <f ca="1"/>
        <v>9</v>
      </c>
      <c r="O18878" s="53" t="str">
        <f ca="1"/>
        <v>1951-09</v>
      </c>
    </row>
    <row r="18879" spans="12:15" x14ac:dyDescent="0.4">
      <c r="L18879" s="56">
        <f ca="1"/>
        <v>18878</v>
      </c>
      <c r="M18879" s="53">
        <f ca="1"/>
        <v>1951</v>
      </c>
      <c r="N18879" s="53">
        <f ca="1"/>
        <v>9</v>
      </c>
      <c r="O18879" s="53" t="str">
        <f ca="1"/>
        <v>1951-09</v>
      </c>
    </row>
    <row r="18880" spans="12:15" x14ac:dyDescent="0.4">
      <c r="L18880" s="56">
        <f ca="1"/>
        <v>18879</v>
      </c>
      <c r="M18880" s="53">
        <f ca="1"/>
        <v>1951</v>
      </c>
      <c r="N18880" s="53">
        <f ca="1"/>
        <v>9</v>
      </c>
      <c r="O18880" s="53" t="str">
        <f ca="1"/>
        <v>1951-09</v>
      </c>
    </row>
    <row r="18881" spans="12:15" x14ac:dyDescent="0.4">
      <c r="L18881" s="56">
        <f ca="1"/>
        <v>18880</v>
      </c>
      <c r="M18881" s="53">
        <f ca="1"/>
        <v>1951</v>
      </c>
      <c r="N18881" s="53">
        <f ca="1"/>
        <v>9</v>
      </c>
      <c r="O18881" s="53" t="str">
        <f ca="1"/>
        <v>1951-09</v>
      </c>
    </row>
    <row r="18882" spans="12:15" x14ac:dyDescent="0.4">
      <c r="L18882" s="56">
        <f ca="1"/>
        <v>18881</v>
      </c>
      <c r="M18882" s="53">
        <f ca="1"/>
        <v>1951</v>
      </c>
      <c r="N18882" s="53">
        <f ca="1"/>
        <v>9</v>
      </c>
      <c r="O18882" s="53" t="str">
        <f ca="1"/>
        <v>1951-09</v>
      </c>
    </row>
    <row r="18883" spans="12:15" x14ac:dyDescent="0.4">
      <c r="L18883" s="56">
        <f ca="1"/>
        <v>18882</v>
      </c>
      <c r="M18883" s="53">
        <f ca="1"/>
        <v>1951</v>
      </c>
      <c r="N18883" s="53">
        <f ca="1"/>
        <v>9</v>
      </c>
      <c r="O18883" s="53" t="str">
        <f ca="1"/>
        <v>1951-09</v>
      </c>
    </row>
    <row r="18884" spans="12:15" x14ac:dyDescent="0.4">
      <c r="L18884" s="56">
        <f ca="1"/>
        <v>18883</v>
      </c>
      <c r="M18884" s="53">
        <f ca="1"/>
        <v>1951</v>
      </c>
      <c r="N18884" s="53">
        <f ca="1"/>
        <v>9</v>
      </c>
      <c r="O18884" s="53" t="str">
        <f ca="1"/>
        <v>1951-09</v>
      </c>
    </row>
    <row r="18885" spans="12:15" x14ac:dyDescent="0.4">
      <c r="L18885" s="56">
        <f ca="1"/>
        <v>18884</v>
      </c>
      <c r="M18885" s="53">
        <f ca="1"/>
        <v>1951</v>
      </c>
      <c r="N18885" s="53">
        <f ca="1"/>
        <v>9</v>
      </c>
      <c r="O18885" s="53" t="str">
        <f ca="1"/>
        <v>1951-09</v>
      </c>
    </row>
    <row r="18886" spans="12:15" x14ac:dyDescent="0.4">
      <c r="L18886" s="56">
        <f ca="1"/>
        <v>18885</v>
      </c>
      <c r="M18886" s="53">
        <f ca="1"/>
        <v>1951</v>
      </c>
      <c r="N18886" s="53">
        <f ca="1"/>
        <v>9</v>
      </c>
      <c r="O18886" s="53" t="str">
        <f ca="1"/>
        <v>1951-09</v>
      </c>
    </row>
    <row r="18887" spans="12:15" x14ac:dyDescent="0.4">
      <c r="L18887" s="56">
        <f ca="1"/>
        <v>18886</v>
      </c>
      <c r="M18887" s="53">
        <f ca="1"/>
        <v>1951</v>
      </c>
      <c r="N18887" s="53">
        <f ca="1"/>
        <v>9</v>
      </c>
      <c r="O18887" s="53" t="str">
        <f ca="1"/>
        <v>1951-09</v>
      </c>
    </row>
    <row r="18888" spans="12:15" x14ac:dyDescent="0.4">
      <c r="L18888" s="56">
        <f ca="1"/>
        <v>18887</v>
      </c>
      <c r="M18888" s="53">
        <f ca="1"/>
        <v>1951</v>
      </c>
      <c r="N18888" s="53">
        <f ca="1"/>
        <v>9</v>
      </c>
      <c r="O18888" s="53" t="str">
        <f ca="1"/>
        <v>1951-09</v>
      </c>
    </row>
    <row r="18889" spans="12:15" x14ac:dyDescent="0.4">
      <c r="L18889" s="56">
        <f ca="1"/>
        <v>18888</v>
      </c>
      <c r="M18889" s="53">
        <f ca="1"/>
        <v>1951</v>
      </c>
      <c r="N18889" s="53">
        <f ca="1"/>
        <v>9</v>
      </c>
      <c r="O18889" s="53" t="str">
        <f ca="1"/>
        <v>1951-09</v>
      </c>
    </row>
    <row r="18890" spans="12:15" x14ac:dyDescent="0.4">
      <c r="L18890" s="56">
        <f ca="1"/>
        <v>18889</v>
      </c>
      <c r="M18890" s="53">
        <f ca="1"/>
        <v>1951</v>
      </c>
      <c r="N18890" s="53">
        <f ca="1"/>
        <v>9</v>
      </c>
      <c r="O18890" s="53" t="str">
        <f ca="1"/>
        <v>1951-09</v>
      </c>
    </row>
    <row r="18891" spans="12:15" x14ac:dyDescent="0.4">
      <c r="L18891" s="56">
        <f ca="1"/>
        <v>18890</v>
      </c>
      <c r="M18891" s="53">
        <f ca="1"/>
        <v>1951</v>
      </c>
      <c r="N18891" s="53">
        <f ca="1"/>
        <v>9</v>
      </c>
      <c r="O18891" s="53" t="str">
        <f ca="1"/>
        <v>1951-09</v>
      </c>
    </row>
    <row r="18892" spans="12:15" x14ac:dyDescent="0.4">
      <c r="L18892" s="56">
        <f ca="1"/>
        <v>18891</v>
      </c>
      <c r="M18892" s="53">
        <f ca="1"/>
        <v>1951</v>
      </c>
      <c r="N18892" s="53">
        <f ca="1"/>
        <v>9</v>
      </c>
      <c r="O18892" s="53" t="str">
        <f ca="1"/>
        <v>1951-09</v>
      </c>
    </row>
    <row r="18893" spans="12:15" x14ac:dyDescent="0.4">
      <c r="L18893" s="56">
        <f ca="1"/>
        <v>18892</v>
      </c>
      <c r="M18893" s="53">
        <f ca="1"/>
        <v>1951</v>
      </c>
      <c r="N18893" s="53">
        <f ca="1"/>
        <v>9</v>
      </c>
      <c r="O18893" s="53" t="str">
        <f ca="1"/>
        <v>1951-09</v>
      </c>
    </row>
    <row r="18894" spans="12:15" x14ac:dyDescent="0.4">
      <c r="L18894" s="56">
        <f ca="1"/>
        <v>18893</v>
      </c>
      <c r="M18894" s="53">
        <f ca="1"/>
        <v>1951</v>
      </c>
      <c r="N18894" s="53">
        <f ca="1"/>
        <v>9</v>
      </c>
      <c r="O18894" s="53" t="str">
        <f ca="1"/>
        <v>1951-09</v>
      </c>
    </row>
    <row r="18895" spans="12:15" x14ac:dyDescent="0.4">
      <c r="L18895" s="56">
        <f ca="1"/>
        <v>18894</v>
      </c>
      <c r="M18895" s="53">
        <f ca="1"/>
        <v>1951</v>
      </c>
      <c r="N18895" s="53">
        <f ca="1"/>
        <v>9</v>
      </c>
      <c r="O18895" s="53" t="str">
        <f ca="1"/>
        <v>1951-09</v>
      </c>
    </row>
    <row r="18896" spans="12:15" x14ac:dyDescent="0.4">
      <c r="L18896" s="56">
        <f ca="1"/>
        <v>18895</v>
      </c>
      <c r="M18896" s="53">
        <f ca="1"/>
        <v>1951</v>
      </c>
      <c r="N18896" s="53">
        <f ca="1"/>
        <v>9</v>
      </c>
      <c r="O18896" s="53" t="str">
        <f ca="1"/>
        <v>1951-09</v>
      </c>
    </row>
    <row r="18897" spans="12:15" x14ac:dyDescent="0.4">
      <c r="L18897" s="56">
        <f ca="1"/>
        <v>18896</v>
      </c>
      <c r="M18897" s="53">
        <f ca="1"/>
        <v>1951</v>
      </c>
      <c r="N18897" s="53">
        <f ca="1"/>
        <v>9</v>
      </c>
      <c r="O18897" s="53" t="str">
        <f ca="1"/>
        <v>1951-09</v>
      </c>
    </row>
    <row r="18898" spans="12:15" x14ac:dyDescent="0.4">
      <c r="L18898" s="56">
        <f ca="1"/>
        <v>18897</v>
      </c>
      <c r="M18898" s="53">
        <f ca="1"/>
        <v>1951</v>
      </c>
      <c r="N18898" s="53">
        <f ca="1"/>
        <v>9</v>
      </c>
      <c r="O18898" s="53" t="str">
        <f ca="1"/>
        <v>1951-09</v>
      </c>
    </row>
    <row r="18899" spans="12:15" x14ac:dyDescent="0.4">
      <c r="L18899" s="56">
        <f ca="1"/>
        <v>18898</v>
      </c>
      <c r="M18899" s="53">
        <f ca="1"/>
        <v>1951</v>
      </c>
      <c r="N18899" s="53">
        <f ca="1"/>
        <v>9</v>
      </c>
      <c r="O18899" s="53" t="str">
        <f ca="1"/>
        <v>1951-09</v>
      </c>
    </row>
    <row r="18900" spans="12:15" x14ac:dyDescent="0.4">
      <c r="L18900" s="56">
        <f ca="1"/>
        <v>18899</v>
      </c>
      <c r="M18900" s="53">
        <f ca="1"/>
        <v>1951</v>
      </c>
      <c r="N18900" s="53">
        <f ca="1"/>
        <v>9</v>
      </c>
      <c r="O18900" s="53" t="str">
        <f ca="1"/>
        <v>1951-09</v>
      </c>
    </row>
    <row r="18901" spans="12:15" x14ac:dyDescent="0.4">
      <c r="L18901" s="56">
        <f ca="1"/>
        <v>18900</v>
      </c>
      <c r="M18901" s="53">
        <f ca="1"/>
        <v>1951</v>
      </c>
      <c r="N18901" s="53">
        <f ca="1"/>
        <v>9</v>
      </c>
      <c r="O18901" s="53" t="str">
        <f ca="1"/>
        <v>1951-09</v>
      </c>
    </row>
    <row r="18902" spans="12:15" x14ac:dyDescent="0.4">
      <c r="L18902" s="56">
        <f ca="1"/>
        <v>18901</v>
      </c>
      <c r="M18902" s="53">
        <f ca="1"/>
        <v>1951</v>
      </c>
      <c r="N18902" s="53">
        <f ca="1"/>
        <v>9</v>
      </c>
      <c r="O18902" s="53" t="str">
        <f ca="1"/>
        <v>1951-09</v>
      </c>
    </row>
    <row r="18903" spans="12:15" x14ac:dyDescent="0.4">
      <c r="L18903" s="56">
        <f ca="1"/>
        <v>18902</v>
      </c>
      <c r="M18903" s="53">
        <f ca="1"/>
        <v>1951</v>
      </c>
      <c r="N18903" s="53">
        <f ca="1"/>
        <v>10</v>
      </c>
      <c r="O18903" s="53" t="str">
        <f ca="1"/>
        <v>1951-10</v>
      </c>
    </row>
    <row r="18904" spans="12:15" x14ac:dyDescent="0.4">
      <c r="L18904" s="56">
        <f ca="1"/>
        <v>18903</v>
      </c>
      <c r="M18904" s="53">
        <f ca="1"/>
        <v>1951</v>
      </c>
      <c r="N18904" s="53">
        <f ca="1"/>
        <v>10</v>
      </c>
      <c r="O18904" s="53" t="str">
        <f ca="1"/>
        <v>1951-10</v>
      </c>
    </row>
    <row r="18905" spans="12:15" x14ac:dyDescent="0.4">
      <c r="L18905" s="56">
        <f ca="1"/>
        <v>18904</v>
      </c>
      <c r="M18905" s="53">
        <f ca="1"/>
        <v>1951</v>
      </c>
      <c r="N18905" s="53">
        <f ca="1"/>
        <v>10</v>
      </c>
      <c r="O18905" s="53" t="str">
        <f ca="1"/>
        <v>1951-10</v>
      </c>
    </row>
    <row r="18906" spans="12:15" x14ac:dyDescent="0.4">
      <c r="L18906" s="56">
        <f ca="1"/>
        <v>18905</v>
      </c>
      <c r="M18906" s="53">
        <f ca="1"/>
        <v>1951</v>
      </c>
      <c r="N18906" s="53">
        <f ca="1"/>
        <v>10</v>
      </c>
      <c r="O18906" s="53" t="str">
        <f ca="1"/>
        <v>1951-10</v>
      </c>
    </row>
    <row r="18907" spans="12:15" x14ac:dyDescent="0.4">
      <c r="L18907" s="56">
        <f ca="1"/>
        <v>18906</v>
      </c>
      <c r="M18907" s="53">
        <f ca="1"/>
        <v>1951</v>
      </c>
      <c r="N18907" s="53">
        <f ca="1"/>
        <v>10</v>
      </c>
      <c r="O18907" s="53" t="str">
        <f ca="1"/>
        <v>1951-10</v>
      </c>
    </row>
    <row r="18908" spans="12:15" x14ac:dyDescent="0.4">
      <c r="L18908" s="56">
        <f ca="1"/>
        <v>18907</v>
      </c>
      <c r="M18908" s="53">
        <f ca="1"/>
        <v>1951</v>
      </c>
      <c r="N18908" s="53">
        <f ca="1"/>
        <v>10</v>
      </c>
      <c r="O18908" s="53" t="str">
        <f ca="1"/>
        <v>1951-10</v>
      </c>
    </row>
    <row r="18909" spans="12:15" x14ac:dyDescent="0.4">
      <c r="L18909" s="56">
        <f ca="1"/>
        <v>18908</v>
      </c>
      <c r="M18909" s="53">
        <f ca="1"/>
        <v>1951</v>
      </c>
      <c r="N18909" s="53">
        <f ca="1"/>
        <v>10</v>
      </c>
      <c r="O18909" s="53" t="str">
        <f ca="1"/>
        <v>1951-10</v>
      </c>
    </row>
    <row r="18910" spans="12:15" x14ac:dyDescent="0.4">
      <c r="L18910" s="56">
        <f ca="1"/>
        <v>18909</v>
      </c>
      <c r="M18910" s="53">
        <f ca="1"/>
        <v>1951</v>
      </c>
      <c r="N18910" s="53">
        <f ca="1"/>
        <v>10</v>
      </c>
      <c r="O18910" s="53" t="str">
        <f ca="1"/>
        <v>1951-10</v>
      </c>
    </row>
    <row r="18911" spans="12:15" x14ac:dyDescent="0.4">
      <c r="L18911" s="56">
        <f ca="1"/>
        <v>18910</v>
      </c>
      <c r="M18911" s="53">
        <f ca="1"/>
        <v>1951</v>
      </c>
      <c r="N18911" s="53">
        <f ca="1"/>
        <v>10</v>
      </c>
      <c r="O18911" s="53" t="str">
        <f ca="1"/>
        <v>1951-10</v>
      </c>
    </row>
    <row r="18912" spans="12:15" x14ac:dyDescent="0.4">
      <c r="L18912" s="56">
        <f ca="1"/>
        <v>18911</v>
      </c>
      <c r="M18912" s="53">
        <f ca="1"/>
        <v>1951</v>
      </c>
      <c r="N18912" s="53">
        <f ca="1"/>
        <v>10</v>
      </c>
      <c r="O18912" s="53" t="str">
        <f ca="1"/>
        <v>1951-10</v>
      </c>
    </row>
    <row r="18913" spans="12:15" x14ac:dyDescent="0.4">
      <c r="L18913" s="56">
        <f ca="1"/>
        <v>18912</v>
      </c>
      <c r="M18913" s="53">
        <f ca="1"/>
        <v>1951</v>
      </c>
      <c r="N18913" s="53">
        <f ca="1"/>
        <v>10</v>
      </c>
      <c r="O18913" s="53" t="str">
        <f ca="1"/>
        <v>1951-10</v>
      </c>
    </row>
    <row r="18914" spans="12:15" x14ac:dyDescent="0.4">
      <c r="L18914" s="56">
        <f ca="1"/>
        <v>18913</v>
      </c>
      <c r="M18914" s="53">
        <f ca="1"/>
        <v>1951</v>
      </c>
      <c r="N18914" s="53">
        <f ca="1"/>
        <v>10</v>
      </c>
      <c r="O18914" s="53" t="str">
        <f ca="1"/>
        <v>1951-10</v>
      </c>
    </row>
    <row r="18915" spans="12:15" x14ac:dyDescent="0.4">
      <c r="L18915" s="56">
        <f ca="1"/>
        <v>18914</v>
      </c>
      <c r="M18915" s="53">
        <f ca="1"/>
        <v>1951</v>
      </c>
      <c r="N18915" s="53">
        <f ca="1"/>
        <v>10</v>
      </c>
      <c r="O18915" s="53" t="str">
        <f ca="1"/>
        <v>1951-10</v>
      </c>
    </row>
    <row r="18916" spans="12:15" x14ac:dyDescent="0.4">
      <c r="L18916" s="56">
        <f ca="1"/>
        <v>18915</v>
      </c>
      <c r="M18916" s="53">
        <f ca="1"/>
        <v>1951</v>
      </c>
      <c r="N18916" s="53">
        <f ca="1"/>
        <v>10</v>
      </c>
      <c r="O18916" s="53" t="str">
        <f ca="1"/>
        <v>1951-10</v>
      </c>
    </row>
    <row r="18917" spans="12:15" x14ac:dyDescent="0.4">
      <c r="L18917" s="56">
        <f ca="1"/>
        <v>18916</v>
      </c>
      <c r="M18917" s="53">
        <f ca="1"/>
        <v>1951</v>
      </c>
      <c r="N18917" s="53">
        <f ca="1"/>
        <v>10</v>
      </c>
      <c r="O18917" s="53" t="str">
        <f ca="1"/>
        <v>1951-10</v>
      </c>
    </row>
    <row r="18918" spans="12:15" x14ac:dyDescent="0.4">
      <c r="L18918" s="56">
        <f ca="1"/>
        <v>18917</v>
      </c>
      <c r="M18918" s="53">
        <f ca="1"/>
        <v>1951</v>
      </c>
      <c r="N18918" s="53">
        <f ca="1"/>
        <v>10</v>
      </c>
      <c r="O18918" s="53" t="str">
        <f ca="1"/>
        <v>1951-10</v>
      </c>
    </row>
    <row r="18919" spans="12:15" x14ac:dyDescent="0.4">
      <c r="L18919" s="56">
        <f ca="1"/>
        <v>18918</v>
      </c>
      <c r="M18919" s="53">
        <f ca="1"/>
        <v>1951</v>
      </c>
      <c r="N18919" s="53">
        <f ca="1"/>
        <v>10</v>
      </c>
      <c r="O18919" s="53" t="str">
        <f ca="1"/>
        <v>1951-10</v>
      </c>
    </row>
    <row r="18920" spans="12:15" x14ac:dyDescent="0.4">
      <c r="L18920" s="56">
        <f ca="1"/>
        <v>18919</v>
      </c>
      <c r="M18920" s="53">
        <f ca="1"/>
        <v>1951</v>
      </c>
      <c r="N18920" s="53">
        <f ca="1"/>
        <v>10</v>
      </c>
      <c r="O18920" s="53" t="str">
        <f ca="1"/>
        <v>1951-10</v>
      </c>
    </row>
    <row r="18921" spans="12:15" x14ac:dyDescent="0.4">
      <c r="L18921" s="56">
        <f ca="1"/>
        <v>18920</v>
      </c>
      <c r="M18921" s="53">
        <f ca="1"/>
        <v>1951</v>
      </c>
      <c r="N18921" s="53">
        <f ca="1"/>
        <v>10</v>
      </c>
      <c r="O18921" s="53" t="str">
        <f ca="1"/>
        <v>1951-10</v>
      </c>
    </row>
    <row r="18922" spans="12:15" x14ac:dyDescent="0.4">
      <c r="L18922" s="56">
        <f ca="1"/>
        <v>18921</v>
      </c>
      <c r="M18922" s="53">
        <f ca="1"/>
        <v>1951</v>
      </c>
      <c r="N18922" s="53">
        <f ca="1"/>
        <v>10</v>
      </c>
      <c r="O18922" s="53" t="str">
        <f ca="1"/>
        <v>1951-10</v>
      </c>
    </row>
    <row r="18923" spans="12:15" x14ac:dyDescent="0.4">
      <c r="L18923" s="56">
        <f ca="1"/>
        <v>18922</v>
      </c>
      <c r="M18923" s="53">
        <f ca="1"/>
        <v>1951</v>
      </c>
      <c r="N18923" s="53">
        <f ca="1"/>
        <v>10</v>
      </c>
      <c r="O18923" s="53" t="str">
        <f ca="1"/>
        <v>1951-10</v>
      </c>
    </row>
    <row r="18924" spans="12:15" x14ac:dyDescent="0.4">
      <c r="L18924" s="56">
        <f ca="1"/>
        <v>18923</v>
      </c>
      <c r="M18924" s="53">
        <f ca="1"/>
        <v>1951</v>
      </c>
      <c r="N18924" s="53">
        <f ca="1"/>
        <v>10</v>
      </c>
      <c r="O18924" s="53" t="str">
        <f ca="1"/>
        <v>1951-10</v>
      </c>
    </row>
    <row r="18925" spans="12:15" x14ac:dyDescent="0.4">
      <c r="L18925" s="56">
        <f ca="1"/>
        <v>18924</v>
      </c>
      <c r="M18925" s="53">
        <f ca="1"/>
        <v>1951</v>
      </c>
      <c r="N18925" s="53">
        <f ca="1"/>
        <v>10</v>
      </c>
      <c r="O18925" s="53" t="str">
        <f ca="1"/>
        <v>1951-10</v>
      </c>
    </row>
    <row r="18926" spans="12:15" x14ac:dyDescent="0.4">
      <c r="L18926" s="56">
        <f ca="1"/>
        <v>18925</v>
      </c>
      <c r="M18926" s="53">
        <f ca="1"/>
        <v>1951</v>
      </c>
      <c r="N18926" s="53">
        <f ca="1"/>
        <v>10</v>
      </c>
      <c r="O18926" s="53" t="str">
        <f ca="1"/>
        <v>1951-10</v>
      </c>
    </row>
    <row r="18927" spans="12:15" x14ac:dyDescent="0.4">
      <c r="L18927" s="56">
        <f ca="1"/>
        <v>18926</v>
      </c>
      <c r="M18927" s="53">
        <f ca="1"/>
        <v>1951</v>
      </c>
      <c r="N18927" s="53">
        <f ca="1"/>
        <v>10</v>
      </c>
      <c r="O18927" s="53" t="str">
        <f ca="1"/>
        <v>1951-10</v>
      </c>
    </row>
    <row r="18928" spans="12:15" x14ac:dyDescent="0.4">
      <c r="L18928" s="56">
        <f ca="1"/>
        <v>18927</v>
      </c>
      <c r="M18928" s="53">
        <f ca="1"/>
        <v>1951</v>
      </c>
      <c r="N18928" s="53">
        <f ca="1"/>
        <v>10</v>
      </c>
      <c r="O18928" s="53" t="str">
        <f ca="1"/>
        <v>1951-10</v>
      </c>
    </row>
    <row r="18929" spans="12:15" x14ac:dyDescent="0.4">
      <c r="L18929" s="56">
        <f ca="1"/>
        <v>18928</v>
      </c>
      <c r="M18929" s="53">
        <f ca="1"/>
        <v>1951</v>
      </c>
      <c r="N18929" s="53">
        <f ca="1"/>
        <v>10</v>
      </c>
      <c r="O18929" s="53" t="str">
        <f ca="1"/>
        <v>1951-10</v>
      </c>
    </row>
    <row r="18930" spans="12:15" x14ac:dyDescent="0.4">
      <c r="L18930" s="56">
        <f ca="1"/>
        <v>18929</v>
      </c>
      <c r="M18930" s="53">
        <f ca="1"/>
        <v>1951</v>
      </c>
      <c r="N18930" s="53">
        <f ca="1"/>
        <v>10</v>
      </c>
      <c r="O18930" s="53" t="str">
        <f ca="1"/>
        <v>1951-10</v>
      </c>
    </row>
    <row r="18931" spans="12:15" x14ac:dyDescent="0.4">
      <c r="L18931" s="56">
        <f ca="1"/>
        <v>18930</v>
      </c>
      <c r="M18931" s="53">
        <f ca="1"/>
        <v>1951</v>
      </c>
      <c r="N18931" s="53">
        <f ca="1"/>
        <v>10</v>
      </c>
      <c r="O18931" s="53" t="str">
        <f ca="1"/>
        <v>1951-10</v>
      </c>
    </row>
    <row r="18932" spans="12:15" x14ac:dyDescent="0.4">
      <c r="L18932" s="56">
        <f ca="1"/>
        <v>18931</v>
      </c>
      <c r="M18932" s="53">
        <f ca="1"/>
        <v>1951</v>
      </c>
      <c r="N18932" s="53">
        <f ca="1"/>
        <v>10</v>
      </c>
      <c r="O18932" s="53" t="str">
        <f ca="1"/>
        <v>1951-10</v>
      </c>
    </row>
    <row r="18933" spans="12:15" x14ac:dyDescent="0.4">
      <c r="L18933" s="56">
        <f ca="1"/>
        <v>18932</v>
      </c>
      <c r="M18933" s="53">
        <f ca="1"/>
        <v>1951</v>
      </c>
      <c r="N18933" s="53">
        <f ca="1"/>
        <v>10</v>
      </c>
      <c r="O18933" s="53" t="str">
        <f ca="1"/>
        <v>1951-10</v>
      </c>
    </row>
    <row r="18934" spans="12:15" x14ac:dyDescent="0.4">
      <c r="L18934" s="56">
        <f ca="1"/>
        <v>18933</v>
      </c>
      <c r="M18934" s="53">
        <f ca="1"/>
        <v>1951</v>
      </c>
      <c r="N18934" s="53">
        <f ca="1"/>
        <v>11</v>
      </c>
      <c r="O18934" s="53" t="str">
        <f ca="1"/>
        <v>1951-11</v>
      </c>
    </row>
    <row r="18935" spans="12:15" x14ac:dyDescent="0.4">
      <c r="L18935" s="56">
        <f ca="1"/>
        <v>18934</v>
      </c>
      <c r="M18935" s="53">
        <f ca="1"/>
        <v>1951</v>
      </c>
      <c r="N18935" s="53">
        <f ca="1"/>
        <v>11</v>
      </c>
      <c r="O18935" s="53" t="str">
        <f ca="1"/>
        <v>1951-11</v>
      </c>
    </row>
    <row r="18936" spans="12:15" x14ac:dyDescent="0.4">
      <c r="L18936" s="56">
        <f ca="1"/>
        <v>18935</v>
      </c>
      <c r="M18936" s="53">
        <f ca="1"/>
        <v>1951</v>
      </c>
      <c r="N18936" s="53">
        <f ca="1"/>
        <v>11</v>
      </c>
      <c r="O18936" s="53" t="str">
        <f ca="1"/>
        <v>1951-11</v>
      </c>
    </row>
    <row r="18937" spans="12:15" x14ac:dyDescent="0.4">
      <c r="L18937" s="56">
        <f ca="1"/>
        <v>18936</v>
      </c>
      <c r="M18937" s="53">
        <f ca="1"/>
        <v>1951</v>
      </c>
      <c r="N18937" s="53">
        <f ca="1"/>
        <v>11</v>
      </c>
      <c r="O18937" s="53" t="str">
        <f ca="1"/>
        <v>1951-11</v>
      </c>
    </row>
    <row r="18938" spans="12:15" x14ac:dyDescent="0.4">
      <c r="L18938" s="56">
        <f ca="1"/>
        <v>18937</v>
      </c>
      <c r="M18938" s="53">
        <f ca="1"/>
        <v>1951</v>
      </c>
      <c r="N18938" s="53">
        <f ca="1"/>
        <v>11</v>
      </c>
      <c r="O18938" s="53" t="str">
        <f ca="1"/>
        <v>1951-11</v>
      </c>
    </row>
    <row r="18939" spans="12:15" x14ac:dyDescent="0.4">
      <c r="L18939" s="56">
        <f ca="1"/>
        <v>18938</v>
      </c>
      <c r="M18939" s="53">
        <f ca="1"/>
        <v>1951</v>
      </c>
      <c r="N18939" s="53">
        <f ca="1"/>
        <v>11</v>
      </c>
      <c r="O18939" s="53" t="str">
        <f ca="1"/>
        <v>1951-11</v>
      </c>
    </row>
    <row r="18940" spans="12:15" x14ac:dyDescent="0.4">
      <c r="L18940" s="56">
        <f ca="1"/>
        <v>18939</v>
      </c>
      <c r="M18940" s="53">
        <f ca="1"/>
        <v>1951</v>
      </c>
      <c r="N18940" s="53">
        <f ca="1"/>
        <v>11</v>
      </c>
      <c r="O18940" s="53" t="str">
        <f ca="1"/>
        <v>1951-11</v>
      </c>
    </row>
    <row r="18941" spans="12:15" x14ac:dyDescent="0.4">
      <c r="L18941" s="56">
        <f ca="1"/>
        <v>18940</v>
      </c>
      <c r="M18941" s="53">
        <f ca="1"/>
        <v>1951</v>
      </c>
      <c r="N18941" s="53">
        <f ca="1"/>
        <v>11</v>
      </c>
      <c r="O18941" s="53" t="str">
        <f ca="1"/>
        <v>1951-11</v>
      </c>
    </row>
    <row r="18942" spans="12:15" x14ac:dyDescent="0.4">
      <c r="L18942" s="56">
        <f ca="1"/>
        <v>18941</v>
      </c>
      <c r="M18942" s="53">
        <f ca="1"/>
        <v>1951</v>
      </c>
      <c r="N18942" s="53">
        <f ca="1"/>
        <v>11</v>
      </c>
      <c r="O18942" s="53" t="str">
        <f ca="1"/>
        <v>1951-11</v>
      </c>
    </row>
    <row r="18943" spans="12:15" x14ac:dyDescent="0.4">
      <c r="L18943" s="56">
        <f ca="1"/>
        <v>18942</v>
      </c>
      <c r="M18943" s="53">
        <f ca="1"/>
        <v>1951</v>
      </c>
      <c r="N18943" s="53">
        <f ca="1"/>
        <v>11</v>
      </c>
      <c r="O18943" s="53" t="str">
        <f ca="1"/>
        <v>1951-11</v>
      </c>
    </row>
    <row r="18944" spans="12:15" x14ac:dyDescent="0.4">
      <c r="L18944" s="56">
        <f ca="1"/>
        <v>18943</v>
      </c>
      <c r="M18944" s="53">
        <f ca="1"/>
        <v>1951</v>
      </c>
      <c r="N18944" s="53">
        <f ca="1"/>
        <v>11</v>
      </c>
      <c r="O18944" s="53" t="str">
        <f ca="1"/>
        <v>1951-11</v>
      </c>
    </row>
    <row r="18945" spans="12:15" x14ac:dyDescent="0.4">
      <c r="L18945" s="56">
        <f ca="1"/>
        <v>18944</v>
      </c>
      <c r="M18945" s="53">
        <f ca="1"/>
        <v>1951</v>
      </c>
      <c r="N18945" s="53">
        <f ca="1"/>
        <v>11</v>
      </c>
      <c r="O18945" s="53" t="str">
        <f ca="1"/>
        <v>1951-11</v>
      </c>
    </row>
    <row r="18946" spans="12:15" x14ac:dyDescent="0.4">
      <c r="L18946" s="56">
        <f ca="1"/>
        <v>18945</v>
      </c>
      <c r="M18946" s="53">
        <f ca="1"/>
        <v>1951</v>
      </c>
      <c r="N18946" s="53">
        <f ca="1"/>
        <v>11</v>
      </c>
      <c r="O18946" s="53" t="str">
        <f ca="1"/>
        <v>1951-11</v>
      </c>
    </row>
    <row r="18947" spans="12:15" x14ac:dyDescent="0.4">
      <c r="L18947" s="56">
        <f ca="1"/>
        <v>18946</v>
      </c>
      <c r="M18947" s="53">
        <f ca="1"/>
        <v>1951</v>
      </c>
      <c r="N18947" s="53">
        <f ca="1"/>
        <v>11</v>
      </c>
      <c r="O18947" s="53" t="str">
        <f ca="1"/>
        <v>1951-11</v>
      </c>
    </row>
    <row r="18948" spans="12:15" x14ac:dyDescent="0.4">
      <c r="L18948" s="56">
        <f ca="1"/>
        <v>18947</v>
      </c>
      <c r="M18948" s="53">
        <f ca="1"/>
        <v>1951</v>
      </c>
      <c r="N18948" s="53">
        <f ca="1"/>
        <v>11</v>
      </c>
      <c r="O18948" s="53" t="str">
        <f ca="1"/>
        <v>1951-11</v>
      </c>
    </row>
    <row r="18949" spans="12:15" x14ac:dyDescent="0.4">
      <c r="L18949" s="56">
        <f ca="1"/>
        <v>18948</v>
      </c>
      <c r="M18949" s="53">
        <f ca="1"/>
        <v>1951</v>
      </c>
      <c r="N18949" s="53">
        <f ca="1"/>
        <v>11</v>
      </c>
      <c r="O18949" s="53" t="str">
        <f ca="1"/>
        <v>1951-11</v>
      </c>
    </row>
    <row r="18950" spans="12:15" x14ac:dyDescent="0.4">
      <c r="L18950" s="56">
        <f ca="1"/>
        <v>18949</v>
      </c>
      <c r="M18950" s="53">
        <f ca="1"/>
        <v>1951</v>
      </c>
      <c r="N18950" s="53">
        <f ca="1"/>
        <v>11</v>
      </c>
      <c r="O18950" s="53" t="str">
        <f ca="1"/>
        <v>1951-11</v>
      </c>
    </row>
    <row r="18951" spans="12:15" x14ac:dyDescent="0.4">
      <c r="L18951" s="56">
        <f ca="1"/>
        <v>18950</v>
      </c>
      <c r="M18951" s="53">
        <f ca="1"/>
        <v>1951</v>
      </c>
      <c r="N18951" s="53">
        <f ca="1"/>
        <v>11</v>
      </c>
      <c r="O18951" s="53" t="str">
        <f ca="1"/>
        <v>1951-11</v>
      </c>
    </row>
    <row r="18952" spans="12:15" x14ac:dyDescent="0.4">
      <c r="L18952" s="56">
        <f ca="1"/>
        <v>18951</v>
      </c>
      <c r="M18952" s="53">
        <f ca="1"/>
        <v>1951</v>
      </c>
      <c r="N18952" s="53">
        <f ca="1"/>
        <v>11</v>
      </c>
      <c r="O18952" s="53" t="str">
        <f ca="1"/>
        <v>1951-11</v>
      </c>
    </row>
    <row r="18953" spans="12:15" x14ac:dyDescent="0.4">
      <c r="L18953" s="56">
        <f ca="1"/>
        <v>18952</v>
      </c>
      <c r="M18953" s="53">
        <f ca="1"/>
        <v>1951</v>
      </c>
      <c r="N18953" s="53">
        <f ca="1"/>
        <v>11</v>
      </c>
      <c r="O18953" s="53" t="str">
        <f ca="1"/>
        <v>1951-11</v>
      </c>
    </row>
    <row r="18954" spans="12:15" x14ac:dyDescent="0.4">
      <c r="L18954" s="56">
        <f ca="1"/>
        <v>18953</v>
      </c>
      <c r="M18954" s="53">
        <f ca="1"/>
        <v>1951</v>
      </c>
      <c r="N18954" s="53">
        <f ca="1"/>
        <v>11</v>
      </c>
      <c r="O18954" s="53" t="str">
        <f ca="1"/>
        <v>1951-11</v>
      </c>
    </row>
    <row r="18955" spans="12:15" x14ac:dyDescent="0.4">
      <c r="L18955" s="56">
        <f ca="1"/>
        <v>18954</v>
      </c>
      <c r="M18955" s="53">
        <f ca="1"/>
        <v>1951</v>
      </c>
      <c r="N18955" s="53">
        <f ca="1"/>
        <v>11</v>
      </c>
      <c r="O18955" s="53" t="str">
        <f ca="1"/>
        <v>1951-11</v>
      </c>
    </row>
    <row r="18956" spans="12:15" x14ac:dyDescent="0.4">
      <c r="L18956" s="56">
        <f ca="1"/>
        <v>18955</v>
      </c>
      <c r="M18956" s="53">
        <f ca="1"/>
        <v>1951</v>
      </c>
      <c r="N18956" s="53">
        <f ca="1"/>
        <v>11</v>
      </c>
      <c r="O18956" s="53" t="str">
        <f ca="1"/>
        <v>1951-11</v>
      </c>
    </row>
    <row r="18957" spans="12:15" x14ac:dyDescent="0.4">
      <c r="L18957" s="56">
        <f ca="1"/>
        <v>18956</v>
      </c>
      <c r="M18957" s="53">
        <f ca="1"/>
        <v>1951</v>
      </c>
      <c r="N18957" s="53">
        <f ca="1"/>
        <v>11</v>
      </c>
      <c r="O18957" s="53" t="str">
        <f ca="1"/>
        <v>1951-11</v>
      </c>
    </row>
    <row r="18958" spans="12:15" x14ac:dyDescent="0.4">
      <c r="L18958" s="56">
        <f ca="1"/>
        <v>18957</v>
      </c>
      <c r="M18958" s="53">
        <f ca="1"/>
        <v>1951</v>
      </c>
      <c r="N18958" s="53">
        <f ca="1"/>
        <v>11</v>
      </c>
      <c r="O18958" s="53" t="str">
        <f ca="1"/>
        <v>1951-11</v>
      </c>
    </row>
    <row r="18959" spans="12:15" x14ac:dyDescent="0.4">
      <c r="L18959" s="56">
        <f ca="1"/>
        <v>18958</v>
      </c>
      <c r="M18959" s="53">
        <f ca="1"/>
        <v>1951</v>
      </c>
      <c r="N18959" s="53">
        <f ca="1"/>
        <v>11</v>
      </c>
      <c r="O18959" s="53" t="str">
        <f ca="1"/>
        <v>1951-11</v>
      </c>
    </row>
    <row r="18960" spans="12:15" x14ac:dyDescent="0.4">
      <c r="L18960" s="56">
        <f ca="1"/>
        <v>18959</v>
      </c>
      <c r="M18960" s="53">
        <f ca="1"/>
        <v>1951</v>
      </c>
      <c r="N18960" s="53">
        <f ca="1"/>
        <v>11</v>
      </c>
      <c r="O18960" s="53" t="str">
        <f ca="1"/>
        <v>1951-11</v>
      </c>
    </row>
    <row r="18961" spans="12:15" x14ac:dyDescent="0.4">
      <c r="L18961" s="56">
        <f ca="1"/>
        <v>18960</v>
      </c>
      <c r="M18961" s="53">
        <f ca="1"/>
        <v>1951</v>
      </c>
      <c r="N18961" s="53">
        <f ca="1"/>
        <v>11</v>
      </c>
      <c r="O18961" s="53" t="str">
        <f ca="1"/>
        <v>1951-11</v>
      </c>
    </row>
    <row r="18962" spans="12:15" x14ac:dyDescent="0.4">
      <c r="L18962" s="56">
        <f ca="1"/>
        <v>18961</v>
      </c>
      <c r="M18962" s="53">
        <f ca="1"/>
        <v>1951</v>
      </c>
      <c r="N18962" s="53">
        <f ca="1"/>
        <v>11</v>
      </c>
      <c r="O18962" s="53" t="str">
        <f ca="1"/>
        <v>1951-11</v>
      </c>
    </row>
    <row r="18963" spans="12:15" x14ac:dyDescent="0.4">
      <c r="L18963" s="56">
        <f ca="1"/>
        <v>18962</v>
      </c>
      <c r="M18963" s="53">
        <f ca="1"/>
        <v>1951</v>
      </c>
      <c r="N18963" s="53">
        <f ca="1"/>
        <v>11</v>
      </c>
      <c r="O18963" s="53" t="str">
        <f ca="1"/>
        <v>1951-11</v>
      </c>
    </row>
    <row r="18964" spans="12:15" x14ac:dyDescent="0.4">
      <c r="L18964" s="56">
        <f ca="1"/>
        <v>18963</v>
      </c>
      <c r="M18964" s="53">
        <f ca="1"/>
        <v>1951</v>
      </c>
      <c r="N18964" s="53">
        <f ca="1"/>
        <v>12</v>
      </c>
      <c r="O18964" s="53" t="str">
        <f ca="1"/>
        <v>1951-12</v>
      </c>
    </row>
    <row r="18965" spans="12:15" x14ac:dyDescent="0.4">
      <c r="L18965" s="56">
        <f ca="1"/>
        <v>18964</v>
      </c>
      <c r="M18965" s="53">
        <f ca="1"/>
        <v>1951</v>
      </c>
      <c r="N18965" s="53">
        <f ca="1"/>
        <v>12</v>
      </c>
      <c r="O18965" s="53" t="str">
        <f ca="1"/>
        <v>1951-12</v>
      </c>
    </row>
    <row r="18966" spans="12:15" x14ac:dyDescent="0.4">
      <c r="L18966" s="56">
        <f ca="1"/>
        <v>18965</v>
      </c>
      <c r="M18966" s="53">
        <f ca="1"/>
        <v>1951</v>
      </c>
      <c r="N18966" s="53">
        <f ca="1"/>
        <v>12</v>
      </c>
      <c r="O18966" s="53" t="str">
        <f ca="1"/>
        <v>1951-12</v>
      </c>
    </row>
    <row r="18967" spans="12:15" x14ac:dyDescent="0.4">
      <c r="L18967" s="56">
        <f ca="1"/>
        <v>18966</v>
      </c>
      <c r="M18967" s="53">
        <f ca="1"/>
        <v>1951</v>
      </c>
      <c r="N18967" s="53">
        <f ca="1"/>
        <v>12</v>
      </c>
      <c r="O18967" s="53" t="str">
        <f ca="1"/>
        <v>1951-12</v>
      </c>
    </row>
    <row r="18968" spans="12:15" x14ac:dyDescent="0.4">
      <c r="L18968" s="56">
        <f ca="1"/>
        <v>18967</v>
      </c>
      <c r="M18968" s="53">
        <f ca="1"/>
        <v>1951</v>
      </c>
      <c r="N18968" s="53">
        <f ca="1"/>
        <v>12</v>
      </c>
      <c r="O18968" s="53" t="str">
        <f ca="1"/>
        <v>1951-12</v>
      </c>
    </row>
    <row r="18969" spans="12:15" x14ac:dyDescent="0.4">
      <c r="L18969" s="56">
        <f ca="1"/>
        <v>18968</v>
      </c>
      <c r="M18969" s="53">
        <f ca="1"/>
        <v>1951</v>
      </c>
      <c r="N18969" s="53">
        <f ca="1"/>
        <v>12</v>
      </c>
      <c r="O18969" s="53" t="str">
        <f ca="1"/>
        <v>1951-12</v>
      </c>
    </row>
    <row r="18970" spans="12:15" x14ac:dyDescent="0.4">
      <c r="L18970" s="56">
        <f ca="1"/>
        <v>18969</v>
      </c>
      <c r="M18970" s="53">
        <f ca="1"/>
        <v>1951</v>
      </c>
      <c r="N18970" s="53">
        <f ca="1"/>
        <v>12</v>
      </c>
      <c r="O18970" s="53" t="str">
        <f ca="1"/>
        <v>1951-12</v>
      </c>
    </row>
    <row r="18971" spans="12:15" x14ac:dyDescent="0.4">
      <c r="L18971" s="56">
        <f ca="1"/>
        <v>18970</v>
      </c>
      <c r="M18971" s="53">
        <f ca="1"/>
        <v>1951</v>
      </c>
      <c r="N18971" s="53">
        <f ca="1"/>
        <v>12</v>
      </c>
      <c r="O18971" s="53" t="str">
        <f ca="1"/>
        <v>1951-12</v>
      </c>
    </row>
    <row r="18972" spans="12:15" x14ac:dyDescent="0.4">
      <c r="L18972" s="56">
        <f ca="1"/>
        <v>18971</v>
      </c>
      <c r="M18972" s="53">
        <f ca="1"/>
        <v>1951</v>
      </c>
      <c r="N18972" s="53">
        <f ca="1"/>
        <v>12</v>
      </c>
      <c r="O18972" s="53" t="str">
        <f ca="1"/>
        <v>1951-12</v>
      </c>
    </row>
    <row r="18973" spans="12:15" x14ac:dyDescent="0.4">
      <c r="L18973" s="56">
        <f ca="1"/>
        <v>18972</v>
      </c>
      <c r="M18973" s="53">
        <f ca="1"/>
        <v>1951</v>
      </c>
      <c r="N18973" s="53">
        <f ca="1"/>
        <v>12</v>
      </c>
      <c r="O18973" s="53" t="str">
        <f ca="1"/>
        <v>1951-12</v>
      </c>
    </row>
    <row r="18974" spans="12:15" x14ac:dyDescent="0.4">
      <c r="L18974" s="56">
        <f ca="1"/>
        <v>18973</v>
      </c>
      <c r="M18974" s="53">
        <f ca="1"/>
        <v>1951</v>
      </c>
      <c r="N18974" s="53">
        <f ca="1"/>
        <v>12</v>
      </c>
      <c r="O18974" s="53" t="str">
        <f ca="1"/>
        <v>1951-12</v>
      </c>
    </row>
    <row r="18975" spans="12:15" x14ac:dyDescent="0.4">
      <c r="L18975" s="56">
        <f ca="1"/>
        <v>18974</v>
      </c>
      <c r="M18975" s="53">
        <f ca="1"/>
        <v>1951</v>
      </c>
      <c r="N18975" s="53">
        <f ca="1"/>
        <v>12</v>
      </c>
      <c r="O18975" s="53" t="str">
        <f ca="1"/>
        <v>1951-12</v>
      </c>
    </row>
    <row r="18976" spans="12:15" x14ac:dyDescent="0.4">
      <c r="L18976" s="56">
        <f ca="1"/>
        <v>18975</v>
      </c>
      <c r="M18976" s="53">
        <f ca="1"/>
        <v>1951</v>
      </c>
      <c r="N18976" s="53">
        <f ca="1"/>
        <v>12</v>
      </c>
      <c r="O18976" s="53" t="str">
        <f ca="1"/>
        <v>1951-12</v>
      </c>
    </row>
    <row r="18977" spans="12:15" x14ac:dyDescent="0.4">
      <c r="L18977" s="56">
        <f ca="1"/>
        <v>18976</v>
      </c>
      <c r="M18977" s="53">
        <f ca="1"/>
        <v>1951</v>
      </c>
      <c r="N18977" s="53">
        <f ca="1"/>
        <v>12</v>
      </c>
      <c r="O18977" s="53" t="str">
        <f ca="1"/>
        <v>1951-12</v>
      </c>
    </row>
    <row r="18978" spans="12:15" x14ac:dyDescent="0.4">
      <c r="L18978" s="56">
        <f ca="1"/>
        <v>18977</v>
      </c>
      <c r="M18978" s="53">
        <f ca="1"/>
        <v>1951</v>
      </c>
      <c r="N18978" s="53">
        <f ca="1"/>
        <v>12</v>
      </c>
      <c r="O18978" s="53" t="str">
        <f ca="1"/>
        <v>1951-12</v>
      </c>
    </row>
    <row r="18979" spans="12:15" x14ac:dyDescent="0.4">
      <c r="L18979" s="56">
        <f ca="1"/>
        <v>18978</v>
      </c>
      <c r="M18979" s="53">
        <f ca="1"/>
        <v>1951</v>
      </c>
      <c r="N18979" s="53">
        <f ca="1"/>
        <v>12</v>
      </c>
      <c r="O18979" s="53" t="str">
        <f ca="1"/>
        <v>1951-12</v>
      </c>
    </row>
    <row r="18980" spans="12:15" x14ac:dyDescent="0.4">
      <c r="L18980" s="56">
        <f ca="1"/>
        <v>18979</v>
      </c>
      <c r="M18980" s="53">
        <f ca="1"/>
        <v>1951</v>
      </c>
      <c r="N18980" s="53">
        <f ca="1"/>
        <v>12</v>
      </c>
      <c r="O18980" s="53" t="str">
        <f ca="1"/>
        <v>1951-12</v>
      </c>
    </row>
    <row r="18981" spans="12:15" x14ac:dyDescent="0.4">
      <c r="L18981" s="56">
        <f ca="1"/>
        <v>18980</v>
      </c>
      <c r="M18981" s="53">
        <f ca="1"/>
        <v>1951</v>
      </c>
      <c r="N18981" s="53">
        <f ca="1"/>
        <v>12</v>
      </c>
      <c r="O18981" s="53" t="str">
        <f ca="1"/>
        <v>1951-12</v>
      </c>
    </row>
    <row r="18982" spans="12:15" x14ac:dyDescent="0.4">
      <c r="L18982" s="56">
        <f ca="1"/>
        <v>18981</v>
      </c>
      <c r="M18982" s="53">
        <f ca="1"/>
        <v>1951</v>
      </c>
      <c r="N18982" s="53">
        <f ca="1"/>
        <v>12</v>
      </c>
      <c r="O18982" s="53" t="str">
        <f ca="1"/>
        <v>1951-12</v>
      </c>
    </row>
    <row r="18983" spans="12:15" x14ac:dyDescent="0.4">
      <c r="L18983" s="56">
        <f ca="1"/>
        <v>18982</v>
      </c>
      <c r="M18983" s="53">
        <f ca="1"/>
        <v>1951</v>
      </c>
      <c r="N18983" s="53">
        <f ca="1"/>
        <v>12</v>
      </c>
      <c r="O18983" s="53" t="str">
        <f ca="1"/>
        <v>1951-12</v>
      </c>
    </row>
    <row r="18984" spans="12:15" x14ac:dyDescent="0.4">
      <c r="L18984" s="56">
        <f ca="1"/>
        <v>18983</v>
      </c>
      <c r="M18984" s="53">
        <f ca="1"/>
        <v>1951</v>
      </c>
      <c r="N18984" s="53">
        <f ca="1"/>
        <v>12</v>
      </c>
      <c r="O18984" s="53" t="str">
        <f ca="1"/>
        <v>1951-12</v>
      </c>
    </row>
    <row r="18985" spans="12:15" x14ac:dyDescent="0.4">
      <c r="L18985" s="56">
        <f ca="1"/>
        <v>18984</v>
      </c>
      <c r="M18985" s="53">
        <f ca="1"/>
        <v>1951</v>
      </c>
      <c r="N18985" s="53">
        <f ca="1"/>
        <v>12</v>
      </c>
      <c r="O18985" s="53" t="str">
        <f ca="1"/>
        <v>1951-12</v>
      </c>
    </row>
    <row r="18986" spans="12:15" x14ac:dyDescent="0.4">
      <c r="L18986" s="56">
        <f ca="1"/>
        <v>18985</v>
      </c>
      <c r="M18986" s="53">
        <f ca="1"/>
        <v>1951</v>
      </c>
      <c r="N18986" s="53">
        <f ca="1"/>
        <v>12</v>
      </c>
      <c r="O18986" s="53" t="str">
        <f ca="1"/>
        <v>1951-12</v>
      </c>
    </row>
    <row r="18987" spans="12:15" x14ac:dyDescent="0.4">
      <c r="L18987" s="56">
        <f ca="1"/>
        <v>18986</v>
      </c>
      <c r="M18987" s="53">
        <f ca="1"/>
        <v>1951</v>
      </c>
      <c r="N18987" s="53">
        <f ca="1"/>
        <v>12</v>
      </c>
      <c r="O18987" s="53" t="str">
        <f ca="1"/>
        <v>1951-12</v>
      </c>
    </row>
    <row r="18988" spans="12:15" x14ac:dyDescent="0.4">
      <c r="L18988" s="56">
        <f ca="1"/>
        <v>18987</v>
      </c>
      <c r="M18988" s="53">
        <f ca="1"/>
        <v>1951</v>
      </c>
      <c r="N18988" s="53">
        <f ca="1"/>
        <v>12</v>
      </c>
      <c r="O18988" s="53" t="str">
        <f ca="1"/>
        <v>1951-12</v>
      </c>
    </row>
    <row r="18989" spans="12:15" x14ac:dyDescent="0.4">
      <c r="L18989" s="56">
        <f ca="1"/>
        <v>18988</v>
      </c>
      <c r="M18989" s="53">
        <f ca="1"/>
        <v>1951</v>
      </c>
      <c r="N18989" s="53">
        <f ca="1"/>
        <v>12</v>
      </c>
      <c r="O18989" s="53" t="str">
        <f ca="1"/>
        <v>1951-12</v>
      </c>
    </row>
    <row r="18990" spans="12:15" x14ac:dyDescent="0.4">
      <c r="L18990" s="56">
        <f ca="1"/>
        <v>18989</v>
      </c>
      <c r="M18990" s="53">
        <f ca="1"/>
        <v>1951</v>
      </c>
      <c r="N18990" s="53">
        <f ca="1"/>
        <v>12</v>
      </c>
      <c r="O18990" s="53" t="str">
        <f ca="1"/>
        <v>1951-12</v>
      </c>
    </row>
    <row r="18991" spans="12:15" x14ac:dyDescent="0.4">
      <c r="L18991" s="56">
        <f ca="1"/>
        <v>18990</v>
      </c>
      <c r="M18991" s="53">
        <f ca="1"/>
        <v>1951</v>
      </c>
      <c r="N18991" s="53">
        <f ca="1"/>
        <v>12</v>
      </c>
      <c r="O18991" s="53" t="str">
        <f ca="1"/>
        <v>1951-12</v>
      </c>
    </row>
    <row r="18992" spans="12:15" x14ac:dyDescent="0.4">
      <c r="L18992" s="56">
        <f ca="1"/>
        <v>18991</v>
      </c>
      <c r="M18992" s="53">
        <f ca="1"/>
        <v>1951</v>
      </c>
      <c r="N18992" s="53">
        <f ca="1"/>
        <v>12</v>
      </c>
      <c r="O18992" s="53" t="str">
        <f ca="1"/>
        <v>1951-12</v>
      </c>
    </row>
    <row r="18993" spans="12:15" x14ac:dyDescent="0.4">
      <c r="L18993" s="56">
        <f ca="1"/>
        <v>18992</v>
      </c>
      <c r="M18993" s="53">
        <f ca="1"/>
        <v>1951</v>
      </c>
      <c r="N18993" s="53">
        <f ca="1"/>
        <v>12</v>
      </c>
      <c r="O18993" s="53" t="str">
        <f ca="1"/>
        <v>1951-12</v>
      </c>
    </row>
    <row r="18994" spans="12:15" x14ac:dyDescent="0.4">
      <c r="L18994" s="56">
        <f ca="1"/>
        <v>18993</v>
      </c>
      <c r="M18994" s="53">
        <f ca="1"/>
        <v>1951</v>
      </c>
      <c r="N18994" s="53">
        <f ca="1"/>
        <v>12</v>
      </c>
      <c r="O18994" s="53" t="str">
        <f ca="1"/>
        <v>1951-12</v>
      </c>
    </row>
    <row r="18995" spans="12:15" x14ac:dyDescent="0.4">
      <c r="L18995" s="56">
        <f ca="1"/>
        <v>18994</v>
      </c>
      <c r="M18995" s="53">
        <f ca="1"/>
        <v>1952</v>
      </c>
      <c r="N18995" s="53">
        <f ca="1"/>
        <v>1</v>
      </c>
      <c r="O18995" s="53" t="str">
        <f ca="1"/>
        <v>1952-01</v>
      </c>
    </row>
    <row r="18996" spans="12:15" x14ac:dyDescent="0.4">
      <c r="L18996" s="56">
        <f ca="1"/>
        <v>18995</v>
      </c>
      <c r="M18996" s="53">
        <f ca="1"/>
        <v>1952</v>
      </c>
      <c r="N18996" s="53">
        <f ca="1"/>
        <v>1</v>
      </c>
      <c r="O18996" s="53" t="str">
        <f ca="1"/>
        <v>1952-01</v>
      </c>
    </row>
    <row r="18997" spans="12:15" x14ac:dyDescent="0.4">
      <c r="L18997" s="56">
        <f ca="1"/>
        <v>18996</v>
      </c>
      <c r="M18997" s="53">
        <f ca="1"/>
        <v>1952</v>
      </c>
      <c r="N18997" s="53">
        <f ca="1"/>
        <v>1</v>
      </c>
      <c r="O18997" s="53" t="str">
        <f ca="1"/>
        <v>1952-01</v>
      </c>
    </row>
    <row r="18998" spans="12:15" x14ac:dyDescent="0.4">
      <c r="L18998" s="56">
        <f ca="1"/>
        <v>18997</v>
      </c>
      <c r="M18998" s="53">
        <f ca="1"/>
        <v>1952</v>
      </c>
      <c r="N18998" s="53">
        <f ca="1"/>
        <v>1</v>
      </c>
      <c r="O18998" s="53" t="str">
        <f ca="1"/>
        <v>1952-01</v>
      </c>
    </row>
    <row r="18999" spans="12:15" x14ac:dyDescent="0.4">
      <c r="L18999" s="56">
        <f ca="1"/>
        <v>18998</v>
      </c>
      <c r="M18999" s="53">
        <f ca="1"/>
        <v>1952</v>
      </c>
      <c r="N18999" s="53">
        <f ca="1"/>
        <v>1</v>
      </c>
      <c r="O18999" s="53" t="str">
        <f ca="1"/>
        <v>1952-01</v>
      </c>
    </row>
    <row r="19000" spans="12:15" x14ac:dyDescent="0.4">
      <c r="L19000" s="56">
        <f ca="1"/>
        <v>18999</v>
      </c>
      <c r="M19000" s="53">
        <f ca="1"/>
        <v>1952</v>
      </c>
      <c r="N19000" s="53">
        <f ca="1"/>
        <v>1</v>
      </c>
      <c r="O19000" s="53" t="str">
        <f ca="1"/>
        <v>1952-01</v>
      </c>
    </row>
    <row r="19001" spans="12:15" x14ac:dyDescent="0.4">
      <c r="L19001" s="56">
        <f ca="1"/>
        <v>19000</v>
      </c>
      <c r="M19001" s="53">
        <f ca="1"/>
        <v>1952</v>
      </c>
      <c r="N19001" s="53">
        <f ca="1"/>
        <v>1</v>
      </c>
      <c r="O19001" s="53" t="str">
        <f ca="1"/>
        <v>1952-01</v>
      </c>
    </row>
    <row r="19002" spans="12:15" x14ac:dyDescent="0.4">
      <c r="L19002" s="56">
        <f ca="1"/>
        <v>19001</v>
      </c>
      <c r="M19002" s="53">
        <f ca="1"/>
        <v>1952</v>
      </c>
      <c r="N19002" s="53">
        <f ca="1"/>
        <v>1</v>
      </c>
      <c r="O19002" s="53" t="str">
        <f ca="1"/>
        <v>1952-01</v>
      </c>
    </row>
    <row r="19003" spans="12:15" x14ac:dyDescent="0.4">
      <c r="L19003" s="56">
        <f ca="1"/>
        <v>19002</v>
      </c>
      <c r="M19003" s="53">
        <f ca="1"/>
        <v>1952</v>
      </c>
      <c r="N19003" s="53">
        <f ca="1"/>
        <v>1</v>
      </c>
      <c r="O19003" s="53" t="str">
        <f ca="1"/>
        <v>1952-01</v>
      </c>
    </row>
    <row r="19004" spans="12:15" x14ac:dyDescent="0.4">
      <c r="L19004" s="56">
        <f ca="1"/>
        <v>19003</v>
      </c>
      <c r="M19004" s="53">
        <f ca="1"/>
        <v>1952</v>
      </c>
      <c r="N19004" s="53">
        <f ca="1"/>
        <v>1</v>
      </c>
      <c r="O19004" s="53" t="str">
        <f ca="1"/>
        <v>1952-01</v>
      </c>
    </row>
    <row r="19005" spans="12:15" x14ac:dyDescent="0.4">
      <c r="L19005" s="56">
        <f ca="1"/>
        <v>19004</v>
      </c>
      <c r="M19005" s="53">
        <f ca="1"/>
        <v>1952</v>
      </c>
      <c r="N19005" s="53">
        <f ca="1"/>
        <v>1</v>
      </c>
      <c r="O19005" s="53" t="str">
        <f ca="1"/>
        <v>1952-01</v>
      </c>
    </row>
    <row r="19006" spans="12:15" x14ac:dyDescent="0.4">
      <c r="L19006" s="56">
        <f ca="1"/>
        <v>19005</v>
      </c>
      <c r="M19006" s="53">
        <f ca="1"/>
        <v>1952</v>
      </c>
      <c r="N19006" s="53">
        <f ca="1"/>
        <v>1</v>
      </c>
      <c r="O19006" s="53" t="str">
        <f ca="1"/>
        <v>1952-01</v>
      </c>
    </row>
    <row r="19007" spans="12:15" x14ac:dyDescent="0.4">
      <c r="L19007" s="56">
        <f ca="1"/>
        <v>19006</v>
      </c>
      <c r="M19007" s="53">
        <f ca="1"/>
        <v>1952</v>
      </c>
      <c r="N19007" s="53">
        <f ca="1"/>
        <v>1</v>
      </c>
      <c r="O19007" s="53" t="str">
        <f ca="1"/>
        <v>1952-01</v>
      </c>
    </row>
    <row r="19008" spans="12:15" x14ac:dyDescent="0.4">
      <c r="L19008" s="56">
        <f ca="1"/>
        <v>19007</v>
      </c>
      <c r="M19008" s="53">
        <f ca="1"/>
        <v>1952</v>
      </c>
      <c r="N19008" s="53">
        <f ca="1"/>
        <v>1</v>
      </c>
      <c r="O19008" s="53" t="str">
        <f ca="1"/>
        <v>1952-01</v>
      </c>
    </row>
    <row r="19009" spans="12:15" x14ac:dyDescent="0.4">
      <c r="L19009" s="56">
        <f ca="1"/>
        <v>19008</v>
      </c>
      <c r="M19009" s="53">
        <f ca="1"/>
        <v>1952</v>
      </c>
      <c r="N19009" s="53">
        <f ca="1"/>
        <v>1</v>
      </c>
      <c r="O19009" s="53" t="str">
        <f ca="1"/>
        <v>1952-01</v>
      </c>
    </row>
    <row r="19010" spans="12:15" x14ac:dyDescent="0.4">
      <c r="L19010" s="56">
        <f ca="1"/>
        <v>19009</v>
      </c>
      <c r="M19010" s="53">
        <f ca="1"/>
        <v>1952</v>
      </c>
      <c r="N19010" s="53">
        <f ca="1"/>
        <v>1</v>
      </c>
      <c r="O19010" s="53" t="str">
        <f ca="1"/>
        <v>1952-01</v>
      </c>
    </row>
    <row r="19011" spans="12:15" x14ac:dyDescent="0.4">
      <c r="L19011" s="56">
        <f ca="1"/>
        <v>19010</v>
      </c>
      <c r="M19011" s="53">
        <f ca="1"/>
        <v>1952</v>
      </c>
      <c r="N19011" s="53">
        <f ca="1"/>
        <v>1</v>
      </c>
      <c r="O19011" s="53" t="str">
        <f ca="1"/>
        <v>1952-01</v>
      </c>
    </row>
    <row r="19012" spans="12:15" x14ac:dyDescent="0.4">
      <c r="L19012" s="56">
        <f ca="1"/>
        <v>19011</v>
      </c>
      <c r="M19012" s="53">
        <f ca="1"/>
        <v>1952</v>
      </c>
      <c r="N19012" s="53">
        <f ca="1"/>
        <v>1</v>
      </c>
      <c r="O19012" s="53" t="str">
        <f ca="1"/>
        <v>1952-01</v>
      </c>
    </row>
    <row r="19013" spans="12:15" x14ac:dyDescent="0.4">
      <c r="L19013" s="56">
        <f ca="1"/>
        <v>19012</v>
      </c>
      <c r="M19013" s="53">
        <f ca="1"/>
        <v>1952</v>
      </c>
      <c r="N19013" s="53">
        <f ca="1"/>
        <v>1</v>
      </c>
      <c r="O19013" s="53" t="str">
        <f ca="1"/>
        <v>1952-01</v>
      </c>
    </row>
    <row r="19014" spans="12:15" x14ac:dyDescent="0.4">
      <c r="L19014" s="56">
        <f ca="1"/>
        <v>19013</v>
      </c>
      <c r="M19014" s="53">
        <f ca="1"/>
        <v>1952</v>
      </c>
      <c r="N19014" s="53">
        <f ca="1"/>
        <v>1</v>
      </c>
      <c r="O19014" s="53" t="str">
        <f ca="1"/>
        <v>1952-01</v>
      </c>
    </row>
    <row r="19015" spans="12:15" x14ac:dyDescent="0.4">
      <c r="L19015" s="56">
        <f ca="1"/>
        <v>19014</v>
      </c>
      <c r="M19015" s="53">
        <f ca="1"/>
        <v>1952</v>
      </c>
      <c r="N19015" s="53">
        <f ca="1"/>
        <v>1</v>
      </c>
      <c r="O19015" s="53" t="str">
        <f ca="1"/>
        <v>1952-01</v>
      </c>
    </row>
    <row r="19016" spans="12:15" x14ac:dyDescent="0.4">
      <c r="L19016" s="56">
        <f ca="1"/>
        <v>19015</v>
      </c>
      <c r="M19016" s="53">
        <f ca="1"/>
        <v>1952</v>
      </c>
      <c r="N19016" s="53">
        <f ca="1"/>
        <v>1</v>
      </c>
      <c r="O19016" s="53" t="str">
        <f ca="1"/>
        <v>1952-01</v>
      </c>
    </row>
    <row r="19017" spans="12:15" x14ac:dyDescent="0.4">
      <c r="L19017" s="56">
        <f ca="1"/>
        <v>19016</v>
      </c>
      <c r="M19017" s="53">
        <f ca="1"/>
        <v>1952</v>
      </c>
      <c r="N19017" s="53">
        <f ca="1"/>
        <v>1</v>
      </c>
      <c r="O19017" s="53" t="str">
        <f ca="1"/>
        <v>1952-01</v>
      </c>
    </row>
    <row r="19018" spans="12:15" x14ac:dyDescent="0.4">
      <c r="L19018" s="56">
        <f ca="1"/>
        <v>19017</v>
      </c>
      <c r="M19018" s="53">
        <f ca="1"/>
        <v>1952</v>
      </c>
      <c r="N19018" s="53">
        <f ca="1"/>
        <v>1</v>
      </c>
      <c r="O19018" s="53" t="str">
        <f ca="1"/>
        <v>1952-01</v>
      </c>
    </row>
    <row r="19019" spans="12:15" x14ac:dyDescent="0.4">
      <c r="L19019" s="56">
        <f ca="1"/>
        <v>19018</v>
      </c>
      <c r="M19019" s="53">
        <f ca="1"/>
        <v>1952</v>
      </c>
      <c r="N19019" s="53">
        <f ca="1"/>
        <v>1</v>
      </c>
      <c r="O19019" s="53" t="str">
        <f ca="1"/>
        <v>1952-01</v>
      </c>
    </row>
    <row r="19020" spans="12:15" x14ac:dyDescent="0.4">
      <c r="L19020" s="56">
        <f ca="1"/>
        <v>19019</v>
      </c>
      <c r="M19020" s="53">
        <f ca="1"/>
        <v>1952</v>
      </c>
      <c r="N19020" s="53">
        <f ca="1"/>
        <v>1</v>
      </c>
      <c r="O19020" s="53" t="str">
        <f ca="1"/>
        <v>1952-01</v>
      </c>
    </row>
    <row r="19021" spans="12:15" x14ac:dyDescent="0.4">
      <c r="L19021" s="56">
        <f ca="1"/>
        <v>19020</v>
      </c>
      <c r="M19021" s="53">
        <f ca="1"/>
        <v>1952</v>
      </c>
      <c r="N19021" s="53">
        <f ca="1"/>
        <v>1</v>
      </c>
      <c r="O19021" s="53" t="str">
        <f ca="1"/>
        <v>1952-01</v>
      </c>
    </row>
    <row r="19022" spans="12:15" x14ac:dyDescent="0.4">
      <c r="L19022" s="56">
        <f ca="1"/>
        <v>19021</v>
      </c>
      <c r="M19022" s="53">
        <f ca="1"/>
        <v>1952</v>
      </c>
      <c r="N19022" s="53">
        <f ca="1"/>
        <v>1</v>
      </c>
      <c r="O19022" s="53" t="str">
        <f ca="1"/>
        <v>1952-01</v>
      </c>
    </row>
    <row r="19023" spans="12:15" x14ac:dyDescent="0.4">
      <c r="L19023" s="56">
        <f ca="1"/>
        <v>19022</v>
      </c>
      <c r="M19023" s="53">
        <f ca="1"/>
        <v>1952</v>
      </c>
      <c r="N19023" s="53">
        <f ca="1"/>
        <v>1</v>
      </c>
      <c r="O19023" s="53" t="str">
        <f ca="1"/>
        <v>1952-01</v>
      </c>
    </row>
    <row r="19024" spans="12:15" x14ac:dyDescent="0.4">
      <c r="L19024" s="56">
        <f ca="1"/>
        <v>19023</v>
      </c>
      <c r="M19024" s="53">
        <f ca="1"/>
        <v>1952</v>
      </c>
      <c r="N19024" s="53">
        <f ca="1"/>
        <v>1</v>
      </c>
      <c r="O19024" s="53" t="str">
        <f ca="1"/>
        <v>1952-01</v>
      </c>
    </row>
    <row r="19025" spans="12:15" x14ac:dyDescent="0.4">
      <c r="L19025" s="56">
        <f ca="1"/>
        <v>19024</v>
      </c>
      <c r="M19025" s="53">
        <f ca="1"/>
        <v>1952</v>
      </c>
      <c r="N19025" s="53">
        <f ca="1"/>
        <v>1</v>
      </c>
      <c r="O19025" s="53" t="str">
        <f ca="1"/>
        <v>1952-01</v>
      </c>
    </row>
    <row r="19026" spans="12:15" x14ac:dyDescent="0.4">
      <c r="L19026" s="56">
        <f ca="1"/>
        <v>19025</v>
      </c>
      <c r="M19026" s="53">
        <f ca="1"/>
        <v>1952</v>
      </c>
      <c r="N19026" s="53">
        <f ca="1"/>
        <v>2</v>
      </c>
      <c r="O19026" s="53" t="str">
        <f ca="1"/>
        <v>1952-02</v>
      </c>
    </row>
    <row r="19027" spans="12:15" x14ac:dyDescent="0.4">
      <c r="L19027" s="56">
        <f ca="1"/>
        <v>19026</v>
      </c>
      <c r="M19027" s="53">
        <f ca="1"/>
        <v>1952</v>
      </c>
      <c r="N19027" s="53">
        <f ca="1"/>
        <v>2</v>
      </c>
      <c r="O19027" s="53" t="str">
        <f ca="1"/>
        <v>1952-02</v>
      </c>
    </row>
    <row r="19028" spans="12:15" x14ac:dyDescent="0.4">
      <c r="L19028" s="56">
        <f ca="1"/>
        <v>19027</v>
      </c>
      <c r="M19028" s="53">
        <f ca="1"/>
        <v>1952</v>
      </c>
      <c r="N19028" s="53">
        <f ca="1"/>
        <v>2</v>
      </c>
      <c r="O19028" s="53" t="str">
        <f ca="1"/>
        <v>1952-02</v>
      </c>
    </row>
    <row r="19029" spans="12:15" x14ac:dyDescent="0.4">
      <c r="L19029" s="56">
        <f ca="1"/>
        <v>19028</v>
      </c>
      <c r="M19029" s="53">
        <f ca="1"/>
        <v>1952</v>
      </c>
      <c r="N19029" s="53">
        <f ca="1"/>
        <v>2</v>
      </c>
      <c r="O19029" s="53" t="str">
        <f ca="1"/>
        <v>1952-02</v>
      </c>
    </row>
    <row r="19030" spans="12:15" x14ac:dyDescent="0.4">
      <c r="L19030" s="56">
        <f ca="1"/>
        <v>19029</v>
      </c>
      <c r="M19030" s="53">
        <f ca="1"/>
        <v>1952</v>
      </c>
      <c r="N19030" s="53">
        <f ca="1"/>
        <v>2</v>
      </c>
      <c r="O19030" s="53" t="str">
        <f ca="1"/>
        <v>1952-02</v>
      </c>
    </row>
    <row r="19031" spans="12:15" x14ac:dyDescent="0.4">
      <c r="L19031" s="56">
        <f ca="1"/>
        <v>19030</v>
      </c>
      <c r="M19031" s="53">
        <f ca="1"/>
        <v>1952</v>
      </c>
      <c r="N19031" s="53">
        <f ca="1"/>
        <v>2</v>
      </c>
      <c r="O19031" s="53" t="str">
        <f ca="1"/>
        <v>1952-02</v>
      </c>
    </row>
    <row r="19032" spans="12:15" x14ac:dyDescent="0.4">
      <c r="L19032" s="56">
        <f ca="1"/>
        <v>19031</v>
      </c>
      <c r="M19032" s="53">
        <f ca="1"/>
        <v>1952</v>
      </c>
      <c r="N19032" s="53">
        <f ca="1"/>
        <v>2</v>
      </c>
      <c r="O19032" s="53" t="str">
        <f ca="1"/>
        <v>1952-02</v>
      </c>
    </row>
    <row r="19033" spans="12:15" x14ac:dyDescent="0.4">
      <c r="L19033" s="56">
        <f ca="1"/>
        <v>19032</v>
      </c>
      <c r="M19033" s="53">
        <f ca="1"/>
        <v>1952</v>
      </c>
      <c r="N19033" s="53">
        <f ca="1"/>
        <v>2</v>
      </c>
      <c r="O19033" s="53" t="str">
        <f ca="1"/>
        <v>1952-02</v>
      </c>
    </row>
    <row r="19034" spans="12:15" x14ac:dyDescent="0.4">
      <c r="L19034" s="56">
        <f ca="1"/>
        <v>19033</v>
      </c>
      <c r="M19034" s="53">
        <f ca="1"/>
        <v>1952</v>
      </c>
      <c r="N19034" s="53">
        <f ca="1"/>
        <v>2</v>
      </c>
      <c r="O19034" s="53" t="str">
        <f ca="1"/>
        <v>1952-02</v>
      </c>
    </row>
    <row r="19035" spans="12:15" x14ac:dyDescent="0.4">
      <c r="L19035" s="56">
        <f ca="1"/>
        <v>19034</v>
      </c>
      <c r="M19035" s="53">
        <f ca="1"/>
        <v>1952</v>
      </c>
      <c r="N19035" s="53">
        <f ca="1"/>
        <v>2</v>
      </c>
      <c r="O19035" s="53" t="str">
        <f ca="1"/>
        <v>1952-02</v>
      </c>
    </row>
    <row r="19036" spans="12:15" x14ac:dyDescent="0.4">
      <c r="L19036" s="56">
        <f ca="1"/>
        <v>19035</v>
      </c>
      <c r="M19036" s="53">
        <f ca="1"/>
        <v>1952</v>
      </c>
      <c r="N19036" s="53">
        <f ca="1"/>
        <v>2</v>
      </c>
      <c r="O19036" s="53" t="str">
        <f ca="1"/>
        <v>1952-02</v>
      </c>
    </row>
    <row r="19037" spans="12:15" x14ac:dyDescent="0.4">
      <c r="L19037" s="56">
        <f ca="1"/>
        <v>19036</v>
      </c>
      <c r="M19037" s="53">
        <f ca="1"/>
        <v>1952</v>
      </c>
      <c r="N19037" s="53">
        <f ca="1"/>
        <v>2</v>
      </c>
      <c r="O19037" s="53" t="str">
        <f ca="1"/>
        <v>1952-02</v>
      </c>
    </row>
    <row r="19038" spans="12:15" x14ac:dyDescent="0.4">
      <c r="L19038" s="56">
        <f ca="1"/>
        <v>19037</v>
      </c>
      <c r="M19038" s="53">
        <f ca="1"/>
        <v>1952</v>
      </c>
      <c r="N19038" s="53">
        <f ca="1"/>
        <v>2</v>
      </c>
      <c r="O19038" s="53" t="str">
        <f ca="1"/>
        <v>1952-02</v>
      </c>
    </row>
    <row r="19039" spans="12:15" x14ac:dyDescent="0.4">
      <c r="L19039" s="56">
        <f ca="1"/>
        <v>19038</v>
      </c>
      <c r="M19039" s="53">
        <f ca="1"/>
        <v>1952</v>
      </c>
      <c r="N19039" s="53">
        <f ca="1"/>
        <v>2</v>
      </c>
      <c r="O19039" s="53" t="str">
        <f ca="1"/>
        <v>1952-02</v>
      </c>
    </row>
    <row r="19040" spans="12:15" x14ac:dyDescent="0.4">
      <c r="L19040" s="56">
        <f ca="1"/>
        <v>19039</v>
      </c>
      <c r="M19040" s="53">
        <f ca="1"/>
        <v>1952</v>
      </c>
      <c r="N19040" s="53">
        <f ca="1"/>
        <v>2</v>
      </c>
      <c r="O19040" s="53" t="str">
        <f ca="1"/>
        <v>1952-02</v>
      </c>
    </row>
    <row r="19041" spans="12:15" x14ac:dyDescent="0.4">
      <c r="L19041" s="56">
        <f ca="1"/>
        <v>19040</v>
      </c>
      <c r="M19041" s="53">
        <f ca="1"/>
        <v>1952</v>
      </c>
      <c r="N19041" s="53">
        <f ca="1"/>
        <v>2</v>
      </c>
      <c r="O19041" s="53" t="str">
        <f ca="1"/>
        <v>1952-02</v>
      </c>
    </row>
    <row r="19042" spans="12:15" x14ac:dyDescent="0.4">
      <c r="L19042" s="56">
        <f ca="1"/>
        <v>19041</v>
      </c>
      <c r="M19042" s="53">
        <f ca="1"/>
        <v>1952</v>
      </c>
      <c r="N19042" s="53">
        <f ca="1"/>
        <v>2</v>
      </c>
      <c r="O19042" s="53" t="str">
        <f ca="1"/>
        <v>1952-02</v>
      </c>
    </row>
    <row r="19043" spans="12:15" x14ac:dyDescent="0.4">
      <c r="L19043" s="56">
        <f ca="1"/>
        <v>19042</v>
      </c>
      <c r="M19043" s="53">
        <f ca="1"/>
        <v>1952</v>
      </c>
      <c r="N19043" s="53">
        <f ca="1"/>
        <v>2</v>
      </c>
      <c r="O19043" s="53" t="str">
        <f ca="1"/>
        <v>1952-02</v>
      </c>
    </row>
    <row r="19044" spans="12:15" x14ac:dyDescent="0.4">
      <c r="L19044" s="56">
        <f ca="1"/>
        <v>19043</v>
      </c>
      <c r="M19044" s="53">
        <f ca="1"/>
        <v>1952</v>
      </c>
      <c r="N19044" s="53">
        <f ca="1"/>
        <v>2</v>
      </c>
      <c r="O19044" s="53" t="str">
        <f ca="1"/>
        <v>1952-02</v>
      </c>
    </row>
    <row r="19045" spans="12:15" x14ac:dyDescent="0.4">
      <c r="L19045" s="56">
        <f ca="1"/>
        <v>19044</v>
      </c>
      <c r="M19045" s="53">
        <f ca="1"/>
        <v>1952</v>
      </c>
      <c r="N19045" s="53">
        <f ca="1"/>
        <v>2</v>
      </c>
      <c r="O19045" s="53" t="str">
        <f ca="1"/>
        <v>1952-02</v>
      </c>
    </row>
    <row r="19046" spans="12:15" x14ac:dyDescent="0.4">
      <c r="L19046" s="56">
        <f ca="1"/>
        <v>19045</v>
      </c>
      <c r="M19046" s="53">
        <f ca="1"/>
        <v>1952</v>
      </c>
      <c r="N19046" s="53">
        <f ca="1"/>
        <v>2</v>
      </c>
      <c r="O19046" s="53" t="str">
        <f ca="1"/>
        <v>1952-02</v>
      </c>
    </row>
    <row r="19047" spans="12:15" x14ac:dyDescent="0.4">
      <c r="L19047" s="56">
        <f ca="1"/>
        <v>19046</v>
      </c>
      <c r="M19047" s="53">
        <f ca="1"/>
        <v>1952</v>
      </c>
      <c r="N19047" s="53">
        <f ca="1"/>
        <v>2</v>
      </c>
      <c r="O19047" s="53" t="str">
        <f ca="1"/>
        <v>1952-02</v>
      </c>
    </row>
    <row r="19048" spans="12:15" x14ac:dyDescent="0.4">
      <c r="L19048" s="56">
        <f ca="1"/>
        <v>19047</v>
      </c>
      <c r="M19048" s="53">
        <f ca="1"/>
        <v>1952</v>
      </c>
      <c r="N19048" s="53">
        <f ca="1"/>
        <v>2</v>
      </c>
      <c r="O19048" s="53" t="str">
        <f ca="1"/>
        <v>1952-02</v>
      </c>
    </row>
    <row r="19049" spans="12:15" x14ac:dyDescent="0.4">
      <c r="L19049" s="56">
        <f ca="1"/>
        <v>19048</v>
      </c>
      <c r="M19049" s="53">
        <f ca="1"/>
        <v>1952</v>
      </c>
      <c r="N19049" s="53">
        <f ca="1"/>
        <v>2</v>
      </c>
      <c r="O19049" s="53" t="str">
        <f ca="1"/>
        <v>1952-02</v>
      </c>
    </row>
    <row r="19050" spans="12:15" x14ac:dyDescent="0.4">
      <c r="L19050" s="56">
        <f ca="1"/>
        <v>19049</v>
      </c>
      <c r="M19050" s="53">
        <f ca="1"/>
        <v>1952</v>
      </c>
      <c r="N19050" s="53">
        <f ca="1"/>
        <v>2</v>
      </c>
      <c r="O19050" s="53" t="str">
        <f ca="1"/>
        <v>1952-02</v>
      </c>
    </row>
    <row r="19051" spans="12:15" x14ac:dyDescent="0.4">
      <c r="L19051" s="56">
        <f ca="1"/>
        <v>19050</v>
      </c>
      <c r="M19051" s="53">
        <f ca="1"/>
        <v>1952</v>
      </c>
      <c r="N19051" s="53">
        <f ca="1"/>
        <v>2</v>
      </c>
      <c r="O19051" s="53" t="str">
        <f ca="1"/>
        <v>1952-02</v>
      </c>
    </row>
    <row r="19052" spans="12:15" x14ac:dyDescent="0.4">
      <c r="L19052" s="56">
        <f ca="1"/>
        <v>19051</v>
      </c>
      <c r="M19052" s="53">
        <f ca="1"/>
        <v>1952</v>
      </c>
      <c r="N19052" s="53">
        <f ca="1"/>
        <v>2</v>
      </c>
      <c r="O19052" s="53" t="str">
        <f ca="1"/>
        <v>1952-02</v>
      </c>
    </row>
    <row r="19053" spans="12:15" x14ac:dyDescent="0.4">
      <c r="L19053" s="56">
        <f ca="1"/>
        <v>19052</v>
      </c>
      <c r="M19053" s="53">
        <f ca="1"/>
        <v>1952</v>
      </c>
      <c r="N19053" s="53">
        <f ca="1"/>
        <v>2</v>
      </c>
      <c r="O19053" s="53" t="str">
        <f ca="1"/>
        <v>1952-02</v>
      </c>
    </row>
    <row r="19054" spans="12:15" x14ac:dyDescent="0.4">
      <c r="L19054" s="56">
        <f ca="1"/>
        <v>19053</v>
      </c>
      <c r="M19054" s="53">
        <f ca="1"/>
        <v>1952</v>
      </c>
      <c r="N19054" s="53">
        <f ca="1"/>
        <v>2</v>
      </c>
      <c r="O19054" s="53" t="str">
        <f ca="1"/>
        <v>1952-02</v>
      </c>
    </row>
    <row r="19055" spans="12:15" x14ac:dyDescent="0.4">
      <c r="L19055" s="56">
        <f ca="1"/>
        <v>19054</v>
      </c>
      <c r="M19055" s="53">
        <f ca="1"/>
        <v>1952</v>
      </c>
      <c r="N19055" s="53">
        <f ca="1"/>
        <v>3</v>
      </c>
      <c r="O19055" s="53" t="str">
        <f ca="1"/>
        <v>1952-03</v>
      </c>
    </row>
    <row r="19056" spans="12:15" x14ac:dyDescent="0.4">
      <c r="L19056" s="56">
        <f ca="1"/>
        <v>19055</v>
      </c>
      <c r="M19056" s="53">
        <f ca="1"/>
        <v>1952</v>
      </c>
      <c r="N19056" s="53">
        <f ca="1"/>
        <v>3</v>
      </c>
      <c r="O19056" s="53" t="str">
        <f ca="1"/>
        <v>1952-03</v>
      </c>
    </row>
    <row r="19057" spans="12:15" x14ac:dyDescent="0.4">
      <c r="L19057" s="56">
        <f ca="1"/>
        <v>19056</v>
      </c>
      <c r="M19057" s="53">
        <f ca="1"/>
        <v>1952</v>
      </c>
      <c r="N19057" s="53">
        <f ca="1"/>
        <v>3</v>
      </c>
      <c r="O19057" s="53" t="str">
        <f ca="1"/>
        <v>1952-03</v>
      </c>
    </row>
    <row r="19058" spans="12:15" x14ac:dyDescent="0.4">
      <c r="L19058" s="56">
        <f ca="1"/>
        <v>19057</v>
      </c>
      <c r="M19058" s="53">
        <f ca="1"/>
        <v>1952</v>
      </c>
      <c r="N19058" s="53">
        <f ca="1"/>
        <v>3</v>
      </c>
      <c r="O19058" s="53" t="str">
        <f ca="1"/>
        <v>1952-03</v>
      </c>
    </row>
    <row r="19059" spans="12:15" x14ac:dyDescent="0.4">
      <c r="L19059" s="56">
        <f ca="1"/>
        <v>19058</v>
      </c>
      <c r="M19059" s="53">
        <f ca="1"/>
        <v>1952</v>
      </c>
      <c r="N19059" s="53">
        <f ca="1"/>
        <v>3</v>
      </c>
      <c r="O19059" s="53" t="str">
        <f ca="1"/>
        <v>1952-03</v>
      </c>
    </row>
    <row r="19060" spans="12:15" x14ac:dyDescent="0.4">
      <c r="L19060" s="56">
        <f ca="1"/>
        <v>19059</v>
      </c>
      <c r="M19060" s="53">
        <f ca="1"/>
        <v>1952</v>
      </c>
      <c r="N19060" s="53">
        <f ca="1"/>
        <v>3</v>
      </c>
      <c r="O19060" s="53" t="str">
        <f ca="1"/>
        <v>1952-03</v>
      </c>
    </row>
    <row r="19061" spans="12:15" x14ac:dyDescent="0.4">
      <c r="L19061" s="56">
        <f ca="1"/>
        <v>19060</v>
      </c>
      <c r="M19061" s="53">
        <f ca="1"/>
        <v>1952</v>
      </c>
      <c r="N19061" s="53">
        <f ca="1"/>
        <v>3</v>
      </c>
      <c r="O19061" s="53" t="str">
        <f ca="1"/>
        <v>1952-03</v>
      </c>
    </row>
    <row r="19062" spans="12:15" x14ac:dyDescent="0.4">
      <c r="L19062" s="56">
        <f ca="1"/>
        <v>19061</v>
      </c>
      <c r="M19062" s="53">
        <f ca="1"/>
        <v>1952</v>
      </c>
      <c r="N19062" s="53">
        <f ca="1"/>
        <v>3</v>
      </c>
      <c r="O19062" s="53" t="str">
        <f ca="1"/>
        <v>1952-03</v>
      </c>
    </row>
    <row r="19063" spans="12:15" x14ac:dyDescent="0.4">
      <c r="L19063" s="56">
        <f ca="1"/>
        <v>19062</v>
      </c>
      <c r="M19063" s="53">
        <f ca="1"/>
        <v>1952</v>
      </c>
      <c r="N19063" s="53">
        <f ca="1"/>
        <v>3</v>
      </c>
      <c r="O19063" s="53" t="str">
        <f ca="1"/>
        <v>1952-03</v>
      </c>
    </row>
    <row r="19064" spans="12:15" x14ac:dyDescent="0.4">
      <c r="L19064" s="56">
        <f ca="1"/>
        <v>19063</v>
      </c>
      <c r="M19064" s="53">
        <f ca="1"/>
        <v>1952</v>
      </c>
      <c r="N19064" s="53">
        <f ca="1"/>
        <v>3</v>
      </c>
      <c r="O19064" s="53" t="str">
        <f ca="1"/>
        <v>1952-03</v>
      </c>
    </row>
    <row r="19065" spans="12:15" x14ac:dyDescent="0.4">
      <c r="L19065" s="56">
        <f ca="1"/>
        <v>19064</v>
      </c>
      <c r="M19065" s="53">
        <f ca="1"/>
        <v>1952</v>
      </c>
      <c r="N19065" s="53">
        <f ca="1"/>
        <v>3</v>
      </c>
      <c r="O19065" s="53" t="str">
        <f ca="1"/>
        <v>1952-03</v>
      </c>
    </row>
    <row r="19066" spans="12:15" x14ac:dyDescent="0.4">
      <c r="L19066" s="56">
        <f ca="1"/>
        <v>19065</v>
      </c>
      <c r="M19066" s="53">
        <f ca="1"/>
        <v>1952</v>
      </c>
      <c r="N19066" s="53">
        <f ca="1"/>
        <v>3</v>
      </c>
      <c r="O19066" s="53" t="str">
        <f ca="1"/>
        <v>1952-03</v>
      </c>
    </row>
    <row r="19067" spans="12:15" x14ac:dyDescent="0.4">
      <c r="L19067" s="56">
        <f ca="1"/>
        <v>19066</v>
      </c>
      <c r="M19067" s="53">
        <f ca="1"/>
        <v>1952</v>
      </c>
      <c r="N19067" s="53">
        <f ca="1"/>
        <v>3</v>
      </c>
      <c r="O19067" s="53" t="str">
        <f ca="1"/>
        <v>1952-03</v>
      </c>
    </row>
    <row r="19068" spans="12:15" x14ac:dyDescent="0.4">
      <c r="L19068" s="56">
        <f ca="1"/>
        <v>19067</v>
      </c>
      <c r="M19068" s="53">
        <f ca="1"/>
        <v>1952</v>
      </c>
      <c r="N19068" s="53">
        <f ca="1"/>
        <v>3</v>
      </c>
      <c r="O19068" s="53" t="str">
        <f ca="1"/>
        <v>1952-03</v>
      </c>
    </row>
    <row r="19069" spans="12:15" x14ac:dyDescent="0.4">
      <c r="L19069" s="56">
        <f ca="1"/>
        <v>19068</v>
      </c>
      <c r="M19069" s="53">
        <f ca="1"/>
        <v>1952</v>
      </c>
      <c r="N19069" s="53">
        <f ca="1"/>
        <v>3</v>
      </c>
      <c r="O19069" s="53" t="str">
        <f ca="1"/>
        <v>1952-03</v>
      </c>
    </row>
    <row r="19070" spans="12:15" x14ac:dyDescent="0.4">
      <c r="L19070" s="56">
        <f ca="1"/>
        <v>19069</v>
      </c>
      <c r="M19070" s="53">
        <f ca="1"/>
        <v>1952</v>
      </c>
      <c r="N19070" s="53">
        <f ca="1"/>
        <v>3</v>
      </c>
      <c r="O19070" s="53" t="str">
        <f ca="1"/>
        <v>1952-03</v>
      </c>
    </row>
    <row r="19071" spans="12:15" x14ac:dyDescent="0.4">
      <c r="L19071" s="56">
        <f ca="1"/>
        <v>19070</v>
      </c>
      <c r="M19071" s="53">
        <f ca="1"/>
        <v>1952</v>
      </c>
      <c r="N19071" s="53">
        <f ca="1"/>
        <v>3</v>
      </c>
      <c r="O19071" s="53" t="str">
        <f ca="1"/>
        <v>1952-03</v>
      </c>
    </row>
    <row r="19072" spans="12:15" x14ac:dyDescent="0.4">
      <c r="L19072" s="56">
        <f ca="1"/>
        <v>19071</v>
      </c>
      <c r="M19072" s="53">
        <f ca="1"/>
        <v>1952</v>
      </c>
      <c r="N19072" s="53">
        <f ca="1"/>
        <v>3</v>
      </c>
      <c r="O19072" s="53" t="str">
        <f ca="1"/>
        <v>1952-03</v>
      </c>
    </row>
    <row r="19073" spans="12:15" x14ac:dyDescent="0.4">
      <c r="L19073" s="56">
        <f ca="1"/>
        <v>19072</v>
      </c>
      <c r="M19073" s="53">
        <f ca="1"/>
        <v>1952</v>
      </c>
      <c r="N19073" s="53">
        <f ca="1"/>
        <v>3</v>
      </c>
      <c r="O19073" s="53" t="str">
        <f ca="1"/>
        <v>1952-03</v>
      </c>
    </row>
    <row r="19074" spans="12:15" x14ac:dyDescent="0.4">
      <c r="L19074" s="56">
        <f ca="1"/>
        <v>19073</v>
      </c>
      <c r="M19074" s="53">
        <f ca="1"/>
        <v>1952</v>
      </c>
      <c r="N19074" s="53">
        <f ca="1"/>
        <v>3</v>
      </c>
      <c r="O19074" s="53" t="str">
        <f ca="1"/>
        <v>1952-03</v>
      </c>
    </row>
    <row r="19075" spans="12:15" x14ac:dyDescent="0.4">
      <c r="L19075" s="56">
        <f ca="1"/>
        <v>19074</v>
      </c>
      <c r="M19075" s="53">
        <f ca="1"/>
        <v>1952</v>
      </c>
      <c r="N19075" s="53">
        <f ca="1"/>
        <v>3</v>
      </c>
      <c r="O19075" s="53" t="str">
        <f ca="1"/>
        <v>1952-03</v>
      </c>
    </row>
    <row r="19076" spans="12:15" x14ac:dyDescent="0.4">
      <c r="L19076" s="56">
        <f ca="1"/>
        <v>19075</v>
      </c>
      <c r="M19076" s="53">
        <f ca="1"/>
        <v>1952</v>
      </c>
      <c r="N19076" s="53">
        <f ca="1"/>
        <v>3</v>
      </c>
      <c r="O19076" s="53" t="str">
        <f ca="1"/>
        <v>1952-03</v>
      </c>
    </row>
    <row r="19077" spans="12:15" x14ac:dyDescent="0.4">
      <c r="L19077" s="56">
        <f ca="1"/>
        <v>19076</v>
      </c>
      <c r="M19077" s="53">
        <f ca="1"/>
        <v>1952</v>
      </c>
      <c r="N19077" s="53">
        <f ca="1"/>
        <v>3</v>
      </c>
      <c r="O19077" s="53" t="str">
        <f ca="1"/>
        <v>1952-03</v>
      </c>
    </row>
    <row r="19078" spans="12:15" x14ac:dyDescent="0.4">
      <c r="L19078" s="56">
        <f ca="1"/>
        <v>19077</v>
      </c>
      <c r="M19078" s="53">
        <f ca="1"/>
        <v>1952</v>
      </c>
      <c r="N19078" s="53">
        <f ca="1"/>
        <v>3</v>
      </c>
      <c r="O19078" s="53" t="str">
        <f ca="1"/>
        <v>1952-03</v>
      </c>
    </row>
    <row r="19079" spans="12:15" x14ac:dyDescent="0.4">
      <c r="L19079" s="56">
        <f ca="1"/>
        <v>19078</v>
      </c>
      <c r="M19079" s="53">
        <f ca="1"/>
        <v>1952</v>
      </c>
      <c r="N19079" s="53">
        <f ca="1"/>
        <v>3</v>
      </c>
      <c r="O19079" s="53" t="str">
        <f ca="1"/>
        <v>1952-03</v>
      </c>
    </row>
    <row r="19080" spans="12:15" x14ac:dyDescent="0.4">
      <c r="L19080" s="56">
        <f ca="1"/>
        <v>19079</v>
      </c>
      <c r="M19080" s="53">
        <f ca="1"/>
        <v>1952</v>
      </c>
      <c r="N19080" s="53">
        <f ca="1"/>
        <v>3</v>
      </c>
      <c r="O19080" s="53" t="str">
        <f ca="1"/>
        <v>1952-03</v>
      </c>
    </row>
    <row r="19081" spans="12:15" x14ac:dyDescent="0.4">
      <c r="L19081" s="56">
        <f ca="1"/>
        <v>19080</v>
      </c>
      <c r="M19081" s="53">
        <f ca="1"/>
        <v>1952</v>
      </c>
      <c r="N19081" s="53">
        <f ca="1"/>
        <v>3</v>
      </c>
      <c r="O19081" s="53" t="str">
        <f ca="1"/>
        <v>1952-03</v>
      </c>
    </row>
    <row r="19082" spans="12:15" x14ac:dyDescent="0.4">
      <c r="L19082" s="56">
        <f ca="1"/>
        <v>19081</v>
      </c>
      <c r="M19082" s="53">
        <f ca="1"/>
        <v>1952</v>
      </c>
      <c r="N19082" s="53">
        <f ca="1"/>
        <v>3</v>
      </c>
      <c r="O19082" s="53" t="str">
        <f ca="1"/>
        <v>1952-03</v>
      </c>
    </row>
    <row r="19083" spans="12:15" x14ac:dyDescent="0.4">
      <c r="L19083" s="56">
        <f ca="1"/>
        <v>19082</v>
      </c>
      <c r="M19083" s="53">
        <f ca="1"/>
        <v>1952</v>
      </c>
      <c r="N19083" s="53">
        <f ca="1"/>
        <v>3</v>
      </c>
      <c r="O19083" s="53" t="str">
        <f ca="1"/>
        <v>1952-03</v>
      </c>
    </row>
    <row r="19084" spans="12:15" x14ac:dyDescent="0.4">
      <c r="L19084" s="56">
        <f ca="1"/>
        <v>19083</v>
      </c>
      <c r="M19084" s="53">
        <f ca="1"/>
        <v>1952</v>
      </c>
      <c r="N19084" s="53">
        <f ca="1"/>
        <v>3</v>
      </c>
      <c r="O19084" s="53" t="str">
        <f ca="1"/>
        <v>1952-03</v>
      </c>
    </row>
    <row r="19085" spans="12:15" x14ac:dyDescent="0.4">
      <c r="L19085" s="56">
        <f ca="1"/>
        <v>19084</v>
      </c>
      <c r="M19085" s="53">
        <f ca="1"/>
        <v>1952</v>
      </c>
      <c r="N19085" s="53">
        <f ca="1"/>
        <v>3</v>
      </c>
      <c r="O19085" s="53" t="str">
        <f ca="1"/>
        <v>1952-03</v>
      </c>
    </row>
    <row r="19086" spans="12:15" x14ac:dyDescent="0.4">
      <c r="L19086" s="56">
        <f ca="1"/>
        <v>19085</v>
      </c>
      <c r="M19086" s="53">
        <f ca="1"/>
        <v>1952</v>
      </c>
      <c r="N19086" s="53">
        <f ca="1"/>
        <v>4</v>
      </c>
      <c r="O19086" s="53" t="str">
        <f ca="1"/>
        <v>1952-04</v>
      </c>
    </row>
    <row r="19087" spans="12:15" x14ac:dyDescent="0.4">
      <c r="L19087" s="56">
        <f ca="1"/>
        <v>19086</v>
      </c>
      <c r="M19087" s="53">
        <f ca="1"/>
        <v>1952</v>
      </c>
      <c r="N19087" s="53">
        <f ca="1"/>
        <v>4</v>
      </c>
      <c r="O19087" s="53" t="str">
        <f ca="1"/>
        <v>1952-04</v>
      </c>
    </row>
    <row r="19088" spans="12:15" x14ac:dyDescent="0.4">
      <c r="L19088" s="56">
        <f ca="1"/>
        <v>19087</v>
      </c>
      <c r="M19088" s="53">
        <f ca="1"/>
        <v>1952</v>
      </c>
      <c r="N19088" s="53">
        <f ca="1"/>
        <v>4</v>
      </c>
      <c r="O19088" s="53" t="str">
        <f ca="1"/>
        <v>1952-04</v>
      </c>
    </row>
    <row r="19089" spans="12:15" x14ac:dyDescent="0.4">
      <c r="L19089" s="56">
        <f ca="1"/>
        <v>19088</v>
      </c>
      <c r="M19089" s="53">
        <f ca="1"/>
        <v>1952</v>
      </c>
      <c r="N19089" s="53">
        <f ca="1"/>
        <v>4</v>
      </c>
      <c r="O19089" s="53" t="str">
        <f ca="1"/>
        <v>1952-04</v>
      </c>
    </row>
    <row r="19090" spans="12:15" x14ac:dyDescent="0.4">
      <c r="L19090" s="56">
        <f ca="1"/>
        <v>19089</v>
      </c>
      <c r="M19090" s="53">
        <f ca="1"/>
        <v>1952</v>
      </c>
      <c r="N19090" s="53">
        <f ca="1"/>
        <v>4</v>
      </c>
      <c r="O19090" s="53" t="str">
        <f ca="1"/>
        <v>1952-04</v>
      </c>
    </row>
    <row r="19091" spans="12:15" x14ac:dyDescent="0.4">
      <c r="L19091" s="56">
        <f ca="1"/>
        <v>19090</v>
      </c>
      <c r="M19091" s="53">
        <f ca="1"/>
        <v>1952</v>
      </c>
      <c r="N19091" s="53">
        <f ca="1"/>
        <v>4</v>
      </c>
      <c r="O19091" s="53" t="str">
        <f ca="1"/>
        <v>1952-04</v>
      </c>
    </row>
    <row r="19092" spans="12:15" x14ac:dyDescent="0.4">
      <c r="L19092" s="56">
        <f ca="1"/>
        <v>19091</v>
      </c>
      <c r="M19092" s="53">
        <f ca="1"/>
        <v>1952</v>
      </c>
      <c r="N19092" s="53">
        <f ca="1"/>
        <v>4</v>
      </c>
      <c r="O19092" s="53" t="str">
        <f ca="1"/>
        <v>1952-04</v>
      </c>
    </row>
    <row r="19093" spans="12:15" x14ac:dyDescent="0.4">
      <c r="L19093" s="56">
        <f ca="1"/>
        <v>19092</v>
      </c>
      <c r="M19093" s="53">
        <f ca="1"/>
        <v>1952</v>
      </c>
      <c r="N19093" s="53">
        <f ca="1"/>
        <v>4</v>
      </c>
      <c r="O19093" s="53" t="str">
        <f ca="1"/>
        <v>1952-04</v>
      </c>
    </row>
    <row r="19094" spans="12:15" x14ac:dyDescent="0.4">
      <c r="L19094" s="56">
        <f ca="1"/>
        <v>19093</v>
      </c>
      <c r="M19094" s="53">
        <f ca="1"/>
        <v>1952</v>
      </c>
      <c r="N19094" s="53">
        <f ca="1"/>
        <v>4</v>
      </c>
      <c r="O19094" s="53" t="str">
        <f ca="1"/>
        <v>1952-04</v>
      </c>
    </row>
    <row r="19095" spans="12:15" x14ac:dyDescent="0.4">
      <c r="L19095" s="56">
        <f ca="1"/>
        <v>19094</v>
      </c>
      <c r="M19095" s="53">
        <f ca="1"/>
        <v>1952</v>
      </c>
      <c r="N19095" s="53">
        <f ca="1"/>
        <v>4</v>
      </c>
      <c r="O19095" s="53" t="str">
        <f ca="1"/>
        <v>1952-04</v>
      </c>
    </row>
    <row r="19096" spans="12:15" x14ac:dyDescent="0.4">
      <c r="L19096" s="56">
        <f ca="1"/>
        <v>19095</v>
      </c>
      <c r="M19096" s="53">
        <f ca="1"/>
        <v>1952</v>
      </c>
      <c r="N19096" s="53">
        <f ca="1"/>
        <v>4</v>
      </c>
      <c r="O19096" s="53" t="str">
        <f ca="1"/>
        <v>1952-04</v>
      </c>
    </row>
    <row r="19097" spans="12:15" x14ac:dyDescent="0.4">
      <c r="L19097" s="56">
        <f ca="1"/>
        <v>19096</v>
      </c>
      <c r="M19097" s="53">
        <f ca="1"/>
        <v>1952</v>
      </c>
      <c r="N19097" s="53">
        <f ca="1"/>
        <v>4</v>
      </c>
      <c r="O19097" s="53" t="str">
        <f ca="1"/>
        <v>1952-04</v>
      </c>
    </row>
    <row r="19098" spans="12:15" x14ac:dyDescent="0.4">
      <c r="L19098" s="56">
        <f ca="1"/>
        <v>19097</v>
      </c>
      <c r="M19098" s="53">
        <f ca="1"/>
        <v>1952</v>
      </c>
      <c r="N19098" s="53">
        <f ca="1"/>
        <v>4</v>
      </c>
      <c r="O19098" s="53" t="str">
        <f ca="1"/>
        <v>1952-04</v>
      </c>
    </row>
    <row r="19099" spans="12:15" x14ac:dyDescent="0.4">
      <c r="L19099" s="56">
        <f ca="1"/>
        <v>19098</v>
      </c>
      <c r="M19099" s="53">
        <f ca="1"/>
        <v>1952</v>
      </c>
      <c r="N19099" s="53">
        <f ca="1"/>
        <v>4</v>
      </c>
      <c r="O19099" s="53" t="str">
        <f ca="1"/>
        <v>1952-04</v>
      </c>
    </row>
    <row r="19100" spans="12:15" x14ac:dyDescent="0.4">
      <c r="L19100" s="56">
        <f ca="1"/>
        <v>19099</v>
      </c>
      <c r="M19100" s="53">
        <f ca="1"/>
        <v>1952</v>
      </c>
      <c r="N19100" s="53">
        <f ca="1"/>
        <v>4</v>
      </c>
      <c r="O19100" s="53" t="str">
        <f ca="1"/>
        <v>1952-04</v>
      </c>
    </row>
    <row r="19101" spans="12:15" x14ac:dyDescent="0.4">
      <c r="L19101" s="56">
        <f ca="1"/>
        <v>19100</v>
      </c>
      <c r="M19101" s="53">
        <f ca="1"/>
        <v>1952</v>
      </c>
      <c r="N19101" s="53">
        <f ca="1"/>
        <v>4</v>
      </c>
      <c r="O19101" s="53" t="str">
        <f ca="1"/>
        <v>1952-04</v>
      </c>
    </row>
    <row r="19102" spans="12:15" x14ac:dyDescent="0.4">
      <c r="L19102" s="56">
        <f ca="1"/>
        <v>19101</v>
      </c>
      <c r="M19102" s="53">
        <f ca="1"/>
        <v>1952</v>
      </c>
      <c r="N19102" s="53">
        <f ca="1"/>
        <v>4</v>
      </c>
      <c r="O19102" s="53" t="str">
        <f ca="1"/>
        <v>1952-04</v>
      </c>
    </row>
    <row r="19103" spans="12:15" x14ac:dyDescent="0.4">
      <c r="L19103" s="56">
        <f ca="1"/>
        <v>19102</v>
      </c>
      <c r="M19103" s="53">
        <f ca="1"/>
        <v>1952</v>
      </c>
      <c r="N19103" s="53">
        <f ca="1"/>
        <v>4</v>
      </c>
      <c r="O19103" s="53" t="str">
        <f ca="1"/>
        <v>1952-04</v>
      </c>
    </row>
    <row r="19104" spans="12:15" x14ac:dyDescent="0.4">
      <c r="L19104" s="56">
        <f ca="1"/>
        <v>19103</v>
      </c>
      <c r="M19104" s="53">
        <f ca="1"/>
        <v>1952</v>
      </c>
      <c r="N19104" s="53">
        <f ca="1"/>
        <v>4</v>
      </c>
      <c r="O19104" s="53" t="str">
        <f ca="1"/>
        <v>1952-04</v>
      </c>
    </row>
    <row r="19105" spans="12:15" x14ac:dyDescent="0.4">
      <c r="L19105" s="56">
        <f ca="1"/>
        <v>19104</v>
      </c>
      <c r="M19105" s="53">
        <f ca="1"/>
        <v>1952</v>
      </c>
      <c r="N19105" s="53">
        <f ca="1"/>
        <v>4</v>
      </c>
      <c r="O19105" s="53" t="str">
        <f ca="1"/>
        <v>1952-04</v>
      </c>
    </row>
    <row r="19106" spans="12:15" x14ac:dyDescent="0.4">
      <c r="L19106" s="56">
        <f ca="1"/>
        <v>19105</v>
      </c>
      <c r="M19106" s="53">
        <f ca="1"/>
        <v>1952</v>
      </c>
      <c r="N19106" s="53">
        <f ca="1"/>
        <v>4</v>
      </c>
      <c r="O19106" s="53" t="str">
        <f ca="1"/>
        <v>1952-04</v>
      </c>
    </row>
    <row r="19107" spans="12:15" x14ac:dyDescent="0.4">
      <c r="L19107" s="56">
        <f ca="1"/>
        <v>19106</v>
      </c>
      <c r="M19107" s="53">
        <f ca="1"/>
        <v>1952</v>
      </c>
      <c r="N19107" s="53">
        <f ca="1"/>
        <v>4</v>
      </c>
      <c r="O19107" s="53" t="str">
        <f ca="1"/>
        <v>1952-04</v>
      </c>
    </row>
    <row r="19108" spans="12:15" x14ac:dyDescent="0.4">
      <c r="L19108" s="56">
        <f ca="1"/>
        <v>19107</v>
      </c>
      <c r="M19108" s="53">
        <f ca="1"/>
        <v>1952</v>
      </c>
      <c r="N19108" s="53">
        <f ca="1"/>
        <v>4</v>
      </c>
      <c r="O19108" s="53" t="str">
        <f ca="1"/>
        <v>1952-04</v>
      </c>
    </row>
    <row r="19109" spans="12:15" x14ac:dyDescent="0.4">
      <c r="L19109" s="56">
        <f ca="1"/>
        <v>19108</v>
      </c>
      <c r="M19109" s="53">
        <f ca="1"/>
        <v>1952</v>
      </c>
      <c r="N19109" s="53">
        <f ca="1"/>
        <v>4</v>
      </c>
      <c r="O19109" s="53" t="str">
        <f ca="1"/>
        <v>1952-04</v>
      </c>
    </row>
    <row r="19110" spans="12:15" x14ac:dyDescent="0.4">
      <c r="L19110" s="56">
        <f ca="1"/>
        <v>19109</v>
      </c>
      <c r="M19110" s="53">
        <f ca="1"/>
        <v>1952</v>
      </c>
      <c r="N19110" s="53">
        <f ca="1"/>
        <v>4</v>
      </c>
      <c r="O19110" s="53" t="str">
        <f ca="1"/>
        <v>1952-04</v>
      </c>
    </row>
    <row r="19111" spans="12:15" x14ac:dyDescent="0.4">
      <c r="L19111" s="56">
        <f ca="1"/>
        <v>19110</v>
      </c>
      <c r="M19111" s="53">
        <f ca="1"/>
        <v>1952</v>
      </c>
      <c r="N19111" s="53">
        <f ca="1"/>
        <v>4</v>
      </c>
      <c r="O19111" s="53" t="str">
        <f ca="1"/>
        <v>1952-04</v>
      </c>
    </row>
    <row r="19112" spans="12:15" x14ac:dyDescent="0.4">
      <c r="L19112" s="56">
        <f ca="1"/>
        <v>19111</v>
      </c>
      <c r="M19112" s="53">
        <f ca="1"/>
        <v>1952</v>
      </c>
      <c r="N19112" s="53">
        <f ca="1"/>
        <v>4</v>
      </c>
      <c r="O19112" s="53" t="str">
        <f ca="1"/>
        <v>1952-04</v>
      </c>
    </row>
    <row r="19113" spans="12:15" x14ac:dyDescent="0.4">
      <c r="L19113" s="56">
        <f ca="1"/>
        <v>19112</v>
      </c>
      <c r="M19113" s="53">
        <f ca="1"/>
        <v>1952</v>
      </c>
      <c r="N19113" s="53">
        <f ca="1"/>
        <v>4</v>
      </c>
      <c r="O19113" s="53" t="str">
        <f ca="1"/>
        <v>1952-04</v>
      </c>
    </row>
    <row r="19114" spans="12:15" x14ac:dyDescent="0.4">
      <c r="L19114" s="56">
        <f ca="1"/>
        <v>19113</v>
      </c>
      <c r="M19114" s="53">
        <f ca="1"/>
        <v>1952</v>
      </c>
      <c r="N19114" s="53">
        <f ca="1"/>
        <v>4</v>
      </c>
      <c r="O19114" s="53" t="str">
        <f ca="1"/>
        <v>1952-04</v>
      </c>
    </row>
    <row r="19115" spans="12:15" x14ac:dyDescent="0.4">
      <c r="L19115" s="56">
        <f ca="1"/>
        <v>19114</v>
      </c>
      <c r="M19115" s="53">
        <f ca="1"/>
        <v>1952</v>
      </c>
      <c r="N19115" s="53">
        <f ca="1"/>
        <v>4</v>
      </c>
      <c r="O19115" s="53" t="str">
        <f ca="1"/>
        <v>1952-04</v>
      </c>
    </row>
    <row r="19116" spans="12:15" x14ac:dyDescent="0.4">
      <c r="L19116" s="56">
        <f ca="1"/>
        <v>19115</v>
      </c>
      <c r="M19116" s="53">
        <f ca="1"/>
        <v>1952</v>
      </c>
      <c r="N19116" s="53">
        <f ca="1"/>
        <v>5</v>
      </c>
      <c r="O19116" s="53" t="str">
        <f ca="1"/>
        <v>1952-05</v>
      </c>
    </row>
    <row r="19117" spans="12:15" x14ac:dyDescent="0.4">
      <c r="L19117" s="56">
        <f ca="1"/>
        <v>19116</v>
      </c>
      <c r="M19117" s="53">
        <f ca="1"/>
        <v>1952</v>
      </c>
      <c r="N19117" s="53">
        <f ca="1"/>
        <v>5</v>
      </c>
      <c r="O19117" s="53" t="str">
        <f ca="1"/>
        <v>1952-05</v>
      </c>
    </row>
    <row r="19118" spans="12:15" x14ac:dyDescent="0.4">
      <c r="L19118" s="56">
        <f ca="1"/>
        <v>19117</v>
      </c>
      <c r="M19118" s="53">
        <f ca="1"/>
        <v>1952</v>
      </c>
      <c r="N19118" s="53">
        <f ca="1"/>
        <v>5</v>
      </c>
      <c r="O19118" s="53" t="str">
        <f ca="1"/>
        <v>1952-05</v>
      </c>
    </row>
    <row r="19119" spans="12:15" x14ac:dyDescent="0.4">
      <c r="L19119" s="56">
        <f ca="1"/>
        <v>19118</v>
      </c>
      <c r="M19119" s="53">
        <f ca="1"/>
        <v>1952</v>
      </c>
      <c r="N19119" s="53">
        <f ca="1"/>
        <v>5</v>
      </c>
      <c r="O19119" s="53" t="str">
        <f ca="1"/>
        <v>1952-05</v>
      </c>
    </row>
    <row r="19120" spans="12:15" x14ac:dyDescent="0.4">
      <c r="L19120" s="56">
        <f ca="1"/>
        <v>19119</v>
      </c>
      <c r="M19120" s="53">
        <f ca="1"/>
        <v>1952</v>
      </c>
      <c r="N19120" s="53">
        <f ca="1"/>
        <v>5</v>
      </c>
      <c r="O19120" s="53" t="str">
        <f ca="1"/>
        <v>1952-05</v>
      </c>
    </row>
    <row r="19121" spans="12:15" x14ac:dyDescent="0.4">
      <c r="L19121" s="56">
        <f ca="1"/>
        <v>19120</v>
      </c>
      <c r="M19121" s="53">
        <f ca="1"/>
        <v>1952</v>
      </c>
      <c r="N19121" s="53">
        <f ca="1"/>
        <v>5</v>
      </c>
      <c r="O19121" s="53" t="str">
        <f ca="1"/>
        <v>1952-05</v>
      </c>
    </row>
    <row r="19122" spans="12:15" x14ac:dyDescent="0.4">
      <c r="L19122" s="56">
        <f ca="1"/>
        <v>19121</v>
      </c>
      <c r="M19122" s="53">
        <f ca="1"/>
        <v>1952</v>
      </c>
      <c r="N19122" s="53">
        <f ca="1"/>
        <v>5</v>
      </c>
      <c r="O19122" s="53" t="str">
        <f ca="1"/>
        <v>1952-05</v>
      </c>
    </row>
    <row r="19123" spans="12:15" x14ac:dyDescent="0.4">
      <c r="L19123" s="56">
        <f ca="1"/>
        <v>19122</v>
      </c>
      <c r="M19123" s="53">
        <f ca="1"/>
        <v>1952</v>
      </c>
      <c r="N19123" s="53">
        <f ca="1"/>
        <v>5</v>
      </c>
      <c r="O19123" s="53" t="str">
        <f ca="1"/>
        <v>1952-05</v>
      </c>
    </row>
    <row r="19124" spans="12:15" x14ac:dyDescent="0.4">
      <c r="L19124" s="56">
        <f ca="1"/>
        <v>19123</v>
      </c>
      <c r="M19124" s="53">
        <f ca="1"/>
        <v>1952</v>
      </c>
      <c r="N19124" s="53">
        <f ca="1"/>
        <v>5</v>
      </c>
      <c r="O19124" s="53" t="str">
        <f ca="1"/>
        <v>1952-05</v>
      </c>
    </row>
    <row r="19125" spans="12:15" x14ac:dyDescent="0.4">
      <c r="L19125" s="56">
        <f ca="1"/>
        <v>19124</v>
      </c>
      <c r="M19125" s="53">
        <f ca="1"/>
        <v>1952</v>
      </c>
      <c r="N19125" s="53">
        <f ca="1"/>
        <v>5</v>
      </c>
      <c r="O19125" s="53" t="str">
        <f ca="1"/>
        <v>1952-05</v>
      </c>
    </row>
    <row r="19126" spans="12:15" x14ac:dyDescent="0.4">
      <c r="L19126" s="56">
        <f ca="1"/>
        <v>19125</v>
      </c>
      <c r="M19126" s="53">
        <f ca="1"/>
        <v>1952</v>
      </c>
      <c r="N19126" s="53">
        <f ca="1"/>
        <v>5</v>
      </c>
      <c r="O19126" s="53" t="str">
        <f ca="1"/>
        <v>1952-05</v>
      </c>
    </row>
    <row r="19127" spans="12:15" x14ac:dyDescent="0.4">
      <c r="L19127" s="56">
        <f ca="1"/>
        <v>19126</v>
      </c>
      <c r="M19127" s="53">
        <f ca="1"/>
        <v>1952</v>
      </c>
      <c r="N19127" s="53">
        <f ca="1"/>
        <v>5</v>
      </c>
      <c r="O19127" s="53" t="str">
        <f ca="1"/>
        <v>1952-05</v>
      </c>
    </row>
    <row r="19128" spans="12:15" x14ac:dyDescent="0.4">
      <c r="L19128" s="56">
        <f ca="1"/>
        <v>19127</v>
      </c>
      <c r="M19128" s="53">
        <f ca="1"/>
        <v>1952</v>
      </c>
      <c r="N19128" s="53">
        <f ca="1"/>
        <v>5</v>
      </c>
      <c r="O19128" s="53" t="str">
        <f ca="1"/>
        <v>1952-05</v>
      </c>
    </row>
    <row r="19129" spans="12:15" x14ac:dyDescent="0.4">
      <c r="L19129" s="56">
        <f ca="1"/>
        <v>19128</v>
      </c>
      <c r="M19129" s="53">
        <f ca="1"/>
        <v>1952</v>
      </c>
      <c r="N19129" s="53">
        <f ca="1"/>
        <v>5</v>
      </c>
      <c r="O19129" s="53" t="str">
        <f ca="1"/>
        <v>1952-05</v>
      </c>
    </row>
    <row r="19130" spans="12:15" x14ac:dyDescent="0.4">
      <c r="L19130" s="56">
        <f ca="1"/>
        <v>19129</v>
      </c>
      <c r="M19130" s="53">
        <f ca="1"/>
        <v>1952</v>
      </c>
      <c r="N19130" s="53">
        <f ca="1"/>
        <v>5</v>
      </c>
      <c r="O19130" s="53" t="str">
        <f ca="1"/>
        <v>1952-05</v>
      </c>
    </row>
    <row r="19131" spans="12:15" x14ac:dyDescent="0.4">
      <c r="L19131" s="56">
        <f ca="1"/>
        <v>19130</v>
      </c>
      <c r="M19131" s="53">
        <f ca="1"/>
        <v>1952</v>
      </c>
      <c r="N19131" s="53">
        <f ca="1"/>
        <v>5</v>
      </c>
      <c r="O19131" s="53" t="str">
        <f ca="1"/>
        <v>1952-05</v>
      </c>
    </row>
    <row r="19132" spans="12:15" x14ac:dyDescent="0.4">
      <c r="L19132" s="56">
        <f ca="1"/>
        <v>19131</v>
      </c>
      <c r="M19132" s="53">
        <f ca="1"/>
        <v>1952</v>
      </c>
      <c r="N19132" s="53">
        <f ca="1"/>
        <v>5</v>
      </c>
      <c r="O19132" s="53" t="str">
        <f ca="1"/>
        <v>1952-05</v>
      </c>
    </row>
    <row r="19133" spans="12:15" x14ac:dyDescent="0.4">
      <c r="L19133" s="56">
        <f ca="1"/>
        <v>19132</v>
      </c>
      <c r="M19133" s="53">
        <f ca="1"/>
        <v>1952</v>
      </c>
      <c r="N19133" s="53">
        <f ca="1"/>
        <v>5</v>
      </c>
      <c r="O19133" s="53" t="str">
        <f ca="1"/>
        <v>1952-05</v>
      </c>
    </row>
    <row r="19134" spans="12:15" x14ac:dyDescent="0.4">
      <c r="L19134" s="56">
        <f ca="1"/>
        <v>19133</v>
      </c>
      <c r="M19134" s="53">
        <f ca="1"/>
        <v>1952</v>
      </c>
      <c r="N19134" s="53">
        <f ca="1"/>
        <v>5</v>
      </c>
      <c r="O19134" s="53" t="str">
        <f ca="1"/>
        <v>1952-05</v>
      </c>
    </row>
    <row r="19135" spans="12:15" x14ac:dyDescent="0.4">
      <c r="L19135" s="56">
        <f ca="1"/>
        <v>19134</v>
      </c>
      <c r="M19135" s="53">
        <f ca="1"/>
        <v>1952</v>
      </c>
      <c r="N19135" s="53">
        <f ca="1"/>
        <v>5</v>
      </c>
      <c r="O19135" s="53" t="str">
        <f ca="1"/>
        <v>1952-05</v>
      </c>
    </row>
    <row r="19136" spans="12:15" x14ac:dyDescent="0.4">
      <c r="L19136" s="56">
        <f ca="1"/>
        <v>19135</v>
      </c>
      <c r="M19136" s="53">
        <f ca="1"/>
        <v>1952</v>
      </c>
      <c r="N19136" s="53">
        <f ca="1"/>
        <v>5</v>
      </c>
      <c r="O19136" s="53" t="str">
        <f ca="1"/>
        <v>1952-05</v>
      </c>
    </row>
    <row r="19137" spans="12:15" x14ac:dyDescent="0.4">
      <c r="L19137" s="56">
        <f ca="1"/>
        <v>19136</v>
      </c>
      <c r="M19137" s="53">
        <f ca="1"/>
        <v>1952</v>
      </c>
      <c r="N19137" s="53">
        <f ca="1"/>
        <v>5</v>
      </c>
      <c r="O19137" s="53" t="str">
        <f ca="1"/>
        <v>1952-05</v>
      </c>
    </row>
    <row r="19138" spans="12:15" x14ac:dyDescent="0.4">
      <c r="L19138" s="56">
        <f ca="1"/>
        <v>19137</v>
      </c>
      <c r="M19138" s="53">
        <f ca="1"/>
        <v>1952</v>
      </c>
      <c r="N19138" s="53">
        <f ca="1"/>
        <v>5</v>
      </c>
      <c r="O19138" s="53" t="str">
        <f ca="1"/>
        <v>1952-05</v>
      </c>
    </row>
    <row r="19139" spans="12:15" x14ac:dyDescent="0.4">
      <c r="L19139" s="56">
        <f ca="1"/>
        <v>19138</v>
      </c>
      <c r="M19139" s="53">
        <f ca="1"/>
        <v>1952</v>
      </c>
      <c r="N19139" s="53">
        <f ca="1"/>
        <v>5</v>
      </c>
      <c r="O19139" s="53" t="str">
        <f ca="1"/>
        <v>1952-05</v>
      </c>
    </row>
    <row r="19140" spans="12:15" x14ac:dyDescent="0.4">
      <c r="L19140" s="56">
        <f ca="1"/>
        <v>19139</v>
      </c>
      <c r="M19140" s="53">
        <f ca="1"/>
        <v>1952</v>
      </c>
      <c r="N19140" s="53">
        <f ca="1"/>
        <v>5</v>
      </c>
      <c r="O19140" s="53" t="str">
        <f ca="1"/>
        <v>1952-05</v>
      </c>
    </row>
    <row r="19141" spans="12:15" x14ac:dyDescent="0.4">
      <c r="L19141" s="56">
        <f ca="1"/>
        <v>19140</v>
      </c>
      <c r="M19141" s="53">
        <f ca="1"/>
        <v>1952</v>
      </c>
      <c r="N19141" s="53">
        <f ca="1"/>
        <v>5</v>
      </c>
      <c r="O19141" s="53" t="str">
        <f ca="1"/>
        <v>1952-05</v>
      </c>
    </row>
    <row r="19142" spans="12:15" x14ac:dyDescent="0.4">
      <c r="L19142" s="56">
        <f ca="1"/>
        <v>19141</v>
      </c>
      <c r="M19142" s="53">
        <f ca="1"/>
        <v>1952</v>
      </c>
      <c r="N19142" s="53">
        <f ca="1"/>
        <v>5</v>
      </c>
      <c r="O19142" s="53" t="str">
        <f ca="1"/>
        <v>1952-05</v>
      </c>
    </row>
    <row r="19143" spans="12:15" x14ac:dyDescent="0.4">
      <c r="L19143" s="56">
        <f ca="1"/>
        <v>19142</v>
      </c>
      <c r="M19143" s="53">
        <f ca="1"/>
        <v>1952</v>
      </c>
      <c r="N19143" s="53">
        <f ca="1"/>
        <v>5</v>
      </c>
      <c r="O19143" s="53" t="str">
        <f ca="1"/>
        <v>1952-05</v>
      </c>
    </row>
    <row r="19144" spans="12:15" x14ac:dyDescent="0.4">
      <c r="L19144" s="56">
        <f ca="1"/>
        <v>19143</v>
      </c>
      <c r="M19144" s="53">
        <f ca="1"/>
        <v>1952</v>
      </c>
      <c r="N19144" s="53">
        <f ca="1"/>
        <v>5</v>
      </c>
      <c r="O19144" s="53" t="str">
        <f ca="1"/>
        <v>1952-05</v>
      </c>
    </row>
    <row r="19145" spans="12:15" x14ac:dyDescent="0.4">
      <c r="L19145" s="56">
        <f ca="1"/>
        <v>19144</v>
      </c>
      <c r="M19145" s="53">
        <f ca="1"/>
        <v>1952</v>
      </c>
      <c r="N19145" s="53">
        <f ca="1"/>
        <v>5</v>
      </c>
      <c r="O19145" s="53" t="str">
        <f ca="1"/>
        <v>1952-05</v>
      </c>
    </row>
    <row r="19146" spans="12:15" x14ac:dyDescent="0.4">
      <c r="L19146" s="56">
        <f ca="1"/>
        <v>19145</v>
      </c>
      <c r="M19146" s="53">
        <f ca="1"/>
        <v>1952</v>
      </c>
      <c r="N19146" s="53">
        <f ca="1"/>
        <v>5</v>
      </c>
      <c r="O19146" s="53" t="str">
        <f ca="1"/>
        <v>1952-05</v>
      </c>
    </row>
    <row r="19147" spans="12:15" x14ac:dyDescent="0.4">
      <c r="L19147" s="56">
        <f ca="1"/>
        <v>19146</v>
      </c>
      <c r="M19147" s="53">
        <f ca="1"/>
        <v>1952</v>
      </c>
      <c r="N19147" s="53">
        <f ca="1"/>
        <v>6</v>
      </c>
      <c r="O19147" s="53" t="str">
        <f ca="1"/>
        <v>1952-06</v>
      </c>
    </row>
    <row r="19148" spans="12:15" x14ac:dyDescent="0.4">
      <c r="L19148" s="56">
        <f ca="1"/>
        <v>19147</v>
      </c>
      <c r="M19148" s="53">
        <f ca="1"/>
        <v>1952</v>
      </c>
      <c r="N19148" s="53">
        <f ca="1"/>
        <v>6</v>
      </c>
      <c r="O19148" s="53" t="str">
        <f ca="1"/>
        <v>1952-06</v>
      </c>
    </row>
    <row r="19149" spans="12:15" x14ac:dyDescent="0.4">
      <c r="L19149" s="56">
        <f ca="1"/>
        <v>19148</v>
      </c>
      <c r="M19149" s="53">
        <f ca="1"/>
        <v>1952</v>
      </c>
      <c r="N19149" s="53">
        <f ca="1"/>
        <v>6</v>
      </c>
      <c r="O19149" s="53" t="str">
        <f ca="1"/>
        <v>1952-06</v>
      </c>
    </row>
    <row r="19150" spans="12:15" x14ac:dyDescent="0.4">
      <c r="L19150" s="56">
        <f ca="1"/>
        <v>19149</v>
      </c>
      <c r="M19150" s="53">
        <f ca="1"/>
        <v>1952</v>
      </c>
      <c r="N19150" s="53">
        <f ca="1"/>
        <v>6</v>
      </c>
      <c r="O19150" s="53" t="str">
        <f ca="1"/>
        <v>1952-06</v>
      </c>
    </row>
    <row r="19151" spans="12:15" x14ac:dyDescent="0.4">
      <c r="L19151" s="56">
        <f ca="1"/>
        <v>19150</v>
      </c>
      <c r="M19151" s="53">
        <f ca="1"/>
        <v>1952</v>
      </c>
      <c r="N19151" s="53">
        <f ca="1"/>
        <v>6</v>
      </c>
      <c r="O19151" s="53" t="str">
        <f ca="1"/>
        <v>1952-06</v>
      </c>
    </row>
    <row r="19152" spans="12:15" x14ac:dyDescent="0.4">
      <c r="L19152" s="56">
        <f ca="1"/>
        <v>19151</v>
      </c>
      <c r="M19152" s="53">
        <f ca="1"/>
        <v>1952</v>
      </c>
      <c r="N19152" s="53">
        <f ca="1"/>
        <v>6</v>
      </c>
      <c r="O19152" s="53" t="str">
        <f ca="1"/>
        <v>1952-06</v>
      </c>
    </row>
    <row r="19153" spans="12:15" x14ac:dyDescent="0.4">
      <c r="L19153" s="56">
        <f ca="1"/>
        <v>19152</v>
      </c>
      <c r="M19153" s="53">
        <f ca="1"/>
        <v>1952</v>
      </c>
      <c r="N19153" s="53">
        <f ca="1"/>
        <v>6</v>
      </c>
      <c r="O19153" s="53" t="str">
        <f ca="1"/>
        <v>1952-06</v>
      </c>
    </row>
    <row r="19154" spans="12:15" x14ac:dyDescent="0.4">
      <c r="L19154" s="56">
        <f ca="1"/>
        <v>19153</v>
      </c>
      <c r="M19154" s="53">
        <f ca="1"/>
        <v>1952</v>
      </c>
      <c r="N19154" s="53">
        <f ca="1"/>
        <v>6</v>
      </c>
      <c r="O19154" s="53" t="str">
        <f ca="1"/>
        <v>1952-06</v>
      </c>
    </row>
    <row r="19155" spans="12:15" x14ac:dyDescent="0.4">
      <c r="L19155" s="56">
        <f ca="1"/>
        <v>19154</v>
      </c>
      <c r="M19155" s="53">
        <f ca="1"/>
        <v>1952</v>
      </c>
      <c r="N19155" s="53">
        <f ca="1"/>
        <v>6</v>
      </c>
      <c r="O19155" s="53" t="str">
        <f ca="1"/>
        <v>1952-06</v>
      </c>
    </row>
    <row r="19156" spans="12:15" x14ac:dyDescent="0.4">
      <c r="L19156" s="56">
        <f ca="1"/>
        <v>19155</v>
      </c>
      <c r="M19156" s="53">
        <f ca="1"/>
        <v>1952</v>
      </c>
      <c r="N19156" s="53">
        <f ca="1"/>
        <v>6</v>
      </c>
      <c r="O19156" s="53" t="str">
        <f ca="1"/>
        <v>1952-06</v>
      </c>
    </row>
    <row r="19157" spans="12:15" x14ac:dyDescent="0.4">
      <c r="L19157" s="56">
        <f ca="1"/>
        <v>19156</v>
      </c>
      <c r="M19157" s="53">
        <f ca="1"/>
        <v>1952</v>
      </c>
      <c r="N19157" s="53">
        <f ca="1"/>
        <v>6</v>
      </c>
      <c r="O19157" s="53" t="str">
        <f ca="1"/>
        <v>1952-06</v>
      </c>
    </row>
    <row r="19158" spans="12:15" x14ac:dyDescent="0.4">
      <c r="L19158" s="56">
        <f ca="1"/>
        <v>19157</v>
      </c>
      <c r="M19158" s="53">
        <f ca="1"/>
        <v>1952</v>
      </c>
      <c r="N19158" s="53">
        <f ca="1"/>
        <v>6</v>
      </c>
      <c r="O19158" s="53" t="str">
        <f ca="1"/>
        <v>1952-06</v>
      </c>
    </row>
    <row r="19159" spans="12:15" x14ac:dyDescent="0.4">
      <c r="L19159" s="56">
        <f ca="1"/>
        <v>19158</v>
      </c>
      <c r="M19159" s="53">
        <f ca="1"/>
        <v>1952</v>
      </c>
      <c r="N19159" s="53">
        <f ca="1"/>
        <v>6</v>
      </c>
      <c r="O19159" s="53" t="str">
        <f ca="1"/>
        <v>1952-06</v>
      </c>
    </row>
    <row r="19160" spans="12:15" x14ac:dyDescent="0.4">
      <c r="L19160" s="56">
        <f ca="1"/>
        <v>19159</v>
      </c>
      <c r="M19160" s="53">
        <f ca="1"/>
        <v>1952</v>
      </c>
      <c r="N19160" s="53">
        <f ca="1"/>
        <v>6</v>
      </c>
      <c r="O19160" s="53" t="str">
        <f ca="1"/>
        <v>1952-06</v>
      </c>
    </row>
    <row r="19161" spans="12:15" x14ac:dyDescent="0.4">
      <c r="L19161" s="56">
        <f ca="1"/>
        <v>19160</v>
      </c>
      <c r="M19161" s="53">
        <f ca="1"/>
        <v>1952</v>
      </c>
      <c r="N19161" s="53">
        <f ca="1"/>
        <v>6</v>
      </c>
      <c r="O19161" s="53" t="str">
        <f ca="1"/>
        <v>1952-06</v>
      </c>
    </row>
    <row r="19162" spans="12:15" x14ac:dyDescent="0.4">
      <c r="L19162" s="56">
        <f ca="1"/>
        <v>19161</v>
      </c>
      <c r="M19162" s="53">
        <f ca="1"/>
        <v>1952</v>
      </c>
      <c r="N19162" s="53">
        <f ca="1"/>
        <v>6</v>
      </c>
      <c r="O19162" s="53" t="str">
        <f ca="1"/>
        <v>1952-06</v>
      </c>
    </row>
    <row r="19163" spans="12:15" x14ac:dyDescent="0.4">
      <c r="L19163" s="56">
        <f ca="1"/>
        <v>19162</v>
      </c>
      <c r="M19163" s="53">
        <f ca="1"/>
        <v>1952</v>
      </c>
      <c r="N19163" s="53">
        <f ca="1"/>
        <v>6</v>
      </c>
      <c r="O19163" s="53" t="str">
        <f ca="1"/>
        <v>1952-06</v>
      </c>
    </row>
    <row r="19164" spans="12:15" x14ac:dyDescent="0.4">
      <c r="L19164" s="56">
        <f ca="1"/>
        <v>19163</v>
      </c>
      <c r="M19164" s="53">
        <f ca="1"/>
        <v>1952</v>
      </c>
      <c r="N19164" s="53">
        <f ca="1"/>
        <v>6</v>
      </c>
      <c r="O19164" s="53" t="str">
        <f ca="1"/>
        <v>1952-06</v>
      </c>
    </row>
    <row r="19165" spans="12:15" x14ac:dyDescent="0.4">
      <c r="L19165" s="56">
        <f ca="1"/>
        <v>19164</v>
      </c>
      <c r="M19165" s="53">
        <f ca="1"/>
        <v>1952</v>
      </c>
      <c r="N19165" s="53">
        <f ca="1"/>
        <v>6</v>
      </c>
      <c r="O19165" s="53" t="str">
        <f ca="1"/>
        <v>1952-06</v>
      </c>
    </row>
    <row r="19166" spans="12:15" x14ac:dyDescent="0.4">
      <c r="L19166" s="56">
        <f ca="1"/>
        <v>19165</v>
      </c>
      <c r="M19166" s="53">
        <f ca="1"/>
        <v>1952</v>
      </c>
      <c r="N19166" s="53">
        <f ca="1"/>
        <v>6</v>
      </c>
      <c r="O19166" s="53" t="str">
        <f ca="1"/>
        <v>1952-06</v>
      </c>
    </row>
    <row r="19167" spans="12:15" x14ac:dyDescent="0.4">
      <c r="L19167" s="56">
        <f ca="1"/>
        <v>19166</v>
      </c>
      <c r="M19167" s="53">
        <f ca="1"/>
        <v>1952</v>
      </c>
      <c r="N19167" s="53">
        <f ca="1"/>
        <v>6</v>
      </c>
      <c r="O19167" s="53" t="str">
        <f ca="1"/>
        <v>1952-06</v>
      </c>
    </row>
    <row r="19168" spans="12:15" x14ac:dyDescent="0.4">
      <c r="L19168" s="56">
        <f ca="1"/>
        <v>19167</v>
      </c>
      <c r="M19168" s="53">
        <f ca="1"/>
        <v>1952</v>
      </c>
      <c r="N19168" s="53">
        <f ca="1"/>
        <v>6</v>
      </c>
      <c r="O19168" s="53" t="str">
        <f ca="1"/>
        <v>1952-06</v>
      </c>
    </row>
    <row r="19169" spans="12:15" x14ac:dyDescent="0.4">
      <c r="L19169" s="56">
        <f ca="1"/>
        <v>19168</v>
      </c>
      <c r="M19169" s="53">
        <f ca="1"/>
        <v>1952</v>
      </c>
      <c r="N19169" s="53">
        <f ca="1"/>
        <v>6</v>
      </c>
      <c r="O19169" s="53" t="str">
        <f ca="1"/>
        <v>1952-06</v>
      </c>
    </row>
    <row r="19170" spans="12:15" x14ac:dyDescent="0.4">
      <c r="L19170" s="56">
        <f ca="1"/>
        <v>19169</v>
      </c>
      <c r="M19170" s="53">
        <f ca="1"/>
        <v>1952</v>
      </c>
      <c r="N19170" s="53">
        <f ca="1"/>
        <v>6</v>
      </c>
      <c r="O19170" s="53" t="str">
        <f ca="1"/>
        <v>1952-06</v>
      </c>
    </row>
    <row r="19171" spans="12:15" x14ac:dyDescent="0.4">
      <c r="L19171" s="56">
        <f ca="1"/>
        <v>19170</v>
      </c>
      <c r="M19171" s="53">
        <f ca="1"/>
        <v>1952</v>
      </c>
      <c r="N19171" s="53">
        <f ca="1"/>
        <v>6</v>
      </c>
      <c r="O19171" s="53" t="str">
        <f ca="1"/>
        <v>1952-06</v>
      </c>
    </row>
    <row r="19172" spans="12:15" x14ac:dyDescent="0.4">
      <c r="L19172" s="56">
        <f ca="1"/>
        <v>19171</v>
      </c>
      <c r="M19172" s="53">
        <f ca="1"/>
        <v>1952</v>
      </c>
      <c r="N19172" s="53">
        <f ca="1"/>
        <v>6</v>
      </c>
      <c r="O19172" s="53" t="str">
        <f ca="1"/>
        <v>1952-06</v>
      </c>
    </row>
    <row r="19173" spans="12:15" x14ac:dyDescent="0.4">
      <c r="L19173" s="56">
        <f ca="1"/>
        <v>19172</v>
      </c>
      <c r="M19173" s="53">
        <f ca="1"/>
        <v>1952</v>
      </c>
      <c r="N19173" s="53">
        <f ca="1"/>
        <v>6</v>
      </c>
      <c r="O19173" s="53" t="str">
        <f ca="1"/>
        <v>1952-06</v>
      </c>
    </row>
    <row r="19174" spans="12:15" x14ac:dyDescent="0.4">
      <c r="L19174" s="56">
        <f ca="1"/>
        <v>19173</v>
      </c>
      <c r="M19174" s="53">
        <f ca="1"/>
        <v>1952</v>
      </c>
      <c r="N19174" s="53">
        <f ca="1"/>
        <v>6</v>
      </c>
      <c r="O19174" s="53" t="str">
        <f ca="1"/>
        <v>1952-06</v>
      </c>
    </row>
    <row r="19175" spans="12:15" x14ac:dyDescent="0.4">
      <c r="L19175" s="56">
        <f ca="1"/>
        <v>19174</v>
      </c>
      <c r="M19175" s="53">
        <f ca="1"/>
        <v>1952</v>
      </c>
      <c r="N19175" s="53">
        <f ca="1"/>
        <v>6</v>
      </c>
      <c r="O19175" s="53" t="str">
        <f ca="1"/>
        <v>1952-06</v>
      </c>
    </row>
    <row r="19176" spans="12:15" x14ac:dyDescent="0.4">
      <c r="L19176" s="56">
        <f ca="1"/>
        <v>19175</v>
      </c>
      <c r="M19176" s="53">
        <f ca="1"/>
        <v>1952</v>
      </c>
      <c r="N19176" s="53">
        <f ca="1"/>
        <v>6</v>
      </c>
      <c r="O19176" s="53" t="str">
        <f ca="1"/>
        <v>1952-06</v>
      </c>
    </row>
    <row r="19177" spans="12:15" x14ac:dyDescent="0.4">
      <c r="L19177" s="56">
        <f ca="1"/>
        <v>19176</v>
      </c>
      <c r="M19177" s="53">
        <f ca="1"/>
        <v>1952</v>
      </c>
      <c r="N19177" s="53">
        <f ca="1"/>
        <v>7</v>
      </c>
      <c r="O19177" s="53" t="str">
        <f ca="1"/>
        <v>1952-07</v>
      </c>
    </row>
    <row r="19178" spans="12:15" x14ac:dyDescent="0.4">
      <c r="L19178" s="56">
        <f ca="1"/>
        <v>19177</v>
      </c>
      <c r="M19178" s="53">
        <f ca="1"/>
        <v>1952</v>
      </c>
      <c r="N19178" s="53">
        <f ca="1"/>
        <v>7</v>
      </c>
      <c r="O19178" s="53" t="str">
        <f ca="1"/>
        <v>1952-07</v>
      </c>
    </row>
    <row r="19179" spans="12:15" x14ac:dyDescent="0.4">
      <c r="L19179" s="56">
        <f ca="1"/>
        <v>19178</v>
      </c>
      <c r="M19179" s="53">
        <f ca="1"/>
        <v>1952</v>
      </c>
      <c r="N19179" s="53">
        <f ca="1"/>
        <v>7</v>
      </c>
      <c r="O19179" s="53" t="str">
        <f ca="1"/>
        <v>1952-07</v>
      </c>
    </row>
    <row r="19180" spans="12:15" x14ac:dyDescent="0.4">
      <c r="L19180" s="56">
        <f ca="1"/>
        <v>19179</v>
      </c>
      <c r="M19180" s="53">
        <f ca="1"/>
        <v>1952</v>
      </c>
      <c r="N19180" s="53">
        <f ca="1"/>
        <v>7</v>
      </c>
      <c r="O19180" s="53" t="str">
        <f ca="1"/>
        <v>1952-07</v>
      </c>
    </row>
    <row r="19181" spans="12:15" x14ac:dyDescent="0.4">
      <c r="L19181" s="56">
        <f ca="1"/>
        <v>19180</v>
      </c>
      <c r="M19181" s="53">
        <f ca="1"/>
        <v>1952</v>
      </c>
      <c r="N19181" s="53">
        <f ca="1"/>
        <v>7</v>
      </c>
      <c r="O19181" s="53" t="str">
        <f ca="1"/>
        <v>1952-07</v>
      </c>
    </row>
    <row r="19182" spans="12:15" x14ac:dyDescent="0.4">
      <c r="L19182" s="56">
        <f ca="1"/>
        <v>19181</v>
      </c>
      <c r="M19182" s="53">
        <f ca="1"/>
        <v>1952</v>
      </c>
      <c r="N19182" s="53">
        <f ca="1"/>
        <v>7</v>
      </c>
      <c r="O19182" s="53" t="str">
        <f ca="1"/>
        <v>1952-07</v>
      </c>
    </row>
    <row r="19183" spans="12:15" x14ac:dyDescent="0.4">
      <c r="L19183" s="56">
        <f ca="1"/>
        <v>19182</v>
      </c>
      <c r="M19183" s="53">
        <f ca="1"/>
        <v>1952</v>
      </c>
      <c r="N19183" s="53">
        <f ca="1"/>
        <v>7</v>
      </c>
      <c r="O19183" s="53" t="str">
        <f ca="1"/>
        <v>1952-07</v>
      </c>
    </row>
    <row r="19184" spans="12:15" x14ac:dyDescent="0.4">
      <c r="L19184" s="56">
        <f ca="1"/>
        <v>19183</v>
      </c>
      <c r="M19184" s="53">
        <f ca="1"/>
        <v>1952</v>
      </c>
      <c r="N19184" s="53">
        <f ca="1"/>
        <v>7</v>
      </c>
      <c r="O19184" s="53" t="str">
        <f ca="1"/>
        <v>1952-07</v>
      </c>
    </row>
    <row r="19185" spans="12:15" x14ac:dyDescent="0.4">
      <c r="L19185" s="56">
        <f ca="1"/>
        <v>19184</v>
      </c>
      <c r="M19185" s="53">
        <f ca="1"/>
        <v>1952</v>
      </c>
      <c r="N19185" s="53">
        <f ca="1"/>
        <v>7</v>
      </c>
      <c r="O19185" s="53" t="str">
        <f ca="1"/>
        <v>1952-07</v>
      </c>
    </row>
    <row r="19186" spans="12:15" x14ac:dyDescent="0.4">
      <c r="L19186" s="56">
        <f ca="1"/>
        <v>19185</v>
      </c>
      <c r="M19186" s="53">
        <f ca="1"/>
        <v>1952</v>
      </c>
      <c r="N19186" s="53">
        <f ca="1"/>
        <v>7</v>
      </c>
      <c r="O19186" s="53" t="str">
        <f ca="1"/>
        <v>1952-07</v>
      </c>
    </row>
    <row r="19187" spans="12:15" x14ac:dyDescent="0.4">
      <c r="L19187" s="56">
        <f ca="1"/>
        <v>19186</v>
      </c>
      <c r="M19187" s="53">
        <f ca="1"/>
        <v>1952</v>
      </c>
      <c r="N19187" s="53">
        <f ca="1"/>
        <v>7</v>
      </c>
      <c r="O19187" s="53" t="str">
        <f ca="1"/>
        <v>1952-07</v>
      </c>
    </row>
    <row r="19188" spans="12:15" x14ac:dyDescent="0.4">
      <c r="L19188" s="56">
        <f ca="1"/>
        <v>19187</v>
      </c>
      <c r="M19188" s="53">
        <f ca="1"/>
        <v>1952</v>
      </c>
      <c r="N19188" s="53">
        <f ca="1"/>
        <v>7</v>
      </c>
      <c r="O19188" s="53" t="str">
        <f ca="1"/>
        <v>1952-07</v>
      </c>
    </row>
    <row r="19189" spans="12:15" x14ac:dyDescent="0.4">
      <c r="L19189" s="56">
        <f ca="1"/>
        <v>19188</v>
      </c>
      <c r="M19189" s="53">
        <f ca="1"/>
        <v>1952</v>
      </c>
      <c r="N19189" s="53">
        <f ca="1"/>
        <v>7</v>
      </c>
      <c r="O19189" s="53" t="str">
        <f ca="1"/>
        <v>1952-07</v>
      </c>
    </row>
    <row r="19190" spans="12:15" x14ac:dyDescent="0.4">
      <c r="L19190" s="56">
        <f ca="1"/>
        <v>19189</v>
      </c>
      <c r="M19190" s="53">
        <f ca="1"/>
        <v>1952</v>
      </c>
      <c r="N19190" s="53">
        <f ca="1"/>
        <v>7</v>
      </c>
      <c r="O19190" s="53" t="str">
        <f ca="1"/>
        <v>1952-07</v>
      </c>
    </row>
    <row r="19191" spans="12:15" x14ac:dyDescent="0.4">
      <c r="L19191" s="56">
        <f ca="1"/>
        <v>19190</v>
      </c>
      <c r="M19191" s="53">
        <f ca="1"/>
        <v>1952</v>
      </c>
      <c r="N19191" s="53">
        <f ca="1"/>
        <v>7</v>
      </c>
      <c r="O19191" s="53" t="str">
        <f ca="1"/>
        <v>1952-07</v>
      </c>
    </row>
    <row r="19192" spans="12:15" x14ac:dyDescent="0.4">
      <c r="L19192" s="56">
        <f ca="1"/>
        <v>19191</v>
      </c>
      <c r="M19192" s="53">
        <f ca="1"/>
        <v>1952</v>
      </c>
      <c r="N19192" s="53">
        <f ca="1"/>
        <v>7</v>
      </c>
      <c r="O19192" s="53" t="str">
        <f ca="1"/>
        <v>1952-07</v>
      </c>
    </row>
    <row r="19193" spans="12:15" x14ac:dyDescent="0.4">
      <c r="L19193" s="56">
        <f ca="1"/>
        <v>19192</v>
      </c>
      <c r="M19193" s="53">
        <f ca="1"/>
        <v>1952</v>
      </c>
      <c r="N19193" s="53">
        <f ca="1"/>
        <v>7</v>
      </c>
      <c r="O19193" s="53" t="str">
        <f ca="1"/>
        <v>1952-07</v>
      </c>
    </row>
    <row r="19194" spans="12:15" x14ac:dyDescent="0.4">
      <c r="L19194" s="56">
        <f ca="1"/>
        <v>19193</v>
      </c>
      <c r="M19194" s="53">
        <f ca="1"/>
        <v>1952</v>
      </c>
      <c r="N19194" s="53">
        <f ca="1"/>
        <v>7</v>
      </c>
      <c r="O19194" s="53" t="str">
        <f ca="1"/>
        <v>1952-07</v>
      </c>
    </row>
    <row r="19195" spans="12:15" x14ac:dyDescent="0.4">
      <c r="L19195" s="56">
        <f ca="1"/>
        <v>19194</v>
      </c>
      <c r="M19195" s="53">
        <f ca="1"/>
        <v>1952</v>
      </c>
      <c r="N19195" s="53">
        <f ca="1"/>
        <v>7</v>
      </c>
      <c r="O19195" s="53" t="str">
        <f ca="1"/>
        <v>1952-07</v>
      </c>
    </row>
    <row r="19196" spans="12:15" x14ac:dyDescent="0.4">
      <c r="L19196" s="56">
        <f ca="1"/>
        <v>19195</v>
      </c>
      <c r="M19196" s="53">
        <f ca="1"/>
        <v>1952</v>
      </c>
      <c r="N19196" s="53">
        <f ca="1"/>
        <v>7</v>
      </c>
      <c r="O19196" s="53" t="str">
        <f ca="1"/>
        <v>1952-07</v>
      </c>
    </row>
    <row r="19197" spans="12:15" x14ac:dyDescent="0.4">
      <c r="L19197" s="56">
        <f ca="1"/>
        <v>19196</v>
      </c>
      <c r="M19197" s="53">
        <f ca="1"/>
        <v>1952</v>
      </c>
      <c r="N19197" s="53">
        <f ca="1"/>
        <v>7</v>
      </c>
      <c r="O19197" s="53" t="str">
        <f ca="1"/>
        <v>1952-07</v>
      </c>
    </row>
    <row r="19198" spans="12:15" x14ac:dyDescent="0.4">
      <c r="L19198" s="56">
        <f ca="1"/>
        <v>19197</v>
      </c>
      <c r="M19198" s="53">
        <f ca="1"/>
        <v>1952</v>
      </c>
      <c r="N19198" s="53">
        <f ca="1"/>
        <v>7</v>
      </c>
      <c r="O19198" s="53" t="str">
        <f ca="1"/>
        <v>1952-07</v>
      </c>
    </row>
    <row r="19199" spans="12:15" x14ac:dyDescent="0.4">
      <c r="L19199" s="56">
        <f ca="1"/>
        <v>19198</v>
      </c>
      <c r="M19199" s="53">
        <f ca="1"/>
        <v>1952</v>
      </c>
      <c r="N19199" s="53">
        <f ca="1"/>
        <v>7</v>
      </c>
      <c r="O19199" s="53" t="str">
        <f ca="1"/>
        <v>1952-07</v>
      </c>
    </row>
    <row r="19200" spans="12:15" x14ac:dyDescent="0.4">
      <c r="L19200" s="56">
        <f ca="1"/>
        <v>19199</v>
      </c>
      <c r="M19200" s="53">
        <f ca="1"/>
        <v>1952</v>
      </c>
      <c r="N19200" s="53">
        <f ca="1"/>
        <v>7</v>
      </c>
      <c r="O19200" s="53" t="str">
        <f ca="1"/>
        <v>1952-07</v>
      </c>
    </row>
    <row r="19201" spans="12:15" x14ac:dyDescent="0.4">
      <c r="L19201" s="56">
        <f ca="1"/>
        <v>19200</v>
      </c>
      <c r="M19201" s="53">
        <f ca="1"/>
        <v>1952</v>
      </c>
      <c r="N19201" s="53">
        <f ca="1"/>
        <v>7</v>
      </c>
      <c r="O19201" s="53" t="str">
        <f ca="1"/>
        <v>1952-07</v>
      </c>
    </row>
    <row r="19202" spans="12:15" x14ac:dyDescent="0.4">
      <c r="L19202" s="56">
        <f ca="1"/>
        <v>19201</v>
      </c>
      <c r="M19202" s="53">
        <f ca="1"/>
        <v>1952</v>
      </c>
      <c r="N19202" s="53">
        <f ca="1"/>
        <v>7</v>
      </c>
      <c r="O19202" s="53" t="str">
        <f ca="1"/>
        <v>1952-07</v>
      </c>
    </row>
    <row r="19203" spans="12:15" x14ac:dyDescent="0.4">
      <c r="L19203" s="56">
        <f ca="1"/>
        <v>19202</v>
      </c>
      <c r="M19203" s="53">
        <f ca="1"/>
        <v>1952</v>
      </c>
      <c r="N19203" s="53">
        <f ca="1"/>
        <v>7</v>
      </c>
      <c r="O19203" s="53" t="str">
        <f ca="1"/>
        <v>1952-07</v>
      </c>
    </row>
    <row r="19204" spans="12:15" x14ac:dyDescent="0.4">
      <c r="L19204" s="56">
        <f ca="1"/>
        <v>19203</v>
      </c>
      <c r="M19204" s="53">
        <f ca="1"/>
        <v>1952</v>
      </c>
      <c r="N19204" s="53">
        <f ca="1"/>
        <v>7</v>
      </c>
      <c r="O19204" s="53" t="str">
        <f ca="1"/>
        <v>1952-07</v>
      </c>
    </row>
    <row r="19205" spans="12:15" x14ac:dyDescent="0.4">
      <c r="L19205" s="56">
        <f ca="1"/>
        <v>19204</v>
      </c>
      <c r="M19205" s="53">
        <f ca="1"/>
        <v>1952</v>
      </c>
      <c r="N19205" s="53">
        <f ca="1"/>
        <v>7</v>
      </c>
      <c r="O19205" s="53" t="str">
        <f ca="1"/>
        <v>1952-07</v>
      </c>
    </row>
    <row r="19206" spans="12:15" x14ac:dyDescent="0.4">
      <c r="L19206" s="56">
        <f ca="1"/>
        <v>19205</v>
      </c>
      <c r="M19206" s="53">
        <f ca="1"/>
        <v>1952</v>
      </c>
      <c r="N19206" s="53">
        <f ca="1"/>
        <v>7</v>
      </c>
      <c r="O19206" s="53" t="str">
        <f ca="1"/>
        <v>1952-07</v>
      </c>
    </row>
    <row r="19207" spans="12:15" x14ac:dyDescent="0.4">
      <c r="L19207" s="56">
        <f ca="1"/>
        <v>19206</v>
      </c>
      <c r="M19207" s="53">
        <f ca="1"/>
        <v>1952</v>
      </c>
      <c r="N19207" s="53">
        <f ca="1"/>
        <v>7</v>
      </c>
      <c r="O19207" s="53" t="str">
        <f ca="1"/>
        <v>1952-07</v>
      </c>
    </row>
    <row r="19208" spans="12:15" x14ac:dyDescent="0.4">
      <c r="L19208" s="56">
        <f ca="1"/>
        <v>19207</v>
      </c>
      <c r="M19208" s="53">
        <f ca="1"/>
        <v>1952</v>
      </c>
      <c r="N19208" s="53">
        <f ca="1"/>
        <v>8</v>
      </c>
      <c r="O19208" s="53" t="str">
        <f ca="1"/>
        <v>1952-08</v>
      </c>
    </row>
    <row r="19209" spans="12:15" x14ac:dyDescent="0.4">
      <c r="L19209" s="56">
        <f ca="1"/>
        <v>19208</v>
      </c>
      <c r="M19209" s="53">
        <f ca="1"/>
        <v>1952</v>
      </c>
      <c r="N19209" s="53">
        <f ca="1"/>
        <v>8</v>
      </c>
      <c r="O19209" s="53" t="str">
        <f ca="1"/>
        <v>1952-08</v>
      </c>
    </row>
    <row r="19210" spans="12:15" x14ac:dyDescent="0.4">
      <c r="L19210" s="56">
        <f ca="1"/>
        <v>19209</v>
      </c>
      <c r="M19210" s="53">
        <f ca="1"/>
        <v>1952</v>
      </c>
      <c r="N19210" s="53">
        <f ca="1"/>
        <v>8</v>
      </c>
      <c r="O19210" s="53" t="str">
        <f ca="1"/>
        <v>1952-08</v>
      </c>
    </row>
    <row r="19211" spans="12:15" x14ac:dyDescent="0.4">
      <c r="L19211" s="56">
        <f ca="1"/>
        <v>19210</v>
      </c>
      <c r="M19211" s="53">
        <f ca="1"/>
        <v>1952</v>
      </c>
      <c r="N19211" s="53">
        <f ca="1"/>
        <v>8</v>
      </c>
      <c r="O19211" s="53" t="str">
        <f ca="1"/>
        <v>1952-08</v>
      </c>
    </row>
    <row r="19212" spans="12:15" x14ac:dyDescent="0.4">
      <c r="L19212" s="56">
        <f ca="1"/>
        <v>19211</v>
      </c>
      <c r="M19212" s="53">
        <f ca="1"/>
        <v>1952</v>
      </c>
      <c r="N19212" s="53">
        <f ca="1"/>
        <v>8</v>
      </c>
      <c r="O19212" s="53" t="str">
        <f ca="1"/>
        <v>1952-08</v>
      </c>
    </row>
    <row r="19213" spans="12:15" x14ac:dyDescent="0.4">
      <c r="L19213" s="56">
        <f ca="1"/>
        <v>19212</v>
      </c>
      <c r="M19213" s="53">
        <f ca="1"/>
        <v>1952</v>
      </c>
      <c r="N19213" s="53">
        <f ca="1"/>
        <v>8</v>
      </c>
      <c r="O19213" s="53" t="str">
        <f ca="1"/>
        <v>1952-08</v>
      </c>
    </row>
    <row r="19214" spans="12:15" x14ac:dyDescent="0.4">
      <c r="L19214" s="56">
        <f ca="1"/>
        <v>19213</v>
      </c>
      <c r="M19214" s="53">
        <f ca="1"/>
        <v>1952</v>
      </c>
      <c r="N19214" s="53">
        <f ca="1"/>
        <v>8</v>
      </c>
      <c r="O19214" s="53" t="str">
        <f ca="1"/>
        <v>1952-08</v>
      </c>
    </row>
    <row r="19215" spans="12:15" x14ac:dyDescent="0.4">
      <c r="L19215" s="56">
        <f ca="1"/>
        <v>19214</v>
      </c>
      <c r="M19215" s="53">
        <f ca="1"/>
        <v>1952</v>
      </c>
      <c r="N19215" s="53">
        <f ca="1"/>
        <v>8</v>
      </c>
      <c r="O19215" s="53" t="str">
        <f ca="1"/>
        <v>1952-08</v>
      </c>
    </row>
    <row r="19216" spans="12:15" x14ac:dyDescent="0.4">
      <c r="L19216" s="56">
        <f ca="1"/>
        <v>19215</v>
      </c>
      <c r="M19216" s="53">
        <f ca="1"/>
        <v>1952</v>
      </c>
      <c r="N19216" s="53">
        <f ca="1"/>
        <v>8</v>
      </c>
      <c r="O19216" s="53" t="str">
        <f ca="1"/>
        <v>1952-08</v>
      </c>
    </row>
    <row r="19217" spans="12:15" x14ac:dyDescent="0.4">
      <c r="L19217" s="56">
        <f ca="1"/>
        <v>19216</v>
      </c>
      <c r="M19217" s="53">
        <f ca="1"/>
        <v>1952</v>
      </c>
      <c r="N19217" s="53">
        <f ca="1"/>
        <v>8</v>
      </c>
      <c r="O19217" s="53" t="str">
        <f ca="1"/>
        <v>1952-08</v>
      </c>
    </row>
    <row r="19218" spans="12:15" x14ac:dyDescent="0.4">
      <c r="L19218" s="56">
        <f ca="1"/>
        <v>19217</v>
      </c>
      <c r="M19218" s="53">
        <f ca="1"/>
        <v>1952</v>
      </c>
      <c r="N19218" s="53">
        <f ca="1"/>
        <v>8</v>
      </c>
      <c r="O19218" s="53" t="str">
        <f ca="1"/>
        <v>1952-08</v>
      </c>
    </row>
    <row r="19219" spans="12:15" x14ac:dyDescent="0.4">
      <c r="L19219" s="56">
        <f ca="1"/>
        <v>19218</v>
      </c>
      <c r="M19219" s="53">
        <f ca="1"/>
        <v>1952</v>
      </c>
      <c r="N19219" s="53">
        <f ca="1"/>
        <v>8</v>
      </c>
      <c r="O19219" s="53" t="str">
        <f ca="1"/>
        <v>1952-08</v>
      </c>
    </row>
    <row r="19220" spans="12:15" x14ac:dyDescent="0.4">
      <c r="L19220" s="56">
        <f ca="1"/>
        <v>19219</v>
      </c>
      <c r="M19220" s="53">
        <f ca="1"/>
        <v>1952</v>
      </c>
      <c r="N19220" s="53">
        <f ca="1"/>
        <v>8</v>
      </c>
      <c r="O19220" s="53" t="str">
        <f ca="1"/>
        <v>1952-08</v>
      </c>
    </row>
    <row r="19221" spans="12:15" x14ac:dyDescent="0.4">
      <c r="L19221" s="56">
        <f ca="1"/>
        <v>19220</v>
      </c>
      <c r="M19221" s="53">
        <f ca="1"/>
        <v>1952</v>
      </c>
      <c r="N19221" s="53">
        <f ca="1"/>
        <v>8</v>
      </c>
      <c r="O19221" s="53" t="str">
        <f ca="1"/>
        <v>1952-08</v>
      </c>
    </row>
    <row r="19222" spans="12:15" x14ac:dyDescent="0.4">
      <c r="L19222" s="56">
        <f ca="1"/>
        <v>19221</v>
      </c>
      <c r="M19222" s="53">
        <f ca="1"/>
        <v>1952</v>
      </c>
      <c r="N19222" s="53">
        <f ca="1"/>
        <v>8</v>
      </c>
      <c r="O19222" s="53" t="str">
        <f ca="1"/>
        <v>1952-08</v>
      </c>
    </row>
    <row r="19223" spans="12:15" x14ac:dyDescent="0.4">
      <c r="L19223" s="56">
        <f ca="1"/>
        <v>19222</v>
      </c>
      <c r="M19223" s="53">
        <f ca="1"/>
        <v>1952</v>
      </c>
      <c r="N19223" s="53">
        <f ca="1"/>
        <v>8</v>
      </c>
      <c r="O19223" s="53" t="str">
        <f ca="1"/>
        <v>1952-08</v>
      </c>
    </row>
    <row r="19224" spans="12:15" x14ac:dyDescent="0.4">
      <c r="L19224" s="56">
        <f ca="1"/>
        <v>19223</v>
      </c>
      <c r="M19224" s="53">
        <f ca="1"/>
        <v>1952</v>
      </c>
      <c r="N19224" s="53">
        <f ca="1"/>
        <v>8</v>
      </c>
      <c r="O19224" s="53" t="str">
        <f ca="1"/>
        <v>1952-08</v>
      </c>
    </row>
    <row r="19225" spans="12:15" x14ac:dyDescent="0.4">
      <c r="L19225" s="56">
        <f ca="1"/>
        <v>19224</v>
      </c>
      <c r="M19225" s="53">
        <f ca="1"/>
        <v>1952</v>
      </c>
      <c r="N19225" s="53">
        <f ca="1"/>
        <v>8</v>
      </c>
      <c r="O19225" s="53" t="str">
        <f ca="1"/>
        <v>1952-08</v>
      </c>
    </row>
    <row r="19226" spans="12:15" x14ac:dyDescent="0.4">
      <c r="L19226" s="56">
        <f ca="1"/>
        <v>19225</v>
      </c>
      <c r="M19226" s="53">
        <f ca="1"/>
        <v>1952</v>
      </c>
      <c r="N19226" s="53">
        <f ca="1"/>
        <v>8</v>
      </c>
      <c r="O19226" s="53" t="str">
        <f ca="1"/>
        <v>1952-08</v>
      </c>
    </row>
    <row r="19227" spans="12:15" x14ac:dyDescent="0.4">
      <c r="L19227" s="56">
        <f ca="1"/>
        <v>19226</v>
      </c>
      <c r="M19227" s="53">
        <f ca="1"/>
        <v>1952</v>
      </c>
      <c r="N19227" s="53">
        <f ca="1"/>
        <v>8</v>
      </c>
      <c r="O19227" s="53" t="str">
        <f ca="1"/>
        <v>1952-08</v>
      </c>
    </row>
    <row r="19228" spans="12:15" x14ac:dyDescent="0.4">
      <c r="L19228" s="56">
        <f ca="1"/>
        <v>19227</v>
      </c>
      <c r="M19228" s="53">
        <f ca="1"/>
        <v>1952</v>
      </c>
      <c r="N19228" s="53">
        <f ca="1"/>
        <v>8</v>
      </c>
      <c r="O19228" s="53" t="str">
        <f ca="1"/>
        <v>1952-08</v>
      </c>
    </row>
    <row r="19229" spans="12:15" x14ac:dyDescent="0.4">
      <c r="L19229" s="56">
        <f ca="1"/>
        <v>19228</v>
      </c>
      <c r="M19229" s="53">
        <f ca="1"/>
        <v>1952</v>
      </c>
      <c r="N19229" s="53">
        <f ca="1"/>
        <v>8</v>
      </c>
      <c r="O19229" s="53" t="str">
        <f ca="1"/>
        <v>1952-08</v>
      </c>
    </row>
    <row r="19230" spans="12:15" x14ac:dyDescent="0.4">
      <c r="L19230" s="56">
        <f ca="1"/>
        <v>19229</v>
      </c>
      <c r="M19230" s="53">
        <f ca="1"/>
        <v>1952</v>
      </c>
      <c r="N19230" s="53">
        <f ca="1"/>
        <v>8</v>
      </c>
      <c r="O19230" s="53" t="str">
        <f ca="1"/>
        <v>1952-08</v>
      </c>
    </row>
    <row r="19231" spans="12:15" x14ac:dyDescent="0.4">
      <c r="L19231" s="56">
        <f ca="1"/>
        <v>19230</v>
      </c>
      <c r="M19231" s="53">
        <f ca="1"/>
        <v>1952</v>
      </c>
      <c r="N19231" s="53">
        <f ca="1"/>
        <v>8</v>
      </c>
      <c r="O19231" s="53" t="str">
        <f ca="1"/>
        <v>1952-08</v>
      </c>
    </row>
    <row r="19232" spans="12:15" x14ac:dyDescent="0.4">
      <c r="L19232" s="56">
        <f ca="1"/>
        <v>19231</v>
      </c>
      <c r="M19232" s="53">
        <f ca="1"/>
        <v>1952</v>
      </c>
      <c r="N19232" s="53">
        <f ca="1"/>
        <v>8</v>
      </c>
      <c r="O19232" s="53" t="str">
        <f ca="1"/>
        <v>1952-08</v>
      </c>
    </row>
    <row r="19233" spans="12:15" x14ac:dyDescent="0.4">
      <c r="L19233" s="56">
        <f ca="1"/>
        <v>19232</v>
      </c>
      <c r="M19233" s="53">
        <f ca="1"/>
        <v>1952</v>
      </c>
      <c r="N19233" s="53">
        <f ca="1"/>
        <v>8</v>
      </c>
      <c r="O19233" s="53" t="str">
        <f ca="1"/>
        <v>1952-08</v>
      </c>
    </row>
    <row r="19234" spans="12:15" x14ac:dyDescent="0.4">
      <c r="L19234" s="56">
        <f ca="1"/>
        <v>19233</v>
      </c>
      <c r="M19234" s="53">
        <f ca="1"/>
        <v>1952</v>
      </c>
      <c r="N19234" s="53">
        <f ca="1"/>
        <v>8</v>
      </c>
      <c r="O19234" s="53" t="str">
        <f ca="1"/>
        <v>1952-08</v>
      </c>
    </row>
    <row r="19235" spans="12:15" x14ac:dyDescent="0.4">
      <c r="L19235" s="56">
        <f ca="1"/>
        <v>19234</v>
      </c>
      <c r="M19235" s="53">
        <f ca="1"/>
        <v>1952</v>
      </c>
      <c r="N19235" s="53">
        <f ca="1"/>
        <v>8</v>
      </c>
      <c r="O19235" s="53" t="str">
        <f ca="1"/>
        <v>1952-08</v>
      </c>
    </row>
    <row r="19236" spans="12:15" x14ac:dyDescent="0.4">
      <c r="L19236" s="56">
        <f ca="1"/>
        <v>19235</v>
      </c>
      <c r="M19236" s="53">
        <f ca="1"/>
        <v>1952</v>
      </c>
      <c r="N19236" s="53">
        <f ca="1"/>
        <v>8</v>
      </c>
      <c r="O19236" s="53" t="str">
        <f ca="1"/>
        <v>1952-08</v>
      </c>
    </row>
    <row r="19237" spans="12:15" x14ac:dyDescent="0.4">
      <c r="L19237" s="56">
        <f ca="1"/>
        <v>19236</v>
      </c>
      <c r="M19237" s="53">
        <f ca="1"/>
        <v>1952</v>
      </c>
      <c r="N19237" s="53">
        <f ca="1"/>
        <v>8</v>
      </c>
      <c r="O19237" s="53" t="str">
        <f ca="1"/>
        <v>1952-08</v>
      </c>
    </row>
    <row r="19238" spans="12:15" x14ac:dyDescent="0.4">
      <c r="L19238" s="56">
        <f ca="1"/>
        <v>19237</v>
      </c>
      <c r="M19238" s="53">
        <f ca="1"/>
        <v>1952</v>
      </c>
      <c r="N19238" s="53">
        <f ca="1"/>
        <v>8</v>
      </c>
      <c r="O19238" s="53" t="str">
        <f ca="1"/>
        <v>1952-08</v>
      </c>
    </row>
    <row r="19239" spans="12:15" x14ac:dyDescent="0.4">
      <c r="L19239" s="56">
        <f ca="1"/>
        <v>19238</v>
      </c>
      <c r="M19239" s="53">
        <f ca="1"/>
        <v>1952</v>
      </c>
      <c r="N19239" s="53">
        <f ca="1"/>
        <v>9</v>
      </c>
      <c r="O19239" s="53" t="str">
        <f ca="1"/>
        <v>1952-09</v>
      </c>
    </row>
    <row r="19240" spans="12:15" x14ac:dyDescent="0.4">
      <c r="L19240" s="56">
        <f ca="1"/>
        <v>19239</v>
      </c>
      <c r="M19240" s="53">
        <f ca="1"/>
        <v>1952</v>
      </c>
      <c r="N19240" s="53">
        <f ca="1"/>
        <v>9</v>
      </c>
      <c r="O19240" s="53" t="str">
        <f ca="1"/>
        <v>1952-09</v>
      </c>
    </row>
    <row r="19241" spans="12:15" x14ac:dyDescent="0.4">
      <c r="L19241" s="56">
        <f ca="1"/>
        <v>19240</v>
      </c>
      <c r="M19241" s="53">
        <f ca="1"/>
        <v>1952</v>
      </c>
      <c r="N19241" s="53">
        <f ca="1"/>
        <v>9</v>
      </c>
      <c r="O19241" s="53" t="str">
        <f ca="1"/>
        <v>1952-09</v>
      </c>
    </row>
    <row r="19242" spans="12:15" x14ac:dyDescent="0.4">
      <c r="L19242" s="56">
        <f ca="1"/>
        <v>19241</v>
      </c>
      <c r="M19242" s="53">
        <f ca="1"/>
        <v>1952</v>
      </c>
      <c r="N19242" s="53">
        <f ca="1"/>
        <v>9</v>
      </c>
      <c r="O19242" s="53" t="str">
        <f ca="1"/>
        <v>1952-09</v>
      </c>
    </row>
    <row r="19243" spans="12:15" x14ac:dyDescent="0.4">
      <c r="L19243" s="56">
        <f ca="1"/>
        <v>19242</v>
      </c>
      <c r="M19243" s="53">
        <f ca="1"/>
        <v>1952</v>
      </c>
      <c r="N19243" s="53">
        <f ca="1"/>
        <v>9</v>
      </c>
      <c r="O19243" s="53" t="str">
        <f ca="1"/>
        <v>1952-09</v>
      </c>
    </row>
    <row r="19244" spans="12:15" x14ac:dyDescent="0.4">
      <c r="L19244" s="56">
        <f ca="1"/>
        <v>19243</v>
      </c>
      <c r="M19244" s="53">
        <f ca="1"/>
        <v>1952</v>
      </c>
      <c r="N19244" s="53">
        <f ca="1"/>
        <v>9</v>
      </c>
      <c r="O19244" s="53" t="str">
        <f ca="1"/>
        <v>1952-09</v>
      </c>
    </row>
    <row r="19245" spans="12:15" x14ac:dyDescent="0.4">
      <c r="L19245" s="56">
        <f ca="1"/>
        <v>19244</v>
      </c>
      <c r="M19245" s="53">
        <f ca="1"/>
        <v>1952</v>
      </c>
      <c r="N19245" s="53">
        <f ca="1"/>
        <v>9</v>
      </c>
      <c r="O19245" s="53" t="str">
        <f ca="1"/>
        <v>1952-09</v>
      </c>
    </row>
    <row r="19246" spans="12:15" x14ac:dyDescent="0.4">
      <c r="L19246" s="56">
        <f ca="1"/>
        <v>19245</v>
      </c>
      <c r="M19246" s="53">
        <f ca="1"/>
        <v>1952</v>
      </c>
      <c r="N19246" s="53">
        <f ca="1"/>
        <v>9</v>
      </c>
      <c r="O19246" s="53" t="str">
        <f ca="1"/>
        <v>1952-09</v>
      </c>
    </row>
    <row r="19247" spans="12:15" x14ac:dyDescent="0.4">
      <c r="L19247" s="56">
        <f ca="1"/>
        <v>19246</v>
      </c>
      <c r="M19247" s="53">
        <f ca="1"/>
        <v>1952</v>
      </c>
      <c r="N19247" s="53">
        <f ca="1"/>
        <v>9</v>
      </c>
      <c r="O19247" s="53" t="str">
        <f ca="1"/>
        <v>1952-09</v>
      </c>
    </row>
    <row r="19248" spans="12:15" x14ac:dyDescent="0.4">
      <c r="L19248" s="56">
        <f ca="1"/>
        <v>19247</v>
      </c>
      <c r="M19248" s="53">
        <f ca="1"/>
        <v>1952</v>
      </c>
      <c r="N19248" s="53">
        <f ca="1"/>
        <v>9</v>
      </c>
      <c r="O19248" s="53" t="str">
        <f ca="1"/>
        <v>1952-09</v>
      </c>
    </row>
    <row r="19249" spans="12:15" x14ac:dyDescent="0.4">
      <c r="L19249" s="56">
        <f ca="1"/>
        <v>19248</v>
      </c>
      <c r="M19249" s="53">
        <f ca="1"/>
        <v>1952</v>
      </c>
      <c r="N19249" s="53">
        <f ca="1"/>
        <v>9</v>
      </c>
      <c r="O19249" s="53" t="str">
        <f ca="1"/>
        <v>1952-09</v>
      </c>
    </row>
    <row r="19250" spans="12:15" x14ac:dyDescent="0.4">
      <c r="L19250" s="56">
        <f ca="1"/>
        <v>19249</v>
      </c>
      <c r="M19250" s="53">
        <f ca="1"/>
        <v>1952</v>
      </c>
      <c r="N19250" s="53">
        <f ca="1"/>
        <v>9</v>
      </c>
      <c r="O19250" s="53" t="str">
        <f ca="1"/>
        <v>1952-09</v>
      </c>
    </row>
    <row r="19251" spans="12:15" x14ac:dyDescent="0.4">
      <c r="L19251" s="56">
        <f ca="1"/>
        <v>19250</v>
      </c>
      <c r="M19251" s="53">
        <f ca="1"/>
        <v>1952</v>
      </c>
      <c r="N19251" s="53">
        <f ca="1"/>
        <v>9</v>
      </c>
      <c r="O19251" s="53" t="str">
        <f ca="1"/>
        <v>1952-09</v>
      </c>
    </row>
    <row r="19252" spans="12:15" x14ac:dyDescent="0.4">
      <c r="L19252" s="56">
        <f ca="1"/>
        <v>19251</v>
      </c>
      <c r="M19252" s="53">
        <f ca="1"/>
        <v>1952</v>
      </c>
      <c r="N19252" s="53">
        <f ca="1"/>
        <v>9</v>
      </c>
      <c r="O19252" s="53" t="str">
        <f ca="1"/>
        <v>1952-09</v>
      </c>
    </row>
    <row r="19253" spans="12:15" x14ac:dyDescent="0.4">
      <c r="L19253" s="56">
        <f ca="1"/>
        <v>19252</v>
      </c>
      <c r="M19253" s="53">
        <f ca="1"/>
        <v>1952</v>
      </c>
      <c r="N19253" s="53">
        <f ca="1"/>
        <v>9</v>
      </c>
      <c r="O19253" s="53" t="str">
        <f ca="1"/>
        <v>1952-09</v>
      </c>
    </row>
    <row r="19254" spans="12:15" x14ac:dyDescent="0.4">
      <c r="L19254" s="56">
        <f ca="1"/>
        <v>19253</v>
      </c>
      <c r="M19254" s="53">
        <f ca="1"/>
        <v>1952</v>
      </c>
      <c r="N19254" s="53">
        <f ca="1"/>
        <v>9</v>
      </c>
      <c r="O19254" s="53" t="str">
        <f ca="1"/>
        <v>1952-09</v>
      </c>
    </row>
    <row r="19255" spans="12:15" x14ac:dyDescent="0.4">
      <c r="L19255" s="56">
        <f ca="1"/>
        <v>19254</v>
      </c>
      <c r="M19255" s="53">
        <f ca="1"/>
        <v>1952</v>
      </c>
      <c r="N19255" s="53">
        <f ca="1"/>
        <v>9</v>
      </c>
      <c r="O19255" s="53" t="str">
        <f ca="1"/>
        <v>1952-09</v>
      </c>
    </row>
    <row r="19256" spans="12:15" x14ac:dyDescent="0.4">
      <c r="L19256" s="56">
        <f ca="1"/>
        <v>19255</v>
      </c>
      <c r="M19256" s="53">
        <f ca="1"/>
        <v>1952</v>
      </c>
      <c r="N19256" s="53">
        <f ca="1"/>
        <v>9</v>
      </c>
      <c r="O19256" s="53" t="str">
        <f ca="1"/>
        <v>1952-09</v>
      </c>
    </row>
    <row r="19257" spans="12:15" x14ac:dyDescent="0.4">
      <c r="L19257" s="56">
        <f ca="1"/>
        <v>19256</v>
      </c>
      <c r="M19257" s="53">
        <f ca="1"/>
        <v>1952</v>
      </c>
      <c r="N19257" s="53">
        <f ca="1"/>
        <v>9</v>
      </c>
      <c r="O19257" s="53" t="str">
        <f ca="1"/>
        <v>1952-09</v>
      </c>
    </row>
    <row r="19258" spans="12:15" x14ac:dyDescent="0.4">
      <c r="L19258" s="56">
        <f ca="1"/>
        <v>19257</v>
      </c>
      <c r="M19258" s="53">
        <f ca="1"/>
        <v>1952</v>
      </c>
      <c r="N19258" s="53">
        <f ca="1"/>
        <v>9</v>
      </c>
      <c r="O19258" s="53" t="str">
        <f ca="1"/>
        <v>1952-09</v>
      </c>
    </row>
    <row r="19259" spans="12:15" x14ac:dyDescent="0.4">
      <c r="L19259" s="56">
        <f ca="1"/>
        <v>19258</v>
      </c>
      <c r="M19259" s="53">
        <f ca="1"/>
        <v>1952</v>
      </c>
      <c r="N19259" s="53">
        <f ca="1"/>
        <v>9</v>
      </c>
      <c r="O19259" s="53" t="str">
        <f ca="1"/>
        <v>1952-09</v>
      </c>
    </row>
    <row r="19260" spans="12:15" x14ac:dyDescent="0.4">
      <c r="L19260" s="56">
        <f ca="1"/>
        <v>19259</v>
      </c>
      <c r="M19260" s="53">
        <f ca="1"/>
        <v>1952</v>
      </c>
      <c r="N19260" s="53">
        <f ca="1"/>
        <v>9</v>
      </c>
      <c r="O19260" s="53" t="str">
        <f ca="1"/>
        <v>1952-09</v>
      </c>
    </row>
    <row r="19261" spans="12:15" x14ac:dyDescent="0.4">
      <c r="L19261" s="56">
        <f ca="1"/>
        <v>19260</v>
      </c>
      <c r="M19261" s="53">
        <f ca="1"/>
        <v>1952</v>
      </c>
      <c r="N19261" s="53">
        <f ca="1"/>
        <v>9</v>
      </c>
      <c r="O19261" s="53" t="str">
        <f ca="1"/>
        <v>1952-09</v>
      </c>
    </row>
    <row r="19262" spans="12:15" x14ac:dyDescent="0.4">
      <c r="L19262" s="56">
        <f ca="1"/>
        <v>19261</v>
      </c>
      <c r="M19262" s="53">
        <f ca="1"/>
        <v>1952</v>
      </c>
      <c r="N19262" s="53">
        <f ca="1"/>
        <v>9</v>
      </c>
      <c r="O19262" s="53" t="str">
        <f ca="1"/>
        <v>1952-09</v>
      </c>
    </row>
    <row r="19263" spans="12:15" x14ac:dyDescent="0.4">
      <c r="L19263" s="56">
        <f ca="1"/>
        <v>19262</v>
      </c>
      <c r="M19263" s="53">
        <f ca="1"/>
        <v>1952</v>
      </c>
      <c r="N19263" s="53">
        <f ca="1"/>
        <v>9</v>
      </c>
      <c r="O19263" s="53" t="str">
        <f ca="1"/>
        <v>1952-09</v>
      </c>
    </row>
    <row r="19264" spans="12:15" x14ac:dyDescent="0.4">
      <c r="L19264" s="56">
        <f ca="1"/>
        <v>19263</v>
      </c>
      <c r="M19264" s="53">
        <f ca="1"/>
        <v>1952</v>
      </c>
      <c r="N19264" s="53">
        <f ca="1"/>
        <v>9</v>
      </c>
      <c r="O19264" s="53" t="str">
        <f ca="1"/>
        <v>1952-09</v>
      </c>
    </row>
    <row r="19265" spans="12:15" x14ac:dyDescent="0.4">
      <c r="L19265" s="56">
        <f ca="1"/>
        <v>19264</v>
      </c>
      <c r="M19265" s="53">
        <f ca="1"/>
        <v>1952</v>
      </c>
      <c r="N19265" s="53">
        <f ca="1"/>
        <v>9</v>
      </c>
      <c r="O19265" s="53" t="str">
        <f ca="1"/>
        <v>1952-09</v>
      </c>
    </row>
    <row r="19266" spans="12:15" x14ac:dyDescent="0.4">
      <c r="L19266" s="56">
        <f ca="1"/>
        <v>19265</v>
      </c>
      <c r="M19266" s="53">
        <f ca="1"/>
        <v>1952</v>
      </c>
      <c r="N19266" s="53">
        <f ca="1"/>
        <v>9</v>
      </c>
      <c r="O19266" s="53" t="str">
        <f ca="1"/>
        <v>1952-09</v>
      </c>
    </row>
    <row r="19267" spans="12:15" x14ac:dyDescent="0.4">
      <c r="L19267" s="56">
        <f ca="1"/>
        <v>19266</v>
      </c>
      <c r="M19267" s="53">
        <f ca="1"/>
        <v>1952</v>
      </c>
      <c r="N19267" s="53">
        <f ca="1"/>
        <v>9</v>
      </c>
      <c r="O19267" s="53" t="str">
        <f ca="1"/>
        <v>1952-09</v>
      </c>
    </row>
    <row r="19268" spans="12:15" x14ac:dyDescent="0.4">
      <c r="L19268" s="56">
        <f ca="1"/>
        <v>19267</v>
      </c>
      <c r="M19268" s="53">
        <f ca="1"/>
        <v>1952</v>
      </c>
      <c r="N19268" s="53">
        <f ca="1"/>
        <v>9</v>
      </c>
      <c r="O19268" s="53" t="str">
        <f ca="1"/>
        <v>1952-09</v>
      </c>
    </row>
    <row r="19269" spans="12:15" x14ac:dyDescent="0.4">
      <c r="L19269" s="56">
        <f ca="1"/>
        <v>19268</v>
      </c>
      <c r="M19269" s="53">
        <f ca="1"/>
        <v>1952</v>
      </c>
      <c r="N19269" s="53">
        <f ca="1"/>
        <v>10</v>
      </c>
      <c r="O19269" s="53" t="str">
        <f ca="1"/>
        <v>1952-10</v>
      </c>
    </row>
    <row r="19270" spans="12:15" x14ac:dyDescent="0.4">
      <c r="L19270" s="56">
        <f ca="1"/>
        <v>19269</v>
      </c>
      <c r="M19270" s="53">
        <f ca="1"/>
        <v>1952</v>
      </c>
      <c r="N19270" s="53">
        <f ca="1"/>
        <v>10</v>
      </c>
      <c r="O19270" s="53" t="str">
        <f ca="1"/>
        <v>1952-10</v>
      </c>
    </row>
    <row r="19271" spans="12:15" x14ac:dyDescent="0.4">
      <c r="L19271" s="56">
        <f ca="1"/>
        <v>19270</v>
      </c>
      <c r="M19271" s="53">
        <f ca="1"/>
        <v>1952</v>
      </c>
      <c r="N19271" s="53">
        <f ca="1"/>
        <v>10</v>
      </c>
      <c r="O19271" s="53" t="str">
        <f ca="1"/>
        <v>1952-10</v>
      </c>
    </row>
    <row r="19272" spans="12:15" x14ac:dyDescent="0.4">
      <c r="L19272" s="56">
        <f ca="1"/>
        <v>19271</v>
      </c>
      <c r="M19272" s="53">
        <f ca="1"/>
        <v>1952</v>
      </c>
      <c r="N19272" s="53">
        <f ca="1"/>
        <v>10</v>
      </c>
      <c r="O19272" s="53" t="str">
        <f ca="1"/>
        <v>1952-10</v>
      </c>
    </row>
    <row r="19273" spans="12:15" x14ac:dyDescent="0.4">
      <c r="L19273" s="56">
        <f ca="1"/>
        <v>19272</v>
      </c>
      <c r="M19273" s="53">
        <f ca="1"/>
        <v>1952</v>
      </c>
      <c r="N19273" s="53">
        <f ca="1"/>
        <v>10</v>
      </c>
      <c r="O19273" s="53" t="str">
        <f ca="1"/>
        <v>1952-10</v>
      </c>
    </row>
    <row r="19274" spans="12:15" x14ac:dyDescent="0.4">
      <c r="L19274" s="56">
        <f ca="1"/>
        <v>19273</v>
      </c>
      <c r="M19274" s="53">
        <f ca="1"/>
        <v>1952</v>
      </c>
      <c r="N19274" s="53">
        <f ca="1"/>
        <v>10</v>
      </c>
      <c r="O19274" s="53" t="str">
        <f ca="1"/>
        <v>1952-10</v>
      </c>
    </row>
    <row r="19275" spans="12:15" x14ac:dyDescent="0.4">
      <c r="L19275" s="56">
        <f ca="1"/>
        <v>19274</v>
      </c>
      <c r="M19275" s="53">
        <f ca="1"/>
        <v>1952</v>
      </c>
      <c r="N19275" s="53">
        <f ca="1"/>
        <v>10</v>
      </c>
      <c r="O19275" s="53" t="str">
        <f ca="1"/>
        <v>1952-10</v>
      </c>
    </row>
    <row r="19276" spans="12:15" x14ac:dyDescent="0.4">
      <c r="L19276" s="56">
        <f ca="1"/>
        <v>19275</v>
      </c>
      <c r="M19276" s="53">
        <f ca="1"/>
        <v>1952</v>
      </c>
      <c r="N19276" s="53">
        <f ca="1"/>
        <v>10</v>
      </c>
      <c r="O19276" s="53" t="str">
        <f ca="1"/>
        <v>1952-10</v>
      </c>
    </row>
    <row r="19277" spans="12:15" x14ac:dyDescent="0.4">
      <c r="L19277" s="56">
        <f ca="1"/>
        <v>19276</v>
      </c>
      <c r="M19277" s="53">
        <f ca="1"/>
        <v>1952</v>
      </c>
      <c r="N19277" s="53">
        <f ca="1"/>
        <v>10</v>
      </c>
      <c r="O19277" s="53" t="str">
        <f ca="1"/>
        <v>1952-10</v>
      </c>
    </row>
    <row r="19278" spans="12:15" x14ac:dyDescent="0.4">
      <c r="L19278" s="56">
        <f ca="1"/>
        <v>19277</v>
      </c>
      <c r="M19278" s="53">
        <f ca="1"/>
        <v>1952</v>
      </c>
      <c r="N19278" s="53">
        <f ca="1"/>
        <v>10</v>
      </c>
      <c r="O19278" s="53" t="str">
        <f ca="1"/>
        <v>1952-10</v>
      </c>
    </row>
    <row r="19279" spans="12:15" x14ac:dyDescent="0.4">
      <c r="L19279" s="56">
        <f ca="1"/>
        <v>19278</v>
      </c>
      <c r="M19279" s="53">
        <f ca="1"/>
        <v>1952</v>
      </c>
      <c r="N19279" s="53">
        <f ca="1"/>
        <v>10</v>
      </c>
      <c r="O19279" s="53" t="str">
        <f ca="1"/>
        <v>1952-10</v>
      </c>
    </row>
    <row r="19280" spans="12:15" x14ac:dyDescent="0.4">
      <c r="L19280" s="56">
        <f ca="1"/>
        <v>19279</v>
      </c>
      <c r="M19280" s="53">
        <f ca="1"/>
        <v>1952</v>
      </c>
      <c r="N19280" s="53">
        <f ca="1"/>
        <v>10</v>
      </c>
      <c r="O19280" s="53" t="str">
        <f ca="1"/>
        <v>1952-10</v>
      </c>
    </row>
    <row r="19281" spans="12:15" x14ac:dyDescent="0.4">
      <c r="L19281" s="56">
        <f ca="1"/>
        <v>19280</v>
      </c>
      <c r="M19281" s="53">
        <f ca="1"/>
        <v>1952</v>
      </c>
      <c r="N19281" s="53">
        <f ca="1"/>
        <v>10</v>
      </c>
      <c r="O19281" s="53" t="str">
        <f ca="1"/>
        <v>1952-10</v>
      </c>
    </row>
    <row r="19282" spans="12:15" x14ac:dyDescent="0.4">
      <c r="L19282" s="56">
        <f ca="1"/>
        <v>19281</v>
      </c>
      <c r="M19282" s="53">
        <f ca="1"/>
        <v>1952</v>
      </c>
      <c r="N19282" s="53">
        <f ca="1"/>
        <v>10</v>
      </c>
      <c r="O19282" s="53" t="str">
        <f ca="1"/>
        <v>1952-10</v>
      </c>
    </row>
    <row r="19283" spans="12:15" x14ac:dyDescent="0.4">
      <c r="L19283" s="56">
        <f ca="1"/>
        <v>19282</v>
      </c>
      <c r="M19283" s="53">
        <f ca="1"/>
        <v>1952</v>
      </c>
      <c r="N19283" s="53">
        <f ca="1"/>
        <v>10</v>
      </c>
      <c r="O19283" s="53" t="str">
        <f ca="1"/>
        <v>1952-10</v>
      </c>
    </row>
    <row r="19284" spans="12:15" x14ac:dyDescent="0.4">
      <c r="L19284" s="56">
        <f ca="1"/>
        <v>19283</v>
      </c>
      <c r="M19284" s="53">
        <f ca="1"/>
        <v>1952</v>
      </c>
      <c r="N19284" s="53">
        <f ca="1"/>
        <v>10</v>
      </c>
      <c r="O19284" s="53" t="str">
        <f ca="1"/>
        <v>1952-10</v>
      </c>
    </row>
    <row r="19285" spans="12:15" x14ac:dyDescent="0.4">
      <c r="L19285" s="56">
        <f ca="1"/>
        <v>19284</v>
      </c>
      <c r="M19285" s="53">
        <f ca="1"/>
        <v>1952</v>
      </c>
      <c r="N19285" s="53">
        <f ca="1"/>
        <v>10</v>
      </c>
      <c r="O19285" s="53" t="str">
        <f ca="1"/>
        <v>1952-10</v>
      </c>
    </row>
    <row r="19286" spans="12:15" x14ac:dyDescent="0.4">
      <c r="L19286" s="56">
        <f ca="1"/>
        <v>19285</v>
      </c>
      <c r="M19286" s="53">
        <f ca="1"/>
        <v>1952</v>
      </c>
      <c r="N19286" s="53">
        <f ca="1"/>
        <v>10</v>
      </c>
      <c r="O19286" s="53" t="str">
        <f ca="1"/>
        <v>1952-10</v>
      </c>
    </row>
    <row r="19287" spans="12:15" x14ac:dyDescent="0.4">
      <c r="L19287" s="56">
        <f ca="1"/>
        <v>19286</v>
      </c>
      <c r="M19287" s="53">
        <f ca="1"/>
        <v>1952</v>
      </c>
      <c r="N19287" s="53">
        <f ca="1"/>
        <v>10</v>
      </c>
      <c r="O19287" s="53" t="str">
        <f ca="1"/>
        <v>1952-10</v>
      </c>
    </row>
    <row r="19288" spans="12:15" x14ac:dyDescent="0.4">
      <c r="L19288" s="56">
        <f ca="1"/>
        <v>19287</v>
      </c>
      <c r="M19288" s="53">
        <f ca="1"/>
        <v>1952</v>
      </c>
      <c r="N19288" s="53">
        <f ca="1"/>
        <v>10</v>
      </c>
      <c r="O19288" s="53" t="str">
        <f ca="1"/>
        <v>1952-10</v>
      </c>
    </row>
    <row r="19289" spans="12:15" x14ac:dyDescent="0.4">
      <c r="L19289" s="56">
        <f ca="1"/>
        <v>19288</v>
      </c>
      <c r="M19289" s="53">
        <f ca="1"/>
        <v>1952</v>
      </c>
      <c r="N19289" s="53">
        <f ca="1"/>
        <v>10</v>
      </c>
      <c r="O19289" s="53" t="str">
        <f ca="1"/>
        <v>1952-10</v>
      </c>
    </row>
    <row r="19290" spans="12:15" x14ac:dyDescent="0.4">
      <c r="L19290" s="56">
        <f ca="1"/>
        <v>19289</v>
      </c>
      <c r="M19290" s="53">
        <f ca="1"/>
        <v>1952</v>
      </c>
      <c r="N19290" s="53">
        <f ca="1"/>
        <v>10</v>
      </c>
      <c r="O19290" s="53" t="str">
        <f ca="1"/>
        <v>1952-10</v>
      </c>
    </row>
    <row r="19291" spans="12:15" x14ac:dyDescent="0.4">
      <c r="L19291" s="56">
        <f ca="1"/>
        <v>19290</v>
      </c>
      <c r="M19291" s="53">
        <f ca="1"/>
        <v>1952</v>
      </c>
      <c r="N19291" s="53">
        <f ca="1"/>
        <v>10</v>
      </c>
      <c r="O19291" s="53" t="str">
        <f ca="1"/>
        <v>1952-10</v>
      </c>
    </row>
    <row r="19292" spans="12:15" x14ac:dyDescent="0.4">
      <c r="L19292" s="56">
        <f ca="1"/>
        <v>19291</v>
      </c>
      <c r="M19292" s="53">
        <f ca="1"/>
        <v>1952</v>
      </c>
      <c r="N19292" s="53">
        <f ca="1"/>
        <v>10</v>
      </c>
      <c r="O19292" s="53" t="str">
        <f ca="1"/>
        <v>1952-10</v>
      </c>
    </row>
    <row r="19293" spans="12:15" x14ac:dyDescent="0.4">
      <c r="L19293" s="56">
        <f ca="1"/>
        <v>19292</v>
      </c>
      <c r="M19293" s="53">
        <f ca="1"/>
        <v>1952</v>
      </c>
      <c r="N19293" s="53">
        <f ca="1"/>
        <v>10</v>
      </c>
      <c r="O19293" s="53" t="str">
        <f ca="1"/>
        <v>1952-10</v>
      </c>
    </row>
    <row r="19294" spans="12:15" x14ac:dyDescent="0.4">
      <c r="L19294" s="56">
        <f ca="1"/>
        <v>19293</v>
      </c>
      <c r="M19294" s="53">
        <f ca="1"/>
        <v>1952</v>
      </c>
      <c r="N19294" s="53">
        <f ca="1"/>
        <v>10</v>
      </c>
      <c r="O19294" s="53" t="str">
        <f ca="1"/>
        <v>1952-10</v>
      </c>
    </row>
    <row r="19295" spans="12:15" x14ac:dyDescent="0.4">
      <c r="L19295" s="56">
        <f ca="1"/>
        <v>19294</v>
      </c>
      <c r="M19295" s="53">
        <f ca="1"/>
        <v>1952</v>
      </c>
      <c r="N19295" s="53">
        <f ca="1"/>
        <v>10</v>
      </c>
      <c r="O19295" s="53" t="str">
        <f ca="1"/>
        <v>1952-10</v>
      </c>
    </row>
    <row r="19296" spans="12:15" x14ac:dyDescent="0.4">
      <c r="L19296" s="56">
        <f ca="1"/>
        <v>19295</v>
      </c>
      <c r="M19296" s="53">
        <f ca="1"/>
        <v>1952</v>
      </c>
      <c r="N19296" s="53">
        <f ca="1"/>
        <v>10</v>
      </c>
      <c r="O19296" s="53" t="str">
        <f ca="1"/>
        <v>1952-10</v>
      </c>
    </row>
    <row r="19297" spans="12:15" x14ac:dyDescent="0.4">
      <c r="L19297" s="56">
        <f ca="1"/>
        <v>19296</v>
      </c>
      <c r="M19297" s="53">
        <f ca="1"/>
        <v>1952</v>
      </c>
      <c r="N19297" s="53">
        <f ca="1"/>
        <v>10</v>
      </c>
      <c r="O19297" s="53" t="str">
        <f ca="1"/>
        <v>1952-10</v>
      </c>
    </row>
    <row r="19298" spans="12:15" x14ac:dyDescent="0.4">
      <c r="L19298" s="56">
        <f ca="1"/>
        <v>19297</v>
      </c>
      <c r="M19298" s="53">
        <f ca="1"/>
        <v>1952</v>
      </c>
      <c r="N19298" s="53">
        <f ca="1"/>
        <v>10</v>
      </c>
      <c r="O19298" s="53" t="str">
        <f ca="1"/>
        <v>1952-10</v>
      </c>
    </row>
    <row r="19299" spans="12:15" x14ac:dyDescent="0.4">
      <c r="L19299" s="56">
        <f ca="1"/>
        <v>19298</v>
      </c>
      <c r="M19299" s="53">
        <f ca="1"/>
        <v>1952</v>
      </c>
      <c r="N19299" s="53">
        <f ca="1"/>
        <v>10</v>
      </c>
      <c r="O19299" s="53" t="str">
        <f ca="1"/>
        <v>1952-10</v>
      </c>
    </row>
    <row r="19300" spans="12:15" x14ac:dyDescent="0.4">
      <c r="L19300" s="56">
        <f ca="1"/>
        <v>19299</v>
      </c>
      <c r="M19300" s="53">
        <f ca="1"/>
        <v>1952</v>
      </c>
      <c r="N19300" s="53">
        <f ca="1"/>
        <v>11</v>
      </c>
      <c r="O19300" s="53" t="str">
        <f ca="1"/>
        <v>1952-11</v>
      </c>
    </row>
    <row r="19301" spans="12:15" x14ac:dyDescent="0.4">
      <c r="L19301" s="56">
        <f ca="1"/>
        <v>19300</v>
      </c>
      <c r="M19301" s="53">
        <f ca="1"/>
        <v>1952</v>
      </c>
      <c r="N19301" s="53">
        <f ca="1"/>
        <v>11</v>
      </c>
      <c r="O19301" s="53" t="str">
        <f ca="1"/>
        <v>1952-11</v>
      </c>
    </row>
    <row r="19302" spans="12:15" x14ac:dyDescent="0.4">
      <c r="L19302" s="56">
        <f ca="1"/>
        <v>19301</v>
      </c>
      <c r="M19302" s="53">
        <f ca="1"/>
        <v>1952</v>
      </c>
      <c r="N19302" s="53">
        <f ca="1"/>
        <v>11</v>
      </c>
      <c r="O19302" s="53" t="str">
        <f ca="1"/>
        <v>1952-11</v>
      </c>
    </row>
    <row r="19303" spans="12:15" x14ac:dyDescent="0.4">
      <c r="L19303" s="56">
        <f ca="1"/>
        <v>19302</v>
      </c>
      <c r="M19303" s="53">
        <f ca="1"/>
        <v>1952</v>
      </c>
      <c r="N19303" s="53">
        <f ca="1"/>
        <v>11</v>
      </c>
      <c r="O19303" s="53" t="str">
        <f ca="1"/>
        <v>1952-11</v>
      </c>
    </row>
    <row r="19304" spans="12:15" x14ac:dyDescent="0.4">
      <c r="L19304" s="56">
        <f ca="1"/>
        <v>19303</v>
      </c>
      <c r="M19304" s="53">
        <f ca="1"/>
        <v>1952</v>
      </c>
      <c r="N19304" s="53">
        <f ca="1"/>
        <v>11</v>
      </c>
      <c r="O19304" s="53" t="str">
        <f ca="1"/>
        <v>1952-11</v>
      </c>
    </row>
    <row r="19305" spans="12:15" x14ac:dyDescent="0.4">
      <c r="L19305" s="56">
        <f ca="1"/>
        <v>19304</v>
      </c>
      <c r="M19305" s="53">
        <f ca="1"/>
        <v>1952</v>
      </c>
      <c r="N19305" s="53">
        <f ca="1"/>
        <v>11</v>
      </c>
      <c r="O19305" s="53" t="str">
        <f ca="1"/>
        <v>1952-11</v>
      </c>
    </row>
    <row r="19306" spans="12:15" x14ac:dyDescent="0.4">
      <c r="L19306" s="56">
        <f ca="1"/>
        <v>19305</v>
      </c>
      <c r="M19306" s="53">
        <f ca="1"/>
        <v>1952</v>
      </c>
      <c r="N19306" s="53">
        <f ca="1"/>
        <v>11</v>
      </c>
      <c r="O19306" s="53" t="str">
        <f ca="1"/>
        <v>1952-11</v>
      </c>
    </row>
    <row r="19307" spans="12:15" x14ac:dyDescent="0.4">
      <c r="L19307" s="56">
        <f ca="1"/>
        <v>19306</v>
      </c>
      <c r="M19307" s="53">
        <f ca="1"/>
        <v>1952</v>
      </c>
      <c r="N19307" s="53">
        <f ca="1"/>
        <v>11</v>
      </c>
      <c r="O19307" s="53" t="str">
        <f ca="1"/>
        <v>1952-11</v>
      </c>
    </row>
    <row r="19308" spans="12:15" x14ac:dyDescent="0.4">
      <c r="L19308" s="56">
        <f ca="1"/>
        <v>19307</v>
      </c>
      <c r="M19308" s="53">
        <f ca="1"/>
        <v>1952</v>
      </c>
      <c r="N19308" s="53">
        <f ca="1"/>
        <v>11</v>
      </c>
      <c r="O19308" s="53" t="str">
        <f ca="1"/>
        <v>1952-11</v>
      </c>
    </row>
    <row r="19309" spans="12:15" x14ac:dyDescent="0.4">
      <c r="L19309" s="56">
        <f ca="1"/>
        <v>19308</v>
      </c>
      <c r="M19309" s="53">
        <f ca="1"/>
        <v>1952</v>
      </c>
      <c r="N19309" s="53">
        <f ca="1"/>
        <v>11</v>
      </c>
      <c r="O19309" s="53" t="str">
        <f ca="1"/>
        <v>1952-11</v>
      </c>
    </row>
    <row r="19310" spans="12:15" x14ac:dyDescent="0.4">
      <c r="L19310" s="56">
        <f ca="1"/>
        <v>19309</v>
      </c>
      <c r="M19310" s="53">
        <f ca="1"/>
        <v>1952</v>
      </c>
      <c r="N19310" s="53">
        <f ca="1"/>
        <v>11</v>
      </c>
      <c r="O19310" s="53" t="str">
        <f ca="1"/>
        <v>1952-11</v>
      </c>
    </row>
    <row r="19311" spans="12:15" x14ac:dyDescent="0.4">
      <c r="L19311" s="56">
        <f ca="1"/>
        <v>19310</v>
      </c>
      <c r="M19311" s="53">
        <f ca="1"/>
        <v>1952</v>
      </c>
      <c r="N19311" s="53">
        <f ca="1"/>
        <v>11</v>
      </c>
      <c r="O19311" s="53" t="str">
        <f ca="1"/>
        <v>1952-11</v>
      </c>
    </row>
    <row r="19312" spans="12:15" x14ac:dyDescent="0.4">
      <c r="L19312" s="56">
        <f ca="1"/>
        <v>19311</v>
      </c>
      <c r="M19312" s="53">
        <f ca="1"/>
        <v>1952</v>
      </c>
      <c r="N19312" s="53">
        <f ca="1"/>
        <v>11</v>
      </c>
      <c r="O19312" s="53" t="str">
        <f ca="1"/>
        <v>1952-11</v>
      </c>
    </row>
    <row r="19313" spans="12:15" x14ac:dyDescent="0.4">
      <c r="L19313" s="56">
        <f ca="1"/>
        <v>19312</v>
      </c>
      <c r="M19313" s="53">
        <f ca="1"/>
        <v>1952</v>
      </c>
      <c r="N19313" s="53">
        <f ca="1"/>
        <v>11</v>
      </c>
      <c r="O19313" s="53" t="str">
        <f ca="1"/>
        <v>1952-11</v>
      </c>
    </row>
    <row r="19314" spans="12:15" x14ac:dyDescent="0.4">
      <c r="L19314" s="56">
        <f ca="1"/>
        <v>19313</v>
      </c>
      <c r="M19314" s="53">
        <f ca="1"/>
        <v>1952</v>
      </c>
      <c r="N19314" s="53">
        <f ca="1"/>
        <v>11</v>
      </c>
      <c r="O19314" s="53" t="str">
        <f ca="1"/>
        <v>1952-11</v>
      </c>
    </row>
    <row r="19315" spans="12:15" x14ac:dyDescent="0.4">
      <c r="L19315" s="56">
        <f ca="1"/>
        <v>19314</v>
      </c>
      <c r="M19315" s="53">
        <f ca="1"/>
        <v>1952</v>
      </c>
      <c r="N19315" s="53">
        <f ca="1"/>
        <v>11</v>
      </c>
      <c r="O19315" s="53" t="str">
        <f ca="1"/>
        <v>1952-11</v>
      </c>
    </row>
    <row r="19316" spans="12:15" x14ac:dyDescent="0.4">
      <c r="L19316" s="56">
        <f ca="1"/>
        <v>19315</v>
      </c>
      <c r="M19316" s="53">
        <f ca="1"/>
        <v>1952</v>
      </c>
      <c r="N19316" s="53">
        <f ca="1"/>
        <v>11</v>
      </c>
      <c r="O19316" s="53" t="str">
        <f ca="1"/>
        <v>1952-11</v>
      </c>
    </row>
    <row r="19317" spans="12:15" x14ac:dyDescent="0.4">
      <c r="L19317" s="56">
        <f ca="1"/>
        <v>19316</v>
      </c>
      <c r="M19317" s="53">
        <f ca="1"/>
        <v>1952</v>
      </c>
      <c r="N19317" s="53">
        <f ca="1"/>
        <v>11</v>
      </c>
      <c r="O19317" s="53" t="str">
        <f ca="1"/>
        <v>1952-11</v>
      </c>
    </row>
    <row r="19318" spans="12:15" x14ac:dyDescent="0.4">
      <c r="L19318" s="56">
        <f ca="1"/>
        <v>19317</v>
      </c>
      <c r="M19318" s="53">
        <f ca="1"/>
        <v>1952</v>
      </c>
      <c r="N19318" s="53">
        <f ca="1"/>
        <v>11</v>
      </c>
      <c r="O19318" s="53" t="str">
        <f ca="1"/>
        <v>1952-11</v>
      </c>
    </row>
    <row r="19319" spans="12:15" x14ac:dyDescent="0.4">
      <c r="L19319" s="56">
        <f ca="1"/>
        <v>19318</v>
      </c>
      <c r="M19319" s="53">
        <f ca="1"/>
        <v>1952</v>
      </c>
      <c r="N19319" s="53">
        <f ca="1"/>
        <v>11</v>
      </c>
      <c r="O19319" s="53" t="str">
        <f ca="1"/>
        <v>1952-11</v>
      </c>
    </row>
    <row r="19320" spans="12:15" x14ac:dyDescent="0.4">
      <c r="L19320" s="56">
        <f ca="1"/>
        <v>19319</v>
      </c>
      <c r="M19320" s="53">
        <f ca="1"/>
        <v>1952</v>
      </c>
      <c r="N19320" s="53">
        <f ca="1"/>
        <v>11</v>
      </c>
      <c r="O19320" s="53" t="str">
        <f ca="1"/>
        <v>1952-11</v>
      </c>
    </row>
    <row r="19321" spans="12:15" x14ac:dyDescent="0.4">
      <c r="L19321" s="56">
        <f ca="1"/>
        <v>19320</v>
      </c>
      <c r="M19321" s="53">
        <f ca="1"/>
        <v>1952</v>
      </c>
      <c r="N19321" s="53">
        <f ca="1"/>
        <v>11</v>
      </c>
      <c r="O19321" s="53" t="str">
        <f ca="1"/>
        <v>1952-11</v>
      </c>
    </row>
    <row r="19322" spans="12:15" x14ac:dyDescent="0.4">
      <c r="L19322" s="56">
        <f ca="1"/>
        <v>19321</v>
      </c>
      <c r="M19322" s="53">
        <f ca="1"/>
        <v>1952</v>
      </c>
      <c r="N19322" s="53">
        <f ca="1"/>
        <v>11</v>
      </c>
      <c r="O19322" s="53" t="str">
        <f ca="1"/>
        <v>1952-11</v>
      </c>
    </row>
    <row r="19323" spans="12:15" x14ac:dyDescent="0.4">
      <c r="L19323" s="56">
        <f ca="1"/>
        <v>19322</v>
      </c>
      <c r="M19323" s="53">
        <f ca="1"/>
        <v>1952</v>
      </c>
      <c r="N19323" s="53">
        <f ca="1"/>
        <v>11</v>
      </c>
      <c r="O19323" s="53" t="str">
        <f ca="1"/>
        <v>1952-11</v>
      </c>
    </row>
    <row r="19324" spans="12:15" x14ac:dyDescent="0.4">
      <c r="L19324" s="56">
        <f ca="1"/>
        <v>19323</v>
      </c>
      <c r="M19324" s="53">
        <f ca="1"/>
        <v>1952</v>
      </c>
      <c r="N19324" s="53">
        <f ca="1"/>
        <v>11</v>
      </c>
      <c r="O19324" s="53" t="str">
        <f ca="1"/>
        <v>1952-11</v>
      </c>
    </row>
    <row r="19325" spans="12:15" x14ac:dyDescent="0.4">
      <c r="L19325" s="56">
        <f ca="1"/>
        <v>19324</v>
      </c>
      <c r="M19325" s="53">
        <f ca="1"/>
        <v>1952</v>
      </c>
      <c r="N19325" s="53">
        <f ca="1"/>
        <v>11</v>
      </c>
      <c r="O19325" s="53" t="str">
        <f ca="1"/>
        <v>1952-11</v>
      </c>
    </row>
    <row r="19326" spans="12:15" x14ac:dyDescent="0.4">
      <c r="L19326" s="56">
        <f ca="1"/>
        <v>19325</v>
      </c>
      <c r="M19326" s="53">
        <f ca="1"/>
        <v>1952</v>
      </c>
      <c r="N19326" s="53">
        <f ca="1"/>
        <v>11</v>
      </c>
      <c r="O19326" s="53" t="str">
        <f ca="1"/>
        <v>1952-11</v>
      </c>
    </row>
    <row r="19327" spans="12:15" x14ac:dyDescent="0.4">
      <c r="L19327" s="56">
        <f ca="1"/>
        <v>19326</v>
      </c>
      <c r="M19327" s="53">
        <f ca="1"/>
        <v>1952</v>
      </c>
      <c r="N19327" s="53">
        <f ca="1"/>
        <v>11</v>
      </c>
      <c r="O19327" s="53" t="str">
        <f ca="1"/>
        <v>1952-11</v>
      </c>
    </row>
    <row r="19328" spans="12:15" x14ac:dyDescent="0.4">
      <c r="L19328" s="56">
        <f ca="1"/>
        <v>19327</v>
      </c>
      <c r="M19328" s="53">
        <f ca="1"/>
        <v>1952</v>
      </c>
      <c r="N19328" s="53">
        <f ca="1"/>
        <v>11</v>
      </c>
      <c r="O19328" s="53" t="str">
        <f ca="1"/>
        <v>1952-11</v>
      </c>
    </row>
    <row r="19329" spans="12:15" x14ac:dyDescent="0.4">
      <c r="L19329" s="56">
        <f ca="1"/>
        <v>19328</v>
      </c>
      <c r="M19329" s="53">
        <f ca="1"/>
        <v>1952</v>
      </c>
      <c r="N19329" s="53">
        <f ca="1"/>
        <v>11</v>
      </c>
      <c r="O19329" s="53" t="str">
        <f ca="1"/>
        <v>1952-11</v>
      </c>
    </row>
    <row r="19330" spans="12:15" x14ac:dyDescent="0.4">
      <c r="L19330" s="56">
        <f ca="1"/>
        <v>19329</v>
      </c>
      <c r="M19330" s="53">
        <f ca="1"/>
        <v>1952</v>
      </c>
      <c r="N19330" s="53">
        <f ca="1"/>
        <v>12</v>
      </c>
      <c r="O19330" s="53" t="str">
        <f ca="1"/>
        <v>1952-12</v>
      </c>
    </row>
    <row r="19331" spans="12:15" x14ac:dyDescent="0.4">
      <c r="L19331" s="56">
        <f ca="1"/>
        <v>19330</v>
      </c>
      <c r="M19331" s="53">
        <f ca="1"/>
        <v>1952</v>
      </c>
      <c r="N19331" s="53">
        <f ca="1"/>
        <v>12</v>
      </c>
      <c r="O19331" s="53" t="str">
        <f ca="1"/>
        <v>1952-12</v>
      </c>
    </row>
    <row r="19332" spans="12:15" x14ac:dyDescent="0.4">
      <c r="L19332" s="56">
        <f ca="1"/>
        <v>19331</v>
      </c>
      <c r="M19332" s="53">
        <f ca="1"/>
        <v>1952</v>
      </c>
      <c r="N19332" s="53">
        <f ca="1"/>
        <v>12</v>
      </c>
      <c r="O19332" s="53" t="str">
        <f ca="1"/>
        <v>1952-12</v>
      </c>
    </row>
    <row r="19333" spans="12:15" x14ac:dyDescent="0.4">
      <c r="L19333" s="56">
        <f ca="1"/>
        <v>19332</v>
      </c>
      <c r="M19333" s="53">
        <f ca="1"/>
        <v>1952</v>
      </c>
      <c r="N19333" s="53">
        <f ca="1"/>
        <v>12</v>
      </c>
      <c r="O19333" s="53" t="str">
        <f ca="1"/>
        <v>1952-12</v>
      </c>
    </row>
    <row r="19334" spans="12:15" x14ac:dyDescent="0.4">
      <c r="L19334" s="56">
        <f ca="1"/>
        <v>19333</v>
      </c>
      <c r="M19334" s="53">
        <f ca="1"/>
        <v>1952</v>
      </c>
      <c r="N19334" s="53">
        <f ca="1"/>
        <v>12</v>
      </c>
      <c r="O19334" s="53" t="str">
        <f ca="1"/>
        <v>1952-12</v>
      </c>
    </row>
    <row r="19335" spans="12:15" x14ac:dyDescent="0.4">
      <c r="L19335" s="56">
        <f ca="1"/>
        <v>19334</v>
      </c>
      <c r="M19335" s="53">
        <f ca="1"/>
        <v>1952</v>
      </c>
      <c r="N19335" s="53">
        <f ca="1"/>
        <v>12</v>
      </c>
      <c r="O19335" s="53" t="str">
        <f ca="1"/>
        <v>1952-12</v>
      </c>
    </row>
    <row r="19336" spans="12:15" x14ac:dyDescent="0.4">
      <c r="L19336" s="56">
        <f ca="1"/>
        <v>19335</v>
      </c>
      <c r="M19336" s="53">
        <f ca="1"/>
        <v>1952</v>
      </c>
      <c r="N19336" s="53">
        <f ca="1"/>
        <v>12</v>
      </c>
      <c r="O19336" s="53" t="str">
        <f ca="1"/>
        <v>1952-12</v>
      </c>
    </row>
    <row r="19337" spans="12:15" x14ac:dyDescent="0.4">
      <c r="L19337" s="56">
        <f ca="1"/>
        <v>19336</v>
      </c>
      <c r="M19337" s="53">
        <f ca="1"/>
        <v>1952</v>
      </c>
      <c r="N19337" s="53">
        <f ca="1"/>
        <v>12</v>
      </c>
      <c r="O19337" s="53" t="str">
        <f ca="1"/>
        <v>1952-12</v>
      </c>
    </row>
    <row r="19338" spans="12:15" x14ac:dyDescent="0.4">
      <c r="L19338" s="56">
        <f ca="1"/>
        <v>19337</v>
      </c>
      <c r="M19338" s="53">
        <f ca="1"/>
        <v>1952</v>
      </c>
      <c r="N19338" s="53">
        <f ca="1"/>
        <v>12</v>
      </c>
      <c r="O19338" s="53" t="str">
        <f ca="1"/>
        <v>1952-12</v>
      </c>
    </row>
    <row r="19339" spans="12:15" x14ac:dyDescent="0.4">
      <c r="L19339" s="56">
        <f ca="1"/>
        <v>19338</v>
      </c>
      <c r="M19339" s="53">
        <f ca="1"/>
        <v>1952</v>
      </c>
      <c r="N19339" s="53">
        <f ca="1"/>
        <v>12</v>
      </c>
      <c r="O19339" s="53" t="str">
        <f ca="1"/>
        <v>1952-12</v>
      </c>
    </row>
    <row r="19340" spans="12:15" x14ac:dyDescent="0.4">
      <c r="L19340" s="56">
        <f ca="1"/>
        <v>19339</v>
      </c>
      <c r="M19340" s="53">
        <f ca="1"/>
        <v>1952</v>
      </c>
      <c r="N19340" s="53">
        <f ca="1"/>
        <v>12</v>
      </c>
      <c r="O19340" s="53" t="str">
        <f ca="1"/>
        <v>1952-12</v>
      </c>
    </row>
    <row r="19341" spans="12:15" x14ac:dyDescent="0.4">
      <c r="L19341" s="56">
        <f ca="1"/>
        <v>19340</v>
      </c>
      <c r="M19341" s="53">
        <f ca="1"/>
        <v>1952</v>
      </c>
      <c r="N19341" s="53">
        <f ca="1"/>
        <v>12</v>
      </c>
      <c r="O19341" s="53" t="str">
        <f ca="1"/>
        <v>1952-12</v>
      </c>
    </row>
    <row r="19342" spans="12:15" x14ac:dyDescent="0.4">
      <c r="L19342" s="56">
        <f ca="1"/>
        <v>19341</v>
      </c>
      <c r="M19342" s="53">
        <f ca="1"/>
        <v>1952</v>
      </c>
      <c r="N19342" s="53">
        <f ca="1"/>
        <v>12</v>
      </c>
      <c r="O19342" s="53" t="str">
        <f ca="1"/>
        <v>1952-12</v>
      </c>
    </row>
    <row r="19343" spans="12:15" x14ac:dyDescent="0.4">
      <c r="L19343" s="56">
        <f ca="1"/>
        <v>19342</v>
      </c>
      <c r="M19343" s="53">
        <f ca="1"/>
        <v>1952</v>
      </c>
      <c r="N19343" s="53">
        <f ca="1"/>
        <v>12</v>
      </c>
      <c r="O19343" s="53" t="str">
        <f ca="1"/>
        <v>1952-12</v>
      </c>
    </row>
    <row r="19344" spans="12:15" x14ac:dyDescent="0.4">
      <c r="L19344" s="56">
        <f ca="1"/>
        <v>19343</v>
      </c>
      <c r="M19344" s="53">
        <f ca="1"/>
        <v>1952</v>
      </c>
      <c r="N19344" s="53">
        <f ca="1"/>
        <v>12</v>
      </c>
      <c r="O19344" s="53" t="str">
        <f ca="1"/>
        <v>1952-12</v>
      </c>
    </row>
    <row r="19345" spans="12:15" x14ac:dyDescent="0.4">
      <c r="L19345" s="56">
        <f ca="1"/>
        <v>19344</v>
      </c>
      <c r="M19345" s="53">
        <f ca="1"/>
        <v>1952</v>
      </c>
      <c r="N19345" s="53">
        <f ca="1"/>
        <v>12</v>
      </c>
      <c r="O19345" s="53" t="str">
        <f ca="1"/>
        <v>1952-12</v>
      </c>
    </row>
    <row r="19346" spans="12:15" x14ac:dyDescent="0.4">
      <c r="L19346" s="56">
        <f ca="1"/>
        <v>19345</v>
      </c>
      <c r="M19346" s="53">
        <f ca="1"/>
        <v>1952</v>
      </c>
      <c r="N19346" s="53">
        <f ca="1"/>
        <v>12</v>
      </c>
      <c r="O19346" s="53" t="str">
        <f ca="1"/>
        <v>1952-12</v>
      </c>
    </row>
    <row r="19347" spans="12:15" x14ac:dyDescent="0.4">
      <c r="L19347" s="56">
        <f ca="1"/>
        <v>19346</v>
      </c>
      <c r="M19347" s="53">
        <f ca="1"/>
        <v>1952</v>
      </c>
      <c r="N19347" s="53">
        <f ca="1"/>
        <v>12</v>
      </c>
      <c r="O19347" s="53" t="str">
        <f ca="1"/>
        <v>1952-12</v>
      </c>
    </row>
    <row r="19348" spans="12:15" x14ac:dyDescent="0.4">
      <c r="L19348" s="56">
        <f ca="1"/>
        <v>19347</v>
      </c>
      <c r="M19348" s="53">
        <f ca="1"/>
        <v>1952</v>
      </c>
      <c r="N19348" s="53">
        <f ca="1"/>
        <v>12</v>
      </c>
      <c r="O19348" s="53" t="str">
        <f ca="1"/>
        <v>1952-12</v>
      </c>
    </row>
    <row r="19349" spans="12:15" x14ac:dyDescent="0.4">
      <c r="L19349" s="56">
        <f ca="1"/>
        <v>19348</v>
      </c>
      <c r="M19349" s="53">
        <f ca="1"/>
        <v>1952</v>
      </c>
      <c r="N19349" s="53">
        <f ca="1"/>
        <v>12</v>
      </c>
      <c r="O19349" s="53" t="str">
        <f ca="1"/>
        <v>1952-12</v>
      </c>
    </row>
    <row r="19350" spans="12:15" x14ac:dyDescent="0.4">
      <c r="L19350" s="56">
        <f ca="1"/>
        <v>19349</v>
      </c>
      <c r="M19350" s="53">
        <f ca="1"/>
        <v>1952</v>
      </c>
      <c r="N19350" s="53">
        <f ca="1"/>
        <v>12</v>
      </c>
      <c r="O19350" s="53" t="str">
        <f ca="1"/>
        <v>1952-12</v>
      </c>
    </row>
    <row r="19351" spans="12:15" x14ac:dyDescent="0.4">
      <c r="L19351" s="56">
        <f ca="1"/>
        <v>19350</v>
      </c>
      <c r="M19351" s="53">
        <f ca="1"/>
        <v>1952</v>
      </c>
      <c r="N19351" s="53">
        <f ca="1"/>
        <v>12</v>
      </c>
      <c r="O19351" s="53" t="str">
        <f ca="1"/>
        <v>1952-12</v>
      </c>
    </row>
    <row r="19352" spans="12:15" x14ac:dyDescent="0.4">
      <c r="L19352" s="56">
        <f ca="1"/>
        <v>19351</v>
      </c>
      <c r="M19352" s="53">
        <f ca="1"/>
        <v>1952</v>
      </c>
      <c r="N19352" s="53">
        <f ca="1"/>
        <v>12</v>
      </c>
      <c r="O19352" s="53" t="str">
        <f ca="1"/>
        <v>1952-12</v>
      </c>
    </row>
    <row r="19353" spans="12:15" x14ac:dyDescent="0.4">
      <c r="L19353" s="56">
        <f ca="1"/>
        <v>19352</v>
      </c>
      <c r="M19353" s="53">
        <f ca="1"/>
        <v>1952</v>
      </c>
      <c r="N19353" s="53">
        <f ca="1"/>
        <v>12</v>
      </c>
      <c r="O19353" s="53" t="str">
        <f ca="1"/>
        <v>1952-12</v>
      </c>
    </row>
    <row r="19354" spans="12:15" x14ac:dyDescent="0.4">
      <c r="L19354" s="56">
        <f ca="1"/>
        <v>19353</v>
      </c>
      <c r="M19354" s="53">
        <f ca="1"/>
        <v>1952</v>
      </c>
      <c r="N19354" s="53">
        <f ca="1"/>
        <v>12</v>
      </c>
      <c r="O19354" s="53" t="str">
        <f ca="1"/>
        <v>1952-12</v>
      </c>
    </row>
    <row r="19355" spans="12:15" x14ac:dyDescent="0.4">
      <c r="L19355" s="56">
        <f ca="1"/>
        <v>19354</v>
      </c>
      <c r="M19355" s="53">
        <f ca="1"/>
        <v>1952</v>
      </c>
      <c r="N19355" s="53">
        <f ca="1"/>
        <v>12</v>
      </c>
      <c r="O19355" s="53" t="str">
        <f ca="1"/>
        <v>1952-12</v>
      </c>
    </row>
    <row r="19356" spans="12:15" x14ac:dyDescent="0.4">
      <c r="L19356" s="56">
        <f ca="1"/>
        <v>19355</v>
      </c>
      <c r="M19356" s="53">
        <f ca="1"/>
        <v>1952</v>
      </c>
      <c r="N19356" s="53">
        <f ca="1"/>
        <v>12</v>
      </c>
      <c r="O19356" s="53" t="str">
        <f ca="1"/>
        <v>1952-12</v>
      </c>
    </row>
    <row r="19357" spans="12:15" x14ac:dyDescent="0.4">
      <c r="L19357" s="56">
        <f ca="1"/>
        <v>19356</v>
      </c>
      <c r="M19357" s="53">
        <f ca="1"/>
        <v>1952</v>
      </c>
      <c r="N19357" s="53">
        <f ca="1"/>
        <v>12</v>
      </c>
      <c r="O19357" s="53" t="str">
        <f ca="1"/>
        <v>1952-12</v>
      </c>
    </row>
    <row r="19358" spans="12:15" x14ac:dyDescent="0.4">
      <c r="L19358" s="56">
        <f ca="1"/>
        <v>19357</v>
      </c>
      <c r="M19358" s="53">
        <f ca="1"/>
        <v>1952</v>
      </c>
      <c r="N19358" s="53">
        <f ca="1"/>
        <v>12</v>
      </c>
      <c r="O19358" s="53" t="str">
        <f ca="1"/>
        <v>1952-12</v>
      </c>
    </row>
    <row r="19359" spans="12:15" x14ac:dyDescent="0.4">
      <c r="L19359" s="56">
        <f ca="1"/>
        <v>19358</v>
      </c>
      <c r="M19359" s="53">
        <f ca="1"/>
        <v>1952</v>
      </c>
      <c r="N19359" s="53">
        <f ca="1"/>
        <v>12</v>
      </c>
      <c r="O19359" s="53" t="str">
        <f ca="1"/>
        <v>1952-12</v>
      </c>
    </row>
    <row r="19360" spans="12:15" x14ac:dyDescent="0.4">
      <c r="L19360" s="56">
        <f ca="1"/>
        <v>19359</v>
      </c>
      <c r="M19360" s="53">
        <f ca="1"/>
        <v>1952</v>
      </c>
      <c r="N19360" s="53">
        <f ca="1"/>
        <v>12</v>
      </c>
      <c r="O19360" s="53" t="str">
        <f ca="1"/>
        <v>1952-12</v>
      </c>
    </row>
    <row r="19361" spans="12:15" x14ac:dyDescent="0.4">
      <c r="L19361" s="56">
        <f ca="1"/>
        <v>19360</v>
      </c>
      <c r="M19361" s="53">
        <f ca="1"/>
        <v>1953</v>
      </c>
      <c r="N19361" s="53">
        <f ca="1"/>
        <v>1</v>
      </c>
      <c r="O19361" s="53" t="str">
        <f ca="1"/>
        <v>1953-01</v>
      </c>
    </row>
    <row r="19362" spans="12:15" x14ac:dyDescent="0.4">
      <c r="L19362" s="56">
        <f ca="1"/>
        <v>19361</v>
      </c>
      <c r="M19362" s="53">
        <f ca="1"/>
        <v>1953</v>
      </c>
      <c r="N19362" s="53">
        <f ca="1"/>
        <v>1</v>
      </c>
      <c r="O19362" s="53" t="str">
        <f ca="1"/>
        <v>1953-01</v>
      </c>
    </row>
    <row r="19363" spans="12:15" x14ac:dyDescent="0.4">
      <c r="L19363" s="56">
        <f ca="1"/>
        <v>19362</v>
      </c>
      <c r="M19363" s="53">
        <f ca="1"/>
        <v>1953</v>
      </c>
      <c r="N19363" s="53">
        <f ca="1"/>
        <v>1</v>
      </c>
      <c r="O19363" s="53" t="str">
        <f ca="1"/>
        <v>1953-01</v>
      </c>
    </row>
    <row r="19364" spans="12:15" x14ac:dyDescent="0.4">
      <c r="L19364" s="56">
        <f ca="1"/>
        <v>19363</v>
      </c>
      <c r="M19364" s="53">
        <f ca="1"/>
        <v>1953</v>
      </c>
      <c r="N19364" s="53">
        <f ca="1"/>
        <v>1</v>
      </c>
      <c r="O19364" s="53" t="str">
        <f ca="1"/>
        <v>1953-01</v>
      </c>
    </row>
    <row r="19365" spans="12:15" x14ac:dyDescent="0.4">
      <c r="L19365" s="56">
        <f ca="1"/>
        <v>19364</v>
      </c>
      <c r="M19365" s="53">
        <f ca="1"/>
        <v>1953</v>
      </c>
      <c r="N19365" s="53">
        <f ca="1"/>
        <v>1</v>
      </c>
      <c r="O19365" s="53" t="str">
        <f ca="1"/>
        <v>1953-01</v>
      </c>
    </row>
    <row r="19366" spans="12:15" x14ac:dyDescent="0.4">
      <c r="L19366" s="56">
        <f ca="1"/>
        <v>19365</v>
      </c>
      <c r="M19366" s="53">
        <f ca="1"/>
        <v>1953</v>
      </c>
      <c r="N19366" s="53">
        <f ca="1"/>
        <v>1</v>
      </c>
      <c r="O19366" s="53" t="str">
        <f ca="1"/>
        <v>1953-01</v>
      </c>
    </row>
    <row r="19367" spans="12:15" x14ac:dyDescent="0.4">
      <c r="L19367" s="56">
        <f ca="1"/>
        <v>19366</v>
      </c>
      <c r="M19367" s="53">
        <f ca="1"/>
        <v>1953</v>
      </c>
      <c r="N19367" s="53">
        <f ca="1"/>
        <v>1</v>
      </c>
      <c r="O19367" s="53" t="str">
        <f ca="1"/>
        <v>1953-01</v>
      </c>
    </row>
    <row r="19368" spans="12:15" x14ac:dyDescent="0.4">
      <c r="L19368" s="56">
        <f ca="1"/>
        <v>19367</v>
      </c>
      <c r="M19368" s="53">
        <f ca="1"/>
        <v>1953</v>
      </c>
      <c r="N19368" s="53">
        <f ca="1"/>
        <v>1</v>
      </c>
      <c r="O19368" s="53" t="str">
        <f ca="1"/>
        <v>1953-01</v>
      </c>
    </row>
    <row r="19369" spans="12:15" x14ac:dyDescent="0.4">
      <c r="L19369" s="56">
        <f ca="1"/>
        <v>19368</v>
      </c>
      <c r="M19369" s="53">
        <f ca="1"/>
        <v>1953</v>
      </c>
      <c r="N19369" s="53">
        <f ca="1"/>
        <v>1</v>
      </c>
      <c r="O19369" s="53" t="str">
        <f ca="1"/>
        <v>1953-01</v>
      </c>
    </row>
    <row r="19370" spans="12:15" x14ac:dyDescent="0.4">
      <c r="L19370" s="56">
        <f ca="1"/>
        <v>19369</v>
      </c>
      <c r="M19370" s="53">
        <f ca="1"/>
        <v>1953</v>
      </c>
      <c r="N19370" s="53">
        <f ca="1"/>
        <v>1</v>
      </c>
      <c r="O19370" s="53" t="str">
        <f ca="1"/>
        <v>1953-01</v>
      </c>
    </row>
    <row r="19371" spans="12:15" x14ac:dyDescent="0.4">
      <c r="L19371" s="56">
        <f ca="1"/>
        <v>19370</v>
      </c>
      <c r="M19371" s="53">
        <f ca="1"/>
        <v>1953</v>
      </c>
      <c r="N19371" s="53">
        <f ca="1"/>
        <v>1</v>
      </c>
      <c r="O19371" s="53" t="str">
        <f ca="1"/>
        <v>1953-01</v>
      </c>
    </row>
    <row r="19372" spans="12:15" x14ac:dyDescent="0.4">
      <c r="L19372" s="56">
        <f ca="1"/>
        <v>19371</v>
      </c>
      <c r="M19372" s="53">
        <f ca="1"/>
        <v>1953</v>
      </c>
      <c r="N19372" s="53">
        <f ca="1"/>
        <v>1</v>
      </c>
      <c r="O19372" s="53" t="str">
        <f ca="1"/>
        <v>1953-01</v>
      </c>
    </row>
    <row r="19373" spans="12:15" x14ac:dyDescent="0.4">
      <c r="L19373" s="56">
        <f ca="1"/>
        <v>19372</v>
      </c>
      <c r="M19373" s="53">
        <f ca="1"/>
        <v>1953</v>
      </c>
      <c r="N19373" s="53">
        <f ca="1"/>
        <v>1</v>
      </c>
      <c r="O19373" s="53" t="str">
        <f ca="1"/>
        <v>1953-01</v>
      </c>
    </row>
    <row r="19374" spans="12:15" x14ac:dyDescent="0.4">
      <c r="L19374" s="56">
        <f ca="1"/>
        <v>19373</v>
      </c>
      <c r="M19374" s="53">
        <f ca="1"/>
        <v>1953</v>
      </c>
      <c r="N19374" s="53">
        <f ca="1"/>
        <v>1</v>
      </c>
      <c r="O19374" s="53" t="str">
        <f ca="1"/>
        <v>1953-01</v>
      </c>
    </row>
    <row r="19375" spans="12:15" x14ac:dyDescent="0.4">
      <c r="L19375" s="56">
        <f ca="1"/>
        <v>19374</v>
      </c>
      <c r="M19375" s="53">
        <f ca="1"/>
        <v>1953</v>
      </c>
      <c r="N19375" s="53">
        <f ca="1"/>
        <v>1</v>
      </c>
      <c r="O19375" s="53" t="str">
        <f ca="1"/>
        <v>1953-01</v>
      </c>
    </row>
    <row r="19376" spans="12:15" x14ac:dyDescent="0.4">
      <c r="L19376" s="56">
        <f ca="1"/>
        <v>19375</v>
      </c>
      <c r="M19376" s="53">
        <f ca="1"/>
        <v>1953</v>
      </c>
      <c r="N19376" s="53">
        <f ca="1"/>
        <v>1</v>
      </c>
      <c r="O19376" s="53" t="str">
        <f ca="1"/>
        <v>1953-01</v>
      </c>
    </row>
    <row r="19377" spans="12:15" x14ac:dyDescent="0.4">
      <c r="L19377" s="56">
        <f ca="1"/>
        <v>19376</v>
      </c>
      <c r="M19377" s="53">
        <f ca="1"/>
        <v>1953</v>
      </c>
      <c r="N19377" s="53">
        <f ca="1"/>
        <v>1</v>
      </c>
      <c r="O19377" s="53" t="str">
        <f ca="1"/>
        <v>1953-01</v>
      </c>
    </row>
    <row r="19378" spans="12:15" x14ac:dyDescent="0.4">
      <c r="L19378" s="56">
        <f ca="1"/>
        <v>19377</v>
      </c>
      <c r="M19378" s="53">
        <f ca="1"/>
        <v>1953</v>
      </c>
      <c r="N19378" s="53">
        <f ca="1"/>
        <v>1</v>
      </c>
      <c r="O19378" s="53" t="str">
        <f ca="1"/>
        <v>1953-01</v>
      </c>
    </row>
    <row r="19379" spans="12:15" x14ac:dyDescent="0.4">
      <c r="L19379" s="56">
        <f ca="1"/>
        <v>19378</v>
      </c>
      <c r="M19379" s="53">
        <f ca="1"/>
        <v>1953</v>
      </c>
      <c r="N19379" s="53">
        <f ca="1"/>
        <v>1</v>
      </c>
      <c r="O19379" s="53" t="str">
        <f ca="1"/>
        <v>1953-01</v>
      </c>
    </row>
    <row r="19380" spans="12:15" x14ac:dyDescent="0.4">
      <c r="L19380" s="56">
        <f ca="1"/>
        <v>19379</v>
      </c>
      <c r="M19380" s="53">
        <f ca="1"/>
        <v>1953</v>
      </c>
      <c r="N19380" s="53">
        <f ca="1"/>
        <v>1</v>
      </c>
      <c r="O19380" s="53" t="str">
        <f ca="1"/>
        <v>1953-01</v>
      </c>
    </row>
    <row r="19381" spans="12:15" x14ac:dyDescent="0.4">
      <c r="L19381" s="56">
        <f ca="1"/>
        <v>19380</v>
      </c>
      <c r="M19381" s="53">
        <f ca="1"/>
        <v>1953</v>
      </c>
      <c r="N19381" s="53">
        <f ca="1"/>
        <v>1</v>
      </c>
      <c r="O19381" s="53" t="str">
        <f ca="1"/>
        <v>1953-01</v>
      </c>
    </row>
    <row r="19382" spans="12:15" x14ac:dyDescent="0.4">
      <c r="L19382" s="56">
        <f ca="1"/>
        <v>19381</v>
      </c>
      <c r="M19382" s="53">
        <f ca="1"/>
        <v>1953</v>
      </c>
      <c r="N19382" s="53">
        <f ca="1"/>
        <v>1</v>
      </c>
      <c r="O19382" s="53" t="str">
        <f ca="1"/>
        <v>1953-01</v>
      </c>
    </row>
    <row r="19383" spans="12:15" x14ac:dyDescent="0.4">
      <c r="L19383" s="56">
        <f ca="1"/>
        <v>19382</v>
      </c>
      <c r="M19383" s="53">
        <f ca="1"/>
        <v>1953</v>
      </c>
      <c r="N19383" s="53">
        <f ca="1"/>
        <v>1</v>
      </c>
      <c r="O19383" s="53" t="str">
        <f ca="1"/>
        <v>1953-01</v>
      </c>
    </row>
    <row r="19384" spans="12:15" x14ac:dyDescent="0.4">
      <c r="L19384" s="56">
        <f ca="1"/>
        <v>19383</v>
      </c>
      <c r="M19384" s="53">
        <f ca="1"/>
        <v>1953</v>
      </c>
      <c r="N19384" s="53">
        <f ca="1"/>
        <v>1</v>
      </c>
      <c r="O19384" s="53" t="str">
        <f ca="1"/>
        <v>1953-01</v>
      </c>
    </row>
    <row r="19385" spans="12:15" x14ac:dyDescent="0.4">
      <c r="L19385" s="56">
        <f ca="1"/>
        <v>19384</v>
      </c>
      <c r="M19385" s="53">
        <f ca="1"/>
        <v>1953</v>
      </c>
      <c r="N19385" s="53">
        <f ca="1"/>
        <v>1</v>
      </c>
      <c r="O19385" s="53" t="str">
        <f ca="1"/>
        <v>1953-01</v>
      </c>
    </row>
    <row r="19386" spans="12:15" x14ac:dyDescent="0.4">
      <c r="L19386" s="56">
        <f ca="1"/>
        <v>19385</v>
      </c>
      <c r="M19386" s="53">
        <f ca="1"/>
        <v>1953</v>
      </c>
      <c r="N19386" s="53">
        <f ca="1"/>
        <v>1</v>
      </c>
      <c r="O19386" s="53" t="str">
        <f ca="1"/>
        <v>1953-01</v>
      </c>
    </row>
    <row r="19387" spans="12:15" x14ac:dyDescent="0.4">
      <c r="L19387" s="56">
        <f ca="1"/>
        <v>19386</v>
      </c>
      <c r="M19387" s="53">
        <f ca="1"/>
        <v>1953</v>
      </c>
      <c r="N19387" s="53">
        <f ca="1"/>
        <v>1</v>
      </c>
      <c r="O19387" s="53" t="str">
        <f ca="1"/>
        <v>1953-01</v>
      </c>
    </row>
    <row r="19388" spans="12:15" x14ac:dyDescent="0.4">
      <c r="L19388" s="56">
        <f ca="1"/>
        <v>19387</v>
      </c>
      <c r="M19388" s="53">
        <f ca="1"/>
        <v>1953</v>
      </c>
      <c r="N19388" s="53">
        <f ca="1"/>
        <v>1</v>
      </c>
      <c r="O19388" s="53" t="str">
        <f ca="1"/>
        <v>1953-01</v>
      </c>
    </row>
    <row r="19389" spans="12:15" x14ac:dyDescent="0.4">
      <c r="L19389" s="56">
        <f ca="1"/>
        <v>19388</v>
      </c>
      <c r="M19389" s="53">
        <f ca="1"/>
        <v>1953</v>
      </c>
      <c r="N19389" s="53">
        <f ca="1"/>
        <v>1</v>
      </c>
      <c r="O19389" s="53" t="str">
        <f ca="1"/>
        <v>1953-01</v>
      </c>
    </row>
    <row r="19390" spans="12:15" x14ac:dyDescent="0.4">
      <c r="L19390" s="56">
        <f ca="1"/>
        <v>19389</v>
      </c>
      <c r="M19390" s="53">
        <f ca="1"/>
        <v>1953</v>
      </c>
      <c r="N19390" s="53">
        <f ca="1"/>
        <v>1</v>
      </c>
      <c r="O19390" s="53" t="str">
        <f ca="1"/>
        <v>1953-01</v>
      </c>
    </row>
    <row r="19391" spans="12:15" x14ac:dyDescent="0.4">
      <c r="L19391" s="56">
        <f ca="1"/>
        <v>19390</v>
      </c>
      <c r="M19391" s="53">
        <f ca="1"/>
        <v>1953</v>
      </c>
      <c r="N19391" s="53">
        <f ca="1"/>
        <v>1</v>
      </c>
      <c r="O19391" s="53" t="str">
        <f ca="1"/>
        <v>1953-01</v>
      </c>
    </row>
    <row r="19392" spans="12:15" x14ac:dyDescent="0.4">
      <c r="L19392" s="56">
        <f ca="1"/>
        <v>19391</v>
      </c>
      <c r="M19392" s="53">
        <f ca="1"/>
        <v>1953</v>
      </c>
      <c r="N19392" s="53">
        <f ca="1"/>
        <v>2</v>
      </c>
      <c r="O19392" s="53" t="str">
        <f ca="1"/>
        <v>1953-02</v>
      </c>
    </row>
    <row r="19393" spans="12:15" x14ac:dyDescent="0.4">
      <c r="L19393" s="56">
        <f ca="1"/>
        <v>19392</v>
      </c>
      <c r="M19393" s="53">
        <f ca="1"/>
        <v>1953</v>
      </c>
      <c r="N19393" s="53">
        <f ca="1"/>
        <v>2</v>
      </c>
      <c r="O19393" s="53" t="str">
        <f ca="1"/>
        <v>1953-02</v>
      </c>
    </row>
    <row r="19394" spans="12:15" x14ac:dyDescent="0.4">
      <c r="L19394" s="56">
        <f ca="1"/>
        <v>19393</v>
      </c>
      <c r="M19394" s="53">
        <f ca="1"/>
        <v>1953</v>
      </c>
      <c r="N19394" s="53">
        <f ca="1"/>
        <v>2</v>
      </c>
      <c r="O19394" s="53" t="str">
        <f ca="1"/>
        <v>1953-02</v>
      </c>
    </row>
    <row r="19395" spans="12:15" x14ac:dyDescent="0.4">
      <c r="L19395" s="56">
        <f ca="1"/>
        <v>19394</v>
      </c>
      <c r="M19395" s="53">
        <f ca="1"/>
        <v>1953</v>
      </c>
      <c r="N19395" s="53">
        <f ca="1"/>
        <v>2</v>
      </c>
      <c r="O19395" s="53" t="str">
        <f ca="1"/>
        <v>1953-02</v>
      </c>
    </row>
    <row r="19396" spans="12:15" x14ac:dyDescent="0.4">
      <c r="L19396" s="56">
        <f ca="1"/>
        <v>19395</v>
      </c>
      <c r="M19396" s="53">
        <f ca="1"/>
        <v>1953</v>
      </c>
      <c r="N19396" s="53">
        <f ca="1"/>
        <v>2</v>
      </c>
      <c r="O19396" s="53" t="str">
        <f ca="1"/>
        <v>1953-02</v>
      </c>
    </row>
    <row r="19397" spans="12:15" x14ac:dyDescent="0.4">
      <c r="L19397" s="56">
        <f ca="1"/>
        <v>19396</v>
      </c>
      <c r="M19397" s="53">
        <f ca="1"/>
        <v>1953</v>
      </c>
      <c r="N19397" s="53">
        <f ca="1"/>
        <v>2</v>
      </c>
      <c r="O19397" s="53" t="str">
        <f ca="1"/>
        <v>1953-02</v>
      </c>
    </row>
    <row r="19398" spans="12:15" x14ac:dyDescent="0.4">
      <c r="L19398" s="56">
        <f ca="1"/>
        <v>19397</v>
      </c>
      <c r="M19398" s="53">
        <f ca="1"/>
        <v>1953</v>
      </c>
      <c r="N19398" s="53">
        <f ca="1"/>
        <v>2</v>
      </c>
      <c r="O19398" s="53" t="str">
        <f ca="1"/>
        <v>1953-02</v>
      </c>
    </row>
    <row r="19399" spans="12:15" x14ac:dyDescent="0.4">
      <c r="L19399" s="56">
        <f ca="1"/>
        <v>19398</v>
      </c>
      <c r="M19399" s="53">
        <f ca="1"/>
        <v>1953</v>
      </c>
      <c r="N19399" s="53">
        <f ca="1"/>
        <v>2</v>
      </c>
      <c r="O19399" s="53" t="str">
        <f ca="1"/>
        <v>1953-02</v>
      </c>
    </row>
    <row r="19400" spans="12:15" x14ac:dyDescent="0.4">
      <c r="L19400" s="56">
        <f ca="1"/>
        <v>19399</v>
      </c>
      <c r="M19400" s="53">
        <f ca="1"/>
        <v>1953</v>
      </c>
      <c r="N19400" s="53">
        <f ca="1"/>
        <v>2</v>
      </c>
      <c r="O19400" s="53" t="str">
        <f ca="1"/>
        <v>1953-02</v>
      </c>
    </row>
    <row r="19401" spans="12:15" x14ac:dyDescent="0.4">
      <c r="L19401" s="56">
        <f ca="1"/>
        <v>19400</v>
      </c>
      <c r="M19401" s="53">
        <f ca="1"/>
        <v>1953</v>
      </c>
      <c r="N19401" s="53">
        <f ca="1"/>
        <v>2</v>
      </c>
      <c r="O19401" s="53" t="str">
        <f ca="1"/>
        <v>1953-02</v>
      </c>
    </row>
    <row r="19402" spans="12:15" x14ac:dyDescent="0.4">
      <c r="L19402" s="56">
        <f ca="1"/>
        <v>19401</v>
      </c>
      <c r="M19402" s="53">
        <f ca="1"/>
        <v>1953</v>
      </c>
      <c r="N19402" s="53">
        <f ca="1"/>
        <v>2</v>
      </c>
      <c r="O19402" s="53" t="str">
        <f ca="1"/>
        <v>1953-02</v>
      </c>
    </row>
    <row r="19403" spans="12:15" x14ac:dyDescent="0.4">
      <c r="L19403" s="56">
        <f ca="1"/>
        <v>19402</v>
      </c>
      <c r="M19403" s="53">
        <f ca="1"/>
        <v>1953</v>
      </c>
      <c r="N19403" s="53">
        <f ca="1"/>
        <v>2</v>
      </c>
      <c r="O19403" s="53" t="str">
        <f ca="1"/>
        <v>1953-02</v>
      </c>
    </row>
    <row r="19404" spans="12:15" x14ac:dyDescent="0.4">
      <c r="L19404" s="56">
        <f ca="1"/>
        <v>19403</v>
      </c>
      <c r="M19404" s="53">
        <f ca="1"/>
        <v>1953</v>
      </c>
      <c r="N19404" s="53">
        <f ca="1"/>
        <v>2</v>
      </c>
      <c r="O19404" s="53" t="str">
        <f ca="1"/>
        <v>1953-02</v>
      </c>
    </row>
    <row r="19405" spans="12:15" x14ac:dyDescent="0.4">
      <c r="L19405" s="56">
        <f ca="1"/>
        <v>19404</v>
      </c>
      <c r="M19405" s="53">
        <f ca="1"/>
        <v>1953</v>
      </c>
      <c r="N19405" s="53">
        <f ca="1"/>
        <v>2</v>
      </c>
      <c r="O19405" s="53" t="str">
        <f ca="1"/>
        <v>1953-02</v>
      </c>
    </row>
    <row r="19406" spans="12:15" x14ac:dyDescent="0.4">
      <c r="L19406" s="56">
        <f ca="1"/>
        <v>19405</v>
      </c>
      <c r="M19406" s="53">
        <f ca="1"/>
        <v>1953</v>
      </c>
      <c r="N19406" s="53">
        <f ca="1"/>
        <v>2</v>
      </c>
      <c r="O19406" s="53" t="str">
        <f ca="1"/>
        <v>1953-02</v>
      </c>
    </row>
    <row r="19407" spans="12:15" x14ac:dyDescent="0.4">
      <c r="L19407" s="56">
        <f ca="1"/>
        <v>19406</v>
      </c>
      <c r="M19407" s="53">
        <f ca="1"/>
        <v>1953</v>
      </c>
      <c r="N19407" s="53">
        <f ca="1"/>
        <v>2</v>
      </c>
      <c r="O19407" s="53" t="str">
        <f ca="1"/>
        <v>1953-02</v>
      </c>
    </row>
    <row r="19408" spans="12:15" x14ac:dyDescent="0.4">
      <c r="L19408" s="56">
        <f ca="1"/>
        <v>19407</v>
      </c>
      <c r="M19408" s="53">
        <f ca="1"/>
        <v>1953</v>
      </c>
      <c r="N19408" s="53">
        <f ca="1"/>
        <v>2</v>
      </c>
      <c r="O19408" s="53" t="str">
        <f ca="1"/>
        <v>1953-02</v>
      </c>
    </row>
    <row r="19409" spans="12:15" x14ac:dyDescent="0.4">
      <c r="L19409" s="56">
        <f ca="1"/>
        <v>19408</v>
      </c>
      <c r="M19409" s="53">
        <f ca="1"/>
        <v>1953</v>
      </c>
      <c r="N19409" s="53">
        <f ca="1"/>
        <v>2</v>
      </c>
      <c r="O19409" s="53" t="str">
        <f ca="1"/>
        <v>1953-02</v>
      </c>
    </row>
    <row r="19410" spans="12:15" x14ac:dyDescent="0.4">
      <c r="L19410" s="56">
        <f ca="1"/>
        <v>19409</v>
      </c>
      <c r="M19410" s="53">
        <f ca="1"/>
        <v>1953</v>
      </c>
      <c r="N19410" s="53">
        <f ca="1"/>
        <v>2</v>
      </c>
      <c r="O19410" s="53" t="str">
        <f ca="1"/>
        <v>1953-02</v>
      </c>
    </row>
    <row r="19411" spans="12:15" x14ac:dyDescent="0.4">
      <c r="L19411" s="56">
        <f ca="1"/>
        <v>19410</v>
      </c>
      <c r="M19411" s="53">
        <f ca="1"/>
        <v>1953</v>
      </c>
      <c r="N19411" s="53">
        <f ca="1"/>
        <v>2</v>
      </c>
      <c r="O19411" s="53" t="str">
        <f ca="1"/>
        <v>1953-02</v>
      </c>
    </row>
    <row r="19412" spans="12:15" x14ac:dyDescent="0.4">
      <c r="L19412" s="56">
        <f ca="1"/>
        <v>19411</v>
      </c>
      <c r="M19412" s="53">
        <f ca="1"/>
        <v>1953</v>
      </c>
      <c r="N19412" s="53">
        <f ca="1"/>
        <v>2</v>
      </c>
      <c r="O19412" s="53" t="str">
        <f ca="1"/>
        <v>1953-02</v>
      </c>
    </row>
    <row r="19413" spans="12:15" x14ac:dyDescent="0.4">
      <c r="L19413" s="56">
        <f ca="1"/>
        <v>19412</v>
      </c>
      <c r="M19413" s="53">
        <f ca="1"/>
        <v>1953</v>
      </c>
      <c r="N19413" s="53">
        <f ca="1"/>
        <v>2</v>
      </c>
      <c r="O19413" s="53" t="str">
        <f ca="1"/>
        <v>1953-02</v>
      </c>
    </row>
    <row r="19414" spans="12:15" x14ac:dyDescent="0.4">
      <c r="L19414" s="56">
        <f ca="1"/>
        <v>19413</v>
      </c>
      <c r="M19414" s="53">
        <f ca="1"/>
        <v>1953</v>
      </c>
      <c r="N19414" s="53">
        <f ca="1"/>
        <v>2</v>
      </c>
      <c r="O19414" s="53" t="str">
        <f ca="1"/>
        <v>1953-02</v>
      </c>
    </row>
    <row r="19415" spans="12:15" x14ac:dyDescent="0.4">
      <c r="L19415" s="56">
        <f ca="1"/>
        <v>19414</v>
      </c>
      <c r="M19415" s="53">
        <f ca="1"/>
        <v>1953</v>
      </c>
      <c r="N19415" s="53">
        <f ca="1"/>
        <v>2</v>
      </c>
      <c r="O19415" s="53" t="str">
        <f ca="1"/>
        <v>1953-02</v>
      </c>
    </row>
    <row r="19416" spans="12:15" x14ac:dyDescent="0.4">
      <c r="L19416" s="56">
        <f ca="1"/>
        <v>19415</v>
      </c>
      <c r="M19416" s="53">
        <f ca="1"/>
        <v>1953</v>
      </c>
      <c r="N19416" s="53">
        <f ca="1"/>
        <v>2</v>
      </c>
      <c r="O19416" s="53" t="str">
        <f ca="1"/>
        <v>1953-02</v>
      </c>
    </row>
    <row r="19417" spans="12:15" x14ac:dyDescent="0.4">
      <c r="L19417" s="56">
        <f ca="1"/>
        <v>19416</v>
      </c>
      <c r="M19417" s="53">
        <f ca="1"/>
        <v>1953</v>
      </c>
      <c r="N19417" s="53">
        <f ca="1"/>
        <v>2</v>
      </c>
      <c r="O19417" s="53" t="str">
        <f ca="1"/>
        <v>1953-02</v>
      </c>
    </row>
    <row r="19418" spans="12:15" x14ac:dyDescent="0.4">
      <c r="L19418" s="56">
        <f ca="1"/>
        <v>19417</v>
      </c>
      <c r="M19418" s="53">
        <f ca="1"/>
        <v>1953</v>
      </c>
      <c r="N19418" s="53">
        <f ca="1"/>
        <v>2</v>
      </c>
      <c r="O19418" s="53" t="str">
        <f ca="1"/>
        <v>1953-02</v>
      </c>
    </row>
    <row r="19419" spans="12:15" x14ac:dyDescent="0.4">
      <c r="L19419" s="56">
        <f ca="1"/>
        <v>19418</v>
      </c>
      <c r="M19419" s="53">
        <f ca="1"/>
        <v>1953</v>
      </c>
      <c r="N19419" s="53">
        <f ca="1"/>
        <v>2</v>
      </c>
      <c r="O19419" s="53" t="str">
        <f ca="1"/>
        <v>1953-02</v>
      </c>
    </row>
    <row r="19420" spans="12:15" x14ac:dyDescent="0.4">
      <c r="L19420" s="56">
        <f ca="1"/>
        <v>19419</v>
      </c>
      <c r="M19420" s="53">
        <f ca="1"/>
        <v>1953</v>
      </c>
      <c r="N19420" s="53">
        <f ca="1"/>
        <v>3</v>
      </c>
      <c r="O19420" s="53" t="str">
        <f ca="1"/>
        <v>1953-03</v>
      </c>
    </row>
    <row r="19421" spans="12:15" x14ac:dyDescent="0.4">
      <c r="L19421" s="56">
        <f ca="1"/>
        <v>19420</v>
      </c>
      <c r="M19421" s="53">
        <f ca="1"/>
        <v>1953</v>
      </c>
      <c r="N19421" s="53">
        <f ca="1"/>
        <v>3</v>
      </c>
      <c r="O19421" s="53" t="str">
        <f ca="1"/>
        <v>1953-03</v>
      </c>
    </row>
    <row r="19422" spans="12:15" x14ac:dyDescent="0.4">
      <c r="L19422" s="56">
        <f ca="1"/>
        <v>19421</v>
      </c>
      <c r="M19422" s="53">
        <f ca="1"/>
        <v>1953</v>
      </c>
      <c r="N19422" s="53">
        <f ca="1"/>
        <v>3</v>
      </c>
      <c r="O19422" s="53" t="str">
        <f ca="1"/>
        <v>1953-03</v>
      </c>
    </row>
    <row r="19423" spans="12:15" x14ac:dyDescent="0.4">
      <c r="L19423" s="56">
        <f ca="1"/>
        <v>19422</v>
      </c>
      <c r="M19423" s="53">
        <f ca="1"/>
        <v>1953</v>
      </c>
      <c r="N19423" s="53">
        <f ca="1"/>
        <v>3</v>
      </c>
      <c r="O19423" s="53" t="str">
        <f ca="1"/>
        <v>1953-03</v>
      </c>
    </row>
    <row r="19424" spans="12:15" x14ac:dyDescent="0.4">
      <c r="L19424" s="56">
        <f ca="1"/>
        <v>19423</v>
      </c>
      <c r="M19424" s="53">
        <f ca="1"/>
        <v>1953</v>
      </c>
      <c r="N19424" s="53">
        <f ca="1"/>
        <v>3</v>
      </c>
      <c r="O19424" s="53" t="str">
        <f ca="1"/>
        <v>1953-03</v>
      </c>
    </row>
    <row r="19425" spans="12:15" x14ac:dyDescent="0.4">
      <c r="L19425" s="56">
        <f ca="1"/>
        <v>19424</v>
      </c>
      <c r="M19425" s="53">
        <f ca="1"/>
        <v>1953</v>
      </c>
      <c r="N19425" s="53">
        <f ca="1"/>
        <v>3</v>
      </c>
      <c r="O19425" s="53" t="str">
        <f ca="1"/>
        <v>1953-03</v>
      </c>
    </row>
    <row r="19426" spans="12:15" x14ac:dyDescent="0.4">
      <c r="L19426" s="56">
        <f ca="1"/>
        <v>19425</v>
      </c>
      <c r="M19426" s="53">
        <f ca="1"/>
        <v>1953</v>
      </c>
      <c r="N19426" s="53">
        <f ca="1"/>
        <v>3</v>
      </c>
      <c r="O19426" s="53" t="str">
        <f ca="1"/>
        <v>1953-03</v>
      </c>
    </row>
    <row r="19427" spans="12:15" x14ac:dyDescent="0.4">
      <c r="L19427" s="56">
        <f ca="1"/>
        <v>19426</v>
      </c>
      <c r="M19427" s="53">
        <f ca="1"/>
        <v>1953</v>
      </c>
      <c r="N19427" s="53">
        <f ca="1"/>
        <v>3</v>
      </c>
      <c r="O19427" s="53" t="str">
        <f ca="1"/>
        <v>1953-03</v>
      </c>
    </row>
    <row r="19428" spans="12:15" x14ac:dyDescent="0.4">
      <c r="L19428" s="56">
        <f ca="1"/>
        <v>19427</v>
      </c>
      <c r="M19428" s="53">
        <f ca="1"/>
        <v>1953</v>
      </c>
      <c r="N19428" s="53">
        <f ca="1"/>
        <v>3</v>
      </c>
      <c r="O19428" s="53" t="str">
        <f ca="1"/>
        <v>1953-03</v>
      </c>
    </row>
    <row r="19429" spans="12:15" x14ac:dyDescent="0.4">
      <c r="L19429" s="56">
        <f ca="1"/>
        <v>19428</v>
      </c>
      <c r="M19429" s="53">
        <f ca="1"/>
        <v>1953</v>
      </c>
      <c r="N19429" s="53">
        <f ca="1"/>
        <v>3</v>
      </c>
      <c r="O19429" s="53" t="str">
        <f ca="1"/>
        <v>1953-03</v>
      </c>
    </row>
    <row r="19430" spans="12:15" x14ac:dyDescent="0.4">
      <c r="L19430" s="56">
        <f ca="1"/>
        <v>19429</v>
      </c>
      <c r="M19430" s="53">
        <f ca="1"/>
        <v>1953</v>
      </c>
      <c r="N19430" s="53">
        <f ca="1"/>
        <v>3</v>
      </c>
      <c r="O19430" s="53" t="str">
        <f ca="1"/>
        <v>1953-03</v>
      </c>
    </row>
    <row r="19431" spans="12:15" x14ac:dyDescent="0.4">
      <c r="L19431" s="56">
        <f ca="1"/>
        <v>19430</v>
      </c>
      <c r="M19431" s="53">
        <f ca="1"/>
        <v>1953</v>
      </c>
      <c r="N19431" s="53">
        <f ca="1"/>
        <v>3</v>
      </c>
      <c r="O19431" s="53" t="str">
        <f ca="1"/>
        <v>1953-03</v>
      </c>
    </row>
    <row r="19432" spans="12:15" x14ac:dyDescent="0.4">
      <c r="L19432" s="56">
        <f ca="1"/>
        <v>19431</v>
      </c>
      <c r="M19432" s="53">
        <f ca="1"/>
        <v>1953</v>
      </c>
      <c r="N19432" s="53">
        <f ca="1"/>
        <v>3</v>
      </c>
      <c r="O19432" s="53" t="str">
        <f ca="1"/>
        <v>1953-03</v>
      </c>
    </row>
    <row r="19433" spans="12:15" x14ac:dyDescent="0.4">
      <c r="L19433" s="56">
        <f ca="1"/>
        <v>19432</v>
      </c>
      <c r="M19433" s="53">
        <f ca="1"/>
        <v>1953</v>
      </c>
      <c r="N19433" s="53">
        <f ca="1"/>
        <v>3</v>
      </c>
      <c r="O19433" s="53" t="str">
        <f ca="1"/>
        <v>1953-03</v>
      </c>
    </row>
    <row r="19434" spans="12:15" x14ac:dyDescent="0.4">
      <c r="L19434" s="56">
        <f ca="1"/>
        <v>19433</v>
      </c>
      <c r="M19434" s="53">
        <f ca="1"/>
        <v>1953</v>
      </c>
      <c r="N19434" s="53">
        <f ca="1"/>
        <v>3</v>
      </c>
      <c r="O19434" s="53" t="str">
        <f ca="1"/>
        <v>1953-03</v>
      </c>
    </row>
    <row r="19435" spans="12:15" x14ac:dyDescent="0.4">
      <c r="L19435" s="56">
        <f ca="1"/>
        <v>19434</v>
      </c>
      <c r="M19435" s="53">
        <f ca="1"/>
        <v>1953</v>
      </c>
      <c r="N19435" s="53">
        <f ca="1"/>
        <v>3</v>
      </c>
      <c r="O19435" s="53" t="str">
        <f ca="1"/>
        <v>1953-03</v>
      </c>
    </row>
    <row r="19436" spans="12:15" x14ac:dyDescent="0.4">
      <c r="L19436" s="56">
        <f ca="1"/>
        <v>19435</v>
      </c>
      <c r="M19436" s="53">
        <f ca="1"/>
        <v>1953</v>
      </c>
      <c r="N19436" s="53">
        <f ca="1"/>
        <v>3</v>
      </c>
      <c r="O19436" s="53" t="str">
        <f ca="1"/>
        <v>1953-03</v>
      </c>
    </row>
    <row r="19437" spans="12:15" x14ac:dyDescent="0.4">
      <c r="L19437" s="56">
        <f ca="1"/>
        <v>19436</v>
      </c>
      <c r="M19437" s="53">
        <f ca="1"/>
        <v>1953</v>
      </c>
      <c r="N19437" s="53">
        <f ca="1"/>
        <v>3</v>
      </c>
      <c r="O19437" s="53" t="str">
        <f ca="1"/>
        <v>1953-03</v>
      </c>
    </row>
    <row r="19438" spans="12:15" x14ac:dyDescent="0.4">
      <c r="L19438" s="56">
        <f ca="1"/>
        <v>19437</v>
      </c>
      <c r="M19438" s="53">
        <f ca="1"/>
        <v>1953</v>
      </c>
      <c r="N19438" s="53">
        <f ca="1"/>
        <v>3</v>
      </c>
      <c r="O19438" s="53" t="str">
        <f ca="1"/>
        <v>1953-03</v>
      </c>
    </row>
    <row r="19439" spans="12:15" x14ac:dyDescent="0.4">
      <c r="L19439" s="56">
        <f ca="1"/>
        <v>19438</v>
      </c>
      <c r="M19439" s="53">
        <f ca="1"/>
        <v>1953</v>
      </c>
      <c r="N19439" s="53">
        <f ca="1"/>
        <v>3</v>
      </c>
      <c r="O19439" s="53" t="str">
        <f ca="1"/>
        <v>1953-03</v>
      </c>
    </row>
    <row r="19440" spans="12:15" x14ac:dyDescent="0.4">
      <c r="L19440" s="56">
        <f ca="1"/>
        <v>19439</v>
      </c>
      <c r="M19440" s="53">
        <f ca="1"/>
        <v>1953</v>
      </c>
      <c r="N19440" s="53">
        <f ca="1"/>
        <v>3</v>
      </c>
      <c r="O19440" s="53" t="str">
        <f ca="1"/>
        <v>1953-03</v>
      </c>
    </row>
    <row r="19441" spans="12:15" x14ac:dyDescent="0.4">
      <c r="L19441" s="56">
        <f ca="1"/>
        <v>19440</v>
      </c>
      <c r="M19441" s="53">
        <f ca="1"/>
        <v>1953</v>
      </c>
      <c r="N19441" s="53">
        <f ca="1"/>
        <v>3</v>
      </c>
      <c r="O19441" s="53" t="str">
        <f ca="1"/>
        <v>1953-03</v>
      </c>
    </row>
    <row r="19442" spans="12:15" x14ac:dyDescent="0.4">
      <c r="L19442" s="56">
        <f ca="1"/>
        <v>19441</v>
      </c>
      <c r="M19442" s="53">
        <f ca="1"/>
        <v>1953</v>
      </c>
      <c r="N19442" s="53">
        <f ca="1"/>
        <v>3</v>
      </c>
      <c r="O19442" s="53" t="str">
        <f ca="1"/>
        <v>1953-03</v>
      </c>
    </row>
    <row r="19443" spans="12:15" x14ac:dyDescent="0.4">
      <c r="L19443" s="56">
        <f ca="1"/>
        <v>19442</v>
      </c>
      <c r="M19443" s="53">
        <f ca="1"/>
        <v>1953</v>
      </c>
      <c r="N19443" s="53">
        <f ca="1"/>
        <v>3</v>
      </c>
      <c r="O19443" s="53" t="str">
        <f ca="1"/>
        <v>1953-03</v>
      </c>
    </row>
    <row r="19444" spans="12:15" x14ac:dyDescent="0.4">
      <c r="L19444" s="56">
        <f ca="1"/>
        <v>19443</v>
      </c>
      <c r="M19444" s="53">
        <f ca="1"/>
        <v>1953</v>
      </c>
      <c r="N19444" s="53">
        <f ca="1"/>
        <v>3</v>
      </c>
      <c r="O19444" s="53" t="str">
        <f ca="1"/>
        <v>1953-03</v>
      </c>
    </row>
    <row r="19445" spans="12:15" x14ac:dyDescent="0.4">
      <c r="L19445" s="56">
        <f ca="1"/>
        <v>19444</v>
      </c>
      <c r="M19445" s="53">
        <f ca="1"/>
        <v>1953</v>
      </c>
      <c r="N19445" s="53">
        <f ca="1"/>
        <v>3</v>
      </c>
      <c r="O19445" s="53" t="str">
        <f ca="1"/>
        <v>1953-03</v>
      </c>
    </row>
    <row r="19446" spans="12:15" x14ac:dyDescent="0.4">
      <c r="L19446" s="56">
        <f ca="1"/>
        <v>19445</v>
      </c>
      <c r="M19446" s="53">
        <f ca="1"/>
        <v>1953</v>
      </c>
      <c r="N19446" s="53">
        <f ca="1"/>
        <v>3</v>
      </c>
      <c r="O19446" s="53" t="str">
        <f ca="1"/>
        <v>1953-03</v>
      </c>
    </row>
    <row r="19447" spans="12:15" x14ac:dyDescent="0.4">
      <c r="L19447" s="56">
        <f ca="1"/>
        <v>19446</v>
      </c>
      <c r="M19447" s="53">
        <f ca="1"/>
        <v>1953</v>
      </c>
      <c r="N19447" s="53">
        <f ca="1"/>
        <v>3</v>
      </c>
      <c r="O19447" s="53" t="str">
        <f ca="1"/>
        <v>1953-03</v>
      </c>
    </row>
    <row r="19448" spans="12:15" x14ac:dyDescent="0.4">
      <c r="L19448" s="56">
        <f ca="1"/>
        <v>19447</v>
      </c>
      <c r="M19448" s="53">
        <f ca="1"/>
        <v>1953</v>
      </c>
      <c r="N19448" s="53">
        <f ca="1"/>
        <v>3</v>
      </c>
      <c r="O19448" s="53" t="str">
        <f ca="1"/>
        <v>1953-03</v>
      </c>
    </row>
    <row r="19449" spans="12:15" x14ac:dyDescent="0.4">
      <c r="L19449" s="56">
        <f ca="1"/>
        <v>19448</v>
      </c>
      <c r="M19449" s="53">
        <f ca="1"/>
        <v>1953</v>
      </c>
      <c r="N19449" s="53">
        <f ca="1"/>
        <v>3</v>
      </c>
      <c r="O19449" s="53" t="str">
        <f ca="1"/>
        <v>1953-03</v>
      </c>
    </row>
    <row r="19450" spans="12:15" x14ac:dyDescent="0.4">
      <c r="L19450" s="56">
        <f ca="1"/>
        <v>19449</v>
      </c>
      <c r="M19450" s="53">
        <f ca="1"/>
        <v>1953</v>
      </c>
      <c r="N19450" s="53">
        <f ca="1"/>
        <v>3</v>
      </c>
      <c r="O19450" s="53" t="str">
        <f ca="1"/>
        <v>1953-03</v>
      </c>
    </row>
    <row r="19451" spans="12:15" x14ac:dyDescent="0.4">
      <c r="L19451" s="56">
        <f ca="1"/>
        <v>19450</v>
      </c>
      <c r="M19451" s="53">
        <f ca="1"/>
        <v>1953</v>
      </c>
      <c r="N19451" s="53">
        <f ca="1"/>
        <v>4</v>
      </c>
      <c r="O19451" s="53" t="str">
        <f ca="1"/>
        <v>1953-04</v>
      </c>
    </row>
    <row r="19452" spans="12:15" x14ac:dyDescent="0.4">
      <c r="L19452" s="56">
        <f ca="1"/>
        <v>19451</v>
      </c>
      <c r="M19452" s="53">
        <f ca="1"/>
        <v>1953</v>
      </c>
      <c r="N19452" s="53">
        <f ca="1"/>
        <v>4</v>
      </c>
      <c r="O19452" s="53" t="str">
        <f ca="1"/>
        <v>1953-04</v>
      </c>
    </row>
    <row r="19453" spans="12:15" x14ac:dyDescent="0.4">
      <c r="L19453" s="56">
        <f ca="1"/>
        <v>19452</v>
      </c>
      <c r="M19453" s="53">
        <f ca="1"/>
        <v>1953</v>
      </c>
      <c r="N19453" s="53">
        <f ca="1"/>
        <v>4</v>
      </c>
      <c r="O19453" s="53" t="str">
        <f ca="1"/>
        <v>1953-04</v>
      </c>
    </row>
    <row r="19454" spans="12:15" x14ac:dyDescent="0.4">
      <c r="L19454" s="56">
        <f ca="1"/>
        <v>19453</v>
      </c>
      <c r="M19454" s="53">
        <f ca="1"/>
        <v>1953</v>
      </c>
      <c r="N19454" s="53">
        <f ca="1"/>
        <v>4</v>
      </c>
      <c r="O19454" s="53" t="str">
        <f ca="1"/>
        <v>1953-04</v>
      </c>
    </row>
    <row r="19455" spans="12:15" x14ac:dyDescent="0.4">
      <c r="L19455" s="56">
        <f ca="1"/>
        <v>19454</v>
      </c>
      <c r="M19455" s="53">
        <f ca="1"/>
        <v>1953</v>
      </c>
      <c r="N19455" s="53">
        <f ca="1"/>
        <v>4</v>
      </c>
      <c r="O19455" s="53" t="str">
        <f ca="1"/>
        <v>1953-04</v>
      </c>
    </row>
    <row r="19456" spans="12:15" x14ac:dyDescent="0.4">
      <c r="L19456" s="56">
        <f ca="1"/>
        <v>19455</v>
      </c>
      <c r="M19456" s="53">
        <f ca="1"/>
        <v>1953</v>
      </c>
      <c r="N19456" s="53">
        <f ca="1"/>
        <v>4</v>
      </c>
      <c r="O19456" s="53" t="str">
        <f ca="1"/>
        <v>1953-04</v>
      </c>
    </row>
    <row r="19457" spans="12:15" x14ac:dyDescent="0.4">
      <c r="L19457" s="56">
        <f ca="1"/>
        <v>19456</v>
      </c>
      <c r="M19457" s="53">
        <f ca="1"/>
        <v>1953</v>
      </c>
      <c r="N19457" s="53">
        <f ca="1"/>
        <v>4</v>
      </c>
      <c r="O19457" s="53" t="str">
        <f ca="1"/>
        <v>1953-04</v>
      </c>
    </row>
    <row r="19458" spans="12:15" x14ac:dyDescent="0.4">
      <c r="L19458" s="56">
        <f ca="1"/>
        <v>19457</v>
      </c>
      <c r="M19458" s="53">
        <f ca="1"/>
        <v>1953</v>
      </c>
      <c r="N19458" s="53">
        <f ca="1"/>
        <v>4</v>
      </c>
      <c r="O19458" s="53" t="str">
        <f ca="1"/>
        <v>1953-04</v>
      </c>
    </row>
    <row r="19459" spans="12:15" x14ac:dyDescent="0.4">
      <c r="L19459" s="56">
        <f ca="1"/>
        <v>19458</v>
      </c>
      <c r="M19459" s="53">
        <f ca="1"/>
        <v>1953</v>
      </c>
      <c r="N19459" s="53">
        <f ca="1"/>
        <v>4</v>
      </c>
      <c r="O19459" s="53" t="str">
        <f ca="1"/>
        <v>1953-04</v>
      </c>
    </row>
    <row r="19460" spans="12:15" x14ac:dyDescent="0.4">
      <c r="L19460" s="56">
        <f ca="1"/>
        <v>19459</v>
      </c>
      <c r="M19460" s="53">
        <f ca="1"/>
        <v>1953</v>
      </c>
      <c r="N19460" s="53">
        <f ca="1"/>
        <v>4</v>
      </c>
      <c r="O19460" s="53" t="str">
        <f ca="1"/>
        <v>1953-04</v>
      </c>
    </row>
    <row r="19461" spans="12:15" x14ac:dyDescent="0.4">
      <c r="L19461" s="56">
        <f ca="1"/>
        <v>19460</v>
      </c>
      <c r="M19461" s="53">
        <f ca="1"/>
        <v>1953</v>
      </c>
      <c r="N19461" s="53">
        <f ca="1"/>
        <v>4</v>
      </c>
      <c r="O19461" s="53" t="str">
        <f ca="1"/>
        <v>1953-04</v>
      </c>
    </row>
    <row r="19462" spans="12:15" x14ac:dyDescent="0.4">
      <c r="L19462" s="56">
        <f ca="1"/>
        <v>19461</v>
      </c>
      <c r="M19462" s="53">
        <f ca="1"/>
        <v>1953</v>
      </c>
      <c r="N19462" s="53">
        <f ca="1"/>
        <v>4</v>
      </c>
      <c r="O19462" s="53" t="str">
        <f ca="1"/>
        <v>1953-04</v>
      </c>
    </row>
    <row r="19463" spans="12:15" x14ac:dyDescent="0.4">
      <c r="L19463" s="56">
        <f ca="1"/>
        <v>19462</v>
      </c>
      <c r="M19463" s="53">
        <f ca="1"/>
        <v>1953</v>
      </c>
      <c r="N19463" s="53">
        <f ca="1"/>
        <v>4</v>
      </c>
      <c r="O19463" s="53" t="str">
        <f ca="1"/>
        <v>1953-04</v>
      </c>
    </row>
    <row r="19464" spans="12:15" x14ac:dyDescent="0.4">
      <c r="L19464" s="56">
        <f ca="1"/>
        <v>19463</v>
      </c>
      <c r="M19464" s="53">
        <f ca="1"/>
        <v>1953</v>
      </c>
      <c r="N19464" s="53">
        <f ca="1"/>
        <v>4</v>
      </c>
      <c r="O19464" s="53" t="str">
        <f ca="1"/>
        <v>1953-04</v>
      </c>
    </row>
    <row r="19465" spans="12:15" x14ac:dyDescent="0.4">
      <c r="L19465" s="56">
        <f ca="1"/>
        <v>19464</v>
      </c>
      <c r="M19465" s="53">
        <f ca="1"/>
        <v>1953</v>
      </c>
      <c r="N19465" s="53">
        <f ca="1"/>
        <v>4</v>
      </c>
      <c r="O19465" s="53" t="str">
        <f ca="1"/>
        <v>1953-04</v>
      </c>
    </row>
    <row r="19466" spans="12:15" x14ac:dyDescent="0.4">
      <c r="L19466" s="56">
        <f ca="1"/>
        <v>19465</v>
      </c>
      <c r="M19466" s="53">
        <f ca="1"/>
        <v>1953</v>
      </c>
      <c r="N19466" s="53">
        <f ca="1"/>
        <v>4</v>
      </c>
      <c r="O19466" s="53" t="str">
        <f ca="1"/>
        <v>1953-04</v>
      </c>
    </row>
    <row r="19467" spans="12:15" x14ac:dyDescent="0.4">
      <c r="L19467" s="56">
        <f ca="1"/>
        <v>19466</v>
      </c>
      <c r="M19467" s="53">
        <f ca="1"/>
        <v>1953</v>
      </c>
      <c r="N19467" s="53">
        <f ca="1"/>
        <v>4</v>
      </c>
      <c r="O19467" s="53" t="str">
        <f ca="1"/>
        <v>1953-04</v>
      </c>
    </row>
    <row r="19468" spans="12:15" x14ac:dyDescent="0.4">
      <c r="L19468" s="56">
        <f ca="1"/>
        <v>19467</v>
      </c>
      <c r="M19468" s="53">
        <f ca="1"/>
        <v>1953</v>
      </c>
      <c r="N19468" s="53">
        <f ca="1"/>
        <v>4</v>
      </c>
      <c r="O19468" s="53" t="str">
        <f ca="1"/>
        <v>1953-04</v>
      </c>
    </row>
    <row r="19469" spans="12:15" x14ac:dyDescent="0.4">
      <c r="L19469" s="56">
        <f ca="1"/>
        <v>19468</v>
      </c>
      <c r="M19469" s="53">
        <f ca="1"/>
        <v>1953</v>
      </c>
      <c r="N19469" s="53">
        <f ca="1"/>
        <v>4</v>
      </c>
      <c r="O19469" s="53" t="str">
        <f ca="1"/>
        <v>1953-04</v>
      </c>
    </row>
    <row r="19470" spans="12:15" x14ac:dyDescent="0.4">
      <c r="L19470" s="56">
        <f ca="1"/>
        <v>19469</v>
      </c>
      <c r="M19470" s="53">
        <f ca="1"/>
        <v>1953</v>
      </c>
      <c r="N19470" s="53">
        <f ca="1"/>
        <v>4</v>
      </c>
      <c r="O19470" s="53" t="str">
        <f ca="1"/>
        <v>1953-04</v>
      </c>
    </row>
    <row r="19471" spans="12:15" x14ac:dyDescent="0.4">
      <c r="L19471" s="56">
        <f ca="1"/>
        <v>19470</v>
      </c>
      <c r="M19471" s="53">
        <f ca="1"/>
        <v>1953</v>
      </c>
      <c r="N19471" s="53">
        <f ca="1"/>
        <v>4</v>
      </c>
      <c r="O19471" s="53" t="str">
        <f ca="1"/>
        <v>1953-04</v>
      </c>
    </row>
    <row r="19472" spans="12:15" x14ac:dyDescent="0.4">
      <c r="L19472" s="56">
        <f ca="1"/>
        <v>19471</v>
      </c>
      <c r="M19472" s="53">
        <f ca="1"/>
        <v>1953</v>
      </c>
      <c r="N19472" s="53">
        <f ca="1"/>
        <v>4</v>
      </c>
      <c r="O19472" s="53" t="str">
        <f ca="1"/>
        <v>1953-04</v>
      </c>
    </row>
    <row r="19473" spans="12:15" x14ac:dyDescent="0.4">
      <c r="L19473" s="56">
        <f ca="1"/>
        <v>19472</v>
      </c>
      <c r="M19473" s="53">
        <f ca="1"/>
        <v>1953</v>
      </c>
      <c r="N19473" s="53">
        <f ca="1"/>
        <v>4</v>
      </c>
      <c r="O19473" s="53" t="str">
        <f ca="1"/>
        <v>1953-04</v>
      </c>
    </row>
    <row r="19474" spans="12:15" x14ac:dyDescent="0.4">
      <c r="L19474" s="56">
        <f ca="1"/>
        <v>19473</v>
      </c>
      <c r="M19474" s="53">
        <f ca="1"/>
        <v>1953</v>
      </c>
      <c r="N19474" s="53">
        <f ca="1"/>
        <v>4</v>
      </c>
      <c r="O19474" s="53" t="str">
        <f ca="1"/>
        <v>1953-04</v>
      </c>
    </row>
    <row r="19475" spans="12:15" x14ac:dyDescent="0.4">
      <c r="L19475" s="56">
        <f ca="1"/>
        <v>19474</v>
      </c>
      <c r="M19475" s="53">
        <f ca="1"/>
        <v>1953</v>
      </c>
      <c r="N19475" s="53">
        <f ca="1"/>
        <v>4</v>
      </c>
      <c r="O19475" s="53" t="str">
        <f ca="1"/>
        <v>1953-04</v>
      </c>
    </row>
    <row r="19476" spans="12:15" x14ac:dyDescent="0.4">
      <c r="L19476" s="56">
        <f ca="1"/>
        <v>19475</v>
      </c>
      <c r="M19476" s="53">
        <f ca="1"/>
        <v>1953</v>
      </c>
      <c r="N19476" s="53">
        <f ca="1"/>
        <v>4</v>
      </c>
      <c r="O19476" s="53" t="str">
        <f ca="1"/>
        <v>1953-04</v>
      </c>
    </row>
    <row r="19477" spans="12:15" x14ac:dyDescent="0.4">
      <c r="L19477" s="56">
        <f ca="1"/>
        <v>19476</v>
      </c>
      <c r="M19477" s="53">
        <f ca="1"/>
        <v>1953</v>
      </c>
      <c r="N19477" s="53">
        <f ca="1"/>
        <v>4</v>
      </c>
      <c r="O19477" s="53" t="str">
        <f ca="1"/>
        <v>1953-04</v>
      </c>
    </row>
    <row r="19478" spans="12:15" x14ac:dyDescent="0.4">
      <c r="L19478" s="56">
        <f ca="1"/>
        <v>19477</v>
      </c>
      <c r="M19478" s="53">
        <f ca="1"/>
        <v>1953</v>
      </c>
      <c r="N19478" s="53">
        <f ca="1"/>
        <v>4</v>
      </c>
      <c r="O19478" s="53" t="str">
        <f ca="1"/>
        <v>1953-04</v>
      </c>
    </row>
    <row r="19479" spans="12:15" x14ac:dyDescent="0.4">
      <c r="L19479" s="56">
        <f ca="1"/>
        <v>19478</v>
      </c>
      <c r="M19479" s="53">
        <f ca="1"/>
        <v>1953</v>
      </c>
      <c r="N19479" s="53">
        <f ca="1"/>
        <v>4</v>
      </c>
      <c r="O19479" s="53" t="str">
        <f ca="1"/>
        <v>1953-04</v>
      </c>
    </row>
    <row r="19480" spans="12:15" x14ac:dyDescent="0.4">
      <c r="L19480" s="56">
        <f ca="1"/>
        <v>19479</v>
      </c>
      <c r="M19480" s="53">
        <f ca="1"/>
        <v>1953</v>
      </c>
      <c r="N19480" s="53">
        <f ca="1"/>
        <v>4</v>
      </c>
      <c r="O19480" s="53" t="str">
        <f ca="1"/>
        <v>1953-04</v>
      </c>
    </row>
    <row r="19481" spans="12:15" x14ac:dyDescent="0.4">
      <c r="L19481" s="56">
        <f ca="1"/>
        <v>19480</v>
      </c>
      <c r="M19481" s="53">
        <f ca="1"/>
        <v>1953</v>
      </c>
      <c r="N19481" s="53">
        <f ca="1"/>
        <v>5</v>
      </c>
      <c r="O19481" s="53" t="str">
        <f ca="1"/>
        <v>1953-05</v>
      </c>
    </row>
    <row r="19482" spans="12:15" x14ac:dyDescent="0.4">
      <c r="L19482" s="56">
        <f ca="1"/>
        <v>19481</v>
      </c>
      <c r="M19482" s="53">
        <f ca="1"/>
        <v>1953</v>
      </c>
      <c r="N19482" s="53">
        <f ca="1"/>
        <v>5</v>
      </c>
      <c r="O19482" s="53" t="str">
        <f ca="1"/>
        <v>1953-05</v>
      </c>
    </row>
    <row r="19483" spans="12:15" x14ac:dyDescent="0.4">
      <c r="L19483" s="56">
        <f ca="1"/>
        <v>19482</v>
      </c>
      <c r="M19483" s="53">
        <f ca="1"/>
        <v>1953</v>
      </c>
      <c r="N19483" s="53">
        <f ca="1"/>
        <v>5</v>
      </c>
      <c r="O19483" s="53" t="str">
        <f ca="1"/>
        <v>1953-05</v>
      </c>
    </row>
    <row r="19484" spans="12:15" x14ac:dyDescent="0.4">
      <c r="L19484" s="56">
        <f ca="1"/>
        <v>19483</v>
      </c>
      <c r="M19484" s="53">
        <f ca="1"/>
        <v>1953</v>
      </c>
      <c r="N19484" s="53">
        <f ca="1"/>
        <v>5</v>
      </c>
      <c r="O19484" s="53" t="str">
        <f ca="1"/>
        <v>1953-05</v>
      </c>
    </row>
    <row r="19485" spans="12:15" x14ac:dyDescent="0.4">
      <c r="L19485" s="56">
        <f ca="1"/>
        <v>19484</v>
      </c>
      <c r="M19485" s="53">
        <f ca="1"/>
        <v>1953</v>
      </c>
      <c r="N19485" s="53">
        <f ca="1"/>
        <v>5</v>
      </c>
      <c r="O19485" s="53" t="str">
        <f ca="1"/>
        <v>1953-05</v>
      </c>
    </row>
    <row r="19486" spans="12:15" x14ac:dyDescent="0.4">
      <c r="L19486" s="56">
        <f ca="1"/>
        <v>19485</v>
      </c>
      <c r="M19486" s="53">
        <f ca="1"/>
        <v>1953</v>
      </c>
      <c r="N19486" s="53">
        <f ca="1"/>
        <v>5</v>
      </c>
      <c r="O19486" s="53" t="str">
        <f ca="1"/>
        <v>1953-05</v>
      </c>
    </row>
    <row r="19487" spans="12:15" x14ac:dyDescent="0.4">
      <c r="L19487" s="56">
        <f ca="1"/>
        <v>19486</v>
      </c>
      <c r="M19487" s="53">
        <f ca="1"/>
        <v>1953</v>
      </c>
      <c r="N19487" s="53">
        <f ca="1"/>
        <v>5</v>
      </c>
      <c r="O19487" s="53" t="str">
        <f ca="1"/>
        <v>1953-05</v>
      </c>
    </row>
    <row r="19488" spans="12:15" x14ac:dyDescent="0.4">
      <c r="L19488" s="56">
        <f ca="1"/>
        <v>19487</v>
      </c>
      <c r="M19488" s="53">
        <f ca="1"/>
        <v>1953</v>
      </c>
      <c r="N19488" s="53">
        <f ca="1"/>
        <v>5</v>
      </c>
      <c r="O19488" s="53" t="str">
        <f ca="1"/>
        <v>1953-05</v>
      </c>
    </row>
    <row r="19489" spans="12:15" x14ac:dyDescent="0.4">
      <c r="L19489" s="56">
        <f ca="1"/>
        <v>19488</v>
      </c>
      <c r="M19489" s="53">
        <f ca="1"/>
        <v>1953</v>
      </c>
      <c r="N19489" s="53">
        <f ca="1"/>
        <v>5</v>
      </c>
      <c r="O19489" s="53" t="str">
        <f ca="1"/>
        <v>1953-05</v>
      </c>
    </row>
    <row r="19490" spans="12:15" x14ac:dyDescent="0.4">
      <c r="L19490" s="56">
        <f ca="1"/>
        <v>19489</v>
      </c>
      <c r="M19490" s="53">
        <f ca="1"/>
        <v>1953</v>
      </c>
      <c r="N19490" s="53">
        <f ca="1"/>
        <v>5</v>
      </c>
      <c r="O19490" s="53" t="str">
        <f ca="1"/>
        <v>1953-05</v>
      </c>
    </row>
    <row r="19491" spans="12:15" x14ac:dyDescent="0.4">
      <c r="L19491" s="56">
        <f ca="1"/>
        <v>19490</v>
      </c>
      <c r="M19491" s="53">
        <f ca="1"/>
        <v>1953</v>
      </c>
      <c r="N19491" s="53">
        <f ca="1"/>
        <v>5</v>
      </c>
      <c r="O19491" s="53" t="str">
        <f ca="1"/>
        <v>1953-05</v>
      </c>
    </row>
    <row r="19492" spans="12:15" x14ac:dyDescent="0.4">
      <c r="L19492" s="56">
        <f ca="1"/>
        <v>19491</v>
      </c>
      <c r="M19492" s="53">
        <f ca="1"/>
        <v>1953</v>
      </c>
      <c r="N19492" s="53">
        <f ca="1"/>
        <v>5</v>
      </c>
      <c r="O19492" s="53" t="str">
        <f ca="1"/>
        <v>1953-05</v>
      </c>
    </row>
    <row r="19493" spans="12:15" x14ac:dyDescent="0.4">
      <c r="L19493" s="56">
        <f ca="1"/>
        <v>19492</v>
      </c>
      <c r="M19493" s="53">
        <f ca="1"/>
        <v>1953</v>
      </c>
      <c r="N19493" s="53">
        <f ca="1"/>
        <v>5</v>
      </c>
      <c r="O19493" s="53" t="str">
        <f ca="1"/>
        <v>1953-05</v>
      </c>
    </row>
    <row r="19494" spans="12:15" x14ac:dyDescent="0.4">
      <c r="L19494" s="56">
        <f ca="1"/>
        <v>19493</v>
      </c>
      <c r="M19494" s="53">
        <f ca="1"/>
        <v>1953</v>
      </c>
      <c r="N19494" s="53">
        <f ca="1"/>
        <v>5</v>
      </c>
      <c r="O19494" s="53" t="str">
        <f ca="1"/>
        <v>1953-05</v>
      </c>
    </row>
    <row r="19495" spans="12:15" x14ac:dyDescent="0.4">
      <c r="L19495" s="56">
        <f ca="1"/>
        <v>19494</v>
      </c>
      <c r="M19495" s="53">
        <f ca="1"/>
        <v>1953</v>
      </c>
      <c r="N19495" s="53">
        <f ca="1"/>
        <v>5</v>
      </c>
      <c r="O19495" s="53" t="str">
        <f ca="1"/>
        <v>1953-05</v>
      </c>
    </row>
    <row r="19496" spans="12:15" x14ac:dyDescent="0.4">
      <c r="L19496" s="56">
        <f ca="1"/>
        <v>19495</v>
      </c>
      <c r="M19496" s="53">
        <f ca="1"/>
        <v>1953</v>
      </c>
      <c r="N19496" s="53">
        <f ca="1"/>
        <v>5</v>
      </c>
      <c r="O19496" s="53" t="str">
        <f ca="1"/>
        <v>1953-05</v>
      </c>
    </row>
    <row r="19497" spans="12:15" x14ac:dyDescent="0.4">
      <c r="L19497" s="56">
        <f ca="1"/>
        <v>19496</v>
      </c>
      <c r="M19497" s="53">
        <f ca="1"/>
        <v>1953</v>
      </c>
      <c r="N19497" s="53">
        <f ca="1"/>
        <v>5</v>
      </c>
      <c r="O19497" s="53" t="str">
        <f ca="1"/>
        <v>1953-05</v>
      </c>
    </row>
    <row r="19498" spans="12:15" x14ac:dyDescent="0.4">
      <c r="L19498" s="56">
        <f ca="1"/>
        <v>19497</v>
      </c>
      <c r="M19498" s="53">
        <f ca="1"/>
        <v>1953</v>
      </c>
      <c r="N19498" s="53">
        <f ca="1"/>
        <v>5</v>
      </c>
      <c r="O19498" s="53" t="str">
        <f ca="1"/>
        <v>1953-05</v>
      </c>
    </row>
    <row r="19499" spans="12:15" x14ac:dyDescent="0.4">
      <c r="L19499" s="56">
        <f ca="1"/>
        <v>19498</v>
      </c>
      <c r="M19499" s="53">
        <f ca="1"/>
        <v>1953</v>
      </c>
      <c r="N19499" s="53">
        <f ca="1"/>
        <v>5</v>
      </c>
      <c r="O19499" s="53" t="str">
        <f ca="1"/>
        <v>1953-05</v>
      </c>
    </row>
    <row r="19500" spans="12:15" x14ac:dyDescent="0.4">
      <c r="L19500" s="56">
        <f ca="1"/>
        <v>19499</v>
      </c>
      <c r="M19500" s="53">
        <f ca="1"/>
        <v>1953</v>
      </c>
      <c r="N19500" s="53">
        <f ca="1"/>
        <v>5</v>
      </c>
      <c r="O19500" s="53" t="str">
        <f ca="1"/>
        <v>1953-05</v>
      </c>
    </row>
    <row r="19501" spans="12:15" x14ac:dyDescent="0.4">
      <c r="L19501" s="56">
        <f ca="1"/>
        <v>19500</v>
      </c>
      <c r="M19501" s="53">
        <f ca="1"/>
        <v>1953</v>
      </c>
      <c r="N19501" s="53">
        <f ca="1"/>
        <v>5</v>
      </c>
      <c r="O19501" s="53" t="str">
        <f ca="1"/>
        <v>1953-05</v>
      </c>
    </row>
    <row r="19502" spans="12:15" x14ac:dyDescent="0.4">
      <c r="L19502" s="56">
        <f ca="1"/>
        <v>19501</v>
      </c>
      <c r="M19502" s="53">
        <f ca="1"/>
        <v>1953</v>
      </c>
      <c r="N19502" s="53">
        <f ca="1"/>
        <v>5</v>
      </c>
      <c r="O19502" s="53" t="str">
        <f ca="1"/>
        <v>1953-05</v>
      </c>
    </row>
    <row r="19503" spans="12:15" x14ac:dyDescent="0.4">
      <c r="L19503" s="56">
        <f ca="1"/>
        <v>19502</v>
      </c>
      <c r="M19503" s="53">
        <f ca="1"/>
        <v>1953</v>
      </c>
      <c r="N19503" s="53">
        <f ca="1"/>
        <v>5</v>
      </c>
      <c r="O19503" s="53" t="str">
        <f ca="1"/>
        <v>1953-05</v>
      </c>
    </row>
    <row r="19504" spans="12:15" x14ac:dyDescent="0.4">
      <c r="L19504" s="56">
        <f ca="1"/>
        <v>19503</v>
      </c>
      <c r="M19504" s="53">
        <f ca="1"/>
        <v>1953</v>
      </c>
      <c r="N19504" s="53">
        <f ca="1"/>
        <v>5</v>
      </c>
      <c r="O19504" s="53" t="str">
        <f ca="1"/>
        <v>1953-05</v>
      </c>
    </row>
    <row r="19505" spans="12:15" x14ac:dyDescent="0.4">
      <c r="L19505" s="56">
        <f ca="1"/>
        <v>19504</v>
      </c>
      <c r="M19505" s="53">
        <f ca="1"/>
        <v>1953</v>
      </c>
      <c r="N19505" s="53">
        <f ca="1"/>
        <v>5</v>
      </c>
      <c r="O19505" s="53" t="str">
        <f ca="1"/>
        <v>1953-05</v>
      </c>
    </row>
    <row r="19506" spans="12:15" x14ac:dyDescent="0.4">
      <c r="L19506" s="56">
        <f ca="1"/>
        <v>19505</v>
      </c>
      <c r="M19506" s="53">
        <f ca="1"/>
        <v>1953</v>
      </c>
      <c r="N19506" s="53">
        <f ca="1"/>
        <v>5</v>
      </c>
      <c r="O19506" s="53" t="str">
        <f ca="1"/>
        <v>1953-05</v>
      </c>
    </row>
    <row r="19507" spans="12:15" x14ac:dyDescent="0.4">
      <c r="L19507" s="56">
        <f ca="1"/>
        <v>19506</v>
      </c>
      <c r="M19507" s="53">
        <f ca="1"/>
        <v>1953</v>
      </c>
      <c r="N19507" s="53">
        <f ca="1"/>
        <v>5</v>
      </c>
      <c r="O19507" s="53" t="str">
        <f ca="1"/>
        <v>1953-05</v>
      </c>
    </row>
    <row r="19508" spans="12:15" x14ac:dyDescent="0.4">
      <c r="L19508" s="56">
        <f ca="1"/>
        <v>19507</v>
      </c>
      <c r="M19508" s="53">
        <f ca="1"/>
        <v>1953</v>
      </c>
      <c r="N19508" s="53">
        <f ca="1"/>
        <v>5</v>
      </c>
      <c r="O19508" s="53" t="str">
        <f ca="1"/>
        <v>1953-05</v>
      </c>
    </row>
    <row r="19509" spans="12:15" x14ac:dyDescent="0.4">
      <c r="L19509" s="56">
        <f ca="1"/>
        <v>19508</v>
      </c>
      <c r="M19509" s="53">
        <f ca="1"/>
        <v>1953</v>
      </c>
      <c r="N19509" s="53">
        <f ca="1"/>
        <v>5</v>
      </c>
      <c r="O19509" s="53" t="str">
        <f ca="1"/>
        <v>1953-05</v>
      </c>
    </row>
    <row r="19510" spans="12:15" x14ac:dyDescent="0.4">
      <c r="L19510" s="56">
        <f ca="1"/>
        <v>19509</v>
      </c>
      <c r="M19510" s="53">
        <f ca="1"/>
        <v>1953</v>
      </c>
      <c r="N19510" s="53">
        <f ca="1"/>
        <v>5</v>
      </c>
      <c r="O19510" s="53" t="str">
        <f ca="1"/>
        <v>1953-05</v>
      </c>
    </row>
    <row r="19511" spans="12:15" x14ac:dyDescent="0.4">
      <c r="L19511" s="56">
        <f ca="1"/>
        <v>19510</v>
      </c>
      <c r="M19511" s="53">
        <f ca="1"/>
        <v>1953</v>
      </c>
      <c r="N19511" s="53">
        <f ca="1"/>
        <v>5</v>
      </c>
      <c r="O19511" s="53" t="str">
        <f ca="1"/>
        <v>1953-05</v>
      </c>
    </row>
    <row r="19512" spans="12:15" x14ac:dyDescent="0.4">
      <c r="L19512" s="56">
        <f ca="1"/>
        <v>19511</v>
      </c>
      <c r="M19512" s="53">
        <f ca="1"/>
        <v>1953</v>
      </c>
      <c r="N19512" s="53">
        <f ca="1"/>
        <v>6</v>
      </c>
      <c r="O19512" s="53" t="str">
        <f ca="1"/>
        <v>1953-06</v>
      </c>
    </row>
    <row r="19513" spans="12:15" x14ac:dyDescent="0.4">
      <c r="L19513" s="56">
        <f ca="1"/>
        <v>19512</v>
      </c>
      <c r="M19513" s="53">
        <f ca="1"/>
        <v>1953</v>
      </c>
      <c r="N19513" s="53">
        <f ca="1"/>
        <v>6</v>
      </c>
      <c r="O19513" s="53" t="str">
        <f ca="1"/>
        <v>1953-06</v>
      </c>
    </row>
    <row r="19514" spans="12:15" x14ac:dyDescent="0.4">
      <c r="L19514" s="56">
        <f ca="1"/>
        <v>19513</v>
      </c>
      <c r="M19514" s="53">
        <f ca="1"/>
        <v>1953</v>
      </c>
      <c r="N19514" s="53">
        <f ca="1"/>
        <v>6</v>
      </c>
      <c r="O19514" s="53" t="str">
        <f ca="1"/>
        <v>1953-06</v>
      </c>
    </row>
    <row r="19515" spans="12:15" x14ac:dyDescent="0.4">
      <c r="L19515" s="56">
        <f ca="1"/>
        <v>19514</v>
      </c>
      <c r="M19515" s="53">
        <f ca="1"/>
        <v>1953</v>
      </c>
      <c r="N19515" s="53">
        <f ca="1"/>
        <v>6</v>
      </c>
      <c r="O19515" s="53" t="str">
        <f ca="1"/>
        <v>1953-06</v>
      </c>
    </row>
    <row r="19516" spans="12:15" x14ac:dyDescent="0.4">
      <c r="L19516" s="56">
        <f ca="1"/>
        <v>19515</v>
      </c>
      <c r="M19516" s="53">
        <f ca="1"/>
        <v>1953</v>
      </c>
      <c r="N19516" s="53">
        <f ca="1"/>
        <v>6</v>
      </c>
      <c r="O19516" s="53" t="str">
        <f ca="1"/>
        <v>1953-06</v>
      </c>
    </row>
    <row r="19517" spans="12:15" x14ac:dyDescent="0.4">
      <c r="L19517" s="56">
        <f ca="1"/>
        <v>19516</v>
      </c>
      <c r="M19517" s="53">
        <f ca="1"/>
        <v>1953</v>
      </c>
      <c r="N19517" s="53">
        <f ca="1"/>
        <v>6</v>
      </c>
      <c r="O19517" s="53" t="str">
        <f ca="1"/>
        <v>1953-06</v>
      </c>
    </row>
    <row r="19518" spans="12:15" x14ac:dyDescent="0.4">
      <c r="L19518" s="56">
        <f ca="1"/>
        <v>19517</v>
      </c>
      <c r="M19518" s="53">
        <f ca="1"/>
        <v>1953</v>
      </c>
      <c r="N19518" s="53">
        <f ca="1"/>
        <v>6</v>
      </c>
      <c r="O19518" s="53" t="str">
        <f ca="1"/>
        <v>1953-06</v>
      </c>
    </row>
    <row r="19519" spans="12:15" x14ac:dyDescent="0.4">
      <c r="L19519" s="56">
        <f ca="1"/>
        <v>19518</v>
      </c>
      <c r="M19519" s="53">
        <f ca="1"/>
        <v>1953</v>
      </c>
      <c r="N19519" s="53">
        <f ca="1"/>
        <v>6</v>
      </c>
      <c r="O19519" s="53" t="str">
        <f ca="1"/>
        <v>1953-06</v>
      </c>
    </row>
    <row r="19520" spans="12:15" x14ac:dyDescent="0.4">
      <c r="L19520" s="56">
        <f ca="1"/>
        <v>19519</v>
      </c>
      <c r="M19520" s="53">
        <f ca="1"/>
        <v>1953</v>
      </c>
      <c r="N19520" s="53">
        <f ca="1"/>
        <v>6</v>
      </c>
      <c r="O19520" s="53" t="str">
        <f ca="1"/>
        <v>1953-06</v>
      </c>
    </row>
    <row r="19521" spans="12:15" x14ac:dyDescent="0.4">
      <c r="L19521" s="56">
        <f ca="1"/>
        <v>19520</v>
      </c>
      <c r="M19521" s="53">
        <f ca="1"/>
        <v>1953</v>
      </c>
      <c r="N19521" s="53">
        <f ca="1"/>
        <v>6</v>
      </c>
      <c r="O19521" s="53" t="str">
        <f ca="1"/>
        <v>1953-06</v>
      </c>
    </row>
    <row r="19522" spans="12:15" x14ac:dyDescent="0.4">
      <c r="L19522" s="56">
        <f ca="1"/>
        <v>19521</v>
      </c>
      <c r="M19522" s="53">
        <f ca="1"/>
        <v>1953</v>
      </c>
      <c r="N19522" s="53">
        <f ca="1"/>
        <v>6</v>
      </c>
      <c r="O19522" s="53" t="str">
        <f ca="1"/>
        <v>1953-06</v>
      </c>
    </row>
    <row r="19523" spans="12:15" x14ac:dyDescent="0.4">
      <c r="L19523" s="56">
        <f ca="1"/>
        <v>19522</v>
      </c>
      <c r="M19523" s="53">
        <f ca="1"/>
        <v>1953</v>
      </c>
      <c r="N19523" s="53">
        <f ca="1"/>
        <v>6</v>
      </c>
      <c r="O19523" s="53" t="str">
        <f ca="1"/>
        <v>1953-06</v>
      </c>
    </row>
    <row r="19524" spans="12:15" x14ac:dyDescent="0.4">
      <c r="L19524" s="56">
        <f ca="1"/>
        <v>19523</v>
      </c>
      <c r="M19524" s="53">
        <f ca="1"/>
        <v>1953</v>
      </c>
      <c r="N19524" s="53">
        <f ca="1"/>
        <v>6</v>
      </c>
      <c r="O19524" s="53" t="str">
        <f ca="1"/>
        <v>1953-06</v>
      </c>
    </row>
    <row r="19525" spans="12:15" x14ac:dyDescent="0.4">
      <c r="L19525" s="56">
        <f ca="1"/>
        <v>19524</v>
      </c>
      <c r="M19525" s="53">
        <f ca="1"/>
        <v>1953</v>
      </c>
      <c r="N19525" s="53">
        <f ca="1"/>
        <v>6</v>
      </c>
      <c r="O19525" s="53" t="str">
        <f ca="1"/>
        <v>1953-06</v>
      </c>
    </row>
    <row r="19526" spans="12:15" x14ac:dyDescent="0.4">
      <c r="L19526" s="56">
        <f ca="1"/>
        <v>19525</v>
      </c>
      <c r="M19526" s="53">
        <f ca="1"/>
        <v>1953</v>
      </c>
      <c r="N19526" s="53">
        <f ca="1"/>
        <v>6</v>
      </c>
      <c r="O19526" s="53" t="str">
        <f ca="1"/>
        <v>1953-06</v>
      </c>
    </row>
    <row r="19527" spans="12:15" x14ac:dyDescent="0.4">
      <c r="L19527" s="56">
        <f ca="1"/>
        <v>19526</v>
      </c>
      <c r="M19527" s="53">
        <f ca="1"/>
        <v>1953</v>
      </c>
      <c r="N19527" s="53">
        <f ca="1"/>
        <v>6</v>
      </c>
      <c r="O19527" s="53" t="str">
        <f ca="1"/>
        <v>1953-06</v>
      </c>
    </row>
    <row r="19528" spans="12:15" x14ac:dyDescent="0.4">
      <c r="L19528" s="56">
        <f ca="1"/>
        <v>19527</v>
      </c>
      <c r="M19528" s="53">
        <f ca="1"/>
        <v>1953</v>
      </c>
      <c r="N19528" s="53">
        <f ca="1"/>
        <v>6</v>
      </c>
      <c r="O19528" s="53" t="str">
        <f ca="1"/>
        <v>1953-06</v>
      </c>
    </row>
    <row r="19529" spans="12:15" x14ac:dyDescent="0.4">
      <c r="L19529" s="56">
        <f ca="1"/>
        <v>19528</v>
      </c>
      <c r="M19529" s="53">
        <f ca="1"/>
        <v>1953</v>
      </c>
      <c r="N19529" s="53">
        <f ca="1"/>
        <v>6</v>
      </c>
      <c r="O19529" s="53" t="str">
        <f ca="1"/>
        <v>1953-06</v>
      </c>
    </row>
    <row r="19530" spans="12:15" x14ac:dyDescent="0.4">
      <c r="L19530" s="56">
        <f ca="1"/>
        <v>19529</v>
      </c>
      <c r="M19530" s="53">
        <f ca="1"/>
        <v>1953</v>
      </c>
      <c r="N19530" s="53">
        <f ca="1"/>
        <v>6</v>
      </c>
      <c r="O19530" s="53" t="str">
        <f ca="1"/>
        <v>1953-06</v>
      </c>
    </row>
    <row r="19531" spans="12:15" x14ac:dyDescent="0.4">
      <c r="L19531" s="56">
        <f ca="1"/>
        <v>19530</v>
      </c>
      <c r="M19531" s="53">
        <f ca="1"/>
        <v>1953</v>
      </c>
      <c r="N19531" s="53">
        <f ca="1"/>
        <v>6</v>
      </c>
      <c r="O19531" s="53" t="str">
        <f ca="1"/>
        <v>1953-06</v>
      </c>
    </row>
    <row r="19532" spans="12:15" x14ac:dyDescent="0.4">
      <c r="L19532" s="56">
        <f ca="1"/>
        <v>19531</v>
      </c>
      <c r="M19532" s="53">
        <f ca="1"/>
        <v>1953</v>
      </c>
      <c r="N19532" s="53">
        <f ca="1"/>
        <v>6</v>
      </c>
      <c r="O19532" s="53" t="str">
        <f ca="1"/>
        <v>1953-06</v>
      </c>
    </row>
    <row r="19533" spans="12:15" x14ac:dyDescent="0.4">
      <c r="L19533" s="56">
        <f ca="1"/>
        <v>19532</v>
      </c>
      <c r="M19533" s="53">
        <f ca="1"/>
        <v>1953</v>
      </c>
      <c r="N19533" s="53">
        <f ca="1"/>
        <v>6</v>
      </c>
      <c r="O19533" s="53" t="str">
        <f ca="1"/>
        <v>1953-06</v>
      </c>
    </row>
    <row r="19534" spans="12:15" x14ac:dyDescent="0.4">
      <c r="L19534" s="56">
        <f ca="1"/>
        <v>19533</v>
      </c>
      <c r="M19534" s="53">
        <f ca="1"/>
        <v>1953</v>
      </c>
      <c r="N19534" s="53">
        <f ca="1"/>
        <v>6</v>
      </c>
      <c r="O19534" s="53" t="str">
        <f ca="1"/>
        <v>1953-06</v>
      </c>
    </row>
    <row r="19535" spans="12:15" x14ac:dyDescent="0.4">
      <c r="L19535" s="56">
        <f ca="1"/>
        <v>19534</v>
      </c>
      <c r="M19535" s="53">
        <f ca="1"/>
        <v>1953</v>
      </c>
      <c r="N19535" s="53">
        <f ca="1"/>
        <v>6</v>
      </c>
      <c r="O19535" s="53" t="str">
        <f ca="1"/>
        <v>1953-06</v>
      </c>
    </row>
    <row r="19536" spans="12:15" x14ac:dyDescent="0.4">
      <c r="L19536" s="56">
        <f ca="1"/>
        <v>19535</v>
      </c>
      <c r="M19536" s="53">
        <f ca="1"/>
        <v>1953</v>
      </c>
      <c r="N19536" s="53">
        <f ca="1"/>
        <v>6</v>
      </c>
      <c r="O19536" s="53" t="str">
        <f ca="1"/>
        <v>1953-06</v>
      </c>
    </row>
    <row r="19537" spans="12:15" x14ac:dyDescent="0.4">
      <c r="L19537" s="56">
        <f ca="1"/>
        <v>19536</v>
      </c>
      <c r="M19537" s="53">
        <f ca="1"/>
        <v>1953</v>
      </c>
      <c r="N19537" s="53">
        <f ca="1"/>
        <v>6</v>
      </c>
      <c r="O19537" s="53" t="str">
        <f ca="1"/>
        <v>1953-06</v>
      </c>
    </row>
    <row r="19538" spans="12:15" x14ac:dyDescent="0.4">
      <c r="L19538" s="56">
        <f ca="1"/>
        <v>19537</v>
      </c>
      <c r="M19538" s="53">
        <f ca="1"/>
        <v>1953</v>
      </c>
      <c r="N19538" s="53">
        <f ca="1"/>
        <v>6</v>
      </c>
      <c r="O19538" s="53" t="str">
        <f ca="1"/>
        <v>1953-06</v>
      </c>
    </row>
    <row r="19539" spans="12:15" x14ac:dyDescent="0.4">
      <c r="L19539" s="56">
        <f ca="1"/>
        <v>19538</v>
      </c>
      <c r="M19539" s="53">
        <f ca="1"/>
        <v>1953</v>
      </c>
      <c r="N19539" s="53">
        <f ca="1"/>
        <v>6</v>
      </c>
      <c r="O19539" s="53" t="str">
        <f ca="1"/>
        <v>1953-06</v>
      </c>
    </row>
    <row r="19540" spans="12:15" x14ac:dyDescent="0.4">
      <c r="L19540" s="56">
        <f ca="1"/>
        <v>19539</v>
      </c>
      <c r="M19540" s="53">
        <f ca="1"/>
        <v>1953</v>
      </c>
      <c r="N19540" s="53">
        <f ca="1"/>
        <v>6</v>
      </c>
      <c r="O19540" s="53" t="str">
        <f ca="1"/>
        <v>1953-06</v>
      </c>
    </row>
    <row r="19541" spans="12:15" x14ac:dyDescent="0.4">
      <c r="L19541" s="56">
        <f ca="1"/>
        <v>19540</v>
      </c>
      <c r="M19541" s="53">
        <f ca="1"/>
        <v>1953</v>
      </c>
      <c r="N19541" s="53">
        <f ca="1"/>
        <v>6</v>
      </c>
      <c r="O19541" s="53" t="str">
        <f ca="1"/>
        <v>1953-06</v>
      </c>
    </row>
    <row r="19542" spans="12:15" x14ac:dyDescent="0.4">
      <c r="L19542" s="56">
        <f ca="1"/>
        <v>19541</v>
      </c>
      <c r="M19542" s="53">
        <f ca="1"/>
        <v>1953</v>
      </c>
      <c r="N19542" s="53">
        <f ca="1"/>
        <v>7</v>
      </c>
      <c r="O19542" s="53" t="str">
        <f ca="1"/>
        <v>1953-07</v>
      </c>
    </row>
    <row r="19543" spans="12:15" x14ac:dyDescent="0.4">
      <c r="L19543" s="56">
        <f ca="1"/>
        <v>19542</v>
      </c>
      <c r="M19543" s="53">
        <f ca="1"/>
        <v>1953</v>
      </c>
      <c r="N19543" s="53">
        <f ca="1"/>
        <v>7</v>
      </c>
      <c r="O19543" s="53" t="str">
        <f ca="1"/>
        <v>1953-07</v>
      </c>
    </row>
    <row r="19544" spans="12:15" x14ac:dyDescent="0.4">
      <c r="L19544" s="56">
        <f ca="1"/>
        <v>19543</v>
      </c>
      <c r="M19544" s="53">
        <f ca="1"/>
        <v>1953</v>
      </c>
      <c r="N19544" s="53">
        <f ca="1"/>
        <v>7</v>
      </c>
      <c r="O19544" s="53" t="str">
        <f ca="1"/>
        <v>1953-07</v>
      </c>
    </row>
    <row r="19545" spans="12:15" x14ac:dyDescent="0.4">
      <c r="L19545" s="56">
        <f ca="1"/>
        <v>19544</v>
      </c>
      <c r="M19545" s="53">
        <f ca="1"/>
        <v>1953</v>
      </c>
      <c r="N19545" s="53">
        <f ca="1"/>
        <v>7</v>
      </c>
      <c r="O19545" s="53" t="str">
        <f ca="1"/>
        <v>1953-07</v>
      </c>
    </row>
    <row r="19546" spans="12:15" x14ac:dyDescent="0.4">
      <c r="L19546" s="56">
        <f ca="1"/>
        <v>19545</v>
      </c>
      <c r="M19546" s="53">
        <f ca="1"/>
        <v>1953</v>
      </c>
      <c r="N19546" s="53">
        <f ca="1"/>
        <v>7</v>
      </c>
      <c r="O19546" s="53" t="str">
        <f ca="1"/>
        <v>1953-07</v>
      </c>
    </row>
    <row r="19547" spans="12:15" x14ac:dyDescent="0.4">
      <c r="L19547" s="56">
        <f ca="1"/>
        <v>19546</v>
      </c>
      <c r="M19547" s="53">
        <f ca="1"/>
        <v>1953</v>
      </c>
      <c r="N19547" s="53">
        <f ca="1"/>
        <v>7</v>
      </c>
      <c r="O19547" s="53" t="str">
        <f ca="1"/>
        <v>1953-07</v>
      </c>
    </row>
    <row r="19548" spans="12:15" x14ac:dyDescent="0.4">
      <c r="L19548" s="56">
        <f ca="1"/>
        <v>19547</v>
      </c>
      <c r="M19548" s="53">
        <f ca="1"/>
        <v>1953</v>
      </c>
      <c r="N19548" s="53">
        <f ca="1"/>
        <v>7</v>
      </c>
      <c r="O19548" s="53" t="str">
        <f ca="1"/>
        <v>1953-07</v>
      </c>
    </row>
    <row r="19549" spans="12:15" x14ac:dyDescent="0.4">
      <c r="L19549" s="56">
        <f ca="1"/>
        <v>19548</v>
      </c>
      <c r="M19549" s="53">
        <f ca="1"/>
        <v>1953</v>
      </c>
      <c r="N19549" s="53">
        <f ca="1"/>
        <v>7</v>
      </c>
      <c r="O19549" s="53" t="str">
        <f ca="1"/>
        <v>1953-07</v>
      </c>
    </row>
    <row r="19550" spans="12:15" x14ac:dyDescent="0.4">
      <c r="L19550" s="56">
        <f ca="1"/>
        <v>19549</v>
      </c>
      <c r="M19550" s="53">
        <f ca="1"/>
        <v>1953</v>
      </c>
      <c r="N19550" s="53">
        <f ca="1"/>
        <v>7</v>
      </c>
      <c r="O19550" s="53" t="str">
        <f ca="1"/>
        <v>1953-07</v>
      </c>
    </row>
    <row r="19551" spans="12:15" x14ac:dyDescent="0.4">
      <c r="L19551" s="56">
        <f ca="1"/>
        <v>19550</v>
      </c>
      <c r="M19551" s="53">
        <f ca="1"/>
        <v>1953</v>
      </c>
      <c r="N19551" s="53">
        <f ca="1"/>
        <v>7</v>
      </c>
      <c r="O19551" s="53" t="str">
        <f ca="1"/>
        <v>1953-07</v>
      </c>
    </row>
    <row r="19552" spans="12:15" x14ac:dyDescent="0.4">
      <c r="L19552" s="56">
        <f ca="1"/>
        <v>19551</v>
      </c>
      <c r="M19552" s="53">
        <f ca="1"/>
        <v>1953</v>
      </c>
      <c r="N19552" s="53">
        <f ca="1"/>
        <v>7</v>
      </c>
      <c r="O19552" s="53" t="str">
        <f ca="1"/>
        <v>1953-07</v>
      </c>
    </row>
    <row r="19553" spans="12:15" x14ac:dyDescent="0.4">
      <c r="L19553" s="56">
        <f ca="1"/>
        <v>19552</v>
      </c>
      <c r="M19553" s="53">
        <f ca="1"/>
        <v>1953</v>
      </c>
      <c r="N19553" s="53">
        <f ca="1"/>
        <v>7</v>
      </c>
      <c r="O19553" s="53" t="str">
        <f ca="1"/>
        <v>1953-07</v>
      </c>
    </row>
    <row r="19554" spans="12:15" x14ac:dyDescent="0.4">
      <c r="L19554" s="56">
        <f ca="1"/>
        <v>19553</v>
      </c>
      <c r="M19554" s="53">
        <f ca="1"/>
        <v>1953</v>
      </c>
      <c r="N19554" s="53">
        <f ca="1"/>
        <v>7</v>
      </c>
      <c r="O19554" s="53" t="str">
        <f ca="1"/>
        <v>1953-07</v>
      </c>
    </row>
    <row r="19555" spans="12:15" x14ac:dyDescent="0.4">
      <c r="L19555" s="56">
        <f ca="1"/>
        <v>19554</v>
      </c>
      <c r="M19555" s="53">
        <f ca="1"/>
        <v>1953</v>
      </c>
      <c r="N19555" s="53">
        <f ca="1"/>
        <v>7</v>
      </c>
      <c r="O19555" s="53" t="str">
        <f ca="1"/>
        <v>1953-07</v>
      </c>
    </row>
    <row r="19556" spans="12:15" x14ac:dyDescent="0.4">
      <c r="L19556" s="56">
        <f ca="1"/>
        <v>19555</v>
      </c>
      <c r="M19556" s="53">
        <f ca="1"/>
        <v>1953</v>
      </c>
      <c r="N19556" s="53">
        <f ca="1"/>
        <v>7</v>
      </c>
      <c r="O19556" s="53" t="str">
        <f ca="1"/>
        <v>1953-07</v>
      </c>
    </row>
    <row r="19557" spans="12:15" x14ac:dyDescent="0.4">
      <c r="L19557" s="56">
        <f ca="1"/>
        <v>19556</v>
      </c>
      <c r="M19557" s="53">
        <f ca="1"/>
        <v>1953</v>
      </c>
      <c r="N19557" s="53">
        <f ca="1"/>
        <v>7</v>
      </c>
      <c r="O19557" s="53" t="str">
        <f ca="1"/>
        <v>1953-07</v>
      </c>
    </row>
    <row r="19558" spans="12:15" x14ac:dyDescent="0.4">
      <c r="L19558" s="56">
        <f ca="1"/>
        <v>19557</v>
      </c>
      <c r="M19558" s="53">
        <f ca="1"/>
        <v>1953</v>
      </c>
      <c r="N19558" s="53">
        <f ca="1"/>
        <v>7</v>
      </c>
      <c r="O19558" s="53" t="str">
        <f ca="1"/>
        <v>1953-07</v>
      </c>
    </row>
    <row r="19559" spans="12:15" x14ac:dyDescent="0.4">
      <c r="L19559" s="56">
        <f ca="1"/>
        <v>19558</v>
      </c>
      <c r="M19559" s="53">
        <f ca="1"/>
        <v>1953</v>
      </c>
      <c r="N19559" s="53">
        <f ca="1"/>
        <v>7</v>
      </c>
      <c r="O19559" s="53" t="str">
        <f ca="1"/>
        <v>1953-07</v>
      </c>
    </row>
    <row r="19560" spans="12:15" x14ac:dyDescent="0.4">
      <c r="L19560" s="56">
        <f ca="1"/>
        <v>19559</v>
      </c>
      <c r="M19560" s="53">
        <f ca="1"/>
        <v>1953</v>
      </c>
      <c r="N19560" s="53">
        <f ca="1"/>
        <v>7</v>
      </c>
      <c r="O19560" s="53" t="str">
        <f ca="1"/>
        <v>1953-07</v>
      </c>
    </row>
    <row r="19561" spans="12:15" x14ac:dyDescent="0.4">
      <c r="L19561" s="56">
        <f ca="1"/>
        <v>19560</v>
      </c>
      <c r="M19561" s="53">
        <f ca="1"/>
        <v>1953</v>
      </c>
      <c r="N19561" s="53">
        <f ca="1"/>
        <v>7</v>
      </c>
      <c r="O19561" s="53" t="str">
        <f ca="1"/>
        <v>1953-07</v>
      </c>
    </row>
    <row r="19562" spans="12:15" x14ac:dyDescent="0.4">
      <c r="L19562" s="56">
        <f ca="1"/>
        <v>19561</v>
      </c>
      <c r="M19562" s="53">
        <f ca="1"/>
        <v>1953</v>
      </c>
      <c r="N19562" s="53">
        <f ca="1"/>
        <v>7</v>
      </c>
      <c r="O19562" s="53" t="str">
        <f ca="1"/>
        <v>1953-07</v>
      </c>
    </row>
    <row r="19563" spans="12:15" x14ac:dyDescent="0.4">
      <c r="L19563" s="56">
        <f ca="1"/>
        <v>19562</v>
      </c>
      <c r="M19563" s="53">
        <f ca="1"/>
        <v>1953</v>
      </c>
      <c r="N19563" s="53">
        <f ca="1"/>
        <v>7</v>
      </c>
      <c r="O19563" s="53" t="str">
        <f ca="1"/>
        <v>1953-07</v>
      </c>
    </row>
    <row r="19564" spans="12:15" x14ac:dyDescent="0.4">
      <c r="L19564" s="56">
        <f ca="1"/>
        <v>19563</v>
      </c>
      <c r="M19564" s="53">
        <f ca="1"/>
        <v>1953</v>
      </c>
      <c r="N19564" s="53">
        <f ca="1"/>
        <v>7</v>
      </c>
      <c r="O19564" s="53" t="str">
        <f ca="1"/>
        <v>1953-07</v>
      </c>
    </row>
    <row r="19565" spans="12:15" x14ac:dyDescent="0.4">
      <c r="L19565" s="56">
        <f ca="1"/>
        <v>19564</v>
      </c>
      <c r="M19565" s="53">
        <f ca="1"/>
        <v>1953</v>
      </c>
      <c r="N19565" s="53">
        <f ca="1"/>
        <v>7</v>
      </c>
      <c r="O19565" s="53" t="str">
        <f ca="1"/>
        <v>1953-07</v>
      </c>
    </row>
    <row r="19566" spans="12:15" x14ac:dyDescent="0.4">
      <c r="L19566" s="56">
        <f ca="1"/>
        <v>19565</v>
      </c>
      <c r="M19566" s="53">
        <f ca="1"/>
        <v>1953</v>
      </c>
      <c r="N19566" s="53">
        <f ca="1"/>
        <v>7</v>
      </c>
      <c r="O19566" s="53" t="str">
        <f ca="1"/>
        <v>1953-07</v>
      </c>
    </row>
    <row r="19567" spans="12:15" x14ac:dyDescent="0.4">
      <c r="L19567" s="56">
        <f ca="1"/>
        <v>19566</v>
      </c>
      <c r="M19567" s="53">
        <f ca="1"/>
        <v>1953</v>
      </c>
      <c r="N19567" s="53">
        <f ca="1"/>
        <v>7</v>
      </c>
      <c r="O19567" s="53" t="str">
        <f ca="1"/>
        <v>1953-07</v>
      </c>
    </row>
    <row r="19568" spans="12:15" x14ac:dyDescent="0.4">
      <c r="L19568" s="56">
        <f ca="1"/>
        <v>19567</v>
      </c>
      <c r="M19568" s="53">
        <f ca="1"/>
        <v>1953</v>
      </c>
      <c r="N19568" s="53">
        <f ca="1"/>
        <v>7</v>
      </c>
      <c r="O19568" s="53" t="str">
        <f ca="1"/>
        <v>1953-07</v>
      </c>
    </row>
    <row r="19569" spans="12:15" x14ac:dyDescent="0.4">
      <c r="L19569" s="56">
        <f ca="1"/>
        <v>19568</v>
      </c>
      <c r="M19569" s="53">
        <f ca="1"/>
        <v>1953</v>
      </c>
      <c r="N19569" s="53">
        <f ca="1"/>
        <v>7</v>
      </c>
      <c r="O19569" s="53" t="str">
        <f ca="1"/>
        <v>1953-07</v>
      </c>
    </row>
    <row r="19570" spans="12:15" x14ac:dyDescent="0.4">
      <c r="L19570" s="56">
        <f ca="1"/>
        <v>19569</v>
      </c>
      <c r="M19570" s="53">
        <f ca="1"/>
        <v>1953</v>
      </c>
      <c r="N19570" s="53">
        <f ca="1"/>
        <v>7</v>
      </c>
      <c r="O19570" s="53" t="str">
        <f ca="1"/>
        <v>1953-07</v>
      </c>
    </row>
    <row r="19571" spans="12:15" x14ac:dyDescent="0.4">
      <c r="L19571" s="56">
        <f ca="1"/>
        <v>19570</v>
      </c>
      <c r="M19571" s="53">
        <f ca="1"/>
        <v>1953</v>
      </c>
      <c r="N19571" s="53">
        <f ca="1"/>
        <v>7</v>
      </c>
      <c r="O19571" s="53" t="str">
        <f ca="1"/>
        <v>1953-07</v>
      </c>
    </row>
    <row r="19572" spans="12:15" x14ac:dyDescent="0.4">
      <c r="L19572" s="56">
        <f ca="1"/>
        <v>19571</v>
      </c>
      <c r="M19572" s="53">
        <f ca="1"/>
        <v>1953</v>
      </c>
      <c r="N19572" s="53">
        <f ca="1"/>
        <v>7</v>
      </c>
      <c r="O19572" s="53" t="str">
        <f ca="1"/>
        <v>1953-07</v>
      </c>
    </row>
    <row r="19573" spans="12:15" x14ac:dyDescent="0.4">
      <c r="L19573" s="56">
        <f ca="1"/>
        <v>19572</v>
      </c>
      <c r="M19573" s="53">
        <f ca="1"/>
        <v>1953</v>
      </c>
      <c r="N19573" s="53">
        <f ca="1"/>
        <v>8</v>
      </c>
      <c r="O19573" s="53" t="str">
        <f ca="1"/>
        <v>1953-08</v>
      </c>
    </row>
    <row r="19574" spans="12:15" x14ac:dyDescent="0.4">
      <c r="L19574" s="56">
        <f ca="1"/>
        <v>19573</v>
      </c>
      <c r="M19574" s="53">
        <f ca="1"/>
        <v>1953</v>
      </c>
      <c r="N19574" s="53">
        <f ca="1"/>
        <v>8</v>
      </c>
      <c r="O19574" s="53" t="str">
        <f ca="1"/>
        <v>1953-08</v>
      </c>
    </row>
    <row r="19575" spans="12:15" x14ac:dyDescent="0.4">
      <c r="L19575" s="56">
        <f ca="1"/>
        <v>19574</v>
      </c>
      <c r="M19575" s="53">
        <f ca="1"/>
        <v>1953</v>
      </c>
      <c r="N19575" s="53">
        <f ca="1"/>
        <v>8</v>
      </c>
      <c r="O19575" s="53" t="str">
        <f ca="1"/>
        <v>1953-08</v>
      </c>
    </row>
    <row r="19576" spans="12:15" x14ac:dyDescent="0.4">
      <c r="L19576" s="56">
        <f ca="1"/>
        <v>19575</v>
      </c>
      <c r="M19576" s="53">
        <f ca="1"/>
        <v>1953</v>
      </c>
      <c r="N19576" s="53">
        <f ca="1"/>
        <v>8</v>
      </c>
      <c r="O19576" s="53" t="str">
        <f ca="1"/>
        <v>1953-08</v>
      </c>
    </row>
    <row r="19577" spans="12:15" x14ac:dyDescent="0.4">
      <c r="L19577" s="56">
        <f ca="1"/>
        <v>19576</v>
      </c>
      <c r="M19577" s="53">
        <f ca="1"/>
        <v>1953</v>
      </c>
      <c r="N19577" s="53">
        <f ca="1"/>
        <v>8</v>
      </c>
      <c r="O19577" s="53" t="str">
        <f ca="1"/>
        <v>1953-08</v>
      </c>
    </row>
    <row r="19578" spans="12:15" x14ac:dyDescent="0.4">
      <c r="L19578" s="56">
        <f ca="1"/>
        <v>19577</v>
      </c>
      <c r="M19578" s="53">
        <f ca="1"/>
        <v>1953</v>
      </c>
      <c r="N19578" s="53">
        <f ca="1"/>
        <v>8</v>
      </c>
      <c r="O19578" s="53" t="str">
        <f ca="1"/>
        <v>1953-08</v>
      </c>
    </row>
    <row r="19579" spans="12:15" x14ac:dyDescent="0.4">
      <c r="L19579" s="56">
        <f ca="1"/>
        <v>19578</v>
      </c>
      <c r="M19579" s="53">
        <f ca="1"/>
        <v>1953</v>
      </c>
      <c r="N19579" s="53">
        <f ca="1"/>
        <v>8</v>
      </c>
      <c r="O19579" s="53" t="str">
        <f ca="1"/>
        <v>1953-08</v>
      </c>
    </row>
    <row r="19580" spans="12:15" x14ac:dyDescent="0.4">
      <c r="L19580" s="56">
        <f ca="1"/>
        <v>19579</v>
      </c>
      <c r="M19580" s="53">
        <f ca="1"/>
        <v>1953</v>
      </c>
      <c r="N19580" s="53">
        <f ca="1"/>
        <v>8</v>
      </c>
      <c r="O19580" s="53" t="str">
        <f ca="1"/>
        <v>1953-08</v>
      </c>
    </row>
    <row r="19581" spans="12:15" x14ac:dyDescent="0.4">
      <c r="L19581" s="56">
        <f ca="1"/>
        <v>19580</v>
      </c>
      <c r="M19581" s="53">
        <f ca="1"/>
        <v>1953</v>
      </c>
      <c r="N19581" s="53">
        <f ca="1"/>
        <v>8</v>
      </c>
      <c r="O19581" s="53" t="str">
        <f ca="1"/>
        <v>1953-08</v>
      </c>
    </row>
    <row r="19582" spans="12:15" x14ac:dyDescent="0.4">
      <c r="L19582" s="56">
        <f ca="1"/>
        <v>19581</v>
      </c>
      <c r="M19582" s="53">
        <f ca="1"/>
        <v>1953</v>
      </c>
      <c r="N19582" s="53">
        <f ca="1"/>
        <v>8</v>
      </c>
      <c r="O19582" s="53" t="str">
        <f ca="1"/>
        <v>1953-08</v>
      </c>
    </row>
    <row r="19583" spans="12:15" x14ac:dyDescent="0.4">
      <c r="L19583" s="56">
        <f ca="1"/>
        <v>19582</v>
      </c>
      <c r="M19583" s="53">
        <f ca="1"/>
        <v>1953</v>
      </c>
      <c r="N19583" s="53">
        <f ca="1"/>
        <v>8</v>
      </c>
      <c r="O19583" s="53" t="str">
        <f ca="1"/>
        <v>1953-08</v>
      </c>
    </row>
    <row r="19584" spans="12:15" x14ac:dyDescent="0.4">
      <c r="L19584" s="56">
        <f ca="1"/>
        <v>19583</v>
      </c>
      <c r="M19584" s="53">
        <f ca="1"/>
        <v>1953</v>
      </c>
      <c r="N19584" s="53">
        <f ca="1"/>
        <v>8</v>
      </c>
      <c r="O19584" s="53" t="str">
        <f ca="1"/>
        <v>1953-08</v>
      </c>
    </row>
    <row r="19585" spans="12:15" x14ac:dyDescent="0.4">
      <c r="L19585" s="56">
        <f ca="1"/>
        <v>19584</v>
      </c>
      <c r="M19585" s="53">
        <f ca="1"/>
        <v>1953</v>
      </c>
      <c r="N19585" s="53">
        <f ca="1"/>
        <v>8</v>
      </c>
      <c r="O19585" s="53" t="str">
        <f ca="1"/>
        <v>1953-08</v>
      </c>
    </row>
    <row r="19586" spans="12:15" x14ac:dyDescent="0.4">
      <c r="L19586" s="56">
        <f ca="1"/>
        <v>19585</v>
      </c>
      <c r="M19586" s="53">
        <f ca="1"/>
        <v>1953</v>
      </c>
      <c r="N19586" s="53">
        <f ca="1"/>
        <v>8</v>
      </c>
      <c r="O19586" s="53" t="str">
        <f ca="1"/>
        <v>1953-08</v>
      </c>
    </row>
    <row r="19587" spans="12:15" x14ac:dyDescent="0.4">
      <c r="L19587" s="56">
        <f ca="1"/>
        <v>19586</v>
      </c>
      <c r="M19587" s="53">
        <f ca="1"/>
        <v>1953</v>
      </c>
      <c r="N19587" s="53">
        <f ca="1"/>
        <v>8</v>
      </c>
      <c r="O19587" s="53" t="str">
        <f ca="1"/>
        <v>1953-08</v>
      </c>
    </row>
    <row r="19588" spans="12:15" x14ac:dyDescent="0.4">
      <c r="L19588" s="56">
        <f ca="1"/>
        <v>19587</v>
      </c>
      <c r="M19588" s="53">
        <f ca="1"/>
        <v>1953</v>
      </c>
      <c r="N19588" s="53">
        <f ca="1"/>
        <v>8</v>
      </c>
      <c r="O19588" s="53" t="str">
        <f ca="1"/>
        <v>1953-08</v>
      </c>
    </row>
    <row r="19589" spans="12:15" x14ac:dyDescent="0.4">
      <c r="L19589" s="56">
        <f ca="1"/>
        <v>19588</v>
      </c>
      <c r="M19589" s="53">
        <f ca="1"/>
        <v>1953</v>
      </c>
      <c r="N19589" s="53">
        <f ca="1"/>
        <v>8</v>
      </c>
      <c r="O19589" s="53" t="str">
        <f ca="1"/>
        <v>1953-08</v>
      </c>
    </row>
    <row r="19590" spans="12:15" x14ac:dyDescent="0.4">
      <c r="L19590" s="56">
        <f ca="1"/>
        <v>19589</v>
      </c>
      <c r="M19590" s="53">
        <f ca="1"/>
        <v>1953</v>
      </c>
      <c r="N19590" s="53">
        <f ca="1"/>
        <v>8</v>
      </c>
      <c r="O19590" s="53" t="str">
        <f ca="1"/>
        <v>1953-08</v>
      </c>
    </row>
    <row r="19591" spans="12:15" x14ac:dyDescent="0.4">
      <c r="L19591" s="56">
        <f ca="1"/>
        <v>19590</v>
      </c>
      <c r="M19591" s="53">
        <f ca="1"/>
        <v>1953</v>
      </c>
      <c r="N19591" s="53">
        <f ca="1"/>
        <v>8</v>
      </c>
      <c r="O19591" s="53" t="str">
        <f ca="1"/>
        <v>1953-08</v>
      </c>
    </row>
    <row r="19592" spans="12:15" x14ac:dyDescent="0.4">
      <c r="L19592" s="56">
        <f ca="1"/>
        <v>19591</v>
      </c>
      <c r="M19592" s="53">
        <f ca="1"/>
        <v>1953</v>
      </c>
      <c r="N19592" s="53">
        <f ca="1"/>
        <v>8</v>
      </c>
      <c r="O19592" s="53" t="str">
        <f ca="1"/>
        <v>1953-08</v>
      </c>
    </row>
    <row r="19593" spans="12:15" x14ac:dyDescent="0.4">
      <c r="L19593" s="56">
        <f ca="1"/>
        <v>19592</v>
      </c>
      <c r="M19593" s="53">
        <f ca="1"/>
        <v>1953</v>
      </c>
      <c r="N19593" s="53">
        <f ca="1"/>
        <v>8</v>
      </c>
      <c r="O19593" s="53" t="str">
        <f ca="1"/>
        <v>1953-08</v>
      </c>
    </row>
    <row r="19594" spans="12:15" x14ac:dyDescent="0.4">
      <c r="L19594" s="56">
        <f ca="1"/>
        <v>19593</v>
      </c>
      <c r="M19594" s="53">
        <f ca="1"/>
        <v>1953</v>
      </c>
      <c r="N19594" s="53">
        <f ca="1"/>
        <v>8</v>
      </c>
      <c r="O19594" s="53" t="str">
        <f ca="1"/>
        <v>1953-08</v>
      </c>
    </row>
    <row r="19595" spans="12:15" x14ac:dyDescent="0.4">
      <c r="L19595" s="56">
        <f ca="1"/>
        <v>19594</v>
      </c>
      <c r="M19595" s="53">
        <f ca="1"/>
        <v>1953</v>
      </c>
      <c r="N19595" s="53">
        <f ca="1"/>
        <v>8</v>
      </c>
      <c r="O19595" s="53" t="str">
        <f ca="1"/>
        <v>1953-08</v>
      </c>
    </row>
    <row r="19596" spans="12:15" x14ac:dyDescent="0.4">
      <c r="L19596" s="56">
        <f ca="1"/>
        <v>19595</v>
      </c>
      <c r="M19596" s="53">
        <f ca="1"/>
        <v>1953</v>
      </c>
      <c r="N19596" s="53">
        <f ca="1"/>
        <v>8</v>
      </c>
      <c r="O19596" s="53" t="str">
        <f ca="1"/>
        <v>1953-08</v>
      </c>
    </row>
    <row r="19597" spans="12:15" x14ac:dyDescent="0.4">
      <c r="L19597" s="56">
        <f ca="1"/>
        <v>19596</v>
      </c>
      <c r="M19597" s="53">
        <f ca="1"/>
        <v>1953</v>
      </c>
      <c r="N19597" s="53">
        <f ca="1"/>
        <v>8</v>
      </c>
      <c r="O19597" s="53" t="str">
        <f ca="1"/>
        <v>1953-08</v>
      </c>
    </row>
    <row r="19598" spans="12:15" x14ac:dyDescent="0.4">
      <c r="L19598" s="56">
        <f ca="1"/>
        <v>19597</v>
      </c>
      <c r="M19598" s="53">
        <f ca="1"/>
        <v>1953</v>
      </c>
      <c r="N19598" s="53">
        <f ca="1"/>
        <v>8</v>
      </c>
      <c r="O19598" s="53" t="str">
        <f ca="1"/>
        <v>1953-08</v>
      </c>
    </row>
    <row r="19599" spans="12:15" x14ac:dyDescent="0.4">
      <c r="L19599" s="56">
        <f ca="1"/>
        <v>19598</v>
      </c>
      <c r="M19599" s="53">
        <f ca="1"/>
        <v>1953</v>
      </c>
      <c r="N19599" s="53">
        <f ca="1"/>
        <v>8</v>
      </c>
      <c r="O19599" s="53" t="str">
        <f ca="1"/>
        <v>1953-08</v>
      </c>
    </row>
    <row r="19600" spans="12:15" x14ac:dyDescent="0.4">
      <c r="L19600" s="56">
        <f ca="1"/>
        <v>19599</v>
      </c>
      <c r="M19600" s="53">
        <f ca="1"/>
        <v>1953</v>
      </c>
      <c r="N19600" s="53">
        <f ca="1"/>
        <v>8</v>
      </c>
      <c r="O19600" s="53" t="str">
        <f ca="1"/>
        <v>1953-08</v>
      </c>
    </row>
    <row r="19601" spans="12:15" x14ac:dyDescent="0.4">
      <c r="L19601" s="56">
        <f ca="1"/>
        <v>19600</v>
      </c>
      <c r="M19601" s="53">
        <f ca="1"/>
        <v>1953</v>
      </c>
      <c r="N19601" s="53">
        <f ca="1"/>
        <v>8</v>
      </c>
      <c r="O19601" s="53" t="str">
        <f ca="1"/>
        <v>1953-08</v>
      </c>
    </row>
    <row r="19602" spans="12:15" x14ac:dyDescent="0.4">
      <c r="L19602" s="56">
        <f ca="1"/>
        <v>19601</v>
      </c>
      <c r="M19602" s="53">
        <f ca="1"/>
        <v>1953</v>
      </c>
      <c r="N19602" s="53">
        <f ca="1"/>
        <v>8</v>
      </c>
      <c r="O19602" s="53" t="str">
        <f ca="1"/>
        <v>1953-08</v>
      </c>
    </row>
    <row r="19603" spans="12:15" x14ac:dyDescent="0.4">
      <c r="L19603" s="56">
        <f ca="1"/>
        <v>19602</v>
      </c>
      <c r="M19603" s="53">
        <f ca="1"/>
        <v>1953</v>
      </c>
      <c r="N19603" s="53">
        <f ca="1"/>
        <v>8</v>
      </c>
      <c r="O19603" s="53" t="str">
        <f ca="1"/>
        <v>1953-08</v>
      </c>
    </row>
    <row r="19604" spans="12:15" x14ac:dyDescent="0.4">
      <c r="L19604" s="56">
        <f ca="1"/>
        <v>19603</v>
      </c>
      <c r="M19604" s="53">
        <f ca="1"/>
        <v>1953</v>
      </c>
      <c r="N19604" s="53">
        <f ca="1"/>
        <v>9</v>
      </c>
      <c r="O19604" s="53" t="str">
        <f ca="1"/>
        <v>1953-09</v>
      </c>
    </row>
    <row r="19605" spans="12:15" x14ac:dyDescent="0.4">
      <c r="L19605" s="56">
        <f ca="1"/>
        <v>19604</v>
      </c>
      <c r="M19605" s="53">
        <f ca="1"/>
        <v>1953</v>
      </c>
      <c r="N19605" s="53">
        <f ca="1"/>
        <v>9</v>
      </c>
      <c r="O19605" s="53" t="str">
        <f ca="1"/>
        <v>1953-09</v>
      </c>
    </row>
    <row r="19606" spans="12:15" x14ac:dyDescent="0.4">
      <c r="L19606" s="56">
        <f ca="1"/>
        <v>19605</v>
      </c>
      <c r="M19606" s="53">
        <f ca="1"/>
        <v>1953</v>
      </c>
      <c r="N19606" s="53">
        <f ca="1"/>
        <v>9</v>
      </c>
      <c r="O19606" s="53" t="str">
        <f ca="1"/>
        <v>1953-09</v>
      </c>
    </row>
    <row r="19607" spans="12:15" x14ac:dyDescent="0.4">
      <c r="L19607" s="56">
        <f ca="1"/>
        <v>19606</v>
      </c>
      <c r="M19607" s="53">
        <f ca="1"/>
        <v>1953</v>
      </c>
      <c r="N19607" s="53">
        <f ca="1"/>
        <v>9</v>
      </c>
      <c r="O19607" s="53" t="str">
        <f ca="1"/>
        <v>1953-09</v>
      </c>
    </row>
    <row r="19608" spans="12:15" x14ac:dyDescent="0.4">
      <c r="L19608" s="56">
        <f ca="1"/>
        <v>19607</v>
      </c>
      <c r="M19608" s="53">
        <f ca="1"/>
        <v>1953</v>
      </c>
      <c r="N19608" s="53">
        <f ca="1"/>
        <v>9</v>
      </c>
      <c r="O19608" s="53" t="str">
        <f ca="1"/>
        <v>1953-09</v>
      </c>
    </row>
    <row r="19609" spans="12:15" x14ac:dyDescent="0.4">
      <c r="L19609" s="56">
        <f ca="1"/>
        <v>19608</v>
      </c>
      <c r="M19609" s="53">
        <f ca="1"/>
        <v>1953</v>
      </c>
      <c r="N19609" s="53">
        <f ca="1"/>
        <v>9</v>
      </c>
      <c r="O19609" s="53" t="str">
        <f ca="1"/>
        <v>1953-09</v>
      </c>
    </row>
    <row r="19610" spans="12:15" x14ac:dyDescent="0.4">
      <c r="L19610" s="56">
        <f ca="1"/>
        <v>19609</v>
      </c>
      <c r="M19610" s="53">
        <f ca="1"/>
        <v>1953</v>
      </c>
      <c r="N19610" s="53">
        <f ca="1"/>
        <v>9</v>
      </c>
      <c r="O19610" s="53" t="str">
        <f ca="1"/>
        <v>1953-09</v>
      </c>
    </row>
    <row r="19611" spans="12:15" x14ac:dyDescent="0.4">
      <c r="L19611" s="56">
        <f ca="1"/>
        <v>19610</v>
      </c>
      <c r="M19611" s="53">
        <f ca="1"/>
        <v>1953</v>
      </c>
      <c r="N19611" s="53">
        <f ca="1"/>
        <v>9</v>
      </c>
      <c r="O19611" s="53" t="str">
        <f ca="1"/>
        <v>1953-09</v>
      </c>
    </row>
    <row r="19612" spans="12:15" x14ac:dyDescent="0.4">
      <c r="L19612" s="56">
        <f ca="1"/>
        <v>19611</v>
      </c>
      <c r="M19612" s="53">
        <f ca="1"/>
        <v>1953</v>
      </c>
      <c r="N19612" s="53">
        <f ca="1"/>
        <v>9</v>
      </c>
      <c r="O19612" s="53" t="str">
        <f ca="1"/>
        <v>1953-09</v>
      </c>
    </row>
    <row r="19613" spans="12:15" x14ac:dyDescent="0.4">
      <c r="L19613" s="56">
        <f ca="1"/>
        <v>19612</v>
      </c>
      <c r="M19613" s="53">
        <f ca="1"/>
        <v>1953</v>
      </c>
      <c r="N19613" s="53">
        <f ca="1"/>
        <v>9</v>
      </c>
      <c r="O19613" s="53" t="str">
        <f ca="1"/>
        <v>1953-09</v>
      </c>
    </row>
    <row r="19614" spans="12:15" x14ac:dyDescent="0.4">
      <c r="L19614" s="56">
        <f ca="1"/>
        <v>19613</v>
      </c>
      <c r="M19614" s="53">
        <f ca="1"/>
        <v>1953</v>
      </c>
      <c r="N19614" s="53">
        <f ca="1"/>
        <v>9</v>
      </c>
      <c r="O19614" s="53" t="str">
        <f ca="1"/>
        <v>1953-09</v>
      </c>
    </row>
    <row r="19615" spans="12:15" x14ac:dyDescent="0.4">
      <c r="L19615" s="56">
        <f ca="1"/>
        <v>19614</v>
      </c>
      <c r="M19615" s="53">
        <f ca="1"/>
        <v>1953</v>
      </c>
      <c r="N19615" s="53">
        <f ca="1"/>
        <v>9</v>
      </c>
      <c r="O19615" s="53" t="str">
        <f ca="1"/>
        <v>1953-09</v>
      </c>
    </row>
    <row r="19616" spans="12:15" x14ac:dyDescent="0.4">
      <c r="L19616" s="56">
        <f ca="1"/>
        <v>19615</v>
      </c>
      <c r="M19616" s="53">
        <f ca="1"/>
        <v>1953</v>
      </c>
      <c r="N19616" s="53">
        <f ca="1"/>
        <v>9</v>
      </c>
      <c r="O19616" s="53" t="str">
        <f ca="1"/>
        <v>1953-09</v>
      </c>
    </row>
    <row r="19617" spans="12:15" x14ac:dyDescent="0.4">
      <c r="L19617" s="56">
        <f ca="1"/>
        <v>19616</v>
      </c>
      <c r="M19617" s="53">
        <f ca="1"/>
        <v>1953</v>
      </c>
      <c r="N19617" s="53">
        <f ca="1"/>
        <v>9</v>
      </c>
      <c r="O19617" s="53" t="str">
        <f ca="1"/>
        <v>1953-09</v>
      </c>
    </row>
    <row r="19618" spans="12:15" x14ac:dyDescent="0.4">
      <c r="L19618" s="56">
        <f ca="1"/>
        <v>19617</v>
      </c>
      <c r="M19618" s="53">
        <f ca="1"/>
        <v>1953</v>
      </c>
      <c r="N19618" s="53">
        <f ca="1"/>
        <v>9</v>
      </c>
      <c r="O19618" s="53" t="str">
        <f ca="1"/>
        <v>1953-09</v>
      </c>
    </row>
    <row r="19619" spans="12:15" x14ac:dyDescent="0.4">
      <c r="L19619" s="56">
        <f ca="1"/>
        <v>19618</v>
      </c>
      <c r="M19619" s="53">
        <f ca="1"/>
        <v>1953</v>
      </c>
      <c r="N19619" s="53">
        <f ca="1"/>
        <v>9</v>
      </c>
      <c r="O19619" s="53" t="str">
        <f ca="1"/>
        <v>1953-09</v>
      </c>
    </row>
    <row r="19620" spans="12:15" x14ac:dyDescent="0.4">
      <c r="L19620" s="56">
        <f ca="1"/>
        <v>19619</v>
      </c>
      <c r="M19620" s="53">
        <f ca="1"/>
        <v>1953</v>
      </c>
      <c r="N19620" s="53">
        <f ca="1"/>
        <v>9</v>
      </c>
      <c r="O19620" s="53" t="str">
        <f ca="1"/>
        <v>1953-09</v>
      </c>
    </row>
    <row r="19621" spans="12:15" x14ac:dyDescent="0.4">
      <c r="L19621" s="56">
        <f ca="1"/>
        <v>19620</v>
      </c>
      <c r="M19621" s="53">
        <f ca="1"/>
        <v>1953</v>
      </c>
      <c r="N19621" s="53">
        <f ca="1"/>
        <v>9</v>
      </c>
      <c r="O19621" s="53" t="str">
        <f ca="1"/>
        <v>1953-09</v>
      </c>
    </row>
    <row r="19622" spans="12:15" x14ac:dyDescent="0.4">
      <c r="L19622" s="56">
        <f ca="1"/>
        <v>19621</v>
      </c>
      <c r="M19622" s="53">
        <f ca="1"/>
        <v>1953</v>
      </c>
      <c r="N19622" s="53">
        <f ca="1"/>
        <v>9</v>
      </c>
      <c r="O19622" s="53" t="str">
        <f ca="1"/>
        <v>1953-09</v>
      </c>
    </row>
    <row r="19623" spans="12:15" x14ac:dyDescent="0.4">
      <c r="L19623" s="56">
        <f ca="1"/>
        <v>19622</v>
      </c>
      <c r="M19623" s="53">
        <f ca="1"/>
        <v>1953</v>
      </c>
      <c r="N19623" s="53">
        <f ca="1"/>
        <v>9</v>
      </c>
      <c r="O19623" s="53" t="str">
        <f ca="1"/>
        <v>1953-09</v>
      </c>
    </row>
    <row r="19624" spans="12:15" x14ac:dyDescent="0.4">
      <c r="L19624" s="56">
        <f ca="1"/>
        <v>19623</v>
      </c>
      <c r="M19624" s="53">
        <f ca="1"/>
        <v>1953</v>
      </c>
      <c r="N19624" s="53">
        <f ca="1"/>
        <v>9</v>
      </c>
      <c r="O19624" s="53" t="str">
        <f ca="1"/>
        <v>1953-09</v>
      </c>
    </row>
    <row r="19625" spans="12:15" x14ac:dyDescent="0.4">
      <c r="L19625" s="56">
        <f ca="1"/>
        <v>19624</v>
      </c>
      <c r="M19625" s="53">
        <f ca="1"/>
        <v>1953</v>
      </c>
      <c r="N19625" s="53">
        <f ca="1"/>
        <v>9</v>
      </c>
      <c r="O19625" s="53" t="str">
        <f ca="1"/>
        <v>1953-09</v>
      </c>
    </row>
    <row r="19626" spans="12:15" x14ac:dyDescent="0.4">
      <c r="L19626" s="56">
        <f ca="1"/>
        <v>19625</v>
      </c>
      <c r="M19626" s="53">
        <f ca="1"/>
        <v>1953</v>
      </c>
      <c r="N19626" s="53">
        <f ca="1"/>
        <v>9</v>
      </c>
      <c r="O19626" s="53" t="str">
        <f ca="1"/>
        <v>1953-09</v>
      </c>
    </row>
    <row r="19627" spans="12:15" x14ac:dyDescent="0.4">
      <c r="L19627" s="56">
        <f ca="1"/>
        <v>19626</v>
      </c>
      <c r="M19627" s="53">
        <f ca="1"/>
        <v>1953</v>
      </c>
      <c r="N19627" s="53">
        <f ca="1"/>
        <v>9</v>
      </c>
      <c r="O19627" s="53" t="str">
        <f ca="1"/>
        <v>1953-09</v>
      </c>
    </row>
    <row r="19628" spans="12:15" x14ac:dyDescent="0.4">
      <c r="L19628" s="56">
        <f ca="1"/>
        <v>19627</v>
      </c>
      <c r="M19628" s="53">
        <f ca="1"/>
        <v>1953</v>
      </c>
      <c r="N19628" s="53">
        <f ca="1"/>
        <v>9</v>
      </c>
      <c r="O19628" s="53" t="str">
        <f ca="1"/>
        <v>1953-09</v>
      </c>
    </row>
    <row r="19629" spans="12:15" x14ac:dyDescent="0.4">
      <c r="L19629" s="56">
        <f ca="1"/>
        <v>19628</v>
      </c>
      <c r="M19629" s="53">
        <f ca="1"/>
        <v>1953</v>
      </c>
      <c r="N19629" s="53">
        <f ca="1"/>
        <v>9</v>
      </c>
      <c r="O19629" s="53" t="str">
        <f ca="1"/>
        <v>1953-09</v>
      </c>
    </row>
    <row r="19630" spans="12:15" x14ac:dyDescent="0.4">
      <c r="L19630" s="56">
        <f ca="1"/>
        <v>19629</v>
      </c>
      <c r="M19630" s="53">
        <f ca="1"/>
        <v>1953</v>
      </c>
      <c r="N19630" s="53">
        <f ca="1"/>
        <v>9</v>
      </c>
      <c r="O19630" s="53" t="str">
        <f ca="1"/>
        <v>1953-09</v>
      </c>
    </row>
    <row r="19631" spans="12:15" x14ac:dyDescent="0.4">
      <c r="L19631" s="56">
        <f ca="1"/>
        <v>19630</v>
      </c>
      <c r="M19631" s="53">
        <f ca="1"/>
        <v>1953</v>
      </c>
      <c r="N19631" s="53">
        <f ca="1"/>
        <v>9</v>
      </c>
      <c r="O19631" s="53" t="str">
        <f ca="1"/>
        <v>1953-09</v>
      </c>
    </row>
    <row r="19632" spans="12:15" x14ac:dyDescent="0.4">
      <c r="L19632" s="56">
        <f ca="1"/>
        <v>19631</v>
      </c>
      <c r="M19632" s="53">
        <f ca="1"/>
        <v>1953</v>
      </c>
      <c r="N19632" s="53">
        <f ca="1"/>
        <v>9</v>
      </c>
      <c r="O19632" s="53" t="str">
        <f ca="1"/>
        <v>1953-09</v>
      </c>
    </row>
    <row r="19633" spans="12:15" x14ac:dyDescent="0.4">
      <c r="L19633" s="56">
        <f ca="1"/>
        <v>19632</v>
      </c>
      <c r="M19633" s="53">
        <f ca="1"/>
        <v>1953</v>
      </c>
      <c r="N19633" s="53">
        <f ca="1"/>
        <v>9</v>
      </c>
      <c r="O19633" s="53" t="str">
        <f ca="1"/>
        <v>1953-09</v>
      </c>
    </row>
    <row r="19634" spans="12:15" x14ac:dyDescent="0.4">
      <c r="L19634" s="56">
        <f ca="1"/>
        <v>19633</v>
      </c>
      <c r="M19634" s="53">
        <f ca="1"/>
        <v>1953</v>
      </c>
      <c r="N19634" s="53">
        <f ca="1"/>
        <v>10</v>
      </c>
      <c r="O19634" s="53" t="str">
        <f ca="1"/>
        <v>1953-10</v>
      </c>
    </row>
    <row r="19635" spans="12:15" x14ac:dyDescent="0.4">
      <c r="L19635" s="56">
        <f ca="1"/>
        <v>19634</v>
      </c>
      <c r="M19635" s="53">
        <f ca="1"/>
        <v>1953</v>
      </c>
      <c r="N19635" s="53">
        <f ca="1"/>
        <v>10</v>
      </c>
      <c r="O19635" s="53" t="str">
        <f ca="1"/>
        <v>1953-10</v>
      </c>
    </row>
    <row r="19636" spans="12:15" x14ac:dyDescent="0.4">
      <c r="L19636" s="56">
        <f ca="1"/>
        <v>19635</v>
      </c>
      <c r="M19636" s="53">
        <f ca="1"/>
        <v>1953</v>
      </c>
      <c r="N19636" s="53">
        <f ca="1"/>
        <v>10</v>
      </c>
      <c r="O19636" s="53" t="str">
        <f ca="1"/>
        <v>1953-10</v>
      </c>
    </row>
    <row r="19637" spans="12:15" x14ac:dyDescent="0.4">
      <c r="L19637" s="56">
        <f ca="1"/>
        <v>19636</v>
      </c>
      <c r="M19637" s="53">
        <f ca="1"/>
        <v>1953</v>
      </c>
      <c r="N19637" s="53">
        <f ca="1"/>
        <v>10</v>
      </c>
      <c r="O19637" s="53" t="str">
        <f ca="1"/>
        <v>1953-10</v>
      </c>
    </row>
    <row r="19638" spans="12:15" x14ac:dyDescent="0.4">
      <c r="L19638" s="56">
        <f ca="1"/>
        <v>19637</v>
      </c>
      <c r="M19638" s="53">
        <f ca="1"/>
        <v>1953</v>
      </c>
      <c r="N19638" s="53">
        <f ca="1"/>
        <v>10</v>
      </c>
      <c r="O19638" s="53" t="str">
        <f ca="1"/>
        <v>1953-10</v>
      </c>
    </row>
    <row r="19639" spans="12:15" x14ac:dyDescent="0.4">
      <c r="L19639" s="56">
        <f ca="1"/>
        <v>19638</v>
      </c>
      <c r="M19639" s="53">
        <f ca="1"/>
        <v>1953</v>
      </c>
      <c r="N19639" s="53">
        <f ca="1"/>
        <v>10</v>
      </c>
      <c r="O19639" s="53" t="str">
        <f ca="1"/>
        <v>1953-10</v>
      </c>
    </row>
    <row r="19640" spans="12:15" x14ac:dyDescent="0.4">
      <c r="L19640" s="56">
        <f ca="1"/>
        <v>19639</v>
      </c>
      <c r="M19640" s="53">
        <f ca="1"/>
        <v>1953</v>
      </c>
      <c r="N19640" s="53">
        <f ca="1"/>
        <v>10</v>
      </c>
      <c r="O19640" s="53" t="str">
        <f ca="1"/>
        <v>1953-10</v>
      </c>
    </row>
    <row r="19641" spans="12:15" x14ac:dyDescent="0.4">
      <c r="L19641" s="56">
        <f ca="1"/>
        <v>19640</v>
      </c>
      <c r="M19641" s="53">
        <f ca="1"/>
        <v>1953</v>
      </c>
      <c r="N19641" s="53">
        <f ca="1"/>
        <v>10</v>
      </c>
      <c r="O19641" s="53" t="str">
        <f ca="1"/>
        <v>1953-10</v>
      </c>
    </row>
    <row r="19642" spans="12:15" x14ac:dyDescent="0.4">
      <c r="L19642" s="56">
        <f ca="1"/>
        <v>19641</v>
      </c>
      <c r="M19642" s="53">
        <f ca="1"/>
        <v>1953</v>
      </c>
      <c r="N19642" s="53">
        <f ca="1"/>
        <v>10</v>
      </c>
      <c r="O19642" s="53" t="str">
        <f ca="1"/>
        <v>1953-10</v>
      </c>
    </row>
    <row r="19643" spans="12:15" x14ac:dyDescent="0.4">
      <c r="L19643" s="56">
        <f ca="1"/>
        <v>19642</v>
      </c>
      <c r="M19643" s="53">
        <f ca="1"/>
        <v>1953</v>
      </c>
      <c r="N19643" s="53">
        <f ca="1"/>
        <v>10</v>
      </c>
      <c r="O19643" s="53" t="str">
        <f ca="1"/>
        <v>1953-10</v>
      </c>
    </row>
    <row r="19644" spans="12:15" x14ac:dyDescent="0.4">
      <c r="L19644" s="56">
        <f ca="1"/>
        <v>19643</v>
      </c>
      <c r="M19644" s="53">
        <f ca="1"/>
        <v>1953</v>
      </c>
      <c r="N19644" s="53">
        <f ca="1"/>
        <v>10</v>
      </c>
      <c r="O19644" s="53" t="str">
        <f ca="1"/>
        <v>1953-10</v>
      </c>
    </row>
    <row r="19645" spans="12:15" x14ac:dyDescent="0.4">
      <c r="L19645" s="56">
        <f ca="1"/>
        <v>19644</v>
      </c>
      <c r="M19645" s="53">
        <f ca="1"/>
        <v>1953</v>
      </c>
      <c r="N19645" s="53">
        <f ca="1"/>
        <v>10</v>
      </c>
      <c r="O19645" s="53" t="str">
        <f ca="1"/>
        <v>1953-10</v>
      </c>
    </row>
    <row r="19646" spans="12:15" x14ac:dyDescent="0.4">
      <c r="L19646" s="56">
        <f ca="1"/>
        <v>19645</v>
      </c>
      <c r="M19646" s="53">
        <f ca="1"/>
        <v>1953</v>
      </c>
      <c r="N19646" s="53">
        <f ca="1"/>
        <v>10</v>
      </c>
      <c r="O19646" s="53" t="str">
        <f ca="1"/>
        <v>1953-10</v>
      </c>
    </row>
    <row r="19647" spans="12:15" x14ac:dyDescent="0.4">
      <c r="L19647" s="56">
        <f ca="1"/>
        <v>19646</v>
      </c>
      <c r="M19647" s="53">
        <f ca="1"/>
        <v>1953</v>
      </c>
      <c r="N19647" s="53">
        <f ca="1"/>
        <v>10</v>
      </c>
      <c r="O19647" s="53" t="str">
        <f ca="1"/>
        <v>1953-10</v>
      </c>
    </row>
    <row r="19648" spans="12:15" x14ac:dyDescent="0.4">
      <c r="L19648" s="56">
        <f ca="1"/>
        <v>19647</v>
      </c>
      <c r="M19648" s="53">
        <f ca="1"/>
        <v>1953</v>
      </c>
      <c r="N19648" s="53">
        <f ca="1"/>
        <v>10</v>
      </c>
      <c r="O19648" s="53" t="str">
        <f ca="1"/>
        <v>1953-10</v>
      </c>
    </row>
    <row r="19649" spans="12:15" x14ac:dyDescent="0.4">
      <c r="L19649" s="56">
        <f ca="1"/>
        <v>19648</v>
      </c>
      <c r="M19649" s="53">
        <f ca="1"/>
        <v>1953</v>
      </c>
      <c r="N19649" s="53">
        <f ca="1"/>
        <v>10</v>
      </c>
      <c r="O19649" s="53" t="str">
        <f ca="1"/>
        <v>1953-10</v>
      </c>
    </row>
    <row r="19650" spans="12:15" x14ac:dyDescent="0.4">
      <c r="L19650" s="56">
        <f ca="1"/>
        <v>19649</v>
      </c>
      <c r="M19650" s="53">
        <f ca="1"/>
        <v>1953</v>
      </c>
      <c r="N19650" s="53">
        <f ca="1"/>
        <v>10</v>
      </c>
      <c r="O19650" s="53" t="str">
        <f ca="1"/>
        <v>1953-10</v>
      </c>
    </row>
    <row r="19651" spans="12:15" x14ac:dyDescent="0.4">
      <c r="L19651" s="56">
        <f ca="1"/>
        <v>19650</v>
      </c>
      <c r="M19651" s="53">
        <f ca="1"/>
        <v>1953</v>
      </c>
      <c r="N19651" s="53">
        <f ca="1"/>
        <v>10</v>
      </c>
      <c r="O19651" s="53" t="str">
        <f ca="1"/>
        <v>1953-10</v>
      </c>
    </row>
    <row r="19652" spans="12:15" x14ac:dyDescent="0.4">
      <c r="L19652" s="56">
        <f ca="1"/>
        <v>19651</v>
      </c>
      <c r="M19652" s="53">
        <f ca="1"/>
        <v>1953</v>
      </c>
      <c r="N19652" s="53">
        <f ca="1"/>
        <v>10</v>
      </c>
      <c r="O19652" s="53" t="str">
        <f ca="1"/>
        <v>1953-10</v>
      </c>
    </row>
    <row r="19653" spans="12:15" x14ac:dyDescent="0.4">
      <c r="L19653" s="56">
        <f ca="1"/>
        <v>19652</v>
      </c>
      <c r="M19653" s="53">
        <f ca="1"/>
        <v>1953</v>
      </c>
      <c r="N19653" s="53">
        <f ca="1"/>
        <v>10</v>
      </c>
      <c r="O19653" s="53" t="str">
        <f ca="1"/>
        <v>1953-10</v>
      </c>
    </row>
    <row r="19654" spans="12:15" x14ac:dyDescent="0.4">
      <c r="L19654" s="56">
        <f ca="1"/>
        <v>19653</v>
      </c>
      <c r="M19654" s="53">
        <f ca="1"/>
        <v>1953</v>
      </c>
      <c r="N19654" s="53">
        <f ca="1"/>
        <v>10</v>
      </c>
      <c r="O19654" s="53" t="str">
        <f ca="1"/>
        <v>1953-10</v>
      </c>
    </row>
    <row r="19655" spans="12:15" x14ac:dyDescent="0.4">
      <c r="L19655" s="56">
        <f ca="1"/>
        <v>19654</v>
      </c>
      <c r="M19655" s="53">
        <f ca="1"/>
        <v>1953</v>
      </c>
      <c r="N19655" s="53">
        <f ca="1"/>
        <v>10</v>
      </c>
      <c r="O19655" s="53" t="str">
        <f ca="1"/>
        <v>1953-10</v>
      </c>
    </row>
    <row r="19656" spans="12:15" x14ac:dyDescent="0.4">
      <c r="L19656" s="56">
        <f ca="1"/>
        <v>19655</v>
      </c>
      <c r="M19656" s="53">
        <f ca="1"/>
        <v>1953</v>
      </c>
      <c r="N19656" s="53">
        <f ca="1"/>
        <v>10</v>
      </c>
      <c r="O19656" s="53" t="str">
        <f ca="1"/>
        <v>1953-10</v>
      </c>
    </row>
    <row r="19657" spans="12:15" x14ac:dyDescent="0.4">
      <c r="L19657" s="56">
        <f ca="1"/>
        <v>19656</v>
      </c>
      <c r="M19657" s="53">
        <f ca="1"/>
        <v>1953</v>
      </c>
      <c r="N19657" s="53">
        <f ca="1"/>
        <v>10</v>
      </c>
      <c r="O19657" s="53" t="str">
        <f ca="1"/>
        <v>1953-10</v>
      </c>
    </row>
    <row r="19658" spans="12:15" x14ac:dyDescent="0.4">
      <c r="L19658" s="56">
        <f ca="1"/>
        <v>19657</v>
      </c>
      <c r="M19658" s="53">
        <f ca="1"/>
        <v>1953</v>
      </c>
      <c r="N19658" s="53">
        <f ca="1"/>
        <v>10</v>
      </c>
      <c r="O19658" s="53" t="str">
        <f ca="1"/>
        <v>1953-10</v>
      </c>
    </row>
    <row r="19659" spans="12:15" x14ac:dyDescent="0.4">
      <c r="L19659" s="56">
        <f ca="1"/>
        <v>19658</v>
      </c>
      <c r="M19659" s="53">
        <f ca="1"/>
        <v>1953</v>
      </c>
      <c r="N19659" s="53">
        <f ca="1"/>
        <v>10</v>
      </c>
      <c r="O19659" s="53" t="str">
        <f ca="1"/>
        <v>1953-10</v>
      </c>
    </row>
    <row r="19660" spans="12:15" x14ac:dyDescent="0.4">
      <c r="L19660" s="56">
        <f ca="1"/>
        <v>19659</v>
      </c>
      <c r="M19660" s="53">
        <f ca="1"/>
        <v>1953</v>
      </c>
      <c r="N19660" s="53">
        <f ca="1"/>
        <v>10</v>
      </c>
      <c r="O19660" s="53" t="str">
        <f ca="1"/>
        <v>1953-10</v>
      </c>
    </row>
    <row r="19661" spans="12:15" x14ac:dyDescent="0.4">
      <c r="L19661" s="56">
        <f ca="1"/>
        <v>19660</v>
      </c>
      <c r="M19661" s="53">
        <f ca="1"/>
        <v>1953</v>
      </c>
      <c r="N19661" s="53">
        <f ca="1"/>
        <v>10</v>
      </c>
      <c r="O19661" s="53" t="str">
        <f ca="1"/>
        <v>1953-10</v>
      </c>
    </row>
    <row r="19662" spans="12:15" x14ac:dyDescent="0.4">
      <c r="L19662" s="56">
        <f ca="1"/>
        <v>19661</v>
      </c>
      <c r="M19662" s="53">
        <f ca="1"/>
        <v>1953</v>
      </c>
      <c r="N19662" s="53">
        <f ca="1"/>
        <v>10</v>
      </c>
      <c r="O19662" s="53" t="str">
        <f ca="1"/>
        <v>1953-10</v>
      </c>
    </row>
    <row r="19663" spans="12:15" x14ac:dyDescent="0.4">
      <c r="L19663" s="56">
        <f ca="1"/>
        <v>19662</v>
      </c>
      <c r="M19663" s="53">
        <f ca="1"/>
        <v>1953</v>
      </c>
      <c r="N19663" s="53">
        <f ca="1"/>
        <v>10</v>
      </c>
      <c r="O19663" s="53" t="str">
        <f ca="1"/>
        <v>1953-10</v>
      </c>
    </row>
    <row r="19664" spans="12:15" x14ac:dyDescent="0.4">
      <c r="L19664" s="56">
        <f ca="1"/>
        <v>19663</v>
      </c>
      <c r="M19664" s="53">
        <f ca="1"/>
        <v>1953</v>
      </c>
      <c r="N19664" s="53">
        <f ca="1"/>
        <v>10</v>
      </c>
      <c r="O19664" s="53" t="str">
        <f ca="1"/>
        <v>1953-10</v>
      </c>
    </row>
    <row r="19665" spans="12:15" x14ac:dyDescent="0.4">
      <c r="L19665" s="56">
        <f ca="1"/>
        <v>19664</v>
      </c>
      <c r="M19665" s="53">
        <f ca="1"/>
        <v>1953</v>
      </c>
      <c r="N19665" s="53">
        <f ca="1"/>
        <v>11</v>
      </c>
      <c r="O19665" s="53" t="str">
        <f ca="1"/>
        <v>1953-11</v>
      </c>
    </row>
    <row r="19666" spans="12:15" x14ac:dyDescent="0.4">
      <c r="L19666" s="56">
        <f ca="1"/>
        <v>19665</v>
      </c>
      <c r="M19666" s="53">
        <f ca="1"/>
        <v>1953</v>
      </c>
      <c r="N19666" s="53">
        <f ca="1"/>
        <v>11</v>
      </c>
      <c r="O19666" s="53" t="str">
        <f ca="1"/>
        <v>1953-11</v>
      </c>
    </row>
    <row r="19667" spans="12:15" x14ac:dyDescent="0.4">
      <c r="L19667" s="56">
        <f ca="1"/>
        <v>19666</v>
      </c>
      <c r="M19667" s="53">
        <f ca="1"/>
        <v>1953</v>
      </c>
      <c r="N19667" s="53">
        <f ca="1"/>
        <v>11</v>
      </c>
      <c r="O19667" s="53" t="str">
        <f ca="1"/>
        <v>1953-11</v>
      </c>
    </row>
    <row r="19668" spans="12:15" x14ac:dyDescent="0.4">
      <c r="L19668" s="56">
        <f ca="1"/>
        <v>19667</v>
      </c>
      <c r="M19668" s="53">
        <f ca="1"/>
        <v>1953</v>
      </c>
      <c r="N19668" s="53">
        <f ca="1"/>
        <v>11</v>
      </c>
      <c r="O19668" s="53" t="str">
        <f ca="1"/>
        <v>1953-11</v>
      </c>
    </row>
    <row r="19669" spans="12:15" x14ac:dyDescent="0.4">
      <c r="L19669" s="56">
        <f ca="1"/>
        <v>19668</v>
      </c>
      <c r="M19669" s="53">
        <f ca="1"/>
        <v>1953</v>
      </c>
      <c r="N19669" s="53">
        <f ca="1"/>
        <v>11</v>
      </c>
      <c r="O19669" s="53" t="str">
        <f ca="1"/>
        <v>1953-11</v>
      </c>
    </row>
    <row r="19670" spans="12:15" x14ac:dyDescent="0.4">
      <c r="L19670" s="56">
        <f ca="1"/>
        <v>19669</v>
      </c>
      <c r="M19670" s="53">
        <f ca="1"/>
        <v>1953</v>
      </c>
      <c r="N19670" s="53">
        <f ca="1"/>
        <v>11</v>
      </c>
      <c r="O19670" s="53" t="str">
        <f ca="1"/>
        <v>1953-11</v>
      </c>
    </row>
    <row r="19671" spans="12:15" x14ac:dyDescent="0.4">
      <c r="L19671" s="56">
        <f ca="1"/>
        <v>19670</v>
      </c>
      <c r="M19671" s="53">
        <f ca="1"/>
        <v>1953</v>
      </c>
      <c r="N19671" s="53">
        <f ca="1"/>
        <v>11</v>
      </c>
      <c r="O19671" s="53" t="str">
        <f ca="1"/>
        <v>1953-11</v>
      </c>
    </row>
    <row r="19672" spans="12:15" x14ac:dyDescent="0.4">
      <c r="L19672" s="56">
        <f ca="1"/>
        <v>19671</v>
      </c>
      <c r="M19672" s="53">
        <f ca="1"/>
        <v>1953</v>
      </c>
      <c r="N19672" s="53">
        <f ca="1"/>
        <v>11</v>
      </c>
      <c r="O19672" s="53" t="str">
        <f ca="1"/>
        <v>1953-11</v>
      </c>
    </row>
    <row r="19673" spans="12:15" x14ac:dyDescent="0.4">
      <c r="L19673" s="56">
        <f ca="1"/>
        <v>19672</v>
      </c>
      <c r="M19673" s="53">
        <f ca="1"/>
        <v>1953</v>
      </c>
      <c r="N19673" s="53">
        <f ca="1"/>
        <v>11</v>
      </c>
      <c r="O19673" s="53" t="str">
        <f ca="1"/>
        <v>1953-11</v>
      </c>
    </row>
    <row r="19674" spans="12:15" x14ac:dyDescent="0.4">
      <c r="L19674" s="56">
        <f ca="1"/>
        <v>19673</v>
      </c>
      <c r="M19674" s="53">
        <f ca="1"/>
        <v>1953</v>
      </c>
      <c r="N19674" s="53">
        <f ca="1"/>
        <v>11</v>
      </c>
      <c r="O19674" s="53" t="str">
        <f ca="1"/>
        <v>1953-11</v>
      </c>
    </row>
    <row r="19675" spans="12:15" x14ac:dyDescent="0.4">
      <c r="L19675" s="56">
        <f ca="1"/>
        <v>19674</v>
      </c>
      <c r="M19675" s="53">
        <f ca="1"/>
        <v>1953</v>
      </c>
      <c r="N19675" s="53">
        <f ca="1"/>
        <v>11</v>
      </c>
      <c r="O19675" s="53" t="str">
        <f ca="1"/>
        <v>1953-11</v>
      </c>
    </row>
    <row r="19676" spans="12:15" x14ac:dyDescent="0.4">
      <c r="L19676" s="56">
        <f ca="1"/>
        <v>19675</v>
      </c>
      <c r="M19676" s="53">
        <f ca="1"/>
        <v>1953</v>
      </c>
      <c r="N19676" s="53">
        <f ca="1"/>
        <v>11</v>
      </c>
      <c r="O19676" s="53" t="str">
        <f ca="1"/>
        <v>1953-11</v>
      </c>
    </row>
    <row r="19677" spans="12:15" x14ac:dyDescent="0.4">
      <c r="L19677" s="56">
        <f ca="1"/>
        <v>19676</v>
      </c>
      <c r="M19677" s="53">
        <f ca="1"/>
        <v>1953</v>
      </c>
      <c r="N19677" s="53">
        <f ca="1"/>
        <v>11</v>
      </c>
      <c r="O19677" s="53" t="str">
        <f ca="1"/>
        <v>1953-11</v>
      </c>
    </row>
    <row r="19678" spans="12:15" x14ac:dyDescent="0.4">
      <c r="L19678" s="56">
        <f ca="1"/>
        <v>19677</v>
      </c>
      <c r="M19678" s="53">
        <f ca="1"/>
        <v>1953</v>
      </c>
      <c r="N19678" s="53">
        <f ca="1"/>
        <v>11</v>
      </c>
      <c r="O19678" s="53" t="str">
        <f ca="1"/>
        <v>1953-11</v>
      </c>
    </row>
    <row r="19679" spans="12:15" x14ac:dyDescent="0.4">
      <c r="L19679" s="56">
        <f ca="1"/>
        <v>19678</v>
      </c>
      <c r="M19679" s="53">
        <f ca="1"/>
        <v>1953</v>
      </c>
      <c r="N19679" s="53">
        <f ca="1"/>
        <v>11</v>
      </c>
      <c r="O19679" s="53" t="str">
        <f ca="1"/>
        <v>1953-11</v>
      </c>
    </row>
    <row r="19680" spans="12:15" x14ac:dyDescent="0.4">
      <c r="L19680" s="56">
        <f ca="1"/>
        <v>19679</v>
      </c>
      <c r="M19680" s="53">
        <f ca="1"/>
        <v>1953</v>
      </c>
      <c r="N19680" s="53">
        <f ca="1"/>
        <v>11</v>
      </c>
      <c r="O19680" s="53" t="str">
        <f ca="1"/>
        <v>1953-11</v>
      </c>
    </row>
    <row r="19681" spans="12:15" x14ac:dyDescent="0.4">
      <c r="L19681" s="56">
        <f ca="1"/>
        <v>19680</v>
      </c>
      <c r="M19681" s="53">
        <f ca="1"/>
        <v>1953</v>
      </c>
      <c r="N19681" s="53">
        <f ca="1"/>
        <v>11</v>
      </c>
      <c r="O19681" s="53" t="str">
        <f ca="1"/>
        <v>1953-11</v>
      </c>
    </row>
    <row r="19682" spans="12:15" x14ac:dyDescent="0.4">
      <c r="L19682" s="56">
        <f ca="1"/>
        <v>19681</v>
      </c>
      <c r="M19682" s="53">
        <f ca="1"/>
        <v>1953</v>
      </c>
      <c r="N19682" s="53">
        <f ca="1"/>
        <v>11</v>
      </c>
      <c r="O19682" s="53" t="str">
        <f ca="1"/>
        <v>1953-11</v>
      </c>
    </row>
    <row r="19683" spans="12:15" x14ac:dyDescent="0.4">
      <c r="L19683" s="56">
        <f ca="1"/>
        <v>19682</v>
      </c>
      <c r="M19683" s="53">
        <f ca="1"/>
        <v>1953</v>
      </c>
      <c r="N19683" s="53">
        <f ca="1"/>
        <v>11</v>
      </c>
      <c r="O19683" s="53" t="str">
        <f ca="1"/>
        <v>1953-11</v>
      </c>
    </row>
    <row r="19684" spans="12:15" x14ac:dyDescent="0.4">
      <c r="L19684" s="56">
        <f ca="1"/>
        <v>19683</v>
      </c>
      <c r="M19684" s="53">
        <f ca="1"/>
        <v>1953</v>
      </c>
      <c r="N19684" s="53">
        <f ca="1"/>
        <v>11</v>
      </c>
      <c r="O19684" s="53" t="str">
        <f ca="1"/>
        <v>1953-11</v>
      </c>
    </row>
    <row r="19685" spans="12:15" x14ac:dyDescent="0.4">
      <c r="L19685" s="56">
        <f ca="1"/>
        <v>19684</v>
      </c>
      <c r="M19685" s="53">
        <f ca="1"/>
        <v>1953</v>
      </c>
      <c r="N19685" s="53">
        <f ca="1"/>
        <v>11</v>
      </c>
      <c r="O19685" s="53" t="str">
        <f ca="1"/>
        <v>1953-11</v>
      </c>
    </row>
    <row r="19686" spans="12:15" x14ac:dyDescent="0.4">
      <c r="L19686" s="56">
        <f ca="1"/>
        <v>19685</v>
      </c>
      <c r="M19686" s="53">
        <f ca="1"/>
        <v>1953</v>
      </c>
      <c r="N19686" s="53">
        <f ca="1"/>
        <v>11</v>
      </c>
      <c r="O19686" s="53" t="str">
        <f ca="1"/>
        <v>1953-11</v>
      </c>
    </row>
    <row r="19687" spans="12:15" x14ac:dyDescent="0.4">
      <c r="L19687" s="56">
        <f ca="1"/>
        <v>19686</v>
      </c>
      <c r="M19687" s="53">
        <f ca="1"/>
        <v>1953</v>
      </c>
      <c r="N19687" s="53">
        <f ca="1"/>
        <v>11</v>
      </c>
      <c r="O19687" s="53" t="str">
        <f ca="1"/>
        <v>1953-11</v>
      </c>
    </row>
    <row r="19688" spans="12:15" x14ac:dyDescent="0.4">
      <c r="L19688" s="56">
        <f ca="1"/>
        <v>19687</v>
      </c>
      <c r="M19688" s="53">
        <f ca="1"/>
        <v>1953</v>
      </c>
      <c r="N19688" s="53">
        <f ca="1"/>
        <v>11</v>
      </c>
      <c r="O19688" s="53" t="str">
        <f ca="1"/>
        <v>1953-11</v>
      </c>
    </row>
    <row r="19689" spans="12:15" x14ac:dyDescent="0.4">
      <c r="L19689" s="56">
        <f ca="1"/>
        <v>19688</v>
      </c>
      <c r="M19689" s="53">
        <f ca="1"/>
        <v>1953</v>
      </c>
      <c r="N19689" s="53">
        <f ca="1"/>
        <v>11</v>
      </c>
      <c r="O19689" s="53" t="str">
        <f ca="1"/>
        <v>1953-11</v>
      </c>
    </row>
    <row r="19690" spans="12:15" x14ac:dyDescent="0.4">
      <c r="L19690" s="56">
        <f ca="1"/>
        <v>19689</v>
      </c>
      <c r="M19690" s="53">
        <f ca="1"/>
        <v>1953</v>
      </c>
      <c r="N19690" s="53">
        <f ca="1"/>
        <v>11</v>
      </c>
      <c r="O19690" s="53" t="str">
        <f ca="1"/>
        <v>1953-11</v>
      </c>
    </row>
    <row r="19691" spans="12:15" x14ac:dyDescent="0.4">
      <c r="L19691" s="56">
        <f ca="1"/>
        <v>19690</v>
      </c>
      <c r="M19691" s="53">
        <f ca="1"/>
        <v>1953</v>
      </c>
      <c r="N19691" s="53">
        <f ca="1"/>
        <v>11</v>
      </c>
      <c r="O19691" s="53" t="str">
        <f ca="1"/>
        <v>1953-11</v>
      </c>
    </row>
    <row r="19692" spans="12:15" x14ac:dyDescent="0.4">
      <c r="L19692" s="56">
        <f ca="1"/>
        <v>19691</v>
      </c>
      <c r="M19692" s="53">
        <f ca="1"/>
        <v>1953</v>
      </c>
      <c r="N19692" s="53">
        <f ca="1"/>
        <v>11</v>
      </c>
      <c r="O19692" s="53" t="str">
        <f ca="1"/>
        <v>1953-11</v>
      </c>
    </row>
    <row r="19693" spans="12:15" x14ac:dyDescent="0.4">
      <c r="L19693" s="56">
        <f ca="1"/>
        <v>19692</v>
      </c>
      <c r="M19693" s="53">
        <f ca="1"/>
        <v>1953</v>
      </c>
      <c r="N19693" s="53">
        <f ca="1"/>
        <v>11</v>
      </c>
      <c r="O19693" s="53" t="str">
        <f ca="1"/>
        <v>1953-11</v>
      </c>
    </row>
    <row r="19694" spans="12:15" x14ac:dyDescent="0.4">
      <c r="L19694" s="56">
        <f ca="1"/>
        <v>19693</v>
      </c>
      <c r="M19694" s="53">
        <f ca="1"/>
        <v>1953</v>
      </c>
      <c r="N19694" s="53">
        <f ca="1"/>
        <v>11</v>
      </c>
      <c r="O19694" s="53" t="str">
        <f ca="1"/>
        <v>1953-11</v>
      </c>
    </row>
    <row r="19695" spans="12:15" x14ac:dyDescent="0.4">
      <c r="L19695" s="56">
        <f ca="1"/>
        <v>19694</v>
      </c>
      <c r="M19695" s="53">
        <f ca="1"/>
        <v>1953</v>
      </c>
      <c r="N19695" s="53">
        <f ca="1"/>
        <v>12</v>
      </c>
      <c r="O19695" s="53" t="str">
        <f ca="1"/>
        <v>1953-12</v>
      </c>
    </row>
    <row r="19696" spans="12:15" x14ac:dyDescent="0.4">
      <c r="L19696" s="56">
        <f ca="1"/>
        <v>19695</v>
      </c>
      <c r="M19696" s="53">
        <f ca="1"/>
        <v>1953</v>
      </c>
      <c r="N19696" s="53">
        <f ca="1"/>
        <v>12</v>
      </c>
      <c r="O19696" s="53" t="str">
        <f ca="1"/>
        <v>1953-12</v>
      </c>
    </row>
    <row r="19697" spans="12:15" x14ac:dyDescent="0.4">
      <c r="L19697" s="56">
        <f ca="1"/>
        <v>19696</v>
      </c>
      <c r="M19697" s="53">
        <f ca="1"/>
        <v>1953</v>
      </c>
      <c r="N19697" s="53">
        <f ca="1"/>
        <v>12</v>
      </c>
      <c r="O19697" s="53" t="str">
        <f ca="1"/>
        <v>1953-12</v>
      </c>
    </row>
    <row r="19698" spans="12:15" x14ac:dyDescent="0.4">
      <c r="L19698" s="56">
        <f ca="1"/>
        <v>19697</v>
      </c>
      <c r="M19698" s="53">
        <f ca="1"/>
        <v>1953</v>
      </c>
      <c r="N19698" s="53">
        <f ca="1"/>
        <v>12</v>
      </c>
      <c r="O19698" s="53" t="str">
        <f ca="1"/>
        <v>1953-12</v>
      </c>
    </row>
    <row r="19699" spans="12:15" x14ac:dyDescent="0.4">
      <c r="L19699" s="56">
        <f ca="1"/>
        <v>19698</v>
      </c>
      <c r="M19699" s="53">
        <f ca="1"/>
        <v>1953</v>
      </c>
      <c r="N19699" s="53">
        <f ca="1"/>
        <v>12</v>
      </c>
      <c r="O19699" s="53" t="str">
        <f ca="1"/>
        <v>1953-12</v>
      </c>
    </row>
    <row r="19700" spans="12:15" x14ac:dyDescent="0.4">
      <c r="L19700" s="56">
        <f ca="1"/>
        <v>19699</v>
      </c>
      <c r="M19700" s="53">
        <f ca="1"/>
        <v>1953</v>
      </c>
      <c r="N19700" s="53">
        <f ca="1"/>
        <v>12</v>
      </c>
      <c r="O19700" s="53" t="str">
        <f ca="1"/>
        <v>1953-12</v>
      </c>
    </row>
    <row r="19701" spans="12:15" x14ac:dyDescent="0.4">
      <c r="L19701" s="56">
        <f ca="1"/>
        <v>19700</v>
      </c>
      <c r="M19701" s="53">
        <f ca="1"/>
        <v>1953</v>
      </c>
      <c r="N19701" s="53">
        <f ca="1"/>
        <v>12</v>
      </c>
      <c r="O19701" s="53" t="str">
        <f ca="1"/>
        <v>1953-12</v>
      </c>
    </row>
    <row r="19702" spans="12:15" x14ac:dyDescent="0.4">
      <c r="L19702" s="56">
        <f ca="1"/>
        <v>19701</v>
      </c>
      <c r="M19702" s="53">
        <f ca="1"/>
        <v>1953</v>
      </c>
      <c r="N19702" s="53">
        <f ca="1"/>
        <v>12</v>
      </c>
      <c r="O19702" s="53" t="str">
        <f ca="1"/>
        <v>1953-12</v>
      </c>
    </row>
    <row r="19703" spans="12:15" x14ac:dyDescent="0.4">
      <c r="L19703" s="56">
        <f ca="1"/>
        <v>19702</v>
      </c>
      <c r="M19703" s="53">
        <f ca="1"/>
        <v>1953</v>
      </c>
      <c r="N19703" s="53">
        <f ca="1"/>
        <v>12</v>
      </c>
      <c r="O19703" s="53" t="str">
        <f ca="1"/>
        <v>1953-12</v>
      </c>
    </row>
    <row r="19704" spans="12:15" x14ac:dyDescent="0.4">
      <c r="L19704" s="56">
        <f ca="1"/>
        <v>19703</v>
      </c>
      <c r="M19704" s="53">
        <f ca="1"/>
        <v>1953</v>
      </c>
      <c r="N19704" s="53">
        <f ca="1"/>
        <v>12</v>
      </c>
      <c r="O19704" s="53" t="str">
        <f ca="1"/>
        <v>1953-12</v>
      </c>
    </row>
    <row r="19705" spans="12:15" x14ac:dyDescent="0.4">
      <c r="L19705" s="56">
        <f ca="1"/>
        <v>19704</v>
      </c>
      <c r="M19705" s="53">
        <f ca="1"/>
        <v>1953</v>
      </c>
      <c r="N19705" s="53">
        <f ca="1"/>
        <v>12</v>
      </c>
      <c r="O19705" s="53" t="str">
        <f ca="1"/>
        <v>1953-12</v>
      </c>
    </row>
    <row r="19706" spans="12:15" x14ac:dyDescent="0.4">
      <c r="L19706" s="56">
        <f ca="1"/>
        <v>19705</v>
      </c>
      <c r="M19706" s="53">
        <f ca="1"/>
        <v>1953</v>
      </c>
      <c r="N19706" s="53">
        <f ca="1"/>
        <v>12</v>
      </c>
      <c r="O19706" s="53" t="str">
        <f ca="1"/>
        <v>1953-12</v>
      </c>
    </row>
    <row r="19707" spans="12:15" x14ac:dyDescent="0.4">
      <c r="L19707" s="56">
        <f ca="1"/>
        <v>19706</v>
      </c>
      <c r="M19707" s="53">
        <f ca="1"/>
        <v>1953</v>
      </c>
      <c r="N19707" s="53">
        <f ca="1"/>
        <v>12</v>
      </c>
      <c r="O19707" s="53" t="str">
        <f ca="1"/>
        <v>1953-12</v>
      </c>
    </row>
    <row r="19708" spans="12:15" x14ac:dyDescent="0.4">
      <c r="L19708" s="56">
        <f ca="1"/>
        <v>19707</v>
      </c>
      <c r="M19708" s="53">
        <f ca="1"/>
        <v>1953</v>
      </c>
      <c r="N19708" s="53">
        <f ca="1"/>
        <v>12</v>
      </c>
      <c r="O19708" s="53" t="str">
        <f ca="1"/>
        <v>1953-12</v>
      </c>
    </row>
    <row r="19709" spans="12:15" x14ac:dyDescent="0.4">
      <c r="L19709" s="56">
        <f ca="1"/>
        <v>19708</v>
      </c>
      <c r="M19709" s="53">
        <f ca="1"/>
        <v>1953</v>
      </c>
      <c r="N19709" s="53">
        <f ca="1"/>
        <v>12</v>
      </c>
      <c r="O19709" s="53" t="str">
        <f ca="1"/>
        <v>1953-12</v>
      </c>
    </row>
    <row r="19710" spans="12:15" x14ac:dyDescent="0.4">
      <c r="L19710" s="56">
        <f ca="1"/>
        <v>19709</v>
      </c>
      <c r="M19710" s="53">
        <f ca="1"/>
        <v>1953</v>
      </c>
      <c r="N19710" s="53">
        <f ca="1"/>
        <v>12</v>
      </c>
      <c r="O19710" s="53" t="str">
        <f ca="1"/>
        <v>1953-12</v>
      </c>
    </row>
    <row r="19711" spans="12:15" x14ac:dyDescent="0.4">
      <c r="L19711" s="56">
        <f ca="1"/>
        <v>19710</v>
      </c>
      <c r="M19711" s="53">
        <f ca="1"/>
        <v>1953</v>
      </c>
      <c r="N19711" s="53">
        <f ca="1"/>
        <v>12</v>
      </c>
      <c r="O19711" s="53" t="str">
        <f ca="1"/>
        <v>1953-12</v>
      </c>
    </row>
    <row r="19712" spans="12:15" x14ac:dyDescent="0.4">
      <c r="L19712" s="56">
        <f ca="1"/>
        <v>19711</v>
      </c>
      <c r="M19712" s="53">
        <f ca="1"/>
        <v>1953</v>
      </c>
      <c r="N19712" s="53">
        <f ca="1"/>
        <v>12</v>
      </c>
      <c r="O19712" s="53" t="str">
        <f ca="1"/>
        <v>1953-12</v>
      </c>
    </row>
    <row r="19713" spans="12:15" x14ac:dyDescent="0.4">
      <c r="L19713" s="56">
        <f ca="1"/>
        <v>19712</v>
      </c>
      <c r="M19713" s="53">
        <f ca="1"/>
        <v>1953</v>
      </c>
      <c r="N19713" s="53">
        <f ca="1"/>
        <v>12</v>
      </c>
      <c r="O19713" s="53" t="str">
        <f ca="1"/>
        <v>1953-12</v>
      </c>
    </row>
    <row r="19714" spans="12:15" x14ac:dyDescent="0.4">
      <c r="L19714" s="56">
        <f ca="1"/>
        <v>19713</v>
      </c>
      <c r="M19714" s="53">
        <f ca="1"/>
        <v>1953</v>
      </c>
      <c r="N19714" s="53">
        <f ca="1"/>
        <v>12</v>
      </c>
      <c r="O19714" s="53" t="str">
        <f ca="1"/>
        <v>1953-12</v>
      </c>
    </row>
    <row r="19715" spans="12:15" x14ac:dyDescent="0.4">
      <c r="L19715" s="56">
        <f ca="1"/>
        <v>19714</v>
      </c>
      <c r="M19715" s="53">
        <f ca="1"/>
        <v>1953</v>
      </c>
      <c r="N19715" s="53">
        <f ca="1"/>
        <v>12</v>
      </c>
      <c r="O19715" s="53" t="str">
        <f ca="1"/>
        <v>1953-12</v>
      </c>
    </row>
    <row r="19716" spans="12:15" x14ac:dyDescent="0.4">
      <c r="L19716" s="56">
        <f ca="1"/>
        <v>19715</v>
      </c>
      <c r="M19716" s="53">
        <f ca="1"/>
        <v>1953</v>
      </c>
      <c r="N19716" s="53">
        <f ca="1"/>
        <v>12</v>
      </c>
      <c r="O19716" s="53" t="str">
        <f ca="1"/>
        <v>1953-12</v>
      </c>
    </row>
    <row r="19717" spans="12:15" x14ac:dyDescent="0.4">
      <c r="L19717" s="56">
        <f ca="1"/>
        <v>19716</v>
      </c>
      <c r="M19717" s="53">
        <f ca="1"/>
        <v>1953</v>
      </c>
      <c r="N19717" s="53">
        <f ca="1"/>
        <v>12</v>
      </c>
      <c r="O19717" s="53" t="str">
        <f ca="1"/>
        <v>1953-12</v>
      </c>
    </row>
    <row r="19718" spans="12:15" x14ac:dyDescent="0.4">
      <c r="L19718" s="56">
        <f ca="1"/>
        <v>19717</v>
      </c>
      <c r="M19718" s="53">
        <f ca="1"/>
        <v>1953</v>
      </c>
      <c r="N19718" s="53">
        <f ca="1"/>
        <v>12</v>
      </c>
      <c r="O19718" s="53" t="str">
        <f ca="1"/>
        <v>1953-12</v>
      </c>
    </row>
    <row r="19719" spans="12:15" x14ac:dyDescent="0.4">
      <c r="L19719" s="56">
        <f ca="1"/>
        <v>19718</v>
      </c>
      <c r="M19719" s="53">
        <f ca="1"/>
        <v>1953</v>
      </c>
      <c r="N19719" s="53">
        <f ca="1"/>
        <v>12</v>
      </c>
      <c r="O19719" s="53" t="str">
        <f ca="1"/>
        <v>1953-12</v>
      </c>
    </row>
    <row r="19720" spans="12:15" x14ac:dyDescent="0.4">
      <c r="L19720" s="56">
        <f ca="1"/>
        <v>19719</v>
      </c>
      <c r="M19720" s="53">
        <f ca="1"/>
        <v>1953</v>
      </c>
      <c r="N19720" s="53">
        <f ca="1"/>
        <v>12</v>
      </c>
      <c r="O19720" s="53" t="str">
        <f ca="1"/>
        <v>1953-12</v>
      </c>
    </row>
    <row r="19721" spans="12:15" x14ac:dyDescent="0.4">
      <c r="L19721" s="56">
        <f ca="1"/>
        <v>19720</v>
      </c>
      <c r="M19721" s="53">
        <f ca="1"/>
        <v>1953</v>
      </c>
      <c r="N19721" s="53">
        <f ca="1"/>
        <v>12</v>
      </c>
      <c r="O19721" s="53" t="str">
        <f ca="1"/>
        <v>1953-12</v>
      </c>
    </row>
    <row r="19722" spans="12:15" x14ac:dyDescent="0.4">
      <c r="L19722" s="56">
        <f ca="1"/>
        <v>19721</v>
      </c>
      <c r="M19722" s="53">
        <f ca="1"/>
        <v>1953</v>
      </c>
      <c r="N19722" s="53">
        <f ca="1"/>
        <v>12</v>
      </c>
      <c r="O19722" s="53" t="str">
        <f ca="1"/>
        <v>1953-12</v>
      </c>
    </row>
    <row r="19723" spans="12:15" x14ac:dyDescent="0.4">
      <c r="L19723" s="56">
        <f ca="1"/>
        <v>19722</v>
      </c>
      <c r="M19723" s="53">
        <f ca="1"/>
        <v>1953</v>
      </c>
      <c r="N19723" s="53">
        <f ca="1"/>
        <v>12</v>
      </c>
      <c r="O19723" s="53" t="str">
        <f ca="1"/>
        <v>1953-12</v>
      </c>
    </row>
    <row r="19724" spans="12:15" x14ac:dyDescent="0.4">
      <c r="L19724" s="56">
        <f ca="1"/>
        <v>19723</v>
      </c>
      <c r="M19724" s="53">
        <f ca="1"/>
        <v>1953</v>
      </c>
      <c r="N19724" s="53">
        <f ca="1"/>
        <v>12</v>
      </c>
      <c r="O19724" s="53" t="str">
        <f ca="1"/>
        <v>1953-12</v>
      </c>
    </row>
    <row r="19725" spans="12:15" x14ac:dyDescent="0.4">
      <c r="L19725" s="56">
        <f ca="1"/>
        <v>19724</v>
      </c>
      <c r="M19725" s="53">
        <f ca="1"/>
        <v>1953</v>
      </c>
      <c r="N19725" s="53">
        <f ca="1"/>
        <v>12</v>
      </c>
      <c r="O19725" s="53" t="str">
        <f ca="1"/>
        <v>1953-12</v>
      </c>
    </row>
    <row r="19726" spans="12:15" x14ac:dyDescent="0.4">
      <c r="L19726" s="56">
        <f ca="1"/>
        <v>19725</v>
      </c>
      <c r="M19726" s="53">
        <f ca="1"/>
        <v>1954</v>
      </c>
      <c r="N19726" s="53">
        <f ca="1"/>
        <v>1</v>
      </c>
      <c r="O19726" s="53" t="str">
        <f ca="1"/>
        <v>1954-01</v>
      </c>
    </row>
    <row r="19727" spans="12:15" x14ac:dyDescent="0.4">
      <c r="L19727" s="56">
        <f ca="1"/>
        <v>19726</v>
      </c>
      <c r="M19727" s="53">
        <f ca="1"/>
        <v>1954</v>
      </c>
      <c r="N19727" s="53">
        <f ca="1"/>
        <v>1</v>
      </c>
      <c r="O19727" s="53" t="str">
        <f ca="1"/>
        <v>1954-01</v>
      </c>
    </row>
    <row r="19728" spans="12:15" x14ac:dyDescent="0.4">
      <c r="L19728" s="56">
        <f ca="1"/>
        <v>19727</v>
      </c>
      <c r="M19728" s="53">
        <f ca="1"/>
        <v>1954</v>
      </c>
      <c r="N19728" s="53">
        <f ca="1"/>
        <v>1</v>
      </c>
      <c r="O19728" s="53" t="str">
        <f ca="1"/>
        <v>1954-01</v>
      </c>
    </row>
    <row r="19729" spans="12:15" x14ac:dyDescent="0.4">
      <c r="L19729" s="56">
        <f ca="1"/>
        <v>19728</v>
      </c>
      <c r="M19729" s="53">
        <f ca="1"/>
        <v>1954</v>
      </c>
      <c r="N19729" s="53">
        <f ca="1"/>
        <v>1</v>
      </c>
      <c r="O19729" s="53" t="str">
        <f ca="1"/>
        <v>1954-01</v>
      </c>
    </row>
    <row r="19730" spans="12:15" x14ac:dyDescent="0.4">
      <c r="L19730" s="56">
        <f ca="1"/>
        <v>19729</v>
      </c>
      <c r="M19730" s="53">
        <f ca="1"/>
        <v>1954</v>
      </c>
      <c r="N19730" s="53">
        <f ca="1"/>
        <v>1</v>
      </c>
      <c r="O19730" s="53" t="str">
        <f ca="1"/>
        <v>1954-01</v>
      </c>
    </row>
    <row r="19731" spans="12:15" x14ac:dyDescent="0.4">
      <c r="L19731" s="56">
        <f ca="1"/>
        <v>19730</v>
      </c>
      <c r="M19731" s="53">
        <f ca="1"/>
        <v>1954</v>
      </c>
      <c r="N19731" s="53">
        <f ca="1"/>
        <v>1</v>
      </c>
      <c r="O19731" s="53" t="str">
        <f ca="1"/>
        <v>1954-01</v>
      </c>
    </row>
    <row r="19732" spans="12:15" x14ac:dyDescent="0.4">
      <c r="L19732" s="56">
        <f ca="1"/>
        <v>19731</v>
      </c>
      <c r="M19732" s="53">
        <f ca="1"/>
        <v>1954</v>
      </c>
      <c r="N19732" s="53">
        <f ca="1"/>
        <v>1</v>
      </c>
      <c r="O19732" s="53" t="str">
        <f ca="1"/>
        <v>1954-01</v>
      </c>
    </row>
    <row r="19733" spans="12:15" x14ac:dyDescent="0.4">
      <c r="L19733" s="56">
        <f ca="1"/>
        <v>19732</v>
      </c>
      <c r="M19733" s="53">
        <f ca="1"/>
        <v>1954</v>
      </c>
      <c r="N19733" s="53">
        <f ca="1"/>
        <v>1</v>
      </c>
      <c r="O19733" s="53" t="str">
        <f ca="1"/>
        <v>1954-01</v>
      </c>
    </row>
    <row r="19734" spans="12:15" x14ac:dyDescent="0.4">
      <c r="L19734" s="56">
        <f ca="1"/>
        <v>19733</v>
      </c>
      <c r="M19734" s="53">
        <f ca="1"/>
        <v>1954</v>
      </c>
      <c r="N19734" s="53">
        <f ca="1"/>
        <v>1</v>
      </c>
      <c r="O19734" s="53" t="str">
        <f ca="1"/>
        <v>1954-01</v>
      </c>
    </row>
    <row r="19735" spans="12:15" x14ac:dyDescent="0.4">
      <c r="L19735" s="56">
        <f ca="1"/>
        <v>19734</v>
      </c>
      <c r="M19735" s="53">
        <f ca="1"/>
        <v>1954</v>
      </c>
      <c r="N19735" s="53">
        <f ca="1"/>
        <v>1</v>
      </c>
      <c r="O19735" s="53" t="str">
        <f ca="1"/>
        <v>1954-01</v>
      </c>
    </row>
    <row r="19736" spans="12:15" x14ac:dyDescent="0.4">
      <c r="L19736" s="56">
        <f ca="1"/>
        <v>19735</v>
      </c>
      <c r="M19736" s="53">
        <f ca="1"/>
        <v>1954</v>
      </c>
      <c r="N19736" s="53">
        <f ca="1"/>
        <v>1</v>
      </c>
      <c r="O19736" s="53" t="str">
        <f ca="1"/>
        <v>1954-01</v>
      </c>
    </row>
    <row r="19737" spans="12:15" x14ac:dyDescent="0.4">
      <c r="L19737" s="56">
        <f ca="1"/>
        <v>19736</v>
      </c>
      <c r="M19737" s="53">
        <f ca="1"/>
        <v>1954</v>
      </c>
      <c r="N19737" s="53">
        <f ca="1"/>
        <v>1</v>
      </c>
      <c r="O19737" s="53" t="str">
        <f ca="1"/>
        <v>1954-01</v>
      </c>
    </row>
    <row r="19738" spans="12:15" x14ac:dyDescent="0.4">
      <c r="L19738" s="56">
        <f ca="1"/>
        <v>19737</v>
      </c>
      <c r="M19738" s="53">
        <f ca="1"/>
        <v>1954</v>
      </c>
      <c r="N19738" s="53">
        <f ca="1"/>
        <v>1</v>
      </c>
      <c r="O19738" s="53" t="str">
        <f ca="1"/>
        <v>1954-01</v>
      </c>
    </row>
    <row r="19739" spans="12:15" x14ac:dyDescent="0.4">
      <c r="L19739" s="56">
        <f ca="1"/>
        <v>19738</v>
      </c>
      <c r="M19739" s="53">
        <f ca="1"/>
        <v>1954</v>
      </c>
      <c r="N19739" s="53">
        <f ca="1"/>
        <v>1</v>
      </c>
      <c r="O19739" s="53" t="str">
        <f ca="1"/>
        <v>1954-01</v>
      </c>
    </row>
    <row r="19740" spans="12:15" x14ac:dyDescent="0.4">
      <c r="L19740" s="56">
        <f ca="1"/>
        <v>19739</v>
      </c>
      <c r="M19740" s="53">
        <f ca="1"/>
        <v>1954</v>
      </c>
      <c r="N19740" s="53">
        <f ca="1"/>
        <v>1</v>
      </c>
      <c r="O19740" s="53" t="str">
        <f ca="1"/>
        <v>1954-01</v>
      </c>
    </row>
    <row r="19741" spans="12:15" x14ac:dyDescent="0.4">
      <c r="L19741" s="56">
        <f ca="1"/>
        <v>19740</v>
      </c>
      <c r="M19741" s="53">
        <f ca="1"/>
        <v>1954</v>
      </c>
      <c r="N19741" s="53">
        <f ca="1"/>
        <v>1</v>
      </c>
      <c r="O19741" s="53" t="str">
        <f ca="1"/>
        <v>1954-01</v>
      </c>
    </row>
    <row r="19742" spans="12:15" x14ac:dyDescent="0.4">
      <c r="L19742" s="56">
        <f ca="1"/>
        <v>19741</v>
      </c>
      <c r="M19742" s="53">
        <f ca="1"/>
        <v>1954</v>
      </c>
      <c r="N19742" s="53">
        <f ca="1"/>
        <v>1</v>
      </c>
      <c r="O19742" s="53" t="str">
        <f ca="1"/>
        <v>1954-01</v>
      </c>
    </row>
    <row r="19743" spans="12:15" x14ac:dyDescent="0.4">
      <c r="L19743" s="56">
        <f ca="1"/>
        <v>19742</v>
      </c>
      <c r="M19743" s="53">
        <f ca="1"/>
        <v>1954</v>
      </c>
      <c r="N19743" s="53">
        <f ca="1"/>
        <v>1</v>
      </c>
      <c r="O19743" s="53" t="str">
        <f ca="1"/>
        <v>1954-01</v>
      </c>
    </row>
    <row r="19744" spans="12:15" x14ac:dyDescent="0.4">
      <c r="L19744" s="56">
        <f ca="1"/>
        <v>19743</v>
      </c>
      <c r="M19744" s="53">
        <f ca="1"/>
        <v>1954</v>
      </c>
      <c r="N19744" s="53">
        <f ca="1"/>
        <v>1</v>
      </c>
      <c r="O19744" s="53" t="str">
        <f ca="1"/>
        <v>1954-01</v>
      </c>
    </row>
    <row r="19745" spans="12:15" x14ac:dyDescent="0.4">
      <c r="L19745" s="56">
        <f ca="1"/>
        <v>19744</v>
      </c>
      <c r="M19745" s="53">
        <f ca="1"/>
        <v>1954</v>
      </c>
      <c r="N19745" s="53">
        <f ca="1"/>
        <v>1</v>
      </c>
      <c r="O19745" s="53" t="str">
        <f ca="1"/>
        <v>1954-01</v>
      </c>
    </row>
    <row r="19746" spans="12:15" x14ac:dyDescent="0.4">
      <c r="L19746" s="56">
        <f ca="1"/>
        <v>19745</v>
      </c>
      <c r="M19746" s="53">
        <f ca="1"/>
        <v>1954</v>
      </c>
      <c r="N19746" s="53">
        <f ca="1"/>
        <v>1</v>
      </c>
      <c r="O19746" s="53" t="str">
        <f ca="1"/>
        <v>1954-01</v>
      </c>
    </row>
    <row r="19747" spans="12:15" x14ac:dyDescent="0.4">
      <c r="L19747" s="56">
        <f ca="1"/>
        <v>19746</v>
      </c>
      <c r="M19747" s="53">
        <f ca="1"/>
        <v>1954</v>
      </c>
      <c r="N19747" s="53">
        <f ca="1"/>
        <v>1</v>
      </c>
      <c r="O19747" s="53" t="str">
        <f ca="1"/>
        <v>1954-01</v>
      </c>
    </row>
    <row r="19748" spans="12:15" x14ac:dyDescent="0.4">
      <c r="L19748" s="56">
        <f ca="1"/>
        <v>19747</v>
      </c>
      <c r="M19748" s="53">
        <f ca="1"/>
        <v>1954</v>
      </c>
      <c r="N19748" s="53">
        <f ca="1"/>
        <v>1</v>
      </c>
      <c r="O19748" s="53" t="str">
        <f ca="1"/>
        <v>1954-01</v>
      </c>
    </row>
    <row r="19749" spans="12:15" x14ac:dyDescent="0.4">
      <c r="L19749" s="56">
        <f ca="1"/>
        <v>19748</v>
      </c>
      <c r="M19749" s="53">
        <f ca="1"/>
        <v>1954</v>
      </c>
      <c r="N19749" s="53">
        <f ca="1"/>
        <v>1</v>
      </c>
      <c r="O19749" s="53" t="str">
        <f ca="1"/>
        <v>1954-01</v>
      </c>
    </row>
    <row r="19750" spans="12:15" x14ac:dyDescent="0.4">
      <c r="L19750" s="56">
        <f ca="1"/>
        <v>19749</v>
      </c>
      <c r="M19750" s="53">
        <f ca="1"/>
        <v>1954</v>
      </c>
      <c r="N19750" s="53">
        <f ca="1"/>
        <v>1</v>
      </c>
      <c r="O19750" s="53" t="str">
        <f ca="1"/>
        <v>1954-01</v>
      </c>
    </row>
    <row r="19751" spans="12:15" x14ac:dyDescent="0.4">
      <c r="L19751" s="56">
        <f ca="1"/>
        <v>19750</v>
      </c>
      <c r="M19751" s="53">
        <f ca="1"/>
        <v>1954</v>
      </c>
      <c r="N19751" s="53">
        <f ca="1"/>
        <v>1</v>
      </c>
      <c r="O19751" s="53" t="str">
        <f ca="1"/>
        <v>1954-01</v>
      </c>
    </row>
    <row r="19752" spans="12:15" x14ac:dyDescent="0.4">
      <c r="L19752" s="56">
        <f ca="1"/>
        <v>19751</v>
      </c>
      <c r="M19752" s="53">
        <f ca="1"/>
        <v>1954</v>
      </c>
      <c r="N19752" s="53">
        <f ca="1"/>
        <v>1</v>
      </c>
      <c r="O19752" s="53" t="str">
        <f ca="1"/>
        <v>1954-01</v>
      </c>
    </row>
    <row r="19753" spans="12:15" x14ac:dyDescent="0.4">
      <c r="L19753" s="56">
        <f ca="1"/>
        <v>19752</v>
      </c>
      <c r="M19753" s="53">
        <f ca="1"/>
        <v>1954</v>
      </c>
      <c r="N19753" s="53">
        <f ca="1"/>
        <v>1</v>
      </c>
      <c r="O19753" s="53" t="str">
        <f ca="1"/>
        <v>1954-01</v>
      </c>
    </row>
    <row r="19754" spans="12:15" x14ac:dyDescent="0.4">
      <c r="L19754" s="56">
        <f ca="1"/>
        <v>19753</v>
      </c>
      <c r="M19754" s="53">
        <f ca="1"/>
        <v>1954</v>
      </c>
      <c r="N19754" s="53">
        <f ca="1"/>
        <v>1</v>
      </c>
      <c r="O19754" s="53" t="str">
        <f ca="1"/>
        <v>1954-01</v>
      </c>
    </row>
    <row r="19755" spans="12:15" x14ac:dyDescent="0.4">
      <c r="L19755" s="56">
        <f ca="1"/>
        <v>19754</v>
      </c>
      <c r="M19755" s="53">
        <f ca="1"/>
        <v>1954</v>
      </c>
      <c r="N19755" s="53">
        <f ca="1"/>
        <v>1</v>
      </c>
      <c r="O19755" s="53" t="str">
        <f ca="1"/>
        <v>1954-01</v>
      </c>
    </row>
    <row r="19756" spans="12:15" x14ac:dyDescent="0.4">
      <c r="L19756" s="56">
        <f ca="1"/>
        <v>19755</v>
      </c>
      <c r="M19756" s="53">
        <f ca="1"/>
        <v>1954</v>
      </c>
      <c r="N19756" s="53">
        <f ca="1"/>
        <v>1</v>
      </c>
      <c r="O19756" s="53" t="str">
        <f ca="1"/>
        <v>1954-01</v>
      </c>
    </row>
    <row r="19757" spans="12:15" x14ac:dyDescent="0.4">
      <c r="L19757" s="56">
        <f ca="1"/>
        <v>19756</v>
      </c>
      <c r="M19757" s="53">
        <f ca="1"/>
        <v>1954</v>
      </c>
      <c r="N19757" s="53">
        <f ca="1"/>
        <v>2</v>
      </c>
      <c r="O19757" s="53" t="str">
        <f ca="1"/>
        <v>1954-02</v>
      </c>
    </row>
    <row r="19758" spans="12:15" x14ac:dyDescent="0.4">
      <c r="L19758" s="56">
        <f ca="1"/>
        <v>19757</v>
      </c>
      <c r="M19758" s="53">
        <f ca="1"/>
        <v>1954</v>
      </c>
      <c r="N19758" s="53">
        <f ca="1"/>
        <v>2</v>
      </c>
      <c r="O19758" s="53" t="str">
        <f ca="1"/>
        <v>1954-02</v>
      </c>
    </row>
    <row r="19759" spans="12:15" x14ac:dyDescent="0.4">
      <c r="L19759" s="56">
        <f ca="1"/>
        <v>19758</v>
      </c>
      <c r="M19759" s="53">
        <f ca="1"/>
        <v>1954</v>
      </c>
      <c r="N19759" s="53">
        <f ca="1"/>
        <v>2</v>
      </c>
      <c r="O19759" s="53" t="str">
        <f ca="1"/>
        <v>1954-02</v>
      </c>
    </row>
    <row r="19760" spans="12:15" x14ac:dyDescent="0.4">
      <c r="L19760" s="56">
        <f ca="1"/>
        <v>19759</v>
      </c>
      <c r="M19760" s="53">
        <f ca="1"/>
        <v>1954</v>
      </c>
      <c r="N19760" s="53">
        <f ca="1"/>
        <v>2</v>
      </c>
      <c r="O19760" s="53" t="str">
        <f ca="1"/>
        <v>1954-02</v>
      </c>
    </row>
    <row r="19761" spans="12:15" x14ac:dyDescent="0.4">
      <c r="L19761" s="56">
        <f ca="1"/>
        <v>19760</v>
      </c>
      <c r="M19761" s="53">
        <f ca="1"/>
        <v>1954</v>
      </c>
      <c r="N19761" s="53">
        <f ca="1"/>
        <v>2</v>
      </c>
      <c r="O19761" s="53" t="str">
        <f ca="1"/>
        <v>1954-02</v>
      </c>
    </row>
    <row r="19762" spans="12:15" x14ac:dyDescent="0.4">
      <c r="L19762" s="56">
        <f ca="1"/>
        <v>19761</v>
      </c>
      <c r="M19762" s="53">
        <f ca="1"/>
        <v>1954</v>
      </c>
      <c r="N19762" s="53">
        <f ca="1"/>
        <v>2</v>
      </c>
      <c r="O19762" s="53" t="str">
        <f ca="1"/>
        <v>1954-02</v>
      </c>
    </row>
    <row r="19763" spans="12:15" x14ac:dyDescent="0.4">
      <c r="L19763" s="56">
        <f ca="1"/>
        <v>19762</v>
      </c>
      <c r="M19763" s="53">
        <f ca="1"/>
        <v>1954</v>
      </c>
      <c r="N19763" s="53">
        <f ca="1"/>
        <v>2</v>
      </c>
      <c r="O19763" s="53" t="str">
        <f ca="1"/>
        <v>1954-02</v>
      </c>
    </row>
    <row r="19764" spans="12:15" x14ac:dyDescent="0.4">
      <c r="L19764" s="56">
        <f ca="1"/>
        <v>19763</v>
      </c>
      <c r="M19764" s="53">
        <f ca="1"/>
        <v>1954</v>
      </c>
      <c r="N19764" s="53">
        <f ca="1"/>
        <v>2</v>
      </c>
      <c r="O19764" s="53" t="str">
        <f ca="1"/>
        <v>1954-02</v>
      </c>
    </row>
    <row r="19765" spans="12:15" x14ac:dyDescent="0.4">
      <c r="L19765" s="56">
        <f ca="1"/>
        <v>19764</v>
      </c>
      <c r="M19765" s="53">
        <f ca="1"/>
        <v>1954</v>
      </c>
      <c r="N19765" s="53">
        <f ca="1"/>
        <v>2</v>
      </c>
      <c r="O19765" s="53" t="str">
        <f ca="1"/>
        <v>1954-02</v>
      </c>
    </row>
    <row r="19766" spans="12:15" x14ac:dyDescent="0.4">
      <c r="L19766" s="56">
        <f ca="1"/>
        <v>19765</v>
      </c>
      <c r="M19766" s="53">
        <f ca="1"/>
        <v>1954</v>
      </c>
      <c r="N19766" s="53">
        <f ca="1"/>
        <v>2</v>
      </c>
      <c r="O19766" s="53" t="str">
        <f ca="1"/>
        <v>1954-02</v>
      </c>
    </row>
    <row r="19767" spans="12:15" x14ac:dyDescent="0.4">
      <c r="L19767" s="56">
        <f ca="1"/>
        <v>19766</v>
      </c>
      <c r="M19767" s="53">
        <f ca="1"/>
        <v>1954</v>
      </c>
      <c r="N19767" s="53">
        <f ca="1"/>
        <v>2</v>
      </c>
      <c r="O19767" s="53" t="str">
        <f ca="1"/>
        <v>1954-02</v>
      </c>
    </row>
    <row r="19768" spans="12:15" x14ac:dyDescent="0.4">
      <c r="L19768" s="56">
        <f ca="1"/>
        <v>19767</v>
      </c>
      <c r="M19768" s="53">
        <f ca="1"/>
        <v>1954</v>
      </c>
      <c r="N19768" s="53">
        <f ca="1"/>
        <v>2</v>
      </c>
      <c r="O19768" s="53" t="str">
        <f ca="1"/>
        <v>1954-02</v>
      </c>
    </row>
    <row r="19769" spans="12:15" x14ac:dyDescent="0.4">
      <c r="L19769" s="56">
        <f ca="1"/>
        <v>19768</v>
      </c>
      <c r="M19769" s="53">
        <f ca="1"/>
        <v>1954</v>
      </c>
      <c r="N19769" s="53">
        <f ca="1"/>
        <v>2</v>
      </c>
      <c r="O19769" s="53" t="str">
        <f ca="1"/>
        <v>1954-02</v>
      </c>
    </row>
    <row r="19770" spans="12:15" x14ac:dyDescent="0.4">
      <c r="L19770" s="56">
        <f ca="1"/>
        <v>19769</v>
      </c>
      <c r="M19770" s="53">
        <f ca="1"/>
        <v>1954</v>
      </c>
      <c r="N19770" s="53">
        <f ca="1"/>
        <v>2</v>
      </c>
      <c r="O19770" s="53" t="str">
        <f ca="1"/>
        <v>1954-02</v>
      </c>
    </row>
    <row r="19771" spans="12:15" x14ac:dyDescent="0.4">
      <c r="L19771" s="56">
        <f ca="1"/>
        <v>19770</v>
      </c>
      <c r="M19771" s="53">
        <f ca="1"/>
        <v>1954</v>
      </c>
      <c r="N19771" s="53">
        <f ca="1"/>
        <v>2</v>
      </c>
      <c r="O19771" s="53" t="str">
        <f ca="1"/>
        <v>1954-02</v>
      </c>
    </row>
    <row r="19772" spans="12:15" x14ac:dyDescent="0.4">
      <c r="L19772" s="56">
        <f ca="1"/>
        <v>19771</v>
      </c>
      <c r="M19772" s="53">
        <f ca="1"/>
        <v>1954</v>
      </c>
      <c r="N19772" s="53">
        <f ca="1"/>
        <v>2</v>
      </c>
      <c r="O19772" s="53" t="str">
        <f ca="1"/>
        <v>1954-02</v>
      </c>
    </row>
    <row r="19773" spans="12:15" x14ac:dyDescent="0.4">
      <c r="L19773" s="56">
        <f ca="1"/>
        <v>19772</v>
      </c>
      <c r="M19773" s="53">
        <f ca="1"/>
        <v>1954</v>
      </c>
      <c r="N19773" s="53">
        <f ca="1"/>
        <v>2</v>
      </c>
      <c r="O19773" s="53" t="str">
        <f ca="1"/>
        <v>1954-02</v>
      </c>
    </row>
    <row r="19774" spans="12:15" x14ac:dyDescent="0.4">
      <c r="L19774" s="56">
        <f ca="1"/>
        <v>19773</v>
      </c>
      <c r="M19774" s="53">
        <f ca="1"/>
        <v>1954</v>
      </c>
      <c r="N19774" s="53">
        <f ca="1"/>
        <v>2</v>
      </c>
      <c r="O19774" s="53" t="str">
        <f ca="1"/>
        <v>1954-02</v>
      </c>
    </row>
    <row r="19775" spans="12:15" x14ac:dyDescent="0.4">
      <c r="L19775" s="56">
        <f ca="1"/>
        <v>19774</v>
      </c>
      <c r="M19775" s="53">
        <f ca="1"/>
        <v>1954</v>
      </c>
      <c r="N19775" s="53">
        <f ca="1"/>
        <v>2</v>
      </c>
      <c r="O19775" s="53" t="str">
        <f ca="1"/>
        <v>1954-02</v>
      </c>
    </row>
    <row r="19776" spans="12:15" x14ac:dyDescent="0.4">
      <c r="L19776" s="56">
        <f ca="1"/>
        <v>19775</v>
      </c>
      <c r="M19776" s="53">
        <f ca="1"/>
        <v>1954</v>
      </c>
      <c r="N19776" s="53">
        <f ca="1"/>
        <v>2</v>
      </c>
      <c r="O19776" s="53" t="str">
        <f ca="1"/>
        <v>1954-02</v>
      </c>
    </row>
    <row r="19777" spans="12:15" x14ac:dyDescent="0.4">
      <c r="L19777" s="56">
        <f ca="1"/>
        <v>19776</v>
      </c>
      <c r="M19777" s="53">
        <f ca="1"/>
        <v>1954</v>
      </c>
      <c r="N19777" s="53">
        <f ca="1"/>
        <v>2</v>
      </c>
      <c r="O19777" s="53" t="str">
        <f ca="1"/>
        <v>1954-02</v>
      </c>
    </row>
    <row r="19778" spans="12:15" x14ac:dyDescent="0.4">
      <c r="L19778" s="56">
        <f ca="1"/>
        <v>19777</v>
      </c>
      <c r="M19778" s="53">
        <f ca="1"/>
        <v>1954</v>
      </c>
      <c r="N19778" s="53">
        <f ca="1"/>
        <v>2</v>
      </c>
      <c r="O19778" s="53" t="str">
        <f ca="1"/>
        <v>1954-02</v>
      </c>
    </row>
    <row r="19779" spans="12:15" x14ac:dyDescent="0.4">
      <c r="L19779" s="56">
        <f ca="1"/>
        <v>19778</v>
      </c>
      <c r="M19779" s="53">
        <f ca="1"/>
        <v>1954</v>
      </c>
      <c r="N19779" s="53">
        <f ca="1"/>
        <v>2</v>
      </c>
      <c r="O19779" s="53" t="str">
        <f ca="1"/>
        <v>1954-02</v>
      </c>
    </row>
    <row r="19780" spans="12:15" x14ac:dyDescent="0.4">
      <c r="L19780" s="56">
        <f ca="1"/>
        <v>19779</v>
      </c>
      <c r="M19780" s="53">
        <f ca="1"/>
        <v>1954</v>
      </c>
      <c r="N19780" s="53">
        <f ca="1"/>
        <v>2</v>
      </c>
      <c r="O19780" s="53" t="str">
        <f ca="1"/>
        <v>1954-02</v>
      </c>
    </row>
    <row r="19781" spans="12:15" x14ac:dyDescent="0.4">
      <c r="L19781" s="56">
        <f ca="1"/>
        <v>19780</v>
      </c>
      <c r="M19781" s="53">
        <f ca="1"/>
        <v>1954</v>
      </c>
      <c r="N19781" s="53">
        <f ca="1"/>
        <v>2</v>
      </c>
      <c r="O19781" s="53" t="str">
        <f ca="1"/>
        <v>1954-02</v>
      </c>
    </row>
    <row r="19782" spans="12:15" x14ac:dyDescent="0.4">
      <c r="L19782" s="56">
        <f ca="1"/>
        <v>19781</v>
      </c>
      <c r="M19782" s="53">
        <f ca="1"/>
        <v>1954</v>
      </c>
      <c r="N19782" s="53">
        <f ca="1"/>
        <v>2</v>
      </c>
      <c r="O19782" s="53" t="str">
        <f ca="1"/>
        <v>1954-02</v>
      </c>
    </row>
    <row r="19783" spans="12:15" x14ac:dyDescent="0.4">
      <c r="L19783" s="56">
        <f ca="1"/>
        <v>19782</v>
      </c>
      <c r="M19783" s="53">
        <f ca="1"/>
        <v>1954</v>
      </c>
      <c r="N19783" s="53">
        <f ca="1"/>
        <v>2</v>
      </c>
      <c r="O19783" s="53" t="str">
        <f ca="1"/>
        <v>1954-02</v>
      </c>
    </row>
    <row r="19784" spans="12:15" x14ac:dyDescent="0.4">
      <c r="L19784" s="56">
        <f ca="1"/>
        <v>19783</v>
      </c>
      <c r="M19784" s="53">
        <f ca="1"/>
        <v>1954</v>
      </c>
      <c r="N19784" s="53">
        <f ca="1"/>
        <v>2</v>
      </c>
      <c r="O19784" s="53" t="str">
        <f ca="1"/>
        <v>1954-02</v>
      </c>
    </row>
    <row r="19785" spans="12:15" x14ac:dyDescent="0.4">
      <c r="L19785" s="56">
        <f ca="1"/>
        <v>19784</v>
      </c>
      <c r="M19785" s="53">
        <f ca="1"/>
        <v>1954</v>
      </c>
      <c r="N19785" s="53">
        <f ca="1"/>
        <v>3</v>
      </c>
      <c r="O19785" s="53" t="str">
        <f ca="1"/>
        <v>1954-03</v>
      </c>
    </row>
    <row r="19786" spans="12:15" x14ac:dyDescent="0.4">
      <c r="L19786" s="56">
        <f ca="1"/>
        <v>19785</v>
      </c>
      <c r="M19786" s="53">
        <f ca="1"/>
        <v>1954</v>
      </c>
      <c r="N19786" s="53">
        <f ca="1"/>
        <v>3</v>
      </c>
      <c r="O19786" s="53" t="str">
        <f ca="1"/>
        <v>1954-03</v>
      </c>
    </row>
    <row r="19787" spans="12:15" x14ac:dyDescent="0.4">
      <c r="L19787" s="56">
        <f ca="1"/>
        <v>19786</v>
      </c>
      <c r="M19787" s="53">
        <f ca="1"/>
        <v>1954</v>
      </c>
      <c r="N19787" s="53">
        <f ca="1"/>
        <v>3</v>
      </c>
      <c r="O19787" s="53" t="str">
        <f ca="1"/>
        <v>1954-03</v>
      </c>
    </row>
    <row r="19788" spans="12:15" x14ac:dyDescent="0.4">
      <c r="L19788" s="56">
        <f ca="1"/>
        <v>19787</v>
      </c>
      <c r="M19788" s="53">
        <f ca="1"/>
        <v>1954</v>
      </c>
      <c r="N19788" s="53">
        <f ca="1"/>
        <v>3</v>
      </c>
      <c r="O19788" s="53" t="str">
        <f ca="1"/>
        <v>1954-03</v>
      </c>
    </row>
    <row r="19789" spans="12:15" x14ac:dyDescent="0.4">
      <c r="L19789" s="56">
        <f ca="1"/>
        <v>19788</v>
      </c>
      <c r="M19789" s="53">
        <f ca="1"/>
        <v>1954</v>
      </c>
      <c r="N19789" s="53">
        <f ca="1"/>
        <v>3</v>
      </c>
      <c r="O19789" s="53" t="str">
        <f ca="1"/>
        <v>1954-03</v>
      </c>
    </row>
    <row r="19790" spans="12:15" x14ac:dyDescent="0.4">
      <c r="L19790" s="56">
        <f ca="1"/>
        <v>19789</v>
      </c>
      <c r="M19790" s="53">
        <f ca="1"/>
        <v>1954</v>
      </c>
      <c r="N19790" s="53">
        <f ca="1"/>
        <v>3</v>
      </c>
      <c r="O19790" s="53" t="str">
        <f ca="1"/>
        <v>1954-03</v>
      </c>
    </row>
    <row r="19791" spans="12:15" x14ac:dyDescent="0.4">
      <c r="L19791" s="56">
        <f ca="1"/>
        <v>19790</v>
      </c>
      <c r="M19791" s="53">
        <f ca="1"/>
        <v>1954</v>
      </c>
      <c r="N19791" s="53">
        <f ca="1"/>
        <v>3</v>
      </c>
      <c r="O19791" s="53" t="str">
        <f ca="1"/>
        <v>1954-03</v>
      </c>
    </row>
    <row r="19792" spans="12:15" x14ac:dyDescent="0.4">
      <c r="L19792" s="56">
        <f ca="1"/>
        <v>19791</v>
      </c>
      <c r="M19792" s="53">
        <f ca="1"/>
        <v>1954</v>
      </c>
      <c r="N19792" s="53">
        <f ca="1"/>
        <v>3</v>
      </c>
      <c r="O19792" s="53" t="str">
        <f ca="1"/>
        <v>1954-03</v>
      </c>
    </row>
    <row r="19793" spans="12:15" x14ac:dyDescent="0.4">
      <c r="L19793" s="56">
        <f ca="1"/>
        <v>19792</v>
      </c>
      <c r="M19793" s="53">
        <f ca="1"/>
        <v>1954</v>
      </c>
      <c r="N19793" s="53">
        <f ca="1"/>
        <v>3</v>
      </c>
      <c r="O19793" s="53" t="str">
        <f ca="1"/>
        <v>1954-03</v>
      </c>
    </row>
    <row r="19794" spans="12:15" x14ac:dyDescent="0.4">
      <c r="L19794" s="56">
        <f ca="1"/>
        <v>19793</v>
      </c>
      <c r="M19794" s="53">
        <f ca="1"/>
        <v>1954</v>
      </c>
      <c r="N19794" s="53">
        <f ca="1"/>
        <v>3</v>
      </c>
      <c r="O19794" s="53" t="str">
        <f ca="1"/>
        <v>1954-03</v>
      </c>
    </row>
    <row r="19795" spans="12:15" x14ac:dyDescent="0.4">
      <c r="L19795" s="56">
        <f ca="1"/>
        <v>19794</v>
      </c>
      <c r="M19795" s="53">
        <f ca="1"/>
        <v>1954</v>
      </c>
      <c r="N19795" s="53">
        <f ca="1"/>
        <v>3</v>
      </c>
      <c r="O19795" s="53" t="str">
        <f ca="1"/>
        <v>1954-03</v>
      </c>
    </row>
    <row r="19796" spans="12:15" x14ac:dyDescent="0.4">
      <c r="L19796" s="56">
        <f ca="1"/>
        <v>19795</v>
      </c>
      <c r="M19796" s="53">
        <f ca="1"/>
        <v>1954</v>
      </c>
      <c r="N19796" s="53">
        <f ca="1"/>
        <v>3</v>
      </c>
      <c r="O19796" s="53" t="str">
        <f ca="1"/>
        <v>1954-03</v>
      </c>
    </row>
    <row r="19797" spans="12:15" x14ac:dyDescent="0.4">
      <c r="L19797" s="56">
        <f ca="1"/>
        <v>19796</v>
      </c>
      <c r="M19797" s="53">
        <f ca="1"/>
        <v>1954</v>
      </c>
      <c r="N19797" s="53">
        <f ca="1"/>
        <v>3</v>
      </c>
      <c r="O19797" s="53" t="str">
        <f ca="1"/>
        <v>1954-03</v>
      </c>
    </row>
    <row r="19798" spans="12:15" x14ac:dyDescent="0.4">
      <c r="L19798" s="56">
        <f ca="1"/>
        <v>19797</v>
      </c>
      <c r="M19798" s="53">
        <f ca="1"/>
        <v>1954</v>
      </c>
      <c r="N19798" s="53">
        <f ca="1"/>
        <v>3</v>
      </c>
      <c r="O19798" s="53" t="str">
        <f ca="1"/>
        <v>1954-03</v>
      </c>
    </row>
    <row r="19799" spans="12:15" x14ac:dyDescent="0.4">
      <c r="L19799" s="56">
        <f ca="1"/>
        <v>19798</v>
      </c>
      <c r="M19799" s="53">
        <f ca="1"/>
        <v>1954</v>
      </c>
      <c r="N19799" s="53">
        <f ca="1"/>
        <v>3</v>
      </c>
      <c r="O19799" s="53" t="str">
        <f ca="1"/>
        <v>1954-03</v>
      </c>
    </row>
    <row r="19800" spans="12:15" x14ac:dyDescent="0.4">
      <c r="L19800" s="56">
        <f ca="1"/>
        <v>19799</v>
      </c>
      <c r="M19800" s="53">
        <f ca="1"/>
        <v>1954</v>
      </c>
      <c r="N19800" s="53">
        <f ca="1"/>
        <v>3</v>
      </c>
      <c r="O19800" s="53" t="str">
        <f ca="1"/>
        <v>1954-03</v>
      </c>
    </row>
    <row r="19801" spans="12:15" x14ac:dyDescent="0.4">
      <c r="L19801" s="56">
        <f ca="1"/>
        <v>19800</v>
      </c>
      <c r="M19801" s="53">
        <f ca="1"/>
        <v>1954</v>
      </c>
      <c r="N19801" s="53">
        <f ca="1"/>
        <v>3</v>
      </c>
      <c r="O19801" s="53" t="str">
        <f ca="1"/>
        <v>1954-03</v>
      </c>
    </row>
    <row r="19802" spans="12:15" x14ac:dyDescent="0.4">
      <c r="L19802" s="56">
        <f ca="1"/>
        <v>19801</v>
      </c>
      <c r="M19802" s="53">
        <f ca="1"/>
        <v>1954</v>
      </c>
      <c r="N19802" s="53">
        <f ca="1"/>
        <v>3</v>
      </c>
      <c r="O19802" s="53" t="str">
        <f ca="1"/>
        <v>1954-03</v>
      </c>
    </row>
    <row r="19803" spans="12:15" x14ac:dyDescent="0.4">
      <c r="L19803" s="56">
        <f ca="1"/>
        <v>19802</v>
      </c>
      <c r="M19803" s="53">
        <f ca="1"/>
        <v>1954</v>
      </c>
      <c r="N19803" s="53">
        <f ca="1"/>
        <v>3</v>
      </c>
      <c r="O19803" s="53" t="str">
        <f ca="1"/>
        <v>1954-03</v>
      </c>
    </row>
    <row r="19804" spans="12:15" x14ac:dyDescent="0.4">
      <c r="L19804" s="56">
        <f ca="1"/>
        <v>19803</v>
      </c>
      <c r="M19804" s="53">
        <f ca="1"/>
        <v>1954</v>
      </c>
      <c r="N19804" s="53">
        <f ca="1"/>
        <v>3</v>
      </c>
      <c r="O19804" s="53" t="str">
        <f ca="1"/>
        <v>1954-03</v>
      </c>
    </row>
    <row r="19805" spans="12:15" x14ac:dyDescent="0.4">
      <c r="L19805" s="56">
        <f ca="1"/>
        <v>19804</v>
      </c>
      <c r="M19805" s="53">
        <f ca="1"/>
        <v>1954</v>
      </c>
      <c r="N19805" s="53">
        <f ca="1"/>
        <v>3</v>
      </c>
      <c r="O19805" s="53" t="str">
        <f ca="1"/>
        <v>1954-03</v>
      </c>
    </row>
    <row r="19806" spans="12:15" x14ac:dyDescent="0.4">
      <c r="L19806" s="56">
        <f ca="1"/>
        <v>19805</v>
      </c>
      <c r="M19806" s="53">
        <f ca="1"/>
        <v>1954</v>
      </c>
      <c r="N19806" s="53">
        <f ca="1"/>
        <v>3</v>
      </c>
      <c r="O19806" s="53" t="str">
        <f ca="1"/>
        <v>1954-03</v>
      </c>
    </row>
    <row r="19807" spans="12:15" x14ac:dyDescent="0.4">
      <c r="L19807" s="56">
        <f ca="1"/>
        <v>19806</v>
      </c>
      <c r="M19807" s="53">
        <f ca="1"/>
        <v>1954</v>
      </c>
      <c r="N19807" s="53">
        <f ca="1"/>
        <v>3</v>
      </c>
      <c r="O19807" s="53" t="str">
        <f ca="1"/>
        <v>1954-03</v>
      </c>
    </row>
    <row r="19808" spans="12:15" x14ac:dyDescent="0.4">
      <c r="L19808" s="56">
        <f ca="1"/>
        <v>19807</v>
      </c>
      <c r="M19808" s="53">
        <f ca="1"/>
        <v>1954</v>
      </c>
      <c r="N19808" s="53">
        <f ca="1"/>
        <v>3</v>
      </c>
      <c r="O19808" s="53" t="str">
        <f ca="1"/>
        <v>1954-03</v>
      </c>
    </row>
    <row r="19809" spans="12:15" x14ac:dyDescent="0.4">
      <c r="L19809" s="56">
        <f ca="1"/>
        <v>19808</v>
      </c>
      <c r="M19809" s="53">
        <f ca="1"/>
        <v>1954</v>
      </c>
      <c r="N19809" s="53">
        <f ca="1"/>
        <v>3</v>
      </c>
      <c r="O19809" s="53" t="str">
        <f ca="1"/>
        <v>1954-03</v>
      </c>
    </row>
    <row r="19810" spans="12:15" x14ac:dyDescent="0.4">
      <c r="L19810" s="56">
        <f ca="1"/>
        <v>19809</v>
      </c>
      <c r="M19810" s="53">
        <f ca="1"/>
        <v>1954</v>
      </c>
      <c r="N19810" s="53">
        <f ca="1"/>
        <v>3</v>
      </c>
      <c r="O19810" s="53" t="str">
        <f ca="1"/>
        <v>1954-03</v>
      </c>
    </row>
    <row r="19811" spans="12:15" x14ac:dyDescent="0.4">
      <c r="L19811" s="56">
        <f ca="1"/>
        <v>19810</v>
      </c>
      <c r="M19811" s="53">
        <f ca="1"/>
        <v>1954</v>
      </c>
      <c r="N19811" s="53">
        <f ca="1"/>
        <v>3</v>
      </c>
      <c r="O19811" s="53" t="str">
        <f ca="1"/>
        <v>1954-03</v>
      </c>
    </row>
    <row r="19812" spans="12:15" x14ac:dyDescent="0.4">
      <c r="L19812" s="56">
        <f ca="1"/>
        <v>19811</v>
      </c>
      <c r="M19812" s="53">
        <f ca="1"/>
        <v>1954</v>
      </c>
      <c r="N19812" s="53">
        <f ca="1"/>
        <v>3</v>
      </c>
      <c r="O19812" s="53" t="str">
        <f ca="1"/>
        <v>1954-03</v>
      </c>
    </row>
    <row r="19813" spans="12:15" x14ac:dyDescent="0.4">
      <c r="L19813" s="56">
        <f ca="1"/>
        <v>19812</v>
      </c>
      <c r="M19813" s="53">
        <f ca="1"/>
        <v>1954</v>
      </c>
      <c r="N19813" s="53">
        <f ca="1"/>
        <v>3</v>
      </c>
      <c r="O19813" s="53" t="str">
        <f ca="1"/>
        <v>1954-03</v>
      </c>
    </row>
    <row r="19814" spans="12:15" x14ac:dyDescent="0.4">
      <c r="L19814" s="56">
        <f ca="1"/>
        <v>19813</v>
      </c>
      <c r="M19814" s="53">
        <f ca="1"/>
        <v>1954</v>
      </c>
      <c r="N19814" s="53">
        <f ca="1"/>
        <v>3</v>
      </c>
      <c r="O19814" s="53" t="str">
        <f ca="1"/>
        <v>1954-03</v>
      </c>
    </row>
    <row r="19815" spans="12:15" x14ac:dyDescent="0.4">
      <c r="L19815" s="56">
        <f ca="1"/>
        <v>19814</v>
      </c>
      <c r="M19815" s="53">
        <f ca="1"/>
        <v>1954</v>
      </c>
      <c r="N19815" s="53">
        <f ca="1"/>
        <v>3</v>
      </c>
      <c r="O19815" s="53" t="str">
        <f ca="1"/>
        <v>1954-03</v>
      </c>
    </row>
    <row r="19816" spans="12:15" x14ac:dyDescent="0.4">
      <c r="L19816" s="56">
        <f ca="1"/>
        <v>19815</v>
      </c>
      <c r="M19816" s="53">
        <f ca="1"/>
        <v>1954</v>
      </c>
      <c r="N19816" s="53">
        <f ca="1"/>
        <v>4</v>
      </c>
      <c r="O19816" s="53" t="str">
        <f ca="1"/>
        <v>1954-04</v>
      </c>
    </row>
    <row r="19817" spans="12:15" x14ac:dyDescent="0.4">
      <c r="L19817" s="56">
        <f ca="1"/>
        <v>19816</v>
      </c>
      <c r="M19817" s="53">
        <f ca="1"/>
        <v>1954</v>
      </c>
      <c r="N19817" s="53">
        <f ca="1"/>
        <v>4</v>
      </c>
      <c r="O19817" s="53" t="str">
        <f ca="1"/>
        <v>1954-04</v>
      </c>
    </row>
    <row r="19818" spans="12:15" x14ac:dyDescent="0.4">
      <c r="L19818" s="56">
        <f ca="1"/>
        <v>19817</v>
      </c>
      <c r="M19818" s="53">
        <f ca="1"/>
        <v>1954</v>
      </c>
      <c r="N19818" s="53">
        <f ca="1"/>
        <v>4</v>
      </c>
      <c r="O19818" s="53" t="str">
        <f ca="1"/>
        <v>1954-04</v>
      </c>
    </row>
    <row r="19819" spans="12:15" x14ac:dyDescent="0.4">
      <c r="L19819" s="56">
        <f ca="1"/>
        <v>19818</v>
      </c>
      <c r="M19819" s="53">
        <f ca="1"/>
        <v>1954</v>
      </c>
      <c r="N19819" s="53">
        <f ca="1"/>
        <v>4</v>
      </c>
      <c r="O19819" s="53" t="str">
        <f ca="1"/>
        <v>1954-04</v>
      </c>
    </row>
    <row r="19820" spans="12:15" x14ac:dyDescent="0.4">
      <c r="L19820" s="56">
        <f ca="1"/>
        <v>19819</v>
      </c>
      <c r="M19820" s="53">
        <f ca="1"/>
        <v>1954</v>
      </c>
      <c r="N19820" s="53">
        <f ca="1"/>
        <v>4</v>
      </c>
      <c r="O19820" s="53" t="str">
        <f ca="1"/>
        <v>1954-04</v>
      </c>
    </row>
    <row r="19821" spans="12:15" x14ac:dyDescent="0.4">
      <c r="L19821" s="56">
        <f ca="1"/>
        <v>19820</v>
      </c>
      <c r="M19821" s="53">
        <f ca="1"/>
        <v>1954</v>
      </c>
      <c r="N19821" s="53">
        <f ca="1"/>
        <v>4</v>
      </c>
      <c r="O19821" s="53" t="str">
        <f ca="1"/>
        <v>1954-04</v>
      </c>
    </row>
    <row r="19822" spans="12:15" x14ac:dyDescent="0.4">
      <c r="L19822" s="56">
        <f ca="1"/>
        <v>19821</v>
      </c>
      <c r="M19822" s="53">
        <f ca="1"/>
        <v>1954</v>
      </c>
      <c r="N19822" s="53">
        <f ca="1"/>
        <v>4</v>
      </c>
      <c r="O19822" s="53" t="str">
        <f ca="1"/>
        <v>1954-04</v>
      </c>
    </row>
    <row r="19823" spans="12:15" x14ac:dyDescent="0.4">
      <c r="L19823" s="56">
        <f ca="1"/>
        <v>19822</v>
      </c>
      <c r="M19823" s="53">
        <f ca="1"/>
        <v>1954</v>
      </c>
      <c r="N19823" s="53">
        <f ca="1"/>
        <v>4</v>
      </c>
      <c r="O19823" s="53" t="str">
        <f ca="1"/>
        <v>1954-04</v>
      </c>
    </row>
    <row r="19824" spans="12:15" x14ac:dyDescent="0.4">
      <c r="L19824" s="56">
        <f ca="1"/>
        <v>19823</v>
      </c>
      <c r="M19824" s="53">
        <f ca="1"/>
        <v>1954</v>
      </c>
      <c r="N19824" s="53">
        <f ca="1"/>
        <v>4</v>
      </c>
      <c r="O19824" s="53" t="str">
        <f ca="1"/>
        <v>1954-04</v>
      </c>
    </row>
    <row r="19825" spans="12:15" x14ac:dyDescent="0.4">
      <c r="L19825" s="56">
        <f ca="1"/>
        <v>19824</v>
      </c>
      <c r="M19825" s="53">
        <f ca="1"/>
        <v>1954</v>
      </c>
      <c r="N19825" s="53">
        <f ca="1"/>
        <v>4</v>
      </c>
      <c r="O19825" s="53" t="str">
        <f ca="1"/>
        <v>1954-04</v>
      </c>
    </row>
    <row r="19826" spans="12:15" x14ac:dyDescent="0.4">
      <c r="L19826" s="56">
        <f ca="1"/>
        <v>19825</v>
      </c>
      <c r="M19826" s="53">
        <f ca="1"/>
        <v>1954</v>
      </c>
      <c r="N19826" s="53">
        <f ca="1"/>
        <v>4</v>
      </c>
      <c r="O19826" s="53" t="str">
        <f ca="1"/>
        <v>1954-04</v>
      </c>
    </row>
    <row r="19827" spans="12:15" x14ac:dyDescent="0.4">
      <c r="L19827" s="56">
        <f ca="1"/>
        <v>19826</v>
      </c>
      <c r="M19827" s="53">
        <f ca="1"/>
        <v>1954</v>
      </c>
      <c r="N19827" s="53">
        <f ca="1"/>
        <v>4</v>
      </c>
      <c r="O19827" s="53" t="str">
        <f ca="1"/>
        <v>1954-04</v>
      </c>
    </row>
    <row r="19828" spans="12:15" x14ac:dyDescent="0.4">
      <c r="L19828" s="56">
        <f ca="1"/>
        <v>19827</v>
      </c>
      <c r="M19828" s="53">
        <f ca="1"/>
        <v>1954</v>
      </c>
      <c r="N19828" s="53">
        <f ca="1"/>
        <v>4</v>
      </c>
      <c r="O19828" s="53" t="str">
        <f ca="1"/>
        <v>1954-04</v>
      </c>
    </row>
    <row r="19829" spans="12:15" x14ac:dyDescent="0.4">
      <c r="L19829" s="56">
        <f ca="1"/>
        <v>19828</v>
      </c>
      <c r="M19829" s="53">
        <f ca="1"/>
        <v>1954</v>
      </c>
      <c r="N19829" s="53">
        <f ca="1"/>
        <v>4</v>
      </c>
      <c r="O19829" s="53" t="str">
        <f ca="1"/>
        <v>1954-04</v>
      </c>
    </row>
    <row r="19830" spans="12:15" x14ac:dyDescent="0.4">
      <c r="L19830" s="56">
        <f ca="1"/>
        <v>19829</v>
      </c>
      <c r="M19830" s="53">
        <f ca="1"/>
        <v>1954</v>
      </c>
      <c r="N19830" s="53">
        <f ca="1"/>
        <v>4</v>
      </c>
      <c r="O19830" s="53" t="str">
        <f ca="1"/>
        <v>1954-04</v>
      </c>
    </row>
    <row r="19831" spans="12:15" x14ac:dyDescent="0.4">
      <c r="L19831" s="56">
        <f ca="1"/>
        <v>19830</v>
      </c>
      <c r="M19831" s="53">
        <f ca="1"/>
        <v>1954</v>
      </c>
      <c r="N19831" s="53">
        <f ca="1"/>
        <v>4</v>
      </c>
      <c r="O19831" s="53" t="str">
        <f ca="1"/>
        <v>1954-04</v>
      </c>
    </row>
    <row r="19832" spans="12:15" x14ac:dyDescent="0.4">
      <c r="L19832" s="56">
        <f ca="1"/>
        <v>19831</v>
      </c>
      <c r="M19832" s="53">
        <f ca="1"/>
        <v>1954</v>
      </c>
      <c r="N19832" s="53">
        <f ca="1"/>
        <v>4</v>
      </c>
      <c r="O19832" s="53" t="str">
        <f ca="1"/>
        <v>1954-04</v>
      </c>
    </row>
    <row r="19833" spans="12:15" x14ac:dyDescent="0.4">
      <c r="L19833" s="56">
        <f ca="1"/>
        <v>19832</v>
      </c>
      <c r="M19833" s="53">
        <f ca="1"/>
        <v>1954</v>
      </c>
      <c r="N19833" s="53">
        <f ca="1"/>
        <v>4</v>
      </c>
      <c r="O19833" s="53" t="str">
        <f ca="1"/>
        <v>1954-04</v>
      </c>
    </row>
    <row r="19834" spans="12:15" x14ac:dyDescent="0.4">
      <c r="L19834" s="56">
        <f ca="1"/>
        <v>19833</v>
      </c>
      <c r="M19834" s="53">
        <f ca="1"/>
        <v>1954</v>
      </c>
      <c r="N19834" s="53">
        <f ca="1"/>
        <v>4</v>
      </c>
      <c r="O19834" s="53" t="str">
        <f ca="1"/>
        <v>1954-04</v>
      </c>
    </row>
    <row r="19835" spans="12:15" x14ac:dyDescent="0.4">
      <c r="L19835" s="56">
        <f ca="1"/>
        <v>19834</v>
      </c>
      <c r="M19835" s="53">
        <f ca="1"/>
        <v>1954</v>
      </c>
      <c r="N19835" s="53">
        <f ca="1"/>
        <v>4</v>
      </c>
      <c r="O19835" s="53" t="str">
        <f ca="1"/>
        <v>1954-04</v>
      </c>
    </row>
    <row r="19836" spans="12:15" x14ac:dyDescent="0.4">
      <c r="L19836" s="56">
        <f ca="1"/>
        <v>19835</v>
      </c>
      <c r="M19836" s="53">
        <f ca="1"/>
        <v>1954</v>
      </c>
      <c r="N19836" s="53">
        <f ca="1"/>
        <v>4</v>
      </c>
      <c r="O19836" s="53" t="str">
        <f ca="1"/>
        <v>1954-04</v>
      </c>
    </row>
    <row r="19837" spans="12:15" x14ac:dyDescent="0.4">
      <c r="L19837" s="56">
        <f ca="1"/>
        <v>19836</v>
      </c>
      <c r="M19837" s="53">
        <f ca="1"/>
        <v>1954</v>
      </c>
      <c r="N19837" s="53">
        <f ca="1"/>
        <v>4</v>
      </c>
      <c r="O19837" s="53" t="str">
        <f ca="1"/>
        <v>1954-04</v>
      </c>
    </row>
    <row r="19838" spans="12:15" x14ac:dyDescent="0.4">
      <c r="L19838" s="56">
        <f ca="1"/>
        <v>19837</v>
      </c>
      <c r="M19838" s="53">
        <f ca="1"/>
        <v>1954</v>
      </c>
      <c r="N19838" s="53">
        <f ca="1"/>
        <v>4</v>
      </c>
      <c r="O19838" s="53" t="str">
        <f ca="1"/>
        <v>1954-04</v>
      </c>
    </row>
    <row r="19839" spans="12:15" x14ac:dyDescent="0.4">
      <c r="L19839" s="56">
        <f ca="1"/>
        <v>19838</v>
      </c>
      <c r="M19839" s="53">
        <f ca="1"/>
        <v>1954</v>
      </c>
      <c r="N19839" s="53">
        <f ca="1"/>
        <v>4</v>
      </c>
      <c r="O19839" s="53" t="str">
        <f ca="1"/>
        <v>1954-04</v>
      </c>
    </row>
    <row r="19840" spans="12:15" x14ac:dyDescent="0.4">
      <c r="L19840" s="56">
        <f ca="1"/>
        <v>19839</v>
      </c>
      <c r="M19840" s="53">
        <f ca="1"/>
        <v>1954</v>
      </c>
      <c r="N19840" s="53">
        <f ca="1"/>
        <v>4</v>
      </c>
      <c r="O19840" s="53" t="str">
        <f ca="1"/>
        <v>1954-04</v>
      </c>
    </row>
    <row r="19841" spans="12:15" x14ac:dyDescent="0.4">
      <c r="L19841" s="56">
        <f ca="1"/>
        <v>19840</v>
      </c>
      <c r="M19841" s="53">
        <f ca="1"/>
        <v>1954</v>
      </c>
      <c r="N19841" s="53">
        <f ca="1"/>
        <v>4</v>
      </c>
      <c r="O19841" s="53" t="str">
        <f ca="1"/>
        <v>1954-04</v>
      </c>
    </row>
    <row r="19842" spans="12:15" x14ac:dyDescent="0.4">
      <c r="L19842" s="56">
        <f ca="1"/>
        <v>19841</v>
      </c>
      <c r="M19842" s="53">
        <f ca="1"/>
        <v>1954</v>
      </c>
      <c r="N19842" s="53">
        <f ca="1"/>
        <v>4</v>
      </c>
      <c r="O19842" s="53" t="str">
        <f ca="1"/>
        <v>1954-04</v>
      </c>
    </row>
    <row r="19843" spans="12:15" x14ac:dyDescent="0.4">
      <c r="L19843" s="56">
        <f ca="1"/>
        <v>19842</v>
      </c>
      <c r="M19843" s="53">
        <f ca="1"/>
        <v>1954</v>
      </c>
      <c r="N19843" s="53">
        <f ca="1"/>
        <v>4</v>
      </c>
      <c r="O19843" s="53" t="str">
        <f ca="1"/>
        <v>1954-04</v>
      </c>
    </row>
    <row r="19844" spans="12:15" x14ac:dyDescent="0.4">
      <c r="L19844" s="56">
        <f ca="1"/>
        <v>19843</v>
      </c>
      <c r="M19844" s="53">
        <f ca="1"/>
        <v>1954</v>
      </c>
      <c r="N19844" s="53">
        <f ca="1"/>
        <v>4</v>
      </c>
      <c r="O19844" s="53" t="str">
        <f ca="1"/>
        <v>1954-04</v>
      </c>
    </row>
    <row r="19845" spans="12:15" x14ac:dyDescent="0.4">
      <c r="L19845" s="56">
        <f ca="1"/>
        <v>19844</v>
      </c>
      <c r="M19845" s="53">
        <f ca="1"/>
        <v>1954</v>
      </c>
      <c r="N19845" s="53">
        <f ca="1"/>
        <v>4</v>
      </c>
      <c r="O19845" s="53" t="str">
        <f ca="1"/>
        <v>1954-04</v>
      </c>
    </row>
    <row r="19846" spans="12:15" x14ac:dyDescent="0.4">
      <c r="L19846" s="56">
        <f ca="1"/>
        <v>19845</v>
      </c>
      <c r="M19846" s="53">
        <f ca="1"/>
        <v>1954</v>
      </c>
      <c r="N19846" s="53">
        <f ca="1"/>
        <v>5</v>
      </c>
      <c r="O19846" s="53" t="str">
        <f ca="1"/>
        <v>1954-05</v>
      </c>
    </row>
    <row r="19847" spans="12:15" x14ac:dyDescent="0.4">
      <c r="L19847" s="56">
        <f ca="1"/>
        <v>19846</v>
      </c>
      <c r="M19847" s="53">
        <f ca="1"/>
        <v>1954</v>
      </c>
      <c r="N19847" s="53">
        <f ca="1"/>
        <v>5</v>
      </c>
      <c r="O19847" s="53" t="str">
        <f ca="1"/>
        <v>1954-05</v>
      </c>
    </row>
    <row r="19848" spans="12:15" x14ac:dyDescent="0.4">
      <c r="L19848" s="56">
        <f ca="1"/>
        <v>19847</v>
      </c>
      <c r="M19848" s="53">
        <f ca="1"/>
        <v>1954</v>
      </c>
      <c r="N19848" s="53">
        <f ca="1"/>
        <v>5</v>
      </c>
      <c r="O19848" s="53" t="str">
        <f ca="1"/>
        <v>1954-05</v>
      </c>
    </row>
    <row r="19849" spans="12:15" x14ac:dyDescent="0.4">
      <c r="L19849" s="56">
        <f ca="1"/>
        <v>19848</v>
      </c>
      <c r="M19849" s="53">
        <f ca="1"/>
        <v>1954</v>
      </c>
      <c r="N19849" s="53">
        <f ca="1"/>
        <v>5</v>
      </c>
      <c r="O19849" s="53" t="str">
        <f ca="1"/>
        <v>1954-05</v>
      </c>
    </row>
    <row r="19850" spans="12:15" x14ac:dyDescent="0.4">
      <c r="L19850" s="56">
        <f ca="1"/>
        <v>19849</v>
      </c>
      <c r="M19850" s="53">
        <f ca="1"/>
        <v>1954</v>
      </c>
      <c r="N19850" s="53">
        <f ca="1"/>
        <v>5</v>
      </c>
      <c r="O19850" s="53" t="str">
        <f ca="1"/>
        <v>1954-05</v>
      </c>
    </row>
    <row r="19851" spans="12:15" x14ac:dyDescent="0.4">
      <c r="L19851" s="56">
        <f ca="1"/>
        <v>19850</v>
      </c>
      <c r="M19851" s="53">
        <f ca="1"/>
        <v>1954</v>
      </c>
      <c r="N19851" s="53">
        <f ca="1"/>
        <v>5</v>
      </c>
      <c r="O19851" s="53" t="str">
        <f ca="1"/>
        <v>1954-05</v>
      </c>
    </row>
    <row r="19852" spans="12:15" x14ac:dyDescent="0.4">
      <c r="L19852" s="56">
        <f ca="1"/>
        <v>19851</v>
      </c>
      <c r="M19852" s="53">
        <f ca="1"/>
        <v>1954</v>
      </c>
      <c r="N19852" s="53">
        <f ca="1"/>
        <v>5</v>
      </c>
      <c r="O19852" s="53" t="str">
        <f ca="1"/>
        <v>1954-05</v>
      </c>
    </row>
    <row r="19853" spans="12:15" x14ac:dyDescent="0.4">
      <c r="L19853" s="56">
        <f ca="1"/>
        <v>19852</v>
      </c>
      <c r="M19853" s="53">
        <f ca="1"/>
        <v>1954</v>
      </c>
      <c r="N19853" s="53">
        <f ca="1"/>
        <v>5</v>
      </c>
      <c r="O19853" s="53" t="str">
        <f ca="1"/>
        <v>1954-05</v>
      </c>
    </row>
    <row r="19854" spans="12:15" x14ac:dyDescent="0.4">
      <c r="L19854" s="56">
        <f ca="1"/>
        <v>19853</v>
      </c>
      <c r="M19854" s="53">
        <f ca="1"/>
        <v>1954</v>
      </c>
      <c r="N19854" s="53">
        <f ca="1"/>
        <v>5</v>
      </c>
      <c r="O19854" s="53" t="str">
        <f ca="1"/>
        <v>1954-05</v>
      </c>
    </row>
    <row r="19855" spans="12:15" x14ac:dyDescent="0.4">
      <c r="L19855" s="56">
        <f ca="1"/>
        <v>19854</v>
      </c>
      <c r="M19855" s="53">
        <f ca="1"/>
        <v>1954</v>
      </c>
      <c r="N19855" s="53">
        <f ca="1"/>
        <v>5</v>
      </c>
      <c r="O19855" s="53" t="str">
        <f ca="1"/>
        <v>1954-05</v>
      </c>
    </row>
    <row r="19856" spans="12:15" x14ac:dyDescent="0.4">
      <c r="L19856" s="56">
        <f ca="1"/>
        <v>19855</v>
      </c>
      <c r="M19856" s="53">
        <f ca="1"/>
        <v>1954</v>
      </c>
      <c r="N19856" s="53">
        <f ca="1"/>
        <v>5</v>
      </c>
      <c r="O19856" s="53" t="str">
        <f ca="1"/>
        <v>1954-05</v>
      </c>
    </row>
    <row r="19857" spans="12:15" x14ac:dyDescent="0.4">
      <c r="L19857" s="56">
        <f ca="1"/>
        <v>19856</v>
      </c>
      <c r="M19857" s="53">
        <f ca="1"/>
        <v>1954</v>
      </c>
      <c r="N19857" s="53">
        <f ca="1"/>
        <v>5</v>
      </c>
      <c r="O19857" s="53" t="str">
        <f ca="1"/>
        <v>1954-05</v>
      </c>
    </row>
    <row r="19858" spans="12:15" x14ac:dyDescent="0.4">
      <c r="L19858" s="56">
        <f ca="1"/>
        <v>19857</v>
      </c>
      <c r="M19858" s="53">
        <f ca="1"/>
        <v>1954</v>
      </c>
      <c r="N19858" s="53">
        <f ca="1"/>
        <v>5</v>
      </c>
      <c r="O19858" s="53" t="str">
        <f ca="1"/>
        <v>1954-05</v>
      </c>
    </row>
    <row r="19859" spans="12:15" x14ac:dyDescent="0.4">
      <c r="L19859" s="56">
        <f ca="1"/>
        <v>19858</v>
      </c>
      <c r="M19859" s="53">
        <f ca="1"/>
        <v>1954</v>
      </c>
      <c r="N19859" s="53">
        <f ca="1"/>
        <v>5</v>
      </c>
      <c r="O19859" s="53" t="str">
        <f ca="1"/>
        <v>1954-05</v>
      </c>
    </row>
    <row r="19860" spans="12:15" x14ac:dyDescent="0.4">
      <c r="L19860" s="56">
        <f ca="1"/>
        <v>19859</v>
      </c>
      <c r="M19860" s="53">
        <f ca="1"/>
        <v>1954</v>
      </c>
      <c r="N19860" s="53">
        <f ca="1"/>
        <v>5</v>
      </c>
      <c r="O19860" s="53" t="str">
        <f ca="1"/>
        <v>1954-05</v>
      </c>
    </row>
    <row r="19861" spans="12:15" x14ac:dyDescent="0.4">
      <c r="L19861" s="56">
        <f ca="1"/>
        <v>19860</v>
      </c>
      <c r="M19861" s="53">
        <f ca="1"/>
        <v>1954</v>
      </c>
      <c r="N19861" s="53">
        <f ca="1"/>
        <v>5</v>
      </c>
      <c r="O19861" s="53" t="str">
        <f ca="1"/>
        <v>1954-05</v>
      </c>
    </row>
    <row r="19862" spans="12:15" x14ac:dyDescent="0.4">
      <c r="L19862" s="56">
        <f ca="1"/>
        <v>19861</v>
      </c>
      <c r="M19862" s="53">
        <f ca="1"/>
        <v>1954</v>
      </c>
      <c r="N19862" s="53">
        <f ca="1"/>
        <v>5</v>
      </c>
      <c r="O19862" s="53" t="str">
        <f ca="1"/>
        <v>1954-05</v>
      </c>
    </row>
    <row r="19863" spans="12:15" x14ac:dyDescent="0.4">
      <c r="L19863" s="56">
        <f ca="1"/>
        <v>19862</v>
      </c>
      <c r="M19863" s="53">
        <f ca="1"/>
        <v>1954</v>
      </c>
      <c r="N19863" s="53">
        <f ca="1"/>
        <v>5</v>
      </c>
      <c r="O19863" s="53" t="str">
        <f ca="1"/>
        <v>1954-05</v>
      </c>
    </row>
    <row r="19864" spans="12:15" x14ac:dyDescent="0.4">
      <c r="L19864" s="56">
        <f ca="1"/>
        <v>19863</v>
      </c>
      <c r="M19864" s="53">
        <f ca="1"/>
        <v>1954</v>
      </c>
      <c r="N19864" s="53">
        <f ca="1"/>
        <v>5</v>
      </c>
      <c r="O19864" s="53" t="str">
        <f ca="1"/>
        <v>1954-05</v>
      </c>
    </row>
    <row r="19865" spans="12:15" x14ac:dyDescent="0.4">
      <c r="L19865" s="56">
        <f ca="1"/>
        <v>19864</v>
      </c>
      <c r="M19865" s="53">
        <f ca="1"/>
        <v>1954</v>
      </c>
      <c r="N19865" s="53">
        <f ca="1"/>
        <v>5</v>
      </c>
      <c r="O19865" s="53" t="str">
        <f ca="1"/>
        <v>1954-05</v>
      </c>
    </row>
    <row r="19866" spans="12:15" x14ac:dyDescent="0.4">
      <c r="L19866" s="56">
        <f ca="1"/>
        <v>19865</v>
      </c>
      <c r="M19866" s="53">
        <f ca="1"/>
        <v>1954</v>
      </c>
      <c r="N19866" s="53">
        <f ca="1"/>
        <v>5</v>
      </c>
      <c r="O19866" s="53" t="str">
        <f ca="1"/>
        <v>1954-05</v>
      </c>
    </row>
    <row r="19867" spans="12:15" x14ac:dyDescent="0.4">
      <c r="L19867" s="56">
        <f ca="1"/>
        <v>19866</v>
      </c>
      <c r="M19867" s="53">
        <f ca="1"/>
        <v>1954</v>
      </c>
      <c r="N19867" s="53">
        <f ca="1"/>
        <v>5</v>
      </c>
      <c r="O19867" s="53" t="str">
        <f ca="1"/>
        <v>1954-05</v>
      </c>
    </row>
    <row r="19868" spans="12:15" x14ac:dyDescent="0.4">
      <c r="L19868" s="56">
        <f ca="1"/>
        <v>19867</v>
      </c>
      <c r="M19868" s="53">
        <f ca="1"/>
        <v>1954</v>
      </c>
      <c r="N19868" s="53">
        <f ca="1"/>
        <v>5</v>
      </c>
      <c r="O19868" s="53" t="str">
        <f ca="1"/>
        <v>1954-05</v>
      </c>
    </row>
    <row r="19869" spans="12:15" x14ac:dyDescent="0.4">
      <c r="L19869" s="56">
        <f ca="1"/>
        <v>19868</v>
      </c>
      <c r="M19869" s="53">
        <f ca="1"/>
        <v>1954</v>
      </c>
      <c r="N19869" s="53">
        <f ca="1"/>
        <v>5</v>
      </c>
      <c r="O19869" s="53" t="str">
        <f ca="1"/>
        <v>1954-05</v>
      </c>
    </row>
    <row r="19870" spans="12:15" x14ac:dyDescent="0.4">
      <c r="L19870" s="56">
        <f ca="1"/>
        <v>19869</v>
      </c>
      <c r="M19870" s="53">
        <f ca="1"/>
        <v>1954</v>
      </c>
      <c r="N19870" s="53">
        <f ca="1"/>
        <v>5</v>
      </c>
      <c r="O19870" s="53" t="str">
        <f ca="1"/>
        <v>1954-05</v>
      </c>
    </row>
    <row r="19871" spans="12:15" x14ac:dyDescent="0.4">
      <c r="L19871" s="56">
        <f ca="1"/>
        <v>19870</v>
      </c>
      <c r="M19871" s="53">
        <f ca="1"/>
        <v>1954</v>
      </c>
      <c r="N19871" s="53">
        <f ca="1"/>
        <v>5</v>
      </c>
      <c r="O19871" s="53" t="str">
        <f ca="1"/>
        <v>1954-05</v>
      </c>
    </row>
    <row r="19872" spans="12:15" x14ac:dyDescent="0.4">
      <c r="L19872" s="56">
        <f ca="1"/>
        <v>19871</v>
      </c>
      <c r="M19872" s="53">
        <f ca="1"/>
        <v>1954</v>
      </c>
      <c r="N19872" s="53">
        <f ca="1"/>
        <v>5</v>
      </c>
      <c r="O19872" s="53" t="str">
        <f ca="1"/>
        <v>1954-05</v>
      </c>
    </row>
    <row r="19873" spans="12:15" x14ac:dyDescent="0.4">
      <c r="L19873" s="56">
        <f ca="1"/>
        <v>19872</v>
      </c>
      <c r="M19873" s="53">
        <f ca="1"/>
        <v>1954</v>
      </c>
      <c r="N19873" s="53">
        <f ca="1"/>
        <v>5</v>
      </c>
      <c r="O19873" s="53" t="str">
        <f ca="1"/>
        <v>1954-05</v>
      </c>
    </row>
    <row r="19874" spans="12:15" x14ac:dyDescent="0.4">
      <c r="L19874" s="56">
        <f ca="1"/>
        <v>19873</v>
      </c>
      <c r="M19874" s="53">
        <f ca="1"/>
        <v>1954</v>
      </c>
      <c r="N19874" s="53">
        <f ca="1"/>
        <v>5</v>
      </c>
      <c r="O19874" s="53" t="str">
        <f ca="1"/>
        <v>1954-05</v>
      </c>
    </row>
    <row r="19875" spans="12:15" x14ac:dyDescent="0.4">
      <c r="L19875" s="56">
        <f ca="1"/>
        <v>19874</v>
      </c>
      <c r="M19875" s="53">
        <f ca="1"/>
        <v>1954</v>
      </c>
      <c r="N19875" s="53">
        <f ca="1"/>
        <v>5</v>
      </c>
      <c r="O19875" s="53" t="str">
        <f ca="1"/>
        <v>1954-05</v>
      </c>
    </row>
    <row r="19876" spans="12:15" x14ac:dyDescent="0.4">
      <c r="L19876" s="56">
        <f ca="1"/>
        <v>19875</v>
      </c>
      <c r="M19876" s="53">
        <f ca="1"/>
        <v>1954</v>
      </c>
      <c r="N19876" s="53">
        <f ca="1"/>
        <v>5</v>
      </c>
      <c r="O19876" s="53" t="str">
        <f ca="1"/>
        <v>1954-05</v>
      </c>
    </row>
    <row r="19877" spans="12:15" x14ac:dyDescent="0.4">
      <c r="L19877" s="56">
        <f ca="1"/>
        <v>19876</v>
      </c>
      <c r="M19877" s="53">
        <f ca="1"/>
        <v>1954</v>
      </c>
      <c r="N19877" s="53">
        <f ca="1"/>
        <v>6</v>
      </c>
      <c r="O19877" s="53" t="str">
        <f ca="1"/>
        <v>1954-06</v>
      </c>
    </row>
    <row r="19878" spans="12:15" x14ac:dyDescent="0.4">
      <c r="L19878" s="56">
        <f ca="1"/>
        <v>19877</v>
      </c>
      <c r="M19878" s="53">
        <f ca="1"/>
        <v>1954</v>
      </c>
      <c r="N19878" s="53">
        <f ca="1"/>
        <v>6</v>
      </c>
      <c r="O19878" s="53" t="str">
        <f ca="1"/>
        <v>1954-06</v>
      </c>
    </row>
    <row r="19879" spans="12:15" x14ac:dyDescent="0.4">
      <c r="L19879" s="56">
        <f ca="1"/>
        <v>19878</v>
      </c>
      <c r="M19879" s="53">
        <f ca="1"/>
        <v>1954</v>
      </c>
      <c r="N19879" s="53">
        <f ca="1"/>
        <v>6</v>
      </c>
      <c r="O19879" s="53" t="str">
        <f ca="1"/>
        <v>1954-06</v>
      </c>
    </row>
    <row r="19880" spans="12:15" x14ac:dyDescent="0.4">
      <c r="L19880" s="56">
        <f ca="1"/>
        <v>19879</v>
      </c>
      <c r="M19880" s="53">
        <f ca="1"/>
        <v>1954</v>
      </c>
      <c r="N19880" s="53">
        <f ca="1"/>
        <v>6</v>
      </c>
      <c r="O19880" s="53" t="str">
        <f ca="1"/>
        <v>1954-06</v>
      </c>
    </row>
    <row r="19881" spans="12:15" x14ac:dyDescent="0.4">
      <c r="L19881" s="56">
        <f ca="1"/>
        <v>19880</v>
      </c>
      <c r="M19881" s="53">
        <f ca="1"/>
        <v>1954</v>
      </c>
      <c r="N19881" s="53">
        <f ca="1"/>
        <v>6</v>
      </c>
      <c r="O19881" s="53" t="str">
        <f ca="1"/>
        <v>1954-06</v>
      </c>
    </row>
    <row r="19882" spans="12:15" x14ac:dyDescent="0.4">
      <c r="L19882" s="56">
        <f ca="1"/>
        <v>19881</v>
      </c>
      <c r="M19882" s="53">
        <f ca="1"/>
        <v>1954</v>
      </c>
      <c r="N19882" s="53">
        <f ca="1"/>
        <v>6</v>
      </c>
      <c r="O19882" s="53" t="str">
        <f ca="1"/>
        <v>1954-06</v>
      </c>
    </row>
    <row r="19883" spans="12:15" x14ac:dyDescent="0.4">
      <c r="L19883" s="56">
        <f ca="1"/>
        <v>19882</v>
      </c>
      <c r="M19883" s="53">
        <f ca="1"/>
        <v>1954</v>
      </c>
      <c r="N19883" s="53">
        <f ca="1"/>
        <v>6</v>
      </c>
      <c r="O19883" s="53" t="str">
        <f ca="1"/>
        <v>1954-06</v>
      </c>
    </row>
    <row r="19884" spans="12:15" x14ac:dyDescent="0.4">
      <c r="L19884" s="56">
        <f ca="1"/>
        <v>19883</v>
      </c>
      <c r="M19884" s="53">
        <f ca="1"/>
        <v>1954</v>
      </c>
      <c r="N19884" s="53">
        <f ca="1"/>
        <v>6</v>
      </c>
      <c r="O19884" s="53" t="str">
        <f ca="1"/>
        <v>1954-06</v>
      </c>
    </row>
    <row r="19885" spans="12:15" x14ac:dyDescent="0.4">
      <c r="L19885" s="56">
        <f ca="1"/>
        <v>19884</v>
      </c>
      <c r="M19885" s="53">
        <f ca="1"/>
        <v>1954</v>
      </c>
      <c r="N19885" s="53">
        <f ca="1"/>
        <v>6</v>
      </c>
      <c r="O19885" s="53" t="str">
        <f ca="1"/>
        <v>1954-06</v>
      </c>
    </row>
    <row r="19886" spans="12:15" x14ac:dyDescent="0.4">
      <c r="L19886" s="56">
        <f ca="1"/>
        <v>19885</v>
      </c>
      <c r="M19886" s="53">
        <f ca="1"/>
        <v>1954</v>
      </c>
      <c r="N19886" s="53">
        <f ca="1"/>
        <v>6</v>
      </c>
      <c r="O19886" s="53" t="str">
        <f ca="1"/>
        <v>1954-06</v>
      </c>
    </row>
    <row r="19887" spans="12:15" x14ac:dyDescent="0.4">
      <c r="L19887" s="56">
        <f ca="1"/>
        <v>19886</v>
      </c>
      <c r="M19887" s="53">
        <f ca="1"/>
        <v>1954</v>
      </c>
      <c r="N19887" s="53">
        <f ca="1"/>
        <v>6</v>
      </c>
      <c r="O19887" s="53" t="str">
        <f ca="1"/>
        <v>1954-06</v>
      </c>
    </row>
    <row r="19888" spans="12:15" x14ac:dyDescent="0.4">
      <c r="L19888" s="56">
        <f ca="1"/>
        <v>19887</v>
      </c>
      <c r="M19888" s="53">
        <f ca="1"/>
        <v>1954</v>
      </c>
      <c r="N19888" s="53">
        <f ca="1"/>
        <v>6</v>
      </c>
      <c r="O19888" s="53" t="str">
        <f ca="1"/>
        <v>1954-06</v>
      </c>
    </row>
    <row r="19889" spans="12:15" x14ac:dyDescent="0.4">
      <c r="L19889" s="56">
        <f ca="1"/>
        <v>19888</v>
      </c>
      <c r="M19889" s="53">
        <f ca="1"/>
        <v>1954</v>
      </c>
      <c r="N19889" s="53">
        <f ca="1"/>
        <v>6</v>
      </c>
      <c r="O19889" s="53" t="str">
        <f ca="1"/>
        <v>1954-06</v>
      </c>
    </row>
    <row r="19890" spans="12:15" x14ac:dyDescent="0.4">
      <c r="L19890" s="56">
        <f ca="1"/>
        <v>19889</v>
      </c>
      <c r="M19890" s="53">
        <f ca="1"/>
        <v>1954</v>
      </c>
      <c r="N19890" s="53">
        <f ca="1"/>
        <v>6</v>
      </c>
      <c r="O19890" s="53" t="str">
        <f ca="1"/>
        <v>1954-06</v>
      </c>
    </row>
    <row r="19891" spans="12:15" x14ac:dyDescent="0.4">
      <c r="L19891" s="56">
        <f ca="1"/>
        <v>19890</v>
      </c>
      <c r="M19891" s="53">
        <f ca="1"/>
        <v>1954</v>
      </c>
      <c r="N19891" s="53">
        <f ca="1"/>
        <v>6</v>
      </c>
      <c r="O19891" s="53" t="str">
        <f ca="1"/>
        <v>1954-06</v>
      </c>
    </row>
    <row r="19892" spans="12:15" x14ac:dyDescent="0.4">
      <c r="L19892" s="56">
        <f ca="1"/>
        <v>19891</v>
      </c>
      <c r="M19892" s="53">
        <f ca="1"/>
        <v>1954</v>
      </c>
      <c r="N19892" s="53">
        <f ca="1"/>
        <v>6</v>
      </c>
      <c r="O19892" s="53" t="str">
        <f ca="1"/>
        <v>1954-06</v>
      </c>
    </row>
    <row r="19893" spans="12:15" x14ac:dyDescent="0.4">
      <c r="L19893" s="56">
        <f ca="1"/>
        <v>19892</v>
      </c>
      <c r="M19893" s="53">
        <f ca="1"/>
        <v>1954</v>
      </c>
      <c r="N19893" s="53">
        <f ca="1"/>
        <v>6</v>
      </c>
      <c r="O19893" s="53" t="str">
        <f ca="1"/>
        <v>1954-06</v>
      </c>
    </row>
    <row r="19894" spans="12:15" x14ac:dyDescent="0.4">
      <c r="L19894" s="56">
        <f ca="1"/>
        <v>19893</v>
      </c>
      <c r="M19894" s="53">
        <f ca="1"/>
        <v>1954</v>
      </c>
      <c r="N19894" s="53">
        <f ca="1"/>
        <v>6</v>
      </c>
      <c r="O19894" s="53" t="str">
        <f ca="1"/>
        <v>1954-06</v>
      </c>
    </row>
    <row r="19895" spans="12:15" x14ac:dyDescent="0.4">
      <c r="L19895" s="56">
        <f ca="1"/>
        <v>19894</v>
      </c>
      <c r="M19895" s="53">
        <f ca="1"/>
        <v>1954</v>
      </c>
      <c r="N19895" s="53">
        <f ca="1"/>
        <v>6</v>
      </c>
      <c r="O19895" s="53" t="str">
        <f ca="1"/>
        <v>1954-06</v>
      </c>
    </row>
    <row r="19896" spans="12:15" x14ac:dyDescent="0.4">
      <c r="L19896" s="56">
        <f ca="1"/>
        <v>19895</v>
      </c>
      <c r="M19896" s="53">
        <f ca="1"/>
        <v>1954</v>
      </c>
      <c r="N19896" s="53">
        <f ca="1"/>
        <v>6</v>
      </c>
      <c r="O19896" s="53" t="str">
        <f ca="1"/>
        <v>1954-06</v>
      </c>
    </row>
    <row r="19897" spans="12:15" x14ac:dyDescent="0.4">
      <c r="L19897" s="56">
        <f ca="1"/>
        <v>19896</v>
      </c>
      <c r="M19897" s="53">
        <f ca="1"/>
        <v>1954</v>
      </c>
      <c r="N19897" s="53">
        <f ca="1"/>
        <v>6</v>
      </c>
      <c r="O19897" s="53" t="str">
        <f ca="1"/>
        <v>1954-06</v>
      </c>
    </row>
    <row r="19898" spans="12:15" x14ac:dyDescent="0.4">
      <c r="L19898" s="56">
        <f ca="1"/>
        <v>19897</v>
      </c>
      <c r="M19898" s="53">
        <f ca="1"/>
        <v>1954</v>
      </c>
      <c r="N19898" s="53">
        <f ca="1"/>
        <v>6</v>
      </c>
      <c r="O19898" s="53" t="str">
        <f ca="1"/>
        <v>1954-06</v>
      </c>
    </row>
    <row r="19899" spans="12:15" x14ac:dyDescent="0.4">
      <c r="L19899" s="56">
        <f ca="1"/>
        <v>19898</v>
      </c>
      <c r="M19899" s="53">
        <f ca="1"/>
        <v>1954</v>
      </c>
      <c r="N19899" s="53">
        <f ca="1"/>
        <v>6</v>
      </c>
      <c r="O19899" s="53" t="str">
        <f ca="1"/>
        <v>1954-06</v>
      </c>
    </row>
    <row r="19900" spans="12:15" x14ac:dyDescent="0.4">
      <c r="L19900" s="56">
        <f ca="1"/>
        <v>19899</v>
      </c>
      <c r="M19900" s="53">
        <f ca="1"/>
        <v>1954</v>
      </c>
      <c r="N19900" s="53">
        <f ca="1"/>
        <v>6</v>
      </c>
      <c r="O19900" s="53" t="str">
        <f ca="1"/>
        <v>1954-06</v>
      </c>
    </row>
    <row r="19901" spans="12:15" x14ac:dyDescent="0.4">
      <c r="L19901" s="56">
        <f ca="1"/>
        <v>19900</v>
      </c>
      <c r="M19901" s="53">
        <f ca="1"/>
        <v>1954</v>
      </c>
      <c r="N19901" s="53">
        <f ca="1"/>
        <v>6</v>
      </c>
      <c r="O19901" s="53" t="str">
        <f ca="1"/>
        <v>1954-06</v>
      </c>
    </row>
    <row r="19902" spans="12:15" x14ac:dyDescent="0.4">
      <c r="L19902" s="56">
        <f ca="1"/>
        <v>19901</v>
      </c>
      <c r="M19902" s="53">
        <f ca="1"/>
        <v>1954</v>
      </c>
      <c r="N19902" s="53">
        <f ca="1"/>
        <v>6</v>
      </c>
      <c r="O19902" s="53" t="str">
        <f ca="1"/>
        <v>1954-06</v>
      </c>
    </row>
    <row r="19903" spans="12:15" x14ac:dyDescent="0.4">
      <c r="L19903" s="56">
        <f ca="1"/>
        <v>19902</v>
      </c>
      <c r="M19903" s="53">
        <f ca="1"/>
        <v>1954</v>
      </c>
      <c r="N19903" s="53">
        <f ca="1"/>
        <v>6</v>
      </c>
      <c r="O19903" s="53" t="str">
        <f ca="1"/>
        <v>1954-06</v>
      </c>
    </row>
    <row r="19904" spans="12:15" x14ac:dyDescent="0.4">
      <c r="L19904" s="56">
        <f ca="1"/>
        <v>19903</v>
      </c>
      <c r="M19904" s="53">
        <f ca="1"/>
        <v>1954</v>
      </c>
      <c r="N19904" s="53">
        <f ca="1"/>
        <v>6</v>
      </c>
      <c r="O19904" s="53" t="str">
        <f ca="1"/>
        <v>1954-06</v>
      </c>
    </row>
    <row r="19905" spans="12:15" x14ac:dyDescent="0.4">
      <c r="L19905" s="56">
        <f ca="1"/>
        <v>19904</v>
      </c>
      <c r="M19905" s="53">
        <f ca="1"/>
        <v>1954</v>
      </c>
      <c r="N19905" s="53">
        <f ca="1"/>
        <v>6</v>
      </c>
      <c r="O19905" s="53" t="str">
        <f ca="1"/>
        <v>1954-06</v>
      </c>
    </row>
    <row r="19906" spans="12:15" x14ac:dyDescent="0.4">
      <c r="L19906" s="56">
        <f ca="1"/>
        <v>19905</v>
      </c>
      <c r="M19906" s="53">
        <f ca="1"/>
        <v>1954</v>
      </c>
      <c r="N19906" s="53">
        <f ca="1"/>
        <v>6</v>
      </c>
      <c r="O19906" s="53" t="str">
        <f ca="1"/>
        <v>1954-06</v>
      </c>
    </row>
    <row r="19907" spans="12:15" x14ac:dyDescent="0.4">
      <c r="L19907" s="56">
        <f ca="1"/>
        <v>19906</v>
      </c>
      <c r="M19907" s="53">
        <f ca="1"/>
        <v>1954</v>
      </c>
      <c r="N19907" s="53">
        <f ca="1"/>
        <v>7</v>
      </c>
      <c r="O19907" s="53" t="str">
        <f ca="1"/>
        <v>1954-07</v>
      </c>
    </row>
    <row r="19908" spans="12:15" x14ac:dyDescent="0.4">
      <c r="L19908" s="56">
        <f ca="1"/>
        <v>19907</v>
      </c>
      <c r="M19908" s="53">
        <f ca="1"/>
        <v>1954</v>
      </c>
      <c r="N19908" s="53">
        <f ca="1"/>
        <v>7</v>
      </c>
      <c r="O19908" s="53" t="str">
        <f ca="1"/>
        <v>1954-07</v>
      </c>
    </row>
    <row r="19909" spans="12:15" x14ac:dyDescent="0.4">
      <c r="L19909" s="56">
        <f ca="1"/>
        <v>19908</v>
      </c>
      <c r="M19909" s="53">
        <f ca="1"/>
        <v>1954</v>
      </c>
      <c r="N19909" s="53">
        <f ca="1"/>
        <v>7</v>
      </c>
      <c r="O19909" s="53" t="str">
        <f ca="1"/>
        <v>1954-07</v>
      </c>
    </row>
    <row r="19910" spans="12:15" x14ac:dyDescent="0.4">
      <c r="L19910" s="56">
        <f ca="1"/>
        <v>19909</v>
      </c>
      <c r="M19910" s="53">
        <f ca="1"/>
        <v>1954</v>
      </c>
      <c r="N19910" s="53">
        <f ca="1"/>
        <v>7</v>
      </c>
      <c r="O19910" s="53" t="str">
        <f ca="1"/>
        <v>1954-07</v>
      </c>
    </row>
    <row r="19911" spans="12:15" x14ac:dyDescent="0.4">
      <c r="L19911" s="56">
        <f ca="1"/>
        <v>19910</v>
      </c>
      <c r="M19911" s="53">
        <f ca="1"/>
        <v>1954</v>
      </c>
      <c r="N19911" s="53">
        <f ca="1"/>
        <v>7</v>
      </c>
      <c r="O19911" s="53" t="str">
        <f ca="1"/>
        <v>1954-07</v>
      </c>
    </row>
    <row r="19912" spans="12:15" x14ac:dyDescent="0.4">
      <c r="L19912" s="56">
        <f ca="1"/>
        <v>19911</v>
      </c>
      <c r="M19912" s="53">
        <f ca="1"/>
        <v>1954</v>
      </c>
      <c r="N19912" s="53">
        <f ca="1"/>
        <v>7</v>
      </c>
      <c r="O19912" s="53" t="str">
        <f ca="1"/>
        <v>1954-07</v>
      </c>
    </row>
    <row r="19913" spans="12:15" x14ac:dyDescent="0.4">
      <c r="L19913" s="56">
        <f ca="1"/>
        <v>19912</v>
      </c>
      <c r="M19913" s="53">
        <f ca="1"/>
        <v>1954</v>
      </c>
      <c r="N19913" s="53">
        <f ca="1"/>
        <v>7</v>
      </c>
      <c r="O19913" s="53" t="str">
        <f ca="1"/>
        <v>1954-07</v>
      </c>
    </row>
    <row r="19914" spans="12:15" x14ac:dyDescent="0.4">
      <c r="L19914" s="56">
        <f ca="1"/>
        <v>19913</v>
      </c>
      <c r="M19914" s="53">
        <f ca="1"/>
        <v>1954</v>
      </c>
      <c r="N19914" s="53">
        <f ca="1"/>
        <v>7</v>
      </c>
      <c r="O19914" s="53" t="str">
        <f ca="1"/>
        <v>1954-07</v>
      </c>
    </row>
    <row r="19915" spans="12:15" x14ac:dyDescent="0.4">
      <c r="L19915" s="56">
        <f ca="1"/>
        <v>19914</v>
      </c>
      <c r="M19915" s="53">
        <f ca="1"/>
        <v>1954</v>
      </c>
      <c r="N19915" s="53">
        <f ca="1"/>
        <v>7</v>
      </c>
      <c r="O19915" s="53" t="str">
        <f ca="1"/>
        <v>1954-07</v>
      </c>
    </row>
    <row r="19916" spans="12:15" x14ac:dyDescent="0.4">
      <c r="L19916" s="56">
        <f ca="1"/>
        <v>19915</v>
      </c>
      <c r="M19916" s="53">
        <f ca="1"/>
        <v>1954</v>
      </c>
      <c r="N19916" s="53">
        <f ca="1"/>
        <v>7</v>
      </c>
      <c r="O19916" s="53" t="str">
        <f ca="1"/>
        <v>1954-07</v>
      </c>
    </row>
    <row r="19917" spans="12:15" x14ac:dyDescent="0.4">
      <c r="L19917" s="56">
        <f ca="1"/>
        <v>19916</v>
      </c>
      <c r="M19917" s="53">
        <f ca="1"/>
        <v>1954</v>
      </c>
      <c r="N19917" s="53">
        <f ca="1"/>
        <v>7</v>
      </c>
      <c r="O19917" s="53" t="str">
        <f ca="1"/>
        <v>1954-07</v>
      </c>
    </row>
    <row r="19918" spans="12:15" x14ac:dyDescent="0.4">
      <c r="L19918" s="56">
        <f ca="1"/>
        <v>19917</v>
      </c>
      <c r="M19918" s="53">
        <f ca="1"/>
        <v>1954</v>
      </c>
      <c r="N19918" s="53">
        <f ca="1"/>
        <v>7</v>
      </c>
      <c r="O19918" s="53" t="str">
        <f ca="1"/>
        <v>1954-07</v>
      </c>
    </row>
    <row r="19919" spans="12:15" x14ac:dyDescent="0.4">
      <c r="L19919" s="56">
        <f ca="1"/>
        <v>19918</v>
      </c>
      <c r="M19919" s="53">
        <f ca="1"/>
        <v>1954</v>
      </c>
      <c r="N19919" s="53">
        <f ca="1"/>
        <v>7</v>
      </c>
      <c r="O19919" s="53" t="str">
        <f ca="1"/>
        <v>1954-07</v>
      </c>
    </row>
    <row r="19920" spans="12:15" x14ac:dyDescent="0.4">
      <c r="L19920" s="56">
        <f ca="1"/>
        <v>19919</v>
      </c>
      <c r="M19920" s="53">
        <f ca="1"/>
        <v>1954</v>
      </c>
      <c r="N19920" s="53">
        <f ca="1"/>
        <v>7</v>
      </c>
      <c r="O19920" s="53" t="str">
        <f ca="1"/>
        <v>1954-07</v>
      </c>
    </row>
    <row r="19921" spans="12:15" x14ac:dyDescent="0.4">
      <c r="L19921" s="56">
        <f ca="1"/>
        <v>19920</v>
      </c>
      <c r="M19921" s="53">
        <f ca="1"/>
        <v>1954</v>
      </c>
      <c r="N19921" s="53">
        <f ca="1"/>
        <v>7</v>
      </c>
      <c r="O19921" s="53" t="str">
        <f ca="1"/>
        <v>1954-07</v>
      </c>
    </row>
    <row r="19922" spans="12:15" x14ac:dyDescent="0.4">
      <c r="L19922" s="56">
        <f ca="1"/>
        <v>19921</v>
      </c>
      <c r="M19922" s="53">
        <f ca="1"/>
        <v>1954</v>
      </c>
      <c r="N19922" s="53">
        <f ca="1"/>
        <v>7</v>
      </c>
      <c r="O19922" s="53" t="str">
        <f ca="1"/>
        <v>1954-07</v>
      </c>
    </row>
    <row r="19923" spans="12:15" x14ac:dyDescent="0.4">
      <c r="L19923" s="56">
        <f ca="1"/>
        <v>19922</v>
      </c>
      <c r="M19923" s="53">
        <f ca="1"/>
        <v>1954</v>
      </c>
      <c r="N19923" s="53">
        <f ca="1"/>
        <v>7</v>
      </c>
      <c r="O19923" s="53" t="str">
        <f ca="1"/>
        <v>1954-07</v>
      </c>
    </row>
    <row r="19924" spans="12:15" x14ac:dyDescent="0.4">
      <c r="L19924" s="56">
        <f ca="1"/>
        <v>19923</v>
      </c>
      <c r="M19924" s="53">
        <f ca="1"/>
        <v>1954</v>
      </c>
      <c r="N19924" s="53">
        <f ca="1"/>
        <v>7</v>
      </c>
      <c r="O19924" s="53" t="str">
        <f ca="1"/>
        <v>1954-07</v>
      </c>
    </row>
    <row r="19925" spans="12:15" x14ac:dyDescent="0.4">
      <c r="L19925" s="56">
        <f ca="1"/>
        <v>19924</v>
      </c>
      <c r="M19925" s="53">
        <f ca="1"/>
        <v>1954</v>
      </c>
      <c r="N19925" s="53">
        <f ca="1"/>
        <v>7</v>
      </c>
      <c r="O19925" s="53" t="str">
        <f ca="1"/>
        <v>1954-07</v>
      </c>
    </row>
    <row r="19926" spans="12:15" x14ac:dyDescent="0.4">
      <c r="L19926" s="56">
        <f ca="1"/>
        <v>19925</v>
      </c>
      <c r="M19926" s="53">
        <f ca="1"/>
        <v>1954</v>
      </c>
      <c r="N19926" s="53">
        <f ca="1"/>
        <v>7</v>
      </c>
      <c r="O19926" s="53" t="str">
        <f ca="1"/>
        <v>1954-07</v>
      </c>
    </row>
    <row r="19927" spans="12:15" x14ac:dyDescent="0.4">
      <c r="L19927" s="56">
        <f ca="1"/>
        <v>19926</v>
      </c>
      <c r="M19927" s="53">
        <f ca="1"/>
        <v>1954</v>
      </c>
      <c r="N19927" s="53">
        <f ca="1"/>
        <v>7</v>
      </c>
      <c r="O19927" s="53" t="str">
        <f ca="1"/>
        <v>1954-07</v>
      </c>
    </row>
    <row r="19928" spans="12:15" x14ac:dyDescent="0.4">
      <c r="L19928" s="56">
        <f ca="1"/>
        <v>19927</v>
      </c>
      <c r="M19928" s="53">
        <f ca="1"/>
        <v>1954</v>
      </c>
      <c r="N19928" s="53">
        <f ca="1"/>
        <v>7</v>
      </c>
      <c r="O19928" s="53" t="str">
        <f ca="1"/>
        <v>1954-07</v>
      </c>
    </row>
    <row r="19929" spans="12:15" x14ac:dyDescent="0.4">
      <c r="L19929" s="56">
        <f ca="1"/>
        <v>19928</v>
      </c>
      <c r="M19929" s="53">
        <f ca="1"/>
        <v>1954</v>
      </c>
      <c r="N19929" s="53">
        <f ca="1"/>
        <v>7</v>
      </c>
      <c r="O19929" s="53" t="str">
        <f ca="1"/>
        <v>1954-07</v>
      </c>
    </row>
    <row r="19930" spans="12:15" x14ac:dyDescent="0.4">
      <c r="L19930" s="56">
        <f ca="1"/>
        <v>19929</v>
      </c>
      <c r="M19930" s="53">
        <f ca="1"/>
        <v>1954</v>
      </c>
      <c r="N19930" s="53">
        <f ca="1"/>
        <v>7</v>
      </c>
      <c r="O19930" s="53" t="str">
        <f ca="1"/>
        <v>1954-07</v>
      </c>
    </row>
    <row r="19931" spans="12:15" x14ac:dyDescent="0.4">
      <c r="L19931" s="56">
        <f ca="1"/>
        <v>19930</v>
      </c>
      <c r="M19931" s="53">
        <f ca="1"/>
        <v>1954</v>
      </c>
      <c r="N19931" s="53">
        <f ca="1"/>
        <v>7</v>
      </c>
      <c r="O19931" s="53" t="str">
        <f ca="1"/>
        <v>1954-07</v>
      </c>
    </row>
    <row r="19932" spans="12:15" x14ac:dyDescent="0.4">
      <c r="L19932" s="56">
        <f ca="1"/>
        <v>19931</v>
      </c>
      <c r="M19932" s="53">
        <f ca="1"/>
        <v>1954</v>
      </c>
      <c r="N19932" s="53">
        <f ca="1"/>
        <v>7</v>
      </c>
      <c r="O19932" s="53" t="str">
        <f ca="1"/>
        <v>1954-07</v>
      </c>
    </row>
    <row r="19933" spans="12:15" x14ac:dyDescent="0.4">
      <c r="L19933" s="56">
        <f ca="1"/>
        <v>19932</v>
      </c>
      <c r="M19933" s="53">
        <f ca="1"/>
        <v>1954</v>
      </c>
      <c r="N19933" s="53">
        <f ca="1"/>
        <v>7</v>
      </c>
      <c r="O19933" s="53" t="str">
        <f ca="1"/>
        <v>1954-07</v>
      </c>
    </row>
    <row r="19934" spans="12:15" x14ac:dyDescent="0.4">
      <c r="L19934" s="56">
        <f ca="1"/>
        <v>19933</v>
      </c>
      <c r="M19934" s="53">
        <f ca="1"/>
        <v>1954</v>
      </c>
      <c r="N19934" s="53">
        <f ca="1"/>
        <v>7</v>
      </c>
      <c r="O19934" s="53" t="str">
        <f ca="1"/>
        <v>1954-07</v>
      </c>
    </row>
    <row r="19935" spans="12:15" x14ac:dyDescent="0.4">
      <c r="L19935" s="56">
        <f ca="1"/>
        <v>19934</v>
      </c>
      <c r="M19935" s="53">
        <f ca="1"/>
        <v>1954</v>
      </c>
      <c r="N19935" s="53">
        <f ca="1"/>
        <v>7</v>
      </c>
      <c r="O19935" s="53" t="str">
        <f ca="1"/>
        <v>1954-07</v>
      </c>
    </row>
    <row r="19936" spans="12:15" x14ac:dyDescent="0.4">
      <c r="L19936" s="56">
        <f ca="1"/>
        <v>19935</v>
      </c>
      <c r="M19936" s="53">
        <f ca="1"/>
        <v>1954</v>
      </c>
      <c r="N19936" s="53">
        <f ca="1"/>
        <v>7</v>
      </c>
      <c r="O19936" s="53" t="str">
        <f ca="1"/>
        <v>1954-07</v>
      </c>
    </row>
    <row r="19937" spans="12:15" x14ac:dyDescent="0.4">
      <c r="L19937" s="56">
        <f ca="1"/>
        <v>19936</v>
      </c>
      <c r="M19937" s="53">
        <f ca="1"/>
        <v>1954</v>
      </c>
      <c r="N19937" s="53">
        <f ca="1"/>
        <v>7</v>
      </c>
      <c r="O19937" s="53" t="str">
        <f ca="1"/>
        <v>1954-07</v>
      </c>
    </row>
    <row r="19938" spans="12:15" x14ac:dyDescent="0.4">
      <c r="L19938" s="56">
        <f ca="1"/>
        <v>19937</v>
      </c>
      <c r="M19938" s="53">
        <f ca="1"/>
        <v>1954</v>
      </c>
      <c r="N19938" s="53">
        <f ca="1"/>
        <v>8</v>
      </c>
      <c r="O19938" s="53" t="str">
        <f ca="1"/>
        <v>1954-08</v>
      </c>
    </row>
    <row r="19939" spans="12:15" x14ac:dyDescent="0.4">
      <c r="L19939" s="56">
        <f ca="1"/>
        <v>19938</v>
      </c>
      <c r="M19939" s="53">
        <f ca="1"/>
        <v>1954</v>
      </c>
      <c r="N19939" s="53">
        <f ca="1"/>
        <v>8</v>
      </c>
      <c r="O19939" s="53" t="str">
        <f ca="1"/>
        <v>1954-08</v>
      </c>
    </row>
    <row r="19940" spans="12:15" x14ac:dyDescent="0.4">
      <c r="L19940" s="56">
        <f ca="1"/>
        <v>19939</v>
      </c>
      <c r="M19940" s="53">
        <f ca="1"/>
        <v>1954</v>
      </c>
      <c r="N19940" s="53">
        <f ca="1"/>
        <v>8</v>
      </c>
      <c r="O19940" s="53" t="str">
        <f ca="1"/>
        <v>1954-08</v>
      </c>
    </row>
    <row r="19941" spans="12:15" x14ac:dyDescent="0.4">
      <c r="L19941" s="56">
        <f ca="1"/>
        <v>19940</v>
      </c>
      <c r="M19941" s="53">
        <f ca="1"/>
        <v>1954</v>
      </c>
      <c r="N19941" s="53">
        <f ca="1"/>
        <v>8</v>
      </c>
      <c r="O19941" s="53" t="str">
        <f ca="1"/>
        <v>1954-08</v>
      </c>
    </row>
    <row r="19942" spans="12:15" x14ac:dyDescent="0.4">
      <c r="L19942" s="56">
        <f ca="1"/>
        <v>19941</v>
      </c>
      <c r="M19942" s="53">
        <f ca="1"/>
        <v>1954</v>
      </c>
      <c r="N19942" s="53">
        <f ca="1"/>
        <v>8</v>
      </c>
      <c r="O19942" s="53" t="str">
        <f ca="1"/>
        <v>1954-08</v>
      </c>
    </row>
    <row r="19943" spans="12:15" x14ac:dyDescent="0.4">
      <c r="L19943" s="56">
        <f ca="1"/>
        <v>19942</v>
      </c>
      <c r="M19943" s="53">
        <f ca="1"/>
        <v>1954</v>
      </c>
      <c r="N19943" s="53">
        <f ca="1"/>
        <v>8</v>
      </c>
      <c r="O19943" s="53" t="str">
        <f ca="1"/>
        <v>1954-08</v>
      </c>
    </row>
    <row r="19944" spans="12:15" x14ac:dyDescent="0.4">
      <c r="L19944" s="56">
        <f ca="1"/>
        <v>19943</v>
      </c>
      <c r="M19944" s="53">
        <f ca="1"/>
        <v>1954</v>
      </c>
      <c r="N19944" s="53">
        <f ca="1"/>
        <v>8</v>
      </c>
      <c r="O19944" s="53" t="str">
        <f ca="1"/>
        <v>1954-08</v>
      </c>
    </row>
    <row r="19945" spans="12:15" x14ac:dyDescent="0.4">
      <c r="L19945" s="56">
        <f ca="1"/>
        <v>19944</v>
      </c>
      <c r="M19945" s="53">
        <f ca="1"/>
        <v>1954</v>
      </c>
      <c r="N19945" s="53">
        <f ca="1"/>
        <v>8</v>
      </c>
      <c r="O19945" s="53" t="str">
        <f ca="1"/>
        <v>1954-08</v>
      </c>
    </row>
    <row r="19946" spans="12:15" x14ac:dyDescent="0.4">
      <c r="L19946" s="56">
        <f ca="1"/>
        <v>19945</v>
      </c>
      <c r="M19946" s="53">
        <f ca="1"/>
        <v>1954</v>
      </c>
      <c r="N19946" s="53">
        <f ca="1"/>
        <v>8</v>
      </c>
      <c r="O19946" s="53" t="str">
        <f ca="1"/>
        <v>1954-08</v>
      </c>
    </row>
    <row r="19947" spans="12:15" x14ac:dyDescent="0.4">
      <c r="L19947" s="56">
        <f ca="1"/>
        <v>19946</v>
      </c>
      <c r="M19947" s="53">
        <f ca="1"/>
        <v>1954</v>
      </c>
      <c r="N19947" s="53">
        <f ca="1"/>
        <v>8</v>
      </c>
      <c r="O19947" s="53" t="str">
        <f ca="1"/>
        <v>1954-08</v>
      </c>
    </row>
    <row r="19948" spans="12:15" x14ac:dyDescent="0.4">
      <c r="L19948" s="56">
        <f ca="1"/>
        <v>19947</v>
      </c>
      <c r="M19948" s="53">
        <f ca="1"/>
        <v>1954</v>
      </c>
      <c r="N19948" s="53">
        <f ca="1"/>
        <v>8</v>
      </c>
      <c r="O19948" s="53" t="str">
        <f ca="1"/>
        <v>1954-08</v>
      </c>
    </row>
    <row r="19949" spans="12:15" x14ac:dyDescent="0.4">
      <c r="L19949" s="56">
        <f ca="1"/>
        <v>19948</v>
      </c>
      <c r="M19949" s="53">
        <f ca="1"/>
        <v>1954</v>
      </c>
      <c r="N19949" s="53">
        <f ca="1"/>
        <v>8</v>
      </c>
      <c r="O19949" s="53" t="str">
        <f ca="1"/>
        <v>1954-08</v>
      </c>
    </row>
    <row r="19950" spans="12:15" x14ac:dyDescent="0.4">
      <c r="L19950" s="56">
        <f ca="1"/>
        <v>19949</v>
      </c>
      <c r="M19950" s="53">
        <f ca="1"/>
        <v>1954</v>
      </c>
      <c r="N19950" s="53">
        <f ca="1"/>
        <v>8</v>
      </c>
      <c r="O19950" s="53" t="str">
        <f ca="1"/>
        <v>1954-08</v>
      </c>
    </row>
    <row r="19951" spans="12:15" x14ac:dyDescent="0.4">
      <c r="L19951" s="56">
        <f ca="1"/>
        <v>19950</v>
      </c>
      <c r="M19951" s="53">
        <f ca="1"/>
        <v>1954</v>
      </c>
      <c r="N19951" s="53">
        <f ca="1"/>
        <v>8</v>
      </c>
      <c r="O19951" s="53" t="str">
        <f ca="1"/>
        <v>1954-08</v>
      </c>
    </row>
    <row r="19952" spans="12:15" x14ac:dyDescent="0.4">
      <c r="L19952" s="56">
        <f ca="1"/>
        <v>19951</v>
      </c>
      <c r="M19952" s="53">
        <f ca="1"/>
        <v>1954</v>
      </c>
      <c r="N19952" s="53">
        <f ca="1"/>
        <v>8</v>
      </c>
      <c r="O19952" s="53" t="str">
        <f ca="1"/>
        <v>1954-08</v>
      </c>
    </row>
    <row r="19953" spans="12:15" x14ac:dyDescent="0.4">
      <c r="L19953" s="56">
        <f ca="1"/>
        <v>19952</v>
      </c>
      <c r="M19953" s="53">
        <f ca="1"/>
        <v>1954</v>
      </c>
      <c r="N19953" s="53">
        <f ca="1"/>
        <v>8</v>
      </c>
      <c r="O19953" s="53" t="str">
        <f ca="1"/>
        <v>1954-08</v>
      </c>
    </row>
    <row r="19954" spans="12:15" x14ac:dyDescent="0.4">
      <c r="L19954" s="56">
        <f ca="1"/>
        <v>19953</v>
      </c>
      <c r="M19954" s="53">
        <f ca="1"/>
        <v>1954</v>
      </c>
      <c r="N19954" s="53">
        <f ca="1"/>
        <v>8</v>
      </c>
      <c r="O19954" s="53" t="str">
        <f ca="1"/>
        <v>1954-08</v>
      </c>
    </row>
    <row r="19955" spans="12:15" x14ac:dyDescent="0.4">
      <c r="L19955" s="56">
        <f ca="1"/>
        <v>19954</v>
      </c>
      <c r="M19955" s="53">
        <f ca="1"/>
        <v>1954</v>
      </c>
      <c r="N19955" s="53">
        <f ca="1"/>
        <v>8</v>
      </c>
      <c r="O19955" s="53" t="str">
        <f ca="1"/>
        <v>1954-08</v>
      </c>
    </row>
    <row r="19956" spans="12:15" x14ac:dyDescent="0.4">
      <c r="L19956" s="56">
        <f ca="1"/>
        <v>19955</v>
      </c>
      <c r="M19956" s="53">
        <f ca="1"/>
        <v>1954</v>
      </c>
      <c r="N19956" s="53">
        <f ca="1"/>
        <v>8</v>
      </c>
      <c r="O19956" s="53" t="str">
        <f ca="1"/>
        <v>1954-08</v>
      </c>
    </row>
    <row r="19957" spans="12:15" x14ac:dyDescent="0.4">
      <c r="L19957" s="56">
        <f ca="1"/>
        <v>19956</v>
      </c>
      <c r="M19957" s="53">
        <f ca="1"/>
        <v>1954</v>
      </c>
      <c r="N19957" s="53">
        <f ca="1"/>
        <v>8</v>
      </c>
      <c r="O19957" s="53" t="str">
        <f ca="1"/>
        <v>1954-08</v>
      </c>
    </row>
    <row r="19958" spans="12:15" x14ac:dyDescent="0.4">
      <c r="L19958" s="56">
        <f ca="1"/>
        <v>19957</v>
      </c>
      <c r="M19958" s="53">
        <f ca="1"/>
        <v>1954</v>
      </c>
      <c r="N19958" s="53">
        <f ca="1"/>
        <v>8</v>
      </c>
      <c r="O19958" s="53" t="str">
        <f ca="1"/>
        <v>1954-08</v>
      </c>
    </row>
    <row r="19959" spans="12:15" x14ac:dyDescent="0.4">
      <c r="L19959" s="56">
        <f ca="1"/>
        <v>19958</v>
      </c>
      <c r="M19959" s="53">
        <f ca="1"/>
        <v>1954</v>
      </c>
      <c r="N19959" s="53">
        <f ca="1"/>
        <v>8</v>
      </c>
      <c r="O19959" s="53" t="str">
        <f ca="1"/>
        <v>1954-08</v>
      </c>
    </row>
    <row r="19960" spans="12:15" x14ac:dyDescent="0.4">
      <c r="L19960" s="56">
        <f ca="1"/>
        <v>19959</v>
      </c>
      <c r="M19960" s="53">
        <f ca="1"/>
        <v>1954</v>
      </c>
      <c r="N19960" s="53">
        <f ca="1"/>
        <v>8</v>
      </c>
      <c r="O19960" s="53" t="str">
        <f ca="1"/>
        <v>1954-08</v>
      </c>
    </row>
    <row r="19961" spans="12:15" x14ac:dyDescent="0.4">
      <c r="L19961" s="56">
        <f ca="1"/>
        <v>19960</v>
      </c>
      <c r="M19961" s="53">
        <f ca="1"/>
        <v>1954</v>
      </c>
      <c r="N19961" s="53">
        <f ca="1"/>
        <v>8</v>
      </c>
      <c r="O19961" s="53" t="str">
        <f ca="1"/>
        <v>1954-08</v>
      </c>
    </row>
    <row r="19962" spans="12:15" x14ac:dyDescent="0.4">
      <c r="L19962" s="56">
        <f ca="1"/>
        <v>19961</v>
      </c>
      <c r="M19962" s="53">
        <f ca="1"/>
        <v>1954</v>
      </c>
      <c r="N19962" s="53">
        <f ca="1"/>
        <v>8</v>
      </c>
      <c r="O19962" s="53" t="str">
        <f ca="1"/>
        <v>1954-08</v>
      </c>
    </row>
    <row r="19963" spans="12:15" x14ac:dyDescent="0.4">
      <c r="L19963" s="56">
        <f ca="1"/>
        <v>19962</v>
      </c>
      <c r="M19963" s="53">
        <f ca="1"/>
        <v>1954</v>
      </c>
      <c r="N19963" s="53">
        <f ca="1"/>
        <v>8</v>
      </c>
      <c r="O19963" s="53" t="str">
        <f ca="1"/>
        <v>1954-08</v>
      </c>
    </row>
    <row r="19964" spans="12:15" x14ac:dyDescent="0.4">
      <c r="L19964" s="56">
        <f ca="1"/>
        <v>19963</v>
      </c>
      <c r="M19964" s="53">
        <f ca="1"/>
        <v>1954</v>
      </c>
      <c r="N19964" s="53">
        <f ca="1"/>
        <v>8</v>
      </c>
      <c r="O19964" s="53" t="str">
        <f ca="1"/>
        <v>1954-08</v>
      </c>
    </row>
    <row r="19965" spans="12:15" x14ac:dyDescent="0.4">
      <c r="L19965" s="56">
        <f ca="1"/>
        <v>19964</v>
      </c>
      <c r="M19965" s="53">
        <f ca="1"/>
        <v>1954</v>
      </c>
      <c r="N19965" s="53">
        <f ca="1"/>
        <v>8</v>
      </c>
      <c r="O19965" s="53" t="str">
        <f ca="1"/>
        <v>1954-08</v>
      </c>
    </row>
    <row r="19966" spans="12:15" x14ac:dyDescent="0.4">
      <c r="L19966" s="56">
        <f ca="1"/>
        <v>19965</v>
      </c>
      <c r="M19966" s="53">
        <f ca="1"/>
        <v>1954</v>
      </c>
      <c r="N19966" s="53">
        <f ca="1"/>
        <v>8</v>
      </c>
      <c r="O19966" s="53" t="str">
        <f ca="1"/>
        <v>1954-08</v>
      </c>
    </row>
    <row r="19967" spans="12:15" x14ac:dyDescent="0.4">
      <c r="L19967" s="56">
        <f ca="1"/>
        <v>19966</v>
      </c>
      <c r="M19967" s="53">
        <f ca="1"/>
        <v>1954</v>
      </c>
      <c r="N19967" s="53">
        <f ca="1"/>
        <v>8</v>
      </c>
      <c r="O19967" s="53" t="str">
        <f ca="1"/>
        <v>1954-08</v>
      </c>
    </row>
    <row r="19968" spans="12:15" x14ac:dyDescent="0.4">
      <c r="L19968" s="56">
        <f ca="1"/>
        <v>19967</v>
      </c>
      <c r="M19968" s="53">
        <f ca="1"/>
        <v>1954</v>
      </c>
      <c r="N19968" s="53">
        <f ca="1"/>
        <v>8</v>
      </c>
      <c r="O19968" s="53" t="str">
        <f ca="1"/>
        <v>1954-08</v>
      </c>
    </row>
    <row r="19969" spans="12:15" x14ac:dyDescent="0.4">
      <c r="L19969" s="56">
        <f ca="1"/>
        <v>19968</v>
      </c>
      <c r="M19969" s="53">
        <f ca="1"/>
        <v>1954</v>
      </c>
      <c r="N19969" s="53">
        <f ca="1"/>
        <v>9</v>
      </c>
      <c r="O19969" s="53" t="str">
        <f ca="1"/>
        <v>1954-09</v>
      </c>
    </row>
    <row r="19970" spans="12:15" x14ac:dyDescent="0.4">
      <c r="L19970" s="56">
        <f ca="1"/>
        <v>19969</v>
      </c>
      <c r="M19970" s="53">
        <f ca="1"/>
        <v>1954</v>
      </c>
      <c r="N19970" s="53">
        <f ca="1"/>
        <v>9</v>
      </c>
      <c r="O19970" s="53" t="str">
        <f ca="1"/>
        <v>1954-09</v>
      </c>
    </row>
    <row r="19971" spans="12:15" x14ac:dyDescent="0.4">
      <c r="L19971" s="56">
        <f ca="1"/>
        <v>19970</v>
      </c>
      <c r="M19971" s="53">
        <f ca="1"/>
        <v>1954</v>
      </c>
      <c r="N19971" s="53">
        <f ca="1"/>
        <v>9</v>
      </c>
      <c r="O19971" s="53" t="str">
        <f ca="1"/>
        <v>1954-09</v>
      </c>
    </row>
    <row r="19972" spans="12:15" x14ac:dyDescent="0.4">
      <c r="L19972" s="56">
        <f ca="1"/>
        <v>19971</v>
      </c>
      <c r="M19972" s="53">
        <f ca="1"/>
        <v>1954</v>
      </c>
      <c r="N19972" s="53">
        <f ca="1"/>
        <v>9</v>
      </c>
      <c r="O19972" s="53" t="str">
        <f ca="1"/>
        <v>1954-09</v>
      </c>
    </row>
    <row r="19973" spans="12:15" x14ac:dyDescent="0.4">
      <c r="L19973" s="56">
        <f ca="1"/>
        <v>19972</v>
      </c>
      <c r="M19973" s="53">
        <f ca="1"/>
        <v>1954</v>
      </c>
      <c r="N19973" s="53">
        <f ca="1"/>
        <v>9</v>
      </c>
      <c r="O19973" s="53" t="str">
        <f ca="1"/>
        <v>1954-09</v>
      </c>
    </row>
    <row r="19974" spans="12:15" x14ac:dyDescent="0.4">
      <c r="L19974" s="56">
        <f ca="1"/>
        <v>19973</v>
      </c>
      <c r="M19974" s="53">
        <f ca="1"/>
        <v>1954</v>
      </c>
      <c r="N19974" s="53">
        <f ca="1"/>
        <v>9</v>
      </c>
      <c r="O19974" s="53" t="str">
        <f ca="1"/>
        <v>1954-09</v>
      </c>
    </row>
    <row r="19975" spans="12:15" x14ac:dyDescent="0.4">
      <c r="L19975" s="56">
        <f ca="1"/>
        <v>19974</v>
      </c>
      <c r="M19975" s="53">
        <f ca="1"/>
        <v>1954</v>
      </c>
      <c r="N19975" s="53">
        <f ca="1"/>
        <v>9</v>
      </c>
      <c r="O19975" s="53" t="str">
        <f ca="1"/>
        <v>1954-09</v>
      </c>
    </row>
    <row r="19976" spans="12:15" x14ac:dyDescent="0.4">
      <c r="L19976" s="56">
        <f ca="1"/>
        <v>19975</v>
      </c>
      <c r="M19976" s="53">
        <f ca="1"/>
        <v>1954</v>
      </c>
      <c r="N19976" s="53">
        <f ca="1"/>
        <v>9</v>
      </c>
      <c r="O19976" s="53" t="str">
        <f ca="1"/>
        <v>1954-09</v>
      </c>
    </row>
    <row r="19977" spans="12:15" x14ac:dyDescent="0.4">
      <c r="L19977" s="56">
        <f ca="1"/>
        <v>19976</v>
      </c>
      <c r="M19977" s="53">
        <f ca="1"/>
        <v>1954</v>
      </c>
      <c r="N19977" s="53">
        <f ca="1"/>
        <v>9</v>
      </c>
      <c r="O19977" s="53" t="str">
        <f ca="1"/>
        <v>1954-09</v>
      </c>
    </row>
    <row r="19978" spans="12:15" x14ac:dyDescent="0.4">
      <c r="L19978" s="56">
        <f ca="1"/>
        <v>19977</v>
      </c>
      <c r="M19978" s="53">
        <f ca="1"/>
        <v>1954</v>
      </c>
      <c r="N19978" s="53">
        <f ca="1"/>
        <v>9</v>
      </c>
      <c r="O19978" s="53" t="str">
        <f ca="1"/>
        <v>1954-09</v>
      </c>
    </row>
    <row r="19979" spans="12:15" x14ac:dyDescent="0.4">
      <c r="L19979" s="56">
        <f ca="1"/>
        <v>19978</v>
      </c>
      <c r="M19979" s="53">
        <f ca="1"/>
        <v>1954</v>
      </c>
      <c r="N19979" s="53">
        <f ca="1"/>
        <v>9</v>
      </c>
      <c r="O19979" s="53" t="str">
        <f ca="1"/>
        <v>1954-09</v>
      </c>
    </row>
    <row r="19980" spans="12:15" x14ac:dyDescent="0.4">
      <c r="L19980" s="56">
        <f ca="1"/>
        <v>19979</v>
      </c>
      <c r="M19980" s="53">
        <f ca="1"/>
        <v>1954</v>
      </c>
      <c r="N19980" s="53">
        <f ca="1"/>
        <v>9</v>
      </c>
      <c r="O19980" s="53" t="str">
        <f ca="1"/>
        <v>1954-09</v>
      </c>
    </row>
    <row r="19981" spans="12:15" x14ac:dyDescent="0.4">
      <c r="L19981" s="56">
        <f ca="1"/>
        <v>19980</v>
      </c>
      <c r="M19981" s="53">
        <f ca="1"/>
        <v>1954</v>
      </c>
      <c r="N19981" s="53">
        <f ca="1"/>
        <v>9</v>
      </c>
      <c r="O19981" s="53" t="str">
        <f ca="1"/>
        <v>1954-09</v>
      </c>
    </row>
    <row r="19982" spans="12:15" x14ac:dyDescent="0.4">
      <c r="L19982" s="56">
        <f ca="1"/>
        <v>19981</v>
      </c>
      <c r="M19982" s="53">
        <f ca="1"/>
        <v>1954</v>
      </c>
      <c r="N19982" s="53">
        <f ca="1"/>
        <v>9</v>
      </c>
      <c r="O19982" s="53" t="str">
        <f ca="1"/>
        <v>1954-09</v>
      </c>
    </row>
    <row r="19983" spans="12:15" x14ac:dyDescent="0.4">
      <c r="L19983" s="56">
        <f ca="1"/>
        <v>19982</v>
      </c>
      <c r="M19983" s="53">
        <f ca="1"/>
        <v>1954</v>
      </c>
      <c r="N19983" s="53">
        <f ca="1"/>
        <v>9</v>
      </c>
      <c r="O19983" s="53" t="str">
        <f ca="1"/>
        <v>1954-09</v>
      </c>
    </row>
    <row r="19984" spans="12:15" x14ac:dyDescent="0.4">
      <c r="L19984" s="56">
        <f ca="1"/>
        <v>19983</v>
      </c>
      <c r="M19984" s="53">
        <f ca="1"/>
        <v>1954</v>
      </c>
      <c r="N19984" s="53">
        <f ca="1"/>
        <v>9</v>
      </c>
      <c r="O19984" s="53" t="str">
        <f ca="1"/>
        <v>1954-09</v>
      </c>
    </row>
    <row r="19985" spans="12:15" x14ac:dyDescent="0.4">
      <c r="L19985" s="56">
        <f ca="1"/>
        <v>19984</v>
      </c>
      <c r="M19985" s="53">
        <f ca="1"/>
        <v>1954</v>
      </c>
      <c r="N19985" s="53">
        <f ca="1"/>
        <v>9</v>
      </c>
      <c r="O19985" s="53" t="str">
        <f ca="1"/>
        <v>1954-09</v>
      </c>
    </row>
    <row r="19986" spans="12:15" x14ac:dyDescent="0.4">
      <c r="L19986" s="56">
        <f ca="1"/>
        <v>19985</v>
      </c>
      <c r="M19986" s="53">
        <f ca="1"/>
        <v>1954</v>
      </c>
      <c r="N19986" s="53">
        <f ca="1"/>
        <v>9</v>
      </c>
      <c r="O19986" s="53" t="str">
        <f ca="1"/>
        <v>1954-09</v>
      </c>
    </row>
    <row r="19987" spans="12:15" x14ac:dyDescent="0.4">
      <c r="L19987" s="56">
        <f ca="1"/>
        <v>19986</v>
      </c>
      <c r="M19987" s="53">
        <f ca="1"/>
        <v>1954</v>
      </c>
      <c r="N19987" s="53">
        <f ca="1"/>
        <v>9</v>
      </c>
      <c r="O19987" s="53" t="str">
        <f ca="1"/>
        <v>1954-09</v>
      </c>
    </row>
    <row r="19988" spans="12:15" x14ac:dyDescent="0.4">
      <c r="L19988" s="56">
        <f ca="1"/>
        <v>19987</v>
      </c>
      <c r="M19988" s="53">
        <f ca="1"/>
        <v>1954</v>
      </c>
      <c r="N19988" s="53">
        <f ca="1"/>
        <v>9</v>
      </c>
      <c r="O19988" s="53" t="str">
        <f ca="1"/>
        <v>1954-09</v>
      </c>
    </row>
    <row r="19989" spans="12:15" x14ac:dyDescent="0.4">
      <c r="L19989" s="56">
        <f ca="1"/>
        <v>19988</v>
      </c>
      <c r="M19989" s="53">
        <f ca="1"/>
        <v>1954</v>
      </c>
      <c r="N19989" s="53">
        <f ca="1"/>
        <v>9</v>
      </c>
      <c r="O19989" s="53" t="str">
        <f ca="1"/>
        <v>1954-09</v>
      </c>
    </row>
    <row r="19990" spans="12:15" x14ac:dyDescent="0.4">
      <c r="L19990" s="56">
        <f ca="1"/>
        <v>19989</v>
      </c>
      <c r="M19990" s="53">
        <f ca="1"/>
        <v>1954</v>
      </c>
      <c r="N19990" s="53">
        <f ca="1"/>
        <v>9</v>
      </c>
      <c r="O19990" s="53" t="str">
        <f ca="1"/>
        <v>1954-09</v>
      </c>
    </row>
    <row r="19991" spans="12:15" x14ac:dyDescent="0.4">
      <c r="L19991" s="56">
        <f ca="1"/>
        <v>19990</v>
      </c>
      <c r="M19991" s="53">
        <f ca="1"/>
        <v>1954</v>
      </c>
      <c r="N19991" s="53">
        <f ca="1"/>
        <v>9</v>
      </c>
      <c r="O19991" s="53" t="str">
        <f ca="1"/>
        <v>1954-09</v>
      </c>
    </row>
    <row r="19992" spans="12:15" x14ac:dyDescent="0.4">
      <c r="L19992" s="56">
        <f ca="1"/>
        <v>19991</v>
      </c>
      <c r="M19992" s="53">
        <f ca="1"/>
        <v>1954</v>
      </c>
      <c r="N19992" s="53">
        <f ca="1"/>
        <v>9</v>
      </c>
      <c r="O19992" s="53" t="str">
        <f ca="1"/>
        <v>1954-09</v>
      </c>
    </row>
    <row r="19993" spans="12:15" x14ac:dyDescent="0.4">
      <c r="L19993" s="56">
        <f ca="1"/>
        <v>19992</v>
      </c>
      <c r="M19993" s="53">
        <f ca="1"/>
        <v>1954</v>
      </c>
      <c r="N19993" s="53">
        <f ca="1"/>
        <v>9</v>
      </c>
      <c r="O19993" s="53" t="str">
        <f ca="1"/>
        <v>1954-09</v>
      </c>
    </row>
    <row r="19994" spans="12:15" x14ac:dyDescent="0.4">
      <c r="L19994" s="56">
        <f ca="1"/>
        <v>19993</v>
      </c>
      <c r="M19994" s="53">
        <f ca="1"/>
        <v>1954</v>
      </c>
      <c r="N19994" s="53">
        <f ca="1"/>
        <v>9</v>
      </c>
      <c r="O19994" s="53" t="str">
        <f ca="1"/>
        <v>1954-09</v>
      </c>
    </row>
    <row r="19995" spans="12:15" x14ac:dyDescent="0.4">
      <c r="L19995" s="56">
        <f ca="1"/>
        <v>19994</v>
      </c>
      <c r="M19995" s="53">
        <f ca="1"/>
        <v>1954</v>
      </c>
      <c r="N19995" s="53">
        <f ca="1"/>
        <v>9</v>
      </c>
      <c r="O19995" s="53" t="str">
        <f ca="1"/>
        <v>1954-09</v>
      </c>
    </row>
    <row r="19996" spans="12:15" x14ac:dyDescent="0.4">
      <c r="L19996" s="56">
        <f ca="1"/>
        <v>19995</v>
      </c>
      <c r="M19996" s="53">
        <f ca="1"/>
        <v>1954</v>
      </c>
      <c r="N19996" s="53">
        <f ca="1"/>
        <v>9</v>
      </c>
      <c r="O19996" s="53" t="str">
        <f ca="1"/>
        <v>1954-09</v>
      </c>
    </row>
    <row r="19997" spans="12:15" x14ac:dyDescent="0.4">
      <c r="L19997" s="56">
        <f ca="1"/>
        <v>19996</v>
      </c>
      <c r="M19997" s="53">
        <f ca="1"/>
        <v>1954</v>
      </c>
      <c r="N19997" s="53">
        <f ca="1"/>
        <v>9</v>
      </c>
      <c r="O19997" s="53" t="str">
        <f ca="1"/>
        <v>1954-09</v>
      </c>
    </row>
    <row r="19998" spans="12:15" x14ac:dyDescent="0.4">
      <c r="L19998" s="56">
        <f ca="1"/>
        <v>19997</v>
      </c>
      <c r="M19998" s="53">
        <f ca="1"/>
        <v>1954</v>
      </c>
      <c r="N19998" s="53">
        <f ca="1"/>
        <v>9</v>
      </c>
      <c r="O19998" s="53" t="str">
        <f ca="1"/>
        <v>1954-09</v>
      </c>
    </row>
    <row r="19999" spans="12:15" x14ac:dyDescent="0.4">
      <c r="L19999" s="56">
        <f ca="1"/>
        <v>19998</v>
      </c>
      <c r="M19999" s="53">
        <f ca="1"/>
        <v>1954</v>
      </c>
      <c r="N19999" s="53">
        <f ca="1"/>
        <v>10</v>
      </c>
      <c r="O19999" s="53" t="str">
        <f ca="1"/>
        <v>1954-10</v>
      </c>
    </row>
    <row r="20000" spans="12:15" x14ac:dyDescent="0.4">
      <c r="L20000" s="56">
        <f ca="1"/>
        <v>19999</v>
      </c>
      <c r="M20000" s="53">
        <f ca="1"/>
        <v>1954</v>
      </c>
      <c r="N20000" s="53">
        <f ca="1"/>
        <v>10</v>
      </c>
      <c r="O20000" s="53" t="str">
        <f ca="1"/>
        <v>1954-10</v>
      </c>
    </row>
    <row r="20001" spans="12:15" x14ac:dyDescent="0.4">
      <c r="L20001" s="56">
        <f ca="1"/>
        <v>20000</v>
      </c>
      <c r="M20001" s="53">
        <f ca="1"/>
        <v>1954</v>
      </c>
      <c r="N20001" s="53">
        <f ca="1"/>
        <v>10</v>
      </c>
      <c r="O20001" s="53" t="str">
        <f ca="1"/>
        <v>1954-10</v>
      </c>
    </row>
    <row r="20002" spans="12:15" x14ac:dyDescent="0.4">
      <c r="L20002" s="56">
        <f ca="1"/>
        <v>20001</v>
      </c>
      <c r="M20002" s="53">
        <f ca="1"/>
        <v>1954</v>
      </c>
      <c r="N20002" s="53">
        <f ca="1"/>
        <v>10</v>
      </c>
      <c r="O20002" s="53" t="str">
        <f ca="1"/>
        <v>1954-10</v>
      </c>
    </row>
    <row r="20003" spans="12:15" x14ac:dyDescent="0.4">
      <c r="L20003" s="56">
        <f ca="1"/>
        <v>20002</v>
      </c>
      <c r="M20003" s="53">
        <f ca="1"/>
        <v>1954</v>
      </c>
      <c r="N20003" s="53">
        <f ca="1"/>
        <v>10</v>
      </c>
      <c r="O20003" s="53" t="str">
        <f ca="1"/>
        <v>1954-10</v>
      </c>
    </row>
    <row r="20004" spans="12:15" x14ac:dyDescent="0.4">
      <c r="L20004" s="56">
        <f ca="1"/>
        <v>20003</v>
      </c>
      <c r="M20004" s="53">
        <f ca="1"/>
        <v>1954</v>
      </c>
      <c r="N20004" s="53">
        <f ca="1"/>
        <v>10</v>
      </c>
      <c r="O20004" s="53" t="str">
        <f ca="1"/>
        <v>1954-10</v>
      </c>
    </row>
    <row r="20005" spans="12:15" x14ac:dyDescent="0.4">
      <c r="L20005" s="56">
        <f ca="1"/>
        <v>20004</v>
      </c>
      <c r="M20005" s="53">
        <f ca="1"/>
        <v>1954</v>
      </c>
      <c r="N20005" s="53">
        <f ca="1"/>
        <v>10</v>
      </c>
      <c r="O20005" s="53" t="str">
        <f ca="1"/>
        <v>1954-10</v>
      </c>
    </row>
    <row r="20006" spans="12:15" x14ac:dyDescent="0.4">
      <c r="L20006" s="56">
        <f ca="1"/>
        <v>20005</v>
      </c>
      <c r="M20006" s="53">
        <f ca="1"/>
        <v>1954</v>
      </c>
      <c r="N20006" s="53">
        <f ca="1"/>
        <v>10</v>
      </c>
      <c r="O20006" s="53" t="str">
        <f ca="1"/>
        <v>1954-10</v>
      </c>
    </row>
    <row r="20007" spans="12:15" x14ac:dyDescent="0.4">
      <c r="L20007" s="56">
        <f ca="1"/>
        <v>20006</v>
      </c>
      <c r="M20007" s="53">
        <f ca="1"/>
        <v>1954</v>
      </c>
      <c r="N20007" s="53">
        <f ca="1"/>
        <v>10</v>
      </c>
      <c r="O20007" s="53" t="str">
        <f ca="1"/>
        <v>1954-10</v>
      </c>
    </row>
    <row r="20008" spans="12:15" x14ac:dyDescent="0.4">
      <c r="L20008" s="56">
        <f ca="1"/>
        <v>20007</v>
      </c>
      <c r="M20008" s="53">
        <f ca="1"/>
        <v>1954</v>
      </c>
      <c r="N20008" s="53">
        <f ca="1"/>
        <v>10</v>
      </c>
      <c r="O20008" s="53" t="str">
        <f ca="1"/>
        <v>1954-10</v>
      </c>
    </row>
    <row r="20009" spans="12:15" x14ac:dyDescent="0.4">
      <c r="L20009" s="56">
        <f ca="1"/>
        <v>20008</v>
      </c>
      <c r="M20009" s="53">
        <f ca="1"/>
        <v>1954</v>
      </c>
      <c r="N20009" s="53">
        <f ca="1"/>
        <v>10</v>
      </c>
      <c r="O20009" s="53" t="str">
        <f ca="1"/>
        <v>1954-10</v>
      </c>
    </row>
    <row r="20010" spans="12:15" x14ac:dyDescent="0.4">
      <c r="L20010" s="56">
        <f ca="1"/>
        <v>20009</v>
      </c>
      <c r="M20010" s="53">
        <f ca="1"/>
        <v>1954</v>
      </c>
      <c r="N20010" s="53">
        <f ca="1"/>
        <v>10</v>
      </c>
      <c r="O20010" s="53" t="str">
        <f ca="1"/>
        <v>1954-10</v>
      </c>
    </row>
    <row r="20011" spans="12:15" x14ac:dyDescent="0.4">
      <c r="L20011" s="56">
        <f ca="1"/>
        <v>20010</v>
      </c>
      <c r="M20011" s="53">
        <f ca="1"/>
        <v>1954</v>
      </c>
      <c r="N20011" s="53">
        <f ca="1"/>
        <v>10</v>
      </c>
      <c r="O20011" s="53" t="str">
        <f ca="1"/>
        <v>1954-10</v>
      </c>
    </row>
    <row r="20012" spans="12:15" x14ac:dyDescent="0.4">
      <c r="L20012" s="56">
        <f ca="1"/>
        <v>20011</v>
      </c>
      <c r="M20012" s="53">
        <f ca="1"/>
        <v>1954</v>
      </c>
      <c r="N20012" s="53">
        <f ca="1"/>
        <v>10</v>
      </c>
      <c r="O20012" s="53" t="str">
        <f ca="1"/>
        <v>1954-10</v>
      </c>
    </row>
    <row r="20013" spans="12:15" x14ac:dyDescent="0.4">
      <c r="L20013" s="56">
        <f ca="1"/>
        <v>20012</v>
      </c>
      <c r="M20013" s="53">
        <f ca="1"/>
        <v>1954</v>
      </c>
      <c r="N20013" s="53">
        <f ca="1"/>
        <v>10</v>
      </c>
      <c r="O20013" s="53" t="str">
        <f ca="1"/>
        <v>1954-10</v>
      </c>
    </row>
    <row r="20014" spans="12:15" x14ac:dyDescent="0.4">
      <c r="L20014" s="56">
        <f ca="1"/>
        <v>20013</v>
      </c>
      <c r="M20014" s="53">
        <f ca="1"/>
        <v>1954</v>
      </c>
      <c r="N20014" s="53">
        <f ca="1"/>
        <v>10</v>
      </c>
      <c r="O20014" s="53" t="str">
        <f ca="1"/>
        <v>1954-10</v>
      </c>
    </row>
    <row r="20015" spans="12:15" x14ac:dyDescent="0.4">
      <c r="L20015" s="56">
        <f ca="1"/>
        <v>20014</v>
      </c>
      <c r="M20015" s="53">
        <f ca="1"/>
        <v>1954</v>
      </c>
      <c r="N20015" s="53">
        <f ca="1"/>
        <v>10</v>
      </c>
      <c r="O20015" s="53" t="str">
        <f ca="1"/>
        <v>1954-10</v>
      </c>
    </row>
    <row r="20016" spans="12:15" x14ac:dyDescent="0.4">
      <c r="L20016" s="56">
        <f ca="1"/>
        <v>20015</v>
      </c>
      <c r="M20016" s="53">
        <f ca="1"/>
        <v>1954</v>
      </c>
      <c r="N20016" s="53">
        <f ca="1"/>
        <v>10</v>
      </c>
      <c r="O20016" s="53" t="str">
        <f ca="1"/>
        <v>1954-10</v>
      </c>
    </row>
    <row r="20017" spans="12:15" x14ac:dyDescent="0.4">
      <c r="L20017" s="56">
        <f ca="1"/>
        <v>20016</v>
      </c>
      <c r="M20017" s="53">
        <f ca="1"/>
        <v>1954</v>
      </c>
      <c r="N20017" s="53">
        <f ca="1"/>
        <v>10</v>
      </c>
      <c r="O20017" s="53" t="str">
        <f ca="1"/>
        <v>1954-10</v>
      </c>
    </row>
    <row r="20018" spans="12:15" x14ac:dyDescent="0.4">
      <c r="L20018" s="56">
        <f ca="1"/>
        <v>20017</v>
      </c>
      <c r="M20018" s="53">
        <f ca="1"/>
        <v>1954</v>
      </c>
      <c r="N20018" s="53">
        <f ca="1"/>
        <v>10</v>
      </c>
      <c r="O20018" s="53" t="str">
        <f ca="1"/>
        <v>1954-10</v>
      </c>
    </row>
    <row r="20019" spans="12:15" x14ac:dyDescent="0.4">
      <c r="L20019" s="56">
        <f ca="1"/>
        <v>20018</v>
      </c>
      <c r="M20019" s="53">
        <f ca="1"/>
        <v>1954</v>
      </c>
      <c r="N20019" s="53">
        <f ca="1"/>
        <v>10</v>
      </c>
      <c r="O20019" s="53" t="str">
        <f ca="1"/>
        <v>1954-10</v>
      </c>
    </row>
    <row r="20020" spans="12:15" x14ac:dyDescent="0.4">
      <c r="L20020" s="56">
        <f ca="1"/>
        <v>20019</v>
      </c>
      <c r="M20020" s="53">
        <f ca="1"/>
        <v>1954</v>
      </c>
      <c r="N20020" s="53">
        <f ca="1"/>
        <v>10</v>
      </c>
      <c r="O20020" s="53" t="str">
        <f ca="1"/>
        <v>1954-10</v>
      </c>
    </row>
    <row r="20021" spans="12:15" x14ac:dyDescent="0.4">
      <c r="L20021" s="56">
        <f ca="1"/>
        <v>20020</v>
      </c>
      <c r="M20021" s="53">
        <f ca="1"/>
        <v>1954</v>
      </c>
      <c r="N20021" s="53">
        <f ca="1"/>
        <v>10</v>
      </c>
      <c r="O20021" s="53" t="str">
        <f ca="1"/>
        <v>1954-10</v>
      </c>
    </row>
    <row r="20022" spans="12:15" x14ac:dyDescent="0.4">
      <c r="L20022" s="56">
        <f ca="1"/>
        <v>20021</v>
      </c>
      <c r="M20022" s="53">
        <f ca="1"/>
        <v>1954</v>
      </c>
      <c r="N20022" s="53">
        <f ca="1"/>
        <v>10</v>
      </c>
      <c r="O20022" s="53" t="str">
        <f ca="1"/>
        <v>1954-10</v>
      </c>
    </row>
    <row r="20023" spans="12:15" x14ac:dyDescent="0.4">
      <c r="L20023" s="56">
        <f ca="1"/>
        <v>20022</v>
      </c>
      <c r="M20023" s="53">
        <f ca="1"/>
        <v>1954</v>
      </c>
      <c r="N20023" s="53">
        <f ca="1"/>
        <v>10</v>
      </c>
      <c r="O20023" s="53" t="str">
        <f ca="1"/>
        <v>1954-10</v>
      </c>
    </row>
    <row r="20024" spans="12:15" x14ac:dyDescent="0.4">
      <c r="L20024" s="56">
        <f ca="1"/>
        <v>20023</v>
      </c>
      <c r="M20024" s="53">
        <f ca="1"/>
        <v>1954</v>
      </c>
      <c r="N20024" s="53">
        <f ca="1"/>
        <v>10</v>
      </c>
      <c r="O20024" s="53" t="str">
        <f ca="1"/>
        <v>1954-10</v>
      </c>
    </row>
    <row r="20025" spans="12:15" x14ac:dyDescent="0.4">
      <c r="L20025" s="56">
        <f ca="1"/>
        <v>20024</v>
      </c>
      <c r="M20025" s="53">
        <f ca="1"/>
        <v>1954</v>
      </c>
      <c r="N20025" s="53">
        <f ca="1"/>
        <v>10</v>
      </c>
      <c r="O20025" s="53" t="str">
        <f ca="1"/>
        <v>1954-10</v>
      </c>
    </row>
    <row r="20026" spans="12:15" x14ac:dyDescent="0.4">
      <c r="L20026" s="56">
        <f ca="1"/>
        <v>20025</v>
      </c>
      <c r="M20026" s="53">
        <f ca="1"/>
        <v>1954</v>
      </c>
      <c r="N20026" s="53">
        <f ca="1"/>
        <v>10</v>
      </c>
      <c r="O20026" s="53" t="str">
        <f ca="1"/>
        <v>1954-10</v>
      </c>
    </row>
    <row r="20027" spans="12:15" x14ac:dyDescent="0.4">
      <c r="L20027" s="56">
        <f ca="1"/>
        <v>20026</v>
      </c>
      <c r="M20027" s="53">
        <f ca="1"/>
        <v>1954</v>
      </c>
      <c r="N20027" s="53">
        <f ca="1"/>
        <v>10</v>
      </c>
      <c r="O20027" s="53" t="str">
        <f ca="1"/>
        <v>1954-10</v>
      </c>
    </row>
    <row r="20028" spans="12:15" x14ac:dyDescent="0.4">
      <c r="L20028" s="56">
        <f ca="1"/>
        <v>20027</v>
      </c>
      <c r="M20028" s="53">
        <f ca="1"/>
        <v>1954</v>
      </c>
      <c r="N20028" s="53">
        <f ca="1"/>
        <v>10</v>
      </c>
      <c r="O20028" s="53" t="str">
        <f ca="1"/>
        <v>1954-10</v>
      </c>
    </row>
    <row r="20029" spans="12:15" x14ac:dyDescent="0.4">
      <c r="L20029" s="56">
        <f ca="1"/>
        <v>20028</v>
      </c>
      <c r="M20029" s="53">
        <f ca="1"/>
        <v>1954</v>
      </c>
      <c r="N20029" s="53">
        <f ca="1"/>
        <v>10</v>
      </c>
      <c r="O20029" s="53" t="str">
        <f ca="1"/>
        <v>1954-10</v>
      </c>
    </row>
    <row r="20030" spans="12:15" x14ac:dyDescent="0.4">
      <c r="L20030" s="56">
        <f ca="1"/>
        <v>20029</v>
      </c>
      <c r="M20030" s="53">
        <f ca="1"/>
        <v>1954</v>
      </c>
      <c r="N20030" s="53">
        <f ca="1"/>
        <v>11</v>
      </c>
      <c r="O20030" s="53" t="str">
        <f ca="1"/>
        <v>1954-11</v>
      </c>
    </row>
    <row r="20031" spans="12:15" x14ac:dyDescent="0.4">
      <c r="L20031" s="56">
        <f ca="1"/>
        <v>20030</v>
      </c>
      <c r="M20031" s="53">
        <f ca="1"/>
        <v>1954</v>
      </c>
      <c r="N20031" s="53">
        <f ca="1"/>
        <v>11</v>
      </c>
      <c r="O20031" s="53" t="str">
        <f ca="1"/>
        <v>1954-11</v>
      </c>
    </row>
    <row r="20032" spans="12:15" x14ac:dyDescent="0.4">
      <c r="L20032" s="56">
        <f ca="1"/>
        <v>20031</v>
      </c>
      <c r="M20032" s="53">
        <f ca="1"/>
        <v>1954</v>
      </c>
      <c r="N20032" s="53">
        <f ca="1"/>
        <v>11</v>
      </c>
      <c r="O20032" s="53" t="str">
        <f ca="1"/>
        <v>1954-11</v>
      </c>
    </row>
    <row r="20033" spans="12:15" x14ac:dyDescent="0.4">
      <c r="L20033" s="56">
        <f ca="1"/>
        <v>20032</v>
      </c>
      <c r="M20033" s="53">
        <f ca="1"/>
        <v>1954</v>
      </c>
      <c r="N20033" s="53">
        <f ca="1"/>
        <v>11</v>
      </c>
      <c r="O20033" s="53" t="str">
        <f ca="1"/>
        <v>1954-11</v>
      </c>
    </row>
    <row r="20034" spans="12:15" x14ac:dyDescent="0.4">
      <c r="L20034" s="56">
        <f ca="1"/>
        <v>20033</v>
      </c>
      <c r="M20034" s="53">
        <f ca="1"/>
        <v>1954</v>
      </c>
      <c r="N20034" s="53">
        <f ca="1"/>
        <v>11</v>
      </c>
      <c r="O20034" s="53" t="str">
        <f ca="1"/>
        <v>1954-11</v>
      </c>
    </row>
    <row r="20035" spans="12:15" x14ac:dyDescent="0.4">
      <c r="L20035" s="56">
        <f ca="1"/>
        <v>20034</v>
      </c>
      <c r="M20035" s="53">
        <f ca="1"/>
        <v>1954</v>
      </c>
      <c r="N20035" s="53">
        <f ca="1"/>
        <v>11</v>
      </c>
      <c r="O20035" s="53" t="str">
        <f ca="1"/>
        <v>1954-11</v>
      </c>
    </row>
    <row r="20036" spans="12:15" x14ac:dyDescent="0.4">
      <c r="L20036" s="56">
        <f ca="1"/>
        <v>20035</v>
      </c>
      <c r="M20036" s="53">
        <f ca="1"/>
        <v>1954</v>
      </c>
      <c r="N20036" s="53">
        <f ca="1"/>
        <v>11</v>
      </c>
      <c r="O20036" s="53" t="str">
        <f ca="1"/>
        <v>1954-11</v>
      </c>
    </row>
    <row r="20037" spans="12:15" x14ac:dyDescent="0.4">
      <c r="L20037" s="56">
        <f ca="1"/>
        <v>20036</v>
      </c>
      <c r="M20037" s="53">
        <f ca="1"/>
        <v>1954</v>
      </c>
      <c r="N20037" s="53">
        <f ca="1"/>
        <v>11</v>
      </c>
      <c r="O20037" s="53" t="str">
        <f ca="1"/>
        <v>1954-11</v>
      </c>
    </row>
    <row r="20038" spans="12:15" x14ac:dyDescent="0.4">
      <c r="L20038" s="56">
        <f ca="1"/>
        <v>20037</v>
      </c>
      <c r="M20038" s="53">
        <f ca="1"/>
        <v>1954</v>
      </c>
      <c r="N20038" s="53">
        <f ca="1"/>
        <v>11</v>
      </c>
      <c r="O20038" s="53" t="str">
        <f ca="1"/>
        <v>1954-11</v>
      </c>
    </row>
    <row r="20039" spans="12:15" x14ac:dyDescent="0.4">
      <c r="L20039" s="56">
        <f ca="1"/>
        <v>20038</v>
      </c>
      <c r="M20039" s="53">
        <f ca="1"/>
        <v>1954</v>
      </c>
      <c r="N20039" s="53">
        <f ca="1"/>
        <v>11</v>
      </c>
      <c r="O20039" s="53" t="str">
        <f ca="1"/>
        <v>1954-11</v>
      </c>
    </row>
    <row r="20040" spans="12:15" x14ac:dyDescent="0.4">
      <c r="L20040" s="56">
        <f ca="1"/>
        <v>20039</v>
      </c>
      <c r="M20040" s="53">
        <f ca="1"/>
        <v>1954</v>
      </c>
      <c r="N20040" s="53">
        <f ca="1"/>
        <v>11</v>
      </c>
      <c r="O20040" s="53" t="str">
        <f ca="1"/>
        <v>1954-11</v>
      </c>
    </row>
    <row r="20041" spans="12:15" x14ac:dyDescent="0.4">
      <c r="L20041" s="56">
        <f ca="1"/>
        <v>20040</v>
      </c>
      <c r="M20041" s="53">
        <f ca="1"/>
        <v>1954</v>
      </c>
      <c r="N20041" s="53">
        <f ca="1"/>
        <v>11</v>
      </c>
      <c r="O20041" s="53" t="str">
        <f ca="1"/>
        <v>1954-11</v>
      </c>
    </row>
    <row r="20042" spans="12:15" x14ac:dyDescent="0.4">
      <c r="L20042" s="56">
        <f ca="1"/>
        <v>20041</v>
      </c>
      <c r="M20042" s="53">
        <f ca="1"/>
        <v>1954</v>
      </c>
      <c r="N20042" s="53">
        <f ca="1"/>
        <v>11</v>
      </c>
      <c r="O20042" s="53" t="str">
        <f ca="1"/>
        <v>1954-11</v>
      </c>
    </row>
    <row r="20043" spans="12:15" x14ac:dyDescent="0.4">
      <c r="L20043" s="56">
        <f ca="1"/>
        <v>20042</v>
      </c>
      <c r="M20043" s="53">
        <f ca="1"/>
        <v>1954</v>
      </c>
      <c r="N20043" s="53">
        <f ca="1"/>
        <v>11</v>
      </c>
      <c r="O20043" s="53" t="str">
        <f ca="1"/>
        <v>1954-11</v>
      </c>
    </row>
    <row r="20044" spans="12:15" x14ac:dyDescent="0.4">
      <c r="L20044" s="56">
        <f ca="1"/>
        <v>20043</v>
      </c>
      <c r="M20044" s="53">
        <f ca="1"/>
        <v>1954</v>
      </c>
      <c r="N20044" s="53">
        <f ca="1"/>
        <v>11</v>
      </c>
      <c r="O20044" s="53" t="str">
        <f ca="1"/>
        <v>1954-11</v>
      </c>
    </row>
    <row r="20045" spans="12:15" x14ac:dyDescent="0.4">
      <c r="L20045" s="56">
        <f ca="1"/>
        <v>20044</v>
      </c>
      <c r="M20045" s="53">
        <f ca="1"/>
        <v>1954</v>
      </c>
      <c r="N20045" s="53">
        <f ca="1"/>
        <v>11</v>
      </c>
      <c r="O20045" s="53" t="str">
        <f ca="1"/>
        <v>1954-11</v>
      </c>
    </row>
    <row r="20046" spans="12:15" x14ac:dyDescent="0.4">
      <c r="L20046" s="56">
        <f ca="1"/>
        <v>20045</v>
      </c>
      <c r="M20046" s="53">
        <f ca="1"/>
        <v>1954</v>
      </c>
      <c r="N20046" s="53">
        <f ca="1"/>
        <v>11</v>
      </c>
      <c r="O20046" s="53" t="str">
        <f ca="1"/>
        <v>1954-11</v>
      </c>
    </row>
    <row r="20047" spans="12:15" x14ac:dyDescent="0.4">
      <c r="L20047" s="56">
        <f ca="1"/>
        <v>20046</v>
      </c>
      <c r="M20047" s="53">
        <f ca="1"/>
        <v>1954</v>
      </c>
      <c r="N20047" s="53">
        <f ca="1"/>
        <v>11</v>
      </c>
      <c r="O20047" s="53" t="str">
        <f ca="1"/>
        <v>1954-11</v>
      </c>
    </row>
    <row r="20048" spans="12:15" x14ac:dyDescent="0.4">
      <c r="L20048" s="56">
        <f ca="1"/>
        <v>20047</v>
      </c>
      <c r="M20048" s="53">
        <f ca="1"/>
        <v>1954</v>
      </c>
      <c r="N20048" s="53">
        <f ca="1"/>
        <v>11</v>
      </c>
      <c r="O20048" s="53" t="str">
        <f ca="1"/>
        <v>1954-11</v>
      </c>
    </row>
    <row r="20049" spans="12:15" x14ac:dyDescent="0.4">
      <c r="L20049" s="56">
        <f ca="1"/>
        <v>20048</v>
      </c>
      <c r="M20049" s="53">
        <f ca="1"/>
        <v>1954</v>
      </c>
      <c r="N20049" s="53">
        <f ca="1"/>
        <v>11</v>
      </c>
      <c r="O20049" s="53" t="str">
        <f ca="1"/>
        <v>1954-11</v>
      </c>
    </row>
    <row r="20050" spans="12:15" x14ac:dyDescent="0.4">
      <c r="L20050" s="56">
        <f ca="1"/>
        <v>20049</v>
      </c>
      <c r="M20050" s="53">
        <f ca="1"/>
        <v>1954</v>
      </c>
      <c r="N20050" s="53">
        <f ca="1"/>
        <v>11</v>
      </c>
      <c r="O20050" s="53" t="str">
        <f ca="1"/>
        <v>1954-11</v>
      </c>
    </row>
    <row r="20051" spans="12:15" x14ac:dyDescent="0.4">
      <c r="L20051" s="56">
        <f ca="1"/>
        <v>20050</v>
      </c>
      <c r="M20051" s="53">
        <f ca="1"/>
        <v>1954</v>
      </c>
      <c r="N20051" s="53">
        <f ca="1"/>
        <v>11</v>
      </c>
      <c r="O20051" s="53" t="str">
        <f ca="1"/>
        <v>1954-11</v>
      </c>
    </row>
    <row r="20052" spans="12:15" x14ac:dyDescent="0.4">
      <c r="L20052" s="56">
        <f ca="1"/>
        <v>20051</v>
      </c>
      <c r="M20052" s="53">
        <f ca="1"/>
        <v>1954</v>
      </c>
      <c r="N20052" s="53">
        <f ca="1"/>
        <v>11</v>
      </c>
      <c r="O20052" s="53" t="str">
        <f ca="1"/>
        <v>1954-11</v>
      </c>
    </row>
    <row r="20053" spans="12:15" x14ac:dyDescent="0.4">
      <c r="L20053" s="56">
        <f ca="1"/>
        <v>20052</v>
      </c>
      <c r="M20053" s="53">
        <f ca="1"/>
        <v>1954</v>
      </c>
      <c r="N20053" s="53">
        <f ca="1"/>
        <v>11</v>
      </c>
      <c r="O20053" s="53" t="str">
        <f ca="1"/>
        <v>1954-11</v>
      </c>
    </row>
    <row r="20054" spans="12:15" x14ac:dyDescent="0.4">
      <c r="L20054" s="56">
        <f ca="1"/>
        <v>20053</v>
      </c>
      <c r="M20054" s="53">
        <f ca="1"/>
        <v>1954</v>
      </c>
      <c r="N20054" s="53">
        <f ca="1"/>
        <v>11</v>
      </c>
      <c r="O20054" s="53" t="str">
        <f ca="1"/>
        <v>1954-11</v>
      </c>
    </row>
    <row r="20055" spans="12:15" x14ac:dyDescent="0.4">
      <c r="L20055" s="56">
        <f ca="1"/>
        <v>20054</v>
      </c>
      <c r="M20055" s="53">
        <f ca="1"/>
        <v>1954</v>
      </c>
      <c r="N20055" s="53">
        <f ca="1"/>
        <v>11</v>
      </c>
      <c r="O20055" s="53" t="str">
        <f ca="1"/>
        <v>1954-11</v>
      </c>
    </row>
    <row r="20056" spans="12:15" x14ac:dyDescent="0.4">
      <c r="L20056" s="56">
        <f ca="1"/>
        <v>20055</v>
      </c>
      <c r="M20056" s="53">
        <f ca="1"/>
        <v>1954</v>
      </c>
      <c r="N20056" s="53">
        <f ca="1"/>
        <v>11</v>
      </c>
      <c r="O20056" s="53" t="str">
        <f ca="1"/>
        <v>1954-11</v>
      </c>
    </row>
    <row r="20057" spans="12:15" x14ac:dyDescent="0.4">
      <c r="L20057" s="56">
        <f ca="1"/>
        <v>20056</v>
      </c>
      <c r="M20057" s="53">
        <f ca="1"/>
        <v>1954</v>
      </c>
      <c r="N20057" s="53">
        <f ca="1"/>
        <v>11</v>
      </c>
      <c r="O20057" s="53" t="str">
        <f ca="1"/>
        <v>1954-11</v>
      </c>
    </row>
    <row r="20058" spans="12:15" x14ac:dyDescent="0.4">
      <c r="L20058" s="56">
        <f ca="1"/>
        <v>20057</v>
      </c>
      <c r="M20058" s="53">
        <f ca="1"/>
        <v>1954</v>
      </c>
      <c r="N20058" s="53">
        <f ca="1"/>
        <v>11</v>
      </c>
      <c r="O20058" s="53" t="str">
        <f ca="1"/>
        <v>1954-11</v>
      </c>
    </row>
    <row r="20059" spans="12:15" x14ac:dyDescent="0.4">
      <c r="L20059" s="56">
        <f ca="1"/>
        <v>20058</v>
      </c>
      <c r="M20059" s="53">
        <f ca="1"/>
        <v>1954</v>
      </c>
      <c r="N20059" s="53">
        <f ca="1"/>
        <v>11</v>
      </c>
      <c r="O20059" s="53" t="str">
        <f ca="1"/>
        <v>1954-11</v>
      </c>
    </row>
    <row r="20060" spans="12:15" x14ac:dyDescent="0.4">
      <c r="L20060" s="56">
        <f ca="1"/>
        <v>20059</v>
      </c>
      <c r="M20060" s="53">
        <f ca="1"/>
        <v>1954</v>
      </c>
      <c r="N20060" s="53">
        <f ca="1"/>
        <v>12</v>
      </c>
      <c r="O20060" s="53" t="str">
        <f ca="1"/>
        <v>1954-12</v>
      </c>
    </row>
    <row r="20061" spans="12:15" x14ac:dyDescent="0.4">
      <c r="L20061" s="56">
        <f ca="1"/>
        <v>20060</v>
      </c>
      <c r="M20061" s="53">
        <f ca="1"/>
        <v>1954</v>
      </c>
      <c r="N20061" s="53">
        <f ca="1"/>
        <v>12</v>
      </c>
      <c r="O20061" s="53" t="str">
        <f ca="1"/>
        <v>1954-12</v>
      </c>
    </row>
    <row r="20062" spans="12:15" x14ac:dyDescent="0.4">
      <c r="L20062" s="56">
        <f ca="1"/>
        <v>20061</v>
      </c>
      <c r="M20062" s="53">
        <f ca="1"/>
        <v>1954</v>
      </c>
      <c r="N20062" s="53">
        <f ca="1"/>
        <v>12</v>
      </c>
      <c r="O20062" s="53" t="str">
        <f ca="1"/>
        <v>1954-12</v>
      </c>
    </row>
    <row r="20063" spans="12:15" x14ac:dyDescent="0.4">
      <c r="L20063" s="56">
        <f ca="1"/>
        <v>20062</v>
      </c>
      <c r="M20063" s="53">
        <f ca="1"/>
        <v>1954</v>
      </c>
      <c r="N20063" s="53">
        <f ca="1"/>
        <v>12</v>
      </c>
      <c r="O20063" s="53" t="str">
        <f ca="1"/>
        <v>1954-12</v>
      </c>
    </row>
    <row r="20064" spans="12:15" x14ac:dyDescent="0.4">
      <c r="L20064" s="56">
        <f ca="1"/>
        <v>20063</v>
      </c>
      <c r="M20064" s="53">
        <f ca="1"/>
        <v>1954</v>
      </c>
      <c r="N20064" s="53">
        <f ca="1"/>
        <v>12</v>
      </c>
      <c r="O20064" s="53" t="str">
        <f ca="1"/>
        <v>1954-12</v>
      </c>
    </row>
    <row r="20065" spans="12:15" x14ac:dyDescent="0.4">
      <c r="L20065" s="56">
        <f ca="1"/>
        <v>20064</v>
      </c>
      <c r="M20065" s="53">
        <f ca="1"/>
        <v>1954</v>
      </c>
      <c r="N20065" s="53">
        <f ca="1"/>
        <v>12</v>
      </c>
      <c r="O20065" s="53" t="str">
        <f ca="1"/>
        <v>1954-12</v>
      </c>
    </row>
    <row r="20066" spans="12:15" x14ac:dyDescent="0.4">
      <c r="L20066" s="56">
        <f ca="1"/>
        <v>20065</v>
      </c>
      <c r="M20066" s="53">
        <f ca="1"/>
        <v>1954</v>
      </c>
      <c r="N20066" s="53">
        <f ca="1"/>
        <v>12</v>
      </c>
      <c r="O20066" s="53" t="str">
        <f ca="1"/>
        <v>1954-12</v>
      </c>
    </row>
    <row r="20067" spans="12:15" x14ac:dyDescent="0.4">
      <c r="L20067" s="56">
        <f ca="1"/>
        <v>20066</v>
      </c>
      <c r="M20067" s="53">
        <f ca="1"/>
        <v>1954</v>
      </c>
      <c r="N20067" s="53">
        <f ca="1"/>
        <v>12</v>
      </c>
      <c r="O20067" s="53" t="str">
        <f ca="1"/>
        <v>1954-12</v>
      </c>
    </row>
    <row r="20068" spans="12:15" x14ac:dyDescent="0.4">
      <c r="L20068" s="56">
        <f ca="1"/>
        <v>20067</v>
      </c>
      <c r="M20068" s="53">
        <f ca="1"/>
        <v>1954</v>
      </c>
      <c r="N20068" s="53">
        <f ca="1"/>
        <v>12</v>
      </c>
      <c r="O20068" s="53" t="str">
        <f ca="1"/>
        <v>1954-12</v>
      </c>
    </row>
    <row r="20069" spans="12:15" x14ac:dyDescent="0.4">
      <c r="L20069" s="56">
        <f ca="1"/>
        <v>20068</v>
      </c>
      <c r="M20069" s="53">
        <f ca="1"/>
        <v>1954</v>
      </c>
      <c r="N20069" s="53">
        <f ca="1"/>
        <v>12</v>
      </c>
      <c r="O20069" s="53" t="str">
        <f ca="1"/>
        <v>1954-12</v>
      </c>
    </row>
    <row r="20070" spans="12:15" x14ac:dyDescent="0.4">
      <c r="L20070" s="56">
        <f ca="1"/>
        <v>20069</v>
      </c>
      <c r="M20070" s="53">
        <f ca="1"/>
        <v>1954</v>
      </c>
      <c r="N20070" s="53">
        <f ca="1"/>
        <v>12</v>
      </c>
      <c r="O20070" s="53" t="str">
        <f ca="1"/>
        <v>1954-12</v>
      </c>
    </row>
    <row r="20071" spans="12:15" x14ac:dyDescent="0.4">
      <c r="L20071" s="56">
        <f ca="1"/>
        <v>20070</v>
      </c>
      <c r="M20071" s="53">
        <f ca="1"/>
        <v>1954</v>
      </c>
      <c r="N20071" s="53">
        <f ca="1"/>
        <v>12</v>
      </c>
      <c r="O20071" s="53" t="str">
        <f ca="1"/>
        <v>1954-12</v>
      </c>
    </row>
    <row r="20072" spans="12:15" x14ac:dyDescent="0.4">
      <c r="L20072" s="56">
        <f ca="1"/>
        <v>20071</v>
      </c>
      <c r="M20072" s="53">
        <f ca="1"/>
        <v>1954</v>
      </c>
      <c r="N20072" s="53">
        <f ca="1"/>
        <v>12</v>
      </c>
      <c r="O20072" s="53" t="str">
        <f ca="1"/>
        <v>1954-12</v>
      </c>
    </row>
    <row r="20073" spans="12:15" x14ac:dyDescent="0.4">
      <c r="L20073" s="56">
        <f ca="1"/>
        <v>20072</v>
      </c>
      <c r="M20073" s="53">
        <f ca="1"/>
        <v>1954</v>
      </c>
      <c r="N20073" s="53">
        <f ca="1"/>
        <v>12</v>
      </c>
      <c r="O20073" s="53" t="str">
        <f ca="1"/>
        <v>1954-12</v>
      </c>
    </row>
    <row r="20074" spans="12:15" x14ac:dyDescent="0.4">
      <c r="L20074" s="56">
        <f ca="1"/>
        <v>20073</v>
      </c>
      <c r="M20074" s="53">
        <f ca="1"/>
        <v>1954</v>
      </c>
      <c r="N20074" s="53">
        <f ca="1"/>
        <v>12</v>
      </c>
      <c r="O20074" s="53" t="str">
        <f ca="1"/>
        <v>1954-12</v>
      </c>
    </row>
    <row r="20075" spans="12:15" x14ac:dyDescent="0.4">
      <c r="L20075" s="56">
        <f ca="1"/>
        <v>20074</v>
      </c>
      <c r="M20075" s="53">
        <f ca="1"/>
        <v>1954</v>
      </c>
      <c r="N20075" s="53">
        <f ca="1"/>
        <v>12</v>
      </c>
      <c r="O20075" s="53" t="str">
        <f ca="1"/>
        <v>1954-12</v>
      </c>
    </row>
    <row r="20076" spans="12:15" x14ac:dyDescent="0.4">
      <c r="L20076" s="56">
        <f ca="1"/>
        <v>20075</v>
      </c>
      <c r="M20076" s="53">
        <f ca="1"/>
        <v>1954</v>
      </c>
      <c r="N20076" s="53">
        <f ca="1"/>
        <v>12</v>
      </c>
      <c r="O20076" s="53" t="str">
        <f ca="1"/>
        <v>1954-12</v>
      </c>
    </row>
    <row r="20077" spans="12:15" x14ac:dyDescent="0.4">
      <c r="L20077" s="56">
        <f ca="1"/>
        <v>20076</v>
      </c>
      <c r="M20077" s="53">
        <f ca="1"/>
        <v>1954</v>
      </c>
      <c r="N20077" s="53">
        <f ca="1"/>
        <v>12</v>
      </c>
      <c r="O20077" s="53" t="str">
        <f ca="1"/>
        <v>1954-12</v>
      </c>
    </row>
    <row r="20078" spans="12:15" x14ac:dyDescent="0.4">
      <c r="L20078" s="56">
        <f ca="1"/>
        <v>20077</v>
      </c>
      <c r="M20078" s="53">
        <f ca="1"/>
        <v>1954</v>
      </c>
      <c r="N20078" s="53">
        <f ca="1"/>
        <v>12</v>
      </c>
      <c r="O20078" s="53" t="str">
        <f ca="1"/>
        <v>1954-12</v>
      </c>
    </row>
    <row r="20079" spans="12:15" x14ac:dyDescent="0.4">
      <c r="L20079" s="56">
        <f ca="1"/>
        <v>20078</v>
      </c>
      <c r="M20079" s="53">
        <f ca="1"/>
        <v>1954</v>
      </c>
      <c r="N20079" s="53">
        <f ca="1"/>
        <v>12</v>
      </c>
      <c r="O20079" s="53" t="str">
        <f ca="1"/>
        <v>1954-12</v>
      </c>
    </row>
    <row r="20080" spans="12:15" x14ac:dyDescent="0.4">
      <c r="L20080" s="56">
        <f ca="1"/>
        <v>20079</v>
      </c>
      <c r="M20080" s="53">
        <f ca="1"/>
        <v>1954</v>
      </c>
      <c r="N20080" s="53">
        <f ca="1"/>
        <v>12</v>
      </c>
      <c r="O20080" s="53" t="str">
        <f ca="1"/>
        <v>1954-12</v>
      </c>
    </row>
    <row r="20081" spans="12:15" x14ac:dyDescent="0.4">
      <c r="L20081" s="56">
        <f ca="1"/>
        <v>20080</v>
      </c>
      <c r="M20081" s="53">
        <f ca="1"/>
        <v>1954</v>
      </c>
      <c r="N20081" s="53">
        <f ca="1"/>
        <v>12</v>
      </c>
      <c r="O20081" s="53" t="str">
        <f ca="1"/>
        <v>1954-12</v>
      </c>
    </row>
    <row r="20082" spans="12:15" x14ac:dyDescent="0.4">
      <c r="L20082" s="56">
        <f ca="1"/>
        <v>20081</v>
      </c>
      <c r="M20082" s="53">
        <f ca="1"/>
        <v>1954</v>
      </c>
      <c r="N20082" s="53">
        <f ca="1"/>
        <v>12</v>
      </c>
      <c r="O20082" s="53" t="str">
        <f ca="1"/>
        <v>1954-12</v>
      </c>
    </row>
    <row r="20083" spans="12:15" x14ac:dyDescent="0.4">
      <c r="L20083" s="56">
        <f ca="1"/>
        <v>20082</v>
      </c>
      <c r="M20083" s="53">
        <f ca="1"/>
        <v>1954</v>
      </c>
      <c r="N20083" s="53">
        <f ca="1"/>
        <v>12</v>
      </c>
      <c r="O20083" s="53" t="str">
        <f ca="1"/>
        <v>1954-12</v>
      </c>
    </row>
    <row r="20084" spans="12:15" x14ac:dyDescent="0.4">
      <c r="L20084" s="56">
        <f ca="1"/>
        <v>20083</v>
      </c>
      <c r="M20084" s="53">
        <f ca="1"/>
        <v>1954</v>
      </c>
      <c r="N20084" s="53">
        <f ca="1"/>
        <v>12</v>
      </c>
      <c r="O20084" s="53" t="str">
        <f ca="1"/>
        <v>1954-12</v>
      </c>
    </row>
    <row r="20085" spans="12:15" x14ac:dyDescent="0.4">
      <c r="L20085" s="56">
        <f ca="1"/>
        <v>20084</v>
      </c>
      <c r="M20085" s="53">
        <f ca="1"/>
        <v>1954</v>
      </c>
      <c r="N20085" s="53">
        <f ca="1"/>
        <v>12</v>
      </c>
      <c r="O20085" s="53" t="str">
        <f ca="1"/>
        <v>1954-12</v>
      </c>
    </row>
    <row r="20086" spans="12:15" x14ac:dyDescent="0.4">
      <c r="L20086" s="56">
        <f ca="1"/>
        <v>20085</v>
      </c>
      <c r="M20086" s="53">
        <f ca="1"/>
        <v>1954</v>
      </c>
      <c r="N20086" s="53">
        <f ca="1"/>
        <v>12</v>
      </c>
      <c r="O20086" s="53" t="str">
        <f ca="1"/>
        <v>1954-12</v>
      </c>
    </row>
    <row r="20087" spans="12:15" x14ac:dyDescent="0.4">
      <c r="L20087" s="56">
        <f ca="1"/>
        <v>20086</v>
      </c>
      <c r="M20087" s="53">
        <f ca="1"/>
        <v>1954</v>
      </c>
      <c r="N20087" s="53">
        <f ca="1"/>
        <v>12</v>
      </c>
      <c r="O20087" s="53" t="str">
        <f ca="1"/>
        <v>1954-12</v>
      </c>
    </row>
    <row r="20088" spans="12:15" x14ac:dyDescent="0.4">
      <c r="L20088" s="56">
        <f ca="1"/>
        <v>20087</v>
      </c>
      <c r="M20088" s="53">
        <f ca="1"/>
        <v>1954</v>
      </c>
      <c r="N20088" s="53">
        <f ca="1"/>
        <v>12</v>
      </c>
      <c r="O20088" s="53" t="str">
        <f ca="1"/>
        <v>1954-12</v>
      </c>
    </row>
    <row r="20089" spans="12:15" x14ac:dyDescent="0.4">
      <c r="L20089" s="56">
        <f ca="1"/>
        <v>20088</v>
      </c>
      <c r="M20089" s="53">
        <f ca="1"/>
        <v>1954</v>
      </c>
      <c r="N20089" s="53">
        <f ca="1"/>
        <v>12</v>
      </c>
      <c r="O20089" s="53" t="str">
        <f ca="1"/>
        <v>1954-12</v>
      </c>
    </row>
    <row r="20090" spans="12:15" x14ac:dyDescent="0.4">
      <c r="L20090" s="56">
        <f ca="1"/>
        <v>20089</v>
      </c>
      <c r="M20090" s="53">
        <f ca="1"/>
        <v>1954</v>
      </c>
      <c r="N20090" s="53">
        <f ca="1"/>
        <v>12</v>
      </c>
      <c r="O20090" s="53" t="str">
        <f ca="1"/>
        <v>1954-12</v>
      </c>
    </row>
    <row r="20091" spans="12:15" x14ac:dyDescent="0.4">
      <c r="L20091" s="56">
        <f ca="1"/>
        <v>20090</v>
      </c>
      <c r="M20091" s="53">
        <f ca="1"/>
        <v>1955</v>
      </c>
      <c r="N20091" s="53">
        <f ca="1"/>
        <v>1</v>
      </c>
      <c r="O20091" s="53" t="str">
        <f ca="1"/>
        <v>1955-01</v>
      </c>
    </row>
    <row r="20092" spans="12:15" x14ac:dyDescent="0.4">
      <c r="L20092" s="56">
        <f ca="1"/>
        <v>20091</v>
      </c>
      <c r="M20092" s="53">
        <f ca="1"/>
        <v>1955</v>
      </c>
      <c r="N20092" s="53">
        <f ca="1"/>
        <v>1</v>
      </c>
      <c r="O20092" s="53" t="str">
        <f ca="1"/>
        <v>1955-01</v>
      </c>
    </row>
    <row r="20093" spans="12:15" x14ac:dyDescent="0.4">
      <c r="L20093" s="56">
        <f ca="1"/>
        <v>20092</v>
      </c>
      <c r="M20093" s="53">
        <f ca="1"/>
        <v>1955</v>
      </c>
      <c r="N20093" s="53">
        <f ca="1"/>
        <v>1</v>
      </c>
      <c r="O20093" s="53" t="str">
        <f ca="1"/>
        <v>1955-01</v>
      </c>
    </row>
    <row r="20094" spans="12:15" x14ac:dyDescent="0.4">
      <c r="L20094" s="56">
        <f ca="1"/>
        <v>20093</v>
      </c>
      <c r="M20094" s="53">
        <f ca="1"/>
        <v>1955</v>
      </c>
      <c r="N20094" s="53">
        <f ca="1"/>
        <v>1</v>
      </c>
      <c r="O20094" s="53" t="str">
        <f ca="1"/>
        <v>1955-01</v>
      </c>
    </row>
    <row r="20095" spans="12:15" x14ac:dyDescent="0.4">
      <c r="L20095" s="56">
        <f ca="1"/>
        <v>20094</v>
      </c>
      <c r="M20095" s="53">
        <f ca="1"/>
        <v>1955</v>
      </c>
      <c r="N20095" s="53">
        <f ca="1"/>
        <v>1</v>
      </c>
      <c r="O20095" s="53" t="str">
        <f ca="1"/>
        <v>1955-01</v>
      </c>
    </row>
    <row r="20096" spans="12:15" x14ac:dyDescent="0.4">
      <c r="L20096" s="56">
        <f ca="1"/>
        <v>20095</v>
      </c>
      <c r="M20096" s="53">
        <f ca="1"/>
        <v>1955</v>
      </c>
      <c r="N20096" s="53">
        <f ca="1"/>
        <v>1</v>
      </c>
      <c r="O20096" s="53" t="str">
        <f ca="1"/>
        <v>1955-01</v>
      </c>
    </row>
    <row r="20097" spans="12:15" x14ac:dyDescent="0.4">
      <c r="L20097" s="56">
        <f ca="1"/>
        <v>20096</v>
      </c>
      <c r="M20097" s="53">
        <f ca="1"/>
        <v>1955</v>
      </c>
      <c r="N20097" s="53">
        <f ca="1"/>
        <v>1</v>
      </c>
      <c r="O20097" s="53" t="str">
        <f ca="1"/>
        <v>1955-01</v>
      </c>
    </row>
    <row r="20098" spans="12:15" x14ac:dyDescent="0.4">
      <c r="L20098" s="56">
        <f ca="1"/>
        <v>20097</v>
      </c>
      <c r="M20098" s="53">
        <f ca="1"/>
        <v>1955</v>
      </c>
      <c r="N20098" s="53">
        <f ca="1"/>
        <v>1</v>
      </c>
      <c r="O20098" s="53" t="str">
        <f ca="1"/>
        <v>1955-01</v>
      </c>
    </row>
    <row r="20099" spans="12:15" x14ac:dyDescent="0.4">
      <c r="L20099" s="56">
        <f ca="1"/>
        <v>20098</v>
      </c>
      <c r="M20099" s="53">
        <f ca="1"/>
        <v>1955</v>
      </c>
      <c r="N20099" s="53">
        <f ca="1"/>
        <v>1</v>
      </c>
      <c r="O20099" s="53" t="str">
        <f ca="1"/>
        <v>1955-01</v>
      </c>
    </row>
    <row r="20100" spans="12:15" x14ac:dyDescent="0.4">
      <c r="L20100" s="56">
        <f ca="1"/>
        <v>20099</v>
      </c>
      <c r="M20100" s="53">
        <f ca="1"/>
        <v>1955</v>
      </c>
      <c r="N20100" s="53">
        <f ca="1"/>
        <v>1</v>
      </c>
      <c r="O20100" s="53" t="str">
        <f ca="1"/>
        <v>1955-01</v>
      </c>
    </row>
    <row r="20101" spans="12:15" x14ac:dyDescent="0.4">
      <c r="L20101" s="56">
        <f ca="1"/>
        <v>20100</v>
      </c>
      <c r="M20101" s="53">
        <f ca="1"/>
        <v>1955</v>
      </c>
      <c r="N20101" s="53">
        <f ca="1"/>
        <v>1</v>
      </c>
      <c r="O20101" s="53" t="str">
        <f ca="1"/>
        <v>1955-01</v>
      </c>
    </row>
    <row r="20102" spans="12:15" x14ac:dyDescent="0.4">
      <c r="L20102" s="56">
        <f ca="1"/>
        <v>20101</v>
      </c>
      <c r="M20102" s="53">
        <f ca="1"/>
        <v>1955</v>
      </c>
      <c r="N20102" s="53">
        <f ca="1"/>
        <v>1</v>
      </c>
      <c r="O20102" s="53" t="str">
        <f ca="1"/>
        <v>1955-01</v>
      </c>
    </row>
    <row r="20103" spans="12:15" x14ac:dyDescent="0.4">
      <c r="L20103" s="56">
        <f ca="1"/>
        <v>20102</v>
      </c>
      <c r="M20103" s="53">
        <f ca="1"/>
        <v>1955</v>
      </c>
      <c r="N20103" s="53">
        <f ca="1"/>
        <v>1</v>
      </c>
      <c r="O20103" s="53" t="str">
        <f ca="1"/>
        <v>1955-01</v>
      </c>
    </row>
    <row r="20104" spans="12:15" x14ac:dyDescent="0.4">
      <c r="L20104" s="56">
        <f ca="1"/>
        <v>20103</v>
      </c>
      <c r="M20104" s="53">
        <f ca="1"/>
        <v>1955</v>
      </c>
      <c r="N20104" s="53">
        <f ca="1"/>
        <v>1</v>
      </c>
      <c r="O20104" s="53" t="str">
        <f ca="1"/>
        <v>1955-01</v>
      </c>
    </row>
    <row r="20105" spans="12:15" x14ac:dyDescent="0.4">
      <c r="L20105" s="56">
        <f ca="1"/>
        <v>20104</v>
      </c>
      <c r="M20105" s="53">
        <f ca="1"/>
        <v>1955</v>
      </c>
      <c r="N20105" s="53">
        <f ca="1"/>
        <v>1</v>
      </c>
      <c r="O20105" s="53" t="str">
        <f ca="1"/>
        <v>1955-01</v>
      </c>
    </row>
    <row r="20106" spans="12:15" x14ac:dyDescent="0.4">
      <c r="L20106" s="56">
        <f ca="1"/>
        <v>20105</v>
      </c>
      <c r="M20106" s="53">
        <f ca="1"/>
        <v>1955</v>
      </c>
      <c r="N20106" s="53">
        <f ca="1"/>
        <v>1</v>
      </c>
      <c r="O20106" s="53" t="str">
        <f ca="1"/>
        <v>1955-01</v>
      </c>
    </row>
    <row r="20107" spans="12:15" x14ac:dyDescent="0.4">
      <c r="L20107" s="56">
        <f ca="1"/>
        <v>20106</v>
      </c>
      <c r="M20107" s="53">
        <f ca="1"/>
        <v>1955</v>
      </c>
      <c r="N20107" s="53">
        <f ca="1"/>
        <v>1</v>
      </c>
      <c r="O20107" s="53" t="str">
        <f ca="1"/>
        <v>1955-01</v>
      </c>
    </row>
    <row r="20108" spans="12:15" x14ac:dyDescent="0.4">
      <c r="L20108" s="56">
        <f ca="1"/>
        <v>20107</v>
      </c>
      <c r="M20108" s="53">
        <f ca="1"/>
        <v>1955</v>
      </c>
      <c r="N20108" s="53">
        <f ca="1"/>
        <v>1</v>
      </c>
      <c r="O20108" s="53" t="str">
        <f ca="1"/>
        <v>1955-01</v>
      </c>
    </row>
    <row r="20109" spans="12:15" x14ac:dyDescent="0.4">
      <c r="L20109" s="56">
        <f ca="1"/>
        <v>20108</v>
      </c>
      <c r="M20109" s="53">
        <f ca="1"/>
        <v>1955</v>
      </c>
      <c r="N20109" s="53">
        <f ca="1"/>
        <v>1</v>
      </c>
      <c r="O20109" s="53" t="str">
        <f ca="1"/>
        <v>1955-01</v>
      </c>
    </row>
    <row r="20110" spans="12:15" x14ac:dyDescent="0.4">
      <c r="L20110" s="56">
        <f ca="1"/>
        <v>20109</v>
      </c>
      <c r="M20110" s="53">
        <f ca="1"/>
        <v>1955</v>
      </c>
      <c r="N20110" s="53">
        <f ca="1"/>
        <v>1</v>
      </c>
      <c r="O20110" s="53" t="str">
        <f ca="1"/>
        <v>1955-01</v>
      </c>
    </row>
    <row r="20111" spans="12:15" x14ac:dyDescent="0.4">
      <c r="L20111" s="56">
        <f ca="1"/>
        <v>20110</v>
      </c>
      <c r="M20111" s="53">
        <f ca="1"/>
        <v>1955</v>
      </c>
      <c r="N20111" s="53">
        <f ca="1"/>
        <v>1</v>
      </c>
      <c r="O20111" s="53" t="str">
        <f ca="1"/>
        <v>1955-01</v>
      </c>
    </row>
    <row r="20112" spans="12:15" x14ac:dyDescent="0.4">
      <c r="L20112" s="56">
        <f ca="1"/>
        <v>20111</v>
      </c>
      <c r="M20112" s="53">
        <f ca="1"/>
        <v>1955</v>
      </c>
      <c r="N20112" s="53">
        <f ca="1"/>
        <v>1</v>
      </c>
      <c r="O20112" s="53" t="str">
        <f ca="1"/>
        <v>1955-01</v>
      </c>
    </row>
    <row r="20113" spans="12:15" x14ac:dyDescent="0.4">
      <c r="L20113" s="56">
        <f ca="1"/>
        <v>20112</v>
      </c>
      <c r="M20113" s="53">
        <f ca="1"/>
        <v>1955</v>
      </c>
      <c r="N20113" s="53">
        <f ca="1"/>
        <v>1</v>
      </c>
      <c r="O20113" s="53" t="str">
        <f ca="1"/>
        <v>1955-01</v>
      </c>
    </row>
    <row r="20114" spans="12:15" x14ac:dyDescent="0.4">
      <c r="L20114" s="56">
        <f ca="1"/>
        <v>20113</v>
      </c>
      <c r="M20114" s="53">
        <f ca="1"/>
        <v>1955</v>
      </c>
      <c r="N20114" s="53">
        <f ca="1"/>
        <v>1</v>
      </c>
      <c r="O20114" s="53" t="str">
        <f ca="1"/>
        <v>1955-01</v>
      </c>
    </row>
    <row r="20115" spans="12:15" x14ac:dyDescent="0.4">
      <c r="L20115" s="56">
        <f ca="1"/>
        <v>20114</v>
      </c>
      <c r="M20115" s="53">
        <f ca="1"/>
        <v>1955</v>
      </c>
      <c r="N20115" s="53">
        <f ca="1"/>
        <v>1</v>
      </c>
      <c r="O20115" s="53" t="str">
        <f ca="1"/>
        <v>1955-01</v>
      </c>
    </row>
    <row r="20116" spans="12:15" x14ac:dyDescent="0.4">
      <c r="L20116" s="56">
        <f ca="1"/>
        <v>20115</v>
      </c>
      <c r="M20116" s="53">
        <f ca="1"/>
        <v>1955</v>
      </c>
      <c r="N20116" s="53">
        <f ca="1"/>
        <v>1</v>
      </c>
      <c r="O20116" s="53" t="str">
        <f ca="1"/>
        <v>1955-01</v>
      </c>
    </row>
    <row r="20117" spans="12:15" x14ac:dyDescent="0.4">
      <c r="L20117" s="56">
        <f ca="1"/>
        <v>20116</v>
      </c>
      <c r="M20117" s="53">
        <f ca="1"/>
        <v>1955</v>
      </c>
      <c r="N20117" s="53">
        <f ca="1"/>
        <v>1</v>
      </c>
      <c r="O20117" s="53" t="str">
        <f ca="1"/>
        <v>1955-01</v>
      </c>
    </row>
    <row r="20118" spans="12:15" x14ac:dyDescent="0.4">
      <c r="L20118" s="56">
        <f ca="1"/>
        <v>20117</v>
      </c>
      <c r="M20118" s="53">
        <f ca="1"/>
        <v>1955</v>
      </c>
      <c r="N20118" s="53">
        <f ca="1"/>
        <v>1</v>
      </c>
      <c r="O20118" s="53" t="str">
        <f ca="1"/>
        <v>1955-01</v>
      </c>
    </row>
    <row r="20119" spans="12:15" x14ac:dyDescent="0.4">
      <c r="L20119" s="56">
        <f ca="1"/>
        <v>20118</v>
      </c>
      <c r="M20119" s="53">
        <f ca="1"/>
        <v>1955</v>
      </c>
      <c r="N20119" s="53">
        <f ca="1"/>
        <v>1</v>
      </c>
      <c r="O20119" s="53" t="str">
        <f ca="1"/>
        <v>1955-01</v>
      </c>
    </row>
    <row r="20120" spans="12:15" x14ac:dyDescent="0.4">
      <c r="L20120" s="56">
        <f ca="1"/>
        <v>20119</v>
      </c>
      <c r="M20120" s="53">
        <f ca="1"/>
        <v>1955</v>
      </c>
      <c r="N20120" s="53">
        <f ca="1"/>
        <v>1</v>
      </c>
      <c r="O20120" s="53" t="str">
        <f ca="1"/>
        <v>1955-01</v>
      </c>
    </row>
    <row r="20121" spans="12:15" x14ac:dyDescent="0.4">
      <c r="L20121" s="56">
        <f ca="1"/>
        <v>20120</v>
      </c>
      <c r="M20121" s="53">
        <f ca="1"/>
        <v>1955</v>
      </c>
      <c r="N20121" s="53">
        <f ca="1"/>
        <v>1</v>
      </c>
      <c r="O20121" s="53" t="str">
        <f ca="1"/>
        <v>1955-01</v>
      </c>
    </row>
    <row r="20122" spans="12:15" x14ac:dyDescent="0.4">
      <c r="L20122" s="56">
        <f ca="1"/>
        <v>20121</v>
      </c>
      <c r="M20122" s="53">
        <f ca="1"/>
        <v>1955</v>
      </c>
      <c r="N20122" s="53">
        <f ca="1"/>
        <v>2</v>
      </c>
      <c r="O20122" s="53" t="str">
        <f ca="1"/>
        <v>1955-02</v>
      </c>
    </row>
    <row r="20123" spans="12:15" x14ac:dyDescent="0.4">
      <c r="L20123" s="56">
        <f ca="1"/>
        <v>20122</v>
      </c>
      <c r="M20123" s="53">
        <f ca="1"/>
        <v>1955</v>
      </c>
      <c r="N20123" s="53">
        <f ca="1"/>
        <v>2</v>
      </c>
      <c r="O20123" s="53" t="str">
        <f ca="1"/>
        <v>1955-02</v>
      </c>
    </row>
    <row r="20124" spans="12:15" x14ac:dyDescent="0.4">
      <c r="L20124" s="56">
        <f ca="1"/>
        <v>20123</v>
      </c>
      <c r="M20124" s="53">
        <f ca="1"/>
        <v>1955</v>
      </c>
      <c r="N20124" s="53">
        <f ca="1"/>
        <v>2</v>
      </c>
      <c r="O20124" s="53" t="str">
        <f ca="1"/>
        <v>1955-02</v>
      </c>
    </row>
    <row r="20125" spans="12:15" x14ac:dyDescent="0.4">
      <c r="L20125" s="56">
        <f ca="1"/>
        <v>20124</v>
      </c>
      <c r="M20125" s="53">
        <f ca="1"/>
        <v>1955</v>
      </c>
      <c r="N20125" s="53">
        <f ca="1"/>
        <v>2</v>
      </c>
      <c r="O20125" s="53" t="str">
        <f ca="1"/>
        <v>1955-02</v>
      </c>
    </row>
    <row r="20126" spans="12:15" x14ac:dyDescent="0.4">
      <c r="L20126" s="56">
        <f ca="1"/>
        <v>20125</v>
      </c>
      <c r="M20126" s="53">
        <f ca="1"/>
        <v>1955</v>
      </c>
      <c r="N20126" s="53">
        <f ca="1"/>
        <v>2</v>
      </c>
      <c r="O20126" s="53" t="str">
        <f ca="1"/>
        <v>1955-02</v>
      </c>
    </row>
    <row r="20127" spans="12:15" x14ac:dyDescent="0.4">
      <c r="L20127" s="56">
        <f ca="1"/>
        <v>20126</v>
      </c>
      <c r="M20127" s="53">
        <f ca="1"/>
        <v>1955</v>
      </c>
      <c r="N20127" s="53">
        <f ca="1"/>
        <v>2</v>
      </c>
      <c r="O20127" s="53" t="str">
        <f ca="1"/>
        <v>1955-02</v>
      </c>
    </row>
    <row r="20128" spans="12:15" x14ac:dyDescent="0.4">
      <c r="L20128" s="56">
        <f ca="1"/>
        <v>20127</v>
      </c>
      <c r="M20128" s="53">
        <f ca="1"/>
        <v>1955</v>
      </c>
      <c r="N20128" s="53">
        <f ca="1"/>
        <v>2</v>
      </c>
      <c r="O20128" s="53" t="str">
        <f ca="1"/>
        <v>1955-02</v>
      </c>
    </row>
    <row r="20129" spans="12:15" x14ac:dyDescent="0.4">
      <c r="L20129" s="56">
        <f ca="1"/>
        <v>20128</v>
      </c>
      <c r="M20129" s="53">
        <f ca="1"/>
        <v>1955</v>
      </c>
      <c r="N20129" s="53">
        <f ca="1"/>
        <v>2</v>
      </c>
      <c r="O20129" s="53" t="str">
        <f ca="1"/>
        <v>1955-02</v>
      </c>
    </row>
    <row r="20130" spans="12:15" x14ac:dyDescent="0.4">
      <c r="L20130" s="56">
        <f ca="1"/>
        <v>20129</v>
      </c>
      <c r="M20130" s="53">
        <f ca="1"/>
        <v>1955</v>
      </c>
      <c r="N20130" s="53">
        <f ca="1"/>
        <v>2</v>
      </c>
      <c r="O20130" s="53" t="str">
        <f ca="1"/>
        <v>1955-02</v>
      </c>
    </row>
    <row r="20131" spans="12:15" x14ac:dyDescent="0.4">
      <c r="L20131" s="56">
        <f ca="1"/>
        <v>20130</v>
      </c>
      <c r="M20131" s="53">
        <f ca="1"/>
        <v>1955</v>
      </c>
      <c r="N20131" s="53">
        <f ca="1"/>
        <v>2</v>
      </c>
      <c r="O20131" s="53" t="str">
        <f ca="1"/>
        <v>1955-02</v>
      </c>
    </row>
    <row r="20132" spans="12:15" x14ac:dyDescent="0.4">
      <c r="L20132" s="56">
        <f ca="1"/>
        <v>20131</v>
      </c>
      <c r="M20132" s="53">
        <f ca="1"/>
        <v>1955</v>
      </c>
      <c r="N20132" s="53">
        <f ca="1"/>
        <v>2</v>
      </c>
      <c r="O20132" s="53" t="str">
        <f ca="1"/>
        <v>1955-02</v>
      </c>
    </row>
    <row r="20133" spans="12:15" x14ac:dyDescent="0.4">
      <c r="L20133" s="56">
        <f ca="1"/>
        <v>20132</v>
      </c>
      <c r="M20133" s="53">
        <f ca="1"/>
        <v>1955</v>
      </c>
      <c r="N20133" s="53">
        <f ca="1"/>
        <v>2</v>
      </c>
      <c r="O20133" s="53" t="str">
        <f ca="1"/>
        <v>1955-02</v>
      </c>
    </row>
    <row r="20134" spans="12:15" x14ac:dyDescent="0.4">
      <c r="L20134" s="56">
        <f ca="1"/>
        <v>20133</v>
      </c>
      <c r="M20134" s="53">
        <f ca="1"/>
        <v>1955</v>
      </c>
      <c r="N20134" s="53">
        <f ca="1"/>
        <v>2</v>
      </c>
      <c r="O20134" s="53" t="str">
        <f ca="1"/>
        <v>1955-02</v>
      </c>
    </row>
    <row r="20135" spans="12:15" x14ac:dyDescent="0.4">
      <c r="L20135" s="56">
        <f ca="1"/>
        <v>20134</v>
      </c>
      <c r="M20135" s="53">
        <f ca="1"/>
        <v>1955</v>
      </c>
      <c r="N20135" s="53">
        <f ca="1"/>
        <v>2</v>
      </c>
      <c r="O20135" s="53" t="str">
        <f ca="1"/>
        <v>1955-02</v>
      </c>
    </row>
    <row r="20136" spans="12:15" x14ac:dyDescent="0.4">
      <c r="L20136" s="56">
        <f ca="1"/>
        <v>20135</v>
      </c>
      <c r="M20136" s="53">
        <f ca="1"/>
        <v>1955</v>
      </c>
      <c r="N20136" s="53">
        <f ca="1"/>
        <v>2</v>
      </c>
      <c r="O20136" s="53" t="str">
        <f ca="1"/>
        <v>1955-02</v>
      </c>
    </row>
    <row r="20137" spans="12:15" x14ac:dyDescent="0.4">
      <c r="L20137" s="56">
        <f ca="1"/>
        <v>20136</v>
      </c>
      <c r="M20137" s="53">
        <f ca="1"/>
        <v>1955</v>
      </c>
      <c r="N20137" s="53">
        <f ca="1"/>
        <v>2</v>
      </c>
      <c r="O20137" s="53" t="str">
        <f ca="1"/>
        <v>1955-02</v>
      </c>
    </row>
    <row r="20138" spans="12:15" x14ac:dyDescent="0.4">
      <c r="L20138" s="56">
        <f ca="1"/>
        <v>20137</v>
      </c>
      <c r="M20138" s="53">
        <f ca="1"/>
        <v>1955</v>
      </c>
      <c r="N20138" s="53">
        <f ca="1"/>
        <v>2</v>
      </c>
      <c r="O20138" s="53" t="str">
        <f ca="1"/>
        <v>1955-02</v>
      </c>
    </row>
    <row r="20139" spans="12:15" x14ac:dyDescent="0.4">
      <c r="L20139" s="56">
        <f ca="1"/>
        <v>20138</v>
      </c>
      <c r="M20139" s="53">
        <f ca="1"/>
        <v>1955</v>
      </c>
      <c r="N20139" s="53">
        <f ca="1"/>
        <v>2</v>
      </c>
      <c r="O20139" s="53" t="str">
        <f ca="1"/>
        <v>1955-02</v>
      </c>
    </row>
    <row r="20140" spans="12:15" x14ac:dyDescent="0.4">
      <c r="L20140" s="56">
        <f ca="1"/>
        <v>20139</v>
      </c>
      <c r="M20140" s="53">
        <f ca="1"/>
        <v>1955</v>
      </c>
      <c r="N20140" s="53">
        <f ca="1"/>
        <v>2</v>
      </c>
      <c r="O20140" s="53" t="str">
        <f ca="1"/>
        <v>1955-02</v>
      </c>
    </row>
    <row r="20141" spans="12:15" x14ac:dyDescent="0.4">
      <c r="L20141" s="56">
        <f ca="1"/>
        <v>20140</v>
      </c>
      <c r="M20141" s="53">
        <f ca="1"/>
        <v>1955</v>
      </c>
      <c r="N20141" s="53">
        <f ca="1"/>
        <v>2</v>
      </c>
      <c r="O20141" s="53" t="str">
        <f ca="1"/>
        <v>1955-02</v>
      </c>
    </row>
    <row r="20142" spans="12:15" x14ac:dyDescent="0.4">
      <c r="L20142" s="56">
        <f ca="1"/>
        <v>20141</v>
      </c>
      <c r="M20142" s="53">
        <f ca="1"/>
        <v>1955</v>
      </c>
      <c r="N20142" s="53">
        <f ca="1"/>
        <v>2</v>
      </c>
      <c r="O20142" s="53" t="str">
        <f ca="1"/>
        <v>1955-02</v>
      </c>
    </row>
    <row r="20143" spans="12:15" x14ac:dyDescent="0.4">
      <c r="L20143" s="56">
        <f ca="1"/>
        <v>20142</v>
      </c>
      <c r="M20143" s="53">
        <f ca="1"/>
        <v>1955</v>
      </c>
      <c r="N20143" s="53">
        <f ca="1"/>
        <v>2</v>
      </c>
      <c r="O20143" s="53" t="str">
        <f ca="1"/>
        <v>1955-02</v>
      </c>
    </row>
    <row r="20144" spans="12:15" x14ac:dyDescent="0.4">
      <c r="L20144" s="56">
        <f ca="1"/>
        <v>20143</v>
      </c>
      <c r="M20144" s="53">
        <f ca="1"/>
        <v>1955</v>
      </c>
      <c r="N20144" s="53">
        <f ca="1"/>
        <v>2</v>
      </c>
      <c r="O20144" s="53" t="str">
        <f ca="1"/>
        <v>1955-02</v>
      </c>
    </row>
    <row r="20145" spans="12:15" x14ac:dyDescent="0.4">
      <c r="L20145" s="56">
        <f ca="1"/>
        <v>20144</v>
      </c>
      <c r="M20145" s="53">
        <f ca="1"/>
        <v>1955</v>
      </c>
      <c r="N20145" s="53">
        <f ca="1"/>
        <v>2</v>
      </c>
      <c r="O20145" s="53" t="str">
        <f ca="1"/>
        <v>1955-02</v>
      </c>
    </row>
    <row r="20146" spans="12:15" x14ac:dyDescent="0.4">
      <c r="L20146" s="56">
        <f ca="1"/>
        <v>20145</v>
      </c>
      <c r="M20146" s="53">
        <f ca="1"/>
        <v>1955</v>
      </c>
      <c r="N20146" s="53">
        <f ca="1"/>
        <v>2</v>
      </c>
      <c r="O20146" s="53" t="str">
        <f ca="1"/>
        <v>1955-02</v>
      </c>
    </row>
    <row r="20147" spans="12:15" x14ac:dyDescent="0.4">
      <c r="L20147" s="56">
        <f ca="1"/>
        <v>20146</v>
      </c>
      <c r="M20147" s="53">
        <f ca="1"/>
        <v>1955</v>
      </c>
      <c r="N20147" s="53">
        <f ca="1"/>
        <v>2</v>
      </c>
      <c r="O20147" s="53" t="str">
        <f ca="1"/>
        <v>1955-02</v>
      </c>
    </row>
    <row r="20148" spans="12:15" x14ac:dyDescent="0.4">
      <c r="L20148" s="56">
        <f ca="1"/>
        <v>20147</v>
      </c>
      <c r="M20148" s="53">
        <f ca="1"/>
        <v>1955</v>
      </c>
      <c r="N20148" s="53">
        <f ca="1"/>
        <v>2</v>
      </c>
      <c r="O20148" s="53" t="str">
        <f ca="1"/>
        <v>1955-02</v>
      </c>
    </row>
    <row r="20149" spans="12:15" x14ac:dyDescent="0.4">
      <c r="L20149" s="56">
        <f ca="1"/>
        <v>20148</v>
      </c>
      <c r="M20149" s="53">
        <f ca="1"/>
        <v>1955</v>
      </c>
      <c r="N20149" s="53">
        <f ca="1"/>
        <v>2</v>
      </c>
      <c r="O20149" s="53" t="str">
        <f ca="1"/>
        <v>1955-02</v>
      </c>
    </row>
    <row r="20150" spans="12:15" x14ac:dyDescent="0.4">
      <c r="L20150" s="56">
        <f ca="1"/>
        <v>20149</v>
      </c>
      <c r="M20150" s="53">
        <f ca="1"/>
        <v>1955</v>
      </c>
      <c r="N20150" s="53">
        <f ca="1"/>
        <v>3</v>
      </c>
      <c r="O20150" s="53" t="str">
        <f ca="1"/>
        <v>1955-03</v>
      </c>
    </row>
    <row r="20151" spans="12:15" x14ac:dyDescent="0.4">
      <c r="L20151" s="56">
        <f ca="1"/>
        <v>20150</v>
      </c>
      <c r="M20151" s="53">
        <f ca="1"/>
        <v>1955</v>
      </c>
      <c r="N20151" s="53">
        <f ca="1"/>
        <v>3</v>
      </c>
      <c r="O20151" s="53" t="str">
        <f ca="1"/>
        <v>1955-03</v>
      </c>
    </row>
    <row r="20152" spans="12:15" x14ac:dyDescent="0.4">
      <c r="L20152" s="56">
        <f ca="1"/>
        <v>20151</v>
      </c>
      <c r="M20152" s="53">
        <f ca="1"/>
        <v>1955</v>
      </c>
      <c r="N20152" s="53">
        <f ca="1"/>
        <v>3</v>
      </c>
      <c r="O20152" s="53" t="str">
        <f ca="1"/>
        <v>1955-03</v>
      </c>
    </row>
    <row r="20153" spans="12:15" x14ac:dyDescent="0.4">
      <c r="L20153" s="56">
        <f ca="1"/>
        <v>20152</v>
      </c>
      <c r="M20153" s="53">
        <f ca="1"/>
        <v>1955</v>
      </c>
      <c r="N20153" s="53">
        <f ca="1"/>
        <v>3</v>
      </c>
      <c r="O20153" s="53" t="str">
        <f ca="1"/>
        <v>1955-03</v>
      </c>
    </row>
    <row r="20154" spans="12:15" x14ac:dyDescent="0.4">
      <c r="L20154" s="56">
        <f ca="1"/>
        <v>20153</v>
      </c>
      <c r="M20154" s="53">
        <f ca="1"/>
        <v>1955</v>
      </c>
      <c r="N20154" s="53">
        <f ca="1"/>
        <v>3</v>
      </c>
      <c r="O20154" s="53" t="str">
        <f ca="1"/>
        <v>1955-03</v>
      </c>
    </row>
    <row r="20155" spans="12:15" x14ac:dyDescent="0.4">
      <c r="L20155" s="56">
        <f ca="1"/>
        <v>20154</v>
      </c>
      <c r="M20155" s="53">
        <f ca="1"/>
        <v>1955</v>
      </c>
      <c r="N20155" s="53">
        <f ca="1"/>
        <v>3</v>
      </c>
      <c r="O20155" s="53" t="str">
        <f ca="1"/>
        <v>1955-03</v>
      </c>
    </row>
    <row r="20156" spans="12:15" x14ac:dyDescent="0.4">
      <c r="L20156" s="56">
        <f ca="1"/>
        <v>20155</v>
      </c>
      <c r="M20156" s="53">
        <f ca="1"/>
        <v>1955</v>
      </c>
      <c r="N20156" s="53">
        <f ca="1"/>
        <v>3</v>
      </c>
      <c r="O20156" s="53" t="str">
        <f ca="1"/>
        <v>1955-03</v>
      </c>
    </row>
    <row r="20157" spans="12:15" x14ac:dyDescent="0.4">
      <c r="L20157" s="56">
        <f ca="1"/>
        <v>20156</v>
      </c>
      <c r="M20157" s="53">
        <f ca="1"/>
        <v>1955</v>
      </c>
      <c r="N20157" s="53">
        <f ca="1"/>
        <v>3</v>
      </c>
      <c r="O20157" s="53" t="str">
        <f ca="1"/>
        <v>1955-03</v>
      </c>
    </row>
    <row r="20158" spans="12:15" x14ac:dyDescent="0.4">
      <c r="L20158" s="56">
        <f ca="1"/>
        <v>20157</v>
      </c>
      <c r="M20158" s="53">
        <f ca="1"/>
        <v>1955</v>
      </c>
      <c r="N20158" s="53">
        <f ca="1"/>
        <v>3</v>
      </c>
      <c r="O20158" s="53" t="str">
        <f ca="1"/>
        <v>1955-03</v>
      </c>
    </row>
    <row r="20159" spans="12:15" x14ac:dyDescent="0.4">
      <c r="L20159" s="56">
        <f ca="1"/>
        <v>20158</v>
      </c>
      <c r="M20159" s="53">
        <f ca="1"/>
        <v>1955</v>
      </c>
      <c r="N20159" s="53">
        <f ca="1"/>
        <v>3</v>
      </c>
      <c r="O20159" s="53" t="str">
        <f ca="1"/>
        <v>1955-03</v>
      </c>
    </row>
    <row r="20160" spans="12:15" x14ac:dyDescent="0.4">
      <c r="L20160" s="56">
        <f ca="1"/>
        <v>20159</v>
      </c>
      <c r="M20160" s="53">
        <f ca="1"/>
        <v>1955</v>
      </c>
      <c r="N20160" s="53">
        <f ca="1"/>
        <v>3</v>
      </c>
      <c r="O20160" s="53" t="str">
        <f ca="1"/>
        <v>1955-03</v>
      </c>
    </row>
    <row r="20161" spans="12:15" x14ac:dyDescent="0.4">
      <c r="L20161" s="56">
        <f ca="1"/>
        <v>20160</v>
      </c>
      <c r="M20161" s="53">
        <f ca="1"/>
        <v>1955</v>
      </c>
      <c r="N20161" s="53">
        <f ca="1"/>
        <v>3</v>
      </c>
      <c r="O20161" s="53" t="str">
        <f ca="1"/>
        <v>1955-03</v>
      </c>
    </row>
    <row r="20162" spans="12:15" x14ac:dyDescent="0.4">
      <c r="L20162" s="56">
        <f ca="1"/>
        <v>20161</v>
      </c>
      <c r="M20162" s="53">
        <f ca="1"/>
        <v>1955</v>
      </c>
      <c r="N20162" s="53">
        <f ca="1"/>
        <v>3</v>
      </c>
      <c r="O20162" s="53" t="str">
        <f ca="1"/>
        <v>1955-03</v>
      </c>
    </row>
    <row r="20163" spans="12:15" x14ac:dyDescent="0.4">
      <c r="L20163" s="56">
        <f ca="1"/>
        <v>20162</v>
      </c>
      <c r="M20163" s="53">
        <f ca="1"/>
        <v>1955</v>
      </c>
      <c r="N20163" s="53">
        <f ca="1"/>
        <v>3</v>
      </c>
      <c r="O20163" s="53" t="str">
        <f ca="1"/>
        <v>1955-03</v>
      </c>
    </row>
    <row r="20164" spans="12:15" x14ac:dyDescent="0.4">
      <c r="L20164" s="56">
        <f ca="1"/>
        <v>20163</v>
      </c>
      <c r="M20164" s="53">
        <f ca="1"/>
        <v>1955</v>
      </c>
      <c r="N20164" s="53">
        <f ca="1"/>
        <v>3</v>
      </c>
      <c r="O20164" s="53" t="str">
        <f ca="1"/>
        <v>1955-03</v>
      </c>
    </row>
    <row r="20165" spans="12:15" x14ac:dyDescent="0.4">
      <c r="L20165" s="56">
        <f ca="1"/>
        <v>20164</v>
      </c>
      <c r="M20165" s="53">
        <f ca="1"/>
        <v>1955</v>
      </c>
      <c r="N20165" s="53">
        <f ca="1"/>
        <v>3</v>
      </c>
      <c r="O20165" s="53" t="str">
        <f ca="1"/>
        <v>1955-03</v>
      </c>
    </row>
    <row r="20166" spans="12:15" x14ac:dyDescent="0.4">
      <c r="L20166" s="56">
        <f ca="1"/>
        <v>20165</v>
      </c>
      <c r="M20166" s="53">
        <f ca="1"/>
        <v>1955</v>
      </c>
      <c r="N20166" s="53">
        <f ca="1"/>
        <v>3</v>
      </c>
      <c r="O20166" s="53" t="str">
        <f ca="1"/>
        <v>1955-03</v>
      </c>
    </row>
    <row r="20167" spans="12:15" x14ac:dyDescent="0.4">
      <c r="L20167" s="56">
        <f ca="1"/>
        <v>20166</v>
      </c>
      <c r="M20167" s="53">
        <f ca="1"/>
        <v>1955</v>
      </c>
      <c r="N20167" s="53">
        <f ca="1"/>
        <v>3</v>
      </c>
      <c r="O20167" s="53" t="str">
        <f ca="1"/>
        <v>1955-03</v>
      </c>
    </row>
    <row r="20168" spans="12:15" x14ac:dyDescent="0.4">
      <c r="L20168" s="56">
        <f ca="1"/>
        <v>20167</v>
      </c>
      <c r="M20168" s="53">
        <f ca="1"/>
        <v>1955</v>
      </c>
      <c r="N20168" s="53">
        <f ca="1"/>
        <v>3</v>
      </c>
      <c r="O20168" s="53" t="str">
        <f ca="1"/>
        <v>1955-03</v>
      </c>
    </row>
    <row r="20169" spans="12:15" x14ac:dyDescent="0.4">
      <c r="L20169" s="56">
        <f ca="1"/>
        <v>20168</v>
      </c>
      <c r="M20169" s="53">
        <f ca="1"/>
        <v>1955</v>
      </c>
      <c r="N20169" s="53">
        <f ca="1"/>
        <v>3</v>
      </c>
      <c r="O20169" s="53" t="str">
        <f ca="1"/>
        <v>1955-03</v>
      </c>
    </row>
    <row r="20170" spans="12:15" x14ac:dyDescent="0.4">
      <c r="L20170" s="56">
        <f ca="1"/>
        <v>20169</v>
      </c>
      <c r="M20170" s="53">
        <f ca="1"/>
        <v>1955</v>
      </c>
      <c r="N20170" s="53">
        <f ca="1"/>
        <v>3</v>
      </c>
      <c r="O20170" s="53" t="str">
        <f ca="1"/>
        <v>1955-03</v>
      </c>
    </row>
    <row r="20171" spans="12:15" x14ac:dyDescent="0.4">
      <c r="L20171" s="56">
        <f ca="1"/>
        <v>20170</v>
      </c>
      <c r="M20171" s="53">
        <f ca="1"/>
        <v>1955</v>
      </c>
      <c r="N20171" s="53">
        <f ca="1"/>
        <v>3</v>
      </c>
      <c r="O20171" s="53" t="str">
        <f ca="1"/>
        <v>1955-03</v>
      </c>
    </row>
    <row r="20172" spans="12:15" x14ac:dyDescent="0.4">
      <c r="L20172" s="56">
        <f ca="1"/>
        <v>20171</v>
      </c>
      <c r="M20172" s="53">
        <f ca="1"/>
        <v>1955</v>
      </c>
      <c r="N20172" s="53">
        <f ca="1"/>
        <v>3</v>
      </c>
      <c r="O20172" s="53" t="str">
        <f ca="1"/>
        <v>1955-03</v>
      </c>
    </row>
    <row r="20173" spans="12:15" x14ac:dyDescent="0.4">
      <c r="L20173" s="56">
        <f ca="1"/>
        <v>20172</v>
      </c>
      <c r="M20173" s="53">
        <f ca="1"/>
        <v>1955</v>
      </c>
      <c r="N20173" s="53">
        <f ca="1"/>
        <v>3</v>
      </c>
      <c r="O20173" s="53" t="str">
        <f ca="1"/>
        <v>1955-03</v>
      </c>
    </row>
    <row r="20174" spans="12:15" x14ac:dyDescent="0.4">
      <c r="L20174" s="56">
        <f ca="1"/>
        <v>20173</v>
      </c>
      <c r="M20174" s="53">
        <f ca="1"/>
        <v>1955</v>
      </c>
      <c r="N20174" s="53">
        <f ca="1"/>
        <v>3</v>
      </c>
      <c r="O20174" s="53" t="str">
        <f ca="1"/>
        <v>1955-03</v>
      </c>
    </row>
    <row r="20175" spans="12:15" x14ac:dyDescent="0.4">
      <c r="L20175" s="56">
        <f ca="1"/>
        <v>20174</v>
      </c>
      <c r="M20175" s="53">
        <f ca="1"/>
        <v>1955</v>
      </c>
      <c r="N20175" s="53">
        <f ca="1"/>
        <v>3</v>
      </c>
      <c r="O20175" s="53" t="str">
        <f ca="1"/>
        <v>1955-03</v>
      </c>
    </row>
    <row r="20176" spans="12:15" x14ac:dyDescent="0.4">
      <c r="L20176" s="56">
        <f ca="1"/>
        <v>20175</v>
      </c>
      <c r="M20176" s="53">
        <f ca="1"/>
        <v>1955</v>
      </c>
      <c r="N20176" s="53">
        <f ca="1"/>
        <v>3</v>
      </c>
      <c r="O20176" s="53" t="str">
        <f ca="1"/>
        <v>1955-03</v>
      </c>
    </row>
    <row r="20177" spans="12:15" x14ac:dyDescent="0.4">
      <c r="L20177" s="56">
        <f ca="1"/>
        <v>20176</v>
      </c>
      <c r="M20177" s="53">
        <f ca="1"/>
        <v>1955</v>
      </c>
      <c r="N20177" s="53">
        <f ca="1"/>
        <v>3</v>
      </c>
      <c r="O20177" s="53" t="str">
        <f ca="1"/>
        <v>1955-03</v>
      </c>
    </row>
    <row r="20178" spans="12:15" x14ac:dyDescent="0.4">
      <c r="L20178" s="56">
        <f ca="1"/>
        <v>20177</v>
      </c>
      <c r="M20178" s="53">
        <f ca="1"/>
        <v>1955</v>
      </c>
      <c r="N20178" s="53">
        <f ca="1"/>
        <v>3</v>
      </c>
      <c r="O20178" s="53" t="str">
        <f ca="1"/>
        <v>1955-03</v>
      </c>
    </row>
    <row r="20179" spans="12:15" x14ac:dyDescent="0.4">
      <c r="L20179" s="56">
        <f ca="1"/>
        <v>20178</v>
      </c>
      <c r="M20179" s="53">
        <f ca="1"/>
        <v>1955</v>
      </c>
      <c r="N20179" s="53">
        <f ca="1"/>
        <v>3</v>
      </c>
      <c r="O20179" s="53" t="str">
        <f ca="1"/>
        <v>1955-03</v>
      </c>
    </row>
    <row r="20180" spans="12:15" x14ac:dyDescent="0.4">
      <c r="L20180" s="56">
        <f ca="1"/>
        <v>20179</v>
      </c>
      <c r="M20180" s="53">
        <f ca="1"/>
        <v>1955</v>
      </c>
      <c r="N20180" s="53">
        <f ca="1"/>
        <v>3</v>
      </c>
      <c r="O20180" s="53" t="str">
        <f ca="1"/>
        <v>1955-03</v>
      </c>
    </row>
    <row r="20181" spans="12:15" x14ac:dyDescent="0.4">
      <c r="L20181" s="56">
        <f ca="1"/>
        <v>20180</v>
      </c>
      <c r="M20181" s="53">
        <f ca="1"/>
        <v>1955</v>
      </c>
      <c r="N20181" s="53">
        <f ca="1"/>
        <v>4</v>
      </c>
      <c r="O20181" s="53" t="str">
        <f ca="1"/>
        <v>1955-04</v>
      </c>
    </row>
    <row r="20182" spans="12:15" x14ac:dyDescent="0.4">
      <c r="L20182" s="56">
        <f ca="1"/>
        <v>20181</v>
      </c>
      <c r="M20182" s="53">
        <f ca="1"/>
        <v>1955</v>
      </c>
      <c r="N20182" s="53">
        <f ca="1"/>
        <v>4</v>
      </c>
      <c r="O20182" s="53" t="str">
        <f ca="1"/>
        <v>1955-04</v>
      </c>
    </row>
    <row r="20183" spans="12:15" x14ac:dyDescent="0.4">
      <c r="L20183" s="56">
        <f ca="1"/>
        <v>20182</v>
      </c>
      <c r="M20183" s="53">
        <f ca="1"/>
        <v>1955</v>
      </c>
      <c r="N20183" s="53">
        <f ca="1"/>
        <v>4</v>
      </c>
      <c r="O20183" s="53" t="str">
        <f ca="1"/>
        <v>1955-04</v>
      </c>
    </row>
    <row r="20184" spans="12:15" x14ac:dyDescent="0.4">
      <c r="L20184" s="56">
        <f ca="1"/>
        <v>20183</v>
      </c>
      <c r="M20184" s="53">
        <f ca="1"/>
        <v>1955</v>
      </c>
      <c r="N20184" s="53">
        <f ca="1"/>
        <v>4</v>
      </c>
      <c r="O20184" s="53" t="str">
        <f ca="1"/>
        <v>1955-04</v>
      </c>
    </row>
    <row r="20185" spans="12:15" x14ac:dyDescent="0.4">
      <c r="L20185" s="56">
        <f ca="1"/>
        <v>20184</v>
      </c>
      <c r="M20185" s="53">
        <f ca="1"/>
        <v>1955</v>
      </c>
      <c r="N20185" s="53">
        <f ca="1"/>
        <v>4</v>
      </c>
      <c r="O20185" s="53" t="str">
        <f ca="1"/>
        <v>1955-04</v>
      </c>
    </row>
    <row r="20186" spans="12:15" x14ac:dyDescent="0.4">
      <c r="L20186" s="56">
        <f ca="1"/>
        <v>20185</v>
      </c>
      <c r="M20186" s="53">
        <f ca="1"/>
        <v>1955</v>
      </c>
      <c r="N20186" s="53">
        <f ca="1"/>
        <v>4</v>
      </c>
      <c r="O20186" s="53" t="str">
        <f ca="1"/>
        <v>1955-04</v>
      </c>
    </row>
    <row r="20187" spans="12:15" x14ac:dyDescent="0.4">
      <c r="L20187" s="56">
        <f ca="1"/>
        <v>20186</v>
      </c>
      <c r="M20187" s="53">
        <f ca="1"/>
        <v>1955</v>
      </c>
      <c r="N20187" s="53">
        <f ca="1"/>
        <v>4</v>
      </c>
      <c r="O20187" s="53" t="str">
        <f ca="1"/>
        <v>1955-04</v>
      </c>
    </row>
    <row r="20188" spans="12:15" x14ac:dyDescent="0.4">
      <c r="L20188" s="56">
        <f ca="1"/>
        <v>20187</v>
      </c>
      <c r="M20188" s="53">
        <f ca="1"/>
        <v>1955</v>
      </c>
      <c r="N20188" s="53">
        <f ca="1"/>
        <v>4</v>
      </c>
      <c r="O20188" s="53" t="str">
        <f ca="1"/>
        <v>1955-04</v>
      </c>
    </row>
    <row r="20189" spans="12:15" x14ac:dyDescent="0.4">
      <c r="L20189" s="56">
        <f ca="1"/>
        <v>20188</v>
      </c>
      <c r="M20189" s="53">
        <f ca="1"/>
        <v>1955</v>
      </c>
      <c r="N20189" s="53">
        <f ca="1"/>
        <v>4</v>
      </c>
      <c r="O20189" s="53" t="str">
        <f ca="1"/>
        <v>1955-04</v>
      </c>
    </row>
    <row r="20190" spans="12:15" x14ac:dyDescent="0.4">
      <c r="L20190" s="56">
        <f ca="1"/>
        <v>20189</v>
      </c>
      <c r="M20190" s="53">
        <f ca="1"/>
        <v>1955</v>
      </c>
      <c r="N20190" s="53">
        <f ca="1"/>
        <v>4</v>
      </c>
      <c r="O20190" s="53" t="str">
        <f ca="1"/>
        <v>1955-04</v>
      </c>
    </row>
    <row r="20191" spans="12:15" x14ac:dyDescent="0.4">
      <c r="L20191" s="56">
        <f ca="1"/>
        <v>20190</v>
      </c>
      <c r="M20191" s="53">
        <f ca="1"/>
        <v>1955</v>
      </c>
      <c r="N20191" s="53">
        <f ca="1"/>
        <v>4</v>
      </c>
      <c r="O20191" s="53" t="str">
        <f ca="1"/>
        <v>1955-04</v>
      </c>
    </row>
    <row r="20192" spans="12:15" x14ac:dyDescent="0.4">
      <c r="L20192" s="56">
        <f ca="1"/>
        <v>20191</v>
      </c>
      <c r="M20192" s="53">
        <f ca="1"/>
        <v>1955</v>
      </c>
      <c r="N20192" s="53">
        <f ca="1"/>
        <v>4</v>
      </c>
      <c r="O20192" s="53" t="str">
        <f ca="1"/>
        <v>1955-04</v>
      </c>
    </row>
    <row r="20193" spans="12:15" x14ac:dyDescent="0.4">
      <c r="L20193" s="56">
        <f ca="1"/>
        <v>20192</v>
      </c>
      <c r="M20193" s="53">
        <f ca="1"/>
        <v>1955</v>
      </c>
      <c r="N20193" s="53">
        <f ca="1"/>
        <v>4</v>
      </c>
      <c r="O20193" s="53" t="str">
        <f ca="1"/>
        <v>1955-04</v>
      </c>
    </row>
    <row r="20194" spans="12:15" x14ac:dyDescent="0.4">
      <c r="L20194" s="56">
        <f ca="1"/>
        <v>20193</v>
      </c>
      <c r="M20194" s="53">
        <f ca="1"/>
        <v>1955</v>
      </c>
      <c r="N20194" s="53">
        <f ca="1"/>
        <v>4</v>
      </c>
      <c r="O20194" s="53" t="str">
        <f ca="1"/>
        <v>1955-04</v>
      </c>
    </row>
    <row r="20195" spans="12:15" x14ac:dyDescent="0.4">
      <c r="L20195" s="56">
        <f ca="1"/>
        <v>20194</v>
      </c>
      <c r="M20195" s="53">
        <f ca="1"/>
        <v>1955</v>
      </c>
      <c r="N20195" s="53">
        <f ca="1"/>
        <v>4</v>
      </c>
      <c r="O20195" s="53" t="str">
        <f ca="1"/>
        <v>1955-04</v>
      </c>
    </row>
    <row r="20196" spans="12:15" x14ac:dyDescent="0.4">
      <c r="L20196" s="56">
        <f ca="1"/>
        <v>20195</v>
      </c>
      <c r="M20196" s="53">
        <f ca="1"/>
        <v>1955</v>
      </c>
      <c r="N20196" s="53">
        <f ca="1"/>
        <v>4</v>
      </c>
      <c r="O20196" s="53" t="str">
        <f ca="1"/>
        <v>1955-04</v>
      </c>
    </row>
    <row r="20197" spans="12:15" x14ac:dyDescent="0.4">
      <c r="L20197" s="56">
        <f ca="1"/>
        <v>20196</v>
      </c>
      <c r="M20197" s="53">
        <f ca="1"/>
        <v>1955</v>
      </c>
      <c r="N20197" s="53">
        <f ca="1"/>
        <v>4</v>
      </c>
      <c r="O20197" s="53" t="str">
        <f ca="1"/>
        <v>1955-04</v>
      </c>
    </row>
    <row r="20198" spans="12:15" x14ac:dyDescent="0.4">
      <c r="L20198" s="56">
        <f ca="1"/>
        <v>20197</v>
      </c>
      <c r="M20198" s="53">
        <f ca="1"/>
        <v>1955</v>
      </c>
      <c r="N20198" s="53">
        <f ca="1"/>
        <v>4</v>
      </c>
      <c r="O20198" s="53" t="str">
        <f ca="1"/>
        <v>1955-04</v>
      </c>
    </row>
    <row r="20199" spans="12:15" x14ac:dyDescent="0.4">
      <c r="L20199" s="56">
        <f ca="1"/>
        <v>20198</v>
      </c>
      <c r="M20199" s="53">
        <f ca="1"/>
        <v>1955</v>
      </c>
      <c r="N20199" s="53">
        <f ca="1"/>
        <v>4</v>
      </c>
      <c r="O20199" s="53" t="str">
        <f ca="1"/>
        <v>1955-04</v>
      </c>
    </row>
    <row r="20200" spans="12:15" x14ac:dyDescent="0.4">
      <c r="L20200" s="56">
        <f ca="1"/>
        <v>20199</v>
      </c>
      <c r="M20200" s="53">
        <f ca="1"/>
        <v>1955</v>
      </c>
      <c r="N20200" s="53">
        <f ca="1"/>
        <v>4</v>
      </c>
      <c r="O20200" s="53" t="str">
        <f ca="1"/>
        <v>1955-04</v>
      </c>
    </row>
    <row r="20201" spans="12:15" x14ac:dyDescent="0.4">
      <c r="L20201" s="56">
        <f ca="1"/>
        <v>20200</v>
      </c>
      <c r="M20201" s="53">
        <f ca="1"/>
        <v>1955</v>
      </c>
      <c r="N20201" s="53">
        <f ca="1"/>
        <v>4</v>
      </c>
      <c r="O20201" s="53" t="str">
        <f ca="1"/>
        <v>1955-04</v>
      </c>
    </row>
    <row r="20202" spans="12:15" x14ac:dyDescent="0.4">
      <c r="L20202" s="56">
        <f ca="1"/>
        <v>20201</v>
      </c>
      <c r="M20202" s="53">
        <f ca="1"/>
        <v>1955</v>
      </c>
      <c r="N20202" s="53">
        <f ca="1"/>
        <v>4</v>
      </c>
      <c r="O20202" s="53" t="str">
        <f ca="1"/>
        <v>1955-04</v>
      </c>
    </row>
    <row r="20203" spans="12:15" x14ac:dyDescent="0.4">
      <c r="L20203" s="56">
        <f ca="1"/>
        <v>20202</v>
      </c>
      <c r="M20203" s="53">
        <f ca="1"/>
        <v>1955</v>
      </c>
      <c r="N20203" s="53">
        <f ca="1"/>
        <v>4</v>
      </c>
      <c r="O20203" s="53" t="str">
        <f ca="1"/>
        <v>1955-04</v>
      </c>
    </row>
    <row r="20204" spans="12:15" x14ac:dyDescent="0.4">
      <c r="L20204" s="56">
        <f ca="1"/>
        <v>20203</v>
      </c>
      <c r="M20204" s="53">
        <f ca="1"/>
        <v>1955</v>
      </c>
      <c r="N20204" s="53">
        <f ca="1"/>
        <v>4</v>
      </c>
      <c r="O20204" s="53" t="str">
        <f ca="1"/>
        <v>1955-04</v>
      </c>
    </row>
    <row r="20205" spans="12:15" x14ac:dyDescent="0.4">
      <c r="L20205" s="56">
        <f ca="1"/>
        <v>20204</v>
      </c>
      <c r="M20205" s="53">
        <f ca="1"/>
        <v>1955</v>
      </c>
      <c r="N20205" s="53">
        <f ca="1"/>
        <v>4</v>
      </c>
      <c r="O20205" s="53" t="str">
        <f ca="1"/>
        <v>1955-04</v>
      </c>
    </row>
    <row r="20206" spans="12:15" x14ac:dyDescent="0.4">
      <c r="L20206" s="56">
        <f ca="1"/>
        <v>20205</v>
      </c>
      <c r="M20206" s="53">
        <f ca="1"/>
        <v>1955</v>
      </c>
      <c r="N20206" s="53">
        <f ca="1"/>
        <v>4</v>
      </c>
      <c r="O20206" s="53" t="str">
        <f ca="1"/>
        <v>1955-04</v>
      </c>
    </row>
    <row r="20207" spans="12:15" x14ac:dyDescent="0.4">
      <c r="L20207" s="56">
        <f ca="1"/>
        <v>20206</v>
      </c>
      <c r="M20207" s="53">
        <f ca="1"/>
        <v>1955</v>
      </c>
      <c r="N20207" s="53">
        <f ca="1"/>
        <v>4</v>
      </c>
      <c r="O20207" s="53" t="str">
        <f ca="1"/>
        <v>1955-04</v>
      </c>
    </row>
    <row r="20208" spans="12:15" x14ac:dyDescent="0.4">
      <c r="L20208" s="56">
        <f ca="1"/>
        <v>20207</v>
      </c>
      <c r="M20208" s="53">
        <f ca="1"/>
        <v>1955</v>
      </c>
      <c r="N20208" s="53">
        <f ca="1"/>
        <v>4</v>
      </c>
      <c r="O20208" s="53" t="str">
        <f ca="1"/>
        <v>1955-04</v>
      </c>
    </row>
    <row r="20209" spans="12:15" x14ac:dyDescent="0.4">
      <c r="L20209" s="56">
        <f ca="1"/>
        <v>20208</v>
      </c>
      <c r="M20209" s="53">
        <f ca="1"/>
        <v>1955</v>
      </c>
      <c r="N20209" s="53">
        <f ca="1"/>
        <v>4</v>
      </c>
      <c r="O20209" s="53" t="str">
        <f ca="1"/>
        <v>1955-04</v>
      </c>
    </row>
    <row r="20210" spans="12:15" x14ac:dyDescent="0.4">
      <c r="L20210" s="56">
        <f ca="1"/>
        <v>20209</v>
      </c>
      <c r="M20210" s="53">
        <f ca="1"/>
        <v>1955</v>
      </c>
      <c r="N20210" s="53">
        <f ca="1"/>
        <v>4</v>
      </c>
      <c r="O20210" s="53" t="str">
        <f ca="1"/>
        <v>1955-04</v>
      </c>
    </row>
    <row r="20211" spans="12:15" x14ac:dyDescent="0.4">
      <c r="L20211" s="56">
        <f ca="1"/>
        <v>20210</v>
      </c>
      <c r="M20211" s="53">
        <f ca="1"/>
        <v>1955</v>
      </c>
      <c r="N20211" s="53">
        <f ca="1"/>
        <v>5</v>
      </c>
      <c r="O20211" s="53" t="str">
        <f ca="1"/>
        <v>1955-05</v>
      </c>
    </row>
    <row r="20212" spans="12:15" x14ac:dyDescent="0.4">
      <c r="L20212" s="56">
        <f ca="1"/>
        <v>20211</v>
      </c>
      <c r="M20212" s="53">
        <f ca="1"/>
        <v>1955</v>
      </c>
      <c r="N20212" s="53">
        <f ca="1"/>
        <v>5</v>
      </c>
      <c r="O20212" s="53" t="str">
        <f ca="1"/>
        <v>1955-05</v>
      </c>
    </row>
    <row r="20213" spans="12:15" x14ac:dyDescent="0.4">
      <c r="L20213" s="56">
        <f ca="1"/>
        <v>20212</v>
      </c>
      <c r="M20213" s="53">
        <f ca="1"/>
        <v>1955</v>
      </c>
      <c r="N20213" s="53">
        <f ca="1"/>
        <v>5</v>
      </c>
      <c r="O20213" s="53" t="str">
        <f ca="1"/>
        <v>1955-05</v>
      </c>
    </row>
    <row r="20214" spans="12:15" x14ac:dyDescent="0.4">
      <c r="L20214" s="56">
        <f ca="1"/>
        <v>20213</v>
      </c>
      <c r="M20214" s="53">
        <f ca="1"/>
        <v>1955</v>
      </c>
      <c r="N20214" s="53">
        <f ca="1"/>
        <v>5</v>
      </c>
      <c r="O20214" s="53" t="str">
        <f ca="1"/>
        <v>1955-05</v>
      </c>
    </row>
    <row r="20215" spans="12:15" x14ac:dyDescent="0.4">
      <c r="L20215" s="56">
        <f ca="1"/>
        <v>20214</v>
      </c>
      <c r="M20215" s="53">
        <f ca="1"/>
        <v>1955</v>
      </c>
      <c r="N20215" s="53">
        <f ca="1"/>
        <v>5</v>
      </c>
      <c r="O20215" s="53" t="str">
        <f ca="1"/>
        <v>1955-05</v>
      </c>
    </row>
    <row r="20216" spans="12:15" x14ac:dyDescent="0.4">
      <c r="L20216" s="56">
        <f ca="1"/>
        <v>20215</v>
      </c>
      <c r="M20216" s="53">
        <f ca="1"/>
        <v>1955</v>
      </c>
      <c r="N20216" s="53">
        <f ca="1"/>
        <v>5</v>
      </c>
      <c r="O20216" s="53" t="str">
        <f ca="1"/>
        <v>1955-05</v>
      </c>
    </row>
    <row r="20217" spans="12:15" x14ac:dyDescent="0.4">
      <c r="L20217" s="56">
        <f ca="1"/>
        <v>20216</v>
      </c>
      <c r="M20217" s="53">
        <f ca="1"/>
        <v>1955</v>
      </c>
      <c r="N20217" s="53">
        <f ca="1"/>
        <v>5</v>
      </c>
      <c r="O20217" s="53" t="str">
        <f ca="1"/>
        <v>1955-05</v>
      </c>
    </row>
    <row r="20218" spans="12:15" x14ac:dyDescent="0.4">
      <c r="L20218" s="56">
        <f ca="1"/>
        <v>20217</v>
      </c>
      <c r="M20218" s="53">
        <f ca="1"/>
        <v>1955</v>
      </c>
      <c r="N20218" s="53">
        <f ca="1"/>
        <v>5</v>
      </c>
      <c r="O20218" s="53" t="str">
        <f ca="1"/>
        <v>1955-05</v>
      </c>
    </row>
    <row r="20219" spans="12:15" x14ac:dyDescent="0.4">
      <c r="L20219" s="56">
        <f ca="1"/>
        <v>20218</v>
      </c>
      <c r="M20219" s="53">
        <f ca="1"/>
        <v>1955</v>
      </c>
      <c r="N20219" s="53">
        <f ca="1"/>
        <v>5</v>
      </c>
      <c r="O20219" s="53" t="str">
        <f ca="1"/>
        <v>1955-05</v>
      </c>
    </row>
    <row r="20220" spans="12:15" x14ac:dyDescent="0.4">
      <c r="L20220" s="56">
        <f ca="1"/>
        <v>20219</v>
      </c>
      <c r="M20220" s="53">
        <f ca="1"/>
        <v>1955</v>
      </c>
      <c r="N20220" s="53">
        <f ca="1"/>
        <v>5</v>
      </c>
      <c r="O20220" s="53" t="str">
        <f ca="1"/>
        <v>1955-05</v>
      </c>
    </row>
    <row r="20221" spans="12:15" x14ac:dyDescent="0.4">
      <c r="L20221" s="56">
        <f ca="1"/>
        <v>20220</v>
      </c>
      <c r="M20221" s="53">
        <f ca="1"/>
        <v>1955</v>
      </c>
      <c r="N20221" s="53">
        <f ca="1"/>
        <v>5</v>
      </c>
      <c r="O20221" s="53" t="str">
        <f ca="1"/>
        <v>1955-05</v>
      </c>
    </row>
    <row r="20222" spans="12:15" x14ac:dyDescent="0.4">
      <c r="L20222" s="56">
        <f ca="1"/>
        <v>20221</v>
      </c>
      <c r="M20222" s="53">
        <f ca="1"/>
        <v>1955</v>
      </c>
      <c r="N20222" s="53">
        <f ca="1"/>
        <v>5</v>
      </c>
      <c r="O20222" s="53" t="str">
        <f ca="1"/>
        <v>1955-05</v>
      </c>
    </row>
    <row r="20223" spans="12:15" x14ac:dyDescent="0.4">
      <c r="L20223" s="56">
        <f ca="1"/>
        <v>20222</v>
      </c>
      <c r="M20223" s="53">
        <f ca="1"/>
        <v>1955</v>
      </c>
      <c r="N20223" s="53">
        <f ca="1"/>
        <v>5</v>
      </c>
      <c r="O20223" s="53" t="str">
        <f ca="1"/>
        <v>1955-05</v>
      </c>
    </row>
    <row r="20224" spans="12:15" x14ac:dyDescent="0.4">
      <c r="L20224" s="56">
        <f ca="1"/>
        <v>20223</v>
      </c>
      <c r="M20224" s="53">
        <f ca="1"/>
        <v>1955</v>
      </c>
      <c r="N20224" s="53">
        <f ca="1"/>
        <v>5</v>
      </c>
      <c r="O20224" s="53" t="str">
        <f ca="1"/>
        <v>1955-05</v>
      </c>
    </row>
    <row r="20225" spans="12:15" x14ac:dyDescent="0.4">
      <c r="L20225" s="56">
        <f ca="1"/>
        <v>20224</v>
      </c>
      <c r="M20225" s="53">
        <f ca="1"/>
        <v>1955</v>
      </c>
      <c r="N20225" s="53">
        <f ca="1"/>
        <v>5</v>
      </c>
      <c r="O20225" s="53" t="str">
        <f ca="1"/>
        <v>1955-05</v>
      </c>
    </row>
    <row r="20226" spans="12:15" x14ac:dyDescent="0.4">
      <c r="L20226" s="56">
        <f ca="1"/>
        <v>20225</v>
      </c>
      <c r="M20226" s="53">
        <f ca="1"/>
        <v>1955</v>
      </c>
      <c r="N20226" s="53">
        <f ca="1"/>
        <v>5</v>
      </c>
      <c r="O20226" s="53" t="str">
        <f ca="1"/>
        <v>1955-05</v>
      </c>
    </row>
    <row r="20227" spans="12:15" x14ac:dyDescent="0.4">
      <c r="L20227" s="56">
        <f ca="1"/>
        <v>20226</v>
      </c>
      <c r="M20227" s="53">
        <f ca="1"/>
        <v>1955</v>
      </c>
      <c r="N20227" s="53">
        <f ca="1"/>
        <v>5</v>
      </c>
      <c r="O20227" s="53" t="str">
        <f ca="1"/>
        <v>1955-05</v>
      </c>
    </row>
    <row r="20228" spans="12:15" x14ac:dyDescent="0.4">
      <c r="L20228" s="56">
        <f ca="1"/>
        <v>20227</v>
      </c>
      <c r="M20228" s="53">
        <f ca="1"/>
        <v>1955</v>
      </c>
      <c r="N20228" s="53">
        <f ca="1"/>
        <v>5</v>
      </c>
      <c r="O20228" s="53" t="str">
        <f ca="1"/>
        <v>1955-05</v>
      </c>
    </row>
    <row r="20229" spans="12:15" x14ac:dyDescent="0.4">
      <c r="L20229" s="56">
        <f ca="1"/>
        <v>20228</v>
      </c>
      <c r="M20229" s="53">
        <f ca="1"/>
        <v>1955</v>
      </c>
      <c r="N20229" s="53">
        <f ca="1"/>
        <v>5</v>
      </c>
      <c r="O20229" s="53" t="str">
        <f ca="1"/>
        <v>1955-05</v>
      </c>
    </row>
    <row r="20230" spans="12:15" x14ac:dyDescent="0.4">
      <c r="L20230" s="56">
        <f ca="1"/>
        <v>20229</v>
      </c>
      <c r="M20230" s="53">
        <f ca="1"/>
        <v>1955</v>
      </c>
      <c r="N20230" s="53">
        <f ca="1"/>
        <v>5</v>
      </c>
      <c r="O20230" s="53" t="str">
        <f ca="1"/>
        <v>1955-05</v>
      </c>
    </row>
    <row r="20231" spans="12:15" x14ac:dyDescent="0.4">
      <c r="L20231" s="56">
        <f ca="1"/>
        <v>20230</v>
      </c>
      <c r="M20231" s="53">
        <f ca="1"/>
        <v>1955</v>
      </c>
      <c r="N20231" s="53">
        <f ca="1"/>
        <v>5</v>
      </c>
      <c r="O20231" s="53" t="str">
        <f ca="1"/>
        <v>1955-05</v>
      </c>
    </row>
    <row r="20232" spans="12:15" x14ac:dyDescent="0.4">
      <c r="L20232" s="56">
        <f ca="1"/>
        <v>20231</v>
      </c>
      <c r="M20232" s="53">
        <f ca="1"/>
        <v>1955</v>
      </c>
      <c r="N20232" s="53">
        <f ca="1"/>
        <v>5</v>
      </c>
      <c r="O20232" s="53" t="str">
        <f ca="1"/>
        <v>1955-05</v>
      </c>
    </row>
    <row r="20233" spans="12:15" x14ac:dyDescent="0.4">
      <c r="L20233" s="56">
        <f ca="1"/>
        <v>20232</v>
      </c>
      <c r="M20233" s="53">
        <f ca="1"/>
        <v>1955</v>
      </c>
      <c r="N20233" s="53">
        <f ca="1"/>
        <v>5</v>
      </c>
      <c r="O20233" s="53" t="str">
        <f ca="1"/>
        <v>1955-05</v>
      </c>
    </row>
    <row r="20234" spans="12:15" x14ac:dyDescent="0.4">
      <c r="L20234" s="56">
        <f ca="1"/>
        <v>20233</v>
      </c>
      <c r="M20234" s="53">
        <f ca="1"/>
        <v>1955</v>
      </c>
      <c r="N20234" s="53">
        <f ca="1"/>
        <v>5</v>
      </c>
      <c r="O20234" s="53" t="str">
        <f ca="1"/>
        <v>1955-05</v>
      </c>
    </row>
    <row r="20235" spans="12:15" x14ac:dyDescent="0.4">
      <c r="L20235" s="56">
        <f ca="1"/>
        <v>20234</v>
      </c>
      <c r="M20235" s="53">
        <f ca="1"/>
        <v>1955</v>
      </c>
      <c r="N20235" s="53">
        <f ca="1"/>
        <v>5</v>
      </c>
      <c r="O20235" s="53" t="str">
        <f ca="1"/>
        <v>1955-05</v>
      </c>
    </row>
    <row r="20236" spans="12:15" x14ac:dyDescent="0.4">
      <c r="L20236" s="56">
        <f ca="1"/>
        <v>20235</v>
      </c>
      <c r="M20236" s="53">
        <f ca="1"/>
        <v>1955</v>
      </c>
      <c r="N20236" s="53">
        <f ca="1"/>
        <v>5</v>
      </c>
      <c r="O20236" s="53" t="str">
        <f ca="1"/>
        <v>1955-05</v>
      </c>
    </row>
    <row r="20237" spans="12:15" x14ac:dyDescent="0.4">
      <c r="L20237" s="56">
        <f ca="1"/>
        <v>20236</v>
      </c>
      <c r="M20237" s="53">
        <f ca="1"/>
        <v>1955</v>
      </c>
      <c r="N20237" s="53">
        <f ca="1"/>
        <v>5</v>
      </c>
      <c r="O20237" s="53" t="str">
        <f ca="1"/>
        <v>1955-05</v>
      </c>
    </row>
    <row r="20238" spans="12:15" x14ac:dyDescent="0.4">
      <c r="L20238" s="56">
        <f ca="1"/>
        <v>20237</v>
      </c>
      <c r="M20238" s="53">
        <f ca="1"/>
        <v>1955</v>
      </c>
      <c r="N20238" s="53">
        <f ca="1"/>
        <v>5</v>
      </c>
      <c r="O20238" s="53" t="str">
        <f ca="1"/>
        <v>1955-05</v>
      </c>
    </row>
    <row r="20239" spans="12:15" x14ac:dyDescent="0.4">
      <c r="L20239" s="56">
        <f ca="1"/>
        <v>20238</v>
      </c>
      <c r="M20239" s="53">
        <f ca="1"/>
        <v>1955</v>
      </c>
      <c r="N20239" s="53">
        <f ca="1"/>
        <v>5</v>
      </c>
      <c r="O20239" s="53" t="str">
        <f ca="1"/>
        <v>1955-05</v>
      </c>
    </row>
    <row r="20240" spans="12:15" x14ac:dyDescent="0.4">
      <c r="L20240" s="56">
        <f ca="1"/>
        <v>20239</v>
      </c>
      <c r="M20240" s="53">
        <f ca="1"/>
        <v>1955</v>
      </c>
      <c r="N20240" s="53">
        <f ca="1"/>
        <v>5</v>
      </c>
      <c r="O20240" s="53" t="str">
        <f ca="1"/>
        <v>1955-05</v>
      </c>
    </row>
    <row r="20241" spans="12:15" x14ac:dyDescent="0.4">
      <c r="L20241" s="56">
        <f ca="1"/>
        <v>20240</v>
      </c>
      <c r="M20241" s="53">
        <f ca="1"/>
        <v>1955</v>
      </c>
      <c r="N20241" s="53">
        <f ca="1"/>
        <v>5</v>
      </c>
      <c r="O20241" s="53" t="str">
        <f ca="1"/>
        <v>1955-05</v>
      </c>
    </row>
    <row r="20242" spans="12:15" x14ac:dyDescent="0.4">
      <c r="L20242" s="56">
        <f ca="1"/>
        <v>20241</v>
      </c>
      <c r="M20242" s="53">
        <f ca="1"/>
        <v>1955</v>
      </c>
      <c r="N20242" s="53">
        <f ca="1"/>
        <v>6</v>
      </c>
      <c r="O20242" s="53" t="str">
        <f ca="1"/>
        <v>1955-06</v>
      </c>
    </row>
    <row r="20243" spans="12:15" x14ac:dyDescent="0.4">
      <c r="L20243" s="56">
        <f ca="1"/>
        <v>20242</v>
      </c>
      <c r="M20243" s="53">
        <f ca="1"/>
        <v>1955</v>
      </c>
      <c r="N20243" s="53">
        <f ca="1"/>
        <v>6</v>
      </c>
      <c r="O20243" s="53" t="str">
        <f ca="1"/>
        <v>1955-06</v>
      </c>
    </row>
    <row r="20244" spans="12:15" x14ac:dyDescent="0.4">
      <c r="L20244" s="56">
        <f ca="1"/>
        <v>20243</v>
      </c>
      <c r="M20244" s="53">
        <f ca="1"/>
        <v>1955</v>
      </c>
      <c r="N20244" s="53">
        <f ca="1"/>
        <v>6</v>
      </c>
      <c r="O20244" s="53" t="str">
        <f ca="1"/>
        <v>1955-06</v>
      </c>
    </row>
    <row r="20245" spans="12:15" x14ac:dyDescent="0.4">
      <c r="L20245" s="56">
        <f ca="1"/>
        <v>20244</v>
      </c>
      <c r="M20245" s="53">
        <f ca="1"/>
        <v>1955</v>
      </c>
      <c r="N20245" s="53">
        <f ca="1"/>
        <v>6</v>
      </c>
      <c r="O20245" s="53" t="str">
        <f ca="1"/>
        <v>1955-06</v>
      </c>
    </row>
    <row r="20246" spans="12:15" x14ac:dyDescent="0.4">
      <c r="L20246" s="56">
        <f ca="1"/>
        <v>20245</v>
      </c>
      <c r="M20246" s="53">
        <f ca="1"/>
        <v>1955</v>
      </c>
      <c r="N20246" s="53">
        <f ca="1"/>
        <v>6</v>
      </c>
      <c r="O20246" s="53" t="str">
        <f ca="1"/>
        <v>1955-06</v>
      </c>
    </row>
    <row r="20247" spans="12:15" x14ac:dyDescent="0.4">
      <c r="L20247" s="56">
        <f ca="1"/>
        <v>20246</v>
      </c>
      <c r="M20247" s="53">
        <f ca="1"/>
        <v>1955</v>
      </c>
      <c r="N20247" s="53">
        <f ca="1"/>
        <v>6</v>
      </c>
      <c r="O20247" s="53" t="str">
        <f ca="1"/>
        <v>1955-06</v>
      </c>
    </row>
    <row r="20248" spans="12:15" x14ac:dyDescent="0.4">
      <c r="L20248" s="56">
        <f ca="1"/>
        <v>20247</v>
      </c>
      <c r="M20248" s="53">
        <f ca="1"/>
        <v>1955</v>
      </c>
      <c r="N20248" s="53">
        <f ca="1"/>
        <v>6</v>
      </c>
      <c r="O20248" s="53" t="str">
        <f ca="1"/>
        <v>1955-06</v>
      </c>
    </row>
    <row r="20249" spans="12:15" x14ac:dyDescent="0.4">
      <c r="L20249" s="56">
        <f ca="1"/>
        <v>20248</v>
      </c>
      <c r="M20249" s="53">
        <f ca="1"/>
        <v>1955</v>
      </c>
      <c r="N20249" s="53">
        <f ca="1"/>
        <v>6</v>
      </c>
      <c r="O20249" s="53" t="str">
        <f ca="1"/>
        <v>1955-06</v>
      </c>
    </row>
    <row r="20250" spans="12:15" x14ac:dyDescent="0.4">
      <c r="L20250" s="56">
        <f ca="1"/>
        <v>20249</v>
      </c>
      <c r="M20250" s="53">
        <f ca="1"/>
        <v>1955</v>
      </c>
      <c r="N20250" s="53">
        <f ca="1"/>
        <v>6</v>
      </c>
      <c r="O20250" s="53" t="str">
        <f ca="1"/>
        <v>1955-06</v>
      </c>
    </row>
    <row r="20251" spans="12:15" x14ac:dyDescent="0.4">
      <c r="L20251" s="56">
        <f ca="1"/>
        <v>20250</v>
      </c>
      <c r="M20251" s="53">
        <f ca="1"/>
        <v>1955</v>
      </c>
      <c r="N20251" s="53">
        <f ca="1"/>
        <v>6</v>
      </c>
      <c r="O20251" s="53" t="str">
        <f ca="1"/>
        <v>1955-06</v>
      </c>
    </row>
    <row r="20252" spans="12:15" x14ac:dyDescent="0.4">
      <c r="L20252" s="56">
        <f ca="1"/>
        <v>20251</v>
      </c>
      <c r="M20252" s="53">
        <f ca="1"/>
        <v>1955</v>
      </c>
      <c r="N20252" s="53">
        <f ca="1"/>
        <v>6</v>
      </c>
      <c r="O20252" s="53" t="str">
        <f ca="1"/>
        <v>1955-06</v>
      </c>
    </row>
    <row r="20253" spans="12:15" x14ac:dyDescent="0.4">
      <c r="L20253" s="56">
        <f ca="1"/>
        <v>20252</v>
      </c>
      <c r="M20253" s="53">
        <f ca="1"/>
        <v>1955</v>
      </c>
      <c r="N20253" s="53">
        <f ca="1"/>
        <v>6</v>
      </c>
      <c r="O20253" s="53" t="str">
        <f ca="1"/>
        <v>1955-06</v>
      </c>
    </row>
    <row r="20254" spans="12:15" x14ac:dyDescent="0.4">
      <c r="L20254" s="56">
        <f ca="1"/>
        <v>20253</v>
      </c>
      <c r="M20254" s="53">
        <f ca="1"/>
        <v>1955</v>
      </c>
      <c r="N20254" s="53">
        <f ca="1"/>
        <v>6</v>
      </c>
      <c r="O20254" s="53" t="str">
        <f ca="1"/>
        <v>1955-06</v>
      </c>
    </row>
    <row r="20255" spans="12:15" x14ac:dyDescent="0.4">
      <c r="L20255" s="56">
        <f ca="1"/>
        <v>20254</v>
      </c>
      <c r="M20255" s="53">
        <f ca="1"/>
        <v>1955</v>
      </c>
      <c r="N20255" s="53">
        <f ca="1"/>
        <v>6</v>
      </c>
      <c r="O20255" s="53" t="str">
        <f ca="1"/>
        <v>1955-06</v>
      </c>
    </row>
    <row r="20256" spans="12:15" x14ac:dyDescent="0.4">
      <c r="L20256" s="56">
        <f ca="1"/>
        <v>20255</v>
      </c>
      <c r="M20256" s="53">
        <f ca="1"/>
        <v>1955</v>
      </c>
      <c r="N20256" s="53">
        <f ca="1"/>
        <v>6</v>
      </c>
      <c r="O20256" s="53" t="str">
        <f ca="1"/>
        <v>1955-06</v>
      </c>
    </row>
    <row r="20257" spans="12:15" x14ac:dyDescent="0.4">
      <c r="L20257" s="56">
        <f ca="1"/>
        <v>20256</v>
      </c>
      <c r="M20257" s="53">
        <f ca="1"/>
        <v>1955</v>
      </c>
      <c r="N20257" s="53">
        <f ca="1"/>
        <v>6</v>
      </c>
      <c r="O20257" s="53" t="str">
        <f ca="1"/>
        <v>1955-06</v>
      </c>
    </row>
    <row r="20258" spans="12:15" x14ac:dyDescent="0.4">
      <c r="L20258" s="56">
        <f ca="1"/>
        <v>20257</v>
      </c>
      <c r="M20258" s="53">
        <f ca="1"/>
        <v>1955</v>
      </c>
      <c r="N20258" s="53">
        <f ca="1"/>
        <v>6</v>
      </c>
      <c r="O20258" s="53" t="str">
        <f ca="1"/>
        <v>1955-06</v>
      </c>
    </row>
    <row r="20259" spans="12:15" x14ac:dyDescent="0.4">
      <c r="L20259" s="56">
        <f ca="1"/>
        <v>20258</v>
      </c>
      <c r="M20259" s="53">
        <f ca="1"/>
        <v>1955</v>
      </c>
      <c r="N20259" s="53">
        <f ca="1"/>
        <v>6</v>
      </c>
      <c r="O20259" s="53" t="str">
        <f ca="1"/>
        <v>1955-06</v>
      </c>
    </row>
    <row r="20260" spans="12:15" x14ac:dyDescent="0.4">
      <c r="L20260" s="56">
        <f ca="1"/>
        <v>20259</v>
      </c>
      <c r="M20260" s="53">
        <f ca="1"/>
        <v>1955</v>
      </c>
      <c r="N20260" s="53">
        <f ca="1"/>
        <v>6</v>
      </c>
      <c r="O20260" s="53" t="str">
        <f ca="1"/>
        <v>1955-06</v>
      </c>
    </row>
    <row r="20261" spans="12:15" x14ac:dyDescent="0.4">
      <c r="L20261" s="56">
        <f ca="1"/>
        <v>20260</v>
      </c>
      <c r="M20261" s="53">
        <f ca="1"/>
        <v>1955</v>
      </c>
      <c r="N20261" s="53">
        <f ca="1"/>
        <v>6</v>
      </c>
      <c r="O20261" s="53" t="str">
        <f ca="1"/>
        <v>1955-06</v>
      </c>
    </row>
    <row r="20262" spans="12:15" x14ac:dyDescent="0.4">
      <c r="L20262" s="56">
        <f ca="1"/>
        <v>20261</v>
      </c>
      <c r="M20262" s="53">
        <f ca="1"/>
        <v>1955</v>
      </c>
      <c r="N20262" s="53">
        <f ca="1"/>
        <v>6</v>
      </c>
      <c r="O20262" s="53" t="str">
        <f ca="1"/>
        <v>1955-06</v>
      </c>
    </row>
    <row r="20263" spans="12:15" x14ac:dyDescent="0.4">
      <c r="L20263" s="56">
        <f ca="1"/>
        <v>20262</v>
      </c>
      <c r="M20263" s="53">
        <f ca="1"/>
        <v>1955</v>
      </c>
      <c r="N20263" s="53">
        <f ca="1"/>
        <v>6</v>
      </c>
      <c r="O20263" s="53" t="str">
        <f ca="1"/>
        <v>1955-06</v>
      </c>
    </row>
    <row r="20264" spans="12:15" x14ac:dyDescent="0.4">
      <c r="L20264" s="56">
        <f ca="1"/>
        <v>20263</v>
      </c>
      <c r="M20264" s="53">
        <f ca="1"/>
        <v>1955</v>
      </c>
      <c r="N20264" s="53">
        <f ca="1"/>
        <v>6</v>
      </c>
      <c r="O20264" s="53" t="str">
        <f ca="1"/>
        <v>1955-06</v>
      </c>
    </row>
    <row r="20265" spans="12:15" x14ac:dyDescent="0.4">
      <c r="L20265" s="56">
        <f ca="1"/>
        <v>20264</v>
      </c>
      <c r="M20265" s="53">
        <f ca="1"/>
        <v>1955</v>
      </c>
      <c r="N20265" s="53">
        <f ca="1"/>
        <v>6</v>
      </c>
      <c r="O20265" s="53" t="str">
        <f ca="1"/>
        <v>1955-06</v>
      </c>
    </row>
    <row r="20266" spans="12:15" x14ac:dyDescent="0.4">
      <c r="L20266" s="56">
        <f ca="1"/>
        <v>20265</v>
      </c>
      <c r="M20266" s="53">
        <f ca="1"/>
        <v>1955</v>
      </c>
      <c r="N20266" s="53">
        <f ca="1"/>
        <v>6</v>
      </c>
      <c r="O20266" s="53" t="str">
        <f ca="1"/>
        <v>1955-06</v>
      </c>
    </row>
    <row r="20267" spans="12:15" x14ac:dyDescent="0.4">
      <c r="L20267" s="56">
        <f ca="1"/>
        <v>20266</v>
      </c>
      <c r="M20267" s="53">
        <f ca="1"/>
        <v>1955</v>
      </c>
      <c r="N20267" s="53">
        <f ca="1"/>
        <v>6</v>
      </c>
      <c r="O20267" s="53" t="str">
        <f ca="1"/>
        <v>1955-06</v>
      </c>
    </row>
    <row r="20268" spans="12:15" x14ac:dyDescent="0.4">
      <c r="L20268" s="56">
        <f ca="1"/>
        <v>20267</v>
      </c>
      <c r="M20268" s="53">
        <f ca="1"/>
        <v>1955</v>
      </c>
      <c r="N20268" s="53">
        <f ca="1"/>
        <v>6</v>
      </c>
      <c r="O20268" s="53" t="str">
        <f ca="1"/>
        <v>1955-06</v>
      </c>
    </row>
    <row r="20269" spans="12:15" x14ac:dyDescent="0.4">
      <c r="L20269" s="56">
        <f ca="1"/>
        <v>20268</v>
      </c>
      <c r="M20269" s="53">
        <f ca="1"/>
        <v>1955</v>
      </c>
      <c r="N20269" s="53">
        <f ca="1"/>
        <v>6</v>
      </c>
      <c r="O20269" s="53" t="str">
        <f ca="1"/>
        <v>1955-06</v>
      </c>
    </row>
    <row r="20270" spans="12:15" x14ac:dyDescent="0.4">
      <c r="L20270" s="56">
        <f ca="1"/>
        <v>20269</v>
      </c>
      <c r="M20270" s="53">
        <f ca="1"/>
        <v>1955</v>
      </c>
      <c r="N20270" s="53">
        <f ca="1"/>
        <v>6</v>
      </c>
      <c r="O20270" s="53" t="str">
        <f ca="1"/>
        <v>1955-06</v>
      </c>
    </row>
    <row r="20271" spans="12:15" x14ac:dyDescent="0.4">
      <c r="L20271" s="56">
        <f ca="1"/>
        <v>20270</v>
      </c>
      <c r="M20271" s="53">
        <f ca="1"/>
        <v>1955</v>
      </c>
      <c r="N20271" s="53">
        <f ca="1"/>
        <v>6</v>
      </c>
      <c r="O20271" s="53" t="str">
        <f ca="1"/>
        <v>1955-06</v>
      </c>
    </row>
    <row r="20272" spans="12:15" x14ac:dyDescent="0.4">
      <c r="L20272" s="56">
        <f ca="1"/>
        <v>20271</v>
      </c>
      <c r="M20272" s="53">
        <f ca="1"/>
        <v>1955</v>
      </c>
      <c r="N20272" s="53">
        <f ca="1"/>
        <v>7</v>
      </c>
      <c r="O20272" s="53" t="str">
        <f ca="1"/>
        <v>1955-07</v>
      </c>
    </row>
    <row r="20273" spans="12:15" x14ac:dyDescent="0.4">
      <c r="L20273" s="56">
        <f ca="1"/>
        <v>20272</v>
      </c>
      <c r="M20273" s="53">
        <f ca="1"/>
        <v>1955</v>
      </c>
      <c r="N20273" s="53">
        <f ca="1"/>
        <v>7</v>
      </c>
      <c r="O20273" s="53" t="str">
        <f ca="1"/>
        <v>1955-07</v>
      </c>
    </row>
    <row r="20274" spans="12:15" x14ac:dyDescent="0.4">
      <c r="L20274" s="56">
        <f ca="1"/>
        <v>20273</v>
      </c>
      <c r="M20274" s="53">
        <f ca="1"/>
        <v>1955</v>
      </c>
      <c r="N20274" s="53">
        <f ca="1"/>
        <v>7</v>
      </c>
      <c r="O20274" s="53" t="str">
        <f ca="1"/>
        <v>1955-07</v>
      </c>
    </row>
    <row r="20275" spans="12:15" x14ac:dyDescent="0.4">
      <c r="L20275" s="56">
        <f ca="1"/>
        <v>20274</v>
      </c>
      <c r="M20275" s="53">
        <f ca="1"/>
        <v>1955</v>
      </c>
      <c r="N20275" s="53">
        <f ca="1"/>
        <v>7</v>
      </c>
      <c r="O20275" s="53" t="str">
        <f ca="1"/>
        <v>1955-07</v>
      </c>
    </row>
    <row r="20276" spans="12:15" x14ac:dyDescent="0.4">
      <c r="L20276" s="56">
        <f ca="1"/>
        <v>20275</v>
      </c>
      <c r="M20276" s="53">
        <f ca="1"/>
        <v>1955</v>
      </c>
      <c r="N20276" s="53">
        <f ca="1"/>
        <v>7</v>
      </c>
      <c r="O20276" s="53" t="str">
        <f ca="1"/>
        <v>1955-07</v>
      </c>
    </row>
    <row r="20277" spans="12:15" x14ac:dyDescent="0.4">
      <c r="L20277" s="56">
        <f ca="1"/>
        <v>20276</v>
      </c>
      <c r="M20277" s="53">
        <f ca="1"/>
        <v>1955</v>
      </c>
      <c r="N20277" s="53">
        <f ca="1"/>
        <v>7</v>
      </c>
      <c r="O20277" s="53" t="str">
        <f ca="1"/>
        <v>1955-07</v>
      </c>
    </row>
    <row r="20278" spans="12:15" x14ac:dyDescent="0.4">
      <c r="L20278" s="56">
        <f ca="1"/>
        <v>20277</v>
      </c>
      <c r="M20278" s="53">
        <f ca="1"/>
        <v>1955</v>
      </c>
      <c r="N20278" s="53">
        <f ca="1"/>
        <v>7</v>
      </c>
      <c r="O20278" s="53" t="str">
        <f ca="1"/>
        <v>1955-07</v>
      </c>
    </row>
    <row r="20279" spans="12:15" x14ac:dyDescent="0.4">
      <c r="L20279" s="56">
        <f ca="1"/>
        <v>20278</v>
      </c>
      <c r="M20279" s="53">
        <f ca="1"/>
        <v>1955</v>
      </c>
      <c r="N20279" s="53">
        <f ca="1"/>
        <v>7</v>
      </c>
      <c r="O20279" s="53" t="str">
        <f ca="1"/>
        <v>1955-07</v>
      </c>
    </row>
    <row r="20280" spans="12:15" x14ac:dyDescent="0.4">
      <c r="L20280" s="56">
        <f ca="1"/>
        <v>20279</v>
      </c>
      <c r="M20280" s="53">
        <f ca="1"/>
        <v>1955</v>
      </c>
      <c r="N20280" s="53">
        <f ca="1"/>
        <v>7</v>
      </c>
      <c r="O20280" s="53" t="str">
        <f ca="1"/>
        <v>1955-07</v>
      </c>
    </row>
    <row r="20281" spans="12:15" x14ac:dyDescent="0.4">
      <c r="L20281" s="56">
        <f ca="1"/>
        <v>20280</v>
      </c>
      <c r="M20281" s="53">
        <f ca="1"/>
        <v>1955</v>
      </c>
      <c r="N20281" s="53">
        <f ca="1"/>
        <v>7</v>
      </c>
      <c r="O20281" s="53" t="str">
        <f ca="1"/>
        <v>1955-07</v>
      </c>
    </row>
    <row r="20282" spans="12:15" x14ac:dyDescent="0.4">
      <c r="L20282" s="56">
        <f ca="1"/>
        <v>20281</v>
      </c>
      <c r="M20282" s="53">
        <f ca="1"/>
        <v>1955</v>
      </c>
      <c r="N20282" s="53">
        <f ca="1"/>
        <v>7</v>
      </c>
      <c r="O20282" s="53" t="str">
        <f ca="1"/>
        <v>1955-07</v>
      </c>
    </row>
    <row r="20283" spans="12:15" x14ac:dyDescent="0.4">
      <c r="L20283" s="56">
        <f ca="1"/>
        <v>20282</v>
      </c>
      <c r="M20283" s="53">
        <f ca="1"/>
        <v>1955</v>
      </c>
      <c r="N20283" s="53">
        <f ca="1"/>
        <v>7</v>
      </c>
      <c r="O20283" s="53" t="str">
        <f ca="1"/>
        <v>1955-07</v>
      </c>
    </row>
    <row r="20284" spans="12:15" x14ac:dyDescent="0.4">
      <c r="L20284" s="56">
        <f ca="1"/>
        <v>20283</v>
      </c>
      <c r="M20284" s="53">
        <f ca="1"/>
        <v>1955</v>
      </c>
      <c r="N20284" s="53">
        <f ca="1"/>
        <v>7</v>
      </c>
      <c r="O20284" s="53" t="str">
        <f ca="1"/>
        <v>1955-07</v>
      </c>
    </row>
    <row r="20285" spans="12:15" x14ac:dyDescent="0.4">
      <c r="L20285" s="56">
        <f ca="1"/>
        <v>20284</v>
      </c>
      <c r="M20285" s="53">
        <f ca="1"/>
        <v>1955</v>
      </c>
      <c r="N20285" s="53">
        <f ca="1"/>
        <v>7</v>
      </c>
      <c r="O20285" s="53" t="str">
        <f ca="1"/>
        <v>1955-07</v>
      </c>
    </row>
    <row r="20286" spans="12:15" x14ac:dyDescent="0.4">
      <c r="L20286" s="56">
        <f ca="1"/>
        <v>20285</v>
      </c>
      <c r="M20286" s="53">
        <f ca="1"/>
        <v>1955</v>
      </c>
      <c r="N20286" s="53">
        <f ca="1"/>
        <v>7</v>
      </c>
      <c r="O20286" s="53" t="str">
        <f ca="1"/>
        <v>1955-07</v>
      </c>
    </row>
    <row r="20287" spans="12:15" x14ac:dyDescent="0.4">
      <c r="L20287" s="56">
        <f ca="1"/>
        <v>20286</v>
      </c>
      <c r="M20287" s="53">
        <f ca="1"/>
        <v>1955</v>
      </c>
      <c r="N20287" s="53">
        <f ca="1"/>
        <v>7</v>
      </c>
      <c r="O20287" s="53" t="str">
        <f ca="1"/>
        <v>1955-07</v>
      </c>
    </row>
    <row r="20288" spans="12:15" x14ac:dyDescent="0.4">
      <c r="L20288" s="56">
        <f ca="1"/>
        <v>20287</v>
      </c>
      <c r="M20288" s="53">
        <f ca="1"/>
        <v>1955</v>
      </c>
      <c r="N20288" s="53">
        <f ca="1"/>
        <v>7</v>
      </c>
      <c r="O20288" s="53" t="str">
        <f ca="1"/>
        <v>1955-07</v>
      </c>
    </row>
    <row r="20289" spans="12:15" x14ac:dyDescent="0.4">
      <c r="L20289" s="56">
        <f ca="1"/>
        <v>20288</v>
      </c>
      <c r="M20289" s="53">
        <f ca="1"/>
        <v>1955</v>
      </c>
      <c r="N20289" s="53">
        <f ca="1"/>
        <v>7</v>
      </c>
      <c r="O20289" s="53" t="str">
        <f ca="1"/>
        <v>1955-07</v>
      </c>
    </row>
    <row r="20290" spans="12:15" x14ac:dyDescent="0.4">
      <c r="L20290" s="56">
        <f ca="1"/>
        <v>20289</v>
      </c>
      <c r="M20290" s="53">
        <f ca="1"/>
        <v>1955</v>
      </c>
      <c r="N20290" s="53">
        <f ca="1"/>
        <v>7</v>
      </c>
      <c r="O20290" s="53" t="str">
        <f ca="1"/>
        <v>1955-07</v>
      </c>
    </row>
    <row r="20291" spans="12:15" x14ac:dyDescent="0.4">
      <c r="L20291" s="56">
        <f ca="1"/>
        <v>20290</v>
      </c>
      <c r="M20291" s="53">
        <f ca="1"/>
        <v>1955</v>
      </c>
      <c r="N20291" s="53">
        <f ca="1"/>
        <v>7</v>
      </c>
      <c r="O20291" s="53" t="str">
        <f ca="1"/>
        <v>1955-07</v>
      </c>
    </row>
    <row r="20292" spans="12:15" x14ac:dyDescent="0.4">
      <c r="L20292" s="56">
        <f ca="1"/>
        <v>20291</v>
      </c>
      <c r="M20292" s="53">
        <f ca="1"/>
        <v>1955</v>
      </c>
      <c r="N20292" s="53">
        <f ca="1"/>
        <v>7</v>
      </c>
      <c r="O20292" s="53" t="str">
        <f ca="1"/>
        <v>1955-07</v>
      </c>
    </row>
    <row r="20293" spans="12:15" x14ac:dyDescent="0.4">
      <c r="L20293" s="56">
        <f ca="1"/>
        <v>20292</v>
      </c>
      <c r="M20293" s="53">
        <f ca="1"/>
        <v>1955</v>
      </c>
      <c r="N20293" s="53">
        <f ca="1"/>
        <v>7</v>
      </c>
      <c r="O20293" s="53" t="str">
        <f ca="1"/>
        <v>1955-07</v>
      </c>
    </row>
    <row r="20294" spans="12:15" x14ac:dyDescent="0.4">
      <c r="L20294" s="56">
        <f ca="1"/>
        <v>20293</v>
      </c>
      <c r="M20294" s="53">
        <f ca="1"/>
        <v>1955</v>
      </c>
      <c r="N20294" s="53">
        <f ca="1"/>
        <v>7</v>
      </c>
      <c r="O20294" s="53" t="str">
        <f ca="1"/>
        <v>1955-07</v>
      </c>
    </row>
    <row r="20295" spans="12:15" x14ac:dyDescent="0.4">
      <c r="L20295" s="56">
        <f ca="1"/>
        <v>20294</v>
      </c>
      <c r="M20295" s="53">
        <f ca="1"/>
        <v>1955</v>
      </c>
      <c r="N20295" s="53">
        <f ca="1"/>
        <v>7</v>
      </c>
      <c r="O20295" s="53" t="str">
        <f ca="1"/>
        <v>1955-07</v>
      </c>
    </row>
    <row r="20296" spans="12:15" x14ac:dyDescent="0.4">
      <c r="L20296" s="56">
        <f ca="1"/>
        <v>20295</v>
      </c>
      <c r="M20296" s="53">
        <f ca="1"/>
        <v>1955</v>
      </c>
      <c r="N20296" s="53">
        <f ca="1"/>
        <v>7</v>
      </c>
      <c r="O20296" s="53" t="str">
        <f ca="1"/>
        <v>1955-07</v>
      </c>
    </row>
    <row r="20297" spans="12:15" x14ac:dyDescent="0.4">
      <c r="L20297" s="56">
        <f ca="1"/>
        <v>20296</v>
      </c>
      <c r="M20297" s="53">
        <f ca="1"/>
        <v>1955</v>
      </c>
      <c r="N20297" s="53">
        <f ca="1"/>
        <v>7</v>
      </c>
      <c r="O20297" s="53" t="str">
        <f ca="1"/>
        <v>1955-07</v>
      </c>
    </row>
    <row r="20298" spans="12:15" x14ac:dyDescent="0.4">
      <c r="L20298" s="56">
        <f ca="1"/>
        <v>20297</v>
      </c>
      <c r="M20298" s="53">
        <f ca="1"/>
        <v>1955</v>
      </c>
      <c r="N20298" s="53">
        <f ca="1"/>
        <v>7</v>
      </c>
      <c r="O20298" s="53" t="str">
        <f ca="1"/>
        <v>1955-07</v>
      </c>
    </row>
    <row r="20299" spans="12:15" x14ac:dyDescent="0.4">
      <c r="L20299" s="56">
        <f ca="1"/>
        <v>20298</v>
      </c>
      <c r="M20299" s="53">
        <f ca="1"/>
        <v>1955</v>
      </c>
      <c r="N20299" s="53">
        <f ca="1"/>
        <v>7</v>
      </c>
      <c r="O20299" s="53" t="str">
        <f ca="1"/>
        <v>1955-07</v>
      </c>
    </row>
    <row r="20300" spans="12:15" x14ac:dyDescent="0.4">
      <c r="L20300" s="56">
        <f ca="1"/>
        <v>20299</v>
      </c>
      <c r="M20300" s="53">
        <f ca="1"/>
        <v>1955</v>
      </c>
      <c r="N20300" s="53">
        <f ca="1"/>
        <v>7</v>
      </c>
      <c r="O20300" s="53" t="str">
        <f ca="1"/>
        <v>1955-07</v>
      </c>
    </row>
    <row r="20301" spans="12:15" x14ac:dyDescent="0.4">
      <c r="L20301" s="56">
        <f ca="1"/>
        <v>20300</v>
      </c>
      <c r="M20301" s="53">
        <f ca="1"/>
        <v>1955</v>
      </c>
      <c r="N20301" s="53">
        <f ca="1"/>
        <v>7</v>
      </c>
      <c r="O20301" s="53" t="str">
        <f ca="1"/>
        <v>1955-07</v>
      </c>
    </row>
    <row r="20302" spans="12:15" x14ac:dyDescent="0.4">
      <c r="L20302" s="56">
        <f ca="1"/>
        <v>20301</v>
      </c>
      <c r="M20302" s="53">
        <f ca="1"/>
        <v>1955</v>
      </c>
      <c r="N20302" s="53">
        <f ca="1"/>
        <v>7</v>
      </c>
      <c r="O20302" s="53" t="str">
        <f ca="1"/>
        <v>1955-07</v>
      </c>
    </row>
    <row r="20303" spans="12:15" x14ac:dyDescent="0.4">
      <c r="L20303" s="56">
        <f ca="1"/>
        <v>20302</v>
      </c>
      <c r="M20303" s="53">
        <f ca="1"/>
        <v>1955</v>
      </c>
      <c r="N20303" s="53">
        <f ca="1"/>
        <v>8</v>
      </c>
      <c r="O20303" s="53" t="str">
        <f ca="1"/>
        <v>1955-08</v>
      </c>
    </row>
    <row r="20304" spans="12:15" x14ac:dyDescent="0.4">
      <c r="L20304" s="56">
        <f ca="1"/>
        <v>20303</v>
      </c>
      <c r="M20304" s="53">
        <f ca="1"/>
        <v>1955</v>
      </c>
      <c r="N20304" s="53">
        <f ca="1"/>
        <v>8</v>
      </c>
      <c r="O20304" s="53" t="str">
        <f ca="1"/>
        <v>1955-08</v>
      </c>
    </row>
    <row r="20305" spans="12:15" x14ac:dyDescent="0.4">
      <c r="L20305" s="56">
        <f ca="1"/>
        <v>20304</v>
      </c>
      <c r="M20305" s="53">
        <f ca="1"/>
        <v>1955</v>
      </c>
      <c r="N20305" s="53">
        <f ca="1"/>
        <v>8</v>
      </c>
      <c r="O20305" s="53" t="str">
        <f ca="1"/>
        <v>1955-08</v>
      </c>
    </row>
    <row r="20306" spans="12:15" x14ac:dyDescent="0.4">
      <c r="L20306" s="56">
        <f ca="1"/>
        <v>20305</v>
      </c>
      <c r="M20306" s="53">
        <f ca="1"/>
        <v>1955</v>
      </c>
      <c r="N20306" s="53">
        <f ca="1"/>
        <v>8</v>
      </c>
      <c r="O20306" s="53" t="str">
        <f ca="1"/>
        <v>1955-08</v>
      </c>
    </row>
    <row r="20307" spans="12:15" x14ac:dyDescent="0.4">
      <c r="L20307" s="56">
        <f ca="1"/>
        <v>20306</v>
      </c>
      <c r="M20307" s="53">
        <f ca="1"/>
        <v>1955</v>
      </c>
      <c r="N20307" s="53">
        <f ca="1"/>
        <v>8</v>
      </c>
      <c r="O20307" s="53" t="str">
        <f ca="1"/>
        <v>1955-08</v>
      </c>
    </row>
    <row r="20308" spans="12:15" x14ac:dyDescent="0.4">
      <c r="L20308" s="56">
        <f ca="1"/>
        <v>20307</v>
      </c>
      <c r="M20308" s="53">
        <f ca="1"/>
        <v>1955</v>
      </c>
      <c r="N20308" s="53">
        <f ca="1"/>
        <v>8</v>
      </c>
      <c r="O20308" s="53" t="str">
        <f ca="1"/>
        <v>1955-08</v>
      </c>
    </row>
    <row r="20309" spans="12:15" x14ac:dyDescent="0.4">
      <c r="L20309" s="56">
        <f ca="1"/>
        <v>20308</v>
      </c>
      <c r="M20309" s="53">
        <f ca="1"/>
        <v>1955</v>
      </c>
      <c r="N20309" s="53">
        <f ca="1"/>
        <v>8</v>
      </c>
      <c r="O20309" s="53" t="str">
        <f ca="1"/>
        <v>1955-08</v>
      </c>
    </row>
    <row r="20310" spans="12:15" x14ac:dyDescent="0.4">
      <c r="L20310" s="56">
        <f ca="1"/>
        <v>20309</v>
      </c>
      <c r="M20310" s="53">
        <f ca="1"/>
        <v>1955</v>
      </c>
      <c r="N20310" s="53">
        <f ca="1"/>
        <v>8</v>
      </c>
      <c r="O20310" s="53" t="str">
        <f ca="1"/>
        <v>1955-08</v>
      </c>
    </row>
    <row r="20311" spans="12:15" x14ac:dyDescent="0.4">
      <c r="L20311" s="56">
        <f ca="1"/>
        <v>20310</v>
      </c>
      <c r="M20311" s="53">
        <f ca="1"/>
        <v>1955</v>
      </c>
      <c r="N20311" s="53">
        <f ca="1"/>
        <v>8</v>
      </c>
      <c r="O20311" s="53" t="str">
        <f ca="1"/>
        <v>1955-08</v>
      </c>
    </row>
    <row r="20312" spans="12:15" x14ac:dyDescent="0.4">
      <c r="L20312" s="56">
        <f ca="1"/>
        <v>20311</v>
      </c>
      <c r="M20312" s="53">
        <f ca="1"/>
        <v>1955</v>
      </c>
      <c r="N20312" s="53">
        <f ca="1"/>
        <v>8</v>
      </c>
      <c r="O20312" s="53" t="str">
        <f ca="1"/>
        <v>1955-08</v>
      </c>
    </row>
    <row r="20313" spans="12:15" x14ac:dyDescent="0.4">
      <c r="L20313" s="56">
        <f ca="1"/>
        <v>20312</v>
      </c>
      <c r="M20313" s="53">
        <f ca="1"/>
        <v>1955</v>
      </c>
      <c r="N20313" s="53">
        <f ca="1"/>
        <v>8</v>
      </c>
      <c r="O20313" s="53" t="str">
        <f ca="1"/>
        <v>1955-08</v>
      </c>
    </row>
    <row r="20314" spans="12:15" x14ac:dyDescent="0.4">
      <c r="L20314" s="56">
        <f ca="1"/>
        <v>20313</v>
      </c>
      <c r="M20314" s="53">
        <f ca="1"/>
        <v>1955</v>
      </c>
      <c r="N20314" s="53">
        <f ca="1"/>
        <v>8</v>
      </c>
      <c r="O20314" s="53" t="str">
        <f ca="1"/>
        <v>1955-08</v>
      </c>
    </row>
    <row r="20315" spans="12:15" x14ac:dyDescent="0.4">
      <c r="L20315" s="56">
        <f ca="1"/>
        <v>20314</v>
      </c>
      <c r="M20315" s="53">
        <f ca="1"/>
        <v>1955</v>
      </c>
      <c r="N20315" s="53">
        <f ca="1"/>
        <v>8</v>
      </c>
      <c r="O20315" s="53" t="str">
        <f ca="1"/>
        <v>1955-08</v>
      </c>
    </row>
    <row r="20316" spans="12:15" x14ac:dyDescent="0.4">
      <c r="L20316" s="56">
        <f ca="1"/>
        <v>20315</v>
      </c>
      <c r="M20316" s="53">
        <f ca="1"/>
        <v>1955</v>
      </c>
      <c r="N20316" s="53">
        <f ca="1"/>
        <v>8</v>
      </c>
      <c r="O20316" s="53" t="str">
        <f ca="1"/>
        <v>1955-08</v>
      </c>
    </row>
    <row r="20317" spans="12:15" x14ac:dyDescent="0.4">
      <c r="L20317" s="56">
        <f ca="1"/>
        <v>20316</v>
      </c>
      <c r="M20317" s="53">
        <f ca="1"/>
        <v>1955</v>
      </c>
      <c r="N20317" s="53">
        <f ca="1"/>
        <v>8</v>
      </c>
      <c r="O20317" s="53" t="str">
        <f ca="1"/>
        <v>1955-08</v>
      </c>
    </row>
    <row r="20318" spans="12:15" x14ac:dyDescent="0.4">
      <c r="L20318" s="56">
        <f ca="1"/>
        <v>20317</v>
      </c>
      <c r="M20318" s="53">
        <f ca="1"/>
        <v>1955</v>
      </c>
      <c r="N20318" s="53">
        <f ca="1"/>
        <v>8</v>
      </c>
      <c r="O20318" s="53" t="str">
        <f ca="1"/>
        <v>1955-08</v>
      </c>
    </row>
    <row r="20319" spans="12:15" x14ac:dyDescent="0.4">
      <c r="L20319" s="56">
        <f ca="1"/>
        <v>20318</v>
      </c>
      <c r="M20319" s="53">
        <f ca="1"/>
        <v>1955</v>
      </c>
      <c r="N20319" s="53">
        <f ca="1"/>
        <v>8</v>
      </c>
      <c r="O20319" s="53" t="str">
        <f ca="1"/>
        <v>1955-08</v>
      </c>
    </row>
    <row r="20320" spans="12:15" x14ac:dyDescent="0.4">
      <c r="L20320" s="56">
        <f ca="1"/>
        <v>20319</v>
      </c>
      <c r="M20320" s="53">
        <f ca="1"/>
        <v>1955</v>
      </c>
      <c r="N20320" s="53">
        <f ca="1"/>
        <v>8</v>
      </c>
      <c r="O20320" s="53" t="str">
        <f ca="1"/>
        <v>1955-08</v>
      </c>
    </row>
    <row r="20321" spans="12:15" x14ac:dyDescent="0.4">
      <c r="L20321" s="56">
        <f ca="1"/>
        <v>20320</v>
      </c>
      <c r="M20321" s="53">
        <f ca="1"/>
        <v>1955</v>
      </c>
      <c r="N20321" s="53">
        <f ca="1"/>
        <v>8</v>
      </c>
      <c r="O20321" s="53" t="str">
        <f ca="1"/>
        <v>1955-08</v>
      </c>
    </row>
    <row r="20322" spans="12:15" x14ac:dyDescent="0.4">
      <c r="L20322" s="56">
        <f ca="1"/>
        <v>20321</v>
      </c>
      <c r="M20322" s="53">
        <f ca="1"/>
        <v>1955</v>
      </c>
      <c r="N20322" s="53">
        <f ca="1"/>
        <v>8</v>
      </c>
      <c r="O20322" s="53" t="str">
        <f ca="1"/>
        <v>1955-08</v>
      </c>
    </row>
    <row r="20323" spans="12:15" x14ac:dyDescent="0.4">
      <c r="L20323" s="56">
        <f ca="1"/>
        <v>20322</v>
      </c>
      <c r="M20323" s="53">
        <f ca="1"/>
        <v>1955</v>
      </c>
      <c r="N20323" s="53">
        <f ca="1"/>
        <v>8</v>
      </c>
      <c r="O20323" s="53" t="str">
        <f ca="1"/>
        <v>1955-08</v>
      </c>
    </row>
    <row r="20324" spans="12:15" x14ac:dyDescent="0.4">
      <c r="L20324" s="56">
        <f ca="1"/>
        <v>20323</v>
      </c>
      <c r="M20324" s="53">
        <f ca="1"/>
        <v>1955</v>
      </c>
      <c r="N20324" s="53">
        <f ca="1"/>
        <v>8</v>
      </c>
      <c r="O20324" s="53" t="str">
        <f ca="1"/>
        <v>1955-08</v>
      </c>
    </row>
    <row r="20325" spans="12:15" x14ac:dyDescent="0.4">
      <c r="L20325" s="56">
        <f ca="1"/>
        <v>20324</v>
      </c>
      <c r="M20325" s="53">
        <f ca="1"/>
        <v>1955</v>
      </c>
      <c r="N20325" s="53">
        <f ca="1"/>
        <v>8</v>
      </c>
      <c r="O20325" s="53" t="str">
        <f ca="1"/>
        <v>1955-08</v>
      </c>
    </row>
    <row r="20326" spans="12:15" x14ac:dyDescent="0.4">
      <c r="L20326" s="56">
        <f ca="1"/>
        <v>20325</v>
      </c>
      <c r="M20326" s="53">
        <f ca="1"/>
        <v>1955</v>
      </c>
      <c r="N20326" s="53">
        <f ca="1"/>
        <v>8</v>
      </c>
      <c r="O20326" s="53" t="str">
        <f ca="1"/>
        <v>1955-08</v>
      </c>
    </row>
    <row r="20327" spans="12:15" x14ac:dyDescent="0.4">
      <c r="L20327" s="56">
        <f ca="1"/>
        <v>20326</v>
      </c>
      <c r="M20327" s="53">
        <f ca="1"/>
        <v>1955</v>
      </c>
      <c r="N20327" s="53">
        <f ca="1"/>
        <v>8</v>
      </c>
      <c r="O20327" s="53" t="str">
        <f ca="1"/>
        <v>1955-08</v>
      </c>
    </row>
    <row r="20328" spans="12:15" x14ac:dyDescent="0.4">
      <c r="L20328" s="56">
        <f ca="1"/>
        <v>20327</v>
      </c>
      <c r="M20328" s="53">
        <f ca="1"/>
        <v>1955</v>
      </c>
      <c r="N20328" s="53">
        <f ca="1"/>
        <v>8</v>
      </c>
      <c r="O20328" s="53" t="str">
        <f ca="1"/>
        <v>1955-08</v>
      </c>
    </row>
    <row r="20329" spans="12:15" x14ac:dyDescent="0.4">
      <c r="L20329" s="56">
        <f ca="1"/>
        <v>20328</v>
      </c>
      <c r="M20329" s="53">
        <f ca="1"/>
        <v>1955</v>
      </c>
      <c r="N20329" s="53">
        <f ca="1"/>
        <v>8</v>
      </c>
      <c r="O20329" s="53" t="str">
        <f ca="1"/>
        <v>1955-08</v>
      </c>
    </row>
    <row r="20330" spans="12:15" x14ac:dyDescent="0.4">
      <c r="L20330" s="56">
        <f ca="1"/>
        <v>20329</v>
      </c>
      <c r="M20330" s="53">
        <f ca="1"/>
        <v>1955</v>
      </c>
      <c r="N20330" s="53">
        <f ca="1"/>
        <v>8</v>
      </c>
      <c r="O20330" s="53" t="str">
        <f ca="1"/>
        <v>1955-08</v>
      </c>
    </row>
    <row r="20331" spans="12:15" x14ac:dyDescent="0.4">
      <c r="L20331" s="56">
        <f ca="1"/>
        <v>20330</v>
      </c>
      <c r="M20331" s="53">
        <f ca="1"/>
        <v>1955</v>
      </c>
      <c r="N20331" s="53">
        <f ca="1"/>
        <v>8</v>
      </c>
      <c r="O20331" s="53" t="str">
        <f ca="1"/>
        <v>1955-08</v>
      </c>
    </row>
    <row r="20332" spans="12:15" x14ac:dyDescent="0.4">
      <c r="L20332" s="56">
        <f ca="1"/>
        <v>20331</v>
      </c>
      <c r="M20332" s="53">
        <f ca="1"/>
        <v>1955</v>
      </c>
      <c r="N20332" s="53">
        <f ca="1"/>
        <v>8</v>
      </c>
      <c r="O20332" s="53" t="str">
        <f ca="1"/>
        <v>1955-08</v>
      </c>
    </row>
    <row r="20333" spans="12:15" x14ac:dyDescent="0.4">
      <c r="L20333" s="56">
        <f ca="1"/>
        <v>20332</v>
      </c>
      <c r="M20333" s="53">
        <f ca="1"/>
        <v>1955</v>
      </c>
      <c r="N20333" s="53">
        <f ca="1"/>
        <v>8</v>
      </c>
      <c r="O20333" s="53" t="str">
        <f ca="1"/>
        <v>1955-08</v>
      </c>
    </row>
    <row r="20334" spans="12:15" x14ac:dyDescent="0.4">
      <c r="L20334" s="56">
        <f ca="1"/>
        <v>20333</v>
      </c>
      <c r="M20334" s="53">
        <f ca="1"/>
        <v>1955</v>
      </c>
      <c r="N20334" s="53">
        <f ca="1"/>
        <v>9</v>
      </c>
      <c r="O20334" s="53" t="str">
        <f ca="1"/>
        <v>1955-09</v>
      </c>
    </row>
    <row r="20335" spans="12:15" x14ac:dyDescent="0.4">
      <c r="L20335" s="56">
        <f ca="1"/>
        <v>20334</v>
      </c>
      <c r="M20335" s="53">
        <f ca="1"/>
        <v>1955</v>
      </c>
      <c r="N20335" s="53">
        <f ca="1"/>
        <v>9</v>
      </c>
      <c r="O20335" s="53" t="str">
        <f ca="1"/>
        <v>1955-09</v>
      </c>
    </row>
    <row r="20336" spans="12:15" x14ac:dyDescent="0.4">
      <c r="L20336" s="56">
        <f ca="1"/>
        <v>20335</v>
      </c>
      <c r="M20336" s="53">
        <f ca="1"/>
        <v>1955</v>
      </c>
      <c r="N20336" s="53">
        <f ca="1"/>
        <v>9</v>
      </c>
      <c r="O20336" s="53" t="str">
        <f ca="1"/>
        <v>1955-09</v>
      </c>
    </row>
    <row r="20337" spans="12:15" x14ac:dyDescent="0.4">
      <c r="L20337" s="56">
        <f ca="1"/>
        <v>20336</v>
      </c>
      <c r="M20337" s="53">
        <f ca="1"/>
        <v>1955</v>
      </c>
      <c r="N20337" s="53">
        <f ca="1"/>
        <v>9</v>
      </c>
      <c r="O20337" s="53" t="str">
        <f ca="1"/>
        <v>1955-09</v>
      </c>
    </row>
    <row r="20338" spans="12:15" x14ac:dyDescent="0.4">
      <c r="L20338" s="56">
        <f ca="1"/>
        <v>20337</v>
      </c>
      <c r="M20338" s="53">
        <f ca="1"/>
        <v>1955</v>
      </c>
      <c r="N20338" s="53">
        <f ca="1"/>
        <v>9</v>
      </c>
      <c r="O20338" s="53" t="str">
        <f ca="1"/>
        <v>1955-09</v>
      </c>
    </row>
    <row r="20339" spans="12:15" x14ac:dyDescent="0.4">
      <c r="L20339" s="56">
        <f ca="1"/>
        <v>20338</v>
      </c>
      <c r="M20339" s="53">
        <f ca="1"/>
        <v>1955</v>
      </c>
      <c r="N20339" s="53">
        <f ca="1"/>
        <v>9</v>
      </c>
      <c r="O20339" s="53" t="str">
        <f ca="1"/>
        <v>1955-09</v>
      </c>
    </row>
    <row r="20340" spans="12:15" x14ac:dyDescent="0.4">
      <c r="L20340" s="56">
        <f ca="1"/>
        <v>20339</v>
      </c>
      <c r="M20340" s="53">
        <f ca="1"/>
        <v>1955</v>
      </c>
      <c r="N20340" s="53">
        <f ca="1"/>
        <v>9</v>
      </c>
      <c r="O20340" s="53" t="str">
        <f ca="1"/>
        <v>1955-09</v>
      </c>
    </row>
    <row r="20341" spans="12:15" x14ac:dyDescent="0.4">
      <c r="L20341" s="56">
        <f ca="1"/>
        <v>20340</v>
      </c>
      <c r="M20341" s="53">
        <f ca="1"/>
        <v>1955</v>
      </c>
      <c r="N20341" s="53">
        <f ca="1"/>
        <v>9</v>
      </c>
      <c r="O20341" s="53" t="str">
        <f ca="1"/>
        <v>1955-09</v>
      </c>
    </row>
    <row r="20342" spans="12:15" x14ac:dyDescent="0.4">
      <c r="L20342" s="56">
        <f ca="1"/>
        <v>20341</v>
      </c>
      <c r="M20342" s="53">
        <f ca="1"/>
        <v>1955</v>
      </c>
      <c r="N20342" s="53">
        <f ca="1"/>
        <v>9</v>
      </c>
      <c r="O20342" s="53" t="str">
        <f ca="1"/>
        <v>1955-09</v>
      </c>
    </row>
    <row r="20343" spans="12:15" x14ac:dyDescent="0.4">
      <c r="L20343" s="56">
        <f ca="1"/>
        <v>20342</v>
      </c>
      <c r="M20343" s="53">
        <f ca="1"/>
        <v>1955</v>
      </c>
      <c r="N20343" s="53">
        <f ca="1"/>
        <v>9</v>
      </c>
      <c r="O20343" s="53" t="str">
        <f ca="1"/>
        <v>1955-09</v>
      </c>
    </row>
    <row r="20344" spans="12:15" x14ac:dyDescent="0.4">
      <c r="L20344" s="56">
        <f ca="1"/>
        <v>20343</v>
      </c>
      <c r="M20344" s="53">
        <f ca="1"/>
        <v>1955</v>
      </c>
      <c r="N20344" s="53">
        <f ca="1"/>
        <v>9</v>
      </c>
      <c r="O20344" s="53" t="str">
        <f ca="1"/>
        <v>1955-09</v>
      </c>
    </row>
    <row r="20345" spans="12:15" x14ac:dyDescent="0.4">
      <c r="L20345" s="56">
        <f ca="1"/>
        <v>20344</v>
      </c>
      <c r="M20345" s="53">
        <f ca="1"/>
        <v>1955</v>
      </c>
      <c r="N20345" s="53">
        <f ca="1"/>
        <v>9</v>
      </c>
      <c r="O20345" s="53" t="str">
        <f ca="1"/>
        <v>1955-09</v>
      </c>
    </row>
    <row r="20346" spans="12:15" x14ac:dyDescent="0.4">
      <c r="L20346" s="56">
        <f ca="1"/>
        <v>20345</v>
      </c>
      <c r="M20346" s="53">
        <f ca="1"/>
        <v>1955</v>
      </c>
      <c r="N20346" s="53">
        <f ca="1"/>
        <v>9</v>
      </c>
      <c r="O20346" s="53" t="str">
        <f ca="1"/>
        <v>1955-09</v>
      </c>
    </row>
    <row r="20347" spans="12:15" x14ac:dyDescent="0.4">
      <c r="L20347" s="56">
        <f ca="1"/>
        <v>20346</v>
      </c>
      <c r="M20347" s="53">
        <f ca="1"/>
        <v>1955</v>
      </c>
      <c r="N20347" s="53">
        <f ca="1"/>
        <v>9</v>
      </c>
      <c r="O20347" s="53" t="str">
        <f ca="1"/>
        <v>1955-09</v>
      </c>
    </row>
    <row r="20348" spans="12:15" x14ac:dyDescent="0.4">
      <c r="L20348" s="56">
        <f ca="1"/>
        <v>20347</v>
      </c>
      <c r="M20348" s="53">
        <f ca="1"/>
        <v>1955</v>
      </c>
      <c r="N20348" s="53">
        <f ca="1"/>
        <v>9</v>
      </c>
      <c r="O20348" s="53" t="str">
        <f ca="1"/>
        <v>1955-09</v>
      </c>
    </row>
    <row r="20349" spans="12:15" x14ac:dyDescent="0.4">
      <c r="L20349" s="56">
        <f ca="1"/>
        <v>20348</v>
      </c>
      <c r="M20349" s="53">
        <f ca="1"/>
        <v>1955</v>
      </c>
      <c r="N20349" s="53">
        <f ca="1"/>
        <v>9</v>
      </c>
      <c r="O20349" s="53" t="str">
        <f ca="1"/>
        <v>1955-09</v>
      </c>
    </row>
    <row r="20350" spans="12:15" x14ac:dyDescent="0.4">
      <c r="L20350" s="56">
        <f ca="1"/>
        <v>20349</v>
      </c>
      <c r="M20350" s="53">
        <f ca="1"/>
        <v>1955</v>
      </c>
      <c r="N20350" s="53">
        <f ca="1"/>
        <v>9</v>
      </c>
      <c r="O20350" s="53" t="str">
        <f ca="1"/>
        <v>1955-09</v>
      </c>
    </row>
    <row r="20351" spans="12:15" x14ac:dyDescent="0.4">
      <c r="L20351" s="56">
        <f ca="1"/>
        <v>20350</v>
      </c>
      <c r="M20351" s="53">
        <f ca="1"/>
        <v>1955</v>
      </c>
      <c r="N20351" s="53">
        <f ca="1"/>
        <v>9</v>
      </c>
      <c r="O20351" s="53" t="str">
        <f ca="1"/>
        <v>1955-09</v>
      </c>
    </row>
    <row r="20352" spans="12:15" x14ac:dyDescent="0.4">
      <c r="L20352" s="56">
        <f ca="1"/>
        <v>20351</v>
      </c>
      <c r="M20352" s="53">
        <f ca="1"/>
        <v>1955</v>
      </c>
      <c r="N20352" s="53">
        <f ca="1"/>
        <v>9</v>
      </c>
      <c r="O20352" s="53" t="str">
        <f ca="1"/>
        <v>1955-09</v>
      </c>
    </row>
    <row r="20353" spans="12:15" x14ac:dyDescent="0.4">
      <c r="L20353" s="56">
        <f ca="1"/>
        <v>20352</v>
      </c>
      <c r="M20353" s="53">
        <f ca="1"/>
        <v>1955</v>
      </c>
      <c r="N20353" s="53">
        <f ca="1"/>
        <v>9</v>
      </c>
      <c r="O20353" s="53" t="str">
        <f ca="1"/>
        <v>1955-09</v>
      </c>
    </row>
    <row r="20354" spans="12:15" x14ac:dyDescent="0.4">
      <c r="L20354" s="56">
        <f ca="1"/>
        <v>20353</v>
      </c>
      <c r="M20354" s="53">
        <f ca="1"/>
        <v>1955</v>
      </c>
      <c r="N20354" s="53">
        <f ca="1"/>
        <v>9</v>
      </c>
      <c r="O20354" s="53" t="str">
        <f ca="1"/>
        <v>1955-09</v>
      </c>
    </row>
    <row r="20355" spans="12:15" x14ac:dyDescent="0.4">
      <c r="L20355" s="56">
        <f ca="1"/>
        <v>20354</v>
      </c>
      <c r="M20355" s="53">
        <f ca="1"/>
        <v>1955</v>
      </c>
      <c r="N20355" s="53">
        <f ca="1"/>
        <v>9</v>
      </c>
      <c r="O20355" s="53" t="str">
        <f ca="1"/>
        <v>1955-09</v>
      </c>
    </row>
    <row r="20356" spans="12:15" x14ac:dyDescent="0.4">
      <c r="L20356" s="56">
        <f ca="1"/>
        <v>20355</v>
      </c>
      <c r="M20356" s="53">
        <f ca="1"/>
        <v>1955</v>
      </c>
      <c r="N20356" s="53">
        <f ca="1"/>
        <v>9</v>
      </c>
      <c r="O20356" s="53" t="str">
        <f ca="1"/>
        <v>1955-09</v>
      </c>
    </row>
    <row r="20357" spans="12:15" x14ac:dyDescent="0.4">
      <c r="L20357" s="56">
        <f ca="1"/>
        <v>20356</v>
      </c>
      <c r="M20357" s="53">
        <f ca="1"/>
        <v>1955</v>
      </c>
      <c r="N20357" s="53">
        <f ca="1"/>
        <v>9</v>
      </c>
      <c r="O20357" s="53" t="str">
        <f ca="1"/>
        <v>1955-09</v>
      </c>
    </row>
    <row r="20358" spans="12:15" x14ac:dyDescent="0.4">
      <c r="L20358" s="56">
        <f ca="1"/>
        <v>20357</v>
      </c>
      <c r="M20358" s="53">
        <f ca="1"/>
        <v>1955</v>
      </c>
      <c r="N20358" s="53">
        <f ca="1"/>
        <v>9</v>
      </c>
      <c r="O20358" s="53" t="str">
        <f ca="1"/>
        <v>1955-09</v>
      </c>
    </row>
    <row r="20359" spans="12:15" x14ac:dyDescent="0.4">
      <c r="L20359" s="56">
        <f ca="1"/>
        <v>20358</v>
      </c>
      <c r="M20359" s="53">
        <f ca="1"/>
        <v>1955</v>
      </c>
      <c r="N20359" s="53">
        <f ca="1"/>
        <v>9</v>
      </c>
      <c r="O20359" s="53" t="str">
        <f ca="1"/>
        <v>1955-09</v>
      </c>
    </row>
    <row r="20360" spans="12:15" x14ac:dyDescent="0.4">
      <c r="L20360" s="56">
        <f ca="1"/>
        <v>20359</v>
      </c>
      <c r="M20360" s="53">
        <f ca="1"/>
        <v>1955</v>
      </c>
      <c r="N20360" s="53">
        <f ca="1"/>
        <v>9</v>
      </c>
      <c r="O20360" s="53" t="str">
        <f ca="1"/>
        <v>1955-09</v>
      </c>
    </row>
    <row r="20361" spans="12:15" x14ac:dyDescent="0.4">
      <c r="L20361" s="56">
        <f ca="1"/>
        <v>20360</v>
      </c>
      <c r="M20361" s="53">
        <f ca="1"/>
        <v>1955</v>
      </c>
      <c r="N20361" s="53">
        <f ca="1"/>
        <v>9</v>
      </c>
      <c r="O20361" s="53" t="str">
        <f ca="1"/>
        <v>1955-09</v>
      </c>
    </row>
    <row r="20362" spans="12:15" x14ac:dyDescent="0.4">
      <c r="L20362" s="56">
        <f ca="1"/>
        <v>20361</v>
      </c>
      <c r="M20362" s="53">
        <f ca="1"/>
        <v>1955</v>
      </c>
      <c r="N20362" s="53">
        <f ca="1"/>
        <v>9</v>
      </c>
      <c r="O20362" s="53" t="str">
        <f ca="1"/>
        <v>1955-09</v>
      </c>
    </row>
    <row r="20363" spans="12:15" x14ac:dyDescent="0.4">
      <c r="L20363" s="56">
        <f ca="1"/>
        <v>20362</v>
      </c>
      <c r="M20363" s="53">
        <f ca="1"/>
        <v>1955</v>
      </c>
      <c r="N20363" s="53">
        <f ca="1"/>
        <v>9</v>
      </c>
      <c r="O20363" s="53" t="str">
        <f ca="1"/>
        <v>1955-09</v>
      </c>
    </row>
    <row r="20364" spans="12:15" x14ac:dyDescent="0.4">
      <c r="L20364" s="56">
        <f ca="1"/>
        <v>20363</v>
      </c>
      <c r="M20364" s="53">
        <f ca="1"/>
        <v>1955</v>
      </c>
      <c r="N20364" s="53">
        <f ca="1"/>
        <v>10</v>
      </c>
      <c r="O20364" s="53" t="str">
        <f ca="1"/>
        <v>1955-10</v>
      </c>
    </row>
    <row r="20365" spans="12:15" x14ac:dyDescent="0.4">
      <c r="L20365" s="56">
        <f ca="1"/>
        <v>20364</v>
      </c>
      <c r="M20365" s="53">
        <f ca="1"/>
        <v>1955</v>
      </c>
      <c r="N20365" s="53">
        <f ca="1"/>
        <v>10</v>
      </c>
      <c r="O20365" s="53" t="str">
        <f ca="1"/>
        <v>1955-10</v>
      </c>
    </row>
    <row r="20366" spans="12:15" x14ac:dyDescent="0.4">
      <c r="L20366" s="56">
        <f ca="1"/>
        <v>20365</v>
      </c>
      <c r="M20366" s="53">
        <f ca="1"/>
        <v>1955</v>
      </c>
      <c r="N20366" s="53">
        <f ca="1"/>
        <v>10</v>
      </c>
      <c r="O20366" s="53" t="str">
        <f ca="1"/>
        <v>1955-10</v>
      </c>
    </row>
    <row r="20367" spans="12:15" x14ac:dyDescent="0.4">
      <c r="L20367" s="56">
        <f ca="1"/>
        <v>20366</v>
      </c>
      <c r="M20367" s="53">
        <f ca="1"/>
        <v>1955</v>
      </c>
      <c r="N20367" s="53">
        <f ca="1"/>
        <v>10</v>
      </c>
      <c r="O20367" s="53" t="str">
        <f ca="1"/>
        <v>1955-10</v>
      </c>
    </row>
    <row r="20368" spans="12:15" x14ac:dyDescent="0.4">
      <c r="L20368" s="56">
        <f ca="1"/>
        <v>20367</v>
      </c>
      <c r="M20368" s="53">
        <f ca="1"/>
        <v>1955</v>
      </c>
      <c r="N20368" s="53">
        <f ca="1"/>
        <v>10</v>
      </c>
      <c r="O20368" s="53" t="str">
        <f ca="1"/>
        <v>1955-10</v>
      </c>
    </row>
    <row r="20369" spans="12:15" x14ac:dyDescent="0.4">
      <c r="L20369" s="56">
        <f ca="1"/>
        <v>20368</v>
      </c>
      <c r="M20369" s="53">
        <f ca="1"/>
        <v>1955</v>
      </c>
      <c r="N20369" s="53">
        <f ca="1"/>
        <v>10</v>
      </c>
      <c r="O20369" s="53" t="str">
        <f ca="1"/>
        <v>1955-10</v>
      </c>
    </row>
    <row r="20370" spans="12:15" x14ac:dyDescent="0.4">
      <c r="L20370" s="56">
        <f ca="1"/>
        <v>20369</v>
      </c>
      <c r="M20370" s="53">
        <f ca="1"/>
        <v>1955</v>
      </c>
      <c r="N20370" s="53">
        <f ca="1"/>
        <v>10</v>
      </c>
      <c r="O20370" s="53" t="str">
        <f ca="1"/>
        <v>1955-10</v>
      </c>
    </row>
    <row r="20371" spans="12:15" x14ac:dyDescent="0.4">
      <c r="L20371" s="56">
        <f ca="1"/>
        <v>20370</v>
      </c>
      <c r="M20371" s="53">
        <f ca="1"/>
        <v>1955</v>
      </c>
      <c r="N20371" s="53">
        <f ca="1"/>
        <v>10</v>
      </c>
      <c r="O20371" s="53" t="str">
        <f ca="1"/>
        <v>1955-10</v>
      </c>
    </row>
    <row r="20372" spans="12:15" x14ac:dyDescent="0.4">
      <c r="L20372" s="56">
        <f ca="1"/>
        <v>20371</v>
      </c>
      <c r="M20372" s="53">
        <f ca="1"/>
        <v>1955</v>
      </c>
      <c r="N20372" s="53">
        <f ca="1"/>
        <v>10</v>
      </c>
      <c r="O20372" s="53" t="str">
        <f ca="1"/>
        <v>1955-10</v>
      </c>
    </row>
    <row r="20373" spans="12:15" x14ac:dyDescent="0.4">
      <c r="L20373" s="56">
        <f ca="1"/>
        <v>20372</v>
      </c>
      <c r="M20373" s="53">
        <f ca="1"/>
        <v>1955</v>
      </c>
      <c r="N20373" s="53">
        <f ca="1"/>
        <v>10</v>
      </c>
      <c r="O20373" s="53" t="str">
        <f ca="1"/>
        <v>1955-10</v>
      </c>
    </row>
    <row r="20374" spans="12:15" x14ac:dyDescent="0.4">
      <c r="L20374" s="56">
        <f ca="1"/>
        <v>20373</v>
      </c>
      <c r="M20374" s="53">
        <f ca="1"/>
        <v>1955</v>
      </c>
      <c r="N20374" s="53">
        <f ca="1"/>
        <v>10</v>
      </c>
      <c r="O20374" s="53" t="str">
        <f ca="1"/>
        <v>1955-10</v>
      </c>
    </row>
    <row r="20375" spans="12:15" x14ac:dyDescent="0.4">
      <c r="L20375" s="56">
        <f ca="1"/>
        <v>20374</v>
      </c>
      <c r="M20375" s="53">
        <f ca="1"/>
        <v>1955</v>
      </c>
      <c r="N20375" s="53">
        <f ca="1"/>
        <v>10</v>
      </c>
      <c r="O20375" s="53" t="str">
        <f ca="1"/>
        <v>1955-10</v>
      </c>
    </row>
    <row r="20376" spans="12:15" x14ac:dyDescent="0.4">
      <c r="L20376" s="56">
        <f ca="1"/>
        <v>20375</v>
      </c>
      <c r="M20376" s="53">
        <f ca="1"/>
        <v>1955</v>
      </c>
      <c r="N20376" s="53">
        <f ca="1"/>
        <v>10</v>
      </c>
      <c r="O20376" s="53" t="str">
        <f ca="1"/>
        <v>1955-10</v>
      </c>
    </row>
    <row r="20377" spans="12:15" x14ac:dyDescent="0.4">
      <c r="L20377" s="56">
        <f ca="1"/>
        <v>20376</v>
      </c>
      <c r="M20377" s="53">
        <f ca="1"/>
        <v>1955</v>
      </c>
      <c r="N20377" s="53">
        <f ca="1"/>
        <v>10</v>
      </c>
      <c r="O20377" s="53" t="str">
        <f ca="1"/>
        <v>1955-10</v>
      </c>
    </row>
    <row r="20378" spans="12:15" x14ac:dyDescent="0.4">
      <c r="L20378" s="56">
        <f ca="1"/>
        <v>20377</v>
      </c>
      <c r="M20378" s="53">
        <f ca="1"/>
        <v>1955</v>
      </c>
      <c r="N20378" s="53">
        <f ca="1"/>
        <v>10</v>
      </c>
      <c r="O20378" s="53" t="str">
        <f ca="1"/>
        <v>1955-10</v>
      </c>
    </row>
    <row r="20379" spans="12:15" x14ac:dyDescent="0.4">
      <c r="L20379" s="56">
        <f ca="1"/>
        <v>20378</v>
      </c>
      <c r="M20379" s="53">
        <f ca="1"/>
        <v>1955</v>
      </c>
      <c r="N20379" s="53">
        <f ca="1"/>
        <v>10</v>
      </c>
      <c r="O20379" s="53" t="str">
        <f ca="1"/>
        <v>1955-10</v>
      </c>
    </row>
    <row r="20380" spans="12:15" x14ac:dyDescent="0.4">
      <c r="L20380" s="56">
        <f ca="1"/>
        <v>20379</v>
      </c>
      <c r="M20380" s="53">
        <f ca="1"/>
        <v>1955</v>
      </c>
      <c r="N20380" s="53">
        <f ca="1"/>
        <v>10</v>
      </c>
      <c r="O20380" s="53" t="str">
        <f ca="1"/>
        <v>1955-10</v>
      </c>
    </row>
    <row r="20381" spans="12:15" x14ac:dyDescent="0.4">
      <c r="L20381" s="56">
        <f ca="1"/>
        <v>20380</v>
      </c>
      <c r="M20381" s="53">
        <f ca="1"/>
        <v>1955</v>
      </c>
      <c r="N20381" s="53">
        <f ca="1"/>
        <v>10</v>
      </c>
      <c r="O20381" s="53" t="str">
        <f ca="1"/>
        <v>1955-10</v>
      </c>
    </row>
    <row r="20382" spans="12:15" x14ac:dyDescent="0.4">
      <c r="L20382" s="56">
        <f ca="1"/>
        <v>20381</v>
      </c>
      <c r="M20382" s="53">
        <f ca="1"/>
        <v>1955</v>
      </c>
      <c r="N20382" s="53">
        <f ca="1"/>
        <v>10</v>
      </c>
      <c r="O20382" s="53" t="str">
        <f ca="1"/>
        <v>1955-10</v>
      </c>
    </row>
    <row r="20383" spans="12:15" x14ac:dyDescent="0.4">
      <c r="L20383" s="56">
        <f ca="1"/>
        <v>20382</v>
      </c>
      <c r="M20383" s="53">
        <f ca="1"/>
        <v>1955</v>
      </c>
      <c r="N20383" s="53">
        <f ca="1"/>
        <v>10</v>
      </c>
      <c r="O20383" s="53" t="str">
        <f ca="1"/>
        <v>1955-10</v>
      </c>
    </row>
    <row r="20384" spans="12:15" x14ac:dyDescent="0.4">
      <c r="L20384" s="56">
        <f ca="1"/>
        <v>20383</v>
      </c>
      <c r="M20384" s="53">
        <f ca="1"/>
        <v>1955</v>
      </c>
      <c r="N20384" s="53">
        <f ca="1"/>
        <v>10</v>
      </c>
      <c r="O20384" s="53" t="str">
        <f ca="1"/>
        <v>1955-10</v>
      </c>
    </row>
    <row r="20385" spans="12:15" x14ac:dyDescent="0.4">
      <c r="L20385" s="56">
        <f ca="1"/>
        <v>20384</v>
      </c>
      <c r="M20385" s="53">
        <f ca="1"/>
        <v>1955</v>
      </c>
      <c r="N20385" s="53">
        <f ca="1"/>
        <v>10</v>
      </c>
      <c r="O20385" s="53" t="str">
        <f ca="1"/>
        <v>1955-10</v>
      </c>
    </row>
    <row r="20386" spans="12:15" x14ac:dyDescent="0.4">
      <c r="L20386" s="56">
        <f ca="1"/>
        <v>20385</v>
      </c>
      <c r="M20386" s="53">
        <f ca="1"/>
        <v>1955</v>
      </c>
      <c r="N20386" s="53">
        <f ca="1"/>
        <v>10</v>
      </c>
      <c r="O20386" s="53" t="str">
        <f ca="1"/>
        <v>1955-10</v>
      </c>
    </row>
    <row r="20387" spans="12:15" x14ac:dyDescent="0.4">
      <c r="L20387" s="56">
        <f ca="1"/>
        <v>20386</v>
      </c>
      <c r="M20387" s="53">
        <f ca="1"/>
        <v>1955</v>
      </c>
      <c r="N20387" s="53">
        <f ca="1"/>
        <v>10</v>
      </c>
      <c r="O20387" s="53" t="str">
        <f ca="1"/>
        <v>1955-10</v>
      </c>
    </row>
    <row r="20388" spans="12:15" x14ac:dyDescent="0.4">
      <c r="L20388" s="56">
        <f ca="1"/>
        <v>20387</v>
      </c>
      <c r="M20388" s="53">
        <f ca="1"/>
        <v>1955</v>
      </c>
      <c r="N20388" s="53">
        <f ca="1"/>
        <v>10</v>
      </c>
      <c r="O20388" s="53" t="str">
        <f ca="1"/>
        <v>1955-10</v>
      </c>
    </row>
    <row r="20389" spans="12:15" x14ac:dyDescent="0.4">
      <c r="L20389" s="56">
        <f ca="1"/>
        <v>20388</v>
      </c>
      <c r="M20389" s="53">
        <f ca="1"/>
        <v>1955</v>
      </c>
      <c r="N20389" s="53">
        <f ca="1"/>
        <v>10</v>
      </c>
      <c r="O20389" s="53" t="str">
        <f ca="1"/>
        <v>1955-10</v>
      </c>
    </row>
    <row r="20390" spans="12:15" x14ac:dyDescent="0.4">
      <c r="L20390" s="56">
        <f ca="1"/>
        <v>20389</v>
      </c>
      <c r="M20390" s="53">
        <f ca="1"/>
        <v>1955</v>
      </c>
      <c r="N20390" s="53">
        <f ca="1"/>
        <v>10</v>
      </c>
      <c r="O20390" s="53" t="str">
        <f ca="1"/>
        <v>1955-10</v>
      </c>
    </row>
    <row r="20391" spans="12:15" x14ac:dyDescent="0.4">
      <c r="L20391" s="56">
        <f ca="1"/>
        <v>20390</v>
      </c>
      <c r="M20391" s="53">
        <f ca="1"/>
        <v>1955</v>
      </c>
      <c r="N20391" s="53">
        <f ca="1"/>
        <v>10</v>
      </c>
      <c r="O20391" s="53" t="str">
        <f ca="1"/>
        <v>1955-10</v>
      </c>
    </row>
    <row r="20392" spans="12:15" x14ac:dyDescent="0.4">
      <c r="L20392" s="56">
        <f ca="1"/>
        <v>20391</v>
      </c>
      <c r="M20392" s="53">
        <f ca="1"/>
        <v>1955</v>
      </c>
      <c r="N20392" s="53">
        <f ca="1"/>
        <v>10</v>
      </c>
      <c r="O20392" s="53" t="str">
        <f ca="1"/>
        <v>1955-10</v>
      </c>
    </row>
    <row r="20393" spans="12:15" x14ac:dyDescent="0.4">
      <c r="L20393" s="56">
        <f ca="1"/>
        <v>20392</v>
      </c>
      <c r="M20393" s="53">
        <f ca="1"/>
        <v>1955</v>
      </c>
      <c r="N20393" s="53">
        <f ca="1"/>
        <v>10</v>
      </c>
      <c r="O20393" s="53" t="str">
        <f ca="1"/>
        <v>1955-10</v>
      </c>
    </row>
    <row r="20394" spans="12:15" x14ac:dyDescent="0.4">
      <c r="L20394" s="56">
        <f ca="1"/>
        <v>20393</v>
      </c>
      <c r="M20394" s="53">
        <f ca="1"/>
        <v>1955</v>
      </c>
      <c r="N20394" s="53">
        <f ca="1"/>
        <v>10</v>
      </c>
      <c r="O20394" s="53" t="str">
        <f ca="1"/>
        <v>1955-10</v>
      </c>
    </row>
    <row r="20395" spans="12:15" x14ac:dyDescent="0.4">
      <c r="L20395" s="56">
        <f ca="1"/>
        <v>20394</v>
      </c>
      <c r="M20395" s="53">
        <f ca="1"/>
        <v>1955</v>
      </c>
      <c r="N20395" s="53">
        <f ca="1"/>
        <v>11</v>
      </c>
      <c r="O20395" s="53" t="str">
        <f ca="1"/>
        <v>1955-11</v>
      </c>
    </row>
    <row r="20396" spans="12:15" x14ac:dyDescent="0.4">
      <c r="L20396" s="56">
        <f ca="1"/>
        <v>20395</v>
      </c>
      <c r="M20396" s="53">
        <f ca="1"/>
        <v>1955</v>
      </c>
      <c r="N20396" s="53">
        <f ca="1"/>
        <v>11</v>
      </c>
      <c r="O20396" s="53" t="str">
        <f ca="1"/>
        <v>1955-11</v>
      </c>
    </row>
    <row r="20397" spans="12:15" x14ac:dyDescent="0.4">
      <c r="L20397" s="56">
        <f ca="1"/>
        <v>20396</v>
      </c>
      <c r="M20397" s="53">
        <f ca="1"/>
        <v>1955</v>
      </c>
      <c r="N20397" s="53">
        <f ca="1"/>
        <v>11</v>
      </c>
      <c r="O20397" s="53" t="str">
        <f ca="1"/>
        <v>1955-11</v>
      </c>
    </row>
    <row r="20398" spans="12:15" x14ac:dyDescent="0.4">
      <c r="L20398" s="56">
        <f ca="1"/>
        <v>20397</v>
      </c>
      <c r="M20398" s="53">
        <f ca="1"/>
        <v>1955</v>
      </c>
      <c r="N20398" s="53">
        <f ca="1"/>
        <v>11</v>
      </c>
      <c r="O20398" s="53" t="str">
        <f ca="1"/>
        <v>1955-11</v>
      </c>
    </row>
    <row r="20399" spans="12:15" x14ac:dyDescent="0.4">
      <c r="L20399" s="56">
        <f ca="1"/>
        <v>20398</v>
      </c>
      <c r="M20399" s="53">
        <f ca="1"/>
        <v>1955</v>
      </c>
      <c r="N20399" s="53">
        <f ca="1"/>
        <v>11</v>
      </c>
      <c r="O20399" s="53" t="str">
        <f ca="1"/>
        <v>1955-11</v>
      </c>
    </row>
    <row r="20400" spans="12:15" x14ac:dyDescent="0.4">
      <c r="L20400" s="56">
        <f ca="1"/>
        <v>20399</v>
      </c>
      <c r="M20400" s="53">
        <f ca="1"/>
        <v>1955</v>
      </c>
      <c r="N20400" s="53">
        <f ca="1"/>
        <v>11</v>
      </c>
      <c r="O20400" s="53" t="str">
        <f ca="1"/>
        <v>1955-11</v>
      </c>
    </row>
    <row r="20401" spans="12:15" x14ac:dyDescent="0.4">
      <c r="L20401" s="56">
        <f ca="1"/>
        <v>20400</v>
      </c>
      <c r="M20401" s="53">
        <f ca="1"/>
        <v>1955</v>
      </c>
      <c r="N20401" s="53">
        <f ca="1"/>
        <v>11</v>
      </c>
      <c r="O20401" s="53" t="str">
        <f ca="1"/>
        <v>1955-11</v>
      </c>
    </row>
    <row r="20402" spans="12:15" x14ac:dyDescent="0.4">
      <c r="L20402" s="56">
        <f ca="1"/>
        <v>20401</v>
      </c>
      <c r="M20402" s="53">
        <f ca="1"/>
        <v>1955</v>
      </c>
      <c r="N20402" s="53">
        <f ca="1"/>
        <v>11</v>
      </c>
      <c r="O20402" s="53" t="str">
        <f ca="1"/>
        <v>1955-11</v>
      </c>
    </row>
    <row r="20403" spans="12:15" x14ac:dyDescent="0.4">
      <c r="L20403" s="56">
        <f ca="1"/>
        <v>20402</v>
      </c>
      <c r="M20403" s="53">
        <f ca="1"/>
        <v>1955</v>
      </c>
      <c r="N20403" s="53">
        <f ca="1"/>
        <v>11</v>
      </c>
      <c r="O20403" s="53" t="str">
        <f ca="1"/>
        <v>1955-11</v>
      </c>
    </row>
    <row r="20404" spans="12:15" x14ac:dyDescent="0.4">
      <c r="L20404" s="56">
        <f ca="1"/>
        <v>20403</v>
      </c>
      <c r="M20404" s="53">
        <f ca="1"/>
        <v>1955</v>
      </c>
      <c r="N20404" s="53">
        <f ca="1"/>
        <v>11</v>
      </c>
      <c r="O20404" s="53" t="str">
        <f ca="1"/>
        <v>1955-11</v>
      </c>
    </row>
    <row r="20405" spans="12:15" x14ac:dyDescent="0.4">
      <c r="L20405" s="56">
        <f ca="1"/>
        <v>20404</v>
      </c>
      <c r="M20405" s="53">
        <f ca="1"/>
        <v>1955</v>
      </c>
      <c r="N20405" s="53">
        <f ca="1"/>
        <v>11</v>
      </c>
      <c r="O20405" s="53" t="str">
        <f ca="1"/>
        <v>1955-11</v>
      </c>
    </row>
    <row r="20406" spans="12:15" x14ac:dyDescent="0.4">
      <c r="L20406" s="56">
        <f ca="1"/>
        <v>20405</v>
      </c>
      <c r="M20406" s="53">
        <f ca="1"/>
        <v>1955</v>
      </c>
      <c r="N20406" s="53">
        <f ca="1"/>
        <v>11</v>
      </c>
      <c r="O20406" s="53" t="str">
        <f ca="1"/>
        <v>1955-11</v>
      </c>
    </row>
    <row r="20407" spans="12:15" x14ac:dyDescent="0.4">
      <c r="L20407" s="56">
        <f ca="1"/>
        <v>20406</v>
      </c>
      <c r="M20407" s="53">
        <f ca="1"/>
        <v>1955</v>
      </c>
      <c r="N20407" s="53">
        <f ca="1"/>
        <v>11</v>
      </c>
      <c r="O20407" s="53" t="str">
        <f ca="1"/>
        <v>1955-11</v>
      </c>
    </row>
    <row r="20408" spans="12:15" x14ac:dyDescent="0.4">
      <c r="L20408" s="56">
        <f ca="1"/>
        <v>20407</v>
      </c>
      <c r="M20408" s="53">
        <f ca="1"/>
        <v>1955</v>
      </c>
      <c r="N20408" s="53">
        <f ca="1"/>
        <v>11</v>
      </c>
      <c r="O20408" s="53" t="str">
        <f ca="1"/>
        <v>1955-11</v>
      </c>
    </row>
    <row r="20409" spans="12:15" x14ac:dyDescent="0.4">
      <c r="L20409" s="56">
        <f ca="1"/>
        <v>20408</v>
      </c>
      <c r="M20409" s="53">
        <f ca="1"/>
        <v>1955</v>
      </c>
      <c r="N20409" s="53">
        <f ca="1"/>
        <v>11</v>
      </c>
      <c r="O20409" s="53" t="str">
        <f ca="1"/>
        <v>1955-11</v>
      </c>
    </row>
    <row r="20410" spans="12:15" x14ac:dyDescent="0.4">
      <c r="L20410" s="56">
        <f ca="1"/>
        <v>20409</v>
      </c>
      <c r="M20410" s="53">
        <f ca="1"/>
        <v>1955</v>
      </c>
      <c r="N20410" s="53">
        <f ca="1"/>
        <v>11</v>
      </c>
      <c r="O20410" s="53" t="str">
        <f ca="1"/>
        <v>1955-11</v>
      </c>
    </row>
    <row r="20411" spans="12:15" x14ac:dyDescent="0.4">
      <c r="L20411" s="56">
        <f ca="1"/>
        <v>20410</v>
      </c>
      <c r="M20411" s="53">
        <f ca="1"/>
        <v>1955</v>
      </c>
      <c r="N20411" s="53">
        <f ca="1"/>
        <v>11</v>
      </c>
      <c r="O20411" s="53" t="str">
        <f ca="1"/>
        <v>1955-11</v>
      </c>
    </row>
    <row r="20412" spans="12:15" x14ac:dyDescent="0.4">
      <c r="L20412" s="56">
        <f ca="1"/>
        <v>20411</v>
      </c>
      <c r="M20412" s="53">
        <f ca="1"/>
        <v>1955</v>
      </c>
      <c r="N20412" s="53">
        <f ca="1"/>
        <v>11</v>
      </c>
      <c r="O20412" s="53" t="str">
        <f ca="1"/>
        <v>1955-11</v>
      </c>
    </row>
    <row r="20413" spans="12:15" x14ac:dyDescent="0.4">
      <c r="L20413" s="56">
        <f ca="1"/>
        <v>20412</v>
      </c>
      <c r="M20413" s="53">
        <f ca="1"/>
        <v>1955</v>
      </c>
      <c r="N20413" s="53">
        <f ca="1"/>
        <v>11</v>
      </c>
      <c r="O20413" s="53" t="str">
        <f ca="1"/>
        <v>1955-11</v>
      </c>
    </row>
    <row r="20414" spans="12:15" x14ac:dyDescent="0.4">
      <c r="L20414" s="56">
        <f ca="1"/>
        <v>20413</v>
      </c>
      <c r="M20414" s="53">
        <f ca="1"/>
        <v>1955</v>
      </c>
      <c r="N20414" s="53">
        <f ca="1"/>
        <v>11</v>
      </c>
      <c r="O20414" s="53" t="str">
        <f ca="1"/>
        <v>1955-11</v>
      </c>
    </row>
    <row r="20415" spans="12:15" x14ac:dyDescent="0.4">
      <c r="L20415" s="56">
        <f ca="1"/>
        <v>20414</v>
      </c>
      <c r="M20415" s="53">
        <f ca="1"/>
        <v>1955</v>
      </c>
      <c r="N20415" s="53">
        <f ca="1"/>
        <v>11</v>
      </c>
      <c r="O20415" s="53" t="str">
        <f ca="1"/>
        <v>1955-11</v>
      </c>
    </row>
    <row r="20416" spans="12:15" x14ac:dyDescent="0.4">
      <c r="L20416" s="56">
        <f ca="1"/>
        <v>20415</v>
      </c>
      <c r="M20416" s="53">
        <f ca="1"/>
        <v>1955</v>
      </c>
      <c r="N20416" s="53">
        <f ca="1"/>
        <v>11</v>
      </c>
      <c r="O20416" s="53" t="str">
        <f ca="1"/>
        <v>1955-11</v>
      </c>
    </row>
    <row r="20417" spans="12:15" x14ac:dyDescent="0.4">
      <c r="L20417" s="56">
        <f ca="1"/>
        <v>20416</v>
      </c>
      <c r="M20417" s="53">
        <f ca="1"/>
        <v>1955</v>
      </c>
      <c r="N20417" s="53">
        <f ca="1"/>
        <v>11</v>
      </c>
      <c r="O20417" s="53" t="str">
        <f ca="1"/>
        <v>1955-11</v>
      </c>
    </row>
    <row r="20418" spans="12:15" x14ac:dyDescent="0.4">
      <c r="L20418" s="56">
        <f ca="1"/>
        <v>20417</v>
      </c>
      <c r="M20418" s="53">
        <f ca="1"/>
        <v>1955</v>
      </c>
      <c r="N20418" s="53">
        <f ca="1"/>
        <v>11</v>
      </c>
      <c r="O20418" s="53" t="str">
        <f ca="1"/>
        <v>1955-11</v>
      </c>
    </row>
    <row r="20419" spans="12:15" x14ac:dyDescent="0.4">
      <c r="L20419" s="56">
        <f ca="1"/>
        <v>20418</v>
      </c>
      <c r="M20419" s="53">
        <f ca="1"/>
        <v>1955</v>
      </c>
      <c r="N20419" s="53">
        <f ca="1"/>
        <v>11</v>
      </c>
      <c r="O20419" s="53" t="str">
        <f ca="1"/>
        <v>1955-11</v>
      </c>
    </row>
    <row r="20420" spans="12:15" x14ac:dyDescent="0.4">
      <c r="L20420" s="56">
        <f ca="1"/>
        <v>20419</v>
      </c>
      <c r="M20420" s="53">
        <f ca="1"/>
        <v>1955</v>
      </c>
      <c r="N20420" s="53">
        <f ca="1"/>
        <v>11</v>
      </c>
      <c r="O20420" s="53" t="str">
        <f ca="1"/>
        <v>1955-11</v>
      </c>
    </row>
    <row r="20421" spans="12:15" x14ac:dyDescent="0.4">
      <c r="L20421" s="56">
        <f ca="1"/>
        <v>20420</v>
      </c>
      <c r="M20421" s="53">
        <f ca="1"/>
        <v>1955</v>
      </c>
      <c r="N20421" s="53">
        <f ca="1"/>
        <v>11</v>
      </c>
      <c r="O20421" s="53" t="str">
        <f ca="1"/>
        <v>1955-11</v>
      </c>
    </row>
    <row r="20422" spans="12:15" x14ac:dyDescent="0.4">
      <c r="L20422" s="56">
        <f ca="1"/>
        <v>20421</v>
      </c>
      <c r="M20422" s="53">
        <f ca="1"/>
        <v>1955</v>
      </c>
      <c r="N20422" s="53">
        <f ca="1"/>
        <v>11</v>
      </c>
      <c r="O20422" s="53" t="str">
        <f ca="1"/>
        <v>1955-11</v>
      </c>
    </row>
    <row r="20423" spans="12:15" x14ac:dyDescent="0.4">
      <c r="L20423" s="56">
        <f ca="1"/>
        <v>20422</v>
      </c>
      <c r="M20423" s="53">
        <f ca="1"/>
        <v>1955</v>
      </c>
      <c r="N20423" s="53">
        <f ca="1"/>
        <v>11</v>
      </c>
      <c r="O20423" s="53" t="str">
        <f ca="1"/>
        <v>1955-11</v>
      </c>
    </row>
    <row r="20424" spans="12:15" x14ac:dyDescent="0.4">
      <c r="L20424" s="56">
        <f ca="1"/>
        <v>20423</v>
      </c>
      <c r="M20424" s="53">
        <f ca="1"/>
        <v>1955</v>
      </c>
      <c r="N20424" s="53">
        <f ca="1"/>
        <v>11</v>
      </c>
      <c r="O20424" s="53" t="str">
        <f ca="1"/>
        <v>1955-11</v>
      </c>
    </row>
    <row r="20425" spans="12:15" x14ac:dyDescent="0.4">
      <c r="L20425" s="56">
        <f ca="1"/>
        <v>20424</v>
      </c>
      <c r="M20425" s="53">
        <f ca="1"/>
        <v>1955</v>
      </c>
      <c r="N20425" s="53">
        <f ca="1"/>
        <v>12</v>
      </c>
      <c r="O20425" s="53" t="str">
        <f ca="1"/>
        <v>1955-12</v>
      </c>
    </row>
    <row r="20426" spans="12:15" x14ac:dyDescent="0.4">
      <c r="L20426" s="56">
        <f ca="1"/>
        <v>20425</v>
      </c>
      <c r="M20426" s="53">
        <f ca="1"/>
        <v>1955</v>
      </c>
      <c r="N20426" s="53">
        <f ca="1"/>
        <v>12</v>
      </c>
      <c r="O20426" s="53" t="str">
        <f ca="1"/>
        <v>1955-12</v>
      </c>
    </row>
    <row r="20427" spans="12:15" x14ac:dyDescent="0.4">
      <c r="L20427" s="56">
        <f ca="1"/>
        <v>20426</v>
      </c>
      <c r="M20427" s="53">
        <f ca="1"/>
        <v>1955</v>
      </c>
      <c r="N20427" s="53">
        <f ca="1"/>
        <v>12</v>
      </c>
      <c r="O20427" s="53" t="str">
        <f ca="1"/>
        <v>1955-12</v>
      </c>
    </row>
    <row r="20428" spans="12:15" x14ac:dyDescent="0.4">
      <c r="L20428" s="56">
        <f ca="1"/>
        <v>20427</v>
      </c>
      <c r="M20428" s="53">
        <f ca="1"/>
        <v>1955</v>
      </c>
      <c r="N20428" s="53">
        <f ca="1"/>
        <v>12</v>
      </c>
      <c r="O20428" s="53" t="str">
        <f ca="1"/>
        <v>1955-12</v>
      </c>
    </row>
    <row r="20429" spans="12:15" x14ac:dyDescent="0.4">
      <c r="L20429" s="56">
        <f ca="1"/>
        <v>20428</v>
      </c>
      <c r="M20429" s="53">
        <f ca="1"/>
        <v>1955</v>
      </c>
      <c r="N20429" s="53">
        <f ca="1"/>
        <v>12</v>
      </c>
      <c r="O20429" s="53" t="str">
        <f ca="1"/>
        <v>1955-12</v>
      </c>
    </row>
    <row r="20430" spans="12:15" x14ac:dyDescent="0.4">
      <c r="L20430" s="56">
        <f ca="1"/>
        <v>20429</v>
      </c>
      <c r="M20430" s="53">
        <f ca="1"/>
        <v>1955</v>
      </c>
      <c r="N20430" s="53">
        <f ca="1"/>
        <v>12</v>
      </c>
      <c r="O20430" s="53" t="str">
        <f ca="1"/>
        <v>1955-12</v>
      </c>
    </row>
    <row r="20431" spans="12:15" x14ac:dyDescent="0.4">
      <c r="L20431" s="56">
        <f ca="1"/>
        <v>20430</v>
      </c>
      <c r="M20431" s="53">
        <f ca="1"/>
        <v>1955</v>
      </c>
      <c r="N20431" s="53">
        <f ca="1"/>
        <v>12</v>
      </c>
      <c r="O20431" s="53" t="str">
        <f ca="1"/>
        <v>1955-12</v>
      </c>
    </row>
    <row r="20432" spans="12:15" x14ac:dyDescent="0.4">
      <c r="L20432" s="56">
        <f ca="1"/>
        <v>20431</v>
      </c>
      <c r="M20432" s="53">
        <f ca="1"/>
        <v>1955</v>
      </c>
      <c r="N20432" s="53">
        <f ca="1"/>
        <v>12</v>
      </c>
      <c r="O20432" s="53" t="str">
        <f ca="1"/>
        <v>1955-12</v>
      </c>
    </row>
    <row r="20433" spans="12:15" x14ac:dyDescent="0.4">
      <c r="L20433" s="56">
        <f ca="1"/>
        <v>20432</v>
      </c>
      <c r="M20433" s="53">
        <f ca="1"/>
        <v>1955</v>
      </c>
      <c r="N20433" s="53">
        <f ca="1"/>
        <v>12</v>
      </c>
      <c r="O20433" s="53" t="str">
        <f ca="1"/>
        <v>1955-12</v>
      </c>
    </row>
    <row r="20434" spans="12:15" x14ac:dyDescent="0.4">
      <c r="L20434" s="56">
        <f ca="1"/>
        <v>20433</v>
      </c>
      <c r="M20434" s="53">
        <f ca="1"/>
        <v>1955</v>
      </c>
      <c r="N20434" s="53">
        <f ca="1"/>
        <v>12</v>
      </c>
      <c r="O20434" s="53" t="str">
        <f ca="1"/>
        <v>1955-12</v>
      </c>
    </row>
    <row r="20435" spans="12:15" x14ac:dyDescent="0.4">
      <c r="L20435" s="56">
        <f ca="1"/>
        <v>20434</v>
      </c>
      <c r="M20435" s="53">
        <f ca="1"/>
        <v>1955</v>
      </c>
      <c r="N20435" s="53">
        <f ca="1"/>
        <v>12</v>
      </c>
      <c r="O20435" s="53" t="str">
        <f ca="1"/>
        <v>1955-12</v>
      </c>
    </row>
    <row r="20436" spans="12:15" x14ac:dyDescent="0.4">
      <c r="L20436" s="56">
        <f ca="1"/>
        <v>20435</v>
      </c>
      <c r="M20436" s="53">
        <f ca="1"/>
        <v>1955</v>
      </c>
      <c r="N20436" s="53">
        <f ca="1"/>
        <v>12</v>
      </c>
      <c r="O20436" s="53" t="str">
        <f ca="1"/>
        <v>1955-12</v>
      </c>
    </row>
    <row r="20437" spans="12:15" x14ac:dyDescent="0.4">
      <c r="L20437" s="56">
        <f ca="1"/>
        <v>20436</v>
      </c>
      <c r="M20437" s="53">
        <f ca="1"/>
        <v>1955</v>
      </c>
      <c r="N20437" s="53">
        <f ca="1"/>
        <v>12</v>
      </c>
      <c r="O20437" s="53" t="str">
        <f ca="1"/>
        <v>1955-12</v>
      </c>
    </row>
    <row r="20438" spans="12:15" x14ac:dyDescent="0.4">
      <c r="L20438" s="56">
        <f ca="1"/>
        <v>20437</v>
      </c>
      <c r="M20438" s="53">
        <f ca="1"/>
        <v>1955</v>
      </c>
      <c r="N20438" s="53">
        <f ca="1"/>
        <v>12</v>
      </c>
      <c r="O20438" s="53" t="str">
        <f ca="1"/>
        <v>1955-12</v>
      </c>
    </row>
    <row r="20439" spans="12:15" x14ac:dyDescent="0.4">
      <c r="L20439" s="56">
        <f ca="1"/>
        <v>20438</v>
      </c>
      <c r="M20439" s="53">
        <f ca="1"/>
        <v>1955</v>
      </c>
      <c r="N20439" s="53">
        <f ca="1"/>
        <v>12</v>
      </c>
      <c r="O20439" s="53" t="str">
        <f ca="1"/>
        <v>1955-12</v>
      </c>
    </row>
    <row r="20440" spans="12:15" x14ac:dyDescent="0.4">
      <c r="L20440" s="56">
        <f ca="1"/>
        <v>20439</v>
      </c>
      <c r="M20440" s="53">
        <f ca="1"/>
        <v>1955</v>
      </c>
      <c r="N20440" s="53">
        <f ca="1"/>
        <v>12</v>
      </c>
      <c r="O20440" s="53" t="str">
        <f ca="1"/>
        <v>1955-12</v>
      </c>
    </row>
    <row r="20441" spans="12:15" x14ac:dyDescent="0.4">
      <c r="L20441" s="56">
        <f ca="1"/>
        <v>20440</v>
      </c>
      <c r="M20441" s="53">
        <f ca="1"/>
        <v>1955</v>
      </c>
      <c r="N20441" s="53">
        <f ca="1"/>
        <v>12</v>
      </c>
      <c r="O20441" s="53" t="str">
        <f ca="1"/>
        <v>1955-12</v>
      </c>
    </row>
    <row r="20442" spans="12:15" x14ac:dyDescent="0.4">
      <c r="L20442" s="56">
        <f ca="1"/>
        <v>20441</v>
      </c>
      <c r="M20442" s="53">
        <f ca="1"/>
        <v>1955</v>
      </c>
      <c r="N20442" s="53">
        <f ca="1"/>
        <v>12</v>
      </c>
      <c r="O20442" s="53" t="str">
        <f ca="1"/>
        <v>1955-12</v>
      </c>
    </row>
    <row r="20443" spans="12:15" x14ac:dyDescent="0.4">
      <c r="L20443" s="56">
        <f ca="1"/>
        <v>20442</v>
      </c>
      <c r="M20443" s="53">
        <f ca="1"/>
        <v>1955</v>
      </c>
      <c r="N20443" s="53">
        <f ca="1"/>
        <v>12</v>
      </c>
      <c r="O20443" s="53" t="str">
        <f ca="1"/>
        <v>1955-12</v>
      </c>
    </row>
    <row r="20444" spans="12:15" x14ac:dyDescent="0.4">
      <c r="L20444" s="56">
        <f ca="1"/>
        <v>20443</v>
      </c>
      <c r="M20444" s="53">
        <f ca="1"/>
        <v>1955</v>
      </c>
      <c r="N20444" s="53">
        <f ca="1"/>
        <v>12</v>
      </c>
      <c r="O20444" s="53" t="str">
        <f ca="1"/>
        <v>1955-12</v>
      </c>
    </row>
    <row r="20445" spans="12:15" x14ac:dyDescent="0.4">
      <c r="L20445" s="56">
        <f ca="1"/>
        <v>20444</v>
      </c>
      <c r="M20445" s="53">
        <f ca="1"/>
        <v>1955</v>
      </c>
      <c r="N20445" s="53">
        <f ca="1"/>
        <v>12</v>
      </c>
      <c r="O20445" s="53" t="str">
        <f ca="1"/>
        <v>1955-12</v>
      </c>
    </row>
    <row r="20446" spans="12:15" x14ac:dyDescent="0.4">
      <c r="L20446" s="56">
        <f ca="1"/>
        <v>20445</v>
      </c>
      <c r="M20446" s="53">
        <f ca="1"/>
        <v>1955</v>
      </c>
      <c r="N20446" s="53">
        <f ca="1"/>
        <v>12</v>
      </c>
      <c r="O20446" s="53" t="str">
        <f ca="1"/>
        <v>1955-12</v>
      </c>
    </row>
    <row r="20447" spans="12:15" x14ac:dyDescent="0.4">
      <c r="L20447" s="56">
        <f ca="1"/>
        <v>20446</v>
      </c>
      <c r="M20447" s="53">
        <f ca="1"/>
        <v>1955</v>
      </c>
      <c r="N20447" s="53">
        <f ca="1"/>
        <v>12</v>
      </c>
      <c r="O20447" s="53" t="str">
        <f ca="1"/>
        <v>1955-12</v>
      </c>
    </row>
    <row r="20448" spans="12:15" x14ac:dyDescent="0.4">
      <c r="L20448" s="56">
        <f ca="1"/>
        <v>20447</v>
      </c>
      <c r="M20448" s="53">
        <f ca="1"/>
        <v>1955</v>
      </c>
      <c r="N20448" s="53">
        <f ca="1"/>
        <v>12</v>
      </c>
      <c r="O20448" s="53" t="str">
        <f ca="1"/>
        <v>1955-12</v>
      </c>
    </row>
    <row r="20449" spans="12:15" x14ac:dyDescent="0.4">
      <c r="L20449" s="56">
        <f ca="1"/>
        <v>20448</v>
      </c>
      <c r="M20449" s="53">
        <f ca="1"/>
        <v>1955</v>
      </c>
      <c r="N20449" s="53">
        <f ca="1"/>
        <v>12</v>
      </c>
      <c r="O20449" s="53" t="str">
        <f ca="1"/>
        <v>1955-12</v>
      </c>
    </row>
    <row r="20450" spans="12:15" x14ac:dyDescent="0.4">
      <c r="L20450" s="56">
        <f ca="1"/>
        <v>20449</v>
      </c>
      <c r="M20450" s="53">
        <f ca="1"/>
        <v>1955</v>
      </c>
      <c r="N20450" s="53">
        <f ca="1"/>
        <v>12</v>
      </c>
      <c r="O20450" s="53" t="str">
        <f ca="1"/>
        <v>1955-12</v>
      </c>
    </row>
    <row r="20451" spans="12:15" x14ac:dyDescent="0.4">
      <c r="L20451" s="56">
        <f ca="1"/>
        <v>20450</v>
      </c>
      <c r="M20451" s="53">
        <f ca="1"/>
        <v>1955</v>
      </c>
      <c r="N20451" s="53">
        <f ca="1"/>
        <v>12</v>
      </c>
      <c r="O20451" s="53" t="str">
        <f ca="1"/>
        <v>1955-12</v>
      </c>
    </row>
    <row r="20452" spans="12:15" x14ac:dyDescent="0.4">
      <c r="L20452" s="56">
        <f ca="1"/>
        <v>20451</v>
      </c>
      <c r="M20452" s="53">
        <f ca="1"/>
        <v>1955</v>
      </c>
      <c r="N20452" s="53">
        <f ca="1"/>
        <v>12</v>
      </c>
      <c r="O20452" s="53" t="str">
        <f ca="1"/>
        <v>1955-12</v>
      </c>
    </row>
    <row r="20453" spans="12:15" x14ac:dyDescent="0.4">
      <c r="L20453" s="56">
        <f ca="1"/>
        <v>20452</v>
      </c>
      <c r="M20453" s="53">
        <f ca="1"/>
        <v>1955</v>
      </c>
      <c r="N20453" s="53">
        <f ca="1"/>
        <v>12</v>
      </c>
      <c r="O20453" s="53" t="str">
        <f ca="1"/>
        <v>1955-12</v>
      </c>
    </row>
    <row r="20454" spans="12:15" x14ac:dyDescent="0.4">
      <c r="L20454" s="56">
        <f ca="1"/>
        <v>20453</v>
      </c>
      <c r="M20454" s="53">
        <f ca="1"/>
        <v>1955</v>
      </c>
      <c r="N20454" s="53">
        <f ca="1"/>
        <v>12</v>
      </c>
      <c r="O20454" s="53" t="str">
        <f ca="1"/>
        <v>1955-12</v>
      </c>
    </row>
    <row r="20455" spans="12:15" x14ac:dyDescent="0.4">
      <c r="L20455" s="56">
        <f ca="1"/>
        <v>20454</v>
      </c>
      <c r="M20455" s="53">
        <f ca="1"/>
        <v>1955</v>
      </c>
      <c r="N20455" s="53">
        <f ca="1"/>
        <v>12</v>
      </c>
      <c r="O20455" s="53" t="str">
        <f ca="1"/>
        <v>1955-12</v>
      </c>
    </row>
    <row r="20456" spans="12:15" x14ac:dyDescent="0.4">
      <c r="L20456" s="56">
        <f ca="1"/>
        <v>20455</v>
      </c>
      <c r="M20456" s="53">
        <f ca="1"/>
        <v>1956</v>
      </c>
      <c r="N20456" s="53">
        <f ca="1"/>
        <v>1</v>
      </c>
      <c r="O20456" s="53" t="str">
        <f ca="1"/>
        <v>1956-01</v>
      </c>
    </row>
    <row r="20457" spans="12:15" x14ac:dyDescent="0.4">
      <c r="L20457" s="56">
        <f ca="1"/>
        <v>20456</v>
      </c>
      <c r="M20457" s="53">
        <f ca="1"/>
        <v>1956</v>
      </c>
      <c r="N20457" s="53">
        <f ca="1"/>
        <v>1</v>
      </c>
      <c r="O20457" s="53" t="str">
        <f ca="1"/>
        <v>1956-01</v>
      </c>
    </row>
    <row r="20458" spans="12:15" x14ac:dyDescent="0.4">
      <c r="L20458" s="56">
        <f ca="1"/>
        <v>20457</v>
      </c>
      <c r="M20458" s="53">
        <f ca="1"/>
        <v>1956</v>
      </c>
      <c r="N20458" s="53">
        <f ca="1"/>
        <v>1</v>
      </c>
      <c r="O20458" s="53" t="str">
        <f ca="1"/>
        <v>1956-01</v>
      </c>
    </row>
    <row r="20459" spans="12:15" x14ac:dyDescent="0.4">
      <c r="L20459" s="56">
        <f ca="1"/>
        <v>20458</v>
      </c>
      <c r="M20459" s="53">
        <f ca="1"/>
        <v>1956</v>
      </c>
      <c r="N20459" s="53">
        <f ca="1"/>
        <v>1</v>
      </c>
      <c r="O20459" s="53" t="str">
        <f ca="1"/>
        <v>1956-01</v>
      </c>
    </row>
    <row r="20460" spans="12:15" x14ac:dyDescent="0.4">
      <c r="L20460" s="56">
        <f ca="1"/>
        <v>20459</v>
      </c>
      <c r="M20460" s="53">
        <f ca="1"/>
        <v>1956</v>
      </c>
      <c r="N20460" s="53">
        <f ca="1"/>
        <v>1</v>
      </c>
      <c r="O20460" s="53" t="str">
        <f ca="1"/>
        <v>1956-01</v>
      </c>
    </row>
    <row r="20461" spans="12:15" x14ac:dyDescent="0.4">
      <c r="L20461" s="56">
        <f ca="1"/>
        <v>20460</v>
      </c>
      <c r="M20461" s="53">
        <f ca="1"/>
        <v>1956</v>
      </c>
      <c r="N20461" s="53">
        <f ca="1"/>
        <v>1</v>
      </c>
      <c r="O20461" s="53" t="str">
        <f ca="1"/>
        <v>1956-01</v>
      </c>
    </row>
    <row r="20462" spans="12:15" x14ac:dyDescent="0.4">
      <c r="L20462" s="56">
        <f ca="1"/>
        <v>20461</v>
      </c>
      <c r="M20462" s="53">
        <f ca="1"/>
        <v>1956</v>
      </c>
      <c r="N20462" s="53">
        <f ca="1"/>
        <v>1</v>
      </c>
      <c r="O20462" s="53" t="str">
        <f ca="1"/>
        <v>1956-01</v>
      </c>
    </row>
    <row r="20463" spans="12:15" x14ac:dyDescent="0.4">
      <c r="L20463" s="56">
        <f ca="1"/>
        <v>20462</v>
      </c>
      <c r="M20463" s="53">
        <f ca="1"/>
        <v>1956</v>
      </c>
      <c r="N20463" s="53">
        <f ca="1"/>
        <v>1</v>
      </c>
      <c r="O20463" s="53" t="str">
        <f ca="1"/>
        <v>1956-01</v>
      </c>
    </row>
    <row r="20464" spans="12:15" x14ac:dyDescent="0.4">
      <c r="L20464" s="56">
        <f ca="1"/>
        <v>20463</v>
      </c>
      <c r="M20464" s="53">
        <f ca="1"/>
        <v>1956</v>
      </c>
      <c r="N20464" s="53">
        <f ca="1"/>
        <v>1</v>
      </c>
      <c r="O20464" s="53" t="str">
        <f ca="1"/>
        <v>1956-01</v>
      </c>
    </row>
    <row r="20465" spans="12:15" x14ac:dyDescent="0.4">
      <c r="L20465" s="56">
        <f ca="1"/>
        <v>20464</v>
      </c>
      <c r="M20465" s="53">
        <f ca="1"/>
        <v>1956</v>
      </c>
      <c r="N20465" s="53">
        <f ca="1"/>
        <v>1</v>
      </c>
      <c r="O20465" s="53" t="str">
        <f ca="1"/>
        <v>1956-01</v>
      </c>
    </row>
    <row r="20466" spans="12:15" x14ac:dyDescent="0.4">
      <c r="L20466" s="56">
        <f ca="1"/>
        <v>20465</v>
      </c>
      <c r="M20466" s="53">
        <f ca="1"/>
        <v>1956</v>
      </c>
      <c r="N20466" s="53">
        <f ca="1"/>
        <v>1</v>
      </c>
      <c r="O20466" s="53" t="str">
        <f ca="1"/>
        <v>1956-01</v>
      </c>
    </row>
    <row r="20467" spans="12:15" x14ac:dyDescent="0.4">
      <c r="L20467" s="56">
        <f ca="1"/>
        <v>20466</v>
      </c>
      <c r="M20467" s="53">
        <f ca="1"/>
        <v>1956</v>
      </c>
      <c r="N20467" s="53">
        <f ca="1"/>
        <v>1</v>
      </c>
      <c r="O20467" s="53" t="str">
        <f ca="1"/>
        <v>1956-01</v>
      </c>
    </row>
    <row r="20468" spans="12:15" x14ac:dyDescent="0.4">
      <c r="L20468" s="56">
        <f ca="1"/>
        <v>20467</v>
      </c>
      <c r="M20468" s="53">
        <f ca="1"/>
        <v>1956</v>
      </c>
      <c r="N20468" s="53">
        <f ca="1"/>
        <v>1</v>
      </c>
      <c r="O20468" s="53" t="str">
        <f ca="1"/>
        <v>1956-01</v>
      </c>
    </row>
    <row r="20469" spans="12:15" x14ac:dyDescent="0.4">
      <c r="L20469" s="56">
        <f ca="1"/>
        <v>20468</v>
      </c>
      <c r="M20469" s="53">
        <f ca="1"/>
        <v>1956</v>
      </c>
      <c r="N20469" s="53">
        <f ca="1"/>
        <v>1</v>
      </c>
      <c r="O20469" s="53" t="str">
        <f ca="1"/>
        <v>1956-01</v>
      </c>
    </row>
    <row r="20470" spans="12:15" x14ac:dyDescent="0.4">
      <c r="L20470" s="56">
        <f ca="1"/>
        <v>20469</v>
      </c>
      <c r="M20470" s="53">
        <f ca="1"/>
        <v>1956</v>
      </c>
      <c r="N20470" s="53">
        <f ca="1"/>
        <v>1</v>
      </c>
      <c r="O20470" s="53" t="str">
        <f ca="1"/>
        <v>1956-01</v>
      </c>
    </row>
    <row r="20471" spans="12:15" x14ac:dyDescent="0.4">
      <c r="L20471" s="56">
        <f ca="1"/>
        <v>20470</v>
      </c>
      <c r="M20471" s="53">
        <f ca="1"/>
        <v>1956</v>
      </c>
      <c r="N20471" s="53">
        <f ca="1"/>
        <v>1</v>
      </c>
      <c r="O20471" s="53" t="str">
        <f ca="1"/>
        <v>1956-01</v>
      </c>
    </row>
    <row r="20472" spans="12:15" x14ac:dyDescent="0.4">
      <c r="L20472" s="56">
        <f ca="1"/>
        <v>20471</v>
      </c>
      <c r="M20472" s="53">
        <f ca="1"/>
        <v>1956</v>
      </c>
      <c r="N20472" s="53">
        <f ca="1"/>
        <v>1</v>
      </c>
      <c r="O20472" s="53" t="str">
        <f ca="1"/>
        <v>1956-01</v>
      </c>
    </row>
    <row r="20473" spans="12:15" x14ac:dyDescent="0.4">
      <c r="L20473" s="56">
        <f ca="1"/>
        <v>20472</v>
      </c>
      <c r="M20473" s="53">
        <f ca="1"/>
        <v>1956</v>
      </c>
      <c r="N20473" s="53">
        <f ca="1"/>
        <v>1</v>
      </c>
      <c r="O20473" s="53" t="str">
        <f ca="1"/>
        <v>1956-01</v>
      </c>
    </row>
    <row r="20474" spans="12:15" x14ac:dyDescent="0.4">
      <c r="L20474" s="56">
        <f ca="1"/>
        <v>20473</v>
      </c>
      <c r="M20474" s="53">
        <f ca="1"/>
        <v>1956</v>
      </c>
      <c r="N20474" s="53">
        <f ca="1"/>
        <v>1</v>
      </c>
      <c r="O20474" s="53" t="str">
        <f ca="1"/>
        <v>1956-01</v>
      </c>
    </row>
    <row r="20475" spans="12:15" x14ac:dyDescent="0.4">
      <c r="L20475" s="56">
        <f ca="1"/>
        <v>20474</v>
      </c>
      <c r="M20475" s="53">
        <f ca="1"/>
        <v>1956</v>
      </c>
      <c r="N20475" s="53">
        <f ca="1"/>
        <v>1</v>
      </c>
      <c r="O20475" s="53" t="str">
        <f ca="1"/>
        <v>1956-01</v>
      </c>
    </row>
    <row r="20476" spans="12:15" x14ac:dyDescent="0.4">
      <c r="L20476" s="56">
        <f ca="1"/>
        <v>20475</v>
      </c>
      <c r="M20476" s="53">
        <f ca="1"/>
        <v>1956</v>
      </c>
      <c r="N20476" s="53">
        <f ca="1"/>
        <v>1</v>
      </c>
      <c r="O20476" s="53" t="str">
        <f ca="1"/>
        <v>1956-01</v>
      </c>
    </row>
    <row r="20477" spans="12:15" x14ac:dyDescent="0.4">
      <c r="L20477" s="56">
        <f ca="1"/>
        <v>20476</v>
      </c>
      <c r="M20477" s="53">
        <f ca="1"/>
        <v>1956</v>
      </c>
      <c r="N20477" s="53">
        <f ca="1"/>
        <v>1</v>
      </c>
      <c r="O20477" s="53" t="str">
        <f ca="1"/>
        <v>1956-01</v>
      </c>
    </row>
    <row r="20478" spans="12:15" x14ac:dyDescent="0.4">
      <c r="L20478" s="56">
        <f ca="1"/>
        <v>20477</v>
      </c>
      <c r="M20478" s="53">
        <f ca="1"/>
        <v>1956</v>
      </c>
      <c r="N20478" s="53">
        <f ca="1"/>
        <v>1</v>
      </c>
      <c r="O20478" s="53" t="str">
        <f ca="1"/>
        <v>1956-01</v>
      </c>
    </row>
    <row r="20479" spans="12:15" x14ac:dyDescent="0.4">
      <c r="L20479" s="56">
        <f ca="1"/>
        <v>20478</v>
      </c>
      <c r="M20479" s="53">
        <f ca="1"/>
        <v>1956</v>
      </c>
      <c r="N20479" s="53">
        <f ca="1"/>
        <v>1</v>
      </c>
      <c r="O20479" s="53" t="str">
        <f ca="1"/>
        <v>1956-01</v>
      </c>
    </row>
    <row r="20480" spans="12:15" x14ac:dyDescent="0.4">
      <c r="L20480" s="56">
        <f ca="1"/>
        <v>20479</v>
      </c>
      <c r="M20480" s="53">
        <f ca="1"/>
        <v>1956</v>
      </c>
      <c r="N20480" s="53">
        <f ca="1"/>
        <v>1</v>
      </c>
      <c r="O20480" s="53" t="str">
        <f ca="1"/>
        <v>1956-01</v>
      </c>
    </row>
    <row r="20481" spans="12:15" x14ac:dyDescent="0.4">
      <c r="L20481" s="56">
        <f ca="1"/>
        <v>20480</v>
      </c>
      <c r="M20481" s="53">
        <f ca="1"/>
        <v>1956</v>
      </c>
      <c r="N20481" s="53">
        <f ca="1"/>
        <v>1</v>
      </c>
      <c r="O20481" s="53" t="str">
        <f ca="1"/>
        <v>1956-01</v>
      </c>
    </row>
    <row r="20482" spans="12:15" x14ac:dyDescent="0.4">
      <c r="L20482" s="56">
        <f ca="1"/>
        <v>20481</v>
      </c>
      <c r="M20482" s="53">
        <f ca="1"/>
        <v>1956</v>
      </c>
      <c r="N20482" s="53">
        <f ca="1"/>
        <v>1</v>
      </c>
      <c r="O20482" s="53" t="str">
        <f ca="1"/>
        <v>1956-01</v>
      </c>
    </row>
    <row r="20483" spans="12:15" x14ac:dyDescent="0.4">
      <c r="L20483" s="56">
        <f ca="1"/>
        <v>20482</v>
      </c>
      <c r="M20483" s="53">
        <f ca="1"/>
        <v>1956</v>
      </c>
      <c r="N20483" s="53">
        <f ca="1"/>
        <v>1</v>
      </c>
      <c r="O20483" s="53" t="str">
        <f ca="1"/>
        <v>1956-01</v>
      </c>
    </row>
    <row r="20484" spans="12:15" x14ac:dyDescent="0.4">
      <c r="L20484" s="56">
        <f ca="1"/>
        <v>20483</v>
      </c>
      <c r="M20484" s="53">
        <f ca="1"/>
        <v>1956</v>
      </c>
      <c r="N20484" s="53">
        <f ca="1"/>
        <v>1</v>
      </c>
      <c r="O20484" s="53" t="str">
        <f ca="1"/>
        <v>1956-01</v>
      </c>
    </row>
    <row r="20485" spans="12:15" x14ac:dyDescent="0.4">
      <c r="L20485" s="56">
        <f ca="1"/>
        <v>20484</v>
      </c>
      <c r="M20485" s="53">
        <f ca="1"/>
        <v>1956</v>
      </c>
      <c r="N20485" s="53">
        <f ca="1"/>
        <v>1</v>
      </c>
      <c r="O20485" s="53" t="str">
        <f ca="1"/>
        <v>1956-01</v>
      </c>
    </row>
    <row r="20486" spans="12:15" x14ac:dyDescent="0.4">
      <c r="L20486" s="56">
        <f ca="1"/>
        <v>20485</v>
      </c>
      <c r="M20486" s="53">
        <f ca="1"/>
        <v>1956</v>
      </c>
      <c r="N20486" s="53">
        <f ca="1"/>
        <v>1</v>
      </c>
      <c r="O20486" s="53" t="str">
        <f ca="1"/>
        <v>1956-01</v>
      </c>
    </row>
    <row r="20487" spans="12:15" x14ac:dyDescent="0.4">
      <c r="L20487" s="56">
        <f ca="1"/>
        <v>20486</v>
      </c>
      <c r="M20487" s="53">
        <f ca="1"/>
        <v>1956</v>
      </c>
      <c r="N20487" s="53">
        <f ca="1"/>
        <v>2</v>
      </c>
      <c r="O20487" s="53" t="str">
        <f ca="1"/>
        <v>1956-02</v>
      </c>
    </row>
    <row r="20488" spans="12:15" x14ac:dyDescent="0.4">
      <c r="L20488" s="56">
        <f ca="1"/>
        <v>20487</v>
      </c>
      <c r="M20488" s="53">
        <f ca="1"/>
        <v>1956</v>
      </c>
      <c r="N20488" s="53">
        <f ca="1"/>
        <v>2</v>
      </c>
      <c r="O20488" s="53" t="str">
        <f ca="1"/>
        <v>1956-02</v>
      </c>
    </row>
    <row r="20489" spans="12:15" x14ac:dyDescent="0.4">
      <c r="L20489" s="56">
        <f ca="1"/>
        <v>20488</v>
      </c>
      <c r="M20489" s="53">
        <f ca="1"/>
        <v>1956</v>
      </c>
      <c r="N20489" s="53">
        <f ca="1"/>
        <v>2</v>
      </c>
      <c r="O20489" s="53" t="str">
        <f ca="1"/>
        <v>1956-02</v>
      </c>
    </row>
    <row r="20490" spans="12:15" x14ac:dyDescent="0.4">
      <c r="L20490" s="56">
        <f ca="1"/>
        <v>20489</v>
      </c>
      <c r="M20490" s="53">
        <f ca="1"/>
        <v>1956</v>
      </c>
      <c r="N20490" s="53">
        <f ca="1"/>
        <v>2</v>
      </c>
      <c r="O20490" s="53" t="str">
        <f ca="1"/>
        <v>1956-02</v>
      </c>
    </row>
    <row r="20491" spans="12:15" x14ac:dyDescent="0.4">
      <c r="L20491" s="56">
        <f ca="1"/>
        <v>20490</v>
      </c>
      <c r="M20491" s="53">
        <f ca="1"/>
        <v>1956</v>
      </c>
      <c r="N20491" s="53">
        <f ca="1"/>
        <v>2</v>
      </c>
      <c r="O20491" s="53" t="str">
        <f ca="1"/>
        <v>1956-02</v>
      </c>
    </row>
    <row r="20492" spans="12:15" x14ac:dyDescent="0.4">
      <c r="L20492" s="56">
        <f ca="1"/>
        <v>20491</v>
      </c>
      <c r="M20492" s="53">
        <f ca="1"/>
        <v>1956</v>
      </c>
      <c r="N20492" s="53">
        <f ca="1"/>
        <v>2</v>
      </c>
      <c r="O20492" s="53" t="str">
        <f ca="1"/>
        <v>1956-02</v>
      </c>
    </row>
    <row r="20493" spans="12:15" x14ac:dyDescent="0.4">
      <c r="L20493" s="56">
        <f ca="1"/>
        <v>20492</v>
      </c>
      <c r="M20493" s="53">
        <f ca="1"/>
        <v>1956</v>
      </c>
      <c r="N20493" s="53">
        <f ca="1"/>
        <v>2</v>
      </c>
      <c r="O20493" s="53" t="str">
        <f ca="1"/>
        <v>1956-02</v>
      </c>
    </row>
    <row r="20494" spans="12:15" x14ac:dyDescent="0.4">
      <c r="L20494" s="56">
        <f ca="1"/>
        <v>20493</v>
      </c>
      <c r="M20494" s="53">
        <f ca="1"/>
        <v>1956</v>
      </c>
      <c r="N20494" s="53">
        <f ca="1"/>
        <v>2</v>
      </c>
      <c r="O20494" s="53" t="str">
        <f ca="1"/>
        <v>1956-02</v>
      </c>
    </row>
    <row r="20495" spans="12:15" x14ac:dyDescent="0.4">
      <c r="L20495" s="56">
        <f ca="1"/>
        <v>20494</v>
      </c>
      <c r="M20495" s="53">
        <f ca="1"/>
        <v>1956</v>
      </c>
      <c r="N20495" s="53">
        <f ca="1"/>
        <v>2</v>
      </c>
      <c r="O20495" s="53" t="str">
        <f ca="1"/>
        <v>1956-02</v>
      </c>
    </row>
    <row r="20496" spans="12:15" x14ac:dyDescent="0.4">
      <c r="L20496" s="56">
        <f ca="1"/>
        <v>20495</v>
      </c>
      <c r="M20496" s="53">
        <f ca="1"/>
        <v>1956</v>
      </c>
      <c r="N20496" s="53">
        <f ca="1"/>
        <v>2</v>
      </c>
      <c r="O20496" s="53" t="str">
        <f ca="1"/>
        <v>1956-02</v>
      </c>
    </row>
    <row r="20497" spans="12:15" x14ac:dyDescent="0.4">
      <c r="L20497" s="56">
        <f ca="1"/>
        <v>20496</v>
      </c>
      <c r="M20497" s="53">
        <f ca="1"/>
        <v>1956</v>
      </c>
      <c r="N20497" s="53">
        <f ca="1"/>
        <v>2</v>
      </c>
      <c r="O20497" s="53" t="str">
        <f ca="1"/>
        <v>1956-02</v>
      </c>
    </row>
    <row r="20498" spans="12:15" x14ac:dyDescent="0.4">
      <c r="L20498" s="56">
        <f ca="1"/>
        <v>20497</v>
      </c>
      <c r="M20498" s="53">
        <f ca="1"/>
        <v>1956</v>
      </c>
      <c r="N20498" s="53">
        <f ca="1"/>
        <v>2</v>
      </c>
      <c r="O20498" s="53" t="str">
        <f ca="1"/>
        <v>1956-02</v>
      </c>
    </row>
    <row r="20499" spans="12:15" x14ac:dyDescent="0.4">
      <c r="L20499" s="56">
        <f ca="1"/>
        <v>20498</v>
      </c>
      <c r="M20499" s="53">
        <f ca="1"/>
        <v>1956</v>
      </c>
      <c r="N20499" s="53">
        <f ca="1"/>
        <v>2</v>
      </c>
      <c r="O20499" s="53" t="str">
        <f ca="1"/>
        <v>1956-02</v>
      </c>
    </row>
    <row r="20500" spans="12:15" x14ac:dyDescent="0.4">
      <c r="L20500" s="56">
        <f ca="1"/>
        <v>20499</v>
      </c>
      <c r="M20500" s="53">
        <f ca="1"/>
        <v>1956</v>
      </c>
      <c r="N20500" s="53">
        <f ca="1"/>
        <v>2</v>
      </c>
      <c r="O20500" s="53" t="str">
        <f ca="1"/>
        <v>1956-02</v>
      </c>
    </row>
    <row r="20501" spans="12:15" x14ac:dyDescent="0.4">
      <c r="L20501" s="56">
        <f ca="1"/>
        <v>20500</v>
      </c>
      <c r="M20501" s="53">
        <f ca="1"/>
        <v>1956</v>
      </c>
      <c r="N20501" s="53">
        <f ca="1"/>
        <v>2</v>
      </c>
      <c r="O20501" s="53" t="str">
        <f ca="1"/>
        <v>1956-02</v>
      </c>
    </row>
    <row r="20502" spans="12:15" x14ac:dyDescent="0.4">
      <c r="L20502" s="56">
        <f ca="1"/>
        <v>20501</v>
      </c>
      <c r="M20502" s="53">
        <f ca="1"/>
        <v>1956</v>
      </c>
      <c r="N20502" s="53">
        <f ca="1"/>
        <v>2</v>
      </c>
      <c r="O20502" s="53" t="str">
        <f ca="1"/>
        <v>1956-02</v>
      </c>
    </row>
    <row r="20503" spans="12:15" x14ac:dyDescent="0.4">
      <c r="L20503" s="56">
        <f ca="1"/>
        <v>20502</v>
      </c>
      <c r="M20503" s="53">
        <f ca="1"/>
        <v>1956</v>
      </c>
      <c r="N20503" s="53">
        <f ca="1"/>
        <v>2</v>
      </c>
      <c r="O20503" s="53" t="str">
        <f ca="1"/>
        <v>1956-02</v>
      </c>
    </row>
    <row r="20504" spans="12:15" x14ac:dyDescent="0.4">
      <c r="L20504" s="56">
        <f ca="1"/>
        <v>20503</v>
      </c>
      <c r="M20504" s="53">
        <f ca="1"/>
        <v>1956</v>
      </c>
      <c r="N20504" s="53">
        <f ca="1"/>
        <v>2</v>
      </c>
      <c r="O20504" s="53" t="str">
        <f ca="1"/>
        <v>1956-02</v>
      </c>
    </row>
    <row r="20505" spans="12:15" x14ac:dyDescent="0.4">
      <c r="L20505" s="56">
        <f ca="1"/>
        <v>20504</v>
      </c>
      <c r="M20505" s="53">
        <f ca="1"/>
        <v>1956</v>
      </c>
      <c r="N20505" s="53">
        <f ca="1"/>
        <v>2</v>
      </c>
      <c r="O20505" s="53" t="str">
        <f ca="1"/>
        <v>1956-02</v>
      </c>
    </row>
    <row r="20506" spans="12:15" x14ac:dyDescent="0.4">
      <c r="L20506" s="56">
        <f ca="1"/>
        <v>20505</v>
      </c>
      <c r="M20506" s="53">
        <f ca="1"/>
        <v>1956</v>
      </c>
      <c r="N20506" s="53">
        <f ca="1"/>
        <v>2</v>
      </c>
      <c r="O20506" s="53" t="str">
        <f ca="1"/>
        <v>1956-02</v>
      </c>
    </row>
    <row r="20507" spans="12:15" x14ac:dyDescent="0.4">
      <c r="L20507" s="56">
        <f ca="1"/>
        <v>20506</v>
      </c>
      <c r="M20507" s="53">
        <f ca="1"/>
        <v>1956</v>
      </c>
      <c r="N20507" s="53">
        <f ca="1"/>
        <v>2</v>
      </c>
      <c r="O20507" s="53" t="str">
        <f ca="1"/>
        <v>1956-02</v>
      </c>
    </row>
    <row r="20508" spans="12:15" x14ac:dyDescent="0.4">
      <c r="L20508" s="56">
        <f ca="1"/>
        <v>20507</v>
      </c>
      <c r="M20508" s="53">
        <f ca="1"/>
        <v>1956</v>
      </c>
      <c r="N20508" s="53">
        <f ca="1"/>
        <v>2</v>
      </c>
      <c r="O20508" s="53" t="str">
        <f ca="1"/>
        <v>1956-02</v>
      </c>
    </row>
    <row r="20509" spans="12:15" x14ac:dyDescent="0.4">
      <c r="L20509" s="56">
        <f ca="1"/>
        <v>20508</v>
      </c>
      <c r="M20509" s="53">
        <f ca="1"/>
        <v>1956</v>
      </c>
      <c r="N20509" s="53">
        <f ca="1"/>
        <v>2</v>
      </c>
      <c r="O20509" s="53" t="str">
        <f ca="1"/>
        <v>1956-02</v>
      </c>
    </row>
    <row r="20510" spans="12:15" x14ac:dyDescent="0.4">
      <c r="L20510" s="56">
        <f ca="1"/>
        <v>20509</v>
      </c>
      <c r="M20510" s="53">
        <f ca="1"/>
        <v>1956</v>
      </c>
      <c r="N20510" s="53">
        <f ca="1"/>
        <v>2</v>
      </c>
      <c r="O20510" s="53" t="str">
        <f ca="1"/>
        <v>1956-02</v>
      </c>
    </row>
    <row r="20511" spans="12:15" x14ac:dyDescent="0.4">
      <c r="L20511" s="56">
        <f ca="1"/>
        <v>20510</v>
      </c>
      <c r="M20511" s="53">
        <f ca="1"/>
        <v>1956</v>
      </c>
      <c r="N20511" s="53">
        <f ca="1"/>
        <v>2</v>
      </c>
      <c r="O20511" s="53" t="str">
        <f ca="1"/>
        <v>1956-02</v>
      </c>
    </row>
    <row r="20512" spans="12:15" x14ac:dyDescent="0.4">
      <c r="L20512" s="56">
        <f ca="1"/>
        <v>20511</v>
      </c>
      <c r="M20512" s="53">
        <f ca="1"/>
        <v>1956</v>
      </c>
      <c r="N20512" s="53">
        <f ca="1"/>
        <v>2</v>
      </c>
      <c r="O20512" s="53" t="str">
        <f ca="1"/>
        <v>1956-02</v>
      </c>
    </row>
    <row r="20513" spans="12:15" x14ac:dyDescent="0.4">
      <c r="L20513" s="56">
        <f ca="1"/>
        <v>20512</v>
      </c>
      <c r="M20513" s="53">
        <f ca="1"/>
        <v>1956</v>
      </c>
      <c r="N20513" s="53">
        <f ca="1"/>
        <v>2</v>
      </c>
      <c r="O20513" s="53" t="str">
        <f ca="1"/>
        <v>1956-02</v>
      </c>
    </row>
    <row r="20514" spans="12:15" x14ac:dyDescent="0.4">
      <c r="L20514" s="56">
        <f ca="1"/>
        <v>20513</v>
      </c>
      <c r="M20514" s="53">
        <f ca="1"/>
        <v>1956</v>
      </c>
      <c r="N20514" s="53">
        <f ca="1"/>
        <v>2</v>
      </c>
      <c r="O20514" s="53" t="str">
        <f ca="1"/>
        <v>1956-02</v>
      </c>
    </row>
    <row r="20515" spans="12:15" x14ac:dyDescent="0.4">
      <c r="L20515" s="56">
        <f ca="1"/>
        <v>20514</v>
      </c>
      <c r="M20515" s="53">
        <f ca="1"/>
        <v>1956</v>
      </c>
      <c r="N20515" s="53">
        <f ca="1"/>
        <v>2</v>
      </c>
      <c r="O20515" s="53" t="str">
        <f ca="1"/>
        <v>1956-02</v>
      </c>
    </row>
    <row r="20516" spans="12:15" x14ac:dyDescent="0.4">
      <c r="L20516" s="56">
        <f ca="1"/>
        <v>20515</v>
      </c>
      <c r="M20516" s="53">
        <f ca="1"/>
        <v>1956</v>
      </c>
      <c r="N20516" s="53">
        <f ca="1"/>
        <v>3</v>
      </c>
      <c r="O20516" s="53" t="str">
        <f ca="1"/>
        <v>1956-03</v>
      </c>
    </row>
    <row r="20517" spans="12:15" x14ac:dyDescent="0.4">
      <c r="L20517" s="56">
        <f ca="1"/>
        <v>20516</v>
      </c>
      <c r="M20517" s="53">
        <f ca="1"/>
        <v>1956</v>
      </c>
      <c r="N20517" s="53">
        <f ca="1"/>
        <v>3</v>
      </c>
      <c r="O20517" s="53" t="str">
        <f ca="1"/>
        <v>1956-03</v>
      </c>
    </row>
    <row r="20518" spans="12:15" x14ac:dyDescent="0.4">
      <c r="L20518" s="56">
        <f ca="1"/>
        <v>20517</v>
      </c>
      <c r="M20518" s="53">
        <f ca="1"/>
        <v>1956</v>
      </c>
      <c r="N20518" s="53">
        <f ca="1"/>
        <v>3</v>
      </c>
      <c r="O20518" s="53" t="str">
        <f ca="1"/>
        <v>1956-03</v>
      </c>
    </row>
    <row r="20519" spans="12:15" x14ac:dyDescent="0.4">
      <c r="L20519" s="56">
        <f ca="1"/>
        <v>20518</v>
      </c>
      <c r="M20519" s="53">
        <f ca="1"/>
        <v>1956</v>
      </c>
      <c r="N20519" s="53">
        <f ca="1"/>
        <v>3</v>
      </c>
      <c r="O20519" s="53" t="str">
        <f ca="1"/>
        <v>1956-03</v>
      </c>
    </row>
    <row r="20520" spans="12:15" x14ac:dyDescent="0.4">
      <c r="L20520" s="56">
        <f ca="1"/>
        <v>20519</v>
      </c>
      <c r="M20520" s="53">
        <f ca="1"/>
        <v>1956</v>
      </c>
      <c r="N20520" s="53">
        <f ca="1"/>
        <v>3</v>
      </c>
      <c r="O20520" s="53" t="str">
        <f ca="1"/>
        <v>1956-03</v>
      </c>
    </row>
    <row r="20521" spans="12:15" x14ac:dyDescent="0.4">
      <c r="L20521" s="56">
        <f ca="1"/>
        <v>20520</v>
      </c>
      <c r="M20521" s="53">
        <f ca="1"/>
        <v>1956</v>
      </c>
      <c r="N20521" s="53">
        <f ca="1"/>
        <v>3</v>
      </c>
      <c r="O20521" s="53" t="str">
        <f ca="1"/>
        <v>1956-03</v>
      </c>
    </row>
    <row r="20522" spans="12:15" x14ac:dyDescent="0.4">
      <c r="L20522" s="56">
        <f ca="1"/>
        <v>20521</v>
      </c>
      <c r="M20522" s="53">
        <f ca="1"/>
        <v>1956</v>
      </c>
      <c r="N20522" s="53">
        <f ca="1"/>
        <v>3</v>
      </c>
      <c r="O20522" s="53" t="str">
        <f ca="1"/>
        <v>1956-03</v>
      </c>
    </row>
    <row r="20523" spans="12:15" x14ac:dyDescent="0.4">
      <c r="L20523" s="56">
        <f ca="1"/>
        <v>20522</v>
      </c>
      <c r="M20523" s="53">
        <f ca="1"/>
        <v>1956</v>
      </c>
      <c r="N20523" s="53">
        <f ca="1"/>
        <v>3</v>
      </c>
      <c r="O20523" s="53" t="str">
        <f ca="1"/>
        <v>1956-03</v>
      </c>
    </row>
    <row r="20524" spans="12:15" x14ac:dyDescent="0.4">
      <c r="L20524" s="56">
        <f ca="1"/>
        <v>20523</v>
      </c>
      <c r="M20524" s="53">
        <f ca="1"/>
        <v>1956</v>
      </c>
      <c r="N20524" s="53">
        <f ca="1"/>
        <v>3</v>
      </c>
      <c r="O20524" s="53" t="str">
        <f ca="1"/>
        <v>1956-03</v>
      </c>
    </row>
    <row r="20525" spans="12:15" x14ac:dyDescent="0.4">
      <c r="L20525" s="56">
        <f ca="1"/>
        <v>20524</v>
      </c>
      <c r="M20525" s="53">
        <f ca="1"/>
        <v>1956</v>
      </c>
      <c r="N20525" s="53">
        <f ca="1"/>
        <v>3</v>
      </c>
      <c r="O20525" s="53" t="str">
        <f ca="1"/>
        <v>1956-03</v>
      </c>
    </row>
    <row r="20526" spans="12:15" x14ac:dyDescent="0.4">
      <c r="L20526" s="56">
        <f ca="1"/>
        <v>20525</v>
      </c>
      <c r="M20526" s="53">
        <f ca="1"/>
        <v>1956</v>
      </c>
      <c r="N20526" s="53">
        <f ca="1"/>
        <v>3</v>
      </c>
      <c r="O20526" s="53" t="str">
        <f ca="1"/>
        <v>1956-03</v>
      </c>
    </row>
    <row r="20527" spans="12:15" x14ac:dyDescent="0.4">
      <c r="L20527" s="56">
        <f ca="1"/>
        <v>20526</v>
      </c>
      <c r="M20527" s="53">
        <f ca="1"/>
        <v>1956</v>
      </c>
      <c r="N20527" s="53">
        <f ca="1"/>
        <v>3</v>
      </c>
      <c r="O20527" s="53" t="str">
        <f ca="1"/>
        <v>1956-03</v>
      </c>
    </row>
    <row r="20528" spans="12:15" x14ac:dyDescent="0.4">
      <c r="L20528" s="56">
        <f ca="1"/>
        <v>20527</v>
      </c>
      <c r="M20528" s="53">
        <f ca="1"/>
        <v>1956</v>
      </c>
      <c r="N20528" s="53">
        <f ca="1"/>
        <v>3</v>
      </c>
      <c r="O20528" s="53" t="str">
        <f ca="1"/>
        <v>1956-03</v>
      </c>
    </row>
    <row r="20529" spans="12:15" x14ac:dyDescent="0.4">
      <c r="L20529" s="56">
        <f ca="1"/>
        <v>20528</v>
      </c>
      <c r="M20529" s="53">
        <f ca="1"/>
        <v>1956</v>
      </c>
      <c r="N20529" s="53">
        <f ca="1"/>
        <v>3</v>
      </c>
      <c r="O20529" s="53" t="str">
        <f ca="1"/>
        <v>1956-03</v>
      </c>
    </row>
    <row r="20530" spans="12:15" x14ac:dyDescent="0.4">
      <c r="L20530" s="56">
        <f ca="1"/>
        <v>20529</v>
      </c>
      <c r="M20530" s="53">
        <f ca="1"/>
        <v>1956</v>
      </c>
      <c r="N20530" s="53">
        <f ca="1"/>
        <v>3</v>
      </c>
      <c r="O20530" s="53" t="str">
        <f ca="1"/>
        <v>1956-03</v>
      </c>
    </row>
    <row r="20531" spans="12:15" x14ac:dyDescent="0.4">
      <c r="L20531" s="56">
        <f ca="1"/>
        <v>20530</v>
      </c>
      <c r="M20531" s="53">
        <f ca="1"/>
        <v>1956</v>
      </c>
      <c r="N20531" s="53">
        <f ca="1"/>
        <v>3</v>
      </c>
      <c r="O20531" s="53" t="str">
        <f ca="1"/>
        <v>1956-03</v>
      </c>
    </row>
    <row r="20532" spans="12:15" x14ac:dyDescent="0.4">
      <c r="L20532" s="56">
        <f ca="1"/>
        <v>20531</v>
      </c>
      <c r="M20532" s="53">
        <f ca="1"/>
        <v>1956</v>
      </c>
      <c r="N20532" s="53">
        <f ca="1"/>
        <v>3</v>
      </c>
      <c r="O20532" s="53" t="str">
        <f ca="1"/>
        <v>1956-03</v>
      </c>
    </row>
    <row r="20533" spans="12:15" x14ac:dyDescent="0.4">
      <c r="L20533" s="56">
        <f ca="1"/>
        <v>20532</v>
      </c>
      <c r="M20533" s="53">
        <f ca="1"/>
        <v>1956</v>
      </c>
      <c r="N20533" s="53">
        <f ca="1"/>
        <v>3</v>
      </c>
      <c r="O20533" s="53" t="str">
        <f ca="1"/>
        <v>1956-03</v>
      </c>
    </row>
    <row r="20534" spans="12:15" x14ac:dyDescent="0.4">
      <c r="L20534" s="56">
        <f ca="1"/>
        <v>20533</v>
      </c>
      <c r="M20534" s="53">
        <f ca="1"/>
        <v>1956</v>
      </c>
      <c r="N20534" s="53">
        <f ca="1"/>
        <v>3</v>
      </c>
      <c r="O20534" s="53" t="str">
        <f ca="1"/>
        <v>1956-03</v>
      </c>
    </row>
    <row r="20535" spans="12:15" x14ac:dyDescent="0.4">
      <c r="L20535" s="56">
        <f ca="1"/>
        <v>20534</v>
      </c>
      <c r="M20535" s="53">
        <f ca="1"/>
        <v>1956</v>
      </c>
      <c r="N20535" s="53">
        <f ca="1"/>
        <v>3</v>
      </c>
      <c r="O20535" s="53" t="str">
        <f ca="1"/>
        <v>1956-03</v>
      </c>
    </row>
    <row r="20536" spans="12:15" x14ac:dyDescent="0.4">
      <c r="L20536" s="56">
        <f ca="1"/>
        <v>20535</v>
      </c>
      <c r="M20536" s="53">
        <f ca="1"/>
        <v>1956</v>
      </c>
      <c r="N20536" s="53">
        <f ca="1"/>
        <v>3</v>
      </c>
      <c r="O20536" s="53" t="str">
        <f ca="1"/>
        <v>1956-03</v>
      </c>
    </row>
    <row r="20537" spans="12:15" x14ac:dyDescent="0.4">
      <c r="L20537" s="56">
        <f ca="1"/>
        <v>20536</v>
      </c>
      <c r="M20537" s="53">
        <f ca="1"/>
        <v>1956</v>
      </c>
      <c r="N20537" s="53">
        <f ca="1"/>
        <v>3</v>
      </c>
      <c r="O20537" s="53" t="str">
        <f ca="1"/>
        <v>1956-03</v>
      </c>
    </row>
    <row r="20538" spans="12:15" x14ac:dyDescent="0.4">
      <c r="L20538" s="56">
        <f ca="1"/>
        <v>20537</v>
      </c>
      <c r="M20538" s="53">
        <f ca="1"/>
        <v>1956</v>
      </c>
      <c r="N20538" s="53">
        <f ca="1"/>
        <v>3</v>
      </c>
      <c r="O20538" s="53" t="str">
        <f ca="1"/>
        <v>1956-03</v>
      </c>
    </row>
    <row r="20539" spans="12:15" x14ac:dyDescent="0.4">
      <c r="L20539" s="56">
        <f ca="1"/>
        <v>20538</v>
      </c>
      <c r="M20539" s="53">
        <f ca="1"/>
        <v>1956</v>
      </c>
      <c r="N20539" s="53">
        <f ca="1"/>
        <v>3</v>
      </c>
      <c r="O20539" s="53" t="str">
        <f ca="1"/>
        <v>1956-03</v>
      </c>
    </row>
    <row r="20540" spans="12:15" x14ac:dyDescent="0.4">
      <c r="L20540" s="56">
        <f ca="1"/>
        <v>20539</v>
      </c>
      <c r="M20540" s="53">
        <f ca="1"/>
        <v>1956</v>
      </c>
      <c r="N20540" s="53">
        <f ca="1"/>
        <v>3</v>
      </c>
      <c r="O20540" s="53" t="str">
        <f ca="1"/>
        <v>1956-03</v>
      </c>
    </row>
    <row r="20541" spans="12:15" x14ac:dyDescent="0.4">
      <c r="L20541" s="56">
        <f ca="1"/>
        <v>20540</v>
      </c>
      <c r="M20541" s="53">
        <f ca="1"/>
        <v>1956</v>
      </c>
      <c r="N20541" s="53">
        <f ca="1"/>
        <v>3</v>
      </c>
      <c r="O20541" s="53" t="str">
        <f ca="1"/>
        <v>1956-03</v>
      </c>
    </row>
    <row r="20542" spans="12:15" x14ac:dyDescent="0.4">
      <c r="L20542" s="56">
        <f ca="1"/>
        <v>20541</v>
      </c>
      <c r="M20542" s="53">
        <f ca="1"/>
        <v>1956</v>
      </c>
      <c r="N20542" s="53">
        <f ca="1"/>
        <v>3</v>
      </c>
      <c r="O20542" s="53" t="str">
        <f ca="1"/>
        <v>1956-03</v>
      </c>
    </row>
    <row r="20543" spans="12:15" x14ac:dyDescent="0.4">
      <c r="L20543" s="56">
        <f ca="1"/>
        <v>20542</v>
      </c>
      <c r="M20543" s="53">
        <f ca="1"/>
        <v>1956</v>
      </c>
      <c r="N20543" s="53">
        <f ca="1"/>
        <v>3</v>
      </c>
      <c r="O20543" s="53" t="str">
        <f ca="1"/>
        <v>1956-03</v>
      </c>
    </row>
    <row r="20544" spans="12:15" x14ac:dyDescent="0.4">
      <c r="L20544" s="56">
        <f ca="1"/>
        <v>20543</v>
      </c>
      <c r="M20544" s="53">
        <f ca="1"/>
        <v>1956</v>
      </c>
      <c r="N20544" s="53">
        <f ca="1"/>
        <v>3</v>
      </c>
      <c r="O20544" s="53" t="str">
        <f ca="1"/>
        <v>1956-03</v>
      </c>
    </row>
    <row r="20545" spans="12:15" x14ac:dyDescent="0.4">
      <c r="L20545" s="56">
        <f ca="1"/>
        <v>20544</v>
      </c>
      <c r="M20545" s="53">
        <f ca="1"/>
        <v>1956</v>
      </c>
      <c r="N20545" s="53">
        <f ca="1"/>
        <v>3</v>
      </c>
      <c r="O20545" s="53" t="str">
        <f ca="1"/>
        <v>1956-03</v>
      </c>
    </row>
    <row r="20546" spans="12:15" x14ac:dyDescent="0.4">
      <c r="L20546" s="56">
        <f ca="1"/>
        <v>20545</v>
      </c>
      <c r="M20546" s="53">
        <f ca="1"/>
        <v>1956</v>
      </c>
      <c r="N20546" s="53">
        <f ca="1"/>
        <v>3</v>
      </c>
      <c r="O20546" s="53" t="str">
        <f ca="1"/>
        <v>1956-03</v>
      </c>
    </row>
    <row r="20547" spans="12:15" x14ac:dyDescent="0.4">
      <c r="L20547" s="56">
        <f ca="1"/>
        <v>20546</v>
      </c>
      <c r="M20547" s="53">
        <f ca="1"/>
        <v>1956</v>
      </c>
      <c r="N20547" s="53">
        <f ca="1"/>
        <v>4</v>
      </c>
      <c r="O20547" s="53" t="str">
        <f ca="1"/>
        <v>1956-04</v>
      </c>
    </row>
    <row r="20548" spans="12:15" x14ac:dyDescent="0.4">
      <c r="L20548" s="56">
        <f ca="1"/>
        <v>20547</v>
      </c>
      <c r="M20548" s="53">
        <f ca="1"/>
        <v>1956</v>
      </c>
      <c r="N20548" s="53">
        <f ca="1"/>
        <v>4</v>
      </c>
      <c r="O20548" s="53" t="str">
        <f ca="1"/>
        <v>1956-04</v>
      </c>
    </row>
    <row r="20549" spans="12:15" x14ac:dyDescent="0.4">
      <c r="L20549" s="56">
        <f ca="1"/>
        <v>20548</v>
      </c>
      <c r="M20549" s="53">
        <f ca="1"/>
        <v>1956</v>
      </c>
      <c r="N20549" s="53">
        <f ca="1"/>
        <v>4</v>
      </c>
      <c r="O20549" s="53" t="str">
        <f ca="1"/>
        <v>1956-04</v>
      </c>
    </row>
    <row r="20550" spans="12:15" x14ac:dyDescent="0.4">
      <c r="L20550" s="56">
        <f ca="1"/>
        <v>20549</v>
      </c>
      <c r="M20550" s="53">
        <f ca="1"/>
        <v>1956</v>
      </c>
      <c r="N20550" s="53">
        <f ca="1"/>
        <v>4</v>
      </c>
      <c r="O20550" s="53" t="str">
        <f ca="1"/>
        <v>1956-04</v>
      </c>
    </row>
    <row r="20551" spans="12:15" x14ac:dyDescent="0.4">
      <c r="L20551" s="56">
        <f ca="1"/>
        <v>20550</v>
      </c>
      <c r="M20551" s="53">
        <f ca="1"/>
        <v>1956</v>
      </c>
      <c r="N20551" s="53">
        <f ca="1"/>
        <v>4</v>
      </c>
      <c r="O20551" s="53" t="str">
        <f ca="1"/>
        <v>1956-04</v>
      </c>
    </row>
    <row r="20552" spans="12:15" x14ac:dyDescent="0.4">
      <c r="L20552" s="56">
        <f ca="1"/>
        <v>20551</v>
      </c>
      <c r="M20552" s="53">
        <f ca="1"/>
        <v>1956</v>
      </c>
      <c r="N20552" s="53">
        <f ca="1"/>
        <v>4</v>
      </c>
      <c r="O20552" s="53" t="str">
        <f ca="1"/>
        <v>1956-04</v>
      </c>
    </row>
    <row r="20553" spans="12:15" x14ac:dyDescent="0.4">
      <c r="L20553" s="56">
        <f ca="1"/>
        <v>20552</v>
      </c>
      <c r="M20553" s="53">
        <f ca="1"/>
        <v>1956</v>
      </c>
      <c r="N20553" s="53">
        <f ca="1"/>
        <v>4</v>
      </c>
      <c r="O20553" s="53" t="str">
        <f ca="1"/>
        <v>1956-04</v>
      </c>
    </row>
    <row r="20554" spans="12:15" x14ac:dyDescent="0.4">
      <c r="L20554" s="56">
        <f ca="1"/>
        <v>20553</v>
      </c>
      <c r="M20554" s="53">
        <f ca="1"/>
        <v>1956</v>
      </c>
      <c r="N20554" s="53">
        <f ca="1"/>
        <v>4</v>
      </c>
      <c r="O20554" s="53" t="str">
        <f ca="1"/>
        <v>1956-04</v>
      </c>
    </row>
    <row r="20555" spans="12:15" x14ac:dyDescent="0.4">
      <c r="L20555" s="56">
        <f ca="1"/>
        <v>20554</v>
      </c>
      <c r="M20555" s="53">
        <f ca="1"/>
        <v>1956</v>
      </c>
      <c r="N20555" s="53">
        <f ca="1"/>
        <v>4</v>
      </c>
      <c r="O20555" s="53" t="str">
        <f ca="1"/>
        <v>1956-04</v>
      </c>
    </row>
    <row r="20556" spans="12:15" x14ac:dyDescent="0.4">
      <c r="L20556" s="56">
        <f ca="1"/>
        <v>20555</v>
      </c>
      <c r="M20556" s="53">
        <f ca="1"/>
        <v>1956</v>
      </c>
      <c r="N20556" s="53">
        <f ca="1"/>
        <v>4</v>
      </c>
      <c r="O20556" s="53" t="str">
        <f ca="1"/>
        <v>1956-04</v>
      </c>
    </row>
    <row r="20557" spans="12:15" x14ac:dyDescent="0.4">
      <c r="L20557" s="56">
        <f ca="1"/>
        <v>20556</v>
      </c>
      <c r="M20557" s="53">
        <f ca="1"/>
        <v>1956</v>
      </c>
      <c r="N20557" s="53">
        <f ca="1"/>
        <v>4</v>
      </c>
      <c r="O20557" s="53" t="str">
        <f ca="1"/>
        <v>1956-04</v>
      </c>
    </row>
    <row r="20558" spans="12:15" x14ac:dyDescent="0.4">
      <c r="L20558" s="56">
        <f ca="1"/>
        <v>20557</v>
      </c>
      <c r="M20558" s="53">
        <f ca="1"/>
        <v>1956</v>
      </c>
      <c r="N20558" s="53">
        <f ca="1"/>
        <v>4</v>
      </c>
      <c r="O20558" s="53" t="str">
        <f ca="1"/>
        <v>1956-04</v>
      </c>
    </row>
    <row r="20559" spans="12:15" x14ac:dyDescent="0.4">
      <c r="L20559" s="56">
        <f ca="1"/>
        <v>20558</v>
      </c>
      <c r="M20559" s="53">
        <f ca="1"/>
        <v>1956</v>
      </c>
      <c r="N20559" s="53">
        <f ca="1"/>
        <v>4</v>
      </c>
      <c r="O20559" s="53" t="str">
        <f ca="1"/>
        <v>1956-04</v>
      </c>
    </row>
    <row r="20560" spans="12:15" x14ac:dyDescent="0.4">
      <c r="L20560" s="56">
        <f ca="1"/>
        <v>20559</v>
      </c>
      <c r="M20560" s="53">
        <f ca="1"/>
        <v>1956</v>
      </c>
      <c r="N20560" s="53">
        <f ca="1"/>
        <v>4</v>
      </c>
      <c r="O20560" s="53" t="str">
        <f ca="1"/>
        <v>1956-04</v>
      </c>
    </row>
    <row r="20561" spans="12:15" x14ac:dyDescent="0.4">
      <c r="L20561" s="56">
        <f ca="1"/>
        <v>20560</v>
      </c>
      <c r="M20561" s="53">
        <f ca="1"/>
        <v>1956</v>
      </c>
      <c r="N20561" s="53">
        <f ca="1"/>
        <v>4</v>
      </c>
      <c r="O20561" s="53" t="str">
        <f ca="1"/>
        <v>1956-04</v>
      </c>
    </row>
    <row r="20562" spans="12:15" x14ac:dyDescent="0.4">
      <c r="L20562" s="56">
        <f ca="1"/>
        <v>20561</v>
      </c>
      <c r="M20562" s="53">
        <f ca="1"/>
        <v>1956</v>
      </c>
      <c r="N20562" s="53">
        <f ca="1"/>
        <v>4</v>
      </c>
      <c r="O20562" s="53" t="str">
        <f ca="1"/>
        <v>1956-04</v>
      </c>
    </row>
    <row r="20563" spans="12:15" x14ac:dyDescent="0.4">
      <c r="L20563" s="56">
        <f ca="1"/>
        <v>20562</v>
      </c>
      <c r="M20563" s="53">
        <f ca="1"/>
        <v>1956</v>
      </c>
      <c r="N20563" s="53">
        <f ca="1"/>
        <v>4</v>
      </c>
      <c r="O20563" s="53" t="str">
        <f ca="1"/>
        <v>1956-04</v>
      </c>
    </row>
    <row r="20564" spans="12:15" x14ac:dyDescent="0.4">
      <c r="L20564" s="56">
        <f ca="1"/>
        <v>20563</v>
      </c>
      <c r="M20564" s="53">
        <f ca="1"/>
        <v>1956</v>
      </c>
      <c r="N20564" s="53">
        <f ca="1"/>
        <v>4</v>
      </c>
      <c r="O20564" s="53" t="str">
        <f ca="1"/>
        <v>1956-04</v>
      </c>
    </row>
    <row r="20565" spans="12:15" x14ac:dyDescent="0.4">
      <c r="L20565" s="56">
        <f ca="1"/>
        <v>20564</v>
      </c>
      <c r="M20565" s="53">
        <f ca="1"/>
        <v>1956</v>
      </c>
      <c r="N20565" s="53">
        <f ca="1"/>
        <v>4</v>
      </c>
      <c r="O20565" s="53" t="str">
        <f ca="1"/>
        <v>1956-04</v>
      </c>
    </row>
    <row r="20566" spans="12:15" x14ac:dyDescent="0.4">
      <c r="L20566" s="56">
        <f ca="1"/>
        <v>20565</v>
      </c>
      <c r="M20566" s="53">
        <f ca="1"/>
        <v>1956</v>
      </c>
      <c r="N20566" s="53">
        <f ca="1"/>
        <v>4</v>
      </c>
      <c r="O20566" s="53" t="str">
        <f ca="1"/>
        <v>1956-04</v>
      </c>
    </row>
    <row r="20567" spans="12:15" x14ac:dyDescent="0.4">
      <c r="L20567" s="56">
        <f ca="1"/>
        <v>20566</v>
      </c>
      <c r="M20567" s="53">
        <f ca="1"/>
        <v>1956</v>
      </c>
      <c r="N20567" s="53">
        <f ca="1"/>
        <v>4</v>
      </c>
      <c r="O20567" s="53" t="str">
        <f ca="1"/>
        <v>1956-04</v>
      </c>
    </row>
    <row r="20568" spans="12:15" x14ac:dyDescent="0.4">
      <c r="L20568" s="56">
        <f ca="1"/>
        <v>20567</v>
      </c>
      <c r="M20568" s="53">
        <f ca="1"/>
        <v>1956</v>
      </c>
      <c r="N20568" s="53">
        <f ca="1"/>
        <v>4</v>
      </c>
      <c r="O20568" s="53" t="str">
        <f ca="1"/>
        <v>1956-04</v>
      </c>
    </row>
    <row r="20569" spans="12:15" x14ac:dyDescent="0.4">
      <c r="L20569" s="56">
        <f ca="1"/>
        <v>20568</v>
      </c>
      <c r="M20569" s="53">
        <f ca="1"/>
        <v>1956</v>
      </c>
      <c r="N20569" s="53">
        <f ca="1"/>
        <v>4</v>
      </c>
      <c r="O20569" s="53" t="str">
        <f ca="1"/>
        <v>1956-04</v>
      </c>
    </row>
    <row r="20570" spans="12:15" x14ac:dyDescent="0.4">
      <c r="L20570" s="56">
        <f ca="1"/>
        <v>20569</v>
      </c>
      <c r="M20570" s="53">
        <f ca="1"/>
        <v>1956</v>
      </c>
      <c r="N20570" s="53">
        <f ca="1"/>
        <v>4</v>
      </c>
      <c r="O20570" s="53" t="str">
        <f ca="1"/>
        <v>1956-04</v>
      </c>
    </row>
    <row r="20571" spans="12:15" x14ac:dyDescent="0.4">
      <c r="L20571" s="56">
        <f ca="1"/>
        <v>20570</v>
      </c>
      <c r="M20571" s="53">
        <f ca="1"/>
        <v>1956</v>
      </c>
      <c r="N20571" s="53">
        <f ca="1"/>
        <v>4</v>
      </c>
      <c r="O20571" s="53" t="str">
        <f ca="1"/>
        <v>1956-04</v>
      </c>
    </row>
    <row r="20572" spans="12:15" x14ac:dyDescent="0.4">
      <c r="L20572" s="56">
        <f ca="1"/>
        <v>20571</v>
      </c>
      <c r="M20572" s="53">
        <f ca="1"/>
        <v>1956</v>
      </c>
      <c r="N20572" s="53">
        <f ca="1"/>
        <v>4</v>
      </c>
      <c r="O20572" s="53" t="str">
        <f ca="1"/>
        <v>1956-04</v>
      </c>
    </row>
    <row r="20573" spans="12:15" x14ac:dyDescent="0.4">
      <c r="L20573" s="56">
        <f ca="1"/>
        <v>20572</v>
      </c>
      <c r="M20573" s="53">
        <f ca="1"/>
        <v>1956</v>
      </c>
      <c r="N20573" s="53">
        <f ca="1"/>
        <v>4</v>
      </c>
      <c r="O20573" s="53" t="str">
        <f ca="1"/>
        <v>1956-04</v>
      </c>
    </row>
    <row r="20574" spans="12:15" x14ac:dyDescent="0.4">
      <c r="L20574" s="56">
        <f ca="1"/>
        <v>20573</v>
      </c>
      <c r="M20574" s="53">
        <f ca="1"/>
        <v>1956</v>
      </c>
      <c r="N20574" s="53">
        <f ca="1"/>
        <v>4</v>
      </c>
      <c r="O20574" s="53" t="str">
        <f ca="1"/>
        <v>1956-04</v>
      </c>
    </row>
    <row r="20575" spans="12:15" x14ac:dyDescent="0.4">
      <c r="L20575" s="56">
        <f ca="1"/>
        <v>20574</v>
      </c>
      <c r="M20575" s="53">
        <f ca="1"/>
        <v>1956</v>
      </c>
      <c r="N20575" s="53">
        <f ca="1"/>
        <v>4</v>
      </c>
      <c r="O20575" s="53" t="str">
        <f ca="1"/>
        <v>1956-04</v>
      </c>
    </row>
    <row r="20576" spans="12:15" x14ac:dyDescent="0.4">
      <c r="L20576" s="56">
        <f ca="1"/>
        <v>20575</v>
      </c>
      <c r="M20576" s="53">
        <f ca="1"/>
        <v>1956</v>
      </c>
      <c r="N20576" s="53">
        <f ca="1"/>
        <v>4</v>
      </c>
      <c r="O20576" s="53" t="str">
        <f ca="1"/>
        <v>1956-04</v>
      </c>
    </row>
    <row r="20577" spans="12:15" x14ac:dyDescent="0.4">
      <c r="L20577" s="56">
        <f ca="1"/>
        <v>20576</v>
      </c>
      <c r="M20577" s="53">
        <f ca="1"/>
        <v>1956</v>
      </c>
      <c r="N20577" s="53">
        <f ca="1"/>
        <v>5</v>
      </c>
      <c r="O20577" s="53" t="str">
        <f ca="1"/>
        <v>1956-05</v>
      </c>
    </row>
    <row r="20578" spans="12:15" x14ac:dyDescent="0.4">
      <c r="L20578" s="56">
        <f ca="1"/>
        <v>20577</v>
      </c>
      <c r="M20578" s="53">
        <f ca="1"/>
        <v>1956</v>
      </c>
      <c r="N20578" s="53">
        <f ca="1"/>
        <v>5</v>
      </c>
      <c r="O20578" s="53" t="str">
        <f ca="1"/>
        <v>1956-05</v>
      </c>
    </row>
    <row r="20579" spans="12:15" x14ac:dyDescent="0.4">
      <c r="L20579" s="56">
        <f ca="1"/>
        <v>20578</v>
      </c>
      <c r="M20579" s="53">
        <f ca="1"/>
        <v>1956</v>
      </c>
      <c r="N20579" s="53">
        <f ca="1"/>
        <v>5</v>
      </c>
      <c r="O20579" s="53" t="str">
        <f ca="1"/>
        <v>1956-05</v>
      </c>
    </row>
    <row r="20580" spans="12:15" x14ac:dyDescent="0.4">
      <c r="L20580" s="56">
        <f ca="1"/>
        <v>20579</v>
      </c>
      <c r="M20580" s="53">
        <f ca="1"/>
        <v>1956</v>
      </c>
      <c r="N20580" s="53">
        <f ca="1"/>
        <v>5</v>
      </c>
      <c r="O20580" s="53" t="str">
        <f ca="1"/>
        <v>1956-05</v>
      </c>
    </row>
    <row r="20581" spans="12:15" x14ac:dyDescent="0.4">
      <c r="L20581" s="56">
        <f ca="1"/>
        <v>20580</v>
      </c>
      <c r="M20581" s="53">
        <f ca="1"/>
        <v>1956</v>
      </c>
      <c r="N20581" s="53">
        <f ca="1"/>
        <v>5</v>
      </c>
      <c r="O20581" s="53" t="str">
        <f ca="1"/>
        <v>1956-05</v>
      </c>
    </row>
    <row r="20582" spans="12:15" x14ac:dyDescent="0.4">
      <c r="L20582" s="56">
        <f ca="1"/>
        <v>20581</v>
      </c>
      <c r="M20582" s="53">
        <f ca="1"/>
        <v>1956</v>
      </c>
      <c r="N20582" s="53">
        <f ca="1"/>
        <v>5</v>
      </c>
      <c r="O20582" s="53" t="str">
        <f ca="1"/>
        <v>1956-05</v>
      </c>
    </row>
    <row r="20583" spans="12:15" x14ac:dyDescent="0.4">
      <c r="L20583" s="56">
        <f ca="1"/>
        <v>20582</v>
      </c>
      <c r="M20583" s="53">
        <f ca="1"/>
        <v>1956</v>
      </c>
      <c r="N20583" s="53">
        <f ca="1"/>
        <v>5</v>
      </c>
      <c r="O20583" s="53" t="str">
        <f ca="1"/>
        <v>1956-05</v>
      </c>
    </row>
    <row r="20584" spans="12:15" x14ac:dyDescent="0.4">
      <c r="L20584" s="56">
        <f ca="1"/>
        <v>20583</v>
      </c>
      <c r="M20584" s="53">
        <f ca="1"/>
        <v>1956</v>
      </c>
      <c r="N20584" s="53">
        <f ca="1"/>
        <v>5</v>
      </c>
      <c r="O20584" s="53" t="str">
        <f ca="1"/>
        <v>1956-05</v>
      </c>
    </row>
    <row r="20585" spans="12:15" x14ac:dyDescent="0.4">
      <c r="L20585" s="56">
        <f ca="1"/>
        <v>20584</v>
      </c>
      <c r="M20585" s="53">
        <f ca="1"/>
        <v>1956</v>
      </c>
      <c r="N20585" s="53">
        <f ca="1"/>
        <v>5</v>
      </c>
      <c r="O20585" s="53" t="str">
        <f ca="1"/>
        <v>1956-05</v>
      </c>
    </row>
    <row r="20586" spans="12:15" x14ac:dyDescent="0.4">
      <c r="L20586" s="56">
        <f ca="1"/>
        <v>20585</v>
      </c>
      <c r="M20586" s="53">
        <f ca="1"/>
        <v>1956</v>
      </c>
      <c r="N20586" s="53">
        <f ca="1"/>
        <v>5</v>
      </c>
      <c r="O20586" s="53" t="str">
        <f ca="1"/>
        <v>1956-05</v>
      </c>
    </row>
    <row r="20587" spans="12:15" x14ac:dyDescent="0.4">
      <c r="L20587" s="56">
        <f ca="1"/>
        <v>20586</v>
      </c>
      <c r="M20587" s="53">
        <f ca="1"/>
        <v>1956</v>
      </c>
      <c r="N20587" s="53">
        <f ca="1"/>
        <v>5</v>
      </c>
      <c r="O20587" s="53" t="str">
        <f ca="1"/>
        <v>1956-05</v>
      </c>
    </row>
    <row r="20588" spans="12:15" x14ac:dyDescent="0.4">
      <c r="L20588" s="56">
        <f ca="1"/>
        <v>20587</v>
      </c>
      <c r="M20588" s="53">
        <f ca="1"/>
        <v>1956</v>
      </c>
      <c r="N20588" s="53">
        <f ca="1"/>
        <v>5</v>
      </c>
      <c r="O20588" s="53" t="str">
        <f ca="1"/>
        <v>1956-05</v>
      </c>
    </row>
    <row r="20589" spans="12:15" x14ac:dyDescent="0.4">
      <c r="L20589" s="56">
        <f ca="1"/>
        <v>20588</v>
      </c>
      <c r="M20589" s="53">
        <f ca="1"/>
        <v>1956</v>
      </c>
      <c r="N20589" s="53">
        <f ca="1"/>
        <v>5</v>
      </c>
      <c r="O20589" s="53" t="str">
        <f ca="1"/>
        <v>1956-05</v>
      </c>
    </row>
    <row r="20590" spans="12:15" x14ac:dyDescent="0.4">
      <c r="L20590" s="56">
        <f ca="1"/>
        <v>20589</v>
      </c>
      <c r="M20590" s="53">
        <f ca="1"/>
        <v>1956</v>
      </c>
      <c r="N20590" s="53">
        <f ca="1"/>
        <v>5</v>
      </c>
      <c r="O20590" s="53" t="str">
        <f ca="1"/>
        <v>1956-05</v>
      </c>
    </row>
    <row r="20591" spans="12:15" x14ac:dyDescent="0.4">
      <c r="L20591" s="56">
        <f ca="1"/>
        <v>20590</v>
      </c>
      <c r="M20591" s="53">
        <f ca="1"/>
        <v>1956</v>
      </c>
      <c r="N20591" s="53">
        <f ca="1"/>
        <v>5</v>
      </c>
      <c r="O20591" s="53" t="str">
        <f ca="1"/>
        <v>1956-05</v>
      </c>
    </row>
    <row r="20592" spans="12:15" x14ac:dyDescent="0.4">
      <c r="L20592" s="56">
        <f ca="1"/>
        <v>20591</v>
      </c>
      <c r="M20592" s="53">
        <f ca="1"/>
        <v>1956</v>
      </c>
      <c r="N20592" s="53">
        <f ca="1"/>
        <v>5</v>
      </c>
      <c r="O20592" s="53" t="str">
        <f ca="1"/>
        <v>1956-05</v>
      </c>
    </row>
    <row r="20593" spans="12:15" x14ac:dyDescent="0.4">
      <c r="L20593" s="56">
        <f ca="1"/>
        <v>20592</v>
      </c>
      <c r="M20593" s="53">
        <f ca="1"/>
        <v>1956</v>
      </c>
      <c r="N20593" s="53">
        <f ca="1"/>
        <v>5</v>
      </c>
      <c r="O20593" s="53" t="str">
        <f ca="1"/>
        <v>1956-05</v>
      </c>
    </row>
    <row r="20594" spans="12:15" x14ac:dyDescent="0.4">
      <c r="L20594" s="56">
        <f ca="1"/>
        <v>20593</v>
      </c>
      <c r="M20594" s="53">
        <f ca="1"/>
        <v>1956</v>
      </c>
      <c r="N20594" s="53">
        <f ca="1"/>
        <v>5</v>
      </c>
      <c r="O20594" s="53" t="str">
        <f ca="1"/>
        <v>1956-05</v>
      </c>
    </row>
    <row r="20595" spans="12:15" x14ac:dyDescent="0.4">
      <c r="L20595" s="56">
        <f ca="1"/>
        <v>20594</v>
      </c>
      <c r="M20595" s="53">
        <f ca="1"/>
        <v>1956</v>
      </c>
      <c r="N20595" s="53">
        <f ca="1"/>
        <v>5</v>
      </c>
      <c r="O20595" s="53" t="str">
        <f ca="1"/>
        <v>1956-05</v>
      </c>
    </row>
    <row r="20596" spans="12:15" x14ac:dyDescent="0.4">
      <c r="L20596" s="56">
        <f ca="1"/>
        <v>20595</v>
      </c>
      <c r="M20596" s="53">
        <f ca="1"/>
        <v>1956</v>
      </c>
      <c r="N20596" s="53">
        <f ca="1"/>
        <v>5</v>
      </c>
      <c r="O20596" s="53" t="str">
        <f ca="1"/>
        <v>1956-05</v>
      </c>
    </row>
    <row r="20597" spans="12:15" x14ac:dyDescent="0.4">
      <c r="L20597" s="56">
        <f ca="1"/>
        <v>20596</v>
      </c>
      <c r="M20597" s="53">
        <f ca="1"/>
        <v>1956</v>
      </c>
      <c r="N20597" s="53">
        <f ca="1"/>
        <v>5</v>
      </c>
      <c r="O20597" s="53" t="str">
        <f ca="1"/>
        <v>1956-05</v>
      </c>
    </row>
    <row r="20598" spans="12:15" x14ac:dyDescent="0.4">
      <c r="L20598" s="56">
        <f ca="1"/>
        <v>20597</v>
      </c>
      <c r="M20598" s="53">
        <f ca="1"/>
        <v>1956</v>
      </c>
      <c r="N20598" s="53">
        <f ca="1"/>
        <v>5</v>
      </c>
      <c r="O20598" s="53" t="str">
        <f ca="1"/>
        <v>1956-05</v>
      </c>
    </row>
    <row r="20599" spans="12:15" x14ac:dyDescent="0.4">
      <c r="L20599" s="56">
        <f ca="1"/>
        <v>20598</v>
      </c>
      <c r="M20599" s="53">
        <f ca="1"/>
        <v>1956</v>
      </c>
      <c r="N20599" s="53">
        <f ca="1"/>
        <v>5</v>
      </c>
      <c r="O20599" s="53" t="str">
        <f ca="1"/>
        <v>1956-05</v>
      </c>
    </row>
    <row r="20600" spans="12:15" x14ac:dyDescent="0.4">
      <c r="L20600" s="56">
        <f ca="1"/>
        <v>20599</v>
      </c>
      <c r="M20600" s="53">
        <f ca="1"/>
        <v>1956</v>
      </c>
      <c r="N20600" s="53">
        <f ca="1"/>
        <v>5</v>
      </c>
      <c r="O20600" s="53" t="str">
        <f ca="1"/>
        <v>1956-05</v>
      </c>
    </row>
    <row r="20601" spans="12:15" x14ac:dyDescent="0.4">
      <c r="L20601" s="56">
        <f ca="1"/>
        <v>20600</v>
      </c>
      <c r="M20601" s="53">
        <f ca="1"/>
        <v>1956</v>
      </c>
      <c r="N20601" s="53">
        <f ca="1"/>
        <v>5</v>
      </c>
      <c r="O20601" s="53" t="str">
        <f ca="1"/>
        <v>1956-05</v>
      </c>
    </row>
    <row r="20602" spans="12:15" x14ac:dyDescent="0.4">
      <c r="L20602" s="56">
        <f ca="1"/>
        <v>20601</v>
      </c>
      <c r="M20602" s="53">
        <f ca="1"/>
        <v>1956</v>
      </c>
      <c r="N20602" s="53">
        <f ca="1"/>
        <v>5</v>
      </c>
      <c r="O20602" s="53" t="str">
        <f ca="1"/>
        <v>1956-05</v>
      </c>
    </row>
    <row r="20603" spans="12:15" x14ac:dyDescent="0.4">
      <c r="L20603" s="56">
        <f ca="1"/>
        <v>20602</v>
      </c>
      <c r="M20603" s="53">
        <f ca="1"/>
        <v>1956</v>
      </c>
      <c r="N20603" s="53">
        <f ca="1"/>
        <v>5</v>
      </c>
      <c r="O20603" s="53" t="str">
        <f ca="1"/>
        <v>1956-05</v>
      </c>
    </row>
    <row r="20604" spans="12:15" x14ac:dyDescent="0.4">
      <c r="L20604" s="56">
        <f ca="1"/>
        <v>20603</v>
      </c>
      <c r="M20604" s="53">
        <f ca="1"/>
        <v>1956</v>
      </c>
      <c r="N20604" s="53">
        <f ca="1"/>
        <v>5</v>
      </c>
      <c r="O20604" s="53" t="str">
        <f ca="1"/>
        <v>1956-05</v>
      </c>
    </row>
    <row r="20605" spans="12:15" x14ac:dyDescent="0.4">
      <c r="L20605" s="56">
        <f ca="1"/>
        <v>20604</v>
      </c>
      <c r="M20605" s="53">
        <f ca="1"/>
        <v>1956</v>
      </c>
      <c r="N20605" s="53">
        <f ca="1"/>
        <v>5</v>
      </c>
      <c r="O20605" s="53" t="str">
        <f ca="1"/>
        <v>1956-05</v>
      </c>
    </row>
    <row r="20606" spans="12:15" x14ac:dyDescent="0.4">
      <c r="L20606" s="56">
        <f ca="1"/>
        <v>20605</v>
      </c>
      <c r="M20606" s="53">
        <f ca="1"/>
        <v>1956</v>
      </c>
      <c r="N20606" s="53">
        <f ca="1"/>
        <v>5</v>
      </c>
      <c r="O20606" s="53" t="str">
        <f ca="1"/>
        <v>1956-05</v>
      </c>
    </row>
    <row r="20607" spans="12:15" x14ac:dyDescent="0.4">
      <c r="L20607" s="56">
        <f ca="1"/>
        <v>20606</v>
      </c>
      <c r="M20607" s="53">
        <f ca="1"/>
        <v>1956</v>
      </c>
      <c r="N20607" s="53">
        <f ca="1"/>
        <v>5</v>
      </c>
      <c r="O20607" s="53" t="str">
        <f ca="1"/>
        <v>1956-05</v>
      </c>
    </row>
    <row r="20608" spans="12:15" x14ac:dyDescent="0.4">
      <c r="L20608" s="56">
        <f ca="1"/>
        <v>20607</v>
      </c>
      <c r="M20608" s="53">
        <f ca="1"/>
        <v>1956</v>
      </c>
      <c r="N20608" s="53">
        <f ca="1"/>
        <v>6</v>
      </c>
      <c r="O20608" s="53" t="str">
        <f ca="1"/>
        <v>1956-06</v>
      </c>
    </row>
    <row r="20609" spans="12:15" x14ac:dyDescent="0.4">
      <c r="L20609" s="56">
        <f ca="1"/>
        <v>20608</v>
      </c>
      <c r="M20609" s="53">
        <f ca="1"/>
        <v>1956</v>
      </c>
      <c r="N20609" s="53">
        <f ca="1"/>
        <v>6</v>
      </c>
      <c r="O20609" s="53" t="str">
        <f ca="1"/>
        <v>1956-06</v>
      </c>
    </row>
    <row r="20610" spans="12:15" x14ac:dyDescent="0.4">
      <c r="L20610" s="56">
        <f ca="1"/>
        <v>20609</v>
      </c>
      <c r="M20610" s="53">
        <f ca="1"/>
        <v>1956</v>
      </c>
      <c r="N20610" s="53">
        <f ca="1"/>
        <v>6</v>
      </c>
      <c r="O20610" s="53" t="str">
        <f ca="1"/>
        <v>1956-06</v>
      </c>
    </row>
    <row r="20611" spans="12:15" x14ac:dyDescent="0.4">
      <c r="L20611" s="56">
        <f ca="1"/>
        <v>20610</v>
      </c>
      <c r="M20611" s="53">
        <f ca="1"/>
        <v>1956</v>
      </c>
      <c r="N20611" s="53">
        <f ca="1"/>
        <v>6</v>
      </c>
      <c r="O20611" s="53" t="str">
        <f ca="1"/>
        <v>1956-06</v>
      </c>
    </row>
    <row r="20612" spans="12:15" x14ac:dyDescent="0.4">
      <c r="L20612" s="56">
        <f ca="1"/>
        <v>20611</v>
      </c>
      <c r="M20612" s="53">
        <f ca="1"/>
        <v>1956</v>
      </c>
      <c r="N20612" s="53">
        <f ca="1"/>
        <v>6</v>
      </c>
      <c r="O20612" s="53" t="str">
        <f ca="1"/>
        <v>1956-06</v>
      </c>
    </row>
    <row r="20613" spans="12:15" x14ac:dyDescent="0.4">
      <c r="L20613" s="56">
        <f ca="1"/>
        <v>20612</v>
      </c>
      <c r="M20613" s="53">
        <f ca="1"/>
        <v>1956</v>
      </c>
      <c r="N20613" s="53">
        <f ca="1"/>
        <v>6</v>
      </c>
      <c r="O20613" s="53" t="str">
        <f ca="1"/>
        <v>1956-06</v>
      </c>
    </row>
    <row r="20614" spans="12:15" x14ac:dyDescent="0.4">
      <c r="L20614" s="56">
        <f ca="1"/>
        <v>20613</v>
      </c>
      <c r="M20614" s="53">
        <f ca="1"/>
        <v>1956</v>
      </c>
      <c r="N20614" s="53">
        <f ca="1"/>
        <v>6</v>
      </c>
      <c r="O20614" s="53" t="str">
        <f ca="1"/>
        <v>1956-06</v>
      </c>
    </row>
    <row r="20615" spans="12:15" x14ac:dyDescent="0.4">
      <c r="L20615" s="56">
        <f ca="1"/>
        <v>20614</v>
      </c>
      <c r="M20615" s="53">
        <f ca="1"/>
        <v>1956</v>
      </c>
      <c r="N20615" s="53">
        <f ca="1"/>
        <v>6</v>
      </c>
      <c r="O20615" s="53" t="str">
        <f ca="1"/>
        <v>1956-06</v>
      </c>
    </row>
    <row r="20616" spans="12:15" x14ac:dyDescent="0.4">
      <c r="L20616" s="56">
        <f ca="1"/>
        <v>20615</v>
      </c>
      <c r="M20616" s="53">
        <f ca="1"/>
        <v>1956</v>
      </c>
      <c r="N20616" s="53">
        <f ca="1"/>
        <v>6</v>
      </c>
      <c r="O20616" s="53" t="str">
        <f ca="1"/>
        <v>1956-06</v>
      </c>
    </row>
    <row r="20617" spans="12:15" x14ac:dyDescent="0.4">
      <c r="L20617" s="56">
        <f ca="1"/>
        <v>20616</v>
      </c>
      <c r="M20617" s="53">
        <f ca="1"/>
        <v>1956</v>
      </c>
      <c r="N20617" s="53">
        <f ca="1"/>
        <v>6</v>
      </c>
      <c r="O20617" s="53" t="str">
        <f ca="1"/>
        <v>1956-06</v>
      </c>
    </row>
    <row r="20618" spans="12:15" x14ac:dyDescent="0.4">
      <c r="L20618" s="56">
        <f ca="1"/>
        <v>20617</v>
      </c>
      <c r="M20618" s="53">
        <f ca="1"/>
        <v>1956</v>
      </c>
      <c r="N20618" s="53">
        <f ca="1"/>
        <v>6</v>
      </c>
      <c r="O20618" s="53" t="str">
        <f ca="1"/>
        <v>1956-06</v>
      </c>
    </row>
    <row r="20619" spans="12:15" x14ac:dyDescent="0.4">
      <c r="L20619" s="56">
        <f ca="1"/>
        <v>20618</v>
      </c>
      <c r="M20619" s="53">
        <f ca="1"/>
        <v>1956</v>
      </c>
      <c r="N20619" s="53">
        <f ca="1"/>
        <v>6</v>
      </c>
      <c r="O20619" s="53" t="str">
        <f ca="1"/>
        <v>1956-06</v>
      </c>
    </row>
    <row r="20620" spans="12:15" x14ac:dyDescent="0.4">
      <c r="L20620" s="56">
        <f ca="1"/>
        <v>20619</v>
      </c>
      <c r="M20620" s="53">
        <f ca="1"/>
        <v>1956</v>
      </c>
      <c r="N20620" s="53">
        <f ca="1"/>
        <v>6</v>
      </c>
      <c r="O20620" s="53" t="str">
        <f ca="1"/>
        <v>1956-06</v>
      </c>
    </row>
    <row r="20621" spans="12:15" x14ac:dyDescent="0.4">
      <c r="L20621" s="56">
        <f ca="1"/>
        <v>20620</v>
      </c>
      <c r="M20621" s="53">
        <f ca="1"/>
        <v>1956</v>
      </c>
      <c r="N20621" s="53">
        <f ca="1"/>
        <v>6</v>
      </c>
      <c r="O20621" s="53" t="str">
        <f ca="1"/>
        <v>1956-06</v>
      </c>
    </row>
    <row r="20622" spans="12:15" x14ac:dyDescent="0.4">
      <c r="L20622" s="56">
        <f ca="1"/>
        <v>20621</v>
      </c>
      <c r="M20622" s="53">
        <f ca="1"/>
        <v>1956</v>
      </c>
      <c r="N20622" s="53">
        <f ca="1"/>
        <v>6</v>
      </c>
      <c r="O20622" s="53" t="str">
        <f ca="1"/>
        <v>1956-06</v>
      </c>
    </row>
    <row r="20623" spans="12:15" x14ac:dyDescent="0.4">
      <c r="L20623" s="56">
        <f ca="1"/>
        <v>20622</v>
      </c>
      <c r="M20623" s="53">
        <f ca="1"/>
        <v>1956</v>
      </c>
      <c r="N20623" s="53">
        <f ca="1"/>
        <v>6</v>
      </c>
      <c r="O20623" s="53" t="str">
        <f ca="1"/>
        <v>1956-06</v>
      </c>
    </row>
    <row r="20624" spans="12:15" x14ac:dyDescent="0.4">
      <c r="L20624" s="56">
        <f ca="1"/>
        <v>20623</v>
      </c>
      <c r="M20624" s="53">
        <f ca="1"/>
        <v>1956</v>
      </c>
      <c r="N20624" s="53">
        <f ca="1"/>
        <v>6</v>
      </c>
      <c r="O20624" s="53" t="str">
        <f ca="1"/>
        <v>1956-06</v>
      </c>
    </row>
    <row r="20625" spans="12:15" x14ac:dyDescent="0.4">
      <c r="L20625" s="56">
        <f ca="1"/>
        <v>20624</v>
      </c>
      <c r="M20625" s="53">
        <f ca="1"/>
        <v>1956</v>
      </c>
      <c r="N20625" s="53">
        <f ca="1"/>
        <v>6</v>
      </c>
      <c r="O20625" s="53" t="str">
        <f ca="1"/>
        <v>1956-06</v>
      </c>
    </row>
    <row r="20626" spans="12:15" x14ac:dyDescent="0.4">
      <c r="L20626" s="56">
        <f ca="1"/>
        <v>20625</v>
      </c>
      <c r="M20626" s="53">
        <f ca="1"/>
        <v>1956</v>
      </c>
      <c r="N20626" s="53">
        <f ca="1"/>
        <v>6</v>
      </c>
      <c r="O20626" s="53" t="str">
        <f ca="1"/>
        <v>1956-06</v>
      </c>
    </row>
    <row r="20627" spans="12:15" x14ac:dyDescent="0.4">
      <c r="L20627" s="56">
        <f ca="1"/>
        <v>20626</v>
      </c>
      <c r="M20627" s="53">
        <f ca="1"/>
        <v>1956</v>
      </c>
      <c r="N20627" s="53">
        <f ca="1"/>
        <v>6</v>
      </c>
      <c r="O20627" s="53" t="str">
        <f ca="1"/>
        <v>1956-06</v>
      </c>
    </row>
    <row r="20628" spans="12:15" x14ac:dyDescent="0.4">
      <c r="L20628" s="56">
        <f ca="1"/>
        <v>20627</v>
      </c>
      <c r="M20628" s="53">
        <f ca="1"/>
        <v>1956</v>
      </c>
      <c r="N20628" s="53">
        <f ca="1"/>
        <v>6</v>
      </c>
      <c r="O20628" s="53" t="str">
        <f ca="1"/>
        <v>1956-06</v>
      </c>
    </row>
    <row r="20629" spans="12:15" x14ac:dyDescent="0.4">
      <c r="L20629" s="56">
        <f ca="1"/>
        <v>20628</v>
      </c>
      <c r="M20629" s="53">
        <f ca="1"/>
        <v>1956</v>
      </c>
      <c r="N20629" s="53">
        <f ca="1"/>
        <v>6</v>
      </c>
      <c r="O20629" s="53" t="str">
        <f ca="1"/>
        <v>1956-06</v>
      </c>
    </row>
    <row r="20630" spans="12:15" x14ac:dyDescent="0.4">
      <c r="L20630" s="56">
        <f ca="1"/>
        <v>20629</v>
      </c>
      <c r="M20630" s="53">
        <f ca="1"/>
        <v>1956</v>
      </c>
      <c r="N20630" s="53">
        <f ca="1"/>
        <v>6</v>
      </c>
      <c r="O20630" s="53" t="str">
        <f ca="1"/>
        <v>1956-06</v>
      </c>
    </row>
    <row r="20631" spans="12:15" x14ac:dyDescent="0.4">
      <c r="L20631" s="56">
        <f ca="1"/>
        <v>20630</v>
      </c>
      <c r="M20631" s="53">
        <f ca="1"/>
        <v>1956</v>
      </c>
      <c r="N20631" s="53">
        <f ca="1"/>
        <v>6</v>
      </c>
      <c r="O20631" s="53" t="str">
        <f ca="1"/>
        <v>1956-06</v>
      </c>
    </row>
    <row r="20632" spans="12:15" x14ac:dyDescent="0.4">
      <c r="L20632" s="56">
        <f ca="1"/>
        <v>20631</v>
      </c>
      <c r="M20632" s="53">
        <f ca="1"/>
        <v>1956</v>
      </c>
      <c r="N20632" s="53">
        <f ca="1"/>
        <v>6</v>
      </c>
      <c r="O20632" s="53" t="str">
        <f ca="1"/>
        <v>1956-06</v>
      </c>
    </row>
    <row r="20633" spans="12:15" x14ac:dyDescent="0.4">
      <c r="L20633" s="56">
        <f ca="1"/>
        <v>20632</v>
      </c>
      <c r="M20633" s="53">
        <f ca="1"/>
        <v>1956</v>
      </c>
      <c r="N20633" s="53">
        <f ca="1"/>
        <v>6</v>
      </c>
      <c r="O20633" s="53" t="str">
        <f ca="1"/>
        <v>1956-06</v>
      </c>
    </row>
    <row r="20634" spans="12:15" x14ac:dyDescent="0.4">
      <c r="L20634" s="56">
        <f ca="1"/>
        <v>20633</v>
      </c>
      <c r="M20634" s="53">
        <f ca="1"/>
        <v>1956</v>
      </c>
      <c r="N20634" s="53">
        <f ca="1"/>
        <v>6</v>
      </c>
      <c r="O20634" s="53" t="str">
        <f ca="1"/>
        <v>1956-06</v>
      </c>
    </row>
    <row r="20635" spans="12:15" x14ac:dyDescent="0.4">
      <c r="L20635" s="56">
        <f ca="1"/>
        <v>20634</v>
      </c>
      <c r="M20635" s="53">
        <f ca="1"/>
        <v>1956</v>
      </c>
      <c r="N20635" s="53">
        <f ca="1"/>
        <v>6</v>
      </c>
      <c r="O20635" s="53" t="str">
        <f ca="1"/>
        <v>1956-06</v>
      </c>
    </row>
    <row r="20636" spans="12:15" x14ac:dyDescent="0.4">
      <c r="L20636" s="56">
        <f ca="1"/>
        <v>20635</v>
      </c>
      <c r="M20636" s="53">
        <f ca="1"/>
        <v>1956</v>
      </c>
      <c r="N20636" s="53">
        <f ca="1"/>
        <v>6</v>
      </c>
      <c r="O20636" s="53" t="str">
        <f ca="1"/>
        <v>1956-06</v>
      </c>
    </row>
    <row r="20637" spans="12:15" x14ac:dyDescent="0.4">
      <c r="L20637" s="56">
        <f ca="1"/>
        <v>20636</v>
      </c>
      <c r="M20637" s="53">
        <f ca="1"/>
        <v>1956</v>
      </c>
      <c r="N20637" s="53">
        <f ca="1"/>
        <v>6</v>
      </c>
      <c r="O20637" s="53" t="str">
        <f ca="1"/>
        <v>1956-06</v>
      </c>
    </row>
    <row r="20638" spans="12:15" x14ac:dyDescent="0.4">
      <c r="L20638" s="56">
        <f ca="1"/>
        <v>20637</v>
      </c>
      <c r="M20638" s="53">
        <f ca="1"/>
        <v>1956</v>
      </c>
      <c r="N20638" s="53">
        <f ca="1"/>
        <v>7</v>
      </c>
      <c r="O20638" s="53" t="str">
        <f ca="1"/>
        <v>1956-07</v>
      </c>
    </row>
    <row r="20639" spans="12:15" x14ac:dyDescent="0.4">
      <c r="L20639" s="56">
        <f ca="1"/>
        <v>20638</v>
      </c>
      <c r="M20639" s="53">
        <f ca="1"/>
        <v>1956</v>
      </c>
      <c r="N20639" s="53">
        <f ca="1"/>
        <v>7</v>
      </c>
      <c r="O20639" s="53" t="str">
        <f ca="1"/>
        <v>1956-07</v>
      </c>
    </row>
    <row r="20640" spans="12:15" x14ac:dyDescent="0.4">
      <c r="L20640" s="56">
        <f ca="1"/>
        <v>20639</v>
      </c>
      <c r="M20640" s="53">
        <f ca="1"/>
        <v>1956</v>
      </c>
      <c r="N20640" s="53">
        <f ca="1"/>
        <v>7</v>
      </c>
      <c r="O20640" s="53" t="str">
        <f ca="1"/>
        <v>1956-07</v>
      </c>
    </row>
    <row r="20641" spans="12:15" x14ac:dyDescent="0.4">
      <c r="L20641" s="56">
        <f ca="1"/>
        <v>20640</v>
      </c>
      <c r="M20641" s="53">
        <f ca="1"/>
        <v>1956</v>
      </c>
      <c r="N20641" s="53">
        <f ca="1"/>
        <v>7</v>
      </c>
      <c r="O20641" s="53" t="str">
        <f ca="1"/>
        <v>1956-07</v>
      </c>
    </row>
    <row r="20642" spans="12:15" x14ac:dyDescent="0.4">
      <c r="L20642" s="56">
        <f ca="1"/>
        <v>20641</v>
      </c>
      <c r="M20642" s="53">
        <f ca="1"/>
        <v>1956</v>
      </c>
      <c r="N20642" s="53">
        <f ca="1"/>
        <v>7</v>
      </c>
      <c r="O20642" s="53" t="str">
        <f ca="1"/>
        <v>1956-07</v>
      </c>
    </row>
    <row r="20643" spans="12:15" x14ac:dyDescent="0.4">
      <c r="L20643" s="56">
        <f ca="1"/>
        <v>20642</v>
      </c>
      <c r="M20643" s="53">
        <f ca="1"/>
        <v>1956</v>
      </c>
      <c r="N20643" s="53">
        <f ca="1"/>
        <v>7</v>
      </c>
      <c r="O20643" s="53" t="str">
        <f ca="1"/>
        <v>1956-07</v>
      </c>
    </row>
    <row r="20644" spans="12:15" x14ac:dyDescent="0.4">
      <c r="L20644" s="56">
        <f ca="1"/>
        <v>20643</v>
      </c>
      <c r="M20644" s="53">
        <f ca="1"/>
        <v>1956</v>
      </c>
      <c r="N20644" s="53">
        <f ca="1"/>
        <v>7</v>
      </c>
      <c r="O20644" s="53" t="str">
        <f ca="1"/>
        <v>1956-07</v>
      </c>
    </row>
    <row r="20645" spans="12:15" x14ac:dyDescent="0.4">
      <c r="L20645" s="56">
        <f ca="1"/>
        <v>20644</v>
      </c>
      <c r="M20645" s="53">
        <f ca="1"/>
        <v>1956</v>
      </c>
      <c r="N20645" s="53">
        <f ca="1"/>
        <v>7</v>
      </c>
      <c r="O20645" s="53" t="str">
        <f ca="1"/>
        <v>1956-07</v>
      </c>
    </row>
    <row r="20646" spans="12:15" x14ac:dyDescent="0.4">
      <c r="L20646" s="56">
        <f ca="1"/>
        <v>20645</v>
      </c>
      <c r="M20646" s="53">
        <f ca="1"/>
        <v>1956</v>
      </c>
      <c r="N20646" s="53">
        <f ca="1"/>
        <v>7</v>
      </c>
      <c r="O20646" s="53" t="str">
        <f ca="1"/>
        <v>1956-07</v>
      </c>
    </row>
    <row r="20647" spans="12:15" x14ac:dyDescent="0.4">
      <c r="L20647" s="56">
        <f ca="1"/>
        <v>20646</v>
      </c>
      <c r="M20647" s="53">
        <f ca="1"/>
        <v>1956</v>
      </c>
      <c r="N20647" s="53">
        <f ca="1"/>
        <v>7</v>
      </c>
      <c r="O20647" s="53" t="str">
        <f ca="1"/>
        <v>1956-07</v>
      </c>
    </row>
    <row r="20648" spans="12:15" x14ac:dyDescent="0.4">
      <c r="L20648" s="56">
        <f ca="1"/>
        <v>20647</v>
      </c>
      <c r="M20648" s="53">
        <f ca="1"/>
        <v>1956</v>
      </c>
      <c r="N20648" s="53">
        <f ca="1"/>
        <v>7</v>
      </c>
      <c r="O20648" s="53" t="str">
        <f ca="1"/>
        <v>1956-07</v>
      </c>
    </row>
    <row r="20649" spans="12:15" x14ac:dyDescent="0.4">
      <c r="L20649" s="56">
        <f ca="1"/>
        <v>20648</v>
      </c>
      <c r="M20649" s="53">
        <f ca="1"/>
        <v>1956</v>
      </c>
      <c r="N20649" s="53">
        <f ca="1"/>
        <v>7</v>
      </c>
      <c r="O20649" s="53" t="str">
        <f ca="1"/>
        <v>1956-07</v>
      </c>
    </row>
    <row r="20650" spans="12:15" x14ac:dyDescent="0.4">
      <c r="L20650" s="56">
        <f ca="1"/>
        <v>20649</v>
      </c>
      <c r="M20650" s="53">
        <f ca="1"/>
        <v>1956</v>
      </c>
      <c r="N20650" s="53">
        <f ca="1"/>
        <v>7</v>
      </c>
      <c r="O20650" s="53" t="str">
        <f ca="1"/>
        <v>1956-07</v>
      </c>
    </row>
    <row r="20651" spans="12:15" x14ac:dyDescent="0.4">
      <c r="L20651" s="56">
        <f ca="1"/>
        <v>20650</v>
      </c>
      <c r="M20651" s="53">
        <f ca="1"/>
        <v>1956</v>
      </c>
      <c r="N20651" s="53">
        <f ca="1"/>
        <v>7</v>
      </c>
      <c r="O20651" s="53" t="str">
        <f ca="1"/>
        <v>1956-07</v>
      </c>
    </row>
    <row r="20652" spans="12:15" x14ac:dyDescent="0.4">
      <c r="L20652" s="56">
        <f ca="1"/>
        <v>20651</v>
      </c>
      <c r="M20652" s="53">
        <f ca="1"/>
        <v>1956</v>
      </c>
      <c r="N20652" s="53">
        <f ca="1"/>
        <v>7</v>
      </c>
      <c r="O20652" s="53" t="str">
        <f ca="1"/>
        <v>1956-07</v>
      </c>
    </row>
    <row r="20653" spans="12:15" x14ac:dyDescent="0.4">
      <c r="L20653" s="56">
        <f ca="1"/>
        <v>20652</v>
      </c>
      <c r="M20653" s="53">
        <f ca="1"/>
        <v>1956</v>
      </c>
      <c r="N20653" s="53">
        <f ca="1"/>
        <v>7</v>
      </c>
      <c r="O20653" s="53" t="str">
        <f ca="1"/>
        <v>1956-07</v>
      </c>
    </row>
    <row r="20654" spans="12:15" x14ac:dyDescent="0.4">
      <c r="L20654" s="56">
        <f ca="1"/>
        <v>20653</v>
      </c>
      <c r="M20654" s="53">
        <f ca="1"/>
        <v>1956</v>
      </c>
      <c r="N20654" s="53">
        <f ca="1"/>
        <v>7</v>
      </c>
      <c r="O20654" s="53" t="str">
        <f ca="1"/>
        <v>1956-07</v>
      </c>
    </row>
    <row r="20655" spans="12:15" x14ac:dyDescent="0.4">
      <c r="L20655" s="56">
        <f ca="1"/>
        <v>20654</v>
      </c>
      <c r="M20655" s="53">
        <f ca="1"/>
        <v>1956</v>
      </c>
      <c r="N20655" s="53">
        <f ca="1"/>
        <v>7</v>
      </c>
      <c r="O20655" s="53" t="str">
        <f ca="1"/>
        <v>1956-07</v>
      </c>
    </row>
    <row r="20656" spans="12:15" x14ac:dyDescent="0.4">
      <c r="L20656" s="56">
        <f ca="1"/>
        <v>20655</v>
      </c>
      <c r="M20656" s="53">
        <f ca="1"/>
        <v>1956</v>
      </c>
      <c r="N20656" s="53">
        <f ca="1"/>
        <v>7</v>
      </c>
      <c r="O20656" s="53" t="str">
        <f ca="1"/>
        <v>1956-07</v>
      </c>
    </row>
    <row r="20657" spans="12:15" x14ac:dyDescent="0.4">
      <c r="L20657" s="56">
        <f ca="1"/>
        <v>20656</v>
      </c>
      <c r="M20657" s="53">
        <f ca="1"/>
        <v>1956</v>
      </c>
      <c r="N20657" s="53">
        <f ca="1"/>
        <v>7</v>
      </c>
      <c r="O20657" s="53" t="str">
        <f ca="1"/>
        <v>1956-07</v>
      </c>
    </row>
    <row r="20658" spans="12:15" x14ac:dyDescent="0.4">
      <c r="L20658" s="56">
        <f ca="1"/>
        <v>20657</v>
      </c>
      <c r="M20658" s="53">
        <f ca="1"/>
        <v>1956</v>
      </c>
      <c r="N20658" s="53">
        <f ca="1"/>
        <v>7</v>
      </c>
      <c r="O20658" s="53" t="str">
        <f ca="1"/>
        <v>1956-07</v>
      </c>
    </row>
    <row r="20659" spans="12:15" x14ac:dyDescent="0.4">
      <c r="L20659" s="56">
        <f ca="1"/>
        <v>20658</v>
      </c>
      <c r="M20659" s="53">
        <f ca="1"/>
        <v>1956</v>
      </c>
      <c r="N20659" s="53">
        <f ca="1"/>
        <v>7</v>
      </c>
      <c r="O20659" s="53" t="str">
        <f ca="1"/>
        <v>1956-07</v>
      </c>
    </row>
    <row r="20660" spans="12:15" x14ac:dyDescent="0.4">
      <c r="L20660" s="56">
        <f ca="1"/>
        <v>20659</v>
      </c>
      <c r="M20660" s="53">
        <f ca="1"/>
        <v>1956</v>
      </c>
      <c r="N20660" s="53">
        <f ca="1"/>
        <v>7</v>
      </c>
      <c r="O20660" s="53" t="str">
        <f ca="1"/>
        <v>1956-07</v>
      </c>
    </row>
    <row r="20661" spans="12:15" x14ac:dyDescent="0.4">
      <c r="L20661" s="56">
        <f ca="1"/>
        <v>20660</v>
      </c>
      <c r="M20661" s="53">
        <f ca="1"/>
        <v>1956</v>
      </c>
      <c r="N20661" s="53">
        <f ca="1"/>
        <v>7</v>
      </c>
      <c r="O20661" s="53" t="str">
        <f ca="1"/>
        <v>1956-07</v>
      </c>
    </row>
    <row r="20662" spans="12:15" x14ac:dyDescent="0.4">
      <c r="L20662" s="56">
        <f ca="1"/>
        <v>20661</v>
      </c>
      <c r="M20662" s="53">
        <f ca="1"/>
        <v>1956</v>
      </c>
      <c r="N20662" s="53">
        <f ca="1"/>
        <v>7</v>
      </c>
      <c r="O20662" s="53" t="str">
        <f ca="1"/>
        <v>1956-07</v>
      </c>
    </row>
    <row r="20663" spans="12:15" x14ac:dyDescent="0.4">
      <c r="L20663" s="56">
        <f ca="1"/>
        <v>20662</v>
      </c>
      <c r="M20663" s="53">
        <f ca="1"/>
        <v>1956</v>
      </c>
      <c r="N20663" s="53">
        <f ca="1"/>
        <v>7</v>
      </c>
      <c r="O20663" s="53" t="str">
        <f ca="1"/>
        <v>1956-07</v>
      </c>
    </row>
    <row r="20664" spans="12:15" x14ac:dyDescent="0.4">
      <c r="L20664" s="56">
        <f ca="1"/>
        <v>20663</v>
      </c>
      <c r="M20664" s="53">
        <f ca="1"/>
        <v>1956</v>
      </c>
      <c r="N20664" s="53">
        <f ca="1"/>
        <v>7</v>
      </c>
      <c r="O20664" s="53" t="str">
        <f ca="1"/>
        <v>1956-07</v>
      </c>
    </row>
    <row r="20665" spans="12:15" x14ac:dyDescent="0.4">
      <c r="L20665" s="56">
        <f ca="1"/>
        <v>20664</v>
      </c>
      <c r="M20665" s="53">
        <f ca="1"/>
        <v>1956</v>
      </c>
      <c r="N20665" s="53">
        <f ca="1"/>
        <v>7</v>
      </c>
      <c r="O20665" s="53" t="str">
        <f ca="1"/>
        <v>1956-07</v>
      </c>
    </row>
    <row r="20666" spans="12:15" x14ac:dyDescent="0.4">
      <c r="L20666" s="56">
        <f ca="1"/>
        <v>20665</v>
      </c>
      <c r="M20666" s="53">
        <f ca="1"/>
        <v>1956</v>
      </c>
      <c r="N20666" s="53">
        <f ca="1"/>
        <v>7</v>
      </c>
      <c r="O20666" s="53" t="str">
        <f ca="1"/>
        <v>1956-07</v>
      </c>
    </row>
    <row r="20667" spans="12:15" x14ac:dyDescent="0.4">
      <c r="L20667" s="56">
        <f ca="1"/>
        <v>20666</v>
      </c>
      <c r="M20667" s="53">
        <f ca="1"/>
        <v>1956</v>
      </c>
      <c r="N20667" s="53">
        <f ca="1"/>
        <v>7</v>
      </c>
      <c r="O20667" s="53" t="str">
        <f ca="1"/>
        <v>1956-07</v>
      </c>
    </row>
    <row r="20668" spans="12:15" x14ac:dyDescent="0.4">
      <c r="L20668" s="56">
        <f ca="1"/>
        <v>20667</v>
      </c>
      <c r="M20668" s="53">
        <f ca="1"/>
        <v>1956</v>
      </c>
      <c r="N20668" s="53">
        <f ca="1"/>
        <v>7</v>
      </c>
      <c r="O20668" s="53" t="str">
        <f ca="1"/>
        <v>1956-07</v>
      </c>
    </row>
    <row r="20669" spans="12:15" x14ac:dyDescent="0.4">
      <c r="L20669" s="56">
        <f ca="1"/>
        <v>20668</v>
      </c>
      <c r="M20669" s="53">
        <f ca="1"/>
        <v>1956</v>
      </c>
      <c r="N20669" s="53">
        <f ca="1"/>
        <v>8</v>
      </c>
      <c r="O20669" s="53" t="str">
        <f ca="1"/>
        <v>1956-08</v>
      </c>
    </row>
    <row r="20670" spans="12:15" x14ac:dyDescent="0.4">
      <c r="L20670" s="56">
        <f ca="1"/>
        <v>20669</v>
      </c>
      <c r="M20670" s="53">
        <f ca="1"/>
        <v>1956</v>
      </c>
      <c r="N20670" s="53">
        <f ca="1"/>
        <v>8</v>
      </c>
      <c r="O20670" s="53" t="str">
        <f ca="1"/>
        <v>1956-08</v>
      </c>
    </row>
    <row r="20671" spans="12:15" x14ac:dyDescent="0.4">
      <c r="L20671" s="56">
        <f ca="1"/>
        <v>20670</v>
      </c>
      <c r="M20671" s="53">
        <f ca="1"/>
        <v>1956</v>
      </c>
      <c r="N20671" s="53">
        <f ca="1"/>
        <v>8</v>
      </c>
      <c r="O20671" s="53" t="str">
        <f ca="1"/>
        <v>1956-08</v>
      </c>
    </row>
    <row r="20672" spans="12:15" x14ac:dyDescent="0.4">
      <c r="L20672" s="56">
        <f ca="1"/>
        <v>20671</v>
      </c>
      <c r="M20672" s="53">
        <f ca="1"/>
        <v>1956</v>
      </c>
      <c r="N20672" s="53">
        <f ca="1"/>
        <v>8</v>
      </c>
      <c r="O20672" s="53" t="str">
        <f ca="1"/>
        <v>1956-08</v>
      </c>
    </row>
    <row r="20673" spans="12:15" x14ac:dyDescent="0.4">
      <c r="L20673" s="56">
        <f ca="1"/>
        <v>20672</v>
      </c>
      <c r="M20673" s="53">
        <f ca="1"/>
        <v>1956</v>
      </c>
      <c r="N20673" s="53">
        <f ca="1"/>
        <v>8</v>
      </c>
      <c r="O20673" s="53" t="str">
        <f ca="1"/>
        <v>1956-08</v>
      </c>
    </row>
    <row r="20674" spans="12:15" x14ac:dyDescent="0.4">
      <c r="L20674" s="56">
        <f ca="1"/>
        <v>20673</v>
      </c>
      <c r="M20674" s="53">
        <f ca="1"/>
        <v>1956</v>
      </c>
      <c r="N20674" s="53">
        <f ca="1"/>
        <v>8</v>
      </c>
      <c r="O20674" s="53" t="str">
        <f ca="1"/>
        <v>1956-08</v>
      </c>
    </row>
    <row r="20675" spans="12:15" x14ac:dyDescent="0.4">
      <c r="L20675" s="56">
        <f ca="1"/>
        <v>20674</v>
      </c>
      <c r="M20675" s="53">
        <f ca="1"/>
        <v>1956</v>
      </c>
      <c r="N20675" s="53">
        <f ca="1"/>
        <v>8</v>
      </c>
      <c r="O20675" s="53" t="str">
        <f ca="1"/>
        <v>1956-08</v>
      </c>
    </row>
    <row r="20676" spans="12:15" x14ac:dyDescent="0.4">
      <c r="L20676" s="56">
        <f ca="1"/>
        <v>20675</v>
      </c>
      <c r="M20676" s="53">
        <f ca="1"/>
        <v>1956</v>
      </c>
      <c r="N20676" s="53">
        <f ca="1"/>
        <v>8</v>
      </c>
      <c r="O20676" s="53" t="str">
        <f ca="1"/>
        <v>1956-08</v>
      </c>
    </row>
    <row r="20677" spans="12:15" x14ac:dyDescent="0.4">
      <c r="L20677" s="56">
        <f ca="1"/>
        <v>20676</v>
      </c>
      <c r="M20677" s="53">
        <f ca="1"/>
        <v>1956</v>
      </c>
      <c r="N20677" s="53">
        <f ca="1"/>
        <v>8</v>
      </c>
      <c r="O20677" s="53" t="str">
        <f ca="1"/>
        <v>1956-08</v>
      </c>
    </row>
    <row r="20678" spans="12:15" x14ac:dyDescent="0.4">
      <c r="L20678" s="56">
        <f ca="1"/>
        <v>20677</v>
      </c>
      <c r="M20678" s="53">
        <f ca="1"/>
        <v>1956</v>
      </c>
      <c r="N20678" s="53">
        <f ca="1"/>
        <v>8</v>
      </c>
      <c r="O20678" s="53" t="str">
        <f ca="1"/>
        <v>1956-08</v>
      </c>
    </row>
    <row r="20679" spans="12:15" x14ac:dyDescent="0.4">
      <c r="L20679" s="56">
        <f ca="1"/>
        <v>20678</v>
      </c>
      <c r="M20679" s="53">
        <f ca="1"/>
        <v>1956</v>
      </c>
      <c r="N20679" s="53">
        <f ca="1"/>
        <v>8</v>
      </c>
      <c r="O20679" s="53" t="str">
        <f ca="1"/>
        <v>1956-08</v>
      </c>
    </row>
    <row r="20680" spans="12:15" x14ac:dyDescent="0.4">
      <c r="L20680" s="56">
        <f ca="1"/>
        <v>20679</v>
      </c>
      <c r="M20680" s="53">
        <f ca="1"/>
        <v>1956</v>
      </c>
      <c r="N20680" s="53">
        <f ca="1"/>
        <v>8</v>
      </c>
      <c r="O20680" s="53" t="str">
        <f ca="1"/>
        <v>1956-08</v>
      </c>
    </row>
    <row r="20681" spans="12:15" x14ac:dyDescent="0.4">
      <c r="L20681" s="56">
        <f ca="1"/>
        <v>20680</v>
      </c>
      <c r="M20681" s="53">
        <f ca="1"/>
        <v>1956</v>
      </c>
      <c r="N20681" s="53">
        <f ca="1"/>
        <v>8</v>
      </c>
      <c r="O20681" s="53" t="str">
        <f ca="1"/>
        <v>1956-08</v>
      </c>
    </row>
    <row r="20682" spans="12:15" x14ac:dyDescent="0.4">
      <c r="L20682" s="56">
        <f ca="1"/>
        <v>20681</v>
      </c>
      <c r="M20682" s="53">
        <f ca="1"/>
        <v>1956</v>
      </c>
      <c r="N20682" s="53">
        <f ca="1"/>
        <v>8</v>
      </c>
      <c r="O20682" s="53" t="str">
        <f ca="1"/>
        <v>1956-08</v>
      </c>
    </row>
    <row r="20683" spans="12:15" x14ac:dyDescent="0.4">
      <c r="L20683" s="56">
        <f ca="1"/>
        <v>20682</v>
      </c>
      <c r="M20683" s="53">
        <f ca="1"/>
        <v>1956</v>
      </c>
      <c r="N20683" s="53">
        <f ca="1"/>
        <v>8</v>
      </c>
      <c r="O20683" s="53" t="str">
        <f ca="1"/>
        <v>1956-08</v>
      </c>
    </row>
    <row r="20684" spans="12:15" x14ac:dyDescent="0.4">
      <c r="L20684" s="56">
        <f ca="1"/>
        <v>20683</v>
      </c>
      <c r="M20684" s="53">
        <f ca="1"/>
        <v>1956</v>
      </c>
      <c r="N20684" s="53">
        <f ca="1"/>
        <v>8</v>
      </c>
      <c r="O20684" s="53" t="str">
        <f ca="1"/>
        <v>1956-08</v>
      </c>
    </row>
    <row r="20685" spans="12:15" x14ac:dyDescent="0.4">
      <c r="L20685" s="56">
        <f ca="1"/>
        <v>20684</v>
      </c>
      <c r="M20685" s="53">
        <f ca="1"/>
        <v>1956</v>
      </c>
      <c r="N20685" s="53">
        <f ca="1"/>
        <v>8</v>
      </c>
      <c r="O20685" s="53" t="str">
        <f ca="1"/>
        <v>1956-08</v>
      </c>
    </row>
    <row r="20686" spans="12:15" x14ac:dyDescent="0.4">
      <c r="L20686" s="56">
        <f ca="1"/>
        <v>20685</v>
      </c>
      <c r="M20686" s="53">
        <f ca="1"/>
        <v>1956</v>
      </c>
      <c r="N20686" s="53">
        <f ca="1"/>
        <v>8</v>
      </c>
      <c r="O20686" s="53" t="str">
        <f ca="1"/>
        <v>1956-08</v>
      </c>
    </row>
    <row r="20687" spans="12:15" x14ac:dyDescent="0.4">
      <c r="L20687" s="56">
        <f ca="1"/>
        <v>20686</v>
      </c>
      <c r="M20687" s="53">
        <f ca="1"/>
        <v>1956</v>
      </c>
      <c r="N20687" s="53">
        <f ca="1"/>
        <v>8</v>
      </c>
      <c r="O20687" s="53" t="str">
        <f ca="1"/>
        <v>1956-08</v>
      </c>
    </row>
    <row r="20688" spans="12:15" x14ac:dyDescent="0.4">
      <c r="L20688" s="56">
        <f ca="1"/>
        <v>20687</v>
      </c>
      <c r="M20688" s="53">
        <f ca="1"/>
        <v>1956</v>
      </c>
      <c r="N20688" s="53">
        <f ca="1"/>
        <v>8</v>
      </c>
      <c r="O20688" s="53" t="str">
        <f ca="1"/>
        <v>1956-08</v>
      </c>
    </row>
    <row r="20689" spans="12:15" x14ac:dyDescent="0.4">
      <c r="L20689" s="56">
        <f ca="1"/>
        <v>20688</v>
      </c>
      <c r="M20689" s="53">
        <f ca="1"/>
        <v>1956</v>
      </c>
      <c r="N20689" s="53">
        <f ca="1"/>
        <v>8</v>
      </c>
      <c r="O20689" s="53" t="str">
        <f ca="1"/>
        <v>1956-08</v>
      </c>
    </row>
    <row r="20690" spans="12:15" x14ac:dyDescent="0.4">
      <c r="L20690" s="56">
        <f ca="1"/>
        <v>20689</v>
      </c>
      <c r="M20690" s="53">
        <f ca="1"/>
        <v>1956</v>
      </c>
      <c r="N20690" s="53">
        <f ca="1"/>
        <v>8</v>
      </c>
      <c r="O20690" s="53" t="str">
        <f ca="1"/>
        <v>1956-08</v>
      </c>
    </row>
    <row r="20691" spans="12:15" x14ac:dyDescent="0.4">
      <c r="L20691" s="56">
        <f ca="1"/>
        <v>20690</v>
      </c>
      <c r="M20691" s="53">
        <f ca="1"/>
        <v>1956</v>
      </c>
      <c r="N20691" s="53">
        <f ca="1"/>
        <v>8</v>
      </c>
      <c r="O20691" s="53" t="str">
        <f ca="1"/>
        <v>1956-08</v>
      </c>
    </row>
    <row r="20692" spans="12:15" x14ac:dyDescent="0.4">
      <c r="L20692" s="56">
        <f ca="1"/>
        <v>20691</v>
      </c>
      <c r="M20692" s="53">
        <f ca="1"/>
        <v>1956</v>
      </c>
      <c r="N20692" s="53">
        <f ca="1"/>
        <v>8</v>
      </c>
      <c r="O20692" s="53" t="str">
        <f ca="1"/>
        <v>1956-08</v>
      </c>
    </row>
    <row r="20693" spans="12:15" x14ac:dyDescent="0.4">
      <c r="L20693" s="56">
        <f ca="1"/>
        <v>20692</v>
      </c>
      <c r="M20693" s="53">
        <f ca="1"/>
        <v>1956</v>
      </c>
      <c r="N20693" s="53">
        <f ca="1"/>
        <v>8</v>
      </c>
      <c r="O20693" s="53" t="str">
        <f ca="1"/>
        <v>1956-08</v>
      </c>
    </row>
    <row r="20694" spans="12:15" x14ac:dyDescent="0.4">
      <c r="L20694" s="56">
        <f ca="1"/>
        <v>20693</v>
      </c>
      <c r="M20694" s="53">
        <f ca="1"/>
        <v>1956</v>
      </c>
      <c r="N20694" s="53">
        <f ca="1"/>
        <v>8</v>
      </c>
      <c r="O20694" s="53" t="str">
        <f ca="1"/>
        <v>1956-08</v>
      </c>
    </row>
    <row r="20695" spans="12:15" x14ac:dyDescent="0.4">
      <c r="L20695" s="56">
        <f ca="1"/>
        <v>20694</v>
      </c>
      <c r="M20695" s="53">
        <f ca="1"/>
        <v>1956</v>
      </c>
      <c r="N20695" s="53">
        <f ca="1"/>
        <v>8</v>
      </c>
      <c r="O20695" s="53" t="str">
        <f ca="1"/>
        <v>1956-08</v>
      </c>
    </row>
    <row r="20696" spans="12:15" x14ac:dyDescent="0.4">
      <c r="L20696" s="56">
        <f ca="1"/>
        <v>20695</v>
      </c>
      <c r="M20696" s="53">
        <f ca="1"/>
        <v>1956</v>
      </c>
      <c r="N20696" s="53">
        <f ca="1"/>
        <v>8</v>
      </c>
      <c r="O20696" s="53" t="str">
        <f ca="1"/>
        <v>1956-08</v>
      </c>
    </row>
    <row r="20697" spans="12:15" x14ac:dyDescent="0.4">
      <c r="L20697" s="56">
        <f ca="1"/>
        <v>20696</v>
      </c>
      <c r="M20697" s="53">
        <f ca="1"/>
        <v>1956</v>
      </c>
      <c r="N20697" s="53">
        <f ca="1"/>
        <v>8</v>
      </c>
      <c r="O20697" s="53" t="str">
        <f ca="1"/>
        <v>1956-08</v>
      </c>
    </row>
    <row r="20698" spans="12:15" x14ac:dyDescent="0.4">
      <c r="L20698" s="56">
        <f ca="1"/>
        <v>20697</v>
      </c>
      <c r="M20698" s="53">
        <f ca="1"/>
        <v>1956</v>
      </c>
      <c r="N20698" s="53">
        <f ca="1"/>
        <v>8</v>
      </c>
      <c r="O20698" s="53" t="str">
        <f ca="1"/>
        <v>1956-08</v>
      </c>
    </row>
    <row r="20699" spans="12:15" x14ac:dyDescent="0.4">
      <c r="L20699" s="56">
        <f ca="1"/>
        <v>20698</v>
      </c>
      <c r="M20699" s="53">
        <f ca="1"/>
        <v>1956</v>
      </c>
      <c r="N20699" s="53">
        <f ca="1"/>
        <v>8</v>
      </c>
      <c r="O20699" s="53" t="str">
        <f ca="1"/>
        <v>1956-08</v>
      </c>
    </row>
    <row r="20700" spans="12:15" x14ac:dyDescent="0.4">
      <c r="L20700" s="56">
        <f ca="1"/>
        <v>20699</v>
      </c>
      <c r="M20700" s="53">
        <f ca="1"/>
        <v>1956</v>
      </c>
      <c r="N20700" s="53">
        <f ca="1"/>
        <v>9</v>
      </c>
      <c r="O20700" s="53" t="str">
        <f ca="1"/>
        <v>1956-09</v>
      </c>
    </row>
    <row r="20701" spans="12:15" x14ac:dyDescent="0.4">
      <c r="L20701" s="56">
        <f ca="1"/>
        <v>20700</v>
      </c>
      <c r="M20701" s="53">
        <f ca="1"/>
        <v>1956</v>
      </c>
      <c r="N20701" s="53">
        <f ca="1"/>
        <v>9</v>
      </c>
      <c r="O20701" s="53" t="str">
        <f ca="1"/>
        <v>1956-09</v>
      </c>
    </row>
    <row r="20702" spans="12:15" x14ac:dyDescent="0.4">
      <c r="L20702" s="56">
        <f ca="1"/>
        <v>20701</v>
      </c>
      <c r="M20702" s="53">
        <f ca="1"/>
        <v>1956</v>
      </c>
      <c r="N20702" s="53">
        <f ca="1"/>
        <v>9</v>
      </c>
      <c r="O20702" s="53" t="str">
        <f ca="1"/>
        <v>1956-09</v>
      </c>
    </row>
    <row r="20703" spans="12:15" x14ac:dyDescent="0.4">
      <c r="L20703" s="56">
        <f ca="1"/>
        <v>20702</v>
      </c>
      <c r="M20703" s="53">
        <f ca="1"/>
        <v>1956</v>
      </c>
      <c r="N20703" s="53">
        <f ca="1"/>
        <v>9</v>
      </c>
      <c r="O20703" s="53" t="str">
        <f ca="1"/>
        <v>1956-09</v>
      </c>
    </row>
    <row r="20704" spans="12:15" x14ac:dyDescent="0.4">
      <c r="L20704" s="56">
        <f ca="1"/>
        <v>20703</v>
      </c>
      <c r="M20704" s="53">
        <f ca="1"/>
        <v>1956</v>
      </c>
      <c r="N20704" s="53">
        <f ca="1"/>
        <v>9</v>
      </c>
      <c r="O20704" s="53" t="str">
        <f ca="1"/>
        <v>1956-09</v>
      </c>
    </row>
    <row r="20705" spans="12:15" x14ac:dyDescent="0.4">
      <c r="L20705" s="56">
        <f ca="1"/>
        <v>20704</v>
      </c>
      <c r="M20705" s="53">
        <f ca="1"/>
        <v>1956</v>
      </c>
      <c r="N20705" s="53">
        <f ca="1"/>
        <v>9</v>
      </c>
      <c r="O20705" s="53" t="str">
        <f ca="1"/>
        <v>1956-09</v>
      </c>
    </row>
    <row r="20706" spans="12:15" x14ac:dyDescent="0.4">
      <c r="L20706" s="56">
        <f ca="1"/>
        <v>20705</v>
      </c>
      <c r="M20706" s="53">
        <f ca="1"/>
        <v>1956</v>
      </c>
      <c r="N20706" s="53">
        <f ca="1"/>
        <v>9</v>
      </c>
      <c r="O20706" s="53" t="str">
        <f ca="1"/>
        <v>1956-09</v>
      </c>
    </row>
    <row r="20707" spans="12:15" x14ac:dyDescent="0.4">
      <c r="L20707" s="56">
        <f ca="1"/>
        <v>20706</v>
      </c>
      <c r="M20707" s="53">
        <f ca="1"/>
        <v>1956</v>
      </c>
      <c r="N20707" s="53">
        <f ca="1"/>
        <v>9</v>
      </c>
      <c r="O20707" s="53" t="str">
        <f ca="1"/>
        <v>1956-09</v>
      </c>
    </row>
    <row r="20708" spans="12:15" x14ac:dyDescent="0.4">
      <c r="L20708" s="56">
        <f ca="1"/>
        <v>20707</v>
      </c>
      <c r="M20708" s="53">
        <f ca="1"/>
        <v>1956</v>
      </c>
      <c r="N20708" s="53">
        <f ca="1"/>
        <v>9</v>
      </c>
      <c r="O20708" s="53" t="str">
        <f ca="1"/>
        <v>1956-09</v>
      </c>
    </row>
    <row r="20709" spans="12:15" x14ac:dyDescent="0.4">
      <c r="L20709" s="56">
        <f ca="1"/>
        <v>20708</v>
      </c>
      <c r="M20709" s="53">
        <f ca="1"/>
        <v>1956</v>
      </c>
      <c r="N20709" s="53">
        <f ca="1"/>
        <v>9</v>
      </c>
      <c r="O20709" s="53" t="str">
        <f ca="1"/>
        <v>1956-09</v>
      </c>
    </row>
    <row r="20710" spans="12:15" x14ac:dyDescent="0.4">
      <c r="L20710" s="56">
        <f ca="1"/>
        <v>20709</v>
      </c>
      <c r="M20710" s="53">
        <f ca="1"/>
        <v>1956</v>
      </c>
      <c r="N20710" s="53">
        <f ca="1"/>
        <v>9</v>
      </c>
      <c r="O20710" s="53" t="str">
        <f ca="1"/>
        <v>1956-09</v>
      </c>
    </row>
    <row r="20711" spans="12:15" x14ac:dyDescent="0.4">
      <c r="L20711" s="56">
        <f ca="1"/>
        <v>20710</v>
      </c>
      <c r="M20711" s="53">
        <f ca="1"/>
        <v>1956</v>
      </c>
      <c r="N20711" s="53">
        <f ca="1"/>
        <v>9</v>
      </c>
      <c r="O20711" s="53" t="str">
        <f ca="1"/>
        <v>1956-09</v>
      </c>
    </row>
    <row r="20712" spans="12:15" x14ac:dyDescent="0.4">
      <c r="L20712" s="56">
        <f ca="1"/>
        <v>20711</v>
      </c>
      <c r="M20712" s="53">
        <f ca="1"/>
        <v>1956</v>
      </c>
      <c r="N20712" s="53">
        <f ca="1"/>
        <v>9</v>
      </c>
      <c r="O20712" s="53" t="str">
        <f ca="1"/>
        <v>1956-09</v>
      </c>
    </row>
    <row r="20713" spans="12:15" x14ac:dyDescent="0.4">
      <c r="L20713" s="56">
        <f ca="1"/>
        <v>20712</v>
      </c>
      <c r="M20713" s="53">
        <f ca="1"/>
        <v>1956</v>
      </c>
      <c r="N20713" s="53">
        <f ca="1"/>
        <v>9</v>
      </c>
      <c r="O20713" s="53" t="str">
        <f ca="1"/>
        <v>1956-09</v>
      </c>
    </row>
    <row r="20714" spans="12:15" x14ac:dyDescent="0.4">
      <c r="L20714" s="56">
        <f ca="1"/>
        <v>20713</v>
      </c>
      <c r="M20714" s="53">
        <f ca="1"/>
        <v>1956</v>
      </c>
      <c r="N20714" s="53">
        <f ca="1"/>
        <v>9</v>
      </c>
      <c r="O20714" s="53" t="str">
        <f ca="1"/>
        <v>1956-09</v>
      </c>
    </row>
    <row r="20715" spans="12:15" x14ac:dyDescent="0.4">
      <c r="L20715" s="56">
        <f ca="1"/>
        <v>20714</v>
      </c>
      <c r="M20715" s="53">
        <f ca="1"/>
        <v>1956</v>
      </c>
      <c r="N20715" s="53">
        <f ca="1"/>
        <v>9</v>
      </c>
      <c r="O20715" s="53" t="str">
        <f ca="1"/>
        <v>1956-09</v>
      </c>
    </row>
    <row r="20716" spans="12:15" x14ac:dyDescent="0.4">
      <c r="L20716" s="56">
        <f ca="1"/>
        <v>20715</v>
      </c>
      <c r="M20716" s="53">
        <f ca="1"/>
        <v>1956</v>
      </c>
      <c r="N20716" s="53">
        <f ca="1"/>
        <v>9</v>
      </c>
      <c r="O20716" s="53" t="str">
        <f ca="1"/>
        <v>1956-09</v>
      </c>
    </row>
    <row r="20717" spans="12:15" x14ac:dyDescent="0.4">
      <c r="L20717" s="56">
        <f ca="1"/>
        <v>20716</v>
      </c>
      <c r="M20717" s="53">
        <f ca="1"/>
        <v>1956</v>
      </c>
      <c r="N20717" s="53">
        <f ca="1"/>
        <v>9</v>
      </c>
      <c r="O20717" s="53" t="str">
        <f ca="1"/>
        <v>1956-09</v>
      </c>
    </row>
    <row r="20718" spans="12:15" x14ac:dyDescent="0.4">
      <c r="L20718" s="56">
        <f ca="1"/>
        <v>20717</v>
      </c>
      <c r="M20718" s="53">
        <f ca="1"/>
        <v>1956</v>
      </c>
      <c r="N20718" s="53">
        <f ca="1"/>
        <v>9</v>
      </c>
      <c r="O20718" s="53" t="str">
        <f ca="1"/>
        <v>1956-09</v>
      </c>
    </row>
    <row r="20719" spans="12:15" x14ac:dyDescent="0.4">
      <c r="L20719" s="56">
        <f ca="1"/>
        <v>20718</v>
      </c>
      <c r="M20719" s="53">
        <f ca="1"/>
        <v>1956</v>
      </c>
      <c r="N20719" s="53">
        <f ca="1"/>
        <v>9</v>
      </c>
      <c r="O20719" s="53" t="str">
        <f ca="1"/>
        <v>1956-09</v>
      </c>
    </row>
    <row r="20720" spans="12:15" x14ac:dyDescent="0.4">
      <c r="L20720" s="56">
        <f ca="1"/>
        <v>20719</v>
      </c>
      <c r="M20720" s="53">
        <f ca="1"/>
        <v>1956</v>
      </c>
      <c r="N20720" s="53">
        <f ca="1"/>
        <v>9</v>
      </c>
      <c r="O20720" s="53" t="str">
        <f ca="1"/>
        <v>1956-09</v>
      </c>
    </row>
    <row r="20721" spans="12:15" x14ac:dyDescent="0.4">
      <c r="L20721" s="56">
        <f ca="1"/>
        <v>20720</v>
      </c>
      <c r="M20721" s="53">
        <f ca="1"/>
        <v>1956</v>
      </c>
      <c r="N20721" s="53">
        <f ca="1"/>
        <v>9</v>
      </c>
      <c r="O20721" s="53" t="str">
        <f ca="1"/>
        <v>1956-09</v>
      </c>
    </row>
    <row r="20722" spans="12:15" x14ac:dyDescent="0.4">
      <c r="L20722" s="56">
        <f ca="1"/>
        <v>20721</v>
      </c>
      <c r="M20722" s="53">
        <f ca="1"/>
        <v>1956</v>
      </c>
      <c r="N20722" s="53">
        <f ca="1"/>
        <v>9</v>
      </c>
      <c r="O20722" s="53" t="str">
        <f ca="1"/>
        <v>1956-09</v>
      </c>
    </row>
    <row r="20723" spans="12:15" x14ac:dyDescent="0.4">
      <c r="L20723" s="56">
        <f ca="1"/>
        <v>20722</v>
      </c>
      <c r="M20723" s="53">
        <f ca="1"/>
        <v>1956</v>
      </c>
      <c r="N20723" s="53">
        <f ca="1"/>
        <v>9</v>
      </c>
      <c r="O20723" s="53" t="str">
        <f ca="1"/>
        <v>1956-09</v>
      </c>
    </row>
    <row r="20724" spans="12:15" x14ac:dyDescent="0.4">
      <c r="L20724" s="56">
        <f ca="1"/>
        <v>20723</v>
      </c>
      <c r="M20724" s="53">
        <f ca="1"/>
        <v>1956</v>
      </c>
      <c r="N20724" s="53">
        <f ca="1"/>
        <v>9</v>
      </c>
      <c r="O20724" s="53" t="str">
        <f ca="1"/>
        <v>1956-09</v>
      </c>
    </row>
    <row r="20725" spans="12:15" x14ac:dyDescent="0.4">
      <c r="L20725" s="56">
        <f ca="1"/>
        <v>20724</v>
      </c>
      <c r="M20725" s="53">
        <f ca="1"/>
        <v>1956</v>
      </c>
      <c r="N20725" s="53">
        <f ca="1"/>
        <v>9</v>
      </c>
      <c r="O20725" s="53" t="str">
        <f ca="1"/>
        <v>1956-09</v>
      </c>
    </row>
    <row r="20726" spans="12:15" x14ac:dyDescent="0.4">
      <c r="L20726" s="56">
        <f ca="1"/>
        <v>20725</v>
      </c>
      <c r="M20726" s="53">
        <f ca="1"/>
        <v>1956</v>
      </c>
      <c r="N20726" s="53">
        <f ca="1"/>
        <v>9</v>
      </c>
      <c r="O20726" s="53" t="str">
        <f ca="1"/>
        <v>1956-09</v>
      </c>
    </row>
    <row r="20727" spans="12:15" x14ac:dyDescent="0.4">
      <c r="L20727" s="56">
        <f ca="1"/>
        <v>20726</v>
      </c>
      <c r="M20727" s="53">
        <f ca="1"/>
        <v>1956</v>
      </c>
      <c r="N20727" s="53">
        <f ca="1"/>
        <v>9</v>
      </c>
      <c r="O20727" s="53" t="str">
        <f ca="1"/>
        <v>1956-09</v>
      </c>
    </row>
    <row r="20728" spans="12:15" x14ac:dyDescent="0.4">
      <c r="L20728" s="56">
        <f ca="1"/>
        <v>20727</v>
      </c>
      <c r="M20728" s="53">
        <f ca="1"/>
        <v>1956</v>
      </c>
      <c r="N20728" s="53">
        <f ca="1"/>
        <v>9</v>
      </c>
      <c r="O20728" s="53" t="str">
        <f ca="1"/>
        <v>1956-09</v>
      </c>
    </row>
    <row r="20729" spans="12:15" x14ac:dyDescent="0.4">
      <c r="L20729" s="56">
        <f ca="1"/>
        <v>20728</v>
      </c>
      <c r="M20729" s="53">
        <f ca="1"/>
        <v>1956</v>
      </c>
      <c r="N20729" s="53">
        <f ca="1"/>
        <v>9</v>
      </c>
      <c r="O20729" s="53" t="str">
        <f ca="1"/>
        <v>1956-09</v>
      </c>
    </row>
    <row r="20730" spans="12:15" x14ac:dyDescent="0.4">
      <c r="L20730" s="56">
        <f ca="1"/>
        <v>20729</v>
      </c>
      <c r="M20730" s="53">
        <f ca="1"/>
        <v>1956</v>
      </c>
      <c r="N20730" s="53">
        <f ca="1"/>
        <v>10</v>
      </c>
      <c r="O20730" s="53" t="str">
        <f ca="1"/>
        <v>1956-10</v>
      </c>
    </row>
    <row r="20731" spans="12:15" x14ac:dyDescent="0.4">
      <c r="L20731" s="56">
        <f ca="1"/>
        <v>20730</v>
      </c>
      <c r="M20731" s="53">
        <f ca="1"/>
        <v>1956</v>
      </c>
      <c r="N20731" s="53">
        <f ca="1"/>
        <v>10</v>
      </c>
      <c r="O20731" s="53" t="str">
        <f ca="1"/>
        <v>1956-10</v>
      </c>
    </row>
    <row r="20732" spans="12:15" x14ac:dyDescent="0.4">
      <c r="L20732" s="56">
        <f ca="1"/>
        <v>20731</v>
      </c>
      <c r="M20732" s="53">
        <f ca="1"/>
        <v>1956</v>
      </c>
      <c r="N20732" s="53">
        <f ca="1"/>
        <v>10</v>
      </c>
      <c r="O20732" s="53" t="str">
        <f ca="1"/>
        <v>1956-10</v>
      </c>
    </row>
    <row r="20733" spans="12:15" x14ac:dyDescent="0.4">
      <c r="L20733" s="56">
        <f ca="1"/>
        <v>20732</v>
      </c>
      <c r="M20733" s="53">
        <f ca="1"/>
        <v>1956</v>
      </c>
      <c r="N20733" s="53">
        <f ca="1"/>
        <v>10</v>
      </c>
      <c r="O20733" s="53" t="str">
        <f ca="1"/>
        <v>1956-10</v>
      </c>
    </row>
    <row r="20734" spans="12:15" x14ac:dyDescent="0.4">
      <c r="L20734" s="56">
        <f ca="1"/>
        <v>20733</v>
      </c>
      <c r="M20734" s="53">
        <f ca="1"/>
        <v>1956</v>
      </c>
      <c r="N20734" s="53">
        <f ca="1"/>
        <v>10</v>
      </c>
      <c r="O20734" s="53" t="str">
        <f ca="1"/>
        <v>1956-10</v>
      </c>
    </row>
    <row r="20735" spans="12:15" x14ac:dyDescent="0.4">
      <c r="L20735" s="56">
        <f ca="1"/>
        <v>20734</v>
      </c>
      <c r="M20735" s="53">
        <f ca="1"/>
        <v>1956</v>
      </c>
      <c r="N20735" s="53">
        <f ca="1"/>
        <v>10</v>
      </c>
      <c r="O20735" s="53" t="str">
        <f ca="1"/>
        <v>1956-10</v>
      </c>
    </row>
    <row r="20736" spans="12:15" x14ac:dyDescent="0.4">
      <c r="L20736" s="56">
        <f ca="1"/>
        <v>20735</v>
      </c>
      <c r="M20736" s="53">
        <f ca="1"/>
        <v>1956</v>
      </c>
      <c r="N20736" s="53">
        <f ca="1"/>
        <v>10</v>
      </c>
      <c r="O20736" s="53" t="str">
        <f ca="1"/>
        <v>1956-10</v>
      </c>
    </row>
    <row r="20737" spans="12:15" x14ac:dyDescent="0.4">
      <c r="L20737" s="56">
        <f ca="1"/>
        <v>20736</v>
      </c>
      <c r="M20737" s="53">
        <f ca="1"/>
        <v>1956</v>
      </c>
      <c r="N20737" s="53">
        <f ca="1"/>
        <v>10</v>
      </c>
      <c r="O20737" s="53" t="str">
        <f ca="1"/>
        <v>1956-10</v>
      </c>
    </row>
    <row r="20738" spans="12:15" x14ac:dyDescent="0.4">
      <c r="L20738" s="56">
        <f ca="1"/>
        <v>20737</v>
      </c>
      <c r="M20738" s="53">
        <f ca="1"/>
        <v>1956</v>
      </c>
      <c r="N20738" s="53">
        <f ca="1"/>
        <v>10</v>
      </c>
      <c r="O20738" s="53" t="str">
        <f ca="1"/>
        <v>1956-10</v>
      </c>
    </row>
    <row r="20739" spans="12:15" x14ac:dyDescent="0.4">
      <c r="L20739" s="56">
        <f ca="1"/>
        <v>20738</v>
      </c>
      <c r="M20739" s="53">
        <f ca="1"/>
        <v>1956</v>
      </c>
      <c r="N20739" s="53">
        <f ca="1"/>
        <v>10</v>
      </c>
      <c r="O20739" s="53" t="str">
        <f ca="1"/>
        <v>1956-10</v>
      </c>
    </row>
    <row r="20740" spans="12:15" x14ac:dyDescent="0.4">
      <c r="L20740" s="56">
        <f ca="1"/>
        <v>20739</v>
      </c>
      <c r="M20740" s="53">
        <f ca="1"/>
        <v>1956</v>
      </c>
      <c r="N20740" s="53">
        <f ca="1"/>
        <v>10</v>
      </c>
      <c r="O20740" s="53" t="str">
        <f ca="1"/>
        <v>1956-10</v>
      </c>
    </row>
    <row r="20741" spans="12:15" x14ac:dyDescent="0.4">
      <c r="L20741" s="56">
        <f ca="1"/>
        <v>20740</v>
      </c>
      <c r="M20741" s="53">
        <f ca="1"/>
        <v>1956</v>
      </c>
      <c r="N20741" s="53">
        <f ca="1"/>
        <v>10</v>
      </c>
      <c r="O20741" s="53" t="str">
        <f ca="1"/>
        <v>1956-10</v>
      </c>
    </row>
    <row r="20742" spans="12:15" x14ac:dyDescent="0.4">
      <c r="L20742" s="56">
        <f ca="1"/>
        <v>20741</v>
      </c>
      <c r="M20742" s="53">
        <f ca="1"/>
        <v>1956</v>
      </c>
      <c r="N20742" s="53">
        <f ca="1"/>
        <v>10</v>
      </c>
      <c r="O20742" s="53" t="str">
        <f ca="1"/>
        <v>1956-10</v>
      </c>
    </row>
    <row r="20743" spans="12:15" x14ac:dyDescent="0.4">
      <c r="L20743" s="56">
        <f ca="1"/>
        <v>20742</v>
      </c>
      <c r="M20743" s="53">
        <f ca="1"/>
        <v>1956</v>
      </c>
      <c r="N20743" s="53">
        <f ca="1"/>
        <v>10</v>
      </c>
      <c r="O20743" s="53" t="str">
        <f ca="1"/>
        <v>1956-10</v>
      </c>
    </row>
    <row r="20744" spans="12:15" x14ac:dyDescent="0.4">
      <c r="L20744" s="56">
        <f ca="1"/>
        <v>20743</v>
      </c>
      <c r="M20744" s="53">
        <f ca="1"/>
        <v>1956</v>
      </c>
      <c r="N20744" s="53">
        <f ca="1"/>
        <v>10</v>
      </c>
      <c r="O20744" s="53" t="str">
        <f ca="1"/>
        <v>1956-10</v>
      </c>
    </row>
    <row r="20745" spans="12:15" x14ac:dyDescent="0.4">
      <c r="L20745" s="56">
        <f ca="1"/>
        <v>20744</v>
      </c>
      <c r="M20745" s="53">
        <f ca="1"/>
        <v>1956</v>
      </c>
      <c r="N20745" s="53">
        <f ca="1"/>
        <v>10</v>
      </c>
      <c r="O20745" s="53" t="str">
        <f ca="1"/>
        <v>1956-10</v>
      </c>
    </row>
    <row r="20746" spans="12:15" x14ac:dyDescent="0.4">
      <c r="L20746" s="56">
        <f ca="1"/>
        <v>20745</v>
      </c>
      <c r="M20746" s="53">
        <f ca="1"/>
        <v>1956</v>
      </c>
      <c r="N20746" s="53">
        <f ca="1"/>
        <v>10</v>
      </c>
      <c r="O20746" s="53" t="str">
        <f ca="1"/>
        <v>1956-10</v>
      </c>
    </row>
    <row r="20747" spans="12:15" x14ac:dyDescent="0.4">
      <c r="L20747" s="56">
        <f ca="1"/>
        <v>20746</v>
      </c>
      <c r="M20747" s="53">
        <f ca="1"/>
        <v>1956</v>
      </c>
      <c r="N20747" s="53">
        <f ca="1"/>
        <v>10</v>
      </c>
      <c r="O20747" s="53" t="str">
        <f ca="1"/>
        <v>1956-10</v>
      </c>
    </row>
    <row r="20748" spans="12:15" x14ac:dyDescent="0.4">
      <c r="L20748" s="56">
        <f ca="1"/>
        <v>20747</v>
      </c>
      <c r="M20748" s="53">
        <f ca="1"/>
        <v>1956</v>
      </c>
      <c r="N20748" s="53">
        <f ca="1"/>
        <v>10</v>
      </c>
      <c r="O20748" s="53" t="str">
        <f ca="1"/>
        <v>1956-10</v>
      </c>
    </row>
    <row r="20749" spans="12:15" x14ac:dyDescent="0.4">
      <c r="L20749" s="56">
        <f ca="1"/>
        <v>20748</v>
      </c>
      <c r="M20749" s="53">
        <f ca="1"/>
        <v>1956</v>
      </c>
      <c r="N20749" s="53">
        <f ca="1"/>
        <v>10</v>
      </c>
      <c r="O20749" s="53" t="str">
        <f ca="1"/>
        <v>1956-10</v>
      </c>
    </row>
    <row r="20750" spans="12:15" x14ac:dyDescent="0.4">
      <c r="L20750" s="56">
        <f ca="1"/>
        <v>20749</v>
      </c>
      <c r="M20750" s="53">
        <f ca="1"/>
        <v>1956</v>
      </c>
      <c r="N20750" s="53">
        <f ca="1"/>
        <v>10</v>
      </c>
      <c r="O20750" s="53" t="str">
        <f ca="1"/>
        <v>1956-10</v>
      </c>
    </row>
    <row r="20751" spans="12:15" x14ac:dyDescent="0.4">
      <c r="L20751" s="56">
        <f ca="1"/>
        <v>20750</v>
      </c>
      <c r="M20751" s="53">
        <f ca="1"/>
        <v>1956</v>
      </c>
      <c r="N20751" s="53">
        <f ca="1"/>
        <v>10</v>
      </c>
      <c r="O20751" s="53" t="str">
        <f ca="1"/>
        <v>1956-10</v>
      </c>
    </row>
    <row r="20752" spans="12:15" x14ac:dyDescent="0.4">
      <c r="L20752" s="56">
        <f ca="1"/>
        <v>20751</v>
      </c>
      <c r="M20752" s="53">
        <f ca="1"/>
        <v>1956</v>
      </c>
      <c r="N20752" s="53">
        <f ca="1"/>
        <v>10</v>
      </c>
      <c r="O20752" s="53" t="str">
        <f ca="1"/>
        <v>1956-10</v>
      </c>
    </row>
    <row r="20753" spans="12:15" x14ac:dyDescent="0.4">
      <c r="L20753" s="56">
        <f ca="1"/>
        <v>20752</v>
      </c>
      <c r="M20753" s="53">
        <f ca="1"/>
        <v>1956</v>
      </c>
      <c r="N20753" s="53">
        <f ca="1"/>
        <v>10</v>
      </c>
      <c r="O20753" s="53" t="str">
        <f ca="1"/>
        <v>1956-10</v>
      </c>
    </row>
    <row r="20754" spans="12:15" x14ac:dyDescent="0.4">
      <c r="L20754" s="56">
        <f ca="1"/>
        <v>20753</v>
      </c>
      <c r="M20754" s="53">
        <f ca="1"/>
        <v>1956</v>
      </c>
      <c r="N20754" s="53">
        <f ca="1"/>
        <v>10</v>
      </c>
      <c r="O20754" s="53" t="str">
        <f ca="1"/>
        <v>1956-10</v>
      </c>
    </row>
    <row r="20755" spans="12:15" x14ac:dyDescent="0.4">
      <c r="L20755" s="56">
        <f ca="1"/>
        <v>20754</v>
      </c>
      <c r="M20755" s="53">
        <f ca="1"/>
        <v>1956</v>
      </c>
      <c r="N20755" s="53">
        <f ca="1"/>
        <v>10</v>
      </c>
      <c r="O20755" s="53" t="str">
        <f ca="1"/>
        <v>1956-10</v>
      </c>
    </row>
    <row r="20756" spans="12:15" x14ac:dyDescent="0.4">
      <c r="L20756" s="56">
        <f ca="1"/>
        <v>20755</v>
      </c>
      <c r="M20756" s="53">
        <f ca="1"/>
        <v>1956</v>
      </c>
      <c r="N20756" s="53">
        <f ca="1"/>
        <v>10</v>
      </c>
      <c r="O20756" s="53" t="str">
        <f ca="1"/>
        <v>1956-10</v>
      </c>
    </row>
    <row r="20757" spans="12:15" x14ac:dyDescent="0.4">
      <c r="L20757" s="56">
        <f ca="1"/>
        <v>20756</v>
      </c>
      <c r="M20757" s="53">
        <f ca="1"/>
        <v>1956</v>
      </c>
      <c r="N20757" s="53">
        <f ca="1"/>
        <v>10</v>
      </c>
      <c r="O20757" s="53" t="str">
        <f ca="1"/>
        <v>1956-10</v>
      </c>
    </row>
    <row r="20758" spans="12:15" x14ac:dyDescent="0.4">
      <c r="L20758" s="56">
        <f ca="1"/>
        <v>20757</v>
      </c>
      <c r="M20758" s="53">
        <f ca="1"/>
        <v>1956</v>
      </c>
      <c r="N20758" s="53">
        <f ca="1"/>
        <v>10</v>
      </c>
      <c r="O20758" s="53" t="str">
        <f ca="1"/>
        <v>1956-10</v>
      </c>
    </row>
    <row r="20759" spans="12:15" x14ac:dyDescent="0.4">
      <c r="L20759" s="56">
        <f ca="1"/>
        <v>20758</v>
      </c>
      <c r="M20759" s="53">
        <f ca="1"/>
        <v>1956</v>
      </c>
      <c r="N20759" s="53">
        <f ca="1"/>
        <v>10</v>
      </c>
      <c r="O20759" s="53" t="str">
        <f ca="1"/>
        <v>1956-10</v>
      </c>
    </row>
    <row r="20760" spans="12:15" x14ac:dyDescent="0.4">
      <c r="L20760" s="56">
        <f ca="1"/>
        <v>20759</v>
      </c>
      <c r="M20760" s="53">
        <f ca="1"/>
        <v>1956</v>
      </c>
      <c r="N20760" s="53">
        <f ca="1"/>
        <v>10</v>
      </c>
      <c r="O20760" s="53" t="str">
        <f ca="1"/>
        <v>1956-10</v>
      </c>
    </row>
    <row r="20761" spans="12:15" x14ac:dyDescent="0.4">
      <c r="L20761" s="56">
        <f ca="1"/>
        <v>20760</v>
      </c>
      <c r="M20761" s="53">
        <f ca="1"/>
        <v>1956</v>
      </c>
      <c r="N20761" s="53">
        <f ca="1"/>
        <v>11</v>
      </c>
      <c r="O20761" s="53" t="str">
        <f ca="1"/>
        <v>1956-11</v>
      </c>
    </row>
    <row r="20762" spans="12:15" x14ac:dyDescent="0.4">
      <c r="L20762" s="56">
        <f ca="1"/>
        <v>20761</v>
      </c>
      <c r="M20762" s="53">
        <f ca="1"/>
        <v>1956</v>
      </c>
      <c r="N20762" s="53">
        <f ca="1"/>
        <v>11</v>
      </c>
      <c r="O20762" s="53" t="str">
        <f ca="1"/>
        <v>1956-11</v>
      </c>
    </row>
    <row r="20763" spans="12:15" x14ac:dyDescent="0.4">
      <c r="L20763" s="56">
        <f ca="1"/>
        <v>20762</v>
      </c>
      <c r="M20763" s="53">
        <f ca="1"/>
        <v>1956</v>
      </c>
      <c r="N20763" s="53">
        <f ca="1"/>
        <v>11</v>
      </c>
      <c r="O20763" s="53" t="str">
        <f ca="1"/>
        <v>1956-11</v>
      </c>
    </row>
    <row r="20764" spans="12:15" x14ac:dyDescent="0.4">
      <c r="L20764" s="56">
        <f ca="1"/>
        <v>20763</v>
      </c>
      <c r="M20764" s="53">
        <f ca="1"/>
        <v>1956</v>
      </c>
      <c r="N20764" s="53">
        <f ca="1"/>
        <v>11</v>
      </c>
      <c r="O20764" s="53" t="str">
        <f ca="1"/>
        <v>1956-11</v>
      </c>
    </row>
    <row r="20765" spans="12:15" x14ac:dyDescent="0.4">
      <c r="L20765" s="56">
        <f ca="1"/>
        <v>20764</v>
      </c>
      <c r="M20765" s="53">
        <f ca="1"/>
        <v>1956</v>
      </c>
      <c r="N20765" s="53">
        <f ca="1"/>
        <v>11</v>
      </c>
      <c r="O20765" s="53" t="str">
        <f ca="1"/>
        <v>1956-11</v>
      </c>
    </row>
    <row r="20766" spans="12:15" x14ac:dyDescent="0.4">
      <c r="L20766" s="56">
        <f ca="1"/>
        <v>20765</v>
      </c>
      <c r="M20766" s="53">
        <f ca="1"/>
        <v>1956</v>
      </c>
      <c r="N20766" s="53">
        <f ca="1"/>
        <v>11</v>
      </c>
      <c r="O20766" s="53" t="str">
        <f ca="1"/>
        <v>1956-11</v>
      </c>
    </row>
    <row r="20767" spans="12:15" x14ac:dyDescent="0.4">
      <c r="L20767" s="56">
        <f ca="1"/>
        <v>20766</v>
      </c>
      <c r="M20767" s="53">
        <f ca="1"/>
        <v>1956</v>
      </c>
      <c r="N20767" s="53">
        <f ca="1"/>
        <v>11</v>
      </c>
      <c r="O20767" s="53" t="str">
        <f ca="1"/>
        <v>1956-11</v>
      </c>
    </row>
    <row r="20768" spans="12:15" x14ac:dyDescent="0.4">
      <c r="L20768" s="56">
        <f ca="1"/>
        <v>20767</v>
      </c>
      <c r="M20768" s="53">
        <f ca="1"/>
        <v>1956</v>
      </c>
      <c r="N20768" s="53">
        <f ca="1"/>
        <v>11</v>
      </c>
      <c r="O20768" s="53" t="str">
        <f ca="1"/>
        <v>1956-11</v>
      </c>
    </row>
    <row r="20769" spans="12:15" x14ac:dyDescent="0.4">
      <c r="L20769" s="56">
        <f ca="1"/>
        <v>20768</v>
      </c>
      <c r="M20769" s="53">
        <f ca="1"/>
        <v>1956</v>
      </c>
      <c r="N20769" s="53">
        <f ca="1"/>
        <v>11</v>
      </c>
      <c r="O20769" s="53" t="str">
        <f ca="1"/>
        <v>1956-11</v>
      </c>
    </row>
    <row r="20770" spans="12:15" x14ac:dyDescent="0.4">
      <c r="L20770" s="56">
        <f ca="1"/>
        <v>20769</v>
      </c>
      <c r="M20770" s="53">
        <f ca="1"/>
        <v>1956</v>
      </c>
      <c r="N20770" s="53">
        <f ca="1"/>
        <v>11</v>
      </c>
      <c r="O20770" s="53" t="str">
        <f ca="1"/>
        <v>1956-11</v>
      </c>
    </row>
    <row r="20771" spans="12:15" x14ac:dyDescent="0.4">
      <c r="L20771" s="56">
        <f ca="1"/>
        <v>20770</v>
      </c>
      <c r="M20771" s="53">
        <f ca="1"/>
        <v>1956</v>
      </c>
      <c r="N20771" s="53">
        <f ca="1"/>
        <v>11</v>
      </c>
      <c r="O20771" s="53" t="str">
        <f ca="1"/>
        <v>1956-11</v>
      </c>
    </row>
    <row r="20772" spans="12:15" x14ac:dyDescent="0.4">
      <c r="L20772" s="56">
        <f ca="1"/>
        <v>20771</v>
      </c>
      <c r="M20772" s="53">
        <f ca="1"/>
        <v>1956</v>
      </c>
      <c r="N20772" s="53">
        <f ca="1"/>
        <v>11</v>
      </c>
      <c r="O20772" s="53" t="str">
        <f ca="1"/>
        <v>1956-11</v>
      </c>
    </row>
    <row r="20773" spans="12:15" x14ac:dyDescent="0.4">
      <c r="L20773" s="56">
        <f ca="1"/>
        <v>20772</v>
      </c>
      <c r="M20773" s="53">
        <f ca="1"/>
        <v>1956</v>
      </c>
      <c r="N20773" s="53">
        <f ca="1"/>
        <v>11</v>
      </c>
      <c r="O20773" s="53" t="str">
        <f ca="1"/>
        <v>1956-11</v>
      </c>
    </row>
    <row r="20774" spans="12:15" x14ac:dyDescent="0.4">
      <c r="L20774" s="56">
        <f ca="1"/>
        <v>20773</v>
      </c>
      <c r="M20774" s="53">
        <f ca="1"/>
        <v>1956</v>
      </c>
      <c r="N20774" s="53">
        <f ca="1"/>
        <v>11</v>
      </c>
      <c r="O20774" s="53" t="str">
        <f ca="1"/>
        <v>1956-11</v>
      </c>
    </row>
    <row r="20775" spans="12:15" x14ac:dyDescent="0.4">
      <c r="L20775" s="56">
        <f ca="1"/>
        <v>20774</v>
      </c>
      <c r="M20775" s="53">
        <f ca="1"/>
        <v>1956</v>
      </c>
      <c r="N20775" s="53">
        <f ca="1"/>
        <v>11</v>
      </c>
      <c r="O20775" s="53" t="str">
        <f ca="1"/>
        <v>1956-11</v>
      </c>
    </row>
    <row r="20776" spans="12:15" x14ac:dyDescent="0.4">
      <c r="L20776" s="56">
        <f ca="1"/>
        <v>20775</v>
      </c>
      <c r="M20776" s="53">
        <f ca="1"/>
        <v>1956</v>
      </c>
      <c r="N20776" s="53">
        <f ca="1"/>
        <v>11</v>
      </c>
      <c r="O20776" s="53" t="str">
        <f ca="1"/>
        <v>1956-11</v>
      </c>
    </row>
    <row r="20777" spans="12:15" x14ac:dyDescent="0.4">
      <c r="L20777" s="56">
        <f ca="1"/>
        <v>20776</v>
      </c>
      <c r="M20777" s="53">
        <f ca="1"/>
        <v>1956</v>
      </c>
      <c r="N20777" s="53">
        <f ca="1"/>
        <v>11</v>
      </c>
      <c r="O20777" s="53" t="str">
        <f ca="1"/>
        <v>1956-11</v>
      </c>
    </row>
    <row r="20778" spans="12:15" x14ac:dyDescent="0.4">
      <c r="L20778" s="56">
        <f ca="1"/>
        <v>20777</v>
      </c>
      <c r="M20778" s="53">
        <f ca="1"/>
        <v>1956</v>
      </c>
      <c r="N20778" s="53">
        <f ca="1"/>
        <v>11</v>
      </c>
      <c r="O20778" s="53" t="str">
        <f ca="1"/>
        <v>1956-11</v>
      </c>
    </row>
    <row r="20779" spans="12:15" x14ac:dyDescent="0.4">
      <c r="L20779" s="56">
        <f ca="1"/>
        <v>20778</v>
      </c>
      <c r="M20779" s="53">
        <f ca="1"/>
        <v>1956</v>
      </c>
      <c r="N20779" s="53">
        <f ca="1"/>
        <v>11</v>
      </c>
      <c r="O20779" s="53" t="str">
        <f ca="1"/>
        <v>1956-11</v>
      </c>
    </row>
    <row r="20780" spans="12:15" x14ac:dyDescent="0.4">
      <c r="L20780" s="56">
        <f ca="1"/>
        <v>20779</v>
      </c>
      <c r="M20780" s="53">
        <f ca="1"/>
        <v>1956</v>
      </c>
      <c r="N20780" s="53">
        <f ca="1"/>
        <v>11</v>
      </c>
      <c r="O20780" s="53" t="str">
        <f ca="1"/>
        <v>1956-11</v>
      </c>
    </row>
    <row r="20781" spans="12:15" x14ac:dyDescent="0.4">
      <c r="L20781" s="56">
        <f ca="1"/>
        <v>20780</v>
      </c>
      <c r="M20781" s="53">
        <f ca="1"/>
        <v>1956</v>
      </c>
      <c r="N20781" s="53">
        <f ca="1"/>
        <v>11</v>
      </c>
      <c r="O20781" s="53" t="str">
        <f ca="1"/>
        <v>1956-11</v>
      </c>
    </row>
    <row r="20782" spans="12:15" x14ac:dyDescent="0.4">
      <c r="L20782" s="56">
        <f ca="1"/>
        <v>20781</v>
      </c>
      <c r="M20782" s="53">
        <f ca="1"/>
        <v>1956</v>
      </c>
      <c r="N20782" s="53">
        <f ca="1"/>
        <v>11</v>
      </c>
      <c r="O20782" s="53" t="str">
        <f ca="1"/>
        <v>1956-11</v>
      </c>
    </row>
    <row r="20783" spans="12:15" x14ac:dyDescent="0.4">
      <c r="L20783" s="56">
        <f ca="1"/>
        <v>20782</v>
      </c>
      <c r="M20783" s="53">
        <f ca="1"/>
        <v>1956</v>
      </c>
      <c r="N20783" s="53">
        <f ca="1"/>
        <v>11</v>
      </c>
      <c r="O20783" s="53" t="str">
        <f ca="1"/>
        <v>1956-11</v>
      </c>
    </row>
    <row r="20784" spans="12:15" x14ac:dyDescent="0.4">
      <c r="L20784" s="56">
        <f ca="1"/>
        <v>20783</v>
      </c>
      <c r="M20784" s="53">
        <f ca="1"/>
        <v>1956</v>
      </c>
      <c r="N20784" s="53">
        <f ca="1"/>
        <v>11</v>
      </c>
      <c r="O20784" s="53" t="str">
        <f ca="1"/>
        <v>1956-11</v>
      </c>
    </row>
    <row r="20785" spans="12:15" x14ac:dyDescent="0.4">
      <c r="L20785" s="56">
        <f ca="1"/>
        <v>20784</v>
      </c>
      <c r="M20785" s="53">
        <f ca="1"/>
        <v>1956</v>
      </c>
      <c r="N20785" s="53">
        <f ca="1"/>
        <v>11</v>
      </c>
      <c r="O20785" s="53" t="str">
        <f ca="1"/>
        <v>1956-11</v>
      </c>
    </row>
    <row r="20786" spans="12:15" x14ac:dyDescent="0.4">
      <c r="L20786" s="56">
        <f ca="1"/>
        <v>20785</v>
      </c>
      <c r="M20786" s="53">
        <f ca="1"/>
        <v>1956</v>
      </c>
      <c r="N20786" s="53">
        <f ca="1"/>
        <v>11</v>
      </c>
      <c r="O20786" s="53" t="str">
        <f ca="1"/>
        <v>1956-11</v>
      </c>
    </row>
    <row r="20787" spans="12:15" x14ac:dyDescent="0.4">
      <c r="L20787" s="56">
        <f ca="1"/>
        <v>20786</v>
      </c>
      <c r="M20787" s="53">
        <f ca="1"/>
        <v>1956</v>
      </c>
      <c r="N20787" s="53">
        <f ca="1"/>
        <v>11</v>
      </c>
      <c r="O20787" s="53" t="str">
        <f ca="1"/>
        <v>1956-11</v>
      </c>
    </row>
    <row r="20788" spans="12:15" x14ac:dyDescent="0.4">
      <c r="L20788" s="56">
        <f ca="1"/>
        <v>20787</v>
      </c>
      <c r="M20788" s="53">
        <f ca="1"/>
        <v>1956</v>
      </c>
      <c r="N20788" s="53">
        <f ca="1"/>
        <v>11</v>
      </c>
      <c r="O20788" s="53" t="str">
        <f ca="1"/>
        <v>1956-11</v>
      </c>
    </row>
    <row r="20789" spans="12:15" x14ac:dyDescent="0.4">
      <c r="L20789" s="56">
        <f ca="1"/>
        <v>20788</v>
      </c>
      <c r="M20789" s="53">
        <f ca="1"/>
        <v>1956</v>
      </c>
      <c r="N20789" s="53">
        <f ca="1"/>
        <v>11</v>
      </c>
      <c r="O20789" s="53" t="str">
        <f ca="1"/>
        <v>1956-11</v>
      </c>
    </row>
    <row r="20790" spans="12:15" x14ac:dyDescent="0.4">
      <c r="L20790" s="56">
        <f ca="1"/>
        <v>20789</v>
      </c>
      <c r="M20790" s="53">
        <f ca="1"/>
        <v>1956</v>
      </c>
      <c r="N20790" s="53">
        <f ca="1"/>
        <v>11</v>
      </c>
      <c r="O20790" s="53" t="str">
        <f ca="1"/>
        <v>1956-11</v>
      </c>
    </row>
    <row r="20791" spans="12:15" x14ac:dyDescent="0.4">
      <c r="L20791" s="56">
        <f ca="1"/>
        <v>20790</v>
      </c>
      <c r="M20791" s="53">
        <f ca="1"/>
        <v>1956</v>
      </c>
      <c r="N20791" s="53">
        <f ca="1"/>
        <v>12</v>
      </c>
      <c r="O20791" s="53" t="str">
        <f ca="1"/>
        <v>1956-12</v>
      </c>
    </row>
    <row r="20792" spans="12:15" x14ac:dyDescent="0.4">
      <c r="L20792" s="56">
        <f ca="1"/>
        <v>20791</v>
      </c>
      <c r="M20792" s="53">
        <f ca="1"/>
        <v>1956</v>
      </c>
      <c r="N20792" s="53">
        <f ca="1"/>
        <v>12</v>
      </c>
      <c r="O20792" s="53" t="str">
        <f ca="1"/>
        <v>1956-12</v>
      </c>
    </row>
    <row r="20793" spans="12:15" x14ac:dyDescent="0.4">
      <c r="L20793" s="56">
        <f ca="1"/>
        <v>20792</v>
      </c>
      <c r="M20793" s="53">
        <f ca="1"/>
        <v>1956</v>
      </c>
      <c r="N20793" s="53">
        <f ca="1"/>
        <v>12</v>
      </c>
      <c r="O20793" s="53" t="str">
        <f ca="1"/>
        <v>1956-12</v>
      </c>
    </row>
    <row r="20794" spans="12:15" x14ac:dyDescent="0.4">
      <c r="L20794" s="56">
        <f ca="1"/>
        <v>20793</v>
      </c>
      <c r="M20794" s="53">
        <f ca="1"/>
        <v>1956</v>
      </c>
      <c r="N20794" s="53">
        <f ca="1"/>
        <v>12</v>
      </c>
      <c r="O20794" s="53" t="str">
        <f ca="1"/>
        <v>1956-12</v>
      </c>
    </row>
    <row r="20795" spans="12:15" x14ac:dyDescent="0.4">
      <c r="L20795" s="56">
        <f ca="1"/>
        <v>20794</v>
      </c>
      <c r="M20795" s="53">
        <f ca="1"/>
        <v>1956</v>
      </c>
      <c r="N20795" s="53">
        <f ca="1"/>
        <v>12</v>
      </c>
      <c r="O20795" s="53" t="str">
        <f ca="1"/>
        <v>1956-12</v>
      </c>
    </row>
    <row r="20796" spans="12:15" x14ac:dyDescent="0.4">
      <c r="L20796" s="56">
        <f ca="1"/>
        <v>20795</v>
      </c>
      <c r="M20796" s="53">
        <f ca="1"/>
        <v>1956</v>
      </c>
      <c r="N20796" s="53">
        <f ca="1"/>
        <v>12</v>
      </c>
      <c r="O20796" s="53" t="str">
        <f ca="1"/>
        <v>1956-12</v>
      </c>
    </row>
    <row r="20797" spans="12:15" x14ac:dyDescent="0.4">
      <c r="L20797" s="56">
        <f ca="1"/>
        <v>20796</v>
      </c>
      <c r="M20797" s="53">
        <f ca="1"/>
        <v>1956</v>
      </c>
      <c r="N20797" s="53">
        <f ca="1"/>
        <v>12</v>
      </c>
      <c r="O20797" s="53" t="str">
        <f ca="1"/>
        <v>1956-12</v>
      </c>
    </row>
    <row r="20798" spans="12:15" x14ac:dyDescent="0.4">
      <c r="L20798" s="56">
        <f ca="1"/>
        <v>20797</v>
      </c>
      <c r="M20798" s="53">
        <f ca="1"/>
        <v>1956</v>
      </c>
      <c r="N20798" s="53">
        <f ca="1"/>
        <v>12</v>
      </c>
      <c r="O20798" s="53" t="str">
        <f ca="1"/>
        <v>1956-12</v>
      </c>
    </row>
    <row r="20799" spans="12:15" x14ac:dyDescent="0.4">
      <c r="L20799" s="56">
        <f ca="1"/>
        <v>20798</v>
      </c>
      <c r="M20799" s="53">
        <f ca="1"/>
        <v>1956</v>
      </c>
      <c r="N20799" s="53">
        <f ca="1"/>
        <v>12</v>
      </c>
      <c r="O20799" s="53" t="str">
        <f ca="1"/>
        <v>1956-12</v>
      </c>
    </row>
    <row r="20800" spans="12:15" x14ac:dyDescent="0.4">
      <c r="L20800" s="56">
        <f ca="1"/>
        <v>20799</v>
      </c>
      <c r="M20800" s="53">
        <f ca="1"/>
        <v>1956</v>
      </c>
      <c r="N20800" s="53">
        <f ca="1"/>
        <v>12</v>
      </c>
      <c r="O20800" s="53" t="str">
        <f ca="1"/>
        <v>1956-12</v>
      </c>
    </row>
    <row r="20801" spans="12:15" x14ac:dyDescent="0.4">
      <c r="L20801" s="56">
        <f ca="1"/>
        <v>20800</v>
      </c>
      <c r="M20801" s="53">
        <f ca="1"/>
        <v>1956</v>
      </c>
      <c r="N20801" s="53">
        <f ca="1"/>
        <v>12</v>
      </c>
      <c r="O20801" s="53" t="str">
        <f ca="1"/>
        <v>1956-12</v>
      </c>
    </row>
    <row r="20802" spans="12:15" x14ac:dyDescent="0.4">
      <c r="L20802" s="56">
        <f ca="1"/>
        <v>20801</v>
      </c>
      <c r="M20802" s="53">
        <f ca="1"/>
        <v>1956</v>
      </c>
      <c r="N20802" s="53">
        <f ca="1"/>
        <v>12</v>
      </c>
      <c r="O20802" s="53" t="str">
        <f ca="1"/>
        <v>1956-12</v>
      </c>
    </row>
    <row r="20803" spans="12:15" x14ac:dyDescent="0.4">
      <c r="L20803" s="56">
        <f ca="1"/>
        <v>20802</v>
      </c>
      <c r="M20803" s="53">
        <f ca="1"/>
        <v>1956</v>
      </c>
      <c r="N20803" s="53">
        <f ca="1"/>
        <v>12</v>
      </c>
      <c r="O20803" s="53" t="str">
        <f ca="1"/>
        <v>1956-12</v>
      </c>
    </row>
    <row r="20804" spans="12:15" x14ac:dyDescent="0.4">
      <c r="L20804" s="56">
        <f ca="1"/>
        <v>20803</v>
      </c>
      <c r="M20804" s="53">
        <f ca="1"/>
        <v>1956</v>
      </c>
      <c r="N20804" s="53">
        <f ca="1"/>
        <v>12</v>
      </c>
      <c r="O20804" s="53" t="str">
        <f ca="1"/>
        <v>1956-12</v>
      </c>
    </row>
    <row r="20805" spans="12:15" x14ac:dyDescent="0.4">
      <c r="L20805" s="56">
        <f ca="1"/>
        <v>20804</v>
      </c>
      <c r="M20805" s="53">
        <f ca="1"/>
        <v>1956</v>
      </c>
      <c r="N20805" s="53">
        <f ca="1"/>
        <v>12</v>
      </c>
      <c r="O20805" s="53" t="str">
        <f ca="1"/>
        <v>1956-12</v>
      </c>
    </row>
    <row r="20806" spans="12:15" x14ac:dyDescent="0.4">
      <c r="L20806" s="56">
        <f ca="1"/>
        <v>20805</v>
      </c>
      <c r="M20806" s="53">
        <f ca="1"/>
        <v>1956</v>
      </c>
      <c r="N20806" s="53">
        <f ca="1"/>
        <v>12</v>
      </c>
      <c r="O20806" s="53" t="str">
        <f ca="1"/>
        <v>1956-12</v>
      </c>
    </row>
    <row r="20807" spans="12:15" x14ac:dyDescent="0.4">
      <c r="L20807" s="56">
        <f ca="1"/>
        <v>20806</v>
      </c>
      <c r="M20807" s="53">
        <f ca="1"/>
        <v>1956</v>
      </c>
      <c r="N20807" s="53">
        <f ca="1"/>
        <v>12</v>
      </c>
      <c r="O20807" s="53" t="str">
        <f ca="1"/>
        <v>1956-12</v>
      </c>
    </row>
    <row r="20808" spans="12:15" x14ac:dyDescent="0.4">
      <c r="L20808" s="56">
        <f ca="1"/>
        <v>20807</v>
      </c>
      <c r="M20808" s="53">
        <f ca="1"/>
        <v>1956</v>
      </c>
      <c r="N20808" s="53">
        <f ca="1"/>
        <v>12</v>
      </c>
      <c r="O20808" s="53" t="str">
        <f ca="1"/>
        <v>1956-12</v>
      </c>
    </row>
    <row r="20809" spans="12:15" x14ac:dyDescent="0.4">
      <c r="L20809" s="56">
        <f ca="1"/>
        <v>20808</v>
      </c>
      <c r="M20809" s="53">
        <f ca="1"/>
        <v>1956</v>
      </c>
      <c r="N20809" s="53">
        <f ca="1"/>
        <v>12</v>
      </c>
      <c r="O20809" s="53" t="str">
        <f ca="1"/>
        <v>1956-12</v>
      </c>
    </row>
    <row r="20810" spans="12:15" x14ac:dyDescent="0.4">
      <c r="L20810" s="56">
        <f ca="1"/>
        <v>20809</v>
      </c>
      <c r="M20810" s="53">
        <f ca="1"/>
        <v>1956</v>
      </c>
      <c r="N20810" s="53">
        <f ca="1"/>
        <v>12</v>
      </c>
      <c r="O20810" s="53" t="str">
        <f ca="1"/>
        <v>1956-12</v>
      </c>
    </row>
    <row r="20811" spans="12:15" x14ac:dyDescent="0.4">
      <c r="L20811" s="56">
        <f ca="1"/>
        <v>20810</v>
      </c>
      <c r="M20811" s="53">
        <f ca="1"/>
        <v>1956</v>
      </c>
      <c r="N20811" s="53">
        <f ca="1"/>
        <v>12</v>
      </c>
      <c r="O20811" s="53" t="str">
        <f ca="1"/>
        <v>1956-12</v>
      </c>
    </row>
    <row r="20812" spans="12:15" x14ac:dyDescent="0.4">
      <c r="L20812" s="56">
        <f ca="1"/>
        <v>20811</v>
      </c>
      <c r="M20812" s="53">
        <f ca="1"/>
        <v>1956</v>
      </c>
      <c r="N20812" s="53">
        <f ca="1"/>
        <v>12</v>
      </c>
      <c r="O20812" s="53" t="str">
        <f ca="1"/>
        <v>1956-12</v>
      </c>
    </row>
    <row r="20813" spans="12:15" x14ac:dyDescent="0.4">
      <c r="L20813" s="56">
        <f ca="1"/>
        <v>20812</v>
      </c>
      <c r="M20813" s="53">
        <f ca="1"/>
        <v>1956</v>
      </c>
      <c r="N20813" s="53">
        <f ca="1"/>
        <v>12</v>
      </c>
      <c r="O20813" s="53" t="str">
        <f ca="1"/>
        <v>1956-12</v>
      </c>
    </row>
    <row r="20814" spans="12:15" x14ac:dyDescent="0.4">
      <c r="L20814" s="56">
        <f ca="1"/>
        <v>20813</v>
      </c>
      <c r="M20814" s="53">
        <f ca="1"/>
        <v>1956</v>
      </c>
      <c r="N20814" s="53">
        <f ca="1"/>
        <v>12</v>
      </c>
      <c r="O20814" s="53" t="str">
        <f ca="1"/>
        <v>1956-12</v>
      </c>
    </row>
    <row r="20815" spans="12:15" x14ac:dyDescent="0.4">
      <c r="L20815" s="56">
        <f ca="1"/>
        <v>20814</v>
      </c>
      <c r="M20815" s="53">
        <f ca="1"/>
        <v>1956</v>
      </c>
      <c r="N20815" s="53">
        <f ca="1"/>
        <v>12</v>
      </c>
      <c r="O20815" s="53" t="str">
        <f ca="1"/>
        <v>1956-12</v>
      </c>
    </row>
    <row r="20816" spans="12:15" x14ac:dyDescent="0.4">
      <c r="L20816" s="56">
        <f ca="1"/>
        <v>20815</v>
      </c>
      <c r="M20816" s="53">
        <f ca="1"/>
        <v>1956</v>
      </c>
      <c r="N20816" s="53">
        <f ca="1"/>
        <v>12</v>
      </c>
      <c r="O20816" s="53" t="str">
        <f ca="1"/>
        <v>1956-12</v>
      </c>
    </row>
    <row r="20817" spans="12:15" x14ac:dyDescent="0.4">
      <c r="L20817" s="56">
        <f ca="1"/>
        <v>20816</v>
      </c>
      <c r="M20817" s="53">
        <f ca="1"/>
        <v>1956</v>
      </c>
      <c r="N20817" s="53">
        <f ca="1"/>
        <v>12</v>
      </c>
      <c r="O20817" s="53" t="str">
        <f ca="1"/>
        <v>1956-12</v>
      </c>
    </row>
    <row r="20818" spans="12:15" x14ac:dyDescent="0.4">
      <c r="L20818" s="56">
        <f ca="1"/>
        <v>20817</v>
      </c>
      <c r="M20818" s="53">
        <f ca="1"/>
        <v>1956</v>
      </c>
      <c r="N20818" s="53">
        <f ca="1"/>
        <v>12</v>
      </c>
      <c r="O20818" s="53" t="str">
        <f ca="1"/>
        <v>1956-12</v>
      </c>
    </row>
    <row r="20819" spans="12:15" x14ac:dyDescent="0.4">
      <c r="L20819" s="56">
        <f ca="1"/>
        <v>20818</v>
      </c>
      <c r="M20819" s="53">
        <f ca="1"/>
        <v>1956</v>
      </c>
      <c r="N20819" s="53">
        <f ca="1"/>
        <v>12</v>
      </c>
      <c r="O20819" s="53" t="str">
        <f ca="1"/>
        <v>1956-12</v>
      </c>
    </row>
    <row r="20820" spans="12:15" x14ac:dyDescent="0.4">
      <c r="L20820" s="56">
        <f ca="1"/>
        <v>20819</v>
      </c>
      <c r="M20820" s="53">
        <f ca="1"/>
        <v>1956</v>
      </c>
      <c r="N20820" s="53">
        <f ca="1"/>
        <v>12</v>
      </c>
      <c r="O20820" s="53" t="str">
        <f ca="1"/>
        <v>1956-12</v>
      </c>
    </row>
    <row r="20821" spans="12:15" x14ac:dyDescent="0.4">
      <c r="L20821" s="56">
        <f ca="1"/>
        <v>20820</v>
      </c>
      <c r="M20821" s="53">
        <f ca="1"/>
        <v>1956</v>
      </c>
      <c r="N20821" s="53">
        <f ca="1"/>
        <v>12</v>
      </c>
      <c r="O20821" s="53" t="str">
        <f ca="1"/>
        <v>1956-12</v>
      </c>
    </row>
    <row r="20822" spans="12:15" x14ac:dyDescent="0.4">
      <c r="L20822" s="56">
        <f ca="1"/>
        <v>20821</v>
      </c>
      <c r="M20822" s="53">
        <f ca="1"/>
        <v>1957</v>
      </c>
      <c r="N20822" s="53">
        <f ca="1"/>
        <v>1</v>
      </c>
      <c r="O20822" s="53" t="str">
        <f ca="1"/>
        <v>1957-01</v>
      </c>
    </row>
    <row r="20823" spans="12:15" x14ac:dyDescent="0.4">
      <c r="L20823" s="56">
        <f ca="1"/>
        <v>20822</v>
      </c>
      <c r="M20823" s="53">
        <f ca="1"/>
        <v>1957</v>
      </c>
      <c r="N20823" s="53">
        <f ca="1"/>
        <v>1</v>
      </c>
      <c r="O20823" s="53" t="str">
        <f ca="1"/>
        <v>1957-01</v>
      </c>
    </row>
    <row r="20824" spans="12:15" x14ac:dyDescent="0.4">
      <c r="L20824" s="56">
        <f ca="1"/>
        <v>20823</v>
      </c>
      <c r="M20824" s="53">
        <f ca="1"/>
        <v>1957</v>
      </c>
      <c r="N20824" s="53">
        <f ca="1"/>
        <v>1</v>
      </c>
      <c r="O20824" s="53" t="str">
        <f ca="1"/>
        <v>1957-01</v>
      </c>
    </row>
    <row r="20825" spans="12:15" x14ac:dyDescent="0.4">
      <c r="L20825" s="56">
        <f ca="1"/>
        <v>20824</v>
      </c>
      <c r="M20825" s="53">
        <f ca="1"/>
        <v>1957</v>
      </c>
      <c r="N20825" s="53">
        <f ca="1"/>
        <v>1</v>
      </c>
      <c r="O20825" s="53" t="str">
        <f ca="1"/>
        <v>1957-01</v>
      </c>
    </row>
    <row r="20826" spans="12:15" x14ac:dyDescent="0.4">
      <c r="L20826" s="56">
        <f ca="1"/>
        <v>20825</v>
      </c>
      <c r="M20826" s="53">
        <f ca="1"/>
        <v>1957</v>
      </c>
      <c r="N20826" s="53">
        <f ca="1"/>
        <v>1</v>
      </c>
      <c r="O20826" s="53" t="str">
        <f ca="1"/>
        <v>1957-01</v>
      </c>
    </row>
    <row r="20827" spans="12:15" x14ac:dyDescent="0.4">
      <c r="L20827" s="56">
        <f ca="1"/>
        <v>20826</v>
      </c>
      <c r="M20827" s="53">
        <f ca="1"/>
        <v>1957</v>
      </c>
      <c r="N20827" s="53">
        <f ca="1"/>
        <v>1</v>
      </c>
      <c r="O20827" s="53" t="str">
        <f ca="1"/>
        <v>1957-01</v>
      </c>
    </row>
    <row r="20828" spans="12:15" x14ac:dyDescent="0.4">
      <c r="L20828" s="56">
        <f ca="1"/>
        <v>20827</v>
      </c>
      <c r="M20828" s="53">
        <f ca="1"/>
        <v>1957</v>
      </c>
      <c r="N20828" s="53">
        <f ca="1"/>
        <v>1</v>
      </c>
      <c r="O20828" s="53" t="str">
        <f ca="1"/>
        <v>1957-01</v>
      </c>
    </row>
    <row r="20829" spans="12:15" x14ac:dyDescent="0.4">
      <c r="L20829" s="56">
        <f ca="1"/>
        <v>20828</v>
      </c>
      <c r="M20829" s="53">
        <f ca="1"/>
        <v>1957</v>
      </c>
      <c r="N20829" s="53">
        <f ca="1"/>
        <v>1</v>
      </c>
      <c r="O20829" s="53" t="str">
        <f ca="1"/>
        <v>1957-01</v>
      </c>
    </row>
    <row r="20830" spans="12:15" x14ac:dyDescent="0.4">
      <c r="L20830" s="56">
        <f ca="1"/>
        <v>20829</v>
      </c>
      <c r="M20830" s="53">
        <f ca="1"/>
        <v>1957</v>
      </c>
      <c r="N20830" s="53">
        <f ca="1"/>
        <v>1</v>
      </c>
      <c r="O20830" s="53" t="str">
        <f ca="1"/>
        <v>1957-01</v>
      </c>
    </row>
    <row r="20831" spans="12:15" x14ac:dyDescent="0.4">
      <c r="L20831" s="56">
        <f ca="1"/>
        <v>20830</v>
      </c>
      <c r="M20831" s="53">
        <f ca="1"/>
        <v>1957</v>
      </c>
      <c r="N20831" s="53">
        <f ca="1"/>
        <v>1</v>
      </c>
      <c r="O20831" s="53" t="str">
        <f ca="1"/>
        <v>1957-01</v>
      </c>
    </row>
    <row r="20832" spans="12:15" x14ac:dyDescent="0.4">
      <c r="L20832" s="56">
        <f ca="1"/>
        <v>20831</v>
      </c>
      <c r="M20832" s="53">
        <f ca="1"/>
        <v>1957</v>
      </c>
      <c r="N20832" s="53">
        <f ca="1"/>
        <v>1</v>
      </c>
      <c r="O20832" s="53" t="str">
        <f ca="1"/>
        <v>1957-01</v>
      </c>
    </row>
    <row r="20833" spans="12:15" x14ac:dyDescent="0.4">
      <c r="L20833" s="56">
        <f ca="1"/>
        <v>20832</v>
      </c>
      <c r="M20833" s="53">
        <f ca="1"/>
        <v>1957</v>
      </c>
      <c r="N20833" s="53">
        <f ca="1"/>
        <v>1</v>
      </c>
      <c r="O20833" s="53" t="str">
        <f ca="1"/>
        <v>1957-01</v>
      </c>
    </row>
    <row r="20834" spans="12:15" x14ac:dyDescent="0.4">
      <c r="L20834" s="56">
        <f ca="1"/>
        <v>20833</v>
      </c>
      <c r="M20834" s="53">
        <f ca="1"/>
        <v>1957</v>
      </c>
      <c r="N20834" s="53">
        <f ca="1"/>
        <v>1</v>
      </c>
      <c r="O20834" s="53" t="str">
        <f ca="1"/>
        <v>1957-01</v>
      </c>
    </row>
    <row r="20835" spans="12:15" x14ac:dyDescent="0.4">
      <c r="L20835" s="56">
        <f ca="1"/>
        <v>20834</v>
      </c>
      <c r="M20835" s="53">
        <f ca="1"/>
        <v>1957</v>
      </c>
      <c r="N20835" s="53">
        <f ca="1"/>
        <v>1</v>
      </c>
      <c r="O20835" s="53" t="str">
        <f ca="1"/>
        <v>1957-01</v>
      </c>
    </row>
    <row r="20836" spans="12:15" x14ac:dyDescent="0.4">
      <c r="L20836" s="56">
        <f ca="1"/>
        <v>20835</v>
      </c>
      <c r="M20836" s="53">
        <f ca="1"/>
        <v>1957</v>
      </c>
      <c r="N20836" s="53">
        <f ca="1"/>
        <v>1</v>
      </c>
      <c r="O20836" s="53" t="str">
        <f ca="1"/>
        <v>1957-01</v>
      </c>
    </row>
    <row r="20837" spans="12:15" x14ac:dyDescent="0.4">
      <c r="L20837" s="56">
        <f ca="1"/>
        <v>20836</v>
      </c>
      <c r="M20837" s="53">
        <f ca="1"/>
        <v>1957</v>
      </c>
      <c r="N20837" s="53">
        <f ca="1"/>
        <v>1</v>
      </c>
      <c r="O20837" s="53" t="str">
        <f ca="1"/>
        <v>1957-01</v>
      </c>
    </row>
    <row r="20838" spans="12:15" x14ac:dyDescent="0.4">
      <c r="L20838" s="56">
        <f ca="1"/>
        <v>20837</v>
      </c>
      <c r="M20838" s="53">
        <f ca="1"/>
        <v>1957</v>
      </c>
      <c r="N20838" s="53">
        <f ca="1"/>
        <v>1</v>
      </c>
      <c r="O20838" s="53" t="str">
        <f ca="1"/>
        <v>1957-01</v>
      </c>
    </row>
    <row r="20839" spans="12:15" x14ac:dyDescent="0.4">
      <c r="L20839" s="56">
        <f ca="1"/>
        <v>20838</v>
      </c>
      <c r="M20839" s="53">
        <f ca="1"/>
        <v>1957</v>
      </c>
      <c r="N20839" s="53">
        <f ca="1"/>
        <v>1</v>
      </c>
      <c r="O20839" s="53" t="str">
        <f ca="1"/>
        <v>1957-01</v>
      </c>
    </row>
    <row r="20840" spans="12:15" x14ac:dyDescent="0.4">
      <c r="L20840" s="56">
        <f ca="1"/>
        <v>20839</v>
      </c>
      <c r="M20840" s="53">
        <f ca="1"/>
        <v>1957</v>
      </c>
      <c r="N20840" s="53">
        <f ca="1"/>
        <v>1</v>
      </c>
      <c r="O20840" s="53" t="str">
        <f ca="1"/>
        <v>1957-01</v>
      </c>
    </row>
    <row r="20841" spans="12:15" x14ac:dyDescent="0.4">
      <c r="L20841" s="56">
        <f ca="1"/>
        <v>20840</v>
      </c>
      <c r="M20841" s="53">
        <f ca="1"/>
        <v>1957</v>
      </c>
      <c r="N20841" s="53">
        <f ca="1"/>
        <v>1</v>
      </c>
      <c r="O20841" s="53" t="str">
        <f ca="1"/>
        <v>1957-01</v>
      </c>
    </row>
    <row r="20842" spans="12:15" x14ac:dyDescent="0.4">
      <c r="L20842" s="56">
        <f ca="1"/>
        <v>20841</v>
      </c>
      <c r="M20842" s="53">
        <f ca="1"/>
        <v>1957</v>
      </c>
      <c r="N20842" s="53">
        <f ca="1"/>
        <v>1</v>
      </c>
      <c r="O20842" s="53" t="str">
        <f ca="1"/>
        <v>1957-01</v>
      </c>
    </row>
    <row r="20843" spans="12:15" x14ac:dyDescent="0.4">
      <c r="L20843" s="56">
        <f ca="1"/>
        <v>20842</v>
      </c>
      <c r="M20843" s="53">
        <f ca="1"/>
        <v>1957</v>
      </c>
      <c r="N20843" s="53">
        <f ca="1"/>
        <v>1</v>
      </c>
      <c r="O20843" s="53" t="str">
        <f ca="1"/>
        <v>1957-01</v>
      </c>
    </row>
    <row r="20844" spans="12:15" x14ac:dyDescent="0.4">
      <c r="L20844" s="56">
        <f ca="1"/>
        <v>20843</v>
      </c>
      <c r="M20844" s="53">
        <f ca="1"/>
        <v>1957</v>
      </c>
      <c r="N20844" s="53">
        <f ca="1"/>
        <v>1</v>
      </c>
      <c r="O20844" s="53" t="str">
        <f ca="1"/>
        <v>1957-01</v>
      </c>
    </row>
    <row r="20845" spans="12:15" x14ac:dyDescent="0.4">
      <c r="L20845" s="56">
        <f ca="1"/>
        <v>20844</v>
      </c>
      <c r="M20845" s="53">
        <f ca="1"/>
        <v>1957</v>
      </c>
      <c r="N20845" s="53">
        <f ca="1"/>
        <v>1</v>
      </c>
      <c r="O20845" s="53" t="str">
        <f ca="1"/>
        <v>1957-01</v>
      </c>
    </row>
    <row r="20846" spans="12:15" x14ac:dyDescent="0.4">
      <c r="L20846" s="56">
        <f ca="1"/>
        <v>20845</v>
      </c>
      <c r="M20846" s="53">
        <f ca="1"/>
        <v>1957</v>
      </c>
      <c r="N20846" s="53">
        <f ca="1"/>
        <v>1</v>
      </c>
      <c r="O20846" s="53" t="str">
        <f ca="1"/>
        <v>1957-01</v>
      </c>
    </row>
    <row r="20847" spans="12:15" x14ac:dyDescent="0.4">
      <c r="L20847" s="56">
        <f ca="1"/>
        <v>20846</v>
      </c>
      <c r="M20847" s="53">
        <f ca="1"/>
        <v>1957</v>
      </c>
      <c r="N20847" s="53">
        <f ca="1"/>
        <v>1</v>
      </c>
      <c r="O20847" s="53" t="str">
        <f ca="1"/>
        <v>1957-01</v>
      </c>
    </row>
    <row r="20848" spans="12:15" x14ac:dyDescent="0.4">
      <c r="L20848" s="56">
        <f ca="1"/>
        <v>20847</v>
      </c>
      <c r="M20848" s="53">
        <f ca="1"/>
        <v>1957</v>
      </c>
      <c r="N20848" s="53">
        <f ca="1"/>
        <v>1</v>
      </c>
      <c r="O20848" s="53" t="str">
        <f ca="1"/>
        <v>1957-01</v>
      </c>
    </row>
    <row r="20849" spans="12:15" x14ac:dyDescent="0.4">
      <c r="L20849" s="56">
        <f ca="1"/>
        <v>20848</v>
      </c>
      <c r="M20849" s="53">
        <f ca="1"/>
        <v>1957</v>
      </c>
      <c r="N20849" s="53">
        <f ca="1"/>
        <v>1</v>
      </c>
      <c r="O20849" s="53" t="str">
        <f ca="1"/>
        <v>1957-01</v>
      </c>
    </row>
    <row r="20850" spans="12:15" x14ac:dyDescent="0.4">
      <c r="L20850" s="56">
        <f ca="1"/>
        <v>20849</v>
      </c>
      <c r="M20850" s="53">
        <f ca="1"/>
        <v>1957</v>
      </c>
      <c r="N20850" s="53">
        <f ca="1"/>
        <v>1</v>
      </c>
      <c r="O20850" s="53" t="str">
        <f ca="1"/>
        <v>1957-01</v>
      </c>
    </row>
    <row r="20851" spans="12:15" x14ac:dyDescent="0.4">
      <c r="L20851" s="56">
        <f ca="1"/>
        <v>20850</v>
      </c>
      <c r="M20851" s="53">
        <f ca="1"/>
        <v>1957</v>
      </c>
      <c r="N20851" s="53">
        <f ca="1"/>
        <v>1</v>
      </c>
      <c r="O20851" s="53" t="str">
        <f ca="1"/>
        <v>1957-01</v>
      </c>
    </row>
    <row r="20852" spans="12:15" x14ac:dyDescent="0.4">
      <c r="L20852" s="56">
        <f ca="1"/>
        <v>20851</v>
      </c>
      <c r="M20852" s="53">
        <f ca="1"/>
        <v>1957</v>
      </c>
      <c r="N20852" s="53">
        <f ca="1"/>
        <v>1</v>
      </c>
      <c r="O20852" s="53" t="str">
        <f ca="1"/>
        <v>1957-01</v>
      </c>
    </row>
    <row r="20853" spans="12:15" x14ac:dyDescent="0.4">
      <c r="L20853" s="56">
        <f ca="1"/>
        <v>20852</v>
      </c>
      <c r="M20853" s="53">
        <f ca="1"/>
        <v>1957</v>
      </c>
      <c r="N20853" s="53">
        <f ca="1"/>
        <v>2</v>
      </c>
      <c r="O20853" s="53" t="str">
        <f ca="1"/>
        <v>1957-02</v>
      </c>
    </row>
    <row r="20854" spans="12:15" x14ac:dyDescent="0.4">
      <c r="L20854" s="56">
        <f ca="1"/>
        <v>20853</v>
      </c>
      <c r="M20854" s="53">
        <f ca="1"/>
        <v>1957</v>
      </c>
      <c r="N20854" s="53">
        <f ca="1"/>
        <v>2</v>
      </c>
      <c r="O20854" s="53" t="str">
        <f ca="1"/>
        <v>1957-02</v>
      </c>
    </row>
    <row r="20855" spans="12:15" x14ac:dyDescent="0.4">
      <c r="L20855" s="56">
        <f ca="1"/>
        <v>20854</v>
      </c>
      <c r="M20855" s="53">
        <f ca="1"/>
        <v>1957</v>
      </c>
      <c r="N20855" s="53">
        <f ca="1"/>
        <v>2</v>
      </c>
      <c r="O20855" s="53" t="str">
        <f ca="1"/>
        <v>1957-02</v>
      </c>
    </row>
    <row r="20856" spans="12:15" x14ac:dyDescent="0.4">
      <c r="L20856" s="56">
        <f ca="1"/>
        <v>20855</v>
      </c>
      <c r="M20856" s="53">
        <f ca="1"/>
        <v>1957</v>
      </c>
      <c r="N20856" s="53">
        <f ca="1"/>
        <v>2</v>
      </c>
      <c r="O20856" s="53" t="str">
        <f ca="1"/>
        <v>1957-02</v>
      </c>
    </row>
    <row r="20857" spans="12:15" x14ac:dyDescent="0.4">
      <c r="L20857" s="56">
        <f ca="1"/>
        <v>20856</v>
      </c>
      <c r="M20857" s="53">
        <f ca="1"/>
        <v>1957</v>
      </c>
      <c r="N20857" s="53">
        <f ca="1"/>
        <v>2</v>
      </c>
      <c r="O20857" s="53" t="str">
        <f ca="1"/>
        <v>1957-02</v>
      </c>
    </row>
    <row r="20858" spans="12:15" x14ac:dyDescent="0.4">
      <c r="L20858" s="56">
        <f ca="1"/>
        <v>20857</v>
      </c>
      <c r="M20858" s="53">
        <f ca="1"/>
        <v>1957</v>
      </c>
      <c r="N20858" s="53">
        <f ca="1"/>
        <v>2</v>
      </c>
      <c r="O20858" s="53" t="str">
        <f ca="1"/>
        <v>1957-02</v>
      </c>
    </row>
    <row r="20859" spans="12:15" x14ac:dyDescent="0.4">
      <c r="L20859" s="56">
        <f ca="1"/>
        <v>20858</v>
      </c>
      <c r="M20859" s="53">
        <f ca="1"/>
        <v>1957</v>
      </c>
      <c r="N20859" s="53">
        <f ca="1"/>
        <v>2</v>
      </c>
      <c r="O20859" s="53" t="str">
        <f ca="1"/>
        <v>1957-02</v>
      </c>
    </row>
    <row r="20860" spans="12:15" x14ac:dyDescent="0.4">
      <c r="L20860" s="56">
        <f ca="1"/>
        <v>20859</v>
      </c>
      <c r="M20860" s="53">
        <f ca="1"/>
        <v>1957</v>
      </c>
      <c r="N20860" s="53">
        <f ca="1"/>
        <v>2</v>
      </c>
      <c r="O20860" s="53" t="str">
        <f ca="1"/>
        <v>1957-02</v>
      </c>
    </row>
    <row r="20861" spans="12:15" x14ac:dyDescent="0.4">
      <c r="L20861" s="56">
        <f ca="1"/>
        <v>20860</v>
      </c>
      <c r="M20861" s="53">
        <f ca="1"/>
        <v>1957</v>
      </c>
      <c r="N20861" s="53">
        <f ca="1"/>
        <v>2</v>
      </c>
      <c r="O20861" s="53" t="str">
        <f ca="1"/>
        <v>1957-02</v>
      </c>
    </row>
    <row r="20862" spans="12:15" x14ac:dyDescent="0.4">
      <c r="L20862" s="56">
        <f ca="1"/>
        <v>20861</v>
      </c>
      <c r="M20862" s="53">
        <f ca="1"/>
        <v>1957</v>
      </c>
      <c r="N20862" s="53">
        <f ca="1"/>
        <v>2</v>
      </c>
      <c r="O20862" s="53" t="str">
        <f ca="1"/>
        <v>1957-02</v>
      </c>
    </row>
    <row r="20863" spans="12:15" x14ac:dyDescent="0.4">
      <c r="L20863" s="56">
        <f ca="1"/>
        <v>20862</v>
      </c>
      <c r="M20863" s="53">
        <f ca="1"/>
        <v>1957</v>
      </c>
      <c r="N20863" s="53">
        <f ca="1"/>
        <v>2</v>
      </c>
      <c r="O20863" s="53" t="str">
        <f ca="1"/>
        <v>1957-02</v>
      </c>
    </row>
    <row r="20864" spans="12:15" x14ac:dyDescent="0.4">
      <c r="L20864" s="56">
        <f ca="1"/>
        <v>20863</v>
      </c>
      <c r="M20864" s="53">
        <f ca="1"/>
        <v>1957</v>
      </c>
      <c r="N20864" s="53">
        <f ca="1"/>
        <v>2</v>
      </c>
      <c r="O20864" s="53" t="str">
        <f ca="1"/>
        <v>1957-02</v>
      </c>
    </row>
    <row r="20865" spans="12:15" x14ac:dyDescent="0.4">
      <c r="L20865" s="56">
        <f ca="1"/>
        <v>20864</v>
      </c>
      <c r="M20865" s="53">
        <f ca="1"/>
        <v>1957</v>
      </c>
      <c r="N20865" s="53">
        <f ca="1"/>
        <v>2</v>
      </c>
      <c r="O20865" s="53" t="str">
        <f ca="1"/>
        <v>1957-02</v>
      </c>
    </row>
    <row r="20866" spans="12:15" x14ac:dyDescent="0.4">
      <c r="L20866" s="56">
        <f ca="1"/>
        <v>20865</v>
      </c>
      <c r="M20866" s="53">
        <f ca="1"/>
        <v>1957</v>
      </c>
      <c r="N20866" s="53">
        <f ca="1"/>
        <v>2</v>
      </c>
      <c r="O20866" s="53" t="str">
        <f ca="1"/>
        <v>1957-02</v>
      </c>
    </row>
    <row r="20867" spans="12:15" x14ac:dyDescent="0.4">
      <c r="L20867" s="56">
        <f ca="1"/>
        <v>20866</v>
      </c>
      <c r="M20867" s="53">
        <f ca="1"/>
        <v>1957</v>
      </c>
      <c r="N20867" s="53">
        <f ca="1"/>
        <v>2</v>
      </c>
      <c r="O20867" s="53" t="str">
        <f ca="1"/>
        <v>1957-02</v>
      </c>
    </row>
    <row r="20868" spans="12:15" x14ac:dyDescent="0.4">
      <c r="L20868" s="56">
        <f ca="1"/>
        <v>20867</v>
      </c>
      <c r="M20868" s="53">
        <f ca="1"/>
        <v>1957</v>
      </c>
      <c r="N20868" s="53">
        <f ca="1"/>
        <v>2</v>
      </c>
      <c r="O20868" s="53" t="str">
        <f ca="1"/>
        <v>1957-02</v>
      </c>
    </row>
    <row r="20869" spans="12:15" x14ac:dyDescent="0.4">
      <c r="L20869" s="56">
        <f ca="1"/>
        <v>20868</v>
      </c>
      <c r="M20869" s="53">
        <f ca="1"/>
        <v>1957</v>
      </c>
      <c r="N20869" s="53">
        <f ca="1"/>
        <v>2</v>
      </c>
      <c r="O20869" s="53" t="str">
        <f ca="1"/>
        <v>1957-02</v>
      </c>
    </row>
    <row r="20870" spans="12:15" x14ac:dyDescent="0.4">
      <c r="L20870" s="56">
        <f ca="1"/>
        <v>20869</v>
      </c>
      <c r="M20870" s="53">
        <f ca="1"/>
        <v>1957</v>
      </c>
      <c r="N20870" s="53">
        <f ca="1"/>
        <v>2</v>
      </c>
      <c r="O20870" s="53" t="str">
        <f ca="1"/>
        <v>1957-02</v>
      </c>
    </row>
    <row r="20871" spans="12:15" x14ac:dyDescent="0.4">
      <c r="L20871" s="56">
        <f ca="1"/>
        <v>20870</v>
      </c>
      <c r="M20871" s="53">
        <f ca="1"/>
        <v>1957</v>
      </c>
      <c r="N20871" s="53">
        <f ca="1"/>
        <v>2</v>
      </c>
      <c r="O20871" s="53" t="str">
        <f ca="1"/>
        <v>1957-02</v>
      </c>
    </row>
    <row r="20872" spans="12:15" x14ac:dyDescent="0.4">
      <c r="L20872" s="56">
        <f ca="1"/>
        <v>20871</v>
      </c>
      <c r="M20872" s="53">
        <f ca="1"/>
        <v>1957</v>
      </c>
      <c r="N20872" s="53">
        <f ca="1"/>
        <v>2</v>
      </c>
      <c r="O20872" s="53" t="str">
        <f ca="1"/>
        <v>1957-02</v>
      </c>
    </row>
    <row r="20873" spans="12:15" x14ac:dyDescent="0.4">
      <c r="L20873" s="56">
        <f ca="1"/>
        <v>20872</v>
      </c>
      <c r="M20873" s="53">
        <f ca="1"/>
        <v>1957</v>
      </c>
      <c r="N20873" s="53">
        <f ca="1"/>
        <v>2</v>
      </c>
      <c r="O20873" s="53" t="str">
        <f ca="1"/>
        <v>1957-02</v>
      </c>
    </row>
    <row r="20874" spans="12:15" x14ac:dyDescent="0.4">
      <c r="L20874" s="56">
        <f ca="1"/>
        <v>20873</v>
      </c>
      <c r="M20874" s="53">
        <f ca="1"/>
        <v>1957</v>
      </c>
      <c r="N20874" s="53">
        <f ca="1"/>
        <v>2</v>
      </c>
      <c r="O20874" s="53" t="str">
        <f ca="1"/>
        <v>1957-02</v>
      </c>
    </row>
    <row r="20875" spans="12:15" x14ac:dyDescent="0.4">
      <c r="L20875" s="56">
        <f ca="1"/>
        <v>20874</v>
      </c>
      <c r="M20875" s="53">
        <f ca="1"/>
        <v>1957</v>
      </c>
      <c r="N20875" s="53">
        <f ca="1"/>
        <v>2</v>
      </c>
      <c r="O20875" s="53" t="str">
        <f ca="1"/>
        <v>1957-02</v>
      </c>
    </row>
    <row r="20876" spans="12:15" x14ac:dyDescent="0.4">
      <c r="L20876" s="56">
        <f ca="1"/>
        <v>20875</v>
      </c>
      <c r="M20876" s="53">
        <f ca="1"/>
        <v>1957</v>
      </c>
      <c r="N20876" s="53">
        <f ca="1"/>
        <v>2</v>
      </c>
      <c r="O20876" s="53" t="str">
        <f ca="1"/>
        <v>1957-02</v>
      </c>
    </row>
    <row r="20877" spans="12:15" x14ac:dyDescent="0.4">
      <c r="L20877" s="56">
        <f ca="1"/>
        <v>20876</v>
      </c>
      <c r="M20877" s="53">
        <f ca="1"/>
        <v>1957</v>
      </c>
      <c r="N20877" s="53">
        <f ca="1"/>
        <v>2</v>
      </c>
      <c r="O20877" s="53" t="str">
        <f ca="1"/>
        <v>1957-02</v>
      </c>
    </row>
    <row r="20878" spans="12:15" x14ac:dyDescent="0.4">
      <c r="L20878" s="56">
        <f ca="1"/>
        <v>20877</v>
      </c>
      <c r="M20878" s="53">
        <f ca="1"/>
        <v>1957</v>
      </c>
      <c r="N20878" s="53">
        <f ca="1"/>
        <v>2</v>
      </c>
      <c r="O20878" s="53" t="str">
        <f ca="1"/>
        <v>1957-02</v>
      </c>
    </row>
    <row r="20879" spans="12:15" x14ac:dyDescent="0.4">
      <c r="L20879" s="56">
        <f ca="1"/>
        <v>20878</v>
      </c>
      <c r="M20879" s="53">
        <f ca="1"/>
        <v>1957</v>
      </c>
      <c r="N20879" s="53">
        <f ca="1"/>
        <v>2</v>
      </c>
      <c r="O20879" s="53" t="str">
        <f ca="1"/>
        <v>1957-02</v>
      </c>
    </row>
    <row r="20880" spans="12:15" x14ac:dyDescent="0.4">
      <c r="L20880" s="56">
        <f ca="1"/>
        <v>20879</v>
      </c>
      <c r="M20880" s="53">
        <f ca="1"/>
        <v>1957</v>
      </c>
      <c r="N20880" s="53">
        <f ca="1"/>
        <v>2</v>
      </c>
      <c r="O20880" s="53" t="str">
        <f ca="1"/>
        <v>1957-02</v>
      </c>
    </row>
    <row r="20881" spans="12:15" x14ac:dyDescent="0.4">
      <c r="L20881" s="56">
        <f ca="1"/>
        <v>20880</v>
      </c>
      <c r="M20881" s="53">
        <f ca="1"/>
        <v>1957</v>
      </c>
      <c r="N20881" s="53">
        <f ca="1"/>
        <v>3</v>
      </c>
      <c r="O20881" s="53" t="str">
        <f ca="1"/>
        <v>1957-03</v>
      </c>
    </row>
    <row r="20882" spans="12:15" x14ac:dyDescent="0.4">
      <c r="L20882" s="56">
        <f ca="1"/>
        <v>20881</v>
      </c>
      <c r="M20882" s="53">
        <f ca="1"/>
        <v>1957</v>
      </c>
      <c r="N20882" s="53">
        <f ca="1"/>
        <v>3</v>
      </c>
      <c r="O20882" s="53" t="str">
        <f ca="1"/>
        <v>1957-03</v>
      </c>
    </row>
    <row r="20883" spans="12:15" x14ac:dyDescent="0.4">
      <c r="L20883" s="56">
        <f ca="1"/>
        <v>20882</v>
      </c>
      <c r="M20883" s="53">
        <f ca="1"/>
        <v>1957</v>
      </c>
      <c r="N20883" s="53">
        <f ca="1"/>
        <v>3</v>
      </c>
      <c r="O20883" s="53" t="str">
        <f ca="1"/>
        <v>1957-03</v>
      </c>
    </row>
    <row r="20884" spans="12:15" x14ac:dyDescent="0.4">
      <c r="L20884" s="56">
        <f ca="1"/>
        <v>20883</v>
      </c>
      <c r="M20884" s="53">
        <f ca="1"/>
        <v>1957</v>
      </c>
      <c r="N20884" s="53">
        <f ca="1"/>
        <v>3</v>
      </c>
      <c r="O20884" s="53" t="str">
        <f ca="1"/>
        <v>1957-03</v>
      </c>
    </row>
    <row r="20885" spans="12:15" x14ac:dyDescent="0.4">
      <c r="L20885" s="56">
        <f ca="1"/>
        <v>20884</v>
      </c>
      <c r="M20885" s="53">
        <f ca="1"/>
        <v>1957</v>
      </c>
      <c r="N20885" s="53">
        <f ca="1"/>
        <v>3</v>
      </c>
      <c r="O20885" s="53" t="str">
        <f ca="1"/>
        <v>1957-03</v>
      </c>
    </row>
    <row r="20886" spans="12:15" x14ac:dyDescent="0.4">
      <c r="L20886" s="56">
        <f ca="1"/>
        <v>20885</v>
      </c>
      <c r="M20886" s="53">
        <f ca="1"/>
        <v>1957</v>
      </c>
      <c r="N20886" s="53">
        <f ca="1"/>
        <v>3</v>
      </c>
      <c r="O20886" s="53" t="str">
        <f ca="1"/>
        <v>1957-03</v>
      </c>
    </row>
    <row r="20887" spans="12:15" x14ac:dyDescent="0.4">
      <c r="L20887" s="56">
        <f ca="1"/>
        <v>20886</v>
      </c>
      <c r="M20887" s="53">
        <f ca="1"/>
        <v>1957</v>
      </c>
      <c r="N20887" s="53">
        <f ca="1"/>
        <v>3</v>
      </c>
      <c r="O20887" s="53" t="str">
        <f ca="1"/>
        <v>1957-03</v>
      </c>
    </row>
    <row r="20888" spans="12:15" x14ac:dyDescent="0.4">
      <c r="L20888" s="56">
        <f ca="1"/>
        <v>20887</v>
      </c>
      <c r="M20888" s="53">
        <f ca="1"/>
        <v>1957</v>
      </c>
      <c r="N20888" s="53">
        <f ca="1"/>
        <v>3</v>
      </c>
      <c r="O20888" s="53" t="str">
        <f ca="1"/>
        <v>1957-03</v>
      </c>
    </row>
    <row r="20889" spans="12:15" x14ac:dyDescent="0.4">
      <c r="L20889" s="56">
        <f ca="1"/>
        <v>20888</v>
      </c>
      <c r="M20889" s="53">
        <f ca="1"/>
        <v>1957</v>
      </c>
      <c r="N20889" s="53">
        <f ca="1"/>
        <v>3</v>
      </c>
      <c r="O20889" s="53" t="str">
        <f ca="1"/>
        <v>1957-03</v>
      </c>
    </row>
    <row r="20890" spans="12:15" x14ac:dyDescent="0.4">
      <c r="L20890" s="56">
        <f ca="1"/>
        <v>20889</v>
      </c>
      <c r="M20890" s="53">
        <f ca="1"/>
        <v>1957</v>
      </c>
      <c r="N20890" s="53">
        <f ca="1"/>
        <v>3</v>
      </c>
      <c r="O20890" s="53" t="str">
        <f ca="1"/>
        <v>1957-03</v>
      </c>
    </row>
    <row r="20891" spans="12:15" x14ac:dyDescent="0.4">
      <c r="L20891" s="56">
        <f ca="1"/>
        <v>20890</v>
      </c>
      <c r="M20891" s="53">
        <f ca="1"/>
        <v>1957</v>
      </c>
      <c r="N20891" s="53">
        <f ca="1"/>
        <v>3</v>
      </c>
      <c r="O20891" s="53" t="str">
        <f ca="1"/>
        <v>1957-03</v>
      </c>
    </row>
    <row r="20892" spans="12:15" x14ac:dyDescent="0.4">
      <c r="L20892" s="56">
        <f ca="1"/>
        <v>20891</v>
      </c>
      <c r="M20892" s="53">
        <f ca="1"/>
        <v>1957</v>
      </c>
      <c r="N20892" s="53">
        <f ca="1"/>
        <v>3</v>
      </c>
      <c r="O20892" s="53" t="str">
        <f ca="1"/>
        <v>1957-03</v>
      </c>
    </row>
    <row r="20893" spans="12:15" x14ac:dyDescent="0.4">
      <c r="L20893" s="56">
        <f ca="1"/>
        <v>20892</v>
      </c>
      <c r="M20893" s="53">
        <f ca="1"/>
        <v>1957</v>
      </c>
      <c r="N20893" s="53">
        <f ca="1"/>
        <v>3</v>
      </c>
      <c r="O20893" s="53" t="str">
        <f ca="1"/>
        <v>1957-03</v>
      </c>
    </row>
    <row r="20894" spans="12:15" x14ac:dyDescent="0.4">
      <c r="L20894" s="56">
        <f ca="1"/>
        <v>20893</v>
      </c>
      <c r="M20894" s="53">
        <f ca="1"/>
        <v>1957</v>
      </c>
      <c r="N20894" s="53">
        <f ca="1"/>
        <v>3</v>
      </c>
      <c r="O20894" s="53" t="str">
        <f ca="1"/>
        <v>1957-03</v>
      </c>
    </row>
    <row r="20895" spans="12:15" x14ac:dyDescent="0.4">
      <c r="L20895" s="56">
        <f ca="1"/>
        <v>20894</v>
      </c>
      <c r="M20895" s="53">
        <f ca="1"/>
        <v>1957</v>
      </c>
      <c r="N20895" s="53">
        <f ca="1"/>
        <v>3</v>
      </c>
      <c r="O20895" s="53" t="str">
        <f ca="1"/>
        <v>1957-03</v>
      </c>
    </row>
    <row r="20896" spans="12:15" x14ac:dyDescent="0.4">
      <c r="L20896" s="56">
        <f ca="1"/>
        <v>20895</v>
      </c>
      <c r="M20896" s="53">
        <f ca="1"/>
        <v>1957</v>
      </c>
      <c r="N20896" s="53">
        <f ca="1"/>
        <v>3</v>
      </c>
      <c r="O20896" s="53" t="str">
        <f ca="1"/>
        <v>1957-03</v>
      </c>
    </row>
    <row r="20897" spans="12:15" x14ac:dyDescent="0.4">
      <c r="L20897" s="56">
        <f ca="1"/>
        <v>20896</v>
      </c>
      <c r="M20897" s="53">
        <f ca="1"/>
        <v>1957</v>
      </c>
      <c r="N20897" s="53">
        <f ca="1"/>
        <v>3</v>
      </c>
      <c r="O20897" s="53" t="str">
        <f ca="1"/>
        <v>1957-03</v>
      </c>
    </row>
    <row r="20898" spans="12:15" x14ac:dyDescent="0.4">
      <c r="L20898" s="56">
        <f ca="1"/>
        <v>20897</v>
      </c>
      <c r="M20898" s="53">
        <f ca="1"/>
        <v>1957</v>
      </c>
      <c r="N20898" s="53">
        <f ca="1"/>
        <v>3</v>
      </c>
      <c r="O20898" s="53" t="str">
        <f ca="1"/>
        <v>1957-03</v>
      </c>
    </row>
    <row r="20899" spans="12:15" x14ac:dyDescent="0.4">
      <c r="L20899" s="56">
        <f ca="1"/>
        <v>20898</v>
      </c>
      <c r="M20899" s="53">
        <f ca="1"/>
        <v>1957</v>
      </c>
      <c r="N20899" s="53">
        <f ca="1"/>
        <v>3</v>
      </c>
      <c r="O20899" s="53" t="str">
        <f ca="1"/>
        <v>1957-03</v>
      </c>
    </row>
    <row r="20900" spans="12:15" x14ac:dyDescent="0.4">
      <c r="L20900" s="56">
        <f ca="1"/>
        <v>20899</v>
      </c>
      <c r="M20900" s="53">
        <f ca="1"/>
        <v>1957</v>
      </c>
      <c r="N20900" s="53">
        <f ca="1"/>
        <v>3</v>
      </c>
      <c r="O20900" s="53" t="str">
        <f ca="1"/>
        <v>1957-03</v>
      </c>
    </row>
    <row r="20901" spans="12:15" x14ac:dyDescent="0.4">
      <c r="L20901" s="56">
        <f ca="1"/>
        <v>20900</v>
      </c>
      <c r="M20901" s="53">
        <f ca="1"/>
        <v>1957</v>
      </c>
      <c r="N20901" s="53">
        <f ca="1"/>
        <v>3</v>
      </c>
      <c r="O20901" s="53" t="str">
        <f ca="1"/>
        <v>1957-03</v>
      </c>
    </row>
    <row r="20902" spans="12:15" x14ac:dyDescent="0.4">
      <c r="L20902" s="56">
        <f ca="1"/>
        <v>20901</v>
      </c>
      <c r="M20902" s="53">
        <f ca="1"/>
        <v>1957</v>
      </c>
      <c r="N20902" s="53">
        <f ca="1"/>
        <v>3</v>
      </c>
      <c r="O20902" s="53" t="str">
        <f ca="1"/>
        <v>1957-03</v>
      </c>
    </row>
    <row r="20903" spans="12:15" x14ac:dyDescent="0.4">
      <c r="L20903" s="56">
        <f ca="1"/>
        <v>20902</v>
      </c>
      <c r="M20903" s="53">
        <f ca="1"/>
        <v>1957</v>
      </c>
      <c r="N20903" s="53">
        <f ca="1"/>
        <v>3</v>
      </c>
      <c r="O20903" s="53" t="str">
        <f ca="1"/>
        <v>1957-03</v>
      </c>
    </row>
    <row r="20904" spans="12:15" x14ac:dyDescent="0.4">
      <c r="L20904" s="56">
        <f ca="1"/>
        <v>20903</v>
      </c>
      <c r="M20904" s="53">
        <f ca="1"/>
        <v>1957</v>
      </c>
      <c r="N20904" s="53">
        <f ca="1"/>
        <v>3</v>
      </c>
      <c r="O20904" s="53" t="str">
        <f ca="1"/>
        <v>1957-03</v>
      </c>
    </row>
    <row r="20905" spans="12:15" x14ac:dyDescent="0.4">
      <c r="L20905" s="56">
        <f ca="1"/>
        <v>20904</v>
      </c>
      <c r="M20905" s="53">
        <f ca="1"/>
        <v>1957</v>
      </c>
      <c r="N20905" s="53">
        <f ca="1"/>
        <v>3</v>
      </c>
      <c r="O20905" s="53" t="str">
        <f ca="1"/>
        <v>1957-03</v>
      </c>
    </row>
    <row r="20906" spans="12:15" x14ac:dyDescent="0.4">
      <c r="L20906" s="56">
        <f ca="1"/>
        <v>20905</v>
      </c>
      <c r="M20906" s="53">
        <f ca="1"/>
        <v>1957</v>
      </c>
      <c r="N20906" s="53">
        <f ca="1"/>
        <v>3</v>
      </c>
      <c r="O20906" s="53" t="str">
        <f ca="1"/>
        <v>1957-03</v>
      </c>
    </row>
    <row r="20907" spans="12:15" x14ac:dyDescent="0.4">
      <c r="L20907" s="56">
        <f ca="1"/>
        <v>20906</v>
      </c>
      <c r="M20907" s="53">
        <f ca="1"/>
        <v>1957</v>
      </c>
      <c r="N20907" s="53">
        <f ca="1"/>
        <v>3</v>
      </c>
      <c r="O20907" s="53" t="str">
        <f ca="1"/>
        <v>1957-03</v>
      </c>
    </row>
    <row r="20908" spans="12:15" x14ac:dyDescent="0.4">
      <c r="L20908" s="56">
        <f ca="1"/>
        <v>20907</v>
      </c>
      <c r="M20908" s="53">
        <f ca="1"/>
        <v>1957</v>
      </c>
      <c r="N20908" s="53">
        <f ca="1"/>
        <v>3</v>
      </c>
      <c r="O20908" s="53" t="str">
        <f ca="1"/>
        <v>1957-03</v>
      </c>
    </row>
    <row r="20909" spans="12:15" x14ac:dyDescent="0.4">
      <c r="L20909" s="56">
        <f ca="1"/>
        <v>20908</v>
      </c>
      <c r="M20909" s="53">
        <f ca="1"/>
        <v>1957</v>
      </c>
      <c r="N20909" s="53">
        <f ca="1"/>
        <v>3</v>
      </c>
      <c r="O20909" s="53" t="str">
        <f ca="1"/>
        <v>1957-03</v>
      </c>
    </row>
    <row r="20910" spans="12:15" x14ac:dyDescent="0.4">
      <c r="L20910" s="56">
        <f ca="1"/>
        <v>20909</v>
      </c>
      <c r="M20910" s="53">
        <f ca="1"/>
        <v>1957</v>
      </c>
      <c r="N20910" s="53">
        <f ca="1"/>
        <v>3</v>
      </c>
      <c r="O20910" s="53" t="str">
        <f ca="1"/>
        <v>1957-03</v>
      </c>
    </row>
    <row r="20911" spans="12:15" x14ac:dyDescent="0.4">
      <c r="L20911" s="56">
        <f ca="1"/>
        <v>20910</v>
      </c>
      <c r="M20911" s="53">
        <f ca="1"/>
        <v>1957</v>
      </c>
      <c r="N20911" s="53">
        <f ca="1"/>
        <v>3</v>
      </c>
      <c r="O20911" s="53" t="str">
        <f ca="1"/>
        <v>1957-03</v>
      </c>
    </row>
    <row r="20912" spans="12:15" x14ac:dyDescent="0.4">
      <c r="L20912" s="56">
        <f ca="1"/>
        <v>20911</v>
      </c>
      <c r="M20912" s="53">
        <f ca="1"/>
        <v>1957</v>
      </c>
      <c r="N20912" s="53">
        <f ca="1"/>
        <v>4</v>
      </c>
      <c r="O20912" s="53" t="str">
        <f ca="1"/>
        <v>1957-04</v>
      </c>
    </row>
    <row r="20913" spans="12:15" x14ac:dyDescent="0.4">
      <c r="L20913" s="56">
        <f ca="1"/>
        <v>20912</v>
      </c>
      <c r="M20913" s="53">
        <f ca="1"/>
        <v>1957</v>
      </c>
      <c r="N20913" s="53">
        <f ca="1"/>
        <v>4</v>
      </c>
      <c r="O20913" s="53" t="str">
        <f ca="1"/>
        <v>1957-04</v>
      </c>
    </row>
    <row r="20914" spans="12:15" x14ac:dyDescent="0.4">
      <c r="L20914" s="56">
        <f ca="1"/>
        <v>20913</v>
      </c>
      <c r="M20914" s="53">
        <f ca="1"/>
        <v>1957</v>
      </c>
      <c r="N20914" s="53">
        <f ca="1"/>
        <v>4</v>
      </c>
      <c r="O20914" s="53" t="str">
        <f ca="1"/>
        <v>1957-04</v>
      </c>
    </row>
    <row r="20915" spans="12:15" x14ac:dyDescent="0.4">
      <c r="L20915" s="56">
        <f ca="1"/>
        <v>20914</v>
      </c>
      <c r="M20915" s="53">
        <f ca="1"/>
        <v>1957</v>
      </c>
      <c r="N20915" s="53">
        <f ca="1"/>
        <v>4</v>
      </c>
      <c r="O20915" s="53" t="str">
        <f ca="1"/>
        <v>1957-04</v>
      </c>
    </row>
    <row r="20916" spans="12:15" x14ac:dyDescent="0.4">
      <c r="L20916" s="56">
        <f ca="1"/>
        <v>20915</v>
      </c>
      <c r="M20916" s="53">
        <f ca="1"/>
        <v>1957</v>
      </c>
      <c r="N20916" s="53">
        <f ca="1"/>
        <v>4</v>
      </c>
      <c r="O20916" s="53" t="str">
        <f ca="1"/>
        <v>1957-04</v>
      </c>
    </row>
    <row r="20917" spans="12:15" x14ac:dyDescent="0.4">
      <c r="L20917" s="56">
        <f ca="1"/>
        <v>20916</v>
      </c>
      <c r="M20917" s="53">
        <f ca="1"/>
        <v>1957</v>
      </c>
      <c r="N20917" s="53">
        <f ca="1"/>
        <v>4</v>
      </c>
      <c r="O20917" s="53" t="str">
        <f ca="1"/>
        <v>1957-04</v>
      </c>
    </row>
    <row r="20918" spans="12:15" x14ac:dyDescent="0.4">
      <c r="L20918" s="56">
        <f ca="1"/>
        <v>20917</v>
      </c>
      <c r="M20918" s="53">
        <f ca="1"/>
        <v>1957</v>
      </c>
      <c r="N20918" s="53">
        <f ca="1"/>
        <v>4</v>
      </c>
      <c r="O20918" s="53" t="str">
        <f ca="1"/>
        <v>1957-04</v>
      </c>
    </row>
    <row r="20919" spans="12:15" x14ac:dyDescent="0.4">
      <c r="L20919" s="56">
        <f ca="1"/>
        <v>20918</v>
      </c>
      <c r="M20919" s="53">
        <f ca="1"/>
        <v>1957</v>
      </c>
      <c r="N20919" s="53">
        <f ca="1"/>
        <v>4</v>
      </c>
      <c r="O20919" s="53" t="str">
        <f ca="1"/>
        <v>1957-04</v>
      </c>
    </row>
    <row r="20920" spans="12:15" x14ac:dyDescent="0.4">
      <c r="L20920" s="56">
        <f ca="1"/>
        <v>20919</v>
      </c>
      <c r="M20920" s="53">
        <f ca="1"/>
        <v>1957</v>
      </c>
      <c r="N20920" s="53">
        <f ca="1"/>
        <v>4</v>
      </c>
      <c r="O20920" s="53" t="str">
        <f ca="1"/>
        <v>1957-04</v>
      </c>
    </row>
    <row r="20921" spans="12:15" x14ac:dyDescent="0.4">
      <c r="L20921" s="56">
        <f ca="1"/>
        <v>20920</v>
      </c>
      <c r="M20921" s="53">
        <f ca="1"/>
        <v>1957</v>
      </c>
      <c r="N20921" s="53">
        <f ca="1"/>
        <v>4</v>
      </c>
      <c r="O20921" s="53" t="str">
        <f ca="1"/>
        <v>1957-04</v>
      </c>
    </row>
    <row r="20922" spans="12:15" x14ac:dyDescent="0.4">
      <c r="L20922" s="56">
        <f ca="1"/>
        <v>20921</v>
      </c>
      <c r="M20922" s="53">
        <f ca="1"/>
        <v>1957</v>
      </c>
      <c r="N20922" s="53">
        <f ca="1"/>
        <v>4</v>
      </c>
      <c r="O20922" s="53" t="str">
        <f ca="1"/>
        <v>1957-04</v>
      </c>
    </row>
    <row r="20923" spans="12:15" x14ac:dyDescent="0.4">
      <c r="L20923" s="56">
        <f ca="1"/>
        <v>20922</v>
      </c>
      <c r="M20923" s="53">
        <f ca="1"/>
        <v>1957</v>
      </c>
      <c r="N20923" s="53">
        <f ca="1"/>
        <v>4</v>
      </c>
      <c r="O20923" s="53" t="str">
        <f ca="1"/>
        <v>1957-04</v>
      </c>
    </row>
    <row r="20924" spans="12:15" x14ac:dyDescent="0.4">
      <c r="L20924" s="56">
        <f ca="1"/>
        <v>20923</v>
      </c>
      <c r="M20924" s="53">
        <f ca="1"/>
        <v>1957</v>
      </c>
      <c r="N20924" s="53">
        <f ca="1"/>
        <v>4</v>
      </c>
      <c r="O20924" s="53" t="str">
        <f ca="1"/>
        <v>1957-04</v>
      </c>
    </row>
    <row r="20925" spans="12:15" x14ac:dyDescent="0.4">
      <c r="L20925" s="56">
        <f ca="1"/>
        <v>20924</v>
      </c>
      <c r="M20925" s="53">
        <f ca="1"/>
        <v>1957</v>
      </c>
      <c r="N20925" s="53">
        <f ca="1"/>
        <v>4</v>
      </c>
      <c r="O20925" s="53" t="str">
        <f ca="1"/>
        <v>1957-04</v>
      </c>
    </row>
    <row r="20926" spans="12:15" x14ac:dyDescent="0.4">
      <c r="L20926" s="56">
        <f ca="1"/>
        <v>20925</v>
      </c>
      <c r="M20926" s="53">
        <f ca="1"/>
        <v>1957</v>
      </c>
      <c r="N20926" s="53">
        <f ca="1"/>
        <v>4</v>
      </c>
      <c r="O20926" s="53" t="str">
        <f ca="1"/>
        <v>1957-04</v>
      </c>
    </row>
    <row r="20927" spans="12:15" x14ac:dyDescent="0.4">
      <c r="L20927" s="56">
        <f ca="1"/>
        <v>20926</v>
      </c>
      <c r="M20927" s="53">
        <f ca="1"/>
        <v>1957</v>
      </c>
      <c r="N20927" s="53">
        <f ca="1"/>
        <v>4</v>
      </c>
      <c r="O20927" s="53" t="str">
        <f ca="1"/>
        <v>1957-04</v>
      </c>
    </row>
    <row r="20928" spans="12:15" x14ac:dyDescent="0.4">
      <c r="L20928" s="56">
        <f ca="1"/>
        <v>20927</v>
      </c>
      <c r="M20928" s="53">
        <f ca="1"/>
        <v>1957</v>
      </c>
      <c r="N20928" s="53">
        <f ca="1"/>
        <v>4</v>
      </c>
      <c r="O20928" s="53" t="str">
        <f ca="1"/>
        <v>1957-04</v>
      </c>
    </row>
    <row r="20929" spans="12:15" x14ac:dyDescent="0.4">
      <c r="L20929" s="56">
        <f ca="1"/>
        <v>20928</v>
      </c>
      <c r="M20929" s="53">
        <f ca="1"/>
        <v>1957</v>
      </c>
      <c r="N20929" s="53">
        <f ca="1"/>
        <v>4</v>
      </c>
      <c r="O20929" s="53" t="str">
        <f ca="1"/>
        <v>1957-04</v>
      </c>
    </row>
    <row r="20930" spans="12:15" x14ac:dyDescent="0.4">
      <c r="L20930" s="56">
        <f ca="1"/>
        <v>20929</v>
      </c>
      <c r="M20930" s="53">
        <f ca="1"/>
        <v>1957</v>
      </c>
      <c r="N20930" s="53">
        <f ca="1"/>
        <v>4</v>
      </c>
      <c r="O20930" s="53" t="str">
        <f ca="1"/>
        <v>1957-04</v>
      </c>
    </row>
    <row r="20931" spans="12:15" x14ac:dyDescent="0.4">
      <c r="L20931" s="56">
        <f ca="1"/>
        <v>20930</v>
      </c>
      <c r="M20931" s="53">
        <f ca="1"/>
        <v>1957</v>
      </c>
      <c r="N20931" s="53">
        <f ca="1"/>
        <v>4</v>
      </c>
      <c r="O20931" s="53" t="str">
        <f ca="1"/>
        <v>1957-04</v>
      </c>
    </row>
    <row r="20932" spans="12:15" x14ac:dyDescent="0.4">
      <c r="L20932" s="56">
        <f ca="1"/>
        <v>20931</v>
      </c>
      <c r="M20932" s="53">
        <f ca="1"/>
        <v>1957</v>
      </c>
      <c r="N20932" s="53">
        <f ca="1"/>
        <v>4</v>
      </c>
      <c r="O20932" s="53" t="str">
        <f ca="1"/>
        <v>1957-04</v>
      </c>
    </row>
    <row r="20933" spans="12:15" x14ac:dyDescent="0.4">
      <c r="L20933" s="56">
        <f ca="1"/>
        <v>20932</v>
      </c>
      <c r="M20933" s="53">
        <f ca="1"/>
        <v>1957</v>
      </c>
      <c r="N20933" s="53">
        <f ca="1"/>
        <v>4</v>
      </c>
      <c r="O20933" s="53" t="str">
        <f ca="1"/>
        <v>1957-04</v>
      </c>
    </row>
    <row r="20934" spans="12:15" x14ac:dyDescent="0.4">
      <c r="L20934" s="56">
        <f ca="1"/>
        <v>20933</v>
      </c>
      <c r="M20934" s="53">
        <f ca="1"/>
        <v>1957</v>
      </c>
      <c r="N20934" s="53">
        <f ca="1"/>
        <v>4</v>
      </c>
      <c r="O20934" s="53" t="str">
        <f ca="1"/>
        <v>1957-04</v>
      </c>
    </row>
    <row r="20935" spans="12:15" x14ac:dyDescent="0.4">
      <c r="L20935" s="56">
        <f ca="1"/>
        <v>20934</v>
      </c>
      <c r="M20935" s="53">
        <f ca="1"/>
        <v>1957</v>
      </c>
      <c r="N20935" s="53">
        <f ca="1"/>
        <v>4</v>
      </c>
      <c r="O20935" s="53" t="str">
        <f ca="1"/>
        <v>1957-04</v>
      </c>
    </row>
    <row r="20936" spans="12:15" x14ac:dyDescent="0.4">
      <c r="L20936" s="56">
        <f ca="1"/>
        <v>20935</v>
      </c>
      <c r="M20936" s="53">
        <f ca="1"/>
        <v>1957</v>
      </c>
      <c r="N20936" s="53">
        <f ca="1"/>
        <v>4</v>
      </c>
      <c r="O20936" s="53" t="str">
        <f ca="1"/>
        <v>1957-04</v>
      </c>
    </row>
    <row r="20937" spans="12:15" x14ac:dyDescent="0.4">
      <c r="L20937" s="56">
        <f ca="1"/>
        <v>20936</v>
      </c>
      <c r="M20937" s="53">
        <f ca="1"/>
        <v>1957</v>
      </c>
      <c r="N20937" s="53">
        <f ca="1"/>
        <v>4</v>
      </c>
      <c r="O20937" s="53" t="str">
        <f ca="1"/>
        <v>1957-04</v>
      </c>
    </row>
    <row r="20938" spans="12:15" x14ac:dyDescent="0.4">
      <c r="L20938" s="56">
        <f ca="1"/>
        <v>20937</v>
      </c>
      <c r="M20938" s="53">
        <f ca="1"/>
        <v>1957</v>
      </c>
      <c r="N20938" s="53">
        <f ca="1"/>
        <v>4</v>
      </c>
      <c r="O20938" s="53" t="str">
        <f ca="1"/>
        <v>1957-04</v>
      </c>
    </row>
    <row r="20939" spans="12:15" x14ac:dyDescent="0.4">
      <c r="L20939" s="56">
        <f ca="1"/>
        <v>20938</v>
      </c>
      <c r="M20939" s="53">
        <f ca="1"/>
        <v>1957</v>
      </c>
      <c r="N20939" s="53">
        <f ca="1"/>
        <v>4</v>
      </c>
      <c r="O20939" s="53" t="str">
        <f ca="1"/>
        <v>1957-04</v>
      </c>
    </row>
    <row r="20940" spans="12:15" x14ac:dyDescent="0.4">
      <c r="L20940" s="56">
        <f ca="1"/>
        <v>20939</v>
      </c>
      <c r="M20940" s="53">
        <f ca="1"/>
        <v>1957</v>
      </c>
      <c r="N20940" s="53">
        <f ca="1"/>
        <v>4</v>
      </c>
      <c r="O20940" s="53" t="str">
        <f ca="1"/>
        <v>1957-04</v>
      </c>
    </row>
    <row r="20941" spans="12:15" x14ac:dyDescent="0.4">
      <c r="L20941" s="56">
        <f ca="1"/>
        <v>20940</v>
      </c>
      <c r="M20941" s="53">
        <f ca="1"/>
        <v>1957</v>
      </c>
      <c r="N20941" s="53">
        <f ca="1"/>
        <v>4</v>
      </c>
      <c r="O20941" s="53" t="str">
        <f ca="1"/>
        <v>1957-04</v>
      </c>
    </row>
    <row r="20942" spans="12:15" x14ac:dyDescent="0.4">
      <c r="L20942" s="56">
        <f ca="1"/>
        <v>20941</v>
      </c>
      <c r="M20942" s="53">
        <f ca="1"/>
        <v>1957</v>
      </c>
      <c r="N20942" s="53">
        <f ca="1"/>
        <v>5</v>
      </c>
      <c r="O20942" s="53" t="str">
        <f ca="1"/>
        <v>1957-05</v>
      </c>
    </row>
    <row r="20943" spans="12:15" x14ac:dyDescent="0.4">
      <c r="L20943" s="56">
        <f ca="1"/>
        <v>20942</v>
      </c>
      <c r="M20943" s="53">
        <f ca="1"/>
        <v>1957</v>
      </c>
      <c r="N20943" s="53">
        <f ca="1"/>
        <v>5</v>
      </c>
      <c r="O20943" s="53" t="str">
        <f ca="1"/>
        <v>1957-05</v>
      </c>
    </row>
    <row r="20944" spans="12:15" x14ac:dyDescent="0.4">
      <c r="L20944" s="56">
        <f ca="1"/>
        <v>20943</v>
      </c>
      <c r="M20944" s="53">
        <f ca="1"/>
        <v>1957</v>
      </c>
      <c r="N20944" s="53">
        <f ca="1"/>
        <v>5</v>
      </c>
      <c r="O20944" s="53" t="str">
        <f ca="1"/>
        <v>1957-05</v>
      </c>
    </row>
    <row r="20945" spans="12:15" x14ac:dyDescent="0.4">
      <c r="L20945" s="56">
        <f ca="1"/>
        <v>20944</v>
      </c>
      <c r="M20945" s="53">
        <f ca="1"/>
        <v>1957</v>
      </c>
      <c r="N20945" s="53">
        <f ca="1"/>
        <v>5</v>
      </c>
      <c r="O20945" s="53" t="str">
        <f ca="1"/>
        <v>1957-05</v>
      </c>
    </row>
    <row r="20946" spans="12:15" x14ac:dyDescent="0.4">
      <c r="L20946" s="56">
        <f ca="1"/>
        <v>20945</v>
      </c>
      <c r="M20946" s="53">
        <f ca="1"/>
        <v>1957</v>
      </c>
      <c r="N20946" s="53">
        <f ca="1"/>
        <v>5</v>
      </c>
      <c r="O20946" s="53" t="str">
        <f ca="1"/>
        <v>1957-05</v>
      </c>
    </row>
    <row r="20947" spans="12:15" x14ac:dyDescent="0.4">
      <c r="L20947" s="56">
        <f ca="1"/>
        <v>20946</v>
      </c>
      <c r="M20947" s="53">
        <f ca="1"/>
        <v>1957</v>
      </c>
      <c r="N20947" s="53">
        <f ca="1"/>
        <v>5</v>
      </c>
      <c r="O20947" s="53" t="str">
        <f ca="1"/>
        <v>1957-05</v>
      </c>
    </row>
    <row r="20948" spans="12:15" x14ac:dyDescent="0.4">
      <c r="L20948" s="56">
        <f ca="1"/>
        <v>20947</v>
      </c>
      <c r="M20948" s="53">
        <f ca="1"/>
        <v>1957</v>
      </c>
      <c r="N20948" s="53">
        <f ca="1"/>
        <v>5</v>
      </c>
      <c r="O20948" s="53" t="str">
        <f ca="1"/>
        <v>1957-05</v>
      </c>
    </row>
    <row r="20949" spans="12:15" x14ac:dyDescent="0.4">
      <c r="L20949" s="56">
        <f ca="1"/>
        <v>20948</v>
      </c>
      <c r="M20949" s="53">
        <f ca="1"/>
        <v>1957</v>
      </c>
      <c r="N20949" s="53">
        <f ca="1"/>
        <v>5</v>
      </c>
      <c r="O20949" s="53" t="str">
        <f ca="1"/>
        <v>1957-05</v>
      </c>
    </row>
    <row r="20950" spans="12:15" x14ac:dyDescent="0.4">
      <c r="L20950" s="56">
        <f ca="1"/>
        <v>20949</v>
      </c>
      <c r="M20950" s="53">
        <f ca="1"/>
        <v>1957</v>
      </c>
      <c r="N20950" s="53">
        <f ca="1"/>
        <v>5</v>
      </c>
      <c r="O20950" s="53" t="str">
        <f ca="1"/>
        <v>1957-05</v>
      </c>
    </row>
    <row r="20951" spans="12:15" x14ac:dyDescent="0.4">
      <c r="L20951" s="56">
        <f ca="1"/>
        <v>20950</v>
      </c>
      <c r="M20951" s="53">
        <f ca="1"/>
        <v>1957</v>
      </c>
      <c r="N20951" s="53">
        <f ca="1"/>
        <v>5</v>
      </c>
      <c r="O20951" s="53" t="str">
        <f ca="1"/>
        <v>1957-05</v>
      </c>
    </row>
    <row r="20952" spans="12:15" x14ac:dyDescent="0.4">
      <c r="L20952" s="56">
        <f ca="1"/>
        <v>20951</v>
      </c>
      <c r="M20952" s="53">
        <f ca="1"/>
        <v>1957</v>
      </c>
      <c r="N20952" s="53">
        <f ca="1"/>
        <v>5</v>
      </c>
      <c r="O20952" s="53" t="str">
        <f ca="1"/>
        <v>1957-05</v>
      </c>
    </row>
    <row r="20953" spans="12:15" x14ac:dyDescent="0.4">
      <c r="L20953" s="56">
        <f ca="1"/>
        <v>20952</v>
      </c>
      <c r="M20953" s="53">
        <f ca="1"/>
        <v>1957</v>
      </c>
      <c r="N20953" s="53">
        <f ca="1"/>
        <v>5</v>
      </c>
      <c r="O20953" s="53" t="str">
        <f ca="1"/>
        <v>1957-05</v>
      </c>
    </row>
    <row r="20954" spans="12:15" x14ac:dyDescent="0.4">
      <c r="L20954" s="56">
        <f ca="1"/>
        <v>20953</v>
      </c>
      <c r="M20954" s="53">
        <f ca="1"/>
        <v>1957</v>
      </c>
      <c r="N20954" s="53">
        <f ca="1"/>
        <v>5</v>
      </c>
      <c r="O20954" s="53" t="str">
        <f ca="1"/>
        <v>1957-05</v>
      </c>
    </row>
    <row r="20955" spans="12:15" x14ac:dyDescent="0.4">
      <c r="L20955" s="56">
        <f ca="1"/>
        <v>20954</v>
      </c>
      <c r="M20955" s="53">
        <f ca="1"/>
        <v>1957</v>
      </c>
      <c r="N20955" s="53">
        <f ca="1"/>
        <v>5</v>
      </c>
      <c r="O20955" s="53" t="str">
        <f ca="1"/>
        <v>1957-05</v>
      </c>
    </row>
    <row r="20956" spans="12:15" x14ac:dyDescent="0.4">
      <c r="L20956" s="56">
        <f ca="1"/>
        <v>20955</v>
      </c>
      <c r="M20956" s="53">
        <f ca="1"/>
        <v>1957</v>
      </c>
      <c r="N20956" s="53">
        <f ca="1"/>
        <v>5</v>
      </c>
      <c r="O20956" s="53" t="str">
        <f ca="1"/>
        <v>1957-05</v>
      </c>
    </row>
    <row r="20957" spans="12:15" x14ac:dyDescent="0.4">
      <c r="L20957" s="56">
        <f ca="1"/>
        <v>20956</v>
      </c>
      <c r="M20957" s="53">
        <f ca="1"/>
        <v>1957</v>
      </c>
      <c r="N20957" s="53">
        <f ca="1"/>
        <v>5</v>
      </c>
      <c r="O20957" s="53" t="str">
        <f ca="1"/>
        <v>1957-05</v>
      </c>
    </row>
    <row r="20958" spans="12:15" x14ac:dyDescent="0.4">
      <c r="L20958" s="56">
        <f ca="1"/>
        <v>20957</v>
      </c>
      <c r="M20958" s="53">
        <f ca="1"/>
        <v>1957</v>
      </c>
      <c r="N20958" s="53">
        <f ca="1"/>
        <v>5</v>
      </c>
      <c r="O20958" s="53" t="str">
        <f ca="1"/>
        <v>1957-05</v>
      </c>
    </row>
    <row r="20959" spans="12:15" x14ac:dyDescent="0.4">
      <c r="L20959" s="56">
        <f ca="1"/>
        <v>20958</v>
      </c>
      <c r="M20959" s="53">
        <f ca="1"/>
        <v>1957</v>
      </c>
      <c r="N20959" s="53">
        <f ca="1"/>
        <v>5</v>
      </c>
      <c r="O20959" s="53" t="str">
        <f ca="1"/>
        <v>1957-05</v>
      </c>
    </row>
    <row r="20960" spans="12:15" x14ac:dyDescent="0.4">
      <c r="L20960" s="56">
        <f ca="1"/>
        <v>20959</v>
      </c>
      <c r="M20960" s="53">
        <f ca="1"/>
        <v>1957</v>
      </c>
      <c r="N20960" s="53">
        <f ca="1"/>
        <v>5</v>
      </c>
      <c r="O20960" s="53" t="str">
        <f ca="1"/>
        <v>1957-05</v>
      </c>
    </row>
    <row r="20961" spans="12:15" x14ac:dyDescent="0.4">
      <c r="L20961" s="56">
        <f ca="1"/>
        <v>20960</v>
      </c>
      <c r="M20961" s="53">
        <f ca="1"/>
        <v>1957</v>
      </c>
      <c r="N20961" s="53">
        <f ca="1"/>
        <v>5</v>
      </c>
      <c r="O20961" s="53" t="str">
        <f ca="1"/>
        <v>1957-05</v>
      </c>
    </row>
    <row r="20962" spans="12:15" x14ac:dyDescent="0.4">
      <c r="L20962" s="56">
        <f ca="1"/>
        <v>20961</v>
      </c>
      <c r="M20962" s="53">
        <f ca="1"/>
        <v>1957</v>
      </c>
      <c r="N20962" s="53">
        <f ca="1"/>
        <v>5</v>
      </c>
      <c r="O20962" s="53" t="str">
        <f ca="1"/>
        <v>1957-05</v>
      </c>
    </row>
    <row r="20963" spans="12:15" x14ac:dyDescent="0.4">
      <c r="L20963" s="56">
        <f ca="1"/>
        <v>20962</v>
      </c>
      <c r="M20963" s="53">
        <f ca="1"/>
        <v>1957</v>
      </c>
      <c r="N20963" s="53">
        <f ca="1"/>
        <v>5</v>
      </c>
      <c r="O20963" s="53" t="str">
        <f ca="1"/>
        <v>1957-05</v>
      </c>
    </row>
    <row r="20964" spans="12:15" x14ac:dyDescent="0.4">
      <c r="L20964" s="56">
        <f ca="1"/>
        <v>20963</v>
      </c>
      <c r="M20964" s="53">
        <f ca="1"/>
        <v>1957</v>
      </c>
      <c r="N20964" s="53">
        <f ca="1"/>
        <v>5</v>
      </c>
      <c r="O20964" s="53" t="str">
        <f ca="1"/>
        <v>1957-05</v>
      </c>
    </row>
    <row r="20965" spans="12:15" x14ac:dyDescent="0.4">
      <c r="L20965" s="56">
        <f ca="1"/>
        <v>20964</v>
      </c>
      <c r="M20965" s="53">
        <f ca="1"/>
        <v>1957</v>
      </c>
      <c r="N20965" s="53">
        <f ca="1"/>
        <v>5</v>
      </c>
      <c r="O20965" s="53" t="str">
        <f ca="1"/>
        <v>1957-05</v>
      </c>
    </row>
    <row r="20966" spans="12:15" x14ac:dyDescent="0.4">
      <c r="L20966" s="56">
        <f ca="1"/>
        <v>20965</v>
      </c>
      <c r="M20966" s="53">
        <f ca="1"/>
        <v>1957</v>
      </c>
      <c r="N20966" s="53">
        <f ca="1"/>
        <v>5</v>
      </c>
      <c r="O20966" s="53" t="str">
        <f ca="1"/>
        <v>1957-05</v>
      </c>
    </row>
    <row r="20967" spans="12:15" x14ac:dyDescent="0.4">
      <c r="L20967" s="56">
        <f ca="1"/>
        <v>20966</v>
      </c>
      <c r="M20967" s="53">
        <f ca="1"/>
        <v>1957</v>
      </c>
      <c r="N20967" s="53">
        <f ca="1"/>
        <v>5</v>
      </c>
      <c r="O20967" s="53" t="str">
        <f ca="1"/>
        <v>1957-05</v>
      </c>
    </row>
    <row r="20968" spans="12:15" x14ac:dyDescent="0.4">
      <c r="L20968" s="56">
        <f ca="1"/>
        <v>20967</v>
      </c>
      <c r="M20968" s="53">
        <f ca="1"/>
        <v>1957</v>
      </c>
      <c r="N20968" s="53">
        <f ca="1"/>
        <v>5</v>
      </c>
      <c r="O20968" s="53" t="str">
        <f ca="1"/>
        <v>1957-05</v>
      </c>
    </row>
    <row r="20969" spans="12:15" x14ac:dyDescent="0.4">
      <c r="L20969" s="56">
        <f ca="1"/>
        <v>20968</v>
      </c>
      <c r="M20969" s="53">
        <f ca="1"/>
        <v>1957</v>
      </c>
      <c r="N20969" s="53">
        <f ca="1"/>
        <v>5</v>
      </c>
      <c r="O20969" s="53" t="str">
        <f ca="1"/>
        <v>1957-05</v>
      </c>
    </row>
    <row r="20970" spans="12:15" x14ac:dyDescent="0.4">
      <c r="L20970" s="56">
        <f ca="1"/>
        <v>20969</v>
      </c>
      <c r="M20970" s="53">
        <f ca="1"/>
        <v>1957</v>
      </c>
      <c r="N20970" s="53">
        <f ca="1"/>
        <v>5</v>
      </c>
      <c r="O20970" s="53" t="str">
        <f ca="1"/>
        <v>1957-05</v>
      </c>
    </row>
    <row r="20971" spans="12:15" x14ac:dyDescent="0.4">
      <c r="L20971" s="56">
        <f ca="1"/>
        <v>20970</v>
      </c>
      <c r="M20971" s="53">
        <f ca="1"/>
        <v>1957</v>
      </c>
      <c r="N20971" s="53">
        <f ca="1"/>
        <v>5</v>
      </c>
      <c r="O20971" s="53" t="str">
        <f ca="1"/>
        <v>1957-05</v>
      </c>
    </row>
    <row r="20972" spans="12:15" x14ac:dyDescent="0.4">
      <c r="L20972" s="56">
        <f ca="1"/>
        <v>20971</v>
      </c>
      <c r="M20972" s="53">
        <f ca="1"/>
        <v>1957</v>
      </c>
      <c r="N20972" s="53">
        <f ca="1"/>
        <v>5</v>
      </c>
      <c r="O20972" s="53" t="str">
        <f ca="1"/>
        <v>1957-05</v>
      </c>
    </row>
    <row r="20973" spans="12:15" x14ac:dyDescent="0.4">
      <c r="L20973" s="56">
        <f ca="1"/>
        <v>20972</v>
      </c>
      <c r="M20973" s="53">
        <f ca="1"/>
        <v>1957</v>
      </c>
      <c r="N20973" s="53">
        <f ca="1"/>
        <v>6</v>
      </c>
      <c r="O20973" s="53" t="str">
        <f ca="1"/>
        <v>1957-06</v>
      </c>
    </row>
    <row r="20974" spans="12:15" x14ac:dyDescent="0.4">
      <c r="L20974" s="56">
        <f ca="1"/>
        <v>20973</v>
      </c>
      <c r="M20974" s="53">
        <f ca="1"/>
        <v>1957</v>
      </c>
      <c r="N20974" s="53">
        <f ca="1"/>
        <v>6</v>
      </c>
      <c r="O20974" s="53" t="str">
        <f ca="1"/>
        <v>1957-06</v>
      </c>
    </row>
    <row r="20975" spans="12:15" x14ac:dyDescent="0.4">
      <c r="L20975" s="56">
        <f ca="1"/>
        <v>20974</v>
      </c>
      <c r="M20975" s="53">
        <f ca="1"/>
        <v>1957</v>
      </c>
      <c r="N20975" s="53">
        <f ca="1"/>
        <v>6</v>
      </c>
      <c r="O20975" s="53" t="str">
        <f ca="1"/>
        <v>1957-06</v>
      </c>
    </row>
    <row r="20976" spans="12:15" x14ac:dyDescent="0.4">
      <c r="L20976" s="56">
        <f ca="1"/>
        <v>20975</v>
      </c>
      <c r="M20976" s="53">
        <f ca="1"/>
        <v>1957</v>
      </c>
      <c r="N20976" s="53">
        <f ca="1"/>
        <v>6</v>
      </c>
      <c r="O20976" s="53" t="str">
        <f ca="1"/>
        <v>1957-06</v>
      </c>
    </row>
    <row r="20977" spans="12:15" x14ac:dyDescent="0.4">
      <c r="L20977" s="56">
        <f ca="1"/>
        <v>20976</v>
      </c>
      <c r="M20977" s="53">
        <f ca="1"/>
        <v>1957</v>
      </c>
      <c r="N20977" s="53">
        <f ca="1"/>
        <v>6</v>
      </c>
      <c r="O20977" s="53" t="str">
        <f ca="1"/>
        <v>1957-06</v>
      </c>
    </row>
    <row r="20978" spans="12:15" x14ac:dyDescent="0.4">
      <c r="L20978" s="56">
        <f ca="1"/>
        <v>20977</v>
      </c>
      <c r="M20978" s="53">
        <f ca="1"/>
        <v>1957</v>
      </c>
      <c r="N20978" s="53">
        <f ca="1"/>
        <v>6</v>
      </c>
      <c r="O20978" s="53" t="str">
        <f ca="1"/>
        <v>1957-06</v>
      </c>
    </row>
    <row r="20979" spans="12:15" x14ac:dyDescent="0.4">
      <c r="L20979" s="56">
        <f ca="1"/>
        <v>20978</v>
      </c>
      <c r="M20979" s="53">
        <f ca="1"/>
        <v>1957</v>
      </c>
      <c r="N20979" s="53">
        <f ca="1"/>
        <v>6</v>
      </c>
      <c r="O20979" s="53" t="str">
        <f ca="1"/>
        <v>1957-06</v>
      </c>
    </row>
    <row r="20980" spans="12:15" x14ac:dyDescent="0.4">
      <c r="L20980" s="56">
        <f ca="1"/>
        <v>20979</v>
      </c>
      <c r="M20980" s="53">
        <f ca="1"/>
        <v>1957</v>
      </c>
      <c r="N20980" s="53">
        <f ca="1"/>
        <v>6</v>
      </c>
      <c r="O20980" s="53" t="str">
        <f ca="1"/>
        <v>1957-06</v>
      </c>
    </row>
    <row r="20981" spans="12:15" x14ac:dyDescent="0.4">
      <c r="L20981" s="56">
        <f ca="1"/>
        <v>20980</v>
      </c>
      <c r="M20981" s="53">
        <f ca="1"/>
        <v>1957</v>
      </c>
      <c r="N20981" s="53">
        <f ca="1"/>
        <v>6</v>
      </c>
      <c r="O20981" s="53" t="str">
        <f ca="1"/>
        <v>1957-06</v>
      </c>
    </row>
    <row r="20982" spans="12:15" x14ac:dyDescent="0.4">
      <c r="L20982" s="56">
        <f ca="1"/>
        <v>20981</v>
      </c>
      <c r="M20982" s="53">
        <f ca="1"/>
        <v>1957</v>
      </c>
      <c r="N20982" s="53">
        <f ca="1"/>
        <v>6</v>
      </c>
      <c r="O20982" s="53" t="str">
        <f ca="1"/>
        <v>1957-06</v>
      </c>
    </row>
    <row r="20983" spans="12:15" x14ac:dyDescent="0.4">
      <c r="L20983" s="56">
        <f ca="1"/>
        <v>20982</v>
      </c>
      <c r="M20983" s="53">
        <f ca="1"/>
        <v>1957</v>
      </c>
      <c r="N20983" s="53">
        <f ca="1"/>
        <v>6</v>
      </c>
      <c r="O20983" s="53" t="str">
        <f ca="1"/>
        <v>1957-06</v>
      </c>
    </row>
    <row r="20984" spans="12:15" x14ac:dyDescent="0.4">
      <c r="L20984" s="56">
        <f ca="1"/>
        <v>20983</v>
      </c>
      <c r="M20984" s="53">
        <f ca="1"/>
        <v>1957</v>
      </c>
      <c r="N20984" s="53">
        <f ca="1"/>
        <v>6</v>
      </c>
      <c r="O20984" s="53" t="str">
        <f ca="1"/>
        <v>1957-06</v>
      </c>
    </row>
    <row r="20985" spans="12:15" x14ac:dyDescent="0.4">
      <c r="L20985" s="56">
        <f ca="1"/>
        <v>20984</v>
      </c>
      <c r="M20985" s="53">
        <f ca="1"/>
        <v>1957</v>
      </c>
      <c r="N20985" s="53">
        <f ca="1"/>
        <v>6</v>
      </c>
      <c r="O20985" s="53" t="str">
        <f ca="1"/>
        <v>1957-06</v>
      </c>
    </row>
    <row r="20986" spans="12:15" x14ac:dyDescent="0.4">
      <c r="L20986" s="56">
        <f ca="1"/>
        <v>20985</v>
      </c>
      <c r="M20986" s="53">
        <f ca="1"/>
        <v>1957</v>
      </c>
      <c r="N20986" s="53">
        <f ca="1"/>
        <v>6</v>
      </c>
      <c r="O20986" s="53" t="str">
        <f ca="1"/>
        <v>1957-06</v>
      </c>
    </row>
    <row r="20987" spans="12:15" x14ac:dyDescent="0.4">
      <c r="L20987" s="56">
        <f ca="1"/>
        <v>20986</v>
      </c>
      <c r="M20987" s="53">
        <f ca="1"/>
        <v>1957</v>
      </c>
      <c r="N20987" s="53">
        <f ca="1"/>
        <v>6</v>
      </c>
      <c r="O20987" s="53" t="str">
        <f ca="1"/>
        <v>1957-06</v>
      </c>
    </row>
    <row r="20988" spans="12:15" x14ac:dyDescent="0.4">
      <c r="L20988" s="56">
        <f ca="1"/>
        <v>20987</v>
      </c>
      <c r="M20988" s="53">
        <f ca="1"/>
        <v>1957</v>
      </c>
      <c r="N20988" s="53">
        <f ca="1"/>
        <v>6</v>
      </c>
      <c r="O20988" s="53" t="str">
        <f ca="1"/>
        <v>1957-06</v>
      </c>
    </row>
    <row r="20989" spans="12:15" x14ac:dyDescent="0.4">
      <c r="L20989" s="56">
        <f ca="1"/>
        <v>20988</v>
      </c>
      <c r="M20989" s="53">
        <f ca="1"/>
        <v>1957</v>
      </c>
      <c r="N20989" s="53">
        <f ca="1"/>
        <v>6</v>
      </c>
      <c r="O20989" s="53" t="str">
        <f ca="1"/>
        <v>1957-06</v>
      </c>
    </row>
    <row r="20990" spans="12:15" x14ac:dyDescent="0.4">
      <c r="L20990" s="56">
        <f ca="1"/>
        <v>20989</v>
      </c>
      <c r="M20990" s="53">
        <f ca="1"/>
        <v>1957</v>
      </c>
      <c r="N20990" s="53">
        <f ca="1"/>
        <v>6</v>
      </c>
      <c r="O20990" s="53" t="str">
        <f ca="1"/>
        <v>1957-06</v>
      </c>
    </row>
    <row r="20991" spans="12:15" x14ac:dyDescent="0.4">
      <c r="L20991" s="56">
        <f ca="1"/>
        <v>20990</v>
      </c>
      <c r="M20991" s="53">
        <f ca="1"/>
        <v>1957</v>
      </c>
      <c r="N20991" s="53">
        <f ca="1"/>
        <v>6</v>
      </c>
      <c r="O20991" s="53" t="str">
        <f ca="1"/>
        <v>1957-06</v>
      </c>
    </row>
    <row r="20992" spans="12:15" x14ac:dyDescent="0.4">
      <c r="L20992" s="56">
        <f ca="1"/>
        <v>20991</v>
      </c>
      <c r="M20992" s="53">
        <f ca="1"/>
        <v>1957</v>
      </c>
      <c r="N20992" s="53">
        <f ca="1"/>
        <v>6</v>
      </c>
      <c r="O20992" s="53" t="str">
        <f ca="1"/>
        <v>1957-06</v>
      </c>
    </row>
    <row r="20993" spans="12:15" x14ac:dyDescent="0.4">
      <c r="L20993" s="56">
        <f ca="1"/>
        <v>20992</v>
      </c>
      <c r="M20993" s="53">
        <f ca="1"/>
        <v>1957</v>
      </c>
      <c r="N20993" s="53">
        <f ca="1"/>
        <v>6</v>
      </c>
      <c r="O20993" s="53" t="str">
        <f ca="1"/>
        <v>1957-06</v>
      </c>
    </row>
    <row r="20994" spans="12:15" x14ac:dyDescent="0.4">
      <c r="L20994" s="56">
        <f ca="1"/>
        <v>20993</v>
      </c>
      <c r="M20994" s="53">
        <f ca="1"/>
        <v>1957</v>
      </c>
      <c r="N20994" s="53">
        <f ca="1"/>
        <v>6</v>
      </c>
      <c r="O20994" s="53" t="str">
        <f ca="1"/>
        <v>1957-06</v>
      </c>
    </row>
    <row r="20995" spans="12:15" x14ac:dyDescent="0.4">
      <c r="L20995" s="56">
        <f ca="1"/>
        <v>20994</v>
      </c>
      <c r="M20995" s="53">
        <f ca="1"/>
        <v>1957</v>
      </c>
      <c r="N20995" s="53">
        <f ca="1"/>
        <v>6</v>
      </c>
      <c r="O20995" s="53" t="str">
        <f ca="1"/>
        <v>1957-06</v>
      </c>
    </row>
    <row r="20996" spans="12:15" x14ac:dyDescent="0.4">
      <c r="L20996" s="56">
        <f ca="1"/>
        <v>20995</v>
      </c>
      <c r="M20996" s="53">
        <f ca="1"/>
        <v>1957</v>
      </c>
      <c r="N20996" s="53">
        <f ca="1"/>
        <v>6</v>
      </c>
      <c r="O20996" s="53" t="str">
        <f ca="1"/>
        <v>1957-06</v>
      </c>
    </row>
    <row r="20997" spans="12:15" x14ac:dyDescent="0.4">
      <c r="L20997" s="56">
        <f ca="1"/>
        <v>20996</v>
      </c>
      <c r="M20997" s="53">
        <f ca="1"/>
        <v>1957</v>
      </c>
      <c r="N20997" s="53">
        <f ca="1"/>
        <v>6</v>
      </c>
      <c r="O20997" s="53" t="str">
        <f ca="1"/>
        <v>1957-06</v>
      </c>
    </row>
    <row r="20998" spans="12:15" x14ac:dyDescent="0.4">
      <c r="L20998" s="56">
        <f ca="1"/>
        <v>20997</v>
      </c>
      <c r="M20998" s="53">
        <f ca="1"/>
        <v>1957</v>
      </c>
      <c r="N20998" s="53">
        <f ca="1"/>
        <v>6</v>
      </c>
      <c r="O20998" s="53" t="str">
        <f ca="1"/>
        <v>1957-06</v>
      </c>
    </row>
    <row r="20999" spans="12:15" x14ac:dyDescent="0.4">
      <c r="L20999" s="56">
        <f ca="1"/>
        <v>20998</v>
      </c>
      <c r="M20999" s="53">
        <f ca="1"/>
        <v>1957</v>
      </c>
      <c r="N20999" s="53">
        <f ca="1"/>
        <v>6</v>
      </c>
      <c r="O20999" s="53" t="str">
        <f ca="1"/>
        <v>1957-06</v>
      </c>
    </row>
    <row r="21000" spans="12:15" x14ac:dyDescent="0.4">
      <c r="L21000" s="56">
        <f ca="1"/>
        <v>20999</v>
      </c>
      <c r="M21000" s="53">
        <f ca="1"/>
        <v>1957</v>
      </c>
      <c r="N21000" s="53">
        <f ca="1"/>
        <v>6</v>
      </c>
      <c r="O21000" s="53" t="str">
        <f ca="1"/>
        <v>1957-06</v>
      </c>
    </row>
    <row r="21001" spans="12:15" x14ac:dyDescent="0.4">
      <c r="L21001" s="56">
        <f ca="1"/>
        <v>21000</v>
      </c>
      <c r="M21001" s="53">
        <f ca="1"/>
        <v>1957</v>
      </c>
      <c r="N21001" s="53">
        <f ca="1"/>
        <v>6</v>
      </c>
      <c r="O21001" s="53" t="str">
        <f ca="1"/>
        <v>1957-06</v>
      </c>
    </row>
    <row r="21002" spans="12:15" x14ac:dyDescent="0.4">
      <c r="L21002" s="56">
        <f ca="1"/>
        <v>21001</v>
      </c>
      <c r="M21002" s="53">
        <f ca="1"/>
        <v>1957</v>
      </c>
      <c r="N21002" s="53">
        <f ca="1"/>
        <v>6</v>
      </c>
      <c r="O21002" s="53" t="str">
        <f ca="1"/>
        <v>1957-06</v>
      </c>
    </row>
    <row r="21003" spans="12:15" x14ac:dyDescent="0.4">
      <c r="L21003" s="56">
        <f ca="1"/>
        <v>21002</v>
      </c>
      <c r="M21003" s="53">
        <f ca="1"/>
        <v>1957</v>
      </c>
      <c r="N21003" s="53">
        <f ca="1"/>
        <v>7</v>
      </c>
      <c r="O21003" s="53" t="str">
        <f ca="1"/>
        <v>1957-07</v>
      </c>
    </row>
    <row r="21004" spans="12:15" x14ac:dyDescent="0.4">
      <c r="L21004" s="56">
        <f ca="1"/>
        <v>21003</v>
      </c>
      <c r="M21004" s="53">
        <f ca="1"/>
        <v>1957</v>
      </c>
      <c r="N21004" s="53">
        <f ca="1"/>
        <v>7</v>
      </c>
      <c r="O21004" s="53" t="str">
        <f ca="1"/>
        <v>1957-07</v>
      </c>
    </row>
    <row r="21005" spans="12:15" x14ac:dyDescent="0.4">
      <c r="L21005" s="56">
        <f ca="1"/>
        <v>21004</v>
      </c>
      <c r="M21005" s="53">
        <f ca="1"/>
        <v>1957</v>
      </c>
      <c r="N21005" s="53">
        <f ca="1"/>
        <v>7</v>
      </c>
      <c r="O21005" s="53" t="str">
        <f ca="1"/>
        <v>1957-07</v>
      </c>
    </row>
    <row r="21006" spans="12:15" x14ac:dyDescent="0.4">
      <c r="L21006" s="56">
        <f ca="1"/>
        <v>21005</v>
      </c>
      <c r="M21006" s="53">
        <f ca="1"/>
        <v>1957</v>
      </c>
      <c r="N21006" s="53">
        <f ca="1"/>
        <v>7</v>
      </c>
      <c r="O21006" s="53" t="str">
        <f ca="1"/>
        <v>1957-07</v>
      </c>
    </row>
    <row r="21007" spans="12:15" x14ac:dyDescent="0.4">
      <c r="L21007" s="56">
        <f ca="1"/>
        <v>21006</v>
      </c>
      <c r="M21007" s="53">
        <f ca="1"/>
        <v>1957</v>
      </c>
      <c r="N21007" s="53">
        <f ca="1"/>
        <v>7</v>
      </c>
      <c r="O21007" s="53" t="str">
        <f ca="1"/>
        <v>1957-07</v>
      </c>
    </row>
    <row r="21008" spans="12:15" x14ac:dyDescent="0.4">
      <c r="L21008" s="56">
        <f ca="1"/>
        <v>21007</v>
      </c>
      <c r="M21008" s="53">
        <f ca="1"/>
        <v>1957</v>
      </c>
      <c r="N21008" s="53">
        <f ca="1"/>
        <v>7</v>
      </c>
      <c r="O21008" s="53" t="str">
        <f ca="1"/>
        <v>1957-07</v>
      </c>
    </row>
    <row r="21009" spans="12:15" x14ac:dyDescent="0.4">
      <c r="L21009" s="56">
        <f ca="1"/>
        <v>21008</v>
      </c>
      <c r="M21009" s="53">
        <f ca="1"/>
        <v>1957</v>
      </c>
      <c r="N21009" s="53">
        <f ca="1"/>
        <v>7</v>
      </c>
      <c r="O21009" s="53" t="str">
        <f ca="1"/>
        <v>1957-07</v>
      </c>
    </row>
    <row r="21010" spans="12:15" x14ac:dyDescent="0.4">
      <c r="L21010" s="56">
        <f ca="1"/>
        <v>21009</v>
      </c>
      <c r="M21010" s="53">
        <f ca="1"/>
        <v>1957</v>
      </c>
      <c r="N21010" s="53">
        <f ca="1"/>
        <v>7</v>
      </c>
      <c r="O21010" s="53" t="str">
        <f ca="1"/>
        <v>1957-07</v>
      </c>
    </row>
    <row r="21011" spans="12:15" x14ac:dyDescent="0.4">
      <c r="L21011" s="56">
        <f ca="1"/>
        <v>21010</v>
      </c>
      <c r="M21011" s="53">
        <f ca="1"/>
        <v>1957</v>
      </c>
      <c r="N21011" s="53">
        <f ca="1"/>
        <v>7</v>
      </c>
      <c r="O21011" s="53" t="str">
        <f ca="1"/>
        <v>1957-07</v>
      </c>
    </row>
    <row r="21012" spans="12:15" x14ac:dyDescent="0.4">
      <c r="L21012" s="56">
        <f ca="1"/>
        <v>21011</v>
      </c>
      <c r="M21012" s="53">
        <f ca="1"/>
        <v>1957</v>
      </c>
      <c r="N21012" s="53">
        <f ca="1"/>
        <v>7</v>
      </c>
      <c r="O21012" s="53" t="str">
        <f ca="1"/>
        <v>1957-07</v>
      </c>
    </row>
    <row r="21013" spans="12:15" x14ac:dyDescent="0.4">
      <c r="L21013" s="56">
        <f ca="1"/>
        <v>21012</v>
      </c>
      <c r="M21013" s="53">
        <f ca="1"/>
        <v>1957</v>
      </c>
      <c r="N21013" s="53">
        <f ca="1"/>
        <v>7</v>
      </c>
      <c r="O21013" s="53" t="str">
        <f ca="1"/>
        <v>1957-07</v>
      </c>
    </row>
    <row r="21014" spans="12:15" x14ac:dyDescent="0.4">
      <c r="L21014" s="56">
        <f ca="1"/>
        <v>21013</v>
      </c>
      <c r="M21014" s="53">
        <f ca="1"/>
        <v>1957</v>
      </c>
      <c r="N21014" s="53">
        <f ca="1"/>
        <v>7</v>
      </c>
      <c r="O21014" s="53" t="str">
        <f ca="1"/>
        <v>1957-07</v>
      </c>
    </row>
    <row r="21015" spans="12:15" x14ac:dyDescent="0.4">
      <c r="L21015" s="56">
        <f ca="1"/>
        <v>21014</v>
      </c>
      <c r="M21015" s="53">
        <f ca="1"/>
        <v>1957</v>
      </c>
      <c r="N21015" s="53">
        <f ca="1"/>
        <v>7</v>
      </c>
      <c r="O21015" s="53" t="str">
        <f ca="1"/>
        <v>1957-07</v>
      </c>
    </row>
    <row r="21016" spans="12:15" x14ac:dyDescent="0.4">
      <c r="L21016" s="56">
        <f ca="1"/>
        <v>21015</v>
      </c>
      <c r="M21016" s="53">
        <f ca="1"/>
        <v>1957</v>
      </c>
      <c r="N21016" s="53">
        <f ca="1"/>
        <v>7</v>
      </c>
      <c r="O21016" s="53" t="str">
        <f ca="1"/>
        <v>1957-07</v>
      </c>
    </row>
    <row r="21017" spans="12:15" x14ac:dyDescent="0.4">
      <c r="L21017" s="56">
        <f ca="1"/>
        <v>21016</v>
      </c>
      <c r="M21017" s="53">
        <f ca="1"/>
        <v>1957</v>
      </c>
      <c r="N21017" s="53">
        <f ca="1"/>
        <v>7</v>
      </c>
      <c r="O21017" s="53" t="str">
        <f ca="1"/>
        <v>1957-07</v>
      </c>
    </row>
    <row r="21018" spans="12:15" x14ac:dyDescent="0.4">
      <c r="L21018" s="56">
        <f ca="1"/>
        <v>21017</v>
      </c>
      <c r="M21018" s="53">
        <f ca="1"/>
        <v>1957</v>
      </c>
      <c r="N21018" s="53">
        <f ca="1"/>
        <v>7</v>
      </c>
      <c r="O21018" s="53" t="str">
        <f ca="1"/>
        <v>1957-07</v>
      </c>
    </row>
    <row r="21019" spans="12:15" x14ac:dyDescent="0.4">
      <c r="L21019" s="56">
        <f ca="1"/>
        <v>21018</v>
      </c>
      <c r="M21019" s="53">
        <f ca="1"/>
        <v>1957</v>
      </c>
      <c r="N21019" s="53">
        <f ca="1"/>
        <v>7</v>
      </c>
      <c r="O21019" s="53" t="str">
        <f ca="1"/>
        <v>1957-07</v>
      </c>
    </row>
    <row r="21020" spans="12:15" x14ac:dyDescent="0.4">
      <c r="L21020" s="56">
        <f ca="1"/>
        <v>21019</v>
      </c>
      <c r="M21020" s="53">
        <f ca="1"/>
        <v>1957</v>
      </c>
      <c r="N21020" s="53">
        <f ca="1"/>
        <v>7</v>
      </c>
      <c r="O21020" s="53" t="str">
        <f ca="1"/>
        <v>1957-07</v>
      </c>
    </row>
    <row r="21021" spans="12:15" x14ac:dyDescent="0.4">
      <c r="L21021" s="56">
        <f ca="1"/>
        <v>21020</v>
      </c>
      <c r="M21021" s="53">
        <f ca="1"/>
        <v>1957</v>
      </c>
      <c r="N21021" s="53">
        <f ca="1"/>
        <v>7</v>
      </c>
      <c r="O21021" s="53" t="str">
        <f ca="1"/>
        <v>1957-07</v>
      </c>
    </row>
    <row r="21022" spans="12:15" x14ac:dyDescent="0.4">
      <c r="L21022" s="56">
        <f ca="1"/>
        <v>21021</v>
      </c>
      <c r="M21022" s="53">
        <f ca="1"/>
        <v>1957</v>
      </c>
      <c r="N21022" s="53">
        <f ca="1"/>
        <v>7</v>
      </c>
      <c r="O21022" s="53" t="str">
        <f ca="1"/>
        <v>1957-07</v>
      </c>
    </row>
    <row r="21023" spans="12:15" x14ac:dyDescent="0.4">
      <c r="L21023" s="56">
        <f ca="1"/>
        <v>21022</v>
      </c>
      <c r="M21023" s="53">
        <f ca="1"/>
        <v>1957</v>
      </c>
      <c r="N21023" s="53">
        <f ca="1"/>
        <v>7</v>
      </c>
      <c r="O21023" s="53" t="str">
        <f ca="1"/>
        <v>1957-07</v>
      </c>
    </row>
    <row r="21024" spans="12:15" x14ac:dyDescent="0.4">
      <c r="L21024" s="56">
        <f ca="1"/>
        <v>21023</v>
      </c>
      <c r="M21024" s="53">
        <f ca="1"/>
        <v>1957</v>
      </c>
      <c r="N21024" s="53">
        <f ca="1"/>
        <v>7</v>
      </c>
      <c r="O21024" s="53" t="str">
        <f ca="1"/>
        <v>1957-07</v>
      </c>
    </row>
    <row r="21025" spans="12:15" x14ac:dyDescent="0.4">
      <c r="L21025" s="56">
        <f ca="1"/>
        <v>21024</v>
      </c>
      <c r="M21025" s="53">
        <f ca="1"/>
        <v>1957</v>
      </c>
      <c r="N21025" s="53">
        <f ca="1"/>
        <v>7</v>
      </c>
      <c r="O21025" s="53" t="str">
        <f ca="1"/>
        <v>1957-07</v>
      </c>
    </row>
    <row r="21026" spans="12:15" x14ac:dyDescent="0.4">
      <c r="L21026" s="56">
        <f ca="1"/>
        <v>21025</v>
      </c>
      <c r="M21026" s="53">
        <f ca="1"/>
        <v>1957</v>
      </c>
      <c r="N21026" s="53">
        <f ca="1"/>
        <v>7</v>
      </c>
      <c r="O21026" s="53" t="str">
        <f ca="1"/>
        <v>1957-07</v>
      </c>
    </row>
    <row r="21027" spans="12:15" x14ac:dyDescent="0.4">
      <c r="L21027" s="56">
        <f ca="1"/>
        <v>21026</v>
      </c>
      <c r="M21027" s="53">
        <f ca="1"/>
        <v>1957</v>
      </c>
      <c r="N21027" s="53">
        <f ca="1"/>
        <v>7</v>
      </c>
      <c r="O21027" s="53" t="str">
        <f ca="1"/>
        <v>1957-07</v>
      </c>
    </row>
    <row r="21028" spans="12:15" x14ac:dyDescent="0.4">
      <c r="L21028" s="56">
        <f ca="1"/>
        <v>21027</v>
      </c>
      <c r="M21028" s="53">
        <f ca="1"/>
        <v>1957</v>
      </c>
      <c r="N21028" s="53">
        <f ca="1"/>
        <v>7</v>
      </c>
      <c r="O21028" s="53" t="str">
        <f ca="1"/>
        <v>1957-07</v>
      </c>
    </row>
    <row r="21029" spans="12:15" x14ac:dyDescent="0.4">
      <c r="L21029" s="56">
        <f ca="1"/>
        <v>21028</v>
      </c>
      <c r="M21029" s="53">
        <f ca="1"/>
        <v>1957</v>
      </c>
      <c r="N21029" s="53">
        <f ca="1"/>
        <v>7</v>
      </c>
      <c r="O21029" s="53" t="str">
        <f ca="1"/>
        <v>1957-07</v>
      </c>
    </row>
    <row r="21030" spans="12:15" x14ac:dyDescent="0.4">
      <c r="L21030" s="56">
        <f ca="1"/>
        <v>21029</v>
      </c>
      <c r="M21030" s="53">
        <f ca="1"/>
        <v>1957</v>
      </c>
      <c r="N21030" s="53">
        <f ca="1"/>
        <v>7</v>
      </c>
      <c r="O21030" s="53" t="str">
        <f ca="1"/>
        <v>1957-07</v>
      </c>
    </row>
    <row r="21031" spans="12:15" x14ac:dyDescent="0.4">
      <c r="L21031" s="56">
        <f ca="1"/>
        <v>21030</v>
      </c>
      <c r="M21031" s="53">
        <f ca="1"/>
        <v>1957</v>
      </c>
      <c r="N21031" s="53">
        <f ca="1"/>
        <v>7</v>
      </c>
      <c r="O21031" s="53" t="str">
        <f ca="1"/>
        <v>1957-07</v>
      </c>
    </row>
    <row r="21032" spans="12:15" x14ac:dyDescent="0.4">
      <c r="L21032" s="56">
        <f ca="1"/>
        <v>21031</v>
      </c>
      <c r="M21032" s="53">
        <f ca="1"/>
        <v>1957</v>
      </c>
      <c r="N21032" s="53">
        <f ca="1"/>
        <v>7</v>
      </c>
      <c r="O21032" s="53" t="str">
        <f ca="1"/>
        <v>1957-07</v>
      </c>
    </row>
    <row r="21033" spans="12:15" x14ac:dyDescent="0.4">
      <c r="L21033" s="56">
        <f ca="1"/>
        <v>21032</v>
      </c>
      <c r="M21033" s="53">
        <f ca="1"/>
        <v>1957</v>
      </c>
      <c r="N21033" s="53">
        <f ca="1"/>
        <v>7</v>
      </c>
      <c r="O21033" s="53" t="str">
        <f ca="1"/>
        <v>1957-07</v>
      </c>
    </row>
    <row r="21034" spans="12:15" x14ac:dyDescent="0.4">
      <c r="L21034" s="56">
        <f ca="1"/>
        <v>21033</v>
      </c>
      <c r="M21034" s="53">
        <f ca="1"/>
        <v>1957</v>
      </c>
      <c r="N21034" s="53">
        <f ca="1"/>
        <v>8</v>
      </c>
      <c r="O21034" s="53" t="str">
        <f ca="1"/>
        <v>1957-08</v>
      </c>
    </row>
    <row r="21035" spans="12:15" x14ac:dyDescent="0.4">
      <c r="L21035" s="56">
        <f ca="1"/>
        <v>21034</v>
      </c>
      <c r="M21035" s="53">
        <f ca="1"/>
        <v>1957</v>
      </c>
      <c r="N21035" s="53">
        <f ca="1"/>
        <v>8</v>
      </c>
      <c r="O21035" s="53" t="str">
        <f ca="1"/>
        <v>1957-08</v>
      </c>
    </row>
    <row r="21036" spans="12:15" x14ac:dyDescent="0.4">
      <c r="L21036" s="56">
        <f ca="1"/>
        <v>21035</v>
      </c>
      <c r="M21036" s="53">
        <f ca="1"/>
        <v>1957</v>
      </c>
      <c r="N21036" s="53">
        <f ca="1"/>
        <v>8</v>
      </c>
      <c r="O21036" s="53" t="str">
        <f ca="1"/>
        <v>1957-08</v>
      </c>
    </row>
    <row r="21037" spans="12:15" x14ac:dyDescent="0.4">
      <c r="L21037" s="56">
        <f ca="1"/>
        <v>21036</v>
      </c>
      <c r="M21037" s="53">
        <f ca="1"/>
        <v>1957</v>
      </c>
      <c r="N21037" s="53">
        <f ca="1"/>
        <v>8</v>
      </c>
      <c r="O21037" s="53" t="str">
        <f ca="1"/>
        <v>1957-08</v>
      </c>
    </row>
    <row r="21038" spans="12:15" x14ac:dyDescent="0.4">
      <c r="L21038" s="56">
        <f ca="1"/>
        <v>21037</v>
      </c>
      <c r="M21038" s="53">
        <f ca="1"/>
        <v>1957</v>
      </c>
      <c r="N21038" s="53">
        <f ca="1"/>
        <v>8</v>
      </c>
      <c r="O21038" s="53" t="str">
        <f ca="1"/>
        <v>1957-08</v>
      </c>
    </row>
    <row r="21039" spans="12:15" x14ac:dyDescent="0.4">
      <c r="L21039" s="56">
        <f ca="1"/>
        <v>21038</v>
      </c>
      <c r="M21039" s="53">
        <f ca="1"/>
        <v>1957</v>
      </c>
      <c r="N21039" s="53">
        <f ca="1"/>
        <v>8</v>
      </c>
      <c r="O21039" s="53" t="str">
        <f ca="1"/>
        <v>1957-08</v>
      </c>
    </row>
    <row r="21040" spans="12:15" x14ac:dyDescent="0.4">
      <c r="L21040" s="56">
        <f ca="1"/>
        <v>21039</v>
      </c>
      <c r="M21040" s="53">
        <f ca="1"/>
        <v>1957</v>
      </c>
      <c r="N21040" s="53">
        <f ca="1"/>
        <v>8</v>
      </c>
      <c r="O21040" s="53" t="str">
        <f ca="1"/>
        <v>1957-08</v>
      </c>
    </row>
    <row r="21041" spans="12:15" x14ac:dyDescent="0.4">
      <c r="L21041" s="56">
        <f ca="1"/>
        <v>21040</v>
      </c>
      <c r="M21041" s="53">
        <f ca="1"/>
        <v>1957</v>
      </c>
      <c r="N21041" s="53">
        <f ca="1"/>
        <v>8</v>
      </c>
      <c r="O21041" s="53" t="str">
        <f ca="1"/>
        <v>1957-08</v>
      </c>
    </row>
    <row r="21042" spans="12:15" x14ac:dyDescent="0.4">
      <c r="L21042" s="56">
        <f ca="1"/>
        <v>21041</v>
      </c>
      <c r="M21042" s="53">
        <f ca="1"/>
        <v>1957</v>
      </c>
      <c r="N21042" s="53">
        <f ca="1"/>
        <v>8</v>
      </c>
      <c r="O21042" s="53" t="str">
        <f ca="1"/>
        <v>1957-08</v>
      </c>
    </row>
    <row r="21043" spans="12:15" x14ac:dyDescent="0.4">
      <c r="L21043" s="56">
        <f ca="1"/>
        <v>21042</v>
      </c>
      <c r="M21043" s="53">
        <f ca="1"/>
        <v>1957</v>
      </c>
      <c r="N21043" s="53">
        <f ca="1"/>
        <v>8</v>
      </c>
      <c r="O21043" s="53" t="str">
        <f ca="1"/>
        <v>1957-08</v>
      </c>
    </row>
    <row r="21044" spans="12:15" x14ac:dyDescent="0.4">
      <c r="L21044" s="56">
        <f ca="1"/>
        <v>21043</v>
      </c>
      <c r="M21044" s="53">
        <f ca="1"/>
        <v>1957</v>
      </c>
      <c r="N21044" s="53">
        <f ca="1"/>
        <v>8</v>
      </c>
      <c r="O21044" s="53" t="str">
        <f ca="1"/>
        <v>1957-08</v>
      </c>
    </row>
    <row r="21045" spans="12:15" x14ac:dyDescent="0.4">
      <c r="L21045" s="56">
        <f ca="1"/>
        <v>21044</v>
      </c>
      <c r="M21045" s="53">
        <f ca="1"/>
        <v>1957</v>
      </c>
      <c r="N21045" s="53">
        <f ca="1"/>
        <v>8</v>
      </c>
      <c r="O21045" s="53" t="str">
        <f ca="1"/>
        <v>1957-08</v>
      </c>
    </row>
    <row r="21046" spans="12:15" x14ac:dyDescent="0.4">
      <c r="L21046" s="56">
        <f ca="1"/>
        <v>21045</v>
      </c>
      <c r="M21046" s="53">
        <f ca="1"/>
        <v>1957</v>
      </c>
      <c r="N21046" s="53">
        <f ca="1"/>
        <v>8</v>
      </c>
      <c r="O21046" s="53" t="str">
        <f ca="1"/>
        <v>1957-08</v>
      </c>
    </row>
    <row r="21047" spans="12:15" x14ac:dyDescent="0.4">
      <c r="L21047" s="56">
        <f ca="1"/>
        <v>21046</v>
      </c>
      <c r="M21047" s="53">
        <f ca="1"/>
        <v>1957</v>
      </c>
      <c r="N21047" s="53">
        <f ca="1"/>
        <v>8</v>
      </c>
      <c r="O21047" s="53" t="str">
        <f ca="1"/>
        <v>1957-08</v>
      </c>
    </row>
    <row r="21048" spans="12:15" x14ac:dyDescent="0.4">
      <c r="L21048" s="56">
        <f ca="1"/>
        <v>21047</v>
      </c>
      <c r="M21048" s="53">
        <f ca="1"/>
        <v>1957</v>
      </c>
      <c r="N21048" s="53">
        <f ca="1"/>
        <v>8</v>
      </c>
      <c r="O21048" s="53" t="str">
        <f ca="1"/>
        <v>1957-08</v>
      </c>
    </row>
    <row r="21049" spans="12:15" x14ac:dyDescent="0.4">
      <c r="L21049" s="56">
        <f ca="1"/>
        <v>21048</v>
      </c>
      <c r="M21049" s="53">
        <f ca="1"/>
        <v>1957</v>
      </c>
      <c r="N21049" s="53">
        <f ca="1"/>
        <v>8</v>
      </c>
      <c r="O21049" s="53" t="str">
        <f ca="1"/>
        <v>1957-08</v>
      </c>
    </row>
    <row r="21050" spans="12:15" x14ac:dyDescent="0.4">
      <c r="L21050" s="56">
        <f ca="1"/>
        <v>21049</v>
      </c>
      <c r="M21050" s="53">
        <f ca="1"/>
        <v>1957</v>
      </c>
      <c r="N21050" s="53">
        <f ca="1"/>
        <v>8</v>
      </c>
      <c r="O21050" s="53" t="str">
        <f ca="1"/>
        <v>1957-08</v>
      </c>
    </row>
    <row r="21051" spans="12:15" x14ac:dyDescent="0.4">
      <c r="L21051" s="56">
        <f ca="1"/>
        <v>21050</v>
      </c>
      <c r="M21051" s="53">
        <f ca="1"/>
        <v>1957</v>
      </c>
      <c r="N21051" s="53">
        <f ca="1"/>
        <v>8</v>
      </c>
      <c r="O21051" s="53" t="str">
        <f ca="1"/>
        <v>1957-08</v>
      </c>
    </row>
    <row r="21052" spans="12:15" x14ac:dyDescent="0.4">
      <c r="L21052" s="56">
        <f ca="1"/>
        <v>21051</v>
      </c>
      <c r="M21052" s="53">
        <f ca="1"/>
        <v>1957</v>
      </c>
      <c r="N21052" s="53">
        <f ca="1"/>
        <v>8</v>
      </c>
      <c r="O21052" s="53" t="str">
        <f ca="1"/>
        <v>1957-08</v>
      </c>
    </row>
    <row r="21053" spans="12:15" x14ac:dyDescent="0.4">
      <c r="L21053" s="56">
        <f ca="1"/>
        <v>21052</v>
      </c>
      <c r="M21053" s="53">
        <f ca="1"/>
        <v>1957</v>
      </c>
      <c r="N21053" s="53">
        <f ca="1"/>
        <v>8</v>
      </c>
      <c r="O21053" s="53" t="str">
        <f ca="1"/>
        <v>1957-08</v>
      </c>
    </row>
    <row r="21054" spans="12:15" x14ac:dyDescent="0.4">
      <c r="L21054" s="56">
        <f ca="1"/>
        <v>21053</v>
      </c>
      <c r="M21054" s="53">
        <f ca="1"/>
        <v>1957</v>
      </c>
      <c r="N21054" s="53">
        <f ca="1"/>
        <v>8</v>
      </c>
      <c r="O21054" s="53" t="str">
        <f ca="1"/>
        <v>1957-08</v>
      </c>
    </row>
    <row r="21055" spans="12:15" x14ac:dyDescent="0.4">
      <c r="L21055" s="56">
        <f ca="1"/>
        <v>21054</v>
      </c>
      <c r="M21055" s="53">
        <f ca="1"/>
        <v>1957</v>
      </c>
      <c r="N21055" s="53">
        <f ca="1"/>
        <v>8</v>
      </c>
      <c r="O21055" s="53" t="str">
        <f ca="1"/>
        <v>1957-08</v>
      </c>
    </row>
    <row r="21056" spans="12:15" x14ac:dyDescent="0.4">
      <c r="L21056" s="56">
        <f ca="1"/>
        <v>21055</v>
      </c>
      <c r="M21056" s="53">
        <f ca="1"/>
        <v>1957</v>
      </c>
      <c r="N21056" s="53">
        <f ca="1"/>
        <v>8</v>
      </c>
      <c r="O21056" s="53" t="str">
        <f ca="1"/>
        <v>1957-08</v>
      </c>
    </row>
    <row r="21057" spans="12:15" x14ac:dyDescent="0.4">
      <c r="L21057" s="56">
        <f ca="1"/>
        <v>21056</v>
      </c>
      <c r="M21057" s="53">
        <f ca="1"/>
        <v>1957</v>
      </c>
      <c r="N21057" s="53">
        <f ca="1"/>
        <v>8</v>
      </c>
      <c r="O21057" s="53" t="str">
        <f ca="1"/>
        <v>1957-08</v>
      </c>
    </row>
    <row r="21058" spans="12:15" x14ac:dyDescent="0.4">
      <c r="L21058" s="56">
        <f ca="1"/>
        <v>21057</v>
      </c>
      <c r="M21058" s="53">
        <f ca="1"/>
        <v>1957</v>
      </c>
      <c r="N21058" s="53">
        <f ca="1"/>
        <v>8</v>
      </c>
      <c r="O21058" s="53" t="str">
        <f ca="1"/>
        <v>1957-08</v>
      </c>
    </row>
    <row r="21059" spans="12:15" x14ac:dyDescent="0.4">
      <c r="L21059" s="56">
        <f ca="1"/>
        <v>21058</v>
      </c>
      <c r="M21059" s="53">
        <f ca="1"/>
        <v>1957</v>
      </c>
      <c r="N21059" s="53">
        <f ca="1"/>
        <v>8</v>
      </c>
      <c r="O21059" s="53" t="str">
        <f ca="1"/>
        <v>1957-08</v>
      </c>
    </row>
    <row r="21060" spans="12:15" x14ac:dyDescent="0.4">
      <c r="L21060" s="56">
        <f ca="1"/>
        <v>21059</v>
      </c>
      <c r="M21060" s="53">
        <f ca="1"/>
        <v>1957</v>
      </c>
      <c r="N21060" s="53">
        <f ca="1"/>
        <v>8</v>
      </c>
      <c r="O21060" s="53" t="str">
        <f ca="1"/>
        <v>1957-08</v>
      </c>
    </row>
    <row r="21061" spans="12:15" x14ac:dyDescent="0.4">
      <c r="L21061" s="56">
        <f ca="1"/>
        <v>21060</v>
      </c>
      <c r="M21061" s="53">
        <f ca="1"/>
        <v>1957</v>
      </c>
      <c r="N21061" s="53">
        <f ca="1"/>
        <v>8</v>
      </c>
      <c r="O21061" s="53" t="str">
        <f ca="1"/>
        <v>1957-08</v>
      </c>
    </row>
    <row r="21062" spans="12:15" x14ac:dyDescent="0.4">
      <c r="L21062" s="56">
        <f ca="1"/>
        <v>21061</v>
      </c>
      <c r="M21062" s="53">
        <f ca="1"/>
        <v>1957</v>
      </c>
      <c r="N21062" s="53">
        <f ca="1"/>
        <v>8</v>
      </c>
      <c r="O21062" s="53" t="str">
        <f ca="1"/>
        <v>1957-08</v>
      </c>
    </row>
    <row r="21063" spans="12:15" x14ac:dyDescent="0.4">
      <c r="L21063" s="56">
        <f ca="1"/>
        <v>21062</v>
      </c>
      <c r="M21063" s="53">
        <f ca="1"/>
        <v>1957</v>
      </c>
      <c r="N21063" s="53">
        <f ca="1"/>
        <v>8</v>
      </c>
      <c r="O21063" s="53" t="str">
        <f ca="1"/>
        <v>1957-08</v>
      </c>
    </row>
    <row r="21064" spans="12:15" x14ac:dyDescent="0.4">
      <c r="L21064" s="56">
        <f ca="1"/>
        <v>21063</v>
      </c>
      <c r="M21064" s="53">
        <f ca="1"/>
        <v>1957</v>
      </c>
      <c r="N21064" s="53">
        <f ca="1"/>
        <v>8</v>
      </c>
      <c r="O21064" s="53" t="str">
        <f ca="1"/>
        <v>1957-08</v>
      </c>
    </row>
    <row r="21065" spans="12:15" x14ac:dyDescent="0.4">
      <c r="L21065" s="56">
        <f ca="1"/>
        <v>21064</v>
      </c>
      <c r="M21065" s="53">
        <f ca="1"/>
        <v>1957</v>
      </c>
      <c r="N21065" s="53">
        <f ca="1"/>
        <v>9</v>
      </c>
      <c r="O21065" s="53" t="str">
        <f ca="1"/>
        <v>1957-09</v>
      </c>
    </row>
    <row r="21066" spans="12:15" x14ac:dyDescent="0.4">
      <c r="L21066" s="56">
        <f ca="1"/>
        <v>21065</v>
      </c>
      <c r="M21066" s="53">
        <f ca="1"/>
        <v>1957</v>
      </c>
      <c r="N21066" s="53">
        <f ca="1"/>
        <v>9</v>
      </c>
      <c r="O21066" s="53" t="str">
        <f ca="1"/>
        <v>1957-09</v>
      </c>
    </row>
    <row r="21067" spans="12:15" x14ac:dyDescent="0.4">
      <c r="L21067" s="56">
        <f ca="1"/>
        <v>21066</v>
      </c>
      <c r="M21067" s="53">
        <f ca="1"/>
        <v>1957</v>
      </c>
      <c r="N21067" s="53">
        <f ca="1"/>
        <v>9</v>
      </c>
      <c r="O21067" s="53" t="str">
        <f ca="1"/>
        <v>1957-09</v>
      </c>
    </row>
    <row r="21068" spans="12:15" x14ac:dyDescent="0.4">
      <c r="L21068" s="56">
        <f ca="1"/>
        <v>21067</v>
      </c>
      <c r="M21068" s="53">
        <f ca="1"/>
        <v>1957</v>
      </c>
      <c r="N21068" s="53">
        <f ca="1"/>
        <v>9</v>
      </c>
      <c r="O21068" s="53" t="str">
        <f ca="1"/>
        <v>1957-09</v>
      </c>
    </row>
    <row r="21069" spans="12:15" x14ac:dyDescent="0.4">
      <c r="L21069" s="56">
        <f ca="1"/>
        <v>21068</v>
      </c>
      <c r="M21069" s="53">
        <f ca="1"/>
        <v>1957</v>
      </c>
      <c r="N21069" s="53">
        <f ca="1"/>
        <v>9</v>
      </c>
      <c r="O21069" s="53" t="str">
        <f ca="1"/>
        <v>1957-09</v>
      </c>
    </row>
    <row r="21070" spans="12:15" x14ac:dyDescent="0.4">
      <c r="L21070" s="56">
        <f ca="1"/>
        <v>21069</v>
      </c>
      <c r="M21070" s="53">
        <f ca="1"/>
        <v>1957</v>
      </c>
      <c r="N21070" s="53">
        <f ca="1"/>
        <v>9</v>
      </c>
      <c r="O21070" s="53" t="str">
        <f ca="1"/>
        <v>1957-09</v>
      </c>
    </row>
    <row r="21071" spans="12:15" x14ac:dyDescent="0.4">
      <c r="L21071" s="56">
        <f ca="1"/>
        <v>21070</v>
      </c>
      <c r="M21071" s="53">
        <f ca="1"/>
        <v>1957</v>
      </c>
      <c r="N21071" s="53">
        <f ca="1"/>
        <v>9</v>
      </c>
      <c r="O21071" s="53" t="str">
        <f ca="1"/>
        <v>1957-09</v>
      </c>
    </row>
    <row r="21072" spans="12:15" x14ac:dyDescent="0.4">
      <c r="L21072" s="56">
        <f ca="1"/>
        <v>21071</v>
      </c>
      <c r="M21072" s="53">
        <f ca="1"/>
        <v>1957</v>
      </c>
      <c r="N21072" s="53">
        <f ca="1"/>
        <v>9</v>
      </c>
      <c r="O21072" s="53" t="str">
        <f ca="1"/>
        <v>1957-09</v>
      </c>
    </row>
    <row r="21073" spans="12:15" x14ac:dyDescent="0.4">
      <c r="L21073" s="56">
        <f ca="1"/>
        <v>21072</v>
      </c>
      <c r="M21073" s="53">
        <f ca="1"/>
        <v>1957</v>
      </c>
      <c r="N21073" s="53">
        <f ca="1"/>
        <v>9</v>
      </c>
      <c r="O21073" s="53" t="str">
        <f ca="1"/>
        <v>1957-09</v>
      </c>
    </row>
    <row r="21074" spans="12:15" x14ac:dyDescent="0.4">
      <c r="L21074" s="56">
        <f ca="1"/>
        <v>21073</v>
      </c>
      <c r="M21074" s="53">
        <f ca="1"/>
        <v>1957</v>
      </c>
      <c r="N21074" s="53">
        <f ca="1"/>
        <v>9</v>
      </c>
      <c r="O21074" s="53" t="str">
        <f ca="1"/>
        <v>1957-09</v>
      </c>
    </row>
    <row r="21075" spans="12:15" x14ac:dyDescent="0.4">
      <c r="L21075" s="56">
        <f ca="1"/>
        <v>21074</v>
      </c>
      <c r="M21075" s="53">
        <f ca="1"/>
        <v>1957</v>
      </c>
      <c r="N21075" s="53">
        <f ca="1"/>
        <v>9</v>
      </c>
      <c r="O21075" s="53" t="str">
        <f ca="1"/>
        <v>1957-09</v>
      </c>
    </row>
    <row r="21076" spans="12:15" x14ac:dyDescent="0.4">
      <c r="L21076" s="56">
        <f ca="1"/>
        <v>21075</v>
      </c>
      <c r="M21076" s="53">
        <f ca="1"/>
        <v>1957</v>
      </c>
      <c r="N21076" s="53">
        <f ca="1"/>
        <v>9</v>
      </c>
      <c r="O21076" s="53" t="str">
        <f ca="1"/>
        <v>1957-09</v>
      </c>
    </row>
    <row r="21077" spans="12:15" x14ac:dyDescent="0.4">
      <c r="L21077" s="56">
        <f ca="1"/>
        <v>21076</v>
      </c>
      <c r="M21077" s="53">
        <f ca="1"/>
        <v>1957</v>
      </c>
      <c r="N21077" s="53">
        <f ca="1"/>
        <v>9</v>
      </c>
      <c r="O21077" s="53" t="str">
        <f ca="1"/>
        <v>1957-09</v>
      </c>
    </row>
    <row r="21078" spans="12:15" x14ac:dyDescent="0.4">
      <c r="L21078" s="56">
        <f ca="1"/>
        <v>21077</v>
      </c>
      <c r="M21078" s="53">
        <f ca="1"/>
        <v>1957</v>
      </c>
      <c r="N21078" s="53">
        <f ca="1"/>
        <v>9</v>
      </c>
      <c r="O21078" s="53" t="str">
        <f ca="1"/>
        <v>1957-09</v>
      </c>
    </row>
    <row r="21079" spans="12:15" x14ac:dyDescent="0.4">
      <c r="L21079" s="56">
        <f ca="1"/>
        <v>21078</v>
      </c>
      <c r="M21079" s="53">
        <f ca="1"/>
        <v>1957</v>
      </c>
      <c r="N21079" s="53">
        <f ca="1"/>
        <v>9</v>
      </c>
      <c r="O21079" s="53" t="str">
        <f ca="1"/>
        <v>1957-09</v>
      </c>
    </row>
    <row r="21080" spans="12:15" x14ac:dyDescent="0.4">
      <c r="L21080" s="56">
        <f ca="1"/>
        <v>21079</v>
      </c>
      <c r="M21080" s="53">
        <f ca="1"/>
        <v>1957</v>
      </c>
      <c r="N21080" s="53">
        <f ca="1"/>
        <v>9</v>
      </c>
      <c r="O21080" s="53" t="str">
        <f ca="1"/>
        <v>1957-09</v>
      </c>
    </row>
    <row r="21081" spans="12:15" x14ac:dyDescent="0.4">
      <c r="L21081" s="56">
        <f ca="1"/>
        <v>21080</v>
      </c>
      <c r="M21081" s="53">
        <f ca="1"/>
        <v>1957</v>
      </c>
      <c r="N21081" s="53">
        <f ca="1"/>
        <v>9</v>
      </c>
      <c r="O21081" s="53" t="str">
        <f ca="1"/>
        <v>1957-09</v>
      </c>
    </row>
    <row r="21082" spans="12:15" x14ac:dyDescent="0.4">
      <c r="L21082" s="56">
        <f ca="1"/>
        <v>21081</v>
      </c>
      <c r="M21082" s="53">
        <f ca="1"/>
        <v>1957</v>
      </c>
      <c r="N21082" s="53">
        <f ca="1"/>
        <v>9</v>
      </c>
      <c r="O21082" s="53" t="str">
        <f ca="1"/>
        <v>1957-09</v>
      </c>
    </row>
    <row r="21083" spans="12:15" x14ac:dyDescent="0.4">
      <c r="L21083" s="56">
        <f ca="1"/>
        <v>21082</v>
      </c>
      <c r="M21083" s="53">
        <f ca="1"/>
        <v>1957</v>
      </c>
      <c r="N21083" s="53">
        <f ca="1"/>
        <v>9</v>
      </c>
      <c r="O21083" s="53" t="str">
        <f ca="1"/>
        <v>1957-09</v>
      </c>
    </row>
    <row r="21084" spans="12:15" x14ac:dyDescent="0.4">
      <c r="L21084" s="56">
        <f ca="1"/>
        <v>21083</v>
      </c>
      <c r="M21084" s="53">
        <f ca="1"/>
        <v>1957</v>
      </c>
      <c r="N21084" s="53">
        <f ca="1"/>
        <v>9</v>
      </c>
      <c r="O21084" s="53" t="str">
        <f ca="1"/>
        <v>1957-09</v>
      </c>
    </row>
    <row r="21085" spans="12:15" x14ac:dyDescent="0.4">
      <c r="L21085" s="56">
        <f ca="1"/>
        <v>21084</v>
      </c>
      <c r="M21085" s="53">
        <f ca="1"/>
        <v>1957</v>
      </c>
      <c r="N21085" s="53">
        <f ca="1"/>
        <v>9</v>
      </c>
      <c r="O21085" s="53" t="str">
        <f ca="1"/>
        <v>1957-09</v>
      </c>
    </row>
    <row r="21086" spans="12:15" x14ac:dyDescent="0.4">
      <c r="L21086" s="56">
        <f ca="1"/>
        <v>21085</v>
      </c>
      <c r="M21086" s="53">
        <f ca="1"/>
        <v>1957</v>
      </c>
      <c r="N21086" s="53">
        <f ca="1"/>
        <v>9</v>
      </c>
      <c r="O21086" s="53" t="str">
        <f ca="1"/>
        <v>1957-09</v>
      </c>
    </row>
    <row r="21087" spans="12:15" x14ac:dyDescent="0.4">
      <c r="L21087" s="56">
        <f ca="1"/>
        <v>21086</v>
      </c>
      <c r="M21087" s="53">
        <f ca="1"/>
        <v>1957</v>
      </c>
      <c r="N21087" s="53">
        <f ca="1"/>
        <v>9</v>
      </c>
      <c r="O21087" s="53" t="str">
        <f ca="1"/>
        <v>1957-09</v>
      </c>
    </row>
    <row r="21088" spans="12:15" x14ac:dyDescent="0.4">
      <c r="L21088" s="56">
        <f ca="1"/>
        <v>21087</v>
      </c>
      <c r="M21088" s="53">
        <f ca="1"/>
        <v>1957</v>
      </c>
      <c r="N21088" s="53">
        <f ca="1"/>
        <v>9</v>
      </c>
      <c r="O21088" s="53" t="str">
        <f ca="1"/>
        <v>1957-09</v>
      </c>
    </row>
    <row r="21089" spans="12:15" x14ac:dyDescent="0.4">
      <c r="L21089" s="56">
        <f ca="1"/>
        <v>21088</v>
      </c>
      <c r="M21089" s="53">
        <f ca="1"/>
        <v>1957</v>
      </c>
      <c r="N21089" s="53">
        <f ca="1"/>
        <v>9</v>
      </c>
      <c r="O21089" s="53" t="str">
        <f ca="1"/>
        <v>1957-09</v>
      </c>
    </row>
    <row r="21090" spans="12:15" x14ac:dyDescent="0.4">
      <c r="L21090" s="56">
        <f ca="1"/>
        <v>21089</v>
      </c>
      <c r="M21090" s="53">
        <f ca="1"/>
        <v>1957</v>
      </c>
      <c r="N21090" s="53">
        <f ca="1"/>
        <v>9</v>
      </c>
      <c r="O21090" s="53" t="str">
        <f ca="1"/>
        <v>1957-09</v>
      </c>
    </row>
    <row r="21091" spans="12:15" x14ac:dyDescent="0.4">
      <c r="L21091" s="56">
        <f ca="1"/>
        <v>21090</v>
      </c>
      <c r="M21091" s="53">
        <f ca="1"/>
        <v>1957</v>
      </c>
      <c r="N21091" s="53">
        <f ca="1"/>
        <v>9</v>
      </c>
      <c r="O21091" s="53" t="str">
        <f ca="1"/>
        <v>1957-09</v>
      </c>
    </row>
    <row r="21092" spans="12:15" x14ac:dyDescent="0.4">
      <c r="L21092" s="56">
        <f ca="1"/>
        <v>21091</v>
      </c>
      <c r="M21092" s="53">
        <f ca="1"/>
        <v>1957</v>
      </c>
      <c r="N21092" s="53">
        <f ca="1"/>
        <v>9</v>
      </c>
      <c r="O21092" s="53" t="str">
        <f ca="1"/>
        <v>1957-09</v>
      </c>
    </row>
    <row r="21093" spans="12:15" x14ac:dyDescent="0.4">
      <c r="L21093" s="56">
        <f ca="1"/>
        <v>21092</v>
      </c>
      <c r="M21093" s="53">
        <f ca="1"/>
        <v>1957</v>
      </c>
      <c r="N21093" s="53">
        <f ca="1"/>
        <v>9</v>
      </c>
      <c r="O21093" s="53" t="str">
        <f ca="1"/>
        <v>1957-09</v>
      </c>
    </row>
    <row r="21094" spans="12:15" x14ac:dyDescent="0.4">
      <c r="L21094" s="56">
        <f ca="1"/>
        <v>21093</v>
      </c>
      <c r="M21094" s="53">
        <f ca="1"/>
        <v>1957</v>
      </c>
      <c r="N21094" s="53">
        <f ca="1"/>
        <v>9</v>
      </c>
      <c r="O21094" s="53" t="str">
        <f ca="1"/>
        <v>1957-09</v>
      </c>
    </row>
    <row r="21095" spans="12:15" x14ac:dyDescent="0.4">
      <c r="L21095" s="56">
        <f ca="1"/>
        <v>21094</v>
      </c>
      <c r="M21095" s="53">
        <f ca="1"/>
        <v>1957</v>
      </c>
      <c r="N21095" s="53">
        <f ca="1"/>
        <v>10</v>
      </c>
      <c r="O21095" s="53" t="str">
        <f ca="1"/>
        <v>1957-10</v>
      </c>
    </row>
    <row r="21096" spans="12:15" x14ac:dyDescent="0.4">
      <c r="L21096" s="56">
        <f ca="1"/>
        <v>21095</v>
      </c>
      <c r="M21096" s="53">
        <f ca="1"/>
        <v>1957</v>
      </c>
      <c r="N21096" s="53">
        <f ca="1"/>
        <v>10</v>
      </c>
      <c r="O21096" s="53" t="str">
        <f ca="1"/>
        <v>1957-10</v>
      </c>
    </row>
    <row r="21097" spans="12:15" x14ac:dyDescent="0.4">
      <c r="L21097" s="56">
        <f ca="1"/>
        <v>21096</v>
      </c>
      <c r="M21097" s="53">
        <f ca="1"/>
        <v>1957</v>
      </c>
      <c r="N21097" s="53">
        <f ca="1"/>
        <v>10</v>
      </c>
      <c r="O21097" s="53" t="str">
        <f ca="1"/>
        <v>1957-10</v>
      </c>
    </row>
    <row r="21098" spans="12:15" x14ac:dyDescent="0.4">
      <c r="L21098" s="56">
        <f ca="1"/>
        <v>21097</v>
      </c>
      <c r="M21098" s="53">
        <f ca="1"/>
        <v>1957</v>
      </c>
      <c r="N21098" s="53">
        <f ca="1"/>
        <v>10</v>
      </c>
      <c r="O21098" s="53" t="str">
        <f ca="1"/>
        <v>1957-10</v>
      </c>
    </row>
    <row r="21099" spans="12:15" x14ac:dyDescent="0.4">
      <c r="L21099" s="56">
        <f ca="1"/>
        <v>21098</v>
      </c>
      <c r="M21099" s="53">
        <f ca="1"/>
        <v>1957</v>
      </c>
      <c r="N21099" s="53">
        <f ca="1"/>
        <v>10</v>
      </c>
      <c r="O21099" s="53" t="str">
        <f ca="1"/>
        <v>1957-10</v>
      </c>
    </row>
    <row r="21100" spans="12:15" x14ac:dyDescent="0.4">
      <c r="L21100" s="56">
        <f ca="1"/>
        <v>21099</v>
      </c>
      <c r="M21100" s="53">
        <f ca="1"/>
        <v>1957</v>
      </c>
      <c r="N21100" s="53">
        <f ca="1"/>
        <v>10</v>
      </c>
      <c r="O21100" s="53" t="str">
        <f ca="1"/>
        <v>1957-10</v>
      </c>
    </row>
    <row r="21101" spans="12:15" x14ac:dyDescent="0.4">
      <c r="L21101" s="56">
        <f ca="1"/>
        <v>21100</v>
      </c>
      <c r="M21101" s="53">
        <f ca="1"/>
        <v>1957</v>
      </c>
      <c r="N21101" s="53">
        <f ca="1"/>
        <v>10</v>
      </c>
      <c r="O21101" s="53" t="str">
        <f ca="1"/>
        <v>1957-10</v>
      </c>
    </row>
    <row r="21102" spans="12:15" x14ac:dyDescent="0.4">
      <c r="L21102" s="56">
        <f ca="1"/>
        <v>21101</v>
      </c>
      <c r="M21102" s="53">
        <f ca="1"/>
        <v>1957</v>
      </c>
      <c r="N21102" s="53">
        <f ca="1"/>
        <v>10</v>
      </c>
      <c r="O21102" s="53" t="str">
        <f ca="1"/>
        <v>1957-10</v>
      </c>
    </row>
    <row r="21103" spans="12:15" x14ac:dyDescent="0.4">
      <c r="L21103" s="56">
        <f ca="1"/>
        <v>21102</v>
      </c>
      <c r="M21103" s="53">
        <f ca="1"/>
        <v>1957</v>
      </c>
      <c r="N21103" s="53">
        <f ca="1"/>
        <v>10</v>
      </c>
      <c r="O21103" s="53" t="str">
        <f ca="1"/>
        <v>1957-10</v>
      </c>
    </row>
    <row r="21104" spans="12:15" x14ac:dyDescent="0.4">
      <c r="L21104" s="56">
        <f ca="1"/>
        <v>21103</v>
      </c>
      <c r="M21104" s="53">
        <f ca="1"/>
        <v>1957</v>
      </c>
      <c r="N21104" s="53">
        <f ca="1"/>
        <v>10</v>
      </c>
      <c r="O21104" s="53" t="str">
        <f ca="1"/>
        <v>1957-10</v>
      </c>
    </row>
    <row r="21105" spans="12:15" x14ac:dyDescent="0.4">
      <c r="L21105" s="56">
        <f ca="1"/>
        <v>21104</v>
      </c>
      <c r="M21105" s="53">
        <f ca="1"/>
        <v>1957</v>
      </c>
      <c r="N21105" s="53">
        <f ca="1"/>
        <v>10</v>
      </c>
      <c r="O21105" s="53" t="str">
        <f ca="1"/>
        <v>1957-10</v>
      </c>
    </row>
    <row r="21106" spans="12:15" x14ac:dyDescent="0.4">
      <c r="L21106" s="56">
        <f ca="1"/>
        <v>21105</v>
      </c>
      <c r="M21106" s="53">
        <f ca="1"/>
        <v>1957</v>
      </c>
      <c r="N21106" s="53">
        <f ca="1"/>
        <v>10</v>
      </c>
      <c r="O21106" s="53" t="str">
        <f ca="1"/>
        <v>1957-10</v>
      </c>
    </row>
    <row r="21107" spans="12:15" x14ac:dyDescent="0.4">
      <c r="L21107" s="56">
        <f ca="1"/>
        <v>21106</v>
      </c>
      <c r="M21107" s="53">
        <f ca="1"/>
        <v>1957</v>
      </c>
      <c r="N21107" s="53">
        <f ca="1"/>
        <v>10</v>
      </c>
      <c r="O21107" s="53" t="str">
        <f ca="1"/>
        <v>1957-10</v>
      </c>
    </row>
    <row r="21108" spans="12:15" x14ac:dyDescent="0.4">
      <c r="L21108" s="56">
        <f ca="1"/>
        <v>21107</v>
      </c>
      <c r="M21108" s="53">
        <f ca="1"/>
        <v>1957</v>
      </c>
      <c r="N21108" s="53">
        <f ca="1"/>
        <v>10</v>
      </c>
      <c r="O21108" s="53" t="str">
        <f ca="1"/>
        <v>1957-10</v>
      </c>
    </row>
    <row r="21109" spans="12:15" x14ac:dyDescent="0.4">
      <c r="L21109" s="56">
        <f ca="1"/>
        <v>21108</v>
      </c>
      <c r="M21109" s="53">
        <f ca="1"/>
        <v>1957</v>
      </c>
      <c r="N21109" s="53">
        <f ca="1"/>
        <v>10</v>
      </c>
      <c r="O21109" s="53" t="str">
        <f ca="1"/>
        <v>1957-10</v>
      </c>
    </row>
    <row r="21110" spans="12:15" x14ac:dyDescent="0.4">
      <c r="L21110" s="56">
        <f ca="1"/>
        <v>21109</v>
      </c>
      <c r="M21110" s="53">
        <f ca="1"/>
        <v>1957</v>
      </c>
      <c r="N21110" s="53">
        <f ca="1"/>
        <v>10</v>
      </c>
      <c r="O21110" s="53" t="str">
        <f ca="1"/>
        <v>1957-10</v>
      </c>
    </row>
    <row r="21111" spans="12:15" x14ac:dyDescent="0.4">
      <c r="L21111" s="56">
        <f ca="1"/>
        <v>21110</v>
      </c>
      <c r="M21111" s="53">
        <f ca="1"/>
        <v>1957</v>
      </c>
      <c r="N21111" s="53">
        <f ca="1"/>
        <v>10</v>
      </c>
      <c r="O21111" s="53" t="str">
        <f ca="1"/>
        <v>1957-10</v>
      </c>
    </row>
    <row r="21112" spans="12:15" x14ac:dyDescent="0.4">
      <c r="L21112" s="56">
        <f ca="1"/>
        <v>21111</v>
      </c>
      <c r="M21112" s="53">
        <f ca="1"/>
        <v>1957</v>
      </c>
      <c r="N21112" s="53">
        <f ca="1"/>
        <v>10</v>
      </c>
      <c r="O21112" s="53" t="str">
        <f ca="1"/>
        <v>1957-10</v>
      </c>
    </row>
    <row r="21113" spans="12:15" x14ac:dyDescent="0.4">
      <c r="L21113" s="56">
        <f ca="1"/>
        <v>21112</v>
      </c>
      <c r="M21113" s="53">
        <f ca="1"/>
        <v>1957</v>
      </c>
      <c r="N21113" s="53">
        <f ca="1"/>
        <v>10</v>
      </c>
      <c r="O21113" s="53" t="str">
        <f ca="1"/>
        <v>1957-10</v>
      </c>
    </row>
    <row r="21114" spans="12:15" x14ac:dyDescent="0.4">
      <c r="L21114" s="56">
        <f ca="1"/>
        <v>21113</v>
      </c>
      <c r="M21114" s="53">
        <f ca="1"/>
        <v>1957</v>
      </c>
      <c r="N21114" s="53">
        <f ca="1"/>
        <v>10</v>
      </c>
      <c r="O21114" s="53" t="str">
        <f ca="1"/>
        <v>1957-10</v>
      </c>
    </row>
    <row r="21115" spans="12:15" x14ac:dyDescent="0.4">
      <c r="L21115" s="56">
        <f ca="1"/>
        <v>21114</v>
      </c>
      <c r="M21115" s="53">
        <f ca="1"/>
        <v>1957</v>
      </c>
      <c r="N21115" s="53">
        <f ca="1"/>
        <v>10</v>
      </c>
      <c r="O21115" s="53" t="str">
        <f ca="1"/>
        <v>1957-10</v>
      </c>
    </row>
    <row r="21116" spans="12:15" x14ac:dyDescent="0.4">
      <c r="L21116" s="56">
        <f ca="1"/>
        <v>21115</v>
      </c>
      <c r="M21116" s="53">
        <f ca="1"/>
        <v>1957</v>
      </c>
      <c r="N21116" s="53">
        <f ca="1"/>
        <v>10</v>
      </c>
      <c r="O21116" s="53" t="str">
        <f ca="1"/>
        <v>1957-10</v>
      </c>
    </row>
    <row r="21117" spans="12:15" x14ac:dyDescent="0.4">
      <c r="L21117" s="56">
        <f ca="1"/>
        <v>21116</v>
      </c>
      <c r="M21117" s="53">
        <f ca="1"/>
        <v>1957</v>
      </c>
      <c r="N21117" s="53">
        <f ca="1"/>
        <v>10</v>
      </c>
      <c r="O21117" s="53" t="str">
        <f ca="1"/>
        <v>1957-10</v>
      </c>
    </row>
    <row r="21118" spans="12:15" x14ac:dyDescent="0.4">
      <c r="L21118" s="56">
        <f ca="1"/>
        <v>21117</v>
      </c>
      <c r="M21118" s="53">
        <f ca="1"/>
        <v>1957</v>
      </c>
      <c r="N21118" s="53">
        <f ca="1"/>
        <v>10</v>
      </c>
      <c r="O21118" s="53" t="str">
        <f ca="1"/>
        <v>1957-10</v>
      </c>
    </row>
    <row r="21119" spans="12:15" x14ac:dyDescent="0.4">
      <c r="L21119" s="56">
        <f ca="1"/>
        <v>21118</v>
      </c>
      <c r="M21119" s="53">
        <f ca="1"/>
        <v>1957</v>
      </c>
      <c r="N21119" s="53">
        <f ca="1"/>
        <v>10</v>
      </c>
      <c r="O21119" s="53" t="str">
        <f ca="1"/>
        <v>1957-10</v>
      </c>
    </row>
    <row r="21120" spans="12:15" x14ac:dyDescent="0.4">
      <c r="L21120" s="56">
        <f ca="1"/>
        <v>21119</v>
      </c>
      <c r="M21120" s="53">
        <f ca="1"/>
        <v>1957</v>
      </c>
      <c r="N21120" s="53">
        <f ca="1"/>
        <v>10</v>
      </c>
      <c r="O21120" s="53" t="str">
        <f ca="1"/>
        <v>1957-10</v>
      </c>
    </row>
    <row r="21121" spans="12:15" x14ac:dyDescent="0.4">
      <c r="L21121" s="56">
        <f ca="1"/>
        <v>21120</v>
      </c>
      <c r="M21121" s="53">
        <f ca="1"/>
        <v>1957</v>
      </c>
      <c r="N21121" s="53">
        <f ca="1"/>
        <v>10</v>
      </c>
      <c r="O21121" s="53" t="str">
        <f ca="1"/>
        <v>1957-10</v>
      </c>
    </row>
    <row r="21122" spans="12:15" x14ac:dyDescent="0.4">
      <c r="L21122" s="56">
        <f ca="1"/>
        <v>21121</v>
      </c>
      <c r="M21122" s="53">
        <f ca="1"/>
        <v>1957</v>
      </c>
      <c r="N21122" s="53">
        <f ca="1"/>
        <v>10</v>
      </c>
      <c r="O21122" s="53" t="str">
        <f ca="1"/>
        <v>1957-10</v>
      </c>
    </row>
    <row r="21123" spans="12:15" x14ac:dyDescent="0.4">
      <c r="L21123" s="56">
        <f ca="1"/>
        <v>21122</v>
      </c>
      <c r="M21123" s="53">
        <f ca="1"/>
        <v>1957</v>
      </c>
      <c r="N21123" s="53">
        <f ca="1"/>
        <v>10</v>
      </c>
      <c r="O21123" s="53" t="str">
        <f ca="1"/>
        <v>1957-10</v>
      </c>
    </row>
    <row r="21124" spans="12:15" x14ac:dyDescent="0.4">
      <c r="L21124" s="56">
        <f ca="1"/>
        <v>21123</v>
      </c>
      <c r="M21124" s="53">
        <f ca="1"/>
        <v>1957</v>
      </c>
      <c r="N21124" s="53">
        <f ca="1"/>
        <v>10</v>
      </c>
      <c r="O21124" s="53" t="str">
        <f ca="1"/>
        <v>1957-10</v>
      </c>
    </row>
    <row r="21125" spans="12:15" x14ac:dyDescent="0.4">
      <c r="L21125" s="56">
        <f ca="1"/>
        <v>21124</v>
      </c>
      <c r="M21125" s="53">
        <f ca="1"/>
        <v>1957</v>
      </c>
      <c r="N21125" s="53">
        <f ca="1"/>
        <v>10</v>
      </c>
      <c r="O21125" s="53" t="str">
        <f ca="1"/>
        <v>1957-10</v>
      </c>
    </row>
    <row r="21126" spans="12:15" x14ac:dyDescent="0.4">
      <c r="L21126" s="56">
        <f ca="1"/>
        <v>21125</v>
      </c>
      <c r="M21126" s="53">
        <f ca="1"/>
        <v>1957</v>
      </c>
      <c r="N21126" s="53">
        <f ca="1"/>
        <v>11</v>
      </c>
      <c r="O21126" s="53" t="str">
        <f ca="1"/>
        <v>1957-11</v>
      </c>
    </row>
    <row r="21127" spans="12:15" x14ac:dyDescent="0.4">
      <c r="L21127" s="56">
        <f ca="1"/>
        <v>21126</v>
      </c>
      <c r="M21127" s="53">
        <f ca="1"/>
        <v>1957</v>
      </c>
      <c r="N21127" s="53">
        <f ca="1"/>
        <v>11</v>
      </c>
      <c r="O21127" s="53" t="str">
        <f ca="1"/>
        <v>1957-11</v>
      </c>
    </row>
    <row r="21128" spans="12:15" x14ac:dyDescent="0.4">
      <c r="L21128" s="56">
        <f ca="1"/>
        <v>21127</v>
      </c>
      <c r="M21128" s="53">
        <f ca="1"/>
        <v>1957</v>
      </c>
      <c r="N21128" s="53">
        <f ca="1"/>
        <v>11</v>
      </c>
      <c r="O21128" s="53" t="str">
        <f ca="1"/>
        <v>1957-11</v>
      </c>
    </row>
    <row r="21129" spans="12:15" x14ac:dyDescent="0.4">
      <c r="L21129" s="56">
        <f ca="1"/>
        <v>21128</v>
      </c>
      <c r="M21129" s="53">
        <f ca="1"/>
        <v>1957</v>
      </c>
      <c r="N21129" s="53">
        <f ca="1"/>
        <v>11</v>
      </c>
      <c r="O21129" s="53" t="str">
        <f ca="1"/>
        <v>1957-11</v>
      </c>
    </row>
    <row r="21130" spans="12:15" x14ac:dyDescent="0.4">
      <c r="L21130" s="56">
        <f ca="1"/>
        <v>21129</v>
      </c>
      <c r="M21130" s="53">
        <f ca="1"/>
        <v>1957</v>
      </c>
      <c r="N21130" s="53">
        <f ca="1"/>
        <v>11</v>
      </c>
      <c r="O21130" s="53" t="str">
        <f ca="1"/>
        <v>1957-11</v>
      </c>
    </row>
    <row r="21131" spans="12:15" x14ac:dyDescent="0.4">
      <c r="L21131" s="56">
        <f ca="1"/>
        <v>21130</v>
      </c>
      <c r="M21131" s="53">
        <f ca="1"/>
        <v>1957</v>
      </c>
      <c r="N21131" s="53">
        <f ca="1"/>
        <v>11</v>
      </c>
      <c r="O21131" s="53" t="str">
        <f ca="1"/>
        <v>1957-11</v>
      </c>
    </row>
    <row r="21132" spans="12:15" x14ac:dyDescent="0.4">
      <c r="L21132" s="56">
        <f ca="1"/>
        <v>21131</v>
      </c>
      <c r="M21132" s="53">
        <f ca="1"/>
        <v>1957</v>
      </c>
      <c r="N21132" s="53">
        <f ca="1"/>
        <v>11</v>
      </c>
      <c r="O21132" s="53" t="str">
        <f ca="1"/>
        <v>1957-11</v>
      </c>
    </row>
    <row r="21133" spans="12:15" x14ac:dyDescent="0.4">
      <c r="L21133" s="56">
        <f ca="1"/>
        <v>21132</v>
      </c>
      <c r="M21133" s="53">
        <f ca="1"/>
        <v>1957</v>
      </c>
      <c r="N21133" s="53">
        <f ca="1"/>
        <v>11</v>
      </c>
      <c r="O21133" s="53" t="str">
        <f ca="1"/>
        <v>1957-11</v>
      </c>
    </row>
    <row r="21134" spans="12:15" x14ac:dyDescent="0.4">
      <c r="L21134" s="56">
        <f ca="1"/>
        <v>21133</v>
      </c>
      <c r="M21134" s="53">
        <f ca="1"/>
        <v>1957</v>
      </c>
      <c r="N21134" s="53">
        <f ca="1"/>
        <v>11</v>
      </c>
      <c r="O21134" s="53" t="str">
        <f ca="1"/>
        <v>1957-11</v>
      </c>
    </row>
    <row r="21135" spans="12:15" x14ac:dyDescent="0.4">
      <c r="L21135" s="56">
        <f ca="1"/>
        <v>21134</v>
      </c>
      <c r="M21135" s="53">
        <f ca="1"/>
        <v>1957</v>
      </c>
      <c r="N21135" s="53">
        <f ca="1"/>
        <v>11</v>
      </c>
      <c r="O21135" s="53" t="str">
        <f ca="1"/>
        <v>1957-11</v>
      </c>
    </row>
    <row r="21136" spans="12:15" x14ac:dyDescent="0.4">
      <c r="L21136" s="56">
        <f ca="1"/>
        <v>21135</v>
      </c>
      <c r="M21136" s="53">
        <f ca="1"/>
        <v>1957</v>
      </c>
      <c r="N21136" s="53">
        <f ca="1"/>
        <v>11</v>
      </c>
      <c r="O21136" s="53" t="str">
        <f ca="1"/>
        <v>1957-11</v>
      </c>
    </row>
    <row r="21137" spans="12:15" x14ac:dyDescent="0.4">
      <c r="L21137" s="56">
        <f ca="1"/>
        <v>21136</v>
      </c>
      <c r="M21137" s="53">
        <f ca="1"/>
        <v>1957</v>
      </c>
      <c r="N21137" s="53">
        <f ca="1"/>
        <v>11</v>
      </c>
      <c r="O21137" s="53" t="str">
        <f ca="1"/>
        <v>1957-11</v>
      </c>
    </row>
    <row r="21138" spans="12:15" x14ac:dyDescent="0.4">
      <c r="L21138" s="56">
        <f ca="1"/>
        <v>21137</v>
      </c>
      <c r="M21138" s="53">
        <f ca="1"/>
        <v>1957</v>
      </c>
      <c r="N21138" s="53">
        <f ca="1"/>
        <v>11</v>
      </c>
      <c r="O21138" s="53" t="str">
        <f ca="1"/>
        <v>1957-11</v>
      </c>
    </row>
    <row r="21139" spans="12:15" x14ac:dyDescent="0.4">
      <c r="L21139" s="56">
        <f ca="1"/>
        <v>21138</v>
      </c>
      <c r="M21139" s="53">
        <f ca="1"/>
        <v>1957</v>
      </c>
      <c r="N21139" s="53">
        <f ca="1"/>
        <v>11</v>
      </c>
      <c r="O21139" s="53" t="str">
        <f ca="1"/>
        <v>1957-11</v>
      </c>
    </row>
    <row r="21140" spans="12:15" x14ac:dyDescent="0.4">
      <c r="L21140" s="56">
        <f ca="1"/>
        <v>21139</v>
      </c>
      <c r="M21140" s="53">
        <f ca="1"/>
        <v>1957</v>
      </c>
      <c r="N21140" s="53">
        <f ca="1"/>
        <v>11</v>
      </c>
      <c r="O21140" s="53" t="str">
        <f ca="1"/>
        <v>1957-11</v>
      </c>
    </row>
    <row r="21141" spans="12:15" x14ac:dyDescent="0.4">
      <c r="L21141" s="56">
        <f ca="1"/>
        <v>21140</v>
      </c>
      <c r="M21141" s="53">
        <f ca="1"/>
        <v>1957</v>
      </c>
      <c r="N21141" s="53">
        <f ca="1"/>
        <v>11</v>
      </c>
      <c r="O21141" s="53" t="str">
        <f ca="1"/>
        <v>1957-11</v>
      </c>
    </row>
    <row r="21142" spans="12:15" x14ac:dyDescent="0.4">
      <c r="L21142" s="56">
        <f ca="1"/>
        <v>21141</v>
      </c>
      <c r="M21142" s="53">
        <f ca="1"/>
        <v>1957</v>
      </c>
      <c r="N21142" s="53">
        <f ca="1"/>
        <v>11</v>
      </c>
      <c r="O21142" s="53" t="str">
        <f ca="1"/>
        <v>1957-11</v>
      </c>
    </row>
    <row r="21143" spans="12:15" x14ac:dyDescent="0.4">
      <c r="L21143" s="56">
        <f ca="1"/>
        <v>21142</v>
      </c>
      <c r="M21143" s="53">
        <f ca="1"/>
        <v>1957</v>
      </c>
      <c r="N21143" s="53">
        <f ca="1"/>
        <v>11</v>
      </c>
      <c r="O21143" s="53" t="str">
        <f ca="1"/>
        <v>1957-11</v>
      </c>
    </row>
    <row r="21144" spans="12:15" x14ac:dyDescent="0.4">
      <c r="L21144" s="56">
        <f ca="1"/>
        <v>21143</v>
      </c>
      <c r="M21144" s="53">
        <f ca="1"/>
        <v>1957</v>
      </c>
      <c r="N21144" s="53">
        <f ca="1"/>
        <v>11</v>
      </c>
      <c r="O21144" s="53" t="str">
        <f ca="1"/>
        <v>1957-11</v>
      </c>
    </row>
    <row r="21145" spans="12:15" x14ac:dyDescent="0.4">
      <c r="L21145" s="56">
        <f ca="1"/>
        <v>21144</v>
      </c>
      <c r="M21145" s="53">
        <f ca="1"/>
        <v>1957</v>
      </c>
      <c r="N21145" s="53">
        <f ca="1"/>
        <v>11</v>
      </c>
      <c r="O21145" s="53" t="str">
        <f ca="1"/>
        <v>1957-11</v>
      </c>
    </row>
    <row r="21146" spans="12:15" x14ac:dyDescent="0.4">
      <c r="L21146" s="56">
        <f ca="1"/>
        <v>21145</v>
      </c>
      <c r="M21146" s="53">
        <f ca="1"/>
        <v>1957</v>
      </c>
      <c r="N21146" s="53">
        <f ca="1"/>
        <v>11</v>
      </c>
      <c r="O21146" s="53" t="str">
        <f ca="1"/>
        <v>1957-11</v>
      </c>
    </row>
    <row r="21147" spans="12:15" x14ac:dyDescent="0.4">
      <c r="L21147" s="56">
        <f ca="1"/>
        <v>21146</v>
      </c>
      <c r="M21147" s="53">
        <f ca="1"/>
        <v>1957</v>
      </c>
      <c r="N21147" s="53">
        <f ca="1"/>
        <v>11</v>
      </c>
      <c r="O21147" s="53" t="str">
        <f ca="1"/>
        <v>1957-11</v>
      </c>
    </row>
    <row r="21148" spans="12:15" x14ac:dyDescent="0.4">
      <c r="L21148" s="56">
        <f ca="1"/>
        <v>21147</v>
      </c>
      <c r="M21148" s="53">
        <f ca="1"/>
        <v>1957</v>
      </c>
      <c r="N21148" s="53">
        <f ca="1"/>
        <v>11</v>
      </c>
      <c r="O21148" s="53" t="str">
        <f ca="1"/>
        <v>1957-11</v>
      </c>
    </row>
    <row r="21149" spans="12:15" x14ac:dyDescent="0.4">
      <c r="L21149" s="56">
        <f ca="1"/>
        <v>21148</v>
      </c>
      <c r="M21149" s="53">
        <f ca="1"/>
        <v>1957</v>
      </c>
      <c r="N21149" s="53">
        <f ca="1"/>
        <v>11</v>
      </c>
      <c r="O21149" s="53" t="str">
        <f ca="1"/>
        <v>1957-11</v>
      </c>
    </row>
    <row r="21150" spans="12:15" x14ac:dyDescent="0.4">
      <c r="L21150" s="56">
        <f ca="1"/>
        <v>21149</v>
      </c>
      <c r="M21150" s="53">
        <f ca="1"/>
        <v>1957</v>
      </c>
      <c r="N21150" s="53">
        <f ca="1"/>
        <v>11</v>
      </c>
      <c r="O21150" s="53" t="str">
        <f ca="1"/>
        <v>1957-11</v>
      </c>
    </row>
    <row r="21151" spans="12:15" x14ac:dyDescent="0.4">
      <c r="L21151" s="56">
        <f ca="1"/>
        <v>21150</v>
      </c>
      <c r="M21151" s="53">
        <f ca="1"/>
        <v>1957</v>
      </c>
      <c r="N21151" s="53">
        <f ca="1"/>
        <v>11</v>
      </c>
      <c r="O21151" s="53" t="str">
        <f ca="1"/>
        <v>1957-11</v>
      </c>
    </row>
    <row r="21152" spans="12:15" x14ac:dyDescent="0.4">
      <c r="L21152" s="56">
        <f ca="1"/>
        <v>21151</v>
      </c>
      <c r="M21152" s="53">
        <f ca="1"/>
        <v>1957</v>
      </c>
      <c r="N21152" s="53">
        <f ca="1"/>
        <v>11</v>
      </c>
      <c r="O21152" s="53" t="str">
        <f ca="1"/>
        <v>1957-11</v>
      </c>
    </row>
    <row r="21153" spans="12:15" x14ac:dyDescent="0.4">
      <c r="L21153" s="56">
        <f ca="1"/>
        <v>21152</v>
      </c>
      <c r="M21153" s="53">
        <f ca="1"/>
        <v>1957</v>
      </c>
      <c r="N21153" s="53">
        <f ca="1"/>
        <v>11</v>
      </c>
      <c r="O21153" s="53" t="str">
        <f ca="1"/>
        <v>1957-11</v>
      </c>
    </row>
    <row r="21154" spans="12:15" x14ac:dyDescent="0.4">
      <c r="L21154" s="56">
        <f ca="1"/>
        <v>21153</v>
      </c>
      <c r="M21154" s="53">
        <f ca="1"/>
        <v>1957</v>
      </c>
      <c r="N21154" s="53">
        <f ca="1"/>
        <v>11</v>
      </c>
      <c r="O21154" s="53" t="str">
        <f ca="1"/>
        <v>1957-11</v>
      </c>
    </row>
    <row r="21155" spans="12:15" x14ac:dyDescent="0.4">
      <c r="L21155" s="56">
        <f ca="1"/>
        <v>21154</v>
      </c>
      <c r="M21155" s="53">
        <f ca="1"/>
        <v>1957</v>
      </c>
      <c r="N21155" s="53">
        <f ca="1"/>
        <v>11</v>
      </c>
      <c r="O21155" s="53" t="str">
        <f ca="1"/>
        <v>1957-11</v>
      </c>
    </row>
    <row r="21156" spans="12:15" x14ac:dyDescent="0.4">
      <c r="L21156" s="56">
        <f ca="1"/>
        <v>21155</v>
      </c>
      <c r="M21156" s="53">
        <f ca="1"/>
        <v>1957</v>
      </c>
      <c r="N21156" s="53">
        <f ca="1"/>
        <v>12</v>
      </c>
      <c r="O21156" s="53" t="str">
        <f ca="1"/>
        <v>1957-12</v>
      </c>
    </row>
    <row r="21157" spans="12:15" x14ac:dyDescent="0.4">
      <c r="L21157" s="56">
        <f ca="1"/>
        <v>21156</v>
      </c>
      <c r="M21157" s="53">
        <f ca="1"/>
        <v>1957</v>
      </c>
      <c r="N21157" s="53">
        <f ca="1"/>
        <v>12</v>
      </c>
      <c r="O21157" s="53" t="str">
        <f ca="1"/>
        <v>1957-12</v>
      </c>
    </row>
    <row r="21158" spans="12:15" x14ac:dyDescent="0.4">
      <c r="L21158" s="56">
        <f ca="1"/>
        <v>21157</v>
      </c>
      <c r="M21158" s="53">
        <f ca="1"/>
        <v>1957</v>
      </c>
      <c r="N21158" s="53">
        <f ca="1"/>
        <v>12</v>
      </c>
      <c r="O21158" s="53" t="str">
        <f ca="1"/>
        <v>1957-12</v>
      </c>
    </row>
    <row r="21159" spans="12:15" x14ac:dyDescent="0.4">
      <c r="L21159" s="56">
        <f ca="1"/>
        <v>21158</v>
      </c>
      <c r="M21159" s="53">
        <f ca="1"/>
        <v>1957</v>
      </c>
      <c r="N21159" s="53">
        <f ca="1"/>
        <v>12</v>
      </c>
      <c r="O21159" s="53" t="str">
        <f ca="1"/>
        <v>1957-12</v>
      </c>
    </row>
    <row r="21160" spans="12:15" x14ac:dyDescent="0.4">
      <c r="L21160" s="56">
        <f ca="1"/>
        <v>21159</v>
      </c>
      <c r="M21160" s="53">
        <f ca="1"/>
        <v>1957</v>
      </c>
      <c r="N21160" s="53">
        <f ca="1"/>
        <v>12</v>
      </c>
      <c r="O21160" s="53" t="str">
        <f ca="1"/>
        <v>1957-12</v>
      </c>
    </row>
    <row r="21161" spans="12:15" x14ac:dyDescent="0.4">
      <c r="L21161" s="56">
        <f ca="1"/>
        <v>21160</v>
      </c>
      <c r="M21161" s="53">
        <f ca="1"/>
        <v>1957</v>
      </c>
      <c r="N21161" s="53">
        <f ca="1"/>
        <v>12</v>
      </c>
      <c r="O21161" s="53" t="str">
        <f ca="1"/>
        <v>1957-12</v>
      </c>
    </row>
    <row r="21162" spans="12:15" x14ac:dyDescent="0.4">
      <c r="L21162" s="56">
        <f ca="1"/>
        <v>21161</v>
      </c>
      <c r="M21162" s="53">
        <f ca="1"/>
        <v>1957</v>
      </c>
      <c r="N21162" s="53">
        <f ca="1"/>
        <v>12</v>
      </c>
      <c r="O21162" s="53" t="str">
        <f ca="1"/>
        <v>1957-12</v>
      </c>
    </row>
    <row r="21163" spans="12:15" x14ac:dyDescent="0.4">
      <c r="L21163" s="56">
        <f ca="1"/>
        <v>21162</v>
      </c>
      <c r="M21163" s="53">
        <f ca="1"/>
        <v>1957</v>
      </c>
      <c r="N21163" s="53">
        <f ca="1"/>
        <v>12</v>
      </c>
      <c r="O21163" s="53" t="str">
        <f ca="1"/>
        <v>1957-12</v>
      </c>
    </row>
    <row r="21164" spans="12:15" x14ac:dyDescent="0.4">
      <c r="L21164" s="56">
        <f ca="1"/>
        <v>21163</v>
      </c>
      <c r="M21164" s="53">
        <f ca="1"/>
        <v>1957</v>
      </c>
      <c r="N21164" s="53">
        <f ca="1"/>
        <v>12</v>
      </c>
      <c r="O21164" s="53" t="str">
        <f ca="1"/>
        <v>1957-12</v>
      </c>
    </row>
    <row r="21165" spans="12:15" x14ac:dyDescent="0.4">
      <c r="L21165" s="56">
        <f ca="1"/>
        <v>21164</v>
      </c>
      <c r="M21165" s="53">
        <f ca="1"/>
        <v>1957</v>
      </c>
      <c r="N21165" s="53">
        <f ca="1"/>
        <v>12</v>
      </c>
      <c r="O21165" s="53" t="str">
        <f ca="1"/>
        <v>1957-12</v>
      </c>
    </row>
    <row r="21166" spans="12:15" x14ac:dyDescent="0.4">
      <c r="L21166" s="56">
        <f ca="1"/>
        <v>21165</v>
      </c>
      <c r="M21166" s="53">
        <f ca="1"/>
        <v>1957</v>
      </c>
      <c r="N21166" s="53">
        <f ca="1"/>
        <v>12</v>
      </c>
      <c r="O21166" s="53" t="str">
        <f ca="1"/>
        <v>1957-12</v>
      </c>
    </row>
    <row r="21167" spans="12:15" x14ac:dyDescent="0.4">
      <c r="L21167" s="56">
        <f ca="1"/>
        <v>21166</v>
      </c>
      <c r="M21167" s="53">
        <f ca="1"/>
        <v>1957</v>
      </c>
      <c r="N21167" s="53">
        <f ca="1"/>
        <v>12</v>
      </c>
      <c r="O21167" s="53" t="str">
        <f ca="1"/>
        <v>1957-12</v>
      </c>
    </row>
    <row r="21168" spans="12:15" x14ac:dyDescent="0.4">
      <c r="L21168" s="56">
        <f ca="1"/>
        <v>21167</v>
      </c>
      <c r="M21168" s="53">
        <f ca="1"/>
        <v>1957</v>
      </c>
      <c r="N21168" s="53">
        <f ca="1"/>
        <v>12</v>
      </c>
      <c r="O21168" s="53" t="str">
        <f ca="1"/>
        <v>1957-12</v>
      </c>
    </row>
    <row r="21169" spans="12:15" x14ac:dyDescent="0.4">
      <c r="L21169" s="56">
        <f ca="1"/>
        <v>21168</v>
      </c>
      <c r="M21169" s="53">
        <f ca="1"/>
        <v>1957</v>
      </c>
      <c r="N21169" s="53">
        <f ca="1"/>
        <v>12</v>
      </c>
      <c r="O21169" s="53" t="str">
        <f ca="1"/>
        <v>1957-12</v>
      </c>
    </row>
    <row r="21170" spans="12:15" x14ac:dyDescent="0.4">
      <c r="L21170" s="56">
        <f ca="1"/>
        <v>21169</v>
      </c>
      <c r="M21170" s="53">
        <f ca="1"/>
        <v>1957</v>
      </c>
      <c r="N21170" s="53">
        <f ca="1"/>
        <v>12</v>
      </c>
      <c r="O21170" s="53" t="str">
        <f ca="1"/>
        <v>1957-12</v>
      </c>
    </row>
    <row r="21171" spans="12:15" x14ac:dyDescent="0.4">
      <c r="L21171" s="56">
        <f ca="1"/>
        <v>21170</v>
      </c>
      <c r="M21171" s="53">
        <f ca="1"/>
        <v>1957</v>
      </c>
      <c r="N21171" s="53">
        <f ca="1"/>
        <v>12</v>
      </c>
      <c r="O21171" s="53" t="str">
        <f ca="1"/>
        <v>1957-12</v>
      </c>
    </row>
    <row r="21172" spans="12:15" x14ac:dyDescent="0.4">
      <c r="L21172" s="56">
        <f ca="1"/>
        <v>21171</v>
      </c>
      <c r="M21172" s="53">
        <f ca="1"/>
        <v>1957</v>
      </c>
      <c r="N21172" s="53">
        <f ca="1"/>
        <v>12</v>
      </c>
      <c r="O21172" s="53" t="str">
        <f ca="1"/>
        <v>1957-12</v>
      </c>
    </row>
    <row r="21173" spans="12:15" x14ac:dyDescent="0.4">
      <c r="L21173" s="56">
        <f ca="1"/>
        <v>21172</v>
      </c>
      <c r="M21173" s="53">
        <f ca="1"/>
        <v>1957</v>
      </c>
      <c r="N21173" s="53">
        <f ca="1"/>
        <v>12</v>
      </c>
      <c r="O21173" s="53" t="str">
        <f ca="1"/>
        <v>1957-12</v>
      </c>
    </row>
    <row r="21174" spans="12:15" x14ac:dyDescent="0.4">
      <c r="L21174" s="56">
        <f ca="1"/>
        <v>21173</v>
      </c>
      <c r="M21174" s="53">
        <f ca="1"/>
        <v>1957</v>
      </c>
      <c r="N21174" s="53">
        <f ca="1"/>
        <v>12</v>
      </c>
      <c r="O21174" s="53" t="str">
        <f ca="1"/>
        <v>1957-12</v>
      </c>
    </row>
    <row r="21175" spans="12:15" x14ac:dyDescent="0.4">
      <c r="L21175" s="56">
        <f ca="1"/>
        <v>21174</v>
      </c>
      <c r="M21175" s="53">
        <f ca="1"/>
        <v>1957</v>
      </c>
      <c r="N21175" s="53">
        <f ca="1"/>
        <v>12</v>
      </c>
      <c r="O21175" s="53" t="str">
        <f ca="1"/>
        <v>1957-12</v>
      </c>
    </row>
    <row r="21176" spans="12:15" x14ac:dyDescent="0.4">
      <c r="L21176" s="56">
        <f ca="1"/>
        <v>21175</v>
      </c>
      <c r="M21176" s="53">
        <f ca="1"/>
        <v>1957</v>
      </c>
      <c r="N21176" s="53">
        <f ca="1"/>
        <v>12</v>
      </c>
      <c r="O21176" s="53" t="str">
        <f ca="1"/>
        <v>1957-12</v>
      </c>
    </row>
    <row r="21177" spans="12:15" x14ac:dyDescent="0.4">
      <c r="L21177" s="56">
        <f ca="1"/>
        <v>21176</v>
      </c>
      <c r="M21177" s="53">
        <f ca="1"/>
        <v>1957</v>
      </c>
      <c r="N21177" s="53">
        <f ca="1"/>
        <v>12</v>
      </c>
      <c r="O21177" s="53" t="str">
        <f ca="1"/>
        <v>1957-12</v>
      </c>
    </row>
    <row r="21178" spans="12:15" x14ac:dyDescent="0.4">
      <c r="L21178" s="56">
        <f ca="1"/>
        <v>21177</v>
      </c>
      <c r="M21178" s="53">
        <f ca="1"/>
        <v>1957</v>
      </c>
      <c r="N21178" s="53">
        <f ca="1"/>
        <v>12</v>
      </c>
      <c r="O21178" s="53" t="str">
        <f ca="1"/>
        <v>1957-12</v>
      </c>
    </row>
    <row r="21179" spans="12:15" x14ac:dyDescent="0.4">
      <c r="L21179" s="56">
        <f ca="1"/>
        <v>21178</v>
      </c>
      <c r="M21179" s="53">
        <f ca="1"/>
        <v>1957</v>
      </c>
      <c r="N21179" s="53">
        <f ca="1"/>
        <v>12</v>
      </c>
      <c r="O21179" s="53" t="str">
        <f ca="1"/>
        <v>1957-12</v>
      </c>
    </row>
    <row r="21180" spans="12:15" x14ac:dyDescent="0.4">
      <c r="L21180" s="56">
        <f ca="1"/>
        <v>21179</v>
      </c>
      <c r="M21180" s="53">
        <f ca="1"/>
        <v>1957</v>
      </c>
      <c r="N21180" s="53">
        <f ca="1"/>
        <v>12</v>
      </c>
      <c r="O21180" s="53" t="str">
        <f ca="1"/>
        <v>1957-12</v>
      </c>
    </row>
    <row r="21181" spans="12:15" x14ac:dyDescent="0.4">
      <c r="L21181" s="56">
        <f ca="1"/>
        <v>21180</v>
      </c>
      <c r="M21181" s="53">
        <f ca="1"/>
        <v>1957</v>
      </c>
      <c r="N21181" s="53">
        <f ca="1"/>
        <v>12</v>
      </c>
      <c r="O21181" s="53" t="str">
        <f ca="1"/>
        <v>1957-12</v>
      </c>
    </row>
    <row r="21182" spans="12:15" x14ac:dyDescent="0.4">
      <c r="L21182" s="56">
        <f ca="1"/>
        <v>21181</v>
      </c>
      <c r="M21182" s="53">
        <f ca="1"/>
        <v>1957</v>
      </c>
      <c r="N21182" s="53">
        <f ca="1"/>
        <v>12</v>
      </c>
      <c r="O21182" s="53" t="str">
        <f ca="1"/>
        <v>1957-12</v>
      </c>
    </row>
    <row r="21183" spans="12:15" x14ac:dyDescent="0.4">
      <c r="L21183" s="56">
        <f ca="1"/>
        <v>21182</v>
      </c>
      <c r="M21183" s="53">
        <f ca="1"/>
        <v>1957</v>
      </c>
      <c r="N21183" s="53">
        <f ca="1"/>
        <v>12</v>
      </c>
      <c r="O21183" s="53" t="str">
        <f ca="1"/>
        <v>1957-12</v>
      </c>
    </row>
    <row r="21184" spans="12:15" x14ac:dyDescent="0.4">
      <c r="L21184" s="56">
        <f ca="1"/>
        <v>21183</v>
      </c>
      <c r="M21184" s="53">
        <f ca="1"/>
        <v>1957</v>
      </c>
      <c r="N21184" s="53">
        <f ca="1"/>
        <v>12</v>
      </c>
      <c r="O21184" s="53" t="str">
        <f ca="1"/>
        <v>1957-12</v>
      </c>
    </row>
    <row r="21185" spans="12:15" x14ac:dyDescent="0.4">
      <c r="L21185" s="56">
        <f ca="1"/>
        <v>21184</v>
      </c>
      <c r="M21185" s="53">
        <f ca="1"/>
        <v>1957</v>
      </c>
      <c r="N21185" s="53">
        <f ca="1"/>
        <v>12</v>
      </c>
      <c r="O21185" s="53" t="str">
        <f ca="1"/>
        <v>1957-12</v>
      </c>
    </row>
    <row r="21186" spans="12:15" x14ac:dyDescent="0.4">
      <c r="L21186" s="56">
        <f ca="1"/>
        <v>21185</v>
      </c>
      <c r="M21186" s="53">
        <f ca="1"/>
        <v>1957</v>
      </c>
      <c r="N21186" s="53">
        <f ca="1"/>
        <v>12</v>
      </c>
      <c r="O21186" s="53" t="str">
        <f ca="1"/>
        <v>1957-12</v>
      </c>
    </row>
    <row r="21187" spans="12:15" x14ac:dyDescent="0.4">
      <c r="L21187" s="56">
        <f ca="1"/>
        <v>21186</v>
      </c>
      <c r="M21187" s="53">
        <f ca="1"/>
        <v>1958</v>
      </c>
      <c r="N21187" s="53">
        <f ca="1"/>
        <v>1</v>
      </c>
      <c r="O21187" s="53" t="str">
        <f ca="1"/>
        <v>1958-01</v>
      </c>
    </row>
    <row r="21188" spans="12:15" x14ac:dyDescent="0.4">
      <c r="L21188" s="56">
        <f ca="1"/>
        <v>21187</v>
      </c>
      <c r="M21188" s="53">
        <f ca="1"/>
        <v>1958</v>
      </c>
      <c r="N21188" s="53">
        <f ca="1"/>
        <v>1</v>
      </c>
      <c r="O21188" s="53" t="str">
        <f ca="1"/>
        <v>1958-01</v>
      </c>
    </row>
    <row r="21189" spans="12:15" x14ac:dyDescent="0.4">
      <c r="L21189" s="56">
        <f ca="1"/>
        <v>21188</v>
      </c>
      <c r="M21189" s="53">
        <f ca="1"/>
        <v>1958</v>
      </c>
      <c r="N21189" s="53">
        <f ca="1"/>
        <v>1</v>
      </c>
      <c r="O21189" s="53" t="str">
        <f ca="1"/>
        <v>1958-01</v>
      </c>
    </row>
    <row r="21190" spans="12:15" x14ac:dyDescent="0.4">
      <c r="L21190" s="56">
        <f ca="1"/>
        <v>21189</v>
      </c>
      <c r="M21190" s="53">
        <f ca="1"/>
        <v>1958</v>
      </c>
      <c r="N21190" s="53">
        <f ca="1"/>
        <v>1</v>
      </c>
      <c r="O21190" s="53" t="str">
        <f ca="1"/>
        <v>1958-01</v>
      </c>
    </row>
    <row r="21191" spans="12:15" x14ac:dyDescent="0.4">
      <c r="L21191" s="56">
        <f ca="1"/>
        <v>21190</v>
      </c>
      <c r="M21191" s="53">
        <f ca="1"/>
        <v>1958</v>
      </c>
      <c r="N21191" s="53">
        <f ca="1"/>
        <v>1</v>
      </c>
      <c r="O21191" s="53" t="str">
        <f ca="1"/>
        <v>1958-01</v>
      </c>
    </row>
    <row r="21192" spans="12:15" x14ac:dyDescent="0.4">
      <c r="L21192" s="56">
        <f ca="1"/>
        <v>21191</v>
      </c>
      <c r="M21192" s="53">
        <f ca="1"/>
        <v>1958</v>
      </c>
      <c r="N21192" s="53">
        <f ca="1"/>
        <v>1</v>
      </c>
      <c r="O21192" s="53" t="str">
        <f ca="1"/>
        <v>1958-01</v>
      </c>
    </row>
    <row r="21193" spans="12:15" x14ac:dyDescent="0.4">
      <c r="L21193" s="56">
        <f ca="1"/>
        <v>21192</v>
      </c>
      <c r="M21193" s="53">
        <f ca="1"/>
        <v>1958</v>
      </c>
      <c r="N21193" s="53">
        <f ca="1"/>
        <v>1</v>
      </c>
      <c r="O21193" s="53" t="str">
        <f ca="1"/>
        <v>1958-01</v>
      </c>
    </row>
    <row r="21194" spans="12:15" x14ac:dyDescent="0.4">
      <c r="L21194" s="56">
        <f ca="1"/>
        <v>21193</v>
      </c>
      <c r="M21194" s="53">
        <f ca="1"/>
        <v>1958</v>
      </c>
      <c r="N21194" s="53">
        <f ca="1"/>
        <v>1</v>
      </c>
      <c r="O21194" s="53" t="str">
        <f ca="1"/>
        <v>1958-01</v>
      </c>
    </row>
    <row r="21195" spans="12:15" x14ac:dyDescent="0.4">
      <c r="L21195" s="56">
        <f ca="1"/>
        <v>21194</v>
      </c>
      <c r="M21195" s="53">
        <f ca="1"/>
        <v>1958</v>
      </c>
      <c r="N21195" s="53">
        <f ca="1"/>
        <v>1</v>
      </c>
      <c r="O21195" s="53" t="str">
        <f ca="1"/>
        <v>1958-01</v>
      </c>
    </row>
    <row r="21196" spans="12:15" x14ac:dyDescent="0.4">
      <c r="L21196" s="56">
        <f ca="1"/>
        <v>21195</v>
      </c>
      <c r="M21196" s="53">
        <f ca="1"/>
        <v>1958</v>
      </c>
      <c r="N21196" s="53">
        <f ca="1"/>
        <v>1</v>
      </c>
      <c r="O21196" s="53" t="str">
        <f ca="1"/>
        <v>1958-01</v>
      </c>
    </row>
    <row r="21197" spans="12:15" x14ac:dyDescent="0.4">
      <c r="L21197" s="56">
        <f ca="1"/>
        <v>21196</v>
      </c>
      <c r="M21197" s="53">
        <f ca="1"/>
        <v>1958</v>
      </c>
      <c r="N21197" s="53">
        <f ca="1"/>
        <v>1</v>
      </c>
      <c r="O21197" s="53" t="str">
        <f ca="1"/>
        <v>1958-01</v>
      </c>
    </row>
    <row r="21198" spans="12:15" x14ac:dyDescent="0.4">
      <c r="L21198" s="56">
        <f ca="1"/>
        <v>21197</v>
      </c>
      <c r="M21198" s="53">
        <f ca="1"/>
        <v>1958</v>
      </c>
      <c r="N21198" s="53">
        <f ca="1"/>
        <v>1</v>
      </c>
      <c r="O21198" s="53" t="str">
        <f ca="1"/>
        <v>1958-01</v>
      </c>
    </row>
    <row r="21199" spans="12:15" x14ac:dyDescent="0.4">
      <c r="L21199" s="56">
        <f ca="1"/>
        <v>21198</v>
      </c>
      <c r="M21199" s="53">
        <f ca="1"/>
        <v>1958</v>
      </c>
      <c r="N21199" s="53">
        <f ca="1"/>
        <v>1</v>
      </c>
      <c r="O21199" s="53" t="str">
        <f ca="1"/>
        <v>1958-01</v>
      </c>
    </row>
    <row r="21200" spans="12:15" x14ac:dyDescent="0.4">
      <c r="L21200" s="56">
        <f ca="1"/>
        <v>21199</v>
      </c>
      <c r="M21200" s="53">
        <f ca="1"/>
        <v>1958</v>
      </c>
      <c r="N21200" s="53">
        <f ca="1"/>
        <v>1</v>
      </c>
      <c r="O21200" s="53" t="str">
        <f ca="1"/>
        <v>1958-01</v>
      </c>
    </row>
    <row r="21201" spans="12:15" x14ac:dyDescent="0.4">
      <c r="L21201" s="56">
        <f ca="1"/>
        <v>21200</v>
      </c>
      <c r="M21201" s="53">
        <f ca="1"/>
        <v>1958</v>
      </c>
      <c r="N21201" s="53">
        <f ca="1"/>
        <v>1</v>
      </c>
      <c r="O21201" s="53" t="str">
        <f ca="1"/>
        <v>1958-01</v>
      </c>
    </row>
    <row r="21202" spans="12:15" x14ac:dyDescent="0.4">
      <c r="L21202" s="56">
        <f ca="1"/>
        <v>21201</v>
      </c>
      <c r="M21202" s="53">
        <f ca="1"/>
        <v>1958</v>
      </c>
      <c r="N21202" s="53">
        <f ca="1"/>
        <v>1</v>
      </c>
      <c r="O21202" s="53" t="str">
        <f ca="1"/>
        <v>1958-01</v>
      </c>
    </row>
    <row r="21203" spans="12:15" x14ac:dyDescent="0.4">
      <c r="L21203" s="56">
        <f ca="1"/>
        <v>21202</v>
      </c>
      <c r="M21203" s="53">
        <f ca="1"/>
        <v>1958</v>
      </c>
      <c r="N21203" s="53">
        <f ca="1"/>
        <v>1</v>
      </c>
      <c r="O21203" s="53" t="str">
        <f ca="1"/>
        <v>1958-01</v>
      </c>
    </row>
    <row r="21204" spans="12:15" x14ac:dyDescent="0.4">
      <c r="L21204" s="56">
        <f ca="1"/>
        <v>21203</v>
      </c>
      <c r="M21204" s="53">
        <f ca="1"/>
        <v>1958</v>
      </c>
      <c r="N21204" s="53">
        <f ca="1"/>
        <v>1</v>
      </c>
      <c r="O21204" s="53" t="str">
        <f ca="1"/>
        <v>1958-01</v>
      </c>
    </row>
    <row r="21205" spans="12:15" x14ac:dyDescent="0.4">
      <c r="L21205" s="56">
        <f ca="1"/>
        <v>21204</v>
      </c>
      <c r="M21205" s="53">
        <f ca="1"/>
        <v>1958</v>
      </c>
      <c r="N21205" s="53">
        <f ca="1"/>
        <v>1</v>
      </c>
      <c r="O21205" s="53" t="str">
        <f ca="1"/>
        <v>1958-01</v>
      </c>
    </row>
    <row r="21206" spans="12:15" x14ac:dyDescent="0.4">
      <c r="L21206" s="56">
        <f ca="1"/>
        <v>21205</v>
      </c>
      <c r="M21206" s="53">
        <f ca="1"/>
        <v>1958</v>
      </c>
      <c r="N21206" s="53">
        <f ca="1"/>
        <v>1</v>
      </c>
      <c r="O21206" s="53" t="str">
        <f ca="1"/>
        <v>1958-01</v>
      </c>
    </row>
    <row r="21207" spans="12:15" x14ac:dyDescent="0.4">
      <c r="L21207" s="56">
        <f ca="1"/>
        <v>21206</v>
      </c>
      <c r="M21207" s="53">
        <f ca="1"/>
        <v>1958</v>
      </c>
      <c r="N21207" s="53">
        <f ca="1"/>
        <v>1</v>
      </c>
      <c r="O21207" s="53" t="str">
        <f ca="1"/>
        <v>1958-01</v>
      </c>
    </row>
    <row r="21208" spans="12:15" x14ac:dyDescent="0.4">
      <c r="L21208" s="56">
        <f ca="1"/>
        <v>21207</v>
      </c>
      <c r="M21208" s="53">
        <f ca="1"/>
        <v>1958</v>
      </c>
      <c r="N21208" s="53">
        <f ca="1"/>
        <v>1</v>
      </c>
      <c r="O21208" s="53" t="str">
        <f ca="1"/>
        <v>1958-01</v>
      </c>
    </row>
    <row r="21209" spans="12:15" x14ac:dyDescent="0.4">
      <c r="L21209" s="56">
        <f ca="1"/>
        <v>21208</v>
      </c>
      <c r="M21209" s="53">
        <f ca="1"/>
        <v>1958</v>
      </c>
      <c r="N21209" s="53">
        <f ca="1"/>
        <v>1</v>
      </c>
      <c r="O21209" s="53" t="str">
        <f ca="1"/>
        <v>1958-01</v>
      </c>
    </row>
    <row r="21210" spans="12:15" x14ac:dyDescent="0.4">
      <c r="L21210" s="56">
        <f ca="1"/>
        <v>21209</v>
      </c>
      <c r="M21210" s="53">
        <f ca="1"/>
        <v>1958</v>
      </c>
      <c r="N21210" s="53">
        <f ca="1"/>
        <v>1</v>
      </c>
      <c r="O21210" s="53" t="str">
        <f ca="1"/>
        <v>1958-01</v>
      </c>
    </row>
    <row r="21211" spans="12:15" x14ac:dyDescent="0.4">
      <c r="L21211" s="56">
        <f ca="1"/>
        <v>21210</v>
      </c>
      <c r="M21211" s="53">
        <f ca="1"/>
        <v>1958</v>
      </c>
      <c r="N21211" s="53">
        <f ca="1"/>
        <v>1</v>
      </c>
      <c r="O21211" s="53" t="str">
        <f ca="1"/>
        <v>1958-01</v>
      </c>
    </row>
    <row r="21212" spans="12:15" x14ac:dyDescent="0.4">
      <c r="L21212" s="56">
        <f ca="1"/>
        <v>21211</v>
      </c>
      <c r="M21212" s="53">
        <f ca="1"/>
        <v>1958</v>
      </c>
      <c r="N21212" s="53">
        <f ca="1"/>
        <v>1</v>
      </c>
      <c r="O21212" s="53" t="str">
        <f ca="1"/>
        <v>1958-01</v>
      </c>
    </row>
    <row r="21213" spans="12:15" x14ac:dyDescent="0.4">
      <c r="L21213" s="56">
        <f ca="1"/>
        <v>21212</v>
      </c>
      <c r="M21213" s="53">
        <f ca="1"/>
        <v>1958</v>
      </c>
      <c r="N21213" s="53">
        <f ca="1"/>
        <v>1</v>
      </c>
      <c r="O21213" s="53" t="str">
        <f ca="1"/>
        <v>1958-01</v>
      </c>
    </row>
    <row r="21214" spans="12:15" x14ac:dyDescent="0.4">
      <c r="L21214" s="56">
        <f ca="1"/>
        <v>21213</v>
      </c>
      <c r="M21214" s="53">
        <f ca="1"/>
        <v>1958</v>
      </c>
      <c r="N21214" s="53">
        <f ca="1"/>
        <v>1</v>
      </c>
      <c r="O21214" s="53" t="str">
        <f ca="1"/>
        <v>1958-01</v>
      </c>
    </row>
    <row r="21215" spans="12:15" x14ac:dyDescent="0.4">
      <c r="L21215" s="56">
        <f ca="1"/>
        <v>21214</v>
      </c>
      <c r="M21215" s="53">
        <f ca="1"/>
        <v>1958</v>
      </c>
      <c r="N21215" s="53">
        <f ca="1"/>
        <v>1</v>
      </c>
      <c r="O21215" s="53" t="str">
        <f ca="1"/>
        <v>1958-01</v>
      </c>
    </row>
    <row r="21216" spans="12:15" x14ac:dyDescent="0.4">
      <c r="L21216" s="56">
        <f ca="1"/>
        <v>21215</v>
      </c>
      <c r="M21216" s="53">
        <f ca="1"/>
        <v>1958</v>
      </c>
      <c r="N21216" s="53">
        <f ca="1"/>
        <v>1</v>
      </c>
      <c r="O21216" s="53" t="str">
        <f ca="1"/>
        <v>1958-01</v>
      </c>
    </row>
    <row r="21217" spans="12:15" x14ac:dyDescent="0.4">
      <c r="L21217" s="56">
        <f ca="1"/>
        <v>21216</v>
      </c>
      <c r="M21217" s="53">
        <f ca="1"/>
        <v>1958</v>
      </c>
      <c r="N21217" s="53">
        <f ca="1"/>
        <v>1</v>
      </c>
      <c r="O21217" s="53" t="str">
        <f ca="1"/>
        <v>1958-01</v>
      </c>
    </row>
    <row r="21218" spans="12:15" x14ac:dyDescent="0.4">
      <c r="L21218" s="56">
        <f ca="1"/>
        <v>21217</v>
      </c>
      <c r="M21218" s="53">
        <f ca="1"/>
        <v>1958</v>
      </c>
      <c r="N21218" s="53">
        <f ca="1"/>
        <v>2</v>
      </c>
      <c r="O21218" s="53" t="str">
        <f ca="1"/>
        <v>1958-02</v>
      </c>
    </row>
    <row r="21219" spans="12:15" x14ac:dyDescent="0.4">
      <c r="L21219" s="56">
        <f ca="1"/>
        <v>21218</v>
      </c>
      <c r="M21219" s="53">
        <f ca="1"/>
        <v>1958</v>
      </c>
      <c r="N21219" s="53">
        <f ca="1"/>
        <v>2</v>
      </c>
      <c r="O21219" s="53" t="str">
        <f ca="1"/>
        <v>1958-02</v>
      </c>
    </row>
    <row r="21220" spans="12:15" x14ac:dyDescent="0.4">
      <c r="L21220" s="56">
        <f ca="1"/>
        <v>21219</v>
      </c>
      <c r="M21220" s="53">
        <f ca="1"/>
        <v>1958</v>
      </c>
      <c r="N21220" s="53">
        <f ca="1"/>
        <v>2</v>
      </c>
      <c r="O21220" s="53" t="str">
        <f ca="1"/>
        <v>1958-02</v>
      </c>
    </row>
    <row r="21221" spans="12:15" x14ac:dyDescent="0.4">
      <c r="L21221" s="56">
        <f ca="1"/>
        <v>21220</v>
      </c>
      <c r="M21221" s="53">
        <f ca="1"/>
        <v>1958</v>
      </c>
      <c r="N21221" s="53">
        <f ca="1"/>
        <v>2</v>
      </c>
      <c r="O21221" s="53" t="str">
        <f ca="1"/>
        <v>1958-02</v>
      </c>
    </row>
    <row r="21222" spans="12:15" x14ac:dyDescent="0.4">
      <c r="L21222" s="56">
        <f ca="1"/>
        <v>21221</v>
      </c>
      <c r="M21222" s="53">
        <f ca="1"/>
        <v>1958</v>
      </c>
      <c r="N21222" s="53">
        <f ca="1"/>
        <v>2</v>
      </c>
      <c r="O21222" s="53" t="str">
        <f ca="1"/>
        <v>1958-02</v>
      </c>
    </row>
    <row r="21223" spans="12:15" x14ac:dyDescent="0.4">
      <c r="L21223" s="56">
        <f ca="1"/>
        <v>21222</v>
      </c>
      <c r="M21223" s="53">
        <f ca="1"/>
        <v>1958</v>
      </c>
      <c r="N21223" s="53">
        <f ca="1"/>
        <v>2</v>
      </c>
      <c r="O21223" s="53" t="str">
        <f ca="1"/>
        <v>1958-02</v>
      </c>
    </row>
    <row r="21224" spans="12:15" x14ac:dyDescent="0.4">
      <c r="L21224" s="56">
        <f ca="1"/>
        <v>21223</v>
      </c>
      <c r="M21224" s="53">
        <f ca="1"/>
        <v>1958</v>
      </c>
      <c r="N21224" s="53">
        <f ca="1"/>
        <v>2</v>
      </c>
      <c r="O21224" s="53" t="str">
        <f ca="1"/>
        <v>1958-02</v>
      </c>
    </row>
    <row r="21225" spans="12:15" x14ac:dyDescent="0.4">
      <c r="L21225" s="56">
        <f ca="1"/>
        <v>21224</v>
      </c>
      <c r="M21225" s="53">
        <f ca="1"/>
        <v>1958</v>
      </c>
      <c r="N21225" s="53">
        <f ca="1"/>
        <v>2</v>
      </c>
      <c r="O21225" s="53" t="str">
        <f ca="1"/>
        <v>1958-02</v>
      </c>
    </row>
    <row r="21226" spans="12:15" x14ac:dyDescent="0.4">
      <c r="L21226" s="56">
        <f ca="1"/>
        <v>21225</v>
      </c>
      <c r="M21226" s="53">
        <f ca="1"/>
        <v>1958</v>
      </c>
      <c r="N21226" s="53">
        <f ca="1"/>
        <v>2</v>
      </c>
      <c r="O21226" s="53" t="str">
        <f ca="1"/>
        <v>1958-02</v>
      </c>
    </row>
    <row r="21227" spans="12:15" x14ac:dyDescent="0.4">
      <c r="L21227" s="56">
        <f ca="1"/>
        <v>21226</v>
      </c>
      <c r="M21227" s="53">
        <f ca="1"/>
        <v>1958</v>
      </c>
      <c r="N21227" s="53">
        <f ca="1"/>
        <v>2</v>
      </c>
      <c r="O21227" s="53" t="str">
        <f ca="1"/>
        <v>1958-02</v>
      </c>
    </row>
    <row r="21228" spans="12:15" x14ac:dyDescent="0.4">
      <c r="L21228" s="56">
        <f ca="1"/>
        <v>21227</v>
      </c>
      <c r="M21228" s="53">
        <f ca="1"/>
        <v>1958</v>
      </c>
      <c r="N21228" s="53">
        <f ca="1"/>
        <v>2</v>
      </c>
      <c r="O21228" s="53" t="str">
        <f ca="1"/>
        <v>1958-02</v>
      </c>
    </row>
    <row r="21229" spans="12:15" x14ac:dyDescent="0.4">
      <c r="L21229" s="56">
        <f ca="1"/>
        <v>21228</v>
      </c>
      <c r="M21229" s="53">
        <f ca="1"/>
        <v>1958</v>
      </c>
      <c r="N21229" s="53">
        <f ca="1"/>
        <v>2</v>
      </c>
      <c r="O21229" s="53" t="str">
        <f ca="1"/>
        <v>1958-02</v>
      </c>
    </row>
    <row r="21230" spans="12:15" x14ac:dyDescent="0.4">
      <c r="L21230" s="56">
        <f ca="1"/>
        <v>21229</v>
      </c>
      <c r="M21230" s="53">
        <f ca="1"/>
        <v>1958</v>
      </c>
      <c r="N21230" s="53">
        <f ca="1"/>
        <v>2</v>
      </c>
      <c r="O21230" s="53" t="str">
        <f ca="1"/>
        <v>1958-02</v>
      </c>
    </row>
    <row r="21231" spans="12:15" x14ac:dyDescent="0.4">
      <c r="L21231" s="56">
        <f ca="1"/>
        <v>21230</v>
      </c>
      <c r="M21231" s="53">
        <f ca="1"/>
        <v>1958</v>
      </c>
      <c r="N21231" s="53">
        <f ca="1"/>
        <v>2</v>
      </c>
      <c r="O21231" s="53" t="str">
        <f ca="1"/>
        <v>1958-02</v>
      </c>
    </row>
    <row r="21232" spans="12:15" x14ac:dyDescent="0.4">
      <c r="L21232" s="56">
        <f ca="1"/>
        <v>21231</v>
      </c>
      <c r="M21232" s="53">
        <f ca="1"/>
        <v>1958</v>
      </c>
      <c r="N21232" s="53">
        <f ca="1"/>
        <v>2</v>
      </c>
      <c r="O21232" s="53" t="str">
        <f ca="1"/>
        <v>1958-02</v>
      </c>
    </row>
    <row r="21233" spans="12:15" x14ac:dyDescent="0.4">
      <c r="L21233" s="56">
        <f ca="1"/>
        <v>21232</v>
      </c>
      <c r="M21233" s="53">
        <f ca="1"/>
        <v>1958</v>
      </c>
      <c r="N21233" s="53">
        <f ca="1"/>
        <v>2</v>
      </c>
      <c r="O21233" s="53" t="str">
        <f ca="1"/>
        <v>1958-02</v>
      </c>
    </row>
    <row r="21234" spans="12:15" x14ac:dyDescent="0.4">
      <c r="L21234" s="56">
        <f ca="1"/>
        <v>21233</v>
      </c>
      <c r="M21234" s="53">
        <f ca="1"/>
        <v>1958</v>
      </c>
      <c r="N21234" s="53">
        <f ca="1"/>
        <v>2</v>
      </c>
      <c r="O21234" s="53" t="str">
        <f ca="1"/>
        <v>1958-02</v>
      </c>
    </row>
    <row r="21235" spans="12:15" x14ac:dyDescent="0.4">
      <c r="L21235" s="56">
        <f ca="1"/>
        <v>21234</v>
      </c>
      <c r="M21235" s="53">
        <f ca="1"/>
        <v>1958</v>
      </c>
      <c r="N21235" s="53">
        <f ca="1"/>
        <v>2</v>
      </c>
      <c r="O21235" s="53" t="str">
        <f ca="1"/>
        <v>1958-02</v>
      </c>
    </row>
    <row r="21236" spans="12:15" x14ac:dyDescent="0.4">
      <c r="L21236" s="56">
        <f ca="1"/>
        <v>21235</v>
      </c>
      <c r="M21236" s="53">
        <f ca="1"/>
        <v>1958</v>
      </c>
      <c r="N21236" s="53">
        <f ca="1"/>
        <v>2</v>
      </c>
      <c r="O21236" s="53" t="str">
        <f ca="1"/>
        <v>1958-02</v>
      </c>
    </row>
    <row r="21237" spans="12:15" x14ac:dyDescent="0.4">
      <c r="L21237" s="56">
        <f ca="1"/>
        <v>21236</v>
      </c>
      <c r="M21237" s="53">
        <f ca="1"/>
        <v>1958</v>
      </c>
      <c r="N21237" s="53">
        <f ca="1"/>
        <v>2</v>
      </c>
      <c r="O21237" s="53" t="str">
        <f ca="1"/>
        <v>1958-02</v>
      </c>
    </row>
    <row r="21238" spans="12:15" x14ac:dyDescent="0.4">
      <c r="L21238" s="56">
        <f ca="1"/>
        <v>21237</v>
      </c>
      <c r="M21238" s="53">
        <f ca="1"/>
        <v>1958</v>
      </c>
      <c r="N21238" s="53">
        <f ca="1"/>
        <v>2</v>
      </c>
      <c r="O21238" s="53" t="str">
        <f ca="1"/>
        <v>1958-02</v>
      </c>
    </row>
    <row r="21239" spans="12:15" x14ac:dyDescent="0.4">
      <c r="L21239" s="56">
        <f ca="1"/>
        <v>21238</v>
      </c>
      <c r="M21239" s="53">
        <f ca="1"/>
        <v>1958</v>
      </c>
      <c r="N21239" s="53">
        <f ca="1"/>
        <v>2</v>
      </c>
      <c r="O21239" s="53" t="str">
        <f ca="1"/>
        <v>1958-02</v>
      </c>
    </row>
    <row r="21240" spans="12:15" x14ac:dyDescent="0.4">
      <c r="L21240" s="56">
        <f ca="1"/>
        <v>21239</v>
      </c>
      <c r="M21240" s="53">
        <f ca="1"/>
        <v>1958</v>
      </c>
      <c r="N21240" s="53">
        <f ca="1"/>
        <v>2</v>
      </c>
      <c r="O21240" s="53" t="str">
        <f ca="1"/>
        <v>1958-02</v>
      </c>
    </row>
    <row r="21241" spans="12:15" x14ac:dyDescent="0.4">
      <c r="L21241" s="56">
        <f ca="1"/>
        <v>21240</v>
      </c>
      <c r="M21241" s="53">
        <f ca="1"/>
        <v>1958</v>
      </c>
      <c r="N21241" s="53">
        <f ca="1"/>
        <v>2</v>
      </c>
      <c r="O21241" s="53" t="str">
        <f ca="1"/>
        <v>1958-02</v>
      </c>
    </row>
    <row r="21242" spans="12:15" x14ac:dyDescent="0.4">
      <c r="L21242" s="56">
        <f ca="1"/>
        <v>21241</v>
      </c>
      <c r="M21242" s="53">
        <f ca="1"/>
        <v>1958</v>
      </c>
      <c r="N21242" s="53">
        <f ca="1"/>
        <v>2</v>
      </c>
      <c r="O21242" s="53" t="str">
        <f ca="1"/>
        <v>1958-02</v>
      </c>
    </row>
    <row r="21243" spans="12:15" x14ac:dyDescent="0.4">
      <c r="L21243" s="56">
        <f ca="1"/>
        <v>21242</v>
      </c>
      <c r="M21243" s="53">
        <f ca="1"/>
        <v>1958</v>
      </c>
      <c r="N21243" s="53">
        <f ca="1"/>
        <v>2</v>
      </c>
      <c r="O21243" s="53" t="str">
        <f ca="1"/>
        <v>1958-02</v>
      </c>
    </row>
    <row r="21244" spans="12:15" x14ac:dyDescent="0.4">
      <c r="L21244" s="56">
        <f ca="1"/>
        <v>21243</v>
      </c>
      <c r="M21244" s="53">
        <f ca="1"/>
        <v>1958</v>
      </c>
      <c r="N21244" s="53">
        <f ca="1"/>
        <v>2</v>
      </c>
      <c r="O21244" s="53" t="str">
        <f ca="1"/>
        <v>1958-02</v>
      </c>
    </row>
    <row r="21245" spans="12:15" x14ac:dyDescent="0.4">
      <c r="L21245" s="56">
        <f ca="1"/>
        <v>21244</v>
      </c>
      <c r="M21245" s="53">
        <f ca="1"/>
        <v>1958</v>
      </c>
      <c r="N21245" s="53">
        <f ca="1"/>
        <v>2</v>
      </c>
      <c r="O21245" s="53" t="str">
        <f ca="1"/>
        <v>1958-02</v>
      </c>
    </row>
    <row r="21246" spans="12:15" x14ac:dyDescent="0.4">
      <c r="L21246" s="56">
        <f ca="1"/>
        <v>21245</v>
      </c>
      <c r="M21246" s="53">
        <f ca="1"/>
        <v>1958</v>
      </c>
      <c r="N21246" s="53">
        <f ca="1"/>
        <v>3</v>
      </c>
      <c r="O21246" s="53" t="str">
        <f ca="1"/>
        <v>1958-03</v>
      </c>
    </row>
    <row r="21247" spans="12:15" x14ac:dyDescent="0.4">
      <c r="L21247" s="56">
        <f ca="1"/>
        <v>21246</v>
      </c>
      <c r="M21247" s="53">
        <f ca="1"/>
        <v>1958</v>
      </c>
      <c r="N21247" s="53">
        <f ca="1"/>
        <v>3</v>
      </c>
      <c r="O21247" s="53" t="str">
        <f ca="1"/>
        <v>1958-03</v>
      </c>
    </row>
    <row r="21248" spans="12:15" x14ac:dyDescent="0.4">
      <c r="L21248" s="56">
        <f ca="1"/>
        <v>21247</v>
      </c>
      <c r="M21248" s="53">
        <f ca="1"/>
        <v>1958</v>
      </c>
      <c r="N21248" s="53">
        <f ca="1"/>
        <v>3</v>
      </c>
      <c r="O21248" s="53" t="str">
        <f ca="1"/>
        <v>1958-03</v>
      </c>
    </row>
    <row r="21249" spans="12:15" x14ac:dyDescent="0.4">
      <c r="L21249" s="56">
        <f ca="1"/>
        <v>21248</v>
      </c>
      <c r="M21249" s="53">
        <f ca="1"/>
        <v>1958</v>
      </c>
      <c r="N21249" s="53">
        <f ca="1"/>
        <v>3</v>
      </c>
      <c r="O21249" s="53" t="str">
        <f ca="1"/>
        <v>1958-03</v>
      </c>
    </row>
    <row r="21250" spans="12:15" x14ac:dyDescent="0.4">
      <c r="L21250" s="56">
        <f ca="1"/>
        <v>21249</v>
      </c>
      <c r="M21250" s="53">
        <f ca="1"/>
        <v>1958</v>
      </c>
      <c r="N21250" s="53">
        <f ca="1"/>
        <v>3</v>
      </c>
      <c r="O21250" s="53" t="str">
        <f ca="1"/>
        <v>1958-03</v>
      </c>
    </row>
    <row r="21251" spans="12:15" x14ac:dyDescent="0.4">
      <c r="L21251" s="56">
        <f ca="1"/>
        <v>21250</v>
      </c>
      <c r="M21251" s="53">
        <f ca="1"/>
        <v>1958</v>
      </c>
      <c r="N21251" s="53">
        <f ca="1"/>
        <v>3</v>
      </c>
      <c r="O21251" s="53" t="str">
        <f ca="1"/>
        <v>1958-03</v>
      </c>
    </row>
    <row r="21252" spans="12:15" x14ac:dyDescent="0.4">
      <c r="L21252" s="56">
        <f ca="1"/>
        <v>21251</v>
      </c>
      <c r="M21252" s="53">
        <f ca="1"/>
        <v>1958</v>
      </c>
      <c r="N21252" s="53">
        <f ca="1"/>
        <v>3</v>
      </c>
      <c r="O21252" s="53" t="str">
        <f ca="1"/>
        <v>1958-03</v>
      </c>
    </row>
    <row r="21253" spans="12:15" x14ac:dyDescent="0.4">
      <c r="L21253" s="56">
        <f ca="1"/>
        <v>21252</v>
      </c>
      <c r="M21253" s="53">
        <f ca="1"/>
        <v>1958</v>
      </c>
      <c r="N21253" s="53">
        <f ca="1"/>
        <v>3</v>
      </c>
      <c r="O21253" s="53" t="str">
        <f ca="1"/>
        <v>1958-03</v>
      </c>
    </row>
    <row r="21254" spans="12:15" x14ac:dyDescent="0.4">
      <c r="L21254" s="56">
        <f ca="1"/>
        <v>21253</v>
      </c>
      <c r="M21254" s="53">
        <f ca="1"/>
        <v>1958</v>
      </c>
      <c r="N21254" s="53">
        <f ca="1"/>
        <v>3</v>
      </c>
      <c r="O21254" s="53" t="str">
        <f ca="1"/>
        <v>1958-03</v>
      </c>
    </row>
    <row r="21255" spans="12:15" x14ac:dyDescent="0.4">
      <c r="L21255" s="56">
        <f ca="1"/>
        <v>21254</v>
      </c>
      <c r="M21255" s="53">
        <f ca="1"/>
        <v>1958</v>
      </c>
      <c r="N21255" s="53">
        <f ca="1"/>
        <v>3</v>
      </c>
      <c r="O21255" s="53" t="str">
        <f ca="1"/>
        <v>1958-03</v>
      </c>
    </row>
    <row r="21256" spans="12:15" x14ac:dyDescent="0.4">
      <c r="L21256" s="56">
        <f ca="1"/>
        <v>21255</v>
      </c>
      <c r="M21256" s="53">
        <f ca="1"/>
        <v>1958</v>
      </c>
      <c r="N21256" s="53">
        <f ca="1"/>
        <v>3</v>
      </c>
      <c r="O21256" s="53" t="str">
        <f ca="1"/>
        <v>1958-03</v>
      </c>
    </row>
    <row r="21257" spans="12:15" x14ac:dyDescent="0.4">
      <c r="L21257" s="56">
        <f ca="1"/>
        <v>21256</v>
      </c>
      <c r="M21257" s="53">
        <f ca="1"/>
        <v>1958</v>
      </c>
      <c r="N21257" s="53">
        <f ca="1"/>
        <v>3</v>
      </c>
      <c r="O21257" s="53" t="str">
        <f ca="1"/>
        <v>1958-03</v>
      </c>
    </row>
    <row r="21258" spans="12:15" x14ac:dyDescent="0.4">
      <c r="L21258" s="56">
        <f ca="1"/>
        <v>21257</v>
      </c>
      <c r="M21258" s="53">
        <f ca="1"/>
        <v>1958</v>
      </c>
      <c r="N21258" s="53">
        <f ca="1"/>
        <v>3</v>
      </c>
      <c r="O21258" s="53" t="str">
        <f ca="1"/>
        <v>1958-03</v>
      </c>
    </row>
    <row r="21259" spans="12:15" x14ac:dyDescent="0.4">
      <c r="L21259" s="56">
        <f ca="1"/>
        <v>21258</v>
      </c>
      <c r="M21259" s="53">
        <f ca="1"/>
        <v>1958</v>
      </c>
      <c r="N21259" s="53">
        <f ca="1"/>
        <v>3</v>
      </c>
      <c r="O21259" s="53" t="str">
        <f ca="1"/>
        <v>1958-03</v>
      </c>
    </row>
    <row r="21260" spans="12:15" x14ac:dyDescent="0.4">
      <c r="L21260" s="56">
        <f ca="1"/>
        <v>21259</v>
      </c>
      <c r="M21260" s="53">
        <f ca="1"/>
        <v>1958</v>
      </c>
      <c r="N21260" s="53">
        <f ca="1"/>
        <v>3</v>
      </c>
      <c r="O21260" s="53" t="str">
        <f ca="1"/>
        <v>1958-03</v>
      </c>
    </row>
    <row r="21261" spans="12:15" x14ac:dyDescent="0.4">
      <c r="L21261" s="56">
        <f ca="1"/>
        <v>21260</v>
      </c>
      <c r="M21261" s="53">
        <f ca="1"/>
        <v>1958</v>
      </c>
      <c r="N21261" s="53">
        <f ca="1"/>
        <v>3</v>
      </c>
      <c r="O21261" s="53" t="str">
        <f ca="1"/>
        <v>1958-03</v>
      </c>
    </row>
    <row r="21262" spans="12:15" x14ac:dyDescent="0.4">
      <c r="L21262" s="56">
        <f ca="1"/>
        <v>21261</v>
      </c>
      <c r="M21262" s="53">
        <f ca="1"/>
        <v>1958</v>
      </c>
      <c r="N21262" s="53">
        <f ca="1"/>
        <v>3</v>
      </c>
      <c r="O21262" s="53" t="str">
        <f ca="1"/>
        <v>1958-03</v>
      </c>
    </row>
    <row r="21263" spans="12:15" x14ac:dyDescent="0.4">
      <c r="L21263" s="56">
        <f ca="1"/>
        <v>21262</v>
      </c>
      <c r="M21263" s="53">
        <f ca="1"/>
        <v>1958</v>
      </c>
      <c r="N21263" s="53">
        <f ca="1"/>
        <v>3</v>
      </c>
      <c r="O21263" s="53" t="str">
        <f ca="1"/>
        <v>1958-03</v>
      </c>
    </row>
    <row r="21264" spans="12:15" x14ac:dyDescent="0.4">
      <c r="L21264" s="56">
        <f ca="1"/>
        <v>21263</v>
      </c>
      <c r="M21264" s="53">
        <f ca="1"/>
        <v>1958</v>
      </c>
      <c r="N21264" s="53">
        <f ca="1"/>
        <v>3</v>
      </c>
      <c r="O21264" s="53" t="str">
        <f ca="1"/>
        <v>1958-03</v>
      </c>
    </row>
    <row r="21265" spans="12:15" x14ac:dyDescent="0.4">
      <c r="L21265" s="56">
        <f ca="1"/>
        <v>21264</v>
      </c>
      <c r="M21265" s="53">
        <f ca="1"/>
        <v>1958</v>
      </c>
      <c r="N21265" s="53">
        <f ca="1"/>
        <v>3</v>
      </c>
      <c r="O21265" s="53" t="str">
        <f ca="1"/>
        <v>1958-03</v>
      </c>
    </row>
    <row r="21266" spans="12:15" x14ac:dyDescent="0.4">
      <c r="L21266" s="56">
        <f ca="1"/>
        <v>21265</v>
      </c>
      <c r="M21266" s="53">
        <f ca="1"/>
        <v>1958</v>
      </c>
      <c r="N21266" s="53">
        <f ca="1"/>
        <v>3</v>
      </c>
      <c r="O21266" s="53" t="str">
        <f ca="1"/>
        <v>1958-03</v>
      </c>
    </row>
    <row r="21267" spans="12:15" x14ac:dyDescent="0.4">
      <c r="L21267" s="56">
        <f ca="1"/>
        <v>21266</v>
      </c>
      <c r="M21267" s="53">
        <f ca="1"/>
        <v>1958</v>
      </c>
      <c r="N21267" s="53">
        <f ca="1"/>
        <v>3</v>
      </c>
      <c r="O21267" s="53" t="str">
        <f ca="1"/>
        <v>1958-03</v>
      </c>
    </row>
    <row r="21268" spans="12:15" x14ac:dyDescent="0.4">
      <c r="L21268" s="56">
        <f ca="1"/>
        <v>21267</v>
      </c>
      <c r="M21268" s="53">
        <f ca="1"/>
        <v>1958</v>
      </c>
      <c r="N21268" s="53">
        <f ca="1"/>
        <v>3</v>
      </c>
      <c r="O21268" s="53" t="str">
        <f ca="1"/>
        <v>1958-03</v>
      </c>
    </row>
    <row r="21269" spans="12:15" x14ac:dyDescent="0.4">
      <c r="L21269" s="56">
        <f ca="1"/>
        <v>21268</v>
      </c>
      <c r="M21269" s="53">
        <f ca="1"/>
        <v>1958</v>
      </c>
      <c r="N21269" s="53">
        <f ca="1"/>
        <v>3</v>
      </c>
      <c r="O21269" s="53" t="str">
        <f ca="1"/>
        <v>1958-03</v>
      </c>
    </row>
    <row r="21270" spans="12:15" x14ac:dyDescent="0.4">
      <c r="L21270" s="56">
        <f ca="1"/>
        <v>21269</v>
      </c>
      <c r="M21270" s="53">
        <f ca="1"/>
        <v>1958</v>
      </c>
      <c r="N21270" s="53">
        <f ca="1"/>
        <v>3</v>
      </c>
      <c r="O21270" s="53" t="str">
        <f ca="1"/>
        <v>1958-03</v>
      </c>
    </row>
    <row r="21271" spans="12:15" x14ac:dyDescent="0.4">
      <c r="L21271" s="56">
        <f ca="1"/>
        <v>21270</v>
      </c>
      <c r="M21271" s="53">
        <f ca="1"/>
        <v>1958</v>
      </c>
      <c r="N21271" s="53">
        <f ca="1"/>
        <v>3</v>
      </c>
      <c r="O21271" s="53" t="str">
        <f ca="1"/>
        <v>1958-03</v>
      </c>
    </row>
    <row r="21272" spans="12:15" x14ac:dyDescent="0.4">
      <c r="L21272" s="56">
        <f ca="1"/>
        <v>21271</v>
      </c>
      <c r="M21272" s="53">
        <f ca="1"/>
        <v>1958</v>
      </c>
      <c r="N21272" s="53">
        <f ca="1"/>
        <v>3</v>
      </c>
      <c r="O21272" s="53" t="str">
        <f ca="1"/>
        <v>1958-03</v>
      </c>
    </row>
    <row r="21273" spans="12:15" x14ac:dyDescent="0.4">
      <c r="L21273" s="56">
        <f ca="1"/>
        <v>21272</v>
      </c>
      <c r="M21273" s="53">
        <f ca="1"/>
        <v>1958</v>
      </c>
      <c r="N21273" s="53">
        <f ca="1"/>
        <v>3</v>
      </c>
      <c r="O21273" s="53" t="str">
        <f ca="1"/>
        <v>1958-03</v>
      </c>
    </row>
    <row r="21274" spans="12:15" x14ac:dyDescent="0.4">
      <c r="L21274" s="56">
        <f ca="1"/>
        <v>21273</v>
      </c>
      <c r="M21274" s="53">
        <f ca="1"/>
        <v>1958</v>
      </c>
      <c r="N21274" s="53">
        <f ca="1"/>
        <v>3</v>
      </c>
      <c r="O21274" s="53" t="str">
        <f ca="1"/>
        <v>1958-03</v>
      </c>
    </row>
    <row r="21275" spans="12:15" x14ac:dyDescent="0.4">
      <c r="L21275" s="56">
        <f ca="1"/>
        <v>21274</v>
      </c>
      <c r="M21275" s="53">
        <f ca="1"/>
        <v>1958</v>
      </c>
      <c r="N21275" s="53">
        <f ca="1"/>
        <v>3</v>
      </c>
      <c r="O21275" s="53" t="str">
        <f ca="1"/>
        <v>1958-03</v>
      </c>
    </row>
    <row r="21276" spans="12:15" x14ac:dyDescent="0.4">
      <c r="L21276" s="56">
        <f ca="1"/>
        <v>21275</v>
      </c>
      <c r="M21276" s="53">
        <f ca="1"/>
        <v>1958</v>
      </c>
      <c r="N21276" s="53">
        <f ca="1"/>
        <v>3</v>
      </c>
      <c r="O21276" s="53" t="str">
        <f ca="1"/>
        <v>1958-03</v>
      </c>
    </row>
    <row r="21277" spans="12:15" x14ac:dyDescent="0.4">
      <c r="L21277" s="56">
        <f ca="1"/>
        <v>21276</v>
      </c>
      <c r="M21277" s="53">
        <f ca="1"/>
        <v>1958</v>
      </c>
      <c r="N21277" s="53">
        <f ca="1"/>
        <v>4</v>
      </c>
      <c r="O21277" s="53" t="str">
        <f ca="1"/>
        <v>1958-04</v>
      </c>
    </row>
    <row r="21278" spans="12:15" x14ac:dyDescent="0.4">
      <c r="L21278" s="56">
        <f ca="1"/>
        <v>21277</v>
      </c>
      <c r="M21278" s="53">
        <f ca="1"/>
        <v>1958</v>
      </c>
      <c r="N21278" s="53">
        <f ca="1"/>
        <v>4</v>
      </c>
      <c r="O21278" s="53" t="str">
        <f ca="1"/>
        <v>1958-04</v>
      </c>
    </row>
    <row r="21279" spans="12:15" x14ac:dyDescent="0.4">
      <c r="L21279" s="56">
        <f ca="1"/>
        <v>21278</v>
      </c>
      <c r="M21279" s="53">
        <f ca="1"/>
        <v>1958</v>
      </c>
      <c r="N21279" s="53">
        <f ca="1"/>
        <v>4</v>
      </c>
      <c r="O21279" s="53" t="str">
        <f ca="1"/>
        <v>1958-04</v>
      </c>
    </row>
    <row r="21280" spans="12:15" x14ac:dyDescent="0.4">
      <c r="L21280" s="56">
        <f ca="1"/>
        <v>21279</v>
      </c>
      <c r="M21280" s="53">
        <f ca="1"/>
        <v>1958</v>
      </c>
      <c r="N21280" s="53">
        <f ca="1"/>
        <v>4</v>
      </c>
      <c r="O21280" s="53" t="str">
        <f ca="1"/>
        <v>1958-04</v>
      </c>
    </row>
    <row r="21281" spans="12:15" x14ac:dyDescent="0.4">
      <c r="L21281" s="56">
        <f ca="1"/>
        <v>21280</v>
      </c>
      <c r="M21281" s="53">
        <f ca="1"/>
        <v>1958</v>
      </c>
      <c r="N21281" s="53">
        <f ca="1"/>
        <v>4</v>
      </c>
      <c r="O21281" s="53" t="str">
        <f ca="1"/>
        <v>1958-04</v>
      </c>
    </row>
    <row r="21282" spans="12:15" x14ac:dyDescent="0.4">
      <c r="L21282" s="56">
        <f ca="1"/>
        <v>21281</v>
      </c>
      <c r="M21282" s="53">
        <f ca="1"/>
        <v>1958</v>
      </c>
      <c r="N21282" s="53">
        <f ca="1"/>
        <v>4</v>
      </c>
      <c r="O21282" s="53" t="str">
        <f ca="1"/>
        <v>1958-04</v>
      </c>
    </row>
    <row r="21283" spans="12:15" x14ac:dyDescent="0.4">
      <c r="L21283" s="56">
        <f ca="1"/>
        <v>21282</v>
      </c>
      <c r="M21283" s="53">
        <f ca="1"/>
        <v>1958</v>
      </c>
      <c r="N21283" s="53">
        <f ca="1"/>
        <v>4</v>
      </c>
      <c r="O21283" s="53" t="str">
        <f ca="1"/>
        <v>1958-04</v>
      </c>
    </row>
    <row r="21284" spans="12:15" x14ac:dyDescent="0.4">
      <c r="L21284" s="56">
        <f ca="1"/>
        <v>21283</v>
      </c>
      <c r="M21284" s="53">
        <f ca="1"/>
        <v>1958</v>
      </c>
      <c r="N21284" s="53">
        <f ca="1"/>
        <v>4</v>
      </c>
      <c r="O21284" s="53" t="str">
        <f ca="1"/>
        <v>1958-04</v>
      </c>
    </row>
    <row r="21285" spans="12:15" x14ac:dyDescent="0.4">
      <c r="L21285" s="56">
        <f ca="1"/>
        <v>21284</v>
      </c>
      <c r="M21285" s="53">
        <f ca="1"/>
        <v>1958</v>
      </c>
      <c r="N21285" s="53">
        <f ca="1"/>
        <v>4</v>
      </c>
      <c r="O21285" s="53" t="str">
        <f ca="1"/>
        <v>1958-04</v>
      </c>
    </row>
    <row r="21286" spans="12:15" x14ac:dyDescent="0.4">
      <c r="L21286" s="56">
        <f ca="1"/>
        <v>21285</v>
      </c>
      <c r="M21286" s="53">
        <f ca="1"/>
        <v>1958</v>
      </c>
      <c r="N21286" s="53">
        <f ca="1"/>
        <v>4</v>
      </c>
      <c r="O21286" s="53" t="str">
        <f ca="1"/>
        <v>1958-04</v>
      </c>
    </row>
    <row r="21287" spans="12:15" x14ac:dyDescent="0.4">
      <c r="L21287" s="56">
        <f ca="1"/>
        <v>21286</v>
      </c>
      <c r="M21287" s="53">
        <f ca="1"/>
        <v>1958</v>
      </c>
      <c r="N21287" s="53">
        <f ca="1"/>
        <v>4</v>
      </c>
      <c r="O21287" s="53" t="str">
        <f ca="1"/>
        <v>1958-04</v>
      </c>
    </row>
    <row r="21288" spans="12:15" x14ac:dyDescent="0.4">
      <c r="L21288" s="56">
        <f ca="1"/>
        <v>21287</v>
      </c>
      <c r="M21288" s="53">
        <f ca="1"/>
        <v>1958</v>
      </c>
      <c r="N21288" s="53">
        <f ca="1"/>
        <v>4</v>
      </c>
      <c r="O21288" s="53" t="str">
        <f ca="1"/>
        <v>1958-04</v>
      </c>
    </row>
    <row r="21289" spans="12:15" x14ac:dyDescent="0.4">
      <c r="L21289" s="56">
        <f ca="1"/>
        <v>21288</v>
      </c>
      <c r="M21289" s="53">
        <f ca="1"/>
        <v>1958</v>
      </c>
      <c r="N21289" s="53">
        <f ca="1"/>
        <v>4</v>
      </c>
      <c r="O21289" s="53" t="str">
        <f ca="1"/>
        <v>1958-04</v>
      </c>
    </row>
    <row r="21290" spans="12:15" x14ac:dyDescent="0.4">
      <c r="L21290" s="56">
        <f ca="1"/>
        <v>21289</v>
      </c>
      <c r="M21290" s="53">
        <f ca="1"/>
        <v>1958</v>
      </c>
      <c r="N21290" s="53">
        <f ca="1"/>
        <v>4</v>
      </c>
      <c r="O21290" s="53" t="str">
        <f ca="1"/>
        <v>1958-04</v>
      </c>
    </row>
    <row r="21291" spans="12:15" x14ac:dyDescent="0.4">
      <c r="L21291" s="56">
        <f ca="1"/>
        <v>21290</v>
      </c>
      <c r="M21291" s="53">
        <f ca="1"/>
        <v>1958</v>
      </c>
      <c r="N21291" s="53">
        <f ca="1"/>
        <v>4</v>
      </c>
      <c r="O21291" s="53" t="str">
        <f ca="1"/>
        <v>1958-04</v>
      </c>
    </row>
    <row r="21292" spans="12:15" x14ac:dyDescent="0.4">
      <c r="L21292" s="56">
        <f ca="1"/>
        <v>21291</v>
      </c>
      <c r="M21292" s="53">
        <f ca="1"/>
        <v>1958</v>
      </c>
      <c r="N21292" s="53">
        <f ca="1"/>
        <v>4</v>
      </c>
      <c r="O21292" s="53" t="str">
        <f ca="1"/>
        <v>1958-04</v>
      </c>
    </row>
    <row r="21293" spans="12:15" x14ac:dyDescent="0.4">
      <c r="L21293" s="56">
        <f ca="1"/>
        <v>21292</v>
      </c>
      <c r="M21293" s="53">
        <f ca="1"/>
        <v>1958</v>
      </c>
      <c r="N21293" s="53">
        <f ca="1"/>
        <v>4</v>
      </c>
      <c r="O21293" s="53" t="str">
        <f ca="1"/>
        <v>1958-04</v>
      </c>
    </row>
    <row r="21294" spans="12:15" x14ac:dyDescent="0.4">
      <c r="L21294" s="56">
        <f ca="1"/>
        <v>21293</v>
      </c>
      <c r="M21294" s="53">
        <f ca="1"/>
        <v>1958</v>
      </c>
      <c r="N21294" s="53">
        <f ca="1"/>
        <v>4</v>
      </c>
      <c r="O21294" s="53" t="str">
        <f ca="1"/>
        <v>1958-04</v>
      </c>
    </row>
    <row r="21295" spans="12:15" x14ac:dyDescent="0.4">
      <c r="L21295" s="56">
        <f ca="1"/>
        <v>21294</v>
      </c>
      <c r="M21295" s="53">
        <f ca="1"/>
        <v>1958</v>
      </c>
      <c r="N21295" s="53">
        <f ca="1"/>
        <v>4</v>
      </c>
      <c r="O21295" s="53" t="str">
        <f ca="1"/>
        <v>1958-04</v>
      </c>
    </row>
    <row r="21296" spans="12:15" x14ac:dyDescent="0.4">
      <c r="L21296" s="56">
        <f ca="1"/>
        <v>21295</v>
      </c>
      <c r="M21296" s="53">
        <f ca="1"/>
        <v>1958</v>
      </c>
      <c r="N21296" s="53">
        <f ca="1"/>
        <v>4</v>
      </c>
      <c r="O21296" s="53" t="str">
        <f ca="1"/>
        <v>1958-04</v>
      </c>
    </row>
    <row r="21297" spans="12:15" x14ac:dyDescent="0.4">
      <c r="L21297" s="56">
        <f ca="1"/>
        <v>21296</v>
      </c>
      <c r="M21297" s="53">
        <f ca="1"/>
        <v>1958</v>
      </c>
      <c r="N21297" s="53">
        <f ca="1"/>
        <v>4</v>
      </c>
      <c r="O21297" s="53" t="str">
        <f ca="1"/>
        <v>1958-04</v>
      </c>
    </row>
    <row r="21298" spans="12:15" x14ac:dyDescent="0.4">
      <c r="L21298" s="56">
        <f ca="1"/>
        <v>21297</v>
      </c>
      <c r="M21298" s="53">
        <f ca="1"/>
        <v>1958</v>
      </c>
      <c r="N21298" s="53">
        <f ca="1"/>
        <v>4</v>
      </c>
      <c r="O21298" s="53" t="str">
        <f ca="1"/>
        <v>1958-04</v>
      </c>
    </row>
    <row r="21299" spans="12:15" x14ac:dyDescent="0.4">
      <c r="L21299" s="56">
        <f ca="1"/>
        <v>21298</v>
      </c>
      <c r="M21299" s="53">
        <f ca="1"/>
        <v>1958</v>
      </c>
      <c r="N21299" s="53">
        <f ca="1"/>
        <v>4</v>
      </c>
      <c r="O21299" s="53" t="str">
        <f ca="1"/>
        <v>1958-04</v>
      </c>
    </row>
    <row r="21300" spans="12:15" x14ac:dyDescent="0.4">
      <c r="L21300" s="56">
        <f ca="1"/>
        <v>21299</v>
      </c>
      <c r="M21300" s="53">
        <f ca="1"/>
        <v>1958</v>
      </c>
      <c r="N21300" s="53">
        <f ca="1"/>
        <v>4</v>
      </c>
      <c r="O21300" s="53" t="str">
        <f ca="1"/>
        <v>1958-04</v>
      </c>
    </row>
    <row r="21301" spans="12:15" x14ac:dyDescent="0.4">
      <c r="L21301" s="56">
        <f ca="1"/>
        <v>21300</v>
      </c>
      <c r="M21301" s="53">
        <f ca="1"/>
        <v>1958</v>
      </c>
      <c r="N21301" s="53">
        <f ca="1"/>
        <v>4</v>
      </c>
      <c r="O21301" s="53" t="str">
        <f ca="1"/>
        <v>1958-04</v>
      </c>
    </row>
    <row r="21302" spans="12:15" x14ac:dyDescent="0.4">
      <c r="L21302" s="56">
        <f ca="1"/>
        <v>21301</v>
      </c>
      <c r="M21302" s="53">
        <f ca="1"/>
        <v>1958</v>
      </c>
      <c r="N21302" s="53">
        <f ca="1"/>
        <v>4</v>
      </c>
      <c r="O21302" s="53" t="str">
        <f ca="1"/>
        <v>1958-04</v>
      </c>
    </row>
    <row r="21303" spans="12:15" x14ac:dyDescent="0.4">
      <c r="L21303" s="56">
        <f ca="1"/>
        <v>21302</v>
      </c>
      <c r="M21303" s="53">
        <f ca="1"/>
        <v>1958</v>
      </c>
      <c r="N21303" s="53">
        <f ca="1"/>
        <v>4</v>
      </c>
      <c r="O21303" s="53" t="str">
        <f ca="1"/>
        <v>1958-04</v>
      </c>
    </row>
    <row r="21304" spans="12:15" x14ac:dyDescent="0.4">
      <c r="L21304" s="56">
        <f ca="1"/>
        <v>21303</v>
      </c>
      <c r="M21304" s="53">
        <f ca="1"/>
        <v>1958</v>
      </c>
      <c r="N21304" s="53">
        <f ca="1"/>
        <v>4</v>
      </c>
      <c r="O21304" s="53" t="str">
        <f ca="1"/>
        <v>1958-04</v>
      </c>
    </row>
    <row r="21305" spans="12:15" x14ac:dyDescent="0.4">
      <c r="L21305" s="56">
        <f ca="1"/>
        <v>21304</v>
      </c>
      <c r="M21305" s="53">
        <f ca="1"/>
        <v>1958</v>
      </c>
      <c r="N21305" s="53">
        <f ca="1"/>
        <v>4</v>
      </c>
      <c r="O21305" s="53" t="str">
        <f ca="1"/>
        <v>1958-04</v>
      </c>
    </row>
    <row r="21306" spans="12:15" x14ac:dyDescent="0.4">
      <c r="L21306" s="56">
        <f ca="1"/>
        <v>21305</v>
      </c>
      <c r="M21306" s="53">
        <f ca="1"/>
        <v>1958</v>
      </c>
      <c r="N21306" s="53">
        <f ca="1"/>
        <v>4</v>
      </c>
      <c r="O21306" s="53" t="str">
        <f ca="1"/>
        <v>1958-04</v>
      </c>
    </row>
    <row r="21307" spans="12:15" x14ac:dyDescent="0.4">
      <c r="L21307" s="56">
        <f ca="1"/>
        <v>21306</v>
      </c>
      <c r="M21307" s="53">
        <f ca="1"/>
        <v>1958</v>
      </c>
      <c r="N21307" s="53">
        <f ca="1"/>
        <v>5</v>
      </c>
      <c r="O21307" s="53" t="str">
        <f ca="1"/>
        <v>1958-05</v>
      </c>
    </row>
    <row r="21308" spans="12:15" x14ac:dyDescent="0.4">
      <c r="L21308" s="56">
        <f ca="1"/>
        <v>21307</v>
      </c>
      <c r="M21308" s="53">
        <f ca="1"/>
        <v>1958</v>
      </c>
      <c r="N21308" s="53">
        <f ca="1"/>
        <v>5</v>
      </c>
      <c r="O21308" s="53" t="str">
        <f ca="1"/>
        <v>1958-05</v>
      </c>
    </row>
    <row r="21309" spans="12:15" x14ac:dyDescent="0.4">
      <c r="L21309" s="56">
        <f ca="1"/>
        <v>21308</v>
      </c>
      <c r="M21309" s="53">
        <f ca="1"/>
        <v>1958</v>
      </c>
      <c r="N21309" s="53">
        <f ca="1"/>
        <v>5</v>
      </c>
      <c r="O21309" s="53" t="str">
        <f ca="1"/>
        <v>1958-05</v>
      </c>
    </row>
    <row r="21310" spans="12:15" x14ac:dyDescent="0.4">
      <c r="L21310" s="56">
        <f ca="1"/>
        <v>21309</v>
      </c>
      <c r="M21310" s="53">
        <f ca="1"/>
        <v>1958</v>
      </c>
      <c r="N21310" s="53">
        <f ca="1"/>
        <v>5</v>
      </c>
      <c r="O21310" s="53" t="str">
        <f ca="1"/>
        <v>1958-05</v>
      </c>
    </row>
    <row r="21311" spans="12:15" x14ac:dyDescent="0.4">
      <c r="L21311" s="56">
        <f ca="1"/>
        <v>21310</v>
      </c>
      <c r="M21311" s="53">
        <f ca="1"/>
        <v>1958</v>
      </c>
      <c r="N21311" s="53">
        <f ca="1"/>
        <v>5</v>
      </c>
      <c r="O21311" s="53" t="str">
        <f ca="1"/>
        <v>1958-05</v>
      </c>
    </row>
    <row r="21312" spans="12:15" x14ac:dyDescent="0.4">
      <c r="L21312" s="56">
        <f ca="1"/>
        <v>21311</v>
      </c>
      <c r="M21312" s="53">
        <f ca="1"/>
        <v>1958</v>
      </c>
      <c r="N21312" s="53">
        <f ca="1"/>
        <v>5</v>
      </c>
      <c r="O21312" s="53" t="str">
        <f ca="1"/>
        <v>1958-05</v>
      </c>
    </row>
    <row r="21313" spans="12:15" x14ac:dyDescent="0.4">
      <c r="L21313" s="56">
        <f ca="1"/>
        <v>21312</v>
      </c>
      <c r="M21313" s="53">
        <f ca="1"/>
        <v>1958</v>
      </c>
      <c r="N21313" s="53">
        <f ca="1"/>
        <v>5</v>
      </c>
      <c r="O21313" s="53" t="str">
        <f ca="1"/>
        <v>1958-05</v>
      </c>
    </row>
    <row r="21314" spans="12:15" x14ac:dyDescent="0.4">
      <c r="L21314" s="56">
        <f ca="1"/>
        <v>21313</v>
      </c>
      <c r="M21314" s="53">
        <f ca="1"/>
        <v>1958</v>
      </c>
      <c r="N21314" s="53">
        <f ca="1"/>
        <v>5</v>
      </c>
      <c r="O21314" s="53" t="str">
        <f ca="1"/>
        <v>1958-05</v>
      </c>
    </row>
    <row r="21315" spans="12:15" x14ac:dyDescent="0.4">
      <c r="L21315" s="56">
        <f ca="1"/>
        <v>21314</v>
      </c>
      <c r="M21315" s="53">
        <f ca="1"/>
        <v>1958</v>
      </c>
      <c r="N21315" s="53">
        <f ca="1"/>
        <v>5</v>
      </c>
      <c r="O21315" s="53" t="str">
        <f ca="1"/>
        <v>1958-05</v>
      </c>
    </row>
    <row r="21316" spans="12:15" x14ac:dyDescent="0.4">
      <c r="L21316" s="56">
        <f ca="1"/>
        <v>21315</v>
      </c>
      <c r="M21316" s="53">
        <f ca="1"/>
        <v>1958</v>
      </c>
      <c r="N21316" s="53">
        <f ca="1"/>
        <v>5</v>
      </c>
      <c r="O21316" s="53" t="str">
        <f ca="1"/>
        <v>1958-05</v>
      </c>
    </row>
    <row r="21317" spans="12:15" x14ac:dyDescent="0.4">
      <c r="L21317" s="56">
        <f ca="1"/>
        <v>21316</v>
      </c>
      <c r="M21317" s="53">
        <f ca="1"/>
        <v>1958</v>
      </c>
      <c r="N21317" s="53">
        <f ca="1"/>
        <v>5</v>
      </c>
      <c r="O21317" s="53" t="str">
        <f ca="1"/>
        <v>1958-05</v>
      </c>
    </row>
    <row r="21318" spans="12:15" x14ac:dyDescent="0.4">
      <c r="L21318" s="56">
        <f ca="1"/>
        <v>21317</v>
      </c>
      <c r="M21318" s="53">
        <f ca="1"/>
        <v>1958</v>
      </c>
      <c r="N21318" s="53">
        <f ca="1"/>
        <v>5</v>
      </c>
      <c r="O21318" s="53" t="str">
        <f ca="1"/>
        <v>1958-05</v>
      </c>
    </row>
    <row r="21319" spans="12:15" x14ac:dyDescent="0.4">
      <c r="L21319" s="56">
        <f ca="1"/>
        <v>21318</v>
      </c>
      <c r="M21319" s="53">
        <f ca="1"/>
        <v>1958</v>
      </c>
      <c r="N21319" s="53">
        <f ca="1"/>
        <v>5</v>
      </c>
      <c r="O21319" s="53" t="str">
        <f ca="1"/>
        <v>1958-05</v>
      </c>
    </row>
    <row r="21320" spans="12:15" x14ac:dyDescent="0.4">
      <c r="L21320" s="56">
        <f ca="1"/>
        <v>21319</v>
      </c>
      <c r="M21320" s="53">
        <f ca="1"/>
        <v>1958</v>
      </c>
      <c r="N21320" s="53">
        <f ca="1"/>
        <v>5</v>
      </c>
      <c r="O21320" s="53" t="str">
        <f ca="1"/>
        <v>1958-05</v>
      </c>
    </row>
    <row r="21321" spans="12:15" x14ac:dyDescent="0.4">
      <c r="L21321" s="56">
        <f ca="1"/>
        <v>21320</v>
      </c>
      <c r="M21321" s="53">
        <f ca="1"/>
        <v>1958</v>
      </c>
      <c r="N21321" s="53">
        <f ca="1"/>
        <v>5</v>
      </c>
      <c r="O21321" s="53" t="str">
        <f ca="1"/>
        <v>1958-05</v>
      </c>
    </row>
    <row r="21322" spans="12:15" x14ac:dyDescent="0.4">
      <c r="L21322" s="56">
        <f ca="1"/>
        <v>21321</v>
      </c>
      <c r="M21322" s="53">
        <f ca="1"/>
        <v>1958</v>
      </c>
      <c r="N21322" s="53">
        <f ca="1"/>
        <v>5</v>
      </c>
      <c r="O21322" s="53" t="str">
        <f ca="1"/>
        <v>1958-05</v>
      </c>
    </row>
    <row r="21323" spans="12:15" x14ac:dyDescent="0.4">
      <c r="L21323" s="56">
        <f ca="1"/>
        <v>21322</v>
      </c>
      <c r="M21323" s="53">
        <f ca="1"/>
        <v>1958</v>
      </c>
      <c r="N21323" s="53">
        <f ca="1"/>
        <v>5</v>
      </c>
      <c r="O21323" s="53" t="str">
        <f ca="1"/>
        <v>1958-05</v>
      </c>
    </row>
    <row r="21324" spans="12:15" x14ac:dyDescent="0.4">
      <c r="L21324" s="56">
        <f ca="1"/>
        <v>21323</v>
      </c>
      <c r="M21324" s="53">
        <f ca="1"/>
        <v>1958</v>
      </c>
      <c r="N21324" s="53">
        <f ca="1"/>
        <v>5</v>
      </c>
      <c r="O21324" s="53" t="str">
        <f ca="1"/>
        <v>1958-05</v>
      </c>
    </row>
    <row r="21325" spans="12:15" x14ac:dyDescent="0.4">
      <c r="L21325" s="56">
        <f ca="1"/>
        <v>21324</v>
      </c>
      <c r="M21325" s="53">
        <f ca="1"/>
        <v>1958</v>
      </c>
      <c r="N21325" s="53">
        <f ca="1"/>
        <v>5</v>
      </c>
      <c r="O21325" s="53" t="str">
        <f ca="1"/>
        <v>1958-05</v>
      </c>
    </row>
    <row r="21326" spans="12:15" x14ac:dyDescent="0.4">
      <c r="L21326" s="56">
        <f ca="1"/>
        <v>21325</v>
      </c>
      <c r="M21326" s="53">
        <f ca="1"/>
        <v>1958</v>
      </c>
      <c r="N21326" s="53">
        <f ca="1"/>
        <v>5</v>
      </c>
      <c r="O21326" s="53" t="str">
        <f ca="1"/>
        <v>1958-05</v>
      </c>
    </row>
    <row r="21327" spans="12:15" x14ac:dyDescent="0.4">
      <c r="L21327" s="56">
        <f ca="1"/>
        <v>21326</v>
      </c>
      <c r="M21327" s="53">
        <f ca="1"/>
        <v>1958</v>
      </c>
      <c r="N21327" s="53">
        <f ca="1"/>
        <v>5</v>
      </c>
      <c r="O21327" s="53" t="str">
        <f ca="1"/>
        <v>1958-05</v>
      </c>
    </row>
    <row r="21328" spans="12:15" x14ac:dyDescent="0.4">
      <c r="L21328" s="56">
        <f ca="1"/>
        <v>21327</v>
      </c>
      <c r="M21328" s="53">
        <f ca="1"/>
        <v>1958</v>
      </c>
      <c r="N21328" s="53">
        <f ca="1"/>
        <v>5</v>
      </c>
      <c r="O21328" s="53" t="str">
        <f ca="1"/>
        <v>1958-05</v>
      </c>
    </row>
    <row r="21329" spans="12:15" x14ac:dyDescent="0.4">
      <c r="L21329" s="56">
        <f ca="1"/>
        <v>21328</v>
      </c>
      <c r="M21329" s="53">
        <f ca="1"/>
        <v>1958</v>
      </c>
      <c r="N21329" s="53">
        <f ca="1"/>
        <v>5</v>
      </c>
      <c r="O21329" s="53" t="str">
        <f ca="1"/>
        <v>1958-05</v>
      </c>
    </row>
    <row r="21330" spans="12:15" x14ac:dyDescent="0.4">
      <c r="L21330" s="56">
        <f ca="1"/>
        <v>21329</v>
      </c>
      <c r="M21330" s="53">
        <f ca="1"/>
        <v>1958</v>
      </c>
      <c r="N21330" s="53">
        <f ca="1"/>
        <v>5</v>
      </c>
      <c r="O21330" s="53" t="str">
        <f ca="1"/>
        <v>1958-05</v>
      </c>
    </row>
    <row r="21331" spans="12:15" x14ac:dyDescent="0.4">
      <c r="L21331" s="56">
        <f ca="1"/>
        <v>21330</v>
      </c>
      <c r="M21331" s="53">
        <f ca="1"/>
        <v>1958</v>
      </c>
      <c r="N21331" s="53">
        <f ca="1"/>
        <v>5</v>
      </c>
      <c r="O21331" s="53" t="str">
        <f ca="1"/>
        <v>1958-05</v>
      </c>
    </row>
    <row r="21332" spans="12:15" x14ac:dyDescent="0.4">
      <c r="L21332" s="56">
        <f ca="1"/>
        <v>21331</v>
      </c>
      <c r="M21332" s="53">
        <f ca="1"/>
        <v>1958</v>
      </c>
      <c r="N21332" s="53">
        <f ca="1"/>
        <v>5</v>
      </c>
      <c r="O21332" s="53" t="str">
        <f ca="1"/>
        <v>1958-05</v>
      </c>
    </row>
    <row r="21333" spans="12:15" x14ac:dyDescent="0.4">
      <c r="L21333" s="56">
        <f ca="1"/>
        <v>21332</v>
      </c>
      <c r="M21333" s="53">
        <f ca="1"/>
        <v>1958</v>
      </c>
      <c r="N21333" s="53">
        <f ca="1"/>
        <v>5</v>
      </c>
      <c r="O21333" s="53" t="str">
        <f ca="1"/>
        <v>1958-05</v>
      </c>
    </row>
    <row r="21334" spans="12:15" x14ac:dyDescent="0.4">
      <c r="L21334" s="56">
        <f ca="1"/>
        <v>21333</v>
      </c>
      <c r="M21334" s="53">
        <f ca="1"/>
        <v>1958</v>
      </c>
      <c r="N21334" s="53">
        <f ca="1"/>
        <v>5</v>
      </c>
      <c r="O21334" s="53" t="str">
        <f ca="1"/>
        <v>1958-05</v>
      </c>
    </row>
    <row r="21335" spans="12:15" x14ac:dyDescent="0.4">
      <c r="L21335" s="56">
        <f ca="1"/>
        <v>21334</v>
      </c>
      <c r="M21335" s="53">
        <f ca="1"/>
        <v>1958</v>
      </c>
      <c r="N21335" s="53">
        <f ca="1"/>
        <v>5</v>
      </c>
      <c r="O21335" s="53" t="str">
        <f ca="1"/>
        <v>1958-05</v>
      </c>
    </row>
    <row r="21336" spans="12:15" x14ac:dyDescent="0.4">
      <c r="L21336" s="56">
        <f ca="1"/>
        <v>21335</v>
      </c>
      <c r="M21336" s="53">
        <f ca="1"/>
        <v>1958</v>
      </c>
      <c r="N21336" s="53">
        <f ca="1"/>
        <v>5</v>
      </c>
      <c r="O21336" s="53" t="str">
        <f ca="1"/>
        <v>1958-05</v>
      </c>
    </row>
    <row r="21337" spans="12:15" x14ac:dyDescent="0.4">
      <c r="L21337" s="56">
        <f ca="1"/>
        <v>21336</v>
      </c>
      <c r="M21337" s="53">
        <f ca="1"/>
        <v>1958</v>
      </c>
      <c r="N21337" s="53">
        <f ca="1"/>
        <v>5</v>
      </c>
      <c r="O21337" s="53" t="str">
        <f ca="1"/>
        <v>1958-05</v>
      </c>
    </row>
    <row r="21338" spans="12:15" x14ac:dyDescent="0.4">
      <c r="L21338" s="56">
        <f ca="1"/>
        <v>21337</v>
      </c>
      <c r="M21338" s="53">
        <f ca="1"/>
        <v>1958</v>
      </c>
      <c r="N21338" s="53">
        <f ca="1"/>
        <v>6</v>
      </c>
      <c r="O21338" s="53" t="str">
        <f ca="1"/>
        <v>1958-06</v>
      </c>
    </row>
    <row r="21339" spans="12:15" x14ac:dyDescent="0.4">
      <c r="L21339" s="56">
        <f ca="1"/>
        <v>21338</v>
      </c>
      <c r="M21339" s="53">
        <f ca="1"/>
        <v>1958</v>
      </c>
      <c r="N21339" s="53">
        <f ca="1"/>
        <v>6</v>
      </c>
      <c r="O21339" s="53" t="str">
        <f ca="1"/>
        <v>1958-06</v>
      </c>
    </row>
    <row r="21340" spans="12:15" x14ac:dyDescent="0.4">
      <c r="L21340" s="56">
        <f ca="1"/>
        <v>21339</v>
      </c>
      <c r="M21340" s="53">
        <f ca="1"/>
        <v>1958</v>
      </c>
      <c r="N21340" s="53">
        <f ca="1"/>
        <v>6</v>
      </c>
      <c r="O21340" s="53" t="str">
        <f ca="1"/>
        <v>1958-06</v>
      </c>
    </row>
    <row r="21341" spans="12:15" x14ac:dyDescent="0.4">
      <c r="L21341" s="56">
        <f ca="1"/>
        <v>21340</v>
      </c>
      <c r="M21341" s="53">
        <f ca="1"/>
        <v>1958</v>
      </c>
      <c r="N21341" s="53">
        <f ca="1"/>
        <v>6</v>
      </c>
      <c r="O21341" s="53" t="str">
        <f ca="1"/>
        <v>1958-06</v>
      </c>
    </row>
    <row r="21342" spans="12:15" x14ac:dyDescent="0.4">
      <c r="L21342" s="56">
        <f ca="1"/>
        <v>21341</v>
      </c>
      <c r="M21342" s="53">
        <f ca="1"/>
        <v>1958</v>
      </c>
      <c r="N21342" s="53">
        <f ca="1"/>
        <v>6</v>
      </c>
      <c r="O21342" s="53" t="str">
        <f ca="1"/>
        <v>1958-06</v>
      </c>
    </row>
    <row r="21343" spans="12:15" x14ac:dyDescent="0.4">
      <c r="L21343" s="56">
        <f ca="1"/>
        <v>21342</v>
      </c>
      <c r="M21343" s="53">
        <f ca="1"/>
        <v>1958</v>
      </c>
      <c r="N21343" s="53">
        <f ca="1"/>
        <v>6</v>
      </c>
      <c r="O21343" s="53" t="str">
        <f ca="1"/>
        <v>1958-06</v>
      </c>
    </row>
    <row r="21344" spans="12:15" x14ac:dyDescent="0.4">
      <c r="L21344" s="56">
        <f ca="1"/>
        <v>21343</v>
      </c>
      <c r="M21344" s="53">
        <f ca="1"/>
        <v>1958</v>
      </c>
      <c r="N21344" s="53">
        <f ca="1"/>
        <v>6</v>
      </c>
      <c r="O21344" s="53" t="str">
        <f ca="1"/>
        <v>1958-06</v>
      </c>
    </row>
    <row r="21345" spans="12:15" x14ac:dyDescent="0.4">
      <c r="L21345" s="56">
        <f ca="1"/>
        <v>21344</v>
      </c>
      <c r="M21345" s="53">
        <f ca="1"/>
        <v>1958</v>
      </c>
      <c r="N21345" s="53">
        <f ca="1"/>
        <v>6</v>
      </c>
      <c r="O21345" s="53" t="str">
        <f ca="1"/>
        <v>1958-06</v>
      </c>
    </row>
    <row r="21346" spans="12:15" x14ac:dyDescent="0.4">
      <c r="L21346" s="56">
        <f ca="1"/>
        <v>21345</v>
      </c>
      <c r="M21346" s="53">
        <f ca="1"/>
        <v>1958</v>
      </c>
      <c r="N21346" s="53">
        <f ca="1"/>
        <v>6</v>
      </c>
      <c r="O21346" s="53" t="str">
        <f ca="1"/>
        <v>1958-06</v>
      </c>
    </row>
    <row r="21347" spans="12:15" x14ac:dyDescent="0.4">
      <c r="L21347" s="56">
        <f ca="1"/>
        <v>21346</v>
      </c>
      <c r="M21347" s="53">
        <f ca="1"/>
        <v>1958</v>
      </c>
      <c r="N21347" s="53">
        <f ca="1"/>
        <v>6</v>
      </c>
      <c r="O21347" s="53" t="str">
        <f ca="1"/>
        <v>1958-06</v>
      </c>
    </row>
    <row r="21348" spans="12:15" x14ac:dyDescent="0.4">
      <c r="L21348" s="56">
        <f ca="1"/>
        <v>21347</v>
      </c>
      <c r="M21348" s="53">
        <f ca="1"/>
        <v>1958</v>
      </c>
      <c r="N21348" s="53">
        <f ca="1"/>
        <v>6</v>
      </c>
      <c r="O21348" s="53" t="str">
        <f ca="1"/>
        <v>1958-06</v>
      </c>
    </row>
    <row r="21349" spans="12:15" x14ac:dyDescent="0.4">
      <c r="L21349" s="56">
        <f ca="1"/>
        <v>21348</v>
      </c>
      <c r="M21349" s="53">
        <f ca="1"/>
        <v>1958</v>
      </c>
      <c r="N21349" s="53">
        <f ca="1"/>
        <v>6</v>
      </c>
      <c r="O21349" s="53" t="str">
        <f ca="1"/>
        <v>1958-06</v>
      </c>
    </row>
    <row r="21350" spans="12:15" x14ac:dyDescent="0.4">
      <c r="L21350" s="56">
        <f ca="1"/>
        <v>21349</v>
      </c>
      <c r="M21350" s="53">
        <f ca="1"/>
        <v>1958</v>
      </c>
      <c r="N21350" s="53">
        <f ca="1"/>
        <v>6</v>
      </c>
      <c r="O21350" s="53" t="str">
        <f ca="1"/>
        <v>1958-06</v>
      </c>
    </row>
    <row r="21351" spans="12:15" x14ac:dyDescent="0.4">
      <c r="L21351" s="56">
        <f ca="1"/>
        <v>21350</v>
      </c>
      <c r="M21351" s="53">
        <f ca="1"/>
        <v>1958</v>
      </c>
      <c r="N21351" s="53">
        <f ca="1"/>
        <v>6</v>
      </c>
      <c r="O21351" s="53" t="str">
        <f ca="1"/>
        <v>1958-06</v>
      </c>
    </row>
    <row r="21352" spans="12:15" x14ac:dyDescent="0.4">
      <c r="L21352" s="56">
        <f ca="1"/>
        <v>21351</v>
      </c>
      <c r="M21352" s="53">
        <f ca="1"/>
        <v>1958</v>
      </c>
      <c r="N21352" s="53">
        <f ca="1"/>
        <v>6</v>
      </c>
      <c r="O21352" s="53" t="str">
        <f ca="1"/>
        <v>1958-06</v>
      </c>
    </row>
    <row r="21353" spans="12:15" x14ac:dyDescent="0.4">
      <c r="L21353" s="56">
        <f ca="1"/>
        <v>21352</v>
      </c>
      <c r="M21353" s="53">
        <f ca="1"/>
        <v>1958</v>
      </c>
      <c r="N21353" s="53">
        <f ca="1"/>
        <v>6</v>
      </c>
      <c r="O21353" s="53" t="str">
        <f ca="1"/>
        <v>1958-06</v>
      </c>
    </row>
    <row r="21354" spans="12:15" x14ac:dyDescent="0.4">
      <c r="L21354" s="56">
        <f ca="1"/>
        <v>21353</v>
      </c>
      <c r="M21354" s="53">
        <f ca="1"/>
        <v>1958</v>
      </c>
      <c r="N21354" s="53">
        <f ca="1"/>
        <v>6</v>
      </c>
      <c r="O21354" s="53" t="str">
        <f ca="1"/>
        <v>1958-06</v>
      </c>
    </row>
    <row r="21355" spans="12:15" x14ac:dyDescent="0.4">
      <c r="L21355" s="56">
        <f ca="1"/>
        <v>21354</v>
      </c>
      <c r="M21355" s="53">
        <f ca="1"/>
        <v>1958</v>
      </c>
      <c r="N21355" s="53">
        <f ca="1"/>
        <v>6</v>
      </c>
      <c r="O21355" s="53" t="str">
        <f ca="1"/>
        <v>1958-06</v>
      </c>
    </row>
    <row r="21356" spans="12:15" x14ac:dyDescent="0.4">
      <c r="L21356" s="56">
        <f ca="1"/>
        <v>21355</v>
      </c>
      <c r="M21356" s="53">
        <f ca="1"/>
        <v>1958</v>
      </c>
      <c r="N21356" s="53">
        <f ca="1"/>
        <v>6</v>
      </c>
      <c r="O21356" s="53" t="str">
        <f ca="1"/>
        <v>1958-06</v>
      </c>
    </row>
    <row r="21357" spans="12:15" x14ac:dyDescent="0.4">
      <c r="L21357" s="56">
        <f ca="1"/>
        <v>21356</v>
      </c>
      <c r="M21357" s="53">
        <f ca="1"/>
        <v>1958</v>
      </c>
      <c r="N21357" s="53">
        <f ca="1"/>
        <v>6</v>
      </c>
      <c r="O21357" s="53" t="str">
        <f ca="1"/>
        <v>1958-06</v>
      </c>
    </row>
    <row r="21358" spans="12:15" x14ac:dyDescent="0.4">
      <c r="L21358" s="56">
        <f ca="1"/>
        <v>21357</v>
      </c>
      <c r="M21358" s="53">
        <f ca="1"/>
        <v>1958</v>
      </c>
      <c r="N21358" s="53">
        <f ca="1"/>
        <v>6</v>
      </c>
      <c r="O21358" s="53" t="str">
        <f ca="1"/>
        <v>1958-06</v>
      </c>
    </row>
    <row r="21359" spans="12:15" x14ac:dyDescent="0.4">
      <c r="L21359" s="56">
        <f ca="1"/>
        <v>21358</v>
      </c>
      <c r="M21359" s="53">
        <f ca="1"/>
        <v>1958</v>
      </c>
      <c r="N21359" s="53">
        <f ca="1"/>
        <v>6</v>
      </c>
      <c r="O21359" s="53" t="str">
        <f ca="1"/>
        <v>1958-06</v>
      </c>
    </row>
    <row r="21360" spans="12:15" x14ac:dyDescent="0.4">
      <c r="L21360" s="56">
        <f ca="1"/>
        <v>21359</v>
      </c>
      <c r="M21360" s="53">
        <f ca="1"/>
        <v>1958</v>
      </c>
      <c r="N21360" s="53">
        <f ca="1"/>
        <v>6</v>
      </c>
      <c r="O21360" s="53" t="str">
        <f ca="1"/>
        <v>1958-06</v>
      </c>
    </row>
    <row r="21361" spans="12:15" x14ac:dyDescent="0.4">
      <c r="L21361" s="56">
        <f ca="1"/>
        <v>21360</v>
      </c>
      <c r="M21361" s="53">
        <f ca="1"/>
        <v>1958</v>
      </c>
      <c r="N21361" s="53">
        <f ca="1"/>
        <v>6</v>
      </c>
      <c r="O21361" s="53" t="str">
        <f ca="1"/>
        <v>1958-06</v>
      </c>
    </row>
    <row r="21362" spans="12:15" x14ac:dyDescent="0.4">
      <c r="L21362" s="56">
        <f ca="1"/>
        <v>21361</v>
      </c>
      <c r="M21362" s="53">
        <f ca="1"/>
        <v>1958</v>
      </c>
      <c r="N21362" s="53">
        <f ca="1"/>
        <v>6</v>
      </c>
      <c r="O21362" s="53" t="str">
        <f ca="1"/>
        <v>1958-06</v>
      </c>
    </row>
    <row r="21363" spans="12:15" x14ac:dyDescent="0.4">
      <c r="L21363" s="56">
        <f ca="1"/>
        <v>21362</v>
      </c>
      <c r="M21363" s="53">
        <f ca="1"/>
        <v>1958</v>
      </c>
      <c r="N21363" s="53">
        <f ca="1"/>
        <v>6</v>
      </c>
      <c r="O21363" s="53" t="str">
        <f ca="1"/>
        <v>1958-06</v>
      </c>
    </row>
    <row r="21364" spans="12:15" x14ac:dyDescent="0.4">
      <c r="L21364" s="56">
        <f ca="1"/>
        <v>21363</v>
      </c>
      <c r="M21364" s="53">
        <f ca="1"/>
        <v>1958</v>
      </c>
      <c r="N21364" s="53">
        <f ca="1"/>
        <v>6</v>
      </c>
      <c r="O21364" s="53" t="str">
        <f ca="1"/>
        <v>1958-06</v>
      </c>
    </row>
    <row r="21365" spans="12:15" x14ac:dyDescent="0.4">
      <c r="L21365" s="56">
        <f ca="1"/>
        <v>21364</v>
      </c>
      <c r="M21365" s="53">
        <f ca="1"/>
        <v>1958</v>
      </c>
      <c r="N21365" s="53">
        <f ca="1"/>
        <v>6</v>
      </c>
      <c r="O21365" s="53" t="str">
        <f ca="1"/>
        <v>1958-06</v>
      </c>
    </row>
    <row r="21366" spans="12:15" x14ac:dyDescent="0.4">
      <c r="L21366" s="56">
        <f ca="1"/>
        <v>21365</v>
      </c>
      <c r="M21366" s="53">
        <f ca="1"/>
        <v>1958</v>
      </c>
      <c r="N21366" s="53">
        <f ca="1"/>
        <v>6</v>
      </c>
      <c r="O21366" s="53" t="str">
        <f ca="1"/>
        <v>1958-06</v>
      </c>
    </row>
    <row r="21367" spans="12:15" x14ac:dyDescent="0.4">
      <c r="L21367" s="56">
        <f ca="1"/>
        <v>21366</v>
      </c>
      <c r="M21367" s="53">
        <f ca="1"/>
        <v>1958</v>
      </c>
      <c r="N21367" s="53">
        <f ca="1"/>
        <v>6</v>
      </c>
      <c r="O21367" s="53" t="str">
        <f ca="1"/>
        <v>1958-06</v>
      </c>
    </row>
    <row r="21368" spans="12:15" x14ac:dyDescent="0.4">
      <c r="L21368" s="56">
        <f ca="1"/>
        <v>21367</v>
      </c>
      <c r="M21368" s="53">
        <f ca="1"/>
        <v>1958</v>
      </c>
      <c r="N21368" s="53">
        <f ca="1"/>
        <v>7</v>
      </c>
      <c r="O21368" s="53" t="str">
        <f ca="1"/>
        <v>1958-07</v>
      </c>
    </row>
    <row r="21369" spans="12:15" x14ac:dyDescent="0.4">
      <c r="L21369" s="56">
        <f ca="1"/>
        <v>21368</v>
      </c>
      <c r="M21369" s="53">
        <f ca="1"/>
        <v>1958</v>
      </c>
      <c r="N21369" s="53">
        <f ca="1"/>
        <v>7</v>
      </c>
      <c r="O21369" s="53" t="str">
        <f ca="1"/>
        <v>1958-07</v>
      </c>
    </row>
    <row r="21370" spans="12:15" x14ac:dyDescent="0.4">
      <c r="L21370" s="56">
        <f ca="1"/>
        <v>21369</v>
      </c>
      <c r="M21370" s="53">
        <f ca="1"/>
        <v>1958</v>
      </c>
      <c r="N21370" s="53">
        <f ca="1"/>
        <v>7</v>
      </c>
      <c r="O21370" s="53" t="str">
        <f ca="1"/>
        <v>1958-07</v>
      </c>
    </row>
    <row r="21371" spans="12:15" x14ac:dyDescent="0.4">
      <c r="L21371" s="56">
        <f ca="1"/>
        <v>21370</v>
      </c>
      <c r="M21371" s="53">
        <f ca="1"/>
        <v>1958</v>
      </c>
      <c r="N21371" s="53">
        <f ca="1"/>
        <v>7</v>
      </c>
      <c r="O21371" s="53" t="str">
        <f ca="1"/>
        <v>1958-07</v>
      </c>
    </row>
    <row r="21372" spans="12:15" x14ac:dyDescent="0.4">
      <c r="L21372" s="56">
        <f ca="1"/>
        <v>21371</v>
      </c>
      <c r="M21372" s="53">
        <f ca="1"/>
        <v>1958</v>
      </c>
      <c r="N21372" s="53">
        <f ca="1"/>
        <v>7</v>
      </c>
      <c r="O21372" s="53" t="str">
        <f ca="1"/>
        <v>1958-07</v>
      </c>
    </row>
    <row r="21373" spans="12:15" x14ac:dyDescent="0.4">
      <c r="L21373" s="56">
        <f ca="1"/>
        <v>21372</v>
      </c>
      <c r="M21373" s="53">
        <f ca="1"/>
        <v>1958</v>
      </c>
      <c r="N21373" s="53">
        <f ca="1"/>
        <v>7</v>
      </c>
      <c r="O21373" s="53" t="str">
        <f ca="1"/>
        <v>1958-07</v>
      </c>
    </row>
    <row r="21374" spans="12:15" x14ac:dyDescent="0.4">
      <c r="L21374" s="56">
        <f ca="1"/>
        <v>21373</v>
      </c>
      <c r="M21374" s="53">
        <f ca="1"/>
        <v>1958</v>
      </c>
      <c r="N21374" s="53">
        <f ca="1"/>
        <v>7</v>
      </c>
      <c r="O21374" s="53" t="str">
        <f ca="1"/>
        <v>1958-07</v>
      </c>
    </row>
    <row r="21375" spans="12:15" x14ac:dyDescent="0.4">
      <c r="L21375" s="56">
        <f ca="1"/>
        <v>21374</v>
      </c>
      <c r="M21375" s="53">
        <f ca="1"/>
        <v>1958</v>
      </c>
      <c r="N21375" s="53">
        <f ca="1"/>
        <v>7</v>
      </c>
      <c r="O21375" s="53" t="str">
        <f ca="1"/>
        <v>1958-07</v>
      </c>
    </row>
    <row r="21376" spans="12:15" x14ac:dyDescent="0.4">
      <c r="L21376" s="56">
        <f ca="1"/>
        <v>21375</v>
      </c>
      <c r="M21376" s="53">
        <f ca="1"/>
        <v>1958</v>
      </c>
      <c r="N21376" s="53">
        <f ca="1"/>
        <v>7</v>
      </c>
      <c r="O21376" s="53" t="str">
        <f ca="1"/>
        <v>1958-07</v>
      </c>
    </row>
    <row r="21377" spans="12:15" x14ac:dyDescent="0.4">
      <c r="L21377" s="56">
        <f ca="1"/>
        <v>21376</v>
      </c>
      <c r="M21377" s="53">
        <f ca="1"/>
        <v>1958</v>
      </c>
      <c r="N21377" s="53">
        <f ca="1"/>
        <v>7</v>
      </c>
      <c r="O21377" s="53" t="str">
        <f ca="1"/>
        <v>1958-07</v>
      </c>
    </row>
    <row r="21378" spans="12:15" x14ac:dyDescent="0.4">
      <c r="L21378" s="56">
        <f ca="1"/>
        <v>21377</v>
      </c>
      <c r="M21378" s="53">
        <f ca="1"/>
        <v>1958</v>
      </c>
      <c r="N21378" s="53">
        <f ca="1"/>
        <v>7</v>
      </c>
      <c r="O21378" s="53" t="str">
        <f ca="1"/>
        <v>1958-07</v>
      </c>
    </row>
    <row r="21379" spans="12:15" x14ac:dyDescent="0.4">
      <c r="L21379" s="56">
        <f ca="1"/>
        <v>21378</v>
      </c>
      <c r="M21379" s="53">
        <f ca="1"/>
        <v>1958</v>
      </c>
      <c r="N21379" s="53">
        <f ca="1"/>
        <v>7</v>
      </c>
      <c r="O21379" s="53" t="str">
        <f ca="1"/>
        <v>1958-07</v>
      </c>
    </row>
    <row r="21380" spans="12:15" x14ac:dyDescent="0.4">
      <c r="L21380" s="56">
        <f ca="1"/>
        <v>21379</v>
      </c>
      <c r="M21380" s="53">
        <f ca="1"/>
        <v>1958</v>
      </c>
      <c r="N21380" s="53">
        <f ca="1"/>
        <v>7</v>
      </c>
      <c r="O21380" s="53" t="str">
        <f ca="1"/>
        <v>1958-07</v>
      </c>
    </row>
    <row r="21381" spans="12:15" x14ac:dyDescent="0.4">
      <c r="L21381" s="56">
        <f ca="1"/>
        <v>21380</v>
      </c>
      <c r="M21381" s="53">
        <f ca="1"/>
        <v>1958</v>
      </c>
      <c r="N21381" s="53">
        <f ca="1"/>
        <v>7</v>
      </c>
      <c r="O21381" s="53" t="str">
        <f ca="1"/>
        <v>1958-07</v>
      </c>
    </row>
    <row r="21382" spans="12:15" x14ac:dyDescent="0.4">
      <c r="L21382" s="56">
        <f ca="1"/>
        <v>21381</v>
      </c>
      <c r="M21382" s="53">
        <f ca="1"/>
        <v>1958</v>
      </c>
      <c r="N21382" s="53">
        <f ca="1"/>
        <v>7</v>
      </c>
      <c r="O21382" s="53" t="str">
        <f ca="1"/>
        <v>1958-07</v>
      </c>
    </row>
    <row r="21383" spans="12:15" x14ac:dyDescent="0.4">
      <c r="L21383" s="56">
        <f ca="1"/>
        <v>21382</v>
      </c>
      <c r="M21383" s="53">
        <f ca="1"/>
        <v>1958</v>
      </c>
      <c r="N21383" s="53">
        <f ca="1"/>
        <v>7</v>
      </c>
      <c r="O21383" s="53" t="str">
        <f ca="1"/>
        <v>1958-07</v>
      </c>
    </row>
    <row r="21384" spans="12:15" x14ac:dyDescent="0.4">
      <c r="L21384" s="56">
        <f ca="1"/>
        <v>21383</v>
      </c>
      <c r="M21384" s="53">
        <f ca="1"/>
        <v>1958</v>
      </c>
      <c r="N21384" s="53">
        <f ca="1"/>
        <v>7</v>
      </c>
      <c r="O21384" s="53" t="str">
        <f ca="1"/>
        <v>1958-07</v>
      </c>
    </row>
    <row r="21385" spans="12:15" x14ac:dyDescent="0.4">
      <c r="L21385" s="56">
        <f ca="1"/>
        <v>21384</v>
      </c>
      <c r="M21385" s="53">
        <f ca="1"/>
        <v>1958</v>
      </c>
      <c r="N21385" s="53">
        <f ca="1"/>
        <v>7</v>
      </c>
      <c r="O21385" s="53" t="str">
        <f ca="1"/>
        <v>1958-07</v>
      </c>
    </row>
    <row r="21386" spans="12:15" x14ac:dyDescent="0.4">
      <c r="L21386" s="56">
        <f ca="1"/>
        <v>21385</v>
      </c>
      <c r="M21386" s="53">
        <f ca="1"/>
        <v>1958</v>
      </c>
      <c r="N21386" s="53">
        <f ca="1"/>
        <v>7</v>
      </c>
      <c r="O21386" s="53" t="str">
        <f ca="1"/>
        <v>1958-07</v>
      </c>
    </row>
    <row r="21387" spans="12:15" x14ac:dyDescent="0.4">
      <c r="L21387" s="56">
        <f ca="1"/>
        <v>21386</v>
      </c>
      <c r="M21387" s="53">
        <f ca="1"/>
        <v>1958</v>
      </c>
      <c r="N21387" s="53">
        <f ca="1"/>
        <v>7</v>
      </c>
      <c r="O21387" s="53" t="str">
        <f ca="1"/>
        <v>1958-07</v>
      </c>
    </row>
    <row r="21388" spans="12:15" x14ac:dyDescent="0.4">
      <c r="L21388" s="56">
        <f ca="1"/>
        <v>21387</v>
      </c>
      <c r="M21388" s="53">
        <f ca="1"/>
        <v>1958</v>
      </c>
      <c r="N21388" s="53">
        <f ca="1"/>
        <v>7</v>
      </c>
      <c r="O21388" s="53" t="str">
        <f ca="1"/>
        <v>1958-07</v>
      </c>
    </row>
    <row r="21389" spans="12:15" x14ac:dyDescent="0.4">
      <c r="L21389" s="56">
        <f ca="1"/>
        <v>21388</v>
      </c>
      <c r="M21389" s="53">
        <f ca="1"/>
        <v>1958</v>
      </c>
      <c r="N21389" s="53">
        <f ca="1"/>
        <v>7</v>
      </c>
      <c r="O21389" s="53" t="str">
        <f ca="1"/>
        <v>1958-07</v>
      </c>
    </row>
    <row r="21390" spans="12:15" x14ac:dyDescent="0.4">
      <c r="L21390" s="56">
        <f ca="1"/>
        <v>21389</v>
      </c>
      <c r="M21390" s="53">
        <f ca="1"/>
        <v>1958</v>
      </c>
      <c r="N21390" s="53">
        <f ca="1"/>
        <v>7</v>
      </c>
      <c r="O21390" s="53" t="str">
        <f ca="1"/>
        <v>1958-07</v>
      </c>
    </row>
    <row r="21391" spans="12:15" x14ac:dyDescent="0.4">
      <c r="L21391" s="56">
        <f ca="1"/>
        <v>21390</v>
      </c>
      <c r="M21391" s="53">
        <f ca="1"/>
        <v>1958</v>
      </c>
      <c r="N21391" s="53">
        <f ca="1"/>
        <v>7</v>
      </c>
      <c r="O21391" s="53" t="str">
        <f ca="1"/>
        <v>1958-07</v>
      </c>
    </row>
    <row r="21392" spans="12:15" x14ac:dyDescent="0.4">
      <c r="L21392" s="56">
        <f ca="1"/>
        <v>21391</v>
      </c>
      <c r="M21392" s="53">
        <f ca="1"/>
        <v>1958</v>
      </c>
      <c r="N21392" s="53">
        <f ca="1"/>
        <v>7</v>
      </c>
      <c r="O21392" s="53" t="str">
        <f ca="1"/>
        <v>1958-07</v>
      </c>
    </row>
    <row r="21393" spans="12:15" x14ac:dyDescent="0.4">
      <c r="L21393" s="56">
        <f ca="1"/>
        <v>21392</v>
      </c>
      <c r="M21393" s="53">
        <f ca="1"/>
        <v>1958</v>
      </c>
      <c r="N21393" s="53">
        <f ca="1"/>
        <v>7</v>
      </c>
      <c r="O21393" s="53" t="str">
        <f ca="1"/>
        <v>1958-07</v>
      </c>
    </row>
    <row r="21394" spans="12:15" x14ac:dyDescent="0.4">
      <c r="L21394" s="56">
        <f ca="1"/>
        <v>21393</v>
      </c>
      <c r="M21394" s="53">
        <f ca="1"/>
        <v>1958</v>
      </c>
      <c r="N21394" s="53">
        <f ca="1"/>
        <v>7</v>
      </c>
      <c r="O21394" s="53" t="str">
        <f ca="1"/>
        <v>1958-07</v>
      </c>
    </row>
    <row r="21395" spans="12:15" x14ac:dyDescent="0.4">
      <c r="L21395" s="56">
        <f ca="1"/>
        <v>21394</v>
      </c>
      <c r="M21395" s="53">
        <f ca="1"/>
        <v>1958</v>
      </c>
      <c r="N21395" s="53">
        <f ca="1"/>
        <v>7</v>
      </c>
      <c r="O21395" s="53" t="str">
        <f ca="1"/>
        <v>1958-07</v>
      </c>
    </row>
    <row r="21396" spans="12:15" x14ac:dyDescent="0.4">
      <c r="L21396" s="56">
        <f ca="1"/>
        <v>21395</v>
      </c>
      <c r="M21396" s="53">
        <f ca="1"/>
        <v>1958</v>
      </c>
      <c r="N21396" s="53">
        <f ca="1"/>
        <v>7</v>
      </c>
      <c r="O21396" s="53" t="str">
        <f ca="1"/>
        <v>1958-07</v>
      </c>
    </row>
    <row r="21397" spans="12:15" x14ac:dyDescent="0.4">
      <c r="L21397" s="56">
        <f ca="1"/>
        <v>21396</v>
      </c>
      <c r="M21397" s="53">
        <f ca="1"/>
        <v>1958</v>
      </c>
      <c r="N21397" s="53">
        <f ca="1"/>
        <v>7</v>
      </c>
      <c r="O21397" s="53" t="str">
        <f ca="1"/>
        <v>1958-07</v>
      </c>
    </row>
    <row r="21398" spans="12:15" x14ac:dyDescent="0.4">
      <c r="L21398" s="56">
        <f ca="1"/>
        <v>21397</v>
      </c>
      <c r="M21398" s="53">
        <f ca="1"/>
        <v>1958</v>
      </c>
      <c r="N21398" s="53">
        <f ca="1"/>
        <v>7</v>
      </c>
      <c r="O21398" s="53" t="str">
        <f ca="1"/>
        <v>1958-07</v>
      </c>
    </row>
    <row r="21399" spans="12:15" x14ac:dyDescent="0.4">
      <c r="L21399" s="56">
        <f ca="1"/>
        <v>21398</v>
      </c>
      <c r="M21399" s="53">
        <f ca="1"/>
        <v>1958</v>
      </c>
      <c r="N21399" s="53">
        <f ca="1"/>
        <v>8</v>
      </c>
      <c r="O21399" s="53" t="str">
        <f ca="1"/>
        <v>1958-08</v>
      </c>
    </row>
    <row r="21400" spans="12:15" x14ac:dyDescent="0.4">
      <c r="L21400" s="56">
        <f ca="1"/>
        <v>21399</v>
      </c>
      <c r="M21400" s="53">
        <f ca="1"/>
        <v>1958</v>
      </c>
      <c r="N21400" s="53">
        <f ca="1"/>
        <v>8</v>
      </c>
      <c r="O21400" s="53" t="str">
        <f ca="1"/>
        <v>1958-08</v>
      </c>
    </row>
    <row r="21401" spans="12:15" x14ac:dyDescent="0.4">
      <c r="L21401" s="56">
        <f ca="1"/>
        <v>21400</v>
      </c>
      <c r="M21401" s="53">
        <f ca="1"/>
        <v>1958</v>
      </c>
      <c r="N21401" s="53">
        <f ca="1"/>
        <v>8</v>
      </c>
      <c r="O21401" s="53" t="str">
        <f ca="1"/>
        <v>1958-08</v>
      </c>
    </row>
    <row r="21402" spans="12:15" x14ac:dyDescent="0.4">
      <c r="L21402" s="56">
        <f ca="1"/>
        <v>21401</v>
      </c>
      <c r="M21402" s="53">
        <f ca="1"/>
        <v>1958</v>
      </c>
      <c r="N21402" s="53">
        <f ca="1"/>
        <v>8</v>
      </c>
      <c r="O21402" s="53" t="str">
        <f ca="1"/>
        <v>1958-08</v>
      </c>
    </row>
    <row r="21403" spans="12:15" x14ac:dyDescent="0.4">
      <c r="L21403" s="56">
        <f ca="1"/>
        <v>21402</v>
      </c>
      <c r="M21403" s="53">
        <f ca="1"/>
        <v>1958</v>
      </c>
      <c r="N21403" s="53">
        <f ca="1"/>
        <v>8</v>
      </c>
      <c r="O21403" s="53" t="str">
        <f ca="1"/>
        <v>1958-08</v>
      </c>
    </row>
    <row r="21404" spans="12:15" x14ac:dyDescent="0.4">
      <c r="L21404" s="56">
        <f ca="1"/>
        <v>21403</v>
      </c>
      <c r="M21404" s="53">
        <f ca="1"/>
        <v>1958</v>
      </c>
      <c r="N21404" s="53">
        <f ca="1"/>
        <v>8</v>
      </c>
      <c r="O21404" s="53" t="str">
        <f ca="1"/>
        <v>1958-08</v>
      </c>
    </row>
    <row r="21405" spans="12:15" x14ac:dyDescent="0.4">
      <c r="L21405" s="56">
        <f ca="1"/>
        <v>21404</v>
      </c>
      <c r="M21405" s="53">
        <f ca="1"/>
        <v>1958</v>
      </c>
      <c r="N21405" s="53">
        <f ca="1"/>
        <v>8</v>
      </c>
      <c r="O21405" s="53" t="str">
        <f ca="1"/>
        <v>1958-08</v>
      </c>
    </row>
    <row r="21406" spans="12:15" x14ac:dyDescent="0.4">
      <c r="L21406" s="56">
        <f ca="1"/>
        <v>21405</v>
      </c>
      <c r="M21406" s="53">
        <f ca="1"/>
        <v>1958</v>
      </c>
      <c r="N21406" s="53">
        <f ca="1"/>
        <v>8</v>
      </c>
      <c r="O21406" s="53" t="str">
        <f ca="1"/>
        <v>1958-08</v>
      </c>
    </row>
    <row r="21407" spans="12:15" x14ac:dyDescent="0.4">
      <c r="L21407" s="56">
        <f ca="1"/>
        <v>21406</v>
      </c>
      <c r="M21407" s="53">
        <f ca="1"/>
        <v>1958</v>
      </c>
      <c r="N21407" s="53">
        <f ca="1"/>
        <v>8</v>
      </c>
      <c r="O21407" s="53" t="str">
        <f ca="1"/>
        <v>1958-08</v>
      </c>
    </row>
    <row r="21408" spans="12:15" x14ac:dyDescent="0.4">
      <c r="L21408" s="56">
        <f ca="1"/>
        <v>21407</v>
      </c>
      <c r="M21408" s="53">
        <f ca="1"/>
        <v>1958</v>
      </c>
      <c r="N21408" s="53">
        <f ca="1"/>
        <v>8</v>
      </c>
      <c r="O21408" s="53" t="str">
        <f ca="1"/>
        <v>1958-08</v>
      </c>
    </row>
    <row r="21409" spans="12:15" x14ac:dyDescent="0.4">
      <c r="L21409" s="56">
        <f ca="1"/>
        <v>21408</v>
      </c>
      <c r="M21409" s="53">
        <f ca="1"/>
        <v>1958</v>
      </c>
      <c r="N21409" s="53">
        <f ca="1"/>
        <v>8</v>
      </c>
      <c r="O21409" s="53" t="str">
        <f ca="1"/>
        <v>1958-08</v>
      </c>
    </row>
    <row r="21410" spans="12:15" x14ac:dyDescent="0.4">
      <c r="L21410" s="56">
        <f ca="1"/>
        <v>21409</v>
      </c>
      <c r="M21410" s="53">
        <f ca="1"/>
        <v>1958</v>
      </c>
      <c r="N21410" s="53">
        <f ca="1"/>
        <v>8</v>
      </c>
      <c r="O21410" s="53" t="str">
        <f ca="1"/>
        <v>1958-08</v>
      </c>
    </row>
    <row r="21411" spans="12:15" x14ac:dyDescent="0.4">
      <c r="L21411" s="56">
        <f ca="1"/>
        <v>21410</v>
      </c>
      <c r="M21411" s="53">
        <f ca="1"/>
        <v>1958</v>
      </c>
      <c r="N21411" s="53">
        <f ca="1"/>
        <v>8</v>
      </c>
      <c r="O21411" s="53" t="str">
        <f ca="1"/>
        <v>1958-08</v>
      </c>
    </row>
    <row r="21412" spans="12:15" x14ac:dyDescent="0.4">
      <c r="L21412" s="56">
        <f ca="1"/>
        <v>21411</v>
      </c>
      <c r="M21412" s="53">
        <f ca="1"/>
        <v>1958</v>
      </c>
      <c r="N21412" s="53">
        <f ca="1"/>
        <v>8</v>
      </c>
      <c r="O21412" s="53" t="str">
        <f ca="1"/>
        <v>1958-08</v>
      </c>
    </row>
    <row r="21413" spans="12:15" x14ac:dyDescent="0.4">
      <c r="L21413" s="56">
        <f ca="1"/>
        <v>21412</v>
      </c>
      <c r="M21413" s="53">
        <f ca="1"/>
        <v>1958</v>
      </c>
      <c r="N21413" s="53">
        <f ca="1"/>
        <v>8</v>
      </c>
      <c r="O21413" s="53" t="str">
        <f ca="1"/>
        <v>1958-08</v>
      </c>
    </row>
    <row r="21414" spans="12:15" x14ac:dyDescent="0.4">
      <c r="L21414" s="56">
        <f ca="1"/>
        <v>21413</v>
      </c>
      <c r="M21414" s="53">
        <f ca="1"/>
        <v>1958</v>
      </c>
      <c r="N21414" s="53">
        <f ca="1"/>
        <v>8</v>
      </c>
      <c r="O21414" s="53" t="str">
        <f ca="1"/>
        <v>1958-08</v>
      </c>
    </row>
    <row r="21415" spans="12:15" x14ac:dyDescent="0.4">
      <c r="L21415" s="56">
        <f ca="1"/>
        <v>21414</v>
      </c>
      <c r="M21415" s="53">
        <f ca="1"/>
        <v>1958</v>
      </c>
      <c r="N21415" s="53">
        <f ca="1"/>
        <v>8</v>
      </c>
      <c r="O21415" s="53" t="str">
        <f ca="1"/>
        <v>1958-08</v>
      </c>
    </row>
    <row r="21416" spans="12:15" x14ac:dyDescent="0.4">
      <c r="L21416" s="56">
        <f ca="1"/>
        <v>21415</v>
      </c>
      <c r="M21416" s="53">
        <f ca="1"/>
        <v>1958</v>
      </c>
      <c r="N21416" s="53">
        <f ca="1"/>
        <v>8</v>
      </c>
      <c r="O21416" s="53" t="str">
        <f ca="1"/>
        <v>1958-08</v>
      </c>
    </row>
    <row r="21417" spans="12:15" x14ac:dyDescent="0.4">
      <c r="L21417" s="56">
        <f ca="1"/>
        <v>21416</v>
      </c>
      <c r="M21417" s="53">
        <f ca="1"/>
        <v>1958</v>
      </c>
      <c r="N21417" s="53">
        <f ca="1"/>
        <v>8</v>
      </c>
      <c r="O21417" s="53" t="str">
        <f ca="1"/>
        <v>1958-08</v>
      </c>
    </row>
    <row r="21418" spans="12:15" x14ac:dyDescent="0.4">
      <c r="L21418" s="56">
        <f ca="1"/>
        <v>21417</v>
      </c>
      <c r="M21418" s="53">
        <f ca="1"/>
        <v>1958</v>
      </c>
      <c r="N21418" s="53">
        <f ca="1"/>
        <v>8</v>
      </c>
      <c r="O21418" s="53" t="str">
        <f ca="1"/>
        <v>1958-08</v>
      </c>
    </row>
    <row r="21419" spans="12:15" x14ac:dyDescent="0.4">
      <c r="L21419" s="56">
        <f ca="1"/>
        <v>21418</v>
      </c>
      <c r="M21419" s="53">
        <f ca="1"/>
        <v>1958</v>
      </c>
      <c r="N21419" s="53">
        <f ca="1"/>
        <v>8</v>
      </c>
      <c r="O21419" s="53" t="str">
        <f ca="1"/>
        <v>1958-08</v>
      </c>
    </row>
    <row r="21420" spans="12:15" x14ac:dyDescent="0.4">
      <c r="L21420" s="56">
        <f ca="1"/>
        <v>21419</v>
      </c>
      <c r="M21420" s="53">
        <f ca="1"/>
        <v>1958</v>
      </c>
      <c r="N21420" s="53">
        <f ca="1"/>
        <v>8</v>
      </c>
      <c r="O21420" s="53" t="str">
        <f ca="1"/>
        <v>1958-08</v>
      </c>
    </row>
    <row r="21421" spans="12:15" x14ac:dyDescent="0.4">
      <c r="L21421" s="56">
        <f ca="1"/>
        <v>21420</v>
      </c>
      <c r="M21421" s="53">
        <f ca="1"/>
        <v>1958</v>
      </c>
      <c r="N21421" s="53">
        <f ca="1"/>
        <v>8</v>
      </c>
      <c r="O21421" s="53" t="str">
        <f ca="1"/>
        <v>1958-08</v>
      </c>
    </row>
    <row r="21422" spans="12:15" x14ac:dyDescent="0.4">
      <c r="L21422" s="56">
        <f ca="1"/>
        <v>21421</v>
      </c>
      <c r="M21422" s="53">
        <f ca="1"/>
        <v>1958</v>
      </c>
      <c r="N21422" s="53">
        <f ca="1"/>
        <v>8</v>
      </c>
      <c r="O21422" s="53" t="str">
        <f ca="1"/>
        <v>1958-08</v>
      </c>
    </row>
    <row r="21423" spans="12:15" x14ac:dyDescent="0.4">
      <c r="L21423" s="56">
        <f ca="1"/>
        <v>21422</v>
      </c>
      <c r="M21423" s="53">
        <f ca="1"/>
        <v>1958</v>
      </c>
      <c r="N21423" s="53">
        <f ca="1"/>
        <v>8</v>
      </c>
      <c r="O21423" s="53" t="str">
        <f ca="1"/>
        <v>1958-08</v>
      </c>
    </row>
    <row r="21424" spans="12:15" x14ac:dyDescent="0.4">
      <c r="L21424" s="56">
        <f ca="1"/>
        <v>21423</v>
      </c>
      <c r="M21424" s="53">
        <f ca="1"/>
        <v>1958</v>
      </c>
      <c r="N21424" s="53">
        <f ca="1"/>
        <v>8</v>
      </c>
      <c r="O21424" s="53" t="str">
        <f ca="1"/>
        <v>1958-08</v>
      </c>
    </row>
    <row r="21425" spans="12:15" x14ac:dyDescent="0.4">
      <c r="L21425" s="56">
        <f ca="1"/>
        <v>21424</v>
      </c>
      <c r="M21425" s="53">
        <f ca="1"/>
        <v>1958</v>
      </c>
      <c r="N21425" s="53">
        <f ca="1"/>
        <v>8</v>
      </c>
      <c r="O21425" s="53" t="str">
        <f ca="1"/>
        <v>1958-08</v>
      </c>
    </row>
    <row r="21426" spans="12:15" x14ac:dyDescent="0.4">
      <c r="L21426" s="56">
        <f ca="1"/>
        <v>21425</v>
      </c>
      <c r="M21426" s="53">
        <f ca="1"/>
        <v>1958</v>
      </c>
      <c r="N21426" s="53">
        <f ca="1"/>
        <v>8</v>
      </c>
      <c r="O21426" s="53" t="str">
        <f ca="1"/>
        <v>1958-08</v>
      </c>
    </row>
    <row r="21427" spans="12:15" x14ac:dyDescent="0.4">
      <c r="L21427" s="56">
        <f ca="1"/>
        <v>21426</v>
      </c>
      <c r="M21427" s="53">
        <f ca="1"/>
        <v>1958</v>
      </c>
      <c r="N21427" s="53">
        <f ca="1"/>
        <v>8</v>
      </c>
      <c r="O21427" s="53" t="str">
        <f ca="1"/>
        <v>1958-08</v>
      </c>
    </row>
    <row r="21428" spans="12:15" x14ac:dyDescent="0.4">
      <c r="L21428" s="56">
        <f ca="1"/>
        <v>21427</v>
      </c>
      <c r="M21428" s="53">
        <f ca="1"/>
        <v>1958</v>
      </c>
      <c r="N21428" s="53">
        <f ca="1"/>
        <v>8</v>
      </c>
      <c r="O21428" s="53" t="str">
        <f ca="1"/>
        <v>1958-08</v>
      </c>
    </row>
    <row r="21429" spans="12:15" x14ac:dyDescent="0.4">
      <c r="L21429" s="56">
        <f ca="1"/>
        <v>21428</v>
      </c>
      <c r="M21429" s="53">
        <f ca="1"/>
        <v>1958</v>
      </c>
      <c r="N21429" s="53">
        <f ca="1"/>
        <v>8</v>
      </c>
      <c r="O21429" s="53" t="str">
        <f ca="1"/>
        <v>1958-08</v>
      </c>
    </row>
    <row r="21430" spans="12:15" x14ac:dyDescent="0.4">
      <c r="L21430" s="56">
        <f ca="1"/>
        <v>21429</v>
      </c>
      <c r="M21430" s="53">
        <f ca="1"/>
        <v>1958</v>
      </c>
      <c r="N21430" s="53">
        <f ca="1"/>
        <v>9</v>
      </c>
      <c r="O21430" s="53" t="str">
        <f ca="1"/>
        <v>1958-09</v>
      </c>
    </row>
    <row r="21431" spans="12:15" x14ac:dyDescent="0.4">
      <c r="L21431" s="56">
        <f ca="1"/>
        <v>21430</v>
      </c>
      <c r="M21431" s="53">
        <f ca="1"/>
        <v>1958</v>
      </c>
      <c r="N21431" s="53">
        <f ca="1"/>
        <v>9</v>
      </c>
      <c r="O21431" s="53" t="str">
        <f ca="1"/>
        <v>1958-09</v>
      </c>
    </row>
    <row r="21432" spans="12:15" x14ac:dyDescent="0.4">
      <c r="L21432" s="56">
        <f ca="1"/>
        <v>21431</v>
      </c>
      <c r="M21432" s="53">
        <f ca="1"/>
        <v>1958</v>
      </c>
      <c r="N21432" s="53">
        <f ca="1"/>
        <v>9</v>
      </c>
      <c r="O21432" s="53" t="str">
        <f ca="1"/>
        <v>1958-09</v>
      </c>
    </row>
    <row r="21433" spans="12:15" x14ac:dyDescent="0.4">
      <c r="L21433" s="56">
        <f ca="1"/>
        <v>21432</v>
      </c>
      <c r="M21433" s="53">
        <f ca="1"/>
        <v>1958</v>
      </c>
      <c r="N21433" s="53">
        <f ca="1"/>
        <v>9</v>
      </c>
      <c r="O21433" s="53" t="str">
        <f ca="1"/>
        <v>1958-09</v>
      </c>
    </row>
    <row r="21434" spans="12:15" x14ac:dyDescent="0.4">
      <c r="L21434" s="56">
        <f ca="1"/>
        <v>21433</v>
      </c>
      <c r="M21434" s="53">
        <f ca="1"/>
        <v>1958</v>
      </c>
      <c r="N21434" s="53">
        <f ca="1"/>
        <v>9</v>
      </c>
      <c r="O21434" s="53" t="str">
        <f ca="1"/>
        <v>1958-09</v>
      </c>
    </row>
    <row r="21435" spans="12:15" x14ac:dyDescent="0.4">
      <c r="L21435" s="56">
        <f ca="1"/>
        <v>21434</v>
      </c>
      <c r="M21435" s="53">
        <f ca="1"/>
        <v>1958</v>
      </c>
      <c r="N21435" s="53">
        <f ca="1"/>
        <v>9</v>
      </c>
      <c r="O21435" s="53" t="str">
        <f ca="1"/>
        <v>1958-09</v>
      </c>
    </row>
    <row r="21436" spans="12:15" x14ac:dyDescent="0.4">
      <c r="L21436" s="56">
        <f ca="1"/>
        <v>21435</v>
      </c>
      <c r="M21436" s="53">
        <f ca="1"/>
        <v>1958</v>
      </c>
      <c r="N21436" s="53">
        <f ca="1"/>
        <v>9</v>
      </c>
      <c r="O21436" s="53" t="str">
        <f ca="1"/>
        <v>1958-09</v>
      </c>
    </row>
    <row r="21437" spans="12:15" x14ac:dyDescent="0.4">
      <c r="L21437" s="56">
        <f ca="1"/>
        <v>21436</v>
      </c>
      <c r="M21437" s="53">
        <f ca="1"/>
        <v>1958</v>
      </c>
      <c r="N21437" s="53">
        <f ca="1"/>
        <v>9</v>
      </c>
      <c r="O21437" s="53" t="str">
        <f ca="1"/>
        <v>1958-09</v>
      </c>
    </row>
    <row r="21438" spans="12:15" x14ac:dyDescent="0.4">
      <c r="L21438" s="56">
        <f ca="1"/>
        <v>21437</v>
      </c>
      <c r="M21438" s="53">
        <f ca="1"/>
        <v>1958</v>
      </c>
      <c r="N21438" s="53">
        <f ca="1"/>
        <v>9</v>
      </c>
      <c r="O21438" s="53" t="str">
        <f ca="1"/>
        <v>1958-09</v>
      </c>
    </row>
    <row r="21439" spans="12:15" x14ac:dyDescent="0.4">
      <c r="L21439" s="56">
        <f ca="1"/>
        <v>21438</v>
      </c>
      <c r="M21439" s="53">
        <f ca="1"/>
        <v>1958</v>
      </c>
      <c r="N21439" s="53">
        <f ca="1"/>
        <v>9</v>
      </c>
      <c r="O21439" s="53" t="str">
        <f ca="1"/>
        <v>1958-09</v>
      </c>
    </row>
    <row r="21440" spans="12:15" x14ac:dyDescent="0.4">
      <c r="L21440" s="56">
        <f ca="1"/>
        <v>21439</v>
      </c>
      <c r="M21440" s="53">
        <f ca="1"/>
        <v>1958</v>
      </c>
      <c r="N21440" s="53">
        <f ca="1"/>
        <v>9</v>
      </c>
      <c r="O21440" s="53" t="str">
        <f ca="1"/>
        <v>1958-09</v>
      </c>
    </row>
    <row r="21441" spans="12:15" x14ac:dyDescent="0.4">
      <c r="L21441" s="56">
        <f ca="1"/>
        <v>21440</v>
      </c>
      <c r="M21441" s="53">
        <f ca="1"/>
        <v>1958</v>
      </c>
      <c r="N21441" s="53">
        <f ca="1"/>
        <v>9</v>
      </c>
      <c r="O21441" s="53" t="str">
        <f ca="1"/>
        <v>1958-09</v>
      </c>
    </row>
    <row r="21442" spans="12:15" x14ac:dyDescent="0.4">
      <c r="L21442" s="56">
        <f ca="1"/>
        <v>21441</v>
      </c>
      <c r="M21442" s="53">
        <f ca="1"/>
        <v>1958</v>
      </c>
      <c r="N21442" s="53">
        <f ca="1"/>
        <v>9</v>
      </c>
      <c r="O21442" s="53" t="str">
        <f ca="1"/>
        <v>1958-09</v>
      </c>
    </row>
    <row r="21443" spans="12:15" x14ac:dyDescent="0.4">
      <c r="L21443" s="56">
        <f ca="1"/>
        <v>21442</v>
      </c>
      <c r="M21443" s="53">
        <f ca="1"/>
        <v>1958</v>
      </c>
      <c r="N21443" s="53">
        <f ca="1"/>
        <v>9</v>
      </c>
      <c r="O21443" s="53" t="str">
        <f ca="1"/>
        <v>1958-09</v>
      </c>
    </row>
    <row r="21444" spans="12:15" x14ac:dyDescent="0.4">
      <c r="L21444" s="56">
        <f ca="1"/>
        <v>21443</v>
      </c>
      <c r="M21444" s="53">
        <f ca="1"/>
        <v>1958</v>
      </c>
      <c r="N21444" s="53">
        <f ca="1"/>
        <v>9</v>
      </c>
      <c r="O21444" s="53" t="str">
        <f ca="1"/>
        <v>1958-09</v>
      </c>
    </row>
    <row r="21445" spans="12:15" x14ac:dyDescent="0.4">
      <c r="L21445" s="56">
        <f ca="1"/>
        <v>21444</v>
      </c>
      <c r="M21445" s="53">
        <f ca="1"/>
        <v>1958</v>
      </c>
      <c r="N21445" s="53">
        <f ca="1"/>
        <v>9</v>
      </c>
      <c r="O21445" s="53" t="str">
        <f ca="1"/>
        <v>1958-09</v>
      </c>
    </row>
    <row r="21446" spans="12:15" x14ac:dyDescent="0.4">
      <c r="L21446" s="56">
        <f ca="1"/>
        <v>21445</v>
      </c>
      <c r="M21446" s="53">
        <f ca="1"/>
        <v>1958</v>
      </c>
      <c r="N21446" s="53">
        <f ca="1"/>
        <v>9</v>
      </c>
      <c r="O21446" s="53" t="str">
        <f ca="1"/>
        <v>1958-09</v>
      </c>
    </row>
    <row r="21447" spans="12:15" x14ac:dyDescent="0.4">
      <c r="L21447" s="56">
        <f ca="1"/>
        <v>21446</v>
      </c>
      <c r="M21447" s="53">
        <f ca="1"/>
        <v>1958</v>
      </c>
      <c r="N21447" s="53">
        <f ca="1"/>
        <v>9</v>
      </c>
      <c r="O21447" s="53" t="str">
        <f ca="1"/>
        <v>1958-09</v>
      </c>
    </row>
    <row r="21448" spans="12:15" x14ac:dyDescent="0.4">
      <c r="L21448" s="56">
        <f ca="1"/>
        <v>21447</v>
      </c>
      <c r="M21448" s="53">
        <f ca="1"/>
        <v>1958</v>
      </c>
      <c r="N21448" s="53">
        <f ca="1"/>
        <v>9</v>
      </c>
      <c r="O21448" s="53" t="str">
        <f ca="1"/>
        <v>1958-09</v>
      </c>
    </row>
    <row r="21449" spans="12:15" x14ac:dyDescent="0.4">
      <c r="L21449" s="56">
        <f ca="1"/>
        <v>21448</v>
      </c>
      <c r="M21449" s="53">
        <f ca="1"/>
        <v>1958</v>
      </c>
      <c r="N21449" s="53">
        <f ca="1"/>
        <v>9</v>
      </c>
      <c r="O21449" s="53" t="str">
        <f ca="1"/>
        <v>1958-09</v>
      </c>
    </row>
    <row r="21450" spans="12:15" x14ac:dyDescent="0.4">
      <c r="L21450" s="56">
        <f ca="1"/>
        <v>21449</v>
      </c>
      <c r="M21450" s="53">
        <f ca="1"/>
        <v>1958</v>
      </c>
      <c r="N21450" s="53">
        <f ca="1"/>
        <v>9</v>
      </c>
      <c r="O21450" s="53" t="str">
        <f ca="1"/>
        <v>1958-09</v>
      </c>
    </row>
    <row r="21451" spans="12:15" x14ac:dyDescent="0.4">
      <c r="L21451" s="56">
        <f ca="1"/>
        <v>21450</v>
      </c>
      <c r="M21451" s="53">
        <f ca="1"/>
        <v>1958</v>
      </c>
      <c r="N21451" s="53">
        <f ca="1"/>
        <v>9</v>
      </c>
      <c r="O21451" s="53" t="str">
        <f ca="1"/>
        <v>1958-09</v>
      </c>
    </row>
    <row r="21452" spans="12:15" x14ac:dyDescent="0.4">
      <c r="L21452" s="56">
        <f ca="1"/>
        <v>21451</v>
      </c>
      <c r="M21452" s="53">
        <f ca="1"/>
        <v>1958</v>
      </c>
      <c r="N21452" s="53">
        <f ca="1"/>
        <v>9</v>
      </c>
      <c r="O21452" s="53" t="str">
        <f ca="1"/>
        <v>1958-09</v>
      </c>
    </row>
    <row r="21453" spans="12:15" x14ac:dyDescent="0.4">
      <c r="L21453" s="56">
        <f ca="1"/>
        <v>21452</v>
      </c>
      <c r="M21453" s="53">
        <f ca="1"/>
        <v>1958</v>
      </c>
      <c r="N21453" s="53">
        <f ca="1"/>
        <v>9</v>
      </c>
      <c r="O21453" s="53" t="str">
        <f ca="1"/>
        <v>1958-09</v>
      </c>
    </row>
    <row r="21454" spans="12:15" x14ac:dyDescent="0.4">
      <c r="L21454" s="56">
        <f ca="1"/>
        <v>21453</v>
      </c>
      <c r="M21454" s="53">
        <f ca="1"/>
        <v>1958</v>
      </c>
      <c r="N21454" s="53">
        <f ca="1"/>
        <v>9</v>
      </c>
      <c r="O21454" s="53" t="str">
        <f ca="1"/>
        <v>1958-09</v>
      </c>
    </row>
    <row r="21455" spans="12:15" x14ac:dyDescent="0.4">
      <c r="L21455" s="56">
        <f ca="1"/>
        <v>21454</v>
      </c>
      <c r="M21455" s="53">
        <f ca="1"/>
        <v>1958</v>
      </c>
      <c r="N21455" s="53">
        <f ca="1"/>
        <v>9</v>
      </c>
      <c r="O21455" s="53" t="str">
        <f ca="1"/>
        <v>1958-09</v>
      </c>
    </row>
    <row r="21456" spans="12:15" x14ac:dyDescent="0.4">
      <c r="L21456" s="56">
        <f ca="1"/>
        <v>21455</v>
      </c>
      <c r="M21456" s="53">
        <f ca="1"/>
        <v>1958</v>
      </c>
      <c r="N21456" s="53">
        <f ca="1"/>
        <v>9</v>
      </c>
      <c r="O21456" s="53" t="str">
        <f ca="1"/>
        <v>1958-09</v>
      </c>
    </row>
    <row r="21457" spans="12:15" x14ac:dyDescent="0.4">
      <c r="L21457" s="56">
        <f ca="1"/>
        <v>21456</v>
      </c>
      <c r="M21457" s="53">
        <f ca="1"/>
        <v>1958</v>
      </c>
      <c r="N21457" s="53">
        <f ca="1"/>
        <v>9</v>
      </c>
      <c r="O21457" s="53" t="str">
        <f ca="1"/>
        <v>1958-09</v>
      </c>
    </row>
    <row r="21458" spans="12:15" x14ac:dyDescent="0.4">
      <c r="L21458" s="56">
        <f ca="1"/>
        <v>21457</v>
      </c>
      <c r="M21458" s="53">
        <f ca="1"/>
        <v>1958</v>
      </c>
      <c r="N21458" s="53">
        <f ca="1"/>
        <v>9</v>
      </c>
      <c r="O21458" s="53" t="str">
        <f ca="1"/>
        <v>1958-09</v>
      </c>
    </row>
    <row r="21459" spans="12:15" x14ac:dyDescent="0.4">
      <c r="L21459" s="56">
        <f ca="1"/>
        <v>21458</v>
      </c>
      <c r="M21459" s="53">
        <f ca="1"/>
        <v>1958</v>
      </c>
      <c r="N21459" s="53">
        <f ca="1"/>
        <v>9</v>
      </c>
      <c r="O21459" s="53" t="str">
        <f ca="1"/>
        <v>1958-09</v>
      </c>
    </row>
    <row r="21460" spans="12:15" x14ac:dyDescent="0.4">
      <c r="L21460" s="56">
        <f ca="1"/>
        <v>21459</v>
      </c>
      <c r="M21460" s="53">
        <f ca="1"/>
        <v>1958</v>
      </c>
      <c r="N21460" s="53">
        <f ca="1"/>
        <v>10</v>
      </c>
      <c r="O21460" s="53" t="str">
        <f ca="1"/>
        <v>1958-10</v>
      </c>
    </row>
    <row r="21461" spans="12:15" x14ac:dyDescent="0.4">
      <c r="L21461" s="56">
        <f ca="1"/>
        <v>21460</v>
      </c>
      <c r="M21461" s="53">
        <f ca="1"/>
        <v>1958</v>
      </c>
      <c r="N21461" s="53">
        <f ca="1"/>
        <v>10</v>
      </c>
      <c r="O21461" s="53" t="str">
        <f ca="1"/>
        <v>1958-10</v>
      </c>
    </row>
    <row r="21462" spans="12:15" x14ac:dyDescent="0.4">
      <c r="L21462" s="56">
        <f ca="1"/>
        <v>21461</v>
      </c>
      <c r="M21462" s="53">
        <f ca="1"/>
        <v>1958</v>
      </c>
      <c r="N21462" s="53">
        <f ca="1"/>
        <v>10</v>
      </c>
      <c r="O21462" s="53" t="str">
        <f ca="1"/>
        <v>1958-10</v>
      </c>
    </row>
    <row r="21463" spans="12:15" x14ac:dyDescent="0.4">
      <c r="L21463" s="56">
        <f ca="1"/>
        <v>21462</v>
      </c>
      <c r="M21463" s="53">
        <f ca="1"/>
        <v>1958</v>
      </c>
      <c r="N21463" s="53">
        <f ca="1"/>
        <v>10</v>
      </c>
      <c r="O21463" s="53" t="str">
        <f ca="1"/>
        <v>1958-10</v>
      </c>
    </row>
    <row r="21464" spans="12:15" x14ac:dyDescent="0.4">
      <c r="L21464" s="56">
        <f ca="1"/>
        <v>21463</v>
      </c>
      <c r="M21464" s="53">
        <f ca="1"/>
        <v>1958</v>
      </c>
      <c r="N21464" s="53">
        <f ca="1"/>
        <v>10</v>
      </c>
      <c r="O21464" s="53" t="str">
        <f ca="1"/>
        <v>1958-10</v>
      </c>
    </row>
    <row r="21465" spans="12:15" x14ac:dyDescent="0.4">
      <c r="L21465" s="56">
        <f ca="1"/>
        <v>21464</v>
      </c>
      <c r="M21465" s="53">
        <f ca="1"/>
        <v>1958</v>
      </c>
      <c r="N21465" s="53">
        <f ca="1"/>
        <v>10</v>
      </c>
      <c r="O21465" s="53" t="str">
        <f ca="1"/>
        <v>1958-10</v>
      </c>
    </row>
    <row r="21466" spans="12:15" x14ac:dyDescent="0.4">
      <c r="L21466" s="56">
        <f ca="1"/>
        <v>21465</v>
      </c>
      <c r="M21466" s="53">
        <f ca="1"/>
        <v>1958</v>
      </c>
      <c r="N21466" s="53">
        <f ca="1"/>
        <v>10</v>
      </c>
      <c r="O21466" s="53" t="str">
        <f ca="1"/>
        <v>1958-10</v>
      </c>
    </row>
    <row r="21467" spans="12:15" x14ac:dyDescent="0.4">
      <c r="L21467" s="56">
        <f ca="1"/>
        <v>21466</v>
      </c>
      <c r="M21467" s="53">
        <f ca="1"/>
        <v>1958</v>
      </c>
      <c r="N21467" s="53">
        <f ca="1"/>
        <v>10</v>
      </c>
      <c r="O21467" s="53" t="str">
        <f ca="1"/>
        <v>1958-10</v>
      </c>
    </row>
    <row r="21468" spans="12:15" x14ac:dyDescent="0.4">
      <c r="L21468" s="56">
        <f ca="1"/>
        <v>21467</v>
      </c>
      <c r="M21468" s="53">
        <f ca="1"/>
        <v>1958</v>
      </c>
      <c r="N21468" s="53">
        <f ca="1"/>
        <v>10</v>
      </c>
      <c r="O21468" s="53" t="str">
        <f ca="1"/>
        <v>1958-10</v>
      </c>
    </row>
    <row r="21469" spans="12:15" x14ac:dyDescent="0.4">
      <c r="L21469" s="56">
        <f ca="1"/>
        <v>21468</v>
      </c>
      <c r="M21469" s="53">
        <f ca="1"/>
        <v>1958</v>
      </c>
      <c r="N21469" s="53">
        <f ca="1"/>
        <v>10</v>
      </c>
      <c r="O21469" s="53" t="str">
        <f ca="1"/>
        <v>1958-10</v>
      </c>
    </row>
    <row r="21470" spans="12:15" x14ac:dyDescent="0.4">
      <c r="L21470" s="56">
        <f ca="1"/>
        <v>21469</v>
      </c>
      <c r="M21470" s="53">
        <f ca="1"/>
        <v>1958</v>
      </c>
      <c r="N21470" s="53">
        <f ca="1"/>
        <v>10</v>
      </c>
      <c r="O21470" s="53" t="str">
        <f ca="1"/>
        <v>1958-10</v>
      </c>
    </row>
    <row r="21471" spans="12:15" x14ac:dyDescent="0.4">
      <c r="L21471" s="56">
        <f ca="1"/>
        <v>21470</v>
      </c>
      <c r="M21471" s="53">
        <f ca="1"/>
        <v>1958</v>
      </c>
      <c r="N21471" s="53">
        <f ca="1"/>
        <v>10</v>
      </c>
      <c r="O21471" s="53" t="str">
        <f ca="1"/>
        <v>1958-10</v>
      </c>
    </row>
    <row r="21472" spans="12:15" x14ac:dyDescent="0.4">
      <c r="L21472" s="56">
        <f ca="1"/>
        <v>21471</v>
      </c>
      <c r="M21472" s="53">
        <f ca="1"/>
        <v>1958</v>
      </c>
      <c r="N21472" s="53">
        <f ca="1"/>
        <v>10</v>
      </c>
      <c r="O21472" s="53" t="str">
        <f ca="1"/>
        <v>1958-10</v>
      </c>
    </row>
    <row r="21473" spans="12:15" x14ac:dyDescent="0.4">
      <c r="L21473" s="56">
        <f ca="1"/>
        <v>21472</v>
      </c>
      <c r="M21473" s="53">
        <f ca="1"/>
        <v>1958</v>
      </c>
      <c r="N21473" s="53">
        <f ca="1"/>
        <v>10</v>
      </c>
      <c r="O21473" s="53" t="str">
        <f ca="1"/>
        <v>1958-10</v>
      </c>
    </row>
    <row r="21474" spans="12:15" x14ac:dyDescent="0.4">
      <c r="L21474" s="56">
        <f ca="1"/>
        <v>21473</v>
      </c>
      <c r="M21474" s="53">
        <f ca="1"/>
        <v>1958</v>
      </c>
      <c r="N21474" s="53">
        <f ca="1"/>
        <v>10</v>
      </c>
      <c r="O21474" s="53" t="str">
        <f ca="1"/>
        <v>1958-10</v>
      </c>
    </row>
    <row r="21475" spans="12:15" x14ac:dyDescent="0.4">
      <c r="L21475" s="56">
        <f ca="1"/>
        <v>21474</v>
      </c>
      <c r="M21475" s="53">
        <f ca="1"/>
        <v>1958</v>
      </c>
      <c r="N21475" s="53">
        <f ca="1"/>
        <v>10</v>
      </c>
      <c r="O21475" s="53" t="str">
        <f ca="1"/>
        <v>1958-10</v>
      </c>
    </row>
    <row r="21476" spans="12:15" x14ac:dyDescent="0.4">
      <c r="L21476" s="56">
        <f ca="1"/>
        <v>21475</v>
      </c>
      <c r="M21476" s="53">
        <f ca="1"/>
        <v>1958</v>
      </c>
      <c r="N21476" s="53">
        <f ca="1"/>
        <v>10</v>
      </c>
      <c r="O21476" s="53" t="str">
        <f ca="1"/>
        <v>1958-10</v>
      </c>
    </row>
    <row r="21477" spans="12:15" x14ac:dyDescent="0.4">
      <c r="L21477" s="56">
        <f ca="1"/>
        <v>21476</v>
      </c>
      <c r="M21477" s="53">
        <f ca="1"/>
        <v>1958</v>
      </c>
      <c r="N21477" s="53">
        <f ca="1"/>
        <v>10</v>
      </c>
      <c r="O21477" s="53" t="str">
        <f ca="1"/>
        <v>1958-10</v>
      </c>
    </row>
    <row r="21478" spans="12:15" x14ac:dyDescent="0.4">
      <c r="L21478" s="56">
        <f ca="1"/>
        <v>21477</v>
      </c>
      <c r="M21478" s="53">
        <f ca="1"/>
        <v>1958</v>
      </c>
      <c r="N21478" s="53">
        <f ca="1"/>
        <v>10</v>
      </c>
      <c r="O21478" s="53" t="str">
        <f ca="1"/>
        <v>1958-10</v>
      </c>
    </row>
    <row r="21479" spans="12:15" x14ac:dyDescent="0.4">
      <c r="L21479" s="56">
        <f ca="1"/>
        <v>21478</v>
      </c>
      <c r="M21479" s="53">
        <f ca="1"/>
        <v>1958</v>
      </c>
      <c r="N21479" s="53">
        <f ca="1"/>
        <v>10</v>
      </c>
      <c r="O21479" s="53" t="str">
        <f ca="1"/>
        <v>1958-10</v>
      </c>
    </row>
    <row r="21480" spans="12:15" x14ac:dyDescent="0.4">
      <c r="L21480" s="56">
        <f ca="1"/>
        <v>21479</v>
      </c>
      <c r="M21480" s="53">
        <f ca="1"/>
        <v>1958</v>
      </c>
      <c r="N21480" s="53">
        <f ca="1"/>
        <v>10</v>
      </c>
      <c r="O21480" s="53" t="str">
        <f ca="1"/>
        <v>1958-10</v>
      </c>
    </row>
    <row r="21481" spans="12:15" x14ac:dyDescent="0.4">
      <c r="L21481" s="56">
        <f ca="1"/>
        <v>21480</v>
      </c>
      <c r="M21481" s="53">
        <f ca="1"/>
        <v>1958</v>
      </c>
      <c r="N21481" s="53">
        <f ca="1"/>
        <v>10</v>
      </c>
      <c r="O21481" s="53" t="str">
        <f ca="1"/>
        <v>1958-10</v>
      </c>
    </row>
    <row r="21482" spans="12:15" x14ac:dyDescent="0.4">
      <c r="L21482" s="56">
        <f ca="1"/>
        <v>21481</v>
      </c>
      <c r="M21482" s="53">
        <f ca="1"/>
        <v>1958</v>
      </c>
      <c r="N21482" s="53">
        <f ca="1"/>
        <v>10</v>
      </c>
      <c r="O21482" s="53" t="str">
        <f ca="1"/>
        <v>1958-10</v>
      </c>
    </row>
    <row r="21483" spans="12:15" x14ac:dyDescent="0.4">
      <c r="L21483" s="56">
        <f ca="1"/>
        <v>21482</v>
      </c>
      <c r="M21483" s="53">
        <f ca="1"/>
        <v>1958</v>
      </c>
      <c r="N21483" s="53">
        <f ca="1"/>
        <v>10</v>
      </c>
      <c r="O21483" s="53" t="str">
        <f ca="1"/>
        <v>1958-10</v>
      </c>
    </row>
    <row r="21484" spans="12:15" x14ac:dyDescent="0.4">
      <c r="L21484" s="56">
        <f ca="1"/>
        <v>21483</v>
      </c>
      <c r="M21484" s="53">
        <f ca="1"/>
        <v>1958</v>
      </c>
      <c r="N21484" s="53">
        <f ca="1"/>
        <v>10</v>
      </c>
      <c r="O21484" s="53" t="str">
        <f ca="1"/>
        <v>1958-10</v>
      </c>
    </row>
    <row r="21485" spans="12:15" x14ac:dyDescent="0.4">
      <c r="L21485" s="56">
        <f ca="1"/>
        <v>21484</v>
      </c>
      <c r="M21485" s="53">
        <f ca="1"/>
        <v>1958</v>
      </c>
      <c r="N21485" s="53">
        <f ca="1"/>
        <v>10</v>
      </c>
      <c r="O21485" s="53" t="str">
        <f ca="1"/>
        <v>1958-10</v>
      </c>
    </row>
    <row r="21486" spans="12:15" x14ac:dyDescent="0.4">
      <c r="L21486" s="56">
        <f ca="1"/>
        <v>21485</v>
      </c>
      <c r="M21486" s="53">
        <f ca="1"/>
        <v>1958</v>
      </c>
      <c r="N21486" s="53">
        <f ca="1"/>
        <v>10</v>
      </c>
      <c r="O21486" s="53" t="str">
        <f ca="1"/>
        <v>1958-10</v>
      </c>
    </row>
    <row r="21487" spans="12:15" x14ac:dyDescent="0.4">
      <c r="L21487" s="56">
        <f ca="1"/>
        <v>21486</v>
      </c>
      <c r="M21487" s="53">
        <f ca="1"/>
        <v>1958</v>
      </c>
      <c r="N21487" s="53">
        <f ca="1"/>
        <v>10</v>
      </c>
      <c r="O21487" s="53" t="str">
        <f ca="1"/>
        <v>1958-10</v>
      </c>
    </row>
    <row r="21488" spans="12:15" x14ac:dyDescent="0.4">
      <c r="L21488" s="56">
        <f ca="1"/>
        <v>21487</v>
      </c>
      <c r="M21488" s="53">
        <f ca="1"/>
        <v>1958</v>
      </c>
      <c r="N21488" s="53">
        <f ca="1"/>
        <v>10</v>
      </c>
      <c r="O21488" s="53" t="str">
        <f ca="1"/>
        <v>1958-10</v>
      </c>
    </row>
    <row r="21489" spans="12:15" x14ac:dyDescent="0.4">
      <c r="L21489" s="56">
        <f ca="1"/>
        <v>21488</v>
      </c>
      <c r="M21489" s="53">
        <f ca="1"/>
        <v>1958</v>
      </c>
      <c r="N21489" s="53">
        <f ca="1"/>
        <v>10</v>
      </c>
      <c r="O21489" s="53" t="str">
        <f ca="1"/>
        <v>1958-10</v>
      </c>
    </row>
    <row r="21490" spans="12:15" x14ac:dyDescent="0.4">
      <c r="L21490" s="56">
        <f ca="1"/>
        <v>21489</v>
      </c>
      <c r="M21490" s="53">
        <f ca="1"/>
        <v>1958</v>
      </c>
      <c r="N21490" s="53">
        <f ca="1"/>
        <v>10</v>
      </c>
      <c r="O21490" s="53" t="str">
        <f ca="1"/>
        <v>1958-10</v>
      </c>
    </row>
    <row r="21491" spans="12:15" x14ac:dyDescent="0.4">
      <c r="L21491" s="56">
        <f ca="1"/>
        <v>21490</v>
      </c>
      <c r="M21491" s="53">
        <f ca="1"/>
        <v>1958</v>
      </c>
      <c r="N21491" s="53">
        <f ca="1"/>
        <v>11</v>
      </c>
      <c r="O21491" s="53" t="str">
        <f ca="1"/>
        <v>1958-11</v>
      </c>
    </row>
    <row r="21492" spans="12:15" x14ac:dyDescent="0.4">
      <c r="L21492" s="56">
        <f ca="1"/>
        <v>21491</v>
      </c>
      <c r="M21492" s="53">
        <f ca="1"/>
        <v>1958</v>
      </c>
      <c r="N21492" s="53">
        <f ca="1"/>
        <v>11</v>
      </c>
      <c r="O21492" s="53" t="str">
        <f ca="1"/>
        <v>1958-11</v>
      </c>
    </row>
    <row r="21493" spans="12:15" x14ac:dyDescent="0.4">
      <c r="L21493" s="56">
        <f ca="1"/>
        <v>21492</v>
      </c>
      <c r="M21493" s="53">
        <f ca="1"/>
        <v>1958</v>
      </c>
      <c r="N21493" s="53">
        <f ca="1"/>
        <v>11</v>
      </c>
      <c r="O21493" s="53" t="str">
        <f ca="1"/>
        <v>1958-11</v>
      </c>
    </row>
    <row r="21494" spans="12:15" x14ac:dyDescent="0.4">
      <c r="L21494" s="56">
        <f ca="1"/>
        <v>21493</v>
      </c>
      <c r="M21494" s="53">
        <f ca="1"/>
        <v>1958</v>
      </c>
      <c r="N21494" s="53">
        <f ca="1"/>
        <v>11</v>
      </c>
      <c r="O21494" s="53" t="str">
        <f ca="1"/>
        <v>1958-11</v>
      </c>
    </row>
    <row r="21495" spans="12:15" x14ac:dyDescent="0.4">
      <c r="L21495" s="56">
        <f ca="1"/>
        <v>21494</v>
      </c>
      <c r="M21495" s="53">
        <f ca="1"/>
        <v>1958</v>
      </c>
      <c r="N21495" s="53">
        <f ca="1"/>
        <v>11</v>
      </c>
      <c r="O21495" s="53" t="str">
        <f ca="1"/>
        <v>1958-11</v>
      </c>
    </row>
    <row r="21496" spans="12:15" x14ac:dyDescent="0.4">
      <c r="L21496" s="56">
        <f ca="1"/>
        <v>21495</v>
      </c>
      <c r="M21496" s="53">
        <f ca="1"/>
        <v>1958</v>
      </c>
      <c r="N21496" s="53">
        <f ca="1"/>
        <v>11</v>
      </c>
      <c r="O21496" s="53" t="str">
        <f ca="1"/>
        <v>1958-11</v>
      </c>
    </row>
    <row r="21497" spans="12:15" x14ac:dyDescent="0.4">
      <c r="L21497" s="56">
        <f ca="1"/>
        <v>21496</v>
      </c>
      <c r="M21497" s="53">
        <f ca="1"/>
        <v>1958</v>
      </c>
      <c r="N21497" s="53">
        <f ca="1"/>
        <v>11</v>
      </c>
      <c r="O21497" s="53" t="str">
        <f ca="1"/>
        <v>1958-11</v>
      </c>
    </row>
    <row r="21498" spans="12:15" x14ac:dyDescent="0.4">
      <c r="L21498" s="56">
        <f ca="1"/>
        <v>21497</v>
      </c>
      <c r="M21498" s="53">
        <f ca="1"/>
        <v>1958</v>
      </c>
      <c r="N21498" s="53">
        <f ca="1"/>
        <v>11</v>
      </c>
      <c r="O21498" s="53" t="str">
        <f ca="1"/>
        <v>1958-11</v>
      </c>
    </row>
    <row r="21499" spans="12:15" x14ac:dyDescent="0.4">
      <c r="L21499" s="56">
        <f ca="1"/>
        <v>21498</v>
      </c>
      <c r="M21499" s="53">
        <f ca="1"/>
        <v>1958</v>
      </c>
      <c r="N21499" s="53">
        <f ca="1"/>
        <v>11</v>
      </c>
      <c r="O21499" s="53" t="str">
        <f ca="1"/>
        <v>1958-11</v>
      </c>
    </row>
    <row r="21500" spans="12:15" x14ac:dyDescent="0.4">
      <c r="L21500" s="56">
        <f ca="1"/>
        <v>21499</v>
      </c>
      <c r="M21500" s="53">
        <f ca="1"/>
        <v>1958</v>
      </c>
      <c r="N21500" s="53">
        <f ca="1"/>
        <v>11</v>
      </c>
      <c r="O21500" s="53" t="str">
        <f ca="1"/>
        <v>1958-11</v>
      </c>
    </row>
    <row r="21501" spans="12:15" x14ac:dyDescent="0.4">
      <c r="L21501" s="56">
        <f ca="1"/>
        <v>21500</v>
      </c>
      <c r="M21501" s="53">
        <f ca="1"/>
        <v>1958</v>
      </c>
      <c r="N21501" s="53">
        <f ca="1"/>
        <v>11</v>
      </c>
      <c r="O21501" s="53" t="str">
        <f ca="1"/>
        <v>1958-11</v>
      </c>
    </row>
    <row r="21502" spans="12:15" x14ac:dyDescent="0.4">
      <c r="L21502" s="56">
        <f ca="1"/>
        <v>21501</v>
      </c>
      <c r="M21502" s="53">
        <f ca="1"/>
        <v>1958</v>
      </c>
      <c r="N21502" s="53">
        <f ca="1"/>
        <v>11</v>
      </c>
      <c r="O21502" s="53" t="str">
        <f ca="1"/>
        <v>1958-11</v>
      </c>
    </row>
    <row r="21503" spans="12:15" x14ac:dyDescent="0.4">
      <c r="L21503" s="56">
        <f ca="1"/>
        <v>21502</v>
      </c>
      <c r="M21503" s="53">
        <f ca="1"/>
        <v>1958</v>
      </c>
      <c r="N21503" s="53">
        <f ca="1"/>
        <v>11</v>
      </c>
      <c r="O21503" s="53" t="str">
        <f ca="1"/>
        <v>1958-11</v>
      </c>
    </row>
    <row r="21504" spans="12:15" x14ac:dyDescent="0.4">
      <c r="L21504" s="56">
        <f ca="1"/>
        <v>21503</v>
      </c>
      <c r="M21504" s="53">
        <f ca="1"/>
        <v>1958</v>
      </c>
      <c r="N21504" s="53">
        <f ca="1"/>
        <v>11</v>
      </c>
      <c r="O21504" s="53" t="str">
        <f ca="1"/>
        <v>1958-11</v>
      </c>
    </row>
    <row r="21505" spans="12:15" x14ac:dyDescent="0.4">
      <c r="L21505" s="56">
        <f ca="1"/>
        <v>21504</v>
      </c>
      <c r="M21505" s="53">
        <f ca="1"/>
        <v>1958</v>
      </c>
      <c r="N21505" s="53">
        <f ca="1"/>
        <v>11</v>
      </c>
      <c r="O21505" s="53" t="str">
        <f ca="1"/>
        <v>1958-11</v>
      </c>
    </row>
    <row r="21506" spans="12:15" x14ac:dyDescent="0.4">
      <c r="L21506" s="56">
        <f ca="1"/>
        <v>21505</v>
      </c>
      <c r="M21506" s="53">
        <f ca="1"/>
        <v>1958</v>
      </c>
      <c r="N21506" s="53">
        <f ca="1"/>
        <v>11</v>
      </c>
      <c r="O21506" s="53" t="str">
        <f ca="1"/>
        <v>1958-11</v>
      </c>
    </row>
    <row r="21507" spans="12:15" x14ac:dyDescent="0.4">
      <c r="L21507" s="56">
        <f ca="1"/>
        <v>21506</v>
      </c>
      <c r="M21507" s="53">
        <f ca="1"/>
        <v>1958</v>
      </c>
      <c r="N21507" s="53">
        <f ca="1"/>
        <v>11</v>
      </c>
      <c r="O21507" s="53" t="str">
        <f ca="1"/>
        <v>1958-11</v>
      </c>
    </row>
    <row r="21508" spans="12:15" x14ac:dyDescent="0.4">
      <c r="L21508" s="56">
        <f ca="1"/>
        <v>21507</v>
      </c>
      <c r="M21508" s="53">
        <f ca="1"/>
        <v>1958</v>
      </c>
      <c r="N21508" s="53">
        <f ca="1"/>
        <v>11</v>
      </c>
      <c r="O21508" s="53" t="str">
        <f ca="1"/>
        <v>1958-11</v>
      </c>
    </row>
    <row r="21509" spans="12:15" x14ac:dyDescent="0.4">
      <c r="L21509" s="56">
        <f ca="1"/>
        <v>21508</v>
      </c>
      <c r="M21509" s="53">
        <f ca="1"/>
        <v>1958</v>
      </c>
      <c r="N21509" s="53">
        <f ca="1"/>
        <v>11</v>
      </c>
      <c r="O21509" s="53" t="str">
        <f ca="1"/>
        <v>1958-11</v>
      </c>
    </row>
    <row r="21510" spans="12:15" x14ac:dyDescent="0.4">
      <c r="L21510" s="56">
        <f ca="1"/>
        <v>21509</v>
      </c>
      <c r="M21510" s="53">
        <f ca="1"/>
        <v>1958</v>
      </c>
      <c r="N21510" s="53">
        <f ca="1"/>
        <v>11</v>
      </c>
      <c r="O21510" s="53" t="str">
        <f ca="1"/>
        <v>1958-11</v>
      </c>
    </row>
    <row r="21511" spans="12:15" x14ac:dyDescent="0.4">
      <c r="L21511" s="56">
        <f ca="1"/>
        <v>21510</v>
      </c>
      <c r="M21511" s="53">
        <f ca="1"/>
        <v>1958</v>
      </c>
      <c r="N21511" s="53">
        <f ca="1"/>
        <v>11</v>
      </c>
      <c r="O21511" s="53" t="str">
        <f ca="1"/>
        <v>1958-11</v>
      </c>
    </row>
    <row r="21512" spans="12:15" x14ac:dyDescent="0.4">
      <c r="L21512" s="56">
        <f ca="1"/>
        <v>21511</v>
      </c>
      <c r="M21512" s="53">
        <f ca="1"/>
        <v>1958</v>
      </c>
      <c r="N21512" s="53">
        <f ca="1"/>
        <v>11</v>
      </c>
      <c r="O21512" s="53" t="str">
        <f ca="1"/>
        <v>1958-11</v>
      </c>
    </row>
    <row r="21513" spans="12:15" x14ac:dyDescent="0.4">
      <c r="L21513" s="56">
        <f ca="1"/>
        <v>21512</v>
      </c>
      <c r="M21513" s="53">
        <f ca="1"/>
        <v>1958</v>
      </c>
      <c r="N21513" s="53">
        <f ca="1"/>
        <v>11</v>
      </c>
      <c r="O21513" s="53" t="str">
        <f ca="1"/>
        <v>1958-11</v>
      </c>
    </row>
    <row r="21514" spans="12:15" x14ac:dyDescent="0.4">
      <c r="L21514" s="56">
        <f ca="1"/>
        <v>21513</v>
      </c>
      <c r="M21514" s="53">
        <f ca="1"/>
        <v>1958</v>
      </c>
      <c r="N21514" s="53">
        <f ca="1"/>
        <v>11</v>
      </c>
      <c r="O21514" s="53" t="str">
        <f ca="1"/>
        <v>1958-11</v>
      </c>
    </row>
    <row r="21515" spans="12:15" x14ac:dyDescent="0.4">
      <c r="L21515" s="56">
        <f ca="1"/>
        <v>21514</v>
      </c>
      <c r="M21515" s="53">
        <f ca="1"/>
        <v>1958</v>
      </c>
      <c r="N21515" s="53">
        <f ca="1"/>
        <v>11</v>
      </c>
      <c r="O21515" s="53" t="str">
        <f ca="1"/>
        <v>1958-11</v>
      </c>
    </row>
    <row r="21516" spans="12:15" x14ac:dyDescent="0.4">
      <c r="L21516" s="56">
        <f ca="1"/>
        <v>21515</v>
      </c>
      <c r="M21516" s="53">
        <f ca="1"/>
        <v>1958</v>
      </c>
      <c r="N21516" s="53">
        <f ca="1"/>
        <v>11</v>
      </c>
      <c r="O21516" s="53" t="str">
        <f ca="1"/>
        <v>1958-11</v>
      </c>
    </row>
    <row r="21517" spans="12:15" x14ac:dyDescent="0.4">
      <c r="L21517" s="56">
        <f ca="1"/>
        <v>21516</v>
      </c>
      <c r="M21517" s="53">
        <f ca="1"/>
        <v>1958</v>
      </c>
      <c r="N21517" s="53">
        <f ca="1"/>
        <v>11</v>
      </c>
      <c r="O21517" s="53" t="str">
        <f ca="1"/>
        <v>1958-11</v>
      </c>
    </row>
    <row r="21518" spans="12:15" x14ac:dyDescent="0.4">
      <c r="L21518" s="56">
        <f ca="1"/>
        <v>21517</v>
      </c>
      <c r="M21518" s="53">
        <f ca="1"/>
        <v>1958</v>
      </c>
      <c r="N21518" s="53">
        <f ca="1"/>
        <v>11</v>
      </c>
      <c r="O21518" s="53" t="str">
        <f ca="1"/>
        <v>1958-11</v>
      </c>
    </row>
    <row r="21519" spans="12:15" x14ac:dyDescent="0.4">
      <c r="L21519" s="56">
        <f ca="1"/>
        <v>21518</v>
      </c>
      <c r="M21519" s="53">
        <f ca="1"/>
        <v>1958</v>
      </c>
      <c r="N21519" s="53">
        <f ca="1"/>
        <v>11</v>
      </c>
      <c r="O21519" s="53" t="str">
        <f ca="1"/>
        <v>1958-11</v>
      </c>
    </row>
    <row r="21520" spans="12:15" x14ac:dyDescent="0.4">
      <c r="L21520" s="56">
        <f ca="1"/>
        <v>21519</v>
      </c>
      <c r="M21520" s="53">
        <f ca="1"/>
        <v>1958</v>
      </c>
      <c r="N21520" s="53">
        <f ca="1"/>
        <v>11</v>
      </c>
      <c r="O21520" s="53" t="str">
        <f ca="1"/>
        <v>1958-11</v>
      </c>
    </row>
    <row r="21521" spans="12:15" x14ac:dyDescent="0.4">
      <c r="L21521" s="56">
        <f ca="1"/>
        <v>21520</v>
      </c>
      <c r="M21521" s="53">
        <f ca="1"/>
        <v>1958</v>
      </c>
      <c r="N21521" s="53">
        <f ca="1"/>
        <v>12</v>
      </c>
      <c r="O21521" s="53" t="str">
        <f ca="1"/>
        <v>1958-12</v>
      </c>
    </row>
    <row r="21522" spans="12:15" x14ac:dyDescent="0.4">
      <c r="L21522" s="56">
        <f ca="1"/>
        <v>21521</v>
      </c>
      <c r="M21522" s="53">
        <f ca="1"/>
        <v>1958</v>
      </c>
      <c r="N21522" s="53">
        <f ca="1"/>
        <v>12</v>
      </c>
      <c r="O21522" s="53" t="str">
        <f ca="1"/>
        <v>1958-12</v>
      </c>
    </row>
    <row r="21523" spans="12:15" x14ac:dyDescent="0.4">
      <c r="L21523" s="56">
        <f ca="1"/>
        <v>21522</v>
      </c>
      <c r="M21523" s="53">
        <f ca="1"/>
        <v>1958</v>
      </c>
      <c r="N21523" s="53">
        <f ca="1"/>
        <v>12</v>
      </c>
      <c r="O21523" s="53" t="str">
        <f ca="1"/>
        <v>1958-12</v>
      </c>
    </row>
    <row r="21524" spans="12:15" x14ac:dyDescent="0.4">
      <c r="L21524" s="56">
        <f ca="1"/>
        <v>21523</v>
      </c>
      <c r="M21524" s="53">
        <f ca="1"/>
        <v>1958</v>
      </c>
      <c r="N21524" s="53">
        <f ca="1"/>
        <v>12</v>
      </c>
      <c r="O21524" s="53" t="str">
        <f ca="1"/>
        <v>1958-12</v>
      </c>
    </row>
    <row r="21525" spans="12:15" x14ac:dyDescent="0.4">
      <c r="L21525" s="56">
        <f ca="1"/>
        <v>21524</v>
      </c>
      <c r="M21525" s="53">
        <f ca="1"/>
        <v>1958</v>
      </c>
      <c r="N21525" s="53">
        <f ca="1"/>
        <v>12</v>
      </c>
      <c r="O21525" s="53" t="str">
        <f ca="1"/>
        <v>1958-12</v>
      </c>
    </row>
    <row r="21526" spans="12:15" x14ac:dyDescent="0.4">
      <c r="L21526" s="56">
        <f ca="1"/>
        <v>21525</v>
      </c>
      <c r="M21526" s="53">
        <f ca="1"/>
        <v>1958</v>
      </c>
      <c r="N21526" s="53">
        <f ca="1"/>
        <v>12</v>
      </c>
      <c r="O21526" s="53" t="str">
        <f ca="1"/>
        <v>1958-12</v>
      </c>
    </row>
    <row r="21527" spans="12:15" x14ac:dyDescent="0.4">
      <c r="L21527" s="56">
        <f ca="1"/>
        <v>21526</v>
      </c>
      <c r="M21527" s="53">
        <f ca="1"/>
        <v>1958</v>
      </c>
      <c r="N21527" s="53">
        <f ca="1"/>
        <v>12</v>
      </c>
      <c r="O21527" s="53" t="str">
        <f ca="1"/>
        <v>1958-12</v>
      </c>
    </row>
    <row r="21528" spans="12:15" x14ac:dyDescent="0.4">
      <c r="L21528" s="56">
        <f ca="1"/>
        <v>21527</v>
      </c>
      <c r="M21528" s="53">
        <f ca="1"/>
        <v>1958</v>
      </c>
      <c r="N21528" s="53">
        <f ca="1"/>
        <v>12</v>
      </c>
      <c r="O21528" s="53" t="str">
        <f ca="1"/>
        <v>1958-12</v>
      </c>
    </row>
    <row r="21529" spans="12:15" x14ac:dyDescent="0.4">
      <c r="L21529" s="56">
        <f ca="1"/>
        <v>21528</v>
      </c>
      <c r="M21529" s="53">
        <f ca="1"/>
        <v>1958</v>
      </c>
      <c r="N21529" s="53">
        <f ca="1"/>
        <v>12</v>
      </c>
      <c r="O21529" s="53" t="str">
        <f ca="1"/>
        <v>1958-12</v>
      </c>
    </row>
    <row r="21530" spans="12:15" x14ac:dyDescent="0.4">
      <c r="L21530" s="56">
        <f ca="1"/>
        <v>21529</v>
      </c>
      <c r="M21530" s="53">
        <f ca="1"/>
        <v>1958</v>
      </c>
      <c r="N21530" s="53">
        <f ca="1"/>
        <v>12</v>
      </c>
      <c r="O21530" s="53" t="str">
        <f ca="1"/>
        <v>1958-12</v>
      </c>
    </row>
    <row r="21531" spans="12:15" x14ac:dyDescent="0.4">
      <c r="L21531" s="56">
        <f ca="1"/>
        <v>21530</v>
      </c>
      <c r="M21531" s="53">
        <f ca="1"/>
        <v>1958</v>
      </c>
      <c r="N21531" s="53">
        <f ca="1"/>
        <v>12</v>
      </c>
      <c r="O21531" s="53" t="str">
        <f ca="1"/>
        <v>1958-12</v>
      </c>
    </row>
    <row r="21532" spans="12:15" x14ac:dyDescent="0.4">
      <c r="L21532" s="56">
        <f ca="1"/>
        <v>21531</v>
      </c>
      <c r="M21532" s="53">
        <f ca="1"/>
        <v>1958</v>
      </c>
      <c r="N21532" s="53">
        <f ca="1"/>
        <v>12</v>
      </c>
      <c r="O21532" s="53" t="str">
        <f ca="1"/>
        <v>1958-12</v>
      </c>
    </row>
    <row r="21533" spans="12:15" x14ac:dyDescent="0.4">
      <c r="L21533" s="56">
        <f ca="1"/>
        <v>21532</v>
      </c>
      <c r="M21533" s="53">
        <f ca="1"/>
        <v>1958</v>
      </c>
      <c r="N21533" s="53">
        <f ca="1"/>
        <v>12</v>
      </c>
      <c r="O21533" s="53" t="str">
        <f ca="1"/>
        <v>1958-12</v>
      </c>
    </row>
    <row r="21534" spans="12:15" x14ac:dyDescent="0.4">
      <c r="L21534" s="56">
        <f ca="1"/>
        <v>21533</v>
      </c>
      <c r="M21534" s="53">
        <f ca="1"/>
        <v>1958</v>
      </c>
      <c r="N21534" s="53">
        <f ca="1"/>
        <v>12</v>
      </c>
      <c r="O21534" s="53" t="str">
        <f ca="1"/>
        <v>1958-12</v>
      </c>
    </row>
    <row r="21535" spans="12:15" x14ac:dyDescent="0.4">
      <c r="L21535" s="56">
        <f ca="1"/>
        <v>21534</v>
      </c>
      <c r="M21535" s="53">
        <f ca="1"/>
        <v>1958</v>
      </c>
      <c r="N21535" s="53">
        <f ca="1"/>
        <v>12</v>
      </c>
      <c r="O21535" s="53" t="str">
        <f ca="1"/>
        <v>1958-12</v>
      </c>
    </row>
    <row r="21536" spans="12:15" x14ac:dyDescent="0.4">
      <c r="L21536" s="56">
        <f ca="1"/>
        <v>21535</v>
      </c>
      <c r="M21536" s="53">
        <f ca="1"/>
        <v>1958</v>
      </c>
      <c r="N21536" s="53">
        <f ca="1"/>
        <v>12</v>
      </c>
      <c r="O21536" s="53" t="str">
        <f ca="1"/>
        <v>1958-12</v>
      </c>
    </row>
    <row r="21537" spans="12:15" x14ac:dyDescent="0.4">
      <c r="L21537" s="56">
        <f ca="1"/>
        <v>21536</v>
      </c>
      <c r="M21537" s="53">
        <f ca="1"/>
        <v>1958</v>
      </c>
      <c r="N21537" s="53">
        <f ca="1"/>
        <v>12</v>
      </c>
      <c r="O21537" s="53" t="str">
        <f ca="1"/>
        <v>1958-12</v>
      </c>
    </row>
    <row r="21538" spans="12:15" x14ac:dyDescent="0.4">
      <c r="L21538" s="56">
        <f ca="1"/>
        <v>21537</v>
      </c>
      <c r="M21538" s="53">
        <f ca="1"/>
        <v>1958</v>
      </c>
      <c r="N21538" s="53">
        <f ca="1"/>
        <v>12</v>
      </c>
      <c r="O21538" s="53" t="str">
        <f ca="1"/>
        <v>1958-12</v>
      </c>
    </row>
    <row r="21539" spans="12:15" x14ac:dyDescent="0.4">
      <c r="L21539" s="56">
        <f ca="1"/>
        <v>21538</v>
      </c>
      <c r="M21539" s="53">
        <f ca="1"/>
        <v>1958</v>
      </c>
      <c r="N21539" s="53">
        <f ca="1"/>
        <v>12</v>
      </c>
      <c r="O21539" s="53" t="str">
        <f ca="1"/>
        <v>1958-12</v>
      </c>
    </row>
    <row r="21540" spans="12:15" x14ac:dyDescent="0.4">
      <c r="L21540" s="56">
        <f ca="1"/>
        <v>21539</v>
      </c>
      <c r="M21540" s="53">
        <f ca="1"/>
        <v>1958</v>
      </c>
      <c r="N21540" s="53">
        <f ca="1"/>
        <v>12</v>
      </c>
      <c r="O21540" s="53" t="str">
        <f ca="1"/>
        <v>1958-12</v>
      </c>
    </row>
    <row r="21541" spans="12:15" x14ac:dyDescent="0.4">
      <c r="L21541" s="56">
        <f ca="1"/>
        <v>21540</v>
      </c>
      <c r="M21541" s="53">
        <f ca="1"/>
        <v>1958</v>
      </c>
      <c r="N21541" s="53">
        <f ca="1"/>
        <v>12</v>
      </c>
      <c r="O21541" s="53" t="str">
        <f ca="1"/>
        <v>1958-12</v>
      </c>
    </row>
    <row r="21542" spans="12:15" x14ac:dyDescent="0.4">
      <c r="L21542" s="56">
        <f ca="1"/>
        <v>21541</v>
      </c>
      <c r="M21542" s="53">
        <f ca="1"/>
        <v>1958</v>
      </c>
      <c r="N21542" s="53">
        <f ca="1"/>
        <v>12</v>
      </c>
      <c r="O21542" s="53" t="str">
        <f ca="1"/>
        <v>1958-12</v>
      </c>
    </row>
    <row r="21543" spans="12:15" x14ac:dyDescent="0.4">
      <c r="L21543" s="56">
        <f ca="1"/>
        <v>21542</v>
      </c>
      <c r="M21543" s="53">
        <f ca="1"/>
        <v>1958</v>
      </c>
      <c r="N21543" s="53">
        <f ca="1"/>
        <v>12</v>
      </c>
      <c r="O21543" s="53" t="str">
        <f ca="1"/>
        <v>1958-12</v>
      </c>
    </row>
    <row r="21544" spans="12:15" x14ac:dyDescent="0.4">
      <c r="L21544" s="56">
        <f ca="1"/>
        <v>21543</v>
      </c>
      <c r="M21544" s="53">
        <f ca="1"/>
        <v>1958</v>
      </c>
      <c r="N21544" s="53">
        <f ca="1"/>
        <v>12</v>
      </c>
      <c r="O21544" s="53" t="str">
        <f ca="1"/>
        <v>1958-12</v>
      </c>
    </row>
    <row r="21545" spans="12:15" x14ac:dyDescent="0.4">
      <c r="L21545" s="56">
        <f ca="1"/>
        <v>21544</v>
      </c>
      <c r="M21545" s="53">
        <f ca="1"/>
        <v>1958</v>
      </c>
      <c r="N21545" s="53">
        <f ca="1"/>
        <v>12</v>
      </c>
      <c r="O21545" s="53" t="str">
        <f ca="1"/>
        <v>1958-12</v>
      </c>
    </row>
    <row r="21546" spans="12:15" x14ac:dyDescent="0.4">
      <c r="L21546" s="56">
        <f ca="1"/>
        <v>21545</v>
      </c>
      <c r="M21546" s="53">
        <f ca="1"/>
        <v>1958</v>
      </c>
      <c r="N21546" s="53">
        <f ca="1"/>
        <v>12</v>
      </c>
      <c r="O21546" s="53" t="str">
        <f ca="1"/>
        <v>1958-12</v>
      </c>
    </row>
    <row r="21547" spans="12:15" x14ac:dyDescent="0.4">
      <c r="L21547" s="56">
        <f ca="1"/>
        <v>21546</v>
      </c>
      <c r="M21547" s="53">
        <f ca="1"/>
        <v>1958</v>
      </c>
      <c r="N21547" s="53">
        <f ca="1"/>
        <v>12</v>
      </c>
      <c r="O21547" s="53" t="str">
        <f ca="1"/>
        <v>1958-12</v>
      </c>
    </row>
    <row r="21548" spans="12:15" x14ac:dyDescent="0.4">
      <c r="L21548" s="56">
        <f ca="1"/>
        <v>21547</v>
      </c>
      <c r="M21548" s="53">
        <f ca="1"/>
        <v>1958</v>
      </c>
      <c r="N21548" s="53">
        <f ca="1"/>
        <v>12</v>
      </c>
      <c r="O21548" s="53" t="str">
        <f ca="1"/>
        <v>1958-12</v>
      </c>
    </row>
    <row r="21549" spans="12:15" x14ac:dyDescent="0.4">
      <c r="L21549" s="56">
        <f ca="1"/>
        <v>21548</v>
      </c>
      <c r="M21549" s="53">
        <f ca="1"/>
        <v>1958</v>
      </c>
      <c r="N21549" s="53">
        <f ca="1"/>
        <v>12</v>
      </c>
      <c r="O21549" s="53" t="str">
        <f ca="1"/>
        <v>1958-12</v>
      </c>
    </row>
    <row r="21550" spans="12:15" x14ac:dyDescent="0.4">
      <c r="L21550" s="56">
        <f ca="1"/>
        <v>21549</v>
      </c>
      <c r="M21550" s="53">
        <f ca="1"/>
        <v>1958</v>
      </c>
      <c r="N21550" s="53">
        <f ca="1"/>
        <v>12</v>
      </c>
      <c r="O21550" s="53" t="str">
        <f ca="1"/>
        <v>1958-12</v>
      </c>
    </row>
    <row r="21551" spans="12:15" x14ac:dyDescent="0.4">
      <c r="L21551" s="56">
        <f ca="1"/>
        <v>21550</v>
      </c>
      <c r="M21551" s="53">
        <f ca="1"/>
        <v>1958</v>
      </c>
      <c r="N21551" s="53">
        <f ca="1"/>
        <v>12</v>
      </c>
      <c r="O21551" s="53" t="str">
        <f ca="1"/>
        <v>1958-12</v>
      </c>
    </row>
    <row r="21552" spans="12:15" x14ac:dyDescent="0.4">
      <c r="L21552" s="56">
        <f ca="1"/>
        <v>21551</v>
      </c>
      <c r="M21552" s="53">
        <f ca="1"/>
        <v>1959</v>
      </c>
      <c r="N21552" s="53">
        <f ca="1"/>
        <v>1</v>
      </c>
      <c r="O21552" s="53" t="str">
        <f ca="1"/>
        <v>1959-01</v>
      </c>
    </row>
    <row r="21553" spans="12:15" x14ac:dyDescent="0.4">
      <c r="L21553" s="56">
        <f ca="1"/>
        <v>21552</v>
      </c>
      <c r="M21553" s="53">
        <f ca="1"/>
        <v>1959</v>
      </c>
      <c r="N21553" s="53">
        <f ca="1"/>
        <v>1</v>
      </c>
      <c r="O21553" s="53" t="str">
        <f ca="1"/>
        <v>1959-01</v>
      </c>
    </row>
    <row r="21554" spans="12:15" x14ac:dyDescent="0.4">
      <c r="L21554" s="56">
        <f ca="1"/>
        <v>21553</v>
      </c>
      <c r="M21554" s="53">
        <f ca="1"/>
        <v>1959</v>
      </c>
      <c r="N21554" s="53">
        <f ca="1"/>
        <v>1</v>
      </c>
      <c r="O21554" s="53" t="str">
        <f ca="1"/>
        <v>1959-01</v>
      </c>
    </row>
    <row r="21555" spans="12:15" x14ac:dyDescent="0.4">
      <c r="L21555" s="56">
        <f ca="1"/>
        <v>21554</v>
      </c>
      <c r="M21555" s="53">
        <f ca="1"/>
        <v>1959</v>
      </c>
      <c r="N21555" s="53">
        <f ca="1"/>
        <v>1</v>
      </c>
      <c r="O21555" s="53" t="str">
        <f ca="1"/>
        <v>1959-01</v>
      </c>
    </row>
    <row r="21556" spans="12:15" x14ac:dyDescent="0.4">
      <c r="L21556" s="56">
        <f ca="1"/>
        <v>21555</v>
      </c>
      <c r="M21556" s="53">
        <f ca="1"/>
        <v>1959</v>
      </c>
      <c r="N21556" s="53">
        <f ca="1"/>
        <v>1</v>
      </c>
      <c r="O21556" s="53" t="str">
        <f ca="1"/>
        <v>1959-01</v>
      </c>
    </row>
    <row r="21557" spans="12:15" x14ac:dyDescent="0.4">
      <c r="L21557" s="56">
        <f ca="1"/>
        <v>21556</v>
      </c>
      <c r="M21557" s="53">
        <f ca="1"/>
        <v>1959</v>
      </c>
      <c r="N21557" s="53">
        <f ca="1"/>
        <v>1</v>
      </c>
      <c r="O21557" s="53" t="str">
        <f ca="1"/>
        <v>1959-01</v>
      </c>
    </row>
    <row r="21558" spans="12:15" x14ac:dyDescent="0.4">
      <c r="L21558" s="56">
        <f ca="1"/>
        <v>21557</v>
      </c>
      <c r="M21558" s="53">
        <f ca="1"/>
        <v>1959</v>
      </c>
      <c r="N21558" s="53">
        <f ca="1"/>
        <v>1</v>
      </c>
      <c r="O21558" s="53" t="str">
        <f ca="1"/>
        <v>1959-01</v>
      </c>
    </row>
    <row r="21559" spans="12:15" x14ac:dyDescent="0.4">
      <c r="L21559" s="56">
        <f ca="1"/>
        <v>21558</v>
      </c>
      <c r="M21559" s="53">
        <f ca="1"/>
        <v>1959</v>
      </c>
      <c r="N21559" s="53">
        <f ca="1"/>
        <v>1</v>
      </c>
      <c r="O21559" s="53" t="str">
        <f ca="1"/>
        <v>1959-01</v>
      </c>
    </row>
    <row r="21560" spans="12:15" x14ac:dyDescent="0.4">
      <c r="L21560" s="56">
        <f ca="1"/>
        <v>21559</v>
      </c>
      <c r="M21560" s="53">
        <f ca="1"/>
        <v>1959</v>
      </c>
      <c r="N21560" s="53">
        <f ca="1"/>
        <v>1</v>
      </c>
      <c r="O21560" s="53" t="str">
        <f ca="1"/>
        <v>1959-01</v>
      </c>
    </row>
    <row r="21561" spans="12:15" x14ac:dyDescent="0.4">
      <c r="L21561" s="56">
        <f ca="1"/>
        <v>21560</v>
      </c>
      <c r="M21561" s="53">
        <f ca="1"/>
        <v>1959</v>
      </c>
      <c r="N21561" s="53">
        <f ca="1"/>
        <v>1</v>
      </c>
      <c r="O21561" s="53" t="str">
        <f ca="1"/>
        <v>1959-01</v>
      </c>
    </row>
    <row r="21562" spans="12:15" x14ac:dyDescent="0.4">
      <c r="L21562" s="56">
        <f ca="1"/>
        <v>21561</v>
      </c>
      <c r="M21562" s="53">
        <f ca="1"/>
        <v>1959</v>
      </c>
      <c r="N21562" s="53">
        <f ca="1"/>
        <v>1</v>
      </c>
      <c r="O21562" s="53" t="str">
        <f ca="1"/>
        <v>1959-01</v>
      </c>
    </row>
    <row r="21563" spans="12:15" x14ac:dyDescent="0.4">
      <c r="L21563" s="56">
        <f ca="1"/>
        <v>21562</v>
      </c>
      <c r="M21563" s="53">
        <f ca="1"/>
        <v>1959</v>
      </c>
      <c r="N21563" s="53">
        <f ca="1"/>
        <v>1</v>
      </c>
      <c r="O21563" s="53" t="str">
        <f ca="1"/>
        <v>1959-01</v>
      </c>
    </row>
    <row r="21564" spans="12:15" x14ac:dyDescent="0.4">
      <c r="L21564" s="56">
        <f ca="1"/>
        <v>21563</v>
      </c>
      <c r="M21564" s="53">
        <f ca="1"/>
        <v>1959</v>
      </c>
      <c r="N21564" s="53">
        <f ca="1"/>
        <v>1</v>
      </c>
      <c r="O21564" s="53" t="str">
        <f ca="1"/>
        <v>1959-01</v>
      </c>
    </row>
    <row r="21565" spans="12:15" x14ac:dyDescent="0.4">
      <c r="L21565" s="56">
        <f ca="1"/>
        <v>21564</v>
      </c>
      <c r="M21565" s="53">
        <f ca="1"/>
        <v>1959</v>
      </c>
      <c r="N21565" s="53">
        <f ca="1"/>
        <v>1</v>
      </c>
      <c r="O21565" s="53" t="str">
        <f ca="1"/>
        <v>1959-01</v>
      </c>
    </row>
    <row r="21566" spans="12:15" x14ac:dyDescent="0.4">
      <c r="L21566" s="56">
        <f ca="1"/>
        <v>21565</v>
      </c>
      <c r="M21566" s="53">
        <f ca="1"/>
        <v>1959</v>
      </c>
      <c r="N21566" s="53">
        <f ca="1"/>
        <v>1</v>
      </c>
      <c r="O21566" s="53" t="str">
        <f ca="1"/>
        <v>1959-01</v>
      </c>
    </row>
    <row r="21567" spans="12:15" x14ac:dyDescent="0.4">
      <c r="L21567" s="56">
        <f ca="1"/>
        <v>21566</v>
      </c>
      <c r="M21567" s="53">
        <f ca="1"/>
        <v>1959</v>
      </c>
      <c r="N21567" s="53">
        <f ca="1"/>
        <v>1</v>
      </c>
      <c r="O21567" s="53" t="str">
        <f ca="1"/>
        <v>1959-01</v>
      </c>
    </row>
    <row r="21568" spans="12:15" x14ac:dyDescent="0.4">
      <c r="L21568" s="56">
        <f ca="1"/>
        <v>21567</v>
      </c>
      <c r="M21568" s="53">
        <f ca="1"/>
        <v>1959</v>
      </c>
      <c r="N21568" s="53">
        <f ca="1"/>
        <v>1</v>
      </c>
      <c r="O21568" s="53" t="str">
        <f ca="1"/>
        <v>1959-01</v>
      </c>
    </row>
    <row r="21569" spans="12:15" x14ac:dyDescent="0.4">
      <c r="L21569" s="56">
        <f ca="1"/>
        <v>21568</v>
      </c>
      <c r="M21569" s="53">
        <f ca="1"/>
        <v>1959</v>
      </c>
      <c r="N21569" s="53">
        <f ca="1"/>
        <v>1</v>
      </c>
      <c r="O21569" s="53" t="str">
        <f ca="1"/>
        <v>1959-01</v>
      </c>
    </row>
    <row r="21570" spans="12:15" x14ac:dyDescent="0.4">
      <c r="L21570" s="56">
        <f ca="1"/>
        <v>21569</v>
      </c>
      <c r="M21570" s="53">
        <f ca="1"/>
        <v>1959</v>
      </c>
      <c r="N21570" s="53">
        <f ca="1"/>
        <v>1</v>
      </c>
      <c r="O21570" s="53" t="str">
        <f ca="1"/>
        <v>1959-01</v>
      </c>
    </row>
    <row r="21571" spans="12:15" x14ac:dyDescent="0.4">
      <c r="L21571" s="56">
        <f ca="1"/>
        <v>21570</v>
      </c>
      <c r="M21571" s="53">
        <f ca="1"/>
        <v>1959</v>
      </c>
      <c r="N21571" s="53">
        <f ca="1"/>
        <v>1</v>
      </c>
      <c r="O21571" s="53" t="str">
        <f ca="1"/>
        <v>1959-01</v>
      </c>
    </row>
    <row r="21572" spans="12:15" x14ac:dyDescent="0.4">
      <c r="L21572" s="56">
        <f ca="1"/>
        <v>21571</v>
      </c>
      <c r="M21572" s="53">
        <f ca="1"/>
        <v>1959</v>
      </c>
      <c r="N21572" s="53">
        <f ca="1"/>
        <v>1</v>
      </c>
      <c r="O21572" s="53" t="str">
        <f ca="1"/>
        <v>1959-01</v>
      </c>
    </row>
    <row r="21573" spans="12:15" x14ac:dyDescent="0.4">
      <c r="L21573" s="56">
        <f ca="1"/>
        <v>21572</v>
      </c>
      <c r="M21573" s="53">
        <f ca="1"/>
        <v>1959</v>
      </c>
      <c r="N21573" s="53">
        <f ca="1"/>
        <v>1</v>
      </c>
      <c r="O21573" s="53" t="str">
        <f ca="1"/>
        <v>1959-01</v>
      </c>
    </row>
    <row r="21574" spans="12:15" x14ac:dyDescent="0.4">
      <c r="L21574" s="56">
        <f ca="1"/>
        <v>21573</v>
      </c>
      <c r="M21574" s="53">
        <f ca="1"/>
        <v>1959</v>
      </c>
      <c r="N21574" s="53">
        <f ca="1"/>
        <v>1</v>
      </c>
      <c r="O21574" s="53" t="str">
        <f ca="1"/>
        <v>1959-01</v>
      </c>
    </row>
    <row r="21575" spans="12:15" x14ac:dyDescent="0.4">
      <c r="L21575" s="56">
        <f ca="1"/>
        <v>21574</v>
      </c>
      <c r="M21575" s="53">
        <f ca="1"/>
        <v>1959</v>
      </c>
      <c r="N21575" s="53">
        <f ca="1"/>
        <v>1</v>
      </c>
      <c r="O21575" s="53" t="str">
        <f ca="1"/>
        <v>1959-01</v>
      </c>
    </row>
    <row r="21576" spans="12:15" x14ac:dyDescent="0.4">
      <c r="L21576" s="56">
        <f ca="1"/>
        <v>21575</v>
      </c>
      <c r="M21576" s="53">
        <f ca="1"/>
        <v>1959</v>
      </c>
      <c r="N21576" s="53">
        <f ca="1"/>
        <v>1</v>
      </c>
      <c r="O21576" s="53" t="str">
        <f ca="1"/>
        <v>1959-01</v>
      </c>
    </row>
    <row r="21577" spans="12:15" x14ac:dyDescent="0.4">
      <c r="L21577" s="56">
        <f ca="1"/>
        <v>21576</v>
      </c>
      <c r="M21577" s="53">
        <f ca="1"/>
        <v>1959</v>
      </c>
      <c r="N21577" s="53">
        <f ca="1"/>
        <v>1</v>
      </c>
      <c r="O21577" s="53" t="str">
        <f ca="1"/>
        <v>1959-01</v>
      </c>
    </row>
    <row r="21578" spans="12:15" x14ac:dyDescent="0.4">
      <c r="L21578" s="56">
        <f ca="1"/>
        <v>21577</v>
      </c>
      <c r="M21578" s="53">
        <f ca="1"/>
        <v>1959</v>
      </c>
      <c r="N21578" s="53">
        <f ca="1"/>
        <v>1</v>
      </c>
      <c r="O21578" s="53" t="str">
        <f ca="1"/>
        <v>1959-01</v>
      </c>
    </row>
    <row r="21579" spans="12:15" x14ac:dyDescent="0.4">
      <c r="L21579" s="56">
        <f ca="1"/>
        <v>21578</v>
      </c>
      <c r="M21579" s="53">
        <f ca="1"/>
        <v>1959</v>
      </c>
      <c r="N21579" s="53">
        <f ca="1"/>
        <v>1</v>
      </c>
      <c r="O21579" s="53" t="str">
        <f ca="1"/>
        <v>1959-01</v>
      </c>
    </row>
    <row r="21580" spans="12:15" x14ac:dyDescent="0.4">
      <c r="L21580" s="56">
        <f ca="1"/>
        <v>21579</v>
      </c>
      <c r="M21580" s="53">
        <f ca="1"/>
        <v>1959</v>
      </c>
      <c r="N21580" s="53">
        <f ca="1"/>
        <v>1</v>
      </c>
      <c r="O21580" s="53" t="str">
        <f ca="1"/>
        <v>1959-01</v>
      </c>
    </row>
    <row r="21581" spans="12:15" x14ac:dyDescent="0.4">
      <c r="L21581" s="56">
        <f ca="1"/>
        <v>21580</v>
      </c>
      <c r="M21581" s="53">
        <f ca="1"/>
        <v>1959</v>
      </c>
      <c r="N21581" s="53">
        <f ca="1"/>
        <v>1</v>
      </c>
      <c r="O21581" s="53" t="str">
        <f ca="1"/>
        <v>1959-01</v>
      </c>
    </row>
    <row r="21582" spans="12:15" x14ac:dyDescent="0.4">
      <c r="L21582" s="56">
        <f ca="1"/>
        <v>21581</v>
      </c>
      <c r="M21582" s="53">
        <f ca="1"/>
        <v>1959</v>
      </c>
      <c r="N21582" s="53">
        <f ca="1"/>
        <v>1</v>
      </c>
      <c r="O21582" s="53" t="str">
        <f ca="1"/>
        <v>1959-01</v>
      </c>
    </row>
    <row r="21583" spans="12:15" x14ac:dyDescent="0.4">
      <c r="L21583" s="56">
        <f ca="1"/>
        <v>21582</v>
      </c>
      <c r="M21583" s="53">
        <f ca="1"/>
        <v>1959</v>
      </c>
      <c r="N21583" s="53">
        <f ca="1"/>
        <v>2</v>
      </c>
      <c r="O21583" s="53" t="str">
        <f ca="1"/>
        <v>1959-02</v>
      </c>
    </row>
    <row r="21584" spans="12:15" x14ac:dyDescent="0.4">
      <c r="L21584" s="56">
        <f ca="1"/>
        <v>21583</v>
      </c>
      <c r="M21584" s="53">
        <f ca="1"/>
        <v>1959</v>
      </c>
      <c r="N21584" s="53">
        <f ca="1"/>
        <v>2</v>
      </c>
      <c r="O21584" s="53" t="str">
        <f ca="1"/>
        <v>1959-02</v>
      </c>
    </row>
    <row r="21585" spans="12:15" x14ac:dyDescent="0.4">
      <c r="L21585" s="56">
        <f ca="1"/>
        <v>21584</v>
      </c>
      <c r="M21585" s="53">
        <f ca="1"/>
        <v>1959</v>
      </c>
      <c r="N21585" s="53">
        <f ca="1"/>
        <v>2</v>
      </c>
      <c r="O21585" s="53" t="str">
        <f ca="1"/>
        <v>1959-02</v>
      </c>
    </row>
    <row r="21586" spans="12:15" x14ac:dyDescent="0.4">
      <c r="L21586" s="56">
        <f ca="1"/>
        <v>21585</v>
      </c>
      <c r="M21586" s="53">
        <f ca="1"/>
        <v>1959</v>
      </c>
      <c r="N21586" s="53">
        <f ca="1"/>
        <v>2</v>
      </c>
      <c r="O21586" s="53" t="str">
        <f ca="1"/>
        <v>1959-02</v>
      </c>
    </row>
    <row r="21587" spans="12:15" x14ac:dyDescent="0.4">
      <c r="L21587" s="56">
        <f ca="1"/>
        <v>21586</v>
      </c>
      <c r="M21587" s="53">
        <f ca="1"/>
        <v>1959</v>
      </c>
      <c r="N21587" s="53">
        <f ca="1"/>
        <v>2</v>
      </c>
      <c r="O21587" s="53" t="str">
        <f ca="1"/>
        <v>1959-02</v>
      </c>
    </row>
    <row r="21588" spans="12:15" x14ac:dyDescent="0.4">
      <c r="L21588" s="56">
        <f ca="1"/>
        <v>21587</v>
      </c>
      <c r="M21588" s="53">
        <f ca="1"/>
        <v>1959</v>
      </c>
      <c r="N21588" s="53">
        <f ca="1"/>
        <v>2</v>
      </c>
      <c r="O21588" s="53" t="str">
        <f ca="1"/>
        <v>1959-02</v>
      </c>
    </row>
    <row r="21589" spans="12:15" x14ac:dyDescent="0.4">
      <c r="L21589" s="56">
        <f ca="1"/>
        <v>21588</v>
      </c>
      <c r="M21589" s="53">
        <f ca="1"/>
        <v>1959</v>
      </c>
      <c r="N21589" s="53">
        <f ca="1"/>
        <v>2</v>
      </c>
      <c r="O21589" s="53" t="str">
        <f ca="1"/>
        <v>1959-02</v>
      </c>
    </row>
    <row r="21590" spans="12:15" x14ac:dyDescent="0.4">
      <c r="L21590" s="56">
        <f ca="1"/>
        <v>21589</v>
      </c>
      <c r="M21590" s="53">
        <f ca="1"/>
        <v>1959</v>
      </c>
      <c r="N21590" s="53">
        <f ca="1"/>
        <v>2</v>
      </c>
      <c r="O21590" s="53" t="str">
        <f ca="1"/>
        <v>1959-02</v>
      </c>
    </row>
    <row r="21591" spans="12:15" x14ac:dyDescent="0.4">
      <c r="L21591" s="56">
        <f ca="1"/>
        <v>21590</v>
      </c>
      <c r="M21591" s="53">
        <f ca="1"/>
        <v>1959</v>
      </c>
      <c r="N21591" s="53">
        <f ca="1"/>
        <v>2</v>
      </c>
      <c r="O21591" s="53" t="str">
        <f ca="1"/>
        <v>1959-02</v>
      </c>
    </row>
    <row r="21592" spans="12:15" x14ac:dyDescent="0.4">
      <c r="L21592" s="56">
        <f ca="1"/>
        <v>21591</v>
      </c>
      <c r="M21592" s="53">
        <f ca="1"/>
        <v>1959</v>
      </c>
      <c r="N21592" s="53">
        <f ca="1"/>
        <v>2</v>
      </c>
      <c r="O21592" s="53" t="str">
        <f ca="1"/>
        <v>1959-02</v>
      </c>
    </row>
    <row r="21593" spans="12:15" x14ac:dyDescent="0.4">
      <c r="L21593" s="56">
        <f ca="1"/>
        <v>21592</v>
      </c>
      <c r="M21593" s="53">
        <f ca="1"/>
        <v>1959</v>
      </c>
      <c r="N21593" s="53">
        <f ca="1"/>
        <v>2</v>
      </c>
      <c r="O21593" s="53" t="str">
        <f ca="1"/>
        <v>1959-02</v>
      </c>
    </row>
    <row r="21594" spans="12:15" x14ac:dyDescent="0.4">
      <c r="L21594" s="56">
        <f ca="1"/>
        <v>21593</v>
      </c>
      <c r="M21594" s="53">
        <f ca="1"/>
        <v>1959</v>
      </c>
      <c r="N21594" s="53">
        <f ca="1"/>
        <v>2</v>
      </c>
      <c r="O21594" s="53" t="str">
        <f ca="1"/>
        <v>1959-02</v>
      </c>
    </row>
    <row r="21595" spans="12:15" x14ac:dyDescent="0.4">
      <c r="L21595" s="56">
        <f ca="1"/>
        <v>21594</v>
      </c>
      <c r="M21595" s="53">
        <f ca="1"/>
        <v>1959</v>
      </c>
      <c r="N21595" s="53">
        <f ca="1"/>
        <v>2</v>
      </c>
      <c r="O21595" s="53" t="str">
        <f ca="1"/>
        <v>1959-02</v>
      </c>
    </row>
    <row r="21596" spans="12:15" x14ac:dyDescent="0.4">
      <c r="L21596" s="56">
        <f ca="1"/>
        <v>21595</v>
      </c>
      <c r="M21596" s="53">
        <f ca="1"/>
        <v>1959</v>
      </c>
      <c r="N21596" s="53">
        <f ca="1"/>
        <v>2</v>
      </c>
      <c r="O21596" s="53" t="str">
        <f ca="1"/>
        <v>1959-02</v>
      </c>
    </row>
    <row r="21597" spans="12:15" x14ac:dyDescent="0.4">
      <c r="L21597" s="56">
        <f ca="1"/>
        <v>21596</v>
      </c>
      <c r="M21597" s="53">
        <f ca="1"/>
        <v>1959</v>
      </c>
      <c r="N21597" s="53">
        <f ca="1"/>
        <v>2</v>
      </c>
      <c r="O21597" s="53" t="str">
        <f ca="1"/>
        <v>1959-02</v>
      </c>
    </row>
    <row r="21598" spans="12:15" x14ac:dyDescent="0.4">
      <c r="L21598" s="56">
        <f ca="1"/>
        <v>21597</v>
      </c>
      <c r="M21598" s="53">
        <f ca="1"/>
        <v>1959</v>
      </c>
      <c r="N21598" s="53">
        <f ca="1"/>
        <v>2</v>
      </c>
      <c r="O21598" s="53" t="str">
        <f ca="1"/>
        <v>1959-02</v>
      </c>
    </row>
    <row r="21599" spans="12:15" x14ac:dyDescent="0.4">
      <c r="L21599" s="56">
        <f ca="1"/>
        <v>21598</v>
      </c>
      <c r="M21599" s="53">
        <f ca="1"/>
        <v>1959</v>
      </c>
      <c r="N21599" s="53">
        <f ca="1"/>
        <v>2</v>
      </c>
      <c r="O21599" s="53" t="str">
        <f ca="1"/>
        <v>1959-02</v>
      </c>
    </row>
    <row r="21600" spans="12:15" x14ac:dyDescent="0.4">
      <c r="L21600" s="56">
        <f ca="1"/>
        <v>21599</v>
      </c>
      <c r="M21600" s="53">
        <f ca="1"/>
        <v>1959</v>
      </c>
      <c r="N21600" s="53">
        <f ca="1"/>
        <v>2</v>
      </c>
      <c r="O21600" s="53" t="str">
        <f ca="1"/>
        <v>1959-02</v>
      </c>
    </row>
    <row r="21601" spans="12:15" x14ac:dyDescent="0.4">
      <c r="L21601" s="56">
        <f ca="1"/>
        <v>21600</v>
      </c>
      <c r="M21601" s="53">
        <f ca="1"/>
        <v>1959</v>
      </c>
      <c r="N21601" s="53">
        <f ca="1"/>
        <v>2</v>
      </c>
      <c r="O21601" s="53" t="str">
        <f ca="1"/>
        <v>1959-02</v>
      </c>
    </row>
    <row r="21602" spans="12:15" x14ac:dyDescent="0.4">
      <c r="L21602" s="56">
        <f ca="1"/>
        <v>21601</v>
      </c>
      <c r="M21602" s="53">
        <f ca="1"/>
        <v>1959</v>
      </c>
      <c r="N21602" s="53">
        <f ca="1"/>
        <v>2</v>
      </c>
      <c r="O21602" s="53" t="str">
        <f ca="1"/>
        <v>1959-02</v>
      </c>
    </row>
    <row r="21603" spans="12:15" x14ac:dyDescent="0.4">
      <c r="L21603" s="56">
        <f ca="1"/>
        <v>21602</v>
      </c>
      <c r="M21603" s="53">
        <f ca="1"/>
        <v>1959</v>
      </c>
      <c r="N21603" s="53">
        <f ca="1"/>
        <v>2</v>
      </c>
      <c r="O21603" s="53" t="str">
        <f ca="1"/>
        <v>1959-02</v>
      </c>
    </row>
    <row r="21604" spans="12:15" x14ac:dyDescent="0.4">
      <c r="L21604" s="56">
        <f ca="1"/>
        <v>21603</v>
      </c>
      <c r="M21604" s="53">
        <f ca="1"/>
        <v>1959</v>
      </c>
      <c r="N21604" s="53">
        <f ca="1"/>
        <v>2</v>
      </c>
      <c r="O21604" s="53" t="str">
        <f ca="1"/>
        <v>1959-02</v>
      </c>
    </row>
    <row r="21605" spans="12:15" x14ac:dyDescent="0.4">
      <c r="L21605" s="56">
        <f ca="1"/>
        <v>21604</v>
      </c>
      <c r="M21605" s="53">
        <f ca="1"/>
        <v>1959</v>
      </c>
      <c r="N21605" s="53">
        <f ca="1"/>
        <v>2</v>
      </c>
      <c r="O21605" s="53" t="str">
        <f ca="1"/>
        <v>1959-02</v>
      </c>
    </row>
    <row r="21606" spans="12:15" x14ac:dyDescent="0.4">
      <c r="L21606" s="56">
        <f ca="1"/>
        <v>21605</v>
      </c>
      <c r="M21606" s="53">
        <f ca="1"/>
        <v>1959</v>
      </c>
      <c r="N21606" s="53">
        <f ca="1"/>
        <v>2</v>
      </c>
      <c r="O21606" s="53" t="str">
        <f ca="1"/>
        <v>1959-02</v>
      </c>
    </row>
    <row r="21607" spans="12:15" x14ac:dyDescent="0.4">
      <c r="L21607" s="56">
        <f ca="1"/>
        <v>21606</v>
      </c>
      <c r="M21607" s="53">
        <f ca="1"/>
        <v>1959</v>
      </c>
      <c r="N21607" s="53">
        <f ca="1"/>
        <v>2</v>
      </c>
      <c r="O21607" s="53" t="str">
        <f ca="1"/>
        <v>1959-02</v>
      </c>
    </row>
    <row r="21608" spans="12:15" x14ac:dyDescent="0.4">
      <c r="L21608" s="56">
        <f ca="1"/>
        <v>21607</v>
      </c>
      <c r="M21608" s="53">
        <f ca="1"/>
        <v>1959</v>
      </c>
      <c r="N21608" s="53">
        <f ca="1"/>
        <v>2</v>
      </c>
      <c r="O21608" s="53" t="str">
        <f ca="1"/>
        <v>1959-02</v>
      </c>
    </row>
    <row r="21609" spans="12:15" x14ac:dyDescent="0.4">
      <c r="L21609" s="56">
        <f ca="1"/>
        <v>21608</v>
      </c>
      <c r="M21609" s="53">
        <f ca="1"/>
        <v>1959</v>
      </c>
      <c r="N21609" s="53">
        <f ca="1"/>
        <v>2</v>
      </c>
      <c r="O21609" s="53" t="str">
        <f ca="1"/>
        <v>1959-02</v>
      </c>
    </row>
    <row r="21610" spans="12:15" x14ac:dyDescent="0.4">
      <c r="L21610" s="56">
        <f ca="1"/>
        <v>21609</v>
      </c>
      <c r="M21610" s="53">
        <f ca="1"/>
        <v>1959</v>
      </c>
      <c r="N21610" s="53">
        <f ca="1"/>
        <v>2</v>
      </c>
      <c r="O21610" s="53" t="str">
        <f ca="1"/>
        <v>1959-02</v>
      </c>
    </row>
    <row r="21611" spans="12:15" x14ac:dyDescent="0.4">
      <c r="L21611" s="56">
        <f ca="1"/>
        <v>21610</v>
      </c>
      <c r="M21611" s="53">
        <f ca="1"/>
        <v>1959</v>
      </c>
      <c r="N21611" s="53">
        <f ca="1"/>
        <v>3</v>
      </c>
      <c r="O21611" s="53" t="str">
        <f ca="1"/>
        <v>1959-03</v>
      </c>
    </row>
    <row r="21612" spans="12:15" x14ac:dyDescent="0.4">
      <c r="L21612" s="56">
        <f ca="1"/>
        <v>21611</v>
      </c>
      <c r="M21612" s="53">
        <f ca="1"/>
        <v>1959</v>
      </c>
      <c r="N21612" s="53">
        <f ca="1"/>
        <v>3</v>
      </c>
      <c r="O21612" s="53" t="str">
        <f ca="1"/>
        <v>1959-03</v>
      </c>
    </row>
    <row r="21613" spans="12:15" x14ac:dyDescent="0.4">
      <c r="L21613" s="56">
        <f ca="1"/>
        <v>21612</v>
      </c>
      <c r="M21613" s="53">
        <f ca="1"/>
        <v>1959</v>
      </c>
      <c r="N21613" s="53">
        <f ca="1"/>
        <v>3</v>
      </c>
      <c r="O21613" s="53" t="str">
        <f ca="1"/>
        <v>1959-03</v>
      </c>
    </row>
    <row r="21614" spans="12:15" x14ac:dyDescent="0.4">
      <c r="L21614" s="56">
        <f ca="1"/>
        <v>21613</v>
      </c>
      <c r="M21614" s="53">
        <f ca="1"/>
        <v>1959</v>
      </c>
      <c r="N21614" s="53">
        <f ca="1"/>
        <v>3</v>
      </c>
      <c r="O21614" s="53" t="str">
        <f ca="1"/>
        <v>1959-03</v>
      </c>
    </row>
    <row r="21615" spans="12:15" x14ac:dyDescent="0.4">
      <c r="L21615" s="56">
        <f ca="1"/>
        <v>21614</v>
      </c>
      <c r="M21615" s="53">
        <f ca="1"/>
        <v>1959</v>
      </c>
      <c r="N21615" s="53">
        <f ca="1"/>
        <v>3</v>
      </c>
      <c r="O21615" s="53" t="str">
        <f ca="1"/>
        <v>1959-03</v>
      </c>
    </row>
    <row r="21616" spans="12:15" x14ac:dyDescent="0.4">
      <c r="L21616" s="56">
        <f ca="1"/>
        <v>21615</v>
      </c>
      <c r="M21616" s="53">
        <f ca="1"/>
        <v>1959</v>
      </c>
      <c r="N21616" s="53">
        <f ca="1"/>
        <v>3</v>
      </c>
      <c r="O21616" s="53" t="str">
        <f ca="1"/>
        <v>1959-03</v>
      </c>
    </row>
    <row r="21617" spans="12:15" x14ac:dyDescent="0.4">
      <c r="L21617" s="56">
        <f ca="1"/>
        <v>21616</v>
      </c>
      <c r="M21617" s="53">
        <f ca="1"/>
        <v>1959</v>
      </c>
      <c r="N21617" s="53">
        <f ca="1"/>
        <v>3</v>
      </c>
      <c r="O21617" s="53" t="str">
        <f ca="1"/>
        <v>1959-03</v>
      </c>
    </row>
    <row r="21618" spans="12:15" x14ac:dyDescent="0.4">
      <c r="L21618" s="56">
        <f ca="1"/>
        <v>21617</v>
      </c>
      <c r="M21618" s="53">
        <f ca="1"/>
        <v>1959</v>
      </c>
      <c r="N21618" s="53">
        <f ca="1"/>
        <v>3</v>
      </c>
      <c r="O21618" s="53" t="str">
        <f ca="1"/>
        <v>1959-03</v>
      </c>
    </row>
    <row r="21619" spans="12:15" x14ac:dyDescent="0.4">
      <c r="L21619" s="56">
        <f ca="1"/>
        <v>21618</v>
      </c>
      <c r="M21619" s="53">
        <f ca="1"/>
        <v>1959</v>
      </c>
      <c r="N21619" s="53">
        <f ca="1"/>
        <v>3</v>
      </c>
      <c r="O21619" s="53" t="str">
        <f ca="1"/>
        <v>1959-03</v>
      </c>
    </row>
    <row r="21620" spans="12:15" x14ac:dyDescent="0.4">
      <c r="L21620" s="56">
        <f ca="1"/>
        <v>21619</v>
      </c>
      <c r="M21620" s="53">
        <f ca="1"/>
        <v>1959</v>
      </c>
      <c r="N21620" s="53">
        <f ca="1"/>
        <v>3</v>
      </c>
      <c r="O21620" s="53" t="str">
        <f ca="1"/>
        <v>1959-03</v>
      </c>
    </row>
    <row r="21621" spans="12:15" x14ac:dyDescent="0.4">
      <c r="L21621" s="56">
        <f ca="1"/>
        <v>21620</v>
      </c>
      <c r="M21621" s="53">
        <f ca="1"/>
        <v>1959</v>
      </c>
      <c r="N21621" s="53">
        <f ca="1"/>
        <v>3</v>
      </c>
      <c r="O21621" s="53" t="str">
        <f ca="1"/>
        <v>1959-03</v>
      </c>
    </row>
    <row r="21622" spans="12:15" x14ac:dyDescent="0.4">
      <c r="L21622" s="56">
        <f ca="1"/>
        <v>21621</v>
      </c>
      <c r="M21622" s="53">
        <f ca="1"/>
        <v>1959</v>
      </c>
      <c r="N21622" s="53">
        <f ca="1"/>
        <v>3</v>
      </c>
      <c r="O21622" s="53" t="str">
        <f ca="1"/>
        <v>1959-03</v>
      </c>
    </row>
    <row r="21623" spans="12:15" x14ac:dyDescent="0.4">
      <c r="L21623" s="56">
        <f ca="1"/>
        <v>21622</v>
      </c>
      <c r="M21623" s="53">
        <f ca="1"/>
        <v>1959</v>
      </c>
      <c r="N21623" s="53">
        <f ca="1"/>
        <v>3</v>
      </c>
      <c r="O21623" s="53" t="str">
        <f ca="1"/>
        <v>1959-03</v>
      </c>
    </row>
    <row r="21624" spans="12:15" x14ac:dyDescent="0.4">
      <c r="L21624" s="56">
        <f ca="1"/>
        <v>21623</v>
      </c>
      <c r="M21624" s="53">
        <f ca="1"/>
        <v>1959</v>
      </c>
      <c r="N21624" s="53">
        <f ca="1"/>
        <v>3</v>
      </c>
      <c r="O21624" s="53" t="str">
        <f ca="1"/>
        <v>1959-03</v>
      </c>
    </row>
    <row r="21625" spans="12:15" x14ac:dyDescent="0.4">
      <c r="L21625" s="56">
        <f ca="1"/>
        <v>21624</v>
      </c>
      <c r="M21625" s="53">
        <f ca="1"/>
        <v>1959</v>
      </c>
      <c r="N21625" s="53">
        <f ca="1"/>
        <v>3</v>
      </c>
      <c r="O21625" s="53" t="str">
        <f ca="1"/>
        <v>1959-03</v>
      </c>
    </row>
    <row r="21626" spans="12:15" x14ac:dyDescent="0.4">
      <c r="L21626" s="56">
        <f ca="1"/>
        <v>21625</v>
      </c>
      <c r="M21626" s="53">
        <f ca="1"/>
        <v>1959</v>
      </c>
      <c r="N21626" s="53">
        <f ca="1"/>
        <v>3</v>
      </c>
      <c r="O21626" s="53" t="str">
        <f ca="1"/>
        <v>1959-03</v>
      </c>
    </row>
    <row r="21627" spans="12:15" x14ac:dyDescent="0.4">
      <c r="L21627" s="56">
        <f ca="1"/>
        <v>21626</v>
      </c>
      <c r="M21627" s="53">
        <f ca="1"/>
        <v>1959</v>
      </c>
      <c r="N21627" s="53">
        <f ca="1"/>
        <v>3</v>
      </c>
      <c r="O21627" s="53" t="str">
        <f ca="1"/>
        <v>1959-03</v>
      </c>
    </row>
    <row r="21628" spans="12:15" x14ac:dyDescent="0.4">
      <c r="L21628" s="56">
        <f ca="1"/>
        <v>21627</v>
      </c>
      <c r="M21628" s="53">
        <f ca="1"/>
        <v>1959</v>
      </c>
      <c r="N21628" s="53">
        <f ca="1"/>
        <v>3</v>
      </c>
      <c r="O21628" s="53" t="str">
        <f ca="1"/>
        <v>1959-03</v>
      </c>
    </row>
    <row r="21629" spans="12:15" x14ac:dyDescent="0.4">
      <c r="L21629" s="56">
        <f ca="1"/>
        <v>21628</v>
      </c>
      <c r="M21629" s="53">
        <f ca="1"/>
        <v>1959</v>
      </c>
      <c r="N21629" s="53">
        <f ca="1"/>
        <v>3</v>
      </c>
      <c r="O21629" s="53" t="str">
        <f ca="1"/>
        <v>1959-03</v>
      </c>
    </row>
    <row r="21630" spans="12:15" x14ac:dyDescent="0.4">
      <c r="L21630" s="56">
        <f ca="1"/>
        <v>21629</v>
      </c>
      <c r="M21630" s="53">
        <f ca="1"/>
        <v>1959</v>
      </c>
      <c r="N21630" s="53">
        <f ca="1"/>
        <v>3</v>
      </c>
      <c r="O21630" s="53" t="str">
        <f ca="1"/>
        <v>1959-03</v>
      </c>
    </row>
    <row r="21631" spans="12:15" x14ac:dyDescent="0.4">
      <c r="L21631" s="56">
        <f ca="1"/>
        <v>21630</v>
      </c>
      <c r="M21631" s="53">
        <f ca="1"/>
        <v>1959</v>
      </c>
      <c r="N21631" s="53">
        <f ca="1"/>
        <v>3</v>
      </c>
      <c r="O21631" s="53" t="str">
        <f ca="1"/>
        <v>1959-03</v>
      </c>
    </row>
    <row r="21632" spans="12:15" x14ac:dyDescent="0.4">
      <c r="L21632" s="56">
        <f ca="1"/>
        <v>21631</v>
      </c>
      <c r="M21632" s="53">
        <f ca="1"/>
        <v>1959</v>
      </c>
      <c r="N21632" s="53">
        <f ca="1"/>
        <v>3</v>
      </c>
      <c r="O21632" s="53" t="str">
        <f ca="1"/>
        <v>1959-03</v>
      </c>
    </row>
    <row r="21633" spans="12:15" x14ac:dyDescent="0.4">
      <c r="L21633" s="56">
        <f ca="1"/>
        <v>21632</v>
      </c>
      <c r="M21633" s="53">
        <f ca="1"/>
        <v>1959</v>
      </c>
      <c r="N21633" s="53">
        <f ca="1"/>
        <v>3</v>
      </c>
      <c r="O21633" s="53" t="str">
        <f ca="1"/>
        <v>1959-03</v>
      </c>
    </row>
    <row r="21634" spans="12:15" x14ac:dyDescent="0.4">
      <c r="L21634" s="56">
        <f ca="1"/>
        <v>21633</v>
      </c>
      <c r="M21634" s="53">
        <f ca="1"/>
        <v>1959</v>
      </c>
      <c r="N21634" s="53">
        <f ca="1"/>
        <v>3</v>
      </c>
      <c r="O21634" s="53" t="str">
        <f ca="1"/>
        <v>1959-03</v>
      </c>
    </row>
    <row r="21635" spans="12:15" x14ac:dyDescent="0.4">
      <c r="L21635" s="56">
        <f ca="1"/>
        <v>21634</v>
      </c>
      <c r="M21635" s="53">
        <f ca="1"/>
        <v>1959</v>
      </c>
      <c r="N21635" s="53">
        <f ca="1"/>
        <v>3</v>
      </c>
      <c r="O21635" s="53" t="str">
        <f ca="1"/>
        <v>1959-03</v>
      </c>
    </row>
    <row r="21636" spans="12:15" x14ac:dyDescent="0.4">
      <c r="L21636" s="56">
        <f ca="1"/>
        <v>21635</v>
      </c>
      <c r="M21636" s="53">
        <f ca="1"/>
        <v>1959</v>
      </c>
      <c r="N21636" s="53">
        <f ca="1"/>
        <v>3</v>
      </c>
      <c r="O21636" s="53" t="str">
        <f ca="1"/>
        <v>1959-03</v>
      </c>
    </row>
    <row r="21637" spans="12:15" x14ac:dyDescent="0.4">
      <c r="L21637" s="56">
        <f ca="1"/>
        <v>21636</v>
      </c>
      <c r="M21637" s="53">
        <f ca="1"/>
        <v>1959</v>
      </c>
      <c r="N21637" s="53">
        <f ca="1"/>
        <v>3</v>
      </c>
      <c r="O21637" s="53" t="str">
        <f ca="1"/>
        <v>1959-03</v>
      </c>
    </row>
    <row r="21638" spans="12:15" x14ac:dyDescent="0.4">
      <c r="L21638" s="56">
        <f ca="1"/>
        <v>21637</v>
      </c>
      <c r="M21638" s="53">
        <f ca="1"/>
        <v>1959</v>
      </c>
      <c r="N21638" s="53">
        <f ca="1"/>
        <v>3</v>
      </c>
      <c r="O21638" s="53" t="str">
        <f ca="1"/>
        <v>1959-03</v>
      </c>
    </row>
    <row r="21639" spans="12:15" x14ac:dyDescent="0.4">
      <c r="L21639" s="56">
        <f ca="1"/>
        <v>21638</v>
      </c>
      <c r="M21639" s="53">
        <f ca="1"/>
        <v>1959</v>
      </c>
      <c r="N21639" s="53">
        <f ca="1"/>
        <v>3</v>
      </c>
      <c r="O21639" s="53" t="str">
        <f ca="1"/>
        <v>1959-03</v>
      </c>
    </row>
    <row r="21640" spans="12:15" x14ac:dyDescent="0.4">
      <c r="L21640" s="56">
        <f ca="1"/>
        <v>21639</v>
      </c>
      <c r="M21640" s="53">
        <f ca="1"/>
        <v>1959</v>
      </c>
      <c r="N21640" s="53">
        <f ca="1"/>
        <v>3</v>
      </c>
      <c r="O21640" s="53" t="str">
        <f ca="1"/>
        <v>1959-03</v>
      </c>
    </row>
    <row r="21641" spans="12:15" x14ac:dyDescent="0.4">
      <c r="L21641" s="56">
        <f ca="1"/>
        <v>21640</v>
      </c>
      <c r="M21641" s="53">
        <f ca="1"/>
        <v>1959</v>
      </c>
      <c r="N21641" s="53">
        <f ca="1"/>
        <v>3</v>
      </c>
      <c r="O21641" s="53" t="str">
        <f ca="1"/>
        <v>1959-03</v>
      </c>
    </row>
    <row r="21642" spans="12:15" x14ac:dyDescent="0.4">
      <c r="L21642" s="56">
        <f ca="1"/>
        <v>21641</v>
      </c>
      <c r="M21642" s="53">
        <f ca="1"/>
        <v>1959</v>
      </c>
      <c r="N21642" s="53">
        <f ca="1"/>
        <v>4</v>
      </c>
      <c r="O21642" s="53" t="str">
        <f ca="1"/>
        <v>1959-04</v>
      </c>
    </row>
    <row r="21643" spans="12:15" x14ac:dyDescent="0.4">
      <c r="L21643" s="56">
        <f ca="1"/>
        <v>21642</v>
      </c>
      <c r="M21643" s="53">
        <f ca="1"/>
        <v>1959</v>
      </c>
      <c r="N21643" s="53">
        <f ca="1"/>
        <v>4</v>
      </c>
      <c r="O21643" s="53" t="str">
        <f ca="1"/>
        <v>1959-04</v>
      </c>
    </row>
    <row r="21644" spans="12:15" x14ac:dyDescent="0.4">
      <c r="L21644" s="56">
        <f ca="1"/>
        <v>21643</v>
      </c>
      <c r="M21644" s="53">
        <f ca="1"/>
        <v>1959</v>
      </c>
      <c r="N21644" s="53">
        <f ca="1"/>
        <v>4</v>
      </c>
      <c r="O21644" s="53" t="str">
        <f ca="1"/>
        <v>1959-04</v>
      </c>
    </row>
    <row r="21645" spans="12:15" x14ac:dyDescent="0.4">
      <c r="L21645" s="56">
        <f ca="1"/>
        <v>21644</v>
      </c>
      <c r="M21645" s="53">
        <f ca="1"/>
        <v>1959</v>
      </c>
      <c r="N21645" s="53">
        <f ca="1"/>
        <v>4</v>
      </c>
      <c r="O21645" s="53" t="str">
        <f ca="1"/>
        <v>1959-04</v>
      </c>
    </row>
    <row r="21646" spans="12:15" x14ac:dyDescent="0.4">
      <c r="L21646" s="56">
        <f ca="1"/>
        <v>21645</v>
      </c>
      <c r="M21646" s="53">
        <f ca="1"/>
        <v>1959</v>
      </c>
      <c r="N21646" s="53">
        <f ca="1"/>
        <v>4</v>
      </c>
      <c r="O21646" s="53" t="str">
        <f ca="1"/>
        <v>1959-04</v>
      </c>
    </row>
    <row r="21647" spans="12:15" x14ac:dyDescent="0.4">
      <c r="L21647" s="56">
        <f ca="1"/>
        <v>21646</v>
      </c>
      <c r="M21647" s="53">
        <f ca="1"/>
        <v>1959</v>
      </c>
      <c r="N21647" s="53">
        <f ca="1"/>
        <v>4</v>
      </c>
      <c r="O21647" s="53" t="str">
        <f ca="1"/>
        <v>1959-04</v>
      </c>
    </row>
    <row r="21648" spans="12:15" x14ac:dyDescent="0.4">
      <c r="L21648" s="56">
        <f ca="1"/>
        <v>21647</v>
      </c>
      <c r="M21648" s="53">
        <f ca="1"/>
        <v>1959</v>
      </c>
      <c r="N21648" s="53">
        <f ca="1"/>
        <v>4</v>
      </c>
      <c r="O21648" s="53" t="str">
        <f ca="1"/>
        <v>1959-04</v>
      </c>
    </row>
    <row r="21649" spans="12:15" x14ac:dyDescent="0.4">
      <c r="L21649" s="56">
        <f ca="1"/>
        <v>21648</v>
      </c>
      <c r="M21649" s="53">
        <f ca="1"/>
        <v>1959</v>
      </c>
      <c r="N21649" s="53">
        <f ca="1"/>
        <v>4</v>
      </c>
      <c r="O21649" s="53" t="str">
        <f ca="1"/>
        <v>1959-04</v>
      </c>
    </row>
    <row r="21650" spans="12:15" x14ac:dyDescent="0.4">
      <c r="L21650" s="56">
        <f ca="1"/>
        <v>21649</v>
      </c>
      <c r="M21650" s="53">
        <f ca="1"/>
        <v>1959</v>
      </c>
      <c r="N21650" s="53">
        <f ca="1"/>
        <v>4</v>
      </c>
      <c r="O21650" s="53" t="str">
        <f ca="1"/>
        <v>1959-04</v>
      </c>
    </row>
    <row r="21651" spans="12:15" x14ac:dyDescent="0.4">
      <c r="L21651" s="56">
        <f ca="1"/>
        <v>21650</v>
      </c>
      <c r="M21651" s="53">
        <f ca="1"/>
        <v>1959</v>
      </c>
      <c r="N21651" s="53">
        <f ca="1"/>
        <v>4</v>
      </c>
      <c r="O21651" s="53" t="str">
        <f ca="1"/>
        <v>1959-04</v>
      </c>
    </row>
    <row r="21652" spans="12:15" x14ac:dyDescent="0.4">
      <c r="L21652" s="56">
        <f ca="1"/>
        <v>21651</v>
      </c>
      <c r="M21652" s="53">
        <f ca="1"/>
        <v>1959</v>
      </c>
      <c r="N21652" s="53">
        <f ca="1"/>
        <v>4</v>
      </c>
      <c r="O21652" s="53" t="str">
        <f ca="1"/>
        <v>1959-04</v>
      </c>
    </row>
    <row r="21653" spans="12:15" x14ac:dyDescent="0.4">
      <c r="L21653" s="56">
        <f ca="1"/>
        <v>21652</v>
      </c>
      <c r="M21653" s="53">
        <f ca="1"/>
        <v>1959</v>
      </c>
      <c r="N21653" s="53">
        <f ca="1"/>
        <v>4</v>
      </c>
      <c r="O21653" s="53" t="str">
        <f ca="1"/>
        <v>1959-04</v>
      </c>
    </row>
    <row r="21654" spans="12:15" x14ac:dyDescent="0.4">
      <c r="L21654" s="56">
        <f ca="1"/>
        <v>21653</v>
      </c>
      <c r="M21654" s="53">
        <f ca="1"/>
        <v>1959</v>
      </c>
      <c r="N21654" s="53">
        <f ca="1"/>
        <v>4</v>
      </c>
      <c r="O21654" s="53" t="str">
        <f ca="1"/>
        <v>1959-04</v>
      </c>
    </row>
    <row r="21655" spans="12:15" x14ac:dyDescent="0.4">
      <c r="L21655" s="56">
        <f ca="1"/>
        <v>21654</v>
      </c>
      <c r="M21655" s="53">
        <f ca="1"/>
        <v>1959</v>
      </c>
      <c r="N21655" s="53">
        <f ca="1"/>
        <v>4</v>
      </c>
      <c r="O21655" s="53" t="str">
        <f ca="1"/>
        <v>1959-04</v>
      </c>
    </row>
    <row r="21656" spans="12:15" x14ac:dyDescent="0.4">
      <c r="L21656" s="56">
        <f ca="1"/>
        <v>21655</v>
      </c>
      <c r="M21656" s="53">
        <f ca="1"/>
        <v>1959</v>
      </c>
      <c r="N21656" s="53">
        <f ca="1"/>
        <v>4</v>
      </c>
      <c r="O21656" s="53" t="str">
        <f ca="1"/>
        <v>1959-04</v>
      </c>
    </row>
    <row r="21657" spans="12:15" x14ac:dyDescent="0.4">
      <c r="L21657" s="56">
        <f ca="1"/>
        <v>21656</v>
      </c>
      <c r="M21657" s="53">
        <f ca="1"/>
        <v>1959</v>
      </c>
      <c r="N21657" s="53">
        <f ca="1"/>
        <v>4</v>
      </c>
      <c r="O21657" s="53" t="str">
        <f ca="1"/>
        <v>1959-04</v>
      </c>
    </row>
    <row r="21658" spans="12:15" x14ac:dyDescent="0.4">
      <c r="L21658" s="56">
        <f ca="1"/>
        <v>21657</v>
      </c>
      <c r="M21658" s="53">
        <f ca="1"/>
        <v>1959</v>
      </c>
      <c r="N21658" s="53">
        <f ca="1"/>
        <v>4</v>
      </c>
      <c r="O21658" s="53" t="str">
        <f ca="1"/>
        <v>1959-04</v>
      </c>
    </row>
    <row r="21659" spans="12:15" x14ac:dyDescent="0.4">
      <c r="L21659" s="56">
        <f ca="1"/>
        <v>21658</v>
      </c>
      <c r="M21659" s="53">
        <f ca="1"/>
        <v>1959</v>
      </c>
      <c r="N21659" s="53">
        <f ca="1"/>
        <v>4</v>
      </c>
      <c r="O21659" s="53" t="str">
        <f ca="1"/>
        <v>1959-04</v>
      </c>
    </row>
    <row r="21660" spans="12:15" x14ac:dyDescent="0.4">
      <c r="L21660" s="56">
        <f ca="1"/>
        <v>21659</v>
      </c>
      <c r="M21660" s="53">
        <f ca="1"/>
        <v>1959</v>
      </c>
      <c r="N21660" s="53">
        <f ca="1"/>
        <v>4</v>
      </c>
      <c r="O21660" s="53" t="str">
        <f ca="1"/>
        <v>1959-04</v>
      </c>
    </row>
    <row r="21661" spans="12:15" x14ac:dyDescent="0.4">
      <c r="L21661" s="56">
        <f ca="1"/>
        <v>21660</v>
      </c>
      <c r="M21661" s="53">
        <f ca="1"/>
        <v>1959</v>
      </c>
      <c r="N21661" s="53">
        <f ca="1"/>
        <v>4</v>
      </c>
      <c r="O21661" s="53" t="str">
        <f ca="1"/>
        <v>1959-04</v>
      </c>
    </row>
    <row r="21662" spans="12:15" x14ac:dyDescent="0.4">
      <c r="L21662" s="56">
        <f ca="1"/>
        <v>21661</v>
      </c>
      <c r="M21662" s="53">
        <f ca="1"/>
        <v>1959</v>
      </c>
      <c r="N21662" s="53">
        <f ca="1"/>
        <v>4</v>
      </c>
      <c r="O21662" s="53" t="str">
        <f ca="1"/>
        <v>1959-04</v>
      </c>
    </row>
    <row r="21663" spans="12:15" x14ac:dyDescent="0.4">
      <c r="L21663" s="56">
        <f ca="1"/>
        <v>21662</v>
      </c>
      <c r="M21663" s="53">
        <f ca="1"/>
        <v>1959</v>
      </c>
      <c r="N21663" s="53">
        <f ca="1"/>
        <v>4</v>
      </c>
      <c r="O21663" s="53" t="str">
        <f ca="1"/>
        <v>1959-04</v>
      </c>
    </row>
    <row r="21664" spans="12:15" x14ac:dyDescent="0.4">
      <c r="L21664" s="56">
        <f ca="1"/>
        <v>21663</v>
      </c>
      <c r="M21664" s="53">
        <f ca="1"/>
        <v>1959</v>
      </c>
      <c r="N21664" s="53">
        <f ca="1"/>
        <v>4</v>
      </c>
      <c r="O21664" s="53" t="str">
        <f ca="1"/>
        <v>1959-04</v>
      </c>
    </row>
    <row r="21665" spans="12:15" x14ac:dyDescent="0.4">
      <c r="L21665" s="56">
        <f ca="1"/>
        <v>21664</v>
      </c>
      <c r="M21665" s="53">
        <f ca="1"/>
        <v>1959</v>
      </c>
      <c r="N21665" s="53">
        <f ca="1"/>
        <v>4</v>
      </c>
      <c r="O21665" s="53" t="str">
        <f ca="1"/>
        <v>1959-04</v>
      </c>
    </row>
    <row r="21666" spans="12:15" x14ac:dyDescent="0.4">
      <c r="L21666" s="56">
        <f ca="1"/>
        <v>21665</v>
      </c>
      <c r="M21666" s="53">
        <f ca="1"/>
        <v>1959</v>
      </c>
      <c r="N21666" s="53">
        <f ca="1"/>
        <v>4</v>
      </c>
      <c r="O21666" s="53" t="str">
        <f ca="1"/>
        <v>1959-04</v>
      </c>
    </row>
    <row r="21667" spans="12:15" x14ac:dyDescent="0.4">
      <c r="L21667" s="56">
        <f ca="1"/>
        <v>21666</v>
      </c>
      <c r="M21667" s="53">
        <f ca="1"/>
        <v>1959</v>
      </c>
      <c r="N21667" s="53">
        <f ca="1"/>
        <v>4</v>
      </c>
      <c r="O21667" s="53" t="str">
        <f ca="1"/>
        <v>1959-04</v>
      </c>
    </row>
    <row r="21668" spans="12:15" x14ac:dyDescent="0.4">
      <c r="L21668" s="56">
        <f ca="1"/>
        <v>21667</v>
      </c>
      <c r="M21668" s="53">
        <f ca="1"/>
        <v>1959</v>
      </c>
      <c r="N21668" s="53">
        <f ca="1"/>
        <v>4</v>
      </c>
      <c r="O21668" s="53" t="str">
        <f ca="1"/>
        <v>1959-04</v>
      </c>
    </row>
    <row r="21669" spans="12:15" x14ac:dyDescent="0.4">
      <c r="L21669" s="56">
        <f ca="1"/>
        <v>21668</v>
      </c>
      <c r="M21669" s="53">
        <f ca="1"/>
        <v>1959</v>
      </c>
      <c r="N21669" s="53">
        <f ca="1"/>
        <v>4</v>
      </c>
      <c r="O21669" s="53" t="str">
        <f ca="1"/>
        <v>1959-04</v>
      </c>
    </row>
    <row r="21670" spans="12:15" x14ac:dyDescent="0.4">
      <c r="L21670" s="56">
        <f ca="1"/>
        <v>21669</v>
      </c>
      <c r="M21670" s="53">
        <f ca="1"/>
        <v>1959</v>
      </c>
      <c r="N21670" s="53">
        <f ca="1"/>
        <v>4</v>
      </c>
      <c r="O21670" s="53" t="str">
        <f ca="1"/>
        <v>1959-04</v>
      </c>
    </row>
    <row r="21671" spans="12:15" x14ac:dyDescent="0.4">
      <c r="L21671" s="56">
        <f ca="1"/>
        <v>21670</v>
      </c>
      <c r="M21671" s="53">
        <f ca="1"/>
        <v>1959</v>
      </c>
      <c r="N21671" s="53">
        <f ca="1"/>
        <v>4</v>
      </c>
      <c r="O21671" s="53" t="str">
        <f ca="1"/>
        <v>1959-04</v>
      </c>
    </row>
    <row r="21672" spans="12:15" x14ac:dyDescent="0.4">
      <c r="L21672" s="56">
        <f ca="1"/>
        <v>21671</v>
      </c>
      <c r="M21672" s="53">
        <f ca="1"/>
        <v>1959</v>
      </c>
      <c r="N21672" s="53">
        <f ca="1"/>
        <v>5</v>
      </c>
      <c r="O21672" s="53" t="str">
        <f ca="1"/>
        <v>1959-05</v>
      </c>
    </row>
    <row r="21673" spans="12:15" x14ac:dyDescent="0.4">
      <c r="L21673" s="56">
        <f ca="1"/>
        <v>21672</v>
      </c>
      <c r="M21673" s="53">
        <f ca="1"/>
        <v>1959</v>
      </c>
      <c r="N21673" s="53">
        <f ca="1"/>
        <v>5</v>
      </c>
      <c r="O21673" s="53" t="str">
        <f ca="1"/>
        <v>1959-05</v>
      </c>
    </row>
    <row r="21674" spans="12:15" x14ac:dyDescent="0.4">
      <c r="L21674" s="56">
        <f ca="1"/>
        <v>21673</v>
      </c>
      <c r="M21674" s="53">
        <f ca="1"/>
        <v>1959</v>
      </c>
      <c r="N21674" s="53">
        <f ca="1"/>
        <v>5</v>
      </c>
      <c r="O21674" s="53" t="str">
        <f ca="1"/>
        <v>1959-05</v>
      </c>
    </row>
    <row r="21675" spans="12:15" x14ac:dyDescent="0.4">
      <c r="L21675" s="56">
        <f ca="1"/>
        <v>21674</v>
      </c>
      <c r="M21675" s="53">
        <f ca="1"/>
        <v>1959</v>
      </c>
      <c r="N21675" s="53">
        <f ca="1"/>
        <v>5</v>
      </c>
      <c r="O21675" s="53" t="str">
        <f ca="1"/>
        <v>1959-05</v>
      </c>
    </row>
    <row r="21676" spans="12:15" x14ac:dyDescent="0.4">
      <c r="L21676" s="56">
        <f ca="1"/>
        <v>21675</v>
      </c>
      <c r="M21676" s="53">
        <f ca="1"/>
        <v>1959</v>
      </c>
      <c r="N21676" s="53">
        <f ca="1"/>
        <v>5</v>
      </c>
      <c r="O21676" s="53" t="str">
        <f ca="1"/>
        <v>1959-05</v>
      </c>
    </row>
    <row r="21677" spans="12:15" x14ac:dyDescent="0.4">
      <c r="L21677" s="56">
        <f ca="1"/>
        <v>21676</v>
      </c>
      <c r="M21677" s="53">
        <f ca="1"/>
        <v>1959</v>
      </c>
      <c r="N21677" s="53">
        <f ca="1"/>
        <v>5</v>
      </c>
      <c r="O21677" s="53" t="str">
        <f ca="1"/>
        <v>1959-05</v>
      </c>
    </row>
    <row r="21678" spans="12:15" x14ac:dyDescent="0.4">
      <c r="L21678" s="56">
        <f ca="1"/>
        <v>21677</v>
      </c>
      <c r="M21678" s="53">
        <f ca="1"/>
        <v>1959</v>
      </c>
      <c r="N21678" s="53">
        <f ca="1"/>
        <v>5</v>
      </c>
      <c r="O21678" s="53" t="str">
        <f ca="1"/>
        <v>1959-05</v>
      </c>
    </row>
    <row r="21679" spans="12:15" x14ac:dyDescent="0.4">
      <c r="L21679" s="56">
        <f ca="1"/>
        <v>21678</v>
      </c>
      <c r="M21679" s="53">
        <f ca="1"/>
        <v>1959</v>
      </c>
      <c r="N21679" s="53">
        <f ca="1"/>
        <v>5</v>
      </c>
      <c r="O21679" s="53" t="str">
        <f ca="1"/>
        <v>1959-05</v>
      </c>
    </row>
    <row r="21680" spans="12:15" x14ac:dyDescent="0.4">
      <c r="L21680" s="56">
        <f ca="1"/>
        <v>21679</v>
      </c>
      <c r="M21680" s="53">
        <f ca="1"/>
        <v>1959</v>
      </c>
      <c r="N21680" s="53">
        <f ca="1"/>
        <v>5</v>
      </c>
      <c r="O21680" s="53" t="str">
        <f ca="1"/>
        <v>1959-05</v>
      </c>
    </row>
    <row r="21681" spans="12:15" x14ac:dyDescent="0.4">
      <c r="L21681" s="56">
        <f ca="1"/>
        <v>21680</v>
      </c>
      <c r="M21681" s="53">
        <f ca="1"/>
        <v>1959</v>
      </c>
      <c r="N21681" s="53">
        <f ca="1"/>
        <v>5</v>
      </c>
      <c r="O21681" s="53" t="str">
        <f ca="1"/>
        <v>1959-05</v>
      </c>
    </row>
    <row r="21682" spans="12:15" x14ac:dyDescent="0.4">
      <c r="L21682" s="56">
        <f ca="1"/>
        <v>21681</v>
      </c>
      <c r="M21682" s="53">
        <f ca="1"/>
        <v>1959</v>
      </c>
      <c r="N21682" s="53">
        <f ca="1"/>
        <v>5</v>
      </c>
      <c r="O21682" s="53" t="str">
        <f ca="1"/>
        <v>1959-05</v>
      </c>
    </row>
    <row r="21683" spans="12:15" x14ac:dyDescent="0.4">
      <c r="L21683" s="56">
        <f ca="1"/>
        <v>21682</v>
      </c>
      <c r="M21683" s="53">
        <f ca="1"/>
        <v>1959</v>
      </c>
      <c r="N21683" s="53">
        <f ca="1"/>
        <v>5</v>
      </c>
      <c r="O21683" s="53" t="str">
        <f ca="1"/>
        <v>1959-05</v>
      </c>
    </row>
    <row r="21684" spans="12:15" x14ac:dyDescent="0.4">
      <c r="L21684" s="56">
        <f ca="1"/>
        <v>21683</v>
      </c>
      <c r="M21684" s="53">
        <f ca="1"/>
        <v>1959</v>
      </c>
      <c r="N21684" s="53">
        <f ca="1"/>
        <v>5</v>
      </c>
      <c r="O21684" s="53" t="str">
        <f ca="1"/>
        <v>1959-05</v>
      </c>
    </row>
    <row r="21685" spans="12:15" x14ac:dyDescent="0.4">
      <c r="L21685" s="56">
        <f ca="1"/>
        <v>21684</v>
      </c>
      <c r="M21685" s="53">
        <f ca="1"/>
        <v>1959</v>
      </c>
      <c r="N21685" s="53">
        <f ca="1"/>
        <v>5</v>
      </c>
      <c r="O21685" s="53" t="str">
        <f ca="1"/>
        <v>1959-05</v>
      </c>
    </row>
    <row r="21686" spans="12:15" x14ac:dyDescent="0.4">
      <c r="L21686" s="56">
        <f ca="1"/>
        <v>21685</v>
      </c>
      <c r="M21686" s="53">
        <f ca="1"/>
        <v>1959</v>
      </c>
      <c r="N21686" s="53">
        <f ca="1"/>
        <v>5</v>
      </c>
      <c r="O21686" s="53" t="str">
        <f ca="1"/>
        <v>1959-05</v>
      </c>
    </row>
    <row r="21687" spans="12:15" x14ac:dyDescent="0.4">
      <c r="L21687" s="56">
        <f ca="1"/>
        <v>21686</v>
      </c>
      <c r="M21687" s="53">
        <f ca="1"/>
        <v>1959</v>
      </c>
      <c r="N21687" s="53">
        <f ca="1"/>
        <v>5</v>
      </c>
      <c r="O21687" s="53" t="str">
        <f ca="1"/>
        <v>1959-05</v>
      </c>
    </row>
    <row r="21688" spans="12:15" x14ac:dyDescent="0.4">
      <c r="L21688" s="56">
        <f ca="1"/>
        <v>21687</v>
      </c>
      <c r="M21688" s="53">
        <f ca="1"/>
        <v>1959</v>
      </c>
      <c r="N21688" s="53">
        <f ca="1"/>
        <v>5</v>
      </c>
      <c r="O21688" s="53" t="str">
        <f ca="1"/>
        <v>1959-05</v>
      </c>
    </row>
    <row r="21689" spans="12:15" x14ac:dyDescent="0.4">
      <c r="L21689" s="56">
        <f ca="1"/>
        <v>21688</v>
      </c>
      <c r="M21689" s="53">
        <f ca="1"/>
        <v>1959</v>
      </c>
      <c r="N21689" s="53">
        <f ca="1"/>
        <v>5</v>
      </c>
      <c r="O21689" s="53" t="str">
        <f ca="1"/>
        <v>1959-05</v>
      </c>
    </row>
    <row r="21690" spans="12:15" x14ac:dyDescent="0.4">
      <c r="L21690" s="56">
        <f ca="1"/>
        <v>21689</v>
      </c>
      <c r="M21690" s="53">
        <f ca="1"/>
        <v>1959</v>
      </c>
      <c r="N21690" s="53">
        <f ca="1"/>
        <v>5</v>
      </c>
      <c r="O21690" s="53" t="str">
        <f ca="1"/>
        <v>1959-05</v>
      </c>
    </row>
    <row r="21691" spans="12:15" x14ac:dyDescent="0.4">
      <c r="L21691" s="56">
        <f ca="1"/>
        <v>21690</v>
      </c>
      <c r="M21691" s="53">
        <f ca="1"/>
        <v>1959</v>
      </c>
      <c r="N21691" s="53">
        <f ca="1"/>
        <v>5</v>
      </c>
      <c r="O21691" s="53" t="str">
        <f ca="1"/>
        <v>1959-05</v>
      </c>
    </row>
    <row r="21692" spans="12:15" x14ac:dyDescent="0.4">
      <c r="L21692" s="56">
        <f ca="1"/>
        <v>21691</v>
      </c>
      <c r="M21692" s="53">
        <f ca="1"/>
        <v>1959</v>
      </c>
      <c r="N21692" s="53">
        <f ca="1"/>
        <v>5</v>
      </c>
      <c r="O21692" s="53" t="str">
        <f ca="1"/>
        <v>1959-05</v>
      </c>
    </row>
    <row r="21693" spans="12:15" x14ac:dyDescent="0.4">
      <c r="L21693" s="56">
        <f ca="1"/>
        <v>21692</v>
      </c>
      <c r="M21693" s="53">
        <f ca="1"/>
        <v>1959</v>
      </c>
      <c r="N21693" s="53">
        <f ca="1"/>
        <v>5</v>
      </c>
      <c r="O21693" s="53" t="str">
        <f ca="1"/>
        <v>1959-05</v>
      </c>
    </row>
    <row r="21694" spans="12:15" x14ac:dyDescent="0.4">
      <c r="L21694" s="56">
        <f ca="1"/>
        <v>21693</v>
      </c>
      <c r="M21694" s="53">
        <f ca="1"/>
        <v>1959</v>
      </c>
      <c r="N21694" s="53">
        <f ca="1"/>
        <v>5</v>
      </c>
      <c r="O21694" s="53" t="str">
        <f ca="1"/>
        <v>1959-05</v>
      </c>
    </row>
    <row r="21695" spans="12:15" x14ac:dyDescent="0.4">
      <c r="L21695" s="56">
        <f ca="1"/>
        <v>21694</v>
      </c>
      <c r="M21695" s="53">
        <f ca="1"/>
        <v>1959</v>
      </c>
      <c r="N21695" s="53">
        <f ca="1"/>
        <v>5</v>
      </c>
      <c r="O21695" s="53" t="str">
        <f ca="1"/>
        <v>1959-05</v>
      </c>
    </row>
    <row r="21696" spans="12:15" x14ac:dyDescent="0.4">
      <c r="L21696" s="56">
        <f ca="1"/>
        <v>21695</v>
      </c>
      <c r="M21696" s="53">
        <f ca="1"/>
        <v>1959</v>
      </c>
      <c r="N21696" s="53">
        <f ca="1"/>
        <v>5</v>
      </c>
      <c r="O21696" s="53" t="str">
        <f ca="1"/>
        <v>1959-05</v>
      </c>
    </row>
    <row r="21697" spans="12:15" x14ac:dyDescent="0.4">
      <c r="L21697" s="56">
        <f ca="1"/>
        <v>21696</v>
      </c>
      <c r="M21697" s="53">
        <f ca="1"/>
        <v>1959</v>
      </c>
      <c r="N21697" s="53">
        <f ca="1"/>
        <v>5</v>
      </c>
      <c r="O21697" s="53" t="str">
        <f ca="1"/>
        <v>1959-05</v>
      </c>
    </row>
    <row r="21698" spans="12:15" x14ac:dyDescent="0.4">
      <c r="L21698" s="56">
        <f ca="1"/>
        <v>21697</v>
      </c>
      <c r="M21698" s="53">
        <f ca="1"/>
        <v>1959</v>
      </c>
      <c r="N21698" s="53">
        <f ca="1"/>
        <v>5</v>
      </c>
      <c r="O21698" s="53" t="str">
        <f ca="1"/>
        <v>1959-05</v>
      </c>
    </row>
    <row r="21699" spans="12:15" x14ac:dyDescent="0.4">
      <c r="L21699" s="56">
        <f ca="1"/>
        <v>21698</v>
      </c>
      <c r="M21699" s="53">
        <f ca="1"/>
        <v>1959</v>
      </c>
      <c r="N21699" s="53">
        <f ca="1"/>
        <v>5</v>
      </c>
      <c r="O21699" s="53" t="str">
        <f ca="1"/>
        <v>1959-05</v>
      </c>
    </row>
    <row r="21700" spans="12:15" x14ac:dyDescent="0.4">
      <c r="L21700" s="56">
        <f ca="1"/>
        <v>21699</v>
      </c>
      <c r="M21700" s="53">
        <f ca="1"/>
        <v>1959</v>
      </c>
      <c r="N21700" s="53">
        <f ca="1"/>
        <v>5</v>
      </c>
      <c r="O21700" s="53" t="str">
        <f ca="1"/>
        <v>1959-05</v>
      </c>
    </row>
    <row r="21701" spans="12:15" x14ac:dyDescent="0.4">
      <c r="L21701" s="56">
        <f ca="1"/>
        <v>21700</v>
      </c>
      <c r="M21701" s="53">
        <f ca="1"/>
        <v>1959</v>
      </c>
      <c r="N21701" s="53">
        <f ca="1"/>
        <v>5</v>
      </c>
      <c r="O21701" s="53" t="str">
        <f ca="1"/>
        <v>1959-05</v>
      </c>
    </row>
    <row r="21702" spans="12:15" x14ac:dyDescent="0.4">
      <c r="L21702" s="56">
        <f ca="1"/>
        <v>21701</v>
      </c>
      <c r="M21702" s="53">
        <f ca="1"/>
        <v>1959</v>
      </c>
      <c r="N21702" s="53">
        <f ca="1"/>
        <v>5</v>
      </c>
      <c r="O21702" s="53" t="str">
        <f ca="1"/>
        <v>1959-05</v>
      </c>
    </row>
    <row r="21703" spans="12:15" x14ac:dyDescent="0.4">
      <c r="L21703" s="56">
        <f ca="1"/>
        <v>21702</v>
      </c>
      <c r="M21703" s="53">
        <f ca="1"/>
        <v>1959</v>
      </c>
      <c r="N21703" s="53">
        <f ca="1"/>
        <v>6</v>
      </c>
      <c r="O21703" s="53" t="str">
        <f ca="1"/>
        <v>1959-06</v>
      </c>
    </row>
    <row r="21704" spans="12:15" x14ac:dyDescent="0.4">
      <c r="L21704" s="56">
        <f ca="1"/>
        <v>21703</v>
      </c>
      <c r="M21704" s="53">
        <f ca="1"/>
        <v>1959</v>
      </c>
      <c r="N21704" s="53">
        <f ca="1"/>
        <v>6</v>
      </c>
      <c r="O21704" s="53" t="str">
        <f ca="1"/>
        <v>1959-06</v>
      </c>
    </row>
    <row r="21705" spans="12:15" x14ac:dyDescent="0.4">
      <c r="L21705" s="56">
        <f ca="1"/>
        <v>21704</v>
      </c>
      <c r="M21705" s="53">
        <f ca="1"/>
        <v>1959</v>
      </c>
      <c r="N21705" s="53">
        <f ca="1"/>
        <v>6</v>
      </c>
      <c r="O21705" s="53" t="str">
        <f ca="1"/>
        <v>1959-06</v>
      </c>
    </row>
    <row r="21706" spans="12:15" x14ac:dyDescent="0.4">
      <c r="L21706" s="56">
        <f ca="1"/>
        <v>21705</v>
      </c>
      <c r="M21706" s="53">
        <f ca="1"/>
        <v>1959</v>
      </c>
      <c r="N21706" s="53">
        <f ca="1"/>
        <v>6</v>
      </c>
      <c r="O21706" s="53" t="str">
        <f ca="1"/>
        <v>1959-06</v>
      </c>
    </row>
    <row r="21707" spans="12:15" x14ac:dyDescent="0.4">
      <c r="L21707" s="56">
        <f ca="1"/>
        <v>21706</v>
      </c>
      <c r="M21707" s="53">
        <f ca="1"/>
        <v>1959</v>
      </c>
      <c r="N21707" s="53">
        <f ca="1"/>
        <v>6</v>
      </c>
      <c r="O21707" s="53" t="str">
        <f ca="1"/>
        <v>1959-06</v>
      </c>
    </row>
    <row r="21708" spans="12:15" x14ac:dyDescent="0.4">
      <c r="L21708" s="56">
        <f ca="1"/>
        <v>21707</v>
      </c>
      <c r="M21708" s="53">
        <f ca="1"/>
        <v>1959</v>
      </c>
      <c r="N21708" s="53">
        <f ca="1"/>
        <v>6</v>
      </c>
      <c r="O21708" s="53" t="str">
        <f ca="1"/>
        <v>1959-06</v>
      </c>
    </row>
    <row r="21709" spans="12:15" x14ac:dyDescent="0.4">
      <c r="L21709" s="56">
        <f ca="1"/>
        <v>21708</v>
      </c>
      <c r="M21709" s="53">
        <f ca="1"/>
        <v>1959</v>
      </c>
      <c r="N21709" s="53">
        <f ca="1"/>
        <v>6</v>
      </c>
      <c r="O21709" s="53" t="str">
        <f ca="1"/>
        <v>1959-06</v>
      </c>
    </row>
    <row r="21710" spans="12:15" x14ac:dyDescent="0.4">
      <c r="L21710" s="56">
        <f ca="1"/>
        <v>21709</v>
      </c>
      <c r="M21710" s="53">
        <f ca="1"/>
        <v>1959</v>
      </c>
      <c r="N21710" s="53">
        <f ca="1"/>
        <v>6</v>
      </c>
      <c r="O21710" s="53" t="str">
        <f ca="1"/>
        <v>1959-06</v>
      </c>
    </row>
    <row r="21711" spans="12:15" x14ac:dyDescent="0.4">
      <c r="L21711" s="56">
        <f ca="1"/>
        <v>21710</v>
      </c>
      <c r="M21711" s="53">
        <f ca="1"/>
        <v>1959</v>
      </c>
      <c r="N21711" s="53">
        <f ca="1"/>
        <v>6</v>
      </c>
      <c r="O21711" s="53" t="str">
        <f ca="1"/>
        <v>1959-06</v>
      </c>
    </row>
    <row r="21712" spans="12:15" x14ac:dyDescent="0.4">
      <c r="L21712" s="56">
        <f ca="1"/>
        <v>21711</v>
      </c>
      <c r="M21712" s="53">
        <f ca="1"/>
        <v>1959</v>
      </c>
      <c r="N21712" s="53">
        <f ca="1"/>
        <v>6</v>
      </c>
      <c r="O21712" s="53" t="str">
        <f ca="1"/>
        <v>1959-06</v>
      </c>
    </row>
    <row r="21713" spans="12:15" x14ac:dyDescent="0.4">
      <c r="L21713" s="56">
        <f ca="1"/>
        <v>21712</v>
      </c>
      <c r="M21713" s="53">
        <f ca="1"/>
        <v>1959</v>
      </c>
      <c r="N21713" s="53">
        <f ca="1"/>
        <v>6</v>
      </c>
      <c r="O21713" s="53" t="str">
        <f ca="1"/>
        <v>1959-06</v>
      </c>
    </row>
    <row r="21714" spans="12:15" x14ac:dyDescent="0.4">
      <c r="L21714" s="56">
        <f ca="1"/>
        <v>21713</v>
      </c>
      <c r="M21714" s="53">
        <f ca="1"/>
        <v>1959</v>
      </c>
      <c r="N21714" s="53">
        <f ca="1"/>
        <v>6</v>
      </c>
      <c r="O21714" s="53" t="str">
        <f ca="1"/>
        <v>1959-06</v>
      </c>
    </row>
    <row r="21715" spans="12:15" x14ac:dyDescent="0.4">
      <c r="L21715" s="56">
        <f ca="1"/>
        <v>21714</v>
      </c>
      <c r="M21715" s="53">
        <f ca="1"/>
        <v>1959</v>
      </c>
      <c r="N21715" s="53">
        <f ca="1"/>
        <v>6</v>
      </c>
      <c r="O21715" s="53" t="str">
        <f ca="1"/>
        <v>1959-06</v>
      </c>
    </row>
    <row r="21716" spans="12:15" x14ac:dyDescent="0.4">
      <c r="L21716" s="56">
        <f ca="1"/>
        <v>21715</v>
      </c>
      <c r="M21716" s="53">
        <f ca="1"/>
        <v>1959</v>
      </c>
      <c r="N21716" s="53">
        <f ca="1"/>
        <v>6</v>
      </c>
      <c r="O21716" s="53" t="str">
        <f ca="1"/>
        <v>1959-06</v>
      </c>
    </row>
    <row r="21717" spans="12:15" x14ac:dyDescent="0.4">
      <c r="L21717" s="56">
        <f ca="1"/>
        <v>21716</v>
      </c>
      <c r="M21717" s="53">
        <f ca="1"/>
        <v>1959</v>
      </c>
      <c r="N21717" s="53">
        <f ca="1"/>
        <v>6</v>
      </c>
      <c r="O21717" s="53" t="str">
        <f ca="1"/>
        <v>1959-06</v>
      </c>
    </row>
    <row r="21718" spans="12:15" x14ac:dyDescent="0.4">
      <c r="L21718" s="56">
        <f ca="1"/>
        <v>21717</v>
      </c>
      <c r="M21718" s="53">
        <f ca="1"/>
        <v>1959</v>
      </c>
      <c r="N21718" s="53">
        <f ca="1"/>
        <v>6</v>
      </c>
      <c r="O21718" s="53" t="str">
        <f ca="1"/>
        <v>1959-06</v>
      </c>
    </row>
    <row r="21719" spans="12:15" x14ac:dyDescent="0.4">
      <c r="L21719" s="56">
        <f ca="1"/>
        <v>21718</v>
      </c>
      <c r="M21719" s="53">
        <f ca="1"/>
        <v>1959</v>
      </c>
      <c r="N21719" s="53">
        <f ca="1"/>
        <v>6</v>
      </c>
      <c r="O21719" s="53" t="str">
        <f ca="1"/>
        <v>1959-06</v>
      </c>
    </row>
    <row r="21720" spans="12:15" x14ac:dyDescent="0.4">
      <c r="L21720" s="56">
        <f ca="1"/>
        <v>21719</v>
      </c>
      <c r="M21720" s="53">
        <f ca="1"/>
        <v>1959</v>
      </c>
      <c r="N21720" s="53">
        <f ca="1"/>
        <v>6</v>
      </c>
      <c r="O21720" s="53" t="str">
        <f ca="1"/>
        <v>1959-06</v>
      </c>
    </row>
    <row r="21721" spans="12:15" x14ac:dyDescent="0.4">
      <c r="L21721" s="56">
        <f ca="1"/>
        <v>21720</v>
      </c>
      <c r="M21721" s="53">
        <f ca="1"/>
        <v>1959</v>
      </c>
      <c r="N21721" s="53">
        <f ca="1"/>
        <v>6</v>
      </c>
      <c r="O21721" s="53" t="str">
        <f ca="1"/>
        <v>1959-06</v>
      </c>
    </row>
    <row r="21722" spans="12:15" x14ac:dyDescent="0.4">
      <c r="L21722" s="56">
        <f ca="1"/>
        <v>21721</v>
      </c>
      <c r="M21722" s="53">
        <f ca="1"/>
        <v>1959</v>
      </c>
      <c r="N21722" s="53">
        <f ca="1"/>
        <v>6</v>
      </c>
      <c r="O21722" s="53" t="str">
        <f ca="1"/>
        <v>1959-06</v>
      </c>
    </row>
    <row r="21723" spans="12:15" x14ac:dyDescent="0.4">
      <c r="L21723" s="56">
        <f ca="1"/>
        <v>21722</v>
      </c>
      <c r="M21723" s="53">
        <f ca="1"/>
        <v>1959</v>
      </c>
      <c r="N21723" s="53">
        <f ca="1"/>
        <v>6</v>
      </c>
      <c r="O21723" s="53" t="str">
        <f ca="1"/>
        <v>1959-06</v>
      </c>
    </row>
    <row r="21724" spans="12:15" x14ac:dyDescent="0.4">
      <c r="L21724" s="56">
        <f ca="1"/>
        <v>21723</v>
      </c>
      <c r="M21724" s="53">
        <f ca="1"/>
        <v>1959</v>
      </c>
      <c r="N21724" s="53">
        <f ca="1"/>
        <v>6</v>
      </c>
      <c r="O21724" s="53" t="str">
        <f ca="1"/>
        <v>1959-06</v>
      </c>
    </row>
    <row r="21725" spans="12:15" x14ac:dyDescent="0.4">
      <c r="L21725" s="56">
        <f ca="1"/>
        <v>21724</v>
      </c>
      <c r="M21725" s="53">
        <f ca="1"/>
        <v>1959</v>
      </c>
      <c r="N21725" s="53">
        <f ca="1"/>
        <v>6</v>
      </c>
      <c r="O21725" s="53" t="str">
        <f ca="1"/>
        <v>1959-06</v>
      </c>
    </row>
    <row r="21726" spans="12:15" x14ac:dyDescent="0.4">
      <c r="L21726" s="56">
        <f ca="1"/>
        <v>21725</v>
      </c>
      <c r="M21726" s="53">
        <f ca="1"/>
        <v>1959</v>
      </c>
      <c r="N21726" s="53">
        <f ca="1"/>
        <v>6</v>
      </c>
      <c r="O21726" s="53" t="str">
        <f ca="1"/>
        <v>1959-06</v>
      </c>
    </row>
    <row r="21727" spans="12:15" x14ac:dyDescent="0.4">
      <c r="L21727" s="56">
        <f ca="1"/>
        <v>21726</v>
      </c>
      <c r="M21727" s="53">
        <f ca="1"/>
        <v>1959</v>
      </c>
      <c r="N21727" s="53">
        <f ca="1"/>
        <v>6</v>
      </c>
      <c r="O21727" s="53" t="str">
        <f ca="1"/>
        <v>1959-06</v>
      </c>
    </row>
    <row r="21728" spans="12:15" x14ac:dyDescent="0.4">
      <c r="L21728" s="56">
        <f ca="1"/>
        <v>21727</v>
      </c>
      <c r="M21728" s="53">
        <f ca="1"/>
        <v>1959</v>
      </c>
      <c r="N21728" s="53">
        <f ca="1"/>
        <v>6</v>
      </c>
      <c r="O21728" s="53" t="str">
        <f ca="1"/>
        <v>1959-06</v>
      </c>
    </row>
    <row r="21729" spans="12:15" x14ac:dyDescent="0.4">
      <c r="L21729" s="56">
        <f ca="1"/>
        <v>21728</v>
      </c>
      <c r="M21729" s="53">
        <f ca="1"/>
        <v>1959</v>
      </c>
      <c r="N21729" s="53">
        <f ca="1"/>
        <v>6</v>
      </c>
      <c r="O21729" s="53" t="str">
        <f ca="1"/>
        <v>1959-06</v>
      </c>
    </row>
    <row r="21730" spans="12:15" x14ac:dyDescent="0.4">
      <c r="L21730" s="56">
        <f ca="1"/>
        <v>21729</v>
      </c>
      <c r="M21730" s="53">
        <f ca="1"/>
        <v>1959</v>
      </c>
      <c r="N21730" s="53">
        <f ca="1"/>
        <v>6</v>
      </c>
      <c r="O21730" s="53" t="str">
        <f ca="1"/>
        <v>1959-06</v>
      </c>
    </row>
    <row r="21731" spans="12:15" x14ac:dyDescent="0.4">
      <c r="L21731" s="56">
        <f ca="1"/>
        <v>21730</v>
      </c>
      <c r="M21731" s="53">
        <f ca="1"/>
        <v>1959</v>
      </c>
      <c r="N21731" s="53">
        <f ca="1"/>
        <v>6</v>
      </c>
      <c r="O21731" s="53" t="str">
        <f ca="1"/>
        <v>1959-06</v>
      </c>
    </row>
    <row r="21732" spans="12:15" x14ac:dyDescent="0.4">
      <c r="L21732" s="56">
        <f ca="1"/>
        <v>21731</v>
      </c>
      <c r="M21732" s="53">
        <f ca="1"/>
        <v>1959</v>
      </c>
      <c r="N21732" s="53">
        <f ca="1"/>
        <v>6</v>
      </c>
      <c r="O21732" s="53" t="str">
        <f ca="1"/>
        <v>1959-06</v>
      </c>
    </row>
    <row r="21733" spans="12:15" x14ac:dyDescent="0.4">
      <c r="L21733" s="56">
        <f ca="1"/>
        <v>21732</v>
      </c>
      <c r="M21733" s="53">
        <f ca="1"/>
        <v>1959</v>
      </c>
      <c r="N21733" s="53">
        <f ca="1"/>
        <v>7</v>
      </c>
      <c r="O21733" s="53" t="str">
        <f ca="1"/>
        <v>1959-07</v>
      </c>
    </row>
    <row r="21734" spans="12:15" x14ac:dyDescent="0.4">
      <c r="L21734" s="56">
        <f ca="1"/>
        <v>21733</v>
      </c>
      <c r="M21734" s="53">
        <f ca="1"/>
        <v>1959</v>
      </c>
      <c r="N21734" s="53">
        <f ca="1"/>
        <v>7</v>
      </c>
      <c r="O21734" s="53" t="str">
        <f ca="1"/>
        <v>1959-07</v>
      </c>
    </row>
    <row r="21735" spans="12:15" x14ac:dyDescent="0.4">
      <c r="L21735" s="56">
        <f ca="1"/>
        <v>21734</v>
      </c>
      <c r="M21735" s="53">
        <f ca="1"/>
        <v>1959</v>
      </c>
      <c r="N21735" s="53">
        <f ca="1"/>
        <v>7</v>
      </c>
      <c r="O21735" s="53" t="str">
        <f ca="1"/>
        <v>1959-07</v>
      </c>
    </row>
    <row r="21736" spans="12:15" x14ac:dyDescent="0.4">
      <c r="L21736" s="56">
        <f ca="1"/>
        <v>21735</v>
      </c>
      <c r="M21736" s="53">
        <f ca="1"/>
        <v>1959</v>
      </c>
      <c r="N21736" s="53">
        <f ca="1"/>
        <v>7</v>
      </c>
      <c r="O21736" s="53" t="str">
        <f ca="1"/>
        <v>1959-07</v>
      </c>
    </row>
    <row r="21737" spans="12:15" x14ac:dyDescent="0.4">
      <c r="L21737" s="56">
        <f ca="1"/>
        <v>21736</v>
      </c>
      <c r="M21737" s="53">
        <f ca="1"/>
        <v>1959</v>
      </c>
      <c r="N21737" s="53">
        <f ca="1"/>
        <v>7</v>
      </c>
      <c r="O21737" s="53" t="str">
        <f ca="1"/>
        <v>1959-07</v>
      </c>
    </row>
    <row r="21738" spans="12:15" x14ac:dyDescent="0.4">
      <c r="L21738" s="56">
        <f ca="1"/>
        <v>21737</v>
      </c>
      <c r="M21738" s="53">
        <f ca="1"/>
        <v>1959</v>
      </c>
      <c r="N21738" s="53">
        <f ca="1"/>
        <v>7</v>
      </c>
      <c r="O21738" s="53" t="str">
        <f ca="1"/>
        <v>1959-07</v>
      </c>
    </row>
    <row r="21739" spans="12:15" x14ac:dyDescent="0.4">
      <c r="L21739" s="56">
        <f ca="1"/>
        <v>21738</v>
      </c>
      <c r="M21739" s="53">
        <f ca="1"/>
        <v>1959</v>
      </c>
      <c r="N21739" s="53">
        <f ca="1"/>
        <v>7</v>
      </c>
      <c r="O21739" s="53" t="str">
        <f ca="1"/>
        <v>1959-07</v>
      </c>
    </row>
    <row r="21740" spans="12:15" x14ac:dyDescent="0.4">
      <c r="L21740" s="56">
        <f ca="1"/>
        <v>21739</v>
      </c>
      <c r="M21740" s="53">
        <f ca="1"/>
        <v>1959</v>
      </c>
      <c r="N21740" s="53">
        <f ca="1"/>
        <v>7</v>
      </c>
      <c r="O21740" s="53" t="str">
        <f ca="1"/>
        <v>1959-07</v>
      </c>
    </row>
    <row r="21741" spans="12:15" x14ac:dyDescent="0.4">
      <c r="L21741" s="56">
        <f ca="1"/>
        <v>21740</v>
      </c>
      <c r="M21741" s="53">
        <f ca="1"/>
        <v>1959</v>
      </c>
      <c r="N21741" s="53">
        <f ca="1"/>
        <v>7</v>
      </c>
      <c r="O21741" s="53" t="str">
        <f ca="1"/>
        <v>1959-07</v>
      </c>
    </row>
    <row r="21742" spans="12:15" x14ac:dyDescent="0.4">
      <c r="L21742" s="56">
        <f ca="1"/>
        <v>21741</v>
      </c>
      <c r="M21742" s="53">
        <f ca="1"/>
        <v>1959</v>
      </c>
      <c r="N21742" s="53">
        <f ca="1"/>
        <v>7</v>
      </c>
      <c r="O21742" s="53" t="str">
        <f ca="1"/>
        <v>1959-07</v>
      </c>
    </row>
    <row r="21743" spans="12:15" x14ac:dyDescent="0.4">
      <c r="L21743" s="56">
        <f ca="1"/>
        <v>21742</v>
      </c>
      <c r="M21743" s="53">
        <f ca="1"/>
        <v>1959</v>
      </c>
      <c r="N21743" s="53">
        <f ca="1"/>
        <v>7</v>
      </c>
      <c r="O21743" s="53" t="str">
        <f ca="1"/>
        <v>1959-07</v>
      </c>
    </row>
    <row r="21744" spans="12:15" x14ac:dyDescent="0.4">
      <c r="L21744" s="56">
        <f ca="1"/>
        <v>21743</v>
      </c>
      <c r="M21744" s="53">
        <f ca="1"/>
        <v>1959</v>
      </c>
      <c r="N21744" s="53">
        <f ca="1"/>
        <v>7</v>
      </c>
      <c r="O21744" s="53" t="str">
        <f ca="1"/>
        <v>1959-07</v>
      </c>
    </row>
    <row r="21745" spans="12:15" x14ac:dyDescent="0.4">
      <c r="L21745" s="56">
        <f ca="1"/>
        <v>21744</v>
      </c>
      <c r="M21745" s="53">
        <f ca="1"/>
        <v>1959</v>
      </c>
      <c r="N21745" s="53">
        <f ca="1"/>
        <v>7</v>
      </c>
      <c r="O21745" s="53" t="str">
        <f ca="1"/>
        <v>1959-07</v>
      </c>
    </row>
    <row r="21746" spans="12:15" x14ac:dyDescent="0.4">
      <c r="L21746" s="56">
        <f ca="1"/>
        <v>21745</v>
      </c>
      <c r="M21746" s="53">
        <f ca="1"/>
        <v>1959</v>
      </c>
      <c r="N21746" s="53">
        <f ca="1"/>
        <v>7</v>
      </c>
      <c r="O21746" s="53" t="str">
        <f ca="1"/>
        <v>1959-07</v>
      </c>
    </row>
    <row r="21747" spans="12:15" x14ac:dyDescent="0.4">
      <c r="L21747" s="56">
        <f ca="1"/>
        <v>21746</v>
      </c>
      <c r="M21747" s="53">
        <f ca="1"/>
        <v>1959</v>
      </c>
      <c r="N21747" s="53">
        <f ca="1"/>
        <v>7</v>
      </c>
      <c r="O21747" s="53" t="str">
        <f ca="1"/>
        <v>1959-07</v>
      </c>
    </row>
    <row r="21748" spans="12:15" x14ac:dyDescent="0.4">
      <c r="L21748" s="56">
        <f ca="1"/>
        <v>21747</v>
      </c>
      <c r="M21748" s="53">
        <f ca="1"/>
        <v>1959</v>
      </c>
      <c r="N21748" s="53">
        <f ca="1"/>
        <v>7</v>
      </c>
      <c r="O21748" s="53" t="str">
        <f ca="1"/>
        <v>1959-07</v>
      </c>
    </row>
    <row r="21749" spans="12:15" x14ac:dyDescent="0.4">
      <c r="L21749" s="56">
        <f ca="1"/>
        <v>21748</v>
      </c>
      <c r="M21749" s="53">
        <f ca="1"/>
        <v>1959</v>
      </c>
      <c r="N21749" s="53">
        <f ca="1"/>
        <v>7</v>
      </c>
      <c r="O21749" s="53" t="str">
        <f ca="1"/>
        <v>1959-07</v>
      </c>
    </row>
    <row r="21750" spans="12:15" x14ac:dyDescent="0.4">
      <c r="L21750" s="56">
        <f ca="1"/>
        <v>21749</v>
      </c>
      <c r="M21750" s="53">
        <f ca="1"/>
        <v>1959</v>
      </c>
      <c r="N21750" s="53">
        <f ca="1"/>
        <v>7</v>
      </c>
      <c r="O21750" s="53" t="str">
        <f ca="1"/>
        <v>1959-07</v>
      </c>
    </row>
    <row r="21751" spans="12:15" x14ac:dyDescent="0.4">
      <c r="L21751" s="56">
        <f ca="1"/>
        <v>21750</v>
      </c>
      <c r="M21751" s="53">
        <f ca="1"/>
        <v>1959</v>
      </c>
      <c r="N21751" s="53">
        <f ca="1"/>
        <v>7</v>
      </c>
      <c r="O21751" s="53" t="str">
        <f ca="1"/>
        <v>1959-07</v>
      </c>
    </row>
    <row r="21752" spans="12:15" x14ac:dyDescent="0.4">
      <c r="L21752" s="56">
        <f ca="1"/>
        <v>21751</v>
      </c>
      <c r="M21752" s="53">
        <f ca="1"/>
        <v>1959</v>
      </c>
      <c r="N21752" s="53">
        <f ca="1"/>
        <v>7</v>
      </c>
      <c r="O21752" s="53" t="str">
        <f ca="1"/>
        <v>1959-07</v>
      </c>
    </row>
    <row r="21753" spans="12:15" x14ac:dyDescent="0.4">
      <c r="L21753" s="56">
        <f ca="1"/>
        <v>21752</v>
      </c>
      <c r="M21753" s="53">
        <f ca="1"/>
        <v>1959</v>
      </c>
      <c r="N21753" s="53">
        <f ca="1"/>
        <v>7</v>
      </c>
      <c r="O21753" s="53" t="str">
        <f ca="1"/>
        <v>1959-07</v>
      </c>
    </row>
    <row r="21754" spans="12:15" x14ac:dyDescent="0.4">
      <c r="L21754" s="56">
        <f ca="1"/>
        <v>21753</v>
      </c>
      <c r="M21754" s="53">
        <f ca="1"/>
        <v>1959</v>
      </c>
      <c r="N21754" s="53">
        <f ca="1"/>
        <v>7</v>
      </c>
      <c r="O21754" s="53" t="str">
        <f ca="1"/>
        <v>1959-07</v>
      </c>
    </row>
    <row r="21755" spans="12:15" x14ac:dyDescent="0.4">
      <c r="L21755" s="56">
        <f ca="1"/>
        <v>21754</v>
      </c>
      <c r="M21755" s="53">
        <f ca="1"/>
        <v>1959</v>
      </c>
      <c r="N21755" s="53">
        <f ca="1"/>
        <v>7</v>
      </c>
      <c r="O21755" s="53" t="str">
        <f ca="1"/>
        <v>1959-07</v>
      </c>
    </row>
    <row r="21756" spans="12:15" x14ac:dyDescent="0.4">
      <c r="L21756" s="56">
        <f ca="1"/>
        <v>21755</v>
      </c>
      <c r="M21756" s="53">
        <f ca="1"/>
        <v>1959</v>
      </c>
      <c r="N21756" s="53">
        <f ca="1"/>
        <v>7</v>
      </c>
      <c r="O21756" s="53" t="str">
        <f ca="1"/>
        <v>1959-07</v>
      </c>
    </row>
    <row r="21757" spans="12:15" x14ac:dyDescent="0.4">
      <c r="L21757" s="56">
        <f ca="1"/>
        <v>21756</v>
      </c>
      <c r="M21757" s="53">
        <f ca="1"/>
        <v>1959</v>
      </c>
      <c r="N21757" s="53">
        <f ca="1"/>
        <v>7</v>
      </c>
      <c r="O21757" s="53" t="str">
        <f ca="1"/>
        <v>1959-07</v>
      </c>
    </row>
    <row r="21758" spans="12:15" x14ac:dyDescent="0.4">
      <c r="L21758" s="56">
        <f ca="1"/>
        <v>21757</v>
      </c>
      <c r="M21758" s="53">
        <f ca="1"/>
        <v>1959</v>
      </c>
      <c r="N21758" s="53">
        <f ca="1"/>
        <v>7</v>
      </c>
      <c r="O21758" s="53" t="str">
        <f ca="1"/>
        <v>1959-07</v>
      </c>
    </row>
    <row r="21759" spans="12:15" x14ac:dyDescent="0.4">
      <c r="L21759" s="56">
        <f ca="1"/>
        <v>21758</v>
      </c>
      <c r="M21759" s="53">
        <f ca="1"/>
        <v>1959</v>
      </c>
      <c r="N21759" s="53">
        <f ca="1"/>
        <v>7</v>
      </c>
      <c r="O21759" s="53" t="str">
        <f ca="1"/>
        <v>1959-07</v>
      </c>
    </row>
    <row r="21760" spans="12:15" x14ac:dyDescent="0.4">
      <c r="L21760" s="56">
        <f ca="1"/>
        <v>21759</v>
      </c>
      <c r="M21760" s="53">
        <f ca="1"/>
        <v>1959</v>
      </c>
      <c r="N21760" s="53">
        <f ca="1"/>
        <v>7</v>
      </c>
      <c r="O21760" s="53" t="str">
        <f ca="1"/>
        <v>1959-07</v>
      </c>
    </row>
    <row r="21761" spans="12:15" x14ac:dyDescent="0.4">
      <c r="L21761" s="56">
        <f ca="1"/>
        <v>21760</v>
      </c>
      <c r="M21761" s="53">
        <f ca="1"/>
        <v>1959</v>
      </c>
      <c r="N21761" s="53">
        <f ca="1"/>
        <v>7</v>
      </c>
      <c r="O21761" s="53" t="str">
        <f ca="1"/>
        <v>1959-07</v>
      </c>
    </row>
    <row r="21762" spans="12:15" x14ac:dyDescent="0.4">
      <c r="L21762" s="56">
        <f ca="1"/>
        <v>21761</v>
      </c>
      <c r="M21762" s="53">
        <f ca="1"/>
        <v>1959</v>
      </c>
      <c r="N21762" s="53">
        <f ca="1"/>
        <v>7</v>
      </c>
      <c r="O21762" s="53" t="str">
        <f ca="1"/>
        <v>1959-07</v>
      </c>
    </row>
    <row r="21763" spans="12:15" x14ac:dyDescent="0.4">
      <c r="L21763" s="56">
        <f ca="1"/>
        <v>21762</v>
      </c>
      <c r="M21763" s="53">
        <f ca="1"/>
        <v>1959</v>
      </c>
      <c r="N21763" s="53">
        <f ca="1"/>
        <v>7</v>
      </c>
      <c r="O21763" s="53" t="str">
        <f ca="1"/>
        <v>1959-07</v>
      </c>
    </row>
    <row r="21764" spans="12:15" x14ac:dyDescent="0.4">
      <c r="L21764" s="56">
        <f ca="1"/>
        <v>21763</v>
      </c>
      <c r="M21764" s="53">
        <f ca="1"/>
        <v>1959</v>
      </c>
      <c r="N21764" s="53">
        <f ca="1"/>
        <v>8</v>
      </c>
      <c r="O21764" s="53" t="str">
        <f ca="1"/>
        <v>1959-08</v>
      </c>
    </row>
    <row r="21765" spans="12:15" x14ac:dyDescent="0.4">
      <c r="L21765" s="56">
        <f ca="1"/>
        <v>21764</v>
      </c>
      <c r="M21765" s="53">
        <f ca="1"/>
        <v>1959</v>
      </c>
      <c r="N21765" s="53">
        <f ca="1"/>
        <v>8</v>
      </c>
      <c r="O21765" s="53" t="str">
        <f ca="1"/>
        <v>1959-08</v>
      </c>
    </row>
    <row r="21766" spans="12:15" x14ac:dyDescent="0.4">
      <c r="L21766" s="56">
        <f ca="1"/>
        <v>21765</v>
      </c>
      <c r="M21766" s="53">
        <f ca="1"/>
        <v>1959</v>
      </c>
      <c r="N21766" s="53">
        <f ca="1"/>
        <v>8</v>
      </c>
      <c r="O21766" s="53" t="str">
        <f ca="1"/>
        <v>1959-08</v>
      </c>
    </row>
    <row r="21767" spans="12:15" x14ac:dyDescent="0.4">
      <c r="L21767" s="56">
        <f ca="1"/>
        <v>21766</v>
      </c>
      <c r="M21767" s="53">
        <f ca="1"/>
        <v>1959</v>
      </c>
      <c r="N21767" s="53">
        <f ca="1"/>
        <v>8</v>
      </c>
      <c r="O21767" s="53" t="str">
        <f ca="1"/>
        <v>1959-08</v>
      </c>
    </row>
    <row r="21768" spans="12:15" x14ac:dyDescent="0.4">
      <c r="L21768" s="56">
        <f ca="1"/>
        <v>21767</v>
      </c>
      <c r="M21768" s="53">
        <f ca="1"/>
        <v>1959</v>
      </c>
      <c r="N21768" s="53">
        <f ca="1"/>
        <v>8</v>
      </c>
      <c r="O21768" s="53" t="str">
        <f ca="1"/>
        <v>1959-08</v>
      </c>
    </row>
    <row r="21769" spans="12:15" x14ac:dyDescent="0.4">
      <c r="L21769" s="56">
        <f ca="1"/>
        <v>21768</v>
      </c>
      <c r="M21769" s="53">
        <f ca="1"/>
        <v>1959</v>
      </c>
      <c r="N21769" s="53">
        <f ca="1"/>
        <v>8</v>
      </c>
      <c r="O21769" s="53" t="str">
        <f ca="1"/>
        <v>1959-08</v>
      </c>
    </row>
    <row r="21770" spans="12:15" x14ac:dyDescent="0.4">
      <c r="L21770" s="56">
        <f ca="1"/>
        <v>21769</v>
      </c>
      <c r="M21770" s="53">
        <f ca="1"/>
        <v>1959</v>
      </c>
      <c r="N21770" s="53">
        <f ca="1"/>
        <v>8</v>
      </c>
      <c r="O21770" s="53" t="str">
        <f ca="1"/>
        <v>1959-08</v>
      </c>
    </row>
    <row r="21771" spans="12:15" x14ac:dyDescent="0.4">
      <c r="L21771" s="56">
        <f ca="1"/>
        <v>21770</v>
      </c>
      <c r="M21771" s="53">
        <f ca="1"/>
        <v>1959</v>
      </c>
      <c r="N21771" s="53">
        <f ca="1"/>
        <v>8</v>
      </c>
      <c r="O21771" s="53" t="str">
        <f ca="1"/>
        <v>1959-08</v>
      </c>
    </row>
    <row r="21772" spans="12:15" x14ac:dyDescent="0.4">
      <c r="L21772" s="56">
        <f ca="1"/>
        <v>21771</v>
      </c>
      <c r="M21772" s="53">
        <f ca="1"/>
        <v>1959</v>
      </c>
      <c r="N21772" s="53">
        <f ca="1"/>
        <v>8</v>
      </c>
      <c r="O21772" s="53" t="str">
        <f ca="1"/>
        <v>1959-08</v>
      </c>
    </row>
    <row r="21773" spans="12:15" x14ac:dyDescent="0.4">
      <c r="L21773" s="56">
        <f ca="1"/>
        <v>21772</v>
      </c>
      <c r="M21773" s="53">
        <f ca="1"/>
        <v>1959</v>
      </c>
      <c r="N21773" s="53">
        <f ca="1"/>
        <v>8</v>
      </c>
      <c r="O21773" s="53" t="str">
        <f ca="1"/>
        <v>1959-08</v>
      </c>
    </row>
    <row r="21774" spans="12:15" x14ac:dyDescent="0.4">
      <c r="L21774" s="56">
        <f ca="1"/>
        <v>21773</v>
      </c>
      <c r="M21774" s="53">
        <f ca="1"/>
        <v>1959</v>
      </c>
      <c r="N21774" s="53">
        <f ca="1"/>
        <v>8</v>
      </c>
      <c r="O21774" s="53" t="str">
        <f ca="1"/>
        <v>1959-08</v>
      </c>
    </row>
    <row r="21775" spans="12:15" x14ac:dyDescent="0.4">
      <c r="L21775" s="56">
        <f ca="1"/>
        <v>21774</v>
      </c>
      <c r="M21775" s="53">
        <f ca="1"/>
        <v>1959</v>
      </c>
      <c r="N21775" s="53">
        <f ca="1"/>
        <v>8</v>
      </c>
      <c r="O21775" s="53" t="str">
        <f ca="1"/>
        <v>1959-08</v>
      </c>
    </row>
    <row r="21776" spans="12:15" x14ac:dyDescent="0.4">
      <c r="L21776" s="56">
        <f ca="1"/>
        <v>21775</v>
      </c>
      <c r="M21776" s="53">
        <f ca="1"/>
        <v>1959</v>
      </c>
      <c r="N21776" s="53">
        <f ca="1"/>
        <v>8</v>
      </c>
      <c r="O21776" s="53" t="str">
        <f ca="1"/>
        <v>1959-08</v>
      </c>
    </row>
    <row r="21777" spans="12:15" x14ac:dyDescent="0.4">
      <c r="L21777" s="56">
        <f ca="1"/>
        <v>21776</v>
      </c>
      <c r="M21777" s="53">
        <f ca="1"/>
        <v>1959</v>
      </c>
      <c r="N21777" s="53">
        <f ca="1"/>
        <v>8</v>
      </c>
      <c r="O21777" s="53" t="str">
        <f ca="1"/>
        <v>1959-08</v>
      </c>
    </row>
    <row r="21778" spans="12:15" x14ac:dyDescent="0.4">
      <c r="L21778" s="56">
        <f ca="1"/>
        <v>21777</v>
      </c>
      <c r="M21778" s="53">
        <f ca="1"/>
        <v>1959</v>
      </c>
      <c r="N21778" s="53">
        <f ca="1"/>
        <v>8</v>
      </c>
      <c r="O21778" s="53" t="str">
        <f ca="1"/>
        <v>1959-08</v>
      </c>
    </row>
    <row r="21779" spans="12:15" x14ac:dyDescent="0.4">
      <c r="L21779" s="56">
        <f ca="1"/>
        <v>21778</v>
      </c>
      <c r="M21779" s="53">
        <f ca="1"/>
        <v>1959</v>
      </c>
      <c r="N21779" s="53">
        <f ca="1"/>
        <v>8</v>
      </c>
      <c r="O21779" s="53" t="str">
        <f ca="1"/>
        <v>1959-08</v>
      </c>
    </row>
    <row r="21780" spans="12:15" x14ac:dyDescent="0.4">
      <c r="L21780" s="56">
        <f ca="1"/>
        <v>21779</v>
      </c>
      <c r="M21780" s="53">
        <f ca="1"/>
        <v>1959</v>
      </c>
      <c r="N21780" s="53">
        <f ca="1"/>
        <v>8</v>
      </c>
      <c r="O21780" s="53" t="str">
        <f ca="1"/>
        <v>1959-08</v>
      </c>
    </row>
    <row r="21781" spans="12:15" x14ac:dyDescent="0.4">
      <c r="L21781" s="56">
        <f ca="1"/>
        <v>21780</v>
      </c>
      <c r="M21781" s="53">
        <f ca="1"/>
        <v>1959</v>
      </c>
      <c r="N21781" s="53">
        <f ca="1"/>
        <v>8</v>
      </c>
      <c r="O21781" s="53" t="str">
        <f ca="1"/>
        <v>1959-08</v>
      </c>
    </row>
    <row r="21782" spans="12:15" x14ac:dyDescent="0.4">
      <c r="L21782" s="56">
        <f ca="1"/>
        <v>21781</v>
      </c>
      <c r="M21782" s="53">
        <f ca="1"/>
        <v>1959</v>
      </c>
      <c r="N21782" s="53">
        <f ca="1"/>
        <v>8</v>
      </c>
      <c r="O21782" s="53" t="str">
        <f ca="1"/>
        <v>1959-08</v>
      </c>
    </row>
    <row r="21783" spans="12:15" x14ac:dyDescent="0.4">
      <c r="L21783" s="56">
        <f ca="1"/>
        <v>21782</v>
      </c>
      <c r="M21783" s="53">
        <f ca="1"/>
        <v>1959</v>
      </c>
      <c r="N21783" s="53">
        <f ca="1"/>
        <v>8</v>
      </c>
      <c r="O21783" s="53" t="str">
        <f ca="1"/>
        <v>1959-08</v>
      </c>
    </row>
    <row r="21784" spans="12:15" x14ac:dyDescent="0.4">
      <c r="L21784" s="56">
        <f ca="1"/>
        <v>21783</v>
      </c>
      <c r="M21784" s="53">
        <f ca="1"/>
        <v>1959</v>
      </c>
      <c r="N21784" s="53">
        <f ca="1"/>
        <v>8</v>
      </c>
      <c r="O21784" s="53" t="str">
        <f ca="1"/>
        <v>1959-08</v>
      </c>
    </row>
    <row r="21785" spans="12:15" x14ac:dyDescent="0.4">
      <c r="L21785" s="56">
        <f ca="1"/>
        <v>21784</v>
      </c>
      <c r="M21785" s="53">
        <f ca="1"/>
        <v>1959</v>
      </c>
      <c r="N21785" s="53">
        <f ca="1"/>
        <v>8</v>
      </c>
      <c r="O21785" s="53" t="str">
        <f ca="1"/>
        <v>1959-08</v>
      </c>
    </row>
    <row r="21786" spans="12:15" x14ac:dyDescent="0.4">
      <c r="L21786" s="56">
        <f ca="1"/>
        <v>21785</v>
      </c>
      <c r="M21786" s="53">
        <f ca="1"/>
        <v>1959</v>
      </c>
      <c r="N21786" s="53">
        <f ca="1"/>
        <v>8</v>
      </c>
      <c r="O21786" s="53" t="str">
        <f ca="1"/>
        <v>1959-08</v>
      </c>
    </row>
    <row r="21787" spans="12:15" x14ac:dyDescent="0.4">
      <c r="L21787" s="56">
        <f ca="1"/>
        <v>21786</v>
      </c>
      <c r="M21787" s="53">
        <f ca="1"/>
        <v>1959</v>
      </c>
      <c r="N21787" s="53">
        <f ca="1"/>
        <v>8</v>
      </c>
      <c r="O21787" s="53" t="str">
        <f ca="1"/>
        <v>1959-08</v>
      </c>
    </row>
    <row r="21788" spans="12:15" x14ac:dyDescent="0.4">
      <c r="L21788" s="56">
        <f ca="1"/>
        <v>21787</v>
      </c>
      <c r="M21788" s="53">
        <f ca="1"/>
        <v>1959</v>
      </c>
      <c r="N21788" s="53">
        <f ca="1"/>
        <v>8</v>
      </c>
      <c r="O21788" s="53" t="str">
        <f ca="1"/>
        <v>1959-08</v>
      </c>
    </row>
    <row r="21789" spans="12:15" x14ac:dyDescent="0.4">
      <c r="L21789" s="56">
        <f ca="1"/>
        <v>21788</v>
      </c>
      <c r="M21789" s="53">
        <f ca="1"/>
        <v>1959</v>
      </c>
      <c r="N21789" s="53">
        <f ca="1"/>
        <v>8</v>
      </c>
      <c r="O21789" s="53" t="str">
        <f ca="1"/>
        <v>1959-08</v>
      </c>
    </row>
    <row r="21790" spans="12:15" x14ac:dyDescent="0.4">
      <c r="L21790" s="56">
        <f ca="1"/>
        <v>21789</v>
      </c>
      <c r="M21790" s="53">
        <f ca="1"/>
        <v>1959</v>
      </c>
      <c r="N21790" s="53">
        <f ca="1"/>
        <v>8</v>
      </c>
      <c r="O21790" s="53" t="str">
        <f ca="1"/>
        <v>1959-08</v>
      </c>
    </row>
    <row r="21791" spans="12:15" x14ac:dyDescent="0.4">
      <c r="L21791" s="56">
        <f ca="1"/>
        <v>21790</v>
      </c>
      <c r="M21791" s="53">
        <f ca="1"/>
        <v>1959</v>
      </c>
      <c r="N21791" s="53">
        <f ca="1"/>
        <v>8</v>
      </c>
      <c r="O21791" s="53" t="str">
        <f ca="1"/>
        <v>1959-08</v>
      </c>
    </row>
    <row r="21792" spans="12:15" x14ac:dyDescent="0.4">
      <c r="L21792" s="56">
        <f ca="1"/>
        <v>21791</v>
      </c>
      <c r="M21792" s="53">
        <f ca="1"/>
        <v>1959</v>
      </c>
      <c r="N21792" s="53">
        <f ca="1"/>
        <v>8</v>
      </c>
      <c r="O21792" s="53" t="str">
        <f ca="1"/>
        <v>1959-08</v>
      </c>
    </row>
    <row r="21793" spans="12:15" x14ac:dyDescent="0.4">
      <c r="L21793" s="56">
        <f ca="1"/>
        <v>21792</v>
      </c>
      <c r="M21793" s="53">
        <f ca="1"/>
        <v>1959</v>
      </c>
      <c r="N21793" s="53">
        <f ca="1"/>
        <v>8</v>
      </c>
      <c r="O21793" s="53" t="str">
        <f ca="1"/>
        <v>1959-08</v>
      </c>
    </row>
    <row r="21794" spans="12:15" x14ac:dyDescent="0.4">
      <c r="L21794" s="56">
        <f ca="1"/>
        <v>21793</v>
      </c>
      <c r="M21794" s="53">
        <f ca="1"/>
        <v>1959</v>
      </c>
      <c r="N21794" s="53">
        <f ca="1"/>
        <v>8</v>
      </c>
      <c r="O21794" s="53" t="str">
        <f ca="1"/>
        <v>1959-08</v>
      </c>
    </row>
    <row r="21795" spans="12:15" x14ac:dyDescent="0.4">
      <c r="L21795" s="56">
        <f ca="1"/>
        <v>21794</v>
      </c>
      <c r="M21795" s="53">
        <f ca="1"/>
        <v>1959</v>
      </c>
      <c r="N21795" s="53">
        <f ca="1"/>
        <v>9</v>
      </c>
      <c r="O21795" s="53" t="str">
        <f ca="1"/>
        <v>1959-09</v>
      </c>
    </row>
    <row r="21796" spans="12:15" x14ac:dyDescent="0.4">
      <c r="L21796" s="56">
        <f ca="1"/>
        <v>21795</v>
      </c>
      <c r="M21796" s="53">
        <f ca="1"/>
        <v>1959</v>
      </c>
      <c r="N21796" s="53">
        <f ca="1"/>
        <v>9</v>
      </c>
      <c r="O21796" s="53" t="str">
        <f ca="1"/>
        <v>1959-09</v>
      </c>
    </row>
    <row r="21797" spans="12:15" x14ac:dyDescent="0.4">
      <c r="L21797" s="56">
        <f ca="1"/>
        <v>21796</v>
      </c>
      <c r="M21797" s="53">
        <f ca="1"/>
        <v>1959</v>
      </c>
      <c r="N21797" s="53">
        <f ca="1"/>
        <v>9</v>
      </c>
      <c r="O21797" s="53" t="str">
        <f ca="1"/>
        <v>1959-09</v>
      </c>
    </row>
    <row r="21798" spans="12:15" x14ac:dyDescent="0.4">
      <c r="L21798" s="56">
        <f ca="1"/>
        <v>21797</v>
      </c>
      <c r="M21798" s="53">
        <f ca="1"/>
        <v>1959</v>
      </c>
      <c r="N21798" s="53">
        <f ca="1"/>
        <v>9</v>
      </c>
      <c r="O21798" s="53" t="str">
        <f ca="1"/>
        <v>1959-09</v>
      </c>
    </row>
    <row r="21799" spans="12:15" x14ac:dyDescent="0.4">
      <c r="L21799" s="56">
        <f ca="1"/>
        <v>21798</v>
      </c>
      <c r="M21799" s="53">
        <f ca="1"/>
        <v>1959</v>
      </c>
      <c r="N21799" s="53">
        <f ca="1"/>
        <v>9</v>
      </c>
      <c r="O21799" s="53" t="str">
        <f ca="1"/>
        <v>1959-09</v>
      </c>
    </row>
    <row r="21800" spans="12:15" x14ac:dyDescent="0.4">
      <c r="L21800" s="56">
        <f ca="1"/>
        <v>21799</v>
      </c>
      <c r="M21800" s="53">
        <f ca="1"/>
        <v>1959</v>
      </c>
      <c r="N21800" s="53">
        <f ca="1"/>
        <v>9</v>
      </c>
      <c r="O21800" s="53" t="str">
        <f ca="1"/>
        <v>1959-09</v>
      </c>
    </row>
    <row r="21801" spans="12:15" x14ac:dyDescent="0.4">
      <c r="L21801" s="56">
        <f ca="1"/>
        <v>21800</v>
      </c>
      <c r="M21801" s="53">
        <f ca="1"/>
        <v>1959</v>
      </c>
      <c r="N21801" s="53">
        <f ca="1"/>
        <v>9</v>
      </c>
      <c r="O21801" s="53" t="str">
        <f ca="1"/>
        <v>1959-09</v>
      </c>
    </row>
    <row r="21802" spans="12:15" x14ac:dyDescent="0.4">
      <c r="L21802" s="56">
        <f ca="1"/>
        <v>21801</v>
      </c>
      <c r="M21802" s="53">
        <f ca="1"/>
        <v>1959</v>
      </c>
      <c r="N21802" s="53">
        <f ca="1"/>
        <v>9</v>
      </c>
      <c r="O21802" s="53" t="str">
        <f ca="1"/>
        <v>1959-09</v>
      </c>
    </row>
    <row r="21803" spans="12:15" x14ac:dyDescent="0.4">
      <c r="L21803" s="56">
        <f ca="1"/>
        <v>21802</v>
      </c>
      <c r="M21803" s="53">
        <f ca="1"/>
        <v>1959</v>
      </c>
      <c r="N21803" s="53">
        <f ca="1"/>
        <v>9</v>
      </c>
      <c r="O21803" s="53" t="str">
        <f ca="1"/>
        <v>1959-09</v>
      </c>
    </row>
    <row r="21804" spans="12:15" x14ac:dyDescent="0.4">
      <c r="L21804" s="56">
        <f ca="1"/>
        <v>21803</v>
      </c>
      <c r="M21804" s="53">
        <f ca="1"/>
        <v>1959</v>
      </c>
      <c r="N21804" s="53">
        <f ca="1"/>
        <v>9</v>
      </c>
      <c r="O21804" s="53" t="str">
        <f ca="1"/>
        <v>1959-09</v>
      </c>
    </row>
    <row r="21805" spans="12:15" x14ac:dyDescent="0.4">
      <c r="L21805" s="56">
        <f ca="1"/>
        <v>21804</v>
      </c>
      <c r="M21805" s="53">
        <f ca="1"/>
        <v>1959</v>
      </c>
      <c r="N21805" s="53">
        <f ca="1"/>
        <v>9</v>
      </c>
      <c r="O21805" s="53" t="str">
        <f ca="1"/>
        <v>1959-09</v>
      </c>
    </row>
    <row r="21806" spans="12:15" x14ac:dyDescent="0.4">
      <c r="L21806" s="56">
        <f ca="1"/>
        <v>21805</v>
      </c>
      <c r="M21806" s="53">
        <f ca="1"/>
        <v>1959</v>
      </c>
      <c r="N21806" s="53">
        <f ca="1"/>
        <v>9</v>
      </c>
      <c r="O21806" s="53" t="str">
        <f ca="1"/>
        <v>1959-09</v>
      </c>
    </row>
    <row r="21807" spans="12:15" x14ac:dyDescent="0.4">
      <c r="L21807" s="56">
        <f ca="1"/>
        <v>21806</v>
      </c>
      <c r="M21807" s="53">
        <f ca="1"/>
        <v>1959</v>
      </c>
      <c r="N21807" s="53">
        <f ca="1"/>
        <v>9</v>
      </c>
      <c r="O21807" s="53" t="str">
        <f ca="1"/>
        <v>1959-09</v>
      </c>
    </row>
    <row r="21808" spans="12:15" x14ac:dyDescent="0.4">
      <c r="L21808" s="56">
        <f ca="1"/>
        <v>21807</v>
      </c>
      <c r="M21808" s="53">
        <f ca="1"/>
        <v>1959</v>
      </c>
      <c r="N21808" s="53">
        <f ca="1"/>
        <v>9</v>
      </c>
      <c r="O21808" s="53" t="str">
        <f ca="1"/>
        <v>1959-09</v>
      </c>
    </row>
    <row r="21809" spans="12:15" x14ac:dyDescent="0.4">
      <c r="L21809" s="56">
        <f ca="1"/>
        <v>21808</v>
      </c>
      <c r="M21809" s="53">
        <f ca="1"/>
        <v>1959</v>
      </c>
      <c r="N21809" s="53">
        <f ca="1"/>
        <v>9</v>
      </c>
      <c r="O21809" s="53" t="str">
        <f ca="1"/>
        <v>1959-09</v>
      </c>
    </row>
    <row r="21810" spans="12:15" x14ac:dyDescent="0.4">
      <c r="L21810" s="56">
        <f ca="1"/>
        <v>21809</v>
      </c>
      <c r="M21810" s="53">
        <f ca="1"/>
        <v>1959</v>
      </c>
      <c r="N21810" s="53">
        <f ca="1"/>
        <v>9</v>
      </c>
      <c r="O21810" s="53" t="str">
        <f ca="1"/>
        <v>1959-09</v>
      </c>
    </row>
    <row r="21811" spans="12:15" x14ac:dyDescent="0.4">
      <c r="L21811" s="56">
        <f ca="1"/>
        <v>21810</v>
      </c>
      <c r="M21811" s="53">
        <f ca="1"/>
        <v>1959</v>
      </c>
      <c r="N21811" s="53">
        <f ca="1"/>
        <v>9</v>
      </c>
      <c r="O21811" s="53" t="str">
        <f ca="1"/>
        <v>1959-09</v>
      </c>
    </row>
    <row r="21812" spans="12:15" x14ac:dyDescent="0.4">
      <c r="L21812" s="56">
        <f ca="1"/>
        <v>21811</v>
      </c>
      <c r="M21812" s="53">
        <f ca="1"/>
        <v>1959</v>
      </c>
      <c r="N21812" s="53">
        <f ca="1"/>
        <v>9</v>
      </c>
      <c r="O21812" s="53" t="str">
        <f ca="1"/>
        <v>1959-09</v>
      </c>
    </row>
    <row r="21813" spans="12:15" x14ac:dyDescent="0.4">
      <c r="L21813" s="56">
        <f ca="1"/>
        <v>21812</v>
      </c>
      <c r="M21813" s="53">
        <f ca="1"/>
        <v>1959</v>
      </c>
      <c r="N21813" s="53">
        <f ca="1"/>
        <v>9</v>
      </c>
      <c r="O21813" s="53" t="str">
        <f ca="1"/>
        <v>1959-09</v>
      </c>
    </row>
    <row r="21814" spans="12:15" x14ac:dyDescent="0.4">
      <c r="L21814" s="56">
        <f ca="1"/>
        <v>21813</v>
      </c>
      <c r="M21814" s="53">
        <f ca="1"/>
        <v>1959</v>
      </c>
      <c r="N21814" s="53">
        <f ca="1"/>
        <v>9</v>
      </c>
      <c r="O21814" s="53" t="str">
        <f ca="1"/>
        <v>1959-09</v>
      </c>
    </row>
    <row r="21815" spans="12:15" x14ac:dyDescent="0.4">
      <c r="L21815" s="56">
        <f ca="1"/>
        <v>21814</v>
      </c>
      <c r="M21815" s="53">
        <f ca="1"/>
        <v>1959</v>
      </c>
      <c r="N21815" s="53">
        <f ca="1"/>
        <v>9</v>
      </c>
      <c r="O21815" s="53" t="str">
        <f ca="1"/>
        <v>1959-09</v>
      </c>
    </row>
    <row r="21816" spans="12:15" x14ac:dyDescent="0.4">
      <c r="L21816" s="56">
        <f ca="1"/>
        <v>21815</v>
      </c>
      <c r="M21816" s="53">
        <f ca="1"/>
        <v>1959</v>
      </c>
      <c r="N21816" s="53">
        <f ca="1"/>
        <v>9</v>
      </c>
      <c r="O21816" s="53" t="str">
        <f ca="1"/>
        <v>1959-09</v>
      </c>
    </row>
    <row r="21817" spans="12:15" x14ac:dyDescent="0.4">
      <c r="L21817" s="56">
        <f ca="1"/>
        <v>21816</v>
      </c>
      <c r="M21817" s="53">
        <f ca="1"/>
        <v>1959</v>
      </c>
      <c r="N21817" s="53">
        <f ca="1"/>
        <v>9</v>
      </c>
      <c r="O21817" s="53" t="str">
        <f ca="1"/>
        <v>1959-09</v>
      </c>
    </row>
    <row r="21818" spans="12:15" x14ac:dyDescent="0.4">
      <c r="L21818" s="56">
        <f ca="1"/>
        <v>21817</v>
      </c>
      <c r="M21818" s="53">
        <f ca="1"/>
        <v>1959</v>
      </c>
      <c r="N21818" s="53">
        <f ca="1"/>
        <v>9</v>
      </c>
      <c r="O21818" s="53" t="str">
        <f ca="1"/>
        <v>1959-09</v>
      </c>
    </row>
    <row r="21819" spans="12:15" x14ac:dyDescent="0.4">
      <c r="L21819" s="56">
        <f ca="1"/>
        <v>21818</v>
      </c>
      <c r="M21819" s="53">
        <f ca="1"/>
        <v>1959</v>
      </c>
      <c r="N21819" s="53">
        <f ca="1"/>
        <v>9</v>
      </c>
      <c r="O21819" s="53" t="str">
        <f ca="1"/>
        <v>1959-09</v>
      </c>
    </row>
    <row r="21820" spans="12:15" x14ac:dyDescent="0.4">
      <c r="L21820" s="56">
        <f ca="1"/>
        <v>21819</v>
      </c>
      <c r="M21820" s="53">
        <f ca="1"/>
        <v>1959</v>
      </c>
      <c r="N21820" s="53">
        <f ca="1"/>
        <v>9</v>
      </c>
      <c r="O21820" s="53" t="str">
        <f ca="1"/>
        <v>1959-09</v>
      </c>
    </row>
    <row r="21821" spans="12:15" x14ac:dyDescent="0.4">
      <c r="L21821" s="56">
        <f ca="1"/>
        <v>21820</v>
      </c>
      <c r="M21821" s="53">
        <f ca="1"/>
        <v>1959</v>
      </c>
      <c r="N21821" s="53">
        <f ca="1"/>
        <v>9</v>
      </c>
      <c r="O21821" s="53" t="str">
        <f ca="1"/>
        <v>1959-09</v>
      </c>
    </row>
    <row r="21822" spans="12:15" x14ac:dyDescent="0.4">
      <c r="L21822" s="56">
        <f ca="1"/>
        <v>21821</v>
      </c>
      <c r="M21822" s="53">
        <f ca="1"/>
        <v>1959</v>
      </c>
      <c r="N21822" s="53">
        <f ca="1"/>
        <v>9</v>
      </c>
      <c r="O21822" s="53" t="str">
        <f ca="1"/>
        <v>1959-09</v>
      </c>
    </row>
    <row r="21823" spans="12:15" x14ac:dyDescent="0.4">
      <c r="L21823" s="56">
        <f ca="1"/>
        <v>21822</v>
      </c>
      <c r="M21823" s="53">
        <f ca="1"/>
        <v>1959</v>
      </c>
      <c r="N21823" s="53">
        <f ca="1"/>
        <v>9</v>
      </c>
      <c r="O21823" s="53" t="str">
        <f ca="1"/>
        <v>1959-09</v>
      </c>
    </row>
    <row r="21824" spans="12:15" x14ac:dyDescent="0.4">
      <c r="L21824" s="56">
        <f ca="1"/>
        <v>21823</v>
      </c>
      <c r="M21824" s="53">
        <f ca="1"/>
        <v>1959</v>
      </c>
      <c r="N21824" s="53">
        <f ca="1"/>
        <v>9</v>
      </c>
      <c r="O21824" s="53" t="str">
        <f ca="1"/>
        <v>1959-09</v>
      </c>
    </row>
    <row r="21825" spans="12:15" x14ac:dyDescent="0.4">
      <c r="L21825" s="56">
        <f ca="1"/>
        <v>21824</v>
      </c>
      <c r="M21825" s="53">
        <f ca="1"/>
        <v>1959</v>
      </c>
      <c r="N21825" s="53">
        <f ca="1"/>
        <v>10</v>
      </c>
      <c r="O21825" s="53" t="str">
        <f ca="1"/>
        <v>1959-10</v>
      </c>
    </row>
    <row r="21826" spans="12:15" x14ac:dyDescent="0.4">
      <c r="L21826" s="56">
        <f ca="1"/>
        <v>21825</v>
      </c>
      <c r="M21826" s="53">
        <f ca="1"/>
        <v>1959</v>
      </c>
      <c r="N21826" s="53">
        <f ca="1"/>
        <v>10</v>
      </c>
      <c r="O21826" s="53" t="str">
        <f ca="1"/>
        <v>1959-10</v>
      </c>
    </row>
    <row r="21827" spans="12:15" x14ac:dyDescent="0.4">
      <c r="L21827" s="56">
        <f ca="1"/>
        <v>21826</v>
      </c>
      <c r="M21827" s="53">
        <f ca="1"/>
        <v>1959</v>
      </c>
      <c r="N21827" s="53">
        <f ca="1"/>
        <v>10</v>
      </c>
      <c r="O21827" s="53" t="str">
        <f ca="1"/>
        <v>1959-10</v>
      </c>
    </row>
    <row r="21828" spans="12:15" x14ac:dyDescent="0.4">
      <c r="L21828" s="56">
        <f ca="1"/>
        <v>21827</v>
      </c>
      <c r="M21828" s="53">
        <f ca="1"/>
        <v>1959</v>
      </c>
      <c r="N21828" s="53">
        <f ca="1"/>
        <v>10</v>
      </c>
      <c r="O21828" s="53" t="str">
        <f ca="1"/>
        <v>1959-10</v>
      </c>
    </row>
    <row r="21829" spans="12:15" x14ac:dyDescent="0.4">
      <c r="L21829" s="56">
        <f ca="1"/>
        <v>21828</v>
      </c>
      <c r="M21829" s="53">
        <f ca="1"/>
        <v>1959</v>
      </c>
      <c r="N21829" s="53">
        <f ca="1"/>
        <v>10</v>
      </c>
      <c r="O21829" s="53" t="str">
        <f ca="1"/>
        <v>1959-10</v>
      </c>
    </row>
    <row r="21830" spans="12:15" x14ac:dyDescent="0.4">
      <c r="L21830" s="56">
        <f ca="1"/>
        <v>21829</v>
      </c>
      <c r="M21830" s="53">
        <f ca="1"/>
        <v>1959</v>
      </c>
      <c r="N21830" s="53">
        <f ca="1"/>
        <v>10</v>
      </c>
      <c r="O21830" s="53" t="str">
        <f ca="1"/>
        <v>1959-10</v>
      </c>
    </row>
    <row r="21831" spans="12:15" x14ac:dyDescent="0.4">
      <c r="L21831" s="56">
        <f ca="1"/>
        <v>21830</v>
      </c>
      <c r="M21831" s="53">
        <f ca="1"/>
        <v>1959</v>
      </c>
      <c r="N21831" s="53">
        <f ca="1"/>
        <v>10</v>
      </c>
      <c r="O21831" s="53" t="str">
        <f ca="1"/>
        <v>1959-10</v>
      </c>
    </row>
    <row r="21832" spans="12:15" x14ac:dyDescent="0.4">
      <c r="L21832" s="56">
        <f ca="1"/>
        <v>21831</v>
      </c>
      <c r="M21832" s="53">
        <f ca="1"/>
        <v>1959</v>
      </c>
      <c r="N21832" s="53">
        <f ca="1"/>
        <v>10</v>
      </c>
      <c r="O21832" s="53" t="str">
        <f ca="1"/>
        <v>1959-10</v>
      </c>
    </row>
    <row r="21833" spans="12:15" x14ac:dyDescent="0.4">
      <c r="L21833" s="56">
        <f ca="1"/>
        <v>21832</v>
      </c>
      <c r="M21833" s="53">
        <f ca="1"/>
        <v>1959</v>
      </c>
      <c r="N21833" s="53">
        <f ca="1"/>
        <v>10</v>
      </c>
      <c r="O21833" s="53" t="str">
        <f ca="1"/>
        <v>1959-10</v>
      </c>
    </row>
    <row r="21834" spans="12:15" x14ac:dyDescent="0.4">
      <c r="L21834" s="56">
        <f ca="1"/>
        <v>21833</v>
      </c>
      <c r="M21834" s="53">
        <f ca="1"/>
        <v>1959</v>
      </c>
      <c r="N21834" s="53">
        <f ca="1"/>
        <v>10</v>
      </c>
      <c r="O21834" s="53" t="str">
        <f ca="1"/>
        <v>1959-10</v>
      </c>
    </row>
    <row r="21835" spans="12:15" x14ac:dyDescent="0.4">
      <c r="L21835" s="56">
        <f ca="1"/>
        <v>21834</v>
      </c>
      <c r="M21835" s="53">
        <f ca="1"/>
        <v>1959</v>
      </c>
      <c r="N21835" s="53">
        <f ca="1"/>
        <v>10</v>
      </c>
      <c r="O21835" s="53" t="str">
        <f ca="1"/>
        <v>1959-10</v>
      </c>
    </row>
    <row r="21836" spans="12:15" x14ac:dyDescent="0.4">
      <c r="L21836" s="56">
        <f ca="1"/>
        <v>21835</v>
      </c>
      <c r="M21836" s="53">
        <f ca="1"/>
        <v>1959</v>
      </c>
      <c r="N21836" s="53">
        <f ca="1"/>
        <v>10</v>
      </c>
      <c r="O21836" s="53" t="str">
        <f ca="1"/>
        <v>1959-10</v>
      </c>
    </row>
    <row r="21837" spans="12:15" x14ac:dyDescent="0.4">
      <c r="L21837" s="56">
        <f ca="1"/>
        <v>21836</v>
      </c>
      <c r="M21837" s="53">
        <f ca="1"/>
        <v>1959</v>
      </c>
      <c r="N21837" s="53">
        <f ca="1"/>
        <v>10</v>
      </c>
      <c r="O21837" s="53" t="str">
        <f ca="1"/>
        <v>1959-10</v>
      </c>
    </row>
    <row r="21838" spans="12:15" x14ac:dyDescent="0.4">
      <c r="L21838" s="56">
        <f ca="1"/>
        <v>21837</v>
      </c>
      <c r="M21838" s="53">
        <f ca="1"/>
        <v>1959</v>
      </c>
      <c r="N21838" s="53">
        <f ca="1"/>
        <v>10</v>
      </c>
      <c r="O21838" s="53" t="str">
        <f ca="1"/>
        <v>1959-10</v>
      </c>
    </row>
    <row r="21839" spans="12:15" x14ac:dyDescent="0.4">
      <c r="L21839" s="56">
        <f ca="1"/>
        <v>21838</v>
      </c>
      <c r="M21839" s="53">
        <f ca="1"/>
        <v>1959</v>
      </c>
      <c r="N21839" s="53">
        <f ca="1"/>
        <v>10</v>
      </c>
      <c r="O21839" s="53" t="str">
        <f ca="1"/>
        <v>1959-10</v>
      </c>
    </row>
    <row r="21840" spans="12:15" x14ac:dyDescent="0.4">
      <c r="L21840" s="56">
        <f ca="1"/>
        <v>21839</v>
      </c>
      <c r="M21840" s="53">
        <f ca="1"/>
        <v>1959</v>
      </c>
      <c r="N21840" s="53">
        <f ca="1"/>
        <v>10</v>
      </c>
      <c r="O21840" s="53" t="str">
        <f ca="1"/>
        <v>1959-10</v>
      </c>
    </row>
    <row r="21841" spans="12:15" x14ac:dyDescent="0.4">
      <c r="L21841" s="56">
        <f ca="1"/>
        <v>21840</v>
      </c>
      <c r="M21841" s="53">
        <f ca="1"/>
        <v>1959</v>
      </c>
      <c r="N21841" s="53">
        <f ca="1"/>
        <v>10</v>
      </c>
      <c r="O21841" s="53" t="str">
        <f ca="1"/>
        <v>1959-10</v>
      </c>
    </row>
    <row r="21842" spans="12:15" x14ac:dyDescent="0.4">
      <c r="L21842" s="56">
        <f ca="1"/>
        <v>21841</v>
      </c>
      <c r="M21842" s="53">
        <f ca="1"/>
        <v>1959</v>
      </c>
      <c r="N21842" s="53">
        <f ca="1"/>
        <v>10</v>
      </c>
      <c r="O21842" s="53" t="str">
        <f ca="1"/>
        <v>1959-10</v>
      </c>
    </row>
    <row r="21843" spans="12:15" x14ac:dyDescent="0.4">
      <c r="L21843" s="56">
        <f ca="1"/>
        <v>21842</v>
      </c>
      <c r="M21843" s="53">
        <f ca="1"/>
        <v>1959</v>
      </c>
      <c r="N21843" s="53">
        <f ca="1"/>
        <v>10</v>
      </c>
      <c r="O21843" s="53" t="str">
        <f ca="1"/>
        <v>1959-10</v>
      </c>
    </row>
    <row r="21844" spans="12:15" x14ac:dyDescent="0.4">
      <c r="L21844" s="56">
        <f ca="1"/>
        <v>21843</v>
      </c>
      <c r="M21844" s="53">
        <f ca="1"/>
        <v>1959</v>
      </c>
      <c r="N21844" s="53">
        <f ca="1"/>
        <v>10</v>
      </c>
      <c r="O21844" s="53" t="str">
        <f ca="1"/>
        <v>1959-10</v>
      </c>
    </row>
    <row r="21845" spans="12:15" x14ac:dyDescent="0.4">
      <c r="L21845" s="56">
        <f ca="1"/>
        <v>21844</v>
      </c>
      <c r="M21845" s="53">
        <f ca="1"/>
        <v>1959</v>
      </c>
      <c r="N21845" s="53">
        <f ca="1"/>
        <v>10</v>
      </c>
      <c r="O21845" s="53" t="str">
        <f ca="1"/>
        <v>1959-10</v>
      </c>
    </row>
    <row r="21846" spans="12:15" x14ac:dyDescent="0.4">
      <c r="L21846" s="56">
        <f ca="1"/>
        <v>21845</v>
      </c>
      <c r="M21846" s="53">
        <f ca="1"/>
        <v>1959</v>
      </c>
      <c r="N21846" s="53">
        <f ca="1"/>
        <v>10</v>
      </c>
      <c r="O21846" s="53" t="str">
        <f ca="1"/>
        <v>1959-10</v>
      </c>
    </row>
    <row r="21847" spans="12:15" x14ac:dyDescent="0.4">
      <c r="L21847" s="56">
        <f ca="1"/>
        <v>21846</v>
      </c>
      <c r="M21847" s="53">
        <f ca="1"/>
        <v>1959</v>
      </c>
      <c r="N21847" s="53">
        <f ca="1"/>
        <v>10</v>
      </c>
      <c r="O21847" s="53" t="str">
        <f ca="1"/>
        <v>1959-10</v>
      </c>
    </row>
    <row r="21848" spans="12:15" x14ac:dyDescent="0.4">
      <c r="L21848" s="56">
        <f ca="1"/>
        <v>21847</v>
      </c>
      <c r="M21848" s="53">
        <f ca="1"/>
        <v>1959</v>
      </c>
      <c r="N21848" s="53">
        <f ca="1"/>
        <v>10</v>
      </c>
      <c r="O21848" s="53" t="str">
        <f ca="1"/>
        <v>1959-10</v>
      </c>
    </row>
    <row r="21849" spans="12:15" x14ac:dyDescent="0.4">
      <c r="L21849" s="56">
        <f ca="1"/>
        <v>21848</v>
      </c>
      <c r="M21849" s="53">
        <f ca="1"/>
        <v>1959</v>
      </c>
      <c r="N21849" s="53">
        <f ca="1"/>
        <v>10</v>
      </c>
      <c r="O21849" s="53" t="str">
        <f ca="1"/>
        <v>1959-10</v>
      </c>
    </row>
    <row r="21850" spans="12:15" x14ac:dyDescent="0.4">
      <c r="L21850" s="56">
        <f ca="1"/>
        <v>21849</v>
      </c>
      <c r="M21850" s="53">
        <f ca="1"/>
        <v>1959</v>
      </c>
      <c r="N21850" s="53">
        <f ca="1"/>
        <v>10</v>
      </c>
      <c r="O21850" s="53" t="str">
        <f ca="1"/>
        <v>1959-10</v>
      </c>
    </row>
    <row r="21851" spans="12:15" x14ac:dyDescent="0.4">
      <c r="L21851" s="56">
        <f ca="1"/>
        <v>21850</v>
      </c>
      <c r="M21851" s="53">
        <f ca="1"/>
        <v>1959</v>
      </c>
      <c r="N21851" s="53">
        <f ca="1"/>
        <v>10</v>
      </c>
      <c r="O21851" s="53" t="str">
        <f ca="1"/>
        <v>1959-10</v>
      </c>
    </row>
    <row r="21852" spans="12:15" x14ac:dyDescent="0.4">
      <c r="L21852" s="56">
        <f ca="1"/>
        <v>21851</v>
      </c>
      <c r="M21852" s="53">
        <f ca="1"/>
        <v>1959</v>
      </c>
      <c r="N21852" s="53">
        <f ca="1"/>
        <v>10</v>
      </c>
      <c r="O21852" s="53" t="str">
        <f ca="1"/>
        <v>1959-10</v>
      </c>
    </row>
    <row r="21853" spans="12:15" x14ac:dyDescent="0.4">
      <c r="L21853" s="56">
        <f ca="1"/>
        <v>21852</v>
      </c>
      <c r="M21853" s="53">
        <f ca="1"/>
        <v>1959</v>
      </c>
      <c r="N21853" s="53">
        <f ca="1"/>
        <v>10</v>
      </c>
      <c r="O21853" s="53" t="str">
        <f ca="1"/>
        <v>1959-10</v>
      </c>
    </row>
    <row r="21854" spans="12:15" x14ac:dyDescent="0.4">
      <c r="L21854" s="56">
        <f ca="1"/>
        <v>21853</v>
      </c>
      <c r="M21854" s="53">
        <f ca="1"/>
        <v>1959</v>
      </c>
      <c r="N21854" s="53">
        <f ca="1"/>
        <v>10</v>
      </c>
      <c r="O21854" s="53" t="str">
        <f ca="1"/>
        <v>1959-10</v>
      </c>
    </row>
    <row r="21855" spans="12:15" x14ac:dyDescent="0.4">
      <c r="L21855" s="56">
        <f ca="1"/>
        <v>21854</v>
      </c>
      <c r="M21855" s="53">
        <f ca="1"/>
        <v>1959</v>
      </c>
      <c r="N21855" s="53">
        <f ca="1"/>
        <v>10</v>
      </c>
      <c r="O21855" s="53" t="str">
        <f ca="1"/>
        <v>1959-10</v>
      </c>
    </row>
    <row r="21856" spans="12:15" x14ac:dyDescent="0.4">
      <c r="L21856" s="56">
        <f ca="1"/>
        <v>21855</v>
      </c>
      <c r="M21856" s="53">
        <f ca="1"/>
        <v>1959</v>
      </c>
      <c r="N21856" s="53">
        <f ca="1"/>
        <v>11</v>
      </c>
      <c r="O21856" s="53" t="str">
        <f ca="1"/>
        <v>1959-11</v>
      </c>
    </row>
    <row r="21857" spans="12:15" x14ac:dyDescent="0.4">
      <c r="L21857" s="56">
        <f ca="1"/>
        <v>21856</v>
      </c>
      <c r="M21857" s="53">
        <f ca="1"/>
        <v>1959</v>
      </c>
      <c r="N21857" s="53">
        <f ca="1"/>
        <v>11</v>
      </c>
      <c r="O21857" s="53" t="str">
        <f ca="1"/>
        <v>1959-11</v>
      </c>
    </row>
    <row r="21858" spans="12:15" x14ac:dyDescent="0.4">
      <c r="L21858" s="56">
        <f ca="1"/>
        <v>21857</v>
      </c>
      <c r="M21858" s="53">
        <f ca="1"/>
        <v>1959</v>
      </c>
      <c r="N21858" s="53">
        <f ca="1"/>
        <v>11</v>
      </c>
      <c r="O21858" s="53" t="str">
        <f ca="1"/>
        <v>1959-11</v>
      </c>
    </row>
    <row r="21859" spans="12:15" x14ac:dyDescent="0.4">
      <c r="L21859" s="56">
        <f ca="1"/>
        <v>21858</v>
      </c>
      <c r="M21859" s="53">
        <f ca="1"/>
        <v>1959</v>
      </c>
      <c r="N21859" s="53">
        <f ca="1"/>
        <v>11</v>
      </c>
      <c r="O21859" s="53" t="str">
        <f ca="1"/>
        <v>1959-11</v>
      </c>
    </row>
    <row r="21860" spans="12:15" x14ac:dyDescent="0.4">
      <c r="L21860" s="56">
        <f ca="1"/>
        <v>21859</v>
      </c>
      <c r="M21860" s="53">
        <f ca="1"/>
        <v>1959</v>
      </c>
      <c r="N21860" s="53">
        <f ca="1"/>
        <v>11</v>
      </c>
      <c r="O21860" s="53" t="str">
        <f ca="1"/>
        <v>1959-11</v>
      </c>
    </row>
    <row r="21861" spans="12:15" x14ac:dyDescent="0.4">
      <c r="L21861" s="56">
        <f ca="1"/>
        <v>21860</v>
      </c>
      <c r="M21861" s="53">
        <f ca="1"/>
        <v>1959</v>
      </c>
      <c r="N21861" s="53">
        <f ca="1"/>
        <v>11</v>
      </c>
      <c r="O21861" s="53" t="str">
        <f ca="1"/>
        <v>1959-11</v>
      </c>
    </row>
    <row r="21862" spans="12:15" x14ac:dyDescent="0.4">
      <c r="L21862" s="56">
        <f ca="1"/>
        <v>21861</v>
      </c>
      <c r="M21862" s="53">
        <f ca="1"/>
        <v>1959</v>
      </c>
      <c r="N21862" s="53">
        <f ca="1"/>
        <v>11</v>
      </c>
      <c r="O21862" s="53" t="str">
        <f ca="1"/>
        <v>1959-11</v>
      </c>
    </row>
    <row r="21863" spans="12:15" x14ac:dyDescent="0.4">
      <c r="L21863" s="56">
        <f ca="1"/>
        <v>21862</v>
      </c>
      <c r="M21863" s="53">
        <f ca="1"/>
        <v>1959</v>
      </c>
      <c r="N21863" s="53">
        <f ca="1"/>
        <v>11</v>
      </c>
      <c r="O21863" s="53" t="str">
        <f ca="1"/>
        <v>1959-11</v>
      </c>
    </row>
    <row r="21864" spans="12:15" x14ac:dyDescent="0.4">
      <c r="L21864" s="56">
        <f ca="1"/>
        <v>21863</v>
      </c>
      <c r="M21864" s="53">
        <f ca="1"/>
        <v>1959</v>
      </c>
      <c r="N21864" s="53">
        <f ca="1"/>
        <v>11</v>
      </c>
      <c r="O21864" s="53" t="str">
        <f ca="1"/>
        <v>1959-11</v>
      </c>
    </row>
    <row r="21865" spans="12:15" x14ac:dyDescent="0.4">
      <c r="L21865" s="56">
        <f ca="1"/>
        <v>21864</v>
      </c>
      <c r="M21865" s="53">
        <f ca="1"/>
        <v>1959</v>
      </c>
      <c r="N21865" s="53">
        <f ca="1"/>
        <v>11</v>
      </c>
      <c r="O21865" s="53" t="str">
        <f ca="1"/>
        <v>1959-11</v>
      </c>
    </row>
    <row r="21866" spans="12:15" x14ac:dyDescent="0.4">
      <c r="L21866" s="56">
        <f ca="1"/>
        <v>21865</v>
      </c>
      <c r="M21866" s="53">
        <f ca="1"/>
        <v>1959</v>
      </c>
      <c r="N21866" s="53">
        <f ca="1"/>
        <v>11</v>
      </c>
      <c r="O21866" s="53" t="str">
        <f ca="1"/>
        <v>1959-11</v>
      </c>
    </row>
    <row r="21867" spans="12:15" x14ac:dyDescent="0.4">
      <c r="L21867" s="56">
        <f ca="1"/>
        <v>21866</v>
      </c>
      <c r="M21867" s="53">
        <f ca="1"/>
        <v>1959</v>
      </c>
      <c r="N21867" s="53">
        <f ca="1"/>
        <v>11</v>
      </c>
      <c r="O21867" s="53" t="str">
        <f ca="1"/>
        <v>1959-11</v>
      </c>
    </row>
    <row r="21868" spans="12:15" x14ac:dyDescent="0.4">
      <c r="L21868" s="56">
        <f ca="1"/>
        <v>21867</v>
      </c>
      <c r="M21868" s="53">
        <f ca="1"/>
        <v>1959</v>
      </c>
      <c r="N21868" s="53">
        <f ca="1"/>
        <v>11</v>
      </c>
      <c r="O21868" s="53" t="str">
        <f ca="1"/>
        <v>1959-11</v>
      </c>
    </row>
    <row r="21869" spans="12:15" x14ac:dyDescent="0.4">
      <c r="L21869" s="56">
        <f ca="1"/>
        <v>21868</v>
      </c>
      <c r="M21869" s="53">
        <f ca="1"/>
        <v>1959</v>
      </c>
      <c r="N21869" s="53">
        <f ca="1"/>
        <v>11</v>
      </c>
      <c r="O21869" s="53" t="str">
        <f ca="1"/>
        <v>1959-11</v>
      </c>
    </row>
    <row r="21870" spans="12:15" x14ac:dyDescent="0.4">
      <c r="L21870" s="56">
        <f ca="1"/>
        <v>21869</v>
      </c>
      <c r="M21870" s="53">
        <f ca="1"/>
        <v>1959</v>
      </c>
      <c r="N21870" s="53">
        <f ca="1"/>
        <v>11</v>
      </c>
      <c r="O21870" s="53" t="str">
        <f ca="1"/>
        <v>1959-11</v>
      </c>
    </row>
    <row r="21871" spans="12:15" x14ac:dyDescent="0.4">
      <c r="L21871" s="56">
        <f ca="1"/>
        <v>21870</v>
      </c>
      <c r="M21871" s="53">
        <f ca="1"/>
        <v>1959</v>
      </c>
      <c r="N21871" s="53">
        <f ca="1"/>
        <v>11</v>
      </c>
      <c r="O21871" s="53" t="str">
        <f ca="1"/>
        <v>1959-11</v>
      </c>
    </row>
    <row r="21872" spans="12:15" x14ac:dyDescent="0.4">
      <c r="L21872" s="56">
        <f ca="1"/>
        <v>21871</v>
      </c>
      <c r="M21872" s="53">
        <f ca="1"/>
        <v>1959</v>
      </c>
      <c r="N21872" s="53">
        <f ca="1"/>
        <v>11</v>
      </c>
      <c r="O21872" s="53" t="str">
        <f ca="1"/>
        <v>1959-11</v>
      </c>
    </row>
    <row r="21873" spans="12:15" x14ac:dyDescent="0.4">
      <c r="L21873" s="56">
        <f ca="1"/>
        <v>21872</v>
      </c>
      <c r="M21873" s="53">
        <f ca="1"/>
        <v>1959</v>
      </c>
      <c r="N21873" s="53">
        <f ca="1"/>
        <v>11</v>
      </c>
      <c r="O21873" s="53" t="str">
        <f ca="1"/>
        <v>1959-11</v>
      </c>
    </row>
    <row r="21874" spans="12:15" x14ac:dyDescent="0.4">
      <c r="L21874" s="56">
        <f ca="1"/>
        <v>21873</v>
      </c>
      <c r="M21874" s="53">
        <f ca="1"/>
        <v>1959</v>
      </c>
      <c r="N21874" s="53">
        <f ca="1"/>
        <v>11</v>
      </c>
      <c r="O21874" s="53" t="str">
        <f ca="1"/>
        <v>1959-11</v>
      </c>
    </row>
    <row r="21875" spans="12:15" x14ac:dyDescent="0.4">
      <c r="L21875" s="56">
        <f ca="1"/>
        <v>21874</v>
      </c>
      <c r="M21875" s="53">
        <f ca="1"/>
        <v>1959</v>
      </c>
      <c r="N21875" s="53">
        <f ca="1"/>
        <v>11</v>
      </c>
      <c r="O21875" s="53" t="str">
        <f ca="1"/>
        <v>1959-11</v>
      </c>
    </row>
    <row r="21876" spans="12:15" x14ac:dyDescent="0.4">
      <c r="L21876" s="56">
        <f ca="1"/>
        <v>21875</v>
      </c>
      <c r="M21876" s="53">
        <f ca="1"/>
        <v>1959</v>
      </c>
      <c r="N21876" s="53">
        <f ca="1"/>
        <v>11</v>
      </c>
      <c r="O21876" s="53" t="str">
        <f ca="1"/>
        <v>1959-11</v>
      </c>
    </row>
    <row r="21877" spans="12:15" x14ac:dyDescent="0.4">
      <c r="L21877" s="56">
        <f ca="1"/>
        <v>21876</v>
      </c>
      <c r="M21877" s="53">
        <f ca="1"/>
        <v>1959</v>
      </c>
      <c r="N21877" s="53">
        <f ca="1"/>
        <v>11</v>
      </c>
      <c r="O21877" s="53" t="str">
        <f ca="1"/>
        <v>1959-11</v>
      </c>
    </row>
    <row r="21878" spans="12:15" x14ac:dyDescent="0.4">
      <c r="L21878" s="56">
        <f ca="1"/>
        <v>21877</v>
      </c>
      <c r="M21878" s="53">
        <f ca="1"/>
        <v>1959</v>
      </c>
      <c r="N21878" s="53">
        <f ca="1"/>
        <v>11</v>
      </c>
      <c r="O21878" s="53" t="str">
        <f ca="1"/>
        <v>1959-11</v>
      </c>
    </row>
    <row r="21879" spans="12:15" x14ac:dyDescent="0.4">
      <c r="L21879" s="56">
        <f ca="1"/>
        <v>21878</v>
      </c>
      <c r="M21879" s="53">
        <f ca="1"/>
        <v>1959</v>
      </c>
      <c r="N21879" s="53">
        <f ca="1"/>
        <v>11</v>
      </c>
      <c r="O21879" s="53" t="str">
        <f ca="1"/>
        <v>1959-11</v>
      </c>
    </row>
    <row r="21880" spans="12:15" x14ac:dyDescent="0.4">
      <c r="L21880" s="56">
        <f ca="1"/>
        <v>21879</v>
      </c>
      <c r="M21880" s="53">
        <f ca="1"/>
        <v>1959</v>
      </c>
      <c r="N21880" s="53">
        <f ca="1"/>
        <v>11</v>
      </c>
      <c r="O21880" s="53" t="str">
        <f ca="1"/>
        <v>1959-11</v>
      </c>
    </row>
    <row r="21881" spans="12:15" x14ac:dyDescent="0.4">
      <c r="L21881" s="56">
        <f ca="1"/>
        <v>21880</v>
      </c>
      <c r="M21881" s="53">
        <f ca="1"/>
        <v>1959</v>
      </c>
      <c r="N21881" s="53">
        <f ca="1"/>
        <v>11</v>
      </c>
      <c r="O21881" s="53" t="str">
        <f ca="1"/>
        <v>1959-11</v>
      </c>
    </row>
    <row r="21882" spans="12:15" x14ac:dyDescent="0.4">
      <c r="L21882" s="56">
        <f ca="1"/>
        <v>21881</v>
      </c>
      <c r="M21882" s="53">
        <f ca="1"/>
        <v>1959</v>
      </c>
      <c r="N21882" s="53">
        <f ca="1"/>
        <v>11</v>
      </c>
      <c r="O21882" s="53" t="str">
        <f ca="1"/>
        <v>1959-11</v>
      </c>
    </row>
    <row r="21883" spans="12:15" x14ac:dyDescent="0.4">
      <c r="L21883" s="56">
        <f ca="1"/>
        <v>21882</v>
      </c>
      <c r="M21883" s="53">
        <f ca="1"/>
        <v>1959</v>
      </c>
      <c r="N21883" s="53">
        <f ca="1"/>
        <v>11</v>
      </c>
      <c r="O21883" s="53" t="str">
        <f ca="1"/>
        <v>1959-11</v>
      </c>
    </row>
    <row r="21884" spans="12:15" x14ac:dyDescent="0.4">
      <c r="L21884" s="56">
        <f ca="1"/>
        <v>21883</v>
      </c>
      <c r="M21884" s="53">
        <f ca="1"/>
        <v>1959</v>
      </c>
      <c r="N21884" s="53">
        <f ca="1"/>
        <v>11</v>
      </c>
      <c r="O21884" s="53" t="str">
        <f ca="1"/>
        <v>1959-11</v>
      </c>
    </row>
    <row r="21885" spans="12:15" x14ac:dyDescent="0.4">
      <c r="L21885" s="56">
        <f ca="1"/>
        <v>21884</v>
      </c>
      <c r="M21885" s="53">
        <f ca="1"/>
        <v>1959</v>
      </c>
      <c r="N21885" s="53">
        <f ca="1"/>
        <v>11</v>
      </c>
      <c r="O21885" s="53" t="str">
        <f ca="1"/>
        <v>1959-11</v>
      </c>
    </row>
    <row r="21886" spans="12:15" x14ac:dyDescent="0.4">
      <c r="L21886" s="56">
        <f ca="1"/>
        <v>21885</v>
      </c>
      <c r="M21886" s="53">
        <f ca="1"/>
        <v>1959</v>
      </c>
      <c r="N21886" s="53">
        <f ca="1"/>
        <v>12</v>
      </c>
      <c r="O21886" s="53" t="str">
        <f ca="1"/>
        <v>1959-12</v>
      </c>
    </row>
    <row r="21887" spans="12:15" x14ac:dyDescent="0.4">
      <c r="L21887" s="56">
        <f ca="1"/>
        <v>21886</v>
      </c>
      <c r="M21887" s="53">
        <f ca="1"/>
        <v>1959</v>
      </c>
      <c r="N21887" s="53">
        <f ca="1"/>
        <v>12</v>
      </c>
      <c r="O21887" s="53" t="str">
        <f ca="1"/>
        <v>1959-12</v>
      </c>
    </row>
    <row r="21888" spans="12:15" x14ac:dyDescent="0.4">
      <c r="L21888" s="56">
        <f ca="1"/>
        <v>21887</v>
      </c>
      <c r="M21888" s="53">
        <f ca="1"/>
        <v>1959</v>
      </c>
      <c r="N21888" s="53">
        <f ca="1"/>
        <v>12</v>
      </c>
      <c r="O21888" s="53" t="str">
        <f ca="1"/>
        <v>1959-12</v>
      </c>
    </row>
    <row r="21889" spans="12:15" x14ac:dyDescent="0.4">
      <c r="L21889" s="56">
        <f ca="1"/>
        <v>21888</v>
      </c>
      <c r="M21889" s="53">
        <f ca="1"/>
        <v>1959</v>
      </c>
      <c r="N21889" s="53">
        <f ca="1"/>
        <v>12</v>
      </c>
      <c r="O21889" s="53" t="str">
        <f ca="1"/>
        <v>1959-12</v>
      </c>
    </row>
    <row r="21890" spans="12:15" x14ac:dyDescent="0.4">
      <c r="L21890" s="56">
        <f ca="1"/>
        <v>21889</v>
      </c>
      <c r="M21890" s="53">
        <f ca="1"/>
        <v>1959</v>
      </c>
      <c r="N21890" s="53">
        <f ca="1"/>
        <v>12</v>
      </c>
      <c r="O21890" s="53" t="str">
        <f ca="1"/>
        <v>1959-12</v>
      </c>
    </row>
    <row r="21891" spans="12:15" x14ac:dyDescent="0.4">
      <c r="L21891" s="56">
        <f ca="1"/>
        <v>21890</v>
      </c>
      <c r="M21891" s="53">
        <f ca="1"/>
        <v>1959</v>
      </c>
      <c r="N21891" s="53">
        <f ca="1"/>
        <v>12</v>
      </c>
      <c r="O21891" s="53" t="str">
        <f ca="1"/>
        <v>1959-12</v>
      </c>
    </row>
    <row r="21892" spans="12:15" x14ac:dyDescent="0.4">
      <c r="L21892" s="56">
        <f ca="1"/>
        <v>21891</v>
      </c>
      <c r="M21892" s="53">
        <f ca="1"/>
        <v>1959</v>
      </c>
      <c r="N21892" s="53">
        <f ca="1"/>
        <v>12</v>
      </c>
      <c r="O21892" s="53" t="str">
        <f ca="1"/>
        <v>1959-12</v>
      </c>
    </row>
    <row r="21893" spans="12:15" x14ac:dyDescent="0.4">
      <c r="L21893" s="56">
        <f ca="1"/>
        <v>21892</v>
      </c>
      <c r="M21893" s="53">
        <f ca="1"/>
        <v>1959</v>
      </c>
      <c r="N21893" s="53">
        <f ca="1"/>
        <v>12</v>
      </c>
      <c r="O21893" s="53" t="str">
        <f ca="1"/>
        <v>1959-12</v>
      </c>
    </row>
    <row r="21894" spans="12:15" x14ac:dyDescent="0.4">
      <c r="L21894" s="56">
        <f ca="1"/>
        <v>21893</v>
      </c>
      <c r="M21894" s="53">
        <f ca="1"/>
        <v>1959</v>
      </c>
      <c r="N21894" s="53">
        <f ca="1"/>
        <v>12</v>
      </c>
      <c r="O21894" s="53" t="str">
        <f ca="1"/>
        <v>1959-12</v>
      </c>
    </row>
    <row r="21895" spans="12:15" x14ac:dyDescent="0.4">
      <c r="L21895" s="56">
        <f ca="1"/>
        <v>21894</v>
      </c>
      <c r="M21895" s="53">
        <f ca="1"/>
        <v>1959</v>
      </c>
      <c r="N21895" s="53">
        <f ca="1"/>
        <v>12</v>
      </c>
      <c r="O21895" s="53" t="str">
        <f ca="1"/>
        <v>1959-12</v>
      </c>
    </row>
    <row r="21896" spans="12:15" x14ac:dyDescent="0.4">
      <c r="L21896" s="56">
        <f ca="1"/>
        <v>21895</v>
      </c>
      <c r="M21896" s="53">
        <f ca="1"/>
        <v>1959</v>
      </c>
      <c r="N21896" s="53">
        <f ca="1"/>
        <v>12</v>
      </c>
      <c r="O21896" s="53" t="str">
        <f ca="1"/>
        <v>1959-12</v>
      </c>
    </row>
    <row r="21897" spans="12:15" x14ac:dyDescent="0.4">
      <c r="L21897" s="56">
        <f ca="1"/>
        <v>21896</v>
      </c>
      <c r="M21897" s="53">
        <f ca="1"/>
        <v>1959</v>
      </c>
      <c r="N21897" s="53">
        <f ca="1"/>
        <v>12</v>
      </c>
      <c r="O21897" s="53" t="str">
        <f ca="1"/>
        <v>1959-12</v>
      </c>
    </row>
    <row r="21898" spans="12:15" x14ac:dyDescent="0.4">
      <c r="L21898" s="56">
        <f ca="1"/>
        <v>21897</v>
      </c>
      <c r="M21898" s="53">
        <f ca="1"/>
        <v>1959</v>
      </c>
      <c r="N21898" s="53">
        <f ca="1"/>
        <v>12</v>
      </c>
      <c r="O21898" s="53" t="str">
        <f ca="1"/>
        <v>1959-12</v>
      </c>
    </row>
    <row r="21899" spans="12:15" x14ac:dyDescent="0.4">
      <c r="L21899" s="56">
        <f ca="1"/>
        <v>21898</v>
      </c>
      <c r="M21899" s="53">
        <f ca="1"/>
        <v>1959</v>
      </c>
      <c r="N21899" s="53">
        <f ca="1"/>
        <v>12</v>
      </c>
      <c r="O21899" s="53" t="str">
        <f ca="1"/>
        <v>1959-12</v>
      </c>
    </row>
    <row r="21900" spans="12:15" x14ac:dyDescent="0.4">
      <c r="L21900" s="56">
        <f ca="1"/>
        <v>21899</v>
      </c>
      <c r="M21900" s="53">
        <f ca="1"/>
        <v>1959</v>
      </c>
      <c r="N21900" s="53">
        <f ca="1"/>
        <v>12</v>
      </c>
      <c r="O21900" s="53" t="str">
        <f ca="1"/>
        <v>1959-12</v>
      </c>
    </row>
    <row r="21901" spans="12:15" x14ac:dyDescent="0.4">
      <c r="L21901" s="56">
        <f ca="1"/>
        <v>21900</v>
      </c>
      <c r="M21901" s="53">
        <f ca="1"/>
        <v>1959</v>
      </c>
      <c r="N21901" s="53">
        <f ca="1"/>
        <v>12</v>
      </c>
      <c r="O21901" s="53" t="str">
        <f ca="1"/>
        <v>1959-12</v>
      </c>
    </row>
    <row r="21902" spans="12:15" x14ac:dyDescent="0.4">
      <c r="L21902" s="56">
        <f ca="1"/>
        <v>21901</v>
      </c>
      <c r="M21902" s="53">
        <f ca="1"/>
        <v>1959</v>
      </c>
      <c r="N21902" s="53">
        <f ca="1"/>
        <v>12</v>
      </c>
      <c r="O21902" s="53" t="str">
        <f ca="1"/>
        <v>1959-12</v>
      </c>
    </row>
    <row r="21903" spans="12:15" x14ac:dyDescent="0.4">
      <c r="L21903" s="56">
        <f ca="1"/>
        <v>21902</v>
      </c>
      <c r="M21903" s="53">
        <f ca="1"/>
        <v>1959</v>
      </c>
      <c r="N21903" s="53">
        <f ca="1"/>
        <v>12</v>
      </c>
      <c r="O21903" s="53" t="str">
        <f ca="1"/>
        <v>1959-12</v>
      </c>
    </row>
    <row r="21904" spans="12:15" x14ac:dyDescent="0.4">
      <c r="L21904" s="56">
        <f ca="1"/>
        <v>21903</v>
      </c>
      <c r="M21904" s="53">
        <f ca="1"/>
        <v>1959</v>
      </c>
      <c r="N21904" s="53">
        <f ca="1"/>
        <v>12</v>
      </c>
      <c r="O21904" s="53" t="str">
        <f ca="1"/>
        <v>1959-12</v>
      </c>
    </row>
    <row r="21905" spans="12:15" x14ac:dyDescent="0.4">
      <c r="L21905" s="56">
        <f ca="1"/>
        <v>21904</v>
      </c>
      <c r="M21905" s="53">
        <f ca="1"/>
        <v>1959</v>
      </c>
      <c r="N21905" s="53">
        <f ca="1"/>
        <v>12</v>
      </c>
      <c r="O21905" s="53" t="str">
        <f ca="1"/>
        <v>1959-12</v>
      </c>
    </row>
    <row r="21906" spans="12:15" x14ac:dyDescent="0.4">
      <c r="L21906" s="56">
        <f ca="1"/>
        <v>21905</v>
      </c>
      <c r="M21906" s="53">
        <f ca="1"/>
        <v>1959</v>
      </c>
      <c r="N21906" s="53">
        <f ca="1"/>
        <v>12</v>
      </c>
      <c r="O21906" s="53" t="str">
        <f ca="1"/>
        <v>1959-12</v>
      </c>
    </row>
    <row r="21907" spans="12:15" x14ac:dyDescent="0.4">
      <c r="L21907" s="56">
        <f ca="1"/>
        <v>21906</v>
      </c>
      <c r="M21907" s="53">
        <f ca="1"/>
        <v>1959</v>
      </c>
      <c r="N21907" s="53">
        <f ca="1"/>
        <v>12</v>
      </c>
      <c r="O21907" s="53" t="str">
        <f ca="1"/>
        <v>1959-12</v>
      </c>
    </row>
    <row r="21908" spans="12:15" x14ac:dyDescent="0.4">
      <c r="L21908" s="56">
        <f ca="1"/>
        <v>21907</v>
      </c>
      <c r="M21908" s="53">
        <f ca="1"/>
        <v>1959</v>
      </c>
      <c r="N21908" s="53">
        <f ca="1"/>
        <v>12</v>
      </c>
      <c r="O21908" s="53" t="str">
        <f ca="1"/>
        <v>1959-12</v>
      </c>
    </row>
    <row r="21909" spans="12:15" x14ac:dyDescent="0.4">
      <c r="L21909" s="56">
        <f ca="1"/>
        <v>21908</v>
      </c>
      <c r="M21909" s="53">
        <f ca="1"/>
        <v>1959</v>
      </c>
      <c r="N21909" s="53">
        <f ca="1"/>
        <v>12</v>
      </c>
      <c r="O21909" s="53" t="str">
        <f ca="1"/>
        <v>1959-12</v>
      </c>
    </row>
    <row r="21910" spans="12:15" x14ac:dyDescent="0.4">
      <c r="L21910" s="56">
        <f ca="1"/>
        <v>21909</v>
      </c>
      <c r="M21910" s="53">
        <f ca="1"/>
        <v>1959</v>
      </c>
      <c r="N21910" s="53">
        <f ca="1"/>
        <v>12</v>
      </c>
      <c r="O21910" s="53" t="str">
        <f ca="1"/>
        <v>1959-12</v>
      </c>
    </row>
    <row r="21911" spans="12:15" x14ac:dyDescent="0.4">
      <c r="L21911" s="56">
        <f ca="1"/>
        <v>21910</v>
      </c>
      <c r="M21911" s="53">
        <f ca="1"/>
        <v>1959</v>
      </c>
      <c r="N21911" s="53">
        <f ca="1"/>
        <v>12</v>
      </c>
      <c r="O21911" s="53" t="str">
        <f ca="1"/>
        <v>1959-12</v>
      </c>
    </row>
    <row r="21912" spans="12:15" x14ac:dyDescent="0.4">
      <c r="L21912" s="56">
        <f ca="1"/>
        <v>21911</v>
      </c>
      <c r="M21912" s="53">
        <f ca="1"/>
        <v>1959</v>
      </c>
      <c r="N21912" s="53">
        <f ca="1"/>
        <v>12</v>
      </c>
      <c r="O21912" s="53" t="str">
        <f ca="1"/>
        <v>1959-12</v>
      </c>
    </row>
    <row r="21913" spans="12:15" x14ac:dyDescent="0.4">
      <c r="L21913" s="56">
        <f ca="1"/>
        <v>21912</v>
      </c>
      <c r="M21913" s="53">
        <f ca="1"/>
        <v>1959</v>
      </c>
      <c r="N21913" s="53">
        <f ca="1"/>
        <v>12</v>
      </c>
      <c r="O21913" s="53" t="str">
        <f ca="1"/>
        <v>1959-12</v>
      </c>
    </row>
    <row r="21914" spans="12:15" x14ac:dyDescent="0.4">
      <c r="L21914" s="56">
        <f ca="1"/>
        <v>21913</v>
      </c>
      <c r="M21914" s="53">
        <f ca="1"/>
        <v>1959</v>
      </c>
      <c r="N21914" s="53">
        <f ca="1"/>
        <v>12</v>
      </c>
      <c r="O21914" s="53" t="str">
        <f ca="1"/>
        <v>1959-12</v>
      </c>
    </row>
    <row r="21915" spans="12:15" x14ac:dyDescent="0.4">
      <c r="L21915" s="56">
        <f ca="1"/>
        <v>21914</v>
      </c>
      <c r="M21915" s="53">
        <f ca="1"/>
        <v>1959</v>
      </c>
      <c r="N21915" s="53">
        <f ca="1"/>
        <v>12</v>
      </c>
      <c r="O21915" s="53" t="str">
        <f ca="1"/>
        <v>1959-12</v>
      </c>
    </row>
    <row r="21916" spans="12:15" x14ac:dyDescent="0.4">
      <c r="L21916" s="56">
        <f ca="1"/>
        <v>21915</v>
      </c>
      <c r="M21916" s="53">
        <f ca="1"/>
        <v>1959</v>
      </c>
      <c r="N21916" s="53">
        <f ca="1"/>
        <v>12</v>
      </c>
      <c r="O21916" s="53" t="str">
        <f ca="1"/>
        <v>1959-12</v>
      </c>
    </row>
    <row r="21917" spans="12:15" x14ac:dyDescent="0.4">
      <c r="L21917" s="56">
        <f ca="1"/>
        <v>21916</v>
      </c>
      <c r="M21917" s="53">
        <f ca="1"/>
        <v>1960</v>
      </c>
      <c r="N21917" s="53">
        <f ca="1"/>
        <v>1</v>
      </c>
      <c r="O21917" s="53" t="str">
        <f ca="1"/>
        <v>1960-01</v>
      </c>
    </row>
    <row r="21918" spans="12:15" x14ac:dyDescent="0.4">
      <c r="L21918" s="56">
        <f ca="1"/>
        <v>21917</v>
      </c>
      <c r="M21918" s="53">
        <f ca="1"/>
        <v>1960</v>
      </c>
      <c r="N21918" s="53">
        <f ca="1"/>
        <v>1</v>
      </c>
      <c r="O21918" s="53" t="str">
        <f ca="1"/>
        <v>1960-01</v>
      </c>
    </row>
    <row r="21919" spans="12:15" x14ac:dyDescent="0.4">
      <c r="L21919" s="56">
        <f ca="1"/>
        <v>21918</v>
      </c>
      <c r="M21919" s="53">
        <f ca="1"/>
        <v>1960</v>
      </c>
      <c r="N21919" s="53">
        <f ca="1"/>
        <v>1</v>
      </c>
      <c r="O21919" s="53" t="str">
        <f ca="1"/>
        <v>1960-01</v>
      </c>
    </row>
    <row r="21920" spans="12:15" x14ac:dyDescent="0.4">
      <c r="L21920" s="56">
        <f ca="1"/>
        <v>21919</v>
      </c>
      <c r="M21920" s="53">
        <f ca="1"/>
        <v>1960</v>
      </c>
      <c r="N21920" s="53">
        <f ca="1"/>
        <v>1</v>
      </c>
      <c r="O21920" s="53" t="str">
        <f ca="1"/>
        <v>1960-01</v>
      </c>
    </row>
    <row r="21921" spans="12:15" x14ac:dyDescent="0.4">
      <c r="L21921" s="56">
        <f ca="1"/>
        <v>21920</v>
      </c>
      <c r="M21921" s="53">
        <f ca="1"/>
        <v>1960</v>
      </c>
      <c r="N21921" s="53">
        <f ca="1"/>
        <v>1</v>
      </c>
      <c r="O21921" s="53" t="str">
        <f ca="1"/>
        <v>1960-01</v>
      </c>
    </row>
    <row r="21922" spans="12:15" x14ac:dyDescent="0.4">
      <c r="L21922" s="56">
        <f ca="1"/>
        <v>21921</v>
      </c>
      <c r="M21922" s="53">
        <f ca="1"/>
        <v>1960</v>
      </c>
      <c r="N21922" s="53">
        <f ca="1"/>
        <v>1</v>
      </c>
      <c r="O21922" s="53" t="str">
        <f ca="1"/>
        <v>1960-01</v>
      </c>
    </row>
    <row r="21923" spans="12:15" x14ac:dyDescent="0.4">
      <c r="L21923" s="56">
        <f ca="1"/>
        <v>21922</v>
      </c>
      <c r="M21923" s="53">
        <f ca="1"/>
        <v>1960</v>
      </c>
      <c r="N21923" s="53">
        <f ca="1"/>
        <v>1</v>
      </c>
      <c r="O21923" s="53" t="str">
        <f ca="1"/>
        <v>1960-01</v>
      </c>
    </row>
    <row r="21924" spans="12:15" x14ac:dyDescent="0.4">
      <c r="L21924" s="56">
        <f ca="1"/>
        <v>21923</v>
      </c>
      <c r="M21924" s="53">
        <f ca="1"/>
        <v>1960</v>
      </c>
      <c r="N21924" s="53">
        <f ca="1"/>
        <v>1</v>
      </c>
      <c r="O21924" s="53" t="str">
        <f ca="1"/>
        <v>1960-01</v>
      </c>
    </row>
    <row r="21925" spans="12:15" x14ac:dyDescent="0.4">
      <c r="L21925" s="56">
        <f ca="1"/>
        <v>21924</v>
      </c>
      <c r="M21925" s="53">
        <f ca="1"/>
        <v>1960</v>
      </c>
      <c r="N21925" s="53">
        <f ca="1"/>
        <v>1</v>
      </c>
      <c r="O21925" s="53" t="str">
        <f ca="1"/>
        <v>1960-01</v>
      </c>
    </row>
    <row r="21926" spans="12:15" x14ac:dyDescent="0.4">
      <c r="L21926" s="56">
        <f ca="1"/>
        <v>21925</v>
      </c>
      <c r="M21926" s="53">
        <f ca="1"/>
        <v>1960</v>
      </c>
      <c r="N21926" s="53">
        <f ca="1"/>
        <v>1</v>
      </c>
      <c r="O21926" s="53" t="str">
        <f ca="1"/>
        <v>1960-01</v>
      </c>
    </row>
    <row r="21927" spans="12:15" x14ac:dyDescent="0.4">
      <c r="L21927" s="56">
        <f ca="1"/>
        <v>21926</v>
      </c>
      <c r="M21927" s="53">
        <f ca="1"/>
        <v>1960</v>
      </c>
      <c r="N21927" s="53">
        <f ca="1"/>
        <v>1</v>
      </c>
      <c r="O21927" s="53" t="str">
        <f ca="1"/>
        <v>1960-01</v>
      </c>
    </row>
    <row r="21928" spans="12:15" x14ac:dyDescent="0.4">
      <c r="L21928" s="56">
        <f ca="1"/>
        <v>21927</v>
      </c>
      <c r="M21928" s="53">
        <f ca="1"/>
        <v>1960</v>
      </c>
      <c r="N21928" s="53">
        <f ca="1"/>
        <v>1</v>
      </c>
      <c r="O21928" s="53" t="str">
        <f ca="1"/>
        <v>1960-01</v>
      </c>
    </row>
    <row r="21929" spans="12:15" x14ac:dyDescent="0.4">
      <c r="L21929" s="56">
        <f ca="1"/>
        <v>21928</v>
      </c>
      <c r="M21929" s="53">
        <f ca="1"/>
        <v>1960</v>
      </c>
      <c r="N21929" s="53">
        <f ca="1"/>
        <v>1</v>
      </c>
      <c r="O21929" s="53" t="str">
        <f ca="1"/>
        <v>1960-01</v>
      </c>
    </row>
    <row r="21930" spans="12:15" x14ac:dyDescent="0.4">
      <c r="L21930" s="56">
        <f ca="1"/>
        <v>21929</v>
      </c>
      <c r="M21930" s="53">
        <f ca="1"/>
        <v>1960</v>
      </c>
      <c r="N21930" s="53">
        <f ca="1"/>
        <v>1</v>
      </c>
      <c r="O21930" s="53" t="str">
        <f ca="1"/>
        <v>1960-01</v>
      </c>
    </row>
    <row r="21931" spans="12:15" x14ac:dyDescent="0.4">
      <c r="L21931" s="56">
        <f ca="1"/>
        <v>21930</v>
      </c>
      <c r="M21931" s="53">
        <f ca="1"/>
        <v>1960</v>
      </c>
      <c r="N21931" s="53">
        <f ca="1"/>
        <v>1</v>
      </c>
      <c r="O21931" s="53" t="str">
        <f ca="1"/>
        <v>1960-01</v>
      </c>
    </row>
    <row r="21932" spans="12:15" x14ac:dyDescent="0.4">
      <c r="L21932" s="56">
        <f ca="1"/>
        <v>21931</v>
      </c>
      <c r="M21932" s="53">
        <f ca="1"/>
        <v>1960</v>
      </c>
      <c r="N21932" s="53">
        <f ca="1"/>
        <v>1</v>
      </c>
      <c r="O21932" s="53" t="str">
        <f ca="1"/>
        <v>1960-01</v>
      </c>
    </row>
    <row r="21933" spans="12:15" x14ac:dyDescent="0.4">
      <c r="L21933" s="56">
        <f ca="1"/>
        <v>21932</v>
      </c>
      <c r="M21933" s="53">
        <f ca="1"/>
        <v>1960</v>
      </c>
      <c r="N21933" s="53">
        <f ca="1"/>
        <v>1</v>
      </c>
      <c r="O21933" s="53" t="str">
        <f ca="1"/>
        <v>1960-01</v>
      </c>
    </row>
    <row r="21934" spans="12:15" x14ac:dyDescent="0.4">
      <c r="L21934" s="56">
        <f ca="1"/>
        <v>21933</v>
      </c>
      <c r="M21934" s="53">
        <f ca="1"/>
        <v>1960</v>
      </c>
      <c r="N21934" s="53">
        <f ca="1"/>
        <v>1</v>
      </c>
      <c r="O21934" s="53" t="str">
        <f ca="1"/>
        <v>1960-01</v>
      </c>
    </row>
    <row r="21935" spans="12:15" x14ac:dyDescent="0.4">
      <c r="L21935" s="56">
        <f ca="1"/>
        <v>21934</v>
      </c>
      <c r="M21935" s="53">
        <f ca="1"/>
        <v>1960</v>
      </c>
      <c r="N21935" s="53">
        <f ca="1"/>
        <v>1</v>
      </c>
      <c r="O21935" s="53" t="str">
        <f ca="1"/>
        <v>1960-01</v>
      </c>
    </row>
    <row r="21936" spans="12:15" x14ac:dyDescent="0.4">
      <c r="L21936" s="56">
        <f ca="1"/>
        <v>21935</v>
      </c>
      <c r="M21936" s="53">
        <f ca="1"/>
        <v>1960</v>
      </c>
      <c r="N21936" s="53">
        <f ca="1"/>
        <v>1</v>
      </c>
      <c r="O21936" s="53" t="str">
        <f ca="1"/>
        <v>1960-01</v>
      </c>
    </row>
    <row r="21937" spans="12:15" x14ac:dyDescent="0.4">
      <c r="L21937" s="56">
        <f ca="1"/>
        <v>21936</v>
      </c>
      <c r="M21937" s="53">
        <f ca="1"/>
        <v>1960</v>
      </c>
      <c r="N21937" s="53">
        <f ca="1"/>
        <v>1</v>
      </c>
      <c r="O21937" s="53" t="str">
        <f ca="1"/>
        <v>1960-01</v>
      </c>
    </row>
    <row r="21938" spans="12:15" x14ac:dyDescent="0.4">
      <c r="L21938" s="56">
        <f ca="1"/>
        <v>21937</v>
      </c>
      <c r="M21938" s="53">
        <f ca="1"/>
        <v>1960</v>
      </c>
      <c r="N21938" s="53">
        <f ca="1"/>
        <v>1</v>
      </c>
      <c r="O21938" s="53" t="str">
        <f ca="1"/>
        <v>1960-01</v>
      </c>
    </row>
    <row r="21939" spans="12:15" x14ac:dyDescent="0.4">
      <c r="L21939" s="56">
        <f ca="1"/>
        <v>21938</v>
      </c>
      <c r="M21939" s="53">
        <f ca="1"/>
        <v>1960</v>
      </c>
      <c r="N21939" s="53">
        <f ca="1"/>
        <v>1</v>
      </c>
      <c r="O21939" s="53" t="str">
        <f ca="1"/>
        <v>1960-01</v>
      </c>
    </row>
    <row r="21940" spans="12:15" x14ac:dyDescent="0.4">
      <c r="L21940" s="56">
        <f ca="1"/>
        <v>21939</v>
      </c>
      <c r="M21940" s="53">
        <f ca="1"/>
        <v>1960</v>
      </c>
      <c r="N21940" s="53">
        <f ca="1"/>
        <v>1</v>
      </c>
      <c r="O21940" s="53" t="str">
        <f ca="1"/>
        <v>1960-01</v>
      </c>
    </row>
    <row r="21941" spans="12:15" x14ac:dyDescent="0.4">
      <c r="L21941" s="56">
        <f ca="1"/>
        <v>21940</v>
      </c>
      <c r="M21941" s="53">
        <f ca="1"/>
        <v>1960</v>
      </c>
      <c r="N21941" s="53">
        <f ca="1"/>
        <v>1</v>
      </c>
      <c r="O21941" s="53" t="str">
        <f ca="1"/>
        <v>1960-01</v>
      </c>
    </row>
    <row r="21942" spans="12:15" x14ac:dyDescent="0.4">
      <c r="L21942" s="56">
        <f ca="1"/>
        <v>21941</v>
      </c>
      <c r="M21942" s="53">
        <f ca="1"/>
        <v>1960</v>
      </c>
      <c r="N21942" s="53">
        <f ca="1"/>
        <v>1</v>
      </c>
      <c r="O21942" s="53" t="str">
        <f ca="1"/>
        <v>1960-01</v>
      </c>
    </row>
    <row r="21943" spans="12:15" x14ac:dyDescent="0.4">
      <c r="L21943" s="56">
        <f ca="1"/>
        <v>21942</v>
      </c>
      <c r="M21943" s="53">
        <f ca="1"/>
        <v>1960</v>
      </c>
      <c r="N21943" s="53">
        <f ca="1"/>
        <v>1</v>
      </c>
      <c r="O21943" s="53" t="str">
        <f ca="1"/>
        <v>1960-01</v>
      </c>
    </row>
    <row r="21944" spans="12:15" x14ac:dyDescent="0.4">
      <c r="L21944" s="56">
        <f ca="1"/>
        <v>21943</v>
      </c>
      <c r="M21944" s="53">
        <f ca="1"/>
        <v>1960</v>
      </c>
      <c r="N21944" s="53">
        <f ca="1"/>
        <v>1</v>
      </c>
      <c r="O21944" s="53" t="str">
        <f ca="1"/>
        <v>1960-01</v>
      </c>
    </row>
    <row r="21945" spans="12:15" x14ac:dyDescent="0.4">
      <c r="L21945" s="56">
        <f ca="1"/>
        <v>21944</v>
      </c>
      <c r="M21945" s="53">
        <f ca="1"/>
        <v>1960</v>
      </c>
      <c r="N21945" s="53">
        <f ca="1"/>
        <v>1</v>
      </c>
      <c r="O21945" s="53" t="str">
        <f ca="1"/>
        <v>1960-01</v>
      </c>
    </row>
    <row r="21946" spans="12:15" x14ac:dyDescent="0.4">
      <c r="L21946" s="56">
        <f ca="1"/>
        <v>21945</v>
      </c>
      <c r="M21946" s="53">
        <f ca="1"/>
        <v>1960</v>
      </c>
      <c r="N21946" s="53">
        <f ca="1"/>
        <v>1</v>
      </c>
      <c r="O21946" s="53" t="str">
        <f ca="1"/>
        <v>1960-01</v>
      </c>
    </row>
    <row r="21947" spans="12:15" x14ac:dyDescent="0.4">
      <c r="L21947" s="56">
        <f ca="1"/>
        <v>21946</v>
      </c>
      <c r="M21947" s="53">
        <f ca="1"/>
        <v>1960</v>
      </c>
      <c r="N21947" s="53">
        <f ca="1"/>
        <v>1</v>
      </c>
      <c r="O21947" s="53" t="str">
        <f ca="1"/>
        <v>1960-01</v>
      </c>
    </row>
    <row r="21948" spans="12:15" x14ac:dyDescent="0.4">
      <c r="L21948" s="56">
        <f ca="1"/>
        <v>21947</v>
      </c>
      <c r="M21948" s="53">
        <f ca="1"/>
        <v>1960</v>
      </c>
      <c r="N21948" s="53">
        <f ca="1"/>
        <v>2</v>
      </c>
      <c r="O21948" s="53" t="str">
        <f ca="1"/>
        <v>1960-02</v>
      </c>
    </row>
    <row r="21949" spans="12:15" x14ac:dyDescent="0.4">
      <c r="L21949" s="56">
        <f ca="1"/>
        <v>21948</v>
      </c>
      <c r="M21949" s="53">
        <f ca="1"/>
        <v>1960</v>
      </c>
      <c r="N21949" s="53">
        <f ca="1"/>
        <v>2</v>
      </c>
      <c r="O21949" s="53" t="str">
        <f ca="1"/>
        <v>1960-02</v>
      </c>
    </row>
    <row r="21950" spans="12:15" x14ac:dyDescent="0.4">
      <c r="L21950" s="56">
        <f ca="1"/>
        <v>21949</v>
      </c>
      <c r="M21950" s="53">
        <f ca="1"/>
        <v>1960</v>
      </c>
      <c r="N21950" s="53">
        <f ca="1"/>
        <v>2</v>
      </c>
      <c r="O21950" s="53" t="str">
        <f ca="1"/>
        <v>1960-02</v>
      </c>
    </row>
    <row r="21951" spans="12:15" x14ac:dyDescent="0.4">
      <c r="L21951" s="56">
        <f ca="1"/>
        <v>21950</v>
      </c>
      <c r="M21951" s="53">
        <f ca="1"/>
        <v>1960</v>
      </c>
      <c r="N21951" s="53">
        <f ca="1"/>
        <v>2</v>
      </c>
      <c r="O21951" s="53" t="str">
        <f ca="1"/>
        <v>1960-02</v>
      </c>
    </row>
    <row r="21952" spans="12:15" x14ac:dyDescent="0.4">
      <c r="L21952" s="56">
        <f ca="1"/>
        <v>21951</v>
      </c>
      <c r="M21952" s="53">
        <f ca="1"/>
        <v>1960</v>
      </c>
      <c r="N21952" s="53">
        <f ca="1"/>
        <v>2</v>
      </c>
      <c r="O21952" s="53" t="str">
        <f ca="1"/>
        <v>1960-02</v>
      </c>
    </row>
    <row r="21953" spans="12:15" x14ac:dyDescent="0.4">
      <c r="L21953" s="56">
        <f ca="1"/>
        <v>21952</v>
      </c>
      <c r="M21953" s="53">
        <f ca="1"/>
        <v>1960</v>
      </c>
      <c r="N21953" s="53">
        <f ca="1"/>
        <v>2</v>
      </c>
      <c r="O21953" s="53" t="str">
        <f ca="1"/>
        <v>1960-02</v>
      </c>
    </row>
    <row r="21954" spans="12:15" x14ac:dyDescent="0.4">
      <c r="L21954" s="56">
        <f ca="1"/>
        <v>21953</v>
      </c>
      <c r="M21954" s="53">
        <f ca="1"/>
        <v>1960</v>
      </c>
      <c r="N21954" s="53">
        <f ca="1"/>
        <v>2</v>
      </c>
      <c r="O21954" s="53" t="str">
        <f ca="1"/>
        <v>1960-02</v>
      </c>
    </row>
    <row r="21955" spans="12:15" x14ac:dyDescent="0.4">
      <c r="L21955" s="56">
        <f ca="1"/>
        <v>21954</v>
      </c>
      <c r="M21955" s="53">
        <f ca="1"/>
        <v>1960</v>
      </c>
      <c r="N21955" s="53">
        <f ca="1"/>
        <v>2</v>
      </c>
      <c r="O21955" s="53" t="str">
        <f ca="1"/>
        <v>1960-02</v>
      </c>
    </row>
    <row r="21956" spans="12:15" x14ac:dyDescent="0.4">
      <c r="L21956" s="56">
        <f ca="1"/>
        <v>21955</v>
      </c>
      <c r="M21956" s="53">
        <f ca="1"/>
        <v>1960</v>
      </c>
      <c r="N21956" s="53">
        <f ca="1"/>
        <v>2</v>
      </c>
      <c r="O21956" s="53" t="str">
        <f ca="1"/>
        <v>1960-02</v>
      </c>
    </row>
    <row r="21957" spans="12:15" x14ac:dyDescent="0.4">
      <c r="L21957" s="56">
        <f ca="1"/>
        <v>21956</v>
      </c>
      <c r="M21957" s="53">
        <f ca="1"/>
        <v>1960</v>
      </c>
      <c r="N21957" s="53">
        <f ca="1"/>
        <v>2</v>
      </c>
      <c r="O21957" s="53" t="str">
        <f ca="1"/>
        <v>1960-02</v>
      </c>
    </row>
    <row r="21958" spans="12:15" x14ac:dyDescent="0.4">
      <c r="L21958" s="56">
        <f ca="1"/>
        <v>21957</v>
      </c>
      <c r="M21958" s="53">
        <f ca="1"/>
        <v>1960</v>
      </c>
      <c r="N21958" s="53">
        <f ca="1"/>
        <v>2</v>
      </c>
      <c r="O21958" s="53" t="str">
        <f ca="1"/>
        <v>1960-02</v>
      </c>
    </row>
    <row r="21959" spans="12:15" x14ac:dyDescent="0.4">
      <c r="L21959" s="56">
        <f ca="1"/>
        <v>21958</v>
      </c>
      <c r="M21959" s="53">
        <f ca="1"/>
        <v>1960</v>
      </c>
      <c r="N21959" s="53">
        <f ca="1"/>
        <v>2</v>
      </c>
      <c r="O21959" s="53" t="str">
        <f ca="1"/>
        <v>1960-02</v>
      </c>
    </row>
    <row r="21960" spans="12:15" x14ac:dyDescent="0.4">
      <c r="L21960" s="56">
        <f ca="1"/>
        <v>21959</v>
      </c>
      <c r="M21960" s="53">
        <f ca="1"/>
        <v>1960</v>
      </c>
      <c r="N21960" s="53">
        <f ca="1"/>
        <v>2</v>
      </c>
      <c r="O21960" s="53" t="str">
        <f ca="1"/>
        <v>1960-02</v>
      </c>
    </row>
    <row r="21961" spans="12:15" x14ac:dyDescent="0.4">
      <c r="L21961" s="56">
        <f ca="1"/>
        <v>21960</v>
      </c>
      <c r="M21961" s="53">
        <f ca="1"/>
        <v>1960</v>
      </c>
      <c r="N21961" s="53">
        <f ca="1"/>
        <v>2</v>
      </c>
      <c r="O21961" s="53" t="str">
        <f ca="1"/>
        <v>1960-02</v>
      </c>
    </row>
    <row r="21962" spans="12:15" x14ac:dyDescent="0.4">
      <c r="L21962" s="56">
        <f ca="1"/>
        <v>21961</v>
      </c>
      <c r="M21962" s="53">
        <f ca="1"/>
        <v>1960</v>
      </c>
      <c r="N21962" s="53">
        <f ca="1"/>
        <v>2</v>
      </c>
      <c r="O21962" s="53" t="str">
        <f ca="1"/>
        <v>1960-02</v>
      </c>
    </row>
    <row r="21963" spans="12:15" x14ac:dyDescent="0.4">
      <c r="L21963" s="56">
        <f ca="1"/>
        <v>21962</v>
      </c>
      <c r="M21963" s="53">
        <f ca="1"/>
        <v>1960</v>
      </c>
      <c r="N21963" s="53">
        <f ca="1"/>
        <v>2</v>
      </c>
      <c r="O21963" s="53" t="str">
        <f ca="1"/>
        <v>1960-02</v>
      </c>
    </row>
    <row r="21964" spans="12:15" x14ac:dyDescent="0.4">
      <c r="L21964" s="56">
        <f ca="1"/>
        <v>21963</v>
      </c>
      <c r="M21964" s="53">
        <f ca="1"/>
        <v>1960</v>
      </c>
      <c r="N21964" s="53">
        <f ca="1"/>
        <v>2</v>
      </c>
      <c r="O21964" s="53" t="str">
        <f ca="1"/>
        <v>1960-02</v>
      </c>
    </row>
    <row r="21965" spans="12:15" x14ac:dyDescent="0.4">
      <c r="L21965" s="56">
        <f ca="1"/>
        <v>21964</v>
      </c>
      <c r="M21965" s="53">
        <f ca="1"/>
        <v>1960</v>
      </c>
      <c r="N21965" s="53">
        <f ca="1"/>
        <v>2</v>
      </c>
      <c r="O21965" s="53" t="str">
        <f ca="1"/>
        <v>1960-02</v>
      </c>
    </row>
    <row r="21966" spans="12:15" x14ac:dyDescent="0.4">
      <c r="L21966" s="56">
        <f ca="1"/>
        <v>21965</v>
      </c>
      <c r="M21966" s="53">
        <f ca="1"/>
        <v>1960</v>
      </c>
      <c r="N21966" s="53">
        <f ca="1"/>
        <v>2</v>
      </c>
      <c r="O21966" s="53" t="str">
        <f ca="1"/>
        <v>1960-02</v>
      </c>
    </row>
    <row r="21967" spans="12:15" x14ac:dyDescent="0.4">
      <c r="L21967" s="56">
        <f ca="1"/>
        <v>21966</v>
      </c>
      <c r="M21967" s="53">
        <f ca="1"/>
        <v>1960</v>
      </c>
      <c r="N21967" s="53">
        <f ca="1"/>
        <v>2</v>
      </c>
      <c r="O21967" s="53" t="str">
        <f ca="1"/>
        <v>1960-02</v>
      </c>
    </row>
    <row r="21968" spans="12:15" x14ac:dyDescent="0.4">
      <c r="L21968" s="56">
        <f ca="1"/>
        <v>21967</v>
      </c>
      <c r="M21968" s="53">
        <f ca="1"/>
        <v>1960</v>
      </c>
      <c r="N21968" s="53">
        <f ca="1"/>
        <v>2</v>
      </c>
      <c r="O21968" s="53" t="str">
        <f ca="1"/>
        <v>1960-02</v>
      </c>
    </row>
    <row r="21969" spans="12:15" x14ac:dyDescent="0.4">
      <c r="L21969" s="56">
        <f ca="1"/>
        <v>21968</v>
      </c>
      <c r="M21969" s="53">
        <f ca="1"/>
        <v>1960</v>
      </c>
      <c r="N21969" s="53">
        <f ca="1"/>
        <v>2</v>
      </c>
      <c r="O21969" s="53" t="str">
        <f ca="1"/>
        <v>1960-02</v>
      </c>
    </row>
    <row r="21970" spans="12:15" x14ac:dyDescent="0.4">
      <c r="L21970" s="56">
        <f ca="1"/>
        <v>21969</v>
      </c>
      <c r="M21970" s="53">
        <f ca="1"/>
        <v>1960</v>
      </c>
      <c r="N21970" s="53">
        <f ca="1"/>
        <v>2</v>
      </c>
      <c r="O21970" s="53" t="str">
        <f ca="1"/>
        <v>1960-02</v>
      </c>
    </row>
    <row r="21971" spans="12:15" x14ac:dyDescent="0.4">
      <c r="L21971" s="56">
        <f ca="1"/>
        <v>21970</v>
      </c>
      <c r="M21971" s="53">
        <f ca="1"/>
        <v>1960</v>
      </c>
      <c r="N21971" s="53">
        <f ca="1"/>
        <v>2</v>
      </c>
      <c r="O21971" s="53" t="str">
        <f ca="1"/>
        <v>1960-02</v>
      </c>
    </row>
    <row r="21972" spans="12:15" x14ac:dyDescent="0.4">
      <c r="L21972" s="56">
        <f ca="1"/>
        <v>21971</v>
      </c>
      <c r="M21972" s="53">
        <f ca="1"/>
        <v>1960</v>
      </c>
      <c r="N21972" s="53">
        <f ca="1"/>
        <v>2</v>
      </c>
      <c r="O21972" s="53" t="str">
        <f ca="1"/>
        <v>1960-02</v>
      </c>
    </row>
    <row r="21973" spans="12:15" x14ac:dyDescent="0.4">
      <c r="L21973" s="56">
        <f ca="1"/>
        <v>21972</v>
      </c>
      <c r="M21973" s="53">
        <f ca="1"/>
        <v>1960</v>
      </c>
      <c r="N21973" s="53">
        <f ca="1"/>
        <v>2</v>
      </c>
      <c r="O21973" s="53" t="str">
        <f ca="1"/>
        <v>1960-02</v>
      </c>
    </row>
    <row r="21974" spans="12:15" x14ac:dyDescent="0.4">
      <c r="L21974" s="56">
        <f ca="1"/>
        <v>21973</v>
      </c>
      <c r="M21974" s="53">
        <f ca="1"/>
        <v>1960</v>
      </c>
      <c r="N21974" s="53">
        <f ca="1"/>
        <v>2</v>
      </c>
      <c r="O21974" s="53" t="str">
        <f ca="1"/>
        <v>1960-02</v>
      </c>
    </row>
    <row r="21975" spans="12:15" x14ac:dyDescent="0.4">
      <c r="L21975" s="56">
        <f ca="1"/>
        <v>21974</v>
      </c>
      <c r="M21975" s="53">
        <f ca="1"/>
        <v>1960</v>
      </c>
      <c r="N21975" s="53">
        <f ca="1"/>
        <v>2</v>
      </c>
      <c r="O21975" s="53" t="str">
        <f ca="1"/>
        <v>1960-02</v>
      </c>
    </row>
    <row r="21976" spans="12:15" x14ac:dyDescent="0.4">
      <c r="L21976" s="56">
        <f ca="1"/>
        <v>21975</v>
      </c>
      <c r="M21976" s="53">
        <f ca="1"/>
        <v>1960</v>
      </c>
      <c r="N21976" s="53">
        <f ca="1"/>
        <v>2</v>
      </c>
      <c r="O21976" s="53" t="str">
        <f ca="1"/>
        <v>1960-02</v>
      </c>
    </row>
    <row r="21977" spans="12:15" x14ac:dyDescent="0.4">
      <c r="L21977" s="56">
        <f ca="1"/>
        <v>21976</v>
      </c>
      <c r="M21977" s="53">
        <f ca="1"/>
        <v>1960</v>
      </c>
      <c r="N21977" s="53">
        <f ca="1"/>
        <v>3</v>
      </c>
      <c r="O21977" s="53" t="str">
        <f ca="1"/>
        <v>1960-03</v>
      </c>
    </row>
    <row r="21978" spans="12:15" x14ac:dyDescent="0.4">
      <c r="L21978" s="56">
        <f ca="1"/>
        <v>21977</v>
      </c>
      <c r="M21978" s="53">
        <f ca="1"/>
        <v>1960</v>
      </c>
      <c r="N21978" s="53">
        <f ca="1"/>
        <v>3</v>
      </c>
      <c r="O21978" s="53" t="str">
        <f ca="1"/>
        <v>1960-03</v>
      </c>
    </row>
    <row r="21979" spans="12:15" x14ac:dyDescent="0.4">
      <c r="L21979" s="56">
        <f ca="1"/>
        <v>21978</v>
      </c>
      <c r="M21979" s="53">
        <f ca="1"/>
        <v>1960</v>
      </c>
      <c r="N21979" s="53">
        <f ca="1"/>
        <v>3</v>
      </c>
      <c r="O21979" s="53" t="str">
        <f ca="1"/>
        <v>1960-03</v>
      </c>
    </row>
    <row r="21980" spans="12:15" x14ac:dyDescent="0.4">
      <c r="L21980" s="56">
        <f ca="1"/>
        <v>21979</v>
      </c>
      <c r="M21980" s="53">
        <f ca="1"/>
        <v>1960</v>
      </c>
      <c r="N21980" s="53">
        <f ca="1"/>
        <v>3</v>
      </c>
      <c r="O21980" s="53" t="str">
        <f ca="1"/>
        <v>1960-03</v>
      </c>
    </row>
    <row r="21981" spans="12:15" x14ac:dyDescent="0.4">
      <c r="L21981" s="56">
        <f ca="1"/>
        <v>21980</v>
      </c>
      <c r="M21981" s="53">
        <f ca="1"/>
        <v>1960</v>
      </c>
      <c r="N21981" s="53">
        <f ca="1"/>
        <v>3</v>
      </c>
      <c r="O21981" s="53" t="str">
        <f ca="1"/>
        <v>1960-03</v>
      </c>
    </row>
    <row r="21982" spans="12:15" x14ac:dyDescent="0.4">
      <c r="L21982" s="56">
        <f ca="1"/>
        <v>21981</v>
      </c>
      <c r="M21982" s="53">
        <f ca="1"/>
        <v>1960</v>
      </c>
      <c r="N21982" s="53">
        <f ca="1"/>
        <v>3</v>
      </c>
      <c r="O21982" s="53" t="str">
        <f ca="1"/>
        <v>1960-03</v>
      </c>
    </row>
    <row r="21983" spans="12:15" x14ac:dyDescent="0.4">
      <c r="L21983" s="56">
        <f ca="1"/>
        <v>21982</v>
      </c>
      <c r="M21983" s="53">
        <f ca="1"/>
        <v>1960</v>
      </c>
      <c r="N21983" s="53">
        <f ca="1"/>
        <v>3</v>
      </c>
      <c r="O21983" s="53" t="str">
        <f ca="1"/>
        <v>1960-03</v>
      </c>
    </row>
    <row r="21984" spans="12:15" x14ac:dyDescent="0.4">
      <c r="L21984" s="56">
        <f ca="1"/>
        <v>21983</v>
      </c>
      <c r="M21984" s="53">
        <f ca="1"/>
        <v>1960</v>
      </c>
      <c r="N21984" s="53">
        <f ca="1"/>
        <v>3</v>
      </c>
      <c r="O21984" s="53" t="str">
        <f ca="1"/>
        <v>1960-03</v>
      </c>
    </row>
    <row r="21985" spans="12:15" x14ac:dyDescent="0.4">
      <c r="L21985" s="56">
        <f ca="1"/>
        <v>21984</v>
      </c>
      <c r="M21985" s="53">
        <f ca="1"/>
        <v>1960</v>
      </c>
      <c r="N21985" s="53">
        <f ca="1"/>
        <v>3</v>
      </c>
      <c r="O21985" s="53" t="str">
        <f ca="1"/>
        <v>1960-03</v>
      </c>
    </row>
    <row r="21986" spans="12:15" x14ac:dyDescent="0.4">
      <c r="L21986" s="56">
        <f ca="1"/>
        <v>21985</v>
      </c>
      <c r="M21986" s="53">
        <f ca="1"/>
        <v>1960</v>
      </c>
      <c r="N21986" s="53">
        <f ca="1"/>
        <v>3</v>
      </c>
      <c r="O21986" s="53" t="str">
        <f ca="1"/>
        <v>1960-03</v>
      </c>
    </row>
    <row r="21987" spans="12:15" x14ac:dyDescent="0.4">
      <c r="L21987" s="56">
        <f ca="1"/>
        <v>21986</v>
      </c>
      <c r="M21987" s="53">
        <f ca="1"/>
        <v>1960</v>
      </c>
      <c r="N21987" s="53">
        <f ca="1"/>
        <v>3</v>
      </c>
      <c r="O21987" s="53" t="str">
        <f ca="1"/>
        <v>1960-03</v>
      </c>
    </row>
    <row r="21988" spans="12:15" x14ac:dyDescent="0.4">
      <c r="L21988" s="56">
        <f ca="1"/>
        <v>21987</v>
      </c>
      <c r="M21988" s="53">
        <f ca="1"/>
        <v>1960</v>
      </c>
      <c r="N21988" s="53">
        <f ca="1"/>
        <v>3</v>
      </c>
      <c r="O21988" s="53" t="str">
        <f ca="1"/>
        <v>1960-03</v>
      </c>
    </row>
    <row r="21989" spans="12:15" x14ac:dyDescent="0.4">
      <c r="L21989" s="56">
        <f ca="1"/>
        <v>21988</v>
      </c>
      <c r="M21989" s="53">
        <f ca="1"/>
        <v>1960</v>
      </c>
      <c r="N21989" s="53">
        <f ca="1"/>
        <v>3</v>
      </c>
      <c r="O21989" s="53" t="str">
        <f ca="1"/>
        <v>1960-03</v>
      </c>
    </row>
    <row r="21990" spans="12:15" x14ac:dyDescent="0.4">
      <c r="L21990" s="56">
        <f ca="1"/>
        <v>21989</v>
      </c>
      <c r="M21990" s="53">
        <f ca="1"/>
        <v>1960</v>
      </c>
      <c r="N21990" s="53">
        <f ca="1"/>
        <v>3</v>
      </c>
      <c r="O21990" s="53" t="str">
        <f ca="1"/>
        <v>1960-03</v>
      </c>
    </row>
    <row r="21991" spans="12:15" x14ac:dyDescent="0.4">
      <c r="L21991" s="56">
        <f ca="1"/>
        <v>21990</v>
      </c>
      <c r="M21991" s="53">
        <f ca="1"/>
        <v>1960</v>
      </c>
      <c r="N21991" s="53">
        <f ca="1"/>
        <v>3</v>
      </c>
      <c r="O21991" s="53" t="str">
        <f ca="1"/>
        <v>1960-03</v>
      </c>
    </row>
    <row r="21992" spans="12:15" x14ac:dyDescent="0.4">
      <c r="L21992" s="56">
        <f ca="1"/>
        <v>21991</v>
      </c>
      <c r="M21992" s="53">
        <f ca="1"/>
        <v>1960</v>
      </c>
      <c r="N21992" s="53">
        <f ca="1"/>
        <v>3</v>
      </c>
      <c r="O21992" s="53" t="str">
        <f ca="1"/>
        <v>1960-03</v>
      </c>
    </row>
    <row r="21993" spans="12:15" x14ac:dyDescent="0.4">
      <c r="L21993" s="56">
        <f ca="1"/>
        <v>21992</v>
      </c>
      <c r="M21993" s="53">
        <f ca="1"/>
        <v>1960</v>
      </c>
      <c r="N21993" s="53">
        <f ca="1"/>
        <v>3</v>
      </c>
      <c r="O21993" s="53" t="str">
        <f ca="1"/>
        <v>1960-03</v>
      </c>
    </row>
    <row r="21994" spans="12:15" x14ac:dyDescent="0.4">
      <c r="L21994" s="56">
        <f ca="1"/>
        <v>21993</v>
      </c>
      <c r="M21994" s="53">
        <f ca="1"/>
        <v>1960</v>
      </c>
      <c r="N21994" s="53">
        <f ca="1"/>
        <v>3</v>
      </c>
      <c r="O21994" s="53" t="str">
        <f ca="1"/>
        <v>1960-03</v>
      </c>
    </row>
    <row r="21995" spans="12:15" x14ac:dyDescent="0.4">
      <c r="L21995" s="56">
        <f ca="1"/>
        <v>21994</v>
      </c>
      <c r="M21995" s="53">
        <f ca="1"/>
        <v>1960</v>
      </c>
      <c r="N21995" s="53">
        <f ca="1"/>
        <v>3</v>
      </c>
      <c r="O21995" s="53" t="str">
        <f ca="1"/>
        <v>1960-03</v>
      </c>
    </row>
    <row r="21996" spans="12:15" x14ac:dyDescent="0.4">
      <c r="L21996" s="56">
        <f ca="1"/>
        <v>21995</v>
      </c>
      <c r="M21996" s="53">
        <f ca="1"/>
        <v>1960</v>
      </c>
      <c r="N21996" s="53">
        <f ca="1"/>
        <v>3</v>
      </c>
      <c r="O21996" s="53" t="str">
        <f ca="1"/>
        <v>1960-03</v>
      </c>
    </row>
    <row r="21997" spans="12:15" x14ac:dyDescent="0.4">
      <c r="L21997" s="56">
        <f ca="1"/>
        <v>21996</v>
      </c>
      <c r="M21997" s="53">
        <f ca="1"/>
        <v>1960</v>
      </c>
      <c r="N21997" s="53">
        <f ca="1"/>
        <v>3</v>
      </c>
      <c r="O21997" s="53" t="str">
        <f ca="1"/>
        <v>1960-03</v>
      </c>
    </row>
    <row r="21998" spans="12:15" x14ac:dyDescent="0.4">
      <c r="L21998" s="56">
        <f ca="1"/>
        <v>21997</v>
      </c>
      <c r="M21998" s="53">
        <f ca="1"/>
        <v>1960</v>
      </c>
      <c r="N21998" s="53">
        <f ca="1"/>
        <v>3</v>
      </c>
      <c r="O21998" s="53" t="str">
        <f ca="1"/>
        <v>1960-03</v>
      </c>
    </row>
    <row r="21999" spans="12:15" x14ac:dyDescent="0.4">
      <c r="L21999" s="56">
        <f ca="1"/>
        <v>21998</v>
      </c>
      <c r="M21999" s="53">
        <f ca="1"/>
        <v>1960</v>
      </c>
      <c r="N21999" s="53">
        <f ca="1"/>
        <v>3</v>
      </c>
      <c r="O21999" s="53" t="str">
        <f ca="1"/>
        <v>1960-03</v>
      </c>
    </row>
    <row r="22000" spans="12:15" x14ac:dyDescent="0.4">
      <c r="L22000" s="56">
        <f ca="1"/>
        <v>21999</v>
      </c>
      <c r="M22000" s="53">
        <f ca="1"/>
        <v>1960</v>
      </c>
      <c r="N22000" s="53">
        <f ca="1"/>
        <v>3</v>
      </c>
      <c r="O22000" s="53" t="str">
        <f ca="1"/>
        <v>1960-03</v>
      </c>
    </row>
    <row r="22001" spans="12:15" x14ac:dyDescent="0.4">
      <c r="L22001" s="56">
        <f ca="1"/>
        <v>22000</v>
      </c>
      <c r="M22001" s="53">
        <f ca="1"/>
        <v>1960</v>
      </c>
      <c r="N22001" s="53">
        <f ca="1"/>
        <v>3</v>
      </c>
      <c r="O22001" s="53" t="str">
        <f ca="1"/>
        <v>1960-03</v>
      </c>
    </row>
    <row r="22002" spans="12:15" x14ac:dyDescent="0.4">
      <c r="L22002" s="56">
        <f ca="1"/>
        <v>22001</v>
      </c>
      <c r="M22002" s="53">
        <f ca="1"/>
        <v>1960</v>
      </c>
      <c r="N22002" s="53">
        <f ca="1"/>
        <v>3</v>
      </c>
      <c r="O22002" s="53" t="str">
        <f ca="1"/>
        <v>1960-03</v>
      </c>
    </row>
    <row r="22003" spans="12:15" x14ac:dyDescent="0.4">
      <c r="L22003" s="56">
        <f ca="1"/>
        <v>22002</v>
      </c>
      <c r="M22003" s="53">
        <f ca="1"/>
        <v>1960</v>
      </c>
      <c r="N22003" s="53">
        <f ca="1"/>
        <v>3</v>
      </c>
      <c r="O22003" s="53" t="str">
        <f ca="1"/>
        <v>1960-03</v>
      </c>
    </row>
    <row r="22004" spans="12:15" x14ac:dyDescent="0.4">
      <c r="L22004" s="56">
        <f ca="1"/>
        <v>22003</v>
      </c>
      <c r="M22004" s="53">
        <f ca="1"/>
        <v>1960</v>
      </c>
      <c r="N22004" s="53">
        <f ca="1"/>
        <v>3</v>
      </c>
      <c r="O22004" s="53" t="str">
        <f ca="1"/>
        <v>1960-03</v>
      </c>
    </row>
    <row r="22005" spans="12:15" x14ac:dyDescent="0.4">
      <c r="L22005" s="56">
        <f ca="1"/>
        <v>22004</v>
      </c>
      <c r="M22005" s="53">
        <f ca="1"/>
        <v>1960</v>
      </c>
      <c r="N22005" s="53">
        <f ca="1"/>
        <v>3</v>
      </c>
      <c r="O22005" s="53" t="str">
        <f ca="1"/>
        <v>1960-03</v>
      </c>
    </row>
    <row r="22006" spans="12:15" x14ac:dyDescent="0.4">
      <c r="L22006" s="56">
        <f ca="1"/>
        <v>22005</v>
      </c>
      <c r="M22006" s="53">
        <f ca="1"/>
        <v>1960</v>
      </c>
      <c r="N22006" s="53">
        <f ca="1"/>
        <v>3</v>
      </c>
      <c r="O22006" s="53" t="str">
        <f ca="1"/>
        <v>1960-03</v>
      </c>
    </row>
    <row r="22007" spans="12:15" x14ac:dyDescent="0.4">
      <c r="L22007" s="56">
        <f ca="1"/>
        <v>22006</v>
      </c>
      <c r="M22007" s="53">
        <f ca="1"/>
        <v>1960</v>
      </c>
      <c r="N22007" s="53">
        <f ca="1"/>
        <v>3</v>
      </c>
      <c r="O22007" s="53" t="str">
        <f ca="1"/>
        <v>1960-03</v>
      </c>
    </row>
    <row r="22008" spans="12:15" x14ac:dyDescent="0.4">
      <c r="L22008" s="56">
        <f ca="1"/>
        <v>22007</v>
      </c>
      <c r="M22008" s="53">
        <f ca="1"/>
        <v>1960</v>
      </c>
      <c r="N22008" s="53">
        <f ca="1"/>
        <v>4</v>
      </c>
      <c r="O22008" s="53" t="str">
        <f ca="1"/>
        <v>1960-04</v>
      </c>
    </row>
    <row r="22009" spans="12:15" x14ac:dyDescent="0.4">
      <c r="L22009" s="56">
        <f ca="1"/>
        <v>22008</v>
      </c>
      <c r="M22009" s="53">
        <f ca="1"/>
        <v>1960</v>
      </c>
      <c r="N22009" s="53">
        <f ca="1"/>
        <v>4</v>
      </c>
      <c r="O22009" s="53" t="str">
        <f ca="1"/>
        <v>1960-04</v>
      </c>
    </row>
    <row r="22010" spans="12:15" x14ac:dyDescent="0.4">
      <c r="L22010" s="56">
        <f ca="1"/>
        <v>22009</v>
      </c>
      <c r="M22010" s="53">
        <f ca="1"/>
        <v>1960</v>
      </c>
      <c r="N22010" s="53">
        <f ca="1"/>
        <v>4</v>
      </c>
      <c r="O22010" s="53" t="str">
        <f ca="1"/>
        <v>1960-04</v>
      </c>
    </row>
    <row r="22011" spans="12:15" x14ac:dyDescent="0.4">
      <c r="L22011" s="56">
        <f ca="1"/>
        <v>22010</v>
      </c>
      <c r="M22011" s="53">
        <f ca="1"/>
        <v>1960</v>
      </c>
      <c r="N22011" s="53">
        <f ca="1"/>
        <v>4</v>
      </c>
      <c r="O22011" s="53" t="str">
        <f ca="1"/>
        <v>1960-04</v>
      </c>
    </row>
    <row r="22012" spans="12:15" x14ac:dyDescent="0.4">
      <c r="L22012" s="56">
        <f ca="1"/>
        <v>22011</v>
      </c>
      <c r="M22012" s="53">
        <f ca="1"/>
        <v>1960</v>
      </c>
      <c r="N22012" s="53">
        <f ca="1"/>
        <v>4</v>
      </c>
      <c r="O22012" s="53" t="str">
        <f ca="1"/>
        <v>1960-04</v>
      </c>
    </row>
    <row r="22013" spans="12:15" x14ac:dyDescent="0.4">
      <c r="L22013" s="56">
        <f ca="1"/>
        <v>22012</v>
      </c>
      <c r="M22013" s="53">
        <f ca="1"/>
        <v>1960</v>
      </c>
      <c r="N22013" s="53">
        <f ca="1"/>
        <v>4</v>
      </c>
      <c r="O22013" s="53" t="str">
        <f ca="1"/>
        <v>1960-04</v>
      </c>
    </row>
    <row r="22014" spans="12:15" x14ac:dyDescent="0.4">
      <c r="L22014" s="56">
        <f ca="1"/>
        <v>22013</v>
      </c>
      <c r="M22014" s="53">
        <f ca="1"/>
        <v>1960</v>
      </c>
      <c r="N22014" s="53">
        <f ca="1"/>
        <v>4</v>
      </c>
      <c r="O22014" s="53" t="str">
        <f ca="1"/>
        <v>1960-04</v>
      </c>
    </row>
    <row r="22015" spans="12:15" x14ac:dyDescent="0.4">
      <c r="L22015" s="56">
        <f ca="1"/>
        <v>22014</v>
      </c>
      <c r="M22015" s="53">
        <f ca="1"/>
        <v>1960</v>
      </c>
      <c r="N22015" s="53">
        <f ca="1"/>
        <v>4</v>
      </c>
      <c r="O22015" s="53" t="str">
        <f ca="1"/>
        <v>1960-04</v>
      </c>
    </row>
    <row r="22016" spans="12:15" x14ac:dyDescent="0.4">
      <c r="L22016" s="56">
        <f ca="1"/>
        <v>22015</v>
      </c>
      <c r="M22016" s="53">
        <f ca="1"/>
        <v>1960</v>
      </c>
      <c r="N22016" s="53">
        <f ca="1"/>
        <v>4</v>
      </c>
      <c r="O22016" s="53" t="str">
        <f ca="1"/>
        <v>1960-04</v>
      </c>
    </row>
    <row r="22017" spans="12:15" x14ac:dyDescent="0.4">
      <c r="L22017" s="56">
        <f ca="1"/>
        <v>22016</v>
      </c>
      <c r="M22017" s="53">
        <f ca="1"/>
        <v>1960</v>
      </c>
      <c r="N22017" s="53">
        <f ca="1"/>
        <v>4</v>
      </c>
      <c r="O22017" s="53" t="str">
        <f ca="1"/>
        <v>1960-04</v>
      </c>
    </row>
    <row r="22018" spans="12:15" x14ac:dyDescent="0.4">
      <c r="L22018" s="56">
        <f ca="1"/>
        <v>22017</v>
      </c>
      <c r="M22018" s="53">
        <f ca="1"/>
        <v>1960</v>
      </c>
      <c r="N22018" s="53">
        <f ca="1"/>
        <v>4</v>
      </c>
      <c r="O22018" s="53" t="str">
        <f ca="1"/>
        <v>1960-04</v>
      </c>
    </row>
    <row r="22019" spans="12:15" x14ac:dyDescent="0.4">
      <c r="L22019" s="56">
        <f ca="1"/>
        <v>22018</v>
      </c>
      <c r="M22019" s="53">
        <f ca="1"/>
        <v>1960</v>
      </c>
      <c r="N22019" s="53">
        <f ca="1"/>
        <v>4</v>
      </c>
      <c r="O22019" s="53" t="str">
        <f ca="1"/>
        <v>1960-04</v>
      </c>
    </row>
    <row r="22020" spans="12:15" x14ac:dyDescent="0.4">
      <c r="L22020" s="56">
        <f ca="1"/>
        <v>22019</v>
      </c>
      <c r="M22020" s="53">
        <f ca="1"/>
        <v>1960</v>
      </c>
      <c r="N22020" s="53">
        <f ca="1"/>
        <v>4</v>
      </c>
      <c r="O22020" s="53" t="str">
        <f ca="1"/>
        <v>1960-04</v>
      </c>
    </row>
    <row r="22021" spans="12:15" x14ac:dyDescent="0.4">
      <c r="L22021" s="56">
        <f ca="1"/>
        <v>22020</v>
      </c>
      <c r="M22021" s="53">
        <f ca="1"/>
        <v>1960</v>
      </c>
      <c r="N22021" s="53">
        <f ca="1"/>
        <v>4</v>
      </c>
      <c r="O22021" s="53" t="str">
        <f ca="1"/>
        <v>1960-04</v>
      </c>
    </row>
    <row r="22022" spans="12:15" x14ac:dyDescent="0.4">
      <c r="L22022" s="56">
        <f ca="1"/>
        <v>22021</v>
      </c>
      <c r="M22022" s="53">
        <f ca="1"/>
        <v>1960</v>
      </c>
      <c r="N22022" s="53">
        <f ca="1"/>
        <v>4</v>
      </c>
      <c r="O22022" s="53" t="str">
        <f ca="1"/>
        <v>1960-04</v>
      </c>
    </row>
    <row r="22023" spans="12:15" x14ac:dyDescent="0.4">
      <c r="L22023" s="56">
        <f ca="1"/>
        <v>22022</v>
      </c>
      <c r="M22023" s="53">
        <f ca="1"/>
        <v>1960</v>
      </c>
      <c r="N22023" s="53">
        <f ca="1"/>
        <v>4</v>
      </c>
      <c r="O22023" s="53" t="str">
        <f ca="1"/>
        <v>1960-04</v>
      </c>
    </row>
    <row r="22024" spans="12:15" x14ac:dyDescent="0.4">
      <c r="L22024" s="56">
        <f ca="1"/>
        <v>22023</v>
      </c>
      <c r="M22024" s="53">
        <f ca="1"/>
        <v>1960</v>
      </c>
      <c r="N22024" s="53">
        <f ca="1"/>
        <v>4</v>
      </c>
      <c r="O22024" s="53" t="str">
        <f ca="1"/>
        <v>1960-04</v>
      </c>
    </row>
    <row r="22025" spans="12:15" x14ac:dyDescent="0.4">
      <c r="L22025" s="56">
        <f ca="1"/>
        <v>22024</v>
      </c>
      <c r="M22025" s="53">
        <f ca="1"/>
        <v>1960</v>
      </c>
      <c r="N22025" s="53">
        <f ca="1"/>
        <v>4</v>
      </c>
      <c r="O22025" s="53" t="str">
        <f ca="1"/>
        <v>1960-04</v>
      </c>
    </row>
    <row r="22026" spans="12:15" x14ac:dyDescent="0.4">
      <c r="L22026" s="56">
        <f ca="1"/>
        <v>22025</v>
      </c>
      <c r="M22026" s="53">
        <f ca="1"/>
        <v>1960</v>
      </c>
      <c r="N22026" s="53">
        <f ca="1"/>
        <v>4</v>
      </c>
      <c r="O22026" s="53" t="str">
        <f ca="1"/>
        <v>1960-04</v>
      </c>
    </row>
    <row r="22027" spans="12:15" x14ac:dyDescent="0.4">
      <c r="L22027" s="56">
        <f ca="1"/>
        <v>22026</v>
      </c>
      <c r="M22027" s="53">
        <f ca="1"/>
        <v>1960</v>
      </c>
      <c r="N22027" s="53">
        <f ca="1"/>
        <v>4</v>
      </c>
      <c r="O22027" s="53" t="str">
        <f ca="1"/>
        <v>1960-04</v>
      </c>
    </row>
    <row r="22028" spans="12:15" x14ac:dyDescent="0.4">
      <c r="L22028" s="56">
        <f ca="1"/>
        <v>22027</v>
      </c>
      <c r="M22028" s="53">
        <f ca="1"/>
        <v>1960</v>
      </c>
      <c r="N22028" s="53">
        <f ca="1"/>
        <v>4</v>
      </c>
      <c r="O22028" s="53" t="str">
        <f ca="1"/>
        <v>1960-04</v>
      </c>
    </row>
    <row r="22029" spans="12:15" x14ac:dyDescent="0.4">
      <c r="L22029" s="56">
        <f ca="1"/>
        <v>22028</v>
      </c>
      <c r="M22029" s="53">
        <f ca="1"/>
        <v>1960</v>
      </c>
      <c r="N22029" s="53">
        <f ca="1"/>
        <v>4</v>
      </c>
      <c r="O22029" s="53" t="str">
        <f ca="1"/>
        <v>1960-04</v>
      </c>
    </row>
    <row r="22030" spans="12:15" x14ac:dyDescent="0.4">
      <c r="L22030" s="56">
        <f ca="1"/>
        <v>22029</v>
      </c>
      <c r="M22030" s="53">
        <f ca="1"/>
        <v>1960</v>
      </c>
      <c r="N22030" s="53">
        <f ca="1"/>
        <v>4</v>
      </c>
      <c r="O22030" s="53" t="str">
        <f ca="1"/>
        <v>1960-04</v>
      </c>
    </row>
    <row r="22031" spans="12:15" x14ac:dyDescent="0.4">
      <c r="L22031" s="56">
        <f ca="1"/>
        <v>22030</v>
      </c>
      <c r="M22031" s="53">
        <f ca="1"/>
        <v>1960</v>
      </c>
      <c r="N22031" s="53">
        <f ca="1"/>
        <v>4</v>
      </c>
      <c r="O22031" s="53" t="str">
        <f ca="1"/>
        <v>1960-04</v>
      </c>
    </row>
    <row r="22032" spans="12:15" x14ac:dyDescent="0.4">
      <c r="L22032" s="56">
        <f ca="1"/>
        <v>22031</v>
      </c>
      <c r="M22032" s="53">
        <f ca="1"/>
        <v>1960</v>
      </c>
      <c r="N22032" s="53">
        <f ca="1"/>
        <v>4</v>
      </c>
      <c r="O22032" s="53" t="str">
        <f ca="1"/>
        <v>1960-04</v>
      </c>
    </row>
    <row r="22033" spans="12:15" x14ac:dyDescent="0.4">
      <c r="L22033" s="56">
        <f ca="1"/>
        <v>22032</v>
      </c>
      <c r="M22033" s="53">
        <f ca="1"/>
        <v>1960</v>
      </c>
      <c r="N22033" s="53">
        <f ca="1"/>
        <v>4</v>
      </c>
      <c r="O22033" s="53" t="str">
        <f ca="1"/>
        <v>1960-04</v>
      </c>
    </row>
    <row r="22034" spans="12:15" x14ac:dyDescent="0.4">
      <c r="L22034" s="56">
        <f ca="1"/>
        <v>22033</v>
      </c>
      <c r="M22034" s="53">
        <f ca="1"/>
        <v>1960</v>
      </c>
      <c r="N22034" s="53">
        <f ca="1"/>
        <v>4</v>
      </c>
      <c r="O22034" s="53" t="str">
        <f ca="1"/>
        <v>1960-04</v>
      </c>
    </row>
    <row r="22035" spans="12:15" x14ac:dyDescent="0.4">
      <c r="L22035" s="56">
        <f ca="1"/>
        <v>22034</v>
      </c>
      <c r="M22035" s="53">
        <f ca="1"/>
        <v>1960</v>
      </c>
      <c r="N22035" s="53">
        <f ca="1"/>
        <v>4</v>
      </c>
      <c r="O22035" s="53" t="str">
        <f ca="1"/>
        <v>1960-04</v>
      </c>
    </row>
    <row r="22036" spans="12:15" x14ac:dyDescent="0.4">
      <c r="L22036" s="56">
        <f ca="1"/>
        <v>22035</v>
      </c>
      <c r="M22036" s="53">
        <f ca="1"/>
        <v>1960</v>
      </c>
      <c r="N22036" s="53">
        <f ca="1"/>
        <v>4</v>
      </c>
      <c r="O22036" s="53" t="str">
        <f ca="1"/>
        <v>1960-04</v>
      </c>
    </row>
    <row r="22037" spans="12:15" x14ac:dyDescent="0.4">
      <c r="L22037" s="56">
        <f ca="1"/>
        <v>22036</v>
      </c>
      <c r="M22037" s="53">
        <f ca="1"/>
        <v>1960</v>
      </c>
      <c r="N22037" s="53">
        <f ca="1"/>
        <v>4</v>
      </c>
      <c r="O22037" s="53" t="str">
        <f ca="1"/>
        <v>1960-04</v>
      </c>
    </row>
    <row r="22038" spans="12:15" x14ac:dyDescent="0.4">
      <c r="L22038" s="56">
        <f ca="1"/>
        <v>22037</v>
      </c>
      <c r="M22038" s="53">
        <f ca="1"/>
        <v>1960</v>
      </c>
      <c r="N22038" s="53">
        <f ca="1"/>
        <v>5</v>
      </c>
      <c r="O22038" s="53" t="str">
        <f ca="1"/>
        <v>1960-05</v>
      </c>
    </row>
    <row r="22039" spans="12:15" x14ac:dyDescent="0.4">
      <c r="L22039" s="56">
        <f ca="1"/>
        <v>22038</v>
      </c>
      <c r="M22039" s="53">
        <f ca="1"/>
        <v>1960</v>
      </c>
      <c r="N22039" s="53">
        <f ca="1"/>
        <v>5</v>
      </c>
      <c r="O22039" s="53" t="str">
        <f ca="1"/>
        <v>1960-05</v>
      </c>
    </row>
    <row r="22040" spans="12:15" x14ac:dyDescent="0.4">
      <c r="L22040" s="56">
        <f ca="1"/>
        <v>22039</v>
      </c>
      <c r="M22040" s="53">
        <f ca="1"/>
        <v>1960</v>
      </c>
      <c r="N22040" s="53">
        <f ca="1"/>
        <v>5</v>
      </c>
      <c r="O22040" s="53" t="str">
        <f ca="1"/>
        <v>1960-05</v>
      </c>
    </row>
    <row r="22041" spans="12:15" x14ac:dyDescent="0.4">
      <c r="L22041" s="56">
        <f ca="1"/>
        <v>22040</v>
      </c>
      <c r="M22041" s="53">
        <f ca="1"/>
        <v>1960</v>
      </c>
      <c r="N22041" s="53">
        <f ca="1"/>
        <v>5</v>
      </c>
      <c r="O22041" s="53" t="str">
        <f ca="1"/>
        <v>1960-05</v>
      </c>
    </row>
    <row r="22042" spans="12:15" x14ac:dyDescent="0.4">
      <c r="L22042" s="56">
        <f ca="1"/>
        <v>22041</v>
      </c>
      <c r="M22042" s="53">
        <f ca="1"/>
        <v>1960</v>
      </c>
      <c r="N22042" s="53">
        <f ca="1"/>
        <v>5</v>
      </c>
      <c r="O22042" s="53" t="str">
        <f ca="1"/>
        <v>1960-05</v>
      </c>
    </row>
    <row r="22043" spans="12:15" x14ac:dyDescent="0.4">
      <c r="L22043" s="56">
        <f ca="1"/>
        <v>22042</v>
      </c>
      <c r="M22043" s="53">
        <f ca="1"/>
        <v>1960</v>
      </c>
      <c r="N22043" s="53">
        <f ca="1"/>
        <v>5</v>
      </c>
      <c r="O22043" s="53" t="str">
        <f ca="1"/>
        <v>1960-05</v>
      </c>
    </row>
    <row r="22044" spans="12:15" x14ac:dyDescent="0.4">
      <c r="L22044" s="56">
        <f ca="1"/>
        <v>22043</v>
      </c>
      <c r="M22044" s="53">
        <f ca="1"/>
        <v>1960</v>
      </c>
      <c r="N22044" s="53">
        <f ca="1"/>
        <v>5</v>
      </c>
      <c r="O22044" s="53" t="str">
        <f ca="1"/>
        <v>1960-05</v>
      </c>
    </row>
    <row r="22045" spans="12:15" x14ac:dyDescent="0.4">
      <c r="L22045" s="56">
        <f ca="1"/>
        <v>22044</v>
      </c>
      <c r="M22045" s="53">
        <f ca="1"/>
        <v>1960</v>
      </c>
      <c r="N22045" s="53">
        <f ca="1"/>
        <v>5</v>
      </c>
      <c r="O22045" s="53" t="str">
        <f ca="1"/>
        <v>1960-05</v>
      </c>
    </row>
    <row r="22046" spans="12:15" x14ac:dyDescent="0.4">
      <c r="L22046" s="56">
        <f ca="1"/>
        <v>22045</v>
      </c>
      <c r="M22046" s="53">
        <f ca="1"/>
        <v>1960</v>
      </c>
      <c r="N22046" s="53">
        <f ca="1"/>
        <v>5</v>
      </c>
      <c r="O22046" s="53" t="str">
        <f ca="1"/>
        <v>1960-05</v>
      </c>
    </row>
    <row r="22047" spans="12:15" x14ac:dyDescent="0.4">
      <c r="L22047" s="56">
        <f ca="1"/>
        <v>22046</v>
      </c>
      <c r="M22047" s="53">
        <f ca="1"/>
        <v>1960</v>
      </c>
      <c r="N22047" s="53">
        <f ca="1"/>
        <v>5</v>
      </c>
      <c r="O22047" s="53" t="str">
        <f ca="1"/>
        <v>1960-05</v>
      </c>
    </row>
    <row r="22048" spans="12:15" x14ac:dyDescent="0.4">
      <c r="L22048" s="56">
        <f ca="1"/>
        <v>22047</v>
      </c>
      <c r="M22048" s="53">
        <f ca="1"/>
        <v>1960</v>
      </c>
      <c r="N22048" s="53">
        <f ca="1"/>
        <v>5</v>
      </c>
      <c r="O22048" s="53" t="str">
        <f ca="1"/>
        <v>1960-05</v>
      </c>
    </row>
    <row r="22049" spans="12:15" x14ac:dyDescent="0.4">
      <c r="L22049" s="56">
        <f ca="1"/>
        <v>22048</v>
      </c>
      <c r="M22049" s="53">
        <f ca="1"/>
        <v>1960</v>
      </c>
      <c r="N22049" s="53">
        <f ca="1"/>
        <v>5</v>
      </c>
      <c r="O22049" s="53" t="str">
        <f ca="1"/>
        <v>1960-05</v>
      </c>
    </row>
    <row r="22050" spans="12:15" x14ac:dyDescent="0.4">
      <c r="L22050" s="56">
        <f ca="1"/>
        <v>22049</v>
      </c>
      <c r="M22050" s="53">
        <f ca="1"/>
        <v>1960</v>
      </c>
      <c r="N22050" s="53">
        <f ca="1"/>
        <v>5</v>
      </c>
      <c r="O22050" s="53" t="str">
        <f ca="1"/>
        <v>1960-05</v>
      </c>
    </row>
    <row r="22051" spans="12:15" x14ac:dyDescent="0.4">
      <c r="L22051" s="56">
        <f ca="1"/>
        <v>22050</v>
      </c>
      <c r="M22051" s="53">
        <f ca="1"/>
        <v>1960</v>
      </c>
      <c r="N22051" s="53">
        <f ca="1"/>
        <v>5</v>
      </c>
      <c r="O22051" s="53" t="str">
        <f ca="1"/>
        <v>1960-05</v>
      </c>
    </row>
    <row r="22052" spans="12:15" x14ac:dyDescent="0.4">
      <c r="L22052" s="56">
        <f ca="1"/>
        <v>22051</v>
      </c>
      <c r="M22052" s="53">
        <f ca="1"/>
        <v>1960</v>
      </c>
      <c r="N22052" s="53">
        <f ca="1"/>
        <v>5</v>
      </c>
      <c r="O22052" s="53" t="str">
        <f ca="1"/>
        <v>1960-05</v>
      </c>
    </row>
    <row r="22053" spans="12:15" x14ac:dyDescent="0.4">
      <c r="L22053" s="56">
        <f ca="1"/>
        <v>22052</v>
      </c>
      <c r="M22053" s="53">
        <f ca="1"/>
        <v>1960</v>
      </c>
      <c r="N22053" s="53">
        <f ca="1"/>
        <v>5</v>
      </c>
      <c r="O22053" s="53" t="str">
        <f ca="1"/>
        <v>1960-05</v>
      </c>
    </row>
    <row r="22054" spans="12:15" x14ac:dyDescent="0.4">
      <c r="L22054" s="56">
        <f ca="1"/>
        <v>22053</v>
      </c>
      <c r="M22054" s="53">
        <f ca="1"/>
        <v>1960</v>
      </c>
      <c r="N22054" s="53">
        <f ca="1"/>
        <v>5</v>
      </c>
      <c r="O22054" s="53" t="str">
        <f ca="1"/>
        <v>1960-05</v>
      </c>
    </row>
    <row r="22055" spans="12:15" x14ac:dyDescent="0.4">
      <c r="L22055" s="56">
        <f ca="1"/>
        <v>22054</v>
      </c>
      <c r="M22055" s="53">
        <f ca="1"/>
        <v>1960</v>
      </c>
      <c r="N22055" s="53">
        <f ca="1"/>
        <v>5</v>
      </c>
      <c r="O22055" s="53" t="str">
        <f ca="1"/>
        <v>1960-05</v>
      </c>
    </row>
    <row r="22056" spans="12:15" x14ac:dyDescent="0.4">
      <c r="L22056" s="56">
        <f ca="1"/>
        <v>22055</v>
      </c>
      <c r="M22056" s="53">
        <f ca="1"/>
        <v>1960</v>
      </c>
      <c r="N22056" s="53">
        <f ca="1"/>
        <v>5</v>
      </c>
      <c r="O22056" s="53" t="str">
        <f ca="1"/>
        <v>1960-05</v>
      </c>
    </row>
    <row r="22057" spans="12:15" x14ac:dyDescent="0.4">
      <c r="L22057" s="56">
        <f ca="1"/>
        <v>22056</v>
      </c>
      <c r="M22057" s="53">
        <f ca="1"/>
        <v>1960</v>
      </c>
      <c r="N22057" s="53">
        <f ca="1"/>
        <v>5</v>
      </c>
      <c r="O22057" s="53" t="str">
        <f ca="1"/>
        <v>1960-05</v>
      </c>
    </row>
    <row r="22058" spans="12:15" x14ac:dyDescent="0.4">
      <c r="L22058" s="56">
        <f ca="1"/>
        <v>22057</v>
      </c>
      <c r="M22058" s="53">
        <f ca="1"/>
        <v>1960</v>
      </c>
      <c r="N22058" s="53">
        <f ca="1"/>
        <v>5</v>
      </c>
      <c r="O22058" s="53" t="str">
        <f ca="1"/>
        <v>1960-05</v>
      </c>
    </row>
    <row r="22059" spans="12:15" x14ac:dyDescent="0.4">
      <c r="L22059" s="56">
        <f ca="1"/>
        <v>22058</v>
      </c>
      <c r="M22059" s="53">
        <f ca="1"/>
        <v>1960</v>
      </c>
      <c r="N22059" s="53">
        <f ca="1"/>
        <v>5</v>
      </c>
      <c r="O22059" s="53" t="str">
        <f ca="1"/>
        <v>1960-05</v>
      </c>
    </row>
    <row r="22060" spans="12:15" x14ac:dyDescent="0.4">
      <c r="L22060" s="56">
        <f ca="1"/>
        <v>22059</v>
      </c>
      <c r="M22060" s="53">
        <f ca="1"/>
        <v>1960</v>
      </c>
      <c r="N22060" s="53">
        <f ca="1"/>
        <v>5</v>
      </c>
      <c r="O22060" s="53" t="str">
        <f ca="1"/>
        <v>1960-05</v>
      </c>
    </row>
    <row r="22061" spans="12:15" x14ac:dyDescent="0.4">
      <c r="L22061" s="56">
        <f ca="1"/>
        <v>22060</v>
      </c>
      <c r="M22061" s="53">
        <f ca="1"/>
        <v>1960</v>
      </c>
      <c r="N22061" s="53">
        <f ca="1"/>
        <v>5</v>
      </c>
      <c r="O22061" s="53" t="str">
        <f ca="1"/>
        <v>1960-05</v>
      </c>
    </row>
    <row r="22062" spans="12:15" x14ac:dyDescent="0.4">
      <c r="L22062" s="56">
        <f ca="1"/>
        <v>22061</v>
      </c>
      <c r="M22062" s="53">
        <f ca="1"/>
        <v>1960</v>
      </c>
      <c r="N22062" s="53">
        <f ca="1"/>
        <v>5</v>
      </c>
      <c r="O22062" s="53" t="str">
        <f ca="1"/>
        <v>1960-05</v>
      </c>
    </row>
    <row r="22063" spans="12:15" x14ac:dyDescent="0.4">
      <c r="L22063" s="56">
        <f ca="1"/>
        <v>22062</v>
      </c>
      <c r="M22063" s="53">
        <f ca="1"/>
        <v>1960</v>
      </c>
      <c r="N22063" s="53">
        <f ca="1"/>
        <v>5</v>
      </c>
      <c r="O22063" s="53" t="str">
        <f ca="1"/>
        <v>1960-05</v>
      </c>
    </row>
    <row r="22064" spans="12:15" x14ac:dyDescent="0.4">
      <c r="L22064" s="56">
        <f ca="1"/>
        <v>22063</v>
      </c>
      <c r="M22064" s="53">
        <f ca="1"/>
        <v>1960</v>
      </c>
      <c r="N22064" s="53">
        <f ca="1"/>
        <v>5</v>
      </c>
      <c r="O22064" s="53" t="str">
        <f ca="1"/>
        <v>1960-05</v>
      </c>
    </row>
    <row r="22065" spans="12:15" x14ac:dyDescent="0.4">
      <c r="L22065" s="56">
        <f ca="1"/>
        <v>22064</v>
      </c>
      <c r="M22065" s="53">
        <f ca="1"/>
        <v>1960</v>
      </c>
      <c r="N22065" s="53">
        <f ca="1"/>
        <v>5</v>
      </c>
      <c r="O22065" s="53" t="str">
        <f ca="1"/>
        <v>1960-05</v>
      </c>
    </row>
    <row r="22066" spans="12:15" x14ac:dyDescent="0.4">
      <c r="L22066" s="56">
        <f ca="1"/>
        <v>22065</v>
      </c>
      <c r="M22066" s="53">
        <f ca="1"/>
        <v>1960</v>
      </c>
      <c r="N22066" s="53">
        <f ca="1"/>
        <v>5</v>
      </c>
      <c r="O22066" s="53" t="str">
        <f ca="1"/>
        <v>1960-05</v>
      </c>
    </row>
    <row r="22067" spans="12:15" x14ac:dyDescent="0.4">
      <c r="L22067" s="56">
        <f ca="1"/>
        <v>22066</v>
      </c>
      <c r="M22067" s="53">
        <f ca="1"/>
        <v>1960</v>
      </c>
      <c r="N22067" s="53">
        <f ca="1"/>
        <v>5</v>
      </c>
      <c r="O22067" s="53" t="str">
        <f ca="1"/>
        <v>1960-05</v>
      </c>
    </row>
    <row r="22068" spans="12:15" x14ac:dyDescent="0.4">
      <c r="L22068" s="56">
        <f ca="1"/>
        <v>22067</v>
      </c>
      <c r="M22068" s="53">
        <f ca="1"/>
        <v>1960</v>
      </c>
      <c r="N22068" s="53">
        <f ca="1"/>
        <v>5</v>
      </c>
      <c r="O22068" s="53" t="str">
        <f ca="1"/>
        <v>1960-05</v>
      </c>
    </row>
    <row r="22069" spans="12:15" x14ac:dyDescent="0.4">
      <c r="L22069" s="56">
        <f ca="1"/>
        <v>22068</v>
      </c>
      <c r="M22069" s="53">
        <f ca="1"/>
        <v>1960</v>
      </c>
      <c r="N22069" s="53">
        <f ca="1"/>
        <v>6</v>
      </c>
      <c r="O22069" s="53" t="str">
        <f ca="1"/>
        <v>1960-06</v>
      </c>
    </row>
    <row r="22070" spans="12:15" x14ac:dyDescent="0.4">
      <c r="L22070" s="56">
        <f ca="1"/>
        <v>22069</v>
      </c>
      <c r="M22070" s="53">
        <f ca="1"/>
        <v>1960</v>
      </c>
      <c r="N22070" s="53">
        <f ca="1"/>
        <v>6</v>
      </c>
      <c r="O22070" s="53" t="str">
        <f ca="1"/>
        <v>1960-06</v>
      </c>
    </row>
    <row r="22071" spans="12:15" x14ac:dyDescent="0.4">
      <c r="L22071" s="56">
        <f ca="1"/>
        <v>22070</v>
      </c>
      <c r="M22071" s="53">
        <f ca="1"/>
        <v>1960</v>
      </c>
      <c r="N22071" s="53">
        <f ca="1"/>
        <v>6</v>
      </c>
      <c r="O22071" s="53" t="str">
        <f ca="1"/>
        <v>1960-06</v>
      </c>
    </row>
    <row r="22072" spans="12:15" x14ac:dyDescent="0.4">
      <c r="L22072" s="56">
        <f ca="1"/>
        <v>22071</v>
      </c>
      <c r="M22072" s="53">
        <f ca="1"/>
        <v>1960</v>
      </c>
      <c r="N22072" s="53">
        <f ca="1"/>
        <v>6</v>
      </c>
      <c r="O22072" s="53" t="str">
        <f ca="1"/>
        <v>1960-06</v>
      </c>
    </row>
    <row r="22073" spans="12:15" x14ac:dyDescent="0.4">
      <c r="L22073" s="56">
        <f ca="1"/>
        <v>22072</v>
      </c>
      <c r="M22073" s="53">
        <f ca="1"/>
        <v>1960</v>
      </c>
      <c r="N22073" s="53">
        <f ca="1"/>
        <v>6</v>
      </c>
      <c r="O22073" s="53" t="str">
        <f ca="1"/>
        <v>1960-06</v>
      </c>
    </row>
    <row r="22074" spans="12:15" x14ac:dyDescent="0.4">
      <c r="L22074" s="56">
        <f ca="1"/>
        <v>22073</v>
      </c>
      <c r="M22074" s="53">
        <f ca="1"/>
        <v>1960</v>
      </c>
      <c r="N22074" s="53">
        <f ca="1"/>
        <v>6</v>
      </c>
      <c r="O22074" s="53" t="str">
        <f ca="1"/>
        <v>1960-06</v>
      </c>
    </row>
    <row r="22075" spans="12:15" x14ac:dyDescent="0.4">
      <c r="L22075" s="56">
        <f ca="1"/>
        <v>22074</v>
      </c>
      <c r="M22075" s="53">
        <f ca="1"/>
        <v>1960</v>
      </c>
      <c r="N22075" s="53">
        <f ca="1"/>
        <v>6</v>
      </c>
      <c r="O22075" s="53" t="str">
        <f ca="1"/>
        <v>1960-06</v>
      </c>
    </row>
    <row r="22076" spans="12:15" x14ac:dyDescent="0.4">
      <c r="L22076" s="56">
        <f ca="1"/>
        <v>22075</v>
      </c>
      <c r="M22076" s="53">
        <f ca="1"/>
        <v>1960</v>
      </c>
      <c r="N22076" s="53">
        <f ca="1"/>
        <v>6</v>
      </c>
      <c r="O22076" s="53" t="str">
        <f ca="1"/>
        <v>1960-06</v>
      </c>
    </row>
    <row r="22077" spans="12:15" x14ac:dyDescent="0.4">
      <c r="L22077" s="56">
        <f ca="1"/>
        <v>22076</v>
      </c>
      <c r="M22077" s="53">
        <f ca="1"/>
        <v>1960</v>
      </c>
      <c r="N22077" s="53">
        <f ca="1"/>
        <v>6</v>
      </c>
      <c r="O22077" s="53" t="str">
        <f ca="1"/>
        <v>1960-06</v>
      </c>
    </row>
    <row r="22078" spans="12:15" x14ac:dyDescent="0.4">
      <c r="L22078" s="56">
        <f ca="1"/>
        <v>22077</v>
      </c>
      <c r="M22078" s="53">
        <f ca="1"/>
        <v>1960</v>
      </c>
      <c r="N22078" s="53">
        <f ca="1"/>
        <v>6</v>
      </c>
      <c r="O22078" s="53" t="str">
        <f ca="1"/>
        <v>1960-06</v>
      </c>
    </row>
    <row r="22079" spans="12:15" x14ac:dyDescent="0.4">
      <c r="L22079" s="56">
        <f ca="1"/>
        <v>22078</v>
      </c>
      <c r="M22079" s="53">
        <f ca="1"/>
        <v>1960</v>
      </c>
      <c r="N22079" s="53">
        <f ca="1"/>
        <v>6</v>
      </c>
      <c r="O22079" s="53" t="str">
        <f ca="1"/>
        <v>1960-06</v>
      </c>
    </row>
    <row r="22080" spans="12:15" x14ac:dyDescent="0.4">
      <c r="L22080" s="56">
        <f ca="1"/>
        <v>22079</v>
      </c>
      <c r="M22080" s="53">
        <f ca="1"/>
        <v>1960</v>
      </c>
      <c r="N22080" s="53">
        <f ca="1"/>
        <v>6</v>
      </c>
      <c r="O22080" s="53" t="str">
        <f ca="1"/>
        <v>1960-06</v>
      </c>
    </row>
    <row r="22081" spans="12:15" x14ac:dyDescent="0.4">
      <c r="L22081" s="56">
        <f ca="1"/>
        <v>22080</v>
      </c>
      <c r="M22081" s="53">
        <f ca="1"/>
        <v>1960</v>
      </c>
      <c r="N22081" s="53">
        <f ca="1"/>
        <v>6</v>
      </c>
      <c r="O22081" s="53" t="str">
        <f ca="1"/>
        <v>1960-06</v>
      </c>
    </row>
    <row r="22082" spans="12:15" x14ac:dyDescent="0.4">
      <c r="L22082" s="56">
        <f ca="1"/>
        <v>22081</v>
      </c>
      <c r="M22082" s="53">
        <f ca="1"/>
        <v>1960</v>
      </c>
      <c r="N22082" s="53">
        <f ca="1"/>
        <v>6</v>
      </c>
      <c r="O22082" s="53" t="str">
        <f ca="1"/>
        <v>1960-06</v>
      </c>
    </row>
    <row r="22083" spans="12:15" x14ac:dyDescent="0.4">
      <c r="L22083" s="56">
        <f ca="1"/>
        <v>22082</v>
      </c>
      <c r="M22083" s="53">
        <f ca="1"/>
        <v>1960</v>
      </c>
      <c r="N22083" s="53">
        <f ca="1"/>
        <v>6</v>
      </c>
      <c r="O22083" s="53" t="str">
        <f ca="1"/>
        <v>1960-06</v>
      </c>
    </row>
    <row r="22084" spans="12:15" x14ac:dyDescent="0.4">
      <c r="L22084" s="56">
        <f ca="1"/>
        <v>22083</v>
      </c>
      <c r="M22084" s="53">
        <f ca="1"/>
        <v>1960</v>
      </c>
      <c r="N22084" s="53">
        <f ca="1"/>
        <v>6</v>
      </c>
      <c r="O22084" s="53" t="str">
        <f ca="1"/>
        <v>1960-06</v>
      </c>
    </row>
    <row r="22085" spans="12:15" x14ac:dyDescent="0.4">
      <c r="L22085" s="56">
        <f ca="1"/>
        <v>22084</v>
      </c>
      <c r="M22085" s="53">
        <f ca="1"/>
        <v>1960</v>
      </c>
      <c r="N22085" s="53">
        <f ca="1"/>
        <v>6</v>
      </c>
      <c r="O22085" s="53" t="str">
        <f ca="1"/>
        <v>1960-06</v>
      </c>
    </row>
    <row r="22086" spans="12:15" x14ac:dyDescent="0.4">
      <c r="L22086" s="56">
        <f ca="1"/>
        <v>22085</v>
      </c>
      <c r="M22086" s="53">
        <f ca="1"/>
        <v>1960</v>
      </c>
      <c r="N22086" s="53">
        <f ca="1"/>
        <v>6</v>
      </c>
      <c r="O22086" s="53" t="str">
        <f ca="1"/>
        <v>1960-06</v>
      </c>
    </row>
    <row r="22087" spans="12:15" x14ac:dyDescent="0.4">
      <c r="L22087" s="56">
        <f ca="1"/>
        <v>22086</v>
      </c>
      <c r="M22087" s="53">
        <f ca="1"/>
        <v>1960</v>
      </c>
      <c r="N22087" s="53">
        <f ca="1"/>
        <v>6</v>
      </c>
      <c r="O22087" s="53" t="str">
        <f ca="1"/>
        <v>1960-06</v>
      </c>
    </row>
    <row r="22088" spans="12:15" x14ac:dyDescent="0.4">
      <c r="L22088" s="56">
        <f ca="1"/>
        <v>22087</v>
      </c>
      <c r="M22088" s="53">
        <f ca="1"/>
        <v>1960</v>
      </c>
      <c r="N22088" s="53">
        <f ca="1"/>
        <v>6</v>
      </c>
      <c r="O22088" s="53" t="str">
        <f ca="1"/>
        <v>1960-06</v>
      </c>
    </row>
    <row r="22089" spans="12:15" x14ac:dyDescent="0.4">
      <c r="L22089" s="56">
        <f ca="1"/>
        <v>22088</v>
      </c>
      <c r="M22089" s="53">
        <f ca="1"/>
        <v>1960</v>
      </c>
      <c r="N22089" s="53">
        <f ca="1"/>
        <v>6</v>
      </c>
      <c r="O22089" s="53" t="str">
        <f ca="1"/>
        <v>1960-06</v>
      </c>
    </row>
    <row r="22090" spans="12:15" x14ac:dyDescent="0.4">
      <c r="L22090" s="56">
        <f ca="1"/>
        <v>22089</v>
      </c>
      <c r="M22090" s="53">
        <f ca="1"/>
        <v>1960</v>
      </c>
      <c r="N22090" s="53">
        <f ca="1"/>
        <v>6</v>
      </c>
      <c r="O22090" s="53" t="str">
        <f ca="1"/>
        <v>1960-06</v>
      </c>
    </row>
    <row r="22091" spans="12:15" x14ac:dyDescent="0.4">
      <c r="L22091" s="56">
        <f ca="1"/>
        <v>22090</v>
      </c>
      <c r="M22091" s="53">
        <f ca="1"/>
        <v>1960</v>
      </c>
      <c r="N22091" s="53">
        <f ca="1"/>
        <v>6</v>
      </c>
      <c r="O22091" s="53" t="str">
        <f ca="1"/>
        <v>1960-06</v>
      </c>
    </row>
    <row r="22092" spans="12:15" x14ac:dyDescent="0.4">
      <c r="L22092" s="56">
        <f ca="1"/>
        <v>22091</v>
      </c>
      <c r="M22092" s="53">
        <f ca="1"/>
        <v>1960</v>
      </c>
      <c r="N22092" s="53">
        <f ca="1"/>
        <v>6</v>
      </c>
      <c r="O22092" s="53" t="str">
        <f ca="1"/>
        <v>1960-06</v>
      </c>
    </row>
    <row r="22093" spans="12:15" x14ac:dyDescent="0.4">
      <c r="L22093" s="56">
        <f ca="1"/>
        <v>22092</v>
      </c>
      <c r="M22093" s="53">
        <f ca="1"/>
        <v>1960</v>
      </c>
      <c r="N22093" s="53">
        <f ca="1"/>
        <v>6</v>
      </c>
      <c r="O22093" s="53" t="str">
        <f ca="1"/>
        <v>1960-06</v>
      </c>
    </row>
    <row r="22094" spans="12:15" x14ac:dyDescent="0.4">
      <c r="L22094" s="56">
        <f ca="1"/>
        <v>22093</v>
      </c>
      <c r="M22094" s="53">
        <f ca="1"/>
        <v>1960</v>
      </c>
      <c r="N22094" s="53">
        <f ca="1"/>
        <v>6</v>
      </c>
      <c r="O22094" s="53" t="str">
        <f ca="1"/>
        <v>1960-06</v>
      </c>
    </row>
    <row r="22095" spans="12:15" x14ac:dyDescent="0.4">
      <c r="L22095" s="56">
        <f ca="1"/>
        <v>22094</v>
      </c>
      <c r="M22095" s="53">
        <f ca="1"/>
        <v>1960</v>
      </c>
      <c r="N22095" s="53">
        <f ca="1"/>
        <v>6</v>
      </c>
      <c r="O22095" s="53" t="str">
        <f ca="1"/>
        <v>1960-06</v>
      </c>
    </row>
    <row r="22096" spans="12:15" x14ac:dyDescent="0.4">
      <c r="L22096" s="56">
        <f ca="1"/>
        <v>22095</v>
      </c>
      <c r="M22096" s="53">
        <f ca="1"/>
        <v>1960</v>
      </c>
      <c r="N22096" s="53">
        <f ca="1"/>
        <v>6</v>
      </c>
      <c r="O22096" s="53" t="str">
        <f ca="1"/>
        <v>1960-06</v>
      </c>
    </row>
    <row r="22097" spans="12:15" x14ac:dyDescent="0.4">
      <c r="L22097" s="56">
        <f ca="1"/>
        <v>22096</v>
      </c>
      <c r="M22097" s="53">
        <f ca="1"/>
        <v>1960</v>
      </c>
      <c r="N22097" s="53">
        <f ca="1"/>
        <v>6</v>
      </c>
      <c r="O22097" s="53" t="str">
        <f ca="1"/>
        <v>1960-06</v>
      </c>
    </row>
    <row r="22098" spans="12:15" x14ac:dyDescent="0.4">
      <c r="L22098" s="56">
        <f ca="1"/>
        <v>22097</v>
      </c>
      <c r="M22098" s="53">
        <f ca="1"/>
        <v>1960</v>
      </c>
      <c r="N22098" s="53">
        <f ca="1"/>
        <v>6</v>
      </c>
      <c r="O22098" s="53" t="str">
        <f ca="1"/>
        <v>1960-06</v>
      </c>
    </row>
    <row r="22099" spans="12:15" x14ac:dyDescent="0.4">
      <c r="L22099" s="56">
        <f ca="1"/>
        <v>22098</v>
      </c>
      <c r="M22099" s="53">
        <f ca="1"/>
        <v>1960</v>
      </c>
      <c r="N22099" s="53">
        <f ca="1"/>
        <v>7</v>
      </c>
      <c r="O22099" s="53" t="str">
        <f ca="1"/>
        <v>1960-07</v>
      </c>
    </row>
    <row r="22100" spans="12:15" x14ac:dyDescent="0.4">
      <c r="L22100" s="56">
        <f ca="1"/>
        <v>22099</v>
      </c>
      <c r="M22100" s="53">
        <f ca="1"/>
        <v>1960</v>
      </c>
      <c r="N22100" s="53">
        <f ca="1"/>
        <v>7</v>
      </c>
      <c r="O22100" s="53" t="str">
        <f ca="1"/>
        <v>1960-07</v>
      </c>
    </row>
    <row r="22101" spans="12:15" x14ac:dyDescent="0.4">
      <c r="L22101" s="56">
        <f ca="1"/>
        <v>22100</v>
      </c>
      <c r="M22101" s="53">
        <f ca="1"/>
        <v>1960</v>
      </c>
      <c r="N22101" s="53">
        <f ca="1"/>
        <v>7</v>
      </c>
      <c r="O22101" s="53" t="str">
        <f ca="1"/>
        <v>1960-07</v>
      </c>
    </row>
    <row r="22102" spans="12:15" x14ac:dyDescent="0.4">
      <c r="L22102" s="56">
        <f ca="1"/>
        <v>22101</v>
      </c>
      <c r="M22102" s="53">
        <f ca="1"/>
        <v>1960</v>
      </c>
      <c r="N22102" s="53">
        <f ca="1"/>
        <v>7</v>
      </c>
      <c r="O22102" s="53" t="str">
        <f ca="1"/>
        <v>1960-07</v>
      </c>
    </row>
    <row r="22103" spans="12:15" x14ac:dyDescent="0.4">
      <c r="L22103" s="56">
        <f ca="1"/>
        <v>22102</v>
      </c>
      <c r="M22103" s="53">
        <f ca="1"/>
        <v>1960</v>
      </c>
      <c r="N22103" s="53">
        <f ca="1"/>
        <v>7</v>
      </c>
      <c r="O22103" s="53" t="str">
        <f ca="1"/>
        <v>1960-07</v>
      </c>
    </row>
    <row r="22104" spans="12:15" x14ac:dyDescent="0.4">
      <c r="L22104" s="56">
        <f ca="1"/>
        <v>22103</v>
      </c>
      <c r="M22104" s="53">
        <f ca="1"/>
        <v>1960</v>
      </c>
      <c r="N22104" s="53">
        <f ca="1"/>
        <v>7</v>
      </c>
      <c r="O22104" s="53" t="str">
        <f ca="1"/>
        <v>1960-07</v>
      </c>
    </row>
    <row r="22105" spans="12:15" x14ac:dyDescent="0.4">
      <c r="L22105" s="56">
        <f ca="1"/>
        <v>22104</v>
      </c>
      <c r="M22105" s="53">
        <f ca="1"/>
        <v>1960</v>
      </c>
      <c r="N22105" s="53">
        <f ca="1"/>
        <v>7</v>
      </c>
      <c r="O22105" s="53" t="str">
        <f ca="1"/>
        <v>1960-07</v>
      </c>
    </row>
    <row r="22106" spans="12:15" x14ac:dyDescent="0.4">
      <c r="L22106" s="56">
        <f ca="1"/>
        <v>22105</v>
      </c>
      <c r="M22106" s="53">
        <f ca="1"/>
        <v>1960</v>
      </c>
      <c r="N22106" s="53">
        <f ca="1"/>
        <v>7</v>
      </c>
      <c r="O22106" s="53" t="str">
        <f ca="1"/>
        <v>1960-07</v>
      </c>
    </row>
    <row r="22107" spans="12:15" x14ac:dyDescent="0.4">
      <c r="L22107" s="56">
        <f ca="1"/>
        <v>22106</v>
      </c>
      <c r="M22107" s="53">
        <f ca="1"/>
        <v>1960</v>
      </c>
      <c r="N22107" s="53">
        <f ca="1"/>
        <v>7</v>
      </c>
      <c r="O22107" s="53" t="str">
        <f ca="1"/>
        <v>1960-07</v>
      </c>
    </row>
    <row r="22108" spans="12:15" x14ac:dyDescent="0.4">
      <c r="L22108" s="56">
        <f ca="1"/>
        <v>22107</v>
      </c>
      <c r="M22108" s="53">
        <f ca="1"/>
        <v>1960</v>
      </c>
      <c r="N22108" s="53">
        <f ca="1"/>
        <v>7</v>
      </c>
      <c r="O22108" s="53" t="str">
        <f ca="1"/>
        <v>1960-07</v>
      </c>
    </row>
    <row r="22109" spans="12:15" x14ac:dyDescent="0.4">
      <c r="L22109" s="56">
        <f ca="1"/>
        <v>22108</v>
      </c>
      <c r="M22109" s="53">
        <f ca="1"/>
        <v>1960</v>
      </c>
      <c r="N22109" s="53">
        <f ca="1"/>
        <v>7</v>
      </c>
      <c r="O22109" s="53" t="str">
        <f ca="1"/>
        <v>1960-07</v>
      </c>
    </row>
    <row r="22110" spans="12:15" x14ac:dyDescent="0.4">
      <c r="L22110" s="56">
        <f ca="1"/>
        <v>22109</v>
      </c>
      <c r="M22110" s="53">
        <f ca="1"/>
        <v>1960</v>
      </c>
      <c r="N22110" s="53">
        <f ca="1"/>
        <v>7</v>
      </c>
      <c r="O22110" s="53" t="str">
        <f ca="1"/>
        <v>1960-07</v>
      </c>
    </row>
    <row r="22111" spans="12:15" x14ac:dyDescent="0.4">
      <c r="L22111" s="56">
        <f ca="1"/>
        <v>22110</v>
      </c>
      <c r="M22111" s="53">
        <f ca="1"/>
        <v>1960</v>
      </c>
      <c r="N22111" s="53">
        <f ca="1"/>
        <v>7</v>
      </c>
      <c r="O22111" s="53" t="str">
        <f ca="1"/>
        <v>1960-07</v>
      </c>
    </row>
    <row r="22112" spans="12:15" x14ac:dyDescent="0.4">
      <c r="L22112" s="56">
        <f ca="1"/>
        <v>22111</v>
      </c>
      <c r="M22112" s="53">
        <f ca="1"/>
        <v>1960</v>
      </c>
      <c r="N22112" s="53">
        <f ca="1"/>
        <v>7</v>
      </c>
      <c r="O22112" s="53" t="str">
        <f ca="1"/>
        <v>1960-07</v>
      </c>
    </row>
    <row r="22113" spans="12:15" x14ac:dyDescent="0.4">
      <c r="L22113" s="56">
        <f ca="1"/>
        <v>22112</v>
      </c>
      <c r="M22113" s="53">
        <f ca="1"/>
        <v>1960</v>
      </c>
      <c r="N22113" s="53">
        <f ca="1"/>
        <v>7</v>
      </c>
      <c r="O22113" s="53" t="str">
        <f ca="1"/>
        <v>1960-07</v>
      </c>
    </row>
    <row r="22114" spans="12:15" x14ac:dyDescent="0.4">
      <c r="L22114" s="56">
        <f ca="1"/>
        <v>22113</v>
      </c>
      <c r="M22114" s="53">
        <f ca="1"/>
        <v>1960</v>
      </c>
      <c r="N22114" s="53">
        <f ca="1"/>
        <v>7</v>
      </c>
      <c r="O22114" s="53" t="str">
        <f ca="1"/>
        <v>1960-07</v>
      </c>
    </row>
    <row r="22115" spans="12:15" x14ac:dyDescent="0.4">
      <c r="L22115" s="56">
        <f ca="1"/>
        <v>22114</v>
      </c>
      <c r="M22115" s="53">
        <f ca="1"/>
        <v>1960</v>
      </c>
      <c r="N22115" s="53">
        <f ca="1"/>
        <v>7</v>
      </c>
      <c r="O22115" s="53" t="str">
        <f ca="1"/>
        <v>1960-07</v>
      </c>
    </row>
    <row r="22116" spans="12:15" x14ac:dyDescent="0.4">
      <c r="L22116" s="56">
        <f ca="1"/>
        <v>22115</v>
      </c>
      <c r="M22116" s="53">
        <f ca="1"/>
        <v>1960</v>
      </c>
      <c r="N22116" s="53">
        <f ca="1"/>
        <v>7</v>
      </c>
      <c r="O22116" s="53" t="str">
        <f ca="1"/>
        <v>1960-07</v>
      </c>
    </row>
    <row r="22117" spans="12:15" x14ac:dyDescent="0.4">
      <c r="L22117" s="56">
        <f ca="1"/>
        <v>22116</v>
      </c>
      <c r="M22117" s="53">
        <f ca="1"/>
        <v>1960</v>
      </c>
      <c r="N22117" s="53">
        <f ca="1"/>
        <v>7</v>
      </c>
      <c r="O22117" s="53" t="str">
        <f ca="1"/>
        <v>1960-07</v>
      </c>
    </row>
    <row r="22118" spans="12:15" x14ac:dyDescent="0.4">
      <c r="L22118" s="56">
        <f ca="1"/>
        <v>22117</v>
      </c>
      <c r="M22118" s="53">
        <f ca="1"/>
        <v>1960</v>
      </c>
      <c r="N22118" s="53">
        <f ca="1"/>
        <v>7</v>
      </c>
      <c r="O22118" s="53" t="str">
        <f ca="1"/>
        <v>1960-07</v>
      </c>
    </row>
    <row r="22119" spans="12:15" x14ac:dyDescent="0.4">
      <c r="L22119" s="56">
        <f ca="1"/>
        <v>22118</v>
      </c>
      <c r="M22119" s="53">
        <f ca="1"/>
        <v>1960</v>
      </c>
      <c r="N22119" s="53">
        <f ca="1"/>
        <v>7</v>
      </c>
      <c r="O22119" s="53" t="str">
        <f ca="1"/>
        <v>1960-07</v>
      </c>
    </row>
    <row r="22120" spans="12:15" x14ac:dyDescent="0.4">
      <c r="L22120" s="56">
        <f ca="1"/>
        <v>22119</v>
      </c>
      <c r="M22120" s="53">
        <f ca="1"/>
        <v>1960</v>
      </c>
      <c r="N22120" s="53">
        <f ca="1"/>
        <v>7</v>
      </c>
      <c r="O22120" s="53" t="str">
        <f ca="1"/>
        <v>1960-07</v>
      </c>
    </row>
    <row r="22121" spans="12:15" x14ac:dyDescent="0.4">
      <c r="L22121" s="56">
        <f ca="1"/>
        <v>22120</v>
      </c>
      <c r="M22121" s="53">
        <f ca="1"/>
        <v>1960</v>
      </c>
      <c r="N22121" s="53">
        <f ca="1"/>
        <v>7</v>
      </c>
      <c r="O22121" s="53" t="str">
        <f ca="1"/>
        <v>1960-07</v>
      </c>
    </row>
    <row r="22122" spans="12:15" x14ac:dyDescent="0.4">
      <c r="L22122" s="56">
        <f ca="1"/>
        <v>22121</v>
      </c>
      <c r="M22122" s="53">
        <f ca="1"/>
        <v>1960</v>
      </c>
      <c r="N22122" s="53">
        <f ca="1"/>
        <v>7</v>
      </c>
      <c r="O22122" s="53" t="str">
        <f ca="1"/>
        <v>1960-07</v>
      </c>
    </row>
    <row r="22123" spans="12:15" x14ac:dyDescent="0.4">
      <c r="L22123" s="56">
        <f ca="1"/>
        <v>22122</v>
      </c>
      <c r="M22123" s="53">
        <f ca="1"/>
        <v>1960</v>
      </c>
      <c r="N22123" s="53">
        <f ca="1"/>
        <v>7</v>
      </c>
      <c r="O22123" s="53" t="str">
        <f ca="1"/>
        <v>1960-07</v>
      </c>
    </row>
    <row r="22124" spans="12:15" x14ac:dyDescent="0.4">
      <c r="L22124" s="56">
        <f ca="1"/>
        <v>22123</v>
      </c>
      <c r="M22124" s="53">
        <f ca="1"/>
        <v>1960</v>
      </c>
      <c r="N22124" s="53">
        <f ca="1"/>
        <v>7</v>
      </c>
      <c r="O22124" s="53" t="str">
        <f ca="1"/>
        <v>1960-07</v>
      </c>
    </row>
    <row r="22125" spans="12:15" x14ac:dyDescent="0.4">
      <c r="L22125" s="56">
        <f ca="1"/>
        <v>22124</v>
      </c>
      <c r="M22125" s="53">
        <f ca="1"/>
        <v>1960</v>
      </c>
      <c r="N22125" s="53">
        <f ca="1"/>
        <v>7</v>
      </c>
      <c r="O22125" s="53" t="str">
        <f ca="1"/>
        <v>1960-07</v>
      </c>
    </row>
    <row r="22126" spans="12:15" x14ac:dyDescent="0.4">
      <c r="L22126" s="56">
        <f ca="1"/>
        <v>22125</v>
      </c>
      <c r="M22126" s="53">
        <f ca="1"/>
        <v>1960</v>
      </c>
      <c r="N22126" s="53">
        <f ca="1"/>
        <v>7</v>
      </c>
      <c r="O22126" s="53" t="str">
        <f ca="1"/>
        <v>1960-07</v>
      </c>
    </row>
    <row r="22127" spans="12:15" x14ac:dyDescent="0.4">
      <c r="L22127" s="56">
        <f ca="1"/>
        <v>22126</v>
      </c>
      <c r="M22127" s="53">
        <f ca="1"/>
        <v>1960</v>
      </c>
      <c r="N22127" s="53">
        <f ca="1"/>
        <v>7</v>
      </c>
      <c r="O22127" s="53" t="str">
        <f ca="1"/>
        <v>1960-07</v>
      </c>
    </row>
    <row r="22128" spans="12:15" x14ac:dyDescent="0.4">
      <c r="L22128" s="56">
        <f ca="1"/>
        <v>22127</v>
      </c>
      <c r="M22128" s="53">
        <f ca="1"/>
        <v>1960</v>
      </c>
      <c r="N22128" s="53">
        <f ca="1"/>
        <v>7</v>
      </c>
      <c r="O22128" s="53" t="str">
        <f ca="1"/>
        <v>1960-07</v>
      </c>
    </row>
    <row r="22129" spans="12:15" x14ac:dyDescent="0.4">
      <c r="L22129" s="56">
        <f ca="1"/>
        <v>22128</v>
      </c>
      <c r="M22129" s="53">
        <f ca="1"/>
        <v>1960</v>
      </c>
      <c r="N22129" s="53">
        <f ca="1"/>
        <v>7</v>
      </c>
      <c r="O22129" s="53" t="str">
        <f ca="1"/>
        <v>1960-07</v>
      </c>
    </row>
    <row r="22130" spans="12:15" x14ac:dyDescent="0.4">
      <c r="L22130" s="56">
        <f ca="1"/>
        <v>22129</v>
      </c>
      <c r="M22130" s="53">
        <f ca="1"/>
        <v>1960</v>
      </c>
      <c r="N22130" s="53">
        <f ca="1"/>
        <v>8</v>
      </c>
      <c r="O22130" s="53" t="str">
        <f ca="1"/>
        <v>1960-08</v>
      </c>
    </row>
    <row r="22131" spans="12:15" x14ac:dyDescent="0.4">
      <c r="L22131" s="56">
        <f ca="1"/>
        <v>22130</v>
      </c>
      <c r="M22131" s="53">
        <f ca="1"/>
        <v>1960</v>
      </c>
      <c r="N22131" s="53">
        <f ca="1"/>
        <v>8</v>
      </c>
      <c r="O22131" s="53" t="str">
        <f ca="1"/>
        <v>1960-08</v>
      </c>
    </row>
    <row r="22132" spans="12:15" x14ac:dyDescent="0.4">
      <c r="L22132" s="56">
        <f ca="1"/>
        <v>22131</v>
      </c>
      <c r="M22132" s="53">
        <f ca="1"/>
        <v>1960</v>
      </c>
      <c r="N22132" s="53">
        <f ca="1"/>
        <v>8</v>
      </c>
      <c r="O22132" s="53" t="str">
        <f ca="1"/>
        <v>1960-08</v>
      </c>
    </row>
    <row r="22133" spans="12:15" x14ac:dyDescent="0.4">
      <c r="L22133" s="56">
        <f ca="1"/>
        <v>22132</v>
      </c>
      <c r="M22133" s="53">
        <f ca="1"/>
        <v>1960</v>
      </c>
      <c r="N22133" s="53">
        <f ca="1"/>
        <v>8</v>
      </c>
      <c r="O22133" s="53" t="str">
        <f ca="1"/>
        <v>1960-08</v>
      </c>
    </row>
    <row r="22134" spans="12:15" x14ac:dyDescent="0.4">
      <c r="L22134" s="56">
        <f ca="1"/>
        <v>22133</v>
      </c>
      <c r="M22134" s="53">
        <f ca="1"/>
        <v>1960</v>
      </c>
      <c r="N22134" s="53">
        <f ca="1"/>
        <v>8</v>
      </c>
      <c r="O22134" s="53" t="str">
        <f ca="1"/>
        <v>1960-08</v>
      </c>
    </row>
    <row r="22135" spans="12:15" x14ac:dyDescent="0.4">
      <c r="L22135" s="56">
        <f ca="1"/>
        <v>22134</v>
      </c>
      <c r="M22135" s="53">
        <f ca="1"/>
        <v>1960</v>
      </c>
      <c r="N22135" s="53">
        <f ca="1"/>
        <v>8</v>
      </c>
      <c r="O22135" s="53" t="str">
        <f ca="1"/>
        <v>1960-08</v>
      </c>
    </row>
    <row r="22136" spans="12:15" x14ac:dyDescent="0.4">
      <c r="L22136" s="56">
        <f ca="1"/>
        <v>22135</v>
      </c>
      <c r="M22136" s="53">
        <f ca="1"/>
        <v>1960</v>
      </c>
      <c r="N22136" s="53">
        <f ca="1"/>
        <v>8</v>
      </c>
      <c r="O22136" s="53" t="str">
        <f ca="1"/>
        <v>1960-08</v>
      </c>
    </row>
    <row r="22137" spans="12:15" x14ac:dyDescent="0.4">
      <c r="L22137" s="56">
        <f ca="1"/>
        <v>22136</v>
      </c>
      <c r="M22137" s="53">
        <f ca="1"/>
        <v>1960</v>
      </c>
      <c r="N22137" s="53">
        <f ca="1"/>
        <v>8</v>
      </c>
      <c r="O22137" s="53" t="str">
        <f ca="1"/>
        <v>1960-08</v>
      </c>
    </row>
    <row r="22138" spans="12:15" x14ac:dyDescent="0.4">
      <c r="L22138" s="56">
        <f ca="1"/>
        <v>22137</v>
      </c>
      <c r="M22138" s="53">
        <f ca="1"/>
        <v>1960</v>
      </c>
      <c r="N22138" s="53">
        <f ca="1"/>
        <v>8</v>
      </c>
      <c r="O22138" s="53" t="str">
        <f ca="1"/>
        <v>1960-08</v>
      </c>
    </row>
    <row r="22139" spans="12:15" x14ac:dyDescent="0.4">
      <c r="L22139" s="56">
        <f ca="1"/>
        <v>22138</v>
      </c>
      <c r="M22139" s="53">
        <f ca="1"/>
        <v>1960</v>
      </c>
      <c r="N22139" s="53">
        <f ca="1"/>
        <v>8</v>
      </c>
      <c r="O22139" s="53" t="str">
        <f ca="1"/>
        <v>1960-08</v>
      </c>
    </row>
    <row r="22140" spans="12:15" x14ac:dyDescent="0.4">
      <c r="L22140" s="56">
        <f ca="1"/>
        <v>22139</v>
      </c>
      <c r="M22140" s="53">
        <f ca="1"/>
        <v>1960</v>
      </c>
      <c r="N22140" s="53">
        <f ca="1"/>
        <v>8</v>
      </c>
      <c r="O22140" s="53" t="str">
        <f ca="1"/>
        <v>1960-08</v>
      </c>
    </row>
    <row r="22141" spans="12:15" x14ac:dyDescent="0.4">
      <c r="L22141" s="56">
        <f ca="1"/>
        <v>22140</v>
      </c>
      <c r="M22141" s="53">
        <f ca="1"/>
        <v>1960</v>
      </c>
      <c r="N22141" s="53">
        <f ca="1"/>
        <v>8</v>
      </c>
      <c r="O22141" s="53" t="str">
        <f ca="1"/>
        <v>1960-08</v>
      </c>
    </row>
    <row r="22142" spans="12:15" x14ac:dyDescent="0.4">
      <c r="L22142" s="56">
        <f ca="1"/>
        <v>22141</v>
      </c>
      <c r="M22142" s="53">
        <f ca="1"/>
        <v>1960</v>
      </c>
      <c r="N22142" s="53">
        <f ca="1"/>
        <v>8</v>
      </c>
      <c r="O22142" s="53" t="str">
        <f ca="1"/>
        <v>1960-08</v>
      </c>
    </row>
    <row r="22143" spans="12:15" x14ac:dyDescent="0.4">
      <c r="L22143" s="56">
        <f ca="1"/>
        <v>22142</v>
      </c>
      <c r="M22143" s="53">
        <f ca="1"/>
        <v>1960</v>
      </c>
      <c r="N22143" s="53">
        <f ca="1"/>
        <v>8</v>
      </c>
      <c r="O22143" s="53" t="str">
        <f ca="1"/>
        <v>1960-08</v>
      </c>
    </row>
    <row r="22144" spans="12:15" x14ac:dyDescent="0.4">
      <c r="L22144" s="56">
        <f ca="1"/>
        <v>22143</v>
      </c>
      <c r="M22144" s="53">
        <f ca="1"/>
        <v>1960</v>
      </c>
      <c r="N22144" s="53">
        <f ca="1"/>
        <v>8</v>
      </c>
      <c r="O22144" s="53" t="str">
        <f ca="1"/>
        <v>1960-08</v>
      </c>
    </row>
    <row r="22145" spans="12:15" x14ac:dyDescent="0.4">
      <c r="L22145" s="56">
        <f ca="1"/>
        <v>22144</v>
      </c>
      <c r="M22145" s="53">
        <f ca="1"/>
        <v>1960</v>
      </c>
      <c r="N22145" s="53">
        <f ca="1"/>
        <v>8</v>
      </c>
      <c r="O22145" s="53" t="str">
        <f ca="1"/>
        <v>1960-08</v>
      </c>
    </row>
    <row r="22146" spans="12:15" x14ac:dyDescent="0.4">
      <c r="L22146" s="56">
        <f ca="1"/>
        <v>22145</v>
      </c>
      <c r="M22146" s="53">
        <f ca="1"/>
        <v>1960</v>
      </c>
      <c r="N22146" s="53">
        <f ca="1"/>
        <v>8</v>
      </c>
      <c r="O22146" s="53" t="str">
        <f ca="1"/>
        <v>1960-08</v>
      </c>
    </row>
    <row r="22147" spans="12:15" x14ac:dyDescent="0.4">
      <c r="L22147" s="56">
        <f ca="1"/>
        <v>22146</v>
      </c>
      <c r="M22147" s="53">
        <f ca="1"/>
        <v>1960</v>
      </c>
      <c r="N22147" s="53">
        <f ca="1"/>
        <v>8</v>
      </c>
      <c r="O22147" s="53" t="str">
        <f ca="1"/>
        <v>1960-08</v>
      </c>
    </row>
    <row r="22148" spans="12:15" x14ac:dyDescent="0.4">
      <c r="L22148" s="56">
        <f ca="1"/>
        <v>22147</v>
      </c>
      <c r="M22148" s="53">
        <f ca="1"/>
        <v>1960</v>
      </c>
      <c r="N22148" s="53">
        <f ca="1"/>
        <v>8</v>
      </c>
      <c r="O22148" s="53" t="str">
        <f ca="1"/>
        <v>1960-08</v>
      </c>
    </row>
    <row r="22149" spans="12:15" x14ac:dyDescent="0.4">
      <c r="L22149" s="56">
        <f ca="1"/>
        <v>22148</v>
      </c>
      <c r="M22149" s="53">
        <f ca="1"/>
        <v>1960</v>
      </c>
      <c r="N22149" s="53">
        <f ca="1"/>
        <v>8</v>
      </c>
      <c r="O22149" s="53" t="str">
        <f ca="1"/>
        <v>1960-08</v>
      </c>
    </row>
    <row r="22150" spans="12:15" x14ac:dyDescent="0.4">
      <c r="L22150" s="56">
        <f ca="1"/>
        <v>22149</v>
      </c>
      <c r="M22150" s="53">
        <f ca="1"/>
        <v>1960</v>
      </c>
      <c r="N22150" s="53">
        <f ca="1"/>
        <v>8</v>
      </c>
      <c r="O22150" s="53" t="str">
        <f ca="1"/>
        <v>1960-08</v>
      </c>
    </row>
    <row r="22151" spans="12:15" x14ac:dyDescent="0.4">
      <c r="L22151" s="56">
        <f ca="1"/>
        <v>22150</v>
      </c>
      <c r="M22151" s="53">
        <f ca="1"/>
        <v>1960</v>
      </c>
      <c r="N22151" s="53">
        <f ca="1"/>
        <v>8</v>
      </c>
      <c r="O22151" s="53" t="str">
        <f ca="1"/>
        <v>1960-08</v>
      </c>
    </row>
    <row r="22152" spans="12:15" x14ac:dyDescent="0.4">
      <c r="L22152" s="56">
        <f ca="1"/>
        <v>22151</v>
      </c>
      <c r="M22152" s="53">
        <f ca="1"/>
        <v>1960</v>
      </c>
      <c r="N22152" s="53">
        <f ca="1"/>
        <v>8</v>
      </c>
      <c r="O22152" s="53" t="str">
        <f ca="1"/>
        <v>1960-08</v>
      </c>
    </row>
    <row r="22153" spans="12:15" x14ac:dyDescent="0.4">
      <c r="L22153" s="56">
        <f ca="1"/>
        <v>22152</v>
      </c>
      <c r="M22153" s="53">
        <f ca="1"/>
        <v>1960</v>
      </c>
      <c r="N22153" s="53">
        <f ca="1"/>
        <v>8</v>
      </c>
      <c r="O22153" s="53" t="str">
        <f ca="1"/>
        <v>1960-08</v>
      </c>
    </row>
    <row r="22154" spans="12:15" x14ac:dyDescent="0.4">
      <c r="L22154" s="56">
        <f ca="1"/>
        <v>22153</v>
      </c>
      <c r="M22154" s="53">
        <f ca="1"/>
        <v>1960</v>
      </c>
      <c r="N22154" s="53">
        <f ca="1"/>
        <v>8</v>
      </c>
      <c r="O22154" s="53" t="str">
        <f ca="1"/>
        <v>1960-08</v>
      </c>
    </row>
    <row r="22155" spans="12:15" x14ac:dyDescent="0.4">
      <c r="L22155" s="56">
        <f ca="1"/>
        <v>22154</v>
      </c>
      <c r="M22155" s="53">
        <f ca="1"/>
        <v>1960</v>
      </c>
      <c r="N22155" s="53">
        <f ca="1"/>
        <v>8</v>
      </c>
      <c r="O22155" s="53" t="str">
        <f ca="1"/>
        <v>1960-08</v>
      </c>
    </row>
    <row r="22156" spans="12:15" x14ac:dyDescent="0.4">
      <c r="L22156" s="56">
        <f ca="1"/>
        <v>22155</v>
      </c>
      <c r="M22156" s="53">
        <f ca="1"/>
        <v>1960</v>
      </c>
      <c r="N22156" s="53">
        <f ca="1"/>
        <v>8</v>
      </c>
      <c r="O22156" s="53" t="str">
        <f ca="1"/>
        <v>1960-08</v>
      </c>
    </row>
    <row r="22157" spans="12:15" x14ac:dyDescent="0.4">
      <c r="L22157" s="56">
        <f ca="1"/>
        <v>22156</v>
      </c>
      <c r="M22157" s="53">
        <f ca="1"/>
        <v>1960</v>
      </c>
      <c r="N22157" s="53">
        <f ca="1"/>
        <v>8</v>
      </c>
      <c r="O22157" s="53" t="str">
        <f ca="1"/>
        <v>1960-08</v>
      </c>
    </row>
    <row r="22158" spans="12:15" x14ac:dyDescent="0.4">
      <c r="L22158" s="56">
        <f ca="1"/>
        <v>22157</v>
      </c>
      <c r="M22158" s="53">
        <f ca="1"/>
        <v>1960</v>
      </c>
      <c r="N22158" s="53">
        <f ca="1"/>
        <v>8</v>
      </c>
      <c r="O22158" s="53" t="str">
        <f ca="1"/>
        <v>1960-08</v>
      </c>
    </row>
    <row r="22159" spans="12:15" x14ac:dyDescent="0.4">
      <c r="L22159" s="56">
        <f ca="1"/>
        <v>22158</v>
      </c>
      <c r="M22159" s="53">
        <f ca="1"/>
        <v>1960</v>
      </c>
      <c r="N22159" s="53">
        <f ca="1"/>
        <v>8</v>
      </c>
      <c r="O22159" s="53" t="str">
        <f ca="1"/>
        <v>1960-08</v>
      </c>
    </row>
    <row r="22160" spans="12:15" x14ac:dyDescent="0.4">
      <c r="L22160" s="56">
        <f ca="1"/>
        <v>22159</v>
      </c>
      <c r="M22160" s="53">
        <f ca="1"/>
        <v>1960</v>
      </c>
      <c r="N22160" s="53">
        <f ca="1"/>
        <v>8</v>
      </c>
      <c r="O22160" s="53" t="str">
        <f ca="1"/>
        <v>1960-08</v>
      </c>
    </row>
    <row r="22161" spans="12:15" x14ac:dyDescent="0.4">
      <c r="L22161" s="56">
        <f ca="1"/>
        <v>22160</v>
      </c>
      <c r="M22161" s="53">
        <f ca="1"/>
        <v>1960</v>
      </c>
      <c r="N22161" s="53">
        <f ca="1"/>
        <v>9</v>
      </c>
      <c r="O22161" s="53" t="str">
        <f ca="1"/>
        <v>1960-09</v>
      </c>
    </row>
    <row r="22162" spans="12:15" x14ac:dyDescent="0.4">
      <c r="L22162" s="56">
        <f ca="1"/>
        <v>22161</v>
      </c>
      <c r="M22162" s="53">
        <f ca="1"/>
        <v>1960</v>
      </c>
      <c r="N22162" s="53">
        <f ca="1"/>
        <v>9</v>
      </c>
      <c r="O22162" s="53" t="str">
        <f ca="1"/>
        <v>1960-09</v>
      </c>
    </row>
    <row r="22163" spans="12:15" x14ac:dyDescent="0.4">
      <c r="L22163" s="56">
        <f ca="1"/>
        <v>22162</v>
      </c>
      <c r="M22163" s="53">
        <f ca="1"/>
        <v>1960</v>
      </c>
      <c r="N22163" s="53">
        <f ca="1"/>
        <v>9</v>
      </c>
      <c r="O22163" s="53" t="str">
        <f ca="1"/>
        <v>1960-09</v>
      </c>
    </row>
    <row r="22164" spans="12:15" x14ac:dyDescent="0.4">
      <c r="L22164" s="56">
        <f ca="1"/>
        <v>22163</v>
      </c>
      <c r="M22164" s="53">
        <f ca="1"/>
        <v>1960</v>
      </c>
      <c r="N22164" s="53">
        <f ca="1"/>
        <v>9</v>
      </c>
      <c r="O22164" s="53" t="str">
        <f ca="1"/>
        <v>1960-09</v>
      </c>
    </row>
    <row r="22165" spans="12:15" x14ac:dyDescent="0.4">
      <c r="L22165" s="56">
        <f ca="1"/>
        <v>22164</v>
      </c>
      <c r="M22165" s="53">
        <f ca="1"/>
        <v>1960</v>
      </c>
      <c r="N22165" s="53">
        <f ca="1"/>
        <v>9</v>
      </c>
      <c r="O22165" s="53" t="str">
        <f ca="1"/>
        <v>1960-09</v>
      </c>
    </row>
    <row r="22166" spans="12:15" x14ac:dyDescent="0.4">
      <c r="L22166" s="56">
        <f ca="1"/>
        <v>22165</v>
      </c>
      <c r="M22166" s="53">
        <f ca="1"/>
        <v>1960</v>
      </c>
      <c r="N22166" s="53">
        <f ca="1"/>
        <v>9</v>
      </c>
      <c r="O22166" s="53" t="str">
        <f ca="1"/>
        <v>1960-09</v>
      </c>
    </row>
    <row r="22167" spans="12:15" x14ac:dyDescent="0.4">
      <c r="L22167" s="56">
        <f ca="1"/>
        <v>22166</v>
      </c>
      <c r="M22167" s="53">
        <f ca="1"/>
        <v>1960</v>
      </c>
      <c r="N22167" s="53">
        <f ca="1"/>
        <v>9</v>
      </c>
      <c r="O22167" s="53" t="str">
        <f ca="1"/>
        <v>1960-09</v>
      </c>
    </row>
    <row r="22168" spans="12:15" x14ac:dyDescent="0.4">
      <c r="L22168" s="56">
        <f ca="1"/>
        <v>22167</v>
      </c>
      <c r="M22168" s="53">
        <f ca="1"/>
        <v>1960</v>
      </c>
      <c r="N22168" s="53">
        <f ca="1"/>
        <v>9</v>
      </c>
      <c r="O22168" s="53" t="str">
        <f ca="1"/>
        <v>1960-09</v>
      </c>
    </row>
    <row r="22169" spans="12:15" x14ac:dyDescent="0.4">
      <c r="L22169" s="56">
        <f ca="1"/>
        <v>22168</v>
      </c>
      <c r="M22169" s="53">
        <f ca="1"/>
        <v>1960</v>
      </c>
      <c r="N22169" s="53">
        <f ca="1"/>
        <v>9</v>
      </c>
      <c r="O22169" s="53" t="str">
        <f ca="1"/>
        <v>1960-09</v>
      </c>
    </row>
    <row r="22170" spans="12:15" x14ac:dyDescent="0.4">
      <c r="L22170" s="56">
        <f ca="1"/>
        <v>22169</v>
      </c>
      <c r="M22170" s="53">
        <f ca="1"/>
        <v>1960</v>
      </c>
      <c r="N22170" s="53">
        <f ca="1"/>
        <v>9</v>
      </c>
      <c r="O22170" s="53" t="str">
        <f ca="1"/>
        <v>1960-09</v>
      </c>
    </row>
    <row r="22171" spans="12:15" x14ac:dyDescent="0.4">
      <c r="L22171" s="56">
        <f ca="1"/>
        <v>22170</v>
      </c>
      <c r="M22171" s="53">
        <f ca="1"/>
        <v>1960</v>
      </c>
      <c r="N22171" s="53">
        <f ca="1"/>
        <v>9</v>
      </c>
      <c r="O22171" s="53" t="str">
        <f ca="1"/>
        <v>1960-09</v>
      </c>
    </row>
    <row r="22172" spans="12:15" x14ac:dyDescent="0.4">
      <c r="L22172" s="56">
        <f ca="1"/>
        <v>22171</v>
      </c>
      <c r="M22172" s="53">
        <f ca="1"/>
        <v>1960</v>
      </c>
      <c r="N22172" s="53">
        <f ca="1"/>
        <v>9</v>
      </c>
      <c r="O22172" s="53" t="str">
        <f ca="1"/>
        <v>1960-09</v>
      </c>
    </row>
    <row r="22173" spans="12:15" x14ac:dyDescent="0.4">
      <c r="L22173" s="56">
        <f ca="1"/>
        <v>22172</v>
      </c>
      <c r="M22173" s="53">
        <f ca="1"/>
        <v>1960</v>
      </c>
      <c r="N22173" s="53">
        <f ca="1"/>
        <v>9</v>
      </c>
      <c r="O22173" s="53" t="str">
        <f ca="1"/>
        <v>1960-09</v>
      </c>
    </row>
    <row r="22174" spans="12:15" x14ac:dyDescent="0.4">
      <c r="L22174" s="56">
        <f ca="1"/>
        <v>22173</v>
      </c>
      <c r="M22174" s="53">
        <f ca="1"/>
        <v>1960</v>
      </c>
      <c r="N22174" s="53">
        <f ca="1"/>
        <v>9</v>
      </c>
      <c r="O22174" s="53" t="str">
        <f ca="1"/>
        <v>1960-09</v>
      </c>
    </row>
    <row r="22175" spans="12:15" x14ac:dyDescent="0.4">
      <c r="L22175" s="56">
        <f ca="1"/>
        <v>22174</v>
      </c>
      <c r="M22175" s="53">
        <f ca="1"/>
        <v>1960</v>
      </c>
      <c r="N22175" s="53">
        <f ca="1"/>
        <v>9</v>
      </c>
      <c r="O22175" s="53" t="str">
        <f ca="1"/>
        <v>1960-09</v>
      </c>
    </row>
    <row r="22176" spans="12:15" x14ac:dyDescent="0.4">
      <c r="L22176" s="56">
        <f ca="1"/>
        <v>22175</v>
      </c>
      <c r="M22176" s="53">
        <f ca="1"/>
        <v>1960</v>
      </c>
      <c r="N22176" s="53">
        <f ca="1"/>
        <v>9</v>
      </c>
      <c r="O22176" s="53" t="str">
        <f ca="1"/>
        <v>1960-09</v>
      </c>
    </row>
    <row r="22177" spans="12:15" x14ac:dyDescent="0.4">
      <c r="L22177" s="56">
        <f ca="1"/>
        <v>22176</v>
      </c>
      <c r="M22177" s="53">
        <f ca="1"/>
        <v>1960</v>
      </c>
      <c r="N22177" s="53">
        <f ca="1"/>
        <v>9</v>
      </c>
      <c r="O22177" s="53" t="str">
        <f ca="1"/>
        <v>1960-09</v>
      </c>
    </row>
    <row r="22178" spans="12:15" x14ac:dyDescent="0.4">
      <c r="L22178" s="56">
        <f ca="1"/>
        <v>22177</v>
      </c>
      <c r="M22178" s="53">
        <f ca="1"/>
        <v>1960</v>
      </c>
      <c r="N22178" s="53">
        <f ca="1"/>
        <v>9</v>
      </c>
      <c r="O22178" s="53" t="str">
        <f ca="1"/>
        <v>1960-09</v>
      </c>
    </row>
    <row r="22179" spans="12:15" x14ac:dyDescent="0.4">
      <c r="L22179" s="56">
        <f ca="1"/>
        <v>22178</v>
      </c>
      <c r="M22179" s="53">
        <f ca="1"/>
        <v>1960</v>
      </c>
      <c r="N22179" s="53">
        <f ca="1"/>
        <v>9</v>
      </c>
      <c r="O22179" s="53" t="str">
        <f ca="1"/>
        <v>1960-09</v>
      </c>
    </row>
    <row r="22180" spans="12:15" x14ac:dyDescent="0.4">
      <c r="L22180" s="56">
        <f ca="1"/>
        <v>22179</v>
      </c>
      <c r="M22180" s="53">
        <f ca="1"/>
        <v>1960</v>
      </c>
      <c r="N22180" s="53">
        <f ca="1"/>
        <v>9</v>
      </c>
      <c r="O22180" s="53" t="str">
        <f ca="1"/>
        <v>1960-09</v>
      </c>
    </row>
    <row r="22181" spans="12:15" x14ac:dyDescent="0.4">
      <c r="L22181" s="56">
        <f ca="1"/>
        <v>22180</v>
      </c>
      <c r="M22181" s="53">
        <f ca="1"/>
        <v>1960</v>
      </c>
      <c r="N22181" s="53">
        <f ca="1"/>
        <v>9</v>
      </c>
      <c r="O22181" s="53" t="str">
        <f ca="1"/>
        <v>1960-09</v>
      </c>
    </row>
    <row r="22182" spans="12:15" x14ac:dyDescent="0.4">
      <c r="L22182" s="56">
        <f ca="1"/>
        <v>22181</v>
      </c>
      <c r="M22182" s="53">
        <f ca="1"/>
        <v>1960</v>
      </c>
      <c r="N22182" s="53">
        <f ca="1"/>
        <v>9</v>
      </c>
      <c r="O22182" s="53" t="str">
        <f ca="1"/>
        <v>1960-09</v>
      </c>
    </row>
    <row r="22183" spans="12:15" x14ac:dyDescent="0.4">
      <c r="L22183" s="56">
        <f ca="1"/>
        <v>22182</v>
      </c>
      <c r="M22183" s="53">
        <f ca="1"/>
        <v>1960</v>
      </c>
      <c r="N22183" s="53">
        <f ca="1"/>
        <v>9</v>
      </c>
      <c r="O22183" s="53" t="str">
        <f ca="1"/>
        <v>1960-09</v>
      </c>
    </row>
    <row r="22184" spans="12:15" x14ac:dyDescent="0.4">
      <c r="L22184" s="56">
        <f ca="1"/>
        <v>22183</v>
      </c>
      <c r="M22184" s="53">
        <f ca="1"/>
        <v>1960</v>
      </c>
      <c r="N22184" s="53">
        <f ca="1"/>
        <v>9</v>
      </c>
      <c r="O22184" s="53" t="str">
        <f ca="1"/>
        <v>1960-09</v>
      </c>
    </row>
    <row r="22185" spans="12:15" x14ac:dyDescent="0.4">
      <c r="L22185" s="56">
        <f ca="1"/>
        <v>22184</v>
      </c>
      <c r="M22185" s="53">
        <f ca="1"/>
        <v>1960</v>
      </c>
      <c r="N22185" s="53">
        <f ca="1"/>
        <v>9</v>
      </c>
      <c r="O22185" s="53" t="str">
        <f ca="1"/>
        <v>1960-09</v>
      </c>
    </row>
    <row r="22186" spans="12:15" x14ac:dyDescent="0.4">
      <c r="L22186" s="56">
        <f ca="1"/>
        <v>22185</v>
      </c>
      <c r="M22186" s="53">
        <f ca="1"/>
        <v>1960</v>
      </c>
      <c r="N22186" s="53">
        <f ca="1"/>
        <v>9</v>
      </c>
      <c r="O22186" s="53" t="str">
        <f ca="1"/>
        <v>1960-09</v>
      </c>
    </row>
    <row r="22187" spans="12:15" x14ac:dyDescent="0.4">
      <c r="L22187" s="56">
        <f ca="1"/>
        <v>22186</v>
      </c>
      <c r="M22187" s="53">
        <f ca="1"/>
        <v>1960</v>
      </c>
      <c r="N22187" s="53">
        <f ca="1"/>
        <v>9</v>
      </c>
      <c r="O22187" s="53" t="str">
        <f ca="1"/>
        <v>1960-09</v>
      </c>
    </row>
    <row r="22188" spans="12:15" x14ac:dyDescent="0.4">
      <c r="L22188" s="56">
        <f ca="1"/>
        <v>22187</v>
      </c>
      <c r="M22188" s="53">
        <f ca="1"/>
        <v>1960</v>
      </c>
      <c r="N22188" s="53">
        <f ca="1"/>
        <v>9</v>
      </c>
      <c r="O22188" s="53" t="str">
        <f ca="1"/>
        <v>1960-09</v>
      </c>
    </row>
    <row r="22189" spans="12:15" x14ac:dyDescent="0.4">
      <c r="L22189" s="56">
        <f ca="1"/>
        <v>22188</v>
      </c>
      <c r="M22189" s="53">
        <f ca="1"/>
        <v>1960</v>
      </c>
      <c r="N22189" s="53">
        <f ca="1"/>
        <v>9</v>
      </c>
      <c r="O22189" s="53" t="str">
        <f ca="1"/>
        <v>1960-09</v>
      </c>
    </row>
    <row r="22190" spans="12:15" x14ac:dyDescent="0.4">
      <c r="L22190" s="56">
        <f ca="1"/>
        <v>22189</v>
      </c>
      <c r="M22190" s="53">
        <f ca="1"/>
        <v>1960</v>
      </c>
      <c r="N22190" s="53">
        <f ca="1"/>
        <v>9</v>
      </c>
      <c r="O22190" s="53" t="str">
        <f ca="1"/>
        <v>1960-09</v>
      </c>
    </row>
    <row r="22191" spans="12:15" x14ac:dyDescent="0.4">
      <c r="L22191" s="56">
        <f ca="1"/>
        <v>22190</v>
      </c>
      <c r="M22191" s="53">
        <f ca="1"/>
        <v>1960</v>
      </c>
      <c r="N22191" s="53">
        <f ca="1"/>
        <v>10</v>
      </c>
      <c r="O22191" s="53" t="str">
        <f ca="1"/>
        <v>1960-10</v>
      </c>
    </row>
    <row r="22192" spans="12:15" x14ac:dyDescent="0.4">
      <c r="L22192" s="56">
        <f ca="1"/>
        <v>22191</v>
      </c>
      <c r="M22192" s="53">
        <f ca="1"/>
        <v>1960</v>
      </c>
      <c r="N22192" s="53">
        <f ca="1"/>
        <v>10</v>
      </c>
      <c r="O22192" s="53" t="str">
        <f ca="1"/>
        <v>1960-10</v>
      </c>
    </row>
    <row r="22193" spans="12:15" x14ac:dyDescent="0.4">
      <c r="L22193" s="56">
        <f ca="1"/>
        <v>22192</v>
      </c>
      <c r="M22193" s="53">
        <f ca="1"/>
        <v>1960</v>
      </c>
      <c r="N22193" s="53">
        <f ca="1"/>
        <v>10</v>
      </c>
      <c r="O22193" s="53" t="str">
        <f ca="1"/>
        <v>1960-10</v>
      </c>
    </row>
    <row r="22194" spans="12:15" x14ac:dyDescent="0.4">
      <c r="L22194" s="56">
        <f ca="1"/>
        <v>22193</v>
      </c>
      <c r="M22194" s="53">
        <f ca="1"/>
        <v>1960</v>
      </c>
      <c r="N22194" s="53">
        <f ca="1"/>
        <v>10</v>
      </c>
      <c r="O22194" s="53" t="str">
        <f ca="1"/>
        <v>1960-10</v>
      </c>
    </row>
    <row r="22195" spans="12:15" x14ac:dyDescent="0.4">
      <c r="L22195" s="56">
        <f ca="1"/>
        <v>22194</v>
      </c>
      <c r="M22195" s="53">
        <f ca="1"/>
        <v>1960</v>
      </c>
      <c r="N22195" s="53">
        <f ca="1"/>
        <v>10</v>
      </c>
      <c r="O22195" s="53" t="str">
        <f ca="1"/>
        <v>1960-10</v>
      </c>
    </row>
    <row r="22196" spans="12:15" x14ac:dyDescent="0.4">
      <c r="L22196" s="56">
        <f ca="1"/>
        <v>22195</v>
      </c>
      <c r="M22196" s="53">
        <f ca="1"/>
        <v>1960</v>
      </c>
      <c r="N22196" s="53">
        <f ca="1"/>
        <v>10</v>
      </c>
      <c r="O22196" s="53" t="str">
        <f ca="1"/>
        <v>1960-10</v>
      </c>
    </row>
    <row r="22197" spans="12:15" x14ac:dyDescent="0.4">
      <c r="L22197" s="56">
        <f ca="1"/>
        <v>22196</v>
      </c>
      <c r="M22197" s="53">
        <f ca="1"/>
        <v>1960</v>
      </c>
      <c r="N22197" s="53">
        <f ca="1"/>
        <v>10</v>
      </c>
      <c r="O22197" s="53" t="str">
        <f ca="1"/>
        <v>1960-10</v>
      </c>
    </row>
    <row r="22198" spans="12:15" x14ac:dyDescent="0.4">
      <c r="L22198" s="56">
        <f ca="1"/>
        <v>22197</v>
      </c>
      <c r="M22198" s="53">
        <f ca="1"/>
        <v>1960</v>
      </c>
      <c r="N22198" s="53">
        <f ca="1"/>
        <v>10</v>
      </c>
      <c r="O22198" s="53" t="str">
        <f ca="1"/>
        <v>1960-10</v>
      </c>
    </row>
    <row r="22199" spans="12:15" x14ac:dyDescent="0.4">
      <c r="L22199" s="56">
        <f ca="1"/>
        <v>22198</v>
      </c>
      <c r="M22199" s="53">
        <f ca="1"/>
        <v>1960</v>
      </c>
      <c r="N22199" s="53">
        <f ca="1"/>
        <v>10</v>
      </c>
      <c r="O22199" s="53" t="str">
        <f ca="1"/>
        <v>1960-10</v>
      </c>
    </row>
    <row r="22200" spans="12:15" x14ac:dyDescent="0.4">
      <c r="L22200" s="56">
        <f ca="1"/>
        <v>22199</v>
      </c>
      <c r="M22200" s="53">
        <f ca="1"/>
        <v>1960</v>
      </c>
      <c r="N22200" s="53">
        <f ca="1"/>
        <v>10</v>
      </c>
      <c r="O22200" s="53" t="str">
        <f ca="1"/>
        <v>1960-10</v>
      </c>
    </row>
    <row r="22201" spans="12:15" x14ac:dyDescent="0.4">
      <c r="L22201" s="56">
        <f ca="1"/>
        <v>22200</v>
      </c>
      <c r="M22201" s="53">
        <f ca="1"/>
        <v>1960</v>
      </c>
      <c r="N22201" s="53">
        <f ca="1"/>
        <v>10</v>
      </c>
      <c r="O22201" s="53" t="str">
        <f ca="1"/>
        <v>1960-10</v>
      </c>
    </row>
    <row r="22202" spans="12:15" x14ac:dyDescent="0.4">
      <c r="L22202" s="56">
        <f ca="1"/>
        <v>22201</v>
      </c>
      <c r="M22202" s="53">
        <f ca="1"/>
        <v>1960</v>
      </c>
      <c r="N22202" s="53">
        <f ca="1"/>
        <v>10</v>
      </c>
      <c r="O22202" s="53" t="str">
        <f ca="1"/>
        <v>1960-10</v>
      </c>
    </row>
    <row r="22203" spans="12:15" x14ac:dyDescent="0.4">
      <c r="L22203" s="56">
        <f ca="1"/>
        <v>22202</v>
      </c>
      <c r="M22203" s="53">
        <f ca="1"/>
        <v>1960</v>
      </c>
      <c r="N22203" s="53">
        <f ca="1"/>
        <v>10</v>
      </c>
      <c r="O22203" s="53" t="str">
        <f ca="1"/>
        <v>1960-10</v>
      </c>
    </row>
    <row r="22204" spans="12:15" x14ac:dyDescent="0.4">
      <c r="L22204" s="56">
        <f ca="1"/>
        <v>22203</v>
      </c>
      <c r="M22204" s="53">
        <f ca="1"/>
        <v>1960</v>
      </c>
      <c r="N22204" s="53">
        <f ca="1"/>
        <v>10</v>
      </c>
      <c r="O22204" s="53" t="str">
        <f ca="1"/>
        <v>1960-10</v>
      </c>
    </row>
    <row r="22205" spans="12:15" x14ac:dyDescent="0.4">
      <c r="L22205" s="56">
        <f ca="1"/>
        <v>22204</v>
      </c>
      <c r="M22205" s="53">
        <f ca="1"/>
        <v>1960</v>
      </c>
      <c r="N22205" s="53">
        <f ca="1"/>
        <v>10</v>
      </c>
      <c r="O22205" s="53" t="str">
        <f ca="1"/>
        <v>1960-10</v>
      </c>
    </row>
    <row r="22206" spans="12:15" x14ac:dyDescent="0.4">
      <c r="L22206" s="56">
        <f ca="1"/>
        <v>22205</v>
      </c>
      <c r="M22206" s="53">
        <f ca="1"/>
        <v>1960</v>
      </c>
      <c r="N22206" s="53">
        <f ca="1"/>
        <v>10</v>
      </c>
      <c r="O22206" s="53" t="str">
        <f ca="1"/>
        <v>1960-10</v>
      </c>
    </row>
    <row r="22207" spans="12:15" x14ac:dyDescent="0.4">
      <c r="L22207" s="56">
        <f ca="1"/>
        <v>22206</v>
      </c>
      <c r="M22207" s="53">
        <f ca="1"/>
        <v>1960</v>
      </c>
      <c r="N22207" s="53">
        <f ca="1"/>
        <v>10</v>
      </c>
      <c r="O22207" s="53" t="str">
        <f ca="1"/>
        <v>1960-10</v>
      </c>
    </row>
    <row r="22208" spans="12:15" x14ac:dyDescent="0.4">
      <c r="L22208" s="56">
        <f ca="1"/>
        <v>22207</v>
      </c>
      <c r="M22208" s="53">
        <f ca="1"/>
        <v>1960</v>
      </c>
      <c r="N22208" s="53">
        <f ca="1"/>
        <v>10</v>
      </c>
      <c r="O22208" s="53" t="str">
        <f ca="1"/>
        <v>1960-10</v>
      </c>
    </row>
    <row r="22209" spans="12:15" x14ac:dyDescent="0.4">
      <c r="L22209" s="56">
        <f ca="1"/>
        <v>22208</v>
      </c>
      <c r="M22209" s="53">
        <f ca="1"/>
        <v>1960</v>
      </c>
      <c r="N22209" s="53">
        <f ca="1"/>
        <v>10</v>
      </c>
      <c r="O22209" s="53" t="str">
        <f ca="1"/>
        <v>1960-10</v>
      </c>
    </row>
    <row r="22210" spans="12:15" x14ac:dyDescent="0.4">
      <c r="L22210" s="56">
        <f ca="1"/>
        <v>22209</v>
      </c>
      <c r="M22210" s="53">
        <f ca="1"/>
        <v>1960</v>
      </c>
      <c r="N22210" s="53">
        <f ca="1"/>
        <v>10</v>
      </c>
      <c r="O22210" s="53" t="str">
        <f ca="1"/>
        <v>1960-10</v>
      </c>
    </row>
    <row r="22211" spans="12:15" x14ac:dyDescent="0.4">
      <c r="L22211" s="56">
        <f ca="1"/>
        <v>22210</v>
      </c>
      <c r="M22211" s="53">
        <f ca="1"/>
        <v>1960</v>
      </c>
      <c r="N22211" s="53">
        <f ca="1"/>
        <v>10</v>
      </c>
      <c r="O22211" s="53" t="str">
        <f ca="1"/>
        <v>1960-10</v>
      </c>
    </row>
    <row r="22212" spans="12:15" x14ac:dyDescent="0.4">
      <c r="L22212" s="56">
        <f ca="1"/>
        <v>22211</v>
      </c>
      <c r="M22212" s="53">
        <f ca="1"/>
        <v>1960</v>
      </c>
      <c r="N22212" s="53">
        <f ca="1"/>
        <v>10</v>
      </c>
      <c r="O22212" s="53" t="str">
        <f ca="1"/>
        <v>1960-10</v>
      </c>
    </row>
    <row r="22213" spans="12:15" x14ac:dyDescent="0.4">
      <c r="L22213" s="56">
        <f ca="1"/>
        <v>22212</v>
      </c>
      <c r="M22213" s="53">
        <f ca="1"/>
        <v>1960</v>
      </c>
      <c r="N22213" s="53">
        <f ca="1"/>
        <v>10</v>
      </c>
      <c r="O22213" s="53" t="str">
        <f ca="1"/>
        <v>1960-10</v>
      </c>
    </row>
    <row r="22214" spans="12:15" x14ac:dyDescent="0.4">
      <c r="L22214" s="56">
        <f ca="1"/>
        <v>22213</v>
      </c>
      <c r="M22214" s="53">
        <f ca="1"/>
        <v>1960</v>
      </c>
      <c r="N22214" s="53">
        <f ca="1"/>
        <v>10</v>
      </c>
      <c r="O22214" s="53" t="str">
        <f ca="1"/>
        <v>1960-10</v>
      </c>
    </row>
    <row r="22215" spans="12:15" x14ac:dyDescent="0.4">
      <c r="L22215" s="56">
        <f ca="1"/>
        <v>22214</v>
      </c>
      <c r="M22215" s="53">
        <f ca="1"/>
        <v>1960</v>
      </c>
      <c r="N22215" s="53">
        <f ca="1"/>
        <v>10</v>
      </c>
      <c r="O22215" s="53" t="str">
        <f ca="1"/>
        <v>1960-10</v>
      </c>
    </row>
    <row r="22216" spans="12:15" x14ac:dyDescent="0.4">
      <c r="L22216" s="56">
        <f ca="1"/>
        <v>22215</v>
      </c>
      <c r="M22216" s="53">
        <f ca="1"/>
        <v>1960</v>
      </c>
      <c r="N22216" s="53">
        <f ca="1"/>
        <v>10</v>
      </c>
      <c r="O22216" s="53" t="str">
        <f ca="1"/>
        <v>1960-10</v>
      </c>
    </row>
    <row r="22217" spans="12:15" x14ac:dyDescent="0.4">
      <c r="L22217" s="56">
        <f ca="1"/>
        <v>22216</v>
      </c>
      <c r="M22217" s="53">
        <f ca="1"/>
        <v>1960</v>
      </c>
      <c r="N22217" s="53">
        <f ca="1"/>
        <v>10</v>
      </c>
      <c r="O22217" s="53" t="str">
        <f ca="1"/>
        <v>1960-10</v>
      </c>
    </row>
    <row r="22218" spans="12:15" x14ac:dyDescent="0.4">
      <c r="L22218" s="56">
        <f ca="1"/>
        <v>22217</v>
      </c>
      <c r="M22218" s="53">
        <f ca="1"/>
        <v>1960</v>
      </c>
      <c r="N22218" s="53">
        <f ca="1"/>
        <v>10</v>
      </c>
      <c r="O22218" s="53" t="str">
        <f ca="1"/>
        <v>1960-10</v>
      </c>
    </row>
    <row r="22219" spans="12:15" x14ac:dyDescent="0.4">
      <c r="L22219" s="56">
        <f ca="1"/>
        <v>22218</v>
      </c>
      <c r="M22219" s="53">
        <f ca="1"/>
        <v>1960</v>
      </c>
      <c r="N22219" s="53">
        <f ca="1"/>
        <v>10</v>
      </c>
      <c r="O22219" s="53" t="str">
        <f ca="1"/>
        <v>1960-10</v>
      </c>
    </row>
    <row r="22220" spans="12:15" x14ac:dyDescent="0.4">
      <c r="L22220" s="56">
        <f ca="1"/>
        <v>22219</v>
      </c>
      <c r="M22220" s="53">
        <f ca="1"/>
        <v>1960</v>
      </c>
      <c r="N22220" s="53">
        <f ca="1"/>
        <v>10</v>
      </c>
      <c r="O22220" s="53" t="str">
        <f ca="1"/>
        <v>1960-10</v>
      </c>
    </row>
    <row r="22221" spans="12:15" x14ac:dyDescent="0.4">
      <c r="L22221" s="56">
        <f ca="1"/>
        <v>22220</v>
      </c>
      <c r="M22221" s="53">
        <f ca="1"/>
        <v>1960</v>
      </c>
      <c r="N22221" s="53">
        <f ca="1"/>
        <v>10</v>
      </c>
      <c r="O22221" s="53" t="str">
        <f ca="1"/>
        <v>1960-10</v>
      </c>
    </row>
    <row r="22222" spans="12:15" x14ac:dyDescent="0.4">
      <c r="L22222" s="56">
        <f ca="1"/>
        <v>22221</v>
      </c>
      <c r="M22222" s="53">
        <f ca="1"/>
        <v>1960</v>
      </c>
      <c r="N22222" s="53">
        <f ca="1"/>
        <v>11</v>
      </c>
      <c r="O22222" s="53" t="str">
        <f ca="1"/>
        <v>1960-11</v>
      </c>
    </row>
    <row r="22223" spans="12:15" x14ac:dyDescent="0.4">
      <c r="L22223" s="56">
        <f ca="1"/>
        <v>22222</v>
      </c>
      <c r="M22223" s="53">
        <f ca="1"/>
        <v>1960</v>
      </c>
      <c r="N22223" s="53">
        <f ca="1"/>
        <v>11</v>
      </c>
      <c r="O22223" s="53" t="str">
        <f ca="1"/>
        <v>1960-11</v>
      </c>
    </row>
    <row r="22224" spans="12:15" x14ac:dyDescent="0.4">
      <c r="L22224" s="56">
        <f ca="1"/>
        <v>22223</v>
      </c>
      <c r="M22224" s="53">
        <f ca="1"/>
        <v>1960</v>
      </c>
      <c r="N22224" s="53">
        <f ca="1"/>
        <v>11</v>
      </c>
      <c r="O22224" s="53" t="str">
        <f ca="1"/>
        <v>1960-11</v>
      </c>
    </row>
    <row r="22225" spans="12:15" x14ac:dyDescent="0.4">
      <c r="L22225" s="56">
        <f ca="1"/>
        <v>22224</v>
      </c>
      <c r="M22225" s="53">
        <f ca="1"/>
        <v>1960</v>
      </c>
      <c r="N22225" s="53">
        <f ca="1"/>
        <v>11</v>
      </c>
      <c r="O22225" s="53" t="str">
        <f ca="1"/>
        <v>1960-11</v>
      </c>
    </row>
    <row r="22226" spans="12:15" x14ac:dyDescent="0.4">
      <c r="L22226" s="56">
        <f ca="1"/>
        <v>22225</v>
      </c>
      <c r="M22226" s="53">
        <f ca="1"/>
        <v>1960</v>
      </c>
      <c r="N22226" s="53">
        <f ca="1"/>
        <v>11</v>
      </c>
      <c r="O22226" s="53" t="str">
        <f ca="1"/>
        <v>1960-11</v>
      </c>
    </row>
    <row r="22227" spans="12:15" x14ac:dyDescent="0.4">
      <c r="L22227" s="56">
        <f ca="1"/>
        <v>22226</v>
      </c>
      <c r="M22227" s="53">
        <f ca="1"/>
        <v>1960</v>
      </c>
      <c r="N22227" s="53">
        <f ca="1"/>
        <v>11</v>
      </c>
      <c r="O22227" s="53" t="str">
        <f ca="1"/>
        <v>1960-11</v>
      </c>
    </row>
    <row r="22228" spans="12:15" x14ac:dyDescent="0.4">
      <c r="L22228" s="56">
        <f ca="1"/>
        <v>22227</v>
      </c>
      <c r="M22228" s="53">
        <f ca="1"/>
        <v>1960</v>
      </c>
      <c r="N22228" s="53">
        <f ca="1"/>
        <v>11</v>
      </c>
      <c r="O22228" s="53" t="str">
        <f ca="1"/>
        <v>1960-11</v>
      </c>
    </row>
    <row r="22229" spans="12:15" x14ac:dyDescent="0.4">
      <c r="L22229" s="56">
        <f ca="1"/>
        <v>22228</v>
      </c>
      <c r="M22229" s="53">
        <f ca="1"/>
        <v>1960</v>
      </c>
      <c r="N22229" s="53">
        <f ca="1"/>
        <v>11</v>
      </c>
      <c r="O22229" s="53" t="str">
        <f ca="1"/>
        <v>1960-11</v>
      </c>
    </row>
    <row r="22230" spans="12:15" x14ac:dyDescent="0.4">
      <c r="L22230" s="56">
        <f ca="1"/>
        <v>22229</v>
      </c>
      <c r="M22230" s="53">
        <f ca="1"/>
        <v>1960</v>
      </c>
      <c r="N22230" s="53">
        <f ca="1"/>
        <v>11</v>
      </c>
      <c r="O22230" s="53" t="str">
        <f ca="1"/>
        <v>1960-11</v>
      </c>
    </row>
    <row r="22231" spans="12:15" x14ac:dyDescent="0.4">
      <c r="L22231" s="56">
        <f ca="1"/>
        <v>22230</v>
      </c>
      <c r="M22231" s="53">
        <f ca="1"/>
        <v>1960</v>
      </c>
      <c r="N22231" s="53">
        <f ca="1"/>
        <v>11</v>
      </c>
      <c r="O22231" s="53" t="str">
        <f ca="1"/>
        <v>1960-11</v>
      </c>
    </row>
    <row r="22232" spans="12:15" x14ac:dyDescent="0.4">
      <c r="L22232" s="56">
        <f ca="1"/>
        <v>22231</v>
      </c>
      <c r="M22232" s="53">
        <f ca="1"/>
        <v>1960</v>
      </c>
      <c r="N22232" s="53">
        <f ca="1"/>
        <v>11</v>
      </c>
      <c r="O22232" s="53" t="str">
        <f ca="1"/>
        <v>1960-11</v>
      </c>
    </row>
    <row r="22233" spans="12:15" x14ac:dyDescent="0.4">
      <c r="L22233" s="56">
        <f ca="1"/>
        <v>22232</v>
      </c>
      <c r="M22233" s="53">
        <f ca="1"/>
        <v>1960</v>
      </c>
      <c r="N22233" s="53">
        <f ca="1"/>
        <v>11</v>
      </c>
      <c r="O22233" s="53" t="str">
        <f ca="1"/>
        <v>1960-11</v>
      </c>
    </row>
    <row r="22234" spans="12:15" x14ac:dyDescent="0.4">
      <c r="L22234" s="56">
        <f ca="1"/>
        <v>22233</v>
      </c>
      <c r="M22234" s="53">
        <f ca="1"/>
        <v>1960</v>
      </c>
      <c r="N22234" s="53">
        <f ca="1"/>
        <v>11</v>
      </c>
      <c r="O22234" s="53" t="str">
        <f ca="1"/>
        <v>1960-11</v>
      </c>
    </row>
    <row r="22235" spans="12:15" x14ac:dyDescent="0.4">
      <c r="L22235" s="56">
        <f ca="1"/>
        <v>22234</v>
      </c>
      <c r="M22235" s="53">
        <f ca="1"/>
        <v>1960</v>
      </c>
      <c r="N22235" s="53">
        <f ca="1"/>
        <v>11</v>
      </c>
      <c r="O22235" s="53" t="str">
        <f ca="1"/>
        <v>1960-11</v>
      </c>
    </row>
    <row r="22236" spans="12:15" x14ac:dyDescent="0.4">
      <c r="L22236" s="56">
        <f ca="1"/>
        <v>22235</v>
      </c>
      <c r="M22236" s="53">
        <f ca="1"/>
        <v>1960</v>
      </c>
      <c r="N22236" s="53">
        <f ca="1"/>
        <v>11</v>
      </c>
      <c r="O22236" s="53" t="str">
        <f ca="1"/>
        <v>1960-11</v>
      </c>
    </row>
    <row r="22237" spans="12:15" x14ac:dyDescent="0.4">
      <c r="L22237" s="56">
        <f ca="1"/>
        <v>22236</v>
      </c>
      <c r="M22237" s="53">
        <f ca="1"/>
        <v>1960</v>
      </c>
      <c r="N22237" s="53">
        <f ca="1"/>
        <v>11</v>
      </c>
      <c r="O22237" s="53" t="str">
        <f ca="1"/>
        <v>1960-11</v>
      </c>
    </row>
    <row r="22238" spans="12:15" x14ac:dyDescent="0.4">
      <c r="L22238" s="56">
        <f ca="1"/>
        <v>22237</v>
      </c>
      <c r="M22238" s="53">
        <f ca="1"/>
        <v>1960</v>
      </c>
      <c r="N22238" s="53">
        <f ca="1"/>
        <v>11</v>
      </c>
      <c r="O22238" s="53" t="str">
        <f ca="1"/>
        <v>1960-11</v>
      </c>
    </row>
    <row r="22239" spans="12:15" x14ac:dyDescent="0.4">
      <c r="L22239" s="56">
        <f ca="1"/>
        <v>22238</v>
      </c>
      <c r="M22239" s="53">
        <f ca="1"/>
        <v>1960</v>
      </c>
      <c r="N22239" s="53">
        <f ca="1"/>
        <v>11</v>
      </c>
      <c r="O22239" s="53" t="str">
        <f ca="1"/>
        <v>1960-11</v>
      </c>
    </row>
    <row r="22240" spans="12:15" x14ac:dyDescent="0.4">
      <c r="L22240" s="56">
        <f ca="1"/>
        <v>22239</v>
      </c>
      <c r="M22240" s="53">
        <f ca="1"/>
        <v>1960</v>
      </c>
      <c r="N22240" s="53">
        <f ca="1"/>
        <v>11</v>
      </c>
      <c r="O22240" s="53" t="str">
        <f ca="1"/>
        <v>1960-11</v>
      </c>
    </row>
    <row r="22241" spans="12:15" x14ac:dyDescent="0.4">
      <c r="L22241" s="56">
        <f ca="1"/>
        <v>22240</v>
      </c>
      <c r="M22241" s="53">
        <f ca="1"/>
        <v>1960</v>
      </c>
      <c r="N22241" s="53">
        <f ca="1"/>
        <v>11</v>
      </c>
      <c r="O22241" s="53" t="str">
        <f ca="1"/>
        <v>1960-11</v>
      </c>
    </row>
    <row r="22242" spans="12:15" x14ac:dyDescent="0.4">
      <c r="L22242" s="56">
        <f ca="1"/>
        <v>22241</v>
      </c>
      <c r="M22242" s="53">
        <f ca="1"/>
        <v>1960</v>
      </c>
      <c r="N22242" s="53">
        <f ca="1"/>
        <v>11</v>
      </c>
      <c r="O22242" s="53" t="str">
        <f ca="1"/>
        <v>1960-11</v>
      </c>
    </row>
    <row r="22243" spans="12:15" x14ac:dyDescent="0.4">
      <c r="L22243" s="56">
        <f ca="1"/>
        <v>22242</v>
      </c>
      <c r="M22243" s="53">
        <f ca="1"/>
        <v>1960</v>
      </c>
      <c r="N22243" s="53">
        <f ca="1"/>
        <v>11</v>
      </c>
      <c r="O22243" s="53" t="str">
        <f ca="1"/>
        <v>1960-11</v>
      </c>
    </row>
    <row r="22244" spans="12:15" x14ac:dyDescent="0.4">
      <c r="L22244" s="56">
        <f ca="1"/>
        <v>22243</v>
      </c>
      <c r="M22244" s="53">
        <f ca="1"/>
        <v>1960</v>
      </c>
      <c r="N22244" s="53">
        <f ca="1"/>
        <v>11</v>
      </c>
      <c r="O22244" s="53" t="str">
        <f ca="1"/>
        <v>1960-11</v>
      </c>
    </row>
    <row r="22245" spans="12:15" x14ac:dyDescent="0.4">
      <c r="L22245" s="56">
        <f ca="1"/>
        <v>22244</v>
      </c>
      <c r="M22245" s="53">
        <f ca="1"/>
        <v>1960</v>
      </c>
      <c r="N22245" s="53">
        <f ca="1"/>
        <v>11</v>
      </c>
      <c r="O22245" s="53" t="str">
        <f ca="1"/>
        <v>1960-11</v>
      </c>
    </row>
    <row r="22246" spans="12:15" x14ac:dyDescent="0.4">
      <c r="L22246" s="56">
        <f ca="1"/>
        <v>22245</v>
      </c>
      <c r="M22246" s="53">
        <f ca="1"/>
        <v>1960</v>
      </c>
      <c r="N22246" s="53">
        <f ca="1"/>
        <v>11</v>
      </c>
      <c r="O22246" s="53" t="str">
        <f ca="1"/>
        <v>1960-11</v>
      </c>
    </row>
    <row r="22247" spans="12:15" x14ac:dyDescent="0.4">
      <c r="L22247" s="56">
        <f ca="1"/>
        <v>22246</v>
      </c>
      <c r="M22247" s="53">
        <f ca="1"/>
        <v>1960</v>
      </c>
      <c r="N22247" s="53">
        <f ca="1"/>
        <v>11</v>
      </c>
      <c r="O22247" s="53" t="str">
        <f ca="1"/>
        <v>1960-11</v>
      </c>
    </row>
    <row r="22248" spans="12:15" x14ac:dyDescent="0.4">
      <c r="L22248" s="56">
        <f ca="1"/>
        <v>22247</v>
      </c>
      <c r="M22248" s="53">
        <f ca="1"/>
        <v>1960</v>
      </c>
      <c r="N22248" s="53">
        <f ca="1"/>
        <v>11</v>
      </c>
      <c r="O22248" s="53" t="str">
        <f ca="1"/>
        <v>1960-11</v>
      </c>
    </row>
    <row r="22249" spans="12:15" x14ac:dyDescent="0.4">
      <c r="L22249" s="56">
        <f ca="1"/>
        <v>22248</v>
      </c>
      <c r="M22249" s="53">
        <f ca="1"/>
        <v>1960</v>
      </c>
      <c r="N22249" s="53">
        <f ca="1"/>
        <v>11</v>
      </c>
      <c r="O22249" s="53" t="str">
        <f ca="1"/>
        <v>1960-11</v>
      </c>
    </row>
    <row r="22250" spans="12:15" x14ac:dyDescent="0.4">
      <c r="L22250" s="56">
        <f ca="1"/>
        <v>22249</v>
      </c>
      <c r="M22250" s="53">
        <f ca="1"/>
        <v>1960</v>
      </c>
      <c r="N22250" s="53">
        <f ca="1"/>
        <v>11</v>
      </c>
      <c r="O22250" s="53" t="str">
        <f ca="1"/>
        <v>1960-11</v>
      </c>
    </row>
    <row r="22251" spans="12:15" x14ac:dyDescent="0.4">
      <c r="L22251" s="56">
        <f ca="1"/>
        <v>22250</v>
      </c>
      <c r="M22251" s="53">
        <f ca="1"/>
        <v>1960</v>
      </c>
      <c r="N22251" s="53">
        <f ca="1"/>
        <v>11</v>
      </c>
      <c r="O22251" s="53" t="str">
        <f ca="1"/>
        <v>1960-11</v>
      </c>
    </row>
    <row r="22252" spans="12:15" x14ac:dyDescent="0.4">
      <c r="L22252" s="56">
        <f ca="1"/>
        <v>22251</v>
      </c>
      <c r="M22252" s="53">
        <f ca="1"/>
        <v>1960</v>
      </c>
      <c r="N22252" s="53">
        <f ca="1"/>
        <v>12</v>
      </c>
      <c r="O22252" s="53" t="str">
        <f ca="1"/>
        <v>1960-12</v>
      </c>
    </row>
    <row r="22253" spans="12:15" x14ac:dyDescent="0.4">
      <c r="L22253" s="56">
        <f ca="1"/>
        <v>22252</v>
      </c>
      <c r="M22253" s="53">
        <f ca="1"/>
        <v>1960</v>
      </c>
      <c r="N22253" s="53">
        <f ca="1"/>
        <v>12</v>
      </c>
      <c r="O22253" s="53" t="str">
        <f ca="1"/>
        <v>1960-12</v>
      </c>
    </row>
    <row r="22254" spans="12:15" x14ac:dyDescent="0.4">
      <c r="L22254" s="56">
        <f ca="1"/>
        <v>22253</v>
      </c>
      <c r="M22254" s="53">
        <f ca="1"/>
        <v>1960</v>
      </c>
      <c r="N22254" s="53">
        <f ca="1"/>
        <v>12</v>
      </c>
      <c r="O22254" s="53" t="str">
        <f ca="1"/>
        <v>1960-12</v>
      </c>
    </row>
    <row r="22255" spans="12:15" x14ac:dyDescent="0.4">
      <c r="L22255" s="56">
        <f ca="1"/>
        <v>22254</v>
      </c>
      <c r="M22255" s="53">
        <f ca="1"/>
        <v>1960</v>
      </c>
      <c r="N22255" s="53">
        <f ca="1"/>
        <v>12</v>
      </c>
      <c r="O22255" s="53" t="str">
        <f ca="1"/>
        <v>1960-12</v>
      </c>
    </row>
    <row r="22256" spans="12:15" x14ac:dyDescent="0.4">
      <c r="L22256" s="56">
        <f ca="1"/>
        <v>22255</v>
      </c>
      <c r="M22256" s="53">
        <f ca="1"/>
        <v>1960</v>
      </c>
      <c r="N22256" s="53">
        <f ca="1"/>
        <v>12</v>
      </c>
      <c r="O22256" s="53" t="str">
        <f ca="1"/>
        <v>1960-12</v>
      </c>
    </row>
    <row r="22257" spans="12:15" x14ac:dyDescent="0.4">
      <c r="L22257" s="56">
        <f ca="1"/>
        <v>22256</v>
      </c>
      <c r="M22257" s="53">
        <f ca="1"/>
        <v>1960</v>
      </c>
      <c r="N22257" s="53">
        <f ca="1"/>
        <v>12</v>
      </c>
      <c r="O22257" s="53" t="str">
        <f ca="1"/>
        <v>1960-12</v>
      </c>
    </row>
    <row r="22258" spans="12:15" x14ac:dyDescent="0.4">
      <c r="L22258" s="56">
        <f ca="1"/>
        <v>22257</v>
      </c>
      <c r="M22258" s="53">
        <f ca="1"/>
        <v>1960</v>
      </c>
      <c r="N22258" s="53">
        <f ca="1"/>
        <v>12</v>
      </c>
      <c r="O22258" s="53" t="str">
        <f ca="1"/>
        <v>1960-12</v>
      </c>
    </row>
    <row r="22259" spans="12:15" x14ac:dyDescent="0.4">
      <c r="L22259" s="56">
        <f ca="1"/>
        <v>22258</v>
      </c>
      <c r="M22259" s="53">
        <f ca="1"/>
        <v>1960</v>
      </c>
      <c r="N22259" s="53">
        <f ca="1"/>
        <v>12</v>
      </c>
      <c r="O22259" s="53" t="str">
        <f ca="1"/>
        <v>1960-12</v>
      </c>
    </row>
    <row r="22260" spans="12:15" x14ac:dyDescent="0.4">
      <c r="L22260" s="56">
        <f ca="1"/>
        <v>22259</v>
      </c>
      <c r="M22260" s="53">
        <f ca="1"/>
        <v>1960</v>
      </c>
      <c r="N22260" s="53">
        <f ca="1"/>
        <v>12</v>
      </c>
      <c r="O22260" s="53" t="str">
        <f ca="1"/>
        <v>1960-12</v>
      </c>
    </row>
    <row r="22261" spans="12:15" x14ac:dyDescent="0.4">
      <c r="L22261" s="56">
        <f ca="1"/>
        <v>22260</v>
      </c>
      <c r="M22261" s="53">
        <f ca="1"/>
        <v>1960</v>
      </c>
      <c r="N22261" s="53">
        <f ca="1"/>
        <v>12</v>
      </c>
      <c r="O22261" s="53" t="str">
        <f ca="1"/>
        <v>1960-12</v>
      </c>
    </row>
    <row r="22262" spans="12:15" x14ac:dyDescent="0.4">
      <c r="L22262" s="56">
        <f ca="1"/>
        <v>22261</v>
      </c>
      <c r="M22262" s="53">
        <f ca="1"/>
        <v>1960</v>
      </c>
      <c r="N22262" s="53">
        <f ca="1"/>
        <v>12</v>
      </c>
      <c r="O22262" s="53" t="str">
        <f ca="1"/>
        <v>1960-12</v>
      </c>
    </row>
    <row r="22263" spans="12:15" x14ac:dyDescent="0.4">
      <c r="L22263" s="56">
        <f ca="1"/>
        <v>22262</v>
      </c>
      <c r="M22263" s="53">
        <f ca="1"/>
        <v>1960</v>
      </c>
      <c r="N22263" s="53">
        <f ca="1"/>
        <v>12</v>
      </c>
      <c r="O22263" s="53" t="str">
        <f ca="1"/>
        <v>1960-12</v>
      </c>
    </row>
    <row r="22264" spans="12:15" x14ac:dyDescent="0.4">
      <c r="L22264" s="56">
        <f ca="1"/>
        <v>22263</v>
      </c>
      <c r="M22264" s="53">
        <f ca="1"/>
        <v>1960</v>
      </c>
      <c r="N22264" s="53">
        <f ca="1"/>
        <v>12</v>
      </c>
      <c r="O22264" s="53" t="str">
        <f ca="1"/>
        <v>1960-12</v>
      </c>
    </row>
    <row r="22265" spans="12:15" x14ac:dyDescent="0.4">
      <c r="L22265" s="56">
        <f ca="1"/>
        <v>22264</v>
      </c>
      <c r="M22265" s="53">
        <f ca="1"/>
        <v>1960</v>
      </c>
      <c r="N22265" s="53">
        <f ca="1"/>
        <v>12</v>
      </c>
      <c r="O22265" s="53" t="str">
        <f ca="1"/>
        <v>1960-12</v>
      </c>
    </row>
    <row r="22266" spans="12:15" x14ac:dyDescent="0.4">
      <c r="L22266" s="56">
        <f ca="1"/>
        <v>22265</v>
      </c>
      <c r="M22266" s="53">
        <f ca="1"/>
        <v>1960</v>
      </c>
      <c r="N22266" s="53">
        <f ca="1"/>
        <v>12</v>
      </c>
      <c r="O22266" s="53" t="str">
        <f ca="1"/>
        <v>1960-12</v>
      </c>
    </row>
    <row r="22267" spans="12:15" x14ac:dyDescent="0.4">
      <c r="L22267" s="56">
        <f ca="1"/>
        <v>22266</v>
      </c>
      <c r="M22267" s="53">
        <f ca="1"/>
        <v>1960</v>
      </c>
      <c r="N22267" s="53">
        <f ca="1"/>
        <v>12</v>
      </c>
      <c r="O22267" s="53" t="str">
        <f ca="1"/>
        <v>1960-12</v>
      </c>
    </row>
    <row r="22268" spans="12:15" x14ac:dyDescent="0.4">
      <c r="L22268" s="56">
        <f ca="1"/>
        <v>22267</v>
      </c>
      <c r="M22268" s="53">
        <f ca="1"/>
        <v>1960</v>
      </c>
      <c r="N22268" s="53">
        <f ca="1"/>
        <v>12</v>
      </c>
      <c r="O22268" s="53" t="str">
        <f ca="1"/>
        <v>1960-12</v>
      </c>
    </row>
    <row r="22269" spans="12:15" x14ac:dyDescent="0.4">
      <c r="L22269" s="56">
        <f ca="1"/>
        <v>22268</v>
      </c>
      <c r="M22269" s="53">
        <f ca="1"/>
        <v>1960</v>
      </c>
      <c r="N22269" s="53">
        <f ca="1"/>
        <v>12</v>
      </c>
      <c r="O22269" s="53" t="str">
        <f ca="1"/>
        <v>1960-12</v>
      </c>
    </row>
    <row r="22270" spans="12:15" x14ac:dyDescent="0.4">
      <c r="L22270" s="56">
        <f ca="1"/>
        <v>22269</v>
      </c>
      <c r="M22270" s="53">
        <f ca="1"/>
        <v>1960</v>
      </c>
      <c r="N22270" s="53">
        <f ca="1"/>
        <v>12</v>
      </c>
      <c r="O22270" s="53" t="str">
        <f ca="1"/>
        <v>1960-12</v>
      </c>
    </row>
    <row r="22271" spans="12:15" x14ac:dyDescent="0.4">
      <c r="L22271" s="56">
        <f ca="1"/>
        <v>22270</v>
      </c>
      <c r="M22271" s="53">
        <f ca="1"/>
        <v>1960</v>
      </c>
      <c r="N22271" s="53">
        <f ca="1"/>
        <v>12</v>
      </c>
      <c r="O22271" s="53" t="str">
        <f ca="1"/>
        <v>1960-12</v>
      </c>
    </row>
    <row r="22272" spans="12:15" x14ac:dyDescent="0.4">
      <c r="L22272" s="56">
        <f ca="1"/>
        <v>22271</v>
      </c>
      <c r="M22272" s="53">
        <f ca="1"/>
        <v>1960</v>
      </c>
      <c r="N22272" s="53">
        <f ca="1"/>
        <v>12</v>
      </c>
      <c r="O22272" s="53" t="str">
        <f ca="1"/>
        <v>1960-12</v>
      </c>
    </row>
    <row r="22273" spans="12:15" x14ac:dyDescent="0.4">
      <c r="L22273" s="56">
        <f ca="1"/>
        <v>22272</v>
      </c>
      <c r="M22273" s="53">
        <f ca="1"/>
        <v>1960</v>
      </c>
      <c r="N22273" s="53">
        <f ca="1"/>
        <v>12</v>
      </c>
      <c r="O22273" s="53" t="str">
        <f ca="1"/>
        <v>1960-12</v>
      </c>
    </row>
    <row r="22274" spans="12:15" x14ac:dyDescent="0.4">
      <c r="L22274" s="56">
        <f ca="1"/>
        <v>22273</v>
      </c>
      <c r="M22274" s="53">
        <f ca="1"/>
        <v>1960</v>
      </c>
      <c r="N22274" s="53">
        <f ca="1"/>
        <v>12</v>
      </c>
      <c r="O22274" s="53" t="str">
        <f ca="1"/>
        <v>1960-12</v>
      </c>
    </row>
    <row r="22275" spans="12:15" x14ac:dyDescent="0.4">
      <c r="L22275" s="56">
        <f ca="1"/>
        <v>22274</v>
      </c>
      <c r="M22275" s="53">
        <f ca="1"/>
        <v>1960</v>
      </c>
      <c r="N22275" s="53">
        <f ca="1"/>
        <v>12</v>
      </c>
      <c r="O22275" s="53" t="str">
        <f ca="1"/>
        <v>1960-12</v>
      </c>
    </row>
    <row r="22276" spans="12:15" x14ac:dyDescent="0.4">
      <c r="L22276" s="56">
        <f ca="1"/>
        <v>22275</v>
      </c>
      <c r="M22276" s="53">
        <f ca="1"/>
        <v>1960</v>
      </c>
      <c r="N22276" s="53">
        <f ca="1"/>
        <v>12</v>
      </c>
      <c r="O22276" s="53" t="str">
        <f ca="1"/>
        <v>1960-12</v>
      </c>
    </row>
    <row r="22277" spans="12:15" x14ac:dyDescent="0.4">
      <c r="L22277" s="56">
        <f ca="1"/>
        <v>22276</v>
      </c>
      <c r="M22277" s="53">
        <f ca="1"/>
        <v>1960</v>
      </c>
      <c r="N22277" s="53">
        <f ca="1"/>
        <v>12</v>
      </c>
      <c r="O22277" s="53" t="str">
        <f ca="1"/>
        <v>1960-12</v>
      </c>
    </row>
    <row r="22278" spans="12:15" x14ac:dyDescent="0.4">
      <c r="L22278" s="56">
        <f ca="1"/>
        <v>22277</v>
      </c>
      <c r="M22278" s="53">
        <f ca="1"/>
        <v>1960</v>
      </c>
      <c r="N22278" s="53">
        <f ca="1"/>
        <v>12</v>
      </c>
      <c r="O22278" s="53" t="str">
        <f ca="1"/>
        <v>1960-12</v>
      </c>
    </row>
    <row r="22279" spans="12:15" x14ac:dyDescent="0.4">
      <c r="L22279" s="56">
        <f ca="1"/>
        <v>22278</v>
      </c>
      <c r="M22279" s="53">
        <f ca="1"/>
        <v>1960</v>
      </c>
      <c r="N22279" s="53">
        <f ca="1"/>
        <v>12</v>
      </c>
      <c r="O22279" s="53" t="str">
        <f ca="1"/>
        <v>1960-12</v>
      </c>
    </row>
    <row r="22280" spans="12:15" x14ac:dyDescent="0.4">
      <c r="L22280" s="56">
        <f ca="1"/>
        <v>22279</v>
      </c>
      <c r="M22280" s="53">
        <f ca="1"/>
        <v>1960</v>
      </c>
      <c r="N22280" s="53">
        <f ca="1"/>
        <v>12</v>
      </c>
      <c r="O22280" s="53" t="str">
        <f ca="1"/>
        <v>1960-12</v>
      </c>
    </row>
    <row r="22281" spans="12:15" x14ac:dyDescent="0.4">
      <c r="L22281" s="56">
        <f ca="1"/>
        <v>22280</v>
      </c>
      <c r="M22281" s="53">
        <f ca="1"/>
        <v>1960</v>
      </c>
      <c r="N22281" s="53">
        <f ca="1"/>
        <v>12</v>
      </c>
      <c r="O22281" s="53" t="str">
        <f ca="1"/>
        <v>1960-12</v>
      </c>
    </row>
    <row r="22282" spans="12:15" x14ac:dyDescent="0.4">
      <c r="L22282" s="56">
        <f ca="1"/>
        <v>22281</v>
      </c>
      <c r="M22282" s="53">
        <f ca="1"/>
        <v>1960</v>
      </c>
      <c r="N22282" s="53">
        <f ca="1"/>
        <v>12</v>
      </c>
      <c r="O22282" s="53" t="str">
        <f ca="1"/>
        <v>1960-12</v>
      </c>
    </row>
    <row r="22283" spans="12:15" x14ac:dyDescent="0.4">
      <c r="L22283" s="56">
        <f ca="1"/>
        <v>22282</v>
      </c>
      <c r="M22283" s="53">
        <f ca="1"/>
        <v>1961</v>
      </c>
      <c r="N22283" s="53">
        <f ca="1"/>
        <v>1</v>
      </c>
      <c r="O22283" s="53" t="str">
        <f ca="1"/>
        <v>1961-01</v>
      </c>
    </row>
    <row r="22284" spans="12:15" x14ac:dyDescent="0.4">
      <c r="L22284" s="56">
        <f ca="1"/>
        <v>22283</v>
      </c>
      <c r="M22284" s="53">
        <f ca="1"/>
        <v>1961</v>
      </c>
      <c r="N22284" s="53">
        <f ca="1"/>
        <v>1</v>
      </c>
      <c r="O22284" s="53" t="str">
        <f ca="1"/>
        <v>1961-01</v>
      </c>
    </row>
    <row r="22285" spans="12:15" x14ac:dyDescent="0.4">
      <c r="L22285" s="56">
        <f ca="1"/>
        <v>22284</v>
      </c>
      <c r="M22285" s="53">
        <f ca="1"/>
        <v>1961</v>
      </c>
      <c r="N22285" s="53">
        <f ca="1"/>
        <v>1</v>
      </c>
      <c r="O22285" s="53" t="str">
        <f ca="1"/>
        <v>1961-01</v>
      </c>
    </row>
    <row r="22286" spans="12:15" x14ac:dyDescent="0.4">
      <c r="L22286" s="56">
        <f ca="1"/>
        <v>22285</v>
      </c>
      <c r="M22286" s="53">
        <f ca="1"/>
        <v>1961</v>
      </c>
      <c r="N22286" s="53">
        <f ca="1"/>
        <v>1</v>
      </c>
      <c r="O22286" s="53" t="str">
        <f ca="1"/>
        <v>1961-01</v>
      </c>
    </row>
    <row r="22287" spans="12:15" x14ac:dyDescent="0.4">
      <c r="L22287" s="56">
        <f ca="1"/>
        <v>22286</v>
      </c>
      <c r="M22287" s="53">
        <f ca="1"/>
        <v>1961</v>
      </c>
      <c r="N22287" s="53">
        <f ca="1"/>
        <v>1</v>
      </c>
      <c r="O22287" s="53" t="str">
        <f ca="1"/>
        <v>1961-01</v>
      </c>
    </row>
    <row r="22288" spans="12:15" x14ac:dyDescent="0.4">
      <c r="L22288" s="56">
        <f ca="1"/>
        <v>22287</v>
      </c>
      <c r="M22288" s="53">
        <f ca="1"/>
        <v>1961</v>
      </c>
      <c r="N22288" s="53">
        <f ca="1"/>
        <v>1</v>
      </c>
      <c r="O22288" s="53" t="str">
        <f ca="1"/>
        <v>1961-01</v>
      </c>
    </row>
    <row r="22289" spans="12:15" x14ac:dyDescent="0.4">
      <c r="L22289" s="56">
        <f ca="1"/>
        <v>22288</v>
      </c>
      <c r="M22289" s="53">
        <f ca="1"/>
        <v>1961</v>
      </c>
      <c r="N22289" s="53">
        <f ca="1"/>
        <v>1</v>
      </c>
      <c r="O22289" s="53" t="str">
        <f ca="1"/>
        <v>1961-01</v>
      </c>
    </row>
    <row r="22290" spans="12:15" x14ac:dyDescent="0.4">
      <c r="L22290" s="56">
        <f ca="1"/>
        <v>22289</v>
      </c>
      <c r="M22290" s="53">
        <f ca="1"/>
        <v>1961</v>
      </c>
      <c r="N22290" s="53">
        <f ca="1"/>
        <v>1</v>
      </c>
      <c r="O22290" s="53" t="str">
        <f ca="1"/>
        <v>1961-01</v>
      </c>
    </row>
    <row r="22291" spans="12:15" x14ac:dyDescent="0.4">
      <c r="L22291" s="56">
        <f ca="1"/>
        <v>22290</v>
      </c>
      <c r="M22291" s="53">
        <f ca="1"/>
        <v>1961</v>
      </c>
      <c r="N22291" s="53">
        <f ca="1"/>
        <v>1</v>
      </c>
      <c r="O22291" s="53" t="str">
        <f ca="1"/>
        <v>1961-01</v>
      </c>
    </row>
    <row r="22292" spans="12:15" x14ac:dyDescent="0.4">
      <c r="L22292" s="56">
        <f ca="1"/>
        <v>22291</v>
      </c>
      <c r="M22292" s="53">
        <f ca="1"/>
        <v>1961</v>
      </c>
      <c r="N22292" s="53">
        <f ca="1"/>
        <v>1</v>
      </c>
      <c r="O22292" s="53" t="str">
        <f ca="1"/>
        <v>1961-01</v>
      </c>
    </row>
    <row r="22293" spans="12:15" x14ac:dyDescent="0.4">
      <c r="L22293" s="56">
        <f ca="1"/>
        <v>22292</v>
      </c>
      <c r="M22293" s="53">
        <f ca="1"/>
        <v>1961</v>
      </c>
      <c r="N22293" s="53">
        <f ca="1"/>
        <v>1</v>
      </c>
      <c r="O22293" s="53" t="str">
        <f ca="1"/>
        <v>1961-01</v>
      </c>
    </row>
    <row r="22294" spans="12:15" x14ac:dyDescent="0.4">
      <c r="L22294" s="56">
        <f ca="1"/>
        <v>22293</v>
      </c>
      <c r="M22294" s="53">
        <f ca="1"/>
        <v>1961</v>
      </c>
      <c r="N22294" s="53">
        <f ca="1"/>
        <v>1</v>
      </c>
      <c r="O22294" s="53" t="str">
        <f ca="1"/>
        <v>1961-01</v>
      </c>
    </row>
    <row r="22295" spans="12:15" x14ac:dyDescent="0.4">
      <c r="L22295" s="56">
        <f ca="1"/>
        <v>22294</v>
      </c>
      <c r="M22295" s="53">
        <f ca="1"/>
        <v>1961</v>
      </c>
      <c r="N22295" s="53">
        <f ca="1"/>
        <v>1</v>
      </c>
      <c r="O22295" s="53" t="str">
        <f ca="1"/>
        <v>1961-01</v>
      </c>
    </row>
    <row r="22296" spans="12:15" x14ac:dyDescent="0.4">
      <c r="L22296" s="56">
        <f ca="1"/>
        <v>22295</v>
      </c>
      <c r="M22296" s="53">
        <f ca="1"/>
        <v>1961</v>
      </c>
      <c r="N22296" s="53">
        <f ca="1"/>
        <v>1</v>
      </c>
      <c r="O22296" s="53" t="str">
        <f ca="1"/>
        <v>1961-01</v>
      </c>
    </row>
    <row r="22297" spans="12:15" x14ac:dyDescent="0.4">
      <c r="L22297" s="56">
        <f ca="1"/>
        <v>22296</v>
      </c>
      <c r="M22297" s="53">
        <f ca="1"/>
        <v>1961</v>
      </c>
      <c r="N22297" s="53">
        <f ca="1"/>
        <v>1</v>
      </c>
      <c r="O22297" s="53" t="str">
        <f ca="1"/>
        <v>1961-01</v>
      </c>
    </row>
    <row r="22298" spans="12:15" x14ac:dyDescent="0.4">
      <c r="L22298" s="56">
        <f ca="1"/>
        <v>22297</v>
      </c>
      <c r="M22298" s="53">
        <f ca="1"/>
        <v>1961</v>
      </c>
      <c r="N22298" s="53">
        <f ca="1"/>
        <v>1</v>
      </c>
      <c r="O22298" s="53" t="str">
        <f ca="1"/>
        <v>1961-01</v>
      </c>
    </row>
    <row r="22299" spans="12:15" x14ac:dyDescent="0.4">
      <c r="L22299" s="56">
        <f ca="1"/>
        <v>22298</v>
      </c>
      <c r="M22299" s="53">
        <f ca="1"/>
        <v>1961</v>
      </c>
      <c r="N22299" s="53">
        <f ca="1"/>
        <v>1</v>
      </c>
      <c r="O22299" s="53" t="str">
        <f ca="1"/>
        <v>1961-01</v>
      </c>
    </row>
    <row r="22300" spans="12:15" x14ac:dyDescent="0.4">
      <c r="L22300" s="56">
        <f ca="1"/>
        <v>22299</v>
      </c>
      <c r="M22300" s="53">
        <f ca="1"/>
        <v>1961</v>
      </c>
      <c r="N22300" s="53">
        <f ca="1"/>
        <v>1</v>
      </c>
      <c r="O22300" s="53" t="str">
        <f ca="1"/>
        <v>1961-01</v>
      </c>
    </row>
    <row r="22301" spans="12:15" x14ac:dyDescent="0.4">
      <c r="L22301" s="56">
        <f ca="1"/>
        <v>22300</v>
      </c>
      <c r="M22301" s="53">
        <f ca="1"/>
        <v>1961</v>
      </c>
      <c r="N22301" s="53">
        <f ca="1"/>
        <v>1</v>
      </c>
      <c r="O22301" s="53" t="str">
        <f ca="1"/>
        <v>1961-01</v>
      </c>
    </row>
    <row r="22302" spans="12:15" x14ac:dyDescent="0.4">
      <c r="L22302" s="56">
        <f ca="1"/>
        <v>22301</v>
      </c>
      <c r="M22302" s="53">
        <f ca="1"/>
        <v>1961</v>
      </c>
      <c r="N22302" s="53">
        <f ca="1"/>
        <v>1</v>
      </c>
      <c r="O22302" s="53" t="str">
        <f ca="1"/>
        <v>1961-01</v>
      </c>
    </row>
    <row r="22303" spans="12:15" x14ac:dyDescent="0.4">
      <c r="L22303" s="56">
        <f ca="1"/>
        <v>22302</v>
      </c>
      <c r="M22303" s="53">
        <f ca="1"/>
        <v>1961</v>
      </c>
      <c r="N22303" s="53">
        <f ca="1"/>
        <v>1</v>
      </c>
      <c r="O22303" s="53" t="str">
        <f ca="1"/>
        <v>1961-01</v>
      </c>
    </row>
    <row r="22304" spans="12:15" x14ac:dyDescent="0.4">
      <c r="L22304" s="56">
        <f ca="1"/>
        <v>22303</v>
      </c>
      <c r="M22304" s="53">
        <f ca="1"/>
        <v>1961</v>
      </c>
      <c r="N22304" s="53">
        <f ca="1"/>
        <v>1</v>
      </c>
      <c r="O22304" s="53" t="str">
        <f ca="1"/>
        <v>1961-01</v>
      </c>
    </row>
    <row r="22305" spans="12:15" x14ac:dyDescent="0.4">
      <c r="L22305" s="56">
        <f ca="1"/>
        <v>22304</v>
      </c>
      <c r="M22305" s="53">
        <f ca="1"/>
        <v>1961</v>
      </c>
      <c r="N22305" s="53">
        <f ca="1"/>
        <v>1</v>
      </c>
      <c r="O22305" s="53" t="str">
        <f ca="1"/>
        <v>1961-01</v>
      </c>
    </row>
    <row r="22306" spans="12:15" x14ac:dyDescent="0.4">
      <c r="L22306" s="56">
        <f ca="1"/>
        <v>22305</v>
      </c>
      <c r="M22306" s="53">
        <f ca="1"/>
        <v>1961</v>
      </c>
      <c r="N22306" s="53">
        <f ca="1"/>
        <v>1</v>
      </c>
      <c r="O22306" s="53" t="str">
        <f ca="1"/>
        <v>1961-01</v>
      </c>
    </row>
    <row r="22307" spans="12:15" x14ac:dyDescent="0.4">
      <c r="L22307" s="56">
        <f ca="1"/>
        <v>22306</v>
      </c>
      <c r="M22307" s="53">
        <f ca="1"/>
        <v>1961</v>
      </c>
      <c r="N22307" s="53">
        <f ca="1"/>
        <v>1</v>
      </c>
      <c r="O22307" s="53" t="str">
        <f ca="1"/>
        <v>1961-01</v>
      </c>
    </row>
    <row r="22308" spans="12:15" x14ac:dyDescent="0.4">
      <c r="L22308" s="56">
        <f ca="1"/>
        <v>22307</v>
      </c>
      <c r="M22308" s="53">
        <f ca="1"/>
        <v>1961</v>
      </c>
      <c r="N22308" s="53">
        <f ca="1"/>
        <v>1</v>
      </c>
      <c r="O22308" s="53" t="str">
        <f ca="1"/>
        <v>1961-01</v>
      </c>
    </row>
    <row r="22309" spans="12:15" x14ac:dyDescent="0.4">
      <c r="L22309" s="56">
        <f ca="1"/>
        <v>22308</v>
      </c>
      <c r="M22309" s="53">
        <f ca="1"/>
        <v>1961</v>
      </c>
      <c r="N22309" s="53">
        <f ca="1"/>
        <v>1</v>
      </c>
      <c r="O22309" s="53" t="str">
        <f ca="1"/>
        <v>1961-01</v>
      </c>
    </row>
    <row r="22310" spans="12:15" x14ac:dyDescent="0.4">
      <c r="L22310" s="56">
        <f ca="1"/>
        <v>22309</v>
      </c>
      <c r="M22310" s="53">
        <f ca="1"/>
        <v>1961</v>
      </c>
      <c r="N22310" s="53">
        <f ca="1"/>
        <v>1</v>
      </c>
      <c r="O22310" s="53" t="str">
        <f ca="1"/>
        <v>1961-01</v>
      </c>
    </row>
    <row r="22311" spans="12:15" x14ac:dyDescent="0.4">
      <c r="L22311" s="56">
        <f ca="1"/>
        <v>22310</v>
      </c>
      <c r="M22311" s="53">
        <f ca="1"/>
        <v>1961</v>
      </c>
      <c r="N22311" s="53">
        <f ca="1"/>
        <v>1</v>
      </c>
      <c r="O22311" s="53" t="str">
        <f ca="1"/>
        <v>1961-01</v>
      </c>
    </row>
    <row r="22312" spans="12:15" x14ac:dyDescent="0.4">
      <c r="L22312" s="56">
        <f ca="1"/>
        <v>22311</v>
      </c>
      <c r="M22312" s="53">
        <f ca="1"/>
        <v>1961</v>
      </c>
      <c r="N22312" s="53">
        <f ca="1"/>
        <v>1</v>
      </c>
      <c r="O22312" s="53" t="str">
        <f ca="1"/>
        <v>1961-01</v>
      </c>
    </row>
    <row r="22313" spans="12:15" x14ac:dyDescent="0.4">
      <c r="L22313" s="56">
        <f ca="1"/>
        <v>22312</v>
      </c>
      <c r="M22313" s="53">
        <f ca="1"/>
        <v>1961</v>
      </c>
      <c r="N22313" s="53">
        <f ca="1"/>
        <v>1</v>
      </c>
      <c r="O22313" s="53" t="str">
        <f ca="1"/>
        <v>1961-01</v>
      </c>
    </row>
    <row r="22314" spans="12:15" x14ac:dyDescent="0.4">
      <c r="L22314" s="56">
        <f ca="1"/>
        <v>22313</v>
      </c>
      <c r="M22314" s="53">
        <f ca="1"/>
        <v>1961</v>
      </c>
      <c r="N22314" s="53">
        <f ca="1"/>
        <v>2</v>
      </c>
      <c r="O22314" s="53" t="str">
        <f ca="1"/>
        <v>1961-02</v>
      </c>
    </row>
    <row r="22315" spans="12:15" x14ac:dyDescent="0.4">
      <c r="L22315" s="56">
        <f ca="1"/>
        <v>22314</v>
      </c>
      <c r="M22315" s="53">
        <f ca="1"/>
        <v>1961</v>
      </c>
      <c r="N22315" s="53">
        <f ca="1"/>
        <v>2</v>
      </c>
      <c r="O22315" s="53" t="str">
        <f ca="1"/>
        <v>1961-02</v>
      </c>
    </row>
    <row r="22316" spans="12:15" x14ac:dyDescent="0.4">
      <c r="L22316" s="56">
        <f ca="1"/>
        <v>22315</v>
      </c>
      <c r="M22316" s="53">
        <f ca="1"/>
        <v>1961</v>
      </c>
      <c r="N22316" s="53">
        <f ca="1"/>
        <v>2</v>
      </c>
      <c r="O22316" s="53" t="str">
        <f ca="1"/>
        <v>1961-02</v>
      </c>
    </row>
    <row r="22317" spans="12:15" x14ac:dyDescent="0.4">
      <c r="L22317" s="56">
        <f ca="1"/>
        <v>22316</v>
      </c>
      <c r="M22317" s="53">
        <f ca="1"/>
        <v>1961</v>
      </c>
      <c r="N22317" s="53">
        <f ca="1"/>
        <v>2</v>
      </c>
      <c r="O22317" s="53" t="str">
        <f ca="1"/>
        <v>1961-02</v>
      </c>
    </row>
    <row r="22318" spans="12:15" x14ac:dyDescent="0.4">
      <c r="L22318" s="56">
        <f ca="1"/>
        <v>22317</v>
      </c>
      <c r="M22318" s="53">
        <f ca="1"/>
        <v>1961</v>
      </c>
      <c r="N22318" s="53">
        <f ca="1"/>
        <v>2</v>
      </c>
      <c r="O22318" s="53" t="str">
        <f ca="1"/>
        <v>1961-02</v>
      </c>
    </row>
    <row r="22319" spans="12:15" x14ac:dyDescent="0.4">
      <c r="L22319" s="56">
        <f ca="1"/>
        <v>22318</v>
      </c>
      <c r="M22319" s="53">
        <f ca="1"/>
        <v>1961</v>
      </c>
      <c r="N22319" s="53">
        <f ca="1"/>
        <v>2</v>
      </c>
      <c r="O22319" s="53" t="str">
        <f ca="1"/>
        <v>1961-02</v>
      </c>
    </row>
    <row r="22320" spans="12:15" x14ac:dyDescent="0.4">
      <c r="L22320" s="56">
        <f ca="1"/>
        <v>22319</v>
      </c>
      <c r="M22320" s="53">
        <f ca="1"/>
        <v>1961</v>
      </c>
      <c r="N22320" s="53">
        <f ca="1"/>
        <v>2</v>
      </c>
      <c r="O22320" s="53" t="str">
        <f ca="1"/>
        <v>1961-02</v>
      </c>
    </row>
    <row r="22321" spans="12:15" x14ac:dyDescent="0.4">
      <c r="L22321" s="56">
        <f ca="1"/>
        <v>22320</v>
      </c>
      <c r="M22321" s="53">
        <f ca="1"/>
        <v>1961</v>
      </c>
      <c r="N22321" s="53">
        <f ca="1"/>
        <v>2</v>
      </c>
      <c r="O22321" s="53" t="str">
        <f ca="1"/>
        <v>1961-02</v>
      </c>
    </row>
    <row r="22322" spans="12:15" x14ac:dyDescent="0.4">
      <c r="L22322" s="56">
        <f ca="1"/>
        <v>22321</v>
      </c>
      <c r="M22322" s="53">
        <f ca="1"/>
        <v>1961</v>
      </c>
      <c r="N22322" s="53">
        <f ca="1"/>
        <v>2</v>
      </c>
      <c r="O22322" s="53" t="str">
        <f ca="1"/>
        <v>1961-02</v>
      </c>
    </row>
    <row r="22323" spans="12:15" x14ac:dyDescent="0.4">
      <c r="L22323" s="56">
        <f ca="1"/>
        <v>22322</v>
      </c>
      <c r="M22323" s="53">
        <f ca="1"/>
        <v>1961</v>
      </c>
      <c r="N22323" s="53">
        <f ca="1"/>
        <v>2</v>
      </c>
      <c r="O22323" s="53" t="str">
        <f ca="1"/>
        <v>1961-02</v>
      </c>
    </row>
    <row r="22324" spans="12:15" x14ac:dyDescent="0.4">
      <c r="L22324" s="56">
        <f ca="1"/>
        <v>22323</v>
      </c>
      <c r="M22324" s="53">
        <f ca="1"/>
        <v>1961</v>
      </c>
      <c r="N22324" s="53">
        <f ca="1"/>
        <v>2</v>
      </c>
      <c r="O22324" s="53" t="str">
        <f ca="1"/>
        <v>1961-02</v>
      </c>
    </row>
    <row r="22325" spans="12:15" x14ac:dyDescent="0.4">
      <c r="L22325" s="56">
        <f ca="1"/>
        <v>22324</v>
      </c>
      <c r="M22325" s="53">
        <f ca="1"/>
        <v>1961</v>
      </c>
      <c r="N22325" s="53">
        <f ca="1"/>
        <v>2</v>
      </c>
      <c r="O22325" s="53" t="str">
        <f ca="1"/>
        <v>1961-02</v>
      </c>
    </row>
    <row r="22326" spans="12:15" x14ac:dyDescent="0.4">
      <c r="L22326" s="56">
        <f ca="1"/>
        <v>22325</v>
      </c>
      <c r="M22326" s="53">
        <f ca="1"/>
        <v>1961</v>
      </c>
      <c r="N22326" s="53">
        <f ca="1"/>
        <v>2</v>
      </c>
      <c r="O22326" s="53" t="str">
        <f ca="1"/>
        <v>1961-02</v>
      </c>
    </row>
    <row r="22327" spans="12:15" x14ac:dyDescent="0.4">
      <c r="L22327" s="56">
        <f ca="1"/>
        <v>22326</v>
      </c>
      <c r="M22327" s="53">
        <f ca="1"/>
        <v>1961</v>
      </c>
      <c r="N22327" s="53">
        <f ca="1"/>
        <v>2</v>
      </c>
      <c r="O22327" s="53" t="str">
        <f ca="1"/>
        <v>1961-02</v>
      </c>
    </row>
    <row r="22328" spans="12:15" x14ac:dyDescent="0.4">
      <c r="L22328" s="56">
        <f ca="1"/>
        <v>22327</v>
      </c>
      <c r="M22328" s="53">
        <f ca="1"/>
        <v>1961</v>
      </c>
      <c r="N22328" s="53">
        <f ca="1"/>
        <v>2</v>
      </c>
      <c r="O22328" s="53" t="str">
        <f ca="1"/>
        <v>1961-02</v>
      </c>
    </row>
    <row r="22329" spans="12:15" x14ac:dyDescent="0.4">
      <c r="L22329" s="56">
        <f ca="1"/>
        <v>22328</v>
      </c>
      <c r="M22329" s="53">
        <f ca="1"/>
        <v>1961</v>
      </c>
      <c r="N22329" s="53">
        <f ca="1"/>
        <v>2</v>
      </c>
      <c r="O22329" s="53" t="str">
        <f ca="1"/>
        <v>1961-02</v>
      </c>
    </row>
    <row r="22330" spans="12:15" x14ac:dyDescent="0.4">
      <c r="L22330" s="56">
        <f ca="1"/>
        <v>22329</v>
      </c>
      <c r="M22330" s="53">
        <f ca="1"/>
        <v>1961</v>
      </c>
      <c r="N22330" s="53">
        <f ca="1"/>
        <v>2</v>
      </c>
      <c r="O22330" s="53" t="str">
        <f ca="1"/>
        <v>1961-02</v>
      </c>
    </row>
    <row r="22331" spans="12:15" x14ac:dyDescent="0.4">
      <c r="L22331" s="56">
        <f ca="1"/>
        <v>22330</v>
      </c>
      <c r="M22331" s="53">
        <f ca="1"/>
        <v>1961</v>
      </c>
      <c r="N22331" s="53">
        <f ca="1"/>
        <v>2</v>
      </c>
      <c r="O22331" s="53" t="str">
        <f ca="1"/>
        <v>1961-02</v>
      </c>
    </row>
    <row r="22332" spans="12:15" x14ac:dyDescent="0.4">
      <c r="L22332" s="56">
        <f ca="1"/>
        <v>22331</v>
      </c>
      <c r="M22332" s="53">
        <f ca="1"/>
        <v>1961</v>
      </c>
      <c r="N22332" s="53">
        <f ca="1"/>
        <v>2</v>
      </c>
      <c r="O22332" s="53" t="str">
        <f ca="1"/>
        <v>1961-02</v>
      </c>
    </row>
    <row r="22333" spans="12:15" x14ac:dyDescent="0.4">
      <c r="L22333" s="56">
        <f ca="1"/>
        <v>22332</v>
      </c>
      <c r="M22333" s="53">
        <f ca="1"/>
        <v>1961</v>
      </c>
      <c r="N22333" s="53">
        <f ca="1"/>
        <v>2</v>
      </c>
      <c r="O22333" s="53" t="str">
        <f ca="1"/>
        <v>1961-02</v>
      </c>
    </row>
    <row r="22334" spans="12:15" x14ac:dyDescent="0.4">
      <c r="L22334" s="56">
        <f ca="1"/>
        <v>22333</v>
      </c>
      <c r="M22334" s="53">
        <f ca="1"/>
        <v>1961</v>
      </c>
      <c r="N22334" s="53">
        <f ca="1"/>
        <v>2</v>
      </c>
      <c r="O22334" s="53" t="str">
        <f ca="1"/>
        <v>1961-02</v>
      </c>
    </row>
    <row r="22335" spans="12:15" x14ac:dyDescent="0.4">
      <c r="L22335" s="56">
        <f ca="1"/>
        <v>22334</v>
      </c>
      <c r="M22335" s="53">
        <f ca="1"/>
        <v>1961</v>
      </c>
      <c r="N22335" s="53">
        <f ca="1"/>
        <v>2</v>
      </c>
      <c r="O22335" s="53" t="str">
        <f ca="1"/>
        <v>1961-02</v>
      </c>
    </row>
    <row r="22336" spans="12:15" x14ac:dyDescent="0.4">
      <c r="L22336" s="56">
        <f ca="1"/>
        <v>22335</v>
      </c>
      <c r="M22336" s="53">
        <f ca="1"/>
        <v>1961</v>
      </c>
      <c r="N22336" s="53">
        <f ca="1"/>
        <v>2</v>
      </c>
      <c r="O22336" s="53" t="str">
        <f ca="1"/>
        <v>1961-02</v>
      </c>
    </row>
    <row r="22337" spans="12:15" x14ac:dyDescent="0.4">
      <c r="L22337" s="56">
        <f ca="1"/>
        <v>22336</v>
      </c>
      <c r="M22337" s="53">
        <f ca="1"/>
        <v>1961</v>
      </c>
      <c r="N22337" s="53">
        <f ca="1"/>
        <v>2</v>
      </c>
      <c r="O22337" s="53" t="str">
        <f ca="1"/>
        <v>1961-02</v>
      </c>
    </row>
    <row r="22338" spans="12:15" x14ac:dyDescent="0.4">
      <c r="L22338" s="56">
        <f ca="1"/>
        <v>22337</v>
      </c>
      <c r="M22338" s="53">
        <f ca="1"/>
        <v>1961</v>
      </c>
      <c r="N22338" s="53">
        <f ca="1"/>
        <v>2</v>
      </c>
      <c r="O22338" s="53" t="str">
        <f ca="1"/>
        <v>1961-02</v>
      </c>
    </row>
    <row r="22339" spans="12:15" x14ac:dyDescent="0.4">
      <c r="L22339" s="56">
        <f ca="1"/>
        <v>22338</v>
      </c>
      <c r="M22339" s="53">
        <f ca="1"/>
        <v>1961</v>
      </c>
      <c r="N22339" s="53">
        <f ca="1"/>
        <v>2</v>
      </c>
      <c r="O22339" s="53" t="str">
        <f ca="1"/>
        <v>1961-02</v>
      </c>
    </row>
    <row r="22340" spans="12:15" x14ac:dyDescent="0.4">
      <c r="L22340" s="56">
        <f ca="1"/>
        <v>22339</v>
      </c>
      <c r="M22340" s="53">
        <f ca="1"/>
        <v>1961</v>
      </c>
      <c r="N22340" s="53">
        <f ca="1"/>
        <v>2</v>
      </c>
      <c r="O22340" s="53" t="str">
        <f ca="1"/>
        <v>1961-02</v>
      </c>
    </row>
    <row r="22341" spans="12:15" x14ac:dyDescent="0.4">
      <c r="L22341" s="56">
        <f ca="1"/>
        <v>22340</v>
      </c>
      <c r="M22341" s="53">
        <f ca="1"/>
        <v>1961</v>
      </c>
      <c r="N22341" s="53">
        <f ca="1"/>
        <v>2</v>
      </c>
      <c r="O22341" s="53" t="str">
        <f ca="1"/>
        <v>1961-02</v>
      </c>
    </row>
    <row r="22342" spans="12:15" x14ac:dyDescent="0.4">
      <c r="L22342" s="56">
        <f ca="1"/>
        <v>22341</v>
      </c>
      <c r="M22342" s="53">
        <f ca="1"/>
        <v>1961</v>
      </c>
      <c r="N22342" s="53">
        <f ca="1"/>
        <v>3</v>
      </c>
      <c r="O22342" s="53" t="str">
        <f ca="1"/>
        <v>1961-03</v>
      </c>
    </row>
    <row r="22343" spans="12:15" x14ac:dyDescent="0.4">
      <c r="L22343" s="56">
        <f ca="1"/>
        <v>22342</v>
      </c>
      <c r="M22343" s="53">
        <f ca="1"/>
        <v>1961</v>
      </c>
      <c r="N22343" s="53">
        <f ca="1"/>
        <v>3</v>
      </c>
      <c r="O22343" s="53" t="str">
        <f ca="1"/>
        <v>1961-03</v>
      </c>
    </row>
    <row r="22344" spans="12:15" x14ac:dyDescent="0.4">
      <c r="L22344" s="56">
        <f ca="1"/>
        <v>22343</v>
      </c>
      <c r="M22344" s="53">
        <f ca="1"/>
        <v>1961</v>
      </c>
      <c r="N22344" s="53">
        <f ca="1"/>
        <v>3</v>
      </c>
      <c r="O22344" s="53" t="str">
        <f ca="1"/>
        <v>1961-03</v>
      </c>
    </row>
    <row r="22345" spans="12:15" x14ac:dyDescent="0.4">
      <c r="L22345" s="56">
        <f ca="1"/>
        <v>22344</v>
      </c>
      <c r="M22345" s="53">
        <f ca="1"/>
        <v>1961</v>
      </c>
      <c r="N22345" s="53">
        <f ca="1"/>
        <v>3</v>
      </c>
      <c r="O22345" s="53" t="str">
        <f ca="1"/>
        <v>1961-03</v>
      </c>
    </row>
    <row r="22346" spans="12:15" x14ac:dyDescent="0.4">
      <c r="L22346" s="56">
        <f ca="1"/>
        <v>22345</v>
      </c>
      <c r="M22346" s="53">
        <f ca="1"/>
        <v>1961</v>
      </c>
      <c r="N22346" s="53">
        <f ca="1"/>
        <v>3</v>
      </c>
      <c r="O22346" s="53" t="str">
        <f ca="1"/>
        <v>1961-03</v>
      </c>
    </row>
    <row r="22347" spans="12:15" x14ac:dyDescent="0.4">
      <c r="L22347" s="56">
        <f ca="1"/>
        <v>22346</v>
      </c>
      <c r="M22347" s="53">
        <f ca="1"/>
        <v>1961</v>
      </c>
      <c r="N22347" s="53">
        <f ca="1"/>
        <v>3</v>
      </c>
      <c r="O22347" s="53" t="str">
        <f ca="1"/>
        <v>1961-03</v>
      </c>
    </row>
    <row r="22348" spans="12:15" x14ac:dyDescent="0.4">
      <c r="L22348" s="56">
        <f ca="1"/>
        <v>22347</v>
      </c>
      <c r="M22348" s="53">
        <f ca="1"/>
        <v>1961</v>
      </c>
      <c r="N22348" s="53">
        <f ca="1"/>
        <v>3</v>
      </c>
      <c r="O22348" s="53" t="str">
        <f ca="1"/>
        <v>1961-03</v>
      </c>
    </row>
    <row r="22349" spans="12:15" x14ac:dyDescent="0.4">
      <c r="L22349" s="56">
        <f ca="1"/>
        <v>22348</v>
      </c>
      <c r="M22349" s="53">
        <f ca="1"/>
        <v>1961</v>
      </c>
      <c r="N22349" s="53">
        <f ca="1"/>
        <v>3</v>
      </c>
      <c r="O22349" s="53" t="str">
        <f ca="1"/>
        <v>1961-03</v>
      </c>
    </row>
    <row r="22350" spans="12:15" x14ac:dyDescent="0.4">
      <c r="L22350" s="56">
        <f ca="1"/>
        <v>22349</v>
      </c>
      <c r="M22350" s="53">
        <f ca="1"/>
        <v>1961</v>
      </c>
      <c r="N22350" s="53">
        <f ca="1"/>
        <v>3</v>
      </c>
      <c r="O22350" s="53" t="str">
        <f ca="1"/>
        <v>1961-03</v>
      </c>
    </row>
    <row r="22351" spans="12:15" x14ac:dyDescent="0.4">
      <c r="L22351" s="56">
        <f ca="1"/>
        <v>22350</v>
      </c>
      <c r="M22351" s="53">
        <f ca="1"/>
        <v>1961</v>
      </c>
      <c r="N22351" s="53">
        <f ca="1"/>
        <v>3</v>
      </c>
      <c r="O22351" s="53" t="str">
        <f ca="1"/>
        <v>1961-03</v>
      </c>
    </row>
    <row r="22352" spans="12:15" x14ac:dyDescent="0.4">
      <c r="L22352" s="56">
        <f ca="1"/>
        <v>22351</v>
      </c>
      <c r="M22352" s="53">
        <f ca="1"/>
        <v>1961</v>
      </c>
      <c r="N22352" s="53">
        <f ca="1"/>
        <v>3</v>
      </c>
      <c r="O22352" s="53" t="str">
        <f ca="1"/>
        <v>1961-03</v>
      </c>
    </row>
    <row r="22353" spans="12:15" x14ac:dyDescent="0.4">
      <c r="L22353" s="56">
        <f ca="1"/>
        <v>22352</v>
      </c>
      <c r="M22353" s="53">
        <f ca="1"/>
        <v>1961</v>
      </c>
      <c r="N22353" s="53">
        <f ca="1"/>
        <v>3</v>
      </c>
      <c r="O22353" s="53" t="str">
        <f ca="1"/>
        <v>1961-03</v>
      </c>
    </row>
    <row r="22354" spans="12:15" x14ac:dyDescent="0.4">
      <c r="L22354" s="56">
        <f ca="1"/>
        <v>22353</v>
      </c>
      <c r="M22354" s="53">
        <f ca="1"/>
        <v>1961</v>
      </c>
      <c r="N22354" s="53">
        <f ca="1"/>
        <v>3</v>
      </c>
      <c r="O22354" s="53" t="str">
        <f ca="1"/>
        <v>1961-03</v>
      </c>
    </row>
    <row r="22355" spans="12:15" x14ac:dyDescent="0.4">
      <c r="L22355" s="56">
        <f ca="1"/>
        <v>22354</v>
      </c>
      <c r="M22355" s="53">
        <f ca="1"/>
        <v>1961</v>
      </c>
      <c r="N22355" s="53">
        <f ca="1"/>
        <v>3</v>
      </c>
      <c r="O22355" s="53" t="str">
        <f ca="1"/>
        <v>1961-03</v>
      </c>
    </row>
    <row r="22356" spans="12:15" x14ac:dyDescent="0.4">
      <c r="L22356" s="56">
        <f ca="1"/>
        <v>22355</v>
      </c>
      <c r="M22356" s="53">
        <f ca="1"/>
        <v>1961</v>
      </c>
      <c r="N22356" s="53">
        <f ca="1"/>
        <v>3</v>
      </c>
      <c r="O22356" s="53" t="str">
        <f ca="1"/>
        <v>1961-03</v>
      </c>
    </row>
    <row r="22357" spans="12:15" x14ac:dyDescent="0.4">
      <c r="L22357" s="56">
        <f ca="1"/>
        <v>22356</v>
      </c>
      <c r="M22357" s="53">
        <f ca="1"/>
        <v>1961</v>
      </c>
      <c r="N22357" s="53">
        <f ca="1"/>
        <v>3</v>
      </c>
      <c r="O22357" s="53" t="str">
        <f ca="1"/>
        <v>1961-03</v>
      </c>
    </row>
    <row r="22358" spans="12:15" x14ac:dyDescent="0.4">
      <c r="L22358" s="56">
        <f ca="1"/>
        <v>22357</v>
      </c>
      <c r="M22358" s="53">
        <f ca="1"/>
        <v>1961</v>
      </c>
      <c r="N22358" s="53">
        <f ca="1"/>
        <v>3</v>
      </c>
      <c r="O22358" s="53" t="str">
        <f ca="1"/>
        <v>1961-03</v>
      </c>
    </row>
    <row r="22359" spans="12:15" x14ac:dyDescent="0.4">
      <c r="L22359" s="56">
        <f ca="1"/>
        <v>22358</v>
      </c>
      <c r="M22359" s="53">
        <f ca="1"/>
        <v>1961</v>
      </c>
      <c r="N22359" s="53">
        <f ca="1"/>
        <v>3</v>
      </c>
      <c r="O22359" s="53" t="str">
        <f ca="1"/>
        <v>1961-03</v>
      </c>
    </row>
    <row r="22360" spans="12:15" x14ac:dyDescent="0.4">
      <c r="L22360" s="56">
        <f ca="1"/>
        <v>22359</v>
      </c>
      <c r="M22360" s="53">
        <f ca="1"/>
        <v>1961</v>
      </c>
      <c r="N22360" s="53">
        <f ca="1"/>
        <v>3</v>
      </c>
      <c r="O22360" s="53" t="str">
        <f ca="1"/>
        <v>1961-03</v>
      </c>
    </row>
    <row r="22361" spans="12:15" x14ac:dyDescent="0.4">
      <c r="L22361" s="56">
        <f ca="1"/>
        <v>22360</v>
      </c>
      <c r="M22361" s="53">
        <f ca="1"/>
        <v>1961</v>
      </c>
      <c r="N22361" s="53">
        <f ca="1"/>
        <v>3</v>
      </c>
      <c r="O22361" s="53" t="str">
        <f ca="1"/>
        <v>1961-03</v>
      </c>
    </row>
    <row r="22362" spans="12:15" x14ac:dyDescent="0.4">
      <c r="L22362" s="56">
        <f ca="1"/>
        <v>22361</v>
      </c>
      <c r="M22362" s="53">
        <f ca="1"/>
        <v>1961</v>
      </c>
      <c r="N22362" s="53">
        <f ca="1"/>
        <v>3</v>
      </c>
      <c r="O22362" s="53" t="str">
        <f ca="1"/>
        <v>1961-03</v>
      </c>
    </row>
    <row r="22363" spans="12:15" x14ac:dyDescent="0.4">
      <c r="L22363" s="56">
        <f ca="1"/>
        <v>22362</v>
      </c>
      <c r="M22363" s="53">
        <f ca="1"/>
        <v>1961</v>
      </c>
      <c r="N22363" s="53">
        <f ca="1"/>
        <v>3</v>
      </c>
      <c r="O22363" s="53" t="str">
        <f ca="1"/>
        <v>1961-03</v>
      </c>
    </row>
    <row r="22364" spans="12:15" x14ac:dyDescent="0.4">
      <c r="L22364" s="56">
        <f ca="1"/>
        <v>22363</v>
      </c>
      <c r="M22364" s="53">
        <f ca="1"/>
        <v>1961</v>
      </c>
      <c r="N22364" s="53">
        <f ca="1"/>
        <v>3</v>
      </c>
      <c r="O22364" s="53" t="str">
        <f ca="1"/>
        <v>1961-03</v>
      </c>
    </row>
    <row r="22365" spans="12:15" x14ac:dyDescent="0.4">
      <c r="L22365" s="56">
        <f ca="1"/>
        <v>22364</v>
      </c>
      <c r="M22365" s="53">
        <f ca="1"/>
        <v>1961</v>
      </c>
      <c r="N22365" s="53">
        <f ca="1"/>
        <v>3</v>
      </c>
      <c r="O22365" s="53" t="str">
        <f ca="1"/>
        <v>1961-03</v>
      </c>
    </row>
    <row r="22366" spans="12:15" x14ac:dyDescent="0.4">
      <c r="L22366" s="56">
        <f ca="1"/>
        <v>22365</v>
      </c>
      <c r="M22366" s="53">
        <f ca="1"/>
        <v>1961</v>
      </c>
      <c r="N22366" s="53">
        <f ca="1"/>
        <v>3</v>
      </c>
      <c r="O22366" s="53" t="str">
        <f ca="1"/>
        <v>1961-03</v>
      </c>
    </row>
    <row r="22367" spans="12:15" x14ac:dyDescent="0.4">
      <c r="L22367" s="56">
        <f ca="1"/>
        <v>22366</v>
      </c>
      <c r="M22367" s="53">
        <f ca="1"/>
        <v>1961</v>
      </c>
      <c r="N22367" s="53">
        <f ca="1"/>
        <v>3</v>
      </c>
      <c r="O22367" s="53" t="str">
        <f ca="1"/>
        <v>1961-03</v>
      </c>
    </row>
    <row r="22368" spans="12:15" x14ac:dyDescent="0.4">
      <c r="L22368" s="56">
        <f ca="1"/>
        <v>22367</v>
      </c>
      <c r="M22368" s="53">
        <f ca="1"/>
        <v>1961</v>
      </c>
      <c r="N22368" s="53">
        <f ca="1"/>
        <v>3</v>
      </c>
      <c r="O22368" s="53" t="str">
        <f ca="1"/>
        <v>1961-03</v>
      </c>
    </row>
    <row r="22369" spans="12:15" x14ac:dyDescent="0.4">
      <c r="L22369" s="56">
        <f ca="1"/>
        <v>22368</v>
      </c>
      <c r="M22369" s="53">
        <f ca="1"/>
        <v>1961</v>
      </c>
      <c r="N22369" s="53">
        <f ca="1"/>
        <v>3</v>
      </c>
      <c r="O22369" s="53" t="str">
        <f ca="1"/>
        <v>1961-03</v>
      </c>
    </row>
    <row r="22370" spans="12:15" x14ac:dyDescent="0.4">
      <c r="L22370" s="56">
        <f ca="1"/>
        <v>22369</v>
      </c>
      <c r="M22370" s="53">
        <f ca="1"/>
        <v>1961</v>
      </c>
      <c r="N22370" s="53">
        <f ca="1"/>
        <v>3</v>
      </c>
      <c r="O22370" s="53" t="str">
        <f ca="1"/>
        <v>1961-03</v>
      </c>
    </row>
    <row r="22371" spans="12:15" x14ac:dyDescent="0.4">
      <c r="L22371" s="56">
        <f ca="1"/>
        <v>22370</v>
      </c>
      <c r="M22371" s="53">
        <f ca="1"/>
        <v>1961</v>
      </c>
      <c r="N22371" s="53">
        <f ca="1"/>
        <v>3</v>
      </c>
      <c r="O22371" s="53" t="str">
        <f ca="1"/>
        <v>1961-03</v>
      </c>
    </row>
    <row r="22372" spans="12:15" x14ac:dyDescent="0.4">
      <c r="L22372" s="56">
        <f ca="1"/>
        <v>22371</v>
      </c>
      <c r="M22372" s="53">
        <f ca="1"/>
        <v>1961</v>
      </c>
      <c r="N22372" s="53">
        <f ca="1"/>
        <v>3</v>
      </c>
      <c r="O22372" s="53" t="str">
        <f ca="1"/>
        <v>1961-03</v>
      </c>
    </row>
    <row r="22373" spans="12:15" x14ac:dyDescent="0.4">
      <c r="L22373" s="56">
        <f ca="1"/>
        <v>22372</v>
      </c>
      <c r="M22373" s="53">
        <f ca="1"/>
        <v>1961</v>
      </c>
      <c r="N22373" s="53">
        <f ca="1"/>
        <v>4</v>
      </c>
      <c r="O22373" s="53" t="str">
        <f ca="1"/>
        <v>1961-04</v>
      </c>
    </row>
    <row r="22374" spans="12:15" x14ac:dyDescent="0.4">
      <c r="L22374" s="56">
        <f ca="1"/>
        <v>22373</v>
      </c>
      <c r="M22374" s="53">
        <f ca="1"/>
        <v>1961</v>
      </c>
      <c r="N22374" s="53">
        <f ca="1"/>
        <v>4</v>
      </c>
      <c r="O22374" s="53" t="str">
        <f ca="1"/>
        <v>1961-04</v>
      </c>
    </row>
    <row r="22375" spans="12:15" x14ac:dyDescent="0.4">
      <c r="L22375" s="56">
        <f ca="1"/>
        <v>22374</v>
      </c>
      <c r="M22375" s="53">
        <f ca="1"/>
        <v>1961</v>
      </c>
      <c r="N22375" s="53">
        <f ca="1"/>
        <v>4</v>
      </c>
      <c r="O22375" s="53" t="str">
        <f ca="1"/>
        <v>1961-04</v>
      </c>
    </row>
    <row r="22376" spans="12:15" x14ac:dyDescent="0.4">
      <c r="L22376" s="56">
        <f ca="1"/>
        <v>22375</v>
      </c>
      <c r="M22376" s="53">
        <f ca="1"/>
        <v>1961</v>
      </c>
      <c r="N22376" s="53">
        <f ca="1"/>
        <v>4</v>
      </c>
      <c r="O22376" s="53" t="str">
        <f ca="1"/>
        <v>1961-04</v>
      </c>
    </row>
    <row r="22377" spans="12:15" x14ac:dyDescent="0.4">
      <c r="L22377" s="56">
        <f ca="1"/>
        <v>22376</v>
      </c>
      <c r="M22377" s="53">
        <f ca="1"/>
        <v>1961</v>
      </c>
      <c r="N22377" s="53">
        <f ca="1"/>
        <v>4</v>
      </c>
      <c r="O22377" s="53" t="str">
        <f ca="1"/>
        <v>1961-04</v>
      </c>
    </row>
    <row r="22378" spans="12:15" x14ac:dyDescent="0.4">
      <c r="L22378" s="56">
        <f ca="1"/>
        <v>22377</v>
      </c>
      <c r="M22378" s="53">
        <f ca="1"/>
        <v>1961</v>
      </c>
      <c r="N22378" s="53">
        <f ca="1"/>
        <v>4</v>
      </c>
      <c r="O22378" s="53" t="str">
        <f ca="1"/>
        <v>1961-04</v>
      </c>
    </row>
    <row r="22379" spans="12:15" x14ac:dyDescent="0.4">
      <c r="L22379" s="56">
        <f ca="1"/>
        <v>22378</v>
      </c>
      <c r="M22379" s="53">
        <f ca="1"/>
        <v>1961</v>
      </c>
      <c r="N22379" s="53">
        <f ca="1"/>
        <v>4</v>
      </c>
      <c r="O22379" s="53" t="str">
        <f ca="1"/>
        <v>1961-04</v>
      </c>
    </row>
    <row r="22380" spans="12:15" x14ac:dyDescent="0.4">
      <c r="L22380" s="56">
        <f ca="1"/>
        <v>22379</v>
      </c>
      <c r="M22380" s="53">
        <f ca="1"/>
        <v>1961</v>
      </c>
      <c r="N22380" s="53">
        <f ca="1"/>
        <v>4</v>
      </c>
      <c r="O22380" s="53" t="str">
        <f ca="1"/>
        <v>1961-04</v>
      </c>
    </row>
    <row r="22381" spans="12:15" x14ac:dyDescent="0.4">
      <c r="L22381" s="56">
        <f ca="1"/>
        <v>22380</v>
      </c>
      <c r="M22381" s="53">
        <f ca="1"/>
        <v>1961</v>
      </c>
      <c r="N22381" s="53">
        <f ca="1"/>
        <v>4</v>
      </c>
      <c r="O22381" s="53" t="str">
        <f ca="1"/>
        <v>1961-04</v>
      </c>
    </row>
    <row r="22382" spans="12:15" x14ac:dyDescent="0.4">
      <c r="L22382" s="56">
        <f ca="1"/>
        <v>22381</v>
      </c>
      <c r="M22382" s="53">
        <f ca="1"/>
        <v>1961</v>
      </c>
      <c r="N22382" s="53">
        <f ca="1"/>
        <v>4</v>
      </c>
      <c r="O22382" s="53" t="str">
        <f ca="1"/>
        <v>1961-04</v>
      </c>
    </row>
    <row r="22383" spans="12:15" x14ac:dyDescent="0.4">
      <c r="L22383" s="56">
        <f ca="1"/>
        <v>22382</v>
      </c>
      <c r="M22383" s="53">
        <f ca="1"/>
        <v>1961</v>
      </c>
      <c r="N22383" s="53">
        <f ca="1"/>
        <v>4</v>
      </c>
      <c r="O22383" s="53" t="str">
        <f ca="1"/>
        <v>1961-04</v>
      </c>
    </row>
    <row r="22384" spans="12:15" x14ac:dyDescent="0.4">
      <c r="L22384" s="56">
        <f ca="1"/>
        <v>22383</v>
      </c>
      <c r="M22384" s="53">
        <f ca="1"/>
        <v>1961</v>
      </c>
      <c r="N22384" s="53">
        <f ca="1"/>
        <v>4</v>
      </c>
      <c r="O22384" s="53" t="str">
        <f ca="1"/>
        <v>1961-04</v>
      </c>
    </row>
    <row r="22385" spans="12:15" x14ac:dyDescent="0.4">
      <c r="L22385" s="56">
        <f ca="1"/>
        <v>22384</v>
      </c>
      <c r="M22385" s="53">
        <f ca="1"/>
        <v>1961</v>
      </c>
      <c r="N22385" s="53">
        <f ca="1"/>
        <v>4</v>
      </c>
      <c r="O22385" s="53" t="str">
        <f ca="1"/>
        <v>1961-04</v>
      </c>
    </row>
    <row r="22386" spans="12:15" x14ac:dyDescent="0.4">
      <c r="L22386" s="56">
        <f ca="1"/>
        <v>22385</v>
      </c>
      <c r="M22386" s="53">
        <f ca="1"/>
        <v>1961</v>
      </c>
      <c r="N22386" s="53">
        <f ca="1"/>
        <v>4</v>
      </c>
      <c r="O22386" s="53" t="str">
        <f ca="1"/>
        <v>1961-04</v>
      </c>
    </row>
    <row r="22387" spans="12:15" x14ac:dyDescent="0.4">
      <c r="L22387" s="56">
        <f ca="1"/>
        <v>22386</v>
      </c>
      <c r="M22387" s="53">
        <f ca="1"/>
        <v>1961</v>
      </c>
      <c r="N22387" s="53">
        <f ca="1"/>
        <v>4</v>
      </c>
      <c r="O22387" s="53" t="str">
        <f ca="1"/>
        <v>1961-04</v>
      </c>
    </row>
    <row r="22388" spans="12:15" x14ac:dyDescent="0.4">
      <c r="L22388" s="56">
        <f ca="1"/>
        <v>22387</v>
      </c>
      <c r="M22388" s="53">
        <f ca="1"/>
        <v>1961</v>
      </c>
      <c r="N22388" s="53">
        <f ca="1"/>
        <v>4</v>
      </c>
      <c r="O22388" s="53" t="str">
        <f ca="1"/>
        <v>1961-04</v>
      </c>
    </row>
    <row r="22389" spans="12:15" x14ac:dyDescent="0.4">
      <c r="L22389" s="56">
        <f ca="1"/>
        <v>22388</v>
      </c>
      <c r="M22389" s="53">
        <f ca="1"/>
        <v>1961</v>
      </c>
      <c r="N22389" s="53">
        <f ca="1"/>
        <v>4</v>
      </c>
      <c r="O22389" s="53" t="str">
        <f ca="1"/>
        <v>1961-04</v>
      </c>
    </row>
    <row r="22390" spans="12:15" x14ac:dyDescent="0.4">
      <c r="L22390" s="56">
        <f ca="1"/>
        <v>22389</v>
      </c>
      <c r="M22390" s="53">
        <f ca="1"/>
        <v>1961</v>
      </c>
      <c r="N22390" s="53">
        <f ca="1"/>
        <v>4</v>
      </c>
      <c r="O22390" s="53" t="str">
        <f ca="1"/>
        <v>1961-04</v>
      </c>
    </row>
    <row r="22391" spans="12:15" x14ac:dyDescent="0.4">
      <c r="L22391" s="56">
        <f ca="1"/>
        <v>22390</v>
      </c>
      <c r="M22391" s="53">
        <f ca="1"/>
        <v>1961</v>
      </c>
      <c r="N22391" s="53">
        <f ca="1"/>
        <v>4</v>
      </c>
      <c r="O22391" s="53" t="str">
        <f ca="1"/>
        <v>1961-04</v>
      </c>
    </row>
    <row r="22392" spans="12:15" x14ac:dyDescent="0.4">
      <c r="L22392" s="56">
        <f ca="1"/>
        <v>22391</v>
      </c>
      <c r="M22392" s="53">
        <f ca="1"/>
        <v>1961</v>
      </c>
      <c r="N22392" s="53">
        <f ca="1"/>
        <v>4</v>
      </c>
      <c r="O22392" s="53" t="str">
        <f ca="1"/>
        <v>1961-04</v>
      </c>
    </row>
    <row r="22393" spans="12:15" x14ac:dyDescent="0.4">
      <c r="L22393" s="56">
        <f ca="1"/>
        <v>22392</v>
      </c>
      <c r="M22393" s="53">
        <f ca="1"/>
        <v>1961</v>
      </c>
      <c r="N22393" s="53">
        <f ca="1"/>
        <v>4</v>
      </c>
      <c r="O22393" s="53" t="str">
        <f ca="1"/>
        <v>1961-04</v>
      </c>
    </row>
    <row r="22394" spans="12:15" x14ac:dyDescent="0.4">
      <c r="L22394" s="56">
        <f ca="1"/>
        <v>22393</v>
      </c>
      <c r="M22394" s="53">
        <f ca="1"/>
        <v>1961</v>
      </c>
      <c r="N22394" s="53">
        <f ca="1"/>
        <v>4</v>
      </c>
      <c r="O22394" s="53" t="str">
        <f ca="1"/>
        <v>1961-04</v>
      </c>
    </row>
    <row r="22395" spans="12:15" x14ac:dyDescent="0.4">
      <c r="L22395" s="56">
        <f ca="1"/>
        <v>22394</v>
      </c>
      <c r="M22395" s="53">
        <f ca="1"/>
        <v>1961</v>
      </c>
      <c r="N22395" s="53">
        <f ca="1"/>
        <v>4</v>
      </c>
      <c r="O22395" s="53" t="str">
        <f ca="1"/>
        <v>1961-04</v>
      </c>
    </row>
    <row r="22396" spans="12:15" x14ac:dyDescent="0.4">
      <c r="L22396" s="56">
        <f ca="1"/>
        <v>22395</v>
      </c>
      <c r="M22396" s="53">
        <f ca="1"/>
        <v>1961</v>
      </c>
      <c r="N22396" s="53">
        <f ca="1"/>
        <v>4</v>
      </c>
      <c r="O22396" s="53" t="str">
        <f ca="1"/>
        <v>1961-04</v>
      </c>
    </row>
    <row r="22397" spans="12:15" x14ac:dyDescent="0.4">
      <c r="L22397" s="56">
        <f ca="1"/>
        <v>22396</v>
      </c>
      <c r="M22397" s="53">
        <f ca="1"/>
        <v>1961</v>
      </c>
      <c r="N22397" s="53">
        <f ca="1"/>
        <v>4</v>
      </c>
      <c r="O22397" s="53" t="str">
        <f ca="1"/>
        <v>1961-04</v>
      </c>
    </row>
    <row r="22398" spans="12:15" x14ac:dyDescent="0.4">
      <c r="L22398" s="56">
        <f ca="1"/>
        <v>22397</v>
      </c>
      <c r="M22398" s="53">
        <f ca="1"/>
        <v>1961</v>
      </c>
      <c r="N22398" s="53">
        <f ca="1"/>
        <v>4</v>
      </c>
      <c r="O22398" s="53" t="str">
        <f ca="1"/>
        <v>1961-04</v>
      </c>
    </row>
    <row r="22399" spans="12:15" x14ac:dyDescent="0.4">
      <c r="L22399" s="56">
        <f ca="1"/>
        <v>22398</v>
      </c>
      <c r="M22399" s="53">
        <f ca="1"/>
        <v>1961</v>
      </c>
      <c r="N22399" s="53">
        <f ca="1"/>
        <v>4</v>
      </c>
      <c r="O22399" s="53" t="str">
        <f ca="1"/>
        <v>1961-04</v>
      </c>
    </row>
    <row r="22400" spans="12:15" x14ac:dyDescent="0.4">
      <c r="L22400" s="56">
        <f ca="1"/>
        <v>22399</v>
      </c>
      <c r="M22400" s="53">
        <f ca="1"/>
        <v>1961</v>
      </c>
      <c r="N22400" s="53">
        <f ca="1"/>
        <v>4</v>
      </c>
      <c r="O22400" s="53" t="str">
        <f ca="1"/>
        <v>1961-04</v>
      </c>
    </row>
    <row r="22401" spans="12:15" x14ac:dyDescent="0.4">
      <c r="L22401" s="56">
        <f ca="1"/>
        <v>22400</v>
      </c>
      <c r="M22401" s="53">
        <f ca="1"/>
        <v>1961</v>
      </c>
      <c r="N22401" s="53">
        <f ca="1"/>
        <v>4</v>
      </c>
      <c r="O22401" s="53" t="str">
        <f ca="1"/>
        <v>1961-04</v>
      </c>
    </row>
    <row r="22402" spans="12:15" x14ac:dyDescent="0.4">
      <c r="L22402" s="56">
        <f ca="1"/>
        <v>22401</v>
      </c>
      <c r="M22402" s="53">
        <f ca="1"/>
        <v>1961</v>
      </c>
      <c r="N22402" s="53">
        <f ca="1"/>
        <v>4</v>
      </c>
      <c r="O22402" s="53" t="str">
        <f ca="1"/>
        <v>1961-04</v>
      </c>
    </row>
    <row r="22403" spans="12:15" x14ac:dyDescent="0.4">
      <c r="L22403" s="56">
        <f ca="1"/>
        <v>22402</v>
      </c>
      <c r="M22403" s="53">
        <f ca="1"/>
        <v>1961</v>
      </c>
      <c r="N22403" s="53">
        <f ca="1"/>
        <v>5</v>
      </c>
      <c r="O22403" s="53" t="str">
        <f ca="1"/>
        <v>1961-05</v>
      </c>
    </row>
    <row r="22404" spans="12:15" x14ac:dyDescent="0.4">
      <c r="L22404" s="56">
        <f ca="1"/>
        <v>22403</v>
      </c>
      <c r="M22404" s="53">
        <f ca="1"/>
        <v>1961</v>
      </c>
      <c r="N22404" s="53">
        <f ca="1"/>
        <v>5</v>
      </c>
      <c r="O22404" s="53" t="str">
        <f ca="1"/>
        <v>1961-05</v>
      </c>
    </row>
    <row r="22405" spans="12:15" x14ac:dyDescent="0.4">
      <c r="L22405" s="56">
        <f ca="1"/>
        <v>22404</v>
      </c>
      <c r="M22405" s="53">
        <f ca="1"/>
        <v>1961</v>
      </c>
      <c r="N22405" s="53">
        <f ca="1"/>
        <v>5</v>
      </c>
      <c r="O22405" s="53" t="str">
        <f ca="1"/>
        <v>1961-05</v>
      </c>
    </row>
    <row r="22406" spans="12:15" x14ac:dyDescent="0.4">
      <c r="L22406" s="56">
        <f ca="1"/>
        <v>22405</v>
      </c>
      <c r="M22406" s="53">
        <f ca="1"/>
        <v>1961</v>
      </c>
      <c r="N22406" s="53">
        <f ca="1"/>
        <v>5</v>
      </c>
      <c r="O22406" s="53" t="str">
        <f ca="1"/>
        <v>1961-05</v>
      </c>
    </row>
    <row r="22407" spans="12:15" x14ac:dyDescent="0.4">
      <c r="L22407" s="56">
        <f ca="1"/>
        <v>22406</v>
      </c>
      <c r="M22407" s="53">
        <f ca="1"/>
        <v>1961</v>
      </c>
      <c r="N22407" s="53">
        <f ca="1"/>
        <v>5</v>
      </c>
      <c r="O22407" s="53" t="str">
        <f ca="1"/>
        <v>1961-05</v>
      </c>
    </row>
    <row r="22408" spans="12:15" x14ac:dyDescent="0.4">
      <c r="L22408" s="56">
        <f ca="1"/>
        <v>22407</v>
      </c>
      <c r="M22408" s="53">
        <f ca="1"/>
        <v>1961</v>
      </c>
      <c r="N22408" s="53">
        <f ca="1"/>
        <v>5</v>
      </c>
      <c r="O22408" s="53" t="str">
        <f ca="1"/>
        <v>1961-05</v>
      </c>
    </row>
    <row r="22409" spans="12:15" x14ac:dyDescent="0.4">
      <c r="L22409" s="56">
        <f ca="1"/>
        <v>22408</v>
      </c>
      <c r="M22409" s="53">
        <f ca="1"/>
        <v>1961</v>
      </c>
      <c r="N22409" s="53">
        <f ca="1"/>
        <v>5</v>
      </c>
      <c r="O22409" s="53" t="str">
        <f ca="1"/>
        <v>1961-05</v>
      </c>
    </row>
    <row r="22410" spans="12:15" x14ac:dyDescent="0.4">
      <c r="L22410" s="56">
        <f ca="1"/>
        <v>22409</v>
      </c>
      <c r="M22410" s="53">
        <f ca="1"/>
        <v>1961</v>
      </c>
      <c r="N22410" s="53">
        <f ca="1"/>
        <v>5</v>
      </c>
      <c r="O22410" s="53" t="str">
        <f ca="1"/>
        <v>1961-05</v>
      </c>
    </row>
    <row r="22411" spans="12:15" x14ac:dyDescent="0.4">
      <c r="L22411" s="56">
        <f ca="1"/>
        <v>22410</v>
      </c>
      <c r="M22411" s="53">
        <f ca="1"/>
        <v>1961</v>
      </c>
      <c r="N22411" s="53">
        <f ca="1"/>
        <v>5</v>
      </c>
      <c r="O22411" s="53" t="str">
        <f ca="1"/>
        <v>1961-05</v>
      </c>
    </row>
    <row r="22412" spans="12:15" x14ac:dyDescent="0.4">
      <c r="L22412" s="56">
        <f ca="1"/>
        <v>22411</v>
      </c>
      <c r="M22412" s="53">
        <f ca="1"/>
        <v>1961</v>
      </c>
      <c r="N22412" s="53">
        <f ca="1"/>
        <v>5</v>
      </c>
      <c r="O22412" s="53" t="str">
        <f ca="1"/>
        <v>1961-05</v>
      </c>
    </row>
    <row r="22413" spans="12:15" x14ac:dyDescent="0.4">
      <c r="L22413" s="56">
        <f ca="1"/>
        <v>22412</v>
      </c>
      <c r="M22413" s="53">
        <f ca="1"/>
        <v>1961</v>
      </c>
      <c r="N22413" s="53">
        <f ca="1"/>
        <v>5</v>
      </c>
      <c r="O22413" s="53" t="str">
        <f ca="1"/>
        <v>1961-05</v>
      </c>
    </row>
    <row r="22414" spans="12:15" x14ac:dyDescent="0.4">
      <c r="L22414" s="56">
        <f ca="1"/>
        <v>22413</v>
      </c>
      <c r="M22414" s="53">
        <f ca="1"/>
        <v>1961</v>
      </c>
      <c r="N22414" s="53">
        <f ca="1"/>
        <v>5</v>
      </c>
      <c r="O22414" s="53" t="str">
        <f ca="1"/>
        <v>1961-05</v>
      </c>
    </row>
    <row r="22415" spans="12:15" x14ac:dyDescent="0.4">
      <c r="L22415" s="56">
        <f ca="1"/>
        <v>22414</v>
      </c>
      <c r="M22415" s="53">
        <f ca="1"/>
        <v>1961</v>
      </c>
      <c r="N22415" s="53">
        <f ca="1"/>
        <v>5</v>
      </c>
      <c r="O22415" s="53" t="str">
        <f ca="1"/>
        <v>1961-05</v>
      </c>
    </row>
    <row r="22416" spans="12:15" x14ac:dyDescent="0.4">
      <c r="L22416" s="56">
        <f ca="1"/>
        <v>22415</v>
      </c>
      <c r="M22416" s="53">
        <f ca="1"/>
        <v>1961</v>
      </c>
      <c r="N22416" s="53">
        <f ca="1"/>
        <v>5</v>
      </c>
      <c r="O22416" s="53" t="str">
        <f ca="1"/>
        <v>1961-05</v>
      </c>
    </row>
    <row r="22417" spans="12:15" x14ac:dyDescent="0.4">
      <c r="L22417" s="56">
        <f ca="1"/>
        <v>22416</v>
      </c>
      <c r="M22417" s="53">
        <f ca="1"/>
        <v>1961</v>
      </c>
      <c r="N22417" s="53">
        <f ca="1"/>
        <v>5</v>
      </c>
      <c r="O22417" s="53" t="str">
        <f ca="1"/>
        <v>1961-05</v>
      </c>
    </row>
    <row r="22418" spans="12:15" x14ac:dyDescent="0.4">
      <c r="L22418" s="56">
        <f ca="1"/>
        <v>22417</v>
      </c>
      <c r="M22418" s="53">
        <f ca="1"/>
        <v>1961</v>
      </c>
      <c r="N22418" s="53">
        <f ca="1"/>
        <v>5</v>
      </c>
      <c r="O22418" s="53" t="str">
        <f ca="1"/>
        <v>1961-05</v>
      </c>
    </row>
    <row r="22419" spans="12:15" x14ac:dyDescent="0.4">
      <c r="L22419" s="56">
        <f ca="1"/>
        <v>22418</v>
      </c>
      <c r="M22419" s="53">
        <f ca="1"/>
        <v>1961</v>
      </c>
      <c r="N22419" s="53">
        <f ca="1"/>
        <v>5</v>
      </c>
      <c r="O22419" s="53" t="str">
        <f ca="1"/>
        <v>1961-05</v>
      </c>
    </row>
    <row r="22420" spans="12:15" x14ac:dyDescent="0.4">
      <c r="L22420" s="56">
        <f ca="1"/>
        <v>22419</v>
      </c>
      <c r="M22420" s="53">
        <f ca="1"/>
        <v>1961</v>
      </c>
      <c r="N22420" s="53">
        <f ca="1"/>
        <v>5</v>
      </c>
      <c r="O22420" s="53" t="str">
        <f ca="1"/>
        <v>1961-05</v>
      </c>
    </row>
    <row r="22421" spans="12:15" x14ac:dyDescent="0.4">
      <c r="L22421" s="56">
        <f ca="1"/>
        <v>22420</v>
      </c>
      <c r="M22421" s="53">
        <f ca="1"/>
        <v>1961</v>
      </c>
      <c r="N22421" s="53">
        <f ca="1"/>
        <v>5</v>
      </c>
      <c r="O22421" s="53" t="str">
        <f ca="1"/>
        <v>1961-05</v>
      </c>
    </row>
    <row r="22422" spans="12:15" x14ac:dyDescent="0.4">
      <c r="L22422" s="56">
        <f ca="1"/>
        <v>22421</v>
      </c>
      <c r="M22422" s="53">
        <f ca="1"/>
        <v>1961</v>
      </c>
      <c r="N22422" s="53">
        <f ca="1"/>
        <v>5</v>
      </c>
      <c r="O22422" s="53" t="str">
        <f ca="1"/>
        <v>1961-05</v>
      </c>
    </row>
    <row r="22423" spans="12:15" x14ac:dyDescent="0.4">
      <c r="L22423" s="56">
        <f ca="1"/>
        <v>22422</v>
      </c>
      <c r="M22423" s="53">
        <f ca="1"/>
        <v>1961</v>
      </c>
      <c r="N22423" s="53">
        <f ca="1"/>
        <v>5</v>
      </c>
      <c r="O22423" s="53" t="str">
        <f ca="1"/>
        <v>1961-05</v>
      </c>
    </row>
    <row r="22424" spans="12:15" x14ac:dyDescent="0.4">
      <c r="L22424" s="56">
        <f ca="1"/>
        <v>22423</v>
      </c>
      <c r="M22424" s="53">
        <f ca="1"/>
        <v>1961</v>
      </c>
      <c r="N22424" s="53">
        <f ca="1"/>
        <v>5</v>
      </c>
      <c r="O22424" s="53" t="str">
        <f ca="1"/>
        <v>1961-05</v>
      </c>
    </row>
    <row r="22425" spans="12:15" x14ac:dyDescent="0.4">
      <c r="L22425" s="56">
        <f ca="1"/>
        <v>22424</v>
      </c>
      <c r="M22425" s="53">
        <f ca="1"/>
        <v>1961</v>
      </c>
      <c r="N22425" s="53">
        <f ca="1"/>
        <v>5</v>
      </c>
      <c r="O22425" s="53" t="str">
        <f ca="1"/>
        <v>1961-05</v>
      </c>
    </row>
    <row r="22426" spans="12:15" x14ac:dyDescent="0.4">
      <c r="L22426" s="56">
        <f ca="1"/>
        <v>22425</v>
      </c>
      <c r="M22426" s="53">
        <f ca="1"/>
        <v>1961</v>
      </c>
      <c r="N22426" s="53">
        <f ca="1"/>
        <v>5</v>
      </c>
      <c r="O22426" s="53" t="str">
        <f ca="1"/>
        <v>1961-05</v>
      </c>
    </row>
    <row r="22427" spans="12:15" x14ac:dyDescent="0.4">
      <c r="L22427" s="56">
        <f ca="1"/>
        <v>22426</v>
      </c>
      <c r="M22427" s="53">
        <f ca="1"/>
        <v>1961</v>
      </c>
      <c r="N22427" s="53">
        <f ca="1"/>
        <v>5</v>
      </c>
      <c r="O22427" s="53" t="str">
        <f ca="1"/>
        <v>1961-05</v>
      </c>
    </row>
    <row r="22428" spans="12:15" x14ac:dyDescent="0.4">
      <c r="L22428" s="56">
        <f ca="1"/>
        <v>22427</v>
      </c>
      <c r="M22428" s="53">
        <f ca="1"/>
        <v>1961</v>
      </c>
      <c r="N22428" s="53">
        <f ca="1"/>
        <v>5</v>
      </c>
      <c r="O22428" s="53" t="str">
        <f ca="1"/>
        <v>1961-05</v>
      </c>
    </row>
    <row r="22429" spans="12:15" x14ac:dyDescent="0.4">
      <c r="L22429" s="56">
        <f ca="1"/>
        <v>22428</v>
      </c>
      <c r="M22429" s="53">
        <f ca="1"/>
        <v>1961</v>
      </c>
      <c r="N22429" s="53">
        <f ca="1"/>
        <v>5</v>
      </c>
      <c r="O22429" s="53" t="str">
        <f ca="1"/>
        <v>1961-05</v>
      </c>
    </row>
    <row r="22430" spans="12:15" x14ac:dyDescent="0.4">
      <c r="L22430" s="56">
        <f ca="1"/>
        <v>22429</v>
      </c>
      <c r="M22430" s="53">
        <f ca="1"/>
        <v>1961</v>
      </c>
      <c r="N22430" s="53">
        <f ca="1"/>
        <v>5</v>
      </c>
      <c r="O22430" s="53" t="str">
        <f ca="1"/>
        <v>1961-05</v>
      </c>
    </row>
    <row r="22431" spans="12:15" x14ac:dyDescent="0.4">
      <c r="L22431" s="56">
        <f ca="1"/>
        <v>22430</v>
      </c>
      <c r="M22431" s="53">
        <f ca="1"/>
        <v>1961</v>
      </c>
      <c r="N22431" s="53">
        <f ca="1"/>
        <v>5</v>
      </c>
      <c r="O22431" s="53" t="str">
        <f ca="1"/>
        <v>1961-05</v>
      </c>
    </row>
    <row r="22432" spans="12:15" x14ac:dyDescent="0.4">
      <c r="L22432" s="56">
        <f ca="1"/>
        <v>22431</v>
      </c>
      <c r="M22432" s="53">
        <f ca="1"/>
        <v>1961</v>
      </c>
      <c r="N22432" s="53">
        <f ca="1"/>
        <v>5</v>
      </c>
      <c r="O22432" s="53" t="str">
        <f ca="1"/>
        <v>1961-05</v>
      </c>
    </row>
    <row r="22433" spans="12:15" x14ac:dyDescent="0.4">
      <c r="L22433" s="56">
        <f ca="1"/>
        <v>22432</v>
      </c>
      <c r="M22433" s="53">
        <f ca="1"/>
        <v>1961</v>
      </c>
      <c r="N22433" s="53">
        <f ca="1"/>
        <v>5</v>
      </c>
      <c r="O22433" s="53" t="str">
        <f ca="1"/>
        <v>1961-05</v>
      </c>
    </row>
    <row r="22434" spans="12:15" x14ac:dyDescent="0.4">
      <c r="L22434" s="56">
        <f ca="1"/>
        <v>22433</v>
      </c>
      <c r="M22434" s="53">
        <f ca="1"/>
        <v>1961</v>
      </c>
      <c r="N22434" s="53">
        <f ca="1"/>
        <v>6</v>
      </c>
      <c r="O22434" s="53" t="str">
        <f ca="1"/>
        <v>1961-06</v>
      </c>
    </row>
    <row r="22435" spans="12:15" x14ac:dyDescent="0.4">
      <c r="L22435" s="56">
        <f ca="1"/>
        <v>22434</v>
      </c>
      <c r="M22435" s="53">
        <f ca="1"/>
        <v>1961</v>
      </c>
      <c r="N22435" s="53">
        <f ca="1"/>
        <v>6</v>
      </c>
      <c r="O22435" s="53" t="str">
        <f ca="1"/>
        <v>1961-06</v>
      </c>
    </row>
    <row r="22436" spans="12:15" x14ac:dyDescent="0.4">
      <c r="L22436" s="56">
        <f ca="1"/>
        <v>22435</v>
      </c>
      <c r="M22436" s="53">
        <f ca="1"/>
        <v>1961</v>
      </c>
      <c r="N22436" s="53">
        <f ca="1"/>
        <v>6</v>
      </c>
      <c r="O22436" s="53" t="str">
        <f ca="1"/>
        <v>1961-06</v>
      </c>
    </row>
    <row r="22437" spans="12:15" x14ac:dyDescent="0.4">
      <c r="L22437" s="56">
        <f ca="1"/>
        <v>22436</v>
      </c>
      <c r="M22437" s="53">
        <f ca="1"/>
        <v>1961</v>
      </c>
      <c r="N22437" s="53">
        <f ca="1"/>
        <v>6</v>
      </c>
      <c r="O22437" s="53" t="str">
        <f ca="1"/>
        <v>1961-06</v>
      </c>
    </row>
    <row r="22438" spans="12:15" x14ac:dyDescent="0.4">
      <c r="L22438" s="56">
        <f ca="1"/>
        <v>22437</v>
      </c>
      <c r="M22438" s="53">
        <f ca="1"/>
        <v>1961</v>
      </c>
      <c r="N22438" s="53">
        <f ca="1"/>
        <v>6</v>
      </c>
      <c r="O22438" s="53" t="str">
        <f ca="1"/>
        <v>1961-06</v>
      </c>
    </row>
    <row r="22439" spans="12:15" x14ac:dyDescent="0.4">
      <c r="L22439" s="56">
        <f ca="1"/>
        <v>22438</v>
      </c>
      <c r="M22439" s="53">
        <f ca="1"/>
        <v>1961</v>
      </c>
      <c r="N22439" s="53">
        <f ca="1"/>
        <v>6</v>
      </c>
      <c r="O22439" s="53" t="str">
        <f ca="1"/>
        <v>1961-06</v>
      </c>
    </row>
    <row r="22440" spans="12:15" x14ac:dyDescent="0.4">
      <c r="L22440" s="56">
        <f ca="1"/>
        <v>22439</v>
      </c>
      <c r="M22440" s="53">
        <f ca="1"/>
        <v>1961</v>
      </c>
      <c r="N22440" s="53">
        <f ca="1"/>
        <v>6</v>
      </c>
      <c r="O22440" s="53" t="str">
        <f ca="1"/>
        <v>1961-06</v>
      </c>
    </row>
    <row r="22441" spans="12:15" x14ac:dyDescent="0.4">
      <c r="L22441" s="56">
        <f ca="1"/>
        <v>22440</v>
      </c>
      <c r="M22441" s="53">
        <f ca="1"/>
        <v>1961</v>
      </c>
      <c r="N22441" s="53">
        <f ca="1"/>
        <v>6</v>
      </c>
      <c r="O22441" s="53" t="str">
        <f ca="1"/>
        <v>1961-06</v>
      </c>
    </row>
    <row r="22442" spans="12:15" x14ac:dyDescent="0.4">
      <c r="L22442" s="56">
        <f ca="1"/>
        <v>22441</v>
      </c>
      <c r="M22442" s="53">
        <f ca="1"/>
        <v>1961</v>
      </c>
      <c r="N22442" s="53">
        <f ca="1"/>
        <v>6</v>
      </c>
      <c r="O22442" s="53" t="str">
        <f ca="1"/>
        <v>1961-06</v>
      </c>
    </row>
    <row r="22443" spans="12:15" x14ac:dyDescent="0.4">
      <c r="L22443" s="56">
        <f ca="1"/>
        <v>22442</v>
      </c>
      <c r="M22443" s="53">
        <f ca="1"/>
        <v>1961</v>
      </c>
      <c r="N22443" s="53">
        <f ca="1"/>
        <v>6</v>
      </c>
      <c r="O22443" s="53" t="str">
        <f ca="1"/>
        <v>1961-06</v>
      </c>
    </row>
    <row r="22444" spans="12:15" x14ac:dyDescent="0.4">
      <c r="L22444" s="56">
        <f ca="1"/>
        <v>22443</v>
      </c>
      <c r="M22444" s="53">
        <f ca="1"/>
        <v>1961</v>
      </c>
      <c r="N22444" s="53">
        <f ca="1"/>
        <v>6</v>
      </c>
      <c r="O22444" s="53" t="str">
        <f ca="1"/>
        <v>1961-06</v>
      </c>
    </row>
    <row r="22445" spans="12:15" x14ac:dyDescent="0.4">
      <c r="L22445" s="56">
        <f ca="1"/>
        <v>22444</v>
      </c>
      <c r="M22445" s="53">
        <f ca="1"/>
        <v>1961</v>
      </c>
      <c r="N22445" s="53">
        <f ca="1"/>
        <v>6</v>
      </c>
      <c r="O22445" s="53" t="str">
        <f ca="1"/>
        <v>1961-06</v>
      </c>
    </row>
    <row r="22446" spans="12:15" x14ac:dyDescent="0.4">
      <c r="L22446" s="56">
        <f ca="1"/>
        <v>22445</v>
      </c>
      <c r="M22446" s="53">
        <f ca="1"/>
        <v>1961</v>
      </c>
      <c r="N22446" s="53">
        <f ca="1"/>
        <v>6</v>
      </c>
      <c r="O22446" s="53" t="str">
        <f ca="1"/>
        <v>1961-06</v>
      </c>
    </row>
    <row r="22447" spans="12:15" x14ac:dyDescent="0.4">
      <c r="L22447" s="56">
        <f ca="1"/>
        <v>22446</v>
      </c>
      <c r="M22447" s="53">
        <f ca="1"/>
        <v>1961</v>
      </c>
      <c r="N22447" s="53">
        <f ca="1"/>
        <v>6</v>
      </c>
      <c r="O22447" s="53" t="str">
        <f ca="1"/>
        <v>1961-06</v>
      </c>
    </row>
    <row r="22448" spans="12:15" x14ac:dyDescent="0.4">
      <c r="L22448" s="56">
        <f ca="1"/>
        <v>22447</v>
      </c>
      <c r="M22448" s="53">
        <f ca="1"/>
        <v>1961</v>
      </c>
      <c r="N22448" s="53">
        <f ca="1"/>
        <v>6</v>
      </c>
      <c r="O22448" s="53" t="str">
        <f ca="1"/>
        <v>1961-06</v>
      </c>
    </row>
    <row r="22449" spans="12:15" x14ac:dyDescent="0.4">
      <c r="L22449" s="56">
        <f ca="1"/>
        <v>22448</v>
      </c>
      <c r="M22449" s="53">
        <f ca="1"/>
        <v>1961</v>
      </c>
      <c r="N22449" s="53">
        <f ca="1"/>
        <v>6</v>
      </c>
      <c r="O22449" s="53" t="str">
        <f ca="1"/>
        <v>1961-06</v>
      </c>
    </row>
    <row r="22450" spans="12:15" x14ac:dyDescent="0.4">
      <c r="L22450" s="56">
        <f ca="1"/>
        <v>22449</v>
      </c>
      <c r="M22450" s="53">
        <f ca="1"/>
        <v>1961</v>
      </c>
      <c r="N22450" s="53">
        <f ca="1"/>
        <v>6</v>
      </c>
      <c r="O22450" s="53" t="str">
        <f ca="1"/>
        <v>1961-06</v>
      </c>
    </row>
    <row r="22451" spans="12:15" x14ac:dyDescent="0.4">
      <c r="L22451" s="56">
        <f ca="1"/>
        <v>22450</v>
      </c>
      <c r="M22451" s="53">
        <f ca="1"/>
        <v>1961</v>
      </c>
      <c r="N22451" s="53">
        <f ca="1"/>
        <v>6</v>
      </c>
      <c r="O22451" s="53" t="str">
        <f ca="1"/>
        <v>1961-06</v>
      </c>
    </row>
    <row r="22452" spans="12:15" x14ac:dyDescent="0.4">
      <c r="L22452" s="56">
        <f ca="1"/>
        <v>22451</v>
      </c>
      <c r="M22452" s="53">
        <f ca="1"/>
        <v>1961</v>
      </c>
      <c r="N22452" s="53">
        <f ca="1"/>
        <v>6</v>
      </c>
      <c r="O22452" s="53" t="str">
        <f ca="1"/>
        <v>1961-06</v>
      </c>
    </row>
    <row r="22453" spans="12:15" x14ac:dyDescent="0.4">
      <c r="L22453" s="56">
        <f ca="1"/>
        <v>22452</v>
      </c>
      <c r="M22453" s="53">
        <f ca="1"/>
        <v>1961</v>
      </c>
      <c r="N22453" s="53">
        <f ca="1"/>
        <v>6</v>
      </c>
      <c r="O22453" s="53" t="str">
        <f ca="1"/>
        <v>1961-06</v>
      </c>
    </row>
    <row r="22454" spans="12:15" x14ac:dyDescent="0.4">
      <c r="L22454" s="56">
        <f ca="1"/>
        <v>22453</v>
      </c>
      <c r="M22454" s="53">
        <f ca="1"/>
        <v>1961</v>
      </c>
      <c r="N22454" s="53">
        <f ca="1"/>
        <v>6</v>
      </c>
      <c r="O22454" s="53" t="str">
        <f ca="1"/>
        <v>1961-06</v>
      </c>
    </row>
    <row r="22455" spans="12:15" x14ac:dyDescent="0.4">
      <c r="L22455" s="56">
        <f ca="1"/>
        <v>22454</v>
      </c>
      <c r="M22455" s="53">
        <f ca="1"/>
        <v>1961</v>
      </c>
      <c r="N22455" s="53">
        <f ca="1"/>
        <v>6</v>
      </c>
      <c r="O22455" s="53" t="str">
        <f ca="1"/>
        <v>1961-06</v>
      </c>
    </row>
    <row r="22456" spans="12:15" x14ac:dyDescent="0.4">
      <c r="L22456" s="56">
        <f ca="1"/>
        <v>22455</v>
      </c>
      <c r="M22456" s="53">
        <f ca="1"/>
        <v>1961</v>
      </c>
      <c r="N22456" s="53">
        <f ca="1"/>
        <v>6</v>
      </c>
      <c r="O22456" s="53" t="str">
        <f ca="1"/>
        <v>1961-06</v>
      </c>
    </row>
    <row r="22457" spans="12:15" x14ac:dyDescent="0.4">
      <c r="L22457" s="56">
        <f ca="1"/>
        <v>22456</v>
      </c>
      <c r="M22457" s="53">
        <f ca="1"/>
        <v>1961</v>
      </c>
      <c r="N22457" s="53">
        <f ca="1"/>
        <v>6</v>
      </c>
      <c r="O22457" s="53" t="str">
        <f ca="1"/>
        <v>1961-06</v>
      </c>
    </row>
    <row r="22458" spans="12:15" x14ac:dyDescent="0.4">
      <c r="L22458" s="56">
        <f ca="1"/>
        <v>22457</v>
      </c>
      <c r="M22458" s="53">
        <f ca="1"/>
        <v>1961</v>
      </c>
      <c r="N22458" s="53">
        <f ca="1"/>
        <v>6</v>
      </c>
      <c r="O22458" s="53" t="str">
        <f ca="1"/>
        <v>1961-06</v>
      </c>
    </row>
    <row r="22459" spans="12:15" x14ac:dyDescent="0.4">
      <c r="L22459" s="56">
        <f ca="1"/>
        <v>22458</v>
      </c>
      <c r="M22459" s="53">
        <f ca="1"/>
        <v>1961</v>
      </c>
      <c r="N22459" s="53">
        <f ca="1"/>
        <v>6</v>
      </c>
      <c r="O22459" s="53" t="str">
        <f ca="1"/>
        <v>1961-06</v>
      </c>
    </row>
    <row r="22460" spans="12:15" x14ac:dyDescent="0.4">
      <c r="L22460" s="56">
        <f ca="1"/>
        <v>22459</v>
      </c>
      <c r="M22460" s="53">
        <f ca="1"/>
        <v>1961</v>
      </c>
      <c r="N22460" s="53">
        <f ca="1"/>
        <v>6</v>
      </c>
      <c r="O22460" s="53" t="str">
        <f ca="1"/>
        <v>1961-06</v>
      </c>
    </row>
    <row r="22461" spans="12:15" x14ac:dyDescent="0.4">
      <c r="L22461" s="56">
        <f ca="1"/>
        <v>22460</v>
      </c>
      <c r="M22461" s="53">
        <f ca="1"/>
        <v>1961</v>
      </c>
      <c r="N22461" s="53">
        <f ca="1"/>
        <v>6</v>
      </c>
      <c r="O22461" s="53" t="str">
        <f ca="1"/>
        <v>1961-06</v>
      </c>
    </row>
    <row r="22462" spans="12:15" x14ac:dyDescent="0.4">
      <c r="L22462" s="56">
        <f ca="1"/>
        <v>22461</v>
      </c>
      <c r="M22462" s="53">
        <f ca="1"/>
        <v>1961</v>
      </c>
      <c r="N22462" s="53">
        <f ca="1"/>
        <v>6</v>
      </c>
      <c r="O22462" s="53" t="str">
        <f ca="1"/>
        <v>1961-06</v>
      </c>
    </row>
    <row r="22463" spans="12:15" x14ac:dyDescent="0.4">
      <c r="L22463" s="56">
        <f ca="1"/>
        <v>22462</v>
      </c>
      <c r="M22463" s="53">
        <f ca="1"/>
        <v>1961</v>
      </c>
      <c r="N22463" s="53">
        <f ca="1"/>
        <v>6</v>
      </c>
      <c r="O22463" s="53" t="str">
        <f ca="1"/>
        <v>1961-06</v>
      </c>
    </row>
    <row r="22464" spans="12:15" x14ac:dyDescent="0.4">
      <c r="L22464" s="56">
        <f ca="1"/>
        <v>22463</v>
      </c>
      <c r="M22464" s="53">
        <f ca="1"/>
        <v>1961</v>
      </c>
      <c r="N22464" s="53">
        <f ca="1"/>
        <v>7</v>
      </c>
      <c r="O22464" s="53" t="str">
        <f ca="1"/>
        <v>1961-07</v>
      </c>
    </row>
    <row r="22465" spans="12:15" x14ac:dyDescent="0.4">
      <c r="L22465" s="56">
        <f ca="1"/>
        <v>22464</v>
      </c>
      <c r="M22465" s="53">
        <f ca="1"/>
        <v>1961</v>
      </c>
      <c r="N22465" s="53">
        <f ca="1"/>
        <v>7</v>
      </c>
      <c r="O22465" s="53" t="str">
        <f ca="1"/>
        <v>1961-07</v>
      </c>
    </row>
    <row r="22466" spans="12:15" x14ac:dyDescent="0.4">
      <c r="L22466" s="56">
        <f ca="1"/>
        <v>22465</v>
      </c>
      <c r="M22466" s="53">
        <f ca="1"/>
        <v>1961</v>
      </c>
      <c r="N22466" s="53">
        <f ca="1"/>
        <v>7</v>
      </c>
      <c r="O22466" s="53" t="str">
        <f ca="1"/>
        <v>1961-07</v>
      </c>
    </row>
    <row r="22467" spans="12:15" x14ac:dyDescent="0.4">
      <c r="L22467" s="56">
        <f ca="1"/>
        <v>22466</v>
      </c>
      <c r="M22467" s="53">
        <f ca="1"/>
        <v>1961</v>
      </c>
      <c r="N22467" s="53">
        <f ca="1"/>
        <v>7</v>
      </c>
      <c r="O22467" s="53" t="str">
        <f ca="1"/>
        <v>1961-07</v>
      </c>
    </row>
    <row r="22468" spans="12:15" x14ac:dyDescent="0.4">
      <c r="L22468" s="56">
        <f ca="1"/>
        <v>22467</v>
      </c>
      <c r="M22468" s="53">
        <f ca="1"/>
        <v>1961</v>
      </c>
      <c r="N22468" s="53">
        <f ca="1"/>
        <v>7</v>
      </c>
      <c r="O22468" s="53" t="str">
        <f ca="1"/>
        <v>1961-07</v>
      </c>
    </row>
    <row r="22469" spans="12:15" x14ac:dyDescent="0.4">
      <c r="L22469" s="56">
        <f ca="1"/>
        <v>22468</v>
      </c>
      <c r="M22469" s="53">
        <f ca="1"/>
        <v>1961</v>
      </c>
      <c r="N22469" s="53">
        <f ca="1"/>
        <v>7</v>
      </c>
      <c r="O22469" s="53" t="str">
        <f ca="1"/>
        <v>1961-07</v>
      </c>
    </row>
    <row r="22470" spans="12:15" x14ac:dyDescent="0.4">
      <c r="L22470" s="56">
        <f ca="1"/>
        <v>22469</v>
      </c>
      <c r="M22470" s="53">
        <f ca="1"/>
        <v>1961</v>
      </c>
      <c r="N22470" s="53">
        <f ca="1"/>
        <v>7</v>
      </c>
      <c r="O22470" s="53" t="str">
        <f ca="1"/>
        <v>1961-07</v>
      </c>
    </row>
    <row r="22471" spans="12:15" x14ac:dyDescent="0.4">
      <c r="L22471" s="56">
        <f ca="1"/>
        <v>22470</v>
      </c>
      <c r="M22471" s="53">
        <f ca="1"/>
        <v>1961</v>
      </c>
      <c r="N22471" s="53">
        <f ca="1"/>
        <v>7</v>
      </c>
      <c r="O22471" s="53" t="str">
        <f ca="1"/>
        <v>1961-07</v>
      </c>
    </row>
    <row r="22472" spans="12:15" x14ac:dyDescent="0.4">
      <c r="L22472" s="56">
        <f ca="1"/>
        <v>22471</v>
      </c>
      <c r="M22472" s="53">
        <f ca="1"/>
        <v>1961</v>
      </c>
      <c r="N22472" s="53">
        <f ca="1"/>
        <v>7</v>
      </c>
      <c r="O22472" s="53" t="str">
        <f ca="1"/>
        <v>1961-07</v>
      </c>
    </row>
    <row r="22473" spans="12:15" x14ac:dyDescent="0.4">
      <c r="L22473" s="56">
        <f ca="1"/>
        <v>22472</v>
      </c>
      <c r="M22473" s="53">
        <f ca="1"/>
        <v>1961</v>
      </c>
      <c r="N22473" s="53">
        <f ca="1"/>
        <v>7</v>
      </c>
      <c r="O22473" s="53" t="str">
        <f ca="1"/>
        <v>1961-07</v>
      </c>
    </row>
    <row r="22474" spans="12:15" x14ac:dyDescent="0.4">
      <c r="L22474" s="56">
        <f ca="1"/>
        <v>22473</v>
      </c>
      <c r="M22474" s="53">
        <f ca="1"/>
        <v>1961</v>
      </c>
      <c r="N22474" s="53">
        <f ca="1"/>
        <v>7</v>
      </c>
      <c r="O22474" s="53" t="str">
        <f ca="1"/>
        <v>1961-07</v>
      </c>
    </row>
    <row r="22475" spans="12:15" x14ac:dyDescent="0.4">
      <c r="L22475" s="56">
        <f ca="1"/>
        <v>22474</v>
      </c>
      <c r="M22475" s="53">
        <f ca="1"/>
        <v>1961</v>
      </c>
      <c r="N22475" s="53">
        <f ca="1"/>
        <v>7</v>
      </c>
      <c r="O22475" s="53" t="str">
        <f ca="1"/>
        <v>1961-07</v>
      </c>
    </row>
    <row r="22476" spans="12:15" x14ac:dyDescent="0.4">
      <c r="L22476" s="56">
        <f ca="1"/>
        <v>22475</v>
      </c>
      <c r="M22476" s="53">
        <f ca="1"/>
        <v>1961</v>
      </c>
      <c r="N22476" s="53">
        <f ca="1"/>
        <v>7</v>
      </c>
      <c r="O22476" s="53" t="str">
        <f ca="1"/>
        <v>1961-07</v>
      </c>
    </row>
    <row r="22477" spans="12:15" x14ac:dyDescent="0.4">
      <c r="L22477" s="56">
        <f ca="1"/>
        <v>22476</v>
      </c>
      <c r="M22477" s="53">
        <f ca="1"/>
        <v>1961</v>
      </c>
      <c r="N22477" s="53">
        <f ca="1"/>
        <v>7</v>
      </c>
      <c r="O22477" s="53" t="str">
        <f ca="1"/>
        <v>1961-07</v>
      </c>
    </row>
    <row r="22478" spans="12:15" x14ac:dyDescent="0.4">
      <c r="L22478" s="56">
        <f ca="1"/>
        <v>22477</v>
      </c>
      <c r="M22478" s="53">
        <f ca="1"/>
        <v>1961</v>
      </c>
      <c r="N22478" s="53">
        <f ca="1"/>
        <v>7</v>
      </c>
      <c r="O22478" s="53" t="str">
        <f ca="1"/>
        <v>1961-07</v>
      </c>
    </row>
    <row r="22479" spans="12:15" x14ac:dyDescent="0.4">
      <c r="L22479" s="56">
        <f ca="1"/>
        <v>22478</v>
      </c>
      <c r="M22479" s="53">
        <f ca="1"/>
        <v>1961</v>
      </c>
      <c r="N22479" s="53">
        <f ca="1"/>
        <v>7</v>
      </c>
      <c r="O22479" s="53" t="str">
        <f ca="1"/>
        <v>1961-07</v>
      </c>
    </row>
    <row r="22480" spans="12:15" x14ac:dyDescent="0.4">
      <c r="L22480" s="56">
        <f ca="1"/>
        <v>22479</v>
      </c>
      <c r="M22480" s="53">
        <f ca="1"/>
        <v>1961</v>
      </c>
      <c r="N22480" s="53">
        <f ca="1"/>
        <v>7</v>
      </c>
      <c r="O22480" s="53" t="str">
        <f ca="1"/>
        <v>1961-07</v>
      </c>
    </row>
    <row r="22481" spans="12:15" x14ac:dyDescent="0.4">
      <c r="L22481" s="56">
        <f ca="1"/>
        <v>22480</v>
      </c>
      <c r="M22481" s="53">
        <f ca="1"/>
        <v>1961</v>
      </c>
      <c r="N22481" s="53">
        <f ca="1"/>
        <v>7</v>
      </c>
      <c r="O22481" s="53" t="str">
        <f ca="1"/>
        <v>1961-07</v>
      </c>
    </row>
    <row r="22482" spans="12:15" x14ac:dyDescent="0.4">
      <c r="L22482" s="56">
        <f ca="1"/>
        <v>22481</v>
      </c>
      <c r="M22482" s="53">
        <f ca="1"/>
        <v>1961</v>
      </c>
      <c r="N22482" s="53">
        <f ca="1"/>
        <v>7</v>
      </c>
      <c r="O22482" s="53" t="str">
        <f ca="1"/>
        <v>1961-07</v>
      </c>
    </row>
    <row r="22483" spans="12:15" x14ac:dyDescent="0.4">
      <c r="L22483" s="56">
        <f ca="1"/>
        <v>22482</v>
      </c>
      <c r="M22483" s="53">
        <f ca="1"/>
        <v>1961</v>
      </c>
      <c r="N22483" s="53">
        <f ca="1"/>
        <v>7</v>
      </c>
      <c r="O22483" s="53" t="str">
        <f ca="1"/>
        <v>1961-07</v>
      </c>
    </row>
    <row r="22484" spans="12:15" x14ac:dyDescent="0.4">
      <c r="L22484" s="56">
        <f ca="1"/>
        <v>22483</v>
      </c>
      <c r="M22484" s="53">
        <f ca="1"/>
        <v>1961</v>
      </c>
      <c r="N22484" s="53">
        <f ca="1"/>
        <v>7</v>
      </c>
      <c r="O22484" s="53" t="str">
        <f ca="1"/>
        <v>1961-07</v>
      </c>
    </row>
    <row r="22485" spans="12:15" x14ac:dyDescent="0.4">
      <c r="L22485" s="56">
        <f ca="1"/>
        <v>22484</v>
      </c>
      <c r="M22485" s="53">
        <f ca="1"/>
        <v>1961</v>
      </c>
      <c r="N22485" s="53">
        <f ca="1"/>
        <v>7</v>
      </c>
      <c r="O22485" s="53" t="str">
        <f ca="1"/>
        <v>1961-07</v>
      </c>
    </row>
    <row r="22486" spans="12:15" x14ac:dyDescent="0.4">
      <c r="L22486" s="56">
        <f ca="1"/>
        <v>22485</v>
      </c>
      <c r="M22486" s="53">
        <f ca="1"/>
        <v>1961</v>
      </c>
      <c r="N22486" s="53">
        <f ca="1"/>
        <v>7</v>
      </c>
      <c r="O22486" s="53" t="str">
        <f ca="1"/>
        <v>1961-07</v>
      </c>
    </row>
    <row r="22487" spans="12:15" x14ac:dyDescent="0.4">
      <c r="L22487" s="56">
        <f ca="1"/>
        <v>22486</v>
      </c>
      <c r="M22487" s="53">
        <f ca="1"/>
        <v>1961</v>
      </c>
      <c r="N22487" s="53">
        <f ca="1"/>
        <v>7</v>
      </c>
      <c r="O22487" s="53" t="str">
        <f ca="1"/>
        <v>1961-07</v>
      </c>
    </row>
    <row r="22488" spans="12:15" x14ac:dyDescent="0.4">
      <c r="L22488" s="56">
        <f ca="1"/>
        <v>22487</v>
      </c>
      <c r="M22488" s="53">
        <f ca="1"/>
        <v>1961</v>
      </c>
      <c r="N22488" s="53">
        <f ca="1"/>
        <v>7</v>
      </c>
      <c r="O22488" s="53" t="str">
        <f ca="1"/>
        <v>1961-07</v>
      </c>
    </row>
    <row r="22489" spans="12:15" x14ac:dyDescent="0.4">
      <c r="L22489" s="56">
        <f ca="1"/>
        <v>22488</v>
      </c>
      <c r="M22489" s="53">
        <f ca="1"/>
        <v>1961</v>
      </c>
      <c r="N22489" s="53">
        <f ca="1"/>
        <v>7</v>
      </c>
      <c r="O22489" s="53" t="str">
        <f ca="1"/>
        <v>1961-07</v>
      </c>
    </row>
    <row r="22490" spans="12:15" x14ac:dyDescent="0.4">
      <c r="L22490" s="56">
        <f ca="1"/>
        <v>22489</v>
      </c>
      <c r="M22490" s="53">
        <f ca="1"/>
        <v>1961</v>
      </c>
      <c r="N22490" s="53">
        <f ca="1"/>
        <v>7</v>
      </c>
      <c r="O22490" s="53" t="str">
        <f ca="1"/>
        <v>1961-07</v>
      </c>
    </row>
    <row r="22491" spans="12:15" x14ac:dyDescent="0.4">
      <c r="L22491" s="56">
        <f ca="1"/>
        <v>22490</v>
      </c>
      <c r="M22491" s="53">
        <f ca="1"/>
        <v>1961</v>
      </c>
      <c r="N22491" s="53">
        <f ca="1"/>
        <v>7</v>
      </c>
      <c r="O22491" s="53" t="str">
        <f ca="1"/>
        <v>1961-07</v>
      </c>
    </row>
    <row r="22492" spans="12:15" x14ac:dyDescent="0.4">
      <c r="L22492" s="56">
        <f ca="1"/>
        <v>22491</v>
      </c>
      <c r="M22492" s="53">
        <f ca="1"/>
        <v>1961</v>
      </c>
      <c r="N22492" s="53">
        <f ca="1"/>
        <v>7</v>
      </c>
      <c r="O22492" s="53" t="str">
        <f ca="1"/>
        <v>1961-07</v>
      </c>
    </row>
    <row r="22493" spans="12:15" x14ac:dyDescent="0.4">
      <c r="L22493" s="56">
        <f ca="1"/>
        <v>22492</v>
      </c>
      <c r="M22493" s="53">
        <f ca="1"/>
        <v>1961</v>
      </c>
      <c r="N22493" s="53">
        <f ca="1"/>
        <v>7</v>
      </c>
      <c r="O22493" s="53" t="str">
        <f ca="1"/>
        <v>1961-07</v>
      </c>
    </row>
    <row r="22494" spans="12:15" x14ac:dyDescent="0.4">
      <c r="L22494" s="56">
        <f ca="1"/>
        <v>22493</v>
      </c>
      <c r="M22494" s="53">
        <f ca="1"/>
        <v>1961</v>
      </c>
      <c r="N22494" s="53">
        <f ca="1"/>
        <v>7</v>
      </c>
      <c r="O22494" s="53" t="str">
        <f ca="1"/>
        <v>1961-07</v>
      </c>
    </row>
    <row r="22495" spans="12:15" x14ac:dyDescent="0.4">
      <c r="L22495" s="56">
        <f ca="1"/>
        <v>22494</v>
      </c>
      <c r="M22495" s="53">
        <f ca="1"/>
        <v>1961</v>
      </c>
      <c r="N22495" s="53">
        <f ca="1"/>
        <v>8</v>
      </c>
      <c r="O22495" s="53" t="str">
        <f ca="1"/>
        <v>1961-08</v>
      </c>
    </row>
    <row r="22496" spans="12:15" x14ac:dyDescent="0.4">
      <c r="L22496" s="56">
        <f ca="1"/>
        <v>22495</v>
      </c>
      <c r="M22496" s="53">
        <f ca="1"/>
        <v>1961</v>
      </c>
      <c r="N22496" s="53">
        <f ca="1"/>
        <v>8</v>
      </c>
      <c r="O22496" s="53" t="str">
        <f ca="1"/>
        <v>1961-08</v>
      </c>
    </row>
    <row r="22497" spans="12:15" x14ac:dyDescent="0.4">
      <c r="L22497" s="56">
        <f ca="1"/>
        <v>22496</v>
      </c>
      <c r="M22497" s="53">
        <f ca="1"/>
        <v>1961</v>
      </c>
      <c r="N22497" s="53">
        <f ca="1"/>
        <v>8</v>
      </c>
      <c r="O22497" s="53" t="str">
        <f ca="1"/>
        <v>1961-08</v>
      </c>
    </row>
    <row r="22498" spans="12:15" x14ac:dyDescent="0.4">
      <c r="L22498" s="56">
        <f ca="1"/>
        <v>22497</v>
      </c>
      <c r="M22498" s="53">
        <f ca="1"/>
        <v>1961</v>
      </c>
      <c r="N22498" s="53">
        <f ca="1"/>
        <v>8</v>
      </c>
      <c r="O22498" s="53" t="str">
        <f ca="1"/>
        <v>1961-08</v>
      </c>
    </row>
    <row r="22499" spans="12:15" x14ac:dyDescent="0.4">
      <c r="L22499" s="56">
        <f ca="1"/>
        <v>22498</v>
      </c>
      <c r="M22499" s="53">
        <f ca="1"/>
        <v>1961</v>
      </c>
      <c r="N22499" s="53">
        <f ca="1"/>
        <v>8</v>
      </c>
      <c r="O22499" s="53" t="str">
        <f ca="1"/>
        <v>1961-08</v>
      </c>
    </row>
    <row r="22500" spans="12:15" x14ac:dyDescent="0.4">
      <c r="L22500" s="56">
        <f ca="1"/>
        <v>22499</v>
      </c>
      <c r="M22500" s="53">
        <f ca="1"/>
        <v>1961</v>
      </c>
      <c r="N22500" s="53">
        <f ca="1"/>
        <v>8</v>
      </c>
      <c r="O22500" s="53" t="str">
        <f ca="1"/>
        <v>1961-08</v>
      </c>
    </row>
    <row r="22501" spans="12:15" x14ac:dyDescent="0.4">
      <c r="L22501" s="56">
        <f ca="1"/>
        <v>22500</v>
      </c>
      <c r="M22501" s="53">
        <f ca="1"/>
        <v>1961</v>
      </c>
      <c r="N22501" s="53">
        <f ca="1"/>
        <v>8</v>
      </c>
      <c r="O22501" s="53" t="str">
        <f ca="1"/>
        <v>1961-08</v>
      </c>
    </row>
    <row r="22502" spans="12:15" x14ac:dyDescent="0.4">
      <c r="L22502" s="56">
        <f ca="1"/>
        <v>22501</v>
      </c>
      <c r="M22502" s="53">
        <f ca="1"/>
        <v>1961</v>
      </c>
      <c r="N22502" s="53">
        <f ca="1"/>
        <v>8</v>
      </c>
      <c r="O22502" s="53" t="str">
        <f ca="1"/>
        <v>1961-08</v>
      </c>
    </row>
    <row r="22503" spans="12:15" x14ac:dyDescent="0.4">
      <c r="L22503" s="56">
        <f ca="1"/>
        <v>22502</v>
      </c>
      <c r="M22503" s="53">
        <f ca="1"/>
        <v>1961</v>
      </c>
      <c r="N22503" s="53">
        <f ca="1"/>
        <v>8</v>
      </c>
      <c r="O22503" s="53" t="str">
        <f ca="1"/>
        <v>1961-08</v>
      </c>
    </row>
    <row r="22504" spans="12:15" x14ac:dyDescent="0.4">
      <c r="L22504" s="56">
        <f ca="1"/>
        <v>22503</v>
      </c>
      <c r="M22504" s="53">
        <f ca="1"/>
        <v>1961</v>
      </c>
      <c r="N22504" s="53">
        <f ca="1"/>
        <v>8</v>
      </c>
      <c r="O22504" s="53" t="str">
        <f ca="1"/>
        <v>1961-08</v>
      </c>
    </row>
    <row r="22505" spans="12:15" x14ac:dyDescent="0.4">
      <c r="L22505" s="56">
        <f ca="1"/>
        <v>22504</v>
      </c>
      <c r="M22505" s="53">
        <f ca="1"/>
        <v>1961</v>
      </c>
      <c r="N22505" s="53">
        <f ca="1"/>
        <v>8</v>
      </c>
      <c r="O22505" s="53" t="str">
        <f ca="1"/>
        <v>1961-08</v>
      </c>
    </row>
    <row r="22506" spans="12:15" x14ac:dyDescent="0.4">
      <c r="L22506" s="56">
        <f ca="1"/>
        <v>22505</v>
      </c>
      <c r="M22506" s="53">
        <f ca="1"/>
        <v>1961</v>
      </c>
      <c r="N22506" s="53">
        <f ca="1"/>
        <v>8</v>
      </c>
      <c r="O22506" s="53" t="str">
        <f ca="1"/>
        <v>1961-08</v>
      </c>
    </row>
    <row r="22507" spans="12:15" x14ac:dyDescent="0.4">
      <c r="L22507" s="56">
        <f ca="1"/>
        <v>22506</v>
      </c>
      <c r="M22507" s="53">
        <f ca="1"/>
        <v>1961</v>
      </c>
      <c r="N22507" s="53">
        <f ca="1"/>
        <v>8</v>
      </c>
      <c r="O22507" s="53" t="str">
        <f ca="1"/>
        <v>1961-08</v>
      </c>
    </row>
    <row r="22508" spans="12:15" x14ac:dyDescent="0.4">
      <c r="L22508" s="56">
        <f ca="1"/>
        <v>22507</v>
      </c>
      <c r="M22508" s="53">
        <f ca="1"/>
        <v>1961</v>
      </c>
      <c r="N22508" s="53">
        <f ca="1"/>
        <v>8</v>
      </c>
      <c r="O22508" s="53" t="str">
        <f ca="1"/>
        <v>1961-08</v>
      </c>
    </row>
    <row r="22509" spans="12:15" x14ac:dyDescent="0.4">
      <c r="L22509" s="56">
        <f ca="1"/>
        <v>22508</v>
      </c>
      <c r="M22509" s="53">
        <f ca="1"/>
        <v>1961</v>
      </c>
      <c r="N22509" s="53">
        <f ca="1"/>
        <v>8</v>
      </c>
      <c r="O22509" s="53" t="str">
        <f ca="1"/>
        <v>1961-08</v>
      </c>
    </row>
    <row r="22510" spans="12:15" x14ac:dyDescent="0.4">
      <c r="L22510" s="56">
        <f ca="1"/>
        <v>22509</v>
      </c>
      <c r="M22510" s="53">
        <f ca="1"/>
        <v>1961</v>
      </c>
      <c r="N22510" s="53">
        <f ca="1"/>
        <v>8</v>
      </c>
      <c r="O22510" s="53" t="str">
        <f ca="1"/>
        <v>1961-08</v>
      </c>
    </row>
    <row r="22511" spans="12:15" x14ac:dyDescent="0.4">
      <c r="L22511" s="56">
        <f ca="1"/>
        <v>22510</v>
      </c>
      <c r="M22511" s="53">
        <f ca="1"/>
        <v>1961</v>
      </c>
      <c r="N22511" s="53">
        <f ca="1"/>
        <v>8</v>
      </c>
      <c r="O22511" s="53" t="str">
        <f ca="1"/>
        <v>1961-08</v>
      </c>
    </row>
    <row r="22512" spans="12:15" x14ac:dyDescent="0.4">
      <c r="L22512" s="56">
        <f ca="1"/>
        <v>22511</v>
      </c>
      <c r="M22512" s="53">
        <f ca="1"/>
        <v>1961</v>
      </c>
      <c r="N22512" s="53">
        <f ca="1"/>
        <v>8</v>
      </c>
      <c r="O22512" s="53" t="str">
        <f ca="1"/>
        <v>1961-08</v>
      </c>
    </row>
    <row r="22513" spans="12:15" x14ac:dyDescent="0.4">
      <c r="L22513" s="56">
        <f ca="1"/>
        <v>22512</v>
      </c>
      <c r="M22513" s="53">
        <f ca="1"/>
        <v>1961</v>
      </c>
      <c r="N22513" s="53">
        <f ca="1"/>
        <v>8</v>
      </c>
      <c r="O22513" s="53" t="str">
        <f ca="1"/>
        <v>1961-08</v>
      </c>
    </row>
    <row r="22514" spans="12:15" x14ac:dyDescent="0.4">
      <c r="L22514" s="56">
        <f ca="1"/>
        <v>22513</v>
      </c>
      <c r="M22514" s="53">
        <f ca="1"/>
        <v>1961</v>
      </c>
      <c r="N22514" s="53">
        <f ca="1"/>
        <v>8</v>
      </c>
      <c r="O22514" s="53" t="str">
        <f ca="1"/>
        <v>1961-08</v>
      </c>
    </row>
    <row r="22515" spans="12:15" x14ac:dyDescent="0.4">
      <c r="L22515" s="56">
        <f ca="1"/>
        <v>22514</v>
      </c>
      <c r="M22515" s="53">
        <f ca="1"/>
        <v>1961</v>
      </c>
      <c r="N22515" s="53">
        <f ca="1"/>
        <v>8</v>
      </c>
      <c r="O22515" s="53" t="str">
        <f ca="1"/>
        <v>1961-08</v>
      </c>
    </row>
    <row r="22516" spans="12:15" x14ac:dyDescent="0.4">
      <c r="L22516" s="56">
        <f ca="1"/>
        <v>22515</v>
      </c>
      <c r="M22516" s="53">
        <f ca="1"/>
        <v>1961</v>
      </c>
      <c r="N22516" s="53">
        <f ca="1"/>
        <v>8</v>
      </c>
      <c r="O22516" s="53" t="str">
        <f ca="1"/>
        <v>1961-08</v>
      </c>
    </row>
    <row r="22517" spans="12:15" x14ac:dyDescent="0.4">
      <c r="L22517" s="56">
        <f ca="1"/>
        <v>22516</v>
      </c>
      <c r="M22517" s="53">
        <f ca="1"/>
        <v>1961</v>
      </c>
      <c r="N22517" s="53">
        <f ca="1"/>
        <v>8</v>
      </c>
      <c r="O22517" s="53" t="str">
        <f ca="1"/>
        <v>1961-08</v>
      </c>
    </row>
    <row r="22518" spans="12:15" x14ac:dyDescent="0.4">
      <c r="L22518" s="56">
        <f ca="1"/>
        <v>22517</v>
      </c>
      <c r="M22518" s="53">
        <f ca="1"/>
        <v>1961</v>
      </c>
      <c r="N22518" s="53">
        <f ca="1"/>
        <v>8</v>
      </c>
      <c r="O22518" s="53" t="str">
        <f ca="1"/>
        <v>1961-08</v>
      </c>
    </row>
    <row r="22519" spans="12:15" x14ac:dyDescent="0.4">
      <c r="L22519" s="56">
        <f ca="1"/>
        <v>22518</v>
      </c>
      <c r="M22519" s="53">
        <f ca="1"/>
        <v>1961</v>
      </c>
      <c r="N22519" s="53">
        <f ca="1"/>
        <v>8</v>
      </c>
      <c r="O22519" s="53" t="str">
        <f ca="1"/>
        <v>1961-08</v>
      </c>
    </row>
    <row r="22520" spans="12:15" x14ac:dyDescent="0.4">
      <c r="L22520" s="56">
        <f ca="1"/>
        <v>22519</v>
      </c>
      <c r="M22520" s="53">
        <f ca="1"/>
        <v>1961</v>
      </c>
      <c r="N22520" s="53">
        <f ca="1"/>
        <v>8</v>
      </c>
      <c r="O22520" s="53" t="str">
        <f ca="1"/>
        <v>1961-08</v>
      </c>
    </row>
    <row r="22521" spans="12:15" x14ac:dyDescent="0.4">
      <c r="L22521" s="56">
        <f ca="1"/>
        <v>22520</v>
      </c>
      <c r="M22521" s="53">
        <f ca="1"/>
        <v>1961</v>
      </c>
      <c r="N22521" s="53">
        <f ca="1"/>
        <v>8</v>
      </c>
      <c r="O22521" s="53" t="str">
        <f ca="1"/>
        <v>1961-08</v>
      </c>
    </row>
    <row r="22522" spans="12:15" x14ac:dyDescent="0.4">
      <c r="L22522" s="56">
        <f ca="1"/>
        <v>22521</v>
      </c>
      <c r="M22522" s="53">
        <f ca="1"/>
        <v>1961</v>
      </c>
      <c r="N22522" s="53">
        <f ca="1"/>
        <v>8</v>
      </c>
      <c r="O22522" s="53" t="str">
        <f ca="1"/>
        <v>1961-08</v>
      </c>
    </row>
    <row r="22523" spans="12:15" x14ac:dyDescent="0.4">
      <c r="L22523" s="56">
        <f ca="1"/>
        <v>22522</v>
      </c>
      <c r="M22523" s="53">
        <f ca="1"/>
        <v>1961</v>
      </c>
      <c r="N22523" s="53">
        <f ca="1"/>
        <v>8</v>
      </c>
      <c r="O22523" s="53" t="str">
        <f ca="1"/>
        <v>1961-08</v>
      </c>
    </row>
    <row r="22524" spans="12:15" x14ac:dyDescent="0.4">
      <c r="L22524" s="56">
        <f ca="1"/>
        <v>22523</v>
      </c>
      <c r="M22524" s="53">
        <f ca="1"/>
        <v>1961</v>
      </c>
      <c r="N22524" s="53">
        <f ca="1"/>
        <v>8</v>
      </c>
      <c r="O22524" s="53" t="str">
        <f ca="1"/>
        <v>1961-08</v>
      </c>
    </row>
    <row r="22525" spans="12:15" x14ac:dyDescent="0.4">
      <c r="L22525" s="56">
        <f ca="1"/>
        <v>22524</v>
      </c>
      <c r="M22525" s="53">
        <f ca="1"/>
        <v>1961</v>
      </c>
      <c r="N22525" s="53">
        <f ca="1"/>
        <v>8</v>
      </c>
      <c r="O22525" s="53" t="str">
        <f ca="1"/>
        <v>1961-08</v>
      </c>
    </row>
    <row r="22526" spans="12:15" x14ac:dyDescent="0.4">
      <c r="L22526" s="56">
        <f ca="1"/>
        <v>22525</v>
      </c>
      <c r="M22526" s="53">
        <f ca="1"/>
        <v>1961</v>
      </c>
      <c r="N22526" s="53">
        <f ca="1"/>
        <v>9</v>
      </c>
      <c r="O22526" s="53" t="str">
        <f ca="1"/>
        <v>1961-09</v>
      </c>
    </row>
    <row r="22527" spans="12:15" x14ac:dyDescent="0.4">
      <c r="L22527" s="56">
        <f ca="1"/>
        <v>22526</v>
      </c>
      <c r="M22527" s="53">
        <f ca="1"/>
        <v>1961</v>
      </c>
      <c r="N22527" s="53">
        <f ca="1"/>
        <v>9</v>
      </c>
      <c r="O22527" s="53" t="str">
        <f ca="1"/>
        <v>1961-09</v>
      </c>
    </row>
    <row r="22528" spans="12:15" x14ac:dyDescent="0.4">
      <c r="L22528" s="56">
        <f ca="1"/>
        <v>22527</v>
      </c>
      <c r="M22528" s="53">
        <f ca="1"/>
        <v>1961</v>
      </c>
      <c r="N22528" s="53">
        <f ca="1"/>
        <v>9</v>
      </c>
      <c r="O22528" s="53" t="str">
        <f ca="1"/>
        <v>1961-09</v>
      </c>
    </row>
    <row r="22529" spans="12:15" x14ac:dyDescent="0.4">
      <c r="L22529" s="56">
        <f ca="1"/>
        <v>22528</v>
      </c>
      <c r="M22529" s="53">
        <f ca="1"/>
        <v>1961</v>
      </c>
      <c r="N22529" s="53">
        <f ca="1"/>
        <v>9</v>
      </c>
      <c r="O22529" s="53" t="str">
        <f ca="1"/>
        <v>1961-09</v>
      </c>
    </row>
    <row r="22530" spans="12:15" x14ac:dyDescent="0.4">
      <c r="L22530" s="56">
        <f ca="1"/>
        <v>22529</v>
      </c>
      <c r="M22530" s="53">
        <f ca="1"/>
        <v>1961</v>
      </c>
      <c r="N22530" s="53">
        <f ca="1"/>
        <v>9</v>
      </c>
      <c r="O22530" s="53" t="str">
        <f ca="1"/>
        <v>1961-09</v>
      </c>
    </row>
    <row r="22531" spans="12:15" x14ac:dyDescent="0.4">
      <c r="L22531" s="56">
        <f ca="1"/>
        <v>22530</v>
      </c>
      <c r="M22531" s="53">
        <f ca="1"/>
        <v>1961</v>
      </c>
      <c r="N22531" s="53">
        <f ca="1"/>
        <v>9</v>
      </c>
      <c r="O22531" s="53" t="str">
        <f ca="1"/>
        <v>1961-09</v>
      </c>
    </row>
    <row r="22532" spans="12:15" x14ac:dyDescent="0.4">
      <c r="L22532" s="56">
        <f ca="1"/>
        <v>22531</v>
      </c>
      <c r="M22532" s="53">
        <f ca="1"/>
        <v>1961</v>
      </c>
      <c r="N22532" s="53">
        <f ca="1"/>
        <v>9</v>
      </c>
      <c r="O22532" s="53" t="str">
        <f ca="1"/>
        <v>1961-09</v>
      </c>
    </row>
    <row r="22533" spans="12:15" x14ac:dyDescent="0.4">
      <c r="L22533" s="56">
        <f ca="1"/>
        <v>22532</v>
      </c>
      <c r="M22533" s="53">
        <f ca="1"/>
        <v>1961</v>
      </c>
      <c r="N22533" s="53">
        <f ca="1"/>
        <v>9</v>
      </c>
      <c r="O22533" s="53" t="str">
        <f ca="1"/>
        <v>1961-09</v>
      </c>
    </row>
    <row r="22534" spans="12:15" x14ac:dyDescent="0.4">
      <c r="L22534" s="56">
        <f ca="1"/>
        <v>22533</v>
      </c>
      <c r="M22534" s="53">
        <f ca="1"/>
        <v>1961</v>
      </c>
      <c r="N22534" s="53">
        <f ca="1"/>
        <v>9</v>
      </c>
      <c r="O22534" s="53" t="str">
        <f ca="1"/>
        <v>1961-09</v>
      </c>
    </row>
    <row r="22535" spans="12:15" x14ac:dyDescent="0.4">
      <c r="L22535" s="56">
        <f ca="1"/>
        <v>22534</v>
      </c>
      <c r="M22535" s="53">
        <f ca="1"/>
        <v>1961</v>
      </c>
      <c r="N22535" s="53">
        <f ca="1"/>
        <v>9</v>
      </c>
      <c r="O22535" s="53" t="str">
        <f ca="1"/>
        <v>1961-09</v>
      </c>
    </row>
    <row r="22536" spans="12:15" x14ac:dyDescent="0.4">
      <c r="L22536" s="56">
        <f ca="1"/>
        <v>22535</v>
      </c>
      <c r="M22536" s="53">
        <f ca="1"/>
        <v>1961</v>
      </c>
      <c r="N22536" s="53">
        <f ca="1"/>
        <v>9</v>
      </c>
      <c r="O22536" s="53" t="str">
        <f ca="1"/>
        <v>1961-09</v>
      </c>
    </row>
    <row r="22537" spans="12:15" x14ac:dyDescent="0.4">
      <c r="L22537" s="56">
        <f ca="1"/>
        <v>22536</v>
      </c>
      <c r="M22537" s="53">
        <f ca="1"/>
        <v>1961</v>
      </c>
      <c r="N22537" s="53">
        <f ca="1"/>
        <v>9</v>
      </c>
      <c r="O22537" s="53" t="str">
        <f ca="1"/>
        <v>1961-09</v>
      </c>
    </row>
    <row r="22538" spans="12:15" x14ac:dyDescent="0.4">
      <c r="L22538" s="56">
        <f ca="1"/>
        <v>22537</v>
      </c>
      <c r="M22538" s="53">
        <f ca="1"/>
        <v>1961</v>
      </c>
      <c r="N22538" s="53">
        <f ca="1"/>
        <v>9</v>
      </c>
      <c r="O22538" s="53" t="str">
        <f ca="1"/>
        <v>1961-09</v>
      </c>
    </row>
    <row r="22539" spans="12:15" x14ac:dyDescent="0.4">
      <c r="L22539" s="56">
        <f ca="1"/>
        <v>22538</v>
      </c>
      <c r="M22539" s="53">
        <f ca="1"/>
        <v>1961</v>
      </c>
      <c r="N22539" s="53">
        <f ca="1"/>
        <v>9</v>
      </c>
      <c r="O22539" s="53" t="str">
        <f ca="1"/>
        <v>1961-09</v>
      </c>
    </row>
    <row r="22540" spans="12:15" x14ac:dyDescent="0.4">
      <c r="L22540" s="56">
        <f ca="1"/>
        <v>22539</v>
      </c>
      <c r="M22540" s="53">
        <f ca="1"/>
        <v>1961</v>
      </c>
      <c r="N22540" s="53">
        <f ca="1"/>
        <v>9</v>
      </c>
      <c r="O22540" s="53" t="str">
        <f ca="1"/>
        <v>1961-09</v>
      </c>
    </row>
    <row r="22541" spans="12:15" x14ac:dyDescent="0.4">
      <c r="L22541" s="56">
        <f ca="1"/>
        <v>22540</v>
      </c>
      <c r="M22541" s="53">
        <f ca="1"/>
        <v>1961</v>
      </c>
      <c r="N22541" s="53">
        <f ca="1"/>
        <v>9</v>
      </c>
      <c r="O22541" s="53" t="str">
        <f ca="1"/>
        <v>1961-09</v>
      </c>
    </row>
    <row r="22542" spans="12:15" x14ac:dyDescent="0.4">
      <c r="L22542" s="56">
        <f ca="1"/>
        <v>22541</v>
      </c>
      <c r="M22542" s="53">
        <f ca="1"/>
        <v>1961</v>
      </c>
      <c r="N22542" s="53">
        <f ca="1"/>
        <v>9</v>
      </c>
      <c r="O22542" s="53" t="str">
        <f ca="1"/>
        <v>1961-09</v>
      </c>
    </row>
    <row r="22543" spans="12:15" x14ac:dyDescent="0.4">
      <c r="L22543" s="56">
        <f ca="1"/>
        <v>22542</v>
      </c>
      <c r="M22543" s="53">
        <f ca="1"/>
        <v>1961</v>
      </c>
      <c r="N22543" s="53">
        <f ca="1"/>
        <v>9</v>
      </c>
      <c r="O22543" s="53" t="str">
        <f ca="1"/>
        <v>1961-09</v>
      </c>
    </row>
    <row r="22544" spans="12:15" x14ac:dyDescent="0.4">
      <c r="L22544" s="56">
        <f ca="1"/>
        <v>22543</v>
      </c>
      <c r="M22544" s="53">
        <f ca="1"/>
        <v>1961</v>
      </c>
      <c r="N22544" s="53">
        <f ca="1"/>
        <v>9</v>
      </c>
      <c r="O22544" s="53" t="str">
        <f ca="1"/>
        <v>1961-09</v>
      </c>
    </row>
    <row r="22545" spans="12:15" x14ac:dyDescent="0.4">
      <c r="L22545" s="56">
        <f ca="1"/>
        <v>22544</v>
      </c>
      <c r="M22545" s="53">
        <f ca="1"/>
        <v>1961</v>
      </c>
      <c r="N22545" s="53">
        <f ca="1"/>
        <v>9</v>
      </c>
      <c r="O22545" s="53" t="str">
        <f ca="1"/>
        <v>1961-09</v>
      </c>
    </row>
    <row r="22546" spans="12:15" x14ac:dyDescent="0.4">
      <c r="L22546" s="56">
        <f ca="1"/>
        <v>22545</v>
      </c>
      <c r="M22546" s="53">
        <f ca="1"/>
        <v>1961</v>
      </c>
      <c r="N22546" s="53">
        <f ca="1"/>
        <v>9</v>
      </c>
      <c r="O22546" s="53" t="str">
        <f ca="1"/>
        <v>1961-09</v>
      </c>
    </row>
    <row r="22547" spans="12:15" x14ac:dyDescent="0.4">
      <c r="L22547" s="56">
        <f ca="1"/>
        <v>22546</v>
      </c>
      <c r="M22547" s="53">
        <f ca="1"/>
        <v>1961</v>
      </c>
      <c r="N22547" s="53">
        <f ca="1"/>
        <v>9</v>
      </c>
      <c r="O22547" s="53" t="str">
        <f ca="1"/>
        <v>1961-09</v>
      </c>
    </row>
    <row r="22548" spans="12:15" x14ac:dyDescent="0.4">
      <c r="L22548" s="56">
        <f ca="1"/>
        <v>22547</v>
      </c>
      <c r="M22548" s="53">
        <f ca="1"/>
        <v>1961</v>
      </c>
      <c r="N22548" s="53">
        <f ca="1"/>
        <v>9</v>
      </c>
      <c r="O22548" s="53" t="str">
        <f ca="1"/>
        <v>1961-09</v>
      </c>
    </row>
    <row r="22549" spans="12:15" x14ac:dyDescent="0.4">
      <c r="L22549" s="56">
        <f ca="1"/>
        <v>22548</v>
      </c>
      <c r="M22549" s="53">
        <f ca="1"/>
        <v>1961</v>
      </c>
      <c r="N22549" s="53">
        <f ca="1"/>
        <v>9</v>
      </c>
      <c r="O22549" s="53" t="str">
        <f ca="1"/>
        <v>1961-09</v>
      </c>
    </row>
    <row r="22550" spans="12:15" x14ac:dyDescent="0.4">
      <c r="L22550" s="56">
        <f ca="1"/>
        <v>22549</v>
      </c>
      <c r="M22550" s="53">
        <f ca="1"/>
        <v>1961</v>
      </c>
      <c r="N22550" s="53">
        <f ca="1"/>
        <v>9</v>
      </c>
      <c r="O22550" s="53" t="str">
        <f ca="1"/>
        <v>1961-09</v>
      </c>
    </row>
    <row r="22551" spans="12:15" x14ac:dyDescent="0.4">
      <c r="L22551" s="56">
        <f ca="1"/>
        <v>22550</v>
      </c>
      <c r="M22551" s="53">
        <f ca="1"/>
        <v>1961</v>
      </c>
      <c r="N22551" s="53">
        <f ca="1"/>
        <v>9</v>
      </c>
      <c r="O22551" s="53" t="str">
        <f ca="1"/>
        <v>1961-09</v>
      </c>
    </row>
    <row r="22552" spans="12:15" x14ac:dyDescent="0.4">
      <c r="L22552" s="56">
        <f ca="1"/>
        <v>22551</v>
      </c>
      <c r="M22552" s="53">
        <f ca="1"/>
        <v>1961</v>
      </c>
      <c r="N22552" s="53">
        <f ca="1"/>
        <v>9</v>
      </c>
      <c r="O22552" s="53" t="str">
        <f ca="1"/>
        <v>1961-09</v>
      </c>
    </row>
    <row r="22553" spans="12:15" x14ac:dyDescent="0.4">
      <c r="L22553" s="56">
        <f ca="1"/>
        <v>22552</v>
      </c>
      <c r="M22553" s="53">
        <f ca="1"/>
        <v>1961</v>
      </c>
      <c r="N22553" s="53">
        <f ca="1"/>
        <v>9</v>
      </c>
      <c r="O22553" s="53" t="str">
        <f ca="1"/>
        <v>1961-09</v>
      </c>
    </row>
    <row r="22554" spans="12:15" x14ac:dyDescent="0.4">
      <c r="L22554" s="56">
        <f ca="1"/>
        <v>22553</v>
      </c>
      <c r="M22554" s="53">
        <f ca="1"/>
        <v>1961</v>
      </c>
      <c r="N22554" s="53">
        <f ca="1"/>
        <v>9</v>
      </c>
      <c r="O22554" s="53" t="str">
        <f ca="1"/>
        <v>1961-09</v>
      </c>
    </row>
    <row r="22555" spans="12:15" x14ac:dyDescent="0.4">
      <c r="L22555" s="56">
        <f ca="1"/>
        <v>22554</v>
      </c>
      <c r="M22555" s="53">
        <f ca="1"/>
        <v>1961</v>
      </c>
      <c r="N22555" s="53">
        <f ca="1"/>
        <v>9</v>
      </c>
      <c r="O22555" s="53" t="str">
        <f ca="1"/>
        <v>1961-09</v>
      </c>
    </row>
    <row r="22556" spans="12:15" x14ac:dyDescent="0.4">
      <c r="L22556" s="56">
        <f ca="1"/>
        <v>22555</v>
      </c>
      <c r="M22556" s="53">
        <f ca="1"/>
        <v>1961</v>
      </c>
      <c r="N22556" s="53">
        <f ca="1"/>
        <v>10</v>
      </c>
      <c r="O22556" s="53" t="str">
        <f ca="1"/>
        <v>1961-10</v>
      </c>
    </row>
    <row r="22557" spans="12:15" x14ac:dyDescent="0.4">
      <c r="L22557" s="56">
        <f ca="1"/>
        <v>22556</v>
      </c>
      <c r="M22557" s="53">
        <f ca="1"/>
        <v>1961</v>
      </c>
      <c r="N22557" s="53">
        <f ca="1"/>
        <v>10</v>
      </c>
      <c r="O22557" s="53" t="str">
        <f ca="1"/>
        <v>1961-10</v>
      </c>
    </row>
    <row r="22558" spans="12:15" x14ac:dyDescent="0.4">
      <c r="L22558" s="56">
        <f ca="1"/>
        <v>22557</v>
      </c>
      <c r="M22558" s="53">
        <f ca="1"/>
        <v>1961</v>
      </c>
      <c r="N22558" s="53">
        <f ca="1"/>
        <v>10</v>
      </c>
      <c r="O22558" s="53" t="str">
        <f ca="1"/>
        <v>1961-10</v>
      </c>
    </row>
    <row r="22559" spans="12:15" x14ac:dyDescent="0.4">
      <c r="L22559" s="56">
        <f ca="1"/>
        <v>22558</v>
      </c>
      <c r="M22559" s="53">
        <f ca="1"/>
        <v>1961</v>
      </c>
      <c r="N22559" s="53">
        <f ca="1"/>
        <v>10</v>
      </c>
      <c r="O22559" s="53" t="str">
        <f ca="1"/>
        <v>1961-10</v>
      </c>
    </row>
    <row r="22560" spans="12:15" x14ac:dyDescent="0.4">
      <c r="L22560" s="56">
        <f ca="1"/>
        <v>22559</v>
      </c>
      <c r="M22560" s="53">
        <f ca="1"/>
        <v>1961</v>
      </c>
      <c r="N22560" s="53">
        <f ca="1"/>
        <v>10</v>
      </c>
      <c r="O22560" s="53" t="str">
        <f ca="1"/>
        <v>1961-10</v>
      </c>
    </row>
    <row r="22561" spans="12:15" x14ac:dyDescent="0.4">
      <c r="L22561" s="56">
        <f ca="1"/>
        <v>22560</v>
      </c>
      <c r="M22561" s="53">
        <f ca="1"/>
        <v>1961</v>
      </c>
      <c r="N22561" s="53">
        <f ca="1"/>
        <v>10</v>
      </c>
      <c r="O22561" s="53" t="str">
        <f ca="1"/>
        <v>1961-10</v>
      </c>
    </row>
    <row r="22562" spans="12:15" x14ac:dyDescent="0.4">
      <c r="L22562" s="56">
        <f ca="1"/>
        <v>22561</v>
      </c>
      <c r="M22562" s="53">
        <f ca="1"/>
        <v>1961</v>
      </c>
      <c r="N22562" s="53">
        <f ca="1"/>
        <v>10</v>
      </c>
      <c r="O22562" s="53" t="str">
        <f ca="1"/>
        <v>1961-10</v>
      </c>
    </row>
    <row r="22563" spans="12:15" x14ac:dyDescent="0.4">
      <c r="L22563" s="56">
        <f ca="1"/>
        <v>22562</v>
      </c>
      <c r="M22563" s="53">
        <f ca="1"/>
        <v>1961</v>
      </c>
      <c r="N22563" s="53">
        <f ca="1"/>
        <v>10</v>
      </c>
      <c r="O22563" s="53" t="str">
        <f ca="1"/>
        <v>1961-10</v>
      </c>
    </row>
    <row r="22564" spans="12:15" x14ac:dyDescent="0.4">
      <c r="L22564" s="56">
        <f ca="1"/>
        <v>22563</v>
      </c>
      <c r="M22564" s="53">
        <f ca="1"/>
        <v>1961</v>
      </c>
      <c r="N22564" s="53">
        <f ca="1"/>
        <v>10</v>
      </c>
      <c r="O22564" s="53" t="str">
        <f ca="1"/>
        <v>1961-10</v>
      </c>
    </row>
    <row r="22565" spans="12:15" x14ac:dyDescent="0.4">
      <c r="L22565" s="56">
        <f ca="1"/>
        <v>22564</v>
      </c>
      <c r="M22565" s="53">
        <f ca="1"/>
        <v>1961</v>
      </c>
      <c r="N22565" s="53">
        <f ca="1"/>
        <v>10</v>
      </c>
      <c r="O22565" s="53" t="str">
        <f ca="1"/>
        <v>1961-10</v>
      </c>
    </row>
    <row r="22566" spans="12:15" x14ac:dyDescent="0.4">
      <c r="L22566" s="56">
        <f ca="1"/>
        <v>22565</v>
      </c>
      <c r="M22566" s="53">
        <f ca="1"/>
        <v>1961</v>
      </c>
      <c r="N22566" s="53">
        <f ca="1"/>
        <v>10</v>
      </c>
      <c r="O22566" s="53" t="str">
        <f ca="1"/>
        <v>1961-10</v>
      </c>
    </row>
    <row r="22567" spans="12:15" x14ac:dyDescent="0.4">
      <c r="L22567" s="56">
        <f ca="1"/>
        <v>22566</v>
      </c>
      <c r="M22567" s="53">
        <f ca="1"/>
        <v>1961</v>
      </c>
      <c r="N22567" s="53">
        <f ca="1"/>
        <v>10</v>
      </c>
      <c r="O22567" s="53" t="str">
        <f ca="1"/>
        <v>1961-10</v>
      </c>
    </row>
    <row r="22568" spans="12:15" x14ac:dyDescent="0.4">
      <c r="L22568" s="56">
        <f ca="1"/>
        <v>22567</v>
      </c>
      <c r="M22568" s="53">
        <f ca="1"/>
        <v>1961</v>
      </c>
      <c r="N22568" s="53">
        <f ca="1"/>
        <v>10</v>
      </c>
      <c r="O22568" s="53" t="str">
        <f ca="1"/>
        <v>1961-10</v>
      </c>
    </row>
    <row r="22569" spans="12:15" x14ac:dyDescent="0.4">
      <c r="L22569" s="56">
        <f ca="1"/>
        <v>22568</v>
      </c>
      <c r="M22569" s="53">
        <f ca="1"/>
        <v>1961</v>
      </c>
      <c r="N22569" s="53">
        <f ca="1"/>
        <v>10</v>
      </c>
      <c r="O22569" s="53" t="str">
        <f ca="1"/>
        <v>1961-10</v>
      </c>
    </row>
    <row r="22570" spans="12:15" x14ac:dyDescent="0.4">
      <c r="L22570" s="56">
        <f ca="1"/>
        <v>22569</v>
      </c>
      <c r="M22570" s="53">
        <f ca="1"/>
        <v>1961</v>
      </c>
      <c r="N22570" s="53">
        <f ca="1"/>
        <v>10</v>
      </c>
      <c r="O22570" s="53" t="str">
        <f ca="1"/>
        <v>1961-10</v>
      </c>
    </row>
    <row r="22571" spans="12:15" x14ac:dyDescent="0.4">
      <c r="L22571" s="56">
        <f ca="1"/>
        <v>22570</v>
      </c>
      <c r="M22571" s="53">
        <f ca="1"/>
        <v>1961</v>
      </c>
      <c r="N22571" s="53">
        <f ca="1"/>
        <v>10</v>
      </c>
      <c r="O22571" s="53" t="str">
        <f ca="1"/>
        <v>1961-10</v>
      </c>
    </row>
    <row r="22572" spans="12:15" x14ac:dyDescent="0.4">
      <c r="L22572" s="56">
        <f ca="1"/>
        <v>22571</v>
      </c>
      <c r="M22572" s="53">
        <f ca="1"/>
        <v>1961</v>
      </c>
      <c r="N22572" s="53">
        <f ca="1"/>
        <v>10</v>
      </c>
      <c r="O22572" s="53" t="str">
        <f ca="1"/>
        <v>1961-10</v>
      </c>
    </row>
    <row r="22573" spans="12:15" x14ac:dyDescent="0.4">
      <c r="L22573" s="56">
        <f ca="1"/>
        <v>22572</v>
      </c>
      <c r="M22573" s="53">
        <f ca="1"/>
        <v>1961</v>
      </c>
      <c r="N22573" s="53">
        <f ca="1"/>
        <v>10</v>
      </c>
      <c r="O22573" s="53" t="str">
        <f ca="1"/>
        <v>1961-10</v>
      </c>
    </row>
    <row r="22574" spans="12:15" x14ac:dyDescent="0.4">
      <c r="L22574" s="56">
        <f ca="1"/>
        <v>22573</v>
      </c>
      <c r="M22574" s="53">
        <f ca="1"/>
        <v>1961</v>
      </c>
      <c r="N22574" s="53">
        <f ca="1"/>
        <v>10</v>
      </c>
      <c r="O22574" s="53" t="str">
        <f ca="1"/>
        <v>1961-10</v>
      </c>
    </row>
    <row r="22575" spans="12:15" x14ac:dyDescent="0.4">
      <c r="L22575" s="56">
        <f ca="1"/>
        <v>22574</v>
      </c>
      <c r="M22575" s="53">
        <f ca="1"/>
        <v>1961</v>
      </c>
      <c r="N22575" s="53">
        <f ca="1"/>
        <v>10</v>
      </c>
      <c r="O22575" s="53" t="str">
        <f ca="1"/>
        <v>1961-10</v>
      </c>
    </row>
    <row r="22576" spans="12:15" x14ac:dyDescent="0.4">
      <c r="L22576" s="56">
        <f ca="1"/>
        <v>22575</v>
      </c>
      <c r="M22576" s="53">
        <f ca="1"/>
        <v>1961</v>
      </c>
      <c r="N22576" s="53">
        <f ca="1"/>
        <v>10</v>
      </c>
      <c r="O22576" s="53" t="str">
        <f ca="1"/>
        <v>1961-10</v>
      </c>
    </row>
    <row r="22577" spans="12:15" x14ac:dyDescent="0.4">
      <c r="L22577" s="56">
        <f ca="1"/>
        <v>22576</v>
      </c>
      <c r="M22577" s="53">
        <f ca="1"/>
        <v>1961</v>
      </c>
      <c r="N22577" s="53">
        <f ca="1"/>
        <v>10</v>
      </c>
      <c r="O22577" s="53" t="str">
        <f ca="1"/>
        <v>1961-10</v>
      </c>
    </row>
    <row r="22578" spans="12:15" x14ac:dyDescent="0.4">
      <c r="L22578" s="56">
        <f ca="1"/>
        <v>22577</v>
      </c>
      <c r="M22578" s="53">
        <f ca="1"/>
        <v>1961</v>
      </c>
      <c r="N22578" s="53">
        <f ca="1"/>
        <v>10</v>
      </c>
      <c r="O22578" s="53" t="str">
        <f ca="1"/>
        <v>1961-10</v>
      </c>
    </row>
    <row r="22579" spans="12:15" x14ac:dyDescent="0.4">
      <c r="L22579" s="56">
        <f ca="1"/>
        <v>22578</v>
      </c>
      <c r="M22579" s="53">
        <f ca="1"/>
        <v>1961</v>
      </c>
      <c r="N22579" s="53">
        <f ca="1"/>
        <v>10</v>
      </c>
      <c r="O22579" s="53" t="str">
        <f ca="1"/>
        <v>1961-10</v>
      </c>
    </row>
    <row r="22580" spans="12:15" x14ac:dyDescent="0.4">
      <c r="L22580" s="56">
        <f ca="1"/>
        <v>22579</v>
      </c>
      <c r="M22580" s="53">
        <f ca="1"/>
        <v>1961</v>
      </c>
      <c r="N22580" s="53">
        <f ca="1"/>
        <v>10</v>
      </c>
      <c r="O22580" s="53" t="str">
        <f ca="1"/>
        <v>1961-10</v>
      </c>
    </row>
    <row r="22581" spans="12:15" x14ac:dyDescent="0.4">
      <c r="L22581" s="56">
        <f ca="1"/>
        <v>22580</v>
      </c>
      <c r="M22581" s="53">
        <f ca="1"/>
        <v>1961</v>
      </c>
      <c r="N22581" s="53">
        <f ca="1"/>
        <v>10</v>
      </c>
      <c r="O22581" s="53" t="str">
        <f ca="1"/>
        <v>1961-10</v>
      </c>
    </row>
    <row r="22582" spans="12:15" x14ac:dyDescent="0.4">
      <c r="L22582" s="56">
        <f ca="1"/>
        <v>22581</v>
      </c>
      <c r="M22582" s="53">
        <f ca="1"/>
        <v>1961</v>
      </c>
      <c r="N22582" s="53">
        <f ca="1"/>
        <v>10</v>
      </c>
      <c r="O22582" s="53" t="str">
        <f ca="1"/>
        <v>1961-10</v>
      </c>
    </row>
    <row r="22583" spans="12:15" x14ac:dyDescent="0.4">
      <c r="L22583" s="56">
        <f ca="1"/>
        <v>22582</v>
      </c>
      <c r="M22583" s="53">
        <f ca="1"/>
        <v>1961</v>
      </c>
      <c r="N22583" s="53">
        <f ca="1"/>
        <v>10</v>
      </c>
      <c r="O22583" s="53" t="str">
        <f ca="1"/>
        <v>1961-10</v>
      </c>
    </row>
    <row r="22584" spans="12:15" x14ac:dyDescent="0.4">
      <c r="L22584" s="56">
        <f ca="1"/>
        <v>22583</v>
      </c>
      <c r="M22584" s="53">
        <f ca="1"/>
        <v>1961</v>
      </c>
      <c r="N22584" s="53">
        <f ca="1"/>
        <v>10</v>
      </c>
      <c r="O22584" s="53" t="str">
        <f ca="1"/>
        <v>1961-10</v>
      </c>
    </row>
    <row r="22585" spans="12:15" x14ac:dyDescent="0.4">
      <c r="L22585" s="56">
        <f ca="1"/>
        <v>22584</v>
      </c>
      <c r="M22585" s="53">
        <f ca="1"/>
        <v>1961</v>
      </c>
      <c r="N22585" s="53">
        <f ca="1"/>
        <v>10</v>
      </c>
      <c r="O22585" s="53" t="str">
        <f ca="1"/>
        <v>1961-10</v>
      </c>
    </row>
    <row r="22586" spans="12:15" x14ac:dyDescent="0.4">
      <c r="L22586" s="56">
        <f ca="1"/>
        <v>22585</v>
      </c>
      <c r="M22586" s="53">
        <f ca="1"/>
        <v>1961</v>
      </c>
      <c r="N22586" s="53">
        <f ca="1"/>
        <v>10</v>
      </c>
      <c r="O22586" s="53" t="str">
        <f ca="1"/>
        <v>1961-10</v>
      </c>
    </row>
    <row r="22587" spans="12:15" x14ac:dyDescent="0.4">
      <c r="L22587" s="56">
        <f ca="1"/>
        <v>22586</v>
      </c>
      <c r="M22587" s="53">
        <f ca="1"/>
        <v>1961</v>
      </c>
      <c r="N22587" s="53">
        <f ca="1"/>
        <v>11</v>
      </c>
      <c r="O22587" s="53" t="str">
        <f ca="1"/>
        <v>1961-11</v>
      </c>
    </row>
    <row r="22588" spans="12:15" x14ac:dyDescent="0.4">
      <c r="L22588" s="56">
        <f ca="1"/>
        <v>22587</v>
      </c>
      <c r="M22588" s="53">
        <f ca="1"/>
        <v>1961</v>
      </c>
      <c r="N22588" s="53">
        <f ca="1"/>
        <v>11</v>
      </c>
      <c r="O22588" s="53" t="str">
        <f ca="1"/>
        <v>1961-11</v>
      </c>
    </row>
    <row r="22589" spans="12:15" x14ac:dyDescent="0.4">
      <c r="L22589" s="56">
        <f ca="1"/>
        <v>22588</v>
      </c>
      <c r="M22589" s="53">
        <f ca="1"/>
        <v>1961</v>
      </c>
      <c r="N22589" s="53">
        <f ca="1"/>
        <v>11</v>
      </c>
      <c r="O22589" s="53" t="str">
        <f ca="1"/>
        <v>1961-11</v>
      </c>
    </row>
    <row r="22590" spans="12:15" x14ac:dyDescent="0.4">
      <c r="L22590" s="56">
        <f ca="1"/>
        <v>22589</v>
      </c>
      <c r="M22590" s="53">
        <f ca="1"/>
        <v>1961</v>
      </c>
      <c r="N22590" s="53">
        <f ca="1"/>
        <v>11</v>
      </c>
      <c r="O22590" s="53" t="str">
        <f ca="1"/>
        <v>1961-11</v>
      </c>
    </row>
    <row r="22591" spans="12:15" x14ac:dyDescent="0.4">
      <c r="L22591" s="56">
        <f ca="1"/>
        <v>22590</v>
      </c>
      <c r="M22591" s="53">
        <f ca="1"/>
        <v>1961</v>
      </c>
      <c r="N22591" s="53">
        <f ca="1"/>
        <v>11</v>
      </c>
      <c r="O22591" s="53" t="str">
        <f ca="1"/>
        <v>1961-11</v>
      </c>
    </row>
    <row r="22592" spans="12:15" x14ac:dyDescent="0.4">
      <c r="L22592" s="56">
        <f ca="1"/>
        <v>22591</v>
      </c>
      <c r="M22592" s="53">
        <f ca="1"/>
        <v>1961</v>
      </c>
      <c r="N22592" s="53">
        <f ca="1"/>
        <v>11</v>
      </c>
      <c r="O22592" s="53" t="str">
        <f ca="1"/>
        <v>1961-11</v>
      </c>
    </row>
    <row r="22593" spans="12:15" x14ac:dyDescent="0.4">
      <c r="L22593" s="56">
        <f ca="1"/>
        <v>22592</v>
      </c>
      <c r="M22593" s="53">
        <f ca="1"/>
        <v>1961</v>
      </c>
      <c r="N22593" s="53">
        <f ca="1"/>
        <v>11</v>
      </c>
      <c r="O22593" s="53" t="str">
        <f ca="1"/>
        <v>1961-11</v>
      </c>
    </row>
    <row r="22594" spans="12:15" x14ac:dyDescent="0.4">
      <c r="L22594" s="56">
        <f ca="1"/>
        <v>22593</v>
      </c>
      <c r="M22594" s="53">
        <f ca="1"/>
        <v>1961</v>
      </c>
      <c r="N22594" s="53">
        <f ca="1"/>
        <v>11</v>
      </c>
      <c r="O22594" s="53" t="str">
        <f ca="1"/>
        <v>1961-11</v>
      </c>
    </row>
    <row r="22595" spans="12:15" x14ac:dyDescent="0.4">
      <c r="L22595" s="56">
        <f ca="1"/>
        <v>22594</v>
      </c>
      <c r="M22595" s="53">
        <f ca="1"/>
        <v>1961</v>
      </c>
      <c r="N22595" s="53">
        <f ca="1"/>
        <v>11</v>
      </c>
      <c r="O22595" s="53" t="str">
        <f ca="1"/>
        <v>1961-11</v>
      </c>
    </row>
    <row r="22596" spans="12:15" x14ac:dyDescent="0.4">
      <c r="L22596" s="56">
        <f ca="1"/>
        <v>22595</v>
      </c>
      <c r="M22596" s="53">
        <f ca="1"/>
        <v>1961</v>
      </c>
      <c r="N22596" s="53">
        <f ca="1"/>
        <v>11</v>
      </c>
      <c r="O22596" s="53" t="str">
        <f ca="1"/>
        <v>1961-11</v>
      </c>
    </row>
    <row r="22597" spans="12:15" x14ac:dyDescent="0.4">
      <c r="L22597" s="56">
        <f ca="1"/>
        <v>22596</v>
      </c>
      <c r="M22597" s="53">
        <f ca="1"/>
        <v>1961</v>
      </c>
      <c r="N22597" s="53">
        <f ca="1"/>
        <v>11</v>
      </c>
      <c r="O22597" s="53" t="str">
        <f ca="1"/>
        <v>1961-11</v>
      </c>
    </row>
    <row r="22598" spans="12:15" x14ac:dyDescent="0.4">
      <c r="L22598" s="56">
        <f ca="1"/>
        <v>22597</v>
      </c>
      <c r="M22598" s="53">
        <f ca="1"/>
        <v>1961</v>
      </c>
      <c r="N22598" s="53">
        <f ca="1"/>
        <v>11</v>
      </c>
      <c r="O22598" s="53" t="str">
        <f ca="1"/>
        <v>1961-11</v>
      </c>
    </row>
    <row r="22599" spans="12:15" x14ac:dyDescent="0.4">
      <c r="L22599" s="56">
        <f ca="1"/>
        <v>22598</v>
      </c>
      <c r="M22599" s="53">
        <f ca="1"/>
        <v>1961</v>
      </c>
      <c r="N22599" s="53">
        <f ca="1"/>
        <v>11</v>
      </c>
      <c r="O22599" s="53" t="str">
        <f ca="1"/>
        <v>1961-11</v>
      </c>
    </row>
    <row r="22600" spans="12:15" x14ac:dyDescent="0.4">
      <c r="L22600" s="56">
        <f ca="1"/>
        <v>22599</v>
      </c>
      <c r="M22600" s="53">
        <f ca="1"/>
        <v>1961</v>
      </c>
      <c r="N22600" s="53">
        <f ca="1"/>
        <v>11</v>
      </c>
      <c r="O22600" s="53" t="str">
        <f ca="1"/>
        <v>1961-11</v>
      </c>
    </row>
    <row r="22601" spans="12:15" x14ac:dyDescent="0.4">
      <c r="L22601" s="56">
        <f ca="1"/>
        <v>22600</v>
      </c>
      <c r="M22601" s="53">
        <f ca="1"/>
        <v>1961</v>
      </c>
      <c r="N22601" s="53">
        <f ca="1"/>
        <v>11</v>
      </c>
      <c r="O22601" s="53" t="str">
        <f ca="1"/>
        <v>1961-11</v>
      </c>
    </row>
    <row r="22602" spans="12:15" x14ac:dyDescent="0.4">
      <c r="L22602" s="56">
        <f ca="1"/>
        <v>22601</v>
      </c>
      <c r="M22602" s="53">
        <f ca="1"/>
        <v>1961</v>
      </c>
      <c r="N22602" s="53">
        <f ca="1"/>
        <v>11</v>
      </c>
      <c r="O22602" s="53" t="str">
        <f ca="1"/>
        <v>1961-11</v>
      </c>
    </row>
    <row r="22603" spans="12:15" x14ac:dyDescent="0.4">
      <c r="L22603" s="56">
        <f ca="1"/>
        <v>22602</v>
      </c>
      <c r="M22603" s="53">
        <f ca="1"/>
        <v>1961</v>
      </c>
      <c r="N22603" s="53">
        <f ca="1"/>
        <v>11</v>
      </c>
      <c r="O22603" s="53" t="str">
        <f ca="1"/>
        <v>1961-11</v>
      </c>
    </row>
    <row r="22604" spans="12:15" x14ac:dyDescent="0.4">
      <c r="L22604" s="56">
        <f ca="1"/>
        <v>22603</v>
      </c>
      <c r="M22604" s="53">
        <f ca="1"/>
        <v>1961</v>
      </c>
      <c r="N22604" s="53">
        <f ca="1"/>
        <v>11</v>
      </c>
      <c r="O22604" s="53" t="str">
        <f ca="1"/>
        <v>1961-11</v>
      </c>
    </row>
    <row r="22605" spans="12:15" x14ac:dyDescent="0.4">
      <c r="L22605" s="56">
        <f ca="1"/>
        <v>22604</v>
      </c>
      <c r="M22605" s="53">
        <f ca="1"/>
        <v>1961</v>
      </c>
      <c r="N22605" s="53">
        <f ca="1"/>
        <v>11</v>
      </c>
      <c r="O22605" s="53" t="str">
        <f ca="1"/>
        <v>1961-11</v>
      </c>
    </row>
    <row r="22606" spans="12:15" x14ac:dyDescent="0.4">
      <c r="L22606" s="56">
        <f ca="1"/>
        <v>22605</v>
      </c>
      <c r="M22606" s="53">
        <f ca="1"/>
        <v>1961</v>
      </c>
      <c r="N22606" s="53">
        <f ca="1"/>
        <v>11</v>
      </c>
      <c r="O22606" s="53" t="str">
        <f ca="1"/>
        <v>1961-11</v>
      </c>
    </row>
    <row r="22607" spans="12:15" x14ac:dyDescent="0.4">
      <c r="L22607" s="56">
        <f ca="1"/>
        <v>22606</v>
      </c>
      <c r="M22607" s="53">
        <f ca="1"/>
        <v>1961</v>
      </c>
      <c r="N22607" s="53">
        <f ca="1"/>
        <v>11</v>
      </c>
      <c r="O22607" s="53" t="str">
        <f ca="1"/>
        <v>1961-11</v>
      </c>
    </row>
    <row r="22608" spans="12:15" x14ac:dyDescent="0.4">
      <c r="L22608" s="56">
        <f ca="1"/>
        <v>22607</v>
      </c>
      <c r="M22608" s="53">
        <f ca="1"/>
        <v>1961</v>
      </c>
      <c r="N22608" s="53">
        <f ca="1"/>
        <v>11</v>
      </c>
      <c r="O22608" s="53" t="str">
        <f ca="1"/>
        <v>1961-11</v>
      </c>
    </row>
    <row r="22609" spans="12:15" x14ac:dyDescent="0.4">
      <c r="L22609" s="56">
        <f ca="1"/>
        <v>22608</v>
      </c>
      <c r="M22609" s="53">
        <f ca="1"/>
        <v>1961</v>
      </c>
      <c r="N22609" s="53">
        <f ca="1"/>
        <v>11</v>
      </c>
      <c r="O22609" s="53" t="str">
        <f ca="1"/>
        <v>1961-11</v>
      </c>
    </row>
    <row r="22610" spans="12:15" x14ac:dyDescent="0.4">
      <c r="L22610" s="56">
        <f ca="1"/>
        <v>22609</v>
      </c>
      <c r="M22610" s="53">
        <f ca="1"/>
        <v>1961</v>
      </c>
      <c r="N22610" s="53">
        <f ca="1"/>
        <v>11</v>
      </c>
      <c r="O22610" s="53" t="str">
        <f ca="1"/>
        <v>1961-11</v>
      </c>
    </row>
    <row r="22611" spans="12:15" x14ac:dyDescent="0.4">
      <c r="L22611" s="56">
        <f ca="1"/>
        <v>22610</v>
      </c>
      <c r="M22611" s="53">
        <f ca="1"/>
        <v>1961</v>
      </c>
      <c r="N22611" s="53">
        <f ca="1"/>
        <v>11</v>
      </c>
      <c r="O22611" s="53" t="str">
        <f ca="1"/>
        <v>1961-11</v>
      </c>
    </row>
    <row r="22612" spans="12:15" x14ac:dyDescent="0.4">
      <c r="L22612" s="56">
        <f ca="1"/>
        <v>22611</v>
      </c>
      <c r="M22612" s="53">
        <f ca="1"/>
        <v>1961</v>
      </c>
      <c r="N22612" s="53">
        <f ca="1"/>
        <v>11</v>
      </c>
      <c r="O22612" s="53" t="str">
        <f ca="1"/>
        <v>1961-11</v>
      </c>
    </row>
    <row r="22613" spans="12:15" x14ac:dyDescent="0.4">
      <c r="L22613" s="56">
        <f ca="1"/>
        <v>22612</v>
      </c>
      <c r="M22613" s="53">
        <f ca="1"/>
        <v>1961</v>
      </c>
      <c r="N22613" s="53">
        <f ca="1"/>
        <v>11</v>
      </c>
      <c r="O22613" s="53" t="str">
        <f ca="1"/>
        <v>1961-11</v>
      </c>
    </row>
    <row r="22614" spans="12:15" x14ac:dyDescent="0.4">
      <c r="L22614" s="56">
        <f ca="1"/>
        <v>22613</v>
      </c>
      <c r="M22614" s="53">
        <f ca="1"/>
        <v>1961</v>
      </c>
      <c r="N22614" s="53">
        <f ca="1"/>
        <v>11</v>
      </c>
      <c r="O22614" s="53" t="str">
        <f ca="1"/>
        <v>1961-11</v>
      </c>
    </row>
    <row r="22615" spans="12:15" x14ac:dyDescent="0.4">
      <c r="L22615" s="56">
        <f ca="1"/>
        <v>22614</v>
      </c>
      <c r="M22615" s="53">
        <f ca="1"/>
        <v>1961</v>
      </c>
      <c r="N22615" s="53">
        <f ca="1"/>
        <v>11</v>
      </c>
      <c r="O22615" s="53" t="str">
        <f ca="1"/>
        <v>1961-11</v>
      </c>
    </row>
    <row r="22616" spans="12:15" x14ac:dyDescent="0.4">
      <c r="L22616" s="56">
        <f ca="1"/>
        <v>22615</v>
      </c>
      <c r="M22616" s="53">
        <f ca="1"/>
        <v>1961</v>
      </c>
      <c r="N22616" s="53">
        <f ca="1"/>
        <v>11</v>
      </c>
      <c r="O22616" s="53" t="str">
        <f ca="1"/>
        <v>1961-11</v>
      </c>
    </row>
    <row r="22617" spans="12:15" x14ac:dyDescent="0.4">
      <c r="L22617" s="56">
        <f ca="1"/>
        <v>22616</v>
      </c>
      <c r="M22617" s="53">
        <f ca="1"/>
        <v>1961</v>
      </c>
      <c r="N22617" s="53">
        <f ca="1"/>
        <v>12</v>
      </c>
      <c r="O22617" s="53" t="str">
        <f ca="1"/>
        <v>1961-12</v>
      </c>
    </row>
    <row r="22618" spans="12:15" x14ac:dyDescent="0.4">
      <c r="L22618" s="56">
        <f ca="1"/>
        <v>22617</v>
      </c>
      <c r="M22618" s="53">
        <f ca="1"/>
        <v>1961</v>
      </c>
      <c r="N22618" s="53">
        <f ca="1"/>
        <v>12</v>
      </c>
      <c r="O22618" s="53" t="str">
        <f ca="1"/>
        <v>1961-12</v>
      </c>
    </row>
    <row r="22619" spans="12:15" x14ac:dyDescent="0.4">
      <c r="L22619" s="56">
        <f ca="1"/>
        <v>22618</v>
      </c>
      <c r="M22619" s="53">
        <f ca="1"/>
        <v>1961</v>
      </c>
      <c r="N22619" s="53">
        <f ca="1"/>
        <v>12</v>
      </c>
      <c r="O22619" s="53" t="str">
        <f ca="1"/>
        <v>1961-12</v>
      </c>
    </row>
    <row r="22620" spans="12:15" x14ac:dyDescent="0.4">
      <c r="L22620" s="56">
        <f ca="1"/>
        <v>22619</v>
      </c>
      <c r="M22620" s="53">
        <f ca="1"/>
        <v>1961</v>
      </c>
      <c r="N22620" s="53">
        <f ca="1"/>
        <v>12</v>
      </c>
      <c r="O22620" s="53" t="str">
        <f ca="1"/>
        <v>1961-12</v>
      </c>
    </row>
    <row r="22621" spans="12:15" x14ac:dyDescent="0.4">
      <c r="L22621" s="56">
        <f ca="1"/>
        <v>22620</v>
      </c>
      <c r="M22621" s="53">
        <f ca="1"/>
        <v>1961</v>
      </c>
      <c r="N22621" s="53">
        <f ca="1"/>
        <v>12</v>
      </c>
      <c r="O22621" s="53" t="str">
        <f ca="1"/>
        <v>1961-12</v>
      </c>
    </row>
    <row r="22622" spans="12:15" x14ac:dyDescent="0.4">
      <c r="L22622" s="56">
        <f ca="1"/>
        <v>22621</v>
      </c>
      <c r="M22622" s="53">
        <f ca="1"/>
        <v>1961</v>
      </c>
      <c r="N22622" s="53">
        <f ca="1"/>
        <v>12</v>
      </c>
      <c r="O22622" s="53" t="str">
        <f ca="1"/>
        <v>1961-12</v>
      </c>
    </row>
    <row r="22623" spans="12:15" x14ac:dyDescent="0.4">
      <c r="L22623" s="56">
        <f ca="1"/>
        <v>22622</v>
      </c>
      <c r="M22623" s="53">
        <f ca="1"/>
        <v>1961</v>
      </c>
      <c r="N22623" s="53">
        <f ca="1"/>
        <v>12</v>
      </c>
      <c r="O22623" s="53" t="str">
        <f ca="1"/>
        <v>1961-12</v>
      </c>
    </row>
    <row r="22624" spans="12:15" x14ac:dyDescent="0.4">
      <c r="L22624" s="56">
        <f ca="1"/>
        <v>22623</v>
      </c>
      <c r="M22624" s="53">
        <f ca="1"/>
        <v>1961</v>
      </c>
      <c r="N22624" s="53">
        <f ca="1"/>
        <v>12</v>
      </c>
      <c r="O22624" s="53" t="str">
        <f ca="1"/>
        <v>1961-12</v>
      </c>
    </row>
    <row r="22625" spans="12:15" x14ac:dyDescent="0.4">
      <c r="L22625" s="56">
        <f ca="1"/>
        <v>22624</v>
      </c>
      <c r="M22625" s="53">
        <f ca="1"/>
        <v>1961</v>
      </c>
      <c r="N22625" s="53">
        <f ca="1"/>
        <v>12</v>
      </c>
      <c r="O22625" s="53" t="str">
        <f ca="1"/>
        <v>1961-12</v>
      </c>
    </row>
    <row r="22626" spans="12:15" x14ac:dyDescent="0.4">
      <c r="L22626" s="56">
        <f ca="1"/>
        <v>22625</v>
      </c>
      <c r="M22626" s="53">
        <f ca="1"/>
        <v>1961</v>
      </c>
      <c r="N22626" s="53">
        <f ca="1"/>
        <v>12</v>
      </c>
      <c r="O22626" s="53" t="str">
        <f ca="1"/>
        <v>1961-12</v>
      </c>
    </row>
    <row r="22627" spans="12:15" x14ac:dyDescent="0.4">
      <c r="L22627" s="56">
        <f ca="1"/>
        <v>22626</v>
      </c>
      <c r="M22627" s="53">
        <f ca="1"/>
        <v>1961</v>
      </c>
      <c r="N22627" s="53">
        <f ca="1"/>
        <v>12</v>
      </c>
      <c r="O22627" s="53" t="str">
        <f ca="1"/>
        <v>1961-12</v>
      </c>
    </row>
    <row r="22628" spans="12:15" x14ac:dyDescent="0.4">
      <c r="L22628" s="56">
        <f ca="1"/>
        <v>22627</v>
      </c>
      <c r="M22628" s="53">
        <f ca="1"/>
        <v>1961</v>
      </c>
      <c r="N22628" s="53">
        <f ca="1"/>
        <v>12</v>
      </c>
      <c r="O22628" s="53" t="str">
        <f ca="1"/>
        <v>1961-12</v>
      </c>
    </row>
    <row r="22629" spans="12:15" x14ac:dyDescent="0.4">
      <c r="L22629" s="56">
        <f ca="1"/>
        <v>22628</v>
      </c>
      <c r="M22629" s="53">
        <f ca="1"/>
        <v>1961</v>
      </c>
      <c r="N22629" s="53">
        <f ca="1"/>
        <v>12</v>
      </c>
      <c r="O22629" s="53" t="str">
        <f ca="1"/>
        <v>1961-12</v>
      </c>
    </row>
    <row r="22630" spans="12:15" x14ac:dyDescent="0.4">
      <c r="L22630" s="56">
        <f ca="1"/>
        <v>22629</v>
      </c>
      <c r="M22630" s="53">
        <f ca="1"/>
        <v>1961</v>
      </c>
      <c r="N22630" s="53">
        <f ca="1"/>
        <v>12</v>
      </c>
      <c r="O22630" s="53" t="str">
        <f ca="1"/>
        <v>1961-12</v>
      </c>
    </row>
    <row r="22631" spans="12:15" x14ac:dyDescent="0.4">
      <c r="L22631" s="56">
        <f ca="1"/>
        <v>22630</v>
      </c>
      <c r="M22631" s="53">
        <f ca="1"/>
        <v>1961</v>
      </c>
      <c r="N22631" s="53">
        <f ca="1"/>
        <v>12</v>
      </c>
      <c r="O22631" s="53" t="str">
        <f ca="1"/>
        <v>1961-12</v>
      </c>
    </row>
    <row r="22632" spans="12:15" x14ac:dyDescent="0.4">
      <c r="L22632" s="56">
        <f ca="1"/>
        <v>22631</v>
      </c>
      <c r="M22632" s="53">
        <f ca="1"/>
        <v>1961</v>
      </c>
      <c r="N22632" s="53">
        <f ca="1"/>
        <v>12</v>
      </c>
      <c r="O22632" s="53" t="str">
        <f ca="1"/>
        <v>1961-12</v>
      </c>
    </row>
    <row r="22633" spans="12:15" x14ac:dyDescent="0.4">
      <c r="L22633" s="56">
        <f ca="1"/>
        <v>22632</v>
      </c>
      <c r="M22633" s="53">
        <f ca="1"/>
        <v>1961</v>
      </c>
      <c r="N22633" s="53">
        <f ca="1"/>
        <v>12</v>
      </c>
      <c r="O22633" s="53" t="str">
        <f ca="1"/>
        <v>1961-12</v>
      </c>
    </row>
    <row r="22634" spans="12:15" x14ac:dyDescent="0.4">
      <c r="L22634" s="56">
        <f ca="1"/>
        <v>22633</v>
      </c>
      <c r="M22634" s="53">
        <f ca="1"/>
        <v>1961</v>
      </c>
      <c r="N22634" s="53">
        <f ca="1"/>
        <v>12</v>
      </c>
      <c r="O22634" s="53" t="str">
        <f ca="1"/>
        <v>1961-12</v>
      </c>
    </row>
    <row r="22635" spans="12:15" x14ac:dyDescent="0.4">
      <c r="L22635" s="56">
        <f ca="1"/>
        <v>22634</v>
      </c>
      <c r="M22635" s="53">
        <f ca="1"/>
        <v>1961</v>
      </c>
      <c r="N22635" s="53">
        <f ca="1"/>
        <v>12</v>
      </c>
      <c r="O22635" s="53" t="str">
        <f ca="1"/>
        <v>1961-12</v>
      </c>
    </row>
    <row r="22636" spans="12:15" x14ac:dyDescent="0.4">
      <c r="L22636" s="56">
        <f ca="1"/>
        <v>22635</v>
      </c>
      <c r="M22636" s="53">
        <f ca="1"/>
        <v>1961</v>
      </c>
      <c r="N22636" s="53">
        <f ca="1"/>
        <v>12</v>
      </c>
      <c r="O22636" s="53" t="str">
        <f ca="1"/>
        <v>1961-12</v>
      </c>
    </row>
    <row r="22637" spans="12:15" x14ac:dyDescent="0.4">
      <c r="L22637" s="56">
        <f ca="1"/>
        <v>22636</v>
      </c>
      <c r="M22637" s="53">
        <f ca="1"/>
        <v>1961</v>
      </c>
      <c r="N22637" s="53">
        <f ca="1"/>
        <v>12</v>
      </c>
      <c r="O22637" s="53" t="str">
        <f ca="1"/>
        <v>1961-12</v>
      </c>
    </row>
    <row r="22638" spans="12:15" x14ac:dyDescent="0.4">
      <c r="L22638" s="56">
        <f ca="1"/>
        <v>22637</v>
      </c>
      <c r="M22638" s="53">
        <f ca="1"/>
        <v>1961</v>
      </c>
      <c r="N22638" s="53">
        <f ca="1"/>
        <v>12</v>
      </c>
      <c r="O22638" s="53" t="str">
        <f ca="1"/>
        <v>1961-12</v>
      </c>
    </row>
    <row r="22639" spans="12:15" x14ac:dyDescent="0.4">
      <c r="L22639" s="56">
        <f ca="1"/>
        <v>22638</v>
      </c>
      <c r="M22639" s="53">
        <f ca="1"/>
        <v>1961</v>
      </c>
      <c r="N22639" s="53">
        <f ca="1"/>
        <v>12</v>
      </c>
      <c r="O22639" s="53" t="str">
        <f ca="1"/>
        <v>1961-12</v>
      </c>
    </row>
    <row r="22640" spans="12:15" x14ac:dyDescent="0.4">
      <c r="L22640" s="56">
        <f ca="1"/>
        <v>22639</v>
      </c>
      <c r="M22640" s="53">
        <f ca="1"/>
        <v>1961</v>
      </c>
      <c r="N22640" s="53">
        <f ca="1"/>
        <v>12</v>
      </c>
      <c r="O22640" s="53" t="str">
        <f ca="1"/>
        <v>1961-12</v>
      </c>
    </row>
    <row r="22641" spans="12:15" x14ac:dyDescent="0.4">
      <c r="L22641" s="56">
        <f ca="1"/>
        <v>22640</v>
      </c>
      <c r="M22641" s="53">
        <f ca="1"/>
        <v>1961</v>
      </c>
      <c r="N22641" s="53">
        <f ca="1"/>
        <v>12</v>
      </c>
      <c r="O22641" s="53" t="str">
        <f ca="1"/>
        <v>1961-12</v>
      </c>
    </row>
    <row r="22642" spans="12:15" x14ac:dyDescent="0.4">
      <c r="L22642" s="56">
        <f ca="1"/>
        <v>22641</v>
      </c>
      <c r="M22642" s="53">
        <f ca="1"/>
        <v>1961</v>
      </c>
      <c r="N22642" s="53">
        <f ca="1"/>
        <v>12</v>
      </c>
      <c r="O22642" s="53" t="str">
        <f ca="1"/>
        <v>1961-12</v>
      </c>
    </row>
    <row r="22643" spans="12:15" x14ac:dyDescent="0.4">
      <c r="L22643" s="56">
        <f ca="1"/>
        <v>22642</v>
      </c>
      <c r="M22643" s="53">
        <f ca="1"/>
        <v>1961</v>
      </c>
      <c r="N22643" s="53">
        <f ca="1"/>
        <v>12</v>
      </c>
      <c r="O22643" s="53" t="str">
        <f ca="1"/>
        <v>1961-12</v>
      </c>
    </row>
    <row r="22644" spans="12:15" x14ac:dyDescent="0.4">
      <c r="L22644" s="56">
        <f ca="1"/>
        <v>22643</v>
      </c>
      <c r="M22644" s="53">
        <f ca="1"/>
        <v>1961</v>
      </c>
      <c r="N22644" s="53">
        <f ca="1"/>
        <v>12</v>
      </c>
      <c r="O22644" s="53" t="str">
        <f ca="1"/>
        <v>1961-12</v>
      </c>
    </row>
    <row r="22645" spans="12:15" x14ac:dyDescent="0.4">
      <c r="L22645" s="56">
        <f ca="1"/>
        <v>22644</v>
      </c>
      <c r="M22645" s="53">
        <f ca="1"/>
        <v>1961</v>
      </c>
      <c r="N22645" s="53">
        <f ca="1"/>
        <v>12</v>
      </c>
      <c r="O22645" s="53" t="str">
        <f ca="1"/>
        <v>1961-12</v>
      </c>
    </row>
    <row r="22646" spans="12:15" x14ac:dyDescent="0.4">
      <c r="L22646" s="56">
        <f ca="1"/>
        <v>22645</v>
      </c>
      <c r="M22646" s="53">
        <f ca="1"/>
        <v>1961</v>
      </c>
      <c r="N22646" s="53">
        <f ca="1"/>
        <v>12</v>
      </c>
      <c r="O22646" s="53" t="str">
        <f ca="1"/>
        <v>1961-12</v>
      </c>
    </row>
    <row r="22647" spans="12:15" x14ac:dyDescent="0.4">
      <c r="L22647" s="56">
        <f ca="1"/>
        <v>22646</v>
      </c>
      <c r="M22647" s="53">
        <f ca="1"/>
        <v>1961</v>
      </c>
      <c r="N22647" s="53">
        <f ca="1"/>
        <v>12</v>
      </c>
      <c r="O22647" s="53" t="str">
        <f ca="1"/>
        <v>1961-12</v>
      </c>
    </row>
    <row r="22648" spans="12:15" x14ac:dyDescent="0.4">
      <c r="L22648" s="56">
        <f ca="1"/>
        <v>22647</v>
      </c>
      <c r="M22648" s="53">
        <f ca="1"/>
        <v>1962</v>
      </c>
      <c r="N22648" s="53">
        <f ca="1"/>
        <v>1</v>
      </c>
      <c r="O22648" s="53" t="str">
        <f ca="1"/>
        <v>1962-01</v>
      </c>
    </row>
    <row r="22649" spans="12:15" x14ac:dyDescent="0.4">
      <c r="L22649" s="56">
        <f ca="1"/>
        <v>22648</v>
      </c>
      <c r="M22649" s="53">
        <f ca="1"/>
        <v>1962</v>
      </c>
      <c r="N22649" s="53">
        <f ca="1"/>
        <v>1</v>
      </c>
      <c r="O22649" s="53" t="str">
        <f ca="1"/>
        <v>1962-01</v>
      </c>
    </row>
    <row r="22650" spans="12:15" x14ac:dyDescent="0.4">
      <c r="L22650" s="56">
        <f ca="1"/>
        <v>22649</v>
      </c>
      <c r="M22650" s="53">
        <f ca="1"/>
        <v>1962</v>
      </c>
      <c r="N22650" s="53">
        <f ca="1"/>
        <v>1</v>
      </c>
      <c r="O22650" s="53" t="str">
        <f ca="1"/>
        <v>1962-01</v>
      </c>
    </row>
    <row r="22651" spans="12:15" x14ac:dyDescent="0.4">
      <c r="L22651" s="56">
        <f ca="1"/>
        <v>22650</v>
      </c>
      <c r="M22651" s="53">
        <f ca="1"/>
        <v>1962</v>
      </c>
      <c r="N22651" s="53">
        <f ca="1"/>
        <v>1</v>
      </c>
      <c r="O22651" s="53" t="str">
        <f ca="1"/>
        <v>1962-01</v>
      </c>
    </row>
    <row r="22652" spans="12:15" x14ac:dyDescent="0.4">
      <c r="L22652" s="56">
        <f ca="1"/>
        <v>22651</v>
      </c>
      <c r="M22652" s="53">
        <f ca="1"/>
        <v>1962</v>
      </c>
      <c r="N22652" s="53">
        <f ca="1"/>
        <v>1</v>
      </c>
      <c r="O22652" s="53" t="str">
        <f ca="1"/>
        <v>1962-01</v>
      </c>
    </row>
    <row r="22653" spans="12:15" x14ac:dyDescent="0.4">
      <c r="L22653" s="56">
        <f ca="1"/>
        <v>22652</v>
      </c>
      <c r="M22653" s="53">
        <f ca="1"/>
        <v>1962</v>
      </c>
      <c r="N22653" s="53">
        <f ca="1"/>
        <v>1</v>
      </c>
      <c r="O22653" s="53" t="str">
        <f ca="1"/>
        <v>1962-01</v>
      </c>
    </row>
    <row r="22654" spans="12:15" x14ac:dyDescent="0.4">
      <c r="L22654" s="56">
        <f ca="1"/>
        <v>22653</v>
      </c>
      <c r="M22654" s="53">
        <f ca="1"/>
        <v>1962</v>
      </c>
      <c r="N22654" s="53">
        <f ca="1"/>
        <v>1</v>
      </c>
      <c r="O22654" s="53" t="str">
        <f ca="1"/>
        <v>1962-01</v>
      </c>
    </row>
    <row r="22655" spans="12:15" x14ac:dyDescent="0.4">
      <c r="L22655" s="56">
        <f ca="1"/>
        <v>22654</v>
      </c>
      <c r="M22655" s="53">
        <f ca="1"/>
        <v>1962</v>
      </c>
      <c r="N22655" s="53">
        <f ca="1"/>
        <v>1</v>
      </c>
      <c r="O22655" s="53" t="str">
        <f ca="1"/>
        <v>1962-01</v>
      </c>
    </row>
    <row r="22656" spans="12:15" x14ac:dyDescent="0.4">
      <c r="L22656" s="56">
        <f ca="1"/>
        <v>22655</v>
      </c>
      <c r="M22656" s="53">
        <f ca="1"/>
        <v>1962</v>
      </c>
      <c r="N22656" s="53">
        <f ca="1"/>
        <v>1</v>
      </c>
      <c r="O22656" s="53" t="str">
        <f ca="1"/>
        <v>1962-01</v>
      </c>
    </row>
    <row r="22657" spans="12:15" x14ac:dyDescent="0.4">
      <c r="L22657" s="56">
        <f ca="1"/>
        <v>22656</v>
      </c>
      <c r="M22657" s="53">
        <f ca="1"/>
        <v>1962</v>
      </c>
      <c r="N22657" s="53">
        <f ca="1"/>
        <v>1</v>
      </c>
      <c r="O22657" s="53" t="str">
        <f ca="1"/>
        <v>1962-01</v>
      </c>
    </row>
    <row r="22658" spans="12:15" x14ac:dyDescent="0.4">
      <c r="L22658" s="56">
        <f ca="1"/>
        <v>22657</v>
      </c>
      <c r="M22658" s="53">
        <f ca="1"/>
        <v>1962</v>
      </c>
      <c r="N22658" s="53">
        <f ca="1"/>
        <v>1</v>
      </c>
      <c r="O22658" s="53" t="str">
        <f ca="1"/>
        <v>1962-01</v>
      </c>
    </row>
    <row r="22659" spans="12:15" x14ac:dyDescent="0.4">
      <c r="L22659" s="56">
        <f ca="1"/>
        <v>22658</v>
      </c>
      <c r="M22659" s="53">
        <f ca="1"/>
        <v>1962</v>
      </c>
      <c r="N22659" s="53">
        <f ca="1"/>
        <v>1</v>
      </c>
      <c r="O22659" s="53" t="str">
        <f ca="1"/>
        <v>1962-01</v>
      </c>
    </row>
    <row r="22660" spans="12:15" x14ac:dyDescent="0.4">
      <c r="L22660" s="56">
        <f ca="1"/>
        <v>22659</v>
      </c>
      <c r="M22660" s="53">
        <f ca="1"/>
        <v>1962</v>
      </c>
      <c r="N22660" s="53">
        <f ca="1"/>
        <v>1</v>
      </c>
      <c r="O22660" s="53" t="str">
        <f ca="1"/>
        <v>1962-01</v>
      </c>
    </row>
    <row r="22661" spans="12:15" x14ac:dyDescent="0.4">
      <c r="L22661" s="56">
        <f ca="1"/>
        <v>22660</v>
      </c>
      <c r="M22661" s="53">
        <f ca="1"/>
        <v>1962</v>
      </c>
      <c r="N22661" s="53">
        <f ca="1"/>
        <v>1</v>
      </c>
      <c r="O22661" s="53" t="str">
        <f ca="1"/>
        <v>1962-01</v>
      </c>
    </row>
    <row r="22662" spans="12:15" x14ac:dyDescent="0.4">
      <c r="L22662" s="56">
        <f ca="1"/>
        <v>22661</v>
      </c>
      <c r="M22662" s="53">
        <f ca="1"/>
        <v>1962</v>
      </c>
      <c r="N22662" s="53">
        <f ca="1"/>
        <v>1</v>
      </c>
      <c r="O22662" s="53" t="str">
        <f ca="1"/>
        <v>1962-01</v>
      </c>
    </row>
    <row r="22663" spans="12:15" x14ac:dyDescent="0.4">
      <c r="L22663" s="56">
        <f ca="1"/>
        <v>22662</v>
      </c>
      <c r="M22663" s="53">
        <f ca="1"/>
        <v>1962</v>
      </c>
      <c r="N22663" s="53">
        <f ca="1"/>
        <v>1</v>
      </c>
      <c r="O22663" s="53" t="str">
        <f ca="1"/>
        <v>1962-01</v>
      </c>
    </row>
    <row r="22664" spans="12:15" x14ac:dyDescent="0.4">
      <c r="L22664" s="56">
        <f ca="1"/>
        <v>22663</v>
      </c>
      <c r="M22664" s="53">
        <f ca="1"/>
        <v>1962</v>
      </c>
      <c r="N22664" s="53">
        <f ca="1"/>
        <v>1</v>
      </c>
      <c r="O22664" s="53" t="str">
        <f ca="1"/>
        <v>1962-01</v>
      </c>
    </row>
    <row r="22665" spans="12:15" x14ac:dyDescent="0.4">
      <c r="L22665" s="56">
        <f ca="1"/>
        <v>22664</v>
      </c>
      <c r="M22665" s="53">
        <f ca="1"/>
        <v>1962</v>
      </c>
      <c r="N22665" s="53">
        <f ca="1"/>
        <v>1</v>
      </c>
      <c r="O22665" s="53" t="str">
        <f ca="1"/>
        <v>1962-01</v>
      </c>
    </row>
    <row r="22666" spans="12:15" x14ac:dyDescent="0.4">
      <c r="L22666" s="56">
        <f ca="1"/>
        <v>22665</v>
      </c>
      <c r="M22666" s="53">
        <f ca="1"/>
        <v>1962</v>
      </c>
      <c r="N22666" s="53">
        <f ca="1"/>
        <v>1</v>
      </c>
      <c r="O22666" s="53" t="str">
        <f ca="1"/>
        <v>1962-01</v>
      </c>
    </row>
    <row r="22667" spans="12:15" x14ac:dyDescent="0.4">
      <c r="L22667" s="56">
        <f ca="1"/>
        <v>22666</v>
      </c>
      <c r="M22667" s="53">
        <f ca="1"/>
        <v>1962</v>
      </c>
      <c r="N22667" s="53">
        <f ca="1"/>
        <v>1</v>
      </c>
      <c r="O22667" s="53" t="str">
        <f ca="1"/>
        <v>1962-01</v>
      </c>
    </row>
    <row r="22668" spans="12:15" x14ac:dyDescent="0.4">
      <c r="L22668" s="56">
        <f ca="1"/>
        <v>22667</v>
      </c>
      <c r="M22668" s="53">
        <f ca="1"/>
        <v>1962</v>
      </c>
      <c r="N22668" s="53">
        <f ca="1"/>
        <v>1</v>
      </c>
      <c r="O22668" s="53" t="str">
        <f ca="1"/>
        <v>1962-01</v>
      </c>
    </row>
    <row r="22669" spans="12:15" x14ac:dyDescent="0.4">
      <c r="L22669" s="56">
        <f ca="1"/>
        <v>22668</v>
      </c>
      <c r="M22669" s="53">
        <f ca="1"/>
        <v>1962</v>
      </c>
      <c r="N22669" s="53">
        <f ca="1"/>
        <v>1</v>
      </c>
      <c r="O22669" s="53" t="str">
        <f ca="1"/>
        <v>1962-01</v>
      </c>
    </row>
    <row r="22670" spans="12:15" x14ac:dyDescent="0.4">
      <c r="L22670" s="56">
        <f ca="1"/>
        <v>22669</v>
      </c>
      <c r="M22670" s="53">
        <f ca="1"/>
        <v>1962</v>
      </c>
      <c r="N22670" s="53">
        <f ca="1"/>
        <v>1</v>
      </c>
      <c r="O22670" s="53" t="str">
        <f ca="1"/>
        <v>1962-01</v>
      </c>
    </row>
    <row r="22671" spans="12:15" x14ac:dyDescent="0.4">
      <c r="L22671" s="56">
        <f ca="1"/>
        <v>22670</v>
      </c>
      <c r="M22671" s="53">
        <f ca="1"/>
        <v>1962</v>
      </c>
      <c r="N22671" s="53">
        <f ca="1"/>
        <v>1</v>
      </c>
      <c r="O22671" s="53" t="str">
        <f ca="1"/>
        <v>1962-01</v>
      </c>
    </row>
    <row r="22672" spans="12:15" x14ac:dyDescent="0.4">
      <c r="L22672" s="56">
        <f ca="1"/>
        <v>22671</v>
      </c>
      <c r="M22672" s="53">
        <f ca="1"/>
        <v>1962</v>
      </c>
      <c r="N22672" s="53">
        <f ca="1"/>
        <v>1</v>
      </c>
      <c r="O22672" s="53" t="str">
        <f ca="1"/>
        <v>1962-01</v>
      </c>
    </row>
    <row r="22673" spans="12:15" x14ac:dyDescent="0.4">
      <c r="L22673" s="56">
        <f ca="1"/>
        <v>22672</v>
      </c>
      <c r="M22673" s="53">
        <f ca="1"/>
        <v>1962</v>
      </c>
      <c r="N22673" s="53">
        <f ca="1"/>
        <v>1</v>
      </c>
      <c r="O22673" s="53" t="str">
        <f ca="1"/>
        <v>1962-01</v>
      </c>
    </row>
    <row r="22674" spans="12:15" x14ac:dyDescent="0.4">
      <c r="L22674" s="56">
        <f ca="1"/>
        <v>22673</v>
      </c>
      <c r="M22674" s="53">
        <f ca="1"/>
        <v>1962</v>
      </c>
      <c r="N22674" s="53">
        <f ca="1"/>
        <v>1</v>
      </c>
      <c r="O22674" s="53" t="str">
        <f ca="1"/>
        <v>1962-01</v>
      </c>
    </row>
    <row r="22675" spans="12:15" x14ac:dyDescent="0.4">
      <c r="L22675" s="56">
        <f ca="1"/>
        <v>22674</v>
      </c>
      <c r="M22675" s="53">
        <f ca="1"/>
        <v>1962</v>
      </c>
      <c r="N22675" s="53">
        <f ca="1"/>
        <v>1</v>
      </c>
      <c r="O22675" s="53" t="str">
        <f ca="1"/>
        <v>1962-01</v>
      </c>
    </row>
    <row r="22676" spans="12:15" x14ac:dyDescent="0.4">
      <c r="L22676" s="56">
        <f ca="1"/>
        <v>22675</v>
      </c>
      <c r="M22676" s="53">
        <f ca="1"/>
        <v>1962</v>
      </c>
      <c r="N22676" s="53">
        <f ca="1"/>
        <v>1</v>
      </c>
      <c r="O22676" s="53" t="str">
        <f ca="1"/>
        <v>1962-01</v>
      </c>
    </row>
    <row r="22677" spans="12:15" x14ac:dyDescent="0.4">
      <c r="L22677" s="56">
        <f ca="1"/>
        <v>22676</v>
      </c>
      <c r="M22677" s="53">
        <f ca="1"/>
        <v>1962</v>
      </c>
      <c r="N22677" s="53">
        <f ca="1"/>
        <v>1</v>
      </c>
      <c r="O22677" s="53" t="str">
        <f ca="1"/>
        <v>1962-01</v>
      </c>
    </row>
    <row r="22678" spans="12:15" x14ac:dyDescent="0.4">
      <c r="L22678" s="56">
        <f ca="1"/>
        <v>22677</v>
      </c>
      <c r="M22678" s="53">
        <f ca="1"/>
        <v>1962</v>
      </c>
      <c r="N22678" s="53">
        <f ca="1"/>
        <v>1</v>
      </c>
      <c r="O22678" s="53" t="str">
        <f ca="1"/>
        <v>1962-01</v>
      </c>
    </row>
    <row r="22679" spans="12:15" x14ac:dyDescent="0.4">
      <c r="L22679" s="56">
        <f ca="1"/>
        <v>22678</v>
      </c>
      <c r="M22679" s="53">
        <f ca="1"/>
        <v>1962</v>
      </c>
      <c r="N22679" s="53">
        <f ca="1"/>
        <v>2</v>
      </c>
      <c r="O22679" s="53" t="str">
        <f ca="1"/>
        <v>1962-02</v>
      </c>
    </row>
    <row r="22680" spans="12:15" x14ac:dyDescent="0.4">
      <c r="L22680" s="56">
        <f ca="1"/>
        <v>22679</v>
      </c>
      <c r="M22680" s="53">
        <f ca="1"/>
        <v>1962</v>
      </c>
      <c r="N22680" s="53">
        <f ca="1"/>
        <v>2</v>
      </c>
      <c r="O22680" s="53" t="str">
        <f ca="1"/>
        <v>1962-02</v>
      </c>
    </row>
    <row r="22681" spans="12:15" x14ac:dyDescent="0.4">
      <c r="L22681" s="56">
        <f ca="1"/>
        <v>22680</v>
      </c>
      <c r="M22681" s="53">
        <f ca="1"/>
        <v>1962</v>
      </c>
      <c r="N22681" s="53">
        <f ca="1"/>
        <v>2</v>
      </c>
      <c r="O22681" s="53" t="str">
        <f ca="1"/>
        <v>1962-02</v>
      </c>
    </row>
    <row r="22682" spans="12:15" x14ac:dyDescent="0.4">
      <c r="L22682" s="56">
        <f ca="1"/>
        <v>22681</v>
      </c>
      <c r="M22682" s="53">
        <f ca="1"/>
        <v>1962</v>
      </c>
      <c r="N22682" s="53">
        <f ca="1"/>
        <v>2</v>
      </c>
      <c r="O22682" s="53" t="str">
        <f ca="1"/>
        <v>1962-02</v>
      </c>
    </row>
    <row r="22683" spans="12:15" x14ac:dyDescent="0.4">
      <c r="L22683" s="56">
        <f ca="1"/>
        <v>22682</v>
      </c>
      <c r="M22683" s="53">
        <f ca="1"/>
        <v>1962</v>
      </c>
      <c r="N22683" s="53">
        <f ca="1"/>
        <v>2</v>
      </c>
      <c r="O22683" s="53" t="str">
        <f ca="1"/>
        <v>1962-02</v>
      </c>
    </row>
    <row r="22684" spans="12:15" x14ac:dyDescent="0.4">
      <c r="L22684" s="56">
        <f ca="1"/>
        <v>22683</v>
      </c>
      <c r="M22684" s="53">
        <f ca="1"/>
        <v>1962</v>
      </c>
      <c r="N22684" s="53">
        <f ca="1"/>
        <v>2</v>
      </c>
      <c r="O22684" s="53" t="str">
        <f ca="1"/>
        <v>1962-02</v>
      </c>
    </row>
    <row r="22685" spans="12:15" x14ac:dyDescent="0.4">
      <c r="L22685" s="56">
        <f ca="1"/>
        <v>22684</v>
      </c>
      <c r="M22685" s="53">
        <f ca="1"/>
        <v>1962</v>
      </c>
      <c r="N22685" s="53">
        <f ca="1"/>
        <v>2</v>
      </c>
      <c r="O22685" s="53" t="str">
        <f ca="1"/>
        <v>1962-02</v>
      </c>
    </row>
    <row r="22686" spans="12:15" x14ac:dyDescent="0.4">
      <c r="L22686" s="56">
        <f ca="1"/>
        <v>22685</v>
      </c>
      <c r="M22686" s="53">
        <f ca="1"/>
        <v>1962</v>
      </c>
      <c r="N22686" s="53">
        <f ca="1"/>
        <v>2</v>
      </c>
      <c r="O22686" s="53" t="str">
        <f ca="1"/>
        <v>1962-02</v>
      </c>
    </row>
    <row r="22687" spans="12:15" x14ac:dyDescent="0.4">
      <c r="L22687" s="56">
        <f ca="1"/>
        <v>22686</v>
      </c>
      <c r="M22687" s="53">
        <f ca="1"/>
        <v>1962</v>
      </c>
      <c r="N22687" s="53">
        <f ca="1"/>
        <v>2</v>
      </c>
      <c r="O22687" s="53" t="str">
        <f ca="1"/>
        <v>1962-02</v>
      </c>
    </row>
    <row r="22688" spans="12:15" x14ac:dyDescent="0.4">
      <c r="L22688" s="56">
        <f ca="1"/>
        <v>22687</v>
      </c>
      <c r="M22688" s="53">
        <f ca="1"/>
        <v>1962</v>
      </c>
      <c r="N22688" s="53">
        <f ca="1"/>
        <v>2</v>
      </c>
      <c r="O22688" s="53" t="str">
        <f ca="1"/>
        <v>1962-02</v>
      </c>
    </row>
    <row r="22689" spans="12:15" x14ac:dyDescent="0.4">
      <c r="L22689" s="56">
        <f ca="1"/>
        <v>22688</v>
      </c>
      <c r="M22689" s="53">
        <f ca="1"/>
        <v>1962</v>
      </c>
      <c r="N22689" s="53">
        <f ca="1"/>
        <v>2</v>
      </c>
      <c r="O22689" s="53" t="str">
        <f ca="1"/>
        <v>1962-02</v>
      </c>
    </row>
    <row r="22690" spans="12:15" x14ac:dyDescent="0.4">
      <c r="L22690" s="56">
        <f ca="1"/>
        <v>22689</v>
      </c>
      <c r="M22690" s="53">
        <f ca="1"/>
        <v>1962</v>
      </c>
      <c r="N22690" s="53">
        <f ca="1"/>
        <v>2</v>
      </c>
      <c r="O22690" s="53" t="str">
        <f ca="1"/>
        <v>1962-02</v>
      </c>
    </row>
    <row r="22691" spans="12:15" x14ac:dyDescent="0.4">
      <c r="L22691" s="56">
        <f ca="1"/>
        <v>22690</v>
      </c>
      <c r="M22691" s="53">
        <f ca="1"/>
        <v>1962</v>
      </c>
      <c r="N22691" s="53">
        <f ca="1"/>
        <v>2</v>
      </c>
      <c r="O22691" s="53" t="str">
        <f ca="1"/>
        <v>1962-02</v>
      </c>
    </row>
    <row r="22692" spans="12:15" x14ac:dyDescent="0.4">
      <c r="L22692" s="56">
        <f ca="1"/>
        <v>22691</v>
      </c>
      <c r="M22692" s="53">
        <f ca="1"/>
        <v>1962</v>
      </c>
      <c r="N22692" s="53">
        <f ca="1"/>
        <v>2</v>
      </c>
      <c r="O22692" s="53" t="str">
        <f ca="1"/>
        <v>1962-02</v>
      </c>
    </row>
    <row r="22693" spans="12:15" x14ac:dyDescent="0.4">
      <c r="L22693" s="56">
        <f ca="1"/>
        <v>22692</v>
      </c>
      <c r="M22693" s="53">
        <f ca="1"/>
        <v>1962</v>
      </c>
      <c r="N22693" s="53">
        <f ca="1"/>
        <v>2</v>
      </c>
      <c r="O22693" s="53" t="str">
        <f ca="1"/>
        <v>1962-02</v>
      </c>
    </row>
    <row r="22694" spans="12:15" x14ac:dyDescent="0.4">
      <c r="L22694" s="56">
        <f ca="1"/>
        <v>22693</v>
      </c>
      <c r="M22694" s="53">
        <f ca="1"/>
        <v>1962</v>
      </c>
      <c r="N22694" s="53">
        <f ca="1"/>
        <v>2</v>
      </c>
      <c r="O22694" s="53" t="str">
        <f ca="1"/>
        <v>1962-02</v>
      </c>
    </row>
    <row r="22695" spans="12:15" x14ac:dyDescent="0.4">
      <c r="L22695" s="56">
        <f ca="1"/>
        <v>22694</v>
      </c>
      <c r="M22695" s="53">
        <f ca="1"/>
        <v>1962</v>
      </c>
      <c r="N22695" s="53">
        <f ca="1"/>
        <v>2</v>
      </c>
      <c r="O22695" s="53" t="str">
        <f ca="1"/>
        <v>1962-02</v>
      </c>
    </row>
    <row r="22696" spans="12:15" x14ac:dyDescent="0.4">
      <c r="L22696" s="56">
        <f ca="1"/>
        <v>22695</v>
      </c>
      <c r="M22696" s="53">
        <f ca="1"/>
        <v>1962</v>
      </c>
      <c r="N22696" s="53">
        <f ca="1"/>
        <v>2</v>
      </c>
      <c r="O22696" s="53" t="str">
        <f ca="1"/>
        <v>1962-02</v>
      </c>
    </row>
    <row r="22697" spans="12:15" x14ac:dyDescent="0.4">
      <c r="L22697" s="56">
        <f ca="1"/>
        <v>22696</v>
      </c>
      <c r="M22697" s="53">
        <f ca="1"/>
        <v>1962</v>
      </c>
      <c r="N22697" s="53">
        <f ca="1"/>
        <v>2</v>
      </c>
      <c r="O22697" s="53" t="str">
        <f ca="1"/>
        <v>1962-02</v>
      </c>
    </row>
    <row r="22698" spans="12:15" x14ac:dyDescent="0.4">
      <c r="L22698" s="56">
        <f ca="1"/>
        <v>22697</v>
      </c>
      <c r="M22698" s="53">
        <f ca="1"/>
        <v>1962</v>
      </c>
      <c r="N22698" s="53">
        <f ca="1"/>
        <v>2</v>
      </c>
      <c r="O22698" s="53" t="str">
        <f ca="1"/>
        <v>1962-02</v>
      </c>
    </row>
    <row r="22699" spans="12:15" x14ac:dyDescent="0.4">
      <c r="L22699" s="56">
        <f ca="1"/>
        <v>22698</v>
      </c>
      <c r="M22699" s="53">
        <f ca="1"/>
        <v>1962</v>
      </c>
      <c r="N22699" s="53">
        <f ca="1"/>
        <v>2</v>
      </c>
      <c r="O22699" s="53" t="str">
        <f ca="1"/>
        <v>1962-02</v>
      </c>
    </row>
    <row r="22700" spans="12:15" x14ac:dyDescent="0.4">
      <c r="L22700" s="56">
        <f ca="1"/>
        <v>22699</v>
      </c>
      <c r="M22700" s="53">
        <f ca="1"/>
        <v>1962</v>
      </c>
      <c r="N22700" s="53">
        <f ca="1"/>
        <v>2</v>
      </c>
      <c r="O22700" s="53" t="str">
        <f ca="1"/>
        <v>1962-02</v>
      </c>
    </row>
    <row r="22701" spans="12:15" x14ac:dyDescent="0.4">
      <c r="L22701" s="56">
        <f ca="1"/>
        <v>22700</v>
      </c>
      <c r="M22701" s="53">
        <f ca="1"/>
        <v>1962</v>
      </c>
      <c r="N22701" s="53">
        <f ca="1"/>
        <v>2</v>
      </c>
      <c r="O22701" s="53" t="str">
        <f ca="1"/>
        <v>1962-02</v>
      </c>
    </row>
    <row r="22702" spans="12:15" x14ac:dyDescent="0.4">
      <c r="L22702" s="56">
        <f ca="1"/>
        <v>22701</v>
      </c>
      <c r="M22702" s="53">
        <f ca="1"/>
        <v>1962</v>
      </c>
      <c r="N22702" s="53">
        <f ca="1"/>
        <v>2</v>
      </c>
      <c r="O22702" s="53" t="str">
        <f ca="1"/>
        <v>1962-02</v>
      </c>
    </row>
    <row r="22703" spans="12:15" x14ac:dyDescent="0.4">
      <c r="L22703" s="56">
        <f ca="1"/>
        <v>22702</v>
      </c>
      <c r="M22703" s="53">
        <f ca="1"/>
        <v>1962</v>
      </c>
      <c r="N22703" s="53">
        <f ca="1"/>
        <v>2</v>
      </c>
      <c r="O22703" s="53" t="str">
        <f ca="1"/>
        <v>1962-02</v>
      </c>
    </row>
    <row r="22704" spans="12:15" x14ac:dyDescent="0.4">
      <c r="L22704" s="56">
        <f ca="1"/>
        <v>22703</v>
      </c>
      <c r="M22704" s="53">
        <f ca="1"/>
        <v>1962</v>
      </c>
      <c r="N22704" s="53">
        <f ca="1"/>
        <v>2</v>
      </c>
      <c r="O22704" s="53" t="str">
        <f ca="1"/>
        <v>1962-02</v>
      </c>
    </row>
    <row r="22705" spans="12:15" x14ac:dyDescent="0.4">
      <c r="L22705" s="56">
        <f ca="1"/>
        <v>22704</v>
      </c>
      <c r="M22705" s="53">
        <f ca="1"/>
        <v>1962</v>
      </c>
      <c r="N22705" s="53">
        <f ca="1"/>
        <v>2</v>
      </c>
      <c r="O22705" s="53" t="str">
        <f ca="1"/>
        <v>1962-02</v>
      </c>
    </row>
    <row r="22706" spans="12:15" x14ac:dyDescent="0.4">
      <c r="L22706" s="56">
        <f ca="1"/>
        <v>22705</v>
      </c>
      <c r="M22706" s="53">
        <f ca="1"/>
        <v>1962</v>
      </c>
      <c r="N22706" s="53">
        <f ca="1"/>
        <v>2</v>
      </c>
      <c r="O22706" s="53" t="str">
        <f ca="1"/>
        <v>1962-02</v>
      </c>
    </row>
    <row r="22707" spans="12:15" x14ac:dyDescent="0.4">
      <c r="L22707" s="56">
        <f ca="1"/>
        <v>22706</v>
      </c>
      <c r="M22707" s="53">
        <f ca="1"/>
        <v>1962</v>
      </c>
      <c r="N22707" s="53">
        <f ca="1"/>
        <v>3</v>
      </c>
      <c r="O22707" s="53" t="str">
        <f ca="1"/>
        <v>1962-03</v>
      </c>
    </row>
    <row r="22708" spans="12:15" x14ac:dyDescent="0.4">
      <c r="L22708" s="56">
        <f ca="1"/>
        <v>22707</v>
      </c>
      <c r="M22708" s="53">
        <f ca="1"/>
        <v>1962</v>
      </c>
      <c r="N22708" s="53">
        <f ca="1"/>
        <v>3</v>
      </c>
      <c r="O22708" s="53" t="str">
        <f ca="1"/>
        <v>1962-03</v>
      </c>
    </row>
    <row r="22709" spans="12:15" x14ac:dyDescent="0.4">
      <c r="L22709" s="56">
        <f ca="1"/>
        <v>22708</v>
      </c>
      <c r="M22709" s="53">
        <f ca="1"/>
        <v>1962</v>
      </c>
      <c r="N22709" s="53">
        <f ca="1"/>
        <v>3</v>
      </c>
      <c r="O22709" s="53" t="str">
        <f ca="1"/>
        <v>1962-03</v>
      </c>
    </row>
    <row r="22710" spans="12:15" x14ac:dyDescent="0.4">
      <c r="L22710" s="56">
        <f ca="1"/>
        <v>22709</v>
      </c>
      <c r="M22710" s="53">
        <f ca="1"/>
        <v>1962</v>
      </c>
      <c r="N22710" s="53">
        <f ca="1"/>
        <v>3</v>
      </c>
      <c r="O22710" s="53" t="str">
        <f ca="1"/>
        <v>1962-03</v>
      </c>
    </row>
    <row r="22711" spans="12:15" x14ac:dyDescent="0.4">
      <c r="L22711" s="56">
        <f ca="1"/>
        <v>22710</v>
      </c>
      <c r="M22711" s="53">
        <f ca="1"/>
        <v>1962</v>
      </c>
      <c r="N22711" s="53">
        <f ca="1"/>
        <v>3</v>
      </c>
      <c r="O22711" s="53" t="str">
        <f ca="1"/>
        <v>1962-03</v>
      </c>
    </row>
    <row r="22712" spans="12:15" x14ac:dyDescent="0.4">
      <c r="L22712" s="56">
        <f ca="1"/>
        <v>22711</v>
      </c>
      <c r="M22712" s="53">
        <f ca="1"/>
        <v>1962</v>
      </c>
      <c r="N22712" s="53">
        <f ca="1"/>
        <v>3</v>
      </c>
      <c r="O22712" s="53" t="str">
        <f ca="1"/>
        <v>1962-03</v>
      </c>
    </row>
    <row r="22713" spans="12:15" x14ac:dyDescent="0.4">
      <c r="L22713" s="56">
        <f ca="1"/>
        <v>22712</v>
      </c>
      <c r="M22713" s="53">
        <f ca="1"/>
        <v>1962</v>
      </c>
      <c r="N22713" s="53">
        <f ca="1"/>
        <v>3</v>
      </c>
      <c r="O22713" s="53" t="str">
        <f ca="1"/>
        <v>1962-03</v>
      </c>
    </row>
    <row r="22714" spans="12:15" x14ac:dyDescent="0.4">
      <c r="L22714" s="56">
        <f ca="1"/>
        <v>22713</v>
      </c>
      <c r="M22714" s="53">
        <f ca="1"/>
        <v>1962</v>
      </c>
      <c r="N22714" s="53">
        <f ca="1"/>
        <v>3</v>
      </c>
      <c r="O22714" s="53" t="str">
        <f ca="1"/>
        <v>1962-03</v>
      </c>
    </row>
    <row r="22715" spans="12:15" x14ac:dyDescent="0.4">
      <c r="L22715" s="56">
        <f ca="1"/>
        <v>22714</v>
      </c>
      <c r="M22715" s="53">
        <f ca="1"/>
        <v>1962</v>
      </c>
      <c r="N22715" s="53">
        <f ca="1"/>
        <v>3</v>
      </c>
      <c r="O22715" s="53" t="str">
        <f ca="1"/>
        <v>1962-03</v>
      </c>
    </row>
    <row r="22716" spans="12:15" x14ac:dyDescent="0.4">
      <c r="L22716" s="56">
        <f ca="1"/>
        <v>22715</v>
      </c>
      <c r="M22716" s="53">
        <f ca="1"/>
        <v>1962</v>
      </c>
      <c r="N22716" s="53">
        <f ca="1"/>
        <v>3</v>
      </c>
      <c r="O22716" s="53" t="str">
        <f ca="1"/>
        <v>1962-03</v>
      </c>
    </row>
    <row r="22717" spans="12:15" x14ac:dyDescent="0.4">
      <c r="L22717" s="56">
        <f ca="1"/>
        <v>22716</v>
      </c>
      <c r="M22717" s="53">
        <f ca="1"/>
        <v>1962</v>
      </c>
      <c r="N22717" s="53">
        <f ca="1"/>
        <v>3</v>
      </c>
      <c r="O22717" s="53" t="str">
        <f ca="1"/>
        <v>1962-03</v>
      </c>
    </row>
    <row r="22718" spans="12:15" x14ac:dyDescent="0.4">
      <c r="L22718" s="56">
        <f ca="1"/>
        <v>22717</v>
      </c>
      <c r="M22718" s="53">
        <f ca="1"/>
        <v>1962</v>
      </c>
      <c r="N22718" s="53">
        <f ca="1"/>
        <v>3</v>
      </c>
      <c r="O22718" s="53" t="str">
        <f ca="1"/>
        <v>1962-03</v>
      </c>
    </row>
    <row r="22719" spans="12:15" x14ac:dyDescent="0.4">
      <c r="L22719" s="56">
        <f ca="1"/>
        <v>22718</v>
      </c>
      <c r="M22719" s="53">
        <f ca="1"/>
        <v>1962</v>
      </c>
      <c r="N22719" s="53">
        <f ca="1"/>
        <v>3</v>
      </c>
      <c r="O22719" s="53" t="str">
        <f ca="1"/>
        <v>1962-03</v>
      </c>
    </row>
    <row r="22720" spans="12:15" x14ac:dyDescent="0.4">
      <c r="L22720" s="56">
        <f ca="1"/>
        <v>22719</v>
      </c>
      <c r="M22720" s="53">
        <f ca="1"/>
        <v>1962</v>
      </c>
      <c r="N22720" s="53">
        <f ca="1"/>
        <v>3</v>
      </c>
      <c r="O22720" s="53" t="str">
        <f ca="1"/>
        <v>1962-03</v>
      </c>
    </row>
    <row r="22721" spans="12:15" x14ac:dyDescent="0.4">
      <c r="L22721" s="56">
        <f ca="1"/>
        <v>22720</v>
      </c>
      <c r="M22721" s="53">
        <f ca="1"/>
        <v>1962</v>
      </c>
      <c r="N22721" s="53">
        <f ca="1"/>
        <v>3</v>
      </c>
      <c r="O22721" s="53" t="str">
        <f ca="1"/>
        <v>1962-03</v>
      </c>
    </row>
    <row r="22722" spans="12:15" x14ac:dyDescent="0.4">
      <c r="L22722" s="56">
        <f ca="1"/>
        <v>22721</v>
      </c>
      <c r="M22722" s="53">
        <f ca="1"/>
        <v>1962</v>
      </c>
      <c r="N22722" s="53">
        <f ca="1"/>
        <v>3</v>
      </c>
      <c r="O22722" s="53" t="str">
        <f ca="1"/>
        <v>1962-03</v>
      </c>
    </row>
    <row r="22723" spans="12:15" x14ac:dyDescent="0.4">
      <c r="L22723" s="56">
        <f ca="1"/>
        <v>22722</v>
      </c>
      <c r="M22723" s="53">
        <f ca="1"/>
        <v>1962</v>
      </c>
      <c r="N22723" s="53">
        <f ca="1"/>
        <v>3</v>
      </c>
      <c r="O22723" s="53" t="str">
        <f ca="1"/>
        <v>1962-03</v>
      </c>
    </row>
    <row r="22724" spans="12:15" x14ac:dyDescent="0.4">
      <c r="L22724" s="56">
        <f ca="1"/>
        <v>22723</v>
      </c>
      <c r="M22724" s="53">
        <f ca="1"/>
        <v>1962</v>
      </c>
      <c r="N22724" s="53">
        <f ca="1"/>
        <v>3</v>
      </c>
      <c r="O22724" s="53" t="str">
        <f ca="1"/>
        <v>1962-03</v>
      </c>
    </row>
    <row r="22725" spans="12:15" x14ac:dyDescent="0.4">
      <c r="L22725" s="56">
        <f ca="1"/>
        <v>22724</v>
      </c>
      <c r="M22725" s="53">
        <f ca="1"/>
        <v>1962</v>
      </c>
      <c r="N22725" s="53">
        <f ca="1"/>
        <v>3</v>
      </c>
      <c r="O22725" s="53" t="str">
        <f ca="1"/>
        <v>1962-03</v>
      </c>
    </row>
    <row r="22726" spans="12:15" x14ac:dyDescent="0.4">
      <c r="L22726" s="56">
        <f ca="1"/>
        <v>22725</v>
      </c>
      <c r="M22726" s="53">
        <f ca="1"/>
        <v>1962</v>
      </c>
      <c r="N22726" s="53">
        <f ca="1"/>
        <v>3</v>
      </c>
      <c r="O22726" s="53" t="str">
        <f ca="1"/>
        <v>1962-03</v>
      </c>
    </row>
    <row r="22727" spans="12:15" x14ac:dyDescent="0.4">
      <c r="L22727" s="56">
        <f ca="1"/>
        <v>22726</v>
      </c>
      <c r="M22727" s="53">
        <f ca="1"/>
        <v>1962</v>
      </c>
      <c r="N22727" s="53">
        <f ca="1"/>
        <v>3</v>
      </c>
      <c r="O22727" s="53" t="str">
        <f ca="1"/>
        <v>1962-03</v>
      </c>
    </row>
    <row r="22728" spans="12:15" x14ac:dyDescent="0.4">
      <c r="L22728" s="56">
        <f ca="1"/>
        <v>22727</v>
      </c>
      <c r="M22728" s="53">
        <f ca="1"/>
        <v>1962</v>
      </c>
      <c r="N22728" s="53">
        <f ca="1"/>
        <v>3</v>
      </c>
      <c r="O22728" s="53" t="str">
        <f ca="1"/>
        <v>1962-03</v>
      </c>
    </row>
    <row r="22729" spans="12:15" x14ac:dyDescent="0.4">
      <c r="L22729" s="56">
        <f ca="1"/>
        <v>22728</v>
      </c>
      <c r="M22729" s="53">
        <f ca="1"/>
        <v>1962</v>
      </c>
      <c r="N22729" s="53">
        <f ca="1"/>
        <v>3</v>
      </c>
      <c r="O22729" s="53" t="str">
        <f ca="1"/>
        <v>1962-03</v>
      </c>
    </row>
    <row r="22730" spans="12:15" x14ac:dyDescent="0.4">
      <c r="L22730" s="56">
        <f ca="1"/>
        <v>22729</v>
      </c>
      <c r="M22730" s="53">
        <f ca="1"/>
        <v>1962</v>
      </c>
      <c r="N22730" s="53">
        <f ca="1"/>
        <v>3</v>
      </c>
      <c r="O22730" s="53" t="str">
        <f ca="1"/>
        <v>1962-03</v>
      </c>
    </row>
    <row r="22731" spans="12:15" x14ac:dyDescent="0.4">
      <c r="L22731" s="56">
        <f ca="1"/>
        <v>22730</v>
      </c>
      <c r="M22731" s="53">
        <f ca="1"/>
        <v>1962</v>
      </c>
      <c r="N22731" s="53">
        <f ca="1"/>
        <v>3</v>
      </c>
      <c r="O22731" s="53" t="str">
        <f ca="1"/>
        <v>1962-03</v>
      </c>
    </row>
    <row r="22732" spans="12:15" x14ac:dyDescent="0.4">
      <c r="L22732" s="56">
        <f ca="1"/>
        <v>22731</v>
      </c>
      <c r="M22732" s="53">
        <f ca="1"/>
        <v>1962</v>
      </c>
      <c r="N22732" s="53">
        <f ca="1"/>
        <v>3</v>
      </c>
      <c r="O22732" s="53" t="str">
        <f ca="1"/>
        <v>1962-03</v>
      </c>
    </row>
    <row r="22733" spans="12:15" x14ac:dyDescent="0.4">
      <c r="L22733" s="56">
        <f ca="1"/>
        <v>22732</v>
      </c>
      <c r="M22733" s="53">
        <f ca="1"/>
        <v>1962</v>
      </c>
      <c r="N22733" s="53">
        <f ca="1"/>
        <v>3</v>
      </c>
      <c r="O22733" s="53" t="str">
        <f ca="1"/>
        <v>1962-03</v>
      </c>
    </row>
    <row r="22734" spans="12:15" x14ac:dyDescent="0.4">
      <c r="L22734" s="56">
        <f ca="1"/>
        <v>22733</v>
      </c>
      <c r="M22734" s="53">
        <f ca="1"/>
        <v>1962</v>
      </c>
      <c r="N22734" s="53">
        <f ca="1"/>
        <v>3</v>
      </c>
      <c r="O22734" s="53" t="str">
        <f ca="1"/>
        <v>1962-03</v>
      </c>
    </row>
    <row r="22735" spans="12:15" x14ac:dyDescent="0.4">
      <c r="L22735" s="56">
        <f ca="1"/>
        <v>22734</v>
      </c>
      <c r="M22735" s="53">
        <f ca="1"/>
        <v>1962</v>
      </c>
      <c r="N22735" s="53">
        <f ca="1"/>
        <v>3</v>
      </c>
      <c r="O22735" s="53" t="str">
        <f ca="1"/>
        <v>1962-03</v>
      </c>
    </row>
    <row r="22736" spans="12:15" x14ac:dyDescent="0.4">
      <c r="L22736" s="56">
        <f ca="1"/>
        <v>22735</v>
      </c>
      <c r="M22736" s="53">
        <f ca="1"/>
        <v>1962</v>
      </c>
      <c r="N22736" s="53">
        <f ca="1"/>
        <v>3</v>
      </c>
      <c r="O22736" s="53" t="str">
        <f ca="1"/>
        <v>1962-03</v>
      </c>
    </row>
    <row r="22737" spans="12:15" x14ac:dyDescent="0.4">
      <c r="L22737" s="56">
        <f ca="1"/>
        <v>22736</v>
      </c>
      <c r="M22737" s="53">
        <f ca="1"/>
        <v>1962</v>
      </c>
      <c r="N22737" s="53">
        <f ca="1"/>
        <v>3</v>
      </c>
      <c r="O22737" s="53" t="str">
        <f ca="1"/>
        <v>1962-03</v>
      </c>
    </row>
    <row r="22738" spans="12:15" x14ac:dyDescent="0.4">
      <c r="L22738" s="56">
        <f ca="1"/>
        <v>22737</v>
      </c>
      <c r="M22738" s="53">
        <f ca="1"/>
        <v>1962</v>
      </c>
      <c r="N22738" s="53">
        <f ca="1"/>
        <v>4</v>
      </c>
      <c r="O22738" s="53" t="str">
        <f ca="1"/>
        <v>1962-04</v>
      </c>
    </row>
    <row r="22739" spans="12:15" x14ac:dyDescent="0.4">
      <c r="L22739" s="56">
        <f ca="1"/>
        <v>22738</v>
      </c>
      <c r="M22739" s="53">
        <f ca="1"/>
        <v>1962</v>
      </c>
      <c r="N22739" s="53">
        <f ca="1"/>
        <v>4</v>
      </c>
      <c r="O22739" s="53" t="str">
        <f ca="1"/>
        <v>1962-04</v>
      </c>
    </row>
    <row r="22740" spans="12:15" x14ac:dyDescent="0.4">
      <c r="L22740" s="56">
        <f ca="1"/>
        <v>22739</v>
      </c>
      <c r="M22740" s="53">
        <f ca="1"/>
        <v>1962</v>
      </c>
      <c r="N22740" s="53">
        <f ca="1"/>
        <v>4</v>
      </c>
      <c r="O22740" s="53" t="str">
        <f ca="1"/>
        <v>1962-04</v>
      </c>
    </row>
    <row r="22741" spans="12:15" x14ac:dyDescent="0.4">
      <c r="L22741" s="56">
        <f ca="1"/>
        <v>22740</v>
      </c>
      <c r="M22741" s="53">
        <f ca="1"/>
        <v>1962</v>
      </c>
      <c r="N22741" s="53">
        <f ca="1"/>
        <v>4</v>
      </c>
      <c r="O22741" s="53" t="str">
        <f ca="1"/>
        <v>1962-04</v>
      </c>
    </row>
    <row r="22742" spans="12:15" x14ac:dyDescent="0.4">
      <c r="L22742" s="56">
        <f ca="1"/>
        <v>22741</v>
      </c>
      <c r="M22742" s="53">
        <f ca="1"/>
        <v>1962</v>
      </c>
      <c r="N22742" s="53">
        <f ca="1"/>
        <v>4</v>
      </c>
      <c r="O22742" s="53" t="str">
        <f ca="1"/>
        <v>1962-04</v>
      </c>
    </row>
    <row r="22743" spans="12:15" x14ac:dyDescent="0.4">
      <c r="L22743" s="56">
        <f ca="1"/>
        <v>22742</v>
      </c>
      <c r="M22743" s="53">
        <f ca="1"/>
        <v>1962</v>
      </c>
      <c r="N22743" s="53">
        <f ca="1"/>
        <v>4</v>
      </c>
      <c r="O22743" s="53" t="str">
        <f ca="1"/>
        <v>1962-04</v>
      </c>
    </row>
    <row r="22744" spans="12:15" x14ac:dyDescent="0.4">
      <c r="L22744" s="56">
        <f ca="1"/>
        <v>22743</v>
      </c>
      <c r="M22744" s="53">
        <f ca="1"/>
        <v>1962</v>
      </c>
      <c r="N22744" s="53">
        <f ca="1"/>
        <v>4</v>
      </c>
      <c r="O22744" s="53" t="str">
        <f ca="1"/>
        <v>1962-04</v>
      </c>
    </row>
    <row r="22745" spans="12:15" x14ac:dyDescent="0.4">
      <c r="L22745" s="56">
        <f ca="1"/>
        <v>22744</v>
      </c>
      <c r="M22745" s="53">
        <f ca="1"/>
        <v>1962</v>
      </c>
      <c r="N22745" s="53">
        <f ca="1"/>
        <v>4</v>
      </c>
      <c r="O22745" s="53" t="str">
        <f ca="1"/>
        <v>1962-04</v>
      </c>
    </row>
    <row r="22746" spans="12:15" x14ac:dyDescent="0.4">
      <c r="L22746" s="56">
        <f ca="1"/>
        <v>22745</v>
      </c>
      <c r="M22746" s="53">
        <f ca="1"/>
        <v>1962</v>
      </c>
      <c r="N22746" s="53">
        <f ca="1"/>
        <v>4</v>
      </c>
      <c r="O22746" s="53" t="str">
        <f ca="1"/>
        <v>1962-04</v>
      </c>
    </row>
    <row r="22747" spans="12:15" x14ac:dyDescent="0.4">
      <c r="L22747" s="56">
        <f ca="1"/>
        <v>22746</v>
      </c>
      <c r="M22747" s="53">
        <f ca="1"/>
        <v>1962</v>
      </c>
      <c r="N22747" s="53">
        <f ca="1"/>
        <v>4</v>
      </c>
      <c r="O22747" s="53" t="str">
        <f ca="1"/>
        <v>1962-04</v>
      </c>
    </row>
    <row r="22748" spans="12:15" x14ac:dyDescent="0.4">
      <c r="L22748" s="56">
        <f ca="1"/>
        <v>22747</v>
      </c>
      <c r="M22748" s="53">
        <f ca="1"/>
        <v>1962</v>
      </c>
      <c r="N22748" s="53">
        <f ca="1"/>
        <v>4</v>
      </c>
      <c r="O22748" s="53" t="str">
        <f ca="1"/>
        <v>1962-04</v>
      </c>
    </row>
    <row r="22749" spans="12:15" x14ac:dyDescent="0.4">
      <c r="L22749" s="56">
        <f ca="1"/>
        <v>22748</v>
      </c>
      <c r="M22749" s="53">
        <f ca="1"/>
        <v>1962</v>
      </c>
      <c r="N22749" s="53">
        <f ca="1"/>
        <v>4</v>
      </c>
      <c r="O22749" s="53" t="str">
        <f ca="1"/>
        <v>1962-04</v>
      </c>
    </row>
    <row r="22750" spans="12:15" x14ac:dyDescent="0.4">
      <c r="L22750" s="56">
        <f ca="1"/>
        <v>22749</v>
      </c>
      <c r="M22750" s="53">
        <f ca="1"/>
        <v>1962</v>
      </c>
      <c r="N22750" s="53">
        <f ca="1"/>
        <v>4</v>
      </c>
      <c r="O22750" s="53" t="str">
        <f ca="1"/>
        <v>1962-04</v>
      </c>
    </row>
    <row r="22751" spans="12:15" x14ac:dyDescent="0.4">
      <c r="L22751" s="56">
        <f ca="1"/>
        <v>22750</v>
      </c>
      <c r="M22751" s="53">
        <f ca="1"/>
        <v>1962</v>
      </c>
      <c r="N22751" s="53">
        <f ca="1"/>
        <v>4</v>
      </c>
      <c r="O22751" s="53" t="str">
        <f ca="1"/>
        <v>1962-04</v>
      </c>
    </row>
    <row r="22752" spans="12:15" x14ac:dyDescent="0.4">
      <c r="L22752" s="56">
        <f ca="1"/>
        <v>22751</v>
      </c>
      <c r="M22752" s="53">
        <f ca="1"/>
        <v>1962</v>
      </c>
      <c r="N22752" s="53">
        <f ca="1"/>
        <v>4</v>
      </c>
      <c r="O22752" s="53" t="str">
        <f ca="1"/>
        <v>1962-04</v>
      </c>
    </row>
    <row r="22753" spans="12:15" x14ac:dyDescent="0.4">
      <c r="L22753" s="56">
        <f ca="1"/>
        <v>22752</v>
      </c>
      <c r="M22753" s="53">
        <f ca="1"/>
        <v>1962</v>
      </c>
      <c r="N22753" s="53">
        <f ca="1"/>
        <v>4</v>
      </c>
      <c r="O22753" s="53" t="str">
        <f ca="1"/>
        <v>1962-04</v>
      </c>
    </row>
    <row r="22754" spans="12:15" x14ac:dyDescent="0.4">
      <c r="L22754" s="56">
        <f ca="1"/>
        <v>22753</v>
      </c>
      <c r="M22754" s="53">
        <f ca="1"/>
        <v>1962</v>
      </c>
      <c r="N22754" s="53">
        <f ca="1"/>
        <v>4</v>
      </c>
      <c r="O22754" s="53" t="str">
        <f ca="1"/>
        <v>1962-04</v>
      </c>
    </row>
    <row r="22755" spans="12:15" x14ac:dyDescent="0.4">
      <c r="L22755" s="56">
        <f ca="1"/>
        <v>22754</v>
      </c>
      <c r="M22755" s="53">
        <f ca="1"/>
        <v>1962</v>
      </c>
      <c r="N22755" s="53">
        <f ca="1"/>
        <v>4</v>
      </c>
      <c r="O22755" s="53" t="str">
        <f ca="1"/>
        <v>1962-04</v>
      </c>
    </row>
    <row r="22756" spans="12:15" x14ac:dyDescent="0.4">
      <c r="L22756" s="56">
        <f ca="1"/>
        <v>22755</v>
      </c>
      <c r="M22756" s="53">
        <f ca="1"/>
        <v>1962</v>
      </c>
      <c r="N22756" s="53">
        <f ca="1"/>
        <v>4</v>
      </c>
      <c r="O22756" s="53" t="str">
        <f ca="1"/>
        <v>1962-04</v>
      </c>
    </row>
    <row r="22757" spans="12:15" x14ac:dyDescent="0.4">
      <c r="L22757" s="56">
        <f ca="1"/>
        <v>22756</v>
      </c>
      <c r="M22757" s="53">
        <f ca="1"/>
        <v>1962</v>
      </c>
      <c r="N22757" s="53">
        <f ca="1"/>
        <v>4</v>
      </c>
      <c r="O22757" s="53" t="str">
        <f ca="1"/>
        <v>1962-04</v>
      </c>
    </row>
    <row r="22758" spans="12:15" x14ac:dyDescent="0.4">
      <c r="L22758" s="56">
        <f ca="1"/>
        <v>22757</v>
      </c>
      <c r="M22758" s="53">
        <f ca="1"/>
        <v>1962</v>
      </c>
      <c r="N22758" s="53">
        <f ca="1"/>
        <v>4</v>
      </c>
      <c r="O22758" s="53" t="str">
        <f ca="1"/>
        <v>1962-04</v>
      </c>
    </row>
    <row r="22759" spans="12:15" x14ac:dyDescent="0.4">
      <c r="L22759" s="56">
        <f ca="1"/>
        <v>22758</v>
      </c>
      <c r="M22759" s="53">
        <f ca="1"/>
        <v>1962</v>
      </c>
      <c r="N22759" s="53">
        <f ca="1"/>
        <v>4</v>
      </c>
      <c r="O22759" s="53" t="str">
        <f ca="1"/>
        <v>1962-04</v>
      </c>
    </row>
    <row r="22760" spans="12:15" x14ac:dyDescent="0.4">
      <c r="L22760" s="56">
        <f ca="1"/>
        <v>22759</v>
      </c>
      <c r="M22760" s="53">
        <f ca="1"/>
        <v>1962</v>
      </c>
      <c r="N22760" s="53">
        <f ca="1"/>
        <v>4</v>
      </c>
      <c r="O22760" s="53" t="str">
        <f ca="1"/>
        <v>1962-04</v>
      </c>
    </row>
    <row r="22761" spans="12:15" x14ac:dyDescent="0.4">
      <c r="L22761" s="56">
        <f ca="1"/>
        <v>22760</v>
      </c>
      <c r="M22761" s="53">
        <f ca="1"/>
        <v>1962</v>
      </c>
      <c r="N22761" s="53">
        <f ca="1"/>
        <v>4</v>
      </c>
      <c r="O22761" s="53" t="str">
        <f ca="1"/>
        <v>1962-04</v>
      </c>
    </row>
    <row r="22762" spans="12:15" x14ac:dyDescent="0.4">
      <c r="L22762" s="56">
        <f ca="1"/>
        <v>22761</v>
      </c>
      <c r="M22762" s="53">
        <f ca="1"/>
        <v>1962</v>
      </c>
      <c r="N22762" s="53">
        <f ca="1"/>
        <v>4</v>
      </c>
      <c r="O22762" s="53" t="str">
        <f ca="1"/>
        <v>1962-04</v>
      </c>
    </row>
    <row r="22763" spans="12:15" x14ac:dyDescent="0.4">
      <c r="L22763" s="56">
        <f ca="1"/>
        <v>22762</v>
      </c>
      <c r="M22763" s="53">
        <f ca="1"/>
        <v>1962</v>
      </c>
      <c r="N22763" s="53">
        <f ca="1"/>
        <v>4</v>
      </c>
      <c r="O22763" s="53" t="str">
        <f ca="1"/>
        <v>1962-04</v>
      </c>
    </row>
    <row r="22764" spans="12:15" x14ac:dyDescent="0.4">
      <c r="L22764" s="56">
        <f ca="1"/>
        <v>22763</v>
      </c>
      <c r="M22764" s="53">
        <f ca="1"/>
        <v>1962</v>
      </c>
      <c r="N22764" s="53">
        <f ca="1"/>
        <v>4</v>
      </c>
      <c r="O22764" s="53" t="str">
        <f ca="1"/>
        <v>1962-04</v>
      </c>
    </row>
    <row r="22765" spans="12:15" x14ac:dyDescent="0.4">
      <c r="L22765" s="56">
        <f ca="1"/>
        <v>22764</v>
      </c>
      <c r="M22765" s="53">
        <f ca="1"/>
        <v>1962</v>
      </c>
      <c r="N22765" s="53">
        <f ca="1"/>
        <v>4</v>
      </c>
      <c r="O22765" s="53" t="str">
        <f ca="1"/>
        <v>1962-04</v>
      </c>
    </row>
    <row r="22766" spans="12:15" x14ac:dyDescent="0.4">
      <c r="L22766" s="56">
        <f ca="1"/>
        <v>22765</v>
      </c>
      <c r="M22766" s="53">
        <f ca="1"/>
        <v>1962</v>
      </c>
      <c r="N22766" s="53">
        <f ca="1"/>
        <v>4</v>
      </c>
      <c r="O22766" s="53" t="str">
        <f ca="1"/>
        <v>1962-04</v>
      </c>
    </row>
    <row r="22767" spans="12:15" x14ac:dyDescent="0.4">
      <c r="L22767" s="56">
        <f ca="1"/>
        <v>22766</v>
      </c>
      <c r="M22767" s="53">
        <f ca="1"/>
        <v>1962</v>
      </c>
      <c r="N22767" s="53">
        <f ca="1"/>
        <v>4</v>
      </c>
      <c r="O22767" s="53" t="str">
        <f ca="1"/>
        <v>1962-04</v>
      </c>
    </row>
    <row r="22768" spans="12:15" x14ac:dyDescent="0.4">
      <c r="L22768" s="56">
        <f ca="1"/>
        <v>22767</v>
      </c>
      <c r="M22768" s="53">
        <f ca="1"/>
        <v>1962</v>
      </c>
      <c r="N22768" s="53">
        <f ca="1"/>
        <v>5</v>
      </c>
      <c r="O22768" s="53" t="str">
        <f ca="1"/>
        <v>1962-05</v>
      </c>
    </row>
    <row r="22769" spans="12:15" x14ac:dyDescent="0.4">
      <c r="L22769" s="56">
        <f ca="1"/>
        <v>22768</v>
      </c>
      <c r="M22769" s="53">
        <f ca="1"/>
        <v>1962</v>
      </c>
      <c r="N22769" s="53">
        <f ca="1"/>
        <v>5</v>
      </c>
      <c r="O22769" s="53" t="str">
        <f ca="1"/>
        <v>1962-05</v>
      </c>
    </row>
    <row r="22770" spans="12:15" x14ac:dyDescent="0.4">
      <c r="L22770" s="56">
        <f ca="1"/>
        <v>22769</v>
      </c>
      <c r="M22770" s="53">
        <f ca="1"/>
        <v>1962</v>
      </c>
      <c r="N22770" s="53">
        <f ca="1"/>
        <v>5</v>
      </c>
      <c r="O22770" s="53" t="str">
        <f ca="1"/>
        <v>1962-05</v>
      </c>
    </row>
    <row r="22771" spans="12:15" x14ac:dyDescent="0.4">
      <c r="L22771" s="56">
        <f ca="1"/>
        <v>22770</v>
      </c>
      <c r="M22771" s="53">
        <f ca="1"/>
        <v>1962</v>
      </c>
      <c r="N22771" s="53">
        <f ca="1"/>
        <v>5</v>
      </c>
      <c r="O22771" s="53" t="str">
        <f ca="1"/>
        <v>1962-05</v>
      </c>
    </row>
    <row r="22772" spans="12:15" x14ac:dyDescent="0.4">
      <c r="L22772" s="56">
        <f ca="1"/>
        <v>22771</v>
      </c>
      <c r="M22772" s="53">
        <f ca="1"/>
        <v>1962</v>
      </c>
      <c r="N22772" s="53">
        <f ca="1"/>
        <v>5</v>
      </c>
      <c r="O22772" s="53" t="str">
        <f ca="1"/>
        <v>1962-05</v>
      </c>
    </row>
    <row r="22773" spans="12:15" x14ac:dyDescent="0.4">
      <c r="L22773" s="56">
        <f ca="1"/>
        <v>22772</v>
      </c>
      <c r="M22773" s="53">
        <f ca="1"/>
        <v>1962</v>
      </c>
      <c r="N22773" s="53">
        <f ca="1"/>
        <v>5</v>
      </c>
      <c r="O22773" s="53" t="str">
        <f ca="1"/>
        <v>1962-05</v>
      </c>
    </row>
    <row r="22774" spans="12:15" x14ac:dyDescent="0.4">
      <c r="L22774" s="56">
        <f ca="1"/>
        <v>22773</v>
      </c>
      <c r="M22774" s="53">
        <f ca="1"/>
        <v>1962</v>
      </c>
      <c r="N22774" s="53">
        <f ca="1"/>
        <v>5</v>
      </c>
      <c r="O22774" s="53" t="str">
        <f ca="1"/>
        <v>1962-05</v>
      </c>
    </row>
    <row r="22775" spans="12:15" x14ac:dyDescent="0.4">
      <c r="L22775" s="56">
        <f ca="1"/>
        <v>22774</v>
      </c>
      <c r="M22775" s="53">
        <f ca="1"/>
        <v>1962</v>
      </c>
      <c r="N22775" s="53">
        <f ca="1"/>
        <v>5</v>
      </c>
      <c r="O22775" s="53" t="str">
        <f ca="1"/>
        <v>1962-05</v>
      </c>
    </row>
    <row r="22776" spans="12:15" x14ac:dyDescent="0.4">
      <c r="L22776" s="56">
        <f ca="1"/>
        <v>22775</v>
      </c>
      <c r="M22776" s="53">
        <f ca="1"/>
        <v>1962</v>
      </c>
      <c r="N22776" s="53">
        <f ca="1"/>
        <v>5</v>
      </c>
      <c r="O22776" s="53" t="str">
        <f ca="1"/>
        <v>1962-05</v>
      </c>
    </row>
    <row r="22777" spans="12:15" x14ac:dyDescent="0.4">
      <c r="L22777" s="56">
        <f ca="1"/>
        <v>22776</v>
      </c>
      <c r="M22777" s="53">
        <f ca="1"/>
        <v>1962</v>
      </c>
      <c r="N22777" s="53">
        <f ca="1"/>
        <v>5</v>
      </c>
      <c r="O22777" s="53" t="str">
        <f ca="1"/>
        <v>1962-05</v>
      </c>
    </row>
    <row r="22778" spans="12:15" x14ac:dyDescent="0.4">
      <c r="L22778" s="56">
        <f ca="1"/>
        <v>22777</v>
      </c>
      <c r="M22778" s="53">
        <f ca="1"/>
        <v>1962</v>
      </c>
      <c r="N22778" s="53">
        <f ca="1"/>
        <v>5</v>
      </c>
      <c r="O22778" s="53" t="str">
        <f ca="1"/>
        <v>1962-05</v>
      </c>
    </row>
    <row r="22779" spans="12:15" x14ac:dyDescent="0.4">
      <c r="L22779" s="56">
        <f ca="1"/>
        <v>22778</v>
      </c>
      <c r="M22779" s="53">
        <f ca="1"/>
        <v>1962</v>
      </c>
      <c r="N22779" s="53">
        <f ca="1"/>
        <v>5</v>
      </c>
      <c r="O22779" s="53" t="str">
        <f ca="1"/>
        <v>1962-05</v>
      </c>
    </row>
    <row r="22780" spans="12:15" x14ac:dyDescent="0.4">
      <c r="L22780" s="56">
        <f ca="1"/>
        <v>22779</v>
      </c>
      <c r="M22780" s="53">
        <f ca="1"/>
        <v>1962</v>
      </c>
      <c r="N22780" s="53">
        <f ca="1"/>
        <v>5</v>
      </c>
      <c r="O22780" s="53" t="str">
        <f ca="1"/>
        <v>1962-05</v>
      </c>
    </row>
    <row r="22781" spans="12:15" x14ac:dyDescent="0.4">
      <c r="L22781" s="56">
        <f ca="1"/>
        <v>22780</v>
      </c>
      <c r="M22781" s="53">
        <f ca="1"/>
        <v>1962</v>
      </c>
      <c r="N22781" s="53">
        <f ca="1"/>
        <v>5</v>
      </c>
      <c r="O22781" s="53" t="str">
        <f ca="1"/>
        <v>1962-05</v>
      </c>
    </row>
    <row r="22782" spans="12:15" x14ac:dyDescent="0.4">
      <c r="L22782" s="56">
        <f ca="1"/>
        <v>22781</v>
      </c>
      <c r="M22782" s="53">
        <f ca="1"/>
        <v>1962</v>
      </c>
      <c r="N22782" s="53">
        <f ca="1"/>
        <v>5</v>
      </c>
      <c r="O22782" s="53" t="str">
        <f ca="1"/>
        <v>1962-05</v>
      </c>
    </row>
    <row r="22783" spans="12:15" x14ac:dyDescent="0.4">
      <c r="L22783" s="56">
        <f ca="1"/>
        <v>22782</v>
      </c>
      <c r="M22783" s="53">
        <f ca="1"/>
        <v>1962</v>
      </c>
      <c r="N22783" s="53">
        <f ca="1"/>
        <v>5</v>
      </c>
      <c r="O22783" s="53" t="str">
        <f ca="1"/>
        <v>1962-05</v>
      </c>
    </row>
    <row r="22784" spans="12:15" x14ac:dyDescent="0.4">
      <c r="L22784" s="56">
        <f ca="1"/>
        <v>22783</v>
      </c>
      <c r="M22784" s="53">
        <f ca="1"/>
        <v>1962</v>
      </c>
      <c r="N22784" s="53">
        <f ca="1"/>
        <v>5</v>
      </c>
      <c r="O22784" s="53" t="str">
        <f ca="1"/>
        <v>1962-05</v>
      </c>
    </row>
    <row r="22785" spans="12:15" x14ac:dyDescent="0.4">
      <c r="L22785" s="56">
        <f ca="1"/>
        <v>22784</v>
      </c>
      <c r="M22785" s="53">
        <f ca="1"/>
        <v>1962</v>
      </c>
      <c r="N22785" s="53">
        <f ca="1"/>
        <v>5</v>
      </c>
      <c r="O22785" s="53" t="str">
        <f ca="1"/>
        <v>1962-05</v>
      </c>
    </row>
    <row r="22786" spans="12:15" x14ac:dyDescent="0.4">
      <c r="L22786" s="56">
        <f ca="1"/>
        <v>22785</v>
      </c>
      <c r="M22786" s="53">
        <f ca="1"/>
        <v>1962</v>
      </c>
      <c r="N22786" s="53">
        <f ca="1"/>
        <v>5</v>
      </c>
      <c r="O22786" s="53" t="str">
        <f ca="1"/>
        <v>1962-05</v>
      </c>
    </row>
    <row r="22787" spans="12:15" x14ac:dyDescent="0.4">
      <c r="L22787" s="56">
        <f ca="1"/>
        <v>22786</v>
      </c>
      <c r="M22787" s="53">
        <f ca="1"/>
        <v>1962</v>
      </c>
      <c r="N22787" s="53">
        <f ca="1"/>
        <v>5</v>
      </c>
      <c r="O22787" s="53" t="str">
        <f ca="1"/>
        <v>1962-05</v>
      </c>
    </row>
    <row r="22788" spans="12:15" x14ac:dyDescent="0.4">
      <c r="L22788" s="56">
        <f ca="1"/>
        <v>22787</v>
      </c>
      <c r="M22788" s="53">
        <f ca="1"/>
        <v>1962</v>
      </c>
      <c r="N22788" s="53">
        <f ca="1"/>
        <v>5</v>
      </c>
      <c r="O22788" s="53" t="str">
        <f ca="1"/>
        <v>1962-05</v>
      </c>
    </row>
    <row r="22789" spans="12:15" x14ac:dyDescent="0.4">
      <c r="L22789" s="56">
        <f ca="1"/>
        <v>22788</v>
      </c>
      <c r="M22789" s="53">
        <f ca="1"/>
        <v>1962</v>
      </c>
      <c r="N22789" s="53">
        <f ca="1"/>
        <v>5</v>
      </c>
      <c r="O22789" s="53" t="str">
        <f ca="1"/>
        <v>1962-05</v>
      </c>
    </row>
    <row r="22790" spans="12:15" x14ac:dyDescent="0.4">
      <c r="L22790" s="56">
        <f ca="1"/>
        <v>22789</v>
      </c>
      <c r="M22790" s="53">
        <f ca="1"/>
        <v>1962</v>
      </c>
      <c r="N22790" s="53">
        <f ca="1"/>
        <v>5</v>
      </c>
      <c r="O22790" s="53" t="str">
        <f ca="1"/>
        <v>1962-05</v>
      </c>
    </row>
    <row r="22791" spans="12:15" x14ac:dyDescent="0.4">
      <c r="L22791" s="56">
        <f ca="1"/>
        <v>22790</v>
      </c>
      <c r="M22791" s="53">
        <f ca="1"/>
        <v>1962</v>
      </c>
      <c r="N22791" s="53">
        <f ca="1"/>
        <v>5</v>
      </c>
      <c r="O22791" s="53" t="str">
        <f ca="1"/>
        <v>1962-05</v>
      </c>
    </row>
    <row r="22792" spans="12:15" x14ac:dyDescent="0.4">
      <c r="L22792" s="56">
        <f ca="1"/>
        <v>22791</v>
      </c>
      <c r="M22792" s="53">
        <f ca="1"/>
        <v>1962</v>
      </c>
      <c r="N22792" s="53">
        <f ca="1"/>
        <v>5</v>
      </c>
      <c r="O22792" s="53" t="str">
        <f ca="1"/>
        <v>1962-05</v>
      </c>
    </row>
    <row r="22793" spans="12:15" x14ac:dyDescent="0.4">
      <c r="L22793" s="56">
        <f ca="1"/>
        <v>22792</v>
      </c>
      <c r="M22793" s="53">
        <f ca="1"/>
        <v>1962</v>
      </c>
      <c r="N22793" s="53">
        <f ca="1"/>
        <v>5</v>
      </c>
      <c r="O22793" s="53" t="str">
        <f ca="1"/>
        <v>1962-05</v>
      </c>
    </row>
    <row r="22794" spans="12:15" x14ac:dyDescent="0.4">
      <c r="L22794" s="56">
        <f ca="1"/>
        <v>22793</v>
      </c>
      <c r="M22794" s="53">
        <f ca="1"/>
        <v>1962</v>
      </c>
      <c r="N22794" s="53">
        <f ca="1"/>
        <v>5</v>
      </c>
      <c r="O22794" s="53" t="str">
        <f ca="1"/>
        <v>1962-05</v>
      </c>
    </row>
    <row r="22795" spans="12:15" x14ac:dyDescent="0.4">
      <c r="L22795" s="56">
        <f ca="1"/>
        <v>22794</v>
      </c>
      <c r="M22795" s="53">
        <f ca="1"/>
        <v>1962</v>
      </c>
      <c r="N22795" s="53">
        <f ca="1"/>
        <v>5</v>
      </c>
      <c r="O22795" s="53" t="str">
        <f ca="1"/>
        <v>1962-05</v>
      </c>
    </row>
    <row r="22796" spans="12:15" x14ac:dyDescent="0.4">
      <c r="L22796" s="56">
        <f ca="1"/>
        <v>22795</v>
      </c>
      <c r="M22796" s="53">
        <f ca="1"/>
        <v>1962</v>
      </c>
      <c r="N22796" s="53">
        <f ca="1"/>
        <v>5</v>
      </c>
      <c r="O22796" s="53" t="str">
        <f ca="1"/>
        <v>1962-05</v>
      </c>
    </row>
    <row r="22797" spans="12:15" x14ac:dyDescent="0.4">
      <c r="L22797" s="56">
        <f ca="1"/>
        <v>22796</v>
      </c>
      <c r="M22797" s="53">
        <f ca="1"/>
        <v>1962</v>
      </c>
      <c r="N22797" s="53">
        <f ca="1"/>
        <v>5</v>
      </c>
      <c r="O22797" s="53" t="str">
        <f ca="1"/>
        <v>1962-05</v>
      </c>
    </row>
    <row r="22798" spans="12:15" x14ac:dyDescent="0.4">
      <c r="L22798" s="56">
        <f ca="1"/>
        <v>22797</v>
      </c>
      <c r="M22798" s="53">
        <f ca="1"/>
        <v>1962</v>
      </c>
      <c r="N22798" s="53">
        <f ca="1"/>
        <v>5</v>
      </c>
      <c r="O22798" s="53" t="str">
        <f ca="1"/>
        <v>1962-05</v>
      </c>
    </row>
    <row r="22799" spans="12:15" x14ac:dyDescent="0.4">
      <c r="L22799" s="56">
        <f ca="1"/>
        <v>22798</v>
      </c>
      <c r="M22799" s="53">
        <f ca="1"/>
        <v>1962</v>
      </c>
      <c r="N22799" s="53">
        <f ca="1"/>
        <v>6</v>
      </c>
      <c r="O22799" s="53" t="str">
        <f ca="1"/>
        <v>1962-06</v>
      </c>
    </row>
    <row r="22800" spans="12:15" x14ac:dyDescent="0.4">
      <c r="L22800" s="56">
        <f ca="1"/>
        <v>22799</v>
      </c>
      <c r="M22800" s="53">
        <f ca="1"/>
        <v>1962</v>
      </c>
      <c r="N22800" s="53">
        <f ca="1"/>
        <v>6</v>
      </c>
      <c r="O22800" s="53" t="str">
        <f ca="1"/>
        <v>1962-06</v>
      </c>
    </row>
    <row r="22801" spans="12:15" x14ac:dyDescent="0.4">
      <c r="L22801" s="56">
        <f ca="1"/>
        <v>22800</v>
      </c>
      <c r="M22801" s="53">
        <f ca="1"/>
        <v>1962</v>
      </c>
      <c r="N22801" s="53">
        <f ca="1"/>
        <v>6</v>
      </c>
      <c r="O22801" s="53" t="str">
        <f ca="1"/>
        <v>1962-06</v>
      </c>
    </row>
    <row r="22802" spans="12:15" x14ac:dyDescent="0.4">
      <c r="L22802" s="56">
        <f ca="1"/>
        <v>22801</v>
      </c>
      <c r="M22802" s="53">
        <f ca="1"/>
        <v>1962</v>
      </c>
      <c r="N22802" s="53">
        <f ca="1"/>
        <v>6</v>
      </c>
      <c r="O22802" s="53" t="str">
        <f ca="1"/>
        <v>1962-06</v>
      </c>
    </row>
    <row r="22803" spans="12:15" x14ac:dyDescent="0.4">
      <c r="L22803" s="56">
        <f ca="1"/>
        <v>22802</v>
      </c>
      <c r="M22803" s="53">
        <f ca="1"/>
        <v>1962</v>
      </c>
      <c r="N22803" s="53">
        <f ca="1"/>
        <v>6</v>
      </c>
      <c r="O22803" s="53" t="str">
        <f ca="1"/>
        <v>1962-06</v>
      </c>
    </row>
    <row r="22804" spans="12:15" x14ac:dyDescent="0.4">
      <c r="L22804" s="56">
        <f ca="1"/>
        <v>22803</v>
      </c>
      <c r="M22804" s="53">
        <f ca="1"/>
        <v>1962</v>
      </c>
      <c r="N22804" s="53">
        <f ca="1"/>
        <v>6</v>
      </c>
      <c r="O22804" s="53" t="str">
        <f ca="1"/>
        <v>1962-06</v>
      </c>
    </row>
    <row r="22805" spans="12:15" x14ac:dyDescent="0.4">
      <c r="L22805" s="56">
        <f ca="1"/>
        <v>22804</v>
      </c>
      <c r="M22805" s="53">
        <f ca="1"/>
        <v>1962</v>
      </c>
      <c r="N22805" s="53">
        <f ca="1"/>
        <v>6</v>
      </c>
      <c r="O22805" s="53" t="str">
        <f ca="1"/>
        <v>1962-06</v>
      </c>
    </row>
    <row r="22806" spans="12:15" x14ac:dyDescent="0.4">
      <c r="L22806" s="56">
        <f ca="1"/>
        <v>22805</v>
      </c>
      <c r="M22806" s="53">
        <f ca="1"/>
        <v>1962</v>
      </c>
      <c r="N22806" s="53">
        <f ca="1"/>
        <v>6</v>
      </c>
      <c r="O22806" s="53" t="str">
        <f ca="1"/>
        <v>1962-06</v>
      </c>
    </row>
    <row r="22807" spans="12:15" x14ac:dyDescent="0.4">
      <c r="L22807" s="56">
        <f ca="1"/>
        <v>22806</v>
      </c>
      <c r="M22807" s="53">
        <f ca="1"/>
        <v>1962</v>
      </c>
      <c r="N22807" s="53">
        <f ca="1"/>
        <v>6</v>
      </c>
      <c r="O22807" s="53" t="str">
        <f ca="1"/>
        <v>1962-06</v>
      </c>
    </row>
    <row r="22808" spans="12:15" x14ac:dyDescent="0.4">
      <c r="L22808" s="56">
        <f ca="1"/>
        <v>22807</v>
      </c>
      <c r="M22808" s="53">
        <f ca="1"/>
        <v>1962</v>
      </c>
      <c r="N22808" s="53">
        <f ca="1"/>
        <v>6</v>
      </c>
      <c r="O22808" s="53" t="str">
        <f ca="1"/>
        <v>1962-06</v>
      </c>
    </row>
    <row r="22809" spans="12:15" x14ac:dyDescent="0.4">
      <c r="L22809" s="56">
        <f ca="1"/>
        <v>22808</v>
      </c>
      <c r="M22809" s="53">
        <f ca="1"/>
        <v>1962</v>
      </c>
      <c r="N22809" s="53">
        <f ca="1"/>
        <v>6</v>
      </c>
      <c r="O22809" s="53" t="str">
        <f ca="1"/>
        <v>1962-06</v>
      </c>
    </row>
    <row r="22810" spans="12:15" x14ac:dyDescent="0.4">
      <c r="L22810" s="56">
        <f ca="1"/>
        <v>22809</v>
      </c>
      <c r="M22810" s="53">
        <f ca="1"/>
        <v>1962</v>
      </c>
      <c r="N22810" s="53">
        <f ca="1"/>
        <v>6</v>
      </c>
      <c r="O22810" s="53" t="str">
        <f ca="1"/>
        <v>1962-06</v>
      </c>
    </row>
    <row r="22811" spans="12:15" x14ac:dyDescent="0.4">
      <c r="L22811" s="56">
        <f ca="1"/>
        <v>22810</v>
      </c>
      <c r="M22811" s="53">
        <f ca="1"/>
        <v>1962</v>
      </c>
      <c r="N22811" s="53">
        <f ca="1"/>
        <v>6</v>
      </c>
      <c r="O22811" s="53" t="str">
        <f ca="1"/>
        <v>1962-06</v>
      </c>
    </row>
    <row r="22812" spans="12:15" x14ac:dyDescent="0.4">
      <c r="L22812" s="56">
        <f ca="1"/>
        <v>22811</v>
      </c>
      <c r="M22812" s="53">
        <f ca="1"/>
        <v>1962</v>
      </c>
      <c r="N22812" s="53">
        <f ca="1"/>
        <v>6</v>
      </c>
      <c r="O22812" s="53" t="str">
        <f ca="1"/>
        <v>1962-06</v>
      </c>
    </row>
    <row r="22813" spans="12:15" x14ac:dyDescent="0.4">
      <c r="L22813" s="56">
        <f ca="1"/>
        <v>22812</v>
      </c>
      <c r="M22813" s="53">
        <f ca="1"/>
        <v>1962</v>
      </c>
      <c r="N22813" s="53">
        <f ca="1"/>
        <v>6</v>
      </c>
      <c r="O22813" s="53" t="str">
        <f ca="1"/>
        <v>1962-06</v>
      </c>
    </row>
    <row r="22814" spans="12:15" x14ac:dyDescent="0.4">
      <c r="L22814" s="56">
        <f ca="1"/>
        <v>22813</v>
      </c>
      <c r="M22814" s="53">
        <f ca="1"/>
        <v>1962</v>
      </c>
      <c r="N22814" s="53">
        <f ca="1"/>
        <v>6</v>
      </c>
      <c r="O22814" s="53" t="str">
        <f ca="1"/>
        <v>1962-06</v>
      </c>
    </row>
    <row r="22815" spans="12:15" x14ac:dyDescent="0.4">
      <c r="L22815" s="56">
        <f ca="1"/>
        <v>22814</v>
      </c>
      <c r="M22815" s="53">
        <f ca="1"/>
        <v>1962</v>
      </c>
      <c r="N22815" s="53">
        <f ca="1"/>
        <v>6</v>
      </c>
      <c r="O22815" s="53" t="str">
        <f ca="1"/>
        <v>1962-06</v>
      </c>
    </row>
    <row r="22816" spans="12:15" x14ac:dyDescent="0.4">
      <c r="L22816" s="56">
        <f ca="1"/>
        <v>22815</v>
      </c>
      <c r="M22816" s="53">
        <f ca="1"/>
        <v>1962</v>
      </c>
      <c r="N22816" s="53">
        <f ca="1"/>
        <v>6</v>
      </c>
      <c r="O22816" s="53" t="str">
        <f ca="1"/>
        <v>1962-06</v>
      </c>
    </row>
    <row r="22817" spans="12:15" x14ac:dyDescent="0.4">
      <c r="L22817" s="56">
        <f ca="1"/>
        <v>22816</v>
      </c>
      <c r="M22817" s="53">
        <f ca="1"/>
        <v>1962</v>
      </c>
      <c r="N22817" s="53">
        <f ca="1"/>
        <v>6</v>
      </c>
      <c r="O22817" s="53" t="str">
        <f ca="1"/>
        <v>1962-06</v>
      </c>
    </row>
    <row r="22818" spans="12:15" x14ac:dyDescent="0.4">
      <c r="L22818" s="56">
        <f ca="1"/>
        <v>22817</v>
      </c>
      <c r="M22818" s="53">
        <f ca="1"/>
        <v>1962</v>
      </c>
      <c r="N22818" s="53">
        <f ca="1"/>
        <v>6</v>
      </c>
      <c r="O22818" s="53" t="str">
        <f ca="1"/>
        <v>1962-06</v>
      </c>
    </row>
    <row r="22819" spans="12:15" x14ac:dyDescent="0.4">
      <c r="L22819" s="56">
        <f ca="1"/>
        <v>22818</v>
      </c>
      <c r="M22819" s="53">
        <f ca="1"/>
        <v>1962</v>
      </c>
      <c r="N22819" s="53">
        <f ca="1"/>
        <v>6</v>
      </c>
      <c r="O22819" s="53" t="str">
        <f ca="1"/>
        <v>1962-06</v>
      </c>
    </row>
    <row r="22820" spans="12:15" x14ac:dyDescent="0.4">
      <c r="L22820" s="56">
        <f ca="1"/>
        <v>22819</v>
      </c>
      <c r="M22820" s="53">
        <f ca="1"/>
        <v>1962</v>
      </c>
      <c r="N22820" s="53">
        <f ca="1"/>
        <v>6</v>
      </c>
      <c r="O22820" s="53" t="str">
        <f ca="1"/>
        <v>1962-06</v>
      </c>
    </row>
    <row r="22821" spans="12:15" x14ac:dyDescent="0.4">
      <c r="L22821" s="56">
        <f ca="1"/>
        <v>22820</v>
      </c>
      <c r="M22821" s="53">
        <f ca="1"/>
        <v>1962</v>
      </c>
      <c r="N22821" s="53">
        <f ca="1"/>
        <v>6</v>
      </c>
      <c r="O22821" s="53" t="str">
        <f ca="1"/>
        <v>1962-06</v>
      </c>
    </row>
    <row r="22822" spans="12:15" x14ac:dyDescent="0.4">
      <c r="L22822" s="56">
        <f ca="1"/>
        <v>22821</v>
      </c>
      <c r="M22822" s="53">
        <f ca="1"/>
        <v>1962</v>
      </c>
      <c r="N22822" s="53">
        <f ca="1"/>
        <v>6</v>
      </c>
      <c r="O22822" s="53" t="str">
        <f ca="1"/>
        <v>1962-06</v>
      </c>
    </row>
    <row r="22823" spans="12:15" x14ac:dyDescent="0.4">
      <c r="L22823" s="56">
        <f ca="1"/>
        <v>22822</v>
      </c>
      <c r="M22823" s="53">
        <f ca="1"/>
        <v>1962</v>
      </c>
      <c r="N22823" s="53">
        <f ca="1"/>
        <v>6</v>
      </c>
      <c r="O22823" s="53" t="str">
        <f ca="1"/>
        <v>1962-06</v>
      </c>
    </row>
    <row r="22824" spans="12:15" x14ac:dyDescent="0.4">
      <c r="L22824" s="56">
        <f ca="1"/>
        <v>22823</v>
      </c>
      <c r="M22824" s="53">
        <f ca="1"/>
        <v>1962</v>
      </c>
      <c r="N22824" s="53">
        <f ca="1"/>
        <v>6</v>
      </c>
      <c r="O22824" s="53" t="str">
        <f ca="1"/>
        <v>1962-06</v>
      </c>
    </row>
    <row r="22825" spans="12:15" x14ac:dyDescent="0.4">
      <c r="L22825" s="56">
        <f ca="1"/>
        <v>22824</v>
      </c>
      <c r="M22825" s="53">
        <f ca="1"/>
        <v>1962</v>
      </c>
      <c r="N22825" s="53">
        <f ca="1"/>
        <v>6</v>
      </c>
      <c r="O22825" s="53" t="str">
        <f ca="1"/>
        <v>1962-06</v>
      </c>
    </row>
    <row r="22826" spans="12:15" x14ac:dyDescent="0.4">
      <c r="L22826" s="56">
        <f ca="1"/>
        <v>22825</v>
      </c>
      <c r="M22826" s="53">
        <f ca="1"/>
        <v>1962</v>
      </c>
      <c r="N22826" s="53">
        <f ca="1"/>
        <v>6</v>
      </c>
      <c r="O22826" s="53" t="str">
        <f ca="1"/>
        <v>1962-06</v>
      </c>
    </row>
    <row r="22827" spans="12:15" x14ac:dyDescent="0.4">
      <c r="L22827" s="56">
        <f ca="1"/>
        <v>22826</v>
      </c>
      <c r="M22827" s="53">
        <f ca="1"/>
        <v>1962</v>
      </c>
      <c r="N22827" s="53">
        <f ca="1"/>
        <v>6</v>
      </c>
      <c r="O22827" s="53" t="str">
        <f ca="1"/>
        <v>1962-06</v>
      </c>
    </row>
    <row r="22828" spans="12:15" x14ac:dyDescent="0.4">
      <c r="L22828" s="56">
        <f ca="1"/>
        <v>22827</v>
      </c>
      <c r="M22828" s="53">
        <f ca="1"/>
        <v>1962</v>
      </c>
      <c r="N22828" s="53">
        <f ca="1"/>
        <v>6</v>
      </c>
      <c r="O22828" s="53" t="str">
        <f ca="1"/>
        <v>1962-06</v>
      </c>
    </row>
    <row r="22829" spans="12:15" x14ac:dyDescent="0.4">
      <c r="L22829" s="56">
        <f ca="1"/>
        <v>22828</v>
      </c>
      <c r="M22829" s="53">
        <f ca="1"/>
        <v>1962</v>
      </c>
      <c r="N22829" s="53">
        <f ca="1"/>
        <v>7</v>
      </c>
      <c r="O22829" s="53" t="str">
        <f ca="1"/>
        <v>1962-07</v>
      </c>
    </row>
    <row r="22830" spans="12:15" x14ac:dyDescent="0.4">
      <c r="L22830" s="56">
        <f ca="1"/>
        <v>22829</v>
      </c>
      <c r="M22830" s="53">
        <f ca="1"/>
        <v>1962</v>
      </c>
      <c r="N22830" s="53">
        <f ca="1"/>
        <v>7</v>
      </c>
      <c r="O22830" s="53" t="str">
        <f ca="1"/>
        <v>1962-07</v>
      </c>
    </row>
    <row r="22831" spans="12:15" x14ac:dyDescent="0.4">
      <c r="L22831" s="56">
        <f ca="1"/>
        <v>22830</v>
      </c>
      <c r="M22831" s="53">
        <f ca="1"/>
        <v>1962</v>
      </c>
      <c r="N22831" s="53">
        <f ca="1"/>
        <v>7</v>
      </c>
      <c r="O22831" s="53" t="str">
        <f ca="1"/>
        <v>1962-07</v>
      </c>
    </row>
    <row r="22832" spans="12:15" x14ac:dyDescent="0.4">
      <c r="L22832" s="56">
        <f ca="1"/>
        <v>22831</v>
      </c>
      <c r="M22832" s="53">
        <f ca="1"/>
        <v>1962</v>
      </c>
      <c r="N22832" s="53">
        <f ca="1"/>
        <v>7</v>
      </c>
      <c r="O22832" s="53" t="str">
        <f ca="1"/>
        <v>1962-07</v>
      </c>
    </row>
    <row r="22833" spans="12:15" x14ac:dyDescent="0.4">
      <c r="L22833" s="56">
        <f ca="1"/>
        <v>22832</v>
      </c>
      <c r="M22833" s="53">
        <f ca="1"/>
        <v>1962</v>
      </c>
      <c r="N22833" s="53">
        <f ca="1"/>
        <v>7</v>
      </c>
      <c r="O22833" s="53" t="str">
        <f ca="1"/>
        <v>1962-07</v>
      </c>
    </row>
    <row r="22834" spans="12:15" x14ac:dyDescent="0.4">
      <c r="L22834" s="56">
        <f ca="1"/>
        <v>22833</v>
      </c>
      <c r="M22834" s="53">
        <f ca="1"/>
        <v>1962</v>
      </c>
      <c r="N22834" s="53">
        <f ca="1"/>
        <v>7</v>
      </c>
      <c r="O22834" s="53" t="str">
        <f ca="1"/>
        <v>1962-07</v>
      </c>
    </row>
    <row r="22835" spans="12:15" x14ac:dyDescent="0.4">
      <c r="L22835" s="56">
        <f ca="1"/>
        <v>22834</v>
      </c>
      <c r="M22835" s="53">
        <f ca="1"/>
        <v>1962</v>
      </c>
      <c r="N22835" s="53">
        <f ca="1"/>
        <v>7</v>
      </c>
      <c r="O22835" s="53" t="str">
        <f ca="1"/>
        <v>1962-07</v>
      </c>
    </row>
    <row r="22836" spans="12:15" x14ac:dyDescent="0.4">
      <c r="L22836" s="56">
        <f ca="1"/>
        <v>22835</v>
      </c>
      <c r="M22836" s="53">
        <f ca="1"/>
        <v>1962</v>
      </c>
      <c r="N22836" s="53">
        <f ca="1"/>
        <v>7</v>
      </c>
      <c r="O22836" s="53" t="str">
        <f ca="1"/>
        <v>1962-07</v>
      </c>
    </row>
    <row r="22837" spans="12:15" x14ac:dyDescent="0.4">
      <c r="L22837" s="56">
        <f ca="1"/>
        <v>22836</v>
      </c>
      <c r="M22837" s="53">
        <f ca="1"/>
        <v>1962</v>
      </c>
      <c r="N22837" s="53">
        <f ca="1"/>
        <v>7</v>
      </c>
      <c r="O22837" s="53" t="str">
        <f ca="1"/>
        <v>1962-07</v>
      </c>
    </row>
    <row r="22838" spans="12:15" x14ac:dyDescent="0.4">
      <c r="L22838" s="56">
        <f ca="1"/>
        <v>22837</v>
      </c>
      <c r="M22838" s="53">
        <f ca="1"/>
        <v>1962</v>
      </c>
      <c r="N22838" s="53">
        <f ca="1"/>
        <v>7</v>
      </c>
      <c r="O22838" s="53" t="str">
        <f ca="1"/>
        <v>1962-07</v>
      </c>
    </row>
    <row r="22839" spans="12:15" x14ac:dyDescent="0.4">
      <c r="L22839" s="56">
        <f ca="1"/>
        <v>22838</v>
      </c>
      <c r="M22839" s="53">
        <f ca="1"/>
        <v>1962</v>
      </c>
      <c r="N22839" s="53">
        <f ca="1"/>
        <v>7</v>
      </c>
      <c r="O22839" s="53" t="str">
        <f ca="1"/>
        <v>1962-07</v>
      </c>
    </row>
    <row r="22840" spans="12:15" x14ac:dyDescent="0.4">
      <c r="L22840" s="56">
        <f ca="1"/>
        <v>22839</v>
      </c>
      <c r="M22840" s="53">
        <f ca="1"/>
        <v>1962</v>
      </c>
      <c r="N22840" s="53">
        <f ca="1"/>
        <v>7</v>
      </c>
      <c r="O22840" s="53" t="str">
        <f ca="1"/>
        <v>1962-07</v>
      </c>
    </row>
    <row r="22841" spans="12:15" x14ac:dyDescent="0.4">
      <c r="L22841" s="56">
        <f ca="1"/>
        <v>22840</v>
      </c>
      <c r="M22841" s="53">
        <f ca="1"/>
        <v>1962</v>
      </c>
      <c r="N22841" s="53">
        <f ca="1"/>
        <v>7</v>
      </c>
      <c r="O22841" s="53" t="str">
        <f ca="1"/>
        <v>1962-07</v>
      </c>
    </row>
    <row r="22842" spans="12:15" x14ac:dyDescent="0.4">
      <c r="L22842" s="56">
        <f ca="1"/>
        <v>22841</v>
      </c>
      <c r="M22842" s="53">
        <f ca="1"/>
        <v>1962</v>
      </c>
      <c r="N22842" s="53">
        <f ca="1"/>
        <v>7</v>
      </c>
      <c r="O22842" s="53" t="str">
        <f ca="1"/>
        <v>1962-07</v>
      </c>
    </row>
    <row r="22843" spans="12:15" x14ac:dyDescent="0.4">
      <c r="L22843" s="56">
        <f ca="1"/>
        <v>22842</v>
      </c>
      <c r="M22843" s="53">
        <f ca="1"/>
        <v>1962</v>
      </c>
      <c r="N22843" s="53">
        <f ca="1"/>
        <v>7</v>
      </c>
      <c r="O22843" s="53" t="str">
        <f ca="1"/>
        <v>1962-07</v>
      </c>
    </row>
    <row r="22844" spans="12:15" x14ac:dyDescent="0.4">
      <c r="L22844" s="56">
        <f ca="1"/>
        <v>22843</v>
      </c>
      <c r="M22844" s="53">
        <f ca="1"/>
        <v>1962</v>
      </c>
      <c r="N22844" s="53">
        <f ca="1"/>
        <v>7</v>
      </c>
      <c r="O22844" s="53" t="str">
        <f ca="1"/>
        <v>1962-07</v>
      </c>
    </row>
    <row r="22845" spans="12:15" x14ac:dyDescent="0.4">
      <c r="L22845" s="56">
        <f ca="1"/>
        <v>22844</v>
      </c>
      <c r="M22845" s="53">
        <f ca="1"/>
        <v>1962</v>
      </c>
      <c r="N22845" s="53">
        <f ca="1"/>
        <v>7</v>
      </c>
      <c r="O22845" s="53" t="str">
        <f ca="1"/>
        <v>1962-07</v>
      </c>
    </row>
    <row r="22846" spans="12:15" x14ac:dyDescent="0.4">
      <c r="L22846" s="56">
        <f ca="1"/>
        <v>22845</v>
      </c>
      <c r="M22846" s="53">
        <f ca="1"/>
        <v>1962</v>
      </c>
      <c r="N22846" s="53">
        <f ca="1"/>
        <v>7</v>
      </c>
      <c r="O22846" s="53" t="str">
        <f ca="1"/>
        <v>1962-07</v>
      </c>
    </row>
    <row r="22847" spans="12:15" x14ac:dyDescent="0.4">
      <c r="L22847" s="56">
        <f ca="1"/>
        <v>22846</v>
      </c>
      <c r="M22847" s="53">
        <f ca="1"/>
        <v>1962</v>
      </c>
      <c r="N22847" s="53">
        <f ca="1"/>
        <v>7</v>
      </c>
      <c r="O22847" s="53" t="str">
        <f ca="1"/>
        <v>1962-07</v>
      </c>
    </row>
    <row r="22848" spans="12:15" x14ac:dyDescent="0.4">
      <c r="L22848" s="56">
        <f ca="1"/>
        <v>22847</v>
      </c>
      <c r="M22848" s="53">
        <f ca="1"/>
        <v>1962</v>
      </c>
      <c r="N22848" s="53">
        <f ca="1"/>
        <v>7</v>
      </c>
      <c r="O22848" s="53" t="str">
        <f ca="1"/>
        <v>1962-07</v>
      </c>
    </row>
    <row r="22849" spans="12:15" x14ac:dyDescent="0.4">
      <c r="L22849" s="56">
        <f ca="1"/>
        <v>22848</v>
      </c>
      <c r="M22849" s="53">
        <f ca="1"/>
        <v>1962</v>
      </c>
      <c r="N22849" s="53">
        <f ca="1"/>
        <v>7</v>
      </c>
      <c r="O22849" s="53" t="str">
        <f ca="1"/>
        <v>1962-07</v>
      </c>
    </row>
    <row r="22850" spans="12:15" x14ac:dyDescent="0.4">
      <c r="L22850" s="56">
        <f ca="1"/>
        <v>22849</v>
      </c>
      <c r="M22850" s="53">
        <f ca="1"/>
        <v>1962</v>
      </c>
      <c r="N22850" s="53">
        <f ca="1"/>
        <v>7</v>
      </c>
      <c r="O22850" s="53" t="str">
        <f ca="1"/>
        <v>1962-07</v>
      </c>
    </row>
    <row r="22851" spans="12:15" x14ac:dyDescent="0.4">
      <c r="L22851" s="56">
        <f ca="1"/>
        <v>22850</v>
      </c>
      <c r="M22851" s="53">
        <f ca="1"/>
        <v>1962</v>
      </c>
      <c r="N22851" s="53">
        <f ca="1"/>
        <v>7</v>
      </c>
      <c r="O22851" s="53" t="str">
        <f ca="1"/>
        <v>1962-07</v>
      </c>
    </row>
    <row r="22852" spans="12:15" x14ac:dyDescent="0.4">
      <c r="L22852" s="56">
        <f ca="1"/>
        <v>22851</v>
      </c>
      <c r="M22852" s="53">
        <f ca="1"/>
        <v>1962</v>
      </c>
      <c r="N22852" s="53">
        <f ca="1"/>
        <v>7</v>
      </c>
      <c r="O22852" s="53" t="str">
        <f ca="1"/>
        <v>1962-07</v>
      </c>
    </row>
    <row r="22853" spans="12:15" x14ac:dyDescent="0.4">
      <c r="L22853" s="56">
        <f ca="1"/>
        <v>22852</v>
      </c>
      <c r="M22853" s="53">
        <f ca="1"/>
        <v>1962</v>
      </c>
      <c r="N22853" s="53">
        <f ca="1"/>
        <v>7</v>
      </c>
      <c r="O22853" s="53" t="str">
        <f ca="1"/>
        <v>1962-07</v>
      </c>
    </row>
    <row r="22854" spans="12:15" x14ac:dyDescent="0.4">
      <c r="L22854" s="56">
        <f ca="1"/>
        <v>22853</v>
      </c>
      <c r="M22854" s="53">
        <f ca="1"/>
        <v>1962</v>
      </c>
      <c r="N22854" s="53">
        <f ca="1"/>
        <v>7</v>
      </c>
      <c r="O22854" s="53" t="str">
        <f ca="1"/>
        <v>1962-07</v>
      </c>
    </row>
    <row r="22855" spans="12:15" x14ac:dyDescent="0.4">
      <c r="L22855" s="56">
        <f ca="1"/>
        <v>22854</v>
      </c>
      <c r="M22855" s="53">
        <f ca="1"/>
        <v>1962</v>
      </c>
      <c r="N22855" s="53">
        <f ca="1"/>
        <v>7</v>
      </c>
      <c r="O22855" s="53" t="str">
        <f ca="1"/>
        <v>1962-07</v>
      </c>
    </row>
    <row r="22856" spans="12:15" x14ac:dyDescent="0.4">
      <c r="L22856" s="56">
        <f ca="1"/>
        <v>22855</v>
      </c>
      <c r="M22856" s="53">
        <f ca="1"/>
        <v>1962</v>
      </c>
      <c r="N22856" s="53">
        <f ca="1"/>
        <v>7</v>
      </c>
      <c r="O22856" s="53" t="str">
        <f ca="1"/>
        <v>1962-07</v>
      </c>
    </row>
    <row r="22857" spans="12:15" x14ac:dyDescent="0.4">
      <c r="L22857" s="56">
        <f ca="1"/>
        <v>22856</v>
      </c>
      <c r="M22857" s="53">
        <f ca="1"/>
        <v>1962</v>
      </c>
      <c r="N22857" s="53">
        <f ca="1"/>
        <v>7</v>
      </c>
      <c r="O22857" s="53" t="str">
        <f ca="1"/>
        <v>1962-07</v>
      </c>
    </row>
    <row r="22858" spans="12:15" x14ac:dyDescent="0.4">
      <c r="L22858" s="56">
        <f ca="1"/>
        <v>22857</v>
      </c>
      <c r="M22858" s="53">
        <f ca="1"/>
        <v>1962</v>
      </c>
      <c r="N22858" s="53">
        <f ca="1"/>
        <v>7</v>
      </c>
      <c r="O22858" s="53" t="str">
        <f ca="1"/>
        <v>1962-07</v>
      </c>
    </row>
    <row r="22859" spans="12:15" x14ac:dyDescent="0.4">
      <c r="L22859" s="56">
        <f ca="1"/>
        <v>22858</v>
      </c>
      <c r="M22859" s="53">
        <f ca="1"/>
        <v>1962</v>
      </c>
      <c r="N22859" s="53">
        <f ca="1"/>
        <v>7</v>
      </c>
      <c r="O22859" s="53" t="str">
        <f ca="1"/>
        <v>1962-07</v>
      </c>
    </row>
    <row r="22860" spans="12:15" x14ac:dyDescent="0.4">
      <c r="L22860" s="56">
        <f ca="1"/>
        <v>22859</v>
      </c>
      <c r="M22860" s="53">
        <f ca="1"/>
        <v>1962</v>
      </c>
      <c r="N22860" s="53">
        <f ca="1"/>
        <v>8</v>
      </c>
      <c r="O22860" s="53" t="str">
        <f ca="1"/>
        <v>1962-08</v>
      </c>
    </row>
    <row r="22861" spans="12:15" x14ac:dyDescent="0.4">
      <c r="L22861" s="56">
        <f ca="1"/>
        <v>22860</v>
      </c>
      <c r="M22861" s="53">
        <f ca="1"/>
        <v>1962</v>
      </c>
      <c r="N22861" s="53">
        <f ca="1"/>
        <v>8</v>
      </c>
      <c r="O22861" s="53" t="str">
        <f ca="1"/>
        <v>1962-08</v>
      </c>
    </row>
    <row r="22862" spans="12:15" x14ac:dyDescent="0.4">
      <c r="L22862" s="56">
        <f ca="1"/>
        <v>22861</v>
      </c>
      <c r="M22862" s="53">
        <f ca="1"/>
        <v>1962</v>
      </c>
      <c r="N22862" s="53">
        <f ca="1"/>
        <v>8</v>
      </c>
      <c r="O22862" s="53" t="str">
        <f ca="1"/>
        <v>1962-08</v>
      </c>
    </row>
    <row r="22863" spans="12:15" x14ac:dyDescent="0.4">
      <c r="L22863" s="56">
        <f ca="1"/>
        <v>22862</v>
      </c>
      <c r="M22863" s="53">
        <f ca="1"/>
        <v>1962</v>
      </c>
      <c r="N22863" s="53">
        <f ca="1"/>
        <v>8</v>
      </c>
      <c r="O22863" s="53" t="str">
        <f ca="1"/>
        <v>1962-08</v>
      </c>
    </row>
    <row r="22864" spans="12:15" x14ac:dyDescent="0.4">
      <c r="L22864" s="56">
        <f ca="1"/>
        <v>22863</v>
      </c>
      <c r="M22864" s="53">
        <f ca="1"/>
        <v>1962</v>
      </c>
      <c r="N22864" s="53">
        <f ca="1"/>
        <v>8</v>
      </c>
      <c r="O22864" s="53" t="str">
        <f ca="1"/>
        <v>1962-08</v>
      </c>
    </row>
    <row r="22865" spans="12:15" x14ac:dyDescent="0.4">
      <c r="L22865" s="56">
        <f ca="1"/>
        <v>22864</v>
      </c>
      <c r="M22865" s="53">
        <f ca="1"/>
        <v>1962</v>
      </c>
      <c r="N22865" s="53">
        <f ca="1"/>
        <v>8</v>
      </c>
      <c r="O22865" s="53" t="str">
        <f ca="1"/>
        <v>1962-08</v>
      </c>
    </row>
    <row r="22866" spans="12:15" x14ac:dyDescent="0.4">
      <c r="L22866" s="56">
        <f ca="1"/>
        <v>22865</v>
      </c>
      <c r="M22866" s="53">
        <f ca="1"/>
        <v>1962</v>
      </c>
      <c r="N22866" s="53">
        <f ca="1"/>
        <v>8</v>
      </c>
      <c r="O22866" s="53" t="str">
        <f ca="1"/>
        <v>1962-08</v>
      </c>
    </row>
    <row r="22867" spans="12:15" x14ac:dyDescent="0.4">
      <c r="L22867" s="56">
        <f ca="1"/>
        <v>22866</v>
      </c>
      <c r="M22867" s="53">
        <f ca="1"/>
        <v>1962</v>
      </c>
      <c r="N22867" s="53">
        <f ca="1"/>
        <v>8</v>
      </c>
      <c r="O22867" s="53" t="str">
        <f ca="1"/>
        <v>1962-08</v>
      </c>
    </row>
    <row r="22868" spans="12:15" x14ac:dyDescent="0.4">
      <c r="L22868" s="56">
        <f ca="1"/>
        <v>22867</v>
      </c>
      <c r="M22868" s="53">
        <f ca="1"/>
        <v>1962</v>
      </c>
      <c r="N22868" s="53">
        <f ca="1"/>
        <v>8</v>
      </c>
      <c r="O22868" s="53" t="str">
        <f ca="1"/>
        <v>1962-08</v>
      </c>
    </row>
    <row r="22869" spans="12:15" x14ac:dyDescent="0.4">
      <c r="L22869" s="56">
        <f ca="1"/>
        <v>22868</v>
      </c>
      <c r="M22869" s="53">
        <f ca="1"/>
        <v>1962</v>
      </c>
      <c r="N22869" s="53">
        <f ca="1"/>
        <v>8</v>
      </c>
      <c r="O22869" s="53" t="str">
        <f ca="1"/>
        <v>1962-08</v>
      </c>
    </row>
    <row r="22870" spans="12:15" x14ac:dyDescent="0.4">
      <c r="L22870" s="56">
        <f ca="1"/>
        <v>22869</v>
      </c>
      <c r="M22870" s="53">
        <f ca="1"/>
        <v>1962</v>
      </c>
      <c r="N22870" s="53">
        <f ca="1"/>
        <v>8</v>
      </c>
      <c r="O22870" s="53" t="str">
        <f ca="1"/>
        <v>1962-08</v>
      </c>
    </row>
    <row r="22871" spans="12:15" x14ac:dyDescent="0.4">
      <c r="L22871" s="56">
        <f ca="1"/>
        <v>22870</v>
      </c>
      <c r="M22871" s="53">
        <f ca="1"/>
        <v>1962</v>
      </c>
      <c r="N22871" s="53">
        <f ca="1"/>
        <v>8</v>
      </c>
      <c r="O22871" s="53" t="str">
        <f ca="1"/>
        <v>1962-08</v>
      </c>
    </row>
    <row r="22872" spans="12:15" x14ac:dyDescent="0.4">
      <c r="L22872" s="56">
        <f ca="1"/>
        <v>22871</v>
      </c>
      <c r="M22872" s="53">
        <f ca="1"/>
        <v>1962</v>
      </c>
      <c r="N22872" s="53">
        <f ca="1"/>
        <v>8</v>
      </c>
      <c r="O22872" s="53" t="str">
        <f ca="1"/>
        <v>1962-08</v>
      </c>
    </row>
    <row r="22873" spans="12:15" x14ac:dyDescent="0.4">
      <c r="L22873" s="56">
        <f ca="1"/>
        <v>22872</v>
      </c>
      <c r="M22873" s="53">
        <f ca="1"/>
        <v>1962</v>
      </c>
      <c r="N22873" s="53">
        <f ca="1"/>
        <v>8</v>
      </c>
      <c r="O22873" s="53" t="str">
        <f ca="1"/>
        <v>1962-08</v>
      </c>
    </row>
    <row r="22874" spans="12:15" x14ac:dyDescent="0.4">
      <c r="L22874" s="56">
        <f ca="1"/>
        <v>22873</v>
      </c>
      <c r="M22874" s="53">
        <f ca="1"/>
        <v>1962</v>
      </c>
      <c r="N22874" s="53">
        <f ca="1"/>
        <v>8</v>
      </c>
      <c r="O22874" s="53" t="str">
        <f ca="1"/>
        <v>1962-08</v>
      </c>
    </row>
    <row r="22875" spans="12:15" x14ac:dyDescent="0.4">
      <c r="L22875" s="56">
        <f ca="1"/>
        <v>22874</v>
      </c>
      <c r="M22875" s="53">
        <f ca="1"/>
        <v>1962</v>
      </c>
      <c r="N22875" s="53">
        <f ca="1"/>
        <v>8</v>
      </c>
      <c r="O22875" s="53" t="str">
        <f ca="1"/>
        <v>1962-08</v>
      </c>
    </row>
    <row r="22876" spans="12:15" x14ac:dyDescent="0.4">
      <c r="L22876" s="56">
        <f ca="1"/>
        <v>22875</v>
      </c>
      <c r="M22876" s="53">
        <f ca="1"/>
        <v>1962</v>
      </c>
      <c r="N22876" s="53">
        <f ca="1"/>
        <v>8</v>
      </c>
      <c r="O22876" s="53" t="str">
        <f ca="1"/>
        <v>1962-08</v>
      </c>
    </row>
    <row r="22877" spans="12:15" x14ac:dyDescent="0.4">
      <c r="L22877" s="56">
        <f ca="1"/>
        <v>22876</v>
      </c>
      <c r="M22877" s="53">
        <f ca="1"/>
        <v>1962</v>
      </c>
      <c r="N22877" s="53">
        <f ca="1"/>
        <v>8</v>
      </c>
      <c r="O22877" s="53" t="str">
        <f ca="1"/>
        <v>1962-08</v>
      </c>
    </row>
    <row r="22878" spans="12:15" x14ac:dyDescent="0.4">
      <c r="L22878" s="56">
        <f ca="1"/>
        <v>22877</v>
      </c>
      <c r="M22878" s="53">
        <f ca="1"/>
        <v>1962</v>
      </c>
      <c r="N22878" s="53">
        <f ca="1"/>
        <v>8</v>
      </c>
      <c r="O22878" s="53" t="str">
        <f ca="1"/>
        <v>1962-08</v>
      </c>
    </row>
    <row r="22879" spans="12:15" x14ac:dyDescent="0.4">
      <c r="L22879" s="56">
        <f ca="1"/>
        <v>22878</v>
      </c>
      <c r="M22879" s="53">
        <f ca="1"/>
        <v>1962</v>
      </c>
      <c r="N22879" s="53">
        <f ca="1"/>
        <v>8</v>
      </c>
      <c r="O22879" s="53" t="str">
        <f ca="1"/>
        <v>1962-08</v>
      </c>
    </row>
    <row r="22880" spans="12:15" x14ac:dyDescent="0.4">
      <c r="L22880" s="56">
        <f ca="1"/>
        <v>22879</v>
      </c>
      <c r="M22880" s="53">
        <f ca="1"/>
        <v>1962</v>
      </c>
      <c r="N22880" s="53">
        <f ca="1"/>
        <v>8</v>
      </c>
      <c r="O22880" s="53" t="str">
        <f ca="1"/>
        <v>1962-08</v>
      </c>
    </row>
    <row r="22881" spans="12:15" x14ac:dyDescent="0.4">
      <c r="L22881" s="56">
        <f ca="1"/>
        <v>22880</v>
      </c>
      <c r="M22881" s="53">
        <f ca="1"/>
        <v>1962</v>
      </c>
      <c r="N22881" s="53">
        <f ca="1"/>
        <v>8</v>
      </c>
      <c r="O22881" s="53" t="str">
        <f ca="1"/>
        <v>1962-08</v>
      </c>
    </row>
    <row r="22882" spans="12:15" x14ac:dyDescent="0.4">
      <c r="L22882" s="56">
        <f ca="1"/>
        <v>22881</v>
      </c>
      <c r="M22882" s="53">
        <f ca="1"/>
        <v>1962</v>
      </c>
      <c r="N22882" s="53">
        <f ca="1"/>
        <v>8</v>
      </c>
      <c r="O22882" s="53" t="str">
        <f ca="1"/>
        <v>1962-08</v>
      </c>
    </row>
    <row r="22883" spans="12:15" x14ac:dyDescent="0.4">
      <c r="L22883" s="56">
        <f ca="1"/>
        <v>22882</v>
      </c>
      <c r="M22883" s="53">
        <f ca="1"/>
        <v>1962</v>
      </c>
      <c r="N22883" s="53">
        <f ca="1"/>
        <v>8</v>
      </c>
      <c r="O22883" s="53" t="str">
        <f ca="1"/>
        <v>1962-08</v>
      </c>
    </row>
    <row r="22884" spans="12:15" x14ac:dyDescent="0.4">
      <c r="L22884" s="56">
        <f ca="1"/>
        <v>22883</v>
      </c>
      <c r="M22884" s="53">
        <f ca="1"/>
        <v>1962</v>
      </c>
      <c r="N22884" s="53">
        <f ca="1"/>
        <v>8</v>
      </c>
      <c r="O22884" s="53" t="str">
        <f ca="1"/>
        <v>1962-08</v>
      </c>
    </row>
    <row r="22885" spans="12:15" x14ac:dyDescent="0.4">
      <c r="L22885" s="56">
        <f ca="1"/>
        <v>22884</v>
      </c>
      <c r="M22885" s="53">
        <f ca="1"/>
        <v>1962</v>
      </c>
      <c r="N22885" s="53">
        <f ca="1"/>
        <v>8</v>
      </c>
      <c r="O22885" s="53" t="str">
        <f ca="1"/>
        <v>1962-08</v>
      </c>
    </row>
    <row r="22886" spans="12:15" x14ac:dyDescent="0.4">
      <c r="L22886" s="56">
        <f ca="1"/>
        <v>22885</v>
      </c>
      <c r="M22886" s="53">
        <f ca="1"/>
        <v>1962</v>
      </c>
      <c r="N22886" s="53">
        <f ca="1"/>
        <v>8</v>
      </c>
      <c r="O22886" s="53" t="str">
        <f ca="1"/>
        <v>1962-08</v>
      </c>
    </row>
    <row r="22887" spans="12:15" x14ac:dyDescent="0.4">
      <c r="L22887" s="56">
        <f ca="1"/>
        <v>22886</v>
      </c>
      <c r="M22887" s="53">
        <f ca="1"/>
        <v>1962</v>
      </c>
      <c r="N22887" s="53">
        <f ca="1"/>
        <v>8</v>
      </c>
      <c r="O22887" s="53" t="str">
        <f ca="1"/>
        <v>1962-08</v>
      </c>
    </row>
    <row r="22888" spans="12:15" x14ac:dyDescent="0.4">
      <c r="L22888" s="56">
        <f ca="1"/>
        <v>22887</v>
      </c>
      <c r="M22888" s="53">
        <f ca="1"/>
        <v>1962</v>
      </c>
      <c r="N22888" s="53">
        <f ca="1"/>
        <v>8</v>
      </c>
      <c r="O22888" s="53" t="str">
        <f ca="1"/>
        <v>1962-08</v>
      </c>
    </row>
    <row r="22889" spans="12:15" x14ac:dyDescent="0.4">
      <c r="L22889" s="56">
        <f ca="1"/>
        <v>22888</v>
      </c>
      <c r="M22889" s="53">
        <f ca="1"/>
        <v>1962</v>
      </c>
      <c r="N22889" s="53">
        <f ca="1"/>
        <v>8</v>
      </c>
      <c r="O22889" s="53" t="str">
        <f ca="1"/>
        <v>1962-08</v>
      </c>
    </row>
    <row r="22890" spans="12:15" x14ac:dyDescent="0.4">
      <c r="L22890" s="56">
        <f ca="1"/>
        <v>22889</v>
      </c>
      <c r="M22890" s="53">
        <f ca="1"/>
        <v>1962</v>
      </c>
      <c r="N22890" s="53">
        <f ca="1"/>
        <v>8</v>
      </c>
      <c r="O22890" s="53" t="str">
        <f ca="1"/>
        <v>1962-08</v>
      </c>
    </row>
    <row r="22891" spans="12:15" x14ac:dyDescent="0.4">
      <c r="L22891" s="56">
        <f ca="1"/>
        <v>22890</v>
      </c>
      <c r="M22891" s="53">
        <f ca="1"/>
        <v>1962</v>
      </c>
      <c r="N22891" s="53">
        <f ca="1"/>
        <v>9</v>
      </c>
      <c r="O22891" s="53" t="str">
        <f ca="1"/>
        <v>1962-09</v>
      </c>
    </row>
    <row r="22892" spans="12:15" x14ac:dyDescent="0.4">
      <c r="L22892" s="56">
        <f ca="1"/>
        <v>22891</v>
      </c>
      <c r="M22892" s="53">
        <f ca="1"/>
        <v>1962</v>
      </c>
      <c r="N22892" s="53">
        <f ca="1"/>
        <v>9</v>
      </c>
      <c r="O22892" s="53" t="str">
        <f ca="1"/>
        <v>1962-09</v>
      </c>
    </row>
    <row r="22893" spans="12:15" x14ac:dyDescent="0.4">
      <c r="L22893" s="56">
        <f ca="1"/>
        <v>22892</v>
      </c>
      <c r="M22893" s="53">
        <f ca="1"/>
        <v>1962</v>
      </c>
      <c r="N22893" s="53">
        <f ca="1"/>
        <v>9</v>
      </c>
      <c r="O22893" s="53" t="str">
        <f ca="1"/>
        <v>1962-09</v>
      </c>
    </row>
    <row r="22894" spans="12:15" x14ac:dyDescent="0.4">
      <c r="L22894" s="56">
        <f ca="1"/>
        <v>22893</v>
      </c>
      <c r="M22894" s="53">
        <f ca="1"/>
        <v>1962</v>
      </c>
      <c r="N22894" s="53">
        <f ca="1"/>
        <v>9</v>
      </c>
      <c r="O22894" s="53" t="str">
        <f ca="1"/>
        <v>1962-09</v>
      </c>
    </row>
    <row r="22895" spans="12:15" x14ac:dyDescent="0.4">
      <c r="L22895" s="56">
        <f ca="1"/>
        <v>22894</v>
      </c>
      <c r="M22895" s="53">
        <f ca="1"/>
        <v>1962</v>
      </c>
      <c r="N22895" s="53">
        <f ca="1"/>
        <v>9</v>
      </c>
      <c r="O22895" s="53" t="str">
        <f ca="1"/>
        <v>1962-09</v>
      </c>
    </row>
    <row r="22896" spans="12:15" x14ac:dyDescent="0.4">
      <c r="L22896" s="56">
        <f ca="1"/>
        <v>22895</v>
      </c>
      <c r="M22896" s="53">
        <f ca="1"/>
        <v>1962</v>
      </c>
      <c r="N22896" s="53">
        <f ca="1"/>
        <v>9</v>
      </c>
      <c r="O22896" s="53" t="str">
        <f ca="1"/>
        <v>1962-09</v>
      </c>
    </row>
    <row r="22897" spans="12:15" x14ac:dyDescent="0.4">
      <c r="L22897" s="56">
        <f ca="1"/>
        <v>22896</v>
      </c>
      <c r="M22897" s="53">
        <f ca="1"/>
        <v>1962</v>
      </c>
      <c r="N22897" s="53">
        <f ca="1"/>
        <v>9</v>
      </c>
      <c r="O22897" s="53" t="str">
        <f ca="1"/>
        <v>1962-09</v>
      </c>
    </row>
    <row r="22898" spans="12:15" x14ac:dyDescent="0.4">
      <c r="L22898" s="56">
        <f ca="1"/>
        <v>22897</v>
      </c>
      <c r="M22898" s="53">
        <f ca="1"/>
        <v>1962</v>
      </c>
      <c r="N22898" s="53">
        <f ca="1"/>
        <v>9</v>
      </c>
      <c r="O22898" s="53" t="str">
        <f ca="1"/>
        <v>1962-09</v>
      </c>
    </row>
    <row r="22899" spans="12:15" x14ac:dyDescent="0.4">
      <c r="L22899" s="56">
        <f ca="1"/>
        <v>22898</v>
      </c>
      <c r="M22899" s="53">
        <f ca="1"/>
        <v>1962</v>
      </c>
      <c r="N22899" s="53">
        <f ca="1"/>
        <v>9</v>
      </c>
      <c r="O22899" s="53" t="str">
        <f ca="1"/>
        <v>1962-09</v>
      </c>
    </row>
    <row r="22900" spans="12:15" x14ac:dyDescent="0.4">
      <c r="L22900" s="56">
        <f ca="1"/>
        <v>22899</v>
      </c>
      <c r="M22900" s="53">
        <f ca="1"/>
        <v>1962</v>
      </c>
      <c r="N22900" s="53">
        <f ca="1"/>
        <v>9</v>
      </c>
      <c r="O22900" s="53" t="str">
        <f ca="1"/>
        <v>1962-09</v>
      </c>
    </row>
    <row r="22901" spans="12:15" x14ac:dyDescent="0.4">
      <c r="L22901" s="56">
        <f ca="1"/>
        <v>22900</v>
      </c>
      <c r="M22901" s="53">
        <f ca="1"/>
        <v>1962</v>
      </c>
      <c r="N22901" s="53">
        <f ca="1"/>
        <v>9</v>
      </c>
      <c r="O22901" s="53" t="str">
        <f ca="1"/>
        <v>1962-09</v>
      </c>
    </row>
    <row r="22902" spans="12:15" x14ac:dyDescent="0.4">
      <c r="L22902" s="56">
        <f ca="1"/>
        <v>22901</v>
      </c>
      <c r="M22902" s="53">
        <f ca="1"/>
        <v>1962</v>
      </c>
      <c r="N22902" s="53">
        <f ca="1"/>
        <v>9</v>
      </c>
      <c r="O22902" s="53" t="str">
        <f ca="1"/>
        <v>1962-09</v>
      </c>
    </row>
    <row r="22903" spans="12:15" x14ac:dyDescent="0.4">
      <c r="L22903" s="56">
        <f ca="1"/>
        <v>22902</v>
      </c>
      <c r="M22903" s="53">
        <f ca="1"/>
        <v>1962</v>
      </c>
      <c r="N22903" s="53">
        <f ca="1"/>
        <v>9</v>
      </c>
      <c r="O22903" s="53" t="str">
        <f ca="1"/>
        <v>1962-09</v>
      </c>
    </row>
    <row r="22904" spans="12:15" x14ac:dyDescent="0.4">
      <c r="L22904" s="56">
        <f ca="1"/>
        <v>22903</v>
      </c>
      <c r="M22904" s="53">
        <f ca="1"/>
        <v>1962</v>
      </c>
      <c r="N22904" s="53">
        <f ca="1"/>
        <v>9</v>
      </c>
      <c r="O22904" s="53" t="str">
        <f ca="1"/>
        <v>1962-09</v>
      </c>
    </row>
    <row r="22905" spans="12:15" x14ac:dyDescent="0.4">
      <c r="L22905" s="56">
        <f ca="1"/>
        <v>22904</v>
      </c>
      <c r="M22905" s="53">
        <f ca="1"/>
        <v>1962</v>
      </c>
      <c r="N22905" s="53">
        <f ca="1"/>
        <v>9</v>
      </c>
      <c r="O22905" s="53" t="str">
        <f ca="1"/>
        <v>1962-09</v>
      </c>
    </row>
    <row r="22906" spans="12:15" x14ac:dyDescent="0.4">
      <c r="L22906" s="56">
        <f ca="1"/>
        <v>22905</v>
      </c>
      <c r="M22906" s="53">
        <f ca="1"/>
        <v>1962</v>
      </c>
      <c r="N22906" s="53">
        <f ca="1"/>
        <v>9</v>
      </c>
      <c r="O22906" s="53" t="str">
        <f ca="1"/>
        <v>1962-09</v>
      </c>
    </row>
    <row r="22907" spans="12:15" x14ac:dyDescent="0.4">
      <c r="L22907" s="56">
        <f ca="1"/>
        <v>22906</v>
      </c>
      <c r="M22907" s="53">
        <f ca="1"/>
        <v>1962</v>
      </c>
      <c r="N22907" s="53">
        <f ca="1"/>
        <v>9</v>
      </c>
      <c r="O22907" s="53" t="str">
        <f ca="1"/>
        <v>1962-09</v>
      </c>
    </row>
    <row r="22908" spans="12:15" x14ac:dyDescent="0.4">
      <c r="L22908" s="56">
        <f ca="1"/>
        <v>22907</v>
      </c>
      <c r="M22908" s="53">
        <f ca="1"/>
        <v>1962</v>
      </c>
      <c r="N22908" s="53">
        <f ca="1"/>
        <v>9</v>
      </c>
      <c r="O22908" s="53" t="str">
        <f ca="1"/>
        <v>1962-09</v>
      </c>
    </row>
    <row r="22909" spans="12:15" x14ac:dyDescent="0.4">
      <c r="L22909" s="56">
        <f ca="1"/>
        <v>22908</v>
      </c>
      <c r="M22909" s="53">
        <f ca="1"/>
        <v>1962</v>
      </c>
      <c r="N22909" s="53">
        <f ca="1"/>
        <v>9</v>
      </c>
      <c r="O22909" s="53" t="str">
        <f ca="1"/>
        <v>1962-09</v>
      </c>
    </row>
    <row r="22910" spans="12:15" x14ac:dyDescent="0.4">
      <c r="L22910" s="56">
        <f ca="1"/>
        <v>22909</v>
      </c>
      <c r="M22910" s="53">
        <f ca="1"/>
        <v>1962</v>
      </c>
      <c r="N22910" s="53">
        <f ca="1"/>
        <v>9</v>
      </c>
      <c r="O22910" s="53" t="str">
        <f ca="1"/>
        <v>1962-09</v>
      </c>
    </row>
    <row r="22911" spans="12:15" x14ac:dyDescent="0.4">
      <c r="L22911" s="56">
        <f ca="1"/>
        <v>22910</v>
      </c>
      <c r="M22911" s="53">
        <f ca="1"/>
        <v>1962</v>
      </c>
      <c r="N22911" s="53">
        <f ca="1"/>
        <v>9</v>
      </c>
      <c r="O22911" s="53" t="str">
        <f ca="1"/>
        <v>1962-09</v>
      </c>
    </row>
    <row r="22912" spans="12:15" x14ac:dyDescent="0.4">
      <c r="L22912" s="56">
        <f ca="1"/>
        <v>22911</v>
      </c>
      <c r="M22912" s="53">
        <f ca="1"/>
        <v>1962</v>
      </c>
      <c r="N22912" s="53">
        <f ca="1"/>
        <v>9</v>
      </c>
      <c r="O22912" s="53" t="str">
        <f ca="1"/>
        <v>1962-09</v>
      </c>
    </row>
    <row r="22913" spans="12:15" x14ac:dyDescent="0.4">
      <c r="L22913" s="56">
        <f ca="1"/>
        <v>22912</v>
      </c>
      <c r="M22913" s="53">
        <f ca="1"/>
        <v>1962</v>
      </c>
      <c r="N22913" s="53">
        <f ca="1"/>
        <v>9</v>
      </c>
      <c r="O22913" s="53" t="str">
        <f ca="1"/>
        <v>1962-09</v>
      </c>
    </row>
    <row r="22914" spans="12:15" x14ac:dyDescent="0.4">
      <c r="L22914" s="56">
        <f ca="1"/>
        <v>22913</v>
      </c>
      <c r="M22914" s="53">
        <f ca="1"/>
        <v>1962</v>
      </c>
      <c r="N22914" s="53">
        <f ca="1"/>
        <v>9</v>
      </c>
      <c r="O22914" s="53" t="str">
        <f ca="1"/>
        <v>1962-09</v>
      </c>
    </row>
    <row r="22915" spans="12:15" x14ac:dyDescent="0.4">
      <c r="L22915" s="56">
        <f ca="1"/>
        <v>22914</v>
      </c>
      <c r="M22915" s="53">
        <f ca="1"/>
        <v>1962</v>
      </c>
      <c r="N22915" s="53">
        <f ca="1"/>
        <v>9</v>
      </c>
      <c r="O22915" s="53" t="str">
        <f ca="1"/>
        <v>1962-09</v>
      </c>
    </row>
    <row r="22916" spans="12:15" x14ac:dyDescent="0.4">
      <c r="L22916" s="56">
        <f ca="1"/>
        <v>22915</v>
      </c>
      <c r="M22916" s="53">
        <f ca="1"/>
        <v>1962</v>
      </c>
      <c r="N22916" s="53">
        <f ca="1"/>
        <v>9</v>
      </c>
      <c r="O22916" s="53" t="str">
        <f ca="1"/>
        <v>1962-09</v>
      </c>
    </row>
    <row r="22917" spans="12:15" x14ac:dyDescent="0.4">
      <c r="L22917" s="56">
        <f ca="1"/>
        <v>22916</v>
      </c>
      <c r="M22917" s="53">
        <f ca="1"/>
        <v>1962</v>
      </c>
      <c r="N22917" s="53">
        <f ca="1"/>
        <v>9</v>
      </c>
      <c r="O22917" s="53" t="str">
        <f ca="1"/>
        <v>1962-09</v>
      </c>
    </row>
    <row r="22918" spans="12:15" x14ac:dyDescent="0.4">
      <c r="L22918" s="56">
        <f ca="1"/>
        <v>22917</v>
      </c>
      <c r="M22918" s="53">
        <f ca="1"/>
        <v>1962</v>
      </c>
      <c r="N22918" s="53">
        <f ca="1"/>
        <v>9</v>
      </c>
      <c r="O22918" s="53" t="str">
        <f ca="1"/>
        <v>1962-09</v>
      </c>
    </row>
    <row r="22919" spans="12:15" x14ac:dyDescent="0.4">
      <c r="L22919" s="56">
        <f ca="1"/>
        <v>22918</v>
      </c>
      <c r="M22919" s="53">
        <f ca="1"/>
        <v>1962</v>
      </c>
      <c r="N22919" s="53">
        <f ca="1"/>
        <v>9</v>
      </c>
      <c r="O22919" s="53" t="str">
        <f ca="1"/>
        <v>1962-09</v>
      </c>
    </row>
    <row r="22920" spans="12:15" x14ac:dyDescent="0.4">
      <c r="L22920" s="56">
        <f ca="1"/>
        <v>22919</v>
      </c>
      <c r="M22920" s="53">
        <f ca="1"/>
        <v>1962</v>
      </c>
      <c r="N22920" s="53">
        <f ca="1"/>
        <v>9</v>
      </c>
      <c r="O22920" s="53" t="str">
        <f ca="1"/>
        <v>1962-09</v>
      </c>
    </row>
    <row r="22921" spans="12:15" x14ac:dyDescent="0.4">
      <c r="L22921" s="56">
        <f ca="1"/>
        <v>22920</v>
      </c>
      <c r="M22921" s="53">
        <f ca="1"/>
        <v>1962</v>
      </c>
      <c r="N22921" s="53">
        <f ca="1"/>
        <v>10</v>
      </c>
      <c r="O22921" s="53" t="str">
        <f ca="1"/>
        <v>1962-10</v>
      </c>
    </row>
    <row r="22922" spans="12:15" x14ac:dyDescent="0.4">
      <c r="L22922" s="56">
        <f ca="1"/>
        <v>22921</v>
      </c>
      <c r="M22922" s="53">
        <f ca="1"/>
        <v>1962</v>
      </c>
      <c r="N22922" s="53">
        <f ca="1"/>
        <v>10</v>
      </c>
      <c r="O22922" s="53" t="str">
        <f ca="1"/>
        <v>1962-10</v>
      </c>
    </row>
    <row r="22923" spans="12:15" x14ac:dyDescent="0.4">
      <c r="L22923" s="56">
        <f ca="1"/>
        <v>22922</v>
      </c>
      <c r="M22923" s="53">
        <f ca="1"/>
        <v>1962</v>
      </c>
      <c r="N22923" s="53">
        <f ca="1"/>
        <v>10</v>
      </c>
      <c r="O22923" s="53" t="str">
        <f ca="1"/>
        <v>1962-10</v>
      </c>
    </row>
    <row r="22924" spans="12:15" x14ac:dyDescent="0.4">
      <c r="L22924" s="56">
        <f ca="1"/>
        <v>22923</v>
      </c>
      <c r="M22924" s="53">
        <f ca="1"/>
        <v>1962</v>
      </c>
      <c r="N22924" s="53">
        <f ca="1"/>
        <v>10</v>
      </c>
      <c r="O22924" s="53" t="str">
        <f ca="1"/>
        <v>1962-10</v>
      </c>
    </row>
    <row r="22925" spans="12:15" x14ac:dyDescent="0.4">
      <c r="L22925" s="56">
        <f ca="1"/>
        <v>22924</v>
      </c>
      <c r="M22925" s="53">
        <f ca="1"/>
        <v>1962</v>
      </c>
      <c r="N22925" s="53">
        <f ca="1"/>
        <v>10</v>
      </c>
      <c r="O22925" s="53" t="str">
        <f ca="1"/>
        <v>1962-10</v>
      </c>
    </row>
    <row r="22926" spans="12:15" x14ac:dyDescent="0.4">
      <c r="L22926" s="56">
        <f ca="1"/>
        <v>22925</v>
      </c>
      <c r="M22926" s="53">
        <f ca="1"/>
        <v>1962</v>
      </c>
      <c r="N22926" s="53">
        <f ca="1"/>
        <v>10</v>
      </c>
      <c r="O22926" s="53" t="str">
        <f ca="1"/>
        <v>1962-10</v>
      </c>
    </row>
    <row r="22927" spans="12:15" x14ac:dyDescent="0.4">
      <c r="L22927" s="56">
        <f ca="1"/>
        <v>22926</v>
      </c>
      <c r="M22927" s="53">
        <f ca="1"/>
        <v>1962</v>
      </c>
      <c r="N22927" s="53">
        <f ca="1"/>
        <v>10</v>
      </c>
      <c r="O22927" s="53" t="str">
        <f ca="1"/>
        <v>1962-10</v>
      </c>
    </row>
    <row r="22928" spans="12:15" x14ac:dyDescent="0.4">
      <c r="L22928" s="56">
        <f ca="1"/>
        <v>22927</v>
      </c>
      <c r="M22928" s="53">
        <f ca="1"/>
        <v>1962</v>
      </c>
      <c r="N22928" s="53">
        <f ca="1"/>
        <v>10</v>
      </c>
      <c r="O22928" s="53" t="str">
        <f ca="1"/>
        <v>1962-10</v>
      </c>
    </row>
    <row r="22929" spans="12:15" x14ac:dyDescent="0.4">
      <c r="L22929" s="56">
        <f ca="1"/>
        <v>22928</v>
      </c>
      <c r="M22929" s="53">
        <f ca="1"/>
        <v>1962</v>
      </c>
      <c r="N22929" s="53">
        <f ca="1"/>
        <v>10</v>
      </c>
      <c r="O22929" s="53" t="str">
        <f ca="1"/>
        <v>1962-10</v>
      </c>
    </row>
    <row r="22930" spans="12:15" x14ac:dyDescent="0.4">
      <c r="L22930" s="56">
        <f ca="1"/>
        <v>22929</v>
      </c>
      <c r="M22930" s="53">
        <f ca="1"/>
        <v>1962</v>
      </c>
      <c r="N22930" s="53">
        <f ca="1"/>
        <v>10</v>
      </c>
      <c r="O22930" s="53" t="str">
        <f ca="1"/>
        <v>1962-10</v>
      </c>
    </row>
    <row r="22931" spans="12:15" x14ac:dyDescent="0.4">
      <c r="L22931" s="56">
        <f ca="1"/>
        <v>22930</v>
      </c>
      <c r="M22931" s="53">
        <f ca="1"/>
        <v>1962</v>
      </c>
      <c r="N22931" s="53">
        <f ca="1"/>
        <v>10</v>
      </c>
      <c r="O22931" s="53" t="str">
        <f ca="1"/>
        <v>1962-10</v>
      </c>
    </row>
    <row r="22932" spans="12:15" x14ac:dyDescent="0.4">
      <c r="L22932" s="56">
        <f ca="1"/>
        <v>22931</v>
      </c>
      <c r="M22932" s="53">
        <f ca="1"/>
        <v>1962</v>
      </c>
      <c r="N22932" s="53">
        <f ca="1"/>
        <v>10</v>
      </c>
      <c r="O22932" s="53" t="str">
        <f ca="1"/>
        <v>1962-10</v>
      </c>
    </row>
    <row r="22933" spans="12:15" x14ac:dyDescent="0.4">
      <c r="L22933" s="56">
        <f ca="1"/>
        <v>22932</v>
      </c>
      <c r="M22933" s="53">
        <f ca="1"/>
        <v>1962</v>
      </c>
      <c r="N22933" s="53">
        <f ca="1"/>
        <v>10</v>
      </c>
      <c r="O22933" s="53" t="str">
        <f ca="1"/>
        <v>1962-10</v>
      </c>
    </row>
    <row r="22934" spans="12:15" x14ac:dyDescent="0.4">
      <c r="L22934" s="56">
        <f ca="1"/>
        <v>22933</v>
      </c>
      <c r="M22934" s="53">
        <f ca="1"/>
        <v>1962</v>
      </c>
      <c r="N22934" s="53">
        <f ca="1"/>
        <v>10</v>
      </c>
      <c r="O22934" s="53" t="str">
        <f ca="1"/>
        <v>1962-10</v>
      </c>
    </row>
    <row r="22935" spans="12:15" x14ac:dyDescent="0.4">
      <c r="L22935" s="56">
        <f ca="1"/>
        <v>22934</v>
      </c>
      <c r="M22935" s="53">
        <f ca="1"/>
        <v>1962</v>
      </c>
      <c r="N22935" s="53">
        <f ca="1"/>
        <v>10</v>
      </c>
      <c r="O22935" s="53" t="str">
        <f ca="1"/>
        <v>1962-10</v>
      </c>
    </row>
    <row r="22936" spans="12:15" x14ac:dyDescent="0.4">
      <c r="L22936" s="56">
        <f ca="1"/>
        <v>22935</v>
      </c>
      <c r="M22936" s="53">
        <f ca="1"/>
        <v>1962</v>
      </c>
      <c r="N22936" s="53">
        <f ca="1"/>
        <v>10</v>
      </c>
      <c r="O22936" s="53" t="str">
        <f ca="1"/>
        <v>1962-10</v>
      </c>
    </row>
    <row r="22937" spans="12:15" x14ac:dyDescent="0.4">
      <c r="L22937" s="56">
        <f ca="1"/>
        <v>22936</v>
      </c>
      <c r="M22937" s="53">
        <f ca="1"/>
        <v>1962</v>
      </c>
      <c r="N22937" s="53">
        <f ca="1"/>
        <v>10</v>
      </c>
      <c r="O22937" s="53" t="str">
        <f ca="1"/>
        <v>1962-10</v>
      </c>
    </row>
    <row r="22938" spans="12:15" x14ac:dyDescent="0.4">
      <c r="L22938" s="56">
        <f ca="1"/>
        <v>22937</v>
      </c>
      <c r="M22938" s="53">
        <f ca="1"/>
        <v>1962</v>
      </c>
      <c r="N22938" s="53">
        <f ca="1"/>
        <v>10</v>
      </c>
      <c r="O22938" s="53" t="str">
        <f ca="1"/>
        <v>1962-10</v>
      </c>
    </row>
    <row r="22939" spans="12:15" x14ac:dyDescent="0.4">
      <c r="L22939" s="56">
        <f ca="1"/>
        <v>22938</v>
      </c>
      <c r="M22939" s="53">
        <f ca="1"/>
        <v>1962</v>
      </c>
      <c r="N22939" s="53">
        <f ca="1"/>
        <v>10</v>
      </c>
      <c r="O22939" s="53" t="str">
        <f ca="1"/>
        <v>1962-10</v>
      </c>
    </row>
    <row r="22940" spans="12:15" x14ac:dyDescent="0.4">
      <c r="L22940" s="56">
        <f ca="1"/>
        <v>22939</v>
      </c>
      <c r="M22940" s="53">
        <f ca="1"/>
        <v>1962</v>
      </c>
      <c r="N22940" s="53">
        <f ca="1"/>
        <v>10</v>
      </c>
      <c r="O22940" s="53" t="str">
        <f ca="1"/>
        <v>1962-10</v>
      </c>
    </row>
    <row r="22941" spans="12:15" x14ac:dyDescent="0.4">
      <c r="L22941" s="56">
        <f ca="1"/>
        <v>22940</v>
      </c>
      <c r="M22941" s="53">
        <f ca="1"/>
        <v>1962</v>
      </c>
      <c r="N22941" s="53">
        <f ca="1"/>
        <v>10</v>
      </c>
      <c r="O22941" s="53" t="str">
        <f ca="1"/>
        <v>1962-10</v>
      </c>
    </row>
    <row r="22942" spans="12:15" x14ac:dyDescent="0.4">
      <c r="L22942" s="56">
        <f ca="1"/>
        <v>22941</v>
      </c>
      <c r="M22942" s="53">
        <f ca="1"/>
        <v>1962</v>
      </c>
      <c r="N22942" s="53">
        <f ca="1"/>
        <v>10</v>
      </c>
      <c r="O22942" s="53" t="str">
        <f ca="1"/>
        <v>1962-10</v>
      </c>
    </row>
    <row r="22943" spans="12:15" x14ac:dyDescent="0.4">
      <c r="L22943" s="56">
        <f ca="1"/>
        <v>22942</v>
      </c>
      <c r="M22943" s="53">
        <f ca="1"/>
        <v>1962</v>
      </c>
      <c r="N22943" s="53">
        <f ca="1"/>
        <v>10</v>
      </c>
      <c r="O22943" s="53" t="str">
        <f ca="1"/>
        <v>1962-10</v>
      </c>
    </row>
    <row r="22944" spans="12:15" x14ac:dyDescent="0.4">
      <c r="L22944" s="56">
        <f ca="1"/>
        <v>22943</v>
      </c>
      <c r="M22944" s="53">
        <f ca="1"/>
        <v>1962</v>
      </c>
      <c r="N22944" s="53">
        <f ca="1"/>
        <v>10</v>
      </c>
      <c r="O22944" s="53" t="str">
        <f ca="1"/>
        <v>1962-10</v>
      </c>
    </row>
    <row r="22945" spans="12:15" x14ac:dyDescent="0.4">
      <c r="L22945" s="56">
        <f ca="1"/>
        <v>22944</v>
      </c>
      <c r="M22945" s="53">
        <f ca="1"/>
        <v>1962</v>
      </c>
      <c r="N22945" s="53">
        <f ca="1"/>
        <v>10</v>
      </c>
      <c r="O22945" s="53" t="str">
        <f ca="1"/>
        <v>1962-10</v>
      </c>
    </row>
    <row r="22946" spans="12:15" x14ac:dyDescent="0.4">
      <c r="L22946" s="56">
        <f ca="1"/>
        <v>22945</v>
      </c>
      <c r="M22946" s="53">
        <f ca="1"/>
        <v>1962</v>
      </c>
      <c r="N22946" s="53">
        <f ca="1"/>
        <v>10</v>
      </c>
      <c r="O22946" s="53" t="str">
        <f ca="1"/>
        <v>1962-10</v>
      </c>
    </row>
    <row r="22947" spans="12:15" x14ac:dyDescent="0.4">
      <c r="L22947" s="56">
        <f ca="1"/>
        <v>22946</v>
      </c>
      <c r="M22947" s="53">
        <f ca="1"/>
        <v>1962</v>
      </c>
      <c r="N22947" s="53">
        <f ca="1"/>
        <v>10</v>
      </c>
      <c r="O22947" s="53" t="str">
        <f ca="1"/>
        <v>1962-10</v>
      </c>
    </row>
    <row r="22948" spans="12:15" x14ac:dyDescent="0.4">
      <c r="L22948" s="56">
        <f ca="1"/>
        <v>22947</v>
      </c>
      <c r="M22948" s="53">
        <f ca="1"/>
        <v>1962</v>
      </c>
      <c r="N22948" s="53">
        <f ca="1"/>
        <v>10</v>
      </c>
      <c r="O22948" s="53" t="str">
        <f ca="1"/>
        <v>1962-10</v>
      </c>
    </row>
    <row r="22949" spans="12:15" x14ac:dyDescent="0.4">
      <c r="L22949" s="56">
        <f ca="1"/>
        <v>22948</v>
      </c>
      <c r="M22949" s="53">
        <f ca="1"/>
        <v>1962</v>
      </c>
      <c r="N22949" s="53">
        <f ca="1"/>
        <v>10</v>
      </c>
      <c r="O22949" s="53" t="str">
        <f ca="1"/>
        <v>1962-10</v>
      </c>
    </row>
    <row r="22950" spans="12:15" x14ac:dyDescent="0.4">
      <c r="L22950" s="56">
        <f ca="1"/>
        <v>22949</v>
      </c>
      <c r="M22950" s="53">
        <f ca="1"/>
        <v>1962</v>
      </c>
      <c r="N22950" s="53">
        <f ca="1"/>
        <v>10</v>
      </c>
      <c r="O22950" s="53" t="str">
        <f ca="1"/>
        <v>1962-10</v>
      </c>
    </row>
    <row r="22951" spans="12:15" x14ac:dyDescent="0.4">
      <c r="L22951" s="56">
        <f ca="1"/>
        <v>22950</v>
      </c>
      <c r="M22951" s="53">
        <f ca="1"/>
        <v>1962</v>
      </c>
      <c r="N22951" s="53">
        <f ca="1"/>
        <v>10</v>
      </c>
      <c r="O22951" s="53" t="str">
        <f ca="1"/>
        <v>1962-10</v>
      </c>
    </row>
    <row r="22952" spans="12:15" x14ac:dyDescent="0.4">
      <c r="L22952" s="56">
        <f ca="1"/>
        <v>22951</v>
      </c>
      <c r="M22952" s="53">
        <f ca="1"/>
        <v>1962</v>
      </c>
      <c r="N22952" s="53">
        <f ca="1"/>
        <v>11</v>
      </c>
      <c r="O22952" s="53" t="str">
        <f ca="1"/>
        <v>1962-11</v>
      </c>
    </row>
    <row r="22953" spans="12:15" x14ac:dyDescent="0.4">
      <c r="L22953" s="56">
        <f ca="1"/>
        <v>22952</v>
      </c>
      <c r="M22953" s="53">
        <f ca="1"/>
        <v>1962</v>
      </c>
      <c r="N22953" s="53">
        <f ca="1"/>
        <v>11</v>
      </c>
      <c r="O22953" s="53" t="str">
        <f ca="1"/>
        <v>1962-11</v>
      </c>
    </row>
    <row r="22954" spans="12:15" x14ac:dyDescent="0.4">
      <c r="L22954" s="56">
        <f ca="1"/>
        <v>22953</v>
      </c>
      <c r="M22954" s="53">
        <f ca="1"/>
        <v>1962</v>
      </c>
      <c r="N22954" s="53">
        <f ca="1"/>
        <v>11</v>
      </c>
      <c r="O22954" s="53" t="str">
        <f ca="1"/>
        <v>1962-11</v>
      </c>
    </row>
    <row r="22955" spans="12:15" x14ac:dyDescent="0.4">
      <c r="L22955" s="56">
        <f ca="1"/>
        <v>22954</v>
      </c>
      <c r="M22955" s="53">
        <f ca="1"/>
        <v>1962</v>
      </c>
      <c r="N22955" s="53">
        <f ca="1"/>
        <v>11</v>
      </c>
      <c r="O22955" s="53" t="str">
        <f ca="1"/>
        <v>1962-11</v>
      </c>
    </row>
    <row r="22956" spans="12:15" x14ac:dyDescent="0.4">
      <c r="L22956" s="56">
        <f ca="1"/>
        <v>22955</v>
      </c>
      <c r="M22956" s="53">
        <f ca="1"/>
        <v>1962</v>
      </c>
      <c r="N22956" s="53">
        <f ca="1"/>
        <v>11</v>
      </c>
      <c r="O22956" s="53" t="str">
        <f ca="1"/>
        <v>1962-11</v>
      </c>
    </row>
    <row r="22957" spans="12:15" x14ac:dyDescent="0.4">
      <c r="L22957" s="56">
        <f ca="1"/>
        <v>22956</v>
      </c>
      <c r="M22957" s="53">
        <f ca="1"/>
        <v>1962</v>
      </c>
      <c r="N22957" s="53">
        <f ca="1"/>
        <v>11</v>
      </c>
      <c r="O22957" s="53" t="str">
        <f ca="1"/>
        <v>1962-11</v>
      </c>
    </row>
    <row r="22958" spans="12:15" x14ac:dyDescent="0.4">
      <c r="L22958" s="56">
        <f ca="1"/>
        <v>22957</v>
      </c>
      <c r="M22958" s="53">
        <f ca="1"/>
        <v>1962</v>
      </c>
      <c r="N22958" s="53">
        <f ca="1"/>
        <v>11</v>
      </c>
      <c r="O22958" s="53" t="str">
        <f ca="1"/>
        <v>1962-11</v>
      </c>
    </row>
    <row r="22959" spans="12:15" x14ac:dyDescent="0.4">
      <c r="L22959" s="56">
        <f ca="1"/>
        <v>22958</v>
      </c>
      <c r="M22959" s="53">
        <f ca="1"/>
        <v>1962</v>
      </c>
      <c r="N22959" s="53">
        <f ca="1"/>
        <v>11</v>
      </c>
      <c r="O22959" s="53" t="str">
        <f ca="1"/>
        <v>1962-11</v>
      </c>
    </row>
    <row r="22960" spans="12:15" x14ac:dyDescent="0.4">
      <c r="L22960" s="56">
        <f ca="1"/>
        <v>22959</v>
      </c>
      <c r="M22960" s="53">
        <f ca="1"/>
        <v>1962</v>
      </c>
      <c r="N22960" s="53">
        <f ca="1"/>
        <v>11</v>
      </c>
      <c r="O22960" s="53" t="str">
        <f ca="1"/>
        <v>1962-11</v>
      </c>
    </row>
    <row r="22961" spans="12:15" x14ac:dyDescent="0.4">
      <c r="L22961" s="56">
        <f ca="1"/>
        <v>22960</v>
      </c>
      <c r="M22961" s="53">
        <f ca="1"/>
        <v>1962</v>
      </c>
      <c r="N22961" s="53">
        <f ca="1"/>
        <v>11</v>
      </c>
      <c r="O22961" s="53" t="str">
        <f ca="1"/>
        <v>1962-11</v>
      </c>
    </row>
    <row r="22962" spans="12:15" x14ac:dyDescent="0.4">
      <c r="L22962" s="56">
        <f ca="1"/>
        <v>22961</v>
      </c>
      <c r="M22962" s="53">
        <f ca="1"/>
        <v>1962</v>
      </c>
      <c r="N22962" s="53">
        <f ca="1"/>
        <v>11</v>
      </c>
      <c r="O22962" s="53" t="str">
        <f ca="1"/>
        <v>1962-11</v>
      </c>
    </row>
    <row r="22963" spans="12:15" x14ac:dyDescent="0.4">
      <c r="L22963" s="56">
        <f ca="1"/>
        <v>22962</v>
      </c>
      <c r="M22963" s="53">
        <f ca="1"/>
        <v>1962</v>
      </c>
      <c r="N22963" s="53">
        <f ca="1"/>
        <v>11</v>
      </c>
      <c r="O22963" s="53" t="str">
        <f ca="1"/>
        <v>1962-11</v>
      </c>
    </row>
    <row r="22964" spans="12:15" x14ac:dyDescent="0.4">
      <c r="L22964" s="56">
        <f ca="1"/>
        <v>22963</v>
      </c>
      <c r="M22964" s="53">
        <f ca="1"/>
        <v>1962</v>
      </c>
      <c r="N22964" s="53">
        <f ca="1"/>
        <v>11</v>
      </c>
      <c r="O22964" s="53" t="str">
        <f ca="1"/>
        <v>1962-11</v>
      </c>
    </row>
    <row r="22965" spans="12:15" x14ac:dyDescent="0.4">
      <c r="L22965" s="56">
        <f ca="1"/>
        <v>22964</v>
      </c>
      <c r="M22965" s="53">
        <f ca="1"/>
        <v>1962</v>
      </c>
      <c r="N22965" s="53">
        <f ca="1"/>
        <v>11</v>
      </c>
      <c r="O22965" s="53" t="str">
        <f ca="1"/>
        <v>1962-11</v>
      </c>
    </row>
    <row r="22966" spans="12:15" x14ac:dyDescent="0.4">
      <c r="L22966" s="56">
        <f ca="1"/>
        <v>22965</v>
      </c>
      <c r="M22966" s="53">
        <f ca="1"/>
        <v>1962</v>
      </c>
      <c r="N22966" s="53">
        <f ca="1"/>
        <v>11</v>
      </c>
      <c r="O22966" s="53" t="str">
        <f ca="1"/>
        <v>1962-11</v>
      </c>
    </row>
    <row r="22967" spans="12:15" x14ac:dyDescent="0.4">
      <c r="L22967" s="56">
        <f ca="1"/>
        <v>22966</v>
      </c>
      <c r="M22967" s="53">
        <f ca="1"/>
        <v>1962</v>
      </c>
      <c r="N22967" s="53">
        <f ca="1"/>
        <v>11</v>
      </c>
      <c r="O22967" s="53" t="str">
        <f ca="1"/>
        <v>1962-11</v>
      </c>
    </row>
    <row r="22968" spans="12:15" x14ac:dyDescent="0.4">
      <c r="L22968" s="56">
        <f ca="1"/>
        <v>22967</v>
      </c>
      <c r="M22968" s="53">
        <f ca="1"/>
        <v>1962</v>
      </c>
      <c r="N22968" s="53">
        <f ca="1"/>
        <v>11</v>
      </c>
      <c r="O22968" s="53" t="str">
        <f ca="1"/>
        <v>1962-11</v>
      </c>
    </row>
    <row r="22969" spans="12:15" x14ac:dyDescent="0.4">
      <c r="L22969" s="56">
        <f ca="1"/>
        <v>22968</v>
      </c>
      <c r="M22969" s="53">
        <f ca="1"/>
        <v>1962</v>
      </c>
      <c r="N22969" s="53">
        <f ca="1"/>
        <v>11</v>
      </c>
      <c r="O22969" s="53" t="str">
        <f ca="1"/>
        <v>1962-11</v>
      </c>
    </row>
    <row r="22970" spans="12:15" x14ac:dyDescent="0.4">
      <c r="L22970" s="56">
        <f ca="1"/>
        <v>22969</v>
      </c>
      <c r="M22970" s="53">
        <f ca="1"/>
        <v>1962</v>
      </c>
      <c r="N22970" s="53">
        <f ca="1"/>
        <v>11</v>
      </c>
      <c r="O22970" s="53" t="str">
        <f ca="1"/>
        <v>1962-11</v>
      </c>
    </row>
    <row r="22971" spans="12:15" x14ac:dyDescent="0.4">
      <c r="L22971" s="56">
        <f ca="1"/>
        <v>22970</v>
      </c>
      <c r="M22971" s="53">
        <f ca="1"/>
        <v>1962</v>
      </c>
      <c r="N22971" s="53">
        <f ca="1"/>
        <v>11</v>
      </c>
      <c r="O22971" s="53" t="str">
        <f ca="1"/>
        <v>1962-11</v>
      </c>
    </row>
    <row r="22972" spans="12:15" x14ac:dyDescent="0.4">
      <c r="L22972" s="56">
        <f ca="1"/>
        <v>22971</v>
      </c>
      <c r="M22972" s="53">
        <f ca="1"/>
        <v>1962</v>
      </c>
      <c r="N22972" s="53">
        <f ca="1"/>
        <v>11</v>
      </c>
      <c r="O22972" s="53" t="str">
        <f ca="1"/>
        <v>1962-11</v>
      </c>
    </row>
    <row r="22973" spans="12:15" x14ac:dyDescent="0.4">
      <c r="L22973" s="56">
        <f ca="1"/>
        <v>22972</v>
      </c>
      <c r="M22973" s="53">
        <f ca="1"/>
        <v>1962</v>
      </c>
      <c r="N22973" s="53">
        <f ca="1"/>
        <v>11</v>
      </c>
      <c r="O22973" s="53" t="str">
        <f ca="1"/>
        <v>1962-11</v>
      </c>
    </row>
    <row r="22974" spans="12:15" x14ac:dyDescent="0.4">
      <c r="L22974" s="56">
        <f ca="1"/>
        <v>22973</v>
      </c>
      <c r="M22974" s="53">
        <f ca="1"/>
        <v>1962</v>
      </c>
      <c r="N22974" s="53">
        <f ca="1"/>
        <v>11</v>
      </c>
      <c r="O22974" s="53" t="str">
        <f ca="1"/>
        <v>1962-11</v>
      </c>
    </row>
    <row r="22975" spans="12:15" x14ac:dyDescent="0.4">
      <c r="L22975" s="56">
        <f ca="1"/>
        <v>22974</v>
      </c>
      <c r="M22975" s="53">
        <f ca="1"/>
        <v>1962</v>
      </c>
      <c r="N22975" s="53">
        <f ca="1"/>
        <v>11</v>
      </c>
      <c r="O22975" s="53" t="str">
        <f ca="1"/>
        <v>1962-11</v>
      </c>
    </row>
    <row r="22976" spans="12:15" x14ac:dyDescent="0.4">
      <c r="L22976" s="56">
        <f ca="1"/>
        <v>22975</v>
      </c>
      <c r="M22976" s="53">
        <f ca="1"/>
        <v>1962</v>
      </c>
      <c r="N22976" s="53">
        <f ca="1"/>
        <v>11</v>
      </c>
      <c r="O22976" s="53" t="str">
        <f ca="1"/>
        <v>1962-11</v>
      </c>
    </row>
    <row r="22977" spans="12:15" x14ac:dyDescent="0.4">
      <c r="L22977" s="56">
        <f ca="1"/>
        <v>22976</v>
      </c>
      <c r="M22977" s="53">
        <f ca="1"/>
        <v>1962</v>
      </c>
      <c r="N22977" s="53">
        <f ca="1"/>
        <v>11</v>
      </c>
      <c r="O22977" s="53" t="str">
        <f ca="1"/>
        <v>1962-11</v>
      </c>
    </row>
    <row r="22978" spans="12:15" x14ac:dyDescent="0.4">
      <c r="L22978" s="56">
        <f ca="1"/>
        <v>22977</v>
      </c>
      <c r="M22978" s="53">
        <f ca="1"/>
        <v>1962</v>
      </c>
      <c r="N22978" s="53">
        <f ca="1"/>
        <v>11</v>
      </c>
      <c r="O22978" s="53" t="str">
        <f ca="1"/>
        <v>1962-11</v>
      </c>
    </row>
    <row r="22979" spans="12:15" x14ac:dyDescent="0.4">
      <c r="L22979" s="56">
        <f ca="1"/>
        <v>22978</v>
      </c>
      <c r="M22979" s="53">
        <f ca="1"/>
        <v>1962</v>
      </c>
      <c r="N22979" s="53">
        <f ca="1"/>
        <v>11</v>
      </c>
      <c r="O22979" s="53" t="str">
        <f ca="1"/>
        <v>1962-11</v>
      </c>
    </row>
    <row r="22980" spans="12:15" x14ac:dyDescent="0.4">
      <c r="L22980" s="56">
        <f ca="1"/>
        <v>22979</v>
      </c>
      <c r="M22980" s="53">
        <f ca="1"/>
        <v>1962</v>
      </c>
      <c r="N22980" s="53">
        <f ca="1"/>
        <v>11</v>
      </c>
      <c r="O22980" s="53" t="str">
        <f ca="1"/>
        <v>1962-11</v>
      </c>
    </row>
    <row r="22981" spans="12:15" x14ac:dyDescent="0.4">
      <c r="L22981" s="56">
        <f ca="1"/>
        <v>22980</v>
      </c>
      <c r="M22981" s="53">
        <f ca="1"/>
        <v>1962</v>
      </c>
      <c r="N22981" s="53">
        <f ca="1"/>
        <v>11</v>
      </c>
      <c r="O22981" s="53" t="str">
        <f ca="1"/>
        <v>1962-11</v>
      </c>
    </row>
    <row r="22982" spans="12:15" x14ac:dyDescent="0.4">
      <c r="L22982" s="56">
        <f ca="1"/>
        <v>22981</v>
      </c>
      <c r="M22982" s="53">
        <f ca="1"/>
        <v>1962</v>
      </c>
      <c r="N22982" s="53">
        <f ca="1"/>
        <v>12</v>
      </c>
      <c r="O22982" s="53" t="str">
        <f ca="1"/>
        <v>1962-12</v>
      </c>
    </row>
    <row r="22983" spans="12:15" x14ac:dyDescent="0.4">
      <c r="L22983" s="56">
        <f ca="1"/>
        <v>22982</v>
      </c>
      <c r="M22983" s="53">
        <f ca="1"/>
        <v>1962</v>
      </c>
      <c r="N22983" s="53">
        <f ca="1"/>
        <v>12</v>
      </c>
      <c r="O22983" s="53" t="str">
        <f ca="1"/>
        <v>1962-12</v>
      </c>
    </row>
    <row r="22984" spans="12:15" x14ac:dyDescent="0.4">
      <c r="L22984" s="56">
        <f ca="1"/>
        <v>22983</v>
      </c>
      <c r="M22984" s="53">
        <f ca="1"/>
        <v>1962</v>
      </c>
      <c r="N22984" s="53">
        <f ca="1"/>
        <v>12</v>
      </c>
      <c r="O22984" s="53" t="str">
        <f ca="1"/>
        <v>1962-12</v>
      </c>
    </row>
    <row r="22985" spans="12:15" x14ac:dyDescent="0.4">
      <c r="L22985" s="56">
        <f ca="1"/>
        <v>22984</v>
      </c>
      <c r="M22985" s="53">
        <f ca="1"/>
        <v>1962</v>
      </c>
      <c r="N22985" s="53">
        <f ca="1"/>
        <v>12</v>
      </c>
      <c r="O22985" s="53" t="str">
        <f ca="1"/>
        <v>1962-12</v>
      </c>
    </row>
    <row r="22986" spans="12:15" x14ac:dyDescent="0.4">
      <c r="L22986" s="56">
        <f ca="1"/>
        <v>22985</v>
      </c>
      <c r="M22986" s="53">
        <f ca="1"/>
        <v>1962</v>
      </c>
      <c r="N22986" s="53">
        <f ca="1"/>
        <v>12</v>
      </c>
      <c r="O22986" s="53" t="str">
        <f ca="1"/>
        <v>1962-12</v>
      </c>
    </row>
    <row r="22987" spans="12:15" x14ac:dyDescent="0.4">
      <c r="L22987" s="56">
        <f ca="1"/>
        <v>22986</v>
      </c>
      <c r="M22987" s="53">
        <f ca="1"/>
        <v>1962</v>
      </c>
      <c r="N22987" s="53">
        <f ca="1"/>
        <v>12</v>
      </c>
      <c r="O22987" s="53" t="str">
        <f ca="1"/>
        <v>1962-12</v>
      </c>
    </row>
    <row r="22988" spans="12:15" x14ac:dyDescent="0.4">
      <c r="L22988" s="56">
        <f ca="1"/>
        <v>22987</v>
      </c>
      <c r="M22988" s="53">
        <f ca="1"/>
        <v>1962</v>
      </c>
      <c r="N22988" s="53">
        <f ca="1"/>
        <v>12</v>
      </c>
      <c r="O22988" s="53" t="str">
        <f ca="1"/>
        <v>1962-12</v>
      </c>
    </row>
    <row r="22989" spans="12:15" x14ac:dyDescent="0.4">
      <c r="L22989" s="56">
        <f ca="1"/>
        <v>22988</v>
      </c>
      <c r="M22989" s="53">
        <f ca="1"/>
        <v>1962</v>
      </c>
      <c r="N22989" s="53">
        <f ca="1"/>
        <v>12</v>
      </c>
      <c r="O22989" s="53" t="str">
        <f ca="1"/>
        <v>1962-12</v>
      </c>
    </row>
    <row r="22990" spans="12:15" x14ac:dyDescent="0.4">
      <c r="L22990" s="56">
        <f ca="1"/>
        <v>22989</v>
      </c>
      <c r="M22990" s="53">
        <f ca="1"/>
        <v>1962</v>
      </c>
      <c r="N22990" s="53">
        <f ca="1"/>
        <v>12</v>
      </c>
      <c r="O22990" s="53" t="str">
        <f ca="1"/>
        <v>1962-12</v>
      </c>
    </row>
    <row r="22991" spans="12:15" x14ac:dyDescent="0.4">
      <c r="L22991" s="56">
        <f ca="1"/>
        <v>22990</v>
      </c>
      <c r="M22991" s="53">
        <f ca="1"/>
        <v>1962</v>
      </c>
      <c r="N22991" s="53">
        <f ca="1"/>
        <v>12</v>
      </c>
      <c r="O22991" s="53" t="str">
        <f ca="1"/>
        <v>1962-12</v>
      </c>
    </row>
    <row r="22992" spans="12:15" x14ac:dyDescent="0.4">
      <c r="L22992" s="56">
        <f ca="1"/>
        <v>22991</v>
      </c>
      <c r="M22992" s="53">
        <f ca="1"/>
        <v>1962</v>
      </c>
      <c r="N22992" s="53">
        <f ca="1"/>
        <v>12</v>
      </c>
      <c r="O22992" s="53" t="str">
        <f ca="1"/>
        <v>1962-12</v>
      </c>
    </row>
    <row r="22993" spans="12:15" x14ac:dyDescent="0.4">
      <c r="L22993" s="56">
        <f ca="1"/>
        <v>22992</v>
      </c>
      <c r="M22993" s="53">
        <f ca="1"/>
        <v>1962</v>
      </c>
      <c r="N22993" s="53">
        <f ca="1"/>
        <v>12</v>
      </c>
      <c r="O22993" s="53" t="str">
        <f ca="1"/>
        <v>1962-12</v>
      </c>
    </row>
    <row r="22994" spans="12:15" x14ac:dyDescent="0.4">
      <c r="L22994" s="56">
        <f ca="1"/>
        <v>22993</v>
      </c>
      <c r="M22994" s="53">
        <f ca="1"/>
        <v>1962</v>
      </c>
      <c r="N22994" s="53">
        <f ca="1"/>
        <v>12</v>
      </c>
      <c r="O22994" s="53" t="str">
        <f ca="1"/>
        <v>1962-12</v>
      </c>
    </row>
    <row r="22995" spans="12:15" x14ac:dyDescent="0.4">
      <c r="L22995" s="56">
        <f ca="1"/>
        <v>22994</v>
      </c>
      <c r="M22995" s="53">
        <f ca="1"/>
        <v>1962</v>
      </c>
      <c r="N22995" s="53">
        <f ca="1"/>
        <v>12</v>
      </c>
      <c r="O22995" s="53" t="str">
        <f ca="1"/>
        <v>1962-12</v>
      </c>
    </row>
    <row r="22996" spans="12:15" x14ac:dyDescent="0.4">
      <c r="L22996" s="56">
        <f ca="1"/>
        <v>22995</v>
      </c>
      <c r="M22996" s="53">
        <f ca="1"/>
        <v>1962</v>
      </c>
      <c r="N22996" s="53">
        <f ca="1"/>
        <v>12</v>
      </c>
      <c r="O22996" s="53" t="str">
        <f ca="1"/>
        <v>1962-12</v>
      </c>
    </row>
    <row r="22997" spans="12:15" x14ac:dyDescent="0.4">
      <c r="L22997" s="56">
        <f ca="1"/>
        <v>22996</v>
      </c>
      <c r="M22997" s="53">
        <f ca="1"/>
        <v>1962</v>
      </c>
      <c r="N22997" s="53">
        <f ca="1"/>
        <v>12</v>
      </c>
      <c r="O22997" s="53" t="str">
        <f ca="1"/>
        <v>1962-12</v>
      </c>
    </row>
    <row r="22998" spans="12:15" x14ac:dyDescent="0.4">
      <c r="L22998" s="56">
        <f ca="1"/>
        <v>22997</v>
      </c>
      <c r="M22998" s="53">
        <f ca="1"/>
        <v>1962</v>
      </c>
      <c r="N22998" s="53">
        <f ca="1"/>
        <v>12</v>
      </c>
      <c r="O22998" s="53" t="str">
        <f ca="1"/>
        <v>1962-12</v>
      </c>
    </row>
    <row r="22999" spans="12:15" x14ac:dyDescent="0.4">
      <c r="L22999" s="56">
        <f ca="1"/>
        <v>22998</v>
      </c>
      <c r="M22999" s="53">
        <f ca="1"/>
        <v>1962</v>
      </c>
      <c r="N22999" s="53">
        <f ca="1"/>
        <v>12</v>
      </c>
      <c r="O22999" s="53" t="str">
        <f ca="1"/>
        <v>1962-12</v>
      </c>
    </row>
    <row r="23000" spans="12:15" x14ac:dyDescent="0.4">
      <c r="L23000" s="56">
        <f ca="1"/>
        <v>22999</v>
      </c>
      <c r="M23000" s="53">
        <f ca="1"/>
        <v>1962</v>
      </c>
      <c r="N23000" s="53">
        <f ca="1"/>
        <v>12</v>
      </c>
      <c r="O23000" s="53" t="str">
        <f ca="1"/>
        <v>1962-12</v>
      </c>
    </row>
    <row r="23001" spans="12:15" x14ac:dyDescent="0.4">
      <c r="L23001" s="56">
        <f ca="1"/>
        <v>23000</v>
      </c>
      <c r="M23001" s="53">
        <f ca="1"/>
        <v>1962</v>
      </c>
      <c r="N23001" s="53">
        <f ca="1"/>
        <v>12</v>
      </c>
      <c r="O23001" s="53" t="str">
        <f ca="1"/>
        <v>1962-12</v>
      </c>
    </row>
    <row r="23002" spans="12:15" x14ac:dyDescent="0.4">
      <c r="L23002" s="56">
        <f ca="1"/>
        <v>23001</v>
      </c>
      <c r="M23002" s="53">
        <f ca="1"/>
        <v>1962</v>
      </c>
      <c r="N23002" s="53">
        <f ca="1"/>
        <v>12</v>
      </c>
      <c r="O23002" s="53" t="str">
        <f ca="1"/>
        <v>1962-12</v>
      </c>
    </row>
    <row r="23003" spans="12:15" x14ac:dyDescent="0.4">
      <c r="L23003" s="56">
        <f ca="1"/>
        <v>23002</v>
      </c>
      <c r="M23003" s="53">
        <f ca="1"/>
        <v>1962</v>
      </c>
      <c r="N23003" s="53">
        <f ca="1"/>
        <v>12</v>
      </c>
      <c r="O23003" s="53" t="str">
        <f ca="1"/>
        <v>1962-12</v>
      </c>
    </row>
    <row r="23004" spans="12:15" x14ac:dyDescent="0.4">
      <c r="L23004" s="56">
        <f ca="1"/>
        <v>23003</v>
      </c>
      <c r="M23004" s="53">
        <f ca="1"/>
        <v>1962</v>
      </c>
      <c r="N23004" s="53">
        <f ca="1"/>
        <v>12</v>
      </c>
      <c r="O23004" s="53" t="str">
        <f ca="1"/>
        <v>1962-12</v>
      </c>
    </row>
    <row r="23005" spans="12:15" x14ac:dyDescent="0.4">
      <c r="L23005" s="56">
        <f ca="1"/>
        <v>23004</v>
      </c>
      <c r="M23005" s="53">
        <f ca="1"/>
        <v>1962</v>
      </c>
      <c r="N23005" s="53">
        <f ca="1"/>
        <v>12</v>
      </c>
      <c r="O23005" s="53" t="str">
        <f ca="1"/>
        <v>1962-12</v>
      </c>
    </row>
    <row r="23006" spans="12:15" x14ac:dyDescent="0.4">
      <c r="L23006" s="56">
        <f ca="1"/>
        <v>23005</v>
      </c>
      <c r="M23006" s="53">
        <f ca="1"/>
        <v>1962</v>
      </c>
      <c r="N23006" s="53">
        <f ca="1"/>
        <v>12</v>
      </c>
      <c r="O23006" s="53" t="str">
        <f ca="1"/>
        <v>1962-12</v>
      </c>
    </row>
    <row r="23007" spans="12:15" x14ac:dyDescent="0.4">
      <c r="L23007" s="56">
        <f ca="1"/>
        <v>23006</v>
      </c>
      <c r="M23007" s="53">
        <f ca="1"/>
        <v>1962</v>
      </c>
      <c r="N23007" s="53">
        <f ca="1"/>
        <v>12</v>
      </c>
      <c r="O23007" s="53" t="str">
        <f ca="1"/>
        <v>1962-12</v>
      </c>
    </row>
    <row r="23008" spans="12:15" x14ac:dyDescent="0.4">
      <c r="L23008" s="56">
        <f ca="1"/>
        <v>23007</v>
      </c>
      <c r="M23008" s="53">
        <f ca="1"/>
        <v>1962</v>
      </c>
      <c r="N23008" s="53">
        <f ca="1"/>
        <v>12</v>
      </c>
      <c r="O23008" s="53" t="str">
        <f ca="1"/>
        <v>1962-12</v>
      </c>
    </row>
    <row r="23009" spans="12:15" x14ac:dyDescent="0.4">
      <c r="L23009" s="56">
        <f ca="1"/>
        <v>23008</v>
      </c>
      <c r="M23009" s="53">
        <f ca="1"/>
        <v>1962</v>
      </c>
      <c r="N23009" s="53">
        <f ca="1"/>
        <v>12</v>
      </c>
      <c r="O23009" s="53" t="str">
        <f ca="1"/>
        <v>1962-12</v>
      </c>
    </row>
    <row r="23010" spans="12:15" x14ac:dyDescent="0.4">
      <c r="L23010" s="56">
        <f ca="1"/>
        <v>23009</v>
      </c>
      <c r="M23010" s="53">
        <f ca="1"/>
        <v>1962</v>
      </c>
      <c r="N23010" s="53">
        <f ca="1"/>
        <v>12</v>
      </c>
      <c r="O23010" s="53" t="str">
        <f ca="1"/>
        <v>1962-12</v>
      </c>
    </row>
    <row r="23011" spans="12:15" x14ac:dyDescent="0.4">
      <c r="L23011" s="56">
        <f ca="1"/>
        <v>23010</v>
      </c>
      <c r="M23011" s="53">
        <f ca="1"/>
        <v>1962</v>
      </c>
      <c r="N23011" s="53">
        <f ca="1"/>
        <v>12</v>
      </c>
      <c r="O23011" s="53" t="str">
        <f ca="1"/>
        <v>1962-12</v>
      </c>
    </row>
    <row r="23012" spans="12:15" x14ac:dyDescent="0.4">
      <c r="L23012" s="56">
        <f ca="1"/>
        <v>23011</v>
      </c>
      <c r="M23012" s="53">
        <f ca="1"/>
        <v>1962</v>
      </c>
      <c r="N23012" s="53">
        <f ca="1"/>
        <v>12</v>
      </c>
      <c r="O23012" s="53" t="str">
        <f ca="1"/>
        <v>1962-12</v>
      </c>
    </row>
    <row r="23013" spans="12:15" x14ac:dyDescent="0.4">
      <c r="L23013" s="56">
        <f ca="1"/>
        <v>23012</v>
      </c>
      <c r="M23013" s="53">
        <f ca="1"/>
        <v>1963</v>
      </c>
      <c r="N23013" s="53">
        <f ca="1"/>
        <v>1</v>
      </c>
      <c r="O23013" s="53" t="str">
        <f ca="1"/>
        <v>1963-01</v>
      </c>
    </row>
    <row r="23014" spans="12:15" x14ac:dyDescent="0.4">
      <c r="L23014" s="56">
        <f ca="1"/>
        <v>23013</v>
      </c>
      <c r="M23014" s="53">
        <f ca="1"/>
        <v>1963</v>
      </c>
      <c r="N23014" s="53">
        <f ca="1"/>
        <v>1</v>
      </c>
      <c r="O23014" s="53" t="str">
        <f ca="1"/>
        <v>1963-01</v>
      </c>
    </row>
    <row r="23015" spans="12:15" x14ac:dyDescent="0.4">
      <c r="L23015" s="56">
        <f ca="1"/>
        <v>23014</v>
      </c>
      <c r="M23015" s="53">
        <f ca="1"/>
        <v>1963</v>
      </c>
      <c r="N23015" s="53">
        <f ca="1"/>
        <v>1</v>
      </c>
      <c r="O23015" s="53" t="str">
        <f ca="1"/>
        <v>1963-01</v>
      </c>
    </row>
    <row r="23016" spans="12:15" x14ac:dyDescent="0.4">
      <c r="L23016" s="56">
        <f ca="1"/>
        <v>23015</v>
      </c>
      <c r="M23016" s="53">
        <f ca="1"/>
        <v>1963</v>
      </c>
      <c r="N23016" s="53">
        <f ca="1"/>
        <v>1</v>
      </c>
      <c r="O23016" s="53" t="str">
        <f ca="1"/>
        <v>1963-01</v>
      </c>
    </row>
    <row r="23017" spans="12:15" x14ac:dyDescent="0.4">
      <c r="L23017" s="56">
        <f ca="1"/>
        <v>23016</v>
      </c>
      <c r="M23017" s="53">
        <f ca="1"/>
        <v>1963</v>
      </c>
      <c r="N23017" s="53">
        <f ca="1"/>
        <v>1</v>
      </c>
      <c r="O23017" s="53" t="str">
        <f ca="1"/>
        <v>1963-01</v>
      </c>
    </row>
    <row r="23018" spans="12:15" x14ac:dyDescent="0.4">
      <c r="L23018" s="56">
        <f ca="1"/>
        <v>23017</v>
      </c>
      <c r="M23018" s="53">
        <f ca="1"/>
        <v>1963</v>
      </c>
      <c r="N23018" s="53">
        <f ca="1"/>
        <v>1</v>
      </c>
      <c r="O23018" s="53" t="str">
        <f ca="1"/>
        <v>1963-01</v>
      </c>
    </row>
    <row r="23019" spans="12:15" x14ac:dyDescent="0.4">
      <c r="L23019" s="56">
        <f ca="1"/>
        <v>23018</v>
      </c>
      <c r="M23019" s="53">
        <f ca="1"/>
        <v>1963</v>
      </c>
      <c r="N23019" s="53">
        <f ca="1"/>
        <v>1</v>
      </c>
      <c r="O23019" s="53" t="str">
        <f ca="1"/>
        <v>1963-01</v>
      </c>
    </row>
    <row r="23020" spans="12:15" x14ac:dyDescent="0.4">
      <c r="L23020" s="56">
        <f ca="1"/>
        <v>23019</v>
      </c>
      <c r="M23020" s="53">
        <f ca="1"/>
        <v>1963</v>
      </c>
      <c r="N23020" s="53">
        <f ca="1"/>
        <v>1</v>
      </c>
      <c r="O23020" s="53" t="str">
        <f ca="1"/>
        <v>1963-01</v>
      </c>
    </row>
    <row r="23021" spans="12:15" x14ac:dyDescent="0.4">
      <c r="L23021" s="56">
        <f ca="1"/>
        <v>23020</v>
      </c>
      <c r="M23021" s="53">
        <f ca="1"/>
        <v>1963</v>
      </c>
      <c r="N23021" s="53">
        <f ca="1"/>
        <v>1</v>
      </c>
      <c r="O23021" s="53" t="str">
        <f ca="1"/>
        <v>1963-01</v>
      </c>
    </row>
    <row r="23022" spans="12:15" x14ac:dyDescent="0.4">
      <c r="L23022" s="56">
        <f ca="1"/>
        <v>23021</v>
      </c>
      <c r="M23022" s="53">
        <f ca="1"/>
        <v>1963</v>
      </c>
      <c r="N23022" s="53">
        <f ca="1"/>
        <v>1</v>
      </c>
      <c r="O23022" s="53" t="str">
        <f ca="1"/>
        <v>1963-01</v>
      </c>
    </row>
    <row r="23023" spans="12:15" x14ac:dyDescent="0.4">
      <c r="L23023" s="56">
        <f ca="1"/>
        <v>23022</v>
      </c>
      <c r="M23023" s="53">
        <f ca="1"/>
        <v>1963</v>
      </c>
      <c r="N23023" s="53">
        <f ca="1"/>
        <v>1</v>
      </c>
      <c r="O23023" s="53" t="str">
        <f ca="1"/>
        <v>1963-01</v>
      </c>
    </row>
    <row r="23024" spans="12:15" x14ac:dyDescent="0.4">
      <c r="L23024" s="56">
        <f ca="1"/>
        <v>23023</v>
      </c>
      <c r="M23024" s="53">
        <f ca="1"/>
        <v>1963</v>
      </c>
      <c r="N23024" s="53">
        <f ca="1"/>
        <v>1</v>
      </c>
      <c r="O23024" s="53" t="str">
        <f ca="1"/>
        <v>1963-01</v>
      </c>
    </row>
    <row r="23025" spans="12:15" x14ac:dyDescent="0.4">
      <c r="L23025" s="56">
        <f ca="1"/>
        <v>23024</v>
      </c>
      <c r="M23025" s="53">
        <f ca="1"/>
        <v>1963</v>
      </c>
      <c r="N23025" s="53">
        <f ca="1"/>
        <v>1</v>
      </c>
      <c r="O23025" s="53" t="str">
        <f ca="1"/>
        <v>1963-01</v>
      </c>
    </row>
    <row r="23026" spans="12:15" x14ac:dyDescent="0.4">
      <c r="L23026" s="56">
        <f ca="1"/>
        <v>23025</v>
      </c>
      <c r="M23026" s="53">
        <f ca="1"/>
        <v>1963</v>
      </c>
      <c r="N23026" s="53">
        <f ca="1"/>
        <v>1</v>
      </c>
      <c r="O23026" s="53" t="str">
        <f ca="1"/>
        <v>1963-01</v>
      </c>
    </row>
    <row r="23027" spans="12:15" x14ac:dyDescent="0.4">
      <c r="L23027" s="56">
        <f ca="1"/>
        <v>23026</v>
      </c>
      <c r="M23027" s="53">
        <f ca="1"/>
        <v>1963</v>
      </c>
      <c r="N23027" s="53">
        <f ca="1"/>
        <v>1</v>
      </c>
      <c r="O23027" s="53" t="str">
        <f ca="1"/>
        <v>1963-01</v>
      </c>
    </row>
    <row r="23028" spans="12:15" x14ac:dyDescent="0.4">
      <c r="L23028" s="56">
        <f ca="1"/>
        <v>23027</v>
      </c>
      <c r="M23028" s="53">
        <f ca="1"/>
        <v>1963</v>
      </c>
      <c r="N23028" s="53">
        <f ca="1"/>
        <v>1</v>
      </c>
      <c r="O23028" s="53" t="str">
        <f ca="1"/>
        <v>1963-01</v>
      </c>
    </row>
    <row r="23029" spans="12:15" x14ac:dyDescent="0.4">
      <c r="L23029" s="56">
        <f ca="1"/>
        <v>23028</v>
      </c>
      <c r="M23029" s="53">
        <f ca="1"/>
        <v>1963</v>
      </c>
      <c r="N23029" s="53">
        <f ca="1"/>
        <v>1</v>
      </c>
      <c r="O23029" s="53" t="str">
        <f ca="1"/>
        <v>1963-01</v>
      </c>
    </row>
    <row r="23030" spans="12:15" x14ac:dyDescent="0.4">
      <c r="L23030" s="56">
        <f ca="1"/>
        <v>23029</v>
      </c>
      <c r="M23030" s="53">
        <f ca="1"/>
        <v>1963</v>
      </c>
      <c r="N23030" s="53">
        <f ca="1"/>
        <v>1</v>
      </c>
      <c r="O23030" s="53" t="str">
        <f ca="1"/>
        <v>1963-01</v>
      </c>
    </row>
    <row r="23031" spans="12:15" x14ac:dyDescent="0.4">
      <c r="L23031" s="56">
        <f ca="1"/>
        <v>23030</v>
      </c>
      <c r="M23031" s="53">
        <f ca="1"/>
        <v>1963</v>
      </c>
      <c r="N23031" s="53">
        <f ca="1"/>
        <v>1</v>
      </c>
      <c r="O23031" s="53" t="str">
        <f ca="1"/>
        <v>1963-01</v>
      </c>
    </row>
    <row r="23032" spans="12:15" x14ac:dyDescent="0.4">
      <c r="L23032" s="56">
        <f ca="1"/>
        <v>23031</v>
      </c>
      <c r="M23032" s="53">
        <f ca="1"/>
        <v>1963</v>
      </c>
      <c r="N23032" s="53">
        <f ca="1"/>
        <v>1</v>
      </c>
      <c r="O23032" s="53" t="str">
        <f ca="1"/>
        <v>1963-01</v>
      </c>
    </row>
    <row r="23033" spans="12:15" x14ac:dyDescent="0.4">
      <c r="L23033" s="56">
        <f ca="1"/>
        <v>23032</v>
      </c>
      <c r="M23033" s="53">
        <f ca="1"/>
        <v>1963</v>
      </c>
      <c r="N23033" s="53">
        <f ca="1"/>
        <v>1</v>
      </c>
      <c r="O23033" s="53" t="str">
        <f ca="1"/>
        <v>1963-01</v>
      </c>
    </row>
    <row r="23034" spans="12:15" x14ac:dyDescent="0.4">
      <c r="L23034" s="56">
        <f ca="1"/>
        <v>23033</v>
      </c>
      <c r="M23034" s="53">
        <f ca="1"/>
        <v>1963</v>
      </c>
      <c r="N23034" s="53">
        <f ca="1"/>
        <v>1</v>
      </c>
      <c r="O23034" s="53" t="str">
        <f ca="1"/>
        <v>1963-01</v>
      </c>
    </row>
    <row r="23035" spans="12:15" x14ac:dyDescent="0.4">
      <c r="L23035" s="56">
        <f ca="1"/>
        <v>23034</v>
      </c>
      <c r="M23035" s="53">
        <f ca="1"/>
        <v>1963</v>
      </c>
      <c r="N23035" s="53">
        <f ca="1"/>
        <v>1</v>
      </c>
      <c r="O23035" s="53" t="str">
        <f ca="1"/>
        <v>1963-01</v>
      </c>
    </row>
    <row r="23036" spans="12:15" x14ac:dyDescent="0.4">
      <c r="L23036" s="56">
        <f ca="1"/>
        <v>23035</v>
      </c>
      <c r="M23036" s="53">
        <f ca="1"/>
        <v>1963</v>
      </c>
      <c r="N23036" s="53">
        <f ca="1"/>
        <v>1</v>
      </c>
      <c r="O23036" s="53" t="str">
        <f ca="1"/>
        <v>1963-01</v>
      </c>
    </row>
    <row r="23037" spans="12:15" x14ac:dyDescent="0.4">
      <c r="L23037" s="56">
        <f ca="1"/>
        <v>23036</v>
      </c>
      <c r="M23037" s="53">
        <f ca="1"/>
        <v>1963</v>
      </c>
      <c r="N23037" s="53">
        <f ca="1"/>
        <v>1</v>
      </c>
      <c r="O23037" s="53" t="str">
        <f ca="1"/>
        <v>1963-01</v>
      </c>
    </row>
    <row r="23038" spans="12:15" x14ac:dyDescent="0.4">
      <c r="L23038" s="56">
        <f ca="1"/>
        <v>23037</v>
      </c>
      <c r="M23038" s="53">
        <f ca="1"/>
        <v>1963</v>
      </c>
      <c r="N23038" s="53">
        <f ca="1"/>
        <v>1</v>
      </c>
      <c r="O23038" s="53" t="str">
        <f ca="1"/>
        <v>1963-01</v>
      </c>
    </row>
    <row r="23039" spans="12:15" x14ac:dyDescent="0.4">
      <c r="L23039" s="56">
        <f ca="1"/>
        <v>23038</v>
      </c>
      <c r="M23039" s="53">
        <f ca="1"/>
        <v>1963</v>
      </c>
      <c r="N23039" s="53">
        <f ca="1"/>
        <v>1</v>
      </c>
      <c r="O23039" s="53" t="str">
        <f ca="1"/>
        <v>1963-01</v>
      </c>
    </row>
    <row r="23040" spans="12:15" x14ac:dyDescent="0.4">
      <c r="L23040" s="56">
        <f ca="1"/>
        <v>23039</v>
      </c>
      <c r="M23040" s="53">
        <f ca="1"/>
        <v>1963</v>
      </c>
      <c r="N23040" s="53">
        <f ca="1"/>
        <v>1</v>
      </c>
      <c r="O23040" s="53" t="str">
        <f ca="1"/>
        <v>1963-01</v>
      </c>
    </row>
    <row r="23041" spans="12:15" x14ac:dyDescent="0.4">
      <c r="L23041" s="56">
        <f ca="1"/>
        <v>23040</v>
      </c>
      <c r="M23041" s="53">
        <f ca="1"/>
        <v>1963</v>
      </c>
      <c r="N23041" s="53">
        <f ca="1"/>
        <v>1</v>
      </c>
      <c r="O23041" s="53" t="str">
        <f ca="1"/>
        <v>1963-01</v>
      </c>
    </row>
    <row r="23042" spans="12:15" x14ac:dyDescent="0.4">
      <c r="L23042" s="56">
        <f ca="1"/>
        <v>23041</v>
      </c>
      <c r="M23042" s="53">
        <f ca="1"/>
        <v>1963</v>
      </c>
      <c r="N23042" s="53">
        <f ca="1"/>
        <v>1</v>
      </c>
      <c r="O23042" s="53" t="str">
        <f ca="1"/>
        <v>1963-01</v>
      </c>
    </row>
    <row r="23043" spans="12:15" x14ac:dyDescent="0.4">
      <c r="L23043" s="56">
        <f ca="1"/>
        <v>23042</v>
      </c>
      <c r="M23043" s="53">
        <f ca="1"/>
        <v>1963</v>
      </c>
      <c r="N23043" s="53">
        <f ca="1"/>
        <v>1</v>
      </c>
      <c r="O23043" s="53" t="str">
        <f ca="1"/>
        <v>1963-01</v>
      </c>
    </row>
    <row r="23044" spans="12:15" x14ac:dyDescent="0.4">
      <c r="L23044" s="56">
        <f ca="1"/>
        <v>23043</v>
      </c>
      <c r="M23044" s="53">
        <f ca="1"/>
        <v>1963</v>
      </c>
      <c r="N23044" s="53">
        <f ca="1"/>
        <v>2</v>
      </c>
      <c r="O23044" s="53" t="str">
        <f ca="1"/>
        <v>1963-02</v>
      </c>
    </row>
    <row r="23045" spans="12:15" x14ac:dyDescent="0.4">
      <c r="L23045" s="56">
        <f ca="1"/>
        <v>23044</v>
      </c>
      <c r="M23045" s="53">
        <f ca="1"/>
        <v>1963</v>
      </c>
      <c r="N23045" s="53">
        <f ca="1"/>
        <v>2</v>
      </c>
      <c r="O23045" s="53" t="str">
        <f ca="1"/>
        <v>1963-02</v>
      </c>
    </row>
    <row r="23046" spans="12:15" x14ac:dyDescent="0.4">
      <c r="L23046" s="56">
        <f ca="1"/>
        <v>23045</v>
      </c>
      <c r="M23046" s="53">
        <f ca="1"/>
        <v>1963</v>
      </c>
      <c r="N23046" s="53">
        <f ca="1"/>
        <v>2</v>
      </c>
      <c r="O23046" s="53" t="str">
        <f ca="1"/>
        <v>1963-02</v>
      </c>
    </row>
    <row r="23047" spans="12:15" x14ac:dyDescent="0.4">
      <c r="L23047" s="56">
        <f ca="1"/>
        <v>23046</v>
      </c>
      <c r="M23047" s="53">
        <f ca="1"/>
        <v>1963</v>
      </c>
      <c r="N23047" s="53">
        <f ca="1"/>
        <v>2</v>
      </c>
      <c r="O23047" s="53" t="str">
        <f ca="1"/>
        <v>1963-02</v>
      </c>
    </row>
    <row r="23048" spans="12:15" x14ac:dyDescent="0.4">
      <c r="L23048" s="56">
        <f ca="1"/>
        <v>23047</v>
      </c>
      <c r="M23048" s="53">
        <f ca="1"/>
        <v>1963</v>
      </c>
      <c r="N23048" s="53">
        <f ca="1"/>
        <v>2</v>
      </c>
      <c r="O23048" s="53" t="str">
        <f ca="1"/>
        <v>1963-02</v>
      </c>
    </row>
    <row r="23049" spans="12:15" x14ac:dyDescent="0.4">
      <c r="L23049" s="56">
        <f ca="1"/>
        <v>23048</v>
      </c>
      <c r="M23049" s="53">
        <f ca="1"/>
        <v>1963</v>
      </c>
      <c r="N23049" s="53">
        <f ca="1"/>
        <v>2</v>
      </c>
      <c r="O23049" s="53" t="str">
        <f ca="1"/>
        <v>1963-02</v>
      </c>
    </row>
    <row r="23050" spans="12:15" x14ac:dyDescent="0.4">
      <c r="L23050" s="56">
        <f ca="1"/>
        <v>23049</v>
      </c>
      <c r="M23050" s="53">
        <f ca="1"/>
        <v>1963</v>
      </c>
      <c r="N23050" s="53">
        <f ca="1"/>
        <v>2</v>
      </c>
      <c r="O23050" s="53" t="str">
        <f ca="1"/>
        <v>1963-02</v>
      </c>
    </row>
    <row r="23051" spans="12:15" x14ac:dyDescent="0.4">
      <c r="L23051" s="56">
        <f ca="1"/>
        <v>23050</v>
      </c>
      <c r="M23051" s="53">
        <f ca="1"/>
        <v>1963</v>
      </c>
      <c r="N23051" s="53">
        <f ca="1"/>
        <v>2</v>
      </c>
      <c r="O23051" s="53" t="str">
        <f ca="1"/>
        <v>1963-02</v>
      </c>
    </row>
    <row r="23052" spans="12:15" x14ac:dyDescent="0.4">
      <c r="L23052" s="56">
        <f ca="1"/>
        <v>23051</v>
      </c>
      <c r="M23052" s="53">
        <f ca="1"/>
        <v>1963</v>
      </c>
      <c r="N23052" s="53">
        <f ca="1"/>
        <v>2</v>
      </c>
      <c r="O23052" s="53" t="str">
        <f ca="1"/>
        <v>1963-02</v>
      </c>
    </row>
    <row r="23053" spans="12:15" x14ac:dyDescent="0.4">
      <c r="L23053" s="56">
        <f ca="1"/>
        <v>23052</v>
      </c>
      <c r="M23053" s="53">
        <f ca="1"/>
        <v>1963</v>
      </c>
      <c r="N23053" s="53">
        <f ca="1"/>
        <v>2</v>
      </c>
      <c r="O23053" s="53" t="str">
        <f ca="1"/>
        <v>1963-02</v>
      </c>
    </row>
    <row r="23054" spans="12:15" x14ac:dyDescent="0.4">
      <c r="L23054" s="56">
        <f ca="1"/>
        <v>23053</v>
      </c>
      <c r="M23054" s="53">
        <f ca="1"/>
        <v>1963</v>
      </c>
      <c r="N23054" s="53">
        <f ca="1"/>
        <v>2</v>
      </c>
      <c r="O23054" s="53" t="str">
        <f ca="1"/>
        <v>1963-02</v>
      </c>
    </row>
    <row r="23055" spans="12:15" x14ac:dyDescent="0.4">
      <c r="L23055" s="56">
        <f ca="1"/>
        <v>23054</v>
      </c>
      <c r="M23055" s="53">
        <f ca="1"/>
        <v>1963</v>
      </c>
      <c r="N23055" s="53">
        <f ca="1"/>
        <v>2</v>
      </c>
      <c r="O23055" s="53" t="str">
        <f ca="1"/>
        <v>1963-02</v>
      </c>
    </row>
    <row r="23056" spans="12:15" x14ac:dyDescent="0.4">
      <c r="L23056" s="56">
        <f ca="1"/>
        <v>23055</v>
      </c>
      <c r="M23056" s="53">
        <f ca="1"/>
        <v>1963</v>
      </c>
      <c r="N23056" s="53">
        <f ca="1"/>
        <v>2</v>
      </c>
      <c r="O23056" s="53" t="str">
        <f ca="1"/>
        <v>1963-02</v>
      </c>
    </row>
    <row r="23057" spans="12:15" x14ac:dyDescent="0.4">
      <c r="L23057" s="56">
        <f ca="1"/>
        <v>23056</v>
      </c>
      <c r="M23057" s="53">
        <f ca="1"/>
        <v>1963</v>
      </c>
      <c r="N23057" s="53">
        <f ca="1"/>
        <v>2</v>
      </c>
      <c r="O23057" s="53" t="str">
        <f ca="1"/>
        <v>1963-02</v>
      </c>
    </row>
    <row r="23058" spans="12:15" x14ac:dyDescent="0.4">
      <c r="L23058" s="56">
        <f ca="1"/>
        <v>23057</v>
      </c>
      <c r="M23058" s="53">
        <f ca="1"/>
        <v>1963</v>
      </c>
      <c r="N23058" s="53">
        <f ca="1"/>
        <v>2</v>
      </c>
      <c r="O23058" s="53" t="str">
        <f ca="1"/>
        <v>1963-02</v>
      </c>
    </row>
    <row r="23059" spans="12:15" x14ac:dyDescent="0.4">
      <c r="L23059" s="56">
        <f ca="1"/>
        <v>23058</v>
      </c>
      <c r="M23059" s="53">
        <f ca="1"/>
        <v>1963</v>
      </c>
      <c r="N23059" s="53">
        <f ca="1"/>
        <v>2</v>
      </c>
      <c r="O23059" s="53" t="str">
        <f ca="1"/>
        <v>1963-02</v>
      </c>
    </row>
    <row r="23060" spans="12:15" x14ac:dyDescent="0.4">
      <c r="L23060" s="56">
        <f ca="1"/>
        <v>23059</v>
      </c>
      <c r="M23060" s="53">
        <f ca="1"/>
        <v>1963</v>
      </c>
      <c r="N23060" s="53">
        <f ca="1"/>
        <v>2</v>
      </c>
      <c r="O23060" s="53" t="str">
        <f ca="1"/>
        <v>1963-02</v>
      </c>
    </row>
    <row r="23061" spans="12:15" x14ac:dyDescent="0.4">
      <c r="L23061" s="56">
        <f ca="1"/>
        <v>23060</v>
      </c>
      <c r="M23061" s="53">
        <f ca="1"/>
        <v>1963</v>
      </c>
      <c r="N23061" s="53">
        <f ca="1"/>
        <v>2</v>
      </c>
      <c r="O23061" s="53" t="str">
        <f ca="1"/>
        <v>1963-02</v>
      </c>
    </row>
    <row r="23062" spans="12:15" x14ac:dyDescent="0.4">
      <c r="L23062" s="56">
        <f ca="1"/>
        <v>23061</v>
      </c>
      <c r="M23062" s="53">
        <f ca="1"/>
        <v>1963</v>
      </c>
      <c r="N23062" s="53">
        <f ca="1"/>
        <v>2</v>
      </c>
      <c r="O23062" s="53" t="str">
        <f ca="1"/>
        <v>1963-02</v>
      </c>
    </row>
    <row r="23063" spans="12:15" x14ac:dyDescent="0.4">
      <c r="L23063" s="56">
        <f ca="1"/>
        <v>23062</v>
      </c>
      <c r="M23063" s="53">
        <f ca="1"/>
        <v>1963</v>
      </c>
      <c r="N23063" s="53">
        <f ca="1"/>
        <v>2</v>
      </c>
      <c r="O23063" s="53" t="str">
        <f ca="1"/>
        <v>1963-02</v>
      </c>
    </row>
    <row r="23064" spans="12:15" x14ac:dyDescent="0.4">
      <c r="L23064" s="56">
        <f ca="1"/>
        <v>23063</v>
      </c>
      <c r="M23064" s="53">
        <f ca="1"/>
        <v>1963</v>
      </c>
      <c r="N23064" s="53">
        <f ca="1"/>
        <v>2</v>
      </c>
      <c r="O23064" s="53" t="str">
        <f ca="1"/>
        <v>1963-02</v>
      </c>
    </row>
    <row r="23065" spans="12:15" x14ac:dyDescent="0.4">
      <c r="L23065" s="56">
        <f ca="1"/>
        <v>23064</v>
      </c>
      <c r="M23065" s="53">
        <f ca="1"/>
        <v>1963</v>
      </c>
      <c r="N23065" s="53">
        <f ca="1"/>
        <v>2</v>
      </c>
      <c r="O23065" s="53" t="str">
        <f ca="1"/>
        <v>1963-02</v>
      </c>
    </row>
    <row r="23066" spans="12:15" x14ac:dyDescent="0.4">
      <c r="L23066" s="56">
        <f ca="1"/>
        <v>23065</v>
      </c>
      <c r="M23066" s="53">
        <f ca="1"/>
        <v>1963</v>
      </c>
      <c r="N23066" s="53">
        <f ca="1"/>
        <v>2</v>
      </c>
      <c r="O23066" s="53" t="str">
        <f ca="1"/>
        <v>1963-02</v>
      </c>
    </row>
    <row r="23067" spans="12:15" x14ac:dyDescent="0.4">
      <c r="L23067" s="56">
        <f ca="1"/>
        <v>23066</v>
      </c>
      <c r="M23067" s="53">
        <f ca="1"/>
        <v>1963</v>
      </c>
      <c r="N23067" s="53">
        <f ca="1"/>
        <v>2</v>
      </c>
      <c r="O23067" s="53" t="str">
        <f ca="1"/>
        <v>1963-02</v>
      </c>
    </row>
    <row r="23068" spans="12:15" x14ac:dyDescent="0.4">
      <c r="L23068" s="56">
        <f ca="1"/>
        <v>23067</v>
      </c>
      <c r="M23068" s="53">
        <f ca="1"/>
        <v>1963</v>
      </c>
      <c r="N23068" s="53">
        <f ca="1"/>
        <v>2</v>
      </c>
      <c r="O23068" s="53" t="str">
        <f ca="1"/>
        <v>1963-02</v>
      </c>
    </row>
    <row r="23069" spans="12:15" x14ac:dyDescent="0.4">
      <c r="L23069" s="56">
        <f ca="1"/>
        <v>23068</v>
      </c>
      <c r="M23069" s="53">
        <f ca="1"/>
        <v>1963</v>
      </c>
      <c r="N23069" s="53">
        <f ca="1"/>
        <v>2</v>
      </c>
      <c r="O23069" s="53" t="str">
        <f ca="1"/>
        <v>1963-02</v>
      </c>
    </row>
    <row r="23070" spans="12:15" x14ac:dyDescent="0.4">
      <c r="L23070" s="56">
        <f ca="1"/>
        <v>23069</v>
      </c>
      <c r="M23070" s="53">
        <f ca="1"/>
        <v>1963</v>
      </c>
      <c r="N23070" s="53">
        <f ca="1"/>
        <v>2</v>
      </c>
      <c r="O23070" s="53" t="str">
        <f ca="1"/>
        <v>1963-02</v>
      </c>
    </row>
    <row r="23071" spans="12:15" x14ac:dyDescent="0.4">
      <c r="L23071" s="56">
        <f ca="1"/>
        <v>23070</v>
      </c>
      <c r="M23071" s="53">
        <f ca="1"/>
        <v>1963</v>
      </c>
      <c r="N23071" s="53">
        <f ca="1"/>
        <v>2</v>
      </c>
      <c r="O23071" s="53" t="str">
        <f ca="1"/>
        <v>1963-02</v>
      </c>
    </row>
    <row r="23072" spans="12:15" x14ac:dyDescent="0.4">
      <c r="L23072" s="56">
        <f ca="1"/>
        <v>23071</v>
      </c>
      <c r="M23072" s="53">
        <f ca="1"/>
        <v>1963</v>
      </c>
      <c r="N23072" s="53">
        <f ca="1"/>
        <v>3</v>
      </c>
      <c r="O23072" s="53" t="str">
        <f ca="1"/>
        <v>1963-03</v>
      </c>
    </row>
    <row r="23073" spans="12:15" x14ac:dyDescent="0.4">
      <c r="L23073" s="56">
        <f ca="1"/>
        <v>23072</v>
      </c>
      <c r="M23073" s="53">
        <f ca="1"/>
        <v>1963</v>
      </c>
      <c r="N23073" s="53">
        <f ca="1"/>
        <v>3</v>
      </c>
      <c r="O23073" s="53" t="str">
        <f ca="1"/>
        <v>1963-03</v>
      </c>
    </row>
    <row r="23074" spans="12:15" x14ac:dyDescent="0.4">
      <c r="L23074" s="56">
        <f ca="1"/>
        <v>23073</v>
      </c>
      <c r="M23074" s="53">
        <f ca="1"/>
        <v>1963</v>
      </c>
      <c r="N23074" s="53">
        <f ca="1"/>
        <v>3</v>
      </c>
      <c r="O23074" s="53" t="str">
        <f ca="1"/>
        <v>1963-03</v>
      </c>
    </row>
    <row r="23075" spans="12:15" x14ac:dyDescent="0.4">
      <c r="L23075" s="56">
        <f ca="1"/>
        <v>23074</v>
      </c>
      <c r="M23075" s="53">
        <f ca="1"/>
        <v>1963</v>
      </c>
      <c r="N23075" s="53">
        <f ca="1"/>
        <v>3</v>
      </c>
      <c r="O23075" s="53" t="str">
        <f ca="1"/>
        <v>1963-03</v>
      </c>
    </row>
    <row r="23076" spans="12:15" x14ac:dyDescent="0.4">
      <c r="L23076" s="56">
        <f ca="1"/>
        <v>23075</v>
      </c>
      <c r="M23076" s="53">
        <f ca="1"/>
        <v>1963</v>
      </c>
      <c r="N23076" s="53">
        <f ca="1"/>
        <v>3</v>
      </c>
      <c r="O23076" s="53" t="str">
        <f ca="1"/>
        <v>1963-03</v>
      </c>
    </row>
    <row r="23077" spans="12:15" x14ac:dyDescent="0.4">
      <c r="L23077" s="56">
        <f ca="1"/>
        <v>23076</v>
      </c>
      <c r="M23077" s="53">
        <f ca="1"/>
        <v>1963</v>
      </c>
      <c r="N23077" s="53">
        <f ca="1"/>
        <v>3</v>
      </c>
      <c r="O23077" s="53" t="str">
        <f ca="1"/>
        <v>1963-03</v>
      </c>
    </row>
    <row r="23078" spans="12:15" x14ac:dyDescent="0.4">
      <c r="L23078" s="56">
        <f ca="1"/>
        <v>23077</v>
      </c>
      <c r="M23078" s="53">
        <f ca="1"/>
        <v>1963</v>
      </c>
      <c r="N23078" s="53">
        <f ca="1"/>
        <v>3</v>
      </c>
      <c r="O23078" s="53" t="str">
        <f ca="1"/>
        <v>1963-03</v>
      </c>
    </row>
    <row r="23079" spans="12:15" x14ac:dyDescent="0.4">
      <c r="L23079" s="56">
        <f ca="1"/>
        <v>23078</v>
      </c>
      <c r="M23079" s="53">
        <f ca="1"/>
        <v>1963</v>
      </c>
      <c r="N23079" s="53">
        <f ca="1"/>
        <v>3</v>
      </c>
      <c r="O23079" s="53" t="str">
        <f ca="1"/>
        <v>1963-03</v>
      </c>
    </row>
    <row r="23080" spans="12:15" x14ac:dyDescent="0.4">
      <c r="L23080" s="56">
        <f ca="1"/>
        <v>23079</v>
      </c>
      <c r="M23080" s="53">
        <f ca="1"/>
        <v>1963</v>
      </c>
      <c r="N23080" s="53">
        <f ca="1"/>
        <v>3</v>
      </c>
      <c r="O23080" s="53" t="str">
        <f ca="1"/>
        <v>1963-03</v>
      </c>
    </row>
    <row r="23081" spans="12:15" x14ac:dyDescent="0.4">
      <c r="L23081" s="56">
        <f ca="1"/>
        <v>23080</v>
      </c>
      <c r="M23081" s="53">
        <f ca="1"/>
        <v>1963</v>
      </c>
      <c r="N23081" s="53">
        <f ca="1"/>
        <v>3</v>
      </c>
      <c r="O23081" s="53" t="str">
        <f ca="1"/>
        <v>1963-03</v>
      </c>
    </row>
    <row r="23082" spans="12:15" x14ac:dyDescent="0.4">
      <c r="L23082" s="56">
        <f ca="1"/>
        <v>23081</v>
      </c>
      <c r="M23082" s="53">
        <f ca="1"/>
        <v>1963</v>
      </c>
      <c r="N23082" s="53">
        <f ca="1"/>
        <v>3</v>
      </c>
      <c r="O23082" s="53" t="str">
        <f ca="1"/>
        <v>1963-03</v>
      </c>
    </row>
    <row r="23083" spans="12:15" x14ac:dyDescent="0.4">
      <c r="L23083" s="56">
        <f ca="1"/>
        <v>23082</v>
      </c>
      <c r="M23083" s="53">
        <f ca="1"/>
        <v>1963</v>
      </c>
      <c r="N23083" s="53">
        <f ca="1"/>
        <v>3</v>
      </c>
      <c r="O23083" s="53" t="str">
        <f ca="1"/>
        <v>1963-03</v>
      </c>
    </row>
    <row r="23084" spans="12:15" x14ac:dyDescent="0.4">
      <c r="L23084" s="56">
        <f ca="1"/>
        <v>23083</v>
      </c>
      <c r="M23084" s="53">
        <f ca="1"/>
        <v>1963</v>
      </c>
      <c r="N23084" s="53">
        <f ca="1"/>
        <v>3</v>
      </c>
      <c r="O23084" s="53" t="str">
        <f ca="1"/>
        <v>1963-03</v>
      </c>
    </row>
    <row r="23085" spans="12:15" x14ac:dyDescent="0.4">
      <c r="L23085" s="56">
        <f ca="1"/>
        <v>23084</v>
      </c>
      <c r="M23085" s="53">
        <f ca="1"/>
        <v>1963</v>
      </c>
      <c r="N23085" s="53">
        <f ca="1"/>
        <v>3</v>
      </c>
      <c r="O23085" s="53" t="str">
        <f ca="1"/>
        <v>1963-03</v>
      </c>
    </row>
    <row r="23086" spans="12:15" x14ac:dyDescent="0.4">
      <c r="L23086" s="56">
        <f ca="1"/>
        <v>23085</v>
      </c>
      <c r="M23086" s="53">
        <f ca="1"/>
        <v>1963</v>
      </c>
      <c r="N23086" s="53">
        <f ca="1"/>
        <v>3</v>
      </c>
      <c r="O23086" s="53" t="str">
        <f ca="1"/>
        <v>1963-03</v>
      </c>
    </row>
    <row r="23087" spans="12:15" x14ac:dyDescent="0.4">
      <c r="L23087" s="56">
        <f ca="1"/>
        <v>23086</v>
      </c>
      <c r="M23087" s="53">
        <f ca="1"/>
        <v>1963</v>
      </c>
      <c r="N23087" s="53">
        <f ca="1"/>
        <v>3</v>
      </c>
      <c r="O23087" s="53" t="str">
        <f ca="1"/>
        <v>1963-03</v>
      </c>
    </row>
    <row r="23088" spans="12:15" x14ac:dyDescent="0.4">
      <c r="L23088" s="56">
        <f ca="1"/>
        <v>23087</v>
      </c>
      <c r="M23088" s="53">
        <f ca="1"/>
        <v>1963</v>
      </c>
      <c r="N23088" s="53">
        <f ca="1"/>
        <v>3</v>
      </c>
      <c r="O23088" s="53" t="str">
        <f ca="1"/>
        <v>1963-03</v>
      </c>
    </row>
    <row r="23089" spans="12:15" x14ac:dyDescent="0.4">
      <c r="L23089" s="56">
        <f ca="1"/>
        <v>23088</v>
      </c>
      <c r="M23089" s="53">
        <f ca="1"/>
        <v>1963</v>
      </c>
      <c r="N23089" s="53">
        <f ca="1"/>
        <v>3</v>
      </c>
      <c r="O23089" s="53" t="str">
        <f ca="1"/>
        <v>1963-03</v>
      </c>
    </row>
    <row r="23090" spans="12:15" x14ac:dyDescent="0.4">
      <c r="L23090" s="56">
        <f ca="1"/>
        <v>23089</v>
      </c>
      <c r="M23090" s="53">
        <f ca="1"/>
        <v>1963</v>
      </c>
      <c r="N23090" s="53">
        <f ca="1"/>
        <v>3</v>
      </c>
      <c r="O23090" s="53" t="str">
        <f ca="1"/>
        <v>1963-03</v>
      </c>
    </row>
    <row r="23091" spans="12:15" x14ac:dyDescent="0.4">
      <c r="L23091" s="56">
        <f ca="1"/>
        <v>23090</v>
      </c>
      <c r="M23091" s="53">
        <f ca="1"/>
        <v>1963</v>
      </c>
      <c r="N23091" s="53">
        <f ca="1"/>
        <v>3</v>
      </c>
      <c r="O23091" s="53" t="str">
        <f ca="1"/>
        <v>1963-03</v>
      </c>
    </row>
    <row r="23092" spans="12:15" x14ac:dyDescent="0.4">
      <c r="L23092" s="56">
        <f ca="1"/>
        <v>23091</v>
      </c>
      <c r="M23092" s="53">
        <f ca="1"/>
        <v>1963</v>
      </c>
      <c r="N23092" s="53">
        <f ca="1"/>
        <v>3</v>
      </c>
      <c r="O23092" s="53" t="str">
        <f ca="1"/>
        <v>1963-03</v>
      </c>
    </row>
    <row r="23093" spans="12:15" x14ac:dyDescent="0.4">
      <c r="L23093" s="56">
        <f ca="1"/>
        <v>23092</v>
      </c>
      <c r="M23093" s="53">
        <f ca="1"/>
        <v>1963</v>
      </c>
      <c r="N23093" s="53">
        <f ca="1"/>
        <v>3</v>
      </c>
      <c r="O23093" s="53" t="str">
        <f ca="1"/>
        <v>1963-03</v>
      </c>
    </row>
    <row r="23094" spans="12:15" x14ac:dyDescent="0.4">
      <c r="L23094" s="56">
        <f ca="1"/>
        <v>23093</v>
      </c>
      <c r="M23094" s="53">
        <f ca="1"/>
        <v>1963</v>
      </c>
      <c r="N23094" s="53">
        <f ca="1"/>
        <v>3</v>
      </c>
      <c r="O23094" s="53" t="str">
        <f ca="1"/>
        <v>1963-03</v>
      </c>
    </row>
    <row r="23095" spans="12:15" x14ac:dyDescent="0.4">
      <c r="L23095" s="56">
        <f ca="1"/>
        <v>23094</v>
      </c>
      <c r="M23095" s="53">
        <f ca="1"/>
        <v>1963</v>
      </c>
      <c r="N23095" s="53">
        <f ca="1"/>
        <v>3</v>
      </c>
      <c r="O23095" s="53" t="str">
        <f ca="1"/>
        <v>1963-03</v>
      </c>
    </row>
    <row r="23096" spans="12:15" x14ac:dyDescent="0.4">
      <c r="L23096" s="56">
        <f ca="1"/>
        <v>23095</v>
      </c>
      <c r="M23096" s="53">
        <f ca="1"/>
        <v>1963</v>
      </c>
      <c r="N23096" s="53">
        <f ca="1"/>
        <v>3</v>
      </c>
      <c r="O23096" s="53" t="str">
        <f ca="1"/>
        <v>1963-03</v>
      </c>
    </row>
    <row r="23097" spans="12:15" x14ac:dyDescent="0.4">
      <c r="L23097" s="56">
        <f ca="1"/>
        <v>23096</v>
      </c>
      <c r="M23097" s="53">
        <f ca="1"/>
        <v>1963</v>
      </c>
      <c r="N23097" s="53">
        <f ca="1"/>
        <v>3</v>
      </c>
      <c r="O23097" s="53" t="str">
        <f ca="1"/>
        <v>1963-03</v>
      </c>
    </row>
    <row r="23098" spans="12:15" x14ac:dyDescent="0.4">
      <c r="L23098" s="56">
        <f ca="1"/>
        <v>23097</v>
      </c>
      <c r="M23098" s="53">
        <f ca="1"/>
        <v>1963</v>
      </c>
      <c r="N23098" s="53">
        <f ca="1"/>
        <v>3</v>
      </c>
      <c r="O23098" s="53" t="str">
        <f ca="1"/>
        <v>1963-03</v>
      </c>
    </row>
    <row r="23099" spans="12:15" x14ac:dyDescent="0.4">
      <c r="L23099" s="56">
        <f ca="1"/>
        <v>23098</v>
      </c>
      <c r="M23099" s="53">
        <f ca="1"/>
        <v>1963</v>
      </c>
      <c r="N23099" s="53">
        <f ca="1"/>
        <v>3</v>
      </c>
      <c r="O23099" s="53" t="str">
        <f ca="1"/>
        <v>1963-03</v>
      </c>
    </row>
    <row r="23100" spans="12:15" x14ac:dyDescent="0.4">
      <c r="L23100" s="56">
        <f ca="1"/>
        <v>23099</v>
      </c>
      <c r="M23100" s="53">
        <f ca="1"/>
        <v>1963</v>
      </c>
      <c r="N23100" s="53">
        <f ca="1"/>
        <v>3</v>
      </c>
      <c r="O23100" s="53" t="str">
        <f ca="1"/>
        <v>1963-03</v>
      </c>
    </row>
    <row r="23101" spans="12:15" x14ac:dyDescent="0.4">
      <c r="L23101" s="56">
        <f ca="1"/>
        <v>23100</v>
      </c>
      <c r="M23101" s="53">
        <f ca="1"/>
        <v>1963</v>
      </c>
      <c r="N23101" s="53">
        <f ca="1"/>
        <v>3</v>
      </c>
      <c r="O23101" s="53" t="str">
        <f ca="1"/>
        <v>1963-03</v>
      </c>
    </row>
    <row r="23102" spans="12:15" x14ac:dyDescent="0.4">
      <c r="L23102" s="56">
        <f ca="1"/>
        <v>23101</v>
      </c>
      <c r="M23102" s="53">
        <f ca="1"/>
        <v>1963</v>
      </c>
      <c r="N23102" s="53">
        <f ca="1"/>
        <v>3</v>
      </c>
      <c r="O23102" s="53" t="str">
        <f ca="1"/>
        <v>1963-03</v>
      </c>
    </row>
    <row r="23103" spans="12:15" x14ac:dyDescent="0.4">
      <c r="L23103" s="56">
        <f ca="1"/>
        <v>23102</v>
      </c>
      <c r="M23103" s="53">
        <f ca="1"/>
        <v>1963</v>
      </c>
      <c r="N23103" s="53">
        <f ca="1"/>
        <v>4</v>
      </c>
      <c r="O23103" s="53" t="str">
        <f ca="1"/>
        <v>1963-04</v>
      </c>
    </row>
    <row r="23104" spans="12:15" x14ac:dyDescent="0.4">
      <c r="L23104" s="56">
        <f ca="1"/>
        <v>23103</v>
      </c>
      <c r="M23104" s="53">
        <f ca="1"/>
        <v>1963</v>
      </c>
      <c r="N23104" s="53">
        <f ca="1"/>
        <v>4</v>
      </c>
      <c r="O23104" s="53" t="str">
        <f ca="1"/>
        <v>1963-04</v>
      </c>
    </row>
    <row r="23105" spans="12:15" x14ac:dyDescent="0.4">
      <c r="L23105" s="56">
        <f ca="1"/>
        <v>23104</v>
      </c>
      <c r="M23105" s="53">
        <f ca="1"/>
        <v>1963</v>
      </c>
      <c r="N23105" s="53">
        <f ca="1"/>
        <v>4</v>
      </c>
      <c r="O23105" s="53" t="str">
        <f ca="1"/>
        <v>1963-04</v>
      </c>
    </row>
    <row r="23106" spans="12:15" x14ac:dyDescent="0.4">
      <c r="L23106" s="56">
        <f ca="1"/>
        <v>23105</v>
      </c>
      <c r="M23106" s="53">
        <f ca="1"/>
        <v>1963</v>
      </c>
      <c r="N23106" s="53">
        <f ca="1"/>
        <v>4</v>
      </c>
      <c r="O23106" s="53" t="str">
        <f ca="1"/>
        <v>1963-04</v>
      </c>
    </row>
    <row r="23107" spans="12:15" x14ac:dyDescent="0.4">
      <c r="L23107" s="56">
        <f ca="1"/>
        <v>23106</v>
      </c>
      <c r="M23107" s="53">
        <f ca="1"/>
        <v>1963</v>
      </c>
      <c r="N23107" s="53">
        <f ca="1"/>
        <v>4</v>
      </c>
      <c r="O23107" s="53" t="str">
        <f ca="1"/>
        <v>1963-04</v>
      </c>
    </row>
    <row r="23108" spans="12:15" x14ac:dyDescent="0.4">
      <c r="L23108" s="56">
        <f ca="1"/>
        <v>23107</v>
      </c>
      <c r="M23108" s="53">
        <f ca="1"/>
        <v>1963</v>
      </c>
      <c r="N23108" s="53">
        <f ca="1"/>
        <v>4</v>
      </c>
      <c r="O23108" s="53" t="str">
        <f ca="1"/>
        <v>1963-04</v>
      </c>
    </row>
    <row r="23109" spans="12:15" x14ac:dyDescent="0.4">
      <c r="L23109" s="56">
        <f ca="1"/>
        <v>23108</v>
      </c>
      <c r="M23109" s="53">
        <f ca="1"/>
        <v>1963</v>
      </c>
      <c r="N23109" s="53">
        <f ca="1"/>
        <v>4</v>
      </c>
      <c r="O23109" s="53" t="str">
        <f ca="1"/>
        <v>1963-04</v>
      </c>
    </row>
    <row r="23110" spans="12:15" x14ac:dyDescent="0.4">
      <c r="L23110" s="56">
        <f ca="1"/>
        <v>23109</v>
      </c>
      <c r="M23110" s="53">
        <f ca="1"/>
        <v>1963</v>
      </c>
      <c r="N23110" s="53">
        <f ca="1"/>
        <v>4</v>
      </c>
      <c r="O23110" s="53" t="str">
        <f ca="1"/>
        <v>1963-04</v>
      </c>
    </row>
    <row r="23111" spans="12:15" x14ac:dyDescent="0.4">
      <c r="L23111" s="56">
        <f ca="1"/>
        <v>23110</v>
      </c>
      <c r="M23111" s="53">
        <f ca="1"/>
        <v>1963</v>
      </c>
      <c r="N23111" s="53">
        <f ca="1"/>
        <v>4</v>
      </c>
      <c r="O23111" s="53" t="str">
        <f ca="1"/>
        <v>1963-04</v>
      </c>
    </row>
    <row r="23112" spans="12:15" x14ac:dyDescent="0.4">
      <c r="L23112" s="56">
        <f ca="1"/>
        <v>23111</v>
      </c>
      <c r="M23112" s="53">
        <f ca="1"/>
        <v>1963</v>
      </c>
      <c r="N23112" s="53">
        <f ca="1"/>
        <v>4</v>
      </c>
      <c r="O23112" s="53" t="str">
        <f ca="1"/>
        <v>1963-04</v>
      </c>
    </row>
    <row r="23113" spans="12:15" x14ac:dyDescent="0.4">
      <c r="L23113" s="56">
        <f ca="1"/>
        <v>23112</v>
      </c>
      <c r="M23113" s="53">
        <f ca="1"/>
        <v>1963</v>
      </c>
      <c r="N23113" s="53">
        <f ca="1"/>
        <v>4</v>
      </c>
      <c r="O23113" s="53" t="str">
        <f ca="1"/>
        <v>1963-04</v>
      </c>
    </row>
    <row r="23114" spans="12:15" x14ac:dyDescent="0.4">
      <c r="L23114" s="56">
        <f ca="1"/>
        <v>23113</v>
      </c>
      <c r="M23114" s="53">
        <f ca="1"/>
        <v>1963</v>
      </c>
      <c r="N23114" s="53">
        <f ca="1"/>
        <v>4</v>
      </c>
      <c r="O23114" s="53" t="str">
        <f ca="1"/>
        <v>1963-04</v>
      </c>
    </row>
    <row r="23115" spans="12:15" x14ac:dyDescent="0.4">
      <c r="L23115" s="56">
        <f ca="1"/>
        <v>23114</v>
      </c>
      <c r="M23115" s="53">
        <f ca="1"/>
        <v>1963</v>
      </c>
      <c r="N23115" s="53">
        <f ca="1"/>
        <v>4</v>
      </c>
      <c r="O23115" s="53" t="str">
        <f ca="1"/>
        <v>1963-04</v>
      </c>
    </row>
    <row r="23116" spans="12:15" x14ac:dyDescent="0.4">
      <c r="L23116" s="56">
        <f ca="1"/>
        <v>23115</v>
      </c>
      <c r="M23116" s="53">
        <f ca="1"/>
        <v>1963</v>
      </c>
      <c r="N23116" s="53">
        <f ca="1"/>
        <v>4</v>
      </c>
      <c r="O23116" s="53" t="str">
        <f ca="1"/>
        <v>1963-04</v>
      </c>
    </row>
    <row r="23117" spans="12:15" x14ac:dyDescent="0.4">
      <c r="L23117" s="56">
        <f ca="1"/>
        <v>23116</v>
      </c>
      <c r="M23117" s="53">
        <f ca="1"/>
        <v>1963</v>
      </c>
      <c r="N23117" s="53">
        <f ca="1"/>
        <v>4</v>
      </c>
      <c r="O23117" s="53" t="str">
        <f ca="1"/>
        <v>1963-04</v>
      </c>
    </row>
    <row r="23118" spans="12:15" x14ac:dyDescent="0.4">
      <c r="L23118" s="56">
        <f ca="1"/>
        <v>23117</v>
      </c>
      <c r="M23118" s="53">
        <f ca="1"/>
        <v>1963</v>
      </c>
      <c r="N23118" s="53">
        <f ca="1"/>
        <v>4</v>
      </c>
      <c r="O23118" s="53" t="str">
        <f ca="1"/>
        <v>1963-04</v>
      </c>
    </row>
    <row r="23119" spans="12:15" x14ac:dyDescent="0.4">
      <c r="L23119" s="56">
        <f ca="1"/>
        <v>23118</v>
      </c>
      <c r="M23119" s="53">
        <f ca="1"/>
        <v>1963</v>
      </c>
      <c r="N23119" s="53">
        <f ca="1"/>
        <v>4</v>
      </c>
      <c r="O23119" s="53" t="str">
        <f ca="1"/>
        <v>1963-04</v>
      </c>
    </row>
    <row r="23120" spans="12:15" x14ac:dyDescent="0.4">
      <c r="L23120" s="56">
        <f ca="1"/>
        <v>23119</v>
      </c>
      <c r="M23120" s="53">
        <f ca="1"/>
        <v>1963</v>
      </c>
      <c r="N23120" s="53">
        <f ca="1"/>
        <v>4</v>
      </c>
      <c r="O23120" s="53" t="str">
        <f ca="1"/>
        <v>1963-04</v>
      </c>
    </row>
    <row r="23121" spans="12:15" x14ac:dyDescent="0.4">
      <c r="L23121" s="56">
        <f ca="1"/>
        <v>23120</v>
      </c>
      <c r="M23121" s="53">
        <f ca="1"/>
        <v>1963</v>
      </c>
      <c r="N23121" s="53">
        <f ca="1"/>
        <v>4</v>
      </c>
      <c r="O23121" s="53" t="str">
        <f ca="1"/>
        <v>1963-04</v>
      </c>
    </row>
    <row r="23122" spans="12:15" x14ac:dyDescent="0.4">
      <c r="L23122" s="56">
        <f ca="1"/>
        <v>23121</v>
      </c>
      <c r="M23122" s="53">
        <f ca="1"/>
        <v>1963</v>
      </c>
      <c r="N23122" s="53">
        <f ca="1"/>
        <v>4</v>
      </c>
      <c r="O23122" s="53" t="str">
        <f ca="1"/>
        <v>1963-04</v>
      </c>
    </row>
    <row r="23123" spans="12:15" x14ac:dyDescent="0.4">
      <c r="L23123" s="56">
        <f ca="1"/>
        <v>23122</v>
      </c>
      <c r="M23123" s="53">
        <f ca="1"/>
        <v>1963</v>
      </c>
      <c r="N23123" s="53">
        <f ca="1"/>
        <v>4</v>
      </c>
      <c r="O23123" s="53" t="str">
        <f ca="1"/>
        <v>1963-04</v>
      </c>
    </row>
    <row r="23124" spans="12:15" x14ac:dyDescent="0.4">
      <c r="L23124" s="56">
        <f ca="1"/>
        <v>23123</v>
      </c>
      <c r="M23124" s="53">
        <f ca="1"/>
        <v>1963</v>
      </c>
      <c r="N23124" s="53">
        <f ca="1"/>
        <v>4</v>
      </c>
      <c r="O23124" s="53" t="str">
        <f ca="1"/>
        <v>1963-04</v>
      </c>
    </row>
    <row r="23125" spans="12:15" x14ac:dyDescent="0.4">
      <c r="L23125" s="56">
        <f ca="1"/>
        <v>23124</v>
      </c>
      <c r="M23125" s="53">
        <f ca="1"/>
        <v>1963</v>
      </c>
      <c r="N23125" s="53">
        <f ca="1"/>
        <v>4</v>
      </c>
      <c r="O23125" s="53" t="str">
        <f ca="1"/>
        <v>1963-04</v>
      </c>
    </row>
    <row r="23126" spans="12:15" x14ac:dyDescent="0.4">
      <c r="L23126" s="56">
        <f ca="1"/>
        <v>23125</v>
      </c>
      <c r="M23126" s="53">
        <f ca="1"/>
        <v>1963</v>
      </c>
      <c r="N23126" s="53">
        <f ca="1"/>
        <v>4</v>
      </c>
      <c r="O23126" s="53" t="str">
        <f ca="1"/>
        <v>1963-04</v>
      </c>
    </row>
    <row r="23127" spans="12:15" x14ac:dyDescent="0.4">
      <c r="L23127" s="56">
        <f ca="1"/>
        <v>23126</v>
      </c>
      <c r="M23127" s="53">
        <f ca="1"/>
        <v>1963</v>
      </c>
      <c r="N23127" s="53">
        <f ca="1"/>
        <v>4</v>
      </c>
      <c r="O23127" s="53" t="str">
        <f ca="1"/>
        <v>1963-04</v>
      </c>
    </row>
    <row r="23128" spans="12:15" x14ac:dyDescent="0.4">
      <c r="L23128" s="56">
        <f ca="1"/>
        <v>23127</v>
      </c>
      <c r="M23128" s="53">
        <f ca="1"/>
        <v>1963</v>
      </c>
      <c r="N23128" s="53">
        <f ca="1"/>
        <v>4</v>
      </c>
      <c r="O23128" s="53" t="str">
        <f ca="1"/>
        <v>1963-04</v>
      </c>
    </row>
    <row r="23129" spans="12:15" x14ac:dyDescent="0.4">
      <c r="L23129" s="56">
        <f ca="1"/>
        <v>23128</v>
      </c>
      <c r="M23129" s="53">
        <f ca="1"/>
        <v>1963</v>
      </c>
      <c r="N23129" s="53">
        <f ca="1"/>
        <v>4</v>
      </c>
      <c r="O23129" s="53" t="str">
        <f ca="1"/>
        <v>1963-04</v>
      </c>
    </row>
    <row r="23130" spans="12:15" x14ac:dyDescent="0.4">
      <c r="L23130" s="56">
        <f ca="1"/>
        <v>23129</v>
      </c>
      <c r="M23130" s="53">
        <f ca="1"/>
        <v>1963</v>
      </c>
      <c r="N23130" s="53">
        <f ca="1"/>
        <v>4</v>
      </c>
      <c r="O23130" s="53" t="str">
        <f ca="1"/>
        <v>1963-04</v>
      </c>
    </row>
    <row r="23131" spans="12:15" x14ac:dyDescent="0.4">
      <c r="L23131" s="56">
        <f ca="1"/>
        <v>23130</v>
      </c>
      <c r="M23131" s="53">
        <f ca="1"/>
        <v>1963</v>
      </c>
      <c r="N23131" s="53">
        <f ca="1"/>
        <v>4</v>
      </c>
      <c r="O23131" s="53" t="str">
        <f ca="1"/>
        <v>1963-04</v>
      </c>
    </row>
    <row r="23132" spans="12:15" x14ac:dyDescent="0.4">
      <c r="L23132" s="56">
        <f ca="1"/>
        <v>23131</v>
      </c>
      <c r="M23132" s="53">
        <f ca="1"/>
        <v>1963</v>
      </c>
      <c r="N23132" s="53">
        <f ca="1"/>
        <v>4</v>
      </c>
      <c r="O23132" s="53" t="str">
        <f ca="1"/>
        <v>1963-04</v>
      </c>
    </row>
    <row r="23133" spans="12:15" x14ac:dyDescent="0.4">
      <c r="L23133" s="56">
        <f ca="1"/>
        <v>23132</v>
      </c>
      <c r="M23133" s="53">
        <f ca="1"/>
        <v>1963</v>
      </c>
      <c r="N23133" s="53">
        <f ca="1"/>
        <v>5</v>
      </c>
      <c r="O23133" s="53" t="str">
        <f ca="1"/>
        <v>1963-05</v>
      </c>
    </row>
    <row r="23134" spans="12:15" x14ac:dyDescent="0.4">
      <c r="L23134" s="56">
        <f ca="1"/>
        <v>23133</v>
      </c>
      <c r="M23134" s="53">
        <f ca="1"/>
        <v>1963</v>
      </c>
      <c r="N23134" s="53">
        <f ca="1"/>
        <v>5</v>
      </c>
      <c r="O23134" s="53" t="str">
        <f ca="1"/>
        <v>1963-05</v>
      </c>
    </row>
    <row r="23135" spans="12:15" x14ac:dyDescent="0.4">
      <c r="L23135" s="56">
        <f ca="1"/>
        <v>23134</v>
      </c>
      <c r="M23135" s="53">
        <f ca="1"/>
        <v>1963</v>
      </c>
      <c r="N23135" s="53">
        <f ca="1"/>
        <v>5</v>
      </c>
      <c r="O23135" s="53" t="str">
        <f ca="1"/>
        <v>1963-05</v>
      </c>
    </row>
    <row r="23136" spans="12:15" x14ac:dyDescent="0.4">
      <c r="L23136" s="56">
        <f ca="1"/>
        <v>23135</v>
      </c>
      <c r="M23136" s="53">
        <f ca="1"/>
        <v>1963</v>
      </c>
      <c r="N23136" s="53">
        <f ca="1"/>
        <v>5</v>
      </c>
      <c r="O23136" s="53" t="str">
        <f ca="1"/>
        <v>1963-05</v>
      </c>
    </row>
    <row r="23137" spans="12:15" x14ac:dyDescent="0.4">
      <c r="L23137" s="56">
        <f ca="1"/>
        <v>23136</v>
      </c>
      <c r="M23137" s="53">
        <f ca="1"/>
        <v>1963</v>
      </c>
      <c r="N23137" s="53">
        <f ca="1"/>
        <v>5</v>
      </c>
      <c r="O23137" s="53" t="str">
        <f ca="1"/>
        <v>1963-05</v>
      </c>
    </row>
    <row r="23138" spans="12:15" x14ac:dyDescent="0.4">
      <c r="L23138" s="56">
        <f ca="1"/>
        <v>23137</v>
      </c>
      <c r="M23138" s="53">
        <f ca="1"/>
        <v>1963</v>
      </c>
      <c r="N23138" s="53">
        <f ca="1"/>
        <v>5</v>
      </c>
      <c r="O23138" s="53" t="str">
        <f ca="1"/>
        <v>1963-05</v>
      </c>
    </row>
    <row r="23139" spans="12:15" x14ac:dyDescent="0.4">
      <c r="L23139" s="56">
        <f ca="1"/>
        <v>23138</v>
      </c>
      <c r="M23139" s="53">
        <f ca="1"/>
        <v>1963</v>
      </c>
      <c r="N23139" s="53">
        <f ca="1"/>
        <v>5</v>
      </c>
      <c r="O23139" s="53" t="str">
        <f ca="1"/>
        <v>1963-05</v>
      </c>
    </row>
    <row r="23140" spans="12:15" x14ac:dyDescent="0.4">
      <c r="L23140" s="56">
        <f ca="1"/>
        <v>23139</v>
      </c>
      <c r="M23140" s="53">
        <f ca="1"/>
        <v>1963</v>
      </c>
      <c r="N23140" s="53">
        <f ca="1"/>
        <v>5</v>
      </c>
      <c r="O23140" s="53" t="str">
        <f ca="1"/>
        <v>1963-05</v>
      </c>
    </row>
    <row r="23141" spans="12:15" x14ac:dyDescent="0.4">
      <c r="L23141" s="56">
        <f ca="1"/>
        <v>23140</v>
      </c>
      <c r="M23141" s="53">
        <f ca="1"/>
        <v>1963</v>
      </c>
      <c r="N23141" s="53">
        <f ca="1"/>
        <v>5</v>
      </c>
      <c r="O23141" s="53" t="str">
        <f ca="1"/>
        <v>1963-05</v>
      </c>
    </row>
    <row r="23142" spans="12:15" x14ac:dyDescent="0.4">
      <c r="L23142" s="56">
        <f ca="1"/>
        <v>23141</v>
      </c>
      <c r="M23142" s="53">
        <f ca="1"/>
        <v>1963</v>
      </c>
      <c r="N23142" s="53">
        <f ca="1"/>
        <v>5</v>
      </c>
      <c r="O23142" s="53" t="str">
        <f ca="1"/>
        <v>1963-05</v>
      </c>
    </row>
    <row r="23143" spans="12:15" x14ac:dyDescent="0.4">
      <c r="L23143" s="56">
        <f ca="1"/>
        <v>23142</v>
      </c>
      <c r="M23143" s="53">
        <f ca="1"/>
        <v>1963</v>
      </c>
      <c r="N23143" s="53">
        <f ca="1"/>
        <v>5</v>
      </c>
      <c r="O23143" s="53" t="str">
        <f ca="1"/>
        <v>1963-05</v>
      </c>
    </row>
    <row r="23144" spans="12:15" x14ac:dyDescent="0.4">
      <c r="L23144" s="56">
        <f ca="1"/>
        <v>23143</v>
      </c>
      <c r="M23144" s="53">
        <f ca="1"/>
        <v>1963</v>
      </c>
      <c r="N23144" s="53">
        <f ca="1"/>
        <v>5</v>
      </c>
      <c r="O23144" s="53" t="str">
        <f ca="1"/>
        <v>1963-05</v>
      </c>
    </row>
    <row r="23145" spans="12:15" x14ac:dyDescent="0.4">
      <c r="L23145" s="56">
        <f ca="1"/>
        <v>23144</v>
      </c>
      <c r="M23145" s="53">
        <f ca="1"/>
        <v>1963</v>
      </c>
      <c r="N23145" s="53">
        <f ca="1"/>
        <v>5</v>
      </c>
      <c r="O23145" s="53" t="str">
        <f ca="1"/>
        <v>1963-05</v>
      </c>
    </row>
    <row r="23146" spans="12:15" x14ac:dyDescent="0.4">
      <c r="L23146" s="56">
        <f ca="1"/>
        <v>23145</v>
      </c>
      <c r="M23146" s="53">
        <f ca="1"/>
        <v>1963</v>
      </c>
      <c r="N23146" s="53">
        <f ca="1"/>
        <v>5</v>
      </c>
      <c r="O23146" s="53" t="str">
        <f ca="1"/>
        <v>1963-05</v>
      </c>
    </row>
    <row r="23147" spans="12:15" x14ac:dyDescent="0.4">
      <c r="L23147" s="56">
        <f ca="1"/>
        <v>23146</v>
      </c>
      <c r="M23147" s="53">
        <f ca="1"/>
        <v>1963</v>
      </c>
      <c r="N23147" s="53">
        <f ca="1"/>
        <v>5</v>
      </c>
      <c r="O23147" s="53" t="str">
        <f ca="1"/>
        <v>1963-05</v>
      </c>
    </row>
    <row r="23148" spans="12:15" x14ac:dyDescent="0.4">
      <c r="L23148" s="56">
        <f ca="1"/>
        <v>23147</v>
      </c>
      <c r="M23148" s="53">
        <f ca="1"/>
        <v>1963</v>
      </c>
      <c r="N23148" s="53">
        <f ca="1"/>
        <v>5</v>
      </c>
      <c r="O23148" s="53" t="str">
        <f ca="1"/>
        <v>1963-05</v>
      </c>
    </row>
    <row r="23149" spans="12:15" x14ac:dyDescent="0.4">
      <c r="L23149" s="56">
        <f ca="1"/>
        <v>23148</v>
      </c>
      <c r="M23149" s="53">
        <f ca="1"/>
        <v>1963</v>
      </c>
      <c r="N23149" s="53">
        <f ca="1"/>
        <v>5</v>
      </c>
      <c r="O23149" s="53" t="str">
        <f ca="1"/>
        <v>1963-05</v>
      </c>
    </row>
    <row r="23150" spans="12:15" x14ac:dyDescent="0.4">
      <c r="L23150" s="56">
        <f ca="1"/>
        <v>23149</v>
      </c>
      <c r="M23150" s="53">
        <f ca="1"/>
        <v>1963</v>
      </c>
      <c r="N23150" s="53">
        <f ca="1"/>
        <v>5</v>
      </c>
      <c r="O23150" s="53" t="str">
        <f ca="1"/>
        <v>1963-05</v>
      </c>
    </row>
    <row r="23151" spans="12:15" x14ac:dyDescent="0.4">
      <c r="L23151" s="56">
        <f ca="1"/>
        <v>23150</v>
      </c>
      <c r="M23151" s="53">
        <f ca="1"/>
        <v>1963</v>
      </c>
      <c r="N23151" s="53">
        <f ca="1"/>
        <v>5</v>
      </c>
      <c r="O23151" s="53" t="str">
        <f ca="1"/>
        <v>1963-05</v>
      </c>
    </row>
    <row r="23152" spans="12:15" x14ac:dyDescent="0.4">
      <c r="L23152" s="56">
        <f ca="1"/>
        <v>23151</v>
      </c>
      <c r="M23152" s="53">
        <f ca="1"/>
        <v>1963</v>
      </c>
      <c r="N23152" s="53">
        <f ca="1"/>
        <v>5</v>
      </c>
      <c r="O23152" s="53" t="str">
        <f ca="1"/>
        <v>1963-05</v>
      </c>
    </row>
    <row r="23153" spans="12:15" x14ac:dyDescent="0.4">
      <c r="L23153" s="56">
        <f ca="1"/>
        <v>23152</v>
      </c>
      <c r="M23153" s="53">
        <f ca="1"/>
        <v>1963</v>
      </c>
      <c r="N23153" s="53">
        <f ca="1"/>
        <v>5</v>
      </c>
      <c r="O23153" s="53" t="str">
        <f ca="1"/>
        <v>1963-05</v>
      </c>
    </row>
    <row r="23154" spans="12:15" x14ac:dyDescent="0.4">
      <c r="L23154" s="56">
        <f ca="1"/>
        <v>23153</v>
      </c>
      <c r="M23154" s="53">
        <f ca="1"/>
        <v>1963</v>
      </c>
      <c r="N23154" s="53">
        <f ca="1"/>
        <v>5</v>
      </c>
      <c r="O23154" s="53" t="str">
        <f ca="1"/>
        <v>1963-05</v>
      </c>
    </row>
    <row r="23155" spans="12:15" x14ac:dyDescent="0.4">
      <c r="L23155" s="56">
        <f ca="1"/>
        <v>23154</v>
      </c>
      <c r="M23155" s="53">
        <f ca="1"/>
        <v>1963</v>
      </c>
      <c r="N23155" s="53">
        <f ca="1"/>
        <v>5</v>
      </c>
      <c r="O23155" s="53" t="str">
        <f ca="1"/>
        <v>1963-05</v>
      </c>
    </row>
    <row r="23156" spans="12:15" x14ac:dyDescent="0.4">
      <c r="L23156" s="56">
        <f ca="1"/>
        <v>23155</v>
      </c>
      <c r="M23156" s="53">
        <f ca="1"/>
        <v>1963</v>
      </c>
      <c r="N23156" s="53">
        <f ca="1"/>
        <v>5</v>
      </c>
      <c r="O23156" s="53" t="str">
        <f ca="1"/>
        <v>1963-05</v>
      </c>
    </row>
    <row r="23157" spans="12:15" x14ac:dyDescent="0.4">
      <c r="L23157" s="56">
        <f ca="1"/>
        <v>23156</v>
      </c>
      <c r="M23157" s="53">
        <f ca="1"/>
        <v>1963</v>
      </c>
      <c r="N23157" s="53">
        <f ca="1"/>
        <v>5</v>
      </c>
      <c r="O23157" s="53" t="str">
        <f ca="1"/>
        <v>1963-05</v>
      </c>
    </row>
    <row r="23158" spans="12:15" x14ac:dyDescent="0.4">
      <c r="L23158" s="56">
        <f ca="1"/>
        <v>23157</v>
      </c>
      <c r="M23158" s="53">
        <f ca="1"/>
        <v>1963</v>
      </c>
      <c r="N23158" s="53">
        <f ca="1"/>
        <v>5</v>
      </c>
      <c r="O23158" s="53" t="str">
        <f ca="1"/>
        <v>1963-05</v>
      </c>
    </row>
    <row r="23159" spans="12:15" x14ac:dyDescent="0.4">
      <c r="L23159" s="56">
        <f ca="1"/>
        <v>23158</v>
      </c>
      <c r="M23159" s="53">
        <f ca="1"/>
        <v>1963</v>
      </c>
      <c r="N23159" s="53">
        <f ca="1"/>
        <v>5</v>
      </c>
      <c r="O23159" s="53" t="str">
        <f ca="1"/>
        <v>1963-05</v>
      </c>
    </row>
    <row r="23160" spans="12:15" x14ac:dyDescent="0.4">
      <c r="L23160" s="56">
        <f ca="1"/>
        <v>23159</v>
      </c>
      <c r="M23160" s="53">
        <f ca="1"/>
        <v>1963</v>
      </c>
      <c r="N23160" s="53">
        <f ca="1"/>
        <v>5</v>
      </c>
      <c r="O23160" s="53" t="str">
        <f ca="1"/>
        <v>1963-05</v>
      </c>
    </row>
    <row r="23161" spans="12:15" x14ac:dyDescent="0.4">
      <c r="L23161" s="56">
        <f ca="1"/>
        <v>23160</v>
      </c>
      <c r="M23161" s="53">
        <f ca="1"/>
        <v>1963</v>
      </c>
      <c r="N23161" s="53">
        <f ca="1"/>
        <v>5</v>
      </c>
      <c r="O23161" s="53" t="str">
        <f ca="1"/>
        <v>1963-05</v>
      </c>
    </row>
    <row r="23162" spans="12:15" x14ac:dyDescent="0.4">
      <c r="L23162" s="56">
        <f ca="1"/>
        <v>23161</v>
      </c>
      <c r="M23162" s="53">
        <f ca="1"/>
        <v>1963</v>
      </c>
      <c r="N23162" s="53">
        <f ca="1"/>
        <v>5</v>
      </c>
      <c r="O23162" s="53" t="str">
        <f ca="1"/>
        <v>1963-05</v>
      </c>
    </row>
    <row r="23163" spans="12:15" x14ac:dyDescent="0.4">
      <c r="L23163" s="56">
        <f ca="1"/>
        <v>23162</v>
      </c>
      <c r="M23163" s="53">
        <f ca="1"/>
        <v>1963</v>
      </c>
      <c r="N23163" s="53">
        <f ca="1"/>
        <v>5</v>
      </c>
      <c r="O23163" s="53" t="str">
        <f ca="1"/>
        <v>1963-05</v>
      </c>
    </row>
    <row r="23164" spans="12:15" x14ac:dyDescent="0.4">
      <c r="L23164" s="56">
        <f ca="1"/>
        <v>23163</v>
      </c>
      <c r="M23164" s="53">
        <f ca="1"/>
        <v>1963</v>
      </c>
      <c r="N23164" s="53">
        <f ca="1"/>
        <v>6</v>
      </c>
      <c r="O23164" s="53" t="str">
        <f ca="1"/>
        <v>1963-06</v>
      </c>
    </row>
    <row r="23165" spans="12:15" x14ac:dyDescent="0.4">
      <c r="L23165" s="56">
        <f ca="1"/>
        <v>23164</v>
      </c>
      <c r="M23165" s="53">
        <f ca="1"/>
        <v>1963</v>
      </c>
      <c r="N23165" s="53">
        <f ca="1"/>
        <v>6</v>
      </c>
      <c r="O23165" s="53" t="str">
        <f ca="1"/>
        <v>1963-06</v>
      </c>
    </row>
    <row r="23166" spans="12:15" x14ac:dyDescent="0.4">
      <c r="L23166" s="56">
        <f ca="1"/>
        <v>23165</v>
      </c>
      <c r="M23166" s="53">
        <f ca="1"/>
        <v>1963</v>
      </c>
      <c r="N23166" s="53">
        <f ca="1"/>
        <v>6</v>
      </c>
      <c r="O23166" s="53" t="str">
        <f ca="1"/>
        <v>1963-06</v>
      </c>
    </row>
    <row r="23167" spans="12:15" x14ac:dyDescent="0.4">
      <c r="L23167" s="56">
        <f ca="1"/>
        <v>23166</v>
      </c>
      <c r="M23167" s="53">
        <f ca="1"/>
        <v>1963</v>
      </c>
      <c r="N23167" s="53">
        <f ca="1"/>
        <v>6</v>
      </c>
      <c r="O23167" s="53" t="str">
        <f ca="1"/>
        <v>1963-06</v>
      </c>
    </row>
    <row r="23168" spans="12:15" x14ac:dyDescent="0.4">
      <c r="L23168" s="56">
        <f ca="1"/>
        <v>23167</v>
      </c>
      <c r="M23168" s="53">
        <f ca="1"/>
        <v>1963</v>
      </c>
      <c r="N23168" s="53">
        <f ca="1"/>
        <v>6</v>
      </c>
      <c r="O23168" s="53" t="str">
        <f ca="1"/>
        <v>1963-06</v>
      </c>
    </row>
    <row r="23169" spans="12:15" x14ac:dyDescent="0.4">
      <c r="L23169" s="56">
        <f ca="1"/>
        <v>23168</v>
      </c>
      <c r="M23169" s="53">
        <f ca="1"/>
        <v>1963</v>
      </c>
      <c r="N23169" s="53">
        <f ca="1"/>
        <v>6</v>
      </c>
      <c r="O23169" s="53" t="str">
        <f ca="1"/>
        <v>1963-06</v>
      </c>
    </row>
    <row r="23170" spans="12:15" x14ac:dyDescent="0.4">
      <c r="L23170" s="56">
        <f ca="1"/>
        <v>23169</v>
      </c>
      <c r="M23170" s="53">
        <f ca="1"/>
        <v>1963</v>
      </c>
      <c r="N23170" s="53">
        <f ca="1"/>
        <v>6</v>
      </c>
      <c r="O23170" s="53" t="str">
        <f ca="1"/>
        <v>1963-06</v>
      </c>
    </row>
    <row r="23171" spans="12:15" x14ac:dyDescent="0.4">
      <c r="L23171" s="56">
        <f ca="1"/>
        <v>23170</v>
      </c>
      <c r="M23171" s="53">
        <f ca="1"/>
        <v>1963</v>
      </c>
      <c r="N23171" s="53">
        <f ca="1"/>
        <v>6</v>
      </c>
      <c r="O23171" s="53" t="str">
        <f ca="1"/>
        <v>1963-06</v>
      </c>
    </row>
    <row r="23172" spans="12:15" x14ac:dyDescent="0.4">
      <c r="L23172" s="56">
        <f ca="1"/>
        <v>23171</v>
      </c>
      <c r="M23172" s="53">
        <f ca="1"/>
        <v>1963</v>
      </c>
      <c r="N23172" s="53">
        <f ca="1"/>
        <v>6</v>
      </c>
      <c r="O23172" s="53" t="str">
        <f ca="1"/>
        <v>1963-06</v>
      </c>
    </row>
    <row r="23173" spans="12:15" x14ac:dyDescent="0.4">
      <c r="L23173" s="56">
        <f ca="1"/>
        <v>23172</v>
      </c>
      <c r="M23173" s="53">
        <f ca="1"/>
        <v>1963</v>
      </c>
      <c r="N23173" s="53">
        <f ca="1"/>
        <v>6</v>
      </c>
      <c r="O23173" s="53" t="str">
        <f ca="1"/>
        <v>1963-06</v>
      </c>
    </row>
    <row r="23174" spans="12:15" x14ac:dyDescent="0.4">
      <c r="L23174" s="56">
        <f ca="1"/>
        <v>23173</v>
      </c>
      <c r="M23174" s="53">
        <f ca="1"/>
        <v>1963</v>
      </c>
      <c r="N23174" s="53">
        <f ca="1"/>
        <v>6</v>
      </c>
      <c r="O23174" s="53" t="str">
        <f ca="1"/>
        <v>1963-06</v>
      </c>
    </row>
    <row r="23175" spans="12:15" x14ac:dyDescent="0.4">
      <c r="L23175" s="56">
        <f ca="1"/>
        <v>23174</v>
      </c>
      <c r="M23175" s="53">
        <f ca="1"/>
        <v>1963</v>
      </c>
      <c r="N23175" s="53">
        <f ca="1"/>
        <v>6</v>
      </c>
      <c r="O23175" s="53" t="str">
        <f ca="1"/>
        <v>1963-06</v>
      </c>
    </row>
    <row r="23176" spans="12:15" x14ac:dyDescent="0.4">
      <c r="L23176" s="56">
        <f ca="1"/>
        <v>23175</v>
      </c>
      <c r="M23176" s="53">
        <f ca="1"/>
        <v>1963</v>
      </c>
      <c r="N23176" s="53">
        <f ca="1"/>
        <v>6</v>
      </c>
      <c r="O23176" s="53" t="str">
        <f ca="1"/>
        <v>1963-06</v>
      </c>
    </row>
    <row r="23177" spans="12:15" x14ac:dyDescent="0.4">
      <c r="L23177" s="56">
        <f ca="1"/>
        <v>23176</v>
      </c>
      <c r="M23177" s="53">
        <f ca="1"/>
        <v>1963</v>
      </c>
      <c r="N23177" s="53">
        <f ca="1"/>
        <v>6</v>
      </c>
      <c r="O23177" s="53" t="str">
        <f ca="1"/>
        <v>1963-06</v>
      </c>
    </row>
    <row r="23178" spans="12:15" x14ac:dyDescent="0.4">
      <c r="L23178" s="56">
        <f ca="1"/>
        <v>23177</v>
      </c>
      <c r="M23178" s="53">
        <f ca="1"/>
        <v>1963</v>
      </c>
      <c r="N23178" s="53">
        <f ca="1"/>
        <v>6</v>
      </c>
      <c r="O23178" s="53" t="str">
        <f ca="1"/>
        <v>1963-06</v>
      </c>
    </row>
    <row r="23179" spans="12:15" x14ac:dyDescent="0.4">
      <c r="L23179" s="56">
        <f ca="1"/>
        <v>23178</v>
      </c>
      <c r="M23179" s="53">
        <f ca="1"/>
        <v>1963</v>
      </c>
      <c r="N23179" s="53">
        <f ca="1"/>
        <v>6</v>
      </c>
      <c r="O23179" s="53" t="str">
        <f ca="1"/>
        <v>1963-06</v>
      </c>
    </row>
    <row r="23180" spans="12:15" x14ac:dyDescent="0.4">
      <c r="L23180" s="56">
        <f ca="1"/>
        <v>23179</v>
      </c>
      <c r="M23180" s="53">
        <f ca="1"/>
        <v>1963</v>
      </c>
      <c r="N23180" s="53">
        <f ca="1"/>
        <v>6</v>
      </c>
      <c r="O23180" s="53" t="str">
        <f ca="1"/>
        <v>1963-06</v>
      </c>
    </row>
    <row r="23181" spans="12:15" x14ac:dyDescent="0.4">
      <c r="L23181" s="56">
        <f ca="1"/>
        <v>23180</v>
      </c>
      <c r="M23181" s="53">
        <f ca="1"/>
        <v>1963</v>
      </c>
      <c r="N23181" s="53">
        <f ca="1"/>
        <v>6</v>
      </c>
      <c r="O23181" s="53" t="str">
        <f ca="1"/>
        <v>1963-06</v>
      </c>
    </row>
    <row r="23182" spans="12:15" x14ac:dyDescent="0.4">
      <c r="L23182" s="56">
        <f ca="1"/>
        <v>23181</v>
      </c>
      <c r="M23182" s="53">
        <f ca="1"/>
        <v>1963</v>
      </c>
      <c r="N23182" s="53">
        <f ca="1"/>
        <v>6</v>
      </c>
      <c r="O23182" s="53" t="str">
        <f ca="1"/>
        <v>1963-06</v>
      </c>
    </row>
    <row r="23183" spans="12:15" x14ac:dyDescent="0.4">
      <c r="L23183" s="56">
        <f ca="1"/>
        <v>23182</v>
      </c>
      <c r="M23183" s="53">
        <f ca="1"/>
        <v>1963</v>
      </c>
      <c r="N23183" s="53">
        <f ca="1"/>
        <v>6</v>
      </c>
      <c r="O23183" s="53" t="str">
        <f ca="1"/>
        <v>1963-06</v>
      </c>
    </row>
    <row r="23184" spans="12:15" x14ac:dyDescent="0.4">
      <c r="L23184" s="56">
        <f ca="1"/>
        <v>23183</v>
      </c>
      <c r="M23184" s="53">
        <f ca="1"/>
        <v>1963</v>
      </c>
      <c r="N23184" s="53">
        <f ca="1"/>
        <v>6</v>
      </c>
      <c r="O23184" s="53" t="str">
        <f ca="1"/>
        <v>1963-06</v>
      </c>
    </row>
    <row r="23185" spans="12:15" x14ac:dyDescent="0.4">
      <c r="L23185" s="56">
        <f ca="1"/>
        <v>23184</v>
      </c>
      <c r="M23185" s="53">
        <f ca="1"/>
        <v>1963</v>
      </c>
      <c r="N23185" s="53">
        <f ca="1"/>
        <v>6</v>
      </c>
      <c r="O23185" s="53" t="str">
        <f ca="1"/>
        <v>1963-06</v>
      </c>
    </row>
    <row r="23186" spans="12:15" x14ac:dyDescent="0.4">
      <c r="L23186" s="56">
        <f ca="1"/>
        <v>23185</v>
      </c>
      <c r="M23186" s="53">
        <f ca="1"/>
        <v>1963</v>
      </c>
      <c r="N23186" s="53">
        <f ca="1"/>
        <v>6</v>
      </c>
      <c r="O23186" s="53" t="str">
        <f ca="1"/>
        <v>1963-06</v>
      </c>
    </row>
    <row r="23187" spans="12:15" x14ac:dyDescent="0.4">
      <c r="L23187" s="56">
        <f ca="1"/>
        <v>23186</v>
      </c>
      <c r="M23187" s="53">
        <f ca="1"/>
        <v>1963</v>
      </c>
      <c r="N23187" s="53">
        <f ca="1"/>
        <v>6</v>
      </c>
      <c r="O23187" s="53" t="str">
        <f ca="1"/>
        <v>1963-06</v>
      </c>
    </row>
    <row r="23188" spans="12:15" x14ac:dyDescent="0.4">
      <c r="L23188" s="56">
        <f ca="1"/>
        <v>23187</v>
      </c>
      <c r="M23188" s="53">
        <f ca="1"/>
        <v>1963</v>
      </c>
      <c r="N23188" s="53">
        <f ca="1"/>
        <v>6</v>
      </c>
      <c r="O23188" s="53" t="str">
        <f ca="1"/>
        <v>1963-06</v>
      </c>
    </row>
    <row r="23189" spans="12:15" x14ac:dyDescent="0.4">
      <c r="L23189" s="56">
        <f ca="1"/>
        <v>23188</v>
      </c>
      <c r="M23189" s="53">
        <f ca="1"/>
        <v>1963</v>
      </c>
      <c r="N23189" s="53">
        <f ca="1"/>
        <v>6</v>
      </c>
      <c r="O23189" s="53" t="str">
        <f ca="1"/>
        <v>1963-06</v>
      </c>
    </row>
    <row r="23190" spans="12:15" x14ac:dyDescent="0.4">
      <c r="L23190" s="56">
        <f ca="1"/>
        <v>23189</v>
      </c>
      <c r="M23190" s="53">
        <f ca="1"/>
        <v>1963</v>
      </c>
      <c r="N23190" s="53">
        <f ca="1"/>
        <v>6</v>
      </c>
      <c r="O23190" s="53" t="str">
        <f ca="1"/>
        <v>1963-06</v>
      </c>
    </row>
    <row r="23191" spans="12:15" x14ac:dyDescent="0.4">
      <c r="L23191" s="56">
        <f ca="1"/>
        <v>23190</v>
      </c>
      <c r="M23191" s="53">
        <f ca="1"/>
        <v>1963</v>
      </c>
      <c r="N23191" s="53">
        <f ca="1"/>
        <v>6</v>
      </c>
      <c r="O23191" s="53" t="str">
        <f ca="1"/>
        <v>1963-06</v>
      </c>
    </row>
    <row r="23192" spans="12:15" x14ac:dyDescent="0.4">
      <c r="L23192" s="56">
        <f ca="1"/>
        <v>23191</v>
      </c>
      <c r="M23192" s="53">
        <f ca="1"/>
        <v>1963</v>
      </c>
      <c r="N23192" s="53">
        <f ca="1"/>
        <v>6</v>
      </c>
      <c r="O23192" s="53" t="str">
        <f ca="1"/>
        <v>1963-06</v>
      </c>
    </row>
    <row r="23193" spans="12:15" x14ac:dyDescent="0.4">
      <c r="L23193" s="56">
        <f ca="1"/>
        <v>23192</v>
      </c>
      <c r="M23193" s="53">
        <f ca="1"/>
        <v>1963</v>
      </c>
      <c r="N23193" s="53">
        <f ca="1"/>
        <v>6</v>
      </c>
      <c r="O23193" s="53" t="str">
        <f ca="1"/>
        <v>1963-06</v>
      </c>
    </row>
    <row r="23194" spans="12:15" x14ac:dyDescent="0.4">
      <c r="L23194" s="56">
        <f ca="1"/>
        <v>23193</v>
      </c>
      <c r="M23194" s="53">
        <f ca="1"/>
        <v>1963</v>
      </c>
      <c r="N23194" s="53">
        <f ca="1"/>
        <v>7</v>
      </c>
      <c r="O23194" s="53" t="str">
        <f ca="1"/>
        <v>1963-07</v>
      </c>
    </row>
    <row r="23195" spans="12:15" x14ac:dyDescent="0.4">
      <c r="L23195" s="56">
        <f ca="1"/>
        <v>23194</v>
      </c>
      <c r="M23195" s="53">
        <f ca="1"/>
        <v>1963</v>
      </c>
      <c r="N23195" s="53">
        <f ca="1"/>
        <v>7</v>
      </c>
      <c r="O23195" s="53" t="str">
        <f ca="1"/>
        <v>1963-07</v>
      </c>
    </row>
    <row r="23196" spans="12:15" x14ac:dyDescent="0.4">
      <c r="L23196" s="56">
        <f ca="1"/>
        <v>23195</v>
      </c>
      <c r="M23196" s="53">
        <f ca="1"/>
        <v>1963</v>
      </c>
      <c r="N23196" s="53">
        <f ca="1"/>
        <v>7</v>
      </c>
      <c r="O23196" s="53" t="str">
        <f ca="1"/>
        <v>1963-07</v>
      </c>
    </row>
    <row r="23197" spans="12:15" x14ac:dyDescent="0.4">
      <c r="L23197" s="56">
        <f ca="1"/>
        <v>23196</v>
      </c>
      <c r="M23197" s="53">
        <f ca="1"/>
        <v>1963</v>
      </c>
      <c r="N23197" s="53">
        <f ca="1"/>
        <v>7</v>
      </c>
      <c r="O23197" s="53" t="str">
        <f ca="1"/>
        <v>1963-07</v>
      </c>
    </row>
    <row r="23198" spans="12:15" x14ac:dyDescent="0.4">
      <c r="L23198" s="56">
        <f ca="1"/>
        <v>23197</v>
      </c>
      <c r="M23198" s="53">
        <f ca="1"/>
        <v>1963</v>
      </c>
      <c r="N23198" s="53">
        <f ca="1"/>
        <v>7</v>
      </c>
      <c r="O23198" s="53" t="str">
        <f ca="1"/>
        <v>1963-07</v>
      </c>
    </row>
    <row r="23199" spans="12:15" x14ac:dyDescent="0.4">
      <c r="L23199" s="56">
        <f ca="1"/>
        <v>23198</v>
      </c>
      <c r="M23199" s="53">
        <f ca="1"/>
        <v>1963</v>
      </c>
      <c r="N23199" s="53">
        <f ca="1"/>
        <v>7</v>
      </c>
      <c r="O23199" s="53" t="str">
        <f ca="1"/>
        <v>1963-07</v>
      </c>
    </row>
    <row r="23200" spans="12:15" x14ac:dyDescent="0.4">
      <c r="L23200" s="56">
        <f ca="1"/>
        <v>23199</v>
      </c>
      <c r="M23200" s="53">
        <f ca="1"/>
        <v>1963</v>
      </c>
      <c r="N23200" s="53">
        <f ca="1"/>
        <v>7</v>
      </c>
      <c r="O23200" s="53" t="str">
        <f ca="1"/>
        <v>1963-07</v>
      </c>
    </row>
    <row r="23201" spans="12:15" x14ac:dyDescent="0.4">
      <c r="L23201" s="56">
        <f ca="1"/>
        <v>23200</v>
      </c>
      <c r="M23201" s="53">
        <f ca="1"/>
        <v>1963</v>
      </c>
      <c r="N23201" s="53">
        <f ca="1"/>
        <v>7</v>
      </c>
      <c r="O23201" s="53" t="str">
        <f ca="1"/>
        <v>1963-07</v>
      </c>
    </row>
    <row r="23202" spans="12:15" x14ac:dyDescent="0.4">
      <c r="L23202" s="56">
        <f ca="1"/>
        <v>23201</v>
      </c>
      <c r="M23202" s="53">
        <f ca="1"/>
        <v>1963</v>
      </c>
      <c r="N23202" s="53">
        <f ca="1"/>
        <v>7</v>
      </c>
      <c r="O23202" s="53" t="str">
        <f ca="1"/>
        <v>1963-07</v>
      </c>
    </row>
    <row r="23203" spans="12:15" x14ac:dyDescent="0.4">
      <c r="L23203" s="56">
        <f ca="1"/>
        <v>23202</v>
      </c>
      <c r="M23203" s="53">
        <f ca="1"/>
        <v>1963</v>
      </c>
      <c r="N23203" s="53">
        <f ca="1"/>
        <v>7</v>
      </c>
      <c r="O23203" s="53" t="str">
        <f ca="1"/>
        <v>1963-07</v>
      </c>
    </row>
    <row r="23204" spans="12:15" x14ac:dyDescent="0.4">
      <c r="L23204" s="56">
        <f ca="1"/>
        <v>23203</v>
      </c>
      <c r="M23204" s="53">
        <f ca="1"/>
        <v>1963</v>
      </c>
      <c r="N23204" s="53">
        <f ca="1"/>
        <v>7</v>
      </c>
      <c r="O23204" s="53" t="str">
        <f ca="1"/>
        <v>1963-07</v>
      </c>
    </row>
    <row r="23205" spans="12:15" x14ac:dyDescent="0.4">
      <c r="L23205" s="56">
        <f ca="1"/>
        <v>23204</v>
      </c>
      <c r="M23205" s="53">
        <f ca="1"/>
        <v>1963</v>
      </c>
      <c r="N23205" s="53">
        <f ca="1"/>
        <v>7</v>
      </c>
      <c r="O23205" s="53" t="str">
        <f ca="1"/>
        <v>1963-07</v>
      </c>
    </row>
    <row r="23206" spans="12:15" x14ac:dyDescent="0.4">
      <c r="L23206" s="56">
        <f ca="1"/>
        <v>23205</v>
      </c>
      <c r="M23206" s="53">
        <f ca="1"/>
        <v>1963</v>
      </c>
      <c r="N23206" s="53">
        <f ca="1"/>
        <v>7</v>
      </c>
      <c r="O23206" s="53" t="str">
        <f ca="1"/>
        <v>1963-07</v>
      </c>
    </row>
    <row r="23207" spans="12:15" x14ac:dyDescent="0.4">
      <c r="L23207" s="56">
        <f ca="1"/>
        <v>23206</v>
      </c>
      <c r="M23207" s="53">
        <f ca="1"/>
        <v>1963</v>
      </c>
      <c r="N23207" s="53">
        <f ca="1"/>
        <v>7</v>
      </c>
      <c r="O23207" s="53" t="str">
        <f ca="1"/>
        <v>1963-07</v>
      </c>
    </row>
    <row r="23208" spans="12:15" x14ac:dyDescent="0.4">
      <c r="L23208" s="56">
        <f ca="1"/>
        <v>23207</v>
      </c>
      <c r="M23208" s="53">
        <f ca="1"/>
        <v>1963</v>
      </c>
      <c r="N23208" s="53">
        <f ca="1"/>
        <v>7</v>
      </c>
      <c r="O23208" s="53" t="str">
        <f ca="1"/>
        <v>1963-07</v>
      </c>
    </row>
    <row r="23209" spans="12:15" x14ac:dyDescent="0.4">
      <c r="L23209" s="56">
        <f ca="1"/>
        <v>23208</v>
      </c>
      <c r="M23209" s="53">
        <f ca="1"/>
        <v>1963</v>
      </c>
      <c r="N23209" s="53">
        <f ca="1"/>
        <v>7</v>
      </c>
      <c r="O23209" s="53" t="str">
        <f ca="1"/>
        <v>1963-07</v>
      </c>
    </row>
    <row r="23210" spans="12:15" x14ac:dyDescent="0.4">
      <c r="L23210" s="56">
        <f ca="1"/>
        <v>23209</v>
      </c>
      <c r="M23210" s="53">
        <f ca="1"/>
        <v>1963</v>
      </c>
      <c r="N23210" s="53">
        <f ca="1"/>
        <v>7</v>
      </c>
      <c r="O23210" s="53" t="str">
        <f ca="1"/>
        <v>1963-07</v>
      </c>
    </row>
    <row r="23211" spans="12:15" x14ac:dyDescent="0.4">
      <c r="L23211" s="56">
        <f ca="1"/>
        <v>23210</v>
      </c>
      <c r="M23211" s="53">
        <f ca="1"/>
        <v>1963</v>
      </c>
      <c r="N23211" s="53">
        <f ca="1"/>
        <v>7</v>
      </c>
      <c r="O23211" s="53" t="str">
        <f ca="1"/>
        <v>1963-07</v>
      </c>
    </row>
    <row r="23212" spans="12:15" x14ac:dyDescent="0.4">
      <c r="L23212" s="56">
        <f ca="1"/>
        <v>23211</v>
      </c>
      <c r="M23212" s="53">
        <f ca="1"/>
        <v>1963</v>
      </c>
      <c r="N23212" s="53">
        <f ca="1"/>
        <v>7</v>
      </c>
      <c r="O23212" s="53" t="str">
        <f ca="1"/>
        <v>1963-07</v>
      </c>
    </row>
    <row r="23213" spans="12:15" x14ac:dyDescent="0.4">
      <c r="L23213" s="56">
        <f ca="1"/>
        <v>23212</v>
      </c>
      <c r="M23213" s="53">
        <f ca="1"/>
        <v>1963</v>
      </c>
      <c r="N23213" s="53">
        <f ca="1"/>
        <v>7</v>
      </c>
      <c r="O23213" s="53" t="str">
        <f ca="1"/>
        <v>1963-07</v>
      </c>
    </row>
    <row r="23214" spans="12:15" x14ac:dyDescent="0.4">
      <c r="L23214" s="56">
        <f ca="1"/>
        <v>23213</v>
      </c>
      <c r="M23214" s="53">
        <f ca="1"/>
        <v>1963</v>
      </c>
      <c r="N23214" s="53">
        <f ca="1"/>
        <v>7</v>
      </c>
      <c r="O23214" s="53" t="str">
        <f ca="1"/>
        <v>1963-07</v>
      </c>
    </row>
    <row r="23215" spans="12:15" x14ac:dyDescent="0.4">
      <c r="L23215" s="56">
        <f ca="1"/>
        <v>23214</v>
      </c>
      <c r="M23215" s="53">
        <f ca="1"/>
        <v>1963</v>
      </c>
      <c r="N23215" s="53">
        <f ca="1"/>
        <v>7</v>
      </c>
      <c r="O23215" s="53" t="str">
        <f ca="1"/>
        <v>1963-07</v>
      </c>
    </row>
    <row r="23216" spans="12:15" x14ac:dyDescent="0.4">
      <c r="L23216" s="56">
        <f ca="1"/>
        <v>23215</v>
      </c>
      <c r="M23216" s="53">
        <f ca="1"/>
        <v>1963</v>
      </c>
      <c r="N23216" s="53">
        <f ca="1"/>
        <v>7</v>
      </c>
      <c r="O23216" s="53" t="str">
        <f ca="1"/>
        <v>1963-07</v>
      </c>
    </row>
    <row r="23217" spans="12:15" x14ac:dyDescent="0.4">
      <c r="L23217" s="56">
        <f ca="1"/>
        <v>23216</v>
      </c>
      <c r="M23217" s="53">
        <f ca="1"/>
        <v>1963</v>
      </c>
      <c r="N23217" s="53">
        <f ca="1"/>
        <v>7</v>
      </c>
      <c r="O23217" s="53" t="str">
        <f ca="1"/>
        <v>1963-07</v>
      </c>
    </row>
    <row r="23218" spans="12:15" x14ac:dyDescent="0.4">
      <c r="L23218" s="56">
        <f ca="1"/>
        <v>23217</v>
      </c>
      <c r="M23218" s="53">
        <f ca="1"/>
        <v>1963</v>
      </c>
      <c r="N23218" s="53">
        <f ca="1"/>
        <v>7</v>
      </c>
      <c r="O23218" s="53" t="str">
        <f ca="1"/>
        <v>1963-07</v>
      </c>
    </row>
    <row r="23219" spans="12:15" x14ac:dyDescent="0.4">
      <c r="L23219" s="56">
        <f ca="1"/>
        <v>23218</v>
      </c>
      <c r="M23219" s="53">
        <f ca="1"/>
        <v>1963</v>
      </c>
      <c r="N23219" s="53">
        <f ca="1"/>
        <v>7</v>
      </c>
      <c r="O23219" s="53" t="str">
        <f ca="1"/>
        <v>1963-07</v>
      </c>
    </row>
    <row r="23220" spans="12:15" x14ac:dyDescent="0.4">
      <c r="L23220" s="56">
        <f ca="1"/>
        <v>23219</v>
      </c>
      <c r="M23220" s="53">
        <f ca="1"/>
        <v>1963</v>
      </c>
      <c r="N23220" s="53">
        <f ca="1"/>
        <v>7</v>
      </c>
      <c r="O23220" s="53" t="str">
        <f ca="1"/>
        <v>1963-07</v>
      </c>
    </row>
    <row r="23221" spans="12:15" x14ac:dyDescent="0.4">
      <c r="L23221" s="56">
        <f ca="1"/>
        <v>23220</v>
      </c>
      <c r="M23221" s="53">
        <f ca="1"/>
        <v>1963</v>
      </c>
      <c r="N23221" s="53">
        <f ca="1"/>
        <v>7</v>
      </c>
      <c r="O23221" s="53" t="str">
        <f ca="1"/>
        <v>1963-07</v>
      </c>
    </row>
    <row r="23222" spans="12:15" x14ac:dyDescent="0.4">
      <c r="L23222" s="56">
        <f ca="1"/>
        <v>23221</v>
      </c>
      <c r="M23222" s="53">
        <f ca="1"/>
        <v>1963</v>
      </c>
      <c r="N23222" s="53">
        <f ca="1"/>
        <v>7</v>
      </c>
      <c r="O23222" s="53" t="str">
        <f ca="1"/>
        <v>1963-07</v>
      </c>
    </row>
    <row r="23223" spans="12:15" x14ac:dyDescent="0.4">
      <c r="L23223" s="56">
        <f ca="1"/>
        <v>23222</v>
      </c>
      <c r="M23223" s="53">
        <f ca="1"/>
        <v>1963</v>
      </c>
      <c r="N23223" s="53">
        <f ca="1"/>
        <v>7</v>
      </c>
      <c r="O23223" s="53" t="str">
        <f ca="1"/>
        <v>1963-07</v>
      </c>
    </row>
    <row r="23224" spans="12:15" x14ac:dyDescent="0.4">
      <c r="L23224" s="56">
        <f ca="1"/>
        <v>23223</v>
      </c>
      <c r="M23224" s="53">
        <f ca="1"/>
        <v>1963</v>
      </c>
      <c r="N23224" s="53">
        <f ca="1"/>
        <v>7</v>
      </c>
      <c r="O23224" s="53" t="str">
        <f ca="1"/>
        <v>1963-07</v>
      </c>
    </row>
    <row r="23225" spans="12:15" x14ac:dyDescent="0.4">
      <c r="L23225" s="56">
        <f ca="1"/>
        <v>23224</v>
      </c>
      <c r="M23225" s="53">
        <f ca="1"/>
        <v>1963</v>
      </c>
      <c r="N23225" s="53">
        <f ca="1"/>
        <v>8</v>
      </c>
      <c r="O23225" s="53" t="str">
        <f ca="1"/>
        <v>1963-08</v>
      </c>
    </row>
    <row r="23226" spans="12:15" x14ac:dyDescent="0.4">
      <c r="L23226" s="56">
        <f ca="1"/>
        <v>23225</v>
      </c>
      <c r="M23226" s="53">
        <f ca="1"/>
        <v>1963</v>
      </c>
      <c r="N23226" s="53">
        <f ca="1"/>
        <v>8</v>
      </c>
      <c r="O23226" s="53" t="str">
        <f ca="1"/>
        <v>1963-08</v>
      </c>
    </row>
    <row r="23227" spans="12:15" x14ac:dyDescent="0.4">
      <c r="L23227" s="56">
        <f ca="1"/>
        <v>23226</v>
      </c>
      <c r="M23227" s="53">
        <f ca="1"/>
        <v>1963</v>
      </c>
      <c r="N23227" s="53">
        <f ca="1"/>
        <v>8</v>
      </c>
      <c r="O23227" s="53" t="str">
        <f ca="1"/>
        <v>1963-08</v>
      </c>
    </row>
    <row r="23228" spans="12:15" x14ac:dyDescent="0.4">
      <c r="L23228" s="56">
        <f ca="1"/>
        <v>23227</v>
      </c>
      <c r="M23228" s="53">
        <f ca="1"/>
        <v>1963</v>
      </c>
      <c r="N23228" s="53">
        <f ca="1"/>
        <v>8</v>
      </c>
      <c r="O23228" s="53" t="str">
        <f ca="1"/>
        <v>1963-08</v>
      </c>
    </row>
    <row r="23229" spans="12:15" x14ac:dyDescent="0.4">
      <c r="L23229" s="56">
        <f ca="1"/>
        <v>23228</v>
      </c>
      <c r="M23229" s="53">
        <f ca="1"/>
        <v>1963</v>
      </c>
      <c r="N23229" s="53">
        <f ca="1"/>
        <v>8</v>
      </c>
      <c r="O23229" s="53" t="str">
        <f ca="1"/>
        <v>1963-08</v>
      </c>
    </row>
    <row r="23230" spans="12:15" x14ac:dyDescent="0.4">
      <c r="L23230" s="56">
        <f ca="1"/>
        <v>23229</v>
      </c>
      <c r="M23230" s="53">
        <f ca="1"/>
        <v>1963</v>
      </c>
      <c r="N23230" s="53">
        <f ca="1"/>
        <v>8</v>
      </c>
      <c r="O23230" s="53" t="str">
        <f ca="1"/>
        <v>1963-08</v>
      </c>
    </row>
    <row r="23231" spans="12:15" x14ac:dyDescent="0.4">
      <c r="L23231" s="56">
        <f ca="1"/>
        <v>23230</v>
      </c>
      <c r="M23231" s="53">
        <f ca="1"/>
        <v>1963</v>
      </c>
      <c r="N23231" s="53">
        <f ca="1"/>
        <v>8</v>
      </c>
      <c r="O23231" s="53" t="str">
        <f ca="1"/>
        <v>1963-08</v>
      </c>
    </row>
    <row r="23232" spans="12:15" x14ac:dyDescent="0.4">
      <c r="L23232" s="56">
        <f ca="1"/>
        <v>23231</v>
      </c>
      <c r="M23232" s="53">
        <f ca="1"/>
        <v>1963</v>
      </c>
      <c r="N23232" s="53">
        <f ca="1"/>
        <v>8</v>
      </c>
      <c r="O23232" s="53" t="str">
        <f ca="1"/>
        <v>1963-08</v>
      </c>
    </row>
    <row r="23233" spans="12:15" x14ac:dyDescent="0.4">
      <c r="L23233" s="56">
        <f ca="1"/>
        <v>23232</v>
      </c>
      <c r="M23233" s="53">
        <f ca="1"/>
        <v>1963</v>
      </c>
      <c r="N23233" s="53">
        <f ca="1"/>
        <v>8</v>
      </c>
      <c r="O23233" s="53" t="str">
        <f ca="1"/>
        <v>1963-08</v>
      </c>
    </row>
    <row r="23234" spans="12:15" x14ac:dyDescent="0.4">
      <c r="L23234" s="56">
        <f ca="1"/>
        <v>23233</v>
      </c>
      <c r="M23234" s="53">
        <f ca="1"/>
        <v>1963</v>
      </c>
      <c r="N23234" s="53">
        <f ca="1"/>
        <v>8</v>
      </c>
      <c r="O23234" s="53" t="str">
        <f ca="1"/>
        <v>1963-08</v>
      </c>
    </row>
    <row r="23235" spans="12:15" x14ac:dyDescent="0.4">
      <c r="L23235" s="56">
        <f ca="1"/>
        <v>23234</v>
      </c>
      <c r="M23235" s="53">
        <f ca="1"/>
        <v>1963</v>
      </c>
      <c r="N23235" s="53">
        <f ca="1"/>
        <v>8</v>
      </c>
      <c r="O23235" s="53" t="str">
        <f ca="1"/>
        <v>1963-08</v>
      </c>
    </row>
    <row r="23236" spans="12:15" x14ac:dyDescent="0.4">
      <c r="L23236" s="56">
        <f ca="1"/>
        <v>23235</v>
      </c>
      <c r="M23236" s="53">
        <f ca="1"/>
        <v>1963</v>
      </c>
      <c r="N23236" s="53">
        <f ca="1"/>
        <v>8</v>
      </c>
      <c r="O23236" s="53" t="str">
        <f ca="1"/>
        <v>1963-08</v>
      </c>
    </row>
    <row r="23237" spans="12:15" x14ac:dyDescent="0.4">
      <c r="L23237" s="56">
        <f ca="1"/>
        <v>23236</v>
      </c>
      <c r="M23237" s="53">
        <f ca="1"/>
        <v>1963</v>
      </c>
      <c r="N23237" s="53">
        <f ca="1"/>
        <v>8</v>
      </c>
      <c r="O23237" s="53" t="str">
        <f ca="1"/>
        <v>1963-08</v>
      </c>
    </row>
    <row r="23238" spans="12:15" x14ac:dyDescent="0.4">
      <c r="L23238" s="56">
        <f ca="1"/>
        <v>23237</v>
      </c>
      <c r="M23238" s="53">
        <f ca="1"/>
        <v>1963</v>
      </c>
      <c r="N23238" s="53">
        <f ca="1"/>
        <v>8</v>
      </c>
      <c r="O23238" s="53" t="str">
        <f ca="1"/>
        <v>1963-08</v>
      </c>
    </row>
    <row r="23239" spans="12:15" x14ac:dyDescent="0.4">
      <c r="L23239" s="56">
        <f ca="1"/>
        <v>23238</v>
      </c>
      <c r="M23239" s="53">
        <f ca="1"/>
        <v>1963</v>
      </c>
      <c r="N23239" s="53">
        <f ca="1"/>
        <v>8</v>
      </c>
      <c r="O23239" s="53" t="str">
        <f ca="1"/>
        <v>1963-08</v>
      </c>
    </row>
    <row r="23240" spans="12:15" x14ac:dyDescent="0.4">
      <c r="L23240" s="56">
        <f ca="1"/>
        <v>23239</v>
      </c>
      <c r="M23240" s="53">
        <f ca="1"/>
        <v>1963</v>
      </c>
      <c r="N23240" s="53">
        <f ca="1"/>
        <v>8</v>
      </c>
      <c r="O23240" s="53" t="str">
        <f ca="1"/>
        <v>1963-08</v>
      </c>
    </row>
    <row r="23241" spans="12:15" x14ac:dyDescent="0.4">
      <c r="L23241" s="56">
        <f ca="1"/>
        <v>23240</v>
      </c>
      <c r="M23241" s="53">
        <f ca="1"/>
        <v>1963</v>
      </c>
      <c r="N23241" s="53">
        <f ca="1"/>
        <v>8</v>
      </c>
      <c r="O23241" s="53" t="str">
        <f ca="1"/>
        <v>1963-08</v>
      </c>
    </row>
    <row r="23242" spans="12:15" x14ac:dyDescent="0.4">
      <c r="L23242" s="56">
        <f ca="1"/>
        <v>23241</v>
      </c>
      <c r="M23242" s="53">
        <f ca="1"/>
        <v>1963</v>
      </c>
      <c r="N23242" s="53">
        <f ca="1"/>
        <v>8</v>
      </c>
      <c r="O23242" s="53" t="str">
        <f ca="1"/>
        <v>1963-08</v>
      </c>
    </row>
    <row r="23243" spans="12:15" x14ac:dyDescent="0.4">
      <c r="L23243" s="56">
        <f ca="1"/>
        <v>23242</v>
      </c>
      <c r="M23243" s="53">
        <f ca="1"/>
        <v>1963</v>
      </c>
      <c r="N23243" s="53">
        <f ca="1"/>
        <v>8</v>
      </c>
      <c r="O23243" s="53" t="str">
        <f ca="1"/>
        <v>1963-08</v>
      </c>
    </row>
    <row r="23244" spans="12:15" x14ac:dyDescent="0.4">
      <c r="L23244" s="56">
        <f ca="1"/>
        <v>23243</v>
      </c>
      <c r="M23244" s="53">
        <f ca="1"/>
        <v>1963</v>
      </c>
      <c r="N23244" s="53">
        <f ca="1"/>
        <v>8</v>
      </c>
      <c r="O23244" s="53" t="str">
        <f ca="1"/>
        <v>1963-08</v>
      </c>
    </row>
    <row r="23245" spans="12:15" x14ac:dyDescent="0.4">
      <c r="L23245" s="56">
        <f ca="1"/>
        <v>23244</v>
      </c>
      <c r="M23245" s="53">
        <f ca="1"/>
        <v>1963</v>
      </c>
      <c r="N23245" s="53">
        <f ca="1"/>
        <v>8</v>
      </c>
      <c r="O23245" s="53" t="str">
        <f ca="1"/>
        <v>1963-08</v>
      </c>
    </row>
    <row r="23246" spans="12:15" x14ac:dyDescent="0.4">
      <c r="L23246" s="56">
        <f ca="1"/>
        <v>23245</v>
      </c>
      <c r="M23246" s="53">
        <f ca="1"/>
        <v>1963</v>
      </c>
      <c r="N23246" s="53">
        <f ca="1"/>
        <v>8</v>
      </c>
      <c r="O23246" s="53" t="str">
        <f ca="1"/>
        <v>1963-08</v>
      </c>
    </row>
    <row r="23247" spans="12:15" x14ac:dyDescent="0.4">
      <c r="L23247" s="56">
        <f ca="1"/>
        <v>23246</v>
      </c>
      <c r="M23247" s="53">
        <f ca="1"/>
        <v>1963</v>
      </c>
      <c r="N23247" s="53">
        <f ca="1"/>
        <v>8</v>
      </c>
      <c r="O23247" s="53" t="str">
        <f ca="1"/>
        <v>1963-08</v>
      </c>
    </row>
    <row r="23248" spans="12:15" x14ac:dyDescent="0.4">
      <c r="L23248" s="56">
        <f ca="1"/>
        <v>23247</v>
      </c>
      <c r="M23248" s="53">
        <f ca="1"/>
        <v>1963</v>
      </c>
      <c r="N23248" s="53">
        <f ca="1"/>
        <v>8</v>
      </c>
      <c r="O23248" s="53" t="str">
        <f ca="1"/>
        <v>1963-08</v>
      </c>
    </row>
    <row r="23249" spans="12:15" x14ac:dyDescent="0.4">
      <c r="L23249" s="56">
        <f ca="1"/>
        <v>23248</v>
      </c>
      <c r="M23249" s="53">
        <f ca="1"/>
        <v>1963</v>
      </c>
      <c r="N23249" s="53">
        <f ca="1"/>
        <v>8</v>
      </c>
      <c r="O23249" s="53" t="str">
        <f ca="1"/>
        <v>1963-08</v>
      </c>
    </row>
    <row r="23250" spans="12:15" x14ac:dyDescent="0.4">
      <c r="L23250" s="56">
        <f ca="1"/>
        <v>23249</v>
      </c>
      <c r="M23250" s="53">
        <f ca="1"/>
        <v>1963</v>
      </c>
      <c r="N23250" s="53">
        <f ca="1"/>
        <v>8</v>
      </c>
      <c r="O23250" s="53" t="str">
        <f ca="1"/>
        <v>1963-08</v>
      </c>
    </row>
    <row r="23251" spans="12:15" x14ac:dyDescent="0.4">
      <c r="L23251" s="56">
        <f ca="1"/>
        <v>23250</v>
      </c>
      <c r="M23251" s="53">
        <f ca="1"/>
        <v>1963</v>
      </c>
      <c r="N23251" s="53">
        <f ca="1"/>
        <v>8</v>
      </c>
      <c r="O23251" s="53" t="str">
        <f ca="1"/>
        <v>1963-08</v>
      </c>
    </row>
    <row r="23252" spans="12:15" x14ac:dyDescent="0.4">
      <c r="L23252" s="56">
        <f ca="1"/>
        <v>23251</v>
      </c>
      <c r="M23252" s="53">
        <f ca="1"/>
        <v>1963</v>
      </c>
      <c r="N23252" s="53">
        <f ca="1"/>
        <v>8</v>
      </c>
      <c r="O23252" s="53" t="str">
        <f ca="1"/>
        <v>1963-08</v>
      </c>
    </row>
    <row r="23253" spans="12:15" x14ac:dyDescent="0.4">
      <c r="L23253" s="56">
        <f ca="1"/>
        <v>23252</v>
      </c>
      <c r="M23253" s="53">
        <f ca="1"/>
        <v>1963</v>
      </c>
      <c r="N23253" s="53">
        <f ca="1"/>
        <v>8</v>
      </c>
      <c r="O23253" s="53" t="str">
        <f ca="1"/>
        <v>1963-08</v>
      </c>
    </row>
    <row r="23254" spans="12:15" x14ac:dyDescent="0.4">
      <c r="L23254" s="56">
        <f ca="1"/>
        <v>23253</v>
      </c>
      <c r="M23254" s="53">
        <f ca="1"/>
        <v>1963</v>
      </c>
      <c r="N23254" s="53">
        <f ca="1"/>
        <v>8</v>
      </c>
      <c r="O23254" s="53" t="str">
        <f ca="1"/>
        <v>1963-08</v>
      </c>
    </row>
    <row r="23255" spans="12:15" x14ac:dyDescent="0.4">
      <c r="L23255" s="56">
        <f ca="1"/>
        <v>23254</v>
      </c>
      <c r="M23255" s="53">
        <f ca="1"/>
        <v>1963</v>
      </c>
      <c r="N23255" s="53">
        <f ca="1"/>
        <v>8</v>
      </c>
      <c r="O23255" s="53" t="str">
        <f ca="1"/>
        <v>1963-08</v>
      </c>
    </row>
    <row r="23256" spans="12:15" x14ac:dyDescent="0.4">
      <c r="L23256" s="56">
        <f ca="1"/>
        <v>23255</v>
      </c>
      <c r="M23256" s="53">
        <f ca="1"/>
        <v>1963</v>
      </c>
      <c r="N23256" s="53">
        <f ca="1"/>
        <v>9</v>
      </c>
      <c r="O23256" s="53" t="str">
        <f ca="1"/>
        <v>1963-09</v>
      </c>
    </row>
    <row r="23257" spans="12:15" x14ac:dyDescent="0.4">
      <c r="L23257" s="56">
        <f ca="1"/>
        <v>23256</v>
      </c>
      <c r="M23257" s="53">
        <f ca="1"/>
        <v>1963</v>
      </c>
      <c r="N23257" s="53">
        <f ca="1"/>
        <v>9</v>
      </c>
      <c r="O23257" s="53" t="str">
        <f ca="1"/>
        <v>1963-09</v>
      </c>
    </row>
    <row r="23258" spans="12:15" x14ac:dyDescent="0.4">
      <c r="L23258" s="56">
        <f ca="1"/>
        <v>23257</v>
      </c>
      <c r="M23258" s="53">
        <f ca="1"/>
        <v>1963</v>
      </c>
      <c r="N23258" s="53">
        <f ca="1"/>
        <v>9</v>
      </c>
      <c r="O23258" s="53" t="str">
        <f ca="1"/>
        <v>1963-09</v>
      </c>
    </row>
    <row r="23259" spans="12:15" x14ac:dyDescent="0.4">
      <c r="L23259" s="56">
        <f ca="1"/>
        <v>23258</v>
      </c>
      <c r="M23259" s="53">
        <f ca="1"/>
        <v>1963</v>
      </c>
      <c r="N23259" s="53">
        <f ca="1"/>
        <v>9</v>
      </c>
      <c r="O23259" s="53" t="str">
        <f ca="1"/>
        <v>1963-09</v>
      </c>
    </row>
    <row r="23260" spans="12:15" x14ac:dyDescent="0.4">
      <c r="L23260" s="56">
        <f ca="1"/>
        <v>23259</v>
      </c>
      <c r="M23260" s="53">
        <f ca="1"/>
        <v>1963</v>
      </c>
      <c r="N23260" s="53">
        <f ca="1"/>
        <v>9</v>
      </c>
      <c r="O23260" s="53" t="str">
        <f ca="1"/>
        <v>1963-09</v>
      </c>
    </row>
    <row r="23261" spans="12:15" x14ac:dyDescent="0.4">
      <c r="L23261" s="56">
        <f ca="1"/>
        <v>23260</v>
      </c>
      <c r="M23261" s="53">
        <f ca="1"/>
        <v>1963</v>
      </c>
      <c r="N23261" s="53">
        <f ca="1"/>
        <v>9</v>
      </c>
      <c r="O23261" s="53" t="str">
        <f ca="1"/>
        <v>1963-09</v>
      </c>
    </row>
    <row r="23262" spans="12:15" x14ac:dyDescent="0.4">
      <c r="L23262" s="56">
        <f ca="1"/>
        <v>23261</v>
      </c>
      <c r="M23262" s="53">
        <f ca="1"/>
        <v>1963</v>
      </c>
      <c r="N23262" s="53">
        <f ca="1"/>
        <v>9</v>
      </c>
      <c r="O23262" s="53" t="str">
        <f ca="1"/>
        <v>1963-09</v>
      </c>
    </row>
    <row r="23263" spans="12:15" x14ac:dyDescent="0.4">
      <c r="L23263" s="56">
        <f ca="1"/>
        <v>23262</v>
      </c>
      <c r="M23263" s="53">
        <f ca="1"/>
        <v>1963</v>
      </c>
      <c r="N23263" s="53">
        <f ca="1"/>
        <v>9</v>
      </c>
      <c r="O23263" s="53" t="str">
        <f ca="1"/>
        <v>1963-09</v>
      </c>
    </row>
    <row r="23264" spans="12:15" x14ac:dyDescent="0.4">
      <c r="L23264" s="56">
        <f ca="1"/>
        <v>23263</v>
      </c>
      <c r="M23264" s="53">
        <f ca="1"/>
        <v>1963</v>
      </c>
      <c r="N23264" s="53">
        <f ca="1"/>
        <v>9</v>
      </c>
      <c r="O23264" s="53" t="str">
        <f ca="1"/>
        <v>1963-09</v>
      </c>
    </row>
    <row r="23265" spans="12:15" x14ac:dyDescent="0.4">
      <c r="L23265" s="56">
        <f ca="1"/>
        <v>23264</v>
      </c>
      <c r="M23265" s="53">
        <f ca="1"/>
        <v>1963</v>
      </c>
      <c r="N23265" s="53">
        <f ca="1"/>
        <v>9</v>
      </c>
      <c r="O23265" s="53" t="str">
        <f ca="1"/>
        <v>1963-09</v>
      </c>
    </row>
    <row r="23266" spans="12:15" x14ac:dyDescent="0.4">
      <c r="L23266" s="56">
        <f ca="1"/>
        <v>23265</v>
      </c>
      <c r="M23266" s="53">
        <f ca="1"/>
        <v>1963</v>
      </c>
      <c r="N23266" s="53">
        <f ca="1"/>
        <v>9</v>
      </c>
      <c r="O23266" s="53" t="str">
        <f ca="1"/>
        <v>1963-09</v>
      </c>
    </row>
    <row r="23267" spans="12:15" x14ac:dyDescent="0.4">
      <c r="L23267" s="56">
        <f ca="1"/>
        <v>23266</v>
      </c>
      <c r="M23267" s="53">
        <f ca="1"/>
        <v>1963</v>
      </c>
      <c r="N23267" s="53">
        <f ca="1"/>
        <v>9</v>
      </c>
      <c r="O23267" s="53" t="str">
        <f ca="1"/>
        <v>1963-09</v>
      </c>
    </row>
    <row r="23268" spans="12:15" x14ac:dyDescent="0.4">
      <c r="L23268" s="56">
        <f ca="1"/>
        <v>23267</v>
      </c>
      <c r="M23268" s="53">
        <f ca="1"/>
        <v>1963</v>
      </c>
      <c r="N23268" s="53">
        <f ca="1"/>
        <v>9</v>
      </c>
      <c r="O23268" s="53" t="str">
        <f ca="1"/>
        <v>1963-09</v>
      </c>
    </row>
    <row r="23269" spans="12:15" x14ac:dyDescent="0.4">
      <c r="L23269" s="56">
        <f ca="1"/>
        <v>23268</v>
      </c>
      <c r="M23269" s="53">
        <f ca="1"/>
        <v>1963</v>
      </c>
      <c r="N23269" s="53">
        <f ca="1"/>
        <v>9</v>
      </c>
      <c r="O23269" s="53" t="str">
        <f ca="1"/>
        <v>1963-09</v>
      </c>
    </row>
    <row r="23270" spans="12:15" x14ac:dyDescent="0.4">
      <c r="L23270" s="56">
        <f ca="1"/>
        <v>23269</v>
      </c>
      <c r="M23270" s="53">
        <f ca="1"/>
        <v>1963</v>
      </c>
      <c r="N23270" s="53">
        <f ca="1"/>
        <v>9</v>
      </c>
      <c r="O23270" s="53" t="str">
        <f ca="1"/>
        <v>1963-09</v>
      </c>
    </row>
    <row r="23271" spans="12:15" x14ac:dyDescent="0.4">
      <c r="L23271" s="56">
        <f ca="1"/>
        <v>23270</v>
      </c>
      <c r="M23271" s="53">
        <f ca="1"/>
        <v>1963</v>
      </c>
      <c r="N23271" s="53">
        <f ca="1"/>
        <v>9</v>
      </c>
      <c r="O23271" s="53" t="str">
        <f ca="1"/>
        <v>1963-09</v>
      </c>
    </row>
    <row r="23272" spans="12:15" x14ac:dyDescent="0.4">
      <c r="L23272" s="56">
        <f ca="1"/>
        <v>23271</v>
      </c>
      <c r="M23272" s="53">
        <f ca="1"/>
        <v>1963</v>
      </c>
      <c r="N23272" s="53">
        <f ca="1"/>
        <v>9</v>
      </c>
      <c r="O23272" s="53" t="str">
        <f ca="1"/>
        <v>1963-09</v>
      </c>
    </row>
    <row r="23273" spans="12:15" x14ac:dyDescent="0.4">
      <c r="L23273" s="56">
        <f ca="1"/>
        <v>23272</v>
      </c>
      <c r="M23273" s="53">
        <f ca="1"/>
        <v>1963</v>
      </c>
      <c r="N23273" s="53">
        <f ca="1"/>
        <v>9</v>
      </c>
      <c r="O23273" s="53" t="str">
        <f ca="1"/>
        <v>1963-09</v>
      </c>
    </row>
    <row r="23274" spans="12:15" x14ac:dyDescent="0.4">
      <c r="L23274" s="56">
        <f ca="1"/>
        <v>23273</v>
      </c>
      <c r="M23274" s="53">
        <f ca="1"/>
        <v>1963</v>
      </c>
      <c r="N23274" s="53">
        <f ca="1"/>
        <v>9</v>
      </c>
      <c r="O23274" s="53" t="str">
        <f ca="1"/>
        <v>1963-09</v>
      </c>
    </row>
    <row r="23275" spans="12:15" x14ac:dyDescent="0.4">
      <c r="L23275" s="56">
        <f ca="1"/>
        <v>23274</v>
      </c>
      <c r="M23275" s="53">
        <f ca="1"/>
        <v>1963</v>
      </c>
      <c r="N23275" s="53">
        <f ca="1"/>
        <v>9</v>
      </c>
      <c r="O23275" s="53" t="str">
        <f ca="1"/>
        <v>1963-09</v>
      </c>
    </row>
    <row r="23276" spans="12:15" x14ac:dyDescent="0.4">
      <c r="L23276" s="56">
        <f ca="1"/>
        <v>23275</v>
      </c>
      <c r="M23276" s="53">
        <f ca="1"/>
        <v>1963</v>
      </c>
      <c r="N23276" s="53">
        <f ca="1"/>
        <v>9</v>
      </c>
      <c r="O23276" s="53" t="str">
        <f ca="1"/>
        <v>1963-09</v>
      </c>
    </row>
    <row r="23277" spans="12:15" x14ac:dyDescent="0.4">
      <c r="L23277" s="56">
        <f ca="1"/>
        <v>23276</v>
      </c>
      <c r="M23277" s="53">
        <f ca="1"/>
        <v>1963</v>
      </c>
      <c r="N23277" s="53">
        <f ca="1"/>
        <v>9</v>
      </c>
      <c r="O23277" s="53" t="str">
        <f ca="1"/>
        <v>1963-09</v>
      </c>
    </row>
    <row r="23278" spans="12:15" x14ac:dyDescent="0.4">
      <c r="L23278" s="56">
        <f ca="1"/>
        <v>23277</v>
      </c>
      <c r="M23278" s="53">
        <f ca="1"/>
        <v>1963</v>
      </c>
      <c r="N23278" s="53">
        <f ca="1"/>
        <v>9</v>
      </c>
      <c r="O23278" s="53" t="str">
        <f ca="1"/>
        <v>1963-09</v>
      </c>
    </row>
    <row r="23279" spans="12:15" x14ac:dyDescent="0.4">
      <c r="L23279" s="56">
        <f ca="1"/>
        <v>23278</v>
      </c>
      <c r="M23279" s="53">
        <f ca="1"/>
        <v>1963</v>
      </c>
      <c r="N23279" s="53">
        <f ca="1"/>
        <v>9</v>
      </c>
      <c r="O23279" s="53" t="str">
        <f ca="1"/>
        <v>1963-09</v>
      </c>
    </row>
    <row r="23280" spans="12:15" x14ac:dyDescent="0.4">
      <c r="L23280" s="56">
        <f ca="1"/>
        <v>23279</v>
      </c>
      <c r="M23280" s="53">
        <f ca="1"/>
        <v>1963</v>
      </c>
      <c r="N23280" s="53">
        <f ca="1"/>
        <v>9</v>
      </c>
      <c r="O23280" s="53" t="str">
        <f ca="1"/>
        <v>1963-09</v>
      </c>
    </row>
    <row r="23281" spans="12:15" x14ac:dyDescent="0.4">
      <c r="L23281" s="56">
        <f ca="1"/>
        <v>23280</v>
      </c>
      <c r="M23281" s="53">
        <f ca="1"/>
        <v>1963</v>
      </c>
      <c r="N23281" s="53">
        <f ca="1"/>
        <v>9</v>
      </c>
      <c r="O23281" s="53" t="str">
        <f ca="1"/>
        <v>1963-09</v>
      </c>
    </row>
    <row r="23282" spans="12:15" x14ac:dyDescent="0.4">
      <c r="L23282" s="56">
        <f ca="1"/>
        <v>23281</v>
      </c>
      <c r="M23282" s="53">
        <f ca="1"/>
        <v>1963</v>
      </c>
      <c r="N23282" s="53">
        <f ca="1"/>
        <v>9</v>
      </c>
      <c r="O23282" s="53" t="str">
        <f ca="1"/>
        <v>1963-09</v>
      </c>
    </row>
    <row r="23283" spans="12:15" x14ac:dyDescent="0.4">
      <c r="L23283" s="56">
        <f ca="1"/>
        <v>23282</v>
      </c>
      <c r="M23283" s="53">
        <f ca="1"/>
        <v>1963</v>
      </c>
      <c r="N23283" s="53">
        <f ca="1"/>
        <v>9</v>
      </c>
      <c r="O23283" s="53" t="str">
        <f ca="1"/>
        <v>1963-09</v>
      </c>
    </row>
    <row r="23284" spans="12:15" x14ac:dyDescent="0.4">
      <c r="L23284" s="56">
        <f ca="1"/>
        <v>23283</v>
      </c>
      <c r="M23284" s="53">
        <f ca="1"/>
        <v>1963</v>
      </c>
      <c r="N23284" s="53">
        <f ca="1"/>
        <v>9</v>
      </c>
      <c r="O23284" s="53" t="str">
        <f ca="1"/>
        <v>1963-09</v>
      </c>
    </row>
    <row r="23285" spans="12:15" x14ac:dyDescent="0.4">
      <c r="L23285" s="56">
        <f ca="1"/>
        <v>23284</v>
      </c>
      <c r="M23285" s="53">
        <f ca="1"/>
        <v>1963</v>
      </c>
      <c r="N23285" s="53">
        <f ca="1"/>
        <v>9</v>
      </c>
      <c r="O23285" s="53" t="str">
        <f ca="1"/>
        <v>1963-09</v>
      </c>
    </row>
    <row r="23286" spans="12:15" x14ac:dyDescent="0.4">
      <c r="L23286" s="56">
        <f ca="1"/>
        <v>23285</v>
      </c>
      <c r="M23286" s="53">
        <f ca="1"/>
        <v>1963</v>
      </c>
      <c r="N23286" s="53">
        <f ca="1"/>
        <v>10</v>
      </c>
      <c r="O23286" s="53" t="str">
        <f ca="1"/>
        <v>1963-10</v>
      </c>
    </row>
    <row r="23287" spans="12:15" x14ac:dyDescent="0.4">
      <c r="L23287" s="56">
        <f ca="1"/>
        <v>23286</v>
      </c>
      <c r="M23287" s="53">
        <f ca="1"/>
        <v>1963</v>
      </c>
      <c r="N23287" s="53">
        <f ca="1"/>
        <v>10</v>
      </c>
      <c r="O23287" s="53" t="str">
        <f ca="1"/>
        <v>1963-10</v>
      </c>
    </row>
    <row r="23288" spans="12:15" x14ac:dyDescent="0.4">
      <c r="L23288" s="56">
        <f ca="1"/>
        <v>23287</v>
      </c>
      <c r="M23288" s="53">
        <f ca="1"/>
        <v>1963</v>
      </c>
      <c r="N23288" s="53">
        <f ca="1"/>
        <v>10</v>
      </c>
      <c r="O23288" s="53" t="str">
        <f ca="1"/>
        <v>1963-10</v>
      </c>
    </row>
    <row r="23289" spans="12:15" x14ac:dyDescent="0.4">
      <c r="L23289" s="56">
        <f ca="1"/>
        <v>23288</v>
      </c>
      <c r="M23289" s="53">
        <f ca="1"/>
        <v>1963</v>
      </c>
      <c r="N23289" s="53">
        <f ca="1"/>
        <v>10</v>
      </c>
      <c r="O23289" s="53" t="str">
        <f ca="1"/>
        <v>1963-10</v>
      </c>
    </row>
    <row r="23290" spans="12:15" x14ac:dyDescent="0.4">
      <c r="L23290" s="56">
        <f ca="1"/>
        <v>23289</v>
      </c>
      <c r="M23290" s="53">
        <f ca="1"/>
        <v>1963</v>
      </c>
      <c r="N23290" s="53">
        <f ca="1"/>
        <v>10</v>
      </c>
      <c r="O23290" s="53" t="str">
        <f ca="1"/>
        <v>1963-10</v>
      </c>
    </row>
    <row r="23291" spans="12:15" x14ac:dyDescent="0.4">
      <c r="L23291" s="56">
        <f ca="1"/>
        <v>23290</v>
      </c>
      <c r="M23291" s="53">
        <f ca="1"/>
        <v>1963</v>
      </c>
      <c r="N23291" s="53">
        <f ca="1"/>
        <v>10</v>
      </c>
      <c r="O23291" s="53" t="str">
        <f ca="1"/>
        <v>1963-10</v>
      </c>
    </row>
    <row r="23292" spans="12:15" x14ac:dyDescent="0.4">
      <c r="L23292" s="56">
        <f ca="1"/>
        <v>23291</v>
      </c>
      <c r="M23292" s="53">
        <f ca="1"/>
        <v>1963</v>
      </c>
      <c r="N23292" s="53">
        <f ca="1"/>
        <v>10</v>
      </c>
      <c r="O23292" s="53" t="str">
        <f ca="1"/>
        <v>1963-10</v>
      </c>
    </row>
    <row r="23293" spans="12:15" x14ac:dyDescent="0.4">
      <c r="L23293" s="56">
        <f ca="1"/>
        <v>23292</v>
      </c>
      <c r="M23293" s="53">
        <f ca="1"/>
        <v>1963</v>
      </c>
      <c r="N23293" s="53">
        <f ca="1"/>
        <v>10</v>
      </c>
      <c r="O23293" s="53" t="str">
        <f ca="1"/>
        <v>1963-10</v>
      </c>
    </row>
    <row r="23294" spans="12:15" x14ac:dyDescent="0.4">
      <c r="L23294" s="56">
        <f ca="1"/>
        <v>23293</v>
      </c>
      <c r="M23294" s="53">
        <f ca="1"/>
        <v>1963</v>
      </c>
      <c r="N23294" s="53">
        <f ca="1"/>
        <v>10</v>
      </c>
      <c r="O23294" s="53" t="str">
        <f ca="1"/>
        <v>1963-10</v>
      </c>
    </row>
    <row r="23295" spans="12:15" x14ac:dyDescent="0.4">
      <c r="L23295" s="56">
        <f ca="1"/>
        <v>23294</v>
      </c>
      <c r="M23295" s="53">
        <f ca="1"/>
        <v>1963</v>
      </c>
      <c r="N23295" s="53">
        <f ca="1"/>
        <v>10</v>
      </c>
      <c r="O23295" s="53" t="str">
        <f ca="1"/>
        <v>1963-10</v>
      </c>
    </row>
    <row r="23296" spans="12:15" x14ac:dyDescent="0.4">
      <c r="L23296" s="56">
        <f ca="1"/>
        <v>23295</v>
      </c>
      <c r="M23296" s="53">
        <f ca="1"/>
        <v>1963</v>
      </c>
      <c r="N23296" s="53">
        <f ca="1"/>
        <v>10</v>
      </c>
      <c r="O23296" s="53" t="str">
        <f ca="1"/>
        <v>1963-10</v>
      </c>
    </row>
    <row r="23297" spans="12:15" x14ac:dyDescent="0.4">
      <c r="L23297" s="56">
        <f ca="1"/>
        <v>23296</v>
      </c>
      <c r="M23297" s="53">
        <f ca="1"/>
        <v>1963</v>
      </c>
      <c r="N23297" s="53">
        <f ca="1"/>
        <v>10</v>
      </c>
      <c r="O23297" s="53" t="str">
        <f ca="1"/>
        <v>1963-10</v>
      </c>
    </row>
    <row r="23298" spans="12:15" x14ac:dyDescent="0.4">
      <c r="L23298" s="56">
        <f ca="1"/>
        <v>23297</v>
      </c>
      <c r="M23298" s="53">
        <f ca="1"/>
        <v>1963</v>
      </c>
      <c r="N23298" s="53">
        <f ca="1"/>
        <v>10</v>
      </c>
      <c r="O23298" s="53" t="str">
        <f ca="1"/>
        <v>1963-10</v>
      </c>
    </row>
    <row r="23299" spans="12:15" x14ac:dyDescent="0.4">
      <c r="L23299" s="56">
        <f ca="1"/>
        <v>23298</v>
      </c>
      <c r="M23299" s="53">
        <f ca="1"/>
        <v>1963</v>
      </c>
      <c r="N23299" s="53">
        <f ca="1"/>
        <v>10</v>
      </c>
      <c r="O23299" s="53" t="str">
        <f ca="1"/>
        <v>1963-10</v>
      </c>
    </row>
    <row r="23300" spans="12:15" x14ac:dyDescent="0.4">
      <c r="L23300" s="56">
        <f ca="1"/>
        <v>23299</v>
      </c>
      <c r="M23300" s="53">
        <f ca="1"/>
        <v>1963</v>
      </c>
      <c r="N23300" s="53">
        <f ca="1"/>
        <v>10</v>
      </c>
      <c r="O23300" s="53" t="str">
        <f ca="1"/>
        <v>1963-10</v>
      </c>
    </row>
    <row r="23301" spans="12:15" x14ac:dyDescent="0.4">
      <c r="L23301" s="56">
        <f ca="1"/>
        <v>23300</v>
      </c>
      <c r="M23301" s="53">
        <f ca="1"/>
        <v>1963</v>
      </c>
      <c r="N23301" s="53">
        <f ca="1"/>
        <v>10</v>
      </c>
      <c r="O23301" s="53" t="str">
        <f ca="1"/>
        <v>1963-10</v>
      </c>
    </row>
    <row r="23302" spans="12:15" x14ac:dyDescent="0.4">
      <c r="L23302" s="56">
        <f ca="1"/>
        <v>23301</v>
      </c>
      <c r="M23302" s="53">
        <f ca="1"/>
        <v>1963</v>
      </c>
      <c r="N23302" s="53">
        <f ca="1"/>
        <v>10</v>
      </c>
      <c r="O23302" s="53" t="str">
        <f ca="1"/>
        <v>1963-10</v>
      </c>
    </row>
    <row r="23303" spans="12:15" x14ac:dyDescent="0.4">
      <c r="L23303" s="56">
        <f ca="1"/>
        <v>23302</v>
      </c>
      <c r="M23303" s="53">
        <f ca="1"/>
        <v>1963</v>
      </c>
      <c r="N23303" s="53">
        <f ca="1"/>
        <v>10</v>
      </c>
      <c r="O23303" s="53" t="str">
        <f ca="1"/>
        <v>1963-10</v>
      </c>
    </row>
    <row r="23304" spans="12:15" x14ac:dyDescent="0.4">
      <c r="L23304" s="56">
        <f ca="1"/>
        <v>23303</v>
      </c>
      <c r="M23304" s="53">
        <f ca="1"/>
        <v>1963</v>
      </c>
      <c r="N23304" s="53">
        <f ca="1"/>
        <v>10</v>
      </c>
      <c r="O23304" s="53" t="str">
        <f ca="1"/>
        <v>1963-10</v>
      </c>
    </row>
    <row r="23305" spans="12:15" x14ac:dyDescent="0.4">
      <c r="L23305" s="56">
        <f ca="1"/>
        <v>23304</v>
      </c>
      <c r="M23305" s="53">
        <f ca="1"/>
        <v>1963</v>
      </c>
      <c r="N23305" s="53">
        <f ca="1"/>
        <v>10</v>
      </c>
      <c r="O23305" s="53" t="str">
        <f ca="1"/>
        <v>1963-10</v>
      </c>
    </row>
    <row r="23306" spans="12:15" x14ac:dyDescent="0.4">
      <c r="L23306" s="56">
        <f ca="1"/>
        <v>23305</v>
      </c>
      <c r="M23306" s="53">
        <f ca="1"/>
        <v>1963</v>
      </c>
      <c r="N23306" s="53">
        <f ca="1"/>
        <v>10</v>
      </c>
      <c r="O23306" s="53" t="str">
        <f ca="1"/>
        <v>1963-10</v>
      </c>
    </row>
    <row r="23307" spans="12:15" x14ac:dyDescent="0.4">
      <c r="L23307" s="56">
        <f ca="1"/>
        <v>23306</v>
      </c>
      <c r="M23307" s="53">
        <f ca="1"/>
        <v>1963</v>
      </c>
      <c r="N23307" s="53">
        <f ca="1"/>
        <v>10</v>
      </c>
      <c r="O23307" s="53" t="str">
        <f ca="1"/>
        <v>1963-10</v>
      </c>
    </row>
    <row r="23308" spans="12:15" x14ac:dyDescent="0.4">
      <c r="L23308" s="56">
        <f ca="1"/>
        <v>23307</v>
      </c>
      <c r="M23308" s="53">
        <f ca="1"/>
        <v>1963</v>
      </c>
      <c r="N23308" s="53">
        <f ca="1"/>
        <v>10</v>
      </c>
      <c r="O23308" s="53" t="str">
        <f ca="1"/>
        <v>1963-10</v>
      </c>
    </row>
    <row r="23309" spans="12:15" x14ac:dyDescent="0.4">
      <c r="L23309" s="56">
        <f ca="1"/>
        <v>23308</v>
      </c>
      <c r="M23309" s="53">
        <f ca="1"/>
        <v>1963</v>
      </c>
      <c r="N23309" s="53">
        <f ca="1"/>
        <v>10</v>
      </c>
      <c r="O23309" s="53" t="str">
        <f ca="1"/>
        <v>1963-10</v>
      </c>
    </row>
    <row r="23310" spans="12:15" x14ac:dyDescent="0.4">
      <c r="L23310" s="56">
        <f ca="1"/>
        <v>23309</v>
      </c>
      <c r="M23310" s="53">
        <f ca="1"/>
        <v>1963</v>
      </c>
      <c r="N23310" s="53">
        <f ca="1"/>
        <v>10</v>
      </c>
      <c r="O23310" s="53" t="str">
        <f ca="1"/>
        <v>1963-10</v>
      </c>
    </row>
    <row r="23311" spans="12:15" x14ac:dyDescent="0.4">
      <c r="L23311" s="56">
        <f ca="1"/>
        <v>23310</v>
      </c>
      <c r="M23311" s="53">
        <f ca="1"/>
        <v>1963</v>
      </c>
      <c r="N23311" s="53">
        <f ca="1"/>
        <v>10</v>
      </c>
      <c r="O23311" s="53" t="str">
        <f ca="1"/>
        <v>1963-10</v>
      </c>
    </row>
    <row r="23312" spans="12:15" x14ac:dyDescent="0.4">
      <c r="L23312" s="56">
        <f ca="1"/>
        <v>23311</v>
      </c>
      <c r="M23312" s="53">
        <f ca="1"/>
        <v>1963</v>
      </c>
      <c r="N23312" s="53">
        <f ca="1"/>
        <v>10</v>
      </c>
      <c r="O23312" s="53" t="str">
        <f ca="1"/>
        <v>1963-10</v>
      </c>
    </row>
    <row r="23313" spans="12:15" x14ac:dyDescent="0.4">
      <c r="L23313" s="56">
        <f ca="1"/>
        <v>23312</v>
      </c>
      <c r="M23313" s="53">
        <f ca="1"/>
        <v>1963</v>
      </c>
      <c r="N23313" s="53">
        <f ca="1"/>
        <v>10</v>
      </c>
      <c r="O23313" s="53" t="str">
        <f ca="1"/>
        <v>1963-10</v>
      </c>
    </row>
    <row r="23314" spans="12:15" x14ac:dyDescent="0.4">
      <c r="L23314" s="56">
        <f ca="1"/>
        <v>23313</v>
      </c>
      <c r="M23314" s="53">
        <f ca="1"/>
        <v>1963</v>
      </c>
      <c r="N23314" s="53">
        <f ca="1"/>
        <v>10</v>
      </c>
      <c r="O23314" s="53" t="str">
        <f ca="1"/>
        <v>1963-10</v>
      </c>
    </row>
    <row r="23315" spans="12:15" x14ac:dyDescent="0.4">
      <c r="L23315" s="56">
        <f ca="1"/>
        <v>23314</v>
      </c>
      <c r="M23315" s="53">
        <f ca="1"/>
        <v>1963</v>
      </c>
      <c r="N23315" s="53">
        <f ca="1"/>
        <v>10</v>
      </c>
      <c r="O23315" s="53" t="str">
        <f ca="1"/>
        <v>1963-10</v>
      </c>
    </row>
    <row r="23316" spans="12:15" x14ac:dyDescent="0.4">
      <c r="L23316" s="56">
        <f ca="1"/>
        <v>23315</v>
      </c>
      <c r="M23316" s="53">
        <f ca="1"/>
        <v>1963</v>
      </c>
      <c r="N23316" s="53">
        <f ca="1"/>
        <v>10</v>
      </c>
      <c r="O23316" s="53" t="str">
        <f ca="1"/>
        <v>1963-10</v>
      </c>
    </row>
    <row r="23317" spans="12:15" x14ac:dyDescent="0.4">
      <c r="L23317" s="56">
        <f ca="1"/>
        <v>23316</v>
      </c>
      <c r="M23317" s="53">
        <f ca="1"/>
        <v>1963</v>
      </c>
      <c r="N23317" s="53">
        <f ca="1"/>
        <v>11</v>
      </c>
      <c r="O23317" s="53" t="str">
        <f ca="1"/>
        <v>1963-11</v>
      </c>
    </row>
    <row r="23318" spans="12:15" x14ac:dyDescent="0.4">
      <c r="L23318" s="56">
        <f ca="1"/>
        <v>23317</v>
      </c>
      <c r="M23318" s="53">
        <f ca="1"/>
        <v>1963</v>
      </c>
      <c r="N23318" s="53">
        <f ca="1"/>
        <v>11</v>
      </c>
      <c r="O23318" s="53" t="str">
        <f ca="1"/>
        <v>1963-11</v>
      </c>
    </row>
    <row r="23319" spans="12:15" x14ac:dyDescent="0.4">
      <c r="L23319" s="56">
        <f ca="1"/>
        <v>23318</v>
      </c>
      <c r="M23319" s="53">
        <f ca="1"/>
        <v>1963</v>
      </c>
      <c r="N23319" s="53">
        <f ca="1"/>
        <v>11</v>
      </c>
      <c r="O23319" s="53" t="str">
        <f ca="1"/>
        <v>1963-11</v>
      </c>
    </row>
    <row r="23320" spans="12:15" x14ac:dyDescent="0.4">
      <c r="L23320" s="56">
        <f ca="1"/>
        <v>23319</v>
      </c>
      <c r="M23320" s="53">
        <f ca="1"/>
        <v>1963</v>
      </c>
      <c r="N23320" s="53">
        <f ca="1"/>
        <v>11</v>
      </c>
      <c r="O23320" s="53" t="str">
        <f ca="1"/>
        <v>1963-11</v>
      </c>
    </row>
    <row r="23321" spans="12:15" x14ac:dyDescent="0.4">
      <c r="L23321" s="56">
        <f ca="1"/>
        <v>23320</v>
      </c>
      <c r="M23321" s="53">
        <f ca="1"/>
        <v>1963</v>
      </c>
      <c r="N23321" s="53">
        <f ca="1"/>
        <v>11</v>
      </c>
      <c r="O23321" s="53" t="str">
        <f ca="1"/>
        <v>1963-11</v>
      </c>
    </row>
    <row r="23322" spans="12:15" x14ac:dyDescent="0.4">
      <c r="L23322" s="56">
        <f ca="1"/>
        <v>23321</v>
      </c>
      <c r="M23322" s="53">
        <f ca="1"/>
        <v>1963</v>
      </c>
      <c r="N23322" s="53">
        <f ca="1"/>
        <v>11</v>
      </c>
      <c r="O23322" s="53" t="str">
        <f ca="1"/>
        <v>1963-11</v>
      </c>
    </row>
    <row r="23323" spans="12:15" x14ac:dyDescent="0.4">
      <c r="L23323" s="56">
        <f ca="1"/>
        <v>23322</v>
      </c>
      <c r="M23323" s="53">
        <f ca="1"/>
        <v>1963</v>
      </c>
      <c r="N23323" s="53">
        <f ca="1"/>
        <v>11</v>
      </c>
      <c r="O23323" s="53" t="str">
        <f ca="1"/>
        <v>1963-11</v>
      </c>
    </row>
    <row r="23324" spans="12:15" x14ac:dyDescent="0.4">
      <c r="L23324" s="56">
        <f ca="1"/>
        <v>23323</v>
      </c>
      <c r="M23324" s="53">
        <f ca="1"/>
        <v>1963</v>
      </c>
      <c r="N23324" s="53">
        <f ca="1"/>
        <v>11</v>
      </c>
      <c r="O23324" s="53" t="str">
        <f ca="1"/>
        <v>1963-11</v>
      </c>
    </row>
    <row r="23325" spans="12:15" x14ac:dyDescent="0.4">
      <c r="L23325" s="56">
        <f ca="1"/>
        <v>23324</v>
      </c>
      <c r="M23325" s="53">
        <f ca="1"/>
        <v>1963</v>
      </c>
      <c r="N23325" s="53">
        <f ca="1"/>
        <v>11</v>
      </c>
      <c r="O23325" s="53" t="str">
        <f ca="1"/>
        <v>1963-11</v>
      </c>
    </row>
    <row r="23326" spans="12:15" x14ac:dyDescent="0.4">
      <c r="L23326" s="56">
        <f ca="1"/>
        <v>23325</v>
      </c>
      <c r="M23326" s="53">
        <f ca="1"/>
        <v>1963</v>
      </c>
      <c r="N23326" s="53">
        <f ca="1"/>
        <v>11</v>
      </c>
      <c r="O23326" s="53" t="str">
        <f ca="1"/>
        <v>1963-11</v>
      </c>
    </row>
    <row r="23327" spans="12:15" x14ac:dyDescent="0.4">
      <c r="L23327" s="56">
        <f ca="1"/>
        <v>23326</v>
      </c>
      <c r="M23327" s="53">
        <f ca="1"/>
        <v>1963</v>
      </c>
      <c r="N23327" s="53">
        <f ca="1"/>
        <v>11</v>
      </c>
      <c r="O23327" s="53" t="str">
        <f ca="1"/>
        <v>1963-11</v>
      </c>
    </row>
    <row r="23328" spans="12:15" x14ac:dyDescent="0.4">
      <c r="L23328" s="56">
        <f ca="1"/>
        <v>23327</v>
      </c>
      <c r="M23328" s="53">
        <f ca="1"/>
        <v>1963</v>
      </c>
      <c r="N23328" s="53">
        <f ca="1"/>
        <v>11</v>
      </c>
      <c r="O23328" s="53" t="str">
        <f ca="1"/>
        <v>1963-11</v>
      </c>
    </row>
    <row r="23329" spans="12:15" x14ac:dyDescent="0.4">
      <c r="L23329" s="56">
        <f ca="1"/>
        <v>23328</v>
      </c>
      <c r="M23329" s="53">
        <f ca="1"/>
        <v>1963</v>
      </c>
      <c r="N23329" s="53">
        <f ca="1"/>
        <v>11</v>
      </c>
      <c r="O23329" s="53" t="str">
        <f ca="1"/>
        <v>1963-11</v>
      </c>
    </row>
    <row r="23330" spans="12:15" x14ac:dyDescent="0.4">
      <c r="L23330" s="56">
        <f ca="1"/>
        <v>23329</v>
      </c>
      <c r="M23330" s="53">
        <f ca="1"/>
        <v>1963</v>
      </c>
      <c r="N23330" s="53">
        <f ca="1"/>
        <v>11</v>
      </c>
      <c r="O23330" s="53" t="str">
        <f ca="1"/>
        <v>1963-11</v>
      </c>
    </row>
    <row r="23331" spans="12:15" x14ac:dyDescent="0.4">
      <c r="L23331" s="56">
        <f ca="1"/>
        <v>23330</v>
      </c>
      <c r="M23331" s="53">
        <f ca="1"/>
        <v>1963</v>
      </c>
      <c r="N23331" s="53">
        <f ca="1"/>
        <v>11</v>
      </c>
      <c r="O23331" s="53" t="str">
        <f ca="1"/>
        <v>1963-11</v>
      </c>
    </row>
    <row r="23332" spans="12:15" x14ac:dyDescent="0.4">
      <c r="L23332" s="56">
        <f ca="1"/>
        <v>23331</v>
      </c>
      <c r="M23332" s="53">
        <f ca="1"/>
        <v>1963</v>
      </c>
      <c r="N23332" s="53">
        <f ca="1"/>
        <v>11</v>
      </c>
      <c r="O23332" s="53" t="str">
        <f ca="1"/>
        <v>1963-11</v>
      </c>
    </row>
    <row r="23333" spans="12:15" x14ac:dyDescent="0.4">
      <c r="L23333" s="56">
        <f ca="1"/>
        <v>23332</v>
      </c>
      <c r="M23333" s="53">
        <f ca="1"/>
        <v>1963</v>
      </c>
      <c r="N23333" s="53">
        <f ca="1"/>
        <v>11</v>
      </c>
      <c r="O23333" s="53" t="str">
        <f ca="1"/>
        <v>1963-11</v>
      </c>
    </row>
    <row r="23334" spans="12:15" x14ac:dyDescent="0.4">
      <c r="L23334" s="56">
        <f ca="1"/>
        <v>23333</v>
      </c>
      <c r="M23334" s="53">
        <f ca="1"/>
        <v>1963</v>
      </c>
      <c r="N23334" s="53">
        <f ca="1"/>
        <v>11</v>
      </c>
      <c r="O23334" s="53" t="str">
        <f ca="1"/>
        <v>1963-11</v>
      </c>
    </row>
    <row r="23335" spans="12:15" x14ac:dyDescent="0.4">
      <c r="L23335" s="56">
        <f ca="1"/>
        <v>23334</v>
      </c>
      <c r="M23335" s="53">
        <f ca="1"/>
        <v>1963</v>
      </c>
      <c r="N23335" s="53">
        <f ca="1"/>
        <v>11</v>
      </c>
      <c r="O23335" s="53" t="str">
        <f ca="1"/>
        <v>1963-11</v>
      </c>
    </row>
    <row r="23336" spans="12:15" x14ac:dyDescent="0.4">
      <c r="L23336" s="56">
        <f ca="1"/>
        <v>23335</v>
      </c>
      <c r="M23336" s="53">
        <f ca="1"/>
        <v>1963</v>
      </c>
      <c r="N23336" s="53">
        <f ca="1"/>
        <v>11</v>
      </c>
      <c r="O23336" s="53" t="str">
        <f ca="1"/>
        <v>1963-11</v>
      </c>
    </row>
    <row r="23337" spans="12:15" x14ac:dyDescent="0.4">
      <c r="L23337" s="56">
        <f ca="1"/>
        <v>23336</v>
      </c>
      <c r="M23337" s="53">
        <f ca="1"/>
        <v>1963</v>
      </c>
      <c r="N23337" s="53">
        <f ca="1"/>
        <v>11</v>
      </c>
      <c r="O23337" s="53" t="str">
        <f ca="1"/>
        <v>1963-11</v>
      </c>
    </row>
    <row r="23338" spans="12:15" x14ac:dyDescent="0.4">
      <c r="L23338" s="56">
        <f ca="1"/>
        <v>23337</v>
      </c>
      <c r="M23338" s="53">
        <f ca="1"/>
        <v>1963</v>
      </c>
      <c r="N23338" s="53">
        <f ca="1"/>
        <v>11</v>
      </c>
      <c r="O23338" s="53" t="str">
        <f ca="1"/>
        <v>1963-11</v>
      </c>
    </row>
    <row r="23339" spans="12:15" x14ac:dyDescent="0.4">
      <c r="L23339" s="56">
        <f ca="1"/>
        <v>23338</v>
      </c>
      <c r="M23339" s="53">
        <f ca="1"/>
        <v>1963</v>
      </c>
      <c r="N23339" s="53">
        <f ca="1"/>
        <v>11</v>
      </c>
      <c r="O23339" s="53" t="str">
        <f ca="1"/>
        <v>1963-11</v>
      </c>
    </row>
    <row r="23340" spans="12:15" x14ac:dyDescent="0.4">
      <c r="L23340" s="56">
        <f ca="1"/>
        <v>23339</v>
      </c>
      <c r="M23340" s="53">
        <f ca="1"/>
        <v>1963</v>
      </c>
      <c r="N23340" s="53">
        <f ca="1"/>
        <v>11</v>
      </c>
      <c r="O23340" s="53" t="str">
        <f ca="1"/>
        <v>1963-11</v>
      </c>
    </row>
    <row r="23341" spans="12:15" x14ac:dyDescent="0.4">
      <c r="L23341" s="56">
        <f ca="1"/>
        <v>23340</v>
      </c>
      <c r="M23341" s="53">
        <f ca="1"/>
        <v>1963</v>
      </c>
      <c r="N23341" s="53">
        <f ca="1"/>
        <v>11</v>
      </c>
      <c r="O23341" s="53" t="str">
        <f ca="1"/>
        <v>1963-11</v>
      </c>
    </row>
    <row r="23342" spans="12:15" x14ac:dyDescent="0.4">
      <c r="L23342" s="56">
        <f ca="1"/>
        <v>23341</v>
      </c>
      <c r="M23342" s="53">
        <f ca="1"/>
        <v>1963</v>
      </c>
      <c r="N23342" s="53">
        <f ca="1"/>
        <v>11</v>
      </c>
      <c r="O23342" s="53" t="str">
        <f ca="1"/>
        <v>1963-11</v>
      </c>
    </row>
    <row r="23343" spans="12:15" x14ac:dyDescent="0.4">
      <c r="L23343" s="56">
        <f ca="1"/>
        <v>23342</v>
      </c>
      <c r="M23343" s="53">
        <f ca="1"/>
        <v>1963</v>
      </c>
      <c r="N23343" s="53">
        <f ca="1"/>
        <v>11</v>
      </c>
      <c r="O23343" s="53" t="str">
        <f ca="1"/>
        <v>1963-11</v>
      </c>
    </row>
    <row r="23344" spans="12:15" x14ac:dyDescent="0.4">
      <c r="L23344" s="56">
        <f ca="1"/>
        <v>23343</v>
      </c>
      <c r="M23344" s="53">
        <f ca="1"/>
        <v>1963</v>
      </c>
      <c r="N23344" s="53">
        <f ca="1"/>
        <v>11</v>
      </c>
      <c r="O23344" s="53" t="str">
        <f ca="1"/>
        <v>1963-11</v>
      </c>
    </row>
    <row r="23345" spans="12:15" x14ac:dyDescent="0.4">
      <c r="L23345" s="56">
        <f ca="1"/>
        <v>23344</v>
      </c>
      <c r="M23345" s="53">
        <f ca="1"/>
        <v>1963</v>
      </c>
      <c r="N23345" s="53">
        <f ca="1"/>
        <v>11</v>
      </c>
      <c r="O23345" s="53" t="str">
        <f ca="1"/>
        <v>1963-11</v>
      </c>
    </row>
    <row r="23346" spans="12:15" x14ac:dyDescent="0.4">
      <c r="L23346" s="56">
        <f ca="1"/>
        <v>23345</v>
      </c>
      <c r="M23346" s="53">
        <f ca="1"/>
        <v>1963</v>
      </c>
      <c r="N23346" s="53">
        <f ca="1"/>
        <v>11</v>
      </c>
      <c r="O23346" s="53" t="str">
        <f ca="1"/>
        <v>1963-11</v>
      </c>
    </row>
    <row r="23347" spans="12:15" x14ac:dyDescent="0.4">
      <c r="L23347" s="56">
        <f ca="1"/>
        <v>23346</v>
      </c>
      <c r="M23347" s="53">
        <f ca="1"/>
        <v>1963</v>
      </c>
      <c r="N23347" s="53">
        <f ca="1"/>
        <v>12</v>
      </c>
      <c r="O23347" s="53" t="str">
        <f ca="1"/>
        <v>1963-12</v>
      </c>
    </row>
    <row r="23348" spans="12:15" x14ac:dyDescent="0.4">
      <c r="L23348" s="56">
        <f ca="1"/>
        <v>23347</v>
      </c>
      <c r="M23348" s="53">
        <f ca="1"/>
        <v>1963</v>
      </c>
      <c r="N23348" s="53">
        <f ca="1"/>
        <v>12</v>
      </c>
      <c r="O23348" s="53" t="str">
        <f ca="1"/>
        <v>1963-12</v>
      </c>
    </row>
    <row r="23349" spans="12:15" x14ac:dyDescent="0.4">
      <c r="L23349" s="56">
        <f ca="1"/>
        <v>23348</v>
      </c>
      <c r="M23349" s="53">
        <f ca="1"/>
        <v>1963</v>
      </c>
      <c r="N23349" s="53">
        <f ca="1"/>
        <v>12</v>
      </c>
      <c r="O23349" s="53" t="str">
        <f ca="1"/>
        <v>1963-12</v>
      </c>
    </row>
    <row r="23350" spans="12:15" x14ac:dyDescent="0.4">
      <c r="L23350" s="56">
        <f ca="1"/>
        <v>23349</v>
      </c>
      <c r="M23350" s="53">
        <f ca="1"/>
        <v>1963</v>
      </c>
      <c r="N23350" s="53">
        <f ca="1"/>
        <v>12</v>
      </c>
      <c r="O23350" s="53" t="str">
        <f ca="1"/>
        <v>1963-12</v>
      </c>
    </row>
    <row r="23351" spans="12:15" x14ac:dyDescent="0.4">
      <c r="L23351" s="56">
        <f ca="1"/>
        <v>23350</v>
      </c>
      <c r="M23351" s="53">
        <f ca="1"/>
        <v>1963</v>
      </c>
      <c r="N23351" s="53">
        <f ca="1"/>
        <v>12</v>
      </c>
      <c r="O23351" s="53" t="str">
        <f ca="1"/>
        <v>1963-12</v>
      </c>
    </row>
    <row r="23352" spans="12:15" x14ac:dyDescent="0.4">
      <c r="L23352" s="56">
        <f ca="1"/>
        <v>23351</v>
      </c>
      <c r="M23352" s="53">
        <f ca="1"/>
        <v>1963</v>
      </c>
      <c r="N23352" s="53">
        <f ca="1"/>
        <v>12</v>
      </c>
      <c r="O23352" s="53" t="str">
        <f ca="1"/>
        <v>1963-12</v>
      </c>
    </row>
    <row r="23353" spans="12:15" x14ac:dyDescent="0.4">
      <c r="L23353" s="56">
        <f ca="1"/>
        <v>23352</v>
      </c>
      <c r="M23353" s="53">
        <f ca="1"/>
        <v>1963</v>
      </c>
      <c r="N23353" s="53">
        <f ca="1"/>
        <v>12</v>
      </c>
      <c r="O23353" s="53" t="str">
        <f ca="1"/>
        <v>1963-12</v>
      </c>
    </row>
    <row r="23354" spans="12:15" x14ac:dyDescent="0.4">
      <c r="L23354" s="56">
        <f ca="1"/>
        <v>23353</v>
      </c>
      <c r="M23354" s="53">
        <f ca="1"/>
        <v>1963</v>
      </c>
      <c r="N23354" s="53">
        <f ca="1"/>
        <v>12</v>
      </c>
      <c r="O23354" s="53" t="str">
        <f ca="1"/>
        <v>1963-12</v>
      </c>
    </row>
    <row r="23355" spans="12:15" x14ac:dyDescent="0.4">
      <c r="L23355" s="56">
        <f ca="1"/>
        <v>23354</v>
      </c>
      <c r="M23355" s="53">
        <f ca="1"/>
        <v>1963</v>
      </c>
      <c r="N23355" s="53">
        <f ca="1"/>
        <v>12</v>
      </c>
      <c r="O23355" s="53" t="str">
        <f ca="1"/>
        <v>1963-12</v>
      </c>
    </row>
    <row r="23356" spans="12:15" x14ac:dyDescent="0.4">
      <c r="L23356" s="56">
        <f ca="1"/>
        <v>23355</v>
      </c>
      <c r="M23356" s="53">
        <f ca="1"/>
        <v>1963</v>
      </c>
      <c r="N23356" s="53">
        <f ca="1"/>
        <v>12</v>
      </c>
      <c r="O23356" s="53" t="str">
        <f ca="1"/>
        <v>1963-12</v>
      </c>
    </row>
    <row r="23357" spans="12:15" x14ac:dyDescent="0.4">
      <c r="L23357" s="56">
        <f ca="1"/>
        <v>23356</v>
      </c>
      <c r="M23357" s="53">
        <f ca="1"/>
        <v>1963</v>
      </c>
      <c r="N23357" s="53">
        <f ca="1"/>
        <v>12</v>
      </c>
      <c r="O23357" s="53" t="str">
        <f ca="1"/>
        <v>1963-12</v>
      </c>
    </row>
    <row r="23358" spans="12:15" x14ac:dyDescent="0.4">
      <c r="L23358" s="56">
        <f ca="1"/>
        <v>23357</v>
      </c>
      <c r="M23358" s="53">
        <f ca="1"/>
        <v>1963</v>
      </c>
      <c r="N23358" s="53">
        <f ca="1"/>
        <v>12</v>
      </c>
      <c r="O23358" s="53" t="str">
        <f ca="1"/>
        <v>1963-12</v>
      </c>
    </row>
    <row r="23359" spans="12:15" x14ac:dyDescent="0.4">
      <c r="L23359" s="56">
        <f ca="1"/>
        <v>23358</v>
      </c>
      <c r="M23359" s="53">
        <f ca="1"/>
        <v>1963</v>
      </c>
      <c r="N23359" s="53">
        <f ca="1"/>
        <v>12</v>
      </c>
      <c r="O23359" s="53" t="str">
        <f ca="1"/>
        <v>1963-12</v>
      </c>
    </row>
    <row r="23360" spans="12:15" x14ac:dyDescent="0.4">
      <c r="L23360" s="56">
        <f ca="1"/>
        <v>23359</v>
      </c>
      <c r="M23360" s="53">
        <f ca="1"/>
        <v>1963</v>
      </c>
      <c r="N23360" s="53">
        <f ca="1"/>
        <v>12</v>
      </c>
      <c r="O23360" s="53" t="str">
        <f ca="1"/>
        <v>1963-12</v>
      </c>
    </row>
    <row r="23361" spans="12:15" x14ac:dyDescent="0.4">
      <c r="L23361" s="56">
        <f ca="1"/>
        <v>23360</v>
      </c>
      <c r="M23361" s="53">
        <f ca="1"/>
        <v>1963</v>
      </c>
      <c r="N23361" s="53">
        <f ca="1"/>
        <v>12</v>
      </c>
      <c r="O23361" s="53" t="str">
        <f ca="1"/>
        <v>1963-12</v>
      </c>
    </row>
    <row r="23362" spans="12:15" x14ac:dyDescent="0.4">
      <c r="L23362" s="56">
        <f ca="1"/>
        <v>23361</v>
      </c>
      <c r="M23362" s="53">
        <f ca="1"/>
        <v>1963</v>
      </c>
      <c r="N23362" s="53">
        <f ca="1"/>
        <v>12</v>
      </c>
      <c r="O23362" s="53" t="str">
        <f ca="1"/>
        <v>1963-12</v>
      </c>
    </row>
    <row r="23363" spans="12:15" x14ac:dyDescent="0.4">
      <c r="L23363" s="56">
        <f ca="1"/>
        <v>23362</v>
      </c>
      <c r="M23363" s="53">
        <f ca="1"/>
        <v>1963</v>
      </c>
      <c r="N23363" s="53">
        <f ca="1"/>
        <v>12</v>
      </c>
      <c r="O23363" s="53" t="str">
        <f ca="1"/>
        <v>1963-12</v>
      </c>
    </row>
    <row r="23364" spans="12:15" x14ac:dyDescent="0.4">
      <c r="L23364" s="56">
        <f ca="1"/>
        <v>23363</v>
      </c>
      <c r="M23364" s="53">
        <f ca="1"/>
        <v>1963</v>
      </c>
      <c r="N23364" s="53">
        <f ca="1"/>
        <v>12</v>
      </c>
      <c r="O23364" s="53" t="str">
        <f ca="1"/>
        <v>1963-12</v>
      </c>
    </row>
    <row r="23365" spans="12:15" x14ac:dyDescent="0.4">
      <c r="L23365" s="56">
        <f ca="1"/>
        <v>23364</v>
      </c>
      <c r="M23365" s="53">
        <f ca="1"/>
        <v>1963</v>
      </c>
      <c r="N23365" s="53">
        <f ca="1"/>
        <v>12</v>
      </c>
      <c r="O23365" s="53" t="str">
        <f ca="1"/>
        <v>1963-12</v>
      </c>
    </row>
    <row r="23366" spans="12:15" x14ac:dyDescent="0.4">
      <c r="L23366" s="56">
        <f ca="1"/>
        <v>23365</v>
      </c>
      <c r="M23366" s="53">
        <f ca="1"/>
        <v>1963</v>
      </c>
      <c r="N23366" s="53">
        <f ca="1"/>
        <v>12</v>
      </c>
      <c r="O23366" s="53" t="str">
        <f ca="1"/>
        <v>1963-12</v>
      </c>
    </row>
    <row r="23367" spans="12:15" x14ac:dyDescent="0.4">
      <c r="L23367" s="56">
        <f ca="1"/>
        <v>23366</v>
      </c>
      <c r="M23367" s="53">
        <f ca="1"/>
        <v>1963</v>
      </c>
      <c r="N23367" s="53">
        <f ca="1"/>
        <v>12</v>
      </c>
      <c r="O23367" s="53" t="str">
        <f ca="1"/>
        <v>1963-12</v>
      </c>
    </row>
    <row r="23368" spans="12:15" x14ac:dyDescent="0.4">
      <c r="L23368" s="56">
        <f ca="1"/>
        <v>23367</v>
      </c>
      <c r="M23368" s="53">
        <f ca="1"/>
        <v>1963</v>
      </c>
      <c r="N23368" s="53">
        <f ca="1"/>
        <v>12</v>
      </c>
      <c r="O23368" s="53" t="str">
        <f ca="1"/>
        <v>1963-12</v>
      </c>
    </row>
    <row r="23369" spans="12:15" x14ac:dyDescent="0.4">
      <c r="L23369" s="56">
        <f ca="1"/>
        <v>23368</v>
      </c>
      <c r="M23369" s="53">
        <f ca="1"/>
        <v>1963</v>
      </c>
      <c r="N23369" s="53">
        <f ca="1"/>
        <v>12</v>
      </c>
      <c r="O23369" s="53" t="str">
        <f ca="1"/>
        <v>1963-12</v>
      </c>
    </row>
    <row r="23370" spans="12:15" x14ac:dyDescent="0.4">
      <c r="L23370" s="56">
        <f ca="1"/>
        <v>23369</v>
      </c>
      <c r="M23370" s="53">
        <f ca="1"/>
        <v>1963</v>
      </c>
      <c r="N23370" s="53">
        <f ca="1"/>
        <v>12</v>
      </c>
      <c r="O23370" s="53" t="str">
        <f ca="1"/>
        <v>1963-12</v>
      </c>
    </row>
    <row r="23371" spans="12:15" x14ac:dyDescent="0.4">
      <c r="L23371" s="56">
        <f ca="1"/>
        <v>23370</v>
      </c>
      <c r="M23371" s="53">
        <f ca="1"/>
        <v>1963</v>
      </c>
      <c r="N23371" s="53">
        <f ca="1"/>
        <v>12</v>
      </c>
      <c r="O23371" s="53" t="str">
        <f ca="1"/>
        <v>1963-12</v>
      </c>
    </row>
    <row r="23372" spans="12:15" x14ac:dyDescent="0.4">
      <c r="L23372" s="56">
        <f ca="1"/>
        <v>23371</v>
      </c>
      <c r="M23372" s="53">
        <f ca="1"/>
        <v>1963</v>
      </c>
      <c r="N23372" s="53">
        <f ca="1"/>
        <v>12</v>
      </c>
      <c r="O23372" s="53" t="str">
        <f ca="1"/>
        <v>1963-12</v>
      </c>
    </row>
    <row r="23373" spans="12:15" x14ac:dyDescent="0.4">
      <c r="L23373" s="56">
        <f ca="1"/>
        <v>23372</v>
      </c>
      <c r="M23373" s="53">
        <f ca="1"/>
        <v>1963</v>
      </c>
      <c r="N23373" s="53">
        <f ca="1"/>
        <v>12</v>
      </c>
      <c r="O23373" s="53" t="str">
        <f ca="1"/>
        <v>1963-12</v>
      </c>
    </row>
    <row r="23374" spans="12:15" x14ac:dyDescent="0.4">
      <c r="L23374" s="56">
        <f ca="1"/>
        <v>23373</v>
      </c>
      <c r="M23374" s="53">
        <f ca="1"/>
        <v>1963</v>
      </c>
      <c r="N23374" s="53">
        <f ca="1"/>
        <v>12</v>
      </c>
      <c r="O23374" s="53" t="str">
        <f ca="1"/>
        <v>1963-12</v>
      </c>
    </row>
    <row r="23375" spans="12:15" x14ac:dyDescent="0.4">
      <c r="L23375" s="56">
        <f ca="1"/>
        <v>23374</v>
      </c>
      <c r="M23375" s="53">
        <f ca="1"/>
        <v>1963</v>
      </c>
      <c r="N23375" s="53">
        <f ca="1"/>
        <v>12</v>
      </c>
      <c r="O23375" s="53" t="str">
        <f ca="1"/>
        <v>1963-12</v>
      </c>
    </row>
    <row r="23376" spans="12:15" x14ac:dyDescent="0.4">
      <c r="L23376" s="56">
        <f ca="1"/>
        <v>23375</v>
      </c>
      <c r="M23376" s="53">
        <f ca="1"/>
        <v>1963</v>
      </c>
      <c r="N23376" s="53">
        <f ca="1"/>
        <v>12</v>
      </c>
      <c r="O23376" s="53" t="str">
        <f ca="1"/>
        <v>1963-12</v>
      </c>
    </row>
    <row r="23377" spans="12:15" x14ac:dyDescent="0.4">
      <c r="L23377" s="56">
        <f ca="1"/>
        <v>23376</v>
      </c>
      <c r="M23377" s="53">
        <f ca="1"/>
        <v>1963</v>
      </c>
      <c r="N23377" s="53">
        <f ca="1"/>
        <v>12</v>
      </c>
      <c r="O23377" s="53" t="str">
        <f ca="1"/>
        <v>1963-12</v>
      </c>
    </row>
    <row r="23378" spans="12:15" x14ac:dyDescent="0.4">
      <c r="L23378" s="56">
        <f ca="1"/>
        <v>23377</v>
      </c>
      <c r="M23378" s="53">
        <f ca="1"/>
        <v>1964</v>
      </c>
      <c r="N23378" s="53">
        <f ca="1"/>
        <v>1</v>
      </c>
      <c r="O23378" s="53" t="str">
        <f ca="1"/>
        <v>1964-01</v>
      </c>
    </row>
    <row r="23379" spans="12:15" x14ac:dyDescent="0.4">
      <c r="L23379" s="56">
        <f ca="1"/>
        <v>23378</v>
      </c>
      <c r="M23379" s="53">
        <f ca="1"/>
        <v>1964</v>
      </c>
      <c r="N23379" s="53">
        <f ca="1"/>
        <v>1</v>
      </c>
      <c r="O23379" s="53" t="str">
        <f ca="1"/>
        <v>1964-01</v>
      </c>
    </row>
    <row r="23380" spans="12:15" x14ac:dyDescent="0.4">
      <c r="L23380" s="56">
        <f ca="1"/>
        <v>23379</v>
      </c>
      <c r="M23380" s="53">
        <f ca="1"/>
        <v>1964</v>
      </c>
      <c r="N23380" s="53">
        <f ca="1"/>
        <v>1</v>
      </c>
      <c r="O23380" s="53" t="str">
        <f ca="1"/>
        <v>1964-01</v>
      </c>
    </row>
    <row r="23381" spans="12:15" x14ac:dyDescent="0.4">
      <c r="L23381" s="56">
        <f ca="1"/>
        <v>23380</v>
      </c>
      <c r="M23381" s="53">
        <f ca="1"/>
        <v>1964</v>
      </c>
      <c r="N23381" s="53">
        <f ca="1"/>
        <v>1</v>
      </c>
      <c r="O23381" s="53" t="str">
        <f ca="1"/>
        <v>1964-01</v>
      </c>
    </row>
    <row r="23382" spans="12:15" x14ac:dyDescent="0.4">
      <c r="L23382" s="56">
        <f ca="1"/>
        <v>23381</v>
      </c>
      <c r="M23382" s="53">
        <f ca="1"/>
        <v>1964</v>
      </c>
      <c r="N23382" s="53">
        <f ca="1"/>
        <v>1</v>
      </c>
      <c r="O23382" s="53" t="str">
        <f ca="1"/>
        <v>1964-01</v>
      </c>
    </row>
    <row r="23383" spans="12:15" x14ac:dyDescent="0.4">
      <c r="L23383" s="56">
        <f ca="1"/>
        <v>23382</v>
      </c>
      <c r="M23383" s="53">
        <f ca="1"/>
        <v>1964</v>
      </c>
      <c r="N23383" s="53">
        <f ca="1"/>
        <v>1</v>
      </c>
      <c r="O23383" s="53" t="str">
        <f ca="1"/>
        <v>1964-01</v>
      </c>
    </row>
    <row r="23384" spans="12:15" x14ac:dyDescent="0.4">
      <c r="L23384" s="56">
        <f ca="1"/>
        <v>23383</v>
      </c>
      <c r="M23384" s="53">
        <f ca="1"/>
        <v>1964</v>
      </c>
      <c r="N23384" s="53">
        <f ca="1"/>
        <v>1</v>
      </c>
      <c r="O23384" s="53" t="str">
        <f ca="1"/>
        <v>1964-01</v>
      </c>
    </row>
    <row r="23385" spans="12:15" x14ac:dyDescent="0.4">
      <c r="L23385" s="56">
        <f ca="1"/>
        <v>23384</v>
      </c>
      <c r="M23385" s="53">
        <f ca="1"/>
        <v>1964</v>
      </c>
      <c r="N23385" s="53">
        <f ca="1"/>
        <v>1</v>
      </c>
      <c r="O23385" s="53" t="str">
        <f ca="1"/>
        <v>1964-01</v>
      </c>
    </row>
    <row r="23386" spans="12:15" x14ac:dyDescent="0.4">
      <c r="L23386" s="56">
        <f ca="1"/>
        <v>23385</v>
      </c>
      <c r="M23386" s="53">
        <f ca="1"/>
        <v>1964</v>
      </c>
      <c r="N23386" s="53">
        <f ca="1"/>
        <v>1</v>
      </c>
      <c r="O23386" s="53" t="str">
        <f ca="1"/>
        <v>1964-01</v>
      </c>
    </row>
    <row r="23387" spans="12:15" x14ac:dyDescent="0.4">
      <c r="L23387" s="56">
        <f ca="1"/>
        <v>23386</v>
      </c>
      <c r="M23387" s="53">
        <f ca="1"/>
        <v>1964</v>
      </c>
      <c r="N23387" s="53">
        <f ca="1"/>
        <v>1</v>
      </c>
      <c r="O23387" s="53" t="str">
        <f ca="1"/>
        <v>1964-01</v>
      </c>
    </row>
    <row r="23388" spans="12:15" x14ac:dyDescent="0.4">
      <c r="L23388" s="56">
        <f ca="1"/>
        <v>23387</v>
      </c>
      <c r="M23388" s="53">
        <f ca="1"/>
        <v>1964</v>
      </c>
      <c r="N23388" s="53">
        <f ca="1"/>
        <v>1</v>
      </c>
      <c r="O23388" s="53" t="str">
        <f ca="1"/>
        <v>1964-01</v>
      </c>
    </row>
    <row r="23389" spans="12:15" x14ac:dyDescent="0.4">
      <c r="L23389" s="56">
        <f ca="1"/>
        <v>23388</v>
      </c>
      <c r="M23389" s="53">
        <f ca="1"/>
        <v>1964</v>
      </c>
      <c r="N23389" s="53">
        <f ca="1"/>
        <v>1</v>
      </c>
      <c r="O23389" s="53" t="str">
        <f ca="1"/>
        <v>1964-01</v>
      </c>
    </row>
    <row r="23390" spans="12:15" x14ac:dyDescent="0.4">
      <c r="L23390" s="56">
        <f ca="1"/>
        <v>23389</v>
      </c>
      <c r="M23390" s="53">
        <f ca="1"/>
        <v>1964</v>
      </c>
      <c r="N23390" s="53">
        <f ca="1"/>
        <v>1</v>
      </c>
      <c r="O23390" s="53" t="str">
        <f ca="1"/>
        <v>1964-01</v>
      </c>
    </row>
    <row r="23391" spans="12:15" x14ac:dyDescent="0.4">
      <c r="L23391" s="56">
        <f ca="1"/>
        <v>23390</v>
      </c>
      <c r="M23391" s="53">
        <f ca="1"/>
        <v>1964</v>
      </c>
      <c r="N23391" s="53">
        <f ca="1"/>
        <v>1</v>
      </c>
      <c r="O23391" s="53" t="str">
        <f ca="1"/>
        <v>1964-01</v>
      </c>
    </row>
    <row r="23392" spans="12:15" x14ac:dyDescent="0.4">
      <c r="L23392" s="56">
        <f ca="1"/>
        <v>23391</v>
      </c>
      <c r="M23392" s="53">
        <f ca="1"/>
        <v>1964</v>
      </c>
      <c r="N23392" s="53">
        <f ca="1"/>
        <v>1</v>
      </c>
      <c r="O23392" s="53" t="str">
        <f ca="1"/>
        <v>1964-01</v>
      </c>
    </row>
    <row r="23393" spans="12:15" x14ac:dyDescent="0.4">
      <c r="L23393" s="56">
        <f ca="1"/>
        <v>23392</v>
      </c>
      <c r="M23393" s="53">
        <f ca="1"/>
        <v>1964</v>
      </c>
      <c r="N23393" s="53">
        <f ca="1"/>
        <v>1</v>
      </c>
      <c r="O23393" s="53" t="str">
        <f ca="1"/>
        <v>1964-01</v>
      </c>
    </row>
    <row r="23394" spans="12:15" x14ac:dyDescent="0.4">
      <c r="L23394" s="56">
        <f ca="1"/>
        <v>23393</v>
      </c>
      <c r="M23394" s="53">
        <f ca="1"/>
        <v>1964</v>
      </c>
      <c r="N23394" s="53">
        <f ca="1"/>
        <v>1</v>
      </c>
      <c r="O23394" s="53" t="str">
        <f ca="1"/>
        <v>1964-01</v>
      </c>
    </row>
    <row r="23395" spans="12:15" x14ac:dyDescent="0.4">
      <c r="L23395" s="56">
        <f ca="1"/>
        <v>23394</v>
      </c>
      <c r="M23395" s="53">
        <f ca="1"/>
        <v>1964</v>
      </c>
      <c r="N23395" s="53">
        <f ca="1"/>
        <v>1</v>
      </c>
      <c r="O23395" s="53" t="str">
        <f ca="1"/>
        <v>1964-01</v>
      </c>
    </row>
    <row r="23396" spans="12:15" x14ac:dyDescent="0.4">
      <c r="L23396" s="56">
        <f ca="1"/>
        <v>23395</v>
      </c>
      <c r="M23396" s="53">
        <f ca="1"/>
        <v>1964</v>
      </c>
      <c r="N23396" s="53">
        <f ca="1"/>
        <v>1</v>
      </c>
      <c r="O23396" s="53" t="str">
        <f ca="1"/>
        <v>1964-01</v>
      </c>
    </row>
    <row r="23397" spans="12:15" x14ac:dyDescent="0.4">
      <c r="L23397" s="56">
        <f ca="1"/>
        <v>23396</v>
      </c>
      <c r="M23397" s="53">
        <f ca="1"/>
        <v>1964</v>
      </c>
      <c r="N23397" s="53">
        <f ca="1"/>
        <v>1</v>
      </c>
      <c r="O23397" s="53" t="str">
        <f ca="1"/>
        <v>1964-01</v>
      </c>
    </row>
    <row r="23398" spans="12:15" x14ac:dyDescent="0.4">
      <c r="L23398" s="56">
        <f ca="1"/>
        <v>23397</v>
      </c>
      <c r="M23398" s="53">
        <f ca="1"/>
        <v>1964</v>
      </c>
      <c r="N23398" s="53">
        <f ca="1"/>
        <v>1</v>
      </c>
      <c r="O23398" s="53" t="str">
        <f ca="1"/>
        <v>1964-01</v>
      </c>
    </row>
    <row r="23399" spans="12:15" x14ac:dyDescent="0.4">
      <c r="L23399" s="56">
        <f ca="1"/>
        <v>23398</v>
      </c>
      <c r="M23399" s="53">
        <f ca="1"/>
        <v>1964</v>
      </c>
      <c r="N23399" s="53">
        <f ca="1"/>
        <v>1</v>
      </c>
      <c r="O23399" s="53" t="str">
        <f ca="1"/>
        <v>1964-01</v>
      </c>
    </row>
    <row r="23400" spans="12:15" x14ac:dyDescent="0.4">
      <c r="L23400" s="56">
        <f ca="1"/>
        <v>23399</v>
      </c>
      <c r="M23400" s="53">
        <f ca="1"/>
        <v>1964</v>
      </c>
      <c r="N23400" s="53">
        <f ca="1"/>
        <v>1</v>
      </c>
      <c r="O23400" s="53" t="str">
        <f ca="1"/>
        <v>1964-01</v>
      </c>
    </row>
    <row r="23401" spans="12:15" x14ac:dyDescent="0.4">
      <c r="L23401" s="56">
        <f ca="1"/>
        <v>23400</v>
      </c>
      <c r="M23401" s="53">
        <f ca="1"/>
        <v>1964</v>
      </c>
      <c r="N23401" s="53">
        <f ca="1"/>
        <v>1</v>
      </c>
      <c r="O23401" s="53" t="str">
        <f ca="1"/>
        <v>1964-01</v>
      </c>
    </row>
    <row r="23402" spans="12:15" x14ac:dyDescent="0.4">
      <c r="L23402" s="56">
        <f ca="1"/>
        <v>23401</v>
      </c>
      <c r="M23402" s="53">
        <f ca="1"/>
        <v>1964</v>
      </c>
      <c r="N23402" s="53">
        <f ca="1"/>
        <v>1</v>
      </c>
      <c r="O23402" s="53" t="str">
        <f ca="1"/>
        <v>1964-01</v>
      </c>
    </row>
    <row r="23403" spans="12:15" x14ac:dyDescent="0.4">
      <c r="L23403" s="56">
        <f ca="1"/>
        <v>23402</v>
      </c>
      <c r="M23403" s="53">
        <f ca="1"/>
        <v>1964</v>
      </c>
      <c r="N23403" s="53">
        <f ca="1"/>
        <v>1</v>
      </c>
      <c r="O23403" s="53" t="str">
        <f ca="1"/>
        <v>1964-01</v>
      </c>
    </row>
    <row r="23404" spans="12:15" x14ac:dyDescent="0.4">
      <c r="L23404" s="56">
        <f ca="1"/>
        <v>23403</v>
      </c>
      <c r="M23404" s="53">
        <f ca="1"/>
        <v>1964</v>
      </c>
      <c r="N23404" s="53">
        <f ca="1"/>
        <v>1</v>
      </c>
      <c r="O23404" s="53" t="str">
        <f ca="1"/>
        <v>1964-01</v>
      </c>
    </row>
    <row r="23405" spans="12:15" x14ac:dyDescent="0.4">
      <c r="L23405" s="56">
        <f ca="1"/>
        <v>23404</v>
      </c>
      <c r="M23405" s="53">
        <f ca="1"/>
        <v>1964</v>
      </c>
      <c r="N23405" s="53">
        <f ca="1"/>
        <v>1</v>
      </c>
      <c r="O23405" s="53" t="str">
        <f ca="1"/>
        <v>1964-01</v>
      </c>
    </row>
    <row r="23406" spans="12:15" x14ac:dyDescent="0.4">
      <c r="L23406" s="56">
        <f ca="1"/>
        <v>23405</v>
      </c>
      <c r="M23406" s="53">
        <f ca="1"/>
        <v>1964</v>
      </c>
      <c r="N23406" s="53">
        <f ca="1"/>
        <v>1</v>
      </c>
      <c r="O23406" s="53" t="str">
        <f ca="1"/>
        <v>1964-01</v>
      </c>
    </row>
    <row r="23407" spans="12:15" x14ac:dyDescent="0.4">
      <c r="L23407" s="56">
        <f ca="1"/>
        <v>23406</v>
      </c>
      <c r="M23407" s="53">
        <f ca="1"/>
        <v>1964</v>
      </c>
      <c r="N23407" s="53">
        <f ca="1"/>
        <v>1</v>
      </c>
      <c r="O23407" s="53" t="str">
        <f ca="1"/>
        <v>1964-01</v>
      </c>
    </row>
    <row r="23408" spans="12:15" x14ac:dyDescent="0.4">
      <c r="L23408" s="56">
        <f ca="1"/>
        <v>23407</v>
      </c>
      <c r="M23408" s="53">
        <f ca="1"/>
        <v>1964</v>
      </c>
      <c r="N23408" s="53">
        <f ca="1"/>
        <v>1</v>
      </c>
      <c r="O23408" s="53" t="str">
        <f ca="1"/>
        <v>1964-01</v>
      </c>
    </row>
    <row r="23409" spans="12:15" x14ac:dyDescent="0.4">
      <c r="L23409" s="56">
        <f ca="1"/>
        <v>23408</v>
      </c>
      <c r="M23409" s="53">
        <f ca="1"/>
        <v>1964</v>
      </c>
      <c r="N23409" s="53">
        <f ca="1"/>
        <v>2</v>
      </c>
      <c r="O23409" s="53" t="str">
        <f ca="1"/>
        <v>1964-02</v>
      </c>
    </row>
    <row r="23410" spans="12:15" x14ac:dyDescent="0.4">
      <c r="L23410" s="56">
        <f ca="1"/>
        <v>23409</v>
      </c>
      <c r="M23410" s="53">
        <f ca="1"/>
        <v>1964</v>
      </c>
      <c r="N23410" s="53">
        <f ca="1"/>
        <v>2</v>
      </c>
      <c r="O23410" s="53" t="str">
        <f ca="1"/>
        <v>1964-02</v>
      </c>
    </row>
    <row r="23411" spans="12:15" x14ac:dyDescent="0.4">
      <c r="L23411" s="56">
        <f ca="1"/>
        <v>23410</v>
      </c>
      <c r="M23411" s="53">
        <f ca="1"/>
        <v>1964</v>
      </c>
      <c r="N23411" s="53">
        <f ca="1"/>
        <v>2</v>
      </c>
      <c r="O23411" s="53" t="str">
        <f ca="1"/>
        <v>1964-02</v>
      </c>
    </row>
    <row r="23412" spans="12:15" x14ac:dyDescent="0.4">
      <c r="L23412" s="56">
        <f ca="1"/>
        <v>23411</v>
      </c>
      <c r="M23412" s="53">
        <f ca="1"/>
        <v>1964</v>
      </c>
      <c r="N23412" s="53">
        <f ca="1"/>
        <v>2</v>
      </c>
      <c r="O23412" s="53" t="str">
        <f ca="1"/>
        <v>1964-02</v>
      </c>
    </row>
    <row r="23413" spans="12:15" x14ac:dyDescent="0.4">
      <c r="L23413" s="56">
        <f ca="1"/>
        <v>23412</v>
      </c>
      <c r="M23413" s="53">
        <f ca="1"/>
        <v>1964</v>
      </c>
      <c r="N23413" s="53">
        <f ca="1"/>
        <v>2</v>
      </c>
      <c r="O23413" s="53" t="str">
        <f ca="1"/>
        <v>1964-02</v>
      </c>
    </row>
    <row r="23414" spans="12:15" x14ac:dyDescent="0.4">
      <c r="L23414" s="56">
        <f ca="1"/>
        <v>23413</v>
      </c>
      <c r="M23414" s="53">
        <f ca="1"/>
        <v>1964</v>
      </c>
      <c r="N23414" s="53">
        <f ca="1"/>
        <v>2</v>
      </c>
      <c r="O23414" s="53" t="str">
        <f ca="1"/>
        <v>1964-02</v>
      </c>
    </row>
    <row r="23415" spans="12:15" x14ac:dyDescent="0.4">
      <c r="L23415" s="56">
        <f ca="1"/>
        <v>23414</v>
      </c>
      <c r="M23415" s="53">
        <f ca="1"/>
        <v>1964</v>
      </c>
      <c r="N23415" s="53">
        <f ca="1"/>
        <v>2</v>
      </c>
      <c r="O23415" s="53" t="str">
        <f ca="1"/>
        <v>1964-02</v>
      </c>
    </row>
    <row r="23416" spans="12:15" x14ac:dyDescent="0.4">
      <c r="L23416" s="56">
        <f ca="1"/>
        <v>23415</v>
      </c>
      <c r="M23416" s="53">
        <f ca="1"/>
        <v>1964</v>
      </c>
      <c r="N23416" s="53">
        <f ca="1"/>
        <v>2</v>
      </c>
      <c r="O23416" s="53" t="str">
        <f ca="1"/>
        <v>1964-02</v>
      </c>
    </row>
    <row r="23417" spans="12:15" x14ac:dyDescent="0.4">
      <c r="L23417" s="56">
        <f ca="1"/>
        <v>23416</v>
      </c>
      <c r="M23417" s="53">
        <f ca="1"/>
        <v>1964</v>
      </c>
      <c r="N23417" s="53">
        <f ca="1"/>
        <v>2</v>
      </c>
      <c r="O23417" s="53" t="str">
        <f ca="1"/>
        <v>1964-02</v>
      </c>
    </row>
    <row r="23418" spans="12:15" x14ac:dyDescent="0.4">
      <c r="L23418" s="56">
        <f ca="1"/>
        <v>23417</v>
      </c>
      <c r="M23418" s="53">
        <f ca="1"/>
        <v>1964</v>
      </c>
      <c r="N23418" s="53">
        <f ca="1"/>
        <v>2</v>
      </c>
      <c r="O23418" s="53" t="str">
        <f ca="1"/>
        <v>1964-02</v>
      </c>
    </row>
    <row r="23419" spans="12:15" x14ac:dyDescent="0.4">
      <c r="L23419" s="56">
        <f ca="1"/>
        <v>23418</v>
      </c>
      <c r="M23419" s="53">
        <f ca="1"/>
        <v>1964</v>
      </c>
      <c r="N23419" s="53">
        <f ca="1"/>
        <v>2</v>
      </c>
      <c r="O23419" s="53" t="str">
        <f ca="1"/>
        <v>1964-02</v>
      </c>
    </row>
    <row r="23420" spans="12:15" x14ac:dyDescent="0.4">
      <c r="L23420" s="56">
        <f ca="1"/>
        <v>23419</v>
      </c>
      <c r="M23420" s="53">
        <f ca="1"/>
        <v>1964</v>
      </c>
      <c r="N23420" s="53">
        <f ca="1"/>
        <v>2</v>
      </c>
      <c r="O23420" s="53" t="str">
        <f ca="1"/>
        <v>1964-02</v>
      </c>
    </row>
    <row r="23421" spans="12:15" x14ac:dyDescent="0.4">
      <c r="L23421" s="56">
        <f ca="1"/>
        <v>23420</v>
      </c>
      <c r="M23421" s="53">
        <f ca="1"/>
        <v>1964</v>
      </c>
      <c r="N23421" s="53">
        <f ca="1"/>
        <v>2</v>
      </c>
      <c r="O23421" s="53" t="str">
        <f ca="1"/>
        <v>1964-02</v>
      </c>
    </row>
    <row r="23422" spans="12:15" x14ac:dyDescent="0.4">
      <c r="L23422" s="56">
        <f ca="1"/>
        <v>23421</v>
      </c>
      <c r="M23422" s="53">
        <f ca="1"/>
        <v>1964</v>
      </c>
      <c r="N23422" s="53">
        <f ca="1"/>
        <v>2</v>
      </c>
      <c r="O23422" s="53" t="str">
        <f ca="1"/>
        <v>1964-02</v>
      </c>
    </row>
    <row r="23423" spans="12:15" x14ac:dyDescent="0.4">
      <c r="L23423" s="56">
        <f ca="1"/>
        <v>23422</v>
      </c>
      <c r="M23423" s="53">
        <f ca="1"/>
        <v>1964</v>
      </c>
      <c r="N23423" s="53">
        <f ca="1"/>
        <v>2</v>
      </c>
      <c r="O23423" s="53" t="str">
        <f ca="1"/>
        <v>1964-02</v>
      </c>
    </row>
    <row r="23424" spans="12:15" x14ac:dyDescent="0.4">
      <c r="L23424" s="56">
        <f ca="1"/>
        <v>23423</v>
      </c>
      <c r="M23424" s="53">
        <f ca="1"/>
        <v>1964</v>
      </c>
      <c r="N23424" s="53">
        <f ca="1"/>
        <v>2</v>
      </c>
      <c r="O23424" s="53" t="str">
        <f ca="1"/>
        <v>1964-02</v>
      </c>
    </row>
    <row r="23425" spans="12:15" x14ac:dyDescent="0.4">
      <c r="L23425" s="56">
        <f ca="1"/>
        <v>23424</v>
      </c>
      <c r="M23425" s="53">
        <f ca="1"/>
        <v>1964</v>
      </c>
      <c r="N23425" s="53">
        <f ca="1"/>
        <v>2</v>
      </c>
      <c r="O23425" s="53" t="str">
        <f ca="1"/>
        <v>1964-02</v>
      </c>
    </row>
    <row r="23426" spans="12:15" x14ac:dyDescent="0.4">
      <c r="L23426" s="56">
        <f ca="1"/>
        <v>23425</v>
      </c>
      <c r="M23426" s="53">
        <f ca="1"/>
        <v>1964</v>
      </c>
      <c r="N23426" s="53">
        <f ca="1"/>
        <v>2</v>
      </c>
      <c r="O23426" s="53" t="str">
        <f ca="1"/>
        <v>1964-02</v>
      </c>
    </row>
    <row r="23427" spans="12:15" x14ac:dyDescent="0.4">
      <c r="L23427" s="56">
        <f ca="1"/>
        <v>23426</v>
      </c>
      <c r="M23427" s="53">
        <f ca="1"/>
        <v>1964</v>
      </c>
      <c r="N23427" s="53">
        <f ca="1"/>
        <v>2</v>
      </c>
      <c r="O23427" s="53" t="str">
        <f ca="1"/>
        <v>1964-02</v>
      </c>
    </row>
    <row r="23428" spans="12:15" x14ac:dyDescent="0.4">
      <c r="L23428" s="56">
        <f ca="1"/>
        <v>23427</v>
      </c>
      <c r="M23428" s="53">
        <f ca="1"/>
        <v>1964</v>
      </c>
      <c r="N23428" s="53">
        <f ca="1"/>
        <v>2</v>
      </c>
      <c r="O23428" s="53" t="str">
        <f ca="1"/>
        <v>1964-02</v>
      </c>
    </row>
    <row r="23429" spans="12:15" x14ac:dyDescent="0.4">
      <c r="L23429" s="56">
        <f ca="1"/>
        <v>23428</v>
      </c>
      <c r="M23429" s="53">
        <f ca="1"/>
        <v>1964</v>
      </c>
      <c r="N23429" s="53">
        <f ca="1"/>
        <v>2</v>
      </c>
      <c r="O23429" s="53" t="str">
        <f ca="1"/>
        <v>1964-02</v>
      </c>
    </row>
    <row r="23430" spans="12:15" x14ac:dyDescent="0.4">
      <c r="L23430" s="56">
        <f ca="1"/>
        <v>23429</v>
      </c>
      <c r="M23430" s="53">
        <f ca="1"/>
        <v>1964</v>
      </c>
      <c r="N23430" s="53">
        <f ca="1"/>
        <v>2</v>
      </c>
      <c r="O23430" s="53" t="str">
        <f ca="1"/>
        <v>1964-02</v>
      </c>
    </row>
    <row r="23431" spans="12:15" x14ac:dyDescent="0.4">
      <c r="L23431" s="56">
        <f ca="1"/>
        <v>23430</v>
      </c>
      <c r="M23431" s="53">
        <f ca="1"/>
        <v>1964</v>
      </c>
      <c r="N23431" s="53">
        <f ca="1"/>
        <v>2</v>
      </c>
      <c r="O23431" s="53" t="str">
        <f ca="1"/>
        <v>1964-02</v>
      </c>
    </row>
    <row r="23432" spans="12:15" x14ac:dyDescent="0.4">
      <c r="L23432" s="56">
        <f ca="1"/>
        <v>23431</v>
      </c>
      <c r="M23432" s="53">
        <f ca="1"/>
        <v>1964</v>
      </c>
      <c r="N23432" s="53">
        <f ca="1"/>
        <v>2</v>
      </c>
      <c r="O23432" s="53" t="str">
        <f ca="1"/>
        <v>1964-02</v>
      </c>
    </row>
    <row r="23433" spans="12:15" x14ac:dyDescent="0.4">
      <c r="L23433" s="56">
        <f ca="1"/>
        <v>23432</v>
      </c>
      <c r="M23433" s="53">
        <f ca="1"/>
        <v>1964</v>
      </c>
      <c r="N23433" s="53">
        <f ca="1"/>
        <v>2</v>
      </c>
      <c r="O23433" s="53" t="str">
        <f ca="1"/>
        <v>1964-02</v>
      </c>
    </row>
    <row r="23434" spans="12:15" x14ac:dyDescent="0.4">
      <c r="L23434" s="56">
        <f ca="1"/>
        <v>23433</v>
      </c>
      <c r="M23434" s="53">
        <f ca="1"/>
        <v>1964</v>
      </c>
      <c r="N23434" s="53">
        <f ca="1"/>
        <v>2</v>
      </c>
      <c r="O23434" s="53" t="str">
        <f ca="1"/>
        <v>1964-02</v>
      </c>
    </row>
    <row r="23435" spans="12:15" x14ac:dyDescent="0.4">
      <c r="L23435" s="56">
        <f ca="1"/>
        <v>23434</v>
      </c>
      <c r="M23435" s="53">
        <f ca="1"/>
        <v>1964</v>
      </c>
      <c r="N23435" s="53">
        <f ca="1"/>
        <v>2</v>
      </c>
      <c r="O23435" s="53" t="str">
        <f ca="1"/>
        <v>1964-02</v>
      </c>
    </row>
    <row r="23436" spans="12:15" x14ac:dyDescent="0.4">
      <c r="L23436" s="56">
        <f ca="1"/>
        <v>23435</v>
      </c>
      <c r="M23436" s="53">
        <f ca="1"/>
        <v>1964</v>
      </c>
      <c r="N23436" s="53">
        <f ca="1"/>
        <v>2</v>
      </c>
      <c r="O23436" s="53" t="str">
        <f ca="1"/>
        <v>1964-02</v>
      </c>
    </row>
    <row r="23437" spans="12:15" x14ac:dyDescent="0.4">
      <c r="L23437" s="56">
        <f ca="1"/>
        <v>23436</v>
      </c>
      <c r="M23437" s="53">
        <f ca="1"/>
        <v>1964</v>
      </c>
      <c r="N23437" s="53">
        <f ca="1"/>
        <v>2</v>
      </c>
      <c r="O23437" s="53" t="str">
        <f ca="1"/>
        <v>1964-02</v>
      </c>
    </row>
    <row r="23438" spans="12:15" x14ac:dyDescent="0.4">
      <c r="L23438" s="56">
        <f ca="1"/>
        <v>23437</v>
      </c>
      <c r="M23438" s="53">
        <f ca="1"/>
        <v>1964</v>
      </c>
      <c r="N23438" s="53">
        <f ca="1"/>
        <v>3</v>
      </c>
      <c r="O23438" s="53" t="str">
        <f ca="1"/>
        <v>1964-03</v>
      </c>
    </row>
    <row r="23439" spans="12:15" x14ac:dyDescent="0.4">
      <c r="L23439" s="56">
        <f ca="1"/>
        <v>23438</v>
      </c>
      <c r="M23439" s="53">
        <f ca="1"/>
        <v>1964</v>
      </c>
      <c r="N23439" s="53">
        <f ca="1"/>
        <v>3</v>
      </c>
      <c r="O23439" s="53" t="str">
        <f ca="1"/>
        <v>1964-03</v>
      </c>
    </row>
    <row r="23440" spans="12:15" x14ac:dyDescent="0.4">
      <c r="L23440" s="56">
        <f ca="1"/>
        <v>23439</v>
      </c>
      <c r="M23440" s="53">
        <f ca="1"/>
        <v>1964</v>
      </c>
      <c r="N23440" s="53">
        <f ca="1"/>
        <v>3</v>
      </c>
      <c r="O23440" s="53" t="str">
        <f ca="1"/>
        <v>1964-03</v>
      </c>
    </row>
    <row r="23441" spans="12:15" x14ac:dyDescent="0.4">
      <c r="L23441" s="56">
        <f ca="1"/>
        <v>23440</v>
      </c>
      <c r="M23441" s="53">
        <f ca="1"/>
        <v>1964</v>
      </c>
      <c r="N23441" s="53">
        <f ca="1"/>
        <v>3</v>
      </c>
      <c r="O23441" s="53" t="str">
        <f ca="1"/>
        <v>1964-03</v>
      </c>
    </row>
    <row r="23442" spans="12:15" x14ac:dyDescent="0.4">
      <c r="L23442" s="56">
        <f ca="1"/>
        <v>23441</v>
      </c>
      <c r="M23442" s="53">
        <f ca="1"/>
        <v>1964</v>
      </c>
      <c r="N23442" s="53">
        <f ca="1"/>
        <v>3</v>
      </c>
      <c r="O23442" s="53" t="str">
        <f ca="1"/>
        <v>1964-03</v>
      </c>
    </row>
    <row r="23443" spans="12:15" x14ac:dyDescent="0.4">
      <c r="L23443" s="56">
        <f ca="1"/>
        <v>23442</v>
      </c>
      <c r="M23443" s="53">
        <f ca="1"/>
        <v>1964</v>
      </c>
      <c r="N23443" s="53">
        <f ca="1"/>
        <v>3</v>
      </c>
      <c r="O23443" s="53" t="str">
        <f ca="1"/>
        <v>1964-03</v>
      </c>
    </row>
    <row r="23444" spans="12:15" x14ac:dyDescent="0.4">
      <c r="L23444" s="56">
        <f ca="1"/>
        <v>23443</v>
      </c>
      <c r="M23444" s="53">
        <f ca="1"/>
        <v>1964</v>
      </c>
      <c r="N23444" s="53">
        <f ca="1"/>
        <v>3</v>
      </c>
      <c r="O23444" s="53" t="str">
        <f ca="1"/>
        <v>1964-03</v>
      </c>
    </row>
    <row r="23445" spans="12:15" x14ac:dyDescent="0.4">
      <c r="L23445" s="56">
        <f ca="1"/>
        <v>23444</v>
      </c>
      <c r="M23445" s="53">
        <f ca="1"/>
        <v>1964</v>
      </c>
      <c r="N23445" s="53">
        <f ca="1"/>
        <v>3</v>
      </c>
      <c r="O23445" s="53" t="str">
        <f ca="1"/>
        <v>1964-03</v>
      </c>
    </row>
    <row r="23446" spans="12:15" x14ac:dyDescent="0.4">
      <c r="L23446" s="56">
        <f ca="1"/>
        <v>23445</v>
      </c>
      <c r="M23446" s="53">
        <f ca="1"/>
        <v>1964</v>
      </c>
      <c r="N23446" s="53">
        <f ca="1"/>
        <v>3</v>
      </c>
      <c r="O23446" s="53" t="str">
        <f ca="1"/>
        <v>1964-03</v>
      </c>
    </row>
    <row r="23447" spans="12:15" x14ac:dyDescent="0.4">
      <c r="L23447" s="56">
        <f ca="1"/>
        <v>23446</v>
      </c>
      <c r="M23447" s="53">
        <f ca="1"/>
        <v>1964</v>
      </c>
      <c r="N23447" s="53">
        <f ca="1"/>
        <v>3</v>
      </c>
      <c r="O23447" s="53" t="str">
        <f ca="1"/>
        <v>1964-03</v>
      </c>
    </row>
    <row r="23448" spans="12:15" x14ac:dyDescent="0.4">
      <c r="L23448" s="56">
        <f ca="1"/>
        <v>23447</v>
      </c>
      <c r="M23448" s="53">
        <f ca="1"/>
        <v>1964</v>
      </c>
      <c r="N23448" s="53">
        <f ca="1"/>
        <v>3</v>
      </c>
      <c r="O23448" s="53" t="str">
        <f ca="1"/>
        <v>1964-03</v>
      </c>
    </row>
    <row r="23449" spans="12:15" x14ac:dyDescent="0.4">
      <c r="L23449" s="56">
        <f ca="1"/>
        <v>23448</v>
      </c>
      <c r="M23449" s="53">
        <f ca="1"/>
        <v>1964</v>
      </c>
      <c r="N23449" s="53">
        <f ca="1"/>
        <v>3</v>
      </c>
      <c r="O23449" s="53" t="str">
        <f ca="1"/>
        <v>1964-03</v>
      </c>
    </row>
    <row r="23450" spans="12:15" x14ac:dyDescent="0.4">
      <c r="L23450" s="56">
        <f ca="1"/>
        <v>23449</v>
      </c>
      <c r="M23450" s="53">
        <f ca="1"/>
        <v>1964</v>
      </c>
      <c r="N23450" s="53">
        <f ca="1"/>
        <v>3</v>
      </c>
      <c r="O23450" s="53" t="str">
        <f ca="1"/>
        <v>1964-03</v>
      </c>
    </row>
    <row r="23451" spans="12:15" x14ac:dyDescent="0.4">
      <c r="L23451" s="56">
        <f ca="1"/>
        <v>23450</v>
      </c>
      <c r="M23451" s="53">
        <f ca="1"/>
        <v>1964</v>
      </c>
      <c r="N23451" s="53">
        <f ca="1"/>
        <v>3</v>
      </c>
      <c r="O23451" s="53" t="str">
        <f ca="1"/>
        <v>1964-03</v>
      </c>
    </row>
    <row r="23452" spans="12:15" x14ac:dyDescent="0.4">
      <c r="L23452" s="56">
        <f ca="1"/>
        <v>23451</v>
      </c>
      <c r="M23452" s="53">
        <f ca="1"/>
        <v>1964</v>
      </c>
      <c r="N23452" s="53">
        <f ca="1"/>
        <v>3</v>
      </c>
      <c r="O23452" s="53" t="str">
        <f ca="1"/>
        <v>1964-03</v>
      </c>
    </row>
    <row r="23453" spans="12:15" x14ac:dyDescent="0.4">
      <c r="L23453" s="56">
        <f ca="1"/>
        <v>23452</v>
      </c>
      <c r="M23453" s="53">
        <f ca="1"/>
        <v>1964</v>
      </c>
      <c r="N23453" s="53">
        <f ca="1"/>
        <v>3</v>
      </c>
      <c r="O23453" s="53" t="str">
        <f ca="1"/>
        <v>1964-03</v>
      </c>
    </row>
    <row r="23454" spans="12:15" x14ac:dyDescent="0.4">
      <c r="L23454" s="56">
        <f ca="1"/>
        <v>23453</v>
      </c>
      <c r="M23454" s="53">
        <f ca="1"/>
        <v>1964</v>
      </c>
      <c r="N23454" s="53">
        <f ca="1"/>
        <v>3</v>
      </c>
      <c r="O23454" s="53" t="str">
        <f ca="1"/>
        <v>1964-03</v>
      </c>
    </row>
    <row r="23455" spans="12:15" x14ac:dyDescent="0.4">
      <c r="L23455" s="56">
        <f ca="1"/>
        <v>23454</v>
      </c>
      <c r="M23455" s="53">
        <f ca="1"/>
        <v>1964</v>
      </c>
      <c r="N23455" s="53">
        <f ca="1"/>
        <v>3</v>
      </c>
      <c r="O23455" s="53" t="str">
        <f ca="1"/>
        <v>1964-03</v>
      </c>
    </row>
    <row r="23456" spans="12:15" x14ac:dyDescent="0.4">
      <c r="L23456" s="56">
        <f ca="1"/>
        <v>23455</v>
      </c>
      <c r="M23456" s="53">
        <f ca="1"/>
        <v>1964</v>
      </c>
      <c r="N23456" s="53">
        <f ca="1"/>
        <v>3</v>
      </c>
      <c r="O23456" s="53" t="str">
        <f ca="1"/>
        <v>1964-03</v>
      </c>
    </row>
    <row r="23457" spans="12:15" x14ac:dyDescent="0.4">
      <c r="L23457" s="56">
        <f ca="1"/>
        <v>23456</v>
      </c>
      <c r="M23457" s="53">
        <f ca="1"/>
        <v>1964</v>
      </c>
      <c r="N23457" s="53">
        <f ca="1"/>
        <v>3</v>
      </c>
      <c r="O23457" s="53" t="str">
        <f ca="1"/>
        <v>1964-03</v>
      </c>
    </row>
    <row r="23458" spans="12:15" x14ac:dyDescent="0.4">
      <c r="L23458" s="56">
        <f ca="1"/>
        <v>23457</v>
      </c>
      <c r="M23458" s="53">
        <f ca="1"/>
        <v>1964</v>
      </c>
      <c r="N23458" s="53">
        <f ca="1"/>
        <v>3</v>
      </c>
      <c r="O23458" s="53" t="str">
        <f ca="1"/>
        <v>1964-03</v>
      </c>
    </row>
    <row r="23459" spans="12:15" x14ac:dyDescent="0.4">
      <c r="L23459" s="56">
        <f ca="1"/>
        <v>23458</v>
      </c>
      <c r="M23459" s="53">
        <f ca="1"/>
        <v>1964</v>
      </c>
      <c r="N23459" s="53">
        <f ca="1"/>
        <v>3</v>
      </c>
      <c r="O23459" s="53" t="str">
        <f ca="1"/>
        <v>1964-03</v>
      </c>
    </row>
    <row r="23460" spans="12:15" x14ac:dyDescent="0.4">
      <c r="L23460" s="56">
        <f ca="1"/>
        <v>23459</v>
      </c>
      <c r="M23460" s="53">
        <f ca="1"/>
        <v>1964</v>
      </c>
      <c r="N23460" s="53">
        <f ca="1"/>
        <v>3</v>
      </c>
      <c r="O23460" s="53" t="str">
        <f ca="1"/>
        <v>1964-03</v>
      </c>
    </row>
    <row r="23461" spans="12:15" x14ac:dyDescent="0.4">
      <c r="L23461" s="56">
        <f ca="1"/>
        <v>23460</v>
      </c>
      <c r="M23461" s="53">
        <f ca="1"/>
        <v>1964</v>
      </c>
      <c r="N23461" s="53">
        <f ca="1"/>
        <v>3</v>
      </c>
      <c r="O23461" s="53" t="str">
        <f ca="1"/>
        <v>1964-03</v>
      </c>
    </row>
    <row r="23462" spans="12:15" x14ac:dyDescent="0.4">
      <c r="L23462" s="56">
        <f ca="1"/>
        <v>23461</v>
      </c>
      <c r="M23462" s="53">
        <f ca="1"/>
        <v>1964</v>
      </c>
      <c r="N23462" s="53">
        <f ca="1"/>
        <v>3</v>
      </c>
      <c r="O23462" s="53" t="str">
        <f ca="1"/>
        <v>1964-03</v>
      </c>
    </row>
    <row r="23463" spans="12:15" x14ac:dyDescent="0.4">
      <c r="L23463" s="56">
        <f ca="1"/>
        <v>23462</v>
      </c>
      <c r="M23463" s="53">
        <f ca="1"/>
        <v>1964</v>
      </c>
      <c r="N23463" s="53">
        <f ca="1"/>
        <v>3</v>
      </c>
      <c r="O23463" s="53" t="str">
        <f ca="1"/>
        <v>1964-03</v>
      </c>
    </row>
    <row r="23464" spans="12:15" x14ac:dyDescent="0.4">
      <c r="L23464" s="56">
        <f ca="1"/>
        <v>23463</v>
      </c>
      <c r="M23464" s="53">
        <f ca="1"/>
        <v>1964</v>
      </c>
      <c r="N23464" s="53">
        <f ca="1"/>
        <v>3</v>
      </c>
      <c r="O23464" s="53" t="str">
        <f ca="1"/>
        <v>1964-03</v>
      </c>
    </row>
    <row r="23465" spans="12:15" x14ac:dyDescent="0.4">
      <c r="L23465" s="56">
        <f ca="1"/>
        <v>23464</v>
      </c>
      <c r="M23465" s="53">
        <f ca="1"/>
        <v>1964</v>
      </c>
      <c r="N23465" s="53">
        <f ca="1"/>
        <v>3</v>
      </c>
      <c r="O23465" s="53" t="str">
        <f ca="1"/>
        <v>1964-03</v>
      </c>
    </row>
    <row r="23466" spans="12:15" x14ac:dyDescent="0.4">
      <c r="L23466" s="56">
        <f ca="1"/>
        <v>23465</v>
      </c>
      <c r="M23466" s="53">
        <f ca="1"/>
        <v>1964</v>
      </c>
      <c r="N23466" s="53">
        <f ca="1"/>
        <v>3</v>
      </c>
      <c r="O23466" s="53" t="str">
        <f ca="1"/>
        <v>1964-03</v>
      </c>
    </row>
    <row r="23467" spans="12:15" x14ac:dyDescent="0.4">
      <c r="L23467" s="56">
        <f ca="1"/>
        <v>23466</v>
      </c>
      <c r="M23467" s="53">
        <f ca="1"/>
        <v>1964</v>
      </c>
      <c r="N23467" s="53">
        <f ca="1"/>
        <v>3</v>
      </c>
      <c r="O23467" s="53" t="str">
        <f ca="1"/>
        <v>1964-03</v>
      </c>
    </row>
    <row r="23468" spans="12:15" x14ac:dyDescent="0.4">
      <c r="L23468" s="56">
        <f ca="1"/>
        <v>23467</v>
      </c>
      <c r="M23468" s="53">
        <f ca="1"/>
        <v>1964</v>
      </c>
      <c r="N23468" s="53">
        <f ca="1"/>
        <v>3</v>
      </c>
      <c r="O23468" s="53" t="str">
        <f ca="1"/>
        <v>1964-03</v>
      </c>
    </row>
    <row r="23469" spans="12:15" x14ac:dyDescent="0.4">
      <c r="L23469" s="56">
        <f ca="1"/>
        <v>23468</v>
      </c>
      <c r="M23469" s="53">
        <f ca="1"/>
        <v>1964</v>
      </c>
      <c r="N23469" s="53">
        <f ca="1"/>
        <v>4</v>
      </c>
      <c r="O23469" s="53" t="str">
        <f ca="1"/>
        <v>1964-04</v>
      </c>
    </row>
    <row r="23470" spans="12:15" x14ac:dyDescent="0.4">
      <c r="L23470" s="56">
        <f ca="1"/>
        <v>23469</v>
      </c>
      <c r="M23470" s="53">
        <f ca="1"/>
        <v>1964</v>
      </c>
      <c r="N23470" s="53">
        <f ca="1"/>
        <v>4</v>
      </c>
      <c r="O23470" s="53" t="str">
        <f ca="1"/>
        <v>1964-04</v>
      </c>
    </row>
    <row r="23471" spans="12:15" x14ac:dyDescent="0.4">
      <c r="L23471" s="56">
        <f ca="1"/>
        <v>23470</v>
      </c>
      <c r="M23471" s="53">
        <f ca="1"/>
        <v>1964</v>
      </c>
      <c r="N23471" s="53">
        <f ca="1"/>
        <v>4</v>
      </c>
      <c r="O23471" s="53" t="str">
        <f ca="1"/>
        <v>1964-04</v>
      </c>
    </row>
    <row r="23472" spans="12:15" x14ac:dyDescent="0.4">
      <c r="L23472" s="56">
        <f ca="1"/>
        <v>23471</v>
      </c>
      <c r="M23472" s="53">
        <f ca="1"/>
        <v>1964</v>
      </c>
      <c r="N23472" s="53">
        <f ca="1"/>
        <v>4</v>
      </c>
      <c r="O23472" s="53" t="str">
        <f ca="1"/>
        <v>1964-04</v>
      </c>
    </row>
    <row r="23473" spans="12:15" x14ac:dyDescent="0.4">
      <c r="L23473" s="56">
        <f ca="1"/>
        <v>23472</v>
      </c>
      <c r="M23473" s="53">
        <f ca="1"/>
        <v>1964</v>
      </c>
      <c r="N23473" s="53">
        <f ca="1"/>
        <v>4</v>
      </c>
      <c r="O23473" s="53" t="str">
        <f ca="1"/>
        <v>1964-04</v>
      </c>
    </row>
    <row r="23474" spans="12:15" x14ac:dyDescent="0.4">
      <c r="L23474" s="56">
        <f ca="1"/>
        <v>23473</v>
      </c>
      <c r="M23474" s="53">
        <f ca="1"/>
        <v>1964</v>
      </c>
      <c r="N23474" s="53">
        <f ca="1"/>
        <v>4</v>
      </c>
      <c r="O23474" s="53" t="str">
        <f ca="1"/>
        <v>1964-04</v>
      </c>
    </row>
    <row r="23475" spans="12:15" x14ac:dyDescent="0.4">
      <c r="L23475" s="56">
        <f ca="1"/>
        <v>23474</v>
      </c>
      <c r="M23475" s="53">
        <f ca="1"/>
        <v>1964</v>
      </c>
      <c r="N23475" s="53">
        <f ca="1"/>
        <v>4</v>
      </c>
      <c r="O23475" s="53" t="str">
        <f ca="1"/>
        <v>1964-04</v>
      </c>
    </row>
    <row r="23476" spans="12:15" x14ac:dyDescent="0.4">
      <c r="L23476" s="56">
        <f ca="1"/>
        <v>23475</v>
      </c>
      <c r="M23476" s="53">
        <f ca="1"/>
        <v>1964</v>
      </c>
      <c r="N23476" s="53">
        <f ca="1"/>
        <v>4</v>
      </c>
      <c r="O23476" s="53" t="str">
        <f ca="1"/>
        <v>1964-04</v>
      </c>
    </row>
    <row r="23477" spans="12:15" x14ac:dyDescent="0.4">
      <c r="L23477" s="56">
        <f ca="1"/>
        <v>23476</v>
      </c>
      <c r="M23477" s="53">
        <f ca="1"/>
        <v>1964</v>
      </c>
      <c r="N23477" s="53">
        <f ca="1"/>
        <v>4</v>
      </c>
      <c r="O23477" s="53" t="str">
        <f ca="1"/>
        <v>1964-04</v>
      </c>
    </row>
    <row r="23478" spans="12:15" x14ac:dyDescent="0.4">
      <c r="L23478" s="56">
        <f ca="1"/>
        <v>23477</v>
      </c>
      <c r="M23478" s="53">
        <f ca="1"/>
        <v>1964</v>
      </c>
      <c r="N23478" s="53">
        <f ca="1"/>
        <v>4</v>
      </c>
      <c r="O23478" s="53" t="str">
        <f ca="1"/>
        <v>1964-04</v>
      </c>
    </row>
    <row r="23479" spans="12:15" x14ac:dyDescent="0.4">
      <c r="L23479" s="56">
        <f ca="1"/>
        <v>23478</v>
      </c>
      <c r="M23479" s="53">
        <f ca="1"/>
        <v>1964</v>
      </c>
      <c r="N23479" s="53">
        <f ca="1"/>
        <v>4</v>
      </c>
      <c r="O23479" s="53" t="str">
        <f ca="1"/>
        <v>1964-04</v>
      </c>
    </row>
    <row r="23480" spans="12:15" x14ac:dyDescent="0.4">
      <c r="L23480" s="56">
        <f ca="1"/>
        <v>23479</v>
      </c>
      <c r="M23480" s="53">
        <f ca="1"/>
        <v>1964</v>
      </c>
      <c r="N23480" s="53">
        <f ca="1"/>
        <v>4</v>
      </c>
      <c r="O23480" s="53" t="str">
        <f ca="1"/>
        <v>1964-04</v>
      </c>
    </row>
    <row r="23481" spans="12:15" x14ac:dyDescent="0.4">
      <c r="L23481" s="56">
        <f ca="1"/>
        <v>23480</v>
      </c>
      <c r="M23481" s="53">
        <f ca="1"/>
        <v>1964</v>
      </c>
      <c r="N23481" s="53">
        <f ca="1"/>
        <v>4</v>
      </c>
      <c r="O23481" s="53" t="str">
        <f ca="1"/>
        <v>1964-04</v>
      </c>
    </row>
    <row r="23482" spans="12:15" x14ac:dyDescent="0.4">
      <c r="L23482" s="56">
        <f ca="1"/>
        <v>23481</v>
      </c>
      <c r="M23482" s="53">
        <f ca="1"/>
        <v>1964</v>
      </c>
      <c r="N23482" s="53">
        <f ca="1"/>
        <v>4</v>
      </c>
      <c r="O23482" s="53" t="str">
        <f ca="1"/>
        <v>1964-04</v>
      </c>
    </row>
    <row r="23483" spans="12:15" x14ac:dyDescent="0.4">
      <c r="L23483" s="56">
        <f ca="1"/>
        <v>23482</v>
      </c>
      <c r="M23483" s="53">
        <f ca="1"/>
        <v>1964</v>
      </c>
      <c r="N23483" s="53">
        <f ca="1"/>
        <v>4</v>
      </c>
      <c r="O23483" s="53" t="str">
        <f ca="1"/>
        <v>1964-04</v>
      </c>
    </row>
    <row r="23484" spans="12:15" x14ac:dyDescent="0.4">
      <c r="L23484" s="56">
        <f ca="1"/>
        <v>23483</v>
      </c>
      <c r="M23484" s="53">
        <f ca="1"/>
        <v>1964</v>
      </c>
      <c r="N23484" s="53">
        <f ca="1"/>
        <v>4</v>
      </c>
      <c r="O23484" s="53" t="str">
        <f ca="1"/>
        <v>1964-04</v>
      </c>
    </row>
    <row r="23485" spans="12:15" x14ac:dyDescent="0.4">
      <c r="L23485" s="56">
        <f ca="1"/>
        <v>23484</v>
      </c>
      <c r="M23485" s="53">
        <f ca="1"/>
        <v>1964</v>
      </c>
      <c r="N23485" s="53">
        <f ca="1"/>
        <v>4</v>
      </c>
      <c r="O23485" s="53" t="str">
        <f ca="1"/>
        <v>1964-04</v>
      </c>
    </row>
    <row r="23486" spans="12:15" x14ac:dyDescent="0.4">
      <c r="L23486" s="56">
        <f ca="1"/>
        <v>23485</v>
      </c>
      <c r="M23486" s="53">
        <f ca="1"/>
        <v>1964</v>
      </c>
      <c r="N23486" s="53">
        <f ca="1"/>
        <v>4</v>
      </c>
      <c r="O23486" s="53" t="str">
        <f ca="1"/>
        <v>1964-04</v>
      </c>
    </row>
    <row r="23487" spans="12:15" x14ac:dyDescent="0.4">
      <c r="L23487" s="56">
        <f ca="1"/>
        <v>23486</v>
      </c>
      <c r="M23487" s="53">
        <f ca="1"/>
        <v>1964</v>
      </c>
      <c r="N23487" s="53">
        <f ca="1"/>
        <v>4</v>
      </c>
      <c r="O23487" s="53" t="str">
        <f ca="1"/>
        <v>1964-04</v>
      </c>
    </row>
    <row r="23488" spans="12:15" x14ac:dyDescent="0.4">
      <c r="L23488" s="56">
        <f ca="1"/>
        <v>23487</v>
      </c>
      <c r="M23488" s="53">
        <f ca="1"/>
        <v>1964</v>
      </c>
      <c r="N23488" s="53">
        <f ca="1"/>
        <v>4</v>
      </c>
      <c r="O23488" s="53" t="str">
        <f ca="1"/>
        <v>1964-04</v>
      </c>
    </row>
    <row r="23489" spans="12:15" x14ac:dyDescent="0.4">
      <c r="L23489" s="56">
        <f ca="1"/>
        <v>23488</v>
      </c>
      <c r="M23489" s="53">
        <f ca="1"/>
        <v>1964</v>
      </c>
      <c r="N23489" s="53">
        <f ca="1"/>
        <v>4</v>
      </c>
      <c r="O23489" s="53" t="str">
        <f ca="1"/>
        <v>1964-04</v>
      </c>
    </row>
    <row r="23490" spans="12:15" x14ac:dyDescent="0.4">
      <c r="L23490" s="56">
        <f ca="1"/>
        <v>23489</v>
      </c>
      <c r="M23490" s="53">
        <f ca="1"/>
        <v>1964</v>
      </c>
      <c r="N23490" s="53">
        <f ca="1"/>
        <v>4</v>
      </c>
      <c r="O23490" s="53" t="str">
        <f ca="1"/>
        <v>1964-04</v>
      </c>
    </row>
    <row r="23491" spans="12:15" x14ac:dyDescent="0.4">
      <c r="L23491" s="56">
        <f ca="1"/>
        <v>23490</v>
      </c>
      <c r="M23491" s="53">
        <f ca="1"/>
        <v>1964</v>
      </c>
      <c r="N23491" s="53">
        <f ca="1"/>
        <v>4</v>
      </c>
      <c r="O23491" s="53" t="str">
        <f ca="1"/>
        <v>1964-04</v>
      </c>
    </row>
    <row r="23492" spans="12:15" x14ac:dyDescent="0.4">
      <c r="L23492" s="56">
        <f ca="1"/>
        <v>23491</v>
      </c>
      <c r="M23492" s="53">
        <f ca="1"/>
        <v>1964</v>
      </c>
      <c r="N23492" s="53">
        <f ca="1"/>
        <v>4</v>
      </c>
      <c r="O23492" s="53" t="str">
        <f ca="1"/>
        <v>1964-04</v>
      </c>
    </row>
    <row r="23493" spans="12:15" x14ac:dyDescent="0.4">
      <c r="L23493" s="56">
        <f ca="1"/>
        <v>23492</v>
      </c>
      <c r="M23493" s="53">
        <f ca="1"/>
        <v>1964</v>
      </c>
      <c r="N23493" s="53">
        <f ca="1"/>
        <v>4</v>
      </c>
      <c r="O23493" s="53" t="str">
        <f ca="1"/>
        <v>1964-04</v>
      </c>
    </row>
    <row r="23494" spans="12:15" x14ac:dyDescent="0.4">
      <c r="L23494" s="56">
        <f ca="1"/>
        <v>23493</v>
      </c>
      <c r="M23494" s="53">
        <f ca="1"/>
        <v>1964</v>
      </c>
      <c r="N23494" s="53">
        <f ca="1"/>
        <v>4</v>
      </c>
      <c r="O23494" s="53" t="str">
        <f ca="1"/>
        <v>1964-04</v>
      </c>
    </row>
    <row r="23495" spans="12:15" x14ac:dyDescent="0.4">
      <c r="L23495" s="56">
        <f ca="1"/>
        <v>23494</v>
      </c>
      <c r="M23495" s="53">
        <f ca="1"/>
        <v>1964</v>
      </c>
      <c r="N23495" s="53">
        <f ca="1"/>
        <v>4</v>
      </c>
      <c r="O23495" s="53" t="str">
        <f ca="1"/>
        <v>1964-04</v>
      </c>
    </row>
    <row r="23496" spans="12:15" x14ac:dyDescent="0.4">
      <c r="L23496" s="56">
        <f ca="1"/>
        <v>23495</v>
      </c>
      <c r="M23496" s="53">
        <f ca="1"/>
        <v>1964</v>
      </c>
      <c r="N23496" s="53">
        <f ca="1"/>
        <v>4</v>
      </c>
      <c r="O23496" s="53" t="str">
        <f ca="1"/>
        <v>1964-04</v>
      </c>
    </row>
    <row r="23497" spans="12:15" x14ac:dyDescent="0.4">
      <c r="L23497" s="56">
        <f ca="1"/>
        <v>23496</v>
      </c>
      <c r="M23497" s="53">
        <f ca="1"/>
        <v>1964</v>
      </c>
      <c r="N23497" s="53">
        <f ca="1"/>
        <v>4</v>
      </c>
      <c r="O23497" s="53" t="str">
        <f ca="1"/>
        <v>1964-04</v>
      </c>
    </row>
    <row r="23498" spans="12:15" x14ac:dyDescent="0.4">
      <c r="L23498" s="56">
        <f ca="1"/>
        <v>23497</v>
      </c>
      <c r="M23498" s="53">
        <f ca="1"/>
        <v>1964</v>
      </c>
      <c r="N23498" s="53">
        <f ca="1"/>
        <v>4</v>
      </c>
      <c r="O23498" s="53" t="str">
        <f ca="1"/>
        <v>1964-04</v>
      </c>
    </row>
    <row r="23499" spans="12:15" x14ac:dyDescent="0.4">
      <c r="L23499" s="56">
        <f ca="1"/>
        <v>23498</v>
      </c>
      <c r="M23499" s="53">
        <f ca="1"/>
        <v>1964</v>
      </c>
      <c r="N23499" s="53">
        <f ca="1"/>
        <v>5</v>
      </c>
      <c r="O23499" s="53" t="str">
        <f ca="1"/>
        <v>1964-05</v>
      </c>
    </row>
    <row r="23500" spans="12:15" x14ac:dyDescent="0.4">
      <c r="L23500" s="56">
        <f ca="1"/>
        <v>23499</v>
      </c>
      <c r="M23500" s="53">
        <f ca="1"/>
        <v>1964</v>
      </c>
      <c r="N23500" s="53">
        <f ca="1"/>
        <v>5</v>
      </c>
      <c r="O23500" s="53" t="str">
        <f ca="1"/>
        <v>1964-05</v>
      </c>
    </row>
    <row r="23501" spans="12:15" x14ac:dyDescent="0.4">
      <c r="L23501" s="56">
        <f ca="1"/>
        <v>23500</v>
      </c>
      <c r="M23501" s="53">
        <f ca="1"/>
        <v>1964</v>
      </c>
      <c r="N23501" s="53">
        <f ca="1"/>
        <v>5</v>
      </c>
      <c r="O23501" s="53" t="str">
        <f ca="1"/>
        <v>1964-05</v>
      </c>
    </row>
    <row r="23502" spans="12:15" x14ac:dyDescent="0.4">
      <c r="L23502" s="56">
        <f ca="1"/>
        <v>23501</v>
      </c>
      <c r="M23502" s="53">
        <f ca="1"/>
        <v>1964</v>
      </c>
      <c r="N23502" s="53">
        <f ca="1"/>
        <v>5</v>
      </c>
      <c r="O23502" s="53" t="str">
        <f ca="1"/>
        <v>1964-05</v>
      </c>
    </row>
    <row r="23503" spans="12:15" x14ac:dyDescent="0.4">
      <c r="L23503" s="56">
        <f ca="1"/>
        <v>23502</v>
      </c>
      <c r="M23503" s="53">
        <f ca="1"/>
        <v>1964</v>
      </c>
      <c r="N23503" s="53">
        <f ca="1"/>
        <v>5</v>
      </c>
      <c r="O23503" s="53" t="str">
        <f ca="1"/>
        <v>1964-05</v>
      </c>
    </row>
    <row r="23504" spans="12:15" x14ac:dyDescent="0.4">
      <c r="L23504" s="56">
        <f ca="1"/>
        <v>23503</v>
      </c>
      <c r="M23504" s="53">
        <f ca="1"/>
        <v>1964</v>
      </c>
      <c r="N23504" s="53">
        <f ca="1"/>
        <v>5</v>
      </c>
      <c r="O23504" s="53" t="str">
        <f ca="1"/>
        <v>1964-05</v>
      </c>
    </row>
    <row r="23505" spans="12:15" x14ac:dyDescent="0.4">
      <c r="L23505" s="56">
        <f ca="1"/>
        <v>23504</v>
      </c>
      <c r="M23505" s="53">
        <f ca="1"/>
        <v>1964</v>
      </c>
      <c r="N23505" s="53">
        <f ca="1"/>
        <v>5</v>
      </c>
      <c r="O23505" s="53" t="str">
        <f ca="1"/>
        <v>1964-05</v>
      </c>
    </row>
    <row r="23506" spans="12:15" x14ac:dyDescent="0.4">
      <c r="L23506" s="56">
        <f ca="1"/>
        <v>23505</v>
      </c>
      <c r="M23506" s="53">
        <f ca="1"/>
        <v>1964</v>
      </c>
      <c r="N23506" s="53">
        <f ca="1"/>
        <v>5</v>
      </c>
      <c r="O23506" s="53" t="str">
        <f ca="1"/>
        <v>1964-05</v>
      </c>
    </row>
    <row r="23507" spans="12:15" x14ac:dyDescent="0.4">
      <c r="L23507" s="56">
        <f ca="1"/>
        <v>23506</v>
      </c>
      <c r="M23507" s="53">
        <f ca="1"/>
        <v>1964</v>
      </c>
      <c r="N23507" s="53">
        <f ca="1"/>
        <v>5</v>
      </c>
      <c r="O23507" s="53" t="str">
        <f ca="1"/>
        <v>1964-05</v>
      </c>
    </row>
    <row r="23508" spans="12:15" x14ac:dyDescent="0.4">
      <c r="L23508" s="56">
        <f ca="1"/>
        <v>23507</v>
      </c>
      <c r="M23508" s="53">
        <f ca="1"/>
        <v>1964</v>
      </c>
      <c r="N23508" s="53">
        <f ca="1"/>
        <v>5</v>
      </c>
      <c r="O23508" s="53" t="str">
        <f ca="1"/>
        <v>1964-05</v>
      </c>
    </row>
    <row r="23509" spans="12:15" x14ac:dyDescent="0.4">
      <c r="L23509" s="56">
        <f ca="1"/>
        <v>23508</v>
      </c>
      <c r="M23509" s="53">
        <f ca="1"/>
        <v>1964</v>
      </c>
      <c r="N23509" s="53">
        <f ca="1"/>
        <v>5</v>
      </c>
      <c r="O23509" s="53" t="str">
        <f ca="1"/>
        <v>1964-05</v>
      </c>
    </row>
    <row r="23510" spans="12:15" x14ac:dyDescent="0.4">
      <c r="L23510" s="56">
        <f ca="1"/>
        <v>23509</v>
      </c>
      <c r="M23510" s="53">
        <f ca="1"/>
        <v>1964</v>
      </c>
      <c r="N23510" s="53">
        <f ca="1"/>
        <v>5</v>
      </c>
      <c r="O23510" s="53" t="str">
        <f ca="1"/>
        <v>1964-05</v>
      </c>
    </row>
    <row r="23511" spans="12:15" x14ac:dyDescent="0.4">
      <c r="L23511" s="56">
        <f ca="1"/>
        <v>23510</v>
      </c>
      <c r="M23511" s="53">
        <f ca="1"/>
        <v>1964</v>
      </c>
      <c r="N23511" s="53">
        <f ca="1"/>
        <v>5</v>
      </c>
      <c r="O23511" s="53" t="str">
        <f ca="1"/>
        <v>1964-05</v>
      </c>
    </row>
    <row r="23512" spans="12:15" x14ac:dyDescent="0.4">
      <c r="L23512" s="56">
        <f ca="1"/>
        <v>23511</v>
      </c>
      <c r="M23512" s="53">
        <f ca="1"/>
        <v>1964</v>
      </c>
      <c r="N23512" s="53">
        <f ca="1"/>
        <v>5</v>
      </c>
      <c r="O23512" s="53" t="str">
        <f ca="1"/>
        <v>1964-05</v>
      </c>
    </row>
    <row r="23513" spans="12:15" x14ac:dyDescent="0.4">
      <c r="L23513" s="56">
        <f ca="1"/>
        <v>23512</v>
      </c>
      <c r="M23513" s="53">
        <f ca="1"/>
        <v>1964</v>
      </c>
      <c r="N23513" s="53">
        <f ca="1"/>
        <v>5</v>
      </c>
      <c r="O23513" s="53" t="str">
        <f ca="1"/>
        <v>1964-05</v>
      </c>
    </row>
    <row r="23514" spans="12:15" x14ac:dyDescent="0.4">
      <c r="L23514" s="56">
        <f ca="1"/>
        <v>23513</v>
      </c>
      <c r="M23514" s="53">
        <f ca="1"/>
        <v>1964</v>
      </c>
      <c r="N23514" s="53">
        <f ca="1"/>
        <v>5</v>
      </c>
      <c r="O23514" s="53" t="str">
        <f ca="1"/>
        <v>1964-05</v>
      </c>
    </row>
    <row r="23515" spans="12:15" x14ac:dyDescent="0.4">
      <c r="L23515" s="56">
        <f ca="1"/>
        <v>23514</v>
      </c>
      <c r="M23515" s="53">
        <f ca="1"/>
        <v>1964</v>
      </c>
      <c r="N23515" s="53">
        <f ca="1"/>
        <v>5</v>
      </c>
      <c r="O23515" s="53" t="str">
        <f ca="1"/>
        <v>1964-05</v>
      </c>
    </row>
    <row r="23516" spans="12:15" x14ac:dyDescent="0.4">
      <c r="L23516" s="56">
        <f ca="1"/>
        <v>23515</v>
      </c>
      <c r="M23516" s="53">
        <f ca="1"/>
        <v>1964</v>
      </c>
      <c r="N23516" s="53">
        <f ca="1"/>
        <v>5</v>
      </c>
      <c r="O23516" s="53" t="str">
        <f ca="1"/>
        <v>1964-05</v>
      </c>
    </row>
    <row r="23517" spans="12:15" x14ac:dyDescent="0.4">
      <c r="L23517" s="56">
        <f ca="1"/>
        <v>23516</v>
      </c>
      <c r="M23517" s="53">
        <f ca="1"/>
        <v>1964</v>
      </c>
      <c r="N23517" s="53">
        <f ca="1"/>
        <v>5</v>
      </c>
      <c r="O23517" s="53" t="str">
        <f ca="1"/>
        <v>1964-05</v>
      </c>
    </row>
    <row r="23518" spans="12:15" x14ac:dyDescent="0.4">
      <c r="L23518" s="56">
        <f ca="1"/>
        <v>23517</v>
      </c>
      <c r="M23518" s="53">
        <f ca="1"/>
        <v>1964</v>
      </c>
      <c r="N23518" s="53">
        <f ca="1"/>
        <v>5</v>
      </c>
      <c r="O23518" s="53" t="str">
        <f ca="1"/>
        <v>1964-05</v>
      </c>
    </row>
    <row r="23519" spans="12:15" x14ac:dyDescent="0.4">
      <c r="L23519" s="56">
        <f ca="1"/>
        <v>23518</v>
      </c>
      <c r="M23519" s="53">
        <f ca="1"/>
        <v>1964</v>
      </c>
      <c r="N23519" s="53">
        <f ca="1"/>
        <v>5</v>
      </c>
      <c r="O23519" s="53" t="str">
        <f ca="1"/>
        <v>1964-05</v>
      </c>
    </row>
    <row r="23520" spans="12:15" x14ac:dyDescent="0.4">
      <c r="L23520" s="56">
        <f ca="1"/>
        <v>23519</v>
      </c>
      <c r="M23520" s="53">
        <f ca="1"/>
        <v>1964</v>
      </c>
      <c r="N23520" s="53">
        <f ca="1"/>
        <v>5</v>
      </c>
      <c r="O23520" s="53" t="str">
        <f ca="1"/>
        <v>1964-05</v>
      </c>
    </row>
    <row r="23521" spans="12:15" x14ac:dyDescent="0.4">
      <c r="L23521" s="56">
        <f ca="1"/>
        <v>23520</v>
      </c>
      <c r="M23521" s="53">
        <f ca="1"/>
        <v>1964</v>
      </c>
      <c r="N23521" s="53">
        <f ca="1"/>
        <v>5</v>
      </c>
      <c r="O23521" s="53" t="str">
        <f ca="1"/>
        <v>1964-05</v>
      </c>
    </row>
    <row r="23522" spans="12:15" x14ac:dyDescent="0.4">
      <c r="L23522" s="56">
        <f ca="1"/>
        <v>23521</v>
      </c>
      <c r="M23522" s="53">
        <f ca="1"/>
        <v>1964</v>
      </c>
      <c r="N23522" s="53">
        <f ca="1"/>
        <v>5</v>
      </c>
      <c r="O23522" s="53" t="str">
        <f ca="1"/>
        <v>1964-05</v>
      </c>
    </row>
    <row r="23523" spans="12:15" x14ac:dyDescent="0.4">
      <c r="L23523" s="56">
        <f ca="1"/>
        <v>23522</v>
      </c>
      <c r="M23523" s="53">
        <f ca="1"/>
        <v>1964</v>
      </c>
      <c r="N23523" s="53">
        <f ca="1"/>
        <v>5</v>
      </c>
      <c r="O23523" s="53" t="str">
        <f ca="1"/>
        <v>1964-05</v>
      </c>
    </row>
    <row r="23524" spans="12:15" x14ac:dyDescent="0.4">
      <c r="L23524" s="56">
        <f ca="1"/>
        <v>23523</v>
      </c>
      <c r="M23524" s="53">
        <f ca="1"/>
        <v>1964</v>
      </c>
      <c r="N23524" s="53">
        <f ca="1"/>
        <v>5</v>
      </c>
      <c r="O23524" s="53" t="str">
        <f ca="1"/>
        <v>1964-05</v>
      </c>
    </row>
    <row r="23525" spans="12:15" x14ac:dyDescent="0.4">
      <c r="L23525" s="56">
        <f ca="1"/>
        <v>23524</v>
      </c>
      <c r="M23525" s="53">
        <f ca="1"/>
        <v>1964</v>
      </c>
      <c r="N23525" s="53">
        <f ca="1"/>
        <v>5</v>
      </c>
      <c r="O23525" s="53" t="str">
        <f ca="1"/>
        <v>1964-05</v>
      </c>
    </row>
    <row r="23526" spans="12:15" x14ac:dyDescent="0.4">
      <c r="L23526" s="56">
        <f ca="1"/>
        <v>23525</v>
      </c>
      <c r="M23526" s="53">
        <f ca="1"/>
        <v>1964</v>
      </c>
      <c r="N23526" s="53">
        <f ca="1"/>
        <v>5</v>
      </c>
      <c r="O23526" s="53" t="str">
        <f ca="1"/>
        <v>1964-05</v>
      </c>
    </row>
    <row r="23527" spans="12:15" x14ac:dyDescent="0.4">
      <c r="L23527" s="56">
        <f ca="1"/>
        <v>23526</v>
      </c>
      <c r="M23527" s="53">
        <f ca="1"/>
        <v>1964</v>
      </c>
      <c r="N23527" s="53">
        <f ca="1"/>
        <v>5</v>
      </c>
      <c r="O23527" s="53" t="str">
        <f ca="1"/>
        <v>1964-05</v>
      </c>
    </row>
    <row r="23528" spans="12:15" x14ac:dyDescent="0.4">
      <c r="L23528" s="56">
        <f ca="1"/>
        <v>23527</v>
      </c>
      <c r="M23528" s="53">
        <f ca="1"/>
        <v>1964</v>
      </c>
      <c r="N23528" s="53">
        <f ca="1"/>
        <v>5</v>
      </c>
      <c r="O23528" s="53" t="str">
        <f ca="1"/>
        <v>1964-05</v>
      </c>
    </row>
    <row r="23529" spans="12:15" x14ac:dyDescent="0.4">
      <c r="L23529" s="56">
        <f ca="1"/>
        <v>23528</v>
      </c>
      <c r="M23529" s="53">
        <f ca="1"/>
        <v>1964</v>
      </c>
      <c r="N23529" s="53">
        <f ca="1"/>
        <v>5</v>
      </c>
      <c r="O23529" s="53" t="str">
        <f ca="1"/>
        <v>1964-05</v>
      </c>
    </row>
    <row r="23530" spans="12:15" x14ac:dyDescent="0.4">
      <c r="L23530" s="56">
        <f ca="1"/>
        <v>23529</v>
      </c>
      <c r="M23530" s="53">
        <f ca="1"/>
        <v>1964</v>
      </c>
      <c r="N23530" s="53">
        <f ca="1"/>
        <v>6</v>
      </c>
      <c r="O23530" s="53" t="str">
        <f ca="1"/>
        <v>1964-06</v>
      </c>
    </row>
    <row r="23531" spans="12:15" x14ac:dyDescent="0.4">
      <c r="L23531" s="56">
        <f ca="1"/>
        <v>23530</v>
      </c>
      <c r="M23531" s="53">
        <f ca="1"/>
        <v>1964</v>
      </c>
      <c r="N23531" s="53">
        <f ca="1"/>
        <v>6</v>
      </c>
      <c r="O23531" s="53" t="str">
        <f ca="1"/>
        <v>1964-06</v>
      </c>
    </row>
    <row r="23532" spans="12:15" x14ac:dyDescent="0.4">
      <c r="L23532" s="56">
        <f ca="1"/>
        <v>23531</v>
      </c>
      <c r="M23532" s="53">
        <f ca="1"/>
        <v>1964</v>
      </c>
      <c r="N23532" s="53">
        <f ca="1"/>
        <v>6</v>
      </c>
      <c r="O23532" s="53" t="str">
        <f ca="1"/>
        <v>1964-06</v>
      </c>
    </row>
    <row r="23533" spans="12:15" x14ac:dyDescent="0.4">
      <c r="L23533" s="56">
        <f ca="1"/>
        <v>23532</v>
      </c>
      <c r="M23533" s="53">
        <f ca="1"/>
        <v>1964</v>
      </c>
      <c r="N23533" s="53">
        <f ca="1"/>
        <v>6</v>
      </c>
      <c r="O23533" s="53" t="str">
        <f ca="1"/>
        <v>1964-06</v>
      </c>
    </row>
    <row r="23534" spans="12:15" x14ac:dyDescent="0.4">
      <c r="L23534" s="56">
        <f ca="1"/>
        <v>23533</v>
      </c>
      <c r="M23534" s="53">
        <f ca="1"/>
        <v>1964</v>
      </c>
      <c r="N23534" s="53">
        <f ca="1"/>
        <v>6</v>
      </c>
      <c r="O23534" s="53" t="str">
        <f ca="1"/>
        <v>1964-06</v>
      </c>
    </row>
    <row r="23535" spans="12:15" x14ac:dyDescent="0.4">
      <c r="L23535" s="56">
        <f ca="1"/>
        <v>23534</v>
      </c>
      <c r="M23535" s="53">
        <f ca="1"/>
        <v>1964</v>
      </c>
      <c r="N23535" s="53">
        <f ca="1"/>
        <v>6</v>
      </c>
      <c r="O23535" s="53" t="str">
        <f ca="1"/>
        <v>1964-06</v>
      </c>
    </row>
    <row r="23536" spans="12:15" x14ac:dyDescent="0.4">
      <c r="L23536" s="56">
        <f ca="1"/>
        <v>23535</v>
      </c>
      <c r="M23536" s="53">
        <f ca="1"/>
        <v>1964</v>
      </c>
      <c r="N23536" s="53">
        <f ca="1"/>
        <v>6</v>
      </c>
      <c r="O23536" s="53" t="str">
        <f ca="1"/>
        <v>1964-06</v>
      </c>
    </row>
    <row r="23537" spans="12:15" x14ac:dyDescent="0.4">
      <c r="L23537" s="56">
        <f ca="1"/>
        <v>23536</v>
      </c>
      <c r="M23537" s="53">
        <f ca="1"/>
        <v>1964</v>
      </c>
      <c r="N23537" s="53">
        <f ca="1"/>
        <v>6</v>
      </c>
      <c r="O23537" s="53" t="str">
        <f ca="1"/>
        <v>1964-06</v>
      </c>
    </row>
    <row r="23538" spans="12:15" x14ac:dyDescent="0.4">
      <c r="L23538" s="56">
        <f ca="1"/>
        <v>23537</v>
      </c>
      <c r="M23538" s="53">
        <f ca="1"/>
        <v>1964</v>
      </c>
      <c r="N23538" s="53">
        <f ca="1"/>
        <v>6</v>
      </c>
      <c r="O23538" s="53" t="str">
        <f ca="1"/>
        <v>1964-06</v>
      </c>
    </row>
    <row r="23539" spans="12:15" x14ac:dyDescent="0.4">
      <c r="L23539" s="56">
        <f ca="1"/>
        <v>23538</v>
      </c>
      <c r="M23539" s="53">
        <f ca="1"/>
        <v>1964</v>
      </c>
      <c r="N23539" s="53">
        <f ca="1"/>
        <v>6</v>
      </c>
      <c r="O23539" s="53" t="str">
        <f ca="1"/>
        <v>1964-06</v>
      </c>
    </row>
    <row r="23540" spans="12:15" x14ac:dyDescent="0.4">
      <c r="L23540" s="56">
        <f ca="1"/>
        <v>23539</v>
      </c>
      <c r="M23540" s="53">
        <f ca="1"/>
        <v>1964</v>
      </c>
      <c r="N23540" s="53">
        <f ca="1"/>
        <v>6</v>
      </c>
      <c r="O23540" s="53" t="str">
        <f ca="1"/>
        <v>1964-06</v>
      </c>
    </row>
    <row r="23541" spans="12:15" x14ac:dyDescent="0.4">
      <c r="L23541" s="56">
        <f ca="1"/>
        <v>23540</v>
      </c>
      <c r="M23541" s="53">
        <f ca="1"/>
        <v>1964</v>
      </c>
      <c r="N23541" s="53">
        <f ca="1"/>
        <v>6</v>
      </c>
      <c r="O23541" s="53" t="str">
        <f ca="1"/>
        <v>1964-06</v>
      </c>
    </row>
    <row r="23542" spans="12:15" x14ac:dyDescent="0.4">
      <c r="L23542" s="56">
        <f ca="1"/>
        <v>23541</v>
      </c>
      <c r="M23542" s="53">
        <f ca="1"/>
        <v>1964</v>
      </c>
      <c r="N23542" s="53">
        <f ca="1"/>
        <v>6</v>
      </c>
      <c r="O23542" s="53" t="str">
        <f ca="1"/>
        <v>1964-06</v>
      </c>
    </row>
    <row r="23543" spans="12:15" x14ac:dyDescent="0.4">
      <c r="L23543" s="56">
        <f ca="1"/>
        <v>23542</v>
      </c>
      <c r="M23543" s="53">
        <f ca="1"/>
        <v>1964</v>
      </c>
      <c r="N23543" s="53">
        <f ca="1"/>
        <v>6</v>
      </c>
      <c r="O23543" s="53" t="str">
        <f ca="1"/>
        <v>1964-06</v>
      </c>
    </row>
    <row r="23544" spans="12:15" x14ac:dyDescent="0.4">
      <c r="L23544" s="56">
        <f ca="1"/>
        <v>23543</v>
      </c>
      <c r="M23544" s="53">
        <f ca="1"/>
        <v>1964</v>
      </c>
      <c r="N23544" s="53">
        <f ca="1"/>
        <v>6</v>
      </c>
      <c r="O23544" s="53" t="str">
        <f ca="1"/>
        <v>1964-06</v>
      </c>
    </row>
    <row r="23545" spans="12:15" x14ac:dyDescent="0.4">
      <c r="L23545" s="56">
        <f ca="1"/>
        <v>23544</v>
      </c>
      <c r="M23545" s="53">
        <f ca="1"/>
        <v>1964</v>
      </c>
      <c r="N23545" s="53">
        <f ca="1"/>
        <v>6</v>
      </c>
      <c r="O23545" s="53" t="str">
        <f ca="1"/>
        <v>1964-06</v>
      </c>
    </row>
    <row r="23546" spans="12:15" x14ac:dyDescent="0.4">
      <c r="L23546" s="56">
        <f ca="1"/>
        <v>23545</v>
      </c>
      <c r="M23546" s="53">
        <f ca="1"/>
        <v>1964</v>
      </c>
      <c r="N23546" s="53">
        <f ca="1"/>
        <v>6</v>
      </c>
      <c r="O23546" s="53" t="str">
        <f ca="1"/>
        <v>1964-06</v>
      </c>
    </row>
    <row r="23547" spans="12:15" x14ac:dyDescent="0.4">
      <c r="L23547" s="56">
        <f ca="1"/>
        <v>23546</v>
      </c>
      <c r="M23547" s="53">
        <f ca="1"/>
        <v>1964</v>
      </c>
      <c r="N23547" s="53">
        <f ca="1"/>
        <v>6</v>
      </c>
      <c r="O23547" s="53" t="str">
        <f ca="1"/>
        <v>1964-06</v>
      </c>
    </row>
    <row r="23548" spans="12:15" x14ac:dyDescent="0.4">
      <c r="L23548" s="56">
        <f ca="1"/>
        <v>23547</v>
      </c>
      <c r="M23548" s="53">
        <f ca="1"/>
        <v>1964</v>
      </c>
      <c r="N23548" s="53">
        <f ca="1"/>
        <v>6</v>
      </c>
      <c r="O23548" s="53" t="str">
        <f ca="1"/>
        <v>1964-06</v>
      </c>
    </row>
    <row r="23549" spans="12:15" x14ac:dyDescent="0.4">
      <c r="L23549" s="56">
        <f ca="1"/>
        <v>23548</v>
      </c>
      <c r="M23549" s="53">
        <f ca="1"/>
        <v>1964</v>
      </c>
      <c r="N23549" s="53">
        <f ca="1"/>
        <v>6</v>
      </c>
      <c r="O23549" s="53" t="str">
        <f ca="1"/>
        <v>1964-06</v>
      </c>
    </row>
    <row r="23550" spans="12:15" x14ac:dyDescent="0.4">
      <c r="L23550" s="56">
        <f ca="1"/>
        <v>23549</v>
      </c>
      <c r="M23550" s="53">
        <f ca="1"/>
        <v>1964</v>
      </c>
      <c r="N23550" s="53">
        <f ca="1"/>
        <v>6</v>
      </c>
      <c r="O23550" s="53" t="str">
        <f ca="1"/>
        <v>1964-06</v>
      </c>
    </row>
    <row r="23551" spans="12:15" x14ac:dyDescent="0.4">
      <c r="L23551" s="56">
        <f ca="1"/>
        <v>23550</v>
      </c>
      <c r="M23551" s="53">
        <f ca="1"/>
        <v>1964</v>
      </c>
      <c r="N23551" s="53">
        <f ca="1"/>
        <v>6</v>
      </c>
      <c r="O23551" s="53" t="str">
        <f ca="1"/>
        <v>1964-06</v>
      </c>
    </row>
    <row r="23552" spans="12:15" x14ac:dyDescent="0.4">
      <c r="L23552" s="56">
        <f ca="1"/>
        <v>23551</v>
      </c>
      <c r="M23552" s="53">
        <f ca="1"/>
        <v>1964</v>
      </c>
      <c r="N23552" s="53">
        <f ca="1"/>
        <v>6</v>
      </c>
      <c r="O23552" s="53" t="str">
        <f ca="1"/>
        <v>1964-06</v>
      </c>
    </row>
    <row r="23553" spans="12:15" x14ac:dyDescent="0.4">
      <c r="L23553" s="56">
        <f ca="1"/>
        <v>23552</v>
      </c>
      <c r="M23553" s="53">
        <f ca="1"/>
        <v>1964</v>
      </c>
      <c r="N23553" s="53">
        <f ca="1"/>
        <v>6</v>
      </c>
      <c r="O23553" s="53" t="str">
        <f ca="1"/>
        <v>1964-06</v>
      </c>
    </row>
    <row r="23554" spans="12:15" x14ac:dyDescent="0.4">
      <c r="L23554" s="56">
        <f ca="1"/>
        <v>23553</v>
      </c>
      <c r="M23554" s="53">
        <f ca="1"/>
        <v>1964</v>
      </c>
      <c r="N23554" s="53">
        <f ca="1"/>
        <v>6</v>
      </c>
      <c r="O23554" s="53" t="str">
        <f ca="1"/>
        <v>1964-06</v>
      </c>
    </row>
    <row r="23555" spans="12:15" x14ac:dyDescent="0.4">
      <c r="L23555" s="56">
        <f ca="1"/>
        <v>23554</v>
      </c>
      <c r="M23555" s="53">
        <f ca="1"/>
        <v>1964</v>
      </c>
      <c r="N23555" s="53">
        <f ca="1"/>
        <v>6</v>
      </c>
      <c r="O23555" s="53" t="str">
        <f ca="1"/>
        <v>1964-06</v>
      </c>
    </row>
    <row r="23556" spans="12:15" x14ac:dyDescent="0.4">
      <c r="L23556" s="56">
        <f ca="1"/>
        <v>23555</v>
      </c>
      <c r="M23556" s="53">
        <f ca="1"/>
        <v>1964</v>
      </c>
      <c r="N23556" s="53">
        <f ca="1"/>
        <v>6</v>
      </c>
      <c r="O23556" s="53" t="str">
        <f ca="1"/>
        <v>1964-06</v>
      </c>
    </row>
    <row r="23557" spans="12:15" x14ac:dyDescent="0.4">
      <c r="L23557" s="56">
        <f ca="1"/>
        <v>23556</v>
      </c>
      <c r="M23557" s="53">
        <f ca="1"/>
        <v>1964</v>
      </c>
      <c r="N23557" s="53">
        <f ca="1"/>
        <v>6</v>
      </c>
      <c r="O23557" s="53" t="str">
        <f ca="1"/>
        <v>1964-06</v>
      </c>
    </row>
    <row r="23558" spans="12:15" x14ac:dyDescent="0.4">
      <c r="L23558" s="56">
        <f ca="1"/>
        <v>23557</v>
      </c>
      <c r="M23558" s="53">
        <f ca="1"/>
        <v>1964</v>
      </c>
      <c r="N23558" s="53">
        <f ca="1"/>
        <v>6</v>
      </c>
      <c r="O23558" s="53" t="str">
        <f ca="1"/>
        <v>1964-06</v>
      </c>
    </row>
    <row r="23559" spans="12:15" x14ac:dyDescent="0.4">
      <c r="L23559" s="56">
        <f ca="1"/>
        <v>23558</v>
      </c>
      <c r="M23559" s="53">
        <f ca="1"/>
        <v>1964</v>
      </c>
      <c r="N23559" s="53">
        <f ca="1"/>
        <v>6</v>
      </c>
      <c r="O23559" s="53" t="str">
        <f ca="1"/>
        <v>1964-06</v>
      </c>
    </row>
    <row r="23560" spans="12:15" x14ac:dyDescent="0.4">
      <c r="L23560" s="56">
        <f ca="1"/>
        <v>23559</v>
      </c>
      <c r="M23560" s="53">
        <f ca="1"/>
        <v>1964</v>
      </c>
      <c r="N23560" s="53">
        <f ca="1"/>
        <v>7</v>
      </c>
      <c r="O23560" s="53" t="str">
        <f ca="1"/>
        <v>1964-07</v>
      </c>
    </row>
    <row r="23561" spans="12:15" x14ac:dyDescent="0.4">
      <c r="L23561" s="56">
        <f ca="1"/>
        <v>23560</v>
      </c>
      <c r="M23561" s="53">
        <f ca="1"/>
        <v>1964</v>
      </c>
      <c r="N23561" s="53">
        <f ca="1"/>
        <v>7</v>
      </c>
      <c r="O23561" s="53" t="str">
        <f ca="1"/>
        <v>1964-07</v>
      </c>
    </row>
    <row r="23562" spans="12:15" x14ac:dyDescent="0.4">
      <c r="L23562" s="56">
        <f ca="1"/>
        <v>23561</v>
      </c>
      <c r="M23562" s="53">
        <f ca="1"/>
        <v>1964</v>
      </c>
      <c r="N23562" s="53">
        <f ca="1"/>
        <v>7</v>
      </c>
      <c r="O23562" s="53" t="str">
        <f ca="1"/>
        <v>1964-07</v>
      </c>
    </row>
    <row r="23563" spans="12:15" x14ac:dyDescent="0.4">
      <c r="L23563" s="56">
        <f ca="1"/>
        <v>23562</v>
      </c>
      <c r="M23563" s="53">
        <f ca="1"/>
        <v>1964</v>
      </c>
      <c r="N23563" s="53">
        <f ca="1"/>
        <v>7</v>
      </c>
      <c r="O23563" s="53" t="str">
        <f ca="1"/>
        <v>1964-07</v>
      </c>
    </row>
    <row r="23564" spans="12:15" x14ac:dyDescent="0.4">
      <c r="L23564" s="56">
        <f ca="1"/>
        <v>23563</v>
      </c>
      <c r="M23564" s="53">
        <f ca="1"/>
        <v>1964</v>
      </c>
      <c r="N23564" s="53">
        <f ca="1"/>
        <v>7</v>
      </c>
      <c r="O23564" s="53" t="str">
        <f ca="1"/>
        <v>1964-07</v>
      </c>
    </row>
    <row r="23565" spans="12:15" x14ac:dyDescent="0.4">
      <c r="L23565" s="56">
        <f ca="1"/>
        <v>23564</v>
      </c>
      <c r="M23565" s="53">
        <f ca="1"/>
        <v>1964</v>
      </c>
      <c r="N23565" s="53">
        <f ca="1"/>
        <v>7</v>
      </c>
      <c r="O23565" s="53" t="str">
        <f ca="1"/>
        <v>1964-07</v>
      </c>
    </row>
    <row r="23566" spans="12:15" x14ac:dyDescent="0.4">
      <c r="L23566" s="56">
        <f ca="1"/>
        <v>23565</v>
      </c>
      <c r="M23566" s="53">
        <f ca="1"/>
        <v>1964</v>
      </c>
      <c r="N23566" s="53">
        <f ca="1"/>
        <v>7</v>
      </c>
      <c r="O23566" s="53" t="str">
        <f ca="1"/>
        <v>1964-07</v>
      </c>
    </row>
    <row r="23567" spans="12:15" x14ac:dyDescent="0.4">
      <c r="L23567" s="56">
        <f ca="1"/>
        <v>23566</v>
      </c>
      <c r="M23567" s="53">
        <f ca="1"/>
        <v>1964</v>
      </c>
      <c r="N23567" s="53">
        <f ca="1"/>
        <v>7</v>
      </c>
      <c r="O23567" s="53" t="str">
        <f ca="1"/>
        <v>1964-07</v>
      </c>
    </row>
    <row r="23568" spans="12:15" x14ac:dyDescent="0.4">
      <c r="L23568" s="56">
        <f ca="1"/>
        <v>23567</v>
      </c>
      <c r="M23568" s="53">
        <f ca="1"/>
        <v>1964</v>
      </c>
      <c r="N23568" s="53">
        <f ca="1"/>
        <v>7</v>
      </c>
      <c r="O23568" s="53" t="str">
        <f ca="1"/>
        <v>1964-07</v>
      </c>
    </row>
    <row r="23569" spans="12:15" x14ac:dyDescent="0.4">
      <c r="L23569" s="56">
        <f ca="1"/>
        <v>23568</v>
      </c>
      <c r="M23569" s="53">
        <f ca="1"/>
        <v>1964</v>
      </c>
      <c r="N23569" s="53">
        <f ca="1"/>
        <v>7</v>
      </c>
      <c r="O23569" s="53" t="str">
        <f ca="1"/>
        <v>1964-07</v>
      </c>
    </row>
    <row r="23570" spans="12:15" x14ac:dyDescent="0.4">
      <c r="L23570" s="56">
        <f ca="1"/>
        <v>23569</v>
      </c>
      <c r="M23570" s="53">
        <f ca="1"/>
        <v>1964</v>
      </c>
      <c r="N23570" s="53">
        <f ca="1"/>
        <v>7</v>
      </c>
      <c r="O23570" s="53" t="str">
        <f ca="1"/>
        <v>1964-07</v>
      </c>
    </row>
    <row r="23571" spans="12:15" x14ac:dyDescent="0.4">
      <c r="L23571" s="56">
        <f ca="1"/>
        <v>23570</v>
      </c>
      <c r="M23571" s="53">
        <f ca="1"/>
        <v>1964</v>
      </c>
      <c r="N23571" s="53">
        <f ca="1"/>
        <v>7</v>
      </c>
      <c r="O23571" s="53" t="str">
        <f ca="1"/>
        <v>1964-07</v>
      </c>
    </row>
    <row r="23572" spans="12:15" x14ac:dyDescent="0.4">
      <c r="L23572" s="56">
        <f ca="1"/>
        <v>23571</v>
      </c>
      <c r="M23572" s="53">
        <f ca="1"/>
        <v>1964</v>
      </c>
      <c r="N23572" s="53">
        <f ca="1"/>
        <v>7</v>
      </c>
      <c r="O23572" s="53" t="str">
        <f ca="1"/>
        <v>1964-07</v>
      </c>
    </row>
    <row r="23573" spans="12:15" x14ac:dyDescent="0.4">
      <c r="L23573" s="56">
        <f ca="1"/>
        <v>23572</v>
      </c>
      <c r="M23573" s="53">
        <f ca="1"/>
        <v>1964</v>
      </c>
      <c r="N23573" s="53">
        <f ca="1"/>
        <v>7</v>
      </c>
      <c r="O23573" s="53" t="str">
        <f ca="1"/>
        <v>1964-07</v>
      </c>
    </row>
    <row r="23574" spans="12:15" x14ac:dyDescent="0.4">
      <c r="L23574" s="56">
        <f ca="1"/>
        <v>23573</v>
      </c>
      <c r="M23574" s="53">
        <f ca="1"/>
        <v>1964</v>
      </c>
      <c r="N23574" s="53">
        <f ca="1"/>
        <v>7</v>
      </c>
      <c r="O23574" s="53" t="str">
        <f ca="1"/>
        <v>1964-07</v>
      </c>
    </row>
    <row r="23575" spans="12:15" x14ac:dyDescent="0.4">
      <c r="L23575" s="56">
        <f ca="1"/>
        <v>23574</v>
      </c>
      <c r="M23575" s="53">
        <f ca="1"/>
        <v>1964</v>
      </c>
      <c r="N23575" s="53">
        <f ca="1"/>
        <v>7</v>
      </c>
      <c r="O23575" s="53" t="str">
        <f ca="1"/>
        <v>1964-07</v>
      </c>
    </row>
    <row r="23576" spans="12:15" x14ac:dyDescent="0.4">
      <c r="L23576" s="56">
        <f ca="1"/>
        <v>23575</v>
      </c>
      <c r="M23576" s="53">
        <f ca="1"/>
        <v>1964</v>
      </c>
      <c r="N23576" s="53">
        <f ca="1"/>
        <v>7</v>
      </c>
      <c r="O23576" s="53" t="str">
        <f ca="1"/>
        <v>1964-07</v>
      </c>
    </row>
    <row r="23577" spans="12:15" x14ac:dyDescent="0.4">
      <c r="L23577" s="56">
        <f ca="1"/>
        <v>23576</v>
      </c>
      <c r="M23577" s="53">
        <f ca="1"/>
        <v>1964</v>
      </c>
      <c r="N23577" s="53">
        <f ca="1"/>
        <v>7</v>
      </c>
      <c r="O23577" s="53" t="str">
        <f ca="1"/>
        <v>1964-07</v>
      </c>
    </row>
    <row r="23578" spans="12:15" x14ac:dyDescent="0.4">
      <c r="L23578" s="56">
        <f ca="1"/>
        <v>23577</v>
      </c>
      <c r="M23578" s="53">
        <f ca="1"/>
        <v>1964</v>
      </c>
      <c r="N23578" s="53">
        <f ca="1"/>
        <v>7</v>
      </c>
      <c r="O23578" s="53" t="str">
        <f ca="1"/>
        <v>1964-07</v>
      </c>
    </row>
    <row r="23579" spans="12:15" x14ac:dyDescent="0.4">
      <c r="L23579" s="56">
        <f ca="1"/>
        <v>23578</v>
      </c>
      <c r="M23579" s="53">
        <f ca="1"/>
        <v>1964</v>
      </c>
      <c r="N23579" s="53">
        <f ca="1"/>
        <v>7</v>
      </c>
      <c r="O23579" s="53" t="str">
        <f ca="1"/>
        <v>1964-07</v>
      </c>
    </row>
    <row r="23580" spans="12:15" x14ac:dyDescent="0.4">
      <c r="L23580" s="56">
        <f ca="1"/>
        <v>23579</v>
      </c>
      <c r="M23580" s="53">
        <f ca="1"/>
        <v>1964</v>
      </c>
      <c r="N23580" s="53">
        <f ca="1"/>
        <v>7</v>
      </c>
      <c r="O23580" s="53" t="str">
        <f ca="1"/>
        <v>1964-07</v>
      </c>
    </row>
    <row r="23581" spans="12:15" x14ac:dyDescent="0.4">
      <c r="L23581" s="56">
        <f ca="1"/>
        <v>23580</v>
      </c>
      <c r="M23581" s="53">
        <f ca="1"/>
        <v>1964</v>
      </c>
      <c r="N23581" s="53">
        <f ca="1"/>
        <v>7</v>
      </c>
      <c r="O23581" s="53" t="str">
        <f ca="1"/>
        <v>1964-07</v>
      </c>
    </row>
    <row r="23582" spans="12:15" x14ac:dyDescent="0.4">
      <c r="L23582" s="56">
        <f ca="1"/>
        <v>23581</v>
      </c>
      <c r="M23582" s="53">
        <f ca="1"/>
        <v>1964</v>
      </c>
      <c r="N23582" s="53">
        <f ca="1"/>
        <v>7</v>
      </c>
      <c r="O23582" s="53" t="str">
        <f ca="1"/>
        <v>1964-07</v>
      </c>
    </row>
    <row r="23583" spans="12:15" x14ac:dyDescent="0.4">
      <c r="L23583" s="56">
        <f ca="1"/>
        <v>23582</v>
      </c>
      <c r="M23583" s="53">
        <f ca="1"/>
        <v>1964</v>
      </c>
      <c r="N23583" s="53">
        <f ca="1"/>
        <v>7</v>
      </c>
      <c r="O23583" s="53" t="str">
        <f ca="1"/>
        <v>1964-07</v>
      </c>
    </row>
    <row r="23584" spans="12:15" x14ac:dyDescent="0.4">
      <c r="L23584" s="56">
        <f ca="1"/>
        <v>23583</v>
      </c>
      <c r="M23584" s="53">
        <f ca="1"/>
        <v>1964</v>
      </c>
      <c r="N23584" s="53">
        <f ca="1"/>
        <v>7</v>
      </c>
      <c r="O23584" s="53" t="str">
        <f ca="1"/>
        <v>1964-07</v>
      </c>
    </row>
    <row r="23585" spans="12:15" x14ac:dyDescent="0.4">
      <c r="L23585" s="56">
        <f ca="1"/>
        <v>23584</v>
      </c>
      <c r="M23585" s="53">
        <f ca="1"/>
        <v>1964</v>
      </c>
      <c r="N23585" s="53">
        <f ca="1"/>
        <v>7</v>
      </c>
      <c r="O23585" s="53" t="str">
        <f ca="1"/>
        <v>1964-07</v>
      </c>
    </row>
    <row r="23586" spans="12:15" x14ac:dyDescent="0.4">
      <c r="L23586" s="56">
        <f ca="1"/>
        <v>23585</v>
      </c>
      <c r="M23586" s="53">
        <f ca="1"/>
        <v>1964</v>
      </c>
      <c r="N23586" s="53">
        <f ca="1"/>
        <v>7</v>
      </c>
      <c r="O23586" s="53" t="str">
        <f ca="1"/>
        <v>1964-07</v>
      </c>
    </row>
    <row r="23587" spans="12:15" x14ac:dyDescent="0.4">
      <c r="L23587" s="56">
        <f ca="1"/>
        <v>23586</v>
      </c>
      <c r="M23587" s="53">
        <f ca="1"/>
        <v>1964</v>
      </c>
      <c r="N23587" s="53">
        <f ca="1"/>
        <v>7</v>
      </c>
      <c r="O23587" s="53" t="str">
        <f ca="1"/>
        <v>1964-07</v>
      </c>
    </row>
    <row r="23588" spans="12:15" x14ac:dyDescent="0.4">
      <c r="L23588" s="56">
        <f ca="1"/>
        <v>23587</v>
      </c>
      <c r="M23588" s="53">
        <f ca="1"/>
        <v>1964</v>
      </c>
      <c r="N23588" s="53">
        <f ca="1"/>
        <v>7</v>
      </c>
      <c r="O23588" s="53" t="str">
        <f ca="1"/>
        <v>1964-07</v>
      </c>
    </row>
    <row r="23589" spans="12:15" x14ac:dyDescent="0.4">
      <c r="L23589" s="56">
        <f ca="1"/>
        <v>23588</v>
      </c>
      <c r="M23589" s="53">
        <f ca="1"/>
        <v>1964</v>
      </c>
      <c r="N23589" s="53">
        <f ca="1"/>
        <v>7</v>
      </c>
      <c r="O23589" s="53" t="str">
        <f ca="1"/>
        <v>1964-07</v>
      </c>
    </row>
    <row r="23590" spans="12:15" x14ac:dyDescent="0.4">
      <c r="L23590" s="56">
        <f ca="1"/>
        <v>23589</v>
      </c>
      <c r="M23590" s="53">
        <f ca="1"/>
        <v>1964</v>
      </c>
      <c r="N23590" s="53">
        <f ca="1"/>
        <v>7</v>
      </c>
      <c r="O23590" s="53" t="str">
        <f ca="1"/>
        <v>1964-07</v>
      </c>
    </row>
    <row r="23591" spans="12:15" x14ac:dyDescent="0.4">
      <c r="L23591" s="56">
        <f ca="1"/>
        <v>23590</v>
      </c>
      <c r="M23591" s="53">
        <f ca="1"/>
        <v>1964</v>
      </c>
      <c r="N23591" s="53">
        <f ca="1"/>
        <v>8</v>
      </c>
      <c r="O23591" s="53" t="str">
        <f ca="1"/>
        <v>1964-08</v>
      </c>
    </row>
    <row r="23592" spans="12:15" x14ac:dyDescent="0.4">
      <c r="L23592" s="56">
        <f ca="1"/>
        <v>23591</v>
      </c>
      <c r="M23592" s="53">
        <f ca="1"/>
        <v>1964</v>
      </c>
      <c r="N23592" s="53">
        <f ca="1"/>
        <v>8</v>
      </c>
      <c r="O23592" s="53" t="str">
        <f ca="1"/>
        <v>1964-08</v>
      </c>
    </row>
    <row r="23593" spans="12:15" x14ac:dyDescent="0.4">
      <c r="L23593" s="56">
        <f ca="1"/>
        <v>23592</v>
      </c>
      <c r="M23593" s="53">
        <f ca="1"/>
        <v>1964</v>
      </c>
      <c r="N23593" s="53">
        <f ca="1"/>
        <v>8</v>
      </c>
      <c r="O23593" s="53" t="str">
        <f ca="1"/>
        <v>1964-08</v>
      </c>
    </row>
    <row r="23594" spans="12:15" x14ac:dyDescent="0.4">
      <c r="L23594" s="56">
        <f ca="1"/>
        <v>23593</v>
      </c>
      <c r="M23594" s="53">
        <f ca="1"/>
        <v>1964</v>
      </c>
      <c r="N23594" s="53">
        <f ca="1"/>
        <v>8</v>
      </c>
      <c r="O23594" s="53" t="str">
        <f ca="1"/>
        <v>1964-08</v>
      </c>
    </row>
    <row r="23595" spans="12:15" x14ac:dyDescent="0.4">
      <c r="L23595" s="56">
        <f ca="1"/>
        <v>23594</v>
      </c>
      <c r="M23595" s="53">
        <f ca="1"/>
        <v>1964</v>
      </c>
      <c r="N23595" s="53">
        <f ca="1"/>
        <v>8</v>
      </c>
      <c r="O23595" s="53" t="str">
        <f ca="1"/>
        <v>1964-08</v>
      </c>
    </row>
    <row r="23596" spans="12:15" x14ac:dyDescent="0.4">
      <c r="L23596" s="56">
        <f ca="1"/>
        <v>23595</v>
      </c>
      <c r="M23596" s="53">
        <f ca="1"/>
        <v>1964</v>
      </c>
      <c r="N23596" s="53">
        <f ca="1"/>
        <v>8</v>
      </c>
      <c r="O23596" s="53" t="str">
        <f ca="1"/>
        <v>1964-08</v>
      </c>
    </row>
    <row r="23597" spans="12:15" x14ac:dyDescent="0.4">
      <c r="L23597" s="56">
        <f ca="1"/>
        <v>23596</v>
      </c>
      <c r="M23597" s="53">
        <f ca="1"/>
        <v>1964</v>
      </c>
      <c r="N23597" s="53">
        <f ca="1"/>
        <v>8</v>
      </c>
      <c r="O23597" s="53" t="str">
        <f ca="1"/>
        <v>1964-08</v>
      </c>
    </row>
    <row r="23598" spans="12:15" x14ac:dyDescent="0.4">
      <c r="L23598" s="56">
        <f ca="1"/>
        <v>23597</v>
      </c>
      <c r="M23598" s="53">
        <f ca="1"/>
        <v>1964</v>
      </c>
      <c r="N23598" s="53">
        <f ca="1"/>
        <v>8</v>
      </c>
      <c r="O23598" s="53" t="str">
        <f ca="1"/>
        <v>1964-08</v>
      </c>
    </row>
    <row r="23599" spans="12:15" x14ac:dyDescent="0.4">
      <c r="L23599" s="56">
        <f ca="1"/>
        <v>23598</v>
      </c>
      <c r="M23599" s="53">
        <f ca="1"/>
        <v>1964</v>
      </c>
      <c r="N23599" s="53">
        <f ca="1"/>
        <v>8</v>
      </c>
      <c r="O23599" s="53" t="str">
        <f ca="1"/>
        <v>1964-08</v>
      </c>
    </row>
    <row r="23600" spans="12:15" x14ac:dyDescent="0.4">
      <c r="L23600" s="56">
        <f ca="1"/>
        <v>23599</v>
      </c>
      <c r="M23600" s="53">
        <f ca="1"/>
        <v>1964</v>
      </c>
      <c r="N23600" s="53">
        <f ca="1"/>
        <v>8</v>
      </c>
      <c r="O23600" s="53" t="str">
        <f ca="1"/>
        <v>1964-08</v>
      </c>
    </row>
    <row r="23601" spans="12:15" x14ac:dyDescent="0.4">
      <c r="L23601" s="56">
        <f ca="1"/>
        <v>23600</v>
      </c>
      <c r="M23601" s="53">
        <f ca="1"/>
        <v>1964</v>
      </c>
      <c r="N23601" s="53">
        <f ca="1"/>
        <v>8</v>
      </c>
      <c r="O23601" s="53" t="str">
        <f ca="1"/>
        <v>1964-08</v>
      </c>
    </row>
    <row r="23602" spans="12:15" x14ac:dyDescent="0.4">
      <c r="L23602" s="56">
        <f ca="1"/>
        <v>23601</v>
      </c>
      <c r="M23602" s="53">
        <f ca="1"/>
        <v>1964</v>
      </c>
      <c r="N23602" s="53">
        <f ca="1"/>
        <v>8</v>
      </c>
      <c r="O23602" s="53" t="str">
        <f ca="1"/>
        <v>1964-08</v>
      </c>
    </row>
    <row r="23603" spans="12:15" x14ac:dyDescent="0.4">
      <c r="L23603" s="56">
        <f ca="1"/>
        <v>23602</v>
      </c>
      <c r="M23603" s="53">
        <f ca="1"/>
        <v>1964</v>
      </c>
      <c r="N23603" s="53">
        <f ca="1"/>
        <v>8</v>
      </c>
      <c r="O23603" s="53" t="str">
        <f ca="1"/>
        <v>1964-08</v>
      </c>
    </row>
    <row r="23604" spans="12:15" x14ac:dyDescent="0.4">
      <c r="L23604" s="56">
        <f ca="1"/>
        <v>23603</v>
      </c>
      <c r="M23604" s="53">
        <f ca="1"/>
        <v>1964</v>
      </c>
      <c r="N23604" s="53">
        <f ca="1"/>
        <v>8</v>
      </c>
      <c r="O23604" s="53" t="str">
        <f ca="1"/>
        <v>1964-08</v>
      </c>
    </row>
    <row r="23605" spans="12:15" x14ac:dyDescent="0.4">
      <c r="L23605" s="56">
        <f ca="1"/>
        <v>23604</v>
      </c>
      <c r="M23605" s="53">
        <f ca="1"/>
        <v>1964</v>
      </c>
      <c r="N23605" s="53">
        <f ca="1"/>
        <v>8</v>
      </c>
      <c r="O23605" s="53" t="str">
        <f ca="1"/>
        <v>1964-08</v>
      </c>
    </row>
    <row r="23606" spans="12:15" x14ac:dyDescent="0.4">
      <c r="L23606" s="56">
        <f ca="1"/>
        <v>23605</v>
      </c>
      <c r="M23606" s="53">
        <f ca="1"/>
        <v>1964</v>
      </c>
      <c r="N23606" s="53">
        <f ca="1"/>
        <v>8</v>
      </c>
      <c r="O23606" s="53" t="str">
        <f ca="1"/>
        <v>1964-08</v>
      </c>
    </row>
    <row r="23607" spans="12:15" x14ac:dyDescent="0.4">
      <c r="L23607" s="56">
        <f ca="1"/>
        <v>23606</v>
      </c>
      <c r="M23607" s="53">
        <f ca="1"/>
        <v>1964</v>
      </c>
      <c r="N23607" s="53">
        <f ca="1"/>
        <v>8</v>
      </c>
      <c r="O23607" s="53" t="str">
        <f ca="1"/>
        <v>1964-08</v>
      </c>
    </row>
    <row r="23608" spans="12:15" x14ac:dyDescent="0.4">
      <c r="L23608" s="56">
        <f ca="1"/>
        <v>23607</v>
      </c>
      <c r="M23608" s="53">
        <f ca="1"/>
        <v>1964</v>
      </c>
      <c r="N23608" s="53">
        <f ca="1"/>
        <v>8</v>
      </c>
      <c r="O23608" s="53" t="str">
        <f ca="1"/>
        <v>1964-08</v>
      </c>
    </row>
    <row r="23609" spans="12:15" x14ac:dyDescent="0.4">
      <c r="L23609" s="56">
        <f ca="1"/>
        <v>23608</v>
      </c>
      <c r="M23609" s="53">
        <f ca="1"/>
        <v>1964</v>
      </c>
      <c r="N23609" s="53">
        <f ca="1"/>
        <v>8</v>
      </c>
      <c r="O23609" s="53" t="str">
        <f ca="1"/>
        <v>1964-08</v>
      </c>
    </row>
    <row r="23610" spans="12:15" x14ac:dyDescent="0.4">
      <c r="L23610" s="56">
        <f ca="1"/>
        <v>23609</v>
      </c>
      <c r="M23610" s="53">
        <f ca="1"/>
        <v>1964</v>
      </c>
      <c r="N23610" s="53">
        <f ca="1"/>
        <v>8</v>
      </c>
      <c r="O23610" s="53" t="str">
        <f ca="1"/>
        <v>1964-08</v>
      </c>
    </row>
    <row r="23611" spans="12:15" x14ac:dyDescent="0.4">
      <c r="L23611" s="56">
        <f ca="1"/>
        <v>23610</v>
      </c>
      <c r="M23611" s="53">
        <f ca="1"/>
        <v>1964</v>
      </c>
      <c r="N23611" s="53">
        <f ca="1"/>
        <v>8</v>
      </c>
      <c r="O23611" s="53" t="str">
        <f ca="1"/>
        <v>1964-08</v>
      </c>
    </row>
    <row r="23612" spans="12:15" x14ac:dyDescent="0.4">
      <c r="L23612" s="56">
        <f ca="1"/>
        <v>23611</v>
      </c>
      <c r="M23612" s="53">
        <f ca="1"/>
        <v>1964</v>
      </c>
      <c r="N23612" s="53">
        <f ca="1"/>
        <v>8</v>
      </c>
      <c r="O23612" s="53" t="str">
        <f ca="1"/>
        <v>1964-08</v>
      </c>
    </row>
    <row r="23613" spans="12:15" x14ac:dyDescent="0.4">
      <c r="L23613" s="56">
        <f ca="1"/>
        <v>23612</v>
      </c>
      <c r="M23613" s="53">
        <f ca="1"/>
        <v>1964</v>
      </c>
      <c r="N23613" s="53">
        <f ca="1"/>
        <v>8</v>
      </c>
      <c r="O23613" s="53" t="str">
        <f ca="1"/>
        <v>1964-08</v>
      </c>
    </row>
    <row r="23614" spans="12:15" x14ac:dyDescent="0.4">
      <c r="L23614" s="56">
        <f ca="1"/>
        <v>23613</v>
      </c>
      <c r="M23614" s="53">
        <f ca="1"/>
        <v>1964</v>
      </c>
      <c r="N23614" s="53">
        <f ca="1"/>
        <v>8</v>
      </c>
      <c r="O23614" s="53" t="str">
        <f ca="1"/>
        <v>1964-08</v>
      </c>
    </row>
    <row r="23615" spans="12:15" x14ac:dyDescent="0.4">
      <c r="L23615" s="56">
        <f ca="1"/>
        <v>23614</v>
      </c>
      <c r="M23615" s="53">
        <f ca="1"/>
        <v>1964</v>
      </c>
      <c r="N23615" s="53">
        <f ca="1"/>
        <v>8</v>
      </c>
      <c r="O23615" s="53" t="str">
        <f ca="1"/>
        <v>1964-08</v>
      </c>
    </row>
    <row r="23616" spans="12:15" x14ac:dyDescent="0.4">
      <c r="L23616" s="56">
        <f ca="1"/>
        <v>23615</v>
      </c>
      <c r="M23616" s="53">
        <f ca="1"/>
        <v>1964</v>
      </c>
      <c r="N23616" s="53">
        <f ca="1"/>
        <v>8</v>
      </c>
      <c r="O23616" s="53" t="str">
        <f ca="1"/>
        <v>1964-08</v>
      </c>
    </row>
    <row r="23617" spans="12:15" x14ac:dyDescent="0.4">
      <c r="L23617" s="56">
        <f ca="1"/>
        <v>23616</v>
      </c>
      <c r="M23617" s="53">
        <f ca="1"/>
        <v>1964</v>
      </c>
      <c r="N23617" s="53">
        <f ca="1"/>
        <v>8</v>
      </c>
      <c r="O23617" s="53" t="str">
        <f ca="1"/>
        <v>1964-08</v>
      </c>
    </row>
    <row r="23618" spans="12:15" x14ac:dyDescent="0.4">
      <c r="L23618" s="56">
        <f ca="1"/>
        <v>23617</v>
      </c>
      <c r="M23618" s="53">
        <f ca="1"/>
        <v>1964</v>
      </c>
      <c r="N23618" s="53">
        <f ca="1"/>
        <v>8</v>
      </c>
      <c r="O23618" s="53" t="str">
        <f ca="1"/>
        <v>1964-08</v>
      </c>
    </row>
    <row r="23619" spans="12:15" x14ac:dyDescent="0.4">
      <c r="L23619" s="56">
        <f ca="1"/>
        <v>23618</v>
      </c>
      <c r="M23619" s="53">
        <f ca="1"/>
        <v>1964</v>
      </c>
      <c r="N23619" s="53">
        <f ca="1"/>
        <v>8</v>
      </c>
      <c r="O23619" s="53" t="str">
        <f ca="1"/>
        <v>1964-08</v>
      </c>
    </row>
    <row r="23620" spans="12:15" x14ac:dyDescent="0.4">
      <c r="L23620" s="56">
        <f ca="1"/>
        <v>23619</v>
      </c>
      <c r="M23620" s="53">
        <f ca="1"/>
        <v>1964</v>
      </c>
      <c r="N23620" s="53">
        <f ca="1"/>
        <v>8</v>
      </c>
      <c r="O23620" s="53" t="str">
        <f ca="1"/>
        <v>1964-08</v>
      </c>
    </row>
    <row r="23621" spans="12:15" x14ac:dyDescent="0.4">
      <c r="L23621" s="56">
        <f ca="1"/>
        <v>23620</v>
      </c>
      <c r="M23621" s="53">
        <f ca="1"/>
        <v>1964</v>
      </c>
      <c r="N23621" s="53">
        <f ca="1"/>
        <v>8</v>
      </c>
      <c r="O23621" s="53" t="str">
        <f ca="1"/>
        <v>1964-08</v>
      </c>
    </row>
    <row r="23622" spans="12:15" x14ac:dyDescent="0.4">
      <c r="L23622" s="56">
        <f ca="1"/>
        <v>23621</v>
      </c>
      <c r="M23622" s="53">
        <f ca="1"/>
        <v>1964</v>
      </c>
      <c r="N23622" s="53">
        <f ca="1"/>
        <v>9</v>
      </c>
      <c r="O23622" s="53" t="str">
        <f ca="1"/>
        <v>1964-09</v>
      </c>
    </row>
    <row r="23623" spans="12:15" x14ac:dyDescent="0.4">
      <c r="L23623" s="56">
        <f ca="1"/>
        <v>23622</v>
      </c>
      <c r="M23623" s="53">
        <f ca="1"/>
        <v>1964</v>
      </c>
      <c r="N23623" s="53">
        <f ca="1"/>
        <v>9</v>
      </c>
      <c r="O23623" s="53" t="str">
        <f ca="1"/>
        <v>1964-09</v>
      </c>
    </row>
    <row r="23624" spans="12:15" x14ac:dyDescent="0.4">
      <c r="L23624" s="56">
        <f ca="1"/>
        <v>23623</v>
      </c>
      <c r="M23624" s="53">
        <f ca="1"/>
        <v>1964</v>
      </c>
      <c r="N23624" s="53">
        <f ca="1"/>
        <v>9</v>
      </c>
      <c r="O23624" s="53" t="str">
        <f ca="1"/>
        <v>1964-09</v>
      </c>
    </row>
    <row r="23625" spans="12:15" x14ac:dyDescent="0.4">
      <c r="L23625" s="56">
        <f ca="1"/>
        <v>23624</v>
      </c>
      <c r="M23625" s="53">
        <f ca="1"/>
        <v>1964</v>
      </c>
      <c r="N23625" s="53">
        <f ca="1"/>
        <v>9</v>
      </c>
      <c r="O23625" s="53" t="str">
        <f ca="1"/>
        <v>1964-09</v>
      </c>
    </row>
    <row r="23626" spans="12:15" x14ac:dyDescent="0.4">
      <c r="L23626" s="56">
        <f ca="1"/>
        <v>23625</v>
      </c>
      <c r="M23626" s="53">
        <f ca="1"/>
        <v>1964</v>
      </c>
      <c r="N23626" s="53">
        <f ca="1"/>
        <v>9</v>
      </c>
      <c r="O23626" s="53" t="str">
        <f ca="1"/>
        <v>1964-09</v>
      </c>
    </row>
    <row r="23627" spans="12:15" x14ac:dyDescent="0.4">
      <c r="L23627" s="56">
        <f ca="1"/>
        <v>23626</v>
      </c>
      <c r="M23627" s="53">
        <f ca="1"/>
        <v>1964</v>
      </c>
      <c r="N23627" s="53">
        <f ca="1"/>
        <v>9</v>
      </c>
      <c r="O23627" s="53" t="str">
        <f ca="1"/>
        <v>1964-09</v>
      </c>
    </row>
    <row r="23628" spans="12:15" x14ac:dyDescent="0.4">
      <c r="L23628" s="56">
        <f ca="1"/>
        <v>23627</v>
      </c>
      <c r="M23628" s="53">
        <f ca="1"/>
        <v>1964</v>
      </c>
      <c r="N23628" s="53">
        <f ca="1"/>
        <v>9</v>
      </c>
      <c r="O23628" s="53" t="str">
        <f ca="1"/>
        <v>1964-09</v>
      </c>
    </row>
    <row r="23629" spans="12:15" x14ac:dyDescent="0.4">
      <c r="L23629" s="56">
        <f ca="1"/>
        <v>23628</v>
      </c>
      <c r="M23629" s="53">
        <f ca="1"/>
        <v>1964</v>
      </c>
      <c r="N23629" s="53">
        <f ca="1"/>
        <v>9</v>
      </c>
      <c r="O23629" s="53" t="str">
        <f ca="1"/>
        <v>1964-09</v>
      </c>
    </row>
    <row r="23630" spans="12:15" x14ac:dyDescent="0.4">
      <c r="L23630" s="56">
        <f ca="1"/>
        <v>23629</v>
      </c>
      <c r="M23630" s="53">
        <f ca="1"/>
        <v>1964</v>
      </c>
      <c r="N23630" s="53">
        <f ca="1"/>
        <v>9</v>
      </c>
      <c r="O23630" s="53" t="str">
        <f ca="1"/>
        <v>1964-09</v>
      </c>
    </row>
    <row r="23631" spans="12:15" x14ac:dyDescent="0.4">
      <c r="L23631" s="56">
        <f ca="1"/>
        <v>23630</v>
      </c>
      <c r="M23631" s="53">
        <f ca="1"/>
        <v>1964</v>
      </c>
      <c r="N23631" s="53">
        <f ca="1"/>
        <v>9</v>
      </c>
      <c r="O23631" s="53" t="str">
        <f ca="1"/>
        <v>1964-09</v>
      </c>
    </row>
    <row r="23632" spans="12:15" x14ac:dyDescent="0.4">
      <c r="L23632" s="56">
        <f ca="1"/>
        <v>23631</v>
      </c>
      <c r="M23632" s="53">
        <f ca="1"/>
        <v>1964</v>
      </c>
      <c r="N23632" s="53">
        <f ca="1"/>
        <v>9</v>
      </c>
      <c r="O23632" s="53" t="str">
        <f ca="1"/>
        <v>1964-09</v>
      </c>
    </row>
    <row r="23633" spans="12:15" x14ac:dyDescent="0.4">
      <c r="L23633" s="56">
        <f ca="1"/>
        <v>23632</v>
      </c>
      <c r="M23633" s="53">
        <f ca="1"/>
        <v>1964</v>
      </c>
      <c r="N23633" s="53">
        <f ca="1"/>
        <v>9</v>
      </c>
      <c r="O23633" s="53" t="str">
        <f ca="1"/>
        <v>1964-09</v>
      </c>
    </row>
    <row r="23634" spans="12:15" x14ac:dyDescent="0.4">
      <c r="L23634" s="56">
        <f ca="1"/>
        <v>23633</v>
      </c>
      <c r="M23634" s="53">
        <f ca="1"/>
        <v>1964</v>
      </c>
      <c r="N23634" s="53">
        <f ca="1"/>
        <v>9</v>
      </c>
      <c r="O23634" s="53" t="str">
        <f ca="1"/>
        <v>1964-09</v>
      </c>
    </row>
    <row r="23635" spans="12:15" x14ac:dyDescent="0.4">
      <c r="L23635" s="56">
        <f ca="1"/>
        <v>23634</v>
      </c>
      <c r="M23635" s="53">
        <f ca="1"/>
        <v>1964</v>
      </c>
      <c r="N23635" s="53">
        <f ca="1"/>
        <v>9</v>
      </c>
      <c r="O23635" s="53" t="str">
        <f ca="1"/>
        <v>1964-09</v>
      </c>
    </row>
    <row r="23636" spans="12:15" x14ac:dyDescent="0.4">
      <c r="L23636" s="56">
        <f ca="1"/>
        <v>23635</v>
      </c>
      <c r="M23636" s="53">
        <f ca="1"/>
        <v>1964</v>
      </c>
      <c r="N23636" s="53">
        <f ca="1"/>
        <v>9</v>
      </c>
      <c r="O23636" s="53" t="str">
        <f ca="1"/>
        <v>1964-09</v>
      </c>
    </row>
    <row r="23637" spans="12:15" x14ac:dyDescent="0.4">
      <c r="L23637" s="56">
        <f ca="1"/>
        <v>23636</v>
      </c>
      <c r="M23637" s="53">
        <f ca="1"/>
        <v>1964</v>
      </c>
      <c r="N23637" s="53">
        <f ca="1"/>
        <v>9</v>
      </c>
      <c r="O23637" s="53" t="str">
        <f ca="1"/>
        <v>1964-09</v>
      </c>
    </row>
    <row r="23638" spans="12:15" x14ac:dyDescent="0.4">
      <c r="L23638" s="56">
        <f ca="1"/>
        <v>23637</v>
      </c>
      <c r="M23638" s="53">
        <f ca="1"/>
        <v>1964</v>
      </c>
      <c r="N23638" s="53">
        <f ca="1"/>
        <v>9</v>
      </c>
      <c r="O23638" s="53" t="str">
        <f ca="1"/>
        <v>1964-09</v>
      </c>
    </row>
    <row r="23639" spans="12:15" x14ac:dyDescent="0.4">
      <c r="L23639" s="56">
        <f ca="1"/>
        <v>23638</v>
      </c>
      <c r="M23639" s="53">
        <f ca="1"/>
        <v>1964</v>
      </c>
      <c r="N23639" s="53">
        <f ca="1"/>
        <v>9</v>
      </c>
      <c r="O23639" s="53" t="str">
        <f ca="1"/>
        <v>1964-09</v>
      </c>
    </row>
    <row r="23640" spans="12:15" x14ac:dyDescent="0.4">
      <c r="L23640" s="56">
        <f ca="1"/>
        <v>23639</v>
      </c>
      <c r="M23640" s="53">
        <f ca="1"/>
        <v>1964</v>
      </c>
      <c r="N23640" s="53">
        <f ca="1"/>
        <v>9</v>
      </c>
      <c r="O23640" s="53" t="str">
        <f ca="1"/>
        <v>1964-09</v>
      </c>
    </row>
    <row r="23641" spans="12:15" x14ac:dyDescent="0.4">
      <c r="L23641" s="56">
        <f ca="1"/>
        <v>23640</v>
      </c>
      <c r="M23641" s="53">
        <f ca="1"/>
        <v>1964</v>
      </c>
      <c r="N23641" s="53">
        <f ca="1"/>
        <v>9</v>
      </c>
      <c r="O23641" s="53" t="str">
        <f ca="1"/>
        <v>1964-09</v>
      </c>
    </row>
    <row r="23642" spans="12:15" x14ac:dyDescent="0.4">
      <c r="L23642" s="56">
        <f ca="1"/>
        <v>23641</v>
      </c>
      <c r="M23642" s="53">
        <f ca="1"/>
        <v>1964</v>
      </c>
      <c r="N23642" s="53">
        <f ca="1"/>
        <v>9</v>
      </c>
      <c r="O23642" s="53" t="str">
        <f ca="1"/>
        <v>1964-09</v>
      </c>
    </row>
    <row r="23643" spans="12:15" x14ac:dyDescent="0.4">
      <c r="L23643" s="56">
        <f ca="1"/>
        <v>23642</v>
      </c>
      <c r="M23643" s="53">
        <f ca="1"/>
        <v>1964</v>
      </c>
      <c r="N23643" s="53">
        <f ca="1"/>
        <v>9</v>
      </c>
      <c r="O23643" s="53" t="str">
        <f ca="1"/>
        <v>1964-09</v>
      </c>
    </row>
    <row r="23644" spans="12:15" x14ac:dyDescent="0.4">
      <c r="L23644" s="56">
        <f ca="1"/>
        <v>23643</v>
      </c>
      <c r="M23644" s="53">
        <f ca="1"/>
        <v>1964</v>
      </c>
      <c r="N23644" s="53">
        <f ca="1"/>
        <v>9</v>
      </c>
      <c r="O23644" s="53" t="str">
        <f ca="1"/>
        <v>1964-09</v>
      </c>
    </row>
    <row r="23645" spans="12:15" x14ac:dyDescent="0.4">
      <c r="L23645" s="56">
        <f ca="1"/>
        <v>23644</v>
      </c>
      <c r="M23645" s="53">
        <f ca="1"/>
        <v>1964</v>
      </c>
      <c r="N23645" s="53">
        <f ca="1"/>
        <v>9</v>
      </c>
      <c r="O23645" s="53" t="str">
        <f ca="1"/>
        <v>1964-09</v>
      </c>
    </row>
    <row r="23646" spans="12:15" x14ac:dyDescent="0.4">
      <c r="L23646" s="56">
        <f ca="1"/>
        <v>23645</v>
      </c>
      <c r="M23646" s="53">
        <f ca="1"/>
        <v>1964</v>
      </c>
      <c r="N23646" s="53">
        <f ca="1"/>
        <v>9</v>
      </c>
      <c r="O23646" s="53" t="str">
        <f ca="1"/>
        <v>1964-09</v>
      </c>
    </row>
    <row r="23647" spans="12:15" x14ac:dyDescent="0.4">
      <c r="L23647" s="56">
        <f ca="1"/>
        <v>23646</v>
      </c>
      <c r="M23647" s="53">
        <f ca="1"/>
        <v>1964</v>
      </c>
      <c r="N23647" s="53">
        <f ca="1"/>
        <v>9</v>
      </c>
      <c r="O23647" s="53" t="str">
        <f ca="1"/>
        <v>1964-09</v>
      </c>
    </row>
    <row r="23648" spans="12:15" x14ac:dyDescent="0.4">
      <c r="L23648" s="56">
        <f ca="1"/>
        <v>23647</v>
      </c>
      <c r="M23648" s="53">
        <f ca="1"/>
        <v>1964</v>
      </c>
      <c r="N23648" s="53">
        <f ca="1"/>
        <v>9</v>
      </c>
      <c r="O23648" s="53" t="str">
        <f ca="1"/>
        <v>1964-09</v>
      </c>
    </row>
    <row r="23649" spans="12:15" x14ac:dyDescent="0.4">
      <c r="L23649" s="56">
        <f ca="1"/>
        <v>23648</v>
      </c>
      <c r="M23649" s="53">
        <f ca="1"/>
        <v>1964</v>
      </c>
      <c r="N23649" s="53">
        <f ca="1"/>
        <v>9</v>
      </c>
      <c r="O23649" s="53" t="str">
        <f ca="1"/>
        <v>1964-09</v>
      </c>
    </row>
    <row r="23650" spans="12:15" x14ac:dyDescent="0.4">
      <c r="L23650" s="56">
        <f ca="1"/>
        <v>23649</v>
      </c>
      <c r="M23650" s="53">
        <f ca="1"/>
        <v>1964</v>
      </c>
      <c r="N23650" s="53">
        <f ca="1"/>
        <v>9</v>
      </c>
      <c r="O23650" s="53" t="str">
        <f ca="1"/>
        <v>1964-09</v>
      </c>
    </row>
    <row r="23651" spans="12:15" x14ac:dyDescent="0.4">
      <c r="L23651" s="56">
        <f ca="1"/>
        <v>23650</v>
      </c>
      <c r="M23651" s="53">
        <f ca="1"/>
        <v>1964</v>
      </c>
      <c r="N23651" s="53">
        <f ca="1"/>
        <v>9</v>
      </c>
      <c r="O23651" s="53" t="str">
        <f ca="1"/>
        <v>1964-09</v>
      </c>
    </row>
    <row r="23652" spans="12:15" x14ac:dyDescent="0.4">
      <c r="L23652" s="56">
        <f ca="1"/>
        <v>23651</v>
      </c>
      <c r="M23652" s="53">
        <f ca="1"/>
        <v>1964</v>
      </c>
      <c r="N23652" s="53">
        <f ca="1"/>
        <v>10</v>
      </c>
      <c r="O23652" s="53" t="str">
        <f ca="1"/>
        <v>1964-10</v>
      </c>
    </row>
    <row r="23653" spans="12:15" x14ac:dyDescent="0.4">
      <c r="L23653" s="56">
        <f ca="1"/>
        <v>23652</v>
      </c>
      <c r="M23653" s="53">
        <f ca="1"/>
        <v>1964</v>
      </c>
      <c r="N23653" s="53">
        <f ca="1"/>
        <v>10</v>
      </c>
      <c r="O23653" s="53" t="str">
        <f ca="1"/>
        <v>1964-10</v>
      </c>
    </row>
    <row r="23654" spans="12:15" x14ac:dyDescent="0.4">
      <c r="L23654" s="56">
        <f ca="1"/>
        <v>23653</v>
      </c>
      <c r="M23654" s="53">
        <f ca="1"/>
        <v>1964</v>
      </c>
      <c r="N23654" s="53">
        <f ca="1"/>
        <v>10</v>
      </c>
      <c r="O23654" s="53" t="str">
        <f ca="1"/>
        <v>1964-10</v>
      </c>
    </row>
    <row r="23655" spans="12:15" x14ac:dyDescent="0.4">
      <c r="L23655" s="56">
        <f ca="1"/>
        <v>23654</v>
      </c>
      <c r="M23655" s="53">
        <f ca="1"/>
        <v>1964</v>
      </c>
      <c r="N23655" s="53">
        <f ca="1"/>
        <v>10</v>
      </c>
      <c r="O23655" s="53" t="str">
        <f ca="1"/>
        <v>1964-10</v>
      </c>
    </row>
    <row r="23656" spans="12:15" x14ac:dyDescent="0.4">
      <c r="L23656" s="56">
        <f ca="1"/>
        <v>23655</v>
      </c>
      <c r="M23656" s="53">
        <f ca="1"/>
        <v>1964</v>
      </c>
      <c r="N23656" s="53">
        <f ca="1"/>
        <v>10</v>
      </c>
      <c r="O23656" s="53" t="str">
        <f ca="1"/>
        <v>1964-10</v>
      </c>
    </row>
    <row r="23657" spans="12:15" x14ac:dyDescent="0.4">
      <c r="L23657" s="56">
        <f ca="1"/>
        <v>23656</v>
      </c>
      <c r="M23657" s="53">
        <f ca="1"/>
        <v>1964</v>
      </c>
      <c r="N23657" s="53">
        <f ca="1"/>
        <v>10</v>
      </c>
      <c r="O23657" s="53" t="str">
        <f ca="1"/>
        <v>1964-10</v>
      </c>
    </row>
    <row r="23658" spans="12:15" x14ac:dyDescent="0.4">
      <c r="L23658" s="56">
        <f ca="1"/>
        <v>23657</v>
      </c>
      <c r="M23658" s="53">
        <f ca="1"/>
        <v>1964</v>
      </c>
      <c r="N23658" s="53">
        <f ca="1"/>
        <v>10</v>
      </c>
      <c r="O23658" s="53" t="str">
        <f ca="1"/>
        <v>1964-10</v>
      </c>
    </row>
    <row r="23659" spans="12:15" x14ac:dyDescent="0.4">
      <c r="L23659" s="56">
        <f ca="1"/>
        <v>23658</v>
      </c>
      <c r="M23659" s="53">
        <f ca="1"/>
        <v>1964</v>
      </c>
      <c r="N23659" s="53">
        <f ca="1"/>
        <v>10</v>
      </c>
      <c r="O23659" s="53" t="str">
        <f ca="1"/>
        <v>1964-10</v>
      </c>
    </row>
    <row r="23660" spans="12:15" x14ac:dyDescent="0.4">
      <c r="L23660" s="56">
        <f ca="1"/>
        <v>23659</v>
      </c>
      <c r="M23660" s="53">
        <f ca="1"/>
        <v>1964</v>
      </c>
      <c r="N23660" s="53">
        <f ca="1"/>
        <v>10</v>
      </c>
      <c r="O23660" s="53" t="str">
        <f ca="1"/>
        <v>1964-10</v>
      </c>
    </row>
    <row r="23661" spans="12:15" x14ac:dyDescent="0.4">
      <c r="L23661" s="56">
        <f ca="1"/>
        <v>23660</v>
      </c>
      <c r="M23661" s="53">
        <f ca="1"/>
        <v>1964</v>
      </c>
      <c r="N23661" s="53">
        <f ca="1"/>
        <v>10</v>
      </c>
      <c r="O23661" s="53" t="str">
        <f ca="1"/>
        <v>1964-10</v>
      </c>
    </row>
    <row r="23662" spans="12:15" x14ac:dyDescent="0.4">
      <c r="L23662" s="56">
        <f ca="1"/>
        <v>23661</v>
      </c>
      <c r="M23662" s="53">
        <f ca="1"/>
        <v>1964</v>
      </c>
      <c r="N23662" s="53">
        <f ca="1"/>
        <v>10</v>
      </c>
      <c r="O23662" s="53" t="str">
        <f ca="1"/>
        <v>1964-10</v>
      </c>
    </row>
    <row r="23663" spans="12:15" x14ac:dyDescent="0.4">
      <c r="L23663" s="56">
        <f ca="1"/>
        <v>23662</v>
      </c>
      <c r="M23663" s="53">
        <f ca="1"/>
        <v>1964</v>
      </c>
      <c r="N23663" s="53">
        <f ca="1"/>
        <v>10</v>
      </c>
      <c r="O23663" s="53" t="str">
        <f ca="1"/>
        <v>1964-10</v>
      </c>
    </row>
    <row r="23664" spans="12:15" x14ac:dyDescent="0.4">
      <c r="L23664" s="56">
        <f ca="1"/>
        <v>23663</v>
      </c>
      <c r="M23664" s="53">
        <f ca="1"/>
        <v>1964</v>
      </c>
      <c r="N23664" s="53">
        <f ca="1"/>
        <v>10</v>
      </c>
      <c r="O23664" s="53" t="str">
        <f ca="1"/>
        <v>1964-10</v>
      </c>
    </row>
    <row r="23665" spans="12:15" x14ac:dyDescent="0.4">
      <c r="L23665" s="56">
        <f ca="1"/>
        <v>23664</v>
      </c>
      <c r="M23665" s="53">
        <f ca="1"/>
        <v>1964</v>
      </c>
      <c r="N23665" s="53">
        <f ca="1"/>
        <v>10</v>
      </c>
      <c r="O23665" s="53" t="str">
        <f ca="1"/>
        <v>1964-10</v>
      </c>
    </row>
    <row r="23666" spans="12:15" x14ac:dyDescent="0.4">
      <c r="L23666" s="56">
        <f ca="1"/>
        <v>23665</v>
      </c>
      <c r="M23666" s="53">
        <f ca="1"/>
        <v>1964</v>
      </c>
      <c r="N23666" s="53">
        <f ca="1"/>
        <v>10</v>
      </c>
      <c r="O23666" s="53" t="str">
        <f ca="1"/>
        <v>1964-10</v>
      </c>
    </row>
    <row r="23667" spans="12:15" x14ac:dyDescent="0.4">
      <c r="L23667" s="56">
        <f ca="1"/>
        <v>23666</v>
      </c>
      <c r="M23667" s="53">
        <f ca="1"/>
        <v>1964</v>
      </c>
      <c r="N23667" s="53">
        <f ca="1"/>
        <v>10</v>
      </c>
      <c r="O23667" s="53" t="str">
        <f ca="1"/>
        <v>1964-10</v>
      </c>
    </row>
    <row r="23668" spans="12:15" x14ac:dyDescent="0.4">
      <c r="L23668" s="56">
        <f ca="1"/>
        <v>23667</v>
      </c>
      <c r="M23668" s="53">
        <f ca="1"/>
        <v>1964</v>
      </c>
      <c r="N23668" s="53">
        <f ca="1"/>
        <v>10</v>
      </c>
      <c r="O23668" s="53" t="str">
        <f ca="1"/>
        <v>1964-10</v>
      </c>
    </row>
    <row r="23669" spans="12:15" x14ac:dyDescent="0.4">
      <c r="L23669" s="56">
        <f ca="1"/>
        <v>23668</v>
      </c>
      <c r="M23669" s="53">
        <f ca="1"/>
        <v>1964</v>
      </c>
      <c r="N23669" s="53">
        <f ca="1"/>
        <v>10</v>
      </c>
      <c r="O23669" s="53" t="str">
        <f ca="1"/>
        <v>1964-10</v>
      </c>
    </row>
    <row r="23670" spans="12:15" x14ac:dyDescent="0.4">
      <c r="L23670" s="56">
        <f ca="1"/>
        <v>23669</v>
      </c>
      <c r="M23670" s="53">
        <f ca="1"/>
        <v>1964</v>
      </c>
      <c r="N23670" s="53">
        <f ca="1"/>
        <v>10</v>
      </c>
      <c r="O23670" s="53" t="str">
        <f ca="1"/>
        <v>1964-10</v>
      </c>
    </row>
    <row r="23671" spans="12:15" x14ac:dyDescent="0.4">
      <c r="L23671" s="56">
        <f ca="1"/>
        <v>23670</v>
      </c>
      <c r="M23671" s="53">
        <f ca="1"/>
        <v>1964</v>
      </c>
      <c r="N23671" s="53">
        <f ca="1"/>
        <v>10</v>
      </c>
      <c r="O23671" s="53" t="str">
        <f ca="1"/>
        <v>1964-10</v>
      </c>
    </row>
    <row r="23672" spans="12:15" x14ac:dyDescent="0.4">
      <c r="L23672" s="56">
        <f ca="1"/>
        <v>23671</v>
      </c>
      <c r="M23672" s="53">
        <f ca="1"/>
        <v>1964</v>
      </c>
      <c r="N23672" s="53">
        <f ca="1"/>
        <v>10</v>
      </c>
      <c r="O23672" s="53" t="str">
        <f ca="1"/>
        <v>1964-10</v>
      </c>
    </row>
    <row r="23673" spans="12:15" x14ac:dyDescent="0.4">
      <c r="L23673" s="56">
        <f ca="1"/>
        <v>23672</v>
      </c>
      <c r="M23673" s="53">
        <f ca="1"/>
        <v>1964</v>
      </c>
      <c r="N23673" s="53">
        <f ca="1"/>
        <v>10</v>
      </c>
      <c r="O23673" s="53" t="str">
        <f ca="1"/>
        <v>1964-10</v>
      </c>
    </row>
    <row r="23674" spans="12:15" x14ac:dyDescent="0.4">
      <c r="L23674" s="56">
        <f ca="1"/>
        <v>23673</v>
      </c>
      <c r="M23674" s="53">
        <f ca="1"/>
        <v>1964</v>
      </c>
      <c r="N23674" s="53">
        <f ca="1"/>
        <v>10</v>
      </c>
      <c r="O23674" s="53" t="str">
        <f ca="1"/>
        <v>1964-10</v>
      </c>
    </row>
    <row r="23675" spans="12:15" x14ac:dyDescent="0.4">
      <c r="L23675" s="56">
        <f ca="1"/>
        <v>23674</v>
      </c>
      <c r="M23675" s="53">
        <f ca="1"/>
        <v>1964</v>
      </c>
      <c r="N23675" s="53">
        <f ca="1"/>
        <v>10</v>
      </c>
      <c r="O23675" s="53" t="str">
        <f ca="1"/>
        <v>1964-10</v>
      </c>
    </row>
    <row r="23676" spans="12:15" x14ac:dyDescent="0.4">
      <c r="L23676" s="56">
        <f ca="1"/>
        <v>23675</v>
      </c>
      <c r="M23676" s="53">
        <f ca="1"/>
        <v>1964</v>
      </c>
      <c r="N23676" s="53">
        <f ca="1"/>
        <v>10</v>
      </c>
      <c r="O23676" s="53" t="str">
        <f ca="1"/>
        <v>1964-10</v>
      </c>
    </row>
    <row r="23677" spans="12:15" x14ac:dyDescent="0.4">
      <c r="L23677" s="56">
        <f ca="1"/>
        <v>23676</v>
      </c>
      <c r="M23677" s="53">
        <f ca="1"/>
        <v>1964</v>
      </c>
      <c r="N23677" s="53">
        <f ca="1"/>
        <v>10</v>
      </c>
      <c r="O23677" s="53" t="str">
        <f ca="1"/>
        <v>1964-10</v>
      </c>
    </row>
    <row r="23678" spans="12:15" x14ac:dyDescent="0.4">
      <c r="L23678" s="56">
        <f ca="1"/>
        <v>23677</v>
      </c>
      <c r="M23678" s="53">
        <f ca="1"/>
        <v>1964</v>
      </c>
      <c r="N23678" s="53">
        <f ca="1"/>
        <v>10</v>
      </c>
      <c r="O23678" s="53" t="str">
        <f ca="1"/>
        <v>1964-10</v>
      </c>
    </row>
    <row r="23679" spans="12:15" x14ac:dyDescent="0.4">
      <c r="L23679" s="56">
        <f ca="1"/>
        <v>23678</v>
      </c>
      <c r="M23679" s="53">
        <f ca="1"/>
        <v>1964</v>
      </c>
      <c r="N23679" s="53">
        <f ca="1"/>
        <v>10</v>
      </c>
      <c r="O23679" s="53" t="str">
        <f ca="1"/>
        <v>1964-10</v>
      </c>
    </row>
    <row r="23680" spans="12:15" x14ac:dyDescent="0.4">
      <c r="L23680" s="56">
        <f ca="1"/>
        <v>23679</v>
      </c>
      <c r="M23680" s="53">
        <f ca="1"/>
        <v>1964</v>
      </c>
      <c r="N23680" s="53">
        <f ca="1"/>
        <v>10</v>
      </c>
      <c r="O23680" s="53" t="str">
        <f ca="1"/>
        <v>1964-10</v>
      </c>
    </row>
    <row r="23681" spans="12:15" x14ac:dyDescent="0.4">
      <c r="L23681" s="56">
        <f ca="1"/>
        <v>23680</v>
      </c>
      <c r="M23681" s="53">
        <f ca="1"/>
        <v>1964</v>
      </c>
      <c r="N23681" s="53">
        <f ca="1"/>
        <v>10</v>
      </c>
      <c r="O23681" s="53" t="str">
        <f ca="1"/>
        <v>1964-10</v>
      </c>
    </row>
    <row r="23682" spans="12:15" x14ac:dyDescent="0.4">
      <c r="L23682" s="56">
        <f ca="1"/>
        <v>23681</v>
      </c>
      <c r="M23682" s="53">
        <f ca="1"/>
        <v>1964</v>
      </c>
      <c r="N23682" s="53">
        <f ca="1"/>
        <v>10</v>
      </c>
      <c r="O23682" s="53" t="str">
        <f ca="1"/>
        <v>1964-10</v>
      </c>
    </row>
    <row r="23683" spans="12:15" x14ac:dyDescent="0.4">
      <c r="L23683" s="56">
        <f ca="1"/>
        <v>23682</v>
      </c>
      <c r="M23683" s="53">
        <f ca="1"/>
        <v>1964</v>
      </c>
      <c r="N23683" s="53">
        <f ca="1"/>
        <v>11</v>
      </c>
      <c r="O23683" s="53" t="str">
        <f ca="1"/>
        <v>1964-11</v>
      </c>
    </row>
    <row r="23684" spans="12:15" x14ac:dyDescent="0.4">
      <c r="L23684" s="56">
        <f ca="1"/>
        <v>23683</v>
      </c>
      <c r="M23684" s="53">
        <f ca="1"/>
        <v>1964</v>
      </c>
      <c r="N23684" s="53">
        <f ca="1"/>
        <v>11</v>
      </c>
      <c r="O23684" s="53" t="str">
        <f ca="1"/>
        <v>1964-11</v>
      </c>
    </row>
    <row r="23685" spans="12:15" x14ac:dyDescent="0.4">
      <c r="L23685" s="56">
        <f ca="1"/>
        <v>23684</v>
      </c>
      <c r="M23685" s="53">
        <f ca="1"/>
        <v>1964</v>
      </c>
      <c r="N23685" s="53">
        <f ca="1"/>
        <v>11</v>
      </c>
      <c r="O23685" s="53" t="str">
        <f ca="1"/>
        <v>1964-11</v>
      </c>
    </row>
    <row r="23686" spans="12:15" x14ac:dyDescent="0.4">
      <c r="L23686" s="56">
        <f ca="1"/>
        <v>23685</v>
      </c>
      <c r="M23686" s="53">
        <f ca="1"/>
        <v>1964</v>
      </c>
      <c r="N23686" s="53">
        <f ca="1"/>
        <v>11</v>
      </c>
      <c r="O23686" s="53" t="str">
        <f ca="1"/>
        <v>1964-11</v>
      </c>
    </row>
    <row r="23687" spans="12:15" x14ac:dyDescent="0.4">
      <c r="L23687" s="56">
        <f ca="1"/>
        <v>23686</v>
      </c>
      <c r="M23687" s="53">
        <f ca="1"/>
        <v>1964</v>
      </c>
      <c r="N23687" s="53">
        <f ca="1"/>
        <v>11</v>
      </c>
      <c r="O23687" s="53" t="str">
        <f ca="1"/>
        <v>1964-11</v>
      </c>
    </row>
    <row r="23688" spans="12:15" x14ac:dyDescent="0.4">
      <c r="L23688" s="56">
        <f ca="1"/>
        <v>23687</v>
      </c>
      <c r="M23688" s="53">
        <f ca="1"/>
        <v>1964</v>
      </c>
      <c r="N23688" s="53">
        <f ca="1"/>
        <v>11</v>
      </c>
      <c r="O23688" s="53" t="str">
        <f ca="1"/>
        <v>1964-11</v>
      </c>
    </row>
    <row r="23689" spans="12:15" x14ac:dyDescent="0.4">
      <c r="L23689" s="56">
        <f ca="1"/>
        <v>23688</v>
      </c>
      <c r="M23689" s="53">
        <f ca="1"/>
        <v>1964</v>
      </c>
      <c r="N23689" s="53">
        <f ca="1"/>
        <v>11</v>
      </c>
      <c r="O23689" s="53" t="str">
        <f ca="1"/>
        <v>1964-11</v>
      </c>
    </row>
    <row r="23690" spans="12:15" x14ac:dyDescent="0.4">
      <c r="L23690" s="56">
        <f ca="1"/>
        <v>23689</v>
      </c>
      <c r="M23690" s="53">
        <f ca="1"/>
        <v>1964</v>
      </c>
      <c r="N23690" s="53">
        <f ca="1"/>
        <v>11</v>
      </c>
      <c r="O23690" s="53" t="str">
        <f ca="1"/>
        <v>1964-11</v>
      </c>
    </row>
    <row r="23691" spans="12:15" x14ac:dyDescent="0.4">
      <c r="L23691" s="56">
        <f ca="1"/>
        <v>23690</v>
      </c>
      <c r="M23691" s="53">
        <f ca="1"/>
        <v>1964</v>
      </c>
      <c r="N23691" s="53">
        <f ca="1"/>
        <v>11</v>
      </c>
      <c r="O23691" s="53" t="str">
        <f ca="1"/>
        <v>1964-11</v>
      </c>
    </row>
    <row r="23692" spans="12:15" x14ac:dyDescent="0.4">
      <c r="L23692" s="56">
        <f ca="1"/>
        <v>23691</v>
      </c>
      <c r="M23692" s="53">
        <f ca="1"/>
        <v>1964</v>
      </c>
      <c r="N23692" s="53">
        <f ca="1"/>
        <v>11</v>
      </c>
      <c r="O23692" s="53" t="str">
        <f ca="1"/>
        <v>1964-11</v>
      </c>
    </row>
    <row r="23693" spans="12:15" x14ac:dyDescent="0.4">
      <c r="L23693" s="56">
        <f ca="1"/>
        <v>23692</v>
      </c>
      <c r="M23693" s="53">
        <f ca="1"/>
        <v>1964</v>
      </c>
      <c r="N23693" s="53">
        <f ca="1"/>
        <v>11</v>
      </c>
      <c r="O23693" s="53" t="str">
        <f ca="1"/>
        <v>1964-11</v>
      </c>
    </row>
    <row r="23694" spans="12:15" x14ac:dyDescent="0.4">
      <c r="L23694" s="56">
        <f ca="1"/>
        <v>23693</v>
      </c>
      <c r="M23694" s="53">
        <f ca="1"/>
        <v>1964</v>
      </c>
      <c r="N23694" s="53">
        <f ca="1"/>
        <v>11</v>
      </c>
      <c r="O23694" s="53" t="str">
        <f ca="1"/>
        <v>1964-11</v>
      </c>
    </row>
    <row r="23695" spans="12:15" x14ac:dyDescent="0.4">
      <c r="L23695" s="56">
        <f ca="1"/>
        <v>23694</v>
      </c>
      <c r="M23695" s="53">
        <f ca="1"/>
        <v>1964</v>
      </c>
      <c r="N23695" s="53">
        <f ca="1"/>
        <v>11</v>
      </c>
      <c r="O23695" s="53" t="str">
        <f ca="1"/>
        <v>1964-11</v>
      </c>
    </row>
    <row r="23696" spans="12:15" x14ac:dyDescent="0.4">
      <c r="L23696" s="56">
        <f ca="1"/>
        <v>23695</v>
      </c>
      <c r="M23696" s="53">
        <f ca="1"/>
        <v>1964</v>
      </c>
      <c r="N23696" s="53">
        <f ca="1"/>
        <v>11</v>
      </c>
      <c r="O23696" s="53" t="str">
        <f ca="1"/>
        <v>1964-11</v>
      </c>
    </row>
    <row r="23697" spans="12:15" x14ac:dyDescent="0.4">
      <c r="L23697" s="56">
        <f ca="1"/>
        <v>23696</v>
      </c>
      <c r="M23697" s="53">
        <f ca="1"/>
        <v>1964</v>
      </c>
      <c r="N23697" s="53">
        <f ca="1"/>
        <v>11</v>
      </c>
      <c r="O23697" s="53" t="str">
        <f ca="1"/>
        <v>1964-11</v>
      </c>
    </row>
    <row r="23698" spans="12:15" x14ac:dyDescent="0.4">
      <c r="L23698" s="56">
        <f ca="1"/>
        <v>23697</v>
      </c>
      <c r="M23698" s="53">
        <f ca="1"/>
        <v>1964</v>
      </c>
      <c r="N23698" s="53">
        <f ca="1"/>
        <v>11</v>
      </c>
      <c r="O23698" s="53" t="str">
        <f ca="1"/>
        <v>1964-11</v>
      </c>
    </row>
    <row r="23699" spans="12:15" x14ac:dyDescent="0.4">
      <c r="L23699" s="56">
        <f ca="1"/>
        <v>23698</v>
      </c>
      <c r="M23699" s="53">
        <f ca="1"/>
        <v>1964</v>
      </c>
      <c r="N23699" s="53">
        <f ca="1"/>
        <v>11</v>
      </c>
      <c r="O23699" s="53" t="str">
        <f ca="1"/>
        <v>1964-11</v>
      </c>
    </row>
    <row r="23700" spans="12:15" x14ac:dyDescent="0.4">
      <c r="L23700" s="56">
        <f ca="1"/>
        <v>23699</v>
      </c>
      <c r="M23700" s="53">
        <f ca="1"/>
        <v>1964</v>
      </c>
      <c r="N23700" s="53">
        <f ca="1"/>
        <v>11</v>
      </c>
      <c r="O23700" s="53" t="str">
        <f ca="1"/>
        <v>1964-11</v>
      </c>
    </row>
    <row r="23701" spans="12:15" x14ac:dyDescent="0.4">
      <c r="L23701" s="56">
        <f ca="1"/>
        <v>23700</v>
      </c>
      <c r="M23701" s="53">
        <f ca="1"/>
        <v>1964</v>
      </c>
      <c r="N23701" s="53">
        <f ca="1"/>
        <v>11</v>
      </c>
      <c r="O23701" s="53" t="str">
        <f ca="1"/>
        <v>1964-11</v>
      </c>
    </row>
    <row r="23702" spans="12:15" x14ac:dyDescent="0.4">
      <c r="L23702" s="56">
        <f ca="1"/>
        <v>23701</v>
      </c>
      <c r="M23702" s="53">
        <f ca="1"/>
        <v>1964</v>
      </c>
      <c r="N23702" s="53">
        <f ca="1"/>
        <v>11</v>
      </c>
      <c r="O23702" s="53" t="str">
        <f ca="1"/>
        <v>1964-11</v>
      </c>
    </row>
    <row r="23703" spans="12:15" x14ac:dyDescent="0.4">
      <c r="L23703" s="56">
        <f ca="1"/>
        <v>23702</v>
      </c>
      <c r="M23703" s="53">
        <f ca="1"/>
        <v>1964</v>
      </c>
      <c r="N23703" s="53">
        <f ca="1"/>
        <v>11</v>
      </c>
      <c r="O23703" s="53" t="str">
        <f ca="1"/>
        <v>1964-11</v>
      </c>
    </row>
    <row r="23704" spans="12:15" x14ac:dyDescent="0.4">
      <c r="L23704" s="56">
        <f ca="1"/>
        <v>23703</v>
      </c>
      <c r="M23704" s="53">
        <f ca="1"/>
        <v>1964</v>
      </c>
      <c r="N23704" s="53">
        <f ca="1"/>
        <v>11</v>
      </c>
      <c r="O23704" s="53" t="str">
        <f ca="1"/>
        <v>1964-11</v>
      </c>
    </row>
    <row r="23705" spans="12:15" x14ac:dyDescent="0.4">
      <c r="L23705" s="56">
        <f ca="1"/>
        <v>23704</v>
      </c>
      <c r="M23705" s="53">
        <f ca="1"/>
        <v>1964</v>
      </c>
      <c r="N23705" s="53">
        <f ca="1"/>
        <v>11</v>
      </c>
      <c r="O23705" s="53" t="str">
        <f ca="1"/>
        <v>1964-11</v>
      </c>
    </row>
    <row r="23706" spans="12:15" x14ac:dyDescent="0.4">
      <c r="L23706" s="56">
        <f ca="1"/>
        <v>23705</v>
      </c>
      <c r="M23706" s="53">
        <f ca="1"/>
        <v>1964</v>
      </c>
      <c r="N23706" s="53">
        <f ca="1"/>
        <v>11</v>
      </c>
      <c r="O23706" s="53" t="str">
        <f ca="1"/>
        <v>1964-11</v>
      </c>
    </row>
    <row r="23707" spans="12:15" x14ac:dyDescent="0.4">
      <c r="L23707" s="56">
        <f ca="1"/>
        <v>23706</v>
      </c>
      <c r="M23707" s="53">
        <f ca="1"/>
        <v>1964</v>
      </c>
      <c r="N23707" s="53">
        <f ca="1"/>
        <v>11</v>
      </c>
      <c r="O23707" s="53" t="str">
        <f ca="1"/>
        <v>1964-11</v>
      </c>
    </row>
    <row r="23708" spans="12:15" x14ac:dyDescent="0.4">
      <c r="L23708" s="56">
        <f ca="1"/>
        <v>23707</v>
      </c>
      <c r="M23708" s="53">
        <f ca="1"/>
        <v>1964</v>
      </c>
      <c r="N23708" s="53">
        <f ca="1"/>
        <v>11</v>
      </c>
      <c r="O23708" s="53" t="str">
        <f ca="1"/>
        <v>1964-11</v>
      </c>
    </row>
    <row r="23709" spans="12:15" x14ac:dyDescent="0.4">
      <c r="L23709" s="56">
        <f ca="1"/>
        <v>23708</v>
      </c>
      <c r="M23709" s="53">
        <f ca="1"/>
        <v>1964</v>
      </c>
      <c r="N23709" s="53">
        <f ca="1"/>
        <v>11</v>
      </c>
      <c r="O23709" s="53" t="str">
        <f ca="1"/>
        <v>1964-11</v>
      </c>
    </row>
    <row r="23710" spans="12:15" x14ac:dyDescent="0.4">
      <c r="L23710" s="56">
        <f ca="1"/>
        <v>23709</v>
      </c>
      <c r="M23710" s="53">
        <f ca="1"/>
        <v>1964</v>
      </c>
      <c r="N23710" s="53">
        <f ca="1"/>
        <v>11</v>
      </c>
      <c r="O23710" s="53" t="str">
        <f ca="1"/>
        <v>1964-11</v>
      </c>
    </row>
    <row r="23711" spans="12:15" x14ac:dyDescent="0.4">
      <c r="L23711" s="56">
        <f ca="1"/>
        <v>23710</v>
      </c>
      <c r="M23711" s="53">
        <f ca="1"/>
        <v>1964</v>
      </c>
      <c r="N23711" s="53">
        <f ca="1"/>
        <v>11</v>
      </c>
      <c r="O23711" s="53" t="str">
        <f ca="1"/>
        <v>1964-11</v>
      </c>
    </row>
    <row r="23712" spans="12:15" x14ac:dyDescent="0.4">
      <c r="L23712" s="56">
        <f ca="1"/>
        <v>23711</v>
      </c>
      <c r="M23712" s="53">
        <f ca="1"/>
        <v>1964</v>
      </c>
      <c r="N23712" s="53">
        <f ca="1"/>
        <v>11</v>
      </c>
      <c r="O23712" s="53" t="str">
        <f ca="1"/>
        <v>1964-11</v>
      </c>
    </row>
    <row r="23713" spans="12:15" x14ac:dyDescent="0.4">
      <c r="L23713" s="56">
        <f ca="1"/>
        <v>23712</v>
      </c>
      <c r="M23713" s="53">
        <f ca="1"/>
        <v>1964</v>
      </c>
      <c r="N23713" s="53">
        <f ca="1"/>
        <v>12</v>
      </c>
      <c r="O23713" s="53" t="str">
        <f ca="1"/>
        <v>1964-12</v>
      </c>
    </row>
    <row r="23714" spans="12:15" x14ac:dyDescent="0.4">
      <c r="L23714" s="56">
        <f ca="1"/>
        <v>23713</v>
      </c>
      <c r="M23714" s="53">
        <f ca="1"/>
        <v>1964</v>
      </c>
      <c r="N23714" s="53">
        <f ca="1"/>
        <v>12</v>
      </c>
      <c r="O23714" s="53" t="str">
        <f ca="1"/>
        <v>1964-12</v>
      </c>
    </row>
    <row r="23715" spans="12:15" x14ac:dyDescent="0.4">
      <c r="L23715" s="56">
        <f ca="1"/>
        <v>23714</v>
      </c>
      <c r="M23715" s="53">
        <f ca="1"/>
        <v>1964</v>
      </c>
      <c r="N23715" s="53">
        <f ca="1"/>
        <v>12</v>
      </c>
      <c r="O23715" s="53" t="str">
        <f ca="1"/>
        <v>1964-12</v>
      </c>
    </row>
    <row r="23716" spans="12:15" x14ac:dyDescent="0.4">
      <c r="L23716" s="56">
        <f ca="1"/>
        <v>23715</v>
      </c>
      <c r="M23716" s="53">
        <f ca="1"/>
        <v>1964</v>
      </c>
      <c r="N23716" s="53">
        <f ca="1"/>
        <v>12</v>
      </c>
      <c r="O23716" s="53" t="str">
        <f ca="1"/>
        <v>1964-12</v>
      </c>
    </row>
    <row r="23717" spans="12:15" x14ac:dyDescent="0.4">
      <c r="L23717" s="56">
        <f ca="1"/>
        <v>23716</v>
      </c>
      <c r="M23717" s="53">
        <f ca="1"/>
        <v>1964</v>
      </c>
      <c r="N23717" s="53">
        <f ca="1"/>
        <v>12</v>
      </c>
      <c r="O23717" s="53" t="str">
        <f ca="1"/>
        <v>1964-12</v>
      </c>
    </row>
    <row r="23718" spans="12:15" x14ac:dyDescent="0.4">
      <c r="L23718" s="56">
        <f ca="1"/>
        <v>23717</v>
      </c>
      <c r="M23718" s="53">
        <f ca="1"/>
        <v>1964</v>
      </c>
      <c r="N23718" s="53">
        <f ca="1"/>
        <v>12</v>
      </c>
      <c r="O23718" s="53" t="str">
        <f ca="1"/>
        <v>1964-12</v>
      </c>
    </row>
    <row r="23719" spans="12:15" x14ac:dyDescent="0.4">
      <c r="L23719" s="56">
        <f ca="1"/>
        <v>23718</v>
      </c>
      <c r="M23719" s="53">
        <f ca="1"/>
        <v>1964</v>
      </c>
      <c r="N23719" s="53">
        <f ca="1"/>
        <v>12</v>
      </c>
      <c r="O23719" s="53" t="str">
        <f ca="1"/>
        <v>1964-12</v>
      </c>
    </row>
    <row r="23720" spans="12:15" x14ac:dyDescent="0.4">
      <c r="L23720" s="56">
        <f ca="1"/>
        <v>23719</v>
      </c>
      <c r="M23720" s="53">
        <f ca="1"/>
        <v>1964</v>
      </c>
      <c r="N23720" s="53">
        <f ca="1"/>
        <v>12</v>
      </c>
      <c r="O23720" s="53" t="str">
        <f ca="1"/>
        <v>1964-12</v>
      </c>
    </row>
    <row r="23721" spans="12:15" x14ac:dyDescent="0.4">
      <c r="L23721" s="56">
        <f ca="1"/>
        <v>23720</v>
      </c>
      <c r="M23721" s="53">
        <f ca="1"/>
        <v>1964</v>
      </c>
      <c r="N23721" s="53">
        <f ca="1"/>
        <v>12</v>
      </c>
      <c r="O23721" s="53" t="str">
        <f ca="1"/>
        <v>1964-12</v>
      </c>
    </row>
    <row r="23722" spans="12:15" x14ac:dyDescent="0.4">
      <c r="L23722" s="56">
        <f ca="1"/>
        <v>23721</v>
      </c>
      <c r="M23722" s="53">
        <f ca="1"/>
        <v>1964</v>
      </c>
      <c r="N23722" s="53">
        <f ca="1"/>
        <v>12</v>
      </c>
      <c r="O23722" s="53" t="str">
        <f ca="1"/>
        <v>1964-12</v>
      </c>
    </row>
    <row r="23723" spans="12:15" x14ac:dyDescent="0.4">
      <c r="L23723" s="56">
        <f ca="1"/>
        <v>23722</v>
      </c>
      <c r="M23723" s="53">
        <f ca="1"/>
        <v>1964</v>
      </c>
      <c r="N23723" s="53">
        <f ca="1"/>
        <v>12</v>
      </c>
      <c r="O23723" s="53" t="str">
        <f ca="1"/>
        <v>1964-12</v>
      </c>
    </row>
    <row r="23724" spans="12:15" x14ac:dyDescent="0.4">
      <c r="L23724" s="56">
        <f ca="1"/>
        <v>23723</v>
      </c>
      <c r="M23724" s="53">
        <f ca="1"/>
        <v>1964</v>
      </c>
      <c r="N23724" s="53">
        <f ca="1"/>
        <v>12</v>
      </c>
      <c r="O23724" s="53" t="str">
        <f ca="1"/>
        <v>1964-12</v>
      </c>
    </row>
    <row r="23725" spans="12:15" x14ac:dyDescent="0.4">
      <c r="L23725" s="56">
        <f ca="1"/>
        <v>23724</v>
      </c>
      <c r="M23725" s="53">
        <f ca="1"/>
        <v>1964</v>
      </c>
      <c r="N23725" s="53">
        <f ca="1"/>
        <v>12</v>
      </c>
      <c r="O23725" s="53" t="str">
        <f ca="1"/>
        <v>1964-12</v>
      </c>
    </row>
    <row r="23726" spans="12:15" x14ac:dyDescent="0.4">
      <c r="L23726" s="56">
        <f ca="1"/>
        <v>23725</v>
      </c>
      <c r="M23726" s="53">
        <f ca="1"/>
        <v>1964</v>
      </c>
      <c r="N23726" s="53">
        <f ca="1"/>
        <v>12</v>
      </c>
      <c r="O23726" s="53" t="str">
        <f ca="1"/>
        <v>1964-12</v>
      </c>
    </row>
    <row r="23727" spans="12:15" x14ac:dyDescent="0.4">
      <c r="L23727" s="56">
        <f ca="1"/>
        <v>23726</v>
      </c>
      <c r="M23727" s="53">
        <f ca="1"/>
        <v>1964</v>
      </c>
      <c r="N23727" s="53">
        <f ca="1"/>
        <v>12</v>
      </c>
      <c r="O23727" s="53" t="str">
        <f ca="1"/>
        <v>1964-12</v>
      </c>
    </row>
    <row r="23728" spans="12:15" x14ac:dyDescent="0.4">
      <c r="L23728" s="56">
        <f ca="1"/>
        <v>23727</v>
      </c>
      <c r="M23728" s="53">
        <f ca="1"/>
        <v>1964</v>
      </c>
      <c r="N23728" s="53">
        <f ca="1"/>
        <v>12</v>
      </c>
      <c r="O23728" s="53" t="str">
        <f ca="1"/>
        <v>1964-12</v>
      </c>
    </row>
    <row r="23729" spans="12:15" x14ac:dyDescent="0.4">
      <c r="L23729" s="56">
        <f ca="1"/>
        <v>23728</v>
      </c>
      <c r="M23729" s="53">
        <f ca="1"/>
        <v>1964</v>
      </c>
      <c r="N23729" s="53">
        <f ca="1"/>
        <v>12</v>
      </c>
      <c r="O23729" s="53" t="str">
        <f ca="1"/>
        <v>1964-12</v>
      </c>
    </row>
    <row r="23730" spans="12:15" x14ac:dyDescent="0.4">
      <c r="L23730" s="56">
        <f ca="1"/>
        <v>23729</v>
      </c>
      <c r="M23730" s="53">
        <f ca="1"/>
        <v>1964</v>
      </c>
      <c r="N23730" s="53">
        <f ca="1"/>
        <v>12</v>
      </c>
      <c r="O23730" s="53" t="str">
        <f ca="1"/>
        <v>1964-12</v>
      </c>
    </row>
    <row r="23731" spans="12:15" x14ac:dyDescent="0.4">
      <c r="L23731" s="56">
        <f ca="1"/>
        <v>23730</v>
      </c>
      <c r="M23731" s="53">
        <f ca="1"/>
        <v>1964</v>
      </c>
      <c r="N23731" s="53">
        <f ca="1"/>
        <v>12</v>
      </c>
      <c r="O23731" s="53" t="str">
        <f ca="1"/>
        <v>1964-12</v>
      </c>
    </row>
    <row r="23732" spans="12:15" x14ac:dyDescent="0.4">
      <c r="L23732" s="56">
        <f ca="1"/>
        <v>23731</v>
      </c>
      <c r="M23732" s="53">
        <f ca="1"/>
        <v>1964</v>
      </c>
      <c r="N23732" s="53">
        <f ca="1"/>
        <v>12</v>
      </c>
      <c r="O23732" s="53" t="str">
        <f ca="1"/>
        <v>1964-12</v>
      </c>
    </row>
    <row r="23733" spans="12:15" x14ac:dyDescent="0.4">
      <c r="L23733" s="56">
        <f ca="1"/>
        <v>23732</v>
      </c>
      <c r="M23733" s="53">
        <f ca="1"/>
        <v>1964</v>
      </c>
      <c r="N23733" s="53">
        <f ca="1"/>
        <v>12</v>
      </c>
      <c r="O23733" s="53" t="str">
        <f ca="1"/>
        <v>1964-12</v>
      </c>
    </row>
    <row r="23734" spans="12:15" x14ac:dyDescent="0.4">
      <c r="L23734" s="56">
        <f ca="1"/>
        <v>23733</v>
      </c>
      <c r="M23734" s="53">
        <f ca="1"/>
        <v>1964</v>
      </c>
      <c r="N23734" s="53">
        <f ca="1"/>
        <v>12</v>
      </c>
      <c r="O23734" s="53" t="str">
        <f ca="1"/>
        <v>1964-12</v>
      </c>
    </row>
    <row r="23735" spans="12:15" x14ac:dyDescent="0.4">
      <c r="L23735" s="56">
        <f ca="1"/>
        <v>23734</v>
      </c>
      <c r="M23735" s="53">
        <f ca="1"/>
        <v>1964</v>
      </c>
      <c r="N23735" s="53">
        <f ca="1"/>
        <v>12</v>
      </c>
      <c r="O23735" s="53" t="str">
        <f ca="1"/>
        <v>1964-12</v>
      </c>
    </row>
    <row r="23736" spans="12:15" x14ac:dyDescent="0.4">
      <c r="L23736" s="56">
        <f ca="1"/>
        <v>23735</v>
      </c>
      <c r="M23736" s="53">
        <f ca="1"/>
        <v>1964</v>
      </c>
      <c r="N23736" s="53">
        <f ca="1"/>
        <v>12</v>
      </c>
      <c r="O23736" s="53" t="str">
        <f ca="1"/>
        <v>1964-12</v>
      </c>
    </row>
    <row r="23737" spans="12:15" x14ac:dyDescent="0.4">
      <c r="L23737" s="56">
        <f ca="1"/>
        <v>23736</v>
      </c>
      <c r="M23737" s="53">
        <f ca="1"/>
        <v>1964</v>
      </c>
      <c r="N23737" s="53">
        <f ca="1"/>
        <v>12</v>
      </c>
      <c r="O23737" s="53" t="str">
        <f ca="1"/>
        <v>1964-12</v>
      </c>
    </row>
    <row r="23738" spans="12:15" x14ac:dyDescent="0.4">
      <c r="L23738" s="56">
        <f ca="1"/>
        <v>23737</v>
      </c>
      <c r="M23738" s="53">
        <f ca="1"/>
        <v>1964</v>
      </c>
      <c r="N23738" s="53">
        <f ca="1"/>
        <v>12</v>
      </c>
      <c r="O23738" s="53" t="str">
        <f ca="1"/>
        <v>1964-12</v>
      </c>
    </row>
    <row r="23739" spans="12:15" x14ac:dyDescent="0.4">
      <c r="L23739" s="56">
        <f ca="1"/>
        <v>23738</v>
      </c>
      <c r="M23739" s="53">
        <f ca="1"/>
        <v>1964</v>
      </c>
      <c r="N23739" s="53">
        <f ca="1"/>
        <v>12</v>
      </c>
      <c r="O23739" s="53" t="str">
        <f ca="1"/>
        <v>1964-12</v>
      </c>
    </row>
    <row r="23740" spans="12:15" x14ac:dyDescent="0.4">
      <c r="L23740" s="56">
        <f ca="1"/>
        <v>23739</v>
      </c>
      <c r="M23740" s="53">
        <f ca="1"/>
        <v>1964</v>
      </c>
      <c r="N23740" s="53">
        <f ca="1"/>
        <v>12</v>
      </c>
      <c r="O23740" s="53" t="str">
        <f ca="1"/>
        <v>1964-12</v>
      </c>
    </row>
    <row r="23741" spans="12:15" x14ac:dyDescent="0.4">
      <c r="L23741" s="56">
        <f ca="1"/>
        <v>23740</v>
      </c>
      <c r="M23741" s="53">
        <f ca="1"/>
        <v>1964</v>
      </c>
      <c r="N23741" s="53">
        <f ca="1"/>
        <v>12</v>
      </c>
      <c r="O23741" s="53" t="str">
        <f ca="1"/>
        <v>1964-12</v>
      </c>
    </row>
    <row r="23742" spans="12:15" x14ac:dyDescent="0.4">
      <c r="L23742" s="56">
        <f ca="1"/>
        <v>23741</v>
      </c>
      <c r="M23742" s="53">
        <f ca="1"/>
        <v>1964</v>
      </c>
      <c r="N23742" s="53">
        <f ca="1"/>
        <v>12</v>
      </c>
      <c r="O23742" s="53" t="str">
        <f ca="1"/>
        <v>1964-12</v>
      </c>
    </row>
    <row r="23743" spans="12:15" x14ac:dyDescent="0.4">
      <c r="L23743" s="56">
        <f ca="1"/>
        <v>23742</v>
      </c>
      <c r="M23743" s="53">
        <f ca="1"/>
        <v>1964</v>
      </c>
      <c r="N23743" s="53">
        <f ca="1"/>
        <v>12</v>
      </c>
      <c r="O23743" s="53" t="str">
        <f ca="1"/>
        <v>1964-12</v>
      </c>
    </row>
    <row r="23744" spans="12:15" x14ac:dyDescent="0.4">
      <c r="L23744" s="56">
        <f ca="1"/>
        <v>23743</v>
      </c>
      <c r="M23744" s="53">
        <f ca="1"/>
        <v>1965</v>
      </c>
      <c r="N23744" s="53">
        <f ca="1"/>
        <v>1</v>
      </c>
      <c r="O23744" s="53" t="str">
        <f ca="1"/>
        <v>1965-01</v>
      </c>
    </row>
    <row r="23745" spans="12:15" x14ac:dyDescent="0.4">
      <c r="L23745" s="56">
        <f ca="1"/>
        <v>23744</v>
      </c>
      <c r="M23745" s="53">
        <f ca="1"/>
        <v>1965</v>
      </c>
      <c r="N23745" s="53">
        <f ca="1"/>
        <v>1</v>
      </c>
      <c r="O23745" s="53" t="str">
        <f ca="1"/>
        <v>1965-01</v>
      </c>
    </row>
    <row r="23746" spans="12:15" x14ac:dyDescent="0.4">
      <c r="L23746" s="56">
        <f ca="1"/>
        <v>23745</v>
      </c>
      <c r="M23746" s="53">
        <f ca="1"/>
        <v>1965</v>
      </c>
      <c r="N23746" s="53">
        <f ca="1"/>
        <v>1</v>
      </c>
      <c r="O23746" s="53" t="str">
        <f ca="1"/>
        <v>1965-01</v>
      </c>
    </row>
    <row r="23747" spans="12:15" x14ac:dyDescent="0.4">
      <c r="L23747" s="56">
        <f ca="1"/>
        <v>23746</v>
      </c>
      <c r="M23747" s="53">
        <f ca="1"/>
        <v>1965</v>
      </c>
      <c r="N23747" s="53">
        <f ca="1"/>
        <v>1</v>
      </c>
      <c r="O23747" s="53" t="str">
        <f ca="1"/>
        <v>1965-01</v>
      </c>
    </row>
    <row r="23748" spans="12:15" x14ac:dyDescent="0.4">
      <c r="L23748" s="56">
        <f ca="1"/>
        <v>23747</v>
      </c>
      <c r="M23748" s="53">
        <f ca="1"/>
        <v>1965</v>
      </c>
      <c r="N23748" s="53">
        <f ca="1"/>
        <v>1</v>
      </c>
      <c r="O23748" s="53" t="str">
        <f ca="1"/>
        <v>1965-01</v>
      </c>
    </row>
    <row r="23749" spans="12:15" x14ac:dyDescent="0.4">
      <c r="L23749" s="56">
        <f ca="1"/>
        <v>23748</v>
      </c>
      <c r="M23749" s="53">
        <f ca="1"/>
        <v>1965</v>
      </c>
      <c r="N23749" s="53">
        <f ca="1"/>
        <v>1</v>
      </c>
      <c r="O23749" s="53" t="str">
        <f ca="1"/>
        <v>1965-01</v>
      </c>
    </row>
    <row r="23750" spans="12:15" x14ac:dyDescent="0.4">
      <c r="L23750" s="56">
        <f ca="1"/>
        <v>23749</v>
      </c>
      <c r="M23750" s="53">
        <f ca="1"/>
        <v>1965</v>
      </c>
      <c r="N23750" s="53">
        <f ca="1"/>
        <v>1</v>
      </c>
      <c r="O23750" s="53" t="str">
        <f ca="1"/>
        <v>1965-01</v>
      </c>
    </row>
    <row r="23751" spans="12:15" x14ac:dyDescent="0.4">
      <c r="L23751" s="56">
        <f ca="1"/>
        <v>23750</v>
      </c>
      <c r="M23751" s="53">
        <f ca="1"/>
        <v>1965</v>
      </c>
      <c r="N23751" s="53">
        <f ca="1"/>
        <v>1</v>
      </c>
      <c r="O23751" s="53" t="str">
        <f ca="1"/>
        <v>1965-01</v>
      </c>
    </row>
    <row r="23752" spans="12:15" x14ac:dyDescent="0.4">
      <c r="L23752" s="56">
        <f ca="1"/>
        <v>23751</v>
      </c>
      <c r="M23752" s="53">
        <f ca="1"/>
        <v>1965</v>
      </c>
      <c r="N23752" s="53">
        <f ca="1"/>
        <v>1</v>
      </c>
      <c r="O23752" s="53" t="str">
        <f ca="1"/>
        <v>1965-01</v>
      </c>
    </row>
    <row r="23753" spans="12:15" x14ac:dyDescent="0.4">
      <c r="L23753" s="56">
        <f ca="1"/>
        <v>23752</v>
      </c>
      <c r="M23753" s="53">
        <f ca="1"/>
        <v>1965</v>
      </c>
      <c r="N23753" s="53">
        <f ca="1"/>
        <v>1</v>
      </c>
      <c r="O23753" s="53" t="str">
        <f ca="1"/>
        <v>1965-01</v>
      </c>
    </row>
    <row r="23754" spans="12:15" x14ac:dyDescent="0.4">
      <c r="L23754" s="56">
        <f ca="1"/>
        <v>23753</v>
      </c>
      <c r="M23754" s="53">
        <f ca="1"/>
        <v>1965</v>
      </c>
      <c r="N23754" s="53">
        <f ca="1"/>
        <v>1</v>
      </c>
      <c r="O23754" s="53" t="str">
        <f ca="1"/>
        <v>1965-01</v>
      </c>
    </row>
    <row r="23755" spans="12:15" x14ac:dyDescent="0.4">
      <c r="L23755" s="56">
        <f ca="1"/>
        <v>23754</v>
      </c>
      <c r="M23755" s="53">
        <f ca="1"/>
        <v>1965</v>
      </c>
      <c r="N23755" s="53">
        <f ca="1"/>
        <v>1</v>
      </c>
      <c r="O23755" s="53" t="str">
        <f ca="1"/>
        <v>1965-01</v>
      </c>
    </row>
    <row r="23756" spans="12:15" x14ac:dyDescent="0.4">
      <c r="L23756" s="56">
        <f ca="1"/>
        <v>23755</v>
      </c>
      <c r="M23756" s="53">
        <f ca="1"/>
        <v>1965</v>
      </c>
      <c r="N23756" s="53">
        <f ca="1"/>
        <v>1</v>
      </c>
      <c r="O23756" s="53" t="str">
        <f ca="1"/>
        <v>1965-01</v>
      </c>
    </row>
    <row r="23757" spans="12:15" x14ac:dyDescent="0.4">
      <c r="L23757" s="56">
        <f ca="1"/>
        <v>23756</v>
      </c>
      <c r="M23757" s="53">
        <f ca="1"/>
        <v>1965</v>
      </c>
      <c r="N23757" s="53">
        <f ca="1"/>
        <v>1</v>
      </c>
      <c r="O23757" s="53" t="str">
        <f ca="1"/>
        <v>1965-01</v>
      </c>
    </row>
    <row r="23758" spans="12:15" x14ac:dyDescent="0.4">
      <c r="L23758" s="56">
        <f ca="1"/>
        <v>23757</v>
      </c>
      <c r="M23758" s="53">
        <f ca="1"/>
        <v>1965</v>
      </c>
      <c r="N23758" s="53">
        <f ca="1"/>
        <v>1</v>
      </c>
      <c r="O23758" s="53" t="str">
        <f ca="1"/>
        <v>1965-01</v>
      </c>
    </row>
    <row r="23759" spans="12:15" x14ac:dyDescent="0.4">
      <c r="L23759" s="56">
        <f ca="1"/>
        <v>23758</v>
      </c>
      <c r="M23759" s="53">
        <f ca="1"/>
        <v>1965</v>
      </c>
      <c r="N23759" s="53">
        <f ca="1"/>
        <v>1</v>
      </c>
      <c r="O23759" s="53" t="str">
        <f ca="1"/>
        <v>1965-01</v>
      </c>
    </row>
    <row r="23760" spans="12:15" x14ac:dyDescent="0.4">
      <c r="L23760" s="56">
        <f ca="1"/>
        <v>23759</v>
      </c>
      <c r="M23760" s="53">
        <f ca="1"/>
        <v>1965</v>
      </c>
      <c r="N23760" s="53">
        <f ca="1"/>
        <v>1</v>
      </c>
      <c r="O23760" s="53" t="str">
        <f ca="1"/>
        <v>1965-01</v>
      </c>
    </row>
    <row r="23761" spans="12:15" x14ac:dyDescent="0.4">
      <c r="L23761" s="56">
        <f ca="1"/>
        <v>23760</v>
      </c>
      <c r="M23761" s="53">
        <f ca="1"/>
        <v>1965</v>
      </c>
      <c r="N23761" s="53">
        <f ca="1"/>
        <v>1</v>
      </c>
      <c r="O23761" s="53" t="str">
        <f ca="1"/>
        <v>1965-01</v>
      </c>
    </row>
    <row r="23762" spans="12:15" x14ac:dyDescent="0.4">
      <c r="L23762" s="56">
        <f ca="1"/>
        <v>23761</v>
      </c>
      <c r="M23762" s="53">
        <f ca="1"/>
        <v>1965</v>
      </c>
      <c r="N23762" s="53">
        <f ca="1"/>
        <v>1</v>
      </c>
      <c r="O23762" s="53" t="str">
        <f ca="1"/>
        <v>1965-01</v>
      </c>
    </row>
    <row r="23763" spans="12:15" x14ac:dyDescent="0.4">
      <c r="L23763" s="56">
        <f ca="1"/>
        <v>23762</v>
      </c>
      <c r="M23763" s="53">
        <f ca="1"/>
        <v>1965</v>
      </c>
      <c r="N23763" s="53">
        <f ca="1"/>
        <v>1</v>
      </c>
      <c r="O23763" s="53" t="str">
        <f ca="1"/>
        <v>1965-01</v>
      </c>
    </row>
    <row r="23764" spans="12:15" x14ac:dyDescent="0.4">
      <c r="L23764" s="56">
        <f ca="1"/>
        <v>23763</v>
      </c>
      <c r="M23764" s="53">
        <f ca="1"/>
        <v>1965</v>
      </c>
      <c r="N23764" s="53">
        <f ca="1"/>
        <v>1</v>
      </c>
      <c r="O23764" s="53" t="str">
        <f ca="1"/>
        <v>1965-01</v>
      </c>
    </row>
    <row r="23765" spans="12:15" x14ac:dyDescent="0.4">
      <c r="L23765" s="56">
        <f ca="1"/>
        <v>23764</v>
      </c>
      <c r="M23765" s="53">
        <f ca="1"/>
        <v>1965</v>
      </c>
      <c r="N23765" s="53">
        <f ca="1"/>
        <v>1</v>
      </c>
      <c r="O23765" s="53" t="str">
        <f ca="1"/>
        <v>1965-01</v>
      </c>
    </row>
    <row r="23766" spans="12:15" x14ac:dyDescent="0.4">
      <c r="L23766" s="56">
        <f ca="1"/>
        <v>23765</v>
      </c>
      <c r="M23766" s="53">
        <f ca="1"/>
        <v>1965</v>
      </c>
      <c r="N23766" s="53">
        <f ca="1"/>
        <v>1</v>
      </c>
      <c r="O23766" s="53" t="str">
        <f ca="1"/>
        <v>1965-01</v>
      </c>
    </row>
    <row r="23767" spans="12:15" x14ac:dyDescent="0.4">
      <c r="L23767" s="56">
        <f ca="1"/>
        <v>23766</v>
      </c>
      <c r="M23767" s="53">
        <f ca="1"/>
        <v>1965</v>
      </c>
      <c r="N23767" s="53">
        <f ca="1"/>
        <v>1</v>
      </c>
      <c r="O23767" s="53" t="str">
        <f ca="1"/>
        <v>1965-01</v>
      </c>
    </row>
    <row r="23768" spans="12:15" x14ac:dyDescent="0.4">
      <c r="L23768" s="56">
        <f ca="1"/>
        <v>23767</v>
      </c>
      <c r="M23768" s="53">
        <f ca="1"/>
        <v>1965</v>
      </c>
      <c r="N23768" s="53">
        <f ca="1"/>
        <v>1</v>
      </c>
      <c r="O23768" s="53" t="str">
        <f ca="1"/>
        <v>1965-01</v>
      </c>
    </row>
    <row r="23769" spans="12:15" x14ac:dyDescent="0.4">
      <c r="L23769" s="56">
        <f ca="1"/>
        <v>23768</v>
      </c>
      <c r="M23769" s="53">
        <f ca="1"/>
        <v>1965</v>
      </c>
      <c r="N23769" s="53">
        <f ca="1"/>
        <v>1</v>
      </c>
      <c r="O23769" s="53" t="str">
        <f ca="1"/>
        <v>1965-01</v>
      </c>
    </row>
    <row r="23770" spans="12:15" x14ac:dyDescent="0.4">
      <c r="L23770" s="56">
        <f ca="1"/>
        <v>23769</v>
      </c>
      <c r="M23770" s="53">
        <f ca="1"/>
        <v>1965</v>
      </c>
      <c r="N23770" s="53">
        <f ca="1"/>
        <v>1</v>
      </c>
      <c r="O23770" s="53" t="str">
        <f ca="1"/>
        <v>1965-01</v>
      </c>
    </row>
    <row r="23771" spans="12:15" x14ac:dyDescent="0.4">
      <c r="L23771" s="56">
        <f ca="1"/>
        <v>23770</v>
      </c>
      <c r="M23771" s="53">
        <f ca="1"/>
        <v>1965</v>
      </c>
      <c r="N23771" s="53">
        <f ca="1"/>
        <v>1</v>
      </c>
      <c r="O23771" s="53" t="str">
        <f ca="1"/>
        <v>1965-01</v>
      </c>
    </row>
    <row r="23772" spans="12:15" x14ac:dyDescent="0.4">
      <c r="L23772" s="56">
        <f ca="1"/>
        <v>23771</v>
      </c>
      <c r="M23772" s="53">
        <f ca="1"/>
        <v>1965</v>
      </c>
      <c r="N23772" s="53">
        <f ca="1"/>
        <v>1</v>
      </c>
      <c r="O23772" s="53" t="str">
        <f ca="1"/>
        <v>1965-01</v>
      </c>
    </row>
    <row r="23773" spans="12:15" x14ac:dyDescent="0.4">
      <c r="L23773" s="56">
        <f ca="1"/>
        <v>23772</v>
      </c>
      <c r="M23773" s="53">
        <f ca="1"/>
        <v>1965</v>
      </c>
      <c r="N23773" s="53">
        <f ca="1"/>
        <v>1</v>
      </c>
      <c r="O23773" s="53" t="str">
        <f ca="1"/>
        <v>1965-01</v>
      </c>
    </row>
    <row r="23774" spans="12:15" x14ac:dyDescent="0.4">
      <c r="L23774" s="56">
        <f ca="1"/>
        <v>23773</v>
      </c>
      <c r="M23774" s="53">
        <f ca="1"/>
        <v>1965</v>
      </c>
      <c r="N23774" s="53">
        <f ca="1"/>
        <v>1</v>
      </c>
      <c r="O23774" s="53" t="str">
        <f ca="1"/>
        <v>1965-01</v>
      </c>
    </row>
    <row r="23775" spans="12:15" x14ac:dyDescent="0.4">
      <c r="L23775" s="56">
        <f ca="1"/>
        <v>23774</v>
      </c>
      <c r="M23775" s="53">
        <f ca="1"/>
        <v>1965</v>
      </c>
      <c r="N23775" s="53">
        <f ca="1"/>
        <v>2</v>
      </c>
      <c r="O23775" s="53" t="str">
        <f ca="1"/>
        <v>1965-02</v>
      </c>
    </row>
    <row r="23776" spans="12:15" x14ac:dyDescent="0.4">
      <c r="L23776" s="56">
        <f ca="1"/>
        <v>23775</v>
      </c>
      <c r="M23776" s="53">
        <f ca="1"/>
        <v>1965</v>
      </c>
      <c r="N23776" s="53">
        <f ca="1"/>
        <v>2</v>
      </c>
      <c r="O23776" s="53" t="str">
        <f ca="1"/>
        <v>1965-02</v>
      </c>
    </row>
    <row r="23777" spans="12:15" x14ac:dyDescent="0.4">
      <c r="L23777" s="56">
        <f ca="1"/>
        <v>23776</v>
      </c>
      <c r="M23777" s="53">
        <f ca="1"/>
        <v>1965</v>
      </c>
      <c r="N23777" s="53">
        <f ca="1"/>
        <v>2</v>
      </c>
      <c r="O23777" s="53" t="str">
        <f ca="1"/>
        <v>1965-02</v>
      </c>
    </row>
    <row r="23778" spans="12:15" x14ac:dyDescent="0.4">
      <c r="L23778" s="56">
        <f ca="1"/>
        <v>23777</v>
      </c>
      <c r="M23778" s="53">
        <f ca="1"/>
        <v>1965</v>
      </c>
      <c r="N23778" s="53">
        <f ca="1"/>
        <v>2</v>
      </c>
      <c r="O23778" s="53" t="str">
        <f ca="1"/>
        <v>1965-02</v>
      </c>
    </row>
    <row r="23779" spans="12:15" x14ac:dyDescent="0.4">
      <c r="L23779" s="56">
        <f ca="1"/>
        <v>23778</v>
      </c>
      <c r="M23779" s="53">
        <f ca="1"/>
        <v>1965</v>
      </c>
      <c r="N23779" s="53">
        <f ca="1"/>
        <v>2</v>
      </c>
      <c r="O23779" s="53" t="str">
        <f ca="1"/>
        <v>1965-02</v>
      </c>
    </row>
    <row r="23780" spans="12:15" x14ac:dyDescent="0.4">
      <c r="L23780" s="56">
        <f ca="1"/>
        <v>23779</v>
      </c>
      <c r="M23780" s="53">
        <f ca="1"/>
        <v>1965</v>
      </c>
      <c r="N23780" s="53">
        <f ca="1"/>
        <v>2</v>
      </c>
      <c r="O23780" s="53" t="str">
        <f ca="1"/>
        <v>1965-02</v>
      </c>
    </row>
    <row r="23781" spans="12:15" x14ac:dyDescent="0.4">
      <c r="L23781" s="56">
        <f ca="1"/>
        <v>23780</v>
      </c>
      <c r="M23781" s="53">
        <f ca="1"/>
        <v>1965</v>
      </c>
      <c r="N23781" s="53">
        <f ca="1"/>
        <v>2</v>
      </c>
      <c r="O23781" s="53" t="str">
        <f ca="1"/>
        <v>1965-02</v>
      </c>
    </row>
    <row r="23782" spans="12:15" x14ac:dyDescent="0.4">
      <c r="L23782" s="56">
        <f ca="1"/>
        <v>23781</v>
      </c>
      <c r="M23782" s="53">
        <f ca="1"/>
        <v>1965</v>
      </c>
      <c r="N23782" s="53">
        <f ca="1"/>
        <v>2</v>
      </c>
      <c r="O23782" s="53" t="str">
        <f ca="1"/>
        <v>1965-02</v>
      </c>
    </row>
    <row r="23783" spans="12:15" x14ac:dyDescent="0.4">
      <c r="L23783" s="56">
        <f ca="1"/>
        <v>23782</v>
      </c>
      <c r="M23783" s="53">
        <f ca="1"/>
        <v>1965</v>
      </c>
      <c r="N23783" s="53">
        <f ca="1"/>
        <v>2</v>
      </c>
      <c r="O23783" s="53" t="str">
        <f ca="1"/>
        <v>1965-02</v>
      </c>
    </row>
    <row r="23784" spans="12:15" x14ac:dyDescent="0.4">
      <c r="L23784" s="56">
        <f ca="1"/>
        <v>23783</v>
      </c>
      <c r="M23784" s="53">
        <f ca="1"/>
        <v>1965</v>
      </c>
      <c r="N23784" s="53">
        <f ca="1"/>
        <v>2</v>
      </c>
      <c r="O23784" s="53" t="str">
        <f ca="1"/>
        <v>1965-02</v>
      </c>
    </row>
    <row r="23785" spans="12:15" x14ac:dyDescent="0.4">
      <c r="L23785" s="56">
        <f ca="1"/>
        <v>23784</v>
      </c>
      <c r="M23785" s="53">
        <f ca="1"/>
        <v>1965</v>
      </c>
      <c r="N23785" s="53">
        <f ca="1"/>
        <v>2</v>
      </c>
      <c r="O23785" s="53" t="str">
        <f ca="1"/>
        <v>1965-02</v>
      </c>
    </row>
    <row r="23786" spans="12:15" x14ac:dyDescent="0.4">
      <c r="L23786" s="56">
        <f ca="1"/>
        <v>23785</v>
      </c>
      <c r="M23786" s="53">
        <f ca="1"/>
        <v>1965</v>
      </c>
      <c r="N23786" s="53">
        <f ca="1"/>
        <v>2</v>
      </c>
      <c r="O23786" s="53" t="str">
        <f ca="1"/>
        <v>1965-02</v>
      </c>
    </row>
    <row r="23787" spans="12:15" x14ac:dyDescent="0.4">
      <c r="L23787" s="56">
        <f ca="1"/>
        <v>23786</v>
      </c>
      <c r="M23787" s="53">
        <f ca="1"/>
        <v>1965</v>
      </c>
      <c r="N23787" s="53">
        <f ca="1"/>
        <v>2</v>
      </c>
      <c r="O23787" s="53" t="str">
        <f ca="1"/>
        <v>1965-02</v>
      </c>
    </row>
    <row r="23788" spans="12:15" x14ac:dyDescent="0.4">
      <c r="L23788" s="56">
        <f ca="1"/>
        <v>23787</v>
      </c>
      <c r="M23788" s="53">
        <f ca="1"/>
        <v>1965</v>
      </c>
      <c r="N23788" s="53">
        <f ca="1"/>
        <v>2</v>
      </c>
      <c r="O23788" s="53" t="str">
        <f ca="1"/>
        <v>1965-02</v>
      </c>
    </row>
    <row r="23789" spans="12:15" x14ac:dyDescent="0.4">
      <c r="L23789" s="56">
        <f ca="1"/>
        <v>23788</v>
      </c>
      <c r="M23789" s="53">
        <f ca="1"/>
        <v>1965</v>
      </c>
      <c r="N23789" s="53">
        <f ca="1"/>
        <v>2</v>
      </c>
      <c r="O23789" s="53" t="str">
        <f ca="1"/>
        <v>1965-02</v>
      </c>
    </row>
    <row r="23790" spans="12:15" x14ac:dyDescent="0.4">
      <c r="L23790" s="56">
        <f ca="1"/>
        <v>23789</v>
      </c>
      <c r="M23790" s="53">
        <f ca="1"/>
        <v>1965</v>
      </c>
      <c r="N23790" s="53">
        <f ca="1"/>
        <v>2</v>
      </c>
      <c r="O23790" s="53" t="str">
        <f ca="1"/>
        <v>1965-02</v>
      </c>
    </row>
    <row r="23791" spans="12:15" x14ac:dyDescent="0.4">
      <c r="L23791" s="56">
        <f ca="1"/>
        <v>23790</v>
      </c>
      <c r="M23791" s="53">
        <f ca="1"/>
        <v>1965</v>
      </c>
      <c r="N23791" s="53">
        <f ca="1"/>
        <v>2</v>
      </c>
      <c r="O23791" s="53" t="str">
        <f ca="1"/>
        <v>1965-02</v>
      </c>
    </row>
    <row r="23792" spans="12:15" x14ac:dyDescent="0.4">
      <c r="L23792" s="56">
        <f ca="1"/>
        <v>23791</v>
      </c>
      <c r="M23792" s="53">
        <f ca="1"/>
        <v>1965</v>
      </c>
      <c r="N23792" s="53">
        <f ca="1"/>
        <v>2</v>
      </c>
      <c r="O23792" s="53" t="str">
        <f ca="1"/>
        <v>1965-02</v>
      </c>
    </row>
    <row r="23793" spans="12:15" x14ac:dyDescent="0.4">
      <c r="L23793" s="56">
        <f ca="1"/>
        <v>23792</v>
      </c>
      <c r="M23793" s="53">
        <f ca="1"/>
        <v>1965</v>
      </c>
      <c r="N23793" s="53">
        <f ca="1"/>
        <v>2</v>
      </c>
      <c r="O23793" s="53" t="str">
        <f ca="1"/>
        <v>1965-02</v>
      </c>
    </row>
    <row r="23794" spans="12:15" x14ac:dyDescent="0.4">
      <c r="L23794" s="56">
        <f ca="1"/>
        <v>23793</v>
      </c>
      <c r="M23794" s="53">
        <f ca="1"/>
        <v>1965</v>
      </c>
      <c r="N23794" s="53">
        <f ca="1"/>
        <v>2</v>
      </c>
      <c r="O23794" s="53" t="str">
        <f ca="1"/>
        <v>1965-02</v>
      </c>
    </row>
    <row r="23795" spans="12:15" x14ac:dyDescent="0.4">
      <c r="L23795" s="56">
        <f ca="1"/>
        <v>23794</v>
      </c>
      <c r="M23795" s="53">
        <f ca="1"/>
        <v>1965</v>
      </c>
      <c r="N23795" s="53">
        <f ca="1"/>
        <v>2</v>
      </c>
      <c r="O23795" s="53" t="str">
        <f ca="1"/>
        <v>1965-02</v>
      </c>
    </row>
    <row r="23796" spans="12:15" x14ac:dyDescent="0.4">
      <c r="L23796" s="56">
        <f ca="1"/>
        <v>23795</v>
      </c>
      <c r="M23796" s="53">
        <f ca="1"/>
        <v>1965</v>
      </c>
      <c r="N23796" s="53">
        <f ca="1"/>
        <v>2</v>
      </c>
      <c r="O23796" s="53" t="str">
        <f ca="1"/>
        <v>1965-02</v>
      </c>
    </row>
    <row r="23797" spans="12:15" x14ac:dyDescent="0.4">
      <c r="L23797" s="56">
        <f ca="1"/>
        <v>23796</v>
      </c>
      <c r="M23797" s="53">
        <f ca="1"/>
        <v>1965</v>
      </c>
      <c r="N23797" s="53">
        <f ca="1"/>
        <v>2</v>
      </c>
      <c r="O23797" s="53" t="str">
        <f ca="1"/>
        <v>1965-02</v>
      </c>
    </row>
    <row r="23798" spans="12:15" x14ac:dyDescent="0.4">
      <c r="L23798" s="56">
        <f ca="1"/>
        <v>23797</v>
      </c>
      <c r="M23798" s="53">
        <f ca="1"/>
        <v>1965</v>
      </c>
      <c r="N23798" s="53">
        <f ca="1"/>
        <v>2</v>
      </c>
      <c r="O23798" s="53" t="str">
        <f ca="1"/>
        <v>1965-02</v>
      </c>
    </row>
    <row r="23799" spans="12:15" x14ac:dyDescent="0.4">
      <c r="L23799" s="56">
        <f ca="1"/>
        <v>23798</v>
      </c>
      <c r="M23799" s="53">
        <f ca="1"/>
        <v>1965</v>
      </c>
      <c r="N23799" s="53">
        <f ca="1"/>
        <v>2</v>
      </c>
      <c r="O23799" s="53" t="str">
        <f ca="1"/>
        <v>1965-02</v>
      </c>
    </row>
    <row r="23800" spans="12:15" x14ac:dyDescent="0.4">
      <c r="L23800" s="56">
        <f ca="1"/>
        <v>23799</v>
      </c>
      <c r="M23800" s="53">
        <f ca="1"/>
        <v>1965</v>
      </c>
      <c r="N23800" s="53">
        <f ca="1"/>
        <v>2</v>
      </c>
      <c r="O23800" s="53" t="str">
        <f ca="1"/>
        <v>1965-02</v>
      </c>
    </row>
    <row r="23801" spans="12:15" x14ac:dyDescent="0.4">
      <c r="L23801" s="56">
        <f ca="1"/>
        <v>23800</v>
      </c>
      <c r="M23801" s="53">
        <f ca="1"/>
        <v>1965</v>
      </c>
      <c r="N23801" s="53">
        <f ca="1"/>
        <v>2</v>
      </c>
      <c r="O23801" s="53" t="str">
        <f ca="1"/>
        <v>1965-02</v>
      </c>
    </row>
    <row r="23802" spans="12:15" x14ac:dyDescent="0.4">
      <c r="L23802" s="56">
        <f ca="1"/>
        <v>23801</v>
      </c>
      <c r="M23802" s="53">
        <f ca="1"/>
        <v>1965</v>
      </c>
      <c r="N23802" s="53">
        <f ca="1"/>
        <v>2</v>
      </c>
      <c r="O23802" s="53" t="str">
        <f ca="1"/>
        <v>1965-02</v>
      </c>
    </row>
    <row r="23803" spans="12:15" x14ac:dyDescent="0.4">
      <c r="L23803" s="56">
        <f ca="1"/>
        <v>23802</v>
      </c>
      <c r="M23803" s="53">
        <f ca="1"/>
        <v>1965</v>
      </c>
      <c r="N23803" s="53">
        <f ca="1"/>
        <v>3</v>
      </c>
      <c r="O23803" s="53" t="str">
        <f ca="1"/>
        <v>1965-03</v>
      </c>
    </row>
    <row r="23804" spans="12:15" x14ac:dyDescent="0.4">
      <c r="L23804" s="56">
        <f ca="1"/>
        <v>23803</v>
      </c>
      <c r="M23804" s="53">
        <f ca="1"/>
        <v>1965</v>
      </c>
      <c r="N23804" s="53">
        <f ca="1"/>
        <v>3</v>
      </c>
      <c r="O23804" s="53" t="str">
        <f ca="1"/>
        <v>1965-03</v>
      </c>
    </row>
    <row r="23805" spans="12:15" x14ac:dyDescent="0.4">
      <c r="L23805" s="56">
        <f ca="1"/>
        <v>23804</v>
      </c>
      <c r="M23805" s="53">
        <f ca="1"/>
        <v>1965</v>
      </c>
      <c r="N23805" s="53">
        <f ca="1"/>
        <v>3</v>
      </c>
      <c r="O23805" s="53" t="str">
        <f ca="1"/>
        <v>1965-03</v>
      </c>
    </row>
    <row r="23806" spans="12:15" x14ac:dyDescent="0.4">
      <c r="L23806" s="56">
        <f ca="1"/>
        <v>23805</v>
      </c>
      <c r="M23806" s="53">
        <f ca="1"/>
        <v>1965</v>
      </c>
      <c r="N23806" s="53">
        <f ca="1"/>
        <v>3</v>
      </c>
      <c r="O23806" s="53" t="str">
        <f ca="1"/>
        <v>1965-03</v>
      </c>
    </row>
    <row r="23807" spans="12:15" x14ac:dyDescent="0.4">
      <c r="L23807" s="56">
        <f ca="1"/>
        <v>23806</v>
      </c>
      <c r="M23807" s="53">
        <f ca="1"/>
        <v>1965</v>
      </c>
      <c r="N23807" s="53">
        <f ca="1"/>
        <v>3</v>
      </c>
      <c r="O23807" s="53" t="str">
        <f ca="1"/>
        <v>1965-03</v>
      </c>
    </row>
    <row r="23808" spans="12:15" x14ac:dyDescent="0.4">
      <c r="L23808" s="56">
        <f ca="1"/>
        <v>23807</v>
      </c>
      <c r="M23808" s="53">
        <f ca="1"/>
        <v>1965</v>
      </c>
      <c r="N23808" s="53">
        <f ca="1"/>
        <v>3</v>
      </c>
      <c r="O23808" s="53" t="str">
        <f ca="1"/>
        <v>1965-03</v>
      </c>
    </row>
    <row r="23809" spans="12:15" x14ac:dyDescent="0.4">
      <c r="L23809" s="56">
        <f ca="1"/>
        <v>23808</v>
      </c>
      <c r="M23809" s="53">
        <f ca="1"/>
        <v>1965</v>
      </c>
      <c r="N23809" s="53">
        <f ca="1"/>
        <v>3</v>
      </c>
      <c r="O23809" s="53" t="str">
        <f ca="1"/>
        <v>1965-03</v>
      </c>
    </row>
    <row r="23810" spans="12:15" x14ac:dyDescent="0.4">
      <c r="L23810" s="56">
        <f ca="1"/>
        <v>23809</v>
      </c>
      <c r="M23810" s="53">
        <f ca="1"/>
        <v>1965</v>
      </c>
      <c r="N23810" s="53">
        <f ca="1"/>
        <v>3</v>
      </c>
      <c r="O23810" s="53" t="str">
        <f ca="1"/>
        <v>1965-03</v>
      </c>
    </row>
    <row r="23811" spans="12:15" x14ac:dyDescent="0.4">
      <c r="L23811" s="56">
        <f ca="1"/>
        <v>23810</v>
      </c>
      <c r="M23811" s="53">
        <f ca="1"/>
        <v>1965</v>
      </c>
      <c r="N23811" s="53">
        <f ca="1"/>
        <v>3</v>
      </c>
      <c r="O23811" s="53" t="str">
        <f ca="1"/>
        <v>1965-03</v>
      </c>
    </row>
    <row r="23812" spans="12:15" x14ac:dyDescent="0.4">
      <c r="L23812" s="56">
        <f ca="1"/>
        <v>23811</v>
      </c>
      <c r="M23812" s="53">
        <f ca="1"/>
        <v>1965</v>
      </c>
      <c r="N23812" s="53">
        <f ca="1"/>
        <v>3</v>
      </c>
      <c r="O23812" s="53" t="str">
        <f ca="1"/>
        <v>1965-03</v>
      </c>
    </row>
    <row r="23813" spans="12:15" x14ac:dyDescent="0.4">
      <c r="L23813" s="56">
        <f ca="1"/>
        <v>23812</v>
      </c>
      <c r="M23813" s="53">
        <f ca="1"/>
        <v>1965</v>
      </c>
      <c r="N23813" s="53">
        <f ca="1"/>
        <v>3</v>
      </c>
      <c r="O23813" s="53" t="str">
        <f ca="1"/>
        <v>1965-03</v>
      </c>
    </row>
    <row r="23814" spans="12:15" x14ac:dyDescent="0.4">
      <c r="L23814" s="56">
        <f ca="1"/>
        <v>23813</v>
      </c>
      <c r="M23814" s="53">
        <f ca="1"/>
        <v>1965</v>
      </c>
      <c r="N23814" s="53">
        <f ca="1"/>
        <v>3</v>
      </c>
      <c r="O23814" s="53" t="str">
        <f ca="1"/>
        <v>1965-03</v>
      </c>
    </row>
    <row r="23815" spans="12:15" x14ac:dyDescent="0.4">
      <c r="L23815" s="56">
        <f ca="1"/>
        <v>23814</v>
      </c>
      <c r="M23815" s="53">
        <f ca="1"/>
        <v>1965</v>
      </c>
      <c r="N23815" s="53">
        <f ca="1"/>
        <v>3</v>
      </c>
      <c r="O23815" s="53" t="str">
        <f ca="1"/>
        <v>1965-03</v>
      </c>
    </row>
    <row r="23816" spans="12:15" x14ac:dyDescent="0.4">
      <c r="L23816" s="56">
        <f ca="1"/>
        <v>23815</v>
      </c>
      <c r="M23816" s="53">
        <f ca="1"/>
        <v>1965</v>
      </c>
      <c r="N23816" s="53">
        <f ca="1"/>
        <v>3</v>
      </c>
      <c r="O23816" s="53" t="str">
        <f ca="1"/>
        <v>1965-03</v>
      </c>
    </row>
    <row r="23817" spans="12:15" x14ac:dyDescent="0.4">
      <c r="L23817" s="56">
        <f ca="1"/>
        <v>23816</v>
      </c>
      <c r="M23817" s="53">
        <f ca="1"/>
        <v>1965</v>
      </c>
      <c r="N23817" s="53">
        <f ca="1"/>
        <v>3</v>
      </c>
      <c r="O23817" s="53" t="str">
        <f ca="1"/>
        <v>1965-03</v>
      </c>
    </row>
    <row r="23818" spans="12:15" x14ac:dyDescent="0.4">
      <c r="L23818" s="56">
        <f ca="1"/>
        <v>23817</v>
      </c>
      <c r="M23818" s="53">
        <f ca="1"/>
        <v>1965</v>
      </c>
      <c r="N23818" s="53">
        <f ca="1"/>
        <v>3</v>
      </c>
      <c r="O23818" s="53" t="str">
        <f ca="1"/>
        <v>1965-03</v>
      </c>
    </row>
    <row r="23819" spans="12:15" x14ac:dyDescent="0.4">
      <c r="L23819" s="56">
        <f ca="1"/>
        <v>23818</v>
      </c>
      <c r="M23819" s="53">
        <f ca="1"/>
        <v>1965</v>
      </c>
      <c r="N23819" s="53">
        <f ca="1"/>
        <v>3</v>
      </c>
      <c r="O23819" s="53" t="str">
        <f ca="1"/>
        <v>1965-03</v>
      </c>
    </row>
    <row r="23820" spans="12:15" x14ac:dyDescent="0.4">
      <c r="L23820" s="56">
        <f ca="1"/>
        <v>23819</v>
      </c>
      <c r="M23820" s="53">
        <f ca="1"/>
        <v>1965</v>
      </c>
      <c r="N23820" s="53">
        <f ca="1"/>
        <v>3</v>
      </c>
      <c r="O23820" s="53" t="str">
        <f ca="1"/>
        <v>1965-03</v>
      </c>
    </row>
    <row r="23821" spans="12:15" x14ac:dyDescent="0.4">
      <c r="L23821" s="56">
        <f ca="1"/>
        <v>23820</v>
      </c>
      <c r="M23821" s="53">
        <f ca="1"/>
        <v>1965</v>
      </c>
      <c r="N23821" s="53">
        <f ca="1"/>
        <v>3</v>
      </c>
      <c r="O23821" s="53" t="str">
        <f ca="1"/>
        <v>1965-03</v>
      </c>
    </row>
    <row r="23822" spans="12:15" x14ac:dyDescent="0.4">
      <c r="L23822" s="56">
        <f ca="1"/>
        <v>23821</v>
      </c>
      <c r="M23822" s="53">
        <f ca="1"/>
        <v>1965</v>
      </c>
      <c r="N23822" s="53">
        <f ca="1"/>
        <v>3</v>
      </c>
      <c r="O23822" s="53" t="str">
        <f ca="1"/>
        <v>1965-03</v>
      </c>
    </row>
    <row r="23823" spans="12:15" x14ac:dyDescent="0.4">
      <c r="L23823" s="56">
        <f ca="1"/>
        <v>23822</v>
      </c>
      <c r="M23823" s="53">
        <f ca="1"/>
        <v>1965</v>
      </c>
      <c r="N23823" s="53">
        <f ca="1"/>
        <v>3</v>
      </c>
      <c r="O23823" s="53" t="str">
        <f ca="1"/>
        <v>1965-03</v>
      </c>
    </row>
    <row r="23824" spans="12:15" x14ac:dyDescent="0.4">
      <c r="L23824" s="56">
        <f ca="1"/>
        <v>23823</v>
      </c>
      <c r="M23824" s="53">
        <f ca="1"/>
        <v>1965</v>
      </c>
      <c r="N23824" s="53">
        <f ca="1"/>
        <v>3</v>
      </c>
      <c r="O23824" s="53" t="str">
        <f ca="1"/>
        <v>1965-03</v>
      </c>
    </row>
    <row r="23825" spans="12:15" x14ac:dyDescent="0.4">
      <c r="L23825" s="56">
        <f ca="1"/>
        <v>23824</v>
      </c>
      <c r="M23825" s="53">
        <f ca="1"/>
        <v>1965</v>
      </c>
      <c r="N23825" s="53">
        <f ca="1"/>
        <v>3</v>
      </c>
      <c r="O23825" s="53" t="str">
        <f ca="1"/>
        <v>1965-03</v>
      </c>
    </row>
    <row r="23826" spans="12:15" x14ac:dyDescent="0.4">
      <c r="L23826" s="56">
        <f ca="1"/>
        <v>23825</v>
      </c>
      <c r="M23826" s="53">
        <f ca="1"/>
        <v>1965</v>
      </c>
      <c r="N23826" s="53">
        <f ca="1"/>
        <v>3</v>
      </c>
      <c r="O23826" s="53" t="str">
        <f ca="1"/>
        <v>1965-03</v>
      </c>
    </row>
    <row r="23827" spans="12:15" x14ac:dyDescent="0.4">
      <c r="L23827" s="56">
        <f ca="1"/>
        <v>23826</v>
      </c>
      <c r="M23827" s="53">
        <f ca="1"/>
        <v>1965</v>
      </c>
      <c r="N23827" s="53">
        <f ca="1"/>
        <v>3</v>
      </c>
      <c r="O23827" s="53" t="str">
        <f ca="1"/>
        <v>1965-03</v>
      </c>
    </row>
    <row r="23828" spans="12:15" x14ac:dyDescent="0.4">
      <c r="L23828" s="56">
        <f ca="1"/>
        <v>23827</v>
      </c>
      <c r="M23828" s="53">
        <f ca="1"/>
        <v>1965</v>
      </c>
      <c r="N23828" s="53">
        <f ca="1"/>
        <v>3</v>
      </c>
      <c r="O23828" s="53" t="str">
        <f ca="1"/>
        <v>1965-03</v>
      </c>
    </row>
    <row r="23829" spans="12:15" x14ac:dyDescent="0.4">
      <c r="L23829" s="56">
        <f ca="1"/>
        <v>23828</v>
      </c>
      <c r="M23829" s="53">
        <f ca="1"/>
        <v>1965</v>
      </c>
      <c r="N23829" s="53">
        <f ca="1"/>
        <v>3</v>
      </c>
      <c r="O23829" s="53" t="str">
        <f ca="1"/>
        <v>1965-03</v>
      </c>
    </row>
    <row r="23830" spans="12:15" x14ac:dyDescent="0.4">
      <c r="L23830" s="56">
        <f ca="1"/>
        <v>23829</v>
      </c>
      <c r="M23830" s="53">
        <f ca="1"/>
        <v>1965</v>
      </c>
      <c r="N23830" s="53">
        <f ca="1"/>
        <v>3</v>
      </c>
      <c r="O23830" s="53" t="str">
        <f ca="1"/>
        <v>1965-03</v>
      </c>
    </row>
    <row r="23831" spans="12:15" x14ac:dyDescent="0.4">
      <c r="L23831" s="56">
        <f ca="1"/>
        <v>23830</v>
      </c>
      <c r="M23831" s="53">
        <f ca="1"/>
        <v>1965</v>
      </c>
      <c r="N23831" s="53">
        <f ca="1"/>
        <v>3</v>
      </c>
      <c r="O23831" s="53" t="str">
        <f ca="1"/>
        <v>1965-03</v>
      </c>
    </row>
    <row r="23832" spans="12:15" x14ac:dyDescent="0.4">
      <c r="L23832" s="56">
        <f ca="1"/>
        <v>23831</v>
      </c>
      <c r="M23832" s="53">
        <f ca="1"/>
        <v>1965</v>
      </c>
      <c r="N23832" s="53">
        <f ca="1"/>
        <v>3</v>
      </c>
      <c r="O23832" s="53" t="str">
        <f ca="1"/>
        <v>1965-03</v>
      </c>
    </row>
    <row r="23833" spans="12:15" x14ac:dyDescent="0.4">
      <c r="L23833" s="56">
        <f ca="1"/>
        <v>23832</v>
      </c>
      <c r="M23833" s="53">
        <f ca="1"/>
        <v>1965</v>
      </c>
      <c r="N23833" s="53">
        <f ca="1"/>
        <v>3</v>
      </c>
      <c r="O23833" s="53" t="str">
        <f ca="1"/>
        <v>1965-03</v>
      </c>
    </row>
    <row r="23834" spans="12:15" x14ac:dyDescent="0.4">
      <c r="L23834" s="56">
        <f ca="1"/>
        <v>23833</v>
      </c>
      <c r="M23834" s="53">
        <f ca="1"/>
        <v>1965</v>
      </c>
      <c r="N23834" s="53">
        <f ca="1"/>
        <v>4</v>
      </c>
      <c r="O23834" s="53" t="str">
        <f ca="1"/>
        <v>1965-04</v>
      </c>
    </row>
    <row r="23835" spans="12:15" x14ac:dyDescent="0.4">
      <c r="L23835" s="56">
        <f ca="1"/>
        <v>23834</v>
      </c>
      <c r="M23835" s="53">
        <f ca="1"/>
        <v>1965</v>
      </c>
      <c r="N23835" s="53">
        <f ca="1"/>
        <v>4</v>
      </c>
      <c r="O23835" s="53" t="str">
        <f ca="1"/>
        <v>1965-04</v>
      </c>
    </row>
    <row r="23836" spans="12:15" x14ac:dyDescent="0.4">
      <c r="L23836" s="56">
        <f ca="1"/>
        <v>23835</v>
      </c>
      <c r="M23836" s="53">
        <f ca="1"/>
        <v>1965</v>
      </c>
      <c r="N23836" s="53">
        <f ca="1"/>
        <v>4</v>
      </c>
      <c r="O23836" s="53" t="str">
        <f ca="1"/>
        <v>1965-04</v>
      </c>
    </row>
    <row r="23837" spans="12:15" x14ac:dyDescent="0.4">
      <c r="L23837" s="56">
        <f ca="1"/>
        <v>23836</v>
      </c>
      <c r="M23837" s="53">
        <f ca="1"/>
        <v>1965</v>
      </c>
      <c r="N23837" s="53">
        <f ca="1"/>
        <v>4</v>
      </c>
      <c r="O23837" s="53" t="str">
        <f ca="1"/>
        <v>1965-04</v>
      </c>
    </row>
    <row r="23838" spans="12:15" x14ac:dyDescent="0.4">
      <c r="L23838" s="56">
        <f ca="1"/>
        <v>23837</v>
      </c>
      <c r="M23838" s="53">
        <f ca="1"/>
        <v>1965</v>
      </c>
      <c r="N23838" s="53">
        <f ca="1"/>
        <v>4</v>
      </c>
      <c r="O23838" s="53" t="str">
        <f ca="1"/>
        <v>1965-04</v>
      </c>
    </row>
    <row r="23839" spans="12:15" x14ac:dyDescent="0.4">
      <c r="L23839" s="56">
        <f ca="1"/>
        <v>23838</v>
      </c>
      <c r="M23839" s="53">
        <f ca="1"/>
        <v>1965</v>
      </c>
      <c r="N23839" s="53">
        <f ca="1"/>
        <v>4</v>
      </c>
      <c r="O23839" s="53" t="str">
        <f ca="1"/>
        <v>1965-04</v>
      </c>
    </row>
    <row r="23840" spans="12:15" x14ac:dyDescent="0.4">
      <c r="L23840" s="56">
        <f ca="1"/>
        <v>23839</v>
      </c>
      <c r="M23840" s="53">
        <f ca="1"/>
        <v>1965</v>
      </c>
      <c r="N23840" s="53">
        <f ca="1"/>
        <v>4</v>
      </c>
      <c r="O23840" s="53" t="str">
        <f ca="1"/>
        <v>1965-04</v>
      </c>
    </row>
    <row r="23841" spans="12:15" x14ac:dyDescent="0.4">
      <c r="L23841" s="56">
        <f ca="1"/>
        <v>23840</v>
      </c>
      <c r="M23841" s="53">
        <f ca="1"/>
        <v>1965</v>
      </c>
      <c r="N23841" s="53">
        <f ca="1"/>
        <v>4</v>
      </c>
      <c r="O23841" s="53" t="str">
        <f ca="1"/>
        <v>1965-04</v>
      </c>
    </row>
    <row r="23842" spans="12:15" x14ac:dyDescent="0.4">
      <c r="L23842" s="56">
        <f ca="1"/>
        <v>23841</v>
      </c>
      <c r="M23842" s="53">
        <f ca="1"/>
        <v>1965</v>
      </c>
      <c r="N23842" s="53">
        <f ca="1"/>
        <v>4</v>
      </c>
      <c r="O23842" s="53" t="str">
        <f ca="1"/>
        <v>1965-04</v>
      </c>
    </row>
    <row r="23843" spans="12:15" x14ac:dyDescent="0.4">
      <c r="L23843" s="56">
        <f ca="1"/>
        <v>23842</v>
      </c>
      <c r="M23843" s="53">
        <f ca="1"/>
        <v>1965</v>
      </c>
      <c r="N23843" s="53">
        <f ca="1"/>
        <v>4</v>
      </c>
      <c r="O23843" s="53" t="str">
        <f ca="1"/>
        <v>1965-04</v>
      </c>
    </row>
    <row r="23844" spans="12:15" x14ac:dyDescent="0.4">
      <c r="L23844" s="56">
        <f ca="1"/>
        <v>23843</v>
      </c>
      <c r="M23844" s="53">
        <f ca="1"/>
        <v>1965</v>
      </c>
      <c r="N23844" s="53">
        <f ca="1"/>
        <v>4</v>
      </c>
      <c r="O23844" s="53" t="str">
        <f ca="1"/>
        <v>1965-04</v>
      </c>
    </row>
    <row r="23845" spans="12:15" x14ac:dyDescent="0.4">
      <c r="L23845" s="56">
        <f ca="1"/>
        <v>23844</v>
      </c>
      <c r="M23845" s="53">
        <f ca="1"/>
        <v>1965</v>
      </c>
      <c r="N23845" s="53">
        <f ca="1"/>
        <v>4</v>
      </c>
      <c r="O23845" s="53" t="str">
        <f ca="1"/>
        <v>1965-04</v>
      </c>
    </row>
    <row r="23846" spans="12:15" x14ac:dyDescent="0.4">
      <c r="L23846" s="56">
        <f ca="1"/>
        <v>23845</v>
      </c>
      <c r="M23846" s="53">
        <f ca="1"/>
        <v>1965</v>
      </c>
      <c r="N23846" s="53">
        <f ca="1"/>
        <v>4</v>
      </c>
      <c r="O23846" s="53" t="str">
        <f ca="1"/>
        <v>1965-04</v>
      </c>
    </row>
    <row r="23847" spans="12:15" x14ac:dyDescent="0.4">
      <c r="L23847" s="56">
        <f ca="1"/>
        <v>23846</v>
      </c>
      <c r="M23847" s="53">
        <f ca="1"/>
        <v>1965</v>
      </c>
      <c r="N23847" s="53">
        <f ca="1"/>
        <v>4</v>
      </c>
      <c r="O23847" s="53" t="str">
        <f ca="1"/>
        <v>1965-04</v>
      </c>
    </row>
    <row r="23848" spans="12:15" x14ac:dyDescent="0.4">
      <c r="L23848" s="56">
        <f ca="1"/>
        <v>23847</v>
      </c>
      <c r="M23848" s="53">
        <f ca="1"/>
        <v>1965</v>
      </c>
      <c r="N23848" s="53">
        <f ca="1"/>
        <v>4</v>
      </c>
      <c r="O23848" s="53" t="str">
        <f ca="1"/>
        <v>1965-04</v>
      </c>
    </row>
    <row r="23849" spans="12:15" x14ac:dyDescent="0.4">
      <c r="L23849" s="56">
        <f ca="1"/>
        <v>23848</v>
      </c>
      <c r="M23849" s="53">
        <f ca="1"/>
        <v>1965</v>
      </c>
      <c r="N23849" s="53">
        <f ca="1"/>
        <v>4</v>
      </c>
      <c r="O23849" s="53" t="str">
        <f ca="1"/>
        <v>1965-04</v>
      </c>
    </row>
    <row r="23850" spans="12:15" x14ac:dyDescent="0.4">
      <c r="L23850" s="56">
        <f ca="1"/>
        <v>23849</v>
      </c>
      <c r="M23850" s="53">
        <f ca="1"/>
        <v>1965</v>
      </c>
      <c r="N23850" s="53">
        <f ca="1"/>
        <v>4</v>
      </c>
      <c r="O23850" s="53" t="str">
        <f ca="1"/>
        <v>1965-04</v>
      </c>
    </row>
    <row r="23851" spans="12:15" x14ac:dyDescent="0.4">
      <c r="L23851" s="56">
        <f ca="1"/>
        <v>23850</v>
      </c>
      <c r="M23851" s="53">
        <f ca="1"/>
        <v>1965</v>
      </c>
      <c r="N23851" s="53">
        <f ca="1"/>
        <v>4</v>
      </c>
      <c r="O23851" s="53" t="str">
        <f ca="1"/>
        <v>1965-04</v>
      </c>
    </row>
    <row r="23852" spans="12:15" x14ac:dyDescent="0.4">
      <c r="L23852" s="56">
        <f ca="1"/>
        <v>23851</v>
      </c>
      <c r="M23852" s="53">
        <f ca="1"/>
        <v>1965</v>
      </c>
      <c r="N23852" s="53">
        <f ca="1"/>
        <v>4</v>
      </c>
      <c r="O23852" s="53" t="str">
        <f ca="1"/>
        <v>1965-04</v>
      </c>
    </row>
    <row r="23853" spans="12:15" x14ac:dyDescent="0.4">
      <c r="L23853" s="56">
        <f ca="1"/>
        <v>23852</v>
      </c>
      <c r="M23853" s="53">
        <f ca="1"/>
        <v>1965</v>
      </c>
      <c r="N23853" s="53">
        <f ca="1"/>
        <v>4</v>
      </c>
      <c r="O23853" s="53" t="str">
        <f ca="1"/>
        <v>1965-04</v>
      </c>
    </row>
    <row r="23854" spans="12:15" x14ac:dyDescent="0.4">
      <c r="L23854" s="56">
        <f ca="1"/>
        <v>23853</v>
      </c>
      <c r="M23854" s="53">
        <f ca="1"/>
        <v>1965</v>
      </c>
      <c r="N23854" s="53">
        <f ca="1"/>
        <v>4</v>
      </c>
      <c r="O23854" s="53" t="str">
        <f ca="1"/>
        <v>1965-04</v>
      </c>
    </row>
    <row r="23855" spans="12:15" x14ac:dyDescent="0.4">
      <c r="L23855" s="56">
        <f ca="1"/>
        <v>23854</v>
      </c>
      <c r="M23855" s="53">
        <f ca="1"/>
        <v>1965</v>
      </c>
      <c r="N23855" s="53">
        <f ca="1"/>
        <v>4</v>
      </c>
      <c r="O23855" s="53" t="str">
        <f ca="1"/>
        <v>1965-04</v>
      </c>
    </row>
    <row r="23856" spans="12:15" x14ac:dyDescent="0.4">
      <c r="L23856" s="56">
        <f ca="1"/>
        <v>23855</v>
      </c>
      <c r="M23856" s="53">
        <f ca="1"/>
        <v>1965</v>
      </c>
      <c r="N23856" s="53">
        <f ca="1"/>
        <v>4</v>
      </c>
      <c r="O23856" s="53" t="str">
        <f ca="1"/>
        <v>1965-04</v>
      </c>
    </row>
    <row r="23857" spans="12:15" x14ac:dyDescent="0.4">
      <c r="L23857" s="56">
        <f ca="1"/>
        <v>23856</v>
      </c>
      <c r="M23857" s="53">
        <f ca="1"/>
        <v>1965</v>
      </c>
      <c r="N23857" s="53">
        <f ca="1"/>
        <v>4</v>
      </c>
      <c r="O23857" s="53" t="str">
        <f ca="1"/>
        <v>1965-04</v>
      </c>
    </row>
    <row r="23858" spans="12:15" x14ac:dyDescent="0.4">
      <c r="L23858" s="56">
        <f ca="1"/>
        <v>23857</v>
      </c>
      <c r="M23858" s="53">
        <f ca="1"/>
        <v>1965</v>
      </c>
      <c r="N23858" s="53">
        <f ca="1"/>
        <v>4</v>
      </c>
      <c r="O23858" s="53" t="str">
        <f ca="1"/>
        <v>1965-04</v>
      </c>
    </row>
    <row r="23859" spans="12:15" x14ac:dyDescent="0.4">
      <c r="L23859" s="56">
        <f ca="1"/>
        <v>23858</v>
      </c>
      <c r="M23859" s="53">
        <f ca="1"/>
        <v>1965</v>
      </c>
      <c r="N23859" s="53">
        <f ca="1"/>
        <v>4</v>
      </c>
      <c r="O23859" s="53" t="str">
        <f ca="1"/>
        <v>1965-04</v>
      </c>
    </row>
    <row r="23860" spans="12:15" x14ac:dyDescent="0.4">
      <c r="L23860" s="56">
        <f ca="1"/>
        <v>23859</v>
      </c>
      <c r="M23860" s="53">
        <f ca="1"/>
        <v>1965</v>
      </c>
      <c r="N23860" s="53">
        <f ca="1"/>
        <v>4</v>
      </c>
      <c r="O23860" s="53" t="str">
        <f ca="1"/>
        <v>1965-04</v>
      </c>
    </row>
    <row r="23861" spans="12:15" x14ac:dyDescent="0.4">
      <c r="L23861" s="56">
        <f ca="1"/>
        <v>23860</v>
      </c>
      <c r="M23861" s="53">
        <f ca="1"/>
        <v>1965</v>
      </c>
      <c r="N23861" s="53">
        <f ca="1"/>
        <v>4</v>
      </c>
      <c r="O23861" s="53" t="str">
        <f ca="1"/>
        <v>1965-04</v>
      </c>
    </row>
    <row r="23862" spans="12:15" x14ac:dyDescent="0.4">
      <c r="L23862" s="56">
        <f ca="1"/>
        <v>23861</v>
      </c>
      <c r="M23862" s="53">
        <f ca="1"/>
        <v>1965</v>
      </c>
      <c r="N23862" s="53">
        <f ca="1"/>
        <v>4</v>
      </c>
      <c r="O23862" s="53" t="str">
        <f ca="1"/>
        <v>1965-04</v>
      </c>
    </row>
    <row r="23863" spans="12:15" x14ac:dyDescent="0.4">
      <c r="L23863" s="56">
        <f ca="1"/>
        <v>23862</v>
      </c>
      <c r="M23863" s="53">
        <f ca="1"/>
        <v>1965</v>
      </c>
      <c r="N23863" s="53">
        <f ca="1"/>
        <v>4</v>
      </c>
      <c r="O23863" s="53" t="str">
        <f ca="1"/>
        <v>1965-04</v>
      </c>
    </row>
    <row r="23864" spans="12:15" x14ac:dyDescent="0.4">
      <c r="L23864" s="56">
        <f ca="1"/>
        <v>23863</v>
      </c>
      <c r="M23864" s="53">
        <f ca="1"/>
        <v>1965</v>
      </c>
      <c r="N23864" s="53">
        <f ca="1"/>
        <v>5</v>
      </c>
      <c r="O23864" s="53" t="str">
        <f ca="1"/>
        <v>1965-05</v>
      </c>
    </row>
    <row r="23865" spans="12:15" x14ac:dyDescent="0.4">
      <c r="L23865" s="56">
        <f ca="1"/>
        <v>23864</v>
      </c>
      <c r="M23865" s="53">
        <f ca="1"/>
        <v>1965</v>
      </c>
      <c r="N23865" s="53">
        <f ca="1"/>
        <v>5</v>
      </c>
      <c r="O23865" s="53" t="str">
        <f ca="1"/>
        <v>1965-05</v>
      </c>
    </row>
    <row r="23866" spans="12:15" x14ac:dyDescent="0.4">
      <c r="L23866" s="56">
        <f ca="1"/>
        <v>23865</v>
      </c>
      <c r="M23866" s="53">
        <f ca="1"/>
        <v>1965</v>
      </c>
      <c r="N23866" s="53">
        <f ca="1"/>
        <v>5</v>
      </c>
      <c r="O23866" s="53" t="str">
        <f ca="1"/>
        <v>1965-05</v>
      </c>
    </row>
    <row r="23867" spans="12:15" x14ac:dyDescent="0.4">
      <c r="L23867" s="56">
        <f ca="1"/>
        <v>23866</v>
      </c>
      <c r="M23867" s="53">
        <f ca="1"/>
        <v>1965</v>
      </c>
      <c r="N23867" s="53">
        <f ca="1"/>
        <v>5</v>
      </c>
      <c r="O23867" s="53" t="str">
        <f ca="1"/>
        <v>1965-05</v>
      </c>
    </row>
    <row r="23868" spans="12:15" x14ac:dyDescent="0.4">
      <c r="L23868" s="56">
        <f ca="1"/>
        <v>23867</v>
      </c>
      <c r="M23868" s="53">
        <f ca="1"/>
        <v>1965</v>
      </c>
      <c r="N23868" s="53">
        <f ca="1"/>
        <v>5</v>
      </c>
      <c r="O23868" s="53" t="str">
        <f ca="1"/>
        <v>1965-05</v>
      </c>
    </row>
    <row r="23869" spans="12:15" x14ac:dyDescent="0.4">
      <c r="L23869" s="56">
        <f ca="1"/>
        <v>23868</v>
      </c>
      <c r="M23869" s="53">
        <f ca="1"/>
        <v>1965</v>
      </c>
      <c r="N23869" s="53">
        <f ca="1"/>
        <v>5</v>
      </c>
      <c r="O23869" s="53" t="str">
        <f ca="1"/>
        <v>1965-05</v>
      </c>
    </row>
    <row r="23870" spans="12:15" x14ac:dyDescent="0.4">
      <c r="L23870" s="56">
        <f ca="1"/>
        <v>23869</v>
      </c>
      <c r="M23870" s="53">
        <f ca="1"/>
        <v>1965</v>
      </c>
      <c r="N23870" s="53">
        <f ca="1"/>
        <v>5</v>
      </c>
      <c r="O23870" s="53" t="str">
        <f ca="1"/>
        <v>1965-05</v>
      </c>
    </row>
    <row r="23871" spans="12:15" x14ac:dyDescent="0.4">
      <c r="L23871" s="56">
        <f ca="1"/>
        <v>23870</v>
      </c>
      <c r="M23871" s="53">
        <f ca="1"/>
        <v>1965</v>
      </c>
      <c r="N23871" s="53">
        <f ca="1"/>
        <v>5</v>
      </c>
      <c r="O23871" s="53" t="str">
        <f ca="1"/>
        <v>1965-05</v>
      </c>
    </row>
    <row r="23872" spans="12:15" x14ac:dyDescent="0.4">
      <c r="L23872" s="56">
        <f ca="1"/>
        <v>23871</v>
      </c>
      <c r="M23872" s="53">
        <f ca="1"/>
        <v>1965</v>
      </c>
      <c r="N23872" s="53">
        <f ca="1"/>
        <v>5</v>
      </c>
      <c r="O23872" s="53" t="str">
        <f ca="1"/>
        <v>1965-05</v>
      </c>
    </row>
    <row r="23873" spans="12:15" x14ac:dyDescent="0.4">
      <c r="L23873" s="56">
        <f ca="1"/>
        <v>23872</v>
      </c>
      <c r="M23873" s="53">
        <f ca="1"/>
        <v>1965</v>
      </c>
      <c r="N23873" s="53">
        <f ca="1"/>
        <v>5</v>
      </c>
      <c r="O23873" s="53" t="str">
        <f ca="1"/>
        <v>1965-05</v>
      </c>
    </row>
    <row r="23874" spans="12:15" x14ac:dyDescent="0.4">
      <c r="L23874" s="56">
        <f ca="1"/>
        <v>23873</v>
      </c>
      <c r="M23874" s="53">
        <f ca="1"/>
        <v>1965</v>
      </c>
      <c r="N23874" s="53">
        <f ca="1"/>
        <v>5</v>
      </c>
      <c r="O23874" s="53" t="str">
        <f ca="1"/>
        <v>1965-05</v>
      </c>
    </row>
    <row r="23875" spans="12:15" x14ac:dyDescent="0.4">
      <c r="L23875" s="56">
        <f ca="1"/>
        <v>23874</v>
      </c>
      <c r="M23875" s="53">
        <f ca="1"/>
        <v>1965</v>
      </c>
      <c r="N23875" s="53">
        <f ca="1"/>
        <v>5</v>
      </c>
      <c r="O23875" s="53" t="str">
        <f ca="1"/>
        <v>1965-05</v>
      </c>
    </row>
    <row r="23876" spans="12:15" x14ac:dyDescent="0.4">
      <c r="L23876" s="56">
        <f ca="1"/>
        <v>23875</v>
      </c>
      <c r="M23876" s="53">
        <f ca="1"/>
        <v>1965</v>
      </c>
      <c r="N23876" s="53">
        <f ca="1"/>
        <v>5</v>
      </c>
      <c r="O23876" s="53" t="str">
        <f ca="1"/>
        <v>1965-05</v>
      </c>
    </row>
    <row r="23877" spans="12:15" x14ac:dyDescent="0.4">
      <c r="L23877" s="56">
        <f ca="1"/>
        <v>23876</v>
      </c>
      <c r="M23877" s="53">
        <f ca="1"/>
        <v>1965</v>
      </c>
      <c r="N23877" s="53">
        <f ca="1"/>
        <v>5</v>
      </c>
      <c r="O23877" s="53" t="str">
        <f ca="1"/>
        <v>1965-05</v>
      </c>
    </row>
    <row r="23878" spans="12:15" x14ac:dyDescent="0.4">
      <c r="L23878" s="56">
        <f ca="1"/>
        <v>23877</v>
      </c>
      <c r="M23878" s="53">
        <f ca="1"/>
        <v>1965</v>
      </c>
      <c r="N23878" s="53">
        <f ca="1"/>
        <v>5</v>
      </c>
      <c r="O23878" s="53" t="str">
        <f ca="1"/>
        <v>1965-05</v>
      </c>
    </row>
    <row r="23879" spans="12:15" x14ac:dyDescent="0.4">
      <c r="L23879" s="56">
        <f ca="1"/>
        <v>23878</v>
      </c>
      <c r="M23879" s="53">
        <f ca="1"/>
        <v>1965</v>
      </c>
      <c r="N23879" s="53">
        <f ca="1"/>
        <v>5</v>
      </c>
      <c r="O23879" s="53" t="str">
        <f ca="1"/>
        <v>1965-05</v>
      </c>
    </row>
    <row r="23880" spans="12:15" x14ac:dyDescent="0.4">
      <c r="L23880" s="56">
        <f ca="1"/>
        <v>23879</v>
      </c>
      <c r="M23880" s="53">
        <f ca="1"/>
        <v>1965</v>
      </c>
      <c r="N23880" s="53">
        <f ca="1"/>
        <v>5</v>
      </c>
      <c r="O23880" s="53" t="str">
        <f ca="1"/>
        <v>1965-05</v>
      </c>
    </row>
    <row r="23881" spans="12:15" x14ac:dyDescent="0.4">
      <c r="L23881" s="56">
        <f ca="1"/>
        <v>23880</v>
      </c>
      <c r="M23881" s="53">
        <f ca="1"/>
        <v>1965</v>
      </c>
      <c r="N23881" s="53">
        <f ca="1"/>
        <v>5</v>
      </c>
      <c r="O23881" s="53" t="str">
        <f ca="1"/>
        <v>1965-05</v>
      </c>
    </row>
    <row r="23882" spans="12:15" x14ac:dyDescent="0.4">
      <c r="L23882" s="56">
        <f ca="1"/>
        <v>23881</v>
      </c>
      <c r="M23882" s="53">
        <f ca="1"/>
        <v>1965</v>
      </c>
      <c r="N23882" s="53">
        <f ca="1"/>
        <v>5</v>
      </c>
      <c r="O23882" s="53" t="str">
        <f ca="1"/>
        <v>1965-05</v>
      </c>
    </row>
    <row r="23883" spans="12:15" x14ac:dyDescent="0.4">
      <c r="L23883" s="56">
        <f ca="1"/>
        <v>23882</v>
      </c>
      <c r="M23883" s="53">
        <f ca="1"/>
        <v>1965</v>
      </c>
      <c r="N23883" s="53">
        <f ca="1"/>
        <v>5</v>
      </c>
      <c r="O23883" s="53" t="str">
        <f ca="1"/>
        <v>1965-05</v>
      </c>
    </row>
    <row r="23884" spans="12:15" x14ac:dyDescent="0.4">
      <c r="L23884" s="56">
        <f ca="1"/>
        <v>23883</v>
      </c>
      <c r="M23884" s="53">
        <f ca="1"/>
        <v>1965</v>
      </c>
      <c r="N23884" s="53">
        <f ca="1"/>
        <v>5</v>
      </c>
      <c r="O23884" s="53" t="str">
        <f ca="1"/>
        <v>1965-05</v>
      </c>
    </row>
    <row r="23885" spans="12:15" x14ac:dyDescent="0.4">
      <c r="L23885" s="56">
        <f ca="1"/>
        <v>23884</v>
      </c>
      <c r="M23885" s="53">
        <f ca="1"/>
        <v>1965</v>
      </c>
      <c r="N23885" s="53">
        <f ca="1"/>
        <v>5</v>
      </c>
      <c r="O23885" s="53" t="str">
        <f ca="1"/>
        <v>1965-05</v>
      </c>
    </row>
    <row r="23886" spans="12:15" x14ac:dyDescent="0.4">
      <c r="L23886" s="56">
        <f ca="1"/>
        <v>23885</v>
      </c>
      <c r="M23886" s="53">
        <f ca="1"/>
        <v>1965</v>
      </c>
      <c r="N23886" s="53">
        <f ca="1"/>
        <v>5</v>
      </c>
      <c r="O23886" s="53" t="str">
        <f ca="1"/>
        <v>1965-05</v>
      </c>
    </row>
    <row r="23887" spans="12:15" x14ac:dyDescent="0.4">
      <c r="L23887" s="56">
        <f ca="1"/>
        <v>23886</v>
      </c>
      <c r="M23887" s="53">
        <f ca="1"/>
        <v>1965</v>
      </c>
      <c r="N23887" s="53">
        <f ca="1"/>
        <v>5</v>
      </c>
      <c r="O23887" s="53" t="str">
        <f ca="1"/>
        <v>1965-05</v>
      </c>
    </row>
    <row r="23888" spans="12:15" x14ac:dyDescent="0.4">
      <c r="L23888" s="56">
        <f ca="1"/>
        <v>23887</v>
      </c>
      <c r="M23888" s="53">
        <f ca="1"/>
        <v>1965</v>
      </c>
      <c r="N23888" s="53">
        <f ca="1"/>
        <v>5</v>
      </c>
      <c r="O23888" s="53" t="str">
        <f ca="1"/>
        <v>1965-05</v>
      </c>
    </row>
    <row r="23889" spans="12:15" x14ac:dyDescent="0.4">
      <c r="L23889" s="56">
        <f ca="1"/>
        <v>23888</v>
      </c>
      <c r="M23889" s="53">
        <f ca="1"/>
        <v>1965</v>
      </c>
      <c r="N23889" s="53">
        <f ca="1"/>
        <v>5</v>
      </c>
      <c r="O23889" s="53" t="str">
        <f ca="1"/>
        <v>1965-05</v>
      </c>
    </row>
    <row r="23890" spans="12:15" x14ac:dyDescent="0.4">
      <c r="L23890" s="56">
        <f ca="1"/>
        <v>23889</v>
      </c>
      <c r="M23890" s="53">
        <f ca="1"/>
        <v>1965</v>
      </c>
      <c r="N23890" s="53">
        <f ca="1"/>
        <v>5</v>
      </c>
      <c r="O23890" s="53" t="str">
        <f ca="1"/>
        <v>1965-05</v>
      </c>
    </row>
    <row r="23891" spans="12:15" x14ac:dyDescent="0.4">
      <c r="L23891" s="56">
        <f ca="1"/>
        <v>23890</v>
      </c>
      <c r="M23891" s="53">
        <f ca="1"/>
        <v>1965</v>
      </c>
      <c r="N23891" s="53">
        <f ca="1"/>
        <v>5</v>
      </c>
      <c r="O23891" s="53" t="str">
        <f ca="1"/>
        <v>1965-05</v>
      </c>
    </row>
    <row r="23892" spans="12:15" x14ac:dyDescent="0.4">
      <c r="L23892" s="56">
        <f ca="1"/>
        <v>23891</v>
      </c>
      <c r="M23892" s="53">
        <f ca="1"/>
        <v>1965</v>
      </c>
      <c r="N23892" s="53">
        <f ca="1"/>
        <v>5</v>
      </c>
      <c r="O23892" s="53" t="str">
        <f ca="1"/>
        <v>1965-05</v>
      </c>
    </row>
    <row r="23893" spans="12:15" x14ac:dyDescent="0.4">
      <c r="L23893" s="56">
        <f ca="1"/>
        <v>23892</v>
      </c>
      <c r="M23893" s="53">
        <f ca="1"/>
        <v>1965</v>
      </c>
      <c r="N23893" s="53">
        <f ca="1"/>
        <v>5</v>
      </c>
      <c r="O23893" s="53" t="str">
        <f ca="1"/>
        <v>1965-05</v>
      </c>
    </row>
    <row r="23894" spans="12:15" x14ac:dyDescent="0.4">
      <c r="L23894" s="56">
        <f ca="1"/>
        <v>23893</v>
      </c>
      <c r="M23894" s="53">
        <f ca="1"/>
        <v>1965</v>
      </c>
      <c r="N23894" s="53">
        <f ca="1"/>
        <v>5</v>
      </c>
      <c r="O23894" s="53" t="str">
        <f ca="1"/>
        <v>1965-05</v>
      </c>
    </row>
    <row r="23895" spans="12:15" x14ac:dyDescent="0.4">
      <c r="L23895" s="56">
        <f ca="1"/>
        <v>23894</v>
      </c>
      <c r="M23895" s="53">
        <f ca="1"/>
        <v>1965</v>
      </c>
      <c r="N23895" s="53">
        <f ca="1"/>
        <v>6</v>
      </c>
      <c r="O23895" s="53" t="str">
        <f ca="1"/>
        <v>1965-06</v>
      </c>
    </row>
    <row r="23896" spans="12:15" x14ac:dyDescent="0.4">
      <c r="L23896" s="56">
        <f ca="1"/>
        <v>23895</v>
      </c>
      <c r="M23896" s="53">
        <f ca="1"/>
        <v>1965</v>
      </c>
      <c r="N23896" s="53">
        <f ca="1"/>
        <v>6</v>
      </c>
      <c r="O23896" s="53" t="str">
        <f ca="1"/>
        <v>1965-06</v>
      </c>
    </row>
    <row r="23897" spans="12:15" x14ac:dyDescent="0.4">
      <c r="L23897" s="56">
        <f ca="1"/>
        <v>23896</v>
      </c>
      <c r="M23897" s="53">
        <f ca="1"/>
        <v>1965</v>
      </c>
      <c r="N23897" s="53">
        <f ca="1"/>
        <v>6</v>
      </c>
      <c r="O23897" s="53" t="str">
        <f ca="1"/>
        <v>1965-06</v>
      </c>
    </row>
    <row r="23898" spans="12:15" x14ac:dyDescent="0.4">
      <c r="L23898" s="56">
        <f ca="1"/>
        <v>23897</v>
      </c>
      <c r="M23898" s="53">
        <f ca="1"/>
        <v>1965</v>
      </c>
      <c r="N23898" s="53">
        <f ca="1"/>
        <v>6</v>
      </c>
      <c r="O23898" s="53" t="str">
        <f ca="1"/>
        <v>1965-06</v>
      </c>
    </row>
    <row r="23899" spans="12:15" x14ac:dyDescent="0.4">
      <c r="L23899" s="56">
        <f ca="1"/>
        <v>23898</v>
      </c>
      <c r="M23899" s="53">
        <f ca="1"/>
        <v>1965</v>
      </c>
      <c r="N23899" s="53">
        <f ca="1"/>
        <v>6</v>
      </c>
      <c r="O23899" s="53" t="str">
        <f ca="1"/>
        <v>1965-06</v>
      </c>
    </row>
    <row r="23900" spans="12:15" x14ac:dyDescent="0.4">
      <c r="L23900" s="56">
        <f ca="1"/>
        <v>23899</v>
      </c>
      <c r="M23900" s="53">
        <f ca="1"/>
        <v>1965</v>
      </c>
      <c r="N23900" s="53">
        <f ca="1"/>
        <v>6</v>
      </c>
      <c r="O23900" s="53" t="str">
        <f ca="1"/>
        <v>1965-06</v>
      </c>
    </row>
    <row r="23901" spans="12:15" x14ac:dyDescent="0.4">
      <c r="L23901" s="56">
        <f ca="1"/>
        <v>23900</v>
      </c>
      <c r="M23901" s="53">
        <f ca="1"/>
        <v>1965</v>
      </c>
      <c r="N23901" s="53">
        <f ca="1"/>
        <v>6</v>
      </c>
      <c r="O23901" s="53" t="str">
        <f ca="1"/>
        <v>1965-06</v>
      </c>
    </row>
    <row r="23902" spans="12:15" x14ac:dyDescent="0.4">
      <c r="L23902" s="56">
        <f ca="1"/>
        <v>23901</v>
      </c>
      <c r="M23902" s="53">
        <f ca="1"/>
        <v>1965</v>
      </c>
      <c r="N23902" s="53">
        <f ca="1"/>
        <v>6</v>
      </c>
      <c r="O23902" s="53" t="str">
        <f ca="1"/>
        <v>1965-06</v>
      </c>
    </row>
    <row r="23903" spans="12:15" x14ac:dyDescent="0.4">
      <c r="L23903" s="56">
        <f ca="1"/>
        <v>23902</v>
      </c>
      <c r="M23903" s="53">
        <f ca="1"/>
        <v>1965</v>
      </c>
      <c r="N23903" s="53">
        <f ca="1"/>
        <v>6</v>
      </c>
      <c r="O23903" s="53" t="str">
        <f ca="1"/>
        <v>1965-06</v>
      </c>
    </row>
    <row r="23904" spans="12:15" x14ac:dyDescent="0.4">
      <c r="L23904" s="56">
        <f ca="1"/>
        <v>23903</v>
      </c>
      <c r="M23904" s="53">
        <f ca="1"/>
        <v>1965</v>
      </c>
      <c r="N23904" s="53">
        <f ca="1"/>
        <v>6</v>
      </c>
      <c r="O23904" s="53" t="str">
        <f ca="1"/>
        <v>1965-06</v>
      </c>
    </row>
    <row r="23905" spans="12:15" x14ac:dyDescent="0.4">
      <c r="L23905" s="56">
        <f ca="1"/>
        <v>23904</v>
      </c>
      <c r="M23905" s="53">
        <f ca="1"/>
        <v>1965</v>
      </c>
      <c r="N23905" s="53">
        <f ca="1"/>
        <v>6</v>
      </c>
      <c r="O23905" s="53" t="str">
        <f ca="1"/>
        <v>1965-06</v>
      </c>
    </row>
    <row r="23906" spans="12:15" x14ac:dyDescent="0.4">
      <c r="L23906" s="56">
        <f ca="1"/>
        <v>23905</v>
      </c>
      <c r="M23906" s="53">
        <f ca="1"/>
        <v>1965</v>
      </c>
      <c r="N23906" s="53">
        <f ca="1"/>
        <v>6</v>
      </c>
      <c r="O23906" s="53" t="str">
        <f ca="1"/>
        <v>1965-06</v>
      </c>
    </row>
    <row r="23907" spans="12:15" x14ac:dyDescent="0.4">
      <c r="L23907" s="56">
        <f ca="1"/>
        <v>23906</v>
      </c>
      <c r="M23907" s="53">
        <f ca="1"/>
        <v>1965</v>
      </c>
      <c r="N23907" s="53">
        <f ca="1"/>
        <v>6</v>
      </c>
      <c r="O23907" s="53" t="str">
        <f ca="1"/>
        <v>1965-06</v>
      </c>
    </row>
    <row r="23908" spans="12:15" x14ac:dyDescent="0.4">
      <c r="L23908" s="56">
        <f ca="1"/>
        <v>23907</v>
      </c>
      <c r="M23908" s="53">
        <f ca="1"/>
        <v>1965</v>
      </c>
      <c r="N23908" s="53">
        <f ca="1"/>
        <v>6</v>
      </c>
      <c r="O23908" s="53" t="str">
        <f ca="1"/>
        <v>1965-06</v>
      </c>
    </row>
    <row r="23909" spans="12:15" x14ac:dyDescent="0.4">
      <c r="L23909" s="56">
        <f ca="1"/>
        <v>23908</v>
      </c>
      <c r="M23909" s="53">
        <f ca="1"/>
        <v>1965</v>
      </c>
      <c r="N23909" s="53">
        <f ca="1"/>
        <v>6</v>
      </c>
      <c r="O23909" s="53" t="str">
        <f ca="1"/>
        <v>1965-06</v>
      </c>
    </row>
    <row r="23910" spans="12:15" x14ac:dyDescent="0.4">
      <c r="L23910" s="56">
        <f ca="1"/>
        <v>23909</v>
      </c>
      <c r="M23910" s="53">
        <f ca="1"/>
        <v>1965</v>
      </c>
      <c r="N23910" s="53">
        <f ca="1"/>
        <v>6</v>
      </c>
      <c r="O23910" s="53" t="str">
        <f ca="1"/>
        <v>1965-06</v>
      </c>
    </row>
    <row r="23911" spans="12:15" x14ac:dyDescent="0.4">
      <c r="L23911" s="56">
        <f ca="1"/>
        <v>23910</v>
      </c>
      <c r="M23911" s="53">
        <f ca="1"/>
        <v>1965</v>
      </c>
      <c r="N23911" s="53">
        <f ca="1"/>
        <v>6</v>
      </c>
      <c r="O23911" s="53" t="str">
        <f ca="1"/>
        <v>1965-06</v>
      </c>
    </row>
    <row r="23912" spans="12:15" x14ac:dyDescent="0.4">
      <c r="L23912" s="56">
        <f ca="1"/>
        <v>23911</v>
      </c>
      <c r="M23912" s="53">
        <f ca="1"/>
        <v>1965</v>
      </c>
      <c r="N23912" s="53">
        <f ca="1"/>
        <v>6</v>
      </c>
      <c r="O23912" s="53" t="str">
        <f ca="1"/>
        <v>1965-06</v>
      </c>
    </row>
    <row r="23913" spans="12:15" x14ac:dyDescent="0.4">
      <c r="L23913" s="56">
        <f ca="1"/>
        <v>23912</v>
      </c>
      <c r="M23913" s="53">
        <f ca="1"/>
        <v>1965</v>
      </c>
      <c r="N23913" s="53">
        <f ca="1"/>
        <v>6</v>
      </c>
      <c r="O23913" s="53" t="str">
        <f ca="1"/>
        <v>1965-06</v>
      </c>
    </row>
    <row r="23914" spans="12:15" x14ac:dyDescent="0.4">
      <c r="L23914" s="56">
        <f ca="1"/>
        <v>23913</v>
      </c>
      <c r="M23914" s="53">
        <f ca="1"/>
        <v>1965</v>
      </c>
      <c r="N23914" s="53">
        <f ca="1"/>
        <v>6</v>
      </c>
      <c r="O23914" s="53" t="str">
        <f ca="1"/>
        <v>1965-06</v>
      </c>
    </row>
    <row r="23915" spans="12:15" x14ac:dyDescent="0.4">
      <c r="L23915" s="56">
        <f ca="1"/>
        <v>23914</v>
      </c>
      <c r="M23915" s="53">
        <f ca="1"/>
        <v>1965</v>
      </c>
      <c r="N23915" s="53">
        <f ca="1"/>
        <v>6</v>
      </c>
      <c r="O23915" s="53" t="str">
        <f ca="1"/>
        <v>1965-06</v>
      </c>
    </row>
    <row r="23916" spans="12:15" x14ac:dyDescent="0.4">
      <c r="L23916" s="56">
        <f ca="1"/>
        <v>23915</v>
      </c>
      <c r="M23916" s="53">
        <f ca="1"/>
        <v>1965</v>
      </c>
      <c r="N23916" s="53">
        <f ca="1"/>
        <v>6</v>
      </c>
      <c r="O23916" s="53" t="str">
        <f ca="1"/>
        <v>1965-06</v>
      </c>
    </row>
    <row r="23917" spans="12:15" x14ac:dyDescent="0.4">
      <c r="L23917" s="56">
        <f ca="1"/>
        <v>23916</v>
      </c>
      <c r="M23917" s="53">
        <f ca="1"/>
        <v>1965</v>
      </c>
      <c r="N23917" s="53">
        <f ca="1"/>
        <v>6</v>
      </c>
      <c r="O23917" s="53" t="str">
        <f ca="1"/>
        <v>1965-06</v>
      </c>
    </row>
    <row r="23918" spans="12:15" x14ac:dyDescent="0.4">
      <c r="L23918" s="56">
        <f ca="1"/>
        <v>23917</v>
      </c>
      <c r="M23918" s="53">
        <f ca="1"/>
        <v>1965</v>
      </c>
      <c r="N23918" s="53">
        <f ca="1"/>
        <v>6</v>
      </c>
      <c r="O23918" s="53" t="str">
        <f ca="1"/>
        <v>1965-06</v>
      </c>
    </row>
    <row r="23919" spans="12:15" x14ac:dyDescent="0.4">
      <c r="L23919" s="56">
        <f ca="1"/>
        <v>23918</v>
      </c>
      <c r="M23919" s="53">
        <f ca="1"/>
        <v>1965</v>
      </c>
      <c r="N23919" s="53">
        <f ca="1"/>
        <v>6</v>
      </c>
      <c r="O23919" s="53" t="str">
        <f ca="1"/>
        <v>1965-06</v>
      </c>
    </row>
    <row r="23920" spans="12:15" x14ac:dyDescent="0.4">
      <c r="L23920" s="56">
        <f ca="1"/>
        <v>23919</v>
      </c>
      <c r="M23920" s="53">
        <f ca="1"/>
        <v>1965</v>
      </c>
      <c r="N23920" s="53">
        <f ca="1"/>
        <v>6</v>
      </c>
      <c r="O23920" s="53" t="str">
        <f ca="1"/>
        <v>1965-06</v>
      </c>
    </row>
    <row r="23921" spans="12:15" x14ac:dyDescent="0.4">
      <c r="L23921" s="56">
        <f ca="1"/>
        <v>23920</v>
      </c>
      <c r="M23921" s="53">
        <f ca="1"/>
        <v>1965</v>
      </c>
      <c r="N23921" s="53">
        <f ca="1"/>
        <v>6</v>
      </c>
      <c r="O23921" s="53" t="str">
        <f ca="1"/>
        <v>1965-06</v>
      </c>
    </row>
    <row r="23922" spans="12:15" x14ac:dyDescent="0.4">
      <c r="L23922" s="56">
        <f ca="1"/>
        <v>23921</v>
      </c>
      <c r="M23922" s="53">
        <f ca="1"/>
        <v>1965</v>
      </c>
      <c r="N23922" s="53">
        <f ca="1"/>
        <v>6</v>
      </c>
      <c r="O23922" s="53" t="str">
        <f ca="1"/>
        <v>1965-06</v>
      </c>
    </row>
    <row r="23923" spans="12:15" x14ac:dyDescent="0.4">
      <c r="L23923" s="56">
        <f ca="1"/>
        <v>23922</v>
      </c>
      <c r="M23923" s="53">
        <f ca="1"/>
        <v>1965</v>
      </c>
      <c r="N23923" s="53">
        <f ca="1"/>
        <v>6</v>
      </c>
      <c r="O23923" s="53" t="str">
        <f ca="1"/>
        <v>1965-06</v>
      </c>
    </row>
    <row r="23924" spans="12:15" x14ac:dyDescent="0.4">
      <c r="L23924" s="56">
        <f ca="1"/>
        <v>23923</v>
      </c>
      <c r="M23924" s="53">
        <f ca="1"/>
        <v>1965</v>
      </c>
      <c r="N23924" s="53">
        <f ca="1"/>
        <v>6</v>
      </c>
      <c r="O23924" s="53" t="str">
        <f ca="1"/>
        <v>1965-06</v>
      </c>
    </row>
    <row r="23925" spans="12:15" x14ac:dyDescent="0.4">
      <c r="L23925" s="56">
        <f ca="1"/>
        <v>23924</v>
      </c>
      <c r="M23925" s="53">
        <f ca="1"/>
        <v>1965</v>
      </c>
      <c r="N23925" s="53">
        <f ca="1"/>
        <v>7</v>
      </c>
      <c r="O23925" s="53" t="str">
        <f ca="1"/>
        <v>1965-07</v>
      </c>
    </row>
    <row r="23926" spans="12:15" x14ac:dyDescent="0.4">
      <c r="L23926" s="56">
        <f ca="1"/>
        <v>23925</v>
      </c>
      <c r="M23926" s="53">
        <f ca="1"/>
        <v>1965</v>
      </c>
      <c r="N23926" s="53">
        <f ca="1"/>
        <v>7</v>
      </c>
      <c r="O23926" s="53" t="str">
        <f ca="1"/>
        <v>1965-07</v>
      </c>
    </row>
    <row r="23927" spans="12:15" x14ac:dyDescent="0.4">
      <c r="L23927" s="56">
        <f ca="1"/>
        <v>23926</v>
      </c>
      <c r="M23927" s="53">
        <f ca="1"/>
        <v>1965</v>
      </c>
      <c r="N23927" s="53">
        <f ca="1"/>
        <v>7</v>
      </c>
      <c r="O23927" s="53" t="str">
        <f ca="1"/>
        <v>1965-07</v>
      </c>
    </row>
    <row r="23928" spans="12:15" x14ac:dyDescent="0.4">
      <c r="L23928" s="56">
        <f ca="1"/>
        <v>23927</v>
      </c>
      <c r="M23928" s="53">
        <f ca="1"/>
        <v>1965</v>
      </c>
      <c r="N23928" s="53">
        <f ca="1"/>
        <v>7</v>
      </c>
      <c r="O23928" s="53" t="str">
        <f ca="1"/>
        <v>1965-07</v>
      </c>
    </row>
    <row r="23929" spans="12:15" x14ac:dyDescent="0.4">
      <c r="L23929" s="56">
        <f ca="1"/>
        <v>23928</v>
      </c>
      <c r="M23929" s="53">
        <f ca="1"/>
        <v>1965</v>
      </c>
      <c r="N23929" s="53">
        <f ca="1"/>
        <v>7</v>
      </c>
      <c r="O23929" s="53" t="str">
        <f ca="1"/>
        <v>1965-07</v>
      </c>
    </row>
    <row r="23930" spans="12:15" x14ac:dyDescent="0.4">
      <c r="L23930" s="56">
        <f ca="1"/>
        <v>23929</v>
      </c>
      <c r="M23930" s="53">
        <f ca="1"/>
        <v>1965</v>
      </c>
      <c r="N23930" s="53">
        <f ca="1"/>
        <v>7</v>
      </c>
      <c r="O23930" s="53" t="str">
        <f ca="1"/>
        <v>1965-07</v>
      </c>
    </row>
    <row r="23931" spans="12:15" x14ac:dyDescent="0.4">
      <c r="L23931" s="56">
        <f ca="1"/>
        <v>23930</v>
      </c>
      <c r="M23931" s="53">
        <f ca="1"/>
        <v>1965</v>
      </c>
      <c r="N23931" s="53">
        <f ca="1"/>
        <v>7</v>
      </c>
      <c r="O23931" s="53" t="str">
        <f ca="1"/>
        <v>1965-07</v>
      </c>
    </row>
    <row r="23932" spans="12:15" x14ac:dyDescent="0.4">
      <c r="L23932" s="56">
        <f ca="1"/>
        <v>23931</v>
      </c>
      <c r="M23932" s="53">
        <f ca="1"/>
        <v>1965</v>
      </c>
      <c r="N23932" s="53">
        <f ca="1"/>
        <v>7</v>
      </c>
      <c r="O23932" s="53" t="str">
        <f ca="1"/>
        <v>1965-07</v>
      </c>
    </row>
    <row r="23933" spans="12:15" x14ac:dyDescent="0.4">
      <c r="L23933" s="56">
        <f ca="1"/>
        <v>23932</v>
      </c>
      <c r="M23933" s="53">
        <f ca="1"/>
        <v>1965</v>
      </c>
      <c r="N23933" s="53">
        <f ca="1"/>
        <v>7</v>
      </c>
      <c r="O23933" s="53" t="str">
        <f ca="1"/>
        <v>1965-07</v>
      </c>
    </row>
    <row r="23934" spans="12:15" x14ac:dyDescent="0.4">
      <c r="L23934" s="56">
        <f ca="1"/>
        <v>23933</v>
      </c>
      <c r="M23934" s="53">
        <f ca="1"/>
        <v>1965</v>
      </c>
      <c r="N23934" s="53">
        <f ca="1"/>
        <v>7</v>
      </c>
      <c r="O23934" s="53" t="str">
        <f ca="1"/>
        <v>1965-07</v>
      </c>
    </row>
    <row r="23935" spans="12:15" x14ac:dyDescent="0.4">
      <c r="L23935" s="56">
        <f ca="1"/>
        <v>23934</v>
      </c>
      <c r="M23935" s="53">
        <f ca="1"/>
        <v>1965</v>
      </c>
      <c r="N23935" s="53">
        <f ca="1"/>
        <v>7</v>
      </c>
      <c r="O23935" s="53" t="str">
        <f ca="1"/>
        <v>1965-07</v>
      </c>
    </row>
    <row r="23936" spans="12:15" x14ac:dyDescent="0.4">
      <c r="L23936" s="56">
        <f ca="1"/>
        <v>23935</v>
      </c>
      <c r="M23936" s="53">
        <f ca="1"/>
        <v>1965</v>
      </c>
      <c r="N23936" s="53">
        <f ca="1"/>
        <v>7</v>
      </c>
      <c r="O23936" s="53" t="str">
        <f ca="1"/>
        <v>1965-07</v>
      </c>
    </row>
    <row r="23937" spans="12:15" x14ac:dyDescent="0.4">
      <c r="L23937" s="56">
        <f ca="1"/>
        <v>23936</v>
      </c>
      <c r="M23937" s="53">
        <f ca="1"/>
        <v>1965</v>
      </c>
      <c r="N23937" s="53">
        <f ca="1"/>
        <v>7</v>
      </c>
      <c r="O23937" s="53" t="str">
        <f ca="1"/>
        <v>1965-07</v>
      </c>
    </row>
    <row r="23938" spans="12:15" x14ac:dyDescent="0.4">
      <c r="L23938" s="56">
        <f ca="1"/>
        <v>23937</v>
      </c>
      <c r="M23938" s="53">
        <f ca="1"/>
        <v>1965</v>
      </c>
      <c r="N23938" s="53">
        <f ca="1"/>
        <v>7</v>
      </c>
      <c r="O23938" s="53" t="str">
        <f ca="1"/>
        <v>1965-07</v>
      </c>
    </row>
    <row r="23939" spans="12:15" x14ac:dyDescent="0.4">
      <c r="L23939" s="56">
        <f ca="1"/>
        <v>23938</v>
      </c>
      <c r="M23939" s="53">
        <f ca="1"/>
        <v>1965</v>
      </c>
      <c r="N23939" s="53">
        <f ca="1"/>
        <v>7</v>
      </c>
      <c r="O23939" s="53" t="str">
        <f ca="1"/>
        <v>1965-07</v>
      </c>
    </row>
    <row r="23940" spans="12:15" x14ac:dyDescent="0.4">
      <c r="L23940" s="56">
        <f ca="1"/>
        <v>23939</v>
      </c>
      <c r="M23940" s="53">
        <f ca="1"/>
        <v>1965</v>
      </c>
      <c r="N23940" s="53">
        <f ca="1"/>
        <v>7</v>
      </c>
      <c r="O23940" s="53" t="str">
        <f ca="1"/>
        <v>1965-07</v>
      </c>
    </row>
    <row r="23941" spans="12:15" x14ac:dyDescent="0.4">
      <c r="L23941" s="56">
        <f ca="1"/>
        <v>23940</v>
      </c>
      <c r="M23941" s="53">
        <f ca="1"/>
        <v>1965</v>
      </c>
      <c r="N23941" s="53">
        <f ca="1"/>
        <v>7</v>
      </c>
      <c r="O23941" s="53" t="str">
        <f ca="1"/>
        <v>1965-07</v>
      </c>
    </row>
    <row r="23942" spans="12:15" x14ac:dyDescent="0.4">
      <c r="L23942" s="56">
        <f ca="1"/>
        <v>23941</v>
      </c>
      <c r="M23942" s="53">
        <f ca="1"/>
        <v>1965</v>
      </c>
      <c r="N23942" s="53">
        <f ca="1"/>
        <v>7</v>
      </c>
      <c r="O23942" s="53" t="str">
        <f ca="1"/>
        <v>1965-07</v>
      </c>
    </row>
    <row r="23943" spans="12:15" x14ac:dyDescent="0.4">
      <c r="L23943" s="56">
        <f ca="1"/>
        <v>23942</v>
      </c>
      <c r="M23943" s="53">
        <f ca="1"/>
        <v>1965</v>
      </c>
      <c r="N23943" s="53">
        <f ca="1"/>
        <v>7</v>
      </c>
      <c r="O23943" s="53" t="str">
        <f ca="1"/>
        <v>1965-07</v>
      </c>
    </row>
    <row r="23944" spans="12:15" x14ac:dyDescent="0.4">
      <c r="L23944" s="56">
        <f ca="1"/>
        <v>23943</v>
      </c>
      <c r="M23944" s="53">
        <f ca="1"/>
        <v>1965</v>
      </c>
      <c r="N23944" s="53">
        <f ca="1"/>
        <v>7</v>
      </c>
      <c r="O23944" s="53" t="str">
        <f ca="1"/>
        <v>1965-07</v>
      </c>
    </row>
    <row r="23945" spans="12:15" x14ac:dyDescent="0.4">
      <c r="L23945" s="56">
        <f ca="1"/>
        <v>23944</v>
      </c>
      <c r="M23945" s="53">
        <f ca="1"/>
        <v>1965</v>
      </c>
      <c r="N23945" s="53">
        <f ca="1"/>
        <v>7</v>
      </c>
      <c r="O23945" s="53" t="str">
        <f ca="1"/>
        <v>1965-07</v>
      </c>
    </row>
    <row r="23946" spans="12:15" x14ac:dyDescent="0.4">
      <c r="L23946" s="56">
        <f ca="1"/>
        <v>23945</v>
      </c>
      <c r="M23946" s="53">
        <f ca="1"/>
        <v>1965</v>
      </c>
      <c r="N23946" s="53">
        <f ca="1"/>
        <v>7</v>
      </c>
      <c r="O23946" s="53" t="str">
        <f ca="1"/>
        <v>1965-07</v>
      </c>
    </row>
    <row r="23947" spans="12:15" x14ac:dyDescent="0.4">
      <c r="L23947" s="56">
        <f ca="1"/>
        <v>23946</v>
      </c>
      <c r="M23947" s="53">
        <f ca="1"/>
        <v>1965</v>
      </c>
      <c r="N23947" s="53">
        <f ca="1"/>
        <v>7</v>
      </c>
      <c r="O23947" s="53" t="str">
        <f ca="1"/>
        <v>1965-07</v>
      </c>
    </row>
    <row r="23948" spans="12:15" x14ac:dyDescent="0.4">
      <c r="L23948" s="56">
        <f ca="1"/>
        <v>23947</v>
      </c>
      <c r="M23948" s="53">
        <f ca="1"/>
        <v>1965</v>
      </c>
      <c r="N23948" s="53">
        <f ca="1"/>
        <v>7</v>
      </c>
      <c r="O23948" s="53" t="str">
        <f ca="1"/>
        <v>1965-07</v>
      </c>
    </row>
    <row r="23949" spans="12:15" x14ac:dyDescent="0.4">
      <c r="L23949" s="56">
        <f ca="1"/>
        <v>23948</v>
      </c>
      <c r="M23949" s="53">
        <f ca="1"/>
        <v>1965</v>
      </c>
      <c r="N23949" s="53">
        <f ca="1"/>
        <v>7</v>
      </c>
      <c r="O23949" s="53" t="str">
        <f ca="1"/>
        <v>1965-07</v>
      </c>
    </row>
    <row r="23950" spans="12:15" x14ac:dyDescent="0.4">
      <c r="L23950" s="56">
        <f ca="1"/>
        <v>23949</v>
      </c>
      <c r="M23950" s="53">
        <f ca="1"/>
        <v>1965</v>
      </c>
      <c r="N23950" s="53">
        <f ca="1"/>
        <v>7</v>
      </c>
      <c r="O23950" s="53" t="str">
        <f ca="1"/>
        <v>1965-07</v>
      </c>
    </row>
    <row r="23951" spans="12:15" x14ac:dyDescent="0.4">
      <c r="L23951" s="56">
        <f ca="1"/>
        <v>23950</v>
      </c>
      <c r="M23951" s="53">
        <f ca="1"/>
        <v>1965</v>
      </c>
      <c r="N23951" s="53">
        <f ca="1"/>
        <v>7</v>
      </c>
      <c r="O23951" s="53" t="str">
        <f ca="1"/>
        <v>1965-07</v>
      </c>
    </row>
    <row r="23952" spans="12:15" x14ac:dyDescent="0.4">
      <c r="L23952" s="56">
        <f ca="1"/>
        <v>23951</v>
      </c>
      <c r="M23952" s="53">
        <f ca="1"/>
        <v>1965</v>
      </c>
      <c r="N23952" s="53">
        <f ca="1"/>
        <v>7</v>
      </c>
      <c r="O23952" s="53" t="str">
        <f ca="1"/>
        <v>1965-07</v>
      </c>
    </row>
    <row r="23953" spans="12:15" x14ac:dyDescent="0.4">
      <c r="L23953" s="56">
        <f ca="1"/>
        <v>23952</v>
      </c>
      <c r="M23953" s="53">
        <f ca="1"/>
        <v>1965</v>
      </c>
      <c r="N23953" s="53">
        <f ca="1"/>
        <v>7</v>
      </c>
      <c r="O23953" s="53" t="str">
        <f ca="1"/>
        <v>1965-07</v>
      </c>
    </row>
    <row r="23954" spans="12:15" x14ac:dyDescent="0.4">
      <c r="L23954" s="56">
        <f ca="1"/>
        <v>23953</v>
      </c>
      <c r="M23954" s="53">
        <f ca="1"/>
        <v>1965</v>
      </c>
      <c r="N23954" s="53">
        <f ca="1"/>
        <v>7</v>
      </c>
      <c r="O23954" s="53" t="str">
        <f ca="1"/>
        <v>1965-07</v>
      </c>
    </row>
    <row r="23955" spans="12:15" x14ac:dyDescent="0.4">
      <c r="L23955" s="56">
        <f ca="1"/>
        <v>23954</v>
      </c>
      <c r="M23955" s="53">
        <f ca="1"/>
        <v>1965</v>
      </c>
      <c r="N23955" s="53">
        <f ca="1"/>
        <v>7</v>
      </c>
      <c r="O23955" s="53" t="str">
        <f ca="1"/>
        <v>1965-07</v>
      </c>
    </row>
    <row r="23956" spans="12:15" x14ac:dyDescent="0.4">
      <c r="L23956" s="56">
        <f ca="1"/>
        <v>23955</v>
      </c>
      <c r="M23956" s="53">
        <f ca="1"/>
        <v>1965</v>
      </c>
      <c r="N23956" s="53">
        <f ca="1"/>
        <v>8</v>
      </c>
      <c r="O23956" s="53" t="str">
        <f ca="1"/>
        <v>1965-08</v>
      </c>
    </row>
    <row r="23957" spans="12:15" x14ac:dyDescent="0.4">
      <c r="L23957" s="56">
        <f ca="1"/>
        <v>23956</v>
      </c>
      <c r="M23957" s="53">
        <f ca="1"/>
        <v>1965</v>
      </c>
      <c r="N23957" s="53">
        <f ca="1"/>
        <v>8</v>
      </c>
      <c r="O23957" s="53" t="str">
        <f ca="1"/>
        <v>1965-08</v>
      </c>
    </row>
    <row r="23958" spans="12:15" x14ac:dyDescent="0.4">
      <c r="L23958" s="56">
        <f ca="1"/>
        <v>23957</v>
      </c>
      <c r="M23958" s="53">
        <f ca="1"/>
        <v>1965</v>
      </c>
      <c r="N23958" s="53">
        <f ca="1"/>
        <v>8</v>
      </c>
      <c r="O23958" s="53" t="str">
        <f ca="1"/>
        <v>1965-08</v>
      </c>
    </row>
    <row r="23959" spans="12:15" x14ac:dyDescent="0.4">
      <c r="L23959" s="56">
        <f ca="1"/>
        <v>23958</v>
      </c>
      <c r="M23959" s="53">
        <f ca="1"/>
        <v>1965</v>
      </c>
      <c r="N23959" s="53">
        <f ca="1"/>
        <v>8</v>
      </c>
      <c r="O23959" s="53" t="str">
        <f ca="1"/>
        <v>1965-08</v>
      </c>
    </row>
    <row r="23960" spans="12:15" x14ac:dyDescent="0.4">
      <c r="L23960" s="56">
        <f ca="1"/>
        <v>23959</v>
      </c>
      <c r="M23960" s="53">
        <f ca="1"/>
        <v>1965</v>
      </c>
      <c r="N23960" s="53">
        <f ca="1"/>
        <v>8</v>
      </c>
      <c r="O23960" s="53" t="str">
        <f ca="1"/>
        <v>1965-08</v>
      </c>
    </row>
    <row r="23961" spans="12:15" x14ac:dyDescent="0.4">
      <c r="L23961" s="56">
        <f ca="1"/>
        <v>23960</v>
      </c>
      <c r="M23961" s="53">
        <f ca="1"/>
        <v>1965</v>
      </c>
      <c r="N23961" s="53">
        <f ca="1"/>
        <v>8</v>
      </c>
      <c r="O23961" s="53" t="str">
        <f ca="1"/>
        <v>1965-08</v>
      </c>
    </row>
    <row r="23962" spans="12:15" x14ac:dyDescent="0.4">
      <c r="L23962" s="56">
        <f ca="1"/>
        <v>23961</v>
      </c>
      <c r="M23962" s="53">
        <f ca="1"/>
        <v>1965</v>
      </c>
      <c r="N23962" s="53">
        <f ca="1"/>
        <v>8</v>
      </c>
      <c r="O23962" s="53" t="str">
        <f ca="1"/>
        <v>1965-08</v>
      </c>
    </row>
    <row r="23963" spans="12:15" x14ac:dyDescent="0.4">
      <c r="L23963" s="56">
        <f ca="1"/>
        <v>23962</v>
      </c>
      <c r="M23963" s="53">
        <f ca="1"/>
        <v>1965</v>
      </c>
      <c r="N23963" s="53">
        <f ca="1"/>
        <v>8</v>
      </c>
      <c r="O23963" s="53" t="str">
        <f ca="1"/>
        <v>1965-08</v>
      </c>
    </row>
    <row r="23964" spans="12:15" x14ac:dyDescent="0.4">
      <c r="L23964" s="56">
        <f ca="1"/>
        <v>23963</v>
      </c>
      <c r="M23964" s="53">
        <f ca="1"/>
        <v>1965</v>
      </c>
      <c r="N23964" s="53">
        <f ca="1"/>
        <v>8</v>
      </c>
      <c r="O23964" s="53" t="str">
        <f ca="1"/>
        <v>1965-08</v>
      </c>
    </row>
    <row r="23965" spans="12:15" x14ac:dyDescent="0.4">
      <c r="L23965" s="56">
        <f ca="1"/>
        <v>23964</v>
      </c>
      <c r="M23965" s="53">
        <f ca="1"/>
        <v>1965</v>
      </c>
      <c r="N23965" s="53">
        <f ca="1"/>
        <v>8</v>
      </c>
      <c r="O23965" s="53" t="str">
        <f ca="1"/>
        <v>1965-08</v>
      </c>
    </row>
    <row r="23966" spans="12:15" x14ac:dyDescent="0.4">
      <c r="L23966" s="56">
        <f ca="1"/>
        <v>23965</v>
      </c>
      <c r="M23966" s="53">
        <f ca="1"/>
        <v>1965</v>
      </c>
      <c r="N23966" s="53">
        <f ca="1"/>
        <v>8</v>
      </c>
      <c r="O23966" s="53" t="str">
        <f ca="1"/>
        <v>1965-08</v>
      </c>
    </row>
    <row r="23967" spans="12:15" x14ac:dyDescent="0.4">
      <c r="L23967" s="56">
        <f ca="1"/>
        <v>23966</v>
      </c>
      <c r="M23967" s="53">
        <f ca="1"/>
        <v>1965</v>
      </c>
      <c r="N23967" s="53">
        <f ca="1"/>
        <v>8</v>
      </c>
      <c r="O23967" s="53" t="str">
        <f ca="1"/>
        <v>1965-08</v>
      </c>
    </row>
    <row r="23968" spans="12:15" x14ac:dyDescent="0.4">
      <c r="L23968" s="56">
        <f ca="1"/>
        <v>23967</v>
      </c>
      <c r="M23968" s="53">
        <f ca="1"/>
        <v>1965</v>
      </c>
      <c r="N23968" s="53">
        <f ca="1"/>
        <v>8</v>
      </c>
      <c r="O23968" s="53" t="str">
        <f ca="1"/>
        <v>1965-08</v>
      </c>
    </row>
    <row r="23969" spans="12:15" x14ac:dyDescent="0.4">
      <c r="L23969" s="56">
        <f ca="1"/>
        <v>23968</v>
      </c>
      <c r="M23969" s="53">
        <f ca="1"/>
        <v>1965</v>
      </c>
      <c r="N23969" s="53">
        <f ca="1"/>
        <v>8</v>
      </c>
      <c r="O23969" s="53" t="str">
        <f ca="1"/>
        <v>1965-08</v>
      </c>
    </row>
    <row r="23970" spans="12:15" x14ac:dyDescent="0.4">
      <c r="L23970" s="56">
        <f ca="1"/>
        <v>23969</v>
      </c>
      <c r="M23970" s="53">
        <f ca="1"/>
        <v>1965</v>
      </c>
      <c r="N23970" s="53">
        <f ca="1"/>
        <v>8</v>
      </c>
      <c r="O23970" s="53" t="str">
        <f ca="1"/>
        <v>1965-08</v>
      </c>
    </row>
    <row r="23971" spans="12:15" x14ac:dyDescent="0.4">
      <c r="L23971" s="56">
        <f ca="1"/>
        <v>23970</v>
      </c>
      <c r="M23971" s="53">
        <f ca="1"/>
        <v>1965</v>
      </c>
      <c r="N23971" s="53">
        <f ca="1"/>
        <v>8</v>
      </c>
      <c r="O23971" s="53" t="str">
        <f ca="1"/>
        <v>1965-08</v>
      </c>
    </row>
    <row r="23972" spans="12:15" x14ac:dyDescent="0.4">
      <c r="L23972" s="56">
        <f ca="1"/>
        <v>23971</v>
      </c>
      <c r="M23972" s="53">
        <f ca="1"/>
        <v>1965</v>
      </c>
      <c r="N23972" s="53">
        <f ca="1"/>
        <v>8</v>
      </c>
      <c r="O23972" s="53" t="str">
        <f ca="1"/>
        <v>1965-08</v>
      </c>
    </row>
    <row r="23973" spans="12:15" x14ac:dyDescent="0.4">
      <c r="L23973" s="56">
        <f ca="1"/>
        <v>23972</v>
      </c>
      <c r="M23973" s="53">
        <f ca="1"/>
        <v>1965</v>
      </c>
      <c r="N23973" s="53">
        <f ca="1"/>
        <v>8</v>
      </c>
      <c r="O23973" s="53" t="str">
        <f ca="1"/>
        <v>1965-08</v>
      </c>
    </row>
    <row r="23974" spans="12:15" x14ac:dyDescent="0.4">
      <c r="L23974" s="56">
        <f ca="1"/>
        <v>23973</v>
      </c>
      <c r="M23974" s="53">
        <f ca="1"/>
        <v>1965</v>
      </c>
      <c r="N23974" s="53">
        <f ca="1"/>
        <v>8</v>
      </c>
      <c r="O23974" s="53" t="str">
        <f ca="1"/>
        <v>1965-08</v>
      </c>
    </row>
    <row r="23975" spans="12:15" x14ac:dyDescent="0.4">
      <c r="L23975" s="56">
        <f ca="1"/>
        <v>23974</v>
      </c>
      <c r="M23975" s="53">
        <f ca="1"/>
        <v>1965</v>
      </c>
      <c r="N23975" s="53">
        <f ca="1"/>
        <v>8</v>
      </c>
      <c r="O23975" s="53" t="str">
        <f ca="1"/>
        <v>1965-08</v>
      </c>
    </row>
    <row r="23976" spans="12:15" x14ac:dyDescent="0.4">
      <c r="L23976" s="56">
        <f ca="1"/>
        <v>23975</v>
      </c>
      <c r="M23976" s="53">
        <f ca="1"/>
        <v>1965</v>
      </c>
      <c r="N23976" s="53">
        <f ca="1"/>
        <v>8</v>
      </c>
      <c r="O23976" s="53" t="str">
        <f ca="1"/>
        <v>1965-08</v>
      </c>
    </row>
    <row r="23977" spans="12:15" x14ac:dyDescent="0.4">
      <c r="L23977" s="56">
        <f ca="1"/>
        <v>23976</v>
      </c>
      <c r="M23977" s="53">
        <f ca="1"/>
        <v>1965</v>
      </c>
      <c r="N23977" s="53">
        <f ca="1"/>
        <v>8</v>
      </c>
      <c r="O23977" s="53" t="str">
        <f ca="1"/>
        <v>1965-08</v>
      </c>
    </row>
    <row r="23978" spans="12:15" x14ac:dyDescent="0.4">
      <c r="L23978" s="56">
        <f ca="1"/>
        <v>23977</v>
      </c>
      <c r="M23978" s="53">
        <f ca="1"/>
        <v>1965</v>
      </c>
      <c r="N23978" s="53">
        <f ca="1"/>
        <v>8</v>
      </c>
      <c r="O23978" s="53" t="str">
        <f ca="1"/>
        <v>1965-08</v>
      </c>
    </row>
    <row r="23979" spans="12:15" x14ac:dyDescent="0.4">
      <c r="L23979" s="56">
        <f ca="1"/>
        <v>23978</v>
      </c>
      <c r="M23979" s="53">
        <f ca="1"/>
        <v>1965</v>
      </c>
      <c r="N23979" s="53">
        <f ca="1"/>
        <v>8</v>
      </c>
      <c r="O23979" s="53" t="str">
        <f ca="1"/>
        <v>1965-08</v>
      </c>
    </row>
    <row r="23980" spans="12:15" x14ac:dyDescent="0.4">
      <c r="L23980" s="56">
        <f ca="1"/>
        <v>23979</v>
      </c>
      <c r="M23980" s="53">
        <f ca="1"/>
        <v>1965</v>
      </c>
      <c r="N23980" s="53">
        <f ca="1"/>
        <v>8</v>
      </c>
      <c r="O23980" s="53" t="str">
        <f ca="1"/>
        <v>1965-08</v>
      </c>
    </row>
    <row r="23981" spans="12:15" x14ac:dyDescent="0.4">
      <c r="L23981" s="56">
        <f ca="1"/>
        <v>23980</v>
      </c>
      <c r="M23981" s="53">
        <f ca="1"/>
        <v>1965</v>
      </c>
      <c r="N23981" s="53">
        <f ca="1"/>
        <v>8</v>
      </c>
      <c r="O23981" s="53" t="str">
        <f ca="1"/>
        <v>1965-08</v>
      </c>
    </row>
    <row r="23982" spans="12:15" x14ac:dyDescent="0.4">
      <c r="L23982" s="56">
        <f ca="1"/>
        <v>23981</v>
      </c>
      <c r="M23982" s="53">
        <f ca="1"/>
        <v>1965</v>
      </c>
      <c r="N23982" s="53">
        <f ca="1"/>
        <v>8</v>
      </c>
      <c r="O23982" s="53" t="str">
        <f ca="1"/>
        <v>1965-08</v>
      </c>
    </row>
    <row r="23983" spans="12:15" x14ac:dyDescent="0.4">
      <c r="L23983" s="56">
        <f ca="1"/>
        <v>23982</v>
      </c>
      <c r="M23983" s="53">
        <f ca="1"/>
        <v>1965</v>
      </c>
      <c r="N23983" s="53">
        <f ca="1"/>
        <v>8</v>
      </c>
      <c r="O23983" s="53" t="str">
        <f ca="1"/>
        <v>1965-08</v>
      </c>
    </row>
    <row r="23984" spans="12:15" x14ac:dyDescent="0.4">
      <c r="L23984" s="56">
        <f ca="1"/>
        <v>23983</v>
      </c>
      <c r="M23984" s="53">
        <f ca="1"/>
        <v>1965</v>
      </c>
      <c r="N23984" s="53">
        <f ca="1"/>
        <v>8</v>
      </c>
      <c r="O23984" s="53" t="str">
        <f ca="1"/>
        <v>1965-08</v>
      </c>
    </row>
    <row r="23985" spans="12:15" x14ac:dyDescent="0.4">
      <c r="L23985" s="56">
        <f ca="1"/>
        <v>23984</v>
      </c>
      <c r="M23985" s="53">
        <f ca="1"/>
        <v>1965</v>
      </c>
      <c r="N23985" s="53">
        <f ca="1"/>
        <v>8</v>
      </c>
      <c r="O23985" s="53" t="str">
        <f ca="1"/>
        <v>1965-08</v>
      </c>
    </row>
    <row r="23986" spans="12:15" x14ac:dyDescent="0.4">
      <c r="L23986" s="56">
        <f ca="1"/>
        <v>23985</v>
      </c>
      <c r="M23986" s="53">
        <f ca="1"/>
        <v>1965</v>
      </c>
      <c r="N23986" s="53">
        <f ca="1"/>
        <v>8</v>
      </c>
      <c r="O23986" s="53" t="str">
        <f ca="1"/>
        <v>1965-08</v>
      </c>
    </row>
    <row r="23987" spans="12:15" x14ac:dyDescent="0.4">
      <c r="L23987" s="56">
        <f ca="1"/>
        <v>23986</v>
      </c>
      <c r="M23987" s="53">
        <f ca="1"/>
        <v>1965</v>
      </c>
      <c r="N23987" s="53">
        <f ca="1"/>
        <v>9</v>
      </c>
      <c r="O23987" s="53" t="str">
        <f ca="1"/>
        <v>1965-09</v>
      </c>
    </row>
    <row r="23988" spans="12:15" x14ac:dyDescent="0.4">
      <c r="L23988" s="56">
        <f ca="1"/>
        <v>23987</v>
      </c>
      <c r="M23988" s="53">
        <f ca="1"/>
        <v>1965</v>
      </c>
      <c r="N23988" s="53">
        <f ca="1"/>
        <v>9</v>
      </c>
      <c r="O23988" s="53" t="str">
        <f ca="1"/>
        <v>1965-09</v>
      </c>
    </row>
    <row r="23989" spans="12:15" x14ac:dyDescent="0.4">
      <c r="L23989" s="56">
        <f ca="1"/>
        <v>23988</v>
      </c>
      <c r="M23989" s="53">
        <f ca="1"/>
        <v>1965</v>
      </c>
      <c r="N23989" s="53">
        <f ca="1"/>
        <v>9</v>
      </c>
      <c r="O23989" s="53" t="str">
        <f ca="1"/>
        <v>1965-09</v>
      </c>
    </row>
    <row r="23990" spans="12:15" x14ac:dyDescent="0.4">
      <c r="L23990" s="56">
        <f ca="1"/>
        <v>23989</v>
      </c>
      <c r="M23990" s="53">
        <f ca="1"/>
        <v>1965</v>
      </c>
      <c r="N23990" s="53">
        <f ca="1"/>
        <v>9</v>
      </c>
      <c r="O23990" s="53" t="str">
        <f ca="1"/>
        <v>1965-09</v>
      </c>
    </row>
    <row r="23991" spans="12:15" x14ac:dyDescent="0.4">
      <c r="L23991" s="56">
        <f ca="1"/>
        <v>23990</v>
      </c>
      <c r="M23991" s="53">
        <f ca="1"/>
        <v>1965</v>
      </c>
      <c r="N23991" s="53">
        <f ca="1"/>
        <v>9</v>
      </c>
      <c r="O23991" s="53" t="str">
        <f ca="1"/>
        <v>1965-09</v>
      </c>
    </row>
    <row r="23992" spans="12:15" x14ac:dyDescent="0.4">
      <c r="L23992" s="56">
        <f ca="1"/>
        <v>23991</v>
      </c>
      <c r="M23992" s="53">
        <f ca="1"/>
        <v>1965</v>
      </c>
      <c r="N23992" s="53">
        <f ca="1"/>
        <v>9</v>
      </c>
      <c r="O23992" s="53" t="str">
        <f ca="1"/>
        <v>1965-09</v>
      </c>
    </row>
    <row r="23993" spans="12:15" x14ac:dyDescent="0.4">
      <c r="L23993" s="56">
        <f ca="1"/>
        <v>23992</v>
      </c>
      <c r="M23993" s="53">
        <f ca="1"/>
        <v>1965</v>
      </c>
      <c r="N23993" s="53">
        <f ca="1"/>
        <v>9</v>
      </c>
      <c r="O23993" s="53" t="str">
        <f ca="1"/>
        <v>1965-09</v>
      </c>
    </row>
    <row r="23994" spans="12:15" x14ac:dyDescent="0.4">
      <c r="L23994" s="56">
        <f ca="1"/>
        <v>23993</v>
      </c>
      <c r="M23994" s="53">
        <f ca="1"/>
        <v>1965</v>
      </c>
      <c r="N23994" s="53">
        <f ca="1"/>
        <v>9</v>
      </c>
      <c r="O23994" s="53" t="str">
        <f ca="1"/>
        <v>1965-09</v>
      </c>
    </row>
    <row r="23995" spans="12:15" x14ac:dyDescent="0.4">
      <c r="L23995" s="56">
        <f ca="1"/>
        <v>23994</v>
      </c>
      <c r="M23995" s="53">
        <f ca="1"/>
        <v>1965</v>
      </c>
      <c r="N23995" s="53">
        <f ca="1"/>
        <v>9</v>
      </c>
      <c r="O23995" s="53" t="str">
        <f ca="1"/>
        <v>1965-09</v>
      </c>
    </row>
    <row r="23996" spans="12:15" x14ac:dyDescent="0.4">
      <c r="L23996" s="56">
        <f ca="1"/>
        <v>23995</v>
      </c>
      <c r="M23996" s="53">
        <f ca="1"/>
        <v>1965</v>
      </c>
      <c r="N23996" s="53">
        <f ca="1"/>
        <v>9</v>
      </c>
      <c r="O23996" s="53" t="str">
        <f ca="1"/>
        <v>1965-09</v>
      </c>
    </row>
    <row r="23997" spans="12:15" x14ac:dyDescent="0.4">
      <c r="L23997" s="56">
        <f ca="1"/>
        <v>23996</v>
      </c>
      <c r="M23997" s="53">
        <f ca="1"/>
        <v>1965</v>
      </c>
      <c r="N23997" s="53">
        <f ca="1"/>
        <v>9</v>
      </c>
      <c r="O23997" s="53" t="str">
        <f ca="1"/>
        <v>1965-09</v>
      </c>
    </row>
    <row r="23998" spans="12:15" x14ac:dyDescent="0.4">
      <c r="L23998" s="56">
        <f ca="1"/>
        <v>23997</v>
      </c>
      <c r="M23998" s="53">
        <f ca="1"/>
        <v>1965</v>
      </c>
      <c r="N23998" s="53">
        <f ca="1"/>
        <v>9</v>
      </c>
      <c r="O23998" s="53" t="str">
        <f ca="1"/>
        <v>1965-09</v>
      </c>
    </row>
    <row r="23999" spans="12:15" x14ac:dyDescent="0.4">
      <c r="L23999" s="56">
        <f ca="1"/>
        <v>23998</v>
      </c>
      <c r="M23999" s="53">
        <f ca="1"/>
        <v>1965</v>
      </c>
      <c r="N23999" s="53">
        <f ca="1"/>
        <v>9</v>
      </c>
      <c r="O23999" s="53" t="str">
        <f ca="1"/>
        <v>1965-09</v>
      </c>
    </row>
    <row r="24000" spans="12:15" x14ac:dyDescent="0.4">
      <c r="L24000" s="56">
        <f ca="1"/>
        <v>23999</v>
      </c>
      <c r="M24000" s="53">
        <f ca="1"/>
        <v>1965</v>
      </c>
      <c r="N24000" s="53">
        <f ca="1"/>
        <v>9</v>
      </c>
      <c r="O24000" s="53" t="str">
        <f ca="1"/>
        <v>1965-09</v>
      </c>
    </row>
    <row r="24001" spans="12:15" x14ac:dyDescent="0.4">
      <c r="L24001" s="56">
        <f ca="1"/>
        <v>24000</v>
      </c>
      <c r="M24001" s="53">
        <f ca="1"/>
        <v>1965</v>
      </c>
      <c r="N24001" s="53">
        <f ca="1"/>
        <v>9</v>
      </c>
      <c r="O24001" s="53" t="str">
        <f ca="1"/>
        <v>1965-09</v>
      </c>
    </row>
    <row r="24002" spans="12:15" x14ac:dyDescent="0.4">
      <c r="L24002" s="56">
        <f ca="1"/>
        <v>24001</v>
      </c>
      <c r="M24002" s="53">
        <f ca="1"/>
        <v>1965</v>
      </c>
      <c r="N24002" s="53">
        <f ca="1"/>
        <v>9</v>
      </c>
      <c r="O24002" s="53" t="str">
        <f ca="1"/>
        <v>1965-09</v>
      </c>
    </row>
    <row r="24003" spans="12:15" x14ac:dyDescent="0.4">
      <c r="L24003" s="56">
        <f ca="1"/>
        <v>24002</v>
      </c>
      <c r="M24003" s="53">
        <f ca="1"/>
        <v>1965</v>
      </c>
      <c r="N24003" s="53">
        <f ca="1"/>
        <v>9</v>
      </c>
      <c r="O24003" s="53" t="str">
        <f ca="1"/>
        <v>1965-09</v>
      </c>
    </row>
    <row r="24004" spans="12:15" x14ac:dyDescent="0.4">
      <c r="L24004" s="56">
        <f ca="1"/>
        <v>24003</v>
      </c>
      <c r="M24004" s="53">
        <f ca="1"/>
        <v>1965</v>
      </c>
      <c r="N24004" s="53">
        <f ca="1"/>
        <v>9</v>
      </c>
      <c r="O24004" s="53" t="str">
        <f ca="1"/>
        <v>1965-09</v>
      </c>
    </row>
    <row r="24005" spans="12:15" x14ac:dyDescent="0.4">
      <c r="L24005" s="56">
        <f ca="1"/>
        <v>24004</v>
      </c>
      <c r="M24005" s="53">
        <f ca="1"/>
        <v>1965</v>
      </c>
      <c r="N24005" s="53">
        <f ca="1"/>
        <v>9</v>
      </c>
      <c r="O24005" s="53" t="str">
        <f ca="1"/>
        <v>1965-09</v>
      </c>
    </row>
    <row r="24006" spans="12:15" x14ac:dyDescent="0.4">
      <c r="L24006" s="56">
        <f ca="1"/>
        <v>24005</v>
      </c>
      <c r="M24006" s="53">
        <f ca="1"/>
        <v>1965</v>
      </c>
      <c r="N24006" s="53">
        <f ca="1"/>
        <v>9</v>
      </c>
      <c r="O24006" s="53" t="str">
        <f ca="1"/>
        <v>1965-09</v>
      </c>
    </row>
    <row r="24007" spans="12:15" x14ac:dyDescent="0.4">
      <c r="L24007" s="56">
        <f ca="1"/>
        <v>24006</v>
      </c>
      <c r="M24007" s="53">
        <f ca="1"/>
        <v>1965</v>
      </c>
      <c r="N24007" s="53">
        <f ca="1"/>
        <v>9</v>
      </c>
      <c r="O24007" s="53" t="str">
        <f ca="1"/>
        <v>1965-09</v>
      </c>
    </row>
    <row r="24008" spans="12:15" x14ac:dyDescent="0.4">
      <c r="L24008" s="56">
        <f ca="1"/>
        <v>24007</v>
      </c>
      <c r="M24008" s="53">
        <f ca="1"/>
        <v>1965</v>
      </c>
      <c r="N24008" s="53">
        <f ca="1"/>
        <v>9</v>
      </c>
      <c r="O24008" s="53" t="str">
        <f ca="1"/>
        <v>1965-09</v>
      </c>
    </row>
    <row r="24009" spans="12:15" x14ac:dyDescent="0.4">
      <c r="L24009" s="56">
        <f ca="1"/>
        <v>24008</v>
      </c>
      <c r="M24009" s="53">
        <f ca="1"/>
        <v>1965</v>
      </c>
      <c r="N24009" s="53">
        <f ca="1"/>
        <v>9</v>
      </c>
      <c r="O24009" s="53" t="str">
        <f ca="1"/>
        <v>1965-09</v>
      </c>
    </row>
    <row r="24010" spans="12:15" x14ac:dyDescent="0.4">
      <c r="L24010" s="56">
        <f ca="1"/>
        <v>24009</v>
      </c>
      <c r="M24010" s="53">
        <f ca="1"/>
        <v>1965</v>
      </c>
      <c r="N24010" s="53">
        <f ca="1"/>
        <v>9</v>
      </c>
      <c r="O24010" s="53" t="str">
        <f ca="1"/>
        <v>1965-09</v>
      </c>
    </row>
    <row r="24011" spans="12:15" x14ac:dyDescent="0.4">
      <c r="L24011" s="56">
        <f ca="1"/>
        <v>24010</v>
      </c>
      <c r="M24011" s="53">
        <f ca="1"/>
        <v>1965</v>
      </c>
      <c r="N24011" s="53">
        <f ca="1"/>
        <v>9</v>
      </c>
      <c r="O24011" s="53" t="str">
        <f ca="1"/>
        <v>1965-09</v>
      </c>
    </row>
    <row r="24012" spans="12:15" x14ac:dyDescent="0.4">
      <c r="L24012" s="56">
        <f ca="1"/>
        <v>24011</v>
      </c>
      <c r="M24012" s="53">
        <f ca="1"/>
        <v>1965</v>
      </c>
      <c r="N24012" s="53">
        <f ca="1"/>
        <v>9</v>
      </c>
      <c r="O24012" s="53" t="str">
        <f ca="1"/>
        <v>1965-09</v>
      </c>
    </row>
    <row r="24013" spans="12:15" x14ac:dyDescent="0.4">
      <c r="L24013" s="56">
        <f ca="1"/>
        <v>24012</v>
      </c>
      <c r="M24013" s="53">
        <f ca="1"/>
        <v>1965</v>
      </c>
      <c r="N24013" s="53">
        <f ca="1"/>
        <v>9</v>
      </c>
      <c r="O24013" s="53" t="str">
        <f ca="1"/>
        <v>1965-09</v>
      </c>
    </row>
    <row r="24014" spans="12:15" x14ac:dyDescent="0.4">
      <c r="L24014" s="56">
        <f ca="1"/>
        <v>24013</v>
      </c>
      <c r="M24014" s="53">
        <f ca="1"/>
        <v>1965</v>
      </c>
      <c r="N24014" s="53">
        <f ca="1"/>
        <v>9</v>
      </c>
      <c r="O24014" s="53" t="str">
        <f ca="1"/>
        <v>1965-09</v>
      </c>
    </row>
    <row r="24015" spans="12:15" x14ac:dyDescent="0.4">
      <c r="L24015" s="56">
        <f ca="1"/>
        <v>24014</v>
      </c>
      <c r="M24015" s="53">
        <f ca="1"/>
        <v>1965</v>
      </c>
      <c r="N24015" s="53">
        <f ca="1"/>
        <v>9</v>
      </c>
      <c r="O24015" s="53" t="str">
        <f ca="1"/>
        <v>1965-09</v>
      </c>
    </row>
    <row r="24016" spans="12:15" x14ac:dyDescent="0.4">
      <c r="L24016" s="56">
        <f ca="1"/>
        <v>24015</v>
      </c>
      <c r="M24016" s="53">
        <f ca="1"/>
        <v>1965</v>
      </c>
      <c r="N24016" s="53">
        <f ca="1"/>
        <v>9</v>
      </c>
      <c r="O24016" s="53" t="str">
        <f ca="1"/>
        <v>1965-09</v>
      </c>
    </row>
    <row r="24017" spans="12:15" x14ac:dyDescent="0.4">
      <c r="L24017" s="56">
        <f ca="1"/>
        <v>24016</v>
      </c>
      <c r="M24017" s="53">
        <f ca="1"/>
        <v>1965</v>
      </c>
      <c r="N24017" s="53">
        <f ca="1"/>
        <v>10</v>
      </c>
      <c r="O24017" s="53" t="str">
        <f ca="1"/>
        <v>1965-10</v>
      </c>
    </row>
    <row r="24018" spans="12:15" x14ac:dyDescent="0.4">
      <c r="L24018" s="56">
        <f ca="1"/>
        <v>24017</v>
      </c>
      <c r="M24018" s="53">
        <f ca="1"/>
        <v>1965</v>
      </c>
      <c r="N24018" s="53">
        <f ca="1"/>
        <v>10</v>
      </c>
      <c r="O24018" s="53" t="str">
        <f ca="1"/>
        <v>1965-10</v>
      </c>
    </row>
    <row r="24019" spans="12:15" x14ac:dyDescent="0.4">
      <c r="L24019" s="56">
        <f ca="1"/>
        <v>24018</v>
      </c>
      <c r="M24019" s="53">
        <f ca="1"/>
        <v>1965</v>
      </c>
      <c r="N24019" s="53">
        <f ca="1"/>
        <v>10</v>
      </c>
      <c r="O24019" s="53" t="str">
        <f ca="1"/>
        <v>1965-10</v>
      </c>
    </row>
    <row r="24020" spans="12:15" x14ac:dyDescent="0.4">
      <c r="L24020" s="56">
        <f ca="1"/>
        <v>24019</v>
      </c>
      <c r="M24020" s="53">
        <f ca="1"/>
        <v>1965</v>
      </c>
      <c r="N24020" s="53">
        <f ca="1"/>
        <v>10</v>
      </c>
      <c r="O24020" s="53" t="str">
        <f ca="1"/>
        <v>1965-10</v>
      </c>
    </row>
    <row r="24021" spans="12:15" x14ac:dyDescent="0.4">
      <c r="L24021" s="56">
        <f ca="1"/>
        <v>24020</v>
      </c>
      <c r="M24021" s="53">
        <f ca="1"/>
        <v>1965</v>
      </c>
      <c r="N24021" s="53">
        <f ca="1"/>
        <v>10</v>
      </c>
      <c r="O24021" s="53" t="str">
        <f ca="1"/>
        <v>1965-10</v>
      </c>
    </row>
    <row r="24022" spans="12:15" x14ac:dyDescent="0.4">
      <c r="L24022" s="56">
        <f ca="1"/>
        <v>24021</v>
      </c>
      <c r="M24022" s="53">
        <f ca="1"/>
        <v>1965</v>
      </c>
      <c r="N24022" s="53">
        <f ca="1"/>
        <v>10</v>
      </c>
      <c r="O24022" s="53" t="str">
        <f ca="1"/>
        <v>1965-10</v>
      </c>
    </row>
    <row r="24023" spans="12:15" x14ac:dyDescent="0.4">
      <c r="L24023" s="56">
        <f ca="1"/>
        <v>24022</v>
      </c>
      <c r="M24023" s="53">
        <f ca="1"/>
        <v>1965</v>
      </c>
      <c r="N24023" s="53">
        <f ca="1"/>
        <v>10</v>
      </c>
      <c r="O24023" s="53" t="str">
        <f ca="1"/>
        <v>1965-10</v>
      </c>
    </row>
    <row r="24024" spans="12:15" x14ac:dyDescent="0.4">
      <c r="L24024" s="56">
        <f ca="1"/>
        <v>24023</v>
      </c>
      <c r="M24024" s="53">
        <f ca="1"/>
        <v>1965</v>
      </c>
      <c r="N24024" s="53">
        <f ca="1"/>
        <v>10</v>
      </c>
      <c r="O24024" s="53" t="str">
        <f ca="1"/>
        <v>1965-10</v>
      </c>
    </row>
    <row r="24025" spans="12:15" x14ac:dyDescent="0.4">
      <c r="L24025" s="56">
        <f ca="1"/>
        <v>24024</v>
      </c>
      <c r="M24025" s="53">
        <f ca="1"/>
        <v>1965</v>
      </c>
      <c r="N24025" s="53">
        <f ca="1"/>
        <v>10</v>
      </c>
      <c r="O24025" s="53" t="str">
        <f ca="1"/>
        <v>1965-10</v>
      </c>
    </row>
    <row r="24026" spans="12:15" x14ac:dyDescent="0.4">
      <c r="L24026" s="56">
        <f ca="1"/>
        <v>24025</v>
      </c>
      <c r="M24026" s="53">
        <f ca="1"/>
        <v>1965</v>
      </c>
      <c r="N24026" s="53">
        <f ca="1"/>
        <v>10</v>
      </c>
      <c r="O24026" s="53" t="str">
        <f ca="1"/>
        <v>1965-10</v>
      </c>
    </row>
    <row r="24027" spans="12:15" x14ac:dyDescent="0.4">
      <c r="L24027" s="56">
        <f ca="1"/>
        <v>24026</v>
      </c>
      <c r="M24027" s="53">
        <f ca="1"/>
        <v>1965</v>
      </c>
      <c r="N24027" s="53">
        <f ca="1"/>
        <v>10</v>
      </c>
      <c r="O24027" s="53" t="str">
        <f ca="1"/>
        <v>1965-10</v>
      </c>
    </row>
    <row r="24028" spans="12:15" x14ac:dyDescent="0.4">
      <c r="L24028" s="56">
        <f ca="1"/>
        <v>24027</v>
      </c>
      <c r="M24028" s="53">
        <f ca="1"/>
        <v>1965</v>
      </c>
      <c r="N24028" s="53">
        <f ca="1"/>
        <v>10</v>
      </c>
      <c r="O24028" s="53" t="str">
        <f ca="1"/>
        <v>1965-10</v>
      </c>
    </row>
    <row r="24029" spans="12:15" x14ac:dyDescent="0.4">
      <c r="L24029" s="56">
        <f ca="1"/>
        <v>24028</v>
      </c>
      <c r="M24029" s="53">
        <f ca="1"/>
        <v>1965</v>
      </c>
      <c r="N24029" s="53">
        <f ca="1"/>
        <v>10</v>
      </c>
      <c r="O24029" s="53" t="str">
        <f ca="1"/>
        <v>1965-10</v>
      </c>
    </row>
    <row r="24030" spans="12:15" x14ac:dyDescent="0.4">
      <c r="L24030" s="56">
        <f ca="1"/>
        <v>24029</v>
      </c>
      <c r="M24030" s="53">
        <f ca="1"/>
        <v>1965</v>
      </c>
      <c r="N24030" s="53">
        <f ca="1"/>
        <v>10</v>
      </c>
      <c r="O24030" s="53" t="str">
        <f ca="1"/>
        <v>1965-10</v>
      </c>
    </row>
    <row r="24031" spans="12:15" x14ac:dyDescent="0.4">
      <c r="L24031" s="56">
        <f ca="1"/>
        <v>24030</v>
      </c>
      <c r="M24031" s="53">
        <f ca="1"/>
        <v>1965</v>
      </c>
      <c r="N24031" s="53">
        <f ca="1"/>
        <v>10</v>
      </c>
      <c r="O24031" s="53" t="str">
        <f ca="1"/>
        <v>1965-10</v>
      </c>
    </row>
    <row r="24032" spans="12:15" x14ac:dyDescent="0.4">
      <c r="L24032" s="56">
        <f ca="1"/>
        <v>24031</v>
      </c>
      <c r="M24032" s="53">
        <f ca="1"/>
        <v>1965</v>
      </c>
      <c r="N24032" s="53">
        <f ca="1"/>
        <v>10</v>
      </c>
      <c r="O24032" s="53" t="str">
        <f ca="1"/>
        <v>1965-10</v>
      </c>
    </row>
    <row r="24033" spans="12:15" x14ac:dyDescent="0.4">
      <c r="L24033" s="56">
        <f ca="1"/>
        <v>24032</v>
      </c>
      <c r="M24033" s="53">
        <f ca="1"/>
        <v>1965</v>
      </c>
      <c r="N24033" s="53">
        <f ca="1"/>
        <v>10</v>
      </c>
      <c r="O24033" s="53" t="str">
        <f ca="1"/>
        <v>1965-10</v>
      </c>
    </row>
    <row r="24034" spans="12:15" x14ac:dyDescent="0.4">
      <c r="L24034" s="56">
        <f ca="1"/>
        <v>24033</v>
      </c>
      <c r="M24034" s="53">
        <f ca="1"/>
        <v>1965</v>
      </c>
      <c r="N24034" s="53">
        <f ca="1"/>
        <v>10</v>
      </c>
      <c r="O24034" s="53" t="str">
        <f ca="1"/>
        <v>1965-10</v>
      </c>
    </row>
    <row r="24035" spans="12:15" x14ac:dyDescent="0.4">
      <c r="L24035" s="56">
        <f ca="1"/>
        <v>24034</v>
      </c>
      <c r="M24035" s="53">
        <f ca="1"/>
        <v>1965</v>
      </c>
      <c r="N24035" s="53">
        <f ca="1"/>
        <v>10</v>
      </c>
      <c r="O24035" s="53" t="str">
        <f ca="1"/>
        <v>1965-10</v>
      </c>
    </row>
    <row r="24036" spans="12:15" x14ac:dyDescent="0.4">
      <c r="L24036" s="56">
        <f ca="1"/>
        <v>24035</v>
      </c>
      <c r="M24036" s="53">
        <f ca="1"/>
        <v>1965</v>
      </c>
      <c r="N24036" s="53">
        <f ca="1"/>
        <v>10</v>
      </c>
      <c r="O24036" s="53" t="str">
        <f ca="1"/>
        <v>1965-10</v>
      </c>
    </row>
    <row r="24037" spans="12:15" x14ac:dyDescent="0.4">
      <c r="L24037" s="56">
        <f ca="1"/>
        <v>24036</v>
      </c>
      <c r="M24037" s="53">
        <f ca="1"/>
        <v>1965</v>
      </c>
      <c r="N24037" s="53">
        <f ca="1"/>
        <v>10</v>
      </c>
      <c r="O24037" s="53" t="str">
        <f ca="1"/>
        <v>1965-10</v>
      </c>
    </row>
    <row r="24038" spans="12:15" x14ac:dyDescent="0.4">
      <c r="L24038" s="56">
        <f ca="1"/>
        <v>24037</v>
      </c>
      <c r="M24038" s="53">
        <f ca="1"/>
        <v>1965</v>
      </c>
      <c r="N24038" s="53">
        <f ca="1"/>
        <v>10</v>
      </c>
      <c r="O24038" s="53" t="str">
        <f ca="1"/>
        <v>1965-10</v>
      </c>
    </row>
    <row r="24039" spans="12:15" x14ac:dyDescent="0.4">
      <c r="L24039" s="56">
        <f ca="1"/>
        <v>24038</v>
      </c>
      <c r="M24039" s="53">
        <f ca="1"/>
        <v>1965</v>
      </c>
      <c r="N24039" s="53">
        <f ca="1"/>
        <v>10</v>
      </c>
      <c r="O24039" s="53" t="str">
        <f ca="1"/>
        <v>1965-10</v>
      </c>
    </row>
    <row r="24040" spans="12:15" x14ac:dyDescent="0.4">
      <c r="L24040" s="56">
        <f ca="1"/>
        <v>24039</v>
      </c>
      <c r="M24040" s="53">
        <f ca="1"/>
        <v>1965</v>
      </c>
      <c r="N24040" s="53">
        <f ca="1"/>
        <v>10</v>
      </c>
      <c r="O24040" s="53" t="str">
        <f ca="1"/>
        <v>1965-10</v>
      </c>
    </row>
    <row r="24041" spans="12:15" x14ac:dyDescent="0.4">
      <c r="L24041" s="56">
        <f ca="1"/>
        <v>24040</v>
      </c>
      <c r="M24041" s="53">
        <f ca="1"/>
        <v>1965</v>
      </c>
      <c r="N24041" s="53">
        <f ca="1"/>
        <v>10</v>
      </c>
      <c r="O24041" s="53" t="str">
        <f ca="1"/>
        <v>1965-10</v>
      </c>
    </row>
    <row r="24042" spans="12:15" x14ac:dyDescent="0.4">
      <c r="L24042" s="56">
        <f ca="1"/>
        <v>24041</v>
      </c>
      <c r="M24042" s="53">
        <f ca="1"/>
        <v>1965</v>
      </c>
      <c r="N24042" s="53">
        <f ca="1"/>
        <v>10</v>
      </c>
      <c r="O24042" s="53" t="str">
        <f ca="1"/>
        <v>1965-10</v>
      </c>
    </row>
    <row r="24043" spans="12:15" x14ac:dyDescent="0.4">
      <c r="L24043" s="56">
        <f ca="1"/>
        <v>24042</v>
      </c>
      <c r="M24043" s="53">
        <f ca="1"/>
        <v>1965</v>
      </c>
      <c r="N24043" s="53">
        <f ca="1"/>
        <v>10</v>
      </c>
      <c r="O24043" s="53" t="str">
        <f ca="1"/>
        <v>1965-10</v>
      </c>
    </row>
    <row r="24044" spans="12:15" x14ac:dyDescent="0.4">
      <c r="L24044" s="56">
        <f ca="1"/>
        <v>24043</v>
      </c>
      <c r="M24044" s="53">
        <f ca="1"/>
        <v>1965</v>
      </c>
      <c r="N24044" s="53">
        <f ca="1"/>
        <v>10</v>
      </c>
      <c r="O24044" s="53" t="str">
        <f ca="1"/>
        <v>1965-10</v>
      </c>
    </row>
    <row r="24045" spans="12:15" x14ac:dyDescent="0.4">
      <c r="L24045" s="56">
        <f ca="1"/>
        <v>24044</v>
      </c>
      <c r="M24045" s="53">
        <f ca="1"/>
        <v>1965</v>
      </c>
      <c r="N24045" s="53">
        <f ca="1"/>
        <v>10</v>
      </c>
      <c r="O24045" s="53" t="str">
        <f ca="1"/>
        <v>1965-10</v>
      </c>
    </row>
    <row r="24046" spans="12:15" x14ac:dyDescent="0.4">
      <c r="L24046" s="56">
        <f ca="1"/>
        <v>24045</v>
      </c>
      <c r="M24046" s="53">
        <f ca="1"/>
        <v>1965</v>
      </c>
      <c r="N24046" s="53">
        <f ca="1"/>
        <v>10</v>
      </c>
      <c r="O24046" s="53" t="str">
        <f ca="1"/>
        <v>1965-10</v>
      </c>
    </row>
    <row r="24047" spans="12:15" x14ac:dyDescent="0.4">
      <c r="L24047" s="56">
        <f ca="1"/>
        <v>24046</v>
      </c>
      <c r="M24047" s="53">
        <f ca="1"/>
        <v>1965</v>
      </c>
      <c r="N24047" s="53">
        <f ca="1"/>
        <v>10</v>
      </c>
      <c r="O24047" s="53" t="str">
        <f ca="1"/>
        <v>1965-10</v>
      </c>
    </row>
    <row r="24048" spans="12:15" x14ac:dyDescent="0.4">
      <c r="L24048" s="56">
        <f ca="1"/>
        <v>24047</v>
      </c>
      <c r="M24048" s="53">
        <f ca="1"/>
        <v>1965</v>
      </c>
      <c r="N24048" s="53">
        <f ca="1"/>
        <v>11</v>
      </c>
      <c r="O24048" s="53" t="str">
        <f ca="1"/>
        <v>1965-11</v>
      </c>
    </row>
    <row r="24049" spans="12:15" x14ac:dyDescent="0.4">
      <c r="L24049" s="56">
        <f ca="1"/>
        <v>24048</v>
      </c>
      <c r="M24049" s="53">
        <f ca="1"/>
        <v>1965</v>
      </c>
      <c r="N24049" s="53">
        <f ca="1"/>
        <v>11</v>
      </c>
      <c r="O24049" s="53" t="str">
        <f ca="1"/>
        <v>1965-11</v>
      </c>
    </row>
    <row r="24050" spans="12:15" x14ac:dyDescent="0.4">
      <c r="L24050" s="56">
        <f ca="1"/>
        <v>24049</v>
      </c>
      <c r="M24050" s="53">
        <f ca="1"/>
        <v>1965</v>
      </c>
      <c r="N24050" s="53">
        <f ca="1"/>
        <v>11</v>
      </c>
      <c r="O24050" s="53" t="str">
        <f ca="1"/>
        <v>1965-11</v>
      </c>
    </row>
    <row r="24051" spans="12:15" x14ac:dyDescent="0.4">
      <c r="L24051" s="56">
        <f ca="1"/>
        <v>24050</v>
      </c>
      <c r="M24051" s="53">
        <f ca="1"/>
        <v>1965</v>
      </c>
      <c r="N24051" s="53">
        <f ca="1"/>
        <v>11</v>
      </c>
      <c r="O24051" s="53" t="str">
        <f ca="1"/>
        <v>1965-11</v>
      </c>
    </row>
    <row r="24052" spans="12:15" x14ac:dyDescent="0.4">
      <c r="L24052" s="56">
        <f ca="1"/>
        <v>24051</v>
      </c>
      <c r="M24052" s="53">
        <f ca="1"/>
        <v>1965</v>
      </c>
      <c r="N24052" s="53">
        <f ca="1"/>
        <v>11</v>
      </c>
      <c r="O24052" s="53" t="str">
        <f ca="1"/>
        <v>1965-11</v>
      </c>
    </row>
    <row r="24053" spans="12:15" x14ac:dyDescent="0.4">
      <c r="L24053" s="56">
        <f ca="1"/>
        <v>24052</v>
      </c>
      <c r="M24053" s="53">
        <f ca="1"/>
        <v>1965</v>
      </c>
      <c r="N24053" s="53">
        <f ca="1"/>
        <v>11</v>
      </c>
      <c r="O24053" s="53" t="str">
        <f ca="1"/>
        <v>1965-11</v>
      </c>
    </row>
    <row r="24054" spans="12:15" x14ac:dyDescent="0.4">
      <c r="L24054" s="56">
        <f ca="1"/>
        <v>24053</v>
      </c>
      <c r="M24054" s="53">
        <f ca="1"/>
        <v>1965</v>
      </c>
      <c r="N24054" s="53">
        <f ca="1"/>
        <v>11</v>
      </c>
      <c r="O24054" s="53" t="str">
        <f ca="1"/>
        <v>1965-11</v>
      </c>
    </row>
    <row r="24055" spans="12:15" x14ac:dyDescent="0.4">
      <c r="L24055" s="56">
        <f ca="1"/>
        <v>24054</v>
      </c>
      <c r="M24055" s="53">
        <f ca="1"/>
        <v>1965</v>
      </c>
      <c r="N24055" s="53">
        <f ca="1"/>
        <v>11</v>
      </c>
      <c r="O24055" s="53" t="str">
        <f ca="1"/>
        <v>1965-11</v>
      </c>
    </row>
    <row r="24056" spans="12:15" x14ac:dyDescent="0.4">
      <c r="L24056" s="56">
        <f ca="1"/>
        <v>24055</v>
      </c>
      <c r="M24056" s="53">
        <f ca="1"/>
        <v>1965</v>
      </c>
      <c r="N24056" s="53">
        <f ca="1"/>
        <v>11</v>
      </c>
      <c r="O24056" s="53" t="str">
        <f ca="1"/>
        <v>1965-11</v>
      </c>
    </row>
    <row r="24057" spans="12:15" x14ac:dyDescent="0.4">
      <c r="L24057" s="56">
        <f ca="1"/>
        <v>24056</v>
      </c>
      <c r="M24057" s="53">
        <f ca="1"/>
        <v>1965</v>
      </c>
      <c r="N24057" s="53">
        <f ca="1"/>
        <v>11</v>
      </c>
      <c r="O24057" s="53" t="str">
        <f ca="1"/>
        <v>1965-11</v>
      </c>
    </row>
    <row r="24058" spans="12:15" x14ac:dyDescent="0.4">
      <c r="L24058" s="56">
        <f ca="1"/>
        <v>24057</v>
      </c>
      <c r="M24058" s="53">
        <f ca="1"/>
        <v>1965</v>
      </c>
      <c r="N24058" s="53">
        <f ca="1"/>
        <v>11</v>
      </c>
      <c r="O24058" s="53" t="str">
        <f ca="1"/>
        <v>1965-11</v>
      </c>
    </row>
    <row r="24059" spans="12:15" x14ac:dyDescent="0.4">
      <c r="L24059" s="56">
        <f ca="1"/>
        <v>24058</v>
      </c>
      <c r="M24059" s="53">
        <f ca="1"/>
        <v>1965</v>
      </c>
      <c r="N24059" s="53">
        <f ca="1"/>
        <v>11</v>
      </c>
      <c r="O24059" s="53" t="str">
        <f ca="1"/>
        <v>1965-11</v>
      </c>
    </row>
    <row r="24060" spans="12:15" x14ac:dyDescent="0.4">
      <c r="L24060" s="56">
        <f ca="1"/>
        <v>24059</v>
      </c>
      <c r="M24060" s="53">
        <f ca="1"/>
        <v>1965</v>
      </c>
      <c r="N24060" s="53">
        <f ca="1"/>
        <v>11</v>
      </c>
      <c r="O24060" s="53" t="str">
        <f ca="1"/>
        <v>1965-11</v>
      </c>
    </row>
    <row r="24061" spans="12:15" x14ac:dyDescent="0.4">
      <c r="L24061" s="56">
        <f ca="1"/>
        <v>24060</v>
      </c>
      <c r="M24061" s="53">
        <f ca="1"/>
        <v>1965</v>
      </c>
      <c r="N24061" s="53">
        <f ca="1"/>
        <v>11</v>
      </c>
      <c r="O24061" s="53" t="str">
        <f ca="1"/>
        <v>1965-11</v>
      </c>
    </row>
    <row r="24062" spans="12:15" x14ac:dyDescent="0.4">
      <c r="L24062" s="56">
        <f ca="1"/>
        <v>24061</v>
      </c>
      <c r="M24062" s="53">
        <f ca="1"/>
        <v>1965</v>
      </c>
      <c r="N24062" s="53">
        <f ca="1"/>
        <v>11</v>
      </c>
      <c r="O24062" s="53" t="str">
        <f ca="1"/>
        <v>1965-11</v>
      </c>
    </row>
    <row r="24063" spans="12:15" x14ac:dyDescent="0.4">
      <c r="L24063" s="56">
        <f ca="1"/>
        <v>24062</v>
      </c>
      <c r="M24063" s="53">
        <f ca="1"/>
        <v>1965</v>
      </c>
      <c r="N24063" s="53">
        <f ca="1"/>
        <v>11</v>
      </c>
      <c r="O24063" s="53" t="str">
        <f ca="1"/>
        <v>1965-11</v>
      </c>
    </row>
    <row r="24064" spans="12:15" x14ac:dyDescent="0.4">
      <c r="L24064" s="56">
        <f ca="1"/>
        <v>24063</v>
      </c>
      <c r="M24064" s="53">
        <f ca="1"/>
        <v>1965</v>
      </c>
      <c r="N24064" s="53">
        <f ca="1"/>
        <v>11</v>
      </c>
      <c r="O24064" s="53" t="str">
        <f ca="1"/>
        <v>1965-11</v>
      </c>
    </row>
    <row r="24065" spans="12:15" x14ac:dyDescent="0.4">
      <c r="L24065" s="56">
        <f ca="1"/>
        <v>24064</v>
      </c>
      <c r="M24065" s="53">
        <f ca="1"/>
        <v>1965</v>
      </c>
      <c r="N24065" s="53">
        <f ca="1"/>
        <v>11</v>
      </c>
      <c r="O24065" s="53" t="str">
        <f ca="1"/>
        <v>1965-11</v>
      </c>
    </row>
    <row r="24066" spans="12:15" x14ac:dyDescent="0.4">
      <c r="L24066" s="56">
        <f ca="1"/>
        <v>24065</v>
      </c>
      <c r="M24066" s="53">
        <f ca="1"/>
        <v>1965</v>
      </c>
      <c r="N24066" s="53">
        <f ca="1"/>
        <v>11</v>
      </c>
      <c r="O24066" s="53" t="str">
        <f ca="1"/>
        <v>1965-11</v>
      </c>
    </row>
    <row r="24067" spans="12:15" x14ac:dyDescent="0.4">
      <c r="L24067" s="56">
        <f ca="1"/>
        <v>24066</v>
      </c>
      <c r="M24067" s="53">
        <f ca="1"/>
        <v>1965</v>
      </c>
      <c r="N24067" s="53">
        <f ca="1"/>
        <v>11</v>
      </c>
      <c r="O24067" s="53" t="str">
        <f ca="1"/>
        <v>1965-11</v>
      </c>
    </row>
    <row r="24068" spans="12:15" x14ac:dyDescent="0.4">
      <c r="L24068" s="56">
        <f ca="1"/>
        <v>24067</v>
      </c>
      <c r="M24068" s="53">
        <f ca="1"/>
        <v>1965</v>
      </c>
      <c r="N24068" s="53">
        <f ca="1"/>
        <v>11</v>
      </c>
      <c r="O24068" s="53" t="str">
        <f ca="1"/>
        <v>1965-11</v>
      </c>
    </row>
    <row r="24069" spans="12:15" x14ac:dyDescent="0.4">
      <c r="L24069" s="56">
        <f ca="1"/>
        <v>24068</v>
      </c>
      <c r="M24069" s="53">
        <f ca="1"/>
        <v>1965</v>
      </c>
      <c r="N24069" s="53">
        <f ca="1"/>
        <v>11</v>
      </c>
      <c r="O24069" s="53" t="str">
        <f ca="1"/>
        <v>1965-11</v>
      </c>
    </row>
    <row r="24070" spans="12:15" x14ac:dyDescent="0.4">
      <c r="L24070" s="56">
        <f ca="1"/>
        <v>24069</v>
      </c>
      <c r="M24070" s="53">
        <f ca="1"/>
        <v>1965</v>
      </c>
      <c r="N24070" s="53">
        <f ca="1"/>
        <v>11</v>
      </c>
      <c r="O24070" s="53" t="str">
        <f ca="1"/>
        <v>1965-11</v>
      </c>
    </row>
    <row r="24071" spans="12:15" x14ac:dyDescent="0.4">
      <c r="L24071" s="56">
        <f ca="1"/>
        <v>24070</v>
      </c>
      <c r="M24071" s="53">
        <f ca="1"/>
        <v>1965</v>
      </c>
      <c r="N24071" s="53">
        <f ca="1"/>
        <v>11</v>
      </c>
      <c r="O24071" s="53" t="str">
        <f ca="1"/>
        <v>1965-11</v>
      </c>
    </row>
    <row r="24072" spans="12:15" x14ac:dyDescent="0.4">
      <c r="L24072" s="56">
        <f ca="1"/>
        <v>24071</v>
      </c>
      <c r="M24072" s="53">
        <f ca="1"/>
        <v>1965</v>
      </c>
      <c r="N24072" s="53">
        <f ca="1"/>
        <v>11</v>
      </c>
      <c r="O24072" s="53" t="str">
        <f ca="1"/>
        <v>1965-11</v>
      </c>
    </row>
    <row r="24073" spans="12:15" x14ac:dyDescent="0.4">
      <c r="L24073" s="56">
        <f ca="1"/>
        <v>24072</v>
      </c>
      <c r="M24073" s="53">
        <f ca="1"/>
        <v>1965</v>
      </c>
      <c r="N24073" s="53">
        <f ca="1"/>
        <v>11</v>
      </c>
      <c r="O24073" s="53" t="str">
        <f ca="1"/>
        <v>1965-11</v>
      </c>
    </row>
    <row r="24074" spans="12:15" x14ac:dyDescent="0.4">
      <c r="L24074" s="56">
        <f ca="1"/>
        <v>24073</v>
      </c>
      <c r="M24074" s="53">
        <f ca="1"/>
        <v>1965</v>
      </c>
      <c r="N24074" s="53">
        <f ca="1"/>
        <v>11</v>
      </c>
      <c r="O24074" s="53" t="str">
        <f ca="1"/>
        <v>1965-11</v>
      </c>
    </row>
    <row r="24075" spans="12:15" x14ac:dyDescent="0.4">
      <c r="L24075" s="56">
        <f ca="1"/>
        <v>24074</v>
      </c>
      <c r="M24075" s="53">
        <f ca="1"/>
        <v>1965</v>
      </c>
      <c r="N24075" s="53">
        <f ca="1"/>
        <v>11</v>
      </c>
      <c r="O24075" s="53" t="str">
        <f ca="1"/>
        <v>1965-11</v>
      </c>
    </row>
    <row r="24076" spans="12:15" x14ac:dyDescent="0.4">
      <c r="L24076" s="56">
        <f ca="1"/>
        <v>24075</v>
      </c>
      <c r="M24076" s="53">
        <f ca="1"/>
        <v>1965</v>
      </c>
      <c r="N24076" s="53">
        <f ca="1"/>
        <v>11</v>
      </c>
      <c r="O24076" s="53" t="str">
        <f ca="1"/>
        <v>1965-11</v>
      </c>
    </row>
    <row r="24077" spans="12:15" x14ac:dyDescent="0.4">
      <c r="L24077" s="56">
        <f ca="1"/>
        <v>24076</v>
      </c>
      <c r="M24077" s="53">
        <f ca="1"/>
        <v>1965</v>
      </c>
      <c r="N24077" s="53">
        <f ca="1"/>
        <v>11</v>
      </c>
      <c r="O24077" s="53" t="str">
        <f ca="1"/>
        <v>1965-11</v>
      </c>
    </row>
    <row r="24078" spans="12:15" x14ac:dyDescent="0.4">
      <c r="L24078" s="56">
        <f ca="1"/>
        <v>24077</v>
      </c>
      <c r="M24078" s="53">
        <f ca="1"/>
        <v>1965</v>
      </c>
      <c r="N24078" s="53">
        <f ca="1"/>
        <v>12</v>
      </c>
      <c r="O24078" s="53" t="str">
        <f ca="1"/>
        <v>1965-12</v>
      </c>
    </row>
    <row r="24079" spans="12:15" x14ac:dyDescent="0.4">
      <c r="L24079" s="56">
        <f ca="1"/>
        <v>24078</v>
      </c>
      <c r="M24079" s="53">
        <f ca="1"/>
        <v>1965</v>
      </c>
      <c r="N24079" s="53">
        <f ca="1"/>
        <v>12</v>
      </c>
      <c r="O24079" s="53" t="str">
        <f ca="1"/>
        <v>1965-12</v>
      </c>
    </row>
    <row r="24080" spans="12:15" x14ac:dyDescent="0.4">
      <c r="L24080" s="56">
        <f ca="1"/>
        <v>24079</v>
      </c>
      <c r="M24080" s="53">
        <f ca="1"/>
        <v>1965</v>
      </c>
      <c r="N24080" s="53">
        <f ca="1"/>
        <v>12</v>
      </c>
      <c r="O24080" s="53" t="str">
        <f ca="1"/>
        <v>1965-12</v>
      </c>
    </row>
    <row r="24081" spans="12:15" x14ac:dyDescent="0.4">
      <c r="L24081" s="56">
        <f ca="1"/>
        <v>24080</v>
      </c>
      <c r="M24081" s="53">
        <f ca="1"/>
        <v>1965</v>
      </c>
      <c r="N24081" s="53">
        <f ca="1"/>
        <v>12</v>
      </c>
      <c r="O24081" s="53" t="str">
        <f ca="1"/>
        <v>1965-12</v>
      </c>
    </row>
    <row r="24082" spans="12:15" x14ac:dyDescent="0.4">
      <c r="L24082" s="56">
        <f ca="1"/>
        <v>24081</v>
      </c>
      <c r="M24082" s="53">
        <f ca="1"/>
        <v>1965</v>
      </c>
      <c r="N24082" s="53">
        <f ca="1"/>
        <v>12</v>
      </c>
      <c r="O24082" s="53" t="str">
        <f ca="1"/>
        <v>1965-12</v>
      </c>
    </row>
    <row r="24083" spans="12:15" x14ac:dyDescent="0.4">
      <c r="L24083" s="56">
        <f ca="1"/>
        <v>24082</v>
      </c>
      <c r="M24083" s="53">
        <f ca="1"/>
        <v>1965</v>
      </c>
      <c r="N24083" s="53">
        <f ca="1"/>
        <v>12</v>
      </c>
      <c r="O24083" s="53" t="str">
        <f ca="1"/>
        <v>1965-12</v>
      </c>
    </row>
    <row r="24084" spans="12:15" x14ac:dyDescent="0.4">
      <c r="L24084" s="56">
        <f ca="1"/>
        <v>24083</v>
      </c>
      <c r="M24084" s="53">
        <f ca="1"/>
        <v>1965</v>
      </c>
      <c r="N24084" s="53">
        <f ca="1"/>
        <v>12</v>
      </c>
      <c r="O24084" s="53" t="str">
        <f ca="1"/>
        <v>1965-12</v>
      </c>
    </row>
    <row r="24085" spans="12:15" x14ac:dyDescent="0.4">
      <c r="L24085" s="56">
        <f ca="1"/>
        <v>24084</v>
      </c>
      <c r="M24085" s="53">
        <f ca="1"/>
        <v>1965</v>
      </c>
      <c r="N24085" s="53">
        <f ca="1"/>
        <v>12</v>
      </c>
      <c r="O24085" s="53" t="str">
        <f ca="1"/>
        <v>1965-12</v>
      </c>
    </row>
    <row r="24086" spans="12:15" x14ac:dyDescent="0.4">
      <c r="L24086" s="56">
        <f ca="1"/>
        <v>24085</v>
      </c>
      <c r="M24086" s="53">
        <f ca="1"/>
        <v>1965</v>
      </c>
      <c r="N24086" s="53">
        <f ca="1"/>
        <v>12</v>
      </c>
      <c r="O24086" s="53" t="str">
        <f ca="1"/>
        <v>1965-12</v>
      </c>
    </row>
    <row r="24087" spans="12:15" x14ac:dyDescent="0.4">
      <c r="L24087" s="56">
        <f ca="1"/>
        <v>24086</v>
      </c>
      <c r="M24087" s="53">
        <f ca="1"/>
        <v>1965</v>
      </c>
      <c r="N24087" s="53">
        <f ca="1"/>
        <v>12</v>
      </c>
      <c r="O24087" s="53" t="str">
        <f ca="1"/>
        <v>1965-12</v>
      </c>
    </row>
    <row r="24088" spans="12:15" x14ac:dyDescent="0.4">
      <c r="L24088" s="56">
        <f ca="1"/>
        <v>24087</v>
      </c>
      <c r="M24088" s="53">
        <f ca="1"/>
        <v>1965</v>
      </c>
      <c r="N24088" s="53">
        <f ca="1"/>
        <v>12</v>
      </c>
      <c r="O24088" s="53" t="str">
        <f ca="1"/>
        <v>1965-12</v>
      </c>
    </row>
    <row r="24089" spans="12:15" x14ac:dyDescent="0.4">
      <c r="L24089" s="56">
        <f ca="1"/>
        <v>24088</v>
      </c>
      <c r="M24089" s="53">
        <f ca="1"/>
        <v>1965</v>
      </c>
      <c r="N24089" s="53">
        <f ca="1"/>
        <v>12</v>
      </c>
      <c r="O24089" s="53" t="str">
        <f ca="1"/>
        <v>1965-12</v>
      </c>
    </row>
    <row r="24090" spans="12:15" x14ac:dyDescent="0.4">
      <c r="L24090" s="56">
        <f ca="1"/>
        <v>24089</v>
      </c>
      <c r="M24090" s="53">
        <f ca="1"/>
        <v>1965</v>
      </c>
      <c r="N24090" s="53">
        <f ca="1"/>
        <v>12</v>
      </c>
      <c r="O24090" s="53" t="str">
        <f ca="1"/>
        <v>1965-12</v>
      </c>
    </row>
    <row r="24091" spans="12:15" x14ac:dyDescent="0.4">
      <c r="L24091" s="56">
        <f ca="1"/>
        <v>24090</v>
      </c>
      <c r="M24091" s="53">
        <f ca="1"/>
        <v>1965</v>
      </c>
      <c r="N24091" s="53">
        <f ca="1"/>
        <v>12</v>
      </c>
      <c r="O24091" s="53" t="str">
        <f ca="1"/>
        <v>1965-12</v>
      </c>
    </row>
    <row r="24092" spans="12:15" x14ac:dyDescent="0.4">
      <c r="L24092" s="56">
        <f ca="1"/>
        <v>24091</v>
      </c>
      <c r="M24092" s="53">
        <f ca="1"/>
        <v>1965</v>
      </c>
      <c r="N24092" s="53">
        <f ca="1"/>
        <v>12</v>
      </c>
      <c r="O24092" s="53" t="str">
        <f ca="1"/>
        <v>1965-12</v>
      </c>
    </row>
    <row r="24093" spans="12:15" x14ac:dyDescent="0.4">
      <c r="L24093" s="56">
        <f ca="1"/>
        <v>24092</v>
      </c>
      <c r="M24093" s="53">
        <f ca="1"/>
        <v>1965</v>
      </c>
      <c r="N24093" s="53">
        <f ca="1"/>
        <v>12</v>
      </c>
      <c r="O24093" s="53" t="str">
        <f ca="1"/>
        <v>1965-12</v>
      </c>
    </row>
    <row r="24094" spans="12:15" x14ac:dyDescent="0.4">
      <c r="L24094" s="56">
        <f ca="1"/>
        <v>24093</v>
      </c>
      <c r="M24094" s="53">
        <f ca="1"/>
        <v>1965</v>
      </c>
      <c r="N24094" s="53">
        <f ca="1"/>
        <v>12</v>
      </c>
      <c r="O24094" s="53" t="str">
        <f ca="1"/>
        <v>1965-12</v>
      </c>
    </row>
    <row r="24095" spans="12:15" x14ac:dyDescent="0.4">
      <c r="L24095" s="56">
        <f ca="1"/>
        <v>24094</v>
      </c>
      <c r="M24095" s="53">
        <f ca="1"/>
        <v>1965</v>
      </c>
      <c r="N24095" s="53">
        <f ca="1"/>
        <v>12</v>
      </c>
      <c r="O24095" s="53" t="str">
        <f ca="1"/>
        <v>1965-12</v>
      </c>
    </row>
    <row r="24096" spans="12:15" x14ac:dyDescent="0.4">
      <c r="L24096" s="56">
        <f ca="1"/>
        <v>24095</v>
      </c>
      <c r="M24096" s="53">
        <f ca="1"/>
        <v>1965</v>
      </c>
      <c r="N24096" s="53">
        <f ca="1"/>
        <v>12</v>
      </c>
      <c r="O24096" s="53" t="str">
        <f ca="1"/>
        <v>1965-12</v>
      </c>
    </row>
    <row r="24097" spans="12:15" x14ac:dyDescent="0.4">
      <c r="L24097" s="56">
        <f ca="1"/>
        <v>24096</v>
      </c>
      <c r="M24097" s="53">
        <f ca="1"/>
        <v>1965</v>
      </c>
      <c r="N24097" s="53">
        <f ca="1"/>
        <v>12</v>
      </c>
      <c r="O24097" s="53" t="str">
        <f ca="1"/>
        <v>1965-12</v>
      </c>
    </row>
    <row r="24098" spans="12:15" x14ac:dyDescent="0.4">
      <c r="L24098" s="56">
        <f ca="1"/>
        <v>24097</v>
      </c>
      <c r="M24098" s="53">
        <f ca="1"/>
        <v>1965</v>
      </c>
      <c r="N24098" s="53">
        <f ca="1"/>
        <v>12</v>
      </c>
      <c r="O24098" s="53" t="str">
        <f ca="1"/>
        <v>1965-12</v>
      </c>
    </row>
    <row r="24099" spans="12:15" x14ac:dyDescent="0.4">
      <c r="L24099" s="56">
        <f ca="1"/>
        <v>24098</v>
      </c>
      <c r="M24099" s="53">
        <f ca="1"/>
        <v>1965</v>
      </c>
      <c r="N24099" s="53">
        <f ca="1"/>
        <v>12</v>
      </c>
      <c r="O24099" s="53" t="str">
        <f ca="1"/>
        <v>1965-12</v>
      </c>
    </row>
    <row r="24100" spans="12:15" x14ac:dyDescent="0.4">
      <c r="L24100" s="56">
        <f ca="1"/>
        <v>24099</v>
      </c>
      <c r="M24100" s="53">
        <f ca="1"/>
        <v>1965</v>
      </c>
      <c r="N24100" s="53">
        <f ca="1"/>
        <v>12</v>
      </c>
      <c r="O24100" s="53" t="str">
        <f ca="1"/>
        <v>1965-12</v>
      </c>
    </row>
    <row r="24101" spans="12:15" x14ac:dyDescent="0.4">
      <c r="L24101" s="56">
        <f ca="1"/>
        <v>24100</v>
      </c>
      <c r="M24101" s="53">
        <f ca="1"/>
        <v>1965</v>
      </c>
      <c r="N24101" s="53">
        <f ca="1"/>
        <v>12</v>
      </c>
      <c r="O24101" s="53" t="str">
        <f ca="1"/>
        <v>1965-12</v>
      </c>
    </row>
    <row r="24102" spans="12:15" x14ac:dyDescent="0.4">
      <c r="L24102" s="56">
        <f ca="1"/>
        <v>24101</v>
      </c>
      <c r="M24102" s="53">
        <f ca="1"/>
        <v>1965</v>
      </c>
      <c r="N24102" s="53">
        <f ca="1"/>
        <v>12</v>
      </c>
      <c r="O24102" s="53" t="str">
        <f ca="1"/>
        <v>1965-12</v>
      </c>
    </row>
    <row r="24103" spans="12:15" x14ac:dyDescent="0.4">
      <c r="L24103" s="56">
        <f ca="1"/>
        <v>24102</v>
      </c>
      <c r="M24103" s="53">
        <f ca="1"/>
        <v>1965</v>
      </c>
      <c r="N24103" s="53">
        <f ca="1"/>
        <v>12</v>
      </c>
      <c r="O24103" s="53" t="str">
        <f ca="1"/>
        <v>1965-12</v>
      </c>
    </row>
    <row r="24104" spans="12:15" x14ac:dyDescent="0.4">
      <c r="L24104" s="56">
        <f ca="1"/>
        <v>24103</v>
      </c>
      <c r="M24104" s="53">
        <f ca="1"/>
        <v>1965</v>
      </c>
      <c r="N24104" s="53">
        <f ca="1"/>
        <v>12</v>
      </c>
      <c r="O24104" s="53" t="str">
        <f ca="1"/>
        <v>1965-12</v>
      </c>
    </row>
    <row r="24105" spans="12:15" x14ac:dyDescent="0.4">
      <c r="L24105" s="56">
        <f ca="1"/>
        <v>24104</v>
      </c>
      <c r="M24105" s="53">
        <f ca="1"/>
        <v>1965</v>
      </c>
      <c r="N24105" s="53">
        <f ca="1"/>
        <v>12</v>
      </c>
      <c r="O24105" s="53" t="str">
        <f ca="1"/>
        <v>1965-12</v>
      </c>
    </row>
    <row r="24106" spans="12:15" x14ac:dyDescent="0.4">
      <c r="L24106" s="56">
        <f ca="1"/>
        <v>24105</v>
      </c>
      <c r="M24106" s="53">
        <f ca="1"/>
        <v>1965</v>
      </c>
      <c r="N24106" s="53">
        <f ca="1"/>
        <v>12</v>
      </c>
      <c r="O24106" s="53" t="str">
        <f ca="1"/>
        <v>1965-12</v>
      </c>
    </row>
    <row r="24107" spans="12:15" x14ac:dyDescent="0.4">
      <c r="L24107" s="56">
        <f ca="1"/>
        <v>24106</v>
      </c>
      <c r="M24107" s="53">
        <f ca="1"/>
        <v>1965</v>
      </c>
      <c r="N24107" s="53">
        <f ca="1"/>
        <v>12</v>
      </c>
      <c r="O24107" s="53" t="str">
        <f ca="1"/>
        <v>1965-12</v>
      </c>
    </row>
    <row r="24108" spans="12:15" x14ac:dyDescent="0.4">
      <c r="L24108" s="56">
        <f ca="1"/>
        <v>24107</v>
      </c>
      <c r="M24108" s="53">
        <f ca="1"/>
        <v>1965</v>
      </c>
      <c r="N24108" s="53">
        <f ca="1"/>
        <v>12</v>
      </c>
      <c r="O24108" s="53" t="str">
        <f ca="1"/>
        <v>1965-12</v>
      </c>
    </row>
    <row r="24109" spans="12:15" x14ac:dyDescent="0.4">
      <c r="L24109" s="56">
        <f ca="1"/>
        <v>24108</v>
      </c>
      <c r="M24109" s="53">
        <f ca="1"/>
        <v>1966</v>
      </c>
      <c r="N24109" s="53">
        <f ca="1"/>
        <v>1</v>
      </c>
      <c r="O24109" s="53" t="str">
        <f ca="1"/>
        <v>1966-01</v>
      </c>
    </row>
    <row r="24110" spans="12:15" x14ac:dyDescent="0.4">
      <c r="L24110" s="56">
        <f ca="1"/>
        <v>24109</v>
      </c>
      <c r="M24110" s="53">
        <f ca="1"/>
        <v>1966</v>
      </c>
      <c r="N24110" s="53">
        <f ca="1"/>
        <v>1</v>
      </c>
      <c r="O24110" s="53" t="str">
        <f ca="1"/>
        <v>1966-01</v>
      </c>
    </row>
    <row r="24111" spans="12:15" x14ac:dyDescent="0.4">
      <c r="L24111" s="56">
        <f ca="1"/>
        <v>24110</v>
      </c>
      <c r="M24111" s="53">
        <f ca="1"/>
        <v>1966</v>
      </c>
      <c r="N24111" s="53">
        <f ca="1"/>
        <v>1</v>
      </c>
      <c r="O24111" s="53" t="str">
        <f ca="1"/>
        <v>1966-01</v>
      </c>
    </row>
    <row r="24112" spans="12:15" x14ac:dyDescent="0.4">
      <c r="L24112" s="56">
        <f ca="1"/>
        <v>24111</v>
      </c>
      <c r="M24112" s="53">
        <f ca="1"/>
        <v>1966</v>
      </c>
      <c r="N24112" s="53">
        <f ca="1"/>
        <v>1</v>
      </c>
      <c r="O24112" s="53" t="str">
        <f ca="1"/>
        <v>1966-01</v>
      </c>
    </row>
    <row r="24113" spans="12:15" x14ac:dyDescent="0.4">
      <c r="L24113" s="56">
        <f ca="1"/>
        <v>24112</v>
      </c>
      <c r="M24113" s="53">
        <f ca="1"/>
        <v>1966</v>
      </c>
      <c r="N24113" s="53">
        <f ca="1"/>
        <v>1</v>
      </c>
      <c r="O24113" s="53" t="str">
        <f ca="1"/>
        <v>1966-01</v>
      </c>
    </row>
    <row r="24114" spans="12:15" x14ac:dyDescent="0.4">
      <c r="L24114" s="56">
        <f ca="1"/>
        <v>24113</v>
      </c>
      <c r="M24114" s="53">
        <f ca="1"/>
        <v>1966</v>
      </c>
      <c r="N24114" s="53">
        <f ca="1"/>
        <v>1</v>
      </c>
      <c r="O24114" s="53" t="str">
        <f ca="1"/>
        <v>1966-01</v>
      </c>
    </row>
    <row r="24115" spans="12:15" x14ac:dyDescent="0.4">
      <c r="L24115" s="56">
        <f ca="1"/>
        <v>24114</v>
      </c>
      <c r="M24115" s="53">
        <f ca="1"/>
        <v>1966</v>
      </c>
      <c r="N24115" s="53">
        <f ca="1"/>
        <v>1</v>
      </c>
      <c r="O24115" s="53" t="str">
        <f ca="1"/>
        <v>1966-01</v>
      </c>
    </row>
    <row r="24116" spans="12:15" x14ac:dyDescent="0.4">
      <c r="L24116" s="56">
        <f ca="1"/>
        <v>24115</v>
      </c>
      <c r="M24116" s="53">
        <f ca="1"/>
        <v>1966</v>
      </c>
      <c r="N24116" s="53">
        <f ca="1"/>
        <v>1</v>
      </c>
      <c r="O24116" s="53" t="str">
        <f ca="1"/>
        <v>1966-01</v>
      </c>
    </row>
    <row r="24117" spans="12:15" x14ac:dyDescent="0.4">
      <c r="L24117" s="56">
        <f ca="1"/>
        <v>24116</v>
      </c>
      <c r="M24117" s="53">
        <f ca="1"/>
        <v>1966</v>
      </c>
      <c r="N24117" s="53">
        <f ca="1"/>
        <v>1</v>
      </c>
      <c r="O24117" s="53" t="str">
        <f ca="1"/>
        <v>1966-01</v>
      </c>
    </row>
    <row r="24118" spans="12:15" x14ac:dyDescent="0.4">
      <c r="L24118" s="56">
        <f ca="1"/>
        <v>24117</v>
      </c>
      <c r="M24118" s="53">
        <f ca="1"/>
        <v>1966</v>
      </c>
      <c r="N24118" s="53">
        <f ca="1"/>
        <v>1</v>
      </c>
      <c r="O24118" s="53" t="str">
        <f ca="1"/>
        <v>1966-01</v>
      </c>
    </row>
    <row r="24119" spans="12:15" x14ac:dyDescent="0.4">
      <c r="L24119" s="56">
        <f ca="1"/>
        <v>24118</v>
      </c>
      <c r="M24119" s="53">
        <f ca="1"/>
        <v>1966</v>
      </c>
      <c r="N24119" s="53">
        <f ca="1"/>
        <v>1</v>
      </c>
      <c r="O24119" s="53" t="str">
        <f ca="1"/>
        <v>1966-01</v>
      </c>
    </row>
    <row r="24120" spans="12:15" x14ac:dyDescent="0.4">
      <c r="L24120" s="56">
        <f ca="1"/>
        <v>24119</v>
      </c>
      <c r="M24120" s="53">
        <f ca="1"/>
        <v>1966</v>
      </c>
      <c r="N24120" s="53">
        <f ca="1"/>
        <v>1</v>
      </c>
      <c r="O24120" s="53" t="str">
        <f ca="1"/>
        <v>1966-01</v>
      </c>
    </row>
    <row r="24121" spans="12:15" x14ac:dyDescent="0.4">
      <c r="L24121" s="56">
        <f ca="1"/>
        <v>24120</v>
      </c>
      <c r="M24121" s="53">
        <f ca="1"/>
        <v>1966</v>
      </c>
      <c r="N24121" s="53">
        <f ca="1"/>
        <v>1</v>
      </c>
      <c r="O24121" s="53" t="str">
        <f ca="1"/>
        <v>1966-01</v>
      </c>
    </row>
    <row r="24122" spans="12:15" x14ac:dyDescent="0.4">
      <c r="L24122" s="56">
        <f ca="1"/>
        <v>24121</v>
      </c>
      <c r="M24122" s="53">
        <f ca="1"/>
        <v>1966</v>
      </c>
      <c r="N24122" s="53">
        <f ca="1"/>
        <v>1</v>
      </c>
      <c r="O24122" s="53" t="str">
        <f ca="1"/>
        <v>1966-01</v>
      </c>
    </row>
    <row r="24123" spans="12:15" x14ac:dyDescent="0.4">
      <c r="L24123" s="56">
        <f ca="1"/>
        <v>24122</v>
      </c>
      <c r="M24123" s="53">
        <f ca="1"/>
        <v>1966</v>
      </c>
      <c r="N24123" s="53">
        <f ca="1"/>
        <v>1</v>
      </c>
      <c r="O24123" s="53" t="str">
        <f ca="1"/>
        <v>1966-01</v>
      </c>
    </row>
    <row r="24124" spans="12:15" x14ac:dyDescent="0.4">
      <c r="L24124" s="56">
        <f ca="1"/>
        <v>24123</v>
      </c>
      <c r="M24124" s="53">
        <f ca="1"/>
        <v>1966</v>
      </c>
      <c r="N24124" s="53">
        <f ca="1"/>
        <v>1</v>
      </c>
      <c r="O24124" s="53" t="str">
        <f ca="1"/>
        <v>1966-01</v>
      </c>
    </row>
    <row r="24125" spans="12:15" x14ac:dyDescent="0.4">
      <c r="L24125" s="56">
        <f ca="1"/>
        <v>24124</v>
      </c>
      <c r="M24125" s="53">
        <f ca="1"/>
        <v>1966</v>
      </c>
      <c r="N24125" s="53">
        <f ca="1"/>
        <v>1</v>
      </c>
      <c r="O24125" s="53" t="str">
        <f ca="1"/>
        <v>1966-01</v>
      </c>
    </row>
    <row r="24126" spans="12:15" x14ac:dyDescent="0.4">
      <c r="L24126" s="56">
        <f ca="1"/>
        <v>24125</v>
      </c>
      <c r="M24126" s="53">
        <f ca="1"/>
        <v>1966</v>
      </c>
      <c r="N24126" s="53">
        <f ca="1"/>
        <v>1</v>
      </c>
      <c r="O24126" s="53" t="str">
        <f ca="1"/>
        <v>1966-01</v>
      </c>
    </row>
    <row r="24127" spans="12:15" x14ac:dyDescent="0.4">
      <c r="L24127" s="56">
        <f ca="1"/>
        <v>24126</v>
      </c>
      <c r="M24127" s="53">
        <f ca="1"/>
        <v>1966</v>
      </c>
      <c r="N24127" s="53">
        <f ca="1"/>
        <v>1</v>
      </c>
      <c r="O24127" s="53" t="str">
        <f ca="1"/>
        <v>1966-01</v>
      </c>
    </row>
    <row r="24128" spans="12:15" x14ac:dyDescent="0.4">
      <c r="L24128" s="56">
        <f ca="1"/>
        <v>24127</v>
      </c>
      <c r="M24128" s="53">
        <f ca="1"/>
        <v>1966</v>
      </c>
      <c r="N24128" s="53">
        <f ca="1"/>
        <v>1</v>
      </c>
      <c r="O24128" s="53" t="str">
        <f ca="1"/>
        <v>1966-01</v>
      </c>
    </row>
    <row r="24129" spans="12:15" x14ac:dyDescent="0.4">
      <c r="L24129" s="56">
        <f ca="1"/>
        <v>24128</v>
      </c>
      <c r="M24129" s="53">
        <f ca="1"/>
        <v>1966</v>
      </c>
      <c r="N24129" s="53">
        <f ca="1"/>
        <v>1</v>
      </c>
      <c r="O24129" s="53" t="str">
        <f ca="1"/>
        <v>1966-01</v>
      </c>
    </row>
    <row r="24130" spans="12:15" x14ac:dyDescent="0.4">
      <c r="L24130" s="56">
        <f ca="1"/>
        <v>24129</v>
      </c>
      <c r="M24130" s="53">
        <f ca="1"/>
        <v>1966</v>
      </c>
      <c r="N24130" s="53">
        <f ca="1"/>
        <v>1</v>
      </c>
      <c r="O24130" s="53" t="str">
        <f ca="1"/>
        <v>1966-01</v>
      </c>
    </row>
    <row r="24131" spans="12:15" x14ac:dyDescent="0.4">
      <c r="L24131" s="56">
        <f ca="1"/>
        <v>24130</v>
      </c>
      <c r="M24131" s="53">
        <f ca="1"/>
        <v>1966</v>
      </c>
      <c r="N24131" s="53">
        <f ca="1"/>
        <v>1</v>
      </c>
      <c r="O24131" s="53" t="str">
        <f ca="1"/>
        <v>1966-01</v>
      </c>
    </row>
    <row r="24132" spans="12:15" x14ac:dyDescent="0.4">
      <c r="L24132" s="56">
        <f ca="1"/>
        <v>24131</v>
      </c>
      <c r="M24132" s="53">
        <f ca="1"/>
        <v>1966</v>
      </c>
      <c r="N24132" s="53">
        <f ca="1"/>
        <v>1</v>
      </c>
      <c r="O24132" s="53" t="str">
        <f ca="1"/>
        <v>1966-01</v>
      </c>
    </row>
    <row r="24133" spans="12:15" x14ac:dyDescent="0.4">
      <c r="L24133" s="56">
        <f ca="1"/>
        <v>24132</v>
      </c>
      <c r="M24133" s="53">
        <f ca="1"/>
        <v>1966</v>
      </c>
      <c r="N24133" s="53">
        <f ca="1"/>
        <v>1</v>
      </c>
      <c r="O24133" s="53" t="str">
        <f ca="1"/>
        <v>1966-01</v>
      </c>
    </row>
    <row r="24134" spans="12:15" x14ac:dyDescent="0.4">
      <c r="L24134" s="56">
        <f ca="1"/>
        <v>24133</v>
      </c>
      <c r="M24134" s="53">
        <f ca="1"/>
        <v>1966</v>
      </c>
      <c r="N24134" s="53">
        <f ca="1"/>
        <v>1</v>
      </c>
      <c r="O24134" s="53" t="str">
        <f ca="1"/>
        <v>1966-01</v>
      </c>
    </row>
    <row r="24135" spans="12:15" x14ac:dyDescent="0.4">
      <c r="L24135" s="56">
        <f ca="1"/>
        <v>24134</v>
      </c>
      <c r="M24135" s="53">
        <f ca="1"/>
        <v>1966</v>
      </c>
      <c r="N24135" s="53">
        <f ca="1"/>
        <v>1</v>
      </c>
      <c r="O24135" s="53" t="str">
        <f ca="1"/>
        <v>1966-01</v>
      </c>
    </row>
    <row r="24136" spans="12:15" x14ac:dyDescent="0.4">
      <c r="L24136" s="56">
        <f ca="1"/>
        <v>24135</v>
      </c>
      <c r="M24136" s="53">
        <f ca="1"/>
        <v>1966</v>
      </c>
      <c r="N24136" s="53">
        <f ca="1"/>
        <v>1</v>
      </c>
      <c r="O24136" s="53" t="str">
        <f ca="1"/>
        <v>1966-01</v>
      </c>
    </row>
    <row r="24137" spans="12:15" x14ac:dyDescent="0.4">
      <c r="L24137" s="56">
        <f ca="1"/>
        <v>24136</v>
      </c>
      <c r="M24137" s="53">
        <f ca="1"/>
        <v>1966</v>
      </c>
      <c r="N24137" s="53">
        <f ca="1"/>
        <v>1</v>
      </c>
      <c r="O24137" s="53" t="str">
        <f ca="1"/>
        <v>1966-01</v>
      </c>
    </row>
    <row r="24138" spans="12:15" x14ac:dyDescent="0.4">
      <c r="L24138" s="56">
        <f ca="1"/>
        <v>24137</v>
      </c>
      <c r="M24138" s="53">
        <f ca="1"/>
        <v>1966</v>
      </c>
      <c r="N24138" s="53">
        <f ca="1"/>
        <v>1</v>
      </c>
      <c r="O24138" s="53" t="str">
        <f ca="1"/>
        <v>1966-01</v>
      </c>
    </row>
    <row r="24139" spans="12:15" x14ac:dyDescent="0.4">
      <c r="L24139" s="56">
        <f ca="1"/>
        <v>24138</v>
      </c>
      <c r="M24139" s="53">
        <f ca="1"/>
        <v>1966</v>
      </c>
      <c r="N24139" s="53">
        <f ca="1"/>
        <v>1</v>
      </c>
      <c r="O24139" s="53" t="str">
        <f ca="1"/>
        <v>1966-01</v>
      </c>
    </row>
    <row r="24140" spans="12:15" x14ac:dyDescent="0.4">
      <c r="L24140" s="56">
        <f ca="1"/>
        <v>24139</v>
      </c>
      <c r="M24140" s="53">
        <f ca="1"/>
        <v>1966</v>
      </c>
      <c r="N24140" s="53">
        <f ca="1"/>
        <v>2</v>
      </c>
      <c r="O24140" s="53" t="str">
        <f ca="1"/>
        <v>1966-02</v>
      </c>
    </row>
    <row r="24141" spans="12:15" x14ac:dyDescent="0.4">
      <c r="L24141" s="56">
        <f ca="1"/>
        <v>24140</v>
      </c>
      <c r="M24141" s="53">
        <f ca="1"/>
        <v>1966</v>
      </c>
      <c r="N24141" s="53">
        <f ca="1"/>
        <v>2</v>
      </c>
      <c r="O24141" s="53" t="str">
        <f ca="1"/>
        <v>1966-02</v>
      </c>
    </row>
    <row r="24142" spans="12:15" x14ac:dyDescent="0.4">
      <c r="L24142" s="56">
        <f ca="1"/>
        <v>24141</v>
      </c>
      <c r="M24142" s="53">
        <f ca="1"/>
        <v>1966</v>
      </c>
      <c r="N24142" s="53">
        <f ca="1"/>
        <v>2</v>
      </c>
      <c r="O24142" s="53" t="str">
        <f ca="1"/>
        <v>1966-02</v>
      </c>
    </row>
    <row r="24143" spans="12:15" x14ac:dyDescent="0.4">
      <c r="L24143" s="56">
        <f ca="1"/>
        <v>24142</v>
      </c>
      <c r="M24143" s="53">
        <f ca="1"/>
        <v>1966</v>
      </c>
      <c r="N24143" s="53">
        <f ca="1"/>
        <v>2</v>
      </c>
      <c r="O24143" s="53" t="str">
        <f ca="1"/>
        <v>1966-02</v>
      </c>
    </row>
    <row r="24144" spans="12:15" x14ac:dyDescent="0.4">
      <c r="L24144" s="56">
        <f ca="1"/>
        <v>24143</v>
      </c>
      <c r="M24144" s="53">
        <f ca="1"/>
        <v>1966</v>
      </c>
      <c r="N24144" s="53">
        <f ca="1"/>
        <v>2</v>
      </c>
      <c r="O24144" s="53" t="str">
        <f ca="1"/>
        <v>1966-02</v>
      </c>
    </row>
    <row r="24145" spans="12:15" x14ac:dyDescent="0.4">
      <c r="L24145" s="56">
        <f ca="1"/>
        <v>24144</v>
      </c>
      <c r="M24145" s="53">
        <f ca="1"/>
        <v>1966</v>
      </c>
      <c r="N24145" s="53">
        <f ca="1"/>
        <v>2</v>
      </c>
      <c r="O24145" s="53" t="str">
        <f ca="1"/>
        <v>1966-02</v>
      </c>
    </row>
    <row r="24146" spans="12:15" x14ac:dyDescent="0.4">
      <c r="L24146" s="56">
        <f ca="1"/>
        <v>24145</v>
      </c>
      <c r="M24146" s="53">
        <f ca="1"/>
        <v>1966</v>
      </c>
      <c r="N24146" s="53">
        <f ca="1"/>
        <v>2</v>
      </c>
      <c r="O24146" s="53" t="str">
        <f ca="1"/>
        <v>1966-02</v>
      </c>
    </row>
    <row r="24147" spans="12:15" x14ac:dyDescent="0.4">
      <c r="L24147" s="56">
        <f ca="1"/>
        <v>24146</v>
      </c>
      <c r="M24147" s="53">
        <f ca="1"/>
        <v>1966</v>
      </c>
      <c r="N24147" s="53">
        <f ca="1"/>
        <v>2</v>
      </c>
      <c r="O24147" s="53" t="str">
        <f ca="1"/>
        <v>1966-02</v>
      </c>
    </row>
    <row r="24148" spans="12:15" x14ac:dyDescent="0.4">
      <c r="L24148" s="56">
        <f ca="1"/>
        <v>24147</v>
      </c>
      <c r="M24148" s="53">
        <f ca="1"/>
        <v>1966</v>
      </c>
      <c r="N24148" s="53">
        <f ca="1"/>
        <v>2</v>
      </c>
      <c r="O24148" s="53" t="str">
        <f ca="1"/>
        <v>1966-02</v>
      </c>
    </row>
    <row r="24149" spans="12:15" x14ac:dyDescent="0.4">
      <c r="L24149" s="56">
        <f ca="1"/>
        <v>24148</v>
      </c>
      <c r="M24149" s="53">
        <f ca="1"/>
        <v>1966</v>
      </c>
      <c r="N24149" s="53">
        <f ca="1"/>
        <v>2</v>
      </c>
      <c r="O24149" s="53" t="str">
        <f ca="1"/>
        <v>1966-02</v>
      </c>
    </row>
    <row r="24150" spans="12:15" x14ac:dyDescent="0.4">
      <c r="L24150" s="56">
        <f ca="1"/>
        <v>24149</v>
      </c>
      <c r="M24150" s="53">
        <f ca="1"/>
        <v>1966</v>
      </c>
      <c r="N24150" s="53">
        <f ca="1"/>
        <v>2</v>
      </c>
      <c r="O24150" s="53" t="str">
        <f ca="1"/>
        <v>1966-02</v>
      </c>
    </row>
    <row r="24151" spans="12:15" x14ac:dyDescent="0.4">
      <c r="L24151" s="56">
        <f ca="1"/>
        <v>24150</v>
      </c>
      <c r="M24151" s="53">
        <f ca="1"/>
        <v>1966</v>
      </c>
      <c r="N24151" s="53">
        <f ca="1"/>
        <v>2</v>
      </c>
      <c r="O24151" s="53" t="str">
        <f ca="1"/>
        <v>1966-02</v>
      </c>
    </row>
    <row r="24152" spans="12:15" x14ac:dyDescent="0.4">
      <c r="L24152" s="56">
        <f ca="1"/>
        <v>24151</v>
      </c>
      <c r="M24152" s="53">
        <f ca="1"/>
        <v>1966</v>
      </c>
      <c r="N24152" s="53">
        <f ca="1"/>
        <v>2</v>
      </c>
      <c r="O24152" s="53" t="str">
        <f ca="1"/>
        <v>1966-02</v>
      </c>
    </row>
    <row r="24153" spans="12:15" x14ac:dyDescent="0.4">
      <c r="L24153" s="56">
        <f ca="1"/>
        <v>24152</v>
      </c>
      <c r="M24153" s="53">
        <f ca="1"/>
        <v>1966</v>
      </c>
      <c r="N24153" s="53">
        <f ca="1"/>
        <v>2</v>
      </c>
      <c r="O24153" s="53" t="str">
        <f ca="1"/>
        <v>1966-02</v>
      </c>
    </row>
    <row r="24154" spans="12:15" x14ac:dyDescent="0.4">
      <c r="L24154" s="56">
        <f ca="1"/>
        <v>24153</v>
      </c>
      <c r="M24154" s="53">
        <f ca="1"/>
        <v>1966</v>
      </c>
      <c r="N24154" s="53">
        <f ca="1"/>
        <v>2</v>
      </c>
      <c r="O24154" s="53" t="str">
        <f ca="1"/>
        <v>1966-02</v>
      </c>
    </row>
    <row r="24155" spans="12:15" x14ac:dyDescent="0.4">
      <c r="L24155" s="56">
        <f ca="1"/>
        <v>24154</v>
      </c>
      <c r="M24155" s="53">
        <f ca="1"/>
        <v>1966</v>
      </c>
      <c r="N24155" s="53">
        <f ca="1"/>
        <v>2</v>
      </c>
      <c r="O24155" s="53" t="str">
        <f ca="1"/>
        <v>1966-02</v>
      </c>
    </row>
    <row r="24156" spans="12:15" x14ac:dyDescent="0.4">
      <c r="L24156" s="56">
        <f ca="1"/>
        <v>24155</v>
      </c>
      <c r="M24156" s="53">
        <f ca="1"/>
        <v>1966</v>
      </c>
      <c r="N24156" s="53">
        <f ca="1"/>
        <v>2</v>
      </c>
      <c r="O24156" s="53" t="str">
        <f ca="1"/>
        <v>1966-02</v>
      </c>
    </row>
    <row r="24157" spans="12:15" x14ac:dyDescent="0.4">
      <c r="L24157" s="56">
        <f ca="1"/>
        <v>24156</v>
      </c>
      <c r="M24157" s="53">
        <f ca="1"/>
        <v>1966</v>
      </c>
      <c r="N24157" s="53">
        <f ca="1"/>
        <v>2</v>
      </c>
      <c r="O24157" s="53" t="str">
        <f ca="1"/>
        <v>1966-02</v>
      </c>
    </row>
    <row r="24158" spans="12:15" x14ac:dyDescent="0.4">
      <c r="L24158" s="56">
        <f ca="1"/>
        <v>24157</v>
      </c>
      <c r="M24158" s="53">
        <f ca="1"/>
        <v>1966</v>
      </c>
      <c r="N24158" s="53">
        <f ca="1"/>
        <v>2</v>
      </c>
      <c r="O24158" s="53" t="str">
        <f ca="1"/>
        <v>1966-02</v>
      </c>
    </row>
    <row r="24159" spans="12:15" x14ac:dyDescent="0.4">
      <c r="L24159" s="56">
        <f ca="1"/>
        <v>24158</v>
      </c>
      <c r="M24159" s="53">
        <f ca="1"/>
        <v>1966</v>
      </c>
      <c r="N24159" s="53">
        <f ca="1"/>
        <v>2</v>
      </c>
      <c r="O24159" s="53" t="str">
        <f ca="1"/>
        <v>1966-02</v>
      </c>
    </row>
    <row r="24160" spans="12:15" x14ac:dyDescent="0.4">
      <c r="L24160" s="56">
        <f ca="1"/>
        <v>24159</v>
      </c>
      <c r="M24160" s="53">
        <f ca="1"/>
        <v>1966</v>
      </c>
      <c r="N24160" s="53">
        <f ca="1"/>
        <v>2</v>
      </c>
      <c r="O24160" s="53" t="str">
        <f ca="1"/>
        <v>1966-02</v>
      </c>
    </row>
    <row r="24161" spans="12:15" x14ac:dyDescent="0.4">
      <c r="L24161" s="56">
        <f ca="1"/>
        <v>24160</v>
      </c>
      <c r="M24161" s="53">
        <f ca="1"/>
        <v>1966</v>
      </c>
      <c r="N24161" s="53">
        <f ca="1"/>
        <v>2</v>
      </c>
      <c r="O24161" s="53" t="str">
        <f ca="1"/>
        <v>1966-02</v>
      </c>
    </row>
    <row r="24162" spans="12:15" x14ac:dyDescent="0.4">
      <c r="L24162" s="56">
        <f ca="1"/>
        <v>24161</v>
      </c>
      <c r="M24162" s="53">
        <f ca="1"/>
        <v>1966</v>
      </c>
      <c r="N24162" s="53">
        <f ca="1"/>
        <v>2</v>
      </c>
      <c r="O24162" s="53" t="str">
        <f ca="1"/>
        <v>1966-02</v>
      </c>
    </row>
    <row r="24163" spans="12:15" x14ac:dyDescent="0.4">
      <c r="L24163" s="56">
        <f ca="1"/>
        <v>24162</v>
      </c>
      <c r="M24163" s="53">
        <f ca="1"/>
        <v>1966</v>
      </c>
      <c r="N24163" s="53">
        <f ca="1"/>
        <v>2</v>
      </c>
      <c r="O24163" s="53" t="str">
        <f ca="1"/>
        <v>1966-02</v>
      </c>
    </row>
    <row r="24164" spans="12:15" x14ac:dyDescent="0.4">
      <c r="L24164" s="56">
        <f ca="1"/>
        <v>24163</v>
      </c>
      <c r="M24164" s="53">
        <f ca="1"/>
        <v>1966</v>
      </c>
      <c r="N24164" s="53">
        <f ca="1"/>
        <v>2</v>
      </c>
      <c r="O24164" s="53" t="str">
        <f ca="1"/>
        <v>1966-02</v>
      </c>
    </row>
    <row r="24165" spans="12:15" x14ac:dyDescent="0.4">
      <c r="L24165" s="56">
        <f ca="1"/>
        <v>24164</v>
      </c>
      <c r="M24165" s="53">
        <f ca="1"/>
        <v>1966</v>
      </c>
      <c r="N24165" s="53">
        <f ca="1"/>
        <v>2</v>
      </c>
      <c r="O24165" s="53" t="str">
        <f ca="1"/>
        <v>1966-02</v>
      </c>
    </row>
    <row r="24166" spans="12:15" x14ac:dyDescent="0.4">
      <c r="L24166" s="56">
        <f ca="1"/>
        <v>24165</v>
      </c>
      <c r="M24166" s="53">
        <f ca="1"/>
        <v>1966</v>
      </c>
      <c r="N24166" s="53">
        <f ca="1"/>
        <v>2</v>
      </c>
      <c r="O24166" s="53" t="str">
        <f ca="1"/>
        <v>1966-02</v>
      </c>
    </row>
    <row r="24167" spans="12:15" x14ac:dyDescent="0.4">
      <c r="L24167" s="56">
        <f ca="1"/>
        <v>24166</v>
      </c>
      <c r="M24167" s="53">
        <f ca="1"/>
        <v>1966</v>
      </c>
      <c r="N24167" s="53">
        <f ca="1"/>
        <v>2</v>
      </c>
      <c r="O24167" s="53" t="str">
        <f ca="1"/>
        <v>1966-02</v>
      </c>
    </row>
    <row r="24168" spans="12:15" x14ac:dyDescent="0.4">
      <c r="L24168" s="56">
        <f ca="1"/>
        <v>24167</v>
      </c>
      <c r="M24168" s="53">
        <f ca="1"/>
        <v>1966</v>
      </c>
      <c r="N24168" s="53">
        <f ca="1"/>
        <v>3</v>
      </c>
      <c r="O24168" s="53" t="str">
        <f ca="1"/>
        <v>1966-03</v>
      </c>
    </row>
    <row r="24169" spans="12:15" x14ac:dyDescent="0.4">
      <c r="L24169" s="56">
        <f ca="1"/>
        <v>24168</v>
      </c>
      <c r="M24169" s="53">
        <f ca="1"/>
        <v>1966</v>
      </c>
      <c r="N24169" s="53">
        <f ca="1"/>
        <v>3</v>
      </c>
      <c r="O24169" s="53" t="str">
        <f ca="1"/>
        <v>1966-03</v>
      </c>
    </row>
    <row r="24170" spans="12:15" x14ac:dyDescent="0.4">
      <c r="L24170" s="56">
        <f ca="1"/>
        <v>24169</v>
      </c>
      <c r="M24170" s="53">
        <f ca="1"/>
        <v>1966</v>
      </c>
      <c r="N24170" s="53">
        <f ca="1"/>
        <v>3</v>
      </c>
      <c r="O24170" s="53" t="str">
        <f ca="1"/>
        <v>1966-03</v>
      </c>
    </row>
    <row r="24171" spans="12:15" x14ac:dyDescent="0.4">
      <c r="L24171" s="56">
        <f ca="1"/>
        <v>24170</v>
      </c>
      <c r="M24171" s="53">
        <f ca="1"/>
        <v>1966</v>
      </c>
      <c r="N24171" s="53">
        <f ca="1"/>
        <v>3</v>
      </c>
      <c r="O24171" s="53" t="str">
        <f ca="1"/>
        <v>1966-03</v>
      </c>
    </row>
    <row r="24172" spans="12:15" x14ac:dyDescent="0.4">
      <c r="L24172" s="56">
        <f ca="1"/>
        <v>24171</v>
      </c>
      <c r="M24172" s="53">
        <f ca="1"/>
        <v>1966</v>
      </c>
      <c r="N24172" s="53">
        <f ca="1"/>
        <v>3</v>
      </c>
      <c r="O24172" s="53" t="str">
        <f ca="1"/>
        <v>1966-03</v>
      </c>
    </row>
    <row r="24173" spans="12:15" x14ac:dyDescent="0.4">
      <c r="L24173" s="56">
        <f ca="1"/>
        <v>24172</v>
      </c>
      <c r="M24173" s="53">
        <f ca="1"/>
        <v>1966</v>
      </c>
      <c r="N24173" s="53">
        <f ca="1"/>
        <v>3</v>
      </c>
      <c r="O24173" s="53" t="str">
        <f ca="1"/>
        <v>1966-03</v>
      </c>
    </row>
    <row r="24174" spans="12:15" x14ac:dyDescent="0.4">
      <c r="L24174" s="56">
        <f ca="1"/>
        <v>24173</v>
      </c>
      <c r="M24174" s="53">
        <f ca="1"/>
        <v>1966</v>
      </c>
      <c r="N24174" s="53">
        <f ca="1"/>
        <v>3</v>
      </c>
      <c r="O24174" s="53" t="str">
        <f ca="1"/>
        <v>1966-03</v>
      </c>
    </row>
    <row r="24175" spans="12:15" x14ac:dyDescent="0.4">
      <c r="L24175" s="56">
        <f ca="1"/>
        <v>24174</v>
      </c>
      <c r="M24175" s="53">
        <f ca="1"/>
        <v>1966</v>
      </c>
      <c r="N24175" s="53">
        <f ca="1"/>
        <v>3</v>
      </c>
      <c r="O24175" s="53" t="str">
        <f ca="1"/>
        <v>1966-03</v>
      </c>
    </row>
    <row r="24176" spans="12:15" x14ac:dyDescent="0.4">
      <c r="L24176" s="56">
        <f ca="1"/>
        <v>24175</v>
      </c>
      <c r="M24176" s="53">
        <f ca="1"/>
        <v>1966</v>
      </c>
      <c r="N24176" s="53">
        <f ca="1"/>
        <v>3</v>
      </c>
      <c r="O24176" s="53" t="str">
        <f ca="1"/>
        <v>1966-03</v>
      </c>
    </row>
    <row r="24177" spans="12:15" x14ac:dyDescent="0.4">
      <c r="L24177" s="56">
        <f ca="1"/>
        <v>24176</v>
      </c>
      <c r="M24177" s="53">
        <f ca="1"/>
        <v>1966</v>
      </c>
      <c r="N24177" s="53">
        <f ca="1"/>
        <v>3</v>
      </c>
      <c r="O24177" s="53" t="str">
        <f ca="1"/>
        <v>1966-03</v>
      </c>
    </row>
    <row r="24178" spans="12:15" x14ac:dyDescent="0.4">
      <c r="L24178" s="56">
        <f ca="1"/>
        <v>24177</v>
      </c>
      <c r="M24178" s="53">
        <f ca="1"/>
        <v>1966</v>
      </c>
      <c r="N24178" s="53">
        <f ca="1"/>
        <v>3</v>
      </c>
      <c r="O24178" s="53" t="str">
        <f ca="1"/>
        <v>1966-03</v>
      </c>
    </row>
    <row r="24179" spans="12:15" x14ac:dyDescent="0.4">
      <c r="L24179" s="56">
        <f ca="1"/>
        <v>24178</v>
      </c>
      <c r="M24179" s="53">
        <f ca="1"/>
        <v>1966</v>
      </c>
      <c r="N24179" s="53">
        <f ca="1"/>
        <v>3</v>
      </c>
      <c r="O24179" s="53" t="str">
        <f ca="1"/>
        <v>1966-03</v>
      </c>
    </row>
    <row r="24180" spans="12:15" x14ac:dyDescent="0.4">
      <c r="L24180" s="56">
        <f ca="1"/>
        <v>24179</v>
      </c>
      <c r="M24180" s="53">
        <f ca="1"/>
        <v>1966</v>
      </c>
      <c r="N24180" s="53">
        <f ca="1"/>
        <v>3</v>
      </c>
      <c r="O24180" s="53" t="str">
        <f ca="1"/>
        <v>1966-03</v>
      </c>
    </row>
    <row r="24181" spans="12:15" x14ac:dyDescent="0.4">
      <c r="L24181" s="56">
        <f ca="1"/>
        <v>24180</v>
      </c>
      <c r="M24181" s="53">
        <f ca="1"/>
        <v>1966</v>
      </c>
      <c r="N24181" s="53">
        <f ca="1"/>
        <v>3</v>
      </c>
      <c r="O24181" s="53" t="str">
        <f ca="1"/>
        <v>1966-03</v>
      </c>
    </row>
    <row r="24182" spans="12:15" x14ac:dyDescent="0.4">
      <c r="L24182" s="56">
        <f ca="1"/>
        <v>24181</v>
      </c>
      <c r="M24182" s="53">
        <f ca="1"/>
        <v>1966</v>
      </c>
      <c r="N24182" s="53">
        <f ca="1"/>
        <v>3</v>
      </c>
      <c r="O24182" s="53" t="str">
        <f ca="1"/>
        <v>1966-03</v>
      </c>
    </row>
    <row r="24183" spans="12:15" x14ac:dyDescent="0.4">
      <c r="L24183" s="56">
        <f ca="1"/>
        <v>24182</v>
      </c>
      <c r="M24183" s="53">
        <f ca="1"/>
        <v>1966</v>
      </c>
      <c r="N24183" s="53">
        <f ca="1"/>
        <v>3</v>
      </c>
      <c r="O24183" s="53" t="str">
        <f ca="1"/>
        <v>1966-03</v>
      </c>
    </row>
    <row r="24184" spans="12:15" x14ac:dyDescent="0.4">
      <c r="L24184" s="56">
        <f ca="1"/>
        <v>24183</v>
      </c>
      <c r="M24184" s="53">
        <f ca="1"/>
        <v>1966</v>
      </c>
      <c r="N24184" s="53">
        <f ca="1"/>
        <v>3</v>
      </c>
      <c r="O24184" s="53" t="str">
        <f ca="1"/>
        <v>1966-03</v>
      </c>
    </row>
    <row r="24185" spans="12:15" x14ac:dyDescent="0.4">
      <c r="L24185" s="56">
        <f ca="1"/>
        <v>24184</v>
      </c>
      <c r="M24185" s="53">
        <f ca="1"/>
        <v>1966</v>
      </c>
      <c r="N24185" s="53">
        <f ca="1"/>
        <v>3</v>
      </c>
      <c r="O24185" s="53" t="str">
        <f ca="1"/>
        <v>1966-03</v>
      </c>
    </row>
    <row r="24186" spans="12:15" x14ac:dyDescent="0.4">
      <c r="L24186" s="56">
        <f ca="1"/>
        <v>24185</v>
      </c>
      <c r="M24186" s="53">
        <f ca="1"/>
        <v>1966</v>
      </c>
      <c r="N24186" s="53">
        <f ca="1"/>
        <v>3</v>
      </c>
      <c r="O24186" s="53" t="str">
        <f ca="1"/>
        <v>1966-03</v>
      </c>
    </row>
    <row r="24187" spans="12:15" x14ac:dyDescent="0.4">
      <c r="L24187" s="56">
        <f ca="1"/>
        <v>24186</v>
      </c>
      <c r="M24187" s="53">
        <f ca="1"/>
        <v>1966</v>
      </c>
      <c r="N24187" s="53">
        <f ca="1"/>
        <v>3</v>
      </c>
      <c r="O24187" s="53" t="str">
        <f ca="1"/>
        <v>1966-03</v>
      </c>
    </row>
    <row r="24188" spans="12:15" x14ac:dyDescent="0.4">
      <c r="L24188" s="56">
        <f ca="1"/>
        <v>24187</v>
      </c>
      <c r="M24188" s="53">
        <f ca="1"/>
        <v>1966</v>
      </c>
      <c r="N24188" s="53">
        <f ca="1"/>
        <v>3</v>
      </c>
      <c r="O24188" s="53" t="str">
        <f ca="1"/>
        <v>1966-03</v>
      </c>
    </row>
    <row r="24189" spans="12:15" x14ac:dyDescent="0.4">
      <c r="L24189" s="56">
        <f ca="1"/>
        <v>24188</v>
      </c>
      <c r="M24189" s="53">
        <f ca="1"/>
        <v>1966</v>
      </c>
      <c r="N24189" s="53">
        <f ca="1"/>
        <v>3</v>
      </c>
      <c r="O24189" s="53" t="str">
        <f ca="1"/>
        <v>1966-03</v>
      </c>
    </row>
    <row r="24190" spans="12:15" x14ac:dyDescent="0.4">
      <c r="L24190" s="56">
        <f ca="1"/>
        <v>24189</v>
      </c>
      <c r="M24190" s="53">
        <f ca="1"/>
        <v>1966</v>
      </c>
      <c r="N24190" s="53">
        <f ca="1"/>
        <v>3</v>
      </c>
      <c r="O24190" s="53" t="str">
        <f ca="1"/>
        <v>1966-03</v>
      </c>
    </row>
    <row r="24191" spans="12:15" x14ac:dyDescent="0.4">
      <c r="L24191" s="56">
        <f ca="1"/>
        <v>24190</v>
      </c>
      <c r="M24191" s="53">
        <f ca="1"/>
        <v>1966</v>
      </c>
      <c r="N24191" s="53">
        <f ca="1"/>
        <v>3</v>
      </c>
      <c r="O24191" s="53" t="str">
        <f ca="1"/>
        <v>1966-03</v>
      </c>
    </row>
    <row r="24192" spans="12:15" x14ac:dyDescent="0.4">
      <c r="L24192" s="56">
        <f ca="1"/>
        <v>24191</v>
      </c>
      <c r="M24192" s="53">
        <f ca="1"/>
        <v>1966</v>
      </c>
      <c r="N24192" s="53">
        <f ca="1"/>
        <v>3</v>
      </c>
      <c r="O24192" s="53" t="str">
        <f ca="1"/>
        <v>1966-03</v>
      </c>
    </row>
    <row r="24193" spans="12:15" x14ac:dyDescent="0.4">
      <c r="L24193" s="56">
        <f ca="1"/>
        <v>24192</v>
      </c>
      <c r="M24193" s="53">
        <f ca="1"/>
        <v>1966</v>
      </c>
      <c r="N24193" s="53">
        <f ca="1"/>
        <v>3</v>
      </c>
      <c r="O24193" s="53" t="str">
        <f ca="1"/>
        <v>1966-03</v>
      </c>
    </row>
    <row r="24194" spans="12:15" x14ac:dyDescent="0.4">
      <c r="L24194" s="56">
        <f ca="1"/>
        <v>24193</v>
      </c>
      <c r="M24194" s="53">
        <f ca="1"/>
        <v>1966</v>
      </c>
      <c r="N24194" s="53">
        <f ca="1"/>
        <v>3</v>
      </c>
      <c r="O24194" s="53" t="str">
        <f ca="1"/>
        <v>1966-03</v>
      </c>
    </row>
    <row r="24195" spans="12:15" x14ac:dyDescent="0.4">
      <c r="L24195" s="56">
        <f ca="1"/>
        <v>24194</v>
      </c>
      <c r="M24195" s="53">
        <f ca="1"/>
        <v>1966</v>
      </c>
      <c r="N24195" s="53">
        <f ca="1"/>
        <v>3</v>
      </c>
      <c r="O24195" s="53" t="str">
        <f ca="1"/>
        <v>1966-03</v>
      </c>
    </row>
    <row r="24196" spans="12:15" x14ac:dyDescent="0.4">
      <c r="L24196" s="56">
        <f ca="1"/>
        <v>24195</v>
      </c>
      <c r="M24196" s="53">
        <f ca="1"/>
        <v>1966</v>
      </c>
      <c r="N24196" s="53">
        <f ca="1"/>
        <v>3</v>
      </c>
      <c r="O24196" s="53" t="str">
        <f ca="1"/>
        <v>1966-03</v>
      </c>
    </row>
    <row r="24197" spans="12:15" x14ac:dyDescent="0.4">
      <c r="L24197" s="56">
        <f ca="1"/>
        <v>24196</v>
      </c>
      <c r="M24197" s="53">
        <f ca="1"/>
        <v>1966</v>
      </c>
      <c r="N24197" s="53">
        <f ca="1"/>
        <v>3</v>
      </c>
      <c r="O24197" s="53" t="str">
        <f ca="1"/>
        <v>1966-03</v>
      </c>
    </row>
    <row r="24198" spans="12:15" x14ac:dyDescent="0.4">
      <c r="L24198" s="56">
        <f ca="1"/>
        <v>24197</v>
      </c>
      <c r="M24198" s="53">
        <f ca="1"/>
        <v>1966</v>
      </c>
      <c r="N24198" s="53">
        <f ca="1"/>
        <v>3</v>
      </c>
      <c r="O24198" s="53" t="str">
        <f ca="1"/>
        <v>1966-03</v>
      </c>
    </row>
    <row r="24199" spans="12:15" x14ac:dyDescent="0.4">
      <c r="L24199" s="56">
        <f ca="1"/>
        <v>24198</v>
      </c>
      <c r="M24199" s="53">
        <f ca="1"/>
        <v>1966</v>
      </c>
      <c r="N24199" s="53">
        <f ca="1"/>
        <v>4</v>
      </c>
      <c r="O24199" s="53" t="str">
        <f ca="1"/>
        <v>1966-04</v>
      </c>
    </row>
    <row r="24200" spans="12:15" x14ac:dyDescent="0.4">
      <c r="L24200" s="56">
        <f ca="1"/>
        <v>24199</v>
      </c>
      <c r="M24200" s="53">
        <f ca="1"/>
        <v>1966</v>
      </c>
      <c r="N24200" s="53">
        <f ca="1"/>
        <v>4</v>
      </c>
      <c r="O24200" s="53" t="str">
        <f ca="1"/>
        <v>1966-04</v>
      </c>
    </row>
    <row r="24201" spans="12:15" x14ac:dyDescent="0.4">
      <c r="L24201" s="56">
        <f ca="1"/>
        <v>24200</v>
      </c>
      <c r="M24201" s="53">
        <f ca="1"/>
        <v>1966</v>
      </c>
      <c r="N24201" s="53">
        <f ca="1"/>
        <v>4</v>
      </c>
      <c r="O24201" s="53" t="str">
        <f ca="1"/>
        <v>1966-04</v>
      </c>
    </row>
    <row r="24202" spans="12:15" x14ac:dyDescent="0.4">
      <c r="L24202" s="56">
        <f ca="1"/>
        <v>24201</v>
      </c>
      <c r="M24202" s="53">
        <f ca="1"/>
        <v>1966</v>
      </c>
      <c r="N24202" s="53">
        <f ca="1"/>
        <v>4</v>
      </c>
      <c r="O24202" s="53" t="str">
        <f ca="1"/>
        <v>1966-04</v>
      </c>
    </row>
    <row r="24203" spans="12:15" x14ac:dyDescent="0.4">
      <c r="L24203" s="56">
        <f ca="1"/>
        <v>24202</v>
      </c>
      <c r="M24203" s="53">
        <f ca="1"/>
        <v>1966</v>
      </c>
      <c r="N24203" s="53">
        <f ca="1"/>
        <v>4</v>
      </c>
      <c r="O24203" s="53" t="str">
        <f ca="1"/>
        <v>1966-04</v>
      </c>
    </row>
    <row r="24204" spans="12:15" x14ac:dyDescent="0.4">
      <c r="L24204" s="56">
        <f ca="1"/>
        <v>24203</v>
      </c>
      <c r="M24204" s="53">
        <f ca="1"/>
        <v>1966</v>
      </c>
      <c r="N24204" s="53">
        <f ca="1"/>
        <v>4</v>
      </c>
      <c r="O24204" s="53" t="str">
        <f ca="1"/>
        <v>1966-04</v>
      </c>
    </row>
    <row r="24205" spans="12:15" x14ac:dyDescent="0.4">
      <c r="L24205" s="56">
        <f ca="1"/>
        <v>24204</v>
      </c>
      <c r="M24205" s="53">
        <f ca="1"/>
        <v>1966</v>
      </c>
      <c r="N24205" s="53">
        <f ca="1"/>
        <v>4</v>
      </c>
      <c r="O24205" s="53" t="str">
        <f ca="1"/>
        <v>1966-04</v>
      </c>
    </row>
    <row r="24206" spans="12:15" x14ac:dyDescent="0.4">
      <c r="L24206" s="56">
        <f ca="1"/>
        <v>24205</v>
      </c>
      <c r="M24206" s="53">
        <f ca="1"/>
        <v>1966</v>
      </c>
      <c r="N24206" s="53">
        <f ca="1"/>
        <v>4</v>
      </c>
      <c r="O24206" s="53" t="str">
        <f ca="1"/>
        <v>1966-04</v>
      </c>
    </row>
    <row r="24207" spans="12:15" x14ac:dyDescent="0.4">
      <c r="L24207" s="56">
        <f ca="1"/>
        <v>24206</v>
      </c>
      <c r="M24207" s="53">
        <f ca="1"/>
        <v>1966</v>
      </c>
      <c r="N24207" s="53">
        <f ca="1"/>
        <v>4</v>
      </c>
      <c r="O24207" s="53" t="str">
        <f ca="1"/>
        <v>1966-04</v>
      </c>
    </row>
    <row r="24208" spans="12:15" x14ac:dyDescent="0.4">
      <c r="L24208" s="56">
        <f ca="1"/>
        <v>24207</v>
      </c>
      <c r="M24208" s="53">
        <f ca="1"/>
        <v>1966</v>
      </c>
      <c r="N24208" s="53">
        <f ca="1"/>
        <v>4</v>
      </c>
      <c r="O24208" s="53" t="str">
        <f ca="1"/>
        <v>1966-04</v>
      </c>
    </row>
    <row r="24209" spans="12:15" x14ac:dyDescent="0.4">
      <c r="L24209" s="56">
        <f ca="1"/>
        <v>24208</v>
      </c>
      <c r="M24209" s="53">
        <f ca="1"/>
        <v>1966</v>
      </c>
      <c r="N24209" s="53">
        <f ca="1"/>
        <v>4</v>
      </c>
      <c r="O24209" s="53" t="str">
        <f ca="1"/>
        <v>1966-04</v>
      </c>
    </row>
    <row r="24210" spans="12:15" x14ac:dyDescent="0.4">
      <c r="L24210" s="56">
        <f ca="1"/>
        <v>24209</v>
      </c>
      <c r="M24210" s="53">
        <f ca="1"/>
        <v>1966</v>
      </c>
      <c r="N24210" s="53">
        <f ca="1"/>
        <v>4</v>
      </c>
      <c r="O24210" s="53" t="str">
        <f ca="1"/>
        <v>1966-04</v>
      </c>
    </row>
    <row r="24211" spans="12:15" x14ac:dyDescent="0.4">
      <c r="L24211" s="56">
        <f ca="1"/>
        <v>24210</v>
      </c>
      <c r="M24211" s="53">
        <f ca="1"/>
        <v>1966</v>
      </c>
      <c r="N24211" s="53">
        <f ca="1"/>
        <v>4</v>
      </c>
      <c r="O24211" s="53" t="str">
        <f ca="1"/>
        <v>1966-04</v>
      </c>
    </row>
    <row r="24212" spans="12:15" x14ac:dyDescent="0.4">
      <c r="L24212" s="56">
        <f ca="1"/>
        <v>24211</v>
      </c>
      <c r="M24212" s="53">
        <f ca="1"/>
        <v>1966</v>
      </c>
      <c r="N24212" s="53">
        <f ca="1"/>
        <v>4</v>
      </c>
      <c r="O24212" s="53" t="str">
        <f ca="1"/>
        <v>1966-04</v>
      </c>
    </row>
    <row r="24213" spans="12:15" x14ac:dyDescent="0.4">
      <c r="L24213" s="56">
        <f ca="1"/>
        <v>24212</v>
      </c>
      <c r="M24213" s="53">
        <f ca="1"/>
        <v>1966</v>
      </c>
      <c r="N24213" s="53">
        <f ca="1"/>
        <v>4</v>
      </c>
      <c r="O24213" s="53" t="str">
        <f ca="1"/>
        <v>1966-04</v>
      </c>
    </row>
    <row r="24214" spans="12:15" x14ac:dyDescent="0.4">
      <c r="L24214" s="56">
        <f ca="1"/>
        <v>24213</v>
      </c>
      <c r="M24214" s="53">
        <f ca="1"/>
        <v>1966</v>
      </c>
      <c r="N24214" s="53">
        <f ca="1"/>
        <v>4</v>
      </c>
      <c r="O24214" s="53" t="str">
        <f ca="1"/>
        <v>1966-04</v>
      </c>
    </row>
    <row r="24215" spans="12:15" x14ac:dyDescent="0.4">
      <c r="L24215" s="56">
        <f ca="1"/>
        <v>24214</v>
      </c>
      <c r="M24215" s="53">
        <f ca="1"/>
        <v>1966</v>
      </c>
      <c r="N24215" s="53">
        <f ca="1"/>
        <v>4</v>
      </c>
      <c r="O24215" s="53" t="str">
        <f ca="1"/>
        <v>1966-04</v>
      </c>
    </row>
    <row r="24216" spans="12:15" x14ac:dyDescent="0.4">
      <c r="L24216" s="56">
        <f ca="1"/>
        <v>24215</v>
      </c>
      <c r="M24216" s="53">
        <f ca="1"/>
        <v>1966</v>
      </c>
      <c r="N24216" s="53">
        <f ca="1"/>
        <v>4</v>
      </c>
      <c r="O24216" s="53" t="str">
        <f ca="1"/>
        <v>1966-04</v>
      </c>
    </row>
    <row r="24217" spans="12:15" x14ac:dyDescent="0.4">
      <c r="L24217" s="56">
        <f ca="1"/>
        <v>24216</v>
      </c>
      <c r="M24217" s="53">
        <f ca="1"/>
        <v>1966</v>
      </c>
      <c r="N24217" s="53">
        <f ca="1"/>
        <v>4</v>
      </c>
      <c r="O24217" s="53" t="str">
        <f ca="1"/>
        <v>1966-04</v>
      </c>
    </row>
    <row r="24218" spans="12:15" x14ac:dyDescent="0.4">
      <c r="L24218" s="56">
        <f ca="1"/>
        <v>24217</v>
      </c>
      <c r="M24218" s="53">
        <f ca="1"/>
        <v>1966</v>
      </c>
      <c r="N24218" s="53">
        <f ca="1"/>
        <v>4</v>
      </c>
      <c r="O24218" s="53" t="str">
        <f ca="1"/>
        <v>1966-04</v>
      </c>
    </row>
    <row r="24219" spans="12:15" x14ac:dyDescent="0.4">
      <c r="L24219" s="56">
        <f ca="1"/>
        <v>24218</v>
      </c>
      <c r="M24219" s="53">
        <f ca="1"/>
        <v>1966</v>
      </c>
      <c r="N24219" s="53">
        <f ca="1"/>
        <v>4</v>
      </c>
      <c r="O24219" s="53" t="str">
        <f ca="1"/>
        <v>1966-04</v>
      </c>
    </row>
    <row r="24220" spans="12:15" x14ac:dyDescent="0.4">
      <c r="L24220" s="56">
        <f ca="1"/>
        <v>24219</v>
      </c>
      <c r="M24220" s="53">
        <f ca="1"/>
        <v>1966</v>
      </c>
      <c r="N24220" s="53">
        <f ca="1"/>
        <v>4</v>
      </c>
      <c r="O24220" s="53" t="str">
        <f ca="1"/>
        <v>1966-04</v>
      </c>
    </row>
    <row r="24221" spans="12:15" x14ac:dyDescent="0.4">
      <c r="L24221" s="56">
        <f ca="1"/>
        <v>24220</v>
      </c>
      <c r="M24221" s="53">
        <f ca="1"/>
        <v>1966</v>
      </c>
      <c r="N24221" s="53">
        <f ca="1"/>
        <v>4</v>
      </c>
      <c r="O24221" s="53" t="str">
        <f ca="1"/>
        <v>1966-04</v>
      </c>
    </row>
    <row r="24222" spans="12:15" x14ac:dyDescent="0.4">
      <c r="L24222" s="56">
        <f ca="1"/>
        <v>24221</v>
      </c>
      <c r="M24222" s="53">
        <f ca="1"/>
        <v>1966</v>
      </c>
      <c r="N24222" s="53">
        <f ca="1"/>
        <v>4</v>
      </c>
      <c r="O24222" s="53" t="str">
        <f ca="1"/>
        <v>1966-04</v>
      </c>
    </row>
    <row r="24223" spans="12:15" x14ac:dyDescent="0.4">
      <c r="L24223" s="56">
        <f ca="1"/>
        <v>24222</v>
      </c>
      <c r="M24223" s="53">
        <f ca="1"/>
        <v>1966</v>
      </c>
      <c r="N24223" s="53">
        <f ca="1"/>
        <v>4</v>
      </c>
      <c r="O24223" s="53" t="str">
        <f ca="1"/>
        <v>1966-04</v>
      </c>
    </row>
    <row r="24224" spans="12:15" x14ac:dyDescent="0.4">
      <c r="L24224" s="56">
        <f ca="1"/>
        <v>24223</v>
      </c>
      <c r="M24224" s="53">
        <f ca="1"/>
        <v>1966</v>
      </c>
      <c r="N24224" s="53">
        <f ca="1"/>
        <v>4</v>
      </c>
      <c r="O24224" s="53" t="str">
        <f ca="1"/>
        <v>1966-04</v>
      </c>
    </row>
    <row r="24225" spans="12:15" x14ac:dyDescent="0.4">
      <c r="L24225" s="56">
        <f ca="1"/>
        <v>24224</v>
      </c>
      <c r="M24225" s="53">
        <f ca="1"/>
        <v>1966</v>
      </c>
      <c r="N24225" s="53">
        <f ca="1"/>
        <v>4</v>
      </c>
      <c r="O24225" s="53" t="str">
        <f ca="1"/>
        <v>1966-04</v>
      </c>
    </row>
    <row r="24226" spans="12:15" x14ac:dyDescent="0.4">
      <c r="L24226" s="56">
        <f ca="1"/>
        <v>24225</v>
      </c>
      <c r="M24226" s="53">
        <f ca="1"/>
        <v>1966</v>
      </c>
      <c r="N24226" s="53">
        <f ca="1"/>
        <v>4</v>
      </c>
      <c r="O24226" s="53" t="str">
        <f ca="1"/>
        <v>1966-04</v>
      </c>
    </row>
    <row r="24227" spans="12:15" x14ac:dyDescent="0.4">
      <c r="L24227" s="56">
        <f ca="1"/>
        <v>24226</v>
      </c>
      <c r="M24227" s="53">
        <f ca="1"/>
        <v>1966</v>
      </c>
      <c r="N24227" s="53">
        <f ca="1"/>
        <v>4</v>
      </c>
      <c r="O24227" s="53" t="str">
        <f ca="1"/>
        <v>1966-04</v>
      </c>
    </row>
    <row r="24228" spans="12:15" x14ac:dyDescent="0.4">
      <c r="L24228" s="56">
        <f ca="1"/>
        <v>24227</v>
      </c>
      <c r="M24228" s="53">
        <f ca="1"/>
        <v>1966</v>
      </c>
      <c r="N24228" s="53">
        <f ca="1"/>
        <v>4</v>
      </c>
      <c r="O24228" s="53" t="str">
        <f ca="1"/>
        <v>1966-04</v>
      </c>
    </row>
    <row r="24229" spans="12:15" x14ac:dyDescent="0.4">
      <c r="L24229" s="56">
        <f ca="1"/>
        <v>24228</v>
      </c>
      <c r="M24229" s="53">
        <f ca="1"/>
        <v>1966</v>
      </c>
      <c r="N24229" s="53">
        <f ca="1"/>
        <v>5</v>
      </c>
      <c r="O24229" s="53" t="str">
        <f ca="1"/>
        <v>1966-05</v>
      </c>
    </row>
    <row r="24230" spans="12:15" x14ac:dyDescent="0.4">
      <c r="L24230" s="56">
        <f ca="1"/>
        <v>24229</v>
      </c>
      <c r="M24230" s="53">
        <f ca="1"/>
        <v>1966</v>
      </c>
      <c r="N24230" s="53">
        <f ca="1"/>
        <v>5</v>
      </c>
      <c r="O24230" s="53" t="str">
        <f ca="1"/>
        <v>1966-05</v>
      </c>
    </row>
    <row r="24231" spans="12:15" x14ac:dyDescent="0.4">
      <c r="L24231" s="56">
        <f ca="1"/>
        <v>24230</v>
      </c>
      <c r="M24231" s="53">
        <f ca="1"/>
        <v>1966</v>
      </c>
      <c r="N24231" s="53">
        <f ca="1"/>
        <v>5</v>
      </c>
      <c r="O24231" s="53" t="str">
        <f ca="1"/>
        <v>1966-05</v>
      </c>
    </row>
    <row r="24232" spans="12:15" x14ac:dyDescent="0.4">
      <c r="L24232" s="56">
        <f ca="1"/>
        <v>24231</v>
      </c>
      <c r="M24232" s="53">
        <f ca="1"/>
        <v>1966</v>
      </c>
      <c r="N24232" s="53">
        <f ca="1"/>
        <v>5</v>
      </c>
      <c r="O24232" s="53" t="str">
        <f ca="1"/>
        <v>1966-05</v>
      </c>
    </row>
    <row r="24233" spans="12:15" x14ac:dyDescent="0.4">
      <c r="L24233" s="56">
        <f ca="1"/>
        <v>24232</v>
      </c>
      <c r="M24233" s="53">
        <f ca="1"/>
        <v>1966</v>
      </c>
      <c r="N24233" s="53">
        <f ca="1"/>
        <v>5</v>
      </c>
      <c r="O24233" s="53" t="str">
        <f ca="1"/>
        <v>1966-05</v>
      </c>
    </row>
    <row r="24234" spans="12:15" x14ac:dyDescent="0.4">
      <c r="L24234" s="56">
        <f ca="1"/>
        <v>24233</v>
      </c>
      <c r="M24234" s="53">
        <f ca="1"/>
        <v>1966</v>
      </c>
      <c r="N24234" s="53">
        <f ca="1"/>
        <v>5</v>
      </c>
      <c r="O24234" s="53" t="str">
        <f ca="1"/>
        <v>1966-05</v>
      </c>
    </row>
    <row r="24235" spans="12:15" x14ac:dyDescent="0.4">
      <c r="L24235" s="56">
        <f ca="1"/>
        <v>24234</v>
      </c>
      <c r="M24235" s="53">
        <f ca="1"/>
        <v>1966</v>
      </c>
      <c r="N24235" s="53">
        <f ca="1"/>
        <v>5</v>
      </c>
      <c r="O24235" s="53" t="str">
        <f ca="1"/>
        <v>1966-05</v>
      </c>
    </row>
    <row r="24236" spans="12:15" x14ac:dyDescent="0.4">
      <c r="L24236" s="56">
        <f ca="1"/>
        <v>24235</v>
      </c>
      <c r="M24236" s="53">
        <f ca="1"/>
        <v>1966</v>
      </c>
      <c r="N24236" s="53">
        <f ca="1"/>
        <v>5</v>
      </c>
      <c r="O24236" s="53" t="str">
        <f ca="1"/>
        <v>1966-05</v>
      </c>
    </row>
    <row r="24237" spans="12:15" x14ac:dyDescent="0.4">
      <c r="L24237" s="56">
        <f ca="1"/>
        <v>24236</v>
      </c>
      <c r="M24237" s="53">
        <f ca="1"/>
        <v>1966</v>
      </c>
      <c r="N24237" s="53">
        <f ca="1"/>
        <v>5</v>
      </c>
      <c r="O24237" s="53" t="str">
        <f ca="1"/>
        <v>1966-05</v>
      </c>
    </row>
    <row r="24238" spans="12:15" x14ac:dyDescent="0.4">
      <c r="L24238" s="56">
        <f ca="1"/>
        <v>24237</v>
      </c>
      <c r="M24238" s="53">
        <f ca="1"/>
        <v>1966</v>
      </c>
      <c r="N24238" s="53">
        <f ca="1"/>
        <v>5</v>
      </c>
      <c r="O24238" s="53" t="str">
        <f ca="1"/>
        <v>1966-05</v>
      </c>
    </row>
    <row r="24239" spans="12:15" x14ac:dyDescent="0.4">
      <c r="L24239" s="56">
        <f ca="1"/>
        <v>24238</v>
      </c>
      <c r="M24239" s="53">
        <f ca="1"/>
        <v>1966</v>
      </c>
      <c r="N24239" s="53">
        <f ca="1"/>
        <v>5</v>
      </c>
      <c r="O24239" s="53" t="str">
        <f ca="1"/>
        <v>1966-05</v>
      </c>
    </row>
    <row r="24240" spans="12:15" x14ac:dyDescent="0.4">
      <c r="L24240" s="56">
        <f ca="1"/>
        <v>24239</v>
      </c>
      <c r="M24240" s="53">
        <f ca="1"/>
        <v>1966</v>
      </c>
      <c r="N24240" s="53">
        <f ca="1"/>
        <v>5</v>
      </c>
      <c r="O24240" s="53" t="str">
        <f ca="1"/>
        <v>1966-05</v>
      </c>
    </row>
    <row r="24241" spans="12:15" x14ac:dyDescent="0.4">
      <c r="L24241" s="56">
        <f ca="1"/>
        <v>24240</v>
      </c>
      <c r="M24241" s="53">
        <f ca="1"/>
        <v>1966</v>
      </c>
      <c r="N24241" s="53">
        <f ca="1"/>
        <v>5</v>
      </c>
      <c r="O24241" s="53" t="str">
        <f ca="1"/>
        <v>1966-05</v>
      </c>
    </row>
    <row r="24242" spans="12:15" x14ac:dyDescent="0.4">
      <c r="L24242" s="56">
        <f ca="1"/>
        <v>24241</v>
      </c>
      <c r="M24242" s="53">
        <f ca="1"/>
        <v>1966</v>
      </c>
      <c r="N24242" s="53">
        <f ca="1"/>
        <v>5</v>
      </c>
      <c r="O24242" s="53" t="str">
        <f ca="1"/>
        <v>1966-05</v>
      </c>
    </row>
    <row r="24243" spans="12:15" x14ac:dyDescent="0.4">
      <c r="L24243" s="56">
        <f ca="1"/>
        <v>24242</v>
      </c>
      <c r="M24243" s="53">
        <f ca="1"/>
        <v>1966</v>
      </c>
      <c r="N24243" s="53">
        <f ca="1"/>
        <v>5</v>
      </c>
      <c r="O24243" s="53" t="str">
        <f ca="1"/>
        <v>1966-05</v>
      </c>
    </row>
    <row r="24244" spans="12:15" x14ac:dyDescent="0.4">
      <c r="L24244" s="56">
        <f ca="1"/>
        <v>24243</v>
      </c>
      <c r="M24244" s="53">
        <f ca="1"/>
        <v>1966</v>
      </c>
      <c r="N24244" s="53">
        <f ca="1"/>
        <v>5</v>
      </c>
      <c r="O24244" s="53" t="str">
        <f ca="1"/>
        <v>1966-05</v>
      </c>
    </row>
    <row r="24245" spans="12:15" x14ac:dyDescent="0.4">
      <c r="L24245" s="56">
        <f ca="1"/>
        <v>24244</v>
      </c>
      <c r="M24245" s="53">
        <f ca="1"/>
        <v>1966</v>
      </c>
      <c r="N24245" s="53">
        <f ca="1"/>
        <v>5</v>
      </c>
      <c r="O24245" s="53" t="str">
        <f ca="1"/>
        <v>1966-05</v>
      </c>
    </row>
    <row r="24246" spans="12:15" x14ac:dyDescent="0.4">
      <c r="L24246" s="56">
        <f ca="1"/>
        <v>24245</v>
      </c>
      <c r="M24246" s="53">
        <f ca="1"/>
        <v>1966</v>
      </c>
      <c r="N24246" s="53">
        <f ca="1"/>
        <v>5</v>
      </c>
      <c r="O24246" s="53" t="str">
        <f ca="1"/>
        <v>1966-05</v>
      </c>
    </row>
    <row r="24247" spans="12:15" x14ac:dyDescent="0.4">
      <c r="L24247" s="56">
        <f ca="1"/>
        <v>24246</v>
      </c>
      <c r="M24247" s="53">
        <f ca="1"/>
        <v>1966</v>
      </c>
      <c r="N24247" s="53">
        <f ca="1"/>
        <v>5</v>
      </c>
      <c r="O24247" s="53" t="str">
        <f ca="1"/>
        <v>1966-05</v>
      </c>
    </row>
    <row r="24248" spans="12:15" x14ac:dyDescent="0.4">
      <c r="L24248" s="56">
        <f ca="1"/>
        <v>24247</v>
      </c>
      <c r="M24248" s="53">
        <f ca="1"/>
        <v>1966</v>
      </c>
      <c r="N24248" s="53">
        <f ca="1"/>
        <v>5</v>
      </c>
      <c r="O24248" s="53" t="str">
        <f ca="1"/>
        <v>1966-05</v>
      </c>
    </row>
    <row r="24249" spans="12:15" x14ac:dyDescent="0.4">
      <c r="L24249" s="56">
        <f ca="1"/>
        <v>24248</v>
      </c>
      <c r="M24249" s="53">
        <f ca="1"/>
        <v>1966</v>
      </c>
      <c r="N24249" s="53">
        <f ca="1"/>
        <v>5</v>
      </c>
      <c r="O24249" s="53" t="str">
        <f ca="1"/>
        <v>1966-05</v>
      </c>
    </row>
    <row r="24250" spans="12:15" x14ac:dyDescent="0.4">
      <c r="L24250" s="56">
        <f ca="1"/>
        <v>24249</v>
      </c>
      <c r="M24250" s="53">
        <f ca="1"/>
        <v>1966</v>
      </c>
      <c r="N24250" s="53">
        <f ca="1"/>
        <v>5</v>
      </c>
      <c r="O24250" s="53" t="str">
        <f ca="1"/>
        <v>1966-05</v>
      </c>
    </row>
    <row r="24251" spans="12:15" x14ac:dyDescent="0.4">
      <c r="L24251" s="56">
        <f ca="1"/>
        <v>24250</v>
      </c>
      <c r="M24251" s="53">
        <f ca="1"/>
        <v>1966</v>
      </c>
      <c r="N24251" s="53">
        <f ca="1"/>
        <v>5</v>
      </c>
      <c r="O24251" s="53" t="str">
        <f ca="1"/>
        <v>1966-05</v>
      </c>
    </row>
    <row r="24252" spans="12:15" x14ac:dyDescent="0.4">
      <c r="L24252" s="56">
        <f ca="1"/>
        <v>24251</v>
      </c>
      <c r="M24252" s="53">
        <f ca="1"/>
        <v>1966</v>
      </c>
      <c r="N24252" s="53">
        <f ca="1"/>
        <v>5</v>
      </c>
      <c r="O24252" s="53" t="str">
        <f ca="1"/>
        <v>1966-05</v>
      </c>
    </row>
    <row r="24253" spans="12:15" x14ac:dyDescent="0.4">
      <c r="L24253" s="56">
        <f ca="1"/>
        <v>24252</v>
      </c>
      <c r="M24253" s="53">
        <f ca="1"/>
        <v>1966</v>
      </c>
      <c r="N24253" s="53">
        <f ca="1"/>
        <v>5</v>
      </c>
      <c r="O24253" s="53" t="str">
        <f ca="1"/>
        <v>1966-05</v>
      </c>
    </row>
    <row r="24254" spans="12:15" x14ac:dyDescent="0.4">
      <c r="L24254" s="56">
        <f ca="1"/>
        <v>24253</v>
      </c>
      <c r="M24254" s="53">
        <f ca="1"/>
        <v>1966</v>
      </c>
      <c r="N24254" s="53">
        <f ca="1"/>
        <v>5</v>
      </c>
      <c r="O24254" s="53" t="str">
        <f ca="1"/>
        <v>1966-05</v>
      </c>
    </row>
    <row r="24255" spans="12:15" x14ac:dyDescent="0.4">
      <c r="L24255" s="56">
        <f ca="1"/>
        <v>24254</v>
      </c>
      <c r="M24255" s="53">
        <f ca="1"/>
        <v>1966</v>
      </c>
      <c r="N24255" s="53">
        <f ca="1"/>
        <v>5</v>
      </c>
      <c r="O24255" s="53" t="str">
        <f ca="1"/>
        <v>1966-05</v>
      </c>
    </row>
    <row r="24256" spans="12:15" x14ac:dyDescent="0.4">
      <c r="L24256" s="56">
        <f ca="1"/>
        <v>24255</v>
      </c>
      <c r="M24256" s="53">
        <f ca="1"/>
        <v>1966</v>
      </c>
      <c r="N24256" s="53">
        <f ca="1"/>
        <v>5</v>
      </c>
      <c r="O24256" s="53" t="str">
        <f ca="1"/>
        <v>1966-05</v>
      </c>
    </row>
    <row r="24257" spans="12:15" x14ac:dyDescent="0.4">
      <c r="L24257" s="56">
        <f ca="1"/>
        <v>24256</v>
      </c>
      <c r="M24257" s="53">
        <f ca="1"/>
        <v>1966</v>
      </c>
      <c r="N24257" s="53">
        <f ca="1"/>
        <v>5</v>
      </c>
      <c r="O24257" s="53" t="str">
        <f ca="1"/>
        <v>1966-05</v>
      </c>
    </row>
    <row r="24258" spans="12:15" x14ac:dyDescent="0.4">
      <c r="L24258" s="56">
        <f ca="1"/>
        <v>24257</v>
      </c>
      <c r="M24258" s="53">
        <f ca="1"/>
        <v>1966</v>
      </c>
      <c r="N24258" s="53">
        <f ca="1"/>
        <v>5</v>
      </c>
      <c r="O24258" s="53" t="str">
        <f ca="1"/>
        <v>1966-05</v>
      </c>
    </row>
    <row r="24259" spans="12:15" x14ac:dyDescent="0.4">
      <c r="L24259" s="56">
        <f ca="1"/>
        <v>24258</v>
      </c>
      <c r="M24259" s="53">
        <f ca="1"/>
        <v>1966</v>
      </c>
      <c r="N24259" s="53">
        <f ca="1"/>
        <v>5</v>
      </c>
      <c r="O24259" s="53" t="str">
        <f ca="1"/>
        <v>1966-05</v>
      </c>
    </row>
    <row r="24260" spans="12:15" x14ac:dyDescent="0.4">
      <c r="L24260" s="56">
        <f ca="1"/>
        <v>24259</v>
      </c>
      <c r="M24260" s="53">
        <f ca="1"/>
        <v>1966</v>
      </c>
      <c r="N24260" s="53">
        <f ca="1"/>
        <v>6</v>
      </c>
      <c r="O24260" s="53" t="str">
        <f ca="1"/>
        <v>1966-06</v>
      </c>
    </row>
    <row r="24261" spans="12:15" x14ac:dyDescent="0.4">
      <c r="L24261" s="56">
        <f ca="1"/>
        <v>24260</v>
      </c>
      <c r="M24261" s="53">
        <f ca="1"/>
        <v>1966</v>
      </c>
      <c r="N24261" s="53">
        <f ca="1"/>
        <v>6</v>
      </c>
      <c r="O24261" s="53" t="str">
        <f ca="1"/>
        <v>1966-06</v>
      </c>
    </row>
    <row r="24262" spans="12:15" x14ac:dyDescent="0.4">
      <c r="L24262" s="56">
        <f ca="1"/>
        <v>24261</v>
      </c>
      <c r="M24262" s="53">
        <f ca="1"/>
        <v>1966</v>
      </c>
      <c r="N24262" s="53">
        <f ca="1"/>
        <v>6</v>
      </c>
      <c r="O24262" s="53" t="str">
        <f ca="1"/>
        <v>1966-06</v>
      </c>
    </row>
    <row r="24263" spans="12:15" x14ac:dyDescent="0.4">
      <c r="L24263" s="56">
        <f ca="1"/>
        <v>24262</v>
      </c>
      <c r="M24263" s="53">
        <f ca="1"/>
        <v>1966</v>
      </c>
      <c r="N24263" s="53">
        <f ca="1"/>
        <v>6</v>
      </c>
      <c r="O24263" s="53" t="str">
        <f ca="1"/>
        <v>1966-06</v>
      </c>
    </row>
    <row r="24264" spans="12:15" x14ac:dyDescent="0.4">
      <c r="L24264" s="56">
        <f ca="1"/>
        <v>24263</v>
      </c>
      <c r="M24264" s="53">
        <f ca="1"/>
        <v>1966</v>
      </c>
      <c r="N24264" s="53">
        <f ca="1"/>
        <v>6</v>
      </c>
      <c r="O24264" s="53" t="str">
        <f ca="1"/>
        <v>1966-06</v>
      </c>
    </row>
    <row r="24265" spans="12:15" x14ac:dyDescent="0.4">
      <c r="L24265" s="56">
        <f ca="1"/>
        <v>24264</v>
      </c>
      <c r="M24265" s="53">
        <f ca="1"/>
        <v>1966</v>
      </c>
      <c r="N24265" s="53">
        <f ca="1"/>
        <v>6</v>
      </c>
      <c r="O24265" s="53" t="str">
        <f ca="1"/>
        <v>1966-06</v>
      </c>
    </row>
    <row r="24266" spans="12:15" x14ac:dyDescent="0.4">
      <c r="L24266" s="56">
        <f ca="1"/>
        <v>24265</v>
      </c>
      <c r="M24266" s="53">
        <f ca="1"/>
        <v>1966</v>
      </c>
      <c r="N24266" s="53">
        <f ca="1"/>
        <v>6</v>
      </c>
      <c r="O24266" s="53" t="str">
        <f ca="1"/>
        <v>1966-06</v>
      </c>
    </row>
    <row r="24267" spans="12:15" x14ac:dyDescent="0.4">
      <c r="L24267" s="56">
        <f ca="1"/>
        <v>24266</v>
      </c>
      <c r="M24267" s="53">
        <f ca="1"/>
        <v>1966</v>
      </c>
      <c r="N24267" s="53">
        <f ca="1"/>
        <v>6</v>
      </c>
      <c r="O24267" s="53" t="str">
        <f ca="1"/>
        <v>1966-06</v>
      </c>
    </row>
    <row r="24268" spans="12:15" x14ac:dyDescent="0.4">
      <c r="L24268" s="56">
        <f ca="1"/>
        <v>24267</v>
      </c>
      <c r="M24268" s="53">
        <f ca="1"/>
        <v>1966</v>
      </c>
      <c r="N24268" s="53">
        <f ca="1"/>
        <v>6</v>
      </c>
      <c r="O24268" s="53" t="str">
        <f ca="1"/>
        <v>1966-06</v>
      </c>
    </row>
    <row r="24269" spans="12:15" x14ac:dyDescent="0.4">
      <c r="L24269" s="56">
        <f ca="1"/>
        <v>24268</v>
      </c>
      <c r="M24269" s="53">
        <f ca="1"/>
        <v>1966</v>
      </c>
      <c r="N24269" s="53">
        <f ca="1"/>
        <v>6</v>
      </c>
      <c r="O24269" s="53" t="str">
        <f ca="1"/>
        <v>1966-06</v>
      </c>
    </row>
    <row r="24270" spans="12:15" x14ac:dyDescent="0.4">
      <c r="L24270" s="56">
        <f ca="1"/>
        <v>24269</v>
      </c>
      <c r="M24270" s="53">
        <f ca="1"/>
        <v>1966</v>
      </c>
      <c r="N24270" s="53">
        <f ca="1"/>
        <v>6</v>
      </c>
      <c r="O24270" s="53" t="str">
        <f ca="1"/>
        <v>1966-06</v>
      </c>
    </row>
    <row r="24271" spans="12:15" x14ac:dyDescent="0.4">
      <c r="L24271" s="56">
        <f ca="1"/>
        <v>24270</v>
      </c>
      <c r="M24271" s="53">
        <f ca="1"/>
        <v>1966</v>
      </c>
      <c r="N24271" s="53">
        <f ca="1"/>
        <v>6</v>
      </c>
      <c r="O24271" s="53" t="str">
        <f ca="1"/>
        <v>1966-06</v>
      </c>
    </row>
    <row r="24272" spans="12:15" x14ac:dyDescent="0.4">
      <c r="L24272" s="56">
        <f ca="1"/>
        <v>24271</v>
      </c>
      <c r="M24272" s="53">
        <f ca="1"/>
        <v>1966</v>
      </c>
      <c r="N24272" s="53">
        <f ca="1"/>
        <v>6</v>
      </c>
      <c r="O24272" s="53" t="str">
        <f ca="1"/>
        <v>1966-06</v>
      </c>
    </row>
    <row r="24273" spans="12:15" x14ac:dyDescent="0.4">
      <c r="L24273" s="56">
        <f ca="1"/>
        <v>24272</v>
      </c>
      <c r="M24273" s="53">
        <f ca="1"/>
        <v>1966</v>
      </c>
      <c r="N24273" s="53">
        <f ca="1"/>
        <v>6</v>
      </c>
      <c r="O24273" s="53" t="str">
        <f ca="1"/>
        <v>1966-06</v>
      </c>
    </row>
    <row r="24274" spans="12:15" x14ac:dyDescent="0.4">
      <c r="L24274" s="56">
        <f ca="1"/>
        <v>24273</v>
      </c>
      <c r="M24274" s="53">
        <f ca="1"/>
        <v>1966</v>
      </c>
      <c r="N24274" s="53">
        <f ca="1"/>
        <v>6</v>
      </c>
      <c r="O24274" s="53" t="str">
        <f ca="1"/>
        <v>1966-06</v>
      </c>
    </row>
    <row r="24275" spans="12:15" x14ac:dyDescent="0.4">
      <c r="L24275" s="56">
        <f ca="1"/>
        <v>24274</v>
      </c>
      <c r="M24275" s="53">
        <f ca="1"/>
        <v>1966</v>
      </c>
      <c r="N24275" s="53">
        <f ca="1"/>
        <v>6</v>
      </c>
      <c r="O24275" s="53" t="str">
        <f ca="1"/>
        <v>1966-06</v>
      </c>
    </row>
    <row r="24276" spans="12:15" x14ac:dyDescent="0.4">
      <c r="L24276" s="56">
        <f ca="1"/>
        <v>24275</v>
      </c>
      <c r="M24276" s="53">
        <f ca="1"/>
        <v>1966</v>
      </c>
      <c r="N24276" s="53">
        <f ca="1"/>
        <v>6</v>
      </c>
      <c r="O24276" s="53" t="str">
        <f ca="1"/>
        <v>1966-06</v>
      </c>
    </row>
    <row r="24277" spans="12:15" x14ac:dyDescent="0.4">
      <c r="L24277" s="56">
        <f ca="1"/>
        <v>24276</v>
      </c>
      <c r="M24277" s="53">
        <f ca="1"/>
        <v>1966</v>
      </c>
      <c r="N24277" s="53">
        <f ca="1"/>
        <v>6</v>
      </c>
      <c r="O24277" s="53" t="str">
        <f ca="1"/>
        <v>1966-06</v>
      </c>
    </row>
    <row r="24278" spans="12:15" x14ac:dyDescent="0.4">
      <c r="L24278" s="56">
        <f ca="1"/>
        <v>24277</v>
      </c>
      <c r="M24278" s="53">
        <f ca="1"/>
        <v>1966</v>
      </c>
      <c r="N24278" s="53">
        <f ca="1"/>
        <v>6</v>
      </c>
      <c r="O24278" s="53" t="str">
        <f ca="1"/>
        <v>1966-06</v>
      </c>
    </row>
    <row r="24279" spans="12:15" x14ac:dyDescent="0.4">
      <c r="L24279" s="56">
        <f ca="1"/>
        <v>24278</v>
      </c>
      <c r="M24279" s="53">
        <f ca="1"/>
        <v>1966</v>
      </c>
      <c r="N24279" s="53">
        <f ca="1"/>
        <v>6</v>
      </c>
      <c r="O24279" s="53" t="str">
        <f ca="1"/>
        <v>1966-06</v>
      </c>
    </row>
    <row r="24280" spans="12:15" x14ac:dyDescent="0.4">
      <c r="L24280" s="56">
        <f ca="1"/>
        <v>24279</v>
      </c>
      <c r="M24280" s="53">
        <f ca="1"/>
        <v>1966</v>
      </c>
      <c r="N24280" s="53">
        <f ca="1"/>
        <v>6</v>
      </c>
      <c r="O24280" s="53" t="str">
        <f ca="1"/>
        <v>1966-06</v>
      </c>
    </row>
    <row r="24281" spans="12:15" x14ac:dyDescent="0.4">
      <c r="L24281" s="56">
        <f ca="1"/>
        <v>24280</v>
      </c>
      <c r="M24281" s="53">
        <f ca="1"/>
        <v>1966</v>
      </c>
      <c r="N24281" s="53">
        <f ca="1"/>
        <v>6</v>
      </c>
      <c r="O24281" s="53" t="str">
        <f ca="1"/>
        <v>1966-06</v>
      </c>
    </row>
    <row r="24282" spans="12:15" x14ac:dyDescent="0.4">
      <c r="L24282" s="56">
        <f ca="1"/>
        <v>24281</v>
      </c>
      <c r="M24282" s="53">
        <f ca="1"/>
        <v>1966</v>
      </c>
      <c r="N24282" s="53">
        <f ca="1"/>
        <v>6</v>
      </c>
      <c r="O24282" s="53" t="str">
        <f ca="1"/>
        <v>1966-06</v>
      </c>
    </row>
    <row r="24283" spans="12:15" x14ac:dyDescent="0.4">
      <c r="L24283" s="56">
        <f ca="1"/>
        <v>24282</v>
      </c>
      <c r="M24283" s="53">
        <f ca="1"/>
        <v>1966</v>
      </c>
      <c r="N24283" s="53">
        <f ca="1"/>
        <v>6</v>
      </c>
      <c r="O24283" s="53" t="str">
        <f ca="1"/>
        <v>1966-06</v>
      </c>
    </row>
    <row r="24284" spans="12:15" x14ac:dyDescent="0.4">
      <c r="L24284" s="56">
        <f ca="1"/>
        <v>24283</v>
      </c>
      <c r="M24284" s="53">
        <f ca="1"/>
        <v>1966</v>
      </c>
      <c r="N24284" s="53">
        <f ca="1"/>
        <v>6</v>
      </c>
      <c r="O24284" s="53" t="str">
        <f ca="1"/>
        <v>1966-06</v>
      </c>
    </row>
    <row r="24285" spans="12:15" x14ac:dyDescent="0.4">
      <c r="L24285" s="56">
        <f ca="1"/>
        <v>24284</v>
      </c>
      <c r="M24285" s="53">
        <f ca="1"/>
        <v>1966</v>
      </c>
      <c r="N24285" s="53">
        <f ca="1"/>
        <v>6</v>
      </c>
      <c r="O24285" s="53" t="str">
        <f ca="1"/>
        <v>1966-06</v>
      </c>
    </row>
    <row r="24286" spans="12:15" x14ac:dyDescent="0.4">
      <c r="L24286" s="56">
        <f ca="1"/>
        <v>24285</v>
      </c>
      <c r="M24286" s="53">
        <f ca="1"/>
        <v>1966</v>
      </c>
      <c r="N24286" s="53">
        <f ca="1"/>
        <v>6</v>
      </c>
      <c r="O24286" s="53" t="str">
        <f ca="1"/>
        <v>1966-06</v>
      </c>
    </row>
    <row r="24287" spans="12:15" x14ac:dyDescent="0.4">
      <c r="L24287" s="56">
        <f ca="1"/>
        <v>24286</v>
      </c>
      <c r="M24287" s="53">
        <f ca="1"/>
        <v>1966</v>
      </c>
      <c r="N24287" s="53">
        <f ca="1"/>
        <v>6</v>
      </c>
      <c r="O24287" s="53" t="str">
        <f ca="1"/>
        <v>1966-06</v>
      </c>
    </row>
    <row r="24288" spans="12:15" x14ac:dyDescent="0.4">
      <c r="L24288" s="56">
        <f ca="1"/>
        <v>24287</v>
      </c>
      <c r="M24288" s="53">
        <f ca="1"/>
        <v>1966</v>
      </c>
      <c r="N24288" s="53">
        <f ca="1"/>
        <v>6</v>
      </c>
      <c r="O24288" s="53" t="str">
        <f ca="1"/>
        <v>1966-06</v>
      </c>
    </row>
    <row r="24289" spans="12:15" x14ac:dyDescent="0.4">
      <c r="L24289" s="56">
        <f ca="1"/>
        <v>24288</v>
      </c>
      <c r="M24289" s="53">
        <f ca="1"/>
        <v>1966</v>
      </c>
      <c r="N24289" s="53">
        <f ca="1"/>
        <v>6</v>
      </c>
      <c r="O24289" s="53" t="str">
        <f ca="1"/>
        <v>1966-06</v>
      </c>
    </row>
    <row r="24290" spans="12:15" x14ac:dyDescent="0.4">
      <c r="L24290" s="56">
        <f ca="1"/>
        <v>24289</v>
      </c>
      <c r="M24290" s="53">
        <f ca="1"/>
        <v>1966</v>
      </c>
      <c r="N24290" s="53">
        <f ca="1"/>
        <v>7</v>
      </c>
      <c r="O24290" s="53" t="str">
        <f ca="1"/>
        <v>1966-07</v>
      </c>
    </row>
    <row r="24291" spans="12:15" x14ac:dyDescent="0.4">
      <c r="L24291" s="56">
        <f ca="1"/>
        <v>24290</v>
      </c>
      <c r="M24291" s="53">
        <f ca="1"/>
        <v>1966</v>
      </c>
      <c r="N24291" s="53">
        <f ca="1"/>
        <v>7</v>
      </c>
      <c r="O24291" s="53" t="str">
        <f ca="1"/>
        <v>1966-07</v>
      </c>
    </row>
    <row r="24292" spans="12:15" x14ac:dyDescent="0.4">
      <c r="L24292" s="56">
        <f ca="1"/>
        <v>24291</v>
      </c>
      <c r="M24292" s="53">
        <f ca="1"/>
        <v>1966</v>
      </c>
      <c r="N24292" s="53">
        <f ca="1"/>
        <v>7</v>
      </c>
      <c r="O24292" s="53" t="str">
        <f ca="1"/>
        <v>1966-07</v>
      </c>
    </row>
    <row r="24293" spans="12:15" x14ac:dyDescent="0.4">
      <c r="L24293" s="56">
        <f ca="1"/>
        <v>24292</v>
      </c>
      <c r="M24293" s="53">
        <f ca="1"/>
        <v>1966</v>
      </c>
      <c r="N24293" s="53">
        <f ca="1"/>
        <v>7</v>
      </c>
      <c r="O24293" s="53" t="str">
        <f ca="1"/>
        <v>1966-07</v>
      </c>
    </row>
    <row r="24294" spans="12:15" x14ac:dyDescent="0.4">
      <c r="L24294" s="56">
        <f ca="1"/>
        <v>24293</v>
      </c>
      <c r="M24294" s="53">
        <f ca="1"/>
        <v>1966</v>
      </c>
      <c r="N24294" s="53">
        <f ca="1"/>
        <v>7</v>
      </c>
      <c r="O24294" s="53" t="str">
        <f ca="1"/>
        <v>1966-07</v>
      </c>
    </row>
    <row r="24295" spans="12:15" x14ac:dyDescent="0.4">
      <c r="L24295" s="56">
        <f ca="1"/>
        <v>24294</v>
      </c>
      <c r="M24295" s="53">
        <f ca="1"/>
        <v>1966</v>
      </c>
      <c r="N24295" s="53">
        <f ca="1"/>
        <v>7</v>
      </c>
      <c r="O24295" s="53" t="str">
        <f ca="1"/>
        <v>1966-07</v>
      </c>
    </row>
    <row r="24296" spans="12:15" x14ac:dyDescent="0.4">
      <c r="L24296" s="56">
        <f ca="1"/>
        <v>24295</v>
      </c>
      <c r="M24296" s="53">
        <f ca="1"/>
        <v>1966</v>
      </c>
      <c r="N24296" s="53">
        <f ca="1"/>
        <v>7</v>
      </c>
      <c r="O24296" s="53" t="str">
        <f ca="1"/>
        <v>1966-07</v>
      </c>
    </row>
    <row r="24297" spans="12:15" x14ac:dyDescent="0.4">
      <c r="L24297" s="56">
        <f ca="1"/>
        <v>24296</v>
      </c>
      <c r="M24297" s="53">
        <f ca="1"/>
        <v>1966</v>
      </c>
      <c r="N24297" s="53">
        <f ca="1"/>
        <v>7</v>
      </c>
      <c r="O24297" s="53" t="str">
        <f ca="1"/>
        <v>1966-07</v>
      </c>
    </row>
    <row r="24298" spans="12:15" x14ac:dyDescent="0.4">
      <c r="L24298" s="56">
        <f ca="1"/>
        <v>24297</v>
      </c>
      <c r="M24298" s="53">
        <f ca="1"/>
        <v>1966</v>
      </c>
      <c r="N24298" s="53">
        <f ca="1"/>
        <v>7</v>
      </c>
      <c r="O24298" s="53" t="str">
        <f ca="1"/>
        <v>1966-07</v>
      </c>
    </row>
    <row r="24299" spans="12:15" x14ac:dyDescent="0.4">
      <c r="L24299" s="56">
        <f ca="1"/>
        <v>24298</v>
      </c>
      <c r="M24299" s="53">
        <f ca="1"/>
        <v>1966</v>
      </c>
      <c r="N24299" s="53">
        <f ca="1"/>
        <v>7</v>
      </c>
      <c r="O24299" s="53" t="str">
        <f ca="1"/>
        <v>1966-07</v>
      </c>
    </row>
    <row r="24300" spans="12:15" x14ac:dyDescent="0.4">
      <c r="L24300" s="56">
        <f ca="1"/>
        <v>24299</v>
      </c>
      <c r="M24300" s="53">
        <f ca="1"/>
        <v>1966</v>
      </c>
      <c r="N24300" s="53">
        <f ca="1"/>
        <v>7</v>
      </c>
      <c r="O24300" s="53" t="str">
        <f ca="1"/>
        <v>1966-07</v>
      </c>
    </row>
    <row r="24301" spans="12:15" x14ac:dyDescent="0.4">
      <c r="L24301" s="56">
        <f ca="1"/>
        <v>24300</v>
      </c>
      <c r="M24301" s="53">
        <f ca="1"/>
        <v>1966</v>
      </c>
      <c r="N24301" s="53">
        <f ca="1"/>
        <v>7</v>
      </c>
      <c r="O24301" s="53" t="str">
        <f ca="1"/>
        <v>1966-07</v>
      </c>
    </row>
    <row r="24302" spans="12:15" x14ac:dyDescent="0.4">
      <c r="L24302" s="56">
        <f ca="1"/>
        <v>24301</v>
      </c>
      <c r="M24302" s="53">
        <f ca="1"/>
        <v>1966</v>
      </c>
      <c r="N24302" s="53">
        <f ca="1"/>
        <v>7</v>
      </c>
      <c r="O24302" s="53" t="str">
        <f ca="1"/>
        <v>1966-07</v>
      </c>
    </row>
    <row r="24303" spans="12:15" x14ac:dyDescent="0.4">
      <c r="L24303" s="56">
        <f ca="1"/>
        <v>24302</v>
      </c>
      <c r="M24303" s="53">
        <f ca="1"/>
        <v>1966</v>
      </c>
      <c r="N24303" s="53">
        <f ca="1"/>
        <v>7</v>
      </c>
      <c r="O24303" s="53" t="str">
        <f ca="1"/>
        <v>1966-07</v>
      </c>
    </row>
    <row r="24304" spans="12:15" x14ac:dyDescent="0.4">
      <c r="L24304" s="56">
        <f ca="1"/>
        <v>24303</v>
      </c>
      <c r="M24304" s="53">
        <f ca="1"/>
        <v>1966</v>
      </c>
      <c r="N24304" s="53">
        <f ca="1"/>
        <v>7</v>
      </c>
      <c r="O24304" s="53" t="str">
        <f ca="1"/>
        <v>1966-07</v>
      </c>
    </row>
    <row r="24305" spans="12:15" x14ac:dyDescent="0.4">
      <c r="L24305" s="56">
        <f ca="1"/>
        <v>24304</v>
      </c>
      <c r="M24305" s="53">
        <f ca="1"/>
        <v>1966</v>
      </c>
      <c r="N24305" s="53">
        <f ca="1"/>
        <v>7</v>
      </c>
      <c r="O24305" s="53" t="str">
        <f ca="1"/>
        <v>1966-07</v>
      </c>
    </row>
    <row r="24306" spans="12:15" x14ac:dyDescent="0.4">
      <c r="L24306" s="56">
        <f ca="1"/>
        <v>24305</v>
      </c>
      <c r="M24306" s="53">
        <f ca="1"/>
        <v>1966</v>
      </c>
      <c r="N24306" s="53">
        <f ca="1"/>
        <v>7</v>
      </c>
      <c r="O24306" s="53" t="str">
        <f ca="1"/>
        <v>1966-07</v>
      </c>
    </row>
    <row r="24307" spans="12:15" x14ac:dyDescent="0.4">
      <c r="L24307" s="56">
        <f ca="1"/>
        <v>24306</v>
      </c>
      <c r="M24307" s="53">
        <f ca="1"/>
        <v>1966</v>
      </c>
      <c r="N24307" s="53">
        <f ca="1"/>
        <v>7</v>
      </c>
      <c r="O24307" s="53" t="str">
        <f ca="1"/>
        <v>1966-07</v>
      </c>
    </row>
    <row r="24308" spans="12:15" x14ac:dyDescent="0.4">
      <c r="L24308" s="56">
        <f ca="1"/>
        <v>24307</v>
      </c>
      <c r="M24308" s="53">
        <f ca="1"/>
        <v>1966</v>
      </c>
      <c r="N24308" s="53">
        <f ca="1"/>
        <v>7</v>
      </c>
      <c r="O24308" s="53" t="str">
        <f ca="1"/>
        <v>1966-07</v>
      </c>
    </row>
    <row r="24309" spans="12:15" x14ac:dyDescent="0.4">
      <c r="L24309" s="56">
        <f ca="1"/>
        <v>24308</v>
      </c>
      <c r="M24309" s="53">
        <f ca="1"/>
        <v>1966</v>
      </c>
      <c r="N24309" s="53">
        <f ca="1"/>
        <v>7</v>
      </c>
      <c r="O24309" s="53" t="str">
        <f ca="1"/>
        <v>1966-07</v>
      </c>
    </row>
    <row r="24310" spans="12:15" x14ac:dyDescent="0.4">
      <c r="L24310" s="56">
        <f ca="1"/>
        <v>24309</v>
      </c>
      <c r="M24310" s="53">
        <f ca="1"/>
        <v>1966</v>
      </c>
      <c r="N24310" s="53">
        <f ca="1"/>
        <v>7</v>
      </c>
      <c r="O24310" s="53" t="str">
        <f ca="1"/>
        <v>1966-07</v>
      </c>
    </row>
    <row r="24311" spans="12:15" x14ac:dyDescent="0.4">
      <c r="L24311" s="56">
        <f ca="1"/>
        <v>24310</v>
      </c>
      <c r="M24311" s="53">
        <f ca="1"/>
        <v>1966</v>
      </c>
      <c r="N24311" s="53">
        <f ca="1"/>
        <v>7</v>
      </c>
      <c r="O24311" s="53" t="str">
        <f ca="1"/>
        <v>1966-07</v>
      </c>
    </row>
    <row r="24312" spans="12:15" x14ac:dyDescent="0.4">
      <c r="L24312" s="56">
        <f ca="1"/>
        <v>24311</v>
      </c>
      <c r="M24312" s="53">
        <f ca="1"/>
        <v>1966</v>
      </c>
      <c r="N24312" s="53">
        <f ca="1"/>
        <v>7</v>
      </c>
      <c r="O24312" s="53" t="str">
        <f ca="1"/>
        <v>1966-07</v>
      </c>
    </row>
    <row r="24313" spans="12:15" x14ac:dyDescent="0.4">
      <c r="L24313" s="56">
        <f ca="1"/>
        <v>24312</v>
      </c>
      <c r="M24313" s="53">
        <f ca="1"/>
        <v>1966</v>
      </c>
      <c r="N24313" s="53">
        <f ca="1"/>
        <v>7</v>
      </c>
      <c r="O24313" s="53" t="str">
        <f ca="1"/>
        <v>1966-07</v>
      </c>
    </row>
    <row r="24314" spans="12:15" x14ac:dyDescent="0.4">
      <c r="L24314" s="56">
        <f ca="1"/>
        <v>24313</v>
      </c>
      <c r="M24314" s="53">
        <f ca="1"/>
        <v>1966</v>
      </c>
      <c r="N24314" s="53">
        <f ca="1"/>
        <v>7</v>
      </c>
      <c r="O24314" s="53" t="str">
        <f ca="1"/>
        <v>1966-07</v>
      </c>
    </row>
    <row r="24315" spans="12:15" x14ac:dyDescent="0.4">
      <c r="L24315" s="56">
        <f ca="1"/>
        <v>24314</v>
      </c>
      <c r="M24315" s="53">
        <f ca="1"/>
        <v>1966</v>
      </c>
      <c r="N24315" s="53">
        <f ca="1"/>
        <v>7</v>
      </c>
      <c r="O24315" s="53" t="str">
        <f ca="1"/>
        <v>1966-07</v>
      </c>
    </row>
    <row r="24316" spans="12:15" x14ac:dyDescent="0.4">
      <c r="L24316" s="56">
        <f ca="1"/>
        <v>24315</v>
      </c>
      <c r="M24316" s="53">
        <f ca="1"/>
        <v>1966</v>
      </c>
      <c r="N24316" s="53">
        <f ca="1"/>
        <v>7</v>
      </c>
      <c r="O24316" s="53" t="str">
        <f ca="1"/>
        <v>1966-07</v>
      </c>
    </row>
    <row r="24317" spans="12:15" x14ac:dyDescent="0.4">
      <c r="L24317" s="56">
        <f ca="1"/>
        <v>24316</v>
      </c>
      <c r="M24317" s="53">
        <f ca="1"/>
        <v>1966</v>
      </c>
      <c r="N24317" s="53">
        <f ca="1"/>
        <v>7</v>
      </c>
      <c r="O24317" s="53" t="str">
        <f ca="1"/>
        <v>1966-07</v>
      </c>
    </row>
    <row r="24318" spans="12:15" x14ac:dyDescent="0.4">
      <c r="L24318" s="56">
        <f ca="1"/>
        <v>24317</v>
      </c>
      <c r="M24318" s="53">
        <f ca="1"/>
        <v>1966</v>
      </c>
      <c r="N24318" s="53">
        <f ca="1"/>
        <v>7</v>
      </c>
      <c r="O24318" s="53" t="str">
        <f ca="1"/>
        <v>1966-07</v>
      </c>
    </row>
    <row r="24319" spans="12:15" x14ac:dyDescent="0.4">
      <c r="L24319" s="56">
        <f ca="1"/>
        <v>24318</v>
      </c>
      <c r="M24319" s="53">
        <f ca="1"/>
        <v>1966</v>
      </c>
      <c r="N24319" s="53">
        <f ca="1"/>
        <v>7</v>
      </c>
      <c r="O24319" s="53" t="str">
        <f ca="1"/>
        <v>1966-07</v>
      </c>
    </row>
    <row r="24320" spans="12:15" x14ac:dyDescent="0.4">
      <c r="L24320" s="56">
        <f ca="1"/>
        <v>24319</v>
      </c>
      <c r="M24320" s="53">
        <f ca="1"/>
        <v>1966</v>
      </c>
      <c r="N24320" s="53">
        <f ca="1"/>
        <v>7</v>
      </c>
      <c r="O24320" s="53" t="str">
        <f ca="1"/>
        <v>1966-07</v>
      </c>
    </row>
    <row r="24321" spans="12:15" x14ac:dyDescent="0.4">
      <c r="L24321" s="56">
        <f ca="1"/>
        <v>24320</v>
      </c>
      <c r="M24321" s="53">
        <f ca="1"/>
        <v>1966</v>
      </c>
      <c r="N24321" s="53">
        <f ca="1"/>
        <v>8</v>
      </c>
      <c r="O24321" s="53" t="str">
        <f ca="1"/>
        <v>1966-08</v>
      </c>
    </row>
    <row r="24322" spans="12:15" x14ac:dyDescent="0.4">
      <c r="L24322" s="56">
        <f ca="1"/>
        <v>24321</v>
      </c>
      <c r="M24322" s="53">
        <f ca="1"/>
        <v>1966</v>
      </c>
      <c r="N24322" s="53">
        <f ca="1"/>
        <v>8</v>
      </c>
      <c r="O24322" s="53" t="str">
        <f ca="1"/>
        <v>1966-08</v>
      </c>
    </row>
    <row r="24323" spans="12:15" x14ac:dyDescent="0.4">
      <c r="L24323" s="56">
        <f ca="1"/>
        <v>24322</v>
      </c>
      <c r="M24323" s="53">
        <f ca="1"/>
        <v>1966</v>
      </c>
      <c r="N24323" s="53">
        <f ca="1"/>
        <v>8</v>
      </c>
      <c r="O24323" s="53" t="str">
        <f ca="1"/>
        <v>1966-08</v>
      </c>
    </row>
    <row r="24324" spans="12:15" x14ac:dyDescent="0.4">
      <c r="L24324" s="56">
        <f ca="1"/>
        <v>24323</v>
      </c>
      <c r="M24324" s="53">
        <f ca="1"/>
        <v>1966</v>
      </c>
      <c r="N24324" s="53">
        <f ca="1"/>
        <v>8</v>
      </c>
      <c r="O24324" s="53" t="str">
        <f ca="1"/>
        <v>1966-08</v>
      </c>
    </row>
    <row r="24325" spans="12:15" x14ac:dyDescent="0.4">
      <c r="L24325" s="56">
        <f ca="1"/>
        <v>24324</v>
      </c>
      <c r="M24325" s="53">
        <f ca="1"/>
        <v>1966</v>
      </c>
      <c r="N24325" s="53">
        <f ca="1"/>
        <v>8</v>
      </c>
      <c r="O24325" s="53" t="str">
        <f ca="1"/>
        <v>1966-08</v>
      </c>
    </row>
    <row r="24326" spans="12:15" x14ac:dyDescent="0.4">
      <c r="L24326" s="56">
        <f ca="1"/>
        <v>24325</v>
      </c>
      <c r="M24326" s="53">
        <f ca="1"/>
        <v>1966</v>
      </c>
      <c r="N24326" s="53">
        <f ca="1"/>
        <v>8</v>
      </c>
      <c r="O24326" s="53" t="str">
        <f ca="1"/>
        <v>1966-08</v>
      </c>
    </row>
    <row r="24327" spans="12:15" x14ac:dyDescent="0.4">
      <c r="L24327" s="56">
        <f ca="1"/>
        <v>24326</v>
      </c>
      <c r="M24327" s="53">
        <f ca="1"/>
        <v>1966</v>
      </c>
      <c r="N24327" s="53">
        <f ca="1"/>
        <v>8</v>
      </c>
      <c r="O24327" s="53" t="str">
        <f ca="1"/>
        <v>1966-08</v>
      </c>
    </row>
    <row r="24328" spans="12:15" x14ac:dyDescent="0.4">
      <c r="L24328" s="56">
        <f ca="1"/>
        <v>24327</v>
      </c>
      <c r="M24328" s="53">
        <f ca="1"/>
        <v>1966</v>
      </c>
      <c r="N24328" s="53">
        <f ca="1"/>
        <v>8</v>
      </c>
      <c r="O24328" s="53" t="str">
        <f ca="1"/>
        <v>1966-08</v>
      </c>
    </row>
    <row r="24329" spans="12:15" x14ac:dyDescent="0.4">
      <c r="L24329" s="56">
        <f ca="1"/>
        <v>24328</v>
      </c>
      <c r="M24329" s="53">
        <f ca="1"/>
        <v>1966</v>
      </c>
      <c r="N24329" s="53">
        <f ca="1"/>
        <v>8</v>
      </c>
      <c r="O24329" s="53" t="str">
        <f ca="1"/>
        <v>1966-08</v>
      </c>
    </row>
    <row r="24330" spans="12:15" x14ac:dyDescent="0.4">
      <c r="L24330" s="56">
        <f ca="1"/>
        <v>24329</v>
      </c>
      <c r="M24330" s="53">
        <f ca="1"/>
        <v>1966</v>
      </c>
      <c r="N24330" s="53">
        <f ca="1"/>
        <v>8</v>
      </c>
      <c r="O24330" s="53" t="str">
        <f ca="1"/>
        <v>1966-08</v>
      </c>
    </row>
    <row r="24331" spans="12:15" x14ac:dyDescent="0.4">
      <c r="L24331" s="56">
        <f ca="1"/>
        <v>24330</v>
      </c>
      <c r="M24331" s="53">
        <f ca="1"/>
        <v>1966</v>
      </c>
      <c r="N24331" s="53">
        <f ca="1"/>
        <v>8</v>
      </c>
      <c r="O24331" s="53" t="str">
        <f ca="1"/>
        <v>1966-08</v>
      </c>
    </row>
    <row r="24332" spans="12:15" x14ac:dyDescent="0.4">
      <c r="L24332" s="56">
        <f ca="1"/>
        <v>24331</v>
      </c>
      <c r="M24332" s="53">
        <f ca="1"/>
        <v>1966</v>
      </c>
      <c r="N24332" s="53">
        <f ca="1"/>
        <v>8</v>
      </c>
      <c r="O24332" s="53" t="str">
        <f ca="1"/>
        <v>1966-08</v>
      </c>
    </row>
    <row r="24333" spans="12:15" x14ac:dyDescent="0.4">
      <c r="L24333" s="56">
        <f ca="1"/>
        <v>24332</v>
      </c>
      <c r="M24333" s="53">
        <f ca="1"/>
        <v>1966</v>
      </c>
      <c r="N24333" s="53">
        <f ca="1"/>
        <v>8</v>
      </c>
      <c r="O24333" s="53" t="str">
        <f ca="1"/>
        <v>1966-08</v>
      </c>
    </row>
    <row r="24334" spans="12:15" x14ac:dyDescent="0.4">
      <c r="L24334" s="56">
        <f ca="1"/>
        <v>24333</v>
      </c>
      <c r="M24334" s="53">
        <f ca="1"/>
        <v>1966</v>
      </c>
      <c r="N24334" s="53">
        <f ca="1"/>
        <v>8</v>
      </c>
      <c r="O24334" s="53" t="str">
        <f ca="1"/>
        <v>1966-08</v>
      </c>
    </row>
    <row r="24335" spans="12:15" x14ac:dyDescent="0.4">
      <c r="L24335" s="56">
        <f ca="1"/>
        <v>24334</v>
      </c>
      <c r="M24335" s="53">
        <f ca="1"/>
        <v>1966</v>
      </c>
      <c r="N24335" s="53">
        <f ca="1"/>
        <v>8</v>
      </c>
      <c r="O24335" s="53" t="str">
        <f ca="1"/>
        <v>1966-08</v>
      </c>
    </row>
    <row r="24336" spans="12:15" x14ac:dyDescent="0.4">
      <c r="L24336" s="56">
        <f ca="1"/>
        <v>24335</v>
      </c>
      <c r="M24336" s="53">
        <f ca="1"/>
        <v>1966</v>
      </c>
      <c r="N24336" s="53">
        <f ca="1"/>
        <v>8</v>
      </c>
      <c r="O24336" s="53" t="str">
        <f ca="1"/>
        <v>1966-08</v>
      </c>
    </row>
    <row r="24337" spans="12:15" x14ac:dyDescent="0.4">
      <c r="L24337" s="56">
        <f ca="1"/>
        <v>24336</v>
      </c>
      <c r="M24337" s="53">
        <f ca="1"/>
        <v>1966</v>
      </c>
      <c r="N24337" s="53">
        <f ca="1"/>
        <v>8</v>
      </c>
      <c r="O24337" s="53" t="str">
        <f ca="1"/>
        <v>1966-08</v>
      </c>
    </row>
    <row r="24338" spans="12:15" x14ac:dyDescent="0.4">
      <c r="L24338" s="56">
        <f ca="1"/>
        <v>24337</v>
      </c>
      <c r="M24338" s="53">
        <f ca="1"/>
        <v>1966</v>
      </c>
      <c r="N24338" s="53">
        <f ca="1"/>
        <v>8</v>
      </c>
      <c r="O24338" s="53" t="str">
        <f ca="1"/>
        <v>1966-08</v>
      </c>
    </row>
    <row r="24339" spans="12:15" x14ac:dyDescent="0.4">
      <c r="L24339" s="56">
        <f ca="1"/>
        <v>24338</v>
      </c>
      <c r="M24339" s="53">
        <f ca="1"/>
        <v>1966</v>
      </c>
      <c r="N24339" s="53">
        <f ca="1"/>
        <v>8</v>
      </c>
      <c r="O24339" s="53" t="str">
        <f ca="1"/>
        <v>1966-08</v>
      </c>
    </row>
    <row r="24340" spans="12:15" x14ac:dyDescent="0.4">
      <c r="L24340" s="56">
        <f ca="1"/>
        <v>24339</v>
      </c>
      <c r="M24340" s="53">
        <f ca="1"/>
        <v>1966</v>
      </c>
      <c r="N24340" s="53">
        <f ca="1"/>
        <v>8</v>
      </c>
      <c r="O24340" s="53" t="str">
        <f ca="1"/>
        <v>1966-08</v>
      </c>
    </row>
    <row r="24341" spans="12:15" x14ac:dyDescent="0.4">
      <c r="L24341" s="56">
        <f ca="1"/>
        <v>24340</v>
      </c>
      <c r="M24341" s="53">
        <f ca="1"/>
        <v>1966</v>
      </c>
      <c r="N24341" s="53">
        <f ca="1"/>
        <v>8</v>
      </c>
      <c r="O24341" s="53" t="str">
        <f ca="1"/>
        <v>1966-08</v>
      </c>
    </row>
    <row r="24342" spans="12:15" x14ac:dyDescent="0.4">
      <c r="L24342" s="56">
        <f ca="1"/>
        <v>24341</v>
      </c>
      <c r="M24342" s="53">
        <f ca="1"/>
        <v>1966</v>
      </c>
      <c r="N24342" s="53">
        <f ca="1"/>
        <v>8</v>
      </c>
      <c r="O24342" s="53" t="str">
        <f ca="1"/>
        <v>1966-08</v>
      </c>
    </row>
    <row r="24343" spans="12:15" x14ac:dyDescent="0.4">
      <c r="L24343" s="56">
        <f ca="1"/>
        <v>24342</v>
      </c>
      <c r="M24343" s="53">
        <f ca="1"/>
        <v>1966</v>
      </c>
      <c r="N24343" s="53">
        <f ca="1"/>
        <v>8</v>
      </c>
      <c r="O24343" s="53" t="str">
        <f ca="1"/>
        <v>1966-08</v>
      </c>
    </row>
    <row r="24344" spans="12:15" x14ac:dyDescent="0.4">
      <c r="L24344" s="56">
        <f ca="1"/>
        <v>24343</v>
      </c>
      <c r="M24344" s="53">
        <f ca="1"/>
        <v>1966</v>
      </c>
      <c r="N24344" s="53">
        <f ca="1"/>
        <v>8</v>
      </c>
      <c r="O24344" s="53" t="str">
        <f ca="1"/>
        <v>1966-08</v>
      </c>
    </row>
    <row r="24345" spans="12:15" x14ac:dyDescent="0.4">
      <c r="L24345" s="56">
        <f ca="1"/>
        <v>24344</v>
      </c>
      <c r="M24345" s="53">
        <f ca="1"/>
        <v>1966</v>
      </c>
      <c r="N24345" s="53">
        <f ca="1"/>
        <v>8</v>
      </c>
      <c r="O24345" s="53" t="str">
        <f ca="1"/>
        <v>1966-08</v>
      </c>
    </row>
    <row r="24346" spans="12:15" x14ac:dyDescent="0.4">
      <c r="L24346" s="56">
        <f ca="1"/>
        <v>24345</v>
      </c>
      <c r="M24346" s="53">
        <f ca="1"/>
        <v>1966</v>
      </c>
      <c r="N24346" s="53">
        <f ca="1"/>
        <v>8</v>
      </c>
      <c r="O24346" s="53" t="str">
        <f ca="1"/>
        <v>1966-08</v>
      </c>
    </row>
    <row r="24347" spans="12:15" x14ac:dyDescent="0.4">
      <c r="L24347" s="56">
        <f ca="1"/>
        <v>24346</v>
      </c>
      <c r="M24347" s="53">
        <f ca="1"/>
        <v>1966</v>
      </c>
      <c r="N24347" s="53">
        <f ca="1"/>
        <v>8</v>
      </c>
      <c r="O24347" s="53" t="str">
        <f ca="1"/>
        <v>1966-08</v>
      </c>
    </row>
    <row r="24348" spans="12:15" x14ac:dyDescent="0.4">
      <c r="L24348" s="56">
        <f ca="1"/>
        <v>24347</v>
      </c>
      <c r="M24348" s="53">
        <f ca="1"/>
        <v>1966</v>
      </c>
      <c r="N24348" s="53">
        <f ca="1"/>
        <v>8</v>
      </c>
      <c r="O24348" s="53" t="str">
        <f ca="1"/>
        <v>1966-08</v>
      </c>
    </row>
    <row r="24349" spans="12:15" x14ac:dyDescent="0.4">
      <c r="L24349" s="56">
        <f ca="1"/>
        <v>24348</v>
      </c>
      <c r="M24349" s="53">
        <f ca="1"/>
        <v>1966</v>
      </c>
      <c r="N24349" s="53">
        <f ca="1"/>
        <v>8</v>
      </c>
      <c r="O24349" s="53" t="str">
        <f ca="1"/>
        <v>1966-08</v>
      </c>
    </row>
    <row r="24350" spans="12:15" x14ac:dyDescent="0.4">
      <c r="L24350" s="56">
        <f ca="1"/>
        <v>24349</v>
      </c>
      <c r="M24350" s="53">
        <f ca="1"/>
        <v>1966</v>
      </c>
      <c r="N24350" s="53">
        <f ca="1"/>
        <v>8</v>
      </c>
      <c r="O24350" s="53" t="str">
        <f ca="1"/>
        <v>1966-08</v>
      </c>
    </row>
    <row r="24351" spans="12:15" x14ac:dyDescent="0.4">
      <c r="L24351" s="56">
        <f ca="1"/>
        <v>24350</v>
      </c>
      <c r="M24351" s="53">
        <f ca="1"/>
        <v>1966</v>
      </c>
      <c r="N24351" s="53">
        <f ca="1"/>
        <v>8</v>
      </c>
      <c r="O24351" s="53" t="str">
        <f ca="1"/>
        <v>1966-08</v>
      </c>
    </row>
    <row r="24352" spans="12:15" x14ac:dyDescent="0.4">
      <c r="L24352" s="56">
        <f ca="1"/>
        <v>24351</v>
      </c>
      <c r="M24352" s="53">
        <f ca="1"/>
        <v>1966</v>
      </c>
      <c r="N24352" s="53">
        <f ca="1"/>
        <v>9</v>
      </c>
      <c r="O24352" s="53" t="str">
        <f ca="1"/>
        <v>1966-09</v>
      </c>
    </row>
    <row r="24353" spans="12:15" x14ac:dyDescent="0.4">
      <c r="L24353" s="56">
        <f ca="1"/>
        <v>24352</v>
      </c>
      <c r="M24353" s="53">
        <f ca="1"/>
        <v>1966</v>
      </c>
      <c r="N24353" s="53">
        <f ca="1"/>
        <v>9</v>
      </c>
      <c r="O24353" s="53" t="str">
        <f ca="1"/>
        <v>1966-09</v>
      </c>
    </row>
    <row r="24354" spans="12:15" x14ac:dyDescent="0.4">
      <c r="L24354" s="56">
        <f ca="1"/>
        <v>24353</v>
      </c>
      <c r="M24354" s="53">
        <f ca="1"/>
        <v>1966</v>
      </c>
      <c r="N24354" s="53">
        <f ca="1"/>
        <v>9</v>
      </c>
      <c r="O24354" s="53" t="str">
        <f ca="1"/>
        <v>1966-09</v>
      </c>
    </row>
    <row r="24355" spans="12:15" x14ac:dyDescent="0.4">
      <c r="L24355" s="56">
        <f ca="1"/>
        <v>24354</v>
      </c>
      <c r="M24355" s="53">
        <f ca="1"/>
        <v>1966</v>
      </c>
      <c r="N24355" s="53">
        <f ca="1"/>
        <v>9</v>
      </c>
      <c r="O24355" s="53" t="str">
        <f ca="1"/>
        <v>1966-09</v>
      </c>
    </row>
    <row r="24356" spans="12:15" x14ac:dyDescent="0.4">
      <c r="L24356" s="56">
        <f ca="1"/>
        <v>24355</v>
      </c>
      <c r="M24356" s="53">
        <f ca="1"/>
        <v>1966</v>
      </c>
      <c r="N24356" s="53">
        <f ca="1"/>
        <v>9</v>
      </c>
      <c r="O24356" s="53" t="str">
        <f ca="1"/>
        <v>1966-09</v>
      </c>
    </row>
    <row r="24357" spans="12:15" x14ac:dyDescent="0.4">
      <c r="L24357" s="56">
        <f ca="1"/>
        <v>24356</v>
      </c>
      <c r="M24357" s="53">
        <f ca="1"/>
        <v>1966</v>
      </c>
      <c r="N24357" s="53">
        <f ca="1"/>
        <v>9</v>
      </c>
      <c r="O24357" s="53" t="str">
        <f ca="1"/>
        <v>1966-09</v>
      </c>
    </row>
    <row r="24358" spans="12:15" x14ac:dyDescent="0.4">
      <c r="L24358" s="56">
        <f ca="1"/>
        <v>24357</v>
      </c>
      <c r="M24358" s="53">
        <f ca="1"/>
        <v>1966</v>
      </c>
      <c r="N24358" s="53">
        <f ca="1"/>
        <v>9</v>
      </c>
      <c r="O24358" s="53" t="str">
        <f ca="1"/>
        <v>1966-09</v>
      </c>
    </row>
    <row r="24359" spans="12:15" x14ac:dyDescent="0.4">
      <c r="L24359" s="56">
        <f ca="1"/>
        <v>24358</v>
      </c>
      <c r="M24359" s="53">
        <f ca="1"/>
        <v>1966</v>
      </c>
      <c r="N24359" s="53">
        <f ca="1"/>
        <v>9</v>
      </c>
      <c r="O24359" s="53" t="str">
        <f ca="1"/>
        <v>1966-09</v>
      </c>
    </row>
    <row r="24360" spans="12:15" x14ac:dyDescent="0.4">
      <c r="L24360" s="56">
        <f ca="1"/>
        <v>24359</v>
      </c>
      <c r="M24360" s="53">
        <f ca="1"/>
        <v>1966</v>
      </c>
      <c r="N24360" s="53">
        <f ca="1"/>
        <v>9</v>
      </c>
      <c r="O24360" s="53" t="str">
        <f ca="1"/>
        <v>1966-09</v>
      </c>
    </row>
    <row r="24361" spans="12:15" x14ac:dyDescent="0.4">
      <c r="L24361" s="56">
        <f ca="1"/>
        <v>24360</v>
      </c>
      <c r="M24361" s="53">
        <f ca="1"/>
        <v>1966</v>
      </c>
      <c r="N24361" s="53">
        <f ca="1"/>
        <v>9</v>
      </c>
      <c r="O24361" s="53" t="str">
        <f ca="1"/>
        <v>1966-09</v>
      </c>
    </row>
    <row r="24362" spans="12:15" x14ac:dyDescent="0.4">
      <c r="L24362" s="56">
        <f ca="1"/>
        <v>24361</v>
      </c>
      <c r="M24362" s="53">
        <f ca="1"/>
        <v>1966</v>
      </c>
      <c r="N24362" s="53">
        <f ca="1"/>
        <v>9</v>
      </c>
      <c r="O24362" s="53" t="str">
        <f ca="1"/>
        <v>1966-09</v>
      </c>
    </row>
    <row r="24363" spans="12:15" x14ac:dyDescent="0.4">
      <c r="L24363" s="56">
        <f ca="1"/>
        <v>24362</v>
      </c>
      <c r="M24363" s="53">
        <f ca="1"/>
        <v>1966</v>
      </c>
      <c r="N24363" s="53">
        <f ca="1"/>
        <v>9</v>
      </c>
      <c r="O24363" s="53" t="str">
        <f ca="1"/>
        <v>1966-09</v>
      </c>
    </row>
    <row r="24364" spans="12:15" x14ac:dyDescent="0.4">
      <c r="L24364" s="56">
        <f ca="1"/>
        <v>24363</v>
      </c>
      <c r="M24364" s="53">
        <f ca="1"/>
        <v>1966</v>
      </c>
      <c r="N24364" s="53">
        <f ca="1"/>
        <v>9</v>
      </c>
      <c r="O24364" s="53" t="str">
        <f ca="1"/>
        <v>1966-09</v>
      </c>
    </row>
    <row r="24365" spans="12:15" x14ac:dyDescent="0.4">
      <c r="L24365" s="56">
        <f ca="1"/>
        <v>24364</v>
      </c>
      <c r="M24365" s="53">
        <f ca="1"/>
        <v>1966</v>
      </c>
      <c r="N24365" s="53">
        <f ca="1"/>
        <v>9</v>
      </c>
      <c r="O24365" s="53" t="str">
        <f ca="1"/>
        <v>1966-09</v>
      </c>
    </row>
    <row r="24366" spans="12:15" x14ac:dyDescent="0.4">
      <c r="L24366" s="56">
        <f ca="1"/>
        <v>24365</v>
      </c>
      <c r="M24366" s="53">
        <f ca="1"/>
        <v>1966</v>
      </c>
      <c r="N24366" s="53">
        <f ca="1"/>
        <v>9</v>
      </c>
      <c r="O24366" s="53" t="str">
        <f ca="1"/>
        <v>1966-09</v>
      </c>
    </row>
    <row r="24367" spans="12:15" x14ac:dyDescent="0.4">
      <c r="L24367" s="56">
        <f ca="1"/>
        <v>24366</v>
      </c>
      <c r="M24367" s="53">
        <f ca="1"/>
        <v>1966</v>
      </c>
      <c r="N24367" s="53">
        <f ca="1"/>
        <v>9</v>
      </c>
      <c r="O24367" s="53" t="str">
        <f ca="1"/>
        <v>1966-09</v>
      </c>
    </row>
    <row r="24368" spans="12:15" x14ac:dyDescent="0.4">
      <c r="L24368" s="56">
        <f ca="1"/>
        <v>24367</v>
      </c>
      <c r="M24368" s="53">
        <f ca="1"/>
        <v>1966</v>
      </c>
      <c r="N24368" s="53">
        <f ca="1"/>
        <v>9</v>
      </c>
      <c r="O24368" s="53" t="str">
        <f ca="1"/>
        <v>1966-09</v>
      </c>
    </row>
    <row r="24369" spans="12:15" x14ac:dyDescent="0.4">
      <c r="L24369" s="56">
        <f ca="1"/>
        <v>24368</v>
      </c>
      <c r="M24369" s="53">
        <f ca="1"/>
        <v>1966</v>
      </c>
      <c r="N24369" s="53">
        <f ca="1"/>
        <v>9</v>
      </c>
      <c r="O24369" s="53" t="str">
        <f ca="1"/>
        <v>1966-09</v>
      </c>
    </row>
    <row r="24370" spans="12:15" x14ac:dyDescent="0.4">
      <c r="L24370" s="56">
        <f ca="1"/>
        <v>24369</v>
      </c>
      <c r="M24370" s="53">
        <f ca="1"/>
        <v>1966</v>
      </c>
      <c r="N24370" s="53">
        <f ca="1"/>
        <v>9</v>
      </c>
      <c r="O24370" s="53" t="str">
        <f ca="1"/>
        <v>1966-09</v>
      </c>
    </row>
    <row r="24371" spans="12:15" x14ac:dyDescent="0.4">
      <c r="L24371" s="56">
        <f ca="1"/>
        <v>24370</v>
      </c>
      <c r="M24371" s="53">
        <f ca="1"/>
        <v>1966</v>
      </c>
      <c r="N24371" s="53">
        <f ca="1"/>
        <v>9</v>
      </c>
      <c r="O24371" s="53" t="str">
        <f ca="1"/>
        <v>1966-09</v>
      </c>
    </row>
    <row r="24372" spans="12:15" x14ac:dyDescent="0.4">
      <c r="L24372" s="56">
        <f ca="1"/>
        <v>24371</v>
      </c>
      <c r="M24372" s="53">
        <f ca="1"/>
        <v>1966</v>
      </c>
      <c r="N24372" s="53">
        <f ca="1"/>
        <v>9</v>
      </c>
      <c r="O24372" s="53" t="str">
        <f ca="1"/>
        <v>1966-09</v>
      </c>
    </row>
    <row r="24373" spans="12:15" x14ac:dyDescent="0.4">
      <c r="L24373" s="56">
        <f ca="1"/>
        <v>24372</v>
      </c>
      <c r="M24373" s="53">
        <f ca="1"/>
        <v>1966</v>
      </c>
      <c r="N24373" s="53">
        <f ca="1"/>
        <v>9</v>
      </c>
      <c r="O24373" s="53" t="str">
        <f ca="1"/>
        <v>1966-09</v>
      </c>
    </row>
    <row r="24374" spans="12:15" x14ac:dyDescent="0.4">
      <c r="L24374" s="56">
        <f ca="1"/>
        <v>24373</v>
      </c>
      <c r="M24374" s="53">
        <f ca="1"/>
        <v>1966</v>
      </c>
      <c r="N24374" s="53">
        <f ca="1"/>
        <v>9</v>
      </c>
      <c r="O24374" s="53" t="str">
        <f ca="1"/>
        <v>1966-09</v>
      </c>
    </row>
    <row r="24375" spans="12:15" x14ac:dyDescent="0.4">
      <c r="L24375" s="56">
        <f ca="1"/>
        <v>24374</v>
      </c>
      <c r="M24375" s="53">
        <f ca="1"/>
        <v>1966</v>
      </c>
      <c r="N24375" s="53">
        <f ca="1"/>
        <v>9</v>
      </c>
      <c r="O24375" s="53" t="str">
        <f ca="1"/>
        <v>1966-09</v>
      </c>
    </row>
    <row r="24376" spans="12:15" x14ac:dyDescent="0.4">
      <c r="L24376" s="56">
        <f ca="1"/>
        <v>24375</v>
      </c>
      <c r="M24376" s="53">
        <f ca="1"/>
        <v>1966</v>
      </c>
      <c r="N24376" s="53">
        <f ca="1"/>
        <v>9</v>
      </c>
      <c r="O24376" s="53" t="str">
        <f ca="1"/>
        <v>1966-09</v>
      </c>
    </row>
    <row r="24377" spans="12:15" x14ac:dyDescent="0.4">
      <c r="L24377" s="56">
        <f ca="1"/>
        <v>24376</v>
      </c>
      <c r="M24377" s="53">
        <f ca="1"/>
        <v>1966</v>
      </c>
      <c r="N24377" s="53">
        <f ca="1"/>
        <v>9</v>
      </c>
      <c r="O24377" s="53" t="str">
        <f ca="1"/>
        <v>1966-09</v>
      </c>
    </row>
    <row r="24378" spans="12:15" x14ac:dyDescent="0.4">
      <c r="L24378" s="56">
        <f ca="1"/>
        <v>24377</v>
      </c>
      <c r="M24378" s="53">
        <f ca="1"/>
        <v>1966</v>
      </c>
      <c r="N24378" s="53">
        <f ca="1"/>
        <v>9</v>
      </c>
      <c r="O24378" s="53" t="str">
        <f ca="1"/>
        <v>1966-09</v>
      </c>
    </row>
    <row r="24379" spans="12:15" x14ac:dyDescent="0.4">
      <c r="L24379" s="56">
        <f ca="1"/>
        <v>24378</v>
      </c>
      <c r="M24379" s="53">
        <f ca="1"/>
        <v>1966</v>
      </c>
      <c r="N24379" s="53">
        <f ca="1"/>
        <v>9</v>
      </c>
      <c r="O24379" s="53" t="str">
        <f ca="1"/>
        <v>1966-09</v>
      </c>
    </row>
    <row r="24380" spans="12:15" x14ac:dyDescent="0.4">
      <c r="L24380" s="56">
        <f ca="1"/>
        <v>24379</v>
      </c>
      <c r="M24380" s="53">
        <f ca="1"/>
        <v>1966</v>
      </c>
      <c r="N24380" s="53">
        <f ca="1"/>
        <v>9</v>
      </c>
      <c r="O24380" s="53" t="str">
        <f ca="1"/>
        <v>1966-09</v>
      </c>
    </row>
    <row r="24381" spans="12:15" x14ac:dyDescent="0.4">
      <c r="L24381" s="56">
        <f ca="1"/>
        <v>24380</v>
      </c>
      <c r="M24381" s="53">
        <f ca="1"/>
        <v>1966</v>
      </c>
      <c r="N24381" s="53">
        <f ca="1"/>
        <v>9</v>
      </c>
      <c r="O24381" s="53" t="str">
        <f ca="1"/>
        <v>1966-09</v>
      </c>
    </row>
    <row r="24382" spans="12:15" x14ac:dyDescent="0.4">
      <c r="L24382" s="56">
        <f ca="1"/>
        <v>24381</v>
      </c>
      <c r="M24382" s="53">
        <f ca="1"/>
        <v>1966</v>
      </c>
      <c r="N24382" s="53">
        <f ca="1"/>
        <v>10</v>
      </c>
      <c r="O24382" s="53" t="str">
        <f ca="1"/>
        <v>1966-10</v>
      </c>
    </row>
    <row r="24383" spans="12:15" x14ac:dyDescent="0.4">
      <c r="L24383" s="56">
        <f ca="1"/>
        <v>24382</v>
      </c>
      <c r="M24383" s="53">
        <f ca="1"/>
        <v>1966</v>
      </c>
      <c r="N24383" s="53">
        <f ca="1"/>
        <v>10</v>
      </c>
      <c r="O24383" s="53" t="str">
        <f ca="1"/>
        <v>1966-10</v>
      </c>
    </row>
    <row r="24384" spans="12:15" x14ac:dyDescent="0.4">
      <c r="L24384" s="56">
        <f ca="1"/>
        <v>24383</v>
      </c>
      <c r="M24384" s="53">
        <f ca="1"/>
        <v>1966</v>
      </c>
      <c r="N24384" s="53">
        <f ca="1"/>
        <v>10</v>
      </c>
      <c r="O24384" s="53" t="str">
        <f ca="1"/>
        <v>1966-10</v>
      </c>
    </row>
    <row r="24385" spans="12:15" x14ac:dyDescent="0.4">
      <c r="L24385" s="56">
        <f ca="1"/>
        <v>24384</v>
      </c>
      <c r="M24385" s="53">
        <f ca="1"/>
        <v>1966</v>
      </c>
      <c r="N24385" s="53">
        <f ca="1"/>
        <v>10</v>
      </c>
      <c r="O24385" s="53" t="str">
        <f ca="1"/>
        <v>1966-10</v>
      </c>
    </row>
    <row r="24386" spans="12:15" x14ac:dyDescent="0.4">
      <c r="L24386" s="56">
        <f ca="1"/>
        <v>24385</v>
      </c>
      <c r="M24386" s="53">
        <f ca="1"/>
        <v>1966</v>
      </c>
      <c r="N24386" s="53">
        <f ca="1"/>
        <v>10</v>
      </c>
      <c r="O24386" s="53" t="str">
        <f ca="1"/>
        <v>1966-10</v>
      </c>
    </row>
    <row r="24387" spans="12:15" x14ac:dyDescent="0.4">
      <c r="L24387" s="56">
        <f ca="1"/>
        <v>24386</v>
      </c>
      <c r="M24387" s="53">
        <f ca="1"/>
        <v>1966</v>
      </c>
      <c r="N24387" s="53">
        <f ca="1"/>
        <v>10</v>
      </c>
      <c r="O24387" s="53" t="str">
        <f ca="1"/>
        <v>1966-10</v>
      </c>
    </row>
    <row r="24388" spans="12:15" x14ac:dyDescent="0.4">
      <c r="L24388" s="56">
        <f ca="1"/>
        <v>24387</v>
      </c>
      <c r="M24388" s="53">
        <f ca="1"/>
        <v>1966</v>
      </c>
      <c r="N24388" s="53">
        <f ca="1"/>
        <v>10</v>
      </c>
      <c r="O24388" s="53" t="str">
        <f ca="1"/>
        <v>1966-10</v>
      </c>
    </row>
    <row r="24389" spans="12:15" x14ac:dyDescent="0.4">
      <c r="L24389" s="56">
        <f ca="1"/>
        <v>24388</v>
      </c>
      <c r="M24389" s="53">
        <f ca="1"/>
        <v>1966</v>
      </c>
      <c r="N24389" s="53">
        <f ca="1"/>
        <v>10</v>
      </c>
      <c r="O24389" s="53" t="str">
        <f ca="1"/>
        <v>1966-10</v>
      </c>
    </row>
    <row r="24390" spans="12:15" x14ac:dyDescent="0.4">
      <c r="L24390" s="56">
        <f ca="1"/>
        <v>24389</v>
      </c>
      <c r="M24390" s="53">
        <f ca="1"/>
        <v>1966</v>
      </c>
      <c r="N24390" s="53">
        <f ca="1"/>
        <v>10</v>
      </c>
      <c r="O24390" s="53" t="str">
        <f ca="1"/>
        <v>1966-10</v>
      </c>
    </row>
    <row r="24391" spans="12:15" x14ac:dyDescent="0.4">
      <c r="L24391" s="56">
        <f ca="1"/>
        <v>24390</v>
      </c>
      <c r="M24391" s="53">
        <f ca="1"/>
        <v>1966</v>
      </c>
      <c r="N24391" s="53">
        <f ca="1"/>
        <v>10</v>
      </c>
      <c r="O24391" s="53" t="str">
        <f ca="1"/>
        <v>1966-10</v>
      </c>
    </row>
    <row r="24392" spans="12:15" x14ac:dyDescent="0.4">
      <c r="L24392" s="56">
        <f ca="1"/>
        <v>24391</v>
      </c>
      <c r="M24392" s="53">
        <f ca="1"/>
        <v>1966</v>
      </c>
      <c r="N24392" s="53">
        <f ca="1"/>
        <v>10</v>
      </c>
      <c r="O24392" s="53" t="str">
        <f ca="1"/>
        <v>1966-10</v>
      </c>
    </row>
    <row r="24393" spans="12:15" x14ac:dyDescent="0.4">
      <c r="L24393" s="56">
        <f ca="1"/>
        <v>24392</v>
      </c>
      <c r="M24393" s="53">
        <f ca="1"/>
        <v>1966</v>
      </c>
      <c r="N24393" s="53">
        <f ca="1"/>
        <v>10</v>
      </c>
      <c r="O24393" s="53" t="str">
        <f ca="1"/>
        <v>1966-10</v>
      </c>
    </row>
    <row r="24394" spans="12:15" x14ac:dyDescent="0.4">
      <c r="L24394" s="56">
        <f ca="1"/>
        <v>24393</v>
      </c>
      <c r="M24394" s="53">
        <f ca="1"/>
        <v>1966</v>
      </c>
      <c r="N24394" s="53">
        <f ca="1"/>
        <v>10</v>
      </c>
      <c r="O24394" s="53" t="str">
        <f ca="1"/>
        <v>1966-10</v>
      </c>
    </row>
    <row r="24395" spans="12:15" x14ac:dyDescent="0.4">
      <c r="L24395" s="56">
        <f ca="1"/>
        <v>24394</v>
      </c>
      <c r="M24395" s="53">
        <f ca="1"/>
        <v>1966</v>
      </c>
      <c r="N24395" s="53">
        <f ca="1"/>
        <v>10</v>
      </c>
      <c r="O24395" s="53" t="str">
        <f ca="1"/>
        <v>1966-10</v>
      </c>
    </row>
    <row r="24396" spans="12:15" x14ac:dyDescent="0.4">
      <c r="L24396" s="56">
        <f ca="1"/>
        <v>24395</v>
      </c>
      <c r="M24396" s="53">
        <f ca="1"/>
        <v>1966</v>
      </c>
      <c r="N24396" s="53">
        <f ca="1"/>
        <v>10</v>
      </c>
      <c r="O24396" s="53" t="str">
        <f ca="1"/>
        <v>1966-10</v>
      </c>
    </row>
    <row r="24397" spans="12:15" x14ac:dyDescent="0.4">
      <c r="L24397" s="56">
        <f ca="1"/>
        <v>24396</v>
      </c>
      <c r="M24397" s="53">
        <f ca="1"/>
        <v>1966</v>
      </c>
      <c r="N24397" s="53">
        <f ca="1"/>
        <v>10</v>
      </c>
      <c r="O24397" s="53" t="str">
        <f ca="1"/>
        <v>1966-10</v>
      </c>
    </row>
    <row r="24398" spans="12:15" x14ac:dyDescent="0.4">
      <c r="L24398" s="56">
        <f ca="1"/>
        <v>24397</v>
      </c>
      <c r="M24398" s="53">
        <f ca="1"/>
        <v>1966</v>
      </c>
      <c r="N24398" s="53">
        <f ca="1"/>
        <v>10</v>
      </c>
      <c r="O24398" s="53" t="str">
        <f ca="1"/>
        <v>1966-10</v>
      </c>
    </row>
    <row r="24399" spans="12:15" x14ac:dyDescent="0.4">
      <c r="L24399" s="56">
        <f ca="1"/>
        <v>24398</v>
      </c>
      <c r="M24399" s="53">
        <f ca="1"/>
        <v>1966</v>
      </c>
      <c r="N24399" s="53">
        <f ca="1"/>
        <v>10</v>
      </c>
      <c r="O24399" s="53" t="str">
        <f ca="1"/>
        <v>1966-10</v>
      </c>
    </row>
    <row r="24400" spans="12:15" x14ac:dyDescent="0.4">
      <c r="L24400" s="56">
        <f ca="1"/>
        <v>24399</v>
      </c>
      <c r="M24400" s="53">
        <f ca="1"/>
        <v>1966</v>
      </c>
      <c r="N24400" s="53">
        <f ca="1"/>
        <v>10</v>
      </c>
      <c r="O24400" s="53" t="str">
        <f ca="1"/>
        <v>1966-10</v>
      </c>
    </row>
    <row r="24401" spans="12:15" x14ac:dyDescent="0.4">
      <c r="L24401" s="56">
        <f ca="1"/>
        <v>24400</v>
      </c>
      <c r="M24401" s="53">
        <f ca="1"/>
        <v>1966</v>
      </c>
      <c r="N24401" s="53">
        <f ca="1"/>
        <v>10</v>
      </c>
      <c r="O24401" s="53" t="str">
        <f ca="1"/>
        <v>1966-10</v>
      </c>
    </row>
    <row r="24402" spans="12:15" x14ac:dyDescent="0.4">
      <c r="L24402" s="56">
        <f ca="1"/>
        <v>24401</v>
      </c>
      <c r="M24402" s="53">
        <f ca="1"/>
        <v>1966</v>
      </c>
      <c r="N24402" s="53">
        <f ca="1"/>
        <v>10</v>
      </c>
      <c r="O24402" s="53" t="str">
        <f ca="1"/>
        <v>1966-10</v>
      </c>
    </row>
    <row r="24403" spans="12:15" x14ac:dyDescent="0.4">
      <c r="L24403" s="56">
        <f ca="1"/>
        <v>24402</v>
      </c>
      <c r="M24403" s="53">
        <f ca="1"/>
        <v>1966</v>
      </c>
      <c r="N24403" s="53">
        <f ca="1"/>
        <v>10</v>
      </c>
      <c r="O24403" s="53" t="str">
        <f ca="1"/>
        <v>1966-10</v>
      </c>
    </row>
    <row r="24404" spans="12:15" x14ac:dyDescent="0.4">
      <c r="L24404" s="56">
        <f ca="1"/>
        <v>24403</v>
      </c>
      <c r="M24404" s="53">
        <f ca="1"/>
        <v>1966</v>
      </c>
      <c r="N24404" s="53">
        <f ca="1"/>
        <v>10</v>
      </c>
      <c r="O24404" s="53" t="str">
        <f ca="1"/>
        <v>1966-10</v>
      </c>
    </row>
    <row r="24405" spans="12:15" x14ac:dyDescent="0.4">
      <c r="L24405" s="56">
        <f ca="1"/>
        <v>24404</v>
      </c>
      <c r="M24405" s="53">
        <f ca="1"/>
        <v>1966</v>
      </c>
      <c r="N24405" s="53">
        <f ca="1"/>
        <v>10</v>
      </c>
      <c r="O24405" s="53" t="str">
        <f ca="1"/>
        <v>1966-10</v>
      </c>
    </row>
    <row r="24406" spans="12:15" x14ac:dyDescent="0.4">
      <c r="L24406" s="56">
        <f ca="1"/>
        <v>24405</v>
      </c>
      <c r="M24406" s="53">
        <f ca="1"/>
        <v>1966</v>
      </c>
      <c r="N24406" s="53">
        <f ca="1"/>
        <v>10</v>
      </c>
      <c r="O24406" s="53" t="str">
        <f ca="1"/>
        <v>1966-10</v>
      </c>
    </row>
    <row r="24407" spans="12:15" x14ac:dyDescent="0.4">
      <c r="L24407" s="56">
        <f ca="1"/>
        <v>24406</v>
      </c>
      <c r="M24407" s="53">
        <f ca="1"/>
        <v>1966</v>
      </c>
      <c r="N24407" s="53">
        <f ca="1"/>
        <v>10</v>
      </c>
      <c r="O24407" s="53" t="str">
        <f ca="1"/>
        <v>1966-10</v>
      </c>
    </row>
    <row r="24408" spans="12:15" x14ac:dyDescent="0.4">
      <c r="L24408" s="56">
        <f ca="1"/>
        <v>24407</v>
      </c>
      <c r="M24408" s="53">
        <f ca="1"/>
        <v>1966</v>
      </c>
      <c r="N24408" s="53">
        <f ca="1"/>
        <v>10</v>
      </c>
      <c r="O24408" s="53" t="str">
        <f ca="1"/>
        <v>1966-10</v>
      </c>
    </row>
    <row r="24409" spans="12:15" x14ac:dyDescent="0.4">
      <c r="L24409" s="56">
        <f ca="1"/>
        <v>24408</v>
      </c>
      <c r="M24409" s="53">
        <f ca="1"/>
        <v>1966</v>
      </c>
      <c r="N24409" s="53">
        <f ca="1"/>
        <v>10</v>
      </c>
      <c r="O24409" s="53" t="str">
        <f ca="1"/>
        <v>1966-10</v>
      </c>
    </row>
    <row r="24410" spans="12:15" x14ac:dyDescent="0.4">
      <c r="L24410" s="56">
        <f ca="1"/>
        <v>24409</v>
      </c>
      <c r="M24410" s="53">
        <f ca="1"/>
        <v>1966</v>
      </c>
      <c r="N24410" s="53">
        <f ca="1"/>
        <v>10</v>
      </c>
      <c r="O24410" s="53" t="str">
        <f ca="1"/>
        <v>1966-10</v>
      </c>
    </row>
    <row r="24411" spans="12:15" x14ac:dyDescent="0.4">
      <c r="L24411" s="56">
        <f ca="1"/>
        <v>24410</v>
      </c>
      <c r="M24411" s="53">
        <f ca="1"/>
        <v>1966</v>
      </c>
      <c r="N24411" s="53">
        <f ca="1"/>
        <v>10</v>
      </c>
      <c r="O24411" s="53" t="str">
        <f ca="1"/>
        <v>1966-10</v>
      </c>
    </row>
    <row r="24412" spans="12:15" x14ac:dyDescent="0.4">
      <c r="L24412" s="56">
        <f ca="1"/>
        <v>24411</v>
      </c>
      <c r="M24412" s="53">
        <f ca="1"/>
        <v>1966</v>
      </c>
      <c r="N24412" s="53">
        <f ca="1"/>
        <v>10</v>
      </c>
      <c r="O24412" s="53" t="str">
        <f ca="1"/>
        <v>1966-10</v>
      </c>
    </row>
    <row r="24413" spans="12:15" x14ac:dyDescent="0.4">
      <c r="L24413" s="56">
        <f ca="1"/>
        <v>24412</v>
      </c>
      <c r="M24413" s="53">
        <f ca="1"/>
        <v>1966</v>
      </c>
      <c r="N24413" s="53">
        <f ca="1"/>
        <v>11</v>
      </c>
      <c r="O24413" s="53" t="str">
        <f ca="1"/>
        <v>1966-11</v>
      </c>
    </row>
    <row r="24414" spans="12:15" x14ac:dyDescent="0.4">
      <c r="L24414" s="56">
        <f ca="1"/>
        <v>24413</v>
      </c>
      <c r="M24414" s="53">
        <f ca="1"/>
        <v>1966</v>
      </c>
      <c r="N24414" s="53">
        <f ca="1"/>
        <v>11</v>
      </c>
      <c r="O24414" s="53" t="str">
        <f ca="1"/>
        <v>1966-11</v>
      </c>
    </row>
    <row r="24415" spans="12:15" x14ac:dyDescent="0.4">
      <c r="L24415" s="56">
        <f ca="1"/>
        <v>24414</v>
      </c>
      <c r="M24415" s="53">
        <f ca="1"/>
        <v>1966</v>
      </c>
      <c r="N24415" s="53">
        <f ca="1"/>
        <v>11</v>
      </c>
      <c r="O24415" s="53" t="str">
        <f ca="1"/>
        <v>1966-11</v>
      </c>
    </row>
    <row r="24416" spans="12:15" x14ac:dyDescent="0.4">
      <c r="L24416" s="56">
        <f ca="1"/>
        <v>24415</v>
      </c>
      <c r="M24416" s="53">
        <f ca="1"/>
        <v>1966</v>
      </c>
      <c r="N24416" s="53">
        <f ca="1"/>
        <v>11</v>
      </c>
      <c r="O24416" s="53" t="str">
        <f ca="1"/>
        <v>1966-11</v>
      </c>
    </row>
    <row r="24417" spans="12:15" x14ac:dyDescent="0.4">
      <c r="L24417" s="56">
        <f ca="1"/>
        <v>24416</v>
      </c>
      <c r="M24417" s="53">
        <f ca="1"/>
        <v>1966</v>
      </c>
      <c r="N24417" s="53">
        <f ca="1"/>
        <v>11</v>
      </c>
      <c r="O24417" s="53" t="str">
        <f ca="1"/>
        <v>1966-11</v>
      </c>
    </row>
    <row r="24418" spans="12:15" x14ac:dyDescent="0.4">
      <c r="L24418" s="56">
        <f ca="1"/>
        <v>24417</v>
      </c>
      <c r="M24418" s="53">
        <f ca="1"/>
        <v>1966</v>
      </c>
      <c r="N24418" s="53">
        <f ca="1"/>
        <v>11</v>
      </c>
      <c r="O24418" s="53" t="str">
        <f ca="1"/>
        <v>1966-11</v>
      </c>
    </row>
    <row r="24419" spans="12:15" x14ac:dyDescent="0.4">
      <c r="L24419" s="56">
        <f ca="1"/>
        <v>24418</v>
      </c>
      <c r="M24419" s="53">
        <f ca="1"/>
        <v>1966</v>
      </c>
      <c r="N24419" s="53">
        <f ca="1"/>
        <v>11</v>
      </c>
      <c r="O24419" s="53" t="str">
        <f ca="1"/>
        <v>1966-11</v>
      </c>
    </row>
    <row r="24420" spans="12:15" x14ac:dyDescent="0.4">
      <c r="L24420" s="56">
        <f ca="1"/>
        <v>24419</v>
      </c>
      <c r="M24420" s="53">
        <f ca="1"/>
        <v>1966</v>
      </c>
      <c r="N24420" s="53">
        <f ca="1"/>
        <v>11</v>
      </c>
      <c r="O24420" s="53" t="str">
        <f ca="1"/>
        <v>1966-11</v>
      </c>
    </row>
    <row r="24421" spans="12:15" x14ac:dyDescent="0.4">
      <c r="L24421" s="56">
        <f ca="1"/>
        <v>24420</v>
      </c>
      <c r="M24421" s="53">
        <f ca="1"/>
        <v>1966</v>
      </c>
      <c r="N24421" s="53">
        <f ca="1"/>
        <v>11</v>
      </c>
      <c r="O24421" s="53" t="str">
        <f ca="1"/>
        <v>1966-11</v>
      </c>
    </row>
    <row r="24422" spans="12:15" x14ac:dyDescent="0.4">
      <c r="L24422" s="56">
        <f ca="1"/>
        <v>24421</v>
      </c>
      <c r="M24422" s="53">
        <f ca="1"/>
        <v>1966</v>
      </c>
      <c r="N24422" s="53">
        <f ca="1"/>
        <v>11</v>
      </c>
      <c r="O24422" s="53" t="str">
        <f ca="1"/>
        <v>1966-11</v>
      </c>
    </row>
    <row r="24423" spans="12:15" x14ac:dyDescent="0.4">
      <c r="L24423" s="56">
        <f ca="1"/>
        <v>24422</v>
      </c>
      <c r="M24423" s="53">
        <f ca="1"/>
        <v>1966</v>
      </c>
      <c r="N24423" s="53">
        <f ca="1"/>
        <v>11</v>
      </c>
      <c r="O24423" s="53" t="str">
        <f ca="1"/>
        <v>1966-11</v>
      </c>
    </row>
    <row r="24424" spans="12:15" x14ac:dyDescent="0.4">
      <c r="L24424" s="56">
        <f ca="1"/>
        <v>24423</v>
      </c>
      <c r="M24424" s="53">
        <f ca="1"/>
        <v>1966</v>
      </c>
      <c r="N24424" s="53">
        <f ca="1"/>
        <v>11</v>
      </c>
      <c r="O24424" s="53" t="str">
        <f ca="1"/>
        <v>1966-11</v>
      </c>
    </row>
    <row r="24425" spans="12:15" x14ac:dyDescent="0.4">
      <c r="L24425" s="56">
        <f ca="1"/>
        <v>24424</v>
      </c>
      <c r="M24425" s="53">
        <f ca="1"/>
        <v>1966</v>
      </c>
      <c r="N24425" s="53">
        <f ca="1"/>
        <v>11</v>
      </c>
      <c r="O24425" s="53" t="str">
        <f ca="1"/>
        <v>1966-11</v>
      </c>
    </row>
    <row r="24426" spans="12:15" x14ac:dyDescent="0.4">
      <c r="L24426" s="56">
        <f ca="1"/>
        <v>24425</v>
      </c>
      <c r="M24426" s="53">
        <f ca="1"/>
        <v>1966</v>
      </c>
      <c r="N24426" s="53">
        <f ca="1"/>
        <v>11</v>
      </c>
      <c r="O24426" s="53" t="str">
        <f ca="1"/>
        <v>1966-11</v>
      </c>
    </row>
    <row r="24427" spans="12:15" x14ac:dyDescent="0.4">
      <c r="L24427" s="56">
        <f ca="1"/>
        <v>24426</v>
      </c>
      <c r="M24427" s="53">
        <f ca="1"/>
        <v>1966</v>
      </c>
      <c r="N24427" s="53">
        <f ca="1"/>
        <v>11</v>
      </c>
      <c r="O24427" s="53" t="str">
        <f ca="1"/>
        <v>1966-11</v>
      </c>
    </row>
    <row r="24428" spans="12:15" x14ac:dyDescent="0.4">
      <c r="L24428" s="56">
        <f ca="1"/>
        <v>24427</v>
      </c>
      <c r="M24428" s="53">
        <f ca="1"/>
        <v>1966</v>
      </c>
      <c r="N24428" s="53">
        <f ca="1"/>
        <v>11</v>
      </c>
      <c r="O24428" s="53" t="str">
        <f ca="1"/>
        <v>1966-11</v>
      </c>
    </row>
    <row r="24429" spans="12:15" x14ac:dyDescent="0.4">
      <c r="L24429" s="56">
        <f ca="1"/>
        <v>24428</v>
      </c>
      <c r="M24429" s="53">
        <f ca="1"/>
        <v>1966</v>
      </c>
      <c r="N24429" s="53">
        <f ca="1"/>
        <v>11</v>
      </c>
      <c r="O24429" s="53" t="str">
        <f ca="1"/>
        <v>1966-11</v>
      </c>
    </row>
    <row r="24430" spans="12:15" x14ac:dyDescent="0.4">
      <c r="L24430" s="56">
        <f ca="1"/>
        <v>24429</v>
      </c>
      <c r="M24430" s="53">
        <f ca="1"/>
        <v>1966</v>
      </c>
      <c r="N24430" s="53">
        <f ca="1"/>
        <v>11</v>
      </c>
      <c r="O24430" s="53" t="str">
        <f ca="1"/>
        <v>1966-11</v>
      </c>
    </row>
    <row r="24431" spans="12:15" x14ac:dyDescent="0.4">
      <c r="L24431" s="56">
        <f ca="1"/>
        <v>24430</v>
      </c>
      <c r="M24431" s="53">
        <f ca="1"/>
        <v>1966</v>
      </c>
      <c r="N24431" s="53">
        <f ca="1"/>
        <v>11</v>
      </c>
      <c r="O24431" s="53" t="str">
        <f ca="1"/>
        <v>1966-11</v>
      </c>
    </row>
    <row r="24432" spans="12:15" x14ac:dyDescent="0.4">
      <c r="L24432" s="56">
        <f ca="1"/>
        <v>24431</v>
      </c>
      <c r="M24432" s="53">
        <f ca="1"/>
        <v>1966</v>
      </c>
      <c r="N24432" s="53">
        <f ca="1"/>
        <v>11</v>
      </c>
      <c r="O24432" s="53" t="str">
        <f ca="1"/>
        <v>1966-11</v>
      </c>
    </row>
    <row r="24433" spans="12:15" x14ac:dyDescent="0.4">
      <c r="L24433" s="56">
        <f ca="1"/>
        <v>24432</v>
      </c>
      <c r="M24433" s="53">
        <f ca="1"/>
        <v>1966</v>
      </c>
      <c r="N24433" s="53">
        <f ca="1"/>
        <v>11</v>
      </c>
      <c r="O24433" s="53" t="str">
        <f ca="1"/>
        <v>1966-11</v>
      </c>
    </row>
    <row r="24434" spans="12:15" x14ac:dyDescent="0.4">
      <c r="L24434" s="56">
        <f ca="1"/>
        <v>24433</v>
      </c>
      <c r="M24434" s="53">
        <f ca="1"/>
        <v>1966</v>
      </c>
      <c r="N24434" s="53">
        <f ca="1"/>
        <v>11</v>
      </c>
      <c r="O24434" s="53" t="str">
        <f ca="1"/>
        <v>1966-11</v>
      </c>
    </row>
    <row r="24435" spans="12:15" x14ac:dyDescent="0.4">
      <c r="L24435" s="56">
        <f ca="1"/>
        <v>24434</v>
      </c>
      <c r="M24435" s="53">
        <f ca="1"/>
        <v>1966</v>
      </c>
      <c r="N24435" s="53">
        <f ca="1"/>
        <v>11</v>
      </c>
      <c r="O24435" s="53" t="str">
        <f ca="1"/>
        <v>1966-11</v>
      </c>
    </row>
    <row r="24436" spans="12:15" x14ac:dyDescent="0.4">
      <c r="L24436" s="56">
        <f ca="1"/>
        <v>24435</v>
      </c>
      <c r="M24436" s="53">
        <f ca="1"/>
        <v>1966</v>
      </c>
      <c r="N24436" s="53">
        <f ca="1"/>
        <v>11</v>
      </c>
      <c r="O24436" s="53" t="str">
        <f ca="1"/>
        <v>1966-11</v>
      </c>
    </row>
    <row r="24437" spans="12:15" x14ac:dyDescent="0.4">
      <c r="L24437" s="56">
        <f ca="1"/>
        <v>24436</v>
      </c>
      <c r="M24437" s="53">
        <f ca="1"/>
        <v>1966</v>
      </c>
      <c r="N24437" s="53">
        <f ca="1"/>
        <v>11</v>
      </c>
      <c r="O24437" s="53" t="str">
        <f ca="1"/>
        <v>1966-11</v>
      </c>
    </row>
    <row r="24438" spans="12:15" x14ac:dyDescent="0.4">
      <c r="L24438" s="56">
        <f ca="1"/>
        <v>24437</v>
      </c>
      <c r="M24438" s="53">
        <f ca="1"/>
        <v>1966</v>
      </c>
      <c r="N24438" s="53">
        <f ca="1"/>
        <v>11</v>
      </c>
      <c r="O24438" s="53" t="str">
        <f ca="1"/>
        <v>1966-11</v>
      </c>
    </row>
    <row r="24439" spans="12:15" x14ac:dyDescent="0.4">
      <c r="L24439" s="56">
        <f ca="1"/>
        <v>24438</v>
      </c>
      <c r="M24439" s="53">
        <f ca="1"/>
        <v>1966</v>
      </c>
      <c r="N24439" s="53">
        <f ca="1"/>
        <v>11</v>
      </c>
      <c r="O24439" s="53" t="str">
        <f ca="1"/>
        <v>1966-11</v>
      </c>
    </row>
    <row r="24440" spans="12:15" x14ac:dyDescent="0.4">
      <c r="L24440" s="56">
        <f ca="1"/>
        <v>24439</v>
      </c>
      <c r="M24440" s="53">
        <f ca="1"/>
        <v>1966</v>
      </c>
      <c r="N24440" s="53">
        <f ca="1"/>
        <v>11</v>
      </c>
      <c r="O24440" s="53" t="str">
        <f ca="1"/>
        <v>1966-11</v>
      </c>
    </row>
    <row r="24441" spans="12:15" x14ac:dyDescent="0.4">
      <c r="L24441" s="56">
        <f ca="1"/>
        <v>24440</v>
      </c>
      <c r="M24441" s="53">
        <f ca="1"/>
        <v>1966</v>
      </c>
      <c r="N24441" s="53">
        <f ca="1"/>
        <v>11</v>
      </c>
      <c r="O24441" s="53" t="str">
        <f ca="1"/>
        <v>1966-11</v>
      </c>
    </row>
    <row r="24442" spans="12:15" x14ac:dyDescent="0.4">
      <c r="L24442" s="56">
        <f ca="1"/>
        <v>24441</v>
      </c>
      <c r="M24442" s="53">
        <f ca="1"/>
        <v>1966</v>
      </c>
      <c r="N24442" s="53">
        <f ca="1"/>
        <v>11</v>
      </c>
      <c r="O24442" s="53" t="str">
        <f ca="1"/>
        <v>1966-11</v>
      </c>
    </row>
    <row r="24443" spans="12:15" x14ac:dyDescent="0.4">
      <c r="L24443" s="56">
        <f ca="1"/>
        <v>24442</v>
      </c>
      <c r="M24443" s="53">
        <f ca="1"/>
        <v>1966</v>
      </c>
      <c r="N24443" s="53">
        <f ca="1"/>
        <v>12</v>
      </c>
      <c r="O24443" s="53" t="str">
        <f ca="1"/>
        <v>1966-12</v>
      </c>
    </row>
    <row r="24444" spans="12:15" x14ac:dyDescent="0.4">
      <c r="L24444" s="56">
        <f ca="1"/>
        <v>24443</v>
      </c>
      <c r="M24444" s="53">
        <f ca="1"/>
        <v>1966</v>
      </c>
      <c r="N24444" s="53">
        <f ca="1"/>
        <v>12</v>
      </c>
      <c r="O24444" s="53" t="str">
        <f ca="1"/>
        <v>1966-12</v>
      </c>
    </row>
    <row r="24445" spans="12:15" x14ac:dyDescent="0.4">
      <c r="L24445" s="56">
        <f ca="1"/>
        <v>24444</v>
      </c>
      <c r="M24445" s="53">
        <f ca="1"/>
        <v>1966</v>
      </c>
      <c r="N24445" s="53">
        <f ca="1"/>
        <v>12</v>
      </c>
      <c r="O24445" s="53" t="str">
        <f ca="1"/>
        <v>1966-12</v>
      </c>
    </row>
    <row r="24446" spans="12:15" x14ac:dyDescent="0.4">
      <c r="L24446" s="56">
        <f ca="1"/>
        <v>24445</v>
      </c>
      <c r="M24446" s="53">
        <f ca="1"/>
        <v>1966</v>
      </c>
      <c r="N24446" s="53">
        <f ca="1"/>
        <v>12</v>
      </c>
      <c r="O24446" s="53" t="str">
        <f ca="1"/>
        <v>1966-12</v>
      </c>
    </row>
    <row r="24447" spans="12:15" x14ac:dyDescent="0.4">
      <c r="L24447" s="56">
        <f ca="1"/>
        <v>24446</v>
      </c>
      <c r="M24447" s="53">
        <f ca="1"/>
        <v>1966</v>
      </c>
      <c r="N24447" s="53">
        <f ca="1"/>
        <v>12</v>
      </c>
      <c r="O24447" s="53" t="str">
        <f ca="1"/>
        <v>1966-12</v>
      </c>
    </row>
    <row r="24448" spans="12:15" x14ac:dyDescent="0.4">
      <c r="L24448" s="56">
        <f ca="1"/>
        <v>24447</v>
      </c>
      <c r="M24448" s="53">
        <f ca="1"/>
        <v>1966</v>
      </c>
      <c r="N24448" s="53">
        <f ca="1"/>
        <v>12</v>
      </c>
      <c r="O24448" s="53" t="str">
        <f ca="1"/>
        <v>1966-12</v>
      </c>
    </row>
    <row r="24449" spans="12:15" x14ac:dyDescent="0.4">
      <c r="L24449" s="56">
        <f ca="1"/>
        <v>24448</v>
      </c>
      <c r="M24449" s="53">
        <f ca="1"/>
        <v>1966</v>
      </c>
      <c r="N24449" s="53">
        <f ca="1"/>
        <v>12</v>
      </c>
      <c r="O24449" s="53" t="str">
        <f ca="1"/>
        <v>1966-12</v>
      </c>
    </row>
    <row r="24450" spans="12:15" x14ac:dyDescent="0.4">
      <c r="L24450" s="56">
        <f ca="1"/>
        <v>24449</v>
      </c>
      <c r="M24450" s="53">
        <f ca="1"/>
        <v>1966</v>
      </c>
      <c r="N24450" s="53">
        <f ca="1"/>
        <v>12</v>
      </c>
      <c r="O24450" s="53" t="str">
        <f ca="1"/>
        <v>1966-12</v>
      </c>
    </row>
    <row r="24451" spans="12:15" x14ac:dyDescent="0.4">
      <c r="L24451" s="56">
        <f ca="1"/>
        <v>24450</v>
      </c>
      <c r="M24451" s="53">
        <f ca="1"/>
        <v>1966</v>
      </c>
      <c r="N24451" s="53">
        <f ca="1"/>
        <v>12</v>
      </c>
      <c r="O24451" s="53" t="str">
        <f ca="1"/>
        <v>1966-12</v>
      </c>
    </row>
    <row r="24452" spans="12:15" x14ac:dyDescent="0.4">
      <c r="L24452" s="56">
        <f ca="1"/>
        <v>24451</v>
      </c>
      <c r="M24452" s="53">
        <f ca="1"/>
        <v>1966</v>
      </c>
      <c r="N24452" s="53">
        <f ca="1"/>
        <v>12</v>
      </c>
      <c r="O24452" s="53" t="str">
        <f ca="1"/>
        <v>1966-12</v>
      </c>
    </row>
    <row r="24453" spans="12:15" x14ac:dyDescent="0.4">
      <c r="L24453" s="56">
        <f ca="1"/>
        <v>24452</v>
      </c>
      <c r="M24453" s="53">
        <f ca="1"/>
        <v>1966</v>
      </c>
      <c r="N24453" s="53">
        <f ca="1"/>
        <v>12</v>
      </c>
      <c r="O24453" s="53" t="str">
        <f ca="1"/>
        <v>1966-12</v>
      </c>
    </row>
    <row r="24454" spans="12:15" x14ac:dyDescent="0.4">
      <c r="L24454" s="56">
        <f ca="1"/>
        <v>24453</v>
      </c>
      <c r="M24454" s="53">
        <f ca="1"/>
        <v>1966</v>
      </c>
      <c r="N24454" s="53">
        <f ca="1"/>
        <v>12</v>
      </c>
      <c r="O24454" s="53" t="str">
        <f ca="1"/>
        <v>1966-12</v>
      </c>
    </row>
    <row r="24455" spans="12:15" x14ac:dyDescent="0.4">
      <c r="L24455" s="56">
        <f ca="1"/>
        <v>24454</v>
      </c>
      <c r="M24455" s="53">
        <f ca="1"/>
        <v>1966</v>
      </c>
      <c r="N24455" s="53">
        <f ca="1"/>
        <v>12</v>
      </c>
      <c r="O24455" s="53" t="str">
        <f ca="1"/>
        <v>1966-12</v>
      </c>
    </row>
    <row r="24456" spans="12:15" x14ac:dyDescent="0.4">
      <c r="L24456" s="56">
        <f ca="1"/>
        <v>24455</v>
      </c>
      <c r="M24456" s="53">
        <f ca="1"/>
        <v>1966</v>
      </c>
      <c r="N24456" s="53">
        <f ca="1"/>
        <v>12</v>
      </c>
      <c r="O24456" s="53" t="str">
        <f ca="1"/>
        <v>1966-12</v>
      </c>
    </row>
    <row r="24457" spans="12:15" x14ac:dyDescent="0.4">
      <c r="L24457" s="56">
        <f ca="1"/>
        <v>24456</v>
      </c>
      <c r="M24457" s="53">
        <f ca="1"/>
        <v>1966</v>
      </c>
      <c r="N24457" s="53">
        <f ca="1"/>
        <v>12</v>
      </c>
      <c r="O24457" s="53" t="str">
        <f ca="1"/>
        <v>1966-12</v>
      </c>
    </row>
    <row r="24458" spans="12:15" x14ac:dyDescent="0.4">
      <c r="L24458" s="56">
        <f ca="1"/>
        <v>24457</v>
      </c>
      <c r="M24458" s="53">
        <f ca="1"/>
        <v>1966</v>
      </c>
      <c r="N24458" s="53">
        <f ca="1"/>
        <v>12</v>
      </c>
      <c r="O24458" s="53" t="str">
        <f ca="1"/>
        <v>1966-12</v>
      </c>
    </row>
    <row r="24459" spans="12:15" x14ac:dyDescent="0.4">
      <c r="L24459" s="56">
        <f ca="1"/>
        <v>24458</v>
      </c>
      <c r="M24459" s="53">
        <f ca="1"/>
        <v>1966</v>
      </c>
      <c r="N24459" s="53">
        <f ca="1"/>
        <v>12</v>
      </c>
      <c r="O24459" s="53" t="str">
        <f ca="1"/>
        <v>1966-12</v>
      </c>
    </row>
    <row r="24460" spans="12:15" x14ac:dyDescent="0.4">
      <c r="L24460" s="56">
        <f ca="1"/>
        <v>24459</v>
      </c>
      <c r="M24460" s="53">
        <f ca="1"/>
        <v>1966</v>
      </c>
      <c r="N24460" s="53">
        <f ca="1"/>
        <v>12</v>
      </c>
      <c r="O24460" s="53" t="str">
        <f ca="1"/>
        <v>1966-12</v>
      </c>
    </row>
    <row r="24461" spans="12:15" x14ac:dyDescent="0.4">
      <c r="L24461" s="56">
        <f ca="1"/>
        <v>24460</v>
      </c>
      <c r="M24461" s="53">
        <f ca="1"/>
        <v>1966</v>
      </c>
      <c r="N24461" s="53">
        <f ca="1"/>
        <v>12</v>
      </c>
      <c r="O24461" s="53" t="str">
        <f ca="1"/>
        <v>1966-12</v>
      </c>
    </row>
    <row r="24462" spans="12:15" x14ac:dyDescent="0.4">
      <c r="L24462" s="56">
        <f ca="1"/>
        <v>24461</v>
      </c>
      <c r="M24462" s="53">
        <f ca="1"/>
        <v>1966</v>
      </c>
      <c r="N24462" s="53">
        <f ca="1"/>
        <v>12</v>
      </c>
      <c r="O24462" s="53" t="str">
        <f ca="1"/>
        <v>1966-12</v>
      </c>
    </row>
    <row r="24463" spans="12:15" x14ac:dyDescent="0.4">
      <c r="L24463" s="56">
        <f ca="1"/>
        <v>24462</v>
      </c>
      <c r="M24463" s="53">
        <f ca="1"/>
        <v>1966</v>
      </c>
      <c r="N24463" s="53">
        <f ca="1"/>
        <v>12</v>
      </c>
      <c r="O24463" s="53" t="str">
        <f ca="1"/>
        <v>1966-12</v>
      </c>
    </row>
    <row r="24464" spans="12:15" x14ac:dyDescent="0.4">
      <c r="L24464" s="56">
        <f ca="1"/>
        <v>24463</v>
      </c>
      <c r="M24464" s="53">
        <f ca="1"/>
        <v>1966</v>
      </c>
      <c r="N24464" s="53">
        <f ca="1"/>
        <v>12</v>
      </c>
      <c r="O24464" s="53" t="str">
        <f ca="1"/>
        <v>1966-12</v>
      </c>
    </row>
    <row r="24465" spans="12:15" x14ac:dyDescent="0.4">
      <c r="L24465" s="56">
        <f ca="1"/>
        <v>24464</v>
      </c>
      <c r="M24465" s="53">
        <f ca="1"/>
        <v>1966</v>
      </c>
      <c r="N24465" s="53">
        <f ca="1"/>
        <v>12</v>
      </c>
      <c r="O24465" s="53" t="str">
        <f ca="1"/>
        <v>1966-12</v>
      </c>
    </row>
    <row r="24466" spans="12:15" x14ac:dyDescent="0.4">
      <c r="L24466" s="56">
        <f ca="1"/>
        <v>24465</v>
      </c>
      <c r="M24466" s="53">
        <f ca="1"/>
        <v>1966</v>
      </c>
      <c r="N24466" s="53">
        <f ca="1"/>
        <v>12</v>
      </c>
      <c r="O24466" s="53" t="str">
        <f ca="1"/>
        <v>1966-12</v>
      </c>
    </row>
    <row r="24467" spans="12:15" x14ac:dyDescent="0.4">
      <c r="L24467" s="56">
        <f ca="1"/>
        <v>24466</v>
      </c>
      <c r="M24467" s="53">
        <f ca="1"/>
        <v>1966</v>
      </c>
      <c r="N24467" s="53">
        <f ca="1"/>
        <v>12</v>
      </c>
      <c r="O24467" s="53" t="str">
        <f ca="1"/>
        <v>1966-12</v>
      </c>
    </row>
    <row r="24468" spans="12:15" x14ac:dyDescent="0.4">
      <c r="L24468" s="56">
        <f ca="1"/>
        <v>24467</v>
      </c>
      <c r="M24468" s="53">
        <f ca="1"/>
        <v>1966</v>
      </c>
      <c r="N24468" s="53">
        <f ca="1"/>
        <v>12</v>
      </c>
      <c r="O24468" s="53" t="str">
        <f ca="1"/>
        <v>1966-12</v>
      </c>
    </row>
    <row r="24469" spans="12:15" x14ac:dyDescent="0.4">
      <c r="L24469" s="56">
        <f ca="1"/>
        <v>24468</v>
      </c>
      <c r="M24469" s="53">
        <f ca="1"/>
        <v>1966</v>
      </c>
      <c r="N24469" s="53">
        <f ca="1"/>
        <v>12</v>
      </c>
      <c r="O24469" s="53" t="str">
        <f ca="1"/>
        <v>1966-12</v>
      </c>
    </row>
    <row r="24470" spans="12:15" x14ac:dyDescent="0.4">
      <c r="L24470" s="56">
        <f ca="1"/>
        <v>24469</v>
      </c>
      <c r="M24470" s="53">
        <f ca="1"/>
        <v>1966</v>
      </c>
      <c r="N24470" s="53">
        <f ca="1"/>
        <v>12</v>
      </c>
      <c r="O24470" s="53" t="str">
        <f ca="1"/>
        <v>1966-12</v>
      </c>
    </row>
    <row r="24471" spans="12:15" x14ac:dyDescent="0.4">
      <c r="L24471" s="56">
        <f ca="1"/>
        <v>24470</v>
      </c>
      <c r="M24471" s="53">
        <f ca="1"/>
        <v>1966</v>
      </c>
      <c r="N24471" s="53">
        <f ca="1"/>
        <v>12</v>
      </c>
      <c r="O24471" s="53" t="str">
        <f ca="1"/>
        <v>1966-12</v>
      </c>
    </row>
    <row r="24472" spans="12:15" x14ac:dyDescent="0.4">
      <c r="L24472" s="56">
        <f ca="1"/>
        <v>24471</v>
      </c>
      <c r="M24472" s="53">
        <f ca="1"/>
        <v>1966</v>
      </c>
      <c r="N24472" s="53">
        <f ca="1"/>
        <v>12</v>
      </c>
      <c r="O24472" s="53" t="str">
        <f ca="1"/>
        <v>1966-12</v>
      </c>
    </row>
    <row r="24473" spans="12:15" x14ac:dyDescent="0.4">
      <c r="L24473" s="56">
        <f ca="1"/>
        <v>24472</v>
      </c>
      <c r="M24473" s="53">
        <f ca="1"/>
        <v>1966</v>
      </c>
      <c r="N24473" s="53">
        <f ca="1"/>
        <v>12</v>
      </c>
      <c r="O24473" s="53" t="str">
        <f ca="1"/>
        <v>1966-12</v>
      </c>
    </row>
    <row r="24474" spans="12:15" x14ac:dyDescent="0.4">
      <c r="L24474" s="56">
        <f ca="1"/>
        <v>24473</v>
      </c>
      <c r="M24474" s="53">
        <f ca="1"/>
        <v>1967</v>
      </c>
      <c r="N24474" s="53">
        <f ca="1"/>
        <v>1</v>
      </c>
      <c r="O24474" s="53" t="str">
        <f ca="1"/>
        <v>1967-01</v>
      </c>
    </row>
    <row r="24475" spans="12:15" x14ac:dyDescent="0.4">
      <c r="L24475" s="56">
        <f ca="1"/>
        <v>24474</v>
      </c>
      <c r="M24475" s="53">
        <f ca="1"/>
        <v>1967</v>
      </c>
      <c r="N24475" s="53">
        <f ca="1"/>
        <v>1</v>
      </c>
      <c r="O24475" s="53" t="str">
        <f ca="1"/>
        <v>1967-01</v>
      </c>
    </row>
    <row r="24476" spans="12:15" x14ac:dyDescent="0.4">
      <c r="L24476" s="56">
        <f ca="1"/>
        <v>24475</v>
      </c>
      <c r="M24476" s="53">
        <f ca="1"/>
        <v>1967</v>
      </c>
      <c r="N24476" s="53">
        <f ca="1"/>
        <v>1</v>
      </c>
      <c r="O24476" s="53" t="str">
        <f ca="1"/>
        <v>1967-01</v>
      </c>
    </row>
    <row r="24477" spans="12:15" x14ac:dyDescent="0.4">
      <c r="L24477" s="56">
        <f ca="1"/>
        <v>24476</v>
      </c>
      <c r="M24477" s="53">
        <f ca="1"/>
        <v>1967</v>
      </c>
      <c r="N24477" s="53">
        <f ca="1"/>
        <v>1</v>
      </c>
      <c r="O24477" s="53" t="str">
        <f ca="1"/>
        <v>1967-01</v>
      </c>
    </row>
    <row r="24478" spans="12:15" x14ac:dyDescent="0.4">
      <c r="L24478" s="56">
        <f ca="1"/>
        <v>24477</v>
      </c>
      <c r="M24478" s="53">
        <f ca="1"/>
        <v>1967</v>
      </c>
      <c r="N24478" s="53">
        <f ca="1"/>
        <v>1</v>
      </c>
      <c r="O24478" s="53" t="str">
        <f ca="1"/>
        <v>1967-01</v>
      </c>
    </row>
    <row r="24479" spans="12:15" x14ac:dyDescent="0.4">
      <c r="L24479" s="56">
        <f ca="1"/>
        <v>24478</v>
      </c>
      <c r="M24479" s="53">
        <f ca="1"/>
        <v>1967</v>
      </c>
      <c r="N24479" s="53">
        <f ca="1"/>
        <v>1</v>
      </c>
      <c r="O24479" s="53" t="str">
        <f ca="1"/>
        <v>1967-01</v>
      </c>
    </row>
    <row r="24480" spans="12:15" x14ac:dyDescent="0.4">
      <c r="L24480" s="56">
        <f ca="1"/>
        <v>24479</v>
      </c>
      <c r="M24480" s="53">
        <f ca="1"/>
        <v>1967</v>
      </c>
      <c r="N24480" s="53">
        <f ca="1"/>
        <v>1</v>
      </c>
      <c r="O24480" s="53" t="str">
        <f ca="1"/>
        <v>1967-01</v>
      </c>
    </row>
    <row r="24481" spans="12:15" x14ac:dyDescent="0.4">
      <c r="L24481" s="56">
        <f ca="1"/>
        <v>24480</v>
      </c>
      <c r="M24481" s="53">
        <f ca="1"/>
        <v>1967</v>
      </c>
      <c r="N24481" s="53">
        <f ca="1"/>
        <v>1</v>
      </c>
      <c r="O24481" s="53" t="str">
        <f ca="1"/>
        <v>1967-01</v>
      </c>
    </row>
    <row r="24482" spans="12:15" x14ac:dyDescent="0.4">
      <c r="L24482" s="56">
        <f ca="1"/>
        <v>24481</v>
      </c>
      <c r="M24482" s="53">
        <f ca="1"/>
        <v>1967</v>
      </c>
      <c r="N24482" s="53">
        <f ca="1"/>
        <v>1</v>
      </c>
      <c r="O24482" s="53" t="str">
        <f ca="1"/>
        <v>1967-01</v>
      </c>
    </row>
    <row r="24483" spans="12:15" x14ac:dyDescent="0.4">
      <c r="L24483" s="56">
        <f ca="1"/>
        <v>24482</v>
      </c>
      <c r="M24483" s="53">
        <f ca="1"/>
        <v>1967</v>
      </c>
      <c r="N24483" s="53">
        <f ca="1"/>
        <v>1</v>
      </c>
      <c r="O24483" s="53" t="str">
        <f ca="1"/>
        <v>1967-01</v>
      </c>
    </row>
    <row r="24484" spans="12:15" x14ac:dyDescent="0.4">
      <c r="L24484" s="56">
        <f ca="1"/>
        <v>24483</v>
      </c>
      <c r="M24484" s="53">
        <f ca="1"/>
        <v>1967</v>
      </c>
      <c r="N24484" s="53">
        <f ca="1"/>
        <v>1</v>
      </c>
      <c r="O24484" s="53" t="str">
        <f ca="1"/>
        <v>1967-01</v>
      </c>
    </row>
    <row r="24485" spans="12:15" x14ac:dyDescent="0.4">
      <c r="L24485" s="56">
        <f ca="1"/>
        <v>24484</v>
      </c>
      <c r="M24485" s="53">
        <f ca="1"/>
        <v>1967</v>
      </c>
      <c r="N24485" s="53">
        <f ca="1"/>
        <v>1</v>
      </c>
      <c r="O24485" s="53" t="str">
        <f ca="1"/>
        <v>1967-01</v>
      </c>
    </row>
    <row r="24486" spans="12:15" x14ac:dyDescent="0.4">
      <c r="L24486" s="56">
        <f ca="1"/>
        <v>24485</v>
      </c>
      <c r="M24486" s="53">
        <f ca="1"/>
        <v>1967</v>
      </c>
      <c r="N24486" s="53">
        <f ca="1"/>
        <v>1</v>
      </c>
      <c r="O24486" s="53" t="str">
        <f ca="1"/>
        <v>1967-01</v>
      </c>
    </row>
    <row r="24487" spans="12:15" x14ac:dyDescent="0.4">
      <c r="L24487" s="56">
        <f ca="1"/>
        <v>24486</v>
      </c>
      <c r="M24487" s="53">
        <f ca="1"/>
        <v>1967</v>
      </c>
      <c r="N24487" s="53">
        <f ca="1"/>
        <v>1</v>
      </c>
      <c r="O24487" s="53" t="str">
        <f ca="1"/>
        <v>1967-01</v>
      </c>
    </row>
    <row r="24488" spans="12:15" x14ac:dyDescent="0.4">
      <c r="L24488" s="56">
        <f ca="1"/>
        <v>24487</v>
      </c>
      <c r="M24488" s="53">
        <f ca="1"/>
        <v>1967</v>
      </c>
      <c r="N24488" s="53">
        <f ca="1"/>
        <v>1</v>
      </c>
      <c r="O24488" s="53" t="str">
        <f ca="1"/>
        <v>1967-01</v>
      </c>
    </row>
    <row r="24489" spans="12:15" x14ac:dyDescent="0.4">
      <c r="L24489" s="56">
        <f ca="1"/>
        <v>24488</v>
      </c>
      <c r="M24489" s="53">
        <f ca="1"/>
        <v>1967</v>
      </c>
      <c r="N24489" s="53">
        <f ca="1"/>
        <v>1</v>
      </c>
      <c r="O24489" s="53" t="str">
        <f ca="1"/>
        <v>1967-01</v>
      </c>
    </row>
    <row r="24490" spans="12:15" x14ac:dyDescent="0.4">
      <c r="L24490" s="56">
        <f ca="1"/>
        <v>24489</v>
      </c>
      <c r="M24490" s="53">
        <f ca="1"/>
        <v>1967</v>
      </c>
      <c r="N24490" s="53">
        <f ca="1"/>
        <v>1</v>
      </c>
      <c r="O24490" s="53" t="str">
        <f ca="1"/>
        <v>1967-01</v>
      </c>
    </row>
    <row r="24491" spans="12:15" x14ac:dyDescent="0.4">
      <c r="L24491" s="56">
        <f ca="1"/>
        <v>24490</v>
      </c>
      <c r="M24491" s="53">
        <f ca="1"/>
        <v>1967</v>
      </c>
      <c r="N24491" s="53">
        <f ca="1"/>
        <v>1</v>
      </c>
      <c r="O24491" s="53" t="str">
        <f ca="1"/>
        <v>1967-01</v>
      </c>
    </row>
    <row r="24492" spans="12:15" x14ac:dyDescent="0.4">
      <c r="L24492" s="56">
        <f ca="1"/>
        <v>24491</v>
      </c>
      <c r="M24492" s="53">
        <f ca="1"/>
        <v>1967</v>
      </c>
      <c r="N24492" s="53">
        <f ca="1"/>
        <v>1</v>
      </c>
      <c r="O24492" s="53" t="str">
        <f ca="1"/>
        <v>1967-01</v>
      </c>
    </row>
    <row r="24493" spans="12:15" x14ac:dyDescent="0.4">
      <c r="L24493" s="56">
        <f ca="1"/>
        <v>24492</v>
      </c>
      <c r="M24493" s="53">
        <f ca="1"/>
        <v>1967</v>
      </c>
      <c r="N24493" s="53">
        <f ca="1"/>
        <v>1</v>
      </c>
      <c r="O24493" s="53" t="str">
        <f ca="1"/>
        <v>1967-01</v>
      </c>
    </row>
    <row r="24494" spans="12:15" x14ac:dyDescent="0.4">
      <c r="L24494" s="56">
        <f ca="1"/>
        <v>24493</v>
      </c>
      <c r="M24494" s="53">
        <f ca="1"/>
        <v>1967</v>
      </c>
      <c r="N24494" s="53">
        <f ca="1"/>
        <v>1</v>
      </c>
      <c r="O24494" s="53" t="str">
        <f ca="1"/>
        <v>1967-01</v>
      </c>
    </row>
    <row r="24495" spans="12:15" x14ac:dyDescent="0.4">
      <c r="L24495" s="56">
        <f ca="1"/>
        <v>24494</v>
      </c>
      <c r="M24495" s="53">
        <f ca="1"/>
        <v>1967</v>
      </c>
      <c r="N24495" s="53">
        <f ca="1"/>
        <v>1</v>
      </c>
      <c r="O24495" s="53" t="str">
        <f ca="1"/>
        <v>1967-01</v>
      </c>
    </row>
    <row r="24496" spans="12:15" x14ac:dyDescent="0.4">
      <c r="L24496" s="56">
        <f ca="1"/>
        <v>24495</v>
      </c>
      <c r="M24496" s="53">
        <f ca="1"/>
        <v>1967</v>
      </c>
      <c r="N24496" s="53">
        <f ca="1"/>
        <v>1</v>
      </c>
      <c r="O24496" s="53" t="str">
        <f ca="1"/>
        <v>1967-01</v>
      </c>
    </row>
    <row r="24497" spans="12:15" x14ac:dyDescent="0.4">
      <c r="L24497" s="56">
        <f ca="1"/>
        <v>24496</v>
      </c>
      <c r="M24497" s="53">
        <f ca="1"/>
        <v>1967</v>
      </c>
      <c r="N24497" s="53">
        <f ca="1"/>
        <v>1</v>
      </c>
      <c r="O24497" s="53" t="str">
        <f ca="1"/>
        <v>1967-01</v>
      </c>
    </row>
    <row r="24498" spans="12:15" x14ac:dyDescent="0.4">
      <c r="L24498" s="56">
        <f ca="1"/>
        <v>24497</v>
      </c>
      <c r="M24498" s="53">
        <f ca="1"/>
        <v>1967</v>
      </c>
      <c r="N24498" s="53">
        <f ca="1"/>
        <v>1</v>
      </c>
      <c r="O24498" s="53" t="str">
        <f ca="1"/>
        <v>1967-01</v>
      </c>
    </row>
    <row r="24499" spans="12:15" x14ac:dyDescent="0.4">
      <c r="L24499" s="56">
        <f ca="1"/>
        <v>24498</v>
      </c>
      <c r="M24499" s="53">
        <f ca="1"/>
        <v>1967</v>
      </c>
      <c r="N24499" s="53">
        <f ca="1"/>
        <v>1</v>
      </c>
      <c r="O24499" s="53" t="str">
        <f ca="1"/>
        <v>1967-01</v>
      </c>
    </row>
    <row r="24500" spans="12:15" x14ac:dyDescent="0.4">
      <c r="L24500" s="56">
        <f ca="1"/>
        <v>24499</v>
      </c>
      <c r="M24500" s="53">
        <f ca="1"/>
        <v>1967</v>
      </c>
      <c r="N24500" s="53">
        <f ca="1"/>
        <v>1</v>
      </c>
      <c r="O24500" s="53" t="str">
        <f ca="1"/>
        <v>1967-01</v>
      </c>
    </row>
    <row r="24501" spans="12:15" x14ac:dyDescent="0.4">
      <c r="L24501" s="56">
        <f ca="1"/>
        <v>24500</v>
      </c>
      <c r="M24501" s="53">
        <f ca="1"/>
        <v>1967</v>
      </c>
      <c r="N24501" s="53">
        <f ca="1"/>
        <v>1</v>
      </c>
      <c r="O24501" s="53" t="str">
        <f ca="1"/>
        <v>1967-01</v>
      </c>
    </row>
    <row r="24502" spans="12:15" x14ac:dyDescent="0.4">
      <c r="L24502" s="56">
        <f ca="1"/>
        <v>24501</v>
      </c>
      <c r="M24502" s="53">
        <f ca="1"/>
        <v>1967</v>
      </c>
      <c r="N24502" s="53">
        <f ca="1"/>
        <v>1</v>
      </c>
      <c r="O24502" s="53" t="str">
        <f ca="1"/>
        <v>1967-01</v>
      </c>
    </row>
    <row r="24503" spans="12:15" x14ac:dyDescent="0.4">
      <c r="L24503" s="56">
        <f ca="1"/>
        <v>24502</v>
      </c>
      <c r="M24503" s="53">
        <f ca="1"/>
        <v>1967</v>
      </c>
      <c r="N24503" s="53">
        <f ca="1"/>
        <v>1</v>
      </c>
      <c r="O24503" s="53" t="str">
        <f ca="1"/>
        <v>1967-01</v>
      </c>
    </row>
    <row r="24504" spans="12:15" x14ac:dyDescent="0.4">
      <c r="L24504" s="56">
        <f ca="1"/>
        <v>24503</v>
      </c>
      <c r="M24504" s="53">
        <f ca="1"/>
        <v>1967</v>
      </c>
      <c r="N24504" s="53">
        <f ca="1"/>
        <v>1</v>
      </c>
      <c r="O24504" s="53" t="str">
        <f ca="1"/>
        <v>1967-01</v>
      </c>
    </row>
    <row r="24505" spans="12:15" x14ac:dyDescent="0.4">
      <c r="L24505" s="56">
        <f ca="1"/>
        <v>24504</v>
      </c>
      <c r="M24505" s="53">
        <f ca="1"/>
        <v>1967</v>
      </c>
      <c r="N24505" s="53">
        <f ca="1"/>
        <v>2</v>
      </c>
      <c r="O24505" s="53" t="str">
        <f ca="1"/>
        <v>1967-02</v>
      </c>
    </row>
    <row r="24506" spans="12:15" x14ac:dyDescent="0.4">
      <c r="L24506" s="56">
        <f ca="1"/>
        <v>24505</v>
      </c>
      <c r="M24506" s="53">
        <f ca="1"/>
        <v>1967</v>
      </c>
      <c r="N24506" s="53">
        <f ca="1"/>
        <v>2</v>
      </c>
      <c r="O24506" s="53" t="str">
        <f ca="1"/>
        <v>1967-02</v>
      </c>
    </row>
    <row r="24507" spans="12:15" x14ac:dyDescent="0.4">
      <c r="L24507" s="56">
        <f ca="1"/>
        <v>24506</v>
      </c>
      <c r="M24507" s="53">
        <f ca="1"/>
        <v>1967</v>
      </c>
      <c r="N24507" s="53">
        <f ca="1"/>
        <v>2</v>
      </c>
      <c r="O24507" s="53" t="str">
        <f ca="1"/>
        <v>1967-02</v>
      </c>
    </row>
    <row r="24508" spans="12:15" x14ac:dyDescent="0.4">
      <c r="L24508" s="56">
        <f ca="1"/>
        <v>24507</v>
      </c>
      <c r="M24508" s="53">
        <f ca="1"/>
        <v>1967</v>
      </c>
      <c r="N24508" s="53">
        <f ca="1"/>
        <v>2</v>
      </c>
      <c r="O24508" s="53" t="str">
        <f ca="1"/>
        <v>1967-02</v>
      </c>
    </row>
    <row r="24509" spans="12:15" x14ac:dyDescent="0.4">
      <c r="L24509" s="56">
        <f ca="1"/>
        <v>24508</v>
      </c>
      <c r="M24509" s="53">
        <f ca="1"/>
        <v>1967</v>
      </c>
      <c r="N24509" s="53">
        <f ca="1"/>
        <v>2</v>
      </c>
      <c r="O24509" s="53" t="str">
        <f ca="1"/>
        <v>1967-02</v>
      </c>
    </row>
    <row r="24510" spans="12:15" x14ac:dyDescent="0.4">
      <c r="L24510" s="56">
        <f ca="1"/>
        <v>24509</v>
      </c>
      <c r="M24510" s="53">
        <f ca="1"/>
        <v>1967</v>
      </c>
      <c r="N24510" s="53">
        <f ca="1"/>
        <v>2</v>
      </c>
      <c r="O24510" s="53" t="str">
        <f ca="1"/>
        <v>1967-02</v>
      </c>
    </row>
    <row r="24511" spans="12:15" x14ac:dyDescent="0.4">
      <c r="L24511" s="56">
        <f ca="1"/>
        <v>24510</v>
      </c>
      <c r="M24511" s="53">
        <f ca="1"/>
        <v>1967</v>
      </c>
      <c r="N24511" s="53">
        <f ca="1"/>
        <v>2</v>
      </c>
      <c r="O24511" s="53" t="str">
        <f ca="1"/>
        <v>1967-02</v>
      </c>
    </row>
    <row r="24512" spans="12:15" x14ac:dyDescent="0.4">
      <c r="L24512" s="56">
        <f ca="1"/>
        <v>24511</v>
      </c>
      <c r="M24512" s="53">
        <f ca="1"/>
        <v>1967</v>
      </c>
      <c r="N24512" s="53">
        <f ca="1"/>
        <v>2</v>
      </c>
      <c r="O24512" s="53" t="str">
        <f ca="1"/>
        <v>1967-02</v>
      </c>
    </row>
    <row r="24513" spans="12:15" x14ac:dyDescent="0.4">
      <c r="L24513" s="56">
        <f ca="1"/>
        <v>24512</v>
      </c>
      <c r="M24513" s="53">
        <f ca="1"/>
        <v>1967</v>
      </c>
      <c r="N24513" s="53">
        <f ca="1"/>
        <v>2</v>
      </c>
      <c r="O24513" s="53" t="str">
        <f ca="1"/>
        <v>1967-02</v>
      </c>
    </row>
    <row r="24514" spans="12:15" x14ac:dyDescent="0.4">
      <c r="L24514" s="56">
        <f ca="1"/>
        <v>24513</v>
      </c>
      <c r="M24514" s="53">
        <f ca="1"/>
        <v>1967</v>
      </c>
      <c r="N24514" s="53">
        <f ca="1"/>
        <v>2</v>
      </c>
      <c r="O24514" s="53" t="str">
        <f ca="1"/>
        <v>1967-02</v>
      </c>
    </row>
    <row r="24515" spans="12:15" x14ac:dyDescent="0.4">
      <c r="L24515" s="56">
        <f ca="1"/>
        <v>24514</v>
      </c>
      <c r="M24515" s="53">
        <f ca="1"/>
        <v>1967</v>
      </c>
      <c r="N24515" s="53">
        <f ca="1"/>
        <v>2</v>
      </c>
      <c r="O24515" s="53" t="str">
        <f ca="1"/>
        <v>1967-02</v>
      </c>
    </row>
    <row r="24516" spans="12:15" x14ac:dyDescent="0.4">
      <c r="L24516" s="56">
        <f ca="1"/>
        <v>24515</v>
      </c>
      <c r="M24516" s="53">
        <f ca="1"/>
        <v>1967</v>
      </c>
      <c r="N24516" s="53">
        <f ca="1"/>
        <v>2</v>
      </c>
      <c r="O24516" s="53" t="str">
        <f ca="1"/>
        <v>1967-02</v>
      </c>
    </row>
    <row r="24517" spans="12:15" x14ac:dyDescent="0.4">
      <c r="L24517" s="56">
        <f ca="1"/>
        <v>24516</v>
      </c>
      <c r="M24517" s="53">
        <f ca="1"/>
        <v>1967</v>
      </c>
      <c r="N24517" s="53">
        <f ca="1"/>
        <v>2</v>
      </c>
      <c r="O24517" s="53" t="str">
        <f ca="1"/>
        <v>1967-02</v>
      </c>
    </row>
    <row r="24518" spans="12:15" x14ac:dyDescent="0.4">
      <c r="L24518" s="56">
        <f ca="1"/>
        <v>24517</v>
      </c>
      <c r="M24518" s="53">
        <f ca="1"/>
        <v>1967</v>
      </c>
      <c r="N24518" s="53">
        <f ca="1"/>
        <v>2</v>
      </c>
      <c r="O24518" s="53" t="str">
        <f ca="1"/>
        <v>1967-02</v>
      </c>
    </row>
    <row r="24519" spans="12:15" x14ac:dyDescent="0.4">
      <c r="L24519" s="56">
        <f ca="1"/>
        <v>24518</v>
      </c>
      <c r="M24519" s="53">
        <f ca="1"/>
        <v>1967</v>
      </c>
      <c r="N24519" s="53">
        <f ca="1"/>
        <v>2</v>
      </c>
      <c r="O24519" s="53" t="str">
        <f ca="1"/>
        <v>1967-02</v>
      </c>
    </row>
    <row r="24520" spans="12:15" x14ac:dyDescent="0.4">
      <c r="L24520" s="56">
        <f ca="1"/>
        <v>24519</v>
      </c>
      <c r="M24520" s="53">
        <f ca="1"/>
        <v>1967</v>
      </c>
      <c r="N24520" s="53">
        <f ca="1"/>
        <v>2</v>
      </c>
      <c r="O24520" s="53" t="str">
        <f ca="1"/>
        <v>1967-02</v>
      </c>
    </row>
    <row r="24521" spans="12:15" x14ac:dyDescent="0.4">
      <c r="L24521" s="56">
        <f ca="1"/>
        <v>24520</v>
      </c>
      <c r="M24521" s="53">
        <f ca="1"/>
        <v>1967</v>
      </c>
      <c r="N24521" s="53">
        <f ca="1"/>
        <v>2</v>
      </c>
      <c r="O24521" s="53" t="str">
        <f ca="1"/>
        <v>1967-02</v>
      </c>
    </row>
    <row r="24522" spans="12:15" x14ac:dyDescent="0.4">
      <c r="L24522" s="56">
        <f ca="1"/>
        <v>24521</v>
      </c>
      <c r="M24522" s="53">
        <f ca="1"/>
        <v>1967</v>
      </c>
      <c r="N24522" s="53">
        <f ca="1"/>
        <v>2</v>
      </c>
      <c r="O24522" s="53" t="str">
        <f ca="1"/>
        <v>1967-02</v>
      </c>
    </row>
    <row r="24523" spans="12:15" x14ac:dyDescent="0.4">
      <c r="L24523" s="56">
        <f ca="1"/>
        <v>24522</v>
      </c>
      <c r="M24523" s="53">
        <f ca="1"/>
        <v>1967</v>
      </c>
      <c r="N24523" s="53">
        <f ca="1"/>
        <v>2</v>
      </c>
      <c r="O24523" s="53" t="str">
        <f ca="1"/>
        <v>1967-02</v>
      </c>
    </row>
    <row r="24524" spans="12:15" x14ac:dyDescent="0.4">
      <c r="L24524" s="56">
        <f ca="1"/>
        <v>24523</v>
      </c>
      <c r="M24524" s="53">
        <f ca="1"/>
        <v>1967</v>
      </c>
      <c r="N24524" s="53">
        <f ca="1"/>
        <v>2</v>
      </c>
      <c r="O24524" s="53" t="str">
        <f ca="1"/>
        <v>1967-02</v>
      </c>
    </row>
    <row r="24525" spans="12:15" x14ac:dyDescent="0.4">
      <c r="L24525" s="56">
        <f ca="1"/>
        <v>24524</v>
      </c>
      <c r="M24525" s="53">
        <f ca="1"/>
        <v>1967</v>
      </c>
      <c r="N24525" s="53">
        <f ca="1"/>
        <v>2</v>
      </c>
      <c r="O24525" s="53" t="str">
        <f ca="1"/>
        <v>1967-02</v>
      </c>
    </row>
    <row r="24526" spans="12:15" x14ac:dyDescent="0.4">
      <c r="L24526" s="56">
        <f ca="1"/>
        <v>24525</v>
      </c>
      <c r="M24526" s="53">
        <f ca="1"/>
        <v>1967</v>
      </c>
      <c r="N24526" s="53">
        <f ca="1"/>
        <v>2</v>
      </c>
      <c r="O24526" s="53" t="str">
        <f ca="1"/>
        <v>1967-02</v>
      </c>
    </row>
    <row r="24527" spans="12:15" x14ac:dyDescent="0.4">
      <c r="L24527" s="56">
        <f ca="1"/>
        <v>24526</v>
      </c>
      <c r="M24527" s="53">
        <f ca="1"/>
        <v>1967</v>
      </c>
      <c r="N24527" s="53">
        <f ca="1"/>
        <v>2</v>
      </c>
      <c r="O24527" s="53" t="str">
        <f ca="1"/>
        <v>1967-02</v>
      </c>
    </row>
    <row r="24528" spans="12:15" x14ac:dyDescent="0.4">
      <c r="L24528" s="56">
        <f ca="1"/>
        <v>24527</v>
      </c>
      <c r="M24528" s="53">
        <f ca="1"/>
        <v>1967</v>
      </c>
      <c r="N24528" s="53">
        <f ca="1"/>
        <v>2</v>
      </c>
      <c r="O24528" s="53" t="str">
        <f ca="1"/>
        <v>1967-02</v>
      </c>
    </row>
    <row r="24529" spans="12:15" x14ac:dyDescent="0.4">
      <c r="L24529" s="56">
        <f ca="1"/>
        <v>24528</v>
      </c>
      <c r="M24529" s="53">
        <f ca="1"/>
        <v>1967</v>
      </c>
      <c r="N24529" s="53">
        <f ca="1"/>
        <v>2</v>
      </c>
      <c r="O24529" s="53" t="str">
        <f ca="1"/>
        <v>1967-02</v>
      </c>
    </row>
    <row r="24530" spans="12:15" x14ac:dyDescent="0.4">
      <c r="L24530" s="56">
        <f ca="1"/>
        <v>24529</v>
      </c>
      <c r="M24530" s="53">
        <f ca="1"/>
        <v>1967</v>
      </c>
      <c r="N24530" s="53">
        <f ca="1"/>
        <v>2</v>
      </c>
      <c r="O24530" s="53" t="str">
        <f ca="1"/>
        <v>1967-02</v>
      </c>
    </row>
    <row r="24531" spans="12:15" x14ac:dyDescent="0.4">
      <c r="L24531" s="56">
        <f ca="1"/>
        <v>24530</v>
      </c>
      <c r="M24531" s="53">
        <f ca="1"/>
        <v>1967</v>
      </c>
      <c r="N24531" s="53">
        <f ca="1"/>
        <v>2</v>
      </c>
      <c r="O24531" s="53" t="str">
        <f ca="1"/>
        <v>1967-02</v>
      </c>
    </row>
    <row r="24532" spans="12:15" x14ac:dyDescent="0.4">
      <c r="L24532" s="56">
        <f ca="1"/>
        <v>24531</v>
      </c>
      <c r="M24532" s="53">
        <f ca="1"/>
        <v>1967</v>
      </c>
      <c r="N24532" s="53">
        <f ca="1"/>
        <v>2</v>
      </c>
      <c r="O24532" s="53" t="str">
        <f ca="1"/>
        <v>1967-02</v>
      </c>
    </row>
    <row r="24533" spans="12:15" x14ac:dyDescent="0.4">
      <c r="L24533" s="56">
        <f ca="1"/>
        <v>24532</v>
      </c>
      <c r="M24533" s="53">
        <f ca="1"/>
        <v>1967</v>
      </c>
      <c r="N24533" s="53">
        <f ca="1"/>
        <v>3</v>
      </c>
      <c r="O24533" s="53" t="str">
        <f ca="1"/>
        <v>1967-03</v>
      </c>
    </row>
    <row r="24534" spans="12:15" x14ac:dyDescent="0.4">
      <c r="L24534" s="56">
        <f ca="1"/>
        <v>24533</v>
      </c>
      <c r="M24534" s="53">
        <f ca="1"/>
        <v>1967</v>
      </c>
      <c r="N24534" s="53">
        <f ca="1"/>
        <v>3</v>
      </c>
      <c r="O24534" s="53" t="str">
        <f ca="1"/>
        <v>1967-03</v>
      </c>
    </row>
    <row r="24535" spans="12:15" x14ac:dyDescent="0.4">
      <c r="L24535" s="56">
        <f ca="1"/>
        <v>24534</v>
      </c>
      <c r="M24535" s="53">
        <f ca="1"/>
        <v>1967</v>
      </c>
      <c r="N24535" s="53">
        <f ca="1"/>
        <v>3</v>
      </c>
      <c r="O24535" s="53" t="str">
        <f ca="1"/>
        <v>1967-03</v>
      </c>
    </row>
    <row r="24536" spans="12:15" x14ac:dyDescent="0.4">
      <c r="L24536" s="56">
        <f ca="1"/>
        <v>24535</v>
      </c>
      <c r="M24536" s="53">
        <f ca="1"/>
        <v>1967</v>
      </c>
      <c r="N24536" s="53">
        <f ca="1"/>
        <v>3</v>
      </c>
      <c r="O24536" s="53" t="str">
        <f ca="1"/>
        <v>1967-03</v>
      </c>
    </row>
    <row r="24537" spans="12:15" x14ac:dyDescent="0.4">
      <c r="L24537" s="56">
        <f ca="1"/>
        <v>24536</v>
      </c>
      <c r="M24537" s="53">
        <f ca="1"/>
        <v>1967</v>
      </c>
      <c r="N24537" s="53">
        <f ca="1"/>
        <v>3</v>
      </c>
      <c r="O24537" s="53" t="str">
        <f ca="1"/>
        <v>1967-03</v>
      </c>
    </row>
    <row r="24538" spans="12:15" x14ac:dyDescent="0.4">
      <c r="L24538" s="56">
        <f ca="1"/>
        <v>24537</v>
      </c>
      <c r="M24538" s="53">
        <f ca="1"/>
        <v>1967</v>
      </c>
      <c r="N24538" s="53">
        <f ca="1"/>
        <v>3</v>
      </c>
      <c r="O24538" s="53" t="str">
        <f ca="1"/>
        <v>1967-03</v>
      </c>
    </row>
    <row r="24539" spans="12:15" x14ac:dyDescent="0.4">
      <c r="L24539" s="56">
        <f ca="1"/>
        <v>24538</v>
      </c>
      <c r="M24539" s="53">
        <f ca="1"/>
        <v>1967</v>
      </c>
      <c r="N24539" s="53">
        <f ca="1"/>
        <v>3</v>
      </c>
      <c r="O24539" s="53" t="str">
        <f ca="1"/>
        <v>1967-03</v>
      </c>
    </row>
    <row r="24540" spans="12:15" x14ac:dyDescent="0.4">
      <c r="L24540" s="56">
        <f ca="1"/>
        <v>24539</v>
      </c>
      <c r="M24540" s="53">
        <f ca="1"/>
        <v>1967</v>
      </c>
      <c r="N24540" s="53">
        <f ca="1"/>
        <v>3</v>
      </c>
      <c r="O24540" s="53" t="str">
        <f ca="1"/>
        <v>1967-03</v>
      </c>
    </row>
    <row r="24541" spans="12:15" x14ac:dyDescent="0.4">
      <c r="L24541" s="56">
        <f ca="1"/>
        <v>24540</v>
      </c>
      <c r="M24541" s="53">
        <f ca="1"/>
        <v>1967</v>
      </c>
      <c r="N24541" s="53">
        <f ca="1"/>
        <v>3</v>
      </c>
      <c r="O24541" s="53" t="str">
        <f ca="1"/>
        <v>1967-03</v>
      </c>
    </row>
    <row r="24542" spans="12:15" x14ac:dyDescent="0.4">
      <c r="L24542" s="56">
        <f ca="1"/>
        <v>24541</v>
      </c>
      <c r="M24542" s="53">
        <f ca="1"/>
        <v>1967</v>
      </c>
      <c r="N24542" s="53">
        <f ca="1"/>
        <v>3</v>
      </c>
      <c r="O24542" s="53" t="str">
        <f ca="1"/>
        <v>1967-03</v>
      </c>
    </row>
    <row r="24543" spans="12:15" x14ac:dyDescent="0.4">
      <c r="L24543" s="56">
        <f ca="1"/>
        <v>24542</v>
      </c>
      <c r="M24543" s="53">
        <f ca="1"/>
        <v>1967</v>
      </c>
      <c r="N24543" s="53">
        <f ca="1"/>
        <v>3</v>
      </c>
      <c r="O24543" s="53" t="str">
        <f ca="1"/>
        <v>1967-03</v>
      </c>
    </row>
    <row r="24544" spans="12:15" x14ac:dyDescent="0.4">
      <c r="L24544" s="56">
        <f ca="1"/>
        <v>24543</v>
      </c>
      <c r="M24544" s="53">
        <f ca="1"/>
        <v>1967</v>
      </c>
      <c r="N24544" s="53">
        <f ca="1"/>
        <v>3</v>
      </c>
      <c r="O24544" s="53" t="str">
        <f ca="1"/>
        <v>1967-03</v>
      </c>
    </row>
    <row r="24545" spans="12:15" x14ac:dyDescent="0.4">
      <c r="L24545" s="56">
        <f ca="1"/>
        <v>24544</v>
      </c>
      <c r="M24545" s="53">
        <f ca="1"/>
        <v>1967</v>
      </c>
      <c r="N24545" s="53">
        <f ca="1"/>
        <v>3</v>
      </c>
      <c r="O24545" s="53" t="str">
        <f ca="1"/>
        <v>1967-03</v>
      </c>
    </row>
    <row r="24546" spans="12:15" x14ac:dyDescent="0.4">
      <c r="L24546" s="56">
        <f ca="1"/>
        <v>24545</v>
      </c>
      <c r="M24546" s="53">
        <f ca="1"/>
        <v>1967</v>
      </c>
      <c r="N24546" s="53">
        <f ca="1"/>
        <v>3</v>
      </c>
      <c r="O24546" s="53" t="str">
        <f ca="1"/>
        <v>1967-03</v>
      </c>
    </row>
    <row r="24547" spans="12:15" x14ac:dyDescent="0.4">
      <c r="L24547" s="56">
        <f ca="1"/>
        <v>24546</v>
      </c>
      <c r="M24547" s="53">
        <f ca="1"/>
        <v>1967</v>
      </c>
      <c r="N24547" s="53">
        <f ca="1"/>
        <v>3</v>
      </c>
      <c r="O24547" s="53" t="str">
        <f ca="1"/>
        <v>1967-03</v>
      </c>
    </row>
    <row r="24548" spans="12:15" x14ac:dyDescent="0.4">
      <c r="L24548" s="56">
        <f ca="1"/>
        <v>24547</v>
      </c>
      <c r="M24548" s="53">
        <f ca="1"/>
        <v>1967</v>
      </c>
      <c r="N24548" s="53">
        <f ca="1"/>
        <v>3</v>
      </c>
      <c r="O24548" s="53" t="str">
        <f ca="1"/>
        <v>1967-03</v>
      </c>
    </row>
    <row r="24549" spans="12:15" x14ac:dyDescent="0.4">
      <c r="L24549" s="56">
        <f ca="1"/>
        <v>24548</v>
      </c>
      <c r="M24549" s="53">
        <f ca="1"/>
        <v>1967</v>
      </c>
      <c r="N24549" s="53">
        <f ca="1"/>
        <v>3</v>
      </c>
      <c r="O24549" s="53" t="str">
        <f ca="1"/>
        <v>1967-03</v>
      </c>
    </row>
    <row r="24550" spans="12:15" x14ac:dyDescent="0.4">
      <c r="L24550" s="56">
        <f ca="1"/>
        <v>24549</v>
      </c>
      <c r="M24550" s="53">
        <f ca="1"/>
        <v>1967</v>
      </c>
      <c r="N24550" s="53">
        <f ca="1"/>
        <v>3</v>
      </c>
      <c r="O24550" s="53" t="str">
        <f ca="1"/>
        <v>1967-03</v>
      </c>
    </row>
    <row r="24551" spans="12:15" x14ac:dyDescent="0.4">
      <c r="L24551" s="56">
        <f ca="1"/>
        <v>24550</v>
      </c>
      <c r="M24551" s="53">
        <f ca="1"/>
        <v>1967</v>
      </c>
      <c r="N24551" s="53">
        <f ca="1"/>
        <v>3</v>
      </c>
      <c r="O24551" s="53" t="str">
        <f ca="1"/>
        <v>1967-03</v>
      </c>
    </row>
    <row r="24552" spans="12:15" x14ac:dyDescent="0.4">
      <c r="L24552" s="56">
        <f ca="1"/>
        <v>24551</v>
      </c>
      <c r="M24552" s="53">
        <f ca="1"/>
        <v>1967</v>
      </c>
      <c r="N24552" s="53">
        <f ca="1"/>
        <v>3</v>
      </c>
      <c r="O24552" s="53" t="str">
        <f ca="1"/>
        <v>1967-03</v>
      </c>
    </row>
    <row r="24553" spans="12:15" x14ac:dyDescent="0.4">
      <c r="L24553" s="56">
        <f ca="1"/>
        <v>24552</v>
      </c>
      <c r="M24553" s="53">
        <f ca="1"/>
        <v>1967</v>
      </c>
      <c r="N24553" s="53">
        <f ca="1"/>
        <v>3</v>
      </c>
      <c r="O24553" s="53" t="str">
        <f ca="1"/>
        <v>1967-03</v>
      </c>
    </row>
    <row r="24554" spans="12:15" x14ac:dyDescent="0.4">
      <c r="L24554" s="56">
        <f ca="1"/>
        <v>24553</v>
      </c>
      <c r="M24554" s="53">
        <f ca="1"/>
        <v>1967</v>
      </c>
      <c r="N24554" s="53">
        <f ca="1"/>
        <v>3</v>
      </c>
      <c r="O24554" s="53" t="str">
        <f ca="1"/>
        <v>1967-03</v>
      </c>
    </row>
    <row r="24555" spans="12:15" x14ac:dyDescent="0.4">
      <c r="L24555" s="56">
        <f ca="1"/>
        <v>24554</v>
      </c>
      <c r="M24555" s="53">
        <f ca="1"/>
        <v>1967</v>
      </c>
      <c r="N24555" s="53">
        <f ca="1"/>
        <v>3</v>
      </c>
      <c r="O24555" s="53" t="str">
        <f ca="1"/>
        <v>1967-03</v>
      </c>
    </row>
    <row r="24556" spans="12:15" x14ac:dyDescent="0.4">
      <c r="L24556" s="56">
        <f ca="1"/>
        <v>24555</v>
      </c>
      <c r="M24556" s="53">
        <f ca="1"/>
        <v>1967</v>
      </c>
      <c r="N24556" s="53">
        <f ca="1"/>
        <v>3</v>
      </c>
      <c r="O24556" s="53" t="str">
        <f ca="1"/>
        <v>1967-03</v>
      </c>
    </row>
    <row r="24557" spans="12:15" x14ac:dyDescent="0.4">
      <c r="L24557" s="56">
        <f ca="1"/>
        <v>24556</v>
      </c>
      <c r="M24557" s="53">
        <f ca="1"/>
        <v>1967</v>
      </c>
      <c r="N24557" s="53">
        <f ca="1"/>
        <v>3</v>
      </c>
      <c r="O24557" s="53" t="str">
        <f ca="1"/>
        <v>1967-03</v>
      </c>
    </row>
    <row r="24558" spans="12:15" x14ac:dyDescent="0.4">
      <c r="L24558" s="56">
        <f ca="1"/>
        <v>24557</v>
      </c>
      <c r="M24558" s="53">
        <f ca="1"/>
        <v>1967</v>
      </c>
      <c r="N24558" s="53">
        <f ca="1"/>
        <v>3</v>
      </c>
      <c r="O24558" s="53" t="str">
        <f ca="1"/>
        <v>1967-03</v>
      </c>
    </row>
    <row r="24559" spans="12:15" x14ac:dyDescent="0.4">
      <c r="L24559" s="56">
        <f ca="1"/>
        <v>24558</v>
      </c>
      <c r="M24559" s="53">
        <f ca="1"/>
        <v>1967</v>
      </c>
      <c r="N24559" s="53">
        <f ca="1"/>
        <v>3</v>
      </c>
      <c r="O24559" s="53" t="str">
        <f ca="1"/>
        <v>1967-03</v>
      </c>
    </row>
    <row r="24560" spans="12:15" x14ac:dyDescent="0.4">
      <c r="L24560" s="56">
        <f ca="1"/>
        <v>24559</v>
      </c>
      <c r="M24560" s="53">
        <f ca="1"/>
        <v>1967</v>
      </c>
      <c r="N24560" s="53">
        <f ca="1"/>
        <v>3</v>
      </c>
      <c r="O24560" s="53" t="str">
        <f ca="1"/>
        <v>1967-03</v>
      </c>
    </row>
    <row r="24561" spans="12:15" x14ac:dyDescent="0.4">
      <c r="L24561" s="56">
        <f ca="1"/>
        <v>24560</v>
      </c>
      <c r="M24561" s="53">
        <f ca="1"/>
        <v>1967</v>
      </c>
      <c r="N24561" s="53">
        <f ca="1"/>
        <v>3</v>
      </c>
      <c r="O24561" s="53" t="str">
        <f ca="1"/>
        <v>1967-03</v>
      </c>
    </row>
    <row r="24562" spans="12:15" x14ac:dyDescent="0.4">
      <c r="L24562" s="56">
        <f ca="1"/>
        <v>24561</v>
      </c>
      <c r="M24562" s="53">
        <f ca="1"/>
        <v>1967</v>
      </c>
      <c r="N24562" s="53">
        <f ca="1"/>
        <v>3</v>
      </c>
      <c r="O24562" s="53" t="str">
        <f ca="1"/>
        <v>1967-03</v>
      </c>
    </row>
    <row r="24563" spans="12:15" x14ac:dyDescent="0.4">
      <c r="L24563" s="56">
        <f ca="1"/>
        <v>24562</v>
      </c>
      <c r="M24563" s="53">
        <f ca="1"/>
        <v>1967</v>
      </c>
      <c r="N24563" s="53">
        <f ca="1"/>
        <v>3</v>
      </c>
      <c r="O24563" s="53" t="str">
        <f ca="1"/>
        <v>1967-03</v>
      </c>
    </row>
    <row r="24564" spans="12:15" x14ac:dyDescent="0.4">
      <c r="L24564" s="56">
        <f ca="1"/>
        <v>24563</v>
      </c>
      <c r="M24564" s="53">
        <f ca="1"/>
        <v>1967</v>
      </c>
      <c r="N24564" s="53">
        <f ca="1"/>
        <v>4</v>
      </c>
      <c r="O24564" s="53" t="str">
        <f ca="1"/>
        <v>1967-04</v>
      </c>
    </row>
    <row r="24565" spans="12:15" x14ac:dyDescent="0.4">
      <c r="L24565" s="56">
        <f ca="1"/>
        <v>24564</v>
      </c>
      <c r="M24565" s="53">
        <f ca="1"/>
        <v>1967</v>
      </c>
      <c r="N24565" s="53">
        <f ca="1"/>
        <v>4</v>
      </c>
      <c r="O24565" s="53" t="str">
        <f ca="1"/>
        <v>1967-04</v>
      </c>
    </row>
    <row r="24566" spans="12:15" x14ac:dyDescent="0.4">
      <c r="L24566" s="56">
        <f ca="1"/>
        <v>24565</v>
      </c>
      <c r="M24566" s="53">
        <f ca="1"/>
        <v>1967</v>
      </c>
      <c r="N24566" s="53">
        <f ca="1"/>
        <v>4</v>
      </c>
      <c r="O24566" s="53" t="str">
        <f ca="1"/>
        <v>1967-04</v>
      </c>
    </row>
    <row r="24567" spans="12:15" x14ac:dyDescent="0.4">
      <c r="L24567" s="56">
        <f ca="1"/>
        <v>24566</v>
      </c>
      <c r="M24567" s="53">
        <f ca="1"/>
        <v>1967</v>
      </c>
      <c r="N24567" s="53">
        <f ca="1"/>
        <v>4</v>
      </c>
      <c r="O24567" s="53" t="str">
        <f ca="1"/>
        <v>1967-04</v>
      </c>
    </row>
    <row r="24568" spans="12:15" x14ac:dyDescent="0.4">
      <c r="L24568" s="56">
        <f ca="1"/>
        <v>24567</v>
      </c>
      <c r="M24568" s="53">
        <f ca="1"/>
        <v>1967</v>
      </c>
      <c r="N24568" s="53">
        <f ca="1"/>
        <v>4</v>
      </c>
      <c r="O24568" s="53" t="str">
        <f ca="1"/>
        <v>1967-04</v>
      </c>
    </row>
    <row r="24569" spans="12:15" x14ac:dyDescent="0.4">
      <c r="L24569" s="56">
        <f ca="1"/>
        <v>24568</v>
      </c>
      <c r="M24569" s="53">
        <f ca="1"/>
        <v>1967</v>
      </c>
      <c r="N24569" s="53">
        <f ca="1"/>
        <v>4</v>
      </c>
      <c r="O24569" s="53" t="str">
        <f ca="1"/>
        <v>1967-04</v>
      </c>
    </row>
    <row r="24570" spans="12:15" x14ac:dyDescent="0.4">
      <c r="L24570" s="56">
        <f ca="1"/>
        <v>24569</v>
      </c>
      <c r="M24570" s="53">
        <f ca="1"/>
        <v>1967</v>
      </c>
      <c r="N24570" s="53">
        <f ca="1"/>
        <v>4</v>
      </c>
      <c r="O24570" s="53" t="str">
        <f ca="1"/>
        <v>1967-04</v>
      </c>
    </row>
    <row r="24571" spans="12:15" x14ac:dyDescent="0.4">
      <c r="L24571" s="56">
        <f ca="1"/>
        <v>24570</v>
      </c>
      <c r="M24571" s="53">
        <f ca="1"/>
        <v>1967</v>
      </c>
      <c r="N24571" s="53">
        <f ca="1"/>
        <v>4</v>
      </c>
      <c r="O24571" s="53" t="str">
        <f ca="1"/>
        <v>1967-04</v>
      </c>
    </row>
    <row r="24572" spans="12:15" x14ac:dyDescent="0.4">
      <c r="L24572" s="56">
        <f ca="1"/>
        <v>24571</v>
      </c>
      <c r="M24572" s="53">
        <f ca="1"/>
        <v>1967</v>
      </c>
      <c r="N24572" s="53">
        <f ca="1"/>
        <v>4</v>
      </c>
      <c r="O24572" s="53" t="str">
        <f ca="1"/>
        <v>1967-04</v>
      </c>
    </row>
    <row r="24573" spans="12:15" x14ac:dyDescent="0.4">
      <c r="L24573" s="56">
        <f ca="1"/>
        <v>24572</v>
      </c>
      <c r="M24573" s="53">
        <f ca="1"/>
        <v>1967</v>
      </c>
      <c r="N24573" s="53">
        <f ca="1"/>
        <v>4</v>
      </c>
      <c r="O24573" s="53" t="str">
        <f ca="1"/>
        <v>1967-04</v>
      </c>
    </row>
    <row r="24574" spans="12:15" x14ac:dyDescent="0.4">
      <c r="L24574" s="56">
        <f ca="1"/>
        <v>24573</v>
      </c>
      <c r="M24574" s="53">
        <f ca="1"/>
        <v>1967</v>
      </c>
      <c r="N24574" s="53">
        <f ca="1"/>
        <v>4</v>
      </c>
      <c r="O24574" s="53" t="str">
        <f ca="1"/>
        <v>1967-04</v>
      </c>
    </row>
    <row r="24575" spans="12:15" x14ac:dyDescent="0.4">
      <c r="L24575" s="56">
        <f ca="1"/>
        <v>24574</v>
      </c>
      <c r="M24575" s="53">
        <f ca="1"/>
        <v>1967</v>
      </c>
      <c r="N24575" s="53">
        <f ca="1"/>
        <v>4</v>
      </c>
      <c r="O24575" s="53" t="str">
        <f ca="1"/>
        <v>1967-04</v>
      </c>
    </row>
    <row r="24576" spans="12:15" x14ac:dyDescent="0.4">
      <c r="L24576" s="56">
        <f ca="1"/>
        <v>24575</v>
      </c>
      <c r="M24576" s="53">
        <f ca="1"/>
        <v>1967</v>
      </c>
      <c r="N24576" s="53">
        <f ca="1"/>
        <v>4</v>
      </c>
      <c r="O24576" s="53" t="str">
        <f ca="1"/>
        <v>1967-04</v>
      </c>
    </row>
    <row r="24577" spans="12:15" x14ac:dyDescent="0.4">
      <c r="L24577" s="56">
        <f ca="1"/>
        <v>24576</v>
      </c>
      <c r="M24577" s="53">
        <f ca="1"/>
        <v>1967</v>
      </c>
      <c r="N24577" s="53">
        <f ca="1"/>
        <v>4</v>
      </c>
      <c r="O24577" s="53" t="str">
        <f ca="1"/>
        <v>1967-04</v>
      </c>
    </row>
    <row r="24578" spans="12:15" x14ac:dyDescent="0.4">
      <c r="L24578" s="56">
        <f ca="1"/>
        <v>24577</v>
      </c>
      <c r="M24578" s="53">
        <f ca="1"/>
        <v>1967</v>
      </c>
      <c r="N24578" s="53">
        <f ca="1"/>
        <v>4</v>
      </c>
      <c r="O24578" s="53" t="str">
        <f ca="1"/>
        <v>1967-04</v>
      </c>
    </row>
    <row r="24579" spans="12:15" x14ac:dyDescent="0.4">
      <c r="L24579" s="56">
        <f ca="1"/>
        <v>24578</v>
      </c>
      <c r="M24579" s="53">
        <f ca="1"/>
        <v>1967</v>
      </c>
      <c r="N24579" s="53">
        <f ca="1"/>
        <v>4</v>
      </c>
      <c r="O24579" s="53" t="str">
        <f ca="1"/>
        <v>1967-04</v>
      </c>
    </row>
    <row r="24580" spans="12:15" x14ac:dyDescent="0.4">
      <c r="L24580" s="56">
        <f ca="1"/>
        <v>24579</v>
      </c>
      <c r="M24580" s="53">
        <f ca="1"/>
        <v>1967</v>
      </c>
      <c r="N24580" s="53">
        <f ca="1"/>
        <v>4</v>
      </c>
      <c r="O24580" s="53" t="str">
        <f ca="1"/>
        <v>1967-04</v>
      </c>
    </row>
    <row r="24581" spans="12:15" x14ac:dyDescent="0.4">
      <c r="L24581" s="56">
        <f ca="1"/>
        <v>24580</v>
      </c>
      <c r="M24581" s="53">
        <f ca="1"/>
        <v>1967</v>
      </c>
      <c r="N24581" s="53">
        <f ca="1"/>
        <v>4</v>
      </c>
      <c r="O24581" s="53" t="str">
        <f ca="1"/>
        <v>1967-04</v>
      </c>
    </row>
    <row r="24582" spans="12:15" x14ac:dyDescent="0.4">
      <c r="L24582" s="56">
        <f ca="1"/>
        <v>24581</v>
      </c>
      <c r="M24582" s="53">
        <f ca="1"/>
        <v>1967</v>
      </c>
      <c r="N24582" s="53">
        <f ca="1"/>
        <v>4</v>
      </c>
      <c r="O24582" s="53" t="str">
        <f ca="1"/>
        <v>1967-04</v>
      </c>
    </row>
    <row r="24583" spans="12:15" x14ac:dyDescent="0.4">
      <c r="L24583" s="56">
        <f ca="1"/>
        <v>24582</v>
      </c>
      <c r="M24583" s="53">
        <f ca="1"/>
        <v>1967</v>
      </c>
      <c r="N24583" s="53">
        <f ca="1"/>
        <v>4</v>
      </c>
      <c r="O24583" s="53" t="str">
        <f ca="1"/>
        <v>1967-04</v>
      </c>
    </row>
    <row r="24584" spans="12:15" x14ac:dyDescent="0.4">
      <c r="L24584" s="56">
        <f ca="1"/>
        <v>24583</v>
      </c>
      <c r="M24584" s="53">
        <f ca="1"/>
        <v>1967</v>
      </c>
      <c r="N24584" s="53">
        <f ca="1"/>
        <v>4</v>
      </c>
      <c r="O24584" s="53" t="str">
        <f ca="1"/>
        <v>1967-04</v>
      </c>
    </row>
    <row r="24585" spans="12:15" x14ac:dyDescent="0.4">
      <c r="L24585" s="56">
        <f ca="1"/>
        <v>24584</v>
      </c>
      <c r="M24585" s="53">
        <f ca="1"/>
        <v>1967</v>
      </c>
      <c r="N24585" s="53">
        <f ca="1"/>
        <v>4</v>
      </c>
      <c r="O24585" s="53" t="str">
        <f ca="1"/>
        <v>1967-04</v>
      </c>
    </row>
    <row r="24586" spans="12:15" x14ac:dyDescent="0.4">
      <c r="L24586" s="56">
        <f ca="1"/>
        <v>24585</v>
      </c>
      <c r="M24586" s="53">
        <f ca="1"/>
        <v>1967</v>
      </c>
      <c r="N24586" s="53">
        <f ca="1"/>
        <v>4</v>
      </c>
      <c r="O24586" s="53" t="str">
        <f ca="1"/>
        <v>1967-04</v>
      </c>
    </row>
    <row r="24587" spans="12:15" x14ac:dyDescent="0.4">
      <c r="L24587" s="56">
        <f ca="1"/>
        <v>24586</v>
      </c>
      <c r="M24587" s="53">
        <f ca="1"/>
        <v>1967</v>
      </c>
      <c r="N24587" s="53">
        <f ca="1"/>
        <v>4</v>
      </c>
      <c r="O24587" s="53" t="str">
        <f ca="1"/>
        <v>1967-04</v>
      </c>
    </row>
    <row r="24588" spans="12:15" x14ac:dyDescent="0.4">
      <c r="L24588" s="56">
        <f ca="1"/>
        <v>24587</v>
      </c>
      <c r="M24588" s="53">
        <f ca="1"/>
        <v>1967</v>
      </c>
      <c r="N24588" s="53">
        <f ca="1"/>
        <v>4</v>
      </c>
      <c r="O24588" s="53" t="str">
        <f ca="1"/>
        <v>1967-04</v>
      </c>
    </row>
    <row r="24589" spans="12:15" x14ac:dyDescent="0.4">
      <c r="L24589" s="56">
        <f ca="1"/>
        <v>24588</v>
      </c>
      <c r="M24589" s="53">
        <f ca="1"/>
        <v>1967</v>
      </c>
      <c r="N24589" s="53">
        <f ca="1"/>
        <v>4</v>
      </c>
      <c r="O24589" s="53" t="str">
        <f ca="1"/>
        <v>1967-04</v>
      </c>
    </row>
    <row r="24590" spans="12:15" x14ac:dyDescent="0.4">
      <c r="L24590" s="56">
        <f ca="1"/>
        <v>24589</v>
      </c>
      <c r="M24590" s="53">
        <f ca="1"/>
        <v>1967</v>
      </c>
      <c r="N24590" s="53">
        <f ca="1"/>
        <v>4</v>
      </c>
      <c r="O24590" s="53" t="str">
        <f ca="1"/>
        <v>1967-04</v>
      </c>
    </row>
    <row r="24591" spans="12:15" x14ac:dyDescent="0.4">
      <c r="L24591" s="56">
        <f ca="1"/>
        <v>24590</v>
      </c>
      <c r="M24591" s="53">
        <f ca="1"/>
        <v>1967</v>
      </c>
      <c r="N24591" s="53">
        <f ca="1"/>
        <v>4</v>
      </c>
      <c r="O24591" s="53" t="str">
        <f ca="1"/>
        <v>1967-04</v>
      </c>
    </row>
    <row r="24592" spans="12:15" x14ac:dyDescent="0.4">
      <c r="L24592" s="56">
        <f ca="1"/>
        <v>24591</v>
      </c>
      <c r="M24592" s="53">
        <f ca="1"/>
        <v>1967</v>
      </c>
      <c r="N24592" s="53">
        <f ca="1"/>
        <v>4</v>
      </c>
      <c r="O24592" s="53" t="str">
        <f ca="1"/>
        <v>1967-04</v>
      </c>
    </row>
    <row r="24593" spans="12:15" x14ac:dyDescent="0.4">
      <c r="L24593" s="56">
        <f ca="1"/>
        <v>24592</v>
      </c>
      <c r="M24593" s="53">
        <f ca="1"/>
        <v>1967</v>
      </c>
      <c r="N24593" s="53">
        <f ca="1"/>
        <v>4</v>
      </c>
      <c r="O24593" s="53" t="str">
        <f ca="1"/>
        <v>1967-04</v>
      </c>
    </row>
    <row r="24594" spans="12:15" x14ac:dyDescent="0.4">
      <c r="L24594" s="56">
        <f ca="1"/>
        <v>24593</v>
      </c>
      <c r="M24594" s="53">
        <f ca="1"/>
        <v>1967</v>
      </c>
      <c r="N24594" s="53">
        <f ca="1"/>
        <v>5</v>
      </c>
      <c r="O24594" s="53" t="str">
        <f ca="1"/>
        <v>1967-05</v>
      </c>
    </row>
    <row r="24595" spans="12:15" x14ac:dyDescent="0.4">
      <c r="L24595" s="56">
        <f ca="1"/>
        <v>24594</v>
      </c>
      <c r="M24595" s="53">
        <f ca="1"/>
        <v>1967</v>
      </c>
      <c r="N24595" s="53">
        <f ca="1"/>
        <v>5</v>
      </c>
      <c r="O24595" s="53" t="str">
        <f ca="1"/>
        <v>1967-05</v>
      </c>
    </row>
    <row r="24596" spans="12:15" x14ac:dyDescent="0.4">
      <c r="L24596" s="56">
        <f ca="1"/>
        <v>24595</v>
      </c>
      <c r="M24596" s="53">
        <f ca="1"/>
        <v>1967</v>
      </c>
      <c r="N24596" s="53">
        <f ca="1"/>
        <v>5</v>
      </c>
      <c r="O24596" s="53" t="str">
        <f ca="1"/>
        <v>1967-05</v>
      </c>
    </row>
    <row r="24597" spans="12:15" x14ac:dyDescent="0.4">
      <c r="L24597" s="56">
        <f ca="1"/>
        <v>24596</v>
      </c>
      <c r="M24597" s="53">
        <f ca="1"/>
        <v>1967</v>
      </c>
      <c r="N24597" s="53">
        <f ca="1"/>
        <v>5</v>
      </c>
      <c r="O24597" s="53" t="str">
        <f ca="1"/>
        <v>1967-05</v>
      </c>
    </row>
    <row r="24598" spans="12:15" x14ac:dyDescent="0.4">
      <c r="L24598" s="56">
        <f ca="1"/>
        <v>24597</v>
      </c>
      <c r="M24598" s="53">
        <f ca="1"/>
        <v>1967</v>
      </c>
      <c r="N24598" s="53">
        <f ca="1"/>
        <v>5</v>
      </c>
      <c r="O24598" s="53" t="str">
        <f ca="1"/>
        <v>1967-05</v>
      </c>
    </row>
    <row r="24599" spans="12:15" x14ac:dyDescent="0.4">
      <c r="L24599" s="56">
        <f ca="1"/>
        <v>24598</v>
      </c>
      <c r="M24599" s="53">
        <f ca="1"/>
        <v>1967</v>
      </c>
      <c r="N24599" s="53">
        <f ca="1"/>
        <v>5</v>
      </c>
      <c r="O24599" s="53" t="str">
        <f ca="1"/>
        <v>1967-05</v>
      </c>
    </row>
    <row r="24600" spans="12:15" x14ac:dyDescent="0.4">
      <c r="L24600" s="56">
        <f ca="1"/>
        <v>24599</v>
      </c>
      <c r="M24600" s="53">
        <f ca="1"/>
        <v>1967</v>
      </c>
      <c r="N24600" s="53">
        <f ca="1"/>
        <v>5</v>
      </c>
      <c r="O24600" s="53" t="str">
        <f ca="1"/>
        <v>1967-05</v>
      </c>
    </row>
    <row r="24601" spans="12:15" x14ac:dyDescent="0.4">
      <c r="L24601" s="56">
        <f ca="1"/>
        <v>24600</v>
      </c>
      <c r="M24601" s="53">
        <f ca="1"/>
        <v>1967</v>
      </c>
      <c r="N24601" s="53">
        <f ca="1"/>
        <v>5</v>
      </c>
      <c r="O24601" s="53" t="str">
        <f ca="1"/>
        <v>1967-05</v>
      </c>
    </row>
    <row r="24602" spans="12:15" x14ac:dyDescent="0.4">
      <c r="L24602" s="56">
        <f ca="1"/>
        <v>24601</v>
      </c>
      <c r="M24602" s="53">
        <f ca="1"/>
        <v>1967</v>
      </c>
      <c r="N24602" s="53">
        <f ca="1"/>
        <v>5</v>
      </c>
      <c r="O24602" s="53" t="str">
        <f ca="1"/>
        <v>1967-05</v>
      </c>
    </row>
    <row r="24603" spans="12:15" x14ac:dyDescent="0.4">
      <c r="L24603" s="56">
        <f ca="1"/>
        <v>24602</v>
      </c>
      <c r="M24603" s="53">
        <f ca="1"/>
        <v>1967</v>
      </c>
      <c r="N24603" s="53">
        <f ca="1"/>
        <v>5</v>
      </c>
      <c r="O24603" s="53" t="str">
        <f ca="1"/>
        <v>1967-05</v>
      </c>
    </row>
    <row r="24604" spans="12:15" x14ac:dyDescent="0.4">
      <c r="L24604" s="56">
        <f ca="1"/>
        <v>24603</v>
      </c>
      <c r="M24604" s="53">
        <f ca="1"/>
        <v>1967</v>
      </c>
      <c r="N24604" s="53">
        <f ca="1"/>
        <v>5</v>
      </c>
      <c r="O24604" s="53" t="str">
        <f ca="1"/>
        <v>1967-05</v>
      </c>
    </row>
    <row r="24605" spans="12:15" x14ac:dyDescent="0.4">
      <c r="L24605" s="56">
        <f ca="1"/>
        <v>24604</v>
      </c>
      <c r="M24605" s="53">
        <f ca="1"/>
        <v>1967</v>
      </c>
      <c r="N24605" s="53">
        <f ca="1"/>
        <v>5</v>
      </c>
      <c r="O24605" s="53" t="str">
        <f ca="1"/>
        <v>1967-05</v>
      </c>
    </row>
    <row r="24606" spans="12:15" x14ac:dyDescent="0.4">
      <c r="L24606" s="56">
        <f ca="1"/>
        <v>24605</v>
      </c>
      <c r="M24606" s="53">
        <f ca="1"/>
        <v>1967</v>
      </c>
      <c r="N24606" s="53">
        <f ca="1"/>
        <v>5</v>
      </c>
      <c r="O24606" s="53" t="str">
        <f ca="1"/>
        <v>1967-05</v>
      </c>
    </row>
    <row r="24607" spans="12:15" x14ac:dyDescent="0.4">
      <c r="L24607" s="56">
        <f ca="1"/>
        <v>24606</v>
      </c>
      <c r="M24607" s="53">
        <f ca="1"/>
        <v>1967</v>
      </c>
      <c r="N24607" s="53">
        <f ca="1"/>
        <v>5</v>
      </c>
      <c r="O24607" s="53" t="str">
        <f ca="1"/>
        <v>1967-05</v>
      </c>
    </row>
    <row r="24608" spans="12:15" x14ac:dyDescent="0.4">
      <c r="L24608" s="56">
        <f ca="1"/>
        <v>24607</v>
      </c>
      <c r="M24608" s="53">
        <f ca="1"/>
        <v>1967</v>
      </c>
      <c r="N24608" s="53">
        <f ca="1"/>
        <v>5</v>
      </c>
      <c r="O24608" s="53" t="str">
        <f ca="1"/>
        <v>1967-05</v>
      </c>
    </row>
    <row r="24609" spans="12:15" x14ac:dyDescent="0.4">
      <c r="L24609" s="56">
        <f ca="1"/>
        <v>24608</v>
      </c>
      <c r="M24609" s="53">
        <f ca="1"/>
        <v>1967</v>
      </c>
      <c r="N24609" s="53">
        <f ca="1"/>
        <v>5</v>
      </c>
      <c r="O24609" s="53" t="str">
        <f ca="1"/>
        <v>1967-05</v>
      </c>
    </row>
    <row r="24610" spans="12:15" x14ac:dyDescent="0.4">
      <c r="L24610" s="56">
        <f ca="1"/>
        <v>24609</v>
      </c>
      <c r="M24610" s="53">
        <f ca="1"/>
        <v>1967</v>
      </c>
      <c r="N24610" s="53">
        <f ca="1"/>
        <v>5</v>
      </c>
      <c r="O24610" s="53" t="str">
        <f ca="1"/>
        <v>1967-05</v>
      </c>
    </row>
    <row r="24611" spans="12:15" x14ac:dyDescent="0.4">
      <c r="L24611" s="56">
        <f ca="1"/>
        <v>24610</v>
      </c>
      <c r="M24611" s="53">
        <f ca="1"/>
        <v>1967</v>
      </c>
      <c r="N24611" s="53">
        <f ca="1"/>
        <v>5</v>
      </c>
      <c r="O24611" s="53" t="str">
        <f ca="1"/>
        <v>1967-05</v>
      </c>
    </row>
    <row r="24612" spans="12:15" x14ac:dyDescent="0.4">
      <c r="L24612" s="56">
        <f ca="1"/>
        <v>24611</v>
      </c>
      <c r="M24612" s="53">
        <f ca="1"/>
        <v>1967</v>
      </c>
      <c r="N24612" s="53">
        <f ca="1"/>
        <v>5</v>
      </c>
      <c r="O24612" s="53" t="str">
        <f ca="1"/>
        <v>1967-05</v>
      </c>
    </row>
    <row r="24613" spans="12:15" x14ac:dyDescent="0.4">
      <c r="L24613" s="56">
        <f ca="1"/>
        <v>24612</v>
      </c>
      <c r="M24613" s="53">
        <f ca="1"/>
        <v>1967</v>
      </c>
      <c r="N24613" s="53">
        <f ca="1"/>
        <v>5</v>
      </c>
      <c r="O24613" s="53" t="str">
        <f ca="1"/>
        <v>1967-05</v>
      </c>
    </row>
    <row r="24614" spans="12:15" x14ac:dyDescent="0.4">
      <c r="L24614" s="56">
        <f ca="1"/>
        <v>24613</v>
      </c>
      <c r="M24614" s="53">
        <f ca="1"/>
        <v>1967</v>
      </c>
      <c r="N24614" s="53">
        <f ca="1"/>
        <v>5</v>
      </c>
      <c r="O24614" s="53" t="str">
        <f ca="1"/>
        <v>1967-05</v>
      </c>
    </row>
    <row r="24615" spans="12:15" x14ac:dyDescent="0.4">
      <c r="L24615" s="56">
        <f ca="1"/>
        <v>24614</v>
      </c>
      <c r="M24615" s="53">
        <f ca="1"/>
        <v>1967</v>
      </c>
      <c r="N24615" s="53">
        <f ca="1"/>
        <v>5</v>
      </c>
      <c r="O24615" s="53" t="str">
        <f ca="1"/>
        <v>1967-05</v>
      </c>
    </row>
    <row r="24616" spans="12:15" x14ac:dyDescent="0.4">
      <c r="L24616" s="56">
        <f ca="1"/>
        <v>24615</v>
      </c>
      <c r="M24616" s="53">
        <f ca="1"/>
        <v>1967</v>
      </c>
      <c r="N24616" s="53">
        <f ca="1"/>
        <v>5</v>
      </c>
      <c r="O24616" s="53" t="str">
        <f ca="1"/>
        <v>1967-05</v>
      </c>
    </row>
    <row r="24617" spans="12:15" x14ac:dyDescent="0.4">
      <c r="L24617" s="56">
        <f ca="1"/>
        <v>24616</v>
      </c>
      <c r="M24617" s="53">
        <f ca="1"/>
        <v>1967</v>
      </c>
      <c r="N24617" s="53">
        <f ca="1"/>
        <v>5</v>
      </c>
      <c r="O24617" s="53" t="str">
        <f ca="1"/>
        <v>1967-05</v>
      </c>
    </row>
    <row r="24618" spans="12:15" x14ac:dyDescent="0.4">
      <c r="L24618" s="56">
        <f ca="1"/>
        <v>24617</v>
      </c>
      <c r="M24618" s="53">
        <f ca="1"/>
        <v>1967</v>
      </c>
      <c r="N24618" s="53">
        <f ca="1"/>
        <v>5</v>
      </c>
      <c r="O24618" s="53" t="str">
        <f ca="1"/>
        <v>1967-05</v>
      </c>
    </row>
    <row r="24619" spans="12:15" x14ac:dyDescent="0.4">
      <c r="L24619" s="56">
        <f ca="1"/>
        <v>24618</v>
      </c>
      <c r="M24619" s="53">
        <f ca="1"/>
        <v>1967</v>
      </c>
      <c r="N24619" s="53">
        <f ca="1"/>
        <v>5</v>
      </c>
      <c r="O24619" s="53" t="str">
        <f ca="1"/>
        <v>1967-05</v>
      </c>
    </row>
    <row r="24620" spans="12:15" x14ac:dyDescent="0.4">
      <c r="L24620" s="56">
        <f ca="1"/>
        <v>24619</v>
      </c>
      <c r="M24620" s="53">
        <f ca="1"/>
        <v>1967</v>
      </c>
      <c r="N24620" s="53">
        <f ca="1"/>
        <v>5</v>
      </c>
      <c r="O24620" s="53" t="str">
        <f ca="1"/>
        <v>1967-05</v>
      </c>
    </row>
    <row r="24621" spans="12:15" x14ac:dyDescent="0.4">
      <c r="L24621" s="56">
        <f ca="1"/>
        <v>24620</v>
      </c>
      <c r="M24621" s="53">
        <f ca="1"/>
        <v>1967</v>
      </c>
      <c r="N24621" s="53">
        <f ca="1"/>
        <v>5</v>
      </c>
      <c r="O24621" s="53" t="str">
        <f ca="1"/>
        <v>1967-05</v>
      </c>
    </row>
    <row r="24622" spans="12:15" x14ac:dyDescent="0.4">
      <c r="L24622" s="56">
        <f ca="1"/>
        <v>24621</v>
      </c>
      <c r="M24622" s="53">
        <f ca="1"/>
        <v>1967</v>
      </c>
      <c r="N24622" s="53">
        <f ca="1"/>
        <v>5</v>
      </c>
      <c r="O24622" s="53" t="str">
        <f ca="1"/>
        <v>1967-05</v>
      </c>
    </row>
    <row r="24623" spans="12:15" x14ac:dyDescent="0.4">
      <c r="L24623" s="56">
        <f ca="1"/>
        <v>24622</v>
      </c>
      <c r="M24623" s="53">
        <f ca="1"/>
        <v>1967</v>
      </c>
      <c r="N24623" s="53">
        <f ca="1"/>
        <v>5</v>
      </c>
      <c r="O24623" s="53" t="str">
        <f ca="1"/>
        <v>1967-05</v>
      </c>
    </row>
    <row r="24624" spans="12:15" x14ac:dyDescent="0.4">
      <c r="L24624" s="56">
        <f ca="1"/>
        <v>24623</v>
      </c>
      <c r="M24624" s="53">
        <f ca="1"/>
        <v>1967</v>
      </c>
      <c r="N24624" s="53">
        <f ca="1"/>
        <v>5</v>
      </c>
      <c r="O24624" s="53" t="str">
        <f ca="1"/>
        <v>1967-05</v>
      </c>
    </row>
    <row r="24625" spans="12:15" x14ac:dyDescent="0.4">
      <c r="L24625" s="56">
        <f ca="1"/>
        <v>24624</v>
      </c>
      <c r="M24625" s="53">
        <f ca="1"/>
        <v>1967</v>
      </c>
      <c r="N24625" s="53">
        <f ca="1"/>
        <v>6</v>
      </c>
      <c r="O24625" s="53" t="str">
        <f ca="1"/>
        <v>1967-06</v>
      </c>
    </row>
    <row r="24626" spans="12:15" x14ac:dyDescent="0.4">
      <c r="L24626" s="56">
        <f ca="1"/>
        <v>24625</v>
      </c>
      <c r="M24626" s="53">
        <f ca="1"/>
        <v>1967</v>
      </c>
      <c r="N24626" s="53">
        <f ca="1"/>
        <v>6</v>
      </c>
      <c r="O24626" s="53" t="str">
        <f ca="1"/>
        <v>1967-06</v>
      </c>
    </row>
    <row r="24627" spans="12:15" x14ac:dyDescent="0.4">
      <c r="L24627" s="56">
        <f ca="1"/>
        <v>24626</v>
      </c>
      <c r="M24627" s="53">
        <f ca="1"/>
        <v>1967</v>
      </c>
      <c r="N24627" s="53">
        <f ca="1"/>
        <v>6</v>
      </c>
      <c r="O24627" s="53" t="str">
        <f ca="1"/>
        <v>1967-06</v>
      </c>
    </row>
    <row r="24628" spans="12:15" x14ac:dyDescent="0.4">
      <c r="L24628" s="56">
        <f ca="1"/>
        <v>24627</v>
      </c>
      <c r="M24628" s="53">
        <f ca="1"/>
        <v>1967</v>
      </c>
      <c r="N24628" s="53">
        <f ca="1"/>
        <v>6</v>
      </c>
      <c r="O24628" s="53" t="str">
        <f ca="1"/>
        <v>1967-06</v>
      </c>
    </row>
    <row r="24629" spans="12:15" x14ac:dyDescent="0.4">
      <c r="L24629" s="56">
        <f ca="1"/>
        <v>24628</v>
      </c>
      <c r="M24629" s="53">
        <f ca="1"/>
        <v>1967</v>
      </c>
      <c r="N24629" s="53">
        <f ca="1"/>
        <v>6</v>
      </c>
      <c r="O24629" s="53" t="str">
        <f ca="1"/>
        <v>1967-06</v>
      </c>
    </row>
    <row r="24630" spans="12:15" x14ac:dyDescent="0.4">
      <c r="L24630" s="56">
        <f ca="1"/>
        <v>24629</v>
      </c>
      <c r="M24630" s="53">
        <f ca="1"/>
        <v>1967</v>
      </c>
      <c r="N24630" s="53">
        <f ca="1"/>
        <v>6</v>
      </c>
      <c r="O24630" s="53" t="str">
        <f ca="1"/>
        <v>1967-06</v>
      </c>
    </row>
    <row r="24631" spans="12:15" x14ac:dyDescent="0.4">
      <c r="L24631" s="56">
        <f ca="1"/>
        <v>24630</v>
      </c>
      <c r="M24631" s="53">
        <f ca="1"/>
        <v>1967</v>
      </c>
      <c r="N24631" s="53">
        <f ca="1"/>
        <v>6</v>
      </c>
      <c r="O24631" s="53" t="str">
        <f ca="1"/>
        <v>1967-06</v>
      </c>
    </row>
    <row r="24632" spans="12:15" x14ac:dyDescent="0.4">
      <c r="L24632" s="56">
        <f ca="1"/>
        <v>24631</v>
      </c>
      <c r="M24632" s="53">
        <f ca="1"/>
        <v>1967</v>
      </c>
      <c r="N24632" s="53">
        <f ca="1"/>
        <v>6</v>
      </c>
      <c r="O24632" s="53" t="str">
        <f ca="1"/>
        <v>1967-06</v>
      </c>
    </row>
    <row r="24633" spans="12:15" x14ac:dyDescent="0.4">
      <c r="L24633" s="56">
        <f ca="1"/>
        <v>24632</v>
      </c>
      <c r="M24633" s="53">
        <f ca="1"/>
        <v>1967</v>
      </c>
      <c r="N24633" s="53">
        <f ca="1"/>
        <v>6</v>
      </c>
      <c r="O24633" s="53" t="str">
        <f ca="1"/>
        <v>1967-06</v>
      </c>
    </row>
    <row r="24634" spans="12:15" x14ac:dyDescent="0.4">
      <c r="L24634" s="56">
        <f ca="1"/>
        <v>24633</v>
      </c>
      <c r="M24634" s="53">
        <f ca="1"/>
        <v>1967</v>
      </c>
      <c r="N24634" s="53">
        <f ca="1"/>
        <v>6</v>
      </c>
      <c r="O24634" s="53" t="str">
        <f ca="1"/>
        <v>1967-06</v>
      </c>
    </row>
    <row r="24635" spans="12:15" x14ac:dyDescent="0.4">
      <c r="L24635" s="56">
        <f ca="1"/>
        <v>24634</v>
      </c>
      <c r="M24635" s="53">
        <f ca="1"/>
        <v>1967</v>
      </c>
      <c r="N24635" s="53">
        <f ca="1"/>
        <v>6</v>
      </c>
      <c r="O24635" s="53" t="str">
        <f ca="1"/>
        <v>1967-06</v>
      </c>
    </row>
    <row r="24636" spans="12:15" x14ac:dyDescent="0.4">
      <c r="L24636" s="56">
        <f ca="1"/>
        <v>24635</v>
      </c>
      <c r="M24636" s="53">
        <f ca="1"/>
        <v>1967</v>
      </c>
      <c r="N24636" s="53">
        <f ca="1"/>
        <v>6</v>
      </c>
      <c r="O24636" s="53" t="str">
        <f ca="1"/>
        <v>1967-06</v>
      </c>
    </row>
    <row r="24637" spans="12:15" x14ac:dyDescent="0.4">
      <c r="L24637" s="56">
        <f ca="1"/>
        <v>24636</v>
      </c>
      <c r="M24637" s="53">
        <f ca="1"/>
        <v>1967</v>
      </c>
      <c r="N24637" s="53">
        <f ca="1"/>
        <v>6</v>
      </c>
      <c r="O24637" s="53" t="str">
        <f ca="1"/>
        <v>1967-06</v>
      </c>
    </row>
    <row r="24638" spans="12:15" x14ac:dyDescent="0.4">
      <c r="L24638" s="56">
        <f ca="1"/>
        <v>24637</v>
      </c>
      <c r="M24638" s="53">
        <f ca="1"/>
        <v>1967</v>
      </c>
      <c r="N24638" s="53">
        <f ca="1"/>
        <v>6</v>
      </c>
      <c r="O24638" s="53" t="str">
        <f ca="1"/>
        <v>1967-06</v>
      </c>
    </row>
    <row r="24639" spans="12:15" x14ac:dyDescent="0.4">
      <c r="L24639" s="56">
        <f ca="1"/>
        <v>24638</v>
      </c>
      <c r="M24639" s="53">
        <f ca="1"/>
        <v>1967</v>
      </c>
      <c r="N24639" s="53">
        <f ca="1"/>
        <v>6</v>
      </c>
      <c r="O24639" s="53" t="str">
        <f ca="1"/>
        <v>1967-06</v>
      </c>
    </row>
    <row r="24640" spans="12:15" x14ac:dyDescent="0.4">
      <c r="L24640" s="56">
        <f ca="1"/>
        <v>24639</v>
      </c>
      <c r="M24640" s="53">
        <f ca="1"/>
        <v>1967</v>
      </c>
      <c r="N24640" s="53">
        <f ca="1"/>
        <v>6</v>
      </c>
      <c r="O24640" s="53" t="str">
        <f ca="1"/>
        <v>1967-06</v>
      </c>
    </row>
    <row r="24641" spans="12:15" x14ac:dyDescent="0.4">
      <c r="L24641" s="56">
        <f ca="1"/>
        <v>24640</v>
      </c>
      <c r="M24641" s="53">
        <f ca="1"/>
        <v>1967</v>
      </c>
      <c r="N24641" s="53">
        <f ca="1"/>
        <v>6</v>
      </c>
      <c r="O24641" s="53" t="str">
        <f ca="1"/>
        <v>1967-06</v>
      </c>
    </row>
    <row r="24642" spans="12:15" x14ac:dyDescent="0.4">
      <c r="L24642" s="56">
        <f ca="1"/>
        <v>24641</v>
      </c>
      <c r="M24642" s="53">
        <f ca="1"/>
        <v>1967</v>
      </c>
      <c r="N24642" s="53">
        <f ca="1"/>
        <v>6</v>
      </c>
      <c r="O24642" s="53" t="str">
        <f ca="1"/>
        <v>1967-06</v>
      </c>
    </row>
    <row r="24643" spans="12:15" x14ac:dyDescent="0.4">
      <c r="L24643" s="56">
        <f ca="1"/>
        <v>24642</v>
      </c>
      <c r="M24643" s="53">
        <f ca="1"/>
        <v>1967</v>
      </c>
      <c r="N24643" s="53">
        <f ca="1"/>
        <v>6</v>
      </c>
      <c r="O24643" s="53" t="str">
        <f ca="1"/>
        <v>1967-06</v>
      </c>
    </row>
    <row r="24644" spans="12:15" x14ac:dyDescent="0.4">
      <c r="L24644" s="56">
        <f ca="1"/>
        <v>24643</v>
      </c>
      <c r="M24644" s="53">
        <f ca="1"/>
        <v>1967</v>
      </c>
      <c r="N24644" s="53">
        <f ca="1"/>
        <v>6</v>
      </c>
      <c r="O24644" s="53" t="str">
        <f ca="1"/>
        <v>1967-06</v>
      </c>
    </row>
    <row r="24645" spans="12:15" x14ac:dyDescent="0.4">
      <c r="L24645" s="56">
        <f ca="1"/>
        <v>24644</v>
      </c>
      <c r="M24645" s="53">
        <f ca="1"/>
        <v>1967</v>
      </c>
      <c r="N24645" s="53">
        <f ca="1"/>
        <v>6</v>
      </c>
      <c r="O24645" s="53" t="str">
        <f ca="1"/>
        <v>1967-06</v>
      </c>
    </row>
    <row r="24646" spans="12:15" x14ac:dyDescent="0.4">
      <c r="L24646" s="56">
        <f ca="1"/>
        <v>24645</v>
      </c>
      <c r="M24646" s="53">
        <f ca="1"/>
        <v>1967</v>
      </c>
      <c r="N24646" s="53">
        <f ca="1"/>
        <v>6</v>
      </c>
      <c r="O24646" s="53" t="str">
        <f ca="1"/>
        <v>1967-06</v>
      </c>
    </row>
    <row r="24647" spans="12:15" x14ac:dyDescent="0.4">
      <c r="L24647" s="56">
        <f ca="1"/>
        <v>24646</v>
      </c>
      <c r="M24647" s="53">
        <f ca="1"/>
        <v>1967</v>
      </c>
      <c r="N24647" s="53">
        <f ca="1"/>
        <v>6</v>
      </c>
      <c r="O24647" s="53" t="str">
        <f ca="1"/>
        <v>1967-06</v>
      </c>
    </row>
    <row r="24648" spans="12:15" x14ac:dyDescent="0.4">
      <c r="L24648" s="56">
        <f ca="1"/>
        <v>24647</v>
      </c>
      <c r="M24648" s="53">
        <f ca="1"/>
        <v>1967</v>
      </c>
      <c r="N24648" s="53">
        <f ca="1"/>
        <v>6</v>
      </c>
      <c r="O24648" s="53" t="str">
        <f ca="1"/>
        <v>1967-06</v>
      </c>
    </row>
    <row r="24649" spans="12:15" x14ac:dyDescent="0.4">
      <c r="L24649" s="56">
        <f ca="1"/>
        <v>24648</v>
      </c>
      <c r="M24649" s="53">
        <f ca="1"/>
        <v>1967</v>
      </c>
      <c r="N24649" s="53">
        <f ca="1"/>
        <v>6</v>
      </c>
      <c r="O24649" s="53" t="str">
        <f ca="1"/>
        <v>1967-06</v>
      </c>
    </row>
    <row r="24650" spans="12:15" x14ac:dyDescent="0.4">
      <c r="L24650" s="56">
        <f ca="1"/>
        <v>24649</v>
      </c>
      <c r="M24650" s="53">
        <f ca="1"/>
        <v>1967</v>
      </c>
      <c r="N24650" s="53">
        <f ca="1"/>
        <v>6</v>
      </c>
      <c r="O24650" s="53" t="str">
        <f ca="1"/>
        <v>1967-06</v>
      </c>
    </row>
    <row r="24651" spans="12:15" x14ac:dyDescent="0.4">
      <c r="L24651" s="56">
        <f ca="1"/>
        <v>24650</v>
      </c>
      <c r="M24651" s="53">
        <f ca="1"/>
        <v>1967</v>
      </c>
      <c r="N24651" s="53">
        <f ca="1"/>
        <v>6</v>
      </c>
      <c r="O24651" s="53" t="str">
        <f ca="1"/>
        <v>1967-06</v>
      </c>
    </row>
    <row r="24652" spans="12:15" x14ac:dyDescent="0.4">
      <c r="L24652" s="56">
        <f ca="1"/>
        <v>24651</v>
      </c>
      <c r="M24652" s="53">
        <f ca="1"/>
        <v>1967</v>
      </c>
      <c r="N24652" s="53">
        <f ca="1"/>
        <v>6</v>
      </c>
      <c r="O24652" s="53" t="str">
        <f ca="1"/>
        <v>1967-06</v>
      </c>
    </row>
    <row r="24653" spans="12:15" x14ac:dyDescent="0.4">
      <c r="L24653" s="56">
        <f ca="1"/>
        <v>24652</v>
      </c>
      <c r="M24653" s="53">
        <f ca="1"/>
        <v>1967</v>
      </c>
      <c r="N24653" s="53">
        <f ca="1"/>
        <v>6</v>
      </c>
      <c r="O24653" s="53" t="str">
        <f ca="1"/>
        <v>1967-06</v>
      </c>
    </row>
    <row r="24654" spans="12:15" x14ac:dyDescent="0.4">
      <c r="L24654" s="56">
        <f ca="1"/>
        <v>24653</v>
      </c>
      <c r="M24654" s="53">
        <f ca="1"/>
        <v>1967</v>
      </c>
      <c r="N24654" s="53">
        <f ca="1"/>
        <v>6</v>
      </c>
      <c r="O24654" s="53" t="str">
        <f ca="1"/>
        <v>1967-06</v>
      </c>
    </row>
    <row r="24655" spans="12:15" x14ac:dyDescent="0.4">
      <c r="L24655" s="56">
        <f ca="1"/>
        <v>24654</v>
      </c>
      <c r="M24655" s="53">
        <f ca="1"/>
        <v>1967</v>
      </c>
      <c r="N24655" s="53">
        <f ca="1"/>
        <v>7</v>
      </c>
      <c r="O24655" s="53" t="str">
        <f ca="1"/>
        <v>1967-07</v>
      </c>
    </row>
    <row r="24656" spans="12:15" x14ac:dyDescent="0.4">
      <c r="L24656" s="56">
        <f ca="1"/>
        <v>24655</v>
      </c>
      <c r="M24656" s="53">
        <f ca="1"/>
        <v>1967</v>
      </c>
      <c r="N24656" s="53">
        <f ca="1"/>
        <v>7</v>
      </c>
      <c r="O24656" s="53" t="str">
        <f ca="1"/>
        <v>1967-07</v>
      </c>
    </row>
    <row r="24657" spans="12:15" x14ac:dyDescent="0.4">
      <c r="L24657" s="56">
        <f ca="1"/>
        <v>24656</v>
      </c>
      <c r="M24657" s="53">
        <f ca="1"/>
        <v>1967</v>
      </c>
      <c r="N24657" s="53">
        <f ca="1"/>
        <v>7</v>
      </c>
      <c r="O24657" s="53" t="str">
        <f ca="1"/>
        <v>1967-07</v>
      </c>
    </row>
    <row r="24658" spans="12:15" x14ac:dyDescent="0.4">
      <c r="L24658" s="56">
        <f ca="1"/>
        <v>24657</v>
      </c>
      <c r="M24658" s="53">
        <f ca="1"/>
        <v>1967</v>
      </c>
      <c r="N24658" s="53">
        <f ca="1"/>
        <v>7</v>
      </c>
      <c r="O24658" s="53" t="str">
        <f ca="1"/>
        <v>1967-07</v>
      </c>
    </row>
    <row r="24659" spans="12:15" x14ac:dyDescent="0.4">
      <c r="L24659" s="56">
        <f ca="1"/>
        <v>24658</v>
      </c>
      <c r="M24659" s="53">
        <f ca="1"/>
        <v>1967</v>
      </c>
      <c r="N24659" s="53">
        <f ca="1"/>
        <v>7</v>
      </c>
      <c r="O24659" s="53" t="str">
        <f ca="1"/>
        <v>1967-07</v>
      </c>
    </row>
    <row r="24660" spans="12:15" x14ac:dyDescent="0.4">
      <c r="L24660" s="56">
        <f ca="1"/>
        <v>24659</v>
      </c>
      <c r="M24660" s="53">
        <f ca="1"/>
        <v>1967</v>
      </c>
      <c r="N24660" s="53">
        <f ca="1"/>
        <v>7</v>
      </c>
      <c r="O24660" s="53" t="str">
        <f ca="1"/>
        <v>1967-07</v>
      </c>
    </row>
    <row r="24661" spans="12:15" x14ac:dyDescent="0.4">
      <c r="L24661" s="56">
        <f ca="1"/>
        <v>24660</v>
      </c>
      <c r="M24661" s="53">
        <f ca="1"/>
        <v>1967</v>
      </c>
      <c r="N24661" s="53">
        <f ca="1"/>
        <v>7</v>
      </c>
      <c r="O24661" s="53" t="str">
        <f ca="1"/>
        <v>1967-07</v>
      </c>
    </row>
    <row r="24662" spans="12:15" x14ac:dyDescent="0.4">
      <c r="L24662" s="56">
        <f ca="1"/>
        <v>24661</v>
      </c>
      <c r="M24662" s="53">
        <f ca="1"/>
        <v>1967</v>
      </c>
      <c r="N24662" s="53">
        <f ca="1"/>
        <v>7</v>
      </c>
      <c r="O24662" s="53" t="str">
        <f ca="1"/>
        <v>1967-07</v>
      </c>
    </row>
    <row r="24663" spans="12:15" x14ac:dyDescent="0.4">
      <c r="L24663" s="56">
        <f ca="1"/>
        <v>24662</v>
      </c>
      <c r="M24663" s="53">
        <f ca="1"/>
        <v>1967</v>
      </c>
      <c r="N24663" s="53">
        <f ca="1"/>
        <v>7</v>
      </c>
      <c r="O24663" s="53" t="str">
        <f ca="1"/>
        <v>1967-07</v>
      </c>
    </row>
    <row r="24664" spans="12:15" x14ac:dyDescent="0.4">
      <c r="L24664" s="56">
        <f ca="1"/>
        <v>24663</v>
      </c>
      <c r="M24664" s="53">
        <f ca="1"/>
        <v>1967</v>
      </c>
      <c r="N24664" s="53">
        <f ca="1"/>
        <v>7</v>
      </c>
      <c r="O24664" s="53" t="str">
        <f ca="1"/>
        <v>1967-07</v>
      </c>
    </row>
    <row r="24665" spans="12:15" x14ac:dyDescent="0.4">
      <c r="L24665" s="56">
        <f ca="1"/>
        <v>24664</v>
      </c>
      <c r="M24665" s="53">
        <f ca="1"/>
        <v>1967</v>
      </c>
      <c r="N24665" s="53">
        <f ca="1"/>
        <v>7</v>
      </c>
      <c r="O24665" s="53" t="str">
        <f ca="1"/>
        <v>1967-07</v>
      </c>
    </row>
    <row r="24666" spans="12:15" x14ac:dyDescent="0.4">
      <c r="L24666" s="56">
        <f ca="1"/>
        <v>24665</v>
      </c>
      <c r="M24666" s="53">
        <f ca="1"/>
        <v>1967</v>
      </c>
      <c r="N24666" s="53">
        <f ca="1"/>
        <v>7</v>
      </c>
      <c r="O24666" s="53" t="str">
        <f ca="1"/>
        <v>1967-07</v>
      </c>
    </row>
    <row r="24667" spans="12:15" x14ac:dyDescent="0.4">
      <c r="L24667" s="56">
        <f ca="1"/>
        <v>24666</v>
      </c>
      <c r="M24667" s="53">
        <f ca="1"/>
        <v>1967</v>
      </c>
      <c r="N24667" s="53">
        <f ca="1"/>
        <v>7</v>
      </c>
      <c r="O24667" s="53" t="str">
        <f ca="1"/>
        <v>1967-07</v>
      </c>
    </row>
    <row r="24668" spans="12:15" x14ac:dyDescent="0.4">
      <c r="L24668" s="56">
        <f ca="1"/>
        <v>24667</v>
      </c>
      <c r="M24668" s="53">
        <f ca="1"/>
        <v>1967</v>
      </c>
      <c r="N24668" s="53">
        <f ca="1"/>
        <v>7</v>
      </c>
      <c r="O24668" s="53" t="str">
        <f ca="1"/>
        <v>1967-07</v>
      </c>
    </row>
    <row r="24669" spans="12:15" x14ac:dyDescent="0.4">
      <c r="L24669" s="56">
        <f ca="1"/>
        <v>24668</v>
      </c>
      <c r="M24669" s="53">
        <f ca="1"/>
        <v>1967</v>
      </c>
      <c r="N24669" s="53">
        <f ca="1"/>
        <v>7</v>
      </c>
      <c r="O24669" s="53" t="str">
        <f ca="1"/>
        <v>1967-07</v>
      </c>
    </row>
    <row r="24670" spans="12:15" x14ac:dyDescent="0.4">
      <c r="L24670" s="56">
        <f ca="1"/>
        <v>24669</v>
      </c>
      <c r="M24670" s="53">
        <f ca="1"/>
        <v>1967</v>
      </c>
      <c r="N24670" s="53">
        <f ca="1"/>
        <v>7</v>
      </c>
      <c r="O24670" s="53" t="str">
        <f ca="1"/>
        <v>1967-07</v>
      </c>
    </row>
    <row r="24671" spans="12:15" x14ac:dyDescent="0.4">
      <c r="L24671" s="56">
        <f ca="1"/>
        <v>24670</v>
      </c>
      <c r="M24671" s="53">
        <f ca="1"/>
        <v>1967</v>
      </c>
      <c r="N24671" s="53">
        <f ca="1"/>
        <v>7</v>
      </c>
      <c r="O24671" s="53" t="str">
        <f ca="1"/>
        <v>1967-07</v>
      </c>
    </row>
    <row r="24672" spans="12:15" x14ac:dyDescent="0.4">
      <c r="L24672" s="56">
        <f ca="1"/>
        <v>24671</v>
      </c>
      <c r="M24672" s="53">
        <f ca="1"/>
        <v>1967</v>
      </c>
      <c r="N24672" s="53">
        <f ca="1"/>
        <v>7</v>
      </c>
      <c r="O24672" s="53" t="str">
        <f ca="1"/>
        <v>1967-07</v>
      </c>
    </row>
    <row r="24673" spans="12:15" x14ac:dyDescent="0.4">
      <c r="L24673" s="56">
        <f ca="1"/>
        <v>24672</v>
      </c>
      <c r="M24673" s="53">
        <f ca="1"/>
        <v>1967</v>
      </c>
      <c r="N24673" s="53">
        <f ca="1"/>
        <v>7</v>
      </c>
      <c r="O24673" s="53" t="str">
        <f ca="1"/>
        <v>1967-07</v>
      </c>
    </row>
    <row r="24674" spans="12:15" x14ac:dyDescent="0.4">
      <c r="L24674" s="56">
        <f ca="1"/>
        <v>24673</v>
      </c>
      <c r="M24674" s="53">
        <f ca="1"/>
        <v>1967</v>
      </c>
      <c r="N24674" s="53">
        <f ca="1"/>
        <v>7</v>
      </c>
      <c r="O24674" s="53" t="str">
        <f ca="1"/>
        <v>1967-07</v>
      </c>
    </row>
    <row r="24675" spans="12:15" x14ac:dyDescent="0.4">
      <c r="L24675" s="56">
        <f ca="1"/>
        <v>24674</v>
      </c>
      <c r="M24675" s="53">
        <f ca="1"/>
        <v>1967</v>
      </c>
      <c r="N24675" s="53">
        <f ca="1"/>
        <v>7</v>
      </c>
      <c r="O24675" s="53" t="str">
        <f ca="1"/>
        <v>1967-07</v>
      </c>
    </row>
    <row r="24676" spans="12:15" x14ac:dyDescent="0.4">
      <c r="L24676" s="56">
        <f ca="1"/>
        <v>24675</v>
      </c>
      <c r="M24676" s="53">
        <f ca="1"/>
        <v>1967</v>
      </c>
      <c r="N24676" s="53">
        <f ca="1"/>
        <v>7</v>
      </c>
      <c r="O24676" s="53" t="str">
        <f ca="1"/>
        <v>1967-07</v>
      </c>
    </row>
    <row r="24677" spans="12:15" x14ac:dyDescent="0.4">
      <c r="L24677" s="56">
        <f ca="1"/>
        <v>24676</v>
      </c>
      <c r="M24677" s="53">
        <f ca="1"/>
        <v>1967</v>
      </c>
      <c r="N24677" s="53">
        <f ca="1"/>
        <v>7</v>
      </c>
      <c r="O24677" s="53" t="str">
        <f ca="1"/>
        <v>1967-07</v>
      </c>
    </row>
    <row r="24678" spans="12:15" x14ac:dyDescent="0.4">
      <c r="L24678" s="56">
        <f ca="1"/>
        <v>24677</v>
      </c>
      <c r="M24678" s="53">
        <f ca="1"/>
        <v>1967</v>
      </c>
      <c r="N24678" s="53">
        <f ca="1"/>
        <v>7</v>
      </c>
      <c r="O24678" s="53" t="str">
        <f ca="1"/>
        <v>1967-07</v>
      </c>
    </row>
    <row r="24679" spans="12:15" x14ac:dyDescent="0.4">
      <c r="L24679" s="56">
        <f ca="1"/>
        <v>24678</v>
      </c>
      <c r="M24679" s="53">
        <f ca="1"/>
        <v>1967</v>
      </c>
      <c r="N24679" s="53">
        <f ca="1"/>
        <v>7</v>
      </c>
      <c r="O24679" s="53" t="str">
        <f ca="1"/>
        <v>1967-07</v>
      </c>
    </row>
    <row r="24680" spans="12:15" x14ac:dyDescent="0.4">
      <c r="L24680" s="56">
        <f ca="1"/>
        <v>24679</v>
      </c>
      <c r="M24680" s="53">
        <f ca="1"/>
        <v>1967</v>
      </c>
      <c r="N24680" s="53">
        <f ca="1"/>
        <v>7</v>
      </c>
      <c r="O24680" s="53" t="str">
        <f ca="1"/>
        <v>1967-07</v>
      </c>
    </row>
    <row r="24681" spans="12:15" x14ac:dyDescent="0.4">
      <c r="L24681" s="56">
        <f ca="1"/>
        <v>24680</v>
      </c>
      <c r="M24681" s="53">
        <f ca="1"/>
        <v>1967</v>
      </c>
      <c r="N24681" s="53">
        <f ca="1"/>
        <v>7</v>
      </c>
      <c r="O24681" s="53" t="str">
        <f ca="1"/>
        <v>1967-07</v>
      </c>
    </row>
    <row r="24682" spans="12:15" x14ac:dyDescent="0.4">
      <c r="L24682" s="56">
        <f ca="1"/>
        <v>24681</v>
      </c>
      <c r="M24682" s="53">
        <f ca="1"/>
        <v>1967</v>
      </c>
      <c r="N24682" s="53">
        <f ca="1"/>
        <v>7</v>
      </c>
      <c r="O24682" s="53" t="str">
        <f ca="1"/>
        <v>1967-07</v>
      </c>
    </row>
    <row r="24683" spans="12:15" x14ac:dyDescent="0.4">
      <c r="L24683" s="56">
        <f ca="1"/>
        <v>24682</v>
      </c>
      <c r="M24683" s="53">
        <f ca="1"/>
        <v>1967</v>
      </c>
      <c r="N24683" s="53">
        <f ca="1"/>
        <v>7</v>
      </c>
      <c r="O24683" s="53" t="str">
        <f ca="1"/>
        <v>1967-07</v>
      </c>
    </row>
    <row r="24684" spans="12:15" x14ac:dyDescent="0.4">
      <c r="L24684" s="56">
        <f ca="1"/>
        <v>24683</v>
      </c>
      <c r="M24684" s="53">
        <f ca="1"/>
        <v>1967</v>
      </c>
      <c r="N24684" s="53">
        <f ca="1"/>
        <v>7</v>
      </c>
      <c r="O24684" s="53" t="str">
        <f ca="1"/>
        <v>1967-07</v>
      </c>
    </row>
    <row r="24685" spans="12:15" x14ac:dyDescent="0.4">
      <c r="L24685" s="56">
        <f ca="1"/>
        <v>24684</v>
      </c>
      <c r="M24685" s="53">
        <f ca="1"/>
        <v>1967</v>
      </c>
      <c r="N24685" s="53">
        <f ca="1"/>
        <v>7</v>
      </c>
      <c r="O24685" s="53" t="str">
        <f ca="1"/>
        <v>1967-07</v>
      </c>
    </row>
    <row r="24686" spans="12:15" x14ac:dyDescent="0.4">
      <c r="L24686" s="56">
        <f ca="1"/>
        <v>24685</v>
      </c>
      <c r="M24686" s="53">
        <f ca="1"/>
        <v>1967</v>
      </c>
      <c r="N24686" s="53">
        <f ca="1"/>
        <v>8</v>
      </c>
      <c r="O24686" s="53" t="str">
        <f ca="1"/>
        <v>1967-08</v>
      </c>
    </row>
    <row r="24687" spans="12:15" x14ac:dyDescent="0.4">
      <c r="L24687" s="56">
        <f ca="1"/>
        <v>24686</v>
      </c>
      <c r="M24687" s="53">
        <f ca="1"/>
        <v>1967</v>
      </c>
      <c r="N24687" s="53">
        <f ca="1"/>
        <v>8</v>
      </c>
      <c r="O24687" s="53" t="str">
        <f ca="1"/>
        <v>1967-08</v>
      </c>
    </row>
    <row r="24688" spans="12:15" x14ac:dyDescent="0.4">
      <c r="L24688" s="56">
        <f ca="1"/>
        <v>24687</v>
      </c>
      <c r="M24688" s="53">
        <f ca="1"/>
        <v>1967</v>
      </c>
      <c r="N24688" s="53">
        <f ca="1"/>
        <v>8</v>
      </c>
      <c r="O24688" s="53" t="str">
        <f ca="1"/>
        <v>1967-08</v>
      </c>
    </row>
    <row r="24689" spans="12:15" x14ac:dyDescent="0.4">
      <c r="L24689" s="56">
        <f ca="1"/>
        <v>24688</v>
      </c>
      <c r="M24689" s="53">
        <f ca="1"/>
        <v>1967</v>
      </c>
      <c r="N24689" s="53">
        <f ca="1"/>
        <v>8</v>
      </c>
      <c r="O24689" s="53" t="str">
        <f ca="1"/>
        <v>1967-08</v>
      </c>
    </row>
    <row r="24690" spans="12:15" x14ac:dyDescent="0.4">
      <c r="L24690" s="56">
        <f ca="1"/>
        <v>24689</v>
      </c>
      <c r="M24690" s="53">
        <f ca="1"/>
        <v>1967</v>
      </c>
      <c r="N24690" s="53">
        <f ca="1"/>
        <v>8</v>
      </c>
      <c r="O24690" s="53" t="str">
        <f ca="1"/>
        <v>1967-08</v>
      </c>
    </row>
    <row r="24691" spans="12:15" x14ac:dyDescent="0.4">
      <c r="L24691" s="56">
        <f ca="1"/>
        <v>24690</v>
      </c>
      <c r="M24691" s="53">
        <f ca="1"/>
        <v>1967</v>
      </c>
      <c r="N24691" s="53">
        <f ca="1"/>
        <v>8</v>
      </c>
      <c r="O24691" s="53" t="str">
        <f ca="1"/>
        <v>1967-08</v>
      </c>
    </row>
    <row r="24692" spans="12:15" x14ac:dyDescent="0.4">
      <c r="L24692" s="56">
        <f ca="1"/>
        <v>24691</v>
      </c>
      <c r="M24692" s="53">
        <f ca="1"/>
        <v>1967</v>
      </c>
      <c r="N24692" s="53">
        <f ca="1"/>
        <v>8</v>
      </c>
      <c r="O24692" s="53" t="str">
        <f ca="1"/>
        <v>1967-08</v>
      </c>
    </row>
    <row r="24693" spans="12:15" x14ac:dyDescent="0.4">
      <c r="L24693" s="56">
        <f ca="1"/>
        <v>24692</v>
      </c>
      <c r="M24693" s="53">
        <f ca="1"/>
        <v>1967</v>
      </c>
      <c r="N24693" s="53">
        <f ca="1"/>
        <v>8</v>
      </c>
      <c r="O24693" s="53" t="str">
        <f ca="1"/>
        <v>1967-08</v>
      </c>
    </row>
    <row r="24694" spans="12:15" x14ac:dyDescent="0.4">
      <c r="L24694" s="56">
        <f ca="1"/>
        <v>24693</v>
      </c>
      <c r="M24694" s="53">
        <f ca="1"/>
        <v>1967</v>
      </c>
      <c r="N24694" s="53">
        <f ca="1"/>
        <v>8</v>
      </c>
      <c r="O24694" s="53" t="str">
        <f ca="1"/>
        <v>1967-08</v>
      </c>
    </row>
    <row r="24695" spans="12:15" x14ac:dyDescent="0.4">
      <c r="L24695" s="56">
        <f ca="1"/>
        <v>24694</v>
      </c>
      <c r="M24695" s="53">
        <f ca="1"/>
        <v>1967</v>
      </c>
      <c r="N24695" s="53">
        <f ca="1"/>
        <v>8</v>
      </c>
      <c r="O24695" s="53" t="str">
        <f ca="1"/>
        <v>1967-08</v>
      </c>
    </row>
    <row r="24696" spans="12:15" x14ac:dyDescent="0.4">
      <c r="L24696" s="56">
        <f ca="1"/>
        <v>24695</v>
      </c>
      <c r="M24696" s="53">
        <f ca="1"/>
        <v>1967</v>
      </c>
      <c r="N24696" s="53">
        <f ca="1"/>
        <v>8</v>
      </c>
      <c r="O24696" s="53" t="str">
        <f ca="1"/>
        <v>1967-08</v>
      </c>
    </row>
    <row r="24697" spans="12:15" x14ac:dyDescent="0.4">
      <c r="L24697" s="56">
        <f ca="1"/>
        <v>24696</v>
      </c>
      <c r="M24697" s="53">
        <f ca="1"/>
        <v>1967</v>
      </c>
      <c r="N24697" s="53">
        <f ca="1"/>
        <v>8</v>
      </c>
      <c r="O24697" s="53" t="str">
        <f ca="1"/>
        <v>1967-08</v>
      </c>
    </row>
    <row r="24698" spans="12:15" x14ac:dyDescent="0.4">
      <c r="L24698" s="56">
        <f ca="1"/>
        <v>24697</v>
      </c>
      <c r="M24698" s="53">
        <f ca="1"/>
        <v>1967</v>
      </c>
      <c r="N24698" s="53">
        <f ca="1"/>
        <v>8</v>
      </c>
      <c r="O24698" s="53" t="str">
        <f ca="1"/>
        <v>1967-08</v>
      </c>
    </row>
    <row r="24699" spans="12:15" x14ac:dyDescent="0.4">
      <c r="L24699" s="56">
        <f ca="1"/>
        <v>24698</v>
      </c>
      <c r="M24699" s="53">
        <f ca="1"/>
        <v>1967</v>
      </c>
      <c r="N24699" s="53">
        <f ca="1"/>
        <v>8</v>
      </c>
      <c r="O24699" s="53" t="str">
        <f ca="1"/>
        <v>1967-08</v>
      </c>
    </row>
    <row r="24700" spans="12:15" x14ac:dyDescent="0.4">
      <c r="L24700" s="56">
        <f ca="1"/>
        <v>24699</v>
      </c>
      <c r="M24700" s="53">
        <f ca="1"/>
        <v>1967</v>
      </c>
      <c r="N24700" s="53">
        <f ca="1"/>
        <v>8</v>
      </c>
      <c r="O24700" s="53" t="str">
        <f ca="1"/>
        <v>1967-08</v>
      </c>
    </row>
    <row r="24701" spans="12:15" x14ac:dyDescent="0.4">
      <c r="L24701" s="56">
        <f ca="1"/>
        <v>24700</v>
      </c>
      <c r="M24701" s="53">
        <f ca="1"/>
        <v>1967</v>
      </c>
      <c r="N24701" s="53">
        <f ca="1"/>
        <v>8</v>
      </c>
      <c r="O24701" s="53" t="str">
        <f ca="1"/>
        <v>1967-08</v>
      </c>
    </row>
    <row r="24702" spans="12:15" x14ac:dyDescent="0.4">
      <c r="L24702" s="56">
        <f ca="1"/>
        <v>24701</v>
      </c>
      <c r="M24702" s="53">
        <f ca="1"/>
        <v>1967</v>
      </c>
      <c r="N24702" s="53">
        <f ca="1"/>
        <v>8</v>
      </c>
      <c r="O24702" s="53" t="str">
        <f ca="1"/>
        <v>1967-08</v>
      </c>
    </row>
    <row r="24703" spans="12:15" x14ac:dyDescent="0.4">
      <c r="L24703" s="56">
        <f ca="1"/>
        <v>24702</v>
      </c>
      <c r="M24703" s="53">
        <f ca="1"/>
        <v>1967</v>
      </c>
      <c r="N24703" s="53">
        <f ca="1"/>
        <v>8</v>
      </c>
      <c r="O24703" s="53" t="str">
        <f ca="1"/>
        <v>1967-08</v>
      </c>
    </row>
    <row r="24704" spans="12:15" x14ac:dyDescent="0.4">
      <c r="L24704" s="56">
        <f ca="1"/>
        <v>24703</v>
      </c>
      <c r="M24704" s="53">
        <f ca="1"/>
        <v>1967</v>
      </c>
      <c r="N24704" s="53">
        <f ca="1"/>
        <v>8</v>
      </c>
      <c r="O24704" s="53" t="str">
        <f ca="1"/>
        <v>1967-08</v>
      </c>
    </row>
    <row r="24705" spans="12:15" x14ac:dyDescent="0.4">
      <c r="L24705" s="56">
        <f ca="1"/>
        <v>24704</v>
      </c>
      <c r="M24705" s="53">
        <f ca="1"/>
        <v>1967</v>
      </c>
      <c r="N24705" s="53">
        <f ca="1"/>
        <v>8</v>
      </c>
      <c r="O24705" s="53" t="str">
        <f ca="1"/>
        <v>1967-08</v>
      </c>
    </row>
    <row r="24706" spans="12:15" x14ac:dyDescent="0.4">
      <c r="L24706" s="56">
        <f ca="1"/>
        <v>24705</v>
      </c>
      <c r="M24706" s="53">
        <f ca="1"/>
        <v>1967</v>
      </c>
      <c r="N24706" s="53">
        <f ca="1"/>
        <v>8</v>
      </c>
      <c r="O24706" s="53" t="str">
        <f ca="1"/>
        <v>1967-08</v>
      </c>
    </row>
    <row r="24707" spans="12:15" x14ac:dyDescent="0.4">
      <c r="L24707" s="56">
        <f ca="1"/>
        <v>24706</v>
      </c>
      <c r="M24707" s="53">
        <f ca="1"/>
        <v>1967</v>
      </c>
      <c r="N24707" s="53">
        <f ca="1"/>
        <v>8</v>
      </c>
      <c r="O24707" s="53" t="str">
        <f ca="1"/>
        <v>1967-08</v>
      </c>
    </row>
    <row r="24708" spans="12:15" x14ac:dyDescent="0.4">
      <c r="L24708" s="56">
        <f ca="1"/>
        <v>24707</v>
      </c>
      <c r="M24708" s="53">
        <f ca="1"/>
        <v>1967</v>
      </c>
      <c r="N24708" s="53">
        <f ca="1"/>
        <v>8</v>
      </c>
      <c r="O24708" s="53" t="str">
        <f ca="1"/>
        <v>1967-08</v>
      </c>
    </row>
    <row r="24709" spans="12:15" x14ac:dyDescent="0.4">
      <c r="L24709" s="56">
        <f ca="1"/>
        <v>24708</v>
      </c>
      <c r="M24709" s="53">
        <f ca="1"/>
        <v>1967</v>
      </c>
      <c r="N24709" s="53">
        <f ca="1"/>
        <v>8</v>
      </c>
      <c r="O24709" s="53" t="str">
        <f ca="1"/>
        <v>1967-08</v>
      </c>
    </row>
    <row r="24710" spans="12:15" x14ac:dyDescent="0.4">
      <c r="L24710" s="56">
        <f ca="1"/>
        <v>24709</v>
      </c>
      <c r="M24710" s="53">
        <f ca="1"/>
        <v>1967</v>
      </c>
      <c r="N24710" s="53">
        <f ca="1"/>
        <v>8</v>
      </c>
      <c r="O24710" s="53" t="str">
        <f ca="1"/>
        <v>1967-08</v>
      </c>
    </row>
    <row r="24711" spans="12:15" x14ac:dyDescent="0.4">
      <c r="L24711" s="56">
        <f ca="1"/>
        <v>24710</v>
      </c>
      <c r="M24711" s="53">
        <f ca="1"/>
        <v>1967</v>
      </c>
      <c r="N24711" s="53">
        <f ca="1"/>
        <v>8</v>
      </c>
      <c r="O24711" s="53" t="str">
        <f ca="1"/>
        <v>1967-08</v>
      </c>
    </row>
    <row r="24712" spans="12:15" x14ac:dyDescent="0.4">
      <c r="L24712" s="56">
        <f ca="1"/>
        <v>24711</v>
      </c>
      <c r="M24712" s="53">
        <f ca="1"/>
        <v>1967</v>
      </c>
      <c r="N24712" s="53">
        <f ca="1"/>
        <v>8</v>
      </c>
      <c r="O24712" s="53" t="str">
        <f ca="1"/>
        <v>1967-08</v>
      </c>
    </row>
    <row r="24713" spans="12:15" x14ac:dyDescent="0.4">
      <c r="L24713" s="56">
        <f ca="1"/>
        <v>24712</v>
      </c>
      <c r="M24713" s="53">
        <f ca="1"/>
        <v>1967</v>
      </c>
      <c r="N24713" s="53">
        <f ca="1"/>
        <v>8</v>
      </c>
      <c r="O24713" s="53" t="str">
        <f ca="1"/>
        <v>1967-08</v>
      </c>
    </row>
    <row r="24714" spans="12:15" x14ac:dyDescent="0.4">
      <c r="L24714" s="56">
        <f ca="1"/>
        <v>24713</v>
      </c>
      <c r="M24714" s="53">
        <f ca="1"/>
        <v>1967</v>
      </c>
      <c r="N24714" s="53">
        <f ca="1"/>
        <v>8</v>
      </c>
      <c r="O24714" s="53" t="str">
        <f ca="1"/>
        <v>1967-08</v>
      </c>
    </row>
    <row r="24715" spans="12:15" x14ac:dyDescent="0.4">
      <c r="L24715" s="56">
        <f ca="1"/>
        <v>24714</v>
      </c>
      <c r="M24715" s="53">
        <f ca="1"/>
        <v>1967</v>
      </c>
      <c r="N24715" s="53">
        <f ca="1"/>
        <v>8</v>
      </c>
      <c r="O24715" s="53" t="str">
        <f ca="1"/>
        <v>1967-08</v>
      </c>
    </row>
    <row r="24716" spans="12:15" x14ac:dyDescent="0.4">
      <c r="L24716" s="56">
        <f ca="1"/>
        <v>24715</v>
      </c>
      <c r="M24716" s="53">
        <f ca="1"/>
        <v>1967</v>
      </c>
      <c r="N24716" s="53">
        <f ca="1"/>
        <v>8</v>
      </c>
      <c r="O24716" s="53" t="str">
        <f ca="1"/>
        <v>1967-08</v>
      </c>
    </row>
    <row r="24717" spans="12:15" x14ac:dyDescent="0.4">
      <c r="L24717" s="56">
        <f ca="1"/>
        <v>24716</v>
      </c>
      <c r="M24717" s="53">
        <f ca="1"/>
        <v>1967</v>
      </c>
      <c r="N24717" s="53">
        <f ca="1"/>
        <v>9</v>
      </c>
      <c r="O24717" s="53" t="str">
        <f ca="1"/>
        <v>1967-09</v>
      </c>
    </row>
    <row r="24718" spans="12:15" x14ac:dyDescent="0.4">
      <c r="L24718" s="56">
        <f ca="1"/>
        <v>24717</v>
      </c>
      <c r="M24718" s="53">
        <f ca="1"/>
        <v>1967</v>
      </c>
      <c r="N24718" s="53">
        <f ca="1"/>
        <v>9</v>
      </c>
      <c r="O24718" s="53" t="str">
        <f ca="1"/>
        <v>1967-09</v>
      </c>
    </row>
    <row r="24719" spans="12:15" x14ac:dyDescent="0.4">
      <c r="L24719" s="56">
        <f ca="1"/>
        <v>24718</v>
      </c>
      <c r="M24719" s="53">
        <f ca="1"/>
        <v>1967</v>
      </c>
      <c r="N24719" s="53">
        <f ca="1"/>
        <v>9</v>
      </c>
      <c r="O24719" s="53" t="str">
        <f ca="1"/>
        <v>1967-09</v>
      </c>
    </row>
    <row r="24720" spans="12:15" x14ac:dyDescent="0.4">
      <c r="L24720" s="56">
        <f ca="1"/>
        <v>24719</v>
      </c>
      <c r="M24720" s="53">
        <f ca="1"/>
        <v>1967</v>
      </c>
      <c r="N24720" s="53">
        <f ca="1"/>
        <v>9</v>
      </c>
      <c r="O24720" s="53" t="str">
        <f ca="1"/>
        <v>1967-09</v>
      </c>
    </row>
    <row r="24721" spans="12:15" x14ac:dyDescent="0.4">
      <c r="L24721" s="56">
        <f ca="1"/>
        <v>24720</v>
      </c>
      <c r="M24721" s="53">
        <f ca="1"/>
        <v>1967</v>
      </c>
      <c r="N24721" s="53">
        <f ca="1"/>
        <v>9</v>
      </c>
      <c r="O24721" s="53" t="str">
        <f ca="1"/>
        <v>1967-09</v>
      </c>
    </row>
    <row r="24722" spans="12:15" x14ac:dyDescent="0.4">
      <c r="L24722" s="56">
        <f ca="1"/>
        <v>24721</v>
      </c>
      <c r="M24722" s="53">
        <f ca="1"/>
        <v>1967</v>
      </c>
      <c r="N24722" s="53">
        <f ca="1"/>
        <v>9</v>
      </c>
      <c r="O24722" s="53" t="str">
        <f ca="1"/>
        <v>1967-09</v>
      </c>
    </row>
    <row r="24723" spans="12:15" x14ac:dyDescent="0.4">
      <c r="L24723" s="56">
        <f ca="1"/>
        <v>24722</v>
      </c>
      <c r="M24723" s="53">
        <f ca="1"/>
        <v>1967</v>
      </c>
      <c r="N24723" s="53">
        <f ca="1"/>
        <v>9</v>
      </c>
      <c r="O24723" s="53" t="str">
        <f ca="1"/>
        <v>1967-09</v>
      </c>
    </row>
    <row r="24724" spans="12:15" x14ac:dyDescent="0.4">
      <c r="L24724" s="56">
        <f ca="1"/>
        <v>24723</v>
      </c>
      <c r="M24724" s="53">
        <f ca="1"/>
        <v>1967</v>
      </c>
      <c r="N24724" s="53">
        <f ca="1"/>
        <v>9</v>
      </c>
      <c r="O24724" s="53" t="str">
        <f ca="1"/>
        <v>1967-09</v>
      </c>
    </row>
    <row r="24725" spans="12:15" x14ac:dyDescent="0.4">
      <c r="L24725" s="56">
        <f ca="1"/>
        <v>24724</v>
      </c>
      <c r="M24725" s="53">
        <f ca="1"/>
        <v>1967</v>
      </c>
      <c r="N24725" s="53">
        <f ca="1"/>
        <v>9</v>
      </c>
      <c r="O24725" s="53" t="str">
        <f ca="1"/>
        <v>1967-09</v>
      </c>
    </row>
    <row r="24726" spans="12:15" x14ac:dyDescent="0.4">
      <c r="L24726" s="56">
        <f ca="1"/>
        <v>24725</v>
      </c>
      <c r="M24726" s="53">
        <f ca="1"/>
        <v>1967</v>
      </c>
      <c r="N24726" s="53">
        <f ca="1"/>
        <v>9</v>
      </c>
      <c r="O24726" s="53" t="str">
        <f ca="1"/>
        <v>1967-09</v>
      </c>
    </row>
    <row r="24727" spans="12:15" x14ac:dyDescent="0.4">
      <c r="L24727" s="56">
        <f ca="1"/>
        <v>24726</v>
      </c>
      <c r="M24727" s="53">
        <f ca="1"/>
        <v>1967</v>
      </c>
      <c r="N24727" s="53">
        <f ca="1"/>
        <v>9</v>
      </c>
      <c r="O24727" s="53" t="str">
        <f ca="1"/>
        <v>1967-09</v>
      </c>
    </row>
    <row r="24728" spans="12:15" x14ac:dyDescent="0.4">
      <c r="L24728" s="56">
        <f ca="1"/>
        <v>24727</v>
      </c>
      <c r="M24728" s="53">
        <f ca="1"/>
        <v>1967</v>
      </c>
      <c r="N24728" s="53">
        <f ca="1"/>
        <v>9</v>
      </c>
      <c r="O24728" s="53" t="str">
        <f ca="1"/>
        <v>1967-09</v>
      </c>
    </row>
    <row r="24729" spans="12:15" x14ac:dyDescent="0.4">
      <c r="L24729" s="56">
        <f ca="1"/>
        <v>24728</v>
      </c>
      <c r="M24729" s="53">
        <f ca="1"/>
        <v>1967</v>
      </c>
      <c r="N24729" s="53">
        <f ca="1"/>
        <v>9</v>
      </c>
      <c r="O24729" s="53" t="str">
        <f ca="1"/>
        <v>1967-09</v>
      </c>
    </row>
    <row r="24730" spans="12:15" x14ac:dyDescent="0.4">
      <c r="L24730" s="56">
        <f ca="1"/>
        <v>24729</v>
      </c>
      <c r="M24730" s="53">
        <f ca="1"/>
        <v>1967</v>
      </c>
      <c r="N24730" s="53">
        <f ca="1"/>
        <v>9</v>
      </c>
      <c r="O24730" s="53" t="str">
        <f ca="1"/>
        <v>1967-09</v>
      </c>
    </row>
    <row r="24731" spans="12:15" x14ac:dyDescent="0.4">
      <c r="L24731" s="56">
        <f ca="1"/>
        <v>24730</v>
      </c>
      <c r="M24731" s="53">
        <f ca="1"/>
        <v>1967</v>
      </c>
      <c r="N24731" s="53">
        <f ca="1"/>
        <v>9</v>
      </c>
      <c r="O24731" s="53" t="str">
        <f ca="1"/>
        <v>1967-09</v>
      </c>
    </row>
    <row r="24732" spans="12:15" x14ac:dyDescent="0.4">
      <c r="L24732" s="56">
        <f ca="1"/>
        <v>24731</v>
      </c>
      <c r="M24732" s="53">
        <f ca="1"/>
        <v>1967</v>
      </c>
      <c r="N24732" s="53">
        <f ca="1"/>
        <v>9</v>
      </c>
      <c r="O24732" s="53" t="str">
        <f ca="1"/>
        <v>1967-09</v>
      </c>
    </row>
    <row r="24733" spans="12:15" x14ac:dyDescent="0.4">
      <c r="L24733" s="56">
        <f ca="1"/>
        <v>24732</v>
      </c>
      <c r="M24733" s="53">
        <f ca="1"/>
        <v>1967</v>
      </c>
      <c r="N24733" s="53">
        <f ca="1"/>
        <v>9</v>
      </c>
      <c r="O24733" s="53" t="str">
        <f ca="1"/>
        <v>1967-09</v>
      </c>
    </row>
    <row r="24734" spans="12:15" x14ac:dyDescent="0.4">
      <c r="L24734" s="56">
        <f ca="1"/>
        <v>24733</v>
      </c>
      <c r="M24734" s="53">
        <f ca="1"/>
        <v>1967</v>
      </c>
      <c r="N24734" s="53">
        <f ca="1"/>
        <v>9</v>
      </c>
      <c r="O24734" s="53" t="str">
        <f ca="1"/>
        <v>1967-09</v>
      </c>
    </row>
    <row r="24735" spans="12:15" x14ac:dyDescent="0.4">
      <c r="L24735" s="56">
        <f ca="1"/>
        <v>24734</v>
      </c>
      <c r="M24735" s="53">
        <f ca="1"/>
        <v>1967</v>
      </c>
      <c r="N24735" s="53">
        <f ca="1"/>
        <v>9</v>
      </c>
      <c r="O24735" s="53" t="str">
        <f ca="1"/>
        <v>1967-09</v>
      </c>
    </row>
    <row r="24736" spans="12:15" x14ac:dyDescent="0.4">
      <c r="L24736" s="56">
        <f ca="1"/>
        <v>24735</v>
      </c>
      <c r="M24736" s="53">
        <f ca="1"/>
        <v>1967</v>
      </c>
      <c r="N24736" s="53">
        <f ca="1"/>
        <v>9</v>
      </c>
      <c r="O24736" s="53" t="str">
        <f ca="1"/>
        <v>1967-09</v>
      </c>
    </row>
    <row r="24737" spans="12:15" x14ac:dyDescent="0.4">
      <c r="L24737" s="56">
        <f ca="1"/>
        <v>24736</v>
      </c>
      <c r="M24737" s="53">
        <f ca="1"/>
        <v>1967</v>
      </c>
      <c r="N24737" s="53">
        <f ca="1"/>
        <v>9</v>
      </c>
      <c r="O24737" s="53" t="str">
        <f ca="1"/>
        <v>1967-09</v>
      </c>
    </row>
    <row r="24738" spans="12:15" x14ac:dyDescent="0.4">
      <c r="L24738" s="56">
        <f ca="1"/>
        <v>24737</v>
      </c>
      <c r="M24738" s="53">
        <f ca="1"/>
        <v>1967</v>
      </c>
      <c r="N24738" s="53">
        <f ca="1"/>
        <v>9</v>
      </c>
      <c r="O24738" s="53" t="str">
        <f ca="1"/>
        <v>1967-09</v>
      </c>
    </row>
    <row r="24739" spans="12:15" x14ac:dyDescent="0.4">
      <c r="L24739" s="56">
        <f ca="1"/>
        <v>24738</v>
      </c>
      <c r="M24739" s="53">
        <f ca="1"/>
        <v>1967</v>
      </c>
      <c r="N24739" s="53">
        <f ca="1"/>
        <v>9</v>
      </c>
      <c r="O24739" s="53" t="str">
        <f ca="1"/>
        <v>1967-09</v>
      </c>
    </row>
    <row r="24740" spans="12:15" x14ac:dyDescent="0.4">
      <c r="L24740" s="56">
        <f ca="1"/>
        <v>24739</v>
      </c>
      <c r="M24740" s="53">
        <f ca="1"/>
        <v>1967</v>
      </c>
      <c r="N24740" s="53">
        <f ca="1"/>
        <v>9</v>
      </c>
      <c r="O24740" s="53" t="str">
        <f ca="1"/>
        <v>1967-09</v>
      </c>
    </row>
    <row r="24741" spans="12:15" x14ac:dyDescent="0.4">
      <c r="L24741" s="56">
        <f ca="1"/>
        <v>24740</v>
      </c>
      <c r="M24741" s="53">
        <f ca="1"/>
        <v>1967</v>
      </c>
      <c r="N24741" s="53">
        <f ca="1"/>
        <v>9</v>
      </c>
      <c r="O24741" s="53" t="str">
        <f ca="1"/>
        <v>1967-09</v>
      </c>
    </row>
    <row r="24742" spans="12:15" x14ac:dyDescent="0.4">
      <c r="L24742" s="56">
        <f ca="1"/>
        <v>24741</v>
      </c>
      <c r="M24742" s="53">
        <f ca="1"/>
        <v>1967</v>
      </c>
      <c r="N24742" s="53">
        <f ca="1"/>
        <v>9</v>
      </c>
      <c r="O24742" s="53" t="str">
        <f ca="1"/>
        <v>1967-09</v>
      </c>
    </row>
    <row r="24743" spans="12:15" x14ac:dyDescent="0.4">
      <c r="L24743" s="56">
        <f ca="1"/>
        <v>24742</v>
      </c>
      <c r="M24743" s="53">
        <f ca="1"/>
        <v>1967</v>
      </c>
      <c r="N24743" s="53">
        <f ca="1"/>
        <v>9</v>
      </c>
      <c r="O24743" s="53" t="str">
        <f ca="1"/>
        <v>1967-09</v>
      </c>
    </row>
    <row r="24744" spans="12:15" x14ac:dyDescent="0.4">
      <c r="L24744" s="56">
        <f ca="1"/>
        <v>24743</v>
      </c>
      <c r="M24744" s="53">
        <f ca="1"/>
        <v>1967</v>
      </c>
      <c r="N24744" s="53">
        <f ca="1"/>
        <v>9</v>
      </c>
      <c r="O24744" s="53" t="str">
        <f ca="1"/>
        <v>1967-09</v>
      </c>
    </row>
    <row r="24745" spans="12:15" x14ac:dyDescent="0.4">
      <c r="L24745" s="56">
        <f ca="1"/>
        <v>24744</v>
      </c>
      <c r="M24745" s="53">
        <f ca="1"/>
        <v>1967</v>
      </c>
      <c r="N24745" s="53">
        <f ca="1"/>
        <v>9</v>
      </c>
      <c r="O24745" s="53" t="str">
        <f ca="1"/>
        <v>1967-09</v>
      </c>
    </row>
    <row r="24746" spans="12:15" x14ac:dyDescent="0.4">
      <c r="L24746" s="56">
        <f ca="1"/>
        <v>24745</v>
      </c>
      <c r="M24746" s="53">
        <f ca="1"/>
        <v>1967</v>
      </c>
      <c r="N24746" s="53">
        <f ca="1"/>
        <v>9</v>
      </c>
      <c r="O24746" s="53" t="str">
        <f ca="1"/>
        <v>1967-09</v>
      </c>
    </row>
    <row r="24747" spans="12:15" x14ac:dyDescent="0.4">
      <c r="L24747" s="56">
        <f ca="1"/>
        <v>24746</v>
      </c>
      <c r="M24747" s="53">
        <f ca="1"/>
        <v>1967</v>
      </c>
      <c r="N24747" s="53">
        <f ca="1"/>
        <v>10</v>
      </c>
      <c r="O24747" s="53" t="str">
        <f ca="1"/>
        <v>1967-10</v>
      </c>
    </row>
    <row r="24748" spans="12:15" x14ac:dyDescent="0.4">
      <c r="L24748" s="56">
        <f ca="1"/>
        <v>24747</v>
      </c>
      <c r="M24748" s="53">
        <f ca="1"/>
        <v>1967</v>
      </c>
      <c r="N24748" s="53">
        <f ca="1"/>
        <v>10</v>
      </c>
      <c r="O24748" s="53" t="str">
        <f ca="1"/>
        <v>1967-10</v>
      </c>
    </row>
    <row r="24749" spans="12:15" x14ac:dyDescent="0.4">
      <c r="L24749" s="56">
        <f ca="1"/>
        <v>24748</v>
      </c>
      <c r="M24749" s="53">
        <f ca="1"/>
        <v>1967</v>
      </c>
      <c r="N24749" s="53">
        <f ca="1"/>
        <v>10</v>
      </c>
      <c r="O24749" s="53" t="str">
        <f ca="1"/>
        <v>1967-10</v>
      </c>
    </row>
    <row r="24750" spans="12:15" x14ac:dyDescent="0.4">
      <c r="L24750" s="56">
        <f ca="1"/>
        <v>24749</v>
      </c>
      <c r="M24750" s="53">
        <f ca="1"/>
        <v>1967</v>
      </c>
      <c r="N24750" s="53">
        <f ca="1"/>
        <v>10</v>
      </c>
      <c r="O24750" s="53" t="str">
        <f ca="1"/>
        <v>1967-10</v>
      </c>
    </row>
    <row r="24751" spans="12:15" x14ac:dyDescent="0.4">
      <c r="L24751" s="56">
        <f ca="1"/>
        <v>24750</v>
      </c>
      <c r="M24751" s="53">
        <f ca="1"/>
        <v>1967</v>
      </c>
      <c r="N24751" s="53">
        <f ca="1"/>
        <v>10</v>
      </c>
      <c r="O24751" s="53" t="str">
        <f ca="1"/>
        <v>1967-10</v>
      </c>
    </row>
    <row r="24752" spans="12:15" x14ac:dyDescent="0.4">
      <c r="L24752" s="56">
        <f ca="1"/>
        <v>24751</v>
      </c>
      <c r="M24752" s="53">
        <f ca="1"/>
        <v>1967</v>
      </c>
      <c r="N24752" s="53">
        <f ca="1"/>
        <v>10</v>
      </c>
      <c r="O24752" s="53" t="str">
        <f ca="1"/>
        <v>1967-10</v>
      </c>
    </row>
    <row r="24753" spans="12:15" x14ac:dyDescent="0.4">
      <c r="L24753" s="56">
        <f ca="1"/>
        <v>24752</v>
      </c>
      <c r="M24753" s="53">
        <f ca="1"/>
        <v>1967</v>
      </c>
      <c r="N24753" s="53">
        <f ca="1"/>
        <v>10</v>
      </c>
      <c r="O24753" s="53" t="str">
        <f ca="1"/>
        <v>1967-10</v>
      </c>
    </row>
    <row r="24754" spans="12:15" x14ac:dyDescent="0.4">
      <c r="L24754" s="56">
        <f ca="1"/>
        <v>24753</v>
      </c>
      <c r="M24754" s="53">
        <f ca="1"/>
        <v>1967</v>
      </c>
      <c r="N24754" s="53">
        <f ca="1"/>
        <v>10</v>
      </c>
      <c r="O24754" s="53" t="str">
        <f ca="1"/>
        <v>1967-10</v>
      </c>
    </row>
    <row r="24755" spans="12:15" x14ac:dyDescent="0.4">
      <c r="L24755" s="56">
        <f ca="1"/>
        <v>24754</v>
      </c>
      <c r="M24755" s="53">
        <f ca="1"/>
        <v>1967</v>
      </c>
      <c r="N24755" s="53">
        <f ca="1"/>
        <v>10</v>
      </c>
      <c r="O24755" s="53" t="str">
        <f ca="1"/>
        <v>1967-10</v>
      </c>
    </row>
    <row r="24756" spans="12:15" x14ac:dyDescent="0.4">
      <c r="L24756" s="56">
        <f ca="1"/>
        <v>24755</v>
      </c>
      <c r="M24756" s="53">
        <f ca="1"/>
        <v>1967</v>
      </c>
      <c r="N24756" s="53">
        <f ca="1"/>
        <v>10</v>
      </c>
      <c r="O24756" s="53" t="str">
        <f ca="1"/>
        <v>1967-10</v>
      </c>
    </row>
    <row r="24757" spans="12:15" x14ac:dyDescent="0.4">
      <c r="L24757" s="56">
        <f ca="1"/>
        <v>24756</v>
      </c>
      <c r="M24757" s="53">
        <f ca="1"/>
        <v>1967</v>
      </c>
      <c r="N24757" s="53">
        <f ca="1"/>
        <v>10</v>
      </c>
      <c r="O24757" s="53" t="str">
        <f ca="1"/>
        <v>1967-10</v>
      </c>
    </row>
    <row r="24758" spans="12:15" x14ac:dyDescent="0.4">
      <c r="L24758" s="56">
        <f ca="1"/>
        <v>24757</v>
      </c>
      <c r="M24758" s="53">
        <f ca="1"/>
        <v>1967</v>
      </c>
      <c r="N24758" s="53">
        <f ca="1"/>
        <v>10</v>
      </c>
      <c r="O24758" s="53" t="str">
        <f ca="1"/>
        <v>1967-10</v>
      </c>
    </row>
    <row r="24759" spans="12:15" x14ac:dyDescent="0.4">
      <c r="L24759" s="56">
        <f ca="1"/>
        <v>24758</v>
      </c>
      <c r="M24759" s="53">
        <f ca="1"/>
        <v>1967</v>
      </c>
      <c r="N24759" s="53">
        <f ca="1"/>
        <v>10</v>
      </c>
      <c r="O24759" s="53" t="str">
        <f ca="1"/>
        <v>1967-10</v>
      </c>
    </row>
    <row r="24760" spans="12:15" x14ac:dyDescent="0.4">
      <c r="L24760" s="56">
        <f ca="1"/>
        <v>24759</v>
      </c>
      <c r="M24760" s="53">
        <f ca="1"/>
        <v>1967</v>
      </c>
      <c r="N24760" s="53">
        <f ca="1"/>
        <v>10</v>
      </c>
      <c r="O24760" s="53" t="str">
        <f ca="1"/>
        <v>1967-10</v>
      </c>
    </row>
    <row r="24761" spans="12:15" x14ac:dyDescent="0.4">
      <c r="L24761" s="56">
        <f ca="1"/>
        <v>24760</v>
      </c>
      <c r="M24761" s="53">
        <f ca="1"/>
        <v>1967</v>
      </c>
      <c r="N24761" s="53">
        <f ca="1"/>
        <v>10</v>
      </c>
      <c r="O24761" s="53" t="str">
        <f ca="1"/>
        <v>1967-10</v>
      </c>
    </row>
    <row r="24762" spans="12:15" x14ac:dyDescent="0.4">
      <c r="L24762" s="56">
        <f ca="1"/>
        <v>24761</v>
      </c>
      <c r="M24762" s="53">
        <f ca="1"/>
        <v>1967</v>
      </c>
      <c r="N24762" s="53">
        <f ca="1"/>
        <v>10</v>
      </c>
      <c r="O24762" s="53" t="str">
        <f ca="1"/>
        <v>1967-10</v>
      </c>
    </row>
    <row r="24763" spans="12:15" x14ac:dyDescent="0.4">
      <c r="L24763" s="56">
        <f ca="1"/>
        <v>24762</v>
      </c>
      <c r="M24763" s="53">
        <f ca="1"/>
        <v>1967</v>
      </c>
      <c r="N24763" s="53">
        <f ca="1"/>
        <v>10</v>
      </c>
      <c r="O24763" s="53" t="str">
        <f ca="1"/>
        <v>1967-10</v>
      </c>
    </row>
    <row r="24764" spans="12:15" x14ac:dyDescent="0.4">
      <c r="L24764" s="56">
        <f ca="1"/>
        <v>24763</v>
      </c>
      <c r="M24764" s="53">
        <f ca="1"/>
        <v>1967</v>
      </c>
      <c r="N24764" s="53">
        <f ca="1"/>
        <v>10</v>
      </c>
      <c r="O24764" s="53" t="str">
        <f ca="1"/>
        <v>1967-10</v>
      </c>
    </row>
    <row r="24765" spans="12:15" x14ac:dyDescent="0.4">
      <c r="L24765" s="56">
        <f ca="1"/>
        <v>24764</v>
      </c>
      <c r="M24765" s="53">
        <f ca="1"/>
        <v>1967</v>
      </c>
      <c r="N24765" s="53">
        <f ca="1"/>
        <v>10</v>
      </c>
      <c r="O24765" s="53" t="str">
        <f ca="1"/>
        <v>1967-10</v>
      </c>
    </row>
    <row r="24766" spans="12:15" x14ac:dyDescent="0.4">
      <c r="L24766" s="56">
        <f ca="1"/>
        <v>24765</v>
      </c>
      <c r="M24766" s="53">
        <f ca="1"/>
        <v>1967</v>
      </c>
      <c r="N24766" s="53">
        <f ca="1"/>
        <v>10</v>
      </c>
      <c r="O24766" s="53" t="str">
        <f ca="1"/>
        <v>1967-10</v>
      </c>
    </row>
    <row r="24767" spans="12:15" x14ac:dyDescent="0.4">
      <c r="L24767" s="56">
        <f ca="1"/>
        <v>24766</v>
      </c>
      <c r="M24767" s="53">
        <f ca="1"/>
        <v>1967</v>
      </c>
      <c r="N24767" s="53">
        <f ca="1"/>
        <v>10</v>
      </c>
      <c r="O24767" s="53" t="str">
        <f ca="1"/>
        <v>1967-10</v>
      </c>
    </row>
    <row r="24768" spans="12:15" x14ac:dyDescent="0.4">
      <c r="L24768" s="56">
        <f ca="1"/>
        <v>24767</v>
      </c>
      <c r="M24768" s="53">
        <f ca="1"/>
        <v>1967</v>
      </c>
      <c r="N24768" s="53">
        <f ca="1"/>
        <v>10</v>
      </c>
      <c r="O24768" s="53" t="str">
        <f ca="1"/>
        <v>1967-10</v>
      </c>
    </row>
    <row r="24769" spans="12:15" x14ac:dyDescent="0.4">
      <c r="L24769" s="56">
        <f ca="1"/>
        <v>24768</v>
      </c>
      <c r="M24769" s="53">
        <f ca="1"/>
        <v>1967</v>
      </c>
      <c r="N24769" s="53">
        <f ca="1"/>
        <v>10</v>
      </c>
      <c r="O24769" s="53" t="str">
        <f ca="1"/>
        <v>1967-10</v>
      </c>
    </row>
    <row r="24770" spans="12:15" x14ac:dyDescent="0.4">
      <c r="L24770" s="56">
        <f ca="1"/>
        <v>24769</v>
      </c>
      <c r="M24770" s="53">
        <f ca="1"/>
        <v>1967</v>
      </c>
      <c r="N24770" s="53">
        <f ca="1"/>
        <v>10</v>
      </c>
      <c r="O24770" s="53" t="str">
        <f ca="1"/>
        <v>1967-10</v>
      </c>
    </row>
    <row r="24771" spans="12:15" x14ac:dyDescent="0.4">
      <c r="L24771" s="56">
        <f ca="1"/>
        <v>24770</v>
      </c>
      <c r="M24771" s="53">
        <f ca="1"/>
        <v>1967</v>
      </c>
      <c r="N24771" s="53">
        <f ca="1"/>
        <v>10</v>
      </c>
      <c r="O24771" s="53" t="str">
        <f ca="1"/>
        <v>1967-10</v>
      </c>
    </row>
    <row r="24772" spans="12:15" x14ac:dyDescent="0.4">
      <c r="L24772" s="56">
        <f ca="1"/>
        <v>24771</v>
      </c>
      <c r="M24772" s="53">
        <f ca="1"/>
        <v>1967</v>
      </c>
      <c r="N24772" s="53">
        <f ca="1"/>
        <v>10</v>
      </c>
      <c r="O24772" s="53" t="str">
        <f ca="1"/>
        <v>1967-10</v>
      </c>
    </row>
    <row r="24773" spans="12:15" x14ac:dyDescent="0.4">
      <c r="L24773" s="56">
        <f ca="1"/>
        <v>24772</v>
      </c>
      <c r="M24773" s="53">
        <f ca="1"/>
        <v>1967</v>
      </c>
      <c r="N24773" s="53">
        <f ca="1"/>
        <v>10</v>
      </c>
      <c r="O24773" s="53" t="str">
        <f ca="1"/>
        <v>1967-10</v>
      </c>
    </row>
    <row r="24774" spans="12:15" x14ac:dyDescent="0.4">
      <c r="L24774" s="56">
        <f ca="1"/>
        <v>24773</v>
      </c>
      <c r="M24774" s="53">
        <f ca="1"/>
        <v>1967</v>
      </c>
      <c r="N24774" s="53">
        <f ca="1"/>
        <v>10</v>
      </c>
      <c r="O24774" s="53" t="str">
        <f ca="1"/>
        <v>1967-10</v>
      </c>
    </row>
    <row r="24775" spans="12:15" x14ac:dyDescent="0.4">
      <c r="L24775" s="56">
        <f ca="1"/>
        <v>24774</v>
      </c>
      <c r="M24775" s="53">
        <f ca="1"/>
        <v>1967</v>
      </c>
      <c r="N24775" s="53">
        <f ca="1"/>
        <v>10</v>
      </c>
      <c r="O24775" s="53" t="str">
        <f ca="1"/>
        <v>1967-10</v>
      </c>
    </row>
    <row r="24776" spans="12:15" x14ac:dyDescent="0.4">
      <c r="L24776" s="56">
        <f ca="1"/>
        <v>24775</v>
      </c>
      <c r="M24776" s="53">
        <f ca="1"/>
        <v>1967</v>
      </c>
      <c r="N24776" s="53">
        <f ca="1"/>
        <v>10</v>
      </c>
      <c r="O24776" s="53" t="str">
        <f ca="1"/>
        <v>1967-10</v>
      </c>
    </row>
    <row r="24777" spans="12:15" x14ac:dyDescent="0.4">
      <c r="L24777" s="56">
        <f ca="1"/>
        <v>24776</v>
      </c>
      <c r="M24777" s="53">
        <f ca="1"/>
        <v>1967</v>
      </c>
      <c r="N24777" s="53">
        <f ca="1"/>
        <v>10</v>
      </c>
      <c r="O24777" s="53" t="str">
        <f ca="1"/>
        <v>1967-10</v>
      </c>
    </row>
    <row r="24778" spans="12:15" x14ac:dyDescent="0.4">
      <c r="L24778" s="56">
        <f ca="1"/>
        <v>24777</v>
      </c>
      <c r="M24778" s="53">
        <f ca="1"/>
        <v>1967</v>
      </c>
      <c r="N24778" s="53">
        <f ca="1"/>
        <v>11</v>
      </c>
      <c r="O24778" s="53" t="str">
        <f ca="1"/>
        <v>1967-11</v>
      </c>
    </row>
    <row r="24779" spans="12:15" x14ac:dyDescent="0.4">
      <c r="L24779" s="56">
        <f ca="1"/>
        <v>24778</v>
      </c>
      <c r="M24779" s="53">
        <f ca="1"/>
        <v>1967</v>
      </c>
      <c r="N24779" s="53">
        <f ca="1"/>
        <v>11</v>
      </c>
      <c r="O24779" s="53" t="str">
        <f ca="1"/>
        <v>1967-11</v>
      </c>
    </row>
    <row r="24780" spans="12:15" x14ac:dyDescent="0.4">
      <c r="L24780" s="56">
        <f ca="1"/>
        <v>24779</v>
      </c>
      <c r="M24780" s="53">
        <f ca="1"/>
        <v>1967</v>
      </c>
      <c r="N24780" s="53">
        <f ca="1"/>
        <v>11</v>
      </c>
      <c r="O24780" s="53" t="str">
        <f ca="1"/>
        <v>1967-11</v>
      </c>
    </row>
    <row r="24781" spans="12:15" x14ac:dyDescent="0.4">
      <c r="L24781" s="56">
        <f ca="1"/>
        <v>24780</v>
      </c>
      <c r="M24781" s="53">
        <f ca="1"/>
        <v>1967</v>
      </c>
      <c r="N24781" s="53">
        <f ca="1"/>
        <v>11</v>
      </c>
      <c r="O24781" s="53" t="str">
        <f ca="1"/>
        <v>1967-11</v>
      </c>
    </row>
    <row r="24782" spans="12:15" x14ac:dyDescent="0.4">
      <c r="L24782" s="56">
        <f ca="1"/>
        <v>24781</v>
      </c>
      <c r="M24782" s="53">
        <f ca="1"/>
        <v>1967</v>
      </c>
      <c r="N24782" s="53">
        <f ca="1"/>
        <v>11</v>
      </c>
      <c r="O24782" s="53" t="str">
        <f ca="1"/>
        <v>1967-11</v>
      </c>
    </row>
    <row r="24783" spans="12:15" x14ac:dyDescent="0.4">
      <c r="L24783" s="56">
        <f ca="1"/>
        <v>24782</v>
      </c>
      <c r="M24783" s="53">
        <f ca="1"/>
        <v>1967</v>
      </c>
      <c r="N24783" s="53">
        <f ca="1"/>
        <v>11</v>
      </c>
      <c r="O24783" s="53" t="str">
        <f ca="1"/>
        <v>1967-11</v>
      </c>
    </row>
    <row r="24784" spans="12:15" x14ac:dyDescent="0.4">
      <c r="L24784" s="56">
        <f ca="1"/>
        <v>24783</v>
      </c>
      <c r="M24784" s="53">
        <f ca="1"/>
        <v>1967</v>
      </c>
      <c r="N24784" s="53">
        <f ca="1"/>
        <v>11</v>
      </c>
      <c r="O24784" s="53" t="str">
        <f ca="1"/>
        <v>1967-11</v>
      </c>
    </row>
    <row r="24785" spans="12:15" x14ac:dyDescent="0.4">
      <c r="L24785" s="56">
        <f ca="1"/>
        <v>24784</v>
      </c>
      <c r="M24785" s="53">
        <f ca="1"/>
        <v>1967</v>
      </c>
      <c r="N24785" s="53">
        <f ca="1"/>
        <v>11</v>
      </c>
      <c r="O24785" s="53" t="str">
        <f ca="1"/>
        <v>1967-11</v>
      </c>
    </row>
    <row r="24786" spans="12:15" x14ac:dyDescent="0.4">
      <c r="L24786" s="56">
        <f ca="1"/>
        <v>24785</v>
      </c>
      <c r="M24786" s="53">
        <f ca="1"/>
        <v>1967</v>
      </c>
      <c r="N24786" s="53">
        <f ca="1"/>
        <v>11</v>
      </c>
      <c r="O24786" s="53" t="str">
        <f ca="1"/>
        <v>1967-11</v>
      </c>
    </row>
    <row r="24787" spans="12:15" x14ac:dyDescent="0.4">
      <c r="L24787" s="56">
        <f ca="1"/>
        <v>24786</v>
      </c>
      <c r="M24787" s="53">
        <f ca="1"/>
        <v>1967</v>
      </c>
      <c r="N24787" s="53">
        <f ca="1"/>
        <v>11</v>
      </c>
      <c r="O24787" s="53" t="str">
        <f ca="1"/>
        <v>1967-11</v>
      </c>
    </row>
    <row r="24788" spans="12:15" x14ac:dyDescent="0.4">
      <c r="L24788" s="56">
        <f ca="1"/>
        <v>24787</v>
      </c>
      <c r="M24788" s="53">
        <f ca="1"/>
        <v>1967</v>
      </c>
      <c r="N24788" s="53">
        <f ca="1"/>
        <v>11</v>
      </c>
      <c r="O24788" s="53" t="str">
        <f ca="1"/>
        <v>1967-11</v>
      </c>
    </row>
    <row r="24789" spans="12:15" x14ac:dyDescent="0.4">
      <c r="L24789" s="56">
        <f ca="1"/>
        <v>24788</v>
      </c>
      <c r="M24789" s="53">
        <f ca="1"/>
        <v>1967</v>
      </c>
      <c r="N24789" s="53">
        <f ca="1"/>
        <v>11</v>
      </c>
      <c r="O24789" s="53" t="str">
        <f ca="1"/>
        <v>1967-11</v>
      </c>
    </row>
    <row r="24790" spans="12:15" x14ac:dyDescent="0.4">
      <c r="L24790" s="56">
        <f ca="1"/>
        <v>24789</v>
      </c>
      <c r="M24790" s="53">
        <f ca="1"/>
        <v>1967</v>
      </c>
      <c r="N24790" s="53">
        <f ca="1"/>
        <v>11</v>
      </c>
      <c r="O24790" s="53" t="str">
        <f ca="1"/>
        <v>1967-11</v>
      </c>
    </row>
    <row r="24791" spans="12:15" x14ac:dyDescent="0.4">
      <c r="L24791" s="56">
        <f ca="1"/>
        <v>24790</v>
      </c>
      <c r="M24791" s="53">
        <f ca="1"/>
        <v>1967</v>
      </c>
      <c r="N24791" s="53">
        <f ca="1"/>
        <v>11</v>
      </c>
      <c r="O24791" s="53" t="str">
        <f ca="1"/>
        <v>1967-11</v>
      </c>
    </row>
    <row r="24792" spans="12:15" x14ac:dyDescent="0.4">
      <c r="L24792" s="56">
        <f ca="1"/>
        <v>24791</v>
      </c>
      <c r="M24792" s="53">
        <f ca="1"/>
        <v>1967</v>
      </c>
      <c r="N24792" s="53">
        <f ca="1"/>
        <v>11</v>
      </c>
      <c r="O24792" s="53" t="str">
        <f ca="1"/>
        <v>1967-11</v>
      </c>
    </row>
    <row r="24793" spans="12:15" x14ac:dyDescent="0.4">
      <c r="L24793" s="56">
        <f ca="1"/>
        <v>24792</v>
      </c>
      <c r="M24793" s="53">
        <f ca="1"/>
        <v>1967</v>
      </c>
      <c r="N24793" s="53">
        <f ca="1"/>
        <v>11</v>
      </c>
      <c r="O24793" s="53" t="str">
        <f ca="1"/>
        <v>1967-11</v>
      </c>
    </row>
    <row r="24794" spans="12:15" x14ac:dyDescent="0.4">
      <c r="L24794" s="56">
        <f ca="1"/>
        <v>24793</v>
      </c>
      <c r="M24794" s="53">
        <f ca="1"/>
        <v>1967</v>
      </c>
      <c r="N24794" s="53">
        <f ca="1"/>
        <v>11</v>
      </c>
      <c r="O24794" s="53" t="str">
        <f ca="1"/>
        <v>1967-11</v>
      </c>
    </row>
    <row r="24795" spans="12:15" x14ac:dyDescent="0.4">
      <c r="L24795" s="56">
        <f ca="1"/>
        <v>24794</v>
      </c>
      <c r="M24795" s="53">
        <f ca="1"/>
        <v>1967</v>
      </c>
      <c r="N24795" s="53">
        <f ca="1"/>
        <v>11</v>
      </c>
      <c r="O24795" s="53" t="str">
        <f ca="1"/>
        <v>1967-11</v>
      </c>
    </row>
    <row r="24796" spans="12:15" x14ac:dyDescent="0.4">
      <c r="L24796" s="56">
        <f ca="1"/>
        <v>24795</v>
      </c>
      <c r="M24796" s="53">
        <f ca="1"/>
        <v>1967</v>
      </c>
      <c r="N24796" s="53">
        <f ca="1"/>
        <v>11</v>
      </c>
      <c r="O24796" s="53" t="str">
        <f ca="1"/>
        <v>1967-11</v>
      </c>
    </row>
    <row r="24797" spans="12:15" x14ac:dyDescent="0.4">
      <c r="L24797" s="56">
        <f ca="1"/>
        <v>24796</v>
      </c>
      <c r="M24797" s="53">
        <f ca="1"/>
        <v>1967</v>
      </c>
      <c r="N24797" s="53">
        <f ca="1"/>
        <v>11</v>
      </c>
      <c r="O24797" s="53" t="str">
        <f ca="1"/>
        <v>1967-11</v>
      </c>
    </row>
    <row r="24798" spans="12:15" x14ac:dyDescent="0.4">
      <c r="L24798" s="56">
        <f ca="1"/>
        <v>24797</v>
      </c>
      <c r="M24798" s="53">
        <f ca="1"/>
        <v>1967</v>
      </c>
      <c r="N24798" s="53">
        <f ca="1"/>
        <v>11</v>
      </c>
      <c r="O24798" s="53" t="str">
        <f ca="1"/>
        <v>1967-11</v>
      </c>
    </row>
    <row r="24799" spans="12:15" x14ac:dyDescent="0.4">
      <c r="L24799" s="56">
        <f ca="1"/>
        <v>24798</v>
      </c>
      <c r="M24799" s="53">
        <f ca="1"/>
        <v>1967</v>
      </c>
      <c r="N24799" s="53">
        <f ca="1"/>
        <v>11</v>
      </c>
      <c r="O24799" s="53" t="str">
        <f ca="1"/>
        <v>1967-11</v>
      </c>
    </row>
    <row r="24800" spans="12:15" x14ac:dyDescent="0.4">
      <c r="L24800" s="56">
        <f ca="1"/>
        <v>24799</v>
      </c>
      <c r="M24800" s="53">
        <f ca="1"/>
        <v>1967</v>
      </c>
      <c r="N24800" s="53">
        <f ca="1"/>
        <v>11</v>
      </c>
      <c r="O24800" s="53" t="str">
        <f ca="1"/>
        <v>1967-11</v>
      </c>
    </row>
    <row r="24801" spans="12:15" x14ac:dyDescent="0.4">
      <c r="L24801" s="56">
        <f ca="1"/>
        <v>24800</v>
      </c>
      <c r="M24801" s="53">
        <f ca="1"/>
        <v>1967</v>
      </c>
      <c r="N24801" s="53">
        <f ca="1"/>
        <v>11</v>
      </c>
      <c r="O24801" s="53" t="str">
        <f ca="1"/>
        <v>1967-11</v>
      </c>
    </row>
    <row r="24802" spans="12:15" x14ac:dyDescent="0.4">
      <c r="L24802" s="56">
        <f ca="1"/>
        <v>24801</v>
      </c>
      <c r="M24802" s="53">
        <f ca="1"/>
        <v>1967</v>
      </c>
      <c r="N24802" s="53">
        <f ca="1"/>
        <v>11</v>
      </c>
      <c r="O24802" s="53" t="str">
        <f ca="1"/>
        <v>1967-11</v>
      </c>
    </row>
    <row r="24803" spans="12:15" x14ac:dyDescent="0.4">
      <c r="L24803" s="56">
        <f ca="1"/>
        <v>24802</v>
      </c>
      <c r="M24803" s="53">
        <f ca="1"/>
        <v>1967</v>
      </c>
      <c r="N24803" s="53">
        <f ca="1"/>
        <v>11</v>
      </c>
      <c r="O24803" s="53" t="str">
        <f ca="1"/>
        <v>1967-11</v>
      </c>
    </row>
    <row r="24804" spans="12:15" x14ac:dyDescent="0.4">
      <c r="L24804" s="56">
        <f ca="1"/>
        <v>24803</v>
      </c>
      <c r="M24804" s="53">
        <f ca="1"/>
        <v>1967</v>
      </c>
      <c r="N24804" s="53">
        <f ca="1"/>
        <v>11</v>
      </c>
      <c r="O24804" s="53" t="str">
        <f ca="1"/>
        <v>1967-11</v>
      </c>
    </row>
    <row r="24805" spans="12:15" x14ac:dyDescent="0.4">
      <c r="L24805" s="56">
        <f ca="1"/>
        <v>24804</v>
      </c>
      <c r="M24805" s="53">
        <f ca="1"/>
        <v>1967</v>
      </c>
      <c r="N24805" s="53">
        <f ca="1"/>
        <v>11</v>
      </c>
      <c r="O24805" s="53" t="str">
        <f ca="1"/>
        <v>1967-11</v>
      </c>
    </row>
    <row r="24806" spans="12:15" x14ac:dyDescent="0.4">
      <c r="L24806" s="56">
        <f ca="1"/>
        <v>24805</v>
      </c>
      <c r="M24806" s="53">
        <f ca="1"/>
        <v>1967</v>
      </c>
      <c r="N24806" s="53">
        <f ca="1"/>
        <v>11</v>
      </c>
      <c r="O24806" s="53" t="str">
        <f ca="1"/>
        <v>1967-11</v>
      </c>
    </row>
    <row r="24807" spans="12:15" x14ac:dyDescent="0.4">
      <c r="L24807" s="56">
        <f ca="1"/>
        <v>24806</v>
      </c>
      <c r="M24807" s="53">
        <f ca="1"/>
        <v>1967</v>
      </c>
      <c r="N24807" s="53">
        <f ca="1"/>
        <v>11</v>
      </c>
      <c r="O24807" s="53" t="str">
        <f ca="1"/>
        <v>1967-11</v>
      </c>
    </row>
    <row r="24808" spans="12:15" x14ac:dyDescent="0.4">
      <c r="L24808" s="56">
        <f ca="1"/>
        <v>24807</v>
      </c>
      <c r="M24808" s="53">
        <f ca="1"/>
        <v>1967</v>
      </c>
      <c r="N24808" s="53">
        <f ca="1"/>
        <v>12</v>
      </c>
      <c r="O24808" s="53" t="str">
        <f ca="1"/>
        <v>1967-12</v>
      </c>
    </row>
    <row r="24809" spans="12:15" x14ac:dyDescent="0.4">
      <c r="L24809" s="56">
        <f ca="1"/>
        <v>24808</v>
      </c>
      <c r="M24809" s="53">
        <f ca="1"/>
        <v>1967</v>
      </c>
      <c r="N24809" s="53">
        <f ca="1"/>
        <v>12</v>
      </c>
      <c r="O24809" s="53" t="str">
        <f ca="1"/>
        <v>1967-12</v>
      </c>
    </row>
    <row r="24810" spans="12:15" x14ac:dyDescent="0.4">
      <c r="L24810" s="56">
        <f ca="1"/>
        <v>24809</v>
      </c>
      <c r="M24810" s="53">
        <f ca="1"/>
        <v>1967</v>
      </c>
      <c r="N24810" s="53">
        <f ca="1"/>
        <v>12</v>
      </c>
      <c r="O24810" s="53" t="str">
        <f ca="1"/>
        <v>1967-12</v>
      </c>
    </row>
    <row r="24811" spans="12:15" x14ac:dyDescent="0.4">
      <c r="L24811" s="56">
        <f ca="1"/>
        <v>24810</v>
      </c>
      <c r="M24811" s="53">
        <f ca="1"/>
        <v>1967</v>
      </c>
      <c r="N24811" s="53">
        <f ca="1"/>
        <v>12</v>
      </c>
      <c r="O24811" s="53" t="str">
        <f ca="1"/>
        <v>1967-12</v>
      </c>
    </row>
    <row r="24812" spans="12:15" x14ac:dyDescent="0.4">
      <c r="L24812" s="56">
        <f ca="1"/>
        <v>24811</v>
      </c>
      <c r="M24812" s="53">
        <f ca="1"/>
        <v>1967</v>
      </c>
      <c r="N24812" s="53">
        <f ca="1"/>
        <v>12</v>
      </c>
      <c r="O24812" s="53" t="str">
        <f ca="1"/>
        <v>1967-12</v>
      </c>
    </row>
    <row r="24813" spans="12:15" x14ac:dyDescent="0.4">
      <c r="L24813" s="56">
        <f ca="1"/>
        <v>24812</v>
      </c>
      <c r="M24813" s="53">
        <f ca="1"/>
        <v>1967</v>
      </c>
      <c r="N24813" s="53">
        <f ca="1"/>
        <v>12</v>
      </c>
      <c r="O24813" s="53" t="str">
        <f ca="1"/>
        <v>1967-12</v>
      </c>
    </row>
    <row r="24814" spans="12:15" x14ac:dyDescent="0.4">
      <c r="L24814" s="56">
        <f ca="1"/>
        <v>24813</v>
      </c>
      <c r="M24814" s="53">
        <f ca="1"/>
        <v>1967</v>
      </c>
      <c r="N24814" s="53">
        <f ca="1"/>
        <v>12</v>
      </c>
      <c r="O24814" s="53" t="str">
        <f ca="1"/>
        <v>1967-12</v>
      </c>
    </row>
    <row r="24815" spans="12:15" x14ac:dyDescent="0.4">
      <c r="L24815" s="56">
        <f ca="1"/>
        <v>24814</v>
      </c>
      <c r="M24815" s="53">
        <f ca="1"/>
        <v>1967</v>
      </c>
      <c r="N24815" s="53">
        <f ca="1"/>
        <v>12</v>
      </c>
      <c r="O24815" s="53" t="str">
        <f ca="1"/>
        <v>1967-12</v>
      </c>
    </row>
    <row r="24816" spans="12:15" x14ac:dyDescent="0.4">
      <c r="L24816" s="56">
        <f ca="1"/>
        <v>24815</v>
      </c>
      <c r="M24816" s="53">
        <f ca="1"/>
        <v>1967</v>
      </c>
      <c r="N24816" s="53">
        <f ca="1"/>
        <v>12</v>
      </c>
      <c r="O24816" s="53" t="str">
        <f ca="1"/>
        <v>1967-12</v>
      </c>
    </row>
    <row r="24817" spans="12:15" x14ac:dyDescent="0.4">
      <c r="L24817" s="56">
        <f ca="1"/>
        <v>24816</v>
      </c>
      <c r="M24817" s="53">
        <f ca="1"/>
        <v>1967</v>
      </c>
      <c r="N24817" s="53">
        <f ca="1"/>
        <v>12</v>
      </c>
      <c r="O24817" s="53" t="str">
        <f ca="1"/>
        <v>1967-12</v>
      </c>
    </row>
    <row r="24818" spans="12:15" x14ac:dyDescent="0.4">
      <c r="L24818" s="56">
        <f ca="1"/>
        <v>24817</v>
      </c>
      <c r="M24818" s="53">
        <f ca="1"/>
        <v>1967</v>
      </c>
      <c r="N24818" s="53">
        <f ca="1"/>
        <v>12</v>
      </c>
      <c r="O24818" s="53" t="str">
        <f ca="1"/>
        <v>1967-12</v>
      </c>
    </row>
    <row r="24819" spans="12:15" x14ac:dyDescent="0.4">
      <c r="L24819" s="56">
        <f ca="1"/>
        <v>24818</v>
      </c>
      <c r="M24819" s="53">
        <f ca="1"/>
        <v>1967</v>
      </c>
      <c r="N24819" s="53">
        <f ca="1"/>
        <v>12</v>
      </c>
      <c r="O24819" s="53" t="str">
        <f ca="1"/>
        <v>1967-12</v>
      </c>
    </row>
    <row r="24820" spans="12:15" x14ac:dyDescent="0.4">
      <c r="L24820" s="56">
        <f ca="1"/>
        <v>24819</v>
      </c>
      <c r="M24820" s="53">
        <f ca="1"/>
        <v>1967</v>
      </c>
      <c r="N24820" s="53">
        <f ca="1"/>
        <v>12</v>
      </c>
      <c r="O24820" s="53" t="str">
        <f ca="1"/>
        <v>1967-12</v>
      </c>
    </row>
    <row r="24821" spans="12:15" x14ac:dyDescent="0.4">
      <c r="L24821" s="56">
        <f ca="1"/>
        <v>24820</v>
      </c>
      <c r="M24821" s="53">
        <f ca="1"/>
        <v>1967</v>
      </c>
      <c r="N24821" s="53">
        <f ca="1"/>
        <v>12</v>
      </c>
      <c r="O24821" s="53" t="str">
        <f ca="1"/>
        <v>1967-12</v>
      </c>
    </row>
    <row r="24822" spans="12:15" x14ac:dyDescent="0.4">
      <c r="L24822" s="56">
        <f ca="1"/>
        <v>24821</v>
      </c>
      <c r="M24822" s="53">
        <f ca="1"/>
        <v>1967</v>
      </c>
      <c r="N24822" s="53">
        <f ca="1"/>
        <v>12</v>
      </c>
      <c r="O24822" s="53" t="str">
        <f ca="1"/>
        <v>1967-12</v>
      </c>
    </row>
    <row r="24823" spans="12:15" x14ac:dyDescent="0.4">
      <c r="L24823" s="56">
        <f ca="1"/>
        <v>24822</v>
      </c>
      <c r="M24823" s="53">
        <f ca="1"/>
        <v>1967</v>
      </c>
      <c r="N24823" s="53">
        <f ca="1"/>
        <v>12</v>
      </c>
      <c r="O24823" s="53" t="str">
        <f ca="1"/>
        <v>1967-12</v>
      </c>
    </row>
    <row r="24824" spans="12:15" x14ac:dyDescent="0.4">
      <c r="L24824" s="56">
        <f ca="1"/>
        <v>24823</v>
      </c>
      <c r="M24824" s="53">
        <f ca="1"/>
        <v>1967</v>
      </c>
      <c r="N24824" s="53">
        <f ca="1"/>
        <v>12</v>
      </c>
      <c r="O24824" s="53" t="str">
        <f ca="1"/>
        <v>1967-12</v>
      </c>
    </row>
    <row r="24825" spans="12:15" x14ac:dyDescent="0.4">
      <c r="L24825" s="56">
        <f ca="1"/>
        <v>24824</v>
      </c>
      <c r="M24825" s="53">
        <f ca="1"/>
        <v>1967</v>
      </c>
      <c r="N24825" s="53">
        <f ca="1"/>
        <v>12</v>
      </c>
      <c r="O24825" s="53" t="str">
        <f ca="1"/>
        <v>1967-12</v>
      </c>
    </row>
    <row r="24826" spans="12:15" x14ac:dyDescent="0.4">
      <c r="L24826" s="56">
        <f ca="1"/>
        <v>24825</v>
      </c>
      <c r="M24826" s="53">
        <f ca="1"/>
        <v>1967</v>
      </c>
      <c r="N24826" s="53">
        <f ca="1"/>
        <v>12</v>
      </c>
      <c r="O24826" s="53" t="str">
        <f ca="1"/>
        <v>1967-12</v>
      </c>
    </row>
    <row r="24827" spans="12:15" x14ac:dyDescent="0.4">
      <c r="L24827" s="56">
        <f ca="1"/>
        <v>24826</v>
      </c>
      <c r="M24827" s="53">
        <f ca="1"/>
        <v>1967</v>
      </c>
      <c r="N24827" s="53">
        <f ca="1"/>
        <v>12</v>
      </c>
      <c r="O24827" s="53" t="str">
        <f ca="1"/>
        <v>1967-12</v>
      </c>
    </row>
    <row r="24828" spans="12:15" x14ac:dyDescent="0.4">
      <c r="L24828" s="56">
        <f ca="1"/>
        <v>24827</v>
      </c>
      <c r="M24828" s="53">
        <f ca="1"/>
        <v>1967</v>
      </c>
      <c r="N24828" s="53">
        <f ca="1"/>
        <v>12</v>
      </c>
      <c r="O24828" s="53" t="str">
        <f ca="1"/>
        <v>1967-12</v>
      </c>
    </row>
    <row r="24829" spans="12:15" x14ac:dyDescent="0.4">
      <c r="L24829" s="56">
        <f ca="1"/>
        <v>24828</v>
      </c>
      <c r="M24829" s="53">
        <f ca="1"/>
        <v>1967</v>
      </c>
      <c r="N24829" s="53">
        <f ca="1"/>
        <v>12</v>
      </c>
      <c r="O24829" s="53" t="str">
        <f ca="1"/>
        <v>1967-12</v>
      </c>
    </row>
    <row r="24830" spans="12:15" x14ac:dyDescent="0.4">
      <c r="L24830" s="56">
        <f ca="1"/>
        <v>24829</v>
      </c>
      <c r="M24830" s="53">
        <f ca="1"/>
        <v>1967</v>
      </c>
      <c r="N24830" s="53">
        <f ca="1"/>
        <v>12</v>
      </c>
      <c r="O24830" s="53" t="str">
        <f ca="1"/>
        <v>1967-12</v>
      </c>
    </row>
    <row r="24831" spans="12:15" x14ac:dyDescent="0.4">
      <c r="L24831" s="56">
        <f ca="1"/>
        <v>24830</v>
      </c>
      <c r="M24831" s="53">
        <f ca="1"/>
        <v>1967</v>
      </c>
      <c r="N24831" s="53">
        <f ca="1"/>
        <v>12</v>
      </c>
      <c r="O24831" s="53" t="str">
        <f ca="1"/>
        <v>1967-12</v>
      </c>
    </row>
    <row r="24832" spans="12:15" x14ac:dyDescent="0.4">
      <c r="L24832" s="56">
        <f ca="1"/>
        <v>24831</v>
      </c>
      <c r="M24832" s="53">
        <f ca="1"/>
        <v>1967</v>
      </c>
      <c r="N24832" s="53">
        <f ca="1"/>
        <v>12</v>
      </c>
      <c r="O24832" s="53" t="str">
        <f ca="1"/>
        <v>1967-12</v>
      </c>
    </row>
    <row r="24833" spans="12:15" x14ac:dyDescent="0.4">
      <c r="L24833" s="56">
        <f ca="1"/>
        <v>24832</v>
      </c>
      <c r="M24833" s="53">
        <f ca="1"/>
        <v>1967</v>
      </c>
      <c r="N24833" s="53">
        <f ca="1"/>
        <v>12</v>
      </c>
      <c r="O24833" s="53" t="str">
        <f ca="1"/>
        <v>1967-12</v>
      </c>
    </row>
    <row r="24834" spans="12:15" x14ac:dyDescent="0.4">
      <c r="L24834" s="56">
        <f ca="1"/>
        <v>24833</v>
      </c>
      <c r="M24834" s="53">
        <f ca="1"/>
        <v>1967</v>
      </c>
      <c r="N24834" s="53">
        <f ca="1"/>
        <v>12</v>
      </c>
      <c r="O24834" s="53" t="str">
        <f ca="1"/>
        <v>1967-12</v>
      </c>
    </row>
    <row r="24835" spans="12:15" x14ac:dyDescent="0.4">
      <c r="L24835" s="56">
        <f ca="1"/>
        <v>24834</v>
      </c>
      <c r="M24835" s="53">
        <f ca="1"/>
        <v>1967</v>
      </c>
      <c r="N24835" s="53">
        <f ca="1"/>
        <v>12</v>
      </c>
      <c r="O24835" s="53" t="str">
        <f ca="1"/>
        <v>1967-12</v>
      </c>
    </row>
    <row r="24836" spans="12:15" x14ac:dyDescent="0.4">
      <c r="L24836" s="56">
        <f ca="1"/>
        <v>24835</v>
      </c>
      <c r="M24836" s="53">
        <f ca="1"/>
        <v>1967</v>
      </c>
      <c r="N24836" s="53">
        <f ca="1"/>
        <v>12</v>
      </c>
      <c r="O24836" s="53" t="str">
        <f ca="1"/>
        <v>1967-12</v>
      </c>
    </row>
    <row r="24837" spans="12:15" x14ac:dyDescent="0.4">
      <c r="L24837" s="56">
        <f ca="1"/>
        <v>24836</v>
      </c>
      <c r="M24837" s="53">
        <f ca="1"/>
        <v>1967</v>
      </c>
      <c r="N24837" s="53">
        <f ca="1"/>
        <v>12</v>
      </c>
      <c r="O24837" s="53" t="str">
        <f ca="1"/>
        <v>1967-12</v>
      </c>
    </row>
    <row r="24838" spans="12:15" x14ac:dyDescent="0.4">
      <c r="L24838" s="56">
        <f ca="1"/>
        <v>24837</v>
      </c>
      <c r="M24838" s="53">
        <f ca="1"/>
        <v>1967</v>
      </c>
      <c r="N24838" s="53">
        <f ca="1"/>
        <v>12</v>
      </c>
      <c r="O24838" s="53" t="str">
        <f ca="1"/>
        <v>1967-12</v>
      </c>
    </row>
    <row r="24839" spans="12:15" x14ac:dyDescent="0.4">
      <c r="L24839" s="56">
        <f ca="1"/>
        <v>24838</v>
      </c>
      <c r="M24839" s="53">
        <f ca="1"/>
        <v>1968</v>
      </c>
      <c r="N24839" s="53">
        <f ca="1"/>
        <v>1</v>
      </c>
      <c r="O24839" s="53" t="str">
        <f ca="1"/>
        <v>1968-01</v>
      </c>
    </row>
    <row r="24840" spans="12:15" x14ac:dyDescent="0.4">
      <c r="L24840" s="56">
        <f ca="1"/>
        <v>24839</v>
      </c>
      <c r="M24840" s="53">
        <f ca="1"/>
        <v>1968</v>
      </c>
      <c r="N24840" s="53">
        <f ca="1"/>
        <v>1</v>
      </c>
      <c r="O24840" s="53" t="str">
        <f ca="1"/>
        <v>1968-01</v>
      </c>
    </row>
    <row r="24841" spans="12:15" x14ac:dyDescent="0.4">
      <c r="L24841" s="56">
        <f ca="1"/>
        <v>24840</v>
      </c>
      <c r="M24841" s="53">
        <f ca="1"/>
        <v>1968</v>
      </c>
      <c r="N24841" s="53">
        <f ca="1"/>
        <v>1</v>
      </c>
      <c r="O24841" s="53" t="str">
        <f ca="1"/>
        <v>1968-01</v>
      </c>
    </row>
    <row r="24842" spans="12:15" x14ac:dyDescent="0.4">
      <c r="L24842" s="56">
        <f ca="1"/>
        <v>24841</v>
      </c>
      <c r="M24842" s="53">
        <f ca="1"/>
        <v>1968</v>
      </c>
      <c r="N24842" s="53">
        <f ca="1"/>
        <v>1</v>
      </c>
      <c r="O24842" s="53" t="str">
        <f ca="1"/>
        <v>1968-01</v>
      </c>
    </row>
    <row r="24843" spans="12:15" x14ac:dyDescent="0.4">
      <c r="L24843" s="56">
        <f ca="1"/>
        <v>24842</v>
      </c>
      <c r="M24843" s="53">
        <f ca="1"/>
        <v>1968</v>
      </c>
      <c r="N24843" s="53">
        <f ca="1"/>
        <v>1</v>
      </c>
      <c r="O24843" s="53" t="str">
        <f ca="1"/>
        <v>1968-01</v>
      </c>
    </row>
    <row r="24844" spans="12:15" x14ac:dyDescent="0.4">
      <c r="L24844" s="56">
        <f ca="1"/>
        <v>24843</v>
      </c>
      <c r="M24844" s="53">
        <f ca="1"/>
        <v>1968</v>
      </c>
      <c r="N24844" s="53">
        <f ca="1"/>
        <v>1</v>
      </c>
      <c r="O24844" s="53" t="str">
        <f ca="1"/>
        <v>1968-01</v>
      </c>
    </row>
    <row r="24845" spans="12:15" x14ac:dyDescent="0.4">
      <c r="L24845" s="56">
        <f ca="1"/>
        <v>24844</v>
      </c>
      <c r="M24845" s="53">
        <f ca="1"/>
        <v>1968</v>
      </c>
      <c r="N24845" s="53">
        <f ca="1"/>
        <v>1</v>
      </c>
      <c r="O24845" s="53" t="str">
        <f ca="1"/>
        <v>1968-01</v>
      </c>
    </row>
    <row r="24846" spans="12:15" x14ac:dyDescent="0.4">
      <c r="L24846" s="56">
        <f ca="1"/>
        <v>24845</v>
      </c>
      <c r="M24846" s="53">
        <f ca="1"/>
        <v>1968</v>
      </c>
      <c r="N24846" s="53">
        <f ca="1"/>
        <v>1</v>
      </c>
      <c r="O24846" s="53" t="str">
        <f ca="1"/>
        <v>1968-01</v>
      </c>
    </row>
    <row r="24847" spans="12:15" x14ac:dyDescent="0.4">
      <c r="L24847" s="56">
        <f ca="1"/>
        <v>24846</v>
      </c>
      <c r="M24847" s="53">
        <f ca="1"/>
        <v>1968</v>
      </c>
      <c r="N24847" s="53">
        <f ca="1"/>
        <v>1</v>
      </c>
      <c r="O24847" s="53" t="str">
        <f ca="1"/>
        <v>1968-01</v>
      </c>
    </row>
    <row r="24848" spans="12:15" x14ac:dyDescent="0.4">
      <c r="L24848" s="56">
        <f ca="1"/>
        <v>24847</v>
      </c>
      <c r="M24848" s="53">
        <f ca="1"/>
        <v>1968</v>
      </c>
      <c r="N24848" s="53">
        <f ca="1"/>
        <v>1</v>
      </c>
      <c r="O24848" s="53" t="str">
        <f ca="1"/>
        <v>1968-01</v>
      </c>
    </row>
    <row r="24849" spans="12:15" x14ac:dyDescent="0.4">
      <c r="L24849" s="56">
        <f ca="1"/>
        <v>24848</v>
      </c>
      <c r="M24849" s="53">
        <f ca="1"/>
        <v>1968</v>
      </c>
      <c r="N24849" s="53">
        <f ca="1"/>
        <v>1</v>
      </c>
      <c r="O24849" s="53" t="str">
        <f ca="1"/>
        <v>1968-01</v>
      </c>
    </row>
    <row r="24850" spans="12:15" x14ac:dyDescent="0.4">
      <c r="L24850" s="56">
        <f ca="1"/>
        <v>24849</v>
      </c>
      <c r="M24850" s="53">
        <f ca="1"/>
        <v>1968</v>
      </c>
      <c r="N24850" s="53">
        <f ca="1"/>
        <v>1</v>
      </c>
      <c r="O24850" s="53" t="str">
        <f ca="1"/>
        <v>1968-01</v>
      </c>
    </row>
    <row r="24851" spans="12:15" x14ac:dyDescent="0.4">
      <c r="L24851" s="56">
        <f ca="1"/>
        <v>24850</v>
      </c>
      <c r="M24851" s="53">
        <f ca="1"/>
        <v>1968</v>
      </c>
      <c r="N24851" s="53">
        <f ca="1"/>
        <v>1</v>
      </c>
      <c r="O24851" s="53" t="str">
        <f ca="1"/>
        <v>1968-01</v>
      </c>
    </row>
    <row r="24852" spans="12:15" x14ac:dyDescent="0.4">
      <c r="L24852" s="56">
        <f ca="1"/>
        <v>24851</v>
      </c>
      <c r="M24852" s="53">
        <f ca="1"/>
        <v>1968</v>
      </c>
      <c r="N24852" s="53">
        <f ca="1"/>
        <v>1</v>
      </c>
      <c r="O24852" s="53" t="str">
        <f ca="1"/>
        <v>1968-01</v>
      </c>
    </row>
    <row r="24853" spans="12:15" x14ac:dyDescent="0.4">
      <c r="L24853" s="56">
        <f ca="1"/>
        <v>24852</v>
      </c>
      <c r="M24853" s="53">
        <f ca="1"/>
        <v>1968</v>
      </c>
      <c r="N24853" s="53">
        <f ca="1"/>
        <v>1</v>
      </c>
      <c r="O24853" s="53" t="str">
        <f ca="1"/>
        <v>1968-01</v>
      </c>
    </row>
    <row r="24854" spans="12:15" x14ac:dyDescent="0.4">
      <c r="L24854" s="56">
        <f ca="1"/>
        <v>24853</v>
      </c>
      <c r="M24854" s="53">
        <f ca="1"/>
        <v>1968</v>
      </c>
      <c r="N24854" s="53">
        <f ca="1"/>
        <v>1</v>
      </c>
      <c r="O24854" s="53" t="str">
        <f ca="1"/>
        <v>1968-01</v>
      </c>
    </row>
    <row r="24855" spans="12:15" x14ac:dyDescent="0.4">
      <c r="L24855" s="56">
        <f ca="1"/>
        <v>24854</v>
      </c>
      <c r="M24855" s="53">
        <f ca="1"/>
        <v>1968</v>
      </c>
      <c r="N24855" s="53">
        <f ca="1"/>
        <v>1</v>
      </c>
      <c r="O24855" s="53" t="str">
        <f ca="1"/>
        <v>1968-01</v>
      </c>
    </row>
    <row r="24856" spans="12:15" x14ac:dyDescent="0.4">
      <c r="L24856" s="56">
        <f ca="1"/>
        <v>24855</v>
      </c>
      <c r="M24856" s="53">
        <f ca="1"/>
        <v>1968</v>
      </c>
      <c r="N24856" s="53">
        <f ca="1"/>
        <v>1</v>
      </c>
      <c r="O24856" s="53" t="str">
        <f ca="1"/>
        <v>1968-01</v>
      </c>
    </row>
    <row r="24857" spans="12:15" x14ac:dyDescent="0.4">
      <c r="L24857" s="56">
        <f ca="1"/>
        <v>24856</v>
      </c>
      <c r="M24857" s="53">
        <f ca="1"/>
        <v>1968</v>
      </c>
      <c r="N24857" s="53">
        <f ca="1"/>
        <v>1</v>
      </c>
      <c r="O24857" s="53" t="str">
        <f ca="1"/>
        <v>1968-01</v>
      </c>
    </row>
    <row r="24858" spans="12:15" x14ac:dyDescent="0.4">
      <c r="L24858" s="56">
        <f ca="1"/>
        <v>24857</v>
      </c>
      <c r="M24858" s="53">
        <f ca="1"/>
        <v>1968</v>
      </c>
      <c r="N24858" s="53">
        <f ca="1"/>
        <v>1</v>
      </c>
      <c r="O24858" s="53" t="str">
        <f ca="1"/>
        <v>1968-01</v>
      </c>
    </row>
    <row r="24859" spans="12:15" x14ac:dyDescent="0.4">
      <c r="L24859" s="56">
        <f ca="1"/>
        <v>24858</v>
      </c>
      <c r="M24859" s="53">
        <f ca="1"/>
        <v>1968</v>
      </c>
      <c r="N24859" s="53">
        <f ca="1"/>
        <v>1</v>
      </c>
      <c r="O24859" s="53" t="str">
        <f ca="1"/>
        <v>1968-01</v>
      </c>
    </row>
    <row r="24860" spans="12:15" x14ac:dyDescent="0.4">
      <c r="L24860" s="56">
        <f ca="1"/>
        <v>24859</v>
      </c>
      <c r="M24860" s="53">
        <f ca="1"/>
        <v>1968</v>
      </c>
      <c r="N24860" s="53">
        <f ca="1"/>
        <v>1</v>
      </c>
      <c r="O24860" s="53" t="str">
        <f ca="1"/>
        <v>1968-01</v>
      </c>
    </row>
    <row r="24861" spans="12:15" x14ac:dyDescent="0.4">
      <c r="L24861" s="56">
        <f ca="1"/>
        <v>24860</v>
      </c>
      <c r="M24861" s="53">
        <f ca="1"/>
        <v>1968</v>
      </c>
      <c r="N24861" s="53">
        <f ca="1"/>
        <v>1</v>
      </c>
      <c r="O24861" s="53" t="str">
        <f ca="1"/>
        <v>1968-01</v>
      </c>
    </row>
    <row r="24862" spans="12:15" x14ac:dyDescent="0.4">
      <c r="L24862" s="56">
        <f ca="1"/>
        <v>24861</v>
      </c>
      <c r="M24862" s="53">
        <f ca="1"/>
        <v>1968</v>
      </c>
      <c r="N24862" s="53">
        <f ca="1"/>
        <v>1</v>
      </c>
      <c r="O24862" s="53" t="str">
        <f ca="1"/>
        <v>1968-01</v>
      </c>
    </row>
    <row r="24863" spans="12:15" x14ac:dyDescent="0.4">
      <c r="L24863" s="56">
        <f ca="1"/>
        <v>24862</v>
      </c>
      <c r="M24863" s="53">
        <f ca="1"/>
        <v>1968</v>
      </c>
      <c r="N24863" s="53">
        <f ca="1"/>
        <v>1</v>
      </c>
      <c r="O24863" s="53" t="str">
        <f ca="1"/>
        <v>1968-01</v>
      </c>
    </row>
    <row r="24864" spans="12:15" x14ac:dyDescent="0.4">
      <c r="L24864" s="56">
        <f ca="1"/>
        <v>24863</v>
      </c>
      <c r="M24864" s="53">
        <f ca="1"/>
        <v>1968</v>
      </c>
      <c r="N24864" s="53">
        <f ca="1"/>
        <v>1</v>
      </c>
      <c r="O24864" s="53" t="str">
        <f ca="1"/>
        <v>1968-01</v>
      </c>
    </row>
    <row r="24865" spans="12:15" x14ac:dyDescent="0.4">
      <c r="L24865" s="56">
        <f ca="1"/>
        <v>24864</v>
      </c>
      <c r="M24865" s="53">
        <f ca="1"/>
        <v>1968</v>
      </c>
      <c r="N24865" s="53">
        <f ca="1"/>
        <v>1</v>
      </c>
      <c r="O24865" s="53" t="str">
        <f ca="1"/>
        <v>1968-01</v>
      </c>
    </row>
    <row r="24866" spans="12:15" x14ac:dyDescent="0.4">
      <c r="L24866" s="56">
        <f ca="1"/>
        <v>24865</v>
      </c>
      <c r="M24866" s="53">
        <f ca="1"/>
        <v>1968</v>
      </c>
      <c r="N24866" s="53">
        <f ca="1"/>
        <v>1</v>
      </c>
      <c r="O24866" s="53" t="str">
        <f ca="1"/>
        <v>1968-01</v>
      </c>
    </row>
    <row r="24867" spans="12:15" x14ac:dyDescent="0.4">
      <c r="L24867" s="56">
        <f ca="1"/>
        <v>24866</v>
      </c>
      <c r="M24867" s="53">
        <f ca="1"/>
        <v>1968</v>
      </c>
      <c r="N24867" s="53">
        <f ca="1"/>
        <v>1</v>
      </c>
      <c r="O24867" s="53" t="str">
        <f ca="1"/>
        <v>1968-01</v>
      </c>
    </row>
    <row r="24868" spans="12:15" x14ac:dyDescent="0.4">
      <c r="L24868" s="56">
        <f ca="1"/>
        <v>24867</v>
      </c>
      <c r="M24868" s="53">
        <f ca="1"/>
        <v>1968</v>
      </c>
      <c r="N24868" s="53">
        <f ca="1"/>
        <v>1</v>
      </c>
      <c r="O24868" s="53" t="str">
        <f ca="1"/>
        <v>1968-01</v>
      </c>
    </row>
    <row r="24869" spans="12:15" x14ac:dyDescent="0.4">
      <c r="L24869" s="56">
        <f ca="1"/>
        <v>24868</v>
      </c>
      <c r="M24869" s="53">
        <f ca="1"/>
        <v>1968</v>
      </c>
      <c r="N24869" s="53">
        <f ca="1"/>
        <v>1</v>
      </c>
      <c r="O24869" s="53" t="str">
        <f ca="1"/>
        <v>1968-01</v>
      </c>
    </row>
    <row r="24870" spans="12:15" x14ac:dyDescent="0.4">
      <c r="L24870" s="56">
        <f ca="1"/>
        <v>24869</v>
      </c>
      <c r="M24870" s="53">
        <f ca="1"/>
        <v>1968</v>
      </c>
      <c r="N24870" s="53">
        <f ca="1"/>
        <v>2</v>
      </c>
      <c r="O24870" s="53" t="str">
        <f ca="1"/>
        <v>1968-02</v>
      </c>
    </row>
    <row r="24871" spans="12:15" x14ac:dyDescent="0.4">
      <c r="L24871" s="56">
        <f ca="1"/>
        <v>24870</v>
      </c>
      <c r="M24871" s="53">
        <f ca="1"/>
        <v>1968</v>
      </c>
      <c r="N24871" s="53">
        <f ca="1"/>
        <v>2</v>
      </c>
      <c r="O24871" s="53" t="str">
        <f ca="1"/>
        <v>1968-02</v>
      </c>
    </row>
    <row r="24872" spans="12:15" x14ac:dyDescent="0.4">
      <c r="L24872" s="56">
        <f ca="1"/>
        <v>24871</v>
      </c>
      <c r="M24872" s="53">
        <f ca="1"/>
        <v>1968</v>
      </c>
      <c r="N24872" s="53">
        <f ca="1"/>
        <v>2</v>
      </c>
      <c r="O24872" s="53" t="str">
        <f ca="1"/>
        <v>1968-02</v>
      </c>
    </row>
    <row r="24873" spans="12:15" x14ac:dyDescent="0.4">
      <c r="L24873" s="56">
        <f ca="1"/>
        <v>24872</v>
      </c>
      <c r="M24873" s="53">
        <f ca="1"/>
        <v>1968</v>
      </c>
      <c r="N24873" s="53">
        <f ca="1"/>
        <v>2</v>
      </c>
      <c r="O24873" s="53" t="str">
        <f ca="1"/>
        <v>1968-02</v>
      </c>
    </row>
    <row r="24874" spans="12:15" x14ac:dyDescent="0.4">
      <c r="L24874" s="56">
        <f ca="1"/>
        <v>24873</v>
      </c>
      <c r="M24874" s="53">
        <f ca="1"/>
        <v>1968</v>
      </c>
      <c r="N24874" s="53">
        <f ca="1"/>
        <v>2</v>
      </c>
      <c r="O24874" s="53" t="str">
        <f ca="1"/>
        <v>1968-02</v>
      </c>
    </row>
    <row r="24875" spans="12:15" x14ac:dyDescent="0.4">
      <c r="L24875" s="56">
        <f ca="1"/>
        <v>24874</v>
      </c>
      <c r="M24875" s="53">
        <f ca="1"/>
        <v>1968</v>
      </c>
      <c r="N24875" s="53">
        <f ca="1"/>
        <v>2</v>
      </c>
      <c r="O24875" s="53" t="str">
        <f ca="1"/>
        <v>1968-02</v>
      </c>
    </row>
    <row r="24876" spans="12:15" x14ac:dyDescent="0.4">
      <c r="L24876" s="56">
        <f ca="1"/>
        <v>24875</v>
      </c>
      <c r="M24876" s="53">
        <f ca="1"/>
        <v>1968</v>
      </c>
      <c r="N24876" s="53">
        <f ca="1"/>
        <v>2</v>
      </c>
      <c r="O24876" s="53" t="str">
        <f ca="1"/>
        <v>1968-02</v>
      </c>
    </row>
    <row r="24877" spans="12:15" x14ac:dyDescent="0.4">
      <c r="L24877" s="56">
        <f ca="1"/>
        <v>24876</v>
      </c>
      <c r="M24877" s="53">
        <f ca="1"/>
        <v>1968</v>
      </c>
      <c r="N24877" s="53">
        <f ca="1"/>
        <v>2</v>
      </c>
      <c r="O24877" s="53" t="str">
        <f ca="1"/>
        <v>1968-02</v>
      </c>
    </row>
    <row r="24878" spans="12:15" x14ac:dyDescent="0.4">
      <c r="L24878" s="56">
        <f ca="1"/>
        <v>24877</v>
      </c>
      <c r="M24878" s="53">
        <f ca="1"/>
        <v>1968</v>
      </c>
      <c r="N24878" s="53">
        <f ca="1"/>
        <v>2</v>
      </c>
      <c r="O24878" s="53" t="str">
        <f ca="1"/>
        <v>1968-02</v>
      </c>
    </row>
    <row r="24879" spans="12:15" x14ac:dyDescent="0.4">
      <c r="L24879" s="56">
        <f ca="1"/>
        <v>24878</v>
      </c>
      <c r="M24879" s="53">
        <f ca="1"/>
        <v>1968</v>
      </c>
      <c r="N24879" s="53">
        <f ca="1"/>
        <v>2</v>
      </c>
      <c r="O24879" s="53" t="str">
        <f ca="1"/>
        <v>1968-02</v>
      </c>
    </row>
    <row r="24880" spans="12:15" x14ac:dyDescent="0.4">
      <c r="L24880" s="56">
        <f ca="1"/>
        <v>24879</v>
      </c>
      <c r="M24880" s="53">
        <f ca="1"/>
        <v>1968</v>
      </c>
      <c r="N24880" s="53">
        <f ca="1"/>
        <v>2</v>
      </c>
      <c r="O24880" s="53" t="str">
        <f ca="1"/>
        <v>1968-02</v>
      </c>
    </row>
    <row r="24881" spans="12:15" x14ac:dyDescent="0.4">
      <c r="L24881" s="56">
        <f ca="1"/>
        <v>24880</v>
      </c>
      <c r="M24881" s="53">
        <f ca="1"/>
        <v>1968</v>
      </c>
      <c r="N24881" s="53">
        <f ca="1"/>
        <v>2</v>
      </c>
      <c r="O24881" s="53" t="str">
        <f ca="1"/>
        <v>1968-02</v>
      </c>
    </row>
    <row r="24882" spans="12:15" x14ac:dyDescent="0.4">
      <c r="L24882" s="56">
        <f ca="1"/>
        <v>24881</v>
      </c>
      <c r="M24882" s="53">
        <f ca="1"/>
        <v>1968</v>
      </c>
      <c r="N24882" s="53">
        <f ca="1"/>
        <v>2</v>
      </c>
      <c r="O24882" s="53" t="str">
        <f ca="1"/>
        <v>1968-02</v>
      </c>
    </row>
    <row r="24883" spans="12:15" x14ac:dyDescent="0.4">
      <c r="L24883" s="56">
        <f ca="1"/>
        <v>24882</v>
      </c>
      <c r="M24883" s="53">
        <f ca="1"/>
        <v>1968</v>
      </c>
      <c r="N24883" s="53">
        <f ca="1"/>
        <v>2</v>
      </c>
      <c r="O24883" s="53" t="str">
        <f ca="1"/>
        <v>1968-02</v>
      </c>
    </row>
    <row r="24884" spans="12:15" x14ac:dyDescent="0.4">
      <c r="L24884" s="56">
        <f ca="1"/>
        <v>24883</v>
      </c>
      <c r="M24884" s="53">
        <f ca="1"/>
        <v>1968</v>
      </c>
      <c r="N24884" s="53">
        <f ca="1"/>
        <v>2</v>
      </c>
      <c r="O24884" s="53" t="str">
        <f ca="1"/>
        <v>1968-02</v>
      </c>
    </row>
    <row r="24885" spans="12:15" x14ac:dyDescent="0.4">
      <c r="L24885" s="56">
        <f ca="1"/>
        <v>24884</v>
      </c>
      <c r="M24885" s="53">
        <f ca="1"/>
        <v>1968</v>
      </c>
      <c r="N24885" s="53">
        <f ca="1"/>
        <v>2</v>
      </c>
      <c r="O24885" s="53" t="str">
        <f ca="1"/>
        <v>1968-02</v>
      </c>
    </row>
    <row r="24886" spans="12:15" x14ac:dyDescent="0.4">
      <c r="L24886" s="56">
        <f ca="1"/>
        <v>24885</v>
      </c>
      <c r="M24886" s="53">
        <f ca="1"/>
        <v>1968</v>
      </c>
      <c r="N24886" s="53">
        <f ca="1"/>
        <v>2</v>
      </c>
      <c r="O24886" s="53" t="str">
        <f ca="1"/>
        <v>1968-02</v>
      </c>
    </row>
    <row r="24887" spans="12:15" x14ac:dyDescent="0.4">
      <c r="L24887" s="56">
        <f ca="1"/>
        <v>24886</v>
      </c>
      <c r="M24887" s="53">
        <f ca="1"/>
        <v>1968</v>
      </c>
      <c r="N24887" s="53">
        <f ca="1"/>
        <v>2</v>
      </c>
      <c r="O24887" s="53" t="str">
        <f ca="1"/>
        <v>1968-02</v>
      </c>
    </row>
    <row r="24888" spans="12:15" x14ac:dyDescent="0.4">
      <c r="L24888" s="56">
        <f ca="1"/>
        <v>24887</v>
      </c>
      <c r="M24888" s="53">
        <f ca="1"/>
        <v>1968</v>
      </c>
      <c r="N24888" s="53">
        <f ca="1"/>
        <v>2</v>
      </c>
      <c r="O24888" s="53" t="str">
        <f ca="1"/>
        <v>1968-02</v>
      </c>
    </row>
    <row r="24889" spans="12:15" x14ac:dyDescent="0.4">
      <c r="L24889" s="56">
        <f ca="1"/>
        <v>24888</v>
      </c>
      <c r="M24889" s="53">
        <f ca="1"/>
        <v>1968</v>
      </c>
      <c r="N24889" s="53">
        <f ca="1"/>
        <v>2</v>
      </c>
      <c r="O24889" s="53" t="str">
        <f ca="1"/>
        <v>1968-02</v>
      </c>
    </row>
    <row r="24890" spans="12:15" x14ac:dyDescent="0.4">
      <c r="L24890" s="56">
        <f ca="1"/>
        <v>24889</v>
      </c>
      <c r="M24890" s="53">
        <f ca="1"/>
        <v>1968</v>
      </c>
      <c r="N24890" s="53">
        <f ca="1"/>
        <v>2</v>
      </c>
      <c r="O24890" s="53" t="str">
        <f ca="1"/>
        <v>1968-02</v>
      </c>
    </row>
    <row r="24891" spans="12:15" x14ac:dyDescent="0.4">
      <c r="L24891" s="56">
        <f ca="1"/>
        <v>24890</v>
      </c>
      <c r="M24891" s="53">
        <f ca="1"/>
        <v>1968</v>
      </c>
      <c r="N24891" s="53">
        <f ca="1"/>
        <v>2</v>
      </c>
      <c r="O24891" s="53" t="str">
        <f ca="1"/>
        <v>1968-02</v>
      </c>
    </row>
    <row r="24892" spans="12:15" x14ac:dyDescent="0.4">
      <c r="L24892" s="56">
        <f ca="1"/>
        <v>24891</v>
      </c>
      <c r="M24892" s="53">
        <f ca="1"/>
        <v>1968</v>
      </c>
      <c r="N24892" s="53">
        <f ca="1"/>
        <v>2</v>
      </c>
      <c r="O24892" s="53" t="str">
        <f ca="1"/>
        <v>1968-02</v>
      </c>
    </row>
    <row r="24893" spans="12:15" x14ac:dyDescent="0.4">
      <c r="L24893" s="56">
        <f ca="1"/>
        <v>24892</v>
      </c>
      <c r="M24893" s="53">
        <f ca="1"/>
        <v>1968</v>
      </c>
      <c r="N24893" s="53">
        <f ca="1"/>
        <v>2</v>
      </c>
      <c r="O24893" s="53" t="str">
        <f ca="1"/>
        <v>1968-02</v>
      </c>
    </row>
    <row r="24894" spans="12:15" x14ac:dyDescent="0.4">
      <c r="L24894" s="56">
        <f ca="1"/>
        <v>24893</v>
      </c>
      <c r="M24894" s="53">
        <f ca="1"/>
        <v>1968</v>
      </c>
      <c r="N24894" s="53">
        <f ca="1"/>
        <v>2</v>
      </c>
      <c r="O24894" s="53" t="str">
        <f ca="1"/>
        <v>1968-02</v>
      </c>
    </row>
    <row r="24895" spans="12:15" x14ac:dyDescent="0.4">
      <c r="L24895" s="56">
        <f ca="1"/>
        <v>24894</v>
      </c>
      <c r="M24895" s="53">
        <f ca="1"/>
        <v>1968</v>
      </c>
      <c r="N24895" s="53">
        <f ca="1"/>
        <v>2</v>
      </c>
      <c r="O24895" s="53" t="str">
        <f ca="1"/>
        <v>1968-02</v>
      </c>
    </row>
    <row r="24896" spans="12:15" x14ac:dyDescent="0.4">
      <c r="L24896" s="56">
        <f ca="1"/>
        <v>24895</v>
      </c>
      <c r="M24896" s="53">
        <f ca="1"/>
        <v>1968</v>
      </c>
      <c r="N24896" s="53">
        <f ca="1"/>
        <v>2</v>
      </c>
      <c r="O24896" s="53" t="str">
        <f ca="1"/>
        <v>1968-02</v>
      </c>
    </row>
    <row r="24897" spans="12:15" x14ac:dyDescent="0.4">
      <c r="L24897" s="56">
        <f ca="1"/>
        <v>24896</v>
      </c>
      <c r="M24897" s="53">
        <f ca="1"/>
        <v>1968</v>
      </c>
      <c r="N24897" s="53">
        <f ca="1"/>
        <v>2</v>
      </c>
      <c r="O24897" s="53" t="str">
        <f ca="1"/>
        <v>1968-02</v>
      </c>
    </row>
    <row r="24898" spans="12:15" x14ac:dyDescent="0.4">
      <c r="L24898" s="56">
        <f ca="1"/>
        <v>24897</v>
      </c>
      <c r="M24898" s="53">
        <f ca="1"/>
        <v>1968</v>
      </c>
      <c r="N24898" s="53">
        <f ca="1"/>
        <v>2</v>
      </c>
      <c r="O24898" s="53" t="str">
        <f ca="1"/>
        <v>1968-02</v>
      </c>
    </row>
    <row r="24899" spans="12:15" x14ac:dyDescent="0.4">
      <c r="L24899" s="56">
        <f ca="1"/>
        <v>24898</v>
      </c>
      <c r="M24899" s="53">
        <f ca="1"/>
        <v>1968</v>
      </c>
      <c r="N24899" s="53">
        <f ca="1"/>
        <v>3</v>
      </c>
      <c r="O24899" s="53" t="str">
        <f ca="1"/>
        <v>1968-03</v>
      </c>
    </row>
    <row r="24900" spans="12:15" x14ac:dyDescent="0.4">
      <c r="L24900" s="56">
        <f ca="1"/>
        <v>24899</v>
      </c>
      <c r="M24900" s="53">
        <f ca="1"/>
        <v>1968</v>
      </c>
      <c r="N24900" s="53">
        <f ca="1"/>
        <v>3</v>
      </c>
      <c r="O24900" s="53" t="str">
        <f ca="1"/>
        <v>1968-03</v>
      </c>
    </row>
    <row r="24901" spans="12:15" x14ac:dyDescent="0.4">
      <c r="L24901" s="56">
        <f ca="1"/>
        <v>24900</v>
      </c>
      <c r="M24901" s="53">
        <f ca="1"/>
        <v>1968</v>
      </c>
      <c r="N24901" s="53">
        <f ca="1"/>
        <v>3</v>
      </c>
      <c r="O24901" s="53" t="str">
        <f ca="1"/>
        <v>1968-03</v>
      </c>
    </row>
    <row r="24902" spans="12:15" x14ac:dyDescent="0.4">
      <c r="L24902" s="56">
        <f ca="1"/>
        <v>24901</v>
      </c>
      <c r="M24902" s="53">
        <f ca="1"/>
        <v>1968</v>
      </c>
      <c r="N24902" s="53">
        <f ca="1"/>
        <v>3</v>
      </c>
      <c r="O24902" s="53" t="str">
        <f ca="1"/>
        <v>1968-03</v>
      </c>
    </row>
    <row r="24903" spans="12:15" x14ac:dyDescent="0.4">
      <c r="L24903" s="56">
        <f ca="1"/>
        <v>24902</v>
      </c>
      <c r="M24903" s="53">
        <f ca="1"/>
        <v>1968</v>
      </c>
      <c r="N24903" s="53">
        <f ca="1"/>
        <v>3</v>
      </c>
      <c r="O24903" s="53" t="str">
        <f ca="1"/>
        <v>1968-03</v>
      </c>
    </row>
    <row r="24904" spans="12:15" x14ac:dyDescent="0.4">
      <c r="L24904" s="56">
        <f ca="1"/>
        <v>24903</v>
      </c>
      <c r="M24904" s="53">
        <f ca="1"/>
        <v>1968</v>
      </c>
      <c r="N24904" s="53">
        <f ca="1"/>
        <v>3</v>
      </c>
      <c r="O24904" s="53" t="str">
        <f ca="1"/>
        <v>1968-03</v>
      </c>
    </row>
    <row r="24905" spans="12:15" x14ac:dyDescent="0.4">
      <c r="L24905" s="56">
        <f ca="1"/>
        <v>24904</v>
      </c>
      <c r="M24905" s="53">
        <f ca="1"/>
        <v>1968</v>
      </c>
      <c r="N24905" s="53">
        <f ca="1"/>
        <v>3</v>
      </c>
      <c r="O24905" s="53" t="str">
        <f ca="1"/>
        <v>1968-03</v>
      </c>
    </row>
    <row r="24906" spans="12:15" x14ac:dyDescent="0.4">
      <c r="L24906" s="56">
        <f ca="1"/>
        <v>24905</v>
      </c>
      <c r="M24906" s="53">
        <f ca="1"/>
        <v>1968</v>
      </c>
      <c r="N24906" s="53">
        <f ca="1"/>
        <v>3</v>
      </c>
      <c r="O24906" s="53" t="str">
        <f ca="1"/>
        <v>1968-03</v>
      </c>
    </row>
    <row r="24907" spans="12:15" x14ac:dyDescent="0.4">
      <c r="L24907" s="56">
        <f ca="1"/>
        <v>24906</v>
      </c>
      <c r="M24907" s="53">
        <f ca="1"/>
        <v>1968</v>
      </c>
      <c r="N24907" s="53">
        <f ca="1"/>
        <v>3</v>
      </c>
      <c r="O24907" s="53" t="str">
        <f ca="1"/>
        <v>1968-03</v>
      </c>
    </row>
    <row r="24908" spans="12:15" x14ac:dyDescent="0.4">
      <c r="L24908" s="56">
        <f ca="1"/>
        <v>24907</v>
      </c>
      <c r="M24908" s="53">
        <f ca="1"/>
        <v>1968</v>
      </c>
      <c r="N24908" s="53">
        <f ca="1"/>
        <v>3</v>
      </c>
      <c r="O24908" s="53" t="str">
        <f ca="1"/>
        <v>1968-03</v>
      </c>
    </row>
    <row r="24909" spans="12:15" x14ac:dyDescent="0.4">
      <c r="L24909" s="56">
        <f ca="1"/>
        <v>24908</v>
      </c>
      <c r="M24909" s="53">
        <f ca="1"/>
        <v>1968</v>
      </c>
      <c r="N24909" s="53">
        <f ca="1"/>
        <v>3</v>
      </c>
      <c r="O24909" s="53" t="str">
        <f ca="1"/>
        <v>1968-03</v>
      </c>
    </row>
    <row r="24910" spans="12:15" x14ac:dyDescent="0.4">
      <c r="L24910" s="56">
        <f ca="1"/>
        <v>24909</v>
      </c>
      <c r="M24910" s="53">
        <f ca="1"/>
        <v>1968</v>
      </c>
      <c r="N24910" s="53">
        <f ca="1"/>
        <v>3</v>
      </c>
      <c r="O24910" s="53" t="str">
        <f ca="1"/>
        <v>1968-03</v>
      </c>
    </row>
    <row r="24911" spans="12:15" x14ac:dyDescent="0.4">
      <c r="L24911" s="56">
        <f ca="1"/>
        <v>24910</v>
      </c>
      <c r="M24911" s="53">
        <f ca="1"/>
        <v>1968</v>
      </c>
      <c r="N24911" s="53">
        <f ca="1"/>
        <v>3</v>
      </c>
      <c r="O24911" s="53" t="str">
        <f ca="1"/>
        <v>1968-03</v>
      </c>
    </row>
    <row r="24912" spans="12:15" x14ac:dyDescent="0.4">
      <c r="L24912" s="56">
        <f ca="1"/>
        <v>24911</v>
      </c>
      <c r="M24912" s="53">
        <f ca="1"/>
        <v>1968</v>
      </c>
      <c r="N24912" s="53">
        <f ca="1"/>
        <v>3</v>
      </c>
      <c r="O24912" s="53" t="str">
        <f ca="1"/>
        <v>1968-03</v>
      </c>
    </row>
    <row r="24913" spans="12:15" x14ac:dyDescent="0.4">
      <c r="L24913" s="56">
        <f ca="1"/>
        <v>24912</v>
      </c>
      <c r="M24913" s="53">
        <f ca="1"/>
        <v>1968</v>
      </c>
      <c r="N24913" s="53">
        <f ca="1"/>
        <v>3</v>
      </c>
      <c r="O24913" s="53" t="str">
        <f ca="1"/>
        <v>1968-03</v>
      </c>
    </row>
    <row r="24914" spans="12:15" x14ac:dyDescent="0.4">
      <c r="L24914" s="56">
        <f ca="1"/>
        <v>24913</v>
      </c>
      <c r="M24914" s="53">
        <f ca="1"/>
        <v>1968</v>
      </c>
      <c r="N24914" s="53">
        <f ca="1"/>
        <v>3</v>
      </c>
      <c r="O24914" s="53" t="str">
        <f ca="1"/>
        <v>1968-03</v>
      </c>
    </row>
    <row r="24915" spans="12:15" x14ac:dyDescent="0.4">
      <c r="L24915" s="56">
        <f ca="1"/>
        <v>24914</v>
      </c>
      <c r="M24915" s="53">
        <f ca="1"/>
        <v>1968</v>
      </c>
      <c r="N24915" s="53">
        <f ca="1"/>
        <v>3</v>
      </c>
      <c r="O24915" s="53" t="str">
        <f ca="1"/>
        <v>1968-03</v>
      </c>
    </row>
    <row r="24916" spans="12:15" x14ac:dyDescent="0.4">
      <c r="L24916" s="56">
        <f ca="1"/>
        <v>24915</v>
      </c>
      <c r="M24916" s="53">
        <f ca="1"/>
        <v>1968</v>
      </c>
      <c r="N24916" s="53">
        <f ca="1"/>
        <v>3</v>
      </c>
      <c r="O24916" s="53" t="str">
        <f ca="1"/>
        <v>1968-03</v>
      </c>
    </row>
    <row r="24917" spans="12:15" x14ac:dyDescent="0.4">
      <c r="L24917" s="56">
        <f ca="1"/>
        <v>24916</v>
      </c>
      <c r="M24917" s="53">
        <f ca="1"/>
        <v>1968</v>
      </c>
      <c r="N24917" s="53">
        <f ca="1"/>
        <v>3</v>
      </c>
      <c r="O24917" s="53" t="str">
        <f ca="1"/>
        <v>1968-03</v>
      </c>
    </row>
    <row r="24918" spans="12:15" x14ac:dyDescent="0.4">
      <c r="L24918" s="56">
        <f ca="1"/>
        <v>24917</v>
      </c>
      <c r="M24918" s="53">
        <f ca="1"/>
        <v>1968</v>
      </c>
      <c r="N24918" s="53">
        <f ca="1"/>
        <v>3</v>
      </c>
      <c r="O24918" s="53" t="str">
        <f ca="1"/>
        <v>1968-03</v>
      </c>
    </row>
    <row r="24919" spans="12:15" x14ac:dyDescent="0.4">
      <c r="L24919" s="56">
        <f ca="1"/>
        <v>24918</v>
      </c>
      <c r="M24919" s="53">
        <f ca="1"/>
        <v>1968</v>
      </c>
      <c r="N24919" s="53">
        <f ca="1"/>
        <v>3</v>
      </c>
      <c r="O24919" s="53" t="str">
        <f ca="1"/>
        <v>1968-03</v>
      </c>
    </row>
    <row r="24920" spans="12:15" x14ac:dyDescent="0.4">
      <c r="L24920" s="56">
        <f ca="1"/>
        <v>24919</v>
      </c>
      <c r="M24920" s="53">
        <f ca="1"/>
        <v>1968</v>
      </c>
      <c r="N24920" s="53">
        <f ca="1"/>
        <v>3</v>
      </c>
      <c r="O24920" s="53" t="str">
        <f ca="1"/>
        <v>1968-03</v>
      </c>
    </row>
    <row r="24921" spans="12:15" x14ac:dyDescent="0.4">
      <c r="L24921" s="56">
        <f ca="1"/>
        <v>24920</v>
      </c>
      <c r="M24921" s="53">
        <f ca="1"/>
        <v>1968</v>
      </c>
      <c r="N24921" s="53">
        <f ca="1"/>
        <v>3</v>
      </c>
      <c r="O24921" s="53" t="str">
        <f ca="1"/>
        <v>1968-03</v>
      </c>
    </row>
    <row r="24922" spans="12:15" x14ac:dyDescent="0.4">
      <c r="L24922" s="56">
        <f ca="1"/>
        <v>24921</v>
      </c>
      <c r="M24922" s="53">
        <f ca="1"/>
        <v>1968</v>
      </c>
      <c r="N24922" s="53">
        <f ca="1"/>
        <v>3</v>
      </c>
      <c r="O24922" s="53" t="str">
        <f ca="1"/>
        <v>1968-03</v>
      </c>
    </row>
    <row r="24923" spans="12:15" x14ac:dyDescent="0.4">
      <c r="L24923" s="56">
        <f ca="1"/>
        <v>24922</v>
      </c>
      <c r="M24923" s="53">
        <f ca="1"/>
        <v>1968</v>
      </c>
      <c r="N24923" s="53">
        <f ca="1"/>
        <v>3</v>
      </c>
      <c r="O24923" s="53" t="str">
        <f ca="1"/>
        <v>1968-03</v>
      </c>
    </row>
    <row r="24924" spans="12:15" x14ac:dyDescent="0.4">
      <c r="L24924" s="56">
        <f ca="1"/>
        <v>24923</v>
      </c>
      <c r="M24924" s="53">
        <f ca="1"/>
        <v>1968</v>
      </c>
      <c r="N24924" s="53">
        <f ca="1"/>
        <v>3</v>
      </c>
      <c r="O24924" s="53" t="str">
        <f ca="1"/>
        <v>1968-03</v>
      </c>
    </row>
    <row r="24925" spans="12:15" x14ac:dyDescent="0.4">
      <c r="L24925" s="56">
        <f ca="1"/>
        <v>24924</v>
      </c>
      <c r="M24925" s="53">
        <f ca="1"/>
        <v>1968</v>
      </c>
      <c r="N24925" s="53">
        <f ca="1"/>
        <v>3</v>
      </c>
      <c r="O24925" s="53" t="str">
        <f ca="1"/>
        <v>1968-03</v>
      </c>
    </row>
    <row r="24926" spans="12:15" x14ac:dyDescent="0.4">
      <c r="L24926" s="56">
        <f ca="1"/>
        <v>24925</v>
      </c>
      <c r="M24926" s="53">
        <f ca="1"/>
        <v>1968</v>
      </c>
      <c r="N24926" s="53">
        <f ca="1"/>
        <v>3</v>
      </c>
      <c r="O24926" s="53" t="str">
        <f ca="1"/>
        <v>1968-03</v>
      </c>
    </row>
    <row r="24927" spans="12:15" x14ac:dyDescent="0.4">
      <c r="L24927" s="56">
        <f ca="1"/>
        <v>24926</v>
      </c>
      <c r="M24927" s="53">
        <f ca="1"/>
        <v>1968</v>
      </c>
      <c r="N24927" s="53">
        <f ca="1"/>
        <v>3</v>
      </c>
      <c r="O24927" s="53" t="str">
        <f ca="1"/>
        <v>1968-03</v>
      </c>
    </row>
    <row r="24928" spans="12:15" x14ac:dyDescent="0.4">
      <c r="L24928" s="56">
        <f ca="1"/>
        <v>24927</v>
      </c>
      <c r="M24928" s="53">
        <f ca="1"/>
        <v>1968</v>
      </c>
      <c r="N24928" s="53">
        <f ca="1"/>
        <v>3</v>
      </c>
      <c r="O24928" s="53" t="str">
        <f ca="1"/>
        <v>1968-03</v>
      </c>
    </row>
    <row r="24929" spans="12:15" x14ac:dyDescent="0.4">
      <c r="L24929" s="56">
        <f ca="1"/>
        <v>24928</v>
      </c>
      <c r="M24929" s="53">
        <f ca="1"/>
        <v>1968</v>
      </c>
      <c r="N24929" s="53">
        <f ca="1"/>
        <v>3</v>
      </c>
      <c r="O24929" s="53" t="str">
        <f ca="1"/>
        <v>1968-03</v>
      </c>
    </row>
    <row r="24930" spans="12:15" x14ac:dyDescent="0.4">
      <c r="L24930" s="56">
        <f ca="1"/>
        <v>24929</v>
      </c>
      <c r="M24930" s="53">
        <f ca="1"/>
        <v>1968</v>
      </c>
      <c r="N24930" s="53">
        <f ca="1"/>
        <v>4</v>
      </c>
      <c r="O24930" s="53" t="str">
        <f ca="1"/>
        <v>1968-04</v>
      </c>
    </row>
    <row r="24931" spans="12:15" x14ac:dyDescent="0.4">
      <c r="L24931" s="56">
        <f ca="1"/>
        <v>24930</v>
      </c>
      <c r="M24931" s="53">
        <f ca="1"/>
        <v>1968</v>
      </c>
      <c r="N24931" s="53">
        <f ca="1"/>
        <v>4</v>
      </c>
      <c r="O24931" s="53" t="str">
        <f ca="1"/>
        <v>1968-04</v>
      </c>
    </row>
    <row r="24932" spans="12:15" x14ac:dyDescent="0.4">
      <c r="L24932" s="56">
        <f ca="1"/>
        <v>24931</v>
      </c>
      <c r="M24932" s="53">
        <f ca="1"/>
        <v>1968</v>
      </c>
      <c r="N24932" s="53">
        <f ca="1"/>
        <v>4</v>
      </c>
      <c r="O24932" s="53" t="str">
        <f ca="1"/>
        <v>1968-04</v>
      </c>
    </row>
    <row r="24933" spans="12:15" x14ac:dyDescent="0.4">
      <c r="L24933" s="56">
        <f ca="1"/>
        <v>24932</v>
      </c>
      <c r="M24933" s="53">
        <f ca="1"/>
        <v>1968</v>
      </c>
      <c r="N24933" s="53">
        <f ca="1"/>
        <v>4</v>
      </c>
      <c r="O24933" s="53" t="str">
        <f ca="1"/>
        <v>1968-04</v>
      </c>
    </row>
    <row r="24934" spans="12:15" x14ac:dyDescent="0.4">
      <c r="L24934" s="56">
        <f ca="1"/>
        <v>24933</v>
      </c>
      <c r="M24934" s="53">
        <f ca="1"/>
        <v>1968</v>
      </c>
      <c r="N24934" s="53">
        <f ca="1"/>
        <v>4</v>
      </c>
      <c r="O24934" s="53" t="str">
        <f ca="1"/>
        <v>1968-04</v>
      </c>
    </row>
    <row r="24935" spans="12:15" x14ac:dyDescent="0.4">
      <c r="L24935" s="56">
        <f ca="1"/>
        <v>24934</v>
      </c>
      <c r="M24935" s="53">
        <f ca="1"/>
        <v>1968</v>
      </c>
      <c r="N24935" s="53">
        <f ca="1"/>
        <v>4</v>
      </c>
      <c r="O24935" s="53" t="str">
        <f ca="1"/>
        <v>1968-04</v>
      </c>
    </row>
    <row r="24936" spans="12:15" x14ac:dyDescent="0.4">
      <c r="L24936" s="56">
        <f ca="1"/>
        <v>24935</v>
      </c>
      <c r="M24936" s="53">
        <f ca="1"/>
        <v>1968</v>
      </c>
      <c r="N24936" s="53">
        <f ca="1"/>
        <v>4</v>
      </c>
      <c r="O24936" s="53" t="str">
        <f ca="1"/>
        <v>1968-04</v>
      </c>
    </row>
    <row r="24937" spans="12:15" x14ac:dyDescent="0.4">
      <c r="L24937" s="56">
        <f ca="1"/>
        <v>24936</v>
      </c>
      <c r="M24937" s="53">
        <f ca="1"/>
        <v>1968</v>
      </c>
      <c r="N24937" s="53">
        <f ca="1"/>
        <v>4</v>
      </c>
      <c r="O24937" s="53" t="str">
        <f ca="1"/>
        <v>1968-04</v>
      </c>
    </row>
    <row r="24938" spans="12:15" x14ac:dyDescent="0.4">
      <c r="L24938" s="56">
        <f ca="1"/>
        <v>24937</v>
      </c>
      <c r="M24938" s="53">
        <f ca="1"/>
        <v>1968</v>
      </c>
      <c r="N24938" s="53">
        <f ca="1"/>
        <v>4</v>
      </c>
      <c r="O24938" s="53" t="str">
        <f ca="1"/>
        <v>1968-04</v>
      </c>
    </row>
    <row r="24939" spans="12:15" x14ac:dyDescent="0.4">
      <c r="L24939" s="56">
        <f ca="1"/>
        <v>24938</v>
      </c>
      <c r="M24939" s="53">
        <f ca="1"/>
        <v>1968</v>
      </c>
      <c r="N24939" s="53">
        <f ca="1"/>
        <v>4</v>
      </c>
      <c r="O24939" s="53" t="str">
        <f ca="1"/>
        <v>1968-04</v>
      </c>
    </row>
    <row r="24940" spans="12:15" x14ac:dyDescent="0.4">
      <c r="L24940" s="56">
        <f ca="1"/>
        <v>24939</v>
      </c>
      <c r="M24940" s="53">
        <f ca="1"/>
        <v>1968</v>
      </c>
      <c r="N24940" s="53">
        <f ca="1"/>
        <v>4</v>
      </c>
      <c r="O24940" s="53" t="str">
        <f ca="1"/>
        <v>1968-04</v>
      </c>
    </row>
    <row r="24941" spans="12:15" x14ac:dyDescent="0.4">
      <c r="L24941" s="56">
        <f ca="1"/>
        <v>24940</v>
      </c>
      <c r="M24941" s="53">
        <f ca="1"/>
        <v>1968</v>
      </c>
      <c r="N24941" s="53">
        <f ca="1"/>
        <v>4</v>
      </c>
      <c r="O24941" s="53" t="str">
        <f ca="1"/>
        <v>1968-04</v>
      </c>
    </row>
    <row r="24942" spans="12:15" x14ac:dyDescent="0.4">
      <c r="L24942" s="56">
        <f ca="1"/>
        <v>24941</v>
      </c>
      <c r="M24942" s="53">
        <f ca="1"/>
        <v>1968</v>
      </c>
      <c r="N24942" s="53">
        <f ca="1"/>
        <v>4</v>
      </c>
      <c r="O24942" s="53" t="str">
        <f ca="1"/>
        <v>1968-04</v>
      </c>
    </row>
    <row r="24943" spans="12:15" x14ac:dyDescent="0.4">
      <c r="L24943" s="56">
        <f ca="1"/>
        <v>24942</v>
      </c>
      <c r="M24943" s="53">
        <f ca="1"/>
        <v>1968</v>
      </c>
      <c r="N24943" s="53">
        <f ca="1"/>
        <v>4</v>
      </c>
      <c r="O24943" s="53" t="str">
        <f ca="1"/>
        <v>1968-04</v>
      </c>
    </row>
    <row r="24944" spans="12:15" x14ac:dyDescent="0.4">
      <c r="L24944" s="56">
        <f ca="1"/>
        <v>24943</v>
      </c>
      <c r="M24944" s="53">
        <f ca="1"/>
        <v>1968</v>
      </c>
      <c r="N24944" s="53">
        <f ca="1"/>
        <v>4</v>
      </c>
      <c r="O24944" s="53" t="str">
        <f ca="1"/>
        <v>1968-04</v>
      </c>
    </row>
    <row r="24945" spans="12:15" x14ac:dyDescent="0.4">
      <c r="L24945" s="56">
        <f ca="1"/>
        <v>24944</v>
      </c>
      <c r="M24945" s="53">
        <f ca="1"/>
        <v>1968</v>
      </c>
      <c r="N24945" s="53">
        <f ca="1"/>
        <v>4</v>
      </c>
      <c r="O24945" s="53" t="str">
        <f ca="1"/>
        <v>1968-04</v>
      </c>
    </row>
    <row r="24946" spans="12:15" x14ac:dyDescent="0.4">
      <c r="L24946" s="56">
        <f ca="1"/>
        <v>24945</v>
      </c>
      <c r="M24946" s="53">
        <f ca="1"/>
        <v>1968</v>
      </c>
      <c r="N24946" s="53">
        <f ca="1"/>
        <v>4</v>
      </c>
      <c r="O24946" s="53" t="str">
        <f ca="1"/>
        <v>1968-04</v>
      </c>
    </row>
    <row r="24947" spans="12:15" x14ac:dyDescent="0.4">
      <c r="L24947" s="56">
        <f ca="1"/>
        <v>24946</v>
      </c>
      <c r="M24947" s="53">
        <f ca="1"/>
        <v>1968</v>
      </c>
      <c r="N24947" s="53">
        <f ca="1"/>
        <v>4</v>
      </c>
      <c r="O24947" s="53" t="str">
        <f ca="1"/>
        <v>1968-04</v>
      </c>
    </row>
    <row r="24948" spans="12:15" x14ac:dyDescent="0.4">
      <c r="L24948" s="56">
        <f ca="1"/>
        <v>24947</v>
      </c>
      <c r="M24948" s="53">
        <f ca="1"/>
        <v>1968</v>
      </c>
      <c r="N24948" s="53">
        <f ca="1"/>
        <v>4</v>
      </c>
      <c r="O24948" s="53" t="str">
        <f ca="1"/>
        <v>1968-04</v>
      </c>
    </row>
    <row r="24949" spans="12:15" x14ac:dyDescent="0.4">
      <c r="L24949" s="56">
        <f ca="1"/>
        <v>24948</v>
      </c>
      <c r="M24949" s="53">
        <f ca="1"/>
        <v>1968</v>
      </c>
      <c r="N24949" s="53">
        <f ca="1"/>
        <v>4</v>
      </c>
      <c r="O24949" s="53" t="str">
        <f ca="1"/>
        <v>1968-04</v>
      </c>
    </row>
    <row r="24950" spans="12:15" x14ac:dyDescent="0.4">
      <c r="L24950" s="56">
        <f ca="1"/>
        <v>24949</v>
      </c>
      <c r="M24950" s="53">
        <f ca="1"/>
        <v>1968</v>
      </c>
      <c r="N24950" s="53">
        <f ca="1"/>
        <v>4</v>
      </c>
      <c r="O24950" s="53" t="str">
        <f ca="1"/>
        <v>1968-04</v>
      </c>
    </row>
    <row r="24951" spans="12:15" x14ac:dyDescent="0.4">
      <c r="L24951" s="56">
        <f ca="1"/>
        <v>24950</v>
      </c>
      <c r="M24951" s="53">
        <f ca="1"/>
        <v>1968</v>
      </c>
      <c r="N24951" s="53">
        <f ca="1"/>
        <v>4</v>
      </c>
      <c r="O24951" s="53" t="str">
        <f ca="1"/>
        <v>1968-04</v>
      </c>
    </row>
    <row r="24952" spans="12:15" x14ac:dyDescent="0.4">
      <c r="L24952" s="56">
        <f ca="1"/>
        <v>24951</v>
      </c>
      <c r="M24952" s="53">
        <f ca="1"/>
        <v>1968</v>
      </c>
      <c r="N24952" s="53">
        <f ca="1"/>
        <v>4</v>
      </c>
      <c r="O24952" s="53" t="str">
        <f ca="1"/>
        <v>1968-04</v>
      </c>
    </row>
    <row r="24953" spans="12:15" x14ac:dyDescent="0.4">
      <c r="L24953" s="56">
        <f ca="1"/>
        <v>24952</v>
      </c>
      <c r="M24953" s="53">
        <f ca="1"/>
        <v>1968</v>
      </c>
      <c r="N24953" s="53">
        <f ca="1"/>
        <v>4</v>
      </c>
      <c r="O24953" s="53" t="str">
        <f ca="1"/>
        <v>1968-04</v>
      </c>
    </row>
    <row r="24954" spans="12:15" x14ac:dyDescent="0.4">
      <c r="L24954" s="56">
        <f ca="1"/>
        <v>24953</v>
      </c>
      <c r="M24954" s="53">
        <f ca="1"/>
        <v>1968</v>
      </c>
      <c r="N24954" s="53">
        <f ca="1"/>
        <v>4</v>
      </c>
      <c r="O24954" s="53" t="str">
        <f ca="1"/>
        <v>1968-04</v>
      </c>
    </row>
    <row r="24955" spans="12:15" x14ac:dyDescent="0.4">
      <c r="L24955" s="56">
        <f ca="1"/>
        <v>24954</v>
      </c>
      <c r="M24955" s="53">
        <f ca="1"/>
        <v>1968</v>
      </c>
      <c r="N24955" s="53">
        <f ca="1"/>
        <v>4</v>
      </c>
      <c r="O24955" s="53" t="str">
        <f ca="1"/>
        <v>1968-04</v>
      </c>
    </row>
    <row r="24956" spans="12:15" x14ac:dyDescent="0.4">
      <c r="L24956" s="56">
        <f ca="1"/>
        <v>24955</v>
      </c>
      <c r="M24956" s="53">
        <f ca="1"/>
        <v>1968</v>
      </c>
      <c r="N24956" s="53">
        <f ca="1"/>
        <v>4</v>
      </c>
      <c r="O24956" s="53" t="str">
        <f ca="1"/>
        <v>1968-04</v>
      </c>
    </row>
    <row r="24957" spans="12:15" x14ac:dyDescent="0.4">
      <c r="L24957" s="56">
        <f ca="1"/>
        <v>24956</v>
      </c>
      <c r="M24957" s="53">
        <f ca="1"/>
        <v>1968</v>
      </c>
      <c r="N24957" s="53">
        <f ca="1"/>
        <v>4</v>
      </c>
      <c r="O24957" s="53" t="str">
        <f ca="1"/>
        <v>1968-04</v>
      </c>
    </row>
    <row r="24958" spans="12:15" x14ac:dyDescent="0.4">
      <c r="L24958" s="56">
        <f ca="1"/>
        <v>24957</v>
      </c>
      <c r="M24958" s="53">
        <f ca="1"/>
        <v>1968</v>
      </c>
      <c r="N24958" s="53">
        <f ca="1"/>
        <v>4</v>
      </c>
      <c r="O24958" s="53" t="str">
        <f ca="1"/>
        <v>1968-04</v>
      </c>
    </row>
    <row r="24959" spans="12:15" x14ac:dyDescent="0.4">
      <c r="L24959" s="56">
        <f ca="1"/>
        <v>24958</v>
      </c>
      <c r="M24959" s="53">
        <f ca="1"/>
        <v>1968</v>
      </c>
      <c r="N24959" s="53">
        <f ca="1"/>
        <v>4</v>
      </c>
      <c r="O24959" s="53" t="str">
        <f ca="1"/>
        <v>1968-04</v>
      </c>
    </row>
    <row r="24960" spans="12:15" x14ac:dyDescent="0.4">
      <c r="L24960" s="56">
        <f ca="1"/>
        <v>24959</v>
      </c>
      <c r="M24960" s="53">
        <f ca="1"/>
        <v>1968</v>
      </c>
      <c r="N24960" s="53">
        <f ca="1"/>
        <v>5</v>
      </c>
      <c r="O24960" s="53" t="str">
        <f ca="1"/>
        <v>1968-05</v>
      </c>
    </row>
    <row r="24961" spans="12:15" x14ac:dyDescent="0.4">
      <c r="L24961" s="56">
        <f ca="1"/>
        <v>24960</v>
      </c>
      <c r="M24961" s="53">
        <f ca="1"/>
        <v>1968</v>
      </c>
      <c r="N24961" s="53">
        <f ca="1"/>
        <v>5</v>
      </c>
      <c r="O24961" s="53" t="str">
        <f ca="1"/>
        <v>1968-05</v>
      </c>
    </row>
    <row r="24962" spans="12:15" x14ac:dyDescent="0.4">
      <c r="L24962" s="56">
        <f ca="1"/>
        <v>24961</v>
      </c>
      <c r="M24962" s="53">
        <f ca="1"/>
        <v>1968</v>
      </c>
      <c r="N24962" s="53">
        <f ca="1"/>
        <v>5</v>
      </c>
      <c r="O24962" s="53" t="str">
        <f ca="1"/>
        <v>1968-05</v>
      </c>
    </row>
    <row r="24963" spans="12:15" x14ac:dyDescent="0.4">
      <c r="L24963" s="56">
        <f ca="1"/>
        <v>24962</v>
      </c>
      <c r="M24963" s="53">
        <f ca="1"/>
        <v>1968</v>
      </c>
      <c r="N24963" s="53">
        <f ca="1"/>
        <v>5</v>
      </c>
      <c r="O24963" s="53" t="str">
        <f ca="1"/>
        <v>1968-05</v>
      </c>
    </row>
    <row r="24964" spans="12:15" x14ac:dyDescent="0.4">
      <c r="L24964" s="56">
        <f ca="1"/>
        <v>24963</v>
      </c>
      <c r="M24964" s="53">
        <f ca="1"/>
        <v>1968</v>
      </c>
      <c r="N24964" s="53">
        <f ca="1"/>
        <v>5</v>
      </c>
      <c r="O24964" s="53" t="str">
        <f ca="1"/>
        <v>1968-05</v>
      </c>
    </row>
    <row r="24965" spans="12:15" x14ac:dyDescent="0.4">
      <c r="L24965" s="56">
        <f ca="1"/>
        <v>24964</v>
      </c>
      <c r="M24965" s="53">
        <f ca="1"/>
        <v>1968</v>
      </c>
      <c r="N24965" s="53">
        <f ca="1"/>
        <v>5</v>
      </c>
      <c r="O24965" s="53" t="str">
        <f ca="1"/>
        <v>1968-05</v>
      </c>
    </row>
    <row r="24966" spans="12:15" x14ac:dyDescent="0.4">
      <c r="L24966" s="56">
        <f ca="1"/>
        <v>24965</v>
      </c>
      <c r="M24966" s="53">
        <f ca="1"/>
        <v>1968</v>
      </c>
      <c r="N24966" s="53">
        <f ca="1"/>
        <v>5</v>
      </c>
      <c r="O24966" s="53" t="str">
        <f ca="1"/>
        <v>1968-05</v>
      </c>
    </row>
    <row r="24967" spans="12:15" x14ac:dyDescent="0.4">
      <c r="L24967" s="56">
        <f ca="1"/>
        <v>24966</v>
      </c>
      <c r="M24967" s="53">
        <f ca="1"/>
        <v>1968</v>
      </c>
      <c r="N24967" s="53">
        <f ca="1"/>
        <v>5</v>
      </c>
      <c r="O24967" s="53" t="str">
        <f ca="1"/>
        <v>1968-05</v>
      </c>
    </row>
    <row r="24968" spans="12:15" x14ac:dyDescent="0.4">
      <c r="L24968" s="56">
        <f ca="1"/>
        <v>24967</v>
      </c>
      <c r="M24968" s="53">
        <f ca="1"/>
        <v>1968</v>
      </c>
      <c r="N24968" s="53">
        <f ca="1"/>
        <v>5</v>
      </c>
      <c r="O24968" s="53" t="str">
        <f ca="1"/>
        <v>1968-05</v>
      </c>
    </row>
    <row r="24969" spans="12:15" x14ac:dyDescent="0.4">
      <c r="L24969" s="56">
        <f ca="1"/>
        <v>24968</v>
      </c>
      <c r="M24969" s="53">
        <f ca="1"/>
        <v>1968</v>
      </c>
      <c r="N24969" s="53">
        <f ca="1"/>
        <v>5</v>
      </c>
      <c r="O24969" s="53" t="str">
        <f ca="1"/>
        <v>1968-05</v>
      </c>
    </row>
    <row r="24970" spans="12:15" x14ac:dyDescent="0.4">
      <c r="L24970" s="56">
        <f ca="1"/>
        <v>24969</v>
      </c>
      <c r="M24970" s="53">
        <f ca="1"/>
        <v>1968</v>
      </c>
      <c r="N24970" s="53">
        <f ca="1"/>
        <v>5</v>
      </c>
      <c r="O24970" s="53" t="str">
        <f ca="1"/>
        <v>1968-05</v>
      </c>
    </row>
    <row r="24971" spans="12:15" x14ac:dyDescent="0.4">
      <c r="L24971" s="56">
        <f ca="1"/>
        <v>24970</v>
      </c>
      <c r="M24971" s="53">
        <f ca="1"/>
        <v>1968</v>
      </c>
      <c r="N24971" s="53">
        <f ca="1"/>
        <v>5</v>
      </c>
      <c r="O24971" s="53" t="str">
        <f ca="1"/>
        <v>1968-05</v>
      </c>
    </row>
    <row r="24972" spans="12:15" x14ac:dyDescent="0.4">
      <c r="L24972" s="56">
        <f ca="1"/>
        <v>24971</v>
      </c>
      <c r="M24972" s="53">
        <f ca="1"/>
        <v>1968</v>
      </c>
      <c r="N24972" s="53">
        <f ca="1"/>
        <v>5</v>
      </c>
      <c r="O24972" s="53" t="str">
        <f ca="1"/>
        <v>1968-05</v>
      </c>
    </row>
    <row r="24973" spans="12:15" x14ac:dyDescent="0.4">
      <c r="L24973" s="56">
        <f ca="1"/>
        <v>24972</v>
      </c>
      <c r="M24973" s="53">
        <f ca="1"/>
        <v>1968</v>
      </c>
      <c r="N24973" s="53">
        <f ca="1"/>
        <v>5</v>
      </c>
      <c r="O24973" s="53" t="str">
        <f ca="1"/>
        <v>1968-05</v>
      </c>
    </row>
    <row r="24974" spans="12:15" x14ac:dyDescent="0.4">
      <c r="L24974" s="56">
        <f ca="1"/>
        <v>24973</v>
      </c>
      <c r="M24974" s="53">
        <f ca="1"/>
        <v>1968</v>
      </c>
      <c r="N24974" s="53">
        <f ca="1"/>
        <v>5</v>
      </c>
      <c r="O24974" s="53" t="str">
        <f ca="1"/>
        <v>1968-05</v>
      </c>
    </row>
    <row r="24975" spans="12:15" x14ac:dyDescent="0.4">
      <c r="L24975" s="56">
        <f ca="1"/>
        <v>24974</v>
      </c>
      <c r="M24975" s="53">
        <f ca="1"/>
        <v>1968</v>
      </c>
      <c r="N24975" s="53">
        <f ca="1"/>
        <v>5</v>
      </c>
      <c r="O24975" s="53" t="str">
        <f ca="1"/>
        <v>1968-05</v>
      </c>
    </row>
    <row r="24976" spans="12:15" x14ac:dyDescent="0.4">
      <c r="L24976" s="56">
        <f ca="1"/>
        <v>24975</v>
      </c>
      <c r="M24976" s="53">
        <f ca="1"/>
        <v>1968</v>
      </c>
      <c r="N24976" s="53">
        <f ca="1"/>
        <v>5</v>
      </c>
      <c r="O24976" s="53" t="str">
        <f ca="1"/>
        <v>1968-05</v>
      </c>
    </row>
    <row r="24977" spans="12:15" x14ac:dyDescent="0.4">
      <c r="L24977" s="56">
        <f ca="1"/>
        <v>24976</v>
      </c>
      <c r="M24977" s="53">
        <f ca="1"/>
        <v>1968</v>
      </c>
      <c r="N24977" s="53">
        <f ca="1"/>
        <v>5</v>
      </c>
      <c r="O24977" s="53" t="str">
        <f ca="1"/>
        <v>1968-05</v>
      </c>
    </row>
    <row r="24978" spans="12:15" x14ac:dyDescent="0.4">
      <c r="L24978" s="56">
        <f ca="1"/>
        <v>24977</v>
      </c>
      <c r="M24978" s="53">
        <f ca="1"/>
        <v>1968</v>
      </c>
      <c r="N24978" s="53">
        <f ca="1"/>
        <v>5</v>
      </c>
      <c r="O24978" s="53" t="str">
        <f ca="1"/>
        <v>1968-05</v>
      </c>
    </row>
    <row r="24979" spans="12:15" x14ac:dyDescent="0.4">
      <c r="L24979" s="56">
        <f ca="1"/>
        <v>24978</v>
      </c>
      <c r="M24979" s="53">
        <f ca="1"/>
        <v>1968</v>
      </c>
      <c r="N24979" s="53">
        <f ca="1"/>
        <v>5</v>
      </c>
      <c r="O24979" s="53" t="str">
        <f ca="1"/>
        <v>1968-05</v>
      </c>
    </row>
    <row r="24980" spans="12:15" x14ac:dyDescent="0.4">
      <c r="L24980" s="56">
        <f ca="1"/>
        <v>24979</v>
      </c>
      <c r="M24980" s="53">
        <f ca="1"/>
        <v>1968</v>
      </c>
      <c r="N24980" s="53">
        <f ca="1"/>
        <v>5</v>
      </c>
      <c r="O24980" s="53" t="str">
        <f ca="1"/>
        <v>1968-05</v>
      </c>
    </row>
    <row r="24981" spans="12:15" x14ac:dyDescent="0.4">
      <c r="L24981" s="56">
        <f ca="1"/>
        <v>24980</v>
      </c>
      <c r="M24981" s="53">
        <f ca="1"/>
        <v>1968</v>
      </c>
      <c r="N24981" s="53">
        <f ca="1"/>
        <v>5</v>
      </c>
      <c r="O24981" s="53" t="str">
        <f ca="1"/>
        <v>1968-05</v>
      </c>
    </row>
    <row r="24982" spans="12:15" x14ac:dyDescent="0.4">
      <c r="L24982" s="56">
        <f ca="1"/>
        <v>24981</v>
      </c>
      <c r="M24982" s="53">
        <f ca="1"/>
        <v>1968</v>
      </c>
      <c r="N24982" s="53">
        <f ca="1"/>
        <v>5</v>
      </c>
      <c r="O24982" s="53" t="str">
        <f ca="1"/>
        <v>1968-05</v>
      </c>
    </row>
    <row r="24983" spans="12:15" x14ac:dyDescent="0.4">
      <c r="L24983" s="56">
        <f ca="1"/>
        <v>24982</v>
      </c>
      <c r="M24983" s="53">
        <f ca="1"/>
        <v>1968</v>
      </c>
      <c r="N24983" s="53">
        <f ca="1"/>
        <v>5</v>
      </c>
      <c r="O24983" s="53" t="str">
        <f ca="1"/>
        <v>1968-05</v>
      </c>
    </row>
    <row r="24984" spans="12:15" x14ac:dyDescent="0.4">
      <c r="L24984" s="56">
        <f ca="1"/>
        <v>24983</v>
      </c>
      <c r="M24984" s="53">
        <f ca="1"/>
        <v>1968</v>
      </c>
      <c r="N24984" s="53">
        <f ca="1"/>
        <v>5</v>
      </c>
      <c r="O24984" s="53" t="str">
        <f ca="1"/>
        <v>1968-05</v>
      </c>
    </row>
    <row r="24985" spans="12:15" x14ac:dyDescent="0.4">
      <c r="L24985" s="56">
        <f ca="1"/>
        <v>24984</v>
      </c>
      <c r="M24985" s="53">
        <f ca="1"/>
        <v>1968</v>
      </c>
      <c r="N24985" s="53">
        <f ca="1"/>
        <v>5</v>
      </c>
      <c r="O24985" s="53" t="str">
        <f ca="1"/>
        <v>1968-05</v>
      </c>
    </row>
    <row r="24986" spans="12:15" x14ac:dyDescent="0.4">
      <c r="L24986" s="56">
        <f ca="1"/>
        <v>24985</v>
      </c>
      <c r="M24986" s="53">
        <f ca="1"/>
        <v>1968</v>
      </c>
      <c r="N24986" s="53">
        <f ca="1"/>
        <v>5</v>
      </c>
      <c r="O24986" s="53" t="str">
        <f ca="1"/>
        <v>1968-05</v>
      </c>
    </row>
    <row r="24987" spans="12:15" x14ac:dyDescent="0.4">
      <c r="L24987" s="56">
        <f ca="1"/>
        <v>24986</v>
      </c>
      <c r="M24987" s="53">
        <f ca="1"/>
        <v>1968</v>
      </c>
      <c r="N24987" s="53">
        <f ca="1"/>
        <v>5</v>
      </c>
      <c r="O24987" s="53" t="str">
        <f ca="1"/>
        <v>1968-05</v>
      </c>
    </row>
    <row r="24988" spans="12:15" x14ac:dyDescent="0.4">
      <c r="L24988" s="56">
        <f ca="1"/>
        <v>24987</v>
      </c>
      <c r="M24988" s="53">
        <f ca="1"/>
        <v>1968</v>
      </c>
      <c r="N24988" s="53">
        <f ca="1"/>
        <v>5</v>
      </c>
      <c r="O24988" s="53" t="str">
        <f ca="1"/>
        <v>1968-05</v>
      </c>
    </row>
    <row r="24989" spans="12:15" x14ac:dyDescent="0.4">
      <c r="L24989" s="56">
        <f ca="1"/>
        <v>24988</v>
      </c>
      <c r="M24989" s="53">
        <f ca="1"/>
        <v>1968</v>
      </c>
      <c r="N24989" s="53">
        <f ca="1"/>
        <v>5</v>
      </c>
      <c r="O24989" s="53" t="str">
        <f ca="1"/>
        <v>1968-05</v>
      </c>
    </row>
    <row r="24990" spans="12:15" x14ac:dyDescent="0.4">
      <c r="L24990" s="56">
        <f ca="1"/>
        <v>24989</v>
      </c>
      <c r="M24990" s="53">
        <f ca="1"/>
        <v>1968</v>
      </c>
      <c r="N24990" s="53">
        <f ca="1"/>
        <v>5</v>
      </c>
      <c r="O24990" s="53" t="str">
        <f ca="1"/>
        <v>1968-05</v>
      </c>
    </row>
    <row r="24991" spans="12:15" x14ac:dyDescent="0.4">
      <c r="L24991" s="56">
        <f ca="1"/>
        <v>24990</v>
      </c>
      <c r="M24991" s="53">
        <f ca="1"/>
        <v>1968</v>
      </c>
      <c r="N24991" s="53">
        <f ca="1"/>
        <v>6</v>
      </c>
      <c r="O24991" s="53" t="str">
        <f ca="1"/>
        <v>1968-06</v>
      </c>
    </row>
    <row r="24992" spans="12:15" x14ac:dyDescent="0.4">
      <c r="L24992" s="56">
        <f ca="1"/>
        <v>24991</v>
      </c>
      <c r="M24992" s="53">
        <f ca="1"/>
        <v>1968</v>
      </c>
      <c r="N24992" s="53">
        <f ca="1"/>
        <v>6</v>
      </c>
      <c r="O24992" s="53" t="str">
        <f ca="1"/>
        <v>1968-06</v>
      </c>
    </row>
    <row r="24993" spans="12:15" x14ac:dyDescent="0.4">
      <c r="L24993" s="56">
        <f ca="1"/>
        <v>24992</v>
      </c>
      <c r="M24993" s="53">
        <f ca="1"/>
        <v>1968</v>
      </c>
      <c r="N24993" s="53">
        <f ca="1"/>
        <v>6</v>
      </c>
      <c r="O24993" s="53" t="str">
        <f ca="1"/>
        <v>1968-06</v>
      </c>
    </row>
    <row r="24994" spans="12:15" x14ac:dyDescent="0.4">
      <c r="L24994" s="56">
        <f ca="1"/>
        <v>24993</v>
      </c>
      <c r="M24994" s="53">
        <f ca="1"/>
        <v>1968</v>
      </c>
      <c r="N24994" s="53">
        <f ca="1"/>
        <v>6</v>
      </c>
      <c r="O24994" s="53" t="str">
        <f ca="1"/>
        <v>1968-06</v>
      </c>
    </row>
    <row r="24995" spans="12:15" x14ac:dyDescent="0.4">
      <c r="L24995" s="56">
        <f ca="1"/>
        <v>24994</v>
      </c>
      <c r="M24995" s="53">
        <f ca="1"/>
        <v>1968</v>
      </c>
      <c r="N24995" s="53">
        <f ca="1"/>
        <v>6</v>
      </c>
      <c r="O24995" s="53" t="str">
        <f ca="1"/>
        <v>1968-06</v>
      </c>
    </row>
    <row r="24996" spans="12:15" x14ac:dyDescent="0.4">
      <c r="L24996" s="56">
        <f ca="1"/>
        <v>24995</v>
      </c>
      <c r="M24996" s="53">
        <f ca="1"/>
        <v>1968</v>
      </c>
      <c r="N24996" s="53">
        <f ca="1"/>
        <v>6</v>
      </c>
      <c r="O24996" s="53" t="str">
        <f ca="1"/>
        <v>1968-06</v>
      </c>
    </row>
    <row r="24997" spans="12:15" x14ac:dyDescent="0.4">
      <c r="L24997" s="56">
        <f ca="1"/>
        <v>24996</v>
      </c>
      <c r="M24997" s="53">
        <f ca="1"/>
        <v>1968</v>
      </c>
      <c r="N24997" s="53">
        <f ca="1"/>
        <v>6</v>
      </c>
      <c r="O24997" s="53" t="str">
        <f ca="1"/>
        <v>1968-06</v>
      </c>
    </row>
    <row r="24998" spans="12:15" x14ac:dyDescent="0.4">
      <c r="L24998" s="56">
        <f ca="1"/>
        <v>24997</v>
      </c>
      <c r="M24998" s="53">
        <f ca="1"/>
        <v>1968</v>
      </c>
      <c r="N24998" s="53">
        <f ca="1"/>
        <v>6</v>
      </c>
      <c r="O24998" s="53" t="str">
        <f ca="1"/>
        <v>1968-06</v>
      </c>
    </row>
    <row r="24999" spans="12:15" x14ac:dyDescent="0.4">
      <c r="L24999" s="56">
        <f ca="1"/>
        <v>24998</v>
      </c>
      <c r="M24999" s="53">
        <f ca="1"/>
        <v>1968</v>
      </c>
      <c r="N24999" s="53">
        <f ca="1"/>
        <v>6</v>
      </c>
      <c r="O24999" s="53" t="str">
        <f ca="1"/>
        <v>1968-06</v>
      </c>
    </row>
    <row r="25000" spans="12:15" x14ac:dyDescent="0.4">
      <c r="L25000" s="56">
        <f ca="1"/>
        <v>24999</v>
      </c>
      <c r="M25000" s="53">
        <f ca="1"/>
        <v>1968</v>
      </c>
      <c r="N25000" s="53">
        <f ca="1"/>
        <v>6</v>
      </c>
      <c r="O25000" s="53" t="str">
        <f ca="1"/>
        <v>1968-06</v>
      </c>
    </row>
    <row r="25001" spans="12:15" x14ac:dyDescent="0.4">
      <c r="L25001" s="56">
        <f ca="1"/>
        <v>25000</v>
      </c>
      <c r="M25001" s="53">
        <f ca="1"/>
        <v>1968</v>
      </c>
      <c r="N25001" s="53">
        <f ca="1"/>
        <v>6</v>
      </c>
      <c r="O25001" s="53" t="str">
        <f ca="1"/>
        <v>1968-06</v>
      </c>
    </row>
    <row r="25002" spans="12:15" x14ac:dyDescent="0.4">
      <c r="L25002" s="56">
        <f ca="1"/>
        <v>25001</v>
      </c>
      <c r="M25002" s="53">
        <f ca="1"/>
        <v>1968</v>
      </c>
      <c r="N25002" s="53">
        <f ca="1"/>
        <v>6</v>
      </c>
      <c r="O25002" s="53" t="str">
        <f ca="1"/>
        <v>1968-06</v>
      </c>
    </row>
    <row r="25003" spans="12:15" x14ac:dyDescent="0.4">
      <c r="L25003" s="56">
        <f ca="1"/>
        <v>25002</v>
      </c>
      <c r="M25003" s="53">
        <f ca="1"/>
        <v>1968</v>
      </c>
      <c r="N25003" s="53">
        <f ca="1"/>
        <v>6</v>
      </c>
      <c r="O25003" s="53" t="str">
        <f ca="1"/>
        <v>1968-06</v>
      </c>
    </row>
    <row r="25004" spans="12:15" x14ac:dyDescent="0.4">
      <c r="L25004" s="56">
        <f ca="1"/>
        <v>25003</v>
      </c>
      <c r="M25004" s="53">
        <f ca="1"/>
        <v>1968</v>
      </c>
      <c r="N25004" s="53">
        <f ca="1"/>
        <v>6</v>
      </c>
      <c r="O25004" s="53" t="str">
        <f ca="1"/>
        <v>1968-06</v>
      </c>
    </row>
    <row r="25005" spans="12:15" x14ac:dyDescent="0.4">
      <c r="L25005" s="56">
        <f ca="1"/>
        <v>25004</v>
      </c>
      <c r="M25005" s="53">
        <f ca="1"/>
        <v>1968</v>
      </c>
      <c r="N25005" s="53">
        <f ca="1"/>
        <v>6</v>
      </c>
      <c r="O25005" s="53" t="str">
        <f ca="1"/>
        <v>1968-06</v>
      </c>
    </row>
    <row r="25006" spans="12:15" x14ac:dyDescent="0.4">
      <c r="L25006" s="56">
        <f ca="1"/>
        <v>25005</v>
      </c>
      <c r="M25006" s="53">
        <f ca="1"/>
        <v>1968</v>
      </c>
      <c r="N25006" s="53">
        <f ca="1"/>
        <v>6</v>
      </c>
      <c r="O25006" s="53" t="str">
        <f ca="1"/>
        <v>1968-06</v>
      </c>
    </row>
    <row r="25007" spans="12:15" x14ac:dyDescent="0.4">
      <c r="L25007" s="56">
        <f ca="1"/>
        <v>25006</v>
      </c>
      <c r="M25007" s="53">
        <f ca="1"/>
        <v>1968</v>
      </c>
      <c r="N25007" s="53">
        <f ca="1"/>
        <v>6</v>
      </c>
      <c r="O25007" s="53" t="str">
        <f ca="1"/>
        <v>1968-06</v>
      </c>
    </row>
    <row r="25008" spans="12:15" x14ac:dyDescent="0.4">
      <c r="L25008" s="56">
        <f ca="1"/>
        <v>25007</v>
      </c>
      <c r="M25008" s="53">
        <f ca="1"/>
        <v>1968</v>
      </c>
      <c r="N25008" s="53">
        <f ca="1"/>
        <v>6</v>
      </c>
      <c r="O25008" s="53" t="str">
        <f ca="1"/>
        <v>1968-06</v>
      </c>
    </row>
    <row r="25009" spans="12:15" x14ac:dyDescent="0.4">
      <c r="L25009" s="56">
        <f ca="1"/>
        <v>25008</v>
      </c>
      <c r="M25009" s="53">
        <f ca="1"/>
        <v>1968</v>
      </c>
      <c r="N25009" s="53">
        <f ca="1"/>
        <v>6</v>
      </c>
      <c r="O25009" s="53" t="str">
        <f ca="1"/>
        <v>1968-06</v>
      </c>
    </row>
    <row r="25010" spans="12:15" x14ac:dyDescent="0.4">
      <c r="L25010" s="56">
        <f ca="1"/>
        <v>25009</v>
      </c>
      <c r="M25010" s="53">
        <f ca="1"/>
        <v>1968</v>
      </c>
      <c r="N25010" s="53">
        <f ca="1"/>
        <v>6</v>
      </c>
      <c r="O25010" s="53" t="str">
        <f ca="1"/>
        <v>1968-06</v>
      </c>
    </row>
    <row r="25011" spans="12:15" x14ac:dyDescent="0.4">
      <c r="L25011" s="56">
        <f ca="1"/>
        <v>25010</v>
      </c>
      <c r="M25011" s="53">
        <f ca="1"/>
        <v>1968</v>
      </c>
      <c r="N25011" s="53">
        <f ca="1"/>
        <v>6</v>
      </c>
      <c r="O25011" s="53" t="str">
        <f ca="1"/>
        <v>1968-06</v>
      </c>
    </row>
    <row r="25012" spans="12:15" x14ac:dyDescent="0.4">
      <c r="L25012" s="56">
        <f ca="1"/>
        <v>25011</v>
      </c>
      <c r="M25012" s="53">
        <f ca="1"/>
        <v>1968</v>
      </c>
      <c r="N25012" s="53">
        <f ca="1"/>
        <v>6</v>
      </c>
      <c r="O25012" s="53" t="str">
        <f ca="1"/>
        <v>1968-06</v>
      </c>
    </row>
    <row r="25013" spans="12:15" x14ac:dyDescent="0.4">
      <c r="L25013" s="56">
        <f ca="1"/>
        <v>25012</v>
      </c>
      <c r="M25013" s="53">
        <f ca="1"/>
        <v>1968</v>
      </c>
      <c r="N25013" s="53">
        <f ca="1"/>
        <v>6</v>
      </c>
      <c r="O25013" s="53" t="str">
        <f ca="1"/>
        <v>1968-06</v>
      </c>
    </row>
    <row r="25014" spans="12:15" x14ac:dyDescent="0.4">
      <c r="L25014" s="56">
        <f ca="1"/>
        <v>25013</v>
      </c>
      <c r="M25014" s="53">
        <f ca="1"/>
        <v>1968</v>
      </c>
      <c r="N25014" s="53">
        <f ca="1"/>
        <v>6</v>
      </c>
      <c r="O25014" s="53" t="str">
        <f ca="1"/>
        <v>1968-06</v>
      </c>
    </row>
    <row r="25015" spans="12:15" x14ac:dyDescent="0.4">
      <c r="L25015" s="56">
        <f ca="1"/>
        <v>25014</v>
      </c>
      <c r="M25015" s="53">
        <f ca="1"/>
        <v>1968</v>
      </c>
      <c r="N25015" s="53">
        <f ca="1"/>
        <v>6</v>
      </c>
      <c r="O25015" s="53" t="str">
        <f ca="1"/>
        <v>1968-06</v>
      </c>
    </row>
    <row r="25016" spans="12:15" x14ac:dyDescent="0.4">
      <c r="L25016" s="56">
        <f ca="1"/>
        <v>25015</v>
      </c>
      <c r="M25016" s="53">
        <f ca="1"/>
        <v>1968</v>
      </c>
      <c r="N25016" s="53">
        <f ca="1"/>
        <v>6</v>
      </c>
      <c r="O25016" s="53" t="str">
        <f ca="1"/>
        <v>1968-06</v>
      </c>
    </row>
    <row r="25017" spans="12:15" x14ac:dyDescent="0.4">
      <c r="L25017" s="56">
        <f ca="1"/>
        <v>25016</v>
      </c>
      <c r="M25017" s="53">
        <f ca="1"/>
        <v>1968</v>
      </c>
      <c r="N25017" s="53">
        <f ca="1"/>
        <v>6</v>
      </c>
      <c r="O25017" s="53" t="str">
        <f ca="1"/>
        <v>1968-06</v>
      </c>
    </row>
    <row r="25018" spans="12:15" x14ac:dyDescent="0.4">
      <c r="L25018" s="56">
        <f ca="1"/>
        <v>25017</v>
      </c>
      <c r="M25018" s="53">
        <f ca="1"/>
        <v>1968</v>
      </c>
      <c r="N25018" s="53">
        <f ca="1"/>
        <v>6</v>
      </c>
      <c r="O25018" s="53" t="str">
        <f ca="1"/>
        <v>1968-06</v>
      </c>
    </row>
    <row r="25019" spans="12:15" x14ac:dyDescent="0.4">
      <c r="L25019" s="56">
        <f ca="1"/>
        <v>25018</v>
      </c>
      <c r="M25019" s="53">
        <f ca="1"/>
        <v>1968</v>
      </c>
      <c r="N25019" s="53">
        <f ca="1"/>
        <v>6</v>
      </c>
      <c r="O25019" s="53" t="str">
        <f ca="1"/>
        <v>1968-06</v>
      </c>
    </row>
    <row r="25020" spans="12:15" x14ac:dyDescent="0.4">
      <c r="L25020" s="56">
        <f ca="1"/>
        <v>25019</v>
      </c>
      <c r="M25020" s="53">
        <f ca="1"/>
        <v>1968</v>
      </c>
      <c r="N25020" s="53">
        <f ca="1"/>
        <v>6</v>
      </c>
      <c r="O25020" s="53" t="str">
        <f ca="1"/>
        <v>1968-06</v>
      </c>
    </row>
    <row r="25021" spans="12:15" x14ac:dyDescent="0.4">
      <c r="L25021" s="56">
        <f ca="1"/>
        <v>25020</v>
      </c>
      <c r="M25021" s="53">
        <f ca="1"/>
        <v>1968</v>
      </c>
      <c r="N25021" s="53">
        <f ca="1"/>
        <v>7</v>
      </c>
      <c r="O25021" s="53" t="str">
        <f ca="1"/>
        <v>1968-07</v>
      </c>
    </row>
    <row r="25022" spans="12:15" x14ac:dyDescent="0.4">
      <c r="L25022" s="56">
        <f ca="1"/>
        <v>25021</v>
      </c>
      <c r="M25022" s="53">
        <f ca="1"/>
        <v>1968</v>
      </c>
      <c r="N25022" s="53">
        <f ca="1"/>
        <v>7</v>
      </c>
      <c r="O25022" s="53" t="str">
        <f ca="1"/>
        <v>1968-07</v>
      </c>
    </row>
    <row r="25023" spans="12:15" x14ac:dyDescent="0.4">
      <c r="L25023" s="56">
        <f ca="1"/>
        <v>25022</v>
      </c>
      <c r="M25023" s="53">
        <f ca="1"/>
        <v>1968</v>
      </c>
      <c r="N25023" s="53">
        <f ca="1"/>
        <v>7</v>
      </c>
      <c r="O25023" s="53" t="str">
        <f ca="1"/>
        <v>1968-07</v>
      </c>
    </row>
    <row r="25024" spans="12:15" x14ac:dyDescent="0.4">
      <c r="L25024" s="56">
        <f ca="1"/>
        <v>25023</v>
      </c>
      <c r="M25024" s="53">
        <f ca="1"/>
        <v>1968</v>
      </c>
      <c r="N25024" s="53">
        <f ca="1"/>
        <v>7</v>
      </c>
      <c r="O25024" s="53" t="str">
        <f ca="1"/>
        <v>1968-07</v>
      </c>
    </row>
    <row r="25025" spans="12:15" x14ac:dyDescent="0.4">
      <c r="L25025" s="56">
        <f ca="1"/>
        <v>25024</v>
      </c>
      <c r="M25025" s="53">
        <f ca="1"/>
        <v>1968</v>
      </c>
      <c r="N25025" s="53">
        <f ca="1"/>
        <v>7</v>
      </c>
      <c r="O25025" s="53" t="str">
        <f ca="1"/>
        <v>1968-07</v>
      </c>
    </row>
    <row r="25026" spans="12:15" x14ac:dyDescent="0.4">
      <c r="L25026" s="56">
        <f ca="1"/>
        <v>25025</v>
      </c>
      <c r="M25026" s="53">
        <f ca="1"/>
        <v>1968</v>
      </c>
      <c r="N25026" s="53">
        <f ca="1"/>
        <v>7</v>
      </c>
      <c r="O25026" s="53" t="str">
        <f ca="1"/>
        <v>1968-07</v>
      </c>
    </row>
    <row r="25027" spans="12:15" x14ac:dyDescent="0.4">
      <c r="L25027" s="56">
        <f ca="1"/>
        <v>25026</v>
      </c>
      <c r="M25027" s="53">
        <f ca="1"/>
        <v>1968</v>
      </c>
      <c r="N25027" s="53">
        <f ca="1"/>
        <v>7</v>
      </c>
      <c r="O25027" s="53" t="str">
        <f ca="1"/>
        <v>1968-07</v>
      </c>
    </row>
    <row r="25028" spans="12:15" x14ac:dyDescent="0.4">
      <c r="L25028" s="56">
        <f ca="1"/>
        <v>25027</v>
      </c>
      <c r="M25028" s="53">
        <f ca="1"/>
        <v>1968</v>
      </c>
      <c r="N25028" s="53">
        <f ca="1"/>
        <v>7</v>
      </c>
      <c r="O25028" s="53" t="str">
        <f ca="1"/>
        <v>1968-07</v>
      </c>
    </row>
    <row r="25029" spans="12:15" x14ac:dyDescent="0.4">
      <c r="L25029" s="56">
        <f ca="1"/>
        <v>25028</v>
      </c>
      <c r="M25029" s="53">
        <f ca="1"/>
        <v>1968</v>
      </c>
      <c r="N25029" s="53">
        <f ca="1"/>
        <v>7</v>
      </c>
      <c r="O25029" s="53" t="str">
        <f ca="1"/>
        <v>1968-07</v>
      </c>
    </row>
    <row r="25030" spans="12:15" x14ac:dyDescent="0.4">
      <c r="L25030" s="56">
        <f ca="1"/>
        <v>25029</v>
      </c>
      <c r="M25030" s="53">
        <f ca="1"/>
        <v>1968</v>
      </c>
      <c r="N25030" s="53">
        <f ca="1"/>
        <v>7</v>
      </c>
      <c r="O25030" s="53" t="str">
        <f ca="1"/>
        <v>1968-07</v>
      </c>
    </row>
    <row r="25031" spans="12:15" x14ac:dyDescent="0.4">
      <c r="L25031" s="56">
        <f ca="1"/>
        <v>25030</v>
      </c>
      <c r="M25031" s="53">
        <f ca="1"/>
        <v>1968</v>
      </c>
      <c r="N25031" s="53">
        <f ca="1"/>
        <v>7</v>
      </c>
      <c r="O25031" s="53" t="str">
        <f ca="1"/>
        <v>1968-07</v>
      </c>
    </row>
    <row r="25032" spans="12:15" x14ac:dyDescent="0.4">
      <c r="L25032" s="56">
        <f ca="1"/>
        <v>25031</v>
      </c>
      <c r="M25032" s="53">
        <f ca="1"/>
        <v>1968</v>
      </c>
      <c r="N25032" s="53">
        <f ca="1"/>
        <v>7</v>
      </c>
      <c r="O25032" s="53" t="str">
        <f ca="1"/>
        <v>1968-07</v>
      </c>
    </row>
    <row r="25033" spans="12:15" x14ac:dyDescent="0.4">
      <c r="L25033" s="56">
        <f ca="1"/>
        <v>25032</v>
      </c>
      <c r="M25033" s="53">
        <f ca="1"/>
        <v>1968</v>
      </c>
      <c r="N25033" s="53">
        <f ca="1"/>
        <v>7</v>
      </c>
      <c r="O25033" s="53" t="str">
        <f ca="1"/>
        <v>1968-07</v>
      </c>
    </row>
    <row r="25034" spans="12:15" x14ac:dyDescent="0.4">
      <c r="L25034" s="56">
        <f ca="1"/>
        <v>25033</v>
      </c>
      <c r="M25034" s="53">
        <f ca="1"/>
        <v>1968</v>
      </c>
      <c r="N25034" s="53">
        <f ca="1"/>
        <v>7</v>
      </c>
      <c r="O25034" s="53" t="str">
        <f ca="1"/>
        <v>1968-07</v>
      </c>
    </row>
    <row r="25035" spans="12:15" x14ac:dyDescent="0.4">
      <c r="L25035" s="56">
        <f ca="1"/>
        <v>25034</v>
      </c>
      <c r="M25035" s="53">
        <f ca="1"/>
        <v>1968</v>
      </c>
      <c r="N25035" s="53">
        <f ca="1"/>
        <v>7</v>
      </c>
      <c r="O25035" s="53" t="str">
        <f ca="1"/>
        <v>1968-07</v>
      </c>
    </row>
    <row r="25036" spans="12:15" x14ac:dyDescent="0.4">
      <c r="L25036" s="56">
        <f ca="1"/>
        <v>25035</v>
      </c>
      <c r="M25036" s="53">
        <f ca="1"/>
        <v>1968</v>
      </c>
      <c r="N25036" s="53">
        <f ca="1"/>
        <v>7</v>
      </c>
      <c r="O25036" s="53" t="str">
        <f ca="1"/>
        <v>1968-07</v>
      </c>
    </row>
    <row r="25037" spans="12:15" x14ac:dyDescent="0.4">
      <c r="L25037" s="56">
        <f ca="1"/>
        <v>25036</v>
      </c>
      <c r="M25037" s="53">
        <f ca="1"/>
        <v>1968</v>
      </c>
      <c r="N25037" s="53">
        <f ca="1"/>
        <v>7</v>
      </c>
      <c r="O25037" s="53" t="str">
        <f ca="1"/>
        <v>1968-07</v>
      </c>
    </row>
    <row r="25038" spans="12:15" x14ac:dyDescent="0.4">
      <c r="L25038" s="56">
        <f ca="1"/>
        <v>25037</v>
      </c>
      <c r="M25038" s="53">
        <f ca="1"/>
        <v>1968</v>
      </c>
      <c r="N25038" s="53">
        <f ca="1"/>
        <v>7</v>
      </c>
      <c r="O25038" s="53" t="str">
        <f ca="1"/>
        <v>1968-07</v>
      </c>
    </row>
    <row r="25039" spans="12:15" x14ac:dyDescent="0.4">
      <c r="L25039" s="56">
        <f ca="1"/>
        <v>25038</v>
      </c>
      <c r="M25039" s="53">
        <f ca="1"/>
        <v>1968</v>
      </c>
      <c r="N25039" s="53">
        <f ca="1"/>
        <v>7</v>
      </c>
      <c r="O25039" s="53" t="str">
        <f ca="1"/>
        <v>1968-07</v>
      </c>
    </row>
    <row r="25040" spans="12:15" x14ac:dyDescent="0.4">
      <c r="L25040" s="56">
        <f ca="1"/>
        <v>25039</v>
      </c>
      <c r="M25040" s="53">
        <f ca="1"/>
        <v>1968</v>
      </c>
      <c r="N25040" s="53">
        <f ca="1"/>
        <v>7</v>
      </c>
      <c r="O25040" s="53" t="str">
        <f ca="1"/>
        <v>1968-07</v>
      </c>
    </row>
    <row r="25041" spans="12:15" x14ac:dyDescent="0.4">
      <c r="L25041" s="56">
        <f ca="1"/>
        <v>25040</v>
      </c>
      <c r="M25041" s="53">
        <f ca="1"/>
        <v>1968</v>
      </c>
      <c r="N25041" s="53">
        <f ca="1"/>
        <v>7</v>
      </c>
      <c r="O25041" s="53" t="str">
        <f ca="1"/>
        <v>1968-07</v>
      </c>
    </row>
    <row r="25042" spans="12:15" x14ac:dyDescent="0.4">
      <c r="L25042" s="56">
        <f ca="1"/>
        <v>25041</v>
      </c>
      <c r="M25042" s="53">
        <f ca="1"/>
        <v>1968</v>
      </c>
      <c r="N25042" s="53">
        <f ca="1"/>
        <v>7</v>
      </c>
      <c r="O25042" s="53" t="str">
        <f ca="1"/>
        <v>1968-07</v>
      </c>
    </row>
    <row r="25043" spans="12:15" x14ac:dyDescent="0.4">
      <c r="L25043" s="56">
        <f ca="1"/>
        <v>25042</v>
      </c>
      <c r="M25043" s="53">
        <f ca="1"/>
        <v>1968</v>
      </c>
      <c r="N25043" s="53">
        <f ca="1"/>
        <v>7</v>
      </c>
      <c r="O25043" s="53" t="str">
        <f ca="1"/>
        <v>1968-07</v>
      </c>
    </row>
    <row r="25044" spans="12:15" x14ac:dyDescent="0.4">
      <c r="L25044" s="56">
        <f ca="1"/>
        <v>25043</v>
      </c>
      <c r="M25044" s="53">
        <f ca="1"/>
        <v>1968</v>
      </c>
      <c r="N25044" s="53">
        <f ca="1"/>
        <v>7</v>
      </c>
      <c r="O25044" s="53" t="str">
        <f ca="1"/>
        <v>1968-07</v>
      </c>
    </row>
    <row r="25045" spans="12:15" x14ac:dyDescent="0.4">
      <c r="L25045" s="56">
        <f ca="1"/>
        <v>25044</v>
      </c>
      <c r="M25045" s="53">
        <f ca="1"/>
        <v>1968</v>
      </c>
      <c r="N25045" s="53">
        <f ca="1"/>
        <v>7</v>
      </c>
      <c r="O25045" s="53" t="str">
        <f ca="1"/>
        <v>1968-07</v>
      </c>
    </row>
    <row r="25046" spans="12:15" x14ac:dyDescent="0.4">
      <c r="L25046" s="56">
        <f ca="1"/>
        <v>25045</v>
      </c>
      <c r="M25046" s="53">
        <f ca="1"/>
        <v>1968</v>
      </c>
      <c r="N25046" s="53">
        <f ca="1"/>
        <v>7</v>
      </c>
      <c r="O25046" s="53" t="str">
        <f ca="1"/>
        <v>1968-07</v>
      </c>
    </row>
    <row r="25047" spans="12:15" x14ac:dyDescent="0.4">
      <c r="L25047" s="56">
        <f ca="1"/>
        <v>25046</v>
      </c>
      <c r="M25047" s="53">
        <f ca="1"/>
        <v>1968</v>
      </c>
      <c r="N25047" s="53">
        <f ca="1"/>
        <v>7</v>
      </c>
      <c r="O25047" s="53" t="str">
        <f ca="1"/>
        <v>1968-07</v>
      </c>
    </row>
    <row r="25048" spans="12:15" x14ac:dyDescent="0.4">
      <c r="L25048" s="56">
        <f ca="1"/>
        <v>25047</v>
      </c>
      <c r="M25048" s="53">
        <f ca="1"/>
        <v>1968</v>
      </c>
      <c r="N25048" s="53">
        <f ca="1"/>
        <v>7</v>
      </c>
      <c r="O25048" s="53" t="str">
        <f ca="1"/>
        <v>1968-07</v>
      </c>
    </row>
    <row r="25049" spans="12:15" x14ac:dyDescent="0.4">
      <c r="L25049" s="56">
        <f ca="1"/>
        <v>25048</v>
      </c>
      <c r="M25049" s="53">
        <f ca="1"/>
        <v>1968</v>
      </c>
      <c r="N25049" s="53">
        <f ca="1"/>
        <v>7</v>
      </c>
      <c r="O25049" s="53" t="str">
        <f ca="1"/>
        <v>1968-07</v>
      </c>
    </row>
    <row r="25050" spans="12:15" x14ac:dyDescent="0.4">
      <c r="L25050" s="56">
        <f ca="1"/>
        <v>25049</v>
      </c>
      <c r="M25050" s="53">
        <f ca="1"/>
        <v>1968</v>
      </c>
      <c r="N25050" s="53">
        <f ca="1"/>
        <v>7</v>
      </c>
      <c r="O25050" s="53" t="str">
        <f ca="1"/>
        <v>1968-07</v>
      </c>
    </row>
    <row r="25051" spans="12:15" x14ac:dyDescent="0.4">
      <c r="L25051" s="56">
        <f ca="1"/>
        <v>25050</v>
      </c>
      <c r="M25051" s="53">
        <f ca="1"/>
        <v>1968</v>
      </c>
      <c r="N25051" s="53">
        <f ca="1"/>
        <v>7</v>
      </c>
      <c r="O25051" s="53" t="str">
        <f ca="1"/>
        <v>1968-07</v>
      </c>
    </row>
    <row r="25052" spans="12:15" x14ac:dyDescent="0.4">
      <c r="L25052" s="56">
        <f ca="1"/>
        <v>25051</v>
      </c>
      <c r="M25052" s="53">
        <f ca="1"/>
        <v>1968</v>
      </c>
      <c r="N25052" s="53">
        <f ca="1"/>
        <v>8</v>
      </c>
      <c r="O25052" s="53" t="str">
        <f ca="1"/>
        <v>1968-08</v>
      </c>
    </row>
    <row r="25053" spans="12:15" x14ac:dyDescent="0.4">
      <c r="L25053" s="56">
        <f ca="1"/>
        <v>25052</v>
      </c>
      <c r="M25053" s="53">
        <f ca="1"/>
        <v>1968</v>
      </c>
      <c r="N25053" s="53">
        <f ca="1"/>
        <v>8</v>
      </c>
      <c r="O25053" s="53" t="str">
        <f ca="1"/>
        <v>1968-08</v>
      </c>
    </row>
    <row r="25054" spans="12:15" x14ac:dyDescent="0.4">
      <c r="L25054" s="56">
        <f ca="1"/>
        <v>25053</v>
      </c>
      <c r="M25054" s="53">
        <f ca="1"/>
        <v>1968</v>
      </c>
      <c r="N25054" s="53">
        <f ca="1"/>
        <v>8</v>
      </c>
      <c r="O25054" s="53" t="str">
        <f ca="1"/>
        <v>1968-08</v>
      </c>
    </row>
    <row r="25055" spans="12:15" x14ac:dyDescent="0.4">
      <c r="L25055" s="56">
        <f ca="1"/>
        <v>25054</v>
      </c>
      <c r="M25055" s="53">
        <f ca="1"/>
        <v>1968</v>
      </c>
      <c r="N25055" s="53">
        <f ca="1"/>
        <v>8</v>
      </c>
      <c r="O25055" s="53" t="str">
        <f ca="1"/>
        <v>1968-08</v>
      </c>
    </row>
    <row r="25056" spans="12:15" x14ac:dyDescent="0.4">
      <c r="L25056" s="56">
        <f ca="1"/>
        <v>25055</v>
      </c>
      <c r="M25056" s="53">
        <f ca="1"/>
        <v>1968</v>
      </c>
      <c r="N25056" s="53">
        <f ca="1"/>
        <v>8</v>
      </c>
      <c r="O25056" s="53" t="str">
        <f ca="1"/>
        <v>1968-08</v>
      </c>
    </row>
    <row r="25057" spans="12:15" x14ac:dyDescent="0.4">
      <c r="L25057" s="56">
        <f ca="1"/>
        <v>25056</v>
      </c>
      <c r="M25057" s="53">
        <f ca="1"/>
        <v>1968</v>
      </c>
      <c r="N25057" s="53">
        <f ca="1"/>
        <v>8</v>
      </c>
      <c r="O25057" s="53" t="str">
        <f ca="1"/>
        <v>1968-08</v>
      </c>
    </row>
    <row r="25058" spans="12:15" x14ac:dyDescent="0.4">
      <c r="L25058" s="56">
        <f ca="1"/>
        <v>25057</v>
      </c>
      <c r="M25058" s="53">
        <f ca="1"/>
        <v>1968</v>
      </c>
      <c r="N25058" s="53">
        <f ca="1"/>
        <v>8</v>
      </c>
      <c r="O25058" s="53" t="str">
        <f ca="1"/>
        <v>1968-08</v>
      </c>
    </row>
    <row r="25059" spans="12:15" x14ac:dyDescent="0.4">
      <c r="L25059" s="56">
        <f ca="1"/>
        <v>25058</v>
      </c>
      <c r="M25059" s="53">
        <f ca="1"/>
        <v>1968</v>
      </c>
      <c r="N25059" s="53">
        <f ca="1"/>
        <v>8</v>
      </c>
      <c r="O25059" s="53" t="str">
        <f ca="1"/>
        <v>1968-08</v>
      </c>
    </row>
    <row r="25060" spans="12:15" x14ac:dyDescent="0.4">
      <c r="L25060" s="56">
        <f ca="1"/>
        <v>25059</v>
      </c>
      <c r="M25060" s="53">
        <f ca="1"/>
        <v>1968</v>
      </c>
      <c r="N25060" s="53">
        <f ca="1"/>
        <v>8</v>
      </c>
      <c r="O25060" s="53" t="str">
        <f ca="1"/>
        <v>1968-08</v>
      </c>
    </row>
    <row r="25061" spans="12:15" x14ac:dyDescent="0.4">
      <c r="L25061" s="56">
        <f ca="1"/>
        <v>25060</v>
      </c>
      <c r="M25061" s="53">
        <f ca="1"/>
        <v>1968</v>
      </c>
      <c r="N25061" s="53">
        <f ca="1"/>
        <v>8</v>
      </c>
      <c r="O25061" s="53" t="str">
        <f ca="1"/>
        <v>1968-08</v>
      </c>
    </row>
    <row r="25062" spans="12:15" x14ac:dyDescent="0.4">
      <c r="L25062" s="56">
        <f ca="1"/>
        <v>25061</v>
      </c>
      <c r="M25062" s="53">
        <f ca="1"/>
        <v>1968</v>
      </c>
      <c r="N25062" s="53">
        <f ca="1"/>
        <v>8</v>
      </c>
      <c r="O25062" s="53" t="str">
        <f ca="1"/>
        <v>1968-08</v>
      </c>
    </row>
    <row r="25063" spans="12:15" x14ac:dyDescent="0.4">
      <c r="L25063" s="56">
        <f ca="1"/>
        <v>25062</v>
      </c>
      <c r="M25063" s="53">
        <f ca="1"/>
        <v>1968</v>
      </c>
      <c r="N25063" s="53">
        <f ca="1"/>
        <v>8</v>
      </c>
      <c r="O25063" s="53" t="str">
        <f ca="1"/>
        <v>1968-08</v>
      </c>
    </row>
    <row r="25064" spans="12:15" x14ac:dyDescent="0.4">
      <c r="L25064" s="56">
        <f ca="1"/>
        <v>25063</v>
      </c>
      <c r="M25064" s="53">
        <f ca="1"/>
        <v>1968</v>
      </c>
      <c r="N25064" s="53">
        <f ca="1"/>
        <v>8</v>
      </c>
      <c r="O25064" s="53" t="str">
        <f ca="1"/>
        <v>1968-08</v>
      </c>
    </row>
    <row r="25065" spans="12:15" x14ac:dyDescent="0.4">
      <c r="L25065" s="56">
        <f ca="1"/>
        <v>25064</v>
      </c>
      <c r="M25065" s="53">
        <f ca="1"/>
        <v>1968</v>
      </c>
      <c r="N25065" s="53">
        <f ca="1"/>
        <v>8</v>
      </c>
      <c r="O25065" s="53" t="str">
        <f ca="1"/>
        <v>1968-08</v>
      </c>
    </row>
    <row r="25066" spans="12:15" x14ac:dyDescent="0.4">
      <c r="L25066" s="56">
        <f ca="1"/>
        <v>25065</v>
      </c>
      <c r="M25066" s="53">
        <f ca="1"/>
        <v>1968</v>
      </c>
      <c r="N25066" s="53">
        <f ca="1"/>
        <v>8</v>
      </c>
      <c r="O25066" s="53" t="str">
        <f ca="1"/>
        <v>1968-08</v>
      </c>
    </row>
    <row r="25067" spans="12:15" x14ac:dyDescent="0.4">
      <c r="L25067" s="56">
        <f ca="1"/>
        <v>25066</v>
      </c>
      <c r="M25067" s="53">
        <f ca="1"/>
        <v>1968</v>
      </c>
      <c r="N25067" s="53">
        <f ca="1"/>
        <v>8</v>
      </c>
      <c r="O25067" s="53" t="str">
        <f ca="1"/>
        <v>1968-08</v>
      </c>
    </row>
    <row r="25068" spans="12:15" x14ac:dyDescent="0.4">
      <c r="L25068" s="56">
        <f ca="1"/>
        <v>25067</v>
      </c>
      <c r="M25068" s="53">
        <f ca="1"/>
        <v>1968</v>
      </c>
      <c r="N25068" s="53">
        <f ca="1"/>
        <v>8</v>
      </c>
      <c r="O25068" s="53" t="str">
        <f ca="1"/>
        <v>1968-08</v>
      </c>
    </row>
    <row r="25069" spans="12:15" x14ac:dyDescent="0.4">
      <c r="L25069" s="56">
        <f ca="1"/>
        <v>25068</v>
      </c>
      <c r="M25069" s="53">
        <f ca="1"/>
        <v>1968</v>
      </c>
      <c r="N25069" s="53">
        <f ca="1"/>
        <v>8</v>
      </c>
      <c r="O25069" s="53" t="str">
        <f ca="1"/>
        <v>1968-08</v>
      </c>
    </row>
    <row r="25070" spans="12:15" x14ac:dyDescent="0.4">
      <c r="L25070" s="56">
        <f ca="1"/>
        <v>25069</v>
      </c>
      <c r="M25070" s="53">
        <f ca="1"/>
        <v>1968</v>
      </c>
      <c r="N25070" s="53">
        <f ca="1"/>
        <v>8</v>
      </c>
      <c r="O25070" s="53" t="str">
        <f ca="1"/>
        <v>1968-08</v>
      </c>
    </row>
    <row r="25071" spans="12:15" x14ac:dyDescent="0.4">
      <c r="L25071" s="56">
        <f ca="1"/>
        <v>25070</v>
      </c>
      <c r="M25071" s="53">
        <f ca="1"/>
        <v>1968</v>
      </c>
      <c r="N25071" s="53">
        <f ca="1"/>
        <v>8</v>
      </c>
      <c r="O25071" s="53" t="str">
        <f ca="1"/>
        <v>1968-08</v>
      </c>
    </row>
    <row r="25072" spans="12:15" x14ac:dyDescent="0.4">
      <c r="L25072" s="56">
        <f ca="1"/>
        <v>25071</v>
      </c>
      <c r="M25072" s="53">
        <f ca="1"/>
        <v>1968</v>
      </c>
      <c r="N25072" s="53">
        <f ca="1"/>
        <v>8</v>
      </c>
      <c r="O25072" s="53" t="str">
        <f ca="1"/>
        <v>1968-08</v>
      </c>
    </row>
    <row r="25073" spans="12:15" x14ac:dyDescent="0.4">
      <c r="L25073" s="56">
        <f ca="1"/>
        <v>25072</v>
      </c>
      <c r="M25073" s="53">
        <f ca="1"/>
        <v>1968</v>
      </c>
      <c r="N25073" s="53">
        <f ca="1"/>
        <v>8</v>
      </c>
      <c r="O25073" s="53" t="str">
        <f ca="1"/>
        <v>1968-08</v>
      </c>
    </row>
    <row r="25074" spans="12:15" x14ac:dyDescent="0.4">
      <c r="L25074" s="56">
        <f ca="1"/>
        <v>25073</v>
      </c>
      <c r="M25074" s="53">
        <f ca="1"/>
        <v>1968</v>
      </c>
      <c r="N25074" s="53">
        <f ca="1"/>
        <v>8</v>
      </c>
      <c r="O25074" s="53" t="str">
        <f ca="1"/>
        <v>1968-08</v>
      </c>
    </row>
    <row r="25075" spans="12:15" x14ac:dyDescent="0.4">
      <c r="L25075" s="56">
        <f ca="1"/>
        <v>25074</v>
      </c>
      <c r="M25075" s="53">
        <f ca="1"/>
        <v>1968</v>
      </c>
      <c r="N25075" s="53">
        <f ca="1"/>
        <v>8</v>
      </c>
      <c r="O25075" s="53" t="str">
        <f ca="1"/>
        <v>1968-08</v>
      </c>
    </row>
    <row r="25076" spans="12:15" x14ac:dyDescent="0.4">
      <c r="L25076" s="56">
        <f ca="1"/>
        <v>25075</v>
      </c>
      <c r="M25076" s="53">
        <f ca="1"/>
        <v>1968</v>
      </c>
      <c r="N25076" s="53">
        <f ca="1"/>
        <v>8</v>
      </c>
      <c r="O25076" s="53" t="str">
        <f ca="1"/>
        <v>1968-08</v>
      </c>
    </row>
    <row r="25077" spans="12:15" x14ac:dyDescent="0.4">
      <c r="L25077" s="56">
        <f ca="1"/>
        <v>25076</v>
      </c>
      <c r="M25077" s="53">
        <f ca="1"/>
        <v>1968</v>
      </c>
      <c r="N25077" s="53">
        <f ca="1"/>
        <v>8</v>
      </c>
      <c r="O25077" s="53" t="str">
        <f ca="1"/>
        <v>1968-08</v>
      </c>
    </row>
    <row r="25078" spans="12:15" x14ac:dyDescent="0.4">
      <c r="L25078" s="56">
        <f ca="1"/>
        <v>25077</v>
      </c>
      <c r="M25078" s="53">
        <f ca="1"/>
        <v>1968</v>
      </c>
      <c r="N25078" s="53">
        <f ca="1"/>
        <v>8</v>
      </c>
      <c r="O25078" s="53" t="str">
        <f ca="1"/>
        <v>1968-08</v>
      </c>
    </row>
    <row r="25079" spans="12:15" x14ac:dyDescent="0.4">
      <c r="L25079" s="56">
        <f ca="1"/>
        <v>25078</v>
      </c>
      <c r="M25079" s="53">
        <f ca="1"/>
        <v>1968</v>
      </c>
      <c r="N25079" s="53">
        <f ca="1"/>
        <v>8</v>
      </c>
      <c r="O25079" s="53" t="str">
        <f ca="1"/>
        <v>1968-08</v>
      </c>
    </row>
    <row r="25080" spans="12:15" x14ac:dyDescent="0.4">
      <c r="L25080" s="56">
        <f ca="1"/>
        <v>25079</v>
      </c>
      <c r="M25080" s="53">
        <f ca="1"/>
        <v>1968</v>
      </c>
      <c r="N25080" s="53">
        <f ca="1"/>
        <v>8</v>
      </c>
      <c r="O25080" s="53" t="str">
        <f ca="1"/>
        <v>1968-08</v>
      </c>
    </row>
    <row r="25081" spans="12:15" x14ac:dyDescent="0.4">
      <c r="L25081" s="56">
        <f ca="1"/>
        <v>25080</v>
      </c>
      <c r="M25081" s="53">
        <f ca="1"/>
        <v>1968</v>
      </c>
      <c r="N25081" s="53">
        <f ca="1"/>
        <v>8</v>
      </c>
      <c r="O25081" s="53" t="str">
        <f ca="1"/>
        <v>1968-08</v>
      </c>
    </row>
    <row r="25082" spans="12:15" x14ac:dyDescent="0.4">
      <c r="L25082" s="56">
        <f ca="1"/>
        <v>25081</v>
      </c>
      <c r="M25082" s="53">
        <f ca="1"/>
        <v>1968</v>
      </c>
      <c r="N25082" s="53">
        <f ca="1"/>
        <v>8</v>
      </c>
      <c r="O25082" s="53" t="str">
        <f ca="1"/>
        <v>1968-08</v>
      </c>
    </row>
    <row r="25083" spans="12:15" x14ac:dyDescent="0.4">
      <c r="L25083" s="56">
        <f ca="1"/>
        <v>25082</v>
      </c>
      <c r="M25083" s="53">
        <f ca="1"/>
        <v>1968</v>
      </c>
      <c r="N25083" s="53">
        <f ca="1"/>
        <v>9</v>
      </c>
      <c r="O25083" s="53" t="str">
        <f ca="1"/>
        <v>1968-09</v>
      </c>
    </row>
    <row r="25084" spans="12:15" x14ac:dyDescent="0.4">
      <c r="L25084" s="56">
        <f ca="1"/>
        <v>25083</v>
      </c>
      <c r="M25084" s="53">
        <f ca="1"/>
        <v>1968</v>
      </c>
      <c r="N25084" s="53">
        <f ca="1"/>
        <v>9</v>
      </c>
      <c r="O25084" s="53" t="str">
        <f ca="1"/>
        <v>1968-09</v>
      </c>
    </row>
    <row r="25085" spans="12:15" x14ac:dyDescent="0.4">
      <c r="L25085" s="56">
        <f ca="1"/>
        <v>25084</v>
      </c>
      <c r="M25085" s="53">
        <f ca="1"/>
        <v>1968</v>
      </c>
      <c r="N25085" s="53">
        <f ca="1"/>
        <v>9</v>
      </c>
      <c r="O25085" s="53" t="str">
        <f ca="1"/>
        <v>1968-09</v>
      </c>
    </row>
    <row r="25086" spans="12:15" x14ac:dyDescent="0.4">
      <c r="L25086" s="56">
        <f ca="1"/>
        <v>25085</v>
      </c>
      <c r="M25086" s="53">
        <f ca="1"/>
        <v>1968</v>
      </c>
      <c r="N25086" s="53">
        <f ca="1"/>
        <v>9</v>
      </c>
      <c r="O25086" s="53" t="str">
        <f ca="1"/>
        <v>1968-09</v>
      </c>
    </row>
    <row r="25087" spans="12:15" x14ac:dyDescent="0.4">
      <c r="L25087" s="56">
        <f ca="1"/>
        <v>25086</v>
      </c>
      <c r="M25087" s="53">
        <f ca="1"/>
        <v>1968</v>
      </c>
      <c r="N25087" s="53">
        <f ca="1"/>
        <v>9</v>
      </c>
      <c r="O25087" s="53" t="str">
        <f ca="1"/>
        <v>1968-09</v>
      </c>
    </row>
    <row r="25088" spans="12:15" x14ac:dyDescent="0.4">
      <c r="L25088" s="56">
        <f ca="1"/>
        <v>25087</v>
      </c>
      <c r="M25088" s="53">
        <f ca="1"/>
        <v>1968</v>
      </c>
      <c r="N25088" s="53">
        <f ca="1"/>
        <v>9</v>
      </c>
      <c r="O25088" s="53" t="str">
        <f ca="1"/>
        <v>1968-09</v>
      </c>
    </row>
    <row r="25089" spans="12:15" x14ac:dyDescent="0.4">
      <c r="L25089" s="56">
        <f ca="1"/>
        <v>25088</v>
      </c>
      <c r="M25089" s="53">
        <f ca="1"/>
        <v>1968</v>
      </c>
      <c r="N25089" s="53">
        <f ca="1"/>
        <v>9</v>
      </c>
      <c r="O25089" s="53" t="str">
        <f ca="1"/>
        <v>1968-09</v>
      </c>
    </row>
    <row r="25090" spans="12:15" x14ac:dyDescent="0.4">
      <c r="L25090" s="56">
        <f ca="1"/>
        <v>25089</v>
      </c>
      <c r="M25090" s="53">
        <f ca="1"/>
        <v>1968</v>
      </c>
      <c r="N25090" s="53">
        <f ca="1"/>
        <v>9</v>
      </c>
      <c r="O25090" s="53" t="str">
        <f ca="1"/>
        <v>1968-09</v>
      </c>
    </row>
    <row r="25091" spans="12:15" x14ac:dyDescent="0.4">
      <c r="L25091" s="56">
        <f ca="1"/>
        <v>25090</v>
      </c>
      <c r="M25091" s="53">
        <f ca="1"/>
        <v>1968</v>
      </c>
      <c r="N25091" s="53">
        <f ca="1"/>
        <v>9</v>
      </c>
      <c r="O25091" s="53" t="str">
        <f ca="1"/>
        <v>1968-09</v>
      </c>
    </row>
    <row r="25092" spans="12:15" x14ac:dyDescent="0.4">
      <c r="L25092" s="56">
        <f ca="1"/>
        <v>25091</v>
      </c>
      <c r="M25092" s="53">
        <f ca="1"/>
        <v>1968</v>
      </c>
      <c r="N25092" s="53">
        <f ca="1"/>
        <v>9</v>
      </c>
      <c r="O25092" s="53" t="str">
        <f ca="1"/>
        <v>1968-09</v>
      </c>
    </row>
    <row r="25093" spans="12:15" x14ac:dyDescent="0.4">
      <c r="L25093" s="56">
        <f ca="1"/>
        <v>25092</v>
      </c>
      <c r="M25093" s="53">
        <f ca="1"/>
        <v>1968</v>
      </c>
      <c r="N25093" s="53">
        <f ca="1"/>
        <v>9</v>
      </c>
      <c r="O25093" s="53" t="str">
        <f ca="1"/>
        <v>1968-09</v>
      </c>
    </row>
    <row r="25094" spans="12:15" x14ac:dyDescent="0.4">
      <c r="L25094" s="56">
        <f ca="1"/>
        <v>25093</v>
      </c>
      <c r="M25094" s="53">
        <f ca="1"/>
        <v>1968</v>
      </c>
      <c r="N25094" s="53">
        <f ca="1"/>
        <v>9</v>
      </c>
      <c r="O25094" s="53" t="str">
        <f ca="1"/>
        <v>1968-09</v>
      </c>
    </row>
    <row r="25095" spans="12:15" x14ac:dyDescent="0.4">
      <c r="L25095" s="56">
        <f ca="1"/>
        <v>25094</v>
      </c>
      <c r="M25095" s="53">
        <f ca="1"/>
        <v>1968</v>
      </c>
      <c r="N25095" s="53">
        <f ca="1"/>
        <v>9</v>
      </c>
      <c r="O25095" s="53" t="str">
        <f ca="1"/>
        <v>1968-09</v>
      </c>
    </row>
    <row r="25096" spans="12:15" x14ac:dyDescent="0.4">
      <c r="L25096" s="56">
        <f ca="1"/>
        <v>25095</v>
      </c>
      <c r="M25096" s="53">
        <f ca="1"/>
        <v>1968</v>
      </c>
      <c r="N25096" s="53">
        <f ca="1"/>
        <v>9</v>
      </c>
      <c r="O25096" s="53" t="str">
        <f ca="1"/>
        <v>1968-09</v>
      </c>
    </row>
    <row r="25097" spans="12:15" x14ac:dyDescent="0.4">
      <c r="L25097" s="56">
        <f ca="1"/>
        <v>25096</v>
      </c>
      <c r="M25097" s="53">
        <f ca="1"/>
        <v>1968</v>
      </c>
      <c r="N25097" s="53">
        <f ca="1"/>
        <v>9</v>
      </c>
      <c r="O25097" s="53" t="str">
        <f ca="1"/>
        <v>1968-09</v>
      </c>
    </row>
    <row r="25098" spans="12:15" x14ac:dyDescent="0.4">
      <c r="L25098" s="56">
        <f ca="1"/>
        <v>25097</v>
      </c>
      <c r="M25098" s="53">
        <f ca="1"/>
        <v>1968</v>
      </c>
      <c r="N25098" s="53">
        <f ca="1"/>
        <v>9</v>
      </c>
      <c r="O25098" s="53" t="str">
        <f ca="1"/>
        <v>1968-09</v>
      </c>
    </row>
    <row r="25099" spans="12:15" x14ac:dyDescent="0.4">
      <c r="L25099" s="56">
        <f ca="1"/>
        <v>25098</v>
      </c>
      <c r="M25099" s="53">
        <f ca="1"/>
        <v>1968</v>
      </c>
      <c r="N25099" s="53">
        <f ca="1"/>
        <v>9</v>
      </c>
      <c r="O25099" s="53" t="str">
        <f ca="1"/>
        <v>1968-09</v>
      </c>
    </row>
    <row r="25100" spans="12:15" x14ac:dyDescent="0.4">
      <c r="L25100" s="56">
        <f ca="1"/>
        <v>25099</v>
      </c>
      <c r="M25100" s="53">
        <f ca="1"/>
        <v>1968</v>
      </c>
      <c r="N25100" s="53">
        <f ca="1"/>
        <v>9</v>
      </c>
      <c r="O25100" s="53" t="str">
        <f ca="1"/>
        <v>1968-09</v>
      </c>
    </row>
    <row r="25101" spans="12:15" x14ac:dyDescent="0.4">
      <c r="L25101" s="56">
        <f ca="1"/>
        <v>25100</v>
      </c>
      <c r="M25101" s="53">
        <f ca="1"/>
        <v>1968</v>
      </c>
      <c r="N25101" s="53">
        <f ca="1"/>
        <v>9</v>
      </c>
      <c r="O25101" s="53" t="str">
        <f ca="1"/>
        <v>1968-09</v>
      </c>
    </row>
    <row r="25102" spans="12:15" x14ac:dyDescent="0.4">
      <c r="L25102" s="56">
        <f ca="1"/>
        <v>25101</v>
      </c>
      <c r="M25102" s="53">
        <f ca="1"/>
        <v>1968</v>
      </c>
      <c r="N25102" s="53">
        <f ca="1"/>
        <v>9</v>
      </c>
      <c r="O25102" s="53" t="str">
        <f ca="1"/>
        <v>1968-09</v>
      </c>
    </row>
    <row r="25103" spans="12:15" x14ac:dyDescent="0.4">
      <c r="L25103" s="56">
        <f ca="1"/>
        <v>25102</v>
      </c>
      <c r="M25103" s="53">
        <f ca="1"/>
        <v>1968</v>
      </c>
      <c r="N25103" s="53">
        <f ca="1"/>
        <v>9</v>
      </c>
      <c r="O25103" s="53" t="str">
        <f ca="1"/>
        <v>1968-09</v>
      </c>
    </row>
    <row r="25104" spans="12:15" x14ac:dyDescent="0.4">
      <c r="L25104" s="56">
        <f ca="1"/>
        <v>25103</v>
      </c>
      <c r="M25104" s="53">
        <f ca="1"/>
        <v>1968</v>
      </c>
      <c r="N25104" s="53">
        <f ca="1"/>
        <v>9</v>
      </c>
      <c r="O25104" s="53" t="str">
        <f ca="1"/>
        <v>1968-09</v>
      </c>
    </row>
    <row r="25105" spans="12:15" x14ac:dyDescent="0.4">
      <c r="L25105" s="56">
        <f ca="1"/>
        <v>25104</v>
      </c>
      <c r="M25105" s="53">
        <f ca="1"/>
        <v>1968</v>
      </c>
      <c r="N25105" s="53">
        <f ca="1"/>
        <v>9</v>
      </c>
      <c r="O25105" s="53" t="str">
        <f ca="1"/>
        <v>1968-09</v>
      </c>
    </row>
    <row r="25106" spans="12:15" x14ac:dyDescent="0.4">
      <c r="L25106" s="56">
        <f ca="1"/>
        <v>25105</v>
      </c>
      <c r="M25106" s="53">
        <f ca="1"/>
        <v>1968</v>
      </c>
      <c r="N25106" s="53">
        <f ca="1"/>
        <v>9</v>
      </c>
      <c r="O25106" s="53" t="str">
        <f ca="1"/>
        <v>1968-09</v>
      </c>
    </row>
    <row r="25107" spans="12:15" x14ac:dyDescent="0.4">
      <c r="L25107" s="56">
        <f ca="1"/>
        <v>25106</v>
      </c>
      <c r="M25107" s="53">
        <f ca="1"/>
        <v>1968</v>
      </c>
      <c r="N25107" s="53">
        <f ca="1"/>
        <v>9</v>
      </c>
      <c r="O25107" s="53" t="str">
        <f ca="1"/>
        <v>1968-09</v>
      </c>
    </row>
    <row r="25108" spans="12:15" x14ac:dyDescent="0.4">
      <c r="L25108" s="56">
        <f ca="1"/>
        <v>25107</v>
      </c>
      <c r="M25108" s="53">
        <f ca="1"/>
        <v>1968</v>
      </c>
      <c r="N25108" s="53">
        <f ca="1"/>
        <v>9</v>
      </c>
      <c r="O25108" s="53" t="str">
        <f ca="1"/>
        <v>1968-09</v>
      </c>
    </row>
    <row r="25109" spans="12:15" x14ac:dyDescent="0.4">
      <c r="L25109" s="56">
        <f ca="1"/>
        <v>25108</v>
      </c>
      <c r="M25109" s="53">
        <f ca="1"/>
        <v>1968</v>
      </c>
      <c r="N25109" s="53">
        <f ca="1"/>
        <v>9</v>
      </c>
      <c r="O25109" s="53" t="str">
        <f ca="1"/>
        <v>1968-09</v>
      </c>
    </row>
    <row r="25110" spans="12:15" x14ac:dyDescent="0.4">
      <c r="L25110" s="56">
        <f ca="1"/>
        <v>25109</v>
      </c>
      <c r="M25110" s="53">
        <f ca="1"/>
        <v>1968</v>
      </c>
      <c r="N25110" s="53">
        <f ca="1"/>
        <v>9</v>
      </c>
      <c r="O25110" s="53" t="str">
        <f ca="1"/>
        <v>1968-09</v>
      </c>
    </row>
    <row r="25111" spans="12:15" x14ac:dyDescent="0.4">
      <c r="L25111" s="56">
        <f ca="1"/>
        <v>25110</v>
      </c>
      <c r="M25111" s="53">
        <f ca="1"/>
        <v>1968</v>
      </c>
      <c r="N25111" s="53">
        <f ca="1"/>
        <v>9</v>
      </c>
      <c r="O25111" s="53" t="str">
        <f ca="1"/>
        <v>1968-09</v>
      </c>
    </row>
    <row r="25112" spans="12:15" x14ac:dyDescent="0.4">
      <c r="L25112" s="56">
        <f ca="1"/>
        <v>25111</v>
      </c>
      <c r="M25112" s="53">
        <f ca="1"/>
        <v>1968</v>
      </c>
      <c r="N25112" s="53">
        <f ca="1"/>
        <v>9</v>
      </c>
      <c r="O25112" s="53" t="str">
        <f ca="1"/>
        <v>1968-09</v>
      </c>
    </row>
    <row r="25113" spans="12:15" x14ac:dyDescent="0.4">
      <c r="L25113" s="56">
        <f ca="1"/>
        <v>25112</v>
      </c>
      <c r="M25113" s="53">
        <f ca="1"/>
        <v>1968</v>
      </c>
      <c r="N25113" s="53">
        <f ca="1"/>
        <v>10</v>
      </c>
      <c r="O25113" s="53" t="str">
        <f ca="1"/>
        <v>1968-10</v>
      </c>
    </row>
    <row r="25114" spans="12:15" x14ac:dyDescent="0.4">
      <c r="L25114" s="56">
        <f ca="1"/>
        <v>25113</v>
      </c>
      <c r="M25114" s="53">
        <f ca="1"/>
        <v>1968</v>
      </c>
      <c r="N25114" s="53">
        <f ca="1"/>
        <v>10</v>
      </c>
      <c r="O25114" s="53" t="str">
        <f ca="1"/>
        <v>1968-10</v>
      </c>
    </row>
    <row r="25115" spans="12:15" x14ac:dyDescent="0.4">
      <c r="L25115" s="56">
        <f ca="1"/>
        <v>25114</v>
      </c>
      <c r="M25115" s="53">
        <f ca="1"/>
        <v>1968</v>
      </c>
      <c r="N25115" s="53">
        <f ca="1"/>
        <v>10</v>
      </c>
      <c r="O25115" s="53" t="str">
        <f ca="1"/>
        <v>1968-10</v>
      </c>
    </row>
    <row r="25116" spans="12:15" x14ac:dyDescent="0.4">
      <c r="L25116" s="56">
        <f ca="1"/>
        <v>25115</v>
      </c>
      <c r="M25116" s="53">
        <f ca="1"/>
        <v>1968</v>
      </c>
      <c r="N25116" s="53">
        <f ca="1"/>
        <v>10</v>
      </c>
      <c r="O25116" s="53" t="str">
        <f ca="1"/>
        <v>1968-10</v>
      </c>
    </row>
    <row r="25117" spans="12:15" x14ac:dyDescent="0.4">
      <c r="L25117" s="56">
        <f ca="1"/>
        <v>25116</v>
      </c>
      <c r="M25117" s="53">
        <f ca="1"/>
        <v>1968</v>
      </c>
      <c r="N25117" s="53">
        <f ca="1"/>
        <v>10</v>
      </c>
      <c r="O25117" s="53" t="str">
        <f ca="1"/>
        <v>1968-10</v>
      </c>
    </row>
    <row r="25118" spans="12:15" x14ac:dyDescent="0.4">
      <c r="L25118" s="56">
        <f ca="1"/>
        <v>25117</v>
      </c>
      <c r="M25118" s="53">
        <f ca="1"/>
        <v>1968</v>
      </c>
      <c r="N25118" s="53">
        <f ca="1"/>
        <v>10</v>
      </c>
      <c r="O25118" s="53" t="str">
        <f ca="1"/>
        <v>1968-10</v>
      </c>
    </row>
    <row r="25119" spans="12:15" x14ac:dyDescent="0.4">
      <c r="L25119" s="56">
        <f ca="1"/>
        <v>25118</v>
      </c>
      <c r="M25119" s="53">
        <f ca="1"/>
        <v>1968</v>
      </c>
      <c r="N25119" s="53">
        <f ca="1"/>
        <v>10</v>
      </c>
      <c r="O25119" s="53" t="str">
        <f ca="1"/>
        <v>1968-10</v>
      </c>
    </row>
    <row r="25120" spans="12:15" x14ac:dyDescent="0.4">
      <c r="L25120" s="56">
        <f ca="1"/>
        <v>25119</v>
      </c>
      <c r="M25120" s="53">
        <f ca="1"/>
        <v>1968</v>
      </c>
      <c r="N25120" s="53">
        <f ca="1"/>
        <v>10</v>
      </c>
      <c r="O25120" s="53" t="str">
        <f ca="1"/>
        <v>1968-10</v>
      </c>
    </row>
    <row r="25121" spans="12:15" x14ac:dyDescent="0.4">
      <c r="L25121" s="56">
        <f ca="1"/>
        <v>25120</v>
      </c>
      <c r="M25121" s="53">
        <f ca="1"/>
        <v>1968</v>
      </c>
      <c r="N25121" s="53">
        <f ca="1"/>
        <v>10</v>
      </c>
      <c r="O25121" s="53" t="str">
        <f ca="1"/>
        <v>1968-10</v>
      </c>
    </row>
    <row r="25122" spans="12:15" x14ac:dyDescent="0.4">
      <c r="L25122" s="56">
        <f ca="1"/>
        <v>25121</v>
      </c>
      <c r="M25122" s="53">
        <f ca="1"/>
        <v>1968</v>
      </c>
      <c r="N25122" s="53">
        <f ca="1"/>
        <v>10</v>
      </c>
      <c r="O25122" s="53" t="str">
        <f ca="1"/>
        <v>1968-10</v>
      </c>
    </row>
    <row r="25123" spans="12:15" x14ac:dyDescent="0.4">
      <c r="L25123" s="56">
        <f ca="1"/>
        <v>25122</v>
      </c>
      <c r="M25123" s="53">
        <f ca="1"/>
        <v>1968</v>
      </c>
      <c r="N25123" s="53">
        <f ca="1"/>
        <v>10</v>
      </c>
      <c r="O25123" s="53" t="str">
        <f ca="1"/>
        <v>1968-10</v>
      </c>
    </row>
    <row r="25124" spans="12:15" x14ac:dyDescent="0.4">
      <c r="L25124" s="56">
        <f ca="1"/>
        <v>25123</v>
      </c>
      <c r="M25124" s="53">
        <f ca="1"/>
        <v>1968</v>
      </c>
      <c r="N25124" s="53">
        <f ca="1"/>
        <v>10</v>
      </c>
      <c r="O25124" s="53" t="str">
        <f ca="1"/>
        <v>1968-10</v>
      </c>
    </row>
    <row r="25125" spans="12:15" x14ac:dyDescent="0.4">
      <c r="L25125" s="56">
        <f ca="1"/>
        <v>25124</v>
      </c>
      <c r="M25125" s="53">
        <f ca="1"/>
        <v>1968</v>
      </c>
      <c r="N25125" s="53">
        <f ca="1"/>
        <v>10</v>
      </c>
      <c r="O25125" s="53" t="str">
        <f ca="1"/>
        <v>1968-10</v>
      </c>
    </row>
    <row r="25126" spans="12:15" x14ac:dyDescent="0.4">
      <c r="L25126" s="56">
        <f ca="1"/>
        <v>25125</v>
      </c>
      <c r="M25126" s="53">
        <f ca="1"/>
        <v>1968</v>
      </c>
      <c r="N25126" s="53">
        <f ca="1"/>
        <v>10</v>
      </c>
      <c r="O25126" s="53" t="str">
        <f ca="1"/>
        <v>1968-10</v>
      </c>
    </row>
    <row r="25127" spans="12:15" x14ac:dyDescent="0.4">
      <c r="L25127" s="56">
        <f ca="1"/>
        <v>25126</v>
      </c>
      <c r="M25127" s="53">
        <f ca="1"/>
        <v>1968</v>
      </c>
      <c r="N25127" s="53">
        <f ca="1"/>
        <v>10</v>
      </c>
      <c r="O25127" s="53" t="str">
        <f ca="1"/>
        <v>1968-10</v>
      </c>
    </row>
    <row r="25128" spans="12:15" x14ac:dyDescent="0.4">
      <c r="L25128" s="56">
        <f ca="1"/>
        <v>25127</v>
      </c>
      <c r="M25128" s="53">
        <f ca="1"/>
        <v>1968</v>
      </c>
      <c r="N25128" s="53">
        <f ca="1"/>
        <v>10</v>
      </c>
      <c r="O25128" s="53" t="str">
        <f ca="1"/>
        <v>1968-10</v>
      </c>
    </row>
    <row r="25129" spans="12:15" x14ac:dyDescent="0.4">
      <c r="L25129" s="56">
        <f ca="1"/>
        <v>25128</v>
      </c>
      <c r="M25129" s="53">
        <f ca="1"/>
        <v>1968</v>
      </c>
      <c r="N25129" s="53">
        <f ca="1"/>
        <v>10</v>
      </c>
      <c r="O25129" s="53" t="str">
        <f ca="1"/>
        <v>1968-10</v>
      </c>
    </row>
    <row r="25130" spans="12:15" x14ac:dyDescent="0.4">
      <c r="L25130" s="56">
        <f ca="1"/>
        <v>25129</v>
      </c>
      <c r="M25130" s="53">
        <f ca="1"/>
        <v>1968</v>
      </c>
      <c r="N25130" s="53">
        <f ca="1"/>
        <v>10</v>
      </c>
      <c r="O25130" s="53" t="str">
        <f ca="1"/>
        <v>1968-10</v>
      </c>
    </row>
    <row r="25131" spans="12:15" x14ac:dyDescent="0.4">
      <c r="L25131" s="56">
        <f ca="1"/>
        <v>25130</v>
      </c>
      <c r="M25131" s="53">
        <f ca="1"/>
        <v>1968</v>
      </c>
      <c r="N25131" s="53">
        <f ca="1"/>
        <v>10</v>
      </c>
      <c r="O25131" s="53" t="str">
        <f ca="1"/>
        <v>1968-10</v>
      </c>
    </row>
    <row r="25132" spans="12:15" x14ac:dyDescent="0.4">
      <c r="L25132" s="56">
        <f ca="1"/>
        <v>25131</v>
      </c>
      <c r="M25132" s="53">
        <f ca="1"/>
        <v>1968</v>
      </c>
      <c r="N25132" s="53">
        <f ca="1"/>
        <v>10</v>
      </c>
      <c r="O25132" s="53" t="str">
        <f ca="1"/>
        <v>1968-10</v>
      </c>
    </row>
    <row r="25133" spans="12:15" x14ac:dyDescent="0.4">
      <c r="L25133" s="56">
        <f ca="1"/>
        <v>25132</v>
      </c>
      <c r="M25133" s="53">
        <f ca="1"/>
        <v>1968</v>
      </c>
      <c r="N25133" s="53">
        <f ca="1"/>
        <v>10</v>
      </c>
      <c r="O25133" s="53" t="str">
        <f ca="1"/>
        <v>1968-10</v>
      </c>
    </row>
    <row r="25134" spans="12:15" x14ac:dyDescent="0.4">
      <c r="L25134" s="56">
        <f ca="1"/>
        <v>25133</v>
      </c>
      <c r="M25134" s="53">
        <f ca="1"/>
        <v>1968</v>
      </c>
      <c r="N25134" s="53">
        <f ca="1"/>
        <v>10</v>
      </c>
      <c r="O25134" s="53" t="str">
        <f ca="1"/>
        <v>1968-10</v>
      </c>
    </row>
    <row r="25135" spans="12:15" x14ac:dyDescent="0.4">
      <c r="L25135" s="56">
        <f ca="1"/>
        <v>25134</v>
      </c>
      <c r="M25135" s="53">
        <f ca="1"/>
        <v>1968</v>
      </c>
      <c r="N25135" s="53">
        <f ca="1"/>
        <v>10</v>
      </c>
      <c r="O25135" s="53" t="str">
        <f ca="1"/>
        <v>1968-10</v>
      </c>
    </row>
    <row r="25136" spans="12:15" x14ac:dyDescent="0.4">
      <c r="L25136" s="56">
        <f ca="1"/>
        <v>25135</v>
      </c>
      <c r="M25136" s="53">
        <f ca="1"/>
        <v>1968</v>
      </c>
      <c r="N25136" s="53">
        <f ca="1"/>
        <v>10</v>
      </c>
      <c r="O25136" s="53" t="str">
        <f ca="1"/>
        <v>1968-10</v>
      </c>
    </row>
    <row r="25137" spans="12:15" x14ac:dyDescent="0.4">
      <c r="L25137" s="56">
        <f ca="1"/>
        <v>25136</v>
      </c>
      <c r="M25137" s="53">
        <f ca="1"/>
        <v>1968</v>
      </c>
      <c r="N25137" s="53">
        <f ca="1"/>
        <v>10</v>
      </c>
      <c r="O25137" s="53" t="str">
        <f ca="1"/>
        <v>1968-10</v>
      </c>
    </row>
    <row r="25138" spans="12:15" x14ac:dyDescent="0.4">
      <c r="L25138" s="56">
        <f ca="1"/>
        <v>25137</v>
      </c>
      <c r="M25138" s="53">
        <f ca="1"/>
        <v>1968</v>
      </c>
      <c r="N25138" s="53">
        <f ca="1"/>
        <v>10</v>
      </c>
      <c r="O25138" s="53" t="str">
        <f ca="1"/>
        <v>1968-10</v>
      </c>
    </row>
    <row r="25139" spans="12:15" x14ac:dyDescent="0.4">
      <c r="L25139" s="56">
        <f ca="1"/>
        <v>25138</v>
      </c>
      <c r="M25139" s="53">
        <f ca="1"/>
        <v>1968</v>
      </c>
      <c r="N25139" s="53">
        <f ca="1"/>
        <v>10</v>
      </c>
      <c r="O25139" s="53" t="str">
        <f ca="1"/>
        <v>1968-10</v>
      </c>
    </row>
    <row r="25140" spans="12:15" x14ac:dyDescent="0.4">
      <c r="L25140" s="56">
        <f ca="1"/>
        <v>25139</v>
      </c>
      <c r="M25140" s="53">
        <f ca="1"/>
        <v>1968</v>
      </c>
      <c r="N25140" s="53">
        <f ca="1"/>
        <v>10</v>
      </c>
      <c r="O25140" s="53" t="str">
        <f ca="1"/>
        <v>1968-10</v>
      </c>
    </row>
    <row r="25141" spans="12:15" x14ac:dyDescent="0.4">
      <c r="L25141" s="56">
        <f ca="1"/>
        <v>25140</v>
      </c>
      <c r="M25141" s="53">
        <f ca="1"/>
        <v>1968</v>
      </c>
      <c r="N25141" s="53">
        <f ca="1"/>
        <v>10</v>
      </c>
      <c r="O25141" s="53" t="str">
        <f ca="1"/>
        <v>1968-10</v>
      </c>
    </row>
    <row r="25142" spans="12:15" x14ac:dyDescent="0.4">
      <c r="L25142" s="56">
        <f ca="1"/>
        <v>25141</v>
      </c>
      <c r="M25142" s="53">
        <f ca="1"/>
        <v>1968</v>
      </c>
      <c r="N25142" s="53">
        <f ca="1"/>
        <v>10</v>
      </c>
      <c r="O25142" s="53" t="str">
        <f ca="1"/>
        <v>1968-10</v>
      </c>
    </row>
    <row r="25143" spans="12:15" x14ac:dyDescent="0.4">
      <c r="L25143" s="56">
        <f ca="1"/>
        <v>25142</v>
      </c>
      <c r="M25143" s="53">
        <f ca="1"/>
        <v>1968</v>
      </c>
      <c r="N25143" s="53">
        <f ca="1"/>
        <v>10</v>
      </c>
      <c r="O25143" s="53" t="str">
        <f ca="1"/>
        <v>1968-10</v>
      </c>
    </row>
    <row r="25144" spans="12:15" x14ac:dyDescent="0.4">
      <c r="L25144" s="56">
        <f ca="1"/>
        <v>25143</v>
      </c>
      <c r="M25144" s="53">
        <f ca="1"/>
        <v>1968</v>
      </c>
      <c r="N25144" s="53">
        <f ca="1"/>
        <v>11</v>
      </c>
      <c r="O25144" s="53" t="str">
        <f ca="1"/>
        <v>1968-11</v>
      </c>
    </row>
    <row r="25145" spans="12:15" x14ac:dyDescent="0.4">
      <c r="L25145" s="56">
        <f ca="1"/>
        <v>25144</v>
      </c>
      <c r="M25145" s="53">
        <f ca="1"/>
        <v>1968</v>
      </c>
      <c r="N25145" s="53">
        <f ca="1"/>
        <v>11</v>
      </c>
      <c r="O25145" s="53" t="str">
        <f ca="1"/>
        <v>1968-11</v>
      </c>
    </row>
    <row r="25146" spans="12:15" x14ac:dyDescent="0.4">
      <c r="L25146" s="56">
        <f ca="1"/>
        <v>25145</v>
      </c>
      <c r="M25146" s="53">
        <f ca="1"/>
        <v>1968</v>
      </c>
      <c r="N25146" s="53">
        <f ca="1"/>
        <v>11</v>
      </c>
      <c r="O25146" s="53" t="str">
        <f ca="1"/>
        <v>1968-11</v>
      </c>
    </row>
    <row r="25147" spans="12:15" x14ac:dyDescent="0.4">
      <c r="L25147" s="56">
        <f ca="1"/>
        <v>25146</v>
      </c>
      <c r="M25147" s="53">
        <f ca="1"/>
        <v>1968</v>
      </c>
      <c r="N25147" s="53">
        <f ca="1"/>
        <v>11</v>
      </c>
      <c r="O25147" s="53" t="str">
        <f ca="1"/>
        <v>1968-11</v>
      </c>
    </row>
    <row r="25148" spans="12:15" x14ac:dyDescent="0.4">
      <c r="L25148" s="56">
        <f ca="1"/>
        <v>25147</v>
      </c>
      <c r="M25148" s="53">
        <f ca="1"/>
        <v>1968</v>
      </c>
      <c r="N25148" s="53">
        <f ca="1"/>
        <v>11</v>
      </c>
      <c r="O25148" s="53" t="str">
        <f ca="1"/>
        <v>1968-11</v>
      </c>
    </row>
    <row r="25149" spans="12:15" x14ac:dyDescent="0.4">
      <c r="L25149" s="56">
        <f ca="1"/>
        <v>25148</v>
      </c>
      <c r="M25149" s="53">
        <f ca="1"/>
        <v>1968</v>
      </c>
      <c r="N25149" s="53">
        <f ca="1"/>
        <v>11</v>
      </c>
      <c r="O25149" s="53" t="str">
        <f ca="1"/>
        <v>1968-11</v>
      </c>
    </row>
    <row r="25150" spans="12:15" x14ac:dyDescent="0.4">
      <c r="L25150" s="56">
        <f ca="1"/>
        <v>25149</v>
      </c>
      <c r="M25150" s="53">
        <f ca="1"/>
        <v>1968</v>
      </c>
      <c r="N25150" s="53">
        <f ca="1"/>
        <v>11</v>
      </c>
      <c r="O25150" s="53" t="str">
        <f ca="1"/>
        <v>1968-11</v>
      </c>
    </row>
    <row r="25151" spans="12:15" x14ac:dyDescent="0.4">
      <c r="L25151" s="56">
        <f ca="1"/>
        <v>25150</v>
      </c>
      <c r="M25151" s="53">
        <f ca="1"/>
        <v>1968</v>
      </c>
      <c r="N25151" s="53">
        <f ca="1"/>
        <v>11</v>
      </c>
      <c r="O25151" s="53" t="str">
        <f ca="1"/>
        <v>1968-11</v>
      </c>
    </row>
    <row r="25152" spans="12:15" x14ac:dyDescent="0.4">
      <c r="L25152" s="56">
        <f ca="1"/>
        <v>25151</v>
      </c>
      <c r="M25152" s="53">
        <f ca="1"/>
        <v>1968</v>
      </c>
      <c r="N25152" s="53">
        <f ca="1"/>
        <v>11</v>
      </c>
      <c r="O25152" s="53" t="str">
        <f ca="1"/>
        <v>1968-11</v>
      </c>
    </row>
    <row r="25153" spans="12:15" x14ac:dyDescent="0.4">
      <c r="L25153" s="56">
        <f ca="1"/>
        <v>25152</v>
      </c>
      <c r="M25153" s="53">
        <f ca="1"/>
        <v>1968</v>
      </c>
      <c r="N25153" s="53">
        <f ca="1"/>
        <v>11</v>
      </c>
      <c r="O25153" s="53" t="str">
        <f ca="1"/>
        <v>1968-11</v>
      </c>
    </row>
    <row r="25154" spans="12:15" x14ac:dyDescent="0.4">
      <c r="L25154" s="56">
        <f ca="1"/>
        <v>25153</v>
      </c>
      <c r="M25154" s="53">
        <f ca="1"/>
        <v>1968</v>
      </c>
      <c r="N25154" s="53">
        <f ca="1"/>
        <v>11</v>
      </c>
      <c r="O25154" s="53" t="str">
        <f ca="1"/>
        <v>1968-11</v>
      </c>
    </row>
    <row r="25155" spans="12:15" x14ac:dyDescent="0.4">
      <c r="L25155" s="56">
        <f ca="1"/>
        <v>25154</v>
      </c>
      <c r="M25155" s="53">
        <f ca="1"/>
        <v>1968</v>
      </c>
      <c r="N25155" s="53">
        <f ca="1"/>
        <v>11</v>
      </c>
      <c r="O25155" s="53" t="str">
        <f ca="1"/>
        <v>1968-11</v>
      </c>
    </row>
    <row r="25156" spans="12:15" x14ac:dyDescent="0.4">
      <c r="L25156" s="56">
        <f ca="1"/>
        <v>25155</v>
      </c>
      <c r="M25156" s="53">
        <f ca="1"/>
        <v>1968</v>
      </c>
      <c r="N25156" s="53">
        <f ca="1"/>
        <v>11</v>
      </c>
      <c r="O25156" s="53" t="str">
        <f ca="1"/>
        <v>1968-11</v>
      </c>
    </row>
    <row r="25157" spans="12:15" x14ac:dyDescent="0.4">
      <c r="L25157" s="56">
        <f ca="1"/>
        <v>25156</v>
      </c>
      <c r="M25157" s="53">
        <f ca="1"/>
        <v>1968</v>
      </c>
      <c r="N25157" s="53">
        <f ca="1"/>
        <v>11</v>
      </c>
      <c r="O25157" s="53" t="str">
        <f ca="1"/>
        <v>1968-11</v>
      </c>
    </row>
    <row r="25158" spans="12:15" x14ac:dyDescent="0.4">
      <c r="L25158" s="56">
        <f ca="1"/>
        <v>25157</v>
      </c>
      <c r="M25158" s="53">
        <f ca="1"/>
        <v>1968</v>
      </c>
      <c r="N25158" s="53">
        <f ca="1"/>
        <v>11</v>
      </c>
      <c r="O25158" s="53" t="str">
        <f ca="1"/>
        <v>1968-11</v>
      </c>
    </row>
    <row r="25159" spans="12:15" x14ac:dyDescent="0.4">
      <c r="L25159" s="56">
        <f ca="1"/>
        <v>25158</v>
      </c>
      <c r="M25159" s="53">
        <f ca="1"/>
        <v>1968</v>
      </c>
      <c r="N25159" s="53">
        <f ca="1"/>
        <v>11</v>
      </c>
      <c r="O25159" s="53" t="str">
        <f ca="1"/>
        <v>1968-11</v>
      </c>
    </row>
    <row r="25160" spans="12:15" x14ac:dyDescent="0.4">
      <c r="L25160" s="56">
        <f ca="1"/>
        <v>25159</v>
      </c>
      <c r="M25160" s="53">
        <f ca="1"/>
        <v>1968</v>
      </c>
      <c r="N25160" s="53">
        <f ca="1"/>
        <v>11</v>
      </c>
      <c r="O25160" s="53" t="str">
        <f ca="1"/>
        <v>1968-11</v>
      </c>
    </row>
    <row r="25161" spans="12:15" x14ac:dyDescent="0.4">
      <c r="L25161" s="56">
        <f ca="1"/>
        <v>25160</v>
      </c>
      <c r="M25161" s="53">
        <f ca="1"/>
        <v>1968</v>
      </c>
      <c r="N25161" s="53">
        <f ca="1"/>
        <v>11</v>
      </c>
      <c r="O25161" s="53" t="str">
        <f ca="1"/>
        <v>1968-11</v>
      </c>
    </row>
    <row r="25162" spans="12:15" x14ac:dyDescent="0.4">
      <c r="L25162" s="56">
        <f ca="1"/>
        <v>25161</v>
      </c>
      <c r="M25162" s="53">
        <f ca="1"/>
        <v>1968</v>
      </c>
      <c r="N25162" s="53">
        <f ca="1"/>
        <v>11</v>
      </c>
      <c r="O25162" s="53" t="str">
        <f ca="1"/>
        <v>1968-11</v>
      </c>
    </row>
    <row r="25163" spans="12:15" x14ac:dyDescent="0.4">
      <c r="L25163" s="56">
        <f ca="1"/>
        <v>25162</v>
      </c>
      <c r="M25163" s="53">
        <f ca="1"/>
        <v>1968</v>
      </c>
      <c r="N25163" s="53">
        <f ca="1"/>
        <v>11</v>
      </c>
      <c r="O25163" s="53" t="str">
        <f ca="1"/>
        <v>1968-11</v>
      </c>
    </row>
    <row r="25164" spans="12:15" x14ac:dyDescent="0.4">
      <c r="L25164" s="56">
        <f ca="1"/>
        <v>25163</v>
      </c>
      <c r="M25164" s="53">
        <f ca="1"/>
        <v>1968</v>
      </c>
      <c r="N25164" s="53">
        <f ca="1"/>
        <v>11</v>
      </c>
      <c r="O25164" s="53" t="str">
        <f ca="1"/>
        <v>1968-11</v>
      </c>
    </row>
    <row r="25165" spans="12:15" x14ac:dyDescent="0.4">
      <c r="L25165" s="56">
        <f ca="1"/>
        <v>25164</v>
      </c>
      <c r="M25165" s="53">
        <f ca="1"/>
        <v>1968</v>
      </c>
      <c r="N25165" s="53">
        <f ca="1"/>
        <v>11</v>
      </c>
      <c r="O25165" s="53" t="str">
        <f ca="1"/>
        <v>1968-11</v>
      </c>
    </row>
    <row r="25166" spans="12:15" x14ac:dyDescent="0.4">
      <c r="L25166" s="56">
        <f ca="1"/>
        <v>25165</v>
      </c>
      <c r="M25166" s="53">
        <f ca="1"/>
        <v>1968</v>
      </c>
      <c r="N25166" s="53">
        <f ca="1"/>
        <v>11</v>
      </c>
      <c r="O25166" s="53" t="str">
        <f ca="1"/>
        <v>1968-11</v>
      </c>
    </row>
    <row r="25167" spans="12:15" x14ac:dyDescent="0.4">
      <c r="L25167" s="56">
        <f ca="1"/>
        <v>25166</v>
      </c>
      <c r="M25167" s="53">
        <f ca="1"/>
        <v>1968</v>
      </c>
      <c r="N25167" s="53">
        <f ca="1"/>
        <v>11</v>
      </c>
      <c r="O25167" s="53" t="str">
        <f ca="1"/>
        <v>1968-11</v>
      </c>
    </row>
    <row r="25168" spans="12:15" x14ac:dyDescent="0.4">
      <c r="L25168" s="56">
        <f ca="1"/>
        <v>25167</v>
      </c>
      <c r="M25168" s="53">
        <f ca="1"/>
        <v>1968</v>
      </c>
      <c r="N25168" s="53">
        <f ca="1"/>
        <v>11</v>
      </c>
      <c r="O25168" s="53" t="str">
        <f ca="1"/>
        <v>1968-11</v>
      </c>
    </row>
    <row r="25169" spans="12:15" x14ac:dyDescent="0.4">
      <c r="L25169" s="56">
        <f ca="1"/>
        <v>25168</v>
      </c>
      <c r="M25169" s="53">
        <f ca="1"/>
        <v>1968</v>
      </c>
      <c r="N25169" s="53">
        <f ca="1"/>
        <v>11</v>
      </c>
      <c r="O25169" s="53" t="str">
        <f ca="1"/>
        <v>1968-11</v>
      </c>
    </row>
    <row r="25170" spans="12:15" x14ac:dyDescent="0.4">
      <c r="L25170" s="56">
        <f ca="1"/>
        <v>25169</v>
      </c>
      <c r="M25170" s="53">
        <f ca="1"/>
        <v>1968</v>
      </c>
      <c r="N25170" s="53">
        <f ca="1"/>
        <v>11</v>
      </c>
      <c r="O25170" s="53" t="str">
        <f ca="1"/>
        <v>1968-11</v>
      </c>
    </row>
    <row r="25171" spans="12:15" x14ac:dyDescent="0.4">
      <c r="L25171" s="56">
        <f ca="1"/>
        <v>25170</v>
      </c>
      <c r="M25171" s="53">
        <f ca="1"/>
        <v>1968</v>
      </c>
      <c r="N25171" s="53">
        <f ca="1"/>
        <v>11</v>
      </c>
      <c r="O25171" s="53" t="str">
        <f ca="1"/>
        <v>1968-11</v>
      </c>
    </row>
    <row r="25172" spans="12:15" x14ac:dyDescent="0.4">
      <c r="L25172" s="56">
        <f ca="1"/>
        <v>25171</v>
      </c>
      <c r="M25172" s="53">
        <f ca="1"/>
        <v>1968</v>
      </c>
      <c r="N25172" s="53">
        <f ca="1"/>
        <v>11</v>
      </c>
      <c r="O25172" s="53" t="str">
        <f ca="1"/>
        <v>1968-11</v>
      </c>
    </row>
    <row r="25173" spans="12:15" x14ac:dyDescent="0.4">
      <c r="L25173" s="56">
        <f ca="1"/>
        <v>25172</v>
      </c>
      <c r="M25173" s="53">
        <f ca="1"/>
        <v>1968</v>
      </c>
      <c r="N25173" s="53">
        <f ca="1"/>
        <v>11</v>
      </c>
      <c r="O25173" s="53" t="str">
        <f ca="1"/>
        <v>1968-11</v>
      </c>
    </row>
    <row r="25174" spans="12:15" x14ac:dyDescent="0.4">
      <c r="L25174" s="56">
        <f ca="1"/>
        <v>25173</v>
      </c>
      <c r="M25174" s="53">
        <f ca="1"/>
        <v>1968</v>
      </c>
      <c r="N25174" s="53">
        <f ca="1"/>
        <v>12</v>
      </c>
      <c r="O25174" s="53" t="str">
        <f ca="1"/>
        <v>1968-12</v>
      </c>
    </row>
    <row r="25175" spans="12:15" x14ac:dyDescent="0.4">
      <c r="L25175" s="56">
        <f ca="1"/>
        <v>25174</v>
      </c>
      <c r="M25175" s="53">
        <f ca="1"/>
        <v>1968</v>
      </c>
      <c r="N25175" s="53">
        <f ca="1"/>
        <v>12</v>
      </c>
      <c r="O25175" s="53" t="str">
        <f ca="1"/>
        <v>1968-12</v>
      </c>
    </row>
    <row r="25176" spans="12:15" x14ac:dyDescent="0.4">
      <c r="L25176" s="56">
        <f ca="1"/>
        <v>25175</v>
      </c>
      <c r="M25176" s="53">
        <f ca="1"/>
        <v>1968</v>
      </c>
      <c r="N25176" s="53">
        <f ca="1"/>
        <v>12</v>
      </c>
      <c r="O25176" s="53" t="str">
        <f ca="1"/>
        <v>1968-12</v>
      </c>
    </row>
    <row r="25177" spans="12:15" x14ac:dyDescent="0.4">
      <c r="L25177" s="56">
        <f ca="1"/>
        <v>25176</v>
      </c>
      <c r="M25177" s="53">
        <f ca="1"/>
        <v>1968</v>
      </c>
      <c r="N25177" s="53">
        <f ca="1"/>
        <v>12</v>
      </c>
      <c r="O25177" s="53" t="str">
        <f ca="1"/>
        <v>1968-12</v>
      </c>
    </row>
    <row r="25178" spans="12:15" x14ac:dyDescent="0.4">
      <c r="L25178" s="56">
        <f ca="1"/>
        <v>25177</v>
      </c>
      <c r="M25178" s="53">
        <f ca="1"/>
        <v>1968</v>
      </c>
      <c r="N25178" s="53">
        <f ca="1"/>
        <v>12</v>
      </c>
      <c r="O25178" s="53" t="str">
        <f ca="1"/>
        <v>1968-12</v>
      </c>
    </row>
    <row r="25179" spans="12:15" x14ac:dyDescent="0.4">
      <c r="L25179" s="56">
        <f ca="1"/>
        <v>25178</v>
      </c>
      <c r="M25179" s="53">
        <f ca="1"/>
        <v>1968</v>
      </c>
      <c r="N25179" s="53">
        <f ca="1"/>
        <v>12</v>
      </c>
      <c r="O25179" s="53" t="str">
        <f ca="1"/>
        <v>1968-12</v>
      </c>
    </row>
    <row r="25180" spans="12:15" x14ac:dyDescent="0.4">
      <c r="L25180" s="56">
        <f ca="1"/>
        <v>25179</v>
      </c>
      <c r="M25180" s="53">
        <f ca="1"/>
        <v>1968</v>
      </c>
      <c r="N25180" s="53">
        <f ca="1"/>
        <v>12</v>
      </c>
      <c r="O25180" s="53" t="str">
        <f ca="1"/>
        <v>1968-12</v>
      </c>
    </row>
    <row r="25181" spans="12:15" x14ac:dyDescent="0.4">
      <c r="L25181" s="56">
        <f ca="1"/>
        <v>25180</v>
      </c>
      <c r="M25181" s="53">
        <f ca="1"/>
        <v>1968</v>
      </c>
      <c r="N25181" s="53">
        <f ca="1"/>
        <v>12</v>
      </c>
      <c r="O25181" s="53" t="str">
        <f ca="1"/>
        <v>1968-12</v>
      </c>
    </row>
    <row r="25182" spans="12:15" x14ac:dyDescent="0.4">
      <c r="L25182" s="56">
        <f ca="1"/>
        <v>25181</v>
      </c>
      <c r="M25182" s="53">
        <f ca="1"/>
        <v>1968</v>
      </c>
      <c r="N25182" s="53">
        <f ca="1"/>
        <v>12</v>
      </c>
      <c r="O25182" s="53" t="str">
        <f ca="1"/>
        <v>1968-12</v>
      </c>
    </row>
    <row r="25183" spans="12:15" x14ac:dyDescent="0.4">
      <c r="L25183" s="56">
        <f ca="1"/>
        <v>25182</v>
      </c>
      <c r="M25183" s="53">
        <f ca="1"/>
        <v>1968</v>
      </c>
      <c r="N25183" s="53">
        <f ca="1"/>
        <v>12</v>
      </c>
      <c r="O25183" s="53" t="str">
        <f ca="1"/>
        <v>1968-12</v>
      </c>
    </row>
    <row r="25184" spans="12:15" x14ac:dyDescent="0.4">
      <c r="L25184" s="56">
        <f ca="1"/>
        <v>25183</v>
      </c>
      <c r="M25184" s="53">
        <f ca="1"/>
        <v>1968</v>
      </c>
      <c r="N25184" s="53">
        <f ca="1"/>
        <v>12</v>
      </c>
      <c r="O25184" s="53" t="str">
        <f ca="1"/>
        <v>1968-12</v>
      </c>
    </row>
    <row r="25185" spans="12:15" x14ac:dyDescent="0.4">
      <c r="L25185" s="56">
        <f ca="1"/>
        <v>25184</v>
      </c>
      <c r="M25185" s="53">
        <f ca="1"/>
        <v>1968</v>
      </c>
      <c r="N25185" s="53">
        <f ca="1"/>
        <v>12</v>
      </c>
      <c r="O25185" s="53" t="str">
        <f ca="1"/>
        <v>1968-12</v>
      </c>
    </row>
    <row r="25186" spans="12:15" x14ac:dyDescent="0.4">
      <c r="L25186" s="56">
        <f ca="1"/>
        <v>25185</v>
      </c>
      <c r="M25186" s="53">
        <f ca="1"/>
        <v>1968</v>
      </c>
      <c r="N25186" s="53">
        <f ca="1"/>
        <v>12</v>
      </c>
      <c r="O25186" s="53" t="str">
        <f ca="1"/>
        <v>1968-12</v>
      </c>
    </row>
    <row r="25187" spans="12:15" x14ac:dyDescent="0.4">
      <c r="L25187" s="56">
        <f ca="1"/>
        <v>25186</v>
      </c>
      <c r="M25187" s="53">
        <f ca="1"/>
        <v>1968</v>
      </c>
      <c r="N25187" s="53">
        <f ca="1"/>
        <v>12</v>
      </c>
      <c r="O25187" s="53" t="str">
        <f ca="1"/>
        <v>1968-12</v>
      </c>
    </row>
    <row r="25188" spans="12:15" x14ac:dyDescent="0.4">
      <c r="L25188" s="56">
        <f ca="1"/>
        <v>25187</v>
      </c>
      <c r="M25188" s="53">
        <f ca="1"/>
        <v>1968</v>
      </c>
      <c r="N25188" s="53">
        <f ca="1"/>
        <v>12</v>
      </c>
      <c r="O25188" s="53" t="str">
        <f ca="1"/>
        <v>1968-12</v>
      </c>
    </row>
    <row r="25189" spans="12:15" x14ac:dyDescent="0.4">
      <c r="L25189" s="56">
        <f ca="1"/>
        <v>25188</v>
      </c>
      <c r="M25189" s="53">
        <f ca="1"/>
        <v>1968</v>
      </c>
      <c r="N25189" s="53">
        <f ca="1"/>
        <v>12</v>
      </c>
      <c r="O25189" s="53" t="str">
        <f ca="1"/>
        <v>1968-12</v>
      </c>
    </row>
    <row r="25190" spans="12:15" x14ac:dyDescent="0.4">
      <c r="L25190" s="56">
        <f ca="1"/>
        <v>25189</v>
      </c>
      <c r="M25190" s="53">
        <f ca="1"/>
        <v>1968</v>
      </c>
      <c r="N25190" s="53">
        <f ca="1"/>
        <v>12</v>
      </c>
      <c r="O25190" s="53" t="str">
        <f ca="1"/>
        <v>1968-12</v>
      </c>
    </row>
    <row r="25191" spans="12:15" x14ac:dyDescent="0.4">
      <c r="L25191" s="56">
        <f ca="1"/>
        <v>25190</v>
      </c>
      <c r="M25191" s="53">
        <f ca="1"/>
        <v>1968</v>
      </c>
      <c r="N25191" s="53">
        <f ca="1"/>
        <v>12</v>
      </c>
      <c r="O25191" s="53" t="str">
        <f ca="1"/>
        <v>1968-12</v>
      </c>
    </row>
    <row r="25192" spans="12:15" x14ac:dyDescent="0.4">
      <c r="L25192" s="56">
        <f ca="1"/>
        <v>25191</v>
      </c>
      <c r="M25192" s="53">
        <f ca="1"/>
        <v>1968</v>
      </c>
      <c r="N25192" s="53">
        <f ca="1"/>
        <v>12</v>
      </c>
      <c r="O25192" s="53" t="str">
        <f ca="1"/>
        <v>1968-12</v>
      </c>
    </row>
    <row r="25193" spans="12:15" x14ac:dyDescent="0.4">
      <c r="L25193" s="56">
        <f ca="1"/>
        <v>25192</v>
      </c>
      <c r="M25193" s="53">
        <f ca="1"/>
        <v>1968</v>
      </c>
      <c r="N25193" s="53">
        <f ca="1"/>
        <v>12</v>
      </c>
      <c r="O25193" s="53" t="str">
        <f ca="1"/>
        <v>1968-12</v>
      </c>
    </row>
    <row r="25194" spans="12:15" x14ac:dyDescent="0.4">
      <c r="L25194" s="56">
        <f ca="1"/>
        <v>25193</v>
      </c>
      <c r="M25194" s="53">
        <f ca="1"/>
        <v>1968</v>
      </c>
      <c r="N25194" s="53">
        <f ca="1"/>
        <v>12</v>
      </c>
      <c r="O25194" s="53" t="str">
        <f ca="1"/>
        <v>1968-12</v>
      </c>
    </row>
    <row r="25195" spans="12:15" x14ac:dyDescent="0.4">
      <c r="L25195" s="56">
        <f ca="1"/>
        <v>25194</v>
      </c>
      <c r="M25195" s="53">
        <f ca="1"/>
        <v>1968</v>
      </c>
      <c r="N25195" s="53">
        <f ca="1"/>
        <v>12</v>
      </c>
      <c r="O25195" s="53" t="str">
        <f ca="1"/>
        <v>1968-12</v>
      </c>
    </row>
    <row r="25196" spans="12:15" x14ac:dyDescent="0.4">
      <c r="L25196" s="56">
        <f ca="1"/>
        <v>25195</v>
      </c>
      <c r="M25196" s="53">
        <f ca="1"/>
        <v>1968</v>
      </c>
      <c r="N25196" s="53">
        <f ca="1"/>
        <v>12</v>
      </c>
      <c r="O25196" s="53" t="str">
        <f ca="1"/>
        <v>1968-12</v>
      </c>
    </row>
    <row r="25197" spans="12:15" x14ac:dyDescent="0.4">
      <c r="L25197" s="56">
        <f ca="1"/>
        <v>25196</v>
      </c>
      <c r="M25197" s="53">
        <f ca="1"/>
        <v>1968</v>
      </c>
      <c r="N25197" s="53">
        <f ca="1"/>
        <v>12</v>
      </c>
      <c r="O25197" s="53" t="str">
        <f ca="1"/>
        <v>1968-12</v>
      </c>
    </row>
    <row r="25198" spans="12:15" x14ac:dyDescent="0.4">
      <c r="L25198" s="56">
        <f ca="1"/>
        <v>25197</v>
      </c>
      <c r="M25198" s="53">
        <f ca="1"/>
        <v>1968</v>
      </c>
      <c r="N25198" s="53">
        <f ca="1"/>
        <v>12</v>
      </c>
      <c r="O25198" s="53" t="str">
        <f ca="1"/>
        <v>1968-12</v>
      </c>
    </row>
    <row r="25199" spans="12:15" x14ac:dyDescent="0.4">
      <c r="L25199" s="56">
        <f ca="1"/>
        <v>25198</v>
      </c>
      <c r="M25199" s="53">
        <f ca="1"/>
        <v>1968</v>
      </c>
      <c r="N25199" s="53">
        <f ca="1"/>
        <v>12</v>
      </c>
      <c r="O25199" s="53" t="str">
        <f ca="1"/>
        <v>1968-12</v>
      </c>
    </row>
    <row r="25200" spans="12:15" x14ac:dyDescent="0.4">
      <c r="L25200" s="56">
        <f ca="1"/>
        <v>25199</v>
      </c>
      <c r="M25200" s="53">
        <f ca="1"/>
        <v>1968</v>
      </c>
      <c r="N25200" s="53">
        <f ca="1"/>
        <v>12</v>
      </c>
      <c r="O25200" s="53" t="str">
        <f ca="1"/>
        <v>1968-12</v>
      </c>
    </row>
    <row r="25201" spans="12:15" x14ac:dyDescent="0.4">
      <c r="L25201" s="56">
        <f ca="1"/>
        <v>25200</v>
      </c>
      <c r="M25201" s="53">
        <f ca="1"/>
        <v>1968</v>
      </c>
      <c r="N25201" s="53">
        <f ca="1"/>
        <v>12</v>
      </c>
      <c r="O25201" s="53" t="str">
        <f ca="1"/>
        <v>1968-12</v>
      </c>
    </row>
    <row r="25202" spans="12:15" x14ac:dyDescent="0.4">
      <c r="L25202" s="56">
        <f ca="1"/>
        <v>25201</v>
      </c>
      <c r="M25202" s="53">
        <f ca="1"/>
        <v>1968</v>
      </c>
      <c r="N25202" s="53">
        <f ca="1"/>
        <v>12</v>
      </c>
      <c r="O25202" s="53" t="str">
        <f ca="1"/>
        <v>1968-12</v>
      </c>
    </row>
    <row r="25203" spans="12:15" x14ac:dyDescent="0.4">
      <c r="L25203" s="56">
        <f ca="1"/>
        <v>25202</v>
      </c>
      <c r="M25203" s="53">
        <f ca="1"/>
        <v>1968</v>
      </c>
      <c r="N25203" s="53">
        <f ca="1"/>
        <v>12</v>
      </c>
      <c r="O25203" s="53" t="str">
        <f ca="1"/>
        <v>1968-12</v>
      </c>
    </row>
    <row r="25204" spans="12:15" x14ac:dyDescent="0.4">
      <c r="L25204" s="56">
        <f ca="1"/>
        <v>25203</v>
      </c>
      <c r="M25204" s="53">
        <f ca="1"/>
        <v>1968</v>
      </c>
      <c r="N25204" s="53">
        <f ca="1"/>
        <v>12</v>
      </c>
      <c r="O25204" s="53" t="str">
        <f ca="1"/>
        <v>1968-12</v>
      </c>
    </row>
    <row r="25205" spans="12:15" x14ac:dyDescent="0.4">
      <c r="L25205" s="56">
        <f ca="1"/>
        <v>25204</v>
      </c>
      <c r="M25205" s="53">
        <f ca="1"/>
        <v>1969</v>
      </c>
      <c r="N25205" s="53">
        <f ca="1"/>
        <v>1</v>
      </c>
      <c r="O25205" s="53" t="str">
        <f ca="1"/>
        <v>1969-01</v>
      </c>
    </row>
    <row r="25206" spans="12:15" x14ac:dyDescent="0.4">
      <c r="L25206" s="56">
        <f ca="1"/>
        <v>25205</v>
      </c>
      <c r="M25206" s="53">
        <f ca="1"/>
        <v>1969</v>
      </c>
      <c r="N25206" s="53">
        <f ca="1"/>
        <v>1</v>
      </c>
      <c r="O25206" s="53" t="str">
        <f ca="1"/>
        <v>1969-01</v>
      </c>
    </row>
    <row r="25207" spans="12:15" x14ac:dyDescent="0.4">
      <c r="L25207" s="56">
        <f ca="1"/>
        <v>25206</v>
      </c>
      <c r="M25207" s="53">
        <f ca="1"/>
        <v>1969</v>
      </c>
      <c r="N25207" s="53">
        <f ca="1"/>
        <v>1</v>
      </c>
      <c r="O25207" s="53" t="str">
        <f ca="1"/>
        <v>1969-01</v>
      </c>
    </row>
    <row r="25208" spans="12:15" x14ac:dyDescent="0.4">
      <c r="L25208" s="56">
        <f ca="1"/>
        <v>25207</v>
      </c>
      <c r="M25208" s="53">
        <f ca="1"/>
        <v>1969</v>
      </c>
      <c r="N25208" s="53">
        <f ca="1"/>
        <v>1</v>
      </c>
      <c r="O25208" s="53" t="str">
        <f ca="1"/>
        <v>1969-01</v>
      </c>
    </row>
    <row r="25209" spans="12:15" x14ac:dyDescent="0.4">
      <c r="L25209" s="56">
        <f ca="1"/>
        <v>25208</v>
      </c>
      <c r="M25209" s="53">
        <f ca="1"/>
        <v>1969</v>
      </c>
      <c r="N25209" s="53">
        <f ca="1"/>
        <v>1</v>
      </c>
      <c r="O25209" s="53" t="str">
        <f ca="1"/>
        <v>1969-01</v>
      </c>
    </row>
    <row r="25210" spans="12:15" x14ac:dyDescent="0.4">
      <c r="L25210" s="56">
        <f ca="1"/>
        <v>25209</v>
      </c>
      <c r="M25210" s="53">
        <f ca="1"/>
        <v>1969</v>
      </c>
      <c r="N25210" s="53">
        <f ca="1"/>
        <v>1</v>
      </c>
      <c r="O25210" s="53" t="str">
        <f ca="1"/>
        <v>1969-01</v>
      </c>
    </row>
    <row r="25211" spans="12:15" x14ac:dyDescent="0.4">
      <c r="L25211" s="56">
        <f ca="1"/>
        <v>25210</v>
      </c>
      <c r="M25211" s="53">
        <f ca="1"/>
        <v>1969</v>
      </c>
      <c r="N25211" s="53">
        <f ca="1"/>
        <v>1</v>
      </c>
      <c r="O25211" s="53" t="str">
        <f ca="1"/>
        <v>1969-01</v>
      </c>
    </row>
    <row r="25212" spans="12:15" x14ac:dyDescent="0.4">
      <c r="L25212" s="56">
        <f ca="1"/>
        <v>25211</v>
      </c>
      <c r="M25212" s="53">
        <f ca="1"/>
        <v>1969</v>
      </c>
      <c r="N25212" s="53">
        <f ca="1"/>
        <v>1</v>
      </c>
      <c r="O25212" s="53" t="str">
        <f ca="1"/>
        <v>1969-01</v>
      </c>
    </row>
    <row r="25213" spans="12:15" x14ac:dyDescent="0.4">
      <c r="L25213" s="56">
        <f ca="1"/>
        <v>25212</v>
      </c>
      <c r="M25213" s="53">
        <f ca="1"/>
        <v>1969</v>
      </c>
      <c r="N25213" s="53">
        <f ca="1"/>
        <v>1</v>
      </c>
      <c r="O25213" s="53" t="str">
        <f ca="1"/>
        <v>1969-01</v>
      </c>
    </row>
    <row r="25214" spans="12:15" x14ac:dyDescent="0.4">
      <c r="L25214" s="56">
        <f ca="1"/>
        <v>25213</v>
      </c>
      <c r="M25214" s="53">
        <f ca="1"/>
        <v>1969</v>
      </c>
      <c r="N25214" s="53">
        <f ca="1"/>
        <v>1</v>
      </c>
      <c r="O25214" s="53" t="str">
        <f ca="1"/>
        <v>1969-01</v>
      </c>
    </row>
    <row r="25215" spans="12:15" x14ac:dyDescent="0.4">
      <c r="L25215" s="56">
        <f ca="1"/>
        <v>25214</v>
      </c>
      <c r="M25215" s="53">
        <f ca="1"/>
        <v>1969</v>
      </c>
      <c r="N25215" s="53">
        <f ca="1"/>
        <v>1</v>
      </c>
      <c r="O25215" s="53" t="str">
        <f ca="1"/>
        <v>1969-01</v>
      </c>
    </row>
    <row r="25216" spans="12:15" x14ac:dyDescent="0.4">
      <c r="L25216" s="56">
        <f ca="1"/>
        <v>25215</v>
      </c>
      <c r="M25216" s="53">
        <f ca="1"/>
        <v>1969</v>
      </c>
      <c r="N25216" s="53">
        <f ca="1"/>
        <v>1</v>
      </c>
      <c r="O25216" s="53" t="str">
        <f ca="1"/>
        <v>1969-01</v>
      </c>
    </row>
    <row r="25217" spans="12:15" x14ac:dyDescent="0.4">
      <c r="L25217" s="56">
        <f ca="1"/>
        <v>25216</v>
      </c>
      <c r="M25217" s="53">
        <f ca="1"/>
        <v>1969</v>
      </c>
      <c r="N25217" s="53">
        <f ca="1"/>
        <v>1</v>
      </c>
      <c r="O25217" s="53" t="str">
        <f ca="1"/>
        <v>1969-01</v>
      </c>
    </row>
    <row r="25218" spans="12:15" x14ac:dyDescent="0.4">
      <c r="L25218" s="56">
        <f ca="1"/>
        <v>25217</v>
      </c>
      <c r="M25218" s="53">
        <f ca="1"/>
        <v>1969</v>
      </c>
      <c r="N25218" s="53">
        <f ca="1"/>
        <v>1</v>
      </c>
      <c r="O25218" s="53" t="str">
        <f ca="1"/>
        <v>1969-01</v>
      </c>
    </row>
    <row r="25219" spans="12:15" x14ac:dyDescent="0.4">
      <c r="L25219" s="56">
        <f ca="1"/>
        <v>25218</v>
      </c>
      <c r="M25219" s="53">
        <f ca="1"/>
        <v>1969</v>
      </c>
      <c r="N25219" s="53">
        <f ca="1"/>
        <v>1</v>
      </c>
      <c r="O25219" s="53" t="str">
        <f ca="1"/>
        <v>1969-01</v>
      </c>
    </row>
    <row r="25220" spans="12:15" x14ac:dyDescent="0.4">
      <c r="L25220" s="56">
        <f ca="1"/>
        <v>25219</v>
      </c>
      <c r="M25220" s="53">
        <f ca="1"/>
        <v>1969</v>
      </c>
      <c r="N25220" s="53">
        <f ca="1"/>
        <v>1</v>
      </c>
      <c r="O25220" s="53" t="str">
        <f ca="1"/>
        <v>1969-01</v>
      </c>
    </row>
    <row r="25221" spans="12:15" x14ac:dyDescent="0.4">
      <c r="L25221" s="56">
        <f ca="1"/>
        <v>25220</v>
      </c>
      <c r="M25221" s="53">
        <f ca="1"/>
        <v>1969</v>
      </c>
      <c r="N25221" s="53">
        <f ca="1"/>
        <v>1</v>
      </c>
      <c r="O25221" s="53" t="str">
        <f ca="1"/>
        <v>1969-01</v>
      </c>
    </row>
    <row r="25222" spans="12:15" x14ac:dyDescent="0.4">
      <c r="L25222" s="56">
        <f ca="1"/>
        <v>25221</v>
      </c>
      <c r="M25222" s="53">
        <f ca="1"/>
        <v>1969</v>
      </c>
      <c r="N25222" s="53">
        <f ca="1"/>
        <v>1</v>
      </c>
      <c r="O25222" s="53" t="str">
        <f ca="1"/>
        <v>1969-01</v>
      </c>
    </row>
    <row r="25223" spans="12:15" x14ac:dyDescent="0.4">
      <c r="L25223" s="56">
        <f ca="1"/>
        <v>25222</v>
      </c>
      <c r="M25223" s="53">
        <f ca="1"/>
        <v>1969</v>
      </c>
      <c r="N25223" s="53">
        <f ca="1"/>
        <v>1</v>
      </c>
      <c r="O25223" s="53" t="str">
        <f ca="1"/>
        <v>1969-01</v>
      </c>
    </row>
    <row r="25224" spans="12:15" x14ac:dyDescent="0.4">
      <c r="L25224" s="56">
        <f ca="1"/>
        <v>25223</v>
      </c>
      <c r="M25224" s="53">
        <f ca="1"/>
        <v>1969</v>
      </c>
      <c r="N25224" s="53">
        <f ca="1"/>
        <v>1</v>
      </c>
      <c r="O25224" s="53" t="str">
        <f ca="1"/>
        <v>1969-01</v>
      </c>
    </row>
    <row r="25225" spans="12:15" x14ac:dyDescent="0.4">
      <c r="L25225" s="56">
        <f ca="1"/>
        <v>25224</v>
      </c>
      <c r="M25225" s="53">
        <f ca="1"/>
        <v>1969</v>
      </c>
      <c r="N25225" s="53">
        <f ca="1"/>
        <v>1</v>
      </c>
      <c r="O25225" s="53" t="str">
        <f ca="1"/>
        <v>1969-01</v>
      </c>
    </row>
    <row r="25226" spans="12:15" x14ac:dyDescent="0.4">
      <c r="L25226" s="56">
        <f ca="1"/>
        <v>25225</v>
      </c>
      <c r="M25226" s="53">
        <f ca="1"/>
        <v>1969</v>
      </c>
      <c r="N25226" s="53">
        <f ca="1"/>
        <v>1</v>
      </c>
      <c r="O25226" s="53" t="str">
        <f ca="1"/>
        <v>1969-01</v>
      </c>
    </row>
    <row r="25227" spans="12:15" x14ac:dyDescent="0.4">
      <c r="L25227" s="56">
        <f ca="1"/>
        <v>25226</v>
      </c>
      <c r="M25227" s="53">
        <f ca="1"/>
        <v>1969</v>
      </c>
      <c r="N25227" s="53">
        <f ca="1"/>
        <v>1</v>
      </c>
      <c r="O25227" s="53" t="str">
        <f ca="1"/>
        <v>1969-01</v>
      </c>
    </row>
    <row r="25228" spans="12:15" x14ac:dyDescent="0.4">
      <c r="L25228" s="56">
        <f ca="1"/>
        <v>25227</v>
      </c>
      <c r="M25228" s="53">
        <f ca="1"/>
        <v>1969</v>
      </c>
      <c r="N25228" s="53">
        <f ca="1"/>
        <v>1</v>
      </c>
      <c r="O25228" s="53" t="str">
        <f ca="1"/>
        <v>1969-01</v>
      </c>
    </row>
    <row r="25229" spans="12:15" x14ac:dyDescent="0.4">
      <c r="L25229" s="56">
        <f ca="1"/>
        <v>25228</v>
      </c>
      <c r="M25229" s="53">
        <f ca="1"/>
        <v>1969</v>
      </c>
      <c r="N25229" s="53">
        <f ca="1"/>
        <v>1</v>
      </c>
      <c r="O25229" s="53" t="str">
        <f ca="1"/>
        <v>1969-01</v>
      </c>
    </row>
    <row r="25230" spans="12:15" x14ac:dyDescent="0.4">
      <c r="L25230" s="56">
        <f ca="1"/>
        <v>25229</v>
      </c>
      <c r="M25230" s="53">
        <f ca="1"/>
        <v>1969</v>
      </c>
      <c r="N25230" s="53">
        <f ca="1"/>
        <v>1</v>
      </c>
      <c r="O25230" s="53" t="str">
        <f ca="1"/>
        <v>1969-01</v>
      </c>
    </row>
    <row r="25231" spans="12:15" x14ac:dyDescent="0.4">
      <c r="L25231" s="56">
        <f ca="1"/>
        <v>25230</v>
      </c>
      <c r="M25231" s="53">
        <f ca="1"/>
        <v>1969</v>
      </c>
      <c r="N25231" s="53">
        <f ca="1"/>
        <v>1</v>
      </c>
      <c r="O25231" s="53" t="str">
        <f ca="1"/>
        <v>1969-01</v>
      </c>
    </row>
    <row r="25232" spans="12:15" x14ac:dyDescent="0.4">
      <c r="L25232" s="56">
        <f ca="1"/>
        <v>25231</v>
      </c>
      <c r="M25232" s="53">
        <f ca="1"/>
        <v>1969</v>
      </c>
      <c r="N25232" s="53">
        <f ca="1"/>
        <v>1</v>
      </c>
      <c r="O25232" s="53" t="str">
        <f ca="1"/>
        <v>1969-01</v>
      </c>
    </row>
    <row r="25233" spans="12:15" x14ac:dyDescent="0.4">
      <c r="L25233" s="56">
        <f ca="1"/>
        <v>25232</v>
      </c>
      <c r="M25233" s="53">
        <f ca="1"/>
        <v>1969</v>
      </c>
      <c r="N25233" s="53">
        <f ca="1"/>
        <v>1</v>
      </c>
      <c r="O25233" s="53" t="str">
        <f ca="1"/>
        <v>1969-01</v>
      </c>
    </row>
    <row r="25234" spans="12:15" x14ac:dyDescent="0.4">
      <c r="L25234" s="56">
        <f ca="1"/>
        <v>25233</v>
      </c>
      <c r="M25234" s="53">
        <f ca="1"/>
        <v>1969</v>
      </c>
      <c r="N25234" s="53">
        <f ca="1"/>
        <v>1</v>
      </c>
      <c r="O25234" s="53" t="str">
        <f ca="1"/>
        <v>1969-01</v>
      </c>
    </row>
    <row r="25235" spans="12:15" x14ac:dyDescent="0.4">
      <c r="L25235" s="56">
        <f ca="1"/>
        <v>25234</v>
      </c>
      <c r="M25235" s="53">
        <f ca="1"/>
        <v>1969</v>
      </c>
      <c r="N25235" s="53">
        <f ca="1"/>
        <v>1</v>
      </c>
      <c r="O25235" s="53" t="str">
        <f ca="1"/>
        <v>1969-01</v>
      </c>
    </row>
    <row r="25236" spans="12:15" x14ac:dyDescent="0.4">
      <c r="L25236" s="56">
        <f ca="1"/>
        <v>25235</v>
      </c>
      <c r="M25236" s="53">
        <f ca="1"/>
        <v>1969</v>
      </c>
      <c r="N25236" s="53">
        <f ca="1"/>
        <v>2</v>
      </c>
      <c r="O25236" s="53" t="str">
        <f ca="1"/>
        <v>1969-02</v>
      </c>
    </row>
    <row r="25237" spans="12:15" x14ac:dyDescent="0.4">
      <c r="L25237" s="56">
        <f ca="1"/>
        <v>25236</v>
      </c>
      <c r="M25237" s="53">
        <f ca="1"/>
        <v>1969</v>
      </c>
      <c r="N25237" s="53">
        <f ca="1"/>
        <v>2</v>
      </c>
      <c r="O25237" s="53" t="str">
        <f ca="1"/>
        <v>1969-02</v>
      </c>
    </row>
    <row r="25238" spans="12:15" x14ac:dyDescent="0.4">
      <c r="L25238" s="56">
        <f ca="1"/>
        <v>25237</v>
      </c>
      <c r="M25238" s="53">
        <f ca="1"/>
        <v>1969</v>
      </c>
      <c r="N25238" s="53">
        <f ca="1"/>
        <v>2</v>
      </c>
      <c r="O25238" s="53" t="str">
        <f ca="1"/>
        <v>1969-02</v>
      </c>
    </row>
    <row r="25239" spans="12:15" x14ac:dyDescent="0.4">
      <c r="L25239" s="56">
        <f ca="1"/>
        <v>25238</v>
      </c>
      <c r="M25239" s="53">
        <f ca="1"/>
        <v>1969</v>
      </c>
      <c r="N25239" s="53">
        <f ca="1"/>
        <v>2</v>
      </c>
      <c r="O25239" s="53" t="str">
        <f ca="1"/>
        <v>1969-02</v>
      </c>
    </row>
    <row r="25240" spans="12:15" x14ac:dyDescent="0.4">
      <c r="L25240" s="56">
        <f ca="1"/>
        <v>25239</v>
      </c>
      <c r="M25240" s="53">
        <f ca="1"/>
        <v>1969</v>
      </c>
      <c r="N25240" s="53">
        <f ca="1"/>
        <v>2</v>
      </c>
      <c r="O25240" s="53" t="str">
        <f ca="1"/>
        <v>1969-02</v>
      </c>
    </row>
    <row r="25241" spans="12:15" x14ac:dyDescent="0.4">
      <c r="L25241" s="56">
        <f ca="1"/>
        <v>25240</v>
      </c>
      <c r="M25241" s="53">
        <f ca="1"/>
        <v>1969</v>
      </c>
      <c r="N25241" s="53">
        <f ca="1"/>
        <v>2</v>
      </c>
      <c r="O25241" s="53" t="str">
        <f ca="1"/>
        <v>1969-02</v>
      </c>
    </row>
    <row r="25242" spans="12:15" x14ac:dyDescent="0.4">
      <c r="L25242" s="56">
        <f ca="1"/>
        <v>25241</v>
      </c>
      <c r="M25242" s="53">
        <f ca="1"/>
        <v>1969</v>
      </c>
      <c r="N25242" s="53">
        <f ca="1"/>
        <v>2</v>
      </c>
      <c r="O25242" s="53" t="str">
        <f ca="1"/>
        <v>1969-02</v>
      </c>
    </row>
    <row r="25243" spans="12:15" x14ac:dyDescent="0.4">
      <c r="L25243" s="56">
        <f ca="1"/>
        <v>25242</v>
      </c>
      <c r="M25243" s="53">
        <f ca="1"/>
        <v>1969</v>
      </c>
      <c r="N25243" s="53">
        <f ca="1"/>
        <v>2</v>
      </c>
      <c r="O25243" s="53" t="str">
        <f ca="1"/>
        <v>1969-02</v>
      </c>
    </row>
    <row r="25244" spans="12:15" x14ac:dyDescent="0.4">
      <c r="L25244" s="56">
        <f ca="1"/>
        <v>25243</v>
      </c>
      <c r="M25244" s="53">
        <f ca="1"/>
        <v>1969</v>
      </c>
      <c r="N25244" s="53">
        <f ca="1"/>
        <v>2</v>
      </c>
      <c r="O25244" s="53" t="str">
        <f ca="1"/>
        <v>1969-02</v>
      </c>
    </row>
    <row r="25245" spans="12:15" x14ac:dyDescent="0.4">
      <c r="L25245" s="56">
        <f ca="1"/>
        <v>25244</v>
      </c>
      <c r="M25245" s="53">
        <f ca="1"/>
        <v>1969</v>
      </c>
      <c r="N25245" s="53">
        <f ca="1"/>
        <v>2</v>
      </c>
      <c r="O25245" s="53" t="str">
        <f ca="1"/>
        <v>1969-02</v>
      </c>
    </row>
    <row r="25246" spans="12:15" x14ac:dyDescent="0.4">
      <c r="L25246" s="56">
        <f ca="1"/>
        <v>25245</v>
      </c>
      <c r="M25246" s="53">
        <f ca="1"/>
        <v>1969</v>
      </c>
      <c r="N25246" s="53">
        <f ca="1"/>
        <v>2</v>
      </c>
      <c r="O25246" s="53" t="str">
        <f ca="1"/>
        <v>1969-02</v>
      </c>
    </row>
    <row r="25247" spans="12:15" x14ac:dyDescent="0.4">
      <c r="L25247" s="56">
        <f ca="1"/>
        <v>25246</v>
      </c>
      <c r="M25247" s="53">
        <f ca="1"/>
        <v>1969</v>
      </c>
      <c r="N25247" s="53">
        <f ca="1"/>
        <v>2</v>
      </c>
      <c r="O25247" s="53" t="str">
        <f ca="1"/>
        <v>1969-02</v>
      </c>
    </row>
    <row r="25248" spans="12:15" x14ac:dyDescent="0.4">
      <c r="L25248" s="56">
        <f ca="1"/>
        <v>25247</v>
      </c>
      <c r="M25248" s="53">
        <f ca="1"/>
        <v>1969</v>
      </c>
      <c r="N25248" s="53">
        <f ca="1"/>
        <v>2</v>
      </c>
      <c r="O25248" s="53" t="str">
        <f ca="1"/>
        <v>1969-02</v>
      </c>
    </row>
    <row r="25249" spans="12:15" x14ac:dyDescent="0.4">
      <c r="L25249" s="56">
        <f ca="1"/>
        <v>25248</v>
      </c>
      <c r="M25249" s="53">
        <f ca="1"/>
        <v>1969</v>
      </c>
      <c r="N25249" s="53">
        <f ca="1"/>
        <v>2</v>
      </c>
      <c r="O25249" s="53" t="str">
        <f ca="1"/>
        <v>1969-02</v>
      </c>
    </row>
    <row r="25250" spans="12:15" x14ac:dyDescent="0.4">
      <c r="L25250" s="56">
        <f ca="1"/>
        <v>25249</v>
      </c>
      <c r="M25250" s="53">
        <f ca="1"/>
        <v>1969</v>
      </c>
      <c r="N25250" s="53">
        <f ca="1"/>
        <v>2</v>
      </c>
      <c r="O25250" s="53" t="str">
        <f ca="1"/>
        <v>1969-02</v>
      </c>
    </row>
    <row r="25251" spans="12:15" x14ac:dyDescent="0.4">
      <c r="L25251" s="56">
        <f ca="1"/>
        <v>25250</v>
      </c>
      <c r="M25251" s="53">
        <f ca="1"/>
        <v>1969</v>
      </c>
      <c r="N25251" s="53">
        <f ca="1"/>
        <v>2</v>
      </c>
      <c r="O25251" s="53" t="str">
        <f ca="1"/>
        <v>1969-02</v>
      </c>
    </row>
    <row r="25252" spans="12:15" x14ac:dyDescent="0.4">
      <c r="L25252" s="56">
        <f ca="1"/>
        <v>25251</v>
      </c>
      <c r="M25252" s="53">
        <f ca="1"/>
        <v>1969</v>
      </c>
      <c r="N25252" s="53">
        <f ca="1"/>
        <v>2</v>
      </c>
      <c r="O25252" s="53" t="str">
        <f ca="1"/>
        <v>1969-02</v>
      </c>
    </row>
    <row r="25253" spans="12:15" x14ac:dyDescent="0.4">
      <c r="L25253" s="56">
        <f ca="1"/>
        <v>25252</v>
      </c>
      <c r="M25253" s="53">
        <f ca="1"/>
        <v>1969</v>
      </c>
      <c r="N25253" s="53">
        <f ca="1"/>
        <v>2</v>
      </c>
      <c r="O25253" s="53" t="str">
        <f ca="1"/>
        <v>1969-02</v>
      </c>
    </row>
    <row r="25254" spans="12:15" x14ac:dyDescent="0.4">
      <c r="L25254" s="56">
        <f ca="1"/>
        <v>25253</v>
      </c>
      <c r="M25254" s="53">
        <f ca="1"/>
        <v>1969</v>
      </c>
      <c r="N25254" s="53">
        <f ca="1"/>
        <v>2</v>
      </c>
      <c r="O25254" s="53" t="str">
        <f ca="1"/>
        <v>1969-02</v>
      </c>
    </row>
    <row r="25255" spans="12:15" x14ac:dyDescent="0.4">
      <c r="L25255" s="56">
        <f ca="1"/>
        <v>25254</v>
      </c>
      <c r="M25255" s="53">
        <f ca="1"/>
        <v>1969</v>
      </c>
      <c r="N25255" s="53">
        <f ca="1"/>
        <v>2</v>
      </c>
      <c r="O25255" s="53" t="str">
        <f ca="1"/>
        <v>1969-02</v>
      </c>
    </row>
    <row r="25256" spans="12:15" x14ac:dyDescent="0.4">
      <c r="L25256" s="56">
        <f ca="1"/>
        <v>25255</v>
      </c>
      <c r="M25256" s="53">
        <f ca="1"/>
        <v>1969</v>
      </c>
      <c r="N25256" s="53">
        <f ca="1"/>
        <v>2</v>
      </c>
      <c r="O25256" s="53" t="str">
        <f ca="1"/>
        <v>1969-02</v>
      </c>
    </row>
    <row r="25257" spans="12:15" x14ac:dyDescent="0.4">
      <c r="L25257" s="56">
        <f ca="1"/>
        <v>25256</v>
      </c>
      <c r="M25257" s="53">
        <f ca="1"/>
        <v>1969</v>
      </c>
      <c r="N25257" s="53">
        <f ca="1"/>
        <v>2</v>
      </c>
      <c r="O25257" s="53" t="str">
        <f ca="1"/>
        <v>1969-02</v>
      </c>
    </row>
    <row r="25258" spans="12:15" x14ac:dyDescent="0.4">
      <c r="L25258" s="56">
        <f ca="1"/>
        <v>25257</v>
      </c>
      <c r="M25258" s="53">
        <f ca="1"/>
        <v>1969</v>
      </c>
      <c r="N25258" s="53">
        <f ca="1"/>
        <v>2</v>
      </c>
      <c r="O25258" s="53" t="str">
        <f ca="1"/>
        <v>1969-02</v>
      </c>
    </row>
    <row r="25259" spans="12:15" x14ac:dyDescent="0.4">
      <c r="L25259" s="56">
        <f ca="1"/>
        <v>25258</v>
      </c>
      <c r="M25259" s="53">
        <f ca="1"/>
        <v>1969</v>
      </c>
      <c r="N25259" s="53">
        <f ca="1"/>
        <v>2</v>
      </c>
      <c r="O25259" s="53" t="str">
        <f ca="1"/>
        <v>1969-02</v>
      </c>
    </row>
    <row r="25260" spans="12:15" x14ac:dyDescent="0.4">
      <c r="L25260" s="56">
        <f ca="1"/>
        <v>25259</v>
      </c>
      <c r="M25260" s="53">
        <f ca="1"/>
        <v>1969</v>
      </c>
      <c r="N25260" s="53">
        <f ca="1"/>
        <v>2</v>
      </c>
      <c r="O25260" s="53" t="str">
        <f ca="1"/>
        <v>1969-02</v>
      </c>
    </row>
    <row r="25261" spans="12:15" x14ac:dyDescent="0.4">
      <c r="L25261" s="56">
        <f ca="1"/>
        <v>25260</v>
      </c>
      <c r="M25261" s="53">
        <f ca="1"/>
        <v>1969</v>
      </c>
      <c r="N25261" s="53">
        <f ca="1"/>
        <v>2</v>
      </c>
      <c r="O25261" s="53" t="str">
        <f ca="1"/>
        <v>1969-02</v>
      </c>
    </row>
    <row r="25262" spans="12:15" x14ac:dyDescent="0.4">
      <c r="L25262" s="56">
        <f ca="1"/>
        <v>25261</v>
      </c>
      <c r="M25262" s="53">
        <f ca="1"/>
        <v>1969</v>
      </c>
      <c r="N25262" s="53">
        <f ca="1"/>
        <v>2</v>
      </c>
      <c r="O25262" s="53" t="str">
        <f ca="1"/>
        <v>1969-02</v>
      </c>
    </row>
    <row r="25263" spans="12:15" x14ac:dyDescent="0.4">
      <c r="L25263" s="56">
        <f ca="1"/>
        <v>25262</v>
      </c>
      <c r="M25263" s="53">
        <f ca="1"/>
        <v>1969</v>
      </c>
      <c r="N25263" s="53">
        <f ca="1"/>
        <v>2</v>
      </c>
      <c r="O25263" s="53" t="str">
        <f ca="1"/>
        <v>1969-02</v>
      </c>
    </row>
    <row r="25264" spans="12:15" x14ac:dyDescent="0.4">
      <c r="L25264" s="56">
        <f ca="1"/>
        <v>25263</v>
      </c>
      <c r="M25264" s="53">
        <f ca="1"/>
        <v>1969</v>
      </c>
      <c r="N25264" s="53">
        <f ca="1"/>
        <v>3</v>
      </c>
      <c r="O25264" s="53" t="str">
        <f ca="1"/>
        <v>1969-03</v>
      </c>
    </row>
    <row r="25265" spans="12:15" x14ac:dyDescent="0.4">
      <c r="L25265" s="56">
        <f ca="1"/>
        <v>25264</v>
      </c>
      <c r="M25265" s="53">
        <f ca="1"/>
        <v>1969</v>
      </c>
      <c r="N25265" s="53">
        <f ca="1"/>
        <v>3</v>
      </c>
      <c r="O25265" s="53" t="str">
        <f ca="1"/>
        <v>1969-03</v>
      </c>
    </row>
    <row r="25266" spans="12:15" x14ac:dyDescent="0.4">
      <c r="L25266" s="56">
        <f ca="1"/>
        <v>25265</v>
      </c>
      <c r="M25266" s="53">
        <f ca="1"/>
        <v>1969</v>
      </c>
      <c r="N25266" s="53">
        <f ca="1"/>
        <v>3</v>
      </c>
      <c r="O25266" s="53" t="str">
        <f ca="1"/>
        <v>1969-03</v>
      </c>
    </row>
    <row r="25267" spans="12:15" x14ac:dyDescent="0.4">
      <c r="L25267" s="56">
        <f ca="1"/>
        <v>25266</v>
      </c>
      <c r="M25267" s="53">
        <f ca="1"/>
        <v>1969</v>
      </c>
      <c r="N25267" s="53">
        <f ca="1"/>
        <v>3</v>
      </c>
      <c r="O25267" s="53" t="str">
        <f ca="1"/>
        <v>1969-03</v>
      </c>
    </row>
    <row r="25268" spans="12:15" x14ac:dyDescent="0.4">
      <c r="L25268" s="56">
        <f ca="1"/>
        <v>25267</v>
      </c>
      <c r="M25268" s="53">
        <f ca="1"/>
        <v>1969</v>
      </c>
      <c r="N25268" s="53">
        <f ca="1"/>
        <v>3</v>
      </c>
      <c r="O25268" s="53" t="str">
        <f ca="1"/>
        <v>1969-03</v>
      </c>
    </row>
    <row r="25269" spans="12:15" x14ac:dyDescent="0.4">
      <c r="L25269" s="56">
        <f ca="1"/>
        <v>25268</v>
      </c>
      <c r="M25269" s="53">
        <f ca="1"/>
        <v>1969</v>
      </c>
      <c r="N25269" s="53">
        <f ca="1"/>
        <v>3</v>
      </c>
      <c r="O25269" s="53" t="str">
        <f ca="1"/>
        <v>1969-03</v>
      </c>
    </row>
    <row r="25270" spans="12:15" x14ac:dyDescent="0.4">
      <c r="L25270" s="56">
        <f ca="1"/>
        <v>25269</v>
      </c>
      <c r="M25270" s="53">
        <f ca="1"/>
        <v>1969</v>
      </c>
      <c r="N25270" s="53">
        <f ca="1"/>
        <v>3</v>
      </c>
      <c r="O25270" s="53" t="str">
        <f ca="1"/>
        <v>1969-03</v>
      </c>
    </row>
    <row r="25271" spans="12:15" x14ac:dyDescent="0.4">
      <c r="L25271" s="56">
        <f ca="1"/>
        <v>25270</v>
      </c>
      <c r="M25271" s="53">
        <f ca="1"/>
        <v>1969</v>
      </c>
      <c r="N25271" s="53">
        <f ca="1"/>
        <v>3</v>
      </c>
      <c r="O25271" s="53" t="str">
        <f ca="1"/>
        <v>1969-03</v>
      </c>
    </row>
    <row r="25272" spans="12:15" x14ac:dyDescent="0.4">
      <c r="L25272" s="56">
        <f ca="1"/>
        <v>25271</v>
      </c>
      <c r="M25272" s="53">
        <f ca="1"/>
        <v>1969</v>
      </c>
      <c r="N25272" s="53">
        <f ca="1"/>
        <v>3</v>
      </c>
      <c r="O25272" s="53" t="str">
        <f ca="1"/>
        <v>1969-03</v>
      </c>
    </row>
    <row r="25273" spans="12:15" x14ac:dyDescent="0.4">
      <c r="L25273" s="56">
        <f ca="1"/>
        <v>25272</v>
      </c>
      <c r="M25273" s="53">
        <f ca="1"/>
        <v>1969</v>
      </c>
      <c r="N25273" s="53">
        <f ca="1"/>
        <v>3</v>
      </c>
      <c r="O25273" s="53" t="str">
        <f ca="1"/>
        <v>1969-03</v>
      </c>
    </row>
    <row r="25274" spans="12:15" x14ac:dyDescent="0.4">
      <c r="L25274" s="56">
        <f ca="1"/>
        <v>25273</v>
      </c>
      <c r="M25274" s="53">
        <f ca="1"/>
        <v>1969</v>
      </c>
      <c r="N25274" s="53">
        <f ca="1"/>
        <v>3</v>
      </c>
      <c r="O25274" s="53" t="str">
        <f ca="1"/>
        <v>1969-03</v>
      </c>
    </row>
    <row r="25275" spans="12:15" x14ac:dyDescent="0.4">
      <c r="L25275" s="56">
        <f ca="1"/>
        <v>25274</v>
      </c>
      <c r="M25275" s="53">
        <f ca="1"/>
        <v>1969</v>
      </c>
      <c r="N25275" s="53">
        <f ca="1"/>
        <v>3</v>
      </c>
      <c r="O25275" s="53" t="str">
        <f ca="1"/>
        <v>1969-03</v>
      </c>
    </row>
    <row r="25276" spans="12:15" x14ac:dyDescent="0.4">
      <c r="L25276" s="56">
        <f ca="1"/>
        <v>25275</v>
      </c>
      <c r="M25276" s="53">
        <f ca="1"/>
        <v>1969</v>
      </c>
      <c r="N25276" s="53">
        <f ca="1"/>
        <v>3</v>
      </c>
      <c r="O25276" s="53" t="str">
        <f ca="1"/>
        <v>1969-03</v>
      </c>
    </row>
    <row r="25277" spans="12:15" x14ac:dyDescent="0.4">
      <c r="L25277" s="56">
        <f ca="1"/>
        <v>25276</v>
      </c>
      <c r="M25277" s="53">
        <f ca="1"/>
        <v>1969</v>
      </c>
      <c r="N25277" s="53">
        <f ca="1"/>
        <v>3</v>
      </c>
      <c r="O25277" s="53" t="str">
        <f ca="1"/>
        <v>1969-03</v>
      </c>
    </row>
    <row r="25278" spans="12:15" x14ac:dyDescent="0.4">
      <c r="L25278" s="56">
        <f ca="1"/>
        <v>25277</v>
      </c>
      <c r="M25278" s="53">
        <f ca="1"/>
        <v>1969</v>
      </c>
      <c r="N25278" s="53">
        <f ca="1"/>
        <v>3</v>
      </c>
      <c r="O25278" s="53" t="str">
        <f ca="1"/>
        <v>1969-03</v>
      </c>
    </row>
    <row r="25279" spans="12:15" x14ac:dyDescent="0.4">
      <c r="L25279" s="56">
        <f ca="1"/>
        <v>25278</v>
      </c>
      <c r="M25279" s="53">
        <f ca="1"/>
        <v>1969</v>
      </c>
      <c r="N25279" s="53">
        <f ca="1"/>
        <v>3</v>
      </c>
      <c r="O25279" s="53" t="str">
        <f ca="1"/>
        <v>1969-03</v>
      </c>
    </row>
    <row r="25280" spans="12:15" x14ac:dyDescent="0.4">
      <c r="L25280" s="56">
        <f ca="1"/>
        <v>25279</v>
      </c>
      <c r="M25280" s="53">
        <f ca="1"/>
        <v>1969</v>
      </c>
      <c r="N25280" s="53">
        <f ca="1"/>
        <v>3</v>
      </c>
      <c r="O25280" s="53" t="str">
        <f ca="1"/>
        <v>1969-03</v>
      </c>
    </row>
    <row r="25281" spans="12:15" x14ac:dyDescent="0.4">
      <c r="L25281" s="56">
        <f ca="1"/>
        <v>25280</v>
      </c>
      <c r="M25281" s="53">
        <f ca="1"/>
        <v>1969</v>
      </c>
      <c r="N25281" s="53">
        <f ca="1"/>
        <v>3</v>
      </c>
      <c r="O25281" s="53" t="str">
        <f ca="1"/>
        <v>1969-03</v>
      </c>
    </row>
    <row r="25282" spans="12:15" x14ac:dyDescent="0.4">
      <c r="L25282" s="56">
        <f ca="1"/>
        <v>25281</v>
      </c>
      <c r="M25282" s="53">
        <f ca="1"/>
        <v>1969</v>
      </c>
      <c r="N25282" s="53">
        <f ca="1"/>
        <v>3</v>
      </c>
      <c r="O25282" s="53" t="str">
        <f ca="1"/>
        <v>1969-03</v>
      </c>
    </row>
    <row r="25283" spans="12:15" x14ac:dyDescent="0.4">
      <c r="L25283" s="56">
        <f ca="1"/>
        <v>25282</v>
      </c>
      <c r="M25283" s="53">
        <f ca="1"/>
        <v>1969</v>
      </c>
      <c r="N25283" s="53">
        <f ca="1"/>
        <v>3</v>
      </c>
      <c r="O25283" s="53" t="str">
        <f ca="1"/>
        <v>1969-03</v>
      </c>
    </row>
    <row r="25284" spans="12:15" x14ac:dyDescent="0.4">
      <c r="L25284" s="56">
        <f ca="1"/>
        <v>25283</v>
      </c>
      <c r="M25284" s="53">
        <f ca="1"/>
        <v>1969</v>
      </c>
      <c r="N25284" s="53">
        <f ca="1"/>
        <v>3</v>
      </c>
      <c r="O25284" s="53" t="str">
        <f ca="1"/>
        <v>1969-03</v>
      </c>
    </row>
    <row r="25285" spans="12:15" x14ac:dyDescent="0.4">
      <c r="L25285" s="56">
        <f ca="1"/>
        <v>25284</v>
      </c>
      <c r="M25285" s="53">
        <f ca="1"/>
        <v>1969</v>
      </c>
      <c r="N25285" s="53">
        <f ca="1"/>
        <v>3</v>
      </c>
      <c r="O25285" s="53" t="str">
        <f ca="1"/>
        <v>1969-03</v>
      </c>
    </row>
    <row r="25286" spans="12:15" x14ac:dyDescent="0.4">
      <c r="L25286" s="56">
        <f ca="1"/>
        <v>25285</v>
      </c>
      <c r="M25286" s="53">
        <f ca="1"/>
        <v>1969</v>
      </c>
      <c r="N25286" s="53">
        <f ca="1"/>
        <v>3</v>
      </c>
      <c r="O25286" s="53" t="str">
        <f ca="1"/>
        <v>1969-03</v>
      </c>
    </row>
    <row r="25287" spans="12:15" x14ac:dyDescent="0.4">
      <c r="L25287" s="56">
        <f ca="1"/>
        <v>25286</v>
      </c>
      <c r="M25287" s="53">
        <f ca="1"/>
        <v>1969</v>
      </c>
      <c r="N25287" s="53">
        <f ca="1"/>
        <v>3</v>
      </c>
      <c r="O25287" s="53" t="str">
        <f ca="1"/>
        <v>1969-03</v>
      </c>
    </row>
    <row r="25288" spans="12:15" x14ac:dyDescent="0.4">
      <c r="L25288" s="56">
        <f ca="1"/>
        <v>25287</v>
      </c>
      <c r="M25288" s="53">
        <f ca="1"/>
        <v>1969</v>
      </c>
      <c r="N25288" s="53">
        <f ca="1"/>
        <v>3</v>
      </c>
      <c r="O25288" s="53" t="str">
        <f ca="1"/>
        <v>1969-03</v>
      </c>
    </row>
    <row r="25289" spans="12:15" x14ac:dyDescent="0.4">
      <c r="L25289" s="56">
        <f ca="1"/>
        <v>25288</v>
      </c>
      <c r="M25289" s="53">
        <f ca="1"/>
        <v>1969</v>
      </c>
      <c r="N25289" s="53">
        <f ca="1"/>
        <v>3</v>
      </c>
      <c r="O25289" s="53" t="str">
        <f ca="1"/>
        <v>1969-03</v>
      </c>
    </row>
    <row r="25290" spans="12:15" x14ac:dyDescent="0.4">
      <c r="L25290" s="56">
        <f ca="1"/>
        <v>25289</v>
      </c>
      <c r="M25290" s="53">
        <f ca="1"/>
        <v>1969</v>
      </c>
      <c r="N25290" s="53">
        <f ca="1"/>
        <v>3</v>
      </c>
      <c r="O25290" s="53" t="str">
        <f ca="1"/>
        <v>1969-03</v>
      </c>
    </row>
    <row r="25291" spans="12:15" x14ac:dyDescent="0.4">
      <c r="L25291" s="56">
        <f ca="1"/>
        <v>25290</v>
      </c>
      <c r="M25291" s="53">
        <f ca="1"/>
        <v>1969</v>
      </c>
      <c r="N25291" s="53">
        <f ca="1"/>
        <v>3</v>
      </c>
      <c r="O25291" s="53" t="str">
        <f ca="1"/>
        <v>1969-03</v>
      </c>
    </row>
    <row r="25292" spans="12:15" x14ac:dyDescent="0.4">
      <c r="L25292" s="56">
        <f ca="1"/>
        <v>25291</v>
      </c>
      <c r="M25292" s="53">
        <f ca="1"/>
        <v>1969</v>
      </c>
      <c r="N25292" s="53">
        <f ca="1"/>
        <v>3</v>
      </c>
      <c r="O25292" s="53" t="str">
        <f ca="1"/>
        <v>1969-03</v>
      </c>
    </row>
    <row r="25293" spans="12:15" x14ac:dyDescent="0.4">
      <c r="L25293" s="56">
        <f ca="1"/>
        <v>25292</v>
      </c>
      <c r="M25293" s="53">
        <f ca="1"/>
        <v>1969</v>
      </c>
      <c r="N25293" s="53">
        <f ca="1"/>
        <v>3</v>
      </c>
      <c r="O25293" s="53" t="str">
        <f ca="1"/>
        <v>1969-03</v>
      </c>
    </row>
    <row r="25294" spans="12:15" x14ac:dyDescent="0.4">
      <c r="L25294" s="56">
        <f ca="1"/>
        <v>25293</v>
      </c>
      <c r="M25294" s="53">
        <f ca="1"/>
        <v>1969</v>
      </c>
      <c r="N25294" s="53">
        <f ca="1"/>
        <v>3</v>
      </c>
      <c r="O25294" s="53" t="str">
        <f ca="1"/>
        <v>1969-03</v>
      </c>
    </row>
    <row r="25295" spans="12:15" x14ac:dyDescent="0.4">
      <c r="L25295" s="56">
        <f ca="1"/>
        <v>25294</v>
      </c>
      <c r="M25295" s="53">
        <f ca="1"/>
        <v>1969</v>
      </c>
      <c r="N25295" s="53">
        <f ca="1"/>
        <v>4</v>
      </c>
      <c r="O25295" s="53" t="str">
        <f ca="1"/>
        <v>1969-04</v>
      </c>
    </row>
    <row r="25296" spans="12:15" x14ac:dyDescent="0.4">
      <c r="L25296" s="56">
        <f ca="1"/>
        <v>25295</v>
      </c>
      <c r="M25296" s="53">
        <f ca="1"/>
        <v>1969</v>
      </c>
      <c r="N25296" s="53">
        <f ca="1"/>
        <v>4</v>
      </c>
      <c r="O25296" s="53" t="str">
        <f ca="1"/>
        <v>1969-04</v>
      </c>
    </row>
    <row r="25297" spans="12:15" x14ac:dyDescent="0.4">
      <c r="L25297" s="56">
        <f ca="1"/>
        <v>25296</v>
      </c>
      <c r="M25297" s="53">
        <f ca="1"/>
        <v>1969</v>
      </c>
      <c r="N25297" s="53">
        <f ca="1"/>
        <v>4</v>
      </c>
      <c r="O25297" s="53" t="str">
        <f ca="1"/>
        <v>1969-04</v>
      </c>
    </row>
    <row r="25298" spans="12:15" x14ac:dyDescent="0.4">
      <c r="L25298" s="56">
        <f ca="1"/>
        <v>25297</v>
      </c>
      <c r="M25298" s="53">
        <f ca="1"/>
        <v>1969</v>
      </c>
      <c r="N25298" s="53">
        <f ca="1"/>
        <v>4</v>
      </c>
      <c r="O25298" s="53" t="str">
        <f ca="1"/>
        <v>1969-04</v>
      </c>
    </row>
    <row r="25299" spans="12:15" x14ac:dyDescent="0.4">
      <c r="L25299" s="56">
        <f ca="1"/>
        <v>25298</v>
      </c>
      <c r="M25299" s="53">
        <f ca="1"/>
        <v>1969</v>
      </c>
      <c r="N25299" s="53">
        <f ca="1"/>
        <v>4</v>
      </c>
      <c r="O25299" s="53" t="str">
        <f ca="1"/>
        <v>1969-04</v>
      </c>
    </row>
    <row r="25300" spans="12:15" x14ac:dyDescent="0.4">
      <c r="L25300" s="56">
        <f ca="1"/>
        <v>25299</v>
      </c>
      <c r="M25300" s="53">
        <f ca="1"/>
        <v>1969</v>
      </c>
      <c r="N25300" s="53">
        <f ca="1"/>
        <v>4</v>
      </c>
      <c r="O25300" s="53" t="str">
        <f ca="1"/>
        <v>1969-04</v>
      </c>
    </row>
    <row r="25301" spans="12:15" x14ac:dyDescent="0.4">
      <c r="L25301" s="56">
        <f ca="1"/>
        <v>25300</v>
      </c>
      <c r="M25301" s="53">
        <f ca="1"/>
        <v>1969</v>
      </c>
      <c r="N25301" s="53">
        <f ca="1"/>
        <v>4</v>
      </c>
      <c r="O25301" s="53" t="str">
        <f ca="1"/>
        <v>1969-04</v>
      </c>
    </row>
    <row r="25302" spans="12:15" x14ac:dyDescent="0.4">
      <c r="L25302" s="56">
        <f ca="1"/>
        <v>25301</v>
      </c>
      <c r="M25302" s="53">
        <f ca="1"/>
        <v>1969</v>
      </c>
      <c r="N25302" s="53">
        <f ca="1"/>
        <v>4</v>
      </c>
      <c r="O25302" s="53" t="str">
        <f ca="1"/>
        <v>1969-04</v>
      </c>
    </row>
    <row r="25303" spans="12:15" x14ac:dyDescent="0.4">
      <c r="L25303" s="56">
        <f ca="1"/>
        <v>25302</v>
      </c>
      <c r="M25303" s="53">
        <f ca="1"/>
        <v>1969</v>
      </c>
      <c r="N25303" s="53">
        <f ca="1"/>
        <v>4</v>
      </c>
      <c r="O25303" s="53" t="str">
        <f ca="1"/>
        <v>1969-04</v>
      </c>
    </row>
    <row r="25304" spans="12:15" x14ac:dyDescent="0.4">
      <c r="L25304" s="56">
        <f ca="1"/>
        <v>25303</v>
      </c>
      <c r="M25304" s="53">
        <f ca="1"/>
        <v>1969</v>
      </c>
      <c r="N25304" s="53">
        <f ca="1"/>
        <v>4</v>
      </c>
      <c r="O25304" s="53" t="str">
        <f ca="1"/>
        <v>1969-04</v>
      </c>
    </row>
    <row r="25305" spans="12:15" x14ac:dyDescent="0.4">
      <c r="L25305" s="56">
        <f ca="1"/>
        <v>25304</v>
      </c>
      <c r="M25305" s="53">
        <f ca="1"/>
        <v>1969</v>
      </c>
      <c r="N25305" s="53">
        <f ca="1"/>
        <v>4</v>
      </c>
      <c r="O25305" s="53" t="str">
        <f ca="1"/>
        <v>1969-04</v>
      </c>
    </row>
    <row r="25306" spans="12:15" x14ac:dyDescent="0.4">
      <c r="L25306" s="56">
        <f ca="1"/>
        <v>25305</v>
      </c>
      <c r="M25306" s="53">
        <f ca="1"/>
        <v>1969</v>
      </c>
      <c r="N25306" s="53">
        <f ca="1"/>
        <v>4</v>
      </c>
      <c r="O25306" s="53" t="str">
        <f ca="1"/>
        <v>1969-04</v>
      </c>
    </row>
    <row r="25307" spans="12:15" x14ac:dyDescent="0.4">
      <c r="L25307" s="56">
        <f ca="1"/>
        <v>25306</v>
      </c>
      <c r="M25307" s="53">
        <f ca="1"/>
        <v>1969</v>
      </c>
      <c r="N25307" s="53">
        <f ca="1"/>
        <v>4</v>
      </c>
      <c r="O25307" s="53" t="str">
        <f ca="1"/>
        <v>1969-04</v>
      </c>
    </row>
    <row r="25308" spans="12:15" x14ac:dyDescent="0.4">
      <c r="L25308" s="56">
        <f ca="1"/>
        <v>25307</v>
      </c>
      <c r="M25308" s="53">
        <f ca="1"/>
        <v>1969</v>
      </c>
      <c r="N25308" s="53">
        <f ca="1"/>
        <v>4</v>
      </c>
      <c r="O25308" s="53" t="str">
        <f ca="1"/>
        <v>1969-04</v>
      </c>
    </row>
    <row r="25309" spans="12:15" x14ac:dyDescent="0.4">
      <c r="L25309" s="56">
        <f ca="1"/>
        <v>25308</v>
      </c>
      <c r="M25309" s="53">
        <f ca="1"/>
        <v>1969</v>
      </c>
      <c r="N25309" s="53">
        <f ca="1"/>
        <v>4</v>
      </c>
      <c r="O25309" s="53" t="str">
        <f ca="1"/>
        <v>1969-04</v>
      </c>
    </row>
    <row r="25310" spans="12:15" x14ac:dyDescent="0.4">
      <c r="L25310" s="56">
        <f ca="1"/>
        <v>25309</v>
      </c>
      <c r="M25310" s="53">
        <f ca="1"/>
        <v>1969</v>
      </c>
      <c r="N25310" s="53">
        <f ca="1"/>
        <v>4</v>
      </c>
      <c r="O25310" s="53" t="str">
        <f ca="1"/>
        <v>1969-04</v>
      </c>
    </row>
    <row r="25311" spans="12:15" x14ac:dyDescent="0.4">
      <c r="L25311" s="56">
        <f ca="1"/>
        <v>25310</v>
      </c>
      <c r="M25311" s="53">
        <f ca="1"/>
        <v>1969</v>
      </c>
      <c r="N25311" s="53">
        <f ca="1"/>
        <v>4</v>
      </c>
      <c r="O25311" s="53" t="str">
        <f ca="1"/>
        <v>1969-04</v>
      </c>
    </row>
    <row r="25312" spans="12:15" x14ac:dyDescent="0.4">
      <c r="L25312" s="56">
        <f ca="1"/>
        <v>25311</v>
      </c>
      <c r="M25312" s="53">
        <f ca="1"/>
        <v>1969</v>
      </c>
      <c r="N25312" s="53">
        <f ca="1"/>
        <v>4</v>
      </c>
      <c r="O25312" s="53" t="str">
        <f ca="1"/>
        <v>1969-04</v>
      </c>
    </row>
    <row r="25313" spans="12:15" x14ac:dyDescent="0.4">
      <c r="L25313" s="56">
        <f ca="1"/>
        <v>25312</v>
      </c>
      <c r="M25313" s="53">
        <f ca="1"/>
        <v>1969</v>
      </c>
      <c r="N25313" s="53">
        <f ca="1"/>
        <v>4</v>
      </c>
      <c r="O25313" s="53" t="str">
        <f ca="1"/>
        <v>1969-04</v>
      </c>
    </row>
    <row r="25314" spans="12:15" x14ac:dyDescent="0.4">
      <c r="L25314" s="56">
        <f ca="1"/>
        <v>25313</v>
      </c>
      <c r="M25314" s="53">
        <f ca="1"/>
        <v>1969</v>
      </c>
      <c r="N25314" s="53">
        <f ca="1"/>
        <v>4</v>
      </c>
      <c r="O25314" s="53" t="str">
        <f ca="1"/>
        <v>1969-04</v>
      </c>
    </row>
    <row r="25315" spans="12:15" x14ac:dyDescent="0.4">
      <c r="L25315" s="56">
        <f ca="1"/>
        <v>25314</v>
      </c>
      <c r="M25315" s="53">
        <f ca="1"/>
        <v>1969</v>
      </c>
      <c r="N25315" s="53">
        <f ca="1"/>
        <v>4</v>
      </c>
      <c r="O25315" s="53" t="str">
        <f ca="1"/>
        <v>1969-04</v>
      </c>
    </row>
    <row r="25316" spans="12:15" x14ac:dyDescent="0.4">
      <c r="L25316" s="56">
        <f ca="1"/>
        <v>25315</v>
      </c>
      <c r="M25316" s="53">
        <f ca="1"/>
        <v>1969</v>
      </c>
      <c r="N25316" s="53">
        <f ca="1"/>
        <v>4</v>
      </c>
      <c r="O25316" s="53" t="str">
        <f ca="1"/>
        <v>1969-04</v>
      </c>
    </row>
    <row r="25317" spans="12:15" x14ac:dyDescent="0.4">
      <c r="L25317" s="56">
        <f ca="1"/>
        <v>25316</v>
      </c>
      <c r="M25317" s="53">
        <f ca="1"/>
        <v>1969</v>
      </c>
      <c r="N25317" s="53">
        <f ca="1"/>
        <v>4</v>
      </c>
      <c r="O25317" s="53" t="str">
        <f ca="1"/>
        <v>1969-04</v>
      </c>
    </row>
    <row r="25318" spans="12:15" x14ac:dyDescent="0.4">
      <c r="L25318" s="56">
        <f ca="1"/>
        <v>25317</v>
      </c>
      <c r="M25318" s="53">
        <f ca="1"/>
        <v>1969</v>
      </c>
      <c r="N25318" s="53">
        <f ca="1"/>
        <v>4</v>
      </c>
      <c r="O25318" s="53" t="str">
        <f ca="1"/>
        <v>1969-04</v>
      </c>
    </row>
    <row r="25319" spans="12:15" x14ac:dyDescent="0.4">
      <c r="L25319" s="56">
        <f ca="1"/>
        <v>25318</v>
      </c>
      <c r="M25319" s="53">
        <f ca="1"/>
        <v>1969</v>
      </c>
      <c r="N25319" s="53">
        <f ca="1"/>
        <v>4</v>
      </c>
      <c r="O25319" s="53" t="str">
        <f ca="1"/>
        <v>1969-04</v>
      </c>
    </row>
    <row r="25320" spans="12:15" x14ac:dyDescent="0.4">
      <c r="L25320" s="56">
        <f ca="1"/>
        <v>25319</v>
      </c>
      <c r="M25320" s="53">
        <f ca="1"/>
        <v>1969</v>
      </c>
      <c r="N25320" s="53">
        <f ca="1"/>
        <v>4</v>
      </c>
      <c r="O25320" s="53" t="str">
        <f ca="1"/>
        <v>1969-04</v>
      </c>
    </row>
    <row r="25321" spans="12:15" x14ac:dyDescent="0.4">
      <c r="L25321" s="56">
        <f ca="1"/>
        <v>25320</v>
      </c>
      <c r="M25321" s="53">
        <f ca="1"/>
        <v>1969</v>
      </c>
      <c r="N25321" s="53">
        <f ca="1"/>
        <v>4</v>
      </c>
      <c r="O25321" s="53" t="str">
        <f ca="1"/>
        <v>1969-04</v>
      </c>
    </row>
    <row r="25322" spans="12:15" x14ac:dyDescent="0.4">
      <c r="L25322" s="56">
        <f ca="1"/>
        <v>25321</v>
      </c>
      <c r="M25322" s="53">
        <f ca="1"/>
        <v>1969</v>
      </c>
      <c r="N25322" s="53">
        <f ca="1"/>
        <v>4</v>
      </c>
      <c r="O25322" s="53" t="str">
        <f ca="1"/>
        <v>1969-04</v>
      </c>
    </row>
    <row r="25323" spans="12:15" x14ac:dyDescent="0.4">
      <c r="L25323" s="56">
        <f ca="1"/>
        <v>25322</v>
      </c>
      <c r="M25323" s="53">
        <f ca="1"/>
        <v>1969</v>
      </c>
      <c r="N25323" s="53">
        <f ca="1"/>
        <v>4</v>
      </c>
      <c r="O25323" s="53" t="str">
        <f ca="1"/>
        <v>1969-04</v>
      </c>
    </row>
    <row r="25324" spans="12:15" x14ac:dyDescent="0.4">
      <c r="L25324" s="56">
        <f ca="1"/>
        <v>25323</v>
      </c>
      <c r="M25324" s="53">
        <f ca="1"/>
        <v>1969</v>
      </c>
      <c r="N25324" s="53">
        <f ca="1"/>
        <v>4</v>
      </c>
      <c r="O25324" s="53" t="str">
        <f ca="1"/>
        <v>1969-04</v>
      </c>
    </row>
    <row r="25325" spans="12:15" x14ac:dyDescent="0.4">
      <c r="L25325" s="56">
        <f ca="1"/>
        <v>25324</v>
      </c>
      <c r="M25325" s="53">
        <f ca="1"/>
        <v>1969</v>
      </c>
      <c r="N25325" s="53">
        <f ca="1"/>
        <v>5</v>
      </c>
      <c r="O25325" s="53" t="str">
        <f ca="1"/>
        <v>1969-05</v>
      </c>
    </row>
    <row r="25326" spans="12:15" x14ac:dyDescent="0.4">
      <c r="L25326" s="56">
        <f ca="1"/>
        <v>25325</v>
      </c>
      <c r="M25326" s="53">
        <f ca="1"/>
        <v>1969</v>
      </c>
      <c r="N25326" s="53">
        <f ca="1"/>
        <v>5</v>
      </c>
      <c r="O25326" s="53" t="str">
        <f ca="1"/>
        <v>1969-05</v>
      </c>
    </row>
    <row r="25327" spans="12:15" x14ac:dyDescent="0.4">
      <c r="L25327" s="56">
        <f ca="1"/>
        <v>25326</v>
      </c>
      <c r="M25327" s="53">
        <f ca="1"/>
        <v>1969</v>
      </c>
      <c r="N25327" s="53">
        <f ca="1"/>
        <v>5</v>
      </c>
      <c r="O25327" s="53" t="str">
        <f ca="1"/>
        <v>1969-05</v>
      </c>
    </row>
    <row r="25328" spans="12:15" x14ac:dyDescent="0.4">
      <c r="L25328" s="56">
        <f ca="1"/>
        <v>25327</v>
      </c>
      <c r="M25328" s="53">
        <f ca="1"/>
        <v>1969</v>
      </c>
      <c r="N25328" s="53">
        <f ca="1"/>
        <v>5</v>
      </c>
      <c r="O25328" s="53" t="str">
        <f ca="1"/>
        <v>1969-05</v>
      </c>
    </row>
    <row r="25329" spans="12:15" x14ac:dyDescent="0.4">
      <c r="L25329" s="56">
        <f ca="1"/>
        <v>25328</v>
      </c>
      <c r="M25329" s="53">
        <f ca="1"/>
        <v>1969</v>
      </c>
      <c r="N25329" s="53">
        <f ca="1"/>
        <v>5</v>
      </c>
      <c r="O25329" s="53" t="str">
        <f ca="1"/>
        <v>1969-05</v>
      </c>
    </row>
    <row r="25330" spans="12:15" x14ac:dyDescent="0.4">
      <c r="L25330" s="56">
        <f ca="1"/>
        <v>25329</v>
      </c>
      <c r="M25330" s="53">
        <f ca="1"/>
        <v>1969</v>
      </c>
      <c r="N25330" s="53">
        <f ca="1"/>
        <v>5</v>
      </c>
      <c r="O25330" s="53" t="str">
        <f ca="1"/>
        <v>1969-05</v>
      </c>
    </row>
    <row r="25331" spans="12:15" x14ac:dyDescent="0.4">
      <c r="L25331" s="56">
        <f ca="1"/>
        <v>25330</v>
      </c>
      <c r="M25331" s="53">
        <f ca="1"/>
        <v>1969</v>
      </c>
      <c r="N25331" s="53">
        <f ca="1"/>
        <v>5</v>
      </c>
      <c r="O25331" s="53" t="str">
        <f ca="1"/>
        <v>1969-05</v>
      </c>
    </row>
    <row r="25332" spans="12:15" x14ac:dyDescent="0.4">
      <c r="L25332" s="56">
        <f ca="1"/>
        <v>25331</v>
      </c>
      <c r="M25332" s="53">
        <f ca="1"/>
        <v>1969</v>
      </c>
      <c r="N25332" s="53">
        <f ca="1"/>
        <v>5</v>
      </c>
      <c r="O25332" s="53" t="str">
        <f ca="1"/>
        <v>1969-05</v>
      </c>
    </row>
    <row r="25333" spans="12:15" x14ac:dyDescent="0.4">
      <c r="L25333" s="56">
        <f ca="1"/>
        <v>25332</v>
      </c>
      <c r="M25333" s="53">
        <f ca="1"/>
        <v>1969</v>
      </c>
      <c r="N25333" s="53">
        <f ca="1"/>
        <v>5</v>
      </c>
      <c r="O25333" s="53" t="str">
        <f ca="1"/>
        <v>1969-05</v>
      </c>
    </row>
    <row r="25334" spans="12:15" x14ac:dyDescent="0.4">
      <c r="L25334" s="56">
        <f ca="1"/>
        <v>25333</v>
      </c>
      <c r="M25334" s="53">
        <f ca="1"/>
        <v>1969</v>
      </c>
      <c r="N25334" s="53">
        <f ca="1"/>
        <v>5</v>
      </c>
      <c r="O25334" s="53" t="str">
        <f ca="1"/>
        <v>1969-05</v>
      </c>
    </row>
    <row r="25335" spans="12:15" x14ac:dyDescent="0.4">
      <c r="L25335" s="56">
        <f ca="1"/>
        <v>25334</v>
      </c>
      <c r="M25335" s="53">
        <f ca="1"/>
        <v>1969</v>
      </c>
      <c r="N25335" s="53">
        <f ca="1"/>
        <v>5</v>
      </c>
      <c r="O25335" s="53" t="str">
        <f ca="1"/>
        <v>1969-05</v>
      </c>
    </row>
    <row r="25336" spans="12:15" x14ac:dyDescent="0.4">
      <c r="L25336" s="56">
        <f ca="1"/>
        <v>25335</v>
      </c>
      <c r="M25336" s="53">
        <f ca="1"/>
        <v>1969</v>
      </c>
      <c r="N25336" s="53">
        <f ca="1"/>
        <v>5</v>
      </c>
      <c r="O25336" s="53" t="str">
        <f ca="1"/>
        <v>1969-05</v>
      </c>
    </row>
    <row r="25337" spans="12:15" x14ac:dyDescent="0.4">
      <c r="L25337" s="56">
        <f ca="1"/>
        <v>25336</v>
      </c>
      <c r="M25337" s="53">
        <f ca="1"/>
        <v>1969</v>
      </c>
      <c r="N25337" s="53">
        <f ca="1"/>
        <v>5</v>
      </c>
      <c r="O25337" s="53" t="str">
        <f ca="1"/>
        <v>1969-05</v>
      </c>
    </row>
    <row r="25338" spans="12:15" x14ac:dyDescent="0.4">
      <c r="L25338" s="56">
        <f ca="1"/>
        <v>25337</v>
      </c>
      <c r="M25338" s="53">
        <f ca="1"/>
        <v>1969</v>
      </c>
      <c r="N25338" s="53">
        <f ca="1"/>
        <v>5</v>
      </c>
      <c r="O25338" s="53" t="str">
        <f ca="1"/>
        <v>1969-05</v>
      </c>
    </row>
    <row r="25339" spans="12:15" x14ac:dyDescent="0.4">
      <c r="L25339" s="56">
        <f ca="1"/>
        <v>25338</v>
      </c>
      <c r="M25339" s="53">
        <f ca="1"/>
        <v>1969</v>
      </c>
      <c r="N25339" s="53">
        <f ca="1"/>
        <v>5</v>
      </c>
      <c r="O25339" s="53" t="str">
        <f ca="1"/>
        <v>1969-05</v>
      </c>
    </row>
    <row r="25340" spans="12:15" x14ac:dyDescent="0.4">
      <c r="L25340" s="56">
        <f ca="1"/>
        <v>25339</v>
      </c>
      <c r="M25340" s="53">
        <f ca="1"/>
        <v>1969</v>
      </c>
      <c r="N25340" s="53">
        <f ca="1"/>
        <v>5</v>
      </c>
      <c r="O25340" s="53" t="str">
        <f ca="1"/>
        <v>1969-05</v>
      </c>
    </row>
    <row r="25341" spans="12:15" x14ac:dyDescent="0.4">
      <c r="L25341" s="56">
        <f ca="1"/>
        <v>25340</v>
      </c>
      <c r="M25341" s="53">
        <f ca="1"/>
        <v>1969</v>
      </c>
      <c r="N25341" s="53">
        <f ca="1"/>
        <v>5</v>
      </c>
      <c r="O25341" s="53" t="str">
        <f ca="1"/>
        <v>1969-05</v>
      </c>
    </row>
    <row r="25342" spans="12:15" x14ac:dyDescent="0.4">
      <c r="L25342" s="56">
        <f ca="1"/>
        <v>25341</v>
      </c>
      <c r="M25342" s="53">
        <f ca="1"/>
        <v>1969</v>
      </c>
      <c r="N25342" s="53">
        <f ca="1"/>
        <v>5</v>
      </c>
      <c r="O25342" s="53" t="str">
        <f ca="1"/>
        <v>1969-05</v>
      </c>
    </row>
    <row r="25343" spans="12:15" x14ac:dyDescent="0.4">
      <c r="L25343" s="56">
        <f ca="1"/>
        <v>25342</v>
      </c>
      <c r="M25343" s="53">
        <f ca="1"/>
        <v>1969</v>
      </c>
      <c r="N25343" s="53">
        <f ca="1"/>
        <v>5</v>
      </c>
      <c r="O25343" s="53" t="str">
        <f ca="1"/>
        <v>1969-05</v>
      </c>
    </row>
    <row r="25344" spans="12:15" x14ac:dyDescent="0.4">
      <c r="L25344" s="56">
        <f ca="1"/>
        <v>25343</v>
      </c>
      <c r="M25344" s="53">
        <f ca="1"/>
        <v>1969</v>
      </c>
      <c r="N25344" s="53">
        <f ca="1"/>
        <v>5</v>
      </c>
      <c r="O25344" s="53" t="str">
        <f ca="1"/>
        <v>1969-05</v>
      </c>
    </row>
    <row r="25345" spans="12:15" x14ac:dyDescent="0.4">
      <c r="L25345" s="56">
        <f ca="1"/>
        <v>25344</v>
      </c>
      <c r="M25345" s="53">
        <f ca="1"/>
        <v>1969</v>
      </c>
      <c r="N25345" s="53">
        <f ca="1"/>
        <v>5</v>
      </c>
      <c r="O25345" s="53" t="str">
        <f ca="1"/>
        <v>1969-05</v>
      </c>
    </row>
    <row r="25346" spans="12:15" x14ac:dyDescent="0.4">
      <c r="L25346" s="56">
        <f ca="1"/>
        <v>25345</v>
      </c>
      <c r="M25346" s="53">
        <f ca="1"/>
        <v>1969</v>
      </c>
      <c r="N25346" s="53">
        <f ca="1"/>
        <v>5</v>
      </c>
      <c r="O25346" s="53" t="str">
        <f ca="1"/>
        <v>1969-05</v>
      </c>
    </row>
    <row r="25347" spans="12:15" x14ac:dyDescent="0.4">
      <c r="L25347" s="56">
        <f ca="1"/>
        <v>25346</v>
      </c>
      <c r="M25347" s="53">
        <f ca="1"/>
        <v>1969</v>
      </c>
      <c r="N25347" s="53">
        <f ca="1"/>
        <v>5</v>
      </c>
      <c r="O25347" s="53" t="str">
        <f ca="1"/>
        <v>1969-05</v>
      </c>
    </row>
    <row r="25348" spans="12:15" x14ac:dyDescent="0.4">
      <c r="L25348" s="56">
        <f ca="1"/>
        <v>25347</v>
      </c>
      <c r="M25348" s="53">
        <f ca="1"/>
        <v>1969</v>
      </c>
      <c r="N25348" s="53">
        <f ca="1"/>
        <v>5</v>
      </c>
      <c r="O25348" s="53" t="str">
        <f ca="1"/>
        <v>1969-05</v>
      </c>
    </row>
    <row r="25349" spans="12:15" x14ac:dyDescent="0.4">
      <c r="L25349" s="56">
        <f ca="1"/>
        <v>25348</v>
      </c>
      <c r="M25349" s="53">
        <f ca="1"/>
        <v>1969</v>
      </c>
      <c r="N25349" s="53">
        <f ca="1"/>
        <v>5</v>
      </c>
      <c r="O25349" s="53" t="str">
        <f ca="1"/>
        <v>1969-05</v>
      </c>
    </row>
    <row r="25350" spans="12:15" x14ac:dyDescent="0.4">
      <c r="L25350" s="56">
        <f ca="1"/>
        <v>25349</v>
      </c>
      <c r="M25350" s="53">
        <f ca="1"/>
        <v>1969</v>
      </c>
      <c r="N25350" s="53">
        <f ca="1"/>
        <v>5</v>
      </c>
      <c r="O25350" s="53" t="str">
        <f ca="1"/>
        <v>1969-05</v>
      </c>
    </row>
    <row r="25351" spans="12:15" x14ac:dyDescent="0.4">
      <c r="L25351" s="56">
        <f ca="1"/>
        <v>25350</v>
      </c>
      <c r="M25351" s="53">
        <f ca="1"/>
        <v>1969</v>
      </c>
      <c r="N25351" s="53">
        <f ca="1"/>
        <v>5</v>
      </c>
      <c r="O25351" s="53" t="str">
        <f ca="1"/>
        <v>1969-05</v>
      </c>
    </row>
    <row r="25352" spans="12:15" x14ac:dyDescent="0.4">
      <c r="L25352" s="56">
        <f ca="1"/>
        <v>25351</v>
      </c>
      <c r="M25352" s="53">
        <f ca="1"/>
        <v>1969</v>
      </c>
      <c r="N25352" s="53">
        <f ca="1"/>
        <v>5</v>
      </c>
      <c r="O25352" s="53" t="str">
        <f ca="1"/>
        <v>1969-05</v>
      </c>
    </row>
    <row r="25353" spans="12:15" x14ac:dyDescent="0.4">
      <c r="L25353" s="56">
        <f ca="1"/>
        <v>25352</v>
      </c>
      <c r="M25353" s="53">
        <f ca="1"/>
        <v>1969</v>
      </c>
      <c r="N25353" s="53">
        <f ca="1"/>
        <v>5</v>
      </c>
      <c r="O25353" s="53" t="str">
        <f ca="1"/>
        <v>1969-05</v>
      </c>
    </row>
    <row r="25354" spans="12:15" x14ac:dyDescent="0.4">
      <c r="L25354" s="56">
        <f ca="1"/>
        <v>25353</v>
      </c>
      <c r="M25354" s="53">
        <f ca="1"/>
        <v>1969</v>
      </c>
      <c r="N25354" s="53">
        <f ca="1"/>
        <v>5</v>
      </c>
      <c r="O25354" s="53" t="str">
        <f ca="1"/>
        <v>1969-05</v>
      </c>
    </row>
    <row r="25355" spans="12:15" x14ac:dyDescent="0.4">
      <c r="L25355" s="56">
        <f ca="1"/>
        <v>25354</v>
      </c>
      <c r="M25355" s="53">
        <f ca="1"/>
        <v>1969</v>
      </c>
      <c r="N25355" s="53">
        <f ca="1"/>
        <v>5</v>
      </c>
      <c r="O25355" s="53" t="str">
        <f ca="1"/>
        <v>1969-05</v>
      </c>
    </row>
    <row r="25356" spans="12:15" x14ac:dyDescent="0.4">
      <c r="L25356" s="56">
        <f ca="1"/>
        <v>25355</v>
      </c>
      <c r="M25356" s="53">
        <f ca="1"/>
        <v>1969</v>
      </c>
      <c r="N25356" s="53">
        <f ca="1"/>
        <v>6</v>
      </c>
      <c r="O25356" s="53" t="str">
        <f ca="1"/>
        <v>1969-06</v>
      </c>
    </row>
    <row r="25357" spans="12:15" x14ac:dyDescent="0.4">
      <c r="L25357" s="56">
        <f ca="1"/>
        <v>25356</v>
      </c>
      <c r="M25357" s="53">
        <f ca="1"/>
        <v>1969</v>
      </c>
      <c r="N25357" s="53">
        <f ca="1"/>
        <v>6</v>
      </c>
      <c r="O25357" s="53" t="str">
        <f ca="1"/>
        <v>1969-06</v>
      </c>
    </row>
    <row r="25358" spans="12:15" x14ac:dyDescent="0.4">
      <c r="L25358" s="56">
        <f ca="1"/>
        <v>25357</v>
      </c>
      <c r="M25358" s="53">
        <f ca="1"/>
        <v>1969</v>
      </c>
      <c r="N25358" s="53">
        <f ca="1"/>
        <v>6</v>
      </c>
      <c r="O25358" s="53" t="str">
        <f ca="1"/>
        <v>1969-06</v>
      </c>
    </row>
    <row r="25359" spans="12:15" x14ac:dyDescent="0.4">
      <c r="L25359" s="56">
        <f ca="1"/>
        <v>25358</v>
      </c>
      <c r="M25359" s="53">
        <f ca="1"/>
        <v>1969</v>
      </c>
      <c r="N25359" s="53">
        <f ca="1"/>
        <v>6</v>
      </c>
      <c r="O25359" s="53" t="str">
        <f ca="1"/>
        <v>1969-06</v>
      </c>
    </row>
    <row r="25360" spans="12:15" x14ac:dyDescent="0.4">
      <c r="L25360" s="56">
        <f ca="1"/>
        <v>25359</v>
      </c>
      <c r="M25360" s="53">
        <f ca="1"/>
        <v>1969</v>
      </c>
      <c r="N25360" s="53">
        <f ca="1"/>
        <v>6</v>
      </c>
      <c r="O25360" s="53" t="str">
        <f ca="1"/>
        <v>1969-06</v>
      </c>
    </row>
    <row r="25361" spans="12:15" x14ac:dyDescent="0.4">
      <c r="L25361" s="56">
        <f ca="1"/>
        <v>25360</v>
      </c>
      <c r="M25361" s="53">
        <f ca="1"/>
        <v>1969</v>
      </c>
      <c r="N25361" s="53">
        <f ca="1"/>
        <v>6</v>
      </c>
      <c r="O25361" s="53" t="str">
        <f ca="1"/>
        <v>1969-06</v>
      </c>
    </row>
    <row r="25362" spans="12:15" x14ac:dyDescent="0.4">
      <c r="L25362" s="56">
        <f ca="1"/>
        <v>25361</v>
      </c>
      <c r="M25362" s="53">
        <f ca="1"/>
        <v>1969</v>
      </c>
      <c r="N25362" s="53">
        <f ca="1"/>
        <v>6</v>
      </c>
      <c r="O25362" s="53" t="str">
        <f ca="1"/>
        <v>1969-06</v>
      </c>
    </row>
    <row r="25363" spans="12:15" x14ac:dyDescent="0.4">
      <c r="L25363" s="56">
        <f ca="1"/>
        <v>25362</v>
      </c>
      <c r="M25363" s="53">
        <f ca="1"/>
        <v>1969</v>
      </c>
      <c r="N25363" s="53">
        <f ca="1"/>
        <v>6</v>
      </c>
      <c r="O25363" s="53" t="str">
        <f ca="1"/>
        <v>1969-06</v>
      </c>
    </row>
    <row r="25364" spans="12:15" x14ac:dyDescent="0.4">
      <c r="L25364" s="56">
        <f ca="1"/>
        <v>25363</v>
      </c>
      <c r="M25364" s="53">
        <f ca="1"/>
        <v>1969</v>
      </c>
      <c r="N25364" s="53">
        <f ca="1"/>
        <v>6</v>
      </c>
      <c r="O25364" s="53" t="str">
        <f ca="1"/>
        <v>1969-06</v>
      </c>
    </row>
    <row r="25365" spans="12:15" x14ac:dyDescent="0.4">
      <c r="L25365" s="56">
        <f ca="1"/>
        <v>25364</v>
      </c>
      <c r="M25365" s="53">
        <f ca="1"/>
        <v>1969</v>
      </c>
      <c r="N25365" s="53">
        <f ca="1"/>
        <v>6</v>
      </c>
      <c r="O25365" s="53" t="str">
        <f ca="1"/>
        <v>1969-06</v>
      </c>
    </row>
    <row r="25366" spans="12:15" x14ac:dyDescent="0.4">
      <c r="L25366" s="56">
        <f ca="1"/>
        <v>25365</v>
      </c>
      <c r="M25366" s="53">
        <f ca="1"/>
        <v>1969</v>
      </c>
      <c r="N25366" s="53">
        <f ca="1"/>
        <v>6</v>
      </c>
      <c r="O25366" s="53" t="str">
        <f ca="1"/>
        <v>1969-06</v>
      </c>
    </row>
    <row r="25367" spans="12:15" x14ac:dyDescent="0.4">
      <c r="L25367" s="56">
        <f ca="1"/>
        <v>25366</v>
      </c>
      <c r="M25367" s="53">
        <f ca="1"/>
        <v>1969</v>
      </c>
      <c r="N25367" s="53">
        <f ca="1"/>
        <v>6</v>
      </c>
      <c r="O25367" s="53" t="str">
        <f ca="1"/>
        <v>1969-06</v>
      </c>
    </row>
    <row r="25368" spans="12:15" x14ac:dyDescent="0.4">
      <c r="L25368" s="56">
        <f ca="1"/>
        <v>25367</v>
      </c>
      <c r="M25368" s="53">
        <f ca="1"/>
        <v>1969</v>
      </c>
      <c r="N25368" s="53">
        <f ca="1"/>
        <v>6</v>
      </c>
      <c r="O25368" s="53" t="str">
        <f ca="1"/>
        <v>1969-06</v>
      </c>
    </row>
    <row r="25369" spans="12:15" x14ac:dyDescent="0.4">
      <c r="L25369" s="56">
        <f ca="1"/>
        <v>25368</v>
      </c>
      <c r="M25369" s="53">
        <f ca="1"/>
        <v>1969</v>
      </c>
      <c r="N25369" s="53">
        <f ca="1"/>
        <v>6</v>
      </c>
      <c r="O25369" s="53" t="str">
        <f ca="1"/>
        <v>1969-06</v>
      </c>
    </row>
    <row r="25370" spans="12:15" x14ac:dyDescent="0.4">
      <c r="L25370" s="56">
        <f ca="1"/>
        <v>25369</v>
      </c>
      <c r="M25370" s="53">
        <f ca="1"/>
        <v>1969</v>
      </c>
      <c r="N25370" s="53">
        <f ca="1"/>
        <v>6</v>
      </c>
      <c r="O25370" s="53" t="str">
        <f ca="1"/>
        <v>1969-06</v>
      </c>
    </row>
    <row r="25371" spans="12:15" x14ac:dyDescent="0.4">
      <c r="L25371" s="56">
        <f ca="1"/>
        <v>25370</v>
      </c>
      <c r="M25371" s="53">
        <f ca="1"/>
        <v>1969</v>
      </c>
      <c r="N25371" s="53">
        <f ca="1"/>
        <v>6</v>
      </c>
      <c r="O25371" s="53" t="str">
        <f ca="1"/>
        <v>1969-06</v>
      </c>
    </row>
    <row r="25372" spans="12:15" x14ac:dyDescent="0.4">
      <c r="L25372" s="56">
        <f ca="1"/>
        <v>25371</v>
      </c>
      <c r="M25372" s="53">
        <f ca="1"/>
        <v>1969</v>
      </c>
      <c r="N25372" s="53">
        <f ca="1"/>
        <v>6</v>
      </c>
      <c r="O25372" s="53" t="str">
        <f ca="1"/>
        <v>1969-06</v>
      </c>
    </row>
    <row r="25373" spans="12:15" x14ac:dyDescent="0.4">
      <c r="L25373" s="56">
        <f ca="1"/>
        <v>25372</v>
      </c>
      <c r="M25373" s="53">
        <f ca="1"/>
        <v>1969</v>
      </c>
      <c r="N25373" s="53">
        <f ca="1"/>
        <v>6</v>
      </c>
      <c r="O25373" s="53" t="str">
        <f ca="1"/>
        <v>1969-06</v>
      </c>
    </row>
    <row r="25374" spans="12:15" x14ac:dyDescent="0.4">
      <c r="L25374" s="56">
        <f ca="1"/>
        <v>25373</v>
      </c>
      <c r="M25374" s="53">
        <f ca="1"/>
        <v>1969</v>
      </c>
      <c r="N25374" s="53">
        <f ca="1"/>
        <v>6</v>
      </c>
      <c r="O25374" s="53" t="str">
        <f ca="1"/>
        <v>1969-06</v>
      </c>
    </row>
    <row r="25375" spans="12:15" x14ac:dyDescent="0.4">
      <c r="L25375" s="56">
        <f ca="1"/>
        <v>25374</v>
      </c>
      <c r="M25375" s="53">
        <f ca="1"/>
        <v>1969</v>
      </c>
      <c r="N25375" s="53">
        <f ca="1"/>
        <v>6</v>
      </c>
      <c r="O25375" s="53" t="str">
        <f ca="1"/>
        <v>1969-06</v>
      </c>
    </row>
    <row r="25376" spans="12:15" x14ac:dyDescent="0.4">
      <c r="L25376" s="56">
        <f ca="1"/>
        <v>25375</v>
      </c>
      <c r="M25376" s="53">
        <f ca="1"/>
        <v>1969</v>
      </c>
      <c r="N25376" s="53">
        <f ca="1"/>
        <v>6</v>
      </c>
      <c r="O25376" s="53" t="str">
        <f ca="1"/>
        <v>1969-06</v>
      </c>
    </row>
    <row r="25377" spans="12:15" x14ac:dyDescent="0.4">
      <c r="L25377" s="56">
        <f ca="1"/>
        <v>25376</v>
      </c>
      <c r="M25377" s="53">
        <f ca="1"/>
        <v>1969</v>
      </c>
      <c r="N25377" s="53">
        <f ca="1"/>
        <v>6</v>
      </c>
      <c r="O25377" s="53" t="str">
        <f ca="1"/>
        <v>1969-06</v>
      </c>
    </row>
    <row r="25378" spans="12:15" x14ac:dyDescent="0.4">
      <c r="L25378" s="56">
        <f ca="1"/>
        <v>25377</v>
      </c>
      <c r="M25378" s="53">
        <f ca="1"/>
        <v>1969</v>
      </c>
      <c r="N25378" s="53">
        <f ca="1"/>
        <v>6</v>
      </c>
      <c r="O25378" s="53" t="str">
        <f ca="1"/>
        <v>1969-06</v>
      </c>
    </row>
    <row r="25379" spans="12:15" x14ac:dyDescent="0.4">
      <c r="L25379" s="56">
        <f ca="1"/>
        <v>25378</v>
      </c>
      <c r="M25379" s="53">
        <f ca="1"/>
        <v>1969</v>
      </c>
      <c r="N25379" s="53">
        <f ca="1"/>
        <v>6</v>
      </c>
      <c r="O25379" s="53" t="str">
        <f ca="1"/>
        <v>1969-06</v>
      </c>
    </row>
    <row r="25380" spans="12:15" x14ac:dyDescent="0.4">
      <c r="L25380" s="56">
        <f ca="1"/>
        <v>25379</v>
      </c>
      <c r="M25380" s="53">
        <f ca="1"/>
        <v>1969</v>
      </c>
      <c r="N25380" s="53">
        <f ca="1"/>
        <v>6</v>
      </c>
      <c r="O25380" s="53" t="str">
        <f ca="1"/>
        <v>1969-06</v>
      </c>
    </row>
    <row r="25381" spans="12:15" x14ac:dyDescent="0.4">
      <c r="L25381" s="56">
        <f ca="1"/>
        <v>25380</v>
      </c>
      <c r="M25381" s="53">
        <f ca="1"/>
        <v>1969</v>
      </c>
      <c r="N25381" s="53">
        <f ca="1"/>
        <v>6</v>
      </c>
      <c r="O25381" s="53" t="str">
        <f ca="1"/>
        <v>1969-06</v>
      </c>
    </row>
    <row r="25382" spans="12:15" x14ac:dyDescent="0.4">
      <c r="L25382" s="56">
        <f ca="1"/>
        <v>25381</v>
      </c>
      <c r="M25382" s="53">
        <f ca="1"/>
        <v>1969</v>
      </c>
      <c r="N25382" s="53">
        <f ca="1"/>
        <v>6</v>
      </c>
      <c r="O25382" s="53" t="str">
        <f ca="1"/>
        <v>1969-06</v>
      </c>
    </row>
    <row r="25383" spans="12:15" x14ac:dyDescent="0.4">
      <c r="L25383" s="56">
        <f ca="1"/>
        <v>25382</v>
      </c>
      <c r="M25383" s="53">
        <f ca="1"/>
        <v>1969</v>
      </c>
      <c r="N25383" s="53">
        <f ca="1"/>
        <v>6</v>
      </c>
      <c r="O25383" s="53" t="str">
        <f ca="1"/>
        <v>1969-06</v>
      </c>
    </row>
    <row r="25384" spans="12:15" x14ac:dyDescent="0.4">
      <c r="L25384" s="56">
        <f ca="1"/>
        <v>25383</v>
      </c>
      <c r="M25384" s="53">
        <f ca="1"/>
        <v>1969</v>
      </c>
      <c r="N25384" s="53">
        <f ca="1"/>
        <v>6</v>
      </c>
      <c r="O25384" s="53" t="str">
        <f ca="1"/>
        <v>1969-06</v>
      </c>
    </row>
    <row r="25385" spans="12:15" x14ac:dyDescent="0.4">
      <c r="L25385" s="56">
        <f ca="1"/>
        <v>25384</v>
      </c>
      <c r="M25385" s="53">
        <f ca="1"/>
        <v>1969</v>
      </c>
      <c r="N25385" s="53">
        <f ca="1"/>
        <v>6</v>
      </c>
      <c r="O25385" s="53" t="str">
        <f ca="1"/>
        <v>1969-06</v>
      </c>
    </row>
    <row r="25386" spans="12:15" x14ac:dyDescent="0.4">
      <c r="L25386" s="56">
        <f ca="1"/>
        <v>25385</v>
      </c>
      <c r="M25386" s="53">
        <f ca="1"/>
        <v>1969</v>
      </c>
      <c r="N25386" s="53">
        <f ca="1"/>
        <v>7</v>
      </c>
      <c r="O25386" s="53" t="str">
        <f ca="1"/>
        <v>1969-07</v>
      </c>
    </row>
    <row r="25387" spans="12:15" x14ac:dyDescent="0.4">
      <c r="L25387" s="56">
        <f ca="1"/>
        <v>25386</v>
      </c>
      <c r="M25387" s="53">
        <f ca="1"/>
        <v>1969</v>
      </c>
      <c r="N25387" s="53">
        <f ca="1"/>
        <v>7</v>
      </c>
      <c r="O25387" s="53" t="str">
        <f ca="1"/>
        <v>1969-07</v>
      </c>
    </row>
    <row r="25388" spans="12:15" x14ac:dyDescent="0.4">
      <c r="L25388" s="56">
        <f ca="1"/>
        <v>25387</v>
      </c>
      <c r="M25388" s="53">
        <f ca="1"/>
        <v>1969</v>
      </c>
      <c r="N25388" s="53">
        <f ca="1"/>
        <v>7</v>
      </c>
      <c r="O25388" s="53" t="str">
        <f ca="1"/>
        <v>1969-07</v>
      </c>
    </row>
    <row r="25389" spans="12:15" x14ac:dyDescent="0.4">
      <c r="L25389" s="56">
        <f ca="1"/>
        <v>25388</v>
      </c>
      <c r="M25389" s="53">
        <f ca="1"/>
        <v>1969</v>
      </c>
      <c r="N25389" s="53">
        <f ca="1"/>
        <v>7</v>
      </c>
      <c r="O25389" s="53" t="str">
        <f ca="1"/>
        <v>1969-07</v>
      </c>
    </row>
    <row r="25390" spans="12:15" x14ac:dyDescent="0.4">
      <c r="L25390" s="56">
        <f ca="1"/>
        <v>25389</v>
      </c>
      <c r="M25390" s="53">
        <f ca="1"/>
        <v>1969</v>
      </c>
      <c r="N25390" s="53">
        <f ca="1"/>
        <v>7</v>
      </c>
      <c r="O25390" s="53" t="str">
        <f ca="1"/>
        <v>1969-07</v>
      </c>
    </row>
    <row r="25391" spans="12:15" x14ac:dyDescent="0.4">
      <c r="L25391" s="56">
        <f ca="1"/>
        <v>25390</v>
      </c>
      <c r="M25391" s="53">
        <f ca="1"/>
        <v>1969</v>
      </c>
      <c r="N25391" s="53">
        <f ca="1"/>
        <v>7</v>
      </c>
      <c r="O25391" s="53" t="str">
        <f ca="1"/>
        <v>1969-07</v>
      </c>
    </row>
    <row r="25392" spans="12:15" x14ac:dyDescent="0.4">
      <c r="L25392" s="56">
        <f ca="1"/>
        <v>25391</v>
      </c>
      <c r="M25392" s="53">
        <f ca="1"/>
        <v>1969</v>
      </c>
      <c r="N25392" s="53">
        <f ca="1"/>
        <v>7</v>
      </c>
      <c r="O25392" s="53" t="str">
        <f ca="1"/>
        <v>1969-07</v>
      </c>
    </row>
    <row r="25393" spans="12:15" x14ac:dyDescent="0.4">
      <c r="L25393" s="56">
        <f ca="1"/>
        <v>25392</v>
      </c>
      <c r="M25393" s="53">
        <f ca="1"/>
        <v>1969</v>
      </c>
      <c r="N25393" s="53">
        <f ca="1"/>
        <v>7</v>
      </c>
      <c r="O25393" s="53" t="str">
        <f ca="1"/>
        <v>1969-07</v>
      </c>
    </row>
    <row r="25394" spans="12:15" x14ac:dyDescent="0.4">
      <c r="L25394" s="56">
        <f ca="1"/>
        <v>25393</v>
      </c>
      <c r="M25394" s="53">
        <f ca="1"/>
        <v>1969</v>
      </c>
      <c r="N25394" s="53">
        <f ca="1"/>
        <v>7</v>
      </c>
      <c r="O25394" s="53" t="str">
        <f ca="1"/>
        <v>1969-07</v>
      </c>
    </row>
    <row r="25395" spans="12:15" x14ac:dyDescent="0.4">
      <c r="L25395" s="56">
        <f ca="1"/>
        <v>25394</v>
      </c>
      <c r="M25395" s="53">
        <f ca="1"/>
        <v>1969</v>
      </c>
      <c r="N25395" s="53">
        <f ca="1"/>
        <v>7</v>
      </c>
      <c r="O25395" s="53" t="str">
        <f ca="1"/>
        <v>1969-07</v>
      </c>
    </row>
    <row r="25396" spans="12:15" x14ac:dyDescent="0.4">
      <c r="L25396" s="56">
        <f ca="1"/>
        <v>25395</v>
      </c>
      <c r="M25396" s="53">
        <f ca="1"/>
        <v>1969</v>
      </c>
      <c r="N25396" s="53">
        <f ca="1"/>
        <v>7</v>
      </c>
      <c r="O25396" s="53" t="str">
        <f ca="1"/>
        <v>1969-07</v>
      </c>
    </row>
    <row r="25397" spans="12:15" x14ac:dyDescent="0.4">
      <c r="L25397" s="56">
        <f ca="1"/>
        <v>25396</v>
      </c>
      <c r="M25397" s="53">
        <f ca="1"/>
        <v>1969</v>
      </c>
      <c r="N25397" s="53">
        <f ca="1"/>
        <v>7</v>
      </c>
      <c r="O25397" s="53" t="str">
        <f ca="1"/>
        <v>1969-07</v>
      </c>
    </row>
    <row r="25398" spans="12:15" x14ac:dyDescent="0.4">
      <c r="L25398" s="56">
        <f ca="1"/>
        <v>25397</v>
      </c>
      <c r="M25398" s="53">
        <f ca="1"/>
        <v>1969</v>
      </c>
      <c r="N25398" s="53">
        <f ca="1"/>
        <v>7</v>
      </c>
      <c r="O25398" s="53" t="str">
        <f ca="1"/>
        <v>1969-07</v>
      </c>
    </row>
    <row r="25399" spans="12:15" x14ac:dyDescent="0.4">
      <c r="L25399" s="56">
        <f ca="1"/>
        <v>25398</v>
      </c>
      <c r="M25399" s="53">
        <f ca="1"/>
        <v>1969</v>
      </c>
      <c r="N25399" s="53">
        <f ca="1"/>
        <v>7</v>
      </c>
      <c r="O25399" s="53" t="str">
        <f ca="1"/>
        <v>1969-07</v>
      </c>
    </row>
    <row r="25400" spans="12:15" x14ac:dyDescent="0.4">
      <c r="L25400" s="56">
        <f ca="1"/>
        <v>25399</v>
      </c>
      <c r="M25400" s="53">
        <f ca="1"/>
        <v>1969</v>
      </c>
      <c r="N25400" s="53">
        <f ca="1"/>
        <v>7</v>
      </c>
      <c r="O25400" s="53" t="str">
        <f ca="1"/>
        <v>1969-07</v>
      </c>
    </row>
    <row r="25401" spans="12:15" x14ac:dyDescent="0.4">
      <c r="L25401" s="56">
        <f ca="1"/>
        <v>25400</v>
      </c>
      <c r="M25401" s="53">
        <f ca="1"/>
        <v>1969</v>
      </c>
      <c r="N25401" s="53">
        <f ca="1"/>
        <v>7</v>
      </c>
      <c r="O25401" s="53" t="str">
        <f ca="1"/>
        <v>1969-07</v>
      </c>
    </row>
    <row r="25402" spans="12:15" x14ac:dyDescent="0.4">
      <c r="L25402" s="56">
        <f ca="1"/>
        <v>25401</v>
      </c>
      <c r="M25402" s="53">
        <f ca="1"/>
        <v>1969</v>
      </c>
      <c r="N25402" s="53">
        <f ca="1"/>
        <v>7</v>
      </c>
      <c r="O25402" s="53" t="str">
        <f ca="1"/>
        <v>1969-07</v>
      </c>
    </row>
    <row r="25403" spans="12:15" x14ac:dyDescent="0.4">
      <c r="L25403" s="56">
        <f ca="1"/>
        <v>25402</v>
      </c>
      <c r="M25403" s="53">
        <f ca="1"/>
        <v>1969</v>
      </c>
      <c r="N25403" s="53">
        <f ca="1"/>
        <v>7</v>
      </c>
      <c r="O25403" s="53" t="str">
        <f ca="1"/>
        <v>1969-07</v>
      </c>
    </row>
    <row r="25404" spans="12:15" x14ac:dyDescent="0.4">
      <c r="L25404" s="56">
        <f ca="1"/>
        <v>25403</v>
      </c>
      <c r="M25404" s="53">
        <f ca="1"/>
        <v>1969</v>
      </c>
      <c r="N25404" s="53">
        <f ca="1"/>
        <v>7</v>
      </c>
      <c r="O25404" s="53" t="str">
        <f ca="1"/>
        <v>1969-07</v>
      </c>
    </row>
    <row r="25405" spans="12:15" x14ac:dyDescent="0.4">
      <c r="L25405" s="56">
        <f ca="1"/>
        <v>25404</v>
      </c>
      <c r="M25405" s="53">
        <f ca="1"/>
        <v>1969</v>
      </c>
      <c r="N25405" s="53">
        <f ca="1"/>
        <v>7</v>
      </c>
      <c r="O25405" s="53" t="str">
        <f ca="1"/>
        <v>1969-07</v>
      </c>
    </row>
    <row r="25406" spans="12:15" x14ac:dyDescent="0.4">
      <c r="L25406" s="56">
        <f ca="1"/>
        <v>25405</v>
      </c>
      <c r="M25406" s="53">
        <f ca="1"/>
        <v>1969</v>
      </c>
      <c r="N25406" s="53">
        <f ca="1"/>
        <v>7</v>
      </c>
      <c r="O25406" s="53" t="str">
        <f ca="1"/>
        <v>1969-07</v>
      </c>
    </row>
    <row r="25407" spans="12:15" x14ac:dyDescent="0.4">
      <c r="L25407" s="56">
        <f ca="1"/>
        <v>25406</v>
      </c>
      <c r="M25407" s="53">
        <f ca="1"/>
        <v>1969</v>
      </c>
      <c r="N25407" s="53">
        <f ca="1"/>
        <v>7</v>
      </c>
      <c r="O25407" s="53" t="str">
        <f ca="1"/>
        <v>1969-07</v>
      </c>
    </row>
    <row r="25408" spans="12:15" x14ac:dyDescent="0.4">
      <c r="L25408" s="56">
        <f ca="1"/>
        <v>25407</v>
      </c>
      <c r="M25408" s="53">
        <f ca="1"/>
        <v>1969</v>
      </c>
      <c r="N25408" s="53">
        <f ca="1"/>
        <v>7</v>
      </c>
      <c r="O25408" s="53" t="str">
        <f ca="1"/>
        <v>1969-07</v>
      </c>
    </row>
    <row r="25409" spans="12:15" x14ac:dyDescent="0.4">
      <c r="L25409" s="56">
        <f ca="1"/>
        <v>25408</v>
      </c>
      <c r="M25409" s="53">
        <f ca="1"/>
        <v>1969</v>
      </c>
      <c r="N25409" s="53">
        <f ca="1"/>
        <v>7</v>
      </c>
      <c r="O25409" s="53" t="str">
        <f ca="1"/>
        <v>1969-07</v>
      </c>
    </row>
    <row r="25410" spans="12:15" x14ac:dyDescent="0.4">
      <c r="L25410" s="56">
        <f ca="1"/>
        <v>25409</v>
      </c>
      <c r="M25410" s="53">
        <f ca="1"/>
        <v>1969</v>
      </c>
      <c r="N25410" s="53">
        <f ca="1"/>
        <v>7</v>
      </c>
      <c r="O25410" s="53" t="str">
        <f ca="1"/>
        <v>1969-07</v>
      </c>
    </row>
    <row r="25411" spans="12:15" x14ac:dyDescent="0.4">
      <c r="L25411" s="56">
        <f ca="1"/>
        <v>25410</v>
      </c>
      <c r="M25411" s="53">
        <f ca="1"/>
        <v>1969</v>
      </c>
      <c r="N25411" s="53">
        <f ca="1"/>
        <v>7</v>
      </c>
      <c r="O25411" s="53" t="str">
        <f ca="1"/>
        <v>1969-07</v>
      </c>
    </row>
    <row r="25412" spans="12:15" x14ac:dyDescent="0.4">
      <c r="L25412" s="56">
        <f ca="1"/>
        <v>25411</v>
      </c>
      <c r="M25412" s="53">
        <f ca="1"/>
        <v>1969</v>
      </c>
      <c r="N25412" s="53">
        <f ca="1"/>
        <v>7</v>
      </c>
      <c r="O25412" s="53" t="str">
        <f ca="1"/>
        <v>1969-07</v>
      </c>
    </row>
    <row r="25413" spans="12:15" x14ac:dyDescent="0.4">
      <c r="L25413" s="56">
        <f ca="1"/>
        <v>25412</v>
      </c>
      <c r="M25413" s="53">
        <f ca="1"/>
        <v>1969</v>
      </c>
      <c r="N25413" s="53">
        <f ca="1"/>
        <v>7</v>
      </c>
      <c r="O25413" s="53" t="str">
        <f ca="1"/>
        <v>1969-07</v>
      </c>
    </row>
    <row r="25414" spans="12:15" x14ac:dyDescent="0.4">
      <c r="L25414" s="56">
        <f ca="1"/>
        <v>25413</v>
      </c>
      <c r="M25414" s="53">
        <f ca="1"/>
        <v>1969</v>
      </c>
      <c r="N25414" s="53">
        <f ca="1"/>
        <v>7</v>
      </c>
      <c r="O25414" s="53" t="str">
        <f ca="1"/>
        <v>1969-07</v>
      </c>
    </row>
    <row r="25415" spans="12:15" x14ac:dyDescent="0.4">
      <c r="L25415" s="56">
        <f ca="1"/>
        <v>25414</v>
      </c>
      <c r="M25415" s="53">
        <f ca="1"/>
        <v>1969</v>
      </c>
      <c r="N25415" s="53">
        <f ca="1"/>
        <v>7</v>
      </c>
      <c r="O25415" s="53" t="str">
        <f ca="1"/>
        <v>1969-07</v>
      </c>
    </row>
    <row r="25416" spans="12:15" x14ac:dyDescent="0.4">
      <c r="L25416" s="56">
        <f ca="1"/>
        <v>25415</v>
      </c>
      <c r="M25416" s="53">
        <f ca="1"/>
        <v>1969</v>
      </c>
      <c r="N25416" s="53">
        <f ca="1"/>
        <v>7</v>
      </c>
      <c r="O25416" s="53" t="str">
        <f ca="1"/>
        <v>1969-07</v>
      </c>
    </row>
    <row r="25417" spans="12:15" x14ac:dyDescent="0.4">
      <c r="L25417" s="56">
        <f ca="1"/>
        <v>25416</v>
      </c>
      <c r="M25417" s="53">
        <f ca="1"/>
        <v>1969</v>
      </c>
      <c r="N25417" s="53">
        <f ca="1"/>
        <v>8</v>
      </c>
      <c r="O25417" s="53" t="str">
        <f ca="1"/>
        <v>1969-08</v>
      </c>
    </row>
    <row r="25418" spans="12:15" x14ac:dyDescent="0.4">
      <c r="L25418" s="56">
        <f ca="1"/>
        <v>25417</v>
      </c>
      <c r="M25418" s="53">
        <f ca="1"/>
        <v>1969</v>
      </c>
      <c r="N25418" s="53">
        <f ca="1"/>
        <v>8</v>
      </c>
      <c r="O25418" s="53" t="str">
        <f ca="1"/>
        <v>1969-08</v>
      </c>
    </row>
    <row r="25419" spans="12:15" x14ac:dyDescent="0.4">
      <c r="L25419" s="56">
        <f ca="1"/>
        <v>25418</v>
      </c>
      <c r="M25419" s="53">
        <f ca="1"/>
        <v>1969</v>
      </c>
      <c r="N25419" s="53">
        <f ca="1"/>
        <v>8</v>
      </c>
      <c r="O25419" s="53" t="str">
        <f ca="1"/>
        <v>1969-08</v>
      </c>
    </row>
    <row r="25420" spans="12:15" x14ac:dyDescent="0.4">
      <c r="L25420" s="56">
        <f ca="1"/>
        <v>25419</v>
      </c>
      <c r="M25420" s="53">
        <f ca="1"/>
        <v>1969</v>
      </c>
      <c r="N25420" s="53">
        <f ca="1"/>
        <v>8</v>
      </c>
      <c r="O25420" s="53" t="str">
        <f ca="1"/>
        <v>1969-08</v>
      </c>
    </row>
    <row r="25421" spans="12:15" x14ac:dyDescent="0.4">
      <c r="L25421" s="56">
        <f ca="1"/>
        <v>25420</v>
      </c>
      <c r="M25421" s="53">
        <f ca="1"/>
        <v>1969</v>
      </c>
      <c r="N25421" s="53">
        <f ca="1"/>
        <v>8</v>
      </c>
      <c r="O25421" s="53" t="str">
        <f ca="1"/>
        <v>1969-08</v>
      </c>
    </row>
    <row r="25422" spans="12:15" x14ac:dyDescent="0.4">
      <c r="L25422" s="56">
        <f ca="1"/>
        <v>25421</v>
      </c>
      <c r="M25422" s="53">
        <f ca="1"/>
        <v>1969</v>
      </c>
      <c r="N25422" s="53">
        <f ca="1"/>
        <v>8</v>
      </c>
      <c r="O25422" s="53" t="str">
        <f ca="1"/>
        <v>1969-08</v>
      </c>
    </row>
    <row r="25423" spans="12:15" x14ac:dyDescent="0.4">
      <c r="L25423" s="56">
        <f ca="1"/>
        <v>25422</v>
      </c>
      <c r="M25423" s="53">
        <f ca="1"/>
        <v>1969</v>
      </c>
      <c r="N25423" s="53">
        <f ca="1"/>
        <v>8</v>
      </c>
      <c r="O25423" s="53" t="str">
        <f ca="1"/>
        <v>1969-08</v>
      </c>
    </row>
    <row r="25424" spans="12:15" x14ac:dyDescent="0.4">
      <c r="L25424" s="56">
        <f ca="1"/>
        <v>25423</v>
      </c>
      <c r="M25424" s="53">
        <f ca="1"/>
        <v>1969</v>
      </c>
      <c r="N25424" s="53">
        <f ca="1"/>
        <v>8</v>
      </c>
      <c r="O25424" s="53" t="str">
        <f ca="1"/>
        <v>1969-08</v>
      </c>
    </row>
    <row r="25425" spans="12:15" x14ac:dyDescent="0.4">
      <c r="L25425" s="56">
        <f ca="1"/>
        <v>25424</v>
      </c>
      <c r="M25425" s="53">
        <f ca="1"/>
        <v>1969</v>
      </c>
      <c r="N25425" s="53">
        <f ca="1"/>
        <v>8</v>
      </c>
      <c r="O25425" s="53" t="str">
        <f ca="1"/>
        <v>1969-08</v>
      </c>
    </row>
    <row r="25426" spans="12:15" x14ac:dyDescent="0.4">
      <c r="L25426" s="56">
        <f ca="1"/>
        <v>25425</v>
      </c>
      <c r="M25426" s="53">
        <f ca="1"/>
        <v>1969</v>
      </c>
      <c r="N25426" s="53">
        <f ca="1"/>
        <v>8</v>
      </c>
      <c r="O25426" s="53" t="str">
        <f ca="1"/>
        <v>1969-08</v>
      </c>
    </row>
    <row r="25427" spans="12:15" x14ac:dyDescent="0.4">
      <c r="L25427" s="56">
        <f ca="1"/>
        <v>25426</v>
      </c>
      <c r="M25427" s="53">
        <f ca="1"/>
        <v>1969</v>
      </c>
      <c r="N25427" s="53">
        <f ca="1"/>
        <v>8</v>
      </c>
      <c r="O25427" s="53" t="str">
        <f ca="1"/>
        <v>1969-08</v>
      </c>
    </row>
    <row r="25428" spans="12:15" x14ac:dyDescent="0.4">
      <c r="L25428" s="56">
        <f ca="1"/>
        <v>25427</v>
      </c>
      <c r="M25428" s="53">
        <f ca="1"/>
        <v>1969</v>
      </c>
      <c r="N25428" s="53">
        <f ca="1"/>
        <v>8</v>
      </c>
      <c r="O25428" s="53" t="str">
        <f ca="1"/>
        <v>1969-08</v>
      </c>
    </row>
    <row r="25429" spans="12:15" x14ac:dyDescent="0.4">
      <c r="L25429" s="56">
        <f ca="1"/>
        <v>25428</v>
      </c>
      <c r="M25429" s="53">
        <f ca="1"/>
        <v>1969</v>
      </c>
      <c r="N25429" s="53">
        <f ca="1"/>
        <v>8</v>
      </c>
      <c r="O25429" s="53" t="str">
        <f ca="1"/>
        <v>1969-08</v>
      </c>
    </row>
    <row r="25430" spans="12:15" x14ac:dyDescent="0.4">
      <c r="L25430" s="56">
        <f ca="1"/>
        <v>25429</v>
      </c>
      <c r="M25430" s="53">
        <f ca="1"/>
        <v>1969</v>
      </c>
      <c r="N25430" s="53">
        <f ca="1"/>
        <v>8</v>
      </c>
      <c r="O25430" s="53" t="str">
        <f ca="1"/>
        <v>1969-08</v>
      </c>
    </row>
    <row r="25431" spans="12:15" x14ac:dyDescent="0.4">
      <c r="L25431" s="56">
        <f ca="1"/>
        <v>25430</v>
      </c>
      <c r="M25431" s="53">
        <f ca="1"/>
        <v>1969</v>
      </c>
      <c r="N25431" s="53">
        <f ca="1"/>
        <v>8</v>
      </c>
      <c r="O25431" s="53" t="str">
        <f ca="1"/>
        <v>1969-08</v>
      </c>
    </row>
    <row r="25432" spans="12:15" x14ac:dyDescent="0.4">
      <c r="L25432" s="56">
        <f ca="1"/>
        <v>25431</v>
      </c>
      <c r="M25432" s="53">
        <f ca="1"/>
        <v>1969</v>
      </c>
      <c r="N25432" s="53">
        <f ca="1"/>
        <v>8</v>
      </c>
      <c r="O25432" s="53" t="str">
        <f ca="1"/>
        <v>1969-08</v>
      </c>
    </row>
    <row r="25433" spans="12:15" x14ac:dyDescent="0.4">
      <c r="L25433" s="56">
        <f ca="1"/>
        <v>25432</v>
      </c>
      <c r="M25433" s="53">
        <f ca="1"/>
        <v>1969</v>
      </c>
      <c r="N25433" s="53">
        <f ca="1"/>
        <v>8</v>
      </c>
      <c r="O25433" s="53" t="str">
        <f ca="1"/>
        <v>1969-08</v>
      </c>
    </row>
    <row r="25434" spans="12:15" x14ac:dyDescent="0.4">
      <c r="L25434" s="56">
        <f ca="1"/>
        <v>25433</v>
      </c>
      <c r="M25434" s="53">
        <f ca="1"/>
        <v>1969</v>
      </c>
      <c r="N25434" s="53">
        <f ca="1"/>
        <v>8</v>
      </c>
      <c r="O25434" s="53" t="str">
        <f ca="1"/>
        <v>1969-08</v>
      </c>
    </row>
    <row r="25435" spans="12:15" x14ac:dyDescent="0.4">
      <c r="L25435" s="56">
        <f ca="1"/>
        <v>25434</v>
      </c>
      <c r="M25435" s="53">
        <f ca="1"/>
        <v>1969</v>
      </c>
      <c r="N25435" s="53">
        <f ca="1"/>
        <v>8</v>
      </c>
      <c r="O25435" s="53" t="str">
        <f ca="1"/>
        <v>1969-08</v>
      </c>
    </row>
    <row r="25436" spans="12:15" x14ac:dyDescent="0.4">
      <c r="L25436" s="56">
        <f ca="1"/>
        <v>25435</v>
      </c>
      <c r="M25436" s="53">
        <f ca="1"/>
        <v>1969</v>
      </c>
      <c r="N25436" s="53">
        <f ca="1"/>
        <v>8</v>
      </c>
      <c r="O25436" s="53" t="str">
        <f ca="1"/>
        <v>1969-08</v>
      </c>
    </row>
    <row r="25437" spans="12:15" x14ac:dyDescent="0.4">
      <c r="L25437" s="56">
        <f ca="1"/>
        <v>25436</v>
      </c>
      <c r="M25437" s="53">
        <f ca="1"/>
        <v>1969</v>
      </c>
      <c r="N25437" s="53">
        <f ca="1"/>
        <v>8</v>
      </c>
      <c r="O25437" s="53" t="str">
        <f ca="1"/>
        <v>1969-08</v>
      </c>
    </row>
    <row r="25438" spans="12:15" x14ac:dyDescent="0.4">
      <c r="L25438" s="56">
        <f ca="1"/>
        <v>25437</v>
      </c>
      <c r="M25438" s="53">
        <f ca="1"/>
        <v>1969</v>
      </c>
      <c r="N25438" s="53">
        <f ca="1"/>
        <v>8</v>
      </c>
      <c r="O25438" s="53" t="str">
        <f ca="1"/>
        <v>1969-08</v>
      </c>
    </row>
    <row r="25439" spans="12:15" x14ac:dyDescent="0.4">
      <c r="L25439" s="56">
        <f ca="1"/>
        <v>25438</v>
      </c>
      <c r="M25439" s="53">
        <f ca="1"/>
        <v>1969</v>
      </c>
      <c r="N25439" s="53">
        <f ca="1"/>
        <v>8</v>
      </c>
      <c r="O25439" s="53" t="str">
        <f ca="1"/>
        <v>1969-08</v>
      </c>
    </row>
    <row r="25440" spans="12:15" x14ac:dyDescent="0.4">
      <c r="L25440" s="56">
        <f ca="1"/>
        <v>25439</v>
      </c>
      <c r="M25440" s="53">
        <f ca="1"/>
        <v>1969</v>
      </c>
      <c r="N25440" s="53">
        <f ca="1"/>
        <v>8</v>
      </c>
      <c r="O25440" s="53" t="str">
        <f ca="1"/>
        <v>1969-08</v>
      </c>
    </row>
    <row r="25441" spans="12:15" x14ac:dyDescent="0.4">
      <c r="L25441" s="56">
        <f ca="1"/>
        <v>25440</v>
      </c>
      <c r="M25441" s="53">
        <f ca="1"/>
        <v>1969</v>
      </c>
      <c r="N25441" s="53">
        <f ca="1"/>
        <v>8</v>
      </c>
      <c r="O25441" s="53" t="str">
        <f ca="1"/>
        <v>1969-08</v>
      </c>
    </row>
    <row r="25442" spans="12:15" x14ac:dyDescent="0.4">
      <c r="L25442" s="56">
        <f ca="1"/>
        <v>25441</v>
      </c>
      <c r="M25442" s="53">
        <f ca="1"/>
        <v>1969</v>
      </c>
      <c r="N25442" s="53">
        <f ca="1"/>
        <v>8</v>
      </c>
      <c r="O25442" s="53" t="str">
        <f ca="1"/>
        <v>1969-08</v>
      </c>
    </row>
    <row r="25443" spans="12:15" x14ac:dyDescent="0.4">
      <c r="L25443" s="56">
        <f ca="1"/>
        <v>25442</v>
      </c>
      <c r="M25443" s="53">
        <f ca="1"/>
        <v>1969</v>
      </c>
      <c r="N25443" s="53">
        <f ca="1"/>
        <v>8</v>
      </c>
      <c r="O25443" s="53" t="str">
        <f ca="1"/>
        <v>1969-08</v>
      </c>
    </row>
    <row r="25444" spans="12:15" x14ac:dyDescent="0.4">
      <c r="L25444" s="56">
        <f ca="1"/>
        <v>25443</v>
      </c>
      <c r="M25444" s="53">
        <f ca="1"/>
        <v>1969</v>
      </c>
      <c r="N25444" s="53">
        <f ca="1"/>
        <v>8</v>
      </c>
      <c r="O25444" s="53" t="str">
        <f ca="1"/>
        <v>1969-08</v>
      </c>
    </row>
    <row r="25445" spans="12:15" x14ac:dyDescent="0.4">
      <c r="L25445" s="56">
        <f ca="1"/>
        <v>25444</v>
      </c>
      <c r="M25445" s="53">
        <f ca="1"/>
        <v>1969</v>
      </c>
      <c r="N25445" s="53">
        <f ca="1"/>
        <v>8</v>
      </c>
      <c r="O25445" s="53" t="str">
        <f ca="1"/>
        <v>1969-08</v>
      </c>
    </row>
    <row r="25446" spans="12:15" x14ac:dyDescent="0.4">
      <c r="L25446" s="56">
        <f ca="1"/>
        <v>25445</v>
      </c>
      <c r="M25446" s="53">
        <f ca="1"/>
        <v>1969</v>
      </c>
      <c r="N25446" s="53">
        <f ca="1"/>
        <v>8</v>
      </c>
      <c r="O25446" s="53" t="str">
        <f ca="1"/>
        <v>1969-08</v>
      </c>
    </row>
    <row r="25447" spans="12:15" x14ac:dyDescent="0.4">
      <c r="L25447" s="56">
        <f ca="1"/>
        <v>25446</v>
      </c>
      <c r="M25447" s="53">
        <f ca="1"/>
        <v>1969</v>
      </c>
      <c r="N25447" s="53">
        <f ca="1"/>
        <v>8</v>
      </c>
      <c r="O25447" s="53" t="str">
        <f ca="1"/>
        <v>1969-08</v>
      </c>
    </row>
    <row r="25448" spans="12:15" x14ac:dyDescent="0.4">
      <c r="L25448" s="56">
        <f ca="1"/>
        <v>25447</v>
      </c>
      <c r="M25448" s="53">
        <f ca="1"/>
        <v>1969</v>
      </c>
      <c r="N25448" s="53">
        <f ca="1"/>
        <v>9</v>
      </c>
      <c r="O25448" s="53" t="str">
        <f ca="1"/>
        <v>1969-09</v>
      </c>
    </row>
    <row r="25449" spans="12:15" x14ac:dyDescent="0.4">
      <c r="L25449" s="56">
        <f ca="1"/>
        <v>25448</v>
      </c>
      <c r="M25449" s="53">
        <f ca="1"/>
        <v>1969</v>
      </c>
      <c r="N25449" s="53">
        <f ca="1"/>
        <v>9</v>
      </c>
      <c r="O25449" s="53" t="str">
        <f ca="1"/>
        <v>1969-09</v>
      </c>
    </row>
    <row r="25450" spans="12:15" x14ac:dyDescent="0.4">
      <c r="L25450" s="56">
        <f ca="1"/>
        <v>25449</v>
      </c>
      <c r="M25450" s="53">
        <f ca="1"/>
        <v>1969</v>
      </c>
      <c r="N25450" s="53">
        <f ca="1"/>
        <v>9</v>
      </c>
      <c r="O25450" s="53" t="str">
        <f ca="1"/>
        <v>1969-09</v>
      </c>
    </row>
    <row r="25451" spans="12:15" x14ac:dyDescent="0.4">
      <c r="L25451" s="56">
        <f ca="1"/>
        <v>25450</v>
      </c>
      <c r="M25451" s="53">
        <f ca="1"/>
        <v>1969</v>
      </c>
      <c r="N25451" s="53">
        <f ca="1"/>
        <v>9</v>
      </c>
      <c r="O25451" s="53" t="str">
        <f ca="1"/>
        <v>1969-09</v>
      </c>
    </row>
    <row r="25452" spans="12:15" x14ac:dyDescent="0.4">
      <c r="L25452" s="56">
        <f ca="1"/>
        <v>25451</v>
      </c>
      <c r="M25452" s="53">
        <f ca="1"/>
        <v>1969</v>
      </c>
      <c r="N25452" s="53">
        <f ca="1"/>
        <v>9</v>
      </c>
      <c r="O25452" s="53" t="str">
        <f ca="1"/>
        <v>1969-09</v>
      </c>
    </row>
    <row r="25453" spans="12:15" x14ac:dyDescent="0.4">
      <c r="L25453" s="56">
        <f ca="1"/>
        <v>25452</v>
      </c>
      <c r="M25453" s="53">
        <f ca="1"/>
        <v>1969</v>
      </c>
      <c r="N25453" s="53">
        <f ca="1"/>
        <v>9</v>
      </c>
      <c r="O25453" s="53" t="str">
        <f ca="1"/>
        <v>1969-09</v>
      </c>
    </row>
    <row r="25454" spans="12:15" x14ac:dyDescent="0.4">
      <c r="L25454" s="56">
        <f ca="1"/>
        <v>25453</v>
      </c>
      <c r="M25454" s="53">
        <f ca="1"/>
        <v>1969</v>
      </c>
      <c r="N25454" s="53">
        <f ca="1"/>
        <v>9</v>
      </c>
      <c r="O25454" s="53" t="str">
        <f ca="1"/>
        <v>1969-09</v>
      </c>
    </row>
    <row r="25455" spans="12:15" x14ac:dyDescent="0.4">
      <c r="L25455" s="56">
        <f ca="1"/>
        <v>25454</v>
      </c>
      <c r="M25455" s="53">
        <f ca="1"/>
        <v>1969</v>
      </c>
      <c r="N25455" s="53">
        <f ca="1"/>
        <v>9</v>
      </c>
      <c r="O25455" s="53" t="str">
        <f ca="1"/>
        <v>1969-09</v>
      </c>
    </row>
    <row r="25456" spans="12:15" x14ac:dyDescent="0.4">
      <c r="L25456" s="56">
        <f ca="1"/>
        <v>25455</v>
      </c>
      <c r="M25456" s="53">
        <f ca="1"/>
        <v>1969</v>
      </c>
      <c r="N25456" s="53">
        <f ca="1"/>
        <v>9</v>
      </c>
      <c r="O25456" s="53" t="str">
        <f ca="1"/>
        <v>1969-09</v>
      </c>
    </row>
    <row r="25457" spans="12:15" x14ac:dyDescent="0.4">
      <c r="L25457" s="56">
        <f ca="1"/>
        <v>25456</v>
      </c>
      <c r="M25457" s="53">
        <f ca="1"/>
        <v>1969</v>
      </c>
      <c r="N25457" s="53">
        <f ca="1"/>
        <v>9</v>
      </c>
      <c r="O25457" s="53" t="str">
        <f ca="1"/>
        <v>1969-09</v>
      </c>
    </row>
    <row r="25458" spans="12:15" x14ac:dyDescent="0.4">
      <c r="L25458" s="56">
        <f ca="1"/>
        <v>25457</v>
      </c>
      <c r="M25458" s="53">
        <f ca="1"/>
        <v>1969</v>
      </c>
      <c r="N25458" s="53">
        <f ca="1"/>
        <v>9</v>
      </c>
      <c r="O25458" s="53" t="str">
        <f ca="1"/>
        <v>1969-09</v>
      </c>
    </row>
    <row r="25459" spans="12:15" x14ac:dyDescent="0.4">
      <c r="L25459" s="56">
        <f ca="1"/>
        <v>25458</v>
      </c>
      <c r="M25459" s="53">
        <f ca="1"/>
        <v>1969</v>
      </c>
      <c r="N25459" s="53">
        <f ca="1"/>
        <v>9</v>
      </c>
      <c r="O25459" s="53" t="str">
        <f ca="1"/>
        <v>1969-09</v>
      </c>
    </row>
    <row r="25460" spans="12:15" x14ac:dyDescent="0.4">
      <c r="L25460" s="56">
        <f ca="1"/>
        <v>25459</v>
      </c>
      <c r="M25460" s="53">
        <f ca="1"/>
        <v>1969</v>
      </c>
      <c r="N25460" s="53">
        <f ca="1"/>
        <v>9</v>
      </c>
      <c r="O25460" s="53" t="str">
        <f ca="1"/>
        <v>1969-09</v>
      </c>
    </row>
    <row r="25461" spans="12:15" x14ac:dyDescent="0.4">
      <c r="L25461" s="56">
        <f ca="1"/>
        <v>25460</v>
      </c>
      <c r="M25461" s="53">
        <f ca="1"/>
        <v>1969</v>
      </c>
      <c r="N25461" s="53">
        <f ca="1"/>
        <v>9</v>
      </c>
      <c r="O25461" s="53" t="str">
        <f ca="1"/>
        <v>1969-09</v>
      </c>
    </row>
    <row r="25462" spans="12:15" x14ac:dyDescent="0.4">
      <c r="L25462" s="56">
        <f ca="1"/>
        <v>25461</v>
      </c>
      <c r="M25462" s="53">
        <f ca="1"/>
        <v>1969</v>
      </c>
      <c r="N25462" s="53">
        <f ca="1"/>
        <v>9</v>
      </c>
      <c r="O25462" s="53" t="str">
        <f ca="1"/>
        <v>1969-09</v>
      </c>
    </row>
    <row r="25463" spans="12:15" x14ac:dyDescent="0.4">
      <c r="L25463" s="56">
        <f ca="1"/>
        <v>25462</v>
      </c>
      <c r="M25463" s="53">
        <f ca="1"/>
        <v>1969</v>
      </c>
      <c r="N25463" s="53">
        <f ca="1"/>
        <v>9</v>
      </c>
      <c r="O25463" s="53" t="str">
        <f ca="1"/>
        <v>1969-09</v>
      </c>
    </row>
    <row r="25464" spans="12:15" x14ac:dyDescent="0.4">
      <c r="L25464" s="56">
        <f ca="1"/>
        <v>25463</v>
      </c>
      <c r="M25464" s="53">
        <f ca="1"/>
        <v>1969</v>
      </c>
      <c r="N25464" s="53">
        <f ca="1"/>
        <v>9</v>
      </c>
      <c r="O25464" s="53" t="str">
        <f ca="1"/>
        <v>1969-09</v>
      </c>
    </row>
    <row r="25465" spans="12:15" x14ac:dyDescent="0.4">
      <c r="L25465" s="56">
        <f ca="1"/>
        <v>25464</v>
      </c>
      <c r="M25465" s="53">
        <f ca="1"/>
        <v>1969</v>
      </c>
      <c r="N25465" s="53">
        <f ca="1"/>
        <v>9</v>
      </c>
      <c r="O25465" s="53" t="str">
        <f ca="1"/>
        <v>1969-09</v>
      </c>
    </row>
    <row r="25466" spans="12:15" x14ac:dyDescent="0.4">
      <c r="L25466" s="56">
        <f ca="1"/>
        <v>25465</v>
      </c>
      <c r="M25466" s="53">
        <f ca="1"/>
        <v>1969</v>
      </c>
      <c r="N25466" s="53">
        <f ca="1"/>
        <v>9</v>
      </c>
      <c r="O25466" s="53" t="str">
        <f ca="1"/>
        <v>1969-09</v>
      </c>
    </row>
    <row r="25467" spans="12:15" x14ac:dyDescent="0.4">
      <c r="L25467" s="56">
        <f ca="1"/>
        <v>25466</v>
      </c>
      <c r="M25467" s="53">
        <f ca="1"/>
        <v>1969</v>
      </c>
      <c r="N25467" s="53">
        <f ca="1"/>
        <v>9</v>
      </c>
      <c r="O25467" s="53" t="str">
        <f ca="1"/>
        <v>1969-09</v>
      </c>
    </row>
    <row r="25468" spans="12:15" x14ac:dyDescent="0.4">
      <c r="L25468" s="56">
        <f ca="1"/>
        <v>25467</v>
      </c>
      <c r="M25468" s="53">
        <f ca="1"/>
        <v>1969</v>
      </c>
      <c r="N25468" s="53">
        <f ca="1"/>
        <v>9</v>
      </c>
      <c r="O25468" s="53" t="str">
        <f ca="1"/>
        <v>1969-09</v>
      </c>
    </row>
    <row r="25469" spans="12:15" x14ac:dyDescent="0.4">
      <c r="L25469" s="56">
        <f ca="1"/>
        <v>25468</v>
      </c>
      <c r="M25469" s="53">
        <f ca="1"/>
        <v>1969</v>
      </c>
      <c r="N25469" s="53">
        <f ca="1"/>
        <v>9</v>
      </c>
      <c r="O25469" s="53" t="str">
        <f ca="1"/>
        <v>1969-09</v>
      </c>
    </row>
    <row r="25470" spans="12:15" x14ac:dyDescent="0.4">
      <c r="L25470" s="56">
        <f ca="1"/>
        <v>25469</v>
      </c>
      <c r="M25470" s="53">
        <f ca="1"/>
        <v>1969</v>
      </c>
      <c r="N25470" s="53">
        <f ca="1"/>
        <v>9</v>
      </c>
      <c r="O25470" s="53" t="str">
        <f ca="1"/>
        <v>1969-09</v>
      </c>
    </row>
    <row r="25471" spans="12:15" x14ac:dyDescent="0.4">
      <c r="L25471" s="56">
        <f ca="1"/>
        <v>25470</v>
      </c>
      <c r="M25471" s="53">
        <f ca="1"/>
        <v>1969</v>
      </c>
      <c r="N25471" s="53">
        <f ca="1"/>
        <v>9</v>
      </c>
      <c r="O25471" s="53" t="str">
        <f ca="1"/>
        <v>1969-09</v>
      </c>
    </row>
    <row r="25472" spans="12:15" x14ac:dyDescent="0.4">
      <c r="L25472" s="56">
        <f ca="1"/>
        <v>25471</v>
      </c>
      <c r="M25472" s="53">
        <f ca="1"/>
        <v>1969</v>
      </c>
      <c r="N25472" s="53">
        <f ca="1"/>
        <v>9</v>
      </c>
      <c r="O25472" s="53" t="str">
        <f ca="1"/>
        <v>1969-09</v>
      </c>
    </row>
    <row r="25473" spans="12:15" x14ac:dyDescent="0.4">
      <c r="L25473" s="56">
        <f ca="1"/>
        <v>25472</v>
      </c>
      <c r="M25473" s="53">
        <f ca="1"/>
        <v>1969</v>
      </c>
      <c r="N25473" s="53">
        <f ca="1"/>
        <v>9</v>
      </c>
      <c r="O25473" s="53" t="str">
        <f ca="1"/>
        <v>1969-09</v>
      </c>
    </row>
    <row r="25474" spans="12:15" x14ac:dyDescent="0.4">
      <c r="L25474" s="56">
        <f ca="1"/>
        <v>25473</v>
      </c>
      <c r="M25474" s="53">
        <f ca="1"/>
        <v>1969</v>
      </c>
      <c r="N25474" s="53">
        <f ca="1"/>
        <v>9</v>
      </c>
      <c r="O25474" s="53" t="str">
        <f ca="1"/>
        <v>1969-09</v>
      </c>
    </row>
    <row r="25475" spans="12:15" x14ac:dyDescent="0.4">
      <c r="L25475" s="56">
        <f ca="1"/>
        <v>25474</v>
      </c>
      <c r="M25475" s="53">
        <f ca="1"/>
        <v>1969</v>
      </c>
      <c r="N25475" s="53">
        <f ca="1"/>
        <v>9</v>
      </c>
      <c r="O25475" s="53" t="str">
        <f ca="1"/>
        <v>1969-09</v>
      </c>
    </row>
    <row r="25476" spans="12:15" x14ac:dyDescent="0.4">
      <c r="L25476" s="56">
        <f ca="1"/>
        <v>25475</v>
      </c>
      <c r="M25476" s="53">
        <f ca="1"/>
        <v>1969</v>
      </c>
      <c r="N25476" s="53">
        <f ca="1"/>
        <v>9</v>
      </c>
      <c r="O25476" s="53" t="str">
        <f ca="1"/>
        <v>1969-09</v>
      </c>
    </row>
    <row r="25477" spans="12:15" x14ac:dyDescent="0.4">
      <c r="L25477" s="56">
        <f ca="1"/>
        <v>25476</v>
      </c>
      <c r="M25477" s="53">
        <f ca="1"/>
        <v>1969</v>
      </c>
      <c r="N25477" s="53">
        <f ca="1"/>
        <v>9</v>
      </c>
      <c r="O25477" s="53" t="str">
        <f ca="1"/>
        <v>1969-09</v>
      </c>
    </row>
    <row r="25478" spans="12:15" x14ac:dyDescent="0.4">
      <c r="L25478" s="56">
        <f ca="1"/>
        <v>25477</v>
      </c>
      <c r="M25478" s="53">
        <f ca="1"/>
        <v>1969</v>
      </c>
      <c r="N25478" s="53">
        <f ca="1"/>
        <v>10</v>
      </c>
      <c r="O25478" s="53" t="str">
        <f ca="1"/>
        <v>1969-10</v>
      </c>
    </row>
    <row r="25479" spans="12:15" x14ac:dyDescent="0.4">
      <c r="L25479" s="56">
        <f ca="1"/>
        <v>25478</v>
      </c>
      <c r="M25479" s="53">
        <f ca="1"/>
        <v>1969</v>
      </c>
      <c r="N25479" s="53">
        <f ca="1"/>
        <v>10</v>
      </c>
      <c r="O25479" s="53" t="str">
        <f ca="1"/>
        <v>1969-10</v>
      </c>
    </row>
    <row r="25480" spans="12:15" x14ac:dyDescent="0.4">
      <c r="L25480" s="56">
        <f ca="1"/>
        <v>25479</v>
      </c>
      <c r="M25480" s="53">
        <f ca="1"/>
        <v>1969</v>
      </c>
      <c r="N25480" s="53">
        <f ca="1"/>
        <v>10</v>
      </c>
      <c r="O25480" s="53" t="str">
        <f ca="1"/>
        <v>1969-10</v>
      </c>
    </row>
    <row r="25481" spans="12:15" x14ac:dyDescent="0.4">
      <c r="L25481" s="56">
        <f ca="1"/>
        <v>25480</v>
      </c>
      <c r="M25481" s="53">
        <f ca="1"/>
        <v>1969</v>
      </c>
      <c r="N25481" s="53">
        <f ca="1"/>
        <v>10</v>
      </c>
      <c r="O25481" s="53" t="str">
        <f ca="1"/>
        <v>1969-10</v>
      </c>
    </row>
    <row r="25482" spans="12:15" x14ac:dyDescent="0.4">
      <c r="L25482" s="56">
        <f ca="1"/>
        <v>25481</v>
      </c>
      <c r="M25482" s="53">
        <f ca="1"/>
        <v>1969</v>
      </c>
      <c r="N25482" s="53">
        <f ca="1"/>
        <v>10</v>
      </c>
      <c r="O25482" s="53" t="str">
        <f ca="1"/>
        <v>1969-10</v>
      </c>
    </row>
    <row r="25483" spans="12:15" x14ac:dyDescent="0.4">
      <c r="L25483" s="56">
        <f ca="1"/>
        <v>25482</v>
      </c>
      <c r="M25483" s="53">
        <f ca="1"/>
        <v>1969</v>
      </c>
      <c r="N25483" s="53">
        <f ca="1"/>
        <v>10</v>
      </c>
      <c r="O25483" s="53" t="str">
        <f ca="1"/>
        <v>1969-10</v>
      </c>
    </row>
    <row r="25484" spans="12:15" x14ac:dyDescent="0.4">
      <c r="L25484" s="56">
        <f ca="1"/>
        <v>25483</v>
      </c>
      <c r="M25484" s="53">
        <f ca="1"/>
        <v>1969</v>
      </c>
      <c r="N25484" s="53">
        <f ca="1"/>
        <v>10</v>
      </c>
      <c r="O25484" s="53" t="str">
        <f ca="1"/>
        <v>1969-10</v>
      </c>
    </row>
    <row r="25485" spans="12:15" x14ac:dyDescent="0.4">
      <c r="L25485" s="56">
        <f ca="1"/>
        <v>25484</v>
      </c>
      <c r="M25485" s="53">
        <f ca="1"/>
        <v>1969</v>
      </c>
      <c r="N25485" s="53">
        <f ca="1"/>
        <v>10</v>
      </c>
      <c r="O25485" s="53" t="str">
        <f ca="1"/>
        <v>1969-10</v>
      </c>
    </row>
    <row r="25486" spans="12:15" x14ac:dyDescent="0.4">
      <c r="L25486" s="56">
        <f ca="1"/>
        <v>25485</v>
      </c>
      <c r="M25486" s="53">
        <f ca="1"/>
        <v>1969</v>
      </c>
      <c r="N25486" s="53">
        <f ca="1"/>
        <v>10</v>
      </c>
      <c r="O25486" s="53" t="str">
        <f ca="1"/>
        <v>1969-10</v>
      </c>
    </row>
    <row r="25487" spans="12:15" x14ac:dyDescent="0.4">
      <c r="L25487" s="56">
        <f ca="1"/>
        <v>25486</v>
      </c>
      <c r="M25487" s="53">
        <f ca="1"/>
        <v>1969</v>
      </c>
      <c r="N25487" s="53">
        <f ca="1"/>
        <v>10</v>
      </c>
      <c r="O25487" s="53" t="str">
        <f ca="1"/>
        <v>1969-10</v>
      </c>
    </row>
    <row r="25488" spans="12:15" x14ac:dyDescent="0.4">
      <c r="L25488" s="56">
        <f ca="1"/>
        <v>25487</v>
      </c>
      <c r="M25488" s="53">
        <f ca="1"/>
        <v>1969</v>
      </c>
      <c r="N25488" s="53">
        <f ca="1"/>
        <v>10</v>
      </c>
      <c r="O25488" s="53" t="str">
        <f ca="1"/>
        <v>1969-10</v>
      </c>
    </row>
    <row r="25489" spans="12:15" x14ac:dyDescent="0.4">
      <c r="L25489" s="56">
        <f ca="1"/>
        <v>25488</v>
      </c>
      <c r="M25489" s="53">
        <f ca="1"/>
        <v>1969</v>
      </c>
      <c r="N25489" s="53">
        <f ca="1"/>
        <v>10</v>
      </c>
      <c r="O25489" s="53" t="str">
        <f ca="1"/>
        <v>1969-10</v>
      </c>
    </row>
    <row r="25490" spans="12:15" x14ac:dyDescent="0.4">
      <c r="L25490" s="56">
        <f ca="1"/>
        <v>25489</v>
      </c>
      <c r="M25490" s="53">
        <f ca="1"/>
        <v>1969</v>
      </c>
      <c r="N25490" s="53">
        <f ca="1"/>
        <v>10</v>
      </c>
      <c r="O25490" s="53" t="str">
        <f ca="1"/>
        <v>1969-10</v>
      </c>
    </row>
    <row r="25491" spans="12:15" x14ac:dyDescent="0.4">
      <c r="L25491" s="56">
        <f ca="1"/>
        <v>25490</v>
      </c>
      <c r="M25491" s="53">
        <f ca="1"/>
        <v>1969</v>
      </c>
      <c r="N25491" s="53">
        <f ca="1"/>
        <v>10</v>
      </c>
      <c r="O25491" s="53" t="str">
        <f ca="1"/>
        <v>1969-10</v>
      </c>
    </row>
    <row r="25492" spans="12:15" x14ac:dyDescent="0.4">
      <c r="L25492" s="56">
        <f ca="1"/>
        <v>25491</v>
      </c>
      <c r="M25492" s="53">
        <f ca="1"/>
        <v>1969</v>
      </c>
      <c r="N25492" s="53">
        <f ca="1"/>
        <v>10</v>
      </c>
      <c r="O25492" s="53" t="str">
        <f ca="1"/>
        <v>1969-10</v>
      </c>
    </row>
    <row r="25493" spans="12:15" x14ac:dyDescent="0.4">
      <c r="L25493" s="56">
        <f ca="1"/>
        <v>25492</v>
      </c>
      <c r="M25493" s="53">
        <f ca="1"/>
        <v>1969</v>
      </c>
      <c r="N25493" s="53">
        <f ca="1"/>
        <v>10</v>
      </c>
      <c r="O25493" s="53" t="str">
        <f ca="1"/>
        <v>1969-10</v>
      </c>
    </row>
    <row r="25494" spans="12:15" x14ac:dyDescent="0.4">
      <c r="L25494" s="56">
        <f ca="1"/>
        <v>25493</v>
      </c>
      <c r="M25494" s="53">
        <f ca="1"/>
        <v>1969</v>
      </c>
      <c r="N25494" s="53">
        <f ca="1"/>
        <v>10</v>
      </c>
      <c r="O25494" s="53" t="str">
        <f ca="1"/>
        <v>1969-10</v>
      </c>
    </row>
    <row r="25495" spans="12:15" x14ac:dyDescent="0.4">
      <c r="L25495" s="56">
        <f ca="1"/>
        <v>25494</v>
      </c>
      <c r="M25495" s="53">
        <f ca="1"/>
        <v>1969</v>
      </c>
      <c r="N25495" s="53">
        <f ca="1"/>
        <v>10</v>
      </c>
      <c r="O25495" s="53" t="str">
        <f ca="1"/>
        <v>1969-10</v>
      </c>
    </row>
    <row r="25496" spans="12:15" x14ac:dyDescent="0.4">
      <c r="L25496" s="56">
        <f ca="1"/>
        <v>25495</v>
      </c>
      <c r="M25496" s="53">
        <f ca="1"/>
        <v>1969</v>
      </c>
      <c r="N25496" s="53">
        <f ca="1"/>
        <v>10</v>
      </c>
      <c r="O25496" s="53" t="str">
        <f ca="1"/>
        <v>1969-10</v>
      </c>
    </row>
    <row r="25497" spans="12:15" x14ac:dyDescent="0.4">
      <c r="L25497" s="56">
        <f ca="1"/>
        <v>25496</v>
      </c>
      <c r="M25497" s="53">
        <f ca="1"/>
        <v>1969</v>
      </c>
      <c r="N25497" s="53">
        <f ca="1"/>
        <v>10</v>
      </c>
      <c r="O25497" s="53" t="str">
        <f ca="1"/>
        <v>1969-10</v>
      </c>
    </row>
    <row r="25498" spans="12:15" x14ac:dyDescent="0.4">
      <c r="L25498" s="56">
        <f ca="1"/>
        <v>25497</v>
      </c>
      <c r="M25498" s="53">
        <f ca="1"/>
        <v>1969</v>
      </c>
      <c r="N25498" s="53">
        <f ca="1"/>
        <v>10</v>
      </c>
      <c r="O25498" s="53" t="str">
        <f ca="1"/>
        <v>1969-10</v>
      </c>
    </row>
    <row r="25499" spans="12:15" x14ac:dyDescent="0.4">
      <c r="L25499" s="56">
        <f ca="1"/>
        <v>25498</v>
      </c>
      <c r="M25499" s="53">
        <f ca="1"/>
        <v>1969</v>
      </c>
      <c r="N25499" s="53">
        <f ca="1"/>
        <v>10</v>
      </c>
      <c r="O25499" s="53" t="str">
        <f ca="1"/>
        <v>1969-10</v>
      </c>
    </row>
    <row r="25500" spans="12:15" x14ac:dyDescent="0.4">
      <c r="L25500" s="56">
        <f ca="1"/>
        <v>25499</v>
      </c>
      <c r="M25500" s="53">
        <f ca="1"/>
        <v>1969</v>
      </c>
      <c r="N25500" s="53">
        <f ca="1"/>
        <v>10</v>
      </c>
      <c r="O25500" s="53" t="str">
        <f ca="1"/>
        <v>1969-10</v>
      </c>
    </row>
    <row r="25501" spans="12:15" x14ac:dyDescent="0.4">
      <c r="L25501" s="56">
        <f ca="1"/>
        <v>25500</v>
      </c>
      <c r="M25501" s="53">
        <f ca="1"/>
        <v>1969</v>
      </c>
      <c r="N25501" s="53">
        <f ca="1"/>
        <v>10</v>
      </c>
      <c r="O25501" s="53" t="str">
        <f ca="1"/>
        <v>1969-10</v>
      </c>
    </row>
    <row r="25502" spans="12:15" x14ac:dyDescent="0.4">
      <c r="L25502" s="56">
        <f ca="1"/>
        <v>25501</v>
      </c>
      <c r="M25502" s="53">
        <f ca="1"/>
        <v>1969</v>
      </c>
      <c r="N25502" s="53">
        <f ca="1"/>
        <v>10</v>
      </c>
      <c r="O25502" s="53" t="str">
        <f ca="1"/>
        <v>1969-10</v>
      </c>
    </row>
    <row r="25503" spans="12:15" x14ac:dyDescent="0.4">
      <c r="L25503" s="56">
        <f ca="1"/>
        <v>25502</v>
      </c>
      <c r="M25503" s="53">
        <f ca="1"/>
        <v>1969</v>
      </c>
      <c r="N25503" s="53">
        <f ca="1"/>
        <v>10</v>
      </c>
      <c r="O25503" s="53" t="str">
        <f ca="1"/>
        <v>1969-10</v>
      </c>
    </row>
    <row r="25504" spans="12:15" x14ac:dyDescent="0.4">
      <c r="L25504" s="56">
        <f ca="1"/>
        <v>25503</v>
      </c>
      <c r="M25504" s="53">
        <f ca="1"/>
        <v>1969</v>
      </c>
      <c r="N25504" s="53">
        <f ca="1"/>
        <v>10</v>
      </c>
      <c r="O25504" s="53" t="str">
        <f ca="1"/>
        <v>1969-10</v>
      </c>
    </row>
    <row r="25505" spans="12:15" x14ac:dyDescent="0.4">
      <c r="L25505" s="56">
        <f ca="1"/>
        <v>25504</v>
      </c>
      <c r="M25505" s="53">
        <f ca="1"/>
        <v>1969</v>
      </c>
      <c r="N25505" s="53">
        <f ca="1"/>
        <v>10</v>
      </c>
      <c r="O25505" s="53" t="str">
        <f ca="1"/>
        <v>1969-10</v>
      </c>
    </row>
    <row r="25506" spans="12:15" x14ac:dyDescent="0.4">
      <c r="L25506" s="56">
        <f ca="1"/>
        <v>25505</v>
      </c>
      <c r="M25506" s="53">
        <f ca="1"/>
        <v>1969</v>
      </c>
      <c r="N25506" s="53">
        <f ca="1"/>
        <v>10</v>
      </c>
      <c r="O25506" s="53" t="str">
        <f ca="1"/>
        <v>1969-10</v>
      </c>
    </row>
    <row r="25507" spans="12:15" x14ac:dyDescent="0.4">
      <c r="L25507" s="56">
        <f ca="1"/>
        <v>25506</v>
      </c>
      <c r="M25507" s="53">
        <f ca="1"/>
        <v>1969</v>
      </c>
      <c r="N25507" s="53">
        <f ca="1"/>
        <v>10</v>
      </c>
      <c r="O25507" s="53" t="str">
        <f ca="1"/>
        <v>1969-10</v>
      </c>
    </row>
    <row r="25508" spans="12:15" x14ac:dyDescent="0.4">
      <c r="L25508" s="56">
        <f ca="1"/>
        <v>25507</v>
      </c>
      <c r="M25508" s="53">
        <f ca="1"/>
        <v>1969</v>
      </c>
      <c r="N25508" s="53">
        <f ca="1"/>
        <v>10</v>
      </c>
      <c r="O25508" s="53" t="str">
        <f ca="1"/>
        <v>1969-10</v>
      </c>
    </row>
    <row r="25509" spans="12:15" x14ac:dyDescent="0.4">
      <c r="L25509" s="56">
        <f ca="1"/>
        <v>25508</v>
      </c>
      <c r="M25509" s="53">
        <f ca="1"/>
        <v>1969</v>
      </c>
      <c r="N25509" s="53">
        <f ca="1"/>
        <v>11</v>
      </c>
      <c r="O25509" s="53" t="str">
        <f ca="1"/>
        <v>1969-11</v>
      </c>
    </row>
    <row r="25510" spans="12:15" x14ac:dyDescent="0.4">
      <c r="L25510" s="56">
        <f ca="1"/>
        <v>25509</v>
      </c>
      <c r="M25510" s="53">
        <f ca="1"/>
        <v>1969</v>
      </c>
      <c r="N25510" s="53">
        <f ca="1"/>
        <v>11</v>
      </c>
      <c r="O25510" s="53" t="str">
        <f ca="1"/>
        <v>1969-11</v>
      </c>
    </row>
    <row r="25511" spans="12:15" x14ac:dyDescent="0.4">
      <c r="L25511" s="56">
        <f ca="1"/>
        <v>25510</v>
      </c>
      <c r="M25511" s="53">
        <f ca="1"/>
        <v>1969</v>
      </c>
      <c r="N25511" s="53">
        <f ca="1"/>
        <v>11</v>
      </c>
      <c r="O25511" s="53" t="str">
        <f ca="1"/>
        <v>1969-11</v>
      </c>
    </row>
    <row r="25512" spans="12:15" x14ac:dyDescent="0.4">
      <c r="L25512" s="56">
        <f ca="1"/>
        <v>25511</v>
      </c>
      <c r="M25512" s="53">
        <f ca="1"/>
        <v>1969</v>
      </c>
      <c r="N25512" s="53">
        <f ca="1"/>
        <v>11</v>
      </c>
      <c r="O25512" s="53" t="str">
        <f ca="1"/>
        <v>1969-11</v>
      </c>
    </row>
    <row r="25513" spans="12:15" x14ac:dyDescent="0.4">
      <c r="L25513" s="56">
        <f ca="1"/>
        <v>25512</v>
      </c>
      <c r="M25513" s="53">
        <f ca="1"/>
        <v>1969</v>
      </c>
      <c r="N25513" s="53">
        <f ca="1"/>
        <v>11</v>
      </c>
      <c r="O25513" s="53" t="str">
        <f ca="1"/>
        <v>1969-11</v>
      </c>
    </row>
    <row r="25514" spans="12:15" x14ac:dyDescent="0.4">
      <c r="L25514" s="56">
        <f ca="1"/>
        <v>25513</v>
      </c>
      <c r="M25514" s="53">
        <f ca="1"/>
        <v>1969</v>
      </c>
      <c r="N25514" s="53">
        <f ca="1"/>
        <v>11</v>
      </c>
      <c r="O25514" s="53" t="str">
        <f ca="1"/>
        <v>1969-11</v>
      </c>
    </row>
    <row r="25515" spans="12:15" x14ac:dyDescent="0.4">
      <c r="L25515" s="56">
        <f ca="1"/>
        <v>25514</v>
      </c>
      <c r="M25515" s="53">
        <f ca="1"/>
        <v>1969</v>
      </c>
      <c r="N25515" s="53">
        <f ca="1"/>
        <v>11</v>
      </c>
      <c r="O25515" s="53" t="str">
        <f ca="1"/>
        <v>1969-11</v>
      </c>
    </row>
    <row r="25516" spans="12:15" x14ac:dyDescent="0.4">
      <c r="L25516" s="56">
        <f ca="1"/>
        <v>25515</v>
      </c>
      <c r="M25516" s="53">
        <f ca="1"/>
        <v>1969</v>
      </c>
      <c r="N25516" s="53">
        <f ca="1"/>
        <v>11</v>
      </c>
      <c r="O25516" s="53" t="str">
        <f ca="1"/>
        <v>1969-11</v>
      </c>
    </row>
    <row r="25517" spans="12:15" x14ac:dyDescent="0.4">
      <c r="L25517" s="56">
        <f ca="1"/>
        <v>25516</v>
      </c>
      <c r="M25517" s="53">
        <f ca="1"/>
        <v>1969</v>
      </c>
      <c r="N25517" s="53">
        <f ca="1"/>
        <v>11</v>
      </c>
      <c r="O25517" s="53" t="str">
        <f ca="1"/>
        <v>1969-11</v>
      </c>
    </row>
    <row r="25518" spans="12:15" x14ac:dyDescent="0.4">
      <c r="L25518" s="56">
        <f ca="1"/>
        <v>25517</v>
      </c>
      <c r="M25518" s="53">
        <f ca="1"/>
        <v>1969</v>
      </c>
      <c r="N25518" s="53">
        <f ca="1"/>
        <v>11</v>
      </c>
      <c r="O25518" s="53" t="str">
        <f ca="1"/>
        <v>1969-11</v>
      </c>
    </row>
    <row r="25519" spans="12:15" x14ac:dyDescent="0.4">
      <c r="L25519" s="56">
        <f ca="1"/>
        <v>25518</v>
      </c>
      <c r="M25519" s="53">
        <f ca="1"/>
        <v>1969</v>
      </c>
      <c r="N25519" s="53">
        <f ca="1"/>
        <v>11</v>
      </c>
      <c r="O25519" s="53" t="str">
        <f ca="1"/>
        <v>1969-11</v>
      </c>
    </row>
    <row r="25520" spans="12:15" x14ac:dyDescent="0.4">
      <c r="L25520" s="56">
        <f ca="1"/>
        <v>25519</v>
      </c>
      <c r="M25520" s="53">
        <f ca="1"/>
        <v>1969</v>
      </c>
      <c r="N25520" s="53">
        <f ca="1"/>
        <v>11</v>
      </c>
      <c r="O25520" s="53" t="str">
        <f ca="1"/>
        <v>1969-11</v>
      </c>
    </row>
    <row r="25521" spans="12:15" x14ac:dyDescent="0.4">
      <c r="L25521" s="56">
        <f ca="1"/>
        <v>25520</v>
      </c>
      <c r="M25521" s="53">
        <f ca="1"/>
        <v>1969</v>
      </c>
      <c r="N25521" s="53">
        <f ca="1"/>
        <v>11</v>
      </c>
      <c r="O25521" s="53" t="str">
        <f ca="1"/>
        <v>1969-11</v>
      </c>
    </row>
    <row r="25522" spans="12:15" x14ac:dyDescent="0.4">
      <c r="L25522" s="56">
        <f ca="1"/>
        <v>25521</v>
      </c>
      <c r="M25522" s="53">
        <f ca="1"/>
        <v>1969</v>
      </c>
      <c r="N25522" s="53">
        <f ca="1"/>
        <v>11</v>
      </c>
      <c r="O25522" s="53" t="str">
        <f ca="1"/>
        <v>1969-11</v>
      </c>
    </row>
    <row r="25523" spans="12:15" x14ac:dyDescent="0.4">
      <c r="L25523" s="56">
        <f ca="1"/>
        <v>25522</v>
      </c>
      <c r="M25523" s="53">
        <f ca="1"/>
        <v>1969</v>
      </c>
      <c r="N25523" s="53">
        <f ca="1"/>
        <v>11</v>
      </c>
      <c r="O25523" s="53" t="str">
        <f ca="1"/>
        <v>1969-11</v>
      </c>
    </row>
    <row r="25524" spans="12:15" x14ac:dyDescent="0.4">
      <c r="L25524" s="56">
        <f ca="1"/>
        <v>25523</v>
      </c>
      <c r="M25524" s="53">
        <f ca="1"/>
        <v>1969</v>
      </c>
      <c r="N25524" s="53">
        <f ca="1"/>
        <v>11</v>
      </c>
      <c r="O25524" s="53" t="str">
        <f ca="1"/>
        <v>1969-11</v>
      </c>
    </row>
    <row r="25525" spans="12:15" x14ac:dyDescent="0.4">
      <c r="L25525" s="56">
        <f ca="1"/>
        <v>25524</v>
      </c>
      <c r="M25525" s="53">
        <f ca="1"/>
        <v>1969</v>
      </c>
      <c r="N25525" s="53">
        <f ca="1"/>
        <v>11</v>
      </c>
      <c r="O25525" s="53" t="str">
        <f ca="1"/>
        <v>1969-11</v>
      </c>
    </row>
    <row r="25526" spans="12:15" x14ac:dyDescent="0.4">
      <c r="L25526" s="56">
        <f ca="1"/>
        <v>25525</v>
      </c>
      <c r="M25526" s="53">
        <f ca="1"/>
        <v>1969</v>
      </c>
      <c r="N25526" s="53">
        <f ca="1"/>
        <v>11</v>
      </c>
      <c r="O25526" s="53" t="str">
        <f ca="1"/>
        <v>1969-11</v>
      </c>
    </row>
    <row r="25527" spans="12:15" x14ac:dyDescent="0.4">
      <c r="L25527" s="56">
        <f ca="1"/>
        <v>25526</v>
      </c>
      <c r="M25527" s="53">
        <f ca="1"/>
        <v>1969</v>
      </c>
      <c r="N25527" s="53">
        <f ca="1"/>
        <v>11</v>
      </c>
      <c r="O25527" s="53" t="str">
        <f ca="1"/>
        <v>1969-11</v>
      </c>
    </row>
    <row r="25528" spans="12:15" x14ac:dyDescent="0.4">
      <c r="L25528" s="56">
        <f ca="1"/>
        <v>25527</v>
      </c>
      <c r="M25528" s="53">
        <f ca="1"/>
        <v>1969</v>
      </c>
      <c r="N25528" s="53">
        <f ca="1"/>
        <v>11</v>
      </c>
      <c r="O25528" s="53" t="str">
        <f ca="1"/>
        <v>1969-11</v>
      </c>
    </row>
    <row r="25529" spans="12:15" x14ac:dyDescent="0.4">
      <c r="L25529" s="56">
        <f ca="1"/>
        <v>25528</v>
      </c>
      <c r="M25529" s="53">
        <f ca="1"/>
        <v>1969</v>
      </c>
      <c r="N25529" s="53">
        <f ca="1"/>
        <v>11</v>
      </c>
      <c r="O25529" s="53" t="str">
        <f ca="1"/>
        <v>1969-11</v>
      </c>
    </row>
    <row r="25530" spans="12:15" x14ac:dyDescent="0.4">
      <c r="L25530" s="56">
        <f ca="1"/>
        <v>25529</v>
      </c>
      <c r="M25530" s="53">
        <f ca="1"/>
        <v>1969</v>
      </c>
      <c r="N25530" s="53">
        <f ca="1"/>
        <v>11</v>
      </c>
      <c r="O25530" s="53" t="str">
        <f ca="1"/>
        <v>1969-11</v>
      </c>
    </row>
    <row r="25531" spans="12:15" x14ac:dyDescent="0.4">
      <c r="L25531" s="56">
        <f ca="1"/>
        <v>25530</v>
      </c>
      <c r="M25531" s="53">
        <f ca="1"/>
        <v>1969</v>
      </c>
      <c r="N25531" s="53">
        <f ca="1"/>
        <v>11</v>
      </c>
      <c r="O25531" s="53" t="str">
        <f ca="1"/>
        <v>1969-11</v>
      </c>
    </row>
    <row r="25532" spans="12:15" x14ac:dyDescent="0.4">
      <c r="L25532" s="56">
        <f ca="1"/>
        <v>25531</v>
      </c>
      <c r="M25532" s="53">
        <f ca="1"/>
        <v>1969</v>
      </c>
      <c r="N25532" s="53">
        <f ca="1"/>
        <v>11</v>
      </c>
      <c r="O25532" s="53" t="str">
        <f ca="1"/>
        <v>1969-11</v>
      </c>
    </row>
    <row r="25533" spans="12:15" x14ac:dyDescent="0.4">
      <c r="L25533" s="56">
        <f ca="1"/>
        <v>25532</v>
      </c>
      <c r="M25533" s="53">
        <f ca="1"/>
        <v>1969</v>
      </c>
      <c r="N25533" s="53">
        <f ca="1"/>
        <v>11</v>
      </c>
      <c r="O25533" s="53" t="str">
        <f ca="1"/>
        <v>1969-11</v>
      </c>
    </row>
    <row r="25534" spans="12:15" x14ac:dyDescent="0.4">
      <c r="L25534" s="56">
        <f ca="1"/>
        <v>25533</v>
      </c>
      <c r="M25534" s="53">
        <f ca="1"/>
        <v>1969</v>
      </c>
      <c r="N25534" s="53">
        <f ca="1"/>
        <v>11</v>
      </c>
      <c r="O25534" s="53" t="str">
        <f ca="1"/>
        <v>1969-11</v>
      </c>
    </row>
    <row r="25535" spans="12:15" x14ac:dyDescent="0.4">
      <c r="L25535" s="56">
        <f ca="1"/>
        <v>25534</v>
      </c>
      <c r="M25535" s="53">
        <f ca="1"/>
        <v>1969</v>
      </c>
      <c r="N25535" s="53">
        <f ca="1"/>
        <v>11</v>
      </c>
      <c r="O25535" s="53" t="str">
        <f ca="1"/>
        <v>1969-11</v>
      </c>
    </row>
    <row r="25536" spans="12:15" x14ac:dyDescent="0.4">
      <c r="L25536" s="56">
        <f ca="1"/>
        <v>25535</v>
      </c>
      <c r="M25536" s="53">
        <f ca="1"/>
        <v>1969</v>
      </c>
      <c r="N25536" s="53">
        <f ca="1"/>
        <v>11</v>
      </c>
      <c r="O25536" s="53" t="str">
        <f ca="1"/>
        <v>1969-11</v>
      </c>
    </row>
    <row r="25537" spans="12:15" x14ac:dyDescent="0.4">
      <c r="L25537" s="56">
        <f ca="1"/>
        <v>25536</v>
      </c>
      <c r="M25537" s="53">
        <f ca="1"/>
        <v>1969</v>
      </c>
      <c r="N25537" s="53">
        <f ca="1"/>
        <v>11</v>
      </c>
      <c r="O25537" s="53" t="str">
        <f ca="1"/>
        <v>1969-11</v>
      </c>
    </row>
    <row r="25538" spans="12:15" x14ac:dyDescent="0.4">
      <c r="L25538" s="56">
        <f ca="1"/>
        <v>25537</v>
      </c>
      <c r="M25538" s="53">
        <f ca="1"/>
        <v>1969</v>
      </c>
      <c r="N25538" s="53">
        <f ca="1"/>
        <v>11</v>
      </c>
      <c r="O25538" s="53" t="str">
        <f ca="1"/>
        <v>1969-11</v>
      </c>
    </row>
    <row r="25539" spans="12:15" x14ac:dyDescent="0.4">
      <c r="L25539" s="56">
        <f ca="1"/>
        <v>25538</v>
      </c>
      <c r="M25539" s="53">
        <f ca="1"/>
        <v>1969</v>
      </c>
      <c r="N25539" s="53">
        <f ca="1"/>
        <v>12</v>
      </c>
      <c r="O25539" s="53" t="str">
        <f ca="1"/>
        <v>1969-12</v>
      </c>
    </row>
    <row r="25540" spans="12:15" x14ac:dyDescent="0.4">
      <c r="L25540" s="56">
        <f ca="1"/>
        <v>25539</v>
      </c>
      <c r="M25540" s="53">
        <f ca="1"/>
        <v>1969</v>
      </c>
      <c r="N25540" s="53">
        <f ca="1"/>
        <v>12</v>
      </c>
      <c r="O25540" s="53" t="str">
        <f ca="1"/>
        <v>1969-12</v>
      </c>
    </row>
    <row r="25541" spans="12:15" x14ac:dyDescent="0.4">
      <c r="L25541" s="56">
        <f ca="1"/>
        <v>25540</v>
      </c>
      <c r="M25541" s="53">
        <f ca="1"/>
        <v>1969</v>
      </c>
      <c r="N25541" s="53">
        <f ca="1"/>
        <v>12</v>
      </c>
      <c r="O25541" s="53" t="str">
        <f ca="1"/>
        <v>1969-12</v>
      </c>
    </row>
    <row r="25542" spans="12:15" x14ac:dyDescent="0.4">
      <c r="L25542" s="56">
        <f ca="1"/>
        <v>25541</v>
      </c>
      <c r="M25542" s="53">
        <f ca="1"/>
        <v>1969</v>
      </c>
      <c r="N25542" s="53">
        <f ca="1"/>
        <v>12</v>
      </c>
      <c r="O25542" s="53" t="str">
        <f ca="1"/>
        <v>1969-12</v>
      </c>
    </row>
    <row r="25543" spans="12:15" x14ac:dyDescent="0.4">
      <c r="L25543" s="56">
        <f ca="1"/>
        <v>25542</v>
      </c>
      <c r="M25543" s="53">
        <f ca="1"/>
        <v>1969</v>
      </c>
      <c r="N25543" s="53">
        <f ca="1"/>
        <v>12</v>
      </c>
      <c r="O25543" s="53" t="str">
        <f ca="1"/>
        <v>1969-12</v>
      </c>
    </row>
    <row r="25544" spans="12:15" x14ac:dyDescent="0.4">
      <c r="L25544" s="56">
        <f ca="1"/>
        <v>25543</v>
      </c>
      <c r="M25544" s="53">
        <f ca="1"/>
        <v>1969</v>
      </c>
      <c r="N25544" s="53">
        <f ca="1"/>
        <v>12</v>
      </c>
      <c r="O25544" s="53" t="str">
        <f ca="1"/>
        <v>1969-12</v>
      </c>
    </row>
    <row r="25545" spans="12:15" x14ac:dyDescent="0.4">
      <c r="L25545" s="56">
        <f ca="1"/>
        <v>25544</v>
      </c>
      <c r="M25545" s="53">
        <f ca="1"/>
        <v>1969</v>
      </c>
      <c r="N25545" s="53">
        <f ca="1"/>
        <v>12</v>
      </c>
      <c r="O25545" s="53" t="str">
        <f ca="1"/>
        <v>1969-12</v>
      </c>
    </row>
    <row r="25546" spans="12:15" x14ac:dyDescent="0.4">
      <c r="L25546" s="56">
        <f ca="1"/>
        <v>25545</v>
      </c>
      <c r="M25546" s="53">
        <f ca="1"/>
        <v>1969</v>
      </c>
      <c r="N25546" s="53">
        <f ca="1"/>
        <v>12</v>
      </c>
      <c r="O25546" s="53" t="str">
        <f ca="1"/>
        <v>1969-12</v>
      </c>
    </row>
    <row r="25547" spans="12:15" x14ac:dyDescent="0.4">
      <c r="L25547" s="56">
        <f ca="1"/>
        <v>25546</v>
      </c>
      <c r="M25547" s="53">
        <f ca="1"/>
        <v>1969</v>
      </c>
      <c r="N25547" s="53">
        <f ca="1"/>
        <v>12</v>
      </c>
      <c r="O25547" s="53" t="str">
        <f ca="1"/>
        <v>1969-12</v>
      </c>
    </row>
    <row r="25548" spans="12:15" x14ac:dyDescent="0.4">
      <c r="L25548" s="56">
        <f ca="1"/>
        <v>25547</v>
      </c>
      <c r="M25548" s="53">
        <f ca="1"/>
        <v>1969</v>
      </c>
      <c r="N25548" s="53">
        <f ca="1"/>
        <v>12</v>
      </c>
      <c r="O25548" s="53" t="str">
        <f ca="1"/>
        <v>1969-12</v>
      </c>
    </row>
    <row r="25549" spans="12:15" x14ac:dyDescent="0.4">
      <c r="L25549" s="56">
        <f ca="1"/>
        <v>25548</v>
      </c>
      <c r="M25549" s="53">
        <f ca="1"/>
        <v>1969</v>
      </c>
      <c r="N25549" s="53">
        <f ca="1"/>
        <v>12</v>
      </c>
      <c r="O25549" s="53" t="str">
        <f ca="1"/>
        <v>1969-12</v>
      </c>
    </row>
    <row r="25550" spans="12:15" x14ac:dyDescent="0.4">
      <c r="L25550" s="56">
        <f ca="1"/>
        <v>25549</v>
      </c>
      <c r="M25550" s="53">
        <f ca="1"/>
        <v>1969</v>
      </c>
      <c r="N25550" s="53">
        <f ca="1"/>
        <v>12</v>
      </c>
      <c r="O25550" s="53" t="str">
        <f ca="1"/>
        <v>1969-12</v>
      </c>
    </row>
    <row r="25551" spans="12:15" x14ac:dyDescent="0.4">
      <c r="L25551" s="56">
        <f ca="1"/>
        <v>25550</v>
      </c>
      <c r="M25551" s="53">
        <f ca="1"/>
        <v>1969</v>
      </c>
      <c r="N25551" s="53">
        <f ca="1"/>
        <v>12</v>
      </c>
      <c r="O25551" s="53" t="str">
        <f ca="1"/>
        <v>1969-12</v>
      </c>
    </row>
    <row r="25552" spans="12:15" x14ac:dyDescent="0.4">
      <c r="L25552" s="56">
        <f ca="1"/>
        <v>25551</v>
      </c>
      <c r="M25552" s="53">
        <f ca="1"/>
        <v>1969</v>
      </c>
      <c r="N25552" s="53">
        <f ca="1"/>
        <v>12</v>
      </c>
      <c r="O25552" s="53" t="str">
        <f ca="1"/>
        <v>1969-12</v>
      </c>
    </row>
    <row r="25553" spans="12:15" x14ac:dyDescent="0.4">
      <c r="L25553" s="56">
        <f ca="1"/>
        <v>25552</v>
      </c>
      <c r="M25553" s="53">
        <f ca="1"/>
        <v>1969</v>
      </c>
      <c r="N25553" s="53">
        <f ca="1"/>
        <v>12</v>
      </c>
      <c r="O25553" s="53" t="str">
        <f ca="1"/>
        <v>1969-12</v>
      </c>
    </row>
    <row r="25554" spans="12:15" x14ac:dyDescent="0.4">
      <c r="L25554" s="56">
        <f ca="1"/>
        <v>25553</v>
      </c>
      <c r="M25554" s="53">
        <f ca="1"/>
        <v>1969</v>
      </c>
      <c r="N25554" s="53">
        <f ca="1"/>
        <v>12</v>
      </c>
      <c r="O25554" s="53" t="str">
        <f ca="1"/>
        <v>1969-12</v>
      </c>
    </row>
    <row r="25555" spans="12:15" x14ac:dyDescent="0.4">
      <c r="L25555" s="56">
        <f ca="1"/>
        <v>25554</v>
      </c>
      <c r="M25555" s="53">
        <f ca="1"/>
        <v>1969</v>
      </c>
      <c r="N25555" s="53">
        <f ca="1"/>
        <v>12</v>
      </c>
      <c r="O25555" s="53" t="str">
        <f ca="1"/>
        <v>1969-12</v>
      </c>
    </row>
    <row r="25556" spans="12:15" x14ac:dyDescent="0.4">
      <c r="L25556" s="56">
        <f ca="1"/>
        <v>25555</v>
      </c>
      <c r="M25556" s="53">
        <f ca="1"/>
        <v>1969</v>
      </c>
      <c r="N25556" s="53">
        <f ca="1"/>
        <v>12</v>
      </c>
      <c r="O25556" s="53" t="str">
        <f ca="1"/>
        <v>1969-12</v>
      </c>
    </row>
    <row r="25557" spans="12:15" x14ac:dyDescent="0.4">
      <c r="L25557" s="56">
        <f ca="1"/>
        <v>25556</v>
      </c>
      <c r="M25557" s="53">
        <f ca="1"/>
        <v>1969</v>
      </c>
      <c r="N25557" s="53">
        <f ca="1"/>
        <v>12</v>
      </c>
      <c r="O25557" s="53" t="str">
        <f ca="1"/>
        <v>1969-12</v>
      </c>
    </row>
    <row r="25558" spans="12:15" x14ac:dyDescent="0.4">
      <c r="L25558" s="56">
        <f ca="1"/>
        <v>25557</v>
      </c>
      <c r="M25558" s="53">
        <f ca="1"/>
        <v>1969</v>
      </c>
      <c r="N25558" s="53">
        <f ca="1"/>
        <v>12</v>
      </c>
      <c r="O25558" s="53" t="str">
        <f ca="1"/>
        <v>1969-12</v>
      </c>
    </row>
    <row r="25559" spans="12:15" x14ac:dyDescent="0.4">
      <c r="L25559" s="56">
        <f ca="1"/>
        <v>25558</v>
      </c>
      <c r="M25559" s="53">
        <f ca="1"/>
        <v>1969</v>
      </c>
      <c r="N25559" s="53">
        <f ca="1"/>
        <v>12</v>
      </c>
      <c r="O25559" s="53" t="str">
        <f ca="1"/>
        <v>1969-12</v>
      </c>
    </row>
    <row r="25560" spans="12:15" x14ac:dyDescent="0.4">
      <c r="L25560" s="56">
        <f ca="1"/>
        <v>25559</v>
      </c>
      <c r="M25560" s="53">
        <f ca="1"/>
        <v>1969</v>
      </c>
      <c r="N25560" s="53">
        <f ca="1"/>
        <v>12</v>
      </c>
      <c r="O25560" s="53" t="str">
        <f ca="1"/>
        <v>1969-12</v>
      </c>
    </row>
    <row r="25561" spans="12:15" x14ac:dyDescent="0.4">
      <c r="L25561" s="56">
        <f ca="1"/>
        <v>25560</v>
      </c>
      <c r="M25561" s="53">
        <f ca="1"/>
        <v>1969</v>
      </c>
      <c r="N25561" s="53">
        <f ca="1"/>
        <v>12</v>
      </c>
      <c r="O25561" s="53" t="str">
        <f ca="1"/>
        <v>1969-12</v>
      </c>
    </row>
    <row r="25562" spans="12:15" x14ac:dyDescent="0.4">
      <c r="L25562" s="56">
        <f ca="1"/>
        <v>25561</v>
      </c>
      <c r="M25562" s="53">
        <f ca="1"/>
        <v>1969</v>
      </c>
      <c r="N25562" s="53">
        <f ca="1"/>
        <v>12</v>
      </c>
      <c r="O25562" s="53" t="str">
        <f ca="1"/>
        <v>1969-12</v>
      </c>
    </row>
    <row r="25563" spans="12:15" x14ac:dyDescent="0.4">
      <c r="L25563" s="56">
        <f ca="1"/>
        <v>25562</v>
      </c>
      <c r="M25563" s="53">
        <f ca="1"/>
        <v>1969</v>
      </c>
      <c r="N25563" s="53">
        <f ca="1"/>
        <v>12</v>
      </c>
      <c r="O25563" s="53" t="str">
        <f ca="1"/>
        <v>1969-12</v>
      </c>
    </row>
    <row r="25564" spans="12:15" x14ac:dyDescent="0.4">
      <c r="L25564" s="56">
        <f ca="1"/>
        <v>25563</v>
      </c>
      <c r="M25564" s="53">
        <f ca="1"/>
        <v>1969</v>
      </c>
      <c r="N25564" s="53">
        <f ca="1"/>
        <v>12</v>
      </c>
      <c r="O25564" s="53" t="str">
        <f ca="1"/>
        <v>1969-12</v>
      </c>
    </row>
    <row r="25565" spans="12:15" x14ac:dyDescent="0.4">
      <c r="L25565" s="56">
        <f ca="1"/>
        <v>25564</v>
      </c>
      <c r="M25565" s="53">
        <f ca="1"/>
        <v>1969</v>
      </c>
      <c r="N25565" s="53">
        <f ca="1"/>
        <v>12</v>
      </c>
      <c r="O25565" s="53" t="str">
        <f ca="1"/>
        <v>1969-12</v>
      </c>
    </row>
    <row r="25566" spans="12:15" x14ac:dyDescent="0.4">
      <c r="L25566" s="56">
        <f ca="1"/>
        <v>25565</v>
      </c>
      <c r="M25566" s="53">
        <f ca="1"/>
        <v>1969</v>
      </c>
      <c r="N25566" s="53">
        <f ca="1"/>
        <v>12</v>
      </c>
      <c r="O25566" s="53" t="str">
        <f ca="1"/>
        <v>1969-12</v>
      </c>
    </row>
    <row r="25567" spans="12:15" x14ac:dyDescent="0.4">
      <c r="L25567" s="56">
        <f ca="1"/>
        <v>25566</v>
      </c>
      <c r="M25567" s="53">
        <f ca="1"/>
        <v>1969</v>
      </c>
      <c r="N25567" s="53">
        <f ca="1"/>
        <v>12</v>
      </c>
      <c r="O25567" s="53" t="str">
        <f ca="1"/>
        <v>1969-12</v>
      </c>
    </row>
    <row r="25568" spans="12:15" x14ac:dyDescent="0.4">
      <c r="L25568" s="56">
        <f ca="1"/>
        <v>25567</v>
      </c>
      <c r="M25568" s="53">
        <f ca="1"/>
        <v>1969</v>
      </c>
      <c r="N25568" s="53">
        <f ca="1"/>
        <v>12</v>
      </c>
      <c r="O25568" s="53" t="str">
        <f ca="1"/>
        <v>1969-12</v>
      </c>
    </row>
    <row r="25569" spans="12:15" x14ac:dyDescent="0.4">
      <c r="L25569" s="56">
        <f ca="1"/>
        <v>25568</v>
      </c>
      <c r="M25569" s="53">
        <f ca="1"/>
        <v>1969</v>
      </c>
      <c r="N25569" s="53">
        <f ca="1"/>
        <v>12</v>
      </c>
      <c r="O25569" s="53" t="str">
        <f ca="1"/>
        <v>1969-12</v>
      </c>
    </row>
    <row r="25570" spans="12:15" x14ac:dyDescent="0.4">
      <c r="L25570" s="56">
        <f ca="1"/>
        <v>25569</v>
      </c>
      <c r="M25570" s="53">
        <f ca="1"/>
        <v>1970</v>
      </c>
      <c r="N25570" s="53">
        <f ca="1"/>
        <v>1</v>
      </c>
      <c r="O25570" s="53" t="str">
        <f ca="1"/>
        <v>1970-01</v>
      </c>
    </row>
    <row r="25571" spans="12:15" x14ac:dyDescent="0.4">
      <c r="L25571" s="56">
        <f ca="1"/>
        <v>25570</v>
      </c>
      <c r="M25571" s="53">
        <f ca="1"/>
        <v>1970</v>
      </c>
      <c r="N25571" s="53">
        <f ca="1"/>
        <v>1</v>
      </c>
      <c r="O25571" s="53" t="str">
        <f ca="1"/>
        <v>1970-01</v>
      </c>
    </row>
    <row r="25572" spans="12:15" x14ac:dyDescent="0.4">
      <c r="L25572" s="56">
        <f ca="1"/>
        <v>25571</v>
      </c>
      <c r="M25572" s="53">
        <f ca="1"/>
        <v>1970</v>
      </c>
      <c r="N25572" s="53">
        <f ca="1"/>
        <v>1</v>
      </c>
      <c r="O25572" s="53" t="str">
        <f ca="1"/>
        <v>1970-01</v>
      </c>
    </row>
    <row r="25573" spans="12:15" x14ac:dyDescent="0.4">
      <c r="L25573" s="56">
        <f ca="1"/>
        <v>25572</v>
      </c>
      <c r="M25573" s="53">
        <f ca="1"/>
        <v>1970</v>
      </c>
      <c r="N25573" s="53">
        <f ca="1"/>
        <v>1</v>
      </c>
      <c r="O25573" s="53" t="str">
        <f ca="1"/>
        <v>1970-01</v>
      </c>
    </row>
    <row r="25574" spans="12:15" x14ac:dyDescent="0.4">
      <c r="L25574" s="56">
        <f ca="1"/>
        <v>25573</v>
      </c>
      <c r="M25574" s="53">
        <f ca="1"/>
        <v>1970</v>
      </c>
      <c r="N25574" s="53">
        <f ca="1"/>
        <v>1</v>
      </c>
      <c r="O25574" s="53" t="str">
        <f ca="1"/>
        <v>1970-01</v>
      </c>
    </row>
    <row r="25575" spans="12:15" x14ac:dyDescent="0.4">
      <c r="L25575" s="56">
        <f ca="1"/>
        <v>25574</v>
      </c>
      <c r="M25575" s="53">
        <f ca="1"/>
        <v>1970</v>
      </c>
      <c r="N25575" s="53">
        <f ca="1"/>
        <v>1</v>
      </c>
      <c r="O25575" s="53" t="str">
        <f ca="1"/>
        <v>1970-01</v>
      </c>
    </row>
    <row r="25576" spans="12:15" x14ac:dyDescent="0.4">
      <c r="L25576" s="56">
        <f ca="1"/>
        <v>25575</v>
      </c>
      <c r="M25576" s="53">
        <f ca="1"/>
        <v>1970</v>
      </c>
      <c r="N25576" s="53">
        <f ca="1"/>
        <v>1</v>
      </c>
      <c r="O25576" s="53" t="str">
        <f ca="1"/>
        <v>1970-01</v>
      </c>
    </row>
    <row r="25577" spans="12:15" x14ac:dyDescent="0.4">
      <c r="L25577" s="56">
        <f ca="1"/>
        <v>25576</v>
      </c>
      <c r="M25577" s="53">
        <f ca="1"/>
        <v>1970</v>
      </c>
      <c r="N25577" s="53">
        <f ca="1"/>
        <v>1</v>
      </c>
      <c r="O25577" s="53" t="str">
        <f ca="1"/>
        <v>1970-01</v>
      </c>
    </row>
    <row r="25578" spans="12:15" x14ac:dyDescent="0.4">
      <c r="L25578" s="56">
        <f ca="1"/>
        <v>25577</v>
      </c>
      <c r="M25578" s="53">
        <f ca="1"/>
        <v>1970</v>
      </c>
      <c r="N25578" s="53">
        <f ca="1"/>
        <v>1</v>
      </c>
      <c r="O25578" s="53" t="str">
        <f ca="1"/>
        <v>1970-01</v>
      </c>
    </row>
    <row r="25579" spans="12:15" x14ac:dyDescent="0.4">
      <c r="L25579" s="56">
        <f ca="1"/>
        <v>25578</v>
      </c>
      <c r="M25579" s="53">
        <f ca="1"/>
        <v>1970</v>
      </c>
      <c r="N25579" s="53">
        <f ca="1"/>
        <v>1</v>
      </c>
      <c r="O25579" s="53" t="str">
        <f ca="1"/>
        <v>1970-01</v>
      </c>
    </row>
    <row r="25580" spans="12:15" x14ac:dyDescent="0.4">
      <c r="L25580" s="56">
        <f ca="1"/>
        <v>25579</v>
      </c>
      <c r="M25580" s="53">
        <f ca="1"/>
        <v>1970</v>
      </c>
      <c r="N25580" s="53">
        <f ca="1"/>
        <v>1</v>
      </c>
      <c r="O25580" s="53" t="str">
        <f ca="1"/>
        <v>1970-01</v>
      </c>
    </row>
    <row r="25581" spans="12:15" x14ac:dyDescent="0.4">
      <c r="L25581" s="56">
        <f ca="1"/>
        <v>25580</v>
      </c>
      <c r="M25581" s="53">
        <f ca="1"/>
        <v>1970</v>
      </c>
      <c r="N25581" s="53">
        <f ca="1"/>
        <v>1</v>
      </c>
      <c r="O25581" s="53" t="str">
        <f ca="1"/>
        <v>1970-01</v>
      </c>
    </row>
    <row r="25582" spans="12:15" x14ac:dyDescent="0.4">
      <c r="L25582" s="56">
        <f ca="1"/>
        <v>25581</v>
      </c>
      <c r="M25582" s="53">
        <f ca="1"/>
        <v>1970</v>
      </c>
      <c r="N25582" s="53">
        <f ca="1"/>
        <v>1</v>
      </c>
      <c r="O25582" s="53" t="str">
        <f ca="1"/>
        <v>1970-01</v>
      </c>
    </row>
    <row r="25583" spans="12:15" x14ac:dyDescent="0.4">
      <c r="L25583" s="56">
        <f ca="1"/>
        <v>25582</v>
      </c>
      <c r="M25583" s="53">
        <f ca="1"/>
        <v>1970</v>
      </c>
      <c r="N25583" s="53">
        <f ca="1"/>
        <v>1</v>
      </c>
      <c r="O25583" s="53" t="str">
        <f ca="1"/>
        <v>1970-01</v>
      </c>
    </row>
    <row r="25584" spans="12:15" x14ac:dyDescent="0.4">
      <c r="L25584" s="56">
        <f ca="1"/>
        <v>25583</v>
      </c>
      <c r="M25584" s="53">
        <f ca="1"/>
        <v>1970</v>
      </c>
      <c r="N25584" s="53">
        <f ca="1"/>
        <v>1</v>
      </c>
      <c r="O25584" s="53" t="str">
        <f ca="1"/>
        <v>1970-01</v>
      </c>
    </row>
    <row r="25585" spans="12:15" x14ac:dyDescent="0.4">
      <c r="L25585" s="56">
        <f ca="1"/>
        <v>25584</v>
      </c>
      <c r="M25585" s="53">
        <f ca="1"/>
        <v>1970</v>
      </c>
      <c r="N25585" s="53">
        <f ca="1"/>
        <v>1</v>
      </c>
      <c r="O25585" s="53" t="str">
        <f ca="1"/>
        <v>1970-01</v>
      </c>
    </row>
    <row r="25586" spans="12:15" x14ac:dyDescent="0.4">
      <c r="L25586" s="56">
        <f ca="1"/>
        <v>25585</v>
      </c>
      <c r="M25586" s="53">
        <f ca="1"/>
        <v>1970</v>
      </c>
      <c r="N25586" s="53">
        <f ca="1"/>
        <v>1</v>
      </c>
      <c r="O25586" s="53" t="str">
        <f ca="1"/>
        <v>1970-01</v>
      </c>
    </row>
    <row r="25587" spans="12:15" x14ac:dyDescent="0.4">
      <c r="L25587" s="56">
        <f ca="1"/>
        <v>25586</v>
      </c>
      <c r="M25587" s="53">
        <f ca="1"/>
        <v>1970</v>
      </c>
      <c r="N25587" s="53">
        <f ca="1"/>
        <v>1</v>
      </c>
      <c r="O25587" s="53" t="str">
        <f ca="1"/>
        <v>1970-01</v>
      </c>
    </row>
    <row r="25588" spans="12:15" x14ac:dyDescent="0.4">
      <c r="L25588" s="56">
        <f ca="1"/>
        <v>25587</v>
      </c>
      <c r="M25588" s="53">
        <f ca="1"/>
        <v>1970</v>
      </c>
      <c r="N25588" s="53">
        <f ca="1"/>
        <v>1</v>
      </c>
      <c r="O25588" s="53" t="str">
        <f ca="1"/>
        <v>1970-01</v>
      </c>
    </row>
    <row r="25589" spans="12:15" x14ac:dyDescent="0.4">
      <c r="L25589" s="56">
        <f ca="1"/>
        <v>25588</v>
      </c>
      <c r="M25589" s="53">
        <f ca="1"/>
        <v>1970</v>
      </c>
      <c r="N25589" s="53">
        <f ca="1"/>
        <v>1</v>
      </c>
      <c r="O25589" s="53" t="str">
        <f ca="1"/>
        <v>1970-01</v>
      </c>
    </row>
    <row r="25590" spans="12:15" x14ac:dyDescent="0.4">
      <c r="L25590" s="56">
        <f ca="1"/>
        <v>25589</v>
      </c>
      <c r="M25590" s="53">
        <f ca="1"/>
        <v>1970</v>
      </c>
      <c r="N25590" s="53">
        <f ca="1"/>
        <v>1</v>
      </c>
      <c r="O25590" s="53" t="str">
        <f ca="1"/>
        <v>1970-01</v>
      </c>
    </row>
    <row r="25591" spans="12:15" x14ac:dyDescent="0.4">
      <c r="L25591" s="56">
        <f ca="1"/>
        <v>25590</v>
      </c>
      <c r="M25591" s="53">
        <f ca="1"/>
        <v>1970</v>
      </c>
      <c r="N25591" s="53">
        <f ca="1"/>
        <v>1</v>
      </c>
      <c r="O25591" s="53" t="str">
        <f ca="1"/>
        <v>1970-01</v>
      </c>
    </row>
    <row r="25592" spans="12:15" x14ac:dyDescent="0.4">
      <c r="L25592" s="56">
        <f ca="1"/>
        <v>25591</v>
      </c>
      <c r="M25592" s="53">
        <f ca="1"/>
        <v>1970</v>
      </c>
      <c r="N25592" s="53">
        <f ca="1"/>
        <v>1</v>
      </c>
      <c r="O25592" s="53" t="str">
        <f ca="1"/>
        <v>1970-01</v>
      </c>
    </row>
    <row r="25593" spans="12:15" x14ac:dyDescent="0.4">
      <c r="L25593" s="56">
        <f ca="1"/>
        <v>25592</v>
      </c>
      <c r="M25593" s="53">
        <f ca="1"/>
        <v>1970</v>
      </c>
      <c r="N25593" s="53">
        <f ca="1"/>
        <v>1</v>
      </c>
      <c r="O25593" s="53" t="str">
        <f ca="1"/>
        <v>1970-01</v>
      </c>
    </row>
    <row r="25594" spans="12:15" x14ac:dyDescent="0.4">
      <c r="L25594" s="56">
        <f ca="1"/>
        <v>25593</v>
      </c>
      <c r="M25594" s="53">
        <f ca="1"/>
        <v>1970</v>
      </c>
      <c r="N25594" s="53">
        <f ca="1"/>
        <v>1</v>
      </c>
      <c r="O25594" s="53" t="str">
        <f ca="1"/>
        <v>1970-01</v>
      </c>
    </row>
    <row r="25595" spans="12:15" x14ac:dyDescent="0.4">
      <c r="L25595" s="56">
        <f ca="1"/>
        <v>25594</v>
      </c>
      <c r="M25595" s="53">
        <f ca="1"/>
        <v>1970</v>
      </c>
      <c r="N25595" s="53">
        <f ca="1"/>
        <v>1</v>
      </c>
      <c r="O25595" s="53" t="str">
        <f ca="1"/>
        <v>1970-01</v>
      </c>
    </row>
    <row r="25596" spans="12:15" x14ac:dyDescent="0.4">
      <c r="L25596" s="56">
        <f ca="1"/>
        <v>25595</v>
      </c>
      <c r="M25596" s="53">
        <f ca="1"/>
        <v>1970</v>
      </c>
      <c r="N25596" s="53">
        <f ca="1"/>
        <v>1</v>
      </c>
      <c r="O25596" s="53" t="str">
        <f ca="1"/>
        <v>1970-01</v>
      </c>
    </row>
    <row r="25597" spans="12:15" x14ac:dyDescent="0.4">
      <c r="L25597" s="56">
        <f ca="1"/>
        <v>25596</v>
      </c>
      <c r="M25597" s="53">
        <f ca="1"/>
        <v>1970</v>
      </c>
      <c r="N25597" s="53">
        <f ca="1"/>
        <v>1</v>
      </c>
      <c r="O25597" s="53" t="str">
        <f ca="1"/>
        <v>1970-01</v>
      </c>
    </row>
    <row r="25598" spans="12:15" x14ac:dyDescent="0.4">
      <c r="L25598" s="56">
        <f ca="1"/>
        <v>25597</v>
      </c>
      <c r="M25598" s="53">
        <f ca="1"/>
        <v>1970</v>
      </c>
      <c r="N25598" s="53">
        <f ca="1"/>
        <v>1</v>
      </c>
      <c r="O25598" s="53" t="str">
        <f ca="1"/>
        <v>1970-01</v>
      </c>
    </row>
    <row r="25599" spans="12:15" x14ac:dyDescent="0.4">
      <c r="L25599" s="56">
        <f ca="1"/>
        <v>25598</v>
      </c>
      <c r="M25599" s="53">
        <f ca="1"/>
        <v>1970</v>
      </c>
      <c r="N25599" s="53">
        <f ca="1"/>
        <v>1</v>
      </c>
      <c r="O25599" s="53" t="str">
        <f ca="1"/>
        <v>1970-01</v>
      </c>
    </row>
    <row r="25600" spans="12:15" x14ac:dyDescent="0.4">
      <c r="L25600" s="56">
        <f ca="1"/>
        <v>25599</v>
      </c>
      <c r="M25600" s="53">
        <f ca="1"/>
        <v>1970</v>
      </c>
      <c r="N25600" s="53">
        <f ca="1"/>
        <v>1</v>
      </c>
      <c r="O25600" s="53" t="str">
        <f ca="1"/>
        <v>1970-01</v>
      </c>
    </row>
    <row r="25601" spans="12:15" x14ac:dyDescent="0.4">
      <c r="L25601" s="56">
        <f ca="1"/>
        <v>25600</v>
      </c>
      <c r="M25601" s="53">
        <f ca="1"/>
        <v>1970</v>
      </c>
      <c r="N25601" s="53">
        <f ca="1"/>
        <v>2</v>
      </c>
      <c r="O25601" s="53" t="str">
        <f ca="1"/>
        <v>1970-02</v>
      </c>
    </row>
    <row r="25602" spans="12:15" x14ac:dyDescent="0.4">
      <c r="L25602" s="56">
        <f ca="1"/>
        <v>25601</v>
      </c>
      <c r="M25602" s="53">
        <f ca="1"/>
        <v>1970</v>
      </c>
      <c r="N25602" s="53">
        <f ca="1"/>
        <v>2</v>
      </c>
      <c r="O25602" s="53" t="str">
        <f ca="1"/>
        <v>1970-02</v>
      </c>
    </row>
    <row r="25603" spans="12:15" x14ac:dyDescent="0.4">
      <c r="L25603" s="56">
        <f ca="1"/>
        <v>25602</v>
      </c>
      <c r="M25603" s="53">
        <f ca="1"/>
        <v>1970</v>
      </c>
      <c r="N25603" s="53">
        <f ca="1"/>
        <v>2</v>
      </c>
      <c r="O25603" s="53" t="str">
        <f ca="1"/>
        <v>1970-02</v>
      </c>
    </row>
    <row r="25604" spans="12:15" x14ac:dyDescent="0.4">
      <c r="L25604" s="56">
        <f ca="1"/>
        <v>25603</v>
      </c>
      <c r="M25604" s="53">
        <f ca="1"/>
        <v>1970</v>
      </c>
      <c r="N25604" s="53">
        <f ca="1"/>
        <v>2</v>
      </c>
      <c r="O25604" s="53" t="str">
        <f ca="1"/>
        <v>1970-02</v>
      </c>
    </row>
    <row r="25605" spans="12:15" x14ac:dyDescent="0.4">
      <c r="L25605" s="56">
        <f ca="1"/>
        <v>25604</v>
      </c>
      <c r="M25605" s="53">
        <f ca="1"/>
        <v>1970</v>
      </c>
      <c r="N25605" s="53">
        <f ca="1"/>
        <v>2</v>
      </c>
      <c r="O25605" s="53" t="str">
        <f ca="1"/>
        <v>1970-02</v>
      </c>
    </row>
    <row r="25606" spans="12:15" x14ac:dyDescent="0.4">
      <c r="L25606" s="56">
        <f ca="1"/>
        <v>25605</v>
      </c>
      <c r="M25606" s="53">
        <f ca="1"/>
        <v>1970</v>
      </c>
      <c r="N25606" s="53">
        <f ca="1"/>
        <v>2</v>
      </c>
      <c r="O25606" s="53" t="str">
        <f ca="1"/>
        <v>1970-02</v>
      </c>
    </row>
    <row r="25607" spans="12:15" x14ac:dyDescent="0.4">
      <c r="L25607" s="56">
        <f ca="1"/>
        <v>25606</v>
      </c>
      <c r="M25607" s="53">
        <f ca="1"/>
        <v>1970</v>
      </c>
      <c r="N25607" s="53">
        <f ca="1"/>
        <v>2</v>
      </c>
      <c r="O25607" s="53" t="str">
        <f ca="1"/>
        <v>1970-02</v>
      </c>
    </row>
    <row r="25608" spans="12:15" x14ac:dyDescent="0.4">
      <c r="L25608" s="56">
        <f ca="1"/>
        <v>25607</v>
      </c>
      <c r="M25608" s="53">
        <f ca="1"/>
        <v>1970</v>
      </c>
      <c r="N25608" s="53">
        <f ca="1"/>
        <v>2</v>
      </c>
      <c r="O25608" s="53" t="str">
        <f ca="1"/>
        <v>1970-02</v>
      </c>
    </row>
    <row r="25609" spans="12:15" x14ac:dyDescent="0.4">
      <c r="L25609" s="56">
        <f ca="1"/>
        <v>25608</v>
      </c>
      <c r="M25609" s="53">
        <f ca="1"/>
        <v>1970</v>
      </c>
      <c r="N25609" s="53">
        <f ca="1"/>
        <v>2</v>
      </c>
      <c r="O25609" s="53" t="str">
        <f ca="1"/>
        <v>1970-02</v>
      </c>
    </row>
    <row r="25610" spans="12:15" x14ac:dyDescent="0.4">
      <c r="L25610" s="56">
        <f ca="1"/>
        <v>25609</v>
      </c>
      <c r="M25610" s="53">
        <f ca="1"/>
        <v>1970</v>
      </c>
      <c r="N25610" s="53">
        <f ca="1"/>
        <v>2</v>
      </c>
      <c r="O25610" s="53" t="str">
        <f ca="1"/>
        <v>1970-02</v>
      </c>
    </row>
    <row r="25611" spans="12:15" x14ac:dyDescent="0.4">
      <c r="L25611" s="56">
        <f ca="1"/>
        <v>25610</v>
      </c>
      <c r="M25611" s="53">
        <f ca="1"/>
        <v>1970</v>
      </c>
      <c r="N25611" s="53">
        <f ca="1"/>
        <v>2</v>
      </c>
      <c r="O25611" s="53" t="str">
        <f ca="1"/>
        <v>1970-02</v>
      </c>
    </row>
    <row r="25612" spans="12:15" x14ac:dyDescent="0.4">
      <c r="L25612" s="56">
        <f ca="1"/>
        <v>25611</v>
      </c>
      <c r="M25612" s="53">
        <f ca="1"/>
        <v>1970</v>
      </c>
      <c r="N25612" s="53">
        <f ca="1"/>
        <v>2</v>
      </c>
      <c r="O25612" s="53" t="str">
        <f ca="1"/>
        <v>1970-02</v>
      </c>
    </row>
    <row r="25613" spans="12:15" x14ac:dyDescent="0.4">
      <c r="L25613" s="56">
        <f ca="1"/>
        <v>25612</v>
      </c>
      <c r="M25613" s="53">
        <f ca="1"/>
        <v>1970</v>
      </c>
      <c r="N25613" s="53">
        <f ca="1"/>
        <v>2</v>
      </c>
      <c r="O25613" s="53" t="str">
        <f ca="1"/>
        <v>1970-02</v>
      </c>
    </row>
    <row r="25614" spans="12:15" x14ac:dyDescent="0.4">
      <c r="L25614" s="56">
        <f ca="1"/>
        <v>25613</v>
      </c>
      <c r="M25614" s="53">
        <f ca="1"/>
        <v>1970</v>
      </c>
      <c r="N25614" s="53">
        <f ca="1"/>
        <v>2</v>
      </c>
      <c r="O25614" s="53" t="str">
        <f ca="1"/>
        <v>1970-02</v>
      </c>
    </row>
    <row r="25615" spans="12:15" x14ac:dyDescent="0.4">
      <c r="L25615" s="56">
        <f ca="1"/>
        <v>25614</v>
      </c>
      <c r="M25615" s="53">
        <f ca="1"/>
        <v>1970</v>
      </c>
      <c r="N25615" s="53">
        <f ca="1"/>
        <v>2</v>
      </c>
      <c r="O25615" s="53" t="str">
        <f ca="1"/>
        <v>1970-02</v>
      </c>
    </row>
    <row r="25616" spans="12:15" x14ac:dyDescent="0.4">
      <c r="L25616" s="56">
        <f ca="1"/>
        <v>25615</v>
      </c>
      <c r="M25616" s="53">
        <f ca="1"/>
        <v>1970</v>
      </c>
      <c r="N25616" s="53">
        <f ca="1"/>
        <v>2</v>
      </c>
      <c r="O25616" s="53" t="str">
        <f ca="1"/>
        <v>1970-02</v>
      </c>
    </row>
    <row r="25617" spans="12:15" x14ac:dyDescent="0.4">
      <c r="L25617" s="56">
        <f ca="1"/>
        <v>25616</v>
      </c>
      <c r="M25617" s="53">
        <f ca="1"/>
        <v>1970</v>
      </c>
      <c r="N25617" s="53">
        <f ca="1"/>
        <v>2</v>
      </c>
      <c r="O25617" s="53" t="str">
        <f ca="1"/>
        <v>1970-02</v>
      </c>
    </row>
    <row r="25618" spans="12:15" x14ac:dyDescent="0.4">
      <c r="L25618" s="56">
        <f ca="1"/>
        <v>25617</v>
      </c>
      <c r="M25618" s="53">
        <f ca="1"/>
        <v>1970</v>
      </c>
      <c r="N25618" s="53">
        <f ca="1"/>
        <v>2</v>
      </c>
      <c r="O25618" s="53" t="str">
        <f ca="1"/>
        <v>1970-02</v>
      </c>
    </row>
    <row r="25619" spans="12:15" x14ac:dyDescent="0.4">
      <c r="L25619" s="56">
        <f ca="1"/>
        <v>25618</v>
      </c>
      <c r="M25619" s="53">
        <f ca="1"/>
        <v>1970</v>
      </c>
      <c r="N25619" s="53">
        <f ca="1"/>
        <v>2</v>
      </c>
      <c r="O25619" s="53" t="str">
        <f ca="1"/>
        <v>1970-02</v>
      </c>
    </row>
    <row r="25620" spans="12:15" x14ac:dyDescent="0.4">
      <c r="L25620" s="56">
        <f ca="1"/>
        <v>25619</v>
      </c>
      <c r="M25620" s="53">
        <f ca="1"/>
        <v>1970</v>
      </c>
      <c r="N25620" s="53">
        <f ca="1"/>
        <v>2</v>
      </c>
      <c r="O25620" s="53" t="str">
        <f ca="1"/>
        <v>1970-02</v>
      </c>
    </row>
    <row r="25621" spans="12:15" x14ac:dyDescent="0.4">
      <c r="L25621" s="56">
        <f ca="1"/>
        <v>25620</v>
      </c>
      <c r="M25621" s="53">
        <f ca="1"/>
        <v>1970</v>
      </c>
      <c r="N25621" s="53">
        <f ca="1"/>
        <v>2</v>
      </c>
      <c r="O25621" s="53" t="str">
        <f ca="1"/>
        <v>1970-02</v>
      </c>
    </row>
    <row r="25622" spans="12:15" x14ac:dyDescent="0.4">
      <c r="L25622" s="56">
        <f ca="1"/>
        <v>25621</v>
      </c>
      <c r="M25622" s="53">
        <f ca="1"/>
        <v>1970</v>
      </c>
      <c r="N25622" s="53">
        <f ca="1"/>
        <v>2</v>
      </c>
      <c r="O25622" s="53" t="str">
        <f ca="1"/>
        <v>1970-02</v>
      </c>
    </row>
    <row r="25623" spans="12:15" x14ac:dyDescent="0.4">
      <c r="L25623" s="56">
        <f ca="1"/>
        <v>25622</v>
      </c>
      <c r="M25623" s="53">
        <f ca="1"/>
        <v>1970</v>
      </c>
      <c r="N25623" s="53">
        <f ca="1"/>
        <v>2</v>
      </c>
      <c r="O25623" s="53" t="str">
        <f ca="1"/>
        <v>1970-02</v>
      </c>
    </row>
    <row r="25624" spans="12:15" x14ac:dyDescent="0.4">
      <c r="L25624" s="56">
        <f ca="1"/>
        <v>25623</v>
      </c>
      <c r="M25624" s="53">
        <f ca="1"/>
        <v>1970</v>
      </c>
      <c r="N25624" s="53">
        <f ca="1"/>
        <v>2</v>
      </c>
      <c r="O25624" s="53" t="str">
        <f ca="1"/>
        <v>1970-02</v>
      </c>
    </row>
    <row r="25625" spans="12:15" x14ac:dyDescent="0.4">
      <c r="L25625" s="56">
        <f ca="1"/>
        <v>25624</v>
      </c>
      <c r="M25625" s="53">
        <f ca="1"/>
        <v>1970</v>
      </c>
      <c r="N25625" s="53">
        <f ca="1"/>
        <v>2</v>
      </c>
      <c r="O25625" s="53" t="str">
        <f ca="1"/>
        <v>1970-02</v>
      </c>
    </row>
    <row r="25626" spans="12:15" x14ac:dyDescent="0.4">
      <c r="L25626" s="56">
        <f ca="1"/>
        <v>25625</v>
      </c>
      <c r="M25626" s="53">
        <f ca="1"/>
        <v>1970</v>
      </c>
      <c r="N25626" s="53">
        <f ca="1"/>
        <v>2</v>
      </c>
      <c r="O25626" s="53" t="str">
        <f ca="1"/>
        <v>1970-02</v>
      </c>
    </row>
    <row r="25627" spans="12:15" x14ac:dyDescent="0.4">
      <c r="L25627" s="56">
        <f ca="1"/>
        <v>25626</v>
      </c>
      <c r="M25627" s="53">
        <f ca="1"/>
        <v>1970</v>
      </c>
      <c r="N25627" s="53">
        <f ca="1"/>
        <v>2</v>
      </c>
      <c r="O25627" s="53" t="str">
        <f ca="1"/>
        <v>1970-02</v>
      </c>
    </row>
    <row r="25628" spans="12:15" x14ac:dyDescent="0.4">
      <c r="L25628" s="56">
        <f ca="1"/>
        <v>25627</v>
      </c>
      <c r="M25628" s="53">
        <f ca="1"/>
        <v>1970</v>
      </c>
      <c r="N25628" s="53">
        <f ca="1"/>
        <v>2</v>
      </c>
      <c r="O25628" s="53" t="str">
        <f ca="1"/>
        <v>1970-02</v>
      </c>
    </row>
    <row r="25629" spans="12:15" x14ac:dyDescent="0.4">
      <c r="L25629" s="56">
        <f ca="1"/>
        <v>25628</v>
      </c>
      <c r="M25629" s="53">
        <f ca="1"/>
        <v>1970</v>
      </c>
      <c r="N25629" s="53">
        <f ca="1"/>
        <v>3</v>
      </c>
      <c r="O25629" s="53" t="str">
        <f ca="1"/>
        <v>1970-03</v>
      </c>
    </row>
    <row r="25630" spans="12:15" x14ac:dyDescent="0.4">
      <c r="L25630" s="56">
        <f ca="1"/>
        <v>25629</v>
      </c>
      <c r="M25630" s="53">
        <f ca="1"/>
        <v>1970</v>
      </c>
      <c r="N25630" s="53">
        <f ca="1"/>
        <v>3</v>
      </c>
      <c r="O25630" s="53" t="str">
        <f ca="1"/>
        <v>1970-03</v>
      </c>
    </row>
    <row r="25631" spans="12:15" x14ac:dyDescent="0.4">
      <c r="L25631" s="56">
        <f ca="1"/>
        <v>25630</v>
      </c>
      <c r="M25631" s="53">
        <f ca="1"/>
        <v>1970</v>
      </c>
      <c r="N25631" s="53">
        <f ca="1"/>
        <v>3</v>
      </c>
      <c r="O25631" s="53" t="str">
        <f ca="1"/>
        <v>1970-03</v>
      </c>
    </row>
    <row r="25632" spans="12:15" x14ac:dyDescent="0.4">
      <c r="L25632" s="56">
        <f ca="1"/>
        <v>25631</v>
      </c>
      <c r="M25632" s="53">
        <f ca="1"/>
        <v>1970</v>
      </c>
      <c r="N25632" s="53">
        <f ca="1"/>
        <v>3</v>
      </c>
      <c r="O25632" s="53" t="str">
        <f ca="1"/>
        <v>1970-03</v>
      </c>
    </row>
    <row r="25633" spans="12:15" x14ac:dyDescent="0.4">
      <c r="L25633" s="56">
        <f ca="1"/>
        <v>25632</v>
      </c>
      <c r="M25633" s="53">
        <f ca="1"/>
        <v>1970</v>
      </c>
      <c r="N25633" s="53">
        <f ca="1"/>
        <v>3</v>
      </c>
      <c r="O25633" s="53" t="str">
        <f ca="1"/>
        <v>1970-03</v>
      </c>
    </row>
    <row r="25634" spans="12:15" x14ac:dyDescent="0.4">
      <c r="L25634" s="56">
        <f ca="1"/>
        <v>25633</v>
      </c>
      <c r="M25634" s="53">
        <f ca="1"/>
        <v>1970</v>
      </c>
      <c r="N25634" s="53">
        <f ca="1"/>
        <v>3</v>
      </c>
      <c r="O25634" s="53" t="str">
        <f ca="1"/>
        <v>1970-03</v>
      </c>
    </row>
    <row r="25635" spans="12:15" x14ac:dyDescent="0.4">
      <c r="L25635" s="56">
        <f ca="1"/>
        <v>25634</v>
      </c>
      <c r="M25635" s="53">
        <f ca="1"/>
        <v>1970</v>
      </c>
      <c r="N25635" s="53">
        <f ca="1"/>
        <v>3</v>
      </c>
      <c r="O25635" s="53" t="str">
        <f ca="1"/>
        <v>1970-03</v>
      </c>
    </row>
    <row r="25636" spans="12:15" x14ac:dyDescent="0.4">
      <c r="L25636" s="56">
        <f ca="1"/>
        <v>25635</v>
      </c>
      <c r="M25636" s="53">
        <f ca="1"/>
        <v>1970</v>
      </c>
      <c r="N25636" s="53">
        <f ca="1"/>
        <v>3</v>
      </c>
      <c r="O25636" s="53" t="str">
        <f ca="1"/>
        <v>1970-03</v>
      </c>
    </row>
    <row r="25637" spans="12:15" x14ac:dyDescent="0.4">
      <c r="L25637" s="56">
        <f ca="1"/>
        <v>25636</v>
      </c>
      <c r="M25637" s="53">
        <f ca="1"/>
        <v>1970</v>
      </c>
      <c r="N25637" s="53">
        <f ca="1"/>
        <v>3</v>
      </c>
      <c r="O25637" s="53" t="str">
        <f ca="1"/>
        <v>1970-03</v>
      </c>
    </row>
    <row r="25638" spans="12:15" x14ac:dyDescent="0.4">
      <c r="L25638" s="56">
        <f ca="1"/>
        <v>25637</v>
      </c>
      <c r="M25638" s="53">
        <f ca="1"/>
        <v>1970</v>
      </c>
      <c r="N25638" s="53">
        <f ca="1"/>
        <v>3</v>
      </c>
      <c r="O25638" s="53" t="str">
        <f ca="1"/>
        <v>1970-03</v>
      </c>
    </row>
    <row r="25639" spans="12:15" x14ac:dyDescent="0.4">
      <c r="L25639" s="56">
        <f ca="1"/>
        <v>25638</v>
      </c>
      <c r="M25639" s="53">
        <f ca="1"/>
        <v>1970</v>
      </c>
      <c r="N25639" s="53">
        <f ca="1"/>
        <v>3</v>
      </c>
      <c r="O25639" s="53" t="str">
        <f ca="1"/>
        <v>1970-03</v>
      </c>
    </row>
    <row r="25640" spans="12:15" x14ac:dyDescent="0.4">
      <c r="L25640" s="56">
        <f ca="1"/>
        <v>25639</v>
      </c>
      <c r="M25640" s="53">
        <f ca="1"/>
        <v>1970</v>
      </c>
      <c r="N25640" s="53">
        <f ca="1"/>
        <v>3</v>
      </c>
      <c r="O25640" s="53" t="str">
        <f ca="1"/>
        <v>1970-03</v>
      </c>
    </row>
    <row r="25641" spans="12:15" x14ac:dyDescent="0.4">
      <c r="L25641" s="56">
        <f ca="1"/>
        <v>25640</v>
      </c>
      <c r="M25641" s="53">
        <f ca="1"/>
        <v>1970</v>
      </c>
      <c r="N25641" s="53">
        <f ca="1"/>
        <v>3</v>
      </c>
      <c r="O25641" s="53" t="str">
        <f ca="1"/>
        <v>1970-03</v>
      </c>
    </row>
    <row r="25642" spans="12:15" x14ac:dyDescent="0.4">
      <c r="L25642" s="56">
        <f ca="1"/>
        <v>25641</v>
      </c>
      <c r="M25642" s="53">
        <f ca="1"/>
        <v>1970</v>
      </c>
      <c r="N25642" s="53">
        <f ca="1"/>
        <v>3</v>
      </c>
      <c r="O25642" s="53" t="str">
        <f ca="1"/>
        <v>1970-03</v>
      </c>
    </row>
    <row r="25643" spans="12:15" x14ac:dyDescent="0.4">
      <c r="L25643" s="56">
        <f ca="1"/>
        <v>25642</v>
      </c>
      <c r="M25643" s="53">
        <f ca="1"/>
        <v>1970</v>
      </c>
      <c r="N25643" s="53">
        <f ca="1"/>
        <v>3</v>
      </c>
      <c r="O25643" s="53" t="str">
        <f ca="1"/>
        <v>1970-03</v>
      </c>
    </row>
    <row r="25644" spans="12:15" x14ac:dyDescent="0.4">
      <c r="L25644" s="56">
        <f ca="1"/>
        <v>25643</v>
      </c>
      <c r="M25644" s="53">
        <f ca="1"/>
        <v>1970</v>
      </c>
      <c r="N25644" s="53">
        <f ca="1"/>
        <v>3</v>
      </c>
      <c r="O25644" s="53" t="str">
        <f ca="1"/>
        <v>1970-03</v>
      </c>
    </row>
    <row r="25645" spans="12:15" x14ac:dyDescent="0.4">
      <c r="L25645" s="56">
        <f ca="1"/>
        <v>25644</v>
      </c>
      <c r="M25645" s="53">
        <f ca="1"/>
        <v>1970</v>
      </c>
      <c r="N25645" s="53">
        <f ca="1"/>
        <v>3</v>
      </c>
      <c r="O25645" s="53" t="str">
        <f ca="1"/>
        <v>1970-03</v>
      </c>
    </row>
    <row r="25646" spans="12:15" x14ac:dyDescent="0.4">
      <c r="L25646" s="56">
        <f ca="1"/>
        <v>25645</v>
      </c>
      <c r="M25646" s="53">
        <f ca="1"/>
        <v>1970</v>
      </c>
      <c r="N25646" s="53">
        <f ca="1"/>
        <v>3</v>
      </c>
      <c r="O25646" s="53" t="str">
        <f ca="1"/>
        <v>1970-03</v>
      </c>
    </row>
    <row r="25647" spans="12:15" x14ac:dyDescent="0.4">
      <c r="L25647" s="56">
        <f ca="1"/>
        <v>25646</v>
      </c>
      <c r="M25647" s="53">
        <f ca="1"/>
        <v>1970</v>
      </c>
      <c r="N25647" s="53">
        <f ca="1"/>
        <v>3</v>
      </c>
      <c r="O25647" s="53" t="str">
        <f ca="1"/>
        <v>1970-03</v>
      </c>
    </row>
    <row r="25648" spans="12:15" x14ac:dyDescent="0.4">
      <c r="L25648" s="56">
        <f ca="1"/>
        <v>25647</v>
      </c>
      <c r="M25648" s="53">
        <f ca="1"/>
        <v>1970</v>
      </c>
      <c r="N25648" s="53">
        <f ca="1"/>
        <v>3</v>
      </c>
      <c r="O25648" s="53" t="str">
        <f ca="1"/>
        <v>1970-03</v>
      </c>
    </row>
    <row r="25649" spans="12:15" x14ac:dyDescent="0.4">
      <c r="L25649" s="56">
        <f ca="1"/>
        <v>25648</v>
      </c>
      <c r="M25649" s="53">
        <f ca="1"/>
        <v>1970</v>
      </c>
      <c r="N25649" s="53">
        <f ca="1"/>
        <v>3</v>
      </c>
      <c r="O25649" s="53" t="str">
        <f ca="1"/>
        <v>1970-03</v>
      </c>
    </row>
    <row r="25650" spans="12:15" x14ac:dyDescent="0.4">
      <c r="L25650" s="56">
        <f ca="1"/>
        <v>25649</v>
      </c>
      <c r="M25650" s="53">
        <f ca="1"/>
        <v>1970</v>
      </c>
      <c r="N25650" s="53">
        <f ca="1"/>
        <v>3</v>
      </c>
      <c r="O25650" s="53" t="str">
        <f ca="1"/>
        <v>1970-03</v>
      </c>
    </row>
    <row r="25651" spans="12:15" x14ac:dyDescent="0.4">
      <c r="L25651" s="56">
        <f ca="1"/>
        <v>25650</v>
      </c>
      <c r="M25651" s="53">
        <f ca="1"/>
        <v>1970</v>
      </c>
      <c r="N25651" s="53">
        <f ca="1"/>
        <v>3</v>
      </c>
      <c r="O25651" s="53" t="str">
        <f ca="1"/>
        <v>1970-03</v>
      </c>
    </row>
    <row r="25652" spans="12:15" x14ac:dyDescent="0.4">
      <c r="L25652" s="56">
        <f ca="1"/>
        <v>25651</v>
      </c>
      <c r="M25652" s="53">
        <f ca="1"/>
        <v>1970</v>
      </c>
      <c r="N25652" s="53">
        <f ca="1"/>
        <v>3</v>
      </c>
      <c r="O25652" s="53" t="str">
        <f ca="1"/>
        <v>1970-03</v>
      </c>
    </row>
    <row r="25653" spans="12:15" x14ac:dyDescent="0.4">
      <c r="L25653" s="56">
        <f ca="1"/>
        <v>25652</v>
      </c>
      <c r="M25653" s="53">
        <f ca="1"/>
        <v>1970</v>
      </c>
      <c r="N25653" s="53">
        <f ca="1"/>
        <v>3</v>
      </c>
      <c r="O25653" s="53" t="str">
        <f ca="1"/>
        <v>1970-03</v>
      </c>
    </row>
    <row r="25654" spans="12:15" x14ac:dyDescent="0.4">
      <c r="L25654" s="56">
        <f ca="1"/>
        <v>25653</v>
      </c>
      <c r="M25654" s="53">
        <f ca="1"/>
        <v>1970</v>
      </c>
      <c r="N25654" s="53">
        <f ca="1"/>
        <v>3</v>
      </c>
      <c r="O25654" s="53" t="str">
        <f ca="1"/>
        <v>1970-03</v>
      </c>
    </row>
    <row r="25655" spans="12:15" x14ac:dyDescent="0.4">
      <c r="L25655" s="56">
        <f ca="1"/>
        <v>25654</v>
      </c>
      <c r="M25655" s="53">
        <f ca="1"/>
        <v>1970</v>
      </c>
      <c r="N25655" s="53">
        <f ca="1"/>
        <v>3</v>
      </c>
      <c r="O25655" s="53" t="str">
        <f ca="1"/>
        <v>1970-03</v>
      </c>
    </row>
    <row r="25656" spans="12:15" x14ac:dyDescent="0.4">
      <c r="L25656" s="56">
        <f ca="1"/>
        <v>25655</v>
      </c>
      <c r="M25656" s="53">
        <f ca="1"/>
        <v>1970</v>
      </c>
      <c r="N25656" s="53">
        <f ca="1"/>
        <v>3</v>
      </c>
      <c r="O25656" s="53" t="str">
        <f ca="1"/>
        <v>1970-03</v>
      </c>
    </row>
    <row r="25657" spans="12:15" x14ac:dyDescent="0.4">
      <c r="L25657" s="56">
        <f ca="1"/>
        <v>25656</v>
      </c>
      <c r="M25657" s="53">
        <f ca="1"/>
        <v>1970</v>
      </c>
      <c r="N25657" s="53">
        <f ca="1"/>
        <v>3</v>
      </c>
      <c r="O25657" s="53" t="str">
        <f ca="1"/>
        <v>1970-03</v>
      </c>
    </row>
    <row r="25658" spans="12:15" x14ac:dyDescent="0.4">
      <c r="L25658" s="56">
        <f ca="1"/>
        <v>25657</v>
      </c>
      <c r="M25658" s="53">
        <f ca="1"/>
        <v>1970</v>
      </c>
      <c r="N25658" s="53">
        <f ca="1"/>
        <v>3</v>
      </c>
      <c r="O25658" s="53" t="str">
        <f ca="1"/>
        <v>1970-03</v>
      </c>
    </row>
    <row r="25659" spans="12:15" x14ac:dyDescent="0.4">
      <c r="L25659" s="56">
        <f ca="1"/>
        <v>25658</v>
      </c>
      <c r="M25659" s="53">
        <f ca="1"/>
        <v>1970</v>
      </c>
      <c r="N25659" s="53">
        <f ca="1"/>
        <v>3</v>
      </c>
      <c r="O25659" s="53" t="str">
        <f ca="1"/>
        <v>1970-03</v>
      </c>
    </row>
    <row r="25660" spans="12:15" x14ac:dyDescent="0.4">
      <c r="L25660" s="56">
        <f ca="1"/>
        <v>25659</v>
      </c>
      <c r="M25660" s="53">
        <f ca="1"/>
        <v>1970</v>
      </c>
      <c r="N25660" s="53">
        <f ca="1"/>
        <v>4</v>
      </c>
      <c r="O25660" s="53" t="str">
        <f ca="1"/>
        <v>1970-04</v>
      </c>
    </row>
    <row r="25661" spans="12:15" x14ac:dyDescent="0.4">
      <c r="L25661" s="56">
        <f ca="1"/>
        <v>25660</v>
      </c>
      <c r="M25661" s="53">
        <f ca="1"/>
        <v>1970</v>
      </c>
      <c r="N25661" s="53">
        <f ca="1"/>
        <v>4</v>
      </c>
      <c r="O25661" s="53" t="str">
        <f ca="1"/>
        <v>1970-04</v>
      </c>
    </row>
    <row r="25662" spans="12:15" x14ac:dyDescent="0.4">
      <c r="L25662" s="56">
        <f ca="1"/>
        <v>25661</v>
      </c>
      <c r="M25662" s="53">
        <f ca="1"/>
        <v>1970</v>
      </c>
      <c r="N25662" s="53">
        <f ca="1"/>
        <v>4</v>
      </c>
      <c r="O25662" s="53" t="str">
        <f ca="1"/>
        <v>1970-04</v>
      </c>
    </row>
    <row r="25663" spans="12:15" x14ac:dyDescent="0.4">
      <c r="L25663" s="56">
        <f ca="1"/>
        <v>25662</v>
      </c>
      <c r="M25663" s="53">
        <f ca="1"/>
        <v>1970</v>
      </c>
      <c r="N25663" s="53">
        <f ca="1"/>
        <v>4</v>
      </c>
      <c r="O25663" s="53" t="str">
        <f ca="1"/>
        <v>1970-04</v>
      </c>
    </row>
    <row r="25664" spans="12:15" x14ac:dyDescent="0.4">
      <c r="L25664" s="56">
        <f ca="1"/>
        <v>25663</v>
      </c>
      <c r="M25664" s="53">
        <f ca="1"/>
        <v>1970</v>
      </c>
      <c r="N25664" s="53">
        <f ca="1"/>
        <v>4</v>
      </c>
      <c r="O25664" s="53" t="str">
        <f ca="1"/>
        <v>1970-04</v>
      </c>
    </row>
    <row r="25665" spans="12:15" x14ac:dyDescent="0.4">
      <c r="L25665" s="56">
        <f ca="1"/>
        <v>25664</v>
      </c>
      <c r="M25665" s="53">
        <f ca="1"/>
        <v>1970</v>
      </c>
      <c r="N25665" s="53">
        <f ca="1"/>
        <v>4</v>
      </c>
      <c r="O25665" s="53" t="str">
        <f ca="1"/>
        <v>1970-04</v>
      </c>
    </row>
    <row r="25666" spans="12:15" x14ac:dyDescent="0.4">
      <c r="L25666" s="56">
        <f ca="1"/>
        <v>25665</v>
      </c>
      <c r="M25666" s="53">
        <f ca="1"/>
        <v>1970</v>
      </c>
      <c r="N25666" s="53">
        <f ca="1"/>
        <v>4</v>
      </c>
      <c r="O25666" s="53" t="str">
        <f ca="1"/>
        <v>1970-04</v>
      </c>
    </row>
    <row r="25667" spans="12:15" x14ac:dyDescent="0.4">
      <c r="L25667" s="56">
        <f ca="1"/>
        <v>25666</v>
      </c>
      <c r="M25667" s="53">
        <f ca="1"/>
        <v>1970</v>
      </c>
      <c r="N25667" s="53">
        <f ca="1"/>
        <v>4</v>
      </c>
      <c r="O25667" s="53" t="str">
        <f ca="1"/>
        <v>1970-04</v>
      </c>
    </row>
    <row r="25668" spans="12:15" x14ac:dyDescent="0.4">
      <c r="L25668" s="56">
        <f ca="1"/>
        <v>25667</v>
      </c>
      <c r="M25668" s="53">
        <f ca="1"/>
        <v>1970</v>
      </c>
      <c r="N25668" s="53">
        <f ca="1"/>
        <v>4</v>
      </c>
      <c r="O25668" s="53" t="str">
        <f ca="1"/>
        <v>1970-04</v>
      </c>
    </row>
    <row r="25669" spans="12:15" x14ac:dyDescent="0.4">
      <c r="L25669" s="56">
        <f ca="1"/>
        <v>25668</v>
      </c>
      <c r="M25669" s="53">
        <f ca="1"/>
        <v>1970</v>
      </c>
      <c r="N25669" s="53">
        <f ca="1"/>
        <v>4</v>
      </c>
      <c r="O25669" s="53" t="str">
        <f ca="1"/>
        <v>1970-04</v>
      </c>
    </row>
    <row r="25670" spans="12:15" x14ac:dyDescent="0.4">
      <c r="L25670" s="56">
        <f ca="1"/>
        <v>25669</v>
      </c>
      <c r="M25670" s="53">
        <f ca="1"/>
        <v>1970</v>
      </c>
      <c r="N25670" s="53">
        <f ca="1"/>
        <v>4</v>
      </c>
      <c r="O25670" s="53" t="str">
        <f ca="1"/>
        <v>1970-04</v>
      </c>
    </row>
    <row r="25671" spans="12:15" x14ac:dyDescent="0.4">
      <c r="L25671" s="56">
        <f ca="1"/>
        <v>25670</v>
      </c>
      <c r="M25671" s="53">
        <f ca="1"/>
        <v>1970</v>
      </c>
      <c r="N25671" s="53">
        <f ca="1"/>
        <v>4</v>
      </c>
      <c r="O25671" s="53" t="str">
        <f ca="1"/>
        <v>1970-04</v>
      </c>
    </row>
    <row r="25672" spans="12:15" x14ac:dyDescent="0.4">
      <c r="L25672" s="56">
        <f ca="1"/>
        <v>25671</v>
      </c>
      <c r="M25672" s="53">
        <f ca="1"/>
        <v>1970</v>
      </c>
      <c r="N25672" s="53">
        <f ca="1"/>
        <v>4</v>
      </c>
      <c r="O25672" s="53" t="str">
        <f ca="1"/>
        <v>1970-04</v>
      </c>
    </row>
    <row r="25673" spans="12:15" x14ac:dyDescent="0.4">
      <c r="L25673" s="56">
        <f ca="1"/>
        <v>25672</v>
      </c>
      <c r="M25673" s="53">
        <f ca="1"/>
        <v>1970</v>
      </c>
      <c r="N25673" s="53">
        <f ca="1"/>
        <v>4</v>
      </c>
      <c r="O25673" s="53" t="str">
        <f ca="1"/>
        <v>1970-04</v>
      </c>
    </row>
    <row r="25674" spans="12:15" x14ac:dyDescent="0.4">
      <c r="L25674" s="56">
        <f ca="1"/>
        <v>25673</v>
      </c>
      <c r="M25674" s="53">
        <f ca="1"/>
        <v>1970</v>
      </c>
      <c r="N25674" s="53">
        <f ca="1"/>
        <v>4</v>
      </c>
      <c r="O25674" s="53" t="str">
        <f ca="1"/>
        <v>1970-04</v>
      </c>
    </row>
    <row r="25675" spans="12:15" x14ac:dyDescent="0.4">
      <c r="L25675" s="56">
        <f ca="1"/>
        <v>25674</v>
      </c>
      <c r="M25675" s="53">
        <f ca="1"/>
        <v>1970</v>
      </c>
      <c r="N25675" s="53">
        <f ca="1"/>
        <v>4</v>
      </c>
      <c r="O25675" s="53" t="str">
        <f ca="1"/>
        <v>1970-04</v>
      </c>
    </row>
    <row r="25676" spans="12:15" x14ac:dyDescent="0.4">
      <c r="L25676" s="56">
        <f ca="1"/>
        <v>25675</v>
      </c>
      <c r="M25676" s="53">
        <f ca="1"/>
        <v>1970</v>
      </c>
      <c r="N25676" s="53">
        <f ca="1"/>
        <v>4</v>
      </c>
      <c r="O25676" s="53" t="str">
        <f ca="1"/>
        <v>1970-04</v>
      </c>
    </row>
    <row r="25677" spans="12:15" x14ac:dyDescent="0.4">
      <c r="L25677" s="56">
        <f ca="1"/>
        <v>25676</v>
      </c>
      <c r="M25677" s="53">
        <f ca="1"/>
        <v>1970</v>
      </c>
      <c r="N25677" s="53">
        <f ca="1"/>
        <v>4</v>
      </c>
      <c r="O25677" s="53" t="str">
        <f ca="1"/>
        <v>1970-04</v>
      </c>
    </row>
    <row r="25678" spans="12:15" x14ac:dyDescent="0.4">
      <c r="L25678" s="56">
        <f ca="1"/>
        <v>25677</v>
      </c>
      <c r="M25678" s="53">
        <f ca="1"/>
        <v>1970</v>
      </c>
      <c r="N25678" s="53">
        <f ca="1"/>
        <v>4</v>
      </c>
      <c r="O25678" s="53" t="str">
        <f ca="1"/>
        <v>1970-04</v>
      </c>
    </row>
    <row r="25679" spans="12:15" x14ac:dyDescent="0.4">
      <c r="L25679" s="56">
        <f ca="1"/>
        <v>25678</v>
      </c>
      <c r="M25679" s="53">
        <f ca="1"/>
        <v>1970</v>
      </c>
      <c r="N25679" s="53">
        <f ca="1"/>
        <v>4</v>
      </c>
      <c r="O25679" s="53" t="str">
        <f ca="1"/>
        <v>1970-04</v>
      </c>
    </row>
    <row r="25680" spans="12:15" x14ac:dyDescent="0.4">
      <c r="L25680" s="56">
        <f ca="1"/>
        <v>25679</v>
      </c>
      <c r="M25680" s="53">
        <f ca="1"/>
        <v>1970</v>
      </c>
      <c r="N25680" s="53">
        <f ca="1"/>
        <v>4</v>
      </c>
      <c r="O25680" s="53" t="str">
        <f ca="1"/>
        <v>1970-04</v>
      </c>
    </row>
    <row r="25681" spans="12:15" x14ac:dyDescent="0.4">
      <c r="L25681" s="56">
        <f ca="1"/>
        <v>25680</v>
      </c>
      <c r="M25681" s="53">
        <f ca="1"/>
        <v>1970</v>
      </c>
      <c r="N25681" s="53">
        <f ca="1"/>
        <v>4</v>
      </c>
      <c r="O25681" s="53" t="str">
        <f ca="1"/>
        <v>1970-04</v>
      </c>
    </row>
    <row r="25682" spans="12:15" x14ac:dyDescent="0.4">
      <c r="L25682" s="56">
        <f ca="1"/>
        <v>25681</v>
      </c>
      <c r="M25682" s="53">
        <f ca="1"/>
        <v>1970</v>
      </c>
      <c r="N25682" s="53">
        <f ca="1"/>
        <v>4</v>
      </c>
      <c r="O25682" s="53" t="str">
        <f ca="1"/>
        <v>1970-04</v>
      </c>
    </row>
    <row r="25683" spans="12:15" x14ac:dyDescent="0.4">
      <c r="L25683" s="56">
        <f ca="1"/>
        <v>25682</v>
      </c>
      <c r="M25683" s="53">
        <f ca="1"/>
        <v>1970</v>
      </c>
      <c r="N25683" s="53">
        <f ca="1"/>
        <v>4</v>
      </c>
      <c r="O25683" s="53" t="str">
        <f ca="1"/>
        <v>1970-04</v>
      </c>
    </row>
    <row r="25684" spans="12:15" x14ac:dyDescent="0.4">
      <c r="L25684" s="56">
        <f ca="1"/>
        <v>25683</v>
      </c>
      <c r="M25684" s="53">
        <f ca="1"/>
        <v>1970</v>
      </c>
      <c r="N25684" s="53">
        <f ca="1"/>
        <v>4</v>
      </c>
      <c r="O25684" s="53" t="str">
        <f ca="1"/>
        <v>1970-04</v>
      </c>
    </row>
    <row r="25685" spans="12:15" x14ac:dyDescent="0.4">
      <c r="L25685" s="56">
        <f ca="1"/>
        <v>25684</v>
      </c>
      <c r="M25685" s="53">
        <f ca="1"/>
        <v>1970</v>
      </c>
      <c r="N25685" s="53">
        <f ca="1"/>
        <v>4</v>
      </c>
      <c r="O25685" s="53" t="str">
        <f ca="1"/>
        <v>1970-04</v>
      </c>
    </row>
    <row r="25686" spans="12:15" x14ac:dyDescent="0.4">
      <c r="L25686" s="56">
        <f ca="1"/>
        <v>25685</v>
      </c>
      <c r="M25686" s="53">
        <f ca="1"/>
        <v>1970</v>
      </c>
      <c r="N25686" s="53">
        <f ca="1"/>
        <v>4</v>
      </c>
      <c r="O25686" s="53" t="str">
        <f ca="1"/>
        <v>1970-04</v>
      </c>
    </row>
    <row r="25687" spans="12:15" x14ac:dyDescent="0.4">
      <c r="L25687" s="56">
        <f ca="1"/>
        <v>25686</v>
      </c>
      <c r="M25687" s="53">
        <f ca="1"/>
        <v>1970</v>
      </c>
      <c r="N25687" s="53">
        <f ca="1"/>
        <v>4</v>
      </c>
      <c r="O25687" s="53" t="str">
        <f ca="1"/>
        <v>1970-04</v>
      </c>
    </row>
    <row r="25688" spans="12:15" x14ac:dyDescent="0.4">
      <c r="L25688" s="56">
        <f ca="1"/>
        <v>25687</v>
      </c>
      <c r="M25688" s="53">
        <f ca="1"/>
        <v>1970</v>
      </c>
      <c r="N25688" s="53">
        <f ca="1"/>
        <v>4</v>
      </c>
      <c r="O25688" s="53" t="str">
        <f ca="1"/>
        <v>1970-04</v>
      </c>
    </row>
    <row r="25689" spans="12:15" x14ac:dyDescent="0.4">
      <c r="L25689" s="56">
        <f ca="1"/>
        <v>25688</v>
      </c>
      <c r="M25689" s="53">
        <f ca="1"/>
        <v>1970</v>
      </c>
      <c r="N25689" s="53">
        <f ca="1"/>
        <v>4</v>
      </c>
      <c r="O25689" s="53" t="str">
        <f ca="1"/>
        <v>1970-04</v>
      </c>
    </row>
    <row r="25690" spans="12:15" x14ac:dyDescent="0.4">
      <c r="L25690" s="56">
        <f ca="1"/>
        <v>25689</v>
      </c>
      <c r="M25690" s="53">
        <f ca="1"/>
        <v>1970</v>
      </c>
      <c r="N25690" s="53">
        <f ca="1"/>
        <v>5</v>
      </c>
      <c r="O25690" s="53" t="str">
        <f ca="1"/>
        <v>1970-05</v>
      </c>
    </row>
    <row r="25691" spans="12:15" x14ac:dyDescent="0.4">
      <c r="L25691" s="56">
        <f ca="1"/>
        <v>25690</v>
      </c>
      <c r="M25691" s="53">
        <f ca="1"/>
        <v>1970</v>
      </c>
      <c r="N25691" s="53">
        <f ca="1"/>
        <v>5</v>
      </c>
      <c r="O25691" s="53" t="str">
        <f ca="1"/>
        <v>1970-05</v>
      </c>
    </row>
    <row r="25692" spans="12:15" x14ac:dyDescent="0.4">
      <c r="L25692" s="56">
        <f ca="1"/>
        <v>25691</v>
      </c>
      <c r="M25692" s="53">
        <f ca="1"/>
        <v>1970</v>
      </c>
      <c r="N25692" s="53">
        <f ca="1"/>
        <v>5</v>
      </c>
      <c r="O25692" s="53" t="str">
        <f ca="1"/>
        <v>1970-05</v>
      </c>
    </row>
    <row r="25693" spans="12:15" x14ac:dyDescent="0.4">
      <c r="L25693" s="56">
        <f ca="1"/>
        <v>25692</v>
      </c>
      <c r="M25693" s="53">
        <f ca="1"/>
        <v>1970</v>
      </c>
      <c r="N25693" s="53">
        <f ca="1"/>
        <v>5</v>
      </c>
      <c r="O25693" s="53" t="str">
        <f ca="1"/>
        <v>1970-05</v>
      </c>
    </row>
    <row r="25694" spans="12:15" x14ac:dyDescent="0.4">
      <c r="L25694" s="56">
        <f ca="1"/>
        <v>25693</v>
      </c>
      <c r="M25694" s="53">
        <f ca="1"/>
        <v>1970</v>
      </c>
      <c r="N25694" s="53">
        <f ca="1"/>
        <v>5</v>
      </c>
      <c r="O25694" s="53" t="str">
        <f ca="1"/>
        <v>1970-05</v>
      </c>
    </row>
    <row r="25695" spans="12:15" x14ac:dyDescent="0.4">
      <c r="L25695" s="56">
        <f ca="1"/>
        <v>25694</v>
      </c>
      <c r="M25695" s="53">
        <f ca="1"/>
        <v>1970</v>
      </c>
      <c r="N25695" s="53">
        <f ca="1"/>
        <v>5</v>
      </c>
      <c r="O25695" s="53" t="str">
        <f ca="1"/>
        <v>1970-05</v>
      </c>
    </row>
    <row r="25696" spans="12:15" x14ac:dyDescent="0.4">
      <c r="L25696" s="56">
        <f ca="1"/>
        <v>25695</v>
      </c>
      <c r="M25696" s="53">
        <f ca="1"/>
        <v>1970</v>
      </c>
      <c r="N25696" s="53">
        <f ca="1"/>
        <v>5</v>
      </c>
      <c r="O25696" s="53" t="str">
        <f ca="1"/>
        <v>1970-05</v>
      </c>
    </row>
    <row r="25697" spans="12:15" x14ac:dyDescent="0.4">
      <c r="L25697" s="56">
        <f ca="1"/>
        <v>25696</v>
      </c>
      <c r="M25697" s="53">
        <f ca="1"/>
        <v>1970</v>
      </c>
      <c r="N25697" s="53">
        <f ca="1"/>
        <v>5</v>
      </c>
      <c r="O25697" s="53" t="str">
        <f ca="1"/>
        <v>1970-05</v>
      </c>
    </row>
    <row r="25698" spans="12:15" x14ac:dyDescent="0.4">
      <c r="L25698" s="56">
        <f ca="1"/>
        <v>25697</v>
      </c>
      <c r="M25698" s="53">
        <f ca="1"/>
        <v>1970</v>
      </c>
      <c r="N25698" s="53">
        <f ca="1"/>
        <v>5</v>
      </c>
      <c r="O25698" s="53" t="str">
        <f ca="1"/>
        <v>1970-05</v>
      </c>
    </row>
    <row r="25699" spans="12:15" x14ac:dyDescent="0.4">
      <c r="L25699" s="56">
        <f ca="1"/>
        <v>25698</v>
      </c>
      <c r="M25699" s="53">
        <f ca="1"/>
        <v>1970</v>
      </c>
      <c r="N25699" s="53">
        <f ca="1"/>
        <v>5</v>
      </c>
      <c r="O25699" s="53" t="str">
        <f ca="1"/>
        <v>1970-05</v>
      </c>
    </row>
    <row r="25700" spans="12:15" x14ac:dyDescent="0.4">
      <c r="L25700" s="56">
        <f ca="1"/>
        <v>25699</v>
      </c>
      <c r="M25700" s="53">
        <f ca="1"/>
        <v>1970</v>
      </c>
      <c r="N25700" s="53">
        <f ca="1"/>
        <v>5</v>
      </c>
      <c r="O25700" s="53" t="str">
        <f ca="1"/>
        <v>1970-05</v>
      </c>
    </row>
    <row r="25701" spans="12:15" x14ac:dyDescent="0.4">
      <c r="L25701" s="56">
        <f ca="1"/>
        <v>25700</v>
      </c>
      <c r="M25701" s="53">
        <f ca="1"/>
        <v>1970</v>
      </c>
      <c r="N25701" s="53">
        <f ca="1"/>
        <v>5</v>
      </c>
      <c r="O25701" s="53" t="str">
        <f ca="1"/>
        <v>1970-05</v>
      </c>
    </row>
    <row r="25702" spans="12:15" x14ac:dyDescent="0.4">
      <c r="L25702" s="56">
        <f ca="1"/>
        <v>25701</v>
      </c>
      <c r="M25702" s="53">
        <f ca="1"/>
        <v>1970</v>
      </c>
      <c r="N25702" s="53">
        <f ca="1"/>
        <v>5</v>
      </c>
      <c r="O25702" s="53" t="str">
        <f ca="1"/>
        <v>1970-05</v>
      </c>
    </row>
    <row r="25703" spans="12:15" x14ac:dyDescent="0.4">
      <c r="L25703" s="56">
        <f ca="1"/>
        <v>25702</v>
      </c>
      <c r="M25703" s="53">
        <f ca="1"/>
        <v>1970</v>
      </c>
      <c r="N25703" s="53">
        <f ca="1"/>
        <v>5</v>
      </c>
      <c r="O25703" s="53" t="str">
        <f ca="1"/>
        <v>1970-05</v>
      </c>
    </row>
    <row r="25704" spans="12:15" x14ac:dyDescent="0.4">
      <c r="L25704" s="56">
        <f ca="1"/>
        <v>25703</v>
      </c>
      <c r="M25704" s="53">
        <f ca="1"/>
        <v>1970</v>
      </c>
      <c r="N25704" s="53">
        <f ca="1"/>
        <v>5</v>
      </c>
      <c r="O25704" s="53" t="str">
        <f ca="1"/>
        <v>1970-05</v>
      </c>
    </row>
    <row r="25705" spans="12:15" x14ac:dyDescent="0.4">
      <c r="L25705" s="56">
        <f ca="1"/>
        <v>25704</v>
      </c>
      <c r="M25705" s="53">
        <f ca="1"/>
        <v>1970</v>
      </c>
      <c r="N25705" s="53">
        <f ca="1"/>
        <v>5</v>
      </c>
      <c r="O25705" s="53" t="str">
        <f ca="1"/>
        <v>1970-05</v>
      </c>
    </row>
    <row r="25706" spans="12:15" x14ac:dyDescent="0.4">
      <c r="L25706" s="56">
        <f ca="1"/>
        <v>25705</v>
      </c>
      <c r="M25706" s="53">
        <f ca="1"/>
        <v>1970</v>
      </c>
      <c r="N25706" s="53">
        <f ca="1"/>
        <v>5</v>
      </c>
      <c r="O25706" s="53" t="str">
        <f ca="1"/>
        <v>1970-05</v>
      </c>
    </row>
    <row r="25707" spans="12:15" x14ac:dyDescent="0.4">
      <c r="L25707" s="56">
        <f ca="1"/>
        <v>25706</v>
      </c>
      <c r="M25707" s="53">
        <f ca="1"/>
        <v>1970</v>
      </c>
      <c r="N25707" s="53">
        <f ca="1"/>
        <v>5</v>
      </c>
      <c r="O25707" s="53" t="str">
        <f ca="1"/>
        <v>1970-05</v>
      </c>
    </row>
    <row r="25708" spans="12:15" x14ac:dyDescent="0.4">
      <c r="L25708" s="56">
        <f ca="1"/>
        <v>25707</v>
      </c>
      <c r="M25708" s="53">
        <f ca="1"/>
        <v>1970</v>
      </c>
      <c r="N25708" s="53">
        <f ca="1"/>
        <v>5</v>
      </c>
      <c r="O25708" s="53" t="str">
        <f ca="1"/>
        <v>1970-05</v>
      </c>
    </row>
    <row r="25709" spans="12:15" x14ac:dyDescent="0.4">
      <c r="L25709" s="56">
        <f ca="1"/>
        <v>25708</v>
      </c>
      <c r="M25709" s="53">
        <f ca="1"/>
        <v>1970</v>
      </c>
      <c r="N25709" s="53">
        <f ca="1"/>
        <v>5</v>
      </c>
      <c r="O25709" s="53" t="str">
        <f ca="1"/>
        <v>1970-05</v>
      </c>
    </row>
    <row r="25710" spans="12:15" x14ac:dyDescent="0.4">
      <c r="L25710" s="56">
        <f ca="1"/>
        <v>25709</v>
      </c>
      <c r="M25710" s="53">
        <f ca="1"/>
        <v>1970</v>
      </c>
      <c r="N25710" s="53">
        <f ca="1"/>
        <v>5</v>
      </c>
      <c r="O25710" s="53" t="str">
        <f ca="1"/>
        <v>1970-05</v>
      </c>
    </row>
    <row r="25711" spans="12:15" x14ac:dyDescent="0.4">
      <c r="L25711" s="56">
        <f ca="1"/>
        <v>25710</v>
      </c>
      <c r="M25711" s="53">
        <f ca="1"/>
        <v>1970</v>
      </c>
      <c r="N25711" s="53">
        <f ca="1"/>
        <v>5</v>
      </c>
      <c r="O25711" s="53" t="str">
        <f ca="1"/>
        <v>1970-05</v>
      </c>
    </row>
    <row r="25712" spans="12:15" x14ac:dyDescent="0.4">
      <c r="L25712" s="56">
        <f ca="1"/>
        <v>25711</v>
      </c>
      <c r="M25712" s="53">
        <f ca="1"/>
        <v>1970</v>
      </c>
      <c r="N25712" s="53">
        <f ca="1"/>
        <v>5</v>
      </c>
      <c r="O25712" s="53" t="str">
        <f ca="1"/>
        <v>1970-05</v>
      </c>
    </row>
    <row r="25713" spans="12:15" x14ac:dyDescent="0.4">
      <c r="L25713" s="56">
        <f ca="1"/>
        <v>25712</v>
      </c>
      <c r="M25713" s="53">
        <f ca="1"/>
        <v>1970</v>
      </c>
      <c r="N25713" s="53">
        <f ca="1"/>
        <v>5</v>
      </c>
      <c r="O25713" s="53" t="str">
        <f ca="1"/>
        <v>1970-05</v>
      </c>
    </row>
    <row r="25714" spans="12:15" x14ac:dyDescent="0.4">
      <c r="L25714" s="56">
        <f ca="1"/>
        <v>25713</v>
      </c>
      <c r="M25714" s="53">
        <f ca="1"/>
        <v>1970</v>
      </c>
      <c r="N25714" s="53">
        <f ca="1"/>
        <v>5</v>
      </c>
      <c r="O25714" s="53" t="str">
        <f ca="1"/>
        <v>1970-05</v>
      </c>
    </row>
    <row r="25715" spans="12:15" x14ac:dyDescent="0.4">
      <c r="L25715" s="56">
        <f ca="1"/>
        <v>25714</v>
      </c>
      <c r="M25715" s="53">
        <f ca="1"/>
        <v>1970</v>
      </c>
      <c r="N25715" s="53">
        <f ca="1"/>
        <v>5</v>
      </c>
      <c r="O25715" s="53" t="str">
        <f ca="1"/>
        <v>1970-05</v>
      </c>
    </row>
    <row r="25716" spans="12:15" x14ac:dyDescent="0.4">
      <c r="L25716" s="56">
        <f ca="1"/>
        <v>25715</v>
      </c>
      <c r="M25716" s="53">
        <f ca="1"/>
        <v>1970</v>
      </c>
      <c r="N25716" s="53">
        <f ca="1"/>
        <v>5</v>
      </c>
      <c r="O25716" s="53" t="str">
        <f ca="1"/>
        <v>1970-05</v>
      </c>
    </row>
    <row r="25717" spans="12:15" x14ac:dyDescent="0.4">
      <c r="L25717" s="56">
        <f ca="1"/>
        <v>25716</v>
      </c>
      <c r="M25717" s="53">
        <f ca="1"/>
        <v>1970</v>
      </c>
      <c r="N25717" s="53">
        <f ca="1"/>
        <v>5</v>
      </c>
      <c r="O25717" s="53" t="str">
        <f ca="1"/>
        <v>1970-05</v>
      </c>
    </row>
    <row r="25718" spans="12:15" x14ac:dyDescent="0.4">
      <c r="L25718" s="56">
        <f ca="1"/>
        <v>25717</v>
      </c>
      <c r="M25718" s="53">
        <f ca="1"/>
        <v>1970</v>
      </c>
      <c r="N25718" s="53">
        <f ca="1"/>
        <v>5</v>
      </c>
      <c r="O25718" s="53" t="str">
        <f ca="1"/>
        <v>1970-05</v>
      </c>
    </row>
    <row r="25719" spans="12:15" x14ac:dyDescent="0.4">
      <c r="L25719" s="56">
        <f ca="1"/>
        <v>25718</v>
      </c>
      <c r="M25719" s="53">
        <f ca="1"/>
        <v>1970</v>
      </c>
      <c r="N25719" s="53">
        <f ca="1"/>
        <v>5</v>
      </c>
      <c r="O25719" s="53" t="str">
        <f ca="1"/>
        <v>1970-05</v>
      </c>
    </row>
    <row r="25720" spans="12:15" x14ac:dyDescent="0.4">
      <c r="L25720" s="56">
        <f ca="1"/>
        <v>25719</v>
      </c>
      <c r="M25720" s="53">
        <f ca="1"/>
        <v>1970</v>
      </c>
      <c r="N25720" s="53">
        <f ca="1"/>
        <v>5</v>
      </c>
      <c r="O25720" s="53" t="str">
        <f ca="1"/>
        <v>1970-05</v>
      </c>
    </row>
    <row r="25721" spans="12:15" x14ac:dyDescent="0.4">
      <c r="L25721" s="56">
        <f ca="1"/>
        <v>25720</v>
      </c>
      <c r="M25721" s="53">
        <f ca="1"/>
        <v>1970</v>
      </c>
      <c r="N25721" s="53">
        <f ca="1"/>
        <v>6</v>
      </c>
      <c r="O25721" s="53" t="str">
        <f ca="1"/>
        <v>1970-06</v>
      </c>
    </row>
    <row r="25722" spans="12:15" x14ac:dyDescent="0.4">
      <c r="L25722" s="56">
        <f ca="1"/>
        <v>25721</v>
      </c>
      <c r="M25722" s="53">
        <f ca="1"/>
        <v>1970</v>
      </c>
      <c r="N25722" s="53">
        <f ca="1"/>
        <v>6</v>
      </c>
      <c r="O25722" s="53" t="str">
        <f ca="1"/>
        <v>1970-06</v>
      </c>
    </row>
    <row r="25723" spans="12:15" x14ac:dyDescent="0.4">
      <c r="L25723" s="56">
        <f ca="1"/>
        <v>25722</v>
      </c>
      <c r="M25723" s="53">
        <f ca="1"/>
        <v>1970</v>
      </c>
      <c r="N25723" s="53">
        <f ca="1"/>
        <v>6</v>
      </c>
      <c r="O25723" s="53" t="str">
        <f ca="1"/>
        <v>1970-06</v>
      </c>
    </row>
    <row r="25724" spans="12:15" x14ac:dyDescent="0.4">
      <c r="L25724" s="56">
        <f ca="1"/>
        <v>25723</v>
      </c>
      <c r="M25724" s="53">
        <f ca="1"/>
        <v>1970</v>
      </c>
      <c r="N25724" s="53">
        <f ca="1"/>
        <v>6</v>
      </c>
      <c r="O25724" s="53" t="str">
        <f ca="1"/>
        <v>1970-06</v>
      </c>
    </row>
    <row r="25725" spans="12:15" x14ac:dyDescent="0.4">
      <c r="L25725" s="56">
        <f ca="1"/>
        <v>25724</v>
      </c>
      <c r="M25725" s="53">
        <f ca="1"/>
        <v>1970</v>
      </c>
      <c r="N25725" s="53">
        <f ca="1"/>
        <v>6</v>
      </c>
      <c r="O25725" s="53" t="str">
        <f ca="1"/>
        <v>1970-06</v>
      </c>
    </row>
    <row r="25726" spans="12:15" x14ac:dyDescent="0.4">
      <c r="L25726" s="56">
        <f ca="1"/>
        <v>25725</v>
      </c>
      <c r="M25726" s="53">
        <f ca="1"/>
        <v>1970</v>
      </c>
      <c r="N25726" s="53">
        <f ca="1"/>
        <v>6</v>
      </c>
      <c r="O25726" s="53" t="str">
        <f ca="1"/>
        <v>1970-06</v>
      </c>
    </row>
    <row r="25727" spans="12:15" x14ac:dyDescent="0.4">
      <c r="L25727" s="56">
        <f ca="1"/>
        <v>25726</v>
      </c>
      <c r="M25727" s="53">
        <f ca="1"/>
        <v>1970</v>
      </c>
      <c r="N25727" s="53">
        <f ca="1"/>
        <v>6</v>
      </c>
      <c r="O25727" s="53" t="str">
        <f ca="1"/>
        <v>1970-06</v>
      </c>
    </row>
    <row r="25728" spans="12:15" x14ac:dyDescent="0.4">
      <c r="L25728" s="56">
        <f ca="1"/>
        <v>25727</v>
      </c>
      <c r="M25728" s="53">
        <f ca="1"/>
        <v>1970</v>
      </c>
      <c r="N25728" s="53">
        <f ca="1"/>
        <v>6</v>
      </c>
      <c r="O25728" s="53" t="str">
        <f ca="1"/>
        <v>1970-06</v>
      </c>
    </row>
    <row r="25729" spans="12:15" x14ac:dyDescent="0.4">
      <c r="L25729" s="56">
        <f ca="1"/>
        <v>25728</v>
      </c>
      <c r="M25729" s="53">
        <f ca="1"/>
        <v>1970</v>
      </c>
      <c r="N25729" s="53">
        <f ca="1"/>
        <v>6</v>
      </c>
      <c r="O25729" s="53" t="str">
        <f ca="1"/>
        <v>1970-06</v>
      </c>
    </row>
    <row r="25730" spans="12:15" x14ac:dyDescent="0.4">
      <c r="L25730" s="56">
        <f ca="1"/>
        <v>25729</v>
      </c>
      <c r="M25730" s="53">
        <f ca="1"/>
        <v>1970</v>
      </c>
      <c r="N25730" s="53">
        <f ca="1"/>
        <v>6</v>
      </c>
      <c r="O25730" s="53" t="str">
        <f ca="1"/>
        <v>1970-06</v>
      </c>
    </row>
    <row r="25731" spans="12:15" x14ac:dyDescent="0.4">
      <c r="L25731" s="56">
        <f ca="1"/>
        <v>25730</v>
      </c>
      <c r="M25731" s="53">
        <f ca="1"/>
        <v>1970</v>
      </c>
      <c r="N25731" s="53">
        <f ca="1"/>
        <v>6</v>
      </c>
      <c r="O25731" s="53" t="str">
        <f ca="1"/>
        <v>1970-06</v>
      </c>
    </row>
    <row r="25732" spans="12:15" x14ac:dyDescent="0.4">
      <c r="L25732" s="56">
        <f ca="1"/>
        <v>25731</v>
      </c>
      <c r="M25732" s="53">
        <f ca="1"/>
        <v>1970</v>
      </c>
      <c r="N25732" s="53">
        <f ca="1"/>
        <v>6</v>
      </c>
      <c r="O25732" s="53" t="str">
        <f ca="1"/>
        <v>1970-06</v>
      </c>
    </row>
    <row r="25733" spans="12:15" x14ac:dyDescent="0.4">
      <c r="L25733" s="56">
        <f ca="1"/>
        <v>25732</v>
      </c>
      <c r="M25733" s="53">
        <f ca="1"/>
        <v>1970</v>
      </c>
      <c r="N25733" s="53">
        <f ca="1"/>
        <v>6</v>
      </c>
      <c r="O25733" s="53" t="str">
        <f ca="1"/>
        <v>1970-06</v>
      </c>
    </row>
    <row r="25734" spans="12:15" x14ac:dyDescent="0.4">
      <c r="L25734" s="56">
        <f ca="1"/>
        <v>25733</v>
      </c>
      <c r="M25734" s="53">
        <f ca="1"/>
        <v>1970</v>
      </c>
      <c r="N25734" s="53">
        <f ca="1"/>
        <v>6</v>
      </c>
      <c r="O25734" s="53" t="str">
        <f ca="1"/>
        <v>1970-06</v>
      </c>
    </row>
    <row r="25735" spans="12:15" x14ac:dyDescent="0.4">
      <c r="L25735" s="56">
        <f ca="1"/>
        <v>25734</v>
      </c>
      <c r="M25735" s="53">
        <f ca="1"/>
        <v>1970</v>
      </c>
      <c r="N25735" s="53">
        <f ca="1"/>
        <v>6</v>
      </c>
      <c r="O25735" s="53" t="str">
        <f ca="1"/>
        <v>1970-06</v>
      </c>
    </row>
    <row r="25736" spans="12:15" x14ac:dyDescent="0.4">
      <c r="L25736" s="56">
        <f ca="1"/>
        <v>25735</v>
      </c>
      <c r="M25736" s="53">
        <f ca="1"/>
        <v>1970</v>
      </c>
      <c r="N25736" s="53">
        <f ca="1"/>
        <v>6</v>
      </c>
      <c r="O25736" s="53" t="str">
        <f ca="1"/>
        <v>1970-06</v>
      </c>
    </row>
    <row r="25737" spans="12:15" x14ac:dyDescent="0.4">
      <c r="L25737" s="56">
        <f ca="1"/>
        <v>25736</v>
      </c>
      <c r="M25737" s="53">
        <f ca="1"/>
        <v>1970</v>
      </c>
      <c r="N25737" s="53">
        <f ca="1"/>
        <v>6</v>
      </c>
      <c r="O25737" s="53" t="str">
        <f ca="1"/>
        <v>1970-06</v>
      </c>
    </row>
    <row r="25738" spans="12:15" x14ac:dyDescent="0.4">
      <c r="L25738" s="56">
        <f ca="1"/>
        <v>25737</v>
      </c>
      <c r="M25738" s="53">
        <f ca="1"/>
        <v>1970</v>
      </c>
      <c r="N25738" s="53">
        <f ca="1"/>
        <v>6</v>
      </c>
      <c r="O25738" s="53" t="str">
        <f ca="1"/>
        <v>1970-06</v>
      </c>
    </row>
    <row r="25739" spans="12:15" x14ac:dyDescent="0.4">
      <c r="L25739" s="56">
        <f ca="1"/>
        <v>25738</v>
      </c>
      <c r="M25739" s="53">
        <f ca="1"/>
        <v>1970</v>
      </c>
      <c r="N25739" s="53">
        <f ca="1"/>
        <v>6</v>
      </c>
      <c r="O25739" s="53" t="str">
        <f ca="1"/>
        <v>1970-06</v>
      </c>
    </row>
    <row r="25740" spans="12:15" x14ac:dyDescent="0.4">
      <c r="L25740" s="56">
        <f ca="1"/>
        <v>25739</v>
      </c>
      <c r="M25740" s="53">
        <f ca="1"/>
        <v>1970</v>
      </c>
      <c r="N25740" s="53">
        <f ca="1"/>
        <v>6</v>
      </c>
      <c r="O25740" s="53" t="str">
        <f ca="1"/>
        <v>1970-06</v>
      </c>
    </row>
    <row r="25741" spans="12:15" x14ac:dyDescent="0.4">
      <c r="L25741" s="56">
        <f ca="1"/>
        <v>25740</v>
      </c>
      <c r="M25741" s="53">
        <f ca="1"/>
        <v>1970</v>
      </c>
      <c r="N25741" s="53">
        <f ca="1"/>
        <v>6</v>
      </c>
      <c r="O25741" s="53" t="str">
        <f ca="1"/>
        <v>1970-06</v>
      </c>
    </row>
    <row r="25742" spans="12:15" x14ac:dyDescent="0.4">
      <c r="L25742" s="56">
        <f ca="1"/>
        <v>25741</v>
      </c>
      <c r="M25742" s="53">
        <f ca="1"/>
        <v>1970</v>
      </c>
      <c r="N25742" s="53">
        <f ca="1"/>
        <v>6</v>
      </c>
      <c r="O25742" s="53" t="str">
        <f ca="1"/>
        <v>1970-06</v>
      </c>
    </row>
    <row r="25743" spans="12:15" x14ac:dyDescent="0.4">
      <c r="L25743" s="56">
        <f ca="1"/>
        <v>25742</v>
      </c>
      <c r="M25743" s="53">
        <f ca="1"/>
        <v>1970</v>
      </c>
      <c r="N25743" s="53">
        <f ca="1"/>
        <v>6</v>
      </c>
      <c r="O25743" s="53" t="str">
        <f ca="1"/>
        <v>1970-06</v>
      </c>
    </row>
    <row r="25744" spans="12:15" x14ac:dyDescent="0.4">
      <c r="L25744" s="56">
        <f ca="1"/>
        <v>25743</v>
      </c>
      <c r="M25744" s="53">
        <f ca="1"/>
        <v>1970</v>
      </c>
      <c r="N25744" s="53">
        <f ca="1"/>
        <v>6</v>
      </c>
      <c r="O25744" s="53" t="str">
        <f ca="1"/>
        <v>1970-06</v>
      </c>
    </row>
    <row r="25745" spans="12:15" x14ac:dyDescent="0.4">
      <c r="L25745" s="56">
        <f ca="1"/>
        <v>25744</v>
      </c>
      <c r="M25745" s="53">
        <f ca="1"/>
        <v>1970</v>
      </c>
      <c r="N25745" s="53">
        <f ca="1"/>
        <v>6</v>
      </c>
      <c r="O25745" s="53" t="str">
        <f ca="1"/>
        <v>1970-06</v>
      </c>
    </row>
    <row r="25746" spans="12:15" x14ac:dyDescent="0.4">
      <c r="L25746" s="56">
        <f ca="1"/>
        <v>25745</v>
      </c>
      <c r="M25746" s="53">
        <f ca="1"/>
        <v>1970</v>
      </c>
      <c r="N25746" s="53">
        <f ca="1"/>
        <v>6</v>
      </c>
      <c r="O25746" s="53" t="str">
        <f ca="1"/>
        <v>1970-06</v>
      </c>
    </row>
    <row r="25747" spans="12:15" x14ac:dyDescent="0.4">
      <c r="L25747" s="56">
        <f ca="1"/>
        <v>25746</v>
      </c>
      <c r="M25747" s="53">
        <f ca="1"/>
        <v>1970</v>
      </c>
      <c r="N25747" s="53">
        <f ca="1"/>
        <v>6</v>
      </c>
      <c r="O25747" s="53" t="str">
        <f ca="1"/>
        <v>1970-06</v>
      </c>
    </row>
    <row r="25748" spans="12:15" x14ac:dyDescent="0.4">
      <c r="L25748" s="56">
        <f ca="1"/>
        <v>25747</v>
      </c>
      <c r="M25748" s="53">
        <f ca="1"/>
        <v>1970</v>
      </c>
      <c r="N25748" s="53">
        <f ca="1"/>
        <v>6</v>
      </c>
      <c r="O25748" s="53" t="str">
        <f ca="1"/>
        <v>1970-06</v>
      </c>
    </row>
    <row r="25749" spans="12:15" x14ac:dyDescent="0.4">
      <c r="L25749" s="56">
        <f ca="1"/>
        <v>25748</v>
      </c>
      <c r="M25749" s="53">
        <f ca="1"/>
        <v>1970</v>
      </c>
      <c r="N25749" s="53">
        <f ca="1"/>
        <v>6</v>
      </c>
      <c r="O25749" s="53" t="str">
        <f ca="1"/>
        <v>1970-06</v>
      </c>
    </row>
    <row r="25750" spans="12:15" x14ac:dyDescent="0.4">
      <c r="L25750" s="56">
        <f ca="1"/>
        <v>25749</v>
      </c>
      <c r="M25750" s="53">
        <f ca="1"/>
        <v>1970</v>
      </c>
      <c r="N25750" s="53">
        <f ca="1"/>
        <v>6</v>
      </c>
      <c r="O25750" s="53" t="str">
        <f ca="1"/>
        <v>1970-06</v>
      </c>
    </row>
    <row r="25751" spans="12:15" x14ac:dyDescent="0.4">
      <c r="L25751" s="56">
        <f ca="1"/>
        <v>25750</v>
      </c>
      <c r="M25751" s="53">
        <f ca="1"/>
        <v>1970</v>
      </c>
      <c r="N25751" s="53">
        <f ca="1"/>
        <v>7</v>
      </c>
      <c r="O25751" s="53" t="str">
        <f ca="1"/>
        <v>1970-07</v>
      </c>
    </row>
    <row r="25752" spans="12:15" x14ac:dyDescent="0.4">
      <c r="L25752" s="56">
        <f ca="1"/>
        <v>25751</v>
      </c>
      <c r="M25752" s="53">
        <f ca="1"/>
        <v>1970</v>
      </c>
      <c r="N25752" s="53">
        <f ca="1"/>
        <v>7</v>
      </c>
      <c r="O25752" s="53" t="str">
        <f ca="1"/>
        <v>1970-07</v>
      </c>
    </row>
    <row r="25753" spans="12:15" x14ac:dyDescent="0.4">
      <c r="L25753" s="56">
        <f ca="1"/>
        <v>25752</v>
      </c>
      <c r="M25753" s="53">
        <f ca="1"/>
        <v>1970</v>
      </c>
      <c r="N25753" s="53">
        <f ca="1"/>
        <v>7</v>
      </c>
      <c r="O25753" s="53" t="str">
        <f ca="1"/>
        <v>1970-07</v>
      </c>
    </row>
    <row r="25754" spans="12:15" x14ac:dyDescent="0.4">
      <c r="L25754" s="56">
        <f ca="1"/>
        <v>25753</v>
      </c>
      <c r="M25754" s="53">
        <f ca="1"/>
        <v>1970</v>
      </c>
      <c r="N25754" s="53">
        <f ca="1"/>
        <v>7</v>
      </c>
      <c r="O25754" s="53" t="str">
        <f ca="1"/>
        <v>1970-07</v>
      </c>
    </row>
    <row r="25755" spans="12:15" x14ac:dyDescent="0.4">
      <c r="L25755" s="56">
        <f ca="1"/>
        <v>25754</v>
      </c>
      <c r="M25755" s="53">
        <f ca="1"/>
        <v>1970</v>
      </c>
      <c r="N25755" s="53">
        <f ca="1"/>
        <v>7</v>
      </c>
      <c r="O25755" s="53" t="str">
        <f ca="1"/>
        <v>1970-07</v>
      </c>
    </row>
    <row r="25756" spans="12:15" x14ac:dyDescent="0.4">
      <c r="L25756" s="56">
        <f ca="1"/>
        <v>25755</v>
      </c>
      <c r="M25756" s="53">
        <f ca="1"/>
        <v>1970</v>
      </c>
      <c r="N25756" s="53">
        <f ca="1"/>
        <v>7</v>
      </c>
      <c r="O25756" s="53" t="str">
        <f ca="1"/>
        <v>1970-07</v>
      </c>
    </row>
    <row r="25757" spans="12:15" x14ac:dyDescent="0.4">
      <c r="L25757" s="56">
        <f ca="1"/>
        <v>25756</v>
      </c>
      <c r="M25757" s="53">
        <f ca="1"/>
        <v>1970</v>
      </c>
      <c r="N25757" s="53">
        <f ca="1"/>
        <v>7</v>
      </c>
      <c r="O25757" s="53" t="str">
        <f ca="1"/>
        <v>1970-07</v>
      </c>
    </row>
    <row r="25758" spans="12:15" x14ac:dyDescent="0.4">
      <c r="L25758" s="56">
        <f ca="1"/>
        <v>25757</v>
      </c>
      <c r="M25758" s="53">
        <f ca="1"/>
        <v>1970</v>
      </c>
      <c r="N25758" s="53">
        <f ca="1"/>
        <v>7</v>
      </c>
      <c r="O25758" s="53" t="str">
        <f ca="1"/>
        <v>1970-07</v>
      </c>
    </row>
    <row r="25759" spans="12:15" x14ac:dyDescent="0.4">
      <c r="L25759" s="56">
        <f ca="1"/>
        <v>25758</v>
      </c>
      <c r="M25759" s="53">
        <f ca="1"/>
        <v>1970</v>
      </c>
      <c r="N25759" s="53">
        <f ca="1"/>
        <v>7</v>
      </c>
      <c r="O25759" s="53" t="str">
        <f ca="1"/>
        <v>1970-07</v>
      </c>
    </row>
    <row r="25760" spans="12:15" x14ac:dyDescent="0.4">
      <c r="L25760" s="56">
        <f ca="1"/>
        <v>25759</v>
      </c>
      <c r="M25760" s="53">
        <f ca="1"/>
        <v>1970</v>
      </c>
      <c r="N25760" s="53">
        <f ca="1"/>
        <v>7</v>
      </c>
      <c r="O25760" s="53" t="str">
        <f ca="1"/>
        <v>1970-07</v>
      </c>
    </row>
    <row r="25761" spans="12:15" x14ac:dyDescent="0.4">
      <c r="L25761" s="56">
        <f ca="1"/>
        <v>25760</v>
      </c>
      <c r="M25761" s="53">
        <f ca="1"/>
        <v>1970</v>
      </c>
      <c r="N25761" s="53">
        <f ca="1"/>
        <v>7</v>
      </c>
      <c r="O25761" s="53" t="str">
        <f ca="1"/>
        <v>1970-07</v>
      </c>
    </row>
    <row r="25762" spans="12:15" x14ac:dyDescent="0.4">
      <c r="L25762" s="56">
        <f ca="1"/>
        <v>25761</v>
      </c>
      <c r="M25762" s="53">
        <f ca="1"/>
        <v>1970</v>
      </c>
      <c r="N25762" s="53">
        <f ca="1"/>
        <v>7</v>
      </c>
      <c r="O25762" s="53" t="str">
        <f ca="1"/>
        <v>1970-07</v>
      </c>
    </row>
    <row r="25763" spans="12:15" x14ac:dyDescent="0.4">
      <c r="L25763" s="56">
        <f ca="1"/>
        <v>25762</v>
      </c>
      <c r="M25763" s="53">
        <f ca="1"/>
        <v>1970</v>
      </c>
      <c r="N25763" s="53">
        <f ca="1"/>
        <v>7</v>
      </c>
      <c r="O25763" s="53" t="str">
        <f ca="1"/>
        <v>1970-07</v>
      </c>
    </row>
    <row r="25764" spans="12:15" x14ac:dyDescent="0.4">
      <c r="L25764" s="56">
        <f ca="1"/>
        <v>25763</v>
      </c>
      <c r="M25764" s="53">
        <f ca="1"/>
        <v>1970</v>
      </c>
      <c r="N25764" s="53">
        <f ca="1"/>
        <v>7</v>
      </c>
      <c r="O25764" s="53" t="str">
        <f ca="1"/>
        <v>1970-07</v>
      </c>
    </row>
    <row r="25765" spans="12:15" x14ac:dyDescent="0.4">
      <c r="L25765" s="56">
        <f ca="1"/>
        <v>25764</v>
      </c>
      <c r="M25765" s="53">
        <f ca="1"/>
        <v>1970</v>
      </c>
      <c r="N25765" s="53">
        <f ca="1"/>
        <v>7</v>
      </c>
      <c r="O25765" s="53" t="str">
        <f ca="1"/>
        <v>1970-07</v>
      </c>
    </row>
    <row r="25766" spans="12:15" x14ac:dyDescent="0.4">
      <c r="L25766" s="56">
        <f ca="1"/>
        <v>25765</v>
      </c>
      <c r="M25766" s="53">
        <f ca="1"/>
        <v>1970</v>
      </c>
      <c r="N25766" s="53">
        <f ca="1"/>
        <v>7</v>
      </c>
      <c r="O25766" s="53" t="str">
        <f ca="1"/>
        <v>1970-07</v>
      </c>
    </row>
    <row r="25767" spans="12:15" x14ac:dyDescent="0.4">
      <c r="L25767" s="56">
        <f ca="1"/>
        <v>25766</v>
      </c>
      <c r="M25767" s="53">
        <f ca="1"/>
        <v>1970</v>
      </c>
      <c r="N25767" s="53">
        <f ca="1"/>
        <v>7</v>
      </c>
      <c r="O25767" s="53" t="str">
        <f ca="1"/>
        <v>1970-07</v>
      </c>
    </row>
    <row r="25768" spans="12:15" x14ac:dyDescent="0.4">
      <c r="L25768" s="56">
        <f ca="1"/>
        <v>25767</v>
      </c>
      <c r="M25768" s="53">
        <f ca="1"/>
        <v>1970</v>
      </c>
      <c r="N25768" s="53">
        <f ca="1"/>
        <v>7</v>
      </c>
      <c r="O25768" s="53" t="str">
        <f ca="1"/>
        <v>1970-07</v>
      </c>
    </row>
    <row r="25769" spans="12:15" x14ac:dyDescent="0.4">
      <c r="L25769" s="56">
        <f ca="1"/>
        <v>25768</v>
      </c>
      <c r="M25769" s="53">
        <f ca="1"/>
        <v>1970</v>
      </c>
      <c r="N25769" s="53">
        <f ca="1"/>
        <v>7</v>
      </c>
      <c r="O25769" s="53" t="str">
        <f ca="1"/>
        <v>1970-07</v>
      </c>
    </row>
    <row r="25770" spans="12:15" x14ac:dyDescent="0.4">
      <c r="L25770" s="56">
        <f ca="1"/>
        <v>25769</v>
      </c>
      <c r="M25770" s="53">
        <f ca="1"/>
        <v>1970</v>
      </c>
      <c r="N25770" s="53">
        <f ca="1"/>
        <v>7</v>
      </c>
      <c r="O25770" s="53" t="str">
        <f ca="1"/>
        <v>1970-07</v>
      </c>
    </row>
    <row r="25771" spans="12:15" x14ac:dyDescent="0.4">
      <c r="L25771" s="56">
        <f ca="1"/>
        <v>25770</v>
      </c>
      <c r="M25771" s="53">
        <f ca="1"/>
        <v>1970</v>
      </c>
      <c r="N25771" s="53">
        <f ca="1"/>
        <v>7</v>
      </c>
      <c r="O25771" s="53" t="str">
        <f ca="1"/>
        <v>1970-07</v>
      </c>
    </row>
    <row r="25772" spans="12:15" x14ac:dyDescent="0.4">
      <c r="L25772" s="56">
        <f ca="1"/>
        <v>25771</v>
      </c>
      <c r="M25772" s="53">
        <f ca="1"/>
        <v>1970</v>
      </c>
      <c r="N25772" s="53">
        <f ca="1"/>
        <v>7</v>
      </c>
      <c r="O25772" s="53" t="str">
        <f ca="1"/>
        <v>1970-07</v>
      </c>
    </row>
    <row r="25773" spans="12:15" x14ac:dyDescent="0.4">
      <c r="L25773" s="56">
        <f ca="1"/>
        <v>25772</v>
      </c>
      <c r="M25773" s="53">
        <f ca="1"/>
        <v>1970</v>
      </c>
      <c r="N25773" s="53">
        <f ca="1"/>
        <v>7</v>
      </c>
      <c r="O25773" s="53" t="str">
        <f ca="1"/>
        <v>1970-07</v>
      </c>
    </row>
    <row r="25774" spans="12:15" x14ac:dyDescent="0.4">
      <c r="L25774" s="56">
        <f ca="1"/>
        <v>25773</v>
      </c>
      <c r="M25774" s="53">
        <f ca="1"/>
        <v>1970</v>
      </c>
      <c r="N25774" s="53">
        <f ca="1"/>
        <v>7</v>
      </c>
      <c r="O25774" s="53" t="str">
        <f ca="1"/>
        <v>1970-07</v>
      </c>
    </row>
    <row r="25775" spans="12:15" x14ac:dyDescent="0.4">
      <c r="L25775" s="56">
        <f ca="1"/>
        <v>25774</v>
      </c>
      <c r="M25775" s="53">
        <f ca="1"/>
        <v>1970</v>
      </c>
      <c r="N25775" s="53">
        <f ca="1"/>
        <v>7</v>
      </c>
      <c r="O25775" s="53" t="str">
        <f ca="1"/>
        <v>1970-07</v>
      </c>
    </row>
    <row r="25776" spans="12:15" x14ac:dyDescent="0.4">
      <c r="L25776" s="56">
        <f ca="1"/>
        <v>25775</v>
      </c>
      <c r="M25776" s="53">
        <f ca="1"/>
        <v>1970</v>
      </c>
      <c r="N25776" s="53">
        <f ca="1"/>
        <v>7</v>
      </c>
      <c r="O25776" s="53" t="str">
        <f ca="1"/>
        <v>1970-07</v>
      </c>
    </row>
    <row r="25777" spans="12:15" x14ac:dyDescent="0.4">
      <c r="L25777" s="56">
        <f ca="1"/>
        <v>25776</v>
      </c>
      <c r="M25777" s="53">
        <f ca="1"/>
        <v>1970</v>
      </c>
      <c r="N25777" s="53">
        <f ca="1"/>
        <v>7</v>
      </c>
      <c r="O25777" s="53" t="str">
        <f ca="1"/>
        <v>1970-07</v>
      </c>
    </row>
    <row r="25778" spans="12:15" x14ac:dyDescent="0.4">
      <c r="L25778" s="56">
        <f ca="1"/>
        <v>25777</v>
      </c>
      <c r="M25778" s="53">
        <f ca="1"/>
        <v>1970</v>
      </c>
      <c r="N25778" s="53">
        <f ca="1"/>
        <v>7</v>
      </c>
      <c r="O25778" s="53" t="str">
        <f ca="1"/>
        <v>1970-07</v>
      </c>
    </row>
    <row r="25779" spans="12:15" x14ac:dyDescent="0.4">
      <c r="L25779" s="56">
        <f ca="1"/>
        <v>25778</v>
      </c>
      <c r="M25779" s="53">
        <f ca="1"/>
        <v>1970</v>
      </c>
      <c r="N25779" s="53">
        <f ca="1"/>
        <v>7</v>
      </c>
      <c r="O25779" s="53" t="str">
        <f ca="1"/>
        <v>1970-07</v>
      </c>
    </row>
    <row r="25780" spans="12:15" x14ac:dyDescent="0.4">
      <c r="L25780" s="56">
        <f ca="1"/>
        <v>25779</v>
      </c>
      <c r="M25780" s="53">
        <f ca="1"/>
        <v>1970</v>
      </c>
      <c r="N25780" s="53">
        <f ca="1"/>
        <v>7</v>
      </c>
      <c r="O25780" s="53" t="str">
        <f ca="1"/>
        <v>1970-07</v>
      </c>
    </row>
    <row r="25781" spans="12:15" x14ac:dyDescent="0.4">
      <c r="L25781" s="56">
        <f ca="1"/>
        <v>25780</v>
      </c>
      <c r="M25781" s="53">
        <f ca="1"/>
        <v>1970</v>
      </c>
      <c r="N25781" s="53">
        <f ca="1"/>
        <v>7</v>
      </c>
      <c r="O25781" s="53" t="str">
        <f ca="1"/>
        <v>1970-07</v>
      </c>
    </row>
    <row r="25782" spans="12:15" x14ac:dyDescent="0.4">
      <c r="L25782" s="56">
        <f ca="1"/>
        <v>25781</v>
      </c>
      <c r="M25782" s="53">
        <f ca="1"/>
        <v>1970</v>
      </c>
      <c r="N25782" s="53">
        <f ca="1"/>
        <v>8</v>
      </c>
      <c r="O25782" s="53" t="str">
        <f ca="1"/>
        <v>1970-08</v>
      </c>
    </row>
    <row r="25783" spans="12:15" x14ac:dyDescent="0.4">
      <c r="L25783" s="56">
        <f ca="1"/>
        <v>25782</v>
      </c>
      <c r="M25783" s="53">
        <f ca="1"/>
        <v>1970</v>
      </c>
      <c r="N25783" s="53">
        <f ca="1"/>
        <v>8</v>
      </c>
      <c r="O25783" s="53" t="str">
        <f ca="1"/>
        <v>1970-08</v>
      </c>
    </row>
    <row r="25784" spans="12:15" x14ac:dyDescent="0.4">
      <c r="L25784" s="56">
        <f ca="1"/>
        <v>25783</v>
      </c>
      <c r="M25784" s="53">
        <f ca="1"/>
        <v>1970</v>
      </c>
      <c r="N25784" s="53">
        <f ca="1"/>
        <v>8</v>
      </c>
      <c r="O25784" s="53" t="str">
        <f ca="1"/>
        <v>1970-08</v>
      </c>
    </row>
    <row r="25785" spans="12:15" x14ac:dyDescent="0.4">
      <c r="L25785" s="56">
        <f ca="1"/>
        <v>25784</v>
      </c>
      <c r="M25785" s="53">
        <f ca="1"/>
        <v>1970</v>
      </c>
      <c r="N25785" s="53">
        <f ca="1"/>
        <v>8</v>
      </c>
      <c r="O25785" s="53" t="str">
        <f ca="1"/>
        <v>1970-08</v>
      </c>
    </row>
    <row r="25786" spans="12:15" x14ac:dyDescent="0.4">
      <c r="L25786" s="56">
        <f ca="1"/>
        <v>25785</v>
      </c>
      <c r="M25786" s="53">
        <f ca="1"/>
        <v>1970</v>
      </c>
      <c r="N25786" s="53">
        <f ca="1"/>
        <v>8</v>
      </c>
      <c r="O25786" s="53" t="str">
        <f ca="1"/>
        <v>1970-08</v>
      </c>
    </row>
    <row r="25787" spans="12:15" x14ac:dyDescent="0.4">
      <c r="L25787" s="56">
        <f ca="1"/>
        <v>25786</v>
      </c>
      <c r="M25787" s="53">
        <f ca="1"/>
        <v>1970</v>
      </c>
      <c r="N25787" s="53">
        <f ca="1"/>
        <v>8</v>
      </c>
      <c r="O25787" s="53" t="str">
        <f ca="1"/>
        <v>1970-08</v>
      </c>
    </row>
    <row r="25788" spans="12:15" x14ac:dyDescent="0.4">
      <c r="L25788" s="56">
        <f ca="1"/>
        <v>25787</v>
      </c>
      <c r="M25788" s="53">
        <f ca="1"/>
        <v>1970</v>
      </c>
      <c r="N25788" s="53">
        <f ca="1"/>
        <v>8</v>
      </c>
      <c r="O25788" s="53" t="str">
        <f ca="1"/>
        <v>1970-08</v>
      </c>
    </row>
    <row r="25789" spans="12:15" x14ac:dyDescent="0.4">
      <c r="L25789" s="56">
        <f ca="1"/>
        <v>25788</v>
      </c>
      <c r="M25789" s="53">
        <f ca="1"/>
        <v>1970</v>
      </c>
      <c r="N25789" s="53">
        <f ca="1"/>
        <v>8</v>
      </c>
      <c r="O25789" s="53" t="str">
        <f ca="1"/>
        <v>1970-08</v>
      </c>
    </row>
    <row r="25790" spans="12:15" x14ac:dyDescent="0.4">
      <c r="L25790" s="56">
        <f ca="1"/>
        <v>25789</v>
      </c>
      <c r="M25790" s="53">
        <f ca="1"/>
        <v>1970</v>
      </c>
      <c r="N25790" s="53">
        <f ca="1"/>
        <v>8</v>
      </c>
      <c r="O25790" s="53" t="str">
        <f ca="1"/>
        <v>1970-08</v>
      </c>
    </row>
    <row r="25791" spans="12:15" x14ac:dyDescent="0.4">
      <c r="L25791" s="56">
        <f ca="1"/>
        <v>25790</v>
      </c>
      <c r="M25791" s="53">
        <f ca="1"/>
        <v>1970</v>
      </c>
      <c r="N25791" s="53">
        <f ca="1"/>
        <v>8</v>
      </c>
      <c r="O25791" s="53" t="str">
        <f ca="1"/>
        <v>1970-08</v>
      </c>
    </row>
    <row r="25792" spans="12:15" x14ac:dyDescent="0.4">
      <c r="L25792" s="56">
        <f ca="1"/>
        <v>25791</v>
      </c>
      <c r="M25792" s="53">
        <f ca="1"/>
        <v>1970</v>
      </c>
      <c r="N25792" s="53">
        <f ca="1"/>
        <v>8</v>
      </c>
      <c r="O25792" s="53" t="str">
        <f ca="1"/>
        <v>1970-08</v>
      </c>
    </row>
    <row r="25793" spans="12:15" x14ac:dyDescent="0.4">
      <c r="L25793" s="56">
        <f ca="1"/>
        <v>25792</v>
      </c>
      <c r="M25793" s="53">
        <f ca="1"/>
        <v>1970</v>
      </c>
      <c r="N25793" s="53">
        <f ca="1"/>
        <v>8</v>
      </c>
      <c r="O25793" s="53" t="str">
        <f ca="1"/>
        <v>1970-08</v>
      </c>
    </row>
    <row r="25794" spans="12:15" x14ac:dyDescent="0.4">
      <c r="L25794" s="56">
        <f ca="1"/>
        <v>25793</v>
      </c>
      <c r="M25794" s="53">
        <f ca="1"/>
        <v>1970</v>
      </c>
      <c r="N25794" s="53">
        <f ca="1"/>
        <v>8</v>
      </c>
      <c r="O25794" s="53" t="str">
        <f ca="1"/>
        <v>1970-08</v>
      </c>
    </row>
    <row r="25795" spans="12:15" x14ac:dyDescent="0.4">
      <c r="L25795" s="56">
        <f ca="1"/>
        <v>25794</v>
      </c>
      <c r="M25795" s="53">
        <f ca="1"/>
        <v>1970</v>
      </c>
      <c r="N25795" s="53">
        <f ca="1"/>
        <v>8</v>
      </c>
      <c r="O25795" s="53" t="str">
        <f ca="1"/>
        <v>1970-08</v>
      </c>
    </row>
    <row r="25796" spans="12:15" x14ac:dyDescent="0.4">
      <c r="L25796" s="56">
        <f ca="1"/>
        <v>25795</v>
      </c>
      <c r="M25796" s="53">
        <f ca="1"/>
        <v>1970</v>
      </c>
      <c r="N25796" s="53">
        <f ca="1"/>
        <v>8</v>
      </c>
      <c r="O25796" s="53" t="str">
        <f ca="1"/>
        <v>1970-08</v>
      </c>
    </row>
    <row r="25797" spans="12:15" x14ac:dyDescent="0.4">
      <c r="L25797" s="56">
        <f ca="1"/>
        <v>25796</v>
      </c>
      <c r="M25797" s="53">
        <f ca="1"/>
        <v>1970</v>
      </c>
      <c r="N25797" s="53">
        <f ca="1"/>
        <v>8</v>
      </c>
      <c r="O25797" s="53" t="str">
        <f ca="1"/>
        <v>1970-08</v>
      </c>
    </row>
    <row r="25798" spans="12:15" x14ac:dyDescent="0.4">
      <c r="L25798" s="56">
        <f ca="1"/>
        <v>25797</v>
      </c>
      <c r="M25798" s="53">
        <f ca="1"/>
        <v>1970</v>
      </c>
      <c r="N25798" s="53">
        <f ca="1"/>
        <v>8</v>
      </c>
      <c r="O25798" s="53" t="str">
        <f ca="1"/>
        <v>1970-08</v>
      </c>
    </row>
    <row r="25799" spans="12:15" x14ac:dyDescent="0.4">
      <c r="L25799" s="56">
        <f ca="1"/>
        <v>25798</v>
      </c>
      <c r="M25799" s="53">
        <f ca="1"/>
        <v>1970</v>
      </c>
      <c r="N25799" s="53">
        <f ca="1"/>
        <v>8</v>
      </c>
      <c r="O25799" s="53" t="str">
        <f ca="1"/>
        <v>1970-08</v>
      </c>
    </row>
    <row r="25800" spans="12:15" x14ac:dyDescent="0.4">
      <c r="L25800" s="56">
        <f ca="1"/>
        <v>25799</v>
      </c>
      <c r="M25800" s="53">
        <f ca="1"/>
        <v>1970</v>
      </c>
      <c r="N25800" s="53">
        <f ca="1"/>
        <v>8</v>
      </c>
      <c r="O25800" s="53" t="str">
        <f ca="1"/>
        <v>1970-08</v>
      </c>
    </row>
    <row r="25801" spans="12:15" x14ac:dyDescent="0.4">
      <c r="L25801" s="56">
        <f ca="1"/>
        <v>25800</v>
      </c>
      <c r="M25801" s="53">
        <f ca="1"/>
        <v>1970</v>
      </c>
      <c r="N25801" s="53">
        <f ca="1"/>
        <v>8</v>
      </c>
      <c r="O25801" s="53" t="str">
        <f ca="1"/>
        <v>1970-08</v>
      </c>
    </row>
    <row r="25802" spans="12:15" x14ac:dyDescent="0.4">
      <c r="L25802" s="56">
        <f ca="1"/>
        <v>25801</v>
      </c>
      <c r="M25802" s="53">
        <f ca="1"/>
        <v>1970</v>
      </c>
      <c r="N25802" s="53">
        <f ca="1"/>
        <v>8</v>
      </c>
      <c r="O25802" s="53" t="str">
        <f ca="1"/>
        <v>1970-08</v>
      </c>
    </row>
    <row r="25803" spans="12:15" x14ac:dyDescent="0.4">
      <c r="L25803" s="56">
        <f ca="1"/>
        <v>25802</v>
      </c>
      <c r="M25803" s="53">
        <f ca="1"/>
        <v>1970</v>
      </c>
      <c r="N25803" s="53">
        <f ca="1"/>
        <v>8</v>
      </c>
      <c r="O25803" s="53" t="str">
        <f ca="1"/>
        <v>1970-08</v>
      </c>
    </row>
    <row r="25804" spans="12:15" x14ac:dyDescent="0.4">
      <c r="L25804" s="56">
        <f ca="1"/>
        <v>25803</v>
      </c>
      <c r="M25804" s="53">
        <f ca="1"/>
        <v>1970</v>
      </c>
      <c r="N25804" s="53">
        <f ca="1"/>
        <v>8</v>
      </c>
      <c r="O25804" s="53" t="str">
        <f ca="1"/>
        <v>1970-08</v>
      </c>
    </row>
    <row r="25805" spans="12:15" x14ac:dyDescent="0.4">
      <c r="L25805" s="56">
        <f ca="1"/>
        <v>25804</v>
      </c>
      <c r="M25805" s="53">
        <f ca="1"/>
        <v>1970</v>
      </c>
      <c r="N25805" s="53">
        <f ca="1"/>
        <v>8</v>
      </c>
      <c r="O25805" s="53" t="str">
        <f ca="1"/>
        <v>1970-08</v>
      </c>
    </row>
    <row r="25806" spans="12:15" x14ac:dyDescent="0.4">
      <c r="L25806" s="56">
        <f ca="1"/>
        <v>25805</v>
      </c>
      <c r="M25806" s="53">
        <f ca="1"/>
        <v>1970</v>
      </c>
      <c r="N25806" s="53">
        <f ca="1"/>
        <v>8</v>
      </c>
      <c r="O25806" s="53" t="str">
        <f ca="1"/>
        <v>1970-08</v>
      </c>
    </row>
    <row r="25807" spans="12:15" x14ac:dyDescent="0.4">
      <c r="L25807" s="56">
        <f ca="1"/>
        <v>25806</v>
      </c>
      <c r="M25807" s="53">
        <f ca="1"/>
        <v>1970</v>
      </c>
      <c r="N25807" s="53">
        <f ca="1"/>
        <v>8</v>
      </c>
      <c r="O25807" s="53" t="str">
        <f ca="1"/>
        <v>1970-08</v>
      </c>
    </row>
    <row r="25808" spans="12:15" x14ac:dyDescent="0.4">
      <c r="L25808" s="56">
        <f ca="1"/>
        <v>25807</v>
      </c>
      <c r="M25808" s="53">
        <f ca="1"/>
        <v>1970</v>
      </c>
      <c r="N25808" s="53">
        <f ca="1"/>
        <v>8</v>
      </c>
      <c r="O25808" s="53" t="str">
        <f ca="1"/>
        <v>1970-08</v>
      </c>
    </row>
    <row r="25809" spans="12:15" x14ac:dyDescent="0.4">
      <c r="L25809" s="56">
        <f ca="1"/>
        <v>25808</v>
      </c>
      <c r="M25809" s="53">
        <f ca="1"/>
        <v>1970</v>
      </c>
      <c r="N25809" s="53">
        <f ca="1"/>
        <v>8</v>
      </c>
      <c r="O25809" s="53" t="str">
        <f ca="1"/>
        <v>1970-08</v>
      </c>
    </row>
    <row r="25810" spans="12:15" x14ac:dyDescent="0.4">
      <c r="L25810" s="56">
        <f ca="1"/>
        <v>25809</v>
      </c>
      <c r="M25810" s="53">
        <f ca="1"/>
        <v>1970</v>
      </c>
      <c r="N25810" s="53">
        <f ca="1"/>
        <v>8</v>
      </c>
      <c r="O25810" s="53" t="str">
        <f ca="1"/>
        <v>1970-08</v>
      </c>
    </row>
    <row r="25811" spans="12:15" x14ac:dyDescent="0.4">
      <c r="L25811" s="56">
        <f ca="1"/>
        <v>25810</v>
      </c>
      <c r="M25811" s="53">
        <f ca="1"/>
        <v>1970</v>
      </c>
      <c r="N25811" s="53">
        <f ca="1"/>
        <v>8</v>
      </c>
      <c r="O25811" s="53" t="str">
        <f ca="1"/>
        <v>1970-08</v>
      </c>
    </row>
    <row r="25812" spans="12:15" x14ac:dyDescent="0.4">
      <c r="L25812" s="56">
        <f ca="1"/>
        <v>25811</v>
      </c>
      <c r="M25812" s="53">
        <f ca="1"/>
        <v>1970</v>
      </c>
      <c r="N25812" s="53">
        <f ca="1"/>
        <v>8</v>
      </c>
      <c r="O25812" s="53" t="str">
        <f ca="1"/>
        <v>1970-08</v>
      </c>
    </row>
    <row r="25813" spans="12:15" x14ac:dyDescent="0.4">
      <c r="L25813" s="56">
        <f ca="1"/>
        <v>25812</v>
      </c>
      <c r="M25813" s="53">
        <f ca="1"/>
        <v>1970</v>
      </c>
      <c r="N25813" s="53">
        <f ca="1"/>
        <v>9</v>
      </c>
      <c r="O25813" s="53" t="str">
        <f ca="1"/>
        <v>1970-09</v>
      </c>
    </row>
    <row r="25814" spans="12:15" x14ac:dyDescent="0.4">
      <c r="L25814" s="56">
        <f ca="1"/>
        <v>25813</v>
      </c>
      <c r="M25814" s="53">
        <f ca="1"/>
        <v>1970</v>
      </c>
      <c r="N25814" s="53">
        <f ca="1"/>
        <v>9</v>
      </c>
      <c r="O25814" s="53" t="str">
        <f ca="1"/>
        <v>1970-09</v>
      </c>
    </row>
    <row r="25815" spans="12:15" x14ac:dyDescent="0.4">
      <c r="L25815" s="56">
        <f ca="1"/>
        <v>25814</v>
      </c>
      <c r="M25815" s="53">
        <f ca="1"/>
        <v>1970</v>
      </c>
      <c r="N25815" s="53">
        <f ca="1"/>
        <v>9</v>
      </c>
      <c r="O25815" s="53" t="str">
        <f ca="1"/>
        <v>1970-09</v>
      </c>
    </row>
    <row r="25816" spans="12:15" x14ac:dyDescent="0.4">
      <c r="L25816" s="56">
        <f ca="1"/>
        <v>25815</v>
      </c>
      <c r="M25816" s="53">
        <f ca="1"/>
        <v>1970</v>
      </c>
      <c r="N25816" s="53">
        <f ca="1"/>
        <v>9</v>
      </c>
      <c r="O25816" s="53" t="str">
        <f ca="1"/>
        <v>1970-09</v>
      </c>
    </row>
    <row r="25817" spans="12:15" x14ac:dyDescent="0.4">
      <c r="L25817" s="56">
        <f ca="1"/>
        <v>25816</v>
      </c>
      <c r="M25817" s="53">
        <f ca="1"/>
        <v>1970</v>
      </c>
      <c r="N25817" s="53">
        <f ca="1"/>
        <v>9</v>
      </c>
      <c r="O25817" s="53" t="str">
        <f ca="1"/>
        <v>1970-09</v>
      </c>
    </row>
    <row r="25818" spans="12:15" x14ac:dyDescent="0.4">
      <c r="L25818" s="56">
        <f ca="1"/>
        <v>25817</v>
      </c>
      <c r="M25818" s="53">
        <f ca="1"/>
        <v>1970</v>
      </c>
      <c r="N25818" s="53">
        <f ca="1"/>
        <v>9</v>
      </c>
      <c r="O25818" s="53" t="str">
        <f ca="1"/>
        <v>1970-09</v>
      </c>
    </row>
    <row r="25819" spans="12:15" x14ac:dyDescent="0.4">
      <c r="L25819" s="56">
        <f ca="1"/>
        <v>25818</v>
      </c>
      <c r="M25819" s="53">
        <f ca="1"/>
        <v>1970</v>
      </c>
      <c r="N25819" s="53">
        <f ca="1"/>
        <v>9</v>
      </c>
      <c r="O25819" s="53" t="str">
        <f ca="1"/>
        <v>1970-09</v>
      </c>
    </row>
    <row r="25820" spans="12:15" x14ac:dyDescent="0.4">
      <c r="L25820" s="56">
        <f ca="1"/>
        <v>25819</v>
      </c>
      <c r="M25820" s="53">
        <f ca="1"/>
        <v>1970</v>
      </c>
      <c r="N25820" s="53">
        <f ca="1"/>
        <v>9</v>
      </c>
      <c r="O25820" s="53" t="str">
        <f ca="1"/>
        <v>1970-09</v>
      </c>
    </row>
    <row r="25821" spans="12:15" x14ac:dyDescent="0.4">
      <c r="L25821" s="56">
        <f ca="1"/>
        <v>25820</v>
      </c>
      <c r="M25821" s="53">
        <f ca="1"/>
        <v>1970</v>
      </c>
      <c r="N25821" s="53">
        <f ca="1"/>
        <v>9</v>
      </c>
      <c r="O25821" s="53" t="str">
        <f ca="1"/>
        <v>1970-09</v>
      </c>
    </row>
    <row r="25822" spans="12:15" x14ac:dyDescent="0.4">
      <c r="L25822" s="56">
        <f ca="1"/>
        <v>25821</v>
      </c>
      <c r="M25822" s="53">
        <f ca="1"/>
        <v>1970</v>
      </c>
      <c r="N25822" s="53">
        <f ca="1"/>
        <v>9</v>
      </c>
      <c r="O25822" s="53" t="str">
        <f ca="1"/>
        <v>1970-09</v>
      </c>
    </row>
    <row r="25823" spans="12:15" x14ac:dyDescent="0.4">
      <c r="L25823" s="56">
        <f ca="1"/>
        <v>25822</v>
      </c>
      <c r="M25823" s="53">
        <f ca="1"/>
        <v>1970</v>
      </c>
      <c r="N25823" s="53">
        <f ca="1"/>
        <v>9</v>
      </c>
      <c r="O25823" s="53" t="str">
        <f ca="1"/>
        <v>1970-09</v>
      </c>
    </row>
    <row r="25824" spans="12:15" x14ac:dyDescent="0.4">
      <c r="L25824" s="56">
        <f ca="1"/>
        <v>25823</v>
      </c>
      <c r="M25824" s="53">
        <f ca="1"/>
        <v>1970</v>
      </c>
      <c r="N25824" s="53">
        <f ca="1"/>
        <v>9</v>
      </c>
      <c r="O25824" s="53" t="str">
        <f ca="1"/>
        <v>1970-09</v>
      </c>
    </row>
    <row r="25825" spans="12:15" x14ac:dyDescent="0.4">
      <c r="L25825" s="56">
        <f ca="1"/>
        <v>25824</v>
      </c>
      <c r="M25825" s="53">
        <f ca="1"/>
        <v>1970</v>
      </c>
      <c r="N25825" s="53">
        <f ca="1"/>
        <v>9</v>
      </c>
      <c r="O25825" s="53" t="str">
        <f ca="1"/>
        <v>1970-09</v>
      </c>
    </row>
    <row r="25826" spans="12:15" x14ac:dyDescent="0.4">
      <c r="L25826" s="56">
        <f ca="1"/>
        <v>25825</v>
      </c>
      <c r="M25826" s="53">
        <f ca="1"/>
        <v>1970</v>
      </c>
      <c r="N25826" s="53">
        <f ca="1"/>
        <v>9</v>
      </c>
      <c r="O25826" s="53" t="str">
        <f ca="1"/>
        <v>1970-09</v>
      </c>
    </row>
    <row r="25827" spans="12:15" x14ac:dyDescent="0.4">
      <c r="L25827" s="56">
        <f ca="1"/>
        <v>25826</v>
      </c>
      <c r="M25827" s="53">
        <f ca="1"/>
        <v>1970</v>
      </c>
      <c r="N25827" s="53">
        <f ca="1"/>
        <v>9</v>
      </c>
      <c r="O25827" s="53" t="str">
        <f ca="1"/>
        <v>1970-09</v>
      </c>
    </row>
    <row r="25828" spans="12:15" x14ac:dyDescent="0.4">
      <c r="L25828" s="56">
        <f ca="1"/>
        <v>25827</v>
      </c>
      <c r="M25828" s="53">
        <f ca="1"/>
        <v>1970</v>
      </c>
      <c r="N25828" s="53">
        <f ca="1"/>
        <v>9</v>
      </c>
      <c r="O25828" s="53" t="str">
        <f ca="1"/>
        <v>1970-09</v>
      </c>
    </row>
    <row r="25829" spans="12:15" x14ac:dyDescent="0.4">
      <c r="L25829" s="56">
        <f ca="1"/>
        <v>25828</v>
      </c>
      <c r="M25829" s="53">
        <f ca="1"/>
        <v>1970</v>
      </c>
      <c r="N25829" s="53">
        <f ca="1"/>
        <v>9</v>
      </c>
      <c r="O25829" s="53" t="str">
        <f ca="1"/>
        <v>1970-09</v>
      </c>
    </row>
    <row r="25830" spans="12:15" x14ac:dyDescent="0.4">
      <c r="L25830" s="56">
        <f ca="1"/>
        <v>25829</v>
      </c>
      <c r="M25830" s="53">
        <f ca="1"/>
        <v>1970</v>
      </c>
      <c r="N25830" s="53">
        <f ca="1"/>
        <v>9</v>
      </c>
      <c r="O25830" s="53" t="str">
        <f ca="1"/>
        <v>1970-09</v>
      </c>
    </row>
    <row r="25831" spans="12:15" x14ac:dyDescent="0.4">
      <c r="L25831" s="56">
        <f ca="1"/>
        <v>25830</v>
      </c>
      <c r="M25831" s="53">
        <f ca="1"/>
        <v>1970</v>
      </c>
      <c r="N25831" s="53">
        <f ca="1"/>
        <v>9</v>
      </c>
      <c r="O25831" s="53" t="str">
        <f ca="1"/>
        <v>1970-09</v>
      </c>
    </row>
    <row r="25832" spans="12:15" x14ac:dyDescent="0.4">
      <c r="L25832" s="56">
        <f ca="1"/>
        <v>25831</v>
      </c>
      <c r="M25832" s="53">
        <f ca="1"/>
        <v>1970</v>
      </c>
      <c r="N25832" s="53">
        <f ca="1"/>
        <v>9</v>
      </c>
      <c r="O25832" s="53" t="str">
        <f ca="1"/>
        <v>1970-09</v>
      </c>
    </row>
    <row r="25833" spans="12:15" x14ac:dyDescent="0.4">
      <c r="L25833" s="56">
        <f ca="1"/>
        <v>25832</v>
      </c>
      <c r="M25833" s="53">
        <f ca="1"/>
        <v>1970</v>
      </c>
      <c r="N25833" s="53">
        <f ca="1"/>
        <v>9</v>
      </c>
      <c r="O25833" s="53" t="str">
        <f ca="1"/>
        <v>1970-09</v>
      </c>
    </row>
    <row r="25834" spans="12:15" x14ac:dyDescent="0.4">
      <c r="L25834" s="56">
        <f ca="1"/>
        <v>25833</v>
      </c>
      <c r="M25834" s="53">
        <f ca="1"/>
        <v>1970</v>
      </c>
      <c r="N25834" s="53">
        <f ca="1"/>
        <v>9</v>
      </c>
      <c r="O25834" s="53" t="str">
        <f ca="1"/>
        <v>1970-09</v>
      </c>
    </row>
    <row r="25835" spans="12:15" x14ac:dyDescent="0.4">
      <c r="L25835" s="56">
        <f ca="1"/>
        <v>25834</v>
      </c>
      <c r="M25835" s="53">
        <f ca="1"/>
        <v>1970</v>
      </c>
      <c r="N25835" s="53">
        <f ca="1"/>
        <v>9</v>
      </c>
      <c r="O25835" s="53" t="str">
        <f ca="1"/>
        <v>1970-09</v>
      </c>
    </row>
    <row r="25836" spans="12:15" x14ac:dyDescent="0.4">
      <c r="L25836" s="56">
        <f ca="1"/>
        <v>25835</v>
      </c>
      <c r="M25836" s="53">
        <f ca="1"/>
        <v>1970</v>
      </c>
      <c r="N25836" s="53">
        <f ca="1"/>
        <v>9</v>
      </c>
      <c r="O25836" s="53" t="str">
        <f ca="1"/>
        <v>1970-09</v>
      </c>
    </row>
    <row r="25837" spans="12:15" x14ac:dyDescent="0.4">
      <c r="L25837" s="56">
        <f ca="1"/>
        <v>25836</v>
      </c>
      <c r="M25837" s="53">
        <f ca="1"/>
        <v>1970</v>
      </c>
      <c r="N25837" s="53">
        <f ca="1"/>
        <v>9</v>
      </c>
      <c r="O25837" s="53" t="str">
        <f ca="1"/>
        <v>1970-09</v>
      </c>
    </row>
    <row r="25838" spans="12:15" x14ac:dyDescent="0.4">
      <c r="L25838" s="56">
        <f ca="1"/>
        <v>25837</v>
      </c>
      <c r="M25838" s="53">
        <f ca="1"/>
        <v>1970</v>
      </c>
      <c r="N25838" s="53">
        <f ca="1"/>
        <v>9</v>
      </c>
      <c r="O25838" s="53" t="str">
        <f ca="1"/>
        <v>1970-09</v>
      </c>
    </row>
    <row r="25839" spans="12:15" x14ac:dyDescent="0.4">
      <c r="L25839" s="56">
        <f ca="1"/>
        <v>25838</v>
      </c>
      <c r="M25839" s="53">
        <f ca="1"/>
        <v>1970</v>
      </c>
      <c r="N25839" s="53">
        <f ca="1"/>
        <v>9</v>
      </c>
      <c r="O25839" s="53" t="str">
        <f ca="1"/>
        <v>1970-09</v>
      </c>
    </row>
    <row r="25840" spans="12:15" x14ac:dyDescent="0.4">
      <c r="L25840" s="56">
        <f ca="1"/>
        <v>25839</v>
      </c>
      <c r="M25840" s="53">
        <f ca="1"/>
        <v>1970</v>
      </c>
      <c r="N25840" s="53">
        <f ca="1"/>
        <v>9</v>
      </c>
      <c r="O25840" s="53" t="str">
        <f ca="1"/>
        <v>1970-09</v>
      </c>
    </row>
    <row r="25841" spans="12:15" x14ac:dyDescent="0.4">
      <c r="L25841" s="56">
        <f ca="1"/>
        <v>25840</v>
      </c>
      <c r="M25841" s="53">
        <f ca="1"/>
        <v>1970</v>
      </c>
      <c r="N25841" s="53">
        <f ca="1"/>
        <v>9</v>
      </c>
      <c r="O25841" s="53" t="str">
        <f ca="1"/>
        <v>1970-09</v>
      </c>
    </row>
    <row r="25842" spans="12:15" x14ac:dyDescent="0.4">
      <c r="L25842" s="56">
        <f ca="1"/>
        <v>25841</v>
      </c>
      <c r="M25842" s="53">
        <f ca="1"/>
        <v>1970</v>
      </c>
      <c r="N25842" s="53">
        <f ca="1"/>
        <v>9</v>
      </c>
      <c r="O25842" s="53" t="str">
        <f ca="1"/>
        <v>1970-09</v>
      </c>
    </row>
    <row r="25843" spans="12:15" x14ac:dyDescent="0.4">
      <c r="L25843" s="56">
        <f ca="1"/>
        <v>25842</v>
      </c>
      <c r="M25843" s="53">
        <f ca="1"/>
        <v>1970</v>
      </c>
      <c r="N25843" s="53">
        <f ca="1"/>
        <v>10</v>
      </c>
      <c r="O25843" s="53" t="str">
        <f ca="1"/>
        <v>1970-10</v>
      </c>
    </row>
    <row r="25844" spans="12:15" x14ac:dyDescent="0.4">
      <c r="L25844" s="56">
        <f ca="1"/>
        <v>25843</v>
      </c>
      <c r="M25844" s="53">
        <f ca="1"/>
        <v>1970</v>
      </c>
      <c r="N25844" s="53">
        <f ca="1"/>
        <v>10</v>
      </c>
      <c r="O25844" s="53" t="str">
        <f ca="1"/>
        <v>1970-10</v>
      </c>
    </row>
    <row r="25845" spans="12:15" x14ac:dyDescent="0.4">
      <c r="L25845" s="56">
        <f ca="1"/>
        <v>25844</v>
      </c>
      <c r="M25845" s="53">
        <f ca="1"/>
        <v>1970</v>
      </c>
      <c r="N25845" s="53">
        <f ca="1"/>
        <v>10</v>
      </c>
      <c r="O25845" s="53" t="str">
        <f ca="1"/>
        <v>1970-10</v>
      </c>
    </row>
    <row r="25846" spans="12:15" x14ac:dyDescent="0.4">
      <c r="L25846" s="56">
        <f ca="1"/>
        <v>25845</v>
      </c>
      <c r="M25846" s="53">
        <f ca="1"/>
        <v>1970</v>
      </c>
      <c r="N25846" s="53">
        <f ca="1"/>
        <v>10</v>
      </c>
      <c r="O25846" s="53" t="str">
        <f ca="1"/>
        <v>1970-10</v>
      </c>
    </row>
    <row r="25847" spans="12:15" x14ac:dyDescent="0.4">
      <c r="L25847" s="56">
        <f ca="1"/>
        <v>25846</v>
      </c>
      <c r="M25847" s="53">
        <f ca="1"/>
        <v>1970</v>
      </c>
      <c r="N25847" s="53">
        <f ca="1"/>
        <v>10</v>
      </c>
      <c r="O25847" s="53" t="str">
        <f ca="1"/>
        <v>1970-10</v>
      </c>
    </row>
    <row r="25848" spans="12:15" x14ac:dyDescent="0.4">
      <c r="L25848" s="56">
        <f ca="1"/>
        <v>25847</v>
      </c>
      <c r="M25848" s="53">
        <f ca="1"/>
        <v>1970</v>
      </c>
      <c r="N25848" s="53">
        <f ca="1"/>
        <v>10</v>
      </c>
      <c r="O25848" s="53" t="str">
        <f ca="1"/>
        <v>1970-10</v>
      </c>
    </row>
    <row r="25849" spans="12:15" x14ac:dyDescent="0.4">
      <c r="L25849" s="56">
        <f ca="1"/>
        <v>25848</v>
      </c>
      <c r="M25849" s="53">
        <f ca="1"/>
        <v>1970</v>
      </c>
      <c r="N25849" s="53">
        <f ca="1"/>
        <v>10</v>
      </c>
      <c r="O25849" s="53" t="str">
        <f ca="1"/>
        <v>1970-10</v>
      </c>
    </row>
    <row r="25850" spans="12:15" x14ac:dyDescent="0.4">
      <c r="L25850" s="56">
        <f ca="1"/>
        <v>25849</v>
      </c>
      <c r="M25850" s="53">
        <f ca="1"/>
        <v>1970</v>
      </c>
      <c r="N25850" s="53">
        <f ca="1"/>
        <v>10</v>
      </c>
      <c r="O25850" s="53" t="str">
        <f ca="1"/>
        <v>1970-10</v>
      </c>
    </row>
    <row r="25851" spans="12:15" x14ac:dyDescent="0.4">
      <c r="L25851" s="56">
        <f ca="1"/>
        <v>25850</v>
      </c>
      <c r="M25851" s="53">
        <f ca="1"/>
        <v>1970</v>
      </c>
      <c r="N25851" s="53">
        <f ca="1"/>
        <v>10</v>
      </c>
      <c r="O25851" s="53" t="str">
        <f ca="1"/>
        <v>1970-10</v>
      </c>
    </row>
    <row r="25852" spans="12:15" x14ac:dyDescent="0.4">
      <c r="L25852" s="56">
        <f ca="1"/>
        <v>25851</v>
      </c>
      <c r="M25852" s="53">
        <f ca="1"/>
        <v>1970</v>
      </c>
      <c r="N25852" s="53">
        <f ca="1"/>
        <v>10</v>
      </c>
      <c r="O25852" s="53" t="str">
        <f ca="1"/>
        <v>1970-10</v>
      </c>
    </row>
    <row r="25853" spans="12:15" x14ac:dyDescent="0.4">
      <c r="L25853" s="56">
        <f ca="1"/>
        <v>25852</v>
      </c>
      <c r="M25853" s="53">
        <f ca="1"/>
        <v>1970</v>
      </c>
      <c r="N25853" s="53">
        <f ca="1"/>
        <v>10</v>
      </c>
      <c r="O25853" s="53" t="str">
        <f ca="1"/>
        <v>1970-10</v>
      </c>
    </row>
    <row r="25854" spans="12:15" x14ac:dyDescent="0.4">
      <c r="L25854" s="56">
        <f ca="1"/>
        <v>25853</v>
      </c>
      <c r="M25854" s="53">
        <f ca="1"/>
        <v>1970</v>
      </c>
      <c r="N25854" s="53">
        <f ca="1"/>
        <v>10</v>
      </c>
      <c r="O25854" s="53" t="str">
        <f ca="1"/>
        <v>1970-10</v>
      </c>
    </row>
    <row r="25855" spans="12:15" x14ac:dyDescent="0.4">
      <c r="L25855" s="56">
        <f ca="1"/>
        <v>25854</v>
      </c>
      <c r="M25855" s="53">
        <f ca="1"/>
        <v>1970</v>
      </c>
      <c r="N25855" s="53">
        <f ca="1"/>
        <v>10</v>
      </c>
      <c r="O25855" s="53" t="str">
        <f ca="1"/>
        <v>1970-10</v>
      </c>
    </row>
    <row r="25856" spans="12:15" x14ac:dyDescent="0.4">
      <c r="L25856" s="56">
        <f ca="1"/>
        <v>25855</v>
      </c>
      <c r="M25856" s="53">
        <f ca="1"/>
        <v>1970</v>
      </c>
      <c r="N25856" s="53">
        <f ca="1"/>
        <v>10</v>
      </c>
      <c r="O25856" s="53" t="str">
        <f ca="1"/>
        <v>1970-10</v>
      </c>
    </row>
    <row r="25857" spans="12:15" x14ac:dyDescent="0.4">
      <c r="L25857" s="56">
        <f ca="1"/>
        <v>25856</v>
      </c>
      <c r="M25857" s="53">
        <f ca="1"/>
        <v>1970</v>
      </c>
      <c r="N25857" s="53">
        <f ca="1"/>
        <v>10</v>
      </c>
      <c r="O25857" s="53" t="str">
        <f ca="1"/>
        <v>1970-10</v>
      </c>
    </row>
    <row r="25858" spans="12:15" x14ac:dyDescent="0.4">
      <c r="L25858" s="56">
        <f ca="1"/>
        <v>25857</v>
      </c>
      <c r="M25858" s="53">
        <f ca="1"/>
        <v>1970</v>
      </c>
      <c r="N25858" s="53">
        <f ca="1"/>
        <v>10</v>
      </c>
      <c r="O25858" s="53" t="str">
        <f ca="1"/>
        <v>1970-10</v>
      </c>
    </row>
    <row r="25859" spans="12:15" x14ac:dyDescent="0.4">
      <c r="L25859" s="56">
        <f ca="1"/>
        <v>25858</v>
      </c>
      <c r="M25859" s="53">
        <f ca="1"/>
        <v>1970</v>
      </c>
      <c r="N25859" s="53">
        <f ca="1"/>
        <v>10</v>
      </c>
      <c r="O25859" s="53" t="str">
        <f ca="1"/>
        <v>1970-10</v>
      </c>
    </row>
    <row r="25860" spans="12:15" x14ac:dyDescent="0.4">
      <c r="L25860" s="56">
        <f ca="1"/>
        <v>25859</v>
      </c>
      <c r="M25860" s="53">
        <f ca="1"/>
        <v>1970</v>
      </c>
      <c r="N25860" s="53">
        <f ca="1"/>
        <v>10</v>
      </c>
      <c r="O25860" s="53" t="str">
        <f ca="1"/>
        <v>1970-10</v>
      </c>
    </row>
    <row r="25861" spans="12:15" x14ac:dyDescent="0.4">
      <c r="L25861" s="56">
        <f ca="1"/>
        <v>25860</v>
      </c>
      <c r="M25861" s="53">
        <f ca="1"/>
        <v>1970</v>
      </c>
      <c r="N25861" s="53">
        <f ca="1"/>
        <v>10</v>
      </c>
      <c r="O25861" s="53" t="str">
        <f ca="1"/>
        <v>1970-10</v>
      </c>
    </row>
    <row r="25862" spans="12:15" x14ac:dyDescent="0.4">
      <c r="L25862" s="56">
        <f ca="1"/>
        <v>25861</v>
      </c>
      <c r="M25862" s="53">
        <f ca="1"/>
        <v>1970</v>
      </c>
      <c r="N25862" s="53">
        <f ca="1"/>
        <v>10</v>
      </c>
      <c r="O25862" s="53" t="str">
        <f ca="1"/>
        <v>1970-10</v>
      </c>
    </row>
    <row r="25863" spans="12:15" x14ac:dyDescent="0.4">
      <c r="L25863" s="56">
        <f ca="1"/>
        <v>25862</v>
      </c>
      <c r="M25863" s="53">
        <f ca="1"/>
        <v>1970</v>
      </c>
      <c r="N25863" s="53">
        <f ca="1"/>
        <v>10</v>
      </c>
      <c r="O25863" s="53" t="str">
        <f ca="1"/>
        <v>1970-10</v>
      </c>
    </row>
    <row r="25864" spans="12:15" x14ac:dyDescent="0.4">
      <c r="L25864" s="56">
        <f ca="1"/>
        <v>25863</v>
      </c>
      <c r="M25864" s="53">
        <f ca="1"/>
        <v>1970</v>
      </c>
      <c r="N25864" s="53">
        <f ca="1"/>
        <v>10</v>
      </c>
      <c r="O25864" s="53" t="str">
        <f ca="1"/>
        <v>1970-10</v>
      </c>
    </row>
    <row r="25865" spans="12:15" x14ac:dyDescent="0.4">
      <c r="L25865" s="56">
        <f ca="1"/>
        <v>25864</v>
      </c>
      <c r="M25865" s="53">
        <f ca="1"/>
        <v>1970</v>
      </c>
      <c r="N25865" s="53">
        <f ca="1"/>
        <v>10</v>
      </c>
      <c r="O25865" s="53" t="str">
        <f ca="1"/>
        <v>1970-10</v>
      </c>
    </row>
    <row r="25866" spans="12:15" x14ac:dyDescent="0.4">
      <c r="L25866" s="56">
        <f ca="1"/>
        <v>25865</v>
      </c>
      <c r="M25866" s="53">
        <f ca="1"/>
        <v>1970</v>
      </c>
      <c r="N25866" s="53">
        <f ca="1"/>
        <v>10</v>
      </c>
      <c r="O25866" s="53" t="str">
        <f ca="1"/>
        <v>1970-10</v>
      </c>
    </row>
    <row r="25867" spans="12:15" x14ac:dyDescent="0.4">
      <c r="L25867" s="56">
        <f ca="1"/>
        <v>25866</v>
      </c>
      <c r="M25867" s="53">
        <f ca="1"/>
        <v>1970</v>
      </c>
      <c r="N25867" s="53">
        <f ca="1"/>
        <v>10</v>
      </c>
      <c r="O25867" s="53" t="str">
        <f ca="1"/>
        <v>1970-10</v>
      </c>
    </row>
    <row r="25868" spans="12:15" x14ac:dyDescent="0.4">
      <c r="L25868" s="56">
        <f ca="1"/>
        <v>25867</v>
      </c>
      <c r="M25868" s="53">
        <f ca="1"/>
        <v>1970</v>
      </c>
      <c r="N25868" s="53">
        <f ca="1"/>
        <v>10</v>
      </c>
      <c r="O25868" s="53" t="str">
        <f ca="1"/>
        <v>1970-10</v>
      </c>
    </row>
    <row r="25869" spans="12:15" x14ac:dyDescent="0.4">
      <c r="L25869" s="56">
        <f ca="1"/>
        <v>25868</v>
      </c>
      <c r="M25869" s="53">
        <f ca="1"/>
        <v>1970</v>
      </c>
      <c r="N25869" s="53">
        <f ca="1"/>
        <v>10</v>
      </c>
      <c r="O25869" s="53" t="str">
        <f ca="1"/>
        <v>1970-10</v>
      </c>
    </row>
    <row r="25870" spans="12:15" x14ac:dyDescent="0.4">
      <c r="L25870" s="56">
        <f ca="1"/>
        <v>25869</v>
      </c>
      <c r="M25870" s="53">
        <f ca="1"/>
        <v>1970</v>
      </c>
      <c r="N25870" s="53">
        <f ca="1"/>
        <v>10</v>
      </c>
      <c r="O25870" s="53" t="str">
        <f ca="1"/>
        <v>1970-10</v>
      </c>
    </row>
    <row r="25871" spans="12:15" x14ac:dyDescent="0.4">
      <c r="L25871" s="56">
        <f ca="1"/>
        <v>25870</v>
      </c>
      <c r="M25871" s="53">
        <f ca="1"/>
        <v>1970</v>
      </c>
      <c r="N25871" s="53">
        <f ca="1"/>
        <v>10</v>
      </c>
      <c r="O25871" s="53" t="str">
        <f ca="1"/>
        <v>1970-10</v>
      </c>
    </row>
    <row r="25872" spans="12:15" x14ac:dyDescent="0.4">
      <c r="L25872" s="56">
        <f ca="1"/>
        <v>25871</v>
      </c>
      <c r="M25872" s="53">
        <f ca="1"/>
        <v>1970</v>
      </c>
      <c r="N25872" s="53">
        <f ca="1"/>
        <v>10</v>
      </c>
      <c r="O25872" s="53" t="str">
        <f ca="1"/>
        <v>1970-10</v>
      </c>
    </row>
    <row r="25873" spans="12:15" x14ac:dyDescent="0.4">
      <c r="L25873" s="56">
        <f ca="1"/>
        <v>25872</v>
      </c>
      <c r="M25873" s="53">
        <f ca="1"/>
        <v>1970</v>
      </c>
      <c r="N25873" s="53">
        <f ca="1"/>
        <v>10</v>
      </c>
      <c r="O25873" s="53" t="str">
        <f ca="1"/>
        <v>1970-10</v>
      </c>
    </row>
    <row r="25874" spans="12:15" x14ac:dyDescent="0.4">
      <c r="L25874" s="56">
        <f ca="1"/>
        <v>25873</v>
      </c>
      <c r="M25874" s="53">
        <f ca="1"/>
        <v>1970</v>
      </c>
      <c r="N25874" s="53">
        <f ca="1"/>
        <v>11</v>
      </c>
      <c r="O25874" s="53" t="str">
        <f ca="1"/>
        <v>1970-11</v>
      </c>
    </row>
    <row r="25875" spans="12:15" x14ac:dyDescent="0.4">
      <c r="L25875" s="56">
        <f ca="1"/>
        <v>25874</v>
      </c>
      <c r="M25875" s="53">
        <f ca="1"/>
        <v>1970</v>
      </c>
      <c r="N25875" s="53">
        <f ca="1"/>
        <v>11</v>
      </c>
      <c r="O25875" s="53" t="str">
        <f ca="1"/>
        <v>1970-11</v>
      </c>
    </row>
    <row r="25876" spans="12:15" x14ac:dyDescent="0.4">
      <c r="L25876" s="56">
        <f ca="1"/>
        <v>25875</v>
      </c>
      <c r="M25876" s="53">
        <f ca="1"/>
        <v>1970</v>
      </c>
      <c r="N25876" s="53">
        <f ca="1"/>
        <v>11</v>
      </c>
      <c r="O25876" s="53" t="str">
        <f ca="1"/>
        <v>1970-11</v>
      </c>
    </row>
    <row r="25877" spans="12:15" x14ac:dyDescent="0.4">
      <c r="L25877" s="56">
        <f ca="1"/>
        <v>25876</v>
      </c>
      <c r="M25877" s="53">
        <f ca="1"/>
        <v>1970</v>
      </c>
      <c r="N25877" s="53">
        <f ca="1"/>
        <v>11</v>
      </c>
      <c r="O25877" s="53" t="str">
        <f ca="1"/>
        <v>1970-11</v>
      </c>
    </row>
    <row r="25878" spans="12:15" x14ac:dyDescent="0.4">
      <c r="L25878" s="56">
        <f ca="1"/>
        <v>25877</v>
      </c>
      <c r="M25878" s="53">
        <f ca="1"/>
        <v>1970</v>
      </c>
      <c r="N25878" s="53">
        <f ca="1"/>
        <v>11</v>
      </c>
      <c r="O25878" s="53" t="str">
        <f ca="1"/>
        <v>1970-11</v>
      </c>
    </row>
    <row r="25879" spans="12:15" x14ac:dyDescent="0.4">
      <c r="L25879" s="56">
        <f ca="1"/>
        <v>25878</v>
      </c>
      <c r="M25879" s="53">
        <f ca="1"/>
        <v>1970</v>
      </c>
      <c r="N25879" s="53">
        <f ca="1"/>
        <v>11</v>
      </c>
      <c r="O25879" s="53" t="str">
        <f ca="1"/>
        <v>1970-11</v>
      </c>
    </row>
    <row r="25880" spans="12:15" x14ac:dyDescent="0.4">
      <c r="L25880" s="56">
        <f ca="1"/>
        <v>25879</v>
      </c>
      <c r="M25880" s="53">
        <f ca="1"/>
        <v>1970</v>
      </c>
      <c r="N25880" s="53">
        <f ca="1"/>
        <v>11</v>
      </c>
      <c r="O25880" s="53" t="str">
        <f ca="1"/>
        <v>1970-11</v>
      </c>
    </row>
    <row r="25881" spans="12:15" x14ac:dyDescent="0.4">
      <c r="L25881" s="56">
        <f ca="1"/>
        <v>25880</v>
      </c>
      <c r="M25881" s="53">
        <f ca="1"/>
        <v>1970</v>
      </c>
      <c r="N25881" s="53">
        <f ca="1"/>
        <v>11</v>
      </c>
      <c r="O25881" s="53" t="str">
        <f ca="1"/>
        <v>1970-11</v>
      </c>
    </row>
    <row r="25882" spans="12:15" x14ac:dyDescent="0.4">
      <c r="L25882" s="56">
        <f ca="1"/>
        <v>25881</v>
      </c>
      <c r="M25882" s="53">
        <f ca="1"/>
        <v>1970</v>
      </c>
      <c r="N25882" s="53">
        <f ca="1"/>
        <v>11</v>
      </c>
      <c r="O25882" s="53" t="str">
        <f ca="1"/>
        <v>1970-11</v>
      </c>
    </row>
    <row r="25883" spans="12:15" x14ac:dyDescent="0.4">
      <c r="L25883" s="56">
        <f ca="1"/>
        <v>25882</v>
      </c>
      <c r="M25883" s="53">
        <f ca="1"/>
        <v>1970</v>
      </c>
      <c r="N25883" s="53">
        <f ca="1"/>
        <v>11</v>
      </c>
      <c r="O25883" s="53" t="str">
        <f ca="1"/>
        <v>1970-11</v>
      </c>
    </row>
    <row r="25884" spans="12:15" x14ac:dyDescent="0.4">
      <c r="L25884" s="56">
        <f ca="1"/>
        <v>25883</v>
      </c>
      <c r="M25884" s="53">
        <f ca="1"/>
        <v>1970</v>
      </c>
      <c r="N25884" s="53">
        <f ca="1"/>
        <v>11</v>
      </c>
      <c r="O25884" s="53" t="str">
        <f ca="1"/>
        <v>1970-11</v>
      </c>
    </row>
    <row r="25885" spans="12:15" x14ac:dyDescent="0.4">
      <c r="L25885" s="56">
        <f ca="1"/>
        <v>25884</v>
      </c>
      <c r="M25885" s="53">
        <f ca="1"/>
        <v>1970</v>
      </c>
      <c r="N25885" s="53">
        <f ca="1"/>
        <v>11</v>
      </c>
      <c r="O25885" s="53" t="str">
        <f ca="1"/>
        <v>1970-11</v>
      </c>
    </row>
    <row r="25886" spans="12:15" x14ac:dyDescent="0.4">
      <c r="L25886" s="56">
        <f ca="1"/>
        <v>25885</v>
      </c>
      <c r="M25886" s="53">
        <f ca="1"/>
        <v>1970</v>
      </c>
      <c r="N25886" s="53">
        <f ca="1"/>
        <v>11</v>
      </c>
      <c r="O25886" s="53" t="str">
        <f ca="1"/>
        <v>1970-11</v>
      </c>
    </row>
    <row r="25887" spans="12:15" x14ac:dyDescent="0.4">
      <c r="L25887" s="56">
        <f ca="1"/>
        <v>25886</v>
      </c>
      <c r="M25887" s="53">
        <f ca="1"/>
        <v>1970</v>
      </c>
      <c r="N25887" s="53">
        <f ca="1"/>
        <v>11</v>
      </c>
      <c r="O25887" s="53" t="str">
        <f ca="1"/>
        <v>1970-11</v>
      </c>
    </row>
    <row r="25888" spans="12:15" x14ac:dyDescent="0.4">
      <c r="L25888" s="56">
        <f ca="1"/>
        <v>25887</v>
      </c>
      <c r="M25888" s="53">
        <f ca="1"/>
        <v>1970</v>
      </c>
      <c r="N25888" s="53">
        <f ca="1"/>
        <v>11</v>
      </c>
      <c r="O25888" s="53" t="str">
        <f ca="1"/>
        <v>1970-11</v>
      </c>
    </row>
    <row r="25889" spans="12:15" x14ac:dyDescent="0.4">
      <c r="L25889" s="56">
        <f ca="1"/>
        <v>25888</v>
      </c>
      <c r="M25889" s="53">
        <f ca="1"/>
        <v>1970</v>
      </c>
      <c r="N25889" s="53">
        <f ca="1"/>
        <v>11</v>
      </c>
      <c r="O25889" s="53" t="str">
        <f ca="1"/>
        <v>1970-11</v>
      </c>
    </row>
    <row r="25890" spans="12:15" x14ac:dyDescent="0.4">
      <c r="L25890" s="56">
        <f ca="1"/>
        <v>25889</v>
      </c>
      <c r="M25890" s="53">
        <f ca="1"/>
        <v>1970</v>
      </c>
      <c r="N25890" s="53">
        <f ca="1"/>
        <v>11</v>
      </c>
      <c r="O25890" s="53" t="str">
        <f ca="1"/>
        <v>1970-11</v>
      </c>
    </row>
    <row r="25891" spans="12:15" x14ac:dyDescent="0.4">
      <c r="L25891" s="56">
        <f ca="1"/>
        <v>25890</v>
      </c>
      <c r="M25891" s="53">
        <f ca="1"/>
        <v>1970</v>
      </c>
      <c r="N25891" s="53">
        <f ca="1"/>
        <v>11</v>
      </c>
      <c r="O25891" s="53" t="str">
        <f ca="1"/>
        <v>1970-11</v>
      </c>
    </row>
    <row r="25892" spans="12:15" x14ac:dyDescent="0.4">
      <c r="L25892" s="56">
        <f ca="1"/>
        <v>25891</v>
      </c>
      <c r="M25892" s="53">
        <f ca="1"/>
        <v>1970</v>
      </c>
      <c r="N25892" s="53">
        <f ca="1"/>
        <v>11</v>
      </c>
      <c r="O25892" s="53" t="str">
        <f ca="1"/>
        <v>1970-11</v>
      </c>
    </row>
    <row r="25893" spans="12:15" x14ac:dyDescent="0.4">
      <c r="L25893" s="56">
        <f ca="1"/>
        <v>25892</v>
      </c>
      <c r="M25893" s="53">
        <f ca="1"/>
        <v>1970</v>
      </c>
      <c r="N25893" s="53">
        <f ca="1"/>
        <v>11</v>
      </c>
      <c r="O25893" s="53" t="str">
        <f ca="1"/>
        <v>1970-11</v>
      </c>
    </row>
    <row r="25894" spans="12:15" x14ac:dyDescent="0.4">
      <c r="L25894" s="56">
        <f ca="1"/>
        <v>25893</v>
      </c>
      <c r="M25894" s="53">
        <f ca="1"/>
        <v>1970</v>
      </c>
      <c r="N25894" s="53">
        <f ca="1"/>
        <v>11</v>
      </c>
      <c r="O25894" s="53" t="str">
        <f ca="1"/>
        <v>1970-11</v>
      </c>
    </row>
    <row r="25895" spans="12:15" x14ac:dyDescent="0.4">
      <c r="L25895" s="56">
        <f ca="1"/>
        <v>25894</v>
      </c>
      <c r="M25895" s="53">
        <f ca="1"/>
        <v>1970</v>
      </c>
      <c r="N25895" s="53">
        <f ca="1"/>
        <v>11</v>
      </c>
      <c r="O25895" s="53" t="str">
        <f ca="1"/>
        <v>1970-11</v>
      </c>
    </row>
    <row r="25896" spans="12:15" x14ac:dyDescent="0.4">
      <c r="L25896" s="56">
        <f ca="1"/>
        <v>25895</v>
      </c>
      <c r="M25896" s="53">
        <f ca="1"/>
        <v>1970</v>
      </c>
      <c r="N25896" s="53">
        <f ca="1"/>
        <v>11</v>
      </c>
      <c r="O25896" s="53" t="str">
        <f ca="1"/>
        <v>1970-11</v>
      </c>
    </row>
    <row r="25897" spans="12:15" x14ac:dyDescent="0.4">
      <c r="L25897" s="56">
        <f ca="1"/>
        <v>25896</v>
      </c>
      <c r="M25897" s="53">
        <f ca="1"/>
        <v>1970</v>
      </c>
      <c r="N25897" s="53">
        <f ca="1"/>
        <v>11</v>
      </c>
      <c r="O25897" s="53" t="str">
        <f ca="1"/>
        <v>1970-11</v>
      </c>
    </row>
    <row r="25898" spans="12:15" x14ac:dyDescent="0.4">
      <c r="L25898" s="56">
        <f ca="1"/>
        <v>25897</v>
      </c>
      <c r="M25898" s="53">
        <f ca="1"/>
        <v>1970</v>
      </c>
      <c r="N25898" s="53">
        <f ca="1"/>
        <v>11</v>
      </c>
      <c r="O25898" s="53" t="str">
        <f ca="1"/>
        <v>1970-11</v>
      </c>
    </row>
    <row r="25899" spans="12:15" x14ac:dyDescent="0.4">
      <c r="L25899" s="56">
        <f ca="1"/>
        <v>25898</v>
      </c>
      <c r="M25899" s="53">
        <f ca="1"/>
        <v>1970</v>
      </c>
      <c r="N25899" s="53">
        <f ca="1"/>
        <v>11</v>
      </c>
      <c r="O25899" s="53" t="str">
        <f ca="1"/>
        <v>1970-11</v>
      </c>
    </row>
    <row r="25900" spans="12:15" x14ac:dyDescent="0.4">
      <c r="L25900" s="56">
        <f ca="1"/>
        <v>25899</v>
      </c>
      <c r="M25900" s="53">
        <f ca="1"/>
        <v>1970</v>
      </c>
      <c r="N25900" s="53">
        <f ca="1"/>
        <v>11</v>
      </c>
      <c r="O25900" s="53" t="str">
        <f ca="1"/>
        <v>1970-11</v>
      </c>
    </row>
    <row r="25901" spans="12:15" x14ac:dyDescent="0.4">
      <c r="L25901" s="56">
        <f ca="1"/>
        <v>25900</v>
      </c>
      <c r="M25901" s="53">
        <f ca="1"/>
        <v>1970</v>
      </c>
      <c r="N25901" s="53">
        <f ca="1"/>
        <v>11</v>
      </c>
      <c r="O25901" s="53" t="str">
        <f ca="1"/>
        <v>1970-11</v>
      </c>
    </row>
    <row r="25902" spans="12:15" x14ac:dyDescent="0.4">
      <c r="L25902" s="56">
        <f ca="1"/>
        <v>25901</v>
      </c>
      <c r="M25902" s="53">
        <f ca="1"/>
        <v>1970</v>
      </c>
      <c r="N25902" s="53">
        <f ca="1"/>
        <v>11</v>
      </c>
      <c r="O25902" s="53" t="str">
        <f ca="1"/>
        <v>1970-11</v>
      </c>
    </row>
    <row r="25903" spans="12:15" x14ac:dyDescent="0.4">
      <c r="L25903" s="56">
        <f ca="1"/>
        <v>25902</v>
      </c>
      <c r="M25903" s="53">
        <f ca="1"/>
        <v>1970</v>
      </c>
      <c r="N25903" s="53">
        <f ca="1"/>
        <v>11</v>
      </c>
      <c r="O25903" s="53" t="str">
        <f ca="1"/>
        <v>1970-11</v>
      </c>
    </row>
    <row r="25904" spans="12:15" x14ac:dyDescent="0.4">
      <c r="L25904" s="56">
        <f ca="1"/>
        <v>25903</v>
      </c>
      <c r="M25904" s="53">
        <f ca="1"/>
        <v>1970</v>
      </c>
      <c r="N25904" s="53">
        <f ca="1"/>
        <v>12</v>
      </c>
      <c r="O25904" s="53" t="str">
        <f ca="1"/>
        <v>1970-12</v>
      </c>
    </row>
    <row r="25905" spans="12:15" x14ac:dyDescent="0.4">
      <c r="L25905" s="56">
        <f ca="1"/>
        <v>25904</v>
      </c>
      <c r="M25905" s="53">
        <f ca="1"/>
        <v>1970</v>
      </c>
      <c r="N25905" s="53">
        <f ca="1"/>
        <v>12</v>
      </c>
      <c r="O25905" s="53" t="str">
        <f ca="1"/>
        <v>1970-12</v>
      </c>
    </row>
    <row r="25906" spans="12:15" x14ac:dyDescent="0.4">
      <c r="L25906" s="56">
        <f ca="1"/>
        <v>25905</v>
      </c>
      <c r="M25906" s="53">
        <f ca="1"/>
        <v>1970</v>
      </c>
      <c r="N25906" s="53">
        <f ca="1"/>
        <v>12</v>
      </c>
      <c r="O25906" s="53" t="str">
        <f ca="1"/>
        <v>1970-12</v>
      </c>
    </row>
    <row r="25907" spans="12:15" x14ac:dyDescent="0.4">
      <c r="L25907" s="56">
        <f ca="1"/>
        <v>25906</v>
      </c>
      <c r="M25907" s="53">
        <f ca="1"/>
        <v>1970</v>
      </c>
      <c r="N25907" s="53">
        <f ca="1"/>
        <v>12</v>
      </c>
      <c r="O25907" s="53" t="str">
        <f ca="1"/>
        <v>1970-12</v>
      </c>
    </row>
    <row r="25908" spans="12:15" x14ac:dyDescent="0.4">
      <c r="L25908" s="56">
        <f ca="1"/>
        <v>25907</v>
      </c>
      <c r="M25908" s="53">
        <f ca="1"/>
        <v>1970</v>
      </c>
      <c r="N25908" s="53">
        <f ca="1"/>
        <v>12</v>
      </c>
      <c r="O25908" s="53" t="str">
        <f ca="1"/>
        <v>1970-12</v>
      </c>
    </row>
    <row r="25909" spans="12:15" x14ac:dyDescent="0.4">
      <c r="L25909" s="56">
        <f ca="1"/>
        <v>25908</v>
      </c>
      <c r="M25909" s="53">
        <f ca="1"/>
        <v>1970</v>
      </c>
      <c r="N25909" s="53">
        <f ca="1"/>
        <v>12</v>
      </c>
      <c r="O25909" s="53" t="str">
        <f ca="1"/>
        <v>1970-12</v>
      </c>
    </row>
    <row r="25910" spans="12:15" x14ac:dyDescent="0.4">
      <c r="L25910" s="56">
        <f ca="1"/>
        <v>25909</v>
      </c>
      <c r="M25910" s="53">
        <f ca="1"/>
        <v>1970</v>
      </c>
      <c r="N25910" s="53">
        <f ca="1"/>
        <v>12</v>
      </c>
      <c r="O25910" s="53" t="str">
        <f ca="1"/>
        <v>1970-12</v>
      </c>
    </row>
    <row r="25911" spans="12:15" x14ac:dyDescent="0.4">
      <c r="L25911" s="56">
        <f ca="1"/>
        <v>25910</v>
      </c>
      <c r="M25911" s="53">
        <f ca="1"/>
        <v>1970</v>
      </c>
      <c r="N25911" s="53">
        <f ca="1"/>
        <v>12</v>
      </c>
      <c r="O25911" s="53" t="str">
        <f ca="1"/>
        <v>1970-12</v>
      </c>
    </row>
    <row r="25912" spans="12:15" x14ac:dyDescent="0.4">
      <c r="L25912" s="56">
        <f ca="1"/>
        <v>25911</v>
      </c>
      <c r="M25912" s="53">
        <f ca="1"/>
        <v>1970</v>
      </c>
      <c r="N25912" s="53">
        <f ca="1"/>
        <v>12</v>
      </c>
      <c r="O25912" s="53" t="str">
        <f ca="1"/>
        <v>1970-12</v>
      </c>
    </row>
    <row r="25913" spans="12:15" x14ac:dyDescent="0.4">
      <c r="L25913" s="56">
        <f ca="1"/>
        <v>25912</v>
      </c>
      <c r="M25913" s="53">
        <f ca="1"/>
        <v>1970</v>
      </c>
      <c r="N25913" s="53">
        <f ca="1"/>
        <v>12</v>
      </c>
      <c r="O25913" s="53" t="str">
        <f ca="1"/>
        <v>1970-12</v>
      </c>
    </row>
    <row r="25914" spans="12:15" x14ac:dyDescent="0.4">
      <c r="L25914" s="56">
        <f ca="1"/>
        <v>25913</v>
      </c>
      <c r="M25914" s="53">
        <f ca="1"/>
        <v>1970</v>
      </c>
      <c r="N25914" s="53">
        <f ca="1"/>
        <v>12</v>
      </c>
      <c r="O25914" s="53" t="str">
        <f ca="1"/>
        <v>1970-12</v>
      </c>
    </row>
    <row r="25915" spans="12:15" x14ac:dyDescent="0.4">
      <c r="L25915" s="56">
        <f ca="1"/>
        <v>25914</v>
      </c>
      <c r="M25915" s="53">
        <f ca="1"/>
        <v>1970</v>
      </c>
      <c r="N25915" s="53">
        <f ca="1"/>
        <v>12</v>
      </c>
      <c r="O25915" s="53" t="str">
        <f ca="1"/>
        <v>1970-12</v>
      </c>
    </row>
    <row r="25916" spans="12:15" x14ac:dyDescent="0.4">
      <c r="L25916" s="56">
        <f ca="1"/>
        <v>25915</v>
      </c>
      <c r="M25916" s="53">
        <f ca="1"/>
        <v>1970</v>
      </c>
      <c r="N25916" s="53">
        <f ca="1"/>
        <v>12</v>
      </c>
      <c r="O25916" s="53" t="str">
        <f ca="1"/>
        <v>1970-12</v>
      </c>
    </row>
    <row r="25917" spans="12:15" x14ac:dyDescent="0.4">
      <c r="L25917" s="56">
        <f ca="1"/>
        <v>25916</v>
      </c>
      <c r="M25917" s="53">
        <f ca="1"/>
        <v>1970</v>
      </c>
      <c r="N25917" s="53">
        <f ca="1"/>
        <v>12</v>
      </c>
      <c r="O25917" s="53" t="str">
        <f ca="1"/>
        <v>1970-12</v>
      </c>
    </row>
    <row r="25918" spans="12:15" x14ac:dyDescent="0.4">
      <c r="L25918" s="56">
        <f ca="1"/>
        <v>25917</v>
      </c>
      <c r="M25918" s="53">
        <f ca="1"/>
        <v>1970</v>
      </c>
      <c r="N25918" s="53">
        <f ca="1"/>
        <v>12</v>
      </c>
      <c r="O25918" s="53" t="str">
        <f ca="1"/>
        <v>1970-12</v>
      </c>
    </row>
    <row r="25919" spans="12:15" x14ac:dyDescent="0.4">
      <c r="L25919" s="56">
        <f ca="1"/>
        <v>25918</v>
      </c>
      <c r="M25919" s="53">
        <f ca="1"/>
        <v>1970</v>
      </c>
      <c r="N25919" s="53">
        <f ca="1"/>
        <v>12</v>
      </c>
      <c r="O25919" s="53" t="str">
        <f ca="1"/>
        <v>1970-12</v>
      </c>
    </row>
    <row r="25920" spans="12:15" x14ac:dyDescent="0.4">
      <c r="L25920" s="56">
        <f ca="1"/>
        <v>25919</v>
      </c>
      <c r="M25920" s="53">
        <f ca="1"/>
        <v>1970</v>
      </c>
      <c r="N25920" s="53">
        <f ca="1"/>
        <v>12</v>
      </c>
      <c r="O25920" s="53" t="str">
        <f ca="1"/>
        <v>1970-12</v>
      </c>
    </row>
    <row r="25921" spans="12:15" x14ac:dyDescent="0.4">
      <c r="L25921" s="56">
        <f ca="1"/>
        <v>25920</v>
      </c>
      <c r="M25921" s="53">
        <f ca="1"/>
        <v>1970</v>
      </c>
      <c r="N25921" s="53">
        <f ca="1"/>
        <v>12</v>
      </c>
      <c r="O25921" s="53" t="str">
        <f ca="1"/>
        <v>1970-12</v>
      </c>
    </row>
    <row r="25922" spans="12:15" x14ac:dyDescent="0.4">
      <c r="L25922" s="56">
        <f ca="1"/>
        <v>25921</v>
      </c>
      <c r="M25922" s="53">
        <f ca="1"/>
        <v>1970</v>
      </c>
      <c r="N25922" s="53">
        <f ca="1"/>
        <v>12</v>
      </c>
      <c r="O25922" s="53" t="str">
        <f ca="1"/>
        <v>1970-12</v>
      </c>
    </row>
    <row r="25923" spans="12:15" x14ac:dyDescent="0.4">
      <c r="L25923" s="56">
        <f ca="1"/>
        <v>25922</v>
      </c>
      <c r="M25923" s="53">
        <f ca="1"/>
        <v>1970</v>
      </c>
      <c r="N25923" s="53">
        <f ca="1"/>
        <v>12</v>
      </c>
      <c r="O25923" s="53" t="str">
        <f ca="1"/>
        <v>1970-12</v>
      </c>
    </row>
    <row r="25924" spans="12:15" x14ac:dyDescent="0.4">
      <c r="L25924" s="56">
        <f ca="1"/>
        <v>25923</v>
      </c>
      <c r="M25924" s="53">
        <f ca="1"/>
        <v>1970</v>
      </c>
      <c r="N25924" s="53">
        <f ca="1"/>
        <v>12</v>
      </c>
      <c r="O25924" s="53" t="str">
        <f ca="1"/>
        <v>1970-12</v>
      </c>
    </row>
    <row r="25925" spans="12:15" x14ac:dyDescent="0.4">
      <c r="L25925" s="56">
        <f ca="1"/>
        <v>25924</v>
      </c>
      <c r="M25925" s="53">
        <f ca="1"/>
        <v>1970</v>
      </c>
      <c r="N25925" s="53">
        <f ca="1"/>
        <v>12</v>
      </c>
      <c r="O25925" s="53" t="str">
        <f ca="1"/>
        <v>1970-12</v>
      </c>
    </row>
    <row r="25926" spans="12:15" x14ac:dyDescent="0.4">
      <c r="L25926" s="56">
        <f ca="1"/>
        <v>25925</v>
      </c>
      <c r="M25926" s="53">
        <f ca="1"/>
        <v>1970</v>
      </c>
      <c r="N25926" s="53">
        <f ca="1"/>
        <v>12</v>
      </c>
      <c r="O25926" s="53" t="str">
        <f ca="1"/>
        <v>1970-12</v>
      </c>
    </row>
    <row r="25927" spans="12:15" x14ac:dyDescent="0.4">
      <c r="L25927" s="56">
        <f ca="1"/>
        <v>25926</v>
      </c>
      <c r="M25927" s="53">
        <f ca="1"/>
        <v>1970</v>
      </c>
      <c r="N25927" s="53">
        <f ca="1"/>
        <v>12</v>
      </c>
      <c r="O25927" s="53" t="str">
        <f ca="1"/>
        <v>1970-12</v>
      </c>
    </row>
    <row r="25928" spans="12:15" x14ac:dyDescent="0.4">
      <c r="L25928" s="56">
        <f ca="1"/>
        <v>25927</v>
      </c>
      <c r="M25928" s="53">
        <f ca="1"/>
        <v>1970</v>
      </c>
      <c r="N25928" s="53">
        <f ca="1"/>
        <v>12</v>
      </c>
      <c r="O25928" s="53" t="str">
        <f ca="1"/>
        <v>1970-12</v>
      </c>
    </row>
    <row r="25929" spans="12:15" x14ac:dyDescent="0.4">
      <c r="L25929" s="56">
        <f ca="1"/>
        <v>25928</v>
      </c>
      <c r="M25929" s="53">
        <f ca="1"/>
        <v>1970</v>
      </c>
      <c r="N25929" s="53">
        <f ca="1"/>
        <v>12</v>
      </c>
      <c r="O25929" s="53" t="str">
        <f ca="1"/>
        <v>1970-12</v>
      </c>
    </row>
    <row r="25930" spans="12:15" x14ac:dyDescent="0.4">
      <c r="L25930" s="56">
        <f ca="1"/>
        <v>25929</v>
      </c>
      <c r="M25930" s="53">
        <f ca="1"/>
        <v>1970</v>
      </c>
      <c r="N25930" s="53">
        <f ca="1"/>
        <v>12</v>
      </c>
      <c r="O25930" s="53" t="str">
        <f ca="1"/>
        <v>1970-12</v>
      </c>
    </row>
    <row r="25931" spans="12:15" x14ac:dyDescent="0.4">
      <c r="L25931" s="56">
        <f ca="1"/>
        <v>25930</v>
      </c>
      <c r="M25931" s="53">
        <f ca="1"/>
        <v>1970</v>
      </c>
      <c r="N25931" s="53">
        <f ca="1"/>
        <v>12</v>
      </c>
      <c r="O25931" s="53" t="str">
        <f ca="1"/>
        <v>1970-12</v>
      </c>
    </row>
    <row r="25932" spans="12:15" x14ac:dyDescent="0.4">
      <c r="L25932" s="56">
        <f ca="1"/>
        <v>25931</v>
      </c>
      <c r="M25932" s="53">
        <f ca="1"/>
        <v>1970</v>
      </c>
      <c r="N25932" s="53">
        <f ca="1"/>
        <v>12</v>
      </c>
      <c r="O25932" s="53" t="str">
        <f ca="1"/>
        <v>1970-12</v>
      </c>
    </row>
    <row r="25933" spans="12:15" x14ac:dyDescent="0.4">
      <c r="L25933" s="56">
        <f ca="1"/>
        <v>25932</v>
      </c>
      <c r="M25933" s="53">
        <f ca="1"/>
        <v>1970</v>
      </c>
      <c r="N25933" s="53">
        <f ca="1"/>
        <v>12</v>
      </c>
      <c r="O25933" s="53" t="str">
        <f ca="1"/>
        <v>1970-12</v>
      </c>
    </row>
    <row r="25934" spans="12:15" x14ac:dyDescent="0.4">
      <c r="L25934" s="56">
        <f ca="1"/>
        <v>25933</v>
      </c>
      <c r="M25934" s="53">
        <f ca="1"/>
        <v>1970</v>
      </c>
      <c r="N25934" s="53">
        <f ca="1"/>
        <v>12</v>
      </c>
      <c r="O25934" s="53" t="str">
        <f ca="1"/>
        <v>1970-12</v>
      </c>
    </row>
    <row r="25935" spans="12:15" x14ac:dyDescent="0.4">
      <c r="L25935" s="56">
        <f ca="1"/>
        <v>25934</v>
      </c>
      <c r="M25935" s="53">
        <f ca="1"/>
        <v>1971</v>
      </c>
      <c r="N25935" s="53">
        <f ca="1"/>
        <v>1</v>
      </c>
      <c r="O25935" s="53" t="str">
        <f ca="1"/>
        <v>1971-01</v>
      </c>
    </row>
    <row r="25936" spans="12:15" x14ac:dyDescent="0.4">
      <c r="L25936" s="56">
        <f ca="1"/>
        <v>25935</v>
      </c>
      <c r="M25936" s="53">
        <f ca="1"/>
        <v>1971</v>
      </c>
      <c r="N25936" s="53">
        <f ca="1"/>
        <v>1</v>
      </c>
      <c r="O25936" s="53" t="str">
        <f ca="1"/>
        <v>1971-01</v>
      </c>
    </row>
    <row r="25937" spans="12:15" x14ac:dyDescent="0.4">
      <c r="L25937" s="56">
        <f ca="1"/>
        <v>25936</v>
      </c>
      <c r="M25937" s="53">
        <f ca="1"/>
        <v>1971</v>
      </c>
      <c r="N25937" s="53">
        <f ca="1"/>
        <v>1</v>
      </c>
      <c r="O25937" s="53" t="str">
        <f ca="1"/>
        <v>1971-01</v>
      </c>
    </row>
    <row r="25938" spans="12:15" x14ac:dyDescent="0.4">
      <c r="L25938" s="56">
        <f ca="1"/>
        <v>25937</v>
      </c>
      <c r="M25938" s="53">
        <f ca="1"/>
        <v>1971</v>
      </c>
      <c r="N25938" s="53">
        <f ca="1"/>
        <v>1</v>
      </c>
      <c r="O25938" s="53" t="str">
        <f ca="1"/>
        <v>1971-01</v>
      </c>
    </row>
    <row r="25939" spans="12:15" x14ac:dyDescent="0.4">
      <c r="L25939" s="56">
        <f ca="1"/>
        <v>25938</v>
      </c>
      <c r="M25939" s="53">
        <f ca="1"/>
        <v>1971</v>
      </c>
      <c r="N25939" s="53">
        <f ca="1"/>
        <v>1</v>
      </c>
      <c r="O25939" s="53" t="str">
        <f ca="1"/>
        <v>1971-01</v>
      </c>
    </row>
    <row r="25940" spans="12:15" x14ac:dyDescent="0.4">
      <c r="L25940" s="56">
        <f ca="1"/>
        <v>25939</v>
      </c>
      <c r="M25940" s="53">
        <f ca="1"/>
        <v>1971</v>
      </c>
      <c r="N25940" s="53">
        <f ca="1"/>
        <v>1</v>
      </c>
      <c r="O25940" s="53" t="str">
        <f ca="1"/>
        <v>1971-01</v>
      </c>
    </row>
    <row r="25941" spans="12:15" x14ac:dyDescent="0.4">
      <c r="L25941" s="56">
        <f ca="1"/>
        <v>25940</v>
      </c>
      <c r="M25941" s="53">
        <f ca="1"/>
        <v>1971</v>
      </c>
      <c r="N25941" s="53">
        <f ca="1"/>
        <v>1</v>
      </c>
      <c r="O25941" s="53" t="str">
        <f ca="1"/>
        <v>1971-01</v>
      </c>
    </row>
    <row r="25942" spans="12:15" x14ac:dyDescent="0.4">
      <c r="L25942" s="56">
        <f ca="1"/>
        <v>25941</v>
      </c>
      <c r="M25942" s="53">
        <f ca="1"/>
        <v>1971</v>
      </c>
      <c r="N25942" s="53">
        <f ca="1"/>
        <v>1</v>
      </c>
      <c r="O25942" s="53" t="str">
        <f ca="1"/>
        <v>1971-01</v>
      </c>
    </row>
    <row r="25943" spans="12:15" x14ac:dyDescent="0.4">
      <c r="L25943" s="56">
        <f ca="1"/>
        <v>25942</v>
      </c>
      <c r="M25943" s="53">
        <f ca="1"/>
        <v>1971</v>
      </c>
      <c r="N25943" s="53">
        <f ca="1"/>
        <v>1</v>
      </c>
      <c r="O25943" s="53" t="str">
        <f ca="1"/>
        <v>1971-01</v>
      </c>
    </row>
    <row r="25944" spans="12:15" x14ac:dyDescent="0.4">
      <c r="L25944" s="56">
        <f ca="1"/>
        <v>25943</v>
      </c>
      <c r="M25944" s="53">
        <f ca="1"/>
        <v>1971</v>
      </c>
      <c r="N25944" s="53">
        <f ca="1"/>
        <v>1</v>
      </c>
      <c r="O25944" s="53" t="str">
        <f ca="1"/>
        <v>1971-01</v>
      </c>
    </row>
    <row r="25945" spans="12:15" x14ac:dyDescent="0.4">
      <c r="L25945" s="56">
        <f ca="1"/>
        <v>25944</v>
      </c>
      <c r="M25945" s="53">
        <f ca="1"/>
        <v>1971</v>
      </c>
      <c r="N25945" s="53">
        <f ca="1"/>
        <v>1</v>
      </c>
      <c r="O25945" s="53" t="str">
        <f ca="1"/>
        <v>1971-01</v>
      </c>
    </row>
    <row r="25946" spans="12:15" x14ac:dyDescent="0.4">
      <c r="L25946" s="56">
        <f ca="1"/>
        <v>25945</v>
      </c>
      <c r="M25946" s="53">
        <f ca="1"/>
        <v>1971</v>
      </c>
      <c r="N25946" s="53">
        <f ca="1"/>
        <v>1</v>
      </c>
      <c r="O25946" s="53" t="str">
        <f ca="1"/>
        <v>1971-01</v>
      </c>
    </row>
    <row r="25947" spans="12:15" x14ac:dyDescent="0.4">
      <c r="L25947" s="56">
        <f ca="1"/>
        <v>25946</v>
      </c>
      <c r="M25947" s="53">
        <f ca="1"/>
        <v>1971</v>
      </c>
      <c r="N25947" s="53">
        <f ca="1"/>
        <v>1</v>
      </c>
      <c r="O25947" s="53" t="str">
        <f ca="1"/>
        <v>1971-01</v>
      </c>
    </row>
    <row r="25948" spans="12:15" x14ac:dyDescent="0.4">
      <c r="L25948" s="56">
        <f ca="1"/>
        <v>25947</v>
      </c>
      <c r="M25948" s="53">
        <f ca="1"/>
        <v>1971</v>
      </c>
      <c r="N25948" s="53">
        <f ca="1"/>
        <v>1</v>
      </c>
      <c r="O25948" s="53" t="str">
        <f ca="1"/>
        <v>1971-01</v>
      </c>
    </row>
    <row r="25949" spans="12:15" x14ac:dyDescent="0.4">
      <c r="L25949" s="56">
        <f ca="1"/>
        <v>25948</v>
      </c>
      <c r="M25949" s="53">
        <f ca="1"/>
        <v>1971</v>
      </c>
      <c r="N25949" s="53">
        <f ca="1"/>
        <v>1</v>
      </c>
      <c r="O25949" s="53" t="str">
        <f ca="1"/>
        <v>1971-01</v>
      </c>
    </row>
    <row r="25950" spans="12:15" x14ac:dyDescent="0.4">
      <c r="L25950" s="56">
        <f ca="1"/>
        <v>25949</v>
      </c>
      <c r="M25950" s="53">
        <f ca="1"/>
        <v>1971</v>
      </c>
      <c r="N25950" s="53">
        <f ca="1"/>
        <v>1</v>
      </c>
      <c r="O25950" s="53" t="str">
        <f ca="1"/>
        <v>1971-01</v>
      </c>
    </row>
    <row r="25951" spans="12:15" x14ac:dyDescent="0.4">
      <c r="L25951" s="56">
        <f ca="1"/>
        <v>25950</v>
      </c>
      <c r="M25951" s="53">
        <f ca="1"/>
        <v>1971</v>
      </c>
      <c r="N25951" s="53">
        <f ca="1"/>
        <v>1</v>
      </c>
      <c r="O25951" s="53" t="str">
        <f ca="1"/>
        <v>1971-01</v>
      </c>
    </row>
    <row r="25952" spans="12:15" x14ac:dyDescent="0.4">
      <c r="L25952" s="56">
        <f ca="1"/>
        <v>25951</v>
      </c>
      <c r="M25952" s="53">
        <f ca="1"/>
        <v>1971</v>
      </c>
      <c r="N25952" s="53">
        <f ca="1"/>
        <v>1</v>
      </c>
      <c r="O25952" s="53" t="str">
        <f ca="1"/>
        <v>1971-01</v>
      </c>
    </row>
    <row r="25953" spans="12:15" x14ac:dyDescent="0.4">
      <c r="L25953" s="56">
        <f ca="1"/>
        <v>25952</v>
      </c>
      <c r="M25953" s="53">
        <f ca="1"/>
        <v>1971</v>
      </c>
      <c r="N25953" s="53">
        <f ca="1"/>
        <v>1</v>
      </c>
      <c r="O25953" s="53" t="str">
        <f ca="1"/>
        <v>1971-01</v>
      </c>
    </row>
    <row r="25954" spans="12:15" x14ac:dyDescent="0.4">
      <c r="L25954" s="56">
        <f ca="1"/>
        <v>25953</v>
      </c>
      <c r="M25954" s="53">
        <f ca="1"/>
        <v>1971</v>
      </c>
      <c r="N25954" s="53">
        <f ca="1"/>
        <v>1</v>
      </c>
      <c r="O25954" s="53" t="str">
        <f ca="1"/>
        <v>1971-01</v>
      </c>
    </row>
    <row r="25955" spans="12:15" x14ac:dyDescent="0.4">
      <c r="L25955" s="56">
        <f ca="1"/>
        <v>25954</v>
      </c>
      <c r="M25955" s="53">
        <f ca="1"/>
        <v>1971</v>
      </c>
      <c r="N25955" s="53">
        <f ca="1"/>
        <v>1</v>
      </c>
      <c r="O25955" s="53" t="str">
        <f ca="1"/>
        <v>1971-01</v>
      </c>
    </row>
    <row r="25956" spans="12:15" x14ac:dyDescent="0.4">
      <c r="L25956" s="56">
        <f ca="1"/>
        <v>25955</v>
      </c>
      <c r="M25956" s="53">
        <f ca="1"/>
        <v>1971</v>
      </c>
      <c r="N25956" s="53">
        <f ca="1"/>
        <v>1</v>
      </c>
      <c r="O25956" s="53" t="str">
        <f ca="1"/>
        <v>1971-01</v>
      </c>
    </row>
    <row r="25957" spans="12:15" x14ac:dyDescent="0.4">
      <c r="L25957" s="56">
        <f ca="1"/>
        <v>25956</v>
      </c>
      <c r="M25957" s="53">
        <f ca="1"/>
        <v>1971</v>
      </c>
      <c r="N25957" s="53">
        <f ca="1"/>
        <v>1</v>
      </c>
      <c r="O25957" s="53" t="str">
        <f ca="1"/>
        <v>1971-01</v>
      </c>
    </row>
    <row r="25958" spans="12:15" x14ac:dyDescent="0.4">
      <c r="L25958" s="56">
        <f ca="1"/>
        <v>25957</v>
      </c>
      <c r="M25958" s="53">
        <f ca="1"/>
        <v>1971</v>
      </c>
      <c r="N25958" s="53">
        <f ca="1"/>
        <v>1</v>
      </c>
      <c r="O25958" s="53" t="str">
        <f ca="1"/>
        <v>1971-01</v>
      </c>
    </row>
    <row r="25959" spans="12:15" x14ac:dyDescent="0.4">
      <c r="L25959" s="56">
        <f ca="1"/>
        <v>25958</v>
      </c>
      <c r="M25959" s="53">
        <f ca="1"/>
        <v>1971</v>
      </c>
      <c r="N25959" s="53">
        <f ca="1"/>
        <v>1</v>
      </c>
      <c r="O25959" s="53" t="str">
        <f ca="1"/>
        <v>1971-01</v>
      </c>
    </row>
    <row r="25960" spans="12:15" x14ac:dyDescent="0.4">
      <c r="L25960" s="56">
        <f ca="1"/>
        <v>25959</v>
      </c>
      <c r="M25960" s="53">
        <f ca="1"/>
        <v>1971</v>
      </c>
      <c r="N25960" s="53">
        <f ca="1"/>
        <v>1</v>
      </c>
      <c r="O25960" s="53" t="str">
        <f ca="1"/>
        <v>1971-01</v>
      </c>
    </row>
    <row r="25961" spans="12:15" x14ac:dyDescent="0.4">
      <c r="L25961" s="56">
        <f ca="1"/>
        <v>25960</v>
      </c>
      <c r="M25961" s="53">
        <f ca="1"/>
        <v>1971</v>
      </c>
      <c r="N25961" s="53">
        <f ca="1"/>
        <v>1</v>
      </c>
      <c r="O25961" s="53" t="str">
        <f ca="1"/>
        <v>1971-01</v>
      </c>
    </row>
    <row r="25962" spans="12:15" x14ac:dyDescent="0.4">
      <c r="L25962" s="56">
        <f ca="1"/>
        <v>25961</v>
      </c>
      <c r="M25962" s="53">
        <f ca="1"/>
        <v>1971</v>
      </c>
      <c r="N25962" s="53">
        <f ca="1"/>
        <v>1</v>
      </c>
      <c r="O25962" s="53" t="str">
        <f ca="1"/>
        <v>1971-01</v>
      </c>
    </row>
    <row r="25963" spans="12:15" x14ac:dyDescent="0.4">
      <c r="L25963" s="56">
        <f ca="1"/>
        <v>25962</v>
      </c>
      <c r="M25963" s="53">
        <f ca="1"/>
        <v>1971</v>
      </c>
      <c r="N25963" s="53">
        <f ca="1"/>
        <v>1</v>
      </c>
      <c r="O25963" s="53" t="str">
        <f ca="1"/>
        <v>1971-01</v>
      </c>
    </row>
    <row r="25964" spans="12:15" x14ac:dyDescent="0.4">
      <c r="L25964" s="56">
        <f ca="1"/>
        <v>25963</v>
      </c>
      <c r="M25964" s="53">
        <f ca="1"/>
        <v>1971</v>
      </c>
      <c r="N25964" s="53">
        <f ca="1"/>
        <v>1</v>
      </c>
      <c r="O25964" s="53" t="str">
        <f ca="1"/>
        <v>1971-01</v>
      </c>
    </row>
    <row r="25965" spans="12:15" x14ac:dyDescent="0.4">
      <c r="L25965" s="56">
        <f ca="1"/>
        <v>25964</v>
      </c>
      <c r="M25965" s="53">
        <f ca="1"/>
        <v>1971</v>
      </c>
      <c r="N25965" s="53">
        <f ca="1"/>
        <v>1</v>
      </c>
      <c r="O25965" s="53" t="str">
        <f ca="1"/>
        <v>1971-01</v>
      </c>
    </row>
    <row r="25966" spans="12:15" x14ac:dyDescent="0.4">
      <c r="L25966" s="56">
        <f ca="1"/>
        <v>25965</v>
      </c>
      <c r="M25966" s="53">
        <f ca="1"/>
        <v>1971</v>
      </c>
      <c r="N25966" s="53">
        <f ca="1"/>
        <v>2</v>
      </c>
      <c r="O25966" s="53" t="str">
        <f ca="1"/>
        <v>1971-02</v>
      </c>
    </row>
    <row r="25967" spans="12:15" x14ac:dyDescent="0.4">
      <c r="L25967" s="56">
        <f ca="1"/>
        <v>25966</v>
      </c>
      <c r="M25967" s="53">
        <f ca="1"/>
        <v>1971</v>
      </c>
      <c r="N25967" s="53">
        <f ca="1"/>
        <v>2</v>
      </c>
      <c r="O25967" s="53" t="str">
        <f ca="1"/>
        <v>1971-02</v>
      </c>
    </row>
    <row r="25968" spans="12:15" x14ac:dyDescent="0.4">
      <c r="L25968" s="56">
        <f ca="1"/>
        <v>25967</v>
      </c>
      <c r="M25968" s="53">
        <f ca="1"/>
        <v>1971</v>
      </c>
      <c r="N25968" s="53">
        <f ca="1"/>
        <v>2</v>
      </c>
      <c r="O25968" s="53" t="str">
        <f ca="1"/>
        <v>1971-02</v>
      </c>
    </row>
    <row r="25969" spans="12:15" x14ac:dyDescent="0.4">
      <c r="L25969" s="56">
        <f ca="1"/>
        <v>25968</v>
      </c>
      <c r="M25969" s="53">
        <f ca="1"/>
        <v>1971</v>
      </c>
      <c r="N25969" s="53">
        <f ca="1"/>
        <v>2</v>
      </c>
      <c r="O25969" s="53" t="str">
        <f ca="1"/>
        <v>1971-02</v>
      </c>
    </row>
    <row r="25970" spans="12:15" x14ac:dyDescent="0.4">
      <c r="L25970" s="56">
        <f ca="1"/>
        <v>25969</v>
      </c>
      <c r="M25970" s="53">
        <f ca="1"/>
        <v>1971</v>
      </c>
      <c r="N25970" s="53">
        <f ca="1"/>
        <v>2</v>
      </c>
      <c r="O25970" s="53" t="str">
        <f ca="1"/>
        <v>1971-02</v>
      </c>
    </row>
    <row r="25971" spans="12:15" x14ac:dyDescent="0.4">
      <c r="L25971" s="56">
        <f ca="1"/>
        <v>25970</v>
      </c>
      <c r="M25971" s="53">
        <f ca="1"/>
        <v>1971</v>
      </c>
      <c r="N25971" s="53">
        <f ca="1"/>
        <v>2</v>
      </c>
      <c r="O25971" s="53" t="str">
        <f ca="1"/>
        <v>1971-02</v>
      </c>
    </row>
    <row r="25972" spans="12:15" x14ac:dyDescent="0.4">
      <c r="L25972" s="56">
        <f ca="1"/>
        <v>25971</v>
      </c>
      <c r="M25972" s="53">
        <f ca="1"/>
        <v>1971</v>
      </c>
      <c r="N25972" s="53">
        <f ca="1"/>
        <v>2</v>
      </c>
      <c r="O25972" s="53" t="str">
        <f ca="1"/>
        <v>1971-02</v>
      </c>
    </row>
    <row r="25973" spans="12:15" x14ac:dyDescent="0.4">
      <c r="L25973" s="56">
        <f ca="1"/>
        <v>25972</v>
      </c>
      <c r="M25973" s="53">
        <f ca="1"/>
        <v>1971</v>
      </c>
      <c r="N25973" s="53">
        <f ca="1"/>
        <v>2</v>
      </c>
      <c r="O25973" s="53" t="str">
        <f ca="1"/>
        <v>1971-02</v>
      </c>
    </row>
    <row r="25974" spans="12:15" x14ac:dyDescent="0.4">
      <c r="L25974" s="56">
        <f ca="1"/>
        <v>25973</v>
      </c>
      <c r="M25974" s="53">
        <f ca="1"/>
        <v>1971</v>
      </c>
      <c r="N25974" s="53">
        <f ca="1"/>
        <v>2</v>
      </c>
      <c r="O25974" s="53" t="str">
        <f ca="1"/>
        <v>1971-02</v>
      </c>
    </row>
    <row r="25975" spans="12:15" x14ac:dyDescent="0.4">
      <c r="L25975" s="56">
        <f ca="1"/>
        <v>25974</v>
      </c>
      <c r="M25975" s="53">
        <f ca="1"/>
        <v>1971</v>
      </c>
      <c r="N25975" s="53">
        <f ca="1"/>
        <v>2</v>
      </c>
      <c r="O25975" s="53" t="str">
        <f ca="1"/>
        <v>1971-02</v>
      </c>
    </row>
    <row r="25976" spans="12:15" x14ac:dyDescent="0.4">
      <c r="L25976" s="56">
        <f ca="1"/>
        <v>25975</v>
      </c>
      <c r="M25976" s="53">
        <f ca="1"/>
        <v>1971</v>
      </c>
      <c r="N25976" s="53">
        <f ca="1"/>
        <v>2</v>
      </c>
      <c r="O25976" s="53" t="str">
        <f ca="1"/>
        <v>1971-02</v>
      </c>
    </row>
    <row r="25977" spans="12:15" x14ac:dyDescent="0.4">
      <c r="L25977" s="56">
        <f ca="1"/>
        <v>25976</v>
      </c>
      <c r="M25977" s="53">
        <f ca="1"/>
        <v>1971</v>
      </c>
      <c r="N25977" s="53">
        <f ca="1"/>
        <v>2</v>
      </c>
      <c r="O25977" s="53" t="str">
        <f ca="1"/>
        <v>1971-02</v>
      </c>
    </row>
    <row r="25978" spans="12:15" x14ac:dyDescent="0.4">
      <c r="L25978" s="56">
        <f ca="1"/>
        <v>25977</v>
      </c>
      <c r="M25978" s="53">
        <f ca="1"/>
        <v>1971</v>
      </c>
      <c r="N25978" s="53">
        <f ca="1"/>
        <v>2</v>
      </c>
      <c r="O25978" s="53" t="str">
        <f ca="1"/>
        <v>1971-02</v>
      </c>
    </row>
    <row r="25979" spans="12:15" x14ac:dyDescent="0.4">
      <c r="L25979" s="56">
        <f ca="1"/>
        <v>25978</v>
      </c>
      <c r="M25979" s="53">
        <f ca="1"/>
        <v>1971</v>
      </c>
      <c r="N25979" s="53">
        <f ca="1"/>
        <v>2</v>
      </c>
      <c r="O25979" s="53" t="str">
        <f ca="1"/>
        <v>1971-02</v>
      </c>
    </row>
    <row r="25980" spans="12:15" x14ac:dyDescent="0.4">
      <c r="L25980" s="56">
        <f ca="1"/>
        <v>25979</v>
      </c>
      <c r="M25980" s="53">
        <f ca="1"/>
        <v>1971</v>
      </c>
      <c r="N25980" s="53">
        <f ca="1"/>
        <v>2</v>
      </c>
      <c r="O25980" s="53" t="str">
        <f ca="1"/>
        <v>1971-02</v>
      </c>
    </row>
    <row r="25981" spans="12:15" x14ac:dyDescent="0.4">
      <c r="L25981" s="56">
        <f ca="1"/>
        <v>25980</v>
      </c>
      <c r="M25981" s="53">
        <f ca="1"/>
        <v>1971</v>
      </c>
      <c r="N25981" s="53">
        <f ca="1"/>
        <v>2</v>
      </c>
      <c r="O25981" s="53" t="str">
        <f ca="1"/>
        <v>1971-02</v>
      </c>
    </row>
    <row r="25982" spans="12:15" x14ac:dyDescent="0.4">
      <c r="L25982" s="56">
        <f ca="1"/>
        <v>25981</v>
      </c>
      <c r="M25982" s="53">
        <f ca="1"/>
        <v>1971</v>
      </c>
      <c r="N25982" s="53">
        <f ca="1"/>
        <v>2</v>
      </c>
      <c r="O25982" s="53" t="str">
        <f ca="1"/>
        <v>1971-02</v>
      </c>
    </row>
    <row r="25983" spans="12:15" x14ac:dyDescent="0.4">
      <c r="L25983" s="56">
        <f ca="1"/>
        <v>25982</v>
      </c>
      <c r="M25983" s="53">
        <f ca="1"/>
        <v>1971</v>
      </c>
      <c r="N25983" s="53">
        <f ca="1"/>
        <v>2</v>
      </c>
      <c r="O25983" s="53" t="str">
        <f ca="1"/>
        <v>1971-02</v>
      </c>
    </row>
    <row r="25984" spans="12:15" x14ac:dyDescent="0.4">
      <c r="L25984" s="56">
        <f ca="1"/>
        <v>25983</v>
      </c>
      <c r="M25984" s="53">
        <f ca="1"/>
        <v>1971</v>
      </c>
      <c r="N25984" s="53">
        <f ca="1"/>
        <v>2</v>
      </c>
      <c r="O25984" s="53" t="str">
        <f ca="1"/>
        <v>1971-02</v>
      </c>
    </row>
    <row r="25985" spans="12:15" x14ac:dyDescent="0.4">
      <c r="L25985" s="56">
        <f ca="1"/>
        <v>25984</v>
      </c>
      <c r="M25985" s="53">
        <f ca="1"/>
        <v>1971</v>
      </c>
      <c r="N25985" s="53">
        <f ca="1"/>
        <v>2</v>
      </c>
      <c r="O25985" s="53" t="str">
        <f ca="1"/>
        <v>1971-02</v>
      </c>
    </row>
    <row r="25986" spans="12:15" x14ac:dyDescent="0.4">
      <c r="L25986" s="56">
        <f ca="1"/>
        <v>25985</v>
      </c>
      <c r="M25986" s="53">
        <f ca="1"/>
        <v>1971</v>
      </c>
      <c r="N25986" s="53">
        <f ca="1"/>
        <v>2</v>
      </c>
      <c r="O25986" s="53" t="str">
        <f ca="1"/>
        <v>1971-02</v>
      </c>
    </row>
    <row r="25987" spans="12:15" x14ac:dyDescent="0.4">
      <c r="L25987" s="56">
        <f ca="1"/>
        <v>25986</v>
      </c>
      <c r="M25987" s="53">
        <f ca="1"/>
        <v>1971</v>
      </c>
      <c r="N25987" s="53">
        <f ca="1"/>
        <v>2</v>
      </c>
      <c r="O25987" s="53" t="str">
        <f ca="1"/>
        <v>1971-02</v>
      </c>
    </row>
    <row r="25988" spans="12:15" x14ac:dyDescent="0.4">
      <c r="L25988" s="56">
        <f ca="1"/>
        <v>25987</v>
      </c>
      <c r="M25988" s="53">
        <f ca="1"/>
        <v>1971</v>
      </c>
      <c r="N25988" s="53">
        <f ca="1"/>
        <v>2</v>
      </c>
      <c r="O25988" s="53" t="str">
        <f ca="1"/>
        <v>1971-02</v>
      </c>
    </row>
    <row r="25989" spans="12:15" x14ac:dyDescent="0.4">
      <c r="L25989" s="56">
        <f ca="1"/>
        <v>25988</v>
      </c>
      <c r="M25989" s="53">
        <f ca="1"/>
        <v>1971</v>
      </c>
      <c r="N25989" s="53">
        <f ca="1"/>
        <v>2</v>
      </c>
      <c r="O25989" s="53" t="str">
        <f ca="1"/>
        <v>1971-02</v>
      </c>
    </row>
    <row r="25990" spans="12:15" x14ac:dyDescent="0.4">
      <c r="L25990" s="56">
        <f ca="1"/>
        <v>25989</v>
      </c>
      <c r="M25990" s="53">
        <f ca="1"/>
        <v>1971</v>
      </c>
      <c r="N25990" s="53">
        <f ca="1"/>
        <v>2</v>
      </c>
      <c r="O25990" s="53" t="str">
        <f ca="1"/>
        <v>1971-02</v>
      </c>
    </row>
    <row r="25991" spans="12:15" x14ac:dyDescent="0.4">
      <c r="L25991" s="56">
        <f ca="1"/>
        <v>25990</v>
      </c>
      <c r="M25991" s="53">
        <f ca="1"/>
        <v>1971</v>
      </c>
      <c r="N25991" s="53">
        <f ca="1"/>
        <v>2</v>
      </c>
      <c r="O25991" s="53" t="str">
        <f ca="1"/>
        <v>1971-02</v>
      </c>
    </row>
    <row r="25992" spans="12:15" x14ac:dyDescent="0.4">
      <c r="L25992" s="56">
        <f ca="1"/>
        <v>25991</v>
      </c>
      <c r="M25992" s="53">
        <f ca="1"/>
        <v>1971</v>
      </c>
      <c r="N25992" s="53">
        <f ca="1"/>
        <v>2</v>
      </c>
      <c r="O25992" s="53" t="str">
        <f ca="1"/>
        <v>1971-02</v>
      </c>
    </row>
    <row r="25993" spans="12:15" x14ac:dyDescent="0.4">
      <c r="L25993" s="56">
        <f ca="1"/>
        <v>25992</v>
      </c>
      <c r="M25993" s="53">
        <f ca="1"/>
        <v>1971</v>
      </c>
      <c r="N25993" s="53">
        <f ca="1"/>
        <v>2</v>
      </c>
      <c r="O25993" s="53" t="str">
        <f ca="1"/>
        <v>1971-02</v>
      </c>
    </row>
    <row r="25994" spans="12:15" x14ac:dyDescent="0.4">
      <c r="L25994" s="56">
        <f ca="1"/>
        <v>25993</v>
      </c>
      <c r="M25994" s="53">
        <f ca="1"/>
        <v>1971</v>
      </c>
      <c r="N25994" s="53">
        <f ca="1"/>
        <v>3</v>
      </c>
      <c r="O25994" s="53" t="str">
        <f ca="1"/>
        <v>1971-03</v>
      </c>
    </row>
    <row r="25995" spans="12:15" x14ac:dyDescent="0.4">
      <c r="L25995" s="56">
        <f ca="1"/>
        <v>25994</v>
      </c>
      <c r="M25995" s="53">
        <f ca="1"/>
        <v>1971</v>
      </c>
      <c r="N25995" s="53">
        <f ca="1"/>
        <v>3</v>
      </c>
      <c r="O25995" s="53" t="str">
        <f ca="1"/>
        <v>1971-03</v>
      </c>
    </row>
    <row r="25996" spans="12:15" x14ac:dyDescent="0.4">
      <c r="L25996" s="56">
        <f ca="1"/>
        <v>25995</v>
      </c>
      <c r="M25996" s="53">
        <f ca="1"/>
        <v>1971</v>
      </c>
      <c r="N25996" s="53">
        <f ca="1"/>
        <v>3</v>
      </c>
      <c r="O25996" s="53" t="str">
        <f ca="1"/>
        <v>1971-03</v>
      </c>
    </row>
    <row r="25997" spans="12:15" x14ac:dyDescent="0.4">
      <c r="L25997" s="56">
        <f ca="1"/>
        <v>25996</v>
      </c>
      <c r="M25997" s="53">
        <f ca="1"/>
        <v>1971</v>
      </c>
      <c r="N25997" s="53">
        <f ca="1"/>
        <v>3</v>
      </c>
      <c r="O25997" s="53" t="str">
        <f ca="1"/>
        <v>1971-03</v>
      </c>
    </row>
    <row r="25998" spans="12:15" x14ac:dyDescent="0.4">
      <c r="L25998" s="56">
        <f ca="1"/>
        <v>25997</v>
      </c>
      <c r="M25998" s="53">
        <f ca="1"/>
        <v>1971</v>
      </c>
      <c r="N25998" s="53">
        <f ca="1"/>
        <v>3</v>
      </c>
      <c r="O25998" s="53" t="str">
        <f ca="1"/>
        <v>1971-03</v>
      </c>
    </row>
    <row r="25999" spans="12:15" x14ac:dyDescent="0.4">
      <c r="L25999" s="56">
        <f ca="1"/>
        <v>25998</v>
      </c>
      <c r="M25999" s="53">
        <f ca="1"/>
        <v>1971</v>
      </c>
      <c r="N25999" s="53">
        <f ca="1"/>
        <v>3</v>
      </c>
      <c r="O25999" s="53" t="str">
        <f ca="1"/>
        <v>1971-03</v>
      </c>
    </row>
    <row r="26000" spans="12:15" x14ac:dyDescent="0.4">
      <c r="L26000" s="56">
        <f ca="1"/>
        <v>25999</v>
      </c>
      <c r="M26000" s="53">
        <f ca="1"/>
        <v>1971</v>
      </c>
      <c r="N26000" s="53">
        <f ca="1"/>
        <v>3</v>
      </c>
      <c r="O26000" s="53" t="str">
        <f ca="1"/>
        <v>1971-03</v>
      </c>
    </row>
    <row r="26001" spans="12:15" x14ac:dyDescent="0.4">
      <c r="L26001" s="56">
        <f ca="1"/>
        <v>26000</v>
      </c>
      <c r="M26001" s="53">
        <f ca="1"/>
        <v>1971</v>
      </c>
      <c r="N26001" s="53">
        <f ca="1"/>
        <v>3</v>
      </c>
      <c r="O26001" s="53" t="str">
        <f ca="1"/>
        <v>1971-03</v>
      </c>
    </row>
    <row r="26002" spans="12:15" x14ac:dyDescent="0.4">
      <c r="L26002" s="56">
        <f ca="1"/>
        <v>26001</v>
      </c>
      <c r="M26002" s="53">
        <f ca="1"/>
        <v>1971</v>
      </c>
      <c r="N26002" s="53">
        <f ca="1"/>
        <v>3</v>
      </c>
      <c r="O26002" s="53" t="str">
        <f ca="1"/>
        <v>1971-03</v>
      </c>
    </row>
    <row r="26003" spans="12:15" x14ac:dyDescent="0.4">
      <c r="L26003" s="56">
        <f ca="1"/>
        <v>26002</v>
      </c>
      <c r="M26003" s="53">
        <f ca="1"/>
        <v>1971</v>
      </c>
      <c r="N26003" s="53">
        <f ca="1"/>
        <v>3</v>
      </c>
      <c r="O26003" s="53" t="str">
        <f ca="1"/>
        <v>1971-03</v>
      </c>
    </row>
    <row r="26004" spans="12:15" x14ac:dyDescent="0.4">
      <c r="L26004" s="56">
        <f ca="1"/>
        <v>26003</v>
      </c>
      <c r="M26004" s="53">
        <f ca="1"/>
        <v>1971</v>
      </c>
      <c r="N26004" s="53">
        <f ca="1"/>
        <v>3</v>
      </c>
      <c r="O26004" s="53" t="str">
        <f ca="1"/>
        <v>1971-03</v>
      </c>
    </row>
    <row r="26005" spans="12:15" x14ac:dyDescent="0.4">
      <c r="L26005" s="56">
        <f ca="1"/>
        <v>26004</v>
      </c>
      <c r="M26005" s="53">
        <f ca="1"/>
        <v>1971</v>
      </c>
      <c r="N26005" s="53">
        <f ca="1"/>
        <v>3</v>
      </c>
      <c r="O26005" s="53" t="str">
        <f ca="1"/>
        <v>1971-03</v>
      </c>
    </row>
    <row r="26006" spans="12:15" x14ac:dyDescent="0.4">
      <c r="L26006" s="56">
        <f ca="1"/>
        <v>26005</v>
      </c>
      <c r="M26006" s="53">
        <f ca="1"/>
        <v>1971</v>
      </c>
      <c r="N26006" s="53">
        <f ca="1"/>
        <v>3</v>
      </c>
      <c r="O26006" s="53" t="str">
        <f ca="1"/>
        <v>1971-03</v>
      </c>
    </row>
    <row r="26007" spans="12:15" x14ac:dyDescent="0.4">
      <c r="L26007" s="56">
        <f ca="1"/>
        <v>26006</v>
      </c>
      <c r="M26007" s="53">
        <f ca="1"/>
        <v>1971</v>
      </c>
      <c r="N26007" s="53">
        <f ca="1"/>
        <v>3</v>
      </c>
      <c r="O26007" s="53" t="str">
        <f ca="1"/>
        <v>1971-03</v>
      </c>
    </row>
    <row r="26008" spans="12:15" x14ac:dyDescent="0.4">
      <c r="L26008" s="56">
        <f ca="1"/>
        <v>26007</v>
      </c>
      <c r="M26008" s="53">
        <f ca="1"/>
        <v>1971</v>
      </c>
      <c r="N26008" s="53">
        <f ca="1"/>
        <v>3</v>
      </c>
      <c r="O26008" s="53" t="str">
        <f ca="1"/>
        <v>1971-03</v>
      </c>
    </row>
    <row r="26009" spans="12:15" x14ac:dyDescent="0.4">
      <c r="L26009" s="56">
        <f ca="1"/>
        <v>26008</v>
      </c>
      <c r="M26009" s="53">
        <f ca="1"/>
        <v>1971</v>
      </c>
      <c r="N26009" s="53">
        <f ca="1"/>
        <v>3</v>
      </c>
      <c r="O26009" s="53" t="str">
        <f ca="1"/>
        <v>1971-03</v>
      </c>
    </row>
    <row r="26010" spans="12:15" x14ac:dyDescent="0.4">
      <c r="L26010" s="56">
        <f ca="1"/>
        <v>26009</v>
      </c>
      <c r="M26010" s="53">
        <f ca="1"/>
        <v>1971</v>
      </c>
      <c r="N26010" s="53">
        <f ca="1"/>
        <v>3</v>
      </c>
      <c r="O26010" s="53" t="str">
        <f ca="1"/>
        <v>1971-03</v>
      </c>
    </row>
    <row r="26011" spans="12:15" x14ac:dyDescent="0.4">
      <c r="L26011" s="56">
        <f ca="1"/>
        <v>26010</v>
      </c>
      <c r="M26011" s="53">
        <f ca="1"/>
        <v>1971</v>
      </c>
      <c r="N26011" s="53">
        <f ca="1"/>
        <v>3</v>
      </c>
      <c r="O26011" s="53" t="str">
        <f ca="1"/>
        <v>1971-03</v>
      </c>
    </row>
    <row r="26012" spans="12:15" x14ac:dyDescent="0.4">
      <c r="L26012" s="56">
        <f ca="1"/>
        <v>26011</v>
      </c>
      <c r="M26012" s="53">
        <f ca="1"/>
        <v>1971</v>
      </c>
      <c r="N26012" s="53">
        <f ca="1"/>
        <v>3</v>
      </c>
      <c r="O26012" s="53" t="str">
        <f ca="1"/>
        <v>1971-03</v>
      </c>
    </row>
    <row r="26013" spans="12:15" x14ac:dyDescent="0.4">
      <c r="L26013" s="56">
        <f ca="1"/>
        <v>26012</v>
      </c>
      <c r="M26013" s="53">
        <f ca="1"/>
        <v>1971</v>
      </c>
      <c r="N26013" s="53">
        <f ca="1"/>
        <v>3</v>
      </c>
      <c r="O26013" s="53" t="str">
        <f ca="1"/>
        <v>1971-03</v>
      </c>
    </row>
    <row r="26014" spans="12:15" x14ac:dyDescent="0.4">
      <c r="L26014" s="56">
        <f ca="1"/>
        <v>26013</v>
      </c>
      <c r="M26014" s="53">
        <f ca="1"/>
        <v>1971</v>
      </c>
      <c r="N26014" s="53">
        <f ca="1"/>
        <v>3</v>
      </c>
      <c r="O26014" s="53" t="str">
        <f ca="1"/>
        <v>1971-03</v>
      </c>
    </row>
    <row r="26015" spans="12:15" x14ac:dyDescent="0.4">
      <c r="L26015" s="56">
        <f ca="1"/>
        <v>26014</v>
      </c>
      <c r="M26015" s="53">
        <f ca="1"/>
        <v>1971</v>
      </c>
      <c r="N26015" s="53">
        <f ca="1"/>
        <v>3</v>
      </c>
      <c r="O26015" s="53" t="str">
        <f ca="1"/>
        <v>1971-03</v>
      </c>
    </row>
    <row r="26016" spans="12:15" x14ac:dyDescent="0.4">
      <c r="L26016" s="56">
        <f ca="1"/>
        <v>26015</v>
      </c>
      <c r="M26016" s="53">
        <f ca="1"/>
        <v>1971</v>
      </c>
      <c r="N26016" s="53">
        <f ca="1"/>
        <v>3</v>
      </c>
      <c r="O26016" s="53" t="str">
        <f ca="1"/>
        <v>1971-03</v>
      </c>
    </row>
    <row r="26017" spans="12:15" x14ac:dyDescent="0.4">
      <c r="L26017" s="56">
        <f ca="1"/>
        <v>26016</v>
      </c>
      <c r="M26017" s="53">
        <f ca="1"/>
        <v>1971</v>
      </c>
      <c r="N26017" s="53">
        <f ca="1"/>
        <v>3</v>
      </c>
      <c r="O26017" s="53" t="str">
        <f ca="1"/>
        <v>1971-03</v>
      </c>
    </row>
    <row r="26018" spans="12:15" x14ac:dyDescent="0.4">
      <c r="L26018" s="56">
        <f ca="1"/>
        <v>26017</v>
      </c>
      <c r="M26018" s="53">
        <f ca="1"/>
        <v>1971</v>
      </c>
      <c r="N26018" s="53">
        <f ca="1"/>
        <v>3</v>
      </c>
      <c r="O26018" s="53" t="str">
        <f ca="1"/>
        <v>1971-03</v>
      </c>
    </row>
    <row r="26019" spans="12:15" x14ac:dyDescent="0.4">
      <c r="L26019" s="56">
        <f ca="1"/>
        <v>26018</v>
      </c>
      <c r="M26019" s="53">
        <f ca="1"/>
        <v>1971</v>
      </c>
      <c r="N26019" s="53">
        <f ca="1"/>
        <v>3</v>
      </c>
      <c r="O26019" s="53" t="str">
        <f ca="1"/>
        <v>1971-03</v>
      </c>
    </row>
    <row r="26020" spans="12:15" x14ac:dyDescent="0.4">
      <c r="L26020" s="56">
        <f ca="1"/>
        <v>26019</v>
      </c>
      <c r="M26020" s="53">
        <f ca="1"/>
        <v>1971</v>
      </c>
      <c r="N26020" s="53">
        <f ca="1"/>
        <v>3</v>
      </c>
      <c r="O26020" s="53" t="str">
        <f ca="1"/>
        <v>1971-03</v>
      </c>
    </row>
    <row r="26021" spans="12:15" x14ac:dyDescent="0.4">
      <c r="L26021" s="56">
        <f ca="1"/>
        <v>26020</v>
      </c>
      <c r="M26021" s="53">
        <f ca="1"/>
        <v>1971</v>
      </c>
      <c r="N26021" s="53">
        <f ca="1"/>
        <v>3</v>
      </c>
      <c r="O26021" s="53" t="str">
        <f ca="1"/>
        <v>1971-03</v>
      </c>
    </row>
    <row r="26022" spans="12:15" x14ac:dyDescent="0.4">
      <c r="L26022" s="56">
        <f ca="1"/>
        <v>26021</v>
      </c>
      <c r="M26022" s="53">
        <f ca="1"/>
        <v>1971</v>
      </c>
      <c r="N26022" s="53">
        <f ca="1"/>
        <v>3</v>
      </c>
      <c r="O26022" s="53" t="str">
        <f ca="1"/>
        <v>1971-03</v>
      </c>
    </row>
    <row r="26023" spans="12:15" x14ac:dyDescent="0.4">
      <c r="L26023" s="56">
        <f ca="1"/>
        <v>26022</v>
      </c>
      <c r="M26023" s="53">
        <f ca="1"/>
        <v>1971</v>
      </c>
      <c r="N26023" s="53">
        <f ca="1"/>
        <v>3</v>
      </c>
      <c r="O26023" s="53" t="str">
        <f ca="1"/>
        <v>1971-03</v>
      </c>
    </row>
    <row r="26024" spans="12:15" x14ac:dyDescent="0.4">
      <c r="L26024" s="56">
        <f ca="1"/>
        <v>26023</v>
      </c>
      <c r="M26024" s="53">
        <f ca="1"/>
        <v>1971</v>
      </c>
      <c r="N26024" s="53">
        <f ca="1"/>
        <v>3</v>
      </c>
      <c r="O26024" s="53" t="str">
        <f ca="1"/>
        <v>1971-03</v>
      </c>
    </row>
    <row r="26025" spans="12:15" x14ac:dyDescent="0.4">
      <c r="L26025" s="56">
        <f ca="1"/>
        <v>26024</v>
      </c>
      <c r="M26025" s="53">
        <f ca="1"/>
        <v>1971</v>
      </c>
      <c r="N26025" s="53">
        <f ca="1"/>
        <v>4</v>
      </c>
      <c r="O26025" s="53" t="str">
        <f ca="1"/>
        <v>1971-04</v>
      </c>
    </row>
    <row r="26026" spans="12:15" x14ac:dyDescent="0.4">
      <c r="L26026" s="56">
        <f ca="1"/>
        <v>26025</v>
      </c>
      <c r="M26026" s="53">
        <f ca="1"/>
        <v>1971</v>
      </c>
      <c r="N26026" s="53">
        <f ca="1"/>
        <v>4</v>
      </c>
      <c r="O26026" s="53" t="str">
        <f ca="1"/>
        <v>1971-04</v>
      </c>
    </row>
    <row r="26027" spans="12:15" x14ac:dyDescent="0.4">
      <c r="L26027" s="56">
        <f ca="1"/>
        <v>26026</v>
      </c>
      <c r="M26027" s="53">
        <f ca="1"/>
        <v>1971</v>
      </c>
      <c r="N26027" s="53">
        <f ca="1"/>
        <v>4</v>
      </c>
      <c r="O26027" s="53" t="str">
        <f ca="1"/>
        <v>1971-04</v>
      </c>
    </row>
    <row r="26028" spans="12:15" x14ac:dyDescent="0.4">
      <c r="L26028" s="56">
        <f ca="1"/>
        <v>26027</v>
      </c>
      <c r="M26028" s="53">
        <f ca="1"/>
        <v>1971</v>
      </c>
      <c r="N26028" s="53">
        <f ca="1"/>
        <v>4</v>
      </c>
      <c r="O26028" s="53" t="str">
        <f ca="1"/>
        <v>1971-04</v>
      </c>
    </row>
    <row r="26029" spans="12:15" x14ac:dyDescent="0.4">
      <c r="L26029" s="56">
        <f ca="1"/>
        <v>26028</v>
      </c>
      <c r="M26029" s="53">
        <f ca="1"/>
        <v>1971</v>
      </c>
      <c r="N26029" s="53">
        <f ca="1"/>
        <v>4</v>
      </c>
      <c r="O26029" s="53" t="str">
        <f ca="1"/>
        <v>1971-04</v>
      </c>
    </row>
    <row r="26030" spans="12:15" x14ac:dyDescent="0.4">
      <c r="L26030" s="56">
        <f ca="1"/>
        <v>26029</v>
      </c>
      <c r="M26030" s="53">
        <f ca="1"/>
        <v>1971</v>
      </c>
      <c r="N26030" s="53">
        <f ca="1"/>
        <v>4</v>
      </c>
      <c r="O26030" s="53" t="str">
        <f ca="1"/>
        <v>1971-04</v>
      </c>
    </row>
    <row r="26031" spans="12:15" x14ac:dyDescent="0.4">
      <c r="L26031" s="56">
        <f ca="1"/>
        <v>26030</v>
      </c>
      <c r="M26031" s="53">
        <f ca="1"/>
        <v>1971</v>
      </c>
      <c r="N26031" s="53">
        <f ca="1"/>
        <v>4</v>
      </c>
      <c r="O26031" s="53" t="str">
        <f ca="1"/>
        <v>1971-04</v>
      </c>
    </row>
    <row r="26032" spans="12:15" x14ac:dyDescent="0.4">
      <c r="L26032" s="56">
        <f ca="1"/>
        <v>26031</v>
      </c>
      <c r="M26032" s="53">
        <f ca="1"/>
        <v>1971</v>
      </c>
      <c r="N26032" s="53">
        <f ca="1"/>
        <v>4</v>
      </c>
      <c r="O26032" s="53" t="str">
        <f ca="1"/>
        <v>1971-04</v>
      </c>
    </row>
    <row r="26033" spans="12:15" x14ac:dyDescent="0.4">
      <c r="L26033" s="56">
        <f ca="1"/>
        <v>26032</v>
      </c>
      <c r="M26033" s="53">
        <f ca="1"/>
        <v>1971</v>
      </c>
      <c r="N26033" s="53">
        <f ca="1"/>
        <v>4</v>
      </c>
      <c r="O26033" s="53" t="str">
        <f ca="1"/>
        <v>1971-04</v>
      </c>
    </row>
    <row r="26034" spans="12:15" x14ac:dyDescent="0.4">
      <c r="L26034" s="56">
        <f ca="1"/>
        <v>26033</v>
      </c>
      <c r="M26034" s="53">
        <f ca="1"/>
        <v>1971</v>
      </c>
      <c r="N26034" s="53">
        <f ca="1"/>
        <v>4</v>
      </c>
      <c r="O26034" s="53" t="str">
        <f ca="1"/>
        <v>1971-04</v>
      </c>
    </row>
    <row r="26035" spans="12:15" x14ac:dyDescent="0.4">
      <c r="L26035" s="56">
        <f ca="1"/>
        <v>26034</v>
      </c>
      <c r="M26035" s="53">
        <f ca="1"/>
        <v>1971</v>
      </c>
      <c r="N26035" s="53">
        <f ca="1"/>
        <v>4</v>
      </c>
      <c r="O26035" s="53" t="str">
        <f ca="1"/>
        <v>1971-04</v>
      </c>
    </row>
    <row r="26036" spans="12:15" x14ac:dyDescent="0.4">
      <c r="L26036" s="56">
        <f ca="1"/>
        <v>26035</v>
      </c>
      <c r="M26036" s="53">
        <f ca="1"/>
        <v>1971</v>
      </c>
      <c r="N26036" s="53">
        <f ca="1"/>
        <v>4</v>
      </c>
      <c r="O26036" s="53" t="str">
        <f ca="1"/>
        <v>1971-04</v>
      </c>
    </row>
    <row r="26037" spans="12:15" x14ac:dyDescent="0.4">
      <c r="L26037" s="56">
        <f ca="1"/>
        <v>26036</v>
      </c>
      <c r="M26037" s="53">
        <f ca="1"/>
        <v>1971</v>
      </c>
      <c r="N26037" s="53">
        <f ca="1"/>
        <v>4</v>
      </c>
      <c r="O26037" s="53" t="str">
        <f ca="1"/>
        <v>1971-04</v>
      </c>
    </row>
    <row r="26038" spans="12:15" x14ac:dyDescent="0.4">
      <c r="L26038" s="56">
        <f ca="1"/>
        <v>26037</v>
      </c>
      <c r="M26038" s="53">
        <f ca="1"/>
        <v>1971</v>
      </c>
      <c r="N26038" s="53">
        <f ca="1"/>
        <v>4</v>
      </c>
      <c r="O26038" s="53" t="str">
        <f ca="1"/>
        <v>1971-04</v>
      </c>
    </row>
    <row r="26039" spans="12:15" x14ac:dyDescent="0.4">
      <c r="L26039" s="56">
        <f ca="1"/>
        <v>26038</v>
      </c>
      <c r="M26039" s="53">
        <f ca="1"/>
        <v>1971</v>
      </c>
      <c r="N26039" s="53">
        <f ca="1"/>
        <v>4</v>
      </c>
      <c r="O26039" s="53" t="str">
        <f ca="1"/>
        <v>1971-04</v>
      </c>
    </row>
    <row r="26040" spans="12:15" x14ac:dyDescent="0.4">
      <c r="L26040" s="56">
        <f ca="1"/>
        <v>26039</v>
      </c>
      <c r="M26040" s="53">
        <f ca="1"/>
        <v>1971</v>
      </c>
      <c r="N26040" s="53">
        <f ca="1"/>
        <v>4</v>
      </c>
      <c r="O26040" s="53" t="str">
        <f ca="1"/>
        <v>1971-04</v>
      </c>
    </row>
    <row r="26041" spans="12:15" x14ac:dyDescent="0.4">
      <c r="L26041" s="56">
        <f ca="1"/>
        <v>26040</v>
      </c>
      <c r="M26041" s="53">
        <f ca="1"/>
        <v>1971</v>
      </c>
      <c r="N26041" s="53">
        <f ca="1"/>
        <v>4</v>
      </c>
      <c r="O26041" s="53" t="str">
        <f ca="1"/>
        <v>1971-04</v>
      </c>
    </row>
    <row r="26042" spans="12:15" x14ac:dyDescent="0.4">
      <c r="L26042" s="56">
        <f ca="1"/>
        <v>26041</v>
      </c>
      <c r="M26042" s="53">
        <f ca="1"/>
        <v>1971</v>
      </c>
      <c r="N26042" s="53">
        <f ca="1"/>
        <v>4</v>
      </c>
      <c r="O26042" s="53" t="str">
        <f ca="1"/>
        <v>1971-04</v>
      </c>
    </row>
    <row r="26043" spans="12:15" x14ac:dyDescent="0.4">
      <c r="L26043" s="56">
        <f ca="1"/>
        <v>26042</v>
      </c>
      <c r="M26043" s="53">
        <f ca="1"/>
        <v>1971</v>
      </c>
      <c r="N26043" s="53">
        <f ca="1"/>
        <v>4</v>
      </c>
      <c r="O26043" s="53" t="str">
        <f ca="1"/>
        <v>1971-04</v>
      </c>
    </row>
    <row r="26044" spans="12:15" x14ac:dyDescent="0.4">
      <c r="L26044" s="56">
        <f ca="1"/>
        <v>26043</v>
      </c>
      <c r="M26044" s="53">
        <f ca="1"/>
        <v>1971</v>
      </c>
      <c r="N26044" s="53">
        <f ca="1"/>
        <v>4</v>
      </c>
      <c r="O26044" s="53" t="str">
        <f ca="1"/>
        <v>1971-04</v>
      </c>
    </row>
    <row r="26045" spans="12:15" x14ac:dyDescent="0.4">
      <c r="L26045" s="56">
        <f ca="1"/>
        <v>26044</v>
      </c>
      <c r="M26045" s="53">
        <f ca="1"/>
        <v>1971</v>
      </c>
      <c r="N26045" s="53">
        <f ca="1"/>
        <v>4</v>
      </c>
      <c r="O26045" s="53" t="str">
        <f ca="1"/>
        <v>1971-04</v>
      </c>
    </row>
    <row r="26046" spans="12:15" x14ac:dyDescent="0.4">
      <c r="L26046" s="56">
        <f ca="1"/>
        <v>26045</v>
      </c>
      <c r="M26046" s="53">
        <f ca="1"/>
        <v>1971</v>
      </c>
      <c r="N26046" s="53">
        <f ca="1"/>
        <v>4</v>
      </c>
      <c r="O26046" s="53" t="str">
        <f ca="1"/>
        <v>1971-04</v>
      </c>
    </row>
    <row r="26047" spans="12:15" x14ac:dyDescent="0.4">
      <c r="L26047" s="56">
        <f ca="1"/>
        <v>26046</v>
      </c>
      <c r="M26047" s="53">
        <f ca="1"/>
        <v>1971</v>
      </c>
      <c r="N26047" s="53">
        <f ca="1"/>
        <v>4</v>
      </c>
      <c r="O26047" s="53" t="str">
        <f ca="1"/>
        <v>1971-04</v>
      </c>
    </row>
    <row r="26048" spans="12:15" x14ac:dyDescent="0.4">
      <c r="L26048" s="56">
        <f ca="1"/>
        <v>26047</v>
      </c>
      <c r="M26048" s="53">
        <f ca="1"/>
        <v>1971</v>
      </c>
      <c r="N26048" s="53">
        <f ca="1"/>
        <v>4</v>
      </c>
      <c r="O26048" s="53" t="str">
        <f ca="1"/>
        <v>1971-04</v>
      </c>
    </row>
    <row r="26049" spans="12:15" x14ac:dyDescent="0.4">
      <c r="L26049" s="56">
        <f ca="1"/>
        <v>26048</v>
      </c>
      <c r="M26049" s="53">
        <f ca="1"/>
        <v>1971</v>
      </c>
      <c r="N26049" s="53">
        <f ca="1"/>
        <v>4</v>
      </c>
      <c r="O26049" s="53" t="str">
        <f ca="1"/>
        <v>1971-04</v>
      </c>
    </row>
    <row r="26050" spans="12:15" x14ac:dyDescent="0.4">
      <c r="L26050" s="56">
        <f ca="1"/>
        <v>26049</v>
      </c>
      <c r="M26050" s="53">
        <f ca="1"/>
        <v>1971</v>
      </c>
      <c r="N26050" s="53">
        <f ca="1"/>
        <v>4</v>
      </c>
      <c r="O26050" s="53" t="str">
        <f ca="1"/>
        <v>1971-04</v>
      </c>
    </row>
    <row r="26051" spans="12:15" x14ac:dyDescent="0.4">
      <c r="L26051" s="56">
        <f ca="1"/>
        <v>26050</v>
      </c>
      <c r="M26051" s="53">
        <f ca="1"/>
        <v>1971</v>
      </c>
      <c r="N26051" s="53">
        <f ca="1"/>
        <v>4</v>
      </c>
      <c r="O26051" s="53" t="str">
        <f ca="1"/>
        <v>1971-04</v>
      </c>
    </row>
    <row r="26052" spans="12:15" x14ac:dyDescent="0.4">
      <c r="L26052" s="56">
        <f ca="1"/>
        <v>26051</v>
      </c>
      <c r="M26052" s="53">
        <f ca="1"/>
        <v>1971</v>
      </c>
      <c r="N26052" s="53">
        <f ca="1"/>
        <v>4</v>
      </c>
      <c r="O26052" s="53" t="str">
        <f ca="1"/>
        <v>1971-04</v>
      </c>
    </row>
    <row r="26053" spans="12:15" x14ac:dyDescent="0.4">
      <c r="L26053" s="56">
        <f ca="1"/>
        <v>26052</v>
      </c>
      <c r="M26053" s="53">
        <f ca="1"/>
        <v>1971</v>
      </c>
      <c r="N26053" s="53">
        <f ca="1"/>
        <v>4</v>
      </c>
      <c r="O26053" s="53" t="str">
        <f ca="1"/>
        <v>1971-04</v>
      </c>
    </row>
    <row r="26054" spans="12:15" x14ac:dyDescent="0.4">
      <c r="L26054" s="56">
        <f ca="1"/>
        <v>26053</v>
      </c>
      <c r="M26054" s="53">
        <f ca="1"/>
        <v>1971</v>
      </c>
      <c r="N26054" s="53">
        <f ca="1"/>
        <v>4</v>
      </c>
      <c r="O26054" s="53" t="str">
        <f ca="1"/>
        <v>1971-04</v>
      </c>
    </row>
    <row r="26055" spans="12:15" x14ac:dyDescent="0.4">
      <c r="L26055" s="56">
        <f ca="1"/>
        <v>26054</v>
      </c>
      <c r="M26055" s="53">
        <f ca="1"/>
        <v>1971</v>
      </c>
      <c r="N26055" s="53">
        <f ca="1"/>
        <v>5</v>
      </c>
      <c r="O26055" s="53" t="str">
        <f ca="1"/>
        <v>1971-05</v>
      </c>
    </row>
    <row r="26056" spans="12:15" x14ac:dyDescent="0.4">
      <c r="L26056" s="56">
        <f ca="1"/>
        <v>26055</v>
      </c>
      <c r="M26056" s="53">
        <f ca="1"/>
        <v>1971</v>
      </c>
      <c r="N26056" s="53">
        <f ca="1"/>
        <v>5</v>
      </c>
      <c r="O26056" s="53" t="str">
        <f ca="1"/>
        <v>1971-05</v>
      </c>
    </row>
    <row r="26057" spans="12:15" x14ac:dyDescent="0.4">
      <c r="L26057" s="56">
        <f ca="1"/>
        <v>26056</v>
      </c>
      <c r="M26057" s="53">
        <f ca="1"/>
        <v>1971</v>
      </c>
      <c r="N26057" s="53">
        <f ca="1"/>
        <v>5</v>
      </c>
      <c r="O26057" s="53" t="str">
        <f ca="1"/>
        <v>1971-05</v>
      </c>
    </row>
    <row r="26058" spans="12:15" x14ac:dyDescent="0.4">
      <c r="L26058" s="56">
        <f ca="1"/>
        <v>26057</v>
      </c>
      <c r="M26058" s="53">
        <f ca="1"/>
        <v>1971</v>
      </c>
      <c r="N26058" s="53">
        <f ca="1"/>
        <v>5</v>
      </c>
      <c r="O26058" s="53" t="str">
        <f ca="1"/>
        <v>1971-05</v>
      </c>
    </row>
    <row r="26059" spans="12:15" x14ac:dyDescent="0.4">
      <c r="L26059" s="56">
        <f ca="1"/>
        <v>26058</v>
      </c>
      <c r="M26059" s="53">
        <f ca="1"/>
        <v>1971</v>
      </c>
      <c r="N26059" s="53">
        <f ca="1"/>
        <v>5</v>
      </c>
      <c r="O26059" s="53" t="str">
        <f ca="1"/>
        <v>1971-05</v>
      </c>
    </row>
    <row r="26060" spans="12:15" x14ac:dyDescent="0.4">
      <c r="L26060" s="56">
        <f ca="1"/>
        <v>26059</v>
      </c>
      <c r="M26060" s="53">
        <f ca="1"/>
        <v>1971</v>
      </c>
      <c r="N26060" s="53">
        <f ca="1"/>
        <v>5</v>
      </c>
      <c r="O26060" s="53" t="str">
        <f ca="1"/>
        <v>1971-05</v>
      </c>
    </row>
    <row r="26061" spans="12:15" x14ac:dyDescent="0.4">
      <c r="L26061" s="56">
        <f ca="1"/>
        <v>26060</v>
      </c>
      <c r="M26061" s="53">
        <f ca="1"/>
        <v>1971</v>
      </c>
      <c r="N26061" s="53">
        <f ca="1"/>
        <v>5</v>
      </c>
      <c r="O26061" s="53" t="str">
        <f ca="1"/>
        <v>1971-05</v>
      </c>
    </row>
    <row r="26062" spans="12:15" x14ac:dyDescent="0.4">
      <c r="L26062" s="56">
        <f ca="1"/>
        <v>26061</v>
      </c>
      <c r="M26062" s="53">
        <f ca="1"/>
        <v>1971</v>
      </c>
      <c r="N26062" s="53">
        <f ca="1"/>
        <v>5</v>
      </c>
      <c r="O26062" s="53" t="str">
        <f ca="1"/>
        <v>1971-05</v>
      </c>
    </row>
    <row r="26063" spans="12:15" x14ac:dyDescent="0.4">
      <c r="L26063" s="56">
        <f ca="1"/>
        <v>26062</v>
      </c>
      <c r="M26063" s="53">
        <f ca="1"/>
        <v>1971</v>
      </c>
      <c r="N26063" s="53">
        <f ca="1"/>
        <v>5</v>
      </c>
      <c r="O26063" s="53" t="str">
        <f ca="1"/>
        <v>1971-05</v>
      </c>
    </row>
    <row r="26064" spans="12:15" x14ac:dyDescent="0.4">
      <c r="L26064" s="56">
        <f ca="1"/>
        <v>26063</v>
      </c>
      <c r="M26064" s="53">
        <f ca="1"/>
        <v>1971</v>
      </c>
      <c r="N26064" s="53">
        <f ca="1"/>
        <v>5</v>
      </c>
      <c r="O26064" s="53" t="str">
        <f ca="1"/>
        <v>1971-05</v>
      </c>
    </row>
    <row r="26065" spans="12:15" x14ac:dyDescent="0.4">
      <c r="L26065" s="56">
        <f ca="1"/>
        <v>26064</v>
      </c>
      <c r="M26065" s="53">
        <f ca="1"/>
        <v>1971</v>
      </c>
      <c r="N26065" s="53">
        <f ca="1"/>
        <v>5</v>
      </c>
      <c r="O26065" s="53" t="str">
        <f ca="1"/>
        <v>1971-05</v>
      </c>
    </row>
    <row r="26066" spans="12:15" x14ac:dyDescent="0.4">
      <c r="L26066" s="56">
        <f ca="1"/>
        <v>26065</v>
      </c>
      <c r="M26066" s="53">
        <f ca="1"/>
        <v>1971</v>
      </c>
      <c r="N26066" s="53">
        <f ca="1"/>
        <v>5</v>
      </c>
      <c r="O26066" s="53" t="str">
        <f ca="1"/>
        <v>1971-05</v>
      </c>
    </row>
    <row r="26067" spans="12:15" x14ac:dyDescent="0.4">
      <c r="L26067" s="56">
        <f ca="1"/>
        <v>26066</v>
      </c>
      <c r="M26067" s="53">
        <f ca="1"/>
        <v>1971</v>
      </c>
      <c r="N26067" s="53">
        <f ca="1"/>
        <v>5</v>
      </c>
      <c r="O26067" s="53" t="str">
        <f ca="1"/>
        <v>1971-05</v>
      </c>
    </row>
    <row r="26068" spans="12:15" x14ac:dyDescent="0.4">
      <c r="L26068" s="56">
        <f ca="1"/>
        <v>26067</v>
      </c>
      <c r="M26068" s="53">
        <f ca="1"/>
        <v>1971</v>
      </c>
      <c r="N26068" s="53">
        <f ca="1"/>
        <v>5</v>
      </c>
      <c r="O26068" s="53" t="str">
        <f ca="1"/>
        <v>1971-05</v>
      </c>
    </row>
    <row r="26069" spans="12:15" x14ac:dyDescent="0.4">
      <c r="L26069" s="56">
        <f ca="1"/>
        <v>26068</v>
      </c>
      <c r="M26069" s="53">
        <f ca="1"/>
        <v>1971</v>
      </c>
      <c r="N26069" s="53">
        <f ca="1"/>
        <v>5</v>
      </c>
      <c r="O26069" s="53" t="str">
        <f ca="1"/>
        <v>1971-05</v>
      </c>
    </row>
    <row r="26070" spans="12:15" x14ac:dyDescent="0.4">
      <c r="L26070" s="56">
        <f ca="1"/>
        <v>26069</v>
      </c>
      <c r="M26070" s="53">
        <f ca="1"/>
        <v>1971</v>
      </c>
      <c r="N26070" s="53">
        <f ca="1"/>
        <v>5</v>
      </c>
      <c r="O26070" s="53" t="str">
        <f ca="1"/>
        <v>1971-05</v>
      </c>
    </row>
    <row r="26071" spans="12:15" x14ac:dyDescent="0.4">
      <c r="L26071" s="56">
        <f ca="1"/>
        <v>26070</v>
      </c>
      <c r="M26071" s="53">
        <f ca="1"/>
        <v>1971</v>
      </c>
      <c r="N26071" s="53">
        <f ca="1"/>
        <v>5</v>
      </c>
      <c r="O26071" s="53" t="str">
        <f ca="1"/>
        <v>1971-05</v>
      </c>
    </row>
    <row r="26072" spans="12:15" x14ac:dyDescent="0.4">
      <c r="L26072" s="56">
        <f ca="1"/>
        <v>26071</v>
      </c>
      <c r="M26072" s="53">
        <f ca="1"/>
        <v>1971</v>
      </c>
      <c r="N26072" s="53">
        <f ca="1"/>
        <v>5</v>
      </c>
      <c r="O26072" s="53" t="str">
        <f ca="1"/>
        <v>1971-05</v>
      </c>
    </row>
    <row r="26073" spans="12:15" x14ac:dyDescent="0.4">
      <c r="L26073" s="56">
        <f ca="1"/>
        <v>26072</v>
      </c>
      <c r="M26073" s="53">
        <f ca="1"/>
        <v>1971</v>
      </c>
      <c r="N26073" s="53">
        <f ca="1"/>
        <v>5</v>
      </c>
      <c r="O26073" s="53" t="str">
        <f ca="1"/>
        <v>1971-05</v>
      </c>
    </row>
    <row r="26074" spans="12:15" x14ac:dyDescent="0.4">
      <c r="L26074" s="56">
        <f ca="1"/>
        <v>26073</v>
      </c>
      <c r="M26074" s="53">
        <f ca="1"/>
        <v>1971</v>
      </c>
      <c r="N26074" s="53">
        <f ca="1"/>
        <v>5</v>
      </c>
      <c r="O26074" s="53" t="str">
        <f ca="1"/>
        <v>1971-05</v>
      </c>
    </row>
    <row r="26075" spans="12:15" x14ac:dyDescent="0.4">
      <c r="L26075" s="56">
        <f ca="1"/>
        <v>26074</v>
      </c>
      <c r="M26075" s="53">
        <f ca="1"/>
        <v>1971</v>
      </c>
      <c r="N26075" s="53">
        <f ca="1"/>
        <v>5</v>
      </c>
      <c r="O26075" s="53" t="str">
        <f ca="1"/>
        <v>1971-05</v>
      </c>
    </row>
    <row r="26076" spans="12:15" x14ac:dyDescent="0.4">
      <c r="L26076" s="56">
        <f ca="1"/>
        <v>26075</v>
      </c>
      <c r="M26076" s="53">
        <f ca="1"/>
        <v>1971</v>
      </c>
      <c r="N26076" s="53">
        <f ca="1"/>
        <v>5</v>
      </c>
      <c r="O26076" s="53" t="str">
        <f ca="1"/>
        <v>1971-05</v>
      </c>
    </row>
    <row r="26077" spans="12:15" x14ac:dyDescent="0.4">
      <c r="L26077" s="56">
        <f ca="1"/>
        <v>26076</v>
      </c>
      <c r="M26077" s="53">
        <f ca="1"/>
        <v>1971</v>
      </c>
      <c r="N26077" s="53">
        <f ca="1"/>
        <v>5</v>
      </c>
      <c r="O26077" s="53" t="str">
        <f ca="1"/>
        <v>1971-05</v>
      </c>
    </row>
    <row r="26078" spans="12:15" x14ac:dyDescent="0.4">
      <c r="L26078" s="56">
        <f ca="1"/>
        <v>26077</v>
      </c>
      <c r="M26078" s="53">
        <f ca="1"/>
        <v>1971</v>
      </c>
      <c r="N26078" s="53">
        <f ca="1"/>
        <v>5</v>
      </c>
      <c r="O26078" s="53" t="str">
        <f ca="1"/>
        <v>1971-05</v>
      </c>
    </row>
    <row r="26079" spans="12:15" x14ac:dyDescent="0.4">
      <c r="L26079" s="56">
        <f ca="1"/>
        <v>26078</v>
      </c>
      <c r="M26079" s="53">
        <f ca="1"/>
        <v>1971</v>
      </c>
      <c r="N26079" s="53">
        <f ca="1"/>
        <v>5</v>
      </c>
      <c r="O26079" s="53" t="str">
        <f ca="1"/>
        <v>1971-05</v>
      </c>
    </row>
    <row r="26080" spans="12:15" x14ac:dyDescent="0.4">
      <c r="L26080" s="56">
        <f ca="1"/>
        <v>26079</v>
      </c>
      <c r="M26080" s="53">
        <f ca="1"/>
        <v>1971</v>
      </c>
      <c r="N26080" s="53">
        <f ca="1"/>
        <v>5</v>
      </c>
      <c r="O26080" s="53" t="str">
        <f ca="1"/>
        <v>1971-05</v>
      </c>
    </row>
    <row r="26081" spans="12:15" x14ac:dyDescent="0.4">
      <c r="L26081" s="56">
        <f ca="1"/>
        <v>26080</v>
      </c>
      <c r="M26081" s="53">
        <f ca="1"/>
        <v>1971</v>
      </c>
      <c r="N26081" s="53">
        <f ca="1"/>
        <v>5</v>
      </c>
      <c r="O26081" s="53" t="str">
        <f ca="1"/>
        <v>1971-05</v>
      </c>
    </row>
    <row r="26082" spans="12:15" x14ac:dyDescent="0.4">
      <c r="L26082" s="56">
        <f ca="1"/>
        <v>26081</v>
      </c>
      <c r="M26082" s="53">
        <f ca="1"/>
        <v>1971</v>
      </c>
      <c r="N26082" s="53">
        <f ca="1"/>
        <v>5</v>
      </c>
      <c r="O26082" s="53" t="str">
        <f ca="1"/>
        <v>1971-05</v>
      </c>
    </row>
    <row r="26083" spans="12:15" x14ac:dyDescent="0.4">
      <c r="L26083" s="56">
        <f ca="1"/>
        <v>26082</v>
      </c>
      <c r="M26083" s="53">
        <f ca="1"/>
        <v>1971</v>
      </c>
      <c r="N26083" s="53">
        <f ca="1"/>
        <v>5</v>
      </c>
      <c r="O26083" s="53" t="str">
        <f ca="1"/>
        <v>1971-05</v>
      </c>
    </row>
    <row r="26084" spans="12:15" x14ac:dyDescent="0.4">
      <c r="L26084" s="56">
        <f ca="1"/>
        <v>26083</v>
      </c>
      <c r="M26084" s="53">
        <f ca="1"/>
        <v>1971</v>
      </c>
      <c r="N26084" s="53">
        <f ca="1"/>
        <v>5</v>
      </c>
      <c r="O26084" s="53" t="str">
        <f ca="1"/>
        <v>1971-05</v>
      </c>
    </row>
    <row r="26085" spans="12:15" x14ac:dyDescent="0.4">
      <c r="L26085" s="56">
        <f ca="1"/>
        <v>26084</v>
      </c>
      <c r="M26085" s="53">
        <f ca="1"/>
        <v>1971</v>
      </c>
      <c r="N26085" s="53">
        <f ca="1"/>
        <v>5</v>
      </c>
      <c r="O26085" s="53" t="str">
        <f ca="1"/>
        <v>1971-05</v>
      </c>
    </row>
    <row r="26086" spans="12:15" x14ac:dyDescent="0.4">
      <c r="L26086" s="56">
        <f ca="1"/>
        <v>26085</v>
      </c>
      <c r="M26086" s="53">
        <f ca="1"/>
        <v>1971</v>
      </c>
      <c r="N26086" s="53">
        <f ca="1"/>
        <v>6</v>
      </c>
      <c r="O26086" s="53" t="str">
        <f ca="1"/>
        <v>1971-06</v>
      </c>
    </row>
    <row r="26087" spans="12:15" x14ac:dyDescent="0.4">
      <c r="L26087" s="56">
        <f ca="1"/>
        <v>26086</v>
      </c>
      <c r="M26087" s="53">
        <f ca="1"/>
        <v>1971</v>
      </c>
      <c r="N26087" s="53">
        <f ca="1"/>
        <v>6</v>
      </c>
      <c r="O26087" s="53" t="str">
        <f ca="1"/>
        <v>1971-06</v>
      </c>
    </row>
    <row r="26088" spans="12:15" x14ac:dyDescent="0.4">
      <c r="L26088" s="56">
        <f ca="1"/>
        <v>26087</v>
      </c>
      <c r="M26088" s="53">
        <f ca="1"/>
        <v>1971</v>
      </c>
      <c r="N26088" s="53">
        <f ca="1"/>
        <v>6</v>
      </c>
      <c r="O26088" s="53" t="str">
        <f ca="1"/>
        <v>1971-06</v>
      </c>
    </row>
    <row r="26089" spans="12:15" x14ac:dyDescent="0.4">
      <c r="L26089" s="56">
        <f ca="1"/>
        <v>26088</v>
      </c>
      <c r="M26089" s="53">
        <f ca="1"/>
        <v>1971</v>
      </c>
      <c r="N26089" s="53">
        <f ca="1"/>
        <v>6</v>
      </c>
      <c r="O26089" s="53" t="str">
        <f ca="1"/>
        <v>1971-06</v>
      </c>
    </row>
    <row r="26090" spans="12:15" x14ac:dyDescent="0.4">
      <c r="L26090" s="56">
        <f ca="1"/>
        <v>26089</v>
      </c>
      <c r="M26090" s="53">
        <f ca="1"/>
        <v>1971</v>
      </c>
      <c r="N26090" s="53">
        <f ca="1"/>
        <v>6</v>
      </c>
      <c r="O26090" s="53" t="str">
        <f ca="1"/>
        <v>1971-06</v>
      </c>
    </row>
    <row r="26091" spans="12:15" x14ac:dyDescent="0.4">
      <c r="L26091" s="56">
        <f ca="1"/>
        <v>26090</v>
      </c>
      <c r="M26091" s="53">
        <f ca="1"/>
        <v>1971</v>
      </c>
      <c r="N26091" s="53">
        <f ca="1"/>
        <v>6</v>
      </c>
      <c r="O26091" s="53" t="str">
        <f ca="1"/>
        <v>1971-06</v>
      </c>
    </row>
    <row r="26092" spans="12:15" x14ac:dyDescent="0.4">
      <c r="L26092" s="56">
        <f ca="1"/>
        <v>26091</v>
      </c>
      <c r="M26092" s="53">
        <f ca="1"/>
        <v>1971</v>
      </c>
      <c r="N26092" s="53">
        <f ca="1"/>
        <v>6</v>
      </c>
      <c r="O26092" s="53" t="str">
        <f ca="1"/>
        <v>1971-06</v>
      </c>
    </row>
    <row r="26093" spans="12:15" x14ac:dyDescent="0.4">
      <c r="L26093" s="56">
        <f ca="1"/>
        <v>26092</v>
      </c>
      <c r="M26093" s="53">
        <f ca="1"/>
        <v>1971</v>
      </c>
      <c r="N26093" s="53">
        <f ca="1"/>
        <v>6</v>
      </c>
      <c r="O26093" s="53" t="str">
        <f ca="1"/>
        <v>1971-06</v>
      </c>
    </row>
    <row r="26094" spans="12:15" x14ac:dyDescent="0.4">
      <c r="L26094" s="56">
        <f ca="1"/>
        <v>26093</v>
      </c>
      <c r="M26094" s="53">
        <f ca="1"/>
        <v>1971</v>
      </c>
      <c r="N26094" s="53">
        <f ca="1"/>
        <v>6</v>
      </c>
      <c r="O26094" s="53" t="str">
        <f ca="1"/>
        <v>1971-06</v>
      </c>
    </row>
    <row r="26095" spans="12:15" x14ac:dyDescent="0.4">
      <c r="L26095" s="56">
        <f ca="1"/>
        <v>26094</v>
      </c>
      <c r="M26095" s="53">
        <f ca="1"/>
        <v>1971</v>
      </c>
      <c r="N26095" s="53">
        <f ca="1"/>
        <v>6</v>
      </c>
      <c r="O26095" s="53" t="str">
        <f ca="1"/>
        <v>1971-06</v>
      </c>
    </row>
    <row r="26096" spans="12:15" x14ac:dyDescent="0.4">
      <c r="L26096" s="56">
        <f ca="1"/>
        <v>26095</v>
      </c>
      <c r="M26096" s="53">
        <f ca="1"/>
        <v>1971</v>
      </c>
      <c r="N26096" s="53">
        <f ca="1"/>
        <v>6</v>
      </c>
      <c r="O26096" s="53" t="str">
        <f ca="1"/>
        <v>1971-06</v>
      </c>
    </row>
    <row r="26097" spans="12:15" x14ac:dyDescent="0.4">
      <c r="L26097" s="56">
        <f ca="1"/>
        <v>26096</v>
      </c>
      <c r="M26097" s="53">
        <f ca="1"/>
        <v>1971</v>
      </c>
      <c r="N26097" s="53">
        <f ca="1"/>
        <v>6</v>
      </c>
      <c r="O26097" s="53" t="str">
        <f ca="1"/>
        <v>1971-06</v>
      </c>
    </row>
    <row r="26098" spans="12:15" x14ac:dyDescent="0.4">
      <c r="L26098" s="56">
        <f ca="1"/>
        <v>26097</v>
      </c>
      <c r="M26098" s="53">
        <f ca="1"/>
        <v>1971</v>
      </c>
      <c r="N26098" s="53">
        <f ca="1"/>
        <v>6</v>
      </c>
      <c r="O26098" s="53" t="str">
        <f ca="1"/>
        <v>1971-06</v>
      </c>
    </row>
    <row r="26099" spans="12:15" x14ac:dyDescent="0.4">
      <c r="L26099" s="56">
        <f ca="1"/>
        <v>26098</v>
      </c>
      <c r="M26099" s="53">
        <f ca="1"/>
        <v>1971</v>
      </c>
      <c r="N26099" s="53">
        <f ca="1"/>
        <v>6</v>
      </c>
      <c r="O26099" s="53" t="str">
        <f ca="1"/>
        <v>1971-06</v>
      </c>
    </row>
    <row r="26100" spans="12:15" x14ac:dyDescent="0.4">
      <c r="L26100" s="56">
        <f ca="1"/>
        <v>26099</v>
      </c>
      <c r="M26100" s="53">
        <f ca="1"/>
        <v>1971</v>
      </c>
      <c r="N26100" s="53">
        <f ca="1"/>
        <v>6</v>
      </c>
      <c r="O26100" s="53" t="str">
        <f ca="1"/>
        <v>1971-06</v>
      </c>
    </row>
    <row r="26101" spans="12:15" x14ac:dyDescent="0.4">
      <c r="L26101" s="56">
        <f ca="1"/>
        <v>26100</v>
      </c>
      <c r="M26101" s="53">
        <f ca="1"/>
        <v>1971</v>
      </c>
      <c r="N26101" s="53">
        <f ca="1"/>
        <v>6</v>
      </c>
      <c r="O26101" s="53" t="str">
        <f ca="1"/>
        <v>1971-06</v>
      </c>
    </row>
    <row r="26102" spans="12:15" x14ac:dyDescent="0.4">
      <c r="L26102" s="56">
        <f ca="1"/>
        <v>26101</v>
      </c>
      <c r="M26102" s="53">
        <f ca="1"/>
        <v>1971</v>
      </c>
      <c r="N26102" s="53">
        <f ca="1"/>
        <v>6</v>
      </c>
      <c r="O26102" s="53" t="str">
        <f ca="1"/>
        <v>1971-06</v>
      </c>
    </row>
    <row r="26103" spans="12:15" x14ac:dyDescent="0.4">
      <c r="L26103" s="56">
        <f ca="1"/>
        <v>26102</v>
      </c>
      <c r="M26103" s="53">
        <f ca="1"/>
        <v>1971</v>
      </c>
      <c r="N26103" s="53">
        <f ca="1"/>
        <v>6</v>
      </c>
      <c r="O26103" s="53" t="str">
        <f ca="1"/>
        <v>1971-06</v>
      </c>
    </row>
    <row r="26104" spans="12:15" x14ac:dyDescent="0.4">
      <c r="L26104" s="56">
        <f ca="1"/>
        <v>26103</v>
      </c>
      <c r="M26104" s="53">
        <f ca="1"/>
        <v>1971</v>
      </c>
      <c r="N26104" s="53">
        <f ca="1"/>
        <v>6</v>
      </c>
      <c r="O26104" s="53" t="str">
        <f ca="1"/>
        <v>1971-06</v>
      </c>
    </row>
    <row r="26105" spans="12:15" x14ac:dyDescent="0.4">
      <c r="L26105" s="56">
        <f ca="1"/>
        <v>26104</v>
      </c>
      <c r="M26105" s="53">
        <f ca="1"/>
        <v>1971</v>
      </c>
      <c r="N26105" s="53">
        <f ca="1"/>
        <v>6</v>
      </c>
      <c r="O26105" s="53" t="str">
        <f ca="1"/>
        <v>1971-06</v>
      </c>
    </row>
    <row r="26106" spans="12:15" x14ac:dyDescent="0.4">
      <c r="L26106" s="56">
        <f ca="1"/>
        <v>26105</v>
      </c>
      <c r="M26106" s="53">
        <f ca="1"/>
        <v>1971</v>
      </c>
      <c r="N26106" s="53">
        <f ca="1"/>
        <v>6</v>
      </c>
      <c r="O26106" s="53" t="str">
        <f ca="1"/>
        <v>1971-06</v>
      </c>
    </row>
    <row r="26107" spans="12:15" x14ac:dyDescent="0.4">
      <c r="L26107" s="56">
        <f ca="1"/>
        <v>26106</v>
      </c>
      <c r="M26107" s="53">
        <f ca="1"/>
        <v>1971</v>
      </c>
      <c r="N26107" s="53">
        <f ca="1"/>
        <v>6</v>
      </c>
      <c r="O26107" s="53" t="str">
        <f ca="1"/>
        <v>1971-06</v>
      </c>
    </row>
    <row r="26108" spans="12:15" x14ac:dyDescent="0.4">
      <c r="L26108" s="56">
        <f ca="1"/>
        <v>26107</v>
      </c>
      <c r="M26108" s="53">
        <f ca="1"/>
        <v>1971</v>
      </c>
      <c r="N26108" s="53">
        <f ca="1"/>
        <v>6</v>
      </c>
      <c r="O26108" s="53" t="str">
        <f ca="1"/>
        <v>1971-06</v>
      </c>
    </row>
    <row r="26109" spans="12:15" x14ac:dyDescent="0.4">
      <c r="L26109" s="56">
        <f ca="1"/>
        <v>26108</v>
      </c>
      <c r="M26109" s="53">
        <f ca="1"/>
        <v>1971</v>
      </c>
      <c r="N26109" s="53">
        <f ca="1"/>
        <v>6</v>
      </c>
      <c r="O26109" s="53" t="str">
        <f ca="1"/>
        <v>1971-06</v>
      </c>
    </row>
    <row r="26110" spans="12:15" x14ac:dyDescent="0.4">
      <c r="L26110" s="56">
        <f ca="1"/>
        <v>26109</v>
      </c>
      <c r="M26110" s="53">
        <f ca="1"/>
        <v>1971</v>
      </c>
      <c r="N26110" s="53">
        <f ca="1"/>
        <v>6</v>
      </c>
      <c r="O26110" s="53" t="str">
        <f ca="1"/>
        <v>1971-06</v>
      </c>
    </row>
    <row r="26111" spans="12:15" x14ac:dyDescent="0.4">
      <c r="L26111" s="56">
        <f ca="1"/>
        <v>26110</v>
      </c>
      <c r="M26111" s="53">
        <f ca="1"/>
        <v>1971</v>
      </c>
      <c r="N26111" s="53">
        <f ca="1"/>
        <v>6</v>
      </c>
      <c r="O26111" s="53" t="str">
        <f ca="1"/>
        <v>1971-06</v>
      </c>
    </row>
    <row r="26112" spans="12:15" x14ac:dyDescent="0.4">
      <c r="L26112" s="56">
        <f ca="1"/>
        <v>26111</v>
      </c>
      <c r="M26112" s="53">
        <f ca="1"/>
        <v>1971</v>
      </c>
      <c r="N26112" s="53">
        <f ca="1"/>
        <v>6</v>
      </c>
      <c r="O26112" s="53" t="str">
        <f ca="1"/>
        <v>1971-06</v>
      </c>
    </row>
    <row r="26113" spans="12:15" x14ac:dyDescent="0.4">
      <c r="L26113" s="56">
        <f ca="1"/>
        <v>26112</v>
      </c>
      <c r="M26113" s="53">
        <f ca="1"/>
        <v>1971</v>
      </c>
      <c r="N26113" s="53">
        <f ca="1"/>
        <v>6</v>
      </c>
      <c r="O26113" s="53" t="str">
        <f ca="1"/>
        <v>1971-06</v>
      </c>
    </row>
    <row r="26114" spans="12:15" x14ac:dyDescent="0.4">
      <c r="L26114" s="56">
        <f ca="1"/>
        <v>26113</v>
      </c>
      <c r="M26114" s="53">
        <f ca="1"/>
        <v>1971</v>
      </c>
      <c r="N26114" s="53">
        <f ca="1"/>
        <v>6</v>
      </c>
      <c r="O26114" s="53" t="str">
        <f ca="1"/>
        <v>1971-06</v>
      </c>
    </row>
    <row r="26115" spans="12:15" x14ac:dyDescent="0.4">
      <c r="L26115" s="56">
        <f ca="1"/>
        <v>26114</v>
      </c>
      <c r="M26115" s="53">
        <f ca="1"/>
        <v>1971</v>
      </c>
      <c r="N26115" s="53">
        <f ca="1"/>
        <v>6</v>
      </c>
      <c r="O26115" s="53" t="str">
        <f ca="1"/>
        <v>1971-06</v>
      </c>
    </row>
    <row r="26116" spans="12:15" x14ac:dyDescent="0.4">
      <c r="L26116" s="56">
        <f ca="1"/>
        <v>26115</v>
      </c>
      <c r="M26116" s="53">
        <f ca="1"/>
        <v>1971</v>
      </c>
      <c r="N26116" s="53">
        <f ca="1"/>
        <v>7</v>
      </c>
      <c r="O26116" s="53" t="str">
        <f ca="1"/>
        <v>1971-07</v>
      </c>
    </row>
    <row r="26117" spans="12:15" x14ac:dyDescent="0.4">
      <c r="L26117" s="56">
        <f ca="1"/>
        <v>26116</v>
      </c>
      <c r="M26117" s="53">
        <f ca="1"/>
        <v>1971</v>
      </c>
      <c r="N26117" s="53">
        <f ca="1"/>
        <v>7</v>
      </c>
      <c r="O26117" s="53" t="str">
        <f ca="1"/>
        <v>1971-07</v>
      </c>
    </row>
    <row r="26118" spans="12:15" x14ac:dyDescent="0.4">
      <c r="L26118" s="56">
        <f ca="1"/>
        <v>26117</v>
      </c>
      <c r="M26118" s="53">
        <f ca="1"/>
        <v>1971</v>
      </c>
      <c r="N26118" s="53">
        <f ca="1"/>
        <v>7</v>
      </c>
      <c r="O26118" s="53" t="str">
        <f ca="1"/>
        <v>1971-07</v>
      </c>
    </row>
    <row r="26119" spans="12:15" x14ac:dyDescent="0.4">
      <c r="L26119" s="56">
        <f ca="1"/>
        <v>26118</v>
      </c>
      <c r="M26119" s="53">
        <f ca="1"/>
        <v>1971</v>
      </c>
      <c r="N26119" s="53">
        <f ca="1"/>
        <v>7</v>
      </c>
      <c r="O26119" s="53" t="str">
        <f ca="1"/>
        <v>1971-07</v>
      </c>
    </row>
    <row r="26120" spans="12:15" x14ac:dyDescent="0.4">
      <c r="L26120" s="56">
        <f ca="1"/>
        <v>26119</v>
      </c>
      <c r="M26120" s="53">
        <f ca="1"/>
        <v>1971</v>
      </c>
      <c r="N26120" s="53">
        <f ca="1"/>
        <v>7</v>
      </c>
      <c r="O26120" s="53" t="str">
        <f ca="1"/>
        <v>1971-07</v>
      </c>
    </row>
    <row r="26121" spans="12:15" x14ac:dyDescent="0.4">
      <c r="L26121" s="56">
        <f ca="1"/>
        <v>26120</v>
      </c>
      <c r="M26121" s="53">
        <f ca="1"/>
        <v>1971</v>
      </c>
      <c r="N26121" s="53">
        <f ca="1"/>
        <v>7</v>
      </c>
      <c r="O26121" s="53" t="str">
        <f ca="1"/>
        <v>1971-07</v>
      </c>
    </row>
    <row r="26122" spans="12:15" x14ac:dyDescent="0.4">
      <c r="L26122" s="56">
        <f ca="1"/>
        <v>26121</v>
      </c>
      <c r="M26122" s="53">
        <f ca="1"/>
        <v>1971</v>
      </c>
      <c r="N26122" s="53">
        <f ca="1"/>
        <v>7</v>
      </c>
      <c r="O26122" s="53" t="str">
        <f ca="1"/>
        <v>1971-07</v>
      </c>
    </row>
    <row r="26123" spans="12:15" x14ac:dyDescent="0.4">
      <c r="L26123" s="56">
        <f ca="1"/>
        <v>26122</v>
      </c>
      <c r="M26123" s="53">
        <f ca="1"/>
        <v>1971</v>
      </c>
      <c r="N26123" s="53">
        <f ca="1"/>
        <v>7</v>
      </c>
      <c r="O26123" s="53" t="str">
        <f ca="1"/>
        <v>1971-07</v>
      </c>
    </row>
    <row r="26124" spans="12:15" x14ac:dyDescent="0.4">
      <c r="L26124" s="56">
        <f ca="1"/>
        <v>26123</v>
      </c>
      <c r="M26124" s="53">
        <f ca="1"/>
        <v>1971</v>
      </c>
      <c r="N26124" s="53">
        <f ca="1"/>
        <v>7</v>
      </c>
      <c r="O26124" s="53" t="str">
        <f ca="1"/>
        <v>1971-07</v>
      </c>
    </row>
    <row r="26125" spans="12:15" x14ac:dyDescent="0.4">
      <c r="L26125" s="56">
        <f ca="1"/>
        <v>26124</v>
      </c>
      <c r="M26125" s="53">
        <f ca="1"/>
        <v>1971</v>
      </c>
      <c r="N26125" s="53">
        <f ca="1"/>
        <v>7</v>
      </c>
      <c r="O26125" s="53" t="str">
        <f ca="1"/>
        <v>1971-07</v>
      </c>
    </row>
    <row r="26126" spans="12:15" x14ac:dyDescent="0.4">
      <c r="L26126" s="56">
        <f ca="1"/>
        <v>26125</v>
      </c>
      <c r="M26126" s="53">
        <f ca="1"/>
        <v>1971</v>
      </c>
      <c r="N26126" s="53">
        <f ca="1"/>
        <v>7</v>
      </c>
      <c r="O26126" s="53" t="str">
        <f ca="1"/>
        <v>1971-07</v>
      </c>
    </row>
    <row r="26127" spans="12:15" x14ac:dyDescent="0.4">
      <c r="L26127" s="56">
        <f ca="1"/>
        <v>26126</v>
      </c>
      <c r="M26127" s="53">
        <f ca="1"/>
        <v>1971</v>
      </c>
      <c r="N26127" s="53">
        <f ca="1"/>
        <v>7</v>
      </c>
      <c r="O26127" s="53" t="str">
        <f ca="1"/>
        <v>1971-07</v>
      </c>
    </row>
    <row r="26128" spans="12:15" x14ac:dyDescent="0.4">
      <c r="L26128" s="56">
        <f ca="1"/>
        <v>26127</v>
      </c>
      <c r="M26128" s="53">
        <f ca="1"/>
        <v>1971</v>
      </c>
      <c r="N26128" s="53">
        <f ca="1"/>
        <v>7</v>
      </c>
      <c r="O26128" s="53" t="str">
        <f ca="1"/>
        <v>1971-07</v>
      </c>
    </row>
    <row r="26129" spans="12:15" x14ac:dyDescent="0.4">
      <c r="L26129" s="56">
        <f ca="1"/>
        <v>26128</v>
      </c>
      <c r="M26129" s="53">
        <f ca="1"/>
        <v>1971</v>
      </c>
      <c r="N26129" s="53">
        <f ca="1"/>
        <v>7</v>
      </c>
      <c r="O26129" s="53" t="str">
        <f ca="1"/>
        <v>1971-07</v>
      </c>
    </row>
    <row r="26130" spans="12:15" x14ac:dyDescent="0.4">
      <c r="L26130" s="56">
        <f ca="1"/>
        <v>26129</v>
      </c>
      <c r="M26130" s="53">
        <f ca="1"/>
        <v>1971</v>
      </c>
      <c r="N26130" s="53">
        <f ca="1"/>
        <v>7</v>
      </c>
      <c r="O26130" s="53" t="str">
        <f ca="1"/>
        <v>1971-07</v>
      </c>
    </row>
    <row r="26131" spans="12:15" x14ac:dyDescent="0.4">
      <c r="L26131" s="56">
        <f ca="1"/>
        <v>26130</v>
      </c>
      <c r="M26131" s="53">
        <f ca="1"/>
        <v>1971</v>
      </c>
      <c r="N26131" s="53">
        <f ca="1"/>
        <v>7</v>
      </c>
      <c r="O26131" s="53" t="str">
        <f ca="1"/>
        <v>1971-07</v>
      </c>
    </row>
    <row r="26132" spans="12:15" x14ac:dyDescent="0.4">
      <c r="L26132" s="56">
        <f ca="1"/>
        <v>26131</v>
      </c>
      <c r="M26132" s="53">
        <f ca="1"/>
        <v>1971</v>
      </c>
      <c r="N26132" s="53">
        <f ca="1"/>
        <v>7</v>
      </c>
      <c r="O26132" s="53" t="str">
        <f ca="1"/>
        <v>1971-07</v>
      </c>
    </row>
    <row r="26133" spans="12:15" x14ac:dyDescent="0.4">
      <c r="L26133" s="56">
        <f ca="1"/>
        <v>26132</v>
      </c>
      <c r="M26133" s="53">
        <f ca="1"/>
        <v>1971</v>
      </c>
      <c r="N26133" s="53">
        <f ca="1"/>
        <v>7</v>
      </c>
      <c r="O26133" s="53" t="str">
        <f ca="1"/>
        <v>1971-07</v>
      </c>
    </row>
    <row r="26134" spans="12:15" x14ac:dyDescent="0.4">
      <c r="L26134" s="56">
        <f ca="1"/>
        <v>26133</v>
      </c>
      <c r="M26134" s="53">
        <f ca="1"/>
        <v>1971</v>
      </c>
      <c r="N26134" s="53">
        <f ca="1"/>
        <v>7</v>
      </c>
      <c r="O26134" s="53" t="str">
        <f ca="1"/>
        <v>1971-07</v>
      </c>
    </row>
    <row r="26135" spans="12:15" x14ac:dyDescent="0.4">
      <c r="L26135" s="56">
        <f ca="1"/>
        <v>26134</v>
      </c>
      <c r="M26135" s="53">
        <f ca="1"/>
        <v>1971</v>
      </c>
      <c r="N26135" s="53">
        <f ca="1"/>
        <v>7</v>
      </c>
      <c r="O26135" s="53" t="str">
        <f ca="1"/>
        <v>1971-07</v>
      </c>
    </row>
    <row r="26136" spans="12:15" x14ac:dyDescent="0.4">
      <c r="L26136" s="56">
        <f ca="1"/>
        <v>26135</v>
      </c>
      <c r="M26136" s="53">
        <f ca="1"/>
        <v>1971</v>
      </c>
      <c r="N26136" s="53">
        <f ca="1"/>
        <v>7</v>
      </c>
      <c r="O26136" s="53" t="str">
        <f ca="1"/>
        <v>1971-07</v>
      </c>
    </row>
    <row r="26137" spans="12:15" x14ac:dyDescent="0.4">
      <c r="L26137" s="56">
        <f ca="1"/>
        <v>26136</v>
      </c>
      <c r="M26137" s="53">
        <f ca="1"/>
        <v>1971</v>
      </c>
      <c r="N26137" s="53">
        <f ca="1"/>
        <v>7</v>
      </c>
      <c r="O26137" s="53" t="str">
        <f ca="1"/>
        <v>1971-07</v>
      </c>
    </row>
    <row r="26138" spans="12:15" x14ac:dyDescent="0.4">
      <c r="L26138" s="56">
        <f ca="1"/>
        <v>26137</v>
      </c>
      <c r="M26138" s="53">
        <f ca="1"/>
        <v>1971</v>
      </c>
      <c r="N26138" s="53">
        <f ca="1"/>
        <v>7</v>
      </c>
      <c r="O26138" s="53" t="str">
        <f ca="1"/>
        <v>1971-07</v>
      </c>
    </row>
    <row r="26139" spans="12:15" x14ac:dyDescent="0.4">
      <c r="L26139" s="56">
        <f ca="1"/>
        <v>26138</v>
      </c>
      <c r="M26139" s="53">
        <f ca="1"/>
        <v>1971</v>
      </c>
      <c r="N26139" s="53">
        <f ca="1"/>
        <v>7</v>
      </c>
      <c r="O26139" s="53" t="str">
        <f ca="1"/>
        <v>1971-07</v>
      </c>
    </row>
    <row r="26140" spans="12:15" x14ac:dyDescent="0.4">
      <c r="L26140" s="56">
        <f ca="1"/>
        <v>26139</v>
      </c>
      <c r="M26140" s="53">
        <f ca="1"/>
        <v>1971</v>
      </c>
      <c r="N26140" s="53">
        <f ca="1"/>
        <v>7</v>
      </c>
      <c r="O26140" s="53" t="str">
        <f ca="1"/>
        <v>1971-07</v>
      </c>
    </row>
    <row r="26141" spans="12:15" x14ac:dyDescent="0.4">
      <c r="L26141" s="56">
        <f ca="1"/>
        <v>26140</v>
      </c>
      <c r="M26141" s="53">
        <f ca="1"/>
        <v>1971</v>
      </c>
      <c r="N26141" s="53">
        <f ca="1"/>
        <v>7</v>
      </c>
      <c r="O26141" s="53" t="str">
        <f ca="1"/>
        <v>1971-07</v>
      </c>
    </row>
    <row r="26142" spans="12:15" x14ac:dyDescent="0.4">
      <c r="L26142" s="56">
        <f ca="1"/>
        <v>26141</v>
      </c>
      <c r="M26142" s="53">
        <f ca="1"/>
        <v>1971</v>
      </c>
      <c r="N26142" s="53">
        <f ca="1"/>
        <v>7</v>
      </c>
      <c r="O26142" s="53" t="str">
        <f ca="1"/>
        <v>1971-07</v>
      </c>
    </row>
    <row r="26143" spans="12:15" x14ac:dyDescent="0.4">
      <c r="L26143" s="56">
        <f ca="1"/>
        <v>26142</v>
      </c>
      <c r="M26143" s="53">
        <f ca="1"/>
        <v>1971</v>
      </c>
      <c r="N26143" s="53">
        <f ca="1"/>
        <v>7</v>
      </c>
      <c r="O26143" s="53" t="str">
        <f ca="1"/>
        <v>1971-07</v>
      </c>
    </row>
    <row r="26144" spans="12:15" x14ac:dyDescent="0.4">
      <c r="L26144" s="56">
        <f ca="1"/>
        <v>26143</v>
      </c>
      <c r="M26144" s="53">
        <f ca="1"/>
        <v>1971</v>
      </c>
      <c r="N26144" s="53">
        <f ca="1"/>
        <v>7</v>
      </c>
      <c r="O26144" s="53" t="str">
        <f ca="1"/>
        <v>1971-07</v>
      </c>
    </row>
    <row r="26145" spans="12:15" x14ac:dyDescent="0.4">
      <c r="L26145" s="56">
        <f ca="1"/>
        <v>26144</v>
      </c>
      <c r="M26145" s="53">
        <f ca="1"/>
        <v>1971</v>
      </c>
      <c r="N26145" s="53">
        <f ca="1"/>
        <v>7</v>
      </c>
      <c r="O26145" s="53" t="str">
        <f ca="1"/>
        <v>1971-07</v>
      </c>
    </row>
    <row r="26146" spans="12:15" x14ac:dyDescent="0.4">
      <c r="L26146" s="56">
        <f ca="1"/>
        <v>26145</v>
      </c>
      <c r="M26146" s="53">
        <f ca="1"/>
        <v>1971</v>
      </c>
      <c r="N26146" s="53">
        <f ca="1"/>
        <v>7</v>
      </c>
      <c r="O26146" s="53" t="str">
        <f ca="1"/>
        <v>1971-07</v>
      </c>
    </row>
    <row r="26147" spans="12:15" x14ac:dyDescent="0.4">
      <c r="L26147" s="56">
        <f ca="1"/>
        <v>26146</v>
      </c>
      <c r="M26147" s="53">
        <f ca="1"/>
        <v>1971</v>
      </c>
      <c r="N26147" s="53">
        <f ca="1"/>
        <v>8</v>
      </c>
      <c r="O26147" s="53" t="str">
        <f ca="1"/>
        <v>1971-08</v>
      </c>
    </row>
    <row r="26148" spans="12:15" x14ac:dyDescent="0.4">
      <c r="L26148" s="56">
        <f ca="1"/>
        <v>26147</v>
      </c>
      <c r="M26148" s="53">
        <f ca="1"/>
        <v>1971</v>
      </c>
      <c r="N26148" s="53">
        <f ca="1"/>
        <v>8</v>
      </c>
      <c r="O26148" s="53" t="str">
        <f ca="1"/>
        <v>1971-08</v>
      </c>
    </row>
    <row r="26149" spans="12:15" x14ac:dyDescent="0.4">
      <c r="L26149" s="56">
        <f ca="1"/>
        <v>26148</v>
      </c>
      <c r="M26149" s="53">
        <f ca="1"/>
        <v>1971</v>
      </c>
      <c r="N26149" s="53">
        <f ca="1"/>
        <v>8</v>
      </c>
      <c r="O26149" s="53" t="str">
        <f ca="1"/>
        <v>1971-08</v>
      </c>
    </row>
    <row r="26150" spans="12:15" x14ac:dyDescent="0.4">
      <c r="L26150" s="56">
        <f ca="1"/>
        <v>26149</v>
      </c>
      <c r="M26150" s="53">
        <f ca="1"/>
        <v>1971</v>
      </c>
      <c r="N26150" s="53">
        <f ca="1"/>
        <v>8</v>
      </c>
      <c r="O26150" s="53" t="str">
        <f ca="1"/>
        <v>1971-08</v>
      </c>
    </row>
    <row r="26151" spans="12:15" x14ac:dyDescent="0.4">
      <c r="L26151" s="56">
        <f ca="1"/>
        <v>26150</v>
      </c>
      <c r="M26151" s="53">
        <f ca="1"/>
        <v>1971</v>
      </c>
      <c r="N26151" s="53">
        <f ca="1"/>
        <v>8</v>
      </c>
      <c r="O26151" s="53" t="str">
        <f ca="1"/>
        <v>1971-08</v>
      </c>
    </row>
    <row r="26152" spans="12:15" x14ac:dyDescent="0.4">
      <c r="L26152" s="56">
        <f ca="1"/>
        <v>26151</v>
      </c>
      <c r="M26152" s="53">
        <f ca="1"/>
        <v>1971</v>
      </c>
      <c r="N26152" s="53">
        <f ca="1"/>
        <v>8</v>
      </c>
      <c r="O26152" s="53" t="str">
        <f ca="1"/>
        <v>1971-08</v>
      </c>
    </row>
    <row r="26153" spans="12:15" x14ac:dyDescent="0.4">
      <c r="L26153" s="56">
        <f ca="1"/>
        <v>26152</v>
      </c>
      <c r="M26153" s="53">
        <f ca="1"/>
        <v>1971</v>
      </c>
      <c r="N26153" s="53">
        <f ca="1"/>
        <v>8</v>
      </c>
      <c r="O26153" s="53" t="str">
        <f ca="1"/>
        <v>1971-08</v>
      </c>
    </row>
    <row r="26154" spans="12:15" x14ac:dyDescent="0.4">
      <c r="L26154" s="56">
        <f ca="1"/>
        <v>26153</v>
      </c>
      <c r="M26154" s="53">
        <f ca="1"/>
        <v>1971</v>
      </c>
      <c r="N26154" s="53">
        <f ca="1"/>
        <v>8</v>
      </c>
      <c r="O26154" s="53" t="str">
        <f ca="1"/>
        <v>1971-08</v>
      </c>
    </row>
    <row r="26155" spans="12:15" x14ac:dyDescent="0.4">
      <c r="L26155" s="56">
        <f ca="1"/>
        <v>26154</v>
      </c>
      <c r="M26155" s="53">
        <f ca="1"/>
        <v>1971</v>
      </c>
      <c r="N26155" s="53">
        <f ca="1"/>
        <v>8</v>
      </c>
      <c r="O26155" s="53" t="str">
        <f ca="1"/>
        <v>1971-08</v>
      </c>
    </row>
    <row r="26156" spans="12:15" x14ac:dyDescent="0.4">
      <c r="L26156" s="56">
        <f ca="1"/>
        <v>26155</v>
      </c>
      <c r="M26156" s="53">
        <f ca="1"/>
        <v>1971</v>
      </c>
      <c r="N26156" s="53">
        <f ca="1"/>
        <v>8</v>
      </c>
      <c r="O26156" s="53" t="str">
        <f ca="1"/>
        <v>1971-08</v>
      </c>
    </row>
    <row r="26157" spans="12:15" x14ac:dyDescent="0.4">
      <c r="L26157" s="56">
        <f ca="1"/>
        <v>26156</v>
      </c>
      <c r="M26157" s="53">
        <f ca="1"/>
        <v>1971</v>
      </c>
      <c r="N26157" s="53">
        <f ca="1"/>
        <v>8</v>
      </c>
      <c r="O26157" s="53" t="str">
        <f ca="1"/>
        <v>1971-08</v>
      </c>
    </row>
    <row r="26158" spans="12:15" x14ac:dyDescent="0.4">
      <c r="L26158" s="56">
        <f ca="1"/>
        <v>26157</v>
      </c>
      <c r="M26158" s="53">
        <f ca="1"/>
        <v>1971</v>
      </c>
      <c r="N26158" s="53">
        <f ca="1"/>
        <v>8</v>
      </c>
      <c r="O26158" s="53" t="str">
        <f ca="1"/>
        <v>1971-08</v>
      </c>
    </row>
    <row r="26159" spans="12:15" x14ac:dyDescent="0.4">
      <c r="L26159" s="56">
        <f ca="1"/>
        <v>26158</v>
      </c>
      <c r="M26159" s="53">
        <f ca="1"/>
        <v>1971</v>
      </c>
      <c r="N26159" s="53">
        <f ca="1"/>
        <v>8</v>
      </c>
      <c r="O26159" s="53" t="str">
        <f ca="1"/>
        <v>1971-08</v>
      </c>
    </row>
    <row r="26160" spans="12:15" x14ac:dyDescent="0.4">
      <c r="L26160" s="56">
        <f ca="1"/>
        <v>26159</v>
      </c>
      <c r="M26160" s="53">
        <f ca="1"/>
        <v>1971</v>
      </c>
      <c r="N26160" s="53">
        <f ca="1"/>
        <v>8</v>
      </c>
      <c r="O26160" s="53" t="str">
        <f ca="1"/>
        <v>1971-08</v>
      </c>
    </row>
    <row r="26161" spans="12:15" x14ac:dyDescent="0.4">
      <c r="L26161" s="56">
        <f ca="1"/>
        <v>26160</v>
      </c>
      <c r="M26161" s="53">
        <f ca="1"/>
        <v>1971</v>
      </c>
      <c r="N26161" s="53">
        <f ca="1"/>
        <v>8</v>
      </c>
      <c r="O26161" s="53" t="str">
        <f ca="1"/>
        <v>1971-08</v>
      </c>
    </row>
    <row r="26162" spans="12:15" x14ac:dyDescent="0.4">
      <c r="L26162" s="56">
        <f ca="1"/>
        <v>26161</v>
      </c>
      <c r="M26162" s="53">
        <f ca="1"/>
        <v>1971</v>
      </c>
      <c r="N26162" s="53">
        <f ca="1"/>
        <v>8</v>
      </c>
      <c r="O26162" s="53" t="str">
        <f ca="1"/>
        <v>1971-08</v>
      </c>
    </row>
    <row r="26163" spans="12:15" x14ac:dyDescent="0.4">
      <c r="L26163" s="56">
        <f ca="1"/>
        <v>26162</v>
      </c>
      <c r="M26163" s="53">
        <f ca="1"/>
        <v>1971</v>
      </c>
      <c r="N26163" s="53">
        <f ca="1"/>
        <v>8</v>
      </c>
      <c r="O26163" s="53" t="str">
        <f ca="1"/>
        <v>1971-08</v>
      </c>
    </row>
    <row r="26164" spans="12:15" x14ac:dyDescent="0.4">
      <c r="L26164" s="56">
        <f ca="1"/>
        <v>26163</v>
      </c>
      <c r="M26164" s="53">
        <f ca="1"/>
        <v>1971</v>
      </c>
      <c r="N26164" s="53">
        <f ca="1"/>
        <v>8</v>
      </c>
      <c r="O26164" s="53" t="str">
        <f ca="1"/>
        <v>1971-08</v>
      </c>
    </row>
    <row r="26165" spans="12:15" x14ac:dyDescent="0.4">
      <c r="L26165" s="56">
        <f ca="1"/>
        <v>26164</v>
      </c>
      <c r="M26165" s="53">
        <f ca="1"/>
        <v>1971</v>
      </c>
      <c r="N26165" s="53">
        <f ca="1"/>
        <v>8</v>
      </c>
      <c r="O26165" s="53" t="str">
        <f ca="1"/>
        <v>1971-08</v>
      </c>
    </row>
    <row r="26166" spans="12:15" x14ac:dyDescent="0.4">
      <c r="L26166" s="56">
        <f ca="1"/>
        <v>26165</v>
      </c>
      <c r="M26166" s="53">
        <f ca="1"/>
        <v>1971</v>
      </c>
      <c r="N26166" s="53">
        <f ca="1"/>
        <v>8</v>
      </c>
      <c r="O26166" s="53" t="str">
        <f ca="1"/>
        <v>1971-08</v>
      </c>
    </row>
    <row r="26167" spans="12:15" x14ac:dyDescent="0.4">
      <c r="L26167" s="56">
        <f ca="1"/>
        <v>26166</v>
      </c>
      <c r="M26167" s="53">
        <f ca="1"/>
        <v>1971</v>
      </c>
      <c r="N26167" s="53">
        <f ca="1"/>
        <v>8</v>
      </c>
      <c r="O26167" s="53" t="str">
        <f ca="1"/>
        <v>1971-08</v>
      </c>
    </row>
    <row r="26168" spans="12:15" x14ac:dyDescent="0.4">
      <c r="L26168" s="56">
        <f ca="1"/>
        <v>26167</v>
      </c>
      <c r="M26168" s="53">
        <f ca="1"/>
        <v>1971</v>
      </c>
      <c r="N26168" s="53">
        <f ca="1"/>
        <v>8</v>
      </c>
      <c r="O26168" s="53" t="str">
        <f ca="1"/>
        <v>1971-08</v>
      </c>
    </row>
    <row r="26169" spans="12:15" x14ac:dyDescent="0.4">
      <c r="L26169" s="56">
        <f ca="1"/>
        <v>26168</v>
      </c>
      <c r="M26169" s="53">
        <f ca="1"/>
        <v>1971</v>
      </c>
      <c r="N26169" s="53">
        <f ca="1"/>
        <v>8</v>
      </c>
      <c r="O26169" s="53" t="str">
        <f ca="1"/>
        <v>1971-08</v>
      </c>
    </row>
    <row r="26170" spans="12:15" x14ac:dyDescent="0.4">
      <c r="L26170" s="56">
        <f ca="1"/>
        <v>26169</v>
      </c>
      <c r="M26170" s="53">
        <f ca="1"/>
        <v>1971</v>
      </c>
      <c r="N26170" s="53">
        <f ca="1"/>
        <v>8</v>
      </c>
      <c r="O26170" s="53" t="str">
        <f ca="1"/>
        <v>1971-08</v>
      </c>
    </row>
    <row r="26171" spans="12:15" x14ac:dyDescent="0.4">
      <c r="L26171" s="56">
        <f ca="1"/>
        <v>26170</v>
      </c>
      <c r="M26171" s="53">
        <f ca="1"/>
        <v>1971</v>
      </c>
      <c r="N26171" s="53">
        <f ca="1"/>
        <v>8</v>
      </c>
      <c r="O26171" s="53" t="str">
        <f ca="1"/>
        <v>1971-08</v>
      </c>
    </row>
    <row r="26172" spans="12:15" x14ac:dyDescent="0.4">
      <c r="L26172" s="56">
        <f ca="1"/>
        <v>26171</v>
      </c>
      <c r="M26172" s="53">
        <f ca="1"/>
        <v>1971</v>
      </c>
      <c r="N26172" s="53">
        <f ca="1"/>
        <v>8</v>
      </c>
      <c r="O26172" s="53" t="str">
        <f ca="1"/>
        <v>1971-08</v>
      </c>
    </row>
    <row r="26173" spans="12:15" x14ac:dyDescent="0.4">
      <c r="L26173" s="56">
        <f ca="1"/>
        <v>26172</v>
      </c>
      <c r="M26173" s="53">
        <f ca="1"/>
        <v>1971</v>
      </c>
      <c r="N26173" s="53">
        <f ca="1"/>
        <v>8</v>
      </c>
      <c r="O26173" s="53" t="str">
        <f ca="1"/>
        <v>1971-08</v>
      </c>
    </row>
    <row r="26174" spans="12:15" x14ac:dyDescent="0.4">
      <c r="L26174" s="56">
        <f ca="1"/>
        <v>26173</v>
      </c>
      <c r="M26174" s="53">
        <f ca="1"/>
        <v>1971</v>
      </c>
      <c r="N26174" s="53">
        <f ca="1"/>
        <v>8</v>
      </c>
      <c r="O26174" s="53" t="str">
        <f ca="1"/>
        <v>1971-08</v>
      </c>
    </row>
    <row r="26175" spans="12:15" x14ac:dyDescent="0.4">
      <c r="L26175" s="56">
        <f ca="1"/>
        <v>26174</v>
      </c>
      <c r="M26175" s="53">
        <f ca="1"/>
        <v>1971</v>
      </c>
      <c r="N26175" s="53">
        <f ca="1"/>
        <v>8</v>
      </c>
      <c r="O26175" s="53" t="str">
        <f ca="1"/>
        <v>1971-08</v>
      </c>
    </row>
    <row r="26176" spans="12:15" x14ac:dyDescent="0.4">
      <c r="L26176" s="56">
        <f ca="1"/>
        <v>26175</v>
      </c>
      <c r="M26176" s="53">
        <f ca="1"/>
        <v>1971</v>
      </c>
      <c r="N26176" s="53">
        <f ca="1"/>
        <v>8</v>
      </c>
      <c r="O26176" s="53" t="str">
        <f ca="1"/>
        <v>1971-08</v>
      </c>
    </row>
    <row r="26177" spans="12:15" x14ac:dyDescent="0.4">
      <c r="L26177" s="56">
        <f ca="1"/>
        <v>26176</v>
      </c>
      <c r="M26177" s="53">
        <f ca="1"/>
        <v>1971</v>
      </c>
      <c r="N26177" s="53">
        <f ca="1"/>
        <v>8</v>
      </c>
      <c r="O26177" s="53" t="str">
        <f ca="1"/>
        <v>1971-08</v>
      </c>
    </row>
    <row r="26178" spans="12:15" x14ac:dyDescent="0.4">
      <c r="L26178" s="56">
        <f ca="1"/>
        <v>26177</v>
      </c>
      <c r="M26178" s="53">
        <f ca="1"/>
        <v>1971</v>
      </c>
      <c r="N26178" s="53">
        <f ca="1"/>
        <v>9</v>
      </c>
      <c r="O26178" s="53" t="str">
        <f ca="1"/>
        <v>1971-09</v>
      </c>
    </row>
    <row r="26179" spans="12:15" x14ac:dyDescent="0.4">
      <c r="L26179" s="56">
        <f ca="1"/>
        <v>26178</v>
      </c>
      <c r="M26179" s="53">
        <f ca="1"/>
        <v>1971</v>
      </c>
      <c r="N26179" s="53">
        <f ca="1"/>
        <v>9</v>
      </c>
      <c r="O26179" s="53" t="str">
        <f ca="1"/>
        <v>1971-09</v>
      </c>
    </row>
    <row r="26180" spans="12:15" x14ac:dyDescent="0.4">
      <c r="L26180" s="56">
        <f ca="1"/>
        <v>26179</v>
      </c>
      <c r="M26180" s="53">
        <f ca="1"/>
        <v>1971</v>
      </c>
      <c r="N26180" s="53">
        <f ca="1"/>
        <v>9</v>
      </c>
      <c r="O26180" s="53" t="str">
        <f ca="1"/>
        <v>1971-09</v>
      </c>
    </row>
    <row r="26181" spans="12:15" x14ac:dyDescent="0.4">
      <c r="L26181" s="56">
        <f ca="1"/>
        <v>26180</v>
      </c>
      <c r="M26181" s="53">
        <f ca="1"/>
        <v>1971</v>
      </c>
      <c r="N26181" s="53">
        <f ca="1"/>
        <v>9</v>
      </c>
      <c r="O26181" s="53" t="str">
        <f ca="1"/>
        <v>1971-09</v>
      </c>
    </row>
    <row r="26182" spans="12:15" x14ac:dyDescent="0.4">
      <c r="L26182" s="56">
        <f ca="1"/>
        <v>26181</v>
      </c>
      <c r="M26182" s="53">
        <f ca="1"/>
        <v>1971</v>
      </c>
      <c r="N26182" s="53">
        <f ca="1"/>
        <v>9</v>
      </c>
      <c r="O26182" s="53" t="str">
        <f ca="1"/>
        <v>1971-09</v>
      </c>
    </row>
    <row r="26183" spans="12:15" x14ac:dyDescent="0.4">
      <c r="L26183" s="56">
        <f ca="1"/>
        <v>26182</v>
      </c>
      <c r="M26183" s="53">
        <f ca="1"/>
        <v>1971</v>
      </c>
      <c r="N26183" s="53">
        <f ca="1"/>
        <v>9</v>
      </c>
      <c r="O26183" s="53" t="str">
        <f ca="1"/>
        <v>1971-09</v>
      </c>
    </row>
    <row r="26184" spans="12:15" x14ac:dyDescent="0.4">
      <c r="L26184" s="56">
        <f ca="1"/>
        <v>26183</v>
      </c>
      <c r="M26184" s="53">
        <f ca="1"/>
        <v>1971</v>
      </c>
      <c r="N26184" s="53">
        <f ca="1"/>
        <v>9</v>
      </c>
      <c r="O26184" s="53" t="str">
        <f ca="1"/>
        <v>1971-09</v>
      </c>
    </row>
    <row r="26185" spans="12:15" x14ac:dyDescent="0.4">
      <c r="L26185" s="56">
        <f ca="1"/>
        <v>26184</v>
      </c>
      <c r="M26185" s="53">
        <f ca="1"/>
        <v>1971</v>
      </c>
      <c r="N26185" s="53">
        <f ca="1"/>
        <v>9</v>
      </c>
      <c r="O26185" s="53" t="str">
        <f ca="1"/>
        <v>1971-09</v>
      </c>
    </row>
    <row r="26186" spans="12:15" x14ac:dyDescent="0.4">
      <c r="L26186" s="56">
        <f ca="1"/>
        <v>26185</v>
      </c>
      <c r="M26186" s="53">
        <f ca="1"/>
        <v>1971</v>
      </c>
      <c r="N26186" s="53">
        <f ca="1"/>
        <v>9</v>
      </c>
      <c r="O26186" s="53" t="str">
        <f ca="1"/>
        <v>1971-09</v>
      </c>
    </row>
    <row r="26187" spans="12:15" x14ac:dyDescent="0.4">
      <c r="L26187" s="56">
        <f ca="1"/>
        <v>26186</v>
      </c>
      <c r="M26187" s="53">
        <f ca="1"/>
        <v>1971</v>
      </c>
      <c r="N26187" s="53">
        <f ca="1"/>
        <v>9</v>
      </c>
      <c r="O26187" s="53" t="str">
        <f ca="1"/>
        <v>1971-09</v>
      </c>
    </row>
    <row r="26188" spans="12:15" x14ac:dyDescent="0.4">
      <c r="L26188" s="56">
        <f ca="1"/>
        <v>26187</v>
      </c>
      <c r="M26188" s="53">
        <f ca="1"/>
        <v>1971</v>
      </c>
      <c r="N26188" s="53">
        <f ca="1"/>
        <v>9</v>
      </c>
      <c r="O26188" s="53" t="str">
        <f ca="1"/>
        <v>1971-09</v>
      </c>
    </row>
    <row r="26189" spans="12:15" x14ac:dyDescent="0.4">
      <c r="L26189" s="56">
        <f ca="1"/>
        <v>26188</v>
      </c>
      <c r="M26189" s="53">
        <f ca="1"/>
        <v>1971</v>
      </c>
      <c r="N26189" s="53">
        <f ca="1"/>
        <v>9</v>
      </c>
      <c r="O26189" s="53" t="str">
        <f ca="1"/>
        <v>1971-09</v>
      </c>
    </row>
    <row r="26190" spans="12:15" x14ac:dyDescent="0.4">
      <c r="L26190" s="56">
        <f ca="1"/>
        <v>26189</v>
      </c>
      <c r="M26190" s="53">
        <f ca="1"/>
        <v>1971</v>
      </c>
      <c r="N26190" s="53">
        <f ca="1"/>
        <v>9</v>
      </c>
      <c r="O26190" s="53" t="str">
        <f ca="1"/>
        <v>1971-09</v>
      </c>
    </row>
    <row r="26191" spans="12:15" x14ac:dyDescent="0.4">
      <c r="L26191" s="56">
        <f ca="1"/>
        <v>26190</v>
      </c>
      <c r="M26191" s="53">
        <f ca="1"/>
        <v>1971</v>
      </c>
      <c r="N26191" s="53">
        <f ca="1"/>
        <v>9</v>
      </c>
      <c r="O26191" s="53" t="str">
        <f ca="1"/>
        <v>1971-09</v>
      </c>
    </row>
    <row r="26192" spans="12:15" x14ac:dyDescent="0.4">
      <c r="L26192" s="56">
        <f ca="1"/>
        <v>26191</v>
      </c>
      <c r="M26192" s="53">
        <f ca="1"/>
        <v>1971</v>
      </c>
      <c r="N26192" s="53">
        <f ca="1"/>
        <v>9</v>
      </c>
      <c r="O26192" s="53" t="str">
        <f ca="1"/>
        <v>1971-09</v>
      </c>
    </row>
    <row r="26193" spans="12:15" x14ac:dyDescent="0.4">
      <c r="L26193" s="56">
        <f ca="1"/>
        <v>26192</v>
      </c>
      <c r="M26193" s="53">
        <f ca="1"/>
        <v>1971</v>
      </c>
      <c r="N26193" s="53">
        <f ca="1"/>
        <v>9</v>
      </c>
      <c r="O26193" s="53" t="str">
        <f ca="1"/>
        <v>1971-09</v>
      </c>
    </row>
    <row r="26194" spans="12:15" x14ac:dyDescent="0.4">
      <c r="L26194" s="56">
        <f ca="1"/>
        <v>26193</v>
      </c>
      <c r="M26194" s="53">
        <f ca="1"/>
        <v>1971</v>
      </c>
      <c r="N26194" s="53">
        <f ca="1"/>
        <v>9</v>
      </c>
      <c r="O26194" s="53" t="str">
        <f ca="1"/>
        <v>1971-09</v>
      </c>
    </row>
    <row r="26195" spans="12:15" x14ac:dyDescent="0.4">
      <c r="L26195" s="56">
        <f ca="1"/>
        <v>26194</v>
      </c>
      <c r="M26195" s="53">
        <f ca="1"/>
        <v>1971</v>
      </c>
      <c r="N26195" s="53">
        <f ca="1"/>
        <v>9</v>
      </c>
      <c r="O26195" s="53" t="str">
        <f ca="1"/>
        <v>1971-09</v>
      </c>
    </row>
    <row r="26196" spans="12:15" x14ac:dyDescent="0.4">
      <c r="L26196" s="56">
        <f ca="1"/>
        <v>26195</v>
      </c>
      <c r="M26196" s="53">
        <f ca="1"/>
        <v>1971</v>
      </c>
      <c r="N26196" s="53">
        <f ca="1"/>
        <v>9</v>
      </c>
      <c r="O26196" s="53" t="str">
        <f ca="1"/>
        <v>1971-09</v>
      </c>
    </row>
    <row r="26197" spans="12:15" x14ac:dyDescent="0.4">
      <c r="L26197" s="56">
        <f ca="1"/>
        <v>26196</v>
      </c>
      <c r="M26197" s="53">
        <f ca="1"/>
        <v>1971</v>
      </c>
      <c r="N26197" s="53">
        <f ca="1"/>
        <v>9</v>
      </c>
      <c r="O26197" s="53" t="str">
        <f ca="1"/>
        <v>1971-09</v>
      </c>
    </row>
    <row r="26198" spans="12:15" x14ac:dyDescent="0.4">
      <c r="L26198" s="56">
        <f ca="1"/>
        <v>26197</v>
      </c>
      <c r="M26198" s="53">
        <f ca="1"/>
        <v>1971</v>
      </c>
      <c r="N26198" s="53">
        <f ca="1"/>
        <v>9</v>
      </c>
      <c r="O26198" s="53" t="str">
        <f ca="1"/>
        <v>1971-09</v>
      </c>
    </row>
    <row r="26199" spans="12:15" x14ac:dyDescent="0.4">
      <c r="L26199" s="56">
        <f ca="1"/>
        <v>26198</v>
      </c>
      <c r="M26199" s="53">
        <f ca="1"/>
        <v>1971</v>
      </c>
      <c r="N26199" s="53">
        <f ca="1"/>
        <v>9</v>
      </c>
      <c r="O26199" s="53" t="str">
        <f ca="1"/>
        <v>1971-09</v>
      </c>
    </row>
    <row r="26200" spans="12:15" x14ac:dyDescent="0.4">
      <c r="L26200" s="56">
        <f ca="1"/>
        <v>26199</v>
      </c>
      <c r="M26200" s="53">
        <f ca="1"/>
        <v>1971</v>
      </c>
      <c r="N26200" s="53">
        <f ca="1"/>
        <v>9</v>
      </c>
      <c r="O26200" s="53" t="str">
        <f ca="1"/>
        <v>1971-09</v>
      </c>
    </row>
    <row r="26201" spans="12:15" x14ac:dyDescent="0.4">
      <c r="L26201" s="56">
        <f ca="1"/>
        <v>26200</v>
      </c>
      <c r="M26201" s="53">
        <f ca="1"/>
        <v>1971</v>
      </c>
      <c r="N26201" s="53">
        <f ca="1"/>
        <v>9</v>
      </c>
      <c r="O26201" s="53" t="str">
        <f ca="1"/>
        <v>1971-09</v>
      </c>
    </row>
    <row r="26202" spans="12:15" x14ac:dyDescent="0.4">
      <c r="L26202" s="56">
        <f ca="1"/>
        <v>26201</v>
      </c>
      <c r="M26202" s="53">
        <f ca="1"/>
        <v>1971</v>
      </c>
      <c r="N26202" s="53">
        <f ca="1"/>
        <v>9</v>
      </c>
      <c r="O26202" s="53" t="str">
        <f ca="1"/>
        <v>1971-09</v>
      </c>
    </row>
    <row r="26203" spans="12:15" x14ac:dyDescent="0.4">
      <c r="L26203" s="56">
        <f ca="1"/>
        <v>26202</v>
      </c>
      <c r="M26203" s="53">
        <f ca="1"/>
        <v>1971</v>
      </c>
      <c r="N26203" s="53">
        <f ca="1"/>
        <v>9</v>
      </c>
      <c r="O26203" s="53" t="str">
        <f ca="1"/>
        <v>1971-09</v>
      </c>
    </row>
    <row r="26204" spans="12:15" x14ac:dyDescent="0.4">
      <c r="L26204" s="56">
        <f ca="1"/>
        <v>26203</v>
      </c>
      <c r="M26204" s="53">
        <f ca="1"/>
        <v>1971</v>
      </c>
      <c r="N26204" s="53">
        <f ca="1"/>
        <v>9</v>
      </c>
      <c r="O26204" s="53" t="str">
        <f ca="1"/>
        <v>1971-09</v>
      </c>
    </row>
    <row r="26205" spans="12:15" x14ac:dyDescent="0.4">
      <c r="L26205" s="56">
        <f ca="1"/>
        <v>26204</v>
      </c>
      <c r="M26205" s="53">
        <f ca="1"/>
        <v>1971</v>
      </c>
      <c r="N26205" s="53">
        <f ca="1"/>
        <v>9</v>
      </c>
      <c r="O26205" s="53" t="str">
        <f ca="1"/>
        <v>1971-09</v>
      </c>
    </row>
    <row r="26206" spans="12:15" x14ac:dyDescent="0.4">
      <c r="L26206" s="56">
        <f ca="1"/>
        <v>26205</v>
      </c>
      <c r="M26206" s="53">
        <f ca="1"/>
        <v>1971</v>
      </c>
      <c r="N26206" s="53">
        <f ca="1"/>
        <v>9</v>
      </c>
      <c r="O26206" s="53" t="str">
        <f ca="1"/>
        <v>1971-09</v>
      </c>
    </row>
    <row r="26207" spans="12:15" x14ac:dyDescent="0.4">
      <c r="L26207" s="56">
        <f ca="1"/>
        <v>26206</v>
      </c>
      <c r="M26207" s="53">
        <f ca="1"/>
        <v>1971</v>
      </c>
      <c r="N26207" s="53">
        <f ca="1"/>
        <v>9</v>
      </c>
      <c r="O26207" s="53" t="str">
        <f ca="1"/>
        <v>1971-09</v>
      </c>
    </row>
    <row r="26208" spans="12:15" x14ac:dyDescent="0.4">
      <c r="L26208" s="56">
        <f ca="1"/>
        <v>26207</v>
      </c>
      <c r="M26208" s="53">
        <f ca="1"/>
        <v>1971</v>
      </c>
      <c r="N26208" s="53">
        <f ca="1"/>
        <v>10</v>
      </c>
      <c r="O26208" s="53" t="str">
        <f ca="1"/>
        <v>1971-10</v>
      </c>
    </row>
    <row r="26209" spans="12:15" x14ac:dyDescent="0.4">
      <c r="L26209" s="56">
        <f ca="1"/>
        <v>26208</v>
      </c>
      <c r="M26209" s="53">
        <f ca="1"/>
        <v>1971</v>
      </c>
      <c r="N26209" s="53">
        <f ca="1"/>
        <v>10</v>
      </c>
      <c r="O26209" s="53" t="str">
        <f ca="1"/>
        <v>1971-10</v>
      </c>
    </row>
    <row r="26210" spans="12:15" x14ac:dyDescent="0.4">
      <c r="L26210" s="56">
        <f ca="1"/>
        <v>26209</v>
      </c>
      <c r="M26210" s="53">
        <f ca="1"/>
        <v>1971</v>
      </c>
      <c r="N26210" s="53">
        <f ca="1"/>
        <v>10</v>
      </c>
      <c r="O26210" s="53" t="str">
        <f ca="1"/>
        <v>1971-10</v>
      </c>
    </row>
    <row r="26211" spans="12:15" x14ac:dyDescent="0.4">
      <c r="L26211" s="56">
        <f ca="1"/>
        <v>26210</v>
      </c>
      <c r="M26211" s="53">
        <f ca="1"/>
        <v>1971</v>
      </c>
      <c r="N26211" s="53">
        <f ca="1"/>
        <v>10</v>
      </c>
      <c r="O26211" s="53" t="str">
        <f ca="1"/>
        <v>1971-10</v>
      </c>
    </row>
    <row r="26212" spans="12:15" x14ac:dyDescent="0.4">
      <c r="L26212" s="56">
        <f ca="1"/>
        <v>26211</v>
      </c>
      <c r="M26212" s="53">
        <f ca="1"/>
        <v>1971</v>
      </c>
      <c r="N26212" s="53">
        <f ca="1"/>
        <v>10</v>
      </c>
      <c r="O26212" s="53" t="str">
        <f ca="1"/>
        <v>1971-10</v>
      </c>
    </row>
    <row r="26213" spans="12:15" x14ac:dyDescent="0.4">
      <c r="L26213" s="56">
        <f ca="1"/>
        <v>26212</v>
      </c>
      <c r="M26213" s="53">
        <f ca="1"/>
        <v>1971</v>
      </c>
      <c r="N26213" s="53">
        <f ca="1"/>
        <v>10</v>
      </c>
      <c r="O26213" s="53" t="str">
        <f ca="1"/>
        <v>1971-10</v>
      </c>
    </row>
    <row r="26214" spans="12:15" x14ac:dyDescent="0.4">
      <c r="L26214" s="56">
        <f ca="1"/>
        <v>26213</v>
      </c>
      <c r="M26214" s="53">
        <f ca="1"/>
        <v>1971</v>
      </c>
      <c r="N26214" s="53">
        <f ca="1"/>
        <v>10</v>
      </c>
      <c r="O26214" s="53" t="str">
        <f ca="1"/>
        <v>1971-10</v>
      </c>
    </row>
    <row r="26215" spans="12:15" x14ac:dyDescent="0.4">
      <c r="L26215" s="56">
        <f ca="1"/>
        <v>26214</v>
      </c>
      <c r="M26215" s="53">
        <f ca="1"/>
        <v>1971</v>
      </c>
      <c r="N26215" s="53">
        <f ca="1"/>
        <v>10</v>
      </c>
      <c r="O26215" s="53" t="str">
        <f ca="1"/>
        <v>1971-10</v>
      </c>
    </row>
    <row r="26216" spans="12:15" x14ac:dyDescent="0.4">
      <c r="L26216" s="56">
        <f ca="1"/>
        <v>26215</v>
      </c>
      <c r="M26216" s="53">
        <f ca="1"/>
        <v>1971</v>
      </c>
      <c r="N26216" s="53">
        <f ca="1"/>
        <v>10</v>
      </c>
      <c r="O26216" s="53" t="str">
        <f ca="1"/>
        <v>1971-10</v>
      </c>
    </row>
    <row r="26217" spans="12:15" x14ac:dyDescent="0.4">
      <c r="L26217" s="56">
        <f ca="1"/>
        <v>26216</v>
      </c>
      <c r="M26217" s="53">
        <f ca="1"/>
        <v>1971</v>
      </c>
      <c r="N26217" s="53">
        <f ca="1"/>
        <v>10</v>
      </c>
      <c r="O26217" s="53" t="str">
        <f ca="1"/>
        <v>1971-10</v>
      </c>
    </row>
    <row r="26218" spans="12:15" x14ac:dyDescent="0.4">
      <c r="L26218" s="56">
        <f ca="1"/>
        <v>26217</v>
      </c>
      <c r="M26218" s="53">
        <f ca="1"/>
        <v>1971</v>
      </c>
      <c r="N26218" s="53">
        <f ca="1"/>
        <v>10</v>
      </c>
      <c r="O26218" s="53" t="str">
        <f ca="1"/>
        <v>1971-10</v>
      </c>
    </row>
    <row r="26219" spans="12:15" x14ac:dyDescent="0.4">
      <c r="L26219" s="56">
        <f ca="1"/>
        <v>26218</v>
      </c>
      <c r="M26219" s="53">
        <f ca="1"/>
        <v>1971</v>
      </c>
      <c r="N26219" s="53">
        <f ca="1"/>
        <v>10</v>
      </c>
      <c r="O26219" s="53" t="str">
        <f ca="1"/>
        <v>1971-10</v>
      </c>
    </row>
    <row r="26220" spans="12:15" x14ac:dyDescent="0.4">
      <c r="L26220" s="56">
        <f ca="1"/>
        <v>26219</v>
      </c>
      <c r="M26220" s="53">
        <f ca="1"/>
        <v>1971</v>
      </c>
      <c r="N26220" s="53">
        <f ca="1"/>
        <v>10</v>
      </c>
      <c r="O26220" s="53" t="str">
        <f ca="1"/>
        <v>1971-10</v>
      </c>
    </row>
    <row r="26221" spans="12:15" x14ac:dyDescent="0.4">
      <c r="L26221" s="56">
        <f ca="1"/>
        <v>26220</v>
      </c>
      <c r="M26221" s="53">
        <f ca="1"/>
        <v>1971</v>
      </c>
      <c r="N26221" s="53">
        <f ca="1"/>
        <v>10</v>
      </c>
      <c r="O26221" s="53" t="str">
        <f ca="1"/>
        <v>1971-10</v>
      </c>
    </row>
    <row r="26222" spans="12:15" x14ac:dyDescent="0.4">
      <c r="L26222" s="56">
        <f ca="1"/>
        <v>26221</v>
      </c>
      <c r="M26222" s="53">
        <f ca="1"/>
        <v>1971</v>
      </c>
      <c r="N26222" s="53">
        <f ca="1"/>
        <v>10</v>
      </c>
      <c r="O26222" s="53" t="str">
        <f ca="1"/>
        <v>1971-10</v>
      </c>
    </row>
    <row r="26223" spans="12:15" x14ac:dyDescent="0.4">
      <c r="L26223" s="56">
        <f ca="1"/>
        <v>26222</v>
      </c>
      <c r="M26223" s="53">
        <f ca="1"/>
        <v>1971</v>
      </c>
      <c r="N26223" s="53">
        <f ca="1"/>
        <v>10</v>
      </c>
      <c r="O26223" s="53" t="str">
        <f ca="1"/>
        <v>1971-10</v>
      </c>
    </row>
    <row r="26224" spans="12:15" x14ac:dyDescent="0.4">
      <c r="L26224" s="56">
        <f ca="1"/>
        <v>26223</v>
      </c>
      <c r="M26224" s="53">
        <f ca="1"/>
        <v>1971</v>
      </c>
      <c r="N26224" s="53">
        <f ca="1"/>
        <v>10</v>
      </c>
      <c r="O26224" s="53" t="str">
        <f ca="1"/>
        <v>1971-10</v>
      </c>
    </row>
    <row r="26225" spans="12:15" x14ac:dyDescent="0.4">
      <c r="L26225" s="56">
        <f ca="1"/>
        <v>26224</v>
      </c>
      <c r="M26225" s="53">
        <f ca="1"/>
        <v>1971</v>
      </c>
      <c r="N26225" s="53">
        <f ca="1"/>
        <v>10</v>
      </c>
      <c r="O26225" s="53" t="str">
        <f ca="1"/>
        <v>1971-10</v>
      </c>
    </row>
    <row r="26226" spans="12:15" x14ac:dyDescent="0.4">
      <c r="L26226" s="56">
        <f ca="1"/>
        <v>26225</v>
      </c>
      <c r="M26226" s="53">
        <f ca="1"/>
        <v>1971</v>
      </c>
      <c r="N26226" s="53">
        <f ca="1"/>
        <v>10</v>
      </c>
      <c r="O26226" s="53" t="str">
        <f ca="1"/>
        <v>1971-10</v>
      </c>
    </row>
    <row r="26227" spans="12:15" x14ac:dyDescent="0.4">
      <c r="L26227" s="56">
        <f ca="1"/>
        <v>26226</v>
      </c>
      <c r="M26227" s="53">
        <f ca="1"/>
        <v>1971</v>
      </c>
      <c r="N26227" s="53">
        <f ca="1"/>
        <v>10</v>
      </c>
      <c r="O26227" s="53" t="str">
        <f ca="1"/>
        <v>1971-10</v>
      </c>
    </row>
    <row r="26228" spans="12:15" x14ac:dyDescent="0.4">
      <c r="L26228" s="56">
        <f ca="1"/>
        <v>26227</v>
      </c>
      <c r="M26228" s="53">
        <f ca="1"/>
        <v>1971</v>
      </c>
      <c r="N26228" s="53">
        <f ca="1"/>
        <v>10</v>
      </c>
      <c r="O26228" s="53" t="str">
        <f ca="1"/>
        <v>1971-10</v>
      </c>
    </row>
    <row r="26229" spans="12:15" x14ac:dyDescent="0.4">
      <c r="L26229" s="56">
        <f ca="1"/>
        <v>26228</v>
      </c>
      <c r="M26229" s="53">
        <f ca="1"/>
        <v>1971</v>
      </c>
      <c r="N26229" s="53">
        <f ca="1"/>
        <v>10</v>
      </c>
      <c r="O26229" s="53" t="str">
        <f ca="1"/>
        <v>1971-10</v>
      </c>
    </row>
    <row r="26230" spans="12:15" x14ac:dyDescent="0.4">
      <c r="L26230" s="56">
        <f ca="1"/>
        <v>26229</v>
      </c>
      <c r="M26230" s="53">
        <f ca="1"/>
        <v>1971</v>
      </c>
      <c r="N26230" s="53">
        <f ca="1"/>
        <v>10</v>
      </c>
      <c r="O26230" s="53" t="str">
        <f ca="1"/>
        <v>1971-10</v>
      </c>
    </row>
    <row r="26231" spans="12:15" x14ac:dyDescent="0.4">
      <c r="L26231" s="56">
        <f ca="1"/>
        <v>26230</v>
      </c>
      <c r="M26231" s="53">
        <f ca="1"/>
        <v>1971</v>
      </c>
      <c r="N26231" s="53">
        <f ca="1"/>
        <v>10</v>
      </c>
      <c r="O26231" s="53" t="str">
        <f ca="1"/>
        <v>1971-10</v>
      </c>
    </row>
    <row r="26232" spans="12:15" x14ac:dyDescent="0.4">
      <c r="L26232" s="56">
        <f ca="1"/>
        <v>26231</v>
      </c>
      <c r="M26232" s="53">
        <f ca="1"/>
        <v>1971</v>
      </c>
      <c r="N26232" s="53">
        <f ca="1"/>
        <v>10</v>
      </c>
      <c r="O26232" s="53" t="str">
        <f ca="1"/>
        <v>1971-10</v>
      </c>
    </row>
    <row r="26233" spans="12:15" x14ac:dyDescent="0.4">
      <c r="L26233" s="56">
        <f ca="1"/>
        <v>26232</v>
      </c>
      <c r="M26233" s="53">
        <f ca="1"/>
        <v>1971</v>
      </c>
      <c r="N26233" s="53">
        <f ca="1"/>
        <v>10</v>
      </c>
      <c r="O26233" s="53" t="str">
        <f ca="1"/>
        <v>1971-10</v>
      </c>
    </row>
    <row r="26234" spans="12:15" x14ac:dyDescent="0.4">
      <c r="L26234" s="56">
        <f ca="1"/>
        <v>26233</v>
      </c>
      <c r="M26234" s="53">
        <f ca="1"/>
        <v>1971</v>
      </c>
      <c r="N26234" s="53">
        <f ca="1"/>
        <v>10</v>
      </c>
      <c r="O26234" s="53" t="str">
        <f ca="1"/>
        <v>1971-10</v>
      </c>
    </row>
    <row r="26235" spans="12:15" x14ac:dyDescent="0.4">
      <c r="L26235" s="56">
        <f ca="1"/>
        <v>26234</v>
      </c>
      <c r="M26235" s="53">
        <f ca="1"/>
        <v>1971</v>
      </c>
      <c r="N26235" s="53">
        <f ca="1"/>
        <v>10</v>
      </c>
      <c r="O26235" s="53" t="str">
        <f ca="1"/>
        <v>1971-10</v>
      </c>
    </row>
    <row r="26236" spans="12:15" x14ac:dyDescent="0.4">
      <c r="L26236" s="56">
        <f ca="1"/>
        <v>26235</v>
      </c>
      <c r="M26236" s="53">
        <f ca="1"/>
        <v>1971</v>
      </c>
      <c r="N26236" s="53">
        <f ca="1"/>
        <v>10</v>
      </c>
      <c r="O26236" s="53" t="str">
        <f ca="1"/>
        <v>1971-10</v>
      </c>
    </row>
    <row r="26237" spans="12:15" x14ac:dyDescent="0.4">
      <c r="L26237" s="56">
        <f ca="1"/>
        <v>26236</v>
      </c>
      <c r="M26237" s="53">
        <f ca="1"/>
        <v>1971</v>
      </c>
      <c r="N26237" s="53">
        <f ca="1"/>
        <v>10</v>
      </c>
      <c r="O26237" s="53" t="str">
        <f ca="1"/>
        <v>1971-10</v>
      </c>
    </row>
    <row r="26238" spans="12:15" x14ac:dyDescent="0.4">
      <c r="L26238" s="56">
        <f ca="1"/>
        <v>26237</v>
      </c>
      <c r="M26238" s="53">
        <f ca="1"/>
        <v>1971</v>
      </c>
      <c r="N26238" s="53">
        <f ca="1"/>
        <v>10</v>
      </c>
      <c r="O26238" s="53" t="str">
        <f ca="1"/>
        <v>1971-10</v>
      </c>
    </row>
    <row r="26239" spans="12:15" x14ac:dyDescent="0.4">
      <c r="L26239" s="56">
        <f ca="1"/>
        <v>26238</v>
      </c>
      <c r="M26239" s="53">
        <f ca="1"/>
        <v>1971</v>
      </c>
      <c r="N26239" s="53">
        <f ca="1"/>
        <v>11</v>
      </c>
      <c r="O26239" s="53" t="str">
        <f ca="1"/>
        <v>1971-11</v>
      </c>
    </row>
    <row r="26240" spans="12:15" x14ac:dyDescent="0.4">
      <c r="L26240" s="56">
        <f ca="1"/>
        <v>26239</v>
      </c>
      <c r="M26240" s="53">
        <f ca="1"/>
        <v>1971</v>
      </c>
      <c r="N26240" s="53">
        <f ca="1"/>
        <v>11</v>
      </c>
      <c r="O26240" s="53" t="str">
        <f ca="1"/>
        <v>1971-11</v>
      </c>
    </row>
    <row r="26241" spans="12:15" x14ac:dyDescent="0.4">
      <c r="L26241" s="56">
        <f ca="1"/>
        <v>26240</v>
      </c>
      <c r="M26241" s="53">
        <f ca="1"/>
        <v>1971</v>
      </c>
      <c r="N26241" s="53">
        <f ca="1"/>
        <v>11</v>
      </c>
      <c r="O26241" s="53" t="str">
        <f ca="1"/>
        <v>1971-11</v>
      </c>
    </row>
    <row r="26242" spans="12:15" x14ac:dyDescent="0.4">
      <c r="L26242" s="56">
        <f ca="1"/>
        <v>26241</v>
      </c>
      <c r="M26242" s="53">
        <f ca="1"/>
        <v>1971</v>
      </c>
      <c r="N26242" s="53">
        <f ca="1"/>
        <v>11</v>
      </c>
      <c r="O26242" s="53" t="str">
        <f ca="1"/>
        <v>1971-11</v>
      </c>
    </row>
    <row r="26243" spans="12:15" x14ac:dyDescent="0.4">
      <c r="L26243" s="56">
        <f ca="1"/>
        <v>26242</v>
      </c>
      <c r="M26243" s="53">
        <f ca="1"/>
        <v>1971</v>
      </c>
      <c r="N26243" s="53">
        <f ca="1"/>
        <v>11</v>
      </c>
      <c r="O26243" s="53" t="str">
        <f ca="1"/>
        <v>1971-11</v>
      </c>
    </row>
    <row r="26244" spans="12:15" x14ac:dyDescent="0.4">
      <c r="L26244" s="56">
        <f ca="1"/>
        <v>26243</v>
      </c>
      <c r="M26244" s="53">
        <f ca="1"/>
        <v>1971</v>
      </c>
      <c r="N26244" s="53">
        <f ca="1"/>
        <v>11</v>
      </c>
      <c r="O26244" s="53" t="str">
        <f ca="1"/>
        <v>1971-11</v>
      </c>
    </row>
    <row r="26245" spans="12:15" x14ac:dyDescent="0.4">
      <c r="L26245" s="56">
        <f ca="1"/>
        <v>26244</v>
      </c>
      <c r="M26245" s="53">
        <f ca="1"/>
        <v>1971</v>
      </c>
      <c r="N26245" s="53">
        <f ca="1"/>
        <v>11</v>
      </c>
      <c r="O26245" s="53" t="str">
        <f ca="1"/>
        <v>1971-11</v>
      </c>
    </row>
    <row r="26246" spans="12:15" x14ac:dyDescent="0.4">
      <c r="L26246" s="56">
        <f ca="1"/>
        <v>26245</v>
      </c>
      <c r="M26246" s="53">
        <f ca="1"/>
        <v>1971</v>
      </c>
      <c r="N26246" s="53">
        <f ca="1"/>
        <v>11</v>
      </c>
      <c r="O26246" s="53" t="str">
        <f ca="1"/>
        <v>1971-11</v>
      </c>
    </row>
    <row r="26247" spans="12:15" x14ac:dyDescent="0.4">
      <c r="L26247" s="56">
        <f ca="1"/>
        <v>26246</v>
      </c>
      <c r="M26247" s="53">
        <f ca="1"/>
        <v>1971</v>
      </c>
      <c r="N26247" s="53">
        <f ca="1"/>
        <v>11</v>
      </c>
      <c r="O26247" s="53" t="str">
        <f ca="1"/>
        <v>1971-11</v>
      </c>
    </row>
    <row r="26248" spans="12:15" x14ac:dyDescent="0.4">
      <c r="L26248" s="56">
        <f ca="1"/>
        <v>26247</v>
      </c>
      <c r="M26248" s="53">
        <f ca="1"/>
        <v>1971</v>
      </c>
      <c r="N26248" s="53">
        <f ca="1"/>
        <v>11</v>
      </c>
      <c r="O26248" s="53" t="str">
        <f ca="1"/>
        <v>1971-11</v>
      </c>
    </row>
    <row r="26249" spans="12:15" x14ac:dyDescent="0.4">
      <c r="L26249" s="56">
        <f ca="1"/>
        <v>26248</v>
      </c>
      <c r="M26249" s="53">
        <f ca="1"/>
        <v>1971</v>
      </c>
      <c r="N26249" s="53">
        <f ca="1"/>
        <v>11</v>
      </c>
      <c r="O26249" s="53" t="str">
        <f ca="1"/>
        <v>1971-11</v>
      </c>
    </row>
    <row r="26250" spans="12:15" x14ac:dyDescent="0.4">
      <c r="L26250" s="56">
        <f ca="1"/>
        <v>26249</v>
      </c>
      <c r="M26250" s="53">
        <f ca="1"/>
        <v>1971</v>
      </c>
      <c r="N26250" s="53">
        <f ca="1"/>
        <v>11</v>
      </c>
      <c r="O26250" s="53" t="str">
        <f ca="1"/>
        <v>1971-11</v>
      </c>
    </row>
    <row r="26251" spans="12:15" x14ac:dyDescent="0.4">
      <c r="L26251" s="56">
        <f ca="1"/>
        <v>26250</v>
      </c>
      <c r="M26251" s="53">
        <f ca="1"/>
        <v>1971</v>
      </c>
      <c r="N26251" s="53">
        <f ca="1"/>
        <v>11</v>
      </c>
      <c r="O26251" s="53" t="str">
        <f ca="1"/>
        <v>1971-11</v>
      </c>
    </row>
    <row r="26252" spans="12:15" x14ac:dyDescent="0.4">
      <c r="L26252" s="56">
        <f ca="1"/>
        <v>26251</v>
      </c>
      <c r="M26252" s="53">
        <f ca="1"/>
        <v>1971</v>
      </c>
      <c r="N26252" s="53">
        <f ca="1"/>
        <v>11</v>
      </c>
      <c r="O26252" s="53" t="str">
        <f ca="1"/>
        <v>1971-11</v>
      </c>
    </row>
    <row r="26253" spans="12:15" x14ac:dyDescent="0.4">
      <c r="L26253" s="56">
        <f ca="1"/>
        <v>26252</v>
      </c>
      <c r="M26253" s="53">
        <f ca="1"/>
        <v>1971</v>
      </c>
      <c r="N26253" s="53">
        <f ca="1"/>
        <v>11</v>
      </c>
      <c r="O26253" s="53" t="str">
        <f ca="1"/>
        <v>1971-11</v>
      </c>
    </row>
    <row r="26254" spans="12:15" x14ac:dyDescent="0.4">
      <c r="L26254" s="56">
        <f ca="1"/>
        <v>26253</v>
      </c>
      <c r="M26254" s="53">
        <f ca="1"/>
        <v>1971</v>
      </c>
      <c r="N26254" s="53">
        <f ca="1"/>
        <v>11</v>
      </c>
      <c r="O26254" s="53" t="str">
        <f ca="1"/>
        <v>1971-11</v>
      </c>
    </row>
    <row r="26255" spans="12:15" x14ac:dyDescent="0.4">
      <c r="L26255" s="56">
        <f ca="1"/>
        <v>26254</v>
      </c>
      <c r="M26255" s="53">
        <f ca="1"/>
        <v>1971</v>
      </c>
      <c r="N26255" s="53">
        <f ca="1"/>
        <v>11</v>
      </c>
      <c r="O26255" s="53" t="str">
        <f ca="1"/>
        <v>1971-11</v>
      </c>
    </row>
    <row r="26256" spans="12:15" x14ac:dyDescent="0.4">
      <c r="L26256" s="56">
        <f ca="1"/>
        <v>26255</v>
      </c>
      <c r="M26256" s="53">
        <f ca="1"/>
        <v>1971</v>
      </c>
      <c r="N26256" s="53">
        <f ca="1"/>
        <v>11</v>
      </c>
      <c r="O26256" s="53" t="str">
        <f ca="1"/>
        <v>1971-11</v>
      </c>
    </row>
    <row r="26257" spans="12:15" x14ac:dyDescent="0.4">
      <c r="L26257" s="56">
        <f ca="1"/>
        <v>26256</v>
      </c>
      <c r="M26257" s="53">
        <f ca="1"/>
        <v>1971</v>
      </c>
      <c r="N26257" s="53">
        <f ca="1"/>
        <v>11</v>
      </c>
      <c r="O26257" s="53" t="str">
        <f ca="1"/>
        <v>1971-11</v>
      </c>
    </row>
    <row r="26258" spans="12:15" x14ac:dyDescent="0.4">
      <c r="L26258" s="56">
        <f ca="1"/>
        <v>26257</v>
      </c>
      <c r="M26258" s="53">
        <f ca="1"/>
        <v>1971</v>
      </c>
      <c r="N26258" s="53">
        <f ca="1"/>
        <v>11</v>
      </c>
      <c r="O26258" s="53" t="str">
        <f ca="1"/>
        <v>1971-11</v>
      </c>
    </row>
    <row r="26259" spans="12:15" x14ac:dyDescent="0.4">
      <c r="L26259" s="56">
        <f ca="1"/>
        <v>26258</v>
      </c>
      <c r="M26259" s="53">
        <f ca="1"/>
        <v>1971</v>
      </c>
      <c r="N26259" s="53">
        <f ca="1"/>
        <v>11</v>
      </c>
      <c r="O26259" s="53" t="str">
        <f ca="1"/>
        <v>1971-11</v>
      </c>
    </row>
    <row r="26260" spans="12:15" x14ac:dyDescent="0.4">
      <c r="L26260" s="56">
        <f ca="1"/>
        <v>26259</v>
      </c>
      <c r="M26260" s="53">
        <f ca="1"/>
        <v>1971</v>
      </c>
      <c r="N26260" s="53">
        <f ca="1"/>
        <v>11</v>
      </c>
      <c r="O26260" s="53" t="str">
        <f ca="1"/>
        <v>1971-11</v>
      </c>
    </row>
    <row r="26261" spans="12:15" x14ac:dyDescent="0.4">
      <c r="L26261" s="56">
        <f ca="1"/>
        <v>26260</v>
      </c>
      <c r="M26261" s="53">
        <f ca="1"/>
        <v>1971</v>
      </c>
      <c r="N26261" s="53">
        <f ca="1"/>
        <v>11</v>
      </c>
      <c r="O26261" s="53" t="str">
        <f ca="1"/>
        <v>1971-11</v>
      </c>
    </row>
    <row r="26262" spans="12:15" x14ac:dyDescent="0.4">
      <c r="L26262" s="56">
        <f ca="1"/>
        <v>26261</v>
      </c>
      <c r="M26262" s="53">
        <f ca="1"/>
        <v>1971</v>
      </c>
      <c r="N26262" s="53">
        <f ca="1"/>
        <v>11</v>
      </c>
      <c r="O26262" s="53" t="str">
        <f ca="1"/>
        <v>1971-11</v>
      </c>
    </row>
    <row r="26263" spans="12:15" x14ac:dyDescent="0.4">
      <c r="L26263" s="56">
        <f ca="1"/>
        <v>26262</v>
      </c>
      <c r="M26263" s="53">
        <f ca="1"/>
        <v>1971</v>
      </c>
      <c r="N26263" s="53">
        <f ca="1"/>
        <v>11</v>
      </c>
      <c r="O26263" s="53" t="str">
        <f ca="1"/>
        <v>1971-11</v>
      </c>
    </row>
    <row r="26264" spans="12:15" x14ac:dyDescent="0.4">
      <c r="L26264" s="56">
        <f ca="1"/>
        <v>26263</v>
      </c>
      <c r="M26264" s="53">
        <f ca="1"/>
        <v>1971</v>
      </c>
      <c r="N26264" s="53">
        <f ca="1"/>
        <v>11</v>
      </c>
      <c r="O26264" s="53" t="str">
        <f ca="1"/>
        <v>1971-11</v>
      </c>
    </row>
    <row r="26265" spans="12:15" x14ac:dyDescent="0.4">
      <c r="L26265" s="56">
        <f ca="1"/>
        <v>26264</v>
      </c>
      <c r="M26265" s="53">
        <f ca="1"/>
        <v>1971</v>
      </c>
      <c r="N26265" s="53">
        <f ca="1"/>
        <v>11</v>
      </c>
      <c r="O26265" s="53" t="str">
        <f ca="1"/>
        <v>1971-11</v>
      </c>
    </row>
    <row r="26266" spans="12:15" x14ac:dyDescent="0.4">
      <c r="L26266" s="56">
        <f ca="1"/>
        <v>26265</v>
      </c>
      <c r="M26266" s="53">
        <f ca="1"/>
        <v>1971</v>
      </c>
      <c r="N26266" s="53">
        <f ca="1"/>
        <v>11</v>
      </c>
      <c r="O26266" s="53" t="str">
        <f ca="1"/>
        <v>1971-11</v>
      </c>
    </row>
    <row r="26267" spans="12:15" x14ac:dyDescent="0.4">
      <c r="L26267" s="56">
        <f ca="1"/>
        <v>26266</v>
      </c>
      <c r="M26267" s="53">
        <f ca="1"/>
        <v>1971</v>
      </c>
      <c r="N26267" s="53">
        <f ca="1"/>
        <v>11</v>
      </c>
      <c r="O26267" s="53" t="str">
        <f ca="1"/>
        <v>1971-11</v>
      </c>
    </row>
    <row r="26268" spans="12:15" x14ac:dyDescent="0.4">
      <c r="L26268" s="56">
        <f ca="1"/>
        <v>26267</v>
      </c>
      <c r="M26268" s="53">
        <f ca="1"/>
        <v>1971</v>
      </c>
      <c r="N26268" s="53">
        <f ca="1"/>
        <v>11</v>
      </c>
      <c r="O26268" s="53" t="str">
        <f ca="1"/>
        <v>1971-11</v>
      </c>
    </row>
    <row r="26269" spans="12:15" x14ac:dyDescent="0.4">
      <c r="L26269" s="56">
        <f ca="1"/>
        <v>26268</v>
      </c>
      <c r="M26269" s="53">
        <f ca="1"/>
        <v>1971</v>
      </c>
      <c r="N26269" s="53">
        <f ca="1"/>
        <v>12</v>
      </c>
      <c r="O26269" s="53" t="str">
        <f ca="1"/>
        <v>1971-12</v>
      </c>
    </row>
    <row r="26270" spans="12:15" x14ac:dyDescent="0.4">
      <c r="L26270" s="56">
        <f ca="1"/>
        <v>26269</v>
      </c>
      <c r="M26270" s="53">
        <f ca="1"/>
        <v>1971</v>
      </c>
      <c r="N26270" s="53">
        <f ca="1"/>
        <v>12</v>
      </c>
      <c r="O26270" s="53" t="str">
        <f ca="1"/>
        <v>1971-12</v>
      </c>
    </row>
    <row r="26271" spans="12:15" x14ac:dyDescent="0.4">
      <c r="L26271" s="56">
        <f ca="1"/>
        <v>26270</v>
      </c>
      <c r="M26271" s="53">
        <f ca="1"/>
        <v>1971</v>
      </c>
      <c r="N26271" s="53">
        <f ca="1"/>
        <v>12</v>
      </c>
      <c r="O26271" s="53" t="str">
        <f ca="1"/>
        <v>1971-12</v>
      </c>
    </row>
    <row r="26272" spans="12:15" x14ac:dyDescent="0.4">
      <c r="L26272" s="56">
        <f ca="1"/>
        <v>26271</v>
      </c>
      <c r="M26272" s="53">
        <f ca="1"/>
        <v>1971</v>
      </c>
      <c r="N26272" s="53">
        <f ca="1"/>
        <v>12</v>
      </c>
      <c r="O26272" s="53" t="str">
        <f ca="1"/>
        <v>1971-12</v>
      </c>
    </row>
    <row r="26273" spans="12:15" x14ac:dyDescent="0.4">
      <c r="L26273" s="56">
        <f ca="1"/>
        <v>26272</v>
      </c>
      <c r="M26273" s="53">
        <f ca="1"/>
        <v>1971</v>
      </c>
      <c r="N26273" s="53">
        <f ca="1"/>
        <v>12</v>
      </c>
      <c r="O26273" s="53" t="str">
        <f ca="1"/>
        <v>1971-12</v>
      </c>
    </row>
    <row r="26274" spans="12:15" x14ac:dyDescent="0.4">
      <c r="L26274" s="56">
        <f ca="1"/>
        <v>26273</v>
      </c>
      <c r="M26274" s="53">
        <f ca="1"/>
        <v>1971</v>
      </c>
      <c r="N26274" s="53">
        <f ca="1"/>
        <v>12</v>
      </c>
      <c r="O26274" s="53" t="str">
        <f ca="1"/>
        <v>1971-12</v>
      </c>
    </row>
    <row r="26275" spans="12:15" x14ac:dyDescent="0.4">
      <c r="L26275" s="56">
        <f ca="1"/>
        <v>26274</v>
      </c>
      <c r="M26275" s="53">
        <f ca="1"/>
        <v>1971</v>
      </c>
      <c r="N26275" s="53">
        <f ca="1"/>
        <v>12</v>
      </c>
      <c r="O26275" s="53" t="str">
        <f ca="1"/>
        <v>1971-12</v>
      </c>
    </row>
    <row r="26276" spans="12:15" x14ac:dyDescent="0.4">
      <c r="L26276" s="56">
        <f ca="1"/>
        <v>26275</v>
      </c>
      <c r="M26276" s="53">
        <f ca="1"/>
        <v>1971</v>
      </c>
      <c r="N26276" s="53">
        <f ca="1"/>
        <v>12</v>
      </c>
      <c r="O26276" s="53" t="str">
        <f ca="1"/>
        <v>1971-12</v>
      </c>
    </row>
    <row r="26277" spans="12:15" x14ac:dyDescent="0.4">
      <c r="L26277" s="56">
        <f ca="1"/>
        <v>26276</v>
      </c>
      <c r="M26277" s="53">
        <f ca="1"/>
        <v>1971</v>
      </c>
      <c r="N26277" s="53">
        <f ca="1"/>
        <v>12</v>
      </c>
      <c r="O26277" s="53" t="str">
        <f ca="1"/>
        <v>1971-12</v>
      </c>
    </row>
    <row r="26278" spans="12:15" x14ac:dyDescent="0.4">
      <c r="L26278" s="56">
        <f ca="1"/>
        <v>26277</v>
      </c>
      <c r="M26278" s="53">
        <f ca="1"/>
        <v>1971</v>
      </c>
      <c r="N26278" s="53">
        <f ca="1"/>
        <v>12</v>
      </c>
      <c r="O26278" s="53" t="str">
        <f ca="1"/>
        <v>1971-12</v>
      </c>
    </row>
    <row r="26279" spans="12:15" x14ac:dyDescent="0.4">
      <c r="L26279" s="56">
        <f ca="1"/>
        <v>26278</v>
      </c>
      <c r="M26279" s="53">
        <f ca="1"/>
        <v>1971</v>
      </c>
      <c r="N26279" s="53">
        <f ca="1"/>
        <v>12</v>
      </c>
      <c r="O26279" s="53" t="str">
        <f ca="1"/>
        <v>1971-12</v>
      </c>
    </row>
    <row r="26280" spans="12:15" x14ac:dyDescent="0.4">
      <c r="L26280" s="56">
        <f ca="1"/>
        <v>26279</v>
      </c>
      <c r="M26280" s="53">
        <f ca="1"/>
        <v>1971</v>
      </c>
      <c r="N26280" s="53">
        <f ca="1"/>
        <v>12</v>
      </c>
      <c r="O26280" s="53" t="str">
        <f ca="1"/>
        <v>1971-12</v>
      </c>
    </row>
    <row r="26281" spans="12:15" x14ac:dyDescent="0.4">
      <c r="L26281" s="56">
        <f ca="1"/>
        <v>26280</v>
      </c>
      <c r="M26281" s="53">
        <f ca="1"/>
        <v>1971</v>
      </c>
      <c r="N26281" s="53">
        <f ca="1"/>
        <v>12</v>
      </c>
      <c r="O26281" s="53" t="str">
        <f ca="1"/>
        <v>1971-12</v>
      </c>
    </row>
    <row r="26282" spans="12:15" x14ac:dyDescent="0.4">
      <c r="L26282" s="56">
        <f ca="1"/>
        <v>26281</v>
      </c>
      <c r="M26282" s="53">
        <f ca="1"/>
        <v>1971</v>
      </c>
      <c r="N26282" s="53">
        <f ca="1"/>
        <v>12</v>
      </c>
      <c r="O26282" s="53" t="str">
        <f ca="1"/>
        <v>1971-12</v>
      </c>
    </row>
    <row r="26283" spans="12:15" x14ac:dyDescent="0.4">
      <c r="L26283" s="56">
        <f ca="1"/>
        <v>26282</v>
      </c>
      <c r="M26283" s="53">
        <f ca="1"/>
        <v>1971</v>
      </c>
      <c r="N26283" s="53">
        <f ca="1"/>
        <v>12</v>
      </c>
      <c r="O26283" s="53" t="str">
        <f ca="1"/>
        <v>1971-12</v>
      </c>
    </row>
    <row r="26284" spans="12:15" x14ac:dyDescent="0.4">
      <c r="L26284" s="56">
        <f ca="1"/>
        <v>26283</v>
      </c>
      <c r="M26284" s="53">
        <f ca="1"/>
        <v>1971</v>
      </c>
      <c r="N26284" s="53">
        <f ca="1"/>
        <v>12</v>
      </c>
      <c r="O26284" s="53" t="str">
        <f ca="1"/>
        <v>1971-12</v>
      </c>
    </row>
    <row r="26285" spans="12:15" x14ac:dyDescent="0.4">
      <c r="L26285" s="56">
        <f ca="1"/>
        <v>26284</v>
      </c>
      <c r="M26285" s="53">
        <f ca="1"/>
        <v>1971</v>
      </c>
      <c r="N26285" s="53">
        <f ca="1"/>
        <v>12</v>
      </c>
      <c r="O26285" s="53" t="str">
        <f ca="1"/>
        <v>1971-12</v>
      </c>
    </row>
    <row r="26286" spans="12:15" x14ac:dyDescent="0.4">
      <c r="L26286" s="56">
        <f ca="1"/>
        <v>26285</v>
      </c>
      <c r="M26286" s="53">
        <f ca="1"/>
        <v>1971</v>
      </c>
      <c r="N26286" s="53">
        <f ca="1"/>
        <v>12</v>
      </c>
      <c r="O26286" s="53" t="str">
        <f ca="1"/>
        <v>1971-12</v>
      </c>
    </row>
    <row r="26287" spans="12:15" x14ac:dyDescent="0.4">
      <c r="L26287" s="56">
        <f ca="1"/>
        <v>26286</v>
      </c>
      <c r="M26287" s="53">
        <f ca="1"/>
        <v>1971</v>
      </c>
      <c r="N26287" s="53">
        <f ca="1"/>
        <v>12</v>
      </c>
      <c r="O26287" s="53" t="str">
        <f ca="1"/>
        <v>1971-12</v>
      </c>
    </row>
    <row r="26288" spans="12:15" x14ac:dyDescent="0.4">
      <c r="L26288" s="56">
        <f ca="1"/>
        <v>26287</v>
      </c>
      <c r="M26288" s="53">
        <f ca="1"/>
        <v>1971</v>
      </c>
      <c r="N26288" s="53">
        <f ca="1"/>
        <v>12</v>
      </c>
      <c r="O26288" s="53" t="str">
        <f ca="1"/>
        <v>1971-12</v>
      </c>
    </row>
    <row r="26289" spans="12:15" x14ac:dyDescent="0.4">
      <c r="L26289" s="56">
        <f ca="1"/>
        <v>26288</v>
      </c>
      <c r="M26289" s="53">
        <f ca="1"/>
        <v>1971</v>
      </c>
      <c r="N26289" s="53">
        <f ca="1"/>
        <v>12</v>
      </c>
      <c r="O26289" s="53" t="str">
        <f ca="1"/>
        <v>1971-12</v>
      </c>
    </row>
    <row r="26290" spans="12:15" x14ac:dyDescent="0.4">
      <c r="L26290" s="56">
        <f ca="1"/>
        <v>26289</v>
      </c>
      <c r="M26290" s="53">
        <f ca="1"/>
        <v>1971</v>
      </c>
      <c r="N26290" s="53">
        <f ca="1"/>
        <v>12</v>
      </c>
      <c r="O26290" s="53" t="str">
        <f ca="1"/>
        <v>1971-12</v>
      </c>
    </row>
    <row r="26291" spans="12:15" x14ac:dyDescent="0.4">
      <c r="L26291" s="56">
        <f ca="1"/>
        <v>26290</v>
      </c>
      <c r="M26291" s="53">
        <f ca="1"/>
        <v>1971</v>
      </c>
      <c r="N26291" s="53">
        <f ca="1"/>
        <v>12</v>
      </c>
      <c r="O26291" s="53" t="str">
        <f ca="1"/>
        <v>1971-12</v>
      </c>
    </row>
    <row r="26292" spans="12:15" x14ac:dyDescent="0.4">
      <c r="L26292" s="56">
        <f ca="1"/>
        <v>26291</v>
      </c>
      <c r="M26292" s="53">
        <f ca="1"/>
        <v>1971</v>
      </c>
      <c r="N26292" s="53">
        <f ca="1"/>
        <v>12</v>
      </c>
      <c r="O26292" s="53" t="str">
        <f ca="1"/>
        <v>1971-12</v>
      </c>
    </row>
    <row r="26293" spans="12:15" x14ac:dyDescent="0.4">
      <c r="L26293" s="56">
        <f ca="1"/>
        <v>26292</v>
      </c>
      <c r="M26293" s="53">
        <f ca="1"/>
        <v>1971</v>
      </c>
      <c r="N26293" s="53">
        <f ca="1"/>
        <v>12</v>
      </c>
      <c r="O26293" s="53" t="str">
        <f ca="1"/>
        <v>1971-12</v>
      </c>
    </row>
    <row r="26294" spans="12:15" x14ac:dyDescent="0.4">
      <c r="L26294" s="56">
        <f ca="1"/>
        <v>26293</v>
      </c>
      <c r="M26294" s="53">
        <f ca="1"/>
        <v>1971</v>
      </c>
      <c r="N26294" s="53">
        <f ca="1"/>
        <v>12</v>
      </c>
      <c r="O26294" s="53" t="str">
        <f ca="1"/>
        <v>1971-12</v>
      </c>
    </row>
    <row r="26295" spans="12:15" x14ac:dyDescent="0.4">
      <c r="L26295" s="56">
        <f ca="1"/>
        <v>26294</v>
      </c>
      <c r="M26295" s="53">
        <f ca="1"/>
        <v>1971</v>
      </c>
      <c r="N26295" s="53">
        <f ca="1"/>
        <v>12</v>
      </c>
      <c r="O26295" s="53" t="str">
        <f ca="1"/>
        <v>1971-12</v>
      </c>
    </row>
    <row r="26296" spans="12:15" x14ac:dyDescent="0.4">
      <c r="L26296" s="56">
        <f ca="1"/>
        <v>26295</v>
      </c>
      <c r="M26296" s="53">
        <f ca="1"/>
        <v>1971</v>
      </c>
      <c r="N26296" s="53">
        <f ca="1"/>
        <v>12</v>
      </c>
      <c r="O26296" s="53" t="str">
        <f ca="1"/>
        <v>1971-12</v>
      </c>
    </row>
    <row r="26297" spans="12:15" x14ac:dyDescent="0.4">
      <c r="L26297" s="56">
        <f ca="1"/>
        <v>26296</v>
      </c>
      <c r="M26297" s="53">
        <f ca="1"/>
        <v>1971</v>
      </c>
      <c r="N26297" s="53">
        <f ca="1"/>
        <v>12</v>
      </c>
      <c r="O26297" s="53" t="str">
        <f ca="1"/>
        <v>1971-12</v>
      </c>
    </row>
    <row r="26298" spans="12:15" x14ac:dyDescent="0.4">
      <c r="L26298" s="56">
        <f ca="1"/>
        <v>26297</v>
      </c>
      <c r="M26298" s="53">
        <f ca="1"/>
        <v>1971</v>
      </c>
      <c r="N26298" s="53">
        <f ca="1"/>
        <v>12</v>
      </c>
      <c r="O26298" s="53" t="str">
        <f ca="1"/>
        <v>1971-12</v>
      </c>
    </row>
    <row r="26299" spans="12:15" x14ac:dyDescent="0.4">
      <c r="L26299" s="56">
        <f ca="1"/>
        <v>26298</v>
      </c>
      <c r="M26299" s="53">
        <f ca="1"/>
        <v>1971</v>
      </c>
      <c r="N26299" s="53">
        <f ca="1"/>
        <v>12</v>
      </c>
      <c r="O26299" s="53" t="str">
        <f ca="1"/>
        <v>1971-12</v>
      </c>
    </row>
    <row r="26300" spans="12:15" x14ac:dyDescent="0.4">
      <c r="L26300" s="56">
        <f ca="1"/>
        <v>26299</v>
      </c>
      <c r="M26300" s="53">
        <f ca="1"/>
        <v>1972</v>
      </c>
      <c r="N26300" s="53">
        <f ca="1"/>
        <v>1</v>
      </c>
      <c r="O26300" s="53" t="str">
        <f ca="1"/>
        <v>1972-01</v>
      </c>
    </row>
    <row r="26301" spans="12:15" x14ac:dyDescent="0.4">
      <c r="L26301" s="56">
        <f ca="1"/>
        <v>26300</v>
      </c>
      <c r="M26301" s="53">
        <f ca="1"/>
        <v>1972</v>
      </c>
      <c r="N26301" s="53">
        <f ca="1"/>
        <v>1</v>
      </c>
      <c r="O26301" s="53" t="str">
        <f ca="1"/>
        <v>1972-01</v>
      </c>
    </row>
    <row r="26302" spans="12:15" x14ac:dyDescent="0.4">
      <c r="L26302" s="56">
        <f ca="1"/>
        <v>26301</v>
      </c>
      <c r="M26302" s="53">
        <f ca="1"/>
        <v>1972</v>
      </c>
      <c r="N26302" s="53">
        <f ca="1"/>
        <v>1</v>
      </c>
      <c r="O26302" s="53" t="str">
        <f ca="1"/>
        <v>1972-01</v>
      </c>
    </row>
    <row r="26303" spans="12:15" x14ac:dyDescent="0.4">
      <c r="L26303" s="56">
        <f ca="1"/>
        <v>26302</v>
      </c>
      <c r="M26303" s="53">
        <f ca="1"/>
        <v>1972</v>
      </c>
      <c r="N26303" s="53">
        <f ca="1"/>
        <v>1</v>
      </c>
      <c r="O26303" s="53" t="str">
        <f ca="1"/>
        <v>1972-01</v>
      </c>
    </row>
    <row r="26304" spans="12:15" x14ac:dyDescent="0.4">
      <c r="L26304" s="56">
        <f ca="1"/>
        <v>26303</v>
      </c>
      <c r="M26304" s="53">
        <f ca="1"/>
        <v>1972</v>
      </c>
      <c r="N26304" s="53">
        <f ca="1"/>
        <v>1</v>
      </c>
      <c r="O26304" s="53" t="str">
        <f ca="1"/>
        <v>1972-01</v>
      </c>
    </row>
    <row r="26305" spans="12:15" x14ac:dyDescent="0.4">
      <c r="L26305" s="56">
        <f ca="1"/>
        <v>26304</v>
      </c>
      <c r="M26305" s="53">
        <f ca="1"/>
        <v>1972</v>
      </c>
      <c r="N26305" s="53">
        <f ca="1"/>
        <v>1</v>
      </c>
      <c r="O26305" s="53" t="str">
        <f ca="1"/>
        <v>1972-01</v>
      </c>
    </row>
    <row r="26306" spans="12:15" x14ac:dyDescent="0.4">
      <c r="L26306" s="56">
        <f ca="1"/>
        <v>26305</v>
      </c>
      <c r="M26306" s="53">
        <f ca="1"/>
        <v>1972</v>
      </c>
      <c r="N26306" s="53">
        <f ca="1"/>
        <v>1</v>
      </c>
      <c r="O26306" s="53" t="str">
        <f ca="1"/>
        <v>1972-01</v>
      </c>
    </row>
    <row r="26307" spans="12:15" x14ac:dyDescent="0.4">
      <c r="L26307" s="56">
        <f ca="1"/>
        <v>26306</v>
      </c>
      <c r="M26307" s="53">
        <f ca="1"/>
        <v>1972</v>
      </c>
      <c r="N26307" s="53">
        <f ca="1"/>
        <v>1</v>
      </c>
      <c r="O26307" s="53" t="str">
        <f ca="1"/>
        <v>1972-01</v>
      </c>
    </row>
    <row r="26308" spans="12:15" x14ac:dyDescent="0.4">
      <c r="L26308" s="56">
        <f ca="1"/>
        <v>26307</v>
      </c>
      <c r="M26308" s="53">
        <f ca="1"/>
        <v>1972</v>
      </c>
      <c r="N26308" s="53">
        <f ca="1"/>
        <v>1</v>
      </c>
      <c r="O26308" s="53" t="str">
        <f ca="1"/>
        <v>1972-01</v>
      </c>
    </row>
    <row r="26309" spans="12:15" x14ac:dyDescent="0.4">
      <c r="L26309" s="56">
        <f ca="1"/>
        <v>26308</v>
      </c>
      <c r="M26309" s="53">
        <f ca="1"/>
        <v>1972</v>
      </c>
      <c r="N26309" s="53">
        <f ca="1"/>
        <v>1</v>
      </c>
      <c r="O26309" s="53" t="str">
        <f ca="1"/>
        <v>1972-01</v>
      </c>
    </row>
    <row r="26310" spans="12:15" x14ac:dyDescent="0.4">
      <c r="L26310" s="56">
        <f ca="1"/>
        <v>26309</v>
      </c>
      <c r="M26310" s="53">
        <f ca="1"/>
        <v>1972</v>
      </c>
      <c r="N26310" s="53">
        <f ca="1"/>
        <v>1</v>
      </c>
      <c r="O26310" s="53" t="str">
        <f ca="1"/>
        <v>1972-01</v>
      </c>
    </row>
    <row r="26311" spans="12:15" x14ac:dyDescent="0.4">
      <c r="L26311" s="56">
        <f ca="1"/>
        <v>26310</v>
      </c>
      <c r="M26311" s="53">
        <f ca="1"/>
        <v>1972</v>
      </c>
      <c r="N26311" s="53">
        <f ca="1"/>
        <v>1</v>
      </c>
      <c r="O26311" s="53" t="str">
        <f ca="1"/>
        <v>1972-01</v>
      </c>
    </row>
    <row r="26312" spans="12:15" x14ac:dyDescent="0.4">
      <c r="L26312" s="56">
        <f ca="1"/>
        <v>26311</v>
      </c>
      <c r="M26312" s="53">
        <f ca="1"/>
        <v>1972</v>
      </c>
      <c r="N26312" s="53">
        <f ca="1"/>
        <v>1</v>
      </c>
      <c r="O26312" s="53" t="str">
        <f ca="1"/>
        <v>1972-01</v>
      </c>
    </row>
    <row r="26313" spans="12:15" x14ac:dyDescent="0.4">
      <c r="L26313" s="56">
        <f ca="1"/>
        <v>26312</v>
      </c>
      <c r="M26313" s="53">
        <f ca="1"/>
        <v>1972</v>
      </c>
      <c r="N26313" s="53">
        <f ca="1"/>
        <v>1</v>
      </c>
      <c r="O26313" s="53" t="str">
        <f ca="1"/>
        <v>1972-01</v>
      </c>
    </row>
    <row r="26314" spans="12:15" x14ac:dyDescent="0.4">
      <c r="L26314" s="56">
        <f ca="1"/>
        <v>26313</v>
      </c>
      <c r="M26314" s="53">
        <f ca="1"/>
        <v>1972</v>
      </c>
      <c r="N26314" s="53">
        <f ca="1"/>
        <v>1</v>
      </c>
      <c r="O26314" s="53" t="str">
        <f ca="1"/>
        <v>1972-01</v>
      </c>
    </row>
    <row r="26315" spans="12:15" x14ac:dyDescent="0.4">
      <c r="L26315" s="56">
        <f ca="1"/>
        <v>26314</v>
      </c>
      <c r="M26315" s="53">
        <f ca="1"/>
        <v>1972</v>
      </c>
      <c r="N26315" s="53">
        <f ca="1"/>
        <v>1</v>
      </c>
      <c r="O26315" s="53" t="str">
        <f ca="1"/>
        <v>1972-01</v>
      </c>
    </row>
    <row r="26316" spans="12:15" x14ac:dyDescent="0.4">
      <c r="L26316" s="56">
        <f ca="1"/>
        <v>26315</v>
      </c>
      <c r="M26316" s="53">
        <f ca="1"/>
        <v>1972</v>
      </c>
      <c r="N26316" s="53">
        <f ca="1"/>
        <v>1</v>
      </c>
      <c r="O26316" s="53" t="str">
        <f ca="1"/>
        <v>1972-01</v>
      </c>
    </row>
    <row r="26317" spans="12:15" x14ac:dyDescent="0.4">
      <c r="L26317" s="56">
        <f ca="1"/>
        <v>26316</v>
      </c>
      <c r="M26317" s="53">
        <f ca="1"/>
        <v>1972</v>
      </c>
      <c r="N26317" s="53">
        <f ca="1"/>
        <v>1</v>
      </c>
      <c r="O26317" s="53" t="str">
        <f ca="1"/>
        <v>1972-01</v>
      </c>
    </row>
    <row r="26318" spans="12:15" x14ac:dyDescent="0.4">
      <c r="L26318" s="56">
        <f ca="1"/>
        <v>26317</v>
      </c>
      <c r="M26318" s="53">
        <f ca="1"/>
        <v>1972</v>
      </c>
      <c r="N26318" s="53">
        <f ca="1"/>
        <v>1</v>
      </c>
      <c r="O26318" s="53" t="str">
        <f ca="1"/>
        <v>1972-01</v>
      </c>
    </row>
    <row r="26319" spans="12:15" x14ac:dyDescent="0.4">
      <c r="L26319" s="56">
        <f ca="1"/>
        <v>26318</v>
      </c>
      <c r="M26319" s="53">
        <f ca="1"/>
        <v>1972</v>
      </c>
      <c r="N26319" s="53">
        <f ca="1"/>
        <v>1</v>
      </c>
      <c r="O26319" s="53" t="str">
        <f ca="1"/>
        <v>1972-01</v>
      </c>
    </row>
    <row r="26320" spans="12:15" x14ac:dyDescent="0.4">
      <c r="L26320" s="56">
        <f ca="1"/>
        <v>26319</v>
      </c>
      <c r="M26320" s="53">
        <f ca="1"/>
        <v>1972</v>
      </c>
      <c r="N26320" s="53">
        <f ca="1"/>
        <v>1</v>
      </c>
      <c r="O26320" s="53" t="str">
        <f ca="1"/>
        <v>1972-01</v>
      </c>
    </row>
    <row r="26321" spans="12:15" x14ac:dyDescent="0.4">
      <c r="L26321" s="56">
        <f ca="1"/>
        <v>26320</v>
      </c>
      <c r="M26321" s="53">
        <f ca="1"/>
        <v>1972</v>
      </c>
      <c r="N26321" s="53">
        <f ca="1"/>
        <v>1</v>
      </c>
      <c r="O26321" s="53" t="str">
        <f ca="1"/>
        <v>1972-01</v>
      </c>
    </row>
    <row r="26322" spans="12:15" x14ac:dyDescent="0.4">
      <c r="L26322" s="56">
        <f ca="1"/>
        <v>26321</v>
      </c>
      <c r="M26322" s="53">
        <f ca="1"/>
        <v>1972</v>
      </c>
      <c r="N26322" s="53">
        <f ca="1"/>
        <v>1</v>
      </c>
      <c r="O26322" s="53" t="str">
        <f ca="1"/>
        <v>1972-01</v>
      </c>
    </row>
    <row r="26323" spans="12:15" x14ac:dyDescent="0.4">
      <c r="L26323" s="56">
        <f ca="1"/>
        <v>26322</v>
      </c>
      <c r="M26323" s="53">
        <f ca="1"/>
        <v>1972</v>
      </c>
      <c r="N26323" s="53">
        <f ca="1"/>
        <v>1</v>
      </c>
      <c r="O26323" s="53" t="str">
        <f ca="1"/>
        <v>1972-01</v>
      </c>
    </row>
    <row r="26324" spans="12:15" x14ac:dyDescent="0.4">
      <c r="L26324" s="56">
        <f ca="1"/>
        <v>26323</v>
      </c>
      <c r="M26324" s="53">
        <f ca="1"/>
        <v>1972</v>
      </c>
      <c r="N26324" s="53">
        <f ca="1"/>
        <v>1</v>
      </c>
      <c r="O26324" s="53" t="str">
        <f ca="1"/>
        <v>1972-01</v>
      </c>
    </row>
    <row r="26325" spans="12:15" x14ac:dyDescent="0.4">
      <c r="L26325" s="56">
        <f ca="1"/>
        <v>26324</v>
      </c>
      <c r="M26325" s="53">
        <f ca="1"/>
        <v>1972</v>
      </c>
      <c r="N26325" s="53">
        <f ca="1"/>
        <v>1</v>
      </c>
      <c r="O26325" s="53" t="str">
        <f ca="1"/>
        <v>1972-01</v>
      </c>
    </row>
    <row r="26326" spans="12:15" x14ac:dyDescent="0.4">
      <c r="L26326" s="56">
        <f ca="1"/>
        <v>26325</v>
      </c>
      <c r="M26326" s="53">
        <f ca="1"/>
        <v>1972</v>
      </c>
      <c r="N26326" s="53">
        <f ca="1"/>
        <v>1</v>
      </c>
      <c r="O26326" s="53" t="str">
        <f ca="1"/>
        <v>1972-01</v>
      </c>
    </row>
    <row r="26327" spans="12:15" x14ac:dyDescent="0.4">
      <c r="L26327" s="56">
        <f ca="1"/>
        <v>26326</v>
      </c>
      <c r="M26327" s="53">
        <f ca="1"/>
        <v>1972</v>
      </c>
      <c r="N26327" s="53">
        <f ca="1"/>
        <v>1</v>
      </c>
      <c r="O26327" s="53" t="str">
        <f ca="1"/>
        <v>1972-01</v>
      </c>
    </row>
    <row r="26328" spans="12:15" x14ac:dyDescent="0.4">
      <c r="L26328" s="56">
        <f ca="1"/>
        <v>26327</v>
      </c>
      <c r="M26328" s="53">
        <f ca="1"/>
        <v>1972</v>
      </c>
      <c r="N26328" s="53">
        <f ca="1"/>
        <v>1</v>
      </c>
      <c r="O26328" s="53" t="str">
        <f ca="1"/>
        <v>1972-01</v>
      </c>
    </row>
    <row r="26329" spans="12:15" x14ac:dyDescent="0.4">
      <c r="L26329" s="56">
        <f ca="1"/>
        <v>26328</v>
      </c>
      <c r="M26329" s="53">
        <f ca="1"/>
        <v>1972</v>
      </c>
      <c r="N26329" s="53">
        <f ca="1"/>
        <v>1</v>
      </c>
      <c r="O26329" s="53" t="str">
        <f ca="1"/>
        <v>1972-01</v>
      </c>
    </row>
    <row r="26330" spans="12:15" x14ac:dyDescent="0.4">
      <c r="L26330" s="56">
        <f ca="1"/>
        <v>26329</v>
      </c>
      <c r="M26330" s="53">
        <f ca="1"/>
        <v>1972</v>
      </c>
      <c r="N26330" s="53">
        <f ca="1"/>
        <v>1</v>
      </c>
      <c r="O26330" s="53" t="str">
        <f ca="1"/>
        <v>1972-01</v>
      </c>
    </row>
    <row r="26331" spans="12:15" x14ac:dyDescent="0.4">
      <c r="L26331" s="56">
        <f ca="1"/>
        <v>26330</v>
      </c>
      <c r="M26331" s="53">
        <f ca="1"/>
        <v>1972</v>
      </c>
      <c r="N26331" s="53">
        <f ca="1"/>
        <v>2</v>
      </c>
      <c r="O26331" s="53" t="str">
        <f ca="1"/>
        <v>1972-02</v>
      </c>
    </row>
    <row r="26332" spans="12:15" x14ac:dyDescent="0.4">
      <c r="L26332" s="56">
        <f ca="1"/>
        <v>26331</v>
      </c>
      <c r="M26332" s="53">
        <f ca="1"/>
        <v>1972</v>
      </c>
      <c r="N26332" s="53">
        <f ca="1"/>
        <v>2</v>
      </c>
      <c r="O26332" s="53" t="str">
        <f ca="1"/>
        <v>1972-02</v>
      </c>
    </row>
    <row r="26333" spans="12:15" x14ac:dyDescent="0.4">
      <c r="L26333" s="56">
        <f ca="1"/>
        <v>26332</v>
      </c>
      <c r="M26333" s="53">
        <f ca="1"/>
        <v>1972</v>
      </c>
      <c r="N26333" s="53">
        <f ca="1"/>
        <v>2</v>
      </c>
      <c r="O26333" s="53" t="str">
        <f ca="1"/>
        <v>1972-02</v>
      </c>
    </row>
    <row r="26334" spans="12:15" x14ac:dyDescent="0.4">
      <c r="L26334" s="56">
        <f ca="1"/>
        <v>26333</v>
      </c>
      <c r="M26334" s="53">
        <f ca="1"/>
        <v>1972</v>
      </c>
      <c r="N26334" s="53">
        <f ca="1"/>
        <v>2</v>
      </c>
      <c r="O26334" s="53" t="str">
        <f ca="1"/>
        <v>1972-02</v>
      </c>
    </row>
    <row r="26335" spans="12:15" x14ac:dyDescent="0.4">
      <c r="L26335" s="56">
        <f ca="1"/>
        <v>26334</v>
      </c>
      <c r="M26335" s="53">
        <f ca="1"/>
        <v>1972</v>
      </c>
      <c r="N26335" s="53">
        <f ca="1"/>
        <v>2</v>
      </c>
      <c r="O26335" s="53" t="str">
        <f ca="1"/>
        <v>1972-02</v>
      </c>
    </row>
    <row r="26336" spans="12:15" x14ac:dyDescent="0.4">
      <c r="L26336" s="56">
        <f ca="1"/>
        <v>26335</v>
      </c>
      <c r="M26336" s="53">
        <f ca="1"/>
        <v>1972</v>
      </c>
      <c r="N26336" s="53">
        <f ca="1"/>
        <v>2</v>
      </c>
      <c r="O26336" s="53" t="str">
        <f ca="1"/>
        <v>1972-02</v>
      </c>
    </row>
    <row r="26337" spans="12:15" x14ac:dyDescent="0.4">
      <c r="L26337" s="56">
        <f ca="1"/>
        <v>26336</v>
      </c>
      <c r="M26337" s="53">
        <f ca="1"/>
        <v>1972</v>
      </c>
      <c r="N26337" s="53">
        <f ca="1"/>
        <v>2</v>
      </c>
      <c r="O26337" s="53" t="str">
        <f ca="1"/>
        <v>1972-02</v>
      </c>
    </row>
    <row r="26338" spans="12:15" x14ac:dyDescent="0.4">
      <c r="L26338" s="56">
        <f ca="1"/>
        <v>26337</v>
      </c>
      <c r="M26338" s="53">
        <f ca="1"/>
        <v>1972</v>
      </c>
      <c r="N26338" s="53">
        <f ca="1"/>
        <v>2</v>
      </c>
      <c r="O26338" s="53" t="str">
        <f ca="1"/>
        <v>1972-02</v>
      </c>
    </row>
    <row r="26339" spans="12:15" x14ac:dyDescent="0.4">
      <c r="L26339" s="56">
        <f ca="1"/>
        <v>26338</v>
      </c>
      <c r="M26339" s="53">
        <f ca="1"/>
        <v>1972</v>
      </c>
      <c r="N26339" s="53">
        <f ca="1"/>
        <v>2</v>
      </c>
      <c r="O26339" s="53" t="str">
        <f ca="1"/>
        <v>1972-02</v>
      </c>
    </row>
    <row r="26340" spans="12:15" x14ac:dyDescent="0.4">
      <c r="L26340" s="56">
        <f ca="1"/>
        <v>26339</v>
      </c>
      <c r="M26340" s="53">
        <f ca="1"/>
        <v>1972</v>
      </c>
      <c r="N26340" s="53">
        <f ca="1"/>
        <v>2</v>
      </c>
      <c r="O26340" s="53" t="str">
        <f ca="1"/>
        <v>1972-02</v>
      </c>
    </row>
    <row r="26341" spans="12:15" x14ac:dyDescent="0.4">
      <c r="L26341" s="56">
        <f ca="1"/>
        <v>26340</v>
      </c>
      <c r="M26341" s="53">
        <f ca="1"/>
        <v>1972</v>
      </c>
      <c r="N26341" s="53">
        <f ca="1"/>
        <v>2</v>
      </c>
      <c r="O26341" s="53" t="str">
        <f ca="1"/>
        <v>1972-02</v>
      </c>
    </row>
    <row r="26342" spans="12:15" x14ac:dyDescent="0.4">
      <c r="L26342" s="56">
        <f ca="1"/>
        <v>26341</v>
      </c>
      <c r="M26342" s="53">
        <f ca="1"/>
        <v>1972</v>
      </c>
      <c r="N26342" s="53">
        <f ca="1"/>
        <v>2</v>
      </c>
      <c r="O26342" s="53" t="str">
        <f ca="1"/>
        <v>1972-02</v>
      </c>
    </row>
    <row r="26343" spans="12:15" x14ac:dyDescent="0.4">
      <c r="L26343" s="56">
        <f ca="1"/>
        <v>26342</v>
      </c>
      <c r="M26343" s="53">
        <f ca="1"/>
        <v>1972</v>
      </c>
      <c r="N26343" s="53">
        <f ca="1"/>
        <v>2</v>
      </c>
      <c r="O26343" s="53" t="str">
        <f ca="1"/>
        <v>1972-02</v>
      </c>
    </row>
    <row r="26344" spans="12:15" x14ac:dyDescent="0.4">
      <c r="L26344" s="56">
        <f ca="1"/>
        <v>26343</v>
      </c>
      <c r="M26344" s="53">
        <f ca="1"/>
        <v>1972</v>
      </c>
      <c r="N26344" s="53">
        <f ca="1"/>
        <v>2</v>
      </c>
      <c r="O26344" s="53" t="str">
        <f ca="1"/>
        <v>1972-02</v>
      </c>
    </row>
    <row r="26345" spans="12:15" x14ac:dyDescent="0.4">
      <c r="L26345" s="56">
        <f ca="1"/>
        <v>26344</v>
      </c>
      <c r="M26345" s="53">
        <f ca="1"/>
        <v>1972</v>
      </c>
      <c r="N26345" s="53">
        <f ca="1"/>
        <v>2</v>
      </c>
      <c r="O26345" s="53" t="str">
        <f ca="1"/>
        <v>1972-02</v>
      </c>
    </row>
    <row r="26346" spans="12:15" x14ac:dyDescent="0.4">
      <c r="L26346" s="56">
        <f ca="1"/>
        <v>26345</v>
      </c>
      <c r="M26346" s="53">
        <f ca="1"/>
        <v>1972</v>
      </c>
      <c r="N26346" s="53">
        <f ca="1"/>
        <v>2</v>
      </c>
      <c r="O26346" s="53" t="str">
        <f ca="1"/>
        <v>1972-02</v>
      </c>
    </row>
    <row r="26347" spans="12:15" x14ac:dyDescent="0.4">
      <c r="L26347" s="56">
        <f ca="1"/>
        <v>26346</v>
      </c>
      <c r="M26347" s="53">
        <f ca="1"/>
        <v>1972</v>
      </c>
      <c r="N26347" s="53">
        <f ca="1"/>
        <v>2</v>
      </c>
      <c r="O26347" s="53" t="str">
        <f ca="1"/>
        <v>1972-02</v>
      </c>
    </row>
    <row r="26348" spans="12:15" x14ac:dyDescent="0.4">
      <c r="L26348" s="56">
        <f ca="1"/>
        <v>26347</v>
      </c>
      <c r="M26348" s="53">
        <f ca="1"/>
        <v>1972</v>
      </c>
      <c r="N26348" s="53">
        <f ca="1"/>
        <v>2</v>
      </c>
      <c r="O26348" s="53" t="str">
        <f ca="1"/>
        <v>1972-02</v>
      </c>
    </row>
    <row r="26349" spans="12:15" x14ac:dyDescent="0.4">
      <c r="L26349" s="56">
        <f ca="1"/>
        <v>26348</v>
      </c>
      <c r="M26349" s="53">
        <f ca="1"/>
        <v>1972</v>
      </c>
      <c r="N26349" s="53">
        <f ca="1"/>
        <v>2</v>
      </c>
      <c r="O26349" s="53" t="str">
        <f ca="1"/>
        <v>1972-02</v>
      </c>
    </row>
    <row r="26350" spans="12:15" x14ac:dyDescent="0.4">
      <c r="L26350" s="56">
        <f ca="1"/>
        <v>26349</v>
      </c>
      <c r="M26350" s="53">
        <f ca="1"/>
        <v>1972</v>
      </c>
      <c r="N26350" s="53">
        <f ca="1"/>
        <v>2</v>
      </c>
      <c r="O26350" s="53" t="str">
        <f ca="1"/>
        <v>1972-02</v>
      </c>
    </row>
    <row r="26351" spans="12:15" x14ac:dyDescent="0.4">
      <c r="L26351" s="56">
        <f ca="1"/>
        <v>26350</v>
      </c>
      <c r="M26351" s="53">
        <f ca="1"/>
        <v>1972</v>
      </c>
      <c r="N26351" s="53">
        <f ca="1"/>
        <v>2</v>
      </c>
      <c r="O26351" s="53" t="str">
        <f ca="1"/>
        <v>1972-02</v>
      </c>
    </row>
    <row r="26352" spans="12:15" x14ac:dyDescent="0.4">
      <c r="L26352" s="56">
        <f ca="1"/>
        <v>26351</v>
      </c>
      <c r="M26352" s="53">
        <f ca="1"/>
        <v>1972</v>
      </c>
      <c r="N26352" s="53">
        <f ca="1"/>
        <v>2</v>
      </c>
      <c r="O26352" s="53" t="str">
        <f ca="1"/>
        <v>1972-02</v>
      </c>
    </row>
    <row r="26353" spans="12:15" x14ac:dyDescent="0.4">
      <c r="L26353" s="56">
        <f ca="1"/>
        <v>26352</v>
      </c>
      <c r="M26353" s="53">
        <f ca="1"/>
        <v>1972</v>
      </c>
      <c r="N26353" s="53">
        <f ca="1"/>
        <v>2</v>
      </c>
      <c r="O26353" s="53" t="str">
        <f ca="1"/>
        <v>1972-02</v>
      </c>
    </row>
    <row r="26354" spans="12:15" x14ac:dyDescent="0.4">
      <c r="L26354" s="56">
        <f ca="1"/>
        <v>26353</v>
      </c>
      <c r="M26354" s="53">
        <f ca="1"/>
        <v>1972</v>
      </c>
      <c r="N26354" s="53">
        <f ca="1"/>
        <v>2</v>
      </c>
      <c r="O26354" s="53" t="str">
        <f ca="1"/>
        <v>1972-02</v>
      </c>
    </row>
    <row r="26355" spans="12:15" x14ac:dyDescent="0.4">
      <c r="L26355" s="56">
        <f ca="1"/>
        <v>26354</v>
      </c>
      <c r="M26355" s="53">
        <f ca="1"/>
        <v>1972</v>
      </c>
      <c r="N26355" s="53">
        <f ca="1"/>
        <v>2</v>
      </c>
      <c r="O26355" s="53" t="str">
        <f ca="1"/>
        <v>1972-02</v>
      </c>
    </row>
    <row r="26356" spans="12:15" x14ac:dyDescent="0.4">
      <c r="L26356" s="56">
        <f ca="1"/>
        <v>26355</v>
      </c>
      <c r="M26356" s="53">
        <f ca="1"/>
        <v>1972</v>
      </c>
      <c r="N26356" s="53">
        <f ca="1"/>
        <v>2</v>
      </c>
      <c r="O26356" s="53" t="str">
        <f ca="1"/>
        <v>1972-02</v>
      </c>
    </row>
    <row r="26357" spans="12:15" x14ac:dyDescent="0.4">
      <c r="L26357" s="56">
        <f ca="1"/>
        <v>26356</v>
      </c>
      <c r="M26357" s="53">
        <f ca="1"/>
        <v>1972</v>
      </c>
      <c r="N26357" s="53">
        <f ca="1"/>
        <v>2</v>
      </c>
      <c r="O26357" s="53" t="str">
        <f ca="1"/>
        <v>1972-02</v>
      </c>
    </row>
    <row r="26358" spans="12:15" x14ac:dyDescent="0.4">
      <c r="L26358" s="56">
        <f ca="1"/>
        <v>26357</v>
      </c>
      <c r="M26358" s="53">
        <f ca="1"/>
        <v>1972</v>
      </c>
      <c r="N26358" s="53">
        <f ca="1"/>
        <v>2</v>
      </c>
      <c r="O26358" s="53" t="str">
        <f ca="1"/>
        <v>1972-02</v>
      </c>
    </row>
    <row r="26359" spans="12:15" x14ac:dyDescent="0.4">
      <c r="L26359" s="56">
        <f ca="1"/>
        <v>26358</v>
      </c>
      <c r="M26359" s="53">
        <f ca="1"/>
        <v>1972</v>
      </c>
      <c r="N26359" s="53">
        <f ca="1"/>
        <v>2</v>
      </c>
      <c r="O26359" s="53" t="str">
        <f ca="1"/>
        <v>1972-02</v>
      </c>
    </row>
    <row r="26360" spans="12:15" x14ac:dyDescent="0.4">
      <c r="L26360" s="56">
        <f ca="1"/>
        <v>26359</v>
      </c>
      <c r="M26360" s="53">
        <f ca="1"/>
        <v>1972</v>
      </c>
      <c r="N26360" s="53">
        <f ca="1"/>
        <v>3</v>
      </c>
      <c r="O26360" s="53" t="str">
        <f ca="1"/>
        <v>1972-03</v>
      </c>
    </row>
    <row r="26361" spans="12:15" x14ac:dyDescent="0.4">
      <c r="L26361" s="56">
        <f ca="1"/>
        <v>26360</v>
      </c>
      <c r="M26361" s="53">
        <f ca="1"/>
        <v>1972</v>
      </c>
      <c r="N26361" s="53">
        <f ca="1"/>
        <v>3</v>
      </c>
      <c r="O26361" s="53" t="str">
        <f ca="1"/>
        <v>1972-03</v>
      </c>
    </row>
    <row r="26362" spans="12:15" x14ac:dyDescent="0.4">
      <c r="L26362" s="56">
        <f ca="1"/>
        <v>26361</v>
      </c>
      <c r="M26362" s="53">
        <f ca="1"/>
        <v>1972</v>
      </c>
      <c r="N26362" s="53">
        <f ca="1"/>
        <v>3</v>
      </c>
      <c r="O26362" s="53" t="str">
        <f ca="1"/>
        <v>1972-03</v>
      </c>
    </row>
    <row r="26363" spans="12:15" x14ac:dyDescent="0.4">
      <c r="L26363" s="56">
        <f ca="1"/>
        <v>26362</v>
      </c>
      <c r="M26363" s="53">
        <f ca="1"/>
        <v>1972</v>
      </c>
      <c r="N26363" s="53">
        <f ca="1"/>
        <v>3</v>
      </c>
      <c r="O26363" s="53" t="str">
        <f ca="1"/>
        <v>1972-03</v>
      </c>
    </row>
    <row r="26364" spans="12:15" x14ac:dyDescent="0.4">
      <c r="L26364" s="56">
        <f ca="1"/>
        <v>26363</v>
      </c>
      <c r="M26364" s="53">
        <f ca="1"/>
        <v>1972</v>
      </c>
      <c r="N26364" s="53">
        <f ca="1"/>
        <v>3</v>
      </c>
      <c r="O26364" s="53" t="str">
        <f ca="1"/>
        <v>1972-03</v>
      </c>
    </row>
    <row r="26365" spans="12:15" x14ac:dyDescent="0.4">
      <c r="L26365" s="56">
        <f ca="1"/>
        <v>26364</v>
      </c>
      <c r="M26365" s="53">
        <f ca="1"/>
        <v>1972</v>
      </c>
      <c r="N26365" s="53">
        <f ca="1"/>
        <v>3</v>
      </c>
      <c r="O26365" s="53" t="str">
        <f ca="1"/>
        <v>1972-03</v>
      </c>
    </row>
    <row r="26366" spans="12:15" x14ac:dyDescent="0.4">
      <c r="L26366" s="56">
        <f ca="1"/>
        <v>26365</v>
      </c>
      <c r="M26366" s="53">
        <f ca="1"/>
        <v>1972</v>
      </c>
      <c r="N26366" s="53">
        <f ca="1"/>
        <v>3</v>
      </c>
      <c r="O26366" s="53" t="str">
        <f ca="1"/>
        <v>1972-03</v>
      </c>
    </row>
    <row r="26367" spans="12:15" x14ac:dyDescent="0.4">
      <c r="L26367" s="56">
        <f ca="1"/>
        <v>26366</v>
      </c>
      <c r="M26367" s="53">
        <f ca="1"/>
        <v>1972</v>
      </c>
      <c r="N26367" s="53">
        <f ca="1"/>
        <v>3</v>
      </c>
      <c r="O26367" s="53" t="str">
        <f ca="1"/>
        <v>1972-03</v>
      </c>
    </row>
    <row r="26368" spans="12:15" x14ac:dyDescent="0.4">
      <c r="L26368" s="56">
        <f ca="1"/>
        <v>26367</v>
      </c>
      <c r="M26368" s="53">
        <f ca="1"/>
        <v>1972</v>
      </c>
      <c r="N26368" s="53">
        <f ca="1"/>
        <v>3</v>
      </c>
      <c r="O26368" s="53" t="str">
        <f ca="1"/>
        <v>1972-03</v>
      </c>
    </row>
    <row r="26369" spans="12:15" x14ac:dyDescent="0.4">
      <c r="L26369" s="56">
        <f ca="1"/>
        <v>26368</v>
      </c>
      <c r="M26369" s="53">
        <f ca="1"/>
        <v>1972</v>
      </c>
      <c r="N26369" s="53">
        <f ca="1"/>
        <v>3</v>
      </c>
      <c r="O26369" s="53" t="str">
        <f ca="1"/>
        <v>1972-03</v>
      </c>
    </row>
    <row r="26370" spans="12:15" x14ac:dyDescent="0.4">
      <c r="L26370" s="56">
        <f ca="1"/>
        <v>26369</v>
      </c>
      <c r="M26370" s="53">
        <f ca="1"/>
        <v>1972</v>
      </c>
      <c r="N26370" s="53">
        <f ca="1"/>
        <v>3</v>
      </c>
      <c r="O26370" s="53" t="str">
        <f ca="1"/>
        <v>1972-03</v>
      </c>
    </row>
    <row r="26371" spans="12:15" x14ac:dyDescent="0.4">
      <c r="L26371" s="56">
        <f ca="1"/>
        <v>26370</v>
      </c>
      <c r="M26371" s="53">
        <f ca="1"/>
        <v>1972</v>
      </c>
      <c r="N26371" s="53">
        <f ca="1"/>
        <v>3</v>
      </c>
      <c r="O26371" s="53" t="str">
        <f ca="1"/>
        <v>1972-03</v>
      </c>
    </row>
    <row r="26372" spans="12:15" x14ac:dyDescent="0.4">
      <c r="L26372" s="56">
        <f ca="1"/>
        <v>26371</v>
      </c>
      <c r="M26372" s="53">
        <f ca="1"/>
        <v>1972</v>
      </c>
      <c r="N26372" s="53">
        <f ca="1"/>
        <v>3</v>
      </c>
      <c r="O26372" s="53" t="str">
        <f ca="1"/>
        <v>1972-03</v>
      </c>
    </row>
    <row r="26373" spans="12:15" x14ac:dyDescent="0.4">
      <c r="L26373" s="56">
        <f ca="1"/>
        <v>26372</v>
      </c>
      <c r="M26373" s="53">
        <f ca="1"/>
        <v>1972</v>
      </c>
      <c r="N26373" s="53">
        <f ca="1"/>
        <v>3</v>
      </c>
      <c r="O26373" s="53" t="str">
        <f ca="1"/>
        <v>1972-03</v>
      </c>
    </row>
    <row r="26374" spans="12:15" x14ac:dyDescent="0.4">
      <c r="L26374" s="56">
        <f ca="1"/>
        <v>26373</v>
      </c>
      <c r="M26374" s="53">
        <f ca="1"/>
        <v>1972</v>
      </c>
      <c r="N26374" s="53">
        <f ca="1"/>
        <v>3</v>
      </c>
      <c r="O26374" s="53" t="str">
        <f ca="1"/>
        <v>1972-03</v>
      </c>
    </row>
    <row r="26375" spans="12:15" x14ac:dyDescent="0.4">
      <c r="L26375" s="56">
        <f ca="1"/>
        <v>26374</v>
      </c>
      <c r="M26375" s="53">
        <f ca="1"/>
        <v>1972</v>
      </c>
      <c r="N26375" s="53">
        <f ca="1"/>
        <v>3</v>
      </c>
      <c r="O26375" s="53" t="str">
        <f ca="1"/>
        <v>1972-03</v>
      </c>
    </row>
    <row r="26376" spans="12:15" x14ac:dyDescent="0.4">
      <c r="L26376" s="56">
        <f ca="1"/>
        <v>26375</v>
      </c>
      <c r="M26376" s="53">
        <f ca="1"/>
        <v>1972</v>
      </c>
      <c r="N26376" s="53">
        <f ca="1"/>
        <v>3</v>
      </c>
      <c r="O26376" s="53" t="str">
        <f ca="1"/>
        <v>1972-03</v>
      </c>
    </row>
    <row r="26377" spans="12:15" x14ac:dyDescent="0.4">
      <c r="L26377" s="56">
        <f ca="1"/>
        <v>26376</v>
      </c>
      <c r="M26377" s="53">
        <f ca="1"/>
        <v>1972</v>
      </c>
      <c r="N26377" s="53">
        <f ca="1"/>
        <v>3</v>
      </c>
      <c r="O26377" s="53" t="str">
        <f ca="1"/>
        <v>1972-03</v>
      </c>
    </row>
    <row r="26378" spans="12:15" x14ac:dyDescent="0.4">
      <c r="L26378" s="56">
        <f ca="1"/>
        <v>26377</v>
      </c>
      <c r="M26378" s="53">
        <f ca="1"/>
        <v>1972</v>
      </c>
      <c r="N26378" s="53">
        <f ca="1"/>
        <v>3</v>
      </c>
      <c r="O26378" s="53" t="str">
        <f ca="1"/>
        <v>1972-03</v>
      </c>
    </row>
    <row r="26379" spans="12:15" x14ac:dyDescent="0.4">
      <c r="L26379" s="56">
        <f ca="1"/>
        <v>26378</v>
      </c>
      <c r="M26379" s="53">
        <f ca="1"/>
        <v>1972</v>
      </c>
      <c r="N26379" s="53">
        <f ca="1"/>
        <v>3</v>
      </c>
      <c r="O26379" s="53" t="str">
        <f ca="1"/>
        <v>1972-03</v>
      </c>
    </row>
    <row r="26380" spans="12:15" x14ac:dyDescent="0.4">
      <c r="L26380" s="56">
        <f ca="1"/>
        <v>26379</v>
      </c>
      <c r="M26380" s="53">
        <f ca="1"/>
        <v>1972</v>
      </c>
      <c r="N26380" s="53">
        <f ca="1"/>
        <v>3</v>
      </c>
      <c r="O26380" s="53" t="str">
        <f ca="1"/>
        <v>1972-03</v>
      </c>
    </row>
    <row r="26381" spans="12:15" x14ac:dyDescent="0.4">
      <c r="L26381" s="56">
        <f ca="1"/>
        <v>26380</v>
      </c>
      <c r="M26381" s="53">
        <f ca="1"/>
        <v>1972</v>
      </c>
      <c r="N26381" s="53">
        <f ca="1"/>
        <v>3</v>
      </c>
      <c r="O26381" s="53" t="str">
        <f ca="1"/>
        <v>1972-03</v>
      </c>
    </row>
    <row r="26382" spans="12:15" x14ac:dyDescent="0.4">
      <c r="L26382" s="56">
        <f ca="1"/>
        <v>26381</v>
      </c>
      <c r="M26382" s="53">
        <f ca="1"/>
        <v>1972</v>
      </c>
      <c r="N26382" s="53">
        <f ca="1"/>
        <v>3</v>
      </c>
      <c r="O26382" s="53" t="str">
        <f ca="1"/>
        <v>1972-03</v>
      </c>
    </row>
    <row r="26383" spans="12:15" x14ac:dyDescent="0.4">
      <c r="L26383" s="56">
        <f ca="1"/>
        <v>26382</v>
      </c>
      <c r="M26383" s="53">
        <f ca="1"/>
        <v>1972</v>
      </c>
      <c r="N26383" s="53">
        <f ca="1"/>
        <v>3</v>
      </c>
      <c r="O26383" s="53" t="str">
        <f ca="1"/>
        <v>1972-03</v>
      </c>
    </row>
    <row r="26384" spans="12:15" x14ac:dyDescent="0.4">
      <c r="L26384" s="56">
        <f ca="1"/>
        <v>26383</v>
      </c>
      <c r="M26384" s="53">
        <f ca="1"/>
        <v>1972</v>
      </c>
      <c r="N26384" s="53">
        <f ca="1"/>
        <v>3</v>
      </c>
      <c r="O26384" s="53" t="str">
        <f ca="1"/>
        <v>1972-03</v>
      </c>
    </row>
    <row r="26385" spans="12:15" x14ac:dyDescent="0.4">
      <c r="L26385" s="56">
        <f ca="1"/>
        <v>26384</v>
      </c>
      <c r="M26385" s="53">
        <f ca="1"/>
        <v>1972</v>
      </c>
      <c r="N26385" s="53">
        <f ca="1"/>
        <v>3</v>
      </c>
      <c r="O26385" s="53" t="str">
        <f ca="1"/>
        <v>1972-03</v>
      </c>
    </row>
    <row r="26386" spans="12:15" x14ac:dyDescent="0.4">
      <c r="L26386" s="56">
        <f ca="1"/>
        <v>26385</v>
      </c>
      <c r="M26386" s="53">
        <f ca="1"/>
        <v>1972</v>
      </c>
      <c r="N26386" s="53">
        <f ca="1"/>
        <v>3</v>
      </c>
      <c r="O26386" s="53" t="str">
        <f ca="1"/>
        <v>1972-03</v>
      </c>
    </row>
    <row r="26387" spans="12:15" x14ac:dyDescent="0.4">
      <c r="L26387" s="56">
        <f ca="1"/>
        <v>26386</v>
      </c>
      <c r="M26387" s="53">
        <f ca="1"/>
        <v>1972</v>
      </c>
      <c r="N26387" s="53">
        <f ca="1"/>
        <v>3</v>
      </c>
      <c r="O26387" s="53" t="str">
        <f ca="1"/>
        <v>1972-03</v>
      </c>
    </row>
    <row r="26388" spans="12:15" x14ac:dyDescent="0.4">
      <c r="L26388" s="56">
        <f ca="1"/>
        <v>26387</v>
      </c>
      <c r="M26388" s="53">
        <f ca="1"/>
        <v>1972</v>
      </c>
      <c r="N26388" s="53">
        <f ca="1"/>
        <v>3</v>
      </c>
      <c r="O26388" s="53" t="str">
        <f ca="1"/>
        <v>1972-03</v>
      </c>
    </row>
    <row r="26389" spans="12:15" x14ac:dyDescent="0.4">
      <c r="L26389" s="56">
        <f ca="1"/>
        <v>26388</v>
      </c>
      <c r="M26389" s="53">
        <f ca="1"/>
        <v>1972</v>
      </c>
      <c r="N26389" s="53">
        <f ca="1"/>
        <v>3</v>
      </c>
      <c r="O26389" s="53" t="str">
        <f ca="1"/>
        <v>1972-03</v>
      </c>
    </row>
    <row r="26390" spans="12:15" x14ac:dyDescent="0.4">
      <c r="L26390" s="56">
        <f ca="1"/>
        <v>26389</v>
      </c>
      <c r="M26390" s="53">
        <f ca="1"/>
        <v>1972</v>
      </c>
      <c r="N26390" s="53">
        <f ca="1"/>
        <v>3</v>
      </c>
      <c r="O26390" s="53" t="str">
        <f ca="1"/>
        <v>1972-03</v>
      </c>
    </row>
    <row r="26391" spans="12:15" x14ac:dyDescent="0.4">
      <c r="L26391" s="56">
        <f ca="1"/>
        <v>26390</v>
      </c>
      <c r="M26391" s="53">
        <f ca="1"/>
        <v>1972</v>
      </c>
      <c r="N26391" s="53">
        <f ca="1"/>
        <v>4</v>
      </c>
      <c r="O26391" s="53" t="str">
        <f ca="1"/>
        <v>1972-04</v>
      </c>
    </row>
    <row r="26392" spans="12:15" x14ac:dyDescent="0.4">
      <c r="L26392" s="56">
        <f ca="1"/>
        <v>26391</v>
      </c>
      <c r="M26392" s="53">
        <f ca="1"/>
        <v>1972</v>
      </c>
      <c r="N26392" s="53">
        <f ca="1"/>
        <v>4</v>
      </c>
      <c r="O26392" s="53" t="str">
        <f ca="1"/>
        <v>1972-04</v>
      </c>
    </row>
    <row r="26393" spans="12:15" x14ac:dyDescent="0.4">
      <c r="L26393" s="56">
        <f ca="1"/>
        <v>26392</v>
      </c>
      <c r="M26393" s="53">
        <f ca="1"/>
        <v>1972</v>
      </c>
      <c r="N26393" s="53">
        <f ca="1"/>
        <v>4</v>
      </c>
      <c r="O26393" s="53" t="str">
        <f ca="1"/>
        <v>1972-04</v>
      </c>
    </row>
    <row r="26394" spans="12:15" x14ac:dyDescent="0.4">
      <c r="L26394" s="56">
        <f ca="1"/>
        <v>26393</v>
      </c>
      <c r="M26394" s="53">
        <f ca="1"/>
        <v>1972</v>
      </c>
      <c r="N26394" s="53">
        <f ca="1"/>
        <v>4</v>
      </c>
      <c r="O26394" s="53" t="str">
        <f ca="1"/>
        <v>1972-04</v>
      </c>
    </row>
    <row r="26395" spans="12:15" x14ac:dyDescent="0.4">
      <c r="L26395" s="56">
        <f ca="1"/>
        <v>26394</v>
      </c>
      <c r="M26395" s="53">
        <f ca="1"/>
        <v>1972</v>
      </c>
      <c r="N26395" s="53">
        <f ca="1"/>
        <v>4</v>
      </c>
      <c r="O26395" s="53" t="str">
        <f ca="1"/>
        <v>1972-04</v>
      </c>
    </row>
    <row r="26396" spans="12:15" x14ac:dyDescent="0.4">
      <c r="L26396" s="56">
        <f ca="1"/>
        <v>26395</v>
      </c>
      <c r="M26396" s="53">
        <f ca="1"/>
        <v>1972</v>
      </c>
      <c r="N26396" s="53">
        <f ca="1"/>
        <v>4</v>
      </c>
      <c r="O26396" s="53" t="str">
        <f ca="1"/>
        <v>1972-04</v>
      </c>
    </row>
    <row r="26397" spans="12:15" x14ac:dyDescent="0.4">
      <c r="L26397" s="56">
        <f ca="1"/>
        <v>26396</v>
      </c>
      <c r="M26397" s="53">
        <f ca="1"/>
        <v>1972</v>
      </c>
      <c r="N26397" s="53">
        <f ca="1"/>
        <v>4</v>
      </c>
      <c r="O26397" s="53" t="str">
        <f ca="1"/>
        <v>1972-04</v>
      </c>
    </row>
    <row r="26398" spans="12:15" x14ac:dyDescent="0.4">
      <c r="L26398" s="56">
        <f ca="1"/>
        <v>26397</v>
      </c>
      <c r="M26398" s="53">
        <f ca="1"/>
        <v>1972</v>
      </c>
      <c r="N26398" s="53">
        <f ca="1"/>
        <v>4</v>
      </c>
      <c r="O26398" s="53" t="str">
        <f ca="1"/>
        <v>1972-04</v>
      </c>
    </row>
    <row r="26399" spans="12:15" x14ac:dyDescent="0.4">
      <c r="L26399" s="56">
        <f ca="1"/>
        <v>26398</v>
      </c>
      <c r="M26399" s="53">
        <f ca="1"/>
        <v>1972</v>
      </c>
      <c r="N26399" s="53">
        <f ca="1"/>
        <v>4</v>
      </c>
      <c r="O26399" s="53" t="str">
        <f ca="1"/>
        <v>1972-04</v>
      </c>
    </row>
    <row r="26400" spans="12:15" x14ac:dyDescent="0.4">
      <c r="L26400" s="56">
        <f ca="1"/>
        <v>26399</v>
      </c>
      <c r="M26400" s="53">
        <f ca="1"/>
        <v>1972</v>
      </c>
      <c r="N26400" s="53">
        <f ca="1"/>
        <v>4</v>
      </c>
      <c r="O26400" s="53" t="str">
        <f ca="1"/>
        <v>1972-04</v>
      </c>
    </row>
    <row r="26401" spans="12:15" x14ac:dyDescent="0.4">
      <c r="L26401" s="56">
        <f ca="1"/>
        <v>26400</v>
      </c>
      <c r="M26401" s="53">
        <f ca="1"/>
        <v>1972</v>
      </c>
      <c r="N26401" s="53">
        <f ca="1"/>
        <v>4</v>
      </c>
      <c r="O26401" s="53" t="str">
        <f ca="1"/>
        <v>1972-04</v>
      </c>
    </row>
    <row r="26402" spans="12:15" x14ac:dyDescent="0.4">
      <c r="L26402" s="56">
        <f ca="1"/>
        <v>26401</v>
      </c>
      <c r="M26402" s="53">
        <f ca="1"/>
        <v>1972</v>
      </c>
      <c r="N26402" s="53">
        <f ca="1"/>
        <v>4</v>
      </c>
      <c r="O26402" s="53" t="str">
        <f ca="1"/>
        <v>1972-04</v>
      </c>
    </row>
    <row r="26403" spans="12:15" x14ac:dyDescent="0.4">
      <c r="L26403" s="56">
        <f ca="1"/>
        <v>26402</v>
      </c>
      <c r="M26403" s="53">
        <f ca="1"/>
        <v>1972</v>
      </c>
      <c r="N26403" s="53">
        <f ca="1"/>
        <v>4</v>
      </c>
      <c r="O26403" s="53" t="str">
        <f ca="1"/>
        <v>1972-04</v>
      </c>
    </row>
    <row r="26404" spans="12:15" x14ac:dyDescent="0.4">
      <c r="L26404" s="56">
        <f ca="1"/>
        <v>26403</v>
      </c>
      <c r="M26404" s="53">
        <f ca="1"/>
        <v>1972</v>
      </c>
      <c r="N26404" s="53">
        <f ca="1"/>
        <v>4</v>
      </c>
      <c r="O26404" s="53" t="str">
        <f ca="1"/>
        <v>1972-04</v>
      </c>
    </row>
    <row r="26405" spans="12:15" x14ac:dyDescent="0.4">
      <c r="L26405" s="56">
        <f ca="1"/>
        <v>26404</v>
      </c>
      <c r="M26405" s="53">
        <f ca="1"/>
        <v>1972</v>
      </c>
      <c r="N26405" s="53">
        <f ca="1"/>
        <v>4</v>
      </c>
      <c r="O26405" s="53" t="str">
        <f ca="1"/>
        <v>1972-04</v>
      </c>
    </row>
    <row r="26406" spans="12:15" x14ac:dyDescent="0.4">
      <c r="L26406" s="56">
        <f ca="1"/>
        <v>26405</v>
      </c>
      <c r="M26406" s="53">
        <f ca="1"/>
        <v>1972</v>
      </c>
      <c r="N26406" s="53">
        <f ca="1"/>
        <v>4</v>
      </c>
      <c r="O26406" s="53" t="str">
        <f ca="1"/>
        <v>1972-04</v>
      </c>
    </row>
    <row r="26407" spans="12:15" x14ac:dyDescent="0.4">
      <c r="L26407" s="56">
        <f ca="1"/>
        <v>26406</v>
      </c>
      <c r="M26407" s="53">
        <f ca="1"/>
        <v>1972</v>
      </c>
      <c r="N26407" s="53">
        <f ca="1"/>
        <v>4</v>
      </c>
      <c r="O26407" s="53" t="str">
        <f ca="1"/>
        <v>1972-04</v>
      </c>
    </row>
    <row r="26408" spans="12:15" x14ac:dyDescent="0.4">
      <c r="L26408" s="56">
        <f ca="1"/>
        <v>26407</v>
      </c>
      <c r="M26408" s="53">
        <f ca="1"/>
        <v>1972</v>
      </c>
      <c r="N26408" s="53">
        <f ca="1"/>
        <v>4</v>
      </c>
      <c r="O26408" s="53" t="str">
        <f ca="1"/>
        <v>1972-04</v>
      </c>
    </row>
    <row r="26409" spans="12:15" x14ac:dyDescent="0.4">
      <c r="L26409" s="56">
        <f ca="1"/>
        <v>26408</v>
      </c>
      <c r="M26409" s="53">
        <f ca="1"/>
        <v>1972</v>
      </c>
      <c r="N26409" s="53">
        <f ca="1"/>
        <v>4</v>
      </c>
      <c r="O26409" s="53" t="str">
        <f ca="1"/>
        <v>1972-04</v>
      </c>
    </row>
    <row r="26410" spans="12:15" x14ac:dyDescent="0.4">
      <c r="L26410" s="56">
        <f ca="1"/>
        <v>26409</v>
      </c>
      <c r="M26410" s="53">
        <f ca="1"/>
        <v>1972</v>
      </c>
      <c r="N26410" s="53">
        <f ca="1"/>
        <v>4</v>
      </c>
      <c r="O26410" s="53" t="str">
        <f ca="1"/>
        <v>1972-04</v>
      </c>
    </row>
    <row r="26411" spans="12:15" x14ac:dyDescent="0.4">
      <c r="L26411" s="56">
        <f ca="1"/>
        <v>26410</v>
      </c>
      <c r="M26411" s="53">
        <f ca="1"/>
        <v>1972</v>
      </c>
      <c r="N26411" s="53">
        <f ca="1"/>
        <v>4</v>
      </c>
      <c r="O26411" s="53" t="str">
        <f ca="1"/>
        <v>1972-04</v>
      </c>
    </row>
    <row r="26412" spans="12:15" x14ac:dyDescent="0.4">
      <c r="L26412" s="56">
        <f ca="1"/>
        <v>26411</v>
      </c>
      <c r="M26412" s="53">
        <f ca="1"/>
        <v>1972</v>
      </c>
      <c r="N26412" s="53">
        <f ca="1"/>
        <v>4</v>
      </c>
      <c r="O26412" s="53" t="str">
        <f ca="1"/>
        <v>1972-04</v>
      </c>
    </row>
    <row r="26413" spans="12:15" x14ac:dyDescent="0.4">
      <c r="L26413" s="56">
        <f ca="1"/>
        <v>26412</v>
      </c>
      <c r="M26413" s="53">
        <f ca="1"/>
        <v>1972</v>
      </c>
      <c r="N26413" s="53">
        <f ca="1"/>
        <v>4</v>
      </c>
      <c r="O26413" s="53" t="str">
        <f ca="1"/>
        <v>1972-04</v>
      </c>
    </row>
    <row r="26414" spans="12:15" x14ac:dyDescent="0.4">
      <c r="L26414" s="56">
        <f ca="1"/>
        <v>26413</v>
      </c>
      <c r="M26414" s="53">
        <f ca="1"/>
        <v>1972</v>
      </c>
      <c r="N26414" s="53">
        <f ca="1"/>
        <v>4</v>
      </c>
      <c r="O26414" s="53" t="str">
        <f ca="1"/>
        <v>1972-04</v>
      </c>
    </row>
    <row r="26415" spans="12:15" x14ac:dyDescent="0.4">
      <c r="L26415" s="56">
        <f ca="1"/>
        <v>26414</v>
      </c>
      <c r="M26415" s="53">
        <f ca="1"/>
        <v>1972</v>
      </c>
      <c r="N26415" s="53">
        <f ca="1"/>
        <v>4</v>
      </c>
      <c r="O26415" s="53" t="str">
        <f ca="1"/>
        <v>1972-04</v>
      </c>
    </row>
    <row r="26416" spans="12:15" x14ac:dyDescent="0.4">
      <c r="L26416" s="56">
        <f ca="1"/>
        <v>26415</v>
      </c>
      <c r="M26416" s="53">
        <f ca="1"/>
        <v>1972</v>
      </c>
      <c r="N26416" s="53">
        <f ca="1"/>
        <v>4</v>
      </c>
      <c r="O26416" s="53" t="str">
        <f ca="1"/>
        <v>1972-04</v>
      </c>
    </row>
    <row r="26417" spans="12:15" x14ac:dyDescent="0.4">
      <c r="L26417" s="56">
        <f ca="1"/>
        <v>26416</v>
      </c>
      <c r="M26417" s="53">
        <f ca="1"/>
        <v>1972</v>
      </c>
      <c r="N26417" s="53">
        <f ca="1"/>
        <v>4</v>
      </c>
      <c r="O26417" s="53" t="str">
        <f ca="1"/>
        <v>1972-04</v>
      </c>
    </row>
    <row r="26418" spans="12:15" x14ac:dyDescent="0.4">
      <c r="L26418" s="56">
        <f ca="1"/>
        <v>26417</v>
      </c>
      <c r="M26418" s="53">
        <f ca="1"/>
        <v>1972</v>
      </c>
      <c r="N26418" s="53">
        <f ca="1"/>
        <v>4</v>
      </c>
      <c r="O26418" s="53" t="str">
        <f ca="1"/>
        <v>1972-04</v>
      </c>
    </row>
    <row r="26419" spans="12:15" x14ac:dyDescent="0.4">
      <c r="L26419" s="56">
        <f ca="1"/>
        <v>26418</v>
      </c>
      <c r="M26419" s="53">
        <f ca="1"/>
        <v>1972</v>
      </c>
      <c r="N26419" s="53">
        <f ca="1"/>
        <v>4</v>
      </c>
      <c r="O26419" s="53" t="str">
        <f ca="1"/>
        <v>1972-04</v>
      </c>
    </row>
    <row r="26420" spans="12:15" x14ac:dyDescent="0.4">
      <c r="L26420" s="56">
        <f ca="1"/>
        <v>26419</v>
      </c>
      <c r="M26420" s="53">
        <f ca="1"/>
        <v>1972</v>
      </c>
      <c r="N26420" s="53">
        <f ca="1"/>
        <v>4</v>
      </c>
      <c r="O26420" s="53" t="str">
        <f ca="1"/>
        <v>1972-04</v>
      </c>
    </row>
    <row r="26421" spans="12:15" x14ac:dyDescent="0.4">
      <c r="L26421" s="56">
        <f ca="1"/>
        <v>26420</v>
      </c>
      <c r="M26421" s="53">
        <f ca="1"/>
        <v>1972</v>
      </c>
      <c r="N26421" s="53">
        <f ca="1"/>
        <v>5</v>
      </c>
      <c r="O26421" s="53" t="str">
        <f ca="1"/>
        <v>1972-05</v>
      </c>
    </row>
    <row r="26422" spans="12:15" x14ac:dyDescent="0.4">
      <c r="L26422" s="56">
        <f ca="1"/>
        <v>26421</v>
      </c>
      <c r="M26422" s="53">
        <f ca="1"/>
        <v>1972</v>
      </c>
      <c r="N26422" s="53">
        <f ca="1"/>
        <v>5</v>
      </c>
      <c r="O26422" s="53" t="str">
        <f ca="1"/>
        <v>1972-05</v>
      </c>
    </row>
    <row r="26423" spans="12:15" x14ac:dyDescent="0.4">
      <c r="L26423" s="56">
        <f ca="1"/>
        <v>26422</v>
      </c>
      <c r="M26423" s="53">
        <f ca="1"/>
        <v>1972</v>
      </c>
      <c r="N26423" s="53">
        <f ca="1"/>
        <v>5</v>
      </c>
      <c r="O26423" s="53" t="str">
        <f ca="1"/>
        <v>1972-05</v>
      </c>
    </row>
    <row r="26424" spans="12:15" x14ac:dyDescent="0.4">
      <c r="L26424" s="56">
        <f ca="1"/>
        <v>26423</v>
      </c>
      <c r="M26424" s="53">
        <f ca="1"/>
        <v>1972</v>
      </c>
      <c r="N26424" s="53">
        <f ca="1"/>
        <v>5</v>
      </c>
      <c r="O26424" s="53" t="str">
        <f ca="1"/>
        <v>1972-05</v>
      </c>
    </row>
    <row r="26425" spans="12:15" x14ac:dyDescent="0.4">
      <c r="L26425" s="56">
        <f ca="1"/>
        <v>26424</v>
      </c>
      <c r="M26425" s="53">
        <f ca="1"/>
        <v>1972</v>
      </c>
      <c r="N26425" s="53">
        <f ca="1"/>
        <v>5</v>
      </c>
      <c r="O26425" s="53" t="str">
        <f ca="1"/>
        <v>1972-05</v>
      </c>
    </row>
    <row r="26426" spans="12:15" x14ac:dyDescent="0.4">
      <c r="L26426" s="56">
        <f ca="1"/>
        <v>26425</v>
      </c>
      <c r="M26426" s="53">
        <f ca="1"/>
        <v>1972</v>
      </c>
      <c r="N26426" s="53">
        <f ca="1"/>
        <v>5</v>
      </c>
      <c r="O26426" s="53" t="str">
        <f ca="1"/>
        <v>1972-05</v>
      </c>
    </row>
    <row r="26427" spans="12:15" x14ac:dyDescent="0.4">
      <c r="L26427" s="56">
        <f ca="1"/>
        <v>26426</v>
      </c>
      <c r="M26427" s="53">
        <f ca="1"/>
        <v>1972</v>
      </c>
      <c r="N26427" s="53">
        <f ca="1"/>
        <v>5</v>
      </c>
      <c r="O26427" s="53" t="str">
        <f ca="1"/>
        <v>1972-05</v>
      </c>
    </row>
    <row r="26428" spans="12:15" x14ac:dyDescent="0.4">
      <c r="L26428" s="56">
        <f ca="1"/>
        <v>26427</v>
      </c>
      <c r="M26428" s="53">
        <f ca="1"/>
        <v>1972</v>
      </c>
      <c r="N26428" s="53">
        <f ca="1"/>
        <v>5</v>
      </c>
      <c r="O26428" s="53" t="str">
        <f ca="1"/>
        <v>1972-05</v>
      </c>
    </row>
    <row r="26429" spans="12:15" x14ac:dyDescent="0.4">
      <c r="L26429" s="56">
        <f ca="1"/>
        <v>26428</v>
      </c>
      <c r="M26429" s="53">
        <f ca="1"/>
        <v>1972</v>
      </c>
      <c r="N26429" s="53">
        <f ca="1"/>
        <v>5</v>
      </c>
      <c r="O26429" s="53" t="str">
        <f ca="1"/>
        <v>1972-05</v>
      </c>
    </row>
    <row r="26430" spans="12:15" x14ac:dyDescent="0.4">
      <c r="L26430" s="56">
        <f ca="1"/>
        <v>26429</v>
      </c>
      <c r="M26430" s="53">
        <f ca="1"/>
        <v>1972</v>
      </c>
      <c r="N26430" s="53">
        <f ca="1"/>
        <v>5</v>
      </c>
      <c r="O26430" s="53" t="str">
        <f ca="1"/>
        <v>1972-05</v>
      </c>
    </row>
    <row r="26431" spans="12:15" x14ac:dyDescent="0.4">
      <c r="L26431" s="56">
        <f ca="1"/>
        <v>26430</v>
      </c>
      <c r="M26431" s="53">
        <f ca="1"/>
        <v>1972</v>
      </c>
      <c r="N26431" s="53">
        <f ca="1"/>
        <v>5</v>
      </c>
      <c r="O26431" s="53" t="str">
        <f ca="1"/>
        <v>1972-05</v>
      </c>
    </row>
    <row r="26432" spans="12:15" x14ac:dyDescent="0.4">
      <c r="L26432" s="56">
        <f ca="1"/>
        <v>26431</v>
      </c>
      <c r="M26432" s="53">
        <f ca="1"/>
        <v>1972</v>
      </c>
      <c r="N26432" s="53">
        <f ca="1"/>
        <v>5</v>
      </c>
      <c r="O26432" s="53" t="str">
        <f ca="1"/>
        <v>1972-05</v>
      </c>
    </row>
    <row r="26433" spans="12:15" x14ac:dyDescent="0.4">
      <c r="L26433" s="56">
        <f ca="1"/>
        <v>26432</v>
      </c>
      <c r="M26433" s="53">
        <f ca="1"/>
        <v>1972</v>
      </c>
      <c r="N26433" s="53">
        <f ca="1"/>
        <v>5</v>
      </c>
      <c r="O26433" s="53" t="str">
        <f ca="1"/>
        <v>1972-05</v>
      </c>
    </row>
    <row r="26434" spans="12:15" x14ac:dyDescent="0.4">
      <c r="L26434" s="56">
        <f ca="1"/>
        <v>26433</v>
      </c>
      <c r="M26434" s="53">
        <f ca="1"/>
        <v>1972</v>
      </c>
      <c r="N26434" s="53">
        <f ca="1"/>
        <v>5</v>
      </c>
      <c r="O26434" s="53" t="str">
        <f ca="1"/>
        <v>1972-05</v>
      </c>
    </row>
    <row r="26435" spans="12:15" x14ac:dyDescent="0.4">
      <c r="L26435" s="56">
        <f ca="1"/>
        <v>26434</v>
      </c>
      <c r="M26435" s="53">
        <f ca="1"/>
        <v>1972</v>
      </c>
      <c r="N26435" s="53">
        <f ca="1"/>
        <v>5</v>
      </c>
      <c r="O26435" s="53" t="str">
        <f ca="1"/>
        <v>1972-05</v>
      </c>
    </row>
    <row r="26436" spans="12:15" x14ac:dyDescent="0.4">
      <c r="L26436" s="56">
        <f ca="1"/>
        <v>26435</v>
      </c>
      <c r="M26436" s="53">
        <f ca="1"/>
        <v>1972</v>
      </c>
      <c r="N26436" s="53">
        <f ca="1"/>
        <v>5</v>
      </c>
      <c r="O26436" s="53" t="str">
        <f ca="1"/>
        <v>1972-05</v>
      </c>
    </row>
    <row r="26437" spans="12:15" x14ac:dyDescent="0.4">
      <c r="L26437" s="56">
        <f ca="1"/>
        <v>26436</v>
      </c>
      <c r="M26437" s="53">
        <f ca="1"/>
        <v>1972</v>
      </c>
      <c r="N26437" s="53">
        <f ca="1"/>
        <v>5</v>
      </c>
      <c r="O26437" s="53" t="str">
        <f ca="1"/>
        <v>1972-05</v>
      </c>
    </row>
    <row r="26438" spans="12:15" x14ac:dyDescent="0.4">
      <c r="L26438" s="56">
        <f ca="1"/>
        <v>26437</v>
      </c>
      <c r="M26438" s="53">
        <f ca="1"/>
        <v>1972</v>
      </c>
      <c r="N26438" s="53">
        <f ca="1"/>
        <v>5</v>
      </c>
      <c r="O26438" s="53" t="str">
        <f ca="1"/>
        <v>1972-05</v>
      </c>
    </row>
    <row r="26439" spans="12:15" x14ac:dyDescent="0.4">
      <c r="L26439" s="56">
        <f ca="1"/>
        <v>26438</v>
      </c>
      <c r="M26439" s="53">
        <f ca="1"/>
        <v>1972</v>
      </c>
      <c r="N26439" s="53">
        <f ca="1"/>
        <v>5</v>
      </c>
      <c r="O26439" s="53" t="str">
        <f ca="1"/>
        <v>1972-05</v>
      </c>
    </row>
    <row r="26440" spans="12:15" x14ac:dyDescent="0.4">
      <c r="L26440" s="56">
        <f ca="1"/>
        <v>26439</v>
      </c>
      <c r="M26440" s="53">
        <f ca="1"/>
        <v>1972</v>
      </c>
      <c r="N26440" s="53">
        <f ca="1"/>
        <v>5</v>
      </c>
      <c r="O26440" s="53" t="str">
        <f ca="1"/>
        <v>1972-05</v>
      </c>
    </row>
    <row r="26441" spans="12:15" x14ac:dyDescent="0.4">
      <c r="L26441" s="56">
        <f ca="1"/>
        <v>26440</v>
      </c>
      <c r="M26441" s="53">
        <f ca="1"/>
        <v>1972</v>
      </c>
      <c r="N26441" s="53">
        <f ca="1"/>
        <v>5</v>
      </c>
      <c r="O26441" s="53" t="str">
        <f ca="1"/>
        <v>1972-05</v>
      </c>
    </row>
    <row r="26442" spans="12:15" x14ac:dyDescent="0.4">
      <c r="L26442" s="56">
        <f ca="1"/>
        <v>26441</v>
      </c>
      <c r="M26442" s="53">
        <f ca="1"/>
        <v>1972</v>
      </c>
      <c r="N26442" s="53">
        <f ca="1"/>
        <v>5</v>
      </c>
      <c r="O26442" s="53" t="str">
        <f ca="1"/>
        <v>1972-05</v>
      </c>
    </row>
    <row r="26443" spans="12:15" x14ac:dyDescent="0.4">
      <c r="L26443" s="56">
        <f ca="1"/>
        <v>26442</v>
      </c>
      <c r="M26443" s="53">
        <f ca="1"/>
        <v>1972</v>
      </c>
      <c r="N26443" s="53">
        <f ca="1"/>
        <v>5</v>
      </c>
      <c r="O26443" s="53" t="str">
        <f ca="1"/>
        <v>1972-05</v>
      </c>
    </row>
    <row r="26444" spans="12:15" x14ac:dyDescent="0.4">
      <c r="L26444" s="56">
        <f ca="1"/>
        <v>26443</v>
      </c>
      <c r="M26444" s="53">
        <f ca="1"/>
        <v>1972</v>
      </c>
      <c r="N26444" s="53">
        <f ca="1"/>
        <v>5</v>
      </c>
      <c r="O26444" s="53" t="str">
        <f ca="1"/>
        <v>1972-05</v>
      </c>
    </row>
    <row r="26445" spans="12:15" x14ac:dyDescent="0.4">
      <c r="L26445" s="56">
        <f ca="1"/>
        <v>26444</v>
      </c>
      <c r="M26445" s="53">
        <f ca="1"/>
        <v>1972</v>
      </c>
      <c r="N26445" s="53">
        <f ca="1"/>
        <v>5</v>
      </c>
      <c r="O26445" s="53" t="str">
        <f ca="1"/>
        <v>1972-05</v>
      </c>
    </row>
    <row r="26446" spans="12:15" x14ac:dyDescent="0.4">
      <c r="L26446" s="56">
        <f ca="1"/>
        <v>26445</v>
      </c>
      <c r="M26446" s="53">
        <f ca="1"/>
        <v>1972</v>
      </c>
      <c r="N26446" s="53">
        <f ca="1"/>
        <v>5</v>
      </c>
      <c r="O26446" s="53" t="str">
        <f ca="1"/>
        <v>1972-05</v>
      </c>
    </row>
    <row r="26447" spans="12:15" x14ac:dyDescent="0.4">
      <c r="L26447" s="56">
        <f ca="1"/>
        <v>26446</v>
      </c>
      <c r="M26447" s="53">
        <f ca="1"/>
        <v>1972</v>
      </c>
      <c r="N26447" s="53">
        <f ca="1"/>
        <v>5</v>
      </c>
      <c r="O26447" s="53" t="str">
        <f ca="1"/>
        <v>1972-05</v>
      </c>
    </row>
    <row r="26448" spans="12:15" x14ac:dyDescent="0.4">
      <c r="L26448" s="56">
        <f ca="1"/>
        <v>26447</v>
      </c>
      <c r="M26448" s="53">
        <f ca="1"/>
        <v>1972</v>
      </c>
      <c r="N26448" s="53">
        <f ca="1"/>
        <v>5</v>
      </c>
      <c r="O26448" s="53" t="str">
        <f ca="1"/>
        <v>1972-05</v>
      </c>
    </row>
    <row r="26449" spans="12:15" x14ac:dyDescent="0.4">
      <c r="L26449" s="56">
        <f ca="1"/>
        <v>26448</v>
      </c>
      <c r="M26449" s="53">
        <f ca="1"/>
        <v>1972</v>
      </c>
      <c r="N26449" s="53">
        <f ca="1"/>
        <v>5</v>
      </c>
      <c r="O26449" s="53" t="str">
        <f ca="1"/>
        <v>1972-05</v>
      </c>
    </row>
    <row r="26450" spans="12:15" x14ac:dyDescent="0.4">
      <c r="L26450" s="56">
        <f ca="1"/>
        <v>26449</v>
      </c>
      <c r="M26450" s="53">
        <f ca="1"/>
        <v>1972</v>
      </c>
      <c r="N26450" s="53">
        <f ca="1"/>
        <v>5</v>
      </c>
      <c r="O26450" s="53" t="str">
        <f ca="1"/>
        <v>1972-05</v>
      </c>
    </row>
    <row r="26451" spans="12:15" x14ac:dyDescent="0.4">
      <c r="L26451" s="56">
        <f ca="1"/>
        <v>26450</v>
      </c>
      <c r="M26451" s="53">
        <f ca="1"/>
        <v>1972</v>
      </c>
      <c r="N26451" s="53">
        <f ca="1"/>
        <v>5</v>
      </c>
      <c r="O26451" s="53" t="str">
        <f ca="1"/>
        <v>1972-05</v>
      </c>
    </row>
    <row r="26452" spans="12:15" x14ac:dyDescent="0.4">
      <c r="L26452" s="56">
        <f ca="1"/>
        <v>26451</v>
      </c>
      <c r="M26452" s="53">
        <f ca="1"/>
        <v>1972</v>
      </c>
      <c r="N26452" s="53">
        <f ca="1"/>
        <v>6</v>
      </c>
      <c r="O26452" s="53" t="str">
        <f ca="1"/>
        <v>1972-06</v>
      </c>
    </row>
    <row r="26453" spans="12:15" x14ac:dyDescent="0.4">
      <c r="L26453" s="56">
        <f ca="1"/>
        <v>26452</v>
      </c>
      <c r="M26453" s="53">
        <f ca="1"/>
        <v>1972</v>
      </c>
      <c r="N26453" s="53">
        <f ca="1"/>
        <v>6</v>
      </c>
      <c r="O26453" s="53" t="str">
        <f ca="1"/>
        <v>1972-06</v>
      </c>
    </row>
    <row r="26454" spans="12:15" x14ac:dyDescent="0.4">
      <c r="L26454" s="56">
        <f ca="1"/>
        <v>26453</v>
      </c>
      <c r="M26454" s="53">
        <f ca="1"/>
        <v>1972</v>
      </c>
      <c r="N26454" s="53">
        <f ca="1"/>
        <v>6</v>
      </c>
      <c r="O26454" s="53" t="str">
        <f ca="1"/>
        <v>1972-06</v>
      </c>
    </row>
    <row r="26455" spans="12:15" x14ac:dyDescent="0.4">
      <c r="L26455" s="56">
        <f ca="1"/>
        <v>26454</v>
      </c>
      <c r="M26455" s="53">
        <f ca="1"/>
        <v>1972</v>
      </c>
      <c r="N26455" s="53">
        <f ca="1"/>
        <v>6</v>
      </c>
      <c r="O26455" s="53" t="str">
        <f ca="1"/>
        <v>1972-06</v>
      </c>
    </row>
    <row r="26456" spans="12:15" x14ac:dyDescent="0.4">
      <c r="L26456" s="56">
        <f ca="1"/>
        <v>26455</v>
      </c>
      <c r="M26456" s="53">
        <f ca="1"/>
        <v>1972</v>
      </c>
      <c r="N26456" s="53">
        <f ca="1"/>
        <v>6</v>
      </c>
      <c r="O26456" s="53" t="str">
        <f ca="1"/>
        <v>1972-06</v>
      </c>
    </row>
    <row r="26457" spans="12:15" x14ac:dyDescent="0.4">
      <c r="L26457" s="56">
        <f ca="1"/>
        <v>26456</v>
      </c>
      <c r="M26457" s="53">
        <f ca="1"/>
        <v>1972</v>
      </c>
      <c r="N26457" s="53">
        <f ca="1"/>
        <v>6</v>
      </c>
      <c r="O26457" s="53" t="str">
        <f ca="1"/>
        <v>1972-06</v>
      </c>
    </row>
    <row r="26458" spans="12:15" x14ac:dyDescent="0.4">
      <c r="L26458" s="56">
        <f ca="1"/>
        <v>26457</v>
      </c>
      <c r="M26458" s="53">
        <f ca="1"/>
        <v>1972</v>
      </c>
      <c r="N26458" s="53">
        <f ca="1"/>
        <v>6</v>
      </c>
      <c r="O26458" s="53" t="str">
        <f ca="1"/>
        <v>1972-06</v>
      </c>
    </row>
    <row r="26459" spans="12:15" x14ac:dyDescent="0.4">
      <c r="L26459" s="56">
        <f ca="1"/>
        <v>26458</v>
      </c>
      <c r="M26459" s="53">
        <f ca="1"/>
        <v>1972</v>
      </c>
      <c r="N26459" s="53">
        <f ca="1"/>
        <v>6</v>
      </c>
      <c r="O26459" s="53" t="str">
        <f ca="1"/>
        <v>1972-06</v>
      </c>
    </row>
    <row r="26460" spans="12:15" x14ac:dyDescent="0.4">
      <c r="L26460" s="56">
        <f ca="1"/>
        <v>26459</v>
      </c>
      <c r="M26460" s="53">
        <f ca="1"/>
        <v>1972</v>
      </c>
      <c r="N26460" s="53">
        <f ca="1"/>
        <v>6</v>
      </c>
      <c r="O26460" s="53" t="str">
        <f ca="1"/>
        <v>1972-06</v>
      </c>
    </row>
    <row r="26461" spans="12:15" x14ac:dyDescent="0.4">
      <c r="L26461" s="56">
        <f ca="1"/>
        <v>26460</v>
      </c>
      <c r="M26461" s="53">
        <f ca="1"/>
        <v>1972</v>
      </c>
      <c r="N26461" s="53">
        <f ca="1"/>
        <v>6</v>
      </c>
      <c r="O26461" s="53" t="str">
        <f ca="1"/>
        <v>1972-06</v>
      </c>
    </row>
    <row r="26462" spans="12:15" x14ac:dyDescent="0.4">
      <c r="L26462" s="56">
        <f ca="1"/>
        <v>26461</v>
      </c>
      <c r="M26462" s="53">
        <f ca="1"/>
        <v>1972</v>
      </c>
      <c r="N26462" s="53">
        <f ca="1"/>
        <v>6</v>
      </c>
      <c r="O26462" s="53" t="str">
        <f ca="1"/>
        <v>1972-06</v>
      </c>
    </row>
    <row r="26463" spans="12:15" x14ac:dyDescent="0.4">
      <c r="L26463" s="56">
        <f ca="1"/>
        <v>26462</v>
      </c>
      <c r="M26463" s="53">
        <f ca="1"/>
        <v>1972</v>
      </c>
      <c r="N26463" s="53">
        <f ca="1"/>
        <v>6</v>
      </c>
      <c r="O26463" s="53" t="str">
        <f ca="1"/>
        <v>1972-06</v>
      </c>
    </row>
    <row r="26464" spans="12:15" x14ac:dyDescent="0.4">
      <c r="L26464" s="56">
        <f ca="1"/>
        <v>26463</v>
      </c>
      <c r="M26464" s="53">
        <f ca="1"/>
        <v>1972</v>
      </c>
      <c r="N26464" s="53">
        <f ca="1"/>
        <v>6</v>
      </c>
      <c r="O26464" s="53" t="str">
        <f ca="1"/>
        <v>1972-06</v>
      </c>
    </row>
    <row r="26465" spans="12:15" x14ac:dyDescent="0.4">
      <c r="L26465" s="56">
        <f ca="1"/>
        <v>26464</v>
      </c>
      <c r="M26465" s="53">
        <f ca="1"/>
        <v>1972</v>
      </c>
      <c r="N26465" s="53">
        <f ca="1"/>
        <v>6</v>
      </c>
      <c r="O26465" s="53" t="str">
        <f ca="1"/>
        <v>1972-06</v>
      </c>
    </row>
    <row r="26466" spans="12:15" x14ac:dyDescent="0.4">
      <c r="L26466" s="56">
        <f ca="1"/>
        <v>26465</v>
      </c>
      <c r="M26466" s="53">
        <f ca="1"/>
        <v>1972</v>
      </c>
      <c r="N26466" s="53">
        <f ca="1"/>
        <v>6</v>
      </c>
      <c r="O26466" s="53" t="str">
        <f ca="1"/>
        <v>1972-06</v>
      </c>
    </row>
    <row r="26467" spans="12:15" x14ac:dyDescent="0.4">
      <c r="L26467" s="56">
        <f ca="1"/>
        <v>26466</v>
      </c>
      <c r="M26467" s="53">
        <f ca="1"/>
        <v>1972</v>
      </c>
      <c r="N26467" s="53">
        <f ca="1"/>
        <v>6</v>
      </c>
      <c r="O26467" s="53" t="str">
        <f ca="1"/>
        <v>1972-06</v>
      </c>
    </row>
    <row r="26468" spans="12:15" x14ac:dyDescent="0.4">
      <c r="L26468" s="56">
        <f ca="1"/>
        <v>26467</v>
      </c>
      <c r="M26468" s="53">
        <f ca="1"/>
        <v>1972</v>
      </c>
      <c r="N26468" s="53">
        <f ca="1"/>
        <v>6</v>
      </c>
      <c r="O26468" s="53" t="str">
        <f ca="1"/>
        <v>1972-06</v>
      </c>
    </row>
    <row r="26469" spans="12:15" x14ac:dyDescent="0.4">
      <c r="L26469" s="56">
        <f ca="1"/>
        <v>26468</v>
      </c>
      <c r="M26469" s="53">
        <f ca="1"/>
        <v>1972</v>
      </c>
      <c r="N26469" s="53">
        <f ca="1"/>
        <v>6</v>
      </c>
      <c r="O26469" s="53" t="str">
        <f ca="1"/>
        <v>1972-06</v>
      </c>
    </row>
    <row r="26470" spans="12:15" x14ac:dyDescent="0.4">
      <c r="L26470" s="56">
        <f ca="1"/>
        <v>26469</v>
      </c>
      <c r="M26470" s="53">
        <f ca="1"/>
        <v>1972</v>
      </c>
      <c r="N26470" s="53">
        <f ca="1"/>
        <v>6</v>
      </c>
      <c r="O26470" s="53" t="str">
        <f ca="1"/>
        <v>1972-06</v>
      </c>
    </row>
    <row r="26471" spans="12:15" x14ac:dyDescent="0.4">
      <c r="L26471" s="56">
        <f ca="1"/>
        <v>26470</v>
      </c>
      <c r="M26471" s="53">
        <f ca="1"/>
        <v>1972</v>
      </c>
      <c r="N26471" s="53">
        <f ca="1"/>
        <v>6</v>
      </c>
      <c r="O26471" s="53" t="str">
        <f ca="1"/>
        <v>1972-06</v>
      </c>
    </row>
    <row r="26472" spans="12:15" x14ac:dyDescent="0.4">
      <c r="L26472" s="56">
        <f ca="1"/>
        <v>26471</v>
      </c>
      <c r="M26472" s="53">
        <f ca="1"/>
        <v>1972</v>
      </c>
      <c r="N26472" s="53">
        <f ca="1"/>
        <v>6</v>
      </c>
      <c r="O26472" s="53" t="str">
        <f ca="1"/>
        <v>1972-06</v>
      </c>
    </row>
    <row r="26473" spans="12:15" x14ac:dyDescent="0.4">
      <c r="L26473" s="56">
        <f ca="1"/>
        <v>26472</v>
      </c>
      <c r="M26473" s="53">
        <f ca="1"/>
        <v>1972</v>
      </c>
      <c r="N26473" s="53">
        <f ca="1"/>
        <v>6</v>
      </c>
      <c r="O26473" s="53" t="str">
        <f ca="1"/>
        <v>1972-06</v>
      </c>
    </row>
    <row r="26474" spans="12:15" x14ac:dyDescent="0.4">
      <c r="L26474" s="56">
        <f ca="1"/>
        <v>26473</v>
      </c>
      <c r="M26474" s="53">
        <f ca="1"/>
        <v>1972</v>
      </c>
      <c r="N26474" s="53">
        <f ca="1"/>
        <v>6</v>
      </c>
      <c r="O26474" s="53" t="str">
        <f ca="1"/>
        <v>1972-06</v>
      </c>
    </row>
    <row r="26475" spans="12:15" x14ac:dyDescent="0.4">
      <c r="L26475" s="56">
        <f ca="1"/>
        <v>26474</v>
      </c>
      <c r="M26475" s="53">
        <f ca="1"/>
        <v>1972</v>
      </c>
      <c r="N26475" s="53">
        <f ca="1"/>
        <v>6</v>
      </c>
      <c r="O26475" s="53" t="str">
        <f ca="1"/>
        <v>1972-06</v>
      </c>
    </row>
    <row r="26476" spans="12:15" x14ac:dyDescent="0.4">
      <c r="L26476" s="56">
        <f ca="1"/>
        <v>26475</v>
      </c>
      <c r="M26476" s="53">
        <f ca="1"/>
        <v>1972</v>
      </c>
      <c r="N26476" s="53">
        <f ca="1"/>
        <v>6</v>
      </c>
      <c r="O26476" s="53" t="str">
        <f ca="1"/>
        <v>1972-06</v>
      </c>
    </row>
    <row r="26477" spans="12:15" x14ac:dyDescent="0.4">
      <c r="L26477" s="56">
        <f ca="1"/>
        <v>26476</v>
      </c>
      <c r="M26477" s="53">
        <f ca="1"/>
        <v>1972</v>
      </c>
      <c r="N26477" s="53">
        <f ca="1"/>
        <v>6</v>
      </c>
      <c r="O26477" s="53" t="str">
        <f ca="1"/>
        <v>1972-06</v>
      </c>
    </row>
    <row r="26478" spans="12:15" x14ac:dyDescent="0.4">
      <c r="L26478" s="56">
        <f ca="1"/>
        <v>26477</v>
      </c>
      <c r="M26478" s="53">
        <f ca="1"/>
        <v>1972</v>
      </c>
      <c r="N26478" s="53">
        <f ca="1"/>
        <v>6</v>
      </c>
      <c r="O26478" s="53" t="str">
        <f ca="1"/>
        <v>1972-06</v>
      </c>
    </row>
    <row r="26479" spans="12:15" x14ac:dyDescent="0.4">
      <c r="L26479" s="56">
        <f ca="1"/>
        <v>26478</v>
      </c>
      <c r="M26479" s="53">
        <f ca="1"/>
        <v>1972</v>
      </c>
      <c r="N26479" s="53">
        <f ca="1"/>
        <v>6</v>
      </c>
      <c r="O26479" s="53" t="str">
        <f ca="1"/>
        <v>1972-06</v>
      </c>
    </row>
    <row r="26480" spans="12:15" x14ac:dyDescent="0.4">
      <c r="L26480" s="56">
        <f ca="1"/>
        <v>26479</v>
      </c>
      <c r="M26480" s="53">
        <f ca="1"/>
        <v>1972</v>
      </c>
      <c r="N26480" s="53">
        <f ca="1"/>
        <v>6</v>
      </c>
      <c r="O26480" s="53" t="str">
        <f ca="1"/>
        <v>1972-06</v>
      </c>
    </row>
    <row r="26481" spans="12:15" x14ac:dyDescent="0.4">
      <c r="L26481" s="56">
        <f ca="1"/>
        <v>26480</v>
      </c>
      <c r="M26481" s="53">
        <f ca="1"/>
        <v>1972</v>
      </c>
      <c r="N26481" s="53">
        <f ca="1"/>
        <v>6</v>
      </c>
      <c r="O26481" s="53" t="str">
        <f ca="1"/>
        <v>1972-06</v>
      </c>
    </row>
    <row r="26482" spans="12:15" x14ac:dyDescent="0.4">
      <c r="L26482" s="56">
        <f ca="1"/>
        <v>26481</v>
      </c>
      <c r="M26482" s="53">
        <f ca="1"/>
        <v>1972</v>
      </c>
      <c r="N26482" s="53">
        <f ca="1"/>
        <v>7</v>
      </c>
      <c r="O26482" s="53" t="str">
        <f ca="1"/>
        <v>1972-07</v>
      </c>
    </row>
    <row r="26483" spans="12:15" x14ac:dyDescent="0.4">
      <c r="L26483" s="56">
        <f ca="1"/>
        <v>26482</v>
      </c>
      <c r="M26483" s="53">
        <f ca="1"/>
        <v>1972</v>
      </c>
      <c r="N26483" s="53">
        <f ca="1"/>
        <v>7</v>
      </c>
      <c r="O26483" s="53" t="str">
        <f ca="1"/>
        <v>1972-07</v>
      </c>
    </row>
    <row r="26484" spans="12:15" x14ac:dyDescent="0.4">
      <c r="L26484" s="56">
        <f ca="1"/>
        <v>26483</v>
      </c>
      <c r="M26484" s="53">
        <f ca="1"/>
        <v>1972</v>
      </c>
      <c r="N26484" s="53">
        <f ca="1"/>
        <v>7</v>
      </c>
      <c r="O26484" s="53" t="str">
        <f ca="1"/>
        <v>1972-07</v>
      </c>
    </row>
    <row r="26485" spans="12:15" x14ac:dyDescent="0.4">
      <c r="L26485" s="56">
        <f ca="1"/>
        <v>26484</v>
      </c>
      <c r="M26485" s="53">
        <f ca="1"/>
        <v>1972</v>
      </c>
      <c r="N26485" s="53">
        <f ca="1"/>
        <v>7</v>
      </c>
      <c r="O26485" s="53" t="str">
        <f ca="1"/>
        <v>1972-07</v>
      </c>
    </row>
    <row r="26486" spans="12:15" x14ac:dyDescent="0.4">
      <c r="L26486" s="56">
        <f ca="1"/>
        <v>26485</v>
      </c>
      <c r="M26486" s="53">
        <f ca="1"/>
        <v>1972</v>
      </c>
      <c r="N26486" s="53">
        <f ca="1"/>
        <v>7</v>
      </c>
      <c r="O26486" s="53" t="str">
        <f ca="1"/>
        <v>1972-07</v>
      </c>
    </row>
    <row r="26487" spans="12:15" x14ac:dyDescent="0.4">
      <c r="L26487" s="56">
        <f ca="1"/>
        <v>26486</v>
      </c>
      <c r="M26487" s="53">
        <f ca="1"/>
        <v>1972</v>
      </c>
      <c r="N26487" s="53">
        <f ca="1"/>
        <v>7</v>
      </c>
      <c r="O26487" s="53" t="str">
        <f ca="1"/>
        <v>1972-07</v>
      </c>
    </row>
    <row r="26488" spans="12:15" x14ac:dyDescent="0.4">
      <c r="L26488" s="56">
        <f ca="1"/>
        <v>26487</v>
      </c>
      <c r="M26488" s="53">
        <f ca="1"/>
        <v>1972</v>
      </c>
      <c r="N26488" s="53">
        <f ca="1"/>
        <v>7</v>
      </c>
      <c r="O26488" s="53" t="str">
        <f ca="1"/>
        <v>1972-07</v>
      </c>
    </row>
    <row r="26489" spans="12:15" x14ac:dyDescent="0.4">
      <c r="L26489" s="56">
        <f ca="1"/>
        <v>26488</v>
      </c>
      <c r="M26489" s="53">
        <f ca="1"/>
        <v>1972</v>
      </c>
      <c r="N26489" s="53">
        <f ca="1"/>
        <v>7</v>
      </c>
      <c r="O26489" s="53" t="str">
        <f ca="1"/>
        <v>1972-07</v>
      </c>
    </row>
    <row r="26490" spans="12:15" x14ac:dyDescent="0.4">
      <c r="L26490" s="56">
        <f ca="1"/>
        <v>26489</v>
      </c>
      <c r="M26490" s="53">
        <f ca="1"/>
        <v>1972</v>
      </c>
      <c r="N26490" s="53">
        <f ca="1"/>
        <v>7</v>
      </c>
      <c r="O26490" s="53" t="str">
        <f ca="1"/>
        <v>1972-07</v>
      </c>
    </row>
    <row r="26491" spans="12:15" x14ac:dyDescent="0.4">
      <c r="L26491" s="56">
        <f ca="1"/>
        <v>26490</v>
      </c>
      <c r="M26491" s="53">
        <f ca="1"/>
        <v>1972</v>
      </c>
      <c r="N26491" s="53">
        <f ca="1"/>
        <v>7</v>
      </c>
      <c r="O26491" s="53" t="str">
        <f ca="1"/>
        <v>1972-07</v>
      </c>
    </row>
    <row r="26492" spans="12:15" x14ac:dyDescent="0.4">
      <c r="L26492" s="56">
        <f ca="1"/>
        <v>26491</v>
      </c>
      <c r="M26492" s="53">
        <f ca="1"/>
        <v>1972</v>
      </c>
      <c r="N26492" s="53">
        <f ca="1"/>
        <v>7</v>
      </c>
      <c r="O26492" s="53" t="str">
        <f ca="1"/>
        <v>1972-07</v>
      </c>
    </row>
    <row r="26493" spans="12:15" x14ac:dyDescent="0.4">
      <c r="L26493" s="56">
        <f ca="1"/>
        <v>26492</v>
      </c>
      <c r="M26493" s="53">
        <f ca="1"/>
        <v>1972</v>
      </c>
      <c r="N26493" s="53">
        <f ca="1"/>
        <v>7</v>
      </c>
      <c r="O26493" s="53" t="str">
        <f ca="1"/>
        <v>1972-07</v>
      </c>
    </row>
    <row r="26494" spans="12:15" x14ac:dyDescent="0.4">
      <c r="L26494" s="56">
        <f ca="1"/>
        <v>26493</v>
      </c>
      <c r="M26494" s="53">
        <f ca="1"/>
        <v>1972</v>
      </c>
      <c r="N26494" s="53">
        <f ca="1"/>
        <v>7</v>
      </c>
      <c r="O26494" s="53" t="str">
        <f ca="1"/>
        <v>1972-07</v>
      </c>
    </row>
    <row r="26495" spans="12:15" x14ac:dyDescent="0.4">
      <c r="L26495" s="56">
        <f ca="1"/>
        <v>26494</v>
      </c>
      <c r="M26495" s="53">
        <f ca="1"/>
        <v>1972</v>
      </c>
      <c r="N26495" s="53">
        <f ca="1"/>
        <v>7</v>
      </c>
      <c r="O26495" s="53" t="str">
        <f ca="1"/>
        <v>1972-07</v>
      </c>
    </row>
    <row r="26496" spans="12:15" x14ac:dyDescent="0.4">
      <c r="L26496" s="56">
        <f ca="1"/>
        <v>26495</v>
      </c>
      <c r="M26496" s="53">
        <f ca="1"/>
        <v>1972</v>
      </c>
      <c r="N26496" s="53">
        <f ca="1"/>
        <v>7</v>
      </c>
      <c r="O26496" s="53" t="str">
        <f ca="1"/>
        <v>1972-07</v>
      </c>
    </row>
    <row r="26497" spans="12:15" x14ac:dyDescent="0.4">
      <c r="L26497" s="56">
        <f ca="1"/>
        <v>26496</v>
      </c>
      <c r="M26497" s="53">
        <f ca="1"/>
        <v>1972</v>
      </c>
      <c r="N26497" s="53">
        <f ca="1"/>
        <v>7</v>
      </c>
      <c r="O26497" s="53" t="str">
        <f ca="1"/>
        <v>1972-07</v>
      </c>
    </row>
    <row r="26498" spans="12:15" x14ac:dyDescent="0.4">
      <c r="L26498" s="56">
        <f ca="1"/>
        <v>26497</v>
      </c>
      <c r="M26498" s="53">
        <f ca="1"/>
        <v>1972</v>
      </c>
      <c r="N26498" s="53">
        <f ca="1"/>
        <v>7</v>
      </c>
      <c r="O26498" s="53" t="str">
        <f ca="1"/>
        <v>1972-07</v>
      </c>
    </row>
    <row r="26499" spans="12:15" x14ac:dyDescent="0.4">
      <c r="L26499" s="56">
        <f ca="1"/>
        <v>26498</v>
      </c>
      <c r="M26499" s="53">
        <f ca="1"/>
        <v>1972</v>
      </c>
      <c r="N26499" s="53">
        <f ca="1"/>
        <v>7</v>
      </c>
      <c r="O26499" s="53" t="str">
        <f ca="1"/>
        <v>1972-07</v>
      </c>
    </row>
    <row r="26500" spans="12:15" x14ac:dyDescent="0.4">
      <c r="L26500" s="56">
        <f ca="1"/>
        <v>26499</v>
      </c>
      <c r="M26500" s="53">
        <f ca="1"/>
        <v>1972</v>
      </c>
      <c r="N26500" s="53">
        <f ca="1"/>
        <v>7</v>
      </c>
      <c r="O26500" s="53" t="str">
        <f ca="1"/>
        <v>1972-07</v>
      </c>
    </row>
    <row r="26501" spans="12:15" x14ac:dyDescent="0.4">
      <c r="L26501" s="56">
        <f ca="1"/>
        <v>26500</v>
      </c>
      <c r="M26501" s="53">
        <f ca="1"/>
        <v>1972</v>
      </c>
      <c r="N26501" s="53">
        <f ca="1"/>
        <v>7</v>
      </c>
      <c r="O26501" s="53" t="str">
        <f ca="1"/>
        <v>1972-07</v>
      </c>
    </row>
    <row r="26502" spans="12:15" x14ac:dyDescent="0.4">
      <c r="L26502" s="56">
        <f ca="1"/>
        <v>26501</v>
      </c>
      <c r="M26502" s="53">
        <f ca="1"/>
        <v>1972</v>
      </c>
      <c r="N26502" s="53">
        <f ca="1"/>
        <v>7</v>
      </c>
      <c r="O26502" s="53" t="str">
        <f ca="1"/>
        <v>1972-07</v>
      </c>
    </row>
    <row r="26503" spans="12:15" x14ac:dyDescent="0.4">
      <c r="L26503" s="56">
        <f ca="1"/>
        <v>26502</v>
      </c>
      <c r="M26503" s="53">
        <f ca="1"/>
        <v>1972</v>
      </c>
      <c r="N26503" s="53">
        <f ca="1"/>
        <v>7</v>
      </c>
      <c r="O26503" s="53" t="str">
        <f ca="1"/>
        <v>1972-07</v>
      </c>
    </row>
    <row r="26504" spans="12:15" x14ac:dyDescent="0.4">
      <c r="L26504" s="56">
        <f ca="1"/>
        <v>26503</v>
      </c>
      <c r="M26504" s="53">
        <f ca="1"/>
        <v>1972</v>
      </c>
      <c r="N26504" s="53">
        <f ca="1"/>
        <v>7</v>
      </c>
      <c r="O26504" s="53" t="str">
        <f ca="1"/>
        <v>1972-07</v>
      </c>
    </row>
    <row r="26505" spans="12:15" x14ac:dyDescent="0.4">
      <c r="L26505" s="56">
        <f ca="1"/>
        <v>26504</v>
      </c>
      <c r="M26505" s="53">
        <f ca="1"/>
        <v>1972</v>
      </c>
      <c r="N26505" s="53">
        <f ca="1"/>
        <v>7</v>
      </c>
      <c r="O26505" s="53" t="str">
        <f ca="1"/>
        <v>1972-07</v>
      </c>
    </row>
    <row r="26506" spans="12:15" x14ac:dyDescent="0.4">
      <c r="L26506" s="56">
        <f ca="1"/>
        <v>26505</v>
      </c>
      <c r="M26506" s="53">
        <f ca="1"/>
        <v>1972</v>
      </c>
      <c r="N26506" s="53">
        <f ca="1"/>
        <v>7</v>
      </c>
      <c r="O26506" s="53" t="str">
        <f ca="1"/>
        <v>1972-07</v>
      </c>
    </row>
    <row r="26507" spans="12:15" x14ac:dyDescent="0.4">
      <c r="L26507" s="56">
        <f ca="1"/>
        <v>26506</v>
      </c>
      <c r="M26507" s="53">
        <f ca="1"/>
        <v>1972</v>
      </c>
      <c r="N26507" s="53">
        <f ca="1"/>
        <v>7</v>
      </c>
      <c r="O26507" s="53" t="str">
        <f ca="1"/>
        <v>1972-07</v>
      </c>
    </row>
    <row r="26508" spans="12:15" x14ac:dyDescent="0.4">
      <c r="L26508" s="56">
        <f ca="1"/>
        <v>26507</v>
      </c>
      <c r="M26508" s="53">
        <f ca="1"/>
        <v>1972</v>
      </c>
      <c r="N26508" s="53">
        <f ca="1"/>
        <v>7</v>
      </c>
      <c r="O26508" s="53" t="str">
        <f ca="1"/>
        <v>1972-07</v>
      </c>
    </row>
    <row r="26509" spans="12:15" x14ac:dyDescent="0.4">
      <c r="L26509" s="56">
        <f ca="1"/>
        <v>26508</v>
      </c>
      <c r="M26509" s="53">
        <f ca="1"/>
        <v>1972</v>
      </c>
      <c r="N26509" s="53">
        <f ca="1"/>
        <v>7</v>
      </c>
      <c r="O26509" s="53" t="str">
        <f ca="1"/>
        <v>1972-07</v>
      </c>
    </row>
    <row r="26510" spans="12:15" x14ac:dyDescent="0.4">
      <c r="L26510" s="56">
        <f ca="1"/>
        <v>26509</v>
      </c>
      <c r="M26510" s="53">
        <f ca="1"/>
        <v>1972</v>
      </c>
      <c r="N26510" s="53">
        <f ca="1"/>
        <v>7</v>
      </c>
      <c r="O26510" s="53" t="str">
        <f ca="1"/>
        <v>1972-07</v>
      </c>
    </row>
    <row r="26511" spans="12:15" x14ac:dyDescent="0.4">
      <c r="L26511" s="56">
        <f ca="1"/>
        <v>26510</v>
      </c>
      <c r="M26511" s="53">
        <f ca="1"/>
        <v>1972</v>
      </c>
      <c r="N26511" s="53">
        <f ca="1"/>
        <v>7</v>
      </c>
      <c r="O26511" s="53" t="str">
        <f ca="1"/>
        <v>1972-07</v>
      </c>
    </row>
    <row r="26512" spans="12:15" x14ac:dyDescent="0.4">
      <c r="L26512" s="56">
        <f ca="1"/>
        <v>26511</v>
      </c>
      <c r="M26512" s="53">
        <f ca="1"/>
        <v>1972</v>
      </c>
      <c r="N26512" s="53">
        <f ca="1"/>
        <v>7</v>
      </c>
      <c r="O26512" s="53" t="str">
        <f ca="1"/>
        <v>1972-07</v>
      </c>
    </row>
    <row r="26513" spans="12:15" x14ac:dyDescent="0.4">
      <c r="L26513" s="56">
        <f ca="1"/>
        <v>26512</v>
      </c>
      <c r="M26513" s="53">
        <f ca="1"/>
        <v>1972</v>
      </c>
      <c r="N26513" s="53">
        <f ca="1"/>
        <v>8</v>
      </c>
      <c r="O26513" s="53" t="str">
        <f ca="1"/>
        <v>1972-08</v>
      </c>
    </row>
    <row r="26514" spans="12:15" x14ac:dyDescent="0.4">
      <c r="L26514" s="56">
        <f ca="1"/>
        <v>26513</v>
      </c>
      <c r="M26514" s="53">
        <f ca="1"/>
        <v>1972</v>
      </c>
      <c r="N26514" s="53">
        <f ca="1"/>
        <v>8</v>
      </c>
      <c r="O26514" s="53" t="str">
        <f ca="1"/>
        <v>1972-08</v>
      </c>
    </row>
    <row r="26515" spans="12:15" x14ac:dyDescent="0.4">
      <c r="L26515" s="56">
        <f ca="1"/>
        <v>26514</v>
      </c>
      <c r="M26515" s="53">
        <f ca="1"/>
        <v>1972</v>
      </c>
      <c r="N26515" s="53">
        <f ca="1"/>
        <v>8</v>
      </c>
      <c r="O26515" s="53" t="str">
        <f ca="1"/>
        <v>1972-08</v>
      </c>
    </row>
    <row r="26516" spans="12:15" x14ac:dyDescent="0.4">
      <c r="L26516" s="56">
        <f ca="1"/>
        <v>26515</v>
      </c>
      <c r="M26516" s="53">
        <f ca="1"/>
        <v>1972</v>
      </c>
      <c r="N26516" s="53">
        <f ca="1"/>
        <v>8</v>
      </c>
      <c r="O26516" s="53" t="str">
        <f ca="1"/>
        <v>1972-08</v>
      </c>
    </row>
    <row r="26517" spans="12:15" x14ac:dyDescent="0.4">
      <c r="L26517" s="56">
        <f ca="1"/>
        <v>26516</v>
      </c>
      <c r="M26517" s="53">
        <f ca="1"/>
        <v>1972</v>
      </c>
      <c r="N26517" s="53">
        <f ca="1"/>
        <v>8</v>
      </c>
      <c r="O26517" s="53" t="str">
        <f ca="1"/>
        <v>1972-08</v>
      </c>
    </row>
    <row r="26518" spans="12:15" x14ac:dyDescent="0.4">
      <c r="L26518" s="56">
        <f ca="1"/>
        <v>26517</v>
      </c>
      <c r="M26518" s="53">
        <f ca="1"/>
        <v>1972</v>
      </c>
      <c r="N26518" s="53">
        <f ca="1"/>
        <v>8</v>
      </c>
      <c r="O26518" s="53" t="str">
        <f ca="1"/>
        <v>1972-08</v>
      </c>
    </row>
    <row r="26519" spans="12:15" x14ac:dyDescent="0.4">
      <c r="L26519" s="56">
        <f ca="1"/>
        <v>26518</v>
      </c>
      <c r="M26519" s="53">
        <f ca="1"/>
        <v>1972</v>
      </c>
      <c r="N26519" s="53">
        <f ca="1"/>
        <v>8</v>
      </c>
      <c r="O26519" s="53" t="str">
        <f ca="1"/>
        <v>1972-08</v>
      </c>
    </row>
    <row r="26520" spans="12:15" x14ac:dyDescent="0.4">
      <c r="L26520" s="56">
        <f ca="1"/>
        <v>26519</v>
      </c>
      <c r="M26520" s="53">
        <f ca="1"/>
        <v>1972</v>
      </c>
      <c r="N26520" s="53">
        <f ca="1"/>
        <v>8</v>
      </c>
      <c r="O26520" s="53" t="str">
        <f ca="1"/>
        <v>1972-08</v>
      </c>
    </row>
    <row r="26521" spans="12:15" x14ac:dyDescent="0.4">
      <c r="L26521" s="56">
        <f ca="1"/>
        <v>26520</v>
      </c>
      <c r="M26521" s="53">
        <f ca="1"/>
        <v>1972</v>
      </c>
      <c r="N26521" s="53">
        <f ca="1"/>
        <v>8</v>
      </c>
      <c r="O26521" s="53" t="str">
        <f ca="1"/>
        <v>1972-08</v>
      </c>
    </row>
    <row r="26522" spans="12:15" x14ac:dyDescent="0.4">
      <c r="L26522" s="56">
        <f ca="1"/>
        <v>26521</v>
      </c>
      <c r="M26522" s="53">
        <f ca="1"/>
        <v>1972</v>
      </c>
      <c r="N26522" s="53">
        <f ca="1"/>
        <v>8</v>
      </c>
      <c r="O26522" s="53" t="str">
        <f ca="1"/>
        <v>1972-08</v>
      </c>
    </row>
    <row r="26523" spans="12:15" x14ac:dyDescent="0.4">
      <c r="L26523" s="56">
        <f ca="1"/>
        <v>26522</v>
      </c>
      <c r="M26523" s="53">
        <f ca="1"/>
        <v>1972</v>
      </c>
      <c r="N26523" s="53">
        <f ca="1"/>
        <v>8</v>
      </c>
      <c r="O26523" s="53" t="str">
        <f ca="1"/>
        <v>1972-08</v>
      </c>
    </row>
    <row r="26524" spans="12:15" x14ac:dyDescent="0.4">
      <c r="L26524" s="56">
        <f ca="1"/>
        <v>26523</v>
      </c>
      <c r="M26524" s="53">
        <f ca="1"/>
        <v>1972</v>
      </c>
      <c r="N26524" s="53">
        <f ca="1"/>
        <v>8</v>
      </c>
      <c r="O26524" s="53" t="str">
        <f ca="1"/>
        <v>1972-08</v>
      </c>
    </row>
    <row r="26525" spans="12:15" x14ac:dyDescent="0.4">
      <c r="L26525" s="56">
        <f ca="1"/>
        <v>26524</v>
      </c>
      <c r="M26525" s="53">
        <f ca="1"/>
        <v>1972</v>
      </c>
      <c r="N26525" s="53">
        <f ca="1"/>
        <v>8</v>
      </c>
      <c r="O26525" s="53" t="str">
        <f ca="1"/>
        <v>1972-08</v>
      </c>
    </row>
    <row r="26526" spans="12:15" x14ac:dyDescent="0.4">
      <c r="L26526" s="56">
        <f ca="1"/>
        <v>26525</v>
      </c>
      <c r="M26526" s="53">
        <f ca="1"/>
        <v>1972</v>
      </c>
      <c r="N26526" s="53">
        <f ca="1"/>
        <v>8</v>
      </c>
      <c r="O26526" s="53" t="str">
        <f ca="1"/>
        <v>1972-08</v>
      </c>
    </row>
    <row r="26527" spans="12:15" x14ac:dyDescent="0.4">
      <c r="L26527" s="56">
        <f ca="1"/>
        <v>26526</v>
      </c>
      <c r="M26527" s="53">
        <f ca="1"/>
        <v>1972</v>
      </c>
      <c r="N26527" s="53">
        <f ca="1"/>
        <v>8</v>
      </c>
      <c r="O26527" s="53" t="str">
        <f ca="1"/>
        <v>1972-08</v>
      </c>
    </row>
    <row r="26528" spans="12:15" x14ac:dyDescent="0.4">
      <c r="L26528" s="56">
        <f ca="1"/>
        <v>26527</v>
      </c>
      <c r="M26528" s="53">
        <f ca="1"/>
        <v>1972</v>
      </c>
      <c r="N26528" s="53">
        <f ca="1"/>
        <v>8</v>
      </c>
      <c r="O26528" s="53" t="str">
        <f ca="1"/>
        <v>1972-08</v>
      </c>
    </row>
    <row r="26529" spans="12:15" x14ac:dyDescent="0.4">
      <c r="L26529" s="56">
        <f ca="1"/>
        <v>26528</v>
      </c>
      <c r="M26529" s="53">
        <f ca="1"/>
        <v>1972</v>
      </c>
      <c r="N26529" s="53">
        <f ca="1"/>
        <v>8</v>
      </c>
      <c r="O26529" s="53" t="str">
        <f ca="1"/>
        <v>1972-08</v>
      </c>
    </row>
    <row r="26530" spans="12:15" x14ac:dyDescent="0.4">
      <c r="L26530" s="56">
        <f ca="1"/>
        <v>26529</v>
      </c>
      <c r="M26530" s="53">
        <f ca="1"/>
        <v>1972</v>
      </c>
      <c r="N26530" s="53">
        <f ca="1"/>
        <v>8</v>
      </c>
      <c r="O26530" s="53" t="str">
        <f ca="1"/>
        <v>1972-08</v>
      </c>
    </row>
    <row r="26531" spans="12:15" x14ac:dyDescent="0.4">
      <c r="L26531" s="56">
        <f ca="1"/>
        <v>26530</v>
      </c>
      <c r="M26531" s="53">
        <f ca="1"/>
        <v>1972</v>
      </c>
      <c r="N26531" s="53">
        <f ca="1"/>
        <v>8</v>
      </c>
      <c r="O26531" s="53" t="str">
        <f ca="1"/>
        <v>1972-08</v>
      </c>
    </row>
    <row r="26532" spans="12:15" x14ac:dyDescent="0.4">
      <c r="L26532" s="56">
        <f ca="1"/>
        <v>26531</v>
      </c>
      <c r="M26532" s="53">
        <f ca="1"/>
        <v>1972</v>
      </c>
      <c r="N26532" s="53">
        <f ca="1"/>
        <v>8</v>
      </c>
      <c r="O26532" s="53" t="str">
        <f ca="1"/>
        <v>1972-08</v>
      </c>
    </row>
    <row r="26533" spans="12:15" x14ac:dyDescent="0.4">
      <c r="L26533" s="56">
        <f ca="1"/>
        <v>26532</v>
      </c>
      <c r="M26533" s="53">
        <f ca="1"/>
        <v>1972</v>
      </c>
      <c r="N26533" s="53">
        <f ca="1"/>
        <v>8</v>
      </c>
      <c r="O26533" s="53" t="str">
        <f ca="1"/>
        <v>1972-08</v>
      </c>
    </row>
    <row r="26534" spans="12:15" x14ac:dyDescent="0.4">
      <c r="L26534" s="56">
        <f ca="1"/>
        <v>26533</v>
      </c>
      <c r="M26534" s="53">
        <f ca="1"/>
        <v>1972</v>
      </c>
      <c r="N26534" s="53">
        <f ca="1"/>
        <v>8</v>
      </c>
      <c r="O26534" s="53" t="str">
        <f ca="1"/>
        <v>1972-08</v>
      </c>
    </row>
    <row r="26535" spans="12:15" x14ac:dyDescent="0.4">
      <c r="L26535" s="56">
        <f ca="1"/>
        <v>26534</v>
      </c>
      <c r="M26535" s="53">
        <f ca="1"/>
        <v>1972</v>
      </c>
      <c r="N26535" s="53">
        <f ca="1"/>
        <v>8</v>
      </c>
      <c r="O26535" s="53" t="str">
        <f ca="1"/>
        <v>1972-08</v>
      </c>
    </row>
    <row r="26536" spans="12:15" x14ac:dyDescent="0.4">
      <c r="L26536" s="56">
        <f ca="1"/>
        <v>26535</v>
      </c>
      <c r="M26536" s="53">
        <f ca="1"/>
        <v>1972</v>
      </c>
      <c r="N26536" s="53">
        <f ca="1"/>
        <v>8</v>
      </c>
      <c r="O26536" s="53" t="str">
        <f ca="1"/>
        <v>1972-08</v>
      </c>
    </row>
    <row r="26537" spans="12:15" x14ac:dyDescent="0.4">
      <c r="L26537" s="56">
        <f ca="1"/>
        <v>26536</v>
      </c>
      <c r="M26537" s="53">
        <f ca="1"/>
        <v>1972</v>
      </c>
      <c r="N26537" s="53">
        <f ca="1"/>
        <v>8</v>
      </c>
      <c r="O26537" s="53" t="str">
        <f ca="1"/>
        <v>1972-08</v>
      </c>
    </row>
    <row r="26538" spans="12:15" x14ac:dyDescent="0.4">
      <c r="L26538" s="56">
        <f ca="1"/>
        <v>26537</v>
      </c>
      <c r="M26538" s="53">
        <f ca="1"/>
        <v>1972</v>
      </c>
      <c r="N26538" s="53">
        <f ca="1"/>
        <v>8</v>
      </c>
      <c r="O26538" s="53" t="str">
        <f ca="1"/>
        <v>1972-08</v>
      </c>
    </row>
    <row r="26539" spans="12:15" x14ac:dyDescent="0.4">
      <c r="L26539" s="56">
        <f ca="1"/>
        <v>26538</v>
      </c>
      <c r="M26539" s="53">
        <f ca="1"/>
        <v>1972</v>
      </c>
      <c r="N26539" s="53">
        <f ca="1"/>
        <v>8</v>
      </c>
      <c r="O26539" s="53" t="str">
        <f ca="1"/>
        <v>1972-08</v>
      </c>
    </row>
    <row r="26540" spans="12:15" x14ac:dyDescent="0.4">
      <c r="L26540" s="56">
        <f ca="1"/>
        <v>26539</v>
      </c>
      <c r="M26540" s="53">
        <f ca="1"/>
        <v>1972</v>
      </c>
      <c r="N26540" s="53">
        <f ca="1"/>
        <v>8</v>
      </c>
      <c r="O26540" s="53" t="str">
        <f ca="1"/>
        <v>1972-08</v>
      </c>
    </row>
    <row r="26541" spans="12:15" x14ac:dyDescent="0.4">
      <c r="L26541" s="56">
        <f ca="1"/>
        <v>26540</v>
      </c>
      <c r="M26541" s="53">
        <f ca="1"/>
        <v>1972</v>
      </c>
      <c r="N26541" s="53">
        <f ca="1"/>
        <v>8</v>
      </c>
      <c r="O26541" s="53" t="str">
        <f ca="1"/>
        <v>1972-08</v>
      </c>
    </row>
    <row r="26542" spans="12:15" x14ac:dyDescent="0.4">
      <c r="L26542" s="56">
        <f ca="1"/>
        <v>26541</v>
      </c>
      <c r="M26542" s="53">
        <f ca="1"/>
        <v>1972</v>
      </c>
      <c r="N26542" s="53">
        <f ca="1"/>
        <v>8</v>
      </c>
      <c r="O26542" s="53" t="str">
        <f ca="1"/>
        <v>1972-08</v>
      </c>
    </row>
    <row r="26543" spans="12:15" x14ac:dyDescent="0.4">
      <c r="L26543" s="56">
        <f ca="1"/>
        <v>26542</v>
      </c>
      <c r="M26543" s="53">
        <f ca="1"/>
        <v>1972</v>
      </c>
      <c r="N26543" s="53">
        <f ca="1"/>
        <v>8</v>
      </c>
      <c r="O26543" s="53" t="str">
        <f ca="1"/>
        <v>1972-08</v>
      </c>
    </row>
    <row r="26544" spans="12:15" x14ac:dyDescent="0.4">
      <c r="L26544" s="56">
        <f ca="1"/>
        <v>26543</v>
      </c>
      <c r="M26544" s="53">
        <f ca="1"/>
        <v>1972</v>
      </c>
      <c r="N26544" s="53">
        <f ca="1"/>
        <v>9</v>
      </c>
      <c r="O26544" s="53" t="str">
        <f ca="1"/>
        <v>1972-09</v>
      </c>
    </row>
    <row r="26545" spans="12:15" x14ac:dyDescent="0.4">
      <c r="L26545" s="56">
        <f ca="1"/>
        <v>26544</v>
      </c>
      <c r="M26545" s="53">
        <f ca="1"/>
        <v>1972</v>
      </c>
      <c r="N26545" s="53">
        <f ca="1"/>
        <v>9</v>
      </c>
      <c r="O26545" s="53" t="str">
        <f ca="1"/>
        <v>1972-09</v>
      </c>
    </row>
    <row r="26546" spans="12:15" x14ac:dyDescent="0.4">
      <c r="L26546" s="56">
        <f ca="1"/>
        <v>26545</v>
      </c>
      <c r="M26546" s="53">
        <f ca="1"/>
        <v>1972</v>
      </c>
      <c r="N26546" s="53">
        <f ca="1"/>
        <v>9</v>
      </c>
      <c r="O26546" s="53" t="str">
        <f ca="1"/>
        <v>1972-09</v>
      </c>
    </row>
    <row r="26547" spans="12:15" x14ac:dyDescent="0.4">
      <c r="L26547" s="56">
        <f ca="1"/>
        <v>26546</v>
      </c>
      <c r="M26547" s="53">
        <f ca="1"/>
        <v>1972</v>
      </c>
      <c r="N26547" s="53">
        <f ca="1"/>
        <v>9</v>
      </c>
      <c r="O26547" s="53" t="str">
        <f ca="1"/>
        <v>1972-09</v>
      </c>
    </row>
    <row r="26548" spans="12:15" x14ac:dyDescent="0.4">
      <c r="L26548" s="56">
        <f ca="1"/>
        <v>26547</v>
      </c>
      <c r="M26548" s="53">
        <f ca="1"/>
        <v>1972</v>
      </c>
      <c r="N26548" s="53">
        <f ca="1"/>
        <v>9</v>
      </c>
      <c r="O26548" s="53" t="str">
        <f ca="1"/>
        <v>1972-09</v>
      </c>
    </row>
    <row r="26549" spans="12:15" x14ac:dyDescent="0.4">
      <c r="L26549" s="56">
        <f ca="1"/>
        <v>26548</v>
      </c>
      <c r="M26549" s="53">
        <f ca="1"/>
        <v>1972</v>
      </c>
      <c r="N26549" s="53">
        <f ca="1"/>
        <v>9</v>
      </c>
      <c r="O26549" s="53" t="str">
        <f ca="1"/>
        <v>1972-09</v>
      </c>
    </row>
    <row r="26550" spans="12:15" x14ac:dyDescent="0.4">
      <c r="L26550" s="56">
        <f ca="1"/>
        <v>26549</v>
      </c>
      <c r="M26550" s="53">
        <f ca="1"/>
        <v>1972</v>
      </c>
      <c r="N26550" s="53">
        <f ca="1"/>
        <v>9</v>
      </c>
      <c r="O26550" s="53" t="str">
        <f ca="1"/>
        <v>1972-09</v>
      </c>
    </row>
    <row r="26551" spans="12:15" x14ac:dyDescent="0.4">
      <c r="L26551" s="56">
        <f ca="1"/>
        <v>26550</v>
      </c>
      <c r="M26551" s="53">
        <f ca="1"/>
        <v>1972</v>
      </c>
      <c r="N26551" s="53">
        <f ca="1"/>
        <v>9</v>
      </c>
      <c r="O26551" s="53" t="str">
        <f ca="1"/>
        <v>1972-09</v>
      </c>
    </row>
    <row r="26552" spans="12:15" x14ac:dyDescent="0.4">
      <c r="L26552" s="56">
        <f ca="1"/>
        <v>26551</v>
      </c>
      <c r="M26552" s="53">
        <f ca="1"/>
        <v>1972</v>
      </c>
      <c r="N26552" s="53">
        <f ca="1"/>
        <v>9</v>
      </c>
      <c r="O26552" s="53" t="str">
        <f ca="1"/>
        <v>1972-09</v>
      </c>
    </row>
    <row r="26553" spans="12:15" x14ac:dyDescent="0.4">
      <c r="L26553" s="56">
        <f ca="1"/>
        <v>26552</v>
      </c>
      <c r="M26553" s="53">
        <f ca="1"/>
        <v>1972</v>
      </c>
      <c r="N26553" s="53">
        <f ca="1"/>
        <v>9</v>
      </c>
      <c r="O26553" s="53" t="str">
        <f ca="1"/>
        <v>1972-09</v>
      </c>
    </row>
    <row r="26554" spans="12:15" x14ac:dyDescent="0.4">
      <c r="L26554" s="56">
        <f ca="1"/>
        <v>26553</v>
      </c>
      <c r="M26554" s="53">
        <f ca="1"/>
        <v>1972</v>
      </c>
      <c r="N26554" s="53">
        <f ca="1"/>
        <v>9</v>
      </c>
      <c r="O26554" s="53" t="str">
        <f ca="1"/>
        <v>1972-09</v>
      </c>
    </row>
    <row r="26555" spans="12:15" x14ac:dyDescent="0.4">
      <c r="L26555" s="56">
        <f ca="1"/>
        <v>26554</v>
      </c>
      <c r="M26555" s="53">
        <f ca="1"/>
        <v>1972</v>
      </c>
      <c r="N26555" s="53">
        <f ca="1"/>
        <v>9</v>
      </c>
      <c r="O26555" s="53" t="str">
        <f ca="1"/>
        <v>1972-09</v>
      </c>
    </row>
    <row r="26556" spans="12:15" x14ac:dyDescent="0.4">
      <c r="L26556" s="56">
        <f ca="1"/>
        <v>26555</v>
      </c>
      <c r="M26556" s="53">
        <f ca="1"/>
        <v>1972</v>
      </c>
      <c r="N26556" s="53">
        <f ca="1"/>
        <v>9</v>
      </c>
      <c r="O26556" s="53" t="str">
        <f ca="1"/>
        <v>1972-09</v>
      </c>
    </row>
    <row r="26557" spans="12:15" x14ac:dyDescent="0.4">
      <c r="L26557" s="56">
        <f ca="1"/>
        <v>26556</v>
      </c>
      <c r="M26557" s="53">
        <f ca="1"/>
        <v>1972</v>
      </c>
      <c r="N26557" s="53">
        <f ca="1"/>
        <v>9</v>
      </c>
      <c r="O26557" s="53" t="str">
        <f ca="1"/>
        <v>1972-09</v>
      </c>
    </row>
    <row r="26558" spans="12:15" x14ac:dyDescent="0.4">
      <c r="L26558" s="56">
        <f ca="1"/>
        <v>26557</v>
      </c>
      <c r="M26558" s="53">
        <f ca="1"/>
        <v>1972</v>
      </c>
      <c r="N26558" s="53">
        <f ca="1"/>
        <v>9</v>
      </c>
      <c r="O26558" s="53" t="str">
        <f ca="1"/>
        <v>1972-09</v>
      </c>
    </row>
    <row r="26559" spans="12:15" x14ac:dyDescent="0.4">
      <c r="L26559" s="56">
        <f ca="1"/>
        <v>26558</v>
      </c>
      <c r="M26559" s="53">
        <f ca="1"/>
        <v>1972</v>
      </c>
      <c r="N26559" s="53">
        <f ca="1"/>
        <v>9</v>
      </c>
      <c r="O26559" s="53" t="str">
        <f ca="1"/>
        <v>1972-09</v>
      </c>
    </row>
    <row r="26560" spans="12:15" x14ac:dyDescent="0.4">
      <c r="L26560" s="56">
        <f ca="1"/>
        <v>26559</v>
      </c>
      <c r="M26560" s="53">
        <f ca="1"/>
        <v>1972</v>
      </c>
      <c r="N26560" s="53">
        <f ca="1"/>
        <v>9</v>
      </c>
      <c r="O26560" s="53" t="str">
        <f ca="1"/>
        <v>1972-09</v>
      </c>
    </row>
    <row r="26561" spans="12:15" x14ac:dyDescent="0.4">
      <c r="L26561" s="56">
        <f ca="1"/>
        <v>26560</v>
      </c>
      <c r="M26561" s="53">
        <f ca="1"/>
        <v>1972</v>
      </c>
      <c r="N26561" s="53">
        <f ca="1"/>
        <v>9</v>
      </c>
      <c r="O26561" s="53" t="str">
        <f ca="1"/>
        <v>1972-09</v>
      </c>
    </row>
    <row r="26562" spans="12:15" x14ac:dyDescent="0.4">
      <c r="L26562" s="56">
        <f ca="1"/>
        <v>26561</v>
      </c>
      <c r="M26562" s="53">
        <f ca="1"/>
        <v>1972</v>
      </c>
      <c r="N26562" s="53">
        <f ca="1"/>
        <v>9</v>
      </c>
      <c r="O26562" s="53" t="str">
        <f ca="1"/>
        <v>1972-09</v>
      </c>
    </row>
    <row r="26563" spans="12:15" x14ac:dyDescent="0.4">
      <c r="L26563" s="56">
        <f ca="1"/>
        <v>26562</v>
      </c>
      <c r="M26563" s="53">
        <f ca="1"/>
        <v>1972</v>
      </c>
      <c r="N26563" s="53">
        <f ca="1"/>
        <v>9</v>
      </c>
      <c r="O26563" s="53" t="str">
        <f ca="1"/>
        <v>1972-09</v>
      </c>
    </row>
    <row r="26564" spans="12:15" x14ac:dyDescent="0.4">
      <c r="L26564" s="56">
        <f ca="1"/>
        <v>26563</v>
      </c>
      <c r="M26564" s="53">
        <f ca="1"/>
        <v>1972</v>
      </c>
      <c r="N26564" s="53">
        <f ca="1"/>
        <v>9</v>
      </c>
      <c r="O26564" s="53" t="str">
        <f ca="1"/>
        <v>1972-09</v>
      </c>
    </row>
    <row r="26565" spans="12:15" x14ac:dyDescent="0.4">
      <c r="L26565" s="56">
        <f ca="1"/>
        <v>26564</v>
      </c>
      <c r="M26565" s="53">
        <f ca="1"/>
        <v>1972</v>
      </c>
      <c r="N26565" s="53">
        <f ca="1"/>
        <v>9</v>
      </c>
      <c r="O26565" s="53" t="str">
        <f ca="1"/>
        <v>1972-09</v>
      </c>
    </row>
    <row r="26566" spans="12:15" x14ac:dyDescent="0.4">
      <c r="L26566" s="56">
        <f ca="1"/>
        <v>26565</v>
      </c>
      <c r="M26566" s="53">
        <f ca="1"/>
        <v>1972</v>
      </c>
      <c r="N26566" s="53">
        <f ca="1"/>
        <v>9</v>
      </c>
      <c r="O26566" s="53" t="str">
        <f ca="1"/>
        <v>1972-09</v>
      </c>
    </row>
    <row r="26567" spans="12:15" x14ac:dyDescent="0.4">
      <c r="L26567" s="56">
        <f ca="1"/>
        <v>26566</v>
      </c>
      <c r="M26567" s="53">
        <f ca="1"/>
        <v>1972</v>
      </c>
      <c r="N26567" s="53">
        <f ca="1"/>
        <v>9</v>
      </c>
      <c r="O26567" s="53" t="str">
        <f ca="1"/>
        <v>1972-09</v>
      </c>
    </row>
    <row r="26568" spans="12:15" x14ac:dyDescent="0.4">
      <c r="L26568" s="56">
        <f ca="1"/>
        <v>26567</v>
      </c>
      <c r="M26568" s="53">
        <f ca="1"/>
        <v>1972</v>
      </c>
      <c r="N26568" s="53">
        <f ca="1"/>
        <v>9</v>
      </c>
      <c r="O26568" s="53" t="str">
        <f ca="1"/>
        <v>1972-09</v>
      </c>
    </row>
    <row r="26569" spans="12:15" x14ac:dyDescent="0.4">
      <c r="L26569" s="56">
        <f ca="1"/>
        <v>26568</v>
      </c>
      <c r="M26569" s="53">
        <f ca="1"/>
        <v>1972</v>
      </c>
      <c r="N26569" s="53">
        <f ca="1"/>
        <v>9</v>
      </c>
      <c r="O26569" s="53" t="str">
        <f ca="1"/>
        <v>1972-09</v>
      </c>
    </row>
    <row r="26570" spans="12:15" x14ac:dyDescent="0.4">
      <c r="L26570" s="56">
        <f ca="1"/>
        <v>26569</v>
      </c>
      <c r="M26570" s="53">
        <f ca="1"/>
        <v>1972</v>
      </c>
      <c r="N26570" s="53">
        <f ca="1"/>
        <v>9</v>
      </c>
      <c r="O26570" s="53" t="str">
        <f ca="1"/>
        <v>1972-09</v>
      </c>
    </row>
    <row r="26571" spans="12:15" x14ac:dyDescent="0.4">
      <c r="L26571" s="56">
        <f ca="1"/>
        <v>26570</v>
      </c>
      <c r="M26571" s="53">
        <f ca="1"/>
        <v>1972</v>
      </c>
      <c r="N26571" s="53">
        <f ca="1"/>
        <v>9</v>
      </c>
      <c r="O26571" s="53" t="str">
        <f ca="1"/>
        <v>1972-09</v>
      </c>
    </row>
    <row r="26572" spans="12:15" x14ac:dyDescent="0.4">
      <c r="L26572" s="56">
        <f ca="1"/>
        <v>26571</v>
      </c>
      <c r="M26572" s="53">
        <f ca="1"/>
        <v>1972</v>
      </c>
      <c r="N26572" s="53">
        <f ca="1"/>
        <v>9</v>
      </c>
      <c r="O26572" s="53" t="str">
        <f ca="1"/>
        <v>1972-09</v>
      </c>
    </row>
    <row r="26573" spans="12:15" x14ac:dyDescent="0.4">
      <c r="L26573" s="56">
        <f ca="1"/>
        <v>26572</v>
      </c>
      <c r="M26573" s="53">
        <f ca="1"/>
        <v>1972</v>
      </c>
      <c r="N26573" s="53">
        <f ca="1"/>
        <v>9</v>
      </c>
      <c r="O26573" s="53" t="str">
        <f ca="1"/>
        <v>1972-09</v>
      </c>
    </row>
    <row r="26574" spans="12:15" x14ac:dyDescent="0.4">
      <c r="L26574" s="56">
        <f ca="1"/>
        <v>26573</v>
      </c>
      <c r="M26574" s="53">
        <f ca="1"/>
        <v>1972</v>
      </c>
      <c r="N26574" s="53">
        <f ca="1"/>
        <v>10</v>
      </c>
      <c r="O26574" s="53" t="str">
        <f ca="1"/>
        <v>1972-10</v>
      </c>
    </row>
    <row r="26575" spans="12:15" x14ac:dyDescent="0.4">
      <c r="L26575" s="56">
        <f ca="1"/>
        <v>26574</v>
      </c>
      <c r="M26575" s="53">
        <f ca="1"/>
        <v>1972</v>
      </c>
      <c r="N26575" s="53">
        <f ca="1"/>
        <v>10</v>
      </c>
      <c r="O26575" s="53" t="str">
        <f ca="1"/>
        <v>1972-10</v>
      </c>
    </row>
    <row r="26576" spans="12:15" x14ac:dyDescent="0.4">
      <c r="L26576" s="56">
        <f ca="1"/>
        <v>26575</v>
      </c>
      <c r="M26576" s="53">
        <f ca="1"/>
        <v>1972</v>
      </c>
      <c r="N26576" s="53">
        <f ca="1"/>
        <v>10</v>
      </c>
      <c r="O26576" s="53" t="str">
        <f ca="1"/>
        <v>1972-10</v>
      </c>
    </row>
    <row r="26577" spans="12:15" x14ac:dyDescent="0.4">
      <c r="L26577" s="56">
        <f ca="1"/>
        <v>26576</v>
      </c>
      <c r="M26577" s="53">
        <f ca="1"/>
        <v>1972</v>
      </c>
      <c r="N26577" s="53">
        <f ca="1"/>
        <v>10</v>
      </c>
      <c r="O26577" s="53" t="str">
        <f ca="1"/>
        <v>1972-10</v>
      </c>
    </row>
    <row r="26578" spans="12:15" x14ac:dyDescent="0.4">
      <c r="L26578" s="56">
        <f ca="1"/>
        <v>26577</v>
      </c>
      <c r="M26578" s="53">
        <f ca="1"/>
        <v>1972</v>
      </c>
      <c r="N26578" s="53">
        <f ca="1"/>
        <v>10</v>
      </c>
      <c r="O26578" s="53" t="str">
        <f ca="1"/>
        <v>1972-10</v>
      </c>
    </row>
    <row r="26579" spans="12:15" x14ac:dyDescent="0.4">
      <c r="L26579" s="56">
        <f ca="1"/>
        <v>26578</v>
      </c>
      <c r="M26579" s="53">
        <f ca="1"/>
        <v>1972</v>
      </c>
      <c r="N26579" s="53">
        <f ca="1"/>
        <v>10</v>
      </c>
      <c r="O26579" s="53" t="str">
        <f ca="1"/>
        <v>1972-10</v>
      </c>
    </row>
    <row r="26580" spans="12:15" x14ac:dyDescent="0.4">
      <c r="L26580" s="56">
        <f ca="1"/>
        <v>26579</v>
      </c>
      <c r="M26580" s="53">
        <f ca="1"/>
        <v>1972</v>
      </c>
      <c r="N26580" s="53">
        <f ca="1"/>
        <v>10</v>
      </c>
      <c r="O26580" s="53" t="str">
        <f ca="1"/>
        <v>1972-10</v>
      </c>
    </row>
    <row r="26581" spans="12:15" x14ac:dyDescent="0.4">
      <c r="L26581" s="56">
        <f ca="1"/>
        <v>26580</v>
      </c>
      <c r="M26581" s="53">
        <f ca="1"/>
        <v>1972</v>
      </c>
      <c r="N26581" s="53">
        <f ca="1"/>
        <v>10</v>
      </c>
      <c r="O26581" s="53" t="str">
        <f ca="1"/>
        <v>1972-10</v>
      </c>
    </row>
    <row r="26582" spans="12:15" x14ac:dyDescent="0.4">
      <c r="L26582" s="56">
        <f ca="1"/>
        <v>26581</v>
      </c>
      <c r="M26582" s="53">
        <f ca="1"/>
        <v>1972</v>
      </c>
      <c r="N26582" s="53">
        <f ca="1"/>
        <v>10</v>
      </c>
      <c r="O26582" s="53" t="str">
        <f ca="1"/>
        <v>1972-10</v>
      </c>
    </row>
    <row r="26583" spans="12:15" x14ac:dyDescent="0.4">
      <c r="L26583" s="56">
        <f ca="1"/>
        <v>26582</v>
      </c>
      <c r="M26583" s="53">
        <f ca="1"/>
        <v>1972</v>
      </c>
      <c r="N26583" s="53">
        <f ca="1"/>
        <v>10</v>
      </c>
      <c r="O26583" s="53" t="str">
        <f ca="1"/>
        <v>1972-10</v>
      </c>
    </row>
    <row r="26584" spans="12:15" x14ac:dyDescent="0.4">
      <c r="L26584" s="56">
        <f ca="1"/>
        <v>26583</v>
      </c>
      <c r="M26584" s="53">
        <f ca="1"/>
        <v>1972</v>
      </c>
      <c r="N26584" s="53">
        <f ca="1"/>
        <v>10</v>
      </c>
      <c r="O26584" s="53" t="str">
        <f ca="1"/>
        <v>1972-10</v>
      </c>
    </row>
    <row r="26585" spans="12:15" x14ac:dyDescent="0.4">
      <c r="L26585" s="56">
        <f ca="1"/>
        <v>26584</v>
      </c>
      <c r="M26585" s="53">
        <f ca="1"/>
        <v>1972</v>
      </c>
      <c r="N26585" s="53">
        <f ca="1"/>
        <v>10</v>
      </c>
      <c r="O26585" s="53" t="str">
        <f ca="1"/>
        <v>1972-10</v>
      </c>
    </row>
    <row r="26586" spans="12:15" x14ac:dyDescent="0.4">
      <c r="L26586" s="56">
        <f ca="1"/>
        <v>26585</v>
      </c>
      <c r="M26586" s="53">
        <f ca="1"/>
        <v>1972</v>
      </c>
      <c r="N26586" s="53">
        <f ca="1"/>
        <v>10</v>
      </c>
      <c r="O26586" s="53" t="str">
        <f ca="1"/>
        <v>1972-10</v>
      </c>
    </row>
    <row r="26587" spans="12:15" x14ac:dyDescent="0.4">
      <c r="L26587" s="56">
        <f ca="1"/>
        <v>26586</v>
      </c>
      <c r="M26587" s="53">
        <f ca="1"/>
        <v>1972</v>
      </c>
      <c r="N26587" s="53">
        <f ca="1"/>
        <v>10</v>
      </c>
      <c r="O26587" s="53" t="str">
        <f ca="1"/>
        <v>1972-10</v>
      </c>
    </row>
    <row r="26588" spans="12:15" x14ac:dyDescent="0.4">
      <c r="L26588" s="56">
        <f ca="1"/>
        <v>26587</v>
      </c>
      <c r="M26588" s="53">
        <f ca="1"/>
        <v>1972</v>
      </c>
      <c r="N26588" s="53">
        <f ca="1"/>
        <v>10</v>
      </c>
      <c r="O26588" s="53" t="str">
        <f ca="1"/>
        <v>1972-10</v>
      </c>
    </row>
    <row r="26589" spans="12:15" x14ac:dyDescent="0.4">
      <c r="L26589" s="56">
        <f ca="1"/>
        <v>26588</v>
      </c>
      <c r="M26589" s="53">
        <f ca="1"/>
        <v>1972</v>
      </c>
      <c r="N26589" s="53">
        <f ca="1"/>
        <v>10</v>
      </c>
      <c r="O26589" s="53" t="str">
        <f ca="1"/>
        <v>1972-10</v>
      </c>
    </row>
    <row r="26590" spans="12:15" x14ac:dyDescent="0.4">
      <c r="L26590" s="56">
        <f ca="1"/>
        <v>26589</v>
      </c>
      <c r="M26590" s="53">
        <f ca="1"/>
        <v>1972</v>
      </c>
      <c r="N26590" s="53">
        <f ca="1"/>
        <v>10</v>
      </c>
      <c r="O26590" s="53" t="str">
        <f ca="1"/>
        <v>1972-10</v>
      </c>
    </row>
    <row r="26591" spans="12:15" x14ac:dyDescent="0.4">
      <c r="L26591" s="56">
        <f ca="1"/>
        <v>26590</v>
      </c>
      <c r="M26591" s="53">
        <f ca="1"/>
        <v>1972</v>
      </c>
      <c r="N26591" s="53">
        <f ca="1"/>
        <v>10</v>
      </c>
      <c r="O26591" s="53" t="str">
        <f ca="1"/>
        <v>1972-10</v>
      </c>
    </row>
    <row r="26592" spans="12:15" x14ac:dyDescent="0.4">
      <c r="L26592" s="56">
        <f ca="1"/>
        <v>26591</v>
      </c>
      <c r="M26592" s="53">
        <f ca="1"/>
        <v>1972</v>
      </c>
      <c r="N26592" s="53">
        <f ca="1"/>
        <v>10</v>
      </c>
      <c r="O26592" s="53" t="str">
        <f ca="1"/>
        <v>1972-10</v>
      </c>
    </row>
    <row r="26593" spans="12:15" x14ac:dyDescent="0.4">
      <c r="L26593" s="56">
        <f ca="1"/>
        <v>26592</v>
      </c>
      <c r="M26593" s="53">
        <f ca="1"/>
        <v>1972</v>
      </c>
      <c r="N26593" s="53">
        <f ca="1"/>
        <v>10</v>
      </c>
      <c r="O26593" s="53" t="str">
        <f ca="1"/>
        <v>1972-10</v>
      </c>
    </row>
    <row r="26594" spans="12:15" x14ac:dyDescent="0.4">
      <c r="L26594" s="56">
        <f ca="1"/>
        <v>26593</v>
      </c>
      <c r="M26594" s="53">
        <f ca="1"/>
        <v>1972</v>
      </c>
      <c r="N26594" s="53">
        <f ca="1"/>
        <v>10</v>
      </c>
      <c r="O26594" s="53" t="str">
        <f ca="1"/>
        <v>1972-10</v>
      </c>
    </row>
    <row r="26595" spans="12:15" x14ac:dyDescent="0.4">
      <c r="L26595" s="56">
        <f ca="1"/>
        <v>26594</v>
      </c>
      <c r="M26595" s="53">
        <f ca="1"/>
        <v>1972</v>
      </c>
      <c r="N26595" s="53">
        <f ca="1"/>
        <v>10</v>
      </c>
      <c r="O26595" s="53" t="str">
        <f ca="1"/>
        <v>1972-10</v>
      </c>
    </row>
    <row r="26596" spans="12:15" x14ac:dyDescent="0.4">
      <c r="L26596" s="56">
        <f ca="1"/>
        <v>26595</v>
      </c>
      <c r="M26596" s="53">
        <f ca="1"/>
        <v>1972</v>
      </c>
      <c r="N26596" s="53">
        <f ca="1"/>
        <v>10</v>
      </c>
      <c r="O26596" s="53" t="str">
        <f ca="1"/>
        <v>1972-10</v>
      </c>
    </row>
    <row r="26597" spans="12:15" x14ac:dyDescent="0.4">
      <c r="L26597" s="56">
        <f ca="1"/>
        <v>26596</v>
      </c>
      <c r="M26597" s="53">
        <f ca="1"/>
        <v>1972</v>
      </c>
      <c r="N26597" s="53">
        <f ca="1"/>
        <v>10</v>
      </c>
      <c r="O26597" s="53" t="str">
        <f ca="1"/>
        <v>1972-10</v>
      </c>
    </row>
    <row r="26598" spans="12:15" x14ac:dyDescent="0.4">
      <c r="L26598" s="56">
        <f ca="1"/>
        <v>26597</v>
      </c>
      <c r="M26598" s="53">
        <f ca="1"/>
        <v>1972</v>
      </c>
      <c r="N26598" s="53">
        <f ca="1"/>
        <v>10</v>
      </c>
      <c r="O26598" s="53" t="str">
        <f ca="1"/>
        <v>1972-10</v>
      </c>
    </row>
    <row r="26599" spans="12:15" x14ac:dyDescent="0.4">
      <c r="L26599" s="56">
        <f ca="1"/>
        <v>26598</v>
      </c>
      <c r="M26599" s="53">
        <f ca="1"/>
        <v>1972</v>
      </c>
      <c r="N26599" s="53">
        <f ca="1"/>
        <v>10</v>
      </c>
      <c r="O26599" s="53" t="str">
        <f ca="1"/>
        <v>1972-10</v>
      </c>
    </row>
    <row r="26600" spans="12:15" x14ac:dyDescent="0.4">
      <c r="L26600" s="56">
        <f ca="1"/>
        <v>26599</v>
      </c>
      <c r="M26600" s="53">
        <f ca="1"/>
        <v>1972</v>
      </c>
      <c r="N26600" s="53">
        <f ca="1"/>
        <v>10</v>
      </c>
      <c r="O26600" s="53" t="str">
        <f ca="1"/>
        <v>1972-10</v>
      </c>
    </row>
    <row r="26601" spans="12:15" x14ac:dyDescent="0.4">
      <c r="L26601" s="56">
        <f ca="1"/>
        <v>26600</v>
      </c>
      <c r="M26601" s="53">
        <f ca="1"/>
        <v>1972</v>
      </c>
      <c r="N26601" s="53">
        <f ca="1"/>
        <v>10</v>
      </c>
      <c r="O26601" s="53" t="str">
        <f ca="1"/>
        <v>1972-10</v>
      </c>
    </row>
    <row r="26602" spans="12:15" x14ac:dyDescent="0.4">
      <c r="L26602" s="56">
        <f ca="1"/>
        <v>26601</v>
      </c>
      <c r="M26602" s="53">
        <f ca="1"/>
        <v>1972</v>
      </c>
      <c r="N26602" s="53">
        <f ca="1"/>
        <v>10</v>
      </c>
      <c r="O26602" s="53" t="str">
        <f ca="1"/>
        <v>1972-10</v>
      </c>
    </row>
    <row r="26603" spans="12:15" x14ac:dyDescent="0.4">
      <c r="L26603" s="56">
        <f ca="1"/>
        <v>26602</v>
      </c>
      <c r="M26603" s="53">
        <f ca="1"/>
        <v>1972</v>
      </c>
      <c r="N26603" s="53">
        <f ca="1"/>
        <v>10</v>
      </c>
      <c r="O26603" s="53" t="str">
        <f ca="1"/>
        <v>1972-10</v>
      </c>
    </row>
    <row r="26604" spans="12:15" x14ac:dyDescent="0.4">
      <c r="L26604" s="56">
        <f ca="1"/>
        <v>26603</v>
      </c>
      <c r="M26604" s="53">
        <f ca="1"/>
        <v>1972</v>
      </c>
      <c r="N26604" s="53">
        <f ca="1"/>
        <v>10</v>
      </c>
      <c r="O26604" s="53" t="str">
        <f ca="1"/>
        <v>1972-10</v>
      </c>
    </row>
    <row r="26605" spans="12:15" x14ac:dyDescent="0.4">
      <c r="L26605" s="56">
        <f ca="1"/>
        <v>26604</v>
      </c>
      <c r="M26605" s="53">
        <f ca="1"/>
        <v>1972</v>
      </c>
      <c r="N26605" s="53">
        <f ca="1"/>
        <v>11</v>
      </c>
      <c r="O26605" s="53" t="str">
        <f ca="1"/>
        <v>1972-11</v>
      </c>
    </row>
    <row r="26606" spans="12:15" x14ac:dyDescent="0.4">
      <c r="L26606" s="56">
        <f ca="1"/>
        <v>26605</v>
      </c>
      <c r="M26606" s="53">
        <f ca="1"/>
        <v>1972</v>
      </c>
      <c r="N26606" s="53">
        <f ca="1"/>
        <v>11</v>
      </c>
      <c r="O26606" s="53" t="str">
        <f ca="1"/>
        <v>1972-11</v>
      </c>
    </row>
    <row r="26607" spans="12:15" x14ac:dyDescent="0.4">
      <c r="L26607" s="56">
        <f ca="1"/>
        <v>26606</v>
      </c>
      <c r="M26607" s="53">
        <f ca="1"/>
        <v>1972</v>
      </c>
      <c r="N26607" s="53">
        <f ca="1"/>
        <v>11</v>
      </c>
      <c r="O26607" s="53" t="str">
        <f ca="1"/>
        <v>1972-11</v>
      </c>
    </row>
    <row r="26608" spans="12:15" x14ac:dyDescent="0.4">
      <c r="L26608" s="56">
        <f ca="1"/>
        <v>26607</v>
      </c>
      <c r="M26608" s="53">
        <f ca="1"/>
        <v>1972</v>
      </c>
      <c r="N26608" s="53">
        <f ca="1"/>
        <v>11</v>
      </c>
      <c r="O26608" s="53" t="str">
        <f ca="1"/>
        <v>1972-11</v>
      </c>
    </row>
    <row r="26609" spans="12:15" x14ac:dyDescent="0.4">
      <c r="L26609" s="56">
        <f ca="1"/>
        <v>26608</v>
      </c>
      <c r="M26609" s="53">
        <f ca="1"/>
        <v>1972</v>
      </c>
      <c r="N26609" s="53">
        <f ca="1"/>
        <v>11</v>
      </c>
      <c r="O26609" s="53" t="str">
        <f ca="1"/>
        <v>1972-11</v>
      </c>
    </row>
    <row r="26610" spans="12:15" x14ac:dyDescent="0.4">
      <c r="L26610" s="56">
        <f ca="1"/>
        <v>26609</v>
      </c>
      <c r="M26610" s="53">
        <f ca="1"/>
        <v>1972</v>
      </c>
      <c r="N26610" s="53">
        <f ca="1"/>
        <v>11</v>
      </c>
      <c r="O26610" s="53" t="str">
        <f ca="1"/>
        <v>1972-11</v>
      </c>
    </row>
    <row r="26611" spans="12:15" x14ac:dyDescent="0.4">
      <c r="L26611" s="56">
        <f ca="1"/>
        <v>26610</v>
      </c>
      <c r="M26611" s="53">
        <f ca="1"/>
        <v>1972</v>
      </c>
      <c r="N26611" s="53">
        <f ca="1"/>
        <v>11</v>
      </c>
      <c r="O26611" s="53" t="str">
        <f ca="1"/>
        <v>1972-11</v>
      </c>
    </row>
    <row r="26612" spans="12:15" x14ac:dyDescent="0.4">
      <c r="L26612" s="56">
        <f ca="1"/>
        <v>26611</v>
      </c>
      <c r="M26612" s="53">
        <f ca="1"/>
        <v>1972</v>
      </c>
      <c r="N26612" s="53">
        <f ca="1"/>
        <v>11</v>
      </c>
      <c r="O26612" s="53" t="str">
        <f ca="1"/>
        <v>1972-11</v>
      </c>
    </row>
    <row r="26613" spans="12:15" x14ac:dyDescent="0.4">
      <c r="L26613" s="56">
        <f ca="1"/>
        <v>26612</v>
      </c>
      <c r="M26613" s="53">
        <f ca="1"/>
        <v>1972</v>
      </c>
      <c r="N26613" s="53">
        <f ca="1"/>
        <v>11</v>
      </c>
      <c r="O26613" s="53" t="str">
        <f ca="1"/>
        <v>1972-11</v>
      </c>
    </row>
    <row r="26614" spans="12:15" x14ac:dyDescent="0.4">
      <c r="L26614" s="56">
        <f ca="1"/>
        <v>26613</v>
      </c>
      <c r="M26614" s="53">
        <f ca="1"/>
        <v>1972</v>
      </c>
      <c r="N26614" s="53">
        <f ca="1"/>
        <v>11</v>
      </c>
      <c r="O26614" s="53" t="str">
        <f ca="1"/>
        <v>1972-11</v>
      </c>
    </row>
    <row r="26615" spans="12:15" x14ac:dyDescent="0.4">
      <c r="L26615" s="56">
        <f ca="1"/>
        <v>26614</v>
      </c>
      <c r="M26615" s="53">
        <f ca="1"/>
        <v>1972</v>
      </c>
      <c r="N26615" s="53">
        <f ca="1"/>
        <v>11</v>
      </c>
      <c r="O26615" s="53" t="str">
        <f ca="1"/>
        <v>1972-11</v>
      </c>
    </row>
    <row r="26616" spans="12:15" x14ac:dyDescent="0.4">
      <c r="L26616" s="56">
        <f ca="1"/>
        <v>26615</v>
      </c>
      <c r="M26616" s="53">
        <f ca="1"/>
        <v>1972</v>
      </c>
      <c r="N26616" s="53">
        <f ca="1"/>
        <v>11</v>
      </c>
      <c r="O26616" s="53" t="str">
        <f ca="1"/>
        <v>1972-11</v>
      </c>
    </row>
    <row r="26617" spans="12:15" x14ac:dyDescent="0.4">
      <c r="L26617" s="56">
        <f ca="1"/>
        <v>26616</v>
      </c>
      <c r="M26617" s="53">
        <f ca="1"/>
        <v>1972</v>
      </c>
      <c r="N26617" s="53">
        <f ca="1"/>
        <v>11</v>
      </c>
      <c r="O26617" s="53" t="str">
        <f ca="1"/>
        <v>1972-11</v>
      </c>
    </row>
    <row r="26618" spans="12:15" x14ac:dyDescent="0.4">
      <c r="L26618" s="56">
        <f ca="1"/>
        <v>26617</v>
      </c>
      <c r="M26618" s="53">
        <f ca="1"/>
        <v>1972</v>
      </c>
      <c r="N26618" s="53">
        <f ca="1"/>
        <v>11</v>
      </c>
      <c r="O26618" s="53" t="str">
        <f ca="1"/>
        <v>1972-11</v>
      </c>
    </row>
    <row r="26619" spans="12:15" x14ac:dyDescent="0.4">
      <c r="L26619" s="56">
        <f ca="1"/>
        <v>26618</v>
      </c>
      <c r="M26619" s="53">
        <f ca="1"/>
        <v>1972</v>
      </c>
      <c r="N26619" s="53">
        <f ca="1"/>
        <v>11</v>
      </c>
      <c r="O26619" s="53" t="str">
        <f ca="1"/>
        <v>1972-11</v>
      </c>
    </row>
    <row r="26620" spans="12:15" x14ac:dyDescent="0.4">
      <c r="L26620" s="56">
        <f ca="1"/>
        <v>26619</v>
      </c>
      <c r="M26620" s="53">
        <f ca="1"/>
        <v>1972</v>
      </c>
      <c r="N26620" s="53">
        <f ca="1"/>
        <v>11</v>
      </c>
      <c r="O26620" s="53" t="str">
        <f ca="1"/>
        <v>1972-11</v>
      </c>
    </row>
    <row r="26621" spans="12:15" x14ac:dyDescent="0.4">
      <c r="L26621" s="56">
        <f ca="1"/>
        <v>26620</v>
      </c>
      <c r="M26621" s="53">
        <f ca="1"/>
        <v>1972</v>
      </c>
      <c r="N26621" s="53">
        <f ca="1"/>
        <v>11</v>
      </c>
      <c r="O26621" s="53" t="str">
        <f ca="1"/>
        <v>1972-11</v>
      </c>
    </row>
    <row r="26622" spans="12:15" x14ac:dyDescent="0.4">
      <c r="L26622" s="56">
        <f ca="1"/>
        <v>26621</v>
      </c>
      <c r="M26622" s="53">
        <f ca="1"/>
        <v>1972</v>
      </c>
      <c r="N26622" s="53">
        <f ca="1"/>
        <v>11</v>
      </c>
      <c r="O26622" s="53" t="str">
        <f ca="1"/>
        <v>1972-11</v>
      </c>
    </row>
    <row r="26623" spans="12:15" x14ac:dyDescent="0.4">
      <c r="L26623" s="56">
        <f ca="1"/>
        <v>26622</v>
      </c>
      <c r="M26623" s="53">
        <f ca="1"/>
        <v>1972</v>
      </c>
      <c r="N26623" s="53">
        <f ca="1"/>
        <v>11</v>
      </c>
      <c r="O26623" s="53" t="str">
        <f ca="1"/>
        <v>1972-11</v>
      </c>
    </row>
    <row r="26624" spans="12:15" x14ac:dyDescent="0.4">
      <c r="L26624" s="56">
        <f ca="1"/>
        <v>26623</v>
      </c>
      <c r="M26624" s="53">
        <f ca="1"/>
        <v>1972</v>
      </c>
      <c r="N26624" s="53">
        <f ca="1"/>
        <v>11</v>
      </c>
      <c r="O26624" s="53" t="str">
        <f ca="1"/>
        <v>1972-11</v>
      </c>
    </row>
    <row r="26625" spans="12:15" x14ac:dyDescent="0.4">
      <c r="L26625" s="56">
        <f ca="1"/>
        <v>26624</v>
      </c>
      <c r="M26625" s="53">
        <f ca="1"/>
        <v>1972</v>
      </c>
      <c r="N26625" s="53">
        <f ca="1"/>
        <v>11</v>
      </c>
      <c r="O26625" s="53" t="str">
        <f ca="1"/>
        <v>1972-11</v>
      </c>
    </row>
    <row r="26626" spans="12:15" x14ac:dyDescent="0.4">
      <c r="L26626" s="56">
        <f ca="1"/>
        <v>26625</v>
      </c>
      <c r="M26626" s="53">
        <f ca="1"/>
        <v>1972</v>
      </c>
      <c r="N26626" s="53">
        <f ca="1"/>
        <v>11</v>
      </c>
      <c r="O26626" s="53" t="str">
        <f ca="1"/>
        <v>1972-11</v>
      </c>
    </row>
    <row r="26627" spans="12:15" x14ac:dyDescent="0.4">
      <c r="L26627" s="56">
        <f ca="1"/>
        <v>26626</v>
      </c>
      <c r="M26627" s="53">
        <f ca="1"/>
        <v>1972</v>
      </c>
      <c r="N26627" s="53">
        <f ca="1"/>
        <v>11</v>
      </c>
      <c r="O26627" s="53" t="str">
        <f ca="1"/>
        <v>1972-11</v>
      </c>
    </row>
    <row r="26628" spans="12:15" x14ac:dyDescent="0.4">
      <c r="L26628" s="56">
        <f ca="1"/>
        <v>26627</v>
      </c>
      <c r="M26628" s="53">
        <f ca="1"/>
        <v>1972</v>
      </c>
      <c r="N26628" s="53">
        <f ca="1"/>
        <v>11</v>
      </c>
      <c r="O26628" s="53" t="str">
        <f ca="1"/>
        <v>1972-11</v>
      </c>
    </row>
    <row r="26629" spans="12:15" x14ac:dyDescent="0.4">
      <c r="L26629" s="56">
        <f ca="1"/>
        <v>26628</v>
      </c>
      <c r="M26629" s="53">
        <f ca="1"/>
        <v>1972</v>
      </c>
      <c r="N26629" s="53">
        <f ca="1"/>
        <v>11</v>
      </c>
      <c r="O26629" s="53" t="str">
        <f ca="1"/>
        <v>1972-11</v>
      </c>
    </row>
    <row r="26630" spans="12:15" x14ac:dyDescent="0.4">
      <c r="L26630" s="56">
        <f ca="1"/>
        <v>26629</v>
      </c>
      <c r="M26630" s="53">
        <f ca="1"/>
        <v>1972</v>
      </c>
      <c r="N26630" s="53">
        <f ca="1"/>
        <v>11</v>
      </c>
      <c r="O26630" s="53" t="str">
        <f ca="1"/>
        <v>1972-11</v>
      </c>
    </row>
    <row r="26631" spans="12:15" x14ac:dyDescent="0.4">
      <c r="L26631" s="56">
        <f ca="1"/>
        <v>26630</v>
      </c>
      <c r="M26631" s="53">
        <f ca="1"/>
        <v>1972</v>
      </c>
      <c r="N26631" s="53">
        <f ca="1"/>
        <v>11</v>
      </c>
      <c r="O26631" s="53" t="str">
        <f ca="1"/>
        <v>1972-11</v>
      </c>
    </row>
    <row r="26632" spans="12:15" x14ac:dyDescent="0.4">
      <c r="L26632" s="56">
        <f ca="1"/>
        <v>26631</v>
      </c>
      <c r="M26632" s="53">
        <f ca="1"/>
        <v>1972</v>
      </c>
      <c r="N26632" s="53">
        <f ca="1"/>
        <v>11</v>
      </c>
      <c r="O26632" s="53" t="str">
        <f ca="1"/>
        <v>1972-11</v>
      </c>
    </row>
    <row r="26633" spans="12:15" x14ac:dyDescent="0.4">
      <c r="L26633" s="56">
        <f ca="1"/>
        <v>26632</v>
      </c>
      <c r="M26633" s="53">
        <f ca="1"/>
        <v>1972</v>
      </c>
      <c r="N26633" s="53">
        <f ca="1"/>
        <v>11</v>
      </c>
      <c r="O26633" s="53" t="str">
        <f ca="1"/>
        <v>1972-11</v>
      </c>
    </row>
    <row r="26634" spans="12:15" x14ac:dyDescent="0.4">
      <c r="L26634" s="56">
        <f ca="1"/>
        <v>26633</v>
      </c>
      <c r="M26634" s="53">
        <f ca="1"/>
        <v>1972</v>
      </c>
      <c r="N26634" s="53">
        <f ca="1"/>
        <v>11</v>
      </c>
      <c r="O26634" s="53" t="str">
        <f ca="1"/>
        <v>1972-11</v>
      </c>
    </row>
    <row r="26635" spans="12:15" x14ac:dyDescent="0.4">
      <c r="L26635" s="56">
        <f ca="1"/>
        <v>26634</v>
      </c>
      <c r="M26635" s="53">
        <f ca="1"/>
        <v>1972</v>
      </c>
      <c r="N26635" s="53">
        <f ca="1"/>
        <v>12</v>
      </c>
      <c r="O26635" s="53" t="str">
        <f ca="1"/>
        <v>1972-12</v>
      </c>
    </row>
    <row r="26636" spans="12:15" x14ac:dyDescent="0.4">
      <c r="L26636" s="56">
        <f ca="1"/>
        <v>26635</v>
      </c>
      <c r="M26636" s="53">
        <f ca="1"/>
        <v>1972</v>
      </c>
      <c r="N26636" s="53">
        <f ca="1"/>
        <v>12</v>
      </c>
      <c r="O26636" s="53" t="str">
        <f ca="1"/>
        <v>1972-12</v>
      </c>
    </row>
    <row r="26637" spans="12:15" x14ac:dyDescent="0.4">
      <c r="L26637" s="56">
        <f ca="1"/>
        <v>26636</v>
      </c>
      <c r="M26637" s="53">
        <f ca="1"/>
        <v>1972</v>
      </c>
      <c r="N26637" s="53">
        <f ca="1"/>
        <v>12</v>
      </c>
      <c r="O26637" s="53" t="str">
        <f ca="1"/>
        <v>1972-12</v>
      </c>
    </row>
    <row r="26638" spans="12:15" x14ac:dyDescent="0.4">
      <c r="L26638" s="56">
        <f ca="1"/>
        <v>26637</v>
      </c>
      <c r="M26638" s="53">
        <f ca="1"/>
        <v>1972</v>
      </c>
      <c r="N26638" s="53">
        <f ca="1"/>
        <v>12</v>
      </c>
      <c r="O26638" s="53" t="str">
        <f ca="1"/>
        <v>1972-12</v>
      </c>
    </row>
    <row r="26639" spans="12:15" x14ac:dyDescent="0.4">
      <c r="L26639" s="56">
        <f ca="1"/>
        <v>26638</v>
      </c>
      <c r="M26639" s="53">
        <f ca="1"/>
        <v>1972</v>
      </c>
      <c r="N26639" s="53">
        <f ca="1"/>
        <v>12</v>
      </c>
      <c r="O26639" s="53" t="str">
        <f ca="1"/>
        <v>1972-12</v>
      </c>
    </row>
    <row r="26640" spans="12:15" x14ac:dyDescent="0.4">
      <c r="L26640" s="56">
        <f ca="1"/>
        <v>26639</v>
      </c>
      <c r="M26640" s="53">
        <f ca="1"/>
        <v>1972</v>
      </c>
      <c r="N26640" s="53">
        <f ca="1"/>
        <v>12</v>
      </c>
      <c r="O26640" s="53" t="str">
        <f ca="1"/>
        <v>1972-12</v>
      </c>
    </row>
    <row r="26641" spans="12:15" x14ac:dyDescent="0.4">
      <c r="L26641" s="56">
        <f ca="1"/>
        <v>26640</v>
      </c>
      <c r="M26641" s="53">
        <f ca="1"/>
        <v>1972</v>
      </c>
      <c r="N26641" s="53">
        <f ca="1"/>
        <v>12</v>
      </c>
      <c r="O26641" s="53" t="str">
        <f ca="1"/>
        <v>1972-12</v>
      </c>
    </row>
    <row r="26642" spans="12:15" x14ac:dyDescent="0.4">
      <c r="L26642" s="56">
        <f ca="1"/>
        <v>26641</v>
      </c>
      <c r="M26642" s="53">
        <f ca="1"/>
        <v>1972</v>
      </c>
      <c r="N26642" s="53">
        <f ca="1"/>
        <v>12</v>
      </c>
      <c r="O26642" s="53" t="str">
        <f ca="1"/>
        <v>1972-12</v>
      </c>
    </row>
    <row r="26643" spans="12:15" x14ac:dyDescent="0.4">
      <c r="L26643" s="56">
        <f ca="1"/>
        <v>26642</v>
      </c>
      <c r="M26643" s="53">
        <f ca="1"/>
        <v>1972</v>
      </c>
      <c r="N26643" s="53">
        <f ca="1"/>
        <v>12</v>
      </c>
      <c r="O26643" s="53" t="str">
        <f ca="1"/>
        <v>1972-12</v>
      </c>
    </row>
    <row r="26644" spans="12:15" x14ac:dyDescent="0.4">
      <c r="L26644" s="56">
        <f ca="1"/>
        <v>26643</v>
      </c>
      <c r="M26644" s="53">
        <f ca="1"/>
        <v>1972</v>
      </c>
      <c r="N26644" s="53">
        <f ca="1"/>
        <v>12</v>
      </c>
      <c r="O26644" s="53" t="str">
        <f ca="1"/>
        <v>1972-12</v>
      </c>
    </row>
    <row r="26645" spans="12:15" x14ac:dyDescent="0.4">
      <c r="L26645" s="56">
        <f ca="1"/>
        <v>26644</v>
      </c>
      <c r="M26645" s="53">
        <f ca="1"/>
        <v>1972</v>
      </c>
      <c r="N26645" s="53">
        <f ca="1"/>
        <v>12</v>
      </c>
      <c r="O26645" s="53" t="str">
        <f ca="1"/>
        <v>1972-12</v>
      </c>
    </row>
    <row r="26646" spans="12:15" x14ac:dyDescent="0.4">
      <c r="L26646" s="56">
        <f ca="1"/>
        <v>26645</v>
      </c>
      <c r="M26646" s="53">
        <f ca="1"/>
        <v>1972</v>
      </c>
      <c r="N26646" s="53">
        <f ca="1"/>
        <v>12</v>
      </c>
      <c r="O26646" s="53" t="str">
        <f ca="1"/>
        <v>1972-12</v>
      </c>
    </row>
    <row r="26647" spans="12:15" x14ac:dyDescent="0.4">
      <c r="L26647" s="56">
        <f ca="1"/>
        <v>26646</v>
      </c>
      <c r="M26647" s="53">
        <f ca="1"/>
        <v>1972</v>
      </c>
      <c r="N26647" s="53">
        <f ca="1"/>
        <v>12</v>
      </c>
      <c r="O26647" s="53" t="str">
        <f ca="1"/>
        <v>1972-12</v>
      </c>
    </row>
    <row r="26648" spans="12:15" x14ac:dyDescent="0.4">
      <c r="L26648" s="56">
        <f ca="1"/>
        <v>26647</v>
      </c>
      <c r="M26648" s="53">
        <f ca="1"/>
        <v>1972</v>
      </c>
      <c r="N26648" s="53">
        <f ca="1"/>
        <v>12</v>
      </c>
      <c r="O26648" s="53" t="str">
        <f ca="1"/>
        <v>1972-12</v>
      </c>
    </row>
    <row r="26649" spans="12:15" x14ac:dyDescent="0.4">
      <c r="L26649" s="56">
        <f ca="1"/>
        <v>26648</v>
      </c>
      <c r="M26649" s="53">
        <f ca="1"/>
        <v>1972</v>
      </c>
      <c r="N26649" s="53">
        <f ca="1"/>
        <v>12</v>
      </c>
      <c r="O26649" s="53" t="str">
        <f ca="1"/>
        <v>1972-12</v>
      </c>
    </row>
    <row r="26650" spans="12:15" x14ac:dyDescent="0.4">
      <c r="L26650" s="56">
        <f ca="1"/>
        <v>26649</v>
      </c>
      <c r="M26650" s="53">
        <f ca="1"/>
        <v>1972</v>
      </c>
      <c r="N26650" s="53">
        <f ca="1"/>
        <v>12</v>
      </c>
      <c r="O26650" s="53" t="str">
        <f ca="1"/>
        <v>1972-12</v>
      </c>
    </row>
    <row r="26651" spans="12:15" x14ac:dyDescent="0.4">
      <c r="L26651" s="56">
        <f ca="1"/>
        <v>26650</v>
      </c>
      <c r="M26651" s="53">
        <f ca="1"/>
        <v>1972</v>
      </c>
      <c r="N26651" s="53">
        <f ca="1"/>
        <v>12</v>
      </c>
      <c r="O26651" s="53" t="str">
        <f ca="1"/>
        <v>1972-12</v>
      </c>
    </row>
    <row r="26652" spans="12:15" x14ac:dyDescent="0.4">
      <c r="L26652" s="56">
        <f ca="1"/>
        <v>26651</v>
      </c>
      <c r="M26652" s="53">
        <f ca="1"/>
        <v>1972</v>
      </c>
      <c r="N26652" s="53">
        <f ca="1"/>
        <v>12</v>
      </c>
      <c r="O26652" s="53" t="str">
        <f ca="1"/>
        <v>1972-12</v>
      </c>
    </row>
    <row r="26653" spans="12:15" x14ac:dyDescent="0.4">
      <c r="L26653" s="56">
        <f ca="1"/>
        <v>26652</v>
      </c>
      <c r="M26653" s="53">
        <f ca="1"/>
        <v>1972</v>
      </c>
      <c r="N26653" s="53">
        <f ca="1"/>
        <v>12</v>
      </c>
      <c r="O26653" s="53" t="str">
        <f ca="1"/>
        <v>1972-12</v>
      </c>
    </row>
    <row r="26654" spans="12:15" x14ac:dyDescent="0.4">
      <c r="L26654" s="56">
        <f ca="1"/>
        <v>26653</v>
      </c>
      <c r="M26654" s="53">
        <f ca="1"/>
        <v>1972</v>
      </c>
      <c r="N26654" s="53">
        <f ca="1"/>
        <v>12</v>
      </c>
      <c r="O26654" s="53" t="str">
        <f ca="1"/>
        <v>1972-12</v>
      </c>
    </row>
    <row r="26655" spans="12:15" x14ac:dyDescent="0.4">
      <c r="L26655" s="56">
        <f ca="1"/>
        <v>26654</v>
      </c>
      <c r="M26655" s="53">
        <f ca="1"/>
        <v>1972</v>
      </c>
      <c r="N26655" s="53">
        <f ca="1"/>
        <v>12</v>
      </c>
      <c r="O26655" s="53" t="str">
        <f ca="1"/>
        <v>1972-12</v>
      </c>
    </row>
    <row r="26656" spans="12:15" x14ac:dyDescent="0.4">
      <c r="L26656" s="56">
        <f ca="1"/>
        <v>26655</v>
      </c>
      <c r="M26656" s="53">
        <f ca="1"/>
        <v>1972</v>
      </c>
      <c r="N26656" s="53">
        <f ca="1"/>
        <v>12</v>
      </c>
      <c r="O26656" s="53" t="str">
        <f ca="1"/>
        <v>1972-12</v>
      </c>
    </row>
    <row r="26657" spans="12:15" x14ac:dyDescent="0.4">
      <c r="L26657" s="56">
        <f ca="1"/>
        <v>26656</v>
      </c>
      <c r="M26657" s="53">
        <f ca="1"/>
        <v>1972</v>
      </c>
      <c r="N26657" s="53">
        <f ca="1"/>
        <v>12</v>
      </c>
      <c r="O26657" s="53" t="str">
        <f ca="1"/>
        <v>1972-12</v>
      </c>
    </row>
    <row r="26658" spans="12:15" x14ac:dyDescent="0.4">
      <c r="L26658" s="56">
        <f ca="1"/>
        <v>26657</v>
      </c>
      <c r="M26658" s="53">
        <f ca="1"/>
        <v>1972</v>
      </c>
      <c r="N26658" s="53">
        <f ca="1"/>
        <v>12</v>
      </c>
      <c r="O26658" s="53" t="str">
        <f ca="1"/>
        <v>1972-12</v>
      </c>
    </row>
    <row r="26659" spans="12:15" x14ac:dyDescent="0.4">
      <c r="L26659" s="56">
        <f ca="1"/>
        <v>26658</v>
      </c>
      <c r="M26659" s="53">
        <f ca="1"/>
        <v>1972</v>
      </c>
      <c r="N26659" s="53">
        <f ca="1"/>
        <v>12</v>
      </c>
      <c r="O26659" s="53" t="str">
        <f ca="1"/>
        <v>1972-12</v>
      </c>
    </row>
    <row r="26660" spans="12:15" x14ac:dyDescent="0.4">
      <c r="L26660" s="56">
        <f ca="1"/>
        <v>26659</v>
      </c>
      <c r="M26660" s="53">
        <f ca="1"/>
        <v>1972</v>
      </c>
      <c r="N26660" s="53">
        <f ca="1"/>
        <v>12</v>
      </c>
      <c r="O26660" s="53" t="str">
        <f ca="1"/>
        <v>1972-12</v>
      </c>
    </row>
    <row r="26661" spans="12:15" x14ac:dyDescent="0.4">
      <c r="L26661" s="56">
        <f ca="1"/>
        <v>26660</v>
      </c>
      <c r="M26661" s="53">
        <f ca="1"/>
        <v>1972</v>
      </c>
      <c r="N26661" s="53">
        <f ca="1"/>
        <v>12</v>
      </c>
      <c r="O26661" s="53" t="str">
        <f ca="1"/>
        <v>1972-12</v>
      </c>
    </row>
    <row r="26662" spans="12:15" x14ac:dyDescent="0.4">
      <c r="L26662" s="56">
        <f ca="1"/>
        <v>26661</v>
      </c>
      <c r="M26662" s="53">
        <f ca="1"/>
        <v>1972</v>
      </c>
      <c r="N26662" s="53">
        <f ca="1"/>
        <v>12</v>
      </c>
      <c r="O26662" s="53" t="str">
        <f ca="1"/>
        <v>1972-12</v>
      </c>
    </row>
    <row r="26663" spans="12:15" x14ac:dyDescent="0.4">
      <c r="L26663" s="56">
        <f ca="1"/>
        <v>26662</v>
      </c>
      <c r="M26663" s="53">
        <f ca="1"/>
        <v>1972</v>
      </c>
      <c r="N26663" s="53">
        <f ca="1"/>
        <v>12</v>
      </c>
      <c r="O26663" s="53" t="str">
        <f ca="1"/>
        <v>1972-12</v>
      </c>
    </row>
    <row r="26664" spans="12:15" x14ac:dyDescent="0.4">
      <c r="L26664" s="56">
        <f ca="1"/>
        <v>26663</v>
      </c>
      <c r="M26664" s="53">
        <f ca="1"/>
        <v>1972</v>
      </c>
      <c r="N26664" s="53">
        <f ca="1"/>
        <v>12</v>
      </c>
      <c r="O26664" s="53" t="str">
        <f ca="1"/>
        <v>1972-12</v>
      </c>
    </row>
    <row r="26665" spans="12:15" x14ac:dyDescent="0.4">
      <c r="L26665" s="56">
        <f ca="1"/>
        <v>26664</v>
      </c>
      <c r="M26665" s="53">
        <f ca="1"/>
        <v>1972</v>
      </c>
      <c r="N26665" s="53">
        <f ca="1"/>
        <v>12</v>
      </c>
      <c r="O26665" s="53" t="str">
        <f ca="1"/>
        <v>1972-12</v>
      </c>
    </row>
    <row r="26666" spans="12:15" x14ac:dyDescent="0.4">
      <c r="L26666" s="56">
        <f ca="1"/>
        <v>26665</v>
      </c>
      <c r="M26666" s="53">
        <f ca="1"/>
        <v>1973</v>
      </c>
      <c r="N26666" s="53">
        <f ca="1"/>
        <v>1</v>
      </c>
      <c r="O26666" s="53" t="str">
        <f ca="1"/>
        <v>1973-01</v>
      </c>
    </row>
    <row r="26667" spans="12:15" x14ac:dyDescent="0.4">
      <c r="L26667" s="56">
        <f ca="1"/>
        <v>26666</v>
      </c>
      <c r="M26667" s="53">
        <f ca="1"/>
        <v>1973</v>
      </c>
      <c r="N26667" s="53">
        <f ca="1"/>
        <v>1</v>
      </c>
      <c r="O26667" s="53" t="str">
        <f ca="1"/>
        <v>1973-01</v>
      </c>
    </row>
    <row r="26668" spans="12:15" x14ac:dyDescent="0.4">
      <c r="L26668" s="56">
        <f ca="1"/>
        <v>26667</v>
      </c>
      <c r="M26668" s="53">
        <f ca="1"/>
        <v>1973</v>
      </c>
      <c r="N26668" s="53">
        <f ca="1"/>
        <v>1</v>
      </c>
      <c r="O26668" s="53" t="str">
        <f ca="1"/>
        <v>1973-01</v>
      </c>
    </row>
    <row r="26669" spans="12:15" x14ac:dyDescent="0.4">
      <c r="L26669" s="56">
        <f ca="1"/>
        <v>26668</v>
      </c>
      <c r="M26669" s="53">
        <f ca="1"/>
        <v>1973</v>
      </c>
      <c r="N26669" s="53">
        <f ca="1"/>
        <v>1</v>
      </c>
      <c r="O26669" s="53" t="str">
        <f ca="1"/>
        <v>1973-01</v>
      </c>
    </row>
    <row r="26670" spans="12:15" x14ac:dyDescent="0.4">
      <c r="L26670" s="56">
        <f ca="1"/>
        <v>26669</v>
      </c>
      <c r="M26670" s="53">
        <f ca="1"/>
        <v>1973</v>
      </c>
      <c r="N26670" s="53">
        <f ca="1"/>
        <v>1</v>
      </c>
      <c r="O26670" s="53" t="str">
        <f ca="1"/>
        <v>1973-01</v>
      </c>
    </row>
    <row r="26671" spans="12:15" x14ac:dyDescent="0.4">
      <c r="L26671" s="56">
        <f ca="1"/>
        <v>26670</v>
      </c>
      <c r="M26671" s="53">
        <f ca="1"/>
        <v>1973</v>
      </c>
      <c r="N26671" s="53">
        <f ca="1"/>
        <v>1</v>
      </c>
      <c r="O26671" s="53" t="str">
        <f ca="1"/>
        <v>1973-01</v>
      </c>
    </row>
    <row r="26672" spans="12:15" x14ac:dyDescent="0.4">
      <c r="L26672" s="56">
        <f ca="1"/>
        <v>26671</v>
      </c>
      <c r="M26672" s="53">
        <f ca="1"/>
        <v>1973</v>
      </c>
      <c r="N26672" s="53">
        <f ca="1"/>
        <v>1</v>
      </c>
      <c r="O26672" s="53" t="str">
        <f ca="1"/>
        <v>1973-01</v>
      </c>
    </row>
    <row r="26673" spans="12:15" x14ac:dyDescent="0.4">
      <c r="L26673" s="56">
        <f ca="1"/>
        <v>26672</v>
      </c>
      <c r="M26673" s="53">
        <f ca="1"/>
        <v>1973</v>
      </c>
      <c r="N26673" s="53">
        <f ca="1"/>
        <v>1</v>
      </c>
      <c r="O26673" s="53" t="str">
        <f ca="1"/>
        <v>1973-01</v>
      </c>
    </row>
    <row r="26674" spans="12:15" x14ac:dyDescent="0.4">
      <c r="L26674" s="56">
        <f ca="1"/>
        <v>26673</v>
      </c>
      <c r="M26674" s="53">
        <f ca="1"/>
        <v>1973</v>
      </c>
      <c r="N26674" s="53">
        <f ca="1"/>
        <v>1</v>
      </c>
      <c r="O26674" s="53" t="str">
        <f ca="1"/>
        <v>1973-01</v>
      </c>
    </row>
    <row r="26675" spans="12:15" x14ac:dyDescent="0.4">
      <c r="L26675" s="56">
        <f ca="1"/>
        <v>26674</v>
      </c>
      <c r="M26675" s="53">
        <f ca="1"/>
        <v>1973</v>
      </c>
      <c r="N26675" s="53">
        <f ca="1"/>
        <v>1</v>
      </c>
      <c r="O26675" s="53" t="str">
        <f ca="1"/>
        <v>1973-01</v>
      </c>
    </row>
    <row r="26676" spans="12:15" x14ac:dyDescent="0.4">
      <c r="L26676" s="56">
        <f ca="1"/>
        <v>26675</v>
      </c>
      <c r="M26676" s="53">
        <f ca="1"/>
        <v>1973</v>
      </c>
      <c r="N26676" s="53">
        <f ca="1"/>
        <v>1</v>
      </c>
      <c r="O26676" s="53" t="str">
        <f ca="1"/>
        <v>1973-01</v>
      </c>
    </row>
    <row r="26677" spans="12:15" x14ac:dyDescent="0.4">
      <c r="L26677" s="56">
        <f ca="1"/>
        <v>26676</v>
      </c>
      <c r="M26677" s="53">
        <f ca="1"/>
        <v>1973</v>
      </c>
      <c r="N26677" s="53">
        <f ca="1"/>
        <v>1</v>
      </c>
      <c r="O26677" s="53" t="str">
        <f ca="1"/>
        <v>1973-01</v>
      </c>
    </row>
    <row r="26678" spans="12:15" x14ac:dyDescent="0.4">
      <c r="L26678" s="56">
        <f ca="1"/>
        <v>26677</v>
      </c>
      <c r="M26678" s="53">
        <f ca="1"/>
        <v>1973</v>
      </c>
      <c r="N26678" s="53">
        <f ca="1"/>
        <v>1</v>
      </c>
      <c r="O26678" s="53" t="str">
        <f ca="1"/>
        <v>1973-01</v>
      </c>
    </row>
    <row r="26679" spans="12:15" x14ac:dyDescent="0.4">
      <c r="L26679" s="56">
        <f ca="1"/>
        <v>26678</v>
      </c>
      <c r="M26679" s="53">
        <f ca="1"/>
        <v>1973</v>
      </c>
      <c r="N26679" s="53">
        <f ca="1"/>
        <v>1</v>
      </c>
      <c r="O26679" s="53" t="str">
        <f ca="1"/>
        <v>1973-01</v>
      </c>
    </row>
    <row r="26680" spans="12:15" x14ac:dyDescent="0.4">
      <c r="L26680" s="56">
        <f ca="1"/>
        <v>26679</v>
      </c>
      <c r="M26680" s="53">
        <f ca="1"/>
        <v>1973</v>
      </c>
      <c r="N26680" s="53">
        <f ca="1"/>
        <v>1</v>
      </c>
      <c r="O26680" s="53" t="str">
        <f ca="1"/>
        <v>1973-01</v>
      </c>
    </row>
    <row r="26681" spans="12:15" x14ac:dyDescent="0.4">
      <c r="L26681" s="56">
        <f ca="1"/>
        <v>26680</v>
      </c>
      <c r="M26681" s="53">
        <f ca="1"/>
        <v>1973</v>
      </c>
      <c r="N26681" s="53">
        <f ca="1"/>
        <v>1</v>
      </c>
      <c r="O26681" s="53" t="str">
        <f ca="1"/>
        <v>1973-01</v>
      </c>
    </row>
    <row r="26682" spans="12:15" x14ac:dyDescent="0.4">
      <c r="L26682" s="56">
        <f ca="1"/>
        <v>26681</v>
      </c>
      <c r="M26682" s="53">
        <f ca="1"/>
        <v>1973</v>
      </c>
      <c r="N26682" s="53">
        <f ca="1"/>
        <v>1</v>
      </c>
      <c r="O26682" s="53" t="str">
        <f ca="1"/>
        <v>1973-01</v>
      </c>
    </row>
    <row r="26683" spans="12:15" x14ac:dyDescent="0.4">
      <c r="L26683" s="56">
        <f ca="1"/>
        <v>26682</v>
      </c>
      <c r="M26683" s="53">
        <f ca="1"/>
        <v>1973</v>
      </c>
      <c r="N26683" s="53">
        <f ca="1"/>
        <v>1</v>
      </c>
      <c r="O26683" s="53" t="str">
        <f ca="1"/>
        <v>1973-01</v>
      </c>
    </row>
    <row r="26684" spans="12:15" x14ac:dyDescent="0.4">
      <c r="L26684" s="56">
        <f ca="1"/>
        <v>26683</v>
      </c>
      <c r="M26684" s="53">
        <f ca="1"/>
        <v>1973</v>
      </c>
      <c r="N26684" s="53">
        <f ca="1"/>
        <v>1</v>
      </c>
      <c r="O26684" s="53" t="str">
        <f ca="1"/>
        <v>1973-01</v>
      </c>
    </row>
    <row r="26685" spans="12:15" x14ac:dyDescent="0.4">
      <c r="L26685" s="56">
        <f ca="1"/>
        <v>26684</v>
      </c>
      <c r="M26685" s="53">
        <f ca="1"/>
        <v>1973</v>
      </c>
      <c r="N26685" s="53">
        <f ca="1"/>
        <v>1</v>
      </c>
      <c r="O26685" s="53" t="str">
        <f ca="1"/>
        <v>1973-01</v>
      </c>
    </row>
    <row r="26686" spans="12:15" x14ac:dyDescent="0.4">
      <c r="L26686" s="56">
        <f ca="1"/>
        <v>26685</v>
      </c>
      <c r="M26686" s="53">
        <f ca="1"/>
        <v>1973</v>
      </c>
      <c r="N26686" s="53">
        <f ca="1"/>
        <v>1</v>
      </c>
      <c r="O26686" s="53" t="str">
        <f ca="1"/>
        <v>1973-01</v>
      </c>
    </row>
    <row r="26687" spans="12:15" x14ac:dyDescent="0.4">
      <c r="L26687" s="56">
        <f ca="1"/>
        <v>26686</v>
      </c>
      <c r="M26687" s="53">
        <f ca="1"/>
        <v>1973</v>
      </c>
      <c r="N26687" s="53">
        <f ca="1"/>
        <v>1</v>
      </c>
      <c r="O26687" s="53" t="str">
        <f ca="1"/>
        <v>1973-01</v>
      </c>
    </row>
    <row r="26688" spans="12:15" x14ac:dyDescent="0.4">
      <c r="L26688" s="56">
        <f ca="1"/>
        <v>26687</v>
      </c>
      <c r="M26688" s="53">
        <f ca="1"/>
        <v>1973</v>
      </c>
      <c r="N26688" s="53">
        <f ca="1"/>
        <v>1</v>
      </c>
      <c r="O26688" s="53" t="str">
        <f ca="1"/>
        <v>1973-01</v>
      </c>
    </row>
    <row r="26689" spans="12:15" x14ac:dyDescent="0.4">
      <c r="L26689" s="56">
        <f ca="1"/>
        <v>26688</v>
      </c>
      <c r="M26689" s="53">
        <f ca="1"/>
        <v>1973</v>
      </c>
      <c r="N26689" s="53">
        <f ca="1"/>
        <v>1</v>
      </c>
      <c r="O26689" s="53" t="str">
        <f ca="1"/>
        <v>1973-01</v>
      </c>
    </row>
    <row r="26690" spans="12:15" x14ac:dyDescent="0.4">
      <c r="L26690" s="56">
        <f ca="1"/>
        <v>26689</v>
      </c>
      <c r="M26690" s="53">
        <f ca="1"/>
        <v>1973</v>
      </c>
      <c r="N26690" s="53">
        <f ca="1"/>
        <v>1</v>
      </c>
      <c r="O26690" s="53" t="str">
        <f ca="1"/>
        <v>1973-01</v>
      </c>
    </row>
    <row r="26691" spans="12:15" x14ac:dyDescent="0.4">
      <c r="L26691" s="56">
        <f ca="1"/>
        <v>26690</v>
      </c>
      <c r="M26691" s="53">
        <f ca="1"/>
        <v>1973</v>
      </c>
      <c r="N26691" s="53">
        <f ca="1"/>
        <v>1</v>
      </c>
      <c r="O26691" s="53" t="str">
        <f ca="1"/>
        <v>1973-01</v>
      </c>
    </row>
    <row r="26692" spans="12:15" x14ac:dyDescent="0.4">
      <c r="L26692" s="56">
        <f ca="1"/>
        <v>26691</v>
      </c>
      <c r="M26692" s="53">
        <f ca="1"/>
        <v>1973</v>
      </c>
      <c r="N26692" s="53">
        <f ca="1"/>
        <v>1</v>
      </c>
      <c r="O26692" s="53" t="str">
        <f ca="1"/>
        <v>1973-01</v>
      </c>
    </row>
    <row r="26693" spans="12:15" x14ac:dyDescent="0.4">
      <c r="L26693" s="56">
        <f ca="1"/>
        <v>26692</v>
      </c>
      <c r="M26693" s="53">
        <f ca="1"/>
        <v>1973</v>
      </c>
      <c r="N26693" s="53">
        <f ca="1"/>
        <v>1</v>
      </c>
      <c r="O26693" s="53" t="str">
        <f ca="1"/>
        <v>1973-01</v>
      </c>
    </row>
    <row r="26694" spans="12:15" x14ac:dyDescent="0.4">
      <c r="L26694" s="56">
        <f ca="1"/>
        <v>26693</v>
      </c>
      <c r="M26694" s="53">
        <f ca="1"/>
        <v>1973</v>
      </c>
      <c r="N26694" s="53">
        <f ca="1"/>
        <v>1</v>
      </c>
      <c r="O26694" s="53" t="str">
        <f ca="1"/>
        <v>1973-01</v>
      </c>
    </row>
    <row r="26695" spans="12:15" x14ac:dyDescent="0.4">
      <c r="L26695" s="56">
        <f ca="1"/>
        <v>26694</v>
      </c>
      <c r="M26695" s="53">
        <f ca="1"/>
        <v>1973</v>
      </c>
      <c r="N26695" s="53">
        <f ca="1"/>
        <v>1</v>
      </c>
      <c r="O26695" s="53" t="str">
        <f ca="1"/>
        <v>1973-01</v>
      </c>
    </row>
    <row r="26696" spans="12:15" x14ac:dyDescent="0.4">
      <c r="L26696" s="56">
        <f ca="1"/>
        <v>26695</v>
      </c>
      <c r="M26696" s="53">
        <f ca="1"/>
        <v>1973</v>
      </c>
      <c r="N26696" s="53">
        <f ca="1"/>
        <v>1</v>
      </c>
      <c r="O26696" s="53" t="str">
        <f ca="1"/>
        <v>1973-01</v>
      </c>
    </row>
    <row r="26697" spans="12:15" x14ac:dyDescent="0.4">
      <c r="L26697" s="56">
        <f ca="1"/>
        <v>26696</v>
      </c>
      <c r="M26697" s="53">
        <f ca="1"/>
        <v>1973</v>
      </c>
      <c r="N26697" s="53">
        <f ca="1"/>
        <v>2</v>
      </c>
      <c r="O26697" s="53" t="str">
        <f ca="1"/>
        <v>1973-02</v>
      </c>
    </row>
    <row r="26698" spans="12:15" x14ac:dyDescent="0.4">
      <c r="L26698" s="56">
        <f ca="1"/>
        <v>26697</v>
      </c>
      <c r="M26698" s="53">
        <f ca="1"/>
        <v>1973</v>
      </c>
      <c r="N26698" s="53">
        <f ca="1"/>
        <v>2</v>
      </c>
      <c r="O26698" s="53" t="str">
        <f ca="1"/>
        <v>1973-02</v>
      </c>
    </row>
    <row r="26699" spans="12:15" x14ac:dyDescent="0.4">
      <c r="L26699" s="56">
        <f ca="1"/>
        <v>26698</v>
      </c>
      <c r="M26699" s="53">
        <f ca="1"/>
        <v>1973</v>
      </c>
      <c r="N26699" s="53">
        <f ca="1"/>
        <v>2</v>
      </c>
      <c r="O26699" s="53" t="str">
        <f ca="1"/>
        <v>1973-02</v>
      </c>
    </row>
    <row r="26700" spans="12:15" x14ac:dyDescent="0.4">
      <c r="L26700" s="56">
        <f ca="1"/>
        <v>26699</v>
      </c>
      <c r="M26700" s="53">
        <f ca="1"/>
        <v>1973</v>
      </c>
      <c r="N26700" s="53">
        <f ca="1"/>
        <v>2</v>
      </c>
      <c r="O26700" s="53" t="str">
        <f ca="1"/>
        <v>1973-02</v>
      </c>
    </row>
    <row r="26701" spans="12:15" x14ac:dyDescent="0.4">
      <c r="L26701" s="56">
        <f ca="1"/>
        <v>26700</v>
      </c>
      <c r="M26701" s="53">
        <f ca="1"/>
        <v>1973</v>
      </c>
      <c r="N26701" s="53">
        <f ca="1"/>
        <v>2</v>
      </c>
      <c r="O26701" s="53" t="str">
        <f ca="1"/>
        <v>1973-02</v>
      </c>
    </row>
    <row r="26702" spans="12:15" x14ac:dyDescent="0.4">
      <c r="L26702" s="56">
        <f ca="1"/>
        <v>26701</v>
      </c>
      <c r="M26702" s="53">
        <f ca="1"/>
        <v>1973</v>
      </c>
      <c r="N26702" s="53">
        <f ca="1"/>
        <v>2</v>
      </c>
      <c r="O26702" s="53" t="str">
        <f ca="1"/>
        <v>1973-02</v>
      </c>
    </row>
    <row r="26703" spans="12:15" x14ac:dyDescent="0.4">
      <c r="L26703" s="56">
        <f ca="1"/>
        <v>26702</v>
      </c>
      <c r="M26703" s="53">
        <f ca="1"/>
        <v>1973</v>
      </c>
      <c r="N26703" s="53">
        <f ca="1"/>
        <v>2</v>
      </c>
      <c r="O26703" s="53" t="str">
        <f ca="1"/>
        <v>1973-02</v>
      </c>
    </row>
    <row r="26704" spans="12:15" x14ac:dyDescent="0.4">
      <c r="L26704" s="56">
        <f ca="1"/>
        <v>26703</v>
      </c>
      <c r="M26704" s="53">
        <f ca="1"/>
        <v>1973</v>
      </c>
      <c r="N26704" s="53">
        <f ca="1"/>
        <v>2</v>
      </c>
      <c r="O26704" s="53" t="str">
        <f ca="1"/>
        <v>1973-02</v>
      </c>
    </row>
    <row r="26705" spans="12:15" x14ac:dyDescent="0.4">
      <c r="L26705" s="56">
        <f ca="1"/>
        <v>26704</v>
      </c>
      <c r="M26705" s="53">
        <f ca="1"/>
        <v>1973</v>
      </c>
      <c r="N26705" s="53">
        <f ca="1"/>
        <v>2</v>
      </c>
      <c r="O26705" s="53" t="str">
        <f ca="1"/>
        <v>1973-02</v>
      </c>
    </row>
    <row r="26706" spans="12:15" x14ac:dyDescent="0.4">
      <c r="L26706" s="56">
        <f ca="1"/>
        <v>26705</v>
      </c>
      <c r="M26706" s="53">
        <f ca="1"/>
        <v>1973</v>
      </c>
      <c r="N26706" s="53">
        <f ca="1"/>
        <v>2</v>
      </c>
      <c r="O26706" s="53" t="str">
        <f ca="1"/>
        <v>1973-02</v>
      </c>
    </row>
    <row r="26707" spans="12:15" x14ac:dyDescent="0.4">
      <c r="L26707" s="56">
        <f ca="1"/>
        <v>26706</v>
      </c>
      <c r="M26707" s="53">
        <f ca="1"/>
        <v>1973</v>
      </c>
      <c r="N26707" s="53">
        <f ca="1"/>
        <v>2</v>
      </c>
      <c r="O26707" s="53" t="str">
        <f ca="1"/>
        <v>1973-02</v>
      </c>
    </row>
    <row r="26708" spans="12:15" x14ac:dyDescent="0.4">
      <c r="L26708" s="56">
        <f ca="1"/>
        <v>26707</v>
      </c>
      <c r="M26708" s="53">
        <f ca="1"/>
        <v>1973</v>
      </c>
      <c r="N26708" s="53">
        <f ca="1"/>
        <v>2</v>
      </c>
      <c r="O26708" s="53" t="str">
        <f ca="1"/>
        <v>1973-02</v>
      </c>
    </row>
    <row r="26709" spans="12:15" x14ac:dyDescent="0.4">
      <c r="L26709" s="56">
        <f ca="1"/>
        <v>26708</v>
      </c>
      <c r="M26709" s="53">
        <f ca="1"/>
        <v>1973</v>
      </c>
      <c r="N26709" s="53">
        <f ca="1"/>
        <v>2</v>
      </c>
      <c r="O26709" s="53" t="str">
        <f ca="1"/>
        <v>1973-02</v>
      </c>
    </row>
    <row r="26710" spans="12:15" x14ac:dyDescent="0.4">
      <c r="L26710" s="56">
        <f ca="1"/>
        <v>26709</v>
      </c>
      <c r="M26710" s="53">
        <f ca="1"/>
        <v>1973</v>
      </c>
      <c r="N26710" s="53">
        <f ca="1"/>
        <v>2</v>
      </c>
      <c r="O26710" s="53" t="str">
        <f ca="1"/>
        <v>1973-02</v>
      </c>
    </row>
    <row r="26711" spans="12:15" x14ac:dyDescent="0.4">
      <c r="L26711" s="56">
        <f ca="1"/>
        <v>26710</v>
      </c>
      <c r="M26711" s="53">
        <f ca="1"/>
        <v>1973</v>
      </c>
      <c r="N26711" s="53">
        <f ca="1"/>
        <v>2</v>
      </c>
      <c r="O26711" s="53" t="str">
        <f ca="1"/>
        <v>1973-02</v>
      </c>
    </row>
    <row r="26712" spans="12:15" x14ac:dyDescent="0.4">
      <c r="L26712" s="56">
        <f ca="1"/>
        <v>26711</v>
      </c>
      <c r="M26712" s="53">
        <f ca="1"/>
        <v>1973</v>
      </c>
      <c r="N26712" s="53">
        <f ca="1"/>
        <v>2</v>
      </c>
      <c r="O26712" s="53" t="str">
        <f ca="1"/>
        <v>1973-02</v>
      </c>
    </row>
    <row r="26713" spans="12:15" x14ac:dyDescent="0.4">
      <c r="L26713" s="56">
        <f ca="1"/>
        <v>26712</v>
      </c>
      <c r="M26713" s="53">
        <f ca="1"/>
        <v>1973</v>
      </c>
      <c r="N26713" s="53">
        <f ca="1"/>
        <v>2</v>
      </c>
      <c r="O26713" s="53" t="str">
        <f ca="1"/>
        <v>1973-02</v>
      </c>
    </row>
    <row r="26714" spans="12:15" x14ac:dyDescent="0.4">
      <c r="L26714" s="56">
        <f ca="1"/>
        <v>26713</v>
      </c>
      <c r="M26714" s="53">
        <f ca="1"/>
        <v>1973</v>
      </c>
      <c r="N26714" s="53">
        <f ca="1"/>
        <v>2</v>
      </c>
      <c r="O26714" s="53" t="str">
        <f ca="1"/>
        <v>1973-02</v>
      </c>
    </row>
    <row r="26715" spans="12:15" x14ac:dyDescent="0.4">
      <c r="L26715" s="56">
        <f ca="1"/>
        <v>26714</v>
      </c>
      <c r="M26715" s="53">
        <f ca="1"/>
        <v>1973</v>
      </c>
      <c r="N26715" s="53">
        <f ca="1"/>
        <v>2</v>
      </c>
      <c r="O26715" s="53" t="str">
        <f ca="1"/>
        <v>1973-02</v>
      </c>
    </row>
    <row r="26716" spans="12:15" x14ac:dyDescent="0.4">
      <c r="L26716" s="56">
        <f ca="1"/>
        <v>26715</v>
      </c>
      <c r="M26716" s="53">
        <f ca="1"/>
        <v>1973</v>
      </c>
      <c r="N26716" s="53">
        <f ca="1"/>
        <v>2</v>
      </c>
      <c r="O26716" s="53" t="str">
        <f ca="1"/>
        <v>1973-02</v>
      </c>
    </row>
    <row r="26717" spans="12:15" x14ac:dyDescent="0.4">
      <c r="L26717" s="56">
        <f ca="1"/>
        <v>26716</v>
      </c>
      <c r="M26717" s="53">
        <f ca="1"/>
        <v>1973</v>
      </c>
      <c r="N26717" s="53">
        <f ca="1"/>
        <v>2</v>
      </c>
      <c r="O26717" s="53" t="str">
        <f ca="1"/>
        <v>1973-02</v>
      </c>
    </row>
    <row r="26718" spans="12:15" x14ac:dyDescent="0.4">
      <c r="L26718" s="56">
        <f ca="1"/>
        <v>26717</v>
      </c>
      <c r="M26718" s="53">
        <f ca="1"/>
        <v>1973</v>
      </c>
      <c r="N26718" s="53">
        <f ca="1"/>
        <v>2</v>
      </c>
      <c r="O26718" s="53" t="str">
        <f ca="1"/>
        <v>1973-02</v>
      </c>
    </row>
    <row r="26719" spans="12:15" x14ac:dyDescent="0.4">
      <c r="L26719" s="56">
        <f ca="1"/>
        <v>26718</v>
      </c>
      <c r="M26719" s="53">
        <f ca="1"/>
        <v>1973</v>
      </c>
      <c r="N26719" s="53">
        <f ca="1"/>
        <v>2</v>
      </c>
      <c r="O26719" s="53" t="str">
        <f ca="1"/>
        <v>1973-02</v>
      </c>
    </row>
    <row r="26720" spans="12:15" x14ac:dyDescent="0.4">
      <c r="L26720" s="56">
        <f ca="1"/>
        <v>26719</v>
      </c>
      <c r="M26720" s="53">
        <f ca="1"/>
        <v>1973</v>
      </c>
      <c r="N26720" s="53">
        <f ca="1"/>
        <v>2</v>
      </c>
      <c r="O26720" s="53" t="str">
        <f ca="1"/>
        <v>1973-02</v>
      </c>
    </row>
    <row r="26721" spans="12:15" x14ac:dyDescent="0.4">
      <c r="L26721" s="56">
        <f ca="1"/>
        <v>26720</v>
      </c>
      <c r="M26721" s="53">
        <f ca="1"/>
        <v>1973</v>
      </c>
      <c r="N26721" s="53">
        <f ca="1"/>
        <v>2</v>
      </c>
      <c r="O26721" s="53" t="str">
        <f ca="1"/>
        <v>1973-02</v>
      </c>
    </row>
    <row r="26722" spans="12:15" x14ac:dyDescent="0.4">
      <c r="L26722" s="56">
        <f ca="1"/>
        <v>26721</v>
      </c>
      <c r="M26722" s="53">
        <f ca="1"/>
        <v>1973</v>
      </c>
      <c r="N26722" s="53">
        <f ca="1"/>
        <v>2</v>
      </c>
      <c r="O26722" s="53" t="str">
        <f ca="1"/>
        <v>1973-02</v>
      </c>
    </row>
    <row r="26723" spans="12:15" x14ac:dyDescent="0.4">
      <c r="L26723" s="56">
        <f ca="1"/>
        <v>26722</v>
      </c>
      <c r="M26723" s="53">
        <f ca="1"/>
        <v>1973</v>
      </c>
      <c r="N26723" s="53">
        <f ca="1"/>
        <v>2</v>
      </c>
      <c r="O26723" s="53" t="str">
        <f ca="1"/>
        <v>1973-02</v>
      </c>
    </row>
    <row r="26724" spans="12:15" x14ac:dyDescent="0.4">
      <c r="L26724" s="56">
        <f ca="1"/>
        <v>26723</v>
      </c>
      <c r="M26724" s="53">
        <f ca="1"/>
        <v>1973</v>
      </c>
      <c r="N26724" s="53">
        <f ca="1"/>
        <v>2</v>
      </c>
      <c r="O26724" s="53" t="str">
        <f ca="1"/>
        <v>1973-02</v>
      </c>
    </row>
    <row r="26725" spans="12:15" x14ac:dyDescent="0.4">
      <c r="L26725" s="56">
        <f ca="1"/>
        <v>26724</v>
      </c>
      <c r="M26725" s="53">
        <f ca="1"/>
        <v>1973</v>
      </c>
      <c r="N26725" s="53">
        <f ca="1"/>
        <v>3</v>
      </c>
      <c r="O26725" s="53" t="str">
        <f ca="1"/>
        <v>1973-03</v>
      </c>
    </row>
    <row r="26726" spans="12:15" x14ac:dyDescent="0.4">
      <c r="L26726" s="56">
        <f ca="1"/>
        <v>26725</v>
      </c>
      <c r="M26726" s="53">
        <f ca="1"/>
        <v>1973</v>
      </c>
      <c r="N26726" s="53">
        <f ca="1"/>
        <v>3</v>
      </c>
      <c r="O26726" s="53" t="str">
        <f ca="1"/>
        <v>1973-03</v>
      </c>
    </row>
    <row r="26727" spans="12:15" x14ac:dyDescent="0.4">
      <c r="L26727" s="56">
        <f ca="1"/>
        <v>26726</v>
      </c>
      <c r="M26727" s="53">
        <f ca="1"/>
        <v>1973</v>
      </c>
      <c r="N26727" s="53">
        <f ca="1"/>
        <v>3</v>
      </c>
      <c r="O26727" s="53" t="str">
        <f ca="1"/>
        <v>1973-03</v>
      </c>
    </row>
    <row r="26728" spans="12:15" x14ac:dyDescent="0.4">
      <c r="L26728" s="56">
        <f ca="1"/>
        <v>26727</v>
      </c>
      <c r="M26728" s="53">
        <f ca="1"/>
        <v>1973</v>
      </c>
      <c r="N26728" s="53">
        <f ca="1"/>
        <v>3</v>
      </c>
      <c r="O26728" s="53" t="str">
        <f ca="1"/>
        <v>1973-03</v>
      </c>
    </row>
    <row r="26729" spans="12:15" x14ac:dyDescent="0.4">
      <c r="L26729" s="56">
        <f ca="1"/>
        <v>26728</v>
      </c>
      <c r="M26729" s="53">
        <f ca="1"/>
        <v>1973</v>
      </c>
      <c r="N26729" s="53">
        <f ca="1"/>
        <v>3</v>
      </c>
      <c r="O26729" s="53" t="str">
        <f ca="1"/>
        <v>1973-03</v>
      </c>
    </row>
    <row r="26730" spans="12:15" x14ac:dyDescent="0.4">
      <c r="L26730" s="56">
        <f ca="1"/>
        <v>26729</v>
      </c>
      <c r="M26730" s="53">
        <f ca="1"/>
        <v>1973</v>
      </c>
      <c r="N26730" s="53">
        <f ca="1"/>
        <v>3</v>
      </c>
      <c r="O26730" s="53" t="str">
        <f ca="1"/>
        <v>1973-03</v>
      </c>
    </row>
    <row r="26731" spans="12:15" x14ac:dyDescent="0.4">
      <c r="L26731" s="56">
        <f ca="1"/>
        <v>26730</v>
      </c>
      <c r="M26731" s="53">
        <f ca="1"/>
        <v>1973</v>
      </c>
      <c r="N26731" s="53">
        <f ca="1"/>
        <v>3</v>
      </c>
      <c r="O26731" s="53" t="str">
        <f ca="1"/>
        <v>1973-03</v>
      </c>
    </row>
    <row r="26732" spans="12:15" x14ac:dyDescent="0.4">
      <c r="L26732" s="56">
        <f ca="1"/>
        <v>26731</v>
      </c>
      <c r="M26732" s="53">
        <f ca="1"/>
        <v>1973</v>
      </c>
      <c r="N26732" s="53">
        <f ca="1"/>
        <v>3</v>
      </c>
      <c r="O26732" s="53" t="str">
        <f ca="1"/>
        <v>1973-03</v>
      </c>
    </row>
    <row r="26733" spans="12:15" x14ac:dyDescent="0.4">
      <c r="L26733" s="56">
        <f ca="1"/>
        <v>26732</v>
      </c>
      <c r="M26733" s="53">
        <f ca="1"/>
        <v>1973</v>
      </c>
      <c r="N26733" s="53">
        <f ca="1"/>
        <v>3</v>
      </c>
      <c r="O26733" s="53" t="str">
        <f ca="1"/>
        <v>1973-03</v>
      </c>
    </row>
    <row r="26734" spans="12:15" x14ac:dyDescent="0.4">
      <c r="L26734" s="56">
        <f ca="1"/>
        <v>26733</v>
      </c>
      <c r="M26734" s="53">
        <f ca="1"/>
        <v>1973</v>
      </c>
      <c r="N26734" s="53">
        <f ca="1"/>
        <v>3</v>
      </c>
      <c r="O26734" s="53" t="str">
        <f ca="1"/>
        <v>1973-03</v>
      </c>
    </row>
    <row r="26735" spans="12:15" x14ac:dyDescent="0.4">
      <c r="L26735" s="56">
        <f ca="1"/>
        <v>26734</v>
      </c>
      <c r="M26735" s="53">
        <f ca="1"/>
        <v>1973</v>
      </c>
      <c r="N26735" s="53">
        <f ca="1"/>
        <v>3</v>
      </c>
      <c r="O26735" s="53" t="str">
        <f ca="1"/>
        <v>1973-03</v>
      </c>
    </row>
    <row r="26736" spans="12:15" x14ac:dyDescent="0.4">
      <c r="L26736" s="56">
        <f ca="1"/>
        <v>26735</v>
      </c>
      <c r="M26736" s="53">
        <f ca="1"/>
        <v>1973</v>
      </c>
      <c r="N26736" s="53">
        <f ca="1"/>
        <v>3</v>
      </c>
      <c r="O26736" s="53" t="str">
        <f ca="1"/>
        <v>1973-03</v>
      </c>
    </row>
    <row r="26737" spans="12:15" x14ac:dyDescent="0.4">
      <c r="L26737" s="56">
        <f ca="1"/>
        <v>26736</v>
      </c>
      <c r="M26737" s="53">
        <f ca="1"/>
        <v>1973</v>
      </c>
      <c r="N26737" s="53">
        <f ca="1"/>
        <v>3</v>
      </c>
      <c r="O26737" s="53" t="str">
        <f ca="1"/>
        <v>1973-03</v>
      </c>
    </row>
    <row r="26738" spans="12:15" x14ac:dyDescent="0.4">
      <c r="L26738" s="56">
        <f ca="1"/>
        <v>26737</v>
      </c>
      <c r="M26738" s="53">
        <f ca="1"/>
        <v>1973</v>
      </c>
      <c r="N26738" s="53">
        <f ca="1"/>
        <v>3</v>
      </c>
      <c r="O26738" s="53" t="str">
        <f ca="1"/>
        <v>1973-03</v>
      </c>
    </row>
    <row r="26739" spans="12:15" x14ac:dyDescent="0.4">
      <c r="L26739" s="56">
        <f ca="1"/>
        <v>26738</v>
      </c>
      <c r="M26739" s="53">
        <f ca="1"/>
        <v>1973</v>
      </c>
      <c r="N26739" s="53">
        <f ca="1"/>
        <v>3</v>
      </c>
      <c r="O26739" s="53" t="str">
        <f ca="1"/>
        <v>1973-03</v>
      </c>
    </row>
    <row r="26740" spans="12:15" x14ac:dyDescent="0.4">
      <c r="L26740" s="56">
        <f ca="1"/>
        <v>26739</v>
      </c>
      <c r="M26740" s="53">
        <f ca="1"/>
        <v>1973</v>
      </c>
      <c r="N26740" s="53">
        <f ca="1"/>
        <v>3</v>
      </c>
      <c r="O26740" s="53" t="str">
        <f ca="1"/>
        <v>1973-03</v>
      </c>
    </row>
    <row r="26741" spans="12:15" x14ac:dyDescent="0.4">
      <c r="L26741" s="56">
        <f ca="1"/>
        <v>26740</v>
      </c>
      <c r="M26741" s="53">
        <f ca="1"/>
        <v>1973</v>
      </c>
      <c r="N26741" s="53">
        <f ca="1"/>
        <v>3</v>
      </c>
      <c r="O26741" s="53" t="str">
        <f ca="1"/>
        <v>1973-03</v>
      </c>
    </row>
    <row r="26742" spans="12:15" x14ac:dyDescent="0.4">
      <c r="L26742" s="56">
        <f ca="1"/>
        <v>26741</v>
      </c>
      <c r="M26742" s="53">
        <f ca="1"/>
        <v>1973</v>
      </c>
      <c r="N26742" s="53">
        <f ca="1"/>
        <v>3</v>
      </c>
      <c r="O26742" s="53" t="str">
        <f ca="1"/>
        <v>1973-03</v>
      </c>
    </row>
    <row r="26743" spans="12:15" x14ac:dyDescent="0.4">
      <c r="L26743" s="56">
        <f ca="1"/>
        <v>26742</v>
      </c>
      <c r="M26743" s="53">
        <f ca="1"/>
        <v>1973</v>
      </c>
      <c r="N26743" s="53">
        <f ca="1"/>
        <v>3</v>
      </c>
      <c r="O26743" s="53" t="str">
        <f ca="1"/>
        <v>1973-03</v>
      </c>
    </row>
    <row r="26744" spans="12:15" x14ac:dyDescent="0.4">
      <c r="L26744" s="56">
        <f ca="1"/>
        <v>26743</v>
      </c>
      <c r="M26744" s="53">
        <f ca="1"/>
        <v>1973</v>
      </c>
      <c r="N26744" s="53">
        <f ca="1"/>
        <v>3</v>
      </c>
      <c r="O26744" s="53" t="str">
        <f ca="1"/>
        <v>1973-03</v>
      </c>
    </row>
    <row r="26745" spans="12:15" x14ac:dyDescent="0.4">
      <c r="L26745" s="56">
        <f ca="1"/>
        <v>26744</v>
      </c>
      <c r="M26745" s="53">
        <f ca="1"/>
        <v>1973</v>
      </c>
      <c r="N26745" s="53">
        <f ca="1"/>
        <v>3</v>
      </c>
      <c r="O26745" s="53" t="str">
        <f ca="1"/>
        <v>1973-03</v>
      </c>
    </row>
    <row r="26746" spans="12:15" x14ac:dyDescent="0.4">
      <c r="L26746" s="56">
        <f ca="1"/>
        <v>26745</v>
      </c>
      <c r="M26746" s="53">
        <f ca="1"/>
        <v>1973</v>
      </c>
      <c r="N26746" s="53">
        <f ca="1"/>
        <v>3</v>
      </c>
      <c r="O26746" s="53" t="str">
        <f ca="1"/>
        <v>1973-03</v>
      </c>
    </row>
    <row r="26747" spans="12:15" x14ac:dyDescent="0.4">
      <c r="L26747" s="56">
        <f ca="1"/>
        <v>26746</v>
      </c>
      <c r="M26747" s="53">
        <f ca="1"/>
        <v>1973</v>
      </c>
      <c r="N26747" s="53">
        <f ca="1"/>
        <v>3</v>
      </c>
      <c r="O26747" s="53" t="str">
        <f ca="1"/>
        <v>1973-03</v>
      </c>
    </row>
    <row r="26748" spans="12:15" x14ac:dyDescent="0.4">
      <c r="L26748" s="56">
        <f ca="1"/>
        <v>26747</v>
      </c>
      <c r="M26748" s="53">
        <f ca="1"/>
        <v>1973</v>
      </c>
      <c r="N26748" s="53">
        <f ca="1"/>
        <v>3</v>
      </c>
      <c r="O26748" s="53" t="str">
        <f ca="1"/>
        <v>1973-03</v>
      </c>
    </row>
    <row r="26749" spans="12:15" x14ac:dyDescent="0.4">
      <c r="L26749" s="56">
        <f ca="1"/>
        <v>26748</v>
      </c>
      <c r="M26749" s="53">
        <f ca="1"/>
        <v>1973</v>
      </c>
      <c r="N26749" s="53">
        <f ca="1"/>
        <v>3</v>
      </c>
      <c r="O26749" s="53" t="str">
        <f ca="1"/>
        <v>1973-03</v>
      </c>
    </row>
    <row r="26750" spans="12:15" x14ac:dyDescent="0.4">
      <c r="L26750" s="56">
        <f ca="1"/>
        <v>26749</v>
      </c>
      <c r="M26750" s="53">
        <f ca="1"/>
        <v>1973</v>
      </c>
      <c r="N26750" s="53">
        <f ca="1"/>
        <v>3</v>
      </c>
      <c r="O26750" s="53" t="str">
        <f ca="1"/>
        <v>1973-03</v>
      </c>
    </row>
    <row r="26751" spans="12:15" x14ac:dyDescent="0.4">
      <c r="L26751" s="56">
        <f ca="1"/>
        <v>26750</v>
      </c>
      <c r="M26751" s="53">
        <f ca="1"/>
        <v>1973</v>
      </c>
      <c r="N26751" s="53">
        <f ca="1"/>
        <v>3</v>
      </c>
      <c r="O26751" s="53" t="str">
        <f ca="1"/>
        <v>1973-03</v>
      </c>
    </row>
    <row r="26752" spans="12:15" x14ac:dyDescent="0.4">
      <c r="L26752" s="56">
        <f ca="1"/>
        <v>26751</v>
      </c>
      <c r="M26752" s="53">
        <f ca="1"/>
        <v>1973</v>
      </c>
      <c r="N26752" s="53">
        <f ca="1"/>
        <v>3</v>
      </c>
      <c r="O26752" s="53" t="str">
        <f ca="1"/>
        <v>1973-03</v>
      </c>
    </row>
    <row r="26753" spans="12:15" x14ac:dyDescent="0.4">
      <c r="L26753" s="56">
        <f ca="1"/>
        <v>26752</v>
      </c>
      <c r="M26753" s="53">
        <f ca="1"/>
        <v>1973</v>
      </c>
      <c r="N26753" s="53">
        <f ca="1"/>
        <v>3</v>
      </c>
      <c r="O26753" s="53" t="str">
        <f ca="1"/>
        <v>1973-03</v>
      </c>
    </row>
    <row r="26754" spans="12:15" x14ac:dyDescent="0.4">
      <c r="L26754" s="56">
        <f ca="1"/>
        <v>26753</v>
      </c>
      <c r="M26754" s="53">
        <f ca="1"/>
        <v>1973</v>
      </c>
      <c r="N26754" s="53">
        <f ca="1"/>
        <v>3</v>
      </c>
      <c r="O26754" s="53" t="str">
        <f ca="1"/>
        <v>1973-03</v>
      </c>
    </row>
    <row r="26755" spans="12:15" x14ac:dyDescent="0.4">
      <c r="L26755" s="56">
        <f ca="1"/>
        <v>26754</v>
      </c>
      <c r="M26755" s="53">
        <f ca="1"/>
        <v>1973</v>
      </c>
      <c r="N26755" s="53">
        <f ca="1"/>
        <v>3</v>
      </c>
      <c r="O26755" s="53" t="str">
        <f ca="1"/>
        <v>1973-03</v>
      </c>
    </row>
    <row r="26756" spans="12:15" x14ac:dyDescent="0.4">
      <c r="L26756" s="56">
        <f ca="1"/>
        <v>26755</v>
      </c>
      <c r="M26756" s="53">
        <f ca="1"/>
        <v>1973</v>
      </c>
      <c r="N26756" s="53">
        <f ca="1"/>
        <v>4</v>
      </c>
      <c r="O26756" s="53" t="str">
        <f ca="1"/>
        <v>1973-04</v>
      </c>
    </row>
    <row r="26757" spans="12:15" x14ac:dyDescent="0.4">
      <c r="L26757" s="56">
        <f ca="1"/>
        <v>26756</v>
      </c>
      <c r="M26757" s="53">
        <f ca="1"/>
        <v>1973</v>
      </c>
      <c r="N26757" s="53">
        <f ca="1"/>
        <v>4</v>
      </c>
      <c r="O26757" s="53" t="str">
        <f ca="1"/>
        <v>1973-04</v>
      </c>
    </row>
    <row r="26758" spans="12:15" x14ac:dyDescent="0.4">
      <c r="L26758" s="56">
        <f ca="1"/>
        <v>26757</v>
      </c>
      <c r="M26758" s="53">
        <f ca="1"/>
        <v>1973</v>
      </c>
      <c r="N26758" s="53">
        <f ca="1"/>
        <v>4</v>
      </c>
      <c r="O26758" s="53" t="str">
        <f ca="1"/>
        <v>1973-04</v>
      </c>
    </row>
    <row r="26759" spans="12:15" x14ac:dyDescent="0.4">
      <c r="L26759" s="56">
        <f ca="1"/>
        <v>26758</v>
      </c>
      <c r="M26759" s="53">
        <f ca="1"/>
        <v>1973</v>
      </c>
      <c r="N26759" s="53">
        <f ca="1"/>
        <v>4</v>
      </c>
      <c r="O26759" s="53" t="str">
        <f ca="1"/>
        <v>1973-04</v>
      </c>
    </row>
    <row r="26760" spans="12:15" x14ac:dyDescent="0.4">
      <c r="L26760" s="56">
        <f ca="1"/>
        <v>26759</v>
      </c>
      <c r="M26760" s="53">
        <f ca="1"/>
        <v>1973</v>
      </c>
      <c r="N26760" s="53">
        <f ca="1"/>
        <v>4</v>
      </c>
      <c r="O26760" s="53" t="str">
        <f ca="1"/>
        <v>1973-04</v>
      </c>
    </row>
    <row r="26761" spans="12:15" x14ac:dyDescent="0.4">
      <c r="L26761" s="56">
        <f ca="1"/>
        <v>26760</v>
      </c>
      <c r="M26761" s="53">
        <f ca="1"/>
        <v>1973</v>
      </c>
      <c r="N26761" s="53">
        <f ca="1"/>
        <v>4</v>
      </c>
      <c r="O26761" s="53" t="str">
        <f ca="1"/>
        <v>1973-04</v>
      </c>
    </row>
    <row r="26762" spans="12:15" x14ac:dyDescent="0.4">
      <c r="L26762" s="56">
        <f ca="1"/>
        <v>26761</v>
      </c>
      <c r="M26762" s="53">
        <f ca="1"/>
        <v>1973</v>
      </c>
      <c r="N26762" s="53">
        <f ca="1"/>
        <v>4</v>
      </c>
      <c r="O26762" s="53" t="str">
        <f ca="1"/>
        <v>1973-04</v>
      </c>
    </row>
    <row r="26763" spans="12:15" x14ac:dyDescent="0.4">
      <c r="L26763" s="56">
        <f ca="1"/>
        <v>26762</v>
      </c>
      <c r="M26763" s="53">
        <f ca="1"/>
        <v>1973</v>
      </c>
      <c r="N26763" s="53">
        <f ca="1"/>
        <v>4</v>
      </c>
      <c r="O26763" s="53" t="str">
        <f ca="1"/>
        <v>1973-04</v>
      </c>
    </row>
    <row r="26764" spans="12:15" x14ac:dyDescent="0.4">
      <c r="L26764" s="56">
        <f ca="1"/>
        <v>26763</v>
      </c>
      <c r="M26764" s="53">
        <f ca="1"/>
        <v>1973</v>
      </c>
      <c r="N26764" s="53">
        <f ca="1"/>
        <v>4</v>
      </c>
      <c r="O26764" s="53" t="str">
        <f ca="1"/>
        <v>1973-04</v>
      </c>
    </row>
    <row r="26765" spans="12:15" x14ac:dyDescent="0.4">
      <c r="L26765" s="56">
        <f ca="1"/>
        <v>26764</v>
      </c>
      <c r="M26765" s="53">
        <f ca="1"/>
        <v>1973</v>
      </c>
      <c r="N26765" s="53">
        <f ca="1"/>
        <v>4</v>
      </c>
      <c r="O26765" s="53" t="str">
        <f ca="1"/>
        <v>1973-04</v>
      </c>
    </row>
    <row r="26766" spans="12:15" x14ac:dyDescent="0.4">
      <c r="L26766" s="56">
        <f ca="1"/>
        <v>26765</v>
      </c>
      <c r="M26766" s="53">
        <f ca="1"/>
        <v>1973</v>
      </c>
      <c r="N26766" s="53">
        <f ca="1"/>
        <v>4</v>
      </c>
      <c r="O26766" s="53" t="str">
        <f ca="1"/>
        <v>1973-04</v>
      </c>
    </row>
    <row r="26767" spans="12:15" x14ac:dyDescent="0.4">
      <c r="L26767" s="56">
        <f ca="1"/>
        <v>26766</v>
      </c>
      <c r="M26767" s="53">
        <f ca="1"/>
        <v>1973</v>
      </c>
      <c r="N26767" s="53">
        <f ca="1"/>
        <v>4</v>
      </c>
      <c r="O26767" s="53" t="str">
        <f ca="1"/>
        <v>1973-04</v>
      </c>
    </row>
    <row r="26768" spans="12:15" x14ac:dyDescent="0.4">
      <c r="L26768" s="56">
        <f ca="1"/>
        <v>26767</v>
      </c>
      <c r="M26768" s="53">
        <f ca="1"/>
        <v>1973</v>
      </c>
      <c r="N26768" s="53">
        <f ca="1"/>
        <v>4</v>
      </c>
      <c r="O26768" s="53" t="str">
        <f ca="1"/>
        <v>1973-04</v>
      </c>
    </row>
    <row r="26769" spans="12:15" x14ac:dyDescent="0.4">
      <c r="L26769" s="56">
        <f ca="1"/>
        <v>26768</v>
      </c>
      <c r="M26769" s="53">
        <f ca="1"/>
        <v>1973</v>
      </c>
      <c r="N26769" s="53">
        <f ca="1"/>
        <v>4</v>
      </c>
      <c r="O26769" s="53" t="str">
        <f ca="1"/>
        <v>1973-04</v>
      </c>
    </row>
    <row r="26770" spans="12:15" x14ac:dyDescent="0.4">
      <c r="L26770" s="56">
        <f ca="1"/>
        <v>26769</v>
      </c>
      <c r="M26770" s="53">
        <f ca="1"/>
        <v>1973</v>
      </c>
      <c r="N26770" s="53">
        <f ca="1"/>
        <v>4</v>
      </c>
      <c r="O26770" s="53" t="str">
        <f ca="1"/>
        <v>1973-04</v>
      </c>
    </row>
    <row r="26771" spans="12:15" x14ac:dyDescent="0.4">
      <c r="L26771" s="56">
        <f ca="1"/>
        <v>26770</v>
      </c>
      <c r="M26771" s="53">
        <f ca="1"/>
        <v>1973</v>
      </c>
      <c r="N26771" s="53">
        <f ca="1"/>
        <v>4</v>
      </c>
      <c r="O26771" s="53" t="str">
        <f ca="1"/>
        <v>1973-04</v>
      </c>
    </row>
    <row r="26772" spans="12:15" x14ac:dyDescent="0.4">
      <c r="L26772" s="56">
        <f ca="1"/>
        <v>26771</v>
      </c>
      <c r="M26772" s="53">
        <f ca="1"/>
        <v>1973</v>
      </c>
      <c r="N26772" s="53">
        <f ca="1"/>
        <v>4</v>
      </c>
      <c r="O26772" s="53" t="str">
        <f ca="1"/>
        <v>1973-04</v>
      </c>
    </row>
    <row r="26773" spans="12:15" x14ac:dyDescent="0.4">
      <c r="L26773" s="56">
        <f ca="1"/>
        <v>26772</v>
      </c>
      <c r="M26773" s="53">
        <f ca="1"/>
        <v>1973</v>
      </c>
      <c r="N26773" s="53">
        <f ca="1"/>
        <v>4</v>
      </c>
      <c r="O26773" s="53" t="str">
        <f ca="1"/>
        <v>1973-04</v>
      </c>
    </row>
    <row r="26774" spans="12:15" x14ac:dyDescent="0.4">
      <c r="L26774" s="56">
        <f ca="1"/>
        <v>26773</v>
      </c>
      <c r="M26774" s="53">
        <f ca="1"/>
        <v>1973</v>
      </c>
      <c r="N26774" s="53">
        <f ca="1"/>
        <v>4</v>
      </c>
      <c r="O26774" s="53" t="str">
        <f ca="1"/>
        <v>1973-04</v>
      </c>
    </row>
    <row r="26775" spans="12:15" x14ac:dyDescent="0.4">
      <c r="L26775" s="56">
        <f ca="1"/>
        <v>26774</v>
      </c>
      <c r="M26775" s="53">
        <f ca="1"/>
        <v>1973</v>
      </c>
      <c r="N26775" s="53">
        <f ca="1"/>
        <v>4</v>
      </c>
      <c r="O26775" s="53" t="str">
        <f ca="1"/>
        <v>1973-04</v>
      </c>
    </row>
    <row r="26776" spans="12:15" x14ac:dyDescent="0.4">
      <c r="L26776" s="56">
        <f ca="1"/>
        <v>26775</v>
      </c>
      <c r="M26776" s="53">
        <f ca="1"/>
        <v>1973</v>
      </c>
      <c r="N26776" s="53">
        <f ca="1"/>
        <v>4</v>
      </c>
      <c r="O26776" s="53" t="str">
        <f ca="1"/>
        <v>1973-04</v>
      </c>
    </row>
    <row r="26777" spans="12:15" x14ac:dyDescent="0.4">
      <c r="L26777" s="56">
        <f ca="1"/>
        <v>26776</v>
      </c>
      <c r="M26777" s="53">
        <f ca="1"/>
        <v>1973</v>
      </c>
      <c r="N26777" s="53">
        <f ca="1"/>
        <v>4</v>
      </c>
      <c r="O26777" s="53" t="str">
        <f ca="1"/>
        <v>1973-04</v>
      </c>
    </row>
    <row r="26778" spans="12:15" x14ac:dyDescent="0.4">
      <c r="L26778" s="56">
        <f ca="1"/>
        <v>26777</v>
      </c>
      <c r="M26778" s="53">
        <f ca="1"/>
        <v>1973</v>
      </c>
      <c r="N26778" s="53">
        <f ca="1"/>
        <v>4</v>
      </c>
      <c r="O26778" s="53" t="str">
        <f ca="1"/>
        <v>1973-04</v>
      </c>
    </row>
    <row r="26779" spans="12:15" x14ac:dyDescent="0.4">
      <c r="L26779" s="56">
        <f ca="1"/>
        <v>26778</v>
      </c>
      <c r="M26779" s="53">
        <f ca="1"/>
        <v>1973</v>
      </c>
      <c r="N26779" s="53">
        <f ca="1"/>
        <v>4</v>
      </c>
      <c r="O26779" s="53" t="str">
        <f ca="1"/>
        <v>1973-04</v>
      </c>
    </row>
    <row r="26780" spans="12:15" x14ac:dyDescent="0.4">
      <c r="L26780" s="56">
        <f ca="1"/>
        <v>26779</v>
      </c>
      <c r="M26780" s="53">
        <f ca="1"/>
        <v>1973</v>
      </c>
      <c r="N26780" s="53">
        <f ca="1"/>
        <v>4</v>
      </c>
      <c r="O26780" s="53" t="str">
        <f ca="1"/>
        <v>1973-04</v>
      </c>
    </row>
    <row r="26781" spans="12:15" x14ac:dyDescent="0.4">
      <c r="L26781" s="56">
        <f ca="1"/>
        <v>26780</v>
      </c>
      <c r="M26781" s="53">
        <f ca="1"/>
        <v>1973</v>
      </c>
      <c r="N26781" s="53">
        <f ca="1"/>
        <v>4</v>
      </c>
      <c r="O26781" s="53" t="str">
        <f ca="1"/>
        <v>1973-04</v>
      </c>
    </row>
    <row r="26782" spans="12:15" x14ac:dyDescent="0.4">
      <c r="L26782" s="56">
        <f ca="1"/>
        <v>26781</v>
      </c>
      <c r="M26782" s="53">
        <f ca="1"/>
        <v>1973</v>
      </c>
      <c r="N26782" s="53">
        <f ca="1"/>
        <v>4</v>
      </c>
      <c r="O26782" s="53" t="str">
        <f ca="1"/>
        <v>1973-04</v>
      </c>
    </row>
    <row r="26783" spans="12:15" x14ac:dyDescent="0.4">
      <c r="L26783" s="56">
        <f ca="1"/>
        <v>26782</v>
      </c>
      <c r="M26783" s="53">
        <f ca="1"/>
        <v>1973</v>
      </c>
      <c r="N26783" s="53">
        <f ca="1"/>
        <v>4</v>
      </c>
      <c r="O26783" s="53" t="str">
        <f ca="1"/>
        <v>1973-04</v>
      </c>
    </row>
    <row r="26784" spans="12:15" x14ac:dyDescent="0.4">
      <c r="L26784" s="56">
        <f ca="1"/>
        <v>26783</v>
      </c>
      <c r="M26784" s="53">
        <f ca="1"/>
        <v>1973</v>
      </c>
      <c r="N26784" s="53">
        <f ca="1"/>
        <v>4</v>
      </c>
      <c r="O26784" s="53" t="str">
        <f ca="1"/>
        <v>1973-04</v>
      </c>
    </row>
    <row r="26785" spans="12:15" x14ac:dyDescent="0.4">
      <c r="L26785" s="56">
        <f ca="1"/>
        <v>26784</v>
      </c>
      <c r="M26785" s="53">
        <f ca="1"/>
        <v>1973</v>
      </c>
      <c r="N26785" s="53">
        <f ca="1"/>
        <v>4</v>
      </c>
      <c r="O26785" s="53" t="str">
        <f ca="1"/>
        <v>1973-04</v>
      </c>
    </row>
    <row r="26786" spans="12:15" x14ac:dyDescent="0.4">
      <c r="L26786" s="56">
        <f ca="1"/>
        <v>26785</v>
      </c>
      <c r="M26786" s="53">
        <f ca="1"/>
        <v>1973</v>
      </c>
      <c r="N26786" s="53">
        <f ca="1"/>
        <v>5</v>
      </c>
      <c r="O26786" s="53" t="str">
        <f ca="1"/>
        <v>1973-05</v>
      </c>
    </row>
    <row r="26787" spans="12:15" x14ac:dyDescent="0.4">
      <c r="L26787" s="56">
        <f ca="1"/>
        <v>26786</v>
      </c>
      <c r="M26787" s="53">
        <f ca="1"/>
        <v>1973</v>
      </c>
      <c r="N26787" s="53">
        <f ca="1"/>
        <v>5</v>
      </c>
      <c r="O26787" s="53" t="str">
        <f ca="1"/>
        <v>1973-05</v>
      </c>
    </row>
    <row r="26788" spans="12:15" x14ac:dyDescent="0.4">
      <c r="L26788" s="56">
        <f ca="1"/>
        <v>26787</v>
      </c>
      <c r="M26788" s="53">
        <f ca="1"/>
        <v>1973</v>
      </c>
      <c r="N26788" s="53">
        <f ca="1"/>
        <v>5</v>
      </c>
      <c r="O26788" s="53" t="str">
        <f ca="1"/>
        <v>1973-05</v>
      </c>
    </row>
    <row r="26789" spans="12:15" x14ac:dyDescent="0.4">
      <c r="L26789" s="56">
        <f ca="1"/>
        <v>26788</v>
      </c>
      <c r="M26789" s="53">
        <f ca="1"/>
        <v>1973</v>
      </c>
      <c r="N26789" s="53">
        <f ca="1"/>
        <v>5</v>
      </c>
      <c r="O26789" s="53" t="str">
        <f ca="1"/>
        <v>1973-05</v>
      </c>
    </row>
    <row r="26790" spans="12:15" x14ac:dyDescent="0.4">
      <c r="L26790" s="56">
        <f ca="1"/>
        <v>26789</v>
      </c>
      <c r="M26790" s="53">
        <f ca="1"/>
        <v>1973</v>
      </c>
      <c r="N26790" s="53">
        <f ca="1"/>
        <v>5</v>
      </c>
      <c r="O26790" s="53" t="str">
        <f ca="1"/>
        <v>1973-05</v>
      </c>
    </row>
    <row r="26791" spans="12:15" x14ac:dyDescent="0.4">
      <c r="L26791" s="56">
        <f ca="1"/>
        <v>26790</v>
      </c>
      <c r="M26791" s="53">
        <f ca="1"/>
        <v>1973</v>
      </c>
      <c r="N26791" s="53">
        <f ca="1"/>
        <v>5</v>
      </c>
      <c r="O26791" s="53" t="str">
        <f ca="1"/>
        <v>1973-05</v>
      </c>
    </row>
    <row r="26792" spans="12:15" x14ac:dyDescent="0.4">
      <c r="L26792" s="56">
        <f ca="1"/>
        <v>26791</v>
      </c>
      <c r="M26792" s="53">
        <f ca="1"/>
        <v>1973</v>
      </c>
      <c r="N26792" s="53">
        <f ca="1"/>
        <v>5</v>
      </c>
      <c r="O26792" s="53" t="str">
        <f ca="1"/>
        <v>1973-05</v>
      </c>
    </row>
    <row r="26793" spans="12:15" x14ac:dyDescent="0.4">
      <c r="L26793" s="56">
        <f ca="1"/>
        <v>26792</v>
      </c>
      <c r="M26793" s="53">
        <f ca="1"/>
        <v>1973</v>
      </c>
      <c r="N26793" s="53">
        <f ca="1"/>
        <v>5</v>
      </c>
      <c r="O26793" s="53" t="str">
        <f ca="1"/>
        <v>1973-05</v>
      </c>
    </row>
    <row r="26794" spans="12:15" x14ac:dyDescent="0.4">
      <c r="L26794" s="56">
        <f ca="1"/>
        <v>26793</v>
      </c>
      <c r="M26794" s="53">
        <f ca="1"/>
        <v>1973</v>
      </c>
      <c r="N26794" s="53">
        <f ca="1"/>
        <v>5</v>
      </c>
      <c r="O26794" s="53" t="str">
        <f ca="1"/>
        <v>1973-05</v>
      </c>
    </row>
    <row r="26795" spans="12:15" x14ac:dyDescent="0.4">
      <c r="L26795" s="56">
        <f ca="1"/>
        <v>26794</v>
      </c>
      <c r="M26795" s="53">
        <f ca="1"/>
        <v>1973</v>
      </c>
      <c r="N26795" s="53">
        <f ca="1"/>
        <v>5</v>
      </c>
      <c r="O26795" s="53" t="str">
        <f ca="1"/>
        <v>1973-05</v>
      </c>
    </row>
    <row r="26796" spans="12:15" x14ac:dyDescent="0.4">
      <c r="L26796" s="56">
        <f ca="1"/>
        <v>26795</v>
      </c>
      <c r="M26796" s="53">
        <f ca="1"/>
        <v>1973</v>
      </c>
      <c r="N26796" s="53">
        <f ca="1"/>
        <v>5</v>
      </c>
      <c r="O26796" s="53" t="str">
        <f ca="1"/>
        <v>1973-05</v>
      </c>
    </row>
    <row r="26797" spans="12:15" x14ac:dyDescent="0.4">
      <c r="L26797" s="56">
        <f ca="1"/>
        <v>26796</v>
      </c>
      <c r="M26797" s="53">
        <f ca="1"/>
        <v>1973</v>
      </c>
      <c r="N26797" s="53">
        <f ca="1"/>
        <v>5</v>
      </c>
      <c r="O26797" s="53" t="str">
        <f ca="1"/>
        <v>1973-05</v>
      </c>
    </row>
    <row r="26798" spans="12:15" x14ac:dyDescent="0.4">
      <c r="L26798" s="56">
        <f ca="1"/>
        <v>26797</v>
      </c>
      <c r="M26798" s="53">
        <f ca="1"/>
        <v>1973</v>
      </c>
      <c r="N26798" s="53">
        <f ca="1"/>
        <v>5</v>
      </c>
      <c r="O26798" s="53" t="str">
        <f ca="1"/>
        <v>1973-05</v>
      </c>
    </row>
    <row r="26799" spans="12:15" x14ac:dyDescent="0.4">
      <c r="L26799" s="56">
        <f ca="1"/>
        <v>26798</v>
      </c>
      <c r="M26799" s="53">
        <f ca="1"/>
        <v>1973</v>
      </c>
      <c r="N26799" s="53">
        <f ca="1"/>
        <v>5</v>
      </c>
      <c r="O26799" s="53" t="str">
        <f ca="1"/>
        <v>1973-05</v>
      </c>
    </row>
    <row r="26800" spans="12:15" x14ac:dyDescent="0.4">
      <c r="L26800" s="56">
        <f ca="1"/>
        <v>26799</v>
      </c>
      <c r="M26800" s="53">
        <f ca="1"/>
        <v>1973</v>
      </c>
      <c r="N26800" s="53">
        <f ca="1"/>
        <v>5</v>
      </c>
      <c r="O26800" s="53" t="str">
        <f ca="1"/>
        <v>1973-05</v>
      </c>
    </row>
    <row r="26801" spans="12:15" x14ac:dyDescent="0.4">
      <c r="L26801" s="56">
        <f ca="1"/>
        <v>26800</v>
      </c>
      <c r="M26801" s="53">
        <f ca="1"/>
        <v>1973</v>
      </c>
      <c r="N26801" s="53">
        <f ca="1"/>
        <v>5</v>
      </c>
      <c r="O26801" s="53" t="str">
        <f ca="1"/>
        <v>1973-05</v>
      </c>
    </row>
    <row r="26802" spans="12:15" x14ac:dyDescent="0.4">
      <c r="L26802" s="56">
        <f ca="1"/>
        <v>26801</v>
      </c>
      <c r="M26802" s="53">
        <f ca="1"/>
        <v>1973</v>
      </c>
      <c r="N26802" s="53">
        <f ca="1"/>
        <v>5</v>
      </c>
      <c r="O26802" s="53" t="str">
        <f ca="1"/>
        <v>1973-05</v>
      </c>
    </row>
    <row r="26803" spans="12:15" x14ac:dyDescent="0.4">
      <c r="L26803" s="56">
        <f ca="1"/>
        <v>26802</v>
      </c>
      <c r="M26803" s="53">
        <f ca="1"/>
        <v>1973</v>
      </c>
      <c r="N26803" s="53">
        <f ca="1"/>
        <v>5</v>
      </c>
      <c r="O26803" s="53" t="str">
        <f ca="1"/>
        <v>1973-05</v>
      </c>
    </row>
    <row r="26804" spans="12:15" x14ac:dyDescent="0.4">
      <c r="L26804" s="56">
        <f ca="1"/>
        <v>26803</v>
      </c>
      <c r="M26804" s="53">
        <f ca="1"/>
        <v>1973</v>
      </c>
      <c r="N26804" s="53">
        <f ca="1"/>
        <v>5</v>
      </c>
      <c r="O26804" s="53" t="str">
        <f ca="1"/>
        <v>1973-05</v>
      </c>
    </row>
    <row r="26805" spans="12:15" x14ac:dyDescent="0.4">
      <c r="L26805" s="56">
        <f ca="1"/>
        <v>26804</v>
      </c>
      <c r="M26805" s="53">
        <f ca="1"/>
        <v>1973</v>
      </c>
      <c r="N26805" s="53">
        <f ca="1"/>
        <v>5</v>
      </c>
      <c r="O26805" s="53" t="str">
        <f ca="1"/>
        <v>1973-05</v>
      </c>
    </row>
    <row r="26806" spans="12:15" x14ac:dyDescent="0.4">
      <c r="L26806" s="56">
        <f ca="1"/>
        <v>26805</v>
      </c>
      <c r="M26806" s="53">
        <f ca="1"/>
        <v>1973</v>
      </c>
      <c r="N26806" s="53">
        <f ca="1"/>
        <v>5</v>
      </c>
      <c r="O26806" s="53" t="str">
        <f ca="1"/>
        <v>1973-05</v>
      </c>
    </row>
    <row r="26807" spans="12:15" x14ac:dyDescent="0.4">
      <c r="L26807" s="56">
        <f ca="1"/>
        <v>26806</v>
      </c>
      <c r="M26807" s="53">
        <f ca="1"/>
        <v>1973</v>
      </c>
      <c r="N26807" s="53">
        <f ca="1"/>
        <v>5</v>
      </c>
      <c r="O26807" s="53" t="str">
        <f ca="1"/>
        <v>1973-05</v>
      </c>
    </row>
    <row r="26808" spans="12:15" x14ac:dyDescent="0.4">
      <c r="L26808" s="56">
        <f ca="1"/>
        <v>26807</v>
      </c>
      <c r="M26808" s="53">
        <f ca="1"/>
        <v>1973</v>
      </c>
      <c r="N26808" s="53">
        <f ca="1"/>
        <v>5</v>
      </c>
      <c r="O26808" s="53" t="str">
        <f ca="1"/>
        <v>1973-05</v>
      </c>
    </row>
    <row r="26809" spans="12:15" x14ac:dyDescent="0.4">
      <c r="L26809" s="56">
        <f ca="1"/>
        <v>26808</v>
      </c>
      <c r="M26809" s="53">
        <f ca="1"/>
        <v>1973</v>
      </c>
      <c r="N26809" s="53">
        <f ca="1"/>
        <v>5</v>
      </c>
      <c r="O26809" s="53" t="str">
        <f ca="1"/>
        <v>1973-05</v>
      </c>
    </row>
    <row r="26810" spans="12:15" x14ac:dyDescent="0.4">
      <c r="L26810" s="56">
        <f ca="1"/>
        <v>26809</v>
      </c>
      <c r="M26810" s="53">
        <f ca="1"/>
        <v>1973</v>
      </c>
      <c r="N26810" s="53">
        <f ca="1"/>
        <v>5</v>
      </c>
      <c r="O26810" s="53" t="str">
        <f ca="1"/>
        <v>1973-05</v>
      </c>
    </row>
    <row r="26811" spans="12:15" x14ac:dyDescent="0.4">
      <c r="L26811" s="56">
        <f ca="1"/>
        <v>26810</v>
      </c>
      <c r="M26811" s="53">
        <f ca="1"/>
        <v>1973</v>
      </c>
      <c r="N26811" s="53">
        <f ca="1"/>
        <v>5</v>
      </c>
      <c r="O26811" s="53" t="str">
        <f ca="1"/>
        <v>1973-05</v>
      </c>
    </row>
    <row r="26812" spans="12:15" x14ac:dyDescent="0.4">
      <c r="L26812" s="56">
        <f ca="1"/>
        <v>26811</v>
      </c>
      <c r="M26812" s="53">
        <f ca="1"/>
        <v>1973</v>
      </c>
      <c r="N26812" s="53">
        <f ca="1"/>
        <v>5</v>
      </c>
      <c r="O26812" s="53" t="str">
        <f ca="1"/>
        <v>1973-05</v>
      </c>
    </row>
    <row r="26813" spans="12:15" x14ac:dyDescent="0.4">
      <c r="L26813" s="56">
        <f ca="1"/>
        <v>26812</v>
      </c>
      <c r="M26813" s="53">
        <f ca="1"/>
        <v>1973</v>
      </c>
      <c r="N26813" s="53">
        <f ca="1"/>
        <v>5</v>
      </c>
      <c r="O26813" s="53" t="str">
        <f ca="1"/>
        <v>1973-05</v>
      </c>
    </row>
    <row r="26814" spans="12:15" x14ac:dyDescent="0.4">
      <c r="L26814" s="56">
        <f ca="1"/>
        <v>26813</v>
      </c>
      <c r="M26814" s="53">
        <f ca="1"/>
        <v>1973</v>
      </c>
      <c r="N26814" s="53">
        <f ca="1"/>
        <v>5</v>
      </c>
      <c r="O26814" s="53" t="str">
        <f ca="1"/>
        <v>1973-05</v>
      </c>
    </row>
    <row r="26815" spans="12:15" x14ac:dyDescent="0.4">
      <c r="L26815" s="56">
        <f ca="1"/>
        <v>26814</v>
      </c>
      <c r="M26815" s="53">
        <f ca="1"/>
        <v>1973</v>
      </c>
      <c r="N26815" s="53">
        <f ca="1"/>
        <v>5</v>
      </c>
      <c r="O26815" s="53" t="str">
        <f ca="1"/>
        <v>1973-05</v>
      </c>
    </row>
    <row r="26816" spans="12:15" x14ac:dyDescent="0.4">
      <c r="L26816" s="56">
        <f ca="1"/>
        <v>26815</v>
      </c>
      <c r="M26816" s="53">
        <f ca="1"/>
        <v>1973</v>
      </c>
      <c r="N26816" s="53">
        <f ca="1"/>
        <v>5</v>
      </c>
      <c r="O26816" s="53" t="str">
        <f ca="1"/>
        <v>1973-05</v>
      </c>
    </row>
    <row r="26817" spans="12:15" x14ac:dyDescent="0.4">
      <c r="L26817" s="56">
        <f ca="1"/>
        <v>26816</v>
      </c>
      <c r="M26817" s="53">
        <f ca="1"/>
        <v>1973</v>
      </c>
      <c r="N26817" s="53">
        <f ca="1"/>
        <v>6</v>
      </c>
      <c r="O26817" s="53" t="str">
        <f ca="1"/>
        <v>1973-06</v>
      </c>
    </row>
    <row r="26818" spans="12:15" x14ac:dyDescent="0.4">
      <c r="L26818" s="56">
        <f ca="1"/>
        <v>26817</v>
      </c>
      <c r="M26818" s="53">
        <f ca="1"/>
        <v>1973</v>
      </c>
      <c r="N26818" s="53">
        <f ca="1"/>
        <v>6</v>
      </c>
      <c r="O26818" s="53" t="str">
        <f ca="1"/>
        <v>1973-06</v>
      </c>
    </row>
    <row r="26819" spans="12:15" x14ac:dyDescent="0.4">
      <c r="L26819" s="56">
        <f ca="1"/>
        <v>26818</v>
      </c>
      <c r="M26819" s="53">
        <f ca="1"/>
        <v>1973</v>
      </c>
      <c r="N26819" s="53">
        <f ca="1"/>
        <v>6</v>
      </c>
      <c r="O26819" s="53" t="str">
        <f ca="1"/>
        <v>1973-06</v>
      </c>
    </row>
    <row r="26820" spans="12:15" x14ac:dyDescent="0.4">
      <c r="L26820" s="56">
        <f ca="1"/>
        <v>26819</v>
      </c>
      <c r="M26820" s="53">
        <f ca="1"/>
        <v>1973</v>
      </c>
      <c r="N26820" s="53">
        <f ca="1"/>
        <v>6</v>
      </c>
      <c r="O26820" s="53" t="str">
        <f ca="1"/>
        <v>1973-06</v>
      </c>
    </row>
    <row r="26821" spans="12:15" x14ac:dyDescent="0.4">
      <c r="L26821" s="56">
        <f ca="1"/>
        <v>26820</v>
      </c>
      <c r="M26821" s="53">
        <f ca="1"/>
        <v>1973</v>
      </c>
      <c r="N26821" s="53">
        <f ca="1"/>
        <v>6</v>
      </c>
      <c r="O26821" s="53" t="str">
        <f ca="1"/>
        <v>1973-06</v>
      </c>
    </row>
    <row r="26822" spans="12:15" x14ac:dyDescent="0.4">
      <c r="L26822" s="56">
        <f ca="1"/>
        <v>26821</v>
      </c>
      <c r="M26822" s="53">
        <f ca="1"/>
        <v>1973</v>
      </c>
      <c r="N26822" s="53">
        <f ca="1"/>
        <v>6</v>
      </c>
      <c r="O26822" s="53" t="str">
        <f ca="1"/>
        <v>1973-06</v>
      </c>
    </row>
    <row r="26823" spans="12:15" x14ac:dyDescent="0.4">
      <c r="L26823" s="56">
        <f ca="1"/>
        <v>26822</v>
      </c>
      <c r="M26823" s="53">
        <f ca="1"/>
        <v>1973</v>
      </c>
      <c r="N26823" s="53">
        <f ca="1"/>
        <v>6</v>
      </c>
      <c r="O26823" s="53" t="str">
        <f ca="1"/>
        <v>1973-06</v>
      </c>
    </row>
    <row r="26824" spans="12:15" x14ac:dyDescent="0.4">
      <c r="L26824" s="56">
        <f ca="1"/>
        <v>26823</v>
      </c>
      <c r="M26824" s="53">
        <f ca="1"/>
        <v>1973</v>
      </c>
      <c r="N26824" s="53">
        <f ca="1"/>
        <v>6</v>
      </c>
      <c r="O26824" s="53" t="str">
        <f ca="1"/>
        <v>1973-06</v>
      </c>
    </row>
    <row r="26825" spans="12:15" x14ac:dyDescent="0.4">
      <c r="L26825" s="56">
        <f ca="1"/>
        <v>26824</v>
      </c>
      <c r="M26825" s="53">
        <f ca="1"/>
        <v>1973</v>
      </c>
      <c r="N26825" s="53">
        <f ca="1"/>
        <v>6</v>
      </c>
      <c r="O26825" s="53" t="str">
        <f ca="1"/>
        <v>1973-06</v>
      </c>
    </row>
    <row r="26826" spans="12:15" x14ac:dyDescent="0.4">
      <c r="L26826" s="56">
        <f ca="1"/>
        <v>26825</v>
      </c>
      <c r="M26826" s="53">
        <f ca="1"/>
        <v>1973</v>
      </c>
      <c r="N26826" s="53">
        <f ca="1"/>
        <v>6</v>
      </c>
      <c r="O26826" s="53" t="str">
        <f ca="1"/>
        <v>1973-06</v>
      </c>
    </row>
    <row r="26827" spans="12:15" x14ac:dyDescent="0.4">
      <c r="L26827" s="56">
        <f ca="1"/>
        <v>26826</v>
      </c>
      <c r="M26827" s="53">
        <f ca="1"/>
        <v>1973</v>
      </c>
      <c r="N26827" s="53">
        <f ca="1"/>
        <v>6</v>
      </c>
      <c r="O26827" s="53" t="str">
        <f ca="1"/>
        <v>1973-06</v>
      </c>
    </row>
    <row r="26828" spans="12:15" x14ac:dyDescent="0.4">
      <c r="L26828" s="56">
        <f ca="1"/>
        <v>26827</v>
      </c>
      <c r="M26828" s="53">
        <f ca="1"/>
        <v>1973</v>
      </c>
      <c r="N26828" s="53">
        <f ca="1"/>
        <v>6</v>
      </c>
      <c r="O26828" s="53" t="str">
        <f ca="1"/>
        <v>1973-06</v>
      </c>
    </row>
    <row r="26829" spans="12:15" x14ac:dyDescent="0.4">
      <c r="L26829" s="56">
        <f ca="1"/>
        <v>26828</v>
      </c>
      <c r="M26829" s="53">
        <f ca="1"/>
        <v>1973</v>
      </c>
      <c r="N26829" s="53">
        <f ca="1"/>
        <v>6</v>
      </c>
      <c r="O26829" s="53" t="str">
        <f ca="1"/>
        <v>1973-06</v>
      </c>
    </row>
    <row r="26830" spans="12:15" x14ac:dyDescent="0.4">
      <c r="L26830" s="56">
        <f ca="1"/>
        <v>26829</v>
      </c>
      <c r="M26830" s="53">
        <f ca="1"/>
        <v>1973</v>
      </c>
      <c r="N26830" s="53">
        <f ca="1"/>
        <v>6</v>
      </c>
      <c r="O26830" s="53" t="str">
        <f ca="1"/>
        <v>1973-06</v>
      </c>
    </row>
    <row r="26831" spans="12:15" x14ac:dyDescent="0.4">
      <c r="L26831" s="56">
        <f ca="1"/>
        <v>26830</v>
      </c>
      <c r="M26831" s="53">
        <f ca="1"/>
        <v>1973</v>
      </c>
      <c r="N26831" s="53">
        <f ca="1"/>
        <v>6</v>
      </c>
      <c r="O26831" s="53" t="str">
        <f ca="1"/>
        <v>1973-06</v>
      </c>
    </row>
    <row r="26832" spans="12:15" x14ac:dyDescent="0.4">
      <c r="L26832" s="56">
        <f ca="1"/>
        <v>26831</v>
      </c>
      <c r="M26832" s="53">
        <f ca="1"/>
        <v>1973</v>
      </c>
      <c r="N26832" s="53">
        <f ca="1"/>
        <v>6</v>
      </c>
      <c r="O26832" s="53" t="str">
        <f ca="1"/>
        <v>1973-06</v>
      </c>
    </row>
    <row r="26833" spans="12:15" x14ac:dyDescent="0.4">
      <c r="L26833" s="56">
        <f ca="1"/>
        <v>26832</v>
      </c>
      <c r="M26833" s="53">
        <f ca="1"/>
        <v>1973</v>
      </c>
      <c r="N26833" s="53">
        <f ca="1"/>
        <v>6</v>
      </c>
      <c r="O26833" s="53" t="str">
        <f ca="1"/>
        <v>1973-06</v>
      </c>
    </row>
    <row r="26834" spans="12:15" x14ac:dyDescent="0.4">
      <c r="L26834" s="56">
        <f ca="1"/>
        <v>26833</v>
      </c>
      <c r="M26834" s="53">
        <f ca="1"/>
        <v>1973</v>
      </c>
      <c r="N26834" s="53">
        <f ca="1"/>
        <v>6</v>
      </c>
      <c r="O26834" s="53" t="str">
        <f ca="1"/>
        <v>1973-06</v>
      </c>
    </row>
    <row r="26835" spans="12:15" x14ac:dyDescent="0.4">
      <c r="L26835" s="56">
        <f ca="1"/>
        <v>26834</v>
      </c>
      <c r="M26835" s="53">
        <f ca="1"/>
        <v>1973</v>
      </c>
      <c r="N26835" s="53">
        <f ca="1"/>
        <v>6</v>
      </c>
      <c r="O26835" s="53" t="str">
        <f ca="1"/>
        <v>1973-06</v>
      </c>
    </row>
    <row r="26836" spans="12:15" x14ac:dyDescent="0.4">
      <c r="L26836" s="56">
        <f ca="1"/>
        <v>26835</v>
      </c>
      <c r="M26836" s="53">
        <f ca="1"/>
        <v>1973</v>
      </c>
      <c r="N26836" s="53">
        <f ca="1"/>
        <v>6</v>
      </c>
      <c r="O26836" s="53" t="str">
        <f ca="1"/>
        <v>1973-06</v>
      </c>
    </row>
    <row r="26837" spans="12:15" x14ac:dyDescent="0.4">
      <c r="L26837" s="56">
        <f ca="1"/>
        <v>26836</v>
      </c>
      <c r="M26837" s="53">
        <f ca="1"/>
        <v>1973</v>
      </c>
      <c r="N26837" s="53">
        <f ca="1"/>
        <v>6</v>
      </c>
      <c r="O26837" s="53" t="str">
        <f ca="1"/>
        <v>1973-06</v>
      </c>
    </row>
    <row r="26838" spans="12:15" x14ac:dyDescent="0.4">
      <c r="L26838" s="56">
        <f ca="1"/>
        <v>26837</v>
      </c>
      <c r="M26838" s="53">
        <f ca="1"/>
        <v>1973</v>
      </c>
      <c r="N26838" s="53">
        <f ca="1"/>
        <v>6</v>
      </c>
      <c r="O26838" s="53" t="str">
        <f ca="1"/>
        <v>1973-06</v>
      </c>
    </row>
    <row r="26839" spans="12:15" x14ac:dyDescent="0.4">
      <c r="L26839" s="56">
        <f ca="1"/>
        <v>26838</v>
      </c>
      <c r="M26839" s="53">
        <f ca="1"/>
        <v>1973</v>
      </c>
      <c r="N26839" s="53">
        <f ca="1"/>
        <v>6</v>
      </c>
      <c r="O26839" s="53" t="str">
        <f ca="1"/>
        <v>1973-06</v>
      </c>
    </row>
    <row r="26840" spans="12:15" x14ac:dyDescent="0.4">
      <c r="L26840" s="56">
        <f ca="1"/>
        <v>26839</v>
      </c>
      <c r="M26840" s="53">
        <f ca="1"/>
        <v>1973</v>
      </c>
      <c r="N26840" s="53">
        <f ca="1"/>
        <v>6</v>
      </c>
      <c r="O26840" s="53" t="str">
        <f ca="1"/>
        <v>1973-06</v>
      </c>
    </row>
    <row r="26841" spans="12:15" x14ac:dyDescent="0.4">
      <c r="L26841" s="56">
        <f ca="1"/>
        <v>26840</v>
      </c>
      <c r="M26841" s="53">
        <f ca="1"/>
        <v>1973</v>
      </c>
      <c r="N26841" s="53">
        <f ca="1"/>
        <v>6</v>
      </c>
      <c r="O26841" s="53" t="str">
        <f ca="1"/>
        <v>1973-06</v>
      </c>
    </row>
    <row r="26842" spans="12:15" x14ac:dyDescent="0.4">
      <c r="L26842" s="56">
        <f ca="1"/>
        <v>26841</v>
      </c>
      <c r="M26842" s="53">
        <f ca="1"/>
        <v>1973</v>
      </c>
      <c r="N26842" s="53">
        <f ca="1"/>
        <v>6</v>
      </c>
      <c r="O26842" s="53" t="str">
        <f ca="1"/>
        <v>1973-06</v>
      </c>
    </row>
    <row r="26843" spans="12:15" x14ac:dyDescent="0.4">
      <c r="L26843" s="56">
        <f ca="1"/>
        <v>26842</v>
      </c>
      <c r="M26843" s="53">
        <f ca="1"/>
        <v>1973</v>
      </c>
      <c r="N26843" s="53">
        <f ca="1"/>
        <v>6</v>
      </c>
      <c r="O26843" s="53" t="str">
        <f ca="1"/>
        <v>1973-06</v>
      </c>
    </row>
    <row r="26844" spans="12:15" x14ac:dyDescent="0.4">
      <c r="L26844" s="56">
        <f ca="1"/>
        <v>26843</v>
      </c>
      <c r="M26844" s="53">
        <f ca="1"/>
        <v>1973</v>
      </c>
      <c r="N26844" s="53">
        <f ca="1"/>
        <v>6</v>
      </c>
      <c r="O26844" s="53" t="str">
        <f ca="1"/>
        <v>1973-06</v>
      </c>
    </row>
    <row r="26845" spans="12:15" x14ac:dyDescent="0.4">
      <c r="L26845" s="56">
        <f ca="1"/>
        <v>26844</v>
      </c>
      <c r="M26845" s="53">
        <f ca="1"/>
        <v>1973</v>
      </c>
      <c r="N26845" s="53">
        <f ca="1"/>
        <v>6</v>
      </c>
      <c r="O26845" s="53" t="str">
        <f ca="1"/>
        <v>1973-06</v>
      </c>
    </row>
    <row r="26846" spans="12:15" x14ac:dyDescent="0.4">
      <c r="L26846" s="56">
        <f ca="1"/>
        <v>26845</v>
      </c>
      <c r="M26846" s="53">
        <f ca="1"/>
        <v>1973</v>
      </c>
      <c r="N26846" s="53">
        <f ca="1"/>
        <v>6</v>
      </c>
      <c r="O26846" s="53" t="str">
        <f ca="1"/>
        <v>1973-06</v>
      </c>
    </row>
    <row r="26847" spans="12:15" x14ac:dyDescent="0.4">
      <c r="L26847" s="56">
        <f ca="1"/>
        <v>26846</v>
      </c>
      <c r="M26847" s="53">
        <f ca="1"/>
        <v>1973</v>
      </c>
      <c r="N26847" s="53">
        <f ca="1"/>
        <v>7</v>
      </c>
      <c r="O26847" s="53" t="str">
        <f ca="1"/>
        <v>1973-07</v>
      </c>
    </row>
    <row r="26848" spans="12:15" x14ac:dyDescent="0.4">
      <c r="L26848" s="56">
        <f ca="1"/>
        <v>26847</v>
      </c>
      <c r="M26848" s="53">
        <f ca="1"/>
        <v>1973</v>
      </c>
      <c r="N26848" s="53">
        <f ca="1"/>
        <v>7</v>
      </c>
      <c r="O26848" s="53" t="str">
        <f ca="1"/>
        <v>1973-07</v>
      </c>
    </row>
    <row r="26849" spans="12:15" x14ac:dyDescent="0.4">
      <c r="L26849" s="56">
        <f ca="1"/>
        <v>26848</v>
      </c>
      <c r="M26849" s="53">
        <f ca="1"/>
        <v>1973</v>
      </c>
      <c r="N26849" s="53">
        <f ca="1"/>
        <v>7</v>
      </c>
      <c r="O26849" s="53" t="str">
        <f ca="1"/>
        <v>1973-07</v>
      </c>
    </row>
    <row r="26850" spans="12:15" x14ac:dyDescent="0.4">
      <c r="L26850" s="56">
        <f ca="1"/>
        <v>26849</v>
      </c>
      <c r="M26850" s="53">
        <f ca="1"/>
        <v>1973</v>
      </c>
      <c r="N26850" s="53">
        <f ca="1"/>
        <v>7</v>
      </c>
      <c r="O26850" s="53" t="str">
        <f ca="1"/>
        <v>1973-07</v>
      </c>
    </row>
    <row r="26851" spans="12:15" x14ac:dyDescent="0.4">
      <c r="L26851" s="56">
        <f ca="1"/>
        <v>26850</v>
      </c>
      <c r="M26851" s="53">
        <f ca="1"/>
        <v>1973</v>
      </c>
      <c r="N26851" s="53">
        <f ca="1"/>
        <v>7</v>
      </c>
      <c r="O26851" s="53" t="str">
        <f ca="1"/>
        <v>1973-07</v>
      </c>
    </row>
    <row r="26852" spans="12:15" x14ac:dyDescent="0.4">
      <c r="L26852" s="56">
        <f ca="1"/>
        <v>26851</v>
      </c>
      <c r="M26852" s="53">
        <f ca="1"/>
        <v>1973</v>
      </c>
      <c r="N26852" s="53">
        <f ca="1"/>
        <v>7</v>
      </c>
      <c r="O26852" s="53" t="str">
        <f ca="1"/>
        <v>1973-07</v>
      </c>
    </row>
    <row r="26853" spans="12:15" x14ac:dyDescent="0.4">
      <c r="L26853" s="56">
        <f ca="1"/>
        <v>26852</v>
      </c>
      <c r="M26853" s="53">
        <f ca="1"/>
        <v>1973</v>
      </c>
      <c r="N26853" s="53">
        <f ca="1"/>
        <v>7</v>
      </c>
      <c r="O26853" s="53" t="str">
        <f ca="1"/>
        <v>1973-07</v>
      </c>
    </row>
    <row r="26854" spans="12:15" x14ac:dyDescent="0.4">
      <c r="L26854" s="56">
        <f ca="1"/>
        <v>26853</v>
      </c>
      <c r="M26854" s="53">
        <f ca="1"/>
        <v>1973</v>
      </c>
      <c r="N26854" s="53">
        <f ca="1"/>
        <v>7</v>
      </c>
      <c r="O26854" s="53" t="str">
        <f ca="1"/>
        <v>1973-07</v>
      </c>
    </row>
    <row r="26855" spans="12:15" x14ac:dyDescent="0.4">
      <c r="L26855" s="56">
        <f ca="1"/>
        <v>26854</v>
      </c>
      <c r="M26855" s="53">
        <f ca="1"/>
        <v>1973</v>
      </c>
      <c r="N26855" s="53">
        <f ca="1"/>
        <v>7</v>
      </c>
      <c r="O26855" s="53" t="str">
        <f ca="1"/>
        <v>1973-07</v>
      </c>
    </row>
    <row r="26856" spans="12:15" x14ac:dyDescent="0.4">
      <c r="L26856" s="56">
        <f ca="1"/>
        <v>26855</v>
      </c>
      <c r="M26856" s="53">
        <f ca="1"/>
        <v>1973</v>
      </c>
      <c r="N26856" s="53">
        <f ca="1"/>
        <v>7</v>
      </c>
      <c r="O26856" s="53" t="str">
        <f ca="1"/>
        <v>1973-07</v>
      </c>
    </row>
    <row r="26857" spans="12:15" x14ac:dyDescent="0.4">
      <c r="L26857" s="56">
        <f ca="1"/>
        <v>26856</v>
      </c>
      <c r="M26857" s="53">
        <f ca="1"/>
        <v>1973</v>
      </c>
      <c r="N26857" s="53">
        <f ca="1"/>
        <v>7</v>
      </c>
      <c r="O26857" s="53" t="str">
        <f ca="1"/>
        <v>1973-07</v>
      </c>
    </row>
    <row r="26858" spans="12:15" x14ac:dyDescent="0.4">
      <c r="L26858" s="56">
        <f ca="1"/>
        <v>26857</v>
      </c>
      <c r="M26858" s="53">
        <f ca="1"/>
        <v>1973</v>
      </c>
      <c r="N26858" s="53">
        <f ca="1"/>
        <v>7</v>
      </c>
      <c r="O26858" s="53" t="str">
        <f ca="1"/>
        <v>1973-07</v>
      </c>
    </row>
    <row r="26859" spans="12:15" x14ac:dyDescent="0.4">
      <c r="L26859" s="56">
        <f ca="1"/>
        <v>26858</v>
      </c>
      <c r="M26859" s="53">
        <f ca="1"/>
        <v>1973</v>
      </c>
      <c r="N26859" s="53">
        <f ca="1"/>
        <v>7</v>
      </c>
      <c r="O26859" s="53" t="str">
        <f ca="1"/>
        <v>1973-07</v>
      </c>
    </row>
    <row r="26860" spans="12:15" x14ac:dyDescent="0.4">
      <c r="L26860" s="56">
        <f ca="1"/>
        <v>26859</v>
      </c>
      <c r="M26860" s="53">
        <f ca="1"/>
        <v>1973</v>
      </c>
      <c r="N26860" s="53">
        <f ca="1"/>
        <v>7</v>
      </c>
      <c r="O26860" s="53" t="str">
        <f ca="1"/>
        <v>1973-07</v>
      </c>
    </row>
    <row r="26861" spans="12:15" x14ac:dyDescent="0.4">
      <c r="L26861" s="56">
        <f ca="1"/>
        <v>26860</v>
      </c>
      <c r="M26861" s="53">
        <f ca="1"/>
        <v>1973</v>
      </c>
      <c r="N26861" s="53">
        <f ca="1"/>
        <v>7</v>
      </c>
      <c r="O26861" s="53" t="str">
        <f ca="1"/>
        <v>1973-07</v>
      </c>
    </row>
    <row r="26862" spans="12:15" x14ac:dyDescent="0.4">
      <c r="L26862" s="56">
        <f ca="1"/>
        <v>26861</v>
      </c>
      <c r="M26862" s="53">
        <f ca="1"/>
        <v>1973</v>
      </c>
      <c r="N26862" s="53">
        <f ca="1"/>
        <v>7</v>
      </c>
      <c r="O26862" s="53" t="str">
        <f ca="1"/>
        <v>1973-07</v>
      </c>
    </row>
    <row r="26863" spans="12:15" x14ac:dyDescent="0.4">
      <c r="L26863" s="56">
        <f ca="1"/>
        <v>26862</v>
      </c>
      <c r="M26863" s="53">
        <f ca="1"/>
        <v>1973</v>
      </c>
      <c r="N26863" s="53">
        <f ca="1"/>
        <v>7</v>
      </c>
      <c r="O26863" s="53" t="str">
        <f ca="1"/>
        <v>1973-07</v>
      </c>
    </row>
    <row r="26864" spans="12:15" x14ac:dyDescent="0.4">
      <c r="L26864" s="56">
        <f ca="1"/>
        <v>26863</v>
      </c>
      <c r="M26864" s="53">
        <f ca="1"/>
        <v>1973</v>
      </c>
      <c r="N26864" s="53">
        <f ca="1"/>
        <v>7</v>
      </c>
      <c r="O26864" s="53" t="str">
        <f ca="1"/>
        <v>1973-07</v>
      </c>
    </row>
    <row r="26865" spans="12:15" x14ac:dyDescent="0.4">
      <c r="L26865" s="56">
        <f ca="1"/>
        <v>26864</v>
      </c>
      <c r="M26865" s="53">
        <f ca="1"/>
        <v>1973</v>
      </c>
      <c r="N26865" s="53">
        <f ca="1"/>
        <v>7</v>
      </c>
      <c r="O26865" s="53" t="str">
        <f ca="1"/>
        <v>1973-07</v>
      </c>
    </row>
    <row r="26866" spans="12:15" x14ac:dyDescent="0.4">
      <c r="L26866" s="56">
        <f ca="1"/>
        <v>26865</v>
      </c>
      <c r="M26866" s="53">
        <f ca="1"/>
        <v>1973</v>
      </c>
      <c r="N26866" s="53">
        <f ca="1"/>
        <v>7</v>
      </c>
      <c r="O26866" s="53" t="str">
        <f ca="1"/>
        <v>1973-07</v>
      </c>
    </row>
    <row r="26867" spans="12:15" x14ac:dyDescent="0.4">
      <c r="L26867" s="56">
        <f ca="1"/>
        <v>26866</v>
      </c>
      <c r="M26867" s="53">
        <f ca="1"/>
        <v>1973</v>
      </c>
      <c r="N26867" s="53">
        <f ca="1"/>
        <v>7</v>
      </c>
      <c r="O26867" s="53" t="str">
        <f ca="1"/>
        <v>1973-07</v>
      </c>
    </row>
    <row r="26868" spans="12:15" x14ac:dyDescent="0.4">
      <c r="L26868" s="56">
        <f ca="1"/>
        <v>26867</v>
      </c>
      <c r="M26868" s="53">
        <f ca="1"/>
        <v>1973</v>
      </c>
      <c r="N26868" s="53">
        <f ca="1"/>
        <v>7</v>
      </c>
      <c r="O26868" s="53" t="str">
        <f ca="1"/>
        <v>1973-07</v>
      </c>
    </row>
    <row r="26869" spans="12:15" x14ac:dyDescent="0.4">
      <c r="L26869" s="56">
        <f ca="1"/>
        <v>26868</v>
      </c>
      <c r="M26869" s="53">
        <f ca="1"/>
        <v>1973</v>
      </c>
      <c r="N26869" s="53">
        <f ca="1"/>
        <v>7</v>
      </c>
      <c r="O26869" s="53" t="str">
        <f ca="1"/>
        <v>1973-07</v>
      </c>
    </row>
    <row r="26870" spans="12:15" x14ac:dyDescent="0.4">
      <c r="L26870" s="56">
        <f ca="1"/>
        <v>26869</v>
      </c>
      <c r="M26870" s="53">
        <f ca="1"/>
        <v>1973</v>
      </c>
      <c r="N26870" s="53">
        <f ca="1"/>
        <v>7</v>
      </c>
      <c r="O26870" s="53" t="str">
        <f ca="1"/>
        <v>1973-07</v>
      </c>
    </row>
    <row r="26871" spans="12:15" x14ac:dyDescent="0.4">
      <c r="L26871" s="56">
        <f ca="1"/>
        <v>26870</v>
      </c>
      <c r="M26871" s="53">
        <f ca="1"/>
        <v>1973</v>
      </c>
      <c r="N26871" s="53">
        <f ca="1"/>
        <v>7</v>
      </c>
      <c r="O26871" s="53" t="str">
        <f ca="1"/>
        <v>1973-07</v>
      </c>
    </row>
    <row r="26872" spans="12:15" x14ac:dyDescent="0.4">
      <c r="L26872" s="56">
        <f ca="1"/>
        <v>26871</v>
      </c>
      <c r="M26872" s="53">
        <f ca="1"/>
        <v>1973</v>
      </c>
      <c r="N26872" s="53">
        <f ca="1"/>
        <v>7</v>
      </c>
      <c r="O26872" s="53" t="str">
        <f ca="1"/>
        <v>1973-07</v>
      </c>
    </row>
    <row r="26873" spans="12:15" x14ac:dyDescent="0.4">
      <c r="L26873" s="56">
        <f ca="1"/>
        <v>26872</v>
      </c>
      <c r="M26873" s="53">
        <f ca="1"/>
        <v>1973</v>
      </c>
      <c r="N26873" s="53">
        <f ca="1"/>
        <v>7</v>
      </c>
      <c r="O26873" s="53" t="str">
        <f ca="1"/>
        <v>1973-07</v>
      </c>
    </row>
    <row r="26874" spans="12:15" x14ac:dyDescent="0.4">
      <c r="L26874" s="56">
        <f ca="1"/>
        <v>26873</v>
      </c>
      <c r="M26874" s="53">
        <f ca="1"/>
        <v>1973</v>
      </c>
      <c r="N26874" s="53">
        <f ca="1"/>
        <v>7</v>
      </c>
      <c r="O26874" s="53" t="str">
        <f ca="1"/>
        <v>1973-07</v>
      </c>
    </row>
    <row r="26875" spans="12:15" x14ac:dyDescent="0.4">
      <c r="L26875" s="56">
        <f ca="1"/>
        <v>26874</v>
      </c>
      <c r="M26875" s="53">
        <f ca="1"/>
        <v>1973</v>
      </c>
      <c r="N26875" s="53">
        <f ca="1"/>
        <v>7</v>
      </c>
      <c r="O26875" s="53" t="str">
        <f ca="1"/>
        <v>1973-07</v>
      </c>
    </row>
    <row r="26876" spans="12:15" x14ac:dyDescent="0.4">
      <c r="L26876" s="56">
        <f ca="1"/>
        <v>26875</v>
      </c>
      <c r="M26876" s="53">
        <f ca="1"/>
        <v>1973</v>
      </c>
      <c r="N26876" s="53">
        <f ca="1"/>
        <v>7</v>
      </c>
      <c r="O26876" s="53" t="str">
        <f ca="1"/>
        <v>1973-07</v>
      </c>
    </row>
    <row r="26877" spans="12:15" x14ac:dyDescent="0.4">
      <c r="L26877" s="56">
        <f ca="1"/>
        <v>26876</v>
      </c>
      <c r="M26877" s="53">
        <f ca="1"/>
        <v>1973</v>
      </c>
      <c r="N26877" s="53">
        <f ca="1"/>
        <v>7</v>
      </c>
      <c r="O26877" s="53" t="str">
        <f ca="1"/>
        <v>1973-07</v>
      </c>
    </row>
    <row r="26878" spans="12:15" x14ac:dyDescent="0.4">
      <c r="L26878" s="56">
        <f ca="1"/>
        <v>26877</v>
      </c>
      <c r="M26878" s="53">
        <f ca="1"/>
        <v>1973</v>
      </c>
      <c r="N26878" s="53">
        <f ca="1"/>
        <v>8</v>
      </c>
      <c r="O26878" s="53" t="str">
        <f ca="1"/>
        <v>1973-08</v>
      </c>
    </row>
    <row r="26879" spans="12:15" x14ac:dyDescent="0.4">
      <c r="L26879" s="56">
        <f ca="1"/>
        <v>26878</v>
      </c>
      <c r="M26879" s="53">
        <f ca="1"/>
        <v>1973</v>
      </c>
      <c r="N26879" s="53">
        <f ca="1"/>
        <v>8</v>
      </c>
      <c r="O26879" s="53" t="str">
        <f ca="1"/>
        <v>1973-08</v>
      </c>
    </row>
    <row r="26880" spans="12:15" x14ac:dyDescent="0.4">
      <c r="L26880" s="56">
        <f ca="1"/>
        <v>26879</v>
      </c>
      <c r="M26880" s="53">
        <f ca="1"/>
        <v>1973</v>
      </c>
      <c r="N26880" s="53">
        <f ca="1"/>
        <v>8</v>
      </c>
      <c r="O26880" s="53" t="str">
        <f ca="1"/>
        <v>1973-08</v>
      </c>
    </row>
    <row r="26881" spans="12:15" x14ac:dyDescent="0.4">
      <c r="L26881" s="56">
        <f ca="1"/>
        <v>26880</v>
      </c>
      <c r="M26881" s="53">
        <f ca="1"/>
        <v>1973</v>
      </c>
      <c r="N26881" s="53">
        <f ca="1"/>
        <v>8</v>
      </c>
      <c r="O26881" s="53" t="str">
        <f ca="1"/>
        <v>1973-08</v>
      </c>
    </row>
    <row r="26882" spans="12:15" x14ac:dyDescent="0.4">
      <c r="L26882" s="56">
        <f ca="1"/>
        <v>26881</v>
      </c>
      <c r="M26882" s="53">
        <f ca="1"/>
        <v>1973</v>
      </c>
      <c r="N26882" s="53">
        <f ca="1"/>
        <v>8</v>
      </c>
      <c r="O26882" s="53" t="str">
        <f ca="1"/>
        <v>1973-08</v>
      </c>
    </row>
    <row r="26883" spans="12:15" x14ac:dyDescent="0.4">
      <c r="L26883" s="56">
        <f ca="1"/>
        <v>26882</v>
      </c>
      <c r="M26883" s="53">
        <f ca="1"/>
        <v>1973</v>
      </c>
      <c r="N26883" s="53">
        <f ca="1"/>
        <v>8</v>
      </c>
      <c r="O26883" s="53" t="str">
        <f ca="1"/>
        <v>1973-08</v>
      </c>
    </row>
    <row r="26884" spans="12:15" x14ac:dyDescent="0.4">
      <c r="L26884" s="56">
        <f ca="1"/>
        <v>26883</v>
      </c>
      <c r="M26884" s="53">
        <f ca="1"/>
        <v>1973</v>
      </c>
      <c r="N26884" s="53">
        <f ca="1"/>
        <v>8</v>
      </c>
      <c r="O26884" s="53" t="str">
        <f ca="1"/>
        <v>1973-08</v>
      </c>
    </row>
    <row r="26885" spans="12:15" x14ac:dyDescent="0.4">
      <c r="L26885" s="56">
        <f ca="1"/>
        <v>26884</v>
      </c>
      <c r="M26885" s="53">
        <f ca="1"/>
        <v>1973</v>
      </c>
      <c r="N26885" s="53">
        <f ca="1"/>
        <v>8</v>
      </c>
      <c r="O26885" s="53" t="str">
        <f ca="1"/>
        <v>1973-08</v>
      </c>
    </row>
    <row r="26886" spans="12:15" x14ac:dyDescent="0.4">
      <c r="L26886" s="56">
        <f ca="1"/>
        <v>26885</v>
      </c>
      <c r="M26886" s="53">
        <f ca="1"/>
        <v>1973</v>
      </c>
      <c r="N26886" s="53">
        <f ca="1"/>
        <v>8</v>
      </c>
      <c r="O26886" s="53" t="str">
        <f ca="1"/>
        <v>1973-08</v>
      </c>
    </row>
    <row r="26887" spans="12:15" x14ac:dyDescent="0.4">
      <c r="L26887" s="56">
        <f ca="1"/>
        <v>26886</v>
      </c>
      <c r="M26887" s="53">
        <f ca="1"/>
        <v>1973</v>
      </c>
      <c r="N26887" s="53">
        <f ca="1"/>
        <v>8</v>
      </c>
      <c r="O26887" s="53" t="str">
        <f ca="1"/>
        <v>1973-08</v>
      </c>
    </row>
    <row r="26888" spans="12:15" x14ac:dyDescent="0.4">
      <c r="L26888" s="56">
        <f ca="1"/>
        <v>26887</v>
      </c>
      <c r="M26888" s="53">
        <f ca="1"/>
        <v>1973</v>
      </c>
      <c r="N26888" s="53">
        <f ca="1"/>
        <v>8</v>
      </c>
      <c r="O26888" s="53" t="str">
        <f ca="1"/>
        <v>1973-08</v>
      </c>
    </row>
    <row r="26889" spans="12:15" x14ac:dyDescent="0.4">
      <c r="L26889" s="56">
        <f ca="1"/>
        <v>26888</v>
      </c>
      <c r="M26889" s="53">
        <f ca="1"/>
        <v>1973</v>
      </c>
      <c r="N26889" s="53">
        <f ca="1"/>
        <v>8</v>
      </c>
      <c r="O26889" s="53" t="str">
        <f ca="1"/>
        <v>1973-08</v>
      </c>
    </row>
    <row r="26890" spans="12:15" x14ac:dyDescent="0.4">
      <c r="L26890" s="56">
        <f ca="1"/>
        <v>26889</v>
      </c>
      <c r="M26890" s="53">
        <f ca="1"/>
        <v>1973</v>
      </c>
      <c r="N26890" s="53">
        <f ca="1"/>
        <v>8</v>
      </c>
      <c r="O26890" s="53" t="str">
        <f ca="1"/>
        <v>1973-08</v>
      </c>
    </row>
    <row r="26891" spans="12:15" x14ac:dyDescent="0.4">
      <c r="L26891" s="56">
        <f ca="1"/>
        <v>26890</v>
      </c>
      <c r="M26891" s="53">
        <f ca="1"/>
        <v>1973</v>
      </c>
      <c r="N26891" s="53">
        <f ca="1"/>
        <v>8</v>
      </c>
      <c r="O26891" s="53" t="str">
        <f ca="1"/>
        <v>1973-08</v>
      </c>
    </row>
    <row r="26892" spans="12:15" x14ac:dyDescent="0.4">
      <c r="L26892" s="56">
        <f ca="1"/>
        <v>26891</v>
      </c>
      <c r="M26892" s="53">
        <f ca="1"/>
        <v>1973</v>
      </c>
      <c r="N26892" s="53">
        <f ca="1"/>
        <v>8</v>
      </c>
      <c r="O26892" s="53" t="str">
        <f ca="1"/>
        <v>1973-08</v>
      </c>
    </row>
    <row r="26893" spans="12:15" x14ac:dyDescent="0.4">
      <c r="L26893" s="56">
        <f ca="1"/>
        <v>26892</v>
      </c>
      <c r="M26893" s="53">
        <f ca="1"/>
        <v>1973</v>
      </c>
      <c r="N26893" s="53">
        <f ca="1"/>
        <v>8</v>
      </c>
      <c r="O26893" s="53" t="str">
        <f ca="1"/>
        <v>1973-08</v>
      </c>
    </row>
    <row r="26894" spans="12:15" x14ac:dyDescent="0.4">
      <c r="L26894" s="56">
        <f ca="1"/>
        <v>26893</v>
      </c>
      <c r="M26894" s="53">
        <f ca="1"/>
        <v>1973</v>
      </c>
      <c r="N26894" s="53">
        <f ca="1"/>
        <v>8</v>
      </c>
      <c r="O26894" s="53" t="str">
        <f ca="1"/>
        <v>1973-08</v>
      </c>
    </row>
    <row r="26895" spans="12:15" x14ac:dyDescent="0.4">
      <c r="L26895" s="56">
        <f ca="1"/>
        <v>26894</v>
      </c>
      <c r="M26895" s="53">
        <f ca="1"/>
        <v>1973</v>
      </c>
      <c r="N26895" s="53">
        <f ca="1"/>
        <v>8</v>
      </c>
      <c r="O26895" s="53" t="str">
        <f ca="1"/>
        <v>1973-08</v>
      </c>
    </row>
    <row r="26896" spans="12:15" x14ac:dyDescent="0.4">
      <c r="L26896" s="56">
        <f ca="1"/>
        <v>26895</v>
      </c>
      <c r="M26896" s="53">
        <f ca="1"/>
        <v>1973</v>
      </c>
      <c r="N26896" s="53">
        <f ca="1"/>
        <v>8</v>
      </c>
      <c r="O26896" s="53" t="str">
        <f ca="1"/>
        <v>1973-08</v>
      </c>
    </row>
    <row r="26897" spans="12:15" x14ac:dyDescent="0.4">
      <c r="L26897" s="56">
        <f ca="1"/>
        <v>26896</v>
      </c>
      <c r="M26897" s="53">
        <f ca="1"/>
        <v>1973</v>
      </c>
      <c r="N26897" s="53">
        <f ca="1"/>
        <v>8</v>
      </c>
      <c r="O26897" s="53" t="str">
        <f ca="1"/>
        <v>1973-08</v>
      </c>
    </row>
    <row r="26898" spans="12:15" x14ac:dyDescent="0.4">
      <c r="L26898" s="56">
        <f ca="1"/>
        <v>26897</v>
      </c>
      <c r="M26898" s="53">
        <f ca="1"/>
        <v>1973</v>
      </c>
      <c r="N26898" s="53">
        <f ca="1"/>
        <v>8</v>
      </c>
      <c r="O26898" s="53" t="str">
        <f ca="1"/>
        <v>1973-08</v>
      </c>
    </row>
    <row r="26899" spans="12:15" x14ac:dyDescent="0.4">
      <c r="L26899" s="56">
        <f ca="1"/>
        <v>26898</v>
      </c>
      <c r="M26899" s="53">
        <f ca="1"/>
        <v>1973</v>
      </c>
      <c r="N26899" s="53">
        <f ca="1"/>
        <v>8</v>
      </c>
      <c r="O26899" s="53" t="str">
        <f ca="1"/>
        <v>1973-08</v>
      </c>
    </row>
    <row r="26900" spans="12:15" x14ac:dyDescent="0.4">
      <c r="L26900" s="56">
        <f ca="1"/>
        <v>26899</v>
      </c>
      <c r="M26900" s="53">
        <f ca="1"/>
        <v>1973</v>
      </c>
      <c r="N26900" s="53">
        <f ca="1"/>
        <v>8</v>
      </c>
      <c r="O26900" s="53" t="str">
        <f ca="1"/>
        <v>1973-08</v>
      </c>
    </row>
    <row r="26901" spans="12:15" x14ac:dyDescent="0.4">
      <c r="L26901" s="56">
        <f ca="1"/>
        <v>26900</v>
      </c>
      <c r="M26901" s="53">
        <f ca="1"/>
        <v>1973</v>
      </c>
      <c r="N26901" s="53">
        <f ca="1"/>
        <v>8</v>
      </c>
      <c r="O26901" s="53" t="str">
        <f ca="1"/>
        <v>1973-08</v>
      </c>
    </row>
    <row r="26902" spans="12:15" x14ac:dyDescent="0.4">
      <c r="L26902" s="56">
        <f ca="1"/>
        <v>26901</v>
      </c>
      <c r="M26902" s="53">
        <f ca="1"/>
        <v>1973</v>
      </c>
      <c r="N26902" s="53">
        <f ca="1"/>
        <v>8</v>
      </c>
      <c r="O26902" s="53" t="str">
        <f ca="1"/>
        <v>1973-08</v>
      </c>
    </row>
    <row r="26903" spans="12:15" x14ac:dyDescent="0.4">
      <c r="L26903" s="56">
        <f ca="1"/>
        <v>26902</v>
      </c>
      <c r="M26903" s="53">
        <f ca="1"/>
        <v>1973</v>
      </c>
      <c r="N26903" s="53">
        <f ca="1"/>
        <v>8</v>
      </c>
      <c r="O26903" s="53" t="str">
        <f ca="1"/>
        <v>1973-08</v>
      </c>
    </row>
    <row r="26904" spans="12:15" x14ac:dyDescent="0.4">
      <c r="L26904" s="56">
        <f ca="1"/>
        <v>26903</v>
      </c>
      <c r="M26904" s="53">
        <f ca="1"/>
        <v>1973</v>
      </c>
      <c r="N26904" s="53">
        <f ca="1"/>
        <v>8</v>
      </c>
      <c r="O26904" s="53" t="str">
        <f ca="1"/>
        <v>1973-08</v>
      </c>
    </row>
    <row r="26905" spans="12:15" x14ac:dyDescent="0.4">
      <c r="L26905" s="56">
        <f ca="1"/>
        <v>26904</v>
      </c>
      <c r="M26905" s="53">
        <f ca="1"/>
        <v>1973</v>
      </c>
      <c r="N26905" s="53">
        <f ca="1"/>
        <v>8</v>
      </c>
      <c r="O26905" s="53" t="str">
        <f ca="1"/>
        <v>1973-08</v>
      </c>
    </row>
    <row r="26906" spans="12:15" x14ac:dyDescent="0.4">
      <c r="L26906" s="56">
        <f ca="1"/>
        <v>26905</v>
      </c>
      <c r="M26906" s="53">
        <f ca="1"/>
        <v>1973</v>
      </c>
      <c r="N26906" s="53">
        <f ca="1"/>
        <v>8</v>
      </c>
      <c r="O26906" s="53" t="str">
        <f ca="1"/>
        <v>1973-08</v>
      </c>
    </row>
    <row r="26907" spans="12:15" x14ac:dyDescent="0.4">
      <c r="L26907" s="56">
        <f ca="1"/>
        <v>26906</v>
      </c>
      <c r="M26907" s="53">
        <f ca="1"/>
        <v>1973</v>
      </c>
      <c r="N26907" s="53">
        <f ca="1"/>
        <v>8</v>
      </c>
      <c r="O26907" s="53" t="str">
        <f ca="1"/>
        <v>1973-08</v>
      </c>
    </row>
    <row r="26908" spans="12:15" x14ac:dyDescent="0.4">
      <c r="L26908" s="56">
        <f ca="1"/>
        <v>26907</v>
      </c>
      <c r="M26908" s="53">
        <f ca="1"/>
        <v>1973</v>
      </c>
      <c r="N26908" s="53">
        <f ca="1"/>
        <v>8</v>
      </c>
      <c r="O26908" s="53" t="str">
        <f ca="1"/>
        <v>1973-08</v>
      </c>
    </row>
    <row r="26909" spans="12:15" x14ac:dyDescent="0.4">
      <c r="L26909" s="56">
        <f ca="1"/>
        <v>26908</v>
      </c>
      <c r="M26909" s="53">
        <f ca="1"/>
        <v>1973</v>
      </c>
      <c r="N26909" s="53">
        <f ca="1"/>
        <v>9</v>
      </c>
      <c r="O26909" s="53" t="str">
        <f ca="1"/>
        <v>1973-09</v>
      </c>
    </row>
    <row r="26910" spans="12:15" x14ac:dyDescent="0.4">
      <c r="L26910" s="56">
        <f ca="1"/>
        <v>26909</v>
      </c>
      <c r="M26910" s="53">
        <f ca="1"/>
        <v>1973</v>
      </c>
      <c r="N26910" s="53">
        <f ca="1"/>
        <v>9</v>
      </c>
      <c r="O26910" s="53" t="str">
        <f ca="1"/>
        <v>1973-09</v>
      </c>
    </row>
    <row r="26911" spans="12:15" x14ac:dyDescent="0.4">
      <c r="L26911" s="56">
        <f ca="1"/>
        <v>26910</v>
      </c>
      <c r="M26911" s="53">
        <f ca="1"/>
        <v>1973</v>
      </c>
      <c r="N26911" s="53">
        <f ca="1"/>
        <v>9</v>
      </c>
      <c r="O26911" s="53" t="str">
        <f ca="1"/>
        <v>1973-09</v>
      </c>
    </row>
    <row r="26912" spans="12:15" x14ac:dyDescent="0.4">
      <c r="L26912" s="56">
        <f ca="1"/>
        <v>26911</v>
      </c>
      <c r="M26912" s="53">
        <f ca="1"/>
        <v>1973</v>
      </c>
      <c r="N26912" s="53">
        <f ca="1"/>
        <v>9</v>
      </c>
      <c r="O26912" s="53" t="str">
        <f ca="1"/>
        <v>1973-09</v>
      </c>
    </row>
    <row r="26913" spans="12:15" x14ac:dyDescent="0.4">
      <c r="L26913" s="56">
        <f ca="1"/>
        <v>26912</v>
      </c>
      <c r="M26913" s="53">
        <f ca="1"/>
        <v>1973</v>
      </c>
      <c r="N26913" s="53">
        <f ca="1"/>
        <v>9</v>
      </c>
      <c r="O26913" s="53" t="str">
        <f ca="1"/>
        <v>1973-09</v>
      </c>
    </row>
    <row r="26914" spans="12:15" x14ac:dyDescent="0.4">
      <c r="L26914" s="56">
        <f ca="1"/>
        <v>26913</v>
      </c>
      <c r="M26914" s="53">
        <f ca="1"/>
        <v>1973</v>
      </c>
      <c r="N26914" s="53">
        <f ca="1"/>
        <v>9</v>
      </c>
      <c r="O26914" s="53" t="str">
        <f ca="1"/>
        <v>1973-09</v>
      </c>
    </row>
    <row r="26915" spans="12:15" x14ac:dyDescent="0.4">
      <c r="L26915" s="56">
        <f ca="1"/>
        <v>26914</v>
      </c>
      <c r="M26915" s="53">
        <f ca="1"/>
        <v>1973</v>
      </c>
      <c r="N26915" s="53">
        <f ca="1"/>
        <v>9</v>
      </c>
      <c r="O26915" s="53" t="str">
        <f ca="1"/>
        <v>1973-09</v>
      </c>
    </row>
    <row r="26916" spans="12:15" x14ac:dyDescent="0.4">
      <c r="L26916" s="56">
        <f ca="1"/>
        <v>26915</v>
      </c>
      <c r="M26916" s="53">
        <f ca="1"/>
        <v>1973</v>
      </c>
      <c r="N26916" s="53">
        <f ca="1"/>
        <v>9</v>
      </c>
      <c r="O26916" s="53" t="str">
        <f ca="1"/>
        <v>1973-09</v>
      </c>
    </row>
    <row r="26917" spans="12:15" x14ac:dyDescent="0.4">
      <c r="L26917" s="56">
        <f ca="1"/>
        <v>26916</v>
      </c>
      <c r="M26917" s="53">
        <f ca="1"/>
        <v>1973</v>
      </c>
      <c r="N26917" s="53">
        <f ca="1"/>
        <v>9</v>
      </c>
      <c r="O26917" s="53" t="str">
        <f ca="1"/>
        <v>1973-09</v>
      </c>
    </row>
    <row r="26918" spans="12:15" x14ac:dyDescent="0.4">
      <c r="L26918" s="56">
        <f ca="1"/>
        <v>26917</v>
      </c>
      <c r="M26918" s="53">
        <f ca="1"/>
        <v>1973</v>
      </c>
      <c r="N26918" s="53">
        <f ca="1"/>
        <v>9</v>
      </c>
      <c r="O26918" s="53" t="str">
        <f ca="1"/>
        <v>1973-09</v>
      </c>
    </row>
    <row r="26919" spans="12:15" x14ac:dyDescent="0.4">
      <c r="L26919" s="56">
        <f ca="1"/>
        <v>26918</v>
      </c>
      <c r="M26919" s="53">
        <f ca="1"/>
        <v>1973</v>
      </c>
      <c r="N26919" s="53">
        <f ca="1"/>
        <v>9</v>
      </c>
      <c r="O26919" s="53" t="str">
        <f ca="1"/>
        <v>1973-09</v>
      </c>
    </row>
    <row r="26920" spans="12:15" x14ac:dyDescent="0.4">
      <c r="L26920" s="56">
        <f ca="1"/>
        <v>26919</v>
      </c>
      <c r="M26920" s="53">
        <f ca="1"/>
        <v>1973</v>
      </c>
      <c r="N26920" s="53">
        <f ca="1"/>
        <v>9</v>
      </c>
      <c r="O26920" s="53" t="str">
        <f ca="1"/>
        <v>1973-09</v>
      </c>
    </row>
    <row r="26921" spans="12:15" x14ac:dyDescent="0.4">
      <c r="L26921" s="56">
        <f ca="1"/>
        <v>26920</v>
      </c>
      <c r="M26921" s="53">
        <f ca="1"/>
        <v>1973</v>
      </c>
      <c r="N26921" s="53">
        <f ca="1"/>
        <v>9</v>
      </c>
      <c r="O26921" s="53" t="str">
        <f ca="1"/>
        <v>1973-09</v>
      </c>
    </row>
    <row r="26922" spans="12:15" x14ac:dyDescent="0.4">
      <c r="L26922" s="56">
        <f ca="1"/>
        <v>26921</v>
      </c>
      <c r="M26922" s="53">
        <f ca="1"/>
        <v>1973</v>
      </c>
      <c r="N26922" s="53">
        <f ca="1"/>
        <v>9</v>
      </c>
      <c r="O26922" s="53" t="str">
        <f ca="1"/>
        <v>1973-09</v>
      </c>
    </row>
    <row r="26923" spans="12:15" x14ac:dyDescent="0.4">
      <c r="L26923" s="56">
        <f ca="1"/>
        <v>26922</v>
      </c>
      <c r="M26923" s="53">
        <f ca="1"/>
        <v>1973</v>
      </c>
      <c r="N26923" s="53">
        <f ca="1"/>
        <v>9</v>
      </c>
      <c r="O26923" s="53" t="str">
        <f ca="1"/>
        <v>1973-09</v>
      </c>
    </row>
    <row r="26924" spans="12:15" x14ac:dyDescent="0.4">
      <c r="L26924" s="56">
        <f ca="1"/>
        <v>26923</v>
      </c>
      <c r="M26924" s="53">
        <f ca="1"/>
        <v>1973</v>
      </c>
      <c r="N26924" s="53">
        <f ca="1"/>
        <v>9</v>
      </c>
      <c r="O26924" s="53" t="str">
        <f ca="1"/>
        <v>1973-09</v>
      </c>
    </row>
    <row r="26925" spans="12:15" x14ac:dyDescent="0.4">
      <c r="L26925" s="56">
        <f ca="1"/>
        <v>26924</v>
      </c>
      <c r="M26925" s="53">
        <f ca="1"/>
        <v>1973</v>
      </c>
      <c r="N26925" s="53">
        <f ca="1"/>
        <v>9</v>
      </c>
      <c r="O26925" s="53" t="str">
        <f ca="1"/>
        <v>1973-09</v>
      </c>
    </row>
    <row r="26926" spans="12:15" x14ac:dyDescent="0.4">
      <c r="L26926" s="56">
        <f ca="1"/>
        <v>26925</v>
      </c>
      <c r="M26926" s="53">
        <f ca="1"/>
        <v>1973</v>
      </c>
      <c r="N26926" s="53">
        <f ca="1"/>
        <v>9</v>
      </c>
      <c r="O26926" s="53" t="str">
        <f ca="1"/>
        <v>1973-09</v>
      </c>
    </row>
    <row r="26927" spans="12:15" x14ac:dyDescent="0.4">
      <c r="L26927" s="56">
        <f ca="1"/>
        <v>26926</v>
      </c>
      <c r="M26927" s="53">
        <f ca="1"/>
        <v>1973</v>
      </c>
      <c r="N26927" s="53">
        <f ca="1"/>
        <v>9</v>
      </c>
      <c r="O26927" s="53" t="str">
        <f ca="1"/>
        <v>1973-09</v>
      </c>
    </row>
    <row r="26928" spans="12:15" x14ac:dyDescent="0.4">
      <c r="L26928" s="56">
        <f ca="1"/>
        <v>26927</v>
      </c>
      <c r="M26928" s="53">
        <f ca="1"/>
        <v>1973</v>
      </c>
      <c r="N26928" s="53">
        <f ca="1"/>
        <v>9</v>
      </c>
      <c r="O26928" s="53" t="str">
        <f ca="1"/>
        <v>1973-09</v>
      </c>
    </row>
    <row r="26929" spans="12:15" x14ac:dyDescent="0.4">
      <c r="L26929" s="56">
        <f ca="1"/>
        <v>26928</v>
      </c>
      <c r="M26929" s="53">
        <f ca="1"/>
        <v>1973</v>
      </c>
      <c r="N26929" s="53">
        <f ca="1"/>
        <v>9</v>
      </c>
      <c r="O26929" s="53" t="str">
        <f ca="1"/>
        <v>1973-09</v>
      </c>
    </row>
    <row r="26930" spans="12:15" x14ac:dyDescent="0.4">
      <c r="L26930" s="56">
        <f ca="1"/>
        <v>26929</v>
      </c>
      <c r="M26930" s="53">
        <f ca="1"/>
        <v>1973</v>
      </c>
      <c r="N26930" s="53">
        <f ca="1"/>
        <v>9</v>
      </c>
      <c r="O26930" s="53" t="str">
        <f ca="1"/>
        <v>1973-09</v>
      </c>
    </row>
    <row r="26931" spans="12:15" x14ac:dyDescent="0.4">
      <c r="L26931" s="56">
        <f ca="1"/>
        <v>26930</v>
      </c>
      <c r="M26931" s="53">
        <f ca="1"/>
        <v>1973</v>
      </c>
      <c r="N26931" s="53">
        <f ca="1"/>
        <v>9</v>
      </c>
      <c r="O26931" s="53" t="str">
        <f ca="1"/>
        <v>1973-09</v>
      </c>
    </row>
    <row r="26932" spans="12:15" x14ac:dyDescent="0.4">
      <c r="L26932" s="56">
        <f ca="1"/>
        <v>26931</v>
      </c>
      <c r="M26932" s="53">
        <f ca="1"/>
        <v>1973</v>
      </c>
      <c r="N26932" s="53">
        <f ca="1"/>
        <v>9</v>
      </c>
      <c r="O26932" s="53" t="str">
        <f ca="1"/>
        <v>1973-09</v>
      </c>
    </row>
    <row r="26933" spans="12:15" x14ac:dyDescent="0.4">
      <c r="L26933" s="56">
        <f ca="1"/>
        <v>26932</v>
      </c>
      <c r="M26933" s="53">
        <f ca="1"/>
        <v>1973</v>
      </c>
      <c r="N26933" s="53">
        <f ca="1"/>
        <v>9</v>
      </c>
      <c r="O26933" s="53" t="str">
        <f ca="1"/>
        <v>1973-09</v>
      </c>
    </row>
    <row r="26934" spans="12:15" x14ac:dyDescent="0.4">
      <c r="L26934" s="56">
        <f ca="1"/>
        <v>26933</v>
      </c>
      <c r="M26934" s="53">
        <f ca="1"/>
        <v>1973</v>
      </c>
      <c r="N26934" s="53">
        <f ca="1"/>
        <v>9</v>
      </c>
      <c r="O26934" s="53" t="str">
        <f ca="1"/>
        <v>1973-09</v>
      </c>
    </row>
    <row r="26935" spans="12:15" x14ac:dyDescent="0.4">
      <c r="L26935" s="56">
        <f ca="1"/>
        <v>26934</v>
      </c>
      <c r="M26935" s="53">
        <f ca="1"/>
        <v>1973</v>
      </c>
      <c r="N26935" s="53">
        <f ca="1"/>
        <v>9</v>
      </c>
      <c r="O26935" s="53" t="str">
        <f ca="1"/>
        <v>1973-09</v>
      </c>
    </row>
    <row r="26936" spans="12:15" x14ac:dyDescent="0.4">
      <c r="L26936" s="56">
        <f ca="1"/>
        <v>26935</v>
      </c>
      <c r="M26936" s="53">
        <f ca="1"/>
        <v>1973</v>
      </c>
      <c r="N26936" s="53">
        <f ca="1"/>
        <v>9</v>
      </c>
      <c r="O26936" s="53" t="str">
        <f ca="1"/>
        <v>1973-09</v>
      </c>
    </row>
    <row r="26937" spans="12:15" x14ac:dyDescent="0.4">
      <c r="L26937" s="56">
        <f ca="1"/>
        <v>26936</v>
      </c>
      <c r="M26937" s="53">
        <f ca="1"/>
        <v>1973</v>
      </c>
      <c r="N26937" s="53">
        <f ca="1"/>
        <v>9</v>
      </c>
      <c r="O26937" s="53" t="str">
        <f ca="1"/>
        <v>1973-09</v>
      </c>
    </row>
    <row r="26938" spans="12:15" x14ac:dyDescent="0.4">
      <c r="L26938" s="56">
        <f ca="1"/>
        <v>26937</v>
      </c>
      <c r="M26938" s="53">
        <f ca="1"/>
        <v>1973</v>
      </c>
      <c r="N26938" s="53">
        <f ca="1"/>
        <v>9</v>
      </c>
      <c r="O26938" s="53" t="str">
        <f ca="1"/>
        <v>1973-09</v>
      </c>
    </row>
    <row r="26939" spans="12:15" x14ac:dyDescent="0.4">
      <c r="L26939" s="56">
        <f ca="1"/>
        <v>26938</v>
      </c>
      <c r="M26939" s="53">
        <f ca="1"/>
        <v>1973</v>
      </c>
      <c r="N26939" s="53">
        <f ca="1"/>
        <v>10</v>
      </c>
      <c r="O26939" s="53" t="str">
        <f ca="1"/>
        <v>1973-10</v>
      </c>
    </row>
    <row r="26940" spans="12:15" x14ac:dyDescent="0.4">
      <c r="L26940" s="56">
        <f ca="1"/>
        <v>26939</v>
      </c>
      <c r="M26940" s="53">
        <f ca="1"/>
        <v>1973</v>
      </c>
      <c r="N26940" s="53">
        <f ca="1"/>
        <v>10</v>
      </c>
      <c r="O26940" s="53" t="str">
        <f ca="1"/>
        <v>1973-10</v>
      </c>
    </row>
    <row r="26941" spans="12:15" x14ac:dyDescent="0.4">
      <c r="L26941" s="56">
        <f ca="1"/>
        <v>26940</v>
      </c>
      <c r="M26941" s="53">
        <f ca="1"/>
        <v>1973</v>
      </c>
      <c r="N26941" s="53">
        <f ca="1"/>
        <v>10</v>
      </c>
      <c r="O26941" s="53" t="str">
        <f ca="1"/>
        <v>1973-10</v>
      </c>
    </row>
    <row r="26942" spans="12:15" x14ac:dyDescent="0.4">
      <c r="L26942" s="56">
        <f ca="1"/>
        <v>26941</v>
      </c>
      <c r="M26942" s="53">
        <f ca="1"/>
        <v>1973</v>
      </c>
      <c r="N26942" s="53">
        <f ca="1"/>
        <v>10</v>
      </c>
      <c r="O26942" s="53" t="str">
        <f ca="1"/>
        <v>1973-10</v>
      </c>
    </row>
    <row r="26943" spans="12:15" x14ac:dyDescent="0.4">
      <c r="L26943" s="56">
        <f ca="1"/>
        <v>26942</v>
      </c>
      <c r="M26943" s="53">
        <f ca="1"/>
        <v>1973</v>
      </c>
      <c r="N26943" s="53">
        <f ca="1"/>
        <v>10</v>
      </c>
      <c r="O26943" s="53" t="str">
        <f ca="1"/>
        <v>1973-10</v>
      </c>
    </row>
    <row r="26944" spans="12:15" x14ac:dyDescent="0.4">
      <c r="L26944" s="56">
        <f ca="1"/>
        <v>26943</v>
      </c>
      <c r="M26944" s="53">
        <f ca="1"/>
        <v>1973</v>
      </c>
      <c r="N26944" s="53">
        <f ca="1"/>
        <v>10</v>
      </c>
      <c r="O26944" s="53" t="str">
        <f ca="1"/>
        <v>1973-10</v>
      </c>
    </row>
    <row r="26945" spans="12:15" x14ac:dyDescent="0.4">
      <c r="L26945" s="56">
        <f ca="1"/>
        <v>26944</v>
      </c>
      <c r="M26945" s="53">
        <f ca="1"/>
        <v>1973</v>
      </c>
      <c r="N26945" s="53">
        <f ca="1"/>
        <v>10</v>
      </c>
      <c r="O26945" s="53" t="str">
        <f ca="1"/>
        <v>1973-10</v>
      </c>
    </row>
    <row r="26946" spans="12:15" x14ac:dyDescent="0.4">
      <c r="L26946" s="56">
        <f ca="1"/>
        <v>26945</v>
      </c>
      <c r="M26946" s="53">
        <f ca="1"/>
        <v>1973</v>
      </c>
      <c r="N26946" s="53">
        <f ca="1"/>
        <v>10</v>
      </c>
      <c r="O26946" s="53" t="str">
        <f ca="1"/>
        <v>1973-10</v>
      </c>
    </row>
    <row r="26947" spans="12:15" x14ac:dyDescent="0.4">
      <c r="L26947" s="56">
        <f ca="1"/>
        <v>26946</v>
      </c>
      <c r="M26947" s="53">
        <f ca="1"/>
        <v>1973</v>
      </c>
      <c r="N26947" s="53">
        <f ca="1"/>
        <v>10</v>
      </c>
      <c r="O26947" s="53" t="str">
        <f ca="1"/>
        <v>1973-10</v>
      </c>
    </row>
    <row r="26948" spans="12:15" x14ac:dyDescent="0.4">
      <c r="L26948" s="56">
        <f ca="1"/>
        <v>26947</v>
      </c>
      <c r="M26948" s="53">
        <f ca="1"/>
        <v>1973</v>
      </c>
      <c r="N26948" s="53">
        <f ca="1"/>
        <v>10</v>
      </c>
      <c r="O26948" s="53" t="str">
        <f ca="1"/>
        <v>1973-10</v>
      </c>
    </row>
    <row r="26949" spans="12:15" x14ac:dyDescent="0.4">
      <c r="L26949" s="56">
        <f ca="1"/>
        <v>26948</v>
      </c>
      <c r="M26949" s="53">
        <f ca="1"/>
        <v>1973</v>
      </c>
      <c r="N26949" s="53">
        <f ca="1"/>
        <v>10</v>
      </c>
      <c r="O26949" s="53" t="str">
        <f ca="1"/>
        <v>1973-10</v>
      </c>
    </row>
    <row r="26950" spans="12:15" x14ac:dyDescent="0.4">
      <c r="L26950" s="56">
        <f ca="1"/>
        <v>26949</v>
      </c>
      <c r="M26950" s="53">
        <f ca="1"/>
        <v>1973</v>
      </c>
      <c r="N26950" s="53">
        <f ca="1"/>
        <v>10</v>
      </c>
      <c r="O26950" s="53" t="str">
        <f ca="1"/>
        <v>1973-10</v>
      </c>
    </row>
    <row r="26951" spans="12:15" x14ac:dyDescent="0.4">
      <c r="L26951" s="56">
        <f ca="1"/>
        <v>26950</v>
      </c>
      <c r="M26951" s="53">
        <f ca="1"/>
        <v>1973</v>
      </c>
      <c r="N26951" s="53">
        <f ca="1"/>
        <v>10</v>
      </c>
      <c r="O26951" s="53" t="str">
        <f ca="1"/>
        <v>1973-10</v>
      </c>
    </row>
    <row r="26952" spans="12:15" x14ac:dyDescent="0.4">
      <c r="L26952" s="56">
        <f ca="1"/>
        <v>26951</v>
      </c>
      <c r="M26952" s="53">
        <f ca="1"/>
        <v>1973</v>
      </c>
      <c r="N26952" s="53">
        <f ca="1"/>
        <v>10</v>
      </c>
      <c r="O26952" s="53" t="str">
        <f ca="1"/>
        <v>1973-10</v>
      </c>
    </row>
    <row r="26953" spans="12:15" x14ac:dyDescent="0.4">
      <c r="L26953" s="56">
        <f ca="1"/>
        <v>26952</v>
      </c>
      <c r="M26953" s="53">
        <f ca="1"/>
        <v>1973</v>
      </c>
      <c r="N26953" s="53">
        <f ca="1"/>
        <v>10</v>
      </c>
      <c r="O26953" s="53" t="str">
        <f ca="1"/>
        <v>1973-10</v>
      </c>
    </row>
    <row r="26954" spans="12:15" x14ac:dyDescent="0.4">
      <c r="L26954" s="56">
        <f ca="1"/>
        <v>26953</v>
      </c>
      <c r="M26954" s="53">
        <f ca="1"/>
        <v>1973</v>
      </c>
      <c r="N26954" s="53">
        <f ca="1"/>
        <v>10</v>
      </c>
      <c r="O26954" s="53" t="str">
        <f ca="1"/>
        <v>1973-10</v>
      </c>
    </row>
    <row r="26955" spans="12:15" x14ac:dyDescent="0.4">
      <c r="L26955" s="56">
        <f ca="1"/>
        <v>26954</v>
      </c>
      <c r="M26955" s="53">
        <f ca="1"/>
        <v>1973</v>
      </c>
      <c r="N26955" s="53">
        <f ca="1"/>
        <v>10</v>
      </c>
      <c r="O26955" s="53" t="str">
        <f ca="1"/>
        <v>1973-10</v>
      </c>
    </row>
    <row r="26956" spans="12:15" x14ac:dyDescent="0.4">
      <c r="L26956" s="56">
        <f ca="1"/>
        <v>26955</v>
      </c>
      <c r="M26956" s="53">
        <f ca="1"/>
        <v>1973</v>
      </c>
      <c r="N26956" s="53">
        <f ca="1"/>
        <v>10</v>
      </c>
      <c r="O26956" s="53" t="str">
        <f ca="1"/>
        <v>1973-10</v>
      </c>
    </row>
    <row r="26957" spans="12:15" x14ac:dyDescent="0.4">
      <c r="L26957" s="56">
        <f ca="1"/>
        <v>26956</v>
      </c>
      <c r="M26957" s="53">
        <f ca="1"/>
        <v>1973</v>
      </c>
      <c r="N26957" s="53">
        <f ca="1"/>
        <v>10</v>
      </c>
      <c r="O26957" s="53" t="str">
        <f ca="1"/>
        <v>1973-10</v>
      </c>
    </row>
    <row r="26958" spans="12:15" x14ac:dyDescent="0.4">
      <c r="L26958" s="56">
        <f ca="1"/>
        <v>26957</v>
      </c>
      <c r="M26958" s="53">
        <f ca="1"/>
        <v>1973</v>
      </c>
      <c r="N26958" s="53">
        <f ca="1"/>
        <v>10</v>
      </c>
      <c r="O26958" s="53" t="str">
        <f ca="1"/>
        <v>1973-10</v>
      </c>
    </row>
    <row r="26959" spans="12:15" x14ac:dyDescent="0.4">
      <c r="L26959" s="56">
        <f ca="1"/>
        <v>26958</v>
      </c>
      <c r="M26959" s="53">
        <f ca="1"/>
        <v>1973</v>
      </c>
      <c r="N26959" s="53">
        <f ca="1"/>
        <v>10</v>
      </c>
      <c r="O26959" s="53" t="str">
        <f ca="1"/>
        <v>1973-10</v>
      </c>
    </row>
    <row r="26960" spans="12:15" x14ac:dyDescent="0.4">
      <c r="L26960" s="56">
        <f ca="1"/>
        <v>26959</v>
      </c>
      <c r="M26960" s="53">
        <f ca="1"/>
        <v>1973</v>
      </c>
      <c r="N26960" s="53">
        <f ca="1"/>
        <v>10</v>
      </c>
      <c r="O26960" s="53" t="str">
        <f ca="1"/>
        <v>1973-10</v>
      </c>
    </row>
    <row r="26961" spans="12:15" x14ac:dyDescent="0.4">
      <c r="L26961" s="56">
        <f ca="1"/>
        <v>26960</v>
      </c>
      <c r="M26961" s="53">
        <f ca="1"/>
        <v>1973</v>
      </c>
      <c r="N26961" s="53">
        <f ca="1"/>
        <v>10</v>
      </c>
      <c r="O26961" s="53" t="str">
        <f ca="1"/>
        <v>1973-10</v>
      </c>
    </row>
    <row r="26962" spans="12:15" x14ac:dyDescent="0.4">
      <c r="L26962" s="56">
        <f ca="1"/>
        <v>26961</v>
      </c>
      <c r="M26962" s="53">
        <f ca="1"/>
        <v>1973</v>
      </c>
      <c r="N26962" s="53">
        <f ca="1"/>
        <v>10</v>
      </c>
      <c r="O26962" s="53" t="str">
        <f ca="1"/>
        <v>1973-10</v>
      </c>
    </row>
    <row r="26963" spans="12:15" x14ac:dyDescent="0.4">
      <c r="L26963" s="56">
        <f ca="1"/>
        <v>26962</v>
      </c>
      <c r="M26963" s="53">
        <f ca="1"/>
        <v>1973</v>
      </c>
      <c r="N26963" s="53">
        <f ca="1"/>
        <v>10</v>
      </c>
      <c r="O26963" s="53" t="str">
        <f ca="1"/>
        <v>1973-10</v>
      </c>
    </row>
    <row r="26964" spans="12:15" x14ac:dyDescent="0.4">
      <c r="L26964" s="56">
        <f ca="1"/>
        <v>26963</v>
      </c>
      <c r="M26964" s="53">
        <f ca="1"/>
        <v>1973</v>
      </c>
      <c r="N26964" s="53">
        <f ca="1"/>
        <v>10</v>
      </c>
      <c r="O26964" s="53" t="str">
        <f ca="1"/>
        <v>1973-10</v>
      </c>
    </row>
    <row r="26965" spans="12:15" x14ac:dyDescent="0.4">
      <c r="L26965" s="56">
        <f ca="1"/>
        <v>26964</v>
      </c>
      <c r="M26965" s="53">
        <f ca="1"/>
        <v>1973</v>
      </c>
      <c r="N26965" s="53">
        <f ca="1"/>
        <v>10</v>
      </c>
      <c r="O26965" s="53" t="str">
        <f ca="1"/>
        <v>1973-10</v>
      </c>
    </row>
    <row r="26966" spans="12:15" x14ac:dyDescent="0.4">
      <c r="L26966" s="56">
        <f ca="1"/>
        <v>26965</v>
      </c>
      <c r="M26966" s="53">
        <f ca="1"/>
        <v>1973</v>
      </c>
      <c r="N26966" s="53">
        <f ca="1"/>
        <v>10</v>
      </c>
      <c r="O26966" s="53" t="str">
        <f ca="1"/>
        <v>1973-10</v>
      </c>
    </row>
    <row r="26967" spans="12:15" x14ac:dyDescent="0.4">
      <c r="L26967" s="56">
        <f ca="1"/>
        <v>26966</v>
      </c>
      <c r="M26967" s="53">
        <f ca="1"/>
        <v>1973</v>
      </c>
      <c r="N26967" s="53">
        <f ca="1"/>
        <v>10</v>
      </c>
      <c r="O26967" s="53" t="str">
        <f ca="1"/>
        <v>1973-10</v>
      </c>
    </row>
    <row r="26968" spans="12:15" x14ac:dyDescent="0.4">
      <c r="L26968" s="56">
        <f ca="1"/>
        <v>26967</v>
      </c>
      <c r="M26968" s="53">
        <f ca="1"/>
        <v>1973</v>
      </c>
      <c r="N26968" s="53">
        <f ca="1"/>
        <v>10</v>
      </c>
      <c r="O26968" s="53" t="str">
        <f ca="1"/>
        <v>1973-10</v>
      </c>
    </row>
    <row r="26969" spans="12:15" x14ac:dyDescent="0.4">
      <c r="L26969" s="56">
        <f ca="1"/>
        <v>26968</v>
      </c>
      <c r="M26969" s="53">
        <f ca="1"/>
        <v>1973</v>
      </c>
      <c r="N26969" s="53">
        <f ca="1"/>
        <v>10</v>
      </c>
      <c r="O26969" s="53" t="str">
        <f ca="1"/>
        <v>1973-10</v>
      </c>
    </row>
    <row r="26970" spans="12:15" x14ac:dyDescent="0.4">
      <c r="L26970" s="56">
        <f ca="1"/>
        <v>26969</v>
      </c>
      <c r="M26970" s="53">
        <f ca="1"/>
        <v>1973</v>
      </c>
      <c r="N26970" s="53">
        <f ca="1"/>
        <v>11</v>
      </c>
      <c r="O26970" s="53" t="str">
        <f ca="1"/>
        <v>1973-11</v>
      </c>
    </row>
    <row r="26971" spans="12:15" x14ac:dyDescent="0.4">
      <c r="L26971" s="56">
        <f ca="1"/>
        <v>26970</v>
      </c>
      <c r="M26971" s="53">
        <f ca="1"/>
        <v>1973</v>
      </c>
      <c r="N26971" s="53">
        <f ca="1"/>
        <v>11</v>
      </c>
      <c r="O26971" s="53" t="str">
        <f ca="1"/>
        <v>1973-11</v>
      </c>
    </row>
    <row r="26972" spans="12:15" x14ac:dyDescent="0.4">
      <c r="L26972" s="56">
        <f ca="1"/>
        <v>26971</v>
      </c>
      <c r="M26972" s="53">
        <f ca="1"/>
        <v>1973</v>
      </c>
      <c r="N26972" s="53">
        <f ca="1"/>
        <v>11</v>
      </c>
      <c r="O26972" s="53" t="str">
        <f ca="1"/>
        <v>1973-11</v>
      </c>
    </row>
    <row r="26973" spans="12:15" x14ac:dyDescent="0.4">
      <c r="L26973" s="56">
        <f ca="1"/>
        <v>26972</v>
      </c>
      <c r="M26973" s="53">
        <f ca="1"/>
        <v>1973</v>
      </c>
      <c r="N26973" s="53">
        <f ca="1"/>
        <v>11</v>
      </c>
      <c r="O26973" s="53" t="str">
        <f ca="1"/>
        <v>1973-11</v>
      </c>
    </row>
    <row r="26974" spans="12:15" x14ac:dyDescent="0.4">
      <c r="L26974" s="56">
        <f ca="1"/>
        <v>26973</v>
      </c>
      <c r="M26974" s="53">
        <f ca="1"/>
        <v>1973</v>
      </c>
      <c r="N26974" s="53">
        <f ca="1"/>
        <v>11</v>
      </c>
      <c r="O26974" s="53" t="str">
        <f ca="1"/>
        <v>1973-11</v>
      </c>
    </row>
    <row r="26975" spans="12:15" x14ac:dyDescent="0.4">
      <c r="L26975" s="56">
        <f ca="1"/>
        <v>26974</v>
      </c>
      <c r="M26975" s="53">
        <f ca="1"/>
        <v>1973</v>
      </c>
      <c r="N26975" s="53">
        <f ca="1"/>
        <v>11</v>
      </c>
      <c r="O26975" s="53" t="str">
        <f ca="1"/>
        <v>1973-11</v>
      </c>
    </row>
    <row r="26976" spans="12:15" x14ac:dyDescent="0.4">
      <c r="L26976" s="56">
        <f ca="1"/>
        <v>26975</v>
      </c>
      <c r="M26976" s="53">
        <f ca="1"/>
        <v>1973</v>
      </c>
      <c r="N26976" s="53">
        <f ca="1"/>
        <v>11</v>
      </c>
      <c r="O26976" s="53" t="str">
        <f ca="1"/>
        <v>1973-11</v>
      </c>
    </row>
    <row r="26977" spans="12:15" x14ac:dyDescent="0.4">
      <c r="L26977" s="56">
        <f ca="1"/>
        <v>26976</v>
      </c>
      <c r="M26977" s="53">
        <f ca="1"/>
        <v>1973</v>
      </c>
      <c r="N26977" s="53">
        <f ca="1"/>
        <v>11</v>
      </c>
      <c r="O26977" s="53" t="str">
        <f ca="1"/>
        <v>1973-11</v>
      </c>
    </row>
    <row r="26978" spans="12:15" x14ac:dyDescent="0.4">
      <c r="L26978" s="56">
        <f ca="1"/>
        <v>26977</v>
      </c>
      <c r="M26978" s="53">
        <f ca="1"/>
        <v>1973</v>
      </c>
      <c r="N26978" s="53">
        <f ca="1"/>
        <v>11</v>
      </c>
      <c r="O26978" s="53" t="str">
        <f ca="1"/>
        <v>1973-11</v>
      </c>
    </row>
    <row r="26979" spans="12:15" x14ac:dyDescent="0.4">
      <c r="L26979" s="56">
        <f ca="1"/>
        <v>26978</v>
      </c>
      <c r="M26979" s="53">
        <f ca="1"/>
        <v>1973</v>
      </c>
      <c r="N26979" s="53">
        <f ca="1"/>
        <v>11</v>
      </c>
      <c r="O26979" s="53" t="str">
        <f ca="1"/>
        <v>1973-11</v>
      </c>
    </row>
    <row r="26980" spans="12:15" x14ac:dyDescent="0.4">
      <c r="L26980" s="56">
        <f ca="1"/>
        <v>26979</v>
      </c>
      <c r="M26980" s="53">
        <f ca="1"/>
        <v>1973</v>
      </c>
      <c r="N26980" s="53">
        <f ca="1"/>
        <v>11</v>
      </c>
      <c r="O26980" s="53" t="str">
        <f ca="1"/>
        <v>1973-11</v>
      </c>
    </row>
    <row r="26981" spans="12:15" x14ac:dyDescent="0.4">
      <c r="L26981" s="56">
        <f ca="1"/>
        <v>26980</v>
      </c>
      <c r="M26981" s="53">
        <f ca="1"/>
        <v>1973</v>
      </c>
      <c r="N26981" s="53">
        <f ca="1"/>
        <v>11</v>
      </c>
      <c r="O26981" s="53" t="str">
        <f ca="1"/>
        <v>1973-11</v>
      </c>
    </row>
    <row r="26982" spans="12:15" x14ac:dyDescent="0.4">
      <c r="L26982" s="56">
        <f ca="1"/>
        <v>26981</v>
      </c>
      <c r="M26982" s="53">
        <f ca="1"/>
        <v>1973</v>
      </c>
      <c r="N26982" s="53">
        <f ca="1"/>
        <v>11</v>
      </c>
      <c r="O26982" s="53" t="str">
        <f ca="1"/>
        <v>1973-11</v>
      </c>
    </row>
    <row r="26983" spans="12:15" x14ac:dyDescent="0.4">
      <c r="L26983" s="56">
        <f ca="1"/>
        <v>26982</v>
      </c>
      <c r="M26983" s="53">
        <f ca="1"/>
        <v>1973</v>
      </c>
      <c r="N26983" s="53">
        <f ca="1"/>
        <v>11</v>
      </c>
      <c r="O26983" s="53" t="str">
        <f ca="1"/>
        <v>1973-11</v>
      </c>
    </row>
    <row r="26984" spans="12:15" x14ac:dyDescent="0.4">
      <c r="L26984" s="56">
        <f ca="1"/>
        <v>26983</v>
      </c>
      <c r="M26984" s="53">
        <f ca="1"/>
        <v>1973</v>
      </c>
      <c r="N26984" s="53">
        <f ca="1"/>
        <v>11</v>
      </c>
      <c r="O26984" s="53" t="str">
        <f ca="1"/>
        <v>1973-11</v>
      </c>
    </row>
    <row r="26985" spans="12:15" x14ac:dyDescent="0.4">
      <c r="L26985" s="56">
        <f ca="1"/>
        <v>26984</v>
      </c>
      <c r="M26985" s="53">
        <f ca="1"/>
        <v>1973</v>
      </c>
      <c r="N26985" s="53">
        <f ca="1"/>
        <v>11</v>
      </c>
      <c r="O26985" s="53" t="str">
        <f ca="1"/>
        <v>1973-11</v>
      </c>
    </row>
    <row r="26986" spans="12:15" x14ac:dyDescent="0.4">
      <c r="L26986" s="56">
        <f ca="1"/>
        <v>26985</v>
      </c>
      <c r="M26986" s="53">
        <f ca="1"/>
        <v>1973</v>
      </c>
      <c r="N26986" s="53">
        <f ca="1"/>
        <v>11</v>
      </c>
      <c r="O26986" s="53" t="str">
        <f ca="1"/>
        <v>1973-11</v>
      </c>
    </row>
    <row r="26987" spans="12:15" x14ac:dyDescent="0.4">
      <c r="L26987" s="56">
        <f ca="1"/>
        <v>26986</v>
      </c>
      <c r="M26987" s="53">
        <f ca="1"/>
        <v>1973</v>
      </c>
      <c r="N26987" s="53">
        <f ca="1"/>
        <v>11</v>
      </c>
      <c r="O26987" s="53" t="str">
        <f ca="1"/>
        <v>1973-11</v>
      </c>
    </row>
    <row r="26988" spans="12:15" x14ac:dyDescent="0.4">
      <c r="L26988" s="56">
        <f ca="1"/>
        <v>26987</v>
      </c>
      <c r="M26988" s="53">
        <f ca="1"/>
        <v>1973</v>
      </c>
      <c r="N26988" s="53">
        <f ca="1"/>
        <v>11</v>
      </c>
      <c r="O26988" s="53" t="str">
        <f ca="1"/>
        <v>1973-11</v>
      </c>
    </row>
    <row r="26989" spans="12:15" x14ac:dyDescent="0.4">
      <c r="L26989" s="56">
        <f ca="1"/>
        <v>26988</v>
      </c>
      <c r="M26989" s="53">
        <f ca="1"/>
        <v>1973</v>
      </c>
      <c r="N26989" s="53">
        <f ca="1"/>
        <v>11</v>
      </c>
      <c r="O26989" s="53" t="str">
        <f ca="1"/>
        <v>1973-11</v>
      </c>
    </row>
    <row r="26990" spans="12:15" x14ac:dyDescent="0.4">
      <c r="L26990" s="56">
        <f ca="1"/>
        <v>26989</v>
      </c>
      <c r="M26990" s="53">
        <f ca="1"/>
        <v>1973</v>
      </c>
      <c r="N26990" s="53">
        <f ca="1"/>
        <v>11</v>
      </c>
      <c r="O26990" s="53" t="str">
        <f ca="1"/>
        <v>1973-11</v>
      </c>
    </row>
    <row r="26991" spans="12:15" x14ac:dyDescent="0.4">
      <c r="L26991" s="56">
        <f ca="1"/>
        <v>26990</v>
      </c>
      <c r="M26991" s="53">
        <f ca="1"/>
        <v>1973</v>
      </c>
      <c r="N26991" s="53">
        <f ca="1"/>
        <v>11</v>
      </c>
      <c r="O26991" s="53" t="str">
        <f ca="1"/>
        <v>1973-11</v>
      </c>
    </row>
    <row r="26992" spans="12:15" x14ac:dyDescent="0.4">
      <c r="L26992" s="56">
        <f ca="1"/>
        <v>26991</v>
      </c>
      <c r="M26992" s="53">
        <f ca="1"/>
        <v>1973</v>
      </c>
      <c r="N26992" s="53">
        <f ca="1"/>
        <v>11</v>
      </c>
      <c r="O26992" s="53" t="str">
        <f ca="1"/>
        <v>1973-11</v>
      </c>
    </row>
    <row r="26993" spans="12:15" x14ac:dyDescent="0.4">
      <c r="L26993" s="56">
        <f ca="1"/>
        <v>26992</v>
      </c>
      <c r="M26993" s="53">
        <f ca="1"/>
        <v>1973</v>
      </c>
      <c r="N26993" s="53">
        <f ca="1"/>
        <v>11</v>
      </c>
      <c r="O26993" s="53" t="str">
        <f ca="1"/>
        <v>1973-11</v>
      </c>
    </row>
    <row r="26994" spans="12:15" x14ac:dyDescent="0.4">
      <c r="L26994" s="56">
        <f ca="1"/>
        <v>26993</v>
      </c>
      <c r="M26994" s="53">
        <f ca="1"/>
        <v>1973</v>
      </c>
      <c r="N26994" s="53">
        <f ca="1"/>
        <v>11</v>
      </c>
      <c r="O26994" s="53" t="str">
        <f ca="1"/>
        <v>1973-11</v>
      </c>
    </row>
    <row r="26995" spans="12:15" x14ac:dyDescent="0.4">
      <c r="L26995" s="56">
        <f ca="1"/>
        <v>26994</v>
      </c>
      <c r="M26995" s="53">
        <f ca="1"/>
        <v>1973</v>
      </c>
      <c r="N26995" s="53">
        <f ca="1"/>
        <v>11</v>
      </c>
      <c r="O26995" s="53" t="str">
        <f ca="1"/>
        <v>1973-11</v>
      </c>
    </row>
    <row r="26996" spans="12:15" x14ac:dyDescent="0.4">
      <c r="L26996" s="56">
        <f ca="1"/>
        <v>26995</v>
      </c>
      <c r="M26996" s="53">
        <f ca="1"/>
        <v>1973</v>
      </c>
      <c r="N26996" s="53">
        <f ca="1"/>
        <v>11</v>
      </c>
      <c r="O26996" s="53" t="str">
        <f ca="1"/>
        <v>1973-11</v>
      </c>
    </row>
    <row r="26997" spans="12:15" x14ac:dyDescent="0.4">
      <c r="L26997" s="56">
        <f ca="1"/>
        <v>26996</v>
      </c>
      <c r="M26997" s="53">
        <f ca="1"/>
        <v>1973</v>
      </c>
      <c r="N26997" s="53">
        <f ca="1"/>
        <v>11</v>
      </c>
      <c r="O26997" s="53" t="str">
        <f ca="1"/>
        <v>1973-11</v>
      </c>
    </row>
    <row r="26998" spans="12:15" x14ac:dyDescent="0.4">
      <c r="L26998" s="56">
        <f ca="1"/>
        <v>26997</v>
      </c>
      <c r="M26998" s="53">
        <f ca="1"/>
        <v>1973</v>
      </c>
      <c r="N26998" s="53">
        <f ca="1"/>
        <v>11</v>
      </c>
      <c r="O26998" s="53" t="str">
        <f ca="1"/>
        <v>1973-11</v>
      </c>
    </row>
    <row r="26999" spans="12:15" x14ac:dyDescent="0.4">
      <c r="L26999" s="56">
        <f ca="1"/>
        <v>26998</v>
      </c>
      <c r="M26999" s="53">
        <f ca="1"/>
        <v>1973</v>
      </c>
      <c r="N26999" s="53">
        <f ca="1"/>
        <v>11</v>
      </c>
      <c r="O26999" s="53" t="str">
        <f ca="1"/>
        <v>1973-11</v>
      </c>
    </row>
    <row r="27000" spans="12:15" x14ac:dyDescent="0.4">
      <c r="L27000" s="56">
        <f ca="1"/>
        <v>26999</v>
      </c>
      <c r="M27000" s="53">
        <f ca="1"/>
        <v>1973</v>
      </c>
      <c r="N27000" s="53">
        <f ca="1"/>
        <v>12</v>
      </c>
      <c r="O27000" s="53" t="str">
        <f ca="1"/>
        <v>1973-12</v>
      </c>
    </row>
    <row r="27001" spans="12:15" x14ac:dyDescent="0.4">
      <c r="L27001" s="56">
        <f ca="1"/>
        <v>27000</v>
      </c>
      <c r="M27001" s="53">
        <f ca="1"/>
        <v>1973</v>
      </c>
      <c r="N27001" s="53">
        <f ca="1"/>
        <v>12</v>
      </c>
      <c r="O27001" s="53" t="str">
        <f ca="1"/>
        <v>1973-12</v>
      </c>
    </row>
    <row r="27002" spans="12:15" x14ac:dyDescent="0.4">
      <c r="L27002" s="56">
        <f ca="1"/>
        <v>27001</v>
      </c>
      <c r="M27002" s="53">
        <f ca="1"/>
        <v>1973</v>
      </c>
      <c r="N27002" s="53">
        <f ca="1"/>
        <v>12</v>
      </c>
      <c r="O27002" s="53" t="str">
        <f ca="1"/>
        <v>1973-12</v>
      </c>
    </row>
    <row r="27003" spans="12:15" x14ac:dyDescent="0.4">
      <c r="L27003" s="56">
        <f ca="1"/>
        <v>27002</v>
      </c>
      <c r="M27003" s="53">
        <f ca="1"/>
        <v>1973</v>
      </c>
      <c r="N27003" s="53">
        <f ca="1"/>
        <v>12</v>
      </c>
      <c r="O27003" s="53" t="str">
        <f ca="1"/>
        <v>1973-12</v>
      </c>
    </row>
    <row r="27004" spans="12:15" x14ac:dyDescent="0.4">
      <c r="L27004" s="56">
        <f ca="1"/>
        <v>27003</v>
      </c>
      <c r="M27004" s="53">
        <f ca="1"/>
        <v>1973</v>
      </c>
      <c r="N27004" s="53">
        <f ca="1"/>
        <v>12</v>
      </c>
      <c r="O27004" s="53" t="str">
        <f ca="1"/>
        <v>1973-12</v>
      </c>
    </row>
    <row r="27005" spans="12:15" x14ac:dyDescent="0.4">
      <c r="L27005" s="56">
        <f ca="1"/>
        <v>27004</v>
      </c>
      <c r="M27005" s="53">
        <f ca="1"/>
        <v>1973</v>
      </c>
      <c r="N27005" s="53">
        <f ca="1"/>
        <v>12</v>
      </c>
      <c r="O27005" s="53" t="str">
        <f ca="1"/>
        <v>1973-12</v>
      </c>
    </row>
    <row r="27006" spans="12:15" x14ac:dyDescent="0.4">
      <c r="L27006" s="56">
        <f ca="1"/>
        <v>27005</v>
      </c>
      <c r="M27006" s="53">
        <f ca="1"/>
        <v>1973</v>
      </c>
      <c r="N27006" s="53">
        <f ca="1"/>
        <v>12</v>
      </c>
      <c r="O27006" s="53" t="str">
        <f ca="1"/>
        <v>1973-12</v>
      </c>
    </row>
    <row r="27007" spans="12:15" x14ac:dyDescent="0.4">
      <c r="L27007" s="56">
        <f ca="1"/>
        <v>27006</v>
      </c>
      <c r="M27007" s="53">
        <f ca="1"/>
        <v>1973</v>
      </c>
      <c r="N27007" s="53">
        <f ca="1"/>
        <v>12</v>
      </c>
      <c r="O27007" s="53" t="str">
        <f ca="1"/>
        <v>1973-12</v>
      </c>
    </row>
    <row r="27008" spans="12:15" x14ac:dyDescent="0.4">
      <c r="L27008" s="56">
        <f ca="1"/>
        <v>27007</v>
      </c>
      <c r="M27008" s="53">
        <f ca="1"/>
        <v>1973</v>
      </c>
      <c r="N27008" s="53">
        <f ca="1"/>
        <v>12</v>
      </c>
      <c r="O27008" s="53" t="str">
        <f ca="1"/>
        <v>1973-12</v>
      </c>
    </row>
    <row r="27009" spans="12:15" x14ac:dyDescent="0.4">
      <c r="L27009" s="56">
        <f ca="1"/>
        <v>27008</v>
      </c>
      <c r="M27009" s="53">
        <f ca="1"/>
        <v>1973</v>
      </c>
      <c r="N27009" s="53">
        <f ca="1"/>
        <v>12</v>
      </c>
      <c r="O27009" s="53" t="str">
        <f ca="1"/>
        <v>1973-12</v>
      </c>
    </row>
    <row r="27010" spans="12:15" x14ac:dyDescent="0.4">
      <c r="L27010" s="56">
        <f ca="1"/>
        <v>27009</v>
      </c>
      <c r="M27010" s="53">
        <f ca="1"/>
        <v>1973</v>
      </c>
      <c r="N27010" s="53">
        <f ca="1"/>
        <v>12</v>
      </c>
      <c r="O27010" s="53" t="str">
        <f ca="1"/>
        <v>1973-12</v>
      </c>
    </row>
    <row r="27011" spans="12:15" x14ac:dyDescent="0.4">
      <c r="L27011" s="56">
        <f ca="1"/>
        <v>27010</v>
      </c>
      <c r="M27011" s="53">
        <f ca="1"/>
        <v>1973</v>
      </c>
      <c r="N27011" s="53">
        <f ca="1"/>
        <v>12</v>
      </c>
      <c r="O27011" s="53" t="str">
        <f ca="1"/>
        <v>1973-12</v>
      </c>
    </row>
    <row r="27012" spans="12:15" x14ac:dyDescent="0.4">
      <c r="L27012" s="56">
        <f ca="1"/>
        <v>27011</v>
      </c>
      <c r="M27012" s="53">
        <f ca="1"/>
        <v>1973</v>
      </c>
      <c r="N27012" s="53">
        <f ca="1"/>
        <v>12</v>
      </c>
      <c r="O27012" s="53" t="str">
        <f ca="1"/>
        <v>1973-12</v>
      </c>
    </row>
    <row r="27013" spans="12:15" x14ac:dyDescent="0.4">
      <c r="L27013" s="56">
        <f ca="1"/>
        <v>27012</v>
      </c>
      <c r="M27013" s="53">
        <f ca="1"/>
        <v>1973</v>
      </c>
      <c r="N27013" s="53">
        <f ca="1"/>
        <v>12</v>
      </c>
      <c r="O27013" s="53" t="str">
        <f ca="1"/>
        <v>1973-12</v>
      </c>
    </row>
    <row r="27014" spans="12:15" x14ac:dyDescent="0.4">
      <c r="L27014" s="56">
        <f ca="1"/>
        <v>27013</v>
      </c>
      <c r="M27014" s="53">
        <f ca="1"/>
        <v>1973</v>
      </c>
      <c r="N27014" s="53">
        <f ca="1"/>
        <v>12</v>
      </c>
      <c r="O27014" s="53" t="str">
        <f ca="1"/>
        <v>1973-12</v>
      </c>
    </row>
    <row r="27015" spans="12:15" x14ac:dyDescent="0.4">
      <c r="L27015" s="56">
        <f ca="1"/>
        <v>27014</v>
      </c>
      <c r="M27015" s="53">
        <f ca="1"/>
        <v>1973</v>
      </c>
      <c r="N27015" s="53">
        <f ca="1"/>
        <v>12</v>
      </c>
      <c r="O27015" s="53" t="str">
        <f ca="1"/>
        <v>1973-12</v>
      </c>
    </row>
    <row r="27016" spans="12:15" x14ac:dyDescent="0.4">
      <c r="L27016" s="56">
        <f ca="1"/>
        <v>27015</v>
      </c>
      <c r="M27016" s="53">
        <f ca="1"/>
        <v>1973</v>
      </c>
      <c r="N27016" s="53">
        <f ca="1"/>
        <v>12</v>
      </c>
      <c r="O27016" s="53" t="str">
        <f ca="1"/>
        <v>1973-12</v>
      </c>
    </row>
    <row r="27017" spans="12:15" x14ac:dyDescent="0.4">
      <c r="L27017" s="56">
        <f ca="1"/>
        <v>27016</v>
      </c>
      <c r="M27017" s="53">
        <f ca="1"/>
        <v>1973</v>
      </c>
      <c r="N27017" s="53">
        <f ca="1"/>
        <v>12</v>
      </c>
      <c r="O27017" s="53" t="str">
        <f ca="1"/>
        <v>1973-12</v>
      </c>
    </row>
    <row r="27018" spans="12:15" x14ac:dyDescent="0.4">
      <c r="L27018" s="56">
        <f ca="1"/>
        <v>27017</v>
      </c>
      <c r="M27018" s="53">
        <f ca="1"/>
        <v>1973</v>
      </c>
      <c r="N27018" s="53">
        <f ca="1"/>
        <v>12</v>
      </c>
      <c r="O27018" s="53" t="str">
        <f ca="1"/>
        <v>1973-12</v>
      </c>
    </row>
    <row r="27019" spans="12:15" x14ac:dyDescent="0.4">
      <c r="L27019" s="56">
        <f ca="1"/>
        <v>27018</v>
      </c>
      <c r="M27019" s="53">
        <f ca="1"/>
        <v>1973</v>
      </c>
      <c r="N27019" s="53">
        <f ca="1"/>
        <v>12</v>
      </c>
      <c r="O27019" s="53" t="str">
        <f ca="1"/>
        <v>1973-12</v>
      </c>
    </row>
    <row r="27020" spans="12:15" x14ac:dyDescent="0.4">
      <c r="L27020" s="56">
        <f ca="1"/>
        <v>27019</v>
      </c>
      <c r="M27020" s="53">
        <f ca="1"/>
        <v>1973</v>
      </c>
      <c r="N27020" s="53">
        <f ca="1"/>
        <v>12</v>
      </c>
      <c r="O27020" s="53" t="str">
        <f ca="1"/>
        <v>1973-12</v>
      </c>
    </row>
    <row r="27021" spans="12:15" x14ac:dyDescent="0.4">
      <c r="L27021" s="56">
        <f ca="1"/>
        <v>27020</v>
      </c>
      <c r="M27021" s="53">
        <f ca="1"/>
        <v>1973</v>
      </c>
      <c r="N27021" s="53">
        <f ca="1"/>
        <v>12</v>
      </c>
      <c r="O27021" s="53" t="str">
        <f ca="1"/>
        <v>1973-12</v>
      </c>
    </row>
    <row r="27022" spans="12:15" x14ac:dyDescent="0.4">
      <c r="L27022" s="56">
        <f ca="1"/>
        <v>27021</v>
      </c>
      <c r="M27022" s="53">
        <f ca="1"/>
        <v>1973</v>
      </c>
      <c r="N27022" s="53">
        <f ca="1"/>
        <v>12</v>
      </c>
      <c r="O27022" s="53" t="str">
        <f ca="1"/>
        <v>1973-12</v>
      </c>
    </row>
    <row r="27023" spans="12:15" x14ac:dyDescent="0.4">
      <c r="L27023" s="56">
        <f ca="1"/>
        <v>27022</v>
      </c>
      <c r="M27023" s="53">
        <f ca="1"/>
        <v>1973</v>
      </c>
      <c r="N27023" s="53">
        <f ca="1"/>
        <v>12</v>
      </c>
      <c r="O27023" s="53" t="str">
        <f ca="1"/>
        <v>1973-12</v>
      </c>
    </row>
    <row r="27024" spans="12:15" x14ac:dyDescent="0.4">
      <c r="L27024" s="56">
        <f ca="1"/>
        <v>27023</v>
      </c>
      <c r="M27024" s="53">
        <f ca="1"/>
        <v>1973</v>
      </c>
      <c r="N27024" s="53">
        <f ca="1"/>
        <v>12</v>
      </c>
      <c r="O27024" s="53" t="str">
        <f ca="1"/>
        <v>1973-12</v>
      </c>
    </row>
    <row r="27025" spans="12:15" x14ac:dyDescent="0.4">
      <c r="L27025" s="56">
        <f ca="1"/>
        <v>27024</v>
      </c>
      <c r="M27025" s="53">
        <f ca="1"/>
        <v>1973</v>
      </c>
      <c r="N27025" s="53">
        <f ca="1"/>
        <v>12</v>
      </c>
      <c r="O27025" s="53" t="str">
        <f ca="1"/>
        <v>1973-12</v>
      </c>
    </row>
    <row r="27026" spans="12:15" x14ac:dyDescent="0.4">
      <c r="L27026" s="56">
        <f ca="1"/>
        <v>27025</v>
      </c>
      <c r="M27026" s="53">
        <f ca="1"/>
        <v>1973</v>
      </c>
      <c r="N27026" s="53">
        <f ca="1"/>
        <v>12</v>
      </c>
      <c r="O27026" s="53" t="str">
        <f ca="1"/>
        <v>1973-12</v>
      </c>
    </row>
    <row r="27027" spans="12:15" x14ac:dyDescent="0.4">
      <c r="L27027" s="56">
        <f ca="1"/>
        <v>27026</v>
      </c>
      <c r="M27027" s="53">
        <f ca="1"/>
        <v>1973</v>
      </c>
      <c r="N27027" s="53">
        <f ca="1"/>
        <v>12</v>
      </c>
      <c r="O27027" s="53" t="str">
        <f ca="1"/>
        <v>1973-12</v>
      </c>
    </row>
    <row r="27028" spans="12:15" x14ac:dyDescent="0.4">
      <c r="L27028" s="56">
        <f ca="1"/>
        <v>27027</v>
      </c>
      <c r="M27028" s="53">
        <f ca="1"/>
        <v>1973</v>
      </c>
      <c r="N27028" s="53">
        <f ca="1"/>
        <v>12</v>
      </c>
      <c r="O27028" s="53" t="str">
        <f ca="1"/>
        <v>1973-12</v>
      </c>
    </row>
    <row r="27029" spans="12:15" x14ac:dyDescent="0.4">
      <c r="L27029" s="56">
        <f ca="1"/>
        <v>27028</v>
      </c>
      <c r="M27029" s="53">
        <f ca="1"/>
        <v>1973</v>
      </c>
      <c r="N27029" s="53">
        <f ca="1"/>
        <v>12</v>
      </c>
      <c r="O27029" s="53" t="str">
        <f ca="1"/>
        <v>1973-12</v>
      </c>
    </row>
    <row r="27030" spans="12:15" x14ac:dyDescent="0.4">
      <c r="L27030" s="56">
        <f ca="1"/>
        <v>27029</v>
      </c>
      <c r="M27030" s="53">
        <f ca="1"/>
        <v>1973</v>
      </c>
      <c r="N27030" s="53">
        <f ca="1"/>
        <v>12</v>
      </c>
      <c r="O27030" s="53" t="str">
        <f ca="1"/>
        <v>1973-12</v>
      </c>
    </row>
    <row r="27031" spans="12:15" x14ac:dyDescent="0.4">
      <c r="L27031" s="56">
        <f ca="1"/>
        <v>27030</v>
      </c>
      <c r="M27031" s="53">
        <f ca="1"/>
        <v>1974</v>
      </c>
      <c r="N27031" s="53">
        <f ca="1"/>
        <v>1</v>
      </c>
      <c r="O27031" s="53" t="str">
        <f ca="1"/>
        <v>1974-01</v>
      </c>
    </row>
    <row r="27032" spans="12:15" x14ac:dyDescent="0.4">
      <c r="L27032" s="56">
        <f ca="1"/>
        <v>27031</v>
      </c>
      <c r="M27032" s="53">
        <f ca="1"/>
        <v>1974</v>
      </c>
      <c r="N27032" s="53">
        <f ca="1"/>
        <v>1</v>
      </c>
      <c r="O27032" s="53" t="str">
        <f ca="1"/>
        <v>1974-01</v>
      </c>
    </row>
    <row r="27033" spans="12:15" x14ac:dyDescent="0.4">
      <c r="L27033" s="56">
        <f ca="1"/>
        <v>27032</v>
      </c>
      <c r="M27033" s="53">
        <f ca="1"/>
        <v>1974</v>
      </c>
      <c r="N27033" s="53">
        <f ca="1"/>
        <v>1</v>
      </c>
      <c r="O27033" s="53" t="str">
        <f ca="1"/>
        <v>1974-01</v>
      </c>
    </row>
    <row r="27034" spans="12:15" x14ac:dyDescent="0.4">
      <c r="L27034" s="56">
        <f ca="1"/>
        <v>27033</v>
      </c>
      <c r="M27034" s="53">
        <f ca="1"/>
        <v>1974</v>
      </c>
      <c r="N27034" s="53">
        <f ca="1"/>
        <v>1</v>
      </c>
      <c r="O27034" s="53" t="str">
        <f ca="1"/>
        <v>1974-01</v>
      </c>
    </row>
    <row r="27035" spans="12:15" x14ac:dyDescent="0.4">
      <c r="L27035" s="56">
        <f ca="1"/>
        <v>27034</v>
      </c>
      <c r="M27035" s="53">
        <f ca="1"/>
        <v>1974</v>
      </c>
      <c r="N27035" s="53">
        <f ca="1"/>
        <v>1</v>
      </c>
      <c r="O27035" s="53" t="str">
        <f ca="1"/>
        <v>1974-01</v>
      </c>
    </row>
    <row r="27036" spans="12:15" x14ac:dyDescent="0.4">
      <c r="L27036" s="56">
        <f ca="1"/>
        <v>27035</v>
      </c>
      <c r="M27036" s="53">
        <f ca="1"/>
        <v>1974</v>
      </c>
      <c r="N27036" s="53">
        <f ca="1"/>
        <v>1</v>
      </c>
      <c r="O27036" s="53" t="str">
        <f ca="1"/>
        <v>1974-01</v>
      </c>
    </row>
    <row r="27037" spans="12:15" x14ac:dyDescent="0.4">
      <c r="L27037" s="56">
        <f ca="1"/>
        <v>27036</v>
      </c>
      <c r="M27037" s="53">
        <f ca="1"/>
        <v>1974</v>
      </c>
      <c r="N27037" s="53">
        <f ca="1"/>
        <v>1</v>
      </c>
      <c r="O27037" s="53" t="str">
        <f ca="1"/>
        <v>1974-01</v>
      </c>
    </row>
    <row r="27038" spans="12:15" x14ac:dyDescent="0.4">
      <c r="L27038" s="56">
        <f ca="1"/>
        <v>27037</v>
      </c>
      <c r="M27038" s="53">
        <f ca="1"/>
        <v>1974</v>
      </c>
      <c r="N27038" s="53">
        <f ca="1"/>
        <v>1</v>
      </c>
      <c r="O27038" s="53" t="str">
        <f ca="1"/>
        <v>1974-01</v>
      </c>
    </row>
    <row r="27039" spans="12:15" x14ac:dyDescent="0.4">
      <c r="L27039" s="56">
        <f ca="1"/>
        <v>27038</v>
      </c>
      <c r="M27039" s="53">
        <f ca="1"/>
        <v>1974</v>
      </c>
      <c r="N27039" s="53">
        <f ca="1"/>
        <v>1</v>
      </c>
      <c r="O27039" s="53" t="str">
        <f ca="1"/>
        <v>1974-01</v>
      </c>
    </row>
    <row r="27040" spans="12:15" x14ac:dyDescent="0.4">
      <c r="L27040" s="56">
        <f ca="1"/>
        <v>27039</v>
      </c>
      <c r="M27040" s="53">
        <f ca="1"/>
        <v>1974</v>
      </c>
      <c r="N27040" s="53">
        <f ca="1"/>
        <v>1</v>
      </c>
      <c r="O27040" s="53" t="str">
        <f ca="1"/>
        <v>1974-01</v>
      </c>
    </row>
    <row r="27041" spans="12:15" x14ac:dyDescent="0.4">
      <c r="L27041" s="56">
        <f ca="1"/>
        <v>27040</v>
      </c>
      <c r="M27041" s="53">
        <f ca="1"/>
        <v>1974</v>
      </c>
      <c r="N27041" s="53">
        <f ca="1"/>
        <v>1</v>
      </c>
      <c r="O27041" s="53" t="str">
        <f ca="1"/>
        <v>1974-01</v>
      </c>
    </row>
    <row r="27042" spans="12:15" x14ac:dyDescent="0.4">
      <c r="L27042" s="56">
        <f ca="1"/>
        <v>27041</v>
      </c>
      <c r="M27042" s="53">
        <f ca="1"/>
        <v>1974</v>
      </c>
      <c r="N27042" s="53">
        <f ca="1"/>
        <v>1</v>
      </c>
      <c r="O27042" s="53" t="str">
        <f ca="1"/>
        <v>1974-01</v>
      </c>
    </row>
    <row r="27043" spans="12:15" x14ac:dyDescent="0.4">
      <c r="L27043" s="56">
        <f ca="1"/>
        <v>27042</v>
      </c>
      <c r="M27043" s="53">
        <f ca="1"/>
        <v>1974</v>
      </c>
      <c r="N27043" s="53">
        <f ca="1"/>
        <v>1</v>
      </c>
      <c r="O27043" s="53" t="str">
        <f ca="1"/>
        <v>1974-01</v>
      </c>
    </row>
    <row r="27044" spans="12:15" x14ac:dyDescent="0.4">
      <c r="L27044" s="56">
        <f ca="1"/>
        <v>27043</v>
      </c>
      <c r="M27044" s="53">
        <f ca="1"/>
        <v>1974</v>
      </c>
      <c r="N27044" s="53">
        <f ca="1"/>
        <v>1</v>
      </c>
      <c r="O27044" s="53" t="str">
        <f ca="1"/>
        <v>1974-01</v>
      </c>
    </row>
    <row r="27045" spans="12:15" x14ac:dyDescent="0.4">
      <c r="L27045" s="56">
        <f ca="1"/>
        <v>27044</v>
      </c>
      <c r="M27045" s="53">
        <f ca="1"/>
        <v>1974</v>
      </c>
      <c r="N27045" s="53">
        <f ca="1"/>
        <v>1</v>
      </c>
      <c r="O27045" s="53" t="str">
        <f ca="1"/>
        <v>1974-01</v>
      </c>
    </row>
    <row r="27046" spans="12:15" x14ac:dyDescent="0.4">
      <c r="L27046" s="56">
        <f ca="1"/>
        <v>27045</v>
      </c>
      <c r="M27046" s="53">
        <f ca="1"/>
        <v>1974</v>
      </c>
      <c r="N27046" s="53">
        <f ca="1"/>
        <v>1</v>
      </c>
      <c r="O27046" s="53" t="str">
        <f ca="1"/>
        <v>1974-01</v>
      </c>
    </row>
    <row r="27047" spans="12:15" x14ac:dyDescent="0.4">
      <c r="L27047" s="56">
        <f ca="1"/>
        <v>27046</v>
      </c>
      <c r="M27047" s="53">
        <f ca="1"/>
        <v>1974</v>
      </c>
      <c r="N27047" s="53">
        <f ca="1"/>
        <v>1</v>
      </c>
      <c r="O27047" s="53" t="str">
        <f ca="1"/>
        <v>1974-01</v>
      </c>
    </row>
    <row r="27048" spans="12:15" x14ac:dyDescent="0.4">
      <c r="L27048" s="56">
        <f ca="1"/>
        <v>27047</v>
      </c>
      <c r="M27048" s="53">
        <f ca="1"/>
        <v>1974</v>
      </c>
      <c r="N27048" s="53">
        <f ca="1"/>
        <v>1</v>
      </c>
      <c r="O27048" s="53" t="str">
        <f ca="1"/>
        <v>1974-01</v>
      </c>
    </row>
    <row r="27049" spans="12:15" x14ac:dyDescent="0.4">
      <c r="L27049" s="56">
        <f ca="1"/>
        <v>27048</v>
      </c>
      <c r="M27049" s="53">
        <f ca="1"/>
        <v>1974</v>
      </c>
      <c r="N27049" s="53">
        <f ca="1"/>
        <v>1</v>
      </c>
      <c r="O27049" s="53" t="str">
        <f ca="1"/>
        <v>1974-01</v>
      </c>
    </row>
    <row r="27050" spans="12:15" x14ac:dyDescent="0.4">
      <c r="L27050" s="56">
        <f ca="1"/>
        <v>27049</v>
      </c>
      <c r="M27050" s="53">
        <f ca="1"/>
        <v>1974</v>
      </c>
      <c r="N27050" s="53">
        <f ca="1"/>
        <v>1</v>
      </c>
      <c r="O27050" s="53" t="str">
        <f ca="1"/>
        <v>1974-01</v>
      </c>
    </row>
    <row r="27051" spans="12:15" x14ac:dyDescent="0.4">
      <c r="L27051" s="56">
        <f ca="1"/>
        <v>27050</v>
      </c>
      <c r="M27051" s="53">
        <f ca="1"/>
        <v>1974</v>
      </c>
      <c r="N27051" s="53">
        <f ca="1"/>
        <v>1</v>
      </c>
      <c r="O27051" s="53" t="str">
        <f ca="1"/>
        <v>1974-01</v>
      </c>
    </row>
    <row r="27052" spans="12:15" x14ac:dyDescent="0.4">
      <c r="L27052" s="56">
        <f ca="1"/>
        <v>27051</v>
      </c>
      <c r="M27052" s="53">
        <f ca="1"/>
        <v>1974</v>
      </c>
      <c r="N27052" s="53">
        <f ca="1"/>
        <v>1</v>
      </c>
      <c r="O27052" s="53" t="str">
        <f ca="1"/>
        <v>1974-01</v>
      </c>
    </row>
    <row r="27053" spans="12:15" x14ac:dyDescent="0.4">
      <c r="L27053" s="56">
        <f ca="1"/>
        <v>27052</v>
      </c>
      <c r="M27053" s="53">
        <f ca="1"/>
        <v>1974</v>
      </c>
      <c r="N27053" s="53">
        <f ca="1"/>
        <v>1</v>
      </c>
      <c r="O27053" s="53" t="str">
        <f ca="1"/>
        <v>1974-01</v>
      </c>
    </row>
    <row r="27054" spans="12:15" x14ac:dyDescent="0.4">
      <c r="L27054" s="56">
        <f ca="1"/>
        <v>27053</v>
      </c>
      <c r="M27054" s="53">
        <f ca="1"/>
        <v>1974</v>
      </c>
      <c r="N27054" s="53">
        <f ca="1"/>
        <v>1</v>
      </c>
      <c r="O27054" s="53" t="str">
        <f ca="1"/>
        <v>1974-01</v>
      </c>
    </row>
    <row r="27055" spans="12:15" x14ac:dyDescent="0.4">
      <c r="L27055" s="56">
        <f ca="1"/>
        <v>27054</v>
      </c>
      <c r="M27055" s="53">
        <f ca="1"/>
        <v>1974</v>
      </c>
      <c r="N27055" s="53">
        <f ca="1"/>
        <v>1</v>
      </c>
      <c r="O27055" s="53" t="str">
        <f ca="1"/>
        <v>1974-01</v>
      </c>
    </row>
    <row r="27056" spans="12:15" x14ac:dyDescent="0.4">
      <c r="L27056" s="56">
        <f ca="1"/>
        <v>27055</v>
      </c>
      <c r="M27056" s="53">
        <f ca="1"/>
        <v>1974</v>
      </c>
      <c r="N27056" s="53">
        <f ca="1"/>
        <v>1</v>
      </c>
      <c r="O27056" s="53" t="str">
        <f ca="1"/>
        <v>1974-01</v>
      </c>
    </row>
    <row r="27057" spans="12:15" x14ac:dyDescent="0.4">
      <c r="L27057" s="56">
        <f ca="1"/>
        <v>27056</v>
      </c>
      <c r="M27057" s="53">
        <f ca="1"/>
        <v>1974</v>
      </c>
      <c r="N27057" s="53">
        <f ca="1"/>
        <v>1</v>
      </c>
      <c r="O27057" s="53" t="str">
        <f ca="1"/>
        <v>1974-01</v>
      </c>
    </row>
    <row r="27058" spans="12:15" x14ac:dyDescent="0.4">
      <c r="L27058" s="56">
        <f ca="1"/>
        <v>27057</v>
      </c>
      <c r="M27058" s="53">
        <f ca="1"/>
        <v>1974</v>
      </c>
      <c r="N27058" s="53">
        <f ca="1"/>
        <v>1</v>
      </c>
      <c r="O27058" s="53" t="str">
        <f ca="1"/>
        <v>1974-01</v>
      </c>
    </row>
    <row r="27059" spans="12:15" x14ac:dyDescent="0.4">
      <c r="L27059" s="56">
        <f ca="1"/>
        <v>27058</v>
      </c>
      <c r="M27059" s="53">
        <f ca="1"/>
        <v>1974</v>
      </c>
      <c r="N27059" s="53">
        <f ca="1"/>
        <v>1</v>
      </c>
      <c r="O27059" s="53" t="str">
        <f ca="1"/>
        <v>1974-01</v>
      </c>
    </row>
    <row r="27060" spans="12:15" x14ac:dyDescent="0.4">
      <c r="L27060" s="56">
        <f ca="1"/>
        <v>27059</v>
      </c>
      <c r="M27060" s="53">
        <f ca="1"/>
        <v>1974</v>
      </c>
      <c r="N27060" s="53">
        <f ca="1"/>
        <v>1</v>
      </c>
      <c r="O27060" s="53" t="str">
        <f ca="1"/>
        <v>1974-01</v>
      </c>
    </row>
    <row r="27061" spans="12:15" x14ac:dyDescent="0.4">
      <c r="L27061" s="56">
        <f ca="1"/>
        <v>27060</v>
      </c>
      <c r="M27061" s="53">
        <f ca="1"/>
        <v>1974</v>
      </c>
      <c r="N27061" s="53">
        <f ca="1"/>
        <v>1</v>
      </c>
      <c r="O27061" s="53" t="str">
        <f ca="1"/>
        <v>1974-01</v>
      </c>
    </row>
    <row r="27062" spans="12:15" x14ac:dyDescent="0.4">
      <c r="L27062" s="56">
        <f ca="1"/>
        <v>27061</v>
      </c>
      <c r="M27062" s="53">
        <f ca="1"/>
        <v>1974</v>
      </c>
      <c r="N27062" s="53">
        <f ca="1"/>
        <v>2</v>
      </c>
      <c r="O27062" s="53" t="str">
        <f ca="1"/>
        <v>1974-02</v>
      </c>
    </row>
    <row r="27063" spans="12:15" x14ac:dyDescent="0.4">
      <c r="L27063" s="56">
        <f ca="1"/>
        <v>27062</v>
      </c>
      <c r="M27063" s="53">
        <f ca="1"/>
        <v>1974</v>
      </c>
      <c r="N27063" s="53">
        <f ca="1"/>
        <v>2</v>
      </c>
      <c r="O27063" s="53" t="str">
        <f ca="1"/>
        <v>1974-02</v>
      </c>
    </row>
    <row r="27064" spans="12:15" x14ac:dyDescent="0.4">
      <c r="L27064" s="56">
        <f ca="1"/>
        <v>27063</v>
      </c>
      <c r="M27064" s="53">
        <f ca="1"/>
        <v>1974</v>
      </c>
      <c r="N27064" s="53">
        <f ca="1"/>
        <v>2</v>
      </c>
      <c r="O27064" s="53" t="str">
        <f ca="1"/>
        <v>1974-02</v>
      </c>
    </row>
    <row r="27065" spans="12:15" x14ac:dyDescent="0.4">
      <c r="L27065" s="56">
        <f ca="1"/>
        <v>27064</v>
      </c>
      <c r="M27065" s="53">
        <f ca="1"/>
        <v>1974</v>
      </c>
      <c r="N27065" s="53">
        <f ca="1"/>
        <v>2</v>
      </c>
      <c r="O27065" s="53" t="str">
        <f ca="1"/>
        <v>1974-02</v>
      </c>
    </row>
    <row r="27066" spans="12:15" x14ac:dyDescent="0.4">
      <c r="L27066" s="56">
        <f ca="1"/>
        <v>27065</v>
      </c>
      <c r="M27066" s="53">
        <f ca="1"/>
        <v>1974</v>
      </c>
      <c r="N27066" s="53">
        <f ca="1"/>
        <v>2</v>
      </c>
      <c r="O27066" s="53" t="str">
        <f ca="1"/>
        <v>1974-02</v>
      </c>
    </row>
    <row r="27067" spans="12:15" x14ac:dyDescent="0.4">
      <c r="L27067" s="56">
        <f ca="1"/>
        <v>27066</v>
      </c>
      <c r="M27067" s="53">
        <f ca="1"/>
        <v>1974</v>
      </c>
      <c r="N27067" s="53">
        <f ca="1"/>
        <v>2</v>
      </c>
      <c r="O27067" s="53" t="str">
        <f ca="1"/>
        <v>1974-02</v>
      </c>
    </row>
    <row r="27068" spans="12:15" x14ac:dyDescent="0.4">
      <c r="L27068" s="56">
        <f ca="1"/>
        <v>27067</v>
      </c>
      <c r="M27068" s="53">
        <f ca="1"/>
        <v>1974</v>
      </c>
      <c r="N27068" s="53">
        <f ca="1"/>
        <v>2</v>
      </c>
      <c r="O27068" s="53" t="str">
        <f ca="1"/>
        <v>1974-02</v>
      </c>
    </row>
    <row r="27069" spans="12:15" x14ac:dyDescent="0.4">
      <c r="L27069" s="56">
        <f ca="1"/>
        <v>27068</v>
      </c>
      <c r="M27069" s="53">
        <f ca="1"/>
        <v>1974</v>
      </c>
      <c r="N27069" s="53">
        <f ca="1"/>
        <v>2</v>
      </c>
      <c r="O27069" s="53" t="str">
        <f ca="1"/>
        <v>1974-02</v>
      </c>
    </row>
    <row r="27070" spans="12:15" x14ac:dyDescent="0.4">
      <c r="L27070" s="56">
        <f ca="1"/>
        <v>27069</v>
      </c>
      <c r="M27070" s="53">
        <f ca="1"/>
        <v>1974</v>
      </c>
      <c r="N27070" s="53">
        <f ca="1"/>
        <v>2</v>
      </c>
      <c r="O27070" s="53" t="str">
        <f ca="1"/>
        <v>1974-02</v>
      </c>
    </row>
    <row r="27071" spans="12:15" x14ac:dyDescent="0.4">
      <c r="L27071" s="56">
        <f ca="1"/>
        <v>27070</v>
      </c>
      <c r="M27071" s="53">
        <f ca="1"/>
        <v>1974</v>
      </c>
      <c r="N27071" s="53">
        <f ca="1"/>
        <v>2</v>
      </c>
      <c r="O27071" s="53" t="str">
        <f ca="1"/>
        <v>1974-02</v>
      </c>
    </row>
    <row r="27072" spans="12:15" x14ac:dyDescent="0.4">
      <c r="L27072" s="56">
        <f ca="1"/>
        <v>27071</v>
      </c>
      <c r="M27072" s="53">
        <f ca="1"/>
        <v>1974</v>
      </c>
      <c r="N27072" s="53">
        <f ca="1"/>
        <v>2</v>
      </c>
      <c r="O27072" s="53" t="str">
        <f ca="1"/>
        <v>1974-02</v>
      </c>
    </row>
    <row r="27073" spans="12:15" x14ac:dyDescent="0.4">
      <c r="L27073" s="56">
        <f ca="1"/>
        <v>27072</v>
      </c>
      <c r="M27073" s="53">
        <f ca="1"/>
        <v>1974</v>
      </c>
      <c r="N27073" s="53">
        <f ca="1"/>
        <v>2</v>
      </c>
      <c r="O27073" s="53" t="str">
        <f ca="1"/>
        <v>1974-02</v>
      </c>
    </row>
    <row r="27074" spans="12:15" x14ac:dyDescent="0.4">
      <c r="L27074" s="56">
        <f ca="1"/>
        <v>27073</v>
      </c>
      <c r="M27074" s="53">
        <f ca="1"/>
        <v>1974</v>
      </c>
      <c r="N27074" s="53">
        <f ca="1"/>
        <v>2</v>
      </c>
      <c r="O27074" s="53" t="str">
        <f ca="1"/>
        <v>1974-02</v>
      </c>
    </row>
    <row r="27075" spans="12:15" x14ac:dyDescent="0.4">
      <c r="L27075" s="56">
        <f ca="1"/>
        <v>27074</v>
      </c>
      <c r="M27075" s="53">
        <f ca="1"/>
        <v>1974</v>
      </c>
      <c r="N27075" s="53">
        <f ca="1"/>
        <v>2</v>
      </c>
      <c r="O27075" s="53" t="str">
        <f ca="1"/>
        <v>1974-02</v>
      </c>
    </row>
    <row r="27076" spans="12:15" x14ac:dyDescent="0.4">
      <c r="L27076" s="56">
        <f ca="1"/>
        <v>27075</v>
      </c>
      <c r="M27076" s="53">
        <f ca="1"/>
        <v>1974</v>
      </c>
      <c r="N27076" s="53">
        <f ca="1"/>
        <v>2</v>
      </c>
      <c r="O27076" s="53" t="str">
        <f ca="1"/>
        <v>1974-02</v>
      </c>
    </row>
    <row r="27077" spans="12:15" x14ac:dyDescent="0.4">
      <c r="L27077" s="56">
        <f ca="1"/>
        <v>27076</v>
      </c>
      <c r="M27077" s="53">
        <f ca="1"/>
        <v>1974</v>
      </c>
      <c r="N27077" s="53">
        <f ca="1"/>
        <v>2</v>
      </c>
      <c r="O27077" s="53" t="str">
        <f ca="1"/>
        <v>1974-02</v>
      </c>
    </row>
    <row r="27078" spans="12:15" x14ac:dyDescent="0.4">
      <c r="L27078" s="56">
        <f ca="1"/>
        <v>27077</v>
      </c>
      <c r="M27078" s="53">
        <f ca="1"/>
        <v>1974</v>
      </c>
      <c r="N27078" s="53">
        <f ca="1"/>
        <v>2</v>
      </c>
      <c r="O27078" s="53" t="str">
        <f ca="1"/>
        <v>1974-02</v>
      </c>
    </row>
    <row r="27079" spans="12:15" x14ac:dyDescent="0.4">
      <c r="L27079" s="56">
        <f ca="1"/>
        <v>27078</v>
      </c>
      <c r="M27079" s="53">
        <f ca="1"/>
        <v>1974</v>
      </c>
      <c r="N27079" s="53">
        <f ca="1"/>
        <v>2</v>
      </c>
      <c r="O27079" s="53" t="str">
        <f ca="1"/>
        <v>1974-02</v>
      </c>
    </row>
    <row r="27080" spans="12:15" x14ac:dyDescent="0.4">
      <c r="L27080" s="56">
        <f ca="1"/>
        <v>27079</v>
      </c>
      <c r="M27080" s="53">
        <f ca="1"/>
        <v>1974</v>
      </c>
      <c r="N27080" s="53">
        <f ca="1"/>
        <v>2</v>
      </c>
      <c r="O27080" s="53" t="str">
        <f ca="1"/>
        <v>1974-02</v>
      </c>
    </row>
    <row r="27081" spans="12:15" x14ac:dyDescent="0.4">
      <c r="L27081" s="56">
        <f ca="1"/>
        <v>27080</v>
      </c>
      <c r="M27081" s="53">
        <f ca="1"/>
        <v>1974</v>
      </c>
      <c r="N27081" s="53">
        <f ca="1"/>
        <v>2</v>
      </c>
      <c r="O27081" s="53" t="str">
        <f ca="1"/>
        <v>1974-02</v>
      </c>
    </row>
    <row r="27082" spans="12:15" x14ac:dyDescent="0.4">
      <c r="L27082" s="56">
        <f ca="1"/>
        <v>27081</v>
      </c>
      <c r="M27082" s="53">
        <f ca="1"/>
        <v>1974</v>
      </c>
      <c r="N27082" s="53">
        <f ca="1"/>
        <v>2</v>
      </c>
      <c r="O27082" s="53" t="str">
        <f ca="1"/>
        <v>1974-02</v>
      </c>
    </row>
    <row r="27083" spans="12:15" x14ac:dyDescent="0.4">
      <c r="L27083" s="56">
        <f ca="1"/>
        <v>27082</v>
      </c>
      <c r="M27083" s="53">
        <f ca="1"/>
        <v>1974</v>
      </c>
      <c r="N27083" s="53">
        <f ca="1"/>
        <v>2</v>
      </c>
      <c r="O27083" s="53" t="str">
        <f ca="1"/>
        <v>1974-02</v>
      </c>
    </row>
    <row r="27084" spans="12:15" x14ac:dyDescent="0.4">
      <c r="L27084" s="56">
        <f ca="1"/>
        <v>27083</v>
      </c>
      <c r="M27084" s="53">
        <f ca="1"/>
        <v>1974</v>
      </c>
      <c r="N27084" s="53">
        <f ca="1"/>
        <v>2</v>
      </c>
      <c r="O27084" s="53" t="str">
        <f ca="1"/>
        <v>1974-02</v>
      </c>
    </row>
    <row r="27085" spans="12:15" x14ac:dyDescent="0.4">
      <c r="L27085" s="56">
        <f ca="1"/>
        <v>27084</v>
      </c>
      <c r="M27085" s="53">
        <f ca="1"/>
        <v>1974</v>
      </c>
      <c r="N27085" s="53">
        <f ca="1"/>
        <v>2</v>
      </c>
      <c r="O27085" s="53" t="str">
        <f ca="1"/>
        <v>1974-02</v>
      </c>
    </row>
    <row r="27086" spans="12:15" x14ac:dyDescent="0.4">
      <c r="L27086" s="56">
        <f ca="1"/>
        <v>27085</v>
      </c>
      <c r="M27086" s="53">
        <f ca="1"/>
        <v>1974</v>
      </c>
      <c r="N27086" s="53">
        <f ca="1"/>
        <v>2</v>
      </c>
      <c r="O27086" s="53" t="str">
        <f ca="1"/>
        <v>1974-02</v>
      </c>
    </row>
    <row r="27087" spans="12:15" x14ac:dyDescent="0.4">
      <c r="L27087" s="56">
        <f ca="1"/>
        <v>27086</v>
      </c>
      <c r="M27087" s="53">
        <f ca="1"/>
        <v>1974</v>
      </c>
      <c r="N27087" s="53">
        <f ca="1"/>
        <v>2</v>
      </c>
      <c r="O27087" s="53" t="str">
        <f ca="1"/>
        <v>1974-02</v>
      </c>
    </row>
    <row r="27088" spans="12:15" x14ac:dyDescent="0.4">
      <c r="L27088" s="56">
        <f ca="1"/>
        <v>27087</v>
      </c>
      <c r="M27088" s="53">
        <f ca="1"/>
        <v>1974</v>
      </c>
      <c r="N27088" s="53">
        <f ca="1"/>
        <v>2</v>
      </c>
      <c r="O27088" s="53" t="str">
        <f ca="1"/>
        <v>1974-02</v>
      </c>
    </row>
    <row r="27089" spans="12:15" x14ac:dyDescent="0.4">
      <c r="L27089" s="56">
        <f ca="1"/>
        <v>27088</v>
      </c>
      <c r="M27089" s="53">
        <f ca="1"/>
        <v>1974</v>
      </c>
      <c r="N27089" s="53">
        <f ca="1"/>
        <v>2</v>
      </c>
      <c r="O27089" s="53" t="str">
        <f ca="1"/>
        <v>1974-02</v>
      </c>
    </row>
    <row r="27090" spans="12:15" x14ac:dyDescent="0.4">
      <c r="L27090" s="56">
        <f ca="1"/>
        <v>27089</v>
      </c>
      <c r="M27090" s="53">
        <f ca="1"/>
        <v>1974</v>
      </c>
      <c r="N27090" s="53">
        <f ca="1"/>
        <v>3</v>
      </c>
      <c r="O27090" s="53" t="str">
        <f ca="1"/>
        <v>1974-03</v>
      </c>
    </row>
    <row r="27091" spans="12:15" x14ac:dyDescent="0.4">
      <c r="L27091" s="56">
        <f ca="1"/>
        <v>27090</v>
      </c>
      <c r="M27091" s="53">
        <f ca="1"/>
        <v>1974</v>
      </c>
      <c r="N27091" s="53">
        <f ca="1"/>
        <v>3</v>
      </c>
      <c r="O27091" s="53" t="str">
        <f ca="1"/>
        <v>1974-03</v>
      </c>
    </row>
    <row r="27092" spans="12:15" x14ac:dyDescent="0.4">
      <c r="L27092" s="56">
        <f ca="1"/>
        <v>27091</v>
      </c>
      <c r="M27092" s="53">
        <f ca="1"/>
        <v>1974</v>
      </c>
      <c r="N27092" s="53">
        <f ca="1"/>
        <v>3</v>
      </c>
      <c r="O27092" s="53" t="str">
        <f ca="1"/>
        <v>1974-03</v>
      </c>
    </row>
    <row r="27093" spans="12:15" x14ac:dyDescent="0.4">
      <c r="L27093" s="56">
        <f ca="1"/>
        <v>27092</v>
      </c>
      <c r="M27093" s="53">
        <f ca="1"/>
        <v>1974</v>
      </c>
      <c r="N27093" s="53">
        <f ca="1"/>
        <v>3</v>
      </c>
      <c r="O27093" s="53" t="str">
        <f ca="1"/>
        <v>1974-03</v>
      </c>
    </row>
    <row r="27094" spans="12:15" x14ac:dyDescent="0.4">
      <c r="L27094" s="56">
        <f ca="1"/>
        <v>27093</v>
      </c>
      <c r="M27094" s="53">
        <f ca="1"/>
        <v>1974</v>
      </c>
      <c r="N27094" s="53">
        <f ca="1"/>
        <v>3</v>
      </c>
      <c r="O27094" s="53" t="str">
        <f ca="1"/>
        <v>1974-03</v>
      </c>
    </row>
    <row r="27095" spans="12:15" x14ac:dyDescent="0.4">
      <c r="L27095" s="56">
        <f ca="1"/>
        <v>27094</v>
      </c>
      <c r="M27095" s="53">
        <f ca="1"/>
        <v>1974</v>
      </c>
      <c r="N27095" s="53">
        <f ca="1"/>
        <v>3</v>
      </c>
      <c r="O27095" s="53" t="str">
        <f ca="1"/>
        <v>1974-03</v>
      </c>
    </row>
    <row r="27096" spans="12:15" x14ac:dyDescent="0.4">
      <c r="L27096" s="56">
        <f ca="1"/>
        <v>27095</v>
      </c>
      <c r="M27096" s="53">
        <f ca="1"/>
        <v>1974</v>
      </c>
      <c r="N27096" s="53">
        <f ca="1"/>
        <v>3</v>
      </c>
      <c r="O27096" s="53" t="str">
        <f ca="1"/>
        <v>1974-03</v>
      </c>
    </row>
    <row r="27097" spans="12:15" x14ac:dyDescent="0.4">
      <c r="L27097" s="56">
        <f ca="1"/>
        <v>27096</v>
      </c>
      <c r="M27097" s="53">
        <f ca="1"/>
        <v>1974</v>
      </c>
      <c r="N27097" s="53">
        <f ca="1"/>
        <v>3</v>
      </c>
      <c r="O27097" s="53" t="str">
        <f ca="1"/>
        <v>1974-03</v>
      </c>
    </row>
    <row r="27098" spans="12:15" x14ac:dyDescent="0.4">
      <c r="L27098" s="56">
        <f ca="1"/>
        <v>27097</v>
      </c>
      <c r="M27098" s="53">
        <f ca="1"/>
        <v>1974</v>
      </c>
      <c r="N27098" s="53">
        <f ca="1"/>
        <v>3</v>
      </c>
      <c r="O27098" s="53" t="str">
        <f ca="1"/>
        <v>1974-03</v>
      </c>
    </row>
    <row r="27099" spans="12:15" x14ac:dyDescent="0.4">
      <c r="L27099" s="56">
        <f ca="1"/>
        <v>27098</v>
      </c>
      <c r="M27099" s="53">
        <f ca="1"/>
        <v>1974</v>
      </c>
      <c r="N27099" s="53">
        <f ca="1"/>
        <v>3</v>
      </c>
      <c r="O27099" s="53" t="str">
        <f ca="1"/>
        <v>1974-03</v>
      </c>
    </row>
    <row r="27100" spans="12:15" x14ac:dyDescent="0.4">
      <c r="L27100" s="56">
        <f ca="1"/>
        <v>27099</v>
      </c>
      <c r="M27100" s="53">
        <f ca="1"/>
        <v>1974</v>
      </c>
      <c r="N27100" s="53">
        <f ca="1"/>
        <v>3</v>
      </c>
      <c r="O27100" s="53" t="str">
        <f ca="1"/>
        <v>1974-03</v>
      </c>
    </row>
    <row r="27101" spans="12:15" x14ac:dyDescent="0.4">
      <c r="L27101" s="56">
        <f ca="1"/>
        <v>27100</v>
      </c>
      <c r="M27101" s="53">
        <f ca="1"/>
        <v>1974</v>
      </c>
      <c r="N27101" s="53">
        <f ca="1"/>
        <v>3</v>
      </c>
      <c r="O27101" s="53" t="str">
        <f ca="1"/>
        <v>1974-03</v>
      </c>
    </row>
    <row r="27102" spans="12:15" x14ac:dyDescent="0.4">
      <c r="L27102" s="56">
        <f ca="1"/>
        <v>27101</v>
      </c>
      <c r="M27102" s="53">
        <f ca="1"/>
        <v>1974</v>
      </c>
      <c r="N27102" s="53">
        <f ca="1"/>
        <v>3</v>
      </c>
      <c r="O27102" s="53" t="str">
        <f ca="1"/>
        <v>1974-03</v>
      </c>
    </row>
    <row r="27103" spans="12:15" x14ac:dyDescent="0.4">
      <c r="L27103" s="56">
        <f ca="1"/>
        <v>27102</v>
      </c>
      <c r="M27103" s="53">
        <f ca="1"/>
        <v>1974</v>
      </c>
      <c r="N27103" s="53">
        <f ca="1"/>
        <v>3</v>
      </c>
      <c r="O27103" s="53" t="str">
        <f ca="1"/>
        <v>1974-03</v>
      </c>
    </row>
    <row r="27104" spans="12:15" x14ac:dyDescent="0.4">
      <c r="L27104" s="56">
        <f ca="1"/>
        <v>27103</v>
      </c>
      <c r="M27104" s="53">
        <f ca="1"/>
        <v>1974</v>
      </c>
      <c r="N27104" s="53">
        <f ca="1"/>
        <v>3</v>
      </c>
      <c r="O27104" s="53" t="str">
        <f ca="1"/>
        <v>1974-03</v>
      </c>
    </row>
    <row r="27105" spans="12:15" x14ac:dyDescent="0.4">
      <c r="L27105" s="56">
        <f ca="1"/>
        <v>27104</v>
      </c>
      <c r="M27105" s="53">
        <f ca="1"/>
        <v>1974</v>
      </c>
      <c r="N27105" s="53">
        <f ca="1"/>
        <v>3</v>
      </c>
      <c r="O27105" s="53" t="str">
        <f ca="1"/>
        <v>1974-03</v>
      </c>
    </row>
    <row r="27106" spans="12:15" x14ac:dyDescent="0.4">
      <c r="L27106" s="56">
        <f ca="1"/>
        <v>27105</v>
      </c>
      <c r="M27106" s="53">
        <f ca="1"/>
        <v>1974</v>
      </c>
      <c r="N27106" s="53">
        <f ca="1"/>
        <v>3</v>
      </c>
      <c r="O27106" s="53" t="str">
        <f ca="1"/>
        <v>1974-03</v>
      </c>
    </row>
    <row r="27107" spans="12:15" x14ac:dyDescent="0.4">
      <c r="L27107" s="56">
        <f ca="1"/>
        <v>27106</v>
      </c>
      <c r="M27107" s="53">
        <f ca="1"/>
        <v>1974</v>
      </c>
      <c r="N27107" s="53">
        <f ca="1"/>
        <v>3</v>
      </c>
      <c r="O27107" s="53" t="str">
        <f ca="1"/>
        <v>1974-03</v>
      </c>
    </row>
    <row r="27108" spans="12:15" x14ac:dyDescent="0.4">
      <c r="L27108" s="56">
        <f ca="1"/>
        <v>27107</v>
      </c>
      <c r="M27108" s="53">
        <f ca="1"/>
        <v>1974</v>
      </c>
      <c r="N27108" s="53">
        <f ca="1"/>
        <v>3</v>
      </c>
      <c r="O27108" s="53" t="str">
        <f ca="1"/>
        <v>1974-03</v>
      </c>
    </row>
    <row r="27109" spans="12:15" x14ac:dyDescent="0.4">
      <c r="L27109" s="56">
        <f ca="1"/>
        <v>27108</v>
      </c>
      <c r="M27109" s="53">
        <f ca="1"/>
        <v>1974</v>
      </c>
      <c r="N27109" s="53">
        <f ca="1"/>
        <v>3</v>
      </c>
      <c r="O27109" s="53" t="str">
        <f ca="1"/>
        <v>1974-03</v>
      </c>
    </row>
    <row r="27110" spans="12:15" x14ac:dyDescent="0.4">
      <c r="L27110" s="56">
        <f ca="1"/>
        <v>27109</v>
      </c>
      <c r="M27110" s="53">
        <f ca="1"/>
        <v>1974</v>
      </c>
      <c r="N27110" s="53">
        <f ca="1"/>
        <v>3</v>
      </c>
      <c r="O27110" s="53" t="str">
        <f ca="1"/>
        <v>1974-03</v>
      </c>
    </row>
    <row r="27111" spans="12:15" x14ac:dyDescent="0.4">
      <c r="L27111" s="56">
        <f ca="1"/>
        <v>27110</v>
      </c>
      <c r="M27111" s="53">
        <f ca="1"/>
        <v>1974</v>
      </c>
      <c r="N27111" s="53">
        <f ca="1"/>
        <v>3</v>
      </c>
      <c r="O27111" s="53" t="str">
        <f ca="1"/>
        <v>1974-03</v>
      </c>
    </row>
    <row r="27112" spans="12:15" x14ac:dyDescent="0.4">
      <c r="L27112" s="56">
        <f ca="1"/>
        <v>27111</v>
      </c>
      <c r="M27112" s="53">
        <f ca="1"/>
        <v>1974</v>
      </c>
      <c r="N27112" s="53">
        <f ca="1"/>
        <v>3</v>
      </c>
      <c r="O27112" s="53" t="str">
        <f ca="1"/>
        <v>1974-03</v>
      </c>
    </row>
    <row r="27113" spans="12:15" x14ac:dyDescent="0.4">
      <c r="L27113" s="56">
        <f ca="1"/>
        <v>27112</v>
      </c>
      <c r="M27113" s="53">
        <f ca="1"/>
        <v>1974</v>
      </c>
      <c r="N27113" s="53">
        <f ca="1"/>
        <v>3</v>
      </c>
      <c r="O27113" s="53" t="str">
        <f ca="1"/>
        <v>1974-03</v>
      </c>
    </row>
    <row r="27114" spans="12:15" x14ac:dyDescent="0.4">
      <c r="L27114" s="56">
        <f ca="1"/>
        <v>27113</v>
      </c>
      <c r="M27114" s="53">
        <f ca="1"/>
        <v>1974</v>
      </c>
      <c r="N27114" s="53">
        <f ca="1"/>
        <v>3</v>
      </c>
      <c r="O27114" s="53" t="str">
        <f ca="1"/>
        <v>1974-03</v>
      </c>
    </row>
    <row r="27115" spans="12:15" x14ac:dyDescent="0.4">
      <c r="L27115" s="56">
        <f ca="1"/>
        <v>27114</v>
      </c>
      <c r="M27115" s="53">
        <f ca="1"/>
        <v>1974</v>
      </c>
      <c r="N27115" s="53">
        <f ca="1"/>
        <v>3</v>
      </c>
      <c r="O27115" s="53" t="str">
        <f ca="1"/>
        <v>1974-03</v>
      </c>
    </row>
    <row r="27116" spans="12:15" x14ac:dyDescent="0.4">
      <c r="L27116" s="56">
        <f ca="1"/>
        <v>27115</v>
      </c>
      <c r="M27116" s="53">
        <f ca="1"/>
        <v>1974</v>
      </c>
      <c r="N27116" s="53">
        <f ca="1"/>
        <v>3</v>
      </c>
      <c r="O27116" s="53" t="str">
        <f ca="1"/>
        <v>1974-03</v>
      </c>
    </row>
    <row r="27117" spans="12:15" x14ac:dyDescent="0.4">
      <c r="L27117" s="56">
        <f ca="1"/>
        <v>27116</v>
      </c>
      <c r="M27117" s="53">
        <f ca="1"/>
        <v>1974</v>
      </c>
      <c r="N27117" s="53">
        <f ca="1"/>
        <v>3</v>
      </c>
      <c r="O27117" s="53" t="str">
        <f ca="1"/>
        <v>1974-03</v>
      </c>
    </row>
    <row r="27118" spans="12:15" x14ac:dyDescent="0.4">
      <c r="L27118" s="56">
        <f ca="1"/>
        <v>27117</v>
      </c>
      <c r="M27118" s="53">
        <f ca="1"/>
        <v>1974</v>
      </c>
      <c r="N27118" s="53">
        <f ca="1"/>
        <v>3</v>
      </c>
      <c r="O27118" s="53" t="str">
        <f ca="1"/>
        <v>1974-03</v>
      </c>
    </row>
    <row r="27119" spans="12:15" x14ac:dyDescent="0.4">
      <c r="L27119" s="56">
        <f ca="1"/>
        <v>27118</v>
      </c>
      <c r="M27119" s="53">
        <f ca="1"/>
        <v>1974</v>
      </c>
      <c r="N27119" s="53">
        <f ca="1"/>
        <v>3</v>
      </c>
      <c r="O27119" s="53" t="str">
        <f ca="1"/>
        <v>1974-03</v>
      </c>
    </row>
    <row r="27120" spans="12:15" x14ac:dyDescent="0.4">
      <c r="L27120" s="56">
        <f ca="1"/>
        <v>27119</v>
      </c>
      <c r="M27120" s="53">
        <f ca="1"/>
        <v>1974</v>
      </c>
      <c r="N27120" s="53">
        <f ca="1"/>
        <v>3</v>
      </c>
      <c r="O27120" s="53" t="str">
        <f ca="1"/>
        <v>1974-03</v>
      </c>
    </row>
    <row r="27121" spans="12:15" x14ac:dyDescent="0.4">
      <c r="L27121" s="56">
        <f ca="1"/>
        <v>27120</v>
      </c>
      <c r="M27121" s="53">
        <f ca="1"/>
        <v>1974</v>
      </c>
      <c r="N27121" s="53">
        <f ca="1"/>
        <v>4</v>
      </c>
      <c r="O27121" s="53" t="str">
        <f ca="1"/>
        <v>1974-04</v>
      </c>
    </row>
    <row r="27122" spans="12:15" x14ac:dyDescent="0.4">
      <c r="L27122" s="56">
        <f ca="1"/>
        <v>27121</v>
      </c>
      <c r="M27122" s="53">
        <f ca="1"/>
        <v>1974</v>
      </c>
      <c r="N27122" s="53">
        <f ca="1"/>
        <v>4</v>
      </c>
      <c r="O27122" s="53" t="str">
        <f ca="1"/>
        <v>1974-04</v>
      </c>
    </row>
    <row r="27123" spans="12:15" x14ac:dyDescent="0.4">
      <c r="L27123" s="56">
        <f ca="1"/>
        <v>27122</v>
      </c>
      <c r="M27123" s="53">
        <f ca="1"/>
        <v>1974</v>
      </c>
      <c r="N27123" s="53">
        <f ca="1"/>
        <v>4</v>
      </c>
      <c r="O27123" s="53" t="str">
        <f ca="1"/>
        <v>1974-04</v>
      </c>
    </row>
    <row r="27124" spans="12:15" x14ac:dyDescent="0.4">
      <c r="L27124" s="56">
        <f ca="1"/>
        <v>27123</v>
      </c>
      <c r="M27124" s="53">
        <f ca="1"/>
        <v>1974</v>
      </c>
      <c r="N27124" s="53">
        <f ca="1"/>
        <v>4</v>
      </c>
      <c r="O27124" s="53" t="str">
        <f ca="1"/>
        <v>1974-04</v>
      </c>
    </row>
    <row r="27125" spans="12:15" x14ac:dyDescent="0.4">
      <c r="L27125" s="56">
        <f ca="1"/>
        <v>27124</v>
      </c>
      <c r="M27125" s="53">
        <f ca="1"/>
        <v>1974</v>
      </c>
      <c r="N27125" s="53">
        <f ca="1"/>
        <v>4</v>
      </c>
      <c r="O27125" s="53" t="str">
        <f ca="1"/>
        <v>1974-04</v>
      </c>
    </row>
    <row r="27126" spans="12:15" x14ac:dyDescent="0.4">
      <c r="L27126" s="56">
        <f ca="1"/>
        <v>27125</v>
      </c>
      <c r="M27126" s="53">
        <f ca="1"/>
        <v>1974</v>
      </c>
      <c r="N27126" s="53">
        <f ca="1"/>
        <v>4</v>
      </c>
      <c r="O27126" s="53" t="str">
        <f ca="1"/>
        <v>1974-04</v>
      </c>
    </row>
    <row r="27127" spans="12:15" x14ac:dyDescent="0.4">
      <c r="L27127" s="56">
        <f ca="1"/>
        <v>27126</v>
      </c>
      <c r="M27127" s="53">
        <f ca="1"/>
        <v>1974</v>
      </c>
      <c r="N27127" s="53">
        <f ca="1"/>
        <v>4</v>
      </c>
      <c r="O27127" s="53" t="str">
        <f ca="1"/>
        <v>1974-04</v>
      </c>
    </row>
    <row r="27128" spans="12:15" x14ac:dyDescent="0.4">
      <c r="L27128" s="56">
        <f ca="1"/>
        <v>27127</v>
      </c>
      <c r="M27128" s="53">
        <f ca="1"/>
        <v>1974</v>
      </c>
      <c r="N27128" s="53">
        <f ca="1"/>
        <v>4</v>
      </c>
      <c r="O27128" s="53" t="str">
        <f ca="1"/>
        <v>1974-04</v>
      </c>
    </row>
    <row r="27129" spans="12:15" x14ac:dyDescent="0.4">
      <c r="L27129" s="56">
        <f ca="1"/>
        <v>27128</v>
      </c>
      <c r="M27129" s="53">
        <f ca="1"/>
        <v>1974</v>
      </c>
      <c r="N27129" s="53">
        <f ca="1"/>
        <v>4</v>
      </c>
      <c r="O27129" s="53" t="str">
        <f ca="1"/>
        <v>1974-04</v>
      </c>
    </row>
    <row r="27130" spans="12:15" x14ac:dyDescent="0.4">
      <c r="L27130" s="56">
        <f ca="1"/>
        <v>27129</v>
      </c>
      <c r="M27130" s="53">
        <f ca="1"/>
        <v>1974</v>
      </c>
      <c r="N27130" s="53">
        <f ca="1"/>
        <v>4</v>
      </c>
      <c r="O27130" s="53" t="str">
        <f ca="1"/>
        <v>1974-04</v>
      </c>
    </row>
    <row r="27131" spans="12:15" x14ac:dyDescent="0.4">
      <c r="L27131" s="56">
        <f ca="1"/>
        <v>27130</v>
      </c>
      <c r="M27131" s="53">
        <f ca="1"/>
        <v>1974</v>
      </c>
      <c r="N27131" s="53">
        <f ca="1"/>
        <v>4</v>
      </c>
      <c r="O27131" s="53" t="str">
        <f ca="1"/>
        <v>1974-04</v>
      </c>
    </row>
    <row r="27132" spans="12:15" x14ac:dyDescent="0.4">
      <c r="L27132" s="56">
        <f ca="1"/>
        <v>27131</v>
      </c>
      <c r="M27132" s="53">
        <f ca="1"/>
        <v>1974</v>
      </c>
      <c r="N27132" s="53">
        <f ca="1"/>
        <v>4</v>
      </c>
      <c r="O27132" s="53" t="str">
        <f ca="1"/>
        <v>1974-04</v>
      </c>
    </row>
    <row r="27133" spans="12:15" x14ac:dyDescent="0.4">
      <c r="L27133" s="56">
        <f ca="1"/>
        <v>27132</v>
      </c>
      <c r="M27133" s="53">
        <f ca="1"/>
        <v>1974</v>
      </c>
      <c r="N27133" s="53">
        <f ca="1"/>
        <v>4</v>
      </c>
      <c r="O27133" s="53" t="str">
        <f ca="1"/>
        <v>1974-04</v>
      </c>
    </row>
    <row r="27134" spans="12:15" x14ac:dyDescent="0.4">
      <c r="L27134" s="56">
        <f ca="1"/>
        <v>27133</v>
      </c>
      <c r="M27134" s="53">
        <f ca="1"/>
        <v>1974</v>
      </c>
      <c r="N27134" s="53">
        <f ca="1"/>
        <v>4</v>
      </c>
      <c r="O27134" s="53" t="str">
        <f ca="1"/>
        <v>1974-04</v>
      </c>
    </row>
    <row r="27135" spans="12:15" x14ac:dyDescent="0.4">
      <c r="L27135" s="56">
        <f ca="1"/>
        <v>27134</v>
      </c>
      <c r="M27135" s="53">
        <f ca="1"/>
        <v>1974</v>
      </c>
      <c r="N27135" s="53">
        <f ca="1"/>
        <v>4</v>
      </c>
      <c r="O27135" s="53" t="str">
        <f ca="1"/>
        <v>1974-04</v>
      </c>
    </row>
    <row r="27136" spans="12:15" x14ac:dyDescent="0.4">
      <c r="L27136" s="56">
        <f ca="1"/>
        <v>27135</v>
      </c>
      <c r="M27136" s="53">
        <f ca="1"/>
        <v>1974</v>
      </c>
      <c r="N27136" s="53">
        <f ca="1"/>
        <v>4</v>
      </c>
      <c r="O27136" s="53" t="str">
        <f ca="1"/>
        <v>1974-04</v>
      </c>
    </row>
    <row r="27137" spans="12:15" x14ac:dyDescent="0.4">
      <c r="L27137" s="56">
        <f ca="1"/>
        <v>27136</v>
      </c>
      <c r="M27137" s="53">
        <f ca="1"/>
        <v>1974</v>
      </c>
      <c r="N27137" s="53">
        <f ca="1"/>
        <v>4</v>
      </c>
      <c r="O27137" s="53" t="str">
        <f ca="1"/>
        <v>1974-04</v>
      </c>
    </row>
    <row r="27138" spans="12:15" x14ac:dyDescent="0.4">
      <c r="L27138" s="56">
        <f ca="1"/>
        <v>27137</v>
      </c>
      <c r="M27138" s="53">
        <f ca="1"/>
        <v>1974</v>
      </c>
      <c r="N27138" s="53">
        <f ca="1"/>
        <v>4</v>
      </c>
      <c r="O27138" s="53" t="str">
        <f ca="1"/>
        <v>1974-04</v>
      </c>
    </row>
    <row r="27139" spans="12:15" x14ac:dyDescent="0.4">
      <c r="L27139" s="56">
        <f ca="1"/>
        <v>27138</v>
      </c>
      <c r="M27139" s="53">
        <f ca="1"/>
        <v>1974</v>
      </c>
      <c r="N27139" s="53">
        <f ca="1"/>
        <v>4</v>
      </c>
      <c r="O27139" s="53" t="str">
        <f ca="1"/>
        <v>1974-04</v>
      </c>
    </row>
    <row r="27140" spans="12:15" x14ac:dyDescent="0.4">
      <c r="L27140" s="56">
        <f ca="1"/>
        <v>27139</v>
      </c>
      <c r="M27140" s="53">
        <f ca="1"/>
        <v>1974</v>
      </c>
      <c r="N27140" s="53">
        <f ca="1"/>
        <v>4</v>
      </c>
      <c r="O27140" s="53" t="str">
        <f ca="1"/>
        <v>1974-04</v>
      </c>
    </row>
    <row r="27141" spans="12:15" x14ac:dyDescent="0.4">
      <c r="L27141" s="56">
        <f ca="1"/>
        <v>27140</v>
      </c>
      <c r="M27141" s="53">
        <f ca="1"/>
        <v>1974</v>
      </c>
      <c r="N27141" s="53">
        <f ca="1"/>
        <v>4</v>
      </c>
      <c r="O27141" s="53" t="str">
        <f ca="1"/>
        <v>1974-04</v>
      </c>
    </row>
    <row r="27142" spans="12:15" x14ac:dyDescent="0.4">
      <c r="L27142" s="56">
        <f ca="1"/>
        <v>27141</v>
      </c>
      <c r="M27142" s="53">
        <f ca="1"/>
        <v>1974</v>
      </c>
      <c r="N27142" s="53">
        <f ca="1"/>
        <v>4</v>
      </c>
      <c r="O27142" s="53" t="str">
        <f ca="1"/>
        <v>1974-04</v>
      </c>
    </row>
    <row r="27143" spans="12:15" x14ac:dyDescent="0.4">
      <c r="L27143" s="56">
        <f ca="1"/>
        <v>27142</v>
      </c>
      <c r="M27143" s="53">
        <f ca="1"/>
        <v>1974</v>
      </c>
      <c r="N27143" s="53">
        <f ca="1"/>
        <v>4</v>
      </c>
      <c r="O27143" s="53" t="str">
        <f ca="1"/>
        <v>1974-04</v>
      </c>
    </row>
    <row r="27144" spans="12:15" x14ac:dyDescent="0.4">
      <c r="L27144" s="56">
        <f ca="1"/>
        <v>27143</v>
      </c>
      <c r="M27144" s="53">
        <f ca="1"/>
        <v>1974</v>
      </c>
      <c r="N27144" s="53">
        <f ca="1"/>
        <v>4</v>
      </c>
      <c r="O27144" s="53" t="str">
        <f ca="1"/>
        <v>1974-04</v>
      </c>
    </row>
    <row r="27145" spans="12:15" x14ac:dyDescent="0.4">
      <c r="L27145" s="56">
        <f ca="1"/>
        <v>27144</v>
      </c>
      <c r="M27145" s="53">
        <f ca="1"/>
        <v>1974</v>
      </c>
      <c r="N27145" s="53">
        <f ca="1"/>
        <v>4</v>
      </c>
      <c r="O27145" s="53" t="str">
        <f ca="1"/>
        <v>1974-04</v>
      </c>
    </row>
    <row r="27146" spans="12:15" x14ac:dyDescent="0.4">
      <c r="L27146" s="56">
        <f ca="1"/>
        <v>27145</v>
      </c>
      <c r="M27146" s="53">
        <f ca="1"/>
        <v>1974</v>
      </c>
      <c r="N27146" s="53">
        <f ca="1"/>
        <v>4</v>
      </c>
      <c r="O27146" s="53" t="str">
        <f ca="1"/>
        <v>1974-04</v>
      </c>
    </row>
    <row r="27147" spans="12:15" x14ac:dyDescent="0.4">
      <c r="L27147" s="56">
        <f ca="1"/>
        <v>27146</v>
      </c>
      <c r="M27147" s="53">
        <f ca="1"/>
        <v>1974</v>
      </c>
      <c r="N27147" s="53">
        <f ca="1"/>
        <v>4</v>
      </c>
      <c r="O27147" s="53" t="str">
        <f ca="1"/>
        <v>1974-04</v>
      </c>
    </row>
    <row r="27148" spans="12:15" x14ac:dyDescent="0.4">
      <c r="L27148" s="56">
        <f ca="1"/>
        <v>27147</v>
      </c>
      <c r="M27148" s="53">
        <f ca="1"/>
        <v>1974</v>
      </c>
      <c r="N27148" s="53">
        <f ca="1"/>
        <v>4</v>
      </c>
      <c r="O27148" s="53" t="str">
        <f ca="1"/>
        <v>1974-04</v>
      </c>
    </row>
    <row r="27149" spans="12:15" x14ac:dyDescent="0.4">
      <c r="L27149" s="56">
        <f ca="1"/>
        <v>27148</v>
      </c>
      <c r="M27149" s="53">
        <f ca="1"/>
        <v>1974</v>
      </c>
      <c r="N27149" s="53">
        <f ca="1"/>
        <v>4</v>
      </c>
      <c r="O27149" s="53" t="str">
        <f ca="1"/>
        <v>1974-04</v>
      </c>
    </row>
    <row r="27150" spans="12:15" x14ac:dyDescent="0.4">
      <c r="L27150" s="56">
        <f ca="1"/>
        <v>27149</v>
      </c>
      <c r="M27150" s="53">
        <f ca="1"/>
        <v>1974</v>
      </c>
      <c r="N27150" s="53">
        <f ca="1"/>
        <v>4</v>
      </c>
      <c r="O27150" s="53" t="str">
        <f ca="1"/>
        <v>1974-04</v>
      </c>
    </row>
    <row r="27151" spans="12:15" x14ac:dyDescent="0.4">
      <c r="L27151" s="56">
        <f ca="1"/>
        <v>27150</v>
      </c>
      <c r="M27151" s="53">
        <f ca="1"/>
        <v>1974</v>
      </c>
      <c r="N27151" s="53">
        <f ca="1"/>
        <v>5</v>
      </c>
      <c r="O27151" s="53" t="str">
        <f ca="1"/>
        <v>1974-05</v>
      </c>
    </row>
    <row r="27152" spans="12:15" x14ac:dyDescent="0.4">
      <c r="L27152" s="56">
        <f ca="1"/>
        <v>27151</v>
      </c>
      <c r="M27152" s="53">
        <f ca="1"/>
        <v>1974</v>
      </c>
      <c r="N27152" s="53">
        <f ca="1"/>
        <v>5</v>
      </c>
      <c r="O27152" s="53" t="str">
        <f ca="1"/>
        <v>1974-05</v>
      </c>
    </row>
    <row r="27153" spans="12:15" x14ac:dyDescent="0.4">
      <c r="L27153" s="56">
        <f ca="1"/>
        <v>27152</v>
      </c>
      <c r="M27153" s="53">
        <f ca="1"/>
        <v>1974</v>
      </c>
      <c r="N27153" s="53">
        <f ca="1"/>
        <v>5</v>
      </c>
      <c r="O27153" s="53" t="str">
        <f ca="1"/>
        <v>1974-05</v>
      </c>
    </row>
    <row r="27154" spans="12:15" x14ac:dyDescent="0.4">
      <c r="L27154" s="56">
        <f ca="1"/>
        <v>27153</v>
      </c>
      <c r="M27154" s="53">
        <f ca="1"/>
        <v>1974</v>
      </c>
      <c r="N27154" s="53">
        <f ca="1"/>
        <v>5</v>
      </c>
      <c r="O27154" s="53" t="str">
        <f ca="1"/>
        <v>1974-05</v>
      </c>
    </row>
    <row r="27155" spans="12:15" x14ac:dyDescent="0.4">
      <c r="L27155" s="56">
        <f ca="1"/>
        <v>27154</v>
      </c>
      <c r="M27155" s="53">
        <f ca="1"/>
        <v>1974</v>
      </c>
      <c r="N27155" s="53">
        <f ca="1"/>
        <v>5</v>
      </c>
      <c r="O27155" s="53" t="str">
        <f ca="1"/>
        <v>1974-05</v>
      </c>
    </row>
    <row r="27156" spans="12:15" x14ac:dyDescent="0.4">
      <c r="L27156" s="56">
        <f ca="1"/>
        <v>27155</v>
      </c>
      <c r="M27156" s="53">
        <f ca="1"/>
        <v>1974</v>
      </c>
      <c r="N27156" s="53">
        <f ca="1"/>
        <v>5</v>
      </c>
      <c r="O27156" s="53" t="str">
        <f ca="1"/>
        <v>1974-05</v>
      </c>
    </row>
    <row r="27157" spans="12:15" x14ac:dyDescent="0.4">
      <c r="L27157" s="56">
        <f ca="1"/>
        <v>27156</v>
      </c>
      <c r="M27157" s="53">
        <f ca="1"/>
        <v>1974</v>
      </c>
      <c r="N27157" s="53">
        <f ca="1"/>
        <v>5</v>
      </c>
      <c r="O27157" s="53" t="str">
        <f ca="1"/>
        <v>1974-05</v>
      </c>
    </row>
    <row r="27158" spans="12:15" x14ac:dyDescent="0.4">
      <c r="L27158" s="56">
        <f ca="1"/>
        <v>27157</v>
      </c>
      <c r="M27158" s="53">
        <f ca="1"/>
        <v>1974</v>
      </c>
      <c r="N27158" s="53">
        <f ca="1"/>
        <v>5</v>
      </c>
      <c r="O27158" s="53" t="str">
        <f ca="1"/>
        <v>1974-05</v>
      </c>
    </row>
    <row r="27159" spans="12:15" x14ac:dyDescent="0.4">
      <c r="L27159" s="56">
        <f ca="1"/>
        <v>27158</v>
      </c>
      <c r="M27159" s="53">
        <f ca="1"/>
        <v>1974</v>
      </c>
      <c r="N27159" s="53">
        <f ca="1"/>
        <v>5</v>
      </c>
      <c r="O27159" s="53" t="str">
        <f ca="1"/>
        <v>1974-05</v>
      </c>
    </row>
    <row r="27160" spans="12:15" x14ac:dyDescent="0.4">
      <c r="L27160" s="56">
        <f ca="1"/>
        <v>27159</v>
      </c>
      <c r="M27160" s="53">
        <f ca="1"/>
        <v>1974</v>
      </c>
      <c r="N27160" s="53">
        <f ca="1"/>
        <v>5</v>
      </c>
      <c r="O27160" s="53" t="str">
        <f ca="1"/>
        <v>1974-05</v>
      </c>
    </row>
    <row r="27161" spans="12:15" x14ac:dyDescent="0.4">
      <c r="L27161" s="56">
        <f ca="1"/>
        <v>27160</v>
      </c>
      <c r="M27161" s="53">
        <f ca="1"/>
        <v>1974</v>
      </c>
      <c r="N27161" s="53">
        <f ca="1"/>
        <v>5</v>
      </c>
      <c r="O27161" s="53" t="str">
        <f ca="1"/>
        <v>1974-05</v>
      </c>
    </row>
    <row r="27162" spans="12:15" x14ac:dyDescent="0.4">
      <c r="L27162" s="56">
        <f ca="1"/>
        <v>27161</v>
      </c>
      <c r="M27162" s="53">
        <f ca="1"/>
        <v>1974</v>
      </c>
      <c r="N27162" s="53">
        <f ca="1"/>
        <v>5</v>
      </c>
      <c r="O27162" s="53" t="str">
        <f ca="1"/>
        <v>1974-05</v>
      </c>
    </row>
    <row r="27163" spans="12:15" x14ac:dyDescent="0.4">
      <c r="L27163" s="56">
        <f ca="1"/>
        <v>27162</v>
      </c>
      <c r="M27163" s="53">
        <f ca="1"/>
        <v>1974</v>
      </c>
      <c r="N27163" s="53">
        <f ca="1"/>
        <v>5</v>
      </c>
      <c r="O27163" s="53" t="str">
        <f ca="1"/>
        <v>1974-05</v>
      </c>
    </row>
    <row r="27164" spans="12:15" x14ac:dyDescent="0.4">
      <c r="L27164" s="56">
        <f ca="1"/>
        <v>27163</v>
      </c>
      <c r="M27164" s="53">
        <f ca="1"/>
        <v>1974</v>
      </c>
      <c r="N27164" s="53">
        <f ca="1"/>
        <v>5</v>
      </c>
      <c r="O27164" s="53" t="str">
        <f ca="1"/>
        <v>1974-05</v>
      </c>
    </row>
    <row r="27165" spans="12:15" x14ac:dyDescent="0.4">
      <c r="L27165" s="56">
        <f ca="1"/>
        <v>27164</v>
      </c>
      <c r="M27165" s="53">
        <f ca="1"/>
        <v>1974</v>
      </c>
      <c r="N27165" s="53">
        <f ca="1"/>
        <v>5</v>
      </c>
      <c r="O27165" s="53" t="str">
        <f ca="1"/>
        <v>1974-05</v>
      </c>
    </row>
    <row r="27166" spans="12:15" x14ac:dyDescent="0.4">
      <c r="L27166" s="56">
        <f ca="1"/>
        <v>27165</v>
      </c>
      <c r="M27166" s="53">
        <f ca="1"/>
        <v>1974</v>
      </c>
      <c r="N27166" s="53">
        <f ca="1"/>
        <v>5</v>
      </c>
      <c r="O27166" s="53" t="str">
        <f ca="1"/>
        <v>1974-05</v>
      </c>
    </row>
    <row r="27167" spans="12:15" x14ac:dyDescent="0.4">
      <c r="L27167" s="56">
        <f ca="1"/>
        <v>27166</v>
      </c>
      <c r="M27167" s="53">
        <f ca="1"/>
        <v>1974</v>
      </c>
      <c r="N27167" s="53">
        <f ca="1"/>
        <v>5</v>
      </c>
      <c r="O27167" s="53" t="str">
        <f ca="1"/>
        <v>1974-05</v>
      </c>
    </row>
    <row r="27168" spans="12:15" x14ac:dyDescent="0.4">
      <c r="L27168" s="56">
        <f ca="1"/>
        <v>27167</v>
      </c>
      <c r="M27168" s="53">
        <f ca="1"/>
        <v>1974</v>
      </c>
      <c r="N27168" s="53">
        <f ca="1"/>
        <v>5</v>
      </c>
      <c r="O27168" s="53" t="str">
        <f ca="1"/>
        <v>1974-05</v>
      </c>
    </row>
    <row r="27169" spans="12:15" x14ac:dyDescent="0.4">
      <c r="L27169" s="56">
        <f ca="1"/>
        <v>27168</v>
      </c>
      <c r="M27169" s="53">
        <f ca="1"/>
        <v>1974</v>
      </c>
      <c r="N27169" s="53">
        <f ca="1"/>
        <v>5</v>
      </c>
      <c r="O27169" s="53" t="str">
        <f ca="1"/>
        <v>1974-05</v>
      </c>
    </row>
    <row r="27170" spans="12:15" x14ac:dyDescent="0.4">
      <c r="L27170" s="56">
        <f ca="1"/>
        <v>27169</v>
      </c>
      <c r="M27170" s="53">
        <f ca="1"/>
        <v>1974</v>
      </c>
      <c r="N27170" s="53">
        <f ca="1"/>
        <v>5</v>
      </c>
      <c r="O27170" s="53" t="str">
        <f ca="1"/>
        <v>1974-05</v>
      </c>
    </row>
    <row r="27171" spans="12:15" x14ac:dyDescent="0.4">
      <c r="L27171" s="56">
        <f ca="1"/>
        <v>27170</v>
      </c>
      <c r="M27171" s="53">
        <f ca="1"/>
        <v>1974</v>
      </c>
      <c r="N27171" s="53">
        <f ca="1"/>
        <v>5</v>
      </c>
      <c r="O27171" s="53" t="str">
        <f ca="1"/>
        <v>1974-05</v>
      </c>
    </row>
    <row r="27172" spans="12:15" x14ac:dyDescent="0.4">
      <c r="L27172" s="56">
        <f ca="1"/>
        <v>27171</v>
      </c>
      <c r="M27172" s="53">
        <f ca="1"/>
        <v>1974</v>
      </c>
      <c r="N27172" s="53">
        <f ca="1"/>
        <v>5</v>
      </c>
      <c r="O27172" s="53" t="str">
        <f ca="1"/>
        <v>1974-05</v>
      </c>
    </row>
    <row r="27173" spans="12:15" x14ac:dyDescent="0.4">
      <c r="L27173" s="56">
        <f ca="1"/>
        <v>27172</v>
      </c>
      <c r="M27173" s="53">
        <f ca="1"/>
        <v>1974</v>
      </c>
      <c r="N27173" s="53">
        <f ca="1"/>
        <v>5</v>
      </c>
      <c r="O27173" s="53" t="str">
        <f ca="1"/>
        <v>1974-05</v>
      </c>
    </row>
    <row r="27174" spans="12:15" x14ac:dyDescent="0.4">
      <c r="L27174" s="56">
        <f ca="1"/>
        <v>27173</v>
      </c>
      <c r="M27174" s="53">
        <f ca="1"/>
        <v>1974</v>
      </c>
      <c r="N27174" s="53">
        <f ca="1"/>
        <v>5</v>
      </c>
      <c r="O27174" s="53" t="str">
        <f ca="1"/>
        <v>1974-05</v>
      </c>
    </row>
    <row r="27175" spans="12:15" x14ac:dyDescent="0.4">
      <c r="L27175" s="56">
        <f ca="1"/>
        <v>27174</v>
      </c>
      <c r="M27175" s="53">
        <f ca="1"/>
        <v>1974</v>
      </c>
      <c r="N27175" s="53">
        <f ca="1"/>
        <v>5</v>
      </c>
      <c r="O27175" s="53" t="str">
        <f ca="1"/>
        <v>1974-05</v>
      </c>
    </row>
    <row r="27176" spans="12:15" x14ac:dyDescent="0.4">
      <c r="L27176" s="56">
        <f ca="1"/>
        <v>27175</v>
      </c>
      <c r="M27176" s="53">
        <f ca="1"/>
        <v>1974</v>
      </c>
      <c r="N27176" s="53">
        <f ca="1"/>
        <v>5</v>
      </c>
      <c r="O27176" s="53" t="str">
        <f ca="1"/>
        <v>1974-05</v>
      </c>
    </row>
    <row r="27177" spans="12:15" x14ac:dyDescent="0.4">
      <c r="L27177" s="56">
        <f ca="1"/>
        <v>27176</v>
      </c>
      <c r="M27177" s="53">
        <f ca="1"/>
        <v>1974</v>
      </c>
      <c r="N27177" s="53">
        <f ca="1"/>
        <v>5</v>
      </c>
      <c r="O27177" s="53" t="str">
        <f ca="1"/>
        <v>1974-05</v>
      </c>
    </row>
    <row r="27178" spans="12:15" x14ac:dyDescent="0.4">
      <c r="L27178" s="56">
        <f ca="1"/>
        <v>27177</v>
      </c>
      <c r="M27178" s="53">
        <f ca="1"/>
        <v>1974</v>
      </c>
      <c r="N27178" s="53">
        <f ca="1"/>
        <v>5</v>
      </c>
      <c r="O27178" s="53" t="str">
        <f ca="1"/>
        <v>1974-05</v>
      </c>
    </row>
    <row r="27179" spans="12:15" x14ac:dyDescent="0.4">
      <c r="L27179" s="56">
        <f ca="1"/>
        <v>27178</v>
      </c>
      <c r="M27179" s="53">
        <f ca="1"/>
        <v>1974</v>
      </c>
      <c r="N27179" s="53">
        <f ca="1"/>
        <v>5</v>
      </c>
      <c r="O27179" s="53" t="str">
        <f ca="1"/>
        <v>1974-05</v>
      </c>
    </row>
    <row r="27180" spans="12:15" x14ac:dyDescent="0.4">
      <c r="L27180" s="56">
        <f ca="1"/>
        <v>27179</v>
      </c>
      <c r="M27180" s="53">
        <f ca="1"/>
        <v>1974</v>
      </c>
      <c r="N27180" s="53">
        <f ca="1"/>
        <v>5</v>
      </c>
      <c r="O27180" s="53" t="str">
        <f ca="1"/>
        <v>1974-05</v>
      </c>
    </row>
    <row r="27181" spans="12:15" x14ac:dyDescent="0.4">
      <c r="L27181" s="56">
        <f ca="1"/>
        <v>27180</v>
      </c>
      <c r="M27181" s="53">
        <f ca="1"/>
        <v>1974</v>
      </c>
      <c r="N27181" s="53">
        <f ca="1"/>
        <v>5</v>
      </c>
      <c r="O27181" s="53" t="str">
        <f ca="1"/>
        <v>1974-05</v>
      </c>
    </row>
    <row r="27182" spans="12:15" x14ac:dyDescent="0.4">
      <c r="L27182" s="56">
        <f ca="1"/>
        <v>27181</v>
      </c>
      <c r="M27182" s="53">
        <f ca="1"/>
        <v>1974</v>
      </c>
      <c r="N27182" s="53">
        <f ca="1"/>
        <v>6</v>
      </c>
      <c r="O27182" s="53" t="str">
        <f ca="1"/>
        <v>1974-06</v>
      </c>
    </row>
    <row r="27183" spans="12:15" x14ac:dyDescent="0.4">
      <c r="L27183" s="56">
        <f ca="1"/>
        <v>27182</v>
      </c>
      <c r="M27183" s="53">
        <f ca="1"/>
        <v>1974</v>
      </c>
      <c r="N27183" s="53">
        <f ca="1"/>
        <v>6</v>
      </c>
      <c r="O27183" s="53" t="str">
        <f ca="1"/>
        <v>1974-06</v>
      </c>
    </row>
    <row r="27184" spans="12:15" x14ac:dyDescent="0.4">
      <c r="L27184" s="56">
        <f ca="1"/>
        <v>27183</v>
      </c>
      <c r="M27184" s="53">
        <f ca="1"/>
        <v>1974</v>
      </c>
      <c r="N27184" s="53">
        <f ca="1"/>
        <v>6</v>
      </c>
      <c r="O27184" s="53" t="str">
        <f ca="1"/>
        <v>1974-06</v>
      </c>
    </row>
    <row r="27185" spans="12:15" x14ac:dyDescent="0.4">
      <c r="L27185" s="56">
        <f ca="1"/>
        <v>27184</v>
      </c>
      <c r="M27185" s="53">
        <f ca="1"/>
        <v>1974</v>
      </c>
      <c r="N27185" s="53">
        <f ca="1"/>
        <v>6</v>
      </c>
      <c r="O27185" s="53" t="str">
        <f ca="1"/>
        <v>1974-06</v>
      </c>
    </row>
    <row r="27186" spans="12:15" x14ac:dyDescent="0.4">
      <c r="L27186" s="56">
        <f ca="1"/>
        <v>27185</v>
      </c>
      <c r="M27186" s="53">
        <f ca="1"/>
        <v>1974</v>
      </c>
      <c r="N27186" s="53">
        <f ca="1"/>
        <v>6</v>
      </c>
      <c r="O27186" s="53" t="str">
        <f ca="1"/>
        <v>1974-06</v>
      </c>
    </row>
    <row r="27187" spans="12:15" x14ac:dyDescent="0.4">
      <c r="L27187" s="56">
        <f ca="1"/>
        <v>27186</v>
      </c>
      <c r="M27187" s="53">
        <f ca="1"/>
        <v>1974</v>
      </c>
      <c r="N27187" s="53">
        <f ca="1"/>
        <v>6</v>
      </c>
      <c r="O27187" s="53" t="str">
        <f ca="1"/>
        <v>1974-06</v>
      </c>
    </row>
    <row r="27188" spans="12:15" x14ac:dyDescent="0.4">
      <c r="L27188" s="56">
        <f ca="1"/>
        <v>27187</v>
      </c>
      <c r="M27188" s="53">
        <f ca="1"/>
        <v>1974</v>
      </c>
      <c r="N27188" s="53">
        <f ca="1"/>
        <v>6</v>
      </c>
      <c r="O27188" s="53" t="str">
        <f ca="1"/>
        <v>1974-06</v>
      </c>
    </row>
    <row r="27189" spans="12:15" x14ac:dyDescent="0.4">
      <c r="L27189" s="56">
        <f ca="1"/>
        <v>27188</v>
      </c>
      <c r="M27189" s="53">
        <f ca="1"/>
        <v>1974</v>
      </c>
      <c r="N27189" s="53">
        <f ca="1"/>
        <v>6</v>
      </c>
      <c r="O27189" s="53" t="str">
        <f ca="1"/>
        <v>1974-06</v>
      </c>
    </row>
    <row r="27190" spans="12:15" x14ac:dyDescent="0.4">
      <c r="L27190" s="56">
        <f ca="1"/>
        <v>27189</v>
      </c>
      <c r="M27190" s="53">
        <f ca="1"/>
        <v>1974</v>
      </c>
      <c r="N27190" s="53">
        <f ca="1"/>
        <v>6</v>
      </c>
      <c r="O27190" s="53" t="str">
        <f ca="1"/>
        <v>1974-06</v>
      </c>
    </row>
    <row r="27191" spans="12:15" x14ac:dyDescent="0.4">
      <c r="L27191" s="56">
        <f ca="1"/>
        <v>27190</v>
      </c>
      <c r="M27191" s="53">
        <f ca="1"/>
        <v>1974</v>
      </c>
      <c r="N27191" s="53">
        <f ca="1"/>
        <v>6</v>
      </c>
      <c r="O27191" s="53" t="str">
        <f ca="1"/>
        <v>1974-06</v>
      </c>
    </row>
    <row r="27192" spans="12:15" x14ac:dyDescent="0.4">
      <c r="L27192" s="56">
        <f ca="1"/>
        <v>27191</v>
      </c>
      <c r="M27192" s="53">
        <f ca="1"/>
        <v>1974</v>
      </c>
      <c r="N27192" s="53">
        <f ca="1"/>
        <v>6</v>
      </c>
      <c r="O27192" s="53" t="str">
        <f ca="1"/>
        <v>1974-06</v>
      </c>
    </row>
    <row r="27193" spans="12:15" x14ac:dyDescent="0.4">
      <c r="L27193" s="56">
        <f ca="1"/>
        <v>27192</v>
      </c>
      <c r="M27193" s="53">
        <f ca="1"/>
        <v>1974</v>
      </c>
      <c r="N27193" s="53">
        <f ca="1"/>
        <v>6</v>
      </c>
      <c r="O27193" s="53" t="str">
        <f ca="1"/>
        <v>1974-06</v>
      </c>
    </row>
    <row r="27194" spans="12:15" x14ac:dyDescent="0.4">
      <c r="L27194" s="56">
        <f ca="1"/>
        <v>27193</v>
      </c>
      <c r="M27194" s="53">
        <f ca="1"/>
        <v>1974</v>
      </c>
      <c r="N27194" s="53">
        <f ca="1"/>
        <v>6</v>
      </c>
      <c r="O27194" s="53" t="str">
        <f ca="1"/>
        <v>1974-06</v>
      </c>
    </row>
    <row r="27195" spans="12:15" x14ac:dyDescent="0.4">
      <c r="L27195" s="56">
        <f ca="1"/>
        <v>27194</v>
      </c>
      <c r="M27195" s="53">
        <f ca="1"/>
        <v>1974</v>
      </c>
      <c r="N27195" s="53">
        <f ca="1"/>
        <v>6</v>
      </c>
      <c r="O27195" s="53" t="str">
        <f ca="1"/>
        <v>1974-06</v>
      </c>
    </row>
    <row r="27196" spans="12:15" x14ac:dyDescent="0.4">
      <c r="L27196" s="56">
        <f ca="1"/>
        <v>27195</v>
      </c>
      <c r="M27196" s="53">
        <f ca="1"/>
        <v>1974</v>
      </c>
      <c r="N27196" s="53">
        <f ca="1"/>
        <v>6</v>
      </c>
      <c r="O27196" s="53" t="str">
        <f ca="1"/>
        <v>1974-06</v>
      </c>
    </row>
    <row r="27197" spans="12:15" x14ac:dyDescent="0.4">
      <c r="L27197" s="56">
        <f ca="1"/>
        <v>27196</v>
      </c>
      <c r="M27197" s="53">
        <f ca="1"/>
        <v>1974</v>
      </c>
      <c r="N27197" s="53">
        <f ca="1"/>
        <v>6</v>
      </c>
      <c r="O27197" s="53" t="str">
        <f ca="1"/>
        <v>1974-06</v>
      </c>
    </row>
    <row r="27198" spans="12:15" x14ac:dyDescent="0.4">
      <c r="L27198" s="56">
        <f ca="1"/>
        <v>27197</v>
      </c>
      <c r="M27198" s="53">
        <f ca="1"/>
        <v>1974</v>
      </c>
      <c r="N27198" s="53">
        <f ca="1"/>
        <v>6</v>
      </c>
      <c r="O27198" s="53" t="str">
        <f ca="1"/>
        <v>1974-06</v>
      </c>
    </row>
    <row r="27199" spans="12:15" x14ac:dyDescent="0.4">
      <c r="L27199" s="56">
        <f ca="1"/>
        <v>27198</v>
      </c>
      <c r="M27199" s="53">
        <f ca="1"/>
        <v>1974</v>
      </c>
      <c r="N27199" s="53">
        <f ca="1"/>
        <v>6</v>
      </c>
      <c r="O27199" s="53" t="str">
        <f ca="1"/>
        <v>1974-06</v>
      </c>
    </row>
    <row r="27200" spans="12:15" x14ac:dyDescent="0.4">
      <c r="L27200" s="56">
        <f ca="1"/>
        <v>27199</v>
      </c>
      <c r="M27200" s="53">
        <f ca="1"/>
        <v>1974</v>
      </c>
      <c r="N27200" s="53">
        <f ca="1"/>
        <v>6</v>
      </c>
      <c r="O27200" s="53" t="str">
        <f ca="1"/>
        <v>1974-06</v>
      </c>
    </row>
    <row r="27201" spans="12:15" x14ac:dyDescent="0.4">
      <c r="L27201" s="56">
        <f ca="1"/>
        <v>27200</v>
      </c>
      <c r="M27201" s="53">
        <f ca="1"/>
        <v>1974</v>
      </c>
      <c r="N27201" s="53">
        <f ca="1"/>
        <v>6</v>
      </c>
      <c r="O27201" s="53" t="str">
        <f ca="1"/>
        <v>1974-06</v>
      </c>
    </row>
    <row r="27202" spans="12:15" x14ac:dyDescent="0.4">
      <c r="L27202" s="56">
        <f ca="1"/>
        <v>27201</v>
      </c>
      <c r="M27202" s="53">
        <f ca="1"/>
        <v>1974</v>
      </c>
      <c r="N27202" s="53">
        <f ca="1"/>
        <v>6</v>
      </c>
      <c r="O27202" s="53" t="str">
        <f ca="1"/>
        <v>1974-06</v>
      </c>
    </row>
    <row r="27203" spans="12:15" x14ac:dyDescent="0.4">
      <c r="L27203" s="56">
        <f ca="1"/>
        <v>27202</v>
      </c>
      <c r="M27203" s="53">
        <f ca="1"/>
        <v>1974</v>
      </c>
      <c r="N27203" s="53">
        <f ca="1"/>
        <v>6</v>
      </c>
      <c r="O27203" s="53" t="str">
        <f ca="1"/>
        <v>1974-06</v>
      </c>
    </row>
    <row r="27204" spans="12:15" x14ac:dyDescent="0.4">
      <c r="L27204" s="56">
        <f ca="1"/>
        <v>27203</v>
      </c>
      <c r="M27204" s="53">
        <f ca="1"/>
        <v>1974</v>
      </c>
      <c r="N27204" s="53">
        <f ca="1"/>
        <v>6</v>
      </c>
      <c r="O27204" s="53" t="str">
        <f ca="1"/>
        <v>1974-06</v>
      </c>
    </row>
    <row r="27205" spans="12:15" x14ac:dyDescent="0.4">
      <c r="L27205" s="56">
        <f ca="1"/>
        <v>27204</v>
      </c>
      <c r="M27205" s="53">
        <f ca="1"/>
        <v>1974</v>
      </c>
      <c r="N27205" s="53">
        <f ca="1"/>
        <v>6</v>
      </c>
      <c r="O27205" s="53" t="str">
        <f ca="1"/>
        <v>1974-06</v>
      </c>
    </row>
    <row r="27206" spans="12:15" x14ac:dyDescent="0.4">
      <c r="L27206" s="56">
        <f ca="1"/>
        <v>27205</v>
      </c>
      <c r="M27206" s="53">
        <f ca="1"/>
        <v>1974</v>
      </c>
      <c r="N27206" s="53">
        <f ca="1"/>
        <v>6</v>
      </c>
      <c r="O27206" s="53" t="str">
        <f ca="1"/>
        <v>1974-06</v>
      </c>
    </row>
    <row r="27207" spans="12:15" x14ac:dyDescent="0.4">
      <c r="L27207" s="56">
        <f ca="1"/>
        <v>27206</v>
      </c>
      <c r="M27207" s="53">
        <f ca="1"/>
        <v>1974</v>
      </c>
      <c r="N27207" s="53">
        <f ca="1"/>
        <v>6</v>
      </c>
      <c r="O27207" s="53" t="str">
        <f ca="1"/>
        <v>1974-06</v>
      </c>
    </row>
    <row r="27208" spans="12:15" x14ac:dyDescent="0.4">
      <c r="L27208" s="56">
        <f ca="1"/>
        <v>27207</v>
      </c>
      <c r="M27208" s="53">
        <f ca="1"/>
        <v>1974</v>
      </c>
      <c r="N27208" s="53">
        <f ca="1"/>
        <v>6</v>
      </c>
      <c r="O27208" s="53" t="str">
        <f ca="1"/>
        <v>1974-06</v>
      </c>
    </row>
    <row r="27209" spans="12:15" x14ac:dyDescent="0.4">
      <c r="L27209" s="56">
        <f ca="1"/>
        <v>27208</v>
      </c>
      <c r="M27209" s="53">
        <f ca="1"/>
        <v>1974</v>
      </c>
      <c r="N27209" s="53">
        <f ca="1"/>
        <v>6</v>
      </c>
      <c r="O27209" s="53" t="str">
        <f ca="1"/>
        <v>1974-06</v>
      </c>
    </row>
    <row r="27210" spans="12:15" x14ac:dyDescent="0.4">
      <c r="L27210" s="56">
        <f ca="1"/>
        <v>27209</v>
      </c>
      <c r="M27210" s="53">
        <f ca="1"/>
        <v>1974</v>
      </c>
      <c r="N27210" s="53">
        <f ca="1"/>
        <v>6</v>
      </c>
      <c r="O27210" s="53" t="str">
        <f ca="1"/>
        <v>1974-06</v>
      </c>
    </row>
    <row r="27211" spans="12:15" x14ac:dyDescent="0.4">
      <c r="L27211" s="56">
        <f ca="1"/>
        <v>27210</v>
      </c>
      <c r="M27211" s="53">
        <f ca="1"/>
        <v>1974</v>
      </c>
      <c r="N27211" s="53">
        <f ca="1"/>
        <v>6</v>
      </c>
      <c r="O27211" s="53" t="str">
        <f ca="1"/>
        <v>1974-06</v>
      </c>
    </row>
    <row r="27212" spans="12:15" x14ac:dyDescent="0.4">
      <c r="L27212" s="56">
        <f ca="1"/>
        <v>27211</v>
      </c>
      <c r="M27212" s="53">
        <f ca="1"/>
        <v>1974</v>
      </c>
      <c r="N27212" s="53">
        <f ca="1"/>
        <v>7</v>
      </c>
      <c r="O27212" s="53" t="str">
        <f ca="1"/>
        <v>1974-07</v>
      </c>
    </row>
    <row r="27213" spans="12:15" x14ac:dyDescent="0.4">
      <c r="L27213" s="56">
        <f ca="1"/>
        <v>27212</v>
      </c>
      <c r="M27213" s="53">
        <f ca="1"/>
        <v>1974</v>
      </c>
      <c r="N27213" s="53">
        <f ca="1"/>
        <v>7</v>
      </c>
      <c r="O27213" s="53" t="str">
        <f ca="1"/>
        <v>1974-07</v>
      </c>
    </row>
    <row r="27214" spans="12:15" x14ac:dyDescent="0.4">
      <c r="L27214" s="56">
        <f ca="1"/>
        <v>27213</v>
      </c>
      <c r="M27214" s="53">
        <f ca="1"/>
        <v>1974</v>
      </c>
      <c r="N27214" s="53">
        <f ca="1"/>
        <v>7</v>
      </c>
      <c r="O27214" s="53" t="str">
        <f ca="1"/>
        <v>1974-07</v>
      </c>
    </row>
    <row r="27215" spans="12:15" x14ac:dyDescent="0.4">
      <c r="L27215" s="56">
        <f ca="1"/>
        <v>27214</v>
      </c>
      <c r="M27215" s="53">
        <f ca="1"/>
        <v>1974</v>
      </c>
      <c r="N27215" s="53">
        <f ca="1"/>
        <v>7</v>
      </c>
      <c r="O27215" s="53" t="str">
        <f ca="1"/>
        <v>1974-07</v>
      </c>
    </row>
    <row r="27216" spans="12:15" x14ac:dyDescent="0.4">
      <c r="L27216" s="56">
        <f ca="1"/>
        <v>27215</v>
      </c>
      <c r="M27216" s="53">
        <f ca="1"/>
        <v>1974</v>
      </c>
      <c r="N27216" s="53">
        <f ca="1"/>
        <v>7</v>
      </c>
      <c r="O27216" s="53" t="str">
        <f ca="1"/>
        <v>1974-07</v>
      </c>
    </row>
    <row r="27217" spans="12:15" x14ac:dyDescent="0.4">
      <c r="L27217" s="56">
        <f ca="1"/>
        <v>27216</v>
      </c>
      <c r="M27217" s="53">
        <f ca="1"/>
        <v>1974</v>
      </c>
      <c r="N27217" s="53">
        <f ca="1"/>
        <v>7</v>
      </c>
      <c r="O27217" s="53" t="str">
        <f ca="1"/>
        <v>1974-07</v>
      </c>
    </row>
    <row r="27218" spans="12:15" x14ac:dyDescent="0.4">
      <c r="L27218" s="56">
        <f ca="1"/>
        <v>27217</v>
      </c>
      <c r="M27218" s="53">
        <f ca="1"/>
        <v>1974</v>
      </c>
      <c r="N27218" s="53">
        <f ca="1"/>
        <v>7</v>
      </c>
      <c r="O27218" s="53" t="str">
        <f ca="1"/>
        <v>1974-07</v>
      </c>
    </row>
    <row r="27219" spans="12:15" x14ac:dyDescent="0.4">
      <c r="L27219" s="56">
        <f ca="1"/>
        <v>27218</v>
      </c>
      <c r="M27219" s="53">
        <f ca="1"/>
        <v>1974</v>
      </c>
      <c r="N27219" s="53">
        <f ca="1"/>
        <v>7</v>
      </c>
      <c r="O27219" s="53" t="str">
        <f ca="1"/>
        <v>1974-07</v>
      </c>
    </row>
    <row r="27220" spans="12:15" x14ac:dyDescent="0.4">
      <c r="L27220" s="56">
        <f ca="1"/>
        <v>27219</v>
      </c>
      <c r="M27220" s="53">
        <f ca="1"/>
        <v>1974</v>
      </c>
      <c r="N27220" s="53">
        <f ca="1"/>
        <v>7</v>
      </c>
      <c r="O27220" s="53" t="str">
        <f ca="1"/>
        <v>1974-07</v>
      </c>
    </row>
    <row r="27221" spans="12:15" x14ac:dyDescent="0.4">
      <c r="L27221" s="56">
        <f ca="1"/>
        <v>27220</v>
      </c>
      <c r="M27221" s="53">
        <f ca="1"/>
        <v>1974</v>
      </c>
      <c r="N27221" s="53">
        <f ca="1"/>
        <v>7</v>
      </c>
      <c r="O27221" s="53" t="str">
        <f ca="1"/>
        <v>1974-07</v>
      </c>
    </row>
    <row r="27222" spans="12:15" x14ac:dyDescent="0.4">
      <c r="L27222" s="56">
        <f ca="1"/>
        <v>27221</v>
      </c>
      <c r="M27222" s="53">
        <f ca="1"/>
        <v>1974</v>
      </c>
      <c r="N27222" s="53">
        <f ca="1"/>
        <v>7</v>
      </c>
      <c r="O27222" s="53" t="str">
        <f ca="1"/>
        <v>1974-07</v>
      </c>
    </row>
    <row r="27223" spans="12:15" x14ac:dyDescent="0.4">
      <c r="L27223" s="56">
        <f ca="1"/>
        <v>27222</v>
      </c>
      <c r="M27223" s="53">
        <f ca="1"/>
        <v>1974</v>
      </c>
      <c r="N27223" s="53">
        <f ca="1"/>
        <v>7</v>
      </c>
      <c r="O27223" s="53" t="str">
        <f ca="1"/>
        <v>1974-07</v>
      </c>
    </row>
    <row r="27224" spans="12:15" x14ac:dyDescent="0.4">
      <c r="L27224" s="56">
        <f ca="1"/>
        <v>27223</v>
      </c>
      <c r="M27224" s="53">
        <f ca="1"/>
        <v>1974</v>
      </c>
      <c r="N27224" s="53">
        <f ca="1"/>
        <v>7</v>
      </c>
      <c r="O27224" s="53" t="str">
        <f ca="1"/>
        <v>1974-07</v>
      </c>
    </row>
    <row r="27225" spans="12:15" x14ac:dyDescent="0.4">
      <c r="L27225" s="56">
        <f ca="1"/>
        <v>27224</v>
      </c>
      <c r="M27225" s="53">
        <f ca="1"/>
        <v>1974</v>
      </c>
      <c r="N27225" s="53">
        <f ca="1"/>
        <v>7</v>
      </c>
      <c r="O27225" s="53" t="str">
        <f ca="1"/>
        <v>1974-07</v>
      </c>
    </row>
    <row r="27226" spans="12:15" x14ac:dyDescent="0.4">
      <c r="L27226" s="56">
        <f ca="1"/>
        <v>27225</v>
      </c>
      <c r="M27226" s="53">
        <f ca="1"/>
        <v>1974</v>
      </c>
      <c r="N27226" s="53">
        <f ca="1"/>
        <v>7</v>
      </c>
      <c r="O27226" s="53" t="str">
        <f ca="1"/>
        <v>1974-07</v>
      </c>
    </row>
    <row r="27227" spans="12:15" x14ac:dyDescent="0.4">
      <c r="L27227" s="56">
        <f ca="1"/>
        <v>27226</v>
      </c>
      <c r="M27227" s="53">
        <f ca="1"/>
        <v>1974</v>
      </c>
      <c r="N27227" s="53">
        <f ca="1"/>
        <v>7</v>
      </c>
      <c r="O27227" s="53" t="str">
        <f ca="1"/>
        <v>1974-07</v>
      </c>
    </row>
    <row r="27228" spans="12:15" x14ac:dyDescent="0.4">
      <c r="L27228" s="56">
        <f ca="1"/>
        <v>27227</v>
      </c>
      <c r="M27228" s="53">
        <f ca="1"/>
        <v>1974</v>
      </c>
      <c r="N27228" s="53">
        <f ca="1"/>
        <v>7</v>
      </c>
      <c r="O27228" s="53" t="str">
        <f ca="1"/>
        <v>1974-07</v>
      </c>
    </row>
    <row r="27229" spans="12:15" x14ac:dyDescent="0.4">
      <c r="L27229" s="56">
        <f ca="1"/>
        <v>27228</v>
      </c>
      <c r="M27229" s="53">
        <f ca="1"/>
        <v>1974</v>
      </c>
      <c r="N27229" s="53">
        <f ca="1"/>
        <v>7</v>
      </c>
      <c r="O27229" s="53" t="str">
        <f ca="1"/>
        <v>1974-07</v>
      </c>
    </row>
    <row r="27230" spans="12:15" x14ac:dyDescent="0.4">
      <c r="L27230" s="56">
        <f ca="1"/>
        <v>27229</v>
      </c>
      <c r="M27230" s="53">
        <f ca="1"/>
        <v>1974</v>
      </c>
      <c r="N27230" s="53">
        <f ca="1"/>
        <v>7</v>
      </c>
      <c r="O27230" s="53" t="str">
        <f ca="1"/>
        <v>1974-07</v>
      </c>
    </row>
    <row r="27231" spans="12:15" x14ac:dyDescent="0.4">
      <c r="L27231" s="56">
        <f ca="1"/>
        <v>27230</v>
      </c>
      <c r="M27231" s="53">
        <f ca="1"/>
        <v>1974</v>
      </c>
      <c r="N27231" s="53">
        <f ca="1"/>
        <v>7</v>
      </c>
      <c r="O27231" s="53" t="str">
        <f ca="1"/>
        <v>1974-07</v>
      </c>
    </row>
    <row r="27232" spans="12:15" x14ac:dyDescent="0.4">
      <c r="L27232" s="56">
        <f ca="1"/>
        <v>27231</v>
      </c>
      <c r="M27232" s="53">
        <f ca="1"/>
        <v>1974</v>
      </c>
      <c r="N27232" s="53">
        <f ca="1"/>
        <v>7</v>
      </c>
      <c r="O27232" s="53" t="str">
        <f ca="1"/>
        <v>1974-07</v>
      </c>
    </row>
    <row r="27233" spans="12:15" x14ac:dyDescent="0.4">
      <c r="L27233" s="56">
        <f ca="1"/>
        <v>27232</v>
      </c>
      <c r="M27233" s="53">
        <f ca="1"/>
        <v>1974</v>
      </c>
      <c r="N27233" s="53">
        <f ca="1"/>
        <v>7</v>
      </c>
      <c r="O27233" s="53" t="str">
        <f ca="1"/>
        <v>1974-07</v>
      </c>
    </row>
    <row r="27234" spans="12:15" x14ac:dyDescent="0.4">
      <c r="L27234" s="56">
        <f ca="1"/>
        <v>27233</v>
      </c>
      <c r="M27234" s="53">
        <f ca="1"/>
        <v>1974</v>
      </c>
      <c r="N27234" s="53">
        <f ca="1"/>
        <v>7</v>
      </c>
      <c r="O27234" s="53" t="str">
        <f ca="1"/>
        <v>1974-07</v>
      </c>
    </row>
    <row r="27235" spans="12:15" x14ac:dyDescent="0.4">
      <c r="L27235" s="56">
        <f ca="1"/>
        <v>27234</v>
      </c>
      <c r="M27235" s="53">
        <f ca="1"/>
        <v>1974</v>
      </c>
      <c r="N27235" s="53">
        <f ca="1"/>
        <v>7</v>
      </c>
      <c r="O27235" s="53" t="str">
        <f ca="1"/>
        <v>1974-07</v>
      </c>
    </row>
    <row r="27236" spans="12:15" x14ac:dyDescent="0.4">
      <c r="L27236" s="56">
        <f ca="1"/>
        <v>27235</v>
      </c>
      <c r="M27236" s="53">
        <f ca="1"/>
        <v>1974</v>
      </c>
      <c r="N27236" s="53">
        <f ca="1"/>
        <v>7</v>
      </c>
      <c r="O27236" s="53" t="str">
        <f ca="1"/>
        <v>1974-07</v>
      </c>
    </row>
    <row r="27237" spans="12:15" x14ac:dyDescent="0.4">
      <c r="L27237" s="56">
        <f ca="1"/>
        <v>27236</v>
      </c>
      <c r="M27237" s="53">
        <f ca="1"/>
        <v>1974</v>
      </c>
      <c r="N27237" s="53">
        <f ca="1"/>
        <v>7</v>
      </c>
      <c r="O27237" s="53" t="str">
        <f ca="1"/>
        <v>1974-07</v>
      </c>
    </row>
    <row r="27238" spans="12:15" x14ac:dyDescent="0.4">
      <c r="L27238" s="56">
        <f ca="1"/>
        <v>27237</v>
      </c>
      <c r="M27238" s="53">
        <f ca="1"/>
        <v>1974</v>
      </c>
      <c r="N27238" s="53">
        <f ca="1"/>
        <v>7</v>
      </c>
      <c r="O27238" s="53" t="str">
        <f ca="1"/>
        <v>1974-07</v>
      </c>
    </row>
    <row r="27239" spans="12:15" x14ac:dyDescent="0.4">
      <c r="L27239" s="56">
        <f ca="1"/>
        <v>27238</v>
      </c>
      <c r="M27239" s="53">
        <f ca="1"/>
        <v>1974</v>
      </c>
      <c r="N27239" s="53">
        <f ca="1"/>
        <v>7</v>
      </c>
      <c r="O27239" s="53" t="str">
        <f ca="1"/>
        <v>1974-07</v>
      </c>
    </row>
    <row r="27240" spans="12:15" x14ac:dyDescent="0.4">
      <c r="L27240" s="56">
        <f ca="1"/>
        <v>27239</v>
      </c>
      <c r="M27240" s="53">
        <f ca="1"/>
        <v>1974</v>
      </c>
      <c r="N27240" s="53">
        <f ca="1"/>
        <v>7</v>
      </c>
      <c r="O27240" s="53" t="str">
        <f ca="1"/>
        <v>1974-07</v>
      </c>
    </row>
    <row r="27241" spans="12:15" x14ac:dyDescent="0.4">
      <c r="L27241" s="56">
        <f ca="1"/>
        <v>27240</v>
      </c>
      <c r="M27241" s="53">
        <f ca="1"/>
        <v>1974</v>
      </c>
      <c r="N27241" s="53">
        <f ca="1"/>
        <v>7</v>
      </c>
      <c r="O27241" s="53" t="str">
        <f ca="1"/>
        <v>1974-07</v>
      </c>
    </row>
    <row r="27242" spans="12:15" x14ac:dyDescent="0.4">
      <c r="L27242" s="56">
        <f ca="1"/>
        <v>27241</v>
      </c>
      <c r="M27242" s="53">
        <f ca="1"/>
        <v>1974</v>
      </c>
      <c r="N27242" s="53">
        <f ca="1"/>
        <v>7</v>
      </c>
      <c r="O27242" s="53" t="str">
        <f ca="1"/>
        <v>1974-07</v>
      </c>
    </row>
    <row r="27243" spans="12:15" x14ac:dyDescent="0.4">
      <c r="L27243" s="56">
        <f ca="1"/>
        <v>27242</v>
      </c>
      <c r="M27243" s="53">
        <f ca="1"/>
        <v>1974</v>
      </c>
      <c r="N27243" s="53">
        <f ca="1"/>
        <v>8</v>
      </c>
      <c r="O27243" s="53" t="str">
        <f ca="1"/>
        <v>1974-08</v>
      </c>
    </row>
    <row r="27244" spans="12:15" x14ac:dyDescent="0.4">
      <c r="L27244" s="56">
        <f ca="1"/>
        <v>27243</v>
      </c>
      <c r="M27244" s="53">
        <f ca="1"/>
        <v>1974</v>
      </c>
      <c r="N27244" s="53">
        <f ca="1"/>
        <v>8</v>
      </c>
      <c r="O27244" s="53" t="str">
        <f ca="1"/>
        <v>1974-08</v>
      </c>
    </row>
    <row r="27245" spans="12:15" x14ac:dyDescent="0.4">
      <c r="L27245" s="56">
        <f ca="1"/>
        <v>27244</v>
      </c>
      <c r="M27245" s="53">
        <f ca="1"/>
        <v>1974</v>
      </c>
      <c r="N27245" s="53">
        <f ca="1"/>
        <v>8</v>
      </c>
      <c r="O27245" s="53" t="str">
        <f ca="1"/>
        <v>1974-08</v>
      </c>
    </row>
    <row r="27246" spans="12:15" x14ac:dyDescent="0.4">
      <c r="L27246" s="56">
        <f ca="1"/>
        <v>27245</v>
      </c>
      <c r="M27246" s="53">
        <f ca="1"/>
        <v>1974</v>
      </c>
      <c r="N27246" s="53">
        <f ca="1"/>
        <v>8</v>
      </c>
      <c r="O27246" s="53" t="str">
        <f ca="1"/>
        <v>1974-08</v>
      </c>
    </row>
    <row r="27247" spans="12:15" x14ac:dyDescent="0.4">
      <c r="L27247" s="56">
        <f ca="1"/>
        <v>27246</v>
      </c>
      <c r="M27247" s="53">
        <f ca="1"/>
        <v>1974</v>
      </c>
      <c r="N27247" s="53">
        <f ca="1"/>
        <v>8</v>
      </c>
      <c r="O27247" s="53" t="str">
        <f ca="1"/>
        <v>1974-08</v>
      </c>
    </row>
    <row r="27248" spans="12:15" x14ac:dyDescent="0.4">
      <c r="L27248" s="56">
        <f ca="1"/>
        <v>27247</v>
      </c>
      <c r="M27248" s="53">
        <f ca="1"/>
        <v>1974</v>
      </c>
      <c r="N27248" s="53">
        <f ca="1"/>
        <v>8</v>
      </c>
      <c r="O27248" s="53" t="str">
        <f ca="1"/>
        <v>1974-08</v>
      </c>
    </row>
    <row r="27249" spans="12:15" x14ac:dyDescent="0.4">
      <c r="L27249" s="56">
        <f ca="1"/>
        <v>27248</v>
      </c>
      <c r="M27249" s="53">
        <f ca="1"/>
        <v>1974</v>
      </c>
      <c r="N27249" s="53">
        <f ca="1"/>
        <v>8</v>
      </c>
      <c r="O27249" s="53" t="str">
        <f ca="1"/>
        <v>1974-08</v>
      </c>
    </row>
    <row r="27250" spans="12:15" x14ac:dyDescent="0.4">
      <c r="L27250" s="56">
        <f ca="1"/>
        <v>27249</v>
      </c>
      <c r="M27250" s="53">
        <f ca="1"/>
        <v>1974</v>
      </c>
      <c r="N27250" s="53">
        <f ca="1"/>
        <v>8</v>
      </c>
      <c r="O27250" s="53" t="str">
        <f ca="1"/>
        <v>1974-08</v>
      </c>
    </row>
    <row r="27251" spans="12:15" x14ac:dyDescent="0.4">
      <c r="L27251" s="56">
        <f ca="1"/>
        <v>27250</v>
      </c>
      <c r="M27251" s="53">
        <f ca="1"/>
        <v>1974</v>
      </c>
      <c r="N27251" s="53">
        <f ca="1"/>
        <v>8</v>
      </c>
      <c r="O27251" s="53" t="str">
        <f ca="1"/>
        <v>1974-08</v>
      </c>
    </row>
    <row r="27252" spans="12:15" x14ac:dyDescent="0.4">
      <c r="L27252" s="56">
        <f ca="1"/>
        <v>27251</v>
      </c>
      <c r="M27252" s="53">
        <f ca="1"/>
        <v>1974</v>
      </c>
      <c r="N27252" s="53">
        <f ca="1"/>
        <v>8</v>
      </c>
      <c r="O27252" s="53" t="str">
        <f ca="1"/>
        <v>1974-08</v>
      </c>
    </row>
    <row r="27253" spans="12:15" x14ac:dyDescent="0.4">
      <c r="L27253" s="56">
        <f ca="1"/>
        <v>27252</v>
      </c>
      <c r="M27253" s="53">
        <f ca="1"/>
        <v>1974</v>
      </c>
      <c r="N27253" s="53">
        <f ca="1"/>
        <v>8</v>
      </c>
      <c r="O27253" s="53" t="str">
        <f ca="1"/>
        <v>1974-08</v>
      </c>
    </row>
    <row r="27254" spans="12:15" x14ac:dyDescent="0.4">
      <c r="L27254" s="56">
        <f ca="1"/>
        <v>27253</v>
      </c>
      <c r="M27254" s="53">
        <f ca="1"/>
        <v>1974</v>
      </c>
      <c r="N27254" s="53">
        <f ca="1"/>
        <v>8</v>
      </c>
      <c r="O27254" s="53" t="str">
        <f ca="1"/>
        <v>1974-08</v>
      </c>
    </row>
    <row r="27255" spans="12:15" x14ac:dyDescent="0.4">
      <c r="L27255" s="56">
        <f ca="1"/>
        <v>27254</v>
      </c>
      <c r="M27255" s="53">
        <f ca="1"/>
        <v>1974</v>
      </c>
      <c r="N27255" s="53">
        <f ca="1"/>
        <v>8</v>
      </c>
      <c r="O27255" s="53" t="str">
        <f ca="1"/>
        <v>1974-08</v>
      </c>
    </row>
    <row r="27256" spans="12:15" x14ac:dyDescent="0.4">
      <c r="L27256" s="56">
        <f ca="1"/>
        <v>27255</v>
      </c>
      <c r="M27256" s="53">
        <f ca="1"/>
        <v>1974</v>
      </c>
      <c r="N27256" s="53">
        <f ca="1"/>
        <v>8</v>
      </c>
      <c r="O27256" s="53" t="str">
        <f ca="1"/>
        <v>1974-08</v>
      </c>
    </row>
    <row r="27257" spans="12:15" x14ac:dyDescent="0.4">
      <c r="L27257" s="56">
        <f ca="1"/>
        <v>27256</v>
      </c>
      <c r="M27257" s="53">
        <f ca="1"/>
        <v>1974</v>
      </c>
      <c r="N27257" s="53">
        <f ca="1"/>
        <v>8</v>
      </c>
      <c r="O27257" s="53" t="str">
        <f ca="1"/>
        <v>1974-08</v>
      </c>
    </row>
    <row r="27258" spans="12:15" x14ac:dyDescent="0.4">
      <c r="L27258" s="56">
        <f ca="1"/>
        <v>27257</v>
      </c>
      <c r="M27258" s="53">
        <f ca="1"/>
        <v>1974</v>
      </c>
      <c r="N27258" s="53">
        <f ca="1"/>
        <v>8</v>
      </c>
      <c r="O27258" s="53" t="str">
        <f ca="1"/>
        <v>1974-08</v>
      </c>
    </row>
    <row r="27259" spans="12:15" x14ac:dyDescent="0.4">
      <c r="L27259" s="56">
        <f ca="1"/>
        <v>27258</v>
      </c>
      <c r="M27259" s="53">
        <f ca="1"/>
        <v>1974</v>
      </c>
      <c r="N27259" s="53">
        <f ca="1"/>
        <v>8</v>
      </c>
      <c r="O27259" s="53" t="str">
        <f ca="1"/>
        <v>1974-08</v>
      </c>
    </row>
    <row r="27260" spans="12:15" x14ac:dyDescent="0.4">
      <c r="L27260" s="56">
        <f ca="1"/>
        <v>27259</v>
      </c>
      <c r="M27260" s="53">
        <f ca="1"/>
        <v>1974</v>
      </c>
      <c r="N27260" s="53">
        <f ca="1"/>
        <v>8</v>
      </c>
      <c r="O27260" s="53" t="str">
        <f ca="1"/>
        <v>1974-08</v>
      </c>
    </row>
    <row r="27261" spans="12:15" x14ac:dyDescent="0.4">
      <c r="L27261" s="56">
        <f ca="1"/>
        <v>27260</v>
      </c>
      <c r="M27261" s="53">
        <f ca="1"/>
        <v>1974</v>
      </c>
      <c r="N27261" s="53">
        <f ca="1"/>
        <v>8</v>
      </c>
      <c r="O27261" s="53" t="str">
        <f ca="1"/>
        <v>1974-08</v>
      </c>
    </row>
    <row r="27262" spans="12:15" x14ac:dyDescent="0.4">
      <c r="L27262" s="56">
        <f ca="1"/>
        <v>27261</v>
      </c>
      <c r="M27262" s="53">
        <f ca="1"/>
        <v>1974</v>
      </c>
      <c r="N27262" s="53">
        <f ca="1"/>
        <v>8</v>
      </c>
      <c r="O27262" s="53" t="str">
        <f ca="1"/>
        <v>1974-08</v>
      </c>
    </row>
    <row r="27263" spans="12:15" x14ac:dyDescent="0.4">
      <c r="L27263" s="56">
        <f ca="1"/>
        <v>27262</v>
      </c>
      <c r="M27263" s="53">
        <f ca="1"/>
        <v>1974</v>
      </c>
      <c r="N27263" s="53">
        <f ca="1"/>
        <v>8</v>
      </c>
      <c r="O27263" s="53" t="str">
        <f ca="1"/>
        <v>1974-08</v>
      </c>
    </row>
    <row r="27264" spans="12:15" x14ac:dyDescent="0.4">
      <c r="L27264" s="56">
        <f ca="1"/>
        <v>27263</v>
      </c>
      <c r="M27264" s="53">
        <f ca="1"/>
        <v>1974</v>
      </c>
      <c r="N27264" s="53">
        <f ca="1"/>
        <v>8</v>
      </c>
      <c r="O27264" s="53" t="str">
        <f ca="1"/>
        <v>1974-08</v>
      </c>
    </row>
    <row r="27265" spans="12:15" x14ac:dyDescent="0.4">
      <c r="L27265" s="56">
        <f ca="1"/>
        <v>27264</v>
      </c>
      <c r="M27265" s="53">
        <f ca="1"/>
        <v>1974</v>
      </c>
      <c r="N27265" s="53">
        <f ca="1"/>
        <v>8</v>
      </c>
      <c r="O27265" s="53" t="str">
        <f ca="1"/>
        <v>1974-08</v>
      </c>
    </row>
    <row r="27266" spans="12:15" x14ac:dyDescent="0.4">
      <c r="L27266" s="56">
        <f ca="1"/>
        <v>27265</v>
      </c>
      <c r="M27266" s="53">
        <f ca="1"/>
        <v>1974</v>
      </c>
      <c r="N27266" s="53">
        <f ca="1"/>
        <v>8</v>
      </c>
      <c r="O27266" s="53" t="str">
        <f ca="1"/>
        <v>1974-08</v>
      </c>
    </row>
    <row r="27267" spans="12:15" x14ac:dyDescent="0.4">
      <c r="L27267" s="56">
        <f ca="1"/>
        <v>27266</v>
      </c>
      <c r="M27267" s="53">
        <f ca="1"/>
        <v>1974</v>
      </c>
      <c r="N27267" s="53">
        <f ca="1"/>
        <v>8</v>
      </c>
      <c r="O27267" s="53" t="str">
        <f ca="1"/>
        <v>1974-08</v>
      </c>
    </row>
    <row r="27268" spans="12:15" x14ac:dyDescent="0.4">
      <c r="L27268" s="56">
        <f ca="1"/>
        <v>27267</v>
      </c>
      <c r="M27268" s="53">
        <f ca="1"/>
        <v>1974</v>
      </c>
      <c r="N27268" s="53">
        <f ca="1"/>
        <v>8</v>
      </c>
      <c r="O27268" s="53" t="str">
        <f ca="1"/>
        <v>1974-08</v>
      </c>
    </row>
    <row r="27269" spans="12:15" x14ac:dyDescent="0.4">
      <c r="L27269" s="56">
        <f ca="1"/>
        <v>27268</v>
      </c>
      <c r="M27269" s="53">
        <f ca="1"/>
        <v>1974</v>
      </c>
      <c r="N27269" s="53">
        <f ca="1"/>
        <v>8</v>
      </c>
      <c r="O27269" s="53" t="str">
        <f ca="1"/>
        <v>1974-08</v>
      </c>
    </row>
    <row r="27270" spans="12:15" x14ac:dyDescent="0.4">
      <c r="L27270" s="56">
        <f ca="1"/>
        <v>27269</v>
      </c>
      <c r="M27270" s="53">
        <f ca="1"/>
        <v>1974</v>
      </c>
      <c r="N27270" s="53">
        <f ca="1"/>
        <v>8</v>
      </c>
      <c r="O27270" s="53" t="str">
        <f ca="1"/>
        <v>1974-08</v>
      </c>
    </row>
    <row r="27271" spans="12:15" x14ac:dyDescent="0.4">
      <c r="L27271" s="56">
        <f ca="1"/>
        <v>27270</v>
      </c>
      <c r="M27271" s="53">
        <f ca="1"/>
        <v>1974</v>
      </c>
      <c r="N27271" s="53">
        <f ca="1"/>
        <v>8</v>
      </c>
      <c r="O27271" s="53" t="str">
        <f ca="1"/>
        <v>1974-08</v>
      </c>
    </row>
    <row r="27272" spans="12:15" x14ac:dyDescent="0.4">
      <c r="L27272" s="56">
        <f ca="1"/>
        <v>27271</v>
      </c>
      <c r="M27272" s="53">
        <f ca="1"/>
        <v>1974</v>
      </c>
      <c r="N27272" s="53">
        <f ca="1"/>
        <v>8</v>
      </c>
      <c r="O27272" s="53" t="str">
        <f ca="1"/>
        <v>1974-08</v>
      </c>
    </row>
    <row r="27273" spans="12:15" x14ac:dyDescent="0.4">
      <c r="L27273" s="56">
        <f ca="1"/>
        <v>27272</v>
      </c>
      <c r="M27273" s="53">
        <f ca="1"/>
        <v>1974</v>
      </c>
      <c r="N27273" s="53">
        <f ca="1"/>
        <v>8</v>
      </c>
      <c r="O27273" s="53" t="str">
        <f ca="1"/>
        <v>1974-08</v>
      </c>
    </row>
    <row r="27274" spans="12:15" x14ac:dyDescent="0.4">
      <c r="L27274" s="56">
        <f ca="1"/>
        <v>27273</v>
      </c>
      <c r="M27274" s="53">
        <f ca="1"/>
        <v>1974</v>
      </c>
      <c r="N27274" s="53">
        <f ca="1"/>
        <v>9</v>
      </c>
      <c r="O27274" s="53" t="str">
        <f ca="1"/>
        <v>1974-09</v>
      </c>
    </row>
    <row r="27275" spans="12:15" x14ac:dyDescent="0.4">
      <c r="L27275" s="56">
        <f ca="1"/>
        <v>27274</v>
      </c>
      <c r="M27275" s="53">
        <f ca="1"/>
        <v>1974</v>
      </c>
      <c r="N27275" s="53">
        <f ca="1"/>
        <v>9</v>
      </c>
      <c r="O27275" s="53" t="str">
        <f ca="1"/>
        <v>1974-09</v>
      </c>
    </row>
    <row r="27276" spans="12:15" x14ac:dyDescent="0.4">
      <c r="L27276" s="56">
        <f ca="1"/>
        <v>27275</v>
      </c>
      <c r="M27276" s="53">
        <f ca="1"/>
        <v>1974</v>
      </c>
      <c r="N27276" s="53">
        <f ca="1"/>
        <v>9</v>
      </c>
      <c r="O27276" s="53" t="str">
        <f ca="1"/>
        <v>1974-09</v>
      </c>
    </row>
    <row r="27277" spans="12:15" x14ac:dyDescent="0.4">
      <c r="L27277" s="56">
        <f ca="1"/>
        <v>27276</v>
      </c>
      <c r="M27277" s="53">
        <f ca="1"/>
        <v>1974</v>
      </c>
      <c r="N27277" s="53">
        <f ca="1"/>
        <v>9</v>
      </c>
      <c r="O27277" s="53" t="str">
        <f ca="1"/>
        <v>1974-09</v>
      </c>
    </row>
    <row r="27278" spans="12:15" x14ac:dyDescent="0.4">
      <c r="L27278" s="56">
        <f ca="1"/>
        <v>27277</v>
      </c>
      <c r="M27278" s="53">
        <f ca="1"/>
        <v>1974</v>
      </c>
      <c r="N27278" s="53">
        <f ca="1"/>
        <v>9</v>
      </c>
      <c r="O27278" s="53" t="str">
        <f ca="1"/>
        <v>1974-09</v>
      </c>
    </row>
    <row r="27279" spans="12:15" x14ac:dyDescent="0.4">
      <c r="L27279" s="56">
        <f ca="1"/>
        <v>27278</v>
      </c>
      <c r="M27279" s="53">
        <f ca="1"/>
        <v>1974</v>
      </c>
      <c r="N27279" s="53">
        <f ca="1"/>
        <v>9</v>
      </c>
      <c r="O27279" s="53" t="str">
        <f ca="1"/>
        <v>1974-09</v>
      </c>
    </row>
    <row r="27280" spans="12:15" x14ac:dyDescent="0.4">
      <c r="L27280" s="56">
        <f ca="1"/>
        <v>27279</v>
      </c>
      <c r="M27280" s="53">
        <f ca="1"/>
        <v>1974</v>
      </c>
      <c r="N27280" s="53">
        <f ca="1"/>
        <v>9</v>
      </c>
      <c r="O27280" s="53" t="str">
        <f ca="1"/>
        <v>1974-09</v>
      </c>
    </row>
    <row r="27281" spans="12:15" x14ac:dyDescent="0.4">
      <c r="L27281" s="56">
        <f ca="1"/>
        <v>27280</v>
      </c>
      <c r="M27281" s="53">
        <f ca="1"/>
        <v>1974</v>
      </c>
      <c r="N27281" s="53">
        <f ca="1"/>
        <v>9</v>
      </c>
      <c r="O27281" s="53" t="str">
        <f ca="1"/>
        <v>1974-09</v>
      </c>
    </row>
    <row r="27282" spans="12:15" x14ac:dyDescent="0.4">
      <c r="L27282" s="56">
        <f ca="1"/>
        <v>27281</v>
      </c>
      <c r="M27282" s="53">
        <f ca="1"/>
        <v>1974</v>
      </c>
      <c r="N27282" s="53">
        <f ca="1"/>
        <v>9</v>
      </c>
      <c r="O27282" s="53" t="str">
        <f ca="1"/>
        <v>1974-09</v>
      </c>
    </row>
    <row r="27283" spans="12:15" x14ac:dyDescent="0.4">
      <c r="L27283" s="56">
        <f ca="1"/>
        <v>27282</v>
      </c>
      <c r="M27283" s="53">
        <f ca="1"/>
        <v>1974</v>
      </c>
      <c r="N27283" s="53">
        <f ca="1"/>
        <v>9</v>
      </c>
      <c r="O27283" s="53" t="str">
        <f ca="1"/>
        <v>1974-09</v>
      </c>
    </row>
    <row r="27284" spans="12:15" x14ac:dyDescent="0.4">
      <c r="L27284" s="56">
        <f ca="1"/>
        <v>27283</v>
      </c>
      <c r="M27284" s="53">
        <f ca="1"/>
        <v>1974</v>
      </c>
      <c r="N27284" s="53">
        <f ca="1"/>
        <v>9</v>
      </c>
      <c r="O27284" s="53" t="str">
        <f ca="1"/>
        <v>1974-09</v>
      </c>
    </row>
    <row r="27285" spans="12:15" x14ac:dyDescent="0.4">
      <c r="L27285" s="56">
        <f ca="1"/>
        <v>27284</v>
      </c>
      <c r="M27285" s="53">
        <f ca="1"/>
        <v>1974</v>
      </c>
      <c r="N27285" s="53">
        <f ca="1"/>
        <v>9</v>
      </c>
      <c r="O27285" s="53" t="str">
        <f ca="1"/>
        <v>1974-09</v>
      </c>
    </row>
    <row r="27286" spans="12:15" x14ac:dyDescent="0.4">
      <c r="L27286" s="56">
        <f ca="1"/>
        <v>27285</v>
      </c>
      <c r="M27286" s="53">
        <f ca="1"/>
        <v>1974</v>
      </c>
      <c r="N27286" s="53">
        <f ca="1"/>
        <v>9</v>
      </c>
      <c r="O27286" s="53" t="str">
        <f ca="1"/>
        <v>1974-09</v>
      </c>
    </row>
    <row r="27287" spans="12:15" x14ac:dyDescent="0.4">
      <c r="L27287" s="56">
        <f ca="1"/>
        <v>27286</v>
      </c>
      <c r="M27287" s="53">
        <f ca="1"/>
        <v>1974</v>
      </c>
      <c r="N27287" s="53">
        <f ca="1"/>
        <v>9</v>
      </c>
      <c r="O27287" s="53" t="str">
        <f ca="1"/>
        <v>1974-09</v>
      </c>
    </row>
    <row r="27288" spans="12:15" x14ac:dyDescent="0.4">
      <c r="L27288" s="56">
        <f ca="1"/>
        <v>27287</v>
      </c>
      <c r="M27288" s="53">
        <f ca="1"/>
        <v>1974</v>
      </c>
      <c r="N27288" s="53">
        <f ca="1"/>
        <v>9</v>
      </c>
      <c r="O27288" s="53" t="str">
        <f ca="1"/>
        <v>1974-09</v>
      </c>
    </row>
    <row r="27289" spans="12:15" x14ac:dyDescent="0.4">
      <c r="L27289" s="56">
        <f ca="1"/>
        <v>27288</v>
      </c>
      <c r="M27289" s="53">
        <f ca="1"/>
        <v>1974</v>
      </c>
      <c r="N27289" s="53">
        <f ca="1"/>
        <v>9</v>
      </c>
      <c r="O27289" s="53" t="str">
        <f ca="1"/>
        <v>1974-09</v>
      </c>
    </row>
    <row r="27290" spans="12:15" x14ac:dyDescent="0.4">
      <c r="L27290" s="56">
        <f ca="1"/>
        <v>27289</v>
      </c>
      <c r="M27290" s="53">
        <f ca="1"/>
        <v>1974</v>
      </c>
      <c r="N27290" s="53">
        <f ca="1"/>
        <v>9</v>
      </c>
      <c r="O27290" s="53" t="str">
        <f ca="1"/>
        <v>1974-09</v>
      </c>
    </row>
    <row r="27291" spans="12:15" x14ac:dyDescent="0.4">
      <c r="L27291" s="56">
        <f ca="1"/>
        <v>27290</v>
      </c>
      <c r="M27291" s="53">
        <f ca="1"/>
        <v>1974</v>
      </c>
      <c r="N27291" s="53">
        <f ca="1"/>
        <v>9</v>
      </c>
      <c r="O27291" s="53" t="str">
        <f ca="1"/>
        <v>1974-09</v>
      </c>
    </row>
    <row r="27292" spans="12:15" x14ac:dyDescent="0.4">
      <c r="L27292" s="56">
        <f ca="1"/>
        <v>27291</v>
      </c>
      <c r="M27292" s="53">
        <f ca="1"/>
        <v>1974</v>
      </c>
      <c r="N27292" s="53">
        <f ca="1"/>
        <v>9</v>
      </c>
      <c r="O27292" s="53" t="str">
        <f ca="1"/>
        <v>1974-09</v>
      </c>
    </row>
    <row r="27293" spans="12:15" x14ac:dyDescent="0.4">
      <c r="L27293" s="56">
        <f ca="1"/>
        <v>27292</v>
      </c>
      <c r="M27293" s="53">
        <f ca="1"/>
        <v>1974</v>
      </c>
      <c r="N27293" s="53">
        <f ca="1"/>
        <v>9</v>
      </c>
      <c r="O27293" s="53" t="str">
        <f ca="1"/>
        <v>1974-09</v>
      </c>
    </row>
    <row r="27294" spans="12:15" x14ac:dyDescent="0.4">
      <c r="L27294" s="56">
        <f ca="1"/>
        <v>27293</v>
      </c>
      <c r="M27294" s="53">
        <f ca="1"/>
        <v>1974</v>
      </c>
      <c r="N27294" s="53">
        <f ca="1"/>
        <v>9</v>
      </c>
      <c r="O27294" s="53" t="str">
        <f ca="1"/>
        <v>1974-09</v>
      </c>
    </row>
    <row r="27295" spans="12:15" x14ac:dyDescent="0.4">
      <c r="L27295" s="56">
        <f ca="1"/>
        <v>27294</v>
      </c>
      <c r="M27295" s="53">
        <f ca="1"/>
        <v>1974</v>
      </c>
      <c r="N27295" s="53">
        <f ca="1"/>
        <v>9</v>
      </c>
      <c r="O27295" s="53" t="str">
        <f ca="1"/>
        <v>1974-09</v>
      </c>
    </row>
    <row r="27296" spans="12:15" x14ac:dyDescent="0.4">
      <c r="L27296" s="56">
        <f ca="1"/>
        <v>27295</v>
      </c>
      <c r="M27296" s="53">
        <f ca="1"/>
        <v>1974</v>
      </c>
      <c r="N27296" s="53">
        <f ca="1"/>
        <v>9</v>
      </c>
      <c r="O27296" s="53" t="str">
        <f ca="1"/>
        <v>1974-09</v>
      </c>
    </row>
    <row r="27297" spans="12:15" x14ac:dyDescent="0.4">
      <c r="L27297" s="56">
        <f ca="1"/>
        <v>27296</v>
      </c>
      <c r="M27297" s="53">
        <f ca="1"/>
        <v>1974</v>
      </c>
      <c r="N27297" s="53">
        <f ca="1"/>
        <v>9</v>
      </c>
      <c r="O27297" s="53" t="str">
        <f ca="1"/>
        <v>1974-09</v>
      </c>
    </row>
    <row r="27298" spans="12:15" x14ac:dyDescent="0.4">
      <c r="L27298" s="56">
        <f ca="1"/>
        <v>27297</v>
      </c>
      <c r="M27298" s="53">
        <f ca="1"/>
        <v>1974</v>
      </c>
      <c r="N27298" s="53">
        <f ca="1"/>
        <v>9</v>
      </c>
      <c r="O27298" s="53" t="str">
        <f ca="1"/>
        <v>1974-09</v>
      </c>
    </row>
    <row r="27299" spans="12:15" x14ac:dyDescent="0.4">
      <c r="L27299" s="56">
        <f ca="1"/>
        <v>27298</v>
      </c>
      <c r="M27299" s="53">
        <f ca="1"/>
        <v>1974</v>
      </c>
      <c r="N27299" s="53">
        <f ca="1"/>
        <v>9</v>
      </c>
      <c r="O27299" s="53" t="str">
        <f ca="1"/>
        <v>1974-09</v>
      </c>
    </row>
    <row r="27300" spans="12:15" x14ac:dyDescent="0.4">
      <c r="L27300" s="56">
        <f ca="1"/>
        <v>27299</v>
      </c>
      <c r="M27300" s="53">
        <f ca="1"/>
        <v>1974</v>
      </c>
      <c r="N27300" s="53">
        <f ca="1"/>
        <v>9</v>
      </c>
      <c r="O27300" s="53" t="str">
        <f ca="1"/>
        <v>1974-09</v>
      </c>
    </row>
    <row r="27301" spans="12:15" x14ac:dyDescent="0.4">
      <c r="L27301" s="56">
        <f ca="1"/>
        <v>27300</v>
      </c>
      <c r="M27301" s="53">
        <f ca="1"/>
        <v>1974</v>
      </c>
      <c r="N27301" s="53">
        <f ca="1"/>
        <v>9</v>
      </c>
      <c r="O27301" s="53" t="str">
        <f ca="1"/>
        <v>1974-09</v>
      </c>
    </row>
    <row r="27302" spans="12:15" x14ac:dyDescent="0.4">
      <c r="L27302" s="56">
        <f ca="1"/>
        <v>27301</v>
      </c>
      <c r="M27302" s="53">
        <f ca="1"/>
        <v>1974</v>
      </c>
      <c r="N27302" s="53">
        <f ca="1"/>
        <v>9</v>
      </c>
      <c r="O27302" s="53" t="str">
        <f ca="1"/>
        <v>1974-09</v>
      </c>
    </row>
    <row r="27303" spans="12:15" x14ac:dyDescent="0.4">
      <c r="L27303" s="56">
        <f ca="1"/>
        <v>27302</v>
      </c>
      <c r="M27303" s="53">
        <f ca="1"/>
        <v>1974</v>
      </c>
      <c r="N27303" s="53">
        <f ca="1"/>
        <v>9</v>
      </c>
      <c r="O27303" s="53" t="str">
        <f ca="1"/>
        <v>1974-09</v>
      </c>
    </row>
    <row r="27304" spans="12:15" x14ac:dyDescent="0.4">
      <c r="L27304" s="56">
        <f ca="1"/>
        <v>27303</v>
      </c>
      <c r="M27304" s="53">
        <f ca="1"/>
        <v>1974</v>
      </c>
      <c r="N27304" s="53">
        <f ca="1"/>
        <v>10</v>
      </c>
      <c r="O27304" s="53" t="str">
        <f ca="1"/>
        <v>1974-10</v>
      </c>
    </row>
    <row r="27305" spans="12:15" x14ac:dyDescent="0.4">
      <c r="L27305" s="56">
        <f ca="1"/>
        <v>27304</v>
      </c>
      <c r="M27305" s="53">
        <f ca="1"/>
        <v>1974</v>
      </c>
      <c r="N27305" s="53">
        <f ca="1"/>
        <v>10</v>
      </c>
      <c r="O27305" s="53" t="str">
        <f ca="1"/>
        <v>1974-10</v>
      </c>
    </row>
    <row r="27306" spans="12:15" x14ac:dyDescent="0.4">
      <c r="L27306" s="56">
        <f ca="1"/>
        <v>27305</v>
      </c>
      <c r="M27306" s="53">
        <f ca="1"/>
        <v>1974</v>
      </c>
      <c r="N27306" s="53">
        <f ca="1"/>
        <v>10</v>
      </c>
      <c r="O27306" s="53" t="str">
        <f ca="1"/>
        <v>1974-10</v>
      </c>
    </row>
    <row r="27307" spans="12:15" x14ac:dyDescent="0.4">
      <c r="L27307" s="56">
        <f ca="1"/>
        <v>27306</v>
      </c>
      <c r="M27307" s="53">
        <f ca="1"/>
        <v>1974</v>
      </c>
      <c r="N27307" s="53">
        <f ca="1"/>
        <v>10</v>
      </c>
      <c r="O27307" s="53" t="str">
        <f ca="1"/>
        <v>1974-10</v>
      </c>
    </row>
    <row r="27308" spans="12:15" x14ac:dyDescent="0.4">
      <c r="L27308" s="56">
        <f ca="1"/>
        <v>27307</v>
      </c>
      <c r="M27308" s="53">
        <f ca="1"/>
        <v>1974</v>
      </c>
      <c r="N27308" s="53">
        <f ca="1"/>
        <v>10</v>
      </c>
      <c r="O27308" s="53" t="str">
        <f ca="1"/>
        <v>1974-10</v>
      </c>
    </row>
    <row r="27309" spans="12:15" x14ac:dyDescent="0.4">
      <c r="L27309" s="56">
        <f ca="1"/>
        <v>27308</v>
      </c>
      <c r="M27309" s="53">
        <f ca="1"/>
        <v>1974</v>
      </c>
      <c r="N27309" s="53">
        <f ca="1"/>
        <v>10</v>
      </c>
      <c r="O27309" s="53" t="str">
        <f ca="1"/>
        <v>1974-10</v>
      </c>
    </row>
    <row r="27310" spans="12:15" x14ac:dyDescent="0.4">
      <c r="L27310" s="56">
        <f ca="1"/>
        <v>27309</v>
      </c>
      <c r="M27310" s="53">
        <f ca="1"/>
        <v>1974</v>
      </c>
      <c r="N27310" s="53">
        <f ca="1"/>
        <v>10</v>
      </c>
      <c r="O27310" s="53" t="str">
        <f ca="1"/>
        <v>1974-10</v>
      </c>
    </row>
    <row r="27311" spans="12:15" x14ac:dyDescent="0.4">
      <c r="L27311" s="56">
        <f ca="1"/>
        <v>27310</v>
      </c>
      <c r="M27311" s="53">
        <f ca="1"/>
        <v>1974</v>
      </c>
      <c r="N27311" s="53">
        <f ca="1"/>
        <v>10</v>
      </c>
      <c r="O27311" s="53" t="str">
        <f ca="1"/>
        <v>1974-10</v>
      </c>
    </row>
    <row r="27312" spans="12:15" x14ac:dyDescent="0.4">
      <c r="L27312" s="56">
        <f ca="1"/>
        <v>27311</v>
      </c>
      <c r="M27312" s="53">
        <f ca="1"/>
        <v>1974</v>
      </c>
      <c r="N27312" s="53">
        <f ca="1"/>
        <v>10</v>
      </c>
      <c r="O27312" s="53" t="str">
        <f ca="1"/>
        <v>1974-10</v>
      </c>
    </row>
    <row r="27313" spans="12:15" x14ac:dyDescent="0.4">
      <c r="L27313" s="56">
        <f ca="1"/>
        <v>27312</v>
      </c>
      <c r="M27313" s="53">
        <f ca="1"/>
        <v>1974</v>
      </c>
      <c r="N27313" s="53">
        <f ca="1"/>
        <v>10</v>
      </c>
      <c r="O27313" s="53" t="str">
        <f ca="1"/>
        <v>1974-10</v>
      </c>
    </row>
    <row r="27314" spans="12:15" x14ac:dyDescent="0.4">
      <c r="L27314" s="56">
        <f ca="1"/>
        <v>27313</v>
      </c>
      <c r="M27314" s="53">
        <f ca="1"/>
        <v>1974</v>
      </c>
      <c r="N27314" s="53">
        <f ca="1"/>
        <v>10</v>
      </c>
      <c r="O27314" s="53" t="str">
        <f ca="1"/>
        <v>1974-10</v>
      </c>
    </row>
    <row r="27315" spans="12:15" x14ac:dyDescent="0.4">
      <c r="L27315" s="56">
        <f ca="1"/>
        <v>27314</v>
      </c>
      <c r="M27315" s="53">
        <f ca="1"/>
        <v>1974</v>
      </c>
      <c r="N27315" s="53">
        <f ca="1"/>
        <v>10</v>
      </c>
      <c r="O27315" s="53" t="str">
        <f ca="1"/>
        <v>1974-10</v>
      </c>
    </row>
    <row r="27316" spans="12:15" x14ac:dyDescent="0.4">
      <c r="L27316" s="56">
        <f ca="1"/>
        <v>27315</v>
      </c>
      <c r="M27316" s="53">
        <f ca="1"/>
        <v>1974</v>
      </c>
      <c r="N27316" s="53">
        <f ca="1"/>
        <v>10</v>
      </c>
      <c r="O27316" s="53" t="str">
        <f ca="1"/>
        <v>1974-10</v>
      </c>
    </row>
    <row r="27317" spans="12:15" x14ac:dyDescent="0.4">
      <c r="L27317" s="56">
        <f ca="1"/>
        <v>27316</v>
      </c>
      <c r="M27317" s="53">
        <f ca="1"/>
        <v>1974</v>
      </c>
      <c r="N27317" s="53">
        <f ca="1"/>
        <v>10</v>
      </c>
      <c r="O27317" s="53" t="str">
        <f ca="1"/>
        <v>1974-10</v>
      </c>
    </row>
    <row r="27318" spans="12:15" x14ac:dyDescent="0.4">
      <c r="L27318" s="56">
        <f ca="1"/>
        <v>27317</v>
      </c>
      <c r="M27318" s="53">
        <f ca="1"/>
        <v>1974</v>
      </c>
      <c r="N27318" s="53">
        <f ca="1"/>
        <v>10</v>
      </c>
      <c r="O27318" s="53" t="str">
        <f ca="1"/>
        <v>1974-10</v>
      </c>
    </row>
    <row r="27319" spans="12:15" x14ac:dyDescent="0.4">
      <c r="L27319" s="56">
        <f ca="1"/>
        <v>27318</v>
      </c>
      <c r="M27319" s="53">
        <f ca="1"/>
        <v>1974</v>
      </c>
      <c r="N27319" s="53">
        <f ca="1"/>
        <v>10</v>
      </c>
      <c r="O27319" s="53" t="str">
        <f ca="1"/>
        <v>1974-10</v>
      </c>
    </row>
    <row r="27320" spans="12:15" x14ac:dyDescent="0.4">
      <c r="L27320" s="56">
        <f ca="1"/>
        <v>27319</v>
      </c>
      <c r="M27320" s="53">
        <f ca="1"/>
        <v>1974</v>
      </c>
      <c r="N27320" s="53">
        <f ca="1"/>
        <v>10</v>
      </c>
      <c r="O27320" s="53" t="str">
        <f ca="1"/>
        <v>1974-10</v>
      </c>
    </row>
    <row r="27321" spans="12:15" x14ac:dyDescent="0.4">
      <c r="L27321" s="56">
        <f ca="1"/>
        <v>27320</v>
      </c>
      <c r="M27321" s="53">
        <f ca="1"/>
        <v>1974</v>
      </c>
      <c r="N27321" s="53">
        <f ca="1"/>
        <v>10</v>
      </c>
      <c r="O27321" s="53" t="str">
        <f ca="1"/>
        <v>1974-10</v>
      </c>
    </row>
    <row r="27322" spans="12:15" x14ac:dyDescent="0.4">
      <c r="L27322" s="56">
        <f ca="1"/>
        <v>27321</v>
      </c>
      <c r="M27322" s="53">
        <f ca="1"/>
        <v>1974</v>
      </c>
      <c r="N27322" s="53">
        <f ca="1"/>
        <v>10</v>
      </c>
      <c r="O27322" s="53" t="str">
        <f ca="1"/>
        <v>1974-10</v>
      </c>
    </row>
    <row r="27323" spans="12:15" x14ac:dyDescent="0.4">
      <c r="L27323" s="56">
        <f ca="1"/>
        <v>27322</v>
      </c>
      <c r="M27323" s="53">
        <f ca="1"/>
        <v>1974</v>
      </c>
      <c r="N27323" s="53">
        <f ca="1"/>
        <v>10</v>
      </c>
      <c r="O27323" s="53" t="str">
        <f ca="1"/>
        <v>1974-10</v>
      </c>
    </row>
    <row r="27324" spans="12:15" x14ac:dyDescent="0.4">
      <c r="L27324" s="56">
        <f ca="1"/>
        <v>27323</v>
      </c>
      <c r="M27324" s="53">
        <f ca="1"/>
        <v>1974</v>
      </c>
      <c r="N27324" s="53">
        <f ca="1"/>
        <v>10</v>
      </c>
      <c r="O27324" s="53" t="str">
        <f ca="1"/>
        <v>1974-10</v>
      </c>
    </row>
    <row r="27325" spans="12:15" x14ac:dyDescent="0.4">
      <c r="L27325" s="56">
        <f ca="1"/>
        <v>27324</v>
      </c>
      <c r="M27325" s="53">
        <f ca="1"/>
        <v>1974</v>
      </c>
      <c r="N27325" s="53">
        <f ca="1"/>
        <v>10</v>
      </c>
      <c r="O27325" s="53" t="str">
        <f ca="1"/>
        <v>1974-10</v>
      </c>
    </row>
    <row r="27326" spans="12:15" x14ac:dyDescent="0.4">
      <c r="L27326" s="56">
        <f ca="1"/>
        <v>27325</v>
      </c>
      <c r="M27326" s="53">
        <f ca="1"/>
        <v>1974</v>
      </c>
      <c r="N27326" s="53">
        <f ca="1"/>
        <v>10</v>
      </c>
      <c r="O27326" s="53" t="str">
        <f ca="1"/>
        <v>1974-10</v>
      </c>
    </row>
    <row r="27327" spans="12:15" x14ac:dyDescent="0.4">
      <c r="L27327" s="56">
        <f ca="1"/>
        <v>27326</v>
      </c>
      <c r="M27327" s="53">
        <f ca="1"/>
        <v>1974</v>
      </c>
      <c r="N27327" s="53">
        <f ca="1"/>
        <v>10</v>
      </c>
      <c r="O27327" s="53" t="str">
        <f ca="1"/>
        <v>1974-10</v>
      </c>
    </row>
    <row r="27328" spans="12:15" x14ac:dyDescent="0.4">
      <c r="L27328" s="56">
        <f ca="1"/>
        <v>27327</v>
      </c>
      <c r="M27328" s="53">
        <f ca="1"/>
        <v>1974</v>
      </c>
      <c r="N27328" s="53">
        <f ca="1"/>
        <v>10</v>
      </c>
      <c r="O27328" s="53" t="str">
        <f ca="1"/>
        <v>1974-10</v>
      </c>
    </row>
    <row r="27329" spans="12:15" x14ac:dyDescent="0.4">
      <c r="L27329" s="56">
        <f ca="1"/>
        <v>27328</v>
      </c>
      <c r="M27329" s="53">
        <f ca="1"/>
        <v>1974</v>
      </c>
      <c r="N27329" s="53">
        <f ca="1"/>
        <v>10</v>
      </c>
      <c r="O27329" s="53" t="str">
        <f ca="1"/>
        <v>1974-10</v>
      </c>
    </row>
    <row r="27330" spans="12:15" x14ac:dyDescent="0.4">
      <c r="L27330" s="56">
        <f ca="1"/>
        <v>27329</v>
      </c>
      <c r="M27330" s="53">
        <f ca="1"/>
        <v>1974</v>
      </c>
      <c r="N27330" s="53">
        <f ca="1"/>
        <v>10</v>
      </c>
      <c r="O27330" s="53" t="str">
        <f ca="1"/>
        <v>1974-10</v>
      </c>
    </row>
    <row r="27331" spans="12:15" x14ac:dyDescent="0.4">
      <c r="L27331" s="56">
        <f ca="1"/>
        <v>27330</v>
      </c>
      <c r="M27331" s="53">
        <f ca="1"/>
        <v>1974</v>
      </c>
      <c r="N27331" s="53">
        <f ca="1"/>
        <v>10</v>
      </c>
      <c r="O27331" s="53" t="str">
        <f ca="1"/>
        <v>1974-10</v>
      </c>
    </row>
    <row r="27332" spans="12:15" x14ac:dyDescent="0.4">
      <c r="L27332" s="56">
        <f ca="1"/>
        <v>27331</v>
      </c>
      <c r="M27332" s="53">
        <f ca="1"/>
        <v>1974</v>
      </c>
      <c r="N27332" s="53">
        <f ca="1"/>
        <v>10</v>
      </c>
      <c r="O27332" s="53" t="str">
        <f ca="1"/>
        <v>1974-10</v>
      </c>
    </row>
    <row r="27333" spans="12:15" x14ac:dyDescent="0.4">
      <c r="L27333" s="56">
        <f ca="1"/>
        <v>27332</v>
      </c>
      <c r="M27333" s="53">
        <f ca="1"/>
        <v>1974</v>
      </c>
      <c r="N27333" s="53">
        <f ca="1"/>
        <v>10</v>
      </c>
      <c r="O27333" s="53" t="str">
        <f ca="1"/>
        <v>1974-10</v>
      </c>
    </row>
    <row r="27334" spans="12:15" x14ac:dyDescent="0.4">
      <c r="L27334" s="56">
        <f ca="1"/>
        <v>27333</v>
      </c>
      <c r="M27334" s="53">
        <f ca="1"/>
        <v>1974</v>
      </c>
      <c r="N27334" s="53">
        <f ca="1"/>
        <v>10</v>
      </c>
      <c r="O27334" s="53" t="str">
        <f ca="1"/>
        <v>1974-10</v>
      </c>
    </row>
    <row r="27335" spans="12:15" x14ac:dyDescent="0.4">
      <c r="L27335" s="56">
        <f ca="1"/>
        <v>27334</v>
      </c>
      <c r="M27335" s="53">
        <f ca="1"/>
        <v>1974</v>
      </c>
      <c r="N27335" s="53">
        <f ca="1"/>
        <v>11</v>
      </c>
      <c r="O27335" s="53" t="str">
        <f ca="1"/>
        <v>1974-11</v>
      </c>
    </row>
    <row r="27336" spans="12:15" x14ac:dyDescent="0.4">
      <c r="L27336" s="56">
        <f ca="1"/>
        <v>27335</v>
      </c>
      <c r="M27336" s="53">
        <f ca="1"/>
        <v>1974</v>
      </c>
      <c r="N27336" s="53">
        <f ca="1"/>
        <v>11</v>
      </c>
      <c r="O27336" s="53" t="str">
        <f ca="1"/>
        <v>1974-11</v>
      </c>
    </row>
    <row r="27337" spans="12:15" x14ac:dyDescent="0.4">
      <c r="L27337" s="56">
        <f ca="1"/>
        <v>27336</v>
      </c>
      <c r="M27337" s="53">
        <f ca="1"/>
        <v>1974</v>
      </c>
      <c r="N27337" s="53">
        <f ca="1"/>
        <v>11</v>
      </c>
      <c r="O27337" s="53" t="str">
        <f ca="1"/>
        <v>1974-11</v>
      </c>
    </row>
    <row r="27338" spans="12:15" x14ac:dyDescent="0.4">
      <c r="L27338" s="56">
        <f ca="1"/>
        <v>27337</v>
      </c>
      <c r="M27338" s="53">
        <f ca="1"/>
        <v>1974</v>
      </c>
      <c r="N27338" s="53">
        <f ca="1"/>
        <v>11</v>
      </c>
      <c r="O27338" s="53" t="str">
        <f ca="1"/>
        <v>1974-11</v>
      </c>
    </row>
    <row r="27339" spans="12:15" x14ac:dyDescent="0.4">
      <c r="L27339" s="56">
        <f ca="1"/>
        <v>27338</v>
      </c>
      <c r="M27339" s="53">
        <f ca="1"/>
        <v>1974</v>
      </c>
      <c r="N27339" s="53">
        <f ca="1"/>
        <v>11</v>
      </c>
      <c r="O27339" s="53" t="str">
        <f ca="1"/>
        <v>1974-11</v>
      </c>
    </row>
    <row r="27340" spans="12:15" x14ac:dyDescent="0.4">
      <c r="L27340" s="56">
        <f ca="1"/>
        <v>27339</v>
      </c>
      <c r="M27340" s="53">
        <f ca="1"/>
        <v>1974</v>
      </c>
      <c r="N27340" s="53">
        <f ca="1"/>
        <v>11</v>
      </c>
      <c r="O27340" s="53" t="str">
        <f ca="1"/>
        <v>1974-11</v>
      </c>
    </row>
    <row r="27341" spans="12:15" x14ac:dyDescent="0.4">
      <c r="L27341" s="56">
        <f ca="1"/>
        <v>27340</v>
      </c>
      <c r="M27341" s="53">
        <f ca="1"/>
        <v>1974</v>
      </c>
      <c r="N27341" s="53">
        <f ca="1"/>
        <v>11</v>
      </c>
      <c r="O27341" s="53" t="str">
        <f ca="1"/>
        <v>1974-11</v>
      </c>
    </row>
    <row r="27342" spans="12:15" x14ac:dyDescent="0.4">
      <c r="L27342" s="56">
        <f ca="1"/>
        <v>27341</v>
      </c>
      <c r="M27342" s="53">
        <f ca="1"/>
        <v>1974</v>
      </c>
      <c r="N27342" s="53">
        <f ca="1"/>
        <v>11</v>
      </c>
      <c r="O27342" s="53" t="str">
        <f ca="1"/>
        <v>1974-11</v>
      </c>
    </row>
    <row r="27343" spans="12:15" x14ac:dyDescent="0.4">
      <c r="L27343" s="56">
        <f ca="1"/>
        <v>27342</v>
      </c>
      <c r="M27343" s="53">
        <f ca="1"/>
        <v>1974</v>
      </c>
      <c r="N27343" s="53">
        <f ca="1"/>
        <v>11</v>
      </c>
      <c r="O27343" s="53" t="str">
        <f ca="1"/>
        <v>1974-11</v>
      </c>
    </row>
    <row r="27344" spans="12:15" x14ac:dyDescent="0.4">
      <c r="L27344" s="56">
        <f ca="1"/>
        <v>27343</v>
      </c>
      <c r="M27344" s="53">
        <f ca="1"/>
        <v>1974</v>
      </c>
      <c r="N27344" s="53">
        <f ca="1"/>
        <v>11</v>
      </c>
      <c r="O27344" s="53" t="str">
        <f ca="1"/>
        <v>1974-11</v>
      </c>
    </row>
    <row r="27345" spans="12:15" x14ac:dyDescent="0.4">
      <c r="L27345" s="56">
        <f ca="1"/>
        <v>27344</v>
      </c>
      <c r="M27345" s="53">
        <f ca="1"/>
        <v>1974</v>
      </c>
      <c r="N27345" s="53">
        <f ca="1"/>
        <v>11</v>
      </c>
      <c r="O27345" s="53" t="str">
        <f ca="1"/>
        <v>1974-11</v>
      </c>
    </row>
    <row r="27346" spans="12:15" x14ac:dyDescent="0.4">
      <c r="L27346" s="56">
        <f ca="1"/>
        <v>27345</v>
      </c>
      <c r="M27346" s="53">
        <f ca="1"/>
        <v>1974</v>
      </c>
      <c r="N27346" s="53">
        <f ca="1"/>
        <v>11</v>
      </c>
      <c r="O27346" s="53" t="str">
        <f ca="1"/>
        <v>1974-11</v>
      </c>
    </row>
    <row r="27347" spans="12:15" x14ac:dyDescent="0.4">
      <c r="L27347" s="56">
        <f ca="1"/>
        <v>27346</v>
      </c>
      <c r="M27347" s="53">
        <f ca="1"/>
        <v>1974</v>
      </c>
      <c r="N27347" s="53">
        <f ca="1"/>
        <v>11</v>
      </c>
      <c r="O27347" s="53" t="str">
        <f ca="1"/>
        <v>1974-11</v>
      </c>
    </row>
    <row r="27348" spans="12:15" x14ac:dyDescent="0.4">
      <c r="L27348" s="56">
        <f ca="1"/>
        <v>27347</v>
      </c>
      <c r="M27348" s="53">
        <f ca="1"/>
        <v>1974</v>
      </c>
      <c r="N27348" s="53">
        <f ca="1"/>
        <v>11</v>
      </c>
      <c r="O27348" s="53" t="str">
        <f ca="1"/>
        <v>1974-11</v>
      </c>
    </row>
    <row r="27349" spans="12:15" x14ac:dyDescent="0.4">
      <c r="L27349" s="56">
        <f ca="1"/>
        <v>27348</v>
      </c>
      <c r="M27349" s="53">
        <f ca="1"/>
        <v>1974</v>
      </c>
      <c r="N27349" s="53">
        <f ca="1"/>
        <v>11</v>
      </c>
      <c r="O27349" s="53" t="str">
        <f ca="1"/>
        <v>1974-11</v>
      </c>
    </row>
    <row r="27350" spans="12:15" x14ac:dyDescent="0.4">
      <c r="L27350" s="56">
        <f ca="1"/>
        <v>27349</v>
      </c>
      <c r="M27350" s="53">
        <f ca="1"/>
        <v>1974</v>
      </c>
      <c r="N27350" s="53">
        <f ca="1"/>
        <v>11</v>
      </c>
      <c r="O27350" s="53" t="str">
        <f ca="1"/>
        <v>1974-11</v>
      </c>
    </row>
    <row r="27351" spans="12:15" x14ac:dyDescent="0.4">
      <c r="L27351" s="56">
        <f ca="1"/>
        <v>27350</v>
      </c>
      <c r="M27351" s="53">
        <f ca="1"/>
        <v>1974</v>
      </c>
      <c r="N27351" s="53">
        <f ca="1"/>
        <v>11</v>
      </c>
      <c r="O27351" s="53" t="str">
        <f ca="1"/>
        <v>1974-11</v>
      </c>
    </row>
    <row r="27352" spans="12:15" x14ac:dyDescent="0.4">
      <c r="L27352" s="56">
        <f ca="1"/>
        <v>27351</v>
      </c>
      <c r="M27352" s="53">
        <f ca="1"/>
        <v>1974</v>
      </c>
      <c r="N27352" s="53">
        <f ca="1"/>
        <v>11</v>
      </c>
      <c r="O27352" s="53" t="str">
        <f ca="1"/>
        <v>1974-11</v>
      </c>
    </row>
    <row r="27353" spans="12:15" x14ac:dyDescent="0.4">
      <c r="L27353" s="56">
        <f ca="1"/>
        <v>27352</v>
      </c>
      <c r="M27353" s="53">
        <f ca="1"/>
        <v>1974</v>
      </c>
      <c r="N27353" s="53">
        <f ca="1"/>
        <v>11</v>
      </c>
      <c r="O27353" s="53" t="str">
        <f ca="1"/>
        <v>1974-11</v>
      </c>
    </row>
    <row r="27354" spans="12:15" x14ac:dyDescent="0.4">
      <c r="L27354" s="56">
        <f ca="1"/>
        <v>27353</v>
      </c>
      <c r="M27354" s="53">
        <f ca="1"/>
        <v>1974</v>
      </c>
      <c r="N27354" s="53">
        <f ca="1"/>
        <v>11</v>
      </c>
      <c r="O27354" s="53" t="str">
        <f ca="1"/>
        <v>1974-11</v>
      </c>
    </row>
    <row r="27355" spans="12:15" x14ac:dyDescent="0.4">
      <c r="L27355" s="56">
        <f ca="1"/>
        <v>27354</v>
      </c>
      <c r="M27355" s="53">
        <f ca="1"/>
        <v>1974</v>
      </c>
      <c r="N27355" s="53">
        <f ca="1"/>
        <v>11</v>
      </c>
      <c r="O27355" s="53" t="str">
        <f ca="1"/>
        <v>1974-11</v>
      </c>
    </row>
    <row r="27356" spans="12:15" x14ac:dyDescent="0.4">
      <c r="L27356" s="56">
        <f ca="1"/>
        <v>27355</v>
      </c>
      <c r="M27356" s="53">
        <f ca="1"/>
        <v>1974</v>
      </c>
      <c r="N27356" s="53">
        <f ca="1"/>
        <v>11</v>
      </c>
      <c r="O27356" s="53" t="str">
        <f ca="1"/>
        <v>1974-11</v>
      </c>
    </row>
    <row r="27357" spans="12:15" x14ac:dyDescent="0.4">
      <c r="L27357" s="56">
        <f ca="1"/>
        <v>27356</v>
      </c>
      <c r="M27357" s="53">
        <f ca="1"/>
        <v>1974</v>
      </c>
      <c r="N27357" s="53">
        <f ca="1"/>
        <v>11</v>
      </c>
      <c r="O27357" s="53" t="str">
        <f ca="1"/>
        <v>1974-11</v>
      </c>
    </row>
    <row r="27358" spans="12:15" x14ac:dyDescent="0.4">
      <c r="L27358" s="56">
        <f ca="1"/>
        <v>27357</v>
      </c>
      <c r="M27358" s="53">
        <f ca="1"/>
        <v>1974</v>
      </c>
      <c r="N27358" s="53">
        <f ca="1"/>
        <v>11</v>
      </c>
      <c r="O27358" s="53" t="str">
        <f ca="1"/>
        <v>1974-11</v>
      </c>
    </row>
    <row r="27359" spans="12:15" x14ac:dyDescent="0.4">
      <c r="L27359" s="56">
        <f ca="1"/>
        <v>27358</v>
      </c>
      <c r="M27359" s="53">
        <f ca="1"/>
        <v>1974</v>
      </c>
      <c r="N27359" s="53">
        <f ca="1"/>
        <v>11</v>
      </c>
      <c r="O27359" s="53" t="str">
        <f ca="1"/>
        <v>1974-11</v>
      </c>
    </row>
    <row r="27360" spans="12:15" x14ac:dyDescent="0.4">
      <c r="L27360" s="56">
        <f ca="1"/>
        <v>27359</v>
      </c>
      <c r="M27360" s="53">
        <f ca="1"/>
        <v>1974</v>
      </c>
      <c r="N27360" s="53">
        <f ca="1"/>
        <v>11</v>
      </c>
      <c r="O27360" s="53" t="str">
        <f ca="1"/>
        <v>1974-11</v>
      </c>
    </row>
    <row r="27361" spans="12:15" x14ac:dyDescent="0.4">
      <c r="L27361" s="56">
        <f ca="1"/>
        <v>27360</v>
      </c>
      <c r="M27361" s="53">
        <f ca="1"/>
        <v>1974</v>
      </c>
      <c r="N27361" s="53">
        <f ca="1"/>
        <v>11</v>
      </c>
      <c r="O27361" s="53" t="str">
        <f ca="1"/>
        <v>1974-11</v>
      </c>
    </row>
    <row r="27362" spans="12:15" x14ac:dyDescent="0.4">
      <c r="L27362" s="56">
        <f ca="1"/>
        <v>27361</v>
      </c>
      <c r="M27362" s="53">
        <f ca="1"/>
        <v>1974</v>
      </c>
      <c r="N27362" s="53">
        <f ca="1"/>
        <v>11</v>
      </c>
      <c r="O27362" s="53" t="str">
        <f ca="1"/>
        <v>1974-11</v>
      </c>
    </row>
    <row r="27363" spans="12:15" x14ac:dyDescent="0.4">
      <c r="L27363" s="56">
        <f ca="1"/>
        <v>27362</v>
      </c>
      <c r="M27363" s="53">
        <f ca="1"/>
        <v>1974</v>
      </c>
      <c r="N27363" s="53">
        <f ca="1"/>
        <v>11</v>
      </c>
      <c r="O27363" s="53" t="str">
        <f ca="1"/>
        <v>1974-11</v>
      </c>
    </row>
    <row r="27364" spans="12:15" x14ac:dyDescent="0.4">
      <c r="L27364" s="56">
        <f ca="1"/>
        <v>27363</v>
      </c>
      <c r="M27364" s="53">
        <f ca="1"/>
        <v>1974</v>
      </c>
      <c r="N27364" s="53">
        <f ca="1"/>
        <v>11</v>
      </c>
      <c r="O27364" s="53" t="str">
        <f ca="1"/>
        <v>1974-11</v>
      </c>
    </row>
    <row r="27365" spans="12:15" x14ac:dyDescent="0.4">
      <c r="L27365" s="56">
        <f ca="1"/>
        <v>27364</v>
      </c>
      <c r="M27365" s="53">
        <f ca="1"/>
        <v>1974</v>
      </c>
      <c r="N27365" s="53">
        <f ca="1"/>
        <v>12</v>
      </c>
      <c r="O27365" s="53" t="str">
        <f ca="1"/>
        <v>1974-12</v>
      </c>
    </row>
    <row r="27366" spans="12:15" x14ac:dyDescent="0.4">
      <c r="L27366" s="56">
        <f ca="1"/>
        <v>27365</v>
      </c>
      <c r="M27366" s="53">
        <f ca="1"/>
        <v>1974</v>
      </c>
      <c r="N27366" s="53">
        <f ca="1"/>
        <v>12</v>
      </c>
      <c r="O27366" s="53" t="str">
        <f ca="1"/>
        <v>1974-12</v>
      </c>
    </row>
    <row r="27367" spans="12:15" x14ac:dyDescent="0.4">
      <c r="L27367" s="56">
        <f ca="1"/>
        <v>27366</v>
      </c>
      <c r="M27367" s="53">
        <f ca="1"/>
        <v>1974</v>
      </c>
      <c r="N27367" s="53">
        <f ca="1"/>
        <v>12</v>
      </c>
      <c r="O27367" s="53" t="str">
        <f ca="1"/>
        <v>1974-12</v>
      </c>
    </row>
    <row r="27368" spans="12:15" x14ac:dyDescent="0.4">
      <c r="L27368" s="56">
        <f ca="1"/>
        <v>27367</v>
      </c>
      <c r="M27368" s="53">
        <f ca="1"/>
        <v>1974</v>
      </c>
      <c r="N27368" s="53">
        <f ca="1"/>
        <v>12</v>
      </c>
      <c r="O27368" s="53" t="str">
        <f ca="1"/>
        <v>1974-12</v>
      </c>
    </row>
    <row r="27369" spans="12:15" x14ac:dyDescent="0.4">
      <c r="L27369" s="56">
        <f ca="1"/>
        <v>27368</v>
      </c>
      <c r="M27369" s="53">
        <f ca="1"/>
        <v>1974</v>
      </c>
      <c r="N27369" s="53">
        <f ca="1"/>
        <v>12</v>
      </c>
      <c r="O27369" s="53" t="str">
        <f ca="1"/>
        <v>1974-12</v>
      </c>
    </row>
    <row r="27370" spans="12:15" x14ac:dyDescent="0.4">
      <c r="L27370" s="56">
        <f ca="1"/>
        <v>27369</v>
      </c>
      <c r="M27370" s="53">
        <f ca="1"/>
        <v>1974</v>
      </c>
      <c r="N27370" s="53">
        <f ca="1"/>
        <v>12</v>
      </c>
      <c r="O27370" s="53" t="str">
        <f ca="1"/>
        <v>1974-12</v>
      </c>
    </row>
    <row r="27371" spans="12:15" x14ac:dyDescent="0.4">
      <c r="L27371" s="56">
        <f ca="1"/>
        <v>27370</v>
      </c>
      <c r="M27371" s="53">
        <f ca="1"/>
        <v>1974</v>
      </c>
      <c r="N27371" s="53">
        <f ca="1"/>
        <v>12</v>
      </c>
      <c r="O27371" s="53" t="str">
        <f ca="1"/>
        <v>1974-12</v>
      </c>
    </row>
    <row r="27372" spans="12:15" x14ac:dyDescent="0.4">
      <c r="L27372" s="56">
        <f ca="1"/>
        <v>27371</v>
      </c>
      <c r="M27372" s="53">
        <f ca="1"/>
        <v>1974</v>
      </c>
      <c r="N27372" s="53">
        <f ca="1"/>
        <v>12</v>
      </c>
      <c r="O27372" s="53" t="str">
        <f ca="1"/>
        <v>1974-12</v>
      </c>
    </row>
    <row r="27373" spans="12:15" x14ac:dyDescent="0.4">
      <c r="L27373" s="56">
        <f ca="1"/>
        <v>27372</v>
      </c>
      <c r="M27373" s="53">
        <f ca="1"/>
        <v>1974</v>
      </c>
      <c r="N27373" s="53">
        <f ca="1"/>
        <v>12</v>
      </c>
      <c r="O27373" s="53" t="str">
        <f ca="1"/>
        <v>1974-12</v>
      </c>
    </row>
    <row r="27374" spans="12:15" x14ac:dyDescent="0.4">
      <c r="L27374" s="56">
        <f ca="1"/>
        <v>27373</v>
      </c>
      <c r="M27374" s="53">
        <f ca="1"/>
        <v>1974</v>
      </c>
      <c r="N27374" s="53">
        <f ca="1"/>
        <v>12</v>
      </c>
      <c r="O27374" s="53" t="str">
        <f ca="1"/>
        <v>1974-12</v>
      </c>
    </row>
    <row r="27375" spans="12:15" x14ac:dyDescent="0.4">
      <c r="L27375" s="56">
        <f ca="1"/>
        <v>27374</v>
      </c>
      <c r="M27375" s="53">
        <f ca="1"/>
        <v>1974</v>
      </c>
      <c r="N27375" s="53">
        <f ca="1"/>
        <v>12</v>
      </c>
      <c r="O27375" s="53" t="str">
        <f ca="1"/>
        <v>1974-12</v>
      </c>
    </row>
    <row r="27376" spans="12:15" x14ac:dyDescent="0.4">
      <c r="L27376" s="56">
        <f ca="1"/>
        <v>27375</v>
      </c>
      <c r="M27376" s="53">
        <f ca="1"/>
        <v>1974</v>
      </c>
      <c r="N27376" s="53">
        <f ca="1"/>
        <v>12</v>
      </c>
      <c r="O27376" s="53" t="str">
        <f ca="1"/>
        <v>1974-12</v>
      </c>
    </row>
    <row r="27377" spans="12:15" x14ac:dyDescent="0.4">
      <c r="L27377" s="56">
        <f ca="1"/>
        <v>27376</v>
      </c>
      <c r="M27377" s="53">
        <f ca="1"/>
        <v>1974</v>
      </c>
      <c r="N27377" s="53">
        <f ca="1"/>
        <v>12</v>
      </c>
      <c r="O27377" s="53" t="str">
        <f ca="1"/>
        <v>1974-12</v>
      </c>
    </row>
    <row r="27378" spans="12:15" x14ac:dyDescent="0.4">
      <c r="L27378" s="56">
        <f ca="1"/>
        <v>27377</v>
      </c>
      <c r="M27378" s="53">
        <f ca="1"/>
        <v>1974</v>
      </c>
      <c r="N27378" s="53">
        <f ca="1"/>
        <v>12</v>
      </c>
      <c r="O27378" s="53" t="str">
        <f ca="1"/>
        <v>1974-12</v>
      </c>
    </row>
    <row r="27379" spans="12:15" x14ac:dyDescent="0.4">
      <c r="L27379" s="56">
        <f ca="1"/>
        <v>27378</v>
      </c>
      <c r="M27379" s="53">
        <f ca="1"/>
        <v>1974</v>
      </c>
      <c r="N27379" s="53">
        <f ca="1"/>
        <v>12</v>
      </c>
      <c r="O27379" s="53" t="str">
        <f ca="1"/>
        <v>1974-12</v>
      </c>
    </row>
    <row r="27380" spans="12:15" x14ac:dyDescent="0.4">
      <c r="L27380" s="56">
        <f ca="1"/>
        <v>27379</v>
      </c>
      <c r="M27380" s="53">
        <f ca="1"/>
        <v>1974</v>
      </c>
      <c r="N27380" s="53">
        <f ca="1"/>
        <v>12</v>
      </c>
      <c r="O27380" s="53" t="str">
        <f ca="1"/>
        <v>1974-12</v>
      </c>
    </row>
    <row r="27381" spans="12:15" x14ac:dyDescent="0.4">
      <c r="L27381" s="56">
        <f ca="1"/>
        <v>27380</v>
      </c>
      <c r="M27381" s="53">
        <f ca="1"/>
        <v>1974</v>
      </c>
      <c r="N27381" s="53">
        <f ca="1"/>
        <v>12</v>
      </c>
      <c r="O27381" s="53" t="str">
        <f ca="1"/>
        <v>1974-12</v>
      </c>
    </row>
    <row r="27382" spans="12:15" x14ac:dyDescent="0.4">
      <c r="L27382" s="56">
        <f ca="1"/>
        <v>27381</v>
      </c>
      <c r="M27382" s="53">
        <f ca="1"/>
        <v>1974</v>
      </c>
      <c r="N27382" s="53">
        <f ca="1"/>
        <v>12</v>
      </c>
      <c r="O27382" s="53" t="str">
        <f ca="1"/>
        <v>1974-12</v>
      </c>
    </row>
    <row r="27383" spans="12:15" x14ac:dyDescent="0.4">
      <c r="L27383" s="56">
        <f ca="1"/>
        <v>27382</v>
      </c>
      <c r="M27383" s="53">
        <f ca="1"/>
        <v>1974</v>
      </c>
      <c r="N27383" s="53">
        <f ca="1"/>
        <v>12</v>
      </c>
      <c r="O27383" s="53" t="str">
        <f ca="1"/>
        <v>1974-12</v>
      </c>
    </row>
    <row r="27384" spans="12:15" x14ac:dyDescent="0.4">
      <c r="L27384" s="56">
        <f ca="1"/>
        <v>27383</v>
      </c>
      <c r="M27384" s="53">
        <f ca="1"/>
        <v>1974</v>
      </c>
      <c r="N27384" s="53">
        <f ca="1"/>
        <v>12</v>
      </c>
      <c r="O27384" s="53" t="str">
        <f ca="1"/>
        <v>1974-12</v>
      </c>
    </row>
    <row r="27385" spans="12:15" x14ac:dyDescent="0.4">
      <c r="L27385" s="56">
        <f ca="1"/>
        <v>27384</v>
      </c>
      <c r="M27385" s="53">
        <f ca="1"/>
        <v>1974</v>
      </c>
      <c r="N27385" s="53">
        <f ca="1"/>
        <v>12</v>
      </c>
      <c r="O27385" s="53" t="str">
        <f ca="1"/>
        <v>1974-12</v>
      </c>
    </row>
    <row r="27386" spans="12:15" x14ac:dyDescent="0.4">
      <c r="L27386" s="56">
        <f ca="1"/>
        <v>27385</v>
      </c>
      <c r="M27386" s="53">
        <f ca="1"/>
        <v>1974</v>
      </c>
      <c r="N27386" s="53">
        <f ca="1"/>
        <v>12</v>
      </c>
      <c r="O27386" s="53" t="str">
        <f ca="1"/>
        <v>1974-12</v>
      </c>
    </row>
    <row r="27387" spans="12:15" x14ac:dyDescent="0.4">
      <c r="L27387" s="56">
        <f ca="1"/>
        <v>27386</v>
      </c>
      <c r="M27387" s="53">
        <f ca="1"/>
        <v>1974</v>
      </c>
      <c r="N27387" s="53">
        <f ca="1"/>
        <v>12</v>
      </c>
      <c r="O27387" s="53" t="str">
        <f ca="1"/>
        <v>1974-12</v>
      </c>
    </row>
    <row r="27388" spans="12:15" x14ac:dyDescent="0.4">
      <c r="L27388" s="56">
        <f ca="1"/>
        <v>27387</v>
      </c>
      <c r="M27388" s="53">
        <f ca="1"/>
        <v>1974</v>
      </c>
      <c r="N27388" s="53">
        <f ca="1"/>
        <v>12</v>
      </c>
      <c r="O27388" s="53" t="str">
        <f ca="1"/>
        <v>1974-12</v>
      </c>
    </row>
    <row r="27389" spans="12:15" x14ac:dyDescent="0.4">
      <c r="L27389" s="56">
        <f ca="1"/>
        <v>27388</v>
      </c>
      <c r="M27389" s="53">
        <f ca="1"/>
        <v>1974</v>
      </c>
      <c r="N27389" s="53">
        <f ca="1"/>
        <v>12</v>
      </c>
      <c r="O27389" s="53" t="str">
        <f ca="1"/>
        <v>1974-12</v>
      </c>
    </row>
    <row r="27390" spans="12:15" x14ac:dyDescent="0.4">
      <c r="L27390" s="56">
        <f ca="1"/>
        <v>27389</v>
      </c>
      <c r="M27390" s="53">
        <f ca="1"/>
        <v>1974</v>
      </c>
      <c r="N27390" s="53">
        <f ca="1"/>
        <v>12</v>
      </c>
      <c r="O27390" s="53" t="str">
        <f ca="1"/>
        <v>1974-12</v>
      </c>
    </row>
    <row r="27391" spans="12:15" x14ac:dyDescent="0.4">
      <c r="L27391" s="56">
        <f ca="1"/>
        <v>27390</v>
      </c>
      <c r="M27391" s="53">
        <f ca="1"/>
        <v>1974</v>
      </c>
      <c r="N27391" s="53">
        <f ca="1"/>
        <v>12</v>
      </c>
      <c r="O27391" s="53" t="str">
        <f ca="1"/>
        <v>1974-12</v>
      </c>
    </row>
    <row r="27392" spans="12:15" x14ac:dyDescent="0.4">
      <c r="L27392" s="56">
        <f ca="1"/>
        <v>27391</v>
      </c>
      <c r="M27392" s="53">
        <f ca="1"/>
        <v>1974</v>
      </c>
      <c r="N27392" s="53">
        <f ca="1"/>
        <v>12</v>
      </c>
      <c r="O27392" s="53" t="str">
        <f ca="1"/>
        <v>1974-12</v>
      </c>
    </row>
    <row r="27393" spans="12:15" x14ac:dyDescent="0.4">
      <c r="L27393" s="56">
        <f ca="1"/>
        <v>27392</v>
      </c>
      <c r="M27393" s="53">
        <f ca="1"/>
        <v>1974</v>
      </c>
      <c r="N27393" s="53">
        <f ca="1"/>
        <v>12</v>
      </c>
      <c r="O27393" s="53" t="str">
        <f ca="1"/>
        <v>1974-12</v>
      </c>
    </row>
    <row r="27394" spans="12:15" x14ac:dyDescent="0.4">
      <c r="L27394" s="56">
        <f ca="1"/>
        <v>27393</v>
      </c>
      <c r="M27394" s="53">
        <f ca="1"/>
        <v>1974</v>
      </c>
      <c r="N27394" s="53">
        <f ca="1"/>
        <v>12</v>
      </c>
      <c r="O27394" s="53" t="str">
        <f ca="1"/>
        <v>1974-12</v>
      </c>
    </row>
    <row r="27395" spans="12:15" x14ac:dyDescent="0.4">
      <c r="L27395" s="56">
        <f ca="1"/>
        <v>27394</v>
      </c>
      <c r="M27395" s="53">
        <f ca="1"/>
        <v>1974</v>
      </c>
      <c r="N27395" s="53">
        <f ca="1"/>
        <v>12</v>
      </c>
      <c r="O27395" s="53" t="str">
        <f ca="1"/>
        <v>1974-12</v>
      </c>
    </row>
    <row r="27396" spans="12:15" x14ac:dyDescent="0.4">
      <c r="L27396" s="56">
        <f ca="1"/>
        <v>27395</v>
      </c>
      <c r="M27396" s="53">
        <f ca="1"/>
        <v>1975</v>
      </c>
      <c r="N27396" s="53">
        <f ca="1"/>
        <v>1</v>
      </c>
      <c r="O27396" s="53" t="str">
        <f ca="1"/>
        <v>1975-01</v>
      </c>
    </row>
    <row r="27397" spans="12:15" x14ac:dyDescent="0.4">
      <c r="L27397" s="56">
        <f ca="1"/>
        <v>27396</v>
      </c>
      <c r="M27397" s="53">
        <f ca="1"/>
        <v>1975</v>
      </c>
      <c r="N27397" s="53">
        <f ca="1"/>
        <v>1</v>
      </c>
      <c r="O27397" s="53" t="str">
        <f ca="1"/>
        <v>1975-01</v>
      </c>
    </row>
    <row r="27398" spans="12:15" x14ac:dyDescent="0.4">
      <c r="L27398" s="56">
        <f ca="1"/>
        <v>27397</v>
      </c>
      <c r="M27398" s="53">
        <f ca="1"/>
        <v>1975</v>
      </c>
      <c r="N27398" s="53">
        <f ca="1"/>
        <v>1</v>
      </c>
      <c r="O27398" s="53" t="str">
        <f ca="1"/>
        <v>1975-01</v>
      </c>
    </row>
    <row r="27399" spans="12:15" x14ac:dyDescent="0.4">
      <c r="L27399" s="56">
        <f ca="1"/>
        <v>27398</v>
      </c>
      <c r="M27399" s="53">
        <f ca="1"/>
        <v>1975</v>
      </c>
      <c r="N27399" s="53">
        <f ca="1"/>
        <v>1</v>
      </c>
      <c r="O27399" s="53" t="str">
        <f ca="1"/>
        <v>1975-01</v>
      </c>
    </row>
    <row r="27400" spans="12:15" x14ac:dyDescent="0.4">
      <c r="L27400" s="56">
        <f ca="1"/>
        <v>27399</v>
      </c>
      <c r="M27400" s="53">
        <f ca="1"/>
        <v>1975</v>
      </c>
      <c r="N27400" s="53">
        <f ca="1"/>
        <v>1</v>
      </c>
      <c r="O27400" s="53" t="str">
        <f ca="1"/>
        <v>1975-01</v>
      </c>
    </row>
    <row r="27401" spans="12:15" x14ac:dyDescent="0.4">
      <c r="L27401" s="56">
        <f ca="1"/>
        <v>27400</v>
      </c>
      <c r="M27401" s="53">
        <f ca="1"/>
        <v>1975</v>
      </c>
      <c r="N27401" s="53">
        <f ca="1"/>
        <v>1</v>
      </c>
      <c r="O27401" s="53" t="str">
        <f ca="1"/>
        <v>1975-01</v>
      </c>
    </row>
    <row r="27402" spans="12:15" x14ac:dyDescent="0.4">
      <c r="L27402" s="56">
        <f ca="1"/>
        <v>27401</v>
      </c>
      <c r="M27402" s="53">
        <f ca="1"/>
        <v>1975</v>
      </c>
      <c r="N27402" s="53">
        <f ca="1"/>
        <v>1</v>
      </c>
      <c r="O27402" s="53" t="str">
        <f ca="1"/>
        <v>1975-01</v>
      </c>
    </row>
    <row r="27403" spans="12:15" x14ac:dyDescent="0.4">
      <c r="L27403" s="56">
        <f ca="1"/>
        <v>27402</v>
      </c>
      <c r="M27403" s="53">
        <f ca="1"/>
        <v>1975</v>
      </c>
      <c r="N27403" s="53">
        <f ca="1"/>
        <v>1</v>
      </c>
      <c r="O27403" s="53" t="str">
        <f ca="1"/>
        <v>1975-01</v>
      </c>
    </row>
    <row r="27404" spans="12:15" x14ac:dyDescent="0.4">
      <c r="L27404" s="56">
        <f ca="1"/>
        <v>27403</v>
      </c>
      <c r="M27404" s="53">
        <f ca="1"/>
        <v>1975</v>
      </c>
      <c r="N27404" s="53">
        <f ca="1"/>
        <v>1</v>
      </c>
      <c r="O27404" s="53" t="str">
        <f ca="1"/>
        <v>1975-01</v>
      </c>
    </row>
    <row r="27405" spans="12:15" x14ac:dyDescent="0.4">
      <c r="L27405" s="56">
        <f ca="1"/>
        <v>27404</v>
      </c>
      <c r="M27405" s="53">
        <f ca="1"/>
        <v>1975</v>
      </c>
      <c r="N27405" s="53">
        <f ca="1"/>
        <v>1</v>
      </c>
      <c r="O27405" s="53" t="str">
        <f ca="1"/>
        <v>1975-01</v>
      </c>
    </row>
    <row r="27406" spans="12:15" x14ac:dyDescent="0.4">
      <c r="L27406" s="56">
        <f ca="1"/>
        <v>27405</v>
      </c>
      <c r="M27406" s="53">
        <f ca="1"/>
        <v>1975</v>
      </c>
      <c r="N27406" s="53">
        <f ca="1"/>
        <v>1</v>
      </c>
      <c r="O27406" s="53" t="str">
        <f ca="1"/>
        <v>1975-01</v>
      </c>
    </row>
    <row r="27407" spans="12:15" x14ac:dyDescent="0.4">
      <c r="L27407" s="56">
        <f ca="1"/>
        <v>27406</v>
      </c>
      <c r="M27407" s="53">
        <f ca="1"/>
        <v>1975</v>
      </c>
      <c r="N27407" s="53">
        <f ca="1"/>
        <v>1</v>
      </c>
      <c r="O27407" s="53" t="str">
        <f ca="1"/>
        <v>1975-01</v>
      </c>
    </row>
    <row r="27408" spans="12:15" x14ac:dyDescent="0.4">
      <c r="L27408" s="56">
        <f ca="1"/>
        <v>27407</v>
      </c>
      <c r="M27408" s="53">
        <f ca="1"/>
        <v>1975</v>
      </c>
      <c r="N27408" s="53">
        <f ca="1"/>
        <v>1</v>
      </c>
      <c r="O27408" s="53" t="str">
        <f ca="1"/>
        <v>1975-01</v>
      </c>
    </row>
    <row r="27409" spans="12:15" x14ac:dyDescent="0.4">
      <c r="L27409" s="56">
        <f ca="1"/>
        <v>27408</v>
      </c>
      <c r="M27409" s="53">
        <f ca="1"/>
        <v>1975</v>
      </c>
      <c r="N27409" s="53">
        <f ca="1"/>
        <v>1</v>
      </c>
      <c r="O27409" s="53" t="str">
        <f ca="1"/>
        <v>1975-01</v>
      </c>
    </row>
    <row r="27410" spans="12:15" x14ac:dyDescent="0.4">
      <c r="L27410" s="56">
        <f ca="1"/>
        <v>27409</v>
      </c>
      <c r="M27410" s="53">
        <f ca="1"/>
        <v>1975</v>
      </c>
      <c r="N27410" s="53">
        <f ca="1"/>
        <v>1</v>
      </c>
      <c r="O27410" s="53" t="str">
        <f ca="1"/>
        <v>1975-01</v>
      </c>
    </row>
    <row r="27411" spans="12:15" x14ac:dyDescent="0.4">
      <c r="L27411" s="56">
        <f ca="1"/>
        <v>27410</v>
      </c>
      <c r="M27411" s="53">
        <f ca="1"/>
        <v>1975</v>
      </c>
      <c r="N27411" s="53">
        <f ca="1"/>
        <v>1</v>
      </c>
      <c r="O27411" s="53" t="str">
        <f ca="1"/>
        <v>1975-01</v>
      </c>
    </row>
    <row r="27412" spans="12:15" x14ac:dyDescent="0.4">
      <c r="L27412" s="56">
        <f ca="1"/>
        <v>27411</v>
      </c>
      <c r="M27412" s="53">
        <f ca="1"/>
        <v>1975</v>
      </c>
      <c r="N27412" s="53">
        <f ca="1"/>
        <v>1</v>
      </c>
      <c r="O27412" s="53" t="str">
        <f ca="1"/>
        <v>1975-01</v>
      </c>
    </row>
    <row r="27413" spans="12:15" x14ac:dyDescent="0.4">
      <c r="L27413" s="56">
        <f ca="1"/>
        <v>27412</v>
      </c>
      <c r="M27413" s="53">
        <f ca="1"/>
        <v>1975</v>
      </c>
      <c r="N27413" s="53">
        <f ca="1"/>
        <v>1</v>
      </c>
      <c r="O27413" s="53" t="str">
        <f ca="1"/>
        <v>1975-01</v>
      </c>
    </row>
    <row r="27414" spans="12:15" x14ac:dyDescent="0.4">
      <c r="L27414" s="56">
        <f ca="1"/>
        <v>27413</v>
      </c>
      <c r="M27414" s="53">
        <f ca="1"/>
        <v>1975</v>
      </c>
      <c r="N27414" s="53">
        <f ca="1"/>
        <v>1</v>
      </c>
      <c r="O27414" s="53" t="str">
        <f ca="1"/>
        <v>1975-01</v>
      </c>
    </row>
    <row r="27415" spans="12:15" x14ac:dyDescent="0.4">
      <c r="L27415" s="56">
        <f ca="1"/>
        <v>27414</v>
      </c>
      <c r="M27415" s="53">
        <f ca="1"/>
        <v>1975</v>
      </c>
      <c r="N27415" s="53">
        <f ca="1"/>
        <v>1</v>
      </c>
      <c r="O27415" s="53" t="str">
        <f ca="1"/>
        <v>1975-01</v>
      </c>
    </row>
    <row r="27416" spans="12:15" x14ac:dyDescent="0.4">
      <c r="L27416" s="56">
        <f ca="1"/>
        <v>27415</v>
      </c>
      <c r="M27416" s="53">
        <f ca="1"/>
        <v>1975</v>
      </c>
      <c r="N27416" s="53">
        <f ca="1"/>
        <v>1</v>
      </c>
      <c r="O27416" s="53" t="str">
        <f ca="1"/>
        <v>1975-01</v>
      </c>
    </row>
    <row r="27417" spans="12:15" x14ac:dyDescent="0.4">
      <c r="L27417" s="56">
        <f ca="1"/>
        <v>27416</v>
      </c>
      <c r="M27417" s="53">
        <f ca="1"/>
        <v>1975</v>
      </c>
      <c r="N27417" s="53">
        <f ca="1"/>
        <v>1</v>
      </c>
      <c r="O27417" s="53" t="str">
        <f ca="1"/>
        <v>1975-01</v>
      </c>
    </row>
    <row r="27418" spans="12:15" x14ac:dyDescent="0.4">
      <c r="L27418" s="56">
        <f ca="1"/>
        <v>27417</v>
      </c>
      <c r="M27418" s="53">
        <f ca="1"/>
        <v>1975</v>
      </c>
      <c r="N27418" s="53">
        <f ca="1"/>
        <v>1</v>
      </c>
      <c r="O27418" s="53" t="str">
        <f ca="1"/>
        <v>1975-01</v>
      </c>
    </row>
    <row r="27419" spans="12:15" x14ac:dyDescent="0.4">
      <c r="L27419" s="56">
        <f ca="1"/>
        <v>27418</v>
      </c>
      <c r="M27419" s="53">
        <f ca="1"/>
        <v>1975</v>
      </c>
      <c r="N27419" s="53">
        <f ca="1"/>
        <v>1</v>
      </c>
      <c r="O27419" s="53" t="str">
        <f ca="1"/>
        <v>1975-01</v>
      </c>
    </row>
    <row r="27420" spans="12:15" x14ac:dyDescent="0.4">
      <c r="L27420" s="56">
        <f ca="1"/>
        <v>27419</v>
      </c>
      <c r="M27420" s="53">
        <f ca="1"/>
        <v>1975</v>
      </c>
      <c r="N27420" s="53">
        <f ca="1"/>
        <v>1</v>
      </c>
      <c r="O27420" s="53" t="str">
        <f ca="1"/>
        <v>1975-01</v>
      </c>
    </row>
    <row r="27421" spans="12:15" x14ac:dyDescent="0.4">
      <c r="L27421" s="56">
        <f ca="1"/>
        <v>27420</v>
      </c>
      <c r="M27421" s="53">
        <f ca="1"/>
        <v>1975</v>
      </c>
      <c r="N27421" s="53">
        <f ca="1"/>
        <v>1</v>
      </c>
      <c r="O27421" s="53" t="str">
        <f ca="1"/>
        <v>1975-01</v>
      </c>
    </row>
    <row r="27422" spans="12:15" x14ac:dyDescent="0.4">
      <c r="L27422" s="56">
        <f ca="1"/>
        <v>27421</v>
      </c>
      <c r="M27422" s="53">
        <f ca="1"/>
        <v>1975</v>
      </c>
      <c r="N27422" s="53">
        <f ca="1"/>
        <v>1</v>
      </c>
      <c r="O27422" s="53" t="str">
        <f ca="1"/>
        <v>1975-01</v>
      </c>
    </row>
    <row r="27423" spans="12:15" x14ac:dyDescent="0.4">
      <c r="L27423" s="56">
        <f ca="1"/>
        <v>27422</v>
      </c>
      <c r="M27423" s="53">
        <f ca="1"/>
        <v>1975</v>
      </c>
      <c r="N27423" s="53">
        <f ca="1"/>
        <v>1</v>
      </c>
      <c r="O27423" s="53" t="str">
        <f ca="1"/>
        <v>1975-01</v>
      </c>
    </row>
    <row r="27424" spans="12:15" x14ac:dyDescent="0.4">
      <c r="L27424" s="56">
        <f ca="1"/>
        <v>27423</v>
      </c>
      <c r="M27424" s="53">
        <f ca="1"/>
        <v>1975</v>
      </c>
      <c r="N27424" s="53">
        <f ca="1"/>
        <v>1</v>
      </c>
      <c r="O27424" s="53" t="str">
        <f ca="1"/>
        <v>1975-01</v>
      </c>
    </row>
    <row r="27425" spans="12:15" x14ac:dyDescent="0.4">
      <c r="L27425" s="56">
        <f ca="1"/>
        <v>27424</v>
      </c>
      <c r="M27425" s="53">
        <f ca="1"/>
        <v>1975</v>
      </c>
      <c r="N27425" s="53">
        <f ca="1"/>
        <v>1</v>
      </c>
      <c r="O27425" s="53" t="str">
        <f ca="1"/>
        <v>1975-01</v>
      </c>
    </row>
    <row r="27426" spans="12:15" x14ac:dyDescent="0.4">
      <c r="L27426" s="56">
        <f ca="1"/>
        <v>27425</v>
      </c>
      <c r="M27426" s="53">
        <f ca="1"/>
        <v>1975</v>
      </c>
      <c r="N27426" s="53">
        <f ca="1"/>
        <v>1</v>
      </c>
      <c r="O27426" s="53" t="str">
        <f ca="1"/>
        <v>1975-01</v>
      </c>
    </row>
    <row r="27427" spans="12:15" x14ac:dyDescent="0.4">
      <c r="L27427" s="56">
        <f ca="1"/>
        <v>27426</v>
      </c>
      <c r="M27427" s="53">
        <f ca="1"/>
        <v>1975</v>
      </c>
      <c r="N27427" s="53">
        <f ca="1"/>
        <v>2</v>
      </c>
      <c r="O27427" s="53" t="str">
        <f ca="1"/>
        <v>1975-02</v>
      </c>
    </row>
    <row r="27428" spans="12:15" x14ac:dyDescent="0.4">
      <c r="L27428" s="56">
        <f ca="1"/>
        <v>27427</v>
      </c>
      <c r="M27428" s="53">
        <f ca="1"/>
        <v>1975</v>
      </c>
      <c r="N27428" s="53">
        <f ca="1"/>
        <v>2</v>
      </c>
      <c r="O27428" s="53" t="str">
        <f ca="1"/>
        <v>1975-02</v>
      </c>
    </row>
    <row r="27429" spans="12:15" x14ac:dyDescent="0.4">
      <c r="L27429" s="56">
        <f ca="1"/>
        <v>27428</v>
      </c>
      <c r="M27429" s="53">
        <f ca="1"/>
        <v>1975</v>
      </c>
      <c r="N27429" s="53">
        <f ca="1"/>
        <v>2</v>
      </c>
      <c r="O27429" s="53" t="str">
        <f ca="1"/>
        <v>1975-02</v>
      </c>
    </row>
    <row r="27430" spans="12:15" x14ac:dyDescent="0.4">
      <c r="L27430" s="56">
        <f ca="1"/>
        <v>27429</v>
      </c>
      <c r="M27430" s="53">
        <f ca="1"/>
        <v>1975</v>
      </c>
      <c r="N27430" s="53">
        <f ca="1"/>
        <v>2</v>
      </c>
      <c r="O27430" s="53" t="str">
        <f ca="1"/>
        <v>1975-02</v>
      </c>
    </row>
    <row r="27431" spans="12:15" x14ac:dyDescent="0.4">
      <c r="L27431" s="56">
        <f ca="1"/>
        <v>27430</v>
      </c>
      <c r="M27431" s="53">
        <f ca="1"/>
        <v>1975</v>
      </c>
      <c r="N27431" s="53">
        <f ca="1"/>
        <v>2</v>
      </c>
      <c r="O27431" s="53" t="str">
        <f ca="1"/>
        <v>1975-02</v>
      </c>
    </row>
    <row r="27432" spans="12:15" x14ac:dyDescent="0.4">
      <c r="L27432" s="56">
        <f ca="1"/>
        <v>27431</v>
      </c>
      <c r="M27432" s="53">
        <f ca="1"/>
        <v>1975</v>
      </c>
      <c r="N27432" s="53">
        <f ca="1"/>
        <v>2</v>
      </c>
      <c r="O27432" s="53" t="str">
        <f ca="1"/>
        <v>1975-02</v>
      </c>
    </row>
    <row r="27433" spans="12:15" x14ac:dyDescent="0.4">
      <c r="L27433" s="56">
        <f ca="1"/>
        <v>27432</v>
      </c>
      <c r="M27433" s="53">
        <f ca="1"/>
        <v>1975</v>
      </c>
      <c r="N27433" s="53">
        <f ca="1"/>
        <v>2</v>
      </c>
      <c r="O27433" s="53" t="str">
        <f ca="1"/>
        <v>1975-02</v>
      </c>
    </row>
    <row r="27434" spans="12:15" x14ac:dyDescent="0.4">
      <c r="L27434" s="56">
        <f ca="1"/>
        <v>27433</v>
      </c>
      <c r="M27434" s="53">
        <f ca="1"/>
        <v>1975</v>
      </c>
      <c r="N27434" s="53">
        <f ca="1"/>
        <v>2</v>
      </c>
      <c r="O27434" s="53" t="str">
        <f ca="1"/>
        <v>1975-02</v>
      </c>
    </row>
    <row r="27435" spans="12:15" x14ac:dyDescent="0.4">
      <c r="L27435" s="56">
        <f ca="1"/>
        <v>27434</v>
      </c>
      <c r="M27435" s="53">
        <f ca="1"/>
        <v>1975</v>
      </c>
      <c r="N27435" s="53">
        <f ca="1"/>
        <v>2</v>
      </c>
      <c r="O27435" s="53" t="str">
        <f ca="1"/>
        <v>1975-02</v>
      </c>
    </row>
    <row r="27436" spans="12:15" x14ac:dyDescent="0.4">
      <c r="L27436" s="56">
        <f ca="1"/>
        <v>27435</v>
      </c>
      <c r="M27436" s="53">
        <f ca="1"/>
        <v>1975</v>
      </c>
      <c r="N27436" s="53">
        <f ca="1"/>
        <v>2</v>
      </c>
      <c r="O27436" s="53" t="str">
        <f ca="1"/>
        <v>1975-02</v>
      </c>
    </row>
    <row r="27437" spans="12:15" x14ac:dyDescent="0.4">
      <c r="L27437" s="56">
        <f ca="1"/>
        <v>27436</v>
      </c>
      <c r="M27437" s="53">
        <f ca="1"/>
        <v>1975</v>
      </c>
      <c r="N27437" s="53">
        <f ca="1"/>
        <v>2</v>
      </c>
      <c r="O27437" s="53" t="str">
        <f ca="1"/>
        <v>1975-02</v>
      </c>
    </row>
    <row r="27438" spans="12:15" x14ac:dyDescent="0.4">
      <c r="L27438" s="56">
        <f ca="1"/>
        <v>27437</v>
      </c>
      <c r="M27438" s="53">
        <f ca="1"/>
        <v>1975</v>
      </c>
      <c r="N27438" s="53">
        <f ca="1"/>
        <v>2</v>
      </c>
      <c r="O27438" s="53" t="str">
        <f ca="1"/>
        <v>1975-02</v>
      </c>
    </row>
    <row r="27439" spans="12:15" x14ac:dyDescent="0.4">
      <c r="L27439" s="56">
        <f ca="1"/>
        <v>27438</v>
      </c>
      <c r="M27439" s="53">
        <f ca="1"/>
        <v>1975</v>
      </c>
      <c r="N27439" s="53">
        <f ca="1"/>
        <v>2</v>
      </c>
      <c r="O27439" s="53" t="str">
        <f ca="1"/>
        <v>1975-02</v>
      </c>
    </row>
    <row r="27440" spans="12:15" x14ac:dyDescent="0.4">
      <c r="L27440" s="56">
        <f ca="1"/>
        <v>27439</v>
      </c>
      <c r="M27440" s="53">
        <f ca="1"/>
        <v>1975</v>
      </c>
      <c r="N27440" s="53">
        <f ca="1"/>
        <v>2</v>
      </c>
      <c r="O27440" s="53" t="str">
        <f ca="1"/>
        <v>1975-02</v>
      </c>
    </row>
    <row r="27441" spans="12:15" x14ac:dyDescent="0.4">
      <c r="L27441" s="56">
        <f ca="1"/>
        <v>27440</v>
      </c>
      <c r="M27441" s="53">
        <f ca="1"/>
        <v>1975</v>
      </c>
      <c r="N27441" s="53">
        <f ca="1"/>
        <v>2</v>
      </c>
      <c r="O27441" s="53" t="str">
        <f ca="1"/>
        <v>1975-02</v>
      </c>
    </row>
    <row r="27442" spans="12:15" x14ac:dyDescent="0.4">
      <c r="L27442" s="56">
        <f ca="1"/>
        <v>27441</v>
      </c>
      <c r="M27442" s="53">
        <f ca="1"/>
        <v>1975</v>
      </c>
      <c r="N27442" s="53">
        <f ca="1"/>
        <v>2</v>
      </c>
      <c r="O27442" s="53" t="str">
        <f ca="1"/>
        <v>1975-02</v>
      </c>
    </row>
    <row r="27443" spans="12:15" x14ac:dyDescent="0.4">
      <c r="L27443" s="56">
        <f ca="1"/>
        <v>27442</v>
      </c>
      <c r="M27443" s="53">
        <f ca="1"/>
        <v>1975</v>
      </c>
      <c r="N27443" s="53">
        <f ca="1"/>
        <v>2</v>
      </c>
      <c r="O27443" s="53" t="str">
        <f ca="1"/>
        <v>1975-02</v>
      </c>
    </row>
    <row r="27444" spans="12:15" x14ac:dyDescent="0.4">
      <c r="L27444" s="56">
        <f ca="1"/>
        <v>27443</v>
      </c>
      <c r="M27444" s="53">
        <f ca="1"/>
        <v>1975</v>
      </c>
      <c r="N27444" s="53">
        <f ca="1"/>
        <v>2</v>
      </c>
      <c r="O27444" s="53" t="str">
        <f ca="1"/>
        <v>1975-02</v>
      </c>
    </row>
    <row r="27445" spans="12:15" x14ac:dyDescent="0.4">
      <c r="L27445" s="56">
        <f ca="1"/>
        <v>27444</v>
      </c>
      <c r="M27445" s="53">
        <f ca="1"/>
        <v>1975</v>
      </c>
      <c r="N27445" s="53">
        <f ca="1"/>
        <v>2</v>
      </c>
      <c r="O27445" s="53" t="str">
        <f ca="1"/>
        <v>1975-02</v>
      </c>
    </row>
    <row r="27446" spans="12:15" x14ac:dyDescent="0.4">
      <c r="L27446" s="56">
        <f ca="1"/>
        <v>27445</v>
      </c>
      <c r="M27446" s="53">
        <f ca="1"/>
        <v>1975</v>
      </c>
      <c r="N27446" s="53">
        <f ca="1"/>
        <v>2</v>
      </c>
      <c r="O27446" s="53" t="str">
        <f ca="1"/>
        <v>1975-02</v>
      </c>
    </row>
    <row r="27447" spans="12:15" x14ac:dyDescent="0.4">
      <c r="L27447" s="56">
        <f ca="1"/>
        <v>27446</v>
      </c>
      <c r="M27447" s="53">
        <f ca="1"/>
        <v>1975</v>
      </c>
      <c r="N27447" s="53">
        <f ca="1"/>
        <v>2</v>
      </c>
      <c r="O27447" s="53" t="str">
        <f ca="1"/>
        <v>1975-02</v>
      </c>
    </row>
    <row r="27448" spans="12:15" x14ac:dyDescent="0.4">
      <c r="L27448" s="56">
        <f ca="1"/>
        <v>27447</v>
      </c>
      <c r="M27448" s="53">
        <f ca="1"/>
        <v>1975</v>
      </c>
      <c r="N27448" s="53">
        <f ca="1"/>
        <v>2</v>
      </c>
      <c r="O27448" s="53" t="str">
        <f ca="1"/>
        <v>1975-02</v>
      </c>
    </row>
    <row r="27449" spans="12:15" x14ac:dyDescent="0.4">
      <c r="L27449" s="56">
        <f ca="1"/>
        <v>27448</v>
      </c>
      <c r="M27449" s="53">
        <f ca="1"/>
        <v>1975</v>
      </c>
      <c r="N27449" s="53">
        <f ca="1"/>
        <v>2</v>
      </c>
      <c r="O27449" s="53" t="str">
        <f ca="1"/>
        <v>1975-02</v>
      </c>
    </row>
    <row r="27450" spans="12:15" x14ac:dyDescent="0.4">
      <c r="L27450" s="56">
        <f ca="1"/>
        <v>27449</v>
      </c>
      <c r="M27450" s="53">
        <f ca="1"/>
        <v>1975</v>
      </c>
      <c r="N27450" s="53">
        <f ca="1"/>
        <v>2</v>
      </c>
      <c r="O27450" s="53" t="str">
        <f ca="1"/>
        <v>1975-02</v>
      </c>
    </row>
    <row r="27451" spans="12:15" x14ac:dyDescent="0.4">
      <c r="L27451" s="56">
        <f ca="1"/>
        <v>27450</v>
      </c>
      <c r="M27451" s="53">
        <f ca="1"/>
        <v>1975</v>
      </c>
      <c r="N27451" s="53">
        <f ca="1"/>
        <v>2</v>
      </c>
      <c r="O27451" s="53" t="str">
        <f ca="1"/>
        <v>1975-02</v>
      </c>
    </row>
    <row r="27452" spans="12:15" x14ac:dyDescent="0.4">
      <c r="L27452" s="56">
        <f ca="1"/>
        <v>27451</v>
      </c>
      <c r="M27452" s="53">
        <f ca="1"/>
        <v>1975</v>
      </c>
      <c r="N27452" s="53">
        <f ca="1"/>
        <v>2</v>
      </c>
      <c r="O27452" s="53" t="str">
        <f ca="1"/>
        <v>1975-02</v>
      </c>
    </row>
    <row r="27453" spans="12:15" x14ac:dyDescent="0.4">
      <c r="L27453" s="56">
        <f ca="1"/>
        <v>27452</v>
      </c>
      <c r="M27453" s="53">
        <f ca="1"/>
        <v>1975</v>
      </c>
      <c r="N27453" s="53">
        <f ca="1"/>
        <v>2</v>
      </c>
      <c r="O27453" s="53" t="str">
        <f ca="1"/>
        <v>1975-02</v>
      </c>
    </row>
    <row r="27454" spans="12:15" x14ac:dyDescent="0.4">
      <c r="L27454" s="56">
        <f ca="1"/>
        <v>27453</v>
      </c>
      <c r="M27454" s="53">
        <f ca="1"/>
        <v>1975</v>
      </c>
      <c r="N27454" s="53">
        <f ca="1"/>
        <v>2</v>
      </c>
      <c r="O27454" s="53" t="str">
        <f ca="1"/>
        <v>1975-02</v>
      </c>
    </row>
    <row r="27455" spans="12:15" x14ac:dyDescent="0.4">
      <c r="L27455" s="56">
        <f ca="1"/>
        <v>27454</v>
      </c>
      <c r="M27455" s="53">
        <f ca="1"/>
        <v>1975</v>
      </c>
      <c r="N27455" s="53">
        <f ca="1"/>
        <v>3</v>
      </c>
      <c r="O27455" s="53" t="str">
        <f ca="1"/>
        <v>1975-03</v>
      </c>
    </row>
    <row r="27456" spans="12:15" x14ac:dyDescent="0.4">
      <c r="L27456" s="56">
        <f ca="1"/>
        <v>27455</v>
      </c>
      <c r="M27456" s="53">
        <f ca="1"/>
        <v>1975</v>
      </c>
      <c r="N27456" s="53">
        <f ca="1"/>
        <v>3</v>
      </c>
      <c r="O27456" s="53" t="str">
        <f ca="1"/>
        <v>1975-03</v>
      </c>
    </row>
    <row r="27457" spans="12:15" x14ac:dyDescent="0.4">
      <c r="L27457" s="56">
        <f ca="1"/>
        <v>27456</v>
      </c>
      <c r="M27457" s="53">
        <f ca="1"/>
        <v>1975</v>
      </c>
      <c r="N27457" s="53">
        <f ca="1"/>
        <v>3</v>
      </c>
      <c r="O27457" s="53" t="str">
        <f ca="1"/>
        <v>1975-03</v>
      </c>
    </row>
    <row r="27458" spans="12:15" x14ac:dyDescent="0.4">
      <c r="L27458" s="56">
        <f ca="1"/>
        <v>27457</v>
      </c>
      <c r="M27458" s="53">
        <f ca="1"/>
        <v>1975</v>
      </c>
      <c r="N27458" s="53">
        <f ca="1"/>
        <v>3</v>
      </c>
      <c r="O27458" s="53" t="str">
        <f ca="1"/>
        <v>1975-03</v>
      </c>
    </row>
    <row r="27459" spans="12:15" x14ac:dyDescent="0.4">
      <c r="L27459" s="56">
        <f ca="1"/>
        <v>27458</v>
      </c>
      <c r="M27459" s="53">
        <f ca="1"/>
        <v>1975</v>
      </c>
      <c r="N27459" s="53">
        <f ca="1"/>
        <v>3</v>
      </c>
      <c r="O27459" s="53" t="str">
        <f ca="1"/>
        <v>1975-03</v>
      </c>
    </row>
    <row r="27460" spans="12:15" x14ac:dyDescent="0.4">
      <c r="L27460" s="56">
        <f ca="1"/>
        <v>27459</v>
      </c>
      <c r="M27460" s="53">
        <f ca="1"/>
        <v>1975</v>
      </c>
      <c r="N27460" s="53">
        <f ca="1"/>
        <v>3</v>
      </c>
      <c r="O27460" s="53" t="str">
        <f ca="1"/>
        <v>1975-03</v>
      </c>
    </row>
    <row r="27461" spans="12:15" x14ac:dyDescent="0.4">
      <c r="L27461" s="56">
        <f ca="1"/>
        <v>27460</v>
      </c>
      <c r="M27461" s="53">
        <f ca="1"/>
        <v>1975</v>
      </c>
      <c r="N27461" s="53">
        <f ca="1"/>
        <v>3</v>
      </c>
      <c r="O27461" s="53" t="str">
        <f ca="1"/>
        <v>1975-03</v>
      </c>
    </row>
    <row r="27462" spans="12:15" x14ac:dyDescent="0.4">
      <c r="L27462" s="56">
        <f ca="1"/>
        <v>27461</v>
      </c>
      <c r="M27462" s="53">
        <f ca="1"/>
        <v>1975</v>
      </c>
      <c r="N27462" s="53">
        <f ca="1"/>
        <v>3</v>
      </c>
      <c r="O27462" s="53" t="str">
        <f ca="1"/>
        <v>1975-03</v>
      </c>
    </row>
    <row r="27463" spans="12:15" x14ac:dyDescent="0.4">
      <c r="L27463" s="56">
        <f ca="1"/>
        <v>27462</v>
      </c>
      <c r="M27463" s="53">
        <f ca="1"/>
        <v>1975</v>
      </c>
      <c r="N27463" s="53">
        <f ca="1"/>
        <v>3</v>
      </c>
      <c r="O27463" s="53" t="str">
        <f ca="1"/>
        <v>1975-03</v>
      </c>
    </row>
    <row r="27464" spans="12:15" x14ac:dyDescent="0.4">
      <c r="L27464" s="56">
        <f ca="1"/>
        <v>27463</v>
      </c>
      <c r="M27464" s="53">
        <f ca="1"/>
        <v>1975</v>
      </c>
      <c r="N27464" s="53">
        <f ca="1"/>
        <v>3</v>
      </c>
      <c r="O27464" s="53" t="str">
        <f ca="1"/>
        <v>1975-03</v>
      </c>
    </row>
    <row r="27465" spans="12:15" x14ac:dyDescent="0.4">
      <c r="L27465" s="56">
        <f ca="1"/>
        <v>27464</v>
      </c>
      <c r="M27465" s="53">
        <f ca="1"/>
        <v>1975</v>
      </c>
      <c r="N27465" s="53">
        <f ca="1"/>
        <v>3</v>
      </c>
      <c r="O27465" s="53" t="str">
        <f ca="1"/>
        <v>1975-03</v>
      </c>
    </row>
    <row r="27466" spans="12:15" x14ac:dyDescent="0.4">
      <c r="L27466" s="56">
        <f ca="1"/>
        <v>27465</v>
      </c>
      <c r="M27466" s="53">
        <f ca="1"/>
        <v>1975</v>
      </c>
      <c r="N27466" s="53">
        <f ca="1"/>
        <v>3</v>
      </c>
      <c r="O27466" s="53" t="str">
        <f ca="1"/>
        <v>1975-03</v>
      </c>
    </row>
    <row r="27467" spans="12:15" x14ac:dyDescent="0.4">
      <c r="L27467" s="56">
        <f ca="1"/>
        <v>27466</v>
      </c>
      <c r="M27467" s="53">
        <f ca="1"/>
        <v>1975</v>
      </c>
      <c r="N27467" s="53">
        <f ca="1"/>
        <v>3</v>
      </c>
      <c r="O27467" s="53" t="str">
        <f ca="1"/>
        <v>1975-03</v>
      </c>
    </row>
    <row r="27468" spans="12:15" x14ac:dyDescent="0.4">
      <c r="L27468" s="56">
        <f ca="1"/>
        <v>27467</v>
      </c>
      <c r="M27468" s="53">
        <f ca="1"/>
        <v>1975</v>
      </c>
      <c r="N27468" s="53">
        <f ca="1"/>
        <v>3</v>
      </c>
      <c r="O27468" s="53" t="str">
        <f ca="1"/>
        <v>1975-03</v>
      </c>
    </row>
    <row r="27469" spans="12:15" x14ac:dyDescent="0.4">
      <c r="L27469" s="56">
        <f ca="1"/>
        <v>27468</v>
      </c>
      <c r="M27469" s="53">
        <f ca="1"/>
        <v>1975</v>
      </c>
      <c r="N27469" s="53">
        <f ca="1"/>
        <v>3</v>
      </c>
      <c r="O27469" s="53" t="str">
        <f ca="1"/>
        <v>1975-03</v>
      </c>
    </row>
    <row r="27470" spans="12:15" x14ac:dyDescent="0.4">
      <c r="L27470" s="56">
        <f ca="1"/>
        <v>27469</v>
      </c>
      <c r="M27470" s="53">
        <f ca="1"/>
        <v>1975</v>
      </c>
      <c r="N27470" s="53">
        <f ca="1"/>
        <v>3</v>
      </c>
      <c r="O27470" s="53" t="str">
        <f ca="1"/>
        <v>1975-03</v>
      </c>
    </row>
    <row r="27471" spans="12:15" x14ac:dyDescent="0.4">
      <c r="L27471" s="56">
        <f ca="1"/>
        <v>27470</v>
      </c>
      <c r="M27471" s="53">
        <f ca="1"/>
        <v>1975</v>
      </c>
      <c r="N27471" s="53">
        <f ca="1"/>
        <v>3</v>
      </c>
      <c r="O27471" s="53" t="str">
        <f ca="1"/>
        <v>1975-03</v>
      </c>
    </row>
    <row r="27472" spans="12:15" x14ac:dyDescent="0.4">
      <c r="L27472" s="56">
        <f ca="1"/>
        <v>27471</v>
      </c>
      <c r="M27472" s="53">
        <f ca="1"/>
        <v>1975</v>
      </c>
      <c r="N27472" s="53">
        <f ca="1"/>
        <v>3</v>
      </c>
      <c r="O27472" s="53" t="str">
        <f ca="1"/>
        <v>1975-03</v>
      </c>
    </row>
    <row r="27473" spans="12:15" x14ac:dyDescent="0.4">
      <c r="L27473" s="56">
        <f ca="1"/>
        <v>27472</v>
      </c>
      <c r="M27473" s="53">
        <f ca="1"/>
        <v>1975</v>
      </c>
      <c r="N27473" s="53">
        <f ca="1"/>
        <v>3</v>
      </c>
      <c r="O27473" s="53" t="str">
        <f ca="1"/>
        <v>1975-03</v>
      </c>
    </row>
    <row r="27474" spans="12:15" x14ac:dyDescent="0.4">
      <c r="L27474" s="56">
        <f ca="1"/>
        <v>27473</v>
      </c>
      <c r="M27474" s="53">
        <f ca="1"/>
        <v>1975</v>
      </c>
      <c r="N27474" s="53">
        <f ca="1"/>
        <v>3</v>
      </c>
      <c r="O27474" s="53" t="str">
        <f ca="1"/>
        <v>1975-03</v>
      </c>
    </row>
    <row r="27475" spans="12:15" x14ac:dyDescent="0.4">
      <c r="L27475" s="56">
        <f ca="1"/>
        <v>27474</v>
      </c>
      <c r="M27475" s="53">
        <f ca="1"/>
        <v>1975</v>
      </c>
      <c r="N27475" s="53">
        <f ca="1"/>
        <v>3</v>
      </c>
      <c r="O27475" s="53" t="str">
        <f ca="1"/>
        <v>1975-03</v>
      </c>
    </row>
    <row r="27476" spans="12:15" x14ac:dyDescent="0.4">
      <c r="L27476" s="56">
        <f ca="1"/>
        <v>27475</v>
      </c>
      <c r="M27476" s="53">
        <f ca="1"/>
        <v>1975</v>
      </c>
      <c r="N27476" s="53">
        <f ca="1"/>
        <v>3</v>
      </c>
      <c r="O27476" s="53" t="str">
        <f ca="1"/>
        <v>1975-03</v>
      </c>
    </row>
    <row r="27477" spans="12:15" x14ac:dyDescent="0.4">
      <c r="L27477" s="56">
        <f ca="1"/>
        <v>27476</v>
      </c>
      <c r="M27477" s="53">
        <f ca="1"/>
        <v>1975</v>
      </c>
      <c r="N27477" s="53">
        <f ca="1"/>
        <v>3</v>
      </c>
      <c r="O27477" s="53" t="str">
        <f ca="1"/>
        <v>1975-03</v>
      </c>
    </row>
    <row r="27478" spans="12:15" x14ac:dyDescent="0.4">
      <c r="L27478" s="56">
        <f ca="1"/>
        <v>27477</v>
      </c>
      <c r="M27478" s="53">
        <f ca="1"/>
        <v>1975</v>
      </c>
      <c r="N27478" s="53">
        <f ca="1"/>
        <v>3</v>
      </c>
      <c r="O27478" s="53" t="str">
        <f ca="1"/>
        <v>1975-03</v>
      </c>
    </row>
    <row r="27479" spans="12:15" x14ac:dyDescent="0.4">
      <c r="L27479" s="56">
        <f ca="1"/>
        <v>27478</v>
      </c>
      <c r="M27479" s="53">
        <f ca="1"/>
        <v>1975</v>
      </c>
      <c r="N27479" s="53">
        <f ca="1"/>
        <v>3</v>
      </c>
      <c r="O27479" s="53" t="str">
        <f ca="1"/>
        <v>1975-03</v>
      </c>
    </row>
    <row r="27480" spans="12:15" x14ac:dyDescent="0.4">
      <c r="L27480" s="56">
        <f ca="1"/>
        <v>27479</v>
      </c>
      <c r="M27480" s="53">
        <f ca="1"/>
        <v>1975</v>
      </c>
      <c r="N27480" s="53">
        <f ca="1"/>
        <v>3</v>
      </c>
      <c r="O27480" s="53" t="str">
        <f ca="1"/>
        <v>1975-03</v>
      </c>
    </row>
    <row r="27481" spans="12:15" x14ac:dyDescent="0.4">
      <c r="L27481" s="56">
        <f ca="1"/>
        <v>27480</v>
      </c>
      <c r="M27481" s="53">
        <f ca="1"/>
        <v>1975</v>
      </c>
      <c r="N27481" s="53">
        <f ca="1"/>
        <v>3</v>
      </c>
      <c r="O27481" s="53" t="str">
        <f ca="1"/>
        <v>1975-03</v>
      </c>
    </row>
    <row r="27482" spans="12:15" x14ac:dyDescent="0.4">
      <c r="L27482" s="56">
        <f ca="1"/>
        <v>27481</v>
      </c>
      <c r="M27482" s="53">
        <f ca="1"/>
        <v>1975</v>
      </c>
      <c r="N27482" s="53">
        <f ca="1"/>
        <v>3</v>
      </c>
      <c r="O27482" s="53" t="str">
        <f ca="1"/>
        <v>1975-03</v>
      </c>
    </row>
    <row r="27483" spans="12:15" x14ac:dyDescent="0.4">
      <c r="L27483" s="56">
        <f ca="1"/>
        <v>27482</v>
      </c>
      <c r="M27483" s="53">
        <f ca="1"/>
        <v>1975</v>
      </c>
      <c r="N27483" s="53">
        <f ca="1"/>
        <v>3</v>
      </c>
      <c r="O27483" s="53" t="str">
        <f ca="1"/>
        <v>1975-03</v>
      </c>
    </row>
    <row r="27484" spans="12:15" x14ac:dyDescent="0.4">
      <c r="L27484" s="56">
        <f ca="1"/>
        <v>27483</v>
      </c>
      <c r="M27484" s="53">
        <f ca="1"/>
        <v>1975</v>
      </c>
      <c r="N27484" s="53">
        <f ca="1"/>
        <v>3</v>
      </c>
      <c r="O27484" s="53" t="str">
        <f ca="1"/>
        <v>1975-03</v>
      </c>
    </row>
    <row r="27485" spans="12:15" x14ac:dyDescent="0.4">
      <c r="L27485" s="56">
        <f ca="1"/>
        <v>27484</v>
      </c>
      <c r="M27485" s="53">
        <f ca="1"/>
        <v>1975</v>
      </c>
      <c r="N27485" s="53">
        <f ca="1"/>
        <v>3</v>
      </c>
      <c r="O27485" s="53" t="str">
        <f ca="1"/>
        <v>1975-03</v>
      </c>
    </row>
    <row r="27486" spans="12:15" x14ac:dyDescent="0.4">
      <c r="L27486" s="56">
        <f ca="1"/>
        <v>27485</v>
      </c>
      <c r="M27486" s="53">
        <f ca="1"/>
        <v>1975</v>
      </c>
      <c r="N27486" s="53">
        <f ca="1"/>
        <v>4</v>
      </c>
      <c r="O27486" s="53" t="str">
        <f ca="1"/>
        <v>1975-04</v>
      </c>
    </row>
    <row r="27487" spans="12:15" x14ac:dyDescent="0.4">
      <c r="L27487" s="56">
        <f ca="1"/>
        <v>27486</v>
      </c>
      <c r="M27487" s="53">
        <f ca="1"/>
        <v>1975</v>
      </c>
      <c r="N27487" s="53">
        <f ca="1"/>
        <v>4</v>
      </c>
      <c r="O27487" s="53" t="str">
        <f ca="1"/>
        <v>1975-04</v>
      </c>
    </row>
    <row r="27488" spans="12:15" x14ac:dyDescent="0.4">
      <c r="L27488" s="56">
        <f ca="1"/>
        <v>27487</v>
      </c>
      <c r="M27488" s="53">
        <f ca="1"/>
        <v>1975</v>
      </c>
      <c r="N27488" s="53">
        <f ca="1"/>
        <v>4</v>
      </c>
      <c r="O27488" s="53" t="str">
        <f ca="1"/>
        <v>1975-04</v>
      </c>
    </row>
    <row r="27489" spans="12:15" x14ac:dyDescent="0.4">
      <c r="L27489" s="56">
        <f ca="1"/>
        <v>27488</v>
      </c>
      <c r="M27489" s="53">
        <f ca="1"/>
        <v>1975</v>
      </c>
      <c r="N27489" s="53">
        <f ca="1"/>
        <v>4</v>
      </c>
      <c r="O27489" s="53" t="str">
        <f ca="1"/>
        <v>1975-04</v>
      </c>
    </row>
    <row r="27490" spans="12:15" x14ac:dyDescent="0.4">
      <c r="L27490" s="56">
        <f ca="1"/>
        <v>27489</v>
      </c>
      <c r="M27490" s="53">
        <f ca="1"/>
        <v>1975</v>
      </c>
      <c r="N27490" s="53">
        <f ca="1"/>
        <v>4</v>
      </c>
      <c r="O27490" s="53" t="str">
        <f ca="1"/>
        <v>1975-04</v>
      </c>
    </row>
    <row r="27491" spans="12:15" x14ac:dyDescent="0.4">
      <c r="L27491" s="56">
        <f ca="1"/>
        <v>27490</v>
      </c>
      <c r="M27491" s="53">
        <f ca="1"/>
        <v>1975</v>
      </c>
      <c r="N27491" s="53">
        <f ca="1"/>
        <v>4</v>
      </c>
      <c r="O27491" s="53" t="str">
        <f ca="1"/>
        <v>1975-04</v>
      </c>
    </row>
    <row r="27492" spans="12:15" x14ac:dyDescent="0.4">
      <c r="L27492" s="56">
        <f ca="1"/>
        <v>27491</v>
      </c>
      <c r="M27492" s="53">
        <f ca="1"/>
        <v>1975</v>
      </c>
      <c r="N27492" s="53">
        <f ca="1"/>
        <v>4</v>
      </c>
      <c r="O27492" s="53" t="str">
        <f ca="1"/>
        <v>1975-04</v>
      </c>
    </row>
    <row r="27493" spans="12:15" x14ac:dyDescent="0.4">
      <c r="L27493" s="56">
        <f ca="1"/>
        <v>27492</v>
      </c>
      <c r="M27493" s="53">
        <f ca="1"/>
        <v>1975</v>
      </c>
      <c r="N27493" s="53">
        <f ca="1"/>
        <v>4</v>
      </c>
      <c r="O27493" s="53" t="str">
        <f ca="1"/>
        <v>1975-04</v>
      </c>
    </row>
    <row r="27494" spans="12:15" x14ac:dyDescent="0.4">
      <c r="L27494" s="56">
        <f ca="1"/>
        <v>27493</v>
      </c>
      <c r="M27494" s="53">
        <f ca="1"/>
        <v>1975</v>
      </c>
      <c r="N27494" s="53">
        <f ca="1"/>
        <v>4</v>
      </c>
      <c r="O27494" s="53" t="str">
        <f ca="1"/>
        <v>1975-04</v>
      </c>
    </row>
    <row r="27495" spans="12:15" x14ac:dyDescent="0.4">
      <c r="L27495" s="56">
        <f ca="1"/>
        <v>27494</v>
      </c>
      <c r="M27495" s="53">
        <f ca="1"/>
        <v>1975</v>
      </c>
      <c r="N27495" s="53">
        <f ca="1"/>
        <v>4</v>
      </c>
      <c r="O27495" s="53" t="str">
        <f ca="1"/>
        <v>1975-04</v>
      </c>
    </row>
    <row r="27496" spans="12:15" x14ac:dyDescent="0.4">
      <c r="L27496" s="56">
        <f ca="1"/>
        <v>27495</v>
      </c>
      <c r="M27496" s="53">
        <f ca="1"/>
        <v>1975</v>
      </c>
      <c r="N27496" s="53">
        <f ca="1"/>
        <v>4</v>
      </c>
      <c r="O27496" s="53" t="str">
        <f ca="1"/>
        <v>1975-04</v>
      </c>
    </row>
    <row r="27497" spans="12:15" x14ac:dyDescent="0.4">
      <c r="L27497" s="56">
        <f ca="1"/>
        <v>27496</v>
      </c>
      <c r="M27497" s="53">
        <f ca="1"/>
        <v>1975</v>
      </c>
      <c r="N27497" s="53">
        <f ca="1"/>
        <v>4</v>
      </c>
      <c r="O27497" s="53" t="str">
        <f ca="1"/>
        <v>1975-04</v>
      </c>
    </row>
    <row r="27498" spans="12:15" x14ac:dyDescent="0.4">
      <c r="L27498" s="56">
        <f ca="1"/>
        <v>27497</v>
      </c>
      <c r="M27498" s="53">
        <f ca="1"/>
        <v>1975</v>
      </c>
      <c r="N27498" s="53">
        <f ca="1"/>
        <v>4</v>
      </c>
      <c r="O27498" s="53" t="str">
        <f ca="1"/>
        <v>1975-04</v>
      </c>
    </row>
    <row r="27499" spans="12:15" x14ac:dyDescent="0.4">
      <c r="L27499" s="56">
        <f ca="1"/>
        <v>27498</v>
      </c>
      <c r="M27499" s="53">
        <f ca="1"/>
        <v>1975</v>
      </c>
      <c r="N27499" s="53">
        <f ca="1"/>
        <v>4</v>
      </c>
      <c r="O27499" s="53" t="str">
        <f ca="1"/>
        <v>1975-04</v>
      </c>
    </row>
    <row r="27500" spans="12:15" x14ac:dyDescent="0.4">
      <c r="L27500" s="56">
        <f ca="1"/>
        <v>27499</v>
      </c>
      <c r="M27500" s="53">
        <f ca="1"/>
        <v>1975</v>
      </c>
      <c r="N27500" s="53">
        <f ca="1"/>
        <v>4</v>
      </c>
      <c r="O27500" s="53" t="str">
        <f ca="1"/>
        <v>1975-04</v>
      </c>
    </row>
    <row r="27501" spans="12:15" x14ac:dyDescent="0.4">
      <c r="L27501" s="56">
        <f ca="1"/>
        <v>27500</v>
      </c>
      <c r="M27501" s="53">
        <f ca="1"/>
        <v>1975</v>
      </c>
      <c r="N27501" s="53">
        <f ca="1"/>
        <v>4</v>
      </c>
      <c r="O27501" s="53" t="str">
        <f ca="1"/>
        <v>1975-04</v>
      </c>
    </row>
    <row r="27502" spans="12:15" x14ac:dyDescent="0.4">
      <c r="L27502" s="56">
        <f ca="1"/>
        <v>27501</v>
      </c>
      <c r="M27502" s="53">
        <f ca="1"/>
        <v>1975</v>
      </c>
      <c r="N27502" s="53">
        <f ca="1"/>
        <v>4</v>
      </c>
      <c r="O27502" s="53" t="str">
        <f ca="1"/>
        <v>1975-04</v>
      </c>
    </row>
    <row r="27503" spans="12:15" x14ac:dyDescent="0.4">
      <c r="L27503" s="56">
        <f ca="1"/>
        <v>27502</v>
      </c>
      <c r="M27503" s="53">
        <f ca="1"/>
        <v>1975</v>
      </c>
      <c r="N27503" s="53">
        <f ca="1"/>
        <v>4</v>
      </c>
      <c r="O27503" s="53" t="str">
        <f ca="1"/>
        <v>1975-04</v>
      </c>
    </row>
    <row r="27504" spans="12:15" x14ac:dyDescent="0.4">
      <c r="L27504" s="56">
        <f ca="1"/>
        <v>27503</v>
      </c>
      <c r="M27504" s="53">
        <f ca="1"/>
        <v>1975</v>
      </c>
      <c r="N27504" s="53">
        <f ca="1"/>
        <v>4</v>
      </c>
      <c r="O27504" s="53" t="str">
        <f ca="1"/>
        <v>1975-04</v>
      </c>
    </row>
    <row r="27505" spans="12:15" x14ac:dyDescent="0.4">
      <c r="L27505" s="56">
        <f ca="1"/>
        <v>27504</v>
      </c>
      <c r="M27505" s="53">
        <f ca="1"/>
        <v>1975</v>
      </c>
      <c r="N27505" s="53">
        <f ca="1"/>
        <v>4</v>
      </c>
      <c r="O27505" s="53" t="str">
        <f ca="1"/>
        <v>1975-04</v>
      </c>
    </row>
    <row r="27506" spans="12:15" x14ac:dyDescent="0.4">
      <c r="L27506" s="56">
        <f ca="1"/>
        <v>27505</v>
      </c>
      <c r="M27506" s="53">
        <f ca="1"/>
        <v>1975</v>
      </c>
      <c r="N27506" s="53">
        <f ca="1"/>
        <v>4</v>
      </c>
      <c r="O27506" s="53" t="str">
        <f ca="1"/>
        <v>1975-04</v>
      </c>
    </row>
    <row r="27507" spans="12:15" x14ac:dyDescent="0.4">
      <c r="L27507" s="56">
        <f ca="1"/>
        <v>27506</v>
      </c>
      <c r="M27507" s="53">
        <f ca="1"/>
        <v>1975</v>
      </c>
      <c r="N27507" s="53">
        <f ca="1"/>
        <v>4</v>
      </c>
      <c r="O27507" s="53" t="str">
        <f ca="1"/>
        <v>1975-04</v>
      </c>
    </row>
    <row r="27508" spans="12:15" x14ac:dyDescent="0.4">
      <c r="L27508" s="56">
        <f ca="1"/>
        <v>27507</v>
      </c>
      <c r="M27508" s="53">
        <f ca="1"/>
        <v>1975</v>
      </c>
      <c r="N27508" s="53">
        <f ca="1"/>
        <v>4</v>
      </c>
      <c r="O27508" s="53" t="str">
        <f ca="1"/>
        <v>1975-04</v>
      </c>
    </row>
    <row r="27509" spans="12:15" x14ac:dyDescent="0.4">
      <c r="L27509" s="56">
        <f ca="1"/>
        <v>27508</v>
      </c>
      <c r="M27509" s="53">
        <f ca="1"/>
        <v>1975</v>
      </c>
      <c r="N27509" s="53">
        <f ca="1"/>
        <v>4</v>
      </c>
      <c r="O27509" s="53" t="str">
        <f ca="1"/>
        <v>1975-04</v>
      </c>
    </row>
    <row r="27510" spans="12:15" x14ac:dyDescent="0.4">
      <c r="L27510" s="56">
        <f ca="1"/>
        <v>27509</v>
      </c>
      <c r="M27510" s="53">
        <f ca="1"/>
        <v>1975</v>
      </c>
      <c r="N27510" s="53">
        <f ca="1"/>
        <v>4</v>
      </c>
      <c r="O27510" s="53" t="str">
        <f ca="1"/>
        <v>1975-04</v>
      </c>
    </row>
    <row r="27511" spans="12:15" x14ac:dyDescent="0.4">
      <c r="L27511" s="56">
        <f ca="1"/>
        <v>27510</v>
      </c>
      <c r="M27511" s="53">
        <f ca="1"/>
        <v>1975</v>
      </c>
      <c r="N27511" s="53">
        <f ca="1"/>
        <v>4</v>
      </c>
      <c r="O27511" s="53" t="str">
        <f ca="1"/>
        <v>1975-04</v>
      </c>
    </row>
    <row r="27512" spans="12:15" x14ac:dyDescent="0.4">
      <c r="L27512" s="56">
        <f ca="1"/>
        <v>27511</v>
      </c>
      <c r="M27512" s="53">
        <f ca="1"/>
        <v>1975</v>
      </c>
      <c r="N27512" s="53">
        <f ca="1"/>
        <v>4</v>
      </c>
      <c r="O27512" s="53" t="str">
        <f ca="1"/>
        <v>1975-04</v>
      </c>
    </row>
    <row r="27513" spans="12:15" x14ac:dyDescent="0.4">
      <c r="L27513" s="56">
        <f ca="1"/>
        <v>27512</v>
      </c>
      <c r="M27513" s="53">
        <f ca="1"/>
        <v>1975</v>
      </c>
      <c r="N27513" s="53">
        <f ca="1"/>
        <v>4</v>
      </c>
      <c r="O27513" s="53" t="str">
        <f ca="1"/>
        <v>1975-04</v>
      </c>
    </row>
    <row r="27514" spans="12:15" x14ac:dyDescent="0.4">
      <c r="L27514" s="56">
        <f ca="1"/>
        <v>27513</v>
      </c>
      <c r="M27514" s="53">
        <f ca="1"/>
        <v>1975</v>
      </c>
      <c r="N27514" s="53">
        <f ca="1"/>
        <v>4</v>
      </c>
      <c r="O27514" s="53" t="str">
        <f ca="1"/>
        <v>1975-04</v>
      </c>
    </row>
    <row r="27515" spans="12:15" x14ac:dyDescent="0.4">
      <c r="L27515" s="56">
        <f ca="1"/>
        <v>27514</v>
      </c>
      <c r="M27515" s="53">
        <f ca="1"/>
        <v>1975</v>
      </c>
      <c r="N27515" s="53">
        <f ca="1"/>
        <v>4</v>
      </c>
      <c r="O27515" s="53" t="str">
        <f ca="1"/>
        <v>1975-04</v>
      </c>
    </row>
    <row r="27516" spans="12:15" x14ac:dyDescent="0.4">
      <c r="L27516" s="56">
        <f ca="1"/>
        <v>27515</v>
      </c>
      <c r="M27516" s="53">
        <f ca="1"/>
        <v>1975</v>
      </c>
      <c r="N27516" s="53">
        <f ca="1"/>
        <v>5</v>
      </c>
      <c r="O27516" s="53" t="str">
        <f ca="1"/>
        <v>1975-05</v>
      </c>
    </row>
    <row r="27517" spans="12:15" x14ac:dyDescent="0.4">
      <c r="L27517" s="56">
        <f ca="1"/>
        <v>27516</v>
      </c>
      <c r="M27517" s="53">
        <f ca="1"/>
        <v>1975</v>
      </c>
      <c r="N27517" s="53">
        <f ca="1"/>
        <v>5</v>
      </c>
      <c r="O27517" s="53" t="str">
        <f ca="1"/>
        <v>1975-05</v>
      </c>
    </row>
    <row r="27518" spans="12:15" x14ac:dyDescent="0.4">
      <c r="L27518" s="56">
        <f ca="1"/>
        <v>27517</v>
      </c>
      <c r="M27518" s="53">
        <f ca="1"/>
        <v>1975</v>
      </c>
      <c r="N27518" s="53">
        <f ca="1"/>
        <v>5</v>
      </c>
      <c r="O27518" s="53" t="str">
        <f ca="1"/>
        <v>1975-05</v>
      </c>
    </row>
    <row r="27519" spans="12:15" x14ac:dyDescent="0.4">
      <c r="L27519" s="56">
        <f ca="1"/>
        <v>27518</v>
      </c>
      <c r="M27519" s="53">
        <f ca="1"/>
        <v>1975</v>
      </c>
      <c r="N27519" s="53">
        <f ca="1"/>
        <v>5</v>
      </c>
      <c r="O27519" s="53" t="str">
        <f ca="1"/>
        <v>1975-05</v>
      </c>
    </row>
    <row r="27520" spans="12:15" x14ac:dyDescent="0.4">
      <c r="L27520" s="56">
        <f ca="1"/>
        <v>27519</v>
      </c>
      <c r="M27520" s="53">
        <f ca="1"/>
        <v>1975</v>
      </c>
      <c r="N27520" s="53">
        <f ca="1"/>
        <v>5</v>
      </c>
      <c r="O27520" s="53" t="str">
        <f ca="1"/>
        <v>1975-05</v>
      </c>
    </row>
    <row r="27521" spans="12:15" x14ac:dyDescent="0.4">
      <c r="L27521" s="56">
        <f ca="1"/>
        <v>27520</v>
      </c>
      <c r="M27521" s="53">
        <f ca="1"/>
        <v>1975</v>
      </c>
      <c r="N27521" s="53">
        <f ca="1"/>
        <v>5</v>
      </c>
      <c r="O27521" s="53" t="str">
        <f ca="1"/>
        <v>1975-05</v>
      </c>
    </row>
    <row r="27522" spans="12:15" x14ac:dyDescent="0.4">
      <c r="L27522" s="56">
        <f ca="1"/>
        <v>27521</v>
      </c>
      <c r="M27522" s="53">
        <f ca="1"/>
        <v>1975</v>
      </c>
      <c r="N27522" s="53">
        <f ca="1"/>
        <v>5</v>
      </c>
      <c r="O27522" s="53" t="str">
        <f ca="1"/>
        <v>1975-05</v>
      </c>
    </row>
    <row r="27523" spans="12:15" x14ac:dyDescent="0.4">
      <c r="L27523" s="56">
        <f ca="1"/>
        <v>27522</v>
      </c>
      <c r="M27523" s="53">
        <f ca="1"/>
        <v>1975</v>
      </c>
      <c r="N27523" s="53">
        <f ca="1"/>
        <v>5</v>
      </c>
      <c r="O27523" s="53" t="str">
        <f ca="1"/>
        <v>1975-05</v>
      </c>
    </row>
    <row r="27524" spans="12:15" x14ac:dyDescent="0.4">
      <c r="L27524" s="56">
        <f ca="1"/>
        <v>27523</v>
      </c>
      <c r="M27524" s="53">
        <f ca="1"/>
        <v>1975</v>
      </c>
      <c r="N27524" s="53">
        <f ca="1"/>
        <v>5</v>
      </c>
      <c r="O27524" s="53" t="str">
        <f ca="1"/>
        <v>1975-05</v>
      </c>
    </row>
    <row r="27525" spans="12:15" x14ac:dyDescent="0.4">
      <c r="L27525" s="56">
        <f ca="1"/>
        <v>27524</v>
      </c>
      <c r="M27525" s="53">
        <f ca="1"/>
        <v>1975</v>
      </c>
      <c r="N27525" s="53">
        <f ca="1"/>
        <v>5</v>
      </c>
      <c r="O27525" s="53" t="str">
        <f ca="1"/>
        <v>1975-05</v>
      </c>
    </row>
    <row r="27526" spans="12:15" x14ac:dyDescent="0.4">
      <c r="L27526" s="56">
        <f ca="1"/>
        <v>27525</v>
      </c>
      <c r="M27526" s="53">
        <f ca="1"/>
        <v>1975</v>
      </c>
      <c r="N27526" s="53">
        <f ca="1"/>
        <v>5</v>
      </c>
      <c r="O27526" s="53" t="str">
        <f ca="1"/>
        <v>1975-05</v>
      </c>
    </row>
    <row r="27527" spans="12:15" x14ac:dyDescent="0.4">
      <c r="L27527" s="56">
        <f ca="1"/>
        <v>27526</v>
      </c>
      <c r="M27527" s="53">
        <f ca="1"/>
        <v>1975</v>
      </c>
      <c r="N27527" s="53">
        <f ca="1"/>
        <v>5</v>
      </c>
      <c r="O27527" s="53" t="str">
        <f ca="1"/>
        <v>1975-05</v>
      </c>
    </row>
    <row r="27528" spans="12:15" x14ac:dyDescent="0.4">
      <c r="L27528" s="56">
        <f ca="1"/>
        <v>27527</v>
      </c>
      <c r="M27528" s="53">
        <f ca="1"/>
        <v>1975</v>
      </c>
      <c r="N27528" s="53">
        <f ca="1"/>
        <v>5</v>
      </c>
      <c r="O27528" s="53" t="str">
        <f ca="1"/>
        <v>1975-05</v>
      </c>
    </row>
    <row r="27529" spans="12:15" x14ac:dyDescent="0.4">
      <c r="L27529" s="56">
        <f ca="1"/>
        <v>27528</v>
      </c>
      <c r="M27529" s="53">
        <f ca="1"/>
        <v>1975</v>
      </c>
      <c r="N27529" s="53">
        <f ca="1"/>
        <v>5</v>
      </c>
      <c r="O27529" s="53" t="str">
        <f ca="1"/>
        <v>1975-05</v>
      </c>
    </row>
    <row r="27530" spans="12:15" x14ac:dyDescent="0.4">
      <c r="L27530" s="56">
        <f ca="1"/>
        <v>27529</v>
      </c>
      <c r="M27530" s="53">
        <f ca="1"/>
        <v>1975</v>
      </c>
      <c r="N27530" s="53">
        <f ca="1"/>
        <v>5</v>
      </c>
      <c r="O27530" s="53" t="str">
        <f ca="1"/>
        <v>1975-05</v>
      </c>
    </row>
    <row r="27531" spans="12:15" x14ac:dyDescent="0.4">
      <c r="L27531" s="56">
        <f ca="1"/>
        <v>27530</v>
      </c>
      <c r="M27531" s="53">
        <f ca="1"/>
        <v>1975</v>
      </c>
      <c r="N27531" s="53">
        <f ca="1"/>
        <v>5</v>
      </c>
      <c r="O27531" s="53" t="str">
        <f ca="1"/>
        <v>1975-05</v>
      </c>
    </row>
    <row r="27532" spans="12:15" x14ac:dyDescent="0.4">
      <c r="L27532" s="56">
        <f ca="1"/>
        <v>27531</v>
      </c>
      <c r="M27532" s="53">
        <f ca="1"/>
        <v>1975</v>
      </c>
      <c r="N27532" s="53">
        <f ca="1"/>
        <v>5</v>
      </c>
      <c r="O27532" s="53" t="str">
        <f ca="1"/>
        <v>1975-05</v>
      </c>
    </row>
    <row r="27533" spans="12:15" x14ac:dyDescent="0.4">
      <c r="L27533" s="56">
        <f ca="1"/>
        <v>27532</v>
      </c>
      <c r="M27533" s="53">
        <f ca="1"/>
        <v>1975</v>
      </c>
      <c r="N27533" s="53">
        <f ca="1"/>
        <v>5</v>
      </c>
      <c r="O27533" s="53" t="str">
        <f ca="1"/>
        <v>1975-05</v>
      </c>
    </row>
    <row r="27534" spans="12:15" x14ac:dyDescent="0.4">
      <c r="L27534" s="56">
        <f ca="1"/>
        <v>27533</v>
      </c>
      <c r="M27534" s="53">
        <f ca="1"/>
        <v>1975</v>
      </c>
      <c r="N27534" s="53">
        <f ca="1"/>
        <v>5</v>
      </c>
      <c r="O27534" s="53" t="str">
        <f ca="1"/>
        <v>1975-05</v>
      </c>
    </row>
    <row r="27535" spans="12:15" x14ac:dyDescent="0.4">
      <c r="L27535" s="56">
        <f ca="1"/>
        <v>27534</v>
      </c>
      <c r="M27535" s="53">
        <f ca="1"/>
        <v>1975</v>
      </c>
      <c r="N27535" s="53">
        <f ca="1"/>
        <v>5</v>
      </c>
      <c r="O27535" s="53" t="str">
        <f ca="1"/>
        <v>1975-05</v>
      </c>
    </row>
    <row r="27536" spans="12:15" x14ac:dyDescent="0.4">
      <c r="L27536" s="56">
        <f ca="1"/>
        <v>27535</v>
      </c>
      <c r="M27536" s="53">
        <f ca="1"/>
        <v>1975</v>
      </c>
      <c r="N27536" s="53">
        <f ca="1"/>
        <v>5</v>
      </c>
      <c r="O27536" s="53" t="str">
        <f ca="1"/>
        <v>1975-05</v>
      </c>
    </row>
    <row r="27537" spans="12:15" x14ac:dyDescent="0.4">
      <c r="L27537" s="56">
        <f ca="1"/>
        <v>27536</v>
      </c>
      <c r="M27537" s="53">
        <f ca="1"/>
        <v>1975</v>
      </c>
      <c r="N27537" s="53">
        <f ca="1"/>
        <v>5</v>
      </c>
      <c r="O27537" s="53" t="str">
        <f ca="1"/>
        <v>1975-05</v>
      </c>
    </row>
    <row r="27538" spans="12:15" x14ac:dyDescent="0.4">
      <c r="L27538" s="56">
        <f ca="1"/>
        <v>27537</v>
      </c>
      <c r="M27538" s="53">
        <f ca="1"/>
        <v>1975</v>
      </c>
      <c r="N27538" s="53">
        <f ca="1"/>
        <v>5</v>
      </c>
      <c r="O27538" s="53" t="str">
        <f ca="1"/>
        <v>1975-05</v>
      </c>
    </row>
    <row r="27539" spans="12:15" x14ac:dyDescent="0.4">
      <c r="L27539" s="56">
        <f ca="1"/>
        <v>27538</v>
      </c>
      <c r="M27539" s="53">
        <f ca="1"/>
        <v>1975</v>
      </c>
      <c r="N27539" s="53">
        <f ca="1"/>
        <v>5</v>
      </c>
      <c r="O27539" s="53" t="str">
        <f ca="1"/>
        <v>1975-05</v>
      </c>
    </row>
    <row r="27540" spans="12:15" x14ac:dyDescent="0.4">
      <c r="L27540" s="56">
        <f ca="1"/>
        <v>27539</v>
      </c>
      <c r="M27540" s="53">
        <f ca="1"/>
        <v>1975</v>
      </c>
      <c r="N27540" s="53">
        <f ca="1"/>
        <v>5</v>
      </c>
      <c r="O27540" s="53" t="str">
        <f ca="1"/>
        <v>1975-05</v>
      </c>
    </row>
    <row r="27541" spans="12:15" x14ac:dyDescent="0.4">
      <c r="L27541" s="56">
        <f ca="1"/>
        <v>27540</v>
      </c>
      <c r="M27541" s="53">
        <f ca="1"/>
        <v>1975</v>
      </c>
      <c r="N27541" s="53">
        <f ca="1"/>
        <v>5</v>
      </c>
      <c r="O27541" s="53" t="str">
        <f ca="1"/>
        <v>1975-05</v>
      </c>
    </row>
    <row r="27542" spans="12:15" x14ac:dyDescent="0.4">
      <c r="L27542" s="56">
        <f ca="1"/>
        <v>27541</v>
      </c>
      <c r="M27542" s="53">
        <f ca="1"/>
        <v>1975</v>
      </c>
      <c r="N27542" s="53">
        <f ca="1"/>
        <v>5</v>
      </c>
      <c r="O27542" s="53" t="str">
        <f ca="1"/>
        <v>1975-05</v>
      </c>
    </row>
    <row r="27543" spans="12:15" x14ac:dyDescent="0.4">
      <c r="L27543" s="56">
        <f ca="1"/>
        <v>27542</v>
      </c>
      <c r="M27543" s="53">
        <f ca="1"/>
        <v>1975</v>
      </c>
      <c r="N27543" s="53">
        <f ca="1"/>
        <v>5</v>
      </c>
      <c r="O27543" s="53" t="str">
        <f ca="1"/>
        <v>1975-05</v>
      </c>
    </row>
    <row r="27544" spans="12:15" x14ac:dyDescent="0.4">
      <c r="L27544" s="56">
        <f ca="1"/>
        <v>27543</v>
      </c>
      <c r="M27544" s="53">
        <f ca="1"/>
        <v>1975</v>
      </c>
      <c r="N27544" s="53">
        <f ca="1"/>
        <v>5</v>
      </c>
      <c r="O27544" s="53" t="str">
        <f ca="1"/>
        <v>1975-05</v>
      </c>
    </row>
    <row r="27545" spans="12:15" x14ac:dyDescent="0.4">
      <c r="L27545" s="56">
        <f ca="1"/>
        <v>27544</v>
      </c>
      <c r="M27545" s="53">
        <f ca="1"/>
        <v>1975</v>
      </c>
      <c r="N27545" s="53">
        <f ca="1"/>
        <v>5</v>
      </c>
      <c r="O27545" s="53" t="str">
        <f ca="1"/>
        <v>1975-05</v>
      </c>
    </row>
    <row r="27546" spans="12:15" x14ac:dyDescent="0.4">
      <c r="L27546" s="56">
        <f ca="1"/>
        <v>27545</v>
      </c>
      <c r="M27546" s="53">
        <f ca="1"/>
        <v>1975</v>
      </c>
      <c r="N27546" s="53">
        <f ca="1"/>
        <v>5</v>
      </c>
      <c r="O27546" s="53" t="str">
        <f ca="1"/>
        <v>1975-05</v>
      </c>
    </row>
    <row r="27547" spans="12:15" x14ac:dyDescent="0.4">
      <c r="L27547" s="56">
        <f ca="1"/>
        <v>27546</v>
      </c>
      <c r="M27547" s="53">
        <f ca="1"/>
        <v>1975</v>
      </c>
      <c r="N27547" s="53">
        <f ca="1"/>
        <v>6</v>
      </c>
      <c r="O27547" s="53" t="str">
        <f ca="1"/>
        <v>1975-06</v>
      </c>
    </row>
    <row r="27548" spans="12:15" x14ac:dyDescent="0.4">
      <c r="L27548" s="56">
        <f ca="1"/>
        <v>27547</v>
      </c>
      <c r="M27548" s="53">
        <f ca="1"/>
        <v>1975</v>
      </c>
      <c r="N27548" s="53">
        <f ca="1"/>
        <v>6</v>
      </c>
      <c r="O27548" s="53" t="str">
        <f ca="1"/>
        <v>1975-06</v>
      </c>
    </row>
    <row r="27549" spans="12:15" x14ac:dyDescent="0.4">
      <c r="L27549" s="56">
        <f ca="1"/>
        <v>27548</v>
      </c>
      <c r="M27549" s="53">
        <f ca="1"/>
        <v>1975</v>
      </c>
      <c r="N27549" s="53">
        <f ca="1"/>
        <v>6</v>
      </c>
      <c r="O27549" s="53" t="str">
        <f ca="1"/>
        <v>1975-06</v>
      </c>
    </row>
    <row r="27550" spans="12:15" x14ac:dyDescent="0.4">
      <c r="L27550" s="56">
        <f ca="1"/>
        <v>27549</v>
      </c>
      <c r="M27550" s="53">
        <f ca="1"/>
        <v>1975</v>
      </c>
      <c r="N27550" s="53">
        <f ca="1"/>
        <v>6</v>
      </c>
      <c r="O27550" s="53" t="str">
        <f ca="1"/>
        <v>1975-06</v>
      </c>
    </row>
    <row r="27551" spans="12:15" x14ac:dyDescent="0.4">
      <c r="L27551" s="56">
        <f ca="1"/>
        <v>27550</v>
      </c>
      <c r="M27551" s="53">
        <f ca="1"/>
        <v>1975</v>
      </c>
      <c r="N27551" s="53">
        <f ca="1"/>
        <v>6</v>
      </c>
      <c r="O27551" s="53" t="str">
        <f ca="1"/>
        <v>1975-06</v>
      </c>
    </row>
    <row r="27552" spans="12:15" x14ac:dyDescent="0.4">
      <c r="L27552" s="56">
        <f ca="1"/>
        <v>27551</v>
      </c>
      <c r="M27552" s="53">
        <f ca="1"/>
        <v>1975</v>
      </c>
      <c r="N27552" s="53">
        <f ca="1"/>
        <v>6</v>
      </c>
      <c r="O27552" s="53" t="str">
        <f ca="1"/>
        <v>1975-06</v>
      </c>
    </row>
    <row r="27553" spans="12:15" x14ac:dyDescent="0.4">
      <c r="L27553" s="56">
        <f ca="1"/>
        <v>27552</v>
      </c>
      <c r="M27553" s="53">
        <f ca="1"/>
        <v>1975</v>
      </c>
      <c r="N27553" s="53">
        <f ca="1"/>
        <v>6</v>
      </c>
      <c r="O27553" s="53" t="str">
        <f ca="1"/>
        <v>1975-06</v>
      </c>
    </row>
    <row r="27554" spans="12:15" x14ac:dyDescent="0.4">
      <c r="L27554" s="56">
        <f ca="1"/>
        <v>27553</v>
      </c>
      <c r="M27554" s="53">
        <f ca="1"/>
        <v>1975</v>
      </c>
      <c r="N27554" s="53">
        <f ca="1"/>
        <v>6</v>
      </c>
      <c r="O27554" s="53" t="str">
        <f ca="1"/>
        <v>1975-06</v>
      </c>
    </row>
    <row r="27555" spans="12:15" x14ac:dyDescent="0.4">
      <c r="L27555" s="56">
        <f ca="1"/>
        <v>27554</v>
      </c>
      <c r="M27555" s="53">
        <f ca="1"/>
        <v>1975</v>
      </c>
      <c r="N27555" s="53">
        <f ca="1"/>
        <v>6</v>
      </c>
      <c r="O27555" s="53" t="str">
        <f ca="1"/>
        <v>1975-06</v>
      </c>
    </row>
    <row r="27556" spans="12:15" x14ac:dyDescent="0.4">
      <c r="L27556" s="56">
        <f ca="1"/>
        <v>27555</v>
      </c>
      <c r="M27556" s="53">
        <f ca="1"/>
        <v>1975</v>
      </c>
      <c r="N27556" s="53">
        <f ca="1"/>
        <v>6</v>
      </c>
      <c r="O27556" s="53" t="str">
        <f ca="1"/>
        <v>1975-06</v>
      </c>
    </row>
    <row r="27557" spans="12:15" x14ac:dyDescent="0.4">
      <c r="L27557" s="56">
        <f ca="1"/>
        <v>27556</v>
      </c>
      <c r="M27557" s="53">
        <f ca="1"/>
        <v>1975</v>
      </c>
      <c r="N27557" s="53">
        <f ca="1"/>
        <v>6</v>
      </c>
      <c r="O27557" s="53" t="str">
        <f ca="1"/>
        <v>1975-06</v>
      </c>
    </row>
    <row r="27558" spans="12:15" x14ac:dyDescent="0.4">
      <c r="L27558" s="56">
        <f ca="1"/>
        <v>27557</v>
      </c>
      <c r="M27558" s="53">
        <f ca="1"/>
        <v>1975</v>
      </c>
      <c r="N27558" s="53">
        <f ca="1"/>
        <v>6</v>
      </c>
      <c r="O27558" s="53" t="str">
        <f ca="1"/>
        <v>1975-06</v>
      </c>
    </row>
    <row r="27559" spans="12:15" x14ac:dyDescent="0.4">
      <c r="L27559" s="56">
        <f ca="1"/>
        <v>27558</v>
      </c>
      <c r="M27559" s="53">
        <f ca="1"/>
        <v>1975</v>
      </c>
      <c r="N27559" s="53">
        <f ca="1"/>
        <v>6</v>
      </c>
      <c r="O27559" s="53" t="str">
        <f ca="1"/>
        <v>1975-06</v>
      </c>
    </row>
    <row r="27560" spans="12:15" x14ac:dyDescent="0.4">
      <c r="L27560" s="56">
        <f ca="1"/>
        <v>27559</v>
      </c>
      <c r="M27560" s="53">
        <f ca="1"/>
        <v>1975</v>
      </c>
      <c r="N27560" s="53">
        <f ca="1"/>
        <v>6</v>
      </c>
      <c r="O27560" s="53" t="str">
        <f ca="1"/>
        <v>1975-06</v>
      </c>
    </row>
    <row r="27561" spans="12:15" x14ac:dyDescent="0.4">
      <c r="L27561" s="56">
        <f ca="1"/>
        <v>27560</v>
      </c>
      <c r="M27561" s="53">
        <f ca="1"/>
        <v>1975</v>
      </c>
      <c r="N27561" s="53">
        <f ca="1"/>
        <v>6</v>
      </c>
      <c r="O27561" s="53" t="str">
        <f ca="1"/>
        <v>1975-06</v>
      </c>
    </row>
    <row r="27562" spans="12:15" x14ac:dyDescent="0.4">
      <c r="L27562" s="56">
        <f ca="1"/>
        <v>27561</v>
      </c>
      <c r="M27562" s="53">
        <f ca="1"/>
        <v>1975</v>
      </c>
      <c r="N27562" s="53">
        <f ca="1"/>
        <v>6</v>
      </c>
      <c r="O27562" s="53" t="str">
        <f ca="1"/>
        <v>1975-06</v>
      </c>
    </row>
    <row r="27563" spans="12:15" x14ac:dyDescent="0.4">
      <c r="L27563" s="56">
        <f ca="1"/>
        <v>27562</v>
      </c>
      <c r="M27563" s="53">
        <f ca="1"/>
        <v>1975</v>
      </c>
      <c r="N27563" s="53">
        <f ca="1"/>
        <v>6</v>
      </c>
      <c r="O27563" s="53" t="str">
        <f ca="1"/>
        <v>1975-06</v>
      </c>
    </row>
    <row r="27564" spans="12:15" x14ac:dyDescent="0.4">
      <c r="L27564" s="56">
        <f ca="1"/>
        <v>27563</v>
      </c>
      <c r="M27564" s="53">
        <f ca="1"/>
        <v>1975</v>
      </c>
      <c r="N27564" s="53">
        <f ca="1"/>
        <v>6</v>
      </c>
      <c r="O27564" s="53" t="str">
        <f ca="1"/>
        <v>1975-06</v>
      </c>
    </row>
    <row r="27565" spans="12:15" x14ac:dyDescent="0.4">
      <c r="L27565" s="56">
        <f ca="1"/>
        <v>27564</v>
      </c>
      <c r="M27565" s="53">
        <f ca="1"/>
        <v>1975</v>
      </c>
      <c r="N27565" s="53">
        <f ca="1"/>
        <v>6</v>
      </c>
      <c r="O27565" s="53" t="str">
        <f ca="1"/>
        <v>1975-06</v>
      </c>
    </row>
    <row r="27566" spans="12:15" x14ac:dyDescent="0.4">
      <c r="L27566" s="56">
        <f ca="1"/>
        <v>27565</v>
      </c>
      <c r="M27566" s="53">
        <f ca="1"/>
        <v>1975</v>
      </c>
      <c r="N27566" s="53">
        <f ca="1"/>
        <v>6</v>
      </c>
      <c r="O27566" s="53" t="str">
        <f ca="1"/>
        <v>1975-06</v>
      </c>
    </row>
    <row r="27567" spans="12:15" x14ac:dyDescent="0.4">
      <c r="L27567" s="56">
        <f ca="1"/>
        <v>27566</v>
      </c>
      <c r="M27567" s="53">
        <f ca="1"/>
        <v>1975</v>
      </c>
      <c r="N27567" s="53">
        <f ca="1"/>
        <v>6</v>
      </c>
      <c r="O27567" s="53" t="str">
        <f ca="1"/>
        <v>1975-06</v>
      </c>
    </row>
    <row r="27568" spans="12:15" x14ac:dyDescent="0.4">
      <c r="L27568" s="56">
        <f ca="1"/>
        <v>27567</v>
      </c>
      <c r="M27568" s="53">
        <f ca="1"/>
        <v>1975</v>
      </c>
      <c r="N27568" s="53">
        <f ca="1"/>
        <v>6</v>
      </c>
      <c r="O27568" s="53" t="str">
        <f ca="1"/>
        <v>1975-06</v>
      </c>
    </row>
    <row r="27569" spans="12:15" x14ac:dyDescent="0.4">
      <c r="L27569" s="56">
        <f ca="1"/>
        <v>27568</v>
      </c>
      <c r="M27569" s="53">
        <f ca="1"/>
        <v>1975</v>
      </c>
      <c r="N27569" s="53">
        <f ca="1"/>
        <v>6</v>
      </c>
      <c r="O27569" s="53" t="str">
        <f ca="1"/>
        <v>1975-06</v>
      </c>
    </row>
    <row r="27570" spans="12:15" x14ac:dyDescent="0.4">
      <c r="L27570" s="56">
        <f ca="1"/>
        <v>27569</v>
      </c>
      <c r="M27570" s="53">
        <f ca="1"/>
        <v>1975</v>
      </c>
      <c r="N27570" s="53">
        <f ca="1"/>
        <v>6</v>
      </c>
      <c r="O27570" s="53" t="str">
        <f ca="1"/>
        <v>1975-06</v>
      </c>
    </row>
    <row r="27571" spans="12:15" x14ac:dyDescent="0.4">
      <c r="L27571" s="56">
        <f ca="1"/>
        <v>27570</v>
      </c>
      <c r="M27571" s="53">
        <f ca="1"/>
        <v>1975</v>
      </c>
      <c r="N27571" s="53">
        <f ca="1"/>
        <v>6</v>
      </c>
      <c r="O27571" s="53" t="str">
        <f ca="1"/>
        <v>1975-06</v>
      </c>
    </row>
    <row r="27572" spans="12:15" x14ac:dyDescent="0.4">
      <c r="L27572" s="56">
        <f ca="1"/>
        <v>27571</v>
      </c>
      <c r="M27572" s="53">
        <f ca="1"/>
        <v>1975</v>
      </c>
      <c r="N27572" s="53">
        <f ca="1"/>
        <v>6</v>
      </c>
      <c r="O27572" s="53" t="str">
        <f ca="1"/>
        <v>1975-06</v>
      </c>
    </row>
    <row r="27573" spans="12:15" x14ac:dyDescent="0.4">
      <c r="L27573" s="56">
        <f ca="1"/>
        <v>27572</v>
      </c>
      <c r="M27573" s="53">
        <f ca="1"/>
        <v>1975</v>
      </c>
      <c r="N27573" s="53">
        <f ca="1"/>
        <v>6</v>
      </c>
      <c r="O27573" s="53" t="str">
        <f ca="1"/>
        <v>1975-06</v>
      </c>
    </row>
    <row r="27574" spans="12:15" x14ac:dyDescent="0.4">
      <c r="L27574" s="56">
        <f ca="1"/>
        <v>27573</v>
      </c>
      <c r="M27574" s="53">
        <f ca="1"/>
        <v>1975</v>
      </c>
      <c r="N27574" s="53">
        <f ca="1"/>
        <v>6</v>
      </c>
      <c r="O27574" s="53" t="str">
        <f ca="1"/>
        <v>1975-06</v>
      </c>
    </row>
    <row r="27575" spans="12:15" x14ac:dyDescent="0.4">
      <c r="L27575" s="56">
        <f ca="1"/>
        <v>27574</v>
      </c>
      <c r="M27575" s="53">
        <f ca="1"/>
        <v>1975</v>
      </c>
      <c r="N27575" s="53">
        <f ca="1"/>
        <v>6</v>
      </c>
      <c r="O27575" s="53" t="str">
        <f ca="1"/>
        <v>1975-06</v>
      </c>
    </row>
    <row r="27576" spans="12:15" x14ac:dyDescent="0.4">
      <c r="L27576" s="56">
        <f ca="1"/>
        <v>27575</v>
      </c>
      <c r="M27576" s="53">
        <f ca="1"/>
        <v>1975</v>
      </c>
      <c r="N27576" s="53">
        <f ca="1"/>
        <v>6</v>
      </c>
      <c r="O27576" s="53" t="str">
        <f ca="1"/>
        <v>1975-06</v>
      </c>
    </row>
    <row r="27577" spans="12:15" x14ac:dyDescent="0.4">
      <c r="L27577" s="56">
        <f ca="1"/>
        <v>27576</v>
      </c>
      <c r="M27577" s="53">
        <f ca="1"/>
        <v>1975</v>
      </c>
      <c r="N27577" s="53">
        <f ca="1"/>
        <v>7</v>
      </c>
      <c r="O27577" s="53" t="str">
        <f ca="1"/>
        <v>1975-07</v>
      </c>
    </row>
    <row r="27578" spans="12:15" x14ac:dyDescent="0.4">
      <c r="L27578" s="56">
        <f ca="1"/>
        <v>27577</v>
      </c>
      <c r="M27578" s="53">
        <f ca="1"/>
        <v>1975</v>
      </c>
      <c r="N27578" s="53">
        <f ca="1"/>
        <v>7</v>
      </c>
      <c r="O27578" s="53" t="str">
        <f ca="1"/>
        <v>1975-07</v>
      </c>
    </row>
    <row r="27579" spans="12:15" x14ac:dyDescent="0.4">
      <c r="L27579" s="56">
        <f ca="1"/>
        <v>27578</v>
      </c>
      <c r="M27579" s="53">
        <f ca="1"/>
        <v>1975</v>
      </c>
      <c r="N27579" s="53">
        <f ca="1"/>
        <v>7</v>
      </c>
      <c r="O27579" s="53" t="str">
        <f ca="1"/>
        <v>1975-07</v>
      </c>
    </row>
    <row r="27580" spans="12:15" x14ac:dyDescent="0.4">
      <c r="L27580" s="56">
        <f ca="1"/>
        <v>27579</v>
      </c>
      <c r="M27580" s="53">
        <f ca="1"/>
        <v>1975</v>
      </c>
      <c r="N27580" s="53">
        <f ca="1"/>
        <v>7</v>
      </c>
      <c r="O27580" s="53" t="str">
        <f ca="1"/>
        <v>1975-07</v>
      </c>
    </row>
    <row r="27581" spans="12:15" x14ac:dyDescent="0.4">
      <c r="L27581" s="56">
        <f ca="1"/>
        <v>27580</v>
      </c>
      <c r="M27581" s="53">
        <f ca="1"/>
        <v>1975</v>
      </c>
      <c r="N27581" s="53">
        <f ca="1"/>
        <v>7</v>
      </c>
      <c r="O27581" s="53" t="str">
        <f ca="1"/>
        <v>1975-07</v>
      </c>
    </row>
    <row r="27582" spans="12:15" x14ac:dyDescent="0.4">
      <c r="L27582" s="56">
        <f ca="1"/>
        <v>27581</v>
      </c>
      <c r="M27582" s="53">
        <f ca="1"/>
        <v>1975</v>
      </c>
      <c r="N27582" s="53">
        <f ca="1"/>
        <v>7</v>
      </c>
      <c r="O27582" s="53" t="str">
        <f ca="1"/>
        <v>1975-07</v>
      </c>
    </row>
    <row r="27583" spans="12:15" x14ac:dyDescent="0.4">
      <c r="L27583" s="56">
        <f ca="1"/>
        <v>27582</v>
      </c>
      <c r="M27583" s="53">
        <f ca="1"/>
        <v>1975</v>
      </c>
      <c r="N27583" s="53">
        <f ca="1"/>
        <v>7</v>
      </c>
      <c r="O27583" s="53" t="str">
        <f ca="1"/>
        <v>1975-07</v>
      </c>
    </row>
    <row r="27584" spans="12:15" x14ac:dyDescent="0.4">
      <c r="L27584" s="56">
        <f ca="1"/>
        <v>27583</v>
      </c>
      <c r="M27584" s="53">
        <f ca="1"/>
        <v>1975</v>
      </c>
      <c r="N27584" s="53">
        <f ca="1"/>
        <v>7</v>
      </c>
      <c r="O27584" s="53" t="str">
        <f ca="1"/>
        <v>1975-07</v>
      </c>
    </row>
    <row r="27585" spans="12:15" x14ac:dyDescent="0.4">
      <c r="L27585" s="56">
        <f ca="1"/>
        <v>27584</v>
      </c>
      <c r="M27585" s="53">
        <f ca="1"/>
        <v>1975</v>
      </c>
      <c r="N27585" s="53">
        <f ca="1"/>
        <v>7</v>
      </c>
      <c r="O27585" s="53" t="str">
        <f ca="1"/>
        <v>1975-07</v>
      </c>
    </row>
    <row r="27586" spans="12:15" x14ac:dyDescent="0.4">
      <c r="L27586" s="56">
        <f ca="1"/>
        <v>27585</v>
      </c>
      <c r="M27586" s="53">
        <f ca="1"/>
        <v>1975</v>
      </c>
      <c r="N27586" s="53">
        <f ca="1"/>
        <v>7</v>
      </c>
      <c r="O27586" s="53" t="str">
        <f ca="1"/>
        <v>1975-07</v>
      </c>
    </row>
    <row r="27587" spans="12:15" x14ac:dyDescent="0.4">
      <c r="L27587" s="56">
        <f ca="1"/>
        <v>27586</v>
      </c>
      <c r="M27587" s="53">
        <f ca="1"/>
        <v>1975</v>
      </c>
      <c r="N27587" s="53">
        <f ca="1"/>
        <v>7</v>
      </c>
      <c r="O27587" s="53" t="str">
        <f ca="1"/>
        <v>1975-07</v>
      </c>
    </row>
    <row r="27588" spans="12:15" x14ac:dyDescent="0.4">
      <c r="L27588" s="56">
        <f ca="1"/>
        <v>27587</v>
      </c>
      <c r="M27588" s="53">
        <f ca="1"/>
        <v>1975</v>
      </c>
      <c r="N27588" s="53">
        <f ca="1"/>
        <v>7</v>
      </c>
      <c r="O27588" s="53" t="str">
        <f ca="1"/>
        <v>1975-07</v>
      </c>
    </row>
    <row r="27589" spans="12:15" x14ac:dyDescent="0.4">
      <c r="L27589" s="56">
        <f ca="1"/>
        <v>27588</v>
      </c>
      <c r="M27589" s="53">
        <f ca="1"/>
        <v>1975</v>
      </c>
      <c r="N27589" s="53">
        <f ca="1"/>
        <v>7</v>
      </c>
      <c r="O27589" s="53" t="str">
        <f ca="1"/>
        <v>1975-07</v>
      </c>
    </row>
    <row r="27590" spans="12:15" x14ac:dyDescent="0.4">
      <c r="L27590" s="56">
        <f ca="1"/>
        <v>27589</v>
      </c>
      <c r="M27590" s="53">
        <f ca="1"/>
        <v>1975</v>
      </c>
      <c r="N27590" s="53">
        <f ca="1"/>
        <v>7</v>
      </c>
      <c r="O27590" s="53" t="str">
        <f ca="1"/>
        <v>1975-07</v>
      </c>
    </row>
    <row r="27591" spans="12:15" x14ac:dyDescent="0.4">
      <c r="L27591" s="56">
        <f ca="1"/>
        <v>27590</v>
      </c>
      <c r="M27591" s="53">
        <f ca="1"/>
        <v>1975</v>
      </c>
      <c r="N27591" s="53">
        <f ca="1"/>
        <v>7</v>
      </c>
      <c r="O27591" s="53" t="str">
        <f ca="1"/>
        <v>1975-07</v>
      </c>
    </row>
    <row r="27592" spans="12:15" x14ac:dyDescent="0.4">
      <c r="L27592" s="56">
        <f ca="1"/>
        <v>27591</v>
      </c>
      <c r="M27592" s="53">
        <f ca="1"/>
        <v>1975</v>
      </c>
      <c r="N27592" s="53">
        <f ca="1"/>
        <v>7</v>
      </c>
      <c r="O27592" s="53" t="str">
        <f ca="1"/>
        <v>1975-07</v>
      </c>
    </row>
    <row r="27593" spans="12:15" x14ac:dyDescent="0.4">
      <c r="L27593" s="56">
        <f ca="1"/>
        <v>27592</v>
      </c>
      <c r="M27593" s="53">
        <f ca="1"/>
        <v>1975</v>
      </c>
      <c r="N27593" s="53">
        <f ca="1"/>
        <v>7</v>
      </c>
      <c r="O27593" s="53" t="str">
        <f ca="1"/>
        <v>1975-07</v>
      </c>
    </row>
    <row r="27594" spans="12:15" x14ac:dyDescent="0.4">
      <c r="L27594" s="56">
        <f ca="1"/>
        <v>27593</v>
      </c>
      <c r="M27594" s="53">
        <f ca="1"/>
        <v>1975</v>
      </c>
      <c r="N27594" s="53">
        <f ca="1"/>
        <v>7</v>
      </c>
      <c r="O27594" s="53" t="str">
        <f ca="1"/>
        <v>1975-07</v>
      </c>
    </row>
    <row r="27595" spans="12:15" x14ac:dyDescent="0.4">
      <c r="L27595" s="56">
        <f ca="1"/>
        <v>27594</v>
      </c>
      <c r="M27595" s="53">
        <f ca="1"/>
        <v>1975</v>
      </c>
      <c r="N27595" s="53">
        <f ca="1"/>
        <v>7</v>
      </c>
      <c r="O27595" s="53" t="str">
        <f ca="1"/>
        <v>1975-07</v>
      </c>
    </row>
    <row r="27596" spans="12:15" x14ac:dyDescent="0.4">
      <c r="L27596" s="56">
        <f ca="1"/>
        <v>27595</v>
      </c>
      <c r="M27596" s="53">
        <f ca="1"/>
        <v>1975</v>
      </c>
      <c r="N27596" s="53">
        <f ca="1"/>
        <v>7</v>
      </c>
      <c r="O27596" s="53" t="str">
        <f ca="1"/>
        <v>1975-07</v>
      </c>
    </row>
    <row r="27597" spans="12:15" x14ac:dyDescent="0.4">
      <c r="L27597" s="56">
        <f ca="1"/>
        <v>27596</v>
      </c>
      <c r="M27597" s="53">
        <f ca="1"/>
        <v>1975</v>
      </c>
      <c r="N27597" s="53">
        <f ca="1"/>
        <v>7</v>
      </c>
      <c r="O27597" s="53" t="str">
        <f ca="1"/>
        <v>1975-07</v>
      </c>
    </row>
    <row r="27598" spans="12:15" x14ac:dyDescent="0.4">
      <c r="L27598" s="56">
        <f ca="1"/>
        <v>27597</v>
      </c>
      <c r="M27598" s="53">
        <f ca="1"/>
        <v>1975</v>
      </c>
      <c r="N27598" s="53">
        <f ca="1"/>
        <v>7</v>
      </c>
      <c r="O27598" s="53" t="str">
        <f ca="1"/>
        <v>1975-07</v>
      </c>
    </row>
    <row r="27599" spans="12:15" x14ac:dyDescent="0.4">
      <c r="L27599" s="56">
        <f ca="1"/>
        <v>27598</v>
      </c>
      <c r="M27599" s="53">
        <f ca="1"/>
        <v>1975</v>
      </c>
      <c r="N27599" s="53">
        <f ca="1"/>
        <v>7</v>
      </c>
      <c r="O27599" s="53" t="str">
        <f ca="1"/>
        <v>1975-07</v>
      </c>
    </row>
    <row r="27600" spans="12:15" x14ac:dyDescent="0.4">
      <c r="L27600" s="56">
        <f ca="1"/>
        <v>27599</v>
      </c>
      <c r="M27600" s="53">
        <f ca="1"/>
        <v>1975</v>
      </c>
      <c r="N27600" s="53">
        <f ca="1"/>
        <v>7</v>
      </c>
      <c r="O27600" s="53" t="str">
        <f ca="1"/>
        <v>1975-07</v>
      </c>
    </row>
    <row r="27601" spans="12:15" x14ac:dyDescent="0.4">
      <c r="L27601" s="56">
        <f ca="1"/>
        <v>27600</v>
      </c>
      <c r="M27601" s="53">
        <f ca="1"/>
        <v>1975</v>
      </c>
      <c r="N27601" s="53">
        <f ca="1"/>
        <v>7</v>
      </c>
      <c r="O27601" s="53" t="str">
        <f ca="1"/>
        <v>1975-07</v>
      </c>
    </row>
    <row r="27602" spans="12:15" x14ac:dyDescent="0.4">
      <c r="L27602" s="56">
        <f ca="1"/>
        <v>27601</v>
      </c>
      <c r="M27602" s="53">
        <f ca="1"/>
        <v>1975</v>
      </c>
      <c r="N27602" s="53">
        <f ca="1"/>
        <v>7</v>
      </c>
      <c r="O27602" s="53" t="str">
        <f ca="1"/>
        <v>1975-07</v>
      </c>
    </row>
    <row r="27603" spans="12:15" x14ac:dyDescent="0.4">
      <c r="L27603" s="56">
        <f ca="1"/>
        <v>27602</v>
      </c>
      <c r="M27603" s="53">
        <f ca="1"/>
        <v>1975</v>
      </c>
      <c r="N27603" s="53">
        <f ca="1"/>
        <v>7</v>
      </c>
      <c r="O27603" s="53" t="str">
        <f ca="1"/>
        <v>1975-07</v>
      </c>
    </row>
    <row r="27604" spans="12:15" x14ac:dyDescent="0.4">
      <c r="L27604" s="56">
        <f ca="1"/>
        <v>27603</v>
      </c>
      <c r="M27604" s="53">
        <f ca="1"/>
        <v>1975</v>
      </c>
      <c r="N27604" s="53">
        <f ca="1"/>
        <v>7</v>
      </c>
      <c r="O27604" s="53" t="str">
        <f ca="1"/>
        <v>1975-07</v>
      </c>
    </row>
    <row r="27605" spans="12:15" x14ac:dyDescent="0.4">
      <c r="L27605" s="56">
        <f ca="1"/>
        <v>27604</v>
      </c>
      <c r="M27605" s="53">
        <f ca="1"/>
        <v>1975</v>
      </c>
      <c r="N27605" s="53">
        <f ca="1"/>
        <v>7</v>
      </c>
      <c r="O27605" s="53" t="str">
        <f ca="1"/>
        <v>1975-07</v>
      </c>
    </row>
    <row r="27606" spans="12:15" x14ac:dyDescent="0.4">
      <c r="L27606" s="56">
        <f ca="1"/>
        <v>27605</v>
      </c>
      <c r="M27606" s="53">
        <f ca="1"/>
        <v>1975</v>
      </c>
      <c r="N27606" s="53">
        <f ca="1"/>
        <v>7</v>
      </c>
      <c r="O27606" s="53" t="str">
        <f ca="1"/>
        <v>1975-07</v>
      </c>
    </row>
    <row r="27607" spans="12:15" x14ac:dyDescent="0.4">
      <c r="L27607" s="56">
        <f ca="1"/>
        <v>27606</v>
      </c>
      <c r="M27607" s="53">
        <f ca="1"/>
        <v>1975</v>
      </c>
      <c r="N27607" s="53">
        <f ca="1"/>
        <v>7</v>
      </c>
      <c r="O27607" s="53" t="str">
        <f ca="1"/>
        <v>1975-07</v>
      </c>
    </row>
    <row r="27608" spans="12:15" x14ac:dyDescent="0.4">
      <c r="L27608" s="56">
        <f ca="1"/>
        <v>27607</v>
      </c>
      <c r="M27608" s="53">
        <f ca="1"/>
        <v>1975</v>
      </c>
      <c r="N27608" s="53">
        <f ca="1"/>
        <v>8</v>
      </c>
      <c r="O27608" s="53" t="str">
        <f ca="1"/>
        <v>1975-08</v>
      </c>
    </row>
    <row r="27609" spans="12:15" x14ac:dyDescent="0.4">
      <c r="L27609" s="56">
        <f ca="1"/>
        <v>27608</v>
      </c>
      <c r="M27609" s="53">
        <f ca="1"/>
        <v>1975</v>
      </c>
      <c r="N27609" s="53">
        <f ca="1"/>
        <v>8</v>
      </c>
      <c r="O27609" s="53" t="str">
        <f ca="1"/>
        <v>1975-08</v>
      </c>
    </row>
    <row r="27610" spans="12:15" x14ac:dyDescent="0.4">
      <c r="L27610" s="56">
        <f ca="1"/>
        <v>27609</v>
      </c>
      <c r="M27610" s="53">
        <f ca="1"/>
        <v>1975</v>
      </c>
      <c r="N27610" s="53">
        <f ca="1"/>
        <v>8</v>
      </c>
      <c r="O27610" s="53" t="str">
        <f ca="1"/>
        <v>1975-08</v>
      </c>
    </row>
    <row r="27611" spans="12:15" x14ac:dyDescent="0.4">
      <c r="L27611" s="56">
        <f ca="1"/>
        <v>27610</v>
      </c>
      <c r="M27611" s="53">
        <f ca="1"/>
        <v>1975</v>
      </c>
      <c r="N27611" s="53">
        <f ca="1"/>
        <v>8</v>
      </c>
      <c r="O27611" s="53" t="str">
        <f ca="1"/>
        <v>1975-08</v>
      </c>
    </row>
    <row r="27612" spans="12:15" x14ac:dyDescent="0.4">
      <c r="L27612" s="56">
        <f ca="1"/>
        <v>27611</v>
      </c>
      <c r="M27612" s="53">
        <f ca="1"/>
        <v>1975</v>
      </c>
      <c r="N27612" s="53">
        <f ca="1"/>
        <v>8</v>
      </c>
      <c r="O27612" s="53" t="str">
        <f ca="1"/>
        <v>1975-08</v>
      </c>
    </row>
    <row r="27613" spans="12:15" x14ac:dyDescent="0.4">
      <c r="L27613" s="56">
        <f ca="1"/>
        <v>27612</v>
      </c>
      <c r="M27613" s="53">
        <f ca="1"/>
        <v>1975</v>
      </c>
      <c r="N27613" s="53">
        <f ca="1"/>
        <v>8</v>
      </c>
      <c r="O27613" s="53" t="str">
        <f ca="1"/>
        <v>1975-08</v>
      </c>
    </row>
    <row r="27614" spans="12:15" x14ac:dyDescent="0.4">
      <c r="L27614" s="56">
        <f ca="1"/>
        <v>27613</v>
      </c>
      <c r="M27614" s="53">
        <f ca="1"/>
        <v>1975</v>
      </c>
      <c r="N27614" s="53">
        <f ca="1"/>
        <v>8</v>
      </c>
      <c r="O27614" s="53" t="str">
        <f ca="1"/>
        <v>1975-08</v>
      </c>
    </row>
    <row r="27615" spans="12:15" x14ac:dyDescent="0.4">
      <c r="L27615" s="56">
        <f ca="1"/>
        <v>27614</v>
      </c>
      <c r="M27615" s="53">
        <f ca="1"/>
        <v>1975</v>
      </c>
      <c r="N27615" s="53">
        <f ca="1"/>
        <v>8</v>
      </c>
      <c r="O27615" s="53" t="str">
        <f ca="1"/>
        <v>1975-08</v>
      </c>
    </row>
    <row r="27616" spans="12:15" x14ac:dyDescent="0.4">
      <c r="L27616" s="56">
        <f ca="1"/>
        <v>27615</v>
      </c>
      <c r="M27616" s="53">
        <f ca="1"/>
        <v>1975</v>
      </c>
      <c r="N27616" s="53">
        <f ca="1"/>
        <v>8</v>
      </c>
      <c r="O27616" s="53" t="str">
        <f ca="1"/>
        <v>1975-08</v>
      </c>
    </row>
    <row r="27617" spans="12:15" x14ac:dyDescent="0.4">
      <c r="L27617" s="56">
        <f ca="1"/>
        <v>27616</v>
      </c>
      <c r="M27617" s="53">
        <f ca="1"/>
        <v>1975</v>
      </c>
      <c r="N27617" s="53">
        <f ca="1"/>
        <v>8</v>
      </c>
      <c r="O27617" s="53" t="str">
        <f ca="1"/>
        <v>1975-08</v>
      </c>
    </row>
    <row r="27618" spans="12:15" x14ac:dyDescent="0.4">
      <c r="L27618" s="56">
        <f ca="1"/>
        <v>27617</v>
      </c>
      <c r="M27618" s="53">
        <f ca="1"/>
        <v>1975</v>
      </c>
      <c r="N27618" s="53">
        <f ca="1"/>
        <v>8</v>
      </c>
      <c r="O27618" s="53" t="str">
        <f ca="1"/>
        <v>1975-08</v>
      </c>
    </row>
    <row r="27619" spans="12:15" x14ac:dyDescent="0.4">
      <c r="L27619" s="56">
        <f ca="1"/>
        <v>27618</v>
      </c>
      <c r="M27619" s="53">
        <f ca="1"/>
        <v>1975</v>
      </c>
      <c r="N27619" s="53">
        <f ca="1"/>
        <v>8</v>
      </c>
      <c r="O27619" s="53" t="str">
        <f ca="1"/>
        <v>1975-08</v>
      </c>
    </row>
    <row r="27620" spans="12:15" x14ac:dyDescent="0.4">
      <c r="L27620" s="56">
        <f ca="1"/>
        <v>27619</v>
      </c>
      <c r="M27620" s="53">
        <f ca="1"/>
        <v>1975</v>
      </c>
      <c r="N27620" s="53">
        <f ca="1"/>
        <v>8</v>
      </c>
      <c r="O27620" s="53" t="str">
        <f ca="1"/>
        <v>1975-08</v>
      </c>
    </row>
    <row r="27621" spans="12:15" x14ac:dyDescent="0.4">
      <c r="L27621" s="56">
        <f ca="1"/>
        <v>27620</v>
      </c>
      <c r="M27621" s="53">
        <f ca="1"/>
        <v>1975</v>
      </c>
      <c r="N27621" s="53">
        <f ca="1"/>
        <v>8</v>
      </c>
      <c r="O27621" s="53" t="str">
        <f ca="1"/>
        <v>1975-08</v>
      </c>
    </row>
    <row r="27622" spans="12:15" x14ac:dyDescent="0.4">
      <c r="L27622" s="56">
        <f ca="1"/>
        <v>27621</v>
      </c>
      <c r="M27622" s="53">
        <f ca="1"/>
        <v>1975</v>
      </c>
      <c r="N27622" s="53">
        <f ca="1"/>
        <v>8</v>
      </c>
      <c r="O27622" s="53" t="str">
        <f ca="1"/>
        <v>1975-08</v>
      </c>
    </row>
    <row r="27623" spans="12:15" x14ac:dyDescent="0.4">
      <c r="L27623" s="56">
        <f ca="1"/>
        <v>27622</v>
      </c>
      <c r="M27623" s="53">
        <f ca="1"/>
        <v>1975</v>
      </c>
      <c r="N27623" s="53">
        <f ca="1"/>
        <v>8</v>
      </c>
      <c r="O27623" s="53" t="str">
        <f ca="1"/>
        <v>1975-08</v>
      </c>
    </row>
    <row r="27624" spans="12:15" x14ac:dyDescent="0.4">
      <c r="L27624" s="56">
        <f ca="1"/>
        <v>27623</v>
      </c>
      <c r="M27624" s="53">
        <f ca="1"/>
        <v>1975</v>
      </c>
      <c r="N27624" s="53">
        <f ca="1"/>
        <v>8</v>
      </c>
      <c r="O27624" s="53" t="str">
        <f ca="1"/>
        <v>1975-08</v>
      </c>
    </row>
    <row r="27625" spans="12:15" x14ac:dyDescent="0.4">
      <c r="L27625" s="56">
        <f ca="1"/>
        <v>27624</v>
      </c>
      <c r="M27625" s="53">
        <f ca="1"/>
        <v>1975</v>
      </c>
      <c r="N27625" s="53">
        <f ca="1"/>
        <v>8</v>
      </c>
      <c r="O27625" s="53" t="str">
        <f ca="1"/>
        <v>1975-08</v>
      </c>
    </row>
    <row r="27626" spans="12:15" x14ac:dyDescent="0.4">
      <c r="L27626" s="56">
        <f ca="1"/>
        <v>27625</v>
      </c>
      <c r="M27626" s="53">
        <f ca="1"/>
        <v>1975</v>
      </c>
      <c r="N27626" s="53">
        <f ca="1"/>
        <v>8</v>
      </c>
      <c r="O27626" s="53" t="str">
        <f ca="1"/>
        <v>1975-08</v>
      </c>
    </row>
    <row r="27627" spans="12:15" x14ac:dyDescent="0.4">
      <c r="L27627" s="56">
        <f ca="1"/>
        <v>27626</v>
      </c>
      <c r="M27627" s="53">
        <f ca="1"/>
        <v>1975</v>
      </c>
      <c r="N27627" s="53">
        <f ca="1"/>
        <v>8</v>
      </c>
      <c r="O27627" s="53" t="str">
        <f ca="1"/>
        <v>1975-08</v>
      </c>
    </row>
    <row r="27628" spans="12:15" x14ac:dyDescent="0.4">
      <c r="L27628" s="56">
        <f ca="1"/>
        <v>27627</v>
      </c>
      <c r="M27628" s="53">
        <f ca="1"/>
        <v>1975</v>
      </c>
      <c r="N27628" s="53">
        <f ca="1"/>
        <v>8</v>
      </c>
      <c r="O27628" s="53" t="str">
        <f ca="1"/>
        <v>1975-08</v>
      </c>
    </row>
    <row r="27629" spans="12:15" x14ac:dyDescent="0.4">
      <c r="L27629" s="56">
        <f ca="1"/>
        <v>27628</v>
      </c>
      <c r="M27629" s="53">
        <f ca="1"/>
        <v>1975</v>
      </c>
      <c r="N27629" s="53">
        <f ca="1"/>
        <v>8</v>
      </c>
      <c r="O27629" s="53" t="str">
        <f ca="1"/>
        <v>1975-08</v>
      </c>
    </row>
    <row r="27630" spans="12:15" x14ac:dyDescent="0.4">
      <c r="L27630" s="56">
        <f ca="1"/>
        <v>27629</v>
      </c>
      <c r="M27630" s="53">
        <f ca="1"/>
        <v>1975</v>
      </c>
      <c r="N27630" s="53">
        <f ca="1"/>
        <v>8</v>
      </c>
      <c r="O27630" s="53" t="str">
        <f ca="1"/>
        <v>1975-08</v>
      </c>
    </row>
    <row r="27631" spans="12:15" x14ac:dyDescent="0.4">
      <c r="L27631" s="56">
        <f ca="1"/>
        <v>27630</v>
      </c>
      <c r="M27631" s="53">
        <f ca="1"/>
        <v>1975</v>
      </c>
      <c r="N27631" s="53">
        <f ca="1"/>
        <v>8</v>
      </c>
      <c r="O27631" s="53" t="str">
        <f ca="1"/>
        <v>1975-08</v>
      </c>
    </row>
    <row r="27632" spans="12:15" x14ac:dyDescent="0.4">
      <c r="L27632" s="56">
        <f ca="1"/>
        <v>27631</v>
      </c>
      <c r="M27632" s="53">
        <f ca="1"/>
        <v>1975</v>
      </c>
      <c r="N27632" s="53">
        <f ca="1"/>
        <v>8</v>
      </c>
      <c r="O27632" s="53" t="str">
        <f ca="1"/>
        <v>1975-08</v>
      </c>
    </row>
    <row r="27633" spans="12:15" x14ac:dyDescent="0.4">
      <c r="L27633" s="56">
        <f ca="1"/>
        <v>27632</v>
      </c>
      <c r="M27633" s="53">
        <f ca="1"/>
        <v>1975</v>
      </c>
      <c r="N27633" s="53">
        <f ca="1"/>
        <v>8</v>
      </c>
      <c r="O27633" s="53" t="str">
        <f ca="1"/>
        <v>1975-08</v>
      </c>
    </row>
    <row r="27634" spans="12:15" x14ac:dyDescent="0.4">
      <c r="L27634" s="56">
        <f ca="1"/>
        <v>27633</v>
      </c>
      <c r="M27634" s="53">
        <f ca="1"/>
        <v>1975</v>
      </c>
      <c r="N27634" s="53">
        <f ca="1"/>
        <v>8</v>
      </c>
      <c r="O27634" s="53" t="str">
        <f ca="1"/>
        <v>1975-08</v>
      </c>
    </row>
    <row r="27635" spans="12:15" x14ac:dyDescent="0.4">
      <c r="L27635" s="56">
        <f ca="1"/>
        <v>27634</v>
      </c>
      <c r="M27635" s="53">
        <f ca="1"/>
        <v>1975</v>
      </c>
      <c r="N27635" s="53">
        <f ca="1"/>
        <v>8</v>
      </c>
      <c r="O27635" s="53" t="str">
        <f ca="1"/>
        <v>1975-08</v>
      </c>
    </row>
    <row r="27636" spans="12:15" x14ac:dyDescent="0.4">
      <c r="L27636" s="56">
        <f ca="1"/>
        <v>27635</v>
      </c>
      <c r="M27636" s="53">
        <f ca="1"/>
        <v>1975</v>
      </c>
      <c r="N27636" s="53">
        <f ca="1"/>
        <v>8</v>
      </c>
      <c r="O27636" s="53" t="str">
        <f ca="1"/>
        <v>1975-08</v>
      </c>
    </row>
    <row r="27637" spans="12:15" x14ac:dyDescent="0.4">
      <c r="L27637" s="56">
        <f ca="1"/>
        <v>27636</v>
      </c>
      <c r="M27637" s="53">
        <f ca="1"/>
        <v>1975</v>
      </c>
      <c r="N27637" s="53">
        <f ca="1"/>
        <v>8</v>
      </c>
      <c r="O27637" s="53" t="str">
        <f ca="1"/>
        <v>1975-08</v>
      </c>
    </row>
    <row r="27638" spans="12:15" x14ac:dyDescent="0.4">
      <c r="L27638" s="56">
        <f ca="1"/>
        <v>27637</v>
      </c>
      <c r="M27638" s="53">
        <f ca="1"/>
        <v>1975</v>
      </c>
      <c r="N27638" s="53">
        <f ca="1"/>
        <v>8</v>
      </c>
      <c r="O27638" s="53" t="str">
        <f ca="1"/>
        <v>1975-08</v>
      </c>
    </row>
    <row r="27639" spans="12:15" x14ac:dyDescent="0.4">
      <c r="L27639" s="56">
        <f ca="1"/>
        <v>27638</v>
      </c>
      <c r="M27639" s="53">
        <f ca="1"/>
        <v>1975</v>
      </c>
      <c r="N27639" s="53">
        <f ca="1"/>
        <v>9</v>
      </c>
      <c r="O27639" s="53" t="str">
        <f ca="1"/>
        <v>1975-09</v>
      </c>
    </row>
    <row r="27640" spans="12:15" x14ac:dyDescent="0.4">
      <c r="L27640" s="56">
        <f ca="1"/>
        <v>27639</v>
      </c>
      <c r="M27640" s="53">
        <f ca="1"/>
        <v>1975</v>
      </c>
      <c r="N27640" s="53">
        <f ca="1"/>
        <v>9</v>
      </c>
      <c r="O27640" s="53" t="str">
        <f ca="1"/>
        <v>1975-09</v>
      </c>
    </row>
    <row r="27641" spans="12:15" x14ac:dyDescent="0.4">
      <c r="L27641" s="56">
        <f ca="1"/>
        <v>27640</v>
      </c>
      <c r="M27641" s="53">
        <f ca="1"/>
        <v>1975</v>
      </c>
      <c r="N27641" s="53">
        <f ca="1"/>
        <v>9</v>
      </c>
      <c r="O27641" s="53" t="str">
        <f ca="1"/>
        <v>1975-09</v>
      </c>
    </row>
    <row r="27642" spans="12:15" x14ac:dyDescent="0.4">
      <c r="L27642" s="56">
        <f ca="1"/>
        <v>27641</v>
      </c>
      <c r="M27642" s="53">
        <f ca="1"/>
        <v>1975</v>
      </c>
      <c r="N27642" s="53">
        <f ca="1"/>
        <v>9</v>
      </c>
      <c r="O27642" s="53" t="str">
        <f ca="1"/>
        <v>1975-09</v>
      </c>
    </row>
    <row r="27643" spans="12:15" x14ac:dyDescent="0.4">
      <c r="L27643" s="56">
        <f ca="1"/>
        <v>27642</v>
      </c>
      <c r="M27643" s="53">
        <f ca="1"/>
        <v>1975</v>
      </c>
      <c r="N27643" s="53">
        <f ca="1"/>
        <v>9</v>
      </c>
      <c r="O27643" s="53" t="str">
        <f ca="1"/>
        <v>1975-09</v>
      </c>
    </row>
    <row r="27644" spans="12:15" x14ac:dyDescent="0.4">
      <c r="L27644" s="56">
        <f ca="1"/>
        <v>27643</v>
      </c>
      <c r="M27644" s="53">
        <f ca="1"/>
        <v>1975</v>
      </c>
      <c r="N27644" s="53">
        <f ca="1"/>
        <v>9</v>
      </c>
      <c r="O27644" s="53" t="str">
        <f ca="1"/>
        <v>1975-09</v>
      </c>
    </row>
    <row r="27645" spans="12:15" x14ac:dyDescent="0.4">
      <c r="L27645" s="56">
        <f ca="1"/>
        <v>27644</v>
      </c>
      <c r="M27645" s="53">
        <f ca="1"/>
        <v>1975</v>
      </c>
      <c r="N27645" s="53">
        <f ca="1"/>
        <v>9</v>
      </c>
      <c r="O27645" s="53" t="str">
        <f ca="1"/>
        <v>1975-09</v>
      </c>
    </row>
    <row r="27646" spans="12:15" x14ac:dyDescent="0.4">
      <c r="L27646" s="56">
        <f ca="1"/>
        <v>27645</v>
      </c>
      <c r="M27646" s="53">
        <f ca="1"/>
        <v>1975</v>
      </c>
      <c r="N27646" s="53">
        <f ca="1"/>
        <v>9</v>
      </c>
      <c r="O27646" s="53" t="str">
        <f ca="1"/>
        <v>1975-09</v>
      </c>
    </row>
    <row r="27647" spans="12:15" x14ac:dyDescent="0.4">
      <c r="L27647" s="56">
        <f ca="1"/>
        <v>27646</v>
      </c>
      <c r="M27647" s="53">
        <f ca="1"/>
        <v>1975</v>
      </c>
      <c r="N27647" s="53">
        <f ca="1"/>
        <v>9</v>
      </c>
      <c r="O27647" s="53" t="str">
        <f ca="1"/>
        <v>1975-09</v>
      </c>
    </row>
    <row r="27648" spans="12:15" x14ac:dyDescent="0.4">
      <c r="L27648" s="56">
        <f ca="1"/>
        <v>27647</v>
      </c>
      <c r="M27648" s="53">
        <f ca="1"/>
        <v>1975</v>
      </c>
      <c r="N27648" s="53">
        <f ca="1"/>
        <v>9</v>
      </c>
      <c r="O27648" s="53" t="str">
        <f ca="1"/>
        <v>1975-09</v>
      </c>
    </row>
    <row r="27649" spans="12:15" x14ac:dyDescent="0.4">
      <c r="L27649" s="56">
        <f ca="1"/>
        <v>27648</v>
      </c>
      <c r="M27649" s="53">
        <f ca="1"/>
        <v>1975</v>
      </c>
      <c r="N27649" s="53">
        <f ca="1"/>
        <v>9</v>
      </c>
      <c r="O27649" s="53" t="str">
        <f ca="1"/>
        <v>1975-09</v>
      </c>
    </row>
    <row r="27650" spans="12:15" x14ac:dyDescent="0.4">
      <c r="L27650" s="56">
        <f ca="1"/>
        <v>27649</v>
      </c>
      <c r="M27650" s="53">
        <f ca="1"/>
        <v>1975</v>
      </c>
      <c r="N27650" s="53">
        <f ca="1"/>
        <v>9</v>
      </c>
      <c r="O27650" s="53" t="str">
        <f ca="1"/>
        <v>1975-09</v>
      </c>
    </row>
    <row r="27651" spans="12:15" x14ac:dyDescent="0.4">
      <c r="L27651" s="56">
        <f ca="1"/>
        <v>27650</v>
      </c>
      <c r="M27651" s="53">
        <f ca="1"/>
        <v>1975</v>
      </c>
      <c r="N27651" s="53">
        <f ca="1"/>
        <v>9</v>
      </c>
      <c r="O27651" s="53" t="str">
        <f ca="1"/>
        <v>1975-09</v>
      </c>
    </row>
    <row r="27652" spans="12:15" x14ac:dyDescent="0.4">
      <c r="L27652" s="56">
        <f ca="1"/>
        <v>27651</v>
      </c>
      <c r="M27652" s="53">
        <f ca="1"/>
        <v>1975</v>
      </c>
      <c r="N27652" s="53">
        <f ca="1"/>
        <v>9</v>
      </c>
      <c r="O27652" s="53" t="str">
        <f ca="1"/>
        <v>1975-09</v>
      </c>
    </row>
    <row r="27653" spans="12:15" x14ac:dyDescent="0.4">
      <c r="L27653" s="56">
        <f ca="1"/>
        <v>27652</v>
      </c>
      <c r="M27653" s="53">
        <f ca="1"/>
        <v>1975</v>
      </c>
      <c r="N27653" s="53">
        <f ca="1"/>
        <v>9</v>
      </c>
      <c r="O27653" s="53" t="str">
        <f ca="1"/>
        <v>1975-09</v>
      </c>
    </row>
    <row r="27654" spans="12:15" x14ac:dyDescent="0.4">
      <c r="L27654" s="56">
        <f ca="1"/>
        <v>27653</v>
      </c>
      <c r="M27654" s="53">
        <f ca="1"/>
        <v>1975</v>
      </c>
      <c r="N27654" s="53">
        <f ca="1"/>
        <v>9</v>
      </c>
      <c r="O27654" s="53" t="str">
        <f ca="1"/>
        <v>1975-09</v>
      </c>
    </row>
    <row r="27655" spans="12:15" x14ac:dyDescent="0.4">
      <c r="L27655" s="56">
        <f ca="1"/>
        <v>27654</v>
      </c>
      <c r="M27655" s="53">
        <f ca="1"/>
        <v>1975</v>
      </c>
      <c r="N27655" s="53">
        <f ca="1"/>
        <v>9</v>
      </c>
      <c r="O27655" s="53" t="str">
        <f ca="1"/>
        <v>1975-09</v>
      </c>
    </row>
    <row r="27656" spans="12:15" x14ac:dyDescent="0.4">
      <c r="L27656" s="56">
        <f ca="1"/>
        <v>27655</v>
      </c>
      <c r="M27656" s="53">
        <f ca="1"/>
        <v>1975</v>
      </c>
      <c r="N27656" s="53">
        <f ca="1"/>
        <v>9</v>
      </c>
      <c r="O27656" s="53" t="str">
        <f ca="1"/>
        <v>1975-09</v>
      </c>
    </row>
    <row r="27657" spans="12:15" x14ac:dyDescent="0.4">
      <c r="L27657" s="56">
        <f ca="1"/>
        <v>27656</v>
      </c>
      <c r="M27657" s="53">
        <f ca="1"/>
        <v>1975</v>
      </c>
      <c r="N27657" s="53">
        <f ca="1"/>
        <v>9</v>
      </c>
      <c r="O27657" s="53" t="str">
        <f ca="1"/>
        <v>1975-09</v>
      </c>
    </row>
    <row r="27658" spans="12:15" x14ac:dyDescent="0.4">
      <c r="L27658" s="56">
        <f ca="1"/>
        <v>27657</v>
      </c>
      <c r="M27658" s="53">
        <f ca="1"/>
        <v>1975</v>
      </c>
      <c r="N27658" s="53">
        <f ca="1"/>
        <v>9</v>
      </c>
      <c r="O27658" s="53" t="str">
        <f ca="1"/>
        <v>1975-09</v>
      </c>
    </row>
    <row r="27659" spans="12:15" x14ac:dyDescent="0.4">
      <c r="L27659" s="56">
        <f ca="1"/>
        <v>27658</v>
      </c>
      <c r="M27659" s="53">
        <f ca="1"/>
        <v>1975</v>
      </c>
      <c r="N27659" s="53">
        <f ca="1"/>
        <v>9</v>
      </c>
      <c r="O27659" s="53" t="str">
        <f ca="1"/>
        <v>1975-09</v>
      </c>
    </row>
    <row r="27660" spans="12:15" x14ac:dyDescent="0.4">
      <c r="L27660" s="56">
        <f ca="1"/>
        <v>27659</v>
      </c>
      <c r="M27660" s="53">
        <f ca="1"/>
        <v>1975</v>
      </c>
      <c r="N27660" s="53">
        <f ca="1"/>
        <v>9</v>
      </c>
      <c r="O27660" s="53" t="str">
        <f ca="1"/>
        <v>1975-09</v>
      </c>
    </row>
    <row r="27661" spans="12:15" x14ac:dyDescent="0.4">
      <c r="L27661" s="56">
        <f ca="1"/>
        <v>27660</v>
      </c>
      <c r="M27661" s="53">
        <f ca="1"/>
        <v>1975</v>
      </c>
      <c r="N27661" s="53">
        <f ca="1"/>
        <v>9</v>
      </c>
      <c r="O27661" s="53" t="str">
        <f ca="1"/>
        <v>1975-09</v>
      </c>
    </row>
    <row r="27662" spans="12:15" x14ac:dyDescent="0.4">
      <c r="L27662" s="56">
        <f ca="1"/>
        <v>27661</v>
      </c>
      <c r="M27662" s="53">
        <f ca="1"/>
        <v>1975</v>
      </c>
      <c r="N27662" s="53">
        <f ca="1"/>
        <v>9</v>
      </c>
      <c r="O27662" s="53" t="str">
        <f ca="1"/>
        <v>1975-09</v>
      </c>
    </row>
    <row r="27663" spans="12:15" x14ac:dyDescent="0.4">
      <c r="L27663" s="56">
        <f ca="1"/>
        <v>27662</v>
      </c>
      <c r="M27663" s="53">
        <f ca="1"/>
        <v>1975</v>
      </c>
      <c r="N27663" s="53">
        <f ca="1"/>
        <v>9</v>
      </c>
      <c r="O27663" s="53" t="str">
        <f ca="1"/>
        <v>1975-09</v>
      </c>
    </row>
    <row r="27664" spans="12:15" x14ac:dyDescent="0.4">
      <c r="L27664" s="56">
        <f ca="1"/>
        <v>27663</v>
      </c>
      <c r="M27664" s="53">
        <f ca="1"/>
        <v>1975</v>
      </c>
      <c r="N27664" s="53">
        <f ca="1"/>
        <v>9</v>
      </c>
      <c r="O27664" s="53" t="str">
        <f ca="1"/>
        <v>1975-09</v>
      </c>
    </row>
    <row r="27665" spans="12:15" x14ac:dyDescent="0.4">
      <c r="L27665" s="56">
        <f ca="1"/>
        <v>27664</v>
      </c>
      <c r="M27665" s="53">
        <f ca="1"/>
        <v>1975</v>
      </c>
      <c r="N27665" s="53">
        <f ca="1"/>
        <v>9</v>
      </c>
      <c r="O27665" s="53" t="str">
        <f ca="1"/>
        <v>1975-09</v>
      </c>
    </row>
    <row r="27666" spans="12:15" x14ac:dyDescent="0.4">
      <c r="L27666" s="56">
        <f ca="1"/>
        <v>27665</v>
      </c>
      <c r="M27666" s="53">
        <f ca="1"/>
        <v>1975</v>
      </c>
      <c r="N27666" s="53">
        <f ca="1"/>
        <v>9</v>
      </c>
      <c r="O27666" s="53" t="str">
        <f ca="1"/>
        <v>1975-09</v>
      </c>
    </row>
    <row r="27667" spans="12:15" x14ac:dyDescent="0.4">
      <c r="L27667" s="56">
        <f ca="1"/>
        <v>27666</v>
      </c>
      <c r="M27667" s="53">
        <f ca="1"/>
        <v>1975</v>
      </c>
      <c r="N27667" s="53">
        <f ca="1"/>
        <v>9</v>
      </c>
      <c r="O27667" s="53" t="str">
        <f ca="1"/>
        <v>1975-09</v>
      </c>
    </row>
    <row r="27668" spans="12:15" x14ac:dyDescent="0.4">
      <c r="L27668" s="56">
        <f ca="1"/>
        <v>27667</v>
      </c>
      <c r="M27668" s="53">
        <f ca="1"/>
        <v>1975</v>
      </c>
      <c r="N27668" s="53">
        <f ca="1"/>
        <v>9</v>
      </c>
      <c r="O27668" s="53" t="str">
        <f ca="1"/>
        <v>1975-09</v>
      </c>
    </row>
    <row r="27669" spans="12:15" x14ac:dyDescent="0.4">
      <c r="L27669" s="56">
        <f ca="1"/>
        <v>27668</v>
      </c>
      <c r="M27669" s="53">
        <f ca="1"/>
        <v>1975</v>
      </c>
      <c r="N27669" s="53">
        <f ca="1"/>
        <v>10</v>
      </c>
      <c r="O27669" s="53" t="str">
        <f ca="1"/>
        <v>1975-10</v>
      </c>
    </row>
    <row r="27670" spans="12:15" x14ac:dyDescent="0.4">
      <c r="L27670" s="56">
        <f ca="1"/>
        <v>27669</v>
      </c>
      <c r="M27670" s="53">
        <f ca="1"/>
        <v>1975</v>
      </c>
      <c r="N27670" s="53">
        <f ca="1"/>
        <v>10</v>
      </c>
      <c r="O27670" s="53" t="str">
        <f ca="1"/>
        <v>1975-10</v>
      </c>
    </row>
    <row r="27671" spans="12:15" x14ac:dyDescent="0.4">
      <c r="L27671" s="56">
        <f ca="1"/>
        <v>27670</v>
      </c>
      <c r="M27671" s="53">
        <f ca="1"/>
        <v>1975</v>
      </c>
      <c r="N27671" s="53">
        <f ca="1"/>
        <v>10</v>
      </c>
      <c r="O27671" s="53" t="str">
        <f ca="1"/>
        <v>1975-10</v>
      </c>
    </row>
    <row r="27672" spans="12:15" x14ac:dyDescent="0.4">
      <c r="L27672" s="56">
        <f ca="1"/>
        <v>27671</v>
      </c>
      <c r="M27672" s="53">
        <f ca="1"/>
        <v>1975</v>
      </c>
      <c r="N27672" s="53">
        <f ca="1"/>
        <v>10</v>
      </c>
      <c r="O27672" s="53" t="str">
        <f ca="1"/>
        <v>1975-10</v>
      </c>
    </row>
    <row r="27673" spans="12:15" x14ac:dyDescent="0.4">
      <c r="L27673" s="56">
        <f ca="1"/>
        <v>27672</v>
      </c>
      <c r="M27673" s="53">
        <f ca="1"/>
        <v>1975</v>
      </c>
      <c r="N27673" s="53">
        <f ca="1"/>
        <v>10</v>
      </c>
      <c r="O27673" s="53" t="str">
        <f ca="1"/>
        <v>1975-10</v>
      </c>
    </row>
    <row r="27674" spans="12:15" x14ac:dyDescent="0.4">
      <c r="L27674" s="56">
        <f ca="1"/>
        <v>27673</v>
      </c>
      <c r="M27674" s="53">
        <f ca="1"/>
        <v>1975</v>
      </c>
      <c r="N27674" s="53">
        <f ca="1"/>
        <v>10</v>
      </c>
      <c r="O27674" s="53" t="str">
        <f ca="1"/>
        <v>1975-10</v>
      </c>
    </row>
    <row r="27675" spans="12:15" x14ac:dyDescent="0.4">
      <c r="L27675" s="56">
        <f ca="1"/>
        <v>27674</v>
      </c>
      <c r="M27675" s="53">
        <f ca="1"/>
        <v>1975</v>
      </c>
      <c r="N27675" s="53">
        <f ca="1"/>
        <v>10</v>
      </c>
      <c r="O27675" s="53" t="str">
        <f ca="1"/>
        <v>1975-10</v>
      </c>
    </row>
    <row r="27676" spans="12:15" x14ac:dyDescent="0.4">
      <c r="L27676" s="56">
        <f ca="1"/>
        <v>27675</v>
      </c>
      <c r="M27676" s="53">
        <f ca="1"/>
        <v>1975</v>
      </c>
      <c r="N27676" s="53">
        <f ca="1"/>
        <v>10</v>
      </c>
      <c r="O27676" s="53" t="str">
        <f ca="1"/>
        <v>1975-10</v>
      </c>
    </row>
    <row r="27677" spans="12:15" x14ac:dyDescent="0.4">
      <c r="L27677" s="56">
        <f ca="1"/>
        <v>27676</v>
      </c>
      <c r="M27677" s="53">
        <f ca="1"/>
        <v>1975</v>
      </c>
      <c r="N27677" s="53">
        <f ca="1"/>
        <v>10</v>
      </c>
      <c r="O27677" s="53" t="str">
        <f ca="1"/>
        <v>1975-10</v>
      </c>
    </row>
    <row r="27678" spans="12:15" x14ac:dyDescent="0.4">
      <c r="L27678" s="56">
        <f ca="1"/>
        <v>27677</v>
      </c>
      <c r="M27678" s="53">
        <f ca="1"/>
        <v>1975</v>
      </c>
      <c r="N27678" s="53">
        <f ca="1"/>
        <v>10</v>
      </c>
      <c r="O27678" s="53" t="str">
        <f ca="1"/>
        <v>1975-10</v>
      </c>
    </row>
    <row r="27679" spans="12:15" x14ac:dyDescent="0.4">
      <c r="L27679" s="56">
        <f ca="1"/>
        <v>27678</v>
      </c>
      <c r="M27679" s="53">
        <f ca="1"/>
        <v>1975</v>
      </c>
      <c r="N27679" s="53">
        <f ca="1"/>
        <v>10</v>
      </c>
      <c r="O27679" s="53" t="str">
        <f ca="1"/>
        <v>1975-10</v>
      </c>
    </row>
    <row r="27680" spans="12:15" x14ac:dyDescent="0.4">
      <c r="L27680" s="56">
        <f ca="1"/>
        <v>27679</v>
      </c>
      <c r="M27680" s="53">
        <f ca="1"/>
        <v>1975</v>
      </c>
      <c r="N27680" s="53">
        <f ca="1"/>
        <v>10</v>
      </c>
      <c r="O27680" s="53" t="str">
        <f ca="1"/>
        <v>1975-10</v>
      </c>
    </row>
    <row r="27681" spans="12:15" x14ac:dyDescent="0.4">
      <c r="L27681" s="56">
        <f ca="1"/>
        <v>27680</v>
      </c>
      <c r="M27681" s="53">
        <f ca="1"/>
        <v>1975</v>
      </c>
      <c r="N27681" s="53">
        <f ca="1"/>
        <v>10</v>
      </c>
      <c r="O27681" s="53" t="str">
        <f ca="1"/>
        <v>1975-10</v>
      </c>
    </row>
    <row r="27682" spans="12:15" x14ac:dyDescent="0.4">
      <c r="L27682" s="56">
        <f ca="1"/>
        <v>27681</v>
      </c>
      <c r="M27682" s="53">
        <f ca="1"/>
        <v>1975</v>
      </c>
      <c r="N27682" s="53">
        <f ca="1"/>
        <v>10</v>
      </c>
      <c r="O27682" s="53" t="str">
        <f ca="1"/>
        <v>1975-10</v>
      </c>
    </row>
    <row r="27683" spans="12:15" x14ac:dyDescent="0.4">
      <c r="L27683" s="56">
        <f ca="1"/>
        <v>27682</v>
      </c>
      <c r="M27683" s="53">
        <f ca="1"/>
        <v>1975</v>
      </c>
      <c r="N27683" s="53">
        <f ca="1"/>
        <v>10</v>
      </c>
      <c r="O27683" s="53" t="str">
        <f ca="1"/>
        <v>1975-10</v>
      </c>
    </row>
    <row r="27684" spans="12:15" x14ac:dyDescent="0.4">
      <c r="L27684" s="56">
        <f ca="1"/>
        <v>27683</v>
      </c>
      <c r="M27684" s="53">
        <f ca="1"/>
        <v>1975</v>
      </c>
      <c r="N27684" s="53">
        <f ca="1"/>
        <v>10</v>
      </c>
      <c r="O27684" s="53" t="str">
        <f ca="1"/>
        <v>1975-10</v>
      </c>
    </row>
    <row r="27685" spans="12:15" x14ac:dyDescent="0.4">
      <c r="L27685" s="56">
        <f ca="1"/>
        <v>27684</v>
      </c>
      <c r="M27685" s="53">
        <f ca="1"/>
        <v>1975</v>
      </c>
      <c r="N27685" s="53">
        <f ca="1"/>
        <v>10</v>
      </c>
      <c r="O27685" s="53" t="str">
        <f ca="1"/>
        <v>1975-10</v>
      </c>
    </row>
    <row r="27686" spans="12:15" x14ac:dyDescent="0.4">
      <c r="L27686" s="56">
        <f ca="1"/>
        <v>27685</v>
      </c>
      <c r="M27686" s="53">
        <f ca="1"/>
        <v>1975</v>
      </c>
      <c r="N27686" s="53">
        <f ca="1"/>
        <v>10</v>
      </c>
      <c r="O27686" s="53" t="str">
        <f ca="1"/>
        <v>1975-10</v>
      </c>
    </row>
    <row r="27687" spans="12:15" x14ac:dyDescent="0.4">
      <c r="L27687" s="56">
        <f ca="1"/>
        <v>27686</v>
      </c>
      <c r="M27687" s="53">
        <f ca="1"/>
        <v>1975</v>
      </c>
      <c r="N27687" s="53">
        <f ca="1"/>
        <v>10</v>
      </c>
      <c r="O27687" s="53" t="str">
        <f ca="1"/>
        <v>1975-10</v>
      </c>
    </row>
    <row r="27688" spans="12:15" x14ac:dyDescent="0.4">
      <c r="L27688" s="56">
        <f ca="1"/>
        <v>27687</v>
      </c>
      <c r="M27688" s="53">
        <f ca="1"/>
        <v>1975</v>
      </c>
      <c r="N27688" s="53">
        <f ca="1"/>
        <v>10</v>
      </c>
      <c r="O27688" s="53" t="str">
        <f ca="1"/>
        <v>1975-10</v>
      </c>
    </row>
    <row r="27689" spans="12:15" x14ac:dyDescent="0.4">
      <c r="L27689" s="56">
        <f ca="1"/>
        <v>27688</v>
      </c>
      <c r="M27689" s="53">
        <f ca="1"/>
        <v>1975</v>
      </c>
      <c r="N27689" s="53">
        <f ca="1"/>
        <v>10</v>
      </c>
      <c r="O27689" s="53" t="str">
        <f ca="1"/>
        <v>1975-10</v>
      </c>
    </row>
    <row r="27690" spans="12:15" x14ac:dyDescent="0.4">
      <c r="L27690" s="56">
        <f ca="1"/>
        <v>27689</v>
      </c>
      <c r="M27690" s="53">
        <f ca="1"/>
        <v>1975</v>
      </c>
      <c r="N27690" s="53">
        <f ca="1"/>
        <v>10</v>
      </c>
      <c r="O27690" s="53" t="str">
        <f ca="1"/>
        <v>1975-10</v>
      </c>
    </row>
    <row r="27691" spans="12:15" x14ac:dyDescent="0.4">
      <c r="L27691" s="56">
        <f ca="1"/>
        <v>27690</v>
      </c>
      <c r="M27691" s="53">
        <f ca="1"/>
        <v>1975</v>
      </c>
      <c r="N27691" s="53">
        <f ca="1"/>
        <v>10</v>
      </c>
      <c r="O27691" s="53" t="str">
        <f ca="1"/>
        <v>1975-10</v>
      </c>
    </row>
    <row r="27692" spans="12:15" x14ac:dyDescent="0.4">
      <c r="L27692" s="56">
        <f ca="1"/>
        <v>27691</v>
      </c>
      <c r="M27692" s="53">
        <f ca="1"/>
        <v>1975</v>
      </c>
      <c r="N27692" s="53">
        <f ca="1"/>
        <v>10</v>
      </c>
      <c r="O27692" s="53" t="str">
        <f ca="1"/>
        <v>1975-10</v>
      </c>
    </row>
    <row r="27693" spans="12:15" x14ac:dyDescent="0.4">
      <c r="L27693" s="56">
        <f ca="1"/>
        <v>27692</v>
      </c>
      <c r="M27693" s="53">
        <f ca="1"/>
        <v>1975</v>
      </c>
      <c r="N27693" s="53">
        <f ca="1"/>
        <v>10</v>
      </c>
      <c r="O27693" s="53" t="str">
        <f ca="1"/>
        <v>1975-10</v>
      </c>
    </row>
    <row r="27694" spans="12:15" x14ac:dyDescent="0.4">
      <c r="L27694" s="56">
        <f ca="1"/>
        <v>27693</v>
      </c>
      <c r="M27694" s="53">
        <f ca="1"/>
        <v>1975</v>
      </c>
      <c r="N27694" s="53">
        <f ca="1"/>
        <v>10</v>
      </c>
      <c r="O27694" s="53" t="str">
        <f ca="1"/>
        <v>1975-10</v>
      </c>
    </row>
    <row r="27695" spans="12:15" x14ac:dyDescent="0.4">
      <c r="L27695" s="56">
        <f ca="1"/>
        <v>27694</v>
      </c>
      <c r="M27695" s="53">
        <f ca="1"/>
        <v>1975</v>
      </c>
      <c r="N27695" s="53">
        <f ca="1"/>
        <v>10</v>
      </c>
      <c r="O27695" s="53" t="str">
        <f ca="1"/>
        <v>1975-10</v>
      </c>
    </row>
    <row r="27696" spans="12:15" x14ac:dyDescent="0.4">
      <c r="L27696" s="56">
        <f ca="1"/>
        <v>27695</v>
      </c>
      <c r="M27696" s="53">
        <f ca="1"/>
        <v>1975</v>
      </c>
      <c r="N27696" s="53">
        <f ca="1"/>
        <v>10</v>
      </c>
      <c r="O27696" s="53" t="str">
        <f ca="1"/>
        <v>1975-10</v>
      </c>
    </row>
    <row r="27697" spans="12:15" x14ac:dyDescent="0.4">
      <c r="L27697" s="56">
        <f ca="1"/>
        <v>27696</v>
      </c>
      <c r="M27697" s="53">
        <f ca="1"/>
        <v>1975</v>
      </c>
      <c r="N27697" s="53">
        <f ca="1"/>
        <v>10</v>
      </c>
      <c r="O27697" s="53" t="str">
        <f ca="1"/>
        <v>1975-10</v>
      </c>
    </row>
    <row r="27698" spans="12:15" x14ac:dyDescent="0.4">
      <c r="L27698" s="56">
        <f ca="1"/>
        <v>27697</v>
      </c>
      <c r="M27698" s="53">
        <f ca="1"/>
        <v>1975</v>
      </c>
      <c r="N27698" s="53">
        <f ca="1"/>
        <v>10</v>
      </c>
      <c r="O27698" s="53" t="str">
        <f ca="1"/>
        <v>1975-10</v>
      </c>
    </row>
    <row r="27699" spans="12:15" x14ac:dyDescent="0.4">
      <c r="L27699" s="56">
        <f ca="1"/>
        <v>27698</v>
      </c>
      <c r="M27699" s="53">
        <f ca="1"/>
        <v>1975</v>
      </c>
      <c r="N27699" s="53">
        <f ca="1"/>
        <v>10</v>
      </c>
      <c r="O27699" s="53" t="str">
        <f ca="1"/>
        <v>1975-10</v>
      </c>
    </row>
    <row r="27700" spans="12:15" x14ac:dyDescent="0.4">
      <c r="L27700" s="56">
        <f ca="1"/>
        <v>27699</v>
      </c>
      <c r="M27700" s="53">
        <f ca="1"/>
        <v>1975</v>
      </c>
      <c r="N27700" s="53">
        <f ca="1"/>
        <v>11</v>
      </c>
      <c r="O27700" s="53" t="str">
        <f ca="1"/>
        <v>1975-11</v>
      </c>
    </row>
    <row r="27701" spans="12:15" x14ac:dyDescent="0.4">
      <c r="L27701" s="56">
        <f ca="1"/>
        <v>27700</v>
      </c>
      <c r="M27701" s="53">
        <f ca="1"/>
        <v>1975</v>
      </c>
      <c r="N27701" s="53">
        <f ca="1"/>
        <v>11</v>
      </c>
      <c r="O27701" s="53" t="str">
        <f ca="1"/>
        <v>1975-11</v>
      </c>
    </row>
    <row r="27702" spans="12:15" x14ac:dyDescent="0.4">
      <c r="L27702" s="56">
        <f ca="1"/>
        <v>27701</v>
      </c>
      <c r="M27702" s="53">
        <f ca="1"/>
        <v>1975</v>
      </c>
      <c r="N27702" s="53">
        <f ca="1"/>
        <v>11</v>
      </c>
      <c r="O27702" s="53" t="str">
        <f ca="1"/>
        <v>1975-11</v>
      </c>
    </row>
    <row r="27703" spans="12:15" x14ac:dyDescent="0.4">
      <c r="L27703" s="56">
        <f ca="1"/>
        <v>27702</v>
      </c>
      <c r="M27703" s="53">
        <f ca="1"/>
        <v>1975</v>
      </c>
      <c r="N27703" s="53">
        <f ca="1"/>
        <v>11</v>
      </c>
      <c r="O27703" s="53" t="str">
        <f ca="1"/>
        <v>1975-11</v>
      </c>
    </row>
    <row r="27704" spans="12:15" x14ac:dyDescent="0.4">
      <c r="L27704" s="56">
        <f ca="1"/>
        <v>27703</v>
      </c>
      <c r="M27704" s="53">
        <f ca="1"/>
        <v>1975</v>
      </c>
      <c r="N27704" s="53">
        <f ca="1"/>
        <v>11</v>
      </c>
      <c r="O27704" s="53" t="str">
        <f ca="1"/>
        <v>1975-11</v>
      </c>
    </row>
    <row r="27705" spans="12:15" x14ac:dyDescent="0.4">
      <c r="L27705" s="56">
        <f ca="1"/>
        <v>27704</v>
      </c>
      <c r="M27705" s="53">
        <f ca="1"/>
        <v>1975</v>
      </c>
      <c r="N27705" s="53">
        <f ca="1"/>
        <v>11</v>
      </c>
      <c r="O27705" s="53" t="str">
        <f ca="1"/>
        <v>1975-11</v>
      </c>
    </row>
    <row r="27706" spans="12:15" x14ac:dyDescent="0.4">
      <c r="L27706" s="56">
        <f ca="1"/>
        <v>27705</v>
      </c>
      <c r="M27706" s="53">
        <f ca="1"/>
        <v>1975</v>
      </c>
      <c r="N27706" s="53">
        <f ca="1"/>
        <v>11</v>
      </c>
      <c r="O27706" s="53" t="str">
        <f ca="1"/>
        <v>1975-11</v>
      </c>
    </row>
    <row r="27707" spans="12:15" x14ac:dyDescent="0.4">
      <c r="L27707" s="56">
        <f ca="1"/>
        <v>27706</v>
      </c>
      <c r="M27707" s="53">
        <f ca="1"/>
        <v>1975</v>
      </c>
      <c r="N27707" s="53">
        <f ca="1"/>
        <v>11</v>
      </c>
      <c r="O27707" s="53" t="str">
        <f ca="1"/>
        <v>1975-11</v>
      </c>
    </row>
    <row r="27708" spans="12:15" x14ac:dyDescent="0.4">
      <c r="L27708" s="56">
        <f ca="1"/>
        <v>27707</v>
      </c>
      <c r="M27708" s="53">
        <f ca="1"/>
        <v>1975</v>
      </c>
      <c r="N27708" s="53">
        <f ca="1"/>
        <v>11</v>
      </c>
      <c r="O27708" s="53" t="str">
        <f ca="1"/>
        <v>1975-11</v>
      </c>
    </row>
    <row r="27709" spans="12:15" x14ac:dyDescent="0.4">
      <c r="L27709" s="56">
        <f ca="1"/>
        <v>27708</v>
      </c>
      <c r="M27709" s="53">
        <f ca="1"/>
        <v>1975</v>
      </c>
      <c r="N27709" s="53">
        <f ca="1"/>
        <v>11</v>
      </c>
      <c r="O27709" s="53" t="str">
        <f ca="1"/>
        <v>1975-11</v>
      </c>
    </row>
    <row r="27710" spans="12:15" x14ac:dyDescent="0.4">
      <c r="L27710" s="56">
        <f ca="1"/>
        <v>27709</v>
      </c>
      <c r="M27710" s="53">
        <f ca="1"/>
        <v>1975</v>
      </c>
      <c r="N27710" s="53">
        <f ca="1"/>
        <v>11</v>
      </c>
      <c r="O27710" s="53" t="str">
        <f ca="1"/>
        <v>1975-11</v>
      </c>
    </row>
    <row r="27711" spans="12:15" x14ac:dyDescent="0.4">
      <c r="L27711" s="56">
        <f ca="1"/>
        <v>27710</v>
      </c>
      <c r="M27711" s="53">
        <f ca="1"/>
        <v>1975</v>
      </c>
      <c r="N27711" s="53">
        <f ca="1"/>
        <v>11</v>
      </c>
      <c r="O27711" s="53" t="str">
        <f ca="1"/>
        <v>1975-11</v>
      </c>
    </row>
    <row r="27712" spans="12:15" x14ac:dyDescent="0.4">
      <c r="L27712" s="56">
        <f ca="1"/>
        <v>27711</v>
      </c>
      <c r="M27712" s="53">
        <f ca="1"/>
        <v>1975</v>
      </c>
      <c r="N27712" s="53">
        <f ca="1"/>
        <v>11</v>
      </c>
      <c r="O27712" s="53" t="str">
        <f ca="1"/>
        <v>1975-11</v>
      </c>
    </row>
    <row r="27713" spans="12:15" x14ac:dyDescent="0.4">
      <c r="L27713" s="56">
        <f ca="1"/>
        <v>27712</v>
      </c>
      <c r="M27713" s="53">
        <f ca="1"/>
        <v>1975</v>
      </c>
      <c r="N27713" s="53">
        <f ca="1"/>
        <v>11</v>
      </c>
      <c r="O27713" s="53" t="str">
        <f ca="1"/>
        <v>1975-11</v>
      </c>
    </row>
    <row r="27714" spans="12:15" x14ac:dyDescent="0.4">
      <c r="L27714" s="56">
        <f ca="1"/>
        <v>27713</v>
      </c>
      <c r="M27714" s="53">
        <f ca="1"/>
        <v>1975</v>
      </c>
      <c r="N27714" s="53">
        <f ca="1"/>
        <v>11</v>
      </c>
      <c r="O27714" s="53" t="str">
        <f ca="1"/>
        <v>1975-11</v>
      </c>
    </row>
    <row r="27715" spans="12:15" x14ac:dyDescent="0.4">
      <c r="L27715" s="56">
        <f ca="1"/>
        <v>27714</v>
      </c>
      <c r="M27715" s="53">
        <f ca="1"/>
        <v>1975</v>
      </c>
      <c r="N27715" s="53">
        <f ca="1"/>
        <v>11</v>
      </c>
      <c r="O27715" s="53" t="str">
        <f ca="1"/>
        <v>1975-11</v>
      </c>
    </row>
    <row r="27716" spans="12:15" x14ac:dyDescent="0.4">
      <c r="L27716" s="56">
        <f ca="1"/>
        <v>27715</v>
      </c>
      <c r="M27716" s="53">
        <f ca="1"/>
        <v>1975</v>
      </c>
      <c r="N27716" s="53">
        <f ca="1"/>
        <v>11</v>
      </c>
      <c r="O27716" s="53" t="str">
        <f ca="1"/>
        <v>1975-11</v>
      </c>
    </row>
    <row r="27717" spans="12:15" x14ac:dyDescent="0.4">
      <c r="L27717" s="56">
        <f ca="1"/>
        <v>27716</v>
      </c>
      <c r="M27717" s="53">
        <f ca="1"/>
        <v>1975</v>
      </c>
      <c r="N27717" s="53">
        <f ca="1"/>
        <v>11</v>
      </c>
      <c r="O27717" s="53" t="str">
        <f ca="1"/>
        <v>1975-11</v>
      </c>
    </row>
    <row r="27718" spans="12:15" x14ac:dyDescent="0.4">
      <c r="L27718" s="56">
        <f ca="1"/>
        <v>27717</v>
      </c>
      <c r="M27718" s="53">
        <f ca="1"/>
        <v>1975</v>
      </c>
      <c r="N27718" s="53">
        <f ca="1"/>
        <v>11</v>
      </c>
      <c r="O27718" s="53" t="str">
        <f ca="1"/>
        <v>1975-11</v>
      </c>
    </row>
    <row r="27719" spans="12:15" x14ac:dyDescent="0.4">
      <c r="L27719" s="56">
        <f ca="1"/>
        <v>27718</v>
      </c>
      <c r="M27719" s="53">
        <f ca="1"/>
        <v>1975</v>
      </c>
      <c r="N27719" s="53">
        <f ca="1"/>
        <v>11</v>
      </c>
      <c r="O27719" s="53" t="str">
        <f ca="1"/>
        <v>1975-11</v>
      </c>
    </row>
    <row r="27720" spans="12:15" x14ac:dyDescent="0.4">
      <c r="L27720" s="56">
        <f ca="1"/>
        <v>27719</v>
      </c>
      <c r="M27720" s="53">
        <f ca="1"/>
        <v>1975</v>
      </c>
      <c r="N27720" s="53">
        <f ca="1"/>
        <v>11</v>
      </c>
      <c r="O27720" s="53" t="str">
        <f ca="1"/>
        <v>1975-11</v>
      </c>
    </row>
    <row r="27721" spans="12:15" x14ac:dyDescent="0.4">
      <c r="L27721" s="56">
        <f ca="1"/>
        <v>27720</v>
      </c>
      <c r="M27721" s="53">
        <f ca="1"/>
        <v>1975</v>
      </c>
      <c r="N27721" s="53">
        <f ca="1"/>
        <v>11</v>
      </c>
      <c r="O27721" s="53" t="str">
        <f ca="1"/>
        <v>1975-11</v>
      </c>
    </row>
    <row r="27722" spans="12:15" x14ac:dyDescent="0.4">
      <c r="L27722" s="56">
        <f ca="1"/>
        <v>27721</v>
      </c>
      <c r="M27722" s="53">
        <f ca="1"/>
        <v>1975</v>
      </c>
      <c r="N27722" s="53">
        <f ca="1"/>
        <v>11</v>
      </c>
      <c r="O27722" s="53" t="str">
        <f ca="1"/>
        <v>1975-11</v>
      </c>
    </row>
    <row r="27723" spans="12:15" x14ac:dyDescent="0.4">
      <c r="L27723" s="56">
        <f ca="1"/>
        <v>27722</v>
      </c>
      <c r="M27723" s="53">
        <f ca="1"/>
        <v>1975</v>
      </c>
      <c r="N27723" s="53">
        <f ca="1"/>
        <v>11</v>
      </c>
      <c r="O27723" s="53" t="str">
        <f ca="1"/>
        <v>1975-11</v>
      </c>
    </row>
    <row r="27724" spans="12:15" x14ac:dyDescent="0.4">
      <c r="L27724" s="56">
        <f ca="1"/>
        <v>27723</v>
      </c>
      <c r="M27724" s="53">
        <f ca="1"/>
        <v>1975</v>
      </c>
      <c r="N27724" s="53">
        <f ca="1"/>
        <v>11</v>
      </c>
      <c r="O27724" s="53" t="str">
        <f ca="1"/>
        <v>1975-11</v>
      </c>
    </row>
    <row r="27725" spans="12:15" x14ac:dyDescent="0.4">
      <c r="L27725" s="56">
        <f ca="1"/>
        <v>27724</v>
      </c>
      <c r="M27725" s="53">
        <f ca="1"/>
        <v>1975</v>
      </c>
      <c r="N27725" s="53">
        <f ca="1"/>
        <v>11</v>
      </c>
      <c r="O27725" s="53" t="str">
        <f ca="1"/>
        <v>1975-11</v>
      </c>
    </row>
    <row r="27726" spans="12:15" x14ac:dyDescent="0.4">
      <c r="L27726" s="56">
        <f ca="1"/>
        <v>27725</v>
      </c>
      <c r="M27726" s="53">
        <f ca="1"/>
        <v>1975</v>
      </c>
      <c r="N27726" s="53">
        <f ca="1"/>
        <v>11</v>
      </c>
      <c r="O27726" s="53" t="str">
        <f ca="1"/>
        <v>1975-11</v>
      </c>
    </row>
    <row r="27727" spans="12:15" x14ac:dyDescent="0.4">
      <c r="L27727" s="56">
        <f ca="1"/>
        <v>27726</v>
      </c>
      <c r="M27727" s="53">
        <f ca="1"/>
        <v>1975</v>
      </c>
      <c r="N27727" s="53">
        <f ca="1"/>
        <v>11</v>
      </c>
      <c r="O27727" s="53" t="str">
        <f ca="1"/>
        <v>1975-11</v>
      </c>
    </row>
    <row r="27728" spans="12:15" x14ac:dyDescent="0.4">
      <c r="L27728" s="56">
        <f ca="1"/>
        <v>27727</v>
      </c>
      <c r="M27728" s="53">
        <f ca="1"/>
        <v>1975</v>
      </c>
      <c r="N27728" s="53">
        <f ca="1"/>
        <v>11</v>
      </c>
      <c r="O27728" s="53" t="str">
        <f ca="1"/>
        <v>1975-11</v>
      </c>
    </row>
    <row r="27729" spans="12:15" x14ac:dyDescent="0.4">
      <c r="L27729" s="56">
        <f ca="1"/>
        <v>27728</v>
      </c>
      <c r="M27729" s="53">
        <f ca="1"/>
        <v>1975</v>
      </c>
      <c r="N27729" s="53">
        <f ca="1"/>
        <v>11</v>
      </c>
      <c r="O27729" s="53" t="str">
        <f ca="1"/>
        <v>1975-11</v>
      </c>
    </row>
    <row r="27730" spans="12:15" x14ac:dyDescent="0.4">
      <c r="L27730" s="56">
        <f ca="1"/>
        <v>27729</v>
      </c>
      <c r="M27730" s="53">
        <f ca="1"/>
        <v>1975</v>
      </c>
      <c r="N27730" s="53">
        <f ca="1"/>
        <v>12</v>
      </c>
      <c r="O27730" s="53" t="str">
        <f ca="1"/>
        <v>1975-12</v>
      </c>
    </row>
    <row r="27731" spans="12:15" x14ac:dyDescent="0.4">
      <c r="L27731" s="56">
        <f ca="1"/>
        <v>27730</v>
      </c>
      <c r="M27731" s="53">
        <f ca="1"/>
        <v>1975</v>
      </c>
      <c r="N27731" s="53">
        <f ca="1"/>
        <v>12</v>
      </c>
      <c r="O27731" s="53" t="str">
        <f ca="1"/>
        <v>1975-12</v>
      </c>
    </row>
    <row r="27732" spans="12:15" x14ac:dyDescent="0.4">
      <c r="L27732" s="56">
        <f ca="1"/>
        <v>27731</v>
      </c>
      <c r="M27732" s="53">
        <f ca="1"/>
        <v>1975</v>
      </c>
      <c r="N27732" s="53">
        <f ca="1"/>
        <v>12</v>
      </c>
      <c r="O27732" s="53" t="str">
        <f ca="1"/>
        <v>1975-12</v>
      </c>
    </row>
    <row r="27733" spans="12:15" x14ac:dyDescent="0.4">
      <c r="L27733" s="56">
        <f ca="1"/>
        <v>27732</v>
      </c>
      <c r="M27733" s="53">
        <f ca="1"/>
        <v>1975</v>
      </c>
      <c r="N27733" s="53">
        <f ca="1"/>
        <v>12</v>
      </c>
      <c r="O27733" s="53" t="str">
        <f ca="1"/>
        <v>1975-12</v>
      </c>
    </row>
    <row r="27734" spans="12:15" x14ac:dyDescent="0.4">
      <c r="L27734" s="56">
        <f ca="1"/>
        <v>27733</v>
      </c>
      <c r="M27734" s="53">
        <f ca="1"/>
        <v>1975</v>
      </c>
      <c r="N27734" s="53">
        <f ca="1"/>
        <v>12</v>
      </c>
      <c r="O27734" s="53" t="str">
        <f ca="1"/>
        <v>1975-12</v>
      </c>
    </row>
    <row r="27735" spans="12:15" x14ac:dyDescent="0.4">
      <c r="L27735" s="56">
        <f ca="1"/>
        <v>27734</v>
      </c>
      <c r="M27735" s="53">
        <f ca="1"/>
        <v>1975</v>
      </c>
      <c r="N27735" s="53">
        <f ca="1"/>
        <v>12</v>
      </c>
      <c r="O27735" s="53" t="str">
        <f ca="1"/>
        <v>1975-12</v>
      </c>
    </row>
    <row r="27736" spans="12:15" x14ac:dyDescent="0.4">
      <c r="L27736" s="56">
        <f ca="1"/>
        <v>27735</v>
      </c>
      <c r="M27736" s="53">
        <f ca="1"/>
        <v>1975</v>
      </c>
      <c r="N27736" s="53">
        <f ca="1"/>
        <v>12</v>
      </c>
      <c r="O27736" s="53" t="str">
        <f ca="1"/>
        <v>1975-12</v>
      </c>
    </row>
    <row r="27737" spans="12:15" x14ac:dyDescent="0.4">
      <c r="L27737" s="56">
        <f ca="1"/>
        <v>27736</v>
      </c>
      <c r="M27737" s="53">
        <f ca="1"/>
        <v>1975</v>
      </c>
      <c r="N27737" s="53">
        <f ca="1"/>
        <v>12</v>
      </c>
      <c r="O27737" s="53" t="str">
        <f ca="1"/>
        <v>1975-12</v>
      </c>
    </row>
    <row r="27738" spans="12:15" x14ac:dyDescent="0.4">
      <c r="L27738" s="56">
        <f ca="1"/>
        <v>27737</v>
      </c>
      <c r="M27738" s="53">
        <f ca="1"/>
        <v>1975</v>
      </c>
      <c r="N27738" s="53">
        <f ca="1"/>
        <v>12</v>
      </c>
      <c r="O27738" s="53" t="str">
        <f ca="1"/>
        <v>1975-12</v>
      </c>
    </row>
    <row r="27739" spans="12:15" x14ac:dyDescent="0.4">
      <c r="L27739" s="56">
        <f ca="1"/>
        <v>27738</v>
      </c>
      <c r="M27739" s="53">
        <f ca="1"/>
        <v>1975</v>
      </c>
      <c r="N27739" s="53">
        <f ca="1"/>
        <v>12</v>
      </c>
      <c r="O27739" s="53" t="str">
        <f ca="1"/>
        <v>1975-12</v>
      </c>
    </row>
    <row r="27740" spans="12:15" x14ac:dyDescent="0.4">
      <c r="L27740" s="56">
        <f ca="1"/>
        <v>27739</v>
      </c>
      <c r="M27740" s="53">
        <f ca="1"/>
        <v>1975</v>
      </c>
      <c r="N27740" s="53">
        <f ca="1"/>
        <v>12</v>
      </c>
      <c r="O27740" s="53" t="str">
        <f ca="1"/>
        <v>1975-12</v>
      </c>
    </row>
    <row r="27741" spans="12:15" x14ac:dyDescent="0.4">
      <c r="L27741" s="56">
        <f ca="1"/>
        <v>27740</v>
      </c>
      <c r="M27741" s="53">
        <f ca="1"/>
        <v>1975</v>
      </c>
      <c r="N27741" s="53">
        <f ca="1"/>
        <v>12</v>
      </c>
      <c r="O27741" s="53" t="str">
        <f ca="1"/>
        <v>1975-12</v>
      </c>
    </row>
    <row r="27742" spans="12:15" x14ac:dyDescent="0.4">
      <c r="L27742" s="56">
        <f ca="1"/>
        <v>27741</v>
      </c>
      <c r="M27742" s="53">
        <f ca="1"/>
        <v>1975</v>
      </c>
      <c r="N27742" s="53">
        <f ca="1"/>
        <v>12</v>
      </c>
      <c r="O27742" s="53" t="str">
        <f ca="1"/>
        <v>1975-12</v>
      </c>
    </row>
    <row r="27743" spans="12:15" x14ac:dyDescent="0.4">
      <c r="L27743" s="56">
        <f ca="1"/>
        <v>27742</v>
      </c>
      <c r="M27743" s="53">
        <f ca="1"/>
        <v>1975</v>
      </c>
      <c r="N27743" s="53">
        <f ca="1"/>
        <v>12</v>
      </c>
      <c r="O27743" s="53" t="str">
        <f ca="1"/>
        <v>1975-12</v>
      </c>
    </row>
    <row r="27744" spans="12:15" x14ac:dyDescent="0.4">
      <c r="L27744" s="56">
        <f ca="1"/>
        <v>27743</v>
      </c>
      <c r="M27744" s="53">
        <f ca="1"/>
        <v>1975</v>
      </c>
      <c r="N27744" s="53">
        <f ca="1"/>
        <v>12</v>
      </c>
      <c r="O27744" s="53" t="str">
        <f ca="1"/>
        <v>1975-12</v>
      </c>
    </row>
    <row r="27745" spans="12:15" x14ac:dyDescent="0.4">
      <c r="L27745" s="56">
        <f ca="1"/>
        <v>27744</v>
      </c>
      <c r="M27745" s="53">
        <f ca="1"/>
        <v>1975</v>
      </c>
      <c r="N27745" s="53">
        <f ca="1"/>
        <v>12</v>
      </c>
      <c r="O27745" s="53" t="str">
        <f ca="1"/>
        <v>1975-12</v>
      </c>
    </row>
    <row r="27746" spans="12:15" x14ac:dyDescent="0.4">
      <c r="L27746" s="56">
        <f ca="1"/>
        <v>27745</v>
      </c>
      <c r="M27746" s="53">
        <f ca="1"/>
        <v>1975</v>
      </c>
      <c r="N27746" s="53">
        <f ca="1"/>
        <v>12</v>
      </c>
      <c r="O27746" s="53" t="str">
        <f ca="1"/>
        <v>1975-12</v>
      </c>
    </row>
    <row r="27747" spans="12:15" x14ac:dyDescent="0.4">
      <c r="L27747" s="56">
        <f ca="1"/>
        <v>27746</v>
      </c>
      <c r="M27747" s="53">
        <f ca="1"/>
        <v>1975</v>
      </c>
      <c r="N27747" s="53">
        <f ca="1"/>
        <v>12</v>
      </c>
      <c r="O27747" s="53" t="str">
        <f ca="1"/>
        <v>1975-12</v>
      </c>
    </row>
    <row r="27748" spans="12:15" x14ac:dyDescent="0.4">
      <c r="L27748" s="56">
        <f ca="1"/>
        <v>27747</v>
      </c>
      <c r="M27748" s="53">
        <f ca="1"/>
        <v>1975</v>
      </c>
      <c r="N27748" s="53">
        <f ca="1"/>
        <v>12</v>
      </c>
      <c r="O27748" s="53" t="str">
        <f ca="1"/>
        <v>1975-12</v>
      </c>
    </row>
    <row r="27749" spans="12:15" x14ac:dyDescent="0.4">
      <c r="L27749" s="56">
        <f ca="1"/>
        <v>27748</v>
      </c>
      <c r="M27749" s="53">
        <f ca="1"/>
        <v>1975</v>
      </c>
      <c r="N27749" s="53">
        <f ca="1"/>
        <v>12</v>
      </c>
      <c r="O27749" s="53" t="str">
        <f ca="1"/>
        <v>1975-12</v>
      </c>
    </row>
    <row r="27750" spans="12:15" x14ac:dyDescent="0.4">
      <c r="L27750" s="56">
        <f ca="1"/>
        <v>27749</v>
      </c>
      <c r="M27750" s="53">
        <f ca="1"/>
        <v>1975</v>
      </c>
      <c r="N27750" s="53">
        <f ca="1"/>
        <v>12</v>
      </c>
      <c r="O27750" s="53" t="str">
        <f ca="1"/>
        <v>1975-12</v>
      </c>
    </row>
    <row r="27751" spans="12:15" x14ac:dyDescent="0.4">
      <c r="L27751" s="56">
        <f ca="1"/>
        <v>27750</v>
      </c>
      <c r="M27751" s="53">
        <f ca="1"/>
        <v>1975</v>
      </c>
      <c r="N27751" s="53">
        <f ca="1"/>
        <v>12</v>
      </c>
      <c r="O27751" s="53" t="str">
        <f ca="1"/>
        <v>1975-12</v>
      </c>
    </row>
    <row r="27752" spans="12:15" x14ac:dyDescent="0.4">
      <c r="L27752" s="56">
        <f ca="1"/>
        <v>27751</v>
      </c>
      <c r="M27752" s="53">
        <f ca="1"/>
        <v>1975</v>
      </c>
      <c r="N27752" s="53">
        <f ca="1"/>
        <v>12</v>
      </c>
      <c r="O27752" s="53" t="str">
        <f ca="1"/>
        <v>1975-12</v>
      </c>
    </row>
    <row r="27753" spans="12:15" x14ac:dyDescent="0.4">
      <c r="L27753" s="56">
        <f ca="1"/>
        <v>27752</v>
      </c>
      <c r="M27753" s="53">
        <f ca="1"/>
        <v>1975</v>
      </c>
      <c r="N27753" s="53">
        <f ca="1"/>
        <v>12</v>
      </c>
      <c r="O27753" s="53" t="str">
        <f ca="1"/>
        <v>1975-12</v>
      </c>
    </row>
    <row r="27754" spans="12:15" x14ac:dyDescent="0.4">
      <c r="L27754" s="56">
        <f ca="1"/>
        <v>27753</v>
      </c>
      <c r="M27754" s="53">
        <f ca="1"/>
        <v>1975</v>
      </c>
      <c r="N27754" s="53">
        <f ca="1"/>
        <v>12</v>
      </c>
      <c r="O27754" s="53" t="str">
        <f ca="1"/>
        <v>1975-12</v>
      </c>
    </row>
    <row r="27755" spans="12:15" x14ac:dyDescent="0.4">
      <c r="L27755" s="56">
        <f ca="1"/>
        <v>27754</v>
      </c>
      <c r="M27755" s="53">
        <f ca="1"/>
        <v>1975</v>
      </c>
      <c r="N27755" s="53">
        <f ca="1"/>
        <v>12</v>
      </c>
      <c r="O27755" s="53" t="str">
        <f ca="1"/>
        <v>1975-12</v>
      </c>
    </row>
    <row r="27756" spans="12:15" x14ac:dyDescent="0.4">
      <c r="L27756" s="56">
        <f ca="1"/>
        <v>27755</v>
      </c>
      <c r="M27756" s="53">
        <f ca="1"/>
        <v>1975</v>
      </c>
      <c r="N27756" s="53">
        <f ca="1"/>
        <v>12</v>
      </c>
      <c r="O27756" s="53" t="str">
        <f ca="1"/>
        <v>1975-12</v>
      </c>
    </row>
    <row r="27757" spans="12:15" x14ac:dyDescent="0.4">
      <c r="L27757" s="56">
        <f ca="1"/>
        <v>27756</v>
      </c>
      <c r="M27757" s="53">
        <f ca="1"/>
        <v>1975</v>
      </c>
      <c r="N27757" s="53">
        <f ca="1"/>
        <v>12</v>
      </c>
      <c r="O27757" s="53" t="str">
        <f ca="1"/>
        <v>1975-12</v>
      </c>
    </row>
    <row r="27758" spans="12:15" x14ac:dyDescent="0.4">
      <c r="L27758" s="56">
        <f ca="1"/>
        <v>27757</v>
      </c>
      <c r="M27758" s="53">
        <f ca="1"/>
        <v>1975</v>
      </c>
      <c r="N27758" s="53">
        <f ca="1"/>
        <v>12</v>
      </c>
      <c r="O27758" s="53" t="str">
        <f ca="1"/>
        <v>1975-12</v>
      </c>
    </row>
    <row r="27759" spans="12:15" x14ac:dyDescent="0.4">
      <c r="L27759" s="56">
        <f ca="1"/>
        <v>27758</v>
      </c>
      <c r="M27759" s="53">
        <f ca="1"/>
        <v>1975</v>
      </c>
      <c r="N27759" s="53">
        <f ca="1"/>
        <v>12</v>
      </c>
      <c r="O27759" s="53" t="str">
        <f ca="1"/>
        <v>1975-12</v>
      </c>
    </row>
    <row r="27760" spans="12:15" x14ac:dyDescent="0.4">
      <c r="L27760" s="56">
        <f ca="1"/>
        <v>27759</v>
      </c>
      <c r="M27760" s="53">
        <f ca="1"/>
        <v>1975</v>
      </c>
      <c r="N27760" s="53">
        <f ca="1"/>
        <v>12</v>
      </c>
      <c r="O27760" s="53" t="str">
        <f ca="1"/>
        <v>1975-12</v>
      </c>
    </row>
    <row r="27761" spans="12:15" x14ac:dyDescent="0.4">
      <c r="L27761" s="56">
        <f ca="1"/>
        <v>27760</v>
      </c>
      <c r="M27761" s="53">
        <f ca="1"/>
        <v>1976</v>
      </c>
      <c r="N27761" s="53">
        <f ca="1"/>
        <v>1</v>
      </c>
      <c r="O27761" s="53" t="str">
        <f ca="1"/>
        <v>1976-01</v>
      </c>
    </row>
    <row r="27762" spans="12:15" x14ac:dyDescent="0.4">
      <c r="L27762" s="56">
        <f ca="1"/>
        <v>27761</v>
      </c>
      <c r="M27762" s="53">
        <f ca="1"/>
        <v>1976</v>
      </c>
      <c r="N27762" s="53">
        <f ca="1"/>
        <v>1</v>
      </c>
      <c r="O27762" s="53" t="str">
        <f ca="1"/>
        <v>1976-01</v>
      </c>
    </row>
    <row r="27763" spans="12:15" x14ac:dyDescent="0.4">
      <c r="L27763" s="56">
        <f ca="1"/>
        <v>27762</v>
      </c>
      <c r="M27763" s="53">
        <f ca="1"/>
        <v>1976</v>
      </c>
      <c r="N27763" s="53">
        <f ca="1"/>
        <v>1</v>
      </c>
      <c r="O27763" s="53" t="str">
        <f ca="1"/>
        <v>1976-01</v>
      </c>
    </row>
    <row r="27764" spans="12:15" x14ac:dyDescent="0.4">
      <c r="L27764" s="56">
        <f ca="1"/>
        <v>27763</v>
      </c>
      <c r="M27764" s="53">
        <f ca="1"/>
        <v>1976</v>
      </c>
      <c r="N27764" s="53">
        <f ca="1"/>
        <v>1</v>
      </c>
      <c r="O27764" s="53" t="str">
        <f ca="1"/>
        <v>1976-01</v>
      </c>
    </row>
    <row r="27765" spans="12:15" x14ac:dyDescent="0.4">
      <c r="L27765" s="56">
        <f ca="1"/>
        <v>27764</v>
      </c>
      <c r="M27765" s="53">
        <f ca="1"/>
        <v>1976</v>
      </c>
      <c r="N27765" s="53">
        <f ca="1"/>
        <v>1</v>
      </c>
      <c r="O27765" s="53" t="str">
        <f ca="1"/>
        <v>1976-01</v>
      </c>
    </row>
    <row r="27766" spans="12:15" x14ac:dyDescent="0.4">
      <c r="L27766" s="56">
        <f ca="1"/>
        <v>27765</v>
      </c>
      <c r="M27766" s="53">
        <f ca="1"/>
        <v>1976</v>
      </c>
      <c r="N27766" s="53">
        <f ca="1"/>
        <v>1</v>
      </c>
      <c r="O27766" s="53" t="str">
        <f ca="1"/>
        <v>1976-01</v>
      </c>
    </row>
    <row r="27767" spans="12:15" x14ac:dyDescent="0.4">
      <c r="L27767" s="56">
        <f ca="1"/>
        <v>27766</v>
      </c>
      <c r="M27767" s="53">
        <f ca="1"/>
        <v>1976</v>
      </c>
      <c r="N27767" s="53">
        <f ca="1"/>
        <v>1</v>
      </c>
      <c r="O27767" s="53" t="str">
        <f ca="1"/>
        <v>1976-01</v>
      </c>
    </row>
    <row r="27768" spans="12:15" x14ac:dyDescent="0.4">
      <c r="L27768" s="56">
        <f ca="1"/>
        <v>27767</v>
      </c>
      <c r="M27768" s="53">
        <f ca="1"/>
        <v>1976</v>
      </c>
      <c r="N27768" s="53">
        <f ca="1"/>
        <v>1</v>
      </c>
      <c r="O27768" s="53" t="str">
        <f ca="1"/>
        <v>1976-01</v>
      </c>
    </row>
    <row r="27769" spans="12:15" x14ac:dyDescent="0.4">
      <c r="L27769" s="56">
        <f ca="1"/>
        <v>27768</v>
      </c>
      <c r="M27769" s="53">
        <f ca="1"/>
        <v>1976</v>
      </c>
      <c r="N27769" s="53">
        <f ca="1"/>
        <v>1</v>
      </c>
      <c r="O27769" s="53" t="str">
        <f ca="1"/>
        <v>1976-01</v>
      </c>
    </row>
    <row r="27770" spans="12:15" x14ac:dyDescent="0.4">
      <c r="L27770" s="56">
        <f ca="1"/>
        <v>27769</v>
      </c>
      <c r="M27770" s="53">
        <f ca="1"/>
        <v>1976</v>
      </c>
      <c r="N27770" s="53">
        <f ca="1"/>
        <v>1</v>
      </c>
      <c r="O27770" s="53" t="str">
        <f ca="1"/>
        <v>1976-01</v>
      </c>
    </row>
    <row r="27771" spans="12:15" x14ac:dyDescent="0.4">
      <c r="L27771" s="56">
        <f ca="1"/>
        <v>27770</v>
      </c>
      <c r="M27771" s="53">
        <f ca="1"/>
        <v>1976</v>
      </c>
      <c r="N27771" s="53">
        <f ca="1"/>
        <v>1</v>
      </c>
      <c r="O27771" s="53" t="str">
        <f ca="1"/>
        <v>1976-01</v>
      </c>
    </row>
    <row r="27772" spans="12:15" x14ac:dyDescent="0.4">
      <c r="L27772" s="56">
        <f ca="1"/>
        <v>27771</v>
      </c>
      <c r="M27772" s="53">
        <f ca="1"/>
        <v>1976</v>
      </c>
      <c r="N27772" s="53">
        <f ca="1"/>
        <v>1</v>
      </c>
      <c r="O27772" s="53" t="str">
        <f ca="1"/>
        <v>1976-01</v>
      </c>
    </row>
    <row r="27773" spans="12:15" x14ac:dyDescent="0.4">
      <c r="L27773" s="56">
        <f ca="1"/>
        <v>27772</v>
      </c>
      <c r="M27773" s="53">
        <f ca="1"/>
        <v>1976</v>
      </c>
      <c r="N27773" s="53">
        <f ca="1"/>
        <v>1</v>
      </c>
      <c r="O27773" s="53" t="str">
        <f ca="1"/>
        <v>1976-01</v>
      </c>
    </row>
    <row r="27774" spans="12:15" x14ac:dyDescent="0.4">
      <c r="L27774" s="56">
        <f ca="1"/>
        <v>27773</v>
      </c>
      <c r="M27774" s="53">
        <f ca="1"/>
        <v>1976</v>
      </c>
      <c r="N27774" s="53">
        <f ca="1"/>
        <v>1</v>
      </c>
      <c r="O27774" s="53" t="str">
        <f ca="1"/>
        <v>1976-01</v>
      </c>
    </row>
    <row r="27775" spans="12:15" x14ac:dyDescent="0.4">
      <c r="L27775" s="56">
        <f ca="1"/>
        <v>27774</v>
      </c>
      <c r="M27775" s="53">
        <f ca="1"/>
        <v>1976</v>
      </c>
      <c r="N27775" s="53">
        <f ca="1"/>
        <v>1</v>
      </c>
      <c r="O27775" s="53" t="str">
        <f ca="1"/>
        <v>1976-01</v>
      </c>
    </row>
    <row r="27776" spans="12:15" x14ac:dyDescent="0.4">
      <c r="L27776" s="56">
        <f ca="1"/>
        <v>27775</v>
      </c>
      <c r="M27776" s="53">
        <f ca="1"/>
        <v>1976</v>
      </c>
      <c r="N27776" s="53">
        <f ca="1"/>
        <v>1</v>
      </c>
      <c r="O27776" s="53" t="str">
        <f ca="1"/>
        <v>1976-01</v>
      </c>
    </row>
    <row r="27777" spans="12:15" x14ac:dyDescent="0.4">
      <c r="L27777" s="56">
        <f ca="1"/>
        <v>27776</v>
      </c>
      <c r="M27777" s="53">
        <f ca="1"/>
        <v>1976</v>
      </c>
      <c r="N27777" s="53">
        <f ca="1"/>
        <v>1</v>
      </c>
      <c r="O27777" s="53" t="str">
        <f ca="1"/>
        <v>1976-01</v>
      </c>
    </row>
    <row r="27778" spans="12:15" x14ac:dyDescent="0.4">
      <c r="L27778" s="56">
        <f ca="1"/>
        <v>27777</v>
      </c>
      <c r="M27778" s="53">
        <f ca="1"/>
        <v>1976</v>
      </c>
      <c r="N27778" s="53">
        <f ca="1"/>
        <v>1</v>
      </c>
      <c r="O27778" s="53" t="str">
        <f ca="1"/>
        <v>1976-01</v>
      </c>
    </row>
    <row r="27779" spans="12:15" x14ac:dyDescent="0.4">
      <c r="L27779" s="56">
        <f ca="1"/>
        <v>27778</v>
      </c>
      <c r="M27779" s="53">
        <f ca="1"/>
        <v>1976</v>
      </c>
      <c r="N27779" s="53">
        <f ca="1"/>
        <v>1</v>
      </c>
      <c r="O27779" s="53" t="str">
        <f ca="1"/>
        <v>1976-01</v>
      </c>
    </row>
    <row r="27780" spans="12:15" x14ac:dyDescent="0.4">
      <c r="L27780" s="56">
        <f ca="1"/>
        <v>27779</v>
      </c>
      <c r="M27780" s="53">
        <f ca="1"/>
        <v>1976</v>
      </c>
      <c r="N27780" s="53">
        <f ca="1"/>
        <v>1</v>
      </c>
      <c r="O27780" s="53" t="str">
        <f ca="1"/>
        <v>1976-01</v>
      </c>
    </row>
    <row r="27781" spans="12:15" x14ac:dyDescent="0.4">
      <c r="L27781" s="56">
        <f ca="1"/>
        <v>27780</v>
      </c>
      <c r="M27781" s="53">
        <f ca="1"/>
        <v>1976</v>
      </c>
      <c r="N27781" s="53">
        <f ca="1"/>
        <v>1</v>
      </c>
      <c r="O27781" s="53" t="str">
        <f ca="1"/>
        <v>1976-01</v>
      </c>
    </row>
    <row r="27782" spans="12:15" x14ac:dyDescent="0.4">
      <c r="L27782" s="56">
        <f ca="1"/>
        <v>27781</v>
      </c>
      <c r="M27782" s="53">
        <f ca="1"/>
        <v>1976</v>
      </c>
      <c r="N27782" s="53">
        <f ca="1"/>
        <v>1</v>
      </c>
      <c r="O27782" s="53" t="str">
        <f ca="1"/>
        <v>1976-01</v>
      </c>
    </row>
    <row r="27783" spans="12:15" x14ac:dyDescent="0.4">
      <c r="L27783" s="56">
        <f ca="1"/>
        <v>27782</v>
      </c>
      <c r="M27783" s="53">
        <f ca="1"/>
        <v>1976</v>
      </c>
      <c r="N27783" s="53">
        <f ca="1"/>
        <v>1</v>
      </c>
      <c r="O27783" s="53" t="str">
        <f ca="1"/>
        <v>1976-01</v>
      </c>
    </row>
    <row r="27784" spans="12:15" x14ac:dyDescent="0.4">
      <c r="L27784" s="56">
        <f ca="1"/>
        <v>27783</v>
      </c>
      <c r="M27784" s="53">
        <f ca="1"/>
        <v>1976</v>
      </c>
      <c r="N27784" s="53">
        <f ca="1"/>
        <v>1</v>
      </c>
      <c r="O27784" s="53" t="str">
        <f ca="1"/>
        <v>1976-01</v>
      </c>
    </row>
    <row r="27785" spans="12:15" x14ac:dyDescent="0.4">
      <c r="L27785" s="56">
        <f ca="1"/>
        <v>27784</v>
      </c>
      <c r="M27785" s="53">
        <f ca="1"/>
        <v>1976</v>
      </c>
      <c r="N27785" s="53">
        <f ca="1"/>
        <v>1</v>
      </c>
      <c r="O27785" s="53" t="str">
        <f ca="1"/>
        <v>1976-01</v>
      </c>
    </row>
    <row r="27786" spans="12:15" x14ac:dyDescent="0.4">
      <c r="L27786" s="56">
        <f ca="1"/>
        <v>27785</v>
      </c>
      <c r="M27786" s="53">
        <f ca="1"/>
        <v>1976</v>
      </c>
      <c r="N27786" s="53">
        <f ca="1"/>
        <v>1</v>
      </c>
      <c r="O27786" s="53" t="str">
        <f ca="1"/>
        <v>1976-01</v>
      </c>
    </row>
    <row r="27787" spans="12:15" x14ac:dyDescent="0.4">
      <c r="L27787" s="56">
        <f ca="1"/>
        <v>27786</v>
      </c>
      <c r="M27787" s="53">
        <f ca="1"/>
        <v>1976</v>
      </c>
      <c r="N27787" s="53">
        <f ca="1"/>
        <v>1</v>
      </c>
      <c r="O27787" s="53" t="str">
        <f ca="1"/>
        <v>1976-01</v>
      </c>
    </row>
    <row r="27788" spans="12:15" x14ac:dyDescent="0.4">
      <c r="L27788" s="56">
        <f ca="1"/>
        <v>27787</v>
      </c>
      <c r="M27788" s="53">
        <f ca="1"/>
        <v>1976</v>
      </c>
      <c r="N27788" s="53">
        <f ca="1"/>
        <v>1</v>
      </c>
      <c r="O27788" s="53" t="str">
        <f ca="1"/>
        <v>1976-01</v>
      </c>
    </row>
    <row r="27789" spans="12:15" x14ac:dyDescent="0.4">
      <c r="L27789" s="56">
        <f ca="1"/>
        <v>27788</v>
      </c>
      <c r="M27789" s="53">
        <f ca="1"/>
        <v>1976</v>
      </c>
      <c r="N27789" s="53">
        <f ca="1"/>
        <v>1</v>
      </c>
      <c r="O27789" s="53" t="str">
        <f ca="1"/>
        <v>1976-01</v>
      </c>
    </row>
    <row r="27790" spans="12:15" x14ac:dyDescent="0.4">
      <c r="L27790" s="56">
        <f ca="1"/>
        <v>27789</v>
      </c>
      <c r="M27790" s="53">
        <f ca="1"/>
        <v>1976</v>
      </c>
      <c r="N27790" s="53">
        <f ca="1"/>
        <v>1</v>
      </c>
      <c r="O27790" s="53" t="str">
        <f ca="1"/>
        <v>1976-01</v>
      </c>
    </row>
    <row r="27791" spans="12:15" x14ac:dyDescent="0.4">
      <c r="L27791" s="56">
        <f ca="1"/>
        <v>27790</v>
      </c>
      <c r="M27791" s="53">
        <f ca="1"/>
        <v>1976</v>
      </c>
      <c r="N27791" s="53">
        <f ca="1"/>
        <v>1</v>
      </c>
      <c r="O27791" s="53" t="str">
        <f ca="1"/>
        <v>1976-01</v>
      </c>
    </row>
    <row r="27792" spans="12:15" x14ac:dyDescent="0.4">
      <c r="L27792" s="56">
        <f ca="1"/>
        <v>27791</v>
      </c>
      <c r="M27792" s="53">
        <f ca="1"/>
        <v>1976</v>
      </c>
      <c r="N27792" s="53">
        <f ca="1"/>
        <v>2</v>
      </c>
      <c r="O27792" s="53" t="str">
        <f ca="1"/>
        <v>1976-02</v>
      </c>
    </row>
    <row r="27793" spans="12:15" x14ac:dyDescent="0.4">
      <c r="L27793" s="56">
        <f ca="1"/>
        <v>27792</v>
      </c>
      <c r="M27793" s="53">
        <f ca="1"/>
        <v>1976</v>
      </c>
      <c r="N27793" s="53">
        <f ca="1"/>
        <v>2</v>
      </c>
      <c r="O27793" s="53" t="str">
        <f ca="1"/>
        <v>1976-02</v>
      </c>
    </row>
    <row r="27794" spans="12:15" x14ac:dyDescent="0.4">
      <c r="L27794" s="56">
        <f ca="1"/>
        <v>27793</v>
      </c>
      <c r="M27794" s="53">
        <f ca="1"/>
        <v>1976</v>
      </c>
      <c r="N27794" s="53">
        <f ca="1"/>
        <v>2</v>
      </c>
      <c r="O27794" s="53" t="str">
        <f ca="1"/>
        <v>1976-02</v>
      </c>
    </row>
    <row r="27795" spans="12:15" x14ac:dyDescent="0.4">
      <c r="L27795" s="56">
        <f ca="1"/>
        <v>27794</v>
      </c>
      <c r="M27795" s="53">
        <f ca="1"/>
        <v>1976</v>
      </c>
      <c r="N27795" s="53">
        <f ca="1"/>
        <v>2</v>
      </c>
      <c r="O27795" s="53" t="str">
        <f ca="1"/>
        <v>1976-02</v>
      </c>
    </row>
    <row r="27796" spans="12:15" x14ac:dyDescent="0.4">
      <c r="L27796" s="56">
        <f ca="1"/>
        <v>27795</v>
      </c>
      <c r="M27796" s="53">
        <f ca="1"/>
        <v>1976</v>
      </c>
      <c r="N27796" s="53">
        <f ca="1"/>
        <v>2</v>
      </c>
      <c r="O27796" s="53" t="str">
        <f ca="1"/>
        <v>1976-02</v>
      </c>
    </row>
    <row r="27797" spans="12:15" x14ac:dyDescent="0.4">
      <c r="L27797" s="56">
        <f ca="1"/>
        <v>27796</v>
      </c>
      <c r="M27797" s="53">
        <f ca="1"/>
        <v>1976</v>
      </c>
      <c r="N27797" s="53">
        <f ca="1"/>
        <v>2</v>
      </c>
      <c r="O27797" s="53" t="str">
        <f ca="1"/>
        <v>1976-02</v>
      </c>
    </row>
    <row r="27798" spans="12:15" x14ac:dyDescent="0.4">
      <c r="L27798" s="56">
        <f ca="1"/>
        <v>27797</v>
      </c>
      <c r="M27798" s="53">
        <f ca="1"/>
        <v>1976</v>
      </c>
      <c r="N27798" s="53">
        <f ca="1"/>
        <v>2</v>
      </c>
      <c r="O27798" s="53" t="str">
        <f ca="1"/>
        <v>1976-02</v>
      </c>
    </row>
    <row r="27799" spans="12:15" x14ac:dyDescent="0.4">
      <c r="L27799" s="56">
        <f ca="1"/>
        <v>27798</v>
      </c>
      <c r="M27799" s="53">
        <f ca="1"/>
        <v>1976</v>
      </c>
      <c r="N27799" s="53">
        <f ca="1"/>
        <v>2</v>
      </c>
      <c r="O27799" s="53" t="str">
        <f ca="1"/>
        <v>1976-02</v>
      </c>
    </row>
    <row r="27800" spans="12:15" x14ac:dyDescent="0.4">
      <c r="L27800" s="56">
        <f ca="1"/>
        <v>27799</v>
      </c>
      <c r="M27800" s="53">
        <f ca="1"/>
        <v>1976</v>
      </c>
      <c r="N27800" s="53">
        <f ca="1"/>
        <v>2</v>
      </c>
      <c r="O27800" s="53" t="str">
        <f ca="1"/>
        <v>1976-02</v>
      </c>
    </row>
    <row r="27801" spans="12:15" x14ac:dyDescent="0.4">
      <c r="L27801" s="56">
        <f ca="1"/>
        <v>27800</v>
      </c>
      <c r="M27801" s="53">
        <f ca="1"/>
        <v>1976</v>
      </c>
      <c r="N27801" s="53">
        <f ca="1"/>
        <v>2</v>
      </c>
      <c r="O27801" s="53" t="str">
        <f ca="1"/>
        <v>1976-02</v>
      </c>
    </row>
    <row r="27802" spans="12:15" x14ac:dyDescent="0.4">
      <c r="L27802" s="56">
        <f ca="1"/>
        <v>27801</v>
      </c>
      <c r="M27802" s="53">
        <f ca="1"/>
        <v>1976</v>
      </c>
      <c r="N27802" s="53">
        <f ca="1"/>
        <v>2</v>
      </c>
      <c r="O27802" s="53" t="str">
        <f ca="1"/>
        <v>1976-02</v>
      </c>
    </row>
    <row r="27803" spans="12:15" x14ac:dyDescent="0.4">
      <c r="L27803" s="56">
        <f ca="1"/>
        <v>27802</v>
      </c>
      <c r="M27803" s="53">
        <f ca="1"/>
        <v>1976</v>
      </c>
      <c r="N27803" s="53">
        <f ca="1"/>
        <v>2</v>
      </c>
      <c r="O27803" s="53" t="str">
        <f ca="1"/>
        <v>1976-02</v>
      </c>
    </row>
    <row r="27804" spans="12:15" x14ac:dyDescent="0.4">
      <c r="L27804" s="56">
        <f ca="1"/>
        <v>27803</v>
      </c>
      <c r="M27804" s="53">
        <f ca="1"/>
        <v>1976</v>
      </c>
      <c r="N27804" s="53">
        <f ca="1"/>
        <v>2</v>
      </c>
      <c r="O27804" s="53" t="str">
        <f ca="1"/>
        <v>1976-02</v>
      </c>
    </row>
    <row r="27805" spans="12:15" x14ac:dyDescent="0.4">
      <c r="L27805" s="56">
        <f ca="1"/>
        <v>27804</v>
      </c>
      <c r="M27805" s="53">
        <f ca="1"/>
        <v>1976</v>
      </c>
      <c r="N27805" s="53">
        <f ca="1"/>
        <v>2</v>
      </c>
      <c r="O27805" s="53" t="str">
        <f ca="1"/>
        <v>1976-02</v>
      </c>
    </row>
    <row r="27806" spans="12:15" x14ac:dyDescent="0.4">
      <c r="L27806" s="56">
        <f ca="1"/>
        <v>27805</v>
      </c>
      <c r="M27806" s="53">
        <f ca="1"/>
        <v>1976</v>
      </c>
      <c r="N27806" s="53">
        <f ca="1"/>
        <v>2</v>
      </c>
      <c r="O27806" s="53" t="str">
        <f ca="1"/>
        <v>1976-02</v>
      </c>
    </row>
    <row r="27807" spans="12:15" x14ac:dyDescent="0.4">
      <c r="L27807" s="56">
        <f ca="1"/>
        <v>27806</v>
      </c>
      <c r="M27807" s="53">
        <f ca="1"/>
        <v>1976</v>
      </c>
      <c r="N27807" s="53">
        <f ca="1"/>
        <v>2</v>
      </c>
      <c r="O27807" s="53" t="str">
        <f ca="1"/>
        <v>1976-02</v>
      </c>
    </row>
    <row r="27808" spans="12:15" x14ac:dyDescent="0.4">
      <c r="L27808" s="56">
        <f ca="1"/>
        <v>27807</v>
      </c>
      <c r="M27808" s="53">
        <f ca="1"/>
        <v>1976</v>
      </c>
      <c r="N27808" s="53">
        <f ca="1"/>
        <v>2</v>
      </c>
      <c r="O27808" s="53" t="str">
        <f ca="1"/>
        <v>1976-02</v>
      </c>
    </row>
    <row r="27809" spans="12:15" x14ac:dyDescent="0.4">
      <c r="L27809" s="56">
        <f ca="1"/>
        <v>27808</v>
      </c>
      <c r="M27809" s="53">
        <f ca="1"/>
        <v>1976</v>
      </c>
      <c r="N27809" s="53">
        <f ca="1"/>
        <v>2</v>
      </c>
      <c r="O27809" s="53" t="str">
        <f ca="1"/>
        <v>1976-02</v>
      </c>
    </row>
    <row r="27810" spans="12:15" x14ac:dyDescent="0.4">
      <c r="L27810" s="56">
        <f ca="1"/>
        <v>27809</v>
      </c>
      <c r="M27810" s="53">
        <f ca="1"/>
        <v>1976</v>
      </c>
      <c r="N27810" s="53">
        <f ca="1"/>
        <v>2</v>
      </c>
      <c r="O27810" s="53" t="str">
        <f ca="1"/>
        <v>1976-02</v>
      </c>
    </row>
    <row r="27811" spans="12:15" x14ac:dyDescent="0.4">
      <c r="L27811" s="56">
        <f ca="1"/>
        <v>27810</v>
      </c>
      <c r="M27811" s="53">
        <f ca="1"/>
        <v>1976</v>
      </c>
      <c r="N27811" s="53">
        <f ca="1"/>
        <v>2</v>
      </c>
      <c r="O27811" s="53" t="str">
        <f ca="1"/>
        <v>1976-02</v>
      </c>
    </row>
    <row r="27812" spans="12:15" x14ac:dyDescent="0.4">
      <c r="L27812" s="56">
        <f ca="1"/>
        <v>27811</v>
      </c>
      <c r="M27812" s="53">
        <f ca="1"/>
        <v>1976</v>
      </c>
      <c r="N27812" s="53">
        <f ca="1"/>
        <v>2</v>
      </c>
      <c r="O27812" s="53" t="str">
        <f ca="1"/>
        <v>1976-02</v>
      </c>
    </row>
    <row r="27813" spans="12:15" x14ac:dyDescent="0.4">
      <c r="L27813" s="56">
        <f ca="1"/>
        <v>27812</v>
      </c>
      <c r="M27813" s="53">
        <f ca="1"/>
        <v>1976</v>
      </c>
      <c r="N27813" s="53">
        <f ca="1"/>
        <v>2</v>
      </c>
      <c r="O27813" s="53" t="str">
        <f ca="1"/>
        <v>1976-02</v>
      </c>
    </row>
    <row r="27814" spans="12:15" x14ac:dyDescent="0.4">
      <c r="L27814" s="56">
        <f ca="1"/>
        <v>27813</v>
      </c>
      <c r="M27814" s="53">
        <f ca="1"/>
        <v>1976</v>
      </c>
      <c r="N27814" s="53">
        <f ca="1"/>
        <v>2</v>
      </c>
      <c r="O27814" s="53" t="str">
        <f ca="1"/>
        <v>1976-02</v>
      </c>
    </row>
    <row r="27815" spans="12:15" x14ac:dyDescent="0.4">
      <c r="L27815" s="56">
        <f ca="1"/>
        <v>27814</v>
      </c>
      <c r="M27815" s="53">
        <f ca="1"/>
        <v>1976</v>
      </c>
      <c r="N27815" s="53">
        <f ca="1"/>
        <v>2</v>
      </c>
      <c r="O27815" s="53" t="str">
        <f ca="1"/>
        <v>1976-02</v>
      </c>
    </row>
    <row r="27816" spans="12:15" x14ac:dyDescent="0.4">
      <c r="L27816" s="56">
        <f ca="1"/>
        <v>27815</v>
      </c>
      <c r="M27816" s="53">
        <f ca="1"/>
        <v>1976</v>
      </c>
      <c r="N27816" s="53">
        <f ca="1"/>
        <v>2</v>
      </c>
      <c r="O27816" s="53" t="str">
        <f ca="1"/>
        <v>1976-02</v>
      </c>
    </row>
    <row r="27817" spans="12:15" x14ac:dyDescent="0.4">
      <c r="L27817" s="56">
        <f ca="1"/>
        <v>27816</v>
      </c>
      <c r="M27817" s="53">
        <f ca="1"/>
        <v>1976</v>
      </c>
      <c r="N27817" s="53">
        <f ca="1"/>
        <v>2</v>
      </c>
      <c r="O27817" s="53" t="str">
        <f ca="1"/>
        <v>1976-02</v>
      </c>
    </row>
    <row r="27818" spans="12:15" x14ac:dyDescent="0.4">
      <c r="L27818" s="56">
        <f ca="1"/>
        <v>27817</v>
      </c>
      <c r="M27818" s="53">
        <f ca="1"/>
        <v>1976</v>
      </c>
      <c r="N27818" s="53">
        <f ca="1"/>
        <v>2</v>
      </c>
      <c r="O27818" s="53" t="str">
        <f ca="1"/>
        <v>1976-02</v>
      </c>
    </row>
    <row r="27819" spans="12:15" x14ac:dyDescent="0.4">
      <c r="L27819" s="56">
        <f ca="1"/>
        <v>27818</v>
      </c>
      <c r="M27819" s="53">
        <f ca="1"/>
        <v>1976</v>
      </c>
      <c r="N27819" s="53">
        <f ca="1"/>
        <v>2</v>
      </c>
      <c r="O27819" s="53" t="str">
        <f ca="1"/>
        <v>1976-02</v>
      </c>
    </row>
    <row r="27820" spans="12:15" x14ac:dyDescent="0.4">
      <c r="L27820" s="56">
        <f ca="1"/>
        <v>27819</v>
      </c>
      <c r="M27820" s="53">
        <f ca="1"/>
        <v>1976</v>
      </c>
      <c r="N27820" s="53">
        <f ca="1"/>
        <v>2</v>
      </c>
      <c r="O27820" s="53" t="str">
        <f ca="1"/>
        <v>1976-02</v>
      </c>
    </row>
    <row r="27821" spans="12:15" x14ac:dyDescent="0.4">
      <c r="L27821" s="56">
        <f ca="1"/>
        <v>27820</v>
      </c>
      <c r="M27821" s="53">
        <f ca="1"/>
        <v>1976</v>
      </c>
      <c r="N27821" s="53">
        <f ca="1"/>
        <v>3</v>
      </c>
      <c r="O27821" s="53" t="str">
        <f ca="1"/>
        <v>1976-03</v>
      </c>
    </row>
    <row r="27822" spans="12:15" x14ac:dyDescent="0.4">
      <c r="L27822" s="56">
        <f ca="1"/>
        <v>27821</v>
      </c>
      <c r="M27822" s="53">
        <f ca="1"/>
        <v>1976</v>
      </c>
      <c r="N27822" s="53">
        <f ca="1"/>
        <v>3</v>
      </c>
      <c r="O27822" s="53" t="str">
        <f ca="1"/>
        <v>1976-03</v>
      </c>
    </row>
    <row r="27823" spans="12:15" x14ac:dyDescent="0.4">
      <c r="L27823" s="56">
        <f ca="1"/>
        <v>27822</v>
      </c>
      <c r="M27823" s="53">
        <f ca="1"/>
        <v>1976</v>
      </c>
      <c r="N27823" s="53">
        <f ca="1"/>
        <v>3</v>
      </c>
      <c r="O27823" s="53" t="str">
        <f ca="1"/>
        <v>1976-03</v>
      </c>
    </row>
    <row r="27824" spans="12:15" x14ac:dyDescent="0.4">
      <c r="L27824" s="56">
        <f ca="1"/>
        <v>27823</v>
      </c>
      <c r="M27824" s="53">
        <f ca="1"/>
        <v>1976</v>
      </c>
      <c r="N27824" s="53">
        <f ca="1"/>
        <v>3</v>
      </c>
      <c r="O27824" s="53" t="str">
        <f ca="1"/>
        <v>1976-03</v>
      </c>
    </row>
    <row r="27825" spans="12:15" x14ac:dyDescent="0.4">
      <c r="L27825" s="56">
        <f ca="1"/>
        <v>27824</v>
      </c>
      <c r="M27825" s="53">
        <f ca="1"/>
        <v>1976</v>
      </c>
      <c r="N27825" s="53">
        <f ca="1"/>
        <v>3</v>
      </c>
      <c r="O27825" s="53" t="str">
        <f ca="1"/>
        <v>1976-03</v>
      </c>
    </row>
    <row r="27826" spans="12:15" x14ac:dyDescent="0.4">
      <c r="L27826" s="56">
        <f ca="1"/>
        <v>27825</v>
      </c>
      <c r="M27826" s="53">
        <f ca="1"/>
        <v>1976</v>
      </c>
      <c r="N27826" s="53">
        <f ca="1"/>
        <v>3</v>
      </c>
      <c r="O27826" s="53" t="str">
        <f ca="1"/>
        <v>1976-03</v>
      </c>
    </row>
    <row r="27827" spans="12:15" x14ac:dyDescent="0.4">
      <c r="L27827" s="56">
        <f ca="1"/>
        <v>27826</v>
      </c>
      <c r="M27827" s="53">
        <f ca="1"/>
        <v>1976</v>
      </c>
      <c r="N27827" s="53">
        <f ca="1"/>
        <v>3</v>
      </c>
      <c r="O27827" s="53" t="str">
        <f ca="1"/>
        <v>1976-03</v>
      </c>
    </row>
    <row r="27828" spans="12:15" x14ac:dyDescent="0.4">
      <c r="L27828" s="56">
        <f ca="1"/>
        <v>27827</v>
      </c>
      <c r="M27828" s="53">
        <f ca="1"/>
        <v>1976</v>
      </c>
      <c r="N27828" s="53">
        <f ca="1"/>
        <v>3</v>
      </c>
      <c r="O27828" s="53" t="str">
        <f ca="1"/>
        <v>1976-03</v>
      </c>
    </row>
    <row r="27829" spans="12:15" x14ac:dyDescent="0.4">
      <c r="L27829" s="56">
        <f ca="1"/>
        <v>27828</v>
      </c>
      <c r="M27829" s="53">
        <f ca="1"/>
        <v>1976</v>
      </c>
      <c r="N27829" s="53">
        <f ca="1"/>
        <v>3</v>
      </c>
      <c r="O27829" s="53" t="str">
        <f ca="1"/>
        <v>1976-03</v>
      </c>
    </row>
    <row r="27830" spans="12:15" x14ac:dyDescent="0.4">
      <c r="L27830" s="56">
        <f ca="1"/>
        <v>27829</v>
      </c>
      <c r="M27830" s="53">
        <f ca="1"/>
        <v>1976</v>
      </c>
      <c r="N27830" s="53">
        <f ca="1"/>
        <v>3</v>
      </c>
      <c r="O27830" s="53" t="str">
        <f ca="1"/>
        <v>1976-03</v>
      </c>
    </row>
    <row r="27831" spans="12:15" x14ac:dyDescent="0.4">
      <c r="L27831" s="56">
        <f ca="1"/>
        <v>27830</v>
      </c>
      <c r="M27831" s="53">
        <f ca="1"/>
        <v>1976</v>
      </c>
      <c r="N27831" s="53">
        <f ca="1"/>
        <v>3</v>
      </c>
      <c r="O27831" s="53" t="str">
        <f ca="1"/>
        <v>1976-03</v>
      </c>
    </row>
    <row r="27832" spans="12:15" x14ac:dyDescent="0.4">
      <c r="L27832" s="56">
        <f ca="1"/>
        <v>27831</v>
      </c>
      <c r="M27832" s="53">
        <f ca="1"/>
        <v>1976</v>
      </c>
      <c r="N27832" s="53">
        <f ca="1"/>
        <v>3</v>
      </c>
      <c r="O27832" s="53" t="str">
        <f ca="1"/>
        <v>1976-03</v>
      </c>
    </row>
    <row r="27833" spans="12:15" x14ac:dyDescent="0.4">
      <c r="L27833" s="56">
        <f ca="1"/>
        <v>27832</v>
      </c>
      <c r="M27833" s="53">
        <f ca="1"/>
        <v>1976</v>
      </c>
      <c r="N27833" s="53">
        <f ca="1"/>
        <v>3</v>
      </c>
      <c r="O27833" s="53" t="str">
        <f ca="1"/>
        <v>1976-03</v>
      </c>
    </row>
    <row r="27834" spans="12:15" x14ac:dyDescent="0.4">
      <c r="L27834" s="56">
        <f ca="1"/>
        <v>27833</v>
      </c>
      <c r="M27834" s="53">
        <f ca="1"/>
        <v>1976</v>
      </c>
      <c r="N27834" s="53">
        <f ca="1"/>
        <v>3</v>
      </c>
      <c r="O27834" s="53" t="str">
        <f ca="1"/>
        <v>1976-03</v>
      </c>
    </row>
    <row r="27835" spans="12:15" x14ac:dyDescent="0.4">
      <c r="L27835" s="56">
        <f ca="1"/>
        <v>27834</v>
      </c>
      <c r="M27835" s="53">
        <f ca="1"/>
        <v>1976</v>
      </c>
      <c r="N27835" s="53">
        <f ca="1"/>
        <v>3</v>
      </c>
      <c r="O27835" s="53" t="str">
        <f ca="1"/>
        <v>1976-03</v>
      </c>
    </row>
    <row r="27836" spans="12:15" x14ac:dyDescent="0.4">
      <c r="L27836" s="56">
        <f ca="1"/>
        <v>27835</v>
      </c>
      <c r="M27836" s="53">
        <f ca="1"/>
        <v>1976</v>
      </c>
      <c r="N27836" s="53">
        <f ca="1"/>
        <v>3</v>
      </c>
      <c r="O27836" s="53" t="str">
        <f ca="1"/>
        <v>1976-03</v>
      </c>
    </row>
    <row r="27837" spans="12:15" x14ac:dyDescent="0.4">
      <c r="L27837" s="56">
        <f ca="1"/>
        <v>27836</v>
      </c>
      <c r="M27837" s="53">
        <f ca="1"/>
        <v>1976</v>
      </c>
      <c r="N27837" s="53">
        <f ca="1"/>
        <v>3</v>
      </c>
      <c r="O27837" s="53" t="str">
        <f ca="1"/>
        <v>1976-03</v>
      </c>
    </row>
    <row r="27838" spans="12:15" x14ac:dyDescent="0.4">
      <c r="L27838" s="56">
        <f ca="1"/>
        <v>27837</v>
      </c>
      <c r="M27838" s="53">
        <f ca="1"/>
        <v>1976</v>
      </c>
      <c r="N27838" s="53">
        <f ca="1"/>
        <v>3</v>
      </c>
      <c r="O27838" s="53" t="str">
        <f ca="1"/>
        <v>1976-03</v>
      </c>
    </row>
    <row r="27839" spans="12:15" x14ac:dyDescent="0.4">
      <c r="L27839" s="56">
        <f ca="1"/>
        <v>27838</v>
      </c>
      <c r="M27839" s="53">
        <f ca="1"/>
        <v>1976</v>
      </c>
      <c r="N27839" s="53">
        <f ca="1"/>
        <v>3</v>
      </c>
      <c r="O27839" s="53" t="str">
        <f ca="1"/>
        <v>1976-03</v>
      </c>
    </row>
    <row r="27840" spans="12:15" x14ac:dyDescent="0.4">
      <c r="L27840" s="56">
        <f ca="1"/>
        <v>27839</v>
      </c>
      <c r="M27840" s="53">
        <f ca="1"/>
        <v>1976</v>
      </c>
      <c r="N27840" s="53">
        <f ca="1"/>
        <v>3</v>
      </c>
      <c r="O27840" s="53" t="str">
        <f ca="1"/>
        <v>1976-03</v>
      </c>
    </row>
    <row r="27841" spans="12:15" x14ac:dyDescent="0.4">
      <c r="L27841" s="56">
        <f ca="1"/>
        <v>27840</v>
      </c>
      <c r="M27841" s="53">
        <f ca="1"/>
        <v>1976</v>
      </c>
      <c r="N27841" s="53">
        <f ca="1"/>
        <v>3</v>
      </c>
      <c r="O27841" s="53" t="str">
        <f ca="1"/>
        <v>1976-03</v>
      </c>
    </row>
    <row r="27842" spans="12:15" x14ac:dyDescent="0.4">
      <c r="L27842" s="56">
        <f ca="1"/>
        <v>27841</v>
      </c>
      <c r="M27842" s="53">
        <f ca="1"/>
        <v>1976</v>
      </c>
      <c r="N27842" s="53">
        <f ca="1"/>
        <v>3</v>
      </c>
      <c r="O27842" s="53" t="str">
        <f ca="1"/>
        <v>1976-03</v>
      </c>
    </row>
    <row r="27843" spans="12:15" x14ac:dyDescent="0.4">
      <c r="L27843" s="56">
        <f ca="1"/>
        <v>27842</v>
      </c>
      <c r="M27843" s="53">
        <f ca="1"/>
        <v>1976</v>
      </c>
      <c r="N27843" s="53">
        <f ca="1"/>
        <v>3</v>
      </c>
      <c r="O27843" s="53" t="str">
        <f ca="1"/>
        <v>1976-03</v>
      </c>
    </row>
    <row r="27844" spans="12:15" x14ac:dyDescent="0.4">
      <c r="L27844" s="56">
        <f ca="1"/>
        <v>27843</v>
      </c>
      <c r="M27844" s="53">
        <f ca="1"/>
        <v>1976</v>
      </c>
      <c r="N27844" s="53">
        <f ca="1"/>
        <v>3</v>
      </c>
      <c r="O27844" s="53" t="str">
        <f ca="1"/>
        <v>1976-03</v>
      </c>
    </row>
    <row r="27845" spans="12:15" x14ac:dyDescent="0.4">
      <c r="L27845" s="56">
        <f ca="1"/>
        <v>27844</v>
      </c>
      <c r="M27845" s="53">
        <f ca="1"/>
        <v>1976</v>
      </c>
      <c r="N27845" s="53">
        <f ca="1"/>
        <v>3</v>
      </c>
      <c r="O27845" s="53" t="str">
        <f ca="1"/>
        <v>1976-03</v>
      </c>
    </row>
    <row r="27846" spans="12:15" x14ac:dyDescent="0.4">
      <c r="L27846" s="56">
        <f ca="1"/>
        <v>27845</v>
      </c>
      <c r="M27846" s="53">
        <f ca="1"/>
        <v>1976</v>
      </c>
      <c r="N27846" s="53">
        <f ca="1"/>
        <v>3</v>
      </c>
      <c r="O27846" s="53" t="str">
        <f ca="1"/>
        <v>1976-03</v>
      </c>
    </row>
    <row r="27847" spans="12:15" x14ac:dyDescent="0.4">
      <c r="L27847" s="56">
        <f ca="1"/>
        <v>27846</v>
      </c>
      <c r="M27847" s="53">
        <f ca="1"/>
        <v>1976</v>
      </c>
      <c r="N27847" s="53">
        <f ca="1"/>
        <v>3</v>
      </c>
      <c r="O27847" s="53" t="str">
        <f ca="1"/>
        <v>1976-03</v>
      </c>
    </row>
    <row r="27848" spans="12:15" x14ac:dyDescent="0.4">
      <c r="L27848" s="56">
        <f ca="1"/>
        <v>27847</v>
      </c>
      <c r="M27848" s="53">
        <f ca="1"/>
        <v>1976</v>
      </c>
      <c r="N27848" s="53">
        <f ca="1"/>
        <v>3</v>
      </c>
      <c r="O27848" s="53" t="str">
        <f ca="1"/>
        <v>1976-03</v>
      </c>
    </row>
    <row r="27849" spans="12:15" x14ac:dyDescent="0.4">
      <c r="L27849" s="56">
        <f ca="1"/>
        <v>27848</v>
      </c>
      <c r="M27849" s="53">
        <f ca="1"/>
        <v>1976</v>
      </c>
      <c r="N27849" s="53">
        <f ca="1"/>
        <v>3</v>
      </c>
      <c r="O27849" s="53" t="str">
        <f ca="1"/>
        <v>1976-03</v>
      </c>
    </row>
    <row r="27850" spans="12:15" x14ac:dyDescent="0.4">
      <c r="L27850" s="56">
        <f ca="1"/>
        <v>27849</v>
      </c>
      <c r="M27850" s="53">
        <f ca="1"/>
        <v>1976</v>
      </c>
      <c r="N27850" s="53">
        <f ca="1"/>
        <v>3</v>
      </c>
      <c r="O27850" s="53" t="str">
        <f ca="1"/>
        <v>1976-03</v>
      </c>
    </row>
    <row r="27851" spans="12:15" x14ac:dyDescent="0.4">
      <c r="L27851" s="56">
        <f ca="1"/>
        <v>27850</v>
      </c>
      <c r="M27851" s="53">
        <f ca="1"/>
        <v>1976</v>
      </c>
      <c r="N27851" s="53">
        <f ca="1"/>
        <v>3</v>
      </c>
      <c r="O27851" s="53" t="str">
        <f ca="1"/>
        <v>1976-03</v>
      </c>
    </row>
    <row r="27852" spans="12:15" x14ac:dyDescent="0.4">
      <c r="L27852" s="56">
        <f ca="1"/>
        <v>27851</v>
      </c>
      <c r="M27852" s="53">
        <f ca="1"/>
        <v>1976</v>
      </c>
      <c r="N27852" s="53">
        <f ca="1"/>
        <v>4</v>
      </c>
      <c r="O27852" s="53" t="str">
        <f ca="1"/>
        <v>1976-04</v>
      </c>
    </row>
    <row r="27853" spans="12:15" x14ac:dyDescent="0.4">
      <c r="L27853" s="56">
        <f ca="1"/>
        <v>27852</v>
      </c>
      <c r="M27853" s="53">
        <f ca="1"/>
        <v>1976</v>
      </c>
      <c r="N27853" s="53">
        <f ca="1"/>
        <v>4</v>
      </c>
      <c r="O27853" s="53" t="str">
        <f ca="1"/>
        <v>1976-04</v>
      </c>
    </row>
    <row r="27854" spans="12:15" x14ac:dyDescent="0.4">
      <c r="L27854" s="56">
        <f ca="1"/>
        <v>27853</v>
      </c>
      <c r="M27854" s="53">
        <f ca="1"/>
        <v>1976</v>
      </c>
      <c r="N27854" s="53">
        <f ca="1"/>
        <v>4</v>
      </c>
      <c r="O27854" s="53" t="str">
        <f ca="1"/>
        <v>1976-04</v>
      </c>
    </row>
    <row r="27855" spans="12:15" x14ac:dyDescent="0.4">
      <c r="L27855" s="56">
        <f ca="1"/>
        <v>27854</v>
      </c>
      <c r="M27855" s="53">
        <f ca="1"/>
        <v>1976</v>
      </c>
      <c r="N27855" s="53">
        <f ca="1"/>
        <v>4</v>
      </c>
      <c r="O27855" s="53" t="str">
        <f ca="1"/>
        <v>1976-04</v>
      </c>
    </row>
    <row r="27856" spans="12:15" x14ac:dyDescent="0.4">
      <c r="L27856" s="56">
        <f ca="1"/>
        <v>27855</v>
      </c>
      <c r="M27856" s="53">
        <f ca="1"/>
        <v>1976</v>
      </c>
      <c r="N27856" s="53">
        <f ca="1"/>
        <v>4</v>
      </c>
      <c r="O27856" s="53" t="str">
        <f ca="1"/>
        <v>1976-04</v>
      </c>
    </row>
    <row r="27857" spans="12:15" x14ac:dyDescent="0.4">
      <c r="L27857" s="56">
        <f ca="1"/>
        <v>27856</v>
      </c>
      <c r="M27857" s="53">
        <f ca="1"/>
        <v>1976</v>
      </c>
      <c r="N27857" s="53">
        <f ca="1"/>
        <v>4</v>
      </c>
      <c r="O27857" s="53" t="str">
        <f ca="1"/>
        <v>1976-04</v>
      </c>
    </row>
    <row r="27858" spans="12:15" x14ac:dyDescent="0.4">
      <c r="L27858" s="56">
        <f ca="1"/>
        <v>27857</v>
      </c>
      <c r="M27858" s="53">
        <f ca="1"/>
        <v>1976</v>
      </c>
      <c r="N27858" s="53">
        <f ca="1"/>
        <v>4</v>
      </c>
      <c r="O27858" s="53" t="str">
        <f ca="1"/>
        <v>1976-04</v>
      </c>
    </row>
    <row r="27859" spans="12:15" x14ac:dyDescent="0.4">
      <c r="L27859" s="56">
        <f ca="1"/>
        <v>27858</v>
      </c>
      <c r="M27859" s="53">
        <f ca="1"/>
        <v>1976</v>
      </c>
      <c r="N27859" s="53">
        <f ca="1"/>
        <v>4</v>
      </c>
      <c r="O27859" s="53" t="str">
        <f ca="1"/>
        <v>1976-04</v>
      </c>
    </row>
    <row r="27860" spans="12:15" x14ac:dyDescent="0.4">
      <c r="L27860" s="56">
        <f ca="1"/>
        <v>27859</v>
      </c>
      <c r="M27860" s="53">
        <f ca="1"/>
        <v>1976</v>
      </c>
      <c r="N27860" s="53">
        <f ca="1"/>
        <v>4</v>
      </c>
      <c r="O27860" s="53" t="str">
        <f ca="1"/>
        <v>1976-04</v>
      </c>
    </row>
    <row r="27861" spans="12:15" x14ac:dyDescent="0.4">
      <c r="L27861" s="56">
        <f ca="1"/>
        <v>27860</v>
      </c>
      <c r="M27861" s="53">
        <f ca="1"/>
        <v>1976</v>
      </c>
      <c r="N27861" s="53">
        <f ca="1"/>
        <v>4</v>
      </c>
      <c r="O27861" s="53" t="str">
        <f ca="1"/>
        <v>1976-04</v>
      </c>
    </row>
    <row r="27862" spans="12:15" x14ac:dyDescent="0.4">
      <c r="L27862" s="56">
        <f ca="1"/>
        <v>27861</v>
      </c>
      <c r="M27862" s="53">
        <f ca="1"/>
        <v>1976</v>
      </c>
      <c r="N27862" s="53">
        <f ca="1"/>
        <v>4</v>
      </c>
      <c r="O27862" s="53" t="str">
        <f ca="1"/>
        <v>1976-04</v>
      </c>
    </row>
    <row r="27863" spans="12:15" x14ac:dyDescent="0.4">
      <c r="L27863" s="56">
        <f ca="1"/>
        <v>27862</v>
      </c>
      <c r="M27863" s="53">
        <f ca="1"/>
        <v>1976</v>
      </c>
      <c r="N27863" s="53">
        <f ca="1"/>
        <v>4</v>
      </c>
      <c r="O27863" s="53" t="str">
        <f ca="1"/>
        <v>1976-04</v>
      </c>
    </row>
    <row r="27864" spans="12:15" x14ac:dyDescent="0.4">
      <c r="L27864" s="56">
        <f ca="1"/>
        <v>27863</v>
      </c>
      <c r="M27864" s="53">
        <f ca="1"/>
        <v>1976</v>
      </c>
      <c r="N27864" s="53">
        <f ca="1"/>
        <v>4</v>
      </c>
      <c r="O27864" s="53" t="str">
        <f ca="1"/>
        <v>1976-04</v>
      </c>
    </row>
    <row r="27865" spans="12:15" x14ac:dyDescent="0.4">
      <c r="L27865" s="56">
        <f ca="1"/>
        <v>27864</v>
      </c>
      <c r="M27865" s="53">
        <f ca="1"/>
        <v>1976</v>
      </c>
      <c r="N27865" s="53">
        <f ca="1"/>
        <v>4</v>
      </c>
      <c r="O27865" s="53" t="str">
        <f ca="1"/>
        <v>1976-04</v>
      </c>
    </row>
    <row r="27866" spans="12:15" x14ac:dyDescent="0.4">
      <c r="L27866" s="56">
        <f ca="1"/>
        <v>27865</v>
      </c>
      <c r="M27866" s="53">
        <f ca="1"/>
        <v>1976</v>
      </c>
      <c r="N27866" s="53">
        <f ca="1"/>
        <v>4</v>
      </c>
      <c r="O27866" s="53" t="str">
        <f ca="1"/>
        <v>1976-04</v>
      </c>
    </row>
    <row r="27867" spans="12:15" x14ac:dyDescent="0.4">
      <c r="L27867" s="56">
        <f ca="1"/>
        <v>27866</v>
      </c>
      <c r="M27867" s="53">
        <f ca="1"/>
        <v>1976</v>
      </c>
      <c r="N27867" s="53">
        <f ca="1"/>
        <v>4</v>
      </c>
      <c r="O27867" s="53" t="str">
        <f ca="1"/>
        <v>1976-04</v>
      </c>
    </row>
    <row r="27868" spans="12:15" x14ac:dyDescent="0.4">
      <c r="L27868" s="56">
        <f ca="1"/>
        <v>27867</v>
      </c>
      <c r="M27868" s="53">
        <f ca="1"/>
        <v>1976</v>
      </c>
      <c r="N27868" s="53">
        <f ca="1"/>
        <v>4</v>
      </c>
      <c r="O27868" s="53" t="str">
        <f ca="1"/>
        <v>1976-04</v>
      </c>
    </row>
    <row r="27869" spans="12:15" x14ac:dyDescent="0.4">
      <c r="L27869" s="56">
        <f ca="1"/>
        <v>27868</v>
      </c>
      <c r="M27869" s="53">
        <f ca="1"/>
        <v>1976</v>
      </c>
      <c r="N27869" s="53">
        <f ca="1"/>
        <v>4</v>
      </c>
      <c r="O27869" s="53" t="str">
        <f ca="1"/>
        <v>1976-04</v>
      </c>
    </row>
    <row r="27870" spans="12:15" x14ac:dyDescent="0.4">
      <c r="L27870" s="56">
        <f ca="1"/>
        <v>27869</v>
      </c>
      <c r="M27870" s="53">
        <f ca="1"/>
        <v>1976</v>
      </c>
      <c r="N27870" s="53">
        <f ca="1"/>
        <v>4</v>
      </c>
      <c r="O27870" s="53" t="str">
        <f ca="1"/>
        <v>1976-04</v>
      </c>
    </row>
    <row r="27871" spans="12:15" x14ac:dyDescent="0.4">
      <c r="L27871" s="56">
        <f ca="1"/>
        <v>27870</v>
      </c>
      <c r="M27871" s="53">
        <f ca="1"/>
        <v>1976</v>
      </c>
      <c r="N27871" s="53">
        <f ca="1"/>
        <v>4</v>
      </c>
      <c r="O27871" s="53" t="str">
        <f ca="1"/>
        <v>1976-04</v>
      </c>
    </row>
    <row r="27872" spans="12:15" x14ac:dyDescent="0.4">
      <c r="L27872" s="56">
        <f ca="1"/>
        <v>27871</v>
      </c>
      <c r="M27872" s="53">
        <f ca="1"/>
        <v>1976</v>
      </c>
      <c r="N27872" s="53">
        <f ca="1"/>
        <v>4</v>
      </c>
      <c r="O27872" s="53" t="str">
        <f ca="1"/>
        <v>1976-04</v>
      </c>
    </row>
    <row r="27873" spans="12:15" x14ac:dyDescent="0.4">
      <c r="L27873" s="56">
        <f ca="1"/>
        <v>27872</v>
      </c>
      <c r="M27873" s="53">
        <f ca="1"/>
        <v>1976</v>
      </c>
      <c r="N27873" s="53">
        <f ca="1"/>
        <v>4</v>
      </c>
      <c r="O27873" s="53" t="str">
        <f ca="1"/>
        <v>1976-04</v>
      </c>
    </row>
    <row r="27874" spans="12:15" x14ac:dyDescent="0.4">
      <c r="L27874" s="56">
        <f ca="1"/>
        <v>27873</v>
      </c>
      <c r="M27874" s="53">
        <f ca="1"/>
        <v>1976</v>
      </c>
      <c r="N27874" s="53">
        <f ca="1"/>
        <v>4</v>
      </c>
      <c r="O27874" s="53" t="str">
        <f ca="1"/>
        <v>1976-04</v>
      </c>
    </row>
    <row r="27875" spans="12:15" x14ac:dyDescent="0.4">
      <c r="L27875" s="56">
        <f ca="1"/>
        <v>27874</v>
      </c>
      <c r="M27875" s="53">
        <f ca="1"/>
        <v>1976</v>
      </c>
      <c r="N27875" s="53">
        <f ca="1"/>
        <v>4</v>
      </c>
      <c r="O27875" s="53" t="str">
        <f ca="1"/>
        <v>1976-04</v>
      </c>
    </row>
    <row r="27876" spans="12:15" x14ac:dyDescent="0.4">
      <c r="L27876" s="56">
        <f ca="1"/>
        <v>27875</v>
      </c>
      <c r="M27876" s="53">
        <f ca="1"/>
        <v>1976</v>
      </c>
      <c r="N27876" s="53">
        <f ca="1"/>
        <v>4</v>
      </c>
      <c r="O27876" s="53" t="str">
        <f ca="1"/>
        <v>1976-04</v>
      </c>
    </row>
    <row r="27877" spans="12:15" x14ac:dyDescent="0.4">
      <c r="L27877" s="56">
        <f ca="1"/>
        <v>27876</v>
      </c>
      <c r="M27877" s="53">
        <f ca="1"/>
        <v>1976</v>
      </c>
      <c r="N27877" s="53">
        <f ca="1"/>
        <v>4</v>
      </c>
      <c r="O27877" s="53" t="str">
        <f ca="1"/>
        <v>1976-04</v>
      </c>
    </row>
    <row r="27878" spans="12:15" x14ac:dyDescent="0.4">
      <c r="L27878" s="56">
        <f ca="1"/>
        <v>27877</v>
      </c>
      <c r="M27878" s="53">
        <f ca="1"/>
        <v>1976</v>
      </c>
      <c r="N27878" s="53">
        <f ca="1"/>
        <v>4</v>
      </c>
      <c r="O27878" s="53" t="str">
        <f ca="1"/>
        <v>1976-04</v>
      </c>
    </row>
    <row r="27879" spans="12:15" x14ac:dyDescent="0.4">
      <c r="L27879" s="56">
        <f ca="1"/>
        <v>27878</v>
      </c>
      <c r="M27879" s="53">
        <f ca="1"/>
        <v>1976</v>
      </c>
      <c r="N27879" s="53">
        <f ca="1"/>
        <v>4</v>
      </c>
      <c r="O27879" s="53" t="str">
        <f ca="1"/>
        <v>1976-04</v>
      </c>
    </row>
    <row r="27880" spans="12:15" x14ac:dyDescent="0.4">
      <c r="L27880" s="56">
        <f ca="1"/>
        <v>27879</v>
      </c>
      <c r="M27880" s="53">
        <f ca="1"/>
        <v>1976</v>
      </c>
      <c r="N27880" s="53">
        <f ca="1"/>
        <v>4</v>
      </c>
      <c r="O27880" s="53" t="str">
        <f ca="1"/>
        <v>1976-04</v>
      </c>
    </row>
    <row r="27881" spans="12:15" x14ac:dyDescent="0.4">
      <c r="L27881" s="56">
        <f ca="1"/>
        <v>27880</v>
      </c>
      <c r="M27881" s="53">
        <f ca="1"/>
        <v>1976</v>
      </c>
      <c r="N27881" s="53">
        <f ca="1"/>
        <v>4</v>
      </c>
      <c r="O27881" s="53" t="str">
        <f ca="1"/>
        <v>1976-04</v>
      </c>
    </row>
    <row r="27882" spans="12:15" x14ac:dyDescent="0.4">
      <c r="L27882" s="56">
        <f ca="1"/>
        <v>27881</v>
      </c>
      <c r="M27882" s="53">
        <f ca="1"/>
        <v>1976</v>
      </c>
      <c r="N27882" s="53">
        <f ca="1"/>
        <v>5</v>
      </c>
      <c r="O27882" s="53" t="str">
        <f ca="1"/>
        <v>1976-05</v>
      </c>
    </row>
    <row r="27883" spans="12:15" x14ac:dyDescent="0.4">
      <c r="L27883" s="56">
        <f ca="1"/>
        <v>27882</v>
      </c>
      <c r="M27883" s="53">
        <f ca="1"/>
        <v>1976</v>
      </c>
      <c r="N27883" s="53">
        <f ca="1"/>
        <v>5</v>
      </c>
      <c r="O27883" s="53" t="str">
        <f ca="1"/>
        <v>1976-05</v>
      </c>
    </row>
    <row r="27884" spans="12:15" x14ac:dyDescent="0.4">
      <c r="L27884" s="56">
        <f ca="1"/>
        <v>27883</v>
      </c>
      <c r="M27884" s="53">
        <f ca="1"/>
        <v>1976</v>
      </c>
      <c r="N27884" s="53">
        <f ca="1"/>
        <v>5</v>
      </c>
      <c r="O27884" s="53" t="str">
        <f ca="1"/>
        <v>1976-05</v>
      </c>
    </row>
    <row r="27885" spans="12:15" x14ac:dyDescent="0.4">
      <c r="L27885" s="56">
        <f ca="1"/>
        <v>27884</v>
      </c>
      <c r="M27885" s="53">
        <f ca="1"/>
        <v>1976</v>
      </c>
      <c r="N27885" s="53">
        <f ca="1"/>
        <v>5</v>
      </c>
      <c r="O27885" s="53" t="str">
        <f ca="1"/>
        <v>1976-05</v>
      </c>
    </row>
    <row r="27886" spans="12:15" x14ac:dyDescent="0.4">
      <c r="L27886" s="56">
        <f ca="1"/>
        <v>27885</v>
      </c>
      <c r="M27886" s="53">
        <f ca="1"/>
        <v>1976</v>
      </c>
      <c r="N27886" s="53">
        <f ca="1"/>
        <v>5</v>
      </c>
      <c r="O27886" s="53" t="str">
        <f ca="1"/>
        <v>1976-05</v>
      </c>
    </row>
    <row r="27887" spans="12:15" x14ac:dyDescent="0.4">
      <c r="L27887" s="56">
        <f ca="1"/>
        <v>27886</v>
      </c>
      <c r="M27887" s="53">
        <f ca="1"/>
        <v>1976</v>
      </c>
      <c r="N27887" s="53">
        <f ca="1"/>
        <v>5</v>
      </c>
      <c r="O27887" s="53" t="str">
        <f ca="1"/>
        <v>1976-05</v>
      </c>
    </row>
    <row r="27888" spans="12:15" x14ac:dyDescent="0.4">
      <c r="L27888" s="56">
        <f ca="1"/>
        <v>27887</v>
      </c>
      <c r="M27888" s="53">
        <f ca="1"/>
        <v>1976</v>
      </c>
      <c r="N27888" s="53">
        <f ca="1"/>
        <v>5</v>
      </c>
      <c r="O27888" s="53" t="str">
        <f ca="1"/>
        <v>1976-05</v>
      </c>
    </row>
    <row r="27889" spans="12:15" x14ac:dyDescent="0.4">
      <c r="L27889" s="56">
        <f ca="1"/>
        <v>27888</v>
      </c>
      <c r="M27889" s="53">
        <f ca="1"/>
        <v>1976</v>
      </c>
      <c r="N27889" s="53">
        <f ca="1"/>
        <v>5</v>
      </c>
      <c r="O27889" s="53" t="str">
        <f ca="1"/>
        <v>1976-05</v>
      </c>
    </row>
    <row r="27890" spans="12:15" x14ac:dyDescent="0.4">
      <c r="L27890" s="56">
        <f ca="1"/>
        <v>27889</v>
      </c>
      <c r="M27890" s="53">
        <f ca="1"/>
        <v>1976</v>
      </c>
      <c r="N27890" s="53">
        <f ca="1"/>
        <v>5</v>
      </c>
      <c r="O27890" s="53" t="str">
        <f ca="1"/>
        <v>1976-05</v>
      </c>
    </row>
    <row r="27891" spans="12:15" x14ac:dyDescent="0.4">
      <c r="L27891" s="56">
        <f ca="1"/>
        <v>27890</v>
      </c>
      <c r="M27891" s="53">
        <f ca="1"/>
        <v>1976</v>
      </c>
      <c r="N27891" s="53">
        <f ca="1"/>
        <v>5</v>
      </c>
      <c r="O27891" s="53" t="str">
        <f ca="1"/>
        <v>1976-05</v>
      </c>
    </row>
    <row r="27892" spans="12:15" x14ac:dyDescent="0.4">
      <c r="L27892" s="56">
        <f ca="1"/>
        <v>27891</v>
      </c>
      <c r="M27892" s="53">
        <f ca="1"/>
        <v>1976</v>
      </c>
      <c r="N27892" s="53">
        <f ca="1"/>
        <v>5</v>
      </c>
      <c r="O27892" s="53" t="str">
        <f ca="1"/>
        <v>1976-05</v>
      </c>
    </row>
    <row r="27893" spans="12:15" x14ac:dyDescent="0.4">
      <c r="L27893" s="56">
        <f ca="1"/>
        <v>27892</v>
      </c>
      <c r="M27893" s="53">
        <f ca="1"/>
        <v>1976</v>
      </c>
      <c r="N27893" s="53">
        <f ca="1"/>
        <v>5</v>
      </c>
      <c r="O27893" s="53" t="str">
        <f ca="1"/>
        <v>1976-05</v>
      </c>
    </row>
    <row r="27894" spans="12:15" x14ac:dyDescent="0.4">
      <c r="L27894" s="56">
        <f ca="1"/>
        <v>27893</v>
      </c>
      <c r="M27894" s="53">
        <f ca="1"/>
        <v>1976</v>
      </c>
      <c r="N27894" s="53">
        <f ca="1"/>
        <v>5</v>
      </c>
      <c r="O27894" s="53" t="str">
        <f ca="1"/>
        <v>1976-05</v>
      </c>
    </row>
    <row r="27895" spans="12:15" x14ac:dyDescent="0.4">
      <c r="L27895" s="56">
        <f ca="1"/>
        <v>27894</v>
      </c>
      <c r="M27895" s="53">
        <f ca="1"/>
        <v>1976</v>
      </c>
      <c r="N27895" s="53">
        <f ca="1"/>
        <v>5</v>
      </c>
      <c r="O27895" s="53" t="str">
        <f ca="1"/>
        <v>1976-05</v>
      </c>
    </row>
    <row r="27896" spans="12:15" x14ac:dyDescent="0.4">
      <c r="L27896" s="56">
        <f ca="1"/>
        <v>27895</v>
      </c>
      <c r="M27896" s="53">
        <f ca="1"/>
        <v>1976</v>
      </c>
      <c r="N27896" s="53">
        <f ca="1"/>
        <v>5</v>
      </c>
      <c r="O27896" s="53" t="str">
        <f ca="1"/>
        <v>1976-05</v>
      </c>
    </row>
    <row r="27897" spans="12:15" x14ac:dyDescent="0.4">
      <c r="L27897" s="56">
        <f ca="1"/>
        <v>27896</v>
      </c>
      <c r="M27897" s="53">
        <f ca="1"/>
        <v>1976</v>
      </c>
      <c r="N27897" s="53">
        <f ca="1"/>
        <v>5</v>
      </c>
      <c r="O27897" s="53" t="str">
        <f ca="1"/>
        <v>1976-05</v>
      </c>
    </row>
    <row r="27898" spans="12:15" x14ac:dyDescent="0.4">
      <c r="L27898" s="56">
        <f ca="1"/>
        <v>27897</v>
      </c>
      <c r="M27898" s="53">
        <f ca="1"/>
        <v>1976</v>
      </c>
      <c r="N27898" s="53">
        <f ca="1"/>
        <v>5</v>
      </c>
      <c r="O27898" s="53" t="str">
        <f ca="1"/>
        <v>1976-05</v>
      </c>
    </row>
    <row r="27899" spans="12:15" x14ac:dyDescent="0.4">
      <c r="L27899" s="56">
        <f ca="1"/>
        <v>27898</v>
      </c>
      <c r="M27899" s="53">
        <f ca="1"/>
        <v>1976</v>
      </c>
      <c r="N27899" s="53">
        <f ca="1"/>
        <v>5</v>
      </c>
      <c r="O27899" s="53" t="str">
        <f ca="1"/>
        <v>1976-05</v>
      </c>
    </row>
    <row r="27900" spans="12:15" x14ac:dyDescent="0.4">
      <c r="L27900" s="56">
        <f ca="1"/>
        <v>27899</v>
      </c>
      <c r="M27900" s="53">
        <f ca="1"/>
        <v>1976</v>
      </c>
      <c r="N27900" s="53">
        <f ca="1"/>
        <v>5</v>
      </c>
      <c r="O27900" s="53" t="str">
        <f ca="1"/>
        <v>1976-05</v>
      </c>
    </row>
    <row r="27901" spans="12:15" x14ac:dyDescent="0.4">
      <c r="L27901" s="56">
        <f ca="1"/>
        <v>27900</v>
      </c>
      <c r="M27901" s="53">
        <f ca="1"/>
        <v>1976</v>
      </c>
      <c r="N27901" s="53">
        <f ca="1"/>
        <v>5</v>
      </c>
      <c r="O27901" s="53" t="str">
        <f ca="1"/>
        <v>1976-05</v>
      </c>
    </row>
    <row r="27902" spans="12:15" x14ac:dyDescent="0.4">
      <c r="L27902" s="56">
        <f ca="1"/>
        <v>27901</v>
      </c>
      <c r="M27902" s="53">
        <f ca="1"/>
        <v>1976</v>
      </c>
      <c r="N27902" s="53">
        <f ca="1"/>
        <v>5</v>
      </c>
      <c r="O27902" s="53" t="str">
        <f ca="1"/>
        <v>1976-05</v>
      </c>
    </row>
    <row r="27903" spans="12:15" x14ac:dyDescent="0.4">
      <c r="L27903" s="56">
        <f ca="1"/>
        <v>27902</v>
      </c>
      <c r="M27903" s="53">
        <f ca="1"/>
        <v>1976</v>
      </c>
      <c r="N27903" s="53">
        <f ca="1"/>
        <v>5</v>
      </c>
      <c r="O27903" s="53" t="str">
        <f ca="1"/>
        <v>1976-05</v>
      </c>
    </row>
    <row r="27904" spans="12:15" x14ac:dyDescent="0.4">
      <c r="L27904" s="56">
        <f ca="1"/>
        <v>27903</v>
      </c>
      <c r="M27904" s="53">
        <f ca="1"/>
        <v>1976</v>
      </c>
      <c r="N27904" s="53">
        <f ca="1"/>
        <v>5</v>
      </c>
      <c r="O27904" s="53" t="str">
        <f ca="1"/>
        <v>1976-05</v>
      </c>
    </row>
    <row r="27905" spans="12:15" x14ac:dyDescent="0.4">
      <c r="L27905" s="56">
        <f ca="1"/>
        <v>27904</v>
      </c>
      <c r="M27905" s="53">
        <f ca="1"/>
        <v>1976</v>
      </c>
      <c r="N27905" s="53">
        <f ca="1"/>
        <v>5</v>
      </c>
      <c r="O27905" s="53" t="str">
        <f ca="1"/>
        <v>1976-05</v>
      </c>
    </row>
    <row r="27906" spans="12:15" x14ac:dyDescent="0.4">
      <c r="L27906" s="56">
        <f ca="1"/>
        <v>27905</v>
      </c>
      <c r="M27906" s="53">
        <f ca="1"/>
        <v>1976</v>
      </c>
      <c r="N27906" s="53">
        <f ca="1"/>
        <v>5</v>
      </c>
      <c r="O27906" s="53" t="str">
        <f ca="1"/>
        <v>1976-05</v>
      </c>
    </row>
    <row r="27907" spans="12:15" x14ac:dyDescent="0.4">
      <c r="L27907" s="56">
        <f ca="1"/>
        <v>27906</v>
      </c>
      <c r="M27907" s="53">
        <f ca="1"/>
        <v>1976</v>
      </c>
      <c r="N27907" s="53">
        <f ca="1"/>
        <v>5</v>
      </c>
      <c r="O27907" s="53" t="str">
        <f ca="1"/>
        <v>1976-05</v>
      </c>
    </row>
    <row r="27908" spans="12:15" x14ac:dyDescent="0.4">
      <c r="L27908" s="56">
        <f ca="1"/>
        <v>27907</v>
      </c>
      <c r="M27908" s="53">
        <f ca="1"/>
        <v>1976</v>
      </c>
      <c r="N27908" s="53">
        <f ca="1"/>
        <v>5</v>
      </c>
      <c r="O27908" s="53" t="str">
        <f ca="1"/>
        <v>1976-05</v>
      </c>
    </row>
    <row r="27909" spans="12:15" x14ac:dyDescent="0.4">
      <c r="L27909" s="56">
        <f ca="1"/>
        <v>27908</v>
      </c>
      <c r="M27909" s="53">
        <f ca="1"/>
        <v>1976</v>
      </c>
      <c r="N27909" s="53">
        <f ca="1"/>
        <v>5</v>
      </c>
      <c r="O27909" s="53" t="str">
        <f ca="1"/>
        <v>1976-05</v>
      </c>
    </row>
    <row r="27910" spans="12:15" x14ac:dyDescent="0.4">
      <c r="L27910" s="56">
        <f ca="1"/>
        <v>27909</v>
      </c>
      <c r="M27910" s="53">
        <f ca="1"/>
        <v>1976</v>
      </c>
      <c r="N27910" s="53">
        <f ca="1"/>
        <v>5</v>
      </c>
      <c r="O27910" s="53" t="str">
        <f ca="1"/>
        <v>1976-05</v>
      </c>
    </row>
    <row r="27911" spans="12:15" x14ac:dyDescent="0.4">
      <c r="L27911" s="56">
        <f ca="1"/>
        <v>27910</v>
      </c>
      <c r="M27911" s="53">
        <f ca="1"/>
        <v>1976</v>
      </c>
      <c r="N27911" s="53">
        <f ca="1"/>
        <v>5</v>
      </c>
      <c r="O27911" s="53" t="str">
        <f ca="1"/>
        <v>1976-05</v>
      </c>
    </row>
    <row r="27912" spans="12:15" x14ac:dyDescent="0.4">
      <c r="L27912" s="56">
        <f ca="1"/>
        <v>27911</v>
      </c>
      <c r="M27912" s="53">
        <f ca="1"/>
        <v>1976</v>
      </c>
      <c r="N27912" s="53">
        <f ca="1"/>
        <v>5</v>
      </c>
      <c r="O27912" s="53" t="str">
        <f ca="1"/>
        <v>1976-05</v>
      </c>
    </row>
    <row r="27913" spans="12:15" x14ac:dyDescent="0.4">
      <c r="L27913" s="56">
        <f ca="1"/>
        <v>27912</v>
      </c>
      <c r="M27913" s="53">
        <f ca="1"/>
        <v>1976</v>
      </c>
      <c r="N27913" s="53">
        <f ca="1"/>
        <v>6</v>
      </c>
      <c r="O27913" s="53" t="str">
        <f ca="1"/>
        <v>1976-06</v>
      </c>
    </row>
    <row r="27914" spans="12:15" x14ac:dyDescent="0.4">
      <c r="L27914" s="56">
        <f ca="1"/>
        <v>27913</v>
      </c>
      <c r="M27914" s="53">
        <f ca="1"/>
        <v>1976</v>
      </c>
      <c r="N27914" s="53">
        <f ca="1"/>
        <v>6</v>
      </c>
      <c r="O27914" s="53" t="str">
        <f ca="1"/>
        <v>1976-06</v>
      </c>
    </row>
    <row r="27915" spans="12:15" x14ac:dyDescent="0.4">
      <c r="L27915" s="56">
        <f ca="1"/>
        <v>27914</v>
      </c>
      <c r="M27915" s="53">
        <f ca="1"/>
        <v>1976</v>
      </c>
      <c r="N27915" s="53">
        <f ca="1"/>
        <v>6</v>
      </c>
      <c r="O27915" s="53" t="str">
        <f ca="1"/>
        <v>1976-06</v>
      </c>
    </row>
    <row r="27916" spans="12:15" x14ac:dyDescent="0.4">
      <c r="L27916" s="56">
        <f ca="1"/>
        <v>27915</v>
      </c>
      <c r="M27916" s="53">
        <f ca="1"/>
        <v>1976</v>
      </c>
      <c r="N27916" s="53">
        <f ca="1"/>
        <v>6</v>
      </c>
      <c r="O27916" s="53" t="str">
        <f ca="1"/>
        <v>1976-06</v>
      </c>
    </row>
    <row r="27917" spans="12:15" x14ac:dyDescent="0.4">
      <c r="L27917" s="56">
        <f ca="1"/>
        <v>27916</v>
      </c>
      <c r="M27917" s="53">
        <f ca="1"/>
        <v>1976</v>
      </c>
      <c r="N27917" s="53">
        <f ca="1"/>
        <v>6</v>
      </c>
      <c r="O27917" s="53" t="str">
        <f ca="1"/>
        <v>1976-06</v>
      </c>
    </row>
    <row r="27918" spans="12:15" x14ac:dyDescent="0.4">
      <c r="L27918" s="56">
        <f ca="1"/>
        <v>27917</v>
      </c>
      <c r="M27918" s="53">
        <f ca="1"/>
        <v>1976</v>
      </c>
      <c r="N27918" s="53">
        <f ca="1"/>
        <v>6</v>
      </c>
      <c r="O27918" s="53" t="str">
        <f ca="1"/>
        <v>1976-06</v>
      </c>
    </row>
    <row r="27919" spans="12:15" x14ac:dyDescent="0.4">
      <c r="L27919" s="56">
        <f ca="1"/>
        <v>27918</v>
      </c>
      <c r="M27919" s="53">
        <f ca="1"/>
        <v>1976</v>
      </c>
      <c r="N27919" s="53">
        <f ca="1"/>
        <v>6</v>
      </c>
      <c r="O27919" s="53" t="str">
        <f ca="1"/>
        <v>1976-06</v>
      </c>
    </row>
    <row r="27920" spans="12:15" x14ac:dyDescent="0.4">
      <c r="L27920" s="56">
        <f ca="1"/>
        <v>27919</v>
      </c>
      <c r="M27920" s="53">
        <f ca="1"/>
        <v>1976</v>
      </c>
      <c r="N27920" s="53">
        <f ca="1"/>
        <v>6</v>
      </c>
      <c r="O27920" s="53" t="str">
        <f ca="1"/>
        <v>1976-06</v>
      </c>
    </row>
    <row r="27921" spans="12:15" x14ac:dyDescent="0.4">
      <c r="L27921" s="56">
        <f ca="1"/>
        <v>27920</v>
      </c>
      <c r="M27921" s="53">
        <f ca="1"/>
        <v>1976</v>
      </c>
      <c r="N27921" s="53">
        <f ca="1"/>
        <v>6</v>
      </c>
      <c r="O27921" s="53" t="str">
        <f ca="1"/>
        <v>1976-06</v>
      </c>
    </row>
    <row r="27922" spans="12:15" x14ac:dyDescent="0.4">
      <c r="L27922" s="56">
        <f ca="1"/>
        <v>27921</v>
      </c>
      <c r="M27922" s="53">
        <f ca="1"/>
        <v>1976</v>
      </c>
      <c r="N27922" s="53">
        <f ca="1"/>
        <v>6</v>
      </c>
      <c r="O27922" s="53" t="str">
        <f ca="1"/>
        <v>1976-06</v>
      </c>
    </row>
    <row r="27923" spans="12:15" x14ac:dyDescent="0.4">
      <c r="L27923" s="56">
        <f ca="1"/>
        <v>27922</v>
      </c>
      <c r="M27923" s="53">
        <f ca="1"/>
        <v>1976</v>
      </c>
      <c r="N27923" s="53">
        <f ca="1"/>
        <v>6</v>
      </c>
      <c r="O27923" s="53" t="str">
        <f ca="1"/>
        <v>1976-06</v>
      </c>
    </row>
    <row r="27924" spans="12:15" x14ac:dyDescent="0.4">
      <c r="L27924" s="56">
        <f ca="1"/>
        <v>27923</v>
      </c>
      <c r="M27924" s="53">
        <f ca="1"/>
        <v>1976</v>
      </c>
      <c r="N27924" s="53">
        <f ca="1"/>
        <v>6</v>
      </c>
      <c r="O27924" s="53" t="str">
        <f ca="1"/>
        <v>1976-06</v>
      </c>
    </row>
    <row r="27925" spans="12:15" x14ac:dyDescent="0.4">
      <c r="L27925" s="56">
        <f ca="1"/>
        <v>27924</v>
      </c>
      <c r="M27925" s="53">
        <f ca="1"/>
        <v>1976</v>
      </c>
      <c r="N27925" s="53">
        <f ca="1"/>
        <v>6</v>
      </c>
      <c r="O27925" s="53" t="str">
        <f ca="1"/>
        <v>1976-06</v>
      </c>
    </row>
    <row r="27926" spans="12:15" x14ac:dyDescent="0.4">
      <c r="L27926" s="56">
        <f ca="1"/>
        <v>27925</v>
      </c>
      <c r="M27926" s="53">
        <f ca="1"/>
        <v>1976</v>
      </c>
      <c r="N27926" s="53">
        <f ca="1"/>
        <v>6</v>
      </c>
      <c r="O27926" s="53" t="str">
        <f ca="1"/>
        <v>1976-06</v>
      </c>
    </row>
    <row r="27927" spans="12:15" x14ac:dyDescent="0.4">
      <c r="L27927" s="56">
        <f ca="1"/>
        <v>27926</v>
      </c>
      <c r="M27927" s="53">
        <f ca="1"/>
        <v>1976</v>
      </c>
      <c r="N27927" s="53">
        <f ca="1"/>
        <v>6</v>
      </c>
      <c r="O27927" s="53" t="str">
        <f ca="1"/>
        <v>1976-06</v>
      </c>
    </row>
    <row r="27928" spans="12:15" x14ac:dyDescent="0.4">
      <c r="L27928" s="56">
        <f ca="1"/>
        <v>27927</v>
      </c>
      <c r="M27928" s="53">
        <f ca="1"/>
        <v>1976</v>
      </c>
      <c r="N27928" s="53">
        <f ca="1"/>
        <v>6</v>
      </c>
      <c r="O27928" s="53" t="str">
        <f ca="1"/>
        <v>1976-06</v>
      </c>
    </row>
    <row r="27929" spans="12:15" x14ac:dyDescent="0.4">
      <c r="L27929" s="56">
        <f ca="1"/>
        <v>27928</v>
      </c>
      <c r="M27929" s="53">
        <f ca="1"/>
        <v>1976</v>
      </c>
      <c r="N27929" s="53">
        <f ca="1"/>
        <v>6</v>
      </c>
      <c r="O27929" s="53" t="str">
        <f ca="1"/>
        <v>1976-06</v>
      </c>
    </row>
    <row r="27930" spans="12:15" x14ac:dyDescent="0.4">
      <c r="L27930" s="56">
        <f ca="1"/>
        <v>27929</v>
      </c>
      <c r="M27930" s="53">
        <f ca="1"/>
        <v>1976</v>
      </c>
      <c r="N27930" s="53">
        <f ca="1"/>
        <v>6</v>
      </c>
      <c r="O27930" s="53" t="str">
        <f ca="1"/>
        <v>1976-06</v>
      </c>
    </row>
    <row r="27931" spans="12:15" x14ac:dyDescent="0.4">
      <c r="L27931" s="56">
        <f ca="1"/>
        <v>27930</v>
      </c>
      <c r="M27931" s="53">
        <f ca="1"/>
        <v>1976</v>
      </c>
      <c r="N27931" s="53">
        <f ca="1"/>
        <v>6</v>
      </c>
      <c r="O27931" s="53" t="str">
        <f ca="1"/>
        <v>1976-06</v>
      </c>
    </row>
    <row r="27932" spans="12:15" x14ac:dyDescent="0.4">
      <c r="L27932" s="56">
        <f ca="1"/>
        <v>27931</v>
      </c>
      <c r="M27932" s="53">
        <f ca="1"/>
        <v>1976</v>
      </c>
      <c r="N27932" s="53">
        <f ca="1"/>
        <v>6</v>
      </c>
      <c r="O27932" s="53" t="str">
        <f ca="1"/>
        <v>1976-06</v>
      </c>
    </row>
    <row r="27933" spans="12:15" x14ac:dyDescent="0.4">
      <c r="L27933" s="56">
        <f ca="1"/>
        <v>27932</v>
      </c>
      <c r="M27933" s="53">
        <f ca="1"/>
        <v>1976</v>
      </c>
      <c r="N27933" s="53">
        <f ca="1"/>
        <v>6</v>
      </c>
      <c r="O27933" s="53" t="str">
        <f ca="1"/>
        <v>1976-06</v>
      </c>
    </row>
    <row r="27934" spans="12:15" x14ac:dyDescent="0.4">
      <c r="L27934" s="56">
        <f ca="1"/>
        <v>27933</v>
      </c>
      <c r="M27934" s="53">
        <f ca="1"/>
        <v>1976</v>
      </c>
      <c r="N27934" s="53">
        <f ca="1"/>
        <v>6</v>
      </c>
      <c r="O27934" s="53" t="str">
        <f ca="1"/>
        <v>1976-06</v>
      </c>
    </row>
    <row r="27935" spans="12:15" x14ac:dyDescent="0.4">
      <c r="L27935" s="56">
        <f ca="1"/>
        <v>27934</v>
      </c>
      <c r="M27935" s="53">
        <f ca="1"/>
        <v>1976</v>
      </c>
      <c r="N27935" s="53">
        <f ca="1"/>
        <v>6</v>
      </c>
      <c r="O27935" s="53" t="str">
        <f ca="1"/>
        <v>1976-06</v>
      </c>
    </row>
    <row r="27936" spans="12:15" x14ac:dyDescent="0.4">
      <c r="L27936" s="56">
        <f ca="1"/>
        <v>27935</v>
      </c>
      <c r="M27936" s="53">
        <f ca="1"/>
        <v>1976</v>
      </c>
      <c r="N27936" s="53">
        <f ca="1"/>
        <v>6</v>
      </c>
      <c r="O27936" s="53" t="str">
        <f ca="1"/>
        <v>1976-06</v>
      </c>
    </row>
    <row r="27937" spans="12:15" x14ac:dyDescent="0.4">
      <c r="L27937" s="56">
        <f ca="1"/>
        <v>27936</v>
      </c>
      <c r="M27937" s="53">
        <f ca="1"/>
        <v>1976</v>
      </c>
      <c r="N27937" s="53">
        <f ca="1"/>
        <v>6</v>
      </c>
      <c r="O27937" s="53" t="str">
        <f ca="1"/>
        <v>1976-06</v>
      </c>
    </row>
    <row r="27938" spans="12:15" x14ac:dyDescent="0.4">
      <c r="L27938" s="56">
        <f ca="1"/>
        <v>27937</v>
      </c>
      <c r="M27938" s="53">
        <f ca="1"/>
        <v>1976</v>
      </c>
      <c r="N27938" s="53">
        <f ca="1"/>
        <v>6</v>
      </c>
      <c r="O27938" s="53" t="str">
        <f ca="1"/>
        <v>1976-06</v>
      </c>
    </row>
    <row r="27939" spans="12:15" x14ac:dyDescent="0.4">
      <c r="L27939" s="56">
        <f ca="1"/>
        <v>27938</v>
      </c>
      <c r="M27939" s="53">
        <f ca="1"/>
        <v>1976</v>
      </c>
      <c r="N27939" s="53">
        <f ca="1"/>
        <v>6</v>
      </c>
      <c r="O27939" s="53" t="str">
        <f ca="1"/>
        <v>1976-06</v>
      </c>
    </row>
    <row r="27940" spans="12:15" x14ac:dyDescent="0.4">
      <c r="L27940" s="56">
        <f ca="1"/>
        <v>27939</v>
      </c>
      <c r="M27940" s="53">
        <f ca="1"/>
        <v>1976</v>
      </c>
      <c r="N27940" s="53">
        <f ca="1"/>
        <v>6</v>
      </c>
      <c r="O27940" s="53" t="str">
        <f ca="1"/>
        <v>1976-06</v>
      </c>
    </row>
    <row r="27941" spans="12:15" x14ac:dyDescent="0.4">
      <c r="L27941" s="56">
        <f ca="1"/>
        <v>27940</v>
      </c>
      <c r="M27941" s="53">
        <f ca="1"/>
        <v>1976</v>
      </c>
      <c r="N27941" s="53">
        <f ca="1"/>
        <v>6</v>
      </c>
      <c r="O27941" s="53" t="str">
        <f ca="1"/>
        <v>1976-06</v>
      </c>
    </row>
    <row r="27942" spans="12:15" x14ac:dyDescent="0.4">
      <c r="L27942" s="56">
        <f ca="1"/>
        <v>27941</v>
      </c>
      <c r="M27942" s="53">
        <f ca="1"/>
        <v>1976</v>
      </c>
      <c r="N27942" s="53">
        <f ca="1"/>
        <v>6</v>
      </c>
      <c r="O27942" s="53" t="str">
        <f ca="1"/>
        <v>1976-06</v>
      </c>
    </row>
    <row r="27943" spans="12:15" x14ac:dyDescent="0.4">
      <c r="L27943" s="56">
        <f ca="1"/>
        <v>27942</v>
      </c>
      <c r="M27943" s="53">
        <f ca="1"/>
        <v>1976</v>
      </c>
      <c r="N27943" s="53">
        <f ca="1"/>
        <v>7</v>
      </c>
      <c r="O27943" s="53" t="str">
        <f ca="1"/>
        <v>1976-07</v>
      </c>
    </row>
    <row r="27944" spans="12:15" x14ac:dyDescent="0.4">
      <c r="L27944" s="56">
        <f ca="1"/>
        <v>27943</v>
      </c>
      <c r="M27944" s="53">
        <f ca="1"/>
        <v>1976</v>
      </c>
      <c r="N27944" s="53">
        <f ca="1"/>
        <v>7</v>
      </c>
      <c r="O27944" s="53" t="str">
        <f ca="1"/>
        <v>1976-07</v>
      </c>
    </row>
    <row r="27945" spans="12:15" x14ac:dyDescent="0.4">
      <c r="L27945" s="56">
        <f ca="1"/>
        <v>27944</v>
      </c>
      <c r="M27945" s="53">
        <f ca="1"/>
        <v>1976</v>
      </c>
      <c r="N27945" s="53">
        <f ca="1"/>
        <v>7</v>
      </c>
      <c r="O27945" s="53" t="str">
        <f ca="1"/>
        <v>1976-07</v>
      </c>
    </row>
    <row r="27946" spans="12:15" x14ac:dyDescent="0.4">
      <c r="L27946" s="56">
        <f ca="1"/>
        <v>27945</v>
      </c>
      <c r="M27946" s="53">
        <f ca="1"/>
        <v>1976</v>
      </c>
      <c r="N27946" s="53">
        <f ca="1"/>
        <v>7</v>
      </c>
      <c r="O27946" s="53" t="str">
        <f ca="1"/>
        <v>1976-07</v>
      </c>
    </row>
    <row r="27947" spans="12:15" x14ac:dyDescent="0.4">
      <c r="L27947" s="56">
        <f ca="1"/>
        <v>27946</v>
      </c>
      <c r="M27947" s="53">
        <f ca="1"/>
        <v>1976</v>
      </c>
      <c r="N27947" s="53">
        <f ca="1"/>
        <v>7</v>
      </c>
      <c r="O27947" s="53" t="str">
        <f ca="1"/>
        <v>1976-07</v>
      </c>
    </row>
    <row r="27948" spans="12:15" x14ac:dyDescent="0.4">
      <c r="L27948" s="56">
        <f ca="1"/>
        <v>27947</v>
      </c>
      <c r="M27948" s="53">
        <f ca="1"/>
        <v>1976</v>
      </c>
      <c r="N27948" s="53">
        <f ca="1"/>
        <v>7</v>
      </c>
      <c r="O27948" s="53" t="str">
        <f ca="1"/>
        <v>1976-07</v>
      </c>
    </row>
    <row r="27949" spans="12:15" x14ac:dyDescent="0.4">
      <c r="L27949" s="56">
        <f ca="1"/>
        <v>27948</v>
      </c>
      <c r="M27949" s="53">
        <f ca="1"/>
        <v>1976</v>
      </c>
      <c r="N27949" s="53">
        <f ca="1"/>
        <v>7</v>
      </c>
      <c r="O27949" s="53" t="str">
        <f ca="1"/>
        <v>1976-07</v>
      </c>
    </row>
    <row r="27950" spans="12:15" x14ac:dyDescent="0.4">
      <c r="L27950" s="56">
        <f ca="1"/>
        <v>27949</v>
      </c>
      <c r="M27950" s="53">
        <f ca="1"/>
        <v>1976</v>
      </c>
      <c r="N27950" s="53">
        <f ca="1"/>
        <v>7</v>
      </c>
      <c r="O27950" s="53" t="str">
        <f ca="1"/>
        <v>1976-07</v>
      </c>
    </row>
    <row r="27951" spans="12:15" x14ac:dyDescent="0.4">
      <c r="L27951" s="56">
        <f ca="1"/>
        <v>27950</v>
      </c>
      <c r="M27951" s="53">
        <f ca="1"/>
        <v>1976</v>
      </c>
      <c r="N27951" s="53">
        <f ca="1"/>
        <v>7</v>
      </c>
      <c r="O27951" s="53" t="str">
        <f ca="1"/>
        <v>1976-07</v>
      </c>
    </row>
    <row r="27952" spans="12:15" x14ac:dyDescent="0.4">
      <c r="L27952" s="56">
        <f ca="1"/>
        <v>27951</v>
      </c>
      <c r="M27952" s="53">
        <f ca="1"/>
        <v>1976</v>
      </c>
      <c r="N27952" s="53">
        <f ca="1"/>
        <v>7</v>
      </c>
      <c r="O27952" s="53" t="str">
        <f ca="1"/>
        <v>1976-07</v>
      </c>
    </row>
    <row r="27953" spans="12:15" x14ac:dyDescent="0.4">
      <c r="L27953" s="56">
        <f ca="1"/>
        <v>27952</v>
      </c>
      <c r="M27953" s="53">
        <f ca="1"/>
        <v>1976</v>
      </c>
      <c r="N27953" s="53">
        <f ca="1"/>
        <v>7</v>
      </c>
      <c r="O27953" s="53" t="str">
        <f ca="1"/>
        <v>1976-07</v>
      </c>
    </row>
    <row r="27954" spans="12:15" x14ac:dyDescent="0.4">
      <c r="L27954" s="56">
        <f ca="1"/>
        <v>27953</v>
      </c>
      <c r="M27954" s="53">
        <f ca="1"/>
        <v>1976</v>
      </c>
      <c r="N27954" s="53">
        <f ca="1"/>
        <v>7</v>
      </c>
      <c r="O27954" s="53" t="str">
        <f ca="1"/>
        <v>1976-07</v>
      </c>
    </row>
    <row r="27955" spans="12:15" x14ac:dyDescent="0.4">
      <c r="L27955" s="56">
        <f ca="1"/>
        <v>27954</v>
      </c>
      <c r="M27955" s="53">
        <f ca="1"/>
        <v>1976</v>
      </c>
      <c r="N27955" s="53">
        <f ca="1"/>
        <v>7</v>
      </c>
      <c r="O27955" s="53" t="str">
        <f ca="1"/>
        <v>1976-07</v>
      </c>
    </row>
    <row r="27956" spans="12:15" x14ac:dyDescent="0.4">
      <c r="L27956" s="56">
        <f ca="1"/>
        <v>27955</v>
      </c>
      <c r="M27956" s="53">
        <f ca="1"/>
        <v>1976</v>
      </c>
      <c r="N27956" s="53">
        <f ca="1"/>
        <v>7</v>
      </c>
      <c r="O27956" s="53" t="str">
        <f ca="1"/>
        <v>1976-07</v>
      </c>
    </row>
    <row r="27957" spans="12:15" x14ac:dyDescent="0.4">
      <c r="L27957" s="56">
        <f ca="1"/>
        <v>27956</v>
      </c>
      <c r="M27957" s="53">
        <f ca="1"/>
        <v>1976</v>
      </c>
      <c r="N27957" s="53">
        <f ca="1"/>
        <v>7</v>
      </c>
      <c r="O27957" s="53" t="str">
        <f ca="1"/>
        <v>1976-07</v>
      </c>
    </row>
    <row r="27958" spans="12:15" x14ac:dyDescent="0.4">
      <c r="L27958" s="56">
        <f ca="1"/>
        <v>27957</v>
      </c>
      <c r="M27958" s="53">
        <f ca="1"/>
        <v>1976</v>
      </c>
      <c r="N27958" s="53">
        <f ca="1"/>
        <v>7</v>
      </c>
      <c r="O27958" s="53" t="str">
        <f ca="1"/>
        <v>1976-07</v>
      </c>
    </row>
    <row r="27959" spans="12:15" x14ac:dyDescent="0.4">
      <c r="L27959" s="56">
        <f ca="1"/>
        <v>27958</v>
      </c>
      <c r="M27959" s="53">
        <f ca="1"/>
        <v>1976</v>
      </c>
      <c r="N27959" s="53">
        <f ca="1"/>
        <v>7</v>
      </c>
      <c r="O27959" s="53" t="str">
        <f ca="1"/>
        <v>1976-07</v>
      </c>
    </row>
    <row r="27960" spans="12:15" x14ac:dyDescent="0.4">
      <c r="L27960" s="56">
        <f ca="1"/>
        <v>27959</v>
      </c>
      <c r="M27960" s="53">
        <f ca="1"/>
        <v>1976</v>
      </c>
      <c r="N27960" s="53">
        <f ca="1"/>
        <v>7</v>
      </c>
      <c r="O27960" s="53" t="str">
        <f ca="1"/>
        <v>1976-07</v>
      </c>
    </row>
    <row r="27961" spans="12:15" x14ac:dyDescent="0.4">
      <c r="L27961" s="56">
        <f ca="1"/>
        <v>27960</v>
      </c>
      <c r="M27961" s="53">
        <f ca="1"/>
        <v>1976</v>
      </c>
      <c r="N27961" s="53">
        <f ca="1"/>
        <v>7</v>
      </c>
      <c r="O27961" s="53" t="str">
        <f ca="1"/>
        <v>1976-07</v>
      </c>
    </row>
    <row r="27962" spans="12:15" x14ac:dyDescent="0.4">
      <c r="L27962" s="56">
        <f ca="1"/>
        <v>27961</v>
      </c>
      <c r="M27962" s="53">
        <f ca="1"/>
        <v>1976</v>
      </c>
      <c r="N27962" s="53">
        <f ca="1"/>
        <v>7</v>
      </c>
      <c r="O27962" s="53" t="str">
        <f ca="1"/>
        <v>1976-07</v>
      </c>
    </row>
    <row r="27963" spans="12:15" x14ac:dyDescent="0.4">
      <c r="L27963" s="56">
        <f ca="1"/>
        <v>27962</v>
      </c>
      <c r="M27963" s="53">
        <f ca="1"/>
        <v>1976</v>
      </c>
      <c r="N27963" s="53">
        <f ca="1"/>
        <v>7</v>
      </c>
      <c r="O27963" s="53" t="str">
        <f ca="1"/>
        <v>1976-07</v>
      </c>
    </row>
    <row r="27964" spans="12:15" x14ac:dyDescent="0.4">
      <c r="L27964" s="56">
        <f ca="1"/>
        <v>27963</v>
      </c>
      <c r="M27964" s="53">
        <f ca="1"/>
        <v>1976</v>
      </c>
      <c r="N27964" s="53">
        <f ca="1"/>
        <v>7</v>
      </c>
      <c r="O27964" s="53" t="str">
        <f ca="1"/>
        <v>1976-07</v>
      </c>
    </row>
    <row r="27965" spans="12:15" x14ac:dyDescent="0.4">
      <c r="L27965" s="56">
        <f ca="1"/>
        <v>27964</v>
      </c>
      <c r="M27965" s="53">
        <f ca="1"/>
        <v>1976</v>
      </c>
      <c r="N27965" s="53">
        <f ca="1"/>
        <v>7</v>
      </c>
      <c r="O27965" s="53" t="str">
        <f ca="1"/>
        <v>1976-07</v>
      </c>
    </row>
    <row r="27966" spans="12:15" x14ac:dyDescent="0.4">
      <c r="L27966" s="56">
        <f ca="1"/>
        <v>27965</v>
      </c>
      <c r="M27966" s="53">
        <f ca="1"/>
        <v>1976</v>
      </c>
      <c r="N27966" s="53">
        <f ca="1"/>
        <v>7</v>
      </c>
      <c r="O27966" s="53" t="str">
        <f ca="1"/>
        <v>1976-07</v>
      </c>
    </row>
    <row r="27967" spans="12:15" x14ac:dyDescent="0.4">
      <c r="L27967" s="56">
        <f ca="1"/>
        <v>27966</v>
      </c>
      <c r="M27967" s="53">
        <f ca="1"/>
        <v>1976</v>
      </c>
      <c r="N27967" s="53">
        <f ca="1"/>
        <v>7</v>
      </c>
      <c r="O27967" s="53" t="str">
        <f ca="1"/>
        <v>1976-07</v>
      </c>
    </row>
    <row r="27968" spans="12:15" x14ac:dyDescent="0.4">
      <c r="L27968" s="56">
        <f ca="1"/>
        <v>27967</v>
      </c>
      <c r="M27968" s="53">
        <f ca="1"/>
        <v>1976</v>
      </c>
      <c r="N27968" s="53">
        <f ca="1"/>
        <v>7</v>
      </c>
      <c r="O27968" s="53" t="str">
        <f ca="1"/>
        <v>1976-07</v>
      </c>
    </row>
    <row r="27969" spans="12:15" x14ac:dyDescent="0.4">
      <c r="L27969" s="56">
        <f ca="1"/>
        <v>27968</v>
      </c>
      <c r="M27969" s="53">
        <f ca="1"/>
        <v>1976</v>
      </c>
      <c r="N27969" s="53">
        <f ca="1"/>
        <v>7</v>
      </c>
      <c r="O27969" s="53" t="str">
        <f ca="1"/>
        <v>1976-07</v>
      </c>
    </row>
    <row r="27970" spans="12:15" x14ac:dyDescent="0.4">
      <c r="L27970" s="56">
        <f ca="1"/>
        <v>27969</v>
      </c>
      <c r="M27970" s="53">
        <f ca="1"/>
        <v>1976</v>
      </c>
      <c r="N27970" s="53">
        <f ca="1"/>
        <v>7</v>
      </c>
      <c r="O27970" s="53" t="str">
        <f ca="1"/>
        <v>1976-07</v>
      </c>
    </row>
    <row r="27971" spans="12:15" x14ac:dyDescent="0.4">
      <c r="L27971" s="56">
        <f ca="1"/>
        <v>27970</v>
      </c>
      <c r="M27971" s="53">
        <f ca="1"/>
        <v>1976</v>
      </c>
      <c r="N27971" s="53">
        <f ca="1"/>
        <v>7</v>
      </c>
      <c r="O27971" s="53" t="str">
        <f ca="1"/>
        <v>1976-07</v>
      </c>
    </row>
    <row r="27972" spans="12:15" x14ac:dyDescent="0.4">
      <c r="L27972" s="56">
        <f ca="1"/>
        <v>27971</v>
      </c>
      <c r="M27972" s="53">
        <f ca="1"/>
        <v>1976</v>
      </c>
      <c r="N27972" s="53">
        <f ca="1"/>
        <v>7</v>
      </c>
      <c r="O27972" s="53" t="str">
        <f ca="1"/>
        <v>1976-07</v>
      </c>
    </row>
    <row r="27973" spans="12:15" x14ac:dyDescent="0.4">
      <c r="L27973" s="56">
        <f ca="1"/>
        <v>27972</v>
      </c>
      <c r="M27973" s="53">
        <f ca="1"/>
        <v>1976</v>
      </c>
      <c r="N27973" s="53">
        <f ca="1"/>
        <v>7</v>
      </c>
      <c r="O27973" s="53" t="str">
        <f ca="1"/>
        <v>1976-07</v>
      </c>
    </row>
    <row r="27974" spans="12:15" x14ac:dyDescent="0.4">
      <c r="L27974" s="56">
        <f ca="1"/>
        <v>27973</v>
      </c>
      <c r="M27974" s="53">
        <f ca="1"/>
        <v>1976</v>
      </c>
      <c r="N27974" s="53">
        <f ca="1"/>
        <v>8</v>
      </c>
      <c r="O27974" s="53" t="str">
        <f ca="1"/>
        <v>1976-08</v>
      </c>
    </row>
    <row r="27975" spans="12:15" x14ac:dyDescent="0.4">
      <c r="L27975" s="56">
        <f ca="1"/>
        <v>27974</v>
      </c>
      <c r="M27975" s="53">
        <f ca="1"/>
        <v>1976</v>
      </c>
      <c r="N27975" s="53">
        <f ca="1"/>
        <v>8</v>
      </c>
      <c r="O27975" s="53" t="str">
        <f ca="1"/>
        <v>1976-08</v>
      </c>
    </row>
    <row r="27976" spans="12:15" x14ac:dyDescent="0.4">
      <c r="L27976" s="56">
        <f ca="1"/>
        <v>27975</v>
      </c>
      <c r="M27976" s="53">
        <f ca="1"/>
        <v>1976</v>
      </c>
      <c r="N27976" s="53">
        <f ca="1"/>
        <v>8</v>
      </c>
      <c r="O27976" s="53" t="str">
        <f ca="1"/>
        <v>1976-08</v>
      </c>
    </row>
    <row r="27977" spans="12:15" x14ac:dyDescent="0.4">
      <c r="L27977" s="56">
        <f ca="1"/>
        <v>27976</v>
      </c>
      <c r="M27977" s="53">
        <f ca="1"/>
        <v>1976</v>
      </c>
      <c r="N27977" s="53">
        <f ca="1"/>
        <v>8</v>
      </c>
      <c r="O27977" s="53" t="str">
        <f ca="1"/>
        <v>1976-08</v>
      </c>
    </row>
    <row r="27978" spans="12:15" x14ac:dyDescent="0.4">
      <c r="L27978" s="56">
        <f ca="1"/>
        <v>27977</v>
      </c>
      <c r="M27978" s="53">
        <f ca="1"/>
        <v>1976</v>
      </c>
      <c r="N27978" s="53">
        <f ca="1"/>
        <v>8</v>
      </c>
      <c r="O27978" s="53" t="str">
        <f ca="1"/>
        <v>1976-08</v>
      </c>
    </row>
    <row r="27979" spans="12:15" x14ac:dyDescent="0.4">
      <c r="L27979" s="56">
        <f ca="1"/>
        <v>27978</v>
      </c>
      <c r="M27979" s="53">
        <f ca="1"/>
        <v>1976</v>
      </c>
      <c r="N27979" s="53">
        <f ca="1"/>
        <v>8</v>
      </c>
      <c r="O27979" s="53" t="str">
        <f ca="1"/>
        <v>1976-08</v>
      </c>
    </row>
    <row r="27980" spans="12:15" x14ac:dyDescent="0.4">
      <c r="L27980" s="56">
        <f ca="1"/>
        <v>27979</v>
      </c>
      <c r="M27980" s="53">
        <f ca="1"/>
        <v>1976</v>
      </c>
      <c r="N27980" s="53">
        <f ca="1"/>
        <v>8</v>
      </c>
      <c r="O27980" s="53" t="str">
        <f ca="1"/>
        <v>1976-08</v>
      </c>
    </row>
    <row r="27981" spans="12:15" x14ac:dyDescent="0.4">
      <c r="L27981" s="56">
        <f ca="1"/>
        <v>27980</v>
      </c>
      <c r="M27981" s="53">
        <f ca="1"/>
        <v>1976</v>
      </c>
      <c r="N27981" s="53">
        <f ca="1"/>
        <v>8</v>
      </c>
      <c r="O27981" s="53" t="str">
        <f ca="1"/>
        <v>1976-08</v>
      </c>
    </row>
    <row r="27982" spans="12:15" x14ac:dyDescent="0.4">
      <c r="L27982" s="56">
        <f ca="1"/>
        <v>27981</v>
      </c>
      <c r="M27982" s="53">
        <f ca="1"/>
        <v>1976</v>
      </c>
      <c r="N27982" s="53">
        <f ca="1"/>
        <v>8</v>
      </c>
      <c r="O27982" s="53" t="str">
        <f ca="1"/>
        <v>1976-08</v>
      </c>
    </row>
    <row r="27983" spans="12:15" x14ac:dyDescent="0.4">
      <c r="L27983" s="56">
        <f ca="1"/>
        <v>27982</v>
      </c>
      <c r="M27983" s="53">
        <f ca="1"/>
        <v>1976</v>
      </c>
      <c r="N27983" s="53">
        <f ca="1"/>
        <v>8</v>
      </c>
      <c r="O27983" s="53" t="str">
        <f ca="1"/>
        <v>1976-08</v>
      </c>
    </row>
    <row r="27984" spans="12:15" x14ac:dyDescent="0.4">
      <c r="L27984" s="56">
        <f ca="1"/>
        <v>27983</v>
      </c>
      <c r="M27984" s="53">
        <f ca="1"/>
        <v>1976</v>
      </c>
      <c r="N27984" s="53">
        <f ca="1"/>
        <v>8</v>
      </c>
      <c r="O27984" s="53" t="str">
        <f ca="1"/>
        <v>1976-08</v>
      </c>
    </row>
    <row r="27985" spans="12:15" x14ac:dyDescent="0.4">
      <c r="L27985" s="56">
        <f ca="1"/>
        <v>27984</v>
      </c>
      <c r="M27985" s="53">
        <f ca="1"/>
        <v>1976</v>
      </c>
      <c r="N27985" s="53">
        <f ca="1"/>
        <v>8</v>
      </c>
      <c r="O27985" s="53" t="str">
        <f ca="1"/>
        <v>1976-08</v>
      </c>
    </row>
    <row r="27986" spans="12:15" x14ac:dyDescent="0.4">
      <c r="L27986" s="56">
        <f ca="1"/>
        <v>27985</v>
      </c>
      <c r="M27986" s="53">
        <f ca="1"/>
        <v>1976</v>
      </c>
      <c r="N27986" s="53">
        <f ca="1"/>
        <v>8</v>
      </c>
      <c r="O27986" s="53" t="str">
        <f ca="1"/>
        <v>1976-08</v>
      </c>
    </row>
    <row r="27987" spans="12:15" x14ac:dyDescent="0.4">
      <c r="L27987" s="56">
        <f ca="1"/>
        <v>27986</v>
      </c>
      <c r="M27987" s="53">
        <f ca="1"/>
        <v>1976</v>
      </c>
      <c r="N27987" s="53">
        <f ca="1"/>
        <v>8</v>
      </c>
      <c r="O27987" s="53" t="str">
        <f ca="1"/>
        <v>1976-08</v>
      </c>
    </row>
    <row r="27988" spans="12:15" x14ac:dyDescent="0.4">
      <c r="L27988" s="56">
        <f ca="1"/>
        <v>27987</v>
      </c>
      <c r="M27988" s="53">
        <f ca="1"/>
        <v>1976</v>
      </c>
      <c r="N27988" s="53">
        <f ca="1"/>
        <v>8</v>
      </c>
      <c r="O27988" s="53" t="str">
        <f ca="1"/>
        <v>1976-08</v>
      </c>
    </row>
    <row r="27989" spans="12:15" x14ac:dyDescent="0.4">
      <c r="L27989" s="56">
        <f ca="1"/>
        <v>27988</v>
      </c>
      <c r="M27989" s="53">
        <f ca="1"/>
        <v>1976</v>
      </c>
      <c r="N27989" s="53">
        <f ca="1"/>
        <v>8</v>
      </c>
      <c r="O27989" s="53" t="str">
        <f ca="1"/>
        <v>1976-08</v>
      </c>
    </row>
    <row r="27990" spans="12:15" x14ac:dyDescent="0.4">
      <c r="L27990" s="56">
        <f ca="1"/>
        <v>27989</v>
      </c>
      <c r="M27990" s="53">
        <f ca="1"/>
        <v>1976</v>
      </c>
      <c r="N27990" s="53">
        <f ca="1"/>
        <v>8</v>
      </c>
      <c r="O27990" s="53" t="str">
        <f ca="1"/>
        <v>1976-08</v>
      </c>
    </row>
    <row r="27991" spans="12:15" x14ac:dyDescent="0.4">
      <c r="L27991" s="56">
        <f ca="1"/>
        <v>27990</v>
      </c>
      <c r="M27991" s="53">
        <f ca="1"/>
        <v>1976</v>
      </c>
      <c r="N27991" s="53">
        <f ca="1"/>
        <v>8</v>
      </c>
      <c r="O27991" s="53" t="str">
        <f ca="1"/>
        <v>1976-08</v>
      </c>
    </row>
    <row r="27992" spans="12:15" x14ac:dyDescent="0.4">
      <c r="L27992" s="56">
        <f ca="1"/>
        <v>27991</v>
      </c>
      <c r="M27992" s="53">
        <f ca="1"/>
        <v>1976</v>
      </c>
      <c r="N27992" s="53">
        <f ca="1"/>
        <v>8</v>
      </c>
      <c r="O27992" s="53" t="str">
        <f ca="1"/>
        <v>1976-08</v>
      </c>
    </row>
    <row r="27993" spans="12:15" x14ac:dyDescent="0.4">
      <c r="L27993" s="56">
        <f ca="1"/>
        <v>27992</v>
      </c>
      <c r="M27993" s="53">
        <f ca="1"/>
        <v>1976</v>
      </c>
      <c r="N27993" s="53">
        <f ca="1"/>
        <v>8</v>
      </c>
      <c r="O27993" s="53" t="str">
        <f ca="1"/>
        <v>1976-08</v>
      </c>
    </row>
    <row r="27994" spans="12:15" x14ac:dyDescent="0.4">
      <c r="L27994" s="56">
        <f ca="1"/>
        <v>27993</v>
      </c>
      <c r="M27994" s="53">
        <f ca="1"/>
        <v>1976</v>
      </c>
      <c r="N27994" s="53">
        <f ca="1"/>
        <v>8</v>
      </c>
      <c r="O27994" s="53" t="str">
        <f ca="1"/>
        <v>1976-08</v>
      </c>
    </row>
    <row r="27995" spans="12:15" x14ac:dyDescent="0.4">
      <c r="L27995" s="56">
        <f ca="1"/>
        <v>27994</v>
      </c>
      <c r="M27995" s="53">
        <f ca="1"/>
        <v>1976</v>
      </c>
      <c r="N27995" s="53">
        <f ca="1"/>
        <v>8</v>
      </c>
      <c r="O27995" s="53" t="str">
        <f ca="1"/>
        <v>1976-08</v>
      </c>
    </row>
    <row r="27996" spans="12:15" x14ac:dyDescent="0.4">
      <c r="L27996" s="56">
        <f ca="1"/>
        <v>27995</v>
      </c>
      <c r="M27996" s="53">
        <f ca="1"/>
        <v>1976</v>
      </c>
      <c r="N27996" s="53">
        <f ca="1"/>
        <v>8</v>
      </c>
      <c r="O27996" s="53" t="str">
        <f ca="1"/>
        <v>1976-08</v>
      </c>
    </row>
    <row r="27997" spans="12:15" x14ac:dyDescent="0.4">
      <c r="L27997" s="56">
        <f ca="1"/>
        <v>27996</v>
      </c>
      <c r="M27997" s="53">
        <f ca="1"/>
        <v>1976</v>
      </c>
      <c r="N27997" s="53">
        <f ca="1"/>
        <v>8</v>
      </c>
      <c r="O27997" s="53" t="str">
        <f ca="1"/>
        <v>1976-08</v>
      </c>
    </row>
    <row r="27998" spans="12:15" x14ac:dyDescent="0.4">
      <c r="L27998" s="56">
        <f ca="1"/>
        <v>27997</v>
      </c>
      <c r="M27998" s="53">
        <f ca="1"/>
        <v>1976</v>
      </c>
      <c r="N27998" s="53">
        <f ca="1"/>
        <v>8</v>
      </c>
      <c r="O27998" s="53" t="str">
        <f ca="1"/>
        <v>1976-08</v>
      </c>
    </row>
    <row r="27999" spans="12:15" x14ac:dyDescent="0.4">
      <c r="L27999" s="56">
        <f ca="1"/>
        <v>27998</v>
      </c>
      <c r="M27999" s="53">
        <f ca="1"/>
        <v>1976</v>
      </c>
      <c r="N27999" s="53">
        <f ca="1"/>
        <v>8</v>
      </c>
      <c r="O27999" s="53" t="str">
        <f ca="1"/>
        <v>1976-08</v>
      </c>
    </row>
    <row r="28000" spans="12:15" x14ac:dyDescent="0.4">
      <c r="L28000" s="56">
        <f ca="1"/>
        <v>27999</v>
      </c>
      <c r="M28000" s="53">
        <f ca="1"/>
        <v>1976</v>
      </c>
      <c r="N28000" s="53">
        <f ca="1"/>
        <v>8</v>
      </c>
      <c r="O28000" s="53" t="str">
        <f ca="1"/>
        <v>1976-08</v>
      </c>
    </row>
    <row r="28001" spans="12:15" x14ac:dyDescent="0.4">
      <c r="L28001" s="56">
        <f ca="1"/>
        <v>28000</v>
      </c>
      <c r="M28001" s="53">
        <f ca="1"/>
        <v>1976</v>
      </c>
      <c r="N28001" s="53">
        <f ca="1"/>
        <v>8</v>
      </c>
      <c r="O28001" s="53" t="str">
        <f ca="1"/>
        <v>1976-08</v>
      </c>
    </row>
    <row r="28002" spans="12:15" x14ac:dyDescent="0.4">
      <c r="L28002" s="56">
        <f ca="1"/>
        <v>28001</v>
      </c>
      <c r="M28002" s="53">
        <f ca="1"/>
        <v>1976</v>
      </c>
      <c r="N28002" s="53">
        <f ca="1"/>
        <v>8</v>
      </c>
      <c r="O28002" s="53" t="str">
        <f ca="1"/>
        <v>1976-08</v>
      </c>
    </row>
    <row r="28003" spans="12:15" x14ac:dyDescent="0.4">
      <c r="L28003" s="56">
        <f ca="1"/>
        <v>28002</v>
      </c>
      <c r="M28003" s="53">
        <f ca="1"/>
        <v>1976</v>
      </c>
      <c r="N28003" s="53">
        <f ca="1"/>
        <v>8</v>
      </c>
      <c r="O28003" s="53" t="str">
        <f ca="1"/>
        <v>1976-08</v>
      </c>
    </row>
    <row r="28004" spans="12:15" x14ac:dyDescent="0.4">
      <c r="L28004" s="56">
        <f ca="1"/>
        <v>28003</v>
      </c>
      <c r="M28004" s="53">
        <f ca="1"/>
        <v>1976</v>
      </c>
      <c r="N28004" s="53">
        <f ca="1"/>
        <v>8</v>
      </c>
      <c r="O28004" s="53" t="str">
        <f ca="1"/>
        <v>1976-08</v>
      </c>
    </row>
    <row r="28005" spans="12:15" x14ac:dyDescent="0.4">
      <c r="L28005" s="56">
        <f ca="1"/>
        <v>28004</v>
      </c>
      <c r="M28005" s="53">
        <f ca="1"/>
        <v>1976</v>
      </c>
      <c r="N28005" s="53">
        <f ca="1"/>
        <v>9</v>
      </c>
      <c r="O28005" s="53" t="str">
        <f ca="1"/>
        <v>1976-09</v>
      </c>
    </row>
    <row r="28006" spans="12:15" x14ac:dyDescent="0.4">
      <c r="L28006" s="56">
        <f ca="1"/>
        <v>28005</v>
      </c>
      <c r="M28006" s="53">
        <f ca="1"/>
        <v>1976</v>
      </c>
      <c r="N28006" s="53">
        <f ca="1"/>
        <v>9</v>
      </c>
      <c r="O28006" s="53" t="str">
        <f ca="1"/>
        <v>1976-09</v>
      </c>
    </row>
    <row r="28007" spans="12:15" x14ac:dyDescent="0.4">
      <c r="L28007" s="56">
        <f ca="1"/>
        <v>28006</v>
      </c>
      <c r="M28007" s="53">
        <f ca="1"/>
        <v>1976</v>
      </c>
      <c r="N28007" s="53">
        <f ca="1"/>
        <v>9</v>
      </c>
      <c r="O28007" s="53" t="str">
        <f ca="1"/>
        <v>1976-09</v>
      </c>
    </row>
    <row r="28008" spans="12:15" x14ac:dyDescent="0.4">
      <c r="L28008" s="56">
        <f ca="1"/>
        <v>28007</v>
      </c>
      <c r="M28008" s="53">
        <f ca="1"/>
        <v>1976</v>
      </c>
      <c r="N28008" s="53">
        <f ca="1"/>
        <v>9</v>
      </c>
      <c r="O28008" s="53" t="str">
        <f ca="1"/>
        <v>1976-09</v>
      </c>
    </row>
    <row r="28009" spans="12:15" x14ac:dyDescent="0.4">
      <c r="L28009" s="56">
        <f ca="1"/>
        <v>28008</v>
      </c>
      <c r="M28009" s="53">
        <f ca="1"/>
        <v>1976</v>
      </c>
      <c r="N28009" s="53">
        <f ca="1"/>
        <v>9</v>
      </c>
      <c r="O28009" s="53" t="str">
        <f ca="1"/>
        <v>1976-09</v>
      </c>
    </row>
    <row r="28010" spans="12:15" x14ac:dyDescent="0.4">
      <c r="L28010" s="56">
        <f ca="1"/>
        <v>28009</v>
      </c>
      <c r="M28010" s="53">
        <f ca="1"/>
        <v>1976</v>
      </c>
      <c r="N28010" s="53">
        <f ca="1"/>
        <v>9</v>
      </c>
      <c r="O28010" s="53" t="str">
        <f ca="1"/>
        <v>1976-09</v>
      </c>
    </row>
    <row r="28011" spans="12:15" x14ac:dyDescent="0.4">
      <c r="L28011" s="56">
        <f ca="1"/>
        <v>28010</v>
      </c>
      <c r="M28011" s="53">
        <f ca="1"/>
        <v>1976</v>
      </c>
      <c r="N28011" s="53">
        <f ca="1"/>
        <v>9</v>
      </c>
      <c r="O28011" s="53" t="str">
        <f ca="1"/>
        <v>1976-09</v>
      </c>
    </row>
    <row r="28012" spans="12:15" x14ac:dyDescent="0.4">
      <c r="L28012" s="56">
        <f ca="1"/>
        <v>28011</v>
      </c>
      <c r="M28012" s="53">
        <f ca="1"/>
        <v>1976</v>
      </c>
      <c r="N28012" s="53">
        <f ca="1"/>
        <v>9</v>
      </c>
      <c r="O28012" s="53" t="str">
        <f ca="1"/>
        <v>1976-09</v>
      </c>
    </row>
    <row r="28013" spans="12:15" x14ac:dyDescent="0.4">
      <c r="L28013" s="56">
        <f ca="1"/>
        <v>28012</v>
      </c>
      <c r="M28013" s="53">
        <f ca="1"/>
        <v>1976</v>
      </c>
      <c r="N28013" s="53">
        <f ca="1"/>
        <v>9</v>
      </c>
      <c r="O28013" s="53" t="str">
        <f ca="1"/>
        <v>1976-09</v>
      </c>
    </row>
    <row r="28014" spans="12:15" x14ac:dyDescent="0.4">
      <c r="L28014" s="56">
        <f ca="1"/>
        <v>28013</v>
      </c>
      <c r="M28014" s="53">
        <f ca="1"/>
        <v>1976</v>
      </c>
      <c r="N28014" s="53">
        <f ca="1"/>
        <v>9</v>
      </c>
      <c r="O28014" s="53" t="str">
        <f ca="1"/>
        <v>1976-09</v>
      </c>
    </row>
    <row r="28015" spans="12:15" x14ac:dyDescent="0.4">
      <c r="L28015" s="56">
        <f ca="1"/>
        <v>28014</v>
      </c>
      <c r="M28015" s="53">
        <f ca="1"/>
        <v>1976</v>
      </c>
      <c r="N28015" s="53">
        <f ca="1"/>
        <v>9</v>
      </c>
      <c r="O28015" s="53" t="str">
        <f ca="1"/>
        <v>1976-09</v>
      </c>
    </row>
    <row r="28016" spans="12:15" x14ac:dyDescent="0.4">
      <c r="L28016" s="56">
        <f ca="1"/>
        <v>28015</v>
      </c>
      <c r="M28016" s="53">
        <f ca="1"/>
        <v>1976</v>
      </c>
      <c r="N28016" s="53">
        <f ca="1"/>
        <v>9</v>
      </c>
      <c r="O28016" s="53" t="str">
        <f ca="1"/>
        <v>1976-09</v>
      </c>
    </row>
    <row r="28017" spans="12:15" x14ac:dyDescent="0.4">
      <c r="L28017" s="56">
        <f ca="1"/>
        <v>28016</v>
      </c>
      <c r="M28017" s="53">
        <f ca="1"/>
        <v>1976</v>
      </c>
      <c r="N28017" s="53">
        <f ca="1"/>
        <v>9</v>
      </c>
      <c r="O28017" s="53" t="str">
        <f ca="1"/>
        <v>1976-09</v>
      </c>
    </row>
    <row r="28018" spans="12:15" x14ac:dyDescent="0.4">
      <c r="L28018" s="56">
        <f ca="1"/>
        <v>28017</v>
      </c>
      <c r="M28018" s="53">
        <f ca="1"/>
        <v>1976</v>
      </c>
      <c r="N28018" s="53">
        <f ca="1"/>
        <v>9</v>
      </c>
      <c r="O28018" s="53" t="str">
        <f ca="1"/>
        <v>1976-09</v>
      </c>
    </row>
    <row r="28019" spans="12:15" x14ac:dyDescent="0.4">
      <c r="L28019" s="56">
        <f ca="1"/>
        <v>28018</v>
      </c>
      <c r="M28019" s="53">
        <f ca="1"/>
        <v>1976</v>
      </c>
      <c r="N28019" s="53">
        <f ca="1"/>
        <v>9</v>
      </c>
      <c r="O28019" s="53" t="str">
        <f ca="1"/>
        <v>1976-09</v>
      </c>
    </row>
    <row r="28020" spans="12:15" x14ac:dyDescent="0.4">
      <c r="L28020" s="56">
        <f ca="1"/>
        <v>28019</v>
      </c>
      <c r="M28020" s="53">
        <f ca="1"/>
        <v>1976</v>
      </c>
      <c r="N28020" s="53">
        <f ca="1"/>
        <v>9</v>
      </c>
      <c r="O28020" s="53" t="str">
        <f ca="1"/>
        <v>1976-09</v>
      </c>
    </row>
    <row r="28021" spans="12:15" x14ac:dyDescent="0.4">
      <c r="L28021" s="56">
        <f ca="1"/>
        <v>28020</v>
      </c>
      <c r="M28021" s="53">
        <f ca="1"/>
        <v>1976</v>
      </c>
      <c r="N28021" s="53">
        <f ca="1"/>
        <v>9</v>
      </c>
      <c r="O28021" s="53" t="str">
        <f ca="1"/>
        <v>1976-09</v>
      </c>
    </row>
    <row r="28022" spans="12:15" x14ac:dyDescent="0.4">
      <c r="L28022" s="56">
        <f ca="1"/>
        <v>28021</v>
      </c>
      <c r="M28022" s="53">
        <f ca="1"/>
        <v>1976</v>
      </c>
      <c r="N28022" s="53">
        <f ca="1"/>
        <v>9</v>
      </c>
      <c r="O28022" s="53" t="str">
        <f ca="1"/>
        <v>1976-09</v>
      </c>
    </row>
    <row r="28023" spans="12:15" x14ac:dyDescent="0.4">
      <c r="L28023" s="56">
        <f ca="1"/>
        <v>28022</v>
      </c>
      <c r="M28023" s="53">
        <f ca="1"/>
        <v>1976</v>
      </c>
      <c r="N28023" s="53">
        <f ca="1"/>
        <v>9</v>
      </c>
      <c r="O28023" s="53" t="str">
        <f ca="1"/>
        <v>1976-09</v>
      </c>
    </row>
    <row r="28024" spans="12:15" x14ac:dyDescent="0.4">
      <c r="L28024" s="56">
        <f ca="1"/>
        <v>28023</v>
      </c>
      <c r="M28024" s="53">
        <f ca="1"/>
        <v>1976</v>
      </c>
      <c r="N28024" s="53">
        <f ca="1"/>
        <v>9</v>
      </c>
      <c r="O28024" s="53" t="str">
        <f ca="1"/>
        <v>1976-09</v>
      </c>
    </row>
    <row r="28025" spans="12:15" x14ac:dyDescent="0.4">
      <c r="L28025" s="56">
        <f ca="1"/>
        <v>28024</v>
      </c>
      <c r="M28025" s="53">
        <f ca="1"/>
        <v>1976</v>
      </c>
      <c r="N28025" s="53">
        <f ca="1"/>
        <v>9</v>
      </c>
      <c r="O28025" s="53" t="str">
        <f ca="1"/>
        <v>1976-09</v>
      </c>
    </row>
    <row r="28026" spans="12:15" x14ac:dyDescent="0.4">
      <c r="L28026" s="56">
        <f ca="1"/>
        <v>28025</v>
      </c>
      <c r="M28026" s="53">
        <f ca="1"/>
        <v>1976</v>
      </c>
      <c r="N28026" s="53">
        <f ca="1"/>
        <v>9</v>
      </c>
      <c r="O28026" s="53" t="str">
        <f ca="1"/>
        <v>1976-09</v>
      </c>
    </row>
    <row r="28027" spans="12:15" x14ac:dyDescent="0.4">
      <c r="L28027" s="56">
        <f ca="1"/>
        <v>28026</v>
      </c>
      <c r="M28027" s="53">
        <f ca="1"/>
        <v>1976</v>
      </c>
      <c r="N28027" s="53">
        <f ca="1"/>
        <v>9</v>
      </c>
      <c r="O28027" s="53" t="str">
        <f ca="1"/>
        <v>1976-09</v>
      </c>
    </row>
    <row r="28028" spans="12:15" x14ac:dyDescent="0.4">
      <c r="L28028" s="56">
        <f ca="1"/>
        <v>28027</v>
      </c>
      <c r="M28028" s="53">
        <f ca="1"/>
        <v>1976</v>
      </c>
      <c r="N28028" s="53">
        <f ca="1"/>
        <v>9</v>
      </c>
      <c r="O28028" s="53" t="str">
        <f ca="1"/>
        <v>1976-09</v>
      </c>
    </row>
    <row r="28029" spans="12:15" x14ac:dyDescent="0.4">
      <c r="L28029" s="56">
        <f ca="1"/>
        <v>28028</v>
      </c>
      <c r="M28029" s="53">
        <f ca="1"/>
        <v>1976</v>
      </c>
      <c r="N28029" s="53">
        <f ca="1"/>
        <v>9</v>
      </c>
      <c r="O28029" s="53" t="str">
        <f ca="1"/>
        <v>1976-09</v>
      </c>
    </row>
    <row r="28030" spans="12:15" x14ac:dyDescent="0.4">
      <c r="L28030" s="56">
        <f ca="1"/>
        <v>28029</v>
      </c>
      <c r="M28030" s="53">
        <f ca="1"/>
        <v>1976</v>
      </c>
      <c r="N28030" s="53">
        <f ca="1"/>
        <v>9</v>
      </c>
      <c r="O28030" s="53" t="str">
        <f ca="1"/>
        <v>1976-09</v>
      </c>
    </row>
    <row r="28031" spans="12:15" x14ac:dyDescent="0.4">
      <c r="L28031" s="56">
        <f ca="1"/>
        <v>28030</v>
      </c>
      <c r="M28031" s="53">
        <f ca="1"/>
        <v>1976</v>
      </c>
      <c r="N28031" s="53">
        <f ca="1"/>
        <v>9</v>
      </c>
      <c r="O28031" s="53" t="str">
        <f ca="1"/>
        <v>1976-09</v>
      </c>
    </row>
    <row r="28032" spans="12:15" x14ac:dyDescent="0.4">
      <c r="L28032" s="56">
        <f ca="1"/>
        <v>28031</v>
      </c>
      <c r="M28032" s="53">
        <f ca="1"/>
        <v>1976</v>
      </c>
      <c r="N28032" s="53">
        <f ca="1"/>
        <v>9</v>
      </c>
      <c r="O28032" s="53" t="str">
        <f ca="1"/>
        <v>1976-09</v>
      </c>
    </row>
    <row r="28033" spans="12:15" x14ac:dyDescent="0.4">
      <c r="L28033" s="56">
        <f ca="1"/>
        <v>28032</v>
      </c>
      <c r="M28033" s="53">
        <f ca="1"/>
        <v>1976</v>
      </c>
      <c r="N28033" s="53">
        <f ca="1"/>
        <v>9</v>
      </c>
      <c r="O28033" s="53" t="str">
        <f ca="1"/>
        <v>1976-09</v>
      </c>
    </row>
    <row r="28034" spans="12:15" x14ac:dyDescent="0.4">
      <c r="L28034" s="56">
        <f ca="1"/>
        <v>28033</v>
      </c>
      <c r="M28034" s="53">
        <f ca="1"/>
        <v>1976</v>
      </c>
      <c r="N28034" s="53">
        <f ca="1"/>
        <v>9</v>
      </c>
      <c r="O28034" s="53" t="str">
        <f ca="1"/>
        <v>1976-09</v>
      </c>
    </row>
    <row r="28035" spans="12:15" x14ac:dyDescent="0.4">
      <c r="L28035" s="56">
        <f ca="1"/>
        <v>28034</v>
      </c>
      <c r="M28035" s="53">
        <f ca="1"/>
        <v>1976</v>
      </c>
      <c r="N28035" s="53">
        <f ca="1"/>
        <v>10</v>
      </c>
      <c r="O28035" s="53" t="str">
        <f ca="1"/>
        <v>1976-10</v>
      </c>
    </row>
    <row r="28036" spans="12:15" x14ac:dyDescent="0.4">
      <c r="L28036" s="56">
        <f ca="1"/>
        <v>28035</v>
      </c>
      <c r="M28036" s="53">
        <f ca="1"/>
        <v>1976</v>
      </c>
      <c r="N28036" s="53">
        <f ca="1"/>
        <v>10</v>
      </c>
      <c r="O28036" s="53" t="str">
        <f ca="1"/>
        <v>1976-10</v>
      </c>
    </row>
    <row r="28037" spans="12:15" x14ac:dyDescent="0.4">
      <c r="L28037" s="56">
        <f ca="1"/>
        <v>28036</v>
      </c>
      <c r="M28037" s="53">
        <f ca="1"/>
        <v>1976</v>
      </c>
      <c r="N28037" s="53">
        <f ca="1"/>
        <v>10</v>
      </c>
      <c r="O28037" s="53" t="str">
        <f ca="1"/>
        <v>1976-10</v>
      </c>
    </row>
    <row r="28038" spans="12:15" x14ac:dyDescent="0.4">
      <c r="L28038" s="56">
        <f ca="1"/>
        <v>28037</v>
      </c>
      <c r="M28038" s="53">
        <f ca="1"/>
        <v>1976</v>
      </c>
      <c r="N28038" s="53">
        <f ca="1"/>
        <v>10</v>
      </c>
      <c r="O28038" s="53" t="str">
        <f ca="1"/>
        <v>1976-10</v>
      </c>
    </row>
    <row r="28039" spans="12:15" x14ac:dyDescent="0.4">
      <c r="L28039" s="56">
        <f ca="1"/>
        <v>28038</v>
      </c>
      <c r="M28039" s="53">
        <f ca="1"/>
        <v>1976</v>
      </c>
      <c r="N28039" s="53">
        <f ca="1"/>
        <v>10</v>
      </c>
      <c r="O28039" s="53" t="str">
        <f ca="1"/>
        <v>1976-10</v>
      </c>
    </row>
    <row r="28040" spans="12:15" x14ac:dyDescent="0.4">
      <c r="L28040" s="56">
        <f ca="1"/>
        <v>28039</v>
      </c>
      <c r="M28040" s="53">
        <f ca="1"/>
        <v>1976</v>
      </c>
      <c r="N28040" s="53">
        <f ca="1"/>
        <v>10</v>
      </c>
      <c r="O28040" s="53" t="str">
        <f ca="1"/>
        <v>1976-10</v>
      </c>
    </row>
    <row r="28041" spans="12:15" x14ac:dyDescent="0.4">
      <c r="L28041" s="56">
        <f ca="1"/>
        <v>28040</v>
      </c>
      <c r="M28041" s="53">
        <f ca="1"/>
        <v>1976</v>
      </c>
      <c r="N28041" s="53">
        <f ca="1"/>
        <v>10</v>
      </c>
      <c r="O28041" s="53" t="str">
        <f ca="1"/>
        <v>1976-10</v>
      </c>
    </row>
    <row r="28042" spans="12:15" x14ac:dyDescent="0.4">
      <c r="L28042" s="56">
        <f ca="1"/>
        <v>28041</v>
      </c>
      <c r="M28042" s="53">
        <f ca="1"/>
        <v>1976</v>
      </c>
      <c r="N28042" s="53">
        <f ca="1"/>
        <v>10</v>
      </c>
      <c r="O28042" s="53" t="str">
        <f ca="1"/>
        <v>1976-10</v>
      </c>
    </row>
    <row r="28043" spans="12:15" x14ac:dyDescent="0.4">
      <c r="L28043" s="56">
        <f ca="1"/>
        <v>28042</v>
      </c>
      <c r="M28043" s="53">
        <f ca="1"/>
        <v>1976</v>
      </c>
      <c r="N28043" s="53">
        <f ca="1"/>
        <v>10</v>
      </c>
      <c r="O28043" s="53" t="str">
        <f ca="1"/>
        <v>1976-10</v>
      </c>
    </row>
    <row r="28044" spans="12:15" x14ac:dyDescent="0.4">
      <c r="L28044" s="56">
        <f ca="1"/>
        <v>28043</v>
      </c>
      <c r="M28044" s="53">
        <f ca="1"/>
        <v>1976</v>
      </c>
      <c r="N28044" s="53">
        <f ca="1"/>
        <v>10</v>
      </c>
      <c r="O28044" s="53" t="str">
        <f ca="1"/>
        <v>1976-10</v>
      </c>
    </row>
    <row r="28045" spans="12:15" x14ac:dyDescent="0.4">
      <c r="L28045" s="56">
        <f ca="1"/>
        <v>28044</v>
      </c>
      <c r="M28045" s="53">
        <f ca="1"/>
        <v>1976</v>
      </c>
      <c r="N28045" s="53">
        <f ca="1"/>
        <v>10</v>
      </c>
      <c r="O28045" s="53" t="str">
        <f ca="1"/>
        <v>1976-10</v>
      </c>
    </row>
    <row r="28046" spans="12:15" x14ac:dyDescent="0.4">
      <c r="L28046" s="56">
        <f ca="1"/>
        <v>28045</v>
      </c>
      <c r="M28046" s="53">
        <f ca="1"/>
        <v>1976</v>
      </c>
      <c r="N28046" s="53">
        <f ca="1"/>
        <v>10</v>
      </c>
      <c r="O28046" s="53" t="str">
        <f ca="1"/>
        <v>1976-10</v>
      </c>
    </row>
    <row r="28047" spans="12:15" x14ac:dyDescent="0.4">
      <c r="L28047" s="56">
        <f ca="1"/>
        <v>28046</v>
      </c>
      <c r="M28047" s="53">
        <f ca="1"/>
        <v>1976</v>
      </c>
      <c r="N28047" s="53">
        <f ca="1"/>
        <v>10</v>
      </c>
      <c r="O28047" s="53" t="str">
        <f ca="1"/>
        <v>1976-10</v>
      </c>
    </row>
    <row r="28048" spans="12:15" x14ac:dyDescent="0.4">
      <c r="L28048" s="56">
        <f ca="1"/>
        <v>28047</v>
      </c>
      <c r="M28048" s="53">
        <f ca="1"/>
        <v>1976</v>
      </c>
      <c r="N28048" s="53">
        <f ca="1"/>
        <v>10</v>
      </c>
      <c r="O28048" s="53" t="str">
        <f ca="1"/>
        <v>1976-10</v>
      </c>
    </row>
    <row r="28049" spans="12:15" x14ac:dyDescent="0.4">
      <c r="L28049" s="56">
        <f ca="1"/>
        <v>28048</v>
      </c>
      <c r="M28049" s="53">
        <f ca="1"/>
        <v>1976</v>
      </c>
      <c r="N28049" s="53">
        <f ca="1"/>
        <v>10</v>
      </c>
      <c r="O28049" s="53" t="str">
        <f ca="1"/>
        <v>1976-10</v>
      </c>
    </row>
    <row r="28050" spans="12:15" x14ac:dyDescent="0.4">
      <c r="L28050" s="56">
        <f ca="1"/>
        <v>28049</v>
      </c>
      <c r="M28050" s="53">
        <f ca="1"/>
        <v>1976</v>
      </c>
      <c r="N28050" s="53">
        <f ca="1"/>
        <v>10</v>
      </c>
      <c r="O28050" s="53" t="str">
        <f ca="1"/>
        <v>1976-10</v>
      </c>
    </row>
    <row r="28051" spans="12:15" x14ac:dyDescent="0.4">
      <c r="L28051" s="56">
        <f ca="1"/>
        <v>28050</v>
      </c>
      <c r="M28051" s="53">
        <f ca="1"/>
        <v>1976</v>
      </c>
      <c r="N28051" s="53">
        <f ca="1"/>
        <v>10</v>
      </c>
      <c r="O28051" s="53" t="str">
        <f ca="1"/>
        <v>1976-10</v>
      </c>
    </row>
    <row r="28052" spans="12:15" x14ac:dyDescent="0.4">
      <c r="L28052" s="56">
        <f ca="1"/>
        <v>28051</v>
      </c>
      <c r="M28052" s="53">
        <f ca="1"/>
        <v>1976</v>
      </c>
      <c r="N28052" s="53">
        <f ca="1"/>
        <v>10</v>
      </c>
      <c r="O28052" s="53" t="str">
        <f ca="1"/>
        <v>1976-10</v>
      </c>
    </row>
    <row r="28053" spans="12:15" x14ac:dyDescent="0.4">
      <c r="L28053" s="56">
        <f ca="1"/>
        <v>28052</v>
      </c>
      <c r="M28053" s="53">
        <f ca="1"/>
        <v>1976</v>
      </c>
      <c r="N28053" s="53">
        <f ca="1"/>
        <v>10</v>
      </c>
      <c r="O28053" s="53" t="str">
        <f ca="1"/>
        <v>1976-10</v>
      </c>
    </row>
    <row r="28054" spans="12:15" x14ac:dyDescent="0.4">
      <c r="L28054" s="56">
        <f ca="1"/>
        <v>28053</v>
      </c>
      <c r="M28054" s="53">
        <f ca="1"/>
        <v>1976</v>
      </c>
      <c r="N28054" s="53">
        <f ca="1"/>
        <v>10</v>
      </c>
      <c r="O28054" s="53" t="str">
        <f ca="1"/>
        <v>1976-10</v>
      </c>
    </row>
    <row r="28055" spans="12:15" x14ac:dyDescent="0.4">
      <c r="L28055" s="56">
        <f ca="1"/>
        <v>28054</v>
      </c>
      <c r="M28055" s="53">
        <f ca="1"/>
        <v>1976</v>
      </c>
      <c r="N28055" s="53">
        <f ca="1"/>
        <v>10</v>
      </c>
      <c r="O28055" s="53" t="str">
        <f ca="1"/>
        <v>1976-10</v>
      </c>
    </row>
    <row r="28056" spans="12:15" x14ac:dyDescent="0.4">
      <c r="L28056" s="56">
        <f ca="1"/>
        <v>28055</v>
      </c>
      <c r="M28056" s="53">
        <f ca="1"/>
        <v>1976</v>
      </c>
      <c r="N28056" s="53">
        <f ca="1"/>
        <v>10</v>
      </c>
      <c r="O28056" s="53" t="str">
        <f ca="1"/>
        <v>1976-10</v>
      </c>
    </row>
    <row r="28057" spans="12:15" x14ac:dyDescent="0.4">
      <c r="L28057" s="56">
        <f ca="1"/>
        <v>28056</v>
      </c>
      <c r="M28057" s="53">
        <f ca="1"/>
        <v>1976</v>
      </c>
      <c r="N28057" s="53">
        <f ca="1"/>
        <v>10</v>
      </c>
      <c r="O28057" s="53" t="str">
        <f ca="1"/>
        <v>1976-10</v>
      </c>
    </row>
    <row r="28058" spans="12:15" x14ac:dyDescent="0.4">
      <c r="L28058" s="56">
        <f ca="1"/>
        <v>28057</v>
      </c>
      <c r="M28058" s="53">
        <f ca="1"/>
        <v>1976</v>
      </c>
      <c r="N28058" s="53">
        <f ca="1"/>
        <v>10</v>
      </c>
      <c r="O28058" s="53" t="str">
        <f ca="1"/>
        <v>1976-10</v>
      </c>
    </row>
    <row r="28059" spans="12:15" x14ac:dyDescent="0.4">
      <c r="L28059" s="56">
        <f ca="1"/>
        <v>28058</v>
      </c>
      <c r="M28059" s="53">
        <f ca="1"/>
        <v>1976</v>
      </c>
      <c r="N28059" s="53">
        <f ca="1"/>
        <v>10</v>
      </c>
      <c r="O28059" s="53" t="str">
        <f ca="1"/>
        <v>1976-10</v>
      </c>
    </row>
    <row r="28060" spans="12:15" x14ac:dyDescent="0.4">
      <c r="L28060" s="56">
        <f ca="1"/>
        <v>28059</v>
      </c>
      <c r="M28060" s="53">
        <f ca="1"/>
        <v>1976</v>
      </c>
      <c r="N28060" s="53">
        <f ca="1"/>
        <v>10</v>
      </c>
      <c r="O28060" s="53" t="str">
        <f ca="1"/>
        <v>1976-10</v>
      </c>
    </row>
    <row r="28061" spans="12:15" x14ac:dyDescent="0.4">
      <c r="L28061" s="56">
        <f ca="1"/>
        <v>28060</v>
      </c>
      <c r="M28061" s="53">
        <f ca="1"/>
        <v>1976</v>
      </c>
      <c r="N28061" s="53">
        <f ca="1"/>
        <v>10</v>
      </c>
      <c r="O28061" s="53" t="str">
        <f ca="1"/>
        <v>1976-10</v>
      </c>
    </row>
    <row r="28062" spans="12:15" x14ac:dyDescent="0.4">
      <c r="L28062" s="56">
        <f ca="1"/>
        <v>28061</v>
      </c>
      <c r="M28062" s="53">
        <f ca="1"/>
        <v>1976</v>
      </c>
      <c r="N28062" s="53">
        <f ca="1"/>
        <v>10</v>
      </c>
      <c r="O28062" s="53" t="str">
        <f ca="1"/>
        <v>1976-10</v>
      </c>
    </row>
    <row r="28063" spans="12:15" x14ac:dyDescent="0.4">
      <c r="L28063" s="56">
        <f ca="1"/>
        <v>28062</v>
      </c>
      <c r="M28063" s="53">
        <f ca="1"/>
        <v>1976</v>
      </c>
      <c r="N28063" s="53">
        <f ca="1"/>
        <v>10</v>
      </c>
      <c r="O28063" s="53" t="str">
        <f ca="1"/>
        <v>1976-10</v>
      </c>
    </row>
    <row r="28064" spans="12:15" x14ac:dyDescent="0.4">
      <c r="L28064" s="56">
        <f ca="1"/>
        <v>28063</v>
      </c>
      <c r="M28064" s="53">
        <f ca="1"/>
        <v>1976</v>
      </c>
      <c r="N28064" s="53">
        <f ca="1"/>
        <v>10</v>
      </c>
      <c r="O28064" s="53" t="str">
        <f ca="1"/>
        <v>1976-10</v>
      </c>
    </row>
    <row r="28065" spans="12:15" x14ac:dyDescent="0.4">
      <c r="L28065" s="56">
        <f ca="1"/>
        <v>28064</v>
      </c>
      <c r="M28065" s="53">
        <f ca="1"/>
        <v>1976</v>
      </c>
      <c r="N28065" s="53">
        <f ca="1"/>
        <v>10</v>
      </c>
      <c r="O28065" s="53" t="str">
        <f ca="1"/>
        <v>1976-10</v>
      </c>
    </row>
    <row r="28066" spans="12:15" x14ac:dyDescent="0.4">
      <c r="L28066" s="56">
        <f ca="1"/>
        <v>28065</v>
      </c>
      <c r="M28066" s="53">
        <f ca="1"/>
        <v>1976</v>
      </c>
      <c r="N28066" s="53">
        <f ca="1"/>
        <v>11</v>
      </c>
      <c r="O28066" s="53" t="str">
        <f ca="1"/>
        <v>1976-11</v>
      </c>
    </row>
    <row r="28067" spans="12:15" x14ac:dyDescent="0.4">
      <c r="L28067" s="56">
        <f ca="1"/>
        <v>28066</v>
      </c>
      <c r="M28067" s="53">
        <f ca="1"/>
        <v>1976</v>
      </c>
      <c r="N28067" s="53">
        <f ca="1"/>
        <v>11</v>
      </c>
      <c r="O28067" s="53" t="str">
        <f ca="1"/>
        <v>1976-11</v>
      </c>
    </row>
    <row r="28068" spans="12:15" x14ac:dyDescent="0.4">
      <c r="L28068" s="56">
        <f ca="1"/>
        <v>28067</v>
      </c>
      <c r="M28068" s="53">
        <f ca="1"/>
        <v>1976</v>
      </c>
      <c r="N28068" s="53">
        <f ca="1"/>
        <v>11</v>
      </c>
      <c r="O28068" s="53" t="str">
        <f ca="1"/>
        <v>1976-11</v>
      </c>
    </row>
    <row r="28069" spans="12:15" x14ac:dyDescent="0.4">
      <c r="L28069" s="56">
        <f ca="1"/>
        <v>28068</v>
      </c>
      <c r="M28069" s="53">
        <f ca="1"/>
        <v>1976</v>
      </c>
      <c r="N28069" s="53">
        <f ca="1"/>
        <v>11</v>
      </c>
      <c r="O28069" s="53" t="str">
        <f ca="1"/>
        <v>1976-11</v>
      </c>
    </row>
    <row r="28070" spans="12:15" x14ac:dyDescent="0.4">
      <c r="L28070" s="56">
        <f ca="1"/>
        <v>28069</v>
      </c>
      <c r="M28070" s="53">
        <f ca="1"/>
        <v>1976</v>
      </c>
      <c r="N28070" s="53">
        <f ca="1"/>
        <v>11</v>
      </c>
      <c r="O28070" s="53" t="str">
        <f ca="1"/>
        <v>1976-11</v>
      </c>
    </row>
    <row r="28071" spans="12:15" x14ac:dyDescent="0.4">
      <c r="L28071" s="56">
        <f ca="1"/>
        <v>28070</v>
      </c>
      <c r="M28071" s="53">
        <f ca="1"/>
        <v>1976</v>
      </c>
      <c r="N28071" s="53">
        <f ca="1"/>
        <v>11</v>
      </c>
      <c r="O28071" s="53" t="str">
        <f ca="1"/>
        <v>1976-11</v>
      </c>
    </row>
    <row r="28072" spans="12:15" x14ac:dyDescent="0.4">
      <c r="L28072" s="56">
        <f ca="1"/>
        <v>28071</v>
      </c>
      <c r="M28072" s="53">
        <f ca="1"/>
        <v>1976</v>
      </c>
      <c r="N28072" s="53">
        <f ca="1"/>
        <v>11</v>
      </c>
      <c r="O28072" s="53" t="str">
        <f ca="1"/>
        <v>1976-11</v>
      </c>
    </row>
    <row r="28073" spans="12:15" x14ac:dyDescent="0.4">
      <c r="L28073" s="56">
        <f ca="1"/>
        <v>28072</v>
      </c>
      <c r="M28073" s="53">
        <f ca="1"/>
        <v>1976</v>
      </c>
      <c r="N28073" s="53">
        <f ca="1"/>
        <v>11</v>
      </c>
      <c r="O28073" s="53" t="str">
        <f ca="1"/>
        <v>1976-11</v>
      </c>
    </row>
    <row r="28074" spans="12:15" x14ac:dyDescent="0.4">
      <c r="L28074" s="56">
        <f ca="1"/>
        <v>28073</v>
      </c>
      <c r="M28074" s="53">
        <f ca="1"/>
        <v>1976</v>
      </c>
      <c r="N28074" s="53">
        <f ca="1"/>
        <v>11</v>
      </c>
      <c r="O28074" s="53" t="str">
        <f ca="1"/>
        <v>1976-11</v>
      </c>
    </row>
    <row r="28075" spans="12:15" x14ac:dyDescent="0.4">
      <c r="L28075" s="56">
        <f ca="1"/>
        <v>28074</v>
      </c>
      <c r="M28075" s="53">
        <f ca="1"/>
        <v>1976</v>
      </c>
      <c r="N28075" s="53">
        <f ca="1"/>
        <v>11</v>
      </c>
      <c r="O28075" s="53" t="str">
        <f ca="1"/>
        <v>1976-11</v>
      </c>
    </row>
    <row r="28076" spans="12:15" x14ac:dyDescent="0.4">
      <c r="L28076" s="56">
        <f ca="1"/>
        <v>28075</v>
      </c>
      <c r="M28076" s="53">
        <f ca="1"/>
        <v>1976</v>
      </c>
      <c r="N28076" s="53">
        <f ca="1"/>
        <v>11</v>
      </c>
      <c r="O28076" s="53" t="str">
        <f ca="1"/>
        <v>1976-11</v>
      </c>
    </row>
    <row r="28077" spans="12:15" x14ac:dyDescent="0.4">
      <c r="L28077" s="56">
        <f ca="1"/>
        <v>28076</v>
      </c>
      <c r="M28077" s="53">
        <f ca="1"/>
        <v>1976</v>
      </c>
      <c r="N28077" s="53">
        <f ca="1"/>
        <v>11</v>
      </c>
      <c r="O28077" s="53" t="str">
        <f ca="1"/>
        <v>1976-11</v>
      </c>
    </row>
    <row r="28078" spans="12:15" x14ac:dyDescent="0.4">
      <c r="L28078" s="56">
        <f ca="1"/>
        <v>28077</v>
      </c>
      <c r="M28078" s="53">
        <f ca="1"/>
        <v>1976</v>
      </c>
      <c r="N28078" s="53">
        <f ca="1"/>
        <v>11</v>
      </c>
      <c r="O28078" s="53" t="str">
        <f ca="1"/>
        <v>1976-11</v>
      </c>
    </row>
    <row r="28079" spans="12:15" x14ac:dyDescent="0.4">
      <c r="L28079" s="56">
        <f ca="1"/>
        <v>28078</v>
      </c>
      <c r="M28079" s="53">
        <f ca="1"/>
        <v>1976</v>
      </c>
      <c r="N28079" s="53">
        <f ca="1"/>
        <v>11</v>
      </c>
      <c r="O28079" s="53" t="str">
        <f ca="1"/>
        <v>1976-11</v>
      </c>
    </row>
    <row r="28080" spans="12:15" x14ac:dyDescent="0.4">
      <c r="L28080" s="56">
        <f ca="1"/>
        <v>28079</v>
      </c>
      <c r="M28080" s="53">
        <f ca="1"/>
        <v>1976</v>
      </c>
      <c r="N28080" s="53">
        <f ca="1"/>
        <v>11</v>
      </c>
      <c r="O28080" s="53" t="str">
        <f ca="1"/>
        <v>1976-11</v>
      </c>
    </row>
    <row r="28081" spans="12:15" x14ac:dyDescent="0.4">
      <c r="L28081" s="56">
        <f ca="1"/>
        <v>28080</v>
      </c>
      <c r="M28081" s="53">
        <f ca="1"/>
        <v>1976</v>
      </c>
      <c r="N28081" s="53">
        <f ca="1"/>
        <v>11</v>
      </c>
      <c r="O28081" s="53" t="str">
        <f ca="1"/>
        <v>1976-11</v>
      </c>
    </row>
    <row r="28082" spans="12:15" x14ac:dyDescent="0.4">
      <c r="L28082" s="56">
        <f ca="1"/>
        <v>28081</v>
      </c>
      <c r="M28082" s="53">
        <f ca="1"/>
        <v>1976</v>
      </c>
      <c r="N28082" s="53">
        <f ca="1"/>
        <v>11</v>
      </c>
      <c r="O28082" s="53" t="str">
        <f ca="1"/>
        <v>1976-11</v>
      </c>
    </row>
    <row r="28083" spans="12:15" x14ac:dyDescent="0.4">
      <c r="L28083" s="56">
        <f ca="1"/>
        <v>28082</v>
      </c>
      <c r="M28083" s="53">
        <f ca="1"/>
        <v>1976</v>
      </c>
      <c r="N28083" s="53">
        <f ca="1"/>
        <v>11</v>
      </c>
      <c r="O28083" s="53" t="str">
        <f ca="1"/>
        <v>1976-11</v>
      </c>
    </row>
    <row r="28084" spans="12:15" x14ac:dyDescent="0.4">
      <c r="L28084" s="56">
        <f ca="1"/>
        <v>28083</v>
      </c>
      <c r="M28084" s="53">
        <f ca="1"/>
        <v>1976</v>
      </c>
      <c r="N28084" s="53">
        <f ca="1"/>
        <v>11</v>
      </c>
      <c r="O28084" s="53" t="str">
        <f ca="1"/>
        <v>1976-11</v>
      </c>
    </row>
    <row r="28085" spans="12:15" x14ac:dyDescent="0.4">
      <c r="L28085" s="56">
        <f ca="1"/>
        <v>28084</v>
      </c>
      <c r="M28085" s="53">
        <f ca="1"/>
        <v>1976</v>
      </c>
      <c r="N28085" s="53">
        <f ca="1"/>
        <v>11</v>
      </c>
      <c r="O28085" s="53" t="str">
        <f ca="1"/>
        <v>1976-11</v>
      </c>
    </row>
    <row r="28086" spans="12:15" x14ac:dyDescent="0.4">
      <c r="L28086" s="56">
        <f ca="1"/>
        <v>28085</v>
      </c>
      <c r="M28086" s="53">
        <f ca="1"/>
        <v>1976</v>
      </c>
      <c r="N28086" s="53">
        <f ca="1"/>
        <v>11</v>
      </c>
      <c r="O28086" s="53" t="str">
        <f ca="1"/>
        <v>1976-11</v>
      </c>
    </row>
    <row r="28087" spans="12:15" x14ac:dyDescent="0.4">
      <c r="L28087" s="56">
        <f ca="1"/>
        <v>28086</v>
      </c>
      <c r="M28087" s="53">
        <f ca="1"/>
        <v>1976</v>
      </c>
      <c r="N28087" s="53">
        <f ca="1"/>
        <v>11</v>
      </c>
      <c r="O28087" s="53" t="str">
        <f ca="1"/>
        <v>1976-11</v>
      </c>
    </row>
    <row r="28088" spans="12:15" x14ac:dyDescent="0.4">
      <c r="L28088" s="56">
        <f ca="1"/>
        <v>28087</v>
      </c>
      <c r="M28088" s="53">
        <f ca="1"/>
        <v>1976</v>
      </c>
      <c r="N28088" s="53">
        <f ca="1"/>
        <v>11</v>
      </c>
      <c r="O28088" s="53" t="str">
        <f ca="1"/>
        <v>1976-11</v>
      </c>
    </row>
    <row r="28089" spans="12:15" x14ac:dyDescent="0.4">
      <c r="L28089" s="56">
        <f ca="1"/>
        <v>28088</v>
      </c>
      <c r="M28089" s="53">
        <f ca="1"/>
        <v>1976</v>
      </c>
      <c r="N28089" s="53">
        <f ca="1"/>
        <v>11</v>
      </c>
      <c r="O28089" s="53" t="str">
        <f ca="1"/>
        <v>1976-11</v>
      </c>
    </row>
    <row r="28090" spans="12:15" x14ac:dyDescent="0.4">
      <c r="L28090" s="56">
        <f ca="1"/>
        <v>28089</v>
      </c>
      <c r="M28090" s="53">
        <f ca="1"/>
        <v>1976</v>
      </c>
      <c r="N28090" s="53">
        <f ca="1"/>
        <v>11</v>
      </c>
      <c r="O28090" s="53" t="str">
        <f ca="1"/>
        <v>1976-11</v>
      </c>
    </row>
    <row r="28091" spans="12:15" x14ac:dyDescent="0.4">
      <c r="L28091" s="56">
        <f ca="1"/>
        <v>28090</v>
      </c>
      <c r="M28091" s="53">
        <f ca="1"/>
        <v>1976</v>
      </c>
      <c r="N28091" s="53">
        <f ca="1"/>
        <v>11</v>
      </c>
      <c r="O28091" s="53" t="str">
        <f ca="1"/>
        <v>1976-11</v>
      </c>
    </row>
    <row r="28092" spans="12:15" x14ac:dyDescent="0.4">
      <c r="L28092" s="56">
        <f ca="1"/>
        <v>28091</v>
      </c>
      <c r="M28092" s="53">
        <f ca="1"/>
        <v>1976</v>
      </c>
      <c r="N28092" s="53">
        <f ca="1"/>
        <v>11</v>
      </c>
      <c r="O28092" s="53" t="str">
        <f ca="1"/>
        <v>1976-11</v>
      </c>
    </row>
    <row r="28093" spans="12:15" x14ac:dyDescent="0.4">
      <c r="L28093" s="56">
        <f ca="1"/>
        <v>28092</v>
      </c>
      <c r="M28093" s="53">
        <f ca="1"/>
        <v>1976</v>
      </c>
      <c r="N28093" s="53">
        <f ca="1"/>
        <v>11</v>
      </c>
      <c r="O28093" s="53" t="str">
        <f ca="1"/>
        <v>1976-11</v>
      </c>
    </row>
    <row r="28094" spans="12:15" x14ac:dyDescent="0.4">
      <c r="L28094" s="56">
        <f ca="1"/>
        <v>28093</v>
      </c>
      <c r="M28094" s="53">
        <f ca="1"/>
        <v>1976</v>
      </c>
      <c r="N28094" s="53">
        <f ca="1"/>
        <v>11</v>
      </c>
      <c r="O28094" s="53" t="str">
        <f ca="1"/>
        <v>1976-11</v>
      </c>
    </row>
    <row r="28095" spans="12:15" x14ac:dyDescent="0.4">
      <c r="L28095" s="56">
        <f ca="1"/>
        <v>28094</v>
      </c>
      <c r="M28095" s="53">
        <f ca="1"/>
        <v>1976</v>
      </c>
      <c r="N28095" s="53">
        <f ca="1"/>
        <v>11</v>
      </c>
      <c r="O28095" s="53" t="str">
        <f ca="1"/>
        <v>1976-11</v>
      </c>
    </row>
    <row r="28096" spans="12:15" x14ac:dyDescent="0.4">
      <c r="L28096" s="56">
        <f ca="1"/>
        <v>28095</v>
      </c>
      <c r="M28096" s="53">
        <f ca="1"/>
        <v>1976</v>
      </c>
      <c r="N28096" s="53">
        <f ca="1"/>
        <v>12</v>
      </c>
      <c r="O28096" s="53" t="str">
        <f ca="1"/>
        <v>1976-12</v>
      </c>
    </row>
    <row r="28097" spans="12:15" x14ac:dyDescent="0.4">
      <c r="L28097" s="56">
        <f ca="1"/>
        <v>28096</v>
      </c>
      <c r="M28097" s="53">
        <f ca="1"/>
        <v>1976</v>
      </c>
      <c r="N28097" s="53">
        <f ca="1"/>
        <v>12</v>
      </c>
      <c r="O28097" s="53" t="str">
        <f ca="1"/>
        <v>1976-12</v>
      </c>
    </row>
    <row r="28098" spans="12:15" x14ac:dyDescent="0.4">
      <c r="L28098" s="56">
        <f ca="1"/>
        <v>28097</v>
      </c>
      <c r="M28098" s="53">
        <f ca="1"/>
        <v>1976</v>
      </c>
      <c r="N28098" s="53">
        <f ca="1"/>
        <v>12</v>
      </c>
      <c r="O28098" s="53" t="str">
        <f ca="1"/>
        <v>1976-12</v>
      </c>
    </row>
    <row r="28099" spans="12:15" x14ac:dyDescent="0.4">
      <c r="L28099" s="56">
        <f ca="1"/>
        <v>28098</v>
      </c>
      <c r="M28099" s="53">
        <f ca="1"/>
        <v>1976</v>
      </c>
      <c r="N28099" s="53">
        <f ca="1"/>
        <v>12</v>
      </c>
      <c r="O28099" s="53" t="str">
        <f ca="1"/>
        <v>1976-12</v>
      </c>
    </row>
    <row r="28100" spans="12:15" x14ac:dyDescent="0.4">
      <c r="L28100" s="56">
        <f ca="1"/>
        <v>28099</v>
      </c>
      <c r="M28100" s="53">
        <f ca="1"/>
        <v>1976</v>
      </c>
      <c r="N28100" s="53">
        <f ca="1"/>
        <v>12</v>
      </c>
      <c r="O28100" s="53" t="str">
        <f ca="1"/>
        <v>1976-12</v>
      </c>
    </row>
    <row r="28101" spans="12:15" x14ac:dyDescent="0.4">
      <c r="L28101" s="56">
        <f ca="1"/>
        <v>28100</v>
      </c>
      <c r="M28101" s="53">
        <f ca="1"/>
        <v>1976</v>
      </c>
      <c r="N28101" s="53">
        <f ca="1"/>
        <v>12</v>
      </c>
      <c r="O28101" s="53" t="str">
        <f ca="1"/>
        <v>1976-12</v>
      </c>
    </row>
    <row r="28102" spans="12:15" x14ac:dyDescent="0.4">
      <c r="L28102" s="56">
        <f ca="1"/>
        <v>28101</v>
      </c>
      <c r="M28102" s="53">
        <f ca="1"/>
        <v>1976</v>
      </c>
      <c r="N28102" s="53">
        <f ca="1"/>
        <v>12</v>
      </c>
      <c r="O28102" s="53" t="str">
        <f ca="1"/>
        <v>1976-12</v>
      </c>
    </row>
    <row r="28103" spans="12:15" x14ac:dyDescent="0.4">
      <c r="L28103" s="56">
        <f ca="1"/>
        <v>28102</v>
      </c>
      <c r="M28103" s="53">
        <f ca="1"/>
        <v>1976</v>
      </c>
      <c r="N28103" s="53">
        <f ca="1"/>
        <v>12</v>
      </c>
      <c r="O28103" s="53" t="str">
        <f ca="1"/>
        <v>1976-12</v>
      </c>
    </row>
    <row r="28104" spans="12:15" x14ac:dyDescent="0.4">
      <c r="L28104" s="56">
        <f ca="1"/>
        <v>28103</v>
      </c>
      <c r="M28104" s="53">
        <f ca="1"/>
        <v>1976</v>
      </c>
      <c r="N28104" s="53">
        <f ca="1"/>
        <v>12</v>
      </c>
      <c r="O28104" s="53" t="str">
        <f ca="1"/>
        <v>1976-12</v>
      </c>
    </row>
    <row r="28105" spans="12:15" x14ac:dyDescent="0.4">
      <c r="L28105" s="56">
        <f ca="1"/>
        <v>28104</v>
      </c>
      <c r="M28105" s="53">
        <f ca="1"/>
        <v>1976</v>
      </c>
      <c r="N28105" s="53">
        <f ca="1"/>
        <v>12</v>
      </c>
      <c r="O28105" s="53" t="str">
        <f ca="1"/>
        <v>1976-12</v>
      </c>
    </row>
    <row r="28106" spans="12:15" x14ac:dyDescent="0.4">
      <c r="L28106" s="56">
        <f ca="1"/>
        <v>28105</v>
      </c>
      <c r="M28106" s="53">
        <f ca="1"/>
        <v>1976</v>
      </c>
      <c r="N28106" s="53">
        <f ca="1"/>
        <v>12</v>
      </c>
      <c r="O28106" s="53" t="str">
        <f ca="1"/>
        <v>1976-12</v>
      </c>
    </row>
    <row r="28107" spans="12:15" x14ac:dyDescent="0.4">
      <c r="L28107" s="56">
        <f ca="1"/>
        <v>28106</v>
      </c>
      <c r="M28107" s="53">
        <f ca="1"/>
        <v>1976</v>
      </c>
      <c r="N28107" s="53">
        <f ca="1"/>
        <v>12</v>
      </c>
      <c r="O28107" s="53" t="str">
        <f ca="1"/>
        <v>1976-12</v>
      </c>
    </row>
    <row r="28108" spans="12:15" x14ac:dyDescent="0.4">
      <c r="L28108" s="56">
        <f ca="1"/>
        <v>28107</v>
      </c>
      <c r="M28108" s="53">
        <f ca="1"/>
        <v>1976</v>
      </c>
      <c r="N28108" s="53">
        <f ca="1"/>
        <v>12</v>
      </c>
      <c r="O28108" s="53" t="str">
        <f ca="1"/>
        <v>1976-12</v>
      </c>
    </row>
    <row r="28109" spans="12:15" x14ac:dyDescent="0.4">
      <c r="L28109" s="56">
        <f ca="1"/>
        <v>28108</v>
      </c>
      <c r="M28109" s="53">
        <f ca="1"/>
        <v>1976</v>
      </c>
      <c r="N28109" s="53">
        <f ca="1"/>
        <v>12</v>
      </c>
      <c r="O28109" s="53" t="str">
        <f ca="1"/>
        <v>1976-12</v>
      </c>
    </row>
    <row r="28110" spans="12:15" x14ac:dyDescent="0.4">
      <c r="L28110" s="56">
        <f ca="1"/>
        <v>28109</v>
      </c>
      <c r="M28110" s="53">
        <f ca="1"/>
        <v>1976</v>
      </c>
      <c r="N28110" s="53">
        <f ca="1"/>
        <v>12</v>
      </c>
      <c r="O28110" s="53" t="str">
        <f ca="1"/>
        <v>1976-12</v>
      </c>
    </row>
    <row r="28111" spans="12:15" x14ac:dyDescent="0.4">
      <c r="L28111" s="56">
        <f ca="1"/>
        <v>28110</v>
      </c>
      <c r="M28111" s="53">
        <f ca="1"/>
        <v>1976</v>
      </c>
      <c r="N28111" s="53">
        <f ca="1"/>
        <v>12</v>
      </c>
      <c r="O28111" s="53" t="str">
        <f ca="1"/>
        <v>1976-12</v>
      </c>
    </row>
    <row r="28112" spans="12:15" x14ac:dyDescent="0.4">
      <c r="L28112" s="56">
        <f ca="1"/>
        <v>28111</v>
      </c>
      <c r="M28112" s="53">
        <f ca="1"/>
        <v>1976</v>
      </c>
      <c r="N28112" s="53">
        <f ca="1"/>
        <v>12</v>
      </c>
      <c r="O28112" s="53" t="str">
        <f ca="1"/>
        <v>1976-12</v>
      </c>
    </row>
    <row r="28113" spans="12:15" x14ac:dyDescent="0.4">
      <c r="L28113" s="56">
        <f ca="1"/>
        <v>28112</v>
      </c>
      <c r="M28113" s="53">
        <f ca="1"/>
        <v>1976</v>
      </c>
      <c r="N28113" s="53">
        <f ca="1"/>
        <v>12</v>
      </c>
      <c r="O28113" s="53" t="str">
        <f ca="1"/>
        <v>1976-12</v>
      </c>
    </row>
    <row r="28114" spans="12:15" x14ac:dyDescent="0.4">
      <c r="L28114" s="56">
        <f ca="1"/>
        <v>28113</v>
      </c>
      <c r="M28114" s="53">
        <f ca="1"/>
        <v>1976</v>
      </c>
      <c r="N28114" s="53">
        <f ca="1"/>
        <v>12</v>
      </c>
      <c r="O28114" s="53" t="str">
        <f ca="1"/>
        <v>1976-12</v>
      </c>
    </row>
    <row r="28115" spans="12:15" x14ac:dyDescent="0.4">
      <c r="L28115" s="56">
        <f ca="1"/>
        <v>28114</v>
      </c>
      <c r="M28115" s="53">
        <f ca="1"/>
        <v>1976</v>
      </c>
      <c r="N28115" s="53">
        <f ca="1"/>
        <v>12</v>
      </c>
      <c r="O28115" s="53" t="str">
        <f ca="1"/>
        <v>1976-12</v>
      </c>
    </row>
    <row r="28116" spans="12:15" x14ac:dyDescent="0.4">
      <c r="L28116" s="56">
        <f ca="1"/>
        <v>28115</v>
      </c>
      <c r="M28116" s="53">
        <f ca="1"/>
        <v>1976</v>
      </c>
      <c r="N28116" s="53">
        <f ca="1"/>
        <v>12</v>
      </c>
      <c r="O28116" s="53" t="str">
        <f ca="1"/>
        <v>1976-12</v>
      </c>
    </row>
    <row r="28117" spans="12:15" x14ac:dyDescent="0.4">
      <c r="L28117" s="56">
        <f ca="1"/>
        <v>28116</v>
      </c>
      <c r="M28117" s="53">
        <f ca="1"/>
        <v>1976</v>
      </c>
      <c r="N28117" s="53">
        <f ca="1"/>
        <v>12</v>
      </c>
      <c r="O28117" s="53" t="str">
        <f ca="1"/>
        <v>1976-12</v>
      </c>
    </row>
    <row r="28118" spans="12:15" x14ac:dyDescent="0.4">
      <c r="L28118" s="56">
        <f ca="1"/>
        <v>28117</v>
      </c>
      <c r="M28118" s="53">
        <f ca="1"/>
        <v>1976</v>
      </c>
      <c r="N28118" s="53">
        <f ca="1"/>
        <v>12</v>
      </c>
      <c r="O28118" s="53" t="str">
        <f ca="1"/>
        <v>1976-12</v>
      </c>
    </row>
    <row r="28119" spans="12:15" x14ac:dyDescent="0.4">
      <c r="L28119" s="56">
        <f ca="1"/>
        <v>28118</v>
      </c>
      <c r="M28119" s="53">
        <f ca="1"/>
        <v>1976</v>
      </c>
      <c r="N28119" s="53">
        <f ca="1"/>
        <v>12</v>
      </c>
      <c r="O28119" s="53" t="str">
        <f ca="1"/>
        <v>1976-12</v>
      </c>
    </row>
    <row r="28120" spans="12:15" x14ac:dyDescent="0.4">
      <c r="L28120" s="56">
        <f ca="1"/>
        <v>28119</v>
      </c>
      <c r="M28120" s="53">
        <f ca="1"/>
        <v>1976</v>
      </c>
      <c r="N28120" s="53">
        <f ca="1"/>
        <v>12</v>
      </c>
      <c r="O28120" s="53" t="str">
        <f ca="1"/>
        <v>1976-12</v>
      </c>
    </row>
    <row r="28121" spans="12:15" x14ac:dyDescent="0.4">
      <c r="L28121" s="56">
        <f ca="1"/>
        <v>28120</v>
      </c>
      <c r="M28121" s="53">
        <f ca="1"/>
        <v>1976</v>
      </c>
      <c r="N28121" s="53">
        <f ca="1"/>
        <v>12</v>
      </c>
      <c r="O28121" s="53" t="str">
        <f ca="1"/>
        <v>1976-12</v>
      </c>
    </row>
    <row r="28122" spans="12:15" x14ac:dyDescent="0.4">
      <c r="L28122" s="56">
        <f ca="1"/>
        <v>28121</v>
      </c>
      <c r="M28122" s="53">
        <f ca="1"/>
        <v>1976</v>
      </c>
      <c r="N28122" s="53">
        <f ca="1"/>
        <v>12</v>
      </c>
      <c r="O28122" s="53" t="str">
        <f ca="1"/>
        <v>1976-12</v>
      </c>
    </row>
    <row r="28123" spans="12:15" x14ac:dyDescent="0.4">
      <c r="L28123" s="56">
        <f ca="1"/>
        <v>28122</v>
      </c>
      <c r="M28123" s="53">
        <f ca="1"/>
        <v>1976</v>
      </c>
      <c r="N28123" s="53">
        <f ca="1"/>
        <v>12</v>
      </c>
      <c r="O28123" s="53" t="str">
        <f ca="1"/>
        <v>1976-12</v>
      </c>
    </row>
    <row r="28124" spans="12:15" x14ac:dyDescent="0.4">
      <c r="L28124" s="56">
        <f ca="1"/>
        <v>28123</v>
      </c>
      <c r="M28124" s="53">
        <f ca="1"/>
        <v>1976</v>
      </c>
      <c r="N28124" s="53">
        <f ca="1"/>
        <v>12</v>
      </c>
      <c r="O28124" s="53" t="str">
        <f ca="1"/>
        <v>1976-12</v>
      </c>
    </row>
    <row r="28125" spans="12:15" x14ac:dyDescent="0.4">
      <c r="L28125" s="56">
        <f ca="1"/>
        <v>28124</v>
      </c>
      <c r="M28125" s="53">
        <f ca="1"/>
        <v>1976</v>
      </c>
      <c r="N28125" s="53">
        <f ca="1"/>
        <v>12</v>
      </c>
      <c r="O28125" s="53" t="str">
        <f ca="1"/>
        <v>1976-12</v>
      </c>
    </row>
    <row r="28126" spans="12:15" x14ac:dyDescent="0.4">
      <c r="L28126" s="56">
        <f ca="1"/>
        <v>28125</v>
      </c>
      <c r="M28126" s="53">
        <f ca="1"/>
        <v>1976</v>
      </c>
      <c r="N28126" s="53">
        <f ca="1"/>
        <v>12</v>
      </c>
      <c r="O28126" s="53" t="str">
        <f ca="1"/>
        <v>1976-12</v>
      </c>
    </row>
    <row r="28127" spans="12:15" x14ac:dyDescent="0.4">
      <c r="L28127" s="56">
        <f ca="1"/>
        <v>28126</v>
      </c>
      <c r="M28127" s="53">
        <f ca="1"/>
        <v>1977</v>
      </c>
      <c r="N28127" s="53">
        <f ca="1"/>
        <v>1</v>
      </c>
      <c r="O28127" s="53" t="str">
        <f ca="1"/>
        <v>1977-01</v>
      </c>
    </row>
    <row r="28128" spans="12:15" x14ac:dyDescent="0.4">
      <c r="L28128" s="56">
        <f ca="1"/>
        <v>28127</v>
      </c>
      <c r="M28128" s="53">
        <f ca="1"/>
        <v>1977</v>
      </c>
      <c r="N28128" s="53">
        <f ca="1"/>
        <v>1</v>
      </c>
      <c r="O28128" s="53" t="str">
        <f ca="1"/>
        <v>1977-01</v>
      </c>
    </row>
    <row r="28129" spans="12:15" x14ac:dyDescent="0.4">
      <c r="L28129" s="56">
        <f ca="1"/>
        <v>28128</v>
      </c>
      <c r="M28129" s="53">
        <f ca="1"/>
        <v>1977</v>
      </c>
      <c r="N28129" s="53">
        <f ca="1"/>
        <v>1</v>
      </c>
      <c r="O28129" s="53" t="str">
        <f ca="1"/>
        <v>1977-01</v>
      </c>
    </row>
    <row r="28130" spans="12:15" x14ac:dyDescent="0.4">
      <c r="L28130" s="56">
        <f ca="1"/>
        <v>28129</v>
      </c>
      <c r="M28130" s="53">
        <f ca="1"/>
        <v>1977</v>
      </c>
      <c r="N28130" s="53">
        <f ca="1"/>
        <v>1</v>
      </c>
      <c r="O28130" s="53" t="str">
        <f ca="1"/>
        <v>1977-01</v>
      </c>
    </row>
    <row r="28131" spans="12:15" x14ac:dyDescent="0.4">
      <c r="L28131" s="56">
        <f ca="1"/>
        <v>28130</v>
      </c>
      <c r="M28131" s="53">
        <f ca="1"/>
        <v>1977</v>
      </c>
      <c r="N28131" s="53">
        <f ca="1"/>
        <v>1</v>
      </c>
      <c r="O28131" s="53" t="str">
        <f ca="1"/>
        <v>1977-01</v>
      </c>
    </row>
    <row r="28132" spans="12:15" x14ac:dyDescent="0.4">
      <c r="L28132" s="56">
        <f ca="1"/>
        <v>28131</v>
      </c>
      <c r="M28132" s="53">
        <f ca="1"/>
        <v>1977</v>
      </c>
      <c r="N28132" s="53">
        <f ca="1"/>
        <v>1</v>
      </c>
      <c r="O28132" s="53" t="str">
        <f ca="1"/>
        <v>1977-01</v>
      </c>
    </row>
    <row r="28133" spans="12:15" x14ac:dyDescent="0.4">
      <c r="L28133" s="56">
        <f ca="1"/>
        <v>28132</v>
      </c>
      <c r="M28133" s="53">
        <f ca="1"/>
        <v>1977</v>
      </c>
      <c r="N28133" s="53">
        <f ca="1"/>
        <v>1</v>
      </c>
      <c r="O28133" s="53" t="str">
        <f ca="1"/>
        <v>1977-01</v>
      </c>
    </row>
    <row r="28134" spans="12:15" x14ac:dyDescent="0.4">
      <c r="L28134" s="56">
        <f ca="1"/>
        <v>28133</v>
      </c>
      <c r="M28134" s="53">
        <f ca="1"/>
        <v>1977</v>
      </c>
      <c r="N28134" s="53">
        <f ca="1"/>
        <v>1</v>
      </c>
      <c r="O28134" s="53" t="str">
        <f ca="1"/>
        <v>1977-01</v>
      </c>
    </row>
    <row r="28135" spans="12:15" x14ac:dyDescent="0.4">
      <c r="L28135" s="56">
        <f ca="1"/>
        <v>28134</v>
      </c>
      <c r="M28135" s="53">
        <f ca="1"/>
        <v>1977</v>
      </c>
      <c r="N28135" s="53">
        <f ca="1"/>
        <v>1</v>
      </c>
      <c r="O28135" s="53" t="str">
        <f ca="1"/>
        <v>1977-01</v>
      </c>
    </row>
    <row r="28136" spans="12:15" x14ac:dyDescent="0.4">
      <c r="L28136" s="56">
        <f ca="1"/>
        <v>28135</v>
      </c>
      <c r="M28136" s="53">
        <f ca="1"/>
        <v>1977</v>
      </c>
      <c r="N28136" s="53">
        <f ca="1"/>
        <v>1</v>
      </c>
      <c r="O28136" s="53" t="str">
        <f ca="1"/>
        <v>1977-01</v>
      </c>
    </row>
    <row r="28137" spans="12:15" x14ac:dyDescent="0.4">
      <c r="L28137" s="56">
        <f ca="1"/>
        <v>28136</v>
      </c>
      <c r="M28137" s="53">
        <f ca="1"/>
        <v>1977</v>
      </c>
      <c r="N28137" s="53">
        <f ca="1"/>
        <v>1</v>
      </c>
      <c r="O28137" s="53" t="str">
        <f ca="1"/>
        <v>1977-01</v>
      </c>
    </row>
    <row r="28138" spans="12:15" x14ac:dyDescent="0.4">
      <c r="L28138" s="56">
        <f ca="1"/>
        <v>28137</v>
      </c>
      <c r="M28138" s="53">
        <f ca="1"/>
        <v>1977</v>
      </c>
      <c r="N28138" s="53">
        <f ca="1"/>
        <v>1</v>
      </c>
      <c r="O28138" s="53" t="str">
        <f ca="1"/>
        <v>1977-01</v>
      </c>
    </row>
    <row r="28139" spans="12:15" x14ac:dyDescent="0.4">
      <c r="L28139" s="56">
        <f ca="1"/>
        <v>28138</v>
      </c>
      <c r="M28139" s="53">
        <f ca="1"/>
        <v>1977</v>
      </c>
      <c r="N28139" s="53">
        <f ca="1"/>
        <v>1</v>
      </c>
      <c r="O28139" s="53" t="str">
        <f ca="1"/>
        <v>1977-01</v>
      </c>
    </row>
    <row r="28140" spans="12:15" x14ac:dyDescent="0.4">
      <c r="L28140" s="56">
        <f ca="1"/>
        <v>28139</v>
      </c>
      <c r="M28140" s="53">
        <f ca="1"/>
        <v>1977</v>
      </c>
      <c r="N28140" s="53">
        <f ca="1"/>
        <v>1</v>
      </c>
      <c r="O28140" s="53" t="str">
        <f ca="1"/>
        <v>1977-01</v>
      </c>
    </row>
    <row r="28141" spans="12:15" x14ac:dyDescent="0.4">
      <c r="L28141" s="56">
        <f ca="1"/>
        <v>28140</v>
      </c>
      <c r="M28141" s="53">
        <f ca="1"/>
        <v>1977</v>
      </c>
      <c r="N28141" s="53">
        <f ca="1"/>
        <v>1</v>
      </c>
      <c r="O28141" s="53" t="str">
        <f ca="1"/>
        <v>1977-01</v>
      </c>
    </row>
    <row r="28142" spans="12:15" x14ac:dyDescent="0.4">
      <c r="L28142" s="56">
        <f ca="1"/>
        <v>28141</v>
      </c>
      <c r="M28142" s="53">
        <f ca="1"/>
        <v>1977</v>
      </c>
      <c r="N28142" s="53">
        <f ca="1"/>
        <v>1</v>
      </c>
      <c r="O28142" s="53" t="str">
        <f ca="1"/>
        <v>1977-01</v>
      </c>
    </row>
    <row r="28143" spans="12:15" x14ac:dyDescent="0.4">
      <c r="L28143" s="56">
        <f ca="1"/>
        <v>28142</v>
      </c>
      <c r="M28143" s="53">
        <f ca="1"/>
        <v>1977</v>
      </c>
      <c r="N28143" s="53">
        <f ca="1"/>
        <v>1</v>
      </c>
      <c r="O28143" s="53" t="str">
        <f ca="1"/>
        <v>1977-01</v>
      </c>
    </row>
    <row r="28144" spans="12:15" x14ac:dyDescent="0.4">
      <c r="L28144" s="56">
        <f ca="1"/>
        <v>28143</v>
      </c>
      <c r="M28144" s="53">
        <f ca="1"/>
        <v>1977</v>
      </c>
      <c r="N28144" s="53">
        <f ca="1"/>
        <v>1</v>
      </c>
      <c r="O28144" s="53" t="str">
        <f ca="1"/>
        <v>1977-01</v>
      </c>
    </row>
    <row r="28145" spans="12:15" x14ac:dyDescent="0.4">
      <c r="L28145" s="56">
        <f ca="1"/>
        <v>28144</v>
      </c>
      <c r="M28145" s="53">
        <f ca="1"/>
        <v>1977</v>
      </c>
      <c r="N28145" s="53">
        <f ca="1"/>
        <v>1</v>
      </c>
      <c r="O28145" s="53" t="str">
        <f ca="1"/>
        <v>1977-01</v>
      </c>
    </row>
    <row r="28146" spans="12:15" x14ac:dyDescent="0.4">
      <c r="L28146" s="56">
        <f ca="1"/>
        <v>28145</v>
      </c>
      <c r="M28146" s="53">
        <f ca="1"/>
        <v>1977</v>
      </c>
      <c r="N28146" s="53">
        <f ca="1"/>
        <v>1</v>
      </c>
      <c r="O28146" s="53" t="str">
        <f ca="1"/>
        <v>1977-01</v>
      </c>
    </row>
    <row r="28147" spans="12:15" x14ac:dyDescent="0.4">
      <c r="L28147" s="56">
        <f ca="1"/>
        <v>28146</v>
      </c>
      <c r="M28147" s="53">
        <f ca="1"/>
        <v>1977</v>
      </c>
      <c r="N28147" s="53">
        <f ca="1"/>
        <v>1</v>
      </c>
      <c r="O28147" s="53" t="str">
        <f ca="1"/>
        <v>1977-01</v>
      </c>
    </row>
    <row r="28148" spans="12:15" x14ac:dyDescent="0.4">
      <c r="L28148" s="56">
        <f ca="1"/>
        <v>28147</v>
      </c>
      <c r="M28148" s="53">
        <f ca="1"/>
        <v>1977</v>
      </c>
      <c r="N28148" s="53">
        <f ca="1"/>
        <v>1</v>
      </c>
      <c r="O28148" s="53" t="str">
        <f ca="1"/>
        <v>1977-01</v>
      </c>
    </row>
    <row r="28149" spans="12:15" x14ac:dyDescent="0.4">
      <c r="L28149" s="56">
        <f ca="1"/>
        <v>28148</v>
      </c>
      <c r="M28149" s="53">
        <f ca="1"/>
        <v>1977</v>
      </c>
      <c r="N28149" s="53">
        <f ca="1"/>
        <v>1</v>
      </c>
      <c r="O28149" s="53" t="str">
        <f ca="1"/>
        <v>1977-01</v>
      </c>
    </row>
    <row r="28150" spans="12:15" x14ac:dyDescent="0.4">
      <c r="L28150" s="56">
        <f ca="1"/>
        <v>28149</v>
      </c>
      <c r="M28150" s="53">
        <f ca="1"/>
        <v>1977</v>
      </c>
      <c r="N28150" s="53">
        <f ca="1"/>
        <v>1</v>
      </c>
      <c r="O28150" s="53" t="str">
        <f ca="1"/>
        <v>1977-01</v>
      </c>
    </row>
    <row r="28151" spans="12:15" x14ac:dyDescent="0.4">
      <c r="L28151" s="56">
        <f ca="1"/>
        <v>28150</v>
      </c>
      <c r="M28151" s="53">
        <f ca="1"/>
        <v>1977</v>
      </c>
      <c r="N28151" s="53">
        <f ca="1"/>
        <v>1</v>
      </c>
      <c r="O28151" s="53" t="str">
        <f ca="1"/>
        <v>1977-01</v>
      </c>
    </row>
    <row r="28152" spans="12:15" x14ac:dyDescent="0.4">
      <c r="L28152" s="56">
        <f ca="1"/>
        <v>28151</v>
      </c>
      <c r="M28152" s="53">
        <f ca="1"/>
        <v>1977</v>
      </c>
      <c r="N28152" s="53">
        <f ca="1"/>
        <v>1</v>
      </c>
      <c r="O28152" s="53" t="str">
        <f ca="1"/>
        <v>1977-01</v>
      </c>
    </row>
    <row r="28153" spans="12:15" x14ac:dyDescent="0.4">
      <c r="L28153" s="56">
        <f ca="1"/>
        <v>28152</v>
      </c>
      <c r="M28153" s="53">
        <f ca="1"/>
        <v>1977</v>
      </c>
      <c r="N28153" s="53">
        <f ca="1"/>
        <v>1</v>
      </c>
      <c r="O28153" s="53" t="str">
        <f ca="1"/>
        <v>1977-01</v>
      </c>
    </row>
    <row r="28154" spans="12:15" x14ac:dyDescent="0.4">
      <c r="L28154" s="56">
        <f ca="1"/>
        <v>28153</v>
      </c>
      <c r="M28154" s="53">
        <f ca="1"/>
        <v>1977</v>
      </c>
      <c r="N28154" s="53">
        <f ca="1"/>
        <v>1</v>
      </c>
      <c r="O28154" s="53" t="str">
        <f ca="1"/>
        <v>1977-01</v>
      </c>
    </row>
    <row r="28155" spans="12:15" x14ac:dyDescent="0.4">
      <c r="L28155" s="56">
        <f ca="1"/>
        <v>28154</v>
      </c>
      <c r="M28155" s="53">
        <f ca="1"/>
        <v>1977</v>
      </c>
      <c r="N28155" s="53">
        <f ca="1"/>
        <v>1</v>
      </c>
      <c r="O28155" s="53" t="str">
        <f ca="1"/>
        <v>1977-01</v>
      </c>
    </row>
    <row r="28156" spans="12:15" x14ac:dyDescent="0.4">
      <c r="L28156" s="56">
        <f ca="1"/>
        <v>28155</v>
      </c>
      <c r="M28156" s="53">
        <f ca="1"/>
        <v>1977</v>
      </c>
      <c r="N28156" s="53">
        <f ca="1"/>
        <v>1</v>
      </c>
      <c r="O28156" s="53" t="str">
        <f ca="1"/>
        <v>1977-01</v>
      </c>
    </row>
    <row r="28157" spans="12:15" x14ac:dyDescent="0.4">
      <c r="L28157" s="56">
        <f ca="1"/>
        <v>28156</v>
      </c>
      <c r="M28157" s="53">
        <f ca="1"/>
        <v>1977</v>
      </c>
      <c r="N28157" s="53">
        <f ca="1"/>
        <v>1</v>
      </c>
      <c r="O28157" s="53" t="str">
        <f ca="1"/>
        <v>1977-01</v>
      </c>
    </row>
    <row r="28158" spans="12:15" x14ac:dyDescent="0.4">
      <c r="L28158" s="56">
        <f ca="1"/>
        <v>28157</v>
      </c>
      <c r="M28158" s="53">
        <f ca="1"/>
        <v>1977</v>
      </c>
      <c r="N28158" s="53">
        <f ca="1"/>
        <v>2</v>
      </c>
      <c r="O28158" s="53" t="str">
        <f ca="1"/>
        <v>1977-02</v>
      </c>
    </row>
    <row r="28159" spans="12:15" x14ac:dyDescent="0.4">
      <c r="L28159" s="56">
        <f ca="1"/>
        <v>28158</v>
      </c>
      <c r="M28159" s="53">
        <f ca="1"/>
        <v>1977</v>
      </c>
      <c r="N28159" s="53">
        <f ca="1"/>
        <v>2</v>
      </c>
      <c r="O28159" s="53" t="str">
        <f ca="1"/>
        <v>1977-02</v>
      </c>
    </row>
    <row r="28160" spans="12:15" x14ac:dyDescent="0.4">
      <c r="L28160" s="56">
        <f ca="1"/>
        <v>28159</v>
      </c>
      <c r="M28160" s="53">
        <f ca="1"/>
        <v>1977</v>
      </c>
      <c r="N28160" s="53">
        <f ca="1"/>
        <v>2</v>
      </c>
      <c r="O28160" s="53" t="str">
        <f ca="1"/>
        <v>1977-02</v>
      </c>
    </row>
    <row r="28161" spans="12:15" x14ac:dyDescent="0.4">
      <c r="L28161" s="56">
        <f ca="1"/>
        <v>28160</v>
      </c>
      <c r="M28161" s="53">
        <f ca="1"/>
        <v>1977</v>
      </c>
      <c r="N28161" s="53">
        <f ca="1"/>
        <v>2</v>
      </c>
      <c r="O28161" s="53" t="str">
        <f ca="1"/>
        <v>1977-02</v>
      </c>
    </row>
    <row r="28162" spans="12:15" x14ac:dyDescent="0.4">
      <c r="L28162" s="56">
        <f ca="1"/>
        <v>28161</v>
      </c>
      <c r="M28162" s="53">
        <f ca="1"/>
        <v>1977</v>
      </c>
      <c r="N28162" s="53">
        <f ca="1"/>
        <v>2</v>
      </c>
      <c r="O28162" s="53" t="str">
        <f ca="1"/>
        <v>1977-02</v>
      </c>
    </row>
    <row r="28163" spans="12:15" x14ac:dyDescent="0.4">
      <c r="L28163" s="56">
        <f ca="1"/>
        <v>28162</v>
      </c>
      <c r="M28163" s="53">
        <f ca="1"/>
        <v>1977</v>
      </c>
      <c r="N28163" s="53">
        <f ca="1"/>
        <v>2</v>
      </c>
      <c r="O28163" s="53" t="str">
        <f ca="1"/>
        <v>1977-02</v>
      </c>
    </row>
    <row r="28164" spans="12:15" x14ac:dyDescent="0.4">
      <c r="L28164" s="56">
        <f ca="1"/>
        <v>28163</v>
      </c>
      <c r="M28164" s="53">
        <f ca="1"/>
        <v>1977</v>
      </c>
      <c r="N28164" s="53">
        <f ca="1"/>
        <v>2</v>
      </c>
      <c r="O28164" s="53" t="str">
        <f ca="1"/>
        <v>1977-02</v>
      </c>
    </row>
    <row r="28165" spans="12:15" x14ac:dyDescent="0.4">
      <c r="L28165" s="56">
        <f ca="1"/>
        <v>28164</v>
      </c>
      <c r="M28165" s="53">
        <f ca="1"/>
        <v>1977</v>
      </c>
      <c r="N28165" s="53">
        <f ca="1"/>
        <v>2</v>
      </c>
      <c r="O28165" s="53" t="str">
        <f ca="1"/>
        <v>1977-02</v>
      </c>
    </row>
    <row r="28166" spans="12:15" x14ac:dyDescent="0.4">
      <c r="L28166" s="56">
        <f ca="1"/>
        <v>28165</v>
      </c>
      <c r="M28166" s="53">
        <f ca="1"/>
        <v>1977</v>
      </c>
      <c r="N28166" s="53">
        <f ca="1"/>
        <v>2</v>
      </c>
      <c r="O28166" s="53" t="str">
        <f ca="1"/>
        <v>1977-02</v>
      </c>
    </row>
    <row r="28167" spans="12:15" x14ac:dyDescent="0.4">
      <c r="L28167" s="56">
        <f ca="1"/>
        <v>28166</v>
      </c>
      <c r="M28167" s="53">
        <f ca="1"/>
        <v>1977</v>
      </c>
      <c r="N28167" s="53">
        <f ca="1"/>
        <v>2</v>
      </c>
      <c r="O28167" s="53" t="str">
        <f ca="1"/>
        <v>1977-02</v>
      </c>
    </row>
    <row r="28168" spans="12:15" x14ac:dyDescent="0.4">
      <c r="L28168" s="56">
        <f ca="1"/>
        <v>28167</v>
      </c>
      <c r="M28168" s="53">
        <f ca="1"/>
        <v>1977</v>
      </c>
      <c r="N28168" s="53">
        <f ca="1"/>
        <v>2</v>
      </c>
      <c r="O28168" s="53" t="str">
        <f ca="1"/>
        <v>1977-02</v>
      </c>
    </row>
    <row r="28169" spans="12:15" x14ac:dyDescent="0.4">
      <c r="L28169" s="56">
        <f ca="1"/>
        <v>28168</v>
      </c>
      <c r="M28169" s="53">
        <f ca="1"/>
        <v>1977</v>
      </c>
      <c r="N28169" s="53">
        <f ca="1"/>
        <v>2</v>
      </c>
      <c r="O28169" s="53" t="str">
        <f ca="1"/>
        <v>1977-02</v>
      </c>
    </row>
    <row r="28170" spans="12:15" x14ac:dyDescent="0.4">
      <c r="L28170" s="56">
        <f ca="1"/>
        <v>28169</v>
      </c>
      <c r="M28170" s="53">
        <f ca="1"/>
        <v>1977</v>
      </c>
      <c r="N28170" s="53">
        <f ca="1"/>
        <v>2</v>
      </c>
      <c r="O28170" s="53" t="str">
        <f ca="1"/>
        <v>1977-02</v>
      </c>
    </row>
    <row r="28171" spans="12:15" x14ac:dyDescent="0.4">
      <c r="L28171" s="56">
        <f ca="1"/>
        <v>28170</v>
      </c>
      <c r="M28171" s="53">
        <f ca="1"/>
        <v>1977</v>
      </c>
      <c r="N28171" s="53">
        <f ca="1"/>
        <v>2</v>
      </c>
      <c r="O28171" s="53" t="str">
        <f ca="1"/>
        <v>1977-02</v>
      </c>
    </row>
    <row r="28172" spans="12:15" x14ac:dyDescent="0.4">
      <c r="L28172" s="56">
        <f ca="1"/>
        <v>28171</v>
      </c>
      <c r="M28172" s="53">
        <f ca="1"/>
        <v>1977</v>
      </c>
      <c r="N28172" s="53">
        <f ca="1"/>
        <v>2</v>
      </c>
      <c r="O28172" s="53" t="str">
        <f ca="1"/>
        <v>1977-02</v>
      </c>
    </row>
    <row r="28173" spans="12:15" x14ac:dyDescent="0.4">
      <c r="L28173" s="56">
        <f ca="1"/>
        <v>28172</v>
      </c>
      <c r="M28173" s="53">
        <f ca="1"/>
        <v>1977</v>
      </c>
      <c r="N28173" s="53">
        <f ca="1"/>
        <v>2</v>
      </c>
      <c r="O28173" s="53" t="str">
        <f ca="1"/>
        <v>1977-02</v>
      </c>
    </row>
    <row r="28174" spans="12:15" x14ac:dyDescent="0.4">
      <c r="L28174" s="56">
        <f ca="1"/>
        <v>28173</v>
      </c>
      <c r="M28174" s="53">
        <f ca="1"/>
        <v>1977</v>
      </c>
      <c r="N28174" s="53">
        <f ca="1"/>
        <v>2</v>
      </c>
      <c r="O28174" s="53" t="str">
        <f ca="1"/>
        <v>1977-02</v>
      </c>
    </row>
    <row r="28175" spans="12:15" x14ac:dyDescent="0.4">
      <c r="L28175" s="56">
        <f ca="1"/>
        <v>28174</v>
      </c>
      <c r="M28175" s="53">
        <f ca="1"/>
        <v>1977</v>
      </c>
      <c r="N28175" s="53">
        <f ca="1"/>
        <v>2</v>
      </c>
      <c r="O28175" s="53" t="str">
        <f ca="1"/>
        <v>1977-02</v>
      </c>
    </row>
    <row r="28176" spans="12:15" x14ac:dyDescent="0.4">
      <c r="L28176" s="56">
        <f ca="1"/>
        <v>28175</v>
      </c>
      <c r="M28176" s="53">
        <f ca="1"/>
        <v>1977</v>
      </c>
      <c r="N28176" s="53">
        <f ca="1"/>
        <v>2</v>
      </c>
      <c r="O28176" s="53" t="str">
        <f ca="1"/>
        <v>1977-02</v>
      </c>
    </row>
    <row r="28177" spans="12:15" x14ac:dyDescent="0.4">
      <c r="L28177" s="56">
        <f ca="1"/>
        <v>28176</v>
      </c>
      <c r="M28177" s="53">
        <f ca="1"/>
        <v>1977</v>
      </c>
      <c r="N28177" s="53">
        <f ca="1"/>
        <v>2</v>
      </c>
      <c r="O28177" s="53" t="str">
        <f ca="1"/>
        <v>1977-02</v>
      </c>
    </row>
    <row r="28178" spans="12:15" x14ac:dyDescent="0.4">
      <c r="L28178" s="56">
        <f ca="1"/>
        <v>28177</v>
      </c>
      <c r="M28178" s="53">
        <f ca="1"/>
        <v>1977</v>
      </c>
      <c r="N28178" s="53">
        <f ca="1"/>
        <v>2</v>
      </c>
      <c r="O28178" s="53" t="str">
        <f ca="1"/>
        <v>1977-02</v>
      </c>
    </row>
    <row r="28179" spans="12:15" x14ac:dyDescent="0.4">
      <c r="L28179" s="56">
        <f ca="1"/>
        <v>28178</v>
      </c>
      <c r="M28179" s="53">
        <f ca="1"/>
        <v>1977</v>
      </c>
      <c r="N28179" s="53">
        <f ca="1"/>
        <v>2</v>
      </c>
      <c r="O28179" s="53" t="str">
        <f ca="1"/>
        <v>1977-02</v>
      </c>
    </row>
    <row r="28180" spans="12:15" x14ac:dyDescent="0.4">
      <c r="L28180" s="56">
        <f ca="1"/>
        <v>28179</v>
      </c>
      <c r="M28180" s="53">
        <f ca="1"/>
        <v>1977</v>
      </c>
      <c r="N28180" s="53">
        <f ca="1"/>
        <v>2</v>
      </c>
      <c r="O28180" s="53" t="str">
        <f ca="1"/>
        <v>1977-02</v>
      </c>
    </row>
    <row r="28181" spans="12:15" x14ac:dyDescent="0.4">
      <c r="L28181" s="56">
        <f ca="1"/>
        <v>28180</v>
      </c>
      <c r="M28181" s="53">
        <f ca="1"/>
        <v>1977</v>
      </c>
      <c r="N28181" s="53">
        <f ca="1"/>
        <v>2</v>
      </c>
      <c r="O28181" s="53" t="str">
        <f ca="1"/>
        <v>1977-02</v>
      </c>
    </row>
    <row r="28182" spans="12:15" x14ac:dyDescent="0.4">
      <c r="L28182" s="56">
        <f ca="1"/>
        <v>28181</v>
      </c>
      <c r="M28182" s="53">
        <f ca="1"/>
        <v>1977</v>
      </c>
      <c r="N28182" s="53">
        <f ca="1"/>
        <v>2</v>
      </c>
      <c r="O28182" s="53" t="str">
        <f ca="1"/>
        <v>1977-02</v>
      </c>
    </row>
    <row r="28183" spans="12:15" x14ac:dyDescent="0.4">
      <c r="L28183" s="56">
        <f ca="1"/>
        <v>28182</v>
      </c>
      <c r="M28183" s="53">
        <f ca="1"/>
        <v>1977</v>
      </c>
      <c r="N28183" s="53">
        <f ca="1"/>
        <v>2</v>
      </c>
      <c r="O28183" s="53" t="str">
        <f ca="1"/>
        <v>1977-02</v>
      </c>
    </row>
    <row r="28184" spans="12:15" x14ac:dyDescent="0.4">
      <c r="L28184" s="56">
        <f ca="1"/>
        <v>28183</v>
      </c>
      <c r="M28184" s="53">
        <f ca="1"/>
        <v>1977</v>
      </c>
      <c r="N28184" s="53">
        <f ca="1"/>
        <v>2</v>
      </c>
      <c r="O28184" s="53" t="str">
        <f ca="1"/>
        <v>1977-02</v>
      </c>
    </row>
    <row r="28185" spans="12:15" x14ac:dyDescent="0.4">
      <c r="L28185" s="56">
        <f ca="1"/>
        <v>28184</v>
      </c>
      <c r="M28185" s="53">
        <f ca="1"/>
        <v>1977</v>
      </c>
      <c r="N28185" s="53">
        <f ca="1"/>
        <v>2</v>
      </c>
      <c r="O28185" s="53" t="str">
        <f ca="1"/>
        <v>1977-02</v>
      </c>
    </row>
    <row r="28186" spans="12:15" x14ac:dyDescent="0.4">
      <c r="L28186" s="56">
        <f ca="1"/>
        <v>28185</v>
      </c>
      <c r="M28186" s="53">
        <f ca="1"/>
        <v>1977</v>
      </c>
      <c r="N28186" s="53">
        <f ca="1"/>
        <v>3</v>
      </c>
      <c r="O28186" s="53" t="str">
        <f ca="1"/>
        <v>1977-03</v>
      </c>
    </row>
    <row r="28187" spans="12:15" x14ac:dyDescent="0.4">
      <c r="L28187" s="56">
        <f ca="1"/>
        <v>28186</v>
      </c>
      <c r="M28187" s="53">
        <f ca="1"/>
        <v>1977</v>
      </c>
      <c r="N28187" s="53">
        <f ca="1"/>
        <v>3</v>
      </c>
      <c r="O28187" s="53" t="str">
        <f ca="1"/>
        <v>1977-03</v>
      </c>
    </row>
    <row r="28188" spans="12:15" x14ac:dyDescent="0.4">
      <c r="L28188" s="56">
        <f ca="1"/>
        <v>28187</v>
      </c>
      <c r="M28188" s="53">
        <f ca="1"/>
        <v>1977</v>
      </c>
      <c r="N28188" s="53">
        <f ca="1"/>
        <v>3</v>
      </c>
      <c r="O28188" s="53" t="str">
        <f ca="1"/>
        <v>1977-03</v>
      </c>
    </row>
    <row r="28189" spans="12:15" x14ac:dyDescent="0.4">
      <c r="L28189" s="56">
        <f ca="1"/>
        <v>28188</v>
      </c>
      <c r="M28189" s="53">
        <f ca="1"/>
        <v>1977</v>
      </c>
      <c r="N28189" s="53">
        <f ca="1"/>
        <v>3</v>
      </c>
      <c r="O28189" s="53" t="str">
        <f ca="1"/>
        <v>1977-03</v>
      </c>
    </row>
    <row r="28190" spans="12:15" x14ac:dyDescent="0.4">
      <c r="L28190" s="56">
        <f ca="1"/>
        <v>28189</v>
      </c>
      <c r="M28190" s="53">
        <f ca="1"/>
        <v>1977</v>
      </c>
      <c r="N28190" s="53">
        <f ca="1"/>
        <v>3</v>
      </c>
      <c r="O28190" s="53" t="str">
        <f ca="1"/>
        <v>1977-03</v>
      </c>
    </row>
    <row r="28191" spans="12:15" x14ac:dyDescent="0.4">
      <c r="L28191" s="56">
        <f ca="1"/>
        <v>28190</v>
      </c>
      <c r="M28191" s="53">
        <f ca="1"/>
        <v>1977</v>
      </c>
      <c r="N28191" s="53">
        <f ca="1"/>
        <v>3</v>
      </c>
      <c r="O28191" s="53" t="str">
        <f ca="1"/>
        <v>1977-03</v>
      </c>
    </row>
    <row r="28192" spans="12:15" x14ac:dyDescent="0.4">
      <c r="L28192" s="56">
        <f ca="1"/>
        <v>28191</v>
      </c>
      <c r="M28192" s="53">
        <f ca="1"/>
        <v>1977</v>
      </c>
      <c r="N28192" s="53">
        <f ca="1"/>
        <v>3</v>
      </c>
      <c r="O28192" s="53" t="str">
        <f ca="1"/>
        <v>1977-03</v>
      </c>
    </row>
    <row r="28193" spans="12:15" x14ac:dyDescent="0.4">
      <c r="L28193" s="56">
        <f ca="1"/>
        <v>28192</v>
      </c>
      <c r="M28193" s="53">
        <f ca="1"/>
        <v>1977</v>
      </c>
      <c r="N28193" s="53">
        <f ca="1"/>
        <v>3</v>
      </c>
      <c r="O28193" s="53" t="str">
        <f ca="1"/>
        <v>1977-03</v>
      </c>
    </row>
    <row r="28194" spans="12:15" x14ac:dyDescent="0.4">
      <c r="L28194" s="56">
        <f ca="1"/>
        <v>28193</v>
      </c>
      <c r="M28194" s="53">
        <f ca="1"/>
        <v>1977</v>
      </c>
      <c r="N28194" s="53">
        <f ca="1"/>
        <v>3</v>
      </c>
      <c r="O28194" s="53" t="str">
        <f ca="1"/>
        <v>1977-03</v>
      </c>
    </row>
    <row r="28195" spans="12:15" x14ac:dyDescent="0.4">
      <c r="L28195" s="56">
        <f ca="1"/>
        <v>28194</v>
      </c>
      <c r="M28195" s="53">
        <f ca="1"/>
        <v>1977</v>
      </c>
      <c r="N28195" s="53">
        <f ca="1"/>
        <v>3</v>
      </c>
      <c r="O28195" s="53" t="str">
        <f ca="1"/>
        <v>1977-03</v>
      </c>
    </row>
    <row r="28196" spans="12:15" x14ac:dyDescent="0.4">
      <c r="L28196" s="56">
        <f ca="1"/>
        <v>28195</v>
      </c>
      <c r="M28196" s="53">
        <f ca="1"/>
        <v>1977</v>
      </c>
      <c r="N28196" s="53">
        <f ca="1"/>
        <v>3</v>
      </c>
      <c r="O28196" s="53" t="str">
        <f ca="1"/>
        <v>1977-03</v>
      </c>
    </row>
    <row r="28197" spans="12:15" x14ac:dyDescent="0.4">
      <c r="L28197" s="56">
        <f ca="1"/>
        <v>28196</v>
      </c>
      <c r="M28197" s="53">
        <f ca="1"/>
        <v>1977</v>
      </c>
      <c r="N28197" s="53">
        <f ca="1"/>
        <v>3</v>
      </c>
      <c r="O28197" s="53" t="str">
        <f ca="1"/>
        <v>1977-03</v>
      </c>
    </row>
    <row r="28198" spans="12:15" x14ac:dyDescent="0.4">
      <c r="L28198" s="56">
        <f ca="1"/>
        <v>28197</v>
      </c>
      <c r="M28198" s="53">
        <f ca="1"/>
        <v>1977</v>
      </c>
      <c r="N28198" s="53">
        <f ca="1"/>
        <v>3</v>
      </c>
      <c r="O28198" s="53" t="str">
        <f ca="1"/>
        <v>1977-03</v>
      </c>
    </row>
    <row r="28199" spans="12:15" x14ac:dyDescent="0.4">
      <c r="L28199" s="56">
        <f ca="1"/>
        <v>28198</v>
      </c>
      <c r="M28199" s="53">
        <f ca="1"/>
        <v>1977</v>
      </c>
      <c r="N28199" s="53">
        <f ca="1"/>
        <v>3</v>
      </c>
      <c r="O28199" s="53" t="str">
        <f ca="1"/>
        <v>1977-03</v>
      </c>
    </row>
    <row r="28200" spans="12:15" x14ac:dyDescent="0.4">
      <c r="L28200" s="56">
        <f ca="1"/>
        <v>28199</v>
      </c>
      <c r="M28200" s="53">
        <f ca="1"/>
        <v>1977</v>
      </c>
      <c r="N28200" s="53">
        <f ca="1"/>
        <v>3</v>
      </c>
      <c r="O28200" s="53" t="str">
        <f ca="1"/>
        <v>1977-03</v>
      </c>
    </row>
    <row r="28201" spans="12:15" x14ac:dyDescent="0.4">
      <c r="L28201" s="56">
        <f ca="1"/>
        <v>28200</v>
      </c>
      <c r="M28201" s="53">
        <f ca="1"/>
        <v>1977</v>
      </c>
      <c r="N28201" s="53">
        <f ca="1"/>
        <v>3</v>
      </c>
      <c r="O28201" s="53" t="str">
        <f ca="1"/>
        <v>1977-03</v>
      </c>
    </row>
    <row r="28202" spans="12:15" x14ac:dyDescent="0.4">
      <c r="L28202" s="56">
        <f ca="1"/>
        <v>28201</v>
      </c>
      <c r="M28202" s="53">
        <f ca="1"/>
        <v>1977</v>
      </c>
      <c r="N28202" s="53">
        <f ca="1"/>
        <v>3</v>
      </c>
      <c r="O28202" s="53" t="str">
        <f ca="1"/>
        <v>1977-03</v>
      </c>
    </row>
    <row r="28203" spans="12:15" x14ac:dyDescent="0.4">
      <c r="L28203" s="56">
        <f ca="1"/>
        <v>28202</v>
      </c>
      <c r="M28203" s="53">
        <f ca="1"/>
        <v>1977</v>
      </c>
      <c r="N28203" s="53">
        <f ca="1"/>
        <v>3</v>
      </c>
      <c r="O28203" s="53" t="str">
        <f ca="1"/>
        <v>1977-03</v>
      </c>
    </row>
    <row r="28204" spans="12:15" x14ac:dyDescent="0.4">
      <c r="L28204" s="56">
        <f ca="1"/>
        <v>28203</v>
      </c>
      <c r="M28204" s="53">
        <f ca="1"/>
        <v>1977</v>
      </c>
      <c r="N28204" s="53">
        <f ca="1"/>
        <v>3</v>
      </c>
      <c r="O28204" s="53" t="str">
        <f ca="1"/>
        <v>1977-03</v>
      </c>
    </row>
    <row r="28205" spans="12:15" x14ac:dyDescent="0.4">
      <c r="L28205" s="56">
        <f ca="1"/>
        <v>28204</v>
      </c>
      <c r="M28205" s="53">
        <f ca="1"/>
        <v>1977</v>
      </c>
      <c r="N28205" s="53">
        <f ca="1"/>
        <v>3</v>
      </c>
      <c r="O28205" s="53" t="str">
        <f ca="1"/>
        <v>1977-03</v>
      </c>
    </row>
    <row r="28206" spans="12:15" x14ac:dyDescent="0.4">
      <c r="L28206" s="56">
        <f ca="1"/>
        <v>28205</v>
      </c>
      <c r="M28206" s="53">
        <f ca="1"/>
        <v>1977</v>
      </c>
      <c r="N28206" s="53">
        <f ca="1"/>
        <v>3</v>
      </c>
      <c r="O28206" s="53" t="str">
        <f ca="1"/>
        <v>1977-03</v>
      </c>
    </row>
    <row r="28207" spans="12:15" x14ac:dyDescent="0.4">
      <c r="L28207" s="56">
        <f ca="1"/>
        <v>28206</v>
      </c>
      <c r="M28207" s="53">
        <f ca="1"/>
        <v>1977</v>
      </c>
      <c r="N28207" s="53">
        <f ca="1"/>
        <v>3</v>
      </c>
      <c r="O28207" s="53" t="str">
        <f ca="1"/>
        <v>1977-03</v>
      </c>
    </row>
    <row r="28208" spans="12:15" x14ac:dyDescent="0.4">
      <c r="L28208" s="56">
        <f ca="1"/>
        <v>28207</v>
      </c>
      <c r="M28208" s="53">
        <f ca="1"/>
        <v>1977</v>
      </c>
      <c r="N28208" s="53">
        <f ca="1"/>
        <v>3</v>
      </c>
      <c r="O28208" s="53" t="str">
        <f ca="1"/>
        <v>1977-03</v>
      </c>
    </row>
    <row r="28209" spans="12:15" x14ac:dyDescent="0.4">
      <c r="L28209" s="56">
        <f ca="1"/>
        <v>28208</v>
      </c>
      <c r="M28209" s="53">
        <f ca="1"/>
        <v>1977</v>
      </c>
      <c r="N28209" s="53">
        <f ca="1"/>
        <v>3</v>
      </c>
      <c r="O28209" s="53" t="str">
        <f ca="1"/>
        <v>1977-03</v>
      </c>
    </row>
    <row r="28210" spans="12:15" x14ac:dyDescent="0.4">
      <c r="L28210" s="56">
        <f ca="1"/>
        <v>28209</v>
      </c>
      <c r="M28210" s="53">
        <f ca="1"/>
        <v>1977</v>
      </c>
      <c r="N28210" s="53">
        <f ca="1"/>
        <v>3</v>
      </c>
      <c r="O28210" s="53" t="str">
        <f ca="1"/>
        <v>1977-03</v>
      </c>
    </row>
    <row r="28211" spans="12:15" x14ac:dyDescent="0.4">
      <c r="L28211" s="56">
        <f ca="1"/>
        <v>28210</v>
      </c>
      <c r="M28211" s="53">
        <f ca="1"/>
        <v>1977</v>
      </c>
      <c r="N28211" s="53">
        <f ca="1"/>
        <v>3</v>
      </c>
      <c r="O28211" s="53" t="str">
        <f ca="1"/>
        <v>1977-03</v>
      </c>
    </row>
    <row r="28212" spans="12:15" x14ac:dyDescent="0.4">
      <c r="L28212" s="56">
        <f ca="1"/>
        <v>28211</v>
      </c>
      <c r="M28212" s="53">
        <f ca="1"/>
        <v>1977</v>
      </c>
      <c r="N28212" s="53">
        <f ca="1"/>
        <v>3</v>
      </c>
      <c r="O28212" s="53" t="str">
        <f ca="1"/>
        <v>1977-03</v>
      </c>
    </row>
    <row r="28213" spans="12:15" x14ac:dyDescent="0.4">
      <c r="L28213" s="56">
        <f ca="1"/>
        <v>28212</v>
      </c>
      <c r="M28213" s="53">
        <f ca="1"/>
        <v>1977</v>
      </c>
      <c r="N28213" s="53">
        <f ca="1"/>
        <v>3</v>
      </c>
      <c r="O28213" s="53" t="str">
        <f ca="1"/>
        <v>1977-03</v>
      </c>
    </row>
    <row r="28214" spans="12:15" x14ac:dyDescent="0.4">
      <c r="L28214" s="56">
        <f ca="1"/>
        <v>28213</v>
      </c>
      <c r="M28214" s="53">
        <f ca="1"/>
        <v>1977</v>
      </c>
      <c r="N28214" s="53">
        <f ca="1"/>
        <v>3</v>
      </c>
      <c r="O28214" s="53" t="str">
        <f ca="1"/>
        <v>1977-03</v>
      </c>
    </row>
    <row r="28215" spans="12:15" x14ac:dyDescent="0.4">
      <c r="L28215" s="56">
        <f ca="1"/>
        <v>28214</v>
      </c>
      <c r="M28215" s="53">
        <f ca="1"/>
        <v>1977</v>
      </c>
      <c r="N28215" s="53">
        <f ca="1"/>
        <v>3</v>
      </c>
      <c r="O28215" s="53" t="str">
        <f ca="1"/>
        <v>1977-03</v>
      </c>
    </row>
    <row r="28216" spans="12:15" x14ac:dyDescent="0.4">
      <c r="L28216" s="56">
        <f ca="1"/>
        <v>28215</v>
      </c>
      <c r="M28216" s="53">
        <f ca="1"/>
        <v>1977</v>
      </c>
      <c r="N28216" s="53">
        <f ca="1"/>
        <v>3</v>
      </c>
      <c r="O28216" s="53" t="str">
        <f ca="1"/>
        <v>1977-03</v>
      </c>
    </row>
    <row r="28217" spans="12:15" x14ac:dyDescent="0.4">
      <c r="L28217" s="56">
        <f ca="1"/>
        <v>28216</v>
      </c>
      <c r="M28217" s="53">
        <f ca="1"/>
        <v>1977</v>
      </c>
      <c r="N28217" s="53">
        <f ca="1"/>
        <v>4</v>
      </c>
      <c r="O28217" s="53" t="str">
        <f ca="1"/>
        <v>1977-04</v>
      </c>
    </row>
    <row r="28218" spans="12:15" x14ac:dyDescent="0.4">
      <c r="L28218" s="56">
        <f ca="1"/>
        <v>28217</v>
      </c>
      <c r="M28218" s="53">
        <f ca="1"/>
        <v>1977</v>
      </c>
      <c r="N28218" s="53">
        <f ca="1"/>
        <v>4</v>
      </c>
      <c r="O28218" s="53" t="str">
        <f ca="1"/>
        <v>1977-04</v>
      </c>
    </row>
    <row r="28219" spans="12:15" x14ac:dyDescent="0.4">
      <c r="L28219" s="56">
        <f ca="1"/>
        <v>28218</v>
      </c>
      <c r="M28219" s="53">
        <f ca="1"/>
        <v>1977</v>
      </c>
      <c r="N28219" s="53">
        <f ca="1"/>
        <v>4</v>
      </c>
      <c r="O28219" s="53" t="str">
        <f ca="1"/>
        <v>1977-04</v>
      </c>
    </row>
    <row r="28220" spans="12:15" x14ac:dyDescent="0.4">
      <c r="L28220" s="56">
        <f ca="1"/>
        <v>28219</v>
      </c>
      <c r="M28220" s="53">
        <f ca="1"/>
        <v>1977</v>
      </c>
      <c r="N28220" s="53">
        <f ca="1"/>
        <v>4</v>
      </c>
      <c r="O28220" s="53" t="str">
        <f ca="1"/>
        <v>1977-04</v>
      </c>
    </row>
    <row r="28221" spans="12:15" x14ac:dyDescent="0.4">
      <c r="L28221" s="56">
        <f ca="1"/>
        <v>28220</v>
      </c>
      <c r="M28221" s="53">
        <f ca="1"/>
        <v>1977</v>
      </c>
      <c r="N28221" s="53">
        <f ca="1"/>
        <v>4</v>
      </c>
      <c r="O28221" s="53" t="str">
        <f ca="1"/>
        <v>1977-04</v>
      </c>
    </row>
    <row r="28222" spans="12:15" x14ac:dyDescent="0.4">
      <c r="L28222" s="56">
        <f ca="1"/>
        <v>28221</v>
      </c>
      <c r="M28222" s="53">
        <f ca="1"/>
        <v>1977</v>
      </c>
      <c r="N28222" s="53">
        <f ca="1"/>
        <v>4</v>
      </c>
      <c r="O28222" s="53" t="str">
        <f ca="1"/>
        <v>1977-04</v>
      </c>
    </row>
    <row r="28223" spans="12:15" x14ac:dyDescent="0.4">
      <c r="L28223" s="56">
        <f ca="1"/>
        <v>28222</v>
      </c>
      <c r="M28223" s="53">
        <f ca="1"/>
        <v>1977</v>
      </c>
      <c r="N28223" s="53">
        <f ca="1"/>
        <v>4</v>
      </c>
      <c r="O28223" s="53" t="str">
        <f ca="1"/>
        <v>1977-04</v>
      </c>
    </row>
    <row r="28224" spans="12:15" x14ac:dyDescent="0.4">
      <c r="L28224" s="56">
        <f ca="1"/>
        <v>28223</v>
      </c>
      <c r="M28224" s="53">
        <f ca="1"/>
        <v>1977</v>
      </c>
      <c r="N28224" s="53">
        <f ca="1"/>
        <v>4</v>
      </c>
      <c r="O28224" s="53" t="str">
        <f ca="1"/>
        <v>1977-04</v>
      </c>
    </row>
    <row r="28225" spans="12:15" x14ac:dyDescent="0.4">
      <c r="L28225" s="56">
        <f ca="1"/>
        <v>28224</v>
      </c>
      <c r="M28225" s="53">
        <f ca="1"/>
        <v>1977</v>
      </c>
      <c r="N28225" s="53">
        <f ca="1"/>
        <v>4</v>
      </c>
      <c r="O28225" s="53" t="str">
        <f ca="1"/>
        <v>1977-04</v>
      </c>
    </row>
    <row r="28226" spans="12:15" x14ac:dyDescent="0.4">
      <c r="L28226" s="56">
        <f ca="1"/>
        <v>28225</v>
      </c>
      <c r="M28226" s="53">
        <f ca="1"/>
        <v>1977</v>
      </c>
      <c r="N28226" s="53">
        <f ca="1"/>
        <v>4</v>
      </c>
      <c r="O28226" s="53" t="str">
        <f ca="1"/>
        <v>1977-04</v>
      </c>
    </row>
    <row r="28227" spans="12:15" x14ac:dyDescent="0.4">
      <c r="L28227" s="56">
        <f ca="1"/>
        <v>28226</v>
      </c>
      <c r="M28227" s="53">
        <f ca="1"/>
        <v>1977</v>
      </c>
      <c r="N28227" s="53">
        <f ca="1"/>
        <v>4</v>
      </c>
      <c r="O28227" s="53" t="str">
        <f ca="1"/>
        <v>1977-04</v>
      </c>
    </row>
    <row r="28228" spans="12:15" x14ac:dyDescent="0.4">
      <c r="L28228" s="56">
        <f ca="1"/>
        <v>28227</v>
      </c>
      <c r="M28228" s="53">
        <f ca="1"/>
        <v>1977</v>
      </c>
      <c r="N28228" s="53">
        <f ca="1"/>
        <v>4</v>
      </c>
      <c r="O28228" s="53" t="str">
        <f ca="1"/>
        <v>1977-04</v>
      </c>
    </row>
    <row r="28229" spans="12:15" x14ac:dyDescent="0.4">
      <c r="L28229" s="56">
        <f ca="1"/>
        <v>28228</v>
      </c>
      <c r="M28229" s="53">
        <f ca="1"/>
        <v>1977</v>
      </c>
      <c r="N28229" s="53">
        <f ca="1"/>
        <v>4</v>
      </c>
      <c r="O28229" s="53" t="str">
        <f ca="1"/>
        <v>1977-04</v>
      </c>
    </row>
    <row r="28230" spans="12:15" x14ac:dyDescent="0.4">
      <c r="L28230" s="56">
        <f ca="1"/>
        <v>28229</v>
      </c>
      <c r="M28230" s="53">
        <f ca="1"/>
        <v>1977</v>
      </c>
      <c r="N28230" s="53">
        <f ca="1"/>
        <v>4</v>
      </c>
      <c r="O28230" s="53" t="str">
        <f ca="1"/>
        <v>1977-04</v>
      </c>
    </row>
    <row r="28231" spans="12:15" x14ac:dyDescent="0.4">
      <c r="L28231" s="56">
        <f ca="1"/>
        <v>28230</v>
      </c>
      <c r="M28231" s="53">
        <f ca="1"/>
        <v>1977</v>
      </c>
      <c r="N28231" s="53">
        <f ca="1"/>
        <v>4</v>
      </c>
      <c r="O28231" s="53" t="str">
        <f ca="1"/>
        <v>1977-04</v>
      </c>
    </row>
    <row r="28232" spans="12:15" x14ac:dyDescent="0.4">
      <c r="L28232" s="56">
        <f ca="1"/>
        <v>28231</v>
      </c>
      <c r="M28232" s="53">
        <f ca="1"/>
        <v>1977</v>
      </c>
      <c r="N28232" s="53">
        <f ca="1"/>
        <v>4</v>
      </c>
      <c r="O28232" s="53" t="str">
        <f ca="1"/>
        <v>1977-04</v>
      </c>
    </row>
    <row r="28233" spans="12:15" x14ac:dyDescent="0.4">
      <c r="L28233" s="56">
        <f ca="1"/>
        <v>28232</v>
      </c>
      <c r="M28233" s="53">
        <f ca="1"/>
        <v>1977</v>
      </c>
      <c r="N28233" s="53">
        <f ca="1"/>
        <v>4</v>
      </c>
      <c r="O28233" s="53" t="str">
        <f ca="1"/>
        <v>1977-04</v>
      </c>
    </row>
    <row r="28234" spans="12:15" x14ac:dyDescent="0.4">
      <c r="L28234" s="56">
        <f ca="1"/>
        <v>28233</v>
      </c>
      <c r="M28234" s="53">
        <f ca="1"/>
        <v>1977</v>
      </c>
      <c r="N28234" s="53">
        <f ca="1"/>
        <v>4</v>
      </c>
      <c r="O28234" s="53" t="str">
        <f ca="1"/>
        <v>1977-04</v>
      </c>
    </row>
    <row r="28235" spans="12:15" x14ac:dyDescent="0.4">
      <c r="L28235" s="56">
        <f ca="1"/>
        <v>28234</v>
      </c>
      <c r="M28235" s="53">
        <f ca="1"/>
        <v>1977</v>
      </c>
      <c r="N28235" s="53">
        <f ca="1"/>
        <v>4</v>
      </c>
      <c r="O28235" s="53" t="str">
        <f ca="1"/>
        <v>1977-04</v>
      </c>
    </row>
    <row r="28236" spans="12:15" x14ac:dyDescent="0.4">
      <c r="L28236" s="56">
        <f ca="1"/>
        <v>28235</v>
      </c>
      <c r="M28236" s="53">
        <f ca="1"/>
        <v>1977</v>
      </c>
      <c r="N28236" s="53">
        <f ca="1"/>
        <v>4</v>
      </c>
      <c r="O28236" s="53" t="str">
        <f ca="1"/>
        <v>1977-04</v>
      </c>
    </row>
    <row r="28237" spans="12:15" x14ac:dyDescent="0.4">
      <c r="L28237" s="56">
        <f ca="1"/>
        <v>28236</v>
      </c>
      <c r="M28237" s="53">
        <f ca="1"/>
        <v>1977</v>
      </c>
      <c r="N28237" s="53">
        <f ca="1"/>
        <v>4</v>
      </c>
      <c r="O28237" s="53" t="str">
        <f ca="1"/>
        <v>1977-04</v>
      </c>
    </row>
    <row r="28238" spans="12:15" x14ac:dyDescent="0.4">
      <c r="L28238" s="56">
        <f ca="1"/>
        <v>28237</v>
      </c>
      <c r="M28238" s="53">
        <f ca="1"/>
        <v>1977</v>
      </c>
      <c r="N28238" s="53">
        <f ca="1"/>
        <v>4</v>
      </c>
      <c r="O28238" s="53" t="str">
        <f ca="1"/>
        <v>1977-04</v>
      </c>
    </row>
    <row r="28239" spans="12:15" x14ac:dyDescent="0.4">
      <c r="L28239" s="56">
        <f ca="1"/>
        <v>28238</v>
      </c>
      <c r="M28239" s="53">
        <f ca="1"/>
        <v>1977</v>
      </c>
      <c r="N28239" s="53">
        <f ca="1"/>
        <v>4</v>
      </c>
      <c r="O28239" s="53" t="str">
        <f ca="1"/>
        <v>1977-04</v>
      </c>
    </row>
    <row r="28240" spans="12:15" x14ac:dyDescent="0.4">
      <c r="L28240" s="56">
        <f ca="1"/>
        <v>28239</v>
      </c>
      <c r="M28240" s="53">
        <f ca="1"/>
        <v>1977</v>
      </c>
      <c r="N28240" s="53">
        <f ca="1"/>
        <v>4</v>
      </c>
      <c r="O28240" s="53" t="str">
        <f ca="1"/>
        <v>1977-04</v>
      </c>
    </row>
    <row r="28241" spans="12:15" x14ac:dyDescent="0.4">
      <c r="L28241" s="56">
        <f ca="1"/>
        <v>28240</v>
      </c>
      <c r="M28241" s="53">
        <f ca="1"/>
        <v>1977</v>
      </c>
      <c r="N28241" s="53">
        <f ca="1"/>
        <v>4</v>
      </c>
      <c r="O28241" s="53" t="str">
        <f ca="1"/>
        <v>1977-04</v>
      </c>
    </row>
    <row r="28242" spans="12:15" x14ac:dyDescent="0.4">
      <c r="L28242" s="56">
        <f ca="1"/>
        <v>28241</v>
      </c>
      <c r="M28242" s="53">
        <f ca="1"/>
        <v>1977</v>
      </c>
      <c r="N28242" s="53">
        <f ca="1"/>
        <v>4</v>
      </c>
      <c r="O28242" s="53" t="str">
        <f ca="1"/>
        <v>1977-04</v>
      </c>
    </row>
    <row r="28243" spans="12:15" x14ac:dyDescent="0.4">
      <c r="L28243" s="56">
        <f ca="1"/>
        <v>28242</v>
      </c>
      <c r="M28243" s="53">
        <f ca="1"/>
        <v>1977</v>
      </c>
      <c r="N28243" s="53">
        <f ca="1"/>
        <v>4</v>
      </c>
      <c r="O28243" s="53" t="str">
        <f ca="1"/>
        <v>1977-04</v>
      </c>
    </row>
    <row r="28244" spans="12:15" x14ac:dyDescent="0.4">
      <c r="L28244" s="56">
        <f ca="1"/>
        <v>28243</v>
      </c>
      <c r="M28244" s="53">
        <f ca="1"/>
        <v>1977</v>
      </c>
      <c r="N28244" s="53">
        <f ca="1"/>
        <v>4</v>
      </c>
      <c r="O28244" s="53" t="str">
        <f ca="1"/>
        <v>1977-04</v>
      </c>
    </row>
    <row r="28245" spans="12:15" x14ac:dyDescent="0.4">
      <c r="L28245" s="56">
        <f ca="1"/>
        <v>28244</v>
      </c>
      <c r="M28245" s="53">
        <f ca="1"/>
        <v>1977</v>
      </c>
      <c r="N28245" s="53">
        <f ca="1"/>
        <v>4</v>
      </c>
      <c r="O28245" s="53" t="str">
        <f ca="1"/>
        <v>1977-04</v>
      </c>
    </row>
    <row r="28246" spans="12:15" x14ac:dyDescent="0.4">
      <c r="L28246" s="56">
        <f ca="1"/>
        <v>28245</v>
      </c>
      <c r="M28246" s="53">
        <f ca="1"/>
        <v>1977</v>
      </c>
      <c r="N28246" s="53">
        <f ca="1"/>
        <v>4</v>
      </c>
      <c r="O28246" s="53" t="str">
        <f ca="1"/>
        <v>1977-04</v>
      </c>
    </row>
    <row r="28247" spans="12:15" x14ac:dyDescent="0.4">
      <c r="L28247" s="56">
        <f ca="1"/>
        <v>28246</v>
      </c>
      <c r="M28247" s="53">
        <f ca="1"/>
        <v>1977</v>
      </c>
      <c r="N28247" s="53">
        <f ca="1"/>
        <v>5</v>
      </c>
      <c r="O28247" s="53" t="str">
        <f ca="1"/>
        <v>1977-05</v>
      </c>
    </row>
    <row r="28248" spans="12:15" x14ac:dyDescent="0.4">
      <c r="L28248" s="56">
        <f ca="1"/>
        <v>28247</v>
      </c>
      <c r="M28248" s="53">
        <f ca="1"/>
        <v>1977</v>
      </c>
      <c r="N28248" s="53">
        <f ca="1"/>
        <v>5</v>
      </c>
      <c r="O28248" s="53" t="str">
        <f ca="1"/>
        <v>1977-05</v>
      </c>
    </row>
    <row r="28249" spans="12:15" x14ac:dyDescent="0.4">
      <c r="L28249" s="56">
        <f ca="1"/>
        <v>28248</v>
      </c>
      <c r="M28249" s="53">
        <f ca="1"/>
        <v>1977</v>
      </c>
      <c r="N28249" s="53">
        <f ca="1"/>
        <v>5</v>
      </c>
      <c r="O28249" s="53" t="str">
        <f ca="1"/>
        <v>1977-05</v>
      </c>
    </row>
    <row r="28250" spans="12:15" x14ac:dyDescent="0.4">
      <c r="L28250" s="56">
        <f ca="1"/>
        <v>28249</v>
      </c>
      <c r="M28250" s="53">
        <f ca="1"/>
        <v>1977</v>
      </c>
      <c r="N28250" s="53">
        <f ca="1"/>
        <v>5</v>
      </c>
      <c r="O28250" s="53" t="str">
        <f ca="1"/>
        <v>1977-05</v>
      </c>
    </row>
    <row r="28251" spans="12:15" x14ac:dyDescent="0.4">
      <c r="L28251" s="56">
        <f ca="1"/>
        <v>28250</v>
      </c>
      <c r="M28251" s="53">
        <f ca="1"/>
        <v>1977</v>
      </c>
      <c r="N28251" s="53">
        <f ca="1"/>
        <v>5</v>
      </c>
      <c r="O28251" s="53" t="str">
        <f ca="1"/>
        <v>1977-05</v>
      </c>
    </row>
    <row r="28252" spans="12:15" x14ac:dyDescent="0.4">
      <c r="L28252" s="56">
        <f ca="1"/>
        <v>28251</v>
      </c>
      <c r="M28252" s="53">
        <f ca="1"/>
        <v>1977</v>
      </c>
      <c r="N28252" s="53">
        <f ca="1"/>
        <v>5</v>
      </c>
      <c r="O28252" s="53" t="str">
        <f ca="1"/>
        <v>1977-05</v>
      </c>
    </row>
    <row r="28253" spans="12:15" x14ac:dyDescent="0.4">
      <c r="L28253" s="56">
        <f ca="1"/>
        <v>28252</v>
      </c>
      <c r="M28253" s="53">
        <f ca="1"/>
        <v>1977</v>
      </c>
      <c r="N28253" s="53">
        <f ca="1"/>
        <v>5</v>
      </c>
      <c r="O28253" s="53" t="str">
        <f ca="1"/>
        <v>1977-05</v>
      </c>
    </row>
    <row r="28254" spans="12:15" x14ac:dyDescent="0.4">
      <c r="L28254" s="56">
        <f ca="1"/>
        <v>28253</v>
      </c>
      <c r="M28254" s="53">
        <f ca="1"/>
        <v>1977</v>
      </c>
      <c r="N28254" s="53">
        <f ca="1"/>
        <v>5</v>
      </c>
      <c r="O28254" s="53" t="str">
        <f ca="1"/>
        <v>1977-05</v>
      </c>
    </row>
    <row r="28255" spans="12:15" x14ac:dyDescent="0.4">
      <c r="L28255" s="56">
        <f ca="1"/>
        <v>28254</v>
      </c>
      <c r="M28255" s="53">
        <f ca="1"/>
        <v>1977</v>
      </c>
      <c r="N28255" s="53">
        <f ca="1"/>
        <v>5</v>
      </c>
      <c r="O28255" s="53" t="str">
        <f ca="1"/>
        <v>1977-05</v>
      </c>
    </row>
    <row r="28256" spans="12:15" x14ac:dyDescent="0.4">
      <c r="L28256" s="56">
        <f ca="1"/>
        <v>28255</v>
      </c>
      <c r="M28256" s="53">
        <f ca="1"/>
        <v>1977</v>
      </c>
      <c r="N28256" s="53">
        <f ca="1"/>
        <v>5</v>
      </c>
      <c r="O28256" s="53" t="str">
        <f ca="1"/>
        <v>1977-05</v>
      </c>
    </row>
    <row r="28257" spans="12:15" x14ac:dyDescent="0.4">
      <c r="L28257" s="56">
        <f ca="1"/>
        <v>28256</v>
      </c>
      <c r="M28257" s="53">
        <f ca="1"/>
        <v>1977</v>
      </c>
      <c r="N28257" s="53">
        <f ca="1"/>
        <v>5</v>
      </c>
      <c r="O28257" s="53" t="str">
        <f ca="1"/>
        <v>1977-05</v>
      </c>
    </row>
    <row r="28258" spans="12:15" x14ac:dyDescent="0.4">
      <c r="L28258" s="56">
        <f ca="1"/>
        <v>28257</v>
      </c>
      <c r="M28258" s="53">
        <f ca="1"/>
        <v>1977</v>
      </c>
      <c r="N28258" s="53">
        <f ca="1"/>
        <v>5</v>
      </c>
      <c r="O28258" s="53" t="str">
        <f ca="1"/>
        <v>1977-05</v>
      </c>
    </row>
    <row r="28259" spans="12:15" x14ac:dyDescent="0.4">
      <c r="L28259" s="56">
        <f ca="1"/>
        <v>28258</v>
      </c>
      <c r="M28259" s="53">
        <f ca="1"/>
        <v>1977</v>
      </c>
      <c r="N28259" s="53">
        <f ca="1"/>
        <v>5</v>
      </c>
      <c r="O28259" s="53" t="str">
        <f ca="1"/>
        <v>1977-05</v>
      </c>
    </row>
    <row r="28260" spans="12:15" x14ac:dyDescent="0.4">
      <c r="L28260" s="56">
        <f ca="1"/>
        <v>28259</v>
      </c>
      <c r="M28260" s="53">
        <f ca="1"/>
        <v>1977</v>
      </c>
      <c r="N28260" s="53">
        <f ca="1"/>
        <v>5</v>
      </c>
      <c r="O28260" s="53" t="str">
        <f ca="1"/>
        <v>1977-05</v>
      </c>
    </row>
    <row r="28261" spans="12:15" x14ac:dyDescent="0.4">
      <c r="L28261" s="56">
        <f ca="1"/>
        <v>28260</v>
      </c>
      <c r="M28261" s="53">
        <f ca="1"/>
        <v>1977</v>
      </c>
      <c r="N28261" s="53">
        <f ca="1"/>
        <v>5</v>
      </c>
      <c r="O28261" s="53" t="str">
        <f ca="1"/>
        <v>1977-05</v>
      </c>
    </row>
    <row r="28262" spans="12:15" x14ac:dyDescent="0.4">
      <c r="L28262" s="56">
        <f ca="1"/>
        <v>28261</v>
      </c>
      <c r="M28262" s="53">
        <f ca="1"/>
        <v>1977</v>
      </c>
      <c r="N28262" s="53">
        <f ca="1"/>
        <v>5</v>
      </c>
      <c r="O28262" s="53" t="str">
        <f ca="1"/>
        <v>1977-05</v>
      </c>
    </row>
    <row r="28263" spans="12:15" x14ac:dyDescent="0.4">
      <c r="L28263" s="56">
        <f ca="1"/>
        <v>28262</v>
      </c>
      <c r="M28263" s="53">
        <f ca="1"/>
        <v>1977</v>
      </c>
      <c r="N28263" s="53">
        <f ca="1"/>
        <v>5</v>
      </c>
      <c r="O28263" s="53" t="str">
        <f ca="1"/>
        <v>1977-05</v>
      </c>
    </row>
    <row r="28264" spans="12:15" x14ac:dyDescent="0.4">
      <c r="L28264" s="56">
        <f ca="1"/>
        <v>28263</v>
      </c>
      <c r="M28264" s="53">
        <f ca="1"/>
        <v>1977</v>
      </c>
      <c r="N28264" s="53">
        <f ca="1"/>
        <v>5</v>
      </c>
      <c r="O28264" s="53" t="str">
        <f ca="1"/>
        <v>1977-05</v>
      </c>
    </row>
    <row r="28265" spans="12:15" x14ac:dyDescent="0.4">
      <c r="L28265" s="56">
        <f ca="1"/>
        <v>28264</v>
      </c>
      <c r="M28265" s="53">
        <f ca="1"/>
        <v>1977</v>
      </c>
      <c r="N28265" s="53">
        <f ca="1"/>
        <v>5</v>
      </c>
      <c r="O28265" s="53" t="str">
        <f ca="1"/>
        <v>1977-05</v>
      </c>
    </row>
    <row r="28266" spans="12:15" x14ac:dyDescent="0.4">
      <c r="L28266" s="56">
        <f ca="1"/>
        <v>28265</v>
      </c>
      <c r="M28266" s="53">
        <f ca="1"/>
        <v>1977</v>
      </c>
      <c r="N28266" s="53">
        <f ca="1"/>
        <v>5</v>
      </c>
      <c r="O28266" s="53" t="str">
        <f ca="1"/>
        <v>1977-05</v>
      </c>
    </row>
    <row r="28267" spans="12:15" x14ac:dyDescent="0.4">
      <c r="L28267" s="56">
        <f ca="1"/>
        <v>28266</v>
      </c>
      <c r="M28267" s="53">
        <f ca="1"/>
        <v>1977</v>
      </c>
      <c r="N28267" s="53">
        <f ca="1"/>
        <v>5</v>
      </c>
      <c r="O28267" s="53" t="str">
        <f ca="1"/>
        <v>1977-05</v>
      </c>
    </row>
    <row r="28268" spans="12:15" x14ac:dyDescent="0.4">
      <c r="L28268" s="56">
        <f ca="1"/>
        <v>28267</v>
      </c>
      <c r="M28268" s="53">
        <f ca="1"/>
        <v>1977</v>
      </c>
      <c r="N28268" s="53">
        <f ca="1"/>
        <v>5</v>
      </c>
      <c r="O28268" s="53" t="str">
        <f ca="1"/>
        <v>1977-05</v>
      </c>
    </row>
    <row r="28269" spans="12:15" x14ac:dyDescent="0.4">
      <c r="L28269" s="56">
        <f ca="1"/>
        <v>28268</v>
      </c>
      <c r="M28269" s="53">
        <f ca="1"/>
        <v>1977</v>
      </c>
      <c r="N28269" s="53">
        <f ca="1"/>
        <v>5</v>
      </c>
      <c r="O28269" s="53" t="str">
        <f ca="1"/>
        <v>1977-05</v>
      </c>
    </row>
    <row r="28270" spans="12:15" x14ac:dyDescent="0.4">
      <c r="L28270" s="56">
        <f ca="1"/>
        <v>28269</v>
      </c>
      <c r="M28270" s="53">
        <f ca="1"/>
        <v>1977</v>
      </c>
      <c r="N28270" s="53">
        <f ca="1"/>
        <v>5</v>
      </c>
      <c r="O28270" s="53" t="str">
        <f ca="1"/>
        <v>1977-05</v>
      </c>
    </row>
    <row r="28271" spans="12:15" x14ac:dyDescent="0.4">
      <c r="L28271" s="56">
        <f ca="1"/>
        <v>28270</v>
      </c>
      <c r="M28271" s="53">
        <f ca="1"/>
        <v>1977</v>
      </c>
      <c r="N28271" s="53">
        <f ca="1"/>
        <v>5</v>
      </c>
      <c r="O28271" s="53" t="str">
        <f ca="1"/>
        <v>1977-05</v>
      </c>
    </row>
    <row r="28272" spans="12:15" x14ac:dyDescent="0.4">
      <c r="L28272" s="56">
        <f ca="1"/>
        <v>28271</v>
      </c>
      <c r="M28272" s="53">
        <f ca="1"/>
        <v>1977</v>
      </c>
      <c r="N28272" s="53">
        <f ca="1"/>
        <v>5</v>
      </c>
      <c r="O28272" s="53" t="str">
        <f ca="1"/>
        <v>1977-05</v>
      </c>
    </row>
    <row r="28273" spans="12:15" x14ac:dyDescent="0.4">
      <c r="L28273" s="56">
        <f ca="1"/>
        <v>28272</v>
      </c>
      <c r="M28273" s="53">
        <f ca="1"/>
        <v>1977</v>
      </c>
      <c r="N28273" s="53">
        <f ca="1"/>
        <v>5</v>
      </c>
      <c r="O28273" s="53" t="str">
        <f ca="1"/>
        <v>1977-05</v>
      </c>
    </row>
    <row r="28274" spans="12:15" x14ac:dyDescent="0.4">
      <c r="L28274" s="56">
        <f ca="1"/>
        <v>28273</v>
      </c>
      <c r="M28274" s="53">
        <f ca="1"/>
        <v>1977</v>
      </c>
      <c r="N28274" s="53">
        <f ca="1"/>
        <v>5</v>
      </c>
      <c r="O28274" s="53" t="str">
        <f ca="1"/>
        <v>1977-05</v>
      </c>
    </row>
    <row r="28275" spans="12:15" x14ac:dyDescent="0.4">
      <c r="L28275" s="56">
        <f ca="1"/>
        <v>28274</v>
      </c>
      <c r="M28275" s="53">
        <f ca="1"/>
        <v>1977</v>
      </c>
      <c r="N28275" s="53">
        <f ca="1"/>
        <v>5</v>
      </c>
      <c r="O28275" s="53" t="str">
        <f ca="1"/>
        <v>1977-05</v>
      </c>
    </row>
    <row r="28276" spans="12:15" x14ac:dyDescent="0.4">
      <c r="L28276" s="56">
        <f ca="1"/>
        <v>28275</v>
      </c>
      <c r="M28276" s="53">
        <f ca="1"/>
        <v>1977</v>
      </c>
      <c r="N28276" s="53">
        <f ca="1"/>
        <v>5</v>
      </c>
      <c r="O28276" s="53" t="str">
        <f ca="1"/>
        <v>1977-05</v>
      </c>
    </row>
    <row r="28277" spans="12:15" x14ac:dyDescent="0.4">
      <c r="L28277" s="56">
        <f ca="1"/>
        <v>28276</v>
      </c>
      <c r="M28277" s="53">
        <f ca="1"/>
        <v>1977</v>
      </c>
      <c r="N28277" s="53">
        <f ca="1"/>
        <v>5</v>
      </c>
      <c r="O28277" s="53" t="str">
        <f ca="1"/>
        <v>1977-05</v>
      </c>
    </row>
    <row r="28278" spans="12:15" x14ac:dyDescent="0.4">
      <c r="L28278" s="56">
        <f ca="1"/>
        <v>28277</v>
      </c>
      <c r="M28278" s="53">
        <f ca="1"/>
        <v>1977</v>
      </c>
      <c r="N28278" s="53">
        <f ca="1"/>
        <v>6</v>
      </c>
      <c r="O28278" s="53" t="str">
        <f ca="1"/>
        <v>1977-06</v>
      </c>
    </row>
    <row r="28279" spans="12:15" x14ac:dyDescent="0.4">
      <c r="L28279" s="56">
        <f ca="1"/>
        <v>28278</v>
      </c>
      <c r="M28279" s="53">
        <f ca="1"/>
        <v>1977</v>
      </c>
      <c r="N28279" s="53">
        <f ca="1"/>
        <v>6</v>
      </c>
      <c r="O28279" s="53" t="str">
        <f ca="1"/>
        <v>1977-06</v>
      </c>
    </row>
    <row r="28280" spans="12:15" x14ac:dyDescent="0.4">
      <c r="L28280" s="56">
        <f ca="1"/>
        <v>28279</v>
      </c>
      <c r="M28280" s="53">
        <f ca="1"/>
        <v>1977</v>
      </c>
      <c r="N28280" s="53">
        <f ca="1"/>
        <v>6</v>
      </c>
      <c r="O28280" s="53" t="str">
        <f ca="1"/>
        <v>1977-06</v>
      </c>
    </row>
    <row r="28281" spans="12:15" x14ac:dyDescent="0.4">
      <c r="L28281" s="56">
        <f ca="1"/>
        <v>28280</v>
      </c>
      <c r="M28281" s="53">
        <f ca="1"/>
        <v>1977</v>
      </c>
      <c r="N28281" s="53">
        <f ca="1"/>
        <v>6</v>
      </c>
      <c r="O28281" s="53" t="str">
        <f ca="1"/>
        <v>1977-06</v>
      </c>
    </row>
    <row r="28282" spans="12:15" x14ac:dyDescent="0.4">
      <c r="L28282" s="56">
        <f ca="1"/>
        <v>28281</v>
      </c>
      <c r="M28282" s="53">
        <f ca="1"/>
        <v>1977</v>
      </c>
      <c r="N28282" s="53">
        <f ca="1"/>
        <v>6</v>
      </c>
      <c r="O28282" s="53" t="str">
        <f ca="1"/>
        <v>1977-06</v>
      </c>
    </row>
    <row r="28283" spans="12:15" x14ac:dyDescent="0.4">
      <c r="L28283" s="56">
        <f ca="1"/>
        <v>28282</v>
      </c>
      <c r="M28283" s="53">
        <f ca="1"/>
        <v>1977</v>
      </c>
      <c r="N28283" s="53">
        <f ca="1"/>
        <v>6</v>
      </c>
      <c r="O28283" s="53" t="str">
        <f ca="1"/>
        <v>1977-06</v>
      </c>
    </row>
    <row r="28284" spans="12:15" x14ac:dyDescent="0.4">
      <c r="L28284" s="56">
        <f ca="1"/>
        <v>28283</v>
      </c>
      <c r="M28284" s="53">
        <f ca="1"/>
        <v>1977</v>
      </c>
      <c r="N28284" s="53">
        <f ca="1"/>
        <v>6</v>
      </c>
      <c r="O28284" s="53" t="str">
        <f ca="1"/>
        <v>1977-06</v>
      </c>
    </row>
    <row r="28285" spans="12:15" x14ac:dyDescent="0.4">
      <c r="L28285" s="56">
        <f ca="1"/>
        <v>28284</v>
      </c>
      <c r="M28285" s="53">
        <f ca="1"/>
        <v>1977</v>
      </c>
      <c r="N28285" s="53">
        <f ca="1"/>
        <v>6</v>
      </c>
      <c r="O28285" s="53" t="str">
        <f ca="1"/>
        <v>1977-06</v>
      </c>
    </row>
    <row r="28286" spans="12:15" x14ac:dyDescent="0.4">
      <c r="L28286" s="56">
        <f ca="1"/>
        <v>28285</v>
      </c>
      <c r="M28286" s="53">
        <f ca="1"/>
        <v>1977</v>
      </c>
      <c r="N28286" s="53">
        <f ca="1"/>
        <v>6</v>
      </c>
      <c r="O28286" s="53" t="str">
        <f ca="1"/>
        <v>1977-06</v>
      </c>
    </row>
    <row r="28287" spans="12:15" x14ac:dyDescent="0.4">
      <c r="L28287" s="56">
        <f ca="1"/>
        <v>28286</v>
      </c>
      <c r="M28287" s="53">
        <f ca="1"/>
        <v>1977</v>
      </c>
      <c r="N28287" s="53">
        <f ca="1"/>
        <v>6</v>
      </c>
      <c r="O28287" s="53" t="str">
        <f ca="1"/>
        <v>1977-06</v>
      </c>
    </row>
    <row r="28288" spans="12:15" x14ac:dyDescent="0.4">
      <c r="L28288" s="56">
        <f ca="1"/>
        <v>28287</v>
      </c>
      <c r="M28288" s="53">
        <f ca="1"/>
        <v>1977</v>
      </c>
      <c r="N28288" s="53">
        <f ca="1"/>
        <v>6</v>
      </c>
      <c r="O28288" s="53" t="str">
        <f ca="1"/>
        <v>1977-06</v>
      </c>
    </row>
    <row r="28289" spans="12:15" x14ac:dyDescent="0.4">
      <c r="L28289" s="56">
        <f ca="1"/>
        <v>28288</v>
      </c>
      <c r="M28289" s="53">
        <f ca="1"/>
        <v>1977</v>
      </c>
      <c r="N28289" s="53">
        <f ca="1"/>
        <v>6</v>
      </c>
      <c r="O28289" s="53" t="str">
        <f ca="1"/>
        <v>1977-06</v>
      </c>
    </row>
    <row r="28290" spans="12:15" x14ac:dyDescent="0.4">
      <c r="L28290" s="56">
        <f ca="1"/>
        <v>28289</v>
      </c>
      <c r="M28290" s="53">
        <f ca="1"/>
        <v>1977</v>
      </c>
      <c r="N28290" s="53">
        <f ca="1"/>
        <v>6</v>
      </c>
      <c r="O28290" s="53" t="str">
        <f ca="1"/>
        <v>1977-06</v>
      </c>
    </row>
    <row r="28291" spans="12:15" x14ac:dyDescent="0.4">
      <c r="L28291" s="56">
        <f ca="1"/>
        <v>28290</v>
      </c>
      <c r="M28291" s="53">
        <f ca="1"/>
        <v>1977</v>
      </c>
      <c r="N28291" s="53">
        <f ca="1"/>
        <v>6</v>
      </c>
      <c r="O28291" s="53" t="str">
        <f ca="1"/>
        <v>1977-06</v>
      </c>
    </row>
    <row r="28292" spans="12:15" x14ac:dyDescent="0.4">
      <c r="L28292" s="56">
        <f ca="1"/>
        <v>28291</v>
      </c>
      <c r="M28292" s="53">
        <f ca="1"/>
        <v>1977</v>
      </c>
      <c r="N28292" s="53">
        <f ca="1"/>
        <v>6</v>
      </c>
      <c r="O28292" s="53" t="str">
        <f ca="1"/>
        <v>1977-06</v>
      </c>
    </row>
    <row r="28293" spans="12:15" x14ac:dyDescent="0.4">
      <c r="L28293" s="56">
        <f ca="1"/>
        <v>28292</v>
      </c>
      <c r="M28293" s="53">
        <f ca="1"/>
        <v>1977</v>
      </c>
      <c r="N28293" s="53">
        <f ca="1"/>
        <v>6</v>
      </c>
      <c r="O28293" s="53" t="str">
        <f ca="1"/>
        <v>1977-06</v>
      </c>
    </row>
    <row r="28294" spans="12:15" x14ac:dyDescent="0.4">
      <c r="L28294" s="56">
        <f ca="1"/>
        <v>28293</v>
      </c>
      <c r="M28294" s="53">
        <f ca="1"/>
        <v>1977</v>
      </c>
      <c r="N28294" s="53">
        <f ca="1"/>
        <v>6</v>
      </c>
      <c r="O28294" s="53" t="str">
        <f ca="1"/>
        <v>1977-06</v>
      </c>
    </row>
    <row r="28295" spans="12:15" x14ac:dyDescent="0.4">
      <c r="L28295" s="56">
        <f ca="1"/>
        <v>28294</v>
      </c>
      <c r="M28295" s="53">
        <f ca="1"/>
        <v>1977</v>
      </c>
      <c r="N28295" s="53">
        <f ca="1"/>
        <v>6</v>
      </c>
      <c r="O28295" s="53" t="str">
        <f ca="1"/>
        <v>1977-06</v>
      </c>
    </row>
    <row r="28296" spans="12:15" x14ac:dyDescent="0.4">
      <c r="L28296" s="56">
        <f ca="1"/>
        <v>28295</v>
      </c>
      <c r="M28296" s="53">
        <f ca="1"/>
        <v>1977</v>
      </c>
      <c r="N28296" s="53">
        <f ca="1"/>
        <v>6</v>
      </c>
      <c r="O28296" s="53" t="str">
        <f ca="1"/>
        <v>1977-06</v>
      </c>
    </row>
    <row r="28297" spans="12:15" x14ac:dyDescent="0.4">
      <c r="L28297" s="56">
        <f ca="1"/>
        <v>28296</v>
      </c>
      <c r="M28297" s="53">
        <f ca="1"/>
        <v>1977</v>
      </c>
      <c r="N28297" s="53">
        <f ca="1"/>
        <v>6</v>
      </c>
      <c r="O28297" s="53" t="str">
        <f ca="1"/>
        <v>1977-06</v>
      </c>
    </row>
    <row r="28298" spans="12:15" x14ac:dyDescent="0.4">
      <c r="L28298" s="56">
        <f ca="1"/>
        <v>28297</v>
      </c>
      <c r="M28298" s="53">
        <f ca="1"/>
        <v>1977</v>
      </c>
      <c r="N28298" s="53">
        <f ca="1"/>
        <v>6</v>
      </c>
      <c r="O28298" s="53" t="str">
        <f ca="1"/>
        <v>1977-06</v>
      </c>
    </row>
    <row r="28299" spans="12:15" x14ac:dyDescent="0.4">
      <c r="L28299" s="56">
        <f ca="1"/>
        <v>28298</v>
      </c>
      <c r="M28299" s="53">
        <f ca="1"/>
        <v>1977</v>
      </c>
      <c r="N28299" s="53">
        <f ca="1"/>
        <v>6</v>
      </c>
      <c r="O28299" s="53" t="str">
        <f ca="1"/>
        <v>1977-06</v>
      </c>
    </row>
    <row r="28300" spans="12:15" x14ac:dyDescent="0.4">
      <c r="L28300" s="56">
        <f ca="1"/>
        <v>28299</v>
      </c>
      <c r="M28300" s="53">
        <f ca="1"/>
        <v>1977</v>
      </c>
      <c r="N28300" s="53">
        <f ca="1"/>
        <v>6</v>
      </c>
      <c r="O28300" s="53" t="str">
        <f ca="1"/>
        <v>1977-06</v>
      </c>
    </row>
    <row r="28301" spans="12:15" x14ac:dyDescent="0.4">
      <c r="L28301" s="56">
        <f ca="1"/>
        <v>28300</v>
      </c>
      <c r="M28301" s="53">
        <f ca="1"/>
        <v>1977</v>
      </c>
      <c r="N28301" s="53">
        <f ca="1"/>
        <v>6</v>
      </c>
      <c r="O28301" s="53" t="str">
        <f ca="1"/>
        <v>1977-06</v>
      </c>
    </row>
    <row r="28302" spans="12:15" x14ac:dyDescent="0.4">
      <c r="L28302" s="56">
        <f ca="1"/>
        <v>28301</v>
      </c>
      <c r="M28302" s="53">
        <f ca="1"/>
        <v>1977</v>
      </c>
      <c r="N28302" s="53">
        <f ca="1"/>
        <v>6</v>
      </c>
      <c r="O28302" s="53" t="str">
        <f ca="1"/>
        <v>1977-06</v>
      </c>
    </row>
    <row r="28303" spans="12:15" x14ac:dyDescent="0.4">
      <c r="L28303" s="56">
        <f ca="1"/>
        <v>28302</v>
      </c>
      <c r="M28303" s="53">
        <f ca="1"/>
        <v>1977</v>
      </c>
      <c r="N28303" s="53">
        <f ca="1"/>
        <v>6</v>
      </c>
      <c r="O28303" s="53" t="str">
        <f ca="1"/>
        <v>1977-06</v>
      </c>
    </row>
    <row r="28304" spans="12:15" x14ac:dyDescent="0.4">
      <c r="L28304" s="56">
        <f ca="1"/>
        <v>28303</v>
      </c>
      <c r="M28304" s="53">
        <f ca="1"/>
        <v>1977</v>
      </c>
      <c r="N28304" s="53">
        <f ca="1"/>
        <v>6</v>
      </c>
      <c r="O28304" s="53" t="str">
        <f ca="1"/>
        <v>1977-06</v>
      </c>
    </row>
    <row r="28305" spans="12:15" x14ac:dyDescent="0.4">
      <c r="L28305" s="56">
        <f ca="1"/>
        <v>28304</v>
      </c>
      <c r="M28305" s="53">
        <f ca="1"/>
        <v>1977</v>
      </c>
      <c r="N28305" s="53">
        <f ca="1"/>
        <v>6</v>
      </c>
      <c r="O28305" s="53" t="str">
        <f ca="1"/>
        <v>1977-06</v>
      </c>
    </row>
    <row r="28306" spans="12:15" x14ac:dyDescent="0.4">
      <c r="L28306" s="56">
        <f ca="1"/>
        <v>28305</v>
      </c>
      <c r="M28306" s="53">
        <f ca="1"/>
        <v>1977</v>
      </c>
      <c r="N28306" s="53">
        <f ca="1"/>
        <v>6</v>
      </c>
      <c r="O28306" s="53" t="str">
        <f ca="1"/>
        <v>1977-06</v>
      </c>
    </row>
    <row r="28307" spans="12:15" x14ac:dyDescent="0.4">
      <c r="L28307" s="56">
        <f ca="1"/>
        <v>28306</v>
      </c>
      <c r="M28307" s="53">
        <f ca="1"/>
        <v>1977</v>
      </c>
      <c r="N28307" s="53">
        <f ca="1"/>
        <v>6</v>
      </c>
      <c r="O28307" s="53" t="str">
        <f ca="1"/>
        <v>1977-06</v>
      </c>
    </row>
    <row r="28308" spans="12:15" x14ac:dyDescent="0.4">
      <c r="L28308" s="56">
        <f ca="1"/>
        <v>28307</v>
      </c>
      <c r="M28308" s="53">
        <f ca="1"/>
        <v>1977</v>
      </c>
      <c r="N28308" s="53">
        <f ca="1"/>
        <v>7</v>
      </c>
      <c r="O28308" s="53" t="str">
        <f ca="1"/>
        <v>1977-07</v>
      </c>
    </row>
    <row r="28309" spans="12:15" x14ac:dyDescent="0.4">
      <c r="L28309" s="56">
        <f ca="1"/>
        <v>28308</v>
      </c>
      <c r="M28309" s="53">
        <f ca="1"/>
        <v>1977</v>
      </c>
      <c r="N28309" s="53">
        <f ca="1"/>
        <v>7</v>
      </c>
      <c r="O28309" s="53" t="str">
        <f ca="1"/>
        <v>1977-07</v>
      </c>
    </row>
    <row r="28310" spans="12:15" x14ac:dyDescent="0.4">
      <c r="L28310" s="56">
        <f ca="1"/>
        <v>28309</v>
      </c>
      <c r="M28310" s="53">
        <f ca="1"/>
        <v>1977</v>
      </c>
      <c r="N28310" s="53">
        <f ca="1"/>
        <v>7</v>
      </c>
      <c r="O28310" s="53" t="str">
        <f ca="1"/>
        <v>1977-07</v>
      </c>
    </row>
    <row r="28311" spans="12:15" x14ac:dyDescent="0.4">
      <c r="L28311" s="56">
        <f ca="1"/>
        <v>28310</v>
      </c>
      <c r="M28311" s="53">
        <f ca="1"/>
        <v>1977</v>
      </c>
      <c r="N28311" s="53">
        <f ca="1"/>
        <v>7</v>
      </c>
      <c r="O28311" s="53" t="str">
        <f ca="1"/>
        <v>1977-07</v>
      </c>
    </row>
    <row r="28312" spans="12:15" x14ac:dyDescent="0.4">
      <c r="L28312" s="56">
        <f ca="1"/>
        <v>28311</v>
      </c>
      <c r="M28312" s="53">
        <f ca="1"/>
        <v>1977</v>
      </c>
      <c r="N28312" s="53">
        <f ca="1"/>
        <v>7</v>
      </c>
      <c r="O28312" s="53" t="str">
        <f ca="1"/>
        <v>1977-07</v>
      </c>
    </row>
    <row r="28313" spans="12:15" x14ac:dyDescent="0.4">
      <c r="L28313" s="56">
        <f ca="1"/>
        <v>28312</v>
      </c>
      <c r="M28313" s="53">
        <f ca="1"/>
        <v>1977</v>
      </c>
      <c r="N28313" s="53">
        <f ca="1"/>
        <v>7</v>
      </c>
      <c r="O28313" s="53" t="str">
        <f ca="1"/>
        <v>1977-07</v>
      </c>
    </row>
    <row r="28314" spans="12:15" x14ac:dyDescent="0.4">
      <c r="L28314" s="56">
        <f ca="1"/>
        <v>28313</v>
      </c>
      <c r="M28314" s="53">
        <f ca="1"/>
        <v>1977</v>
      </c>
      <c r="N28314" s="53">
        <f ca="1"/>
        <v>7</v>
      </c>
      <c r="O28314" s="53" t="str">
        <f ca="1"/>
        <v>1977-07</v>
      </c>
    </row>
    <row r="28315" spans="12:15" x14ac:dyDescent="0.4">
      <c r="L28315" s="56">
        <f ca="1"/>
        <v>28314</v>
      </c>
      <c r="M28315" s="53">
        <f ca="1"/>
        <v>1977</v>
      </c>
      <c r="N28315" s="53">
        <f ca="1"/>
        <v>7</v>
      </c>
      <c r="O28315" s="53" t="str">
        <f ca="1"/>
        <v>1977-07</v>
      </c>
    </row>
    <row r="28316" spans="12:15" x14ac:dyDescent="0.4">
      <c r="L28316" s="56">
        <f ca="1"/>
        <v>28315</v>
      </c>
      <c r="M28316" s="53">
        <f ca="1"/>
        <v>1977</v>
      </c>
      <c r="N28316" s="53">
        <f ca="1"/>
        <v>7</v>
      </c>
      <c r="O28316" s="53" t="str">
        <f ca="1"/>
        <v>1977-07</v>
      </c>
    </row>
    <row r="28317" spans="12:15" x14ac:dyDescent="0.4">
      <c r="L28317" s="56">
        <f ca="1"/>
        <v>28316</v>
      </c>
      <c r="M28317" s="53">
        <f ca="1"/>
        <v>1977</v>
      </c>
      <c r="N28317" s="53">
        <f ca="1"/>
        <v>7</v>
      </c>
      <c r="O28317" s="53" t="str">
        <f ca="1"/>
        <v>1977-07</v>
      </c>
    </row>
    <row r="28318" spans="12:15" x14ac:dyDescent="0.4">
      <c r="L28318" s="56">
        <f ca="1"/>
        <v>28317</v>
      </c>
      <c r="M28318" s="53">
        <f ca="1"/>
        <v>1977</v>
      </c>
      <c r="N28318" s="53">
        <f ca="1"/>
        <v>7</v>
      </c>
      <c r="O28318" s="53" t="str">
        <f ca="1"/>
        <v>1977-07</v>
      </c>
    </row>
    <row r="28319" spans="12:15" x14ac:dyDescent="0.4">
      <c r="L28319" s="56">
        <f ca="1"/>
        <v>28318</v>
      </c>
      <c r="M28319" s="53">
        <f ca="1"/>
        <v>1977</v>
      </c>
      <c r="N28319" s="53">
        <f ca="1"/>
        <v>7</v>
      </c>
      <c r="O28319" s="53" t="str">
        <f ca="1"/>
        <v>1977-07</v>
      </c>
    </row>
    <row r="28320" spans="12:15" x14ac:dyDescent="0.4">
      <c r="L28320" s="56">
        <f ca="1"/>
        <v>28319</v>
      </c>
      <c r="M28320" s="53">
        <f ca="1"/>
        <v>1977</v>
      </c>
      <c r="N28320" s="53">
        <f ca="1"/>
        <v>7</v>
      </c>
      <c r="O28320" s="53" t="str">
        <f ca="1"/>
        <v>1977-07</v>
      </c>
    </row>
    <row r="28321" spans="12:15" x14ac:dyDescent="0.4">
      <c r="L28321" s="56">
        <f ca="1"/>
        <v>28320</v>
      </c>
      <c r="M28321" s="53">
        <f ca="1"/>
        <v>1977</v>
      </c>
      <c r="N28321" s="53">
        <f ca="1"/>
        <v>7</v>
      </c>
      <c r="O28321" s="53" t="str">
        <f ca="1"/>
        <v>1977-07</v>
      </c>
    </row>
    <row r="28322" spans="12:15" x14ac:dyDescent="0.4">
      <c r="L28322" s="56">
        <f ca="1"/>
        <v>28321</v>
      </c>
      <c r="M28322" s="53">
        <f ca="1"/>
        <v>1977</v>
      </c>
      <c r="N28322" s="53">
        <f ca="1"/>
        <v>7</v>
      </c>
      <c r="O28322" s="53" t="str">
        <f ca="1"/>
        <v>1977-07</v>
      </c>
    </row>
    <row r="28323" spans="12:15" x14ac:dyDescent="0.4">
      <c r="L28323" s="56">
        <f ca="1"/>
        <v>28322</v>
      </c>
      <c r="M28323" s="53">
        <f ca="1"/>
        <v>1977</v>
      </c>
      <c r="N28323" s="53">
        <f ca="1"/>
        <v>7</v>
      </c>
      <c r="O28323" s="53" t="str">
        <f ca="1"/>
        <v>1977-07</v>
      </c>
    </row>
    <row r="28324" spans="12:15" x14ac:dyDescent="0.4">
      <c r="L28324" s="56">
        <f ca="1"/>
        <v>28323</v>
      </c>
      <c r="M28324" s="53">
        <f ca="1"/>
        <v>1977</v>
      </c>
      <c r="N28324" s="53">
        <f ca="1"/>
        <v>7</v>
      </c>
      <c r="O28324" s="53" t="str">
        <f ca="1"/>
        <v>1977-07</v>
      </c>
    </row>
    <row r="28325" spans="12:15" x14ac:dyDescent="0.4">
      <c r="L28325" s="56">
        <f ca="1"/>
        <v>28324</v>
      </c>
      <c r="M28325" s="53">
        <f ca="1"/>
        <v>1977</v>
      </c>
      <c r="N28325" s="53">
        <f ca="1"/>
        <v>7</v>
      </c>
      <c r="O28325" s="53" t="str">
        <f ca="1"/>
        <v>1977-07</v>
      </c>
    </row>
    <row r="28326" spans="12:15" x14ac:dyDescent="0.4">
      <c r="L28326" s="56">
        <f ca="1"/>
        <v>28325</v>
      </c>
      <c r="M28326" s="53">
        <f ca="1"/>
        <v>1977</v>
      </c>
      <c r="N28326" s="53">
        <f ca="1"/>
        <v>7</v>
      </c>
      <c r="O28326" s="53" t="str">
        <f ca="1"/>
        <v>1977-07</v>
      </c>
    </row>
    <row r="28327" spans="12:15" x14ac:dyDescent="0.4">
      <c r="L28327" s="56">
        <f ca="1"/>
        <v>28326</v>
      </c>
      <c r="M28327" s="53">
        <f ca="1"/>
        <v>1977</v>
      </c>
      <c r="N28327" s="53">
        <f ca="1"/>
        <v>7</v>
      </c>
      <c r="O28327" s="53" t="str">
        <f ca="1"/>
        <v>1977-07</v>
      </c>
    </row>
    <row r="28328" spans="12:15" x14ac:dyDescent="0.4">
      <c r="L28328" s="56">
        <f ca="1"/>
        <v>28327</v>
      </c>
      <c r="M28328" s="53">
        <f ca="1"/>
        <v>1977</v>
      </c>
      <c r="N28328" s="53">
        <f ca="1"/>
        <v>7</v>
      </c>
      <c r="O28328" s="53" t="str">
        <f ca="1"/>
        <v>1977-07</v>
      </c>
    </row>
    <row r="28329" spans="12:15" x14ac:dyDescent="0.4">
      <c r="L28329" s="56">
        <f ca="1"/>
        <v>28328</v>
      </c>
      <c r="M28329" s="53">
        <f ca="1"/>
        <v>1977</v>
      </c>
      <c r="N28329" s="53">
        <f ca="1"/>
        <v>7</v>
      </c>
      <c r="O28329" s="53" t="str">
        <f ca="1"/>
        <v>1977-07</v>
      </c>
    </row>
    <row r="28330" spans="12:15" x14ac:dyDescent="0.4">
      <c r="L28330" s="56">
        <f ca="1"/>
        <v>28329</v>
      </c>
      <c r="M28330" s="53">
        <f ca="1"/>
        <v>1977</v>
      </c>
      <c r="N28330" s="53">
        <f ca="1"/>
        <v>7</v>
      </c>
      <c r="O28330" s="53" t="str">
        <f ca="1"/>
        <v>1977-07</v>
      </c>
    </row>
    <row r="28331" spans="12:15" x14ac:dyDescent="0.4">
      <c r="L28331" s="56">
        <f ca="1"/>
        <v>28330</v>
      </c>
      <c r="M28331" s="53">
        <f ca="1"/>
        <v>1977</v>
      </c>
      <c r="N28331" s="53">
        <f ca="1"/>
        <v>7</v>
      </c>
      <c r="O28331" s="53" t="str">
        <f ca="1"/>
        <v>1977-07</v>
      </c>
    </row>
    <row r="28332" spans="12:15" x14ac:dyDescent="0.4">
      <c r="L28332" s="56">
        <f ca="1"/>
        <v>28331</v>
      </c>
      <c r="M28332" s="53">
        <f ca="1"/>
        <v>1977</v>
      </c>
      <c r="N28332" s="53">
        <f ca="1"/>
        <v>7</v>
      </c>
      <c r="O28332" s="53" t="str">
        <f ca="1"/>
        <v>1977-07</v>
      </c>
    </row>
    <row r="28333" spans="12:15" x14ac:dyDescent="0.4">
      <c r="L28333" s="56">
        <f ca="1"/>
        <v>28332</v>
      </c>
      <c r="M28333" s="53">
        <f ca="1"/>
        <v>1977</v>
      </c>
      <c r="N28333" s="53">
        <f ca="1"/>
        <v>7</v>
      </c>
      <c r="O28333" s="53" t="str">
        <f ca="1"/>
        <v>1977-07</v>
      </c>
    </row>
    <row r="28334" spans="12:15" x14ac:dyDescent="0.4">
      <c r="L28334" s="56">
        <f ca="1"/>
        <v>28333</v>
      </c>
      <c r="M28334" s="53">
        <f ca="1"/>
        <v>1977</v>
      </c>
      <c r="N28334" s="53">
        <f ca="1"/>
        <v>7</v>
      </c>
      <c r="O28334" s="53" t="str">
        <f ca="1"/>
        <v>1977-07</v>
      </c>
    </row>
    <row r="28335" spans="12:15" x14ac:dyDescent="0.4">
      <c r="L28335" s="56">
        <f ca="1"/>
        <v>28334</v>
      </c>
      <c r="M28335" s="53">
        <f ca="1"/>
        <v>1977</v>
      </c>
      <c r="N28335" s="53">
        <f ca="1"/>
        <v>7</v>
      </c>
      <c r="O28335" s="53" t="str">
        <f ca="1"/>
        <v>1977-07</v>
      </c>
    </row>
    <row r="28336" spans="12:15" x14ac:dyDescent="0.4">
      <c r="L28336" s="56">
        <f ca="1"/>
        <v>28335</v>
      </c>
      <c r="M28336" s="53">
        <f ca="1"/>
        <v>1977</v>
      </c>
      <c r="N28336" s="53">
        <f ca="1"/>
        <v>7</v>
      </c>
      <c r="O28336" s="53" t="str">
        <f ca="1"/>
        <v>1977-07</v>
      </c>
    </row>
    <row r="28337" spans="12:15" x14ac:dyDescent="0.4">
      <c r="L28337" s="56">
        <f ca="1"/>
        <v>28336</v>
      </c>
      <c r="M28337" s="53">
        <f ca="1"/>
        <v>1977</v>
      </c>
      <c r="N28337" s="53">
        <f ca="1"/>
        <v>7</v>
      </c>
      <c r="O28337" s="53" t="str">
        <f ca="1"/>
        <v>1977-07</v>
      </c>
    </row>
    <row r="28338" spans="12:15" x14ac:dyDescent="0.4">
      <c r="L28338" s="56">
        <f ca="1"/>
        <v>28337</v>
      </c>
      <c r="M28338" s="53">
        <f ca="1"/>
        <v>1977</v>
      </c>
      <c r="N28338" s="53">
        <f ca="1"/>
        <v>7</v>
      </c>
      <c r="O28338" s="53" t="str">
        <f ca="1"/>
        <v>1977-07</v>
      </c>
    </row>
    <row r="28339" spans="12:15" x14ac:dyDescent="0.4">
      <c r="L28339" s="56">
        <f ca="1"/>
        <v>28338</v>
      </c>
      <c r="M28339" s="53">
        <f ca="1"/>
        <v>1977</v>
      </c>
      <c r="N28339" s="53">
        <f ca="1"/>
        <v>8</v>
      </c>
      <c r="O28339" s="53" t="str">
        <f ca="1"/>
        <v>1977-08</v>
      </c>
    </row>
    <row r="28340" spans="12:15" x14ac:dyDescent="0.4">
      <c r="L28340" s="56">
        <f ca="1"/>
        <v>28339</v>
      </c>
      <c r="M28340" s="53">
        <f ca="1"/>
        <v>1977</v>
      </c>
      <c r="N28340" s="53">
        <f ca="1"/>
        <v>8</v>
      </c>
      <c r="O28340" s="53" t="str">
        <f ca="1"/>
        <v>1977-08</v>
      </c>
    </row>
    <row r="28341" spans="12:15" x14ac:dyDescent="0.4">
      <c r="L28341" s="56">
        <f ca="1"/>
        <v>28340</v>
      </c>
      <c r="M28341" s="53">
        <f ca="1"/>
        <v>1977</v>
      </c>
      <c r="N28341" s="53">
        <f ca="1"/>
        <v>8</v>
      </c>
      <c r="O28341" s="53" t="str">
        <f ca="1"/>
        <v>1977-08</v>
      </c>
    </row>
    <row r="28342" spans="12:15" x14ac:dyDescent="0.4">
      <c r="L28342" s="56">
        <f ca="1"/>
        <v>28341</v>
      </c>
      <c r="M28342" s="53">
        <f ca="1"/>
        <v>1977</v>
      </c>
      <c r="N28342" s="53">
        <f ca="1"/>
        <v>8</v>
      </c>
      <c r="O28342" s="53" t="str">
        <f ca="1"/>
        <v>1977-08</v>
      </c>
    </row>
    <row r="28343" spans="12:15" x14ac:dyDescent="0.4">
      <c r="L28343" s="56">
        <f ca="1"/>
        <v>28342</v>
      </c>
      <c r="M28343" s="53">
        <f ca="1"/>
        <v>1977</v>
      </c>
      <c r="N28343" s="53">
        <f ca="1"/>
        <v>8</v>
      </c>
      <c r="O28343" s="53" t="str">
        <f ca="1"/>
        <v>1977-08</v>
      </c>
    </row>
    <row r="28344" spans="12:15" x14ac:dyDescent="0.4">
      <c r="L28344" s="56">
        <f ca="1"/>
        <v>28343</v>
      </c>
      <c r="M28344" s="53">
        <f ca="1"/>
        <v>1977</v>
      </c>
      <c r="N28344" s="53">
        <f ca="1"/>
        <v>8</v>
      </c>
      <c r="O28344" s="53" t="str">
        <f ca="1"/>
        <v>1977-08</v>
      </c>
    </row>
    <row r="28345" spans="12:15" x14ac:dyDescent="0.4">
      <c r="L28345" s="56">
        <f ca="1"/>
        <v>28344</v>
      </c>
      <c r="M28345" s="53">
        <f ca="1"/>
        <v>1977</v>
      </c>
      <c r="N28345" s="53">
        <f ca="1"/>
        <v>8</v>
      </c>
      <c r="O28345" s="53" t="str">
        <f ca="1"/>
        <v>1977-08</v>
      </c>
    </row>
    <row r="28346" spans="12:15" x14ac:dyDescent="0.4">
      <c r="L28346" s="56">
        <f ca="1"/>
        <v>28345</v>
      </c>
      <c r="M28346" s="53">
        <f ca="1"/>
        <v>1977</v>
      </c>
      <c r="N28346" s="53">
        <f ca="1"/>
        <v>8</v>
      </c>
      <c r="O28346" s="53" t="str">
        <f ca="1"/>
        <v>1977-08</v>
      </c>
    </row>
    <row r="28347" spans="12:15" x14ac:dyDescent="0.4">
      <c r="L28347" s="56">
        <f ca="1"/>
        <v>28346</v>
      </c>
      <c r="M28347" s="53">
        <f ca="1"/>
        <v>1977</v>
      </c>
      <c r="N28347" s="53">
        <f ca="1"/>
        <v>8</v>
      </c>
      <c r="O28347" s="53" t="str">
        <f ca="1"/>
        <v>1977-08</v>
      </c>
    </row>
    <row r="28348" spans="12:15" x14ac:dyDescent="0.4">
      <c r="L28348" s="56">
        <f ca="1"/>
        <v>28347</v>
      </c>
      <c r="M28348" s="53">
        <f ca="1"/>
        <v>1977</v>
      </c>
      <c r="N28348" s="53">
        <f ca="1"/>
        <v>8</v>
      </c>
      <c r="O28348" s="53" t="str">
        <f ca="1"/>
        <v>1977-08</v>
      </c>
    </row>
    <row r="28349" spans="12:15" x14ac:dyDescent="0.4">
      <c r="L28349" s="56">
        <f ca="1"/>
        <v>28348</v>
      </c>
      <c r="M28349" s="53">
        <f ca="1"/>
        <v>1977</v>
      </c>
      <c r="N28349" s="53">
        <f ca="1"/>
        <v>8</v>
      </c>
      <c r="O28349" s="53" t="str">
        <f ca="1"/>
        <v>1977-08</v>
      </c>
    </row>
    <row r="28350" spans="12:15" x14ac:dyDescent="0.4">
      <c r="L28350" s="56">
        <f ca="1"/>
        <v>28349</v>
      </c>
      <c r="M28350" s="53">
        <f ca="1"/>
        <v>1977</v>
      </c>
      <c r="N28350" s="53">
        <f ca="1"/>
        <v>8</v>
      </c>
      <c r="O28350" s="53" t="str">
        <f ca="1"/>
        <v>1977-08</v>
      </c>
    </row>
    <row r="28351" spans="12:15" x14ac:dyDescent="0.4">
      <c r="L28351" s="56">
        <f ca="1"/>
        <v>28350</v>
      </c>
      <c r="M28351" s="53">
        <f ca="1"/>
        <v>1977</v>
      </c>
      <c r="N28351" s="53">
        <f ca="1"/>
        <v>8</v>
      </c>
      <c r="O28351" s="53" t="str">
        <f ca="1"/>
        <v>1977-08</v>
      </c>
    </row>
    <row r="28352" spans="12:15" x14ac:dyDescent="0.4">
      <c r="L28352" s="56">
        <f ca="1"/>
        <v>28351</v>
      </c>
      <c r="M28352" s="53">
        <f ca="1"/>
        <v>1977</v>
      </c>
      <c r="N28352" s="53">
        <f ca="1"/>
        <v>8</v>
      </c>
      <c r="O28352" s="53" t="str">
        <f ca="1"/>
        <v>1977-08</v>
      </c>
    </row>
    <row r="28353" spans="12:15" x14ac:dyDescent="0.4">
      <c r="L28353" s="56">
        <f ca="1"/>
        <v>28352</v>
      </c>
      <c r="M28353" s="53">
        <f ca="1"/>
        <v>1977</v>
      </c>
      <c r="N28353" s="53">
        <f ca="1"/>
        <v>8</v>
      </c>
      <c r="O28353" s="53" t="str">
        <f ca="1"/>
        <v>1977-08</v>
      </c>
    </row>
    <row r="28354" spans="12:15" x14ac:dyDescent="0.4">
      <c r="L28354" s="56">
        <f ca="1"/>
        <v>28353</v>
      </c>
      <c r="M28354" s="53">
        <f ca="1"/>
        <v>1977</v>
      </c>
      <c r="N28354" s="53">
        <f ca="1"/>
        <v>8</v>
      </c>
      <c r="O28354" s="53" t="str">
        <f ca="1"/>
        <v>1977-08</v>
      </c>
    </row>
    <row r="28355" spans="12:15" x14ac:dyDescent="0.4">
      <c r="L28355" s="56">
        <f ca="1"/>
        <v>28354</v>
      </c>
      <c r="M28355" s="53">
        <f ca="1"/>
        <v>1977</v>
      </c>
      <c r="N28355" s="53">
        <f ca="1"/>
        <v>8</v>
      </c>
      <c r="O28355" s="53" t="str">
        <f ca="1"/>
        <v>1977-08</v>
      </c>
    </row>
    <row r="28356" spans="12:15" x14ac:dyDescent="0.4">
      <c r="L28356" s="56">
        <f ca="1"/>
        <v>28355</v>
      </c>
      <c r="M28356" s="53">
        <f ca="1"/>
        <v>1977</v>
      </c>
      <c r="N28356" s="53">
        <f ca="1"/>
        <v>8</v>
      </c>
      <c r="O28356" s="53" t="str">
        <f ca="1"/>
        <v>1977-08</v>
      </c>
    </row>
    <row r="28357" spans="12:15" x14ac:dyDescent="0.4">
      <c r="L28357" s="56">
        <f ca="1"/>
        <v>28356</v>
      </c>
      <c r="M28357" s="53">
        <f ca="1"/>
        <v>1977</v>
      </c>
      <c r="N28357" s="53">
        <f ca="1"/>
        <v>8</v>
      </c>
      <c r="O28357" s="53" t="str">
        <f ca="1"/>
        <v>1977-08</v>
      </c>
    </row>
    <row r="28358" spans="12:15" x14ac:dyDescent="0.4">
      <c r="L28358" s="56">
        <f ca="1"/>
        <v>28357</v>
      </c>
      <c r="M28358" s="53">
        <f ca="1"/>
        <v>1977</v>
      </c>
      <c r="N28358" s="53">
        <f ca="1"/>
        <v>8</v>
      </c>
      <c r="O28358" s="53" t="str">
        <f ca="1"/>
        <v>1977-08</v>
      </c>
    </row>
    <row r="28359" spans="12:15" x14ac:dyDescent="0.4">
      <c r="L28359" s="56">
        <f ca="1"/>
        <v>28358</v>
      </c>
      <c r="M28359" s="53">
        <f ca="1"/>
        <v>1977</v>
      </c>
      <c r="N28359" s="53">
        <f ca="1"/>
        <v>8</v>
      </c>
      <c r="O28359" s="53" t="str">
        <f ca="1"/>
        <v>1977-08</v>
      </c>
    </row>
    <row r="28360" spans="12:15" x14ac:dyDescent="0.4">
      <c r="L28360" s="56">
        <f ca="1"/>
        <v>28359</v>
      </c>
      <c r="M28360" s="53">
        <f ca="1"/>
        <v>1977</v>
      </c>
      <c r="N28360" s="53">
        <f ca="1"/>
        <v>8</v>
      </c>
      <c r="O28360" s="53" t="str">
        <f ca="1"/>
        <v>1977-08</v>
      </c>
    </row>
    <row r="28361" spans="12:15" x14ac:dyDescent="0.4">
      <c r="L28361" s="56">
        <f ca="1"/>
        <v>28360</v>
      </c>
      <c r="M28361" s="53">
        <f ca="1"/>
        <v>1977</v>
      </c>
      <c r="N28361" s="53">
        <f ca="1"/>
        <v>8</v>
      </c>
      <c r="O28361" s="53" t="str">
        <f ca="1"/>
        <v>1977-08</v>
      </c>
    </row>
    <row r="28362" spans="12:15" x14ac:dyDescent="0.4">
      <c r="L28362" s="56">
        <f ca="1"/>
        <v>28361</v>
      </c>
      <c r="M28362" s="53">
        <f ca="1"/>
        <v>1977</v>
      </c>
      <c r="N28362" s="53">
        <f ca="1"/>
        <v>8</v>
      </c>
      <c r="O28362" s="53" t="str">
        <f ca="1"/>
        <v>1977-08</v>
      </c>
    </row>
    <row r="28363" spans="12:15" x14ac:dyDescent="0.4">
      <c r="L28363" s="56">
        <f ca="1"/>
        <v>28362</v>
      </c>
      <c r="M28363" s="53">
        <f ca="1"/>
        <v>1977</v>
      </c>
      <c r="N28363" s="53">
        <f ca="1"/>
        <v>8</v>
      </c>
      <c r="O28363" s="53" t="str">
        <f ca="1"/>
        <v>1977-08</v>
      </c>
    </row>
    <row r="28364" spans="12:15" x14ac:dyDescent="0.4">
      <c r="L28364" s="56">
        <f ca="1"/>
        <v>28363</v>
      </c>
      <c r="M28364" s="53">
        <f ca="1"/>
        <v>1977</v>
      </c>
      <c r="N28364" s="53">
        <f ca="1"/>
        <v>8</v>
      </c>
      <c r="O28364" s="53" t="str">
        <f ca="1"/>
        <v>1977-08</v>
      </c>
    </row>
    <row r="28365" spans="12:15" x14ac:dyDescent="0.4">
      <c r="L28365" s="56">
        <f ca="1"/>
        <v>28364</v>
      </c>
      <c r="M28365" s="53">
        <f ca="1"/>
        <v>1977</v>
      </c>
      <c r="N28365" s="53">
        <f ca="1"/>
        <v>8</v>
      </c>
      <c r="O28365" s="53" t="str">
        <f ca="1"/>
        <v>1977-08</v>
      </c>
    </row>
    <row r="28366" spans="12:15" x14ac:dyDescent="0.4">
      <c r="L28366" s="56">
        <f ca="1"/>
        <v>28365</v>
      </c>
      <c r="M28366" s="53">
        <f ca="1"/>
        <v>1977</v>
      </c>
      <c r="N28366" s="53">
        <f ca="1"/>
        <v>8</v>
      </c>
      <c r="O28366" s="53" t="str">
        <f ca="1"/>
        <v>1977-08</v>
      </c>
    </row>
    <row r="28367" spans="12:15" x14ac:dyDescent="0.4">
      <c r="L28367" s="56">
        <f ca="1"/>
        <v>28366</v>
      </c>
      <c r="M28367" s="53">
        <f ca="1"/>
        <v>1977</v>
      </c>
      <c r="N28367" s="53">
        <f ca="1"/>
        <v>8</v>
      </c>
      <c r="O28367" s="53" t="str">
        <f ca="1"/>
        <v>1977-08</v>
      </c>
    </row>
    <row r="28368" spans="12:15" x14ac:dyDescent="0.4">
      <c r="L28368" s="56">
        <f ca="1"/>
        <v>28367</v>
      </c>
      <c r="M28368" s="53">
        <f ca="1"/>
        <v>1977</v>
      </c>
      <c r="N28368" s="53">
        <f ca="1"/>
        <v>8</v>
      </c>
      <c r="O28368" s="53" t="str">
        <f ca="1"/>
        <v>1977-08</v>
      </c>
    </row>
    <row r="28369" spans="12:15" x14ac:dyDescent="0.4">
      <c r="L28369" s="56">
        <f ca="1"/>
        <v>28368</v>
      </c>
      <c r="M28369" s="53">
        <f ca="1"/>
        <v>1977</v>
      </c>
      <c r="N28369" s="53">
        <f ca="1"/>
        <v>8</v>
      </c>
      <c r="O28369" s="53" t="str">
        <f ca="1"/>
        <v>1977-08</v>
      </c>
    </row>
    <row r="28370" spans="12:15" x14ac:dyDescent="0.4">
      <c r="L28370" s="56">
        <f ca="1"/>
        <v>28369</v>
      </c>
      <c r="M28370" s="53">
        <f ca="1"/>
        <v>1977</v>
      </c>
      <c r="N28370" s="53">
        <f ca="1"/>
        <v>9</v>
      </c>
      <c r="O28370" s="53" t="str">
        <f ca="1"/>
        <v>1977-09</v>
      </c>
    </row>
    <row r="28371" spans="12:15" x14ac:dyDescent="0.4">
      <c r="L28371" s="56">
        <f ca="1"/>
        <v>28370</v>
      </c>
      <c r="M28371" s="53">
        <f ca="1"/>
        <v>1977</v>
      </c>
      <c r="N28371" s="53">
        <f ca="1"/>
        <v>9</v>
      </c>
      <c r="O28371" s="53" t="str">
        <f ca="1"/>
        <v>1977-09</v>
      </c>
    </row>
    <row r="28372" spans="12:15" x14ac:dyDescent="0.4">
      <c r="L28372" s="56">
        <f ca="1"/>
        <v>28371</v>
      </c>
      <c r="M28372" s="53">
        <f ca="1"/>
        <v>1977</v>
      </c>
      <c r="N28372" s="53">
        <f ca="1"/>
        <v>9</v>
      </c>
      <c r="O28372" s="53" t="str">
        <f ca="1"/>
        <v>1977-09</v>
      </c>
    </row>
    <row r="28373" spans="12:15" x14ac:dyDescent="0.4">
      <c r="L28373" s="56">
        <f ca="1"/>
        <v>28372</v>
      </c>
      <c r="M28373" s="53">
        <f ca="1"/>
        <v>1977</v>
      </c>
      <c r="N28373" s="53">
        <f ca="1"/>
        <v>9</v>
      </c>
      <c r="O28373" s="53" t="str">
        <f ca="1"/>
        <v>1977-09</v>
      </c>
    </row>
    <row r="28374" spans="12:15" x14ac:dyDescent="0.4">
      <c r="L28374" s="56">
        <f ca="1"/>
        <v>28373</v>
      </c>
      <c r="M28374" s="53">
        <f ca="1"/>
        <v>1977</v>
      </c>
      <c r="N28374" s="53">
        <f ca="1"/>
        <v>9</v>
      </c>
      <c r="O28374" s="53" t="str">
        <f ca="1"/>
        <v>1977-09</v>
      </c>
    </row>
    <row r="28375" spans="12:15" x14ac:dyDescent="0.4">
      <c r="L28375" s="56">
        <f ca="1"/>
        <v>28374</v>
      </c>
      <c r="M28375" s="53">
        <f ca="1"/>
        <v>1977</v>
      </c>
      <c r="N28375" s="53">
        <f ca="1"/>
        <v>9</v>
      </c>
      <c r="O28375" s="53" t="str">
        <f ca="1"/>
        <v>1977-09</v>
      </c>
    </row>
    <row r="28376" spans="12:15" x14ac:dyDescent="0.4">
      <c r="L28376" s="56">
        <f ca="1"/>
        <v>28375</v>
      </c>
      <c r="M28376" s="53">
        <f ca="1"/>
        <v>1977</v>
      </c>
      <c r="N28376" s="53">
        <f ca="1"/>
        <v>9</v>
      </c>
      <c r="O28376" s="53" t="str">
        <f ca="1"/>
        <v>1977-09</v>
      </c>
    </row>
    <row r="28377" spans="12:15" x14ac:dyDescent="0.4">
      <c r="L28377" s="56">
        <f ca="1"/>
        <v>28376</v>
      </c>
      <c r="M28377" s="53">
        <f ca="1"/>
        <v>1977</v>
      </c>
      <c r="N28377" s="53">
        <f ca="1"/>
        <v>9</v>
      </c>
      <c r="O28377" s="53" t="str">
        <f ca="1"/>
        <v>1977-09</v>
      </c>
    </row>
    <row r="28378" spans="12:15" x14ac:dyDescent="0.4">
      <c r="L28378" s="56">
        <f ca="1"/>
        <v>28377</v>
      </c>
      <c r="M28378" s="53">
        <f ca="1"/>
        <v>1977</v>
      </c>
      <c r="N28378" s="53">
        <f ca="1"/>
        <v>9</v>
      </c>
      <c r="O28378" s="53" t="str">
        <f ca="1"/>
        <v>1977-09</v>
      </c>
    </row>
    <row r="28379" spans="12:15" x14ac:dyDescent="0.4">
      <c r="L28379" s="56">
        <f ca="1"/>
        <v>28378</v>
      </c>
      <c r="M28379" s="53">
        <f ca="1"/>
        <v>1977</v>
      </c>
      <c r="N28379" s="53">
        <f ca="1"/>
        <v>9</v>
      </c>
      <c r="O28379" s="53" t="str">
        <f ca="1"/>
        <v>1977-09</v>
      </c>
    </row>
    <row r="28380" spans="12:15" x14ac:dyDescent="0.4">
      <c r="L28380" s="56">
        <f ca="1"/>
        <v>28379</v>
      </c>
      <c r="M28380" s="53">
        <f ca="1"/>
        <v>1977</v>
      </c>
      <c r="N28380" s="53">
        <f ca="1"/>
        <v>9</v>
      </c>
      <c r="O28380" s="53" t="str">
        <f ca="1"/>
        <v>1977-09</v>
      </c>
    </row>
    <row r="28381" spans="12:15" x14ac:dyDescent="0.4">
      <c r="L28381" s="56">
        <f ca="1"/>
        <v>28380</v>
      </c>
      <c r="M28381" s="53">
        <f ca="1"/>
        <v>1977</v>
      </c>
      <c r="N28381" s="53">
        <f ca="1"/>
        <v>9</v>
      </c>
      <c r="O28381" s="53" t="str">
        <f ca="1"/>
        <v>1977-09</v>
      </c>
    </row>
    <row r="28382" spans="12:15" x14ac:dyDescent="0.4">
      <c r="L28382" s="56">
        <f ca="1"/>
        <v>28381</v>
      </c>
      <c r="M28382" s="53">
        <f ca="1"/>
        <v>1977</v>
      </c>
      <c r="N28382" s="53">
        <f ca="1"/>
        <v>9</v>
      </c>
      <c r="O28382" s="53" t="str">
        <f ca="1"/>
        <v>1977-09</v>
      </c>
    </row>
    <row r="28383" spans="12:15" x14ac:dyDescent="0.4">
      <c r="L28383" s="56">
        <f ca="1"/>
        <v>28382</v>
      </c>
      <c r="M28383" s="53">
        <f ca="1"/>
        <v>1977</v>
      </c>
      <c r="N28383" s="53">
        <f ca="1"/>
        <v>9</v>
      </c>
      <c r="O28383" s="53" t="str">
        <f ca="1"/>
        <v>1977-09</v>
      </c>
    </row>
    <row r="28384" spans="12:15" x14ac:dyDescent="0.4">
      <c r="L28384" s="56">
        <f ca="1"/>
        <v>28383</v>
      </c>
      <c r="M28384" s="53">
        <f ca="1"/>
        <v>1977</v>
      </c>
      <c r="N28384" s="53">
        <f ca="1"/>
        <v>9</v>
      </c>
      <c r="O28384" s="53" t="str">
        <f ca="1"/>
        <v>1977-09</v>
      </c>
    </row>
    <row r="28385" spans="12:15" x14ac:dyDescent="0.4">
      <c r="L28385" s="56">
        <f ca="1"/>
        <v>28384</v>
      </c>
      <c r="M28385" s="53">
        <f ca="1"/>
        <v>1977</v>
      </c>
      <c r="N28385" s="53">
        <f ca="1"/>
        <v>9</v>
      </c>
      <c r="O28385" s="53" t="str">
        <f ca="1"/>
        <v>1977-09</v>
      </c>
    </row>
    <row r="28386" spans="12:15" x14ac:dyDescent="0.4">
      <c r="L28386" s="56">
        <f ca="1"/>
        <v>28385</v>
      </c>
      <c r="M28386" s="53">
        <f ca="1"/>
        <v>1977</v>
      </c>
      <c r="N28386" s="53">
        <f ca="1"/>
        <v>9</v>
      </c>
      <c r="O28386" s="53" t="str">
        <f ca="1"/>
        <v>1977-09</v>
      </c>
    </row>
    <row r="28387" spans="12:15" x14ac:dyDescent="0.4">
      <c r="L28387" s="56">
        <f ca="1"/>
        <v>28386</v>
      </c>
      <c r="M28387" s="53">
        <f ca="1"/>
        <v>1977</v>
      </c>
      <c r="N28387" s="53">
        <f ca="1"/>
        <v>9</v>
      </c>
      <c r="O28387" s="53" t="str">
        <f ca="1"/>
        <v>1977-09</v>
      </c>
    </row>
    <row r="28388" spans="12:15" x14ac:dyDescent="0.4">
      <c r="L28388" s="56">
        <f ca="1"/>
        <v>28387</v>
      </c>
      <c r="M28388" s="53">
        <f ca="1"/>
        <v>1977</v>
      </c>
      <c r="N28388" s="53">
        <f ca="1"/>
        <v>9</v>
      </c>
      <c r="O28388" s="53" t="str">
        <f ca="1"/>
        <v>1977-09</v>
      </c>
    </row>
    <row r="28389" spans="12:15" x14ac:dyDescent="0.4">
      <c r="L28389" s="56">
        <f ca="1"/>
        <v>28388</v>
      </c>
      <c r="M28389" s="53">
        <f ca="1"/>
        <v>1977</v>
      </c>
      <c r="N28389" s="53">
        <f ca="1"/>
        <v>9</v>
      </c>
      <c r="O28389" s="53" t="str">
        <f ca="1"/>
        <v>1977-09</v>
      </c>
    </row>
    <row r="28390" spans="12:15" x14ac:dyDescent="0.4">
      <c r="L28390" s="56">
        <f ca="1"/>
        <v>28389</v>
      </c>
      <c r="M28390" s="53">
        <f ca="1"/>
        <v>1977</v>
      </c>
      <c r="N28390" s="53">
        <f ca="1"/>
        <v>9</v>
      </c>
      <c r="O28390" s="53" t="str">
        <f ca="1"/>
        <v>1977-09</v>
      </c>
    </row>
    <row r="28391" spans="12:15" x14ac:dyDescent="0.4">
      <c r="L28391" s="56">
        <f ca="1"/>
        <v>28390</v>
      </c>
      <c r="M28391" s="53">
        <f ca="1"/>
        <v>1977</v>
      </c>
      <c r="N28391" s="53">
        <f ca="1"/>
        <v>9</v>
      </c>
      <c r="O28391" s="53" t="str">
        <f ca="1"/>
        <v>1977-09</v>
      </c>
    </row>
    <row r="28392" spans="12:15" x14ac:dyDescent="0.4">
      <c r="L28392" s="56">
        <f ca="1"/>
        <v>28391</v>
      </c>
      <c r="M28392" s="53">
        <f ca="1"/>
        <v>1977</v>
      </c>
      <c r="N28392" s="53">
        <f ca="1"/>
        <v>9</v>
      </c>
      <c r="O28392" s="53" t="str">
        <f ca="1"/>
        <v>1977-09</v>
      </c>
    </row>
    <row r="28393" spans="12:15" x14ac:dyDescent="0.4">
      <c r="L28393" s="56">
        <f ca="1"/>
        <v>28392</v>
      </c>
      <c r="M28393" s="53">
        <f ca="1"/>
        <v>1977</v>
      </c>
      <c r="N28393" s="53">
        <f ca="1"/>
        <v>9</v>
      </c>
      <c r="O28393" s="53" t="str">
        <f ca="1"/>
        <v>1977-09</v>
      </c>
    </row>
    <row r="28394" spans="12:15" x14ac:dyDescent="0.4">
      <c r="L28394" s="56">
        <f ca="1"/>
        <v>28393</v>
      </c>
      <c r="M28394" s="53">
        <f ca="1"/>
        <v>1977</v>
      </c>
      <c r="N28394" s="53">
        <f ca="1"/>
        <v>9</v>
      </c>
      <c r="O28394" s="53" t="str">
        <f ca="1"/>
        <v>1977-09</v>
      </c>
    </row>
    <row r="28395" spans="12:15" x14ac:dyDescent="0.4">
      <c r="L28395" s="56">
        <f ca="1"/>
        <v>28394</v>
      </c>
      <c r="M28395" s="53">
        <f ca="1"/>
        <v>1977</v>
      </c>
      <c r="N28395" s="53">
        <f ca="1"/>
        <v>9</v>
      </c>
      <c r="O28395" s="53" t="str">
        <f ca="1"/>
        <v>1977-09</v>
      </c>
    </row>
    <row r="28396" spans="12:15" x14ac:dyDescent="0.4">
      <c r="L28396" s="56">
        <f ca="1"/>
        <v>28395</v>
      </c>
      <c r="M28396" s="53">
        <f ca="1"/>
        <v>1977</v>
      </c>
      <c r="N28396" s="53">
        <f ca="1"/>
        <v>9</v>
      </c>
      <c r="O28396" s="53" t="str">
        <f ca="1"/>
        <v>1977-09</v>
      </c>
    </row>
    <row r="28397" spans="12:15" x14ac:dyDescent="0.4">
      <c r="L28397" s="56">
        <f ca="1"/>
        <v>28396</v>
      </c>
      <c r="M28397" s="53">
        <f ca="1"/>
        <v>1977</v>
      </c>
      <c r="N28397" s="53">
        <f ca="1"/>
        <v>9</v>
      </c>
      <c r="O28397" s="53" t="str">
        <f ca="1"/>
        <v>1977-09</v>
      </c>
    </row>
    <row r="28398" spans="12:15" x14ac:dyDescent="0.4">
      <c r="L28398" s="56">
        <f ca="1"/>
        <v>28397</v>
      </c>
      <c r="M28398" s="53">
        <f ca="1"/>
        <v>1977</v>
      </c>
      <c r="N28398" s="53">
        <f ca="1"/>
        <v>9</v>
      </c>
      <c r="O28398" s="53" t="str">
        <f ca="1"/>
        <v>1977-09</v>
      </c>
    </row>
    <row r="28399" spans="12:15" x14ac:dyDescent="0.4">
      <c r="L28399" s="56">
        <f ca="1"/>
        <v>28398</v>
      </c>
      <c r="M28399" s="53">
        <f ca="1"/>
        <v>1977</v>
      </c>
      <c r="N28399" s="53">
        <f ca="1"/>
        <v>9</v>
      </c>
      <c r="O28399" s="53" t="str">
        <f ca="1"/>
        <v>1977-09</v>
      </c>
    </row>
    <row r="28400" spans="12:15" x14ac:dyDescent="0.4">
      <c r="L28400" s="56">
        <f ca="1"/>
        <v>28399</v>
      </c>
      <c r="M28400" s="53">
        <f ca="1"/>
        <v>1977</v>
      </c>
      <c r="N28400" s="53">
        <f ca="1"/>
        <v>10</v>
      </c>
      <c r="O28400" s="53" t="str">
        <f ca="1"/>
        <v>1977-10</v>
      </c>
    </row>
    <row r="28401" spans="12:15" x14ac:dyDescent="0.4">
      <c r="L28401" s="56">
        <f ca="1"/>
        <v>28400</v>
      </c>
      <c r="M28401" s="53">
        <f ca="1"/>
        <v>1977</v>
      </c>
      <c r="N28401" s="53">
        <f ca="1"/>
        <v>10</v>
      </c>
      <c r="O28401" s="53" t="str">
        <f ca="1"/>
        <v>1977-10</v>
      </c>
    </row>
    <row r="28402" spans="12:15" x14ac:dyDescent="0.4">
      <c r="L28402" s="56">
        <f ca="1"/>
        <v>28401</v>
      </c>
      <c r="M28402" s="53">
        <f ca="1"/>
        <v>1977</v>
      </c>
      <c r="N28402" s="53">
        <f ca="1"/>
        <v>10</v>
      </c>
      <c r="O28402" s="53" t="str">
        <f ca="1"/>
        <v>1977-10</v>
      </c>
    </row>
    <row r="28403" spans="12:15" x14ac:dyDescent="0.4">
      <c r="L28403" s="56">
        <f ca="1"/>
        <v>28402</v>
      </c>
      <c r="M28403" s="53">
        <f ca="1"/>
        <v>1977</v>
      </c>
      <c r="N28403" s="53">
        <f ca="1"/>
        <v>10</v>
      </c>
      <c r="O28403" s="53" t="str">
        <f ca="1"/>
        <v>1977-10</v>
      </c>
    </row>
    <row r="28404" spans="12:15" x14ac:dyDescent="0.4">
      <c r="L28404" s="56">
        <f ca="1"/>
        <v>28403</v>
      </c>
      <c r="M28404" s="53">
        <f ca="1"/>
        <v>1977</v>
      </c>
      <c r="N28404" s="53">
        <f ca="1"/>
        <v>10</v>
      </c>
      <c r="O28404" s="53" t="str">
        <f ca="1"/>
        <v>1977-10</v>
      </c>
    </row>
    <row r="28405" spans="12:15" x14ac:dyDescent="0.4">
      <c r="L28405" s="56">
        <f ca="1"/>
        <v>28404</v>
      </c>
      <c r="M28405" s="53">
        <f ca="1"/>
        <v>1977</v>
      </c>
      <c r="N28405" s="53">
        <f ca="1"/>
        <v>10</v>
      </c>
      <c r="O28405" s="53" t="str">
        <f ca="1"/>
        <v>1977-10</v>
      </c>
    </row>
    <row r="28406" spans="12:15" x14ac:dyDescent="0.4">
      <c r="L28406" s="56">
        <f ca="1"/>
        <v>28405</v>
      </c>
      <c r="M28406" s="53">
        <f ca="1"/>
        <v>1977</v>
      </c>
      <c r="N28406" s="53">
        <f ca="1"/>
        <v>10</v>
      </c>
      <c r="O28406" s="53" t="str">
        <f ca="1"/>
        <v>1977-10</v>
      </c>
    </row>
    <row r="28407" spans="12:15" x14ac:dyDescent="0.4">
      <c r="L28407" s="56">
        <f ca="1"/>
        <v>28406</v>
      </c>
      <c r="M28407" s="53">
        <f ca="1"/>
        <v>1977</v>
      </c>
      <c r="N28407" s="53">
        <f ca="1"/>
        <v>10</v>
      </c>
      <c r="O28407" s="53" t="str">
        <f ca="1"/>
        <v>1977-10</v>
      </c>
    </row>
    <row r="28408" spans="12:15" x14ac:dyDescent="0.4">
      <c r="L28408" s="56">
        <f ca="1"/>
        <v>28407</v>
      </c>
      <c r="M28408" s="53">
        <f ca="1"/>
        <v>1977</v>
      </c>
      <c r="N28408" s="53">
        <f ca="1"/>
        <v>10</v>
      </c>
      <c r="O28408" s="53" t="str">
        <f ca="1"/>
        <v>1977-10</v>
      </c>
    </row>
    <row r="28409" spans="12:15" x14ac:dyDescent="0.4">
      <c r="L28409" s="56">
        <f ca="1"/>
        <v>28408</v>
      </c>
      <c r="M28409" s="53">
        <f ca="1"/>
        <v>1977</v>
      </c>
      <c r="N28409" s="53">
        <f ca="1"/>
        <v>10</v>
      </c>
      <c r="O28409" s="53" t="str">
        <f ca="1"/>
        <v>1977-10</v>
      </c>
    </row>
    <row r="28410" spans="12:15" x14ac:dyDescent="0.4">
      <c r="L28410" s="56">
        <f ca="1"/>
        <v>28409</v>
      </c>
      <c r="M28410" s="53">
        <f ca="1"/>
        <v>1977</v>
      </c>
      <c r="N28410" s="53">
        <f ca="1"/>
        <v>10</v>
      </c>
      <c r="O28410" s="53" t="str">
        <f ca="1"/>
        <v>1977-10</v>
      </c>
    </row>
    <row r="28411" spans="12:15" x14ac:dyDescent="0.4">
      <c r="L28411" s="56">
        <f ca="1"/>
        <v>28410</v>
      </c>
      <c r="M28411" s="53">
        <f ca="1"/>
        <v>1977</v>
      </c>
      <c r="N28411" s="53">
        <f ca="1"/>
        <v>10</v>
      </c>
      <c r="O28411" s="53" t="str">
        <f ca="1"/>
        <v>1977-10</v>
      </c>
    </row>
    <row r="28412" spans="12:15" x14ac:dyDescent="0.4">
      <c r="L28412" s="56">
        <f ca="1"/>
        <v>28411</v>
      </c>
      <c r="M28412" s="53">
        <f ca="1"/>
        <v>1977</v>
      </c>
      <c r="N28412" s="53">
        <f ca="1"/>
        <v>10</v>
      </c>
      <c r="O28412" s="53" t="str">
        <f ca="1"/>
        <v>1977-10</v>
      </c>
    </row>
    <row r="28413" spans="12:15" x14ac:dyDescent="0.4">
      <c r="L28413" s="56">
        <f ca="1"/>
        <v>28412</v>
      </c>
      <c r="M28413" s="53">
        <f ca="1"/>
        <v>1977</v>
      </c>
      <c r="N28413" s="53">
        <f ca="1"/>
        <v>10</v>
      </c>
      <c r="O28413" s="53" t="str">
        <f ca="1"/>
        <v>1977-10</v>
      </c>
    </row>
    <row r="28414" spans="12:15" x14ac:dyDescent="0.4">
      <c r="L28414" s="56">
        <f ca="1"/>
        <v>28413</v>
      </c>
      <c r="M28414" s="53">
        <f ca="1"/>
        <v>1977</v>
      </c>
      <c r="N28414" s="53">
        <f ca="1"/>
        <v>10</v>
      </c>
      <c r="O28414" s="53" t="str">
        <f ca="1"/>
        <v>1977-10</v>
      </c>
    </row>
    <row r="28415" spans="12:15" x14ac:dyDescent="0.4">
      <c r="L28415" s="56">
        <f ca="1"/>
        <v>28414</v>
      </c>
      <c r="M28415" s="53">
        <f ca="1"/>
        <v>1977</v>
      </c>
      <c r="N28415" s="53">
        <f ca="1"/>
        <v>10</v>
      </c>
      <c r="O28415" s="53" t="str">
        <f ca="1"/>
        <v>1977-10</v>
      </c>
    </row>
    <row r="28416" spans="12:15" x14ac:dyDescent="0.4">
      <c r="L28416" s="56">
        <f ca="1"/>
        <v>28415</v>
      </c>
      <c r="M28416" s="53">
        <f ca="1"/>
        <v>1977</v>
      </c>
      <c r="N28416" s="53">
        <f ca="1"/>
        <v>10</v>
      </c>
      <c r="O28416" s="53" t="str">
        <f ca="1"/>
        <v>1977-10</v>
      </c>
    </row>
    <row r="28417" spans="12:15" x14ac:dyDescent="0.4">
      <c r="L28417" s="56">
        <f ca="1"/>
        <v>28416</v>
      </c>
      <c r="M28417" s="53">
        <f ca="1"/>
        <v>1977</v>
      </c>
      <c r="N28417" s="53">
        <f ca="1"/>
        <v>10</v>
      </c>
      <c r="O28417" s="53" t="str">
        <f ca="1"/>
        <v>1977-10</v>
      </c>
    </row>
    <row r="28418" spans="12:15" x14ac:dyDescent="0.4">
      <c r="L28418" s="56">
        <f ca="1"/>
        <v>28417</v>
      </c>
      <c r="M28418" s="53">
        <f ca="1"/>
        <v>1977</v>
      </c>
      <c r="N28418" s="53">
        <f ca="1"/>
        <v>10</v>
      </c>
      <c r="O28418" s="53" t="str">
        <f ca="1"/>
        <v>1977-10</v>
      </c>
    </row>
    <row r="28419" spans="12:15" x14ac:dyDescent="0.4">
      <c r="L28419" s="56">
        <f ca="1"/>
        <v>28418</v>
      </c>
      <c r="M28419" s="53">
        <f ca="1"/>
        <v>1977</v>
      </c>
      <c r="N28419" s="53">
        <f ca="1"/>
        <v>10</v>
      </c>
      <c r="O28419" s="53" t="str">
        <f ca="1"/>
        <v>1977-10</v>
      </c>
    </row>
    <row r="28420" spans="12:15" x14ac:dyDescent="0.4">
      <c r="L28420" s="56">
        <f ca="1"/>
        <v>28419</v>
      </c>
      <c r="M28420" s="53">
        <f ca="1"/>
        <v>1977</v>
      </c>
      <c r="N28420" s="53">
        <f ca="1"/>
        <v>10</v>
      </c>
      <c r="O28420" s="53" t="str">
        <f ca="1"/>
        <v>1977-10</v>
      </c>
    </row>
    <row r="28421" spans="12:15" x14ac:dyDescent="0.4">
      <c r="L28421" s="56">
        <f ca="1"/>
        <v>28420</v>
      </c>
      <c r="M28421" s="53">
        <f ca="1"/>
        <v>1977</v>
      </c>
      <c r="N28421" s="53">
        <f ca="1"/>
        <v>10</v>
      </c>
      <c r="O28421" s="53" t="str">
        <f ca="1"/>
        <v>1977-10</v>
      </c>
    </row>
    <row r="28422" spans="12:15" x14ac:dyDescent="0.4">
      <c r="L28422" s="56">
        <f ca="1"/>
        <v>28421</v>
      </c>
      <c r="M28422" s="53">
        <f ca="1"/>
        <v>1977</v>
      </c>
      <c r="N28422" s="53">
        <f ca="1"/>
        <v>10</v>
      </c>
      <c r="O28422" s="53" t="str">
        <f ca="1"/>
        <v>1977-10</v>
      </c>
    </row>
    <row r="28423" spans="12:15" x14ac:dyDescent="0.4">
      <c r="L28423" s="56">
        <f ca="1"/>
        <v>28422</v>
      </c>
      <c r="M28423" s="53">
        <f ca="1"/>
        <v>1977</v>
      </c>
      <c r="N28423" s="53">
        <f ca="1"/>
        <v>10</v>
      </c>
      <c r="O28423" s="53" t="str">
        <f ca="1"/>
        <v>1977-10</v>
      </c>
    </row>
    <row r="28424" spans="12:15" x14ac:dyDescent="0.4">
      <c r="L28424" s="56">
        <f ca="1"/>
        <v>28423</v>
      </c>
      <c r="M28424" s="53">
        <f ca="1"/>
        <v>1977</v>
      </c>
      <c r="N28424" s="53">
        <f ca="1"/>
        <v>10</v>
      </c>
      <c r="O28424" s="53" t="str">
        <f ca="1"/>
        <v>1977-10</v>
      </c>
    </row>
    <row r="28425" spans="12:15" x14ac:dyDescent="0.4">
      <c r="L28425" s="56">
        <f ca="1"/>
        <v>28424</v>
      </c>
      <c r="M28425" s="53">
        <f ca="1"/>
        <v>1977</v>
      </c>
      <c r="N28425" s="53">
        <f ca="1"/>
        <v>10</v>
      </c>
      <c r="O28425" s="53" t="str">
        <f ca="1"/>
        <v>1977-10</v>
      </c>
    </row>
    <row r="28426" spans="12:15" x14ac:dyDescent="0.4">
      <c r="L28426" s="56">
        <f ca="1"/>
        <v>28425</v>
      </c>
      <c r="M28426" s="53">
        <f ca="1"/>
        <v>1977</v>
      </c>
      <c r="N28426" s="53">
        <f ca="1"/>
        <v>10</v>
      </c>
      <c r="O28426" s="53" t="str">
        <f ca="1"/>
        <v>1977-10</v>
      </c>
    </row>
    <row r="28427" spans="12:15" x14ac:dyDescent="0.4">
      <c r="L28427" s="56">
        <f ca="1"/>
        <v>28426</v>
      </c>
      <c r="M28427" s="53">
        <f ca="1"/>
        <v>1977</v>
      </c>
      <c r="N28427" s="53">
        <f ca="1"/>
        <v>10</v>
      </c>
      <c r="O28427" s="53" t="str">
        <f ca="1"/>
        <v>1977-10</v>
      </c>
    </row>
    <row r="28428" spans="12:15" x14ac:dyDescent="0.4">
      <c r="L28428" s="56">
        <f ca="1"/>
        <v>28427</v>
      </c>
      <c r="M28428" s="53">
        <f ca="1"/>
        <v>1977</v>
      </c>
      <c r="N28428" s="53">
        <f ca="1"/>
        <v>10</v>
      </c>
      <c r="O28428" s="53" t="str">
        <f ca="1"/>
        <v>1977-10</v>
      </c>
    </row>
    <row r="28429" spans="12:15" x14ac:dyDescent="0.4">
      <c r="L28429" s="56">
        <f ca="1"/>
        <v>28428</v>
      </c>
      <c r="M28429" s="53">
        <f ca="1"/>
        <v>1977</v>
      </c>
      <c r="N28429" s="53">
        <f ca="1"/>
        <v>10</v>
      </c>
      <c r="O28429" s="53" t="str">
        <f ca="1"/>
        <v>1977-10</v>
      </c>
    </row>
    <row r="28430" spans="12:15" x14ac:dyDescent="0.4">
      <c r="L28430" s="56">
        <f ca="1"/>
        <v>28429</v>
      </c>
      <c r="M28430" s="53">
        <f ca="1"/>
        <v>1977</v>
      </c>
      <c r="N28430" s="53">
        <f ca="1"/>
        <v>10</v>
      </c>
      <c r="O28430" s="53" t="str">
        <f ca="1"/>
        <v>1977-10</v>
      </c>
    </row>
    <row r="28431" spans="12:15" x14ac:dyDescent="0.4">
      <c r="L28431" s="56">
        <f ca="1"/>
        <v>28430</v>
      </c>
      <c r="M28431" s="53">
        <f ca="1"/>
        <v>1977</v>
      </c>
      <c r="N28431" s="53">
        <f ca="1"/>
        <v>11</v>
      </c>
      <c r="O28431" s="53" t="str">
        <f ca="1"/>
        <v>1977-11</v>
      </c>
    </row>
    <row r="28432" spans="12:15" x14ac:dyDescent="0.4">
      <c r="L28432" s="56">
        <f ca="1"/>
        <v>28431</v>
      </c>
      <c r="M28432" s="53">
        <f ca="1"/>
        <v>1977</v>
      </c>
      <c r="N28432" s="53">
        <f ca="1"/>
        <v>11</v>
      </c>
      <c r="O28432" s="53" t="str">
        <f ca="1"/>
        <v>1977-11</v>
      </c>
    </row>
    <row r="28433" spans="12:15" x14ac:dyDescent="0.4">
      <c r="L28433" s="56">
        <f ca="1"/>
        <v>28432</v>
      </c>
      <c r="M28433" s="53">
        <f ca="1"/>
        <v>1977</v>
      </c>
      <c r="N28433" s="53">
        <f ca="1"/>
        <v>11</v>
      </c>
      <c r="O28433" s="53" t="str">
        <f ca="1"/>
        <v>1977-11</v>
      </c>
    </row>
    <row r="28434" spans="12:15" x14ac:dyDescent="0.4">
      <c r="L28434" s="56">
        <f ca="1"/>
        <v>28433</v>
      </c>
      <c r="M28434" s="53">
        <f ca="1"/>
        <v>1977</v>
      </c>
      <c r="N28434" s="53">
        <f ca="1"/>
        <v>11</v>
      </c>
      <c r="O28434" s="53" t="str">
        <f ca="1"/>
        <v>1977-11</v>
      </c>
    </row>
    <row r="28435" spans="12:15" x14ac:dyDescent="0.4">
      <c r="L28435" s="56">
        <f ca="1"/>
        <v>28434</v>
      </c>
      <c r="M28435" s="53">
        <f ca="1"/>
        <v>1977</v>
      </c>
      <c r="N28435" s="53">
        <f ca="1"/>
        <v>11</v>
      </c>
      <c r="O28435" s="53" t="str">
        <f ca="1"/>
        <v>1977-11</v>
      </c>
    </row>
    <row r="28436" spans="12:15" x14ac:dyDescent="0.4">
      <c r="L28436" s="56">
        <f ca="1"/>
        <v>28435</v>
      </c>
      <c r="M28436" s="53">
        <f ca="1"/>
        <v>1977</v>
      </c>
      <c r="N28436" s="53">
        <f ca="1"/>
        <v>11</v>
      </c>
      <c r="O28436" s="53" t="str">
        <f ca="1"/>
        <v>1977-11</v>
      </c>
    </row>
    <row r="28437" spans="12:15" x14ac:dyDescent="0.4">
      <c r="L28437" s="56">
        <f ca="1"/>
        <v>28436</v>
      </c>
      <c r="M28437" s="53">
        <f ca="1"/>
        <v>1977</v>
      </c>
      <c r="N28437" s="53">
        <f ca="1"/>
        <v>11</v>
      </c>
      <c r="O28437" s="53" t="str">
        <f ca="1"/>
        <v>1977-11</v>
      </c>
    </row>
    <row r="28438" spans="12:15" x14ac:dyDescent="0.4">
      <c r="L28438" s="56">
        <f ca="1"/>
        <v>28437</v>
      </c>
      <c r="M28438" s="53">
        <f ca="1"/>
        <v>1977</v>
      </c>
      <c r="N28438" s="53">
        <f ca="1"/>
        <v>11</v>
      </c>
      <c r="O28438" s="53" t="str">
        <f ca="1"/>
        <v>1977-11</v>
      </c>
    </row>
    <row r="28439" spans="12:15" x14ac:dyDescent="0.4">
      <c r="L28439" s="56">
        <f ca="1"/>
        <v>28438</v>
      </c>
      <c r="M28439" s="53">
        <f ca="1"/>
        <v>1977</v>
      </c>
      <c r="N28439" s="53">
        <f ca="1"/>
        <v>11</v>
      </c>
      <c r="O28439" s="53" t="str">
        <f ca="1"/>
        <v>1977-11</v>
      </c>
    </row>
    <row r="28440" spans="12:15" x14ac:dyDescent="0.4">
      <c r="L28440" s="56">
        <f ca="1"/>
        <v>28439</v>
      </c>
      <c r="M28440" s="53">
        <f ca="1"/>
        <v>1977</v>
      </c>
      <c r="N28440" s="53">
        <f ca="1"/>
        <v>11</v>
      </c>
      <c r="O28440" s="53" t="str">
        <f ca="1"/>
        <v>1977-11</v>
      </c>
    </row>
    <row r="28441" spans="12:15" x14ac:dyDescent="0.4">
      <c r="L28441" s="56">
        <f ca="1"/>
        <v>28440</v>
      </c>
      <c r="M28441" s="53">
        <f ca="1"/>
        <v>1977</v>
      </c>
      <c r="N28441" s="53">
        <f ca="1"/>
        <v>11</v>
      </c>
      <c r="O28441" s="53" t="str">
        <f ca="1"/>
        <v>1977-11</v>
      </c>
    </row>
    <row r="28442" spans="12:15" x14ac:dyDescent="0.4">
      <c r="L28442" s="56">
        <f ca="1"/>
        <v>28441</v>
      </c>
      <c r="M28442" s="53">
        <f ca="1"/>
        <v>1977</v>
      </c>
      <c r="N28442" s="53">
        <f ca="1"/>
        <v>11</v>
      </c>
      <c r="O28442" s="53" t="str">
        <f ca="1"/>
        <v>1977-11</v>
      </c>
    </row>
    <row r="28443" spans="12:15" x14ac:dyDescent="0.4">
      <c r="L28443" s="56">
        <f ca="1"/>
        <v>28442</v>
      </c>
      <c r="M28443" s="53">
        <f ca="1"/>
        <v>1977</v>
      </c>
      <c r="N28443" s="53">
        <f ca="1"/>
        <v>11</v>
      </c>
      <c r="O28443" s="53" t="str">
        <f ca="1"/>
        <v>1977-11</v>
      </c>
    </row>
    <row r="28444" spans="12:15" x14ac:dyDescent="0.4">
      <c r="L28444" s="56">
        <f ca="1"/>
        <v>28443</v>
      </c>
      <c r="M28444" s="53">
        <f ca="1"/>
        <v>1977</v>
      </c>
      <c r="N28444" s="53">
        <f ca="1"/>
        <v>11</v>
      </c>
      <c r="O28444" s="53" t="str">
        <f ca="1"/>
        <v>1977-11</v>
      </c>
    </row>
    <row r="28445" spans="12:15" x14ac:dyDescent="0.4">
      <c r="L28445" s="56">
        <f ca="1"/>
        <v>28444</v>
      </c>
      <c r="M28445" s="53">
        <f ca="1"/>
        <v>1977</v>
      </c>
      <c r="N28445" s="53">
        <f ca="1"/>
        <v>11</v>
      </c>
      <c r="O28445" s="53" t="str">
        <f ca="1"/>
        <v>1977-11</v>
      </c>
    </row>
    <row r="28446" spans="12:15" x14ac:dyDescent="0.4">
      <c r="L28446" s="56">
        <f ca="1"/>
        <v>28445</v>
      </c>
      <c r="M28446" s="53">
        <f ca="1"/>
        <v>1977</v>
      </c>
      <c r="N28446" s="53">
        <f ca="1"/>
        <v>11</v>
      </c>
      <c r="O28446" s="53" t="str">
        <f ca="1"/>
        <v>1977-11</v>
      </c>
    </row>
    <row r="28447" spans="12:15" x14ac:dyDescent="0.4">
      <c r="L28447" s="56">
        <f ca="1"/>
        <v>28446</v>
      </c>
      <c r="M28447" s="53">
        <f ca="1"/>
        <v>1977</v>
      </c>
      <c r="N28447" s="53">
        <f ca="1"/>
        <v>11</v>
      </c>
      <c r="O28447" s="53" t="str">
        <f ca="1"/>
        <v>1977-11</v>
      </c>
    </row>
    <row r="28448" spans="12:15" x14ac:dyDescent="0.4">
      <c r="L28448" s="56">
        <f ca="1"/>
        <v>28447</v>
      </c>
      <c r="M28448" s="53">
        <f ca="1"/>
        <v>1977</v>
      </c>
      <c r="N28448" s="53">
        <f ca="1"/>
        <v>11</v>
      </c>
      <c r="O28448" s="53" t="str">
        <f ca="1"/>
        <v>1977-11</v>
      </c>
    </row>
    <row r="28449" spans="12:15" x14ac:dyDescent="0.4">
      <c r="L28449" s="56">
        <f ca="1"/>
        <v>28448</v>
      </c>
      <c r="M28449" s="53">
        <f ca="1"/>
        <v>1977</v>
      </c>
      <c r="N28449" s="53">
        <f ca="1"/>
        <v>11</v>
      </c>
      <c r="O28449" s="53" t="str">
        <f ca="1"/>
        <v>1977-11</v>
      </c>
    </row>
    <row r="28450" spans="12:15" x14ac:dyDescent="0.4">
      <c r="L28450" s="56">
        <f ca="1"/>
        <v>28449</v>
      </c>
      <c r="M28450" s="53">
        <f ca="1"/>
        <v>1977</v>
      </c>
      <c r="N28450" s="53">
        <f ca="1"/>
        <v>11</v>
      </c>
      <c r="O28450" s="53" t="str">
        <f ca="1"/>
        <v>1977-11</v>
      </c>
    </row>
    <row r="28451" spans="12:15" x14ac:dyDescent="0.4">
      <c r="L28451" s="56">
        <f ca="1"/>
        <v>28450</v>
      </c>
      <c r="M28451" s="53">
        <f ca="1"/>
        <v>1977</v>
      </c>
      <c r="N28451" s="53">
        <f ca="1"/>
        <v>11</v>
      </c>
      <c r="O28451" s="53" t="str">
        <f ca="1"/>
        <v>1977-11</v>
      </c>
    </row>
    <row r="28452" spans="12:15" x14ac:dyDescent="0.4">
      <c r="L28452" s="56">
        <f ca="1"/>
        <v>28451</v>
      </c>
      <c r="M28452" s="53">
        <f ca="1"/>
        <v>1977</v>
      </c>
      <c r="N28452" s="53">
        <f ca="1"/>
        <v>11</v>
      </c>
      <c r="O28452" s="53" t="str">
        <f ca="1"/>
        <v>1977-11</v>
      </c>
    </row>
    <row r="28453" spans="12:15" x14ac:dyDescent="0.4">
      <c r="L28453" s="56">
        <f ca="1"/>
        <v>28452</v>
      </c>
      <c r="M28453" s="53">
        <f ca="1"/>
        <v>1977</v>
      </c>
      <c r="N28453" s="53">
        <f ca="1"/>
        <v>11</v>
      </c>
      <c r="O28453" s="53" t="str">
        <f ca="1"/>
        <v>1977-11</v>
      </c>
    </row>
    <row r="28454" spans="12:15" x14ac:dyDescent="0.4">
      <c r="L28454" s="56">
        <f ca="1"/>
        <v>28453</v>
      </c>
      <c r="M28454" s="53">
        <f ca="1"/>
        <v>1977</v>
      </c>
      <c r="N28454" s="53">
        <f ca="1"/>
        <v>11</v>
      </c>
      <c r="O28454" s="53" t="str">
        <f ca="1"/>
        <v>1977-11</v>
      </c>
    </row>
    <row r="28455" spans="12:15" x14ac:dyDescent="0.4">
      <c r="L28455" s="56">
        <f ca="1"/>
        <v>28454</v>
      </c>
      <c r="M28455" s="53">
        <f ca="1"/>
        <v>1977</v>
      </c>
      <c r="N28455" s="53">
        <f ca="1"/>
        <v>11</v>
      </c>
      <c r="O28455" s="53" t="str">
        <f ca="1"/>
        <v>1977-11</v>
      </c>
    </row>
    <row r="28456" spans="12:15" x14ac:dyDescent="0.4">
      <c r="L28456" s="56">
        <f ca="1"/>
        <v>28455</v>
      </c>
      <c r="M28456" s="53">
        <f ca="1"/>
        <v>1977</v>
      </c>
      <c r="N28456" s="53">
        <f ca="1"/>
        <v>11</v>
      </c>
      <c r="O28456" s="53" t="str">
        <f ca="1"/>
        <v>1977-11</v>
      </c>
    </row>
    <row r="28457" spans="12:15" x14ac:dyDescent="0.4">
      <c r="L28457" s="56">
        <f ca="1"/>
        <v>28456</v>
      </c>
      <c r="M28457" s="53">
        <f ca="1"/>
        <v>1977</v>
      </c>
      <c r="N28457" s="53">
        <f ca="1"/>
        <v>11</v>
      </c>
      <c r="O28457" s="53" t="str">
        <f ca="1"/>
        <v>1977-11</v>
      </c>
    </row>
    <row r="28458" spans="12:15" x14ac:dyDescent="0.4">
      <c r="L28458" s="56">
        <f ca="1"/>
        <v>28457</v>
      </c>
      <c r="M28458" s="53">
        <f ca="1"/>
        <v>1977</v>
      </c>
      <c r="N28458" s="53">
        <f ca="1"/>
        <v>11</v>
      </c>
      <c r="O28458" s="53" t="str">
        <f ca="1"/>
        <v>1977-11</v>
      </c>
    </row>
    <row r="28459" spans="12:15" x14ac:dyDescent="0.4">
      <c r="L28459" s="56">
        <f ca="1"/>
        <v>28458</v>
      </c>
      <c r="M28459" s="53">
        <f ca="1"/>
        <v>1977</v>
      </c>
      <c r="N28459" s="53">
        <f ca="1"/>
        <v>11</v>
      </c>
      <c r="O28459" s="53" t="str">
        <f ca="1"/>
        <v>1977-11</v>
      </c>
    </row>
    <row r="28460" spans="12:15" x14ac:dyDescent="0.4">
      <c r="L28460" s="56">
        <f ca="1"/>
        <v>28459</v>
      </c>
      <c r="M28460" s="53">
        <f ca="1"/>
        <v>1977</v>
      </c>
      <c r="N28460" s="53">
        <f ca="1"/>
        <v>11</v>
      </c>
      <c r="O28460" s="53" t="str">
        <f ca="1"/>
        <v>1977-11</v>
      </c>
    </row>
    <row r="28461" spans="12:15" x14ac:dyDescent="0.4">
      <c r="L28461" s="56">
        <f ca="1"/>
        <v>28460</v>
      </c>
      <c r="M28461" s="53">
        <f ca="1"/>
        <v>1977</v>
      </c>
      <c r="N28461" s="53">
        <f ca="1"/>
        <v>12</v>
      </c>
      <c r="O28461" s="53" t="str">
        <f ca="1"/>
        <v>1977-12</v>
      </c>
    </row>
    <row r="28462" spans="12:15" x14ac:dyDescent="0.4">
      <c r="L28462" s="56">
        <f ca="1"/>
        <v>28461</v>
      </c>
      <c r="M28462" s="53">
        <f ca="1"/>
        <v>1977</v>
      </c>
      <c r="N28462" s="53">
        <f ca="1"/>
        <v>12</v>
      </c>
      <c r="O28462" s="53" t="str">
        <f ca="1"/>
        <v>1977-12</v>
      </c>
    </row>
    <row r="28463" spans="12:15" x14ac:dyDescent="0.4">
      <c r="L28463" s="56">
        <f ca="1"/>
        <v>28462</v>
      </c>
      <c r="M28463" s="53">
        <f ca="1"/>
        <v>1977</v>
      </c>
      <c r="N28463" s="53">
        <f ca="1"/>
        <v>12</v>
      </c>
      <c r="O28463" s="53" t="str">
        <f ca="1"/>
        <v>1977-12</v>
      </c>
    </row>
    <row r="28464" spans="12:15" x14ac:dyDescent="0.4">
      <c r="L28464" s="56">
        <f ca="1"/>
        <v>28463</v>
      </c>
      <c r="M28464" s="53">
        <f ca="1"/>
        <v>1977</v>
      </c>
      <c r="N28464" s="53">
        <f ca="1"/>
        <v>12</v>
      </c>
      <c r="O28464" s="53" t="str">
        <f ca="1"/>
        <v>1977-12</v>
      </c>
    </row>
    <row r="28465" spans="12:15" x14ac:dyDescent="0.4">
      <c r="L28465" s="56">
        <f ca="1"/>
        <v>28464</v>
      </c>
      <c r="M28465" s="53">
        <f ca="1"/>
        <v>1977</v>
      </c>
      <c r="N28465" s="53">
        <f ca="1"/>
        <v>12</v>
      </c>
      <c r="O28465" s="53" t="str">
        <f ca="1"/>
        <v>1977-12</v>
      </c>
    </row>
    <row r="28466" spans="12:15" x14ac:dyDescent="0.4">
      <c r="L28466" s="56">
        <f ca="1"/>
        <v>28465</v>
      </c>
      <c r="M28466" s="53">
        <f ca="1"/>
        <v>1977</v>
      </c>
      <c r="N28466" s="53">
        <f ca="1"/>
        <v>12</v>
      </c>
      <c r="O28466" s="53" t="str">
        <f ca="1"/>
        <v>1977-12</v>
      </c>
    </row>
    <row r="28467" spans="12:15" x14ac:dyDescent="0.4">
      <c r="L28467" s="56">
        <f ca="1"/>
        <v>28466</v>
      </c>
      <c r="M28467" s="53">
        <f ca="1"/>
        <v>1977</v>
      </c>
      <c r="N28467" s="53">
        <f ca="1"/>
        <v>12</v>
      </c>
      <c r="O28467" s="53" t="str">
        <f ca="1"/>
        <v>1977-12</v>
      </c>
    </row>
    <row r="28468" spans="12:15" x14ac:dyDescent="0.4">
      <c r="L28468" s="56">
        <f ca="1"/>
        <v>28467</v>
      </c>
      <c r="M28468" s="53">
        <f ca="1"/>
        <v>1977</v>
      </c>
      <c r="N28468" s="53">
        <f ca="1"/>
        <v>12</v>
      </c>
      <c r="O28468" s="53" t="str">
        <f ca="1"/>
        <v>1977-12</v>
      </c>
    </row>
    <row r="28469" spans="12:15" x14ac:dyDescent="0.4">
      <c r="L28469" s="56">
        <f ca="1"/>
        <v>28468</v>
      </c>
      <c r="M28469" s="53">
        <f ca="1"/>
        <v>1977</v>
      </c>
      <c r="N28469" s="53">
        <f ca="1"/>
        <v>12</v>
      </c>
      <c r="O28469" s="53" t="str">
        <f ca="1"/>
        <v>1977-12</v>
      </c>
    </row>
    <row r="28470" spans="12:15" x14ac:dyDescent="0.4">
      <c r="L28470" s="56">
        <f ca="1"/>
        <v>28469</v>
      </c>
      <c r="M28470" s="53">
        <f ca="1"/>
        <v>1977</v>
      </c>
      <c r="N28470" s="53">
        <f ca="1"/>
        <v>12</v>
      </c>
      <c r="O28470" s="53" t="str">
        <f ca="1"/>
        <v>1977-12</v>
      </c>
    </row>
    <row r="28471" spans="12:15" x14ac:dyDescent="0.4">
      <c r="L28471" s="56">
        <f ca="1"/>
        <v>28470</v>
      </c>
      <c r="M28471" s="53">
        <f ca="1"/>
        <v>1977</v>
      </c>
      <c r="N28471" s="53">
        <f ca="1"/>
        <v>12</v>
      </c>
      <c r="O28471" s="53" t="str">
        <f ca="1"/>
        <v>1977-12</v>
      </c>
    </row>
    <row r="28472" spans="12:15" x14ac:dyDescent="0.4">
      <c r="L28472" s="56">
        <f ca="1"/>
        <v>28471</v>
      </c>
      <c r="M28472" s="53">
        <f ca="1"/>
        <v>1977</v>
      </c>
      <c r="N28472" s="53">
        <f ca="1"/>
        <v>12</v>
      </c>
      <c r="O28472" s="53" t="str">
        <f ca="1"/>
        <v>1977-12</v>
      </c>
    </row>
    <row r="28473" spans="12:15" x14ac:dyDescent="0.4">
      <c r="L28473" s="56">
        <f ca="1"/>
        <v>28472</v>
      </c>
      <c r="M28473" s="53">
        <f ca="1"/>
        <v>1977</v>
      </c>
      <c r="N28473" s="53">
        <f ca="1"/>
        <v>12</v>
      </c>
      <c r="O28473" s="53" t="str">
        <f ca="1"/>
        <v>1977-12</v>
      </c>
    </row>
    <row r="28474" spans="12:15" x14ac:dyDescent="0.4">
      <c r="L28474" s="56">
        <f ca="1"/>
        <v>28473</v>
      </c>
      <c r="M28474" s="53">
        <f ca="1"/>
        <v>1977</v>
      </c>
      <c r="N28474" s="53">
        <f ca="1"/>
        <v>12</v>
      </c>
      <c r="O28474" s="53" t="str">
        <f ca="1"/>
        <v>1977-12</v>
      </c>
    </row>
    <row r="28475" spans="12:15" x14ac:dyDescent="0.4">
      <c r="L28475" s="56">
        <f ca="1"/>
        <v>28474</v>
      </c>
      <c r="M28475" s="53">
        <f ca="1"/>
        <v>1977</v>
      </c>
      <c r="N28475" s="53">
        <f ca="1"/>
        <v>12</v>
      </c>
      <c r="O28475" s="53" t="str">
        <f ca="1"/>
        <v>1977-12</v>
      </c>
    </row>
    <row r="28476" spans="12:15" x14ac:dyDescent="0.4">
      <c r="L28476" s="56">
        <f ca="1"/>
        <v>28475</v>
      </c>
      <c r="M28476" s="53">
        <f ca="1"/>
        <v>1977</v>
      </c>
      <c r="N28476" s="53">
        <f ca="1"/>
        <v>12</v>
      </c>
      <c r="O28476" s="53" t="str">
        <f ca="1"/>
        <v>1977-12</v>
      </c>
    </row>
    <row r="28477" spans="12:15" x14ac:dyDescent="0.4">
      <c r="L28477" s="56">
        <f ca="1"/>
        <v>28476</v>
      </c>
      <c r="M28477" s="53">
        <f ca="1"/>
        <v>1977</v>
      </c>
      <c r="N28477" s="53">
        <f ca="1"/>
        <v>12</v>
      </c>
      <c r="O28477" s="53" t="str">
        <f ca="1"/>
        <v>1977-12</v>
      </c>
    </row>
    <row r="28478" spans="12:15" x14ac:dyDescent="0.4">
      <c r="L28478" s="56">
        <f ca="1"/>
        <v>28477</v>
      </c>
      <c r="M28478" s="53">
        <f ca="1"/>
        <v>1977</v>
      </c>
      <c r="N28478" s="53">
        <f ca="1"/>
        <v>12</v>
      </c>
      <c r="O28478" s="53" t="str">
        <f ca="1"/>
        <v>1977-12</v>
      </c>
    </row>
    <row r="28479" spans="12:15" x14ac:dyDescent="0.4">
      <c r="L28479" s="56">
        <f ca="1"/>
        <v>28478</v>
      </c>
      <c r="M28479" s="53">
        <f ca="1"/>
        <v>1977</v>
      </c>
      <c r="N28479" s="53">
        <f ca="1"/>
        <v>12</v>
      </c>
      <c r="O28479" s="53" t="str">
        <f ca="1"/>
        <v>1977-12</v>
      </c>
    </row>
    <row r="28480" spans="12:15" x14ac:dyDescent="0.4">
      <c r="L28480" s="56">
        <f ca="1"/>
        <v>28479</v>
      </c>
      <c r="M28480" s="53">
        <f ca="1"/>
        <v>1977</v>
      </c>
      <c r="N28480" s="53">
        <f ca="1"/>
        <v>12</v>
      </c>
      <c r="O28480" s="53" t="str">
        <f ca="1"/>
        <v>1977-12</v>
      </c>
    </row>
    <row r="28481" spans="12:15" x14ac:dyDescent="0.4">
      <c r="L28481" s="56">
        <f ca="1"/>
        <v>28480</v>
      </c>
      <c r="M28481" s="53">
        <f ca="1"/>
        <v>1977</v>
      </c>
      <c r="N28481" s="53">
        <f ca="1"/>
        <v>12</v>
      </c>
      <c r="O28481" s="53" t="str">
        <f ca="1"/>
        <v>1977-12</v>
      </c>
    </row>
    <row r="28482" spans="12:15" x14ac:dyDescent="0.4">
      <c r="L28482" s="56">
        <f ca="1"/>
        <v>28481</v>
      </c>
      <c r="M28482" s="53">
        <f ca="1"/>
        <v>1977</v>
      </c>
      <c r="N28482" s="53">
        <f ca="1"/>
        <v>12</v>
      </c>
      <c r="O28482" s="53" t="str">
        <f ca="1"/>
        <v>1977-12</v>
      </c>
    </row>
    <row r="28483" spans="12:15" x14ac:dyDescent="0.4">
      <c r="L28483" s="56">
        <f ca="1"/>
        <v>28482</v>
      </c>
      <c r="M28483" s="53">
        <f ca="1"/>
        <v>1977</v>
      </c>
      <c r="N28483" s="53">
        <f ca="1"/>
        <v>12</v>
      </c>
      <c r="O28483" s="53" t="str">
        <f ca="1"/>
        <v>1977-12</v>
      </c>
    </row>
    <row r="28484" spans="12:15" x14ac:dyDescent="0.4">
      <c r="L28484" s="56">
        <f ca="1"/>
        <v>28483</v>
      </c>
      <c r="M28484" s="53">
        <f ca="1"/>
        <v>1977</v>
      </c>
      <c r="N28484" s="53">
        <f ca="1"/>
        <v>12</v>
      </c>
      <c r="O28484" s="53" t="str">
        <f ca="1"/>
        <v>1977-12</v>
      </c>
    </row>
    <row r="28485" spans="12:15" x14ac:dyDescent="0.4">
      <c r="L28485" s="56">
        <f ca="1"/>
        <v>28484</v>
      </c>
      <c r="M28485" s="53">
        <f ca="1"/>
        <v>1977</v>
      </c>
      <c r="N28485" s="53">
        <f ca="1"/>
        <v>12</v>
      </c>
      <c r="O28485" s="53" t="str">
        <f ca="1"/>
        <v>1977-12</v>
      </c>
    </row>
    <row r="28486" spans="12:15" x14ac:dyDescent="0.4">
      <c r="L28486" s="56">
        <f ca="1"/>
        <v>28485</v>
      </c>
      <c r="M28486" s="53">
        <f ca="1"/>
        <v>1977</v>
      </c>
      <c r="N28486" s="53">
        <f ca="1"/>
        <v>12</v>
      </c>
      <c r="O28486" s="53" t="str">
        <f ca="1"/>
        <v>1977-12</v>
      </c>
    </row>
    <row r="28487" spans="12:15" x14ac:dyDescent="0.4">
      <c r="L28487" s="56">
        <f ca="1"/>
        <v>28486</v>
      </c>
      <c r="M28487" s="53">
        <f ca="1"/>
        <v>1977</v>
      </c>
      <c r="N28487" s="53">
        <f ca="1"/>
        <v>12</v>
      </c>
      <c r="O28487" s="53" t="str">
        <f ca="1"/>
        <v>1977-12</v>
      </c>
    </row>
    <row r="28488" spans="12:15" x14ac:dyDescent="0.4">
      <c r="L28488" s="56">
        <f ca="1"/>
        <v>28487</v>
      </c>
      <c r="M28488" s="53">
        <f ca="1"/>
        <v>1977</v>
      </c>
      <c r="N28488" s="53">
        <f ca="1"/>
        <v>12</v>
      </c>
      <c r="O28488" s="53" t="str">
        <f ca="1"/>
        <v>1977-12</v>
      </c>
    </row>
    <row r="28489" spans="12:15" x14ac:dyDescent="0.4">
      <c r="L28489" s="56">
        <f ca="1"/>
        <v>28488</v>
      </c>
      <c r="M28489" s="53">
        <f ca="1"/>
        <v>1977</v>
      </c>
      <c r="N28489" s="53">
        <f ca="1"/>
        <v>12</v>
      </c>
      <c r="O28489" s="53" t="str">
        <f ca="1"/>
        <v>1977-12</v>
      </c>
    </row>
    <row r="28490" spans="12:15" x14ac:dyDescent="0.4">
      <c r="L28490" s="56">
        <f ca="1"/>
        <v>28489</v>
      </c>
      <c r="M28490" s="53">
        <f ca="1"/>
        <v>1977</v>
      </c>
      <c r="N28490" s="53">
        <f ca="1"/>
        <v>12</v>
      </c>
      <c r="O28490" s="53" t="str">
        <f ca="1"/>
        <v>1977-12</v>
      </c>
    </row>
    <row r="28491" spans="12:15" x14ac:dyDescent="0.4">
      <c r="L28491" s="56">
        <f ca="1"/>
        <v>28490</v>
      </c>
      <c r="M28491" s="53">
        <f ca="1"/>
        <v>1977</v>
      </c>
      <c r="N28491" s="53">
        <f ca="1"/>
        <v>12</v>
      </c>
      <c r="O28491" s="53" t="str">
        <f ca="1"/>
        <v>1977-12</v>
      </c>
    </row>
    <row r="28492" spans="12:15" x14ac:dyDescent="0.4">
      <c r="L28492" s="56">
        <f ca="1"/>
        <v>28491</v>
      </c>
      <c r="M28492" s="53">
        <f ca="1"/>
        <v>1978</v>
      </c>
      <c r="N28492" s="53">
        <f ca="1"/>
        <v>1</v>
      </c>
      <c r="O28492" s="53" t="str">
        <f ca="1"/>
        <v>1978-01</v>
      </c>
    </row>
    <row r="28493" spans="12:15" x14ac:dyDescent="0.4">
      <c r="L28493" s="56">
        <f ca="1"/>
        <v>28492</v>
      </c>
      <c r="M28493" s="53">
        <f ca="1"/>
        <v>1978</v>
      </c>
      <c r="N28493" s="53">
        <f ca="1"/>
        <v>1</v>
      </c>
      <c r="O28493" s="53" t="str">
        <f ca="1"/>
        <v>1978-01</v>
      </c>
    </row>
    <row r="28494" spans="12:15" x14ac:dyDescent="0.4">
      <c r="L28494" s="56">
        <f ca="1"/>
        <v>28493</v>
      </c>
      <c r="M28494" s="53">
        <f ca="1"/>
        <v>1978</v>
      </c>
      <c r="N28494" s="53">
        <f ca="1"/>
        <v>1</v>
      </c>
      <c r="O28494" s="53" t="str">
        <f ca="1"/>
        <v>1978-01</v>
      </c>
    </row>
    <row r="28495" spans="12:15" x14ac:dyDescent="0.4">
      <c r="L28495" s="56">
        <f ca="1"/>
        <v>28494</v>
      </c>
      <c r="M28495" s="53">
        <f ca="1"/>
        <v>1978</v>
      </c>
      <c r="N28495" s="53">
        <f ca="1"/>
        <v>1</v>
      </c>
      <c r="O28495" s="53" t="str">
        <f ca="1"/>
        <v>1978-01</v>
      </c>
    </row>
    <row r="28496" spans="12:15" x14ac:dyDescent="0.4">
      <c r="L28496" s="56">
        <f ca="1"/>
        <v>28495</v>
      </c>
      <c r="M28496" s="53">
        <f ca="1"/>
        <v>1978</v>
      </c>
      <c r="N28496" s="53">
        <f ca="1"/>
        <v>1</v>
      </c>
      <c r="O28496" s="53" t="str">
        <f ca="1"/>
        <v>1978-01</v>
      </c>
    </row>
    <row r="28497" spans="12:15" x14ac:dyDescent="0.4">
      <c r="L28497" s="56">
        <f ca="1"/>
        <v>28496</v>
      </c>
      <c r="M28497" s="53">
        <f ca="1"/>
        <v>1978</v>
      </c>
      <c r="N28497" s="53">
        <f ca="1"/>
        <v>1</v>
      </c>
      <c r="O28497" s="53" t="str">
        <f ca="1"/>
        <v>1978-01</v>
      </c>
    </row>
    <row r="28498" spans="12:15" x14ac:dyDescent="0.4">
      <c r="L28498" s="56">
        <f ca="1"/>
        <v>28497</v>
      </c>
      <c r="M28498" s="53">
        <f ca="1"/>
        <v>1978</v>
      </c>
      <c r="N28498" s="53">
        <f ca="1"/>
        <v>1</v>
      </c>
      <c r="O28498" s="53" t="str">
        <f ca="1"/>
        <v>1978-01</v>
      </c>
    </row>
    <row r="28499" spans="12:15" x14ac:dyDescent="0.4">
      <c r="L28499" s="56">
        <f ca="1"/>
        <v>28498</v>
      </c>
      <c r="M28499" s="53">
        <f ca="1"/>
        <v>1978</v>
      </c>
      <c r="N28499" s="53">
        <f ca="1"/>
        <v>1</v>
      </c>
      <c r="O28499" s="53" t="str">
        <f ca="1"/>
        <v>1978-01</v>
      </c>
    </row>
    <row r="28500" spans="12:15" x14ac:dyDescent="0.4">
      <c r="L28500" s="56">
        <f ca="1"/>
        <v>28499</v>
      </c>
      <c r="M28500" s="53">
        <f ca="1"/>
        <v>1978</v>
      </c>
      <c r="N28500" s="53">
        <f ca="1"/>
        <v>1</v>
      </c>
      <c r="O28500" s="53" t="str">
        <f ca="1"/>
        <v>1978-01</v>
      </c>
    </row>
    <row r="28501" spans="12:15" x14ac:dyDescent="0.4">
      <c r="L28501" s="56">
        <f ca="1"/>
        <v>28500</v>
      </c>
      <c r="M28501" s="53">
        <f ca="1"/>
        <v>1978</v>
      </c>
      <c r="N28501" s="53">
        <f ca="1"/>
        <v>1</v>
      </c>
      <c r="O28501" s="53" t="str">
        <f ca="1"/>
        <v>1978-01</v>
      </c>
    </row>
    <row r="28502" spans="12:15" x14ac:dyDescent="0.4">
      <c r="L28502" s="56">
        <f ca="1"/>
        <v>28501</v>
      </c>
      <c r="M28502" s="53">
        <f ca="1"/>
        <v>1978</v>
      </c>
      <c r="N28502" s="53">
        <f ca="1"/>
        <v>1</v>
      </c>
      <c r="O28502" s="53" t="str">
        <f ca="1"/>
        <v>1978-01</v>
      </c>
    </row>
    <row r="28503" spans="12:15" x14ac:dyDescent="0.4">
      <c r="L28503" s="56">
        <f ca="1"/>
        <v>28502</v>
      </c>
      <c r="M28503" s="53">
        <f ca="1"/>
        <v>1978</v>
      </c>
      <c r="N28503" s="53">
        <f ca="1"/>
        <v>1</v>
      </c>
      <c r="O28503" s="53" t="str">
        <f ca="1"/>
        <v>1978-01</v>
      </c>
    </row>
    <row r="28504" spans="12:15" x14ac:dyDescent="0.4">
      <c r="L28504" s="56">
        <f ca="1"/>
        <v>28503</v>
      </c>
      <c r="M28504" s="53">
        <f ca="1"/>
        <v>1978</v>
      </c>
      <c r="N28504" s="53">
        <f ca="1"/>
        <v>1</v>
      </c>
      <c r="O28504" s="53" t="str">
        <f ca="1"/>
        <v>1978-01</v>
      </c>
    </row>
    <row r="28505" spans="12:15" x14ac:dyDescent="0.4">
      <c r="L28505" s="56">
        <f ca="1"/>
        <v>28504</v>
      </c>
      <c r="M28505" s="53">
        <f ca="1"/>
        <v>1978</v>
      </c>
      <c r="N28505" s="53">
        <f ca="1"/>
        <v>1</v>
      </c>
      <c r="O28505" s="53" t="str">
        <f ca="1"/>
        <v>1978-01</v>
      </c>
    </row>
    <row r="28506" spans="12:15" x14ac:dyDescent="0.4">
      <c r="L28506" s="56">
        <f ca="1"/>
        <v>28505</v>
      </c>
      <c r="M28506" s="53">
        <f ca="1"/>
        <v>1978</v>
      </c>
      <c r="N28506" s="53">
        <f ca="1"/>
        <v>1</v>
      </c>
      <c r="O28506" s="53" t="str">
        <f ca="1"/>
        <v>1978-01</v>
      </c>
    </row>
    <row r="28507" spans="12:15" x14ac:dyDescent="0.4">
      <c r="L28507" s="56">
        <f ca="1"/>
        <v>28506</v>
      </c>
      <c r="M28507" s="53">
        <f ca="1"/>
        <v>1978</v>
      </c>
      <c r="N28507" s="53">
        <f ca="1"/>
        <v>1</v>
      </c>
      <c r="O28507" s="53" t="str">
        <f ca="1"/>
        <v>1978-01</v>
      </c>
    </row>
    <row r="28508" spans="12:15" x14ac:dyDescent="0.4">
      <c r="L28508" s="56">
        <f ca="1"/>
        <v>28507</v>
      </c>
      <c r="M28508" s="53">
        <f ca="1"/>
        <v>1978</v>
      </c>
      <c r="N28508" s="53">
        <f ca="1"/>
        <v>1</v>
      </c>
      <c r="O28508" s="53" t="str">
        <f ca="1"/>
        <v>1978-01</v>
      </c>
    </row>
    <row r="28509" spans="12:15" x14ac:dyDescent="0.4">
      <c r="L28509" s="56">
        <f ca="1"/>
        <v>28508</v>
      </c>
      <c r="M28509" s="53">
        <f ca="1"/>
        <v>1978</v>
      </c>
      <c r="N28509" s="53">
        <f ca="1"/>
        <v>1</v>
      </c>
      <c r="O28509" s="53" t="str">
        <f ca="1"/>
        <v>1978-01</v>
      </c>
    </row>
    <row r="28510" spans="12:15" x14ac:dyDescent="0.4">
      <c r="L28510" s="56">
        <f ca="1"/>
        <v>28509</v>
      </c>
      <c r="M28510" s="53">
        <f ca="1"/>
        <v>1978</v>
      </c>
      <c r="N28510" s="53">
        <f ca="1"/>
        <v>1</v>
      </c>
      <c r="O28510" s="53" t="str">
        <f ca="1"/>
        <v>1978-01</v>
      </c>
    </row>
    <row r="28511" spans="12:15" x14ac:dyDescent="0.4">
      <c r="L28511" s="56">
        <f ca="1"/>
        <v>28510</v>
      </c>
      <c r="M28511" s="53">
        <f ca="1"/>
        <v>1978</v>
      </c>
      <c r="N28511" s="53">
        <f ca="1"/>
        <v>1</v>
      </c>
      <c r="O28511" s="53" t="str">
        <f ca="1"/>
        <v>1978-01</v>
      </c>
    </row>
    <row r="28512" spans="12:15" x14ac:dyDescent="0.4">
      <c r="L28512" s="56">
        <f ca="1"/>
        <v>28511</v>
      </c>
      <c r="M28512" s="53">
        <f ca="1"/>
        <v>1978</v>
      </c>
      <c r="N28512" s="53">
        <f ca="1"/>
        <v>1</v>
      </c>
      <c r="O28512" s="53" t="str">
        <f ca="1"/>
        <v>1978-01</v>
      </c>
    </row>
    <row r="28513" spans="12:15" x14ac:dyDescent="0.4">
      <c r="L28513" s="56">
        <f ca="1"/>
        <v>28512</v>
      </c>
      <c r="M28513" s="53">
        <f ca="1"/>
        <v>1978</v>
      </c>
      <c r="N28513" s="53">
        <f ca="1"/>
        <v>1</v>
      </c>
      <c r="O28513" s="53" t="str">
        <f ca="1"/>
        <v>1978-01</v>
      </c>
    </row>
    <row r="28514" spans="12:15" x14ac:dyDescent="0.4">
      <c r="L28514" s="56">
        <f ca="1"/>
        <v>28513</v>
      </c>
      <c r="M28514" s="53">
        <f ca="1"/>
        <v>1978</v>
      </c>
      <c r="N28514" s="53">
        <f ca="1"/>
        <v>1</v>
      </c>
      <c r="O28514" s="53" t="str">
        <f ca="1"/>
        <v>1978-01</v>
      </c>
    </row>
    <row r="28515" spans="12:15" x14ac:dyDescent="0.4">
      <c r="L28515" s="56">
        <f ca="1"/>
        <v>28514</v>
      </c>
      <c r="M28515" s="53">
        <f ca="1"/>
        <v>1978</v>
      </c>
      <c r="N28515" s="53">
        <f ca="1"/>
        <v>1</v>
      </c>
      <c r="O28515" s="53" t="str">
        <f ca="1"/>
        <v>1978-01</v>
      </c>
    </row>
    <row r="28516" spans="12:15" x14ac:dyDescent="0.4">
      <c r="L28516" s="56">
        <f ca="1"/>
        <v>28515</v>
      </c>
      <c r="M28516" s="53">
        <f ca="1"/>
        <v>1978</v>
      </c>
      <c r="N28516" s="53">
        <f ca="1"/>
        <v>1</v>
      </c>
      <c r="O28516" s="53" t="str">
        <f ca="1"/>
        <v>1978-01</v>
      </c>
    </row>
    <row r="28517" spans="12:15" x14ac:dyDescent="0.4">
      <c r="L28517" s="56">
        <f ca="1"/>
        <v>28516</v>
      </c>
      <c r="M28517" s="53">
        <f ca="1"/>
        <v>1978</v>
      </c>
      <c r="N28517" s="53">
        <f ca="1"/>
        <v>1</v>
      </c>
      <c r="O28517" s="53" t="str">
        <f ca="1"/>
        <v>1978-01</v>
      </c>
    </row>
    <row r="28518" spans="12:15" x14ac:dyDescent="0.4">
      <c r="L28518" s="56">
        <f ca="1"/>
        <v>28517</v>
      </c>
      <c r="M28518" s="53">
        <f ca="1"/>
        <v>1978</v>
      </c>
      <c r="N28518" s="53">
        <f ca="1"/>
        <v>1</v>
      </c>
      <c r="O28518" s="53" t="str">
        <f ca="1"/>
        <v>1978-01</v>
      </c>
    </row>
    <row r="28519" spans="12:15" x14ac:dyDescent="0.4">
      <c r="L28519" s="56">
        <f ca="1"/>
        <v>28518</v>
      </c>
      <c r="M28519" s="53">
        <f ca="1"/>
        <v>1978</v>
      </c>
      <c r="N28519" s="53">
        <f ca="1"/>
        <v>1</v>
      </c>
      <c r="O28519" s="53" t="str">
        <f ca="1"/>
        <v>1978-01</v>
      </c>
    </row>
    <row r="28520" spans="12:15" x14ac:dyDescent="0.4">
      <c r="L28520" s="56">
        <f ca="1"/>
        <v>28519</v>
      </c>
      <c r="M28520" s="53">
        <f ca="1"/>
        <v>1978</v>
      </c>
      <c r="N28520" s="53">
        <f ca="1"/>
        <v>1</v>
      </c>
      <c r="O28520" s="53" t="str">
        <f ca="1"/>
        <v>1978-01</v>
      </c>
    </row>
    <row r="28521" spans="12:15" x14ac:dyDescent="0.4">
      <c r="L28521" s="56">
        <f ca="1"/>
        <v>28520</v>
      </c>
      <c r="M28521" s="53">
        <f ca="1"/>
        <v>1978</v>
      </c>
      <c r="N28521" s="53">
        <f ca="1"/>
        <v>1</v>
      </c>
      <c r="O28521" s="53" t="str">
        <f ca="1"/>
        <v>1978-01</v>
      </c>
    </row>
    <row r="28522" spans="12:15" x14ac:dyDescent="0.4">
      <c r="L28522" s="56">
        <f ca="1"/>
        <v>28521</v>
      </c>
      <c r="M28522" s="53">
        <f ca="1"/>
        <v>1978</v>
      </c>
      <c r="N28522" s="53">
        <f ca="1"/>
        <v>1</v>
      </c>
      <c r="O28522" s="53" t="str">
        <f ca="1"/>
        <v>1978-01</v>
      </c>
    </row>
    <row r="28523" spans="12:15" x14ac:dyDescent="0.4">
      <c r="L28523" s="56">
        <f ca="1"/>
        <v>28522</v>
      </c>
      <c r="M28523" s="53">
        <f ca="1"/>
        <v>1978</v>
      </c>
      <c r="N28523" s="53">
        <f ca="1"/>
        <v>2</v>
      </c>
      <c r="O28523" s="53" t="str">
        <f ca="1"/>
        <v>1978-02</v>
      </c>
    </row>
    <row r="28524" spans="12:15" x14ac:dyDescent="0.4">
      <c r="L28524" s="56">
        <f ca="1"/>
        <v>28523</v>
      </c>
      <c r="M28524" s="53">
        <f ca="1"/>
        <v>1978</v>
      </c>
      <c r="N28524" s="53">
        <f ca="1"/>
        <v>2</v>
      </c>
      <c r="O28524" s="53" t="str">
        <f ca="1"/>
        <v>1978-02</v>
      </c>
    </row>
    <row r="28525" spans="12:15" x14ac:dyDescent="0.4">
      <c r="L28525" s="56">
        <f ca="1"/>
        <v>28524</v>
      </c>
      <c r="M28525" s="53">
        <f ca="1"/>
        <v>1978</v>
      </c>
      <c r="N28525" s="53">
        <f ca="1"/>
        <v>2</v>
      </c>
      <c r="O28525" s="53" t="str">
        <f ca="1"/>
        <v>1978-02</v>
      </c>
    </row>
    <row r="28526" spans="12:15" x14ac:dyDescent="0.4">
      <c r="L28526" s="56">
        <f ca="1"/>
        <v>28525</v>
      </c>
      <c r="M28526" s="53">
        <f ca="1"/>
        <v>1978</v>
      </c>
      <c r="N28526" s="53">
        <f ca="1"/>
        <v>2</v>
      </c>
      <c r="O28526" s="53" t="str">
        <f ca="1"/>
        <v>1978-02</v>
      </c>
    </row>
    <row r="28527" spans="12:15" x14ac:dyDescent="0.4">
      <c r="L28527" s="56">
        <f ca="1"/>
        <v>28526</v>
      </c>
      <c r="M28527" s="53">
        <f ca="1"/>
        <v>1978</v>
      </c>
      <c r="N28527" s="53">
        <f ca="1"/>
        <v>2</v>
      </c>
      <c r="O28527" s="53" t="str">
        <f ca="1"/>
        <v>1978-02</v>
      </c>
    </row>
    <row r="28528" spans="12:15" x14ac:dyDescent="0.4">
      <c r="L28528" s="56">
        <f ca="1"/>
        <v>28527</v>
      </c>
      <c r="M28528" s="53">
        <f ca="1"/>
        <v>1978</v>
      </c>
      <c r="N28528" s="53">
        <f ca="1"/>
        <v>2</v>
      </c>
      <c r="O28528" s="53" t="str">
        <f ca="1"/>
        <v>1978-02</v>
      </c>
    </row>
    <row r="28529" spans="12:15" x14ac:dyDescent="0.4">
      <c r="L28529" s="56">
        <f ca="1"/>
        <v>28528</v>
      </c>
      <c r="M28529" s="53">
        <f ca="1"/>
        <v>1978</v>
      </c>
      <c r="N28529" s="53">
        <f ca="1"/>
        <v>2</v>
      </c>
      <c r="O28529" s="53" t="str">
        <f ca="1"/>
        <v>1978-02</v>
      </c>
    </row>
    <row r="28530" spans="12:15" x14ac:dyDescent="0.4">
      <c r="L28530" s="56">
        <f ca="1"/>
        <v>28529</v>
      </c>
      <c r="M28530" s="53">
        <f ca="1"/>
        <v>1978</v>
      </c>
      <c r="N28530" s="53">
        <f ca="1"/>
        <v>2</v>
      </c>
      <c r="O28530" s="53" t="str">
        <f ca="1"/>
        <v>1978-02</v>
      </c>
    </row>
    <row r="28531" spans="12:15" x14ac:dyDescent="0.4">
      <c r="L28531" s="56">
        <f ca="1"/>
        <v>28530</v>
      </c>
      <c r="M28531" s="53">
        <f ca="1"/>
        <v>1978</v>
      </c>
      <c r="N28531" s="53">
        <f ca="1"/>
        <v>2</v>
      </c>
      <c r="O28531" s="53" t="str">
        <f ca="1"/>
        <v>1978-02</v>
      </c>
    </row>
    <row r="28532" spans="12:15" x14ac:dyDescent="0.4">
      <c r="L28532" s="56">
        <f ca="1"/>
        <v>28531</v>
      </c>
      <c r="M28532" s="53">
        <f ca="1"/>
        <v>1978</v>
      </c>
      <c r="N28532" s="53">
        <f ca="1"/>
        <v>2</v>
      </c>
      <c r="O28532" s="53" t="str">
        <f ca="1"/>
        <v>1978-02</v>
      </c>
    </row>
    <row r="28533" spans="12:15" x14ac:dyDescent="0.4">
      <c r="L28533" s="56">
        <f ca="1"/>
        <v>28532</v>
      </c>
      <c r="M28533" s="53">
        <f ca="1"/>
        <v>1978</v>
      </c>
      <c r="N28533" s="53">
        <f ca="1"/>
        <v>2</v>
      </c>
      <c r="O28533" s="53" t="str">
        <f ca="1"/>
        <v>1978-02</v>
      </c>
    </row>
    <row r="28534" spans="12:15" x14ac:dyDescent="0.4">
      <c r="L28534" s="56">
        <f ca="1"/>
        <v>28533</v>
      </c>
      <c r="M28534" s="53">
        <f ca="1"/>
        <v>1978</v>
      </c>
      <c r="N28534" s="53">
        <f ca="1"/>
        <v>2</v>
      </c>
      <c r="O28534" s="53" t="str">
        <f ca="1"/>
        <v>1978-02</v>
      </c>
    </row>
    <row r="28535" spans="12:15" x14ac:dyDescent="0.4">
      <c r="L28535" s="56">
        <f ca="1"/>
        <v>28534</v>
      </c>
      <c r="M28535" s="53">
        <f ca="1"/>
        <v>1978</v>
      </c>
      <c r="N28535" s="53">
        <f ca="1"/>
        <v>2</v>
      </c>
      <c r="O28535" s="53" t="str">
        <f ca="1"/>
        <v>1978-02</v>
      </c>
    </row>
    <row r="28536" spans="12:15" x14ac:dyDescent="0.4">
      <c r="L28536" s="56">
        <f ca="1"/>
        <v>28535</v>
      </c>
      <c r="M28536" s="53">
        <f ca="1"/>
        <v>1978</v>
      </c>
      <c r="N28536" s="53">
        <f ca="1"/>
        <v>2</v>
      </c>
      <c r="O28536" s="53" t="str">
        <f ca="1"/>
        <v>1978-02</v>
      </c>
    </row>
    <row r="28537" spans="12:15" x14ac:dyDescent="0.4">
      <c r="L28537" s="56">
        <f ca="1"/>
        <v>28536</v>
      </c>
      <c r="M28537" s="53">
        <f ca="1"/>
        <v>1978</v>
      </c>
      <c r="N28537" s="53">
        <f ca="1"/>
        <v>2</v>
      </c>
      <c r="O28537" s="53" t="str">
        <f ca="1"/>
        <v>1978-02</v>
      </c>
    </row>
    <row r="28538" spans="12:15" x14ac:dyDescent="0.4">
      <c r="L28538" s="56">
        <f ca="1"/>
        <v>28537</v>
      </c>
      <c r="M28538" s="53">
        <f ca="1"/>
        <v>1978</v>
      </c>
      <c r="N28538" s="53">
        <f ca="1"/>
        <v>2</v>
      </c>
      <c r="O28538" s="53" t="str">
        <f ca="1"/>
        <v>1978-02</v>
      </c>
    </row>
    <row r="28539" spans="12:15" x14ac:dyDescent="0.4">
      <c r="L28539" s="56">
        <f ca="1"/>
        <v>28538</v>
      </c>
      <c r="M28539" s="53">
        <f ca="1"/>
        <v>1978</v>
      </c>
      <c r="N28539" s="53">
        <f ca="1"/>
        <v>2</v>
      </c>
      <c r="O28539" s="53" t="str">
        <f ca="1"/>
        <v>1978-02</v>
      </c>
    </row>
    <row r="28540" spans="12:15" x14ac:dyDescent="0.4">
      <c r="L28540" s="56">
        <f ca="1"/>
        <v>28539</v>
      </c>
      <c r="M28540" s="53">
        <f ca="1"/>
        <v>1978</v>
      </c>
      <c r="N28540" s="53">
        <f ca="1"/>
        <v>2</v>
      </c>
      <c r="O28540" s="53" t="str">
        <f ca="1"/>
        <v>1978-02</v>
      </c>
    </row>
    <row r="28541" spans="12:15" x14ac:dyDescent="0.4">
      <c r="L28541" s="56">
        <f ca="1"/>
        <v>28540</v>
      </c>
      <c r="M28541" s="53">
        <f ca="1"/>
        <v>1978</v>
      </c>
      <c r="N28541" s="53">
        <f ca="1"/>
        <v>2</v>
      </c>
      <c r="O28541" s="53" t="str">
        <f ca="1"/>
        <v>1978-02</v>
      </c>
    </row>
    <row r="28542" spans="12:15" x14ac:dyDescent="0.4">
      <c r="L28542" s="56">
        <f ca="1"/>
        <v>28541</v>
      </c>
      <c r="M28542" s="53">
        <f ca="1"/>
        <v>1978</v>
      </c>
      <c r="N28542" s="53">
        <f ca="1"/>
        <v>2</v>
      </c>
      <c r="O28542" s="53" t="str">
        <f ca="1"/>
        <v>1978-02</v>
      </c>
    </row>
    <row r="28543" spans="12:15" x14ac:dyDescent="0.4">
      <c r="L28543" s="56">
        <f ca="1"/>
        <v>28542</v>
      </c>
      <c r="M28543" s="53">
        <f ca="1"/>
        <v>1978</v>
      </c>
      <c r="N28543" s="53">
        <f ca="1"/>
        <v>2</v>
      </c>
      <c r="O28543" s="53" t="str">
        <f ca="1"/>
        <v>1978-02</v>
      </c>
    </row>
    <row r="28544" spans="12:15" x14ac:dyDescent="0.4">
      <c r="L28544" s="56">
        <f ca="1"/>
        <v>28543</v>
      </c>
      <c r="M28544" s="53">
        <f ca="1"/>
        <v>1978</v>
      </c>
      <c r="N28544" s="53">
        <f ca="1"/>
        <v>2</v>
      </c>
      <c r="O28544" s="53" t="str">
        <f ca="1"/>
        <v>1978-02</v>
      </c>
    </row>
    <row r="28545" spans="12:15" x14ac:dyDescent="0.4">
      <c r="L28545" s="56">
        <f ca="1"/>
        <v>28544</v>
      </c>
      <c r="M28545" s="53">
        <f ca="1"/>
        <v>1978</v>
      </c>
      <c r="N28545" s="53">
        <f ca="1"/>
        <v>2</v>
      </c>
      <c r="O28545" s="53" t="str">
        <f ca="1"/>
        <v>1978-02</v>
      </c>
    </row>
    <row r="28546" spans="12:15" x14ac:dyDescent="0.4">
      <c r="L28546" s="56">
        <f ca="1"/>
        <v>28545</v>
      </c>
      <c r="M28546" s="53">
        <f ca="1"/>
        <v>1978</v>
      </c>
      <c r="N28546" s="53">
        <f ca="1"/>
        <v>2</v>
      </c>
      <c r="O28546" s="53" t="str">
        <f ca="1"/>
        <v>1978-02</v>
      </c>
    </row>
    <row r="28547" spans="12:15" x14ac:dyDescent="0.4">
      <c r="L28547" s="56">
        <f ca="1"/>
        <v>28546</v>
      </c>
      <c r="M28547" s="53">
        <f ca="1"/>
        <v>1978</v>
      </c>
      <c r="N28547" s="53">
        <f ca="1"/>
        <v>2</v>
      </c>
      <c r="O28547" s="53" t="str">
        <f ca="1"/>
        <v>1978-02</v>
      </c>
    </row>
    <row r="28548" spans="12:15" x14ac:dyDescent="0.4">
      <c r="L28548" s="56">
        <f ca="1"/>
        <v>28547</v>
      </c>
      <c r="M28548" s="53">
        <f ca="1"/>
        <v>1978</v>
      </c>
      <c r="N28548" s="53">
        <f ca="1"/>
        <v>2</v>
      </c>
      <c r="O28548" s="53" t="str">
        <f ca="1"/>
        <v>1978-02</v>
      </c>
    </row>
    <row r="28549" spans="12:15" x14ac:dyDescent="0.4">
      <c r="L28549" s="56">
        <f ca="1"/>
        <v>28548</v>
      </c>
      <c r="M28549" s="53">
        <f ca="1"/>
        <v>1978</v>
      </c>
      <c r="N28549" s="53">
        <f ca="1"/>
        <v>2</v>
      </c>
      <c r="O28549" s="53" t="str">
        <f ca="1"/>
        <v>1978-02</v>
      </c>
    </row>
    <row r="28550" spans="12:15" x14ac:dyDescent="0.4">
      <c r="L28550" s="56">
        <f ca="1"/>
        <v>28549</v>
      </c>
      <c r="M28550" s="53">
        <f ca="1"/>
        <v>1978</v>
      </c>
      <c r="N28550" s="53">
        <f ca="1"/>
        <v>2</v>
      </c>
      <c r="O28550" s="53" t="str">
        <f ca="1"/>
        <v>1978-02</v>
      </c>
    </row>
    <row r="28551" spans="12:15" x14ac:dyDescent="0.4">
      <c r="L28551" s="56">
        <f ca="1"/>
        <v>28550</v>
      </c>
      <c r="M28551" s="53">
        <f ca="1"/>
        <v>1978</v>
      </c>
      <c r="N28551" s="53">
        <f ca="1"/>
        <v>3</v>
      </c>
      <c r="O28551" s="53" t="str">
        <f ca="1"/>
        <v>1978-03</v>
      </c>
    </row>
    <row r="28552" spans="12:15" x14ac:dyDescent="0.4">
      <c r="L28552" s="56">
        <f ca="1"/>
        <v>28551</v>
      </c>
      <c r="M28552" s="53">
        <f ca="1"/>
        <v>1978</v>
      </c>
      <c r="N28552" s="53">
        <f ca="1"/>
        <v>3</v>
      </c>
      <c r="O28552" s="53" t="str">
        <f ca="1"/>
        <v>1978-03</v>
      </c>
    </row>
    <row r="28553" spans="12:15" x14ac:dyDescent="0.4">
      <c r="L28553" s="56">
        <f ca="1"/>
        <v>28552</v>
      </c>
      <c r="M28553" s="53">
        <f ca="1"/>
        <v>1978</v>
      </c>
      <c r="N28553" s="53">
        <f ca="1"/>
        <v>3</v>
      </c>
      <c r="O28553" s="53" t="str">
        <f ca="1"/>
        <v>1978-03</v>
      </c>
    </row>
    <row r="28554" spans="12:15" x14ac:dyDescent="0.4">
      <c r="L28554" s="56">
        <f ca="1"/>
        <v>28553</v>
      </c>
      <c r="M28554" s="53">
        <f ca="1"/>
        <v>1978</v>
      </c>
      <c r="N28554" s="53">
        <f ca="1"/>
        <v>3</v>
      </c>
      <c r="O28554" s="53" t="str">
        <f ca="1"/>
        <v>1978-03</v>
      </c>
    </row>
    <row r="28555" spans="12:15" x14ac:dyDescent="0.4">
      <c r="L28555" s="56">
        <f ca="1"/>
        <v>28554</v>
      </c>
      <c r="M28555" s="53">
        <f ca="1"/>
        <v>1978</v>
      </c>
      <c r="N28555" s="53">
        <f ca="1"/>
        <v>3</v>
      </c>
      <c r="O28555" s="53" t="str">
        <f ca="1"/>
        <v>1978-03</v>
      </c>
    </row>
    <row r="28556" spans="12:15" x14ac:dyDescent="0.4">
      <c r="L28556" s="56">
        <f ca="1"/>
        <v>28555</v>
      </c>
      <c r="M28556" s="53">
        <f ca="1"/>
        <v>1978</v>
      </c>
      <c r="N28556" s="53">
        <f ca="1"/>
        <v>3</v>
      </c>
      <c r="O28556" s="53" t="str">
        <f ca="1"/>
        <v>1978-03</v>
      </c>
    </row>
    <row r="28557" spans="12:15" x14ac:dyDescent="0.4">
      <c r="L28557" s="56">
        <f ca="1"/>
        <v>28556</v>
      </c>
      <c r="M28557" s="53">
        <f ca="1"/>
        <v>1978</v>
      </c>
      <c r="N28557" s="53">
        <f ca="1"/>
        <v>3</v>
      </c>
      <c r="O28557" s="53" t="str">
        <f ca="1"/>
        <v>1978-03</v>
      </c>
    </row>
    <row r="28558" spans="12:15" x14ac:dyDescent="0.4">
      <c r="L28558" s="56">
        <f ca="1"/>
        <v>28557</v>
      </c>
      <c r="M28558" s="53">
        <f ca="1"/>
        <v>1978</v>
      </c>
      <c r="N28558" s="53">
        <f ca="1"/>
        <v>3</v>
      </c>
      <c r="O28558" s="53" t="str">
        <f ca="1"/>
        <v>1978-03</v>
      </c>
    </row>
    <row r="28559" spans="12:15" x14ac:dyDescent="0.4">
      <c r="L28559" s="56">
        <f ca="1"/>
        <v>28558</v>
      </c>
      <c r="M28559" s="53">
        <f ca="1"/>
        <v>1978</v>
      </c>
      <c r="N28559" s="53">
        <f ca="1"/>
        <v>3</v>
      </c>
      <c r="O28559" s="53" t="str">
        <f ca="1"/>
        <v>1978-03</v>
      </c>
    </row>
    <row r="28560" spans="12:15" x14ac:dyDescent="0.4">
      <c r="L28560" s="56">
        <f ca="1"/>
        <v>28559</v>
      </c>
      <c r="M28560" s="53">
        <f ca="1"/>
        <v>1978</v>
      </c>
      <c r="N28560" s="53">
        <f ca="1"/>
        <v>3</v>
      </c>
      <c r="O28560" s="53" t="str">
        <f ca="1"/>
        <v>1978-03</v>
      </c>
    </row>
    <row r="28561" spans="12:15" x14ac:dyDescent="0.4">
      <c r="L28561" s="56">
        <f ca="1"/>
        <v>28560</v>
      </c>
      <c r="M28561" s="53">
        <f ca="1"/>
        <v>1978</v>
      </c>
      <c r="N28561" s="53">
        <f ca="1"/>
        <v>3</v>
      </c>
      <c r="O28561" s="53" t="str">
        <f ca="1"/>
        <v>1978-03</v>
      </c>
    </row>
    <row r="28562" spans="12:15" x14ac:dyDescent="0.4">
      <c r="L28562" s="56">
        <f ca="1"/>
        <v>28561</v>
      </c>
      <c r="M28562" s="53">
        <f ca="1"/>
        <v>1978</v>
      </c>
      <c r="N28562" s="53">
        <f ca="1"/>
        <v>3</v>
      </c>
      <c r="O28562" s="53" t="str">
        <f ca="1"/>
        <v>1978-03</v>
      </c>
    </row>
    <row r="28563" spans="12:15" x14ac:dyDescent="0.4">
      <c r="L28563" s="56">
        <f ca="1"/>
        <v>28562</v>
      </c>
      <c r="M28563" s="53">
        <f ca="1"/>
        <v>1978</v>
      </c>
      <c r="N28563" s="53">
        <f ca="1"/>
        <v>3</v>
      </c>
      <c r="O28563" s="53" t="str">
        <f ca="1"/>
        <v>1978-03</v>
      </c>
    </row>
    <row r="28564" spans="12:15" x14ac:dyDescent="0.4">
      <c r="L28564" s="56">
        <f ca="1"/>
        <v>28563</v>
      </c>
      <c r="M28564" s="53">
        <f ca="1"/>
        <v>1978</v>
      </c>
      <c r="N28564" s="53">
        <f ca="1"/>
        <v>3</v>
      </c>
      <c r="O28564" s="53" t="str">
        <f ca="1"/>
        <v>1978-03</v>
      </c>
    </row>
    <row r="28565" spans="12:15" x14ac:dyDescent="0.4">
      <c r="L28565" s="56">
        <f ca="1"/>
        <v>28564</v>
      </c>
      <c r="M28565" s="53">
        <f ca="1"/>
        <v>1978</v>
      </c>
      <c r="N28565" s="53">
        <f ca="1"/>
        <v>3</v>
      </c>
      <c r="O28565" s="53" t="str">
        <f ca="1"/>
        <v>1978-03</v>
      </c>
    </row>
    <row r="28566" spans="12:15" x14ac:dyDescent="0.4">
      <c r="L28566" s="56">
        <f ca="1"/>
        <v>28565</v>
      </c>
      <c r="M28566" s="53">
        <f ca="1"/>
        <v>1978</v>
      </c>
      <c r="N28566" s="53">
        <f ca="1"/>
        <v>3</v>
      </c>
      <c r="O28566" s="53" t="str">
        <f ca="1"/>
        <v>1978-03</v>
      </c>
    </row>
    <row r="28567" spans="12:15" x14ac:dyDescent="0.4">
      <c r="L28567" s="56">
        <f ca="1"/>
        <v>28566</v>
      </c>
      <c r="M28567" s="53">
        <f ca="1"/>
        <v>1978</v>
      </c>
      <c r="N28567" s="53">
        <f ca="1"/>
        <v>3</v>
      </c>
      <c r="O28567" s="53" t="str">
        <f ca="1"/>
        <v>1978-03</v>
      </c>
    </row>
    <row r="28568" spans="12:15" x14ac:dyDescent="0.4">
      <c r="L28568" s="56">
        <f ca="1"/>
        <v>28567</v>
      </c>
      <c r="M28568" s="53">
        <f ca="1"/>
        <v>1978</v>
      </c>
      <c r="N28568" s="53">
        <f ca="1"/>
        <v>3</v>
      </c>
      <c r="O28568" s="53" t="str">
        <f ca="1"/>
        <v>1978-03</v>
      </c>
    </row>
    <row r="28569" spans="12:15" x14ac:dyDescent="0.4">
      <c r="L28569" s="56">
        <f ca="1"/>
        <v>28568</v>
      </c>
      <c r="M28569" s="53">
        <f ca="1"/>
        <v>1978</v>
      </c>
      <c r="N28569" s="53">
        <f ca="1"/>
        <v>3</v>
      </c>
      <c r="O28569" s="53" t="str">
        <f ca="1"/>
        <v>1978-03</v>
      </c>
    </row>
    <row r="28570" spans="12:15" x14ac:dyDescent="0.4">
      <c r="L28570" s="56">
        <f ca="1"/>
        <v>28569</v>
      </c>
      <c r="M28570" s="53">
        <f ca="1"/>
        <v>1978</v>
      </c>
      <c r="N28570" s="53">
        <f ca="1"/>
        <v>3</v>
      </c>
      <c r="O28570" s="53" t="str">
        <f ca="1"/>
        <v>1978-03</v>
      </c>
    </row>
    <row r="28571" spans="12:15" x14ac:dyDescent="0.4">
      <c r="L28571" s="56">
        <f ca="1"/>
        <v>28570</v>
      </c>
      <c r="M28571" s="53">
        <f ca="1"/>
        <v>1978</v>
      </c>
      <c r="N28571" s="53">
        <f ca="1"/>
        <v>3</v>
      </c>
      <c r="O28571" s="53" t="str">
        <f ca="1"/>
        <v>1978-03</v>
      </c>
    </row>
    <row r="28572" spans="12:15" x14ac:dyDescent="0.4">
      <c r="L28572" s="56">
        <f ca="1"/>
        <v>28571</v>
      </c>
      <c r="M28572" s="53">
        <f ca="1"/>
        <v>1978</v>
      </c>
      <c r="N28572" s="53">
        <f ca="1"/>
        <v>3</v>
      </c>
      <c r="O28572" s="53" t="str">
        <f ca="1"/>
        <v>1978-03</v>
      </c>
    </row>
    <row r="28573" spans="12:15" x14ac:dyDescent="0.4">
      <c r="L28573" s="56">
        <f ca="1"/>
        <v>28572</v>
      </c>
      <c r="M28573" s="53">
        <f ca="1"/>
        <v>1978</v>
      </c>
      <c r="N28573" s="53">
        <f ca="1"/>
        <v>3</v>
      </c>
      <c r="O28573" s="53" t="str">
        <f ca="1"/>
        <v>1978-03</v>
      </c>
    </row>
    <row r="28574" spans="12:15" x14ac:dyDescent="0.4">
      <c r="L28574" s="56">
        <f ca="1"/>
        <v>28573</v>
      </c>
      <c r="M28574" s="53">
        <f ca="1"/>
        <v>1978</v>
      </c>
      <c r="N28574" s="53">
        <f ca="1"/>
        <v>3</v>
      </c>
      <c r="O28574" s="53" t="str">
        <f ca="1"/>
        <v>1978-03</v>
      </c>
    </row>
    <row r="28575" spans="12:15" x14ac:dyDescent="0.4">
      <c r="L28575" s="56">
        <f ca="1"/>
        <v>28574</v>
      </c>
      <c r="M28575" s="53">
        <f ca="1"/>
        <v>1978</v>
      </c>
      <c r="N28575" s="53">
        <f ca="1"/>
        <v>3</v>
      </c>
      <c r="O28575" s="53" t="str">
        <f ca="1"/>
        <v>1978-03</v>
      </c>
    </row>
    <row r="28576" spans="12:15" x14ac:dyDescent="0.4">
      <c r="L28576" s="56">
        <f ca="1"/>
        <v>28575</v>
      </c>
      <c r="M28576" s="53">
        <f ca="1"/>
        <v>1978</v>
      </c>
      <c r="N28576" s="53">
        <f ca="1"/>
        <v>3</v>
      </c>
      <c r="O28576" s="53" t="str">
        <f ca="1"/>
        <v>1978-03</v>
      </c>
    </row>
    <row r="28577" spans="12:15" x14ac:dyDescent="0.4">
      <c r="L28577" s="56">
        <f ca="1"/>
        <v>28576</v>
      </c>
      <c r="M28577" s="53">
        <f ca="1"/>
        <v>1978</v>
      </c>
      <c r="N28577" s="53">
        <f ca="1"/>
        <v>3</v>
      </c>
      <c r="O28577" s="53" t="str">
        <f ca="1"/>
        <v>1978-03</v>
      </c>
    </row>
    <row r="28578" spans="12:15" x14ac:dyDescent="0.4">
      <c r="L28578" s="56">
        <f ca="1"/>
        <v>28577</v>
      </c>
      <c r="M28578" s="53">
        <f ca="1"/>
        <v>1978</v>
      </c>
      <c r="N28578" s="53">
        <f ca="1"/>
        <v>3</v>
      </c>
      <c r="O28578" s="53" t="str">
        <f ca="1"/>
        <v>1978-03</v>
      </c>
    </row>
    <row r="28579" spans="12:15" x14ac:dyDescent="0.4">
      <c r="L28579" s="56">
        <f ca="1"/>
        <v>28578</v>
      </c>
      <c r="M28579" s="53">
        <f ca="1"/>
        <v>1978</v>
      </c>
      <c r="N28579" s="53">
        <f ca="1"/>
        <v>3</v>
      </c>
      <c r="O28579" s="53" t="str">
        <f ca="1"/>
        <v>1978-03</v>
      </c>
    </row>
    <row r="28580" spans="12:15" x14ac:dyDescent="0.4">
      <c r="L28580" s="56">
        <f ca="1"/>
        <v>28579</v>
      </c>
      <c r="M28580" s="53">
        <f ca="1"/>
        <v>1978</v>
      </c>
      <c r="N28580" s="53">
        <f ca="1"/>
        <v>3</v>
      </c>
      <c r="O28580" s="53" t="str">
        <f ca="1"/>
        <v>1978-03</v>
      </c>
    </row>
    <row r="28581" spans="12:15" x14ac:dyDescent="0.4">
      <c r="L28581" s="56">
        <f ca="1"/>
        <v>28580</v>
      </c>
      <c r="M28581" s="53">
        <f ca="1"/>
        <v>1978</v>
      </c>
      <c r="N28581" s="53">
        <f ca="1"/>
        <v>3</v>
      </c>
      <c r="O28581" s="53" t="str">
        <f ca="1"/>
        <v>1978-03</v>
      </c>
    </row>
    <row r="28582" spans="12:15" x14ac:dyDescent="0.4">
      <c r="L28582" s="56">
        <f ca="1"/>
        <v>28581</v>
      </c>
      <c r="M28582" s="53">
        <f ca="1"/>
        <v>1978</v>
      </c>
      <c r="N28582" s="53">
        <f ca="1"/>
        <v>4</v>
      </c>
      <c r="O28582" s="53" t="str">
        <f ca="1"/>
        <v>1978-04</v>
      </c>
    </row>
    <row r="28583" spans="12:15" x14ac:dyDescent="0.4">
      <c r="L28583" s="56">
        <f ca="1"/>
        <v>28582</v>
      </c>
      <c r="M28583" s="53">
        <f ca="1"/>
        <v>1978</v>
      </c>
      <c r="N28583" s="53">
        <f ca="1"/>
        <v>4</v>
      </c>
      <c r="O28583" s="53" t="str">
        <f ca="1"/>
        <v>1978-04</v>
      </c>
    </row>
    <row r="28584" spans="12:15" x14ac:dyDescent="0.4">
      <c r="L28584" s="56">
        <f ca="1"/>
        <v>28583</v>
      </c>
      <c r="M28584" s="53">
        <f ca="1"/>
        <v>1978</v>
      </c>
      <c r="N28584" s="53">
        <f ca="1"/>
        <v>4</v>
      </c>
      <c r="O28584" s="53" t="str">
        <f ca="1"/>
        <v>1978-04</v>
      </c>
    </row>
    <row r="28585" spans="12:15" x14ac:dyDescent="0.4">
      <c r="L28585" s="56">
        <f ca="1"/>
        <v>28584</v>
      </c>
      <c r="M28585" s="53">
        <f ca="1"/>
        <v>1978</v>
      </c>
      <c r="N28585" s="53">
        <f ca="1"/>
        <v>4</v>
      </c>
      <c r="O28585" s="53" t="str">
        <f ca="1"/>
        <v>1978-04</v>
      </c>
    </row>
    <row r="28586" spans="12:15" x14ac:dyDescent="0.4">
      <c r="L28586" s="56">
        <f ca="1"/>
        <v>28585</v>
      </c>
      <c r="M28586" s="53">
        <f ca="1"/>
        <v>1978</v>
      </c>
      <c r="N28586" s="53">
        <f ca="1"/>
        <v>4</v>
      </c>
      <c r="O28586" s="53" t="str">
        <f ca="1"/>
        <v>1978-04</v>
      </c>
    </row>
    <row r="28587" spans="12:15" x14ac:dyDescent="0.4">
      <c r="L28587" s="56">
        <f ca="1"/>
        <v>28586</v>
      </c>
      <c r="M28587" s="53">
        <f ca="1"/>
        <v>1978</v>
      </c>
      <c r="N28587" s="53">
        <f ca="1"/>
        <v>4</v>
      </c>
      <c r="O28587" s="53" t="str">
        <f ca="1"/>
        <v>1978-04</v>
      </c>
    </row>
    <row r="28588" spans="12:15" x14ac:dyDescent="0.4">
      <c r="L28588" s="56">
        <f ca="1"/>
        <v>28587</v>
      </c>
      <c r="M28588" s="53">
        <f ca="1"/>
        <v>1978</v>
      </c>
      <c r="N28588" s="53">
        <f ca="1"/>
        <v>4</v>
      </c>
      <c r="O28588" s="53" t="str">
        <f ca="1"/>
        <v>1978-04</v>
      </c>
    </row>
    <row r="28589" spans="12:15" x14ac:dyDescent="0.4">
      <c r="L28589" s="56">
        <f ca="1"/>
        <v>28588</v>
      </c>
      <c r="M28589" s="53">
        <f ca="1"/>
        <v>1978</v>
      </c>
      <c r="N28589" s="53">
        <f ca="1"/>
        <v>4</v>
      </c>
      <c r="O28589" s="53" t="str">
        <f ca="1"/>
        <v>1978-04</v>
      </c>
    </row>
    <row r="28590" spans="12:15" x14ac:dyDescent="0.4">
      <c r="L28590" s="56">
        <f ca="1"/>
        <v>28589</v>
      </c>
      <c r="M28590" s="53">
        <f ca="1"/>
        <v>1978</v>
      </c>
      <c r="N28590" s="53">
        <f ca="1"/>
        <v>4</v>
      </c>
      <c r="O28590" s="53" t="str">
        <f ca="1"/>
        <v>1978-04</v>
      </c>
    </row>
    <row r="28591" spans="12:15" x14ac:dyDescent="0.4">
      <c r="L28591" s="56">
        <f ca="1"/>
        <v>28590</v>
      </c>
      <c r="M28591" s="53">
        <f ca="1"/>
        <v>1978</v>
      </c>
      <c r="N28591" s="53">
        <f ca="1"/>
        <v>4</v>
      </c>
      <c r="O28591" s="53" t="str">
        <f ca="1"/>
        <v>1978-04</v>
      </c>
    </row>
    <row r="28592" spans="12:15" x14ac:dyDescent="0.4">
      <c r="L28592" s="56">
        <f ca="1"/>
        <v>28591</v>
      </c>
      <c r="M28592" s="53">
        <f ca="1"/>
        <v>1978</v>
      </c>
      <c r="N28592" s="53">
        <f ca="1"/>
        <v>4</v>
      </c>
      <c r="O28592" s="53" t="str">
        <f ca="1"/>
        <v>1978-04</v>
      </c>
    </row>
    <row r="28593" spans="12:15" x14ac:dyDescent="0.4">
      <c r="L28593" s="56">
        <f ca="1"/>
        <v>28592</v>
      </c>
      <c r="M28593" s="53">
        <f ca="1"/>
        <v>1978</v>
      </c>
      <c r="N28593" s="53">
        <f ca="1"/>
        <v>4</v>
      </c>
      <c r="O28593" s="53" t="str">
        <f ca="1"/>
        <v>1978-04</v>
      </c>
    </row>
    <row r="28594" spans="12:15" x14ac:dyDescent="0.4">
      <c r="L28594" s="56">
        <f ca="1"/>
        <v>28593</v>
      </c>
      <c r="M28594" s="53">
        <f ca="1"/>
        <v>1978</v>
      </c>
      <c r="N28594" s="53">
        <f ca="1"/>
        <v>4</v>
      </c>
      <c r="O28594" s="53" t="str">
        <f ca="1"/>
        <v>1978-04</v>
      </c>
    </row>
    <row r="28595" spans="12:15" x14ac:dyDescent="0.4">
      <c r="L28595" s="56">
        <f ca="1"/>
        <v>28594</v>
      </c>
      <c r="M28595" s="53">
        <f ca="1"/>
        <v>1978</v>
      </c>
      <c r="N28595" s="53">
        <f ca="1"/>
        <v>4</v>
      </c>
      <c r="O28595" s="53" t="str">
        <f ca="1"/>
        <v>1978-04</v>
      </c>
    </row>
    <row r="28596" spans="12:15" x14ac:dyDescent="0.4">
      <c r="L28596" s="56">
        <f ca="1"/>
        <v>28595</v>
      </c>
      <c r="M28596" s="53">
        <f ca="1"/>
        <v>1978</v>
      </c>
      <c r="N28596" s="53">
        <f ca="1"/>
        <v>4</v>
      </c>
      <c r="O28596" s="53" t="str">
        <f ca="1"/>
        <v>1978-04</v>
      </c>
    </row>
    <row r="28597" spans="12:15" x14ac:dyDescent="0.4">
      <c r="L28597" s="56">
        <f ca="1"/>
        <v>28596</v>
      </c>
      <c r="M28597" s="53">
        <f ca="1"/>
        <v>1978</v>
      </c>
      <c r="N28597" s="53">
        <f ca="1"/>
        <v>4</v>
      </c>
      <c r="O28597" s="53" t="str">
        <f ca="1"/>
        <v>1978-04</v>
      </c>
    </row>
    <row r="28598" spans="12:15" x14ac:dyDescent="0.4">
      <c r="L28598" s="56">
        <f ca="1"/>
        <v>28597</v>
      </c>
      <c r="M28598" s="53">
        <f ca="1"/>
        <v>1978</v>
      </c>
      <c r="N28598" s="53">
        <f ca="1"/>
        <v>4</v>
      </c>
      <c r="O28598" s="53" t="str">
        <f ca="1"/>
        <v>1978-04</v>
      </c>
    </row>
    <row r="28599" spans="12:15" x14ac:dyDescent="0.4">
      <c r="L28599" s="56">
        <f ca="1"/>
        <v>28598</v>
      </c>
      <c r="M28599" s="53">
        <f ca="1"/>
        <v>1978</v>
      </c>
      <c r="N28599" s="53">
        <f ca="1"/>
        <v>4</v>
      </c>
      <c r="O28599" s="53" t="str">
        <f ca="1"/>
        <v>1978-04</v>
      </c>
    </row>
    <row r="28600" spans="12:15" x14ac:dyDescent="0.4">
      <c r="L28600" s="56">
        <f ca="1"/>
        <v>28599</v>
      </c>
      <c r="M28600" s="53">
        <f ca="1"/>
        <v>1978</v>
      </c>
      <c r="N28600" s="53">
        <f ca="1"/>
        <v>4</v>
      </c>
      <c r="O28600" s="53" t="str">
        <f ca="1"/>
        <v>1978-04</v>
      </c>
    </row>
    <row r="28601" spans="12:15" x14ac:dyDescent="0.4">
      <c r="L28601" s="56">
        <f ca="1"/>
        <v>28600</v>
      </c>
      <c r="M28601" s="53">
        <f ca="1"/>
        <v>1978</v>
      </c>
      <c r="N28601" s="53">
        <f ca="1"/>
        <v>4</v>
      </c>
      <c r="O28601" s="53" t="str">
        <f ca="1"/>
        <v>1978-04</v>
      </c>
    </row>
    <row r="28602" spans="12:15" x14ac:dyDescent="0.4">
      <c r="L28602" s="56">
        <f ca="1"/>
        <v>28601</v>
      </c>
      <c r="M28602" s="53">
        <f ca="1"/>
        <v>1978</v>
      </c>
      <c r="N28602" s="53">
        <f ca="1"/>
        <v>4</v>
      </c>
      <c r="O28602" s="53" t="str">
        <f ca="1"/>
        <v>1978-04</v>
      </c>
    </row>
    <row r="28603" spans="12:15" x14ac:dyDescent="0.4">
      <c r="L28603" s="56">
        <f ca="1"/>
        <v>28602</v>
      </c>
      <c r="M28603" s="53">
        <f ca="1"/>
        <v>1978</v>
      </c>
      <c r="N28603" s="53">
        <f ca="1"/>
        <v>4</v>
      </c>
      <c r="O28603" s="53" t="str">
        <f ca="1"/>
        <v>1978-04</v>
      </c>
    </row>
    <row r="28604" spans="12:15" x14ac:dyDescent="0.4">
      <c r="L28604" s="56">
        <f ca="1"/>
        <v>28603</v>
      </c>
      <c r="M28604" s="53">
        <f ca="1"/>
        <v>1978</v>
      </c>
      <c r="N28604" s="53">
        <f ca="1"/>
        <v>4</v>
      </c>
      <c r="O28604" s="53" t="str">
        <f ca="1"/>
        <v>1978-04</v>
      </c>
    </row>
    <row r="28605" spans="12:15" x14ac:dyDescent="0.4">
      <c r="L28605" s="56">
        <f ca="1"/>
        <v>28604</v>
      </c>
      <c r="M28605" s="53">
        <f ca="1"/>
        <v>1978</v>
      </c>
      <c r="N28605" s="53">
        <f ca="1"/>
        <v>4</v>
      </c>
      <c r="O28605" s="53" t="str">
        <f ca="1"/>
        <v>1978-04</v>
      </c>
    </row>
    <row r="28606" spans="12:15" x14ac:dyDescent="0.4">
      <c r="L28606" s="56">
        <f ca="1"/>
        <v>28605</v>
      </c>
      <c r="M28606" s="53">
        <f ca="1"/>
        <v>1978</v>
      </c>
      <c r="N28606" s="53">
        <f ca="1"/>
        <v>4</v>
      </c>
      <c r="O28606" s="53" t="str">
        <f ca="1"/>
        <v>1978-04</v>
      </c>
    </row>
    <row r="28607" spans="12:15" x14ac:dyDescent="0.4">
      <c r="L28607" s="56">
        <f ca="1"/>
        <v>28606</v>
      </c>
      <c r="M28607" s="53">
        <f ca="1"/>
        <v>1978</v>
      </c>
      <c r="N28607" s="53">
        <f ca="1"/>
        <v>4</v>
      </c>
      <c r="O28607" s="53" t="str">
        <f ca="1"/>
        <v>1978-04</v>
      </c>
    </row>
    <row r="28608" spans="12:15" x14ac:dyDescent="0.4">
      <c r="L28608" s="56">
        <f ca="1"/>
        <v>28607</v>
      </c>
      <c r="M28608" s="53">
        <f ca="1"/>
        <v>1978</v>
      </c>
      <c r="N28608" s="53">
        <f ca="1"/>
        <v>4</v>
      </c>
      <c r="O28608" s="53" t="str">
        <f ca="1"/>
        <v>1978-04</v>
      </c>
    </row>
    <row r="28609" spans="12:15" x14ac:dyDescent="0.4">
      <c r="L28609" s="56">
        <f ca="1"/>
        <v>28608</v>
      </c>
      <c r="M28609" s="53">
        <f ca="1"/>
        <v>1978</v>
      </c>
      <c r="N28609" s="53">
        <f ca="1"/>
        <v>4</v>
      </c>
      <c r="O28609" s="53" t="str">
        <f ca="1"/>
        <v>1978-04</v>
      </c>
    </row>
    <row r="28610" spans="12:15" x14ac:dyDescent="0.4">
      <c r="L28610" s="56">
        <f ca="1"/>
        <v>28609</v>
      </c>
      <c r="M28610" s="53">
        <f ca="1"/>
        <v>1978</v>
      </c>
      <c r="N28610" s="53">
        <f ca="1"/>
        <v>4</v>
      </c>
      <c r="O28610" s="53" t="str">
        <f ca="1"/>
        <v>1978-04</v>
      </c>
    </row>
    <row r="28611" spans="12:15" x14ac:dyDescent="0.4">
      <c r="L28611" s="56">
        <f ca="1"/>
        <v>28610</v>
      </c>
      <c r="M28611" s="53">
        <f ca="1"/>
        <v>1978</v>
      </c>
      <c r="N28611" s="53">
        <f ca="1"/>
        <v>4</v>
      </c>
      <c r="O28611" s="53" t="str">
        <f ca="1"/>
        <v>1978-04</v>
      </c>
    </row>
    <row r="28612" spans="12:15" x14ac:dyDescent="0.4">
      <c r="L28612" s="56">
        <f ca="1"/>
        <v>28611</v>
      </c>
      <c r="M28612" s="53">
        <f ca="1"/>
        <v>1978</v>
      </c>
      <c r="N28612" s="53">
        <f ca="1"/>
        <v>5</v>
      </c>
      <c r="O28612" s="53" t="str">
        <f ca="1"/>
        <v>1978-05</v>
      </c>
    </row>
    <row r="28613" spans="12:15" x14ac:dyDescent="0.4">
      <c r="L28613" s="56">
        <f ca="1"/>
        <v>28612</v>
      </c>
      <c r="M28613" s="53">
        <f ca="1"/>
        <v>1978</v>
      </c>
      <c r="N28613" s="53">
        <f ca="1"/>
        <v>5</v>
      </c>
      <c r="O28613" s="53" t="str">
        <f ca="1"/>
        <v>1978-05</v>
      </c>
    </row>
    <row r="28614" spans="12:15" x14ac:dyDescent="0.4">
      <c r="L28614" s="56">
        <f ca="1"/>
        <v>28613</v>
      </c>
      <c r="M28614" s="53">
        <f ca="1"/>
        <v>1978</v>
      </c>
      <c r="N28614" s="53">
        <f ca="1"/>
        <v>5</v>
      </c>
      <c r="O28614" s="53" t="str">
        <f ca="1"/>
        <v>1978-05</v>
      </c>
    </row>
    <row r="28615" spans="12:15" x14ac:dyDescent="0.4">
      <c r="L28615" s="56">
        <f ca="1"/>
        <v>28614</v>
      </c>
      <c r="M28615" s="53">
        <f ca="1"/>
        <v>1978</v>
      </c>
      <c r="N28615" s="53">
        <f ca="1"/>
        <v>5</v>
      </c>
      <c r="O28615" s="53" t="str">
        <f ca="1"/>
        <v>1978-05</v>
      </c>
    </row>
    <row r="28616" spans="12:15" x14ac:dyDescent="0.4">
      <c r="L28616" s="56">
        <f ca="1"/>
        <v>28615</v>
      </c>
      <c r="M28616" s="53">
        <f ca="1"/>
        <v>1978</v>
      </c>
      <c r="N28616" s="53">
        <f ca="1"/>
        <v>5</v>
      </c>
      <c r="O28616" s="53" t="str">
        <f ca="1"/>
        <v>1978-05</v>
      </c>
    </row>
    <row r="28617" spans="12:15" x14ac:dyDescent="0.4">
      <c r="L28617" s="56">
        <f ca="1"/>
        <v>28616</v>
      </c>
      <c r="M28617" s="53">
        <f ca="1"/>
        <v>1978</v>
      </c>
      <c r="N28617" s="53">
        <f ca="1"/>
        <v>5</v>
      </c>
      <c r="O28617" s="53" t="str">
        <f ca="1"/>
        <v>1978-05</v>
      </c>
    </row>
    <row r="28618" spans="12:15" x14ac:dyDescent="0.4">
      <c r="L28618" s="56">
        <f ca="1"/>
        <v>28617</v>
      </c>
      <c r="M28618" s="53">
        <f ca="1"/>
        <v>1978</v>
      </c>
      <c r="N28618" s="53">
        <f ca="1"/>
        <v>5</v>
      </c>
      <c r="O28618" s="53" t="str">
        <f ca="1"/>
        <v>1978-05</v>
      </c>
    </row>
    <row r="28619" spans="12:15" x14ac:dyDescent="0.4">
      <c r="L28619" s="56">
        <f ca="1"/>
        <v>28618</v>
      </c>
      <c r="M28619" s="53">
        <f ca="1"/>
        <v>1978</v>
      </c>
      <c r="N28619" s="53">
        <f ca="1"/>
        <v>5</v>
      </c>
      <c r="O28619" s="53" t="str">
        <f ca="1"/>
        <v>1978-05</v>
      </c>
    </row>
    <row r="28620" spans="12:15" x14ac:dyDescent="0.4">
      <c r="L28620" s="56">
        <f ca="1"/>
        <v>28619</v>
      </c>
      <c r="M28620" s="53">
        <f ca="1"/>
        <v>1978</v>
      </c>
      <c r="N28620" s="53">
        <f ca="1"/>
        <v>5</v>
      </c>
      <c r="O28620" s="53" t="str">
        <f ca="1"/>
        <v>1978-05</v>
      </c>
    </row>
    <row r="28621" spans="12:15" x14ac:dyDescent="0.4">
      <c r="L28621" s="56">
        <f ca="1"/>
        <v>28620</v>
      </c>
      <c r="M28621" s="53">
        <f ca="1"/>
        <v>1978</v>
      </c>
      <c r="N28621" s="53">
        <f ca="1"/>
        <v>5</v>
      </c>
      <c r="O28621" s="53" t="str">
        <f ca="1"/>
        <v>1978-05</v>
      </c>
    </row>
    <row r="28622" spans="12:15" x14ac:dyDescent="0.4">
      <c r="L28622" s="56">
        <f ca="1"/>
        <v>28621</v>
      </c>
      <c r="M28622" s="53">
        <f ca="1"/>
        <v>1978</v>
      </c>
      <c r="N28622" s="53">
        <f ca="1"/>
        <v>5</v>
      </c>
      <c r="O28622" s="53" t="str">
        <f ca="1"/>
        <v>1978-05</v>
      </c>
    </row>
    <row r="28623" spans="12:15" x14ac:dyDescent="0.4">
      <c r="L28623" s="56">
        <f ca="1"/>
        <v>28622</v>
      </c>
      <c r="M28623" s="53">
        <f ca="1"/>
        <v>1978</v>
      </c>
      <c r="N28623" s="53">
        <f ca="1"/>
        <v>5</v>
      </c>
      <c r="O28623" s="53" t="str">
        <f ca="1"/>
        <v>1978-05</v>
      </c>
    </row>
    <row r="28624" spans="12:15" x14ac:dyDescent="0.4">
      <c r="L28624" s="56">
        <f ca="1"/>
        <v>28623</v>
      </c>
      <c r="M28624" s="53">
        <f ca="1"/>
        <v>1978</v>
      </c>
      <c r="N28624" s="53">
        <f ca="1"/>
        <v>5</v>
      </c>
      <c r="O28624" s="53" t="str">
        <f ca="1"/>
        <v>1978-05</v>
      </c>
    </row>
    <row r="28625" spans="12:15" x14ac:dyDescent="0.4">
      <c r="L28625" s="56">
        <f ca="1"/>
        <v>28624</v>
      </c>
      <c r="M28625" s="53">
        <f ca="1"/>
        <v>1978</v>
      </c>
      <c r="N28625" s="53">
        <f ca="1"/>
        <v>5</v>
      </c>
      <c r="O28625" s="53" t="str">
        <f ca="1"/>
        <v>1978-05</v>
      </c>
    </row>
    <row r="28626" spans="12:15" x14ac:dyDescent="0.4">
      <c r="L28626" s="56">
        <f ca="1"/>
        <v>28625</v>
      </c>
      <c r="M28626" s="53">
        <f ca="1"/>
        <v>1978</v>
      </c>
      <c r="N28626" s="53">
        <f ca="1"/>
        <v>5</v>
      </c>
      <c r="O28626" s="53" t="str">
        <f ca="1"/>
        <v>1978-05</v>
      </c>
    </row>
    <row r="28627" spans="12:15" x14ac:dyDescent="0.4">
      <c r="L28627" s="56">
        <f ca="1"/>
        <v>28626</v>
      </c>
      <c r="M28627" s="53">
        <f ca="1"/>
        <v>1978</v>
      </c>
      <c r="N28627" s="53">
        <f ca="1"/>
        <v>5</v>
      </c>
      <c r="O28627" s="53" t="str">
        <f ca="1"/>
        <v>1978-05</v>
      </c>
    </row>
    <row r="28628" spans="12:15" x14ac:dyDescent="0.4">
      <c r="L28628" s="56">
        <f ca="1"/>
        <v>28627</v>
      </c>
      <c r="M28628" s="53">
        <f ca="1"/>
        <v>1978</v>
      </c>
      <c r="N28628" s="53">
        <f ca="1"/>
        <v>5</v>
      </c>
      <c r="O28628" s="53" t="str">
        <f ca="1"/>
        <v>1978-05</v>
      </c>
    </row>
    <row r="28629" spans="12:15" x14ac:dyDescent="0.4">
      <c r="L28629" s="56">
        <f ca="1"/>
        <v>28628</v>
      </c>
      <c r="M28629" s="53">
        <f ca="1"/>
        <v>1978</v>
      </c>
      <c r="N28629" s="53">
        <f ca="1"/>
        <v>5</v>
      </c>
      <c r="O28629" s="53" t="str">
        <f ca="1"/>
        <v>1978-05</v>
      </c>
    </row>
    <row r="28630" spans="12:15" x14ac:dyDescent="0.4">
      <c r="L28630" s="56">
        <f ca="1"/>
        <v>28629</v>
      </c>
      <c r="M28630" s="53">
        <f ca="1"/>
        <v>1978</v>
      </c>
      <c r="N28630" s="53">
        <f ca="1"/>
        <v>5</v>
      </c>
      <c r="O28630" s="53" t="str">
        <f ca="1"/>
        <v>1978-05</v>
      </c>
    </row>
    <row r="28631" spans="12:15" x14ac:dyDescent="0.4">
      <c r="L28631" s="56">
        <f ca="1"/>
        <v>28630</v>
      </c>
      <c r="M28631" s="53">
        <f ca="1"/>
        <v>1978</v>
      </c>
      <c r="N28631" s="53">
        <f ca="1"/>
        <v>5</v>
      </c>
      <c r="O28631" s="53" t="str">
        <f ca="1"/>
        <v>1978-05</v>
      </c>
    </row>
    <row r="28632" spans="12:15" x14ac:dyDescent="0.4">
      <c r="L28632" s="56">
        <f ca="1"/>
        <v>28631</v>
      </c>
      <c r="M28632" s="53">
        <f ca="1"/>
        <v>1978</v>
      </c>
      <c r="N28632" s="53">
        <f ca="1"/>
        <v>5</v>
      </c>
      <c r="O28632" s="53" t="str">
        <f ca="1"/>
        <v>1978-05</v>
      </c>
    </row>
    <row r="28633" spans="12:15" x14ac:dyDescent="0.4">
      <c r="L28633" s="56">
        <f ca="1"/>
        <v>28632</v>
      </c>
      <c r="M28633" s="53">
        <f ca="1"/>
        <v>1978</v>
      </c>
      <c r="N28633" s="53">
        <f ca="1"/>
        <v>5</v>
      </c>
      <c r="O28633" s="53" t="str">
        <f ca="1"/>
        <v>1978-05</v>
      </c>
    </row>
    <row r="28634" spans="12:15" x14ac:dyDescent="0.4">
      <c r="L28634" s="56">
        <f ca="1"/>
        <v>28633</v>
      </c>
      <c r="M28634" s="53">
        <f ca="1"/>
        <v>1978</v>
      </c>
      <c r="N28634" s="53">
        <f ca="1"/>
        <v>5</v>
      </c>
      <c r="O28634" s="53" t="str">
        <f ca="1"/>
        <v>1978-05</v>
      </c>
    </row>
    <row r="28635" spans="12:15" x14ac:dyDescent="0.4">
      <c r="L28635" s="56">
        <f ca="1"/>
        <v>28634</v>
      </c>
      <c r="M28635" s="53">
        <f ca="1"/>
        <v>1978</v>
      </c>
      <c r="N28635" s="53">
        <f ca="1"/>
        <v>5</v>
      </c>
      <c r="O28635" s="53" t="str">
        <f ca="1"/>
        <v>1978-05</v>
      </c>
    </row>
    <row r="28636" spans="12:15" x14ac:dyDescent="0.4">
      <c r="L28636" s="56">
        <f ca="1"/>
        <v>28635</v>
      </c>
      <c r="M28636" s="53">
        <f ca="1"/>
        <v>1978</v>
      </c>
      <c r="N28636" s="53">
        <f ca="1"/>
        <v>5</v>
      </c>
      <c r="O28636" s="53" t="str">
        <f ca="1"/>
        <v>1978-05</v>
      </c>
    </row>
    <row r="28637" spans="12:15" x14ac:dyDescent="0.4">
      <c r="L28637" s="56">
        <f ca="1"/>
        <v>28636</v>
      </c>
      <c r="M28637" s="53">
        <f ca="1"/>
        <v>1978</v>
      </c>
      <c r="N28637" s="53">
        <f ca="1"/>
        <v>5</v>
      </c>
      <c r="O28637" s="53" t="str">
        <f ca="1"/>
        <v>1978-05</v>
      </c>
    </row>
    <row r="28638" spans="12:15" x14ac:dyDescent="0.4">
      <c r="L28638" s="56">
        <f ca="1"/>
        <v>28637</v>
      </c>
      <c r="M28638" s="53">
        <f ca="1"/>
        <v>1978</v>
      </c>
      <c r="N28638" s="53">
        <f ca="1"/>
        <v>5</v>
      </c>
      <c r="O28638" s="53" t="str">
        <f ca="1"/>
        <v>1978-05</v>
      </c>
    </row>
    <row r="28639" spans="12:15" x14ac:dyDescent="0.4">
      <c r="L28639" s="56">
        <f ca="1"/>
        <v>28638</v>
      </c>
      <c r="M28639" s="53">
        <f ca="1"/>
        <v>1978</v>
      </c>
      <c r="N28639" s="53">
        <f ca="1"/>
        <v>5</v>
      </c>
      <c r="O28639" s="53" t="str">
        <f ca="1"/>
        <v>1978-05</v>
      </c>
    </row>
    <row r="28640" spans="12:15" x14ac:dyDescent="0.4">
      <c r="L28640" s="56">
        <f ca="1"/>
        <v>28639</v>
      </c>
      <c r="M28640" s="53">
        <f ca="1"/>
        <v>1978</v>
      </c>
      <c r="N28640" s="53">
        <f ca="1"/>
        <v>5</v>
      </c>
      <c r="O28640" s="53" t="str">
        <f ca="1"/>
        <v>1978-05</v>
      </c>
    </row>
    <row r="28641" spans="12:15" x14ac:dyDescent="0.4">
      <c r="L28641" s="56">
        <f ca="1"/>
        <v>28640</v>
      </c>
      <c r="M28641" s="53">
        <f ca="1"/>
        <v>1978</v>
      </c>
      <c r="N28641" s="53">
        <f ca="1"/>
        <v>5</v>
      </c>
      <c r="O28641" s="53" t="str">
        <f ca="1"/>
        <v>1978-05</v>
      </c>
    </row>
    <row r="28642" spans="12:15" x14ac:dyDescent="0.4">
      <c r="L28642" s="56">
        <f ca="1"/>
        <v>28641</v>
      </c>
      <c r="M28642" s="53">
        <f ca="1"/>
        <v>1978</v>
      </c>
      <c r="N28642" s="53">
        <f ca="1"/>
        <v>5</v>
      </c>
      <c r="O28642" s="53" t="str">
        <f ca="1"/>
        <v>1978-05</v>
      </c>
    </row>
    <row r="28643" spans="12:15" x14ac:dyDescent="0.4">
      <c r="L28643" s="56">
        <f ca="1"/>
        <v>28642</v>
      </c>
      <c r="M28643" s="53">
        <f ca="1"/>
        <v>1978</v>
      </c>
      <c r="N28643" s="53">
        <f ca="1"/>
        <v>6</v>
      </c>
      <c r="O28643" s="53" t="str">
        <f ca="1"/>
        <v>1978-06</v>
      </c>
    </row>
    <row r="28644" spans="12:15" x14ac:dyDescent="0.4">
      <c r="L28644" s="56">
        <f ca="1"/>
        <v>28643</v>
      </c>
      <c r="M28644" s="53">
        <f ca="1"/>
        <v>1978</v>
      </c>
      <c r="N28644" s="53">
        <f ca="1"/>
        <v>6</v>
      </c>
      <c r="O28644" s="53" t="str">
        <f ca="1"/>
        <v>1978-06</v>
      </c>
    </row>
    <row r="28645" spans="12:15" x14ac:dyDescent="0.4">
      <c r="L28645" s="56">
        <f ca="1"/>
        <v>28644</v>
      </c>
      <c r="M28645" s="53">
        <f ca="1"/>
        <v>1978</v>
      </c>
      <c r="N28645" s="53">
        <f ca="1"/>
        <v>6</v>
      </c>
      <c r="O28645" s="53" t="str">
        <f ca="1"/>
        <v>1978-06</v>
      </c>
    </row>
    <row r="28646" spans="12:15" x14ac:dyDescent="0.4">
      <c r="L28646" s="56">
        <f ca="1"/>
        <v>28645</v>
      </c>
      <c r="M28646" s="53">
        <f ca="1"/>
        <v>1978</v>
      </c>
      <c r="N28646" s="53">
        <f ca="1"/>
        <v>6</v>
      </c>
      <c r="O28646" s="53" t="str">
        <f ca="1"/>
        <v>1978-06</v>
      </c>
    </row>
    <row r="28647" spans="12:15" x14ac:dyDescent="0.4">
      <c r="L28647" s="56">
        <f ca="1"/>
        <v>28646</v>
      </c>
      <c r="M28647" s="53">
        <f ca="1"/>
        <v>1978</v>
      </c>
      <c r="N28647" s="53">
        <f ca="1"/>
        <v>6</v>
      </c>
      <c r="O28647" s="53" t="str">
        <f ca="1"/>
        <v>1978-06</v>
      </c>
    </row>
    <row r="28648" spans="12:15" x14ac:dyDescent="0.4">
      <c r="L28648" s="56">
        <f ca="1"/>
        <v>28647</v>
      </c>
      <c r="M28648" s="53">
        <f ca="1"/>
        <v>1978</v>
      </c>
      <c r="N28648" s="53">
        <f ca="1"/>
        <v>6</v>
      </c>
      <c r="O28648" s="53" t="str">
        <f ca="1"/>
        <v>1978-06</v>
      </c>
    </row>
    <row r="28649" spans="12:15" x14ac:dyDescent="0.4">
      <c r="L28649" s="56">
        <f ca="1"/>
        <v>28648</v>
      </c>
      <c r="M28649" s="53">
        <f ca="1"/>
        <v>1978</v>
      </c>
      <c r="N28649" s="53">
        <f ca="1"/>
        <v>6</v>
      </c>
      <c r="O28649" s="53" t="str">
        <f ca="1"/>
        <v>1978-06</v>
      </c>
    </row>
    <row r="28650" spans="12:15" x14ac:dyDescent="0.4">
      <c r="L28650" s="56">
        <f ca="1"/>
        <v>28649</v>
      </c>
      <c r="M28650" s="53">
        <f ca="1"/>
        <v>1978</v>
      </c>
      <c r="N28650" s="53">
        <f ca="1"/>
        <v>6</v>
      </c>
      <c r="O28650" s="53" t="str">
        <f ca="1"/>
        <v>1978-06</v>
      </c>
    </row>
    <row r="28651" spans="12:15" x14ac:dyDescent="0.4">
      <c r="L28651" s="56">
        <f ca="1"/>
        <v>28650</v>
      </c>
      <c r="M28651" s="53">
        <f ca="1"/>
        <v>1978</v>
      </c>
      <c r="N28651" s="53">
        <f ca="1"/>
        <v>6</v>
      </c>
      <c r="O28651" s="53" t="str">
        <f ca="1"/>
        <v>1978-06</v>
      </c>
    </row>
    <row r="28652" spans="12:15" x14ac:dyDescent="0.4">
      <c r="L28652" s="56">
        <f ca="1"/>
        <v>28651</v>
      </c>
      <c r="M28652" s="53">
        <f ca="1"/>
        <v>1978</v>
      </c>
      <c r="N28652" s="53">
        <f ca="1"/>
        <v>6</v>
      </c>
      <c r="O28652" s="53" t="str">
        <f ca="1"/>
        <v>1978-06</v>
      </c>
    </row>
    <row r="28653" spans="12:15" x14ac:dyDescent="0.4">
      <c r="L28653" s="56">
        <f ca="1"/>
        <v>28652</v>
      </c>
      <c r="M28653" s="53">
        <f ca="1"/>
        <v>1978</v>
      </c>
      <c r="N28653" s="53">
        <f ca="1"/>
        <v>6</v>
      </c>
      <c r="O28653" s="53" t="str">
        <f ca="1"/>
        <v>1978-06</v>
      </c>
    </row>
    <row r="28654" spans="12:15" x14ac:dyDescent="0.4">
      <c r="L28654" s="56">
        <f ca="1"/>
        <v>28653</v>
      </c>
      <c r="M28654" s="53">
        <f ca="1"/>
        <v>1978</v>
      </c>
      <c r="N28654" s="53">
        <f ca="1"/>
        <v>6</v>
      </c>
      <c r="O28654" s="53" t="str">
        <f ca="1"/>
        <v>1978-06</v>
      </c>
    </row>
    <row r="28655" spans="12:15" x14ac:dyDescent="0.4">
      <c r="L28655" s="56">
        <f ca="1"/>
        <v>28654</v>
      </c>
      <c r="M28655" s="53">
        <f ca="1"/>
        <v>1978</v>
      </c>
      <c r="N28655" s="53">
        <f ca="1"/>
        <v>6</v>
      </c>
      <c r="O28655" s="53" t="str">
        <f ca="1"/>
        <v>1978-06</v>
      </c>
    </row>
    <row r="28656" spans="12:15" x14ac:dyDescent="0.4">
      <c r="L28656" s="56">
        <f ca="1"/>
        <v>28655</v>
      </c>
      <c r="M28656" s="53">
        <f ca="1"/>
        <v>1978</v>
      </c>
      <c r="N28656" s="53">
        <f ca="1"/>
        <v>6</v>
      </c>
      <c r="O28656" s="53" t="str">
        <f ca="1"/>
        <v>1978-06</v>
      </c>
    </row>
    <row r="28657" spans="12:15" x14ac:dyDescent="0.4">
      <c r="L28657" s="56">
        <f ca="1"/>
        <v>28656</v>
      </c>
      <c r="M28657" s="53">
        <f ca="1"/>
        <v>1978</v>
      </c>
      <c r="N28657" s="53">
        <f ca="1"/>
        <v>6</v>
      </c>
      <c r="O28657" s="53" t="str">
        <f ca="1"/>
        <v>1978-06</v>
      </c>
    </row>
    <row r="28658" spans="12:15" x14ac:dyDescent="0.4">
      <c r="L28658" s="56">
        <f ca="1"/>
        <v>28657</v>
      </c>
      <c r="M28658" s="53">
        <f ca="1"/>
        <v>1978</v>
      </c>
      <c r="N28658" s="53">
        <f ca="1"/>
        <v>6</v>
      </c>
      <c r="O28658" s="53" t="str">
        <f ca="1"/>
        <v>1978-06</v>
      </c>
    </row>
    <row r="28659" spans="12:15" x14ac:dyDescent="0.4">
      <c r="L28659" s="56">
        <f ca="1"/>
        <v>28658</v>
      </c>
      <c r="M28659" s="53">
        <f ca="1"/>
        <v>1978</v>
      </c>
      <c r="N28659" s="53">
        <f ca="1"/>
        <v>6</v>
      </c>
      <c r="O28659" s="53" t="str">
        <f ca="1"/>
        <v>1978-06</v>
      </c>
    </row>
    <row r="28660" spans="12:15" x14ac:dyDescent="0.4">
      <c r="L28660" s="56">
        <f ca="1"/>
        <v>28659</v>
      </c>
      <c r="M28660" s="53">
        <f ca="1"/>
        <v>1978</v>
      </c>
      <c r="N28660" s="53">
        <f ca="1"/>
        <v>6</v>
      </c>
      <c r="O28660" s="53" t="str">
        <f ca="1"/>
        <v>1978-06</v>
      </c>
    </row>
    <row r="28661" spans="12:15" x14ac:dyDescent="0.4">
      <c r="L28661" s="56">
        <f ca="1"/>
        <v>28660</v>
      </c>
      <c r="M28661" s="53">
        <f ca="1"/>
        <v>1978</v>
      </c>
      <c r="N28661" s="53">
        <f ca="1"/>
        <v>6</v>
      </c>
      <c r="O28661" s="53" t="str">
        <f ca="1"/>
        <v>1978-06</v>
      </c>
    </row>
    <row r="28662" spans="12:15" x14ac:dyDescent="0.4">
      <c r="L28662" s="56">
        <f ca="1"/>
        <v>28661</v>
      </c>
      <c r="M28662" s="53">
        <f ca="1"/>
        <v>1978</v>
      </c>
      <c r="N28662" s="53">
        <f ca="1"/>
        <v>6</v>
      </c>
      <c r="O28662" s="53" t="str">
        <f ca="1"/>
        <v>1978-06</v>
      </c>
    </row>
    <row r="28663" spans="12:15" x14ac:dyDescent="0.4">
      <c r="L28663" s="56">
        <f ca="1"/>
        <v>28662</v>
      </c>
      <c r="M28663" s="53">
        <f ca="1"/>
        <v>1978</v>
      </c>
      <c r="N28663" s="53">
        <f ca="1"/>
        <v>6</v>
      </c>
      <c r="O28663" s="53" t="str">
        <f ca="1"/>
        <v>1978-06</v>
      </c>
    </row>
    <row r="28664" spans="12:15" x14ac:dyDescent="0.4">
      <c r="L28664" s="56">
        <f ca="1"/>
        <v>28663</v>
      </c>
      <c r="M28664" s="53">
        <f ca="1"/>
        <v>1978</v>
      </c>
      <c r="N28664" s="53">
        <f ca="1"/>
        <v>6</v>
      </c>
      <c r="O28664" s="53" t="str">
        <f ca="1"/>
        <v>1978-06</v>
      </c>
    </row>
    <row r="28665" spans="12:15" x14ac:dyDescent="0.4">
      <c r="L28665" s="56">
        <f ca="1"/>
        <v>28664</v>
      </c>
      <c r="M28665" s="53">
        <f ca="1"/>
        <v>1978</v>
      </c>
      <c r="N28665" s="53">
        <f ca="1"/>
        <v>6</v>
      </c>
      <c r="O28665" s="53" t="str">
        <f ca="1"/>
        <v>1978-06</v>
      </c>
    </row>
    <row r="28666" spans="12:15" x14ac:dyDescent="0.4">
      <c r="L28666" s="56">
        <f ca="1"/>
        <v>28665</v>
      </c>
      <c r="M28666" s="53">
        <f ca="1"/>
        <v>1978</v>
      </c>
      <c r="N28666" s="53">
        <f ca="1"/>
        <v>6</v>
      </c>
      <c r="O28666" s="53" t="str">
        <f ca="1"/>
        <v>1978-06</v>
      </c>
    </row>
    <row r="28667" spans="12:15" x14ac:dyDescent="0.4">
      <c r="L28667" s="56">
        <f ca="1"/>
        <v>28666</v>
      </c>
      <c r="M28667" s="53">
        <f ca="1"/>
        <v>1978</v>
      </c>
      <c r="N28667" s="53">
        <f ca="1"/>
        <v>6</v>
      </c>
      <c r="O28667" s="53" t="str">
        <f ca="1"/>
        <v>1978-06</v>
      </c>
    </row>
    <row r="28668" spans="12:15" x14ac:dyDescent="0.4">
      <c r="L28668" s="56">
        <f ca="1"/>
        <v>28667</v>
      </c>
      <c r="M28668" s="53">
        <f ca="1"/>
        <v>1978</v>
      </c>
      <c r="N28668" s="53">
        <f ca="1"/>
        <v>6</v>
      </c>
      <c r="O28668" s="53" t="str">
        <f ca="1"/>
        <v>1978-06</v>
      </c>
    </row>
    <row r="28669" spans="12:15" x14ac:dyDescent="0.4">
      <c r="L28669" s="56">
        <f ca="1"/>
        <v>28668</v>
      </c>
      <c r="M28669" s="53">
        <f ca="1"/>
        <v>1978</v>
      </c>
      <c r="N28669" s="53">
        <f ca="1"/>
        <v>6</v>
      </c>
      <c r="O28669" s="53" t="str">
        <f ca="1"/>
        <v>1978-06</v>
      </c>
    </row>
    <row r="28670" spans="12:15" x14ac:dyDescent="0.4">
      <c r="L28670" s="56">
        <f ca="1"/>
        <v>28669</v>
      </c>
      <c r="M28670" s="53">
        <f ca="1"/>
        <v>1978</v>
      </c>
      <c r="N28670" s="53">
        <f ca="1"/>
        <v>6</v>
      </c>
      <c r="O28670" s="53" t="str">
        <f ca="1"/>
        <v>1978-06</v>
      </c>
    </row>
    <row r="28671" spans="12:15" x14ac:dyDescent="0.4">
      <c r="L28671" s="56">
        <f ca="1"/>
        <v>28670</v>
      </c>
      <c r="M28671" s="53">
        <f ca="1"/>
        <v>1978</v>
      </c>
      <c r="N28671" s="53">
        <f ca="1"/>
        <v>6</v>
      </c>
      <c r="O28671" s="53" t="str">
        <f ca="1"/>
        <v>1978-06</v>
      </c>
    </row>
    <row r="28672" spans="12:15" x14ac:dyDescent="0.4">
      <c r="L28672" s="56">
        <f ca="1"/>
        <v>28671</v>
      </c>
      <c r="M28672" s="53">
        <f ca="1"/>
        <v>1978</v>
      </c>
      <c r="N28672" s="53">
        <f ca="1"/>
        <v>6</v>
      </c>
      <c r="O28672" s="53" t="str">
        <f ca="1"/>
        <v>1978-06</v>
      </c>
    </row>
    <row r="28673" spans="12:15" x14ac:dyDescent="0.4">
      <c r="L28673" s="56">
        <f ca="1"/>
        <v>28672</v>
      </c>
      <c r="M28673" s="53">
        <f ca="1"/>
        <v>1978</v>
      </c>
      <c r="N28673" s="53">
        <f ca="1"/>
        <v>7</v>
      </c>
      <c r="O28673" s="53" t="str">
        <f ca="1"/>
        <v>1978-07</v>
      </c>
    </row>
    <row r="28674" spans="12:15" x14ac:dyDescent="0.4">
      <c r="L28674" s="56">
        <f ca="1"/>
        <v>28673</v>
      </c>
      <c r="M28674" s="53">
        <f ca="1"/>
        <v>1978</v>
      </c>
      <c r="N28674" s="53">
        <f ca="1"/>
        <v>7</v>
      </c>
      <c r="O28674" s="53" t="str">
        <f ca="1"/>
        <v>1978-07</v>
      </c>
    </row>
    <row r="28675" spans="12:15" x14ac:dyDescent="0.4">
      <c r="L28675" s="56">
        <f ca="1"/>
        <v>28674</v>
      </c>
      <c r="M28675" s="53">
        <f ca="1"/>
        <v>1978</v>
      </c>
      <c r="N28675" s="53">
        <f ca="1"/>
        <v>7</v>
      </c>
      <c r="O28675" s="53" t="str">
        <f ca="1"/>
        <v>1978-07</v>
      </c>
    </row>
    <row r="28676" spans="12:15" x14ac:dyDescent="0.4">
      <c r="L28676" s="56">
        <f ca="1"/>
        <v>28675</v>
      </c>
      <c r="M28676" s="53">
        <f ca="1"/>
        <v>1978</v>
      </c>
      <c r="N28676" s="53">
        <f ca="1"/>
        <v>7</v>
      </c>
      <c r="O28676" s="53" t="str">
        <f ca="1"/>
        <v>1978-07</v>
      </c>
    </row>
    <row r="28677" spans="12:15" x14ac:dyDescent="0.4">
      <c r="L28677" s="56">
        <f ca="1"/>
        <v>28676</v>
      </c>
      <c r="M28677" s="53">
        <f ca="1"/>
        <v>1978</v>
      </c>
      <c r="N28677" s="53">
        <f ca="1"/>
        <v>7</v>
      </c>
      <c r="O28677" s="53" t="str">
        <f ca="1"/>
        <v>1978-07</v>
      </c>
    </row>
    <row r="28678" spans="12:15" x14ac:dyDescent="0.4">
      <c r="L28678" s="56">
        <f ca="1"/>
        <v>28677</v>
      </c>
      <c r="M28678" s="53">
        <f ca="1"/>
        <v>1978</v>
      </c>
      <c r="N28678" s="53">
        <f ca="1"/>
        <v>7</v>
      </c>
      <c r="O28678" s="53" t="str">
        <f ca="1"/>
        <v>1978-07</v>
      </c>
    </row>
    <row r="28679" spans="12:15" x14ac:dyDescent="0.4">
      <c r="L28679" s="56">
        <f ca="1"/>
        <v>28678</v>
      </c>
      <c r="M28679" s="53">
        <f ca="1"/>
        <v>1978</v>
      </c>
      <c r="N28679" s="53">
        <f ca="1"/>
        <v>7</v>
      </c>
      <c r="O28679" s="53" t="str">
        <f ca="1"/>
        <v>1978-07</v>
      </c>
    </row>
    <row r="28680" spans="12:15" x14ac:dyDescent="0.4">
      <c r="L28680" s="56">
        <f ca="1"/>
        <v>28679</v>
      </c>
      <c r="M28680" s="53">
        <f ca="1"/>
        <v>1978</v>
      </c>
      <c r="N28680" s="53">
        <f ca="1"/>
        <v>7</v>
      </c>
      <c r="O28680" s="53" t="str">
        <f ca="1"/>
        <v>1978-07</v>
      </c>
    </row>
    <row r="28681" spans="12:15" x14ac:dyDescent="0.4">
      <c r="L28681" s="56">
        <f ca="1"/>
        <v>28680</v>
      </c>
      <c r="M28681" s="53">
        <f ca="1"/>
        <v>1978</v>
      </c>
      <c r="N28681" s="53">
        <f ca="1"/>
        <v>7</v>
      </c>
      <c r="O28681" s="53" t="str">
        <f ca="1"/>
        <v>1978-07</v>
      </c>
    </row>
    <row r="28682" spans="12:15" x14ac:dyDescent="0.4">
      <c r="L28682" s="56">
        <f ca="1"/>
        <v>28681</v>
      </c>
      <c r="M28682" s="53">
        <f ca="1"/>
        <v>1978</v>
      </c>
      <c r="N28682" s="53">
        <f ca="1"/>
        <v>7</v>
      </c>
      <c r="O28682" s="53" t="str">
        <f ca="1"/>
        <v>1978-07</v>
      </c>
    </row>
    <row r="28683" spans="12:15" x14ac:dyDescent="0.4">
      <c r="L28683" s="56">
        <f ca="1"/>
        <v>28682</v>
      </c>
      <c r="M28683" s="53">
        <f ca="1"/>
        <v>1978</v>
      </c>
      <c r="N28683" s="53">
        <f ca="1"/>
        <v>7</v>
      </c>
      <c r="O28683" s="53" t="str">
        <f ca="1"/>
        <v>1978-07</v>
      </c>
    </row>
    <row r="28684" spans="12:15" x14ac:dyDescent="0.4">
      <c r="L28684" s="56">
        <f ca="1"/>
        <v>28683</v>
      </c>
      <c r="M28684" s="53">
        <f ca="1"/>
        <v>1978</v>
      </c>
      <c r="N28684" s="53">
        <f ca="1"/>
        <v>7</v>
      </c>
      <c r="O28684" s="53" t="str">
        <f ca="1"/>
        <v>1978-07</v>
      </c>
    </row>
    <row r="28685" spans="12:15" x14ac:dyDescent="0.4">
      <c r="L28685" s="56">
        <f ca="1"/>
        <v>28684</v>
      </c>
      <c r="M28685" s="53">
        <f ca="1"/>
        <v>1978</v>
      </c>
      <c r="N28685" s="53">
        <f ca="1"/>
        <v>7</v>
      </c>
      <c r="O28685" s="53" t="str">
        <f ca="1"/>
        <v>1978-07</v>
      </c>
    </row>
    <row r="28686" spans="12:15" x14ac:dyDescent="0.4">
      <c r="L28686" s="56">
        <f ca="1"/>
        <v>28685</v>
      </c>
      <c r="M28686" s="53">
        <f ca="1"/>
        <v>1978</v>
      </c>
      <c r="N28686" s="53">
        <f ca="1"/>
        <v>7</v>
      </c>
      <c r="O28686" s="53" t="str">
        <f ca="1"/>
        <v>1978-07</v>
      </c>
    </row>
    <row r="28687" spans="12:15" x14ac:dyDescent="0.4">
      <c r="L28687" s="56">
        <f ca="1"/>
        <v>28686</v>
      </c>
      <c r="M28687" s="53">
        <f ca="1"/>
        <v>1978</v>
      </c>
      <c r="N28687" s="53">
        <f ca="1"/>
        <v>7</v>
      </c>
      <c r="O28687" s="53" t="str">
        <f ca="1"/>
        <v>1978-07</v>
      </c>
    </row>
    <row r="28688" spans="12:15" x14ac:dyDescent="0.4">
      <c r="L28688" s="56">
        <f ca="1"/>
        <v>28687</v>
      </c>
      <c r="M28688" s="53">
        <f ca="1"/>
        <v>1978</v>
      </c>
      <c r="N28688" s="53">
        <f ca="1"/>
        <v>7</v>
      </c>
      <c r="O28688" s="53" t="str">
        <f ca="1"/>
        <v>1978-07</v>
      </c>
    </row>
    <row r="28689" spans="12:15" x14ac:dyDescent="0.4">
      <c r="L28689" s="56">
        <f ca="1"/>
        <v>28688</v>
      </c>
      <c r="M28689" s="53">
        <f ca="1"/>
        <v>1978</v>
      </c>
      <c r="N28689" s="53">
        <f ca="1"/>
        <v>7</v>
      </c>
      <c r="O28689" s="53" t="str">
        <f ca="1"/>
        <v>1978-07</v>
      </c>
    </row>
    <row r="28690" spans="12:15" x14ac:dyDescent="0.4">
      <c r="L28690" s="56">
        <f ca="1"/>
        <v>28689</v>
      </c>
      <c r="M28690" s="53">
        <f ca="1"/>
        <v>1978</v>
      </c>
      <c r="N28690" s="53">
        <f ca="1"/>
        <v>7</v>
      </c>
      <c r="O28690" s="53" t="str">
        <f ca="1"/>
        <v>1978-07</v>
      </c>
    </row>
    <row r="28691" spans="12:15" x14ac:dyDescent="0.4">
      <c r="L28691" s="56">
        <f ca="1"/>
        <v>28690</v>
      </c>
      <c r="M28691" s="53">
        <f ca="1"/>
        <v>1978</v>
      </c>
      <c r="N28691" s="53">
        <f ca="1"/>
        <v>7</v>
      </c>
      <c r="O28691" s="53" t="str">
        <f ca="1"/>
        <v>1978-07</v>
      </c>
    </row>
    <row r="28692" spans="12:15" x14ac:dyDescent="0.4">
      <c r="L28692" s="56">
        <f ca="1"/>
        <v>28691</v>
      </c>
      <c r="M28692" s="53">
        <f ca="1"/>
        <v>1978</v>
      </c>
      <c r="N28692" s="53">
        <f ca="1"/>
        <v>7</v>
      </c>
      <c r="O28692" s="53" t="str">
        <f ca="1"/>
        <v>1978-07</v>
      </c>
    </row>
    <row r="28693" spans="12:15" x14ac:dyDescent="0.4">
      <c r="L28693" s="56">
        <f ca="1"/>
        <v>28692</v>
      </c>
      <c r="M28693" s="53">
        <f ca="1"/>
        <v>1978</v>
      </c>
      <c r="N28693" s="53">
        <f ca="1"/>
        <v>7</v>
      </c>
      <c r="O28693" s="53" t="str">
        <f ca="1"/>
        <v>1978-07</v>
      </c>
    </row>
    <row r="28694" spans="12:15" x14ac:dyDescent="0.4">
      <c r="L28694" s="56">
        <f ca="1"/>
        <v>28693</v>
      </c>
      <c r="M28694" s="53">
        <f ca="1"/>
        <v>1978</v>
      </c>
      <c r="N28694" s="53">
        <f ca="1"/>
        <v>7</v>
      </c>
      <c r="O28694" s="53" t="str">
        <f ca="1"/>
        <v>1978-07</v>
      </c>
    </row>
    <row r="28695" spans="12:15" x14ac:dyDescent="0.4">
      <c r="L28695" s="56">
        <f ca="1"/>
        <v>28694</v>
      </c>
      <c r="M28695" s="53">
        <f ca="1"/>
        <v>1978</v>
      </c>
      <c r="N28695" s="53">
        <f ca="1"/>
        <v>7</v>
      </c>
      <c r="O28695" s="53" t="str">
        <f ca="1"/>
        <v>1978-07</v>
      </c>
    </row>
    <row r="28696" spans="12:15" x14ac:dyDescent="0.4">
      <c r="L28696" s="56">
        <f ca="1"/>
        <v>28695</v>
      </c>
      <c r="M28696" s="53">
        <f ca="1"/>
        <v>1978</v>
      </c>
      <c r="N28696" s="53">
        <f ca="1"/>
        <v>7</v>
      </c>
      <c r="O28696" s="53" t="str">
        <f ca="1"/>
        <v>1978-07</v>
      </c>
    </row>
    <row r="28697" spans="12:15" x14ac:dyDescent="0.4">
      <c r="L28697" s="56">
        <f ca="1"/>
        <v>28696</v>
      </c>
      <c r="M28697" s="53">
        <f ca="1"/>
        <v>1978</v>
      </c>
      <c r="N28697" s="53">
        <f ca="1"/>
        <v>7</v>
      </c>
      <c r="O28697" s="53" t="str">
        <f ca="1"/>
        <v>1978-07</v>
      </c>
    </row>
    <row r="28698" spans="12:15" x14ac:dyDescent="0.4">
      <c r="L28698" s="56">
        <f ca="1"/>
        <v>28697</v>
      </c>
      <c r="M28698" s="53">
        <f ca="1"/>
        <v>1978</v>
      </c>
      <c r="N28698" s="53">
        <f ca="1"/>
        <v>7</v>
      </c>
      <c r="O28698" s="53" t="str">
        <f ca="1"/>
        <v>1978-07</v>
      </c>
    </row>
    <row r="28699" spans="12:15" x14ac:dyDescent="0.4">
      <c r="L28699" s="56">
        <f ca="1"/>
        <v>28698</v>
      </c>
      <c r="M28699" s="53">
        <f ca="1"/>
        <v>1978</v>
      </c>
      <c r="N28699" s="53">
        <f ca="1"/>
        <v>7</v>
      </c>
      <c r="O28699" s="53" t="str">
        <f ca="1"/>
        <v>1978-07</v>
      </c>
    </row>
    <row r="28700" spans="12:15" x14ac:dyDescent="0.4">
      <c r="L28700" s="56">
        <f ca="1"/>
        <v>28699</v>
      </c>
      <c r="M28700" s="53">
        <f ca="1"/>
        <v>1978</v>
      </c>
      <c r="N28700" s="53">
        <f ca="1"/>
        <v>7</v>
      </c>
      <c r="O28700" s="53" t="str">
        <f ca="1"/>
        <v>1978-07</v>
      </c>
    </row>
    <row r="28701" spans="12:15" x14ac:dyDescent="0.4">
      <c r="L28701" s="56">
        <f ca="1"/>
        <v>28700</v>
      </c>
      <c r="M28701" s="53">
        <f ca="1"/>
        <v>1978</v>
      </c>
      <c r="N28701" s="53">
        <f ca="1"/>
        <v>7</v>
      </c>
      <c r="O28701" s="53" t="str">
        <f ca="1"/>
        <v>1978-07</v>
      </c>
    </row>
    <row r="28702" spans="12:15" x14ac:dyDescent="0.4">
      <c r="L28702" s="56">
        <f ca="1"/>
        <v>28701</v>
      </c>
      <c r="M28702" s="53">
        <f ca="1"/>
        <v>1978</v>
      </c>
      <c r="N28702" s="53">
        <f ca="1"/>
        <v>7</v>
      </c>
      <c r="O28702" s="53" t="str">
        <f ca="1"/>
        <v>1978-07</v>
      </c>
    </row>
    <row r="28703" spans="12:15" x14ac:dyDescent="0.4">
      <c r="L28703" s="56">
        <f ca="1"/>
        <v>28702</v>
      </c>
      <c r="M28703" s="53">
        <f ca="1"/>
        <v>1978</v>
      </c>
      <c r="N28703" s="53">
        <f ca="1"/>
        <v>7</v>
      </c>
      <c r="O28703" s="53" t="str">
        <f ca="1"/>
        <v>1978-07</v>
      </c>
    </row>
    <row r="28704" spans="12:15" x14ac:dyDescent="0.4">
      <c r="L28704" s="56">
        <f ca="1"/>
        <v>28703</v>
      </c>
      <c r="M28704" s="53">
        <f ca="1"/>
        <v>1978</v>
      </c>
      <c r="N28704" s="53">
        <f ca="1"/>
        <v>8</v>
      </c>
      <c r="O28704" s="53" t="str">
        <f ca="1"/>
        <v>1978-08</v>
      </c>
    </row>
    <row r="28705" spans="12:15" x14ac:dyDescent="0.4">
      <c r="L28705" s="56">
        <f ca="1"/>
        <v>28704</v>
      </c>
      <c r="M28705" s="53">
        <f ca="1"/>
        <v>1978</v>
      </c>
      <c r="N28705" s="53">
        <f ca="1"/>
        <v>8</v>
      </c>
      <c r="O28705" s="53" t="str">
        <f ca="1"/>
        <v>1978-08</v>
      </c>
    </row>
    <row r="28706" spans="12:15" x14ac:dyDescent="0.4">
      <c r="L28706" s="56">
        <f ca="1"/>
        <v>28705</v>
      </c>
      <c r="M28706" s="53">
        <f ca="1"/>
        <v>1978</v>
      </c>
      <c r="N28706" s="53">
        <f ca="1"/>
        <v>8</v>
      </c>
      <c r="O28706" s="53" t="str">
        <f ca="1"/>
        <v>1978-08</v>
      </c>
    </row>
    <row r="28707" spans="12:15" x14ac:dyDescent="0.4">
      <c r="L28707" s="56">
        <f ca="1"/>
        <v>28706</v>
      </c>
      <c r="M28707" s="53">
        <f ca="1"/>
        <v>1978</v>
      </c>
      <c r="N28707" s="53">
        <f ca="1"/>
        <v>8</v>
      </c>
      <c r="O28707" s="53" t="str">
        <f ca="1"/>
        <v>1978-08</v>
      </c>
    </row>
    <row r="28708" spans="12:15" x14ac:dyDescent="0.4">
      <c r="L28708" s="56">
        <f ca="1"/>
        <v>28707</v>
      </c>
      <c r="M28708" s="53">
        <f ca="1"/>
        <v>1978</v>
      </c>
      <c r="N28708" s="53">
        <f ca="1"/>
        <v>8</v>
      </c>
      <c r="O28708" s="53" t="str">
        <f ca="1"/>
        <v>1978-08</v>
      </c>
    </row>
    <row r="28709" spans="12:15" x14ac:dyDescent="0.4">
      <c r="L28709" s="56">
        <f ca="1"/>
        <v>28708</v>
      </c>
      <c r="M28709" s="53">
        <f ca="1"/>
        <v>1978</v>
      </c>
      <c r="N28709" s="53">
        <f ca="1"/>
        <v>8</v>
      </c>
      <c r="O28709" s="53" t="str">
        <f ca="1"/>
        <v>1978-08</v>
      </c>
    </row>
    <row r="28710" spans="12:15" x14ac:dyDescent="0.4">
      <c r="L28710" s="56">
        <f ca="1"/>
        <v>28709</v>
      </c>
      <c r="M28710" s="53">
        <f ca="1"/>
        <v>1978</v>
      </c>
      <c r="N28710" s="53">
        <f ca="1"/>
        <v>8</v>
      </c>
      <c r="O28710" s="53" t="str">
        <f ca="1"/>
        <v>1978-08</v>
      </c>
    </row>
    <row r="28711" spans="12:15" x14ac:dyDescent="0.4">
      <c r="L28711" s="56">
        <f ca="1"/>
        <v>28710</v>
      </c>
      <c r="M28711" s="53">
        <f ca="1"/>
        <v>1978</v>
      </c>
      <c r="N28711" s="53">
        <f ca="1"/>
        <v>8</v>
      </c>
      <c r="O28711" s="53" t="str">
        <f ca="1"/>
        <v>1978-08</v>
      </c>
    </row>
    <row r="28712" spans="12:15" x14ac:dyDescent="0.4">
      <c r="L28712" s="56">
        <f ca="1"/>
        <v>28711</v>
      </c>
      <c r="M28712" s="53">
        <f ca="1"/>
        <v>1978</v>
      </c>
      <c r="N28712" s="53">
        <f ca="1"/>
        <v>8</v>
      </c>
      <c r="O28712" s="53" t="str">
        <f ca="1"/>
        <v>1978-08</v>
      </c>
    </row>
    <row r="28713" spans="12:15" x14ac:dyDescent="0.4">
      <c r="L28713" s="56">
        <f ca="1"/>
        <v>28712</v>
      </c>
      <c r="M28713" s="53">
        <f ca="1"/>
        <v>1978</v>
      </c>
      <c r="N28713" s="53">
        <f ca="1"/>
        <v>8</v>
      </c>
      <c r="O28713" s="53" t="str">
        <f ca="1"/>
        <v>1978-08</v>
      </c>
    </row>
    <row r="28714" spans="12:15" x14ac:dyDescent="0.4">
      <c r="L28714" s="56">
        <f ca="1"/>
        <v>28713</v>
      </c>
      <c r="M28714" s="53">
        <f ca="1"/>
        <v>1978</v>
      </c>
      <c r="N28714" s="53">
        <f ca="1"/>
        <v>8</v>
      </c>
      <c r="O28714" s="53" t="str">
        <f ca="1"/>
        <v>1978-08</v>
      </c>
    </row>
    <row r="28715" spans="12:15" x14ac:dyDescent="0.4">
      <c r="L28715" s="56">
        <f ca="1"/>
        <v>28714</v>
      </c>
      <c r="M28715" s="53">
        <f ca="1"/>
        <v>1978</v>
      </c>
      <c r="N28715" s="53">
        <f ca="1"/>
        <v>8</v>
      </c>
      <c r="O28715" s="53" t="str">
        <f ca="1"/>
        <v>1978-08</v>
      </c>
    </row>
    <row r="28716" spans="12:15" x14ac:dyDescent="0.4">
      <c r="L28716" s="56">
        <f ca="1"/>
        <v>28715</v>
      </c>
      <c r="M28716" s="53">
        <f ca="1"/>
        <v>1978</v>
      </c>
      <c r="N28716" s="53">
        <f ca="1"/>
        <v>8</v>
      </c>
      <c r="O28716" s="53" t="str">
        <f ca="1"/>
        <v>1978-08</v>
      </c>
    </row>
    <row r="28717" spans="12:15" x14ac:dyDescent="0.4">
      <c r="L28717" s="56">
        <f ca="1"/>
        <v>28716</v>
      </c>
      <c r="M28717" s="53">
        <f ca="1"/>
        <v>1978</v>
      </c>
      <c r="N28717" s="53">
        <f ca="1"/>
        <v>8</v>
      </c>
      <c r="O28717" s="53" t="str">
        <f ca="1"/>
        <v>1978-08</v>
      </c>
    </row>
    <row r="28718" spans="12:15" x14ac:dyDescent="0.4">
      <c r="L28718" s="56">
        <f ca="1"/>
        <v>28717</v>
      </c>
      <c r="M28718" s="53">
        <f ca="1"/>
        <v>1978</v>
      </c>
      <c r="N28718" s="53">
        <f ca="1"/>
        <v>8</v>
      </c>
      <c r="O28718" s="53" t="str">
        <f ca="1"/>
        <v>1978-08</v>
      </c>
    </row>
    <row r="28719" spans="12:15" x14ac:dyDescent="0.4">
      <c r="L28719" s="56">
        <f ca="1"/>
        <v>28718</v>
      </c>
      <c r="M28719" s="53">
        <f ca="1"/>
        <v>1978</v>
      </c>
      <c r="N28719" s="53">
        <f ca="1"/>
        <v>8</v>
      </c>
      <c r="O28719" s="53" t="str">
        <f ca="1"/>
        <v>1978-08</v>
      </c>
    </row>
    <row r="28720" spans="12:15" x14ac:dyDescent="0.4">
      <c r="L28720" s="56">
        <f ca="1"/>
        <v>28719</v>
      </c>
      <c r="M28720" s="53">
        <f ca="1"/>
        <v>1978</v>
      </c>
      <c r="N28720" s="53">
        <f ca="1"/>
        <v>8</v>
      </c>
      <c r="O28720" s="53" t="str">
        <f ca="1"/>
        <v>1978-08</v>
      </c>
    </row>
    <row r="28721" spans="12:15" x14ac:dyDescent="0.4">
      <c r="L28721" s="56">
        <f ca="1"/>
        <v>28720</v>
      </c>
      <c r="M28721" s="53">
        <f ca="1"/>
        <v>1978</v>
      </c>
      <c r="N28721" s="53">
        <f ca="1"/>
        <v>8</v>
      </c>
      <c r="O28721" s="53" t="str">
        <f ca="1"/>
        <v>1978-08</v>
      </c>
    </row>
    <row r="28722" spans="12:15" x14ac:dyDescent="0.4">
      <c r="L28722" s="56">
        <f ca="1"/>
        <v>28721</v>
      </c>
      <c r="M28722" s="53">
        <f ca="1"/>
        <v>1978</v>
      </c>
      <c r="N28722" s="53">
        <f ca="1"/>
        <v>8</v>
      </c>
      <c r="O28722" s="53" t="str">
        <f ca="1"/>
        <v>1978-08</v>
      </c>
    </row>
    <row r="28723" spans="12:15" x14ac:dyDescent="0.4">
      <c r="L28723" s="56">
        <f ca="1"/>
        <v>28722</v>
      </c>
      <c r="M28723" s="53">
        <f ca="1"/>
        <v>1978</v>
      </c>
      <c r="N28723" s="53">
        <f ca="1"/>
        <v>8</v>
      </c>
      <c r="O28723" s="53" t="str">
        <f ca="1"/>
        <v>1978-08</v>
      </c>
    </row>
    <row r="28724" spans="12:15" x14ac:dyDescent="0.4">
      <c r="L28724" s="56">
        <f ca="1"/>
        <v>28723</v>
      </c>
      <c r="M28724" s="53">
        <f ca="1"/>
        <v>1978</v>
      </c>
      <c r="N28724" s="53">
        <f ca="1"/>
        <v>8</v>
      </c>
      <c r="O28724" s="53" t="str">
        <f ca="1"/>
        <v>1978-08</v>
      </c>
    </row>
    <row r="28725" spans="12:15" x14ac:dyDescent="0.4">
      <c r="L28725" s="56">
        <f ca="1"/>
        <v>28724</v>
      </c>
      <c r="M28725" s="53">
        <f ca="1"/>
        <v>1978</v>
      </c>
      <c r="N28725" s="53">
        <f ca="1"/>
        <v>8</v>
      </c>
      <c r="O28725" s="53" t="str">
        <f ca="1"/>
        <v>1978-08</v>
      </c>
    </row>
    <row r="28726" spans="12:15" x14ac:dyDescent="0.4">
      <c r="L28726" s="56">
        <f ca="1"/>
        <v>28725</v>
      </c>
      <c r="M28726" s="53">
        <f ca="1"/>
        <v>1978</v>
      </c>
      <c r="N28726" s="53">
        <f ca="1"/>
        <v>8</v>
      </c>
      <c r="O28726" s="53" t="str">
        <f ca="1"/>
        <v>1978-08</v>
      </c>
    </row>
    <row r="28727" spans="12:15" x14ac:dyDescent="0.4">
      <c r="L28727" s="56">
        <f ca="1"/>
        <v>28726</v>
      </c>
      <c r="M28727" s="53">
        <f ca="1"/>
        <v>1978</v>
      </c>
      <c r="N28727" s="53">
        <f ca="1"/>
        <v>8</v>
      </c>
      <c r="O28727" s="53" t="str">
        <f ca="1"/>
        <v>1978-08</v>
      </c>
    </row>
    <row r="28728" spans="12:15" x14ac:dyDescent="0.4">
      <c r="L28728" s="56">
        <f ca="1"/>
        <v>28727</v>
      </c>
      <c r="M28728" s="53">
        <f ca="1"/>
        <v>1978</v>
      </c>
      <c r="N28728" s="53">
        <f ca="1"/>
        <v>8</v>
      </c>
      <c r="O28728" s="53" t="str">
        <f ca="1"/>
        <v>1978-08</v>
      </c>
    </row>
    <row r="28729" spans="12:15" x14ac:dyDescent="0.4">
      <c r="L28729" s="56">
        <f ca="1"/>
        <v>28728</v>
      </c>
      <c r="M28729" s="53">
        <f ca="1"/>
        <v>1978</v>
      </c>
      <c r="N28729" s="53">
        <f ca="1"/>
        <v>8</v>
      </c>
      <c r="O28729" s="53" t="str">
        <f ca="1"/>
        <v>1978-08</v>
      </c>
    </row>
    <row r="28730" spans="12:15" x14ac:dyDescent="0.4">
      <c r="L28730" s="56">
        <f ca="1"/>
        <v>28729</v>
      </c>
      <c r="M28730" s="53">
        <f ca="1"/>
        <v>1978</v>
      </c>
      <c r="N28730" s="53">
        <f ca="1"/>
        <v>8</v>
      </c>
      <c r="O28730" s="53" t="str">
        <f ca="1"/>
        <v>1978-08</v>
      </c>
    </row>
    <row r="28731" spans="12:15" x14ac:dyDescent="0.4">
      <c r="L28731" s="56">
        <f ca="1"/>
        <v>28730</v>
      </c>
      <c r="M28731" s="53">
        <f ca="1"/>
        <v>1978</v>
      </c>
      <c r="N28731" s="53">
        <f ca="1"/>
        <v>8</v>
      </c>
      <c r="O28731" s="53" t="str">
        <f ca="1"/>
        <v>1978-08</v>
      </c>
    </row>
    <row r="28732" spans="12:15" x14ac:dyDescent="0.4">
      <c r="L28732" s="56">
        <f ca="1"/>
        <v>28731</v>
      </c>
      <c r="M28732" s="53">
        <f ca="1"/>
        <v>1978</v>
      </c>
      <c r="N28732" s="53">
        <f ca="1"/>
        <v>8</v>
      </c>
      <c r="O28732" s="53" t="str">
        <f ca="1"/>
        <v>1978-08</v>
      </c>
    </row>
    <row r="28733" spans="12:15" x14ac:dyDescent="0.4">
      <c r="L28733" s="56">
        <f ca="1"/>
        <v>28732</v>
      </c>
      <c r="M28733" s="53">
        <f ca="1"/>
        <v>1978</v>
      </c>
      <c r="N28733" s="53">
        <f ca="1"/>
        <v>8</v>
      </c>
      <c r="O28733" s="53" t="str">
        <f ca="1"/>
        <v>1978-08</v>
      </c>
    </row>
    <row r="28734" spans="12:15" x14ac:dyDescent="0.4">
      <c r="L28734" s="56">
        <f ca="1"/>
        <v>28733</v>
      </c>
      <c r="M28734" s="53">
        <f ca="1"/>
        <v>1978</v>
      </c>
      <c r="N28734" s="53">
        <f ca="1"/>
        <v>8</v>
      </c>
      <c r="O28734" s="53" t="str">
        <f ca="1"/>
        <v>1978-08</v>
      </c>
    </row>
    <row r="28735" spans="12:15" x14ac:dyDescent="0.4">
      <c r="L28735" s="56">
        <f ca="1"/>
        <v>28734</v>
      </c>
      <c r="M28735" s="53">
        <f ca="1"/>
        <v>1978</v>
      </c>
      <c r="N28735" s="53">
        <f ca="1"/>
        <v>9</v>
      </c>
      <c r="O28735" s="53" t="str">
        <f ca="1"/>
        <v>1978-09</v>
      </c>
    </row>
    <row r="28736" spans="12:15" x14ac:dyDescent="0.4">
      <c r="L28736" s="56">
        <f ca="1"/>
        <v>28735</v>
      </c>
      <c r="M28736" s="53">
        <f ca="1"/>
        <v>1978</v>
      </c>
      <c r="N28736" s="53">
        <f ca="1"/>
        <v>9</v>
      </c>
      <c r="O28736" s="53" t="str">
        <f ca="1"/>
        <v>1978-09</v>
      </c>
    </row>
    <row r="28737" spans="12:15" x14ac:dyDescent="0.4">
      <c r="L28737" s="56">
        <f ca="1"/>
        <v>28736</v>
      </c>
      <c r="M28737" s="53">
        <f ca="1"/>
        <v>1978</v>
      </c>
      <c r="N28737" s="53">
        <f ca="1"/>
        <v>9</v>
      </c>
      <c r="O28737" s="53" t="str">
        <f ca="1"/>
        <v>1978-09</v>
      </c>
    </row>
    <row r="28738" spans="12:15" x14ac:dyDescent="0.4">
      <c r="L28738" s="56">
        <f ca="1"/>
        <v>28737</v>
      </c>
      <c r="M28738" s="53">
        <f ca="1"/>
        <v>1978</v>
      </c>
      <c r="N28738" s="53">
        <f ca="1"/>
        <v>9</v>
      </c>
      <c r="O28738" s="53" t="str">
        <f ca="1"/>
        <v>1978-09</v>
      </c>
    </row>
    <row r="28739" spans="12:15" x14ac:dyDescent="0.4">
      <c r="L28739" s="56">
        <f ca="1"/>
        <v>28738</v>
      </c>
      <c r="M28739" s="53">
        <f ca="1"/>
        <v>1978</v>
      </c>
      <c r="N28739" s="53">
        <f ca="1"/>
        <v>9</v>
      </c>
      <c r="O28739" s="53" t="str">
        <f ca="1"/>
        <v>1978-09</v>
      </c>
    </row>
    <row r="28740" spans="12:15" x14ac:dyDescent="0.4">
      <c r="L28740" s="56">
        <f ca="1"/>
        <v>28739</v>
      </c>
      <c r="M28740" s="53">
        <f ca="1"/>
        <v>1978</v>
      </c>
      <c r="N28740" s="53">
        <f ca="1"/>
        <v>9</v>
      </c>
      <c r="O28740" s="53" t="str">
        <f ca="1"/>
        <v>1978-09</v>
      </c>
    </row>
    <row r="28741" spans="12:15" x14ac:dyDescent="0.4">
      <c r="L28741" s="56">
        <f ca="1"/>
        <v>28740</v>
      </c>
      <c r="M28741" s="53">
        <f ca="1"/>
        <v>1978</v>
      </c>
      <c r="N28741" s="53">
        <f ca="1"/>
        <v>9</v>
      </c>
      <c r="O28741" s="53" t="str">
        <f ca="1"/>
        <v>1978-09</v>
      </c>
    </row>
    <row r="28742" spans="12:15" x14ac:dyDescent="0.4">
      <c r="L28742" s="56">
        <f ca="1"/>
        <v>28741</v>
      </c>
      <c r="M28742" s="53">
        <f ca="1"/>
        <v>1978</v>
      </c>
      <c r="N28742" s="53">
        <f ca="1"/>
        <v>9</v>
      </c>
      <c r="O28742" s="53" t="str">
        <f ca="1"/>
        <v>1978-09</v>
      </c>
    </row>
    <row r="28743" spans="12:15" x14ac:dyDescent="0.4">
      <c r="L28743" s="56">
        <f ca="1"/>
        <v>28742</v>
      </c>
      <c r="M28743" s="53">
        <f ca="1"/>
        <v>1978</v>
      </c>
      <c r="N28743" s="53">
        <f ca="1"/>
        <v>9</v>
      </c>
      <c r="O28743" s="53" t="str">
        <f ca="1"/>
        <v>1978-09</v>
      </c>
    </row>
    <row r="28744" spans="12:15" x14ac:dyDescent="0.4">
      <c r="L28744" s="56">
        <f ca="1"/>
        <v>28743</v>
      </c>
      <c r="M28744" s="53">
        <f ca="1"/>
        <v>1978</v>
      </c>
      <c r="N28744" s="53">
        <f ca="1"/>
        <v>9</v>
      </c>
      <c r="O28744" s="53" t="str">
        <f ca="1"/>
        <v>1978-09</v>
      </c>
    </row>
    <row r="28745" spans="12:15" x14ac:dyDescent="0.4">
      <c r="L28745" s="56">
        <f ca="1"/>
        <v>28744</v>
      </c>
      <c r="M28745" s="53">
        <f ca="1"/>
        <v>1978</v>
      </c>
      <c r="N28745" s="53">
        <f ca="1"/>
        <v>9</v>
      </c>
      <c r="O28745" s="53" t="str">
        <f ca="1"/>
        <v>1978-09</v>
      </c>
    </row>
    <row r="28746" spans="12:15" x14ac:dyDescent="0.4">
      <c r="L28746" s="56">
        <f ca="1"/>
        <v>28745</v>
      </c>
      <c r="M28746" s="53">
        <f ca="1"/>
        <v>1978</v>
      </c>
      <c r="N28746" s="53">
        <f ca="1"/>
        <v>9</v>
      </c>
      <c r="O28746" s="53" t="str">
        <f ca="1"/>
        <v>1978-09</v>
      </c>
    </row>
    <row r="28747" spans="12:15" x14ac:dyDescent="0.4">
      <c r="L28747" s="56">
        <f ca="1"/>
        <v>28746</v>
      </c>
      <c r="M28747" s="53">
        <f ca="1"/>
        <v>1978</v>
      </c>
      <c r="N28747" s="53">
        <f ca="1"/>
        <v>9</v>
      </c>
      <c r="O28747" s="53" t="str">
        <f ca="1"/>
        <v>1978-09</v>
      </c>
    </row>
    <row r="28748" spans="12:15" x14ac:dyDescent="0.4">
      <c r="L28748" s="56">
        <f ca="1"/>
        <v>28747</v>
      </c>
      <c r="M28748" s="53">
        <f ca="1"/>
        <v>1978</v>
      </c>
      <c r="N28748" s="53">
        <f ca="1"/>
        <v>9</v>
      </c>
      <c r="O28748" s="53" t="str">
        <f ca="1"/>
        <v>1978-09</v>
      </c>
    </row>
    <row r="28749" spans="12:15" x14ac:dyDescent="0.4">
      <c r="L28749" s="56">
        <f ca="1"/>
        <v>28748</v>
      </c>
      <c r="M28749" s="53">
        <f ca="1"/>
        <v>1978</v>
      </c>
      <c r="N28749" s="53">
        <f ca="1"/>
        <v>9</v>
      </c>
      <c r="O28749" s="53" t="str">
        <f ca="1"/>
        <v>1978-09</v>
      </c>
    </row>
    <row r="28750" spans="12:15" x14ac:dyDescent="0.4">
      <c r="L28750" s="56">
        <f ca="1"/>
        <v>28749</v>
      </c>
      <c r="M28750" s="53">
        <f ca="1"/>
        <v>1978</v>
      </c>
      <c r="N28750" s="53">
        <f ca="1"/>
        <v>9</v>
      </c>
      <c r="O28750" s="53" t="str">
        <f ca="1"/>
        <v>1978-09</v>
      </c>
    </row>
    <row r="28751" spans="12:15" x14ac:dyDescent="0.4">
      <c r="L28751" s="56">
        <f ca="1"/>
        <v>28750</v>
      </c>
      <c r="M28751" s="53">
        <f ca="1"/>
        <v>1978</v>
      </c>
      <c r="N28751" s="53">
        <f ca="1"/>
        <v>9</v>
      </c>
      <c r="O28751" s="53" t="str">
        <f ca="1"/>
        <v>1978-09</v>
      </c>
    </row>
    <row r="28752" spans="12:15" x14ac:dyDescent="0.4">
      <c r="L28752" s="56">
        <f ca="1"/>
        <v>28751</v>
      </c>
      <c r="M28752" s="53">
        <f ca="1"/>
        <v>1978</v>
      </c>
      <c r="N28752" s="53">
        <f ca="1"/>
        <v>9</v>
      </c>
      <c r="O28752" s="53" t="str">
        <f ca="1"/>
        <v>1978-09</v>
      </c>
    </row>
    <row r="28753" spans="12:15" x14ac:dyDescent="0.4">
      <c r="L28753" s="56">
        <f ca="1"/>
        <v>28752</v>
      </c>
      <c r="M28753" s="53">
        <f ca="1"/>
        <v>1978</v>
      </c>
      <c r="N28753" s="53">
        <f ca="1"/>
        <v>9</v>
      </c>
      <c r="O28753" s="53" t="str">
        <f ca="1"/>
        <v>1978-09</v>
      </c>
    </row>
    <row r="28754" spans="12:15" x14ac:dyDescent="0.4">
      <c r="L28754" s="56">
        <f ca="1"/>
        <v>28753</v>
      </c>
      <c r="M28754" s="53">
        <f ca="1"/>
        <v>1978</v>
      </c>
      <c r="N28754" s="53">
        <f ca="1"/>
        <v>9</v>
      </c>
      <c r="O28754" s="53" t="str">
        <f ca="1"/>
        <v>1978-09</v>
      </c>
    </row>
    <row r="28755" spans="12:15" x14ac:dyDescent="0.4">
      <c r="L28755" s="56">
        <f ca="1"/>
        <v>28754</v>
      </c>
      <c r="M28755" s="53">
        <f ca="1"/>
        <v>1978</v>
      </c>
      <c r="N28755" s="53">
        <f ca="1"/>
        <v>9</v>
      </c>
      <c r="O28755" s="53" t="str">
        <f ca="1"/>
        <v>1978-09</v>
      </c>
    </row>
    <row r="28756" spans="12:15" x14ac:dyDescent="0.4">
      <c r="L28756" s="56">
        <f ca="1"/>
        <v>28755</v>
      </c>
      <c r="M28756" s="53">
        <f ca="1"/>
        <v>1978</v>
      </c>
      <c r="N28756" s="53">
        <f ca="1"/>
        <v>9</v>
      </c>
      <c r="O28756" s="53" t="str">
        <f ca="1"/>
        <v>1978-09</v>
      </c>
    </row>
    <row r="28757" spans="12:15" x14ac:dyDescent="0.4">
      <c r="L28757" s="56">
        <f ca="1"/>
        <v>28756</v>
      </c>
      <c r="M28757" s="53">
        <f ca="1"/>
        <v>1978</v>
      </c>
      <c r="N28757" s="53">
        <f ca="1"/>
        <v>9</v>
      </c>
      <c r="O28757" s="53" t="str">
        <f ca="1"/>
        <v>1978-09</v>
      </c>
    </row>
    <row r="28758" spans="12:15" x14ac:dyDescent="0.4">
      <c r="L28758" s="56">
        <f ca="1"/>
        <v>28757</v>
      </c>
      <c r="M28758" s="53">
        <f ca="1"/>
        <v>1978</v>
      </c>
      <c r="N28758" s="53">
        <f ca="1"/>
        <v>9</v>
      </c>
      <c r="O28758" s="53" t="str">
        <f ca="1"/>
        <v>1978-09</v>
      </c>
    </row>
    <row r="28759" spans="12:15" x14ac:dyDescent="0.4">
      <c r="L28759" s="56">
        <f ca="1"/>
        <v>28758</v>
      </c>
      <c r="M28759" s="53">
        <f ca="1"/>
        <v>1978</v>
      </c>
      <c r="N28759" s="53">
        <f ca="1"/>
        <v>9</v>
      </c>
      <c r="O28759" s="53" t="str">
        <f ca="1"/>
        <v>1978-09</v>
      </c>
    </row>
    <row r="28760" spans="12:15" x14ac:dyDescent="0.4">
      <c r="L28760" s="56">
        <f ca="1"/>
        <v>28759</v>
      </c>
      <c r="M28760" s="53">
        <f ca="1"/>
        <v>1978</v>
      </c>
      <c r="N28760" s="53">
        <f ca="1"/>
        <v>9</v>
      </c>
      <c r="O28760" s="53" t="str">
        <f ca="1"/>
        <v>1978-09</v>
      </c>
    </row>
    <row r="28761" spans="12:15" x14ac:dyDescent="0.4">
      <c r="L28761" s="56">
        <f ca="1"/>
        <v>28760</v>
      </c>
      <c r="M28761" s="53">
        <f ca="1"/>
        <v>1978</v>
      </c>
      <c r="N28761" s="53">
        <f ca="1"/>
        <v>9</v>
      </c>
      <c r="O28761" s="53" t="str">
        <f ca="1"/>
        <v>1978-09</v>
      </c>
    </row>
    <row r="28762" spans="12:15" x14ac:dyDescent="0.4">
      <c r="L28762" s="56">
        <f ca="1"/>
        <v>28761</v>
      </c>
      <c r="M28762" s="53">
        <f ca="1"/>
        <v>1978</v>
      </c>
      <c r="N28762" s="53">
        <f ca="1"/>
        <v>9</v>
      </c>
      <c r="O28762" s="53" t="str">
        <f ca="1"/>
        <v>1978-09</v>
      </c>
    </row>
    <row r="28763" spans="12:15" x14ac:dyDescent="0.4">
      <c r="L28763" s="56">
        <f ca="1"/>
        <v>28762</v>
      </c>
      <c r="M28763" s="53">
        <f ca="1"/>
        <v>1978</v>
      </c>
      <c r="N28763" s="53">
        <f ca="1"/>
        <v>9</v>
      </c>
      <c r="O28763" s="53" t="str">
        <f ca="1"/>
        <v>1978-09</v>
      </c>
    </row>
    <row r="28764" spans="12:15" x14ac:dyDescent="0.4">
      <c r="L28764" s="56">
        <f ca="1"/>
        <v>28763</v>
      </c>
      <c r="M28764" s="53">
        <f ca="1"/>
        <v>1978</v>
      </c>
      <c r="N28764" s="53">
        <f ca="1"/>
        <v>9</v>
      </c>
      <c r="O28764" s="53" t="str">
        <f ca="1"/>
        <v>1978-09</v>
      </c>
    </row>
    <row r="28765" spans="12:15" x14ac:dyDescent="0.4">
      <c r="L28765" s="56">
        <f ca="1"/>
        <v>28764</v>
      </c>
      <c r="M28765" s="53">
        <f ca="1"/>
        <v>1978</v>
      </c>
      <c r="N28765" s="53">
        <f ca="1"/>
        <v>10</v>
      </c>
      <c r="O28765" s="53" t="str">
        <f ca="1"/>
        <v>1978-10</v>
      </c>
    </row>
    <row r="28766" spans="12:15" x14ac:dyDescent="0.4">
      <c r="L28766" s="56">
        <f ca="1"/>
        <v>28765</v>
      </c>
      <c r="M28766" s="53">
        <f ca="1"/>
        <v>1978</v>
      </c>
      <c r="N28766" s="53">
        <f ca="1"/>
        <v>10</v>
      </c>
      <c r="O28766" s="53" t="str">
        <f ca="1"/>
        <v>1978-10</v>
      </c>
    </row>
    <row r="28767" spans="12:15" x14ac:dyDescent="0.4">
      <c r="L28767" s="56">
        <f ca="1"/>
        <v>28766</v>
      </c>
      <c r="M28767" s="53">
        <f ca="1"/>
        <v>1978</v>
      </c>
      <c r="N28767" s="53">
        <f ca="1"/>
        <v>10</v>
      </c>
      <c r="O28767" s="53" t="str">
        <f ca="1"/>
        <v>1978-10</v>
      </c>
    </row>
    <row r="28768" spans="12:15" x14ac:dyDescent="0.4">
      <c r="L28768" s="56">
        <f ca="1"/>
        <v>28767</v>
      </c>
      <c r="M28768" s="53">
        <f ca="1"/>
        <v>1978</v>
      </c>
      <c r="N28768" s="53">
        <f ca="1"/>
        <v>10</v>
      </c>
      <c r="O28768" s="53" t="str">
        <f ca="1"/>
        <v>1978-10</v>
      </c>
    </row>
    <row r="28769" spans="12:15" x14ac:dyDescent="0.4">
      <c r="L28769" s="56">
        <f ca="1"/>
        <v>28768</v>
      </c>
      <c r="M28769" s="53">
        <f ca="1"/>
        <v>1978</v>
      </c>
      <c r="N28769" s="53">
        <f ca="1"/>
        <v>10</v>
      </c>
      <c r="O28769" s="53" t="str">
        <f ca="1"/>
        <v>1978-10</v>
      </c>
    </row>
    <row r="28770" spans="12:15" x14ac:dyDescent="0.4">
      <c r="L28770" s="56">
        <f ca="1"/>
        <v>28769</v>
      </c>
      <c r="M28770" s="53">
        <f ca="1"/>
        <v>1978</v>
      </c>
      <c r="N28770" s="53">
        <f ca="1"/>
        <v>10</v>
      </c>
      <c r="O28770" s="53" t="str">
        <f ca="1"/>
        <v>1978-10</v>
      </c>
    </row>
    <row r="28771" spans="12:15" x14ac:dyDescent="0.4">
      <c r="L28771" s="56">
        <f ca="1"/>
        <v>28770</v>
      </c>
      <c r="M28771" s="53">
        <f ca="1"/>
        <v>1978</v>
      </c>
      <c r="N28771" s="53">
        <f ca="1"/>
        <v>10</v>
      </c>
      <c r="O28771" s="53" t="str">
        <f ca="1"/>
        <v>1978-10</v>
      </c>
    </row>
    <row r="28772" spans="12:15" x14ac:dyDescent="0.4">
      <c r="L28772" s="56">
        <f ca="1"/>
        <v>28771</v>
      </c>
      <c r="M28772" s="53">
        <f ca="1"/>
        <v>1978</v>
      </c>
      <c r="N28772" s="53">
        <f ca="1"/>
        <v>10</v>
      </c>
      <c r="O28772" s="53" t="str">
        <f ca="1"/>
        <v>1978-10</v>
      </c>
    </row>
    <row r="28773" spans="12:15" x14ac:dyDescent="0.4">
      <c r="L28773" s="56">
        <f ca="1"/>
        <v>28772</v>
      </c>
      <c r="M28773" s="53">
        <f ca="1"/>
        <v>1978</v>
      </c>
      <c r="N28773" s="53">
        <f ca="1"/>
        <v>10</v>
      </c>
      <c r="O28773" s="53" t="str">
        <f ca="1"/>
        <v>1978-10</v>
      </c>
    </row>
    <row r="28774" spans="12:15" x14ac:dyDescent="0.4">
      <c r="L28774" s="56">
        <f ca="1"/>
        <v>28773</v>
      </c>
      <c r="M28774" s="53">
        <f ca="1"/>
        <v>1978</v>
      </c>
      <c r="N28774" s="53">
        <f ca="1"/>
        <v>10</v>
      </c>
      <c r="O28774" s="53" t="str">
        <f ca="1"/>
        <v>1978-10</v>
      </c>
    </row>
    <row r="28775" spans="12:15" x14ac:dyDescent="0.4">
      <c r="L28775" s="56">
        <f ca="1"/>
        <v>28774</v>
      </c>
      <c r="M28775" s="53">
        <f ca="1"/>
        <v>1978</v>
      </c>
      <c r="N28775" s="53">
        <f ca="1"/>
        <v>10</v>
      </c>
      <c r="O28775" s="53" t="str">
        <f ca="1"/>
        <v>1978-10</v>
      </c>
    </row>
    <row r="28776" spans="12:15" x14ac:dyDescent="0.4">
      <c r="L28776" s="56">
        <f ca="1"/>
        <v>28775</v>
      </c>
      <c r="M28776" s="53">
        <f ca="1"/>
        <v>1978</v>
      </c>
      <c r="N28776" s="53">
        <f ca="1"/>
        <v>10</v>
      </c>
      <c r="O28776" s="53" t="str">
        <f ca="1"/>
        <v>1978-10</v>
      </c>
    </row>
    <row r="28777" spans="12:15" x14ac:dyDescent="0.4">
      <c r="L28777" s="56">
        <f ca="1"/>
        <v>28776</v>
      </c>
      <c r="M28777" s="53">
        <f ca="1"/>
        <v>1978</v>
      </c>
      <c r="N28777" s="53">
        <f ca="1"/>
        <v>10</v>
      </c>
      <c r="O28777" s="53" t="str">
        <f ca="1"/>
        <v>1978-10</v>
      </c>
    </row>
    <row r="28778" spans="12:15" x14ac:dyDescent="0.4">
      <c r="L28778" s="56">
        <f ca="1"/>
        <v>28777</v>
      </c>
      <c r="M28778" s="53">
        <f ca="1"/>
        <v>1978</v>
      </c>
      <c r="N28778" s="53">
        <f ca="1"/>
        <v>10</v>
      </c>
      <c r="O28778" s="53" t="str">
        <f ca="1"/>
        <v>1978-10</v>
      </c>
    </row>
    <row r="28779" spans="12:15" x14ac:dyDescent="0.4">
      <c r="L28779" s="56">
        <f ca="1"/>
        <v>28778</v>
      </c>
      <c r="M28779" s="53">
        <f ca="1"/>
        <v>1978</v>
      </c>
      <c r="N28779" s="53">
        <f ca="1"/>
        <v>10</v>
      </c>
      <c r="O28779" s="53" t="str">
        <f ca="1"/>
        <v>1978-10</v>
      </c>
    </row>
    <row r="28780" spans="12:15" x14ac:dyDescent="0.4">
      <c r="L28780" s="56">
        <f ca="1"/>
        <v>28779</v>
      </c>
      <c r="M28780" s="53">
        <f ca="1"/>
        <v>1978</v>
      </c>
      <c r="N28780" s="53">
        <f ca="1"/>
        <v>10</v>
      </c>
      <c r="O28780" s="53" t="str">
        <f ca="1"/>
        <v>1978-10</v>
      </c>
    </row>
    <row r="28781" spans="12:15" x14ac:dyDescent="0.4">
      <c r="L28781" s="56">
        <f ca="1"/>
        <v>28780</v>
      </c>
      <c r="M28781" s="53">
        <f ca="1"/>
        <v>1978</v>
      </c>
      <c r="N28781" s="53">
        <f ca="1"/>
        <v>10</v>
      </c>
      <c r="O28781" s="53" t="str">
        <f ca="1"/>
        <v>1978-10</v>
      </c>
    </row>
    <row r="28782" spans="12:15" x14ac:dyDescent="0.4">
      <c r="L28782" s="56">
        <f ca="1"/>
        <v>28781</v>
      </c>
      <c r="M28782" s="53">
        <f ca="1"/>
        <v>1978</v>
      </c>
      <c r="N28782" s="53">
        <f ca="1"/>
        <v>10</v>
      </c>
      <c r="O28782" s="53" t="str">
        <f ca="1"/>
        <v>1978-10</v>
      </c>
    </row>
    <row r="28783" spans="12:15" x14ac:dyDescent="0.4">
      <c r="L28783" s="56">
        <f ca="1"/>
        <v>28782</v>
      </c>
      <c r="M28783" s="53">
        <f ca="1"/>
        <v>1978</v>
      </c>
      <c r="N28783" s="53">
        <f ca="1"/>
        <v>10</v>
      </c>
      <c r="O28783" s="53" t="str">
        <f ca="1"/>
        <v>1978-10</v>
      </c>
    </row>
    <row r="28784" spans="12:15" x14ac:dyDescent="0.4">
      <c r="L28784" s="56">
        <f ca="1"/>
        <v>28783</v>
      </c>
      <c r="M28784" s="53">
        <f ca="1"/>
        <v>1978</v>
      </c>
      <c r="N28784" s="53">
        <f ca="1"/>
        <v>10</v>
      </c>
      <c r="O28784" s="53" t="str">
        <f ca="1"/>
        <v>1978-10</v>
      </c>
    </row>
    <row r="28785" spans="12:15" x14ac:dyDescent="0.4">
      <c r="L28785" s="56">
        <f ca="1"/>
        <v>28784</v>
      </c>
      <c r="M28785" s="53">
        <f ca="1"/>
        <v>1978</v>
      </c>
      <c r="N28785" s="53">
        <f ca="1"/>
        <v>10</v>
      </c>
      <c r="O28785" s="53" t="str">
        <f ca="1"/>
        <v>1978-10</v>
      </c>
    </row>
    <row r="28786" spans="12:15" x14ac:dyDescent="0.4">
      <c r="L28786" s="56">
        <f ca="1"/>
        <v>28785</v>
      </c>
      <c r="M28786" s="53">
        <f ca="1"/>
        <v>1978</v>
      </c>
      <c r="N28786" s="53">
        <f ca="1"/>
        <v>10</v>
      </c>
      <c r="O28786" s="53" t="str">
        <f ca="1"/>
        <v>1978-10</v>
      </c>
    </row>
    <row r="28787" spans="12:15" x14ac:dyDescent="0.4">
      <c r="L28787" s="56">
        <f ca="1"/>
        <v>28786</v>
      </c>
      <c r="M28787" s="53">
        <f ca="1"/>
        <v>1978</v>
      </c>
      <c r="N28787" s="53">
        <f ca="1"/>
        <v>10</v>
      </c>
      <c r="O28787" s="53" t="str">
        <f ca="1"/>
        <v>1978-10</v>
      </c>
    </row>
    <row r="28788" spans="12:15" x14ac:dyDescent="0.4">
      <c r="L28788" s="56">
        <f ca="1"/>
        <v>28787</v>
      </c>
      <c r="M28788" s="53">
        <f ca="1"/>
        <v>1978</v>
      </c>
      <c r="N28788" s="53">
        <f ca="1"/>
        <v>10</v>
      </c>
      <c r="O28788" s="53" t="str">
        <f ca="1"/>
        <v>1978-10</v>
      </c>
    </row>
    <row r="28789" spans="12:15" x14ac:dyDescent="0.4">
      <c r="L28789" s="56">
        <f ca="1"/>
        <v>28788</v>
      </c>
      <c r="M28789" s="53">
        <f ca="1"/>
        <v>1978</v>
      </c>
      <c r="N28789" s="53">
        <f ca="1"/>
        <v>10</v>
      </c>
      <c r="O28789" s="53" t="str">
        <f ca="1"/>
        <v>1978-10</v>
      </c>
    </row>
    <row r="28790" spans="12:15" x14ac:dyDescent="0.4">
      <c r="L28790" s="56">
        <f ca="1"/>
        <v>28789</v>
      </c>
      <c r="M28790" s="53">
        <f ca="1"/>
        <v>1978</v>
      </c>
      <c r="N28790" s="53">
        <f ca="1"/>
        <v>10</v>
      </c>
      <c r="O28790" s="53" t="str">
        <f ca="1"/>
        <v>1978-10</v>
      </c>
    </row>
    <row r="28791" spans="12:15" x14ac:dyDescent="0.4">
      <c r="L28791" s="56">
        <f ca="1"/>
        <v>28790</v>
      </c>
      <c r="M28791" s="53">
        <f ca="1"/>
        <v>1978</v>
      </c>
      <c r="N28791" s="53">
        <f ca="1"/>
        <v>10</v>
      </c>
      <c r="O28791" s="53" t="str">
        <f ca="1"/>
        <v>1978-10</v>
      </c>
    </row>
    <row r="28792" spans="12:15" x14ac:dyDescent="0.4">
      <c r="L28792" s="56">
        <f ca="1"/>
        <v>28791</v>
      </c>
      <c r="M28792" s="53">
        <f ca="1"/>
        <v>1978</v>
      </c>
      <c r="N28792" s="53">
        <f ca="1"/>
        <v>10</v>
      </c>
      <c r="O28792" s="53" t="str">
        <f ca="1"/>
        <v>1978-10</v>
      </c>
    </row>
    <row r="28793" spans="12:15" x14ac:dyDescent="0.4">
      <c r="L28793" s="56">
        <f ca="1"/>
        <v>28792</v>
      </c>
      <c r="M28793" s="53">
        <f ca="1"/>
        <v>1978</v>
      </c>
      <c r="N28793" s="53">
        <f ca="1"/>
        <v>10</v>
      </c>
      <c r="O28793" s="53" t="str">
        <f ca="1"/>
        <v>1978-10</v>
      </c>
    </row>
    <row r="28794" spans="12:15" x14ac:dyDescent="0.4">
      <c r="L28794" s="56">
        <f ca="1"/>
        <v>28793</v>
      </c>
      <c r="M28794" s="53">
        <f ca="1"/>
        <v>1978</v>
      </c>
      <c r="N28794" s="53">
        <f ca="1"/>
        <v>10</v>
      </c>
      <c r="O28794" s="53" t="str">
        <f ca="1"/>
        <v>1978-10</v>
      </c>
    </row>
    <row r="28795" spans="12:15" x14ac:dyDescent="0.4">
      <c r="L28795" s="56">
        <f ca="1"/>
        <v>28794</v>
      </c>
      <c r="M28795" s="53">
        <f ca="1"/>
        <v>1978</v>
      </c>
      <c r="N28795" s="53">
        <f ca="1"/>
        <v>10</v>
      </c>
      <c r="O28795" s="53" t="str">
        <f ca="1"/>
        <v>1978-10</v>
      </c>
    </row>
    <row r="28796" spans="12:15" x14ac:dyDescent="0.4">
      <c r="L28796" s="56">
        <f ca="1"/>
        <v>28795</v>
      </c>
      <c r="M28796" s="53">
        <f ca="1"/>
        <v>1978</v>
      </c>
      <c r="N28796" s="53">
        <f ca="1"/>
        <v>11</v>
      </c>
      <c r="O28796" s="53" t="str">
        <f ca="1"/>
        <v>1978-11</v>
      </c>
    </row>
    <row r="28797" spans="12:15" x14ac:dyDescent="0.4">
      <c r="L28797" s="56">
        <f ca="1"/>
        <v>28796</v>
      </c>
      <c r="M28797" s="53">
        <f ca="1"/>
        <v>1978</v>
      </c>
      <c r="N28797" s="53">
        <f ca="1"/>
        <v>11</v>
      </c>
      <c r="O28797" s="53" t="str">
        <f ca="1"/>
        <v>1978-11</v>
      </c>
    </row>
    <row r="28798" spans="12:15" x14ac:dyDescent="0.4">
      <c r="L28798" s="56">
        <f ca="1"/>
        <v>28797</v>
      </c>
      <c r="M28798" s="53">
        <f ca="1"/>
        <v>1978</v>
      </c>
      <c r="N28798" s="53">
        <f ca="1"/>
        <v>11</v>
      </c>
      <c r="O28798" s="53" t="str">
        <f ca="1"/>
        <v>1978-11</v>
      </c>
    </row>
    <row r="28799" spans="12:15" x14ac:dyDescent="0.4">
      <c r="L28799" s="56">
        <f ca="1"/>
        <v>28798</v>
      </c>
      <c r="M28799" s="53">
        <f ca="1"/>
        <v>1978</v>
      </c>
      <c r="N28799" s="53">
        <f ca="1"/>
        <v>11</v>
      </c>
      <c r="O28799" s="53" t="str">
        <f ca="1"/>
        <v>1978-11</v>
      </c>
    </row>
    <row r="28800" spans="12:15" x14ac:dyDescent="0.4">
      <c r="L28800" s="56">
        <f ca="1"/>
        <v>28799</v>
      </c>
      <c r="M28800" s="53">
        <f ca="1"/>
        <v>1978</v>
      </c>
      <c r="N28800" s="53">
        <f ca="1"/>
        <v>11</v>
      </c>
      <c r="O28800" s="53" t="str">
        <f ca="1"/>
        <v>1978-11</v>
      </c>
    </row>
    <row r="28801" spans="12:15" x14ac:dyDescent="0.4">
      <c r="L28801" s="56">
        <f ca="1"/>
        <v>28800</v>
      </c>
      <c r="M28801" s="53">
        <f ca="1"/>
        <v>1978</v>
      </c>
      <c r="N28801" s="53">
        <f ca="1"/>
        <v>11</v>
      </c>
      <c r="O28801" s="53" t="str">
        <f ca="1"/>
        <v>1978-11</v>
      </c>
    </row>
    <row r="28802" spans="12:15" x14ac:dyDescent="0.4">
      <c r="L28802" s="56">
        <f ca="1"/>
        <v>28801</v>
      </c>
      <c r="M28802" s="53">
        <f ca="1"/>
        <v>1978</v>
      </c>
      <c r="N28802" s="53">
        <f ca="1"/>
        <v>11</v>
      </c>
      <c r="O28802" s="53" t="str">
        <f ca="1"/>
        <v>1978-11</v>
      </c>
    </row>
    <row r="28803" spans="12:15" x14ac:dyDescent="0.4">
      <c r="L28803" s="56">
        <f ca="1"/>
        <v>28802</v>
      </c>
      <c r="M28803" s="53">
        <f ca="1"/>
        <v>1978</v>
      </c>
      <c r="N28803" s="53">
        <f ca="1"/>
        <v>11</v>
      </c>
      <c r="O28803" s="53" t="str">
        <f ca="1"/>
        <v>1978-11</v>
      </c>
    </row>
    <row r="28804" spans="12:15" x14ac:dyDescent="0.4">
      <c r="L28804" s="56">
        <f ca="1"/>
        <v>28803</v>
      </c>
      <c r="M28804" s="53">
        <f ca="1"/>
        <v>1978</v>
      </c>
      <c r="N28804" s="53">
        <f ca="1"/>
        <v>11</v>
      </c>
      <c r="O28804" s="53" t="str">
        <f ca="1"/>
        <v>1978-11</v>
      </c>
    </row>
    <row r="28805" spans="12:15" x14ac:dyDescent="0.4">
      <c r="L28805" s="56">
        <f ca="1"/>
        <v>28804</v>
      </c>
      <c r="M28805" s="53">
        <f ca="1"/>
        <v>1978</v>
      </c>
      <c r="N28805" s="53">
        <f ca="1"/>
        <v>11</v>
      </c>
      <c r="O28805" s="53" t="str">
        <f ca="1"/>
        <v>1978-11</v>
      </c>
    </row>
    <row r="28806" spans="12:15" x14ac:dyDescent="0.4">
      <c r="L28806" s="56">
        <f ca="1"/>
        <v>28805</v>
      </c>
      <c r="M28806" s="53">
        <f ca="1"/>
        <v>1978</v>
      </c>
      <c r="N28806" s="53">
        <f ca="1"/>
        <v>11</v>
      </c>
      <c r="O28806" s="53" t="str">
        <f ca="1"/>
        <v>1978-11</v>
      </c>
    </row>
    <row r="28807" spans="12:15" x14ac:dyDescent="0.4">
      <c r="L28807" s="56">
        <f ca="1"/>
        <v>28806</v>
      </c>
      <c r="M28807" s="53">
        <f ca="1"/>
        <v>1978</v>
      </c>
      <c r="N28807" s="53">
        <f ca="1"/>
        <v>11</v>
      </c>
      <c r="O28807" s="53" t="str">
        <f ca="1"/>
        <v>1978-11</v>
      </c>
    </row>
    <row r="28808" spans="12:15" x14ac:dyDescent="0.4">
      <c r="L28808" s="56">
        <f ca="1"/>
        <v>28807</v>
      </c>
      <c r="M28808" s="53">
        <f ca="1"/>
        <v>1978</v>
      </c>
      <c r="N28808" s="53">
        <f ca="1"/>
        <v>11</v>
      </c>
      <c r="O28808" s="53" t="str">
        <f ca="1"/>
        <v>1978-11</v>
      </c>
    </row>
    <row r="28809" spans="12:15" x14ac:dyDescent="0.4">
      <c r="L28809" s="56">
        <f ca="1"/>
        <v>28808</v>
      </c>
      <c r="M28809" s="53">
        <f ca="1"/>
        <v>1978</v>
      </c>
      <c r="N28809" s="53">
        <f ca="1"/>
        <v>11</v>
      </c>
      <c r="O28809" s="53" t="str">
        <f ca="1"/>
        <v>1978-11</v>
      </c>
    </row>
    <row r="28810" spans="12:15" x14ac:dyDescent="0.4">
      <c r="L28810" s="56">
        <f ca="1"/>
        <v>28809</v>
      </c>
      <c r="M28810" s="53">
        <f ca="1"/>
        <v>1978</v>
      </c>
      <c r="N28810" s="53">
        <f ca="1"/>
        <v>11</v>
      </c>
      <c r="O28810" s="53" t="str">
        <f ca="1"/>
        <v>1978-11</v>
      </c>
    </row>
    <row r="28811" spans="12:15" x14ac:dyDescent="0.4">
      <c r="L28811" s="56">
        <f ca="1"/>
        <v>28810</v>
      </c>
      <c r="M28811" s="53">
        <f ca="1"/>
        <v>1978</v>
      </c>
      <c r="N28811" s="53">
        <f ca="1"/>
        <v>11</v>
      </c>
      <c r="O28811" s="53" t="str">
        <f ca="1"/>
        <v>1978-11</v>
      </c>
    </row>
    <row r="28812" spans="12:15" x14ac:dyDescent="0.4">
      <c r="L28812" s="56">
        <f ca="1"/>
        <v>28811</v>
      </c>
      <c r="M28812" s="53">
        <f ca="1"/>
        <v>1978</v>
      </c>
      <c r="N28812" s="53">
        <f ca="1"/>
        <v>11</v>
      </c>
      <c r="O28812" s="53" t="str">
        <f ca="1"/>
        <v>1978-11</v>
      </c>
    </row>
    <row r="28813" spans="12:15" x14ac:dyDescent="0.4">
      <c r="L28813" s="56">
        <f ca="1"/>
        <v>28812</v>
      </c>
      <c r="M28813" s="53">
        <f ca="1"/>
        <v>1978</v>
      </c>
      <c r="N28813" s="53">
        <f ca="1"/>
        <v>11</v>
      </c>
      <c r="O28813" s="53" t="str">
        <f ca="1"/>
        <v>1978-11</v>
      </c>
    </row>
    <row r="28814" spans="12:15" x14ac:dyDescent="0.4">
      <c r="L28814" s="56">
        <f ca="1"/>
        <v>28813</v>
      </c>
      <c r="M28814" s="53">
        <f ca="1"/>
        <v>1978</v>
      </c>
      <c r="N28814" s="53">
        <f ca="1"/>
        <v>11</v>
      </c>
      <c r="O28814" s="53" t="str">
        <f ca="1"/>
        <v>1978-11</v>
      </c>
    </row>
    <row r="28815" spans="12:15" x14ac:dyDescent="0.4">
      <c r="L28815" s="56">
        <f ca="1"/>
        <v>28814</v>
      </c>
      <c r="M28815" s="53">
        <f ca="1"/>
        <v>1978</v>
      </c>
      <c r="N28815" s="53">
        <f ca="1"/>
        <v>11</v>
      </c>
      <c r="O28815" s="53" t="str">
        <f ca="1"/>
        <v>1978-11</v>
      </c>
    </row>
    <row r="28816" spans="12:15" x14ac:dyDescent="0.4">
      <c r="L28816" s="56">
        <f ca="1"/>
        <v>28815</v>
      </c>
      <c r="M28816" s="53">
        <f ca="1"/>
        <v>1978</v>
      </c>
      <c r="N28816" s="53">
        <f ca="1"/>
        <v>11</v>
      </c>
      <c r="O28816" s="53" t="str">
        <f ca="1"/>
        <v>1978-11</v>
      </c>
    </row>
    <row r="28817" spans="12:15" x14ac:dyDescent="0.4">
      <c r="L28817" s="56">
        <f ca="1"/>
        <v>28816</v>
      </c>
      <c r="M28817" s="53">
        <f ca="1"/>
        <v>1978</v>
      </c>
      <c r="N28817" s="53">
        <f ca="1"/>
        <v>11</v>
      </c>
      <c r="O28817" s="53" t="str">
        <f ca="1"/>
        <v>1978-11</v>
      </c>
    </row>
    <row r="28818" spans="12:15" x14ac:dyDescent="0.4">
      <c r="L28818" s="56">
        <f ca="1"/>
        <v>28817</v>
      </c>
      <c r="M28818" s="53">
        <f ca="1"/>
        <v>1978</v>
      </c>
      <c r="N28818" s="53">
        <f ca="1"/>
        <v>11</v>
      </c>
      <c r="O28818" s="53" t="str">
        <f ca="1"/>
        <v>1978-11</v>
      </c>
    </row>
    <row r="28819" spans="12:15" x14ac:dyDescent="0.4">
      <c r="L28819" s="56">
        <f ca="1"/>
        <v>28818</v>
      </c>
      <c r="M28819" s="53">
        <f ca="1"/>
        <v>1978</v>
      </c>
      <c r="N28819" s="53">
        <f ca="1"/>
        <v>11</v>
      </c>
      <c r="O28819" s="53" t="str">
        <f ca="1"/>
        <v>1978-11</v>
      </c>
    </row>
    <row r="28820" spans="12:15" x14ac:dyDescent="0.4">
      <c r="L28820" s="56">
        <f ca="1"/>
        <v>28819</v>
      </c>
      <c r="M28820" s="53">
        <f ca="1"/>
        <v>1978</v>
      </c>
      <c r="N28820" s="53">
        <f ca="1"/>
        <v>11</v>
      </c>
      <c r="O28820" s="53" t="str">
        <f ca="1"/>
        <v>1978-11</v>
      </c>
    </row>
    <row r="28821" spans="12:15" x14ac:dyDescent="0.4">
      <c r="L28821" s="56">
        <f ca="1"/>
        <v>28820</v>
      </c>
      <c r="M28821" s="53">
        <f ca="1"/>
        <v>1978</v>
      </c>
      <c r="N28821" s="53">
        <f ca="1"/>
        <v>11</v>
      </c>
      <c r="O28821" s="53" t="str">
        <f ca="1"/>
        <v>1978-11</v>
      </c>
    </row>
    <row r="28822" spans="12:15" x14ac:dyDescent="0.4">
      <c r="L28822" s="56">
        <f ca="1"/>
        <v>28821</v>
      </c>
      <c r="M28822" s="53">
        <f ca="1"/>
        <v>1978</v>
      </c>
      <c r="N28822" s="53">
        <f ca="1"/>
        <v>11</v>
      </c>
      <c r="O28822" s="53" t="str">
        <f ca="1"/>
        <v>1978-11</v>
      </c>
    </row>
    <row r="28823" spans="12:15" x14ac:dyDescent="0.4">
      <c r="L28823" s="56">
        <f ca="1"/>
        <v>28822</v>
      </c>
      <c r="M28823" s="53">
        <f ca="1"/>
        <v>1978</v>
      </c>
      <c r="N28823" s="53">
        <f ca="1"/>
        <v>11</v>
      </c>
      <c r="O28823" s="53" t="str">
        <f ca="1"/>
        <v>1978-11</v>
      </c>
    </row>
    <row r="28824" spans="12:15" x14ac:dyDescent="0.4">
      <c r="L28824" s="56">
        <f ca="1"/>
        <v>28823</v>
      </c>
      <c r="M28824" s="53">
        <f ca="1"/>
        <v>1978</v>
      </c>
      <c r="N28824" s="53">
        <f ca="1"/>
        <v>11</v>
      </c>
      <c r="O28824" s="53" t="str">
        <f ca="1"/>
        <v>1978-11</v>
      </c>
    </row>
    <row r="28825" spans="12:15" x14ac:dyDescent="0.4">
      <c r="L28825" s="56">
        <f ca="1"/>
        <v>28824</v>
      </c>
      <c r="M28825" s="53">
        <f ca="1"/>
        <v>1978</v>
      </c>
      <c r="N28825" s="53">
        <f ca="1"/>
        <v>11</v>
      </c>
      <c r="O28825" s="53" t="str">
        <f ca="1"/>
        <v>1978-11</v>
      </c>
    </row>
    <row r="28826" spans="12:15" x14ac:dyDescent="0.4">
      <c r="L28826" s="56">
        <f ca="1"/>
        <v>28825</v>
      </c>
      <c r="M28826" s="53">
        <f ca="1"/>
        <v>1978</v>
      </c>
      <c r="N28826" s="53">
        <f ca="1"/>
        <v>12</v>
      </c>
      <c r="O28826" s="53" t="str">
        <f ca="1"/>
        <v>1978-12</v>
      </c>
    </row>
    <row r="28827" spans="12:15" x14ac:dyDescent="0.4">
      <c r="L28827" s="56">
        <f ca="1"/>
        <v>28826</v>
      </c>
      <c r="M28827" s="53">
        <f ca="1"/>
        <v>1978</v>
      </c>
      <c r="N28827" s="53">
        <f ca="1"/>
        <v>12</v>
      </c>
      <c r="O28827" s="53" t="str">
        <f ca="1"/>
        <v>1978-12</v>
      </c>
    </row>
    <row r="28828" spans="12:15" x14ac:dyDescent="0.4">
      <c r="L28828" s="56">
        <f ca="1"/>
        <v>28827</v>
      </c>
      <c r="M28828" s="53">
        <f ca="1"/>
        <v>1978</v>
      </c>
      <c r="N28828" s="53">
        <f ca="1"/>
        <v>12</v>
      </c>
      <c r="O28828" s="53" t="str">
        <f ca="1"/>
        <v>1978-12</v>
      </c>
    </row>
    <row r="28829" spans="12:15" x14ac:dyDescent="0.4">
      <c r="L28829" s="56">
        <f ca="1"/>
        <v>28828</v>
      </c>
      <c r="M28829" s="53">
        <f ca="1"/>
        <v>1978</v>
      </c>
      <c r="N28829" s="53">
        <f ca="1"/>
        <v>12</v>
      </c>
      <c r="O28829" s="53" t="str">
        <f ca="1"/>
        <v>1978-12</v>
      </c>
    </row>
    <row r="28830" spans="12:15" x14ac:dyDescent="0.4">
      <c r="L28830" s="56">
        <f ca="1"/>
        <v>28829</v>
      </c>
      <c r="M28830" s="53">
        <f ca="1"/>
        <v>1978</v>
      </c>
      <c r="N28830" s="53">
        <f ca="1"/>
        <v>12</v>
      </c>
      <c r="O28830" s="53" t="str">
        <f ca="1"/>
        <v>1978-12</v>
      </c>
    </row>
    <row r="28831" spans="12:15" x14ac:dyDescent="0.4">
      <c r="L28831" s="56">
        <f ca="1"/>
        <v>28830</v>
      </c>
      <c r="M28831" s="53">
        <f ca="1"/>
        <v>1978</v>
      </c>
      <c r="N28831" s="53">
        <f ca="1"/>
        <v>12</v>
      </c>
      <c r="O28831" s="53" t="str">
        <f ca="1"/>
        <v>1978-12</v>
      </c>
    </row>
    <row r="28832" spans="12:15" x14ac:dyDescent="0.4">
      <c r="L28832" s="56">
        <f ca="1"/>
        <v>28831</v>
      </c>
      <c r="M28832" s="53">
        <f ca="1"/>
        <v>1978</v>
      </c>
      <c r="N28832" s="53">
        <f ca="1"/>
        <v>12</v>
      </c>
      <c r="O28832" s="53" t="str">
        <f ca="1"/>
        <v>1978-12</v>
      </c>
    </row>
    <row r="28833" spans="12:15" x14ac:dyDescent="0.4">
      <c r="L28833" s="56">
        <f ca="1"/>
        <v>28832</v>
      </c>
      <c r="M28833" s="53">
        <f ca="1"/>
        <v>1978</v>
      </c>
      <c r="N28833" s="53">
        <f ca="1"/>
        <v>12</v>
      </c>
      <c r="O28833" s="53" t="str">
        <f ca="1"/>
        <v>1978-12</v>
      </c>
    </row>
    <row r="28834" spans="12:15" x14ac:dyDescent="0.4">
      <c r="L28834" s="56">
        <f ca="1"/>
        <v>28833</v>
      </c>
      <c r="M28834" s="53">
        <f ca="1"/>
        <v>1978</v>
      </c>
      <c r="N28834" s="53">
        <f ca="1"/>
        <v>12</v>
      </c>
      <c r="O28834" s="53" t="str">
        <f ca="1"/>
        <v>1978-12</v>
      </c>
    </row>
    <row r="28835" spans="12:15" x14ac:dyDescent="0.4">
      <c r="L28835" s="56">
        <f ca="1"/>
        <v>28834</v>
      </c>
      <c r="M28835" s="53">
        <f ca="1"/>
        <v>1978</v>
      </c>
      <c r="N28835" s="53">
        <f ca="1"/>
        <v>12</v>
      </c>
      <c r="O28835" s="53" t="str">
        <f ca="1"/>
        <v>1978-12</v>
      </c>
    </row>
    <row r="28836" spans="12:15" x14ac:dyDescent="0.4">
      <c r="L28836" s="56">
        <f ca="1"/>
        <v>28835</v>
      </c>
      <c r="M28836" s="53">
        <f ca="1"/>
        <v>1978</v>
      </c>
      <c r="N28836" s="53">
        <f ca="1"/>
        <v>12</v>
      </c>
      <c r="O28836" s="53" t="str">
        <f ca="1"/>
        <v>1978-12</v>
      </c>
    </row>
    <row r="28837" spans="12:15" x14ac:dyDescent="0.4">
      <c r="L28837" s="56">
        <f ca="1"/>
        <v>28836</v>
      </c>
      <c r="M28837" s="53">
        <f ca="1"/>
        <v>1978</v>
      </c>
      <c r="N28837" s="53">
        <f ca="1"/>
        <v>12</v>
      </c>
      <c r="O28837" s="53" t="str">
        <f ca="1"/>
        <v>1978-12</v>
      </c>
    </row>
    <row r="28838" spans="12:15" x14ac:dyDescent="0.4">
      <c r="L28838" s="56">
        <f ca="1"/>
        <v>28837</v>
      </c>
      <c r="M28838" s="53">
        <f ca="1"/>
        <v>1978</v>
      </c>
      <c r="N28838" s="53">
        <f ca="1"/>
        <v>12</v>
      </c>
      <c r="O28838" s="53" t="str">
        <f ca="1"/>
        <v>1978-12</v>
      </c>
    </row>
    <row r="28839" spans="12:15" x14ac:dyDescent="0.4">
      <c r="L28839" s="56">
        <f ca="1"/>
        <v>28838</v>
      </c>
      <c r="M28839" s="53">
        <f ca="1"/>
        <v>1978</v>
      </c>
      <c r="N28839" s="53">
        <f ca="1"/>
        <v>12</v>
      </c>
      <c r="O28839" s="53" t="str">
        <f ca="1"/>
        <v>1978-12</v>
      </c>
    </row>
    <row r="28840" spans="12:15" x14ac:dyDescent="0.4">
      <c r="L28840" s="56">
        <f ca="1"/>
        <v>28839</v>
      </c>
      <c r="M28840" s="53">
        <f ca="1"/>
        <v>1978</v>
      </c>
      <c r="N28840" s="53">
        <f ca="1"/>
        <v>12</v>
      </c>
      <c r="O28840" s="53" t="str">
        <f ca="1"/>
        <v>1978-12</v>
      </c>
    </row>
    <row r="28841" spans="12:15" x14ac:dyDescent="0.4">
      <c r="L28841" s="56">
        <f ca="1"/>
        <v>28840</v>
      </c>
      <c r="M28841" s="53">
        <f ca="1"/>
        <v>1978</v>
      </c>
      <c r="N28841" s="53">
        <f ca="1"/>
        <v>12</v>
      </c>
      <c r="O28841" s="53" t="str">
        <f ca="1"/>
        <v>1978-12</v>
      </c>
    </row>
    <row r="28842" spans="12:15" x14ac:dyDescent="0.4">
      <c r="L28842" s="56">
        <f ca="1"/>
        <v>28841</v>
      </c>
      <c r="M28842" s="53">
        <f ca="1"/>
        <v>1978</v>
      </c>
      <c r="N28842" s="53">
        <f ca="1"/>
        <v>12</v>
      </c>
      <c r="O28842" s="53" t="str">
        <f ca="1"/>
        <v>1978-12</v>
      </c>
    </row>
    <row r="28843" spans="12:15" x14ac:dyDescent="0.4">
      <c r="L28843" s="56">
        <f ca="1"/>
        <v>28842</v>
      </c>
      <c r="M28843" s="53">
        <f ca="1"/>
        <v>1978</v>
      </c>
      <c r="N28843" s="53">
        <f ca="1"/>
        <v>12</v>
      </c>
      <c r="O28843" s="53" t="str">
        <f ca="1"/>
        <v>1978-12</v>
      </c>
    </row>
    <row r="28844" spans="12:15" x14ac:dyDescent="0.4">
      <c r="L28844" s="56">
        <f ca="1"/>
        <v>28843</v>
      </c>
      <c r="M28844" s="53">
        <f ca="1"/>
        <v>1978</v>
      </c>
      <c r="N28844" s="53">
        <f ca="1"/>
        <v>12</v>
      </c>
      <c r="O28844" s="53" t="str">
        <f ca="1"/>
        <v>1978-12</v>
      </c>
    </row>
    <row r="28845" spans="12:15" x14ac:dyDescent="0.4">
      <c r="L28845" s="56">
        <f ca="1"/>
        <v>28844</v>
      </c>
      <c r="M28845" s="53">
        <f ca="1"/>
        <v>1978</v>
      </c>
      <c r="N28845" s="53">
        <f ca="1"/>
        <v>12</v>
      </c>
      <c r="O28845" s="53" t="str">
        <f ca="1"/>
        <v>1978-12</v>
      </c>
    </row>
    <row r="28846" spans="12:15" x14ac:dyDescent="0.4">
      <c r="L28846" s="56">
        <f ca="1"/>
        <v>28845</v>
      </c>
      <c r="M28846" s="53">
        <f ca="1"/>
        <v>1978</v>
      </c>
      <c r="N28846" s="53">
        <f ca="1"/>
        <v>12</v>
      </c>
      <c r="O28846" s="53" t="str">
        <f ca="1"/>
        <v>1978-12</v>
      </c>
    </row>
    <row r="28847" spans="12:15" x14ac:dyDescent="0.4">
      <c r="L28847" s="56">
        <f ca="1"/>
        <v>28846</v>
      </c>
      <c r="M28847" s="53">
        <f ca="1"/>
        <v>1978</v>
      </c>
      <c r="N28847" s="53">
        <f ca="1"/>
        <v>12</v>
      </c>
      <c r="O28847" s="53" t="str">
        <f ca="1"/>
        <v>1978-12</v>
      </c>
    </row>
    <row r="28848" spans="12:15" x14ac:dyDescent="0.4">
      <c r="L28848" s="56">
        <f ca="1"/>
        <v>28847</v>
      </c>
      <c r="M28848" s="53">
        <f ca="1"/>
        <v>1978</v>
      </c>
      <c r="N28848" s="53">
        <f ca="1"/>
        <v>12</v>
      </c>
      <c r="O28848" s="53" t="str">
        <f ca="1"/>
        <v>1978-12</v>
      </c>
    </row>
    <row r="28849" spans="12:15" x14ac:dyDescent="0.4">
      <c r="L28849" s="56">
        <f ca="1"/>
        <v>28848</v>
      </c>
      <c r="M28849" s="53">
        <f ca="1"/>
        <v>1978</v>
      </c>
      <c r="N28849" s="53">
        <f ca="1"/>
        <v>12</v>
      </c>
      <c r="O28849" s="53" t="str">
        <f ca="1"/>
        <v>1978-12</v>
      </c>
    </row>
    <row r="28850" spans="12:15" x14ac:dyDescent="0.4">
      <c r="L28850" s="56">
        <f ca="1"/>
        <v>28849</v>
      </c>
      <c r="M28850" s="53">
        <f ca="1"/>
        <v>1978</v>
      </c>
      <c r="N28850" s="53">
        <f ca="1"/>
        <v>12</v>
      </c>
      <c r="O28850" s="53" t="str">
        <f ca="1"/>
        <v>1978-12</v>
      </c>
    </row>
    <row r="28851" spans="12:15" x14ac:dyDescent="0.4">
      <c r="L28851" s="56">
        <f ca="1"/>
        <v>28850</v>
      </c>
      <c r="M28851" s="53">
        <f ca="1"/>
        <v>1978</v>
      </c>
      <c r="N28851" s="53">
        <f ca="1"/>
        <v>12</v>
      </c>
      <c r="O28851" s="53" t="str">
        <f ca="1"/>
        <v>1978-12</v>
      </c>
    </row>
    <row r="28852" spans="12:15" x14ac:dyDescent="0.4">
      <c r="L28852" s="56">
        <f ca="1"/>
        <v>28851</v>
      </c>
      <c r="M28852" s="53">
        <f ca="1"/>
        <v>1978</v>
      </c>
      <c r="N28852" s="53">
        <f ca="1"/>
        <v>12</v>
      </c>
      <c r="O28852" s="53" t="str">
        <f ca="1"/>
        <v>1978-12</v>
      </c>
    </row>
    <row r="28853" spans="12:15" x14ac:dyDescent="0.4">
      <c r="L28853" s="56">
        <f ca="1"/>
        <v>28852</v>
      </c>
      <c r="M28853" s="53">
        <f ca="1"/>
        <v>1978</v>
      </c>
      <c r="N28853" s="53">
        <f ca="1"/>
        <v>12</v>
      </c>
      <c r="O28853" s="53" t="str">
        <f ca="1"/>
        <v>1978-12</v>
      </c>
    </row>
    <row r="28854" spans="12:15" x14ac:dyDescent="0.4">
      <c r="L28854" s="56">
        <f ca="1"/>
        <v>28853</v>
      </c>
      <c r="M28854" s="53">
        <f ca="1"/>
        <v>1978</v>
      </c>
      <c r="N28854" s="53">
        <f ca="1"/>
        <v>12</v>
      </c>
      <c r="O28854" s="53" t="str">
        <f ca="1"/>
        <v>1978-12</v>
      </c>
    </row>
    <row r="28855" spans="12:15" x14ac:dyDescent="0.4">
      <c r="L28855" s="56">
        <f ca="1"/>
        <v>28854</v>
      </c>
      <c r="M28855" s="53">
        <f ca="1"/>
        <v>1978</v>
      </c>
      <c r="N28855" s="53">
        <f ca="1"/>
        <v>12</v>
      </c>
      <c r="O28855" s="53" t="str">
        <f ca="1"/>
        <v>1978-12</v>
      </c>
    </row>
    <row r="28856" spans="12:15" x14ac:dyDescent="0.4">
      <c r="L28856" s="56">
        <f ca="1"/>
        <v>28855</v>
      </c>
      <c r="M28856" s="53">
        <f ca="1"/>
        <v>1978</v>
      </c>
      <c r="N28856" s="53">
        <f ca="1"/>
        <v>12</v>
      </c>
      <c r="O28856" s="53" t="str">
        <f ca="1"/>
        <v>1978-12</v>
      </c>
    </row>
    <row r="28857" spans="12:15" x14ac:dyDescent="0.4">
      <c r="L28857" s="56">
        <f ca="1"/>
        <v>28856</v>
      </c>
      <c r="M28857" s="53">
        <f ca="1"/>
        <v>1979</v>
      </c>
      <c r="N28857" s="53">
        <f ca="1"/>
        <v>1</v>
      </c>
      <c r="O28857" s="53" t="str">
        <f ca="1"/>
        <v>1979-01</v>
      </c>
    </row>
    <row r="28858" spans="12:15" x14ac:dyDescent="0.4">
      <c r="L28858" s="56">
        <f ca="1"/>
        <v>28857</v>
      </c>
      <c r="M28858" s="53">
        <f ca="1"/>
        <v>1979</v>
      </c>
      <c r="N28858" s="53">
        <f ca="1"/>
        <v>1</v>
      </c>
      <c r="O28858" s="53" t="str">
        <f ca="1"/>
        <v>1979-01</v>
      </c>
    </row>
    <row r="28859" spans="12:15" x14ac:dyDescent="0.4">
      <c r="L28859" s="56">
        <f ca="1"/>
        <v>28858</v>
      </c>
      <c r="M28859" s="53">
        <f ca="1"/>
        <v>1979</v>
      </c>
      <c r="N28859" s="53">
        <f ca="1"/>
        <v>1</v>
      </c>
      <c r="O28859" s="53" t="str">
        <f ca="1"/>
        <v>1979-01</v>
      </c>
    </row>
    <row r="28860" spans="12:15" x14ac:dyDescent="0.4">
      <c r="L28860" s="56">
        <f ca="1"/>
        <v>28859</v>
      </c>
      <c r="M28860" s="53">
        <f ca="1"/>
        <v>1979</v>
      </c>
      <c r="N28860" s="53">
        <f ca="1"/>
        <v>1</v>
      </c>
      <c r="O28860" s="53" t="str">
        <f ca="1"/>
        <v>1979-01</v>
      </c>
    </row>
    <row r="28861" spans="12:15" x14ac:dyDescent="0.4">
      <c r="L28861" s="56">
        <f ca="1"/>
        <v>28860</v>
      </c>
      <c r="M28861" s="53">
        <f ca="1"/>
        <v>1979</v>
      </c>
      <c r="N28861" s="53">
        <f ca="1"/>
        <v>1</v>
      </c>
      <c r="O28861" s="53" t="str">
        <f ca="1"/>
        <v>1979-01</v>
      </c>
    </row>
    <row r="28862" spans="12:15" x14ac:dyDescent="0.4">
      <c r="L28862" s="56">
        <f ca="1"/>
        <v>28861</v>
      </c>
      <c r="M28862" s="53">
        <f ca="1"/>
        <v>1979</v>
      </c>
      <c r="N28862" s="53">
        <f ca="1"/>
        <v>1</v>
      </c>
      <c r="O28862" s="53" t="str">
        <f ca="1"/>
        <v>1979-01</v>
      </c>
    </row>
    <row r="28863" spans="12:15" x14ac:dyDescent="0.4">
      <c r="L28863" s="56">
        <f ca="1"/>
        <v>28862</v>
      </c>
      <c r="M28863" s="53">
        <f ca="1"/>
        <v>1979</v>
      </c>
      <c r="N28863" s="53">
        <f ca="1"/>
        <v>1</v>
      </c>
      <c r="O28863" s="53" t="str">
        <f ca="1"/>
        <v>1979-01</v>
      </c>
    </row>
    <row r="28864" spans="12:15" x14ac:dyDescent="0.4">
      <c r="L28864" s="56">
        <f ca="1"/>
        <v>28863</v>
      </c>
      <c r="M28864" s="53">
        <f ca="1"/>
        <v>1979</v>
      </c>
      <c r="N28864" s="53">
        <f ca="1"/>
        <v>1</v>
      </c>
      <c r="O28864" s="53" t="str">
        <f ca="1"/>
        <v>1979-01</v>
      </c>
    </row>
    <row r="28865" spans="12:15" x14ac:dyDescent="0.4">
      <c r="L28865" s="56">
        <f ca="1"/>
        <v>28864</v>
      </c>
      <c r="M28865" s="53">
        <f ca="1"/>
        <v>1979</v>
      </c>
      <c r="N28865" s="53">
        <f ca="1"/>
        <v>1</v>
      </c>
      <c r="O28865" s="53" t="str">
        <f ca="1"/>
        <v>1979-01</v>
      </c>
    </row>
    <row r="28866" spans="12:15" x14ac:dyDescent="0.4">
      <c r="L28866" s="56">
        <f ca="1"/>
        <v>28865</v>
      </c>
      <c r="M28866" s="53">
        <f ca="1"/>
        <v>1979</v>
      </c>
      <c r="N28866" s="53">
        <f ca="1"/>
        <v>1</v>
      </c>
      <c r="O28866" s="53" t="str">
        <f ca="1"/>
        <v>1979-01</v>
      </c>
    </row>
    <row r="28867" spans="12:15" x14ac:dyDescent="0.4">
      <c r="L28867" s="56">
        <f ca="1"/>
        <v>28866</v>
      </c>
      <c r="M28867" s="53">
        <f ca="1"/>
        <v>1979</v>
      </c>
      <c r="N28867" s="53">
        <f ca="1"/>
        <v>1</v>
      </c>
      <c r="O28867" s="53" t="str">
        <f ca="1"/>
        <v>1979-01</v>
      </c>
    </row>
    <row r="28868" spans="12:15" x14ac:dyDescent="0.4">
      <c r="L28868" s="56">
        <f ca="1"/>
        <v>28867</v>
      </c>
      <c r="M28868" s="53">
        <f ca="1"/>
        <v>1979</v>
      </c>
      <c r="N28868" s="53">
        <f ca="1"/>
        <v>1</v>
      </c>
      <c r="O28868" s="53" t="str">
        <f ca="1"/>
        <v>1979-01</v>
      </c>
    </row>
    <row r="28869" spans="12:15" x14ac:dyDescent="0.4">
      <c r="L28869" s="56">
        <f ca="1"/>
        <v>28868</v>
      </c>
      <c r="M28869" s="53">
        <f ca="1"/>
        <v>1979</v>
      </c>
      <c r="N28869" s="53">
        <f ca="1"/>
        <v>1</v>
      </c>
      <c r="O28869" s="53" t="str">
        <f ca="1"/>
        <v>1979-01</v>
      </c>
    </row>
    <row r="28870" spans="12:15" x14ac:dyDescent="0.4">
      <c r="L28870" s="56">
        <f ca="1"/>
        <v>28869</v>
      </c>
      <c r="M28870" s="53">
        <f ca="1"/>
        <v>1979</v>
      </c>
      <c r="N28870" s="53">
        <f ca="1"/>
        <v>1</v>
      </c>
      <c r="O28870" s="53" t="str">
        <f ca="1"/>
        <v>1979-01</v>
      </c>
    </row>
    <row r="28871" spans="12:15" x14ac:dyDescent="0.4">
      <c r="L28871" s="56">
        <f ca="1"/>
        <v>28870</v>
      </c>
      <c r="M28871" s="53">
        <f ca="1"/>
        <v>1979</v>
      </c>
      <c r="N28871" s="53">
        <f ca="1"/>
        <v>1</v>
      </c>
      <c r="O28871" s="53" t="str">
        <f ca="1"/>
        <v>1979-01</v>
      </c>
    </row>
    <row r="28872" spans="12:15" x14ac:dyDescent="0.4">
      <c r="L28872" s="56">
        <f ca="1"/>
        <v>28871</v>
      </c>
      <c r="M28872" s="53">
        <f ca="1"/>
        <v>1979</v>
      </c>
      <c r="N28872" s="53">
        <f ca="1"/>
        <v>1</v>
      </c>
      <c r="O28872" s="53" t="str">
        <f ca="1"/>
        <v>1979-01</v>
      </c>
    </row>
    <row r="28873" spans="12:15" x14ac:dyDescent="0.4">
      <c r="L28873" s="56">
        <f ca="1"/>
        <v>28872</v>
      </c>
      <c r="M28873" s="53">
        <f ca="1"/>
        <v>1979</v>
      </c>
      <c r="N28873" s="53">
        <f ca="1"/>
        <v>1</v>
      </c>
      <c r="O28873" s="53" t="str">
        <f ca="1"/>
        <v>1979-01</v>
      </c>
    </row>
    <row r="28874" spans="12:15" x14ac:dyDescent="0.4">
      <c r="L28874" s="56">
        <f ca="1"/>
        <v>28873</v>
      </c>
      <c r="M28874" s="53">
        <f ca="1"/>
        <v>1979</v>
      </c>
      <c r="N28874" s="53">
        <f ca="1"/>
        <v>1</v>
      </c>
      <c r="O28874" s="53" t="str">
        <f ca="1"/>
        <v>1979-01</v>
      </c>
    </row>
    <row r="28875" spans="12:15" x14ac:dyDescent="0.4">
      <c r="L28875" s="56">
        <f ca="1"/>
        <v>28874</v>
      </c>
      <c r="M28875" s="53">
        <f ca="1"/>
        <v>1979</v>
      </c>
      <c r="N28875" s="53">
        <f ca="1"/>
        <v>1</v>
      </c>
      <c r="O28875" s="53" t="str">
        <f ca="1"/>
        <v>1979-01</v>
      </c>
    </row>
    <row r="28876" spans="12:15" x14ac:dyDescent="0.4">
      <c r="L28876" s="56">
        <f ca="1"/>
        <v>28875</v>
      </c>
      <c r="M28876" s="53">
        <f ca="1"/>
        <v>1979</v>
      </c>
      <c r="N28876" s="53">
        <f ca="1"/>
        <v>1</v>
      </c>
      <c r="O28876" s="53" t="str">
        <f ca="1"/>
        <v>1979-01</v>
      </c>
    </row>
    <row r="28877" spans="12:15" x14ac:dyDescent="0.4">
      <c r="L28877" s="56">
        <f ca="1"/>
        <v>28876</v>
      </c>
      <c r="M28877" s="53">
        <f ca="1"/>
        <v>1979</v>
      </c>
      <c r="N28877" s="53">
        <f ca="1"/>
        <v>1</v>
      </c>
      <c r="O28877" s="53" t="str">
        <f ca="1"/>
        <v>1979-01</v>
      </c>
    </row>
    <row r="28878" spans="12:15" x14ac:dyDescent="0.4">
      <c r="L28878" s="56">
        <f ca="1"/>
        <v>28877</v>
      </c>
      <c r="M28878" s="53">
        <f ca="1"/>
        <v>1979</v>
      </c>
      <c r="N28878" s="53">
        <f ca="1"/>
        <v>1</v>
      </c>
      <c r="O28878" s="53" t="str">
        <f ca="1"/>
        <v>1979-01</v>
      </c>
    </row>
    <row r="28879" spans="12:15" x14ac:dyDescent="0.4">
      <c r="L28879" s="56">
        <f ca="1"/>
        <v>28878</v>
      </c>
      <c r="M28879" s="53">
        <f ca="1"/>
        <v>1979</v>
      </c>
      <c r="N28879" s="53">
        <f ca="1"/>
        <v>1</v>
      </c>
      <c r="O28879" s="53" t="str">
        <f ca="1"/>
        <v>1979-01</v>
      </c>
    </row>
    <row r="28880" spans="12:15" x14ac:dyDescent="0.4">
      <c r="L28880" s="56">
        <f ca="1"/>
        <v>28879</v>
      </c>
      <c r="M28880" s="53">
        <f ca="1"/>
        <v>1979</v>
      </c>
      <c r="N28880" s="53">
        <f ca="1"/>
        <v>1</v>
      </c>
      <c r="O28880" s="53" t="str">
        <f ca="1"/>
        <v>1979-01</v>
      </c>
    </row>
    <row r="28881" spans="12:15" x14ac:dyDescent="0.4">
      <c r="L28881" s="56">
        <f ca="1"/>
        <v>28880</v>
      </c>
      <c r="M28881" s="53">
        <f ca="1"/>
        <v>1979</v>
      </c>
      <c r="N28881" s="53">
        <f ca="1"/>
        <v>1</v>
      </c>
      <c r="O28881" s="53" t="str">
        <f ca="1"/>
        <v>1979-01</v>
      </c>
    </row>
    <row r="28882" spans="12:15" x14ac:dyDescent="0.4">
      <c r="L28882" s="56">
        <f ca="1"/>
        <v>28881</v>
      </c>
      <c r="M28882" s="53">
        <f ca="1"/>
        <v>1979</v>
      </c>
      <c r="N28882" s="53">
        <f ca="1"/>
        <v>1</v>
      </c>
      <c r="O28882" s="53" t="str">
        <f ca="1"/>
        <v>1979-01</v>
      </c>
    </row>
    <row r="28883" spans="12:15" x14ac:dyDescent="0.4">
      <c r="L28883" s="56">
        <f ca="1"/>
        <v>28882</v>
      </c>
      <c r="M28883" s="53">
        <f ca="1"/>
        <v>1979</v>
      </c>
      <c r="N28883" s="53">
        <f ca="1"/>
        <v>1</v>
      </c>
      <c r="O28883" s="53" t="str">
        <f ca="1"/>
        <v>1979-01</v>
      </c>
    </row>
    <row r="28884" spans="12:15" x14ac:dyDescent="0.4">
      <c r="L28884" s="56">
        <f ca="1"/>
        <v>28883</v>
      </c>
      <c r="M28884" s="53">
        <f ca="1"/>
        <v>1979</v>
      </c>
      <c r="N28884" s="53">
        <f ca="1"/>
        <v>1</v>
      </c>
      <c r="O28884" s="53" t="str">
        <f ca="1"/>
        <v>1979-01</v>
      </c>
    </row>
    <row r="28885" spans="12:15" x14ac:dyDescent="0.4">
      <c r="L28885" s="56">
        <f ca="1"/>
        <v>28884</v>
      </c>
      <c r="M28885" s="53">
        <f ca="1"/>
        <v>1979</v>
      </c>
      <c r="N28885" s="53">
        <f ca="1"/>
        <v>1</v>
      </c>
      <c r="O28885" s="53" t="str">
        <f ca="1"/>
        <v>1979-01</v>
      </c>
    </row>
    <row r="28886" spans="12:15" x14ac:dyDescent="0.4">
      <c r="L28886" s="56">
        <f ca="1"/>
        <v>28885</v>
      </c>
      <c r="M28886" s="53">
        <f ca="1"/>
        <v>1979</v>
      </c>
      <c r="N28886" s="53">
        <f ca="1"/>
        <v>1</v>
      </c>
      <c r="O28886" s="53" t="str">
        <f ca="1"/>
        <v>1979-01</v>
      </c>
    </row>
    <row r="28887" spans="12:15" x14ac:dyDescent="0.4">
      <c r="L28887" s="56">
        <f ca="1"/>
        <v>28886</v>
      </c>
      <c r="M28887" s="53">
        <f ca="1"/>
        <v>1979</v>
      </c>
      <c r="N28887" s="53">
        <f ca="1"/>
        <v>1</v>
      </c>
      <c r="O28887" s="53" t="str">
        <f ca="1"/>
        <v>1979-01</v>
      </c>
    </row>
    <row r="28888" spans="12:15" x14ac:dyDescent="0.4">
      <c r="L28888" s="56">
        <f ca="1"/>
        <v>28887</v>
      </c>
      <c r="M28888" s="53">
        <f ca="1"/>
        <v>1979</v>
      </c>
      <c r="N28888" s="53">
        <f ca="1"/>
        <v>2</v>
      </c>
      <c r="O28888" s="53" t="str">
        <f ca="1"/>
        <v>1979-02</v>
      </c>
    </row>
    <row r="28889" spans="12:15" x14ac:dyDescent="0.4">
      <c r="L28889" s="56">
        <f ca="1"/>
        <v>28888</v>
      </c>
      <c r="M28889" s="53">
        <f ca="1"/>
        <v>1979</v>
      </c>
      <c r="N28889" s="53">
        <f ca="1"/>
        <v>2</v>
      </c>
      <c r="O28889" s="53" t="str">
        <f ca="1"/>
        <v>1979-02</v>
      </c>
    </row>
    <row r="28890" spans="12:15" x14ac:dyDescent="0.4">
      <c r="L28890" s="56">
        <f ca="1"/>
        <v>28889</v>
      </c>
      <c r="M28890" s="53">
        <f ca="1"/>
        <v>1979</v>
      </c>
      <c r="N28890" s="53">
        <f ca="1"/>
        <v>2</v>
      </c>
      <c r="O28890" s="53" t="str">
        <f ca="1"/>
        <v>1979-02</v>
      </c>
    </row>
    <row r="28891" spans="12:15" x14ac:dyDescent="0.4">
      <c r="L28891" s="56">
        <f ca="1"/>
        <v>28890</v>
      </c>
      <c r="M28891" s="53">
        <f ca="1"/>
        <v>1979</v>
      </c>
      <c r="N28891" s="53">
        <f ca="1"/>
        <v>2</v>
      </c>
      <c r="O28891" s="53" t="str">
        <f ca="1"/>
        <v>1979-02</v>
      </c>
    </row>
    <row r="28892" spans="12:15" x14ac:dyDescent="0.4">
      <c r="L28892" s="56">
        <f ca="1"/>
        <v>28891</v>
      </c>
      <c r="M28892" s="53">
        <f ca="1"/>
        <v>1979</v>
      </c>
      <c r="N28892" s="53">
        <f ca="1"/>
        <v>2</v>
      </c>
      <c r="O28892" s="53" t="str">
        <f ca="1"/>
        <v>1979-02</v>
      </c>
    </row>
    <row r="28893" spans="12:15" x14ac:dyDescent="0.4">
      <c r="L28893" s="56">
        <f ca="1"/>
        <v>28892</v>
      </c>
      <c r="M28893" s="53">
        <f ca="1"/>
        <v>1979</v>
      </c>
      <c r="N28893" s="53">
        <f ca="1"/>
        <v>2</v>
      </c>
      <c r="O28893" s="53" t="str">
        <f ca="1"/>
        <v>1979-02</v>
      </c>
    </row>
    <row r="28894" spans="12:15" x14ac:dyDescent="0.4">
      <c r="L28894" s="56">
        <f ca="1"/>
        <v>28893</v>
      </c>
      <c r="M28894" s="53">
        <f ca="1"/>
        <v>1979</v>
      </c>
      <c r="N28894" s="53">
        <f ca="1"/>
        <v>2</v>
      </c>
      <c r="O28894" s="53" t="str">
        <f ca="1"/>
        <v>1979-02</v>
      </c>
    </row>
    <row r="28895" spans="12:15" x14ac:dyDescent="0.4">
      <c r="L28895" s="56">
        <f ca="1"/>
        <v>28894</v>
      </c>
      <c r="M28895" s="53">
        <f ca="1"/>
        <v>1979</v>
      </c>
      <c r="N28895" s="53">
        <f ca="1"/>
        <v>2</v>
      </c>
      <c r="O28895" s="53" t="str">
        <f ca="1"/>
        <v>1979-02</v>
      </c>
    </row>
    <row r="28896" spans="12:15" x14ac:dyDescent="0.4">
      <c r="L28896" s="56">
        <f ca="1"/>
        <v>28895</v>
      </c>
      <c r="M28896" s="53">
        <f ca="1"/>
        <v>1979</v>
      </c>
      <c r="N28896" s="53">
        <f ca="1"/>
        <v>2</v>
      </c>
      <c r="O28896" s="53" t="str">
        <f ca="1"/>
        <v>1979-02</v>
      </c>
    </row>
    <row r="28897" spans="12:15" x14ac:dyDescent="0.4">
      <c r="L28897" s="56">
        <f ca="1"/>
        <v>28896</v>
      </c>
      <c r="M28897" s="53">
        <f ca="1"/>
        <v>1979</v>
      </c>
      <c r="N28897" s="53">
        <f ca="1"/>
        <v>2</v>
      </c>
      <c r="O28897" s="53" t="str">
        <f ca="1"/>
        <v>1979-02</v>
      </c>
    </row>
    <row r="28898" spans="12:15" x14ac:dyDescent="0.4">
      <c r="L28898" s="56">
        <f ca="1"/>
        <v>28897</v>
      </c>
      <c r="M28898" s="53">
        <f ca="1"/>
        <v>1979</v>
      </c>
      <c r="N28898" s="53">
        <f ca="1"/>
        <v>2</v>
      </c>
      <c r="O28898" s="53" t="str">
        <f ca="1"/>
        <v>1979-02</v>
      </c>
    </row>
    <row r="28899" spans="12:15" x14ac:dyDescent="0.4">
      <c r="L28899" s="56">
        <f ca="1"/>
        <v>28898</v>
      </c>
      <c r="M28899" s="53">
        <f ca="1"/>
        <v>1979</v>
      </c>
      <c r="N28899" s="53">
        <f ca="1"/>
        <v>2</v>
      </c>
      <c r="O28899" s="53" t="str">
        <f ca="1"/>
        <v>1979-02</v>
      </c>
    </row>
    <row r="28900" spans="12:15" x14ac:dyDescent="0.4">
      <c r="L28900" s="56">
        <f ca="1"/>
        <v>28899</v>
      </c>
      <c r="M28900" s="53">
        <f ca="1"/>
        <v>1979</v>
      </c>
      <c r="N28900" s="53">
        <f ca="1"/>
        <v>2</v>
      </c>
      <c r="O28900" s="53" t="str">
        <f ca="1"/>
        <v>1979-02</v>
      </c>
    </row>
    <row r="28901" spans="12:15" x14ac:dyDescent="0.4">
      <c r="L28901" s="56">
        <f ca="1"/>
        <v>28900</v>
      </c>
      <c r="M28901" s="53">
        <f ca="1"/>
        <v>1979</v>
      </c>
      <c r="N28901" s="53">
        <f ca="1"/>
        <v>2</v>
      </c>
      <c r="O28901" s="53" t="str">
        <f ca="1"/>
        <v>1979-02</v>
      </c>
    </row>
    <row r="28902" spans="12:15" x14ac:dyDescent="0.4">
      <c r="L28902" s="56">
        <f ca="1"/>
        <v>28901</v>
      </c>
      <c r="M28902" s="53">
        <f ca="1"/>
        <v>1979</v>
      </c>
      <c r="N28902" s="53">
        <f ca="1"/>
        <v>2</v>
      </c>
      <c r="O28902" s="53" t="str">
        <f ca="1"/>
        <v>1979-02</v>
      </c>
    </row>
    <row r="28903" spans="12:15" x14ac:dyDescent="0.4">
      <c r="L28903" s="56">
        <f ca="1"/>
        <v>28902</v>
      </c>
      <c r="M28903" s="53">
        <f ca="1"/>
        <v>1979</v>
      </c>
      <c r="N28903" s="53">
        <f ca="1"/>
        <v>2</v>
      </c>
      <c r="O28903" s="53" t="str">
        <f ca="1"/>
        <v>1979-02</v>
      </c>
    </row>
    <row r="28904" spans="12:15" x14ac:dyDescent="0.4">
      <c r="L28904" s="56">
        <f ca="1"/>
        <v>28903</v>
      </c>
      <c r="M28904" s="53">
        <f ca="1"/>
        <v>1979</v>
      </c>
      <c r="N28904" s="53">
        <f ca="1"/>
        <v>2</v>
      </c>
      <c r="O28904" s="53" t="str">
        <f ca="1"/>
        <v>1979-02</v>
      </c>
    </row>
    <row r="28905" spans="12:15" x14ac:dyDescent="0.4">
      <c r="L28905" s="56">
        <f ca="1"/>
        <v>28904</v>
      </c>
      <c r="M28905" s="53">
        <f ca="1"/>
        <v>1979</v>
      </c>
      <c r="N28905" s="53">
        <f ca="1"/>
        <v>2</v>
      </c>
      <c r="O28905" s="53" t="str">
        <f ca="1"/>
        <v>1979-02</v>
      </c>
    </row>
    <row r="28906" spans="12:15" x14ac:dyDescent="0.4">
      <c r="L28906" s="56">
        <f ca="1"/>
        <v>28905</v>
      </c>
      <c r="M28906" s="53">
        <f ca="1"/>
        <v>1979</v>
      </c>
      <c r="N28906" s="53">
        <f ca="1"/>
        <v>2</v>
      </c>
      <c r="O28906" s="53" t="str">
        <f ca="1"/>
        <v>1979-02</v>
      </c>
    </row>
    <row r="28907" spans="12:15" x14ac:dyDescent="0.4">
      <c r="L28907" s="56">
        <f ca="1"/>
        <v>28906</v>
      </c>
      <c r="M28907" s="53">
        <f ca="1"/>
        <v>1979</v>
      </c>
      <c r="N28907" s="53">
        <f ca="1"/>
        <v>2</v>
      </c>
      <c r="O28907" s="53" t="str">
        <f ca="1"/>
        <v>1979-02</v>
      </c>
    </row>
    <row r="28908" spans="12:15" x14ac:dyDescent="0.4">
      <c r="L28908" s="56">
        <f ca="1"/>
        <v>28907</v>
      </c>
      <c r="M28908" s="53">
        <f ca="1"/>
        <v>1979</v>
      </c>
      <c r="N28908" s="53">
        <f ca="1"/>
        <v>2</v>
      </c>
      <c r="O28908" s="53" t="str">
        <f ca="1"/>
        <v>1979-02</v>
      </c>
    </row>
    <row r="28909" spans="12:15" x14ac:dyDescent="0.4">
      <c r="L28909" s="56">
        <f ca="1"/>
        <v>28908</v>
      </c>
      <c r="M28909" s="53">
        <f ca="1"/>
        <v>1979</v>
      </c>
      <c r="N28909" s="53">
        <f ca="1"/>
        <v>2</v>
      </c>
      <c r="O28909" s="53" t="str">
        <f ca="1"/>
        <v>1979-02</v>
      </c>
    </row>
    <row r="28910" spans="12:15" x14ac:dyDescent="0.4">
      <c r="L28910" s="56">
        <f ca="1"/>
        <v>28909</v>
      </c>
      <c r="M28910" s="53">
        <f ca="1"/>
        <v>1979</v>
      </c>
      <c r="N28910" s="53">
        <f ca="1"/>
        <v>2</v>
      </c>
      <c r="O28910" s="53" t="str">
        <f ca="1"/>
        <v>1979-02</v>
      </c>
    </row>
    <row r="28911" spans="12:15" x14ac:dyDescent="0.4">
      <c r="L28911" s="56">
        <f ca="1"/>
        <v>28910</v>
      </c>
      <c r="M28911" s="53">
        <f ca="1"/>
        <v>1979</v>
      </c>
      <c r="N28911" s="53">
        <f ca="1"/>
        <v>2</v>
      </c>
      <c r="O28911" s="53" t="str">
        <f ca="1"/>
        <v>1979-02</v>
      </c>
    </row>
    <row r="28912" spans="12:15" x14ac:dyDescent="0.4">
      <c r="L28912" s="56">
        <f ca="1"/>
        <v>28911</v>
      </c>
      <c r="M28912" s="53">
        <f ca="1"/>
        <v>1979</v>
      </c>
      <c r="N28912" s="53">
        <f ca="1"/>
        <v>2</v>
      </c>
      <c r="O28912" s="53" t="str">
        <f ca="1"/>
        <v>1979-02</v>
      </c>
    </row>
    <row r="28913" spans="12:15" x14ac:dyDescent="0.4">
      <c r="L28913" s="56">
        <f ca="1"/>
        <v>28912</v>
      </c>
      <c r="M28913" s="53">
        <f ca="1"/>
        <v>1979</v>
      </c>
      <c r="N28913" s="53">
        <f ca="1"/>
        <v>2</v>
      </c>
      <c r="O28913" s="53" t="str">
        <f ca="1"/>
        <v>1979-02</v>
      </c>
    </row>
    <row r="28914" spans="12:15" x14ac:dyDescent="0.4">
      <c r="L28914" s="56">
        <f ca="1"/>
        <v>28913</v>
      </c>
      <c r="M28914" s="53">
        <f ca="1"/>
        <v>1979</v>
      </c>
      <c r="N28914" s="53">
        <f ca="1"/>
        <v>2</v>
      </c>
      <c r="O28914" s="53" t="str">
        <f ca="1"/>
        <v>1979-02</v>
      </c>
    </row>
    <row r="28915" spans="12:15" x14ac:dyDescent="0.4">
      <c r="L28915" s="56">
        <f ca="1"/>
        <v>28914</v>
      </c>
      <c r="M28915" s="53">
        <f ca="1"/>
        <v>1979</v>
      </c>
      <c r="N28915" s="53">
        <f ca="1"/>
        <v>2</v>
      </c>
      <c r="O28915" s="53" t="str">
        <f ca="1"/>
        <v>1979-02</v>
      </c>
    </row>
    <row r="28916" spans="12:15" x14ac:dyDescent="0.4">
      <c r="L28916" s="56">
        <f ca="1"/>
        <v>28915</v>
      </c>
      <c r="M28916" s="53">
        <f ca="1"/>
        <v>1979</v>
      </c>
      <c r="N28916" s="53">
        <f ca="1"/>
        <v>3</v>
      </c>
      <c r="O28916" s="53" t="str">
        <f ca="1"/>
        <v>1979-03</v>
      </c>
    </row>
    <row r="28917" spans="12:15" x14ac:dyDescent="0.4">
      <c r="L28917" s="56">
        <f ca="1"/>
        <v>28916</v>
      </c>
      <c r="M28917" s="53">
        <f ca="1"/>
        <v>1979</v>
      </c>
      <c r="N28917" s="53">
        <f ca="1"/>
        <v>3</v>
      </c>
      <c r="O28917" s="53" t="str">
        <f ca="1"/>
        <v>1979-03</v>
      </c>
    </row>
    <row r="28918" spans="12:15" x14ac:dyDescent="0.4">
      <c r="L28918" s="56">
        <f ca="1"/>
        <v>28917</v>
      </c>
      <c r="M28918" s="53">
        <f ca="1"/>
        <v>1979</v>
      </c>
      <c r="N28918" s="53">
        <f ca="1"/>
        <v>3</v>
      </c>
      <c r="O28918" s="53" t="str">
        <f ca="1"/>
        <v>1979-03</v>
      </c>
    </row>
    <row r="28919" spans="12:15" x14ac:dyDescent="0.4">
      <c r="L28919" s="56">
        <f ca="1"/>
        <v>28918</v>
      </c>
      <c r="M28919" s="53">
        <f ca="1"/>
        <v>1979</v>
      </c>
      <c r="N28919" s="53">
        <f ca="1"/>
        <v>3</v>
      </c>
      <c r="O28919" s="53" t="str">
        <f ca="1"/>
        <v>1979-03</v>
      </c>
    </row>
    <row r="28920" spans="12:15" x14ac:dyDescent="0.4">
      <c r="L28920" s="56">
        <f ca="1"/>
        <v>28919</v>
      </c>
      <c r="M28920" s="53">
        <f ca="1"/>
        <v>1979</v>
      </c>
      <c r="N28920" s="53">
        <f ca="1"/>
        <v>3</v>
      </c>
      <c r="O28920" s="53" t="str">
        <f ca="1"/>
        <v>1979-03</v>
      </c>
    </row>
    <row r="28921" spans="12:15" x14ac:dyDescent="0.4">
      <c r="L28921" s="56">
        <f ca="1"/>
        <v>28920</v>
      </c>
      <c r="M28921" s="53">
        <f ca="1"/>
        <v>1979</v>
      </c>
      <c r="N28921" s="53">
        <f ca="1"/>
        <v>3</v>
      </c>
      <c r="O28921" s="53" t="str">
        <f ca="1"/>
        <v>1979-03</v>
      </c>
    </row>
    <row r="28922" spans="12:15" x14ac:dyDescent="0.4">
      <c r="L28922" s="56">
        <f ca="1"/>
        <v>28921</v>
      </c>
      <c r="M28922" s="53">
        <f ca="1"/>
        <v>1979</v>
      </c>
      <c r="N28922" s="53">
        <f ca="1"/>
        <v>3</v>
      </c>
      <c r="O28922" s="53" t="str">
        <f ca="1"/>
        <v>1979-03</v>
      </c>
    </row>
    <row r="28923" spans="12:15" x14ac:dyDescent="0.4">
      <c r="L28923" s="56">
        <f ca="1"/>
        <v>28922</v>
      </c>
      <c r="M28923" s="53">
        <f ca="1"/>
        <v>1979</v>
      </c>
      <c r="N28923" s="53">
        <f ca="1"/>
        <v>3</v>
      </c>
      <c r="O28923" s="53" t="str">
        <f ca="1"/>
        <v>1979-03</v>
      </c>
    </row>
    <row r="28924" spans="12:15" x14ac:dyDescent="0.4">
      <c r="L28924" s="56">
        <f ca="1"/>
        <v>28923</v>
      </c>
      <c r="M28924" s="53">
        <f ca="1"/>
        <v>1979</v>
      </c>
      <c r="N28924" s="53">
        <f ca="1"/>
        <v>3</v>
      </c>
      <c r="O28924" s="53" t="str">
        <f ca="1"/>
        <v>1979-03</v>
      </c>
    </row>
    <row r="28925" spans="12:15" x14ac:dyDescent="0.4">
      <c r="L28925" s="56">
        <f ca="1"/>
        <v>28924</v>
      </c>
      <c r="M28925" s="53">
        <f ca="1"/>
        <v>1979</v>
      </c>
      <c r="N28925" s="53">
        <f ca="1"/>
        <v>3</v>
      </c>
      <c r="O28925" s="53" t="str">
        <f ca="1"/>
        <v>1979-03</v>
      </c>
    </row>
    <row r="28926" spans="12:15" x14ac:dyDescent="0.4">
      <c r="L28926" s="56">
        <f ca="1"/>
        <v>28925</v>
      </c>
      <c r="M28926" s="53">
        <f ca="1"/>
        <v>1979</v>
      </c>
      <c r="N28926" s="53">
        <f ca="1"/>
        <v>3</v>
      </c>
      <c r="O28926" s="53" t="str">
        <f ca="1"/>
        <v>1979-03</v>
      </c>
    </row>
    <row r="28927" spans="12:15" x14ac:dyDescent="0.4">
      <c r="L28927" s="56">
        <f ca="1"/>
        <v>28926</v>
      </c>
      <c r="M28927" s="53">
        <f ca="1"/>
        <v>1979</v>
      </c>
      <c r="N28927" s="53">
        <f ca="1"/>
        <v>3</v>
      </c>
      <c r="O28927" s="53" t="str">
        <f ca="1"/>
        <v>1979-03</v>
      </c>
    </row>
    <row r="28928" spans="12:15" x14ac:dyDescent="0.4">
      <c r="L28928" s="56">
        <f ca="1"/>
        <v>28927</v>
      </c>
      <c r="M28928" s="53">
        <f ca="1"/>
        <v>1979</v>
      </c>
      <c r="N28928" s="53">
        <f ca="1"/>
        <v>3</v>
      </c>
      <c r="O28928" s="53" t="str">
        <f ca="1"/>
        <v>1979-03</v>
      </c>
    </row>
    <row r="28929" spans="12:15" x14ac:dyDescent="0.4">
      <c r="L28929" s="56">
        <f ca="1"/>
        <v>28928</v>
      </c>
      <c r="M28929" s="53">
        <f ca="1"/>
        <v>1979</v>
      </c>
      <c r="N28929" s="53">
        <f ca="1"/>
        <v>3</v>
      </c>
      <c r="O28929" s="53" t="str">
        <f ca="1"/>
        <v>1979-03</v>
      </c>
    </row>
    <row r="28930" spans="12:15" x14ac:dyDescent="0.4">
      <c r="L28930" s="56">
        <f ca="1"/>
        <v>28929</v>
      </c>
      <c r="M28930" s="53">
        <f ca="1"/>
        <v>1979</v>
      </c>
      <c r="N28930" s="53">
        <f ca="1"/>
        <v>3</v>
      </c>
      <c r="O28930" s="53" t="str">
        <f ca="1"/>
        <v>1979-03</v>
      </c>
    </row>
    <row r="28931" spans="12:15" x14ac:dyDescent="0.4">
      <c r="L28931" s="56">
        <f ca="1"/>
        <v>28930</v>
      </c>
      <c r="M28931" s="53">
        <f ca="1"/>
        <v>1979</v>
      </c>
      <c r="N28931" s="53">
        <f ca="1"/>
        <v>3</v>
      </c>
      <c r="O28931" s="53" t="str">
        <f ca="1"/>
        <v>1979-03</v>
      </c>
    </row>
    <row r="28932" spans="12:15" x14ac:dyDescent="0.4">
      <c r="L28932" s="56">
        <f ca="1"/>
        <v>28931</v>
      </c>
      <c r="M28932" s="53">
        <f ca="1"/>
        <v>1979</v>
      </c>
      <c r="N28932" s="53">
        <f ca="1"/>
        <v>3</v>
      </c>
      <c r="O28932" s="53" t="str">
        <f ca="1"/>
        <v>1979-03</v>
      </c>
    </row>
    <row r="28933" spans="12:15" x14ac:dyDescent="0.4">
      <c r="L28933" s="56">
        <f ca="1"/>
        <v>28932</v>
      </c>
      <c r="M28933" s="53">
        <f ca="1"/>
        <v>1979</v>
      </c>
      <c r="N28933" s="53">
        <f ca="1"/>
        <v>3</v>
      </c>
      <c r="O28933" s="53" t="str">
        <f ca="1"/>
        <v>1979-03</v>
      </c>
    </row>
    <row r="28934" spans="12:15" x14ac:dyDescent="0.4">
      <c r="L28934" s="56">
        <f ca="1"/>
        <v>28933</v>
      </c>
      <c r="M28934" s="53">
        <f ca="1"/>
        <v>1979</v>
      </c>
      <c r="N28934" s="53">
        <f ca="1"/>
        <v>3</v>
      </c>
      <c r="O28934" s="53" t="str">
        <f ca="1"/>
        <v>1979-03</v>
      </c>
    </row>
    <row r="28935" spans="12:15" x14ac:dyDescent="0.4">
      <c r="L28935" s="56">
        <f ca="1"/>
        <v>28934</v>
      </c>
      <c r="M28935" s="53">
        <f ca="1"/>
        <v>1979</v>
      </c>
      <c r="N28935" s="53">
        <f ca="1"/>
        <v>3</v>
      </c>
      <c r="O28935" s="53" t="str">
        <f ca="1"/>
        <v>1979-03</v>
      </c>
    </row>
    <row r="28936" spans="12:15" x14ac:dyDescent="0.4">
      <c r="L28936" s="56">
        <f ca="1"/>
        <v>28935</v>
      </c>
      <c r="M28936" s="53">
        <f ca="1"/>
        <v>1979</v>
      </c>
      <c r="N28936" s="53">
        <f ca="1"/>
        <v>3</v>
      </c>
      <c r="O28936" s="53" t="str">
        <f ca="1"/>
        <v>1979-03</v>
      </c>
    </row>
    <row r="28937" spans="12:15" x14ac:dyDescent="0.4">
      <c r="L28937" s="56">
        <f ca="1"/>
        <v>28936</v>
      </c>
      <c r="M28937" s="53">
        <f ca="1"/>
        <v>1979</v>
      </c>
      <c r="N28937" s="53">
        <f ca="1"/>
        <v>3</v>
      </c>
      <c r="O28937" s="53" t="str">
        <f ca="1"/>
        <v>1979-03</v>
      </c>
    </row>
    <row r="28938" spans="12:15" x14ac:dyDescent="0.4">
      <c r="L28938" s="56">
        <f ca="1"/>
        <v>28937</v>
      </c>
      <c r="M28938" s="53">
        <f ca="1"/>
        <v>1979</v>
      </c>
      <c r="N28938" s="53">
        <f ca="1"/>
        <v>3</v>
      </c>
      <c r="O28938" s="53" t="str">
        <f ca="1"/>
        <v>1979-03</v>
      </c>
    </row>
    <row r="28939" spans="12:15" x14ac:dyDescent="0.4">
      <c r="L28939" s="56">
        <f ca="1"/>
        <v>28938</v>
      </c>
      <c r="M28939" s="53">
        <f ca="1"/>
        <v>1979</v>
      </c>
      <c r="N28939" s="53">
        <f ca="1"/>
        <v>3</v>
      </c>
      <c r="O28939" s="53" t="str">
        <f ca="1"/>
        <v>1979-03</v>
      </c>
    </row>
    <row r="28940" spans="12:15" x14ac:dyDescent="0.4">
      <c r="L28940" s="56">
        <f ca="1"/>
        <v>28939</v>
      </c>
      <c r="M28940" s="53">
        <f ca="1"/>
        <v>1979</v>
      </c>
      <c r="N28940" s="53">
        <f ca="1"/>
        <v>3</v>
      </c>
      <c r="O28940" s="53" t="str">
        <f ca="1"/>
        <v>1979-03</v>
      </c>
    </row>
    <row r="28941" spans="12:15" x14ac:dyDescent="0.4">
      <c r="L28941" s="56">
        <f ca="1"/>
        <v>28940</v>
      </c>
      <c r="M28941" s="53">
        <f ca="1"/>
        <v>1979</v>
      </c>
      <c r="N28941" s="53">
        <f ca="1"/>
        <v>3</v>
      </c>
      <c r="O28941" s="53" t="str">
        <f ca="1"/>
        <v>1979-03</v>
      </c>
    </row>
    <row r="28942" spans="12:15" x14ac:dyDescent="0.4">
      <c r="L28942" s="56">
        <f ca="1"/>
        <v>28941</v>
      </c>
      <c r="M28942" s="53">
        <f ca="1"/>
        <v>1979</v>
      </c>
      <c r="N28942" s="53">
        <f ca="1"/>
        <v>3</v>
      </c>
      <c r="O28942" s="53" t="str">
        <f ca="1"/>
        <v>1979-03</v>
      </c>
    </row>
    <row r="28943" spans="12:15" x14ac:dyDescent="0.4">
      <c r="L28943" s="56">
        <f ca="1"/>
        <v>28942</v>
      </c>
      <c r="M28943" s="53">
        <f ca="1"/>
        <v>1979</v>
      </c>
      <c r="N28943" s="53">
        <f ca="1"/>
        <v>3</v>
      </c>
      <c r="O28943" s="53" t="str">
        <f ca="1"/>
        <v>1979-03</v>
      </c>
    </row>
    <row r="28944" spans="12:15" x14ac:dyDescent="0.4">
      <c r="L28944" s="56">
        <f ca="1"/>
        <v>28943</v>
      </c>
      <c r="M28944" s="53">
        <f ca="1"/>
        <v>1979</v>
      </c>
      <c r="N28944" s="53">
        <f ca="1"/>
        <v>3</v>
      </c>
      <c r="O28944" s="53" t="str">
        <f ca="1"/>
        <v>1979-03</v>
      </c>
    </row>
    <row r="28945" spans="12:15" x14ac:dyDescent="0.4">
      <c r="L28945" s="56">
        <f ca="1"/>
        <v>28944</v>
      </c>
      <c r="M28945" s="53">
        <f ca="1"/>
        <v>1979</v>
      </c>
      <c r="N28945" s="53">
        <f ca="1"/>
        <v>3</v>
      </c>
      <c r="O28945" s="53" t="str">
        <f ca="1"/>
        <v>1979-03</v>
      </c>
    </row>
    <row r="28946" spans="12:15" x14ac:dyDescent="0.4">
      <c r="L28946" s="56">
        <f ca="1"/>
        <v>28945</v>
      </c>
      <c r="M28946" s="53">
        <f ca="1"/>
        <v>1979</v>
      </c>
      <c r="N28946" s="53">
        <f ca="1"/>
        <v>3</v>
      </c>
      <c r="O28946" s="53" t="str">
        <f ca="1"/>
        <v>1979-03</v>
      </c>
    </row>
    <row r="28947" spans="12:15" x14ac:dyDescent="0.4">
      <c r="L28947" s="56">
        <f ca="1"/>
        <v>28946</v>
      </c>
      <c r="M28947" s="53">
        <f ca="1"/>
        <v>1979</v>
      </c>
      <c r="N28947" s="53">
        <f ca="1"/>
        <v>4</v>
      </c>
      <c r="O28947" s="53" t="str">
        <f ca="1"/>
        <v>1979-04</v>
      </c>
    </row>
    <row r="28948" spans="12:15" x14ac:dyDescent="0.4">
      <c r="L28948" s="56">
        <f ca="1"/>
        <v>28947</v>
      </c>
      <c r="M28948" s="53">
        <f ca="1"/>
        <v>1979</v>
      </c>
      <c r="N28948" s="53">
        <f ca="1"/>
        <v>4</v>
      </c>
      <c r="O28948" s="53" t="str">
        <f ca="1"/>
        <v>1979-04</v>
      </c>
    </row>
    <row r="28949" spans="12:15" x14ac:dyDescent="0.4">
      <c r="L28949" s="56">
        <f ca="1"/>
        <v>28948</v>
      </c>
      <c r="M28949" s="53">
        <f ca="1"/>
        <v>1979</v>
      </c>
      <c r="N28949" s="53">
        <f ca="1"/>
        <v>4</v>
      </c>
      <c r="O28949" s="53" t="str">
        <f ca="1"/>
        <v>1979-04</v>
      </c>
    </row>
    <row r="28950" spans="12:15" x14ac:dyDescent="0.4">
      <c r="L28950" s="56">
        <f ca="1"/>
        <v>28949</v>
      </c>
      <c r="M28950" s="53">
        <f ca="1"/>
        <v>1979</v>
      </c>
      <c r="N28950" s="53">
        <f ca="1"/>
        <v>4</v>
      </c>
      <c r="O28950" s="53" t="str">
        <f ca="1"/>
        <v>1979-04</v>
      </c>
    </row>
    <row r="28951" spans="12:15" x14ac:dyDescent="0.4">
      <c r="L28951" s="56">
        <f ca="1"/>
        <v>28950</v>
      </c>
      <c r="M28951" s="53">
        <f ca="1"/>
        <v>1979</v>
      </c>
      <c r="N28951" s="53">
        <f ca="1"/>
        <v>4</v>
      </c>
      <c r="O28951" s="53" t="str">
        <f ca="1"/>
        <v>1979-04</v>
      </c>
    </row>
    <row r="28952" spans="12:15" x14ac:dyDescent="0.4">
      <c r="L28952" s="56">
        <f ca="1"/>
        <v>28951</v>
      </c>
      <c r="M28952" s="53">
        <f ca="1"/>
        <v>1979</v>
      </c>
      <c r="N28952" s="53">
        <f ca="1"/>
        <v>4</v>
      </c>
      <c r="O28952" s="53" t="str">
        <f ca="1"/>
        <v>1979-04</v>
      </c>
    </row>
    <row r="28953" spans="12:15" x14ac:dyDescent="0.4">
      <c r="L28953" s="56">
        <f ca="1"/>
        <v>28952</v>
      </c>
      <c r="M28953" s="53">
        <f ca="1"/>
        <v>1979</v>
      </c>
      <c r="N28953" s="53">
        <f ca="1"/>
        <v>4</v>
      </c>
      <c r="O28953" s="53" t="str">
        <f ca="1"/>
        <v>1979-04</v>
      </c>
    </row>
    <row r="28954" spans="12:15" x14ac:dyDescent="0.4">
      <c r="L28954" s="56">
        <f ca="1"/>
        <v>28953</v>
      </c>
      <c r="M28954" s="53">
        <f ca="1"/>
        <v>1979</v>
      </c>
      <c r="N28954" s="53">
        <f ca="1"/>
        <v>4</v>
      </c>
      <c r="O28954" s="53" t="str">
        <f ca="1"/>
        <v>1979-04</v>
      </c>
    </row>
    <row r="28955" spans="12:15" x14ac:dyDescent="0.4">
      <c r="L28955" s="56">
        <f ca="1"/>
        <v>28954</v>
      </c>
      <c r="M28955" s="53">
        <f ca="1"/>
        <v>1979</v>
      </c>
      <c r="N28955" s="53">
        <f ca="1"/>
        <v>4</v>
      </c>
      <c r="O28955" s="53" t="str">
        <f ca="1"/>
        <v>1979-04</v>
      </c>
    </row>
    <row r="28956" spans="12:15" x14ac:dyDescent="0.4">
      <c r="L28956" s="56">
        <f ca="1"/>
        <v>28955</v>
      </c>
      <c r="M28956" s="53">
        <f ca="1"/>
        <v>1979</v>
      </c>
      <c r="N28956" s="53">
        <f ca="1"/>
        <v>4</v>
      </c>
      <c r="O28956" s="53" t="str">
        <f ca="1"/>
        <v>1979-04</v>
      </c>
    </row>
    <row r="28957" spans="12:15" x14ac:dyDescent="0.4">
      <c r="L28957" s="56">
        <f ca="1"/>
        <v>28956</v>
      </c>
      <c r="M28957" s="53">
        <f ca="1"/>
        <v>1979</v>
      </c>
      <c r="N28957" s="53">
        <f ca="1"/>
        <v>4</v>
      </c>
      <c r="O28957" s="53" t="str">
        <f ca="1"/>
        <v>1979-04</v>
      </c>
    </row>
    <row r="28958" spans="12:15" x14ac:dyDescent="0.4">
      <c r="L28958" s="56">
        <f ca="1"/>
        <v>28957</v>
      </c>
      <c r="M28958" s="53">
        <f ca="1"/>
        <v>1979</v>
      </c>
      <c r="N28958" s="53">
        <f ca="1"/>
        <v>4</v>
      </c>
      <c r="O28958" s="53" t="str">
        <f ca="1"/>
        <v>1979-04</v>
      </c>
    </row>
    <row r="28959" spans="12:15" x14ac:dyDescent="0.4">
      <c r="L28959" s="56">
        <f ca="1"/>
        <v>28958</v>
      </c>
      <c r="M28959" s="53">
        <f ca="1"/>
        <v>1979</v>
      </c>
      <c r="N28959" s="53">
        <f ca="1"/>
        <v>4</v>
      </c>
      <c r="O28959" s="53" t="str">
        <f ca="1"/>
        <v>1979-04</v>
      </c>
    </row>
    <row r="28960" spans="12:15" x14ac:dyDescent="0.4">
      <c r="L28960" s="56">
        <f ca="1"/>
        <v>28959</v>
      </c>
      <c r="M28960" s="53">
        <f ca="1"/>
        <v>1979</v>
      </c>
      <c r="N28960" s="53">
        <f ca="1"/>
        <v>4</v>
      </c>
      <c r="O28960" s="53" t="str">
        <f ca="1"/>
        <v>1979-04</v>
      </c>
    </row>
    <row r="28961" spans="12:15" x14ac:dyDescent="0.4">
      <c r="L28961" s="56">
        <f ca="1"/>
        <v>28960</v>
      </c>
      <c r="M28961" s="53">
        <f ca="1"/>
        <v>1979</v>
      </c>
      <c r="N28961" s="53">
        <f ca="1"/>
        <v>4</v>
      </c>
      <c r="O28961" s="53" t="str">
        <f ca="1"/>
        <v>1979-04</v>
      </c>
    </row>
    <row r="28962" spans="12:15" x14ac:dyDescent="0.4">
      <c r="L28962" s="56">
        <f ca="1"/>
        <v>28961</v>
      </c>
      <c r="M28962" s="53">
        <f ca="1"/>
        <v>1979</v>
      </c>
      <c r="N28962" s="53">
        <f ca="1"/>
        <v>4</v>
      </c>
      <c r="O28962" s="53" t="str">
        <f ca="1"/>
        <v>1979-04</v>
      </c>
    </row>
    <row r="28963" spans="12:15" x14ac:dyDescent="0.4">
      <c r="L28963" s="56">
        <f ca="1"/>
        <v>28962</v>
      </c>
      <c r="M28963" s="53">
        <f ca="1"/>
        <v>1979</v>
      </c>
      <c r="N28963" s="53">
        <f ca="1"/>
        <v>4</v>
      </c>
      <c r="O28963" s="53" t="str">
        <f ca="1"/>
        <v>1979-04</v>
      </c>
    </row>
    <row r="28964" spans="12:15" x14ac:dyDescent="0.4">
      <c r="L28964" s="56">
        <f ca="1"/>
        <v>28963</v>
      </c>
      <c r="M28964" s="53">
        <f ca="1"/>
        <v>1979</v>
      </c>
      <c r="N28964" s="53">
        <f ca="1"/>
        <v>4</v>
      </c>
      <c r="O28964" s="53" t="str">
        <f ca="1"/>
        <v>1979-04</v>
      </c>
    </row>
    <row r="28965" spans="12:15" x14ac:dyDescent="0.4">
      <c r="L28965" s="56">
        <f ca="1"/>
        <v>28964</v>
      </c>
      <c r="M28965" s="53">
        <f ca="1"/>
        <v>1979</v>
      </c>
      <c r="N28965" s="53">
        <f ca="1"/>
        <v>4</v>
      </c>
      <c r="O28965" s="53" t="str">
        <f ca="1"/>
        <v>1979-04</v>
      </c>
    </row>
    <row r="28966" spans="12:15" x14ac:dyDescent="0.4">
      <c r="L28966" s="56">
        <f ca="1"/>
        <v>28965</v>
      </c>
      <c r="M28966" s="53">
        <f ca="1"/>
        <v>1979</v>
      </c>
      <c r="N28966" s="53">
        <f ca="1"/>
        <v>4</v>
      </c>
      <c r="O28966" s="53" t="str">
        <f ca="1"/>
        <v>1979-04</v>
      </c>
    </row>
    <row r="28967" spans="12:15" x14ac:dyDescent="0.4">
      <c r="L28967" s="56">
        <f ca="1"/>
        <v>28966</v>
      </c>
      <c r="M28967" s="53">
        <f ca="1"/>
        <v>1979</v>
      </c>
      <c r="N28967" s="53">
        <f ca="1"/>
        <v>4</v>
      </c>
      <c r="O28967" s="53" t="str">
        <f ca="1"/>
        <v>1979-04</v>
      </c>
    </row>
    <row r="28968" spans="12:15" x14ac:dyDescent="0.4">
      <c r="L28968" s="56">
        <f ca="1"/>
        <v>28967</v>
      </c>
      <c r="M28968" s="53">
        <f ca="1"/>
        <v>1979</v>
      </c>
      <c r="N28968" s="53">
        <f ca="1"/>
        <v>4</v>
      </c>
      <c r="O28968" s="53" t="str">
        <f ca="1"/>
        <v>1979-04</v>
      </c>
    </row>
    <row r="28969" spans="12:15" x14ac:dyDescent="0.4">
      <c r="L28969" s="56">
        <f ca="1"/>
        <v>28968</v>
      </c>
      <c r="M28969" s="53">
        <f ca="1"/>
        <v>1979</v>
      </c>
      <c r="N28969" s="53">
        <f ca="1"/>
        <v>4</v>
      </c>
      <c r="O28969" s="53" t="str">
        <f ca="1"/>
        <v>1979-04</v>
      </c>
    </row>
    <row r="28970" spans="12:15" x14ac:dyDescent="0.4">
      <c r="L28970" s="56">
        <f ca="1"/>
        <v>28969</v>
      </c>
      <c r="M28970" s="53">
        <f ca="1"/>
        <v>1979</v>
      </c>
      <c r="N28970" s="53">
        <f ca="1"/>
        <v>4</v>
      </c>
      <c r="O28970" s="53" t="str">
        <f ca="1"/>
        <v>1979-04</v>
      </c>
    </row>
    <row r="28971" spans="12:15" x14ac:dyDescent="0.4">
      <c r="L28971" s="56">
        <f ca="1"/>
        <v>28970</v>
      </c>
      <c r="M28971" s="53">
        <f ca="1"/>
        <v>1979</v>
      </c>
      <c r="N28971" s="53">
        <f ca="1"/>
        <v>4</v>
      </c>
      <c r="O28971" s="53" t="str">
        <f ca="1"/>
        <v>1979-04</v>
      </c>
    </row>
    <row r="28972" spans="12:15" x14ac:dyDescent="0.4">
      <c r="L28972" s="56">
        <f ca="1"/>
        <v>28971</v>
      </c>
      <c r="M28972" s="53">
        <f ca="1"/>
        <v>1979</v>
      </c>
      <c r="N28972" s="53">
        <f ca="1"/>
        <v>4</v>
      </c>
      <c r="O28972" s="53" t="str">
        <f ca="1"/>
        <v>1979-04</v>
      </c>
    </row>
    <row r="28973" spans="12:15" x14ac:dyDescent="0.4">
      <c r="L28973" s="56">
        <f ca="1"/>
        <v>28972</v>
      </c>
      <c r="M28973" s="53">
        <f ca="1"/>
        <v>1979</v>
      </c>
      <c r="N28973" s="53">
        <f ca="1"/>
        <v>4</v>
      </c>
      <c r="O28973" s="53" t="str">
        <f ca="1"/>
        <v>1979-04</v>
      </c>
    </row>
    <row r="28974" spans="12:15" x14ac:dyDescent="0.4">
      <c r="L28974" s="56">
        <f ca="1"/>
        <v>28973</v>
      </c>
      <c r="M28974" s="53">
        <f ca="1"/>
        <v>1979</v>
      </c>
      <c r="N28974" s="53">
        <f ca="1"/>
        <v>4</v>
      </c>
      <c r="O28974" s="53" t="str">
        <f ca="1"/>
        <v>1979-04</v>
      </c>
    </row>
    <row r="28975" spans="12:15" x14ac:dyDescent="0.4">
      <c r="L28975" s="56">
        <f ca="1"/>
        <v>28974</v>
      </c>
      <c r="M28975" s="53">
        <f ca="1"/>
        <v>1979</v>
      </c>
      <c r="N28975" s="53">
        <f ca="1"/>
        <v>4</v>
      </c>
      <c r="O28975" s="53" t="str">
        <f ca="1"/>
        <v>1979-04</v>
      </c>
    </row>
    <row r="28976" spans="12:15" x14ac:dyDescent="0.4">
      <c r="L28976" s="56">
        <f ca="1"/>
        <v>28975</v>
      </c>
      <c r="M28976" s="53">
        <f ca="1"/>
        <v>1979</v>
      </c>
      <c r="N28976" s="53">
        <f ca="1"/>
        <v>4</v>
      </c>
      <c r="O28976" s="53" t="str">
        <f ca="1"/>
        <v>1979-04</v>
      </c>
    </row>
    <row r="28977" spans="12:15" x14ac:dyDescent="0.4">
      <c r="L28977" s="56">
        <f ca="1"/>
        <v>28976</v>
      </c>
      <c r="M28977" s="53">
        <f ca="1"/>
        <v>1979</v>
      </c>
      <c r="N28977" s="53">
        <f ca="1"/>
        <v>5</v>
      </c>
      <c r="O28977" s="53" t="str">
        <f ca="1"/>
        <v>1979-05</v>
      </c>
    </row>
    <row r="28978" spans="12:15" x14ac:dyDescent="0.4">
      <c r="L28978" s="56">
        <f ca="1"/>
        <v>28977</v>
      </c>
      <c r="M28978" s="53">
        <f ca="1"/>
        <v>1979</v>
      </c>
      <c r="N28978" s="53">
        <f ca="1"/>
        <v>5</v>
      </c>
      <c r="O28978" s="53" t="str">
        <f ca="1"/>
        <v>1979-05</v>
      </c>
    </row>
    <row r="28979" spans="12:15" x14ac:dyDescent="0.4">
      <c r="L28979" s="56">
        <f ca="1"/>
        <v>28978</v>
      </c>
      <c r="M28979" s="53">
        <f ca="1"/>
        <v>1979</v>
      </c>
      <c r="N28979" s="53">
        <f ca="1"/>
        <v>5</v>
      </c>
      <c r="O28979" s="53" t="str">
        <f ca="1"/>
        <v>1979-05</v>
      </c>
    </row>
    <row r="28980" spans="12:15" x14ac:dyDescent="0.4">
      <c r="L28980" s="56">
        <f ca="1"/>
        <v>28979</v>
      </c>
      <c r="M28980" s="53">
        <f ca="1"/>
        <v>1979</v>
      </c>
      <c r="N28980" s="53">
        <f ca="1"/>
        <v>5</v>
      </c>
      <c r="O28980" s="53" t="str">
        <f ca="1"/>
        <v>1979-05</v>
      </c>
    </row>
    <row r="28981" spans="12:15" x14ac:dyDescent="0.4">
      <c r="L28981" s="56">
        <f ca="1"/>
        <v>28980</v>
      </c>
      <c r="M28981" s="53">
        <f ca="1"/>
        <v>1979</v>
      </c>
      <c r="N28981" s="53">
        <f ca="1"/>
        <v>5</v>
      </c>
      <c r="O28981" s="53" t="str">
        <f ca="1"/>
        <v>1979-05</v>
      </c>
    </row>
    <row r="28982" spans="12:15" x14ac:dyDescent="0.4">
      <c r="L28982" s="56">
        <f ca="1"/>
        <v>28981</v>
      </c>
      <c r="M28982" s="53">
        <f ca="1"/>
        <v>1979</v>
      </c>
      <c r="N28982" s="53">
        <f ca="1"/>
        <v>5</v>
      </c>
      <c r="O28982" s="53" t="str">
        <f ca="1"/>
        <v>1979-05</v>
      </c>
    </row>
    <row r="28983" spans="12:15" x14ac:dyDescent="0.4">
      <c r="L28983" s="56">
        <f ca="1"/>
        <v>28982</v>
      </c>
      <c r="M28983" s="53">
        <f ca="1"/>
        <v>1979</v>
      </c>
      <c r="N28983" s="53">
        <f ca="1"/>
        <v>5</v>
      </c>
      <c r="O28983" s="53" t="str">
        <f ca="1"/>
        <v>1979-05</v>
      </c>
    </row>
    <row r="28984" spans="12:15" x14ac:dyDescent="0.4">
      <c r="L28984" s="56">
        <f ca="1"/>
        <v>28983</v>
      </c>
      <c r="M28984" s="53">
        <f ca="1"/>
        <v>1979</v>
      </c>
      <c r="N28984" s="53">
        <f ca="1"/>
        <v>5</v>
      </c>
      <c r="O28984" s="53" t="str">
        <f ca="1"/>
        <v>1979-05</v>
      </c>
    </row>
    <row r="28985" spans="12:15" x14ac:dyDescent="0.4">
      <c r="L28985" s="56">
        <f ca="1"/>
        <v>28984</v>
      </c>
      <c r="M28985" s="53">
        <f ca="1"/>
        <v>1979</v>
      </c>
      <c r="N28985" s="53">
        <f ca="1"/>
        <v>5</v>
      </c>
      <c r="O28985" s="53" t="str">
        <f ca="1"/>
        <v>1979-05</v>
      </c>
    </row>
    <row r="28986" spans="12:15" x14ac:dyDescent="0.4">
      <c r="L28986" s="56">
        <f ca="1"/>
        <v>28985</v>
      </c>
      <c r="M28986" s="53">
        <f ca="1"/>
        <v>1979</v>
      </c>
      <c r="N28986" s="53">
        <f ca="1"/>
        <v>5</v>
      </c>
      <c r="O28986" s="53" t="str">
        <f ca="1"/>
        <v>1979-05</v>
      </c>
    </row>
    <row r="28987" spans="12:15" x14ac:dyDescent="0.4">
      <c r="L28987" s="56">
        <f ca="1"/>
        <v>28986</v>
      </c>
      <c r="M28987" s="53">
        <f ca="1"/>
        <v>1979</v>
      </c>
      <c r="N28987" s="53">
        <f ca="1"/>
        <v>5</v>
      </c>
      <c r="O28987" s="53" t="str">
        <f ca="1"/>
        <v>1979-05</v>
      </c>
    </row>
    <row r="28988" spans="12:15" x14ac:dyDescent="0.4">
      <c r="L28988" s="56">
        <f ca="1"/>
        <v>28987</v>
      </c>
      <c r="M28988" s="53">
        <f ca="1"/>
        <v>1979</v>
      </c>
      <c r="N28988" s="53">
        <f ca="1"/>
        <v>5</v>
      </c>
      <c r="O28988" s="53" t="str">
        <f ca="1"/>
        <v>1979-05</v>
      </c>
    </row>
    <row r="28989" spans="12:15" x14ac:dyDescent="0.4">
      <c r="L28989" s="56">
        <f ca="1"/>
        <v>28988</v>
      </c>
      <c r="M28989" s="53">
        <f ca="1"/>
        <v>1979</v>
      </c>
      <c r="N28989" s="53">
        <f ca="1"/>
        <v>5</v>
      </c>
      <c r="O28989" s="53" t="str">
        <f ca="1"/>
        <v>1979-05</v>
      </c>
    </row>
    <row r="28990" spans="12:15" x14ac:dyDescent="0.4">
      <c r="L28990" s="56">
        <f ca="1"/>
        <v>28989</v>
      </c>
      <c r="M28990" s="53">
        <f ca="1"/>
        <v>1979</v>
      </c>
      <c r="N28990" s="53">
        <f ca="1"/>
        <v>5</v>
      </c>
      <c r="O28990" s="53" t="str">
        <f ca="1"/>
        <v>1979-05</v>
      </c>
    </row>
    <row r="28991" spans="12:15" x14ac:dyDescent="0.4">
      <c r="L28991" s="56">
        <f ca="1"/>
        <v>28990</v>
      </c>
      <c r="M28991" s="53">
        <f ca="1"/>
        <v>1979</v>
      </c>
      <c r="N28991" s="53">
        <f ca="1"/>
        <v>5</v>
      </c>
      <c r="O28991" s="53" t="str">
        <f ca="1"/>
        <v>1979-05</v>
      </c>
    </row>
    <row r="28992" spans="12:15" x14ac:dyDescent="0.4">
      <c r="L28992" s="56">
        <f ca="1"/>
        <v>28991</v>
      </c>
      <c r="M28992" s="53">
        <f ca="1"/>
        <v>1979</v>
      </c>
      <c r="N28992" s="53">
        <f ca="1"/>
        <v>5</v>
      </c>
      <c r="O28992" s="53" t="str">
        <f ca="1"/>
        <v>1979-05</v>
      </c>
    </row>
    <row r="28993" spans="12:15" x14ac:dyDescent="0.4">
      <c r="L28993" s="56">
        <f ca="1"/>
        <v>28992</v>
      </c>
      <c r="M28993" s="53">
        <f ca="1"/>
        <v>1979</v>
      </c>
      <c r="N28993" s="53">
        <f ca="1"/>
        <v>5</v>
      </c>
      <c r="O28993" s="53" t="str">
        <f ca="1"/>
        <v>1979-05</v>
      </c>
    </row>
    <row r="28994" spans="12:15" x14ac:dyDescent="0.4">
      <c r="L28994" s="56">
        <f ca="1"/>
        <v>28993</v>
      </c>
      <c r="M28994" s="53">
        <f ca="1"/>
        <v>1979</v>
      </c>
      <c r="N28994" s="53">
        <f ca="1"/>
        <v>5</v>
      </c>
      <c r="O28994" s="53" t="str">
        <f ca="1"/>
        <v>1979-05</v>
      </c>
    </row>
    <row r="28995" spans="12:15" x14ac:dyDescent="0.4">
      <c r="L28995" s="56">
        <f ca="1"/>
        <v>28994</v>
      </c>
      <c r="M28995" s="53">
        <f ca="1"/>
        <v>1979</v>
      </c>
      <c r="N28995" s="53">
        <f ca="1"/>
        <v>5</v>
      </c>
      <c r="O28995" s="53" t="str">
        <f ca="1"/>
        <v>1979-05</v>
      </c>
    </row>
    <row r="28996" spans="12:15" x14ac:dyDescent="0.4">
      <c r="L28996" s="56">
        <f ca="1"/>
        <v>28995</v>
      </c>
      <c r="M28996" s="53">
        <f ca="1"/>
        <v>1979</v>
      </c>
      <c r="N28996" s="53">
        <f ca="1"/>
        <v>5</v>
      </c>
      <c r="O28996" s="53" t="str">
        <f ca="1"/>
        <v>1979-05</v>
      </c>
    </row>
    <row r="28997" spans="12:15" x14ac:dyDescent="0.4">
      <c r="L28997" s="56">
        <f ca="1"/>
        <v>28996</v>
      </c>
      <c r="M28997" s="53">
        <f ca="1"/>
        <v>1979</v>
      </c>
      <c r="N28997" s="53">
        <f ca="1"/>
        <v>5</v>
      </c>
      <c r="O28997" s="53" t="str">
        <f ca="1"/>
        <v>1979-05</v>
      </c>
    </row>
    <row r="28998" spans="12:15" x14ac:dyDescent="0.4">
      <c r="L28998" s="56">
        <f ca="1"/>
        <v>28997</v>
      </c>
      <c r="M28998" s="53">
        <f ca="1"/>
        <v>1979</v>
      </c>
      <c r="N28998" s="53">
        <f ca="1"/>
        <v>5</v>
      </c>
      <c r="O28998" s="53" t="str">
        <f ca="1"/>
        <v>1979-05</v>
      </c>
    </row>
    <row r="28999" spans="12:15" x14ac:dyDescent="0.4">
      <c r="L28999" s="56">
        <f ca="1"/>
        <v>28998</v>
      </c>
      <c r="M28999" s="53">
        <f ca="1"/>
        <v>1979</v>
      </c>
      <c r="N28999" s="53">
        <f ca="1"/>
        <v>5</v>
      </c>
      <c r="O28999" s="53" t="str">
        <f ca="1"/>
        <v>1979-05</v>
      </c>
    </row>
    <row r="29000" spans="12:15" x14ac:dyDescent="0.4">
      <c r="L29000" s="56">
        <f ca="1"/>
        <v>28999</v>
      </c>
      <c r="M29000" s="53">
        <f ca="1"/>
        <v>1979</v>
      </c>
      <c r="N29000" s="53">
        <f ca="1"/>
        <v>5</v>
      </c>
      <c r="O29000" s="53" t="str">
        <f ca="1"/>
        <v>1979-05</v>
      </c>
    </row>
    <row r="29001" spans="12:15" x14ac:dyDescent="0.4">
      <c r="L29001" s="56">
        <f ca="1"/>
        <v>29000</v>
      </c>
      <c r="M29001" s="53">
        <f ca="1"/>
        <v>1979</v>
      </c>
      <c r="N29001" s="53">
        <f ca="1"/>
        <v>5</v>
      </c>
      <c r="O29001" s="53" t="str">
        <f ca="1"/>
        <v>1979-05</v>
      </c>
    </row>
    <row r="29002" spans="12:15" x14ac:dyDescent="0.4">
      <c r="L29002" s="56">
        <f ca="1"/>
        <v>29001</v>
      </c>
      <c r="M29002" s="53">
        <f ca="1"/>
        <v>1979</v>
      </c>
      <c r="N29002" s="53">
        <f ca="1"/>
        <v>5</v>
      </c>
      <c r="O29002" s="53" t="str">
        <f ca="1"/>
        <v>1979-05</v>
      </c>
    </row>
    <row r="29003" spans="12:15" x14ac:dyDescent="0.4">
      <c r="L29003" s="56">
        <f ca="1"/>
        <v>29002</v>
      </c>
      <c r="M29003" s="53">
        <f ca="1"/>
        <v>1979</v>
      </c>
      <c r="N29003" s="53">
        <f ca="1"/>
        <v>5</v>
      </c>
      <c r="O29003" s="53" t="str">
        <f ca="1"/>
        <v>1979-05</v>
      </c>
    </row>
    <row r="29004" spans="12:15" x14ac:dyDescent="0.4">
      <c r="L29004" s="56">
        <f ca="1"/>
        <v>29003</v>
      </c>
      <c r="M29004" s="53">
        <f ca="1"/>
        <v>1979</v>
      </c>
      <c r="N29004" s="53">
        <f ca="1"/>
        <v>5</v>
      </c>
      <c r="O29004" s="53" t="str">
        <f ca="1"/>
        <v>1979-05</v>
      </c>
    </row>
    <row r="29005" spans="12:15" x14ac:dyDescent="0.4">
      <c r="L29005" s="56">
        <f ca="1"/>
        <v>29004</v>
      </c>
      <c r="M29005" s="53">
        <f ca="1"/>
        <v>1979</v>
      </c>
      <c r="N29005" s="53">
        <f ca="1"/>
        <v>5</v>
      </c>
      <c r="O29005" s="53" t="str">
        <f ca="1"/>
        <v>1979-05</v>
      </c>
    </row>
    <row r="29006" spans="12:15" x14ac:dyDescent="0.4">
      <c r="L29006" s="56">
        <f ca="1"/>
        <v>29005</v>
      </c>
      <c r="M29006" s="53">
        <f ca="1"/>
        <v>1979</v>
      </c>
      <c r="N29006" s="53">
        <f ca="1"/>
        <v>5</v>
      </c>
      <c r="O29006" s="53" t="str">
        <f ca="1"/>
        <v>1979-05</v>
      </c>
    </row>
    <row r="29007" spans="12:15" x14ac:dyDescent="0.4">
      <c r="L29007" s="56">
        <f ca="1"/>
        <v>29006</v>
      </c>
      <c r="M29007" s="53">
        <f ca="1"/>
        <v>1979</v>
      </c>
      <c r="N29007" s="53">
        <f ca="1"/>
        <v>5</v>
      </c>
      <c r="O29007" s="53" t="str">
        <f ca="1"/>
        <v>1979-05</v>
      </c>
    </row>
    <row r="29008" spans="12:15" x14ac:dyDescent="0.4">
      <c r="L29008" s="56">
        <f ca="1"/>
        <v>29007</v>
      </c>
      <c r="M29008" s="53">
        <f ca="1"/>
        <v>1979</v>
      </c>
      <c r="N29008" s="53">
        <f ca="1"/>
        <v>6</v>
      </c>
      <c r="O29008" s="53" t="str">
        <f ca="1"/>
        <v>1979-06</v>
      </c>
    </row>
    <row r="29009" spans="12:15" x14ac:dyDescent="0.4">
      <c r="L29009" s="56">
        <f ca="1"/>
        <v>29008</v>
      </c>
      <c r="M29009" s="53">
        <f ca="1"/>
        <v>1979</v>
      </c>
      <c r="N29009" s="53">
        <f ca="1"/>
        <v>6</v>
      </c>
      <c r="O29009" s="53" t="str">
        <f ca="1"/>
        <v>1979-06</v>
      </c>
    </row>
    <row r="29010" spans="12:15" x14ac:dyDescent="0.4">
      <c r="L29010" s="56">
        <f ca="1"/>
        <v>29009</v>
      </c>
      <c r="M29010" s="53">
        <f ca="1"/>
        <v>1979</v>
      </c>
      <c r="N29010" s="53">
        <f ca="1"/>
        <v>6</v>
      </c>
      <c r="O29010" s="53" t="str">
        <f ca="1"/>
        <v>1979-06</v>
      </c>
    </row>
    <row r="29011" spans="12:15" x14ac:dyDescent="0.4">
      <c r="L29011" s="56">
        <f ca="1"/>
        <v>29010</v>
      </c>
      <c r="M29011" s="53">
        <f ca="1"/>
        <v>1979</v>
      </c>
      <c r="N29011" s="53">
        <f ca="1"/>
        <v>6</v>
      </c>
      <c r="O29011" s="53" t="str">
        <f ca="1"/>
        <v>1979-06</v>
      </c>
    </row>
    <row r="29012" spans="12:15" x14ac:dyDescent="0.4">
      <c r="L29012" s="56">
        <f ca="1"/>
        <v>29011</v>
      </c>
      <c r="M29012" s="53">
        <f ca="1"/>
        <v>1979</v>
      </c>
      <c r="N29012" s="53">
        <f ca="1"/>
        <v>6</v>
      </c>
      <c r="O29012" s="53" t="str">
        <f ca="1"/>
        <v>1979-06</v>
      </c>
    </row>
    <row r="29013" spans="12:15" x14ac:dyDescent="0.4">
      <c r="L29013" s="56">
        <f ca="1"/>
        <v>29012</v>
      </c>
      <c r="M29013" s="53">
        <f ca="1"/>
        <v>1979</v>
      </c>
      <c r="N29013" s="53">
        <f ca="1"/>
        <v>6</v>
      </c>
      <c r="O29013" s="53" t="str">
        <f ca="1"/>
        <v>1979-06</v>
      </c>
    </row>
    <row r="29014" spans="12:15" x14ac:dyDescent="0.4">
      <c r="L29014" s="56">
        <f ca="1"/>
        <v>29013</v>
      </c>
      <c r="M29014" s="53">
        <f ca="1"/>
        <v>1979</v>
      </c>
      <c r="N29014" s="53">
        <f ca="1"/>
        <v>6</v>
      </c>
      <c r="O29014" s="53" t="str">
        <f ca="1"/>
        <v>1979-06</v>
      </c>
    </row>
    <row r="29015" spans="12:15" x14ac:dyDescent="0.4">
      <c r="L29015" s="56">
        <f ca="1"/>
        <v>29014</v>
      </c>
      <c r="M29015" s="53">
        <f ca="1"/>
        <v>1979</v>
      </c>
      <c r="N29015" s="53">
        <f ca="1"/>
        <v>6</v>
      </c>
      <c r="O29015" s="53" t="str">
        <f ca="1"/>
        <v>1979-06</v>
      </c>
    </row>
    <row r="29016" spans="12:15" x14ac:dyDescent="0.4">
      <c r="L29016" s="56">
        <f ca="1"/>
        <v>29015</v>
      </c>
      <c r="M29016" s="53">
        <f ca="1"/>
        <v>1979</v>
      </c>
      <c r="N29016" s="53">
        <f ca="1"/>
        <v>6</v>
      </c>
      <c r="O29016" s="53" t="str">
        <f ca="1"/>
        <v>1979-06</v>
      </c>
    </row>
    <row r="29017" spans="12:15" x14ac:dyDescent="0.4">
      <c r="L29017" s="56">
        <f ca="1"/>
        <v>29016</v>
      </c>
      <c r="M29017" s="53">
        <f ca="1"/>
        <v>1979</v>
      </c>
      <c r="N29017" s="53">
        <f ca="1"/>
        <v>6</v>
      </c>
      <c r="O29017" s="53" t="str">
        <f ca="1"/>
        <v>1979-06</v>
      </c>
    </row>
    <row r="29018" spans="12:15" x14ac:dyDescent="0.4">
      <c r="L29018" s="56">
        <f ca="1"/>
        <v>29017</v>
      </c>
      <c r="M29018" s="53">
        <f ca="1"/>
        <v>1979</v>
      </c>
      <c r="N29018" s="53">
        <f ca="1"/>
        <v>6</v>
      </c>
      <c r="O29018" s="53" t="str">
        <f ca="1"/>
        <v>1979-06</v>
      </c>
    </row>
    <row r="29019" spans="12:15" x14ac:dyDescent="0.4">
      <c r="L29019" s="56">
        <f ca="1"/>
        <v>29018</v>
      </c>
      <c r="M29019" s="53">
        <f ca="1"/>
        <v>1979</v>
      </c>
      <c r="N29019" s="53">
        <f ca="1"/>
        <v>6</v>
      </c>
      <c r="O29019" s="53" t="str">
        <f ca="1"/>
        <v>1979-06</v>
      </c>
    </row>
    <row r="29020" spans="12:15" x14ac:dyDescent="0.4">
      <c r="L29020" s="56">
        <f ca="1"/>
        <v>29019</v>
      </c>
      <c r="M29020" s="53">
        <f ca="1"/>
        <v>1979</v>
      </c>
      <c r="N29020" s="53">
        <f ca="1"/>
        <v>6</v>
      </c>
      <c r="O29020" s="53" t="str">
        <f ca="1"/>
        <v>1979-06</v>
      </c>
    </row>
    <row r="29021" spans="12:15" x14ac:dyDescent="0.4">
      <c r="L29021" s="56">
        <f ca="1"/>
        <v>29020</v>
      </c>
      <c r="M29021" s="53">
        <f ca="1"/>
        <v>1979</v>
      </c>
      <c r="N29021" s="53">
        <f ca="1"/>
        <v>6</v>
      </c>
      <c r="O29021" s="53" t="str">
        <f ca="1"/>
        <v>1979-06</v>
      </c>
    </row>
    <row r="29022" spans="12:15" x14ac:dyDescent="0.4">
      <c r="L29022" s="56">
        <f ca="1"/>
        <v>29021</v>
      </c>
      <c r="M29022" s="53">
        <f ca="1"/>
        <v>1979</v>
      </c>
      <c r="N29022" s="53">
        <f ca="1"/>
        <v>6</v>
      </c>
      <c r="O29022" s="53" t="str">
        <f ca="1"/>
        <v>1979-06</v>
      </c>
    </row>
    <row r="29023" spans="12:15" x14ac:dyDescent="0.4">
      <c r="L29023" s="56">
        <f ca="1"/>
        <v>29022</v>
      </c>
      <c r="M29023" s="53">
        <f ca="1"/>
        <v>1979</v>
      </c>
      <c r="N29023" s="53">
        <f ca="1"/>
        <v>6</v>
      </c>
      <c r="O29023" s="53" t="str">
        <f ca="1"/>
        <v>1979-06</v>
      </c>
    </row>
    <row r="29024" spans="12:15" x14ac:dyDescent="0.4">
      <c r="L29024" s="56">
        <f ca="1"/>
        <v>29023</v>
      </c>
      <c r="M29024" s="53">
        <f ca="1"/>
        <v>1979</v>
      </c>
      <c r="N29024" s="53">
        <f ca="1"/>
        <v>6</v>
      </c>
      <c r="O29024" s="53" t="str">
        <f ca="1"/>
        <v>1979-06</v>
      </c>
    </row>
    <row r="29025" spans="12:15" x14ac:dyDescent="0.4">
      <c r="L29025" s="56">
        <f ca="1"/>
        <v>29024</v>
      </c>
      <c r="M29025" s="53">
        <f ca="1"/>
        <v>1979</v>
      </c>
      <c r="N29025" s="53">
        <f ca="1"/>
        <v>6</v>
      </c>
      <c r="O29025" s="53" t="str">
        <f ca="1"/>
        <v>1979-06</v>
      </c>
    </row>
    <row r="29026" spans="12:15" x14ac:dyDescent="0.4">
      <c r="L29026" s="56">
        <f ca="1"/>
        <v>29025</v>
      </c>
      <c r="M29026" s="53">
        <f ca="1"/>
        <v>1979</v>
      </c>
      <c r="N29026" s="53">
        <f ca="1"/>
        <v>6</v>
      </c>
      <c r="O29026" s="53" t="str">
        <f ca="1"/>
        <v>1979-06</v>
      </c>
    </row>
    <row r="29027" spans="12:15" x14ac:dyDescent="0.4">
      <c r="L29027" s="56">
        <f ca="1"/>
        <v>29026</v>
      </c>
      <c r="M29027" s="53">
        <f ca="1"/>
        <v>1979</v>
      </c>
      <c r="N29027" s="53">
        <f ca="1"/>
        <v>6</v>
      </c>
      <c r="O29027" s="53" t="str">
        <f ca="1"/>
        <v>1979-06</v>
      </c>
    </row>
    <row r="29028" spans="12:15" x14ac:dyDescent="0.4">
      <c r="L29028" s="56">
        <f ca="1"/>
        <v>29027</v>
      </c>
      <c r="M29028" s="53">
        <f ca="1"/>
        <v>1979</v>
      </c>
      <c r="N29028" s="53">
        <f ca="1"/>
        <v>6</v>
      </c>
      <c r="O29028" s="53" t="str">
        <f ca="1"/>
        <v>1979-06</v>
      </c>
    </row>
    <row r="29029" spans="12:15" x14ac:dyDescent="0.4">
      <c r="L29029" s="56">
        <f ca="1"/>
        <v>29028</v>
      </c>
      <c r="M29029" s="53">
        <f ca="1"/>
        <v>1979</v>
      </c>
      <c r="N29029" s="53">
        <f ca="1"/>
        <v>6</v>
      </c>
      <c r="O29029" s="53" t="str">
        <f ca="1"/>
        <v>1979-06</v>
      </c>
    </row>
    <row r="29030" spans="12:15" x14ac:dyDescent="0.4">
      <c r="L29030" s="56">
        <f ca="1"/>
        <v>29029</v>
      </c>
      <c r="M29030" s="53">
        <f ca="1"/>
        <v>1979</v>
      </c>
      <c r="N29030" s="53">
        <f ca="1"/>
        <v>6</v>
      </c>
      <c r="O29030" s="53" t="str">
        <f ca="1"/>
        <v>1979-06</v>
      </c>
    </row>
    <row r="29031" spans="12:15" x14ac:dyDescent="0.4">
      <c r="L29031" s="56">
        <f ca="1"/>
        <v>29030</v>
      </c>
      <c r="M29031" s="53">
        <f ca="1"/>
        <v>1979</v>
      </c>
      <c r="N29031" s="53">
        <f ca="1"/>
        <v>6</v>
      </c>
      <c r="O29031" s="53" t="str">
        <f ca="1"/>
        <v>1979-06</v>
      </c>
    </row>
    <row r="29032" spans="12:15" x14ac:dyDescent="0.4">
      <c r="L29032" s="56">
        <f ca="1"/>
        <v>29031</v>
      </c>
      <c r="M29032" s="53">
        <f ca="1"/>
        <v>1979</v>
      </c>
      <c r="N29032" s="53">
        <f ca="1"/>
        <v>6</v>
      </c>
      <c r="O29032" s="53" t="str">
        <f ca="1"/>
        <v>1979-06</v>
      </c>
    </row>
    <row r="29033" spans="12:15" x14ac:dyDescent="0.4">
      <c r="L29033" s="56">
        <f ca="1"/>
        <v>29032</v>
      </c>
      <c r="M29033" s="53">
        <f ca="1"/>
        <v>1979</v>
      </c>
      <c r="N29033" s="53">
        <f ca="1"/>
        <v>6</v>
      </c>
      <c r="O29033" s="53" t="str">
        <f ca="1"/>
        <v>1979-06</v>
      </c>
    </row>
    <row r="29034" spans="12:15" x14ac:dyDescent="0.4">
      <c r="L29034" s="56">
        <f ca="1"/>
        <v>29033</v>
      </c>
      <c r="M29034" s="53">
        <f ca="1"/>
        <v>1979</v>
      </c>
      <c r="N29034" s="53">
        <f ca="1"/>
        <v>6</v>
      </c>
      <c r="O29034" s="53" t="str">
        <f ca="1"/>
        <v>1979-06</v>
      </c>
    </row>
    <row r="29035" spans="12:15" x14ac:dyDescent="0.4">
      <c r="L29035" s="56">
        <f ca="1"/>
        <v>29034</v>
      </c>
      <c r="M29035" s="53">
        <f ca="1"/>
        <v>1979</v>
      </c>
      <c r="N29035" s="53">
        <f ca="1"/>
        <v>6</v>
      </c>
      <c r="O29035" s="53" t="str">
        <f ca="1"/>
        <v>1979-06</v>
      </c>
    </row>
    <row r="29036" spans="12:15" x14ac:dyDescent="0.4">
      <c r="L29036" s="56">
        <f ca="1"/>
        <v>29035</v>
      </c>
      <c r="M29036" s="53">
        <f ca="1"/>
        <v>1979</v>
      </c>
      <c r="N29036" s="53">
        <f ca="1"/>
        <v>6</v>
      </c>
      <c r="O29036" s="53" t="str">
        <f ca="1"/>
        <v>1979-06</v>
      </c>
    </row>
    <row r="29037" spans="12:15" x14ac:dyDescent="0.4">
      <c r="L29037" s="56">
        <f ca="1"/>
        <v>29036</v>
      </c>
      <c r="M29037" s="53">
        <f ca="1"/>
        <v>1979</v>
      </c>
      <c r="N29037" s="53">
        <f ca="1"/>
        <v>6</v>
      </c>
      <c r="O29037" s="53" t="str">
        <f ca="1"/>
        <v>1979-06</v>
      </c>
    </row>
    <row r="29038" spans="12:15" x14ac:dyDescent="0.4">
      <c r="L29038" s="56">
        <f ca="1"/>
        <v>29037</v>
      </c>
      <c r="M29038" s="53">
        <f ca="1"/>
        <v>1979</v>
      </c>
      <c r="N29038" s="53">
        <f ca="1"/>
        <v>7</v>
      </c>
      <c r="O29038" s="53" t="str">
        <f ca="1"/>
        <v>1979-07</v>
      </c>
    </row>
    <row r="29039" spans="12:15" x14ac:dyDescent="0.4">
      <c r="L29039" s="56">
        <f ca="1"/>
        <v>29038</v>
      </c>
      <c r="M29039" s="53">
        <f ca="1"/>
        <v>1979</v>
      </c>
      <c r="N29039" s="53">
        <f ca="1"/>
        <v>7</v>
      </c>
      <c r="O29039" s="53" t="str">
        <f ca="1"/>
        <v>1979-07</v>
      </c>
    </row>
    <row r="29040" spans="12:15" x14ac:dyDescent="0.4">
      <c r="L29040" s="56">
        <f ca="1"/>
        <v>29039</v>
      </c>
      <c r="M29040" s="53">
        <f ca="1"/>
        <v>1979</v>
      </c>
      <c r="N29040" s="53">
        <f ca="1"/>
        <v>7</v>
      </c>
      <c r="O29040" s="53" t="str">
        <f ca="1"/>
        <v>1979-07</v>
      </c>
    </row>
    <row r="29041" spans="12:15" x14ac:dyDescent="0.4">
      <c r="L29041" s="56">
        <f ca="1"/>
        <v>29040</v>
      </c>
      <c r="M29041" s="53">
        <f ca="1"/>
        <v>1979</v>
      </c>
      <c r="N29041" s="53">
        <f ca="1"/>
        <v>7</v>
      </c>
      <c r="O29041" s="53" t="str">
        <f ca="1"/>
        <v>1979-07</v>
      </c>
    </row>
    <row r="29042" spans="12:15" x14ac:dyDescent="0.4">
      <c r="L29042" s="56">
        <f ca="1"/>
        <v>29041</v>
      </c>
      <c r="M29042" s="53">
        <f ca="1"/>
        <v>1979</v>
      </c>
      <c r="N29042" s="53">
        <f ca="1"/>
        <v>7</v>
      </c>
      <c r="O29042" s="53" t="str">
        <f ca="1"/>
        <v>1979-07</v>
      </c>
    </row>
    <row r="29043" spans="12:15" x14ac:dyDescent="0.4">
      <c r="L29043" s="56">
        <f ca="1"/>
        <v>29042</v>
      </c>
      <c r="M29043" s="53">
        <f ca="1"/>
        <v>1979</v>
      </c>
      <c r="N29043" s="53">
        <f ca="1"/>
        <v>7</v>
      </c>
      <c r="O29043" s="53" t="str">
        <f ca="1"/>
        <v>1979-07</v>
      </c>
    </row>
    <row r="29044" spans="12:15" x14ac:dyDescent="0.4">
      <c r="L29044" s="56">
        <f ca="1"/>
        <v>29043</v>
      </c>
      <c r="M29044" s="53">
        <f ca="1"/>
        <v>1979</v>
      </c>
      <c r="N29044" s="53">
        <f ca="1"/>
        <v>7</v>
      </c>
      <c r="O29044" s="53" t="str">
        <f ca="1"/>
        <v>1979-07</v>
      </c>
    </row>
    <row r="29045" spans="12:15" x14ac:dyDescent="0.4">
      <c r="L29045" s="56">
        <f ca="1"/>
        <v>29044</v>
      </c>
      <c r="M29045" s="53">
        <f ca="1"/>
        <v>1979</v>
      </c>
      <c r="N29045" s="53">
        <f ca="1"/>
        <v>7</v>
      </c>
      <c r="O29045" s="53" t="str">
        <f ca="1"/>
        <v>1979-07</v>
      </c>
    </row>
    <row r="29046" spans="12:15" x14ac:dyDescent="0.4">
      <c r="L29046" s="56">
        <f ca="1"/>
        <v>29045</v>
      </c>
      <c r="M29046" s="53">
        <f ca="1"/>
        <v>1979</v>
      </c>
      <c r="N29046" s="53">
        <f ca="1"/>
        <v>7</v>
      </c>
      <c r="O29046" s="53" t="str">
        <f ca="1"/>
        <v>1979-07</v>
      </c>
    </row>
    <row r="29047" spans="12:15" x14ac:dyDescent="0.4">
      <c r="L29047" s="56">
        <f ca="1"/>
        <v>29046</v>
      </c>
      <c r="M29047" s="53">
        <f ca="1"/>
        <v>1979</v>
      </c>
      <c r="N29047" s="53">
        <f ca="1"/>
        <v>7</v>
      </c>
      <c r="O29047" s="53" t="str">
        <f ca="1"/>
        <v>1979-07</v>
      </c>
    </row>
    <row r="29048" spans="12:15" x14ac:dyDescent="0.4">
      <c r="L29048" s="56">
        <f ca="1"/>
        <v>29047</v>
      </c>
      <c r="M29048" s="53">
        <f ca="1"/>
        <v>1979</v>
      </c>
      <c r="N29048" s="53">
        <f ca="1"/>
        <v>7</v>
      </c>
      <c r="O29048" s="53" t="str">
        <f ca="1"/>
        <v>1979-07</v>
      </c>
    </row>
    <row r="29049" spans="12:15" x14ac:dyDescent="0.4">
      <c r="L29049" s="56">
        <f ca="1"/>
        <v>29048</v>
      </c>
      <c r="M29049" s="53">
        <f ca="1"/>
        <v>1979</v>
      </c>
      <c r="N29049" s="53">
        <f ca="1"/>
        <v>7</v>
      </c>
      <c r="O29049" s="53" t="str">
        <f ca="1"/>
        <v>1979-07</v>
      </c>
    </row>
    <row r="29050" spans="12:15" x14ac:dyDescent="0.4">
      <c r="L29050" s="56">
        <f ca="1"/>
        <v>29049</v>
      </c>
      <c r="M29050" s="53">
        <f ca="1"/>
        <v>1979</v>
      </c>
      <c r="N29050" s="53">
        <f ca="1"/>
        <v>7</v>
      </c>
      <c r="O29050" s="53" t="str">
        <f ca="1"/>
        <v>1979-07</v>
      </c>
    </row>
    <row r="29051" spans="12:15" x14ac:dyDescent="0.4">
      <c r="L29051" s="56">
        <f ca="1"/>
        <v>29050</v>
      </c>
      <c r="M29051" s="53">
        <f ca="1"/>
        <v>1979</v>
      </c>
      <c r="N29051" s="53">
        <f ca="1"/>
        <v>7</v>
      </c>
      <c r="O29051" s="53" t="str">
        <f ca="1"/>
        <v>1979-07</v>
      </c>
    </row>
    <row r="29052" spans="12:15" x14ac:dyDescent="0.4">
      <c r="L29052" s="56">
        <f ca="1"/>
        <v>29051</v>
      </c>
      <c r="M29052" s="53">
        <f ca="1"/>
        <v>1979</v>
      </c>
      <c r="N29052" s="53">
        <f ca="1"/>
        <v>7</v>
      </c>
      <c r="O29052" s="53" t="str">
        <f ca="1"/>
        <v>1979-07</v>
      </c>
    </row>
    <row r="29053" spans="12:15" x14ac:dyDescent="0.4">
      <c r="L29053" s="56">
        <f ca="1"/>
        <v>29052</v>
      </c>
      <c r="M29053" s="53">
        <f ca="1"/>
        <v>1979</v>
      </c>
      <c r="N29053" s="53">
        <f ca="1"/>
        <v>7</v>
      </c>
      <c r="O29053" s="53" t="str">
        <f ca="1"/>
        <v>1979-07</v>
      </c>
    </row>
    <row r="29054" spans="12:15" x14ac:dyDescent="0.4">
      <c r="L29054" s="56">
        <f ca="1"/>
        <v>29053</v>
      </c>
      <c r="M29054" s="53">
        <f ca="1"/>
        <v>1979</v>
      </c>
      <c r="N29054" s="53">
        <f ca="1"/>
        <v>7</v>
      </c>
      <c r="O29054" s="53" t="str">
        <f ca="1"/>
        <v>1979-07</v>
      </c>
    </row>
    <row r="29055" spans="12:15" x14ac:dyDescent="0.4">
      <c r="L29055" s="56">
        <f ca="1"/>
        <v>29054</v>
      </c>
      <c r="M29055" s="53">
        <f ca="1"/>
        <v>1979</v>
      </c>
      <c r="N29055" s="53">
        <f ca="1"/>
        <v>7</v>
      </c>
      <c r="O29055" s="53" t="str">
        <f ca="1"/>
        <v>1979-07</v>
      </c>
    </row>
    <row r="29056" spans="12:15" x14ac:dyDescent="0.4">
      <c r="L29056" s="56">
        <f ca="1"/>
        <v>29055</v>
      </c>
      <c r="M29056" s="53">
        <f ca="1"/>
        <v>1979</v>
      </c>
      <c r="N29056" s="53">
        <f ca="1"/>
        <v>7</v>
      </c>
      <c r="O29056" s="53" t="str">
        <f ca="1"/>
        <v>1979-07</v>
      </c>
    </row>
    <row r="29057" spans="12:15" x14ac:dyDescent="0.4">
      <c r="L29057" s="56">
        <f ca="1"/>
        <v>29056</v>
      </c>
      <c r="M29057" s="53">
        <f ca="1"/>
        <v>1979</v>
      </c>
      <c r="N29057" s="53">
        <f ca="1"/>
        <v>7</v>
      </c>
      <c r="O29057" s="53" t="str">
        <f ca="1"/>
        <v>1979-07</v>
      </c>
    </row>
    <row r="29058" spans="12:15" x14ac:dyDescent="0.4">
      <c r="L29058" s="56">
        <f ca="1"/>
        <v>29057</v>
      </c>
      <c r="M29058" s="53">
        <f ca="1"/>
        <v>1979</v>
      </c>
      <c r="N29058" s="53">
        <f ca="1"/>
        <v>7</v>
      </c>
      <c r="O29058" s="53" t="str">
        <f ca="1"/>
        <v>1979-07</v>
      </c>
    </row>
    <row r="29059" spans="12:15" x14ac:dyDescent="0.4">
      <c r="L29059" s="56">
        <f ca="1"/>
        <v>29058</v>
      </c>
      <c r="M29059" s="53">
        <f ca="1"/>
        <v>1979</v>
      </c>
      <c r="N29059" s="53">
        <f ca="1"/>
        <v>7</v>
      </c>
      <c r="O29059" s="53" t="str">
        <f ca="1"/>
        <v>1979-07</v>
      </c>
    </row>
    <row r="29060" spans="12:15" x14ac:dyDescent="0.4">
      <c r="L29060" s="56">
        <f ca="1"/>
        <v>29059</v>
      </c>
      <c r="M29060" s="53">
        <f ca="1"/>
        <v>1979</v>
      </c>
      <c r="N29060" s="53">
        <f ca="1"/>
        <v>7</v>
      </c>
      <c r="O29060" s="53" t="str">
        <f ca="1"/>
        <v>1979-07</v>
      </c>
    </row>
    <row r="29061" spans="12:15" x14ac:dyDescent="0.4">
      <c r="L29061" s="56">
        <f ca="1"/>
        <v>29060</v>
      </c>
      <c r="M29061" s="53">
        <f ca="1"/>
        <v>1979</v>
      </c>
      <c r="N29061" s="53">
        <f ca="1"/>
        <v>7</v>
      </c>
      <c r="O29061" s="53" t="str">
        <f ca="1"/>
        <v>1979-07</v>
      </c>
    </row>
    <row r="29062" spans="12:15" x14ac:dyDescent="0.4">
      <c r="L29062" s="56">
        <f ca="1"/>
        <v>29061</v>
      </c>
      <c r="M29062" s="53">
        <f ca="1"/>
        <v>1979</v>
      </c>
      <c r="N29062" s="53">
        <f ca="1"/>
        <v>7</v>
      </c>
      <c r="O29062" s="53" t="str">
        <f ca="1"/>
        <v>1979-07</v>
      </c>
    </row>
    <row r="29063" spans="12:15" x14ac:dyDescent="0.4">
      <c r="L29063" s="56">
        <f ca="1"/>
        <v>29062</v>
      </c>
      <c r="M29063" s="53">
        <f ca="1"/>
        <v>1979</v>
      </c>
      <c r="N29063" s="53">
        <f ca="1"/>
        <v>7</v>
      </c>
      <c r="O29063" s="53" t="str">
        <f ca="1"/>
        <v>1979-07</v>
      </c>
    </row>
    <row r="29064" spans="12:15" x14ac:dyDescent="0.4">
      <c r="L29064" s="56">
        <f ca="1"/>
        <v>29063</v>
      </c>
      <c r="M29064" s="53">
        <f ca="1"/>
        <v>1979</v>
      </c>
      <c r="N29064" s="53">
        <f ca="1"/>
        <v>7</v>
      </c>
      <c r="O29064" s="53" t="str">
        <f ca="1"/>
        <v>1979-07</v>
      </c>
    </row>
    <row r="29065" spans="12:15" x14ac:dyDescent="0.4">
      <c r="L29065" s="56">
        <f ca="1"/>
        <v>29064</v>
      </c>
      <c r="M29065" s="53">
        <f ca="1"/>
        <v>1979</v>
      </c>
      <c r="N29065" s="53">
        <f ca="1"/>
        <v>7</v>
      </c>
      <c r="O29065" s="53" t="str">
        <f ca="1"/>
        <v>1979-07</v>
      </c>
    </row>
    <row r="29066" spans="12:15" x14ac:dyDescent="0.4">
      <c r="L29066" s="56">
        <f ca="1"/>
        <v>29065</v>
      </c>
      <c r="M29066" s="53">
        <f ca="1"/>
        <v>1979</v>
      </c>
      <c r="N29066" s="53">
        <f ca="1"/>
        <v>7</v>
      </c>
      <c r="O29066" s="53" t="str">
        <f ca="1"/>
        <v>1979-07</v>
      </c>
    </row>
    <row r="29067" spans="12:15" x14ac:dyDescent="0.4">
      <c r="L29067" s="56">
        <f ca="1"/>
        <v>29066</v>
      </c>
      <c r="M29067" s="53">
        <f ca="1"/>
        <v>1979</v>
      </c>
      <c r="N29067" s="53">
        <f ca="1"/>
        <v>7</v>
      </c>
      <c r="O29067" s="53" t="str">
        <f ca="1"/>
        <v>1979-07</v>
      </c>
    </row>
    <row r="29068" spans="12:15" x14ac:dyDescent="0.4">
      <c r="L29068" s="56">
        <f ca="1"/>
        <v>29067</v>
      </c>
      <c r="M29068" s="53">
        <f ca="1"/>
        <v>1979</v>
      </c>
      <c r="N29068" s="53">
        <f ca="1"/>
        <v>7</v>
      </c>
      <c r="O29068" s="53" t="str">
        <f ca="1"/>
        <v>1979-07</v>
      </c>
    </row>
    <row r="29069" spans="12:15" x14ac:dyDescent="0.4">
      <c r="L29069" s="56">
        <f ca="1"/>
        <v>29068</v>
      </c>
      <c r="M29069" s="53">
        <f ca="1"/>
        <v>1979</v>
      </c>
      <c r="N29069" s="53">
        <f ca="1"/>
        <v>8</v>
      </c>
      <c r="O29069" s="53" t="str">
        <f ca="1"/>
        <v>1979-08</v>
      </c>
    </row>
    <row r="29070" spans="12:15" x14ac:dyDescent="0.4">
      <c r="L29070" s="56">
        <f ca="1"/>
        <v>29069</v>
      </c>
      <c r="M29070" s="53">
        <f ca="1"/>
        <v>1979</v>
      </c>
      <c r="N29070" s="53">
        <f ca="1"/>
        <v>8</v>
      </c>
      <c r="O29070" s="53" t="str">
        <f ca="1"/>
        <v>1979-08</v>
      </c>
    </row>
    <row r="29071" spans="12:15" x14ac:dyDescent="0.4">
      <c r="L29071" s="56">
        <f ca="1"/>
        <v>29070</v>
      </c>
      <c r="M29071" s="53">
        <f ca="1"/>
        <v>1979</v>
      </c>
      <c r="N29071" s="53">
        <f ca="1"/>
        <v>8</v>
      </c>
      <c r="O29071" s="53" t="str">
        <f ca="1"/>
        <v>1979-08</v>
      </c>
    </row>
    <row r="29072" spans="12:15" x14ac:dyDescent="0.4">
      <c r="L29072" s="56">
        <f ca="1"/>
        <v>29071</v>
      </c>
      <c r="M29072" s="53">
        <f ca="1"/>
        <v>1979</v>
      </c>
      <c r="N29072" s="53">
        <f ca="1"/>
        <v>8</v>
      </c>
      <c r="O29072" s="53" t="str">
        <f ca="1"/>
        <v>1979-08</v>
      </c>
    </row>
    <row r="29073" spans="12:15" x14ac:dyDescent="0.4">
      <c r="L29073" s="56">
        <f ca="1"/>
        <v>29072</v>
      </c>
      <c r="M29073" s="53">
        <f ca="1"/>
        <v>1979</v>
      </c>
      <c r="N29073" s="53">
        <f ca="1"/>
        <v>8</v>
      </c>
      <c r="O29073" s="53" t="str">
        <f ca="1"/>
        <v>1979-08</v>
      </c>
    </row>
    <row r="29074" spans="12:15" x14ac:dyDescent="0.4">
      <c r="L29074" s="56">
        <f ca="1"/>
        <v>29073</v>
      </c>
      <c r="M29074" s="53">
        <f ca="1"/>
        <v>1979</v>
      </c>
      <c r="N29074" s="53">
        <f ca="1"/>
        <v>8</v>
      </c>
      <c r="O29074" s="53" t="str">
        <f ca="1"/>
        <v>1979-08</v>
      </c>
    </row>
    <row r="29075" spans="12:15" x14ac:dyDescent="0.4">
      <c r="L29075" s="56">
        <f ca="1"/>
        <v>29074</v>
      </c>
      <c r="M29075" s="53">
        <f ca="1"/>
        <v>1979</v>
      </c>
      <c r="N29075" s="53">
        <f ca="1"/>
        <v>8</v>
      </c>
      <c r="O29075" s="53" t="str">
        <f ca="1"/>
        <v>1979-08</v>
      </c>
    </row>
    <row r="29076" spans="12:15" x14ac:dyDescent="0.4">
      <c r="L29076" s="56">
        <f ca="1"/>
        <v>29075</v>
      </c>
      <c r="M29076" s="53">
        <f ca="1"/>
        <v>1979</v>
      </c>
      <c r="N29076" s="53">
        <f ca="1"/>
        <v>8</v>
      </c>
      <c r="O29076" s="53" t="str">
        <f ca="1"/>
        <v>1979-08</v>
      </c>
    </row>
    <row r="29077" spans="12:15" x14ac:dyDescent="0.4">
      <c r="L29077" s="56">
        <f ca="1"/>
        <v>29076</v>
      </c>
      <c r="M29077" s="53">
        <f ca="1"/>
        <v>1979</v>
      </c>
      <c r="N29077" s="53">
        <f ca="1"/>
        <v>8</v>
      </c>
      <c r="O29077" s="53" t="str">
        <f ca="1"/>
        <v>1979-08</v>
      </c>
    </row>
    <row r="29078" spans="12:15" x14ac:dyDescent="0.4">
      <c r="L29078" s="56">
        <f ca="1"/>
        <v>29077</v>
      </c>
      <c r="M29078" s="53">
        <f ca="1"/>
        <v>1979</v>
      </c>
      <c r="N29078" s="53">
        <f ca="1"/>
        <v>8</v>
      </c>
      <c r="O29078" s="53" t="str">
        <f ca="1"/>
        <v>1979-08</v>
      </c>
    </row>
    <row r="29079" spans="12:15" x14ac:dyDescent="0.4">
      <c r="L29079" s="56">
        <f ca="1"/>
        <v>29078</v>
      </c>
      <c r="M29079" s="53">
        <f ca="1"/>
        <v>1979</v>
      </c>
      <c r="N29079" s="53">
        <f ca="1"/>
        <v>8</v>
      </c>
      <c r="O29079" s="53" t="str">
        <f ca="1"/>
        <v>1979-08</v>
      </c>
    </row>
    <row r="29080" spans="12:15" x14ac:dyDescent="0.4">
      <c r="L29080" s="56">
        <f ca="1"/>
        <v>29079</v>
      </c>
      <c r="M29080" s="53">
        <f ca="1"/>
        <v>1979</v>
      </c>
      <c r="N29080" s="53">
        <f ca="1"/>
        <v>8</v>
      </c>
      <c r="O29080" s="53" t="str">
        <f ca="1"/>
        <v>1979-08</v>
      </c>
    </row>
    <row r="29081" spans="12:15" x14ac:dyDescent="0.4">
      <c r="L29081" s="56">
        <f ca="1"/>
        <v>29080</v>
      </c>
      <c r="M29081" s="53">
        <f ca="1"/>
        <v>1979</v>
      </c>
      <c r="N29081" s="53">
        <f ca="1"/>
        <v>8</v>
      </c>
      <c r="O29081" s="53" t="str">
        <f ca="1"/>
        <v>1979-08</v>
      </c>
    </row>
    <row r="29082" spans="12:15" x14ac:dyDescent="0.4">
      <c r="L29082" s="56">
        <f ca="1"/>
        <v>29081</v>
      </c>
      <c r="M29082" s="53">
        <f ca="1"/>
        <v>1979</v>
      </c>
      <c r="N29082" s="53">
        <f ca="1"/>
        <v>8</v>
      </c>
      <c r="O29082" s="53" t="str">
        <f ca="1"/>
        <v>1979-08</v>
      </c>
    </row>
    <row r="29083" spans="12:15" x14ac:dyDescent="0.4">
      <c r="L29083" s="56">
        <f ca="1"/>
        <v>29082</v>
      </c>
      <c r="M29083" s="53">
        <f ca="1"/>
        <v>1979</v>
      </c>
      <c r="N29083" s="53">
        <f ca="1"/>
        <v>8</v>
      </c>
      <c r="O29083" s="53" t="str">
        <f ca="1"/>
        <v>1979-08</v>
      </c>
    </row>
    <row r="29084" spans="12:15" x14ac:dyDescent="0.4">
      <c r="L29084" s="56">
        <f ca="1"/>
        <v>29083</v>
      </c>
      <c r="M29084" s="53">
        <f ca="1"/>
        <v>1979</v>
      </c>
      <c r="N29084" s="53">
        <f ca="1"/>
        <v>8</v>
      </c>
      <c r="O29084" s="53" t="str">
        <f ca="1"/>
        <v>1979-08</v>
      </c>
    </row>
    <row r="29085" spans="12:15" x14ac:dyDescent="0.4">
      <c r="L29085" s="56">
        <f ca="1"/>
        <v>29084</v>
      </c>
      <c r="M29085" s="53">
        <f ca="1"/>
        <v>1979</v>
      </c>
      <c r="N29085" s="53">
        <f ca="1"/>
        <v>8</v>
      </c>
      <c r="O29085" s="53" t="str">
        <f ca="1"/>
        <v>1979-08</v>
      </c>
    </row>
    <row r="29086" spans="12:15" x14ac:dyDescent="0.4">
      <c r="L29086" s="56">
        <f ca="1"/>
        <v>29085</v>
      </c>
      <c r="M29086" s="53">
        <f ca="1"/>
        <v>1979</v>
      </c>
      <c r="N29086" s="53">
        <f ca="1"/>
        <v>8</v>
      </c>
      <c r="O29086" s="53" t="str">
        <f ca="1"/>
        <v>1979-08</v>
      </c>
    </row>
    <row r="29087" spans="12:15" x14ac:dyDescent="0.4">
      <c r="L29087" s="56">
        <f ca="1"/>
        <v>29086</v>
      </c>
      <c r="M29087" s="53">
        <f ca="1"/>
        <v>1979</v>
      </c>
      <c r="N29087" s="53">
        <f ca="1"/>
        <v>8</v>
      </c>
      <c r="O29087" s="53" t="str">
        <f ca="1"/>
        <v>1979-08</v>
      </c>
    </row>
    <row r="29088" spans="12:15" x14ac:dyDescent="0.4">
      <c r="L29088" s="56">
        <f ca="1"/>
        <v>29087</v>
      </c>
      <c r="M29088" s="53">
        <f ca="1"/>
        <v>1979</v>
      </c>
      <c r="N29088" s="53">
        <f ca="1"/>
        <v>8</v>
      </c>
      <c r="O29088" s="53" t="str">
        <f ca="1"/>
        <v>1979-08</v>
      </c>
    </row>
    <row r="29089" spans="12:15" x14ac:dyDescent="0.4">
      <c r="L29089" s="56">
        <f ca="1"/>
        <v>29088</v>
      </c>
      <c r="M29089" s="53">
        <f ca="1"/>
        <v>1979</v>
      </c>
      <c r="N29089" s="53">
        <f ca="1"/>
        <v>8</v>
      </c>
      <c r="O29089" s="53" t="str">
        <f ca="1"/>
        <v>1979-08</v>
      </c>
    </row>
    <row r="29090" spans="12:15" x14ac:dyDescent="0.4">
      <c r="L29090" s="56">
        <f ca="1"/>
        <v>29089</v>
      </c>
      <c r="M29090" s="53">
        <f ca="1"/>
        <v>1979</v>
      </c>
      <c r="N29090" s="53">
        <f ca="1"/>
        <v>8</v>
      </c>
      <c r="O29090" s="53" t="str">
        <f ca="1"/>
        <v>1979-08</v>
      </c>
    </row>
    <row r="29091" spans="12:15" x14ac:dyDescent="0.4">
      <c r="L29091" s="56">
        <f ca="1"/>
        <v>29090</v>
      </c>
      <c r="M29091" s="53">
        <f ca="1"/>
        <v>1979</v>
      </c>
      <c r="N29091" s="53">
        <f ca="1"/>
        <v>8</v>
      </c>
      <c r="O29091" s="53" t="str">
        <f ca="1"/>
        <v>1979-08</v>
      </c>
    </row>
    <row r="29092" spans="12:15" x14ac:dyDescent="0.4">
      <c r="L29092" s="56">
        <f ca="1"/>
        <v>29091</v>
      </c>
      <c r="M29092" s="53">
        <f ca="1"/>
        <v>1979</v>
      </c>
      <c r="N29092" s="53">
        <f ca="1"/>
        <v>8</v>
      </c>
      <c r="O29092" s="53" t="str">
        <f ca="1"/>
        <v>1979-08</v>
      </c>
    </row>
    <row r="29093" spans="12:15" x14ac:dyDescent="0.4">
      <c r="L29093" s="56">
        <f ca="1"/>
        <v>29092</v>
      </c>
      <c r="M29093" s="53">
        <f ca="1"/>
        <v>1979</v>
      </c>
      <c r="N29093" s="53">
        <f ca="1"/>
        <v>8</v>
      </c>
      <c r="O29093" s="53" t="str">
        <f ca="1"/>
        <v>1979-08</v>
      </c>
    </row>
    <row r="29094" spans="12:15" x14ac:dyDescent="0.4">
      <c r="L29094" s="56">
        <f ca="1"/>
        <v>29093</v>
      </c>
      <c r="M29094" s="53">
        <f ca="1"/>
        <v>1979</v>
      </c>
      <c r="N29094" s="53">
        <f ca="1"/>
        <v>8</v>
      </c>
      <c r="O29094" s="53" t="str">
        <f ca="1"/>
        <v>1979-08</v>
      </c>
    </row>
    <row r="29095" spans="12:15" x14ac:dyDescent="0.4">
      <c r="L29095" s="56">
        <f ca="1"/>
        <v>29094</v>
      </c>
      <c r="M29095" s="53">
        <f ca="1"/>
        <v>1979</v>
      </c>
      <c r="N29095" s="53">
        <f ca="1"/>
        <v>8</v>
      </c>
      <c r="O29095" s="53" t="str">
        <f ca="1"/>
        <v>1979-08</v>
      </c>
    </row>
    <row r="29096" spans="12:15" x14ac:dyDescent="0.4">
      <c r="L29096" s="56">
        <f ca="1"/>
        <v>29095</v>
      </c>
      <c r="M29096" s="53">
        <f ca="1"/>
        <v>1979</v>
      </c>
      <c r="N29096" s="53">
        <f ca="1"/>
        <v>8</v>
      </c>
      <c r="O29096" s="53" t="str">
        <f ca="1"/>
        <v>1979-08</v>
      </c>
    </row>
    <row r="29097" spans="12:15" x14ac:dyDescent="0.4">
      <c r="L29097" s="56">
        <f ca="1"/>
        <v>29096</v>
      </c>
      <c r="M29097" s="53">
        <f ca="1"/>
        <v>1979</v>
      </c>
      <c r="N29097" s="53">
        <f ca="1"/>
        <v>8</v>
      </c>
      <c r="O29097" s="53" t="str">
        <f ca="1"/>
        <v>1979-08</v>
      </c>
    </row>
    <row r="29098" spans="12:15" x14ac:dyDescent="0.4">
      <c r="L29098" s="56">
        <f ca="1"/>
        <v>29097</v>
      </c>
      <c r="M29098" s="53">
        <f ca="1"/>
        <v>1979</v>
      </c>
      <c r="N29098" s="53">
        <f ca="1"/>
        <v>8</v>
      </c>
      <c r="O29098" s="53" t="str">
        <f ca="1"/>
        <v>1979-08</v>
      </c>
    </row>
    <row r="29099" spans="12:15" x14ac:dyDescent="0.4">
      <c r="L29099" s="56">
        <f ca="1"/>
        <v>29098</v>
      </c>
      <c r="M29099" s="53">
        <f ca="1"/>
        <v>1979</v>
      </c>
      <c r="N29099" s="53">
        <f ca="1"/>
        <v>8</v>
      </c>
      <c r="O29099" s="53" t="str">
        <f ca="1"/>
        <v>1979-08</v>
      </c>
    </row>
    <row r="29100" spans="12:15" x14ac:dyDescent="0.4">
      <c r="L29100" s="56">
        <f ca="1"/>
        <v>29099</v>
      </c>
      <c r="M29100" s="53">
        <f ca="1"/>
        <v>1979</v>
      </c>
      <c r="N29100" s="53">
        <f ca="1"/>
        <v>9</v>
      </c>
      <c r="O29100" s="53" t="str">
        <f ca="1"/>
        <v>1979-09</v>
      </c>
    </row>
    <row r="29101" spans="12:15" x14ac:dyDescent="0.4">
      <c r="L29101" s="56">
        <f ca="1"/>
        <v>29100</v>
      </c>
      <c r="M29101" s="53">
        <f ca="1"/>
        <v>1979</v>
      </c>
      <c r="N29101" s="53">
        <f ca="1"/>
        <v>9</v>
      </c>
      <c r="O29101" s="53" t="str">
        <f ca="1"/>
        <v>1979-09</v>
      </c>
    </row>
    <row r="29102" spans="12:15" x14ac:dyDescent="0.4">
      <c r="L29102" s="56">
        <f ca="1"/>
        <v>29101</v>
      </c>
      <c r="M29102" s="53">
        <f ca="1"/>
        <v>1979</v>
      </c>
      <c r="N29102" s="53">
        <f ca="1"/>
        <v>9</v>
      </c>
      <c r="O29102" s="53" t="str">
        <f ca="1"/>
        <v>1979-09</v>
      </c>
    </row>
    <row r="29103" spans="12:15" x14ac:dyDescent="0.4">
      <c r="L29103" s="56">
        <f ca="1"/>
        <v>29102</v>
      </c>
      <c r="M29103" s="53">
        <f ca="1"/>
        <v>1979</v>
      </c>
      <c r="N29103" s="53">
        <f ca="1"/>
        <v>9</v>
      </c>
      <c r="O29103" s="53" t="str">
        <f ca="1"/>
        <v>1979-09</v>
      </c>
    </row>
    <row r="29104" spans="12:15" x14ac:dyDescent="0.4">
      <c r="L29104" s="56">
        <f ca="1"/>
        <v>29103</v>
      </c>
      <c r="M29104" s="53">
        <f ca="1"/>
        <v>1979</v>
      </c>
      <c r="N29104" s="53">
        <f ca="1"/>
        <v>9</v>
      </c>
      <c r="O29104" s="53" t="str">
        <f ca="1"/>
        <v>1979-09</v>
      </c>
    </row>
    <row r="29105" spans="12:15" x14ac:dyDescent="0.4">
      <c r="L29105" s="56">
        <f ca="1"/>
        <v>29104</v>
      </c>
      <c r="M29105" s="53">
        <f ca="1"/>
        <v>1979</v>
      </c>
      <c r="N29105" s="53">
        <f ca="1"/>
        <v>9</v>
      </c>
      <c r="O29105" s="53" t="str">
        <f ca="1"/>
        <v>1979-09</v>
      </c>
    </row>
    <row r="29106" spans="12:15" x14ac:dyDescent="0.4">
      <c r="L29106" s="56">
        <f ca="1"/>
        <v>29105</v>
      </c>
      <c r="M29106" s="53">
        <f ca="1"/>
        <v>1979</v>
      </c>
      <c r="N29106" s="53">
        <f ca="1"/>
        <v>9</v>
      </c>
      <c r="O29106" s="53" t="str">
        <f ca="1"/>
        <v>1979-09</v>
      </c>
    </row>
    <row r="29107" spans="12:15" x14ac:dyDescent="0.4">
      <c r="L29107" s="56">
        <f ca="1"/>
        <v>29106</v>
      </c>
      <c r="M29107" s="53">
        <f ca="1"/>
        <v>1979</v>
      </c>
      <c r="N29107" s="53">
        <f ca="1"/>
        <v>9</v>
      </c>
      <c r="O29107" s="53" t="str">
        <f ca="1"/>
        <v>1979-09</v>
      </c>
    </row>
    <row r="29108" spans="12:15" x14ac:dyDescent="0.4">
      <c r="L29108" s="56">
        <f ca="1"/>
        <v>29107</v>
      </c>
      <c r="M29108" s="53">
        <f ca="1"/>
        <v>1979</v>
      </c>
      <c r="N29108" s="53">
        <f ca="1"/>
        <v>9</v>
      </c>
      <c r="O29108" s="53" t="str">
        <f ca="1"/>
        <v>1979-09</v>
      </c>
    </row>
    <row r="29109" spans="12:15" x14ac:dyDescent="0.4">
      <c r="L29109" s="56">
        <f ca="1"/>
        <v>29108</v>
      </c>
      <c r="M29109" s="53">
        <f ca="1"/>
        <v>1979</v>
      </c>
      <c r="N29109" s="53">
        <f ca="1"/>
        <v>9</v>
      </c>
      <c r="O29109" s="53" t="str">
        <f ca="1"/>
        <v>1979-09</v>
      </c>
    </row>
    <row r="29110" spans="12:15" x14ac:dyDescent="0.4">
      <c r="L29110" s="56">
        <f ca="1"/>
        <v>29109</v>
      </c>
      <c r="M29110" s="53">
        <f ca="1"/>
        <v>1979</v>
      </c>
      <c r="N29110" s="53">
        <f ca="1"/>
        <v>9</v>
      </c>
      <c r="O29110" s="53" t="str">
        <f ca="1"/>
        <v>1979-09</v>
      </c>
    </row>
    <row r="29111" spans="12:15" x14ac:dyDescent="0.4">
      <c r="L29111" s="56">
        <f ca="1"/>
        <v>29110</v>
      </c>
      <c r="M29111" s="53">
        <f ca="1"/>
        <v>1979</v>
      </c>
      <c r="N29111" s="53">
        <f ca="1"/>
        <v>9</v>
      </c>
      <c r="O29111" s="53" t="str">
        <f ca="1"/>
        <v>1979-09</v>
      </c>
    </row>
    <row r="29112" spans="12:15" x14ac:dyDescent="0.4">
      <c r="L29112" s="56">
        <f ca="1"/>
        <v>29111</v>
      </c>
      <c r="M29112" s="53">
        <f ca="1"/>
        <v>1979</v>
      </c>
      <c r="N29112" s="53">
        <f ca="1"/>
        <v>9</v>
      </c>
      <c r="O29112" s="53" t="str">
        <f ca="1"/>
        <v>1979-09</v>
      </c>
    </row>
    <row r="29113" spans="12:15" x14ac:dyDescent="0.4">
      <c r="L29113" s="56">
        <f ca="1"/>
        <v>29112</v>
      </c>
      <c r="M29113" s="53">
        <f ca="1"/>
        <v>1979</v>
      </c>
      <c r="N29113" s="53">
        <f ca="1"/>
        <v>9</v>
      </c>
      <c r="O29113" s="53" t="str">
        <f ca="1"/>
        <v>1979-09</v>
      </c>
    </row>
    <row r="29114" spans="12:15" x14ac:dyDescent="0.4">
      <c r="L29114" s="56">
        <f ca="1"/>
        <v>29113</v>
      </c>
      <c r="M29114" s="53">
        <f ca="1"/>
        <v>1979</v>
      </c>
      <c r="N29114" s="53">
        <f ca="1"/>
        <v>9</v>
      </c>
      <c r="O29114" s="53" t="str">
        <f ca="1"/>
        <v>1979-09</v>
      </c>
    </row>
    <row r="29115" spans="12:15" x14ac:dyDescent="0.4">
      <c r="L29115" s="56">
        <f ca="1"/>
        <v>29114</v>
      </c>
      <c r="M29115" s="53">
        <f ca="1"/>
        <v>1979</v>
      </c>
      <c r="N29115" s="53">
        <f ca="1"/>
        <v>9</v>
      </c>
      <c r="O29115" s="53" t="str">
        <f ca="1"/>
        <v>1979-09</v>
      </c>
    </row>
    <row r="29116" spans="12:15" x14ac:dyDescent="0.4">
      <c r="L29116" s="56">
        <f ca="1"/>
        <v>29115</v>
      </c>
      <c r="M29116" s="53">
        <f ca="1"/>
        <v>1979</v>
      </c>
      <c r="N29116" s="53">
        <f ca="1"/>
        <v>9</v>
      </c>
      <c r="O29116" s="53" t="str">
        <f ca="1"/>
        <v>1979-09</v>
      </c>
    </row>
    <row r="29117" spans="12:15" x14ac:dyDescent="0.4">
      <c r="L29117" s="56">
        <f ca="1"/>
        <v>29116</v>
      </c>
      <c r="M29117" s="53">
        <f ca="1"/>
        <v>1979</v>
      </c>
      <c r="N29117" s="53">
        <f ca="1"/>
        <v>9</v>
      </c>
      <c r="O29117" s="53" t="str">
        <f ca="1"/>
        <v>1979-09</v>
      </c>
    </row>
    <row r="29118" spans="12:15" x14ac:dyDescent="0.4">
      <c r="L29118" s="56">
        <f ca="1"/>
        <v>29117</v>
      </c>
      <c r="M29118" s="53">
        <f ca="1"/>
        <v>1979</v>
      </c>
      <c r="N29118" s="53">
        <f ca="1"/>
        <v>9</v>
      </c>
      <c r="O29118" s="53" t="str">
        <f ca="1"/>
        <v>1979-09</v>
      </c>
    </row>
    <row r="29119" spans="12:15" x14ac:dyDescent="0.4">
      <c r="L29119" s="56">
        <f ca="1"/>
        <v>29118</v>
      </c>
      <c r="M29119" s="53">
        <f ca="1"/>
        <v>1979</v>
      </c>
      <c r="N29119" s="53">
        <f ca="1"/>
        <v>9</v>
      </c>
      <c r="O29119" s="53" t="str">
        <f ca="1"/>
        <v>1979-09</v>
      </c>
    </row>
    <row r="29120" spans="12:15" x14ac:dyDescent="0.4">
      <c r="L29120" s="56">
        <f ca="1"/>
        <v>29119</v>
      </c>
      <c r="M29120" s="53">
        <f ca="1"/>
        <v>1979</v>
      </c>
      <c r="N29120" s="53">
        <f ca="1"/>
        <v>9</v>
      </c>
      <c r="O29120" s="53" t="str">
        <f ca="1"/>
        <v>1979-09</v>
      </c>
    </row>
    <row r="29121" spans="12:15" x14ac:dyDescent="0.4">
      <c r="L29121" s="56">
        <f ca="1"/>
        <v>29120</v>
      </c>
      <c r="M29121" s="53">
        <f ca="1"/>
        <v>1979</v>
      </c>
      <c r="N29121" s="53">
        <f ca="1"/>
        <v>9</v>
      </c>
      <c r="O29121" s="53" t="str">
        <f ca="1"/>
        <v>1979-09</v>
      </c>
    </row>
    <row r="29122" spans="12:15" x14ac:dyDescent="0.4">
      <c r="L29122" s="56">
        <f ca="1"/>
        <v>29121</v>
      </c>
      <c r="M29122" s="53">
        <f ca="1"/>
        <v>1979</v>
      </c>
      <c r="N29122" s="53">
        <f ca="1"/>
        <v>9</v>
      </c>
      <c r="O29122" s="53" t="str">
        <f ca="1"/>
        <v>1979-09</v>
      </c>
    </row>
    <row r="29123" spans="12:15" x14ac:dyDescent="0.4">
      <c r="L29123" s="56">
        <f ca="1"/>
        <v>29122</v>
      </c>
      <c r="M29123" s="53">
        <f ca="1"/>
        <v>1979</v>
      </c>
      <c r="N29123" s="53">
        <f ca="1"/>
        <v>9</v>
      </c>
      <c r="O29123" s="53" t="str">
        <f ca="1"/>
        <v>1979-09</v>
      </c>
    </row>
    <row r="29124" spans="12:15" x14ac:dyDescent="0.4">
      <c r="L29124" s="56">
        <f ca="1"/>
        <v>29123</v>
      </c>
      <c r="M29124" s="53">
        <f ca="1"/>
        <v>1979</v>
      </c>
      <c r="N29124" s="53">
        <f ca="1"/>
        <v>9</v>
      </c>
      <c r="O29124" s="53" t="str">
        <f ca="1"/>
        <v>1979-09</v>
      </c>
    </row>
    <row r="29125" spans="12:15" x14ac:dyDescent="0.4">
      <c r="L29125" s="56">
        <f ca="1"/>
        <v>29124</v>
      </c>
      <c r="M29125" s="53">
        <f ca="1"/>
        <v>1979</v>
      </c>
      <c r="N29125" s="53">
        <f ca="1"/>
        <v>9</v>
      </c>
      <c r="O29125" s="53" t="str">
        <f ca="1"/>
        <v>1979-09</v>
      </c>
    </row>
    <row r="29126" spans="12:15" x14ac:dyDescent="0.4">
      <c r="L29126" s="56">
        <f ca="1"/>
        <v>29125</v>
      </c>
      <c r="M29126" s="53">
        <f ca="1"/>
        <v>1979</v>
      </c>
      <c r="N29126" s="53">
        <f ca="1"/>
        <v>9</v>
      </c>
      <c r="O29126" s="53" t="str">
        <f ca="1"/>
        <v>1979-09</v>
      </c>
    </row>
    <row r="29127" spans="12:15" x14ac:dyDescent="0.4">
      <c r="L29127" s="56">
        <f ca="1"/>
        <v>29126</v>
      </c>
      <c r="M29127" s="53">
        <f ca="1"/>
        <v>1979</v>
      </c>
      <c r="N29127" s="53">
        <f ca="1"/>
        <v>9</v>
      </c>
      <c r="O29127" s="53" t="str">
        <f ca="1"/>
        <v>1979-09</v>
      </c>
    </row>
    <row r="29128" spans="12:15" x14ac:dyDescent="0.4">
      <c r="L29128" s="56">
        <f ca="1"/>
        <v>29127</v>
      </c>
      <c r="M29128" s="53">
        <f ca="1"/>
        <v>1979</v>
      </c>
      <c r="N29128" s="53">
        <f ca="1"/>
        <v>9</v>
      </c>
      <c r="O29128" s="53" t="str">
        <f ca="1"/>
        <v>1979-09</v>
      </c>
    </row>
    <row r="29129" spans="12:15" x14ac:dyDescent="0.4">
      <c r="L29129" s="56">
        <f ca="1"/>
        <v>29128</v>
      </c>
      <c r="M29129" s="53">
        <f ca="1"/>
        <v>1979</v>
      </c>
      <c r="N29129" s="53">
        <f ca="1"/>
        <v>9</v>
      </c>
      <c r="O29129" s="53" t="str">
        <f ca="1"/>
        <v>1979-09</v>
      </c>
    </row>
    <row r="29130" spans="12:15" x14ac:dyDescent="0.4">
      <c r="L29130" s="56">
        <f ca="1"/>
        <v>29129</v>
      </c>
      <c r="M29130" s="53">
        <f ca="1"/>
        <v>1979</v>
      </c>
      <c r="N29130" s="53">
        <f ca="1"/>
        <v>10</v>
      </c>
      <c r="O29130" s="53" t="str">
        <f ca="1"/>
        <v>1979-10</v>
      </c>
    </row>
    <row r="29131" spans="12:15" x14ac:dyDescent="0.4">
      <c r="L29131" s="56">
        <f ca="1"/>
        <v>29130</v>
      </c>
      <c r="M29131" s="53">
        <f ca="1"/>
        <v>1979</v>
      </c>
      <c r="N29131" s="53">
        <f ca="1"/>
        <v>10</v>
      </c>
      <c r="O29131" s="53" t="str">
        <f ca="1"/>
        <v>1979-10</v>
      </c>
    </row>
    <row r="29132" spans="12:15" x14ac:dyDescent="0.4">
      <c r="L29132" s="56">
        <f ca="1"/>
        <v>29131</v>
      </c>
      <c r="M29132" s="53">
        <f ca="1"/>
        <v>1979</v>
      </c>
      <c r="N29132" s="53">
        <f ca="1"/>
        <v>10</v>
      </c>
      <c r="O29132" s="53" t="str">
        <f ca="1"/>
        <v>1979-10</v>
      </c>
    </row>
    <row r="29133" spans="12:15" x14ac:dyDescent="0.4">
      <c r="L29133" s="56">
        <f ca="1"/>
        <v>29132</v>
      </c>
      <c r="M29133" s="53">
        <f ca="1"/>
        <v>1979</v>
      </c>
      <c r="N29133" s="53">
        <f ca="1"/>
        <v>10</v>
      </c>
      <c r="O29133" s="53" t="str">
        <f ca="1"/>
        <v>1979-10</v>
      </c>
    </row>
    <row r="29134" spans="12:15" x14ac:dyDescent="0.4">
      <c r="L29134" s="56">
        <f ca="1"/>
        <v>29133</v>
      </c>
      <c r="M29134" s="53">
        <f ca="1"/>
        <v>1979</v>
      </c>
      <c r="N29134" s="53">
        <f ca="1"/>
        <v>10</v>
      </c>
      <c r="O29134" s="53" t="str">
        <f ca="1"/>
        <v>1979-10</v>
      </c>
    </row>
    <row r="29135" spans="12:15" x14ac:dyDescent="0.4">
      <c r="L29135" s="56">
        <f ca="1"/>
        <v>29134</v>
      </c>
      <c r="M29135" s="53">
        <f ca="1"/>
        <v>1979</v>
      </c>
      <c r="N29135" s="53">
        <f ca="1"/>
        <v>10</v>
      </c>
      <c r="O29135" s="53" t="str">
        <f ca="1"/>
        <v>1979-10</v>
      </c>
    </row>
    <row r="29136" spans="12:15" x14ac:dyDescent="0.4">
      <c r="L29136" s="56">
        <f ca="1"/>
        <v>29135</v>
      </c>
      <c r="M29136" s="53">
        <f ca="1"/>
        <v>1979</v>
      </c>
      <c r="N29136" s="53">
        <f ca="1"/>
        <v>10</v>
      </c>
      <c r="O29136" s="53" t="str">
        <f ca="1"/>
        <v>1979-10</v>
      </c>
    </row>
    <row r="29137" spans="12:15" x14ac:dyDescent="0.4">
      <c r="L29137" s="56">
        <f ca="1"/>
        <v>29136</v>
      </c>
      <c r="M29137" s="53">
        <f ca="1"/>
        <v>1979</v>
      </c>
      <c r="N29137" s="53">
        <f ca="1"/>
        <v>10</v>
      </c>
      <c r="O29137" s="53" t="str">
        <f ca="1"/>
        <v>1979-10</v>
      </c>
    </row>
    <row r="29138" spans="12:15" x14ac:dyDescent="0.4">
      <c r="L29138" s="56">
        <f ca="1"/>
        <v>29137</v>
      </c>
      <c r="M29138" s="53">
        <f ca="1"/>
        <v>1979</v>
      </c>
      <c r="N29138" s="53">
        <f ca="1"/>
        <v>10</v>
      </c>
      <c r="O29138" s="53" t="str">
        <f ca="1"/>
        <v>1979-10</v>
      </c>
    </row>
    <row r="29139" spans="12:15" x14ac:dyDescent="0.4">
      <c r="L29139" s="56">
        <f ca="1"/>
        <v>29138</v>
      </c>
      <c r="M29139" s="53">
        <f ca="1"/>
        <v>1979</v>
      </c>
      <c r="N29139" s="53">
        <f ca="1"/>
        <v>10</v>
      </c>
      <c r="O29139" s="53" t="str">
        <f ca="1"/>
        <v>1979-10</v>
      </c>
    </row>
    <row r="29140" spans="12:15" x14ac:dyDescent="0.4">
      <c r="L29140" s="56">
        <f ca="1"/>
        <v>29139</v>
      </c>
      <c r="M29140" s="53">
        <f ca="1"/>
        <v>1979</v>
      </c>
      <c r="N29140" s="53">
        <f ca="1"/>
        <v>10</v>
      </c>
      <c r="O29140" s="53" t="str">
        <f ca="1"/>
        <v>1979-10</v>
      </c>
    </row>
    <row r="29141" spans="12:15" x14ac:dyDescent="0.4">
      <c r="L29141" s="56">
        <f ca="1"/>
        <v>29140</v>
      </c>
      <c r="M29141" s="53">
        <f ca="1"/>
        <v>1979</v>
      </c>
      <c r="N29141" s="53">
        <f ca="1"/>
        <v>10</v>
      </c>
      <c r="O29141" s="53" t="str">
        <f ca="1"/>
        <v>1979-10</v>
      </c>
    </row>
    <row r="29142" spans="12:15" x14ac:dyDescent="0.4">
      <c r="L29142" s="56">
        <f ca="1"/>
        <v>29141</v>
      </c>
      <c r="M29142" s="53">
        <f ca="1"/>
        <v>1979</v>
      </c>
      <c r="N29142" s="53">
        <f ca="1"/>
        <v>10</v>
      </c>
      <c r="O29142" s="53" t="str">
        <f ca="1"/>
        <v>1979-10</v>
      </c>
    </row>
    <row r="29143" spans="12:15" x14ac:dyDescent="0.4">
      <c r="L29143" s="56">
        <f ca="1"/>
        <v>29142</v>
      </c>
      <c r="M29143" s="53">
        <f ca="1"/>
        <v>1979</v>
      </c>
      <c r="N29143" s="53">
        <f ca="1"/>
        <v>10</v>
      </c>
      <c r="O29143" s="53" t="str">
        <f ca="1"/>
        <v>1979-10</v>
      </c>
    </row>
    <row r="29144" spans="12:15" x14ac:dyDescent="0.4">
      <c r="L29144" s="56">
        <f ca="1"/>
        <v>29143</v>
      </c>
      <c r="M29144" s="53">
        <f ca="1"/>
        <v>1979</v>
      </c>
      <c r="N29144" s="53">
        <f ca="1"/>
        <v>10</v>
      </c>
      <c r="O29144" s="53" t="str">
        <f ca="1"/>
        <v>1979-10</v>
      </c>
    </row>
    <row r="29145" spans="12:15" x14ac:dyDescent="0.4">
      <c r="L29145" s="56">
        <f ca="1"/>
        <v>29144</v>
      </c>
      <c r="M29145" s="53">
        <f ca="1"/>
        <v>1979</v>
      </c>
      <c r="N29145" s="53">
        <f ca="1"/>
        <v>10</v>
      </c>
      <c r="O29145" s="53" t="str">
        <f ca="1"/>
        <v>1979-10</v>
      </c>
    </row>
    <row r="29146" spans="12:15" x14ac:dyDescent="0.4">
      <c r="L29146" s="56">
        <f ca="1"/>
        <v>29145</v>
      </c>
      <c r="M29146" s="53">
        <f ca="1"/>
        <v>1979</v>
      </c>
      <c r="N29146" s="53">
        <f ca="1"/>
        <v>10</v>
      </c>
      <c r="O29146" s="53" t="str">
        <f ca="1"/>
        <v>1979-10</v>
      </c>
    </row>
    <row r="29147" spans="12:15" x14ac:dyDescent="0.4">
      <c r="L29147" s="56">
        <f ca="1"/>
        <v>29146</v>
      </c>
      <c r="M29147" s="53">
        <f ca="1"/>
        <v>1979</v>
      </c>
      <c r="N29147" s="53">
        <f ca="1"/>
        <v>10</v>
      </c>
      <c r="O29147" s="53" t="str">
        <f ca="1"/>
        <v>1979-10</v>
      </c>
    </row>
    <row r="29148" spans="12:15" x14ac:dyDescent="0.4">
      <c r="L29148" s="56">
        <f ca="1"/>
        <v>29147</v>
      </c>
      <c r="M29148" s="53">
        <f ca="1"/>
        <v>1979</v>
      </c>
      <c r="N29148" s="53">
        <f ca="1"/>
        <v>10</v>
      </c>
      <c r="O29148" s="53" t="str">
        <f ca="1"/>
        <v>1979-10</v>
      </c>
    </row>
    <row r="29149" spans="12:15" x14ac:dyDescent="0.4">
      <c r="L29149" s="56">
        <f ca="1"/>
        <v>29148</v>
      </c>
      <c r="M29149" s="53">
        <f ca="1"/>
        <v>1979</v>
      </c>
      <c r="N29149" s="53">
        <f ca="1"/>
        <v>10</v>
      </c>
      <c r="O29149" s="53" t="str">
        <f ca="1"/>
        <v>1979-10</v>
      </c>
    </row>
    <row r="29150" spans="12:15" x14ac:dyDescent="0.4">
      <c r="L29150" s="56">
        <f ca="1"/>
        <v>29149</v>
      </c>
      <c r="M29150" s="53">
        <f ca="1"/>
        <v>1979</v>
      </c>
      <c r="N29150" s="53">
        <f ca="1"/>
        <v>10</v>
      </c>
      <c r="O29150" s="53" t="str">
        <f ca="1"/>
        <v>1979-10</v>
      </c>
    </row>
    <row r="29151" spans="12:15" x14ac:dyDescent="0.4">
      <c r="L29151" s="56">
        <f ca="1"/>
        <v>29150</v>
      </c>
      <c r="M29151" s="53">
        <f ca="1"/>
        <v>1979</v>
      </c>
      <c r="N29151" s="53">
        <f ca="1"/>
        <v>10</v>
      </c>
      <c r="O29151" s="53" t="str">
        <f ca="1"/>
        <v>1979-10</v>
      </c>
    </row>
    <row r="29152" spans="12:15" x14ac:dyDescent="0.4">
      <c r="L29152" s="56">
        <f ca="1"/>
        <v>29151</v>
      </c>
      <c r="M29152" s="53">
        <f ca="1"/>
        <v>1979</v>
      </c>
      <c r="N29152" s="53">
        <f ca="1"/>
        <v>10</v>
      </c>
      <c r="O29152" s="53" t="str">
        <f ca="1"/>
        <v>1979-10</v>
      </c>
    </row>
    <row r="29153" spans="12:15" x14ac:dyDescent="0.4">
      <c r="L29153" s="56">
        <f ca="1"/>
        <v>29152</v>
      </c>
      <c r="M29153" s="53">
        <f ca="1"/>
        <v>1979</v>
      </c>
      <c r="N29153" s="53">
        <f ca="1"/>
        <v>10</v>
      </c>
      <c r="O29153" s="53" t="str">
        <f ca="1"/>
        <v>1979-10</v>
      </c>
    </row>
    <row r="29154" spans="12:15" x14ac:dyDescent="0.4">
      <c r="L29154" s="56">
        <f ca="1"/>
        <v>29153</v>
      </c>
      <c r="M29154" s="53">
        <f ca="1"/>
        <v>1979</v>
      </c>
      <c r="N29154" s="53">
        <f ca="1"/>
        <v>10</v>
      </c>
      <c r="O29154" s="53" t="str">
        <f ca="1"/>
        <v>1979-10</v>
      </c>
    </row>
    <row r="29155" spans="12:15" x14ac:dyDescent="0.4">
      <c r="L29155" s="56">
        <f ca="1"/>
        <v>29154</v>
      </c>
      <c r="M29155" s="53">
        <f ca="1"/>
        <v>1979</v>
      </c>
      <c r="N29155" s="53">
        <f ca="1"/>
        <v>10</v>
      </c>
      <c r="O29155" s="53" t="str">
        <f ca="1"/>
        <v>1979-10</v>
      </c>
    </row>
    <row r="29156" spans="12:15" x14ac:dyDescent="0.4">
      <c r="L29156" s="56">
        <f ca="1"/>
        <v>29155</v>
      </c>
      <c r="M29156" s="53">
        <f ca="1"/>
        <v>1979</v>
      </c>
      <c r="N29156" s="53">
        <f ca="1"/>
        <v>10</v>
      </c>
      <c r="O29156" s="53" t="str">
        <f ca="1"/>
        <v>1979-10</v>
      </c>
    </row>
    <row r="29157" spans="12:15" x14ac:dyDescent="0.4">
      <c r="L29157" s="56">
        <f ca="1"/>
        <v>29156</v>
      </c>
      <c r="M29157" s="53">
        <f ca="1"/>
        <v>1979</v>
      </c>
      <c r="N29157" s="53">
        <f ca="1"/>
        <v>10</v>
      </c>
      <c r="O29157" s="53" t="str">
        <f ca="1"/>
        <v>1979-10</v>
      </c>
    </row>
    <row r="29158" spans="12:15" x14ac:dyDescent="0.4">
      <c r="L29158" s="56">
        <f ca="1"/>
        <v>29157</v>
      </c>
      <c r="M29158" s="53">
        <f ca="1"/>
        <v>1979</v>
      </c>
      <c r="N29158" s="53">
        <f ca="1"/>
        <v>10</v>
      </c>
      <c r="O29158" s="53" t="str">
        <f ca="1"/>
        <v>1979-10</v>
      </c>
    </row>
    <row r="29159" spans="12:15" x14ac:dyDescent="0.4">
      <c r="L29159" s="56">
        <f ca="1"/>
        <v>29158</v>
      </c>
      <c r="M29159" s="53">
        <f ca="1"/>
        <v>1979</v>
      </c>
      <c r="N29159" s="53">
        <f ca="1"/>
        <v>10</v>
      </c>
      <c r="O29159" s="53" t="str">
        <f ca="1"/>
        <v>1979-10</v>
      </c>
    </row>
    <row r="29160" spans="12:15" x14ac:dyDescent="0.4">
      <c r="L29160" s="56">
        <f ca="1"/>
        <v>29159</v>
      </c>
      <c r="M29160" s="53">
        <f ca="1"/>
        <v>1979</v>
      </c>
      <c r="N29160" s="53">
        <f ca="1"/>
        <v>10</v>
      </c>
      <c r="O29160" s="53" t="str">
        <f ca="1"/>
        <v>1979-10</v>
      </c>
    </row>
    <row r="29161" spans="12:15" x14ac:dyDescent="0.4">
      <c r="L29161" s="56">
        <f ca="1"/>
        <v>29160</v>
      </c>
      <c r="M29161" s="53">
        <f ca="1"/>
        <v>1979</v>
      </c>
      <c r="N29161" s="53">
        <f ca="1"/>
        <v>11</v>
      </c>
      <c r="O29161" s="53" t="str">
        <f ca="1"/>
        <v>1979-11</v>
      </c>
    </row>
    <row r="29162" spans="12:15" x14ac:dyDescent="0.4">
      <c r="L29162" s="56">
        <f ca="1"/>
        <v>29161</v>
      </c>
      <c r="M29162" s="53">
        <f ca="1"/>
        <v>1979</v>
      </c>
      <c r="N29162" s="53">
        <f ca="1"/>
        <v>11</v>
      </c>
      <c r="O29162" s="53" t="str">
        <f ca="1"/>
        <v>1979-11</v>
      </c>
    </row>
    <row r="29163" spans="12:15" x14ac:dyDescent="0.4">
      <c r="L29163" s="56">
        <f ca="1"/>
        <v>29162</v>
      </c>
      <c r="M29163" s="53">
        <f ca="1"/>
        <v>1979</v>
      </c>
      <c r="N29163" s="53">
        <f ca="1"/>
        <v>11</v>
      </c>
      <c r="O29163" s="53" t="str">
        <f ca="1"/>
        <v>1979-11</v>
      </c>
    </row>
    <row r="29164" spans="12:15" x14ac:dyDescent="0.4">
      <c r="L29164" s="56">
        <f ca="1"/>
        <v>29163</v>
      </c>
      <c r="M29164" s="53">
        <f ca="1"/>
        <v>1979</v>
      </c>
      <c r="N29164" s="53">
        <f ca="1"/>
        <v>11</v>
      </c>
      <c r="O29164" s="53" t="str">
        <f ca="1"/>
        <v>1979-11</v>
      </c>
    </row>
    <row r="29165" spans="12:15" x14ac:dyDescent="0.4">
      <c r="L29165" s="56">
        <f ca="1"/>
        <v>29164</v>
      </c>
      <c r="M29165" s="53">
        <f ca="1"/>
        <v>1979</v>
      </c>
      <c r="N29165" s="53">
        <f ca="1"/>
        <v>11</v>
      </c>
      <c r="O29165" s="53" t="str">
        <f ca="1"/>
        <v>1979-11</v>
      </c>
    </row>
    <row r="29166" spans="12:15" x14ac:dyDescent="0.4">
      <c r="L29166" s="56">
        <f ca="1"/>
        <v>29165</v>
      </c>
      <c r="M29166" s="53">
        <f ca="1"/>
        <v>1979</v>
      </c>
      <c r="N29166" s="53">
        <f ca="1"/>
        <v>11</v>
      </c>
      <c r="O29166" s="53" t="str">
        <f ca="1"/>
        <v>1979-11</v>
      </c>
    </row>
    <row r="29167" spans="12:15" x14ac:dyDescent="0.4">
      <c r="L29167" s="56">
        <f ca="1"/>
        <v>29166</v>
      </c>
      <c r="M29167" s="53">
        <f ca="1"/>
        <v>1979</v>
      </c>
      <c r="N29167" s="53">
        <f ca="1"/>
        <v>11</v>
      </c>
      <c r="O29167" s="53" t="str">
        <f ca="1"/>
        <v>1979-11</v>
      </c>
    </row>
    <row r="29168" spans="12:15" x14ac:dyDescent="0.4">
      <c r="L29168" s="56">
        <f ca="1"/>
        <v>29167</v>
      </c>
      <c r="M29168" s="53">
        <f ca="1"/>
        <v>1979</v>
      </c>
      <c r="N29168" s="53">
        <f ca="1"/>
        <v>11</v>
      </c>
      <c r="O29168" s="53" t="str">
        <f ca="1"/>
        <v>1979-11</v>
      </c>
    </row>
    <row r="29169" spans="12:15" x14ac:dyDescent="0.4">
      <c r="L29169" s="56">
        <f ca="1"/>
        <v>29168</v>
      </c>
      <c r="M29169" s="53">
        <f ca="1"/>
        <v>1979</v>
      </c>
      <c r="N29169" s="53">
        <f ca="1"/>
        <v>11</v>
      </c>
      <c r="O29169" s="53" t="str">
        <f ca="1"/>
        <v>1979-11</v>
      </c>
    </row>
    <row r="29170" spans="12:15" x14ac:dyDescent="0.4">
      <c r="L29170" s="56">
        <f ca="1"/>
        <v>29169</v>
      </c>
      <c r="M29170" s="53">
        <f ca="1"/>
        <v>1979</v>
      </c>
      <c r="N29170" s="53">
        <f ca="1"/>
        <v>11</v>
      </c>
      <c r="O29170" s="53" t="str">
        <f ca="1"/>
        <v>1979-11</v>
      </c>
    </row>
    <row r="29171" spans="12:15" x14ac:dyDescent="0.4">
      <c r="L29171" s="56">
        <f ca="1"/>
        <v>29170</v>
      </c>
      <c r="M29171" s="53">
        <f ca="1"/>
        <v>1979</v>
      </c>
      <c r="N29171" s="53">
        <f ca="1"/>
        <v>11</v>
      </c>
      <c r="O29171" s="53" t="str">
        <f ca="1"/>
        <v>1979-11</v>
      </c>
    </row>
    <row r="29172" spans="12:15" x14ac:dyDescent="0.4">
      <c r="L29172" s="56">
        <f ca="1"/>
        <v>29171</v>
      </c>
      <c r="M29172" s="53">
        <f ca="1"/>
        <v>1979</v>
      </c>
      <c r="N29172" s="53">
        <f ca="1"/>
        <v>11</v>
      </c>
      <c r="O29172" s="53" t="str">
        <f ca="1"/>
        <v>1979-11</v>
      </c>
    </row>
    <row r="29173" spans="12:15" x14ac:dyDescent="0.4">
      <c r="L29173" s="56">
        <f ca="1"/>
        <v>29172</v>
      </c>
      <c r="M29173" s="53">
        <f ca="1"/>
        <v>1979</v>
      </c>
      <c r="N29173" s="53">
        <f ca="1"/>
        <v>11</v>
      </c>
      <c r="O29173" s="53" t="str">
        <f ca="1"/>
        <v>1979-11</v>
      </c>
    </row>
    <row r="29174" spans="12:15" x14ac:dyDescent="0.4">
      <c r="L29174" s="56">
        <f ca="1"/>
        <v>29173</v>
      </c>
      <c r="M29174" s="53">
        <f ca="1"/>
        <v>1979</v>
      </c>
      <c r="N29174" s="53">
        <f ca="1"/>
        <v>11</v>
      </c>
      <c r="O29174" s="53" t="str">
        <f ca="1"/>
        <v>1979-11</v>
      </c>
    </row>
    <row r="29175" spans="12:15" x14ac:dyDescent="0.4">
      <c r="L29175" s="56">
        <f ca="1"/>
        <v>29174</v>
      </c>
      <c r="M29175" s="53">
        <f ca="1"/>
        <v>1979</v>
      </c>
      <c r="N29175" s="53">
        <f ca="1"/>
        <v>11</v>
      </c>
      <c r="O29175" s="53" t="str">
        <f ca="1"/>
        <v>1979-11</v>
      </c>
    </row>
    <row r="29176" spans="12:15" x14ac:dyDescent="0.4">
      <c r="L29176" s="56">
        <f ca="1"/>
        <v>29175</v>
      </c>
      <c r="M29176" s="53">
        <f ca="1"/>
        <v>1979</v>
      </c>
      <c r="N29176" s="53">
        <f ca="1"/>
        <v>11</v>
      </c>
      <c r="O29176" s="53" t="str">
        <f ca="1"/>
        <v>1979-11</v>
      </c>
    </row>
    <row r="29177" spans="12:15" x14ac:dyDescent="0.4">
      <c r="L29177" s="56">
        <f ca="1"/>
        <v>29176</v>
      </c>
      <c r="M29177" s="53">
        <f ca="1"/>
        <v>1979</v>
      </c>
      <c r="N29177" s="53">
        <f ca="1"/>
        <v>11</v>
      </c>
      <c r="O29177" s="53" t="str">
        <f ca="1"/>
        <v>1979-11</v>
      </c>
    </row>
    <row r="29178" spans="12:15" x14ac:dyDescent="0.4">
      <c r="L29178" s="56">
        <f ca="1"/>
        <v>29177</v>
      </c>
      <c r="M29178" s="53">
        <f ca="1"/>
        <v>1979</v>
      </c>
      <c r="N29178" s="53">
        <f ca="1"/>
        <v>11</v>
      </c>
      <c r="O29178" s="53" t="str">
        <f ca="1"/>
        <v>1979-11</v>
      </c>
    </row>
    <row r="29179" spans="12:15" x14ac:dyDescent="0.4">
      <c r="L29179" s="56">
        <f ca="1"/>
        <v>29178</v>
      </c>
      <c r="M29179" s="53">
        <f ca="1"/>
        <v>1979</v>
      </c>
      <c r="N29179" s="53">
        <f ca="1"/>
        <v>11</v>
      </c>
      <c r="O29179" s="53" t="str">
        <f ca="1"/>
        <v>1979-11</v>
      </c>
    </row>
    <row r="29180" spans="12:15" x14ac:dyDescent="0.4">
      <c r="L29180" s="56">
        <f ca="1"/>
        <v>29179</v>
      </c>
      <c r="M29180" s="53">
        <f ca="1"/>
        <v>1979</v>
      </c>
      <c r="N29180" s="53">
        <f ca="1"/>
        <v>11</v>
      </c>
      <c r="O29180" s="53" t="str">
        <f ca="1"/>
        <v>1979-11</v>
      </c>
    </row>
    <row r="29181" spans="12:15" x14ac:dyDescent="0.4">
      <c r="L29181" s="56">
        <f ca="1"/>
        <v>29180</v>
      </c>
      <c r="M29181" s="53">
        <f ca="1"/>
        <v>1979</v>
      </c>
      <c r="N29181" s="53">
        <f ca="1"/>
        <v>11</v>
      </c>
      <c r="O29181" s="53" t="str">
        <f ca="1"/>
        <v>1979-11</v>
      </c>
    </row>
    <row r="29182" spans="12:15" x14ac:dyDescent="0.4">
      <c r="L29182" s="56">
        <f ca="1"/>
        <v>29181</v>
      </c>
      <c r="M29182" s="53">
        <f ca="1"/>
        <v>1979</v>
      </c>
      <c r="N29182" s="53">
        <f ca="1"/>
        <v>11</v>
      </c>
      <c r="O29182" s="53" t="str">
        <f ca="1"/>
        <v>1979-11</v>
      </c>
    </row>
    <row r="29183" spans="12:15" x14ac:dyDescent="0.4">
      <c r="L29183" s="56">
        <f ca="1"/>
        <v>29182</v>
      </c>
      <c r="M29183" s="53">
        <f ca="1"/>
        <v>1979</v>
      </c>
      <c r="N29183" s="53">
        <f ca="1"/>
        <v>11</v>
      </c>
      <c r="O29183" s="53" t="str">
        <f ca="1"/>
        <v>1979-11</v>
      </c>
    </row>
    <row r="29184" spans="12:15" x14ac:dyDescent="0.4">
      <c r="L29184" s="56">
        <f ca="1"/>
        <v>29183</v>
      </c>
      <c r="M29184" s="53">
        <f ca="1"/>
        <v>1979</v>
      </c>
      <c r="N29184" s="53">
        <f ca="1"/>
        <v>11</v>
      </c>
      <c r="O29184" s="53" t="str">
        <f ca="1"/>
        <v>1979-11</v>
      </c>
    </row>
    <row r="29185" spans="12:15" x14ac:dyDescent="0.4">
      <c r="L29185" s="56">
        <f ca="1"/>
        <v>29184</v>
      </c>
      <c r="M29185" s="53">
        <f ca="1"/>
        <v>1979</v>
      </c>
      <c r="N29185" s="53">
        <f ca="1"/>
        <v>11</v>
      </c>
      <c r="O29185" s="53" t="str">
        <f ca="1"/>
        <v>1979-11</v>
      </c>
    </row>
    <row r="29186" spans="12:15" x14ac:dyDescent="0.4">
      <c r="L29186" s="56">
        <f ca="1"/>
        <v>29185</v>
      </c>
      <c r="M29186" s="53">
        <f ca="1"/>
        <v>1979</v>
      </c>
      <c r="N29186" s="53">
        <f ca="1"/>
        <v>11</v>
      </c>
      <c r="O29186" s="53" t="str">
        <f ca="1"/>
        <v>1979-11</v>
      </c>
    </row>
    <row r="29187" spans="12:15" x14ac:dyDescent="0.4">
      <c r="L29187" s="56">
        <f ca="1"/>
        <v>29186</v>
      </c>
      <c r="M29187" s="53">
        <f ca="1"/>
        <v>1979</v>
      </c>
      <c r="N29187" s="53">
        <f ca="1"/>
        <v>11</v>
      </c>
      <c r="O29187" s="53" t="str">
        <f ca="1"/>
        <v>1979-11</v>
      </c>
    </row>
    <row r="29188" spans="12:15" x14ac:dyDescent="0.4">
      <c r="L29188" s="56">
        <f ca="1"/>
        <v>29187</v>
      </c>
      <c r="M29188" s="53">
        <f ca="1"/>
        <v>1979</v>
      </c>
      <c r="N29188" s="53">
        <f ca="1"/>
        <v>11</v>
      </c>
      <c r="O29188" s="53" t="str">
        <f ca="1"/>
        <v>1979-11</v>
      </c>
    </row>
    <row r="29189" spans="12:15" x14ac:dyDescent="0.4">
      <c r="L29189" s="56">
        <f ca="1"/>
        <v>29188</v>
      </c>
      <c r="M29189" s="53">
        <f ca="1"/>
        <v>1979</v>
      </c>
      <c r="N29189" s="53">
        <f ca="1"/>
        <v>11</v>
      </c>
      <c r="O29189" s="53" t="str">
        <f ca="1"/>
        <v>1979-11</v>
      </c>
    </row>
    <row r="29190" spans="12:15" x14ac:dyDescent="0.4">
      <c r="L29190" s="56">
        <f ca="1"/>
        <v>29189</v>
      </c>
      <c r="M29190" s="53">
        <f ca="1"/>
        <v>1979</v>
      </c>
      <c r="N29190" s="53">
        <f ca="1"/>
        <v>11</v>
      </c>
      <c r="O29190" s="53" t="str">
        <f ca="1"/>
        <v>1979-11</v>
      </c>
    </row>
    <row r="29191" spans="12:15" x14ac:dyDescent="0.4">
      <c r="L29191" s="56">
        <f ca="1"/>
        <v>29190</v>
      </c>
      <c r="M29191" s="53">
        <f ca="1"/>
        <v>1979</v>
      </c>
      <c r="N29191" s="53">
        <f ca="1"/>
        <v>12</v>
      </c>
      <c r="O29191" s="53" t="str">
        <f ca="1"/>
        <v>1979-12</v>
      </c>
    </row>
    <row r="29192" spans="12:15" x14ac:dyDescent="0.4">
      <c r="L29192" s="56">
        <f ca="1"/>
        <v>29191</v>
      </c>
      <c r="M29192" s="53">
        <f ca="1"/>
        <v>1979</v>
      </c>
      <c r="N29192" s="53">
        <f ca="1"/>
        <v>12</v>
      </c>
      <c r="O29192" s="53" t="str">
        <f ca="1"/>
        <v>1979-12</v>
      </c>
    </row>
    <row r="29193" spans="12:15" x14ac:dyDescent="0.4">
      <c r="L29193" s="56">
        <f ca="1"/>
        <v>29192</v>
      </c>
      <c r="M29193" s="53">
        <f ca="1"/>
        <v>1979</v>
      </c>
      <c r="N29193" s="53">
        <f ca="1"/>
        <v>12</v>
      </c>
      <c r="O29193" s="53" t="str">
        <f ca="1"/>
        <v>1979-12</v>
      </c>
    </row>
    <row r="29194" spans="12:15" x14ac:dyDescent="0.4">
      <c r="L29194" s="56">
        <f ca="1"/>
        <v>29193</v>
      </c>
      <c r="M29194" s="53">
        <f ca="1"/>
        <v>1979</v>
      </c>
      <c r="N29194" s="53">
        <f ca="1"/>
        <v>12</v>
      </c>
      <c r="O29194" s="53" t="str">
        <f ca="1"/>
        <v>1979-12</v>
      </c>
    </row>
    <row r="29195" spans="12:15" x14ac:dyDescent="0.4">
      <c r="L29195" s="56">
        <f ca="1"/>
        <v>29194</v>
      </c>
      <c r="M29195" s="53">
        <f ca="1"/>
        <v>1979</v>
      </c>
      <c r="N29195" s="53">
        <f ca="1"/>
        <v>12</v>
      </c>
      <c r="O29195" s="53" t="str">
        <f ca="1"/>
        <v>1979-12</v>
      </c>
    </row>
    <row r="29196" spans="12:15" x14ac:dyDescent="0.4">
      <c r="L29196" s="56">
        <f ca="1"/>
        <v>29195</v>
      </c>
      <c r="M29196" s="53">
        <f ca="1"/>
        <v>1979</v>
      </c>
      <c r="N29196" s="53">
        <f ca="1"/>
        <v>12</v>
      </c>
      <c r="O29196" s="53" t="str">
        <f ca="1"/>
        <v>1979-12</v>
      </c>
    </row>
    <row r="29197" spans="12:15" x14ac:dyDescent="0.4">
      <c r="L29197" s="56">
        <f ca="1"/>
        <v>29196</v>
      </c>
      <c r="M29197" s="53">
        <f ca="1"/>
        <v>1979</v>
      </c>
      <c r="N29197" s="53">
        <f ca="1"/>
        <v>12</v>
      </c>
      <c r="O29197" s="53" t="str">
        <f ca="1"/>
        <v>1979-12</v>
      </c>
    </row>
    <row r="29198" spans="12:15" x14ac:dyDescent="0.4">
      <c r="L29198" s="56">
        <f ca="1"/>
        <v>29197</v>
      </c>
      <c r="M29198" s="53">
        <f ca="1"/>
        <v>1979</v>
      </c>
      <c r="N29198" s="53">
        <f ca="1"/>
        <v>12</v>
      </c>
      <c r="O29198" s="53" t="str">
        <f ca="1"/>
        <v>1979-12</v>
      </c>
    </row>
    <row r="29199" spans="12:15" x14ac:dyDescent="0.4">
      <c r="L29199" s="56">
        <f ca="1"/>
        <v>29198</v>
      </c>
      <c r="M29199" s="53">
        <f ca="1"/>
        <v>1979</v>
      </c>
      <c r="N29199" s="53">
        <f ca="1"/>
        <v>12</v>
      </c>
      <c r="O29199" s="53" t="str">
        <f ca="1"/>
        <v>1979-12</v>
      </c>
    </row>
    <row r="29200" spans="12:15" x14ac:dyDescent="0.4">
      <c r="L29200" s="56">
        <f ca="1"/>
        <v>29199</v>
      </c>
      <c r="M29200" s="53">
        <f ca="1"/>
        <v>1979</v>
      </c>
      <c r="N29200" s="53">
        <f ca="1"/>
        <v>12</v>
      </c>
      <c r="O29200" s="53" t="str">
        <f ca="1"/>
        <v>1979-12</v>
      </c>
    </row>
    <row r="29201" spans="12:15" x14ac:dyDescent="0.4">
      <c r="L29201" s="56">
        <f ca="1"/>
        <v>29200</v>
      </c>
      <c r="M29201" s="53">
        <f ca="1"/>
        <v>1979</v>
      </c>
      <c r="N29201" s="53">
        <f ca="1"/>
        <v>12</v>
      </c>
      <c r="O29201" s="53" t="str">
        <f ca="1"/>
        <v>1979-12</v>
      </c>
    </row>
    <row r="29202" spans="12:15" x14ac:dyDescent="0.4">
      <c r="L29202" s="56">
        <f ca="1"/>
        <v>29201</v>
      </c>
      <c r="M29202" s="53">
        <f ca="1"/>
        <v>1979</v>
      </c>
      <c r="N29202" s="53">
        <f ca="1"/>
        <v>12</v>
      </c>
      <c r="O29202" s="53" t="str">
        <f ca="1"/>
        <v>1979-12</v>
      </c>
    </row>
    <row r="29203" spans="12:15" x14ac:dyDescent="0.4">
      <c r="L29203" s="56">
        <f ca="1"/>
        <v>29202</v>
      </c>
      <c r="M29203" s="53">
        <f ca="1"/>
        <v>1979</v>
      </c>
      <c r="N29203" s="53">
        <f ca="1"/>
        <v>12</v>
      </c>
      <c r="O29203" s="53" t="str">
        <f ca="1"/>
        <v>1979-12</v>
      </c>
    </row>
    <row r="29204" spans="12:15" x14ac:dyDescent="0.4">
      <c r="L29204" s="56">
        <f ca="1"/>
        <v>29203</v>
      </c>
      <c r="M29204" s="53">
        <f ca="1"/>
        <v>1979</v>
      </c>
      <c r="N29204" s="53">
        <f ca="1"/>
        <v>12</v>
      </c>
      <c r="O29204" s="53" t="str">
        <f ca="1"/>
        <v>1979-12</v>
      </c>
    </row>
    <row r="29205" spans="12:15" x14ac:dyDescent="0.4">
      <c r="L29205" s="56">
        <f ca="1"/>
        <v>29204</v>
      </c>
      <c r="M29205" s="53">
        <f ca="1"/>
        <v>1979</v>
      </c>
      <c r="N29205" s="53">
        <f ca="1"/>
        <v>12</v>
      </c>
      <c r="O29205" s="53" t="str">
        <f ca="1"/>
        <v>1979-12</v>
      </c>
    </row>
    <row r="29206" spans="12:15" x14ac:dyDescent="0.4">
      <c r="L29206" s="56">
        <f ca="1"/>
        <v>29205</v>
      </c>
      <c r="M29206" s="53">
        <f ca="1"/>
        <v>1979</v>
      </c>
      <c r="N29206" s="53">
        <f ca="1"/>
        <v>12</v>
      </c>
      <c r="O29206" s="53" t="str">
        <f ca="1"/>
        <v>1979-12</v>
      </c>
    </row>
    <row r="29207" spans="12:15" x14ac:dyDescent="0.4">
      <c r="L29207" s="56">
        <f ca="1"/>
        <v>29206</v>
      </c>
      <c r="M29207" s="53">
        <f ca="1"/>
        <v>1979</v>
      </c>
      <c r="N29207" s="53">
        <f ca="1"/>
        <v>12</v>
      </c>
      <c r="O29207" s="53" t="str">
        <f ca="1"/>
        <v>1979-12</v>
      </c>
    </row>
    <row r="29208" spans="12:15" x14ac:dyDescent="0.4">
      <c r="L29208" s="56">
        <f ca="1"/>
        <v>29207</v>
      </c>
      <c r="M29208" s="53">
        <f ca="1"/>
        <v>1979</v>
      </c>
      <c r="N29208" s="53">
        <f ca="1"/>
        <v>12</v>
      </c>
      <c r="O29208" s="53" t="str">
        <f ca="1"/>
        <v>1979-12</v>
      </c>
    </row>
    <row r="29209" spans="12:15" x14ac:dyDescent="0.4">
      <c r="L29209" s="56">
        <f ca="1"/>
        <v>29208</v>
      </c>
      <c r="M29209" s="53">
        <f ca="1"/>
        <v>1979</v>
      </c>
      <c r="N29209" s="53">
        <f ca="1"/>
        <v>12</v>
      </c>
      <c r="O29209" s="53" t="str">
        <f ca="1"/>
        <v>1979-12</v>
      </c>
    </row>
    <row r="29210" spans="12:15" x14ac:dyDescent="0.4">
      <c r="L29210" s="56">
        <f ca="1"/>
        <v>29209</v>
      </c>
      <c r="M29210" s="53">
        <f ca="1"/>
        <v>1979</v>
      </c>
      <c r="N29210" s="53">
        <f ca="1"/>
        <v>12</v>
      </c>
      <c r="O29210" s="53" t="str">
        <f ca="1"/>
        <v>1979-12</v>
      </c>
    </row>
    <row r="29211" spans="12:15" x14ac:dyDescent="0.4">
      <c r="L29211" s="56">
        <f ca="1"/>
        <v>29210</v>
      </c>
      <c r="M29211" s="53">
        <f ca="1"/>
        <v>1979</v>
      </c>
      <c r="N29211" s="53">
        <f ca="1"/>
        <v>12</v>
      </c>
      <c r="O29211" s="53" t="str">
        <f ca="1"/>
        <v>1979-12</v>
      </c>
    </row>
    <row r="29212" spans="12:15" x14ac:dyDescent="0.4">
      <c r="L29212" s="56">
        <f ca="1"/>
        <v>29211</v>
      </c>
      <c r="M29212" s="53">
        <f ca="1"/>
        <v>1979</v>
      </c>
      <c r="N29212" s="53">
        <f ca="1"/>
        <v>12</v>
      </c>
      <c r="O29212" s="53" t="str">
        <f ca="1"/>
        <v>1979-12</v>
      </c>
    </row>
    <row r="29213" spans="12:15" x14ac:dyDescent="0.4">
      <c r="L29213" s="56">
        <f ca="1"/>
        <v>29212</v>
      </c>
      <c r="M29213" s="53">
        <f ca="1"/>
        <v>1979</v>
      </c>
      <c r="N29213" s="53">
        <f ca="1"/>
        <v>12</v>
      </c>
      <c r="O29213" s="53" t="str">
        <f ca="1"/>
        <v>1979-12</v>
      </c>
    </row>
    <row r="29214" spans="12:15" x14ac:dyDescent="0.4">
      <c r="L29214" s="56">
        <f ca="1"/>
        <v>29213</v>
      </c>
      <c r="M29214" s="53">
        <f ca="1"/>
        <v>1979</v>
      </c>
      <c r="N29214" s="53">
        <f ca="1"/>
        <v>12</v>
      </c>
      <c r="O29214" s="53" t="str">
        <f ca="1"/>
        <v>1979-12</v>
      </c>
    </row>
    <row r="29215" spans="12:15" x14ac:dyDescent="0.4">
      <c r="L29215" s="56">
        <f ca="1"/>
        <v>29214</v>
      </c>
      <c r="M29215" s="53">
        <f ca="1"/>
        <v>1979</v>
      </c>
      <c r="N29215" s="53">
        <f ca="1"/>
        <v>12</v>
      </c>
      <c r="O29215" s="53" t="str">
        <f ca="1"/>
        <v>1979-12</v>
      </c>
    </row>
    <row r="29216" spans="12:15" x14ac:dyDescent="0.4">
      <c r="L29216" s="56">
        <f ca="1"/>
        <v>29215</v>
      </c>
      <c r="M29216" s="53">
        <f ca="1"/>
        <v>1979</v>
      </c>
      <c r="N29216" s="53">
        <f ca="1"/>
        <v>12</v>
      </c>
      <c r="O29216" s="53" t="str">
        <f ca="1"/>
        <v>1979-12</v>
      </c>
    </row>
    <row r="29217" spans="12:15" x14ac:dyDescent="0.4">
      <c r="L29217" s="56">
        <f ca="1"/>
        <v>29216</v>
      </c>
      <c r="M29217" s="53">
        <f ca="1"/>
        <v>1979</v>
      </c>
      <c r="N29217" s="53">
        <f ca="1"/>
        <v>12</v>
      </c>
      <c r="O29217" s="53" t="str">
        <f ca="1"/>
        <v>1979-12</v>
      </c>
    </row>
    <row r="29218" spans="12:15" x14ac:dyDescent="0.4">
      <c r="L29218" s="56">
        <f ca="1"/>
        <v>29217</v>
      </c>
      <c r="M29218" s="53">
        <f ca="1"/>
        <v>1979</v>
      </c>
      <c r="N29218" s="53">
        <f ca="1"/>
        <v>12</v>
      </c>
      <c r="O29218" s="53" t="str">
        <f ca="1"/>
        <v>1979-12</v>
      </c>
    </row>
    <row r="29219" spans="12:15" x14ac:dyDescent="0.4">
      <c r="L29219" s="56">
        <f ca="1"/>
        <v>29218</v>
      </c>
      <c r="M29219" s="53">
        <f ca="1"/>
        <v>1979</v>
      </c>
      <c r="N29219" s="53">
        <f ca="1"/>
        <v>12</v>
      </c>
      <c r="O29219" s="53" t="str">
        <f ca="1"/>
        <v>1979-12</v>
      </c>
    </row>
    <row r="29220" spans="12:15" x14ac:dyDescent="0.4">
      <c r="L29220" s="56">
        <f ca="1"/>
        <v>29219</v>
      </c>
      <c r="M29220" s="53">
        <f ca="1"/>
        <v>1979</v>
      </c>
      <c r="N29220" s="53">
        <f ca="1"/>
        <v>12</v>
      </c>
      <c r="O29220" s="53" t="str">
        <f ca="1"/>
        <v>1979-12</v>
      </c>
    </row>
    <row r="29221" spans="12:15" x14ac:dyDescent="0.4">
      <c r="L29221" s="56">
        <f ca="1"/>
        <v>29220</v>
      </c>
      <c r="M29221" s="53">
        <f ca="1"/>
        <v>1979</v>
      </c>
      <c r="N29221" s="53">
        <f ca="1"/>
        <v>12</v>
      </c>
      <c r="O29221" s="53" t="str">
        <f ca="1"/>
        <v>1979-12</v>
      </c>
    </row>
    <row r="29222" spans="12:15" x14ac:dyDescent="0.4">
      <c r="L29222" s="56">
        <f ca="1"/>
        <v>29221</v>
      </c>
      <c r="M29222" s="53">
        <f ca="1"/>
        <v>1980</v>
      </c>
      <c r="N29222" s="53">
        <f ca="1"/>
        <v>1</v>
      </c>
      <c r="O29222" s="53" t="str">
        <f ca="1"/>
        <v>1980-01</v>
      </c>
    </row>
    <row r="29223" spans="12:15" x14ac:dyDescent="0.4">
      <c r="L29223" s="56">
        <f ca="1"/>
        <v>29222</v>
      </c>
      <c r="M29223" s="53">
        <f ca="1"/>
        <v>1980</v>
      </c>
      <c r="N29223" s="53">
        <f ca="1"/>
        <v>1</v>
      </c>
      <c r="O29223" s="53" t="str">
        <f ca="1"/>
        <v>1980-01</v>
      </c>
    </row>
    <row r="29224" spans="12:15" x14ac:dyDescent="0.4">
      <c r="L29224" s="56">
        <f ca="1"/>
        <v>29223</v>
      </c>
      <c r="M29224" s="53">
        <f ca="1"/>
        <v>1980</v>
      </c>
      <c r="N29224" s="53">
        <f ca="1"/>
        <v>1</v>
      </c>
      <c r="O29224" s="53" t="str">
        <f ca="1"/>
        <v>1980-01</v>
      </c>
    </row>
    <row r="29225" spans="12:15" x14ac:dyDescent="0.4">
      <c r="L29225" s="56">
        <f ca="1"/>
        <v>29224</v>
      </c>
      <c r="M29225" s="53">
        <f ca="1"/>
        <v>1980</v>
      </c>
      <c r="N29225" s="53">
        <f ca="1"/>
        <v>1</v>
      </c>
      <c r="O29225" s="53" t="str">
        <f ca="1"/>
        <v>1980-01</v>
      </c>
    </row>
    <row r="29226" spans="12:15" x14ac:dyDescent="0.4">
      <c r="L29226" s="56">
        <f ca="1"/>
        <v>29225</v>
      </c>
      <c r="M29226" s="53">
        <f ca="1"/>
        <v>1980</v>
      </c>
      <c r="N29226" s="53">
        <f ca="1"/>
        <v>1</v>
      </c>
      <c r="O29226" s="53" t="str">
        <f ca="1"/>
        <v>1980-01</v>
      </c>
    </row>
    <row r="29227" spans="12:15" x14ac:dyDescent="0.4">
      <c r="L29227" s="56">
        <f ca="1"/>
        <v>29226</v>
      </c>
      <c r="M29227" s="53">
        <f ca="1"/>
        <v>1980</v>
      </c>
      <c r="N29227" s="53">
        <f ca="1"/>
        <v>1</v>
      </c>
      <c r="O29227" s="53" t="str">
        <f ca="1"/>
        <v>1980-01</v>
      </c>
    </row>
    <row r="29228" spans="12:15" x14ac:dyDescent="0.4">
      <c r="L29228" s="56">
        <f ca="1"/>
        <v>29227</v>
      </c>
      <c r="M29228" s="53">
        <f ca="1"/>
        <v>1980</v>
      </c>
      <c r="N29228" s="53">
        <f ca="1"/>
        <v>1</v>
      </c>
      <c r="O29228" s="53" t="str">
        <f ca="1"/>
        <v>1980-01</v>
      </c>
    </row>
    <row r="29229" spans="12:15" x14ac:dyDescent="0.4">
      <c r="L29229" s="56">
        <f ca="1"/>
        <v>29228</v>
      </c>
      <c r="M29229" s="53">
        <f ca="1"/>
        <v>1980</v>
      </c>
      <c r="N29229" s="53">
        <f ca="1"/>
        <v>1</v>
      </c>
      <c r="O29229" s="53" t="str">
        <f ca="1"/>
        <v>1980-01</v>
      </c>
    </row>
    <row r="29230" spans="12:15" x14ac:dyDescent="0.4">
      <c r="L29230" s="56">
        <f ca="1"/>
        <v>29229</v>
      </c>
      <c r="M29230" s="53">
        <f ca="1"/>
        <v>1980</v>
      </c>
      <c r="N29230" s="53">
        <f ca="1"/>
        <v>1</v>
      </c>
      <c r="O29230" s="53" t="str">
        <f ca="1"/>
        <v>1980-01</v>
      </c>
    </row>
    <row r="29231" spans="12:15" x14ac:dyDescent="0.4">
      <c r="L29231" s="56">
        <f ca="1"/>
        <v>29230</v>
      </c>
      <c r="M29231" s="53">
        <f ca="1"/>
        <v>1980</v>
      </c>
      <c r="N29231" s="53">
        <f ca="1"/>
        <v>1</v>
      </c>
      <c r="O29231" s="53" t="str">
        <f ca="1"/>
        <v>1980-01</v>
      </c>
    </row>
    <row r="29232" spans="12:15" x14ac:dyDescent="0.4">
      <c r="L29232" s="56">
        <f ca="1"/>
        <v>29231</v>
      </c>
      <c r="M29232" s="53">
        <f ca="1"/>
        <v>1980</v>
      </c>
      <c r="N29232" s="53">
        <f ca="1"/>
        <v>1</v>
      </c>
      <c r="O29232" s="53" t="str">
        <f ca="1"/>
        <v>1980-01</v>
      </c>
    </row>
    <row r="29233" spans="12:15" x14ac:dyDescent="0.4">
      <c r="L29233" s="56">
        <f ca="1"/>
        <v>29232</v>
      </c>
      <c r="M29233" s="53">
        <f ca="1"/>
        <v>1980</v>
      </c>
      <c r="N29233" s="53">
        <f ca="1"/>
        <v>1</v>
      </c>
      <c r="O29233" s="53" t="str">
        <f ca="1"/>
        <v>1980-01</v>
      </c>
    </row>
    <row r="29234" spans="12:15" x14ac:dyDescent="0.4">
      <c r="L29234" s="56">
        <f ca="1"/>
        <v>29233</v>
      </c>
      <c r="M29234" s="53">
        <f ca="1"/>
        <v>1980</v>
      </c>
      <c r="N29234" s="53">
        <f ca="1"/>
        <v>1</v>
      </c>
      <c r="O29234" s="53" t="str">
        <f ca="1"/>
        <v>1980-01</v>
      </c>
    </row>
    <row r="29235" spans="12:15" x14ac:dyDescent="0.4">
      <c r="L29235" s="56">
        <f ca="1"/>
        <v>29234</v>
      </c>
      <c r="M29235" s="53">
        <f ca="1"/>
        <v>1980</v>
      </c>
      <c r="N29235" s="53">
        <f ca="1"/>
        <v>1</v>
      </c>
      <c r="O29235" s="53" t="str">
        <f ca="1"/>
        <v>1980-01</v>
      </c>
    </row>
    <row r="29236" spans="12:15" x14ac:dyDescent="0.4">
      <c r="L29236" s="56">
        <f ca="1"/>
        <v>29235</v>
      </c>
      <c r="M29236" s="53">
        <f ca="1"/>
        <v>1980</v>
      </c>
      <c r="N29236" s="53">
        <f ca="1"/>
        <v>1</v>
      </c>
      <c r="O29236" s="53" t="str">
        <f ca="1"/>
        <v>1980-01</v>
      </c>
    </row>
    <row r="29237" spans="12:15" x14ac:dyDescent="0.4">
      <c r="L29237" s="56">
        <f ca="1"/>
        <v>29236</v>
      </c>
      <c r="M29237" s="53">
        <f ca="1"/>
        <v>1980</v>
      </c>
      <c r="N29237" s="53">
        <f ca="1"/>
        <v>1</v>
      </c>
      <c r="O29237" s="53" t="str">
        <f ca="1"/>
        <v>1980-01</v>
      </c>
    </row>
    <row r="29238" spans="12:15" x14ac:dyDescent="0.4">
      <c r="L29238" s="56">
        <f ca="1"/>
        <v>29237</v>
      </c>
      <c r="M29238" s="53">
        <f ca="1"/>
        <v>1980</v>
      </c>
      <c r="N29238" s="53">
        <f ca="1"/>
        <v>1</v>
      </c>
      <c r="O29238" s="53" t="str">
        <f ca="1"/>
        <v>1980-01</v>
      </c>
    </row>
    <row r="29239" spans="12:15" x14ac:dyDescent="0.4">
      <c r="L29239" s="56">
        <f ca="1"/>
        <v>29238</v>
      </c>
      <c r="M29239" s="53">
        <f ca="1"/>
        <v>1980</v>
      </c>
      <c r="N29239" s="53">
        <f ca="1"/>
        <v>1</v>
      </c>
      <c r="O29239" s="53" t="str">
        <f ca="1"/>
        <v>1980-01</v>
      </c>
    </row>
    <row r="29240" spans="12:15" x14ac:dyDescent="0.4">
      <c r="L29240" s="56">
        <f ca="1"/>
        <v>29239</v>
      </c>
      <c r="M29240" s="53">
        <f ca="1"/>
        <v>1980</v>
      </c>
      <c r="N29240" s="53">
        <f ca="1"/>
        <v>1</v>
      </c>
      <c r="O29240" s="53" t="str">
        <f ca="1"/>
        <v>1980-01</v>
      </c>
    </row>
    <row r="29241" spans="12:15" x14ac:dyDescent="0.4">
      <c r="L29241" s="56">
        <f ca="1"/>
        <v>29240</v>
      </c>
      <c r="M29241" s="53">
        <f ca="1"/>
        <v>1980</v>
      </c>
      <c r="N29241" s="53">
        <f ca="1"/>
        <v>1</v>
      </c>
      <c r="O29241" s="53" t="str">
        <f ca="1"/>
        <v>1980-01</v>
      </c>
    </row>
    <row r="29242" spans="12:15" x14ac:dyDescent="0.4">
      <c r="L29242" s="56">
        <f ca="1"/>
        <v>29241</v>
      </c>
      <c r="M29242" s="53">
        <f ca="1"/>
        <v>1980</v>
      </c>
      <c r="N29242" s="53">
        <f ca="1"/>
        <v>1</v>
      </c>
      <c r="O29242" s="53" t="str">
        <f ca="1"/>
        <v>1980-01</v>
      </c>
    </row>
    <row r="29243" spans="12:15" x14ac:dyDescent="0.4">
      <c r="L29243" s="56">
        <f ca="1"/>
        <v>29242</v>
      </c>
      <c r="M29243" s="53">
        <f ca="1"/>
        <v>1980</v>
      </c>
      <c r="N29243" s="53">
        <f ca="1"/>
        <v>1</v>
      </c>
      <c r="O29243" s="53" t="str">
        <f ca="1"/>
        <v>1980-01</v>
      </c>
    </row>
    <row r="29244" spans="12:15" x14ac:dyDescent="0.4">
      <c r="L29244" s="56">
        <f ca="1"/>
        <v>29243</v>
      </c>
      <c r="M29244" s="53">
        <f ca="1"/>
        <v>1980</v>
      </c>
      <c r="N29244" s="53">
        <f ca="1"/>
        <v>1</v>
      </c>
      <c r="O29244" s="53" t="str">
        <f ca="1"/>
        <v>1980-01</v>
      </c>
    </row>
    <row r="29245" spans="12:15" x14ac:dyDescent="0.4">
      <c r="L29245" s="56">
        <f ca="1"/>
        <v>29244</v>
      </c>
      <c r="M29245" s="53">
        <f ca="1"/>
        <v>1980</v>
      </c>
      <c r="N29245" s="53">
        <f ca="1"/>
        <v>1</v>
      </c>
      <c r="O29245" s="53" t="str">
        <f ca="1"/>
        <v>1980-01</v>
      </c>
    </row>
    <row r="29246" spans="12:15" x14ac:dyDescent="0.4">
      <c r="L29246" s="56">
        <f ca="1"/>
        <v>29245</v>
      </c>
      <c r="M29246" s="53">
        <f ca="1"/>
        <v>1980</v>
      </c>
      <c r="N29246" s="53">
        <f ca="1"/>
        <v>1</v>
      </c>
      <c r="O29246" s="53" t="str">
        <f ca="1"/>
        <v>1980-01</v>
      </c>
    </row>
    <row r="29247" spans="12:15" x14ac:dyDescent="0.4">
      <c r="L29247" s="56">
        <f ca="1"/>
        <v>29246</v>
      </c>
      <c r="M29247" s="53">
        <f ca="1"/>
        <v>1980</v>
      </c>
      <c r="N29247" s="53">
        <f ca="1"/>
        <v>1</v>
      </c>
      <c r="O29247" s="53" t="str">
        <f ca="1"/>
        <v>1980-01</v>
      </c>
    </row>
    <row r="29248" spans="12:15" x14ac:dyDescent="0.4">
      <c r="L29248" s="56">
        <f ca="1"/>
        <v>29247</v>
      </c>
      <c r="M29248" s="53">
        <f ca="1"/>
        <v>1980</v>
      </c>
      <c r="N29248" s="53">
        <f ca="1"/>
        <v>1</v>
      </c>
      <c r="O29248" s="53" t="str">
        <f ca="1"/>
        <v>1980-01</v>
      </c>
    </row>
    <row r="29249" spans="12:15" x14ac:dyDescent="0.4">
      <c r="L29249" s="56">
        <f ca="1"/>
        <v>29248</v>
      </c>
      <c r="M29249" s="53">
        <f ca="1"/>
        <v>1980</v>
      </c>
      <c r="N29249" s="53">
        <f ca="1"/>
        <v>1</v>
      </c>
      <c r="O29249" s="53" t="str">
        <f ca="1"/>
        <v>1980-01</v>
      </c>
    </row>
    <row r="29250" spans="12:15" x14ac:dyDescent="0.4">
      <c r="L29250" s="56">
        <f ca="1"/>
        <v>29249</v>
      </c>
      <c r="M29250" s="53">
        <f ca="1"/>
        <v>1980</v>
      </c>
      <c r="N29250" s="53">
        <f ca="1"/>
        <v>1</v>
      </c>
      <c r="O29250" s="53" t="str">
        <f ca="1"/>
        <v>1980-01</v>
      </c>
    </row>
    <row r="29251" spans="12:15" x14ac:dyDescent="0.4">
      <c r="L29251" s="56">
        <f ca="1"/>
        <v>29250</v>
      </c>
      <c r="M29251" s="53">
        <f ca="1"/>
        <v>1980</v>
      </c>
      <c r="N29251" s="53">
        <f ca="1"/>
        <v>1</v>
      </c>
      <c r="O29251" s="53" t="str">
        <f ca="1"/>
        <v>1980-01</v>
      </c>
    </row>
    <row r="29252" spans="12:15" x14ac:dyDescent="0.4">
      <c r="L29252" s="56">
        <f ca="1"/>
        <v>29251</v>
      </c>
      <c r="M29252" s="53">
        <f ca="1"/>
        <v>1980</v>
      </c>
      <c r="N29252" s="53">
        <f ca="1"/>
        <v>1</v>
      </c>
      <c r="O29252" s="53" t="str">
        <f ca="1"/>
        <v>1980-01</v>
      </c>
    </row>
    <row r="29253" spans="12:15" x14ac:dyDescent="0.4">
      <c r="L29253" s="56">
        <f ca="1"/>
        <v>29252</v>
      </c>
      <c r="M29253" s="53">
        <f ca="1"/>
        <v>1980</v>
      </c>
      <c r="N29253" s="53">
        <f ca="1"/>
        <v>2</v>
      </c>
      <c r="O29253" s="53" t="str">
        <f ca="1"/>
        <v>1980-02</v>
      </c>
    </row>
    <row r="29254" spans="12:15" x14ac:dyDescent="0.4">
      <c r="L29254" s="56">
        <f ca="1"/>
        <v>29253</v>
      </c>
      <c r="M29254" s="53">
        <f ca="1"/>
        <v>1980</v>
      </c>
      <c r="N29254" s="53">
        <f ca="1"/>
        <v>2</v>
      </c>
      <c r="O29254" s="53" t="str">
        <f ca="1"/>
        <v>1980-02</v>
      </c>
    </row>
    <row r="29255" spans="12:15" x14ac:dyDescent="0.4">
      <c r="L29255" s="56">
        <f ca="1"/>
        <v>29254</v>
      </c>
      <c r="M29255" s="53">
        <f ca="1"/>
        <v>1980</v>
      </c>
      <c r="N29255" s="53">
        <f ca="1"/>
        <v>2</v>
      </c>
      <c r="O29255" s="53" t="str">
        <f ca="1"/>
        <v>1980-02</v>
      </c>
    </row>
    <row r="29256" spans="12:15" x14ac:dyDescent="0.4">
      <c r="L29256" s="56">
        <f ca="1"/>
        <v>29255</v>
      </c>
      <c r="M29256" s="53">
        <f ca="1"/>
        <v>1980</v>
      </c>
      <c r="N29256" s="53">
        <f ca="1"/>
        <v>2</v>
      </c>
      <c r="O29256" s="53" t="str">
        <f ca="1"/>
        <v>1980-02</v>
      </c>
    </row>
    <row r="29257" spans="12:15" x14ac:dyDescent="0.4">
      <c r="L29257" s="56">
        <f ca="1"/>
        <v>29256</v>
      </c>
      <c r="M29257" s="53">
        <f ca="1"/>
        <v>1980</v>
      </c>
      <c r="N29257" s="53">
        <f ca="1"/>
        <v>2</v>
      </c>
      <c r="O29257" s="53" t="str">
        <f ca="1"/>
        <v>1980-02</v>
      </c>
    </row>
    <row r="29258" spans="12:15" x14ac:dyDescent="0.4">
      <c r="L29258" s="56">
        <f ca="1"/>
        <v>29257</v>
      </c>
      <c r="M29258" s="53">
        <f ca="1"/>
        <v>1980</v>
      </c>
      <c r="N29258" s="53">
        <f ca="1"/>
        <v>2</v>
      </c>
      <c r="O29258" s="53" t="str">
        <f ca="1"/>
        <v>1980-02</v>
      </c>
    </row>
    <row r="29259" spans="12:15" x14ac:dyDescent="0.4">
      <c r="L29259" s="56">
        <f ca="1"/>
        <v>29258</v>
      </c>
      <c r="M29259" s="53">
        <f ca="1"/>
        <v>1980</v>
      </c>
      <c r="N29259" s="53">
        <f ca="1"/>
        <v>2</v>
      </c>
      <c r="O29259" s="53" t="str">
        <f ca="1"/>
        <v>1980-02</v>
      </c>
    </row>
    <row r="29260" spans="12:15" x14ac:dyDescent="0.4">
      <c r="L29260" s="56">
        <f ca="1"/>
        <v>29259</v>
      </c>
      <c r="M29260" s="53">
        <f ca="1"/>
        <v>1980</v>
      </c>
      <c r="N29260" s="53">
        <f ca="1"/>
        <v>2</v>
      </c>
      <c r="O29260" s="53" t="str">
        <f ca="1"/>
        <v>1980-02</v>
      </c>
    </row>
    <row r="29261" spans="12:15" x14ac:dyDescent="0.4">
      <c r="L29261" s="56">
        <f ca="1"/>
        <v>29260</v>
      </c>
      <c r="M29261" s="53">
        <f ca="1"/>
        <v>1980</v>
      </c>
      <c r="N29261" s="53">
        <f ca="1"/>
        <v>2</v>
      </c>
      <c r="O29261" s="53" t="str">
        <f ca="1"/>
        <v>1980-02</v>
      </c>
    </row>
    <row r="29262" spans="12:15" x14ac:dyDescent="0.4">
      <c r="L29262" s="56">
        <f ca="1"/>
        <v>29261</v>
      </c>
      <c r="M29262" s="53">
        <f ca="1"/>
        <v>1980</v>
      </c>
      <c r="N29262" s="53">
        <f ca="1"/>
        <v>2</v>
      </c>
      <c r="O29262" s="53" t="str">
        <f ca="1"/>
        <v>1980-02</v>
      </c>
    </row>
    <row r="29263" spans="12:15" x14ac:dyDescent="0.4">
      <c r="L29263" s="56">
        <f ca="1"/>
        <v>29262</v>
      </c>
      <c r="M29263" s="53">
        <f ca="1"/>
        <v>1980</v>
      </c>
      <c r="N29263" s="53">
        <f ca="1"/>
        <v>2</v>
      </c>
      <c r="O29263" s="53" t="str">
        <f ca="1"/>
        <v>1980-02</v>
      </c>
    </row>
    <row r="29264" spans="12:15" x14ac:dyDescent="0.4">
      <c r="L29264" s="56">
        <f ca="1"/>
        <v>29263</v>
      </c>
      <c r="M29264" s="53">
        <f ca="1"/>
        <v>1980</v>
      </c>
      <c r="N29264" s="53">
        <f ca="1"/>
        <v>2</v>
      </c>
      <c r="O29264" s="53" t="str">
        <f ca="1"/>
        <v>1980-02</v>
      </c>
    </row>
    <row r="29265" spans="12:15" x14ac:dyDescent="0.4">
      <c r="L29265" s="56">
        <f ca="1"/>
        <v>29264</v>
      </c>
      <c r="M29265" s="53">
        <f ca="1"/>
        <v>1980</v>
      </c>
      <c r="N29265" s="53">
        <f ca="1"/>
        <v>2</v>
      </c>
      <c r="O29265" s="53" t="str">
        <f ca="1"/>
        <v>1980-02</v>
      </c>
    </row>
    <row r="29266" spans="12:15" x14ac:dyDescent="0.4">
      <c r="L29266" s="56">
        <f ca="1"/>
        <v>29265</v>
      </c>
      <c r="M29266" s="53">
        <f ca="1"/>
        <v>1980</v>
      </c>
      <c r="N29266" s="53">
        <f ca="1"/>
        <v>2</v>
      </c>
      <c r="O29266" s="53" t="str">
        <f ca="1"/>
        <v>1980-02</v>
      </c>
    </row>
    <row r="29267" spans="12:15" x14ac:dyDescent="0.4">
      <c r="L29267" s="56">
        <f ca="1"/>
        <v>29266</v>
      </c>
      <c r="M29267" s="53">
        <f ca="1"/>
        <v>1980</v>
      </c>
      <c r="N29267" s="53">
        <f ca="1"/>
        <v>2</v>
      </c>
      <c r="O29267" s="53" t="str">
        <f ca="1"/>
        <v>1980-02</v>
      </c>
    </row>
    <row r="29268" spans="12:15" x14ac:dyDescent="0.4">
      <c r="L29268" s="56">
        <f ca="1"/>
        <v>29267</v>
      </c>
      <c r="M29268" s="53">
        <f ca="1"/>
        <v>1980</v>
      </c>
      <c r="N29268" s="53">
        <f ca="1"/>
        <v>2</v>
      </c>
      <c r="O29268" s="53" t="str">
        <f ca="1"/>
        <v>1980-02</v>
      </c>
    </row>
    <row r="29269" spans="12:15" x14ac:dyDescent="0.4">
      <c r="L29269" s="56">
        <f ca="1"/>
        <v>29268</v>
      </c>
      <c r="M29269" s="53">
        <f ca="1"/>
        <v>1980</v>
      </c>
      <c r="N29269" s="53">
        <f ca="1"/>
        <v>2</v>
      </c>
      <c r="O29269" s="53" t="str">
        <f ca="1"/>
        <v>1980-02</v>
      </c>
    </row>
    <row r="29270" spans="12:15" x14ac:dyDescent="0.4">
      <c r="L29270" s="56">
        <f ca="1"/>
        <v>29269</v>
      </c>
      <c r="M29270" s="53">
        <f ca="1"/>
        <v>1980</v>
      </c>
      <c r="N29270" s="53">
        <f ca="1"/>
        <v>2</v>
      </c>
      <c r="O29270" s="53" t="str">
        <f ca="1"/>
        <v>1980-02</v>
      </c>
    </row>
    <row r="29271" spans="12:15" x14ac:dyDescent="0.4">
      <c r="L29271" s="56">
        <f ca="1"/>
        <v>29270</v>
      </c>
      <c r="M29271" s="53">
        <f ca="1"/>
        <v>1980</v>
      </c>
      <c r="N29271" s="53">
        <f ca="1"/>
        <v>2</v>
      </c>
      <c r="O29271" s="53" t="str">
        <f ca="1"/>
        <v>1980-02</v>
      </c>
    </row>
    <row r="29272" spans="12:15" x14ac:dyDescent="0.4">
      <c r="L29272" s="56">
        <f ca="1"/>
        <v>29271</v>
      </c>
      <c r="M29272" s="53">
        <f ca="1"/>
        <v>1980</v>
      </c>
      <c r="N29272" s="53">
        <f ca="1"/>
        <v>2</v>
      </c>
      <c r="O29272" s="53" t="str">
        <f ca="1"/>
        <v>1980-02</v>
      </c>
    </row>
    <row r="29273" spans="12:15" x14ac:dyDescent="0.4">
      <c r="L29273" s="56">
        <f ca="1"/>
        <v>29272</v>
      </c>
      <c r="M29273" s="53">
        <f ca="1"/>
        <v>1980</v>
      </c>
      <c r="N29273" s="53">
        <f ca="1"/>
        <v>2</v>
      </c>
      <c r="O29273" s="53" t="str">
        <f ca="1"/>
        <v>1980-02</v>
      </c>
    </row>
    <row r="29274" spans="12:15" x14ac:dyDescent="0.4">
      <c r="L29274" s="56">
        <f ca="1"/>
        <v>29273</v>
      </c>
      <c r="M29274" s="53">
        <f ca="1"/>
        <v>1980</v>
      </c>
      <c r="N29274" s="53">
        <f ca="1"/>
        <v>2</v>
      </c>
      <c r="O29274" s="53" t="str">
        <f ca="1"/>
        <v>1980-02</v>
      </c>
    </row>
    <row r="29275" spans="12:15" x14ac:dyDescent="0.4">
      <c r="L29275" s="56">
        <f ca="1"/>
        <v>29274</v>
      </c>
      <c r="M29275" s="53">
        <f ca="1"/>
        <v>1980</v>
      </c>
      <c r="N29275" s="53">
        <f ca="1"/>
        <v>2</v>
      </c>
      <c r="O29275" s="53" t="str">
        <f ca="1"/>
        <v>1980-02</v>
      </c>
    </row>
    <row r="29276" spans="12:15" x14ac:dyDescent="0.4">
      <c r="L29276" s="56">
        <f ca="1"/>
        <v>29275</v>
      </c>
      <c r="M29276" s="53">
        <f ca="1"/>
        <v>1980</v>
      </c>
      <c r="N29276" s="53">
        <f ca="1"/>
        <v>2</v>
      </c>
      <c r="O29276" s="53" t="str">
        <f ca="1"/>
        <v>1980-02</v>
      </c>
    </row>
    <row r="29277" spans="12:15" x14ac:dyDescent="0.4">
      <c r="L29277" s="56">
        <f ca="1"/>
        <v>29276</v>
      </c>
      <c r="M29277" s="53">
        <f ca="1"/>
        <v>1980</v>
      </c>
      <c r="N29277" s="53">
        <f ca="1"/>
        <v>2</v>
      </c>
      <c r="O29277" s="53" t="str">
        <f ca="1"/>
        <v>1980-02</v>
      </c>
    </row>
    <row r="29278" spans="12:15" x14ac:dyDescent="0.4">
      <c r="L29278" s="56">
        <f ca="1"/>
        <v>29277</v>
      </c>
      <c r="M29278" s="53">
        <f ca="1"/>
        <v>1980</v>
      </c>
      <c r="N29278" s="53">
        <f ca="1"/>
        <v>2</v>
      </c>
      <c r="O29278" s="53" t="str">
        <f ca="1"/>
        <v>1980-02</v>
      </c>
    </row>
    <row r="29279" spans="12:15" x14ac:dyDescent="0.4">
      <c r="L29279" s="56">
        <f ca="1"/>
        <v>29278</v>
      </c>
      <c r="M29279" s="53">
        <f ca="1"/>
        <v>1980</v>
      </c>
      <c r="N29279" s="53">
        <f ca="1"/>
        <v>2</v>
      </c>
      <c r="O29279" s="53" t="str">
        <f ca="1"/>
        <v>1980-02</v>
      </c>
    </row>
    <row r="29280" spans="12:15" x14ac:dyDescent="0.4">
      <c r="L29280" s="56">
        <f ca="1"/>
        <v>29279</v>
      </c>
      <c r="M29280" s="53">
        <f ca="1"/>
        <v>1980</v>
      </c>
      <c r="N29280" s="53">
        <f ca="1"/>
        <v>2</v>
      </c>
      <c r="O29280" s="53" t="str">
        <f ca="1"/>
        <v>1980-02</v>
      </c>
    </row>
    <row r="29281" spans="12:15" x14ac:dyDescent="0.4">
      <c r="L29281" s="56">
        <f ca="1"/>
        <v>29280</v>
      </c>
      <c r="M29281" s="53">
        <f ca="1"/>
        <v>1980</v>
      </c>
      <c r="N29281" s="53">
        <f ca="1"/>
        <v>2</v>
      </c>
      <c r="O29281" s="53" t="str">
        <f ca="1"/>
        <v>1980-02</v>
      </c>
    </row>
    <row r="29282" spans="12:15" x14ac:dyDescent="0.4">
      <c r="L29282" s="56">
        <f ca="1"/>
        <v>29281</v>
      </c>
      <c r="M29282" s="53">
        <f ca="1"/>
        <v>1980</v>
      </c>
      <c r="N29282" s="53">
        <f ca="1"/>
        <v>3</v>
      </c>
      <c r="O29282" s="53" t="str">
        <f ca="1"/>
        <v>1980-03</v>
      </c>
    </row>
    <row r="29283" spans="12:15" x14ac:dyDescent="0.4">
      <c r="L29283" s="56">
        <f ca="1"/>
        <v>29282</v>
      </c>
      <c r="M29283" s="53">
        <f ca="1"/>
        <v>1980</v>
      </c>
      <c r="N29283" s="53">
        <f ca="1"/>
        <v>3</v>
      </c>
      <c r="O29283" s="53" t="str">
        <f ca="1"/>
        <v>1980-03</v>
      </c>
    </row>
    <row r="29284" spans="12:15" x14ac:dyDescent="0.4">
      <c r="L29284" s="56">
        <f ca="1"/>
        <v>29283</v>
      </c>
      <c r="M29284" s="53">
        <f ca="1"/>
        <v>1980</v>
      </c>
      <c r="N29284" s="53">
        <f ca="1"/>
        <v>3</v>
      </c>
      <c r="O29284" s="53" t="str">
        <f ca="1"/>
        <v>1980-03</v>
      </c>
    </row>
    <row r="29285" spans="12:15" x14ac:dyDescent="0.4">
      <c r="L29285" s="56">
        <f ca="1"/>
        <v>29284</v>
      </c>
      <c r="M29285" s="53">
        <f ca="1"/>
        <v>1980</v>
      </c>
      <c r="N29285" s="53">
        <f ca="1"/>
        <v>3</v>
      </c>
      <c r="O29285" s="53" t="str">
        <f ca="1"/>
        <v>1980-03</v>
      </c>
    </row>
    <row r="29286" spans="12:15" x14ac:dyDescent="0.4">
      <c r="L29286" s="56">
        <f ca="1"/>
        <v>29285</v>
      </c>
      <c r="M29286" s="53">
        <f ca="1"/>
        <v>1980</v>
      </c>
      <c r="N29286" s="53">
        <f ca="1"/>
        <v>3</v>
      </c>
      <c r="O29286" s="53" t="str">
        <f ca="1"/>
        <v>1980-03</v>
      </c>
    </row>
    <row r="29287" spans="12:15" x14ac:dyDescent="0.4">
      <c r="L29287" s="56">
        <f ca="1"/>
        <v>29286</v>
      </c>
      <c r="M29287" s="53">
        <f ca="1"/>
        <v>1980</v>
      </c>
      <c r="N29287" s="53">
        <f ca="1"/>
        <v>3</v>
      </c>
      <c r="O29287" s="53" t="str">
        <f ca="1"/>
        <v>1980-03</v>
      </c>
    </row>
    <row r="29288" spans="12:15" x14ac:dyDescent="0.4">
      <c r="L29288" s="56">
        <f ca="1"/>
        <v>29287</v>
      </c>
      <c r="M29288" s="53">
        <f ca="1"/>
        <v>1980</v>
      </c>
      <c r="N29288" s="53">
        <f ca="1"/>
        <v>3</v>
      </c>
      <c r="O29288" s="53" t="str">
        <f ca="1"/>
        <v>1980-03</v>
      </c>
    </row>
    <row r="29289" spans="12:15" x14ac:dyDescent="0.4">
      <c r="L29289" s="56">
        <f ca="1"/>
        <v>29288</v>
      </c>
      <c r="M29289" s="53">
        <f ca="1"/>
        <v>1980</v>
      </c>
      <c r="N29289" s="53">
        <f ca="1"/>
        <v>3</v>
      </c>
      <c r="O29289" s="53" t="str">
        <f ca="1"/>
        <v>1980-03</v>
      </c>
    </row>
    <row r="29290" spans="12:15" x14ac:dyDescent="0.4">
      <c r="L29290" s="56">
        <f ca="1"/>
        <v>29289</v>
      </c>
      <c r="M29290" s="53">
        <f ca="1"/>
        <v>1980</v>
      </c>
      <c r="N29290" s="53">
        <f ca="1"/>
        <v>3</v>
      </c>
      <c r="O29290" s="53" t="str">
        <f ca="1"/>
        <v>1980-03</v>
      </c>
    </row>
    <row r="29291" spans="12:15" x14ac:dyDescent="0.4">
      <c r="L29291" s="56">
        <f ca="1"/>
        <v>29290</v>
      </c>
      <c r="M29291" s="53">
        <f ca="1"/>
        <v>1980</v>
      </c>
      <c r="N29291" s="53">
        <f ca="1"/>
        <v>3</v>
      </c>
      <c r="O29291" s="53" t="str">
        <f ca="1"/>
        <v>1980-03</v>
      </c>
    </row>
    <row r="29292" spans="12:15" x14ac:dyDescent="0.4">
      <c r="L29292" s="56">
        <f ca="1"/>
        <v>29291</v>
      </c>
      <c r="M29292" s="53">
        <f ca="1"/>
        <v>1980</v>
      </c>
      <c r="N29292" s="53">
        <f ca="1"/>
        <v>3</v>
      </c>
      <c r="O29292" s="53" t="str">
        <f ca="1"/>
        <v>1980-03</v>
      </c>
    </row>
    <row r="29293" spans="12:15" x14ac:dyDescent="0.4">
      <c r="L29293" s="56">
        <f ca="1"/>
        <v>29292</v>
      </c>
      <c r="M29293" s="53">
        <f ca="1"/>
        <v>1980</v>
      </c>
      <c r="N29293" s="53">
        <f ca="1"/>
        <v>3</v>
      </c>
      <c r="O29293" s="53" t="str">
        <f ca="1"/>
        <v>1980-03</v>
      </c>
    </row>
    <row r="29294" spans="12:15" x14ac:dyDescent="0.4">
      <c r="L29294" s="56">
        <f ca="1"/>
        <v>29293</v>
      </c>
      <c r="M29294" s="53">
        <f ca="1"/>
        <v>1980</v>
      </c>
      <c r="N29294" s="53">
        <f ca="1"/>
        <v>3</v>
      </c>
      <c r="O29294" s="53" t="str">
        <f ca="1"/>
        <v>1980-03</v>
      </c>
    </row>
    <row r="29295" spans="12:15" x14ac:dyDescent="0.4">
      <c r="L29295" s="56">
        <f ca="1"/>
        <v>29294</v>
      </c>
      <c r="M29295" s="53">
        <f ca="1"/>
        <v>1980</v>
      </c>
      <c r="N29295" s="53">
        <f ca="1"/>
        <v>3</v>
      </c>
      <c r="O29295" s="53" t="str">
        <f ca="1"/>
        <v>1980-03</v>
      </c>
    </row>
    <row r="29296" spans="12:15" x14ac:dyDescent="0.4">
      <c r="L29296" s="56">
        <f ca="1"/>
        <v>29295</v>
      </c>
      <c r="M29296" s="53">
        <f ca="1"/>
        <v>1980</v>
      </c>
      <c r="N29296" s="53">
        <f ca="1"/>
        <v>3</v>
      </c>
      <c r="O29296" s="53" t="str">
        <f ca="1"/>
        <v>1980-03</v>
      </c>
    </row>
    <row r="29297" spans="12:15" x14ac:dyDescent="0.4">
      <c r="L29297" s="56">
        <f ca="1"/>
        <v>29296</v>
      </c>
      <c r="M29297" s="53">
        <f ca="1"/>
        <v>1980</v>
      </c>
      <c r="N29297" s="53">
        <f ca="1"/>
        <v>3</v>
      </c>
      <c r="O29297" s="53" t="str">
        <f ca="1"/>
        <v>1980-03</v>
      </c>
    </row>
    <row r="29298" spans="12:15" x14ac:dyDescent="0.4">
      <c r="L29298" s="56">
        <f ca="1"/>
        <v>29297</v>
      </c>
      <c r="M29298" s="53">
        <f ca="1"/>
        <v>1980</v>
      </c>
      <c r="N29298" s="53">
        <f ca="1"/>
        <v>3</v>
      </c>
      <c r="O29298" s="53" t="str">
        <f ca="1"/>
        <v>1980-03</v>
      </c>
    </row>
    <row r="29299" spans="12:15" x14ac:dyDescent="0.4">
      <c r="L29299" s="56">
        <f ca="1"/>
        <v>29298</v>
      </c>
      <c r="M29299" s="53">
        <f ca="1"/>
        <v>1980</v>
      </c>
      <c r="N29299" s="53">
        <f ca="1"/>
        <v>3</v>
      </c>
      <c r="O29299" s="53" t="str">
        <f ca="1"/>
        <v>1980-03</v>
      </c>
    </row>
    <row r="29300" spans="12:15" x14ac:dyDescent="0.4">
      <c r="L29300" s="56">
        <f ca="1"/>
        <v>29299</v>
      </c>
      <c r="M29300" s="53">
        <f ca="1"/>
        <v>1980</v>
      </c>
      <c r="N29300" s="53">
        <f ca="1"/>
        <v>3</v>
      </c>
      <c r="O29300" s="53" t="str">
        <f ca="1"/>
        <v>1980-03</v>
      </c>
    </row>
    <row r="29301" spans="12:15" x14ac:dyDescent="0.4">
      <c r="L29301" s="56">
        <f ca="1"/>
        <v>29300</v>
      </c>
      <c r="M29301" s="53">
        <f ca="1"/>
        <v>1980</v>
      </c>
      <c r="N29301" s="53">
        <f ca="1"/>
        <v>3</v>
      </c>
      <c r="O29301" s="53" t="str">
        <f ca="1"/>
        <v>1980-03</v>
      </c>
    </row>
    <row r="29302" spans="12:15" x14ac:dyDescent="0.4">
      <c r="L29302" s="56">
        <f ca="1"/>
        <v>29301</v>
      </c>
      <c r="M29302" s="53">
        <f ca="1"/>
        <v>1980</v>
      </c>
      <c r="N29302" s="53">
        <f ca="1"/>
        <v>3</v>
      </c>
      <c r="O29302" s="53" t="str">
        <f ca="1"/>
        <v>1980-03</v>
      </c>
    </row>
    <row r="29303" spans="12:15" x14ac:dyDescent="0.4">
      <c r="L29303" s="56">
        <f ca="1"/>
        <v>29302</v>
      </c>
      <c r="M29303" s="53">
        <f ca="1"/>
        <v>1980</v>
      </c>
      <c r="N29303" s="53">
        <f ca="1"/>
        <v>3</v>
      </c>
      <c r="O29303" s="53" t="str">
        <f ca="1"/>
        <v>1980-03</v>
      </c>
    </row>
    <row r="29304" spans="12:15" x14ac:dyDescent="0.4">
      <c r="L29304" s="56">
        <f ca="1"/>
        <v>29303</v>
      </c>
      <c r="M29304" s="53">
        <f ca="1"/>
        <v>1980</v>
      </c>
      <c r="N29304" s="53">
        <f ca="1"/>
        <v>3</v>
      </c>
      <c r="O29304" s="53" t="str">
        <f ca="1"/>
        <v>1980-03</v>
      </c>
    </row>
    <row r="29305" spans="12:15" x14ac:dyDescent="0.4">
      <c r="L29305" s="56">
        <f ca="1"/>
        <v>29304</v>
      </c>
      <c r="M29305" s="53">
        <f ca="1"/>
        <v>1980</v>
      </c>
      <c r="N29305" s="53">
        <f ca="1"/>
        <v>3</v>
      </c>
      <c r="O29305" s="53" t="str">
        <f ca="1"/>
        <v>1980-03</v>
      </c>
    </row>
    <row r="29306" spans="12:15" x14ac:dyDescent="0.4">
      <c r="L29306" s="56">
        <f ca="1"/>
        <v>29305</v>
      </c>
      <c r="M29306" s="53">
        <f ca="1"/>
        <v>1980</v>
      </c>
      <c r="N29306" s="53">
        <f ca="1"/>
        <v>3</v>
      </c>
      <c r="O29306" s="53" t="str">
        <f ca="1"/>
        <v>1980-03</v>
      </c>
    </row>
    <row r="29307" spans="12:15" x14ac:dyDescent="0.4">
      <c r="L29307" s="56">
        <f ca="1"/>
        <v>29306</v>
      </c>
      <c r="M29307" s="53">
        <f ca="1"/>
        <v>1980</v>
      </c>
      <c r="N29307" s="53">
        <f ca="1"/>
        <v>3</v>
      </c>
      <c r="O29307" s="53" t="str">
        <f ca="1"/>
        <v>1980-03</v>
      </c>
    </row>
    <row r="29308" spans="12:15" x14ac:dyDescent="0.4">
      <c r="L29308" s="56">
        <f ca="1"/>
        <v>29307</v>
      </c>
      <c r="M29308" s="53">
        <f ca="1"/>
        <v>1980</v>
      </c>
      <c r="N29308" s="53">
        <f ca="1"/>
        <v>3</v>
      </c>
      <c r="O29308" s="53" t="str">
        <f ca="1"/>
        <v>1980-03</v>
      </c>
    </row>
    <row r="29309" spans="12:15" x14ac:dyDescent="0.4">
      <c r="L29309" s="56">
        <f ca="1"/>
        <v>29308</v>
      </c>
      <c r="M29309" s="53">
        <f ca="1"/>
        <v>1980</v>
      </c>
      <c r="N29309" s="53">
        <f ca="1"/>
        <v>3</v>
      </c>
      <c r="O29309" s="53" t="str">
        <f ca="1"/>
        <v>1980-03</v>
      </c>
    </row>
    <row r="29310" spans="12:15" x14ac:dyDescent="0.4">
      <c r="L29310" s="56">
        <f ca="1"/>
        <v>29309</v>
      </c>
      <c r="M29310" s="53">
        <f ca="1"/>
        <v>1980</v>
      </c>
      <c r="N29310" s="53">
        <f ca="1"/>
        <v>3</v>
      </c>
      <c r="O29310" s="53" t="str">
        <f ca="1"/>
        <v>1980-03</v>
      </c>
    </row>
    <row r="29311" spans="12:15" x14ac:dyDescent="0.4">
      <c r="L29311" s="56">
        <f ca="1"/>
        <v>29310</v>
      </c>
      <c r="M29311" s="53">
        <f ca="1"/>
        <v>1980</v>
      </c>
      <c r="N29311" s="53">
        <f ca="1"/>
        <v>3</v>
      </c>
      <c r="O29311" s="53" t="str">
        <f ca="1"/>
        <v>1980-03</v>
      </c>
    </row>
    <row r="29312" spans="12:15" x14ac:dyDescent="0.4">
      <c r="L29312" s="56">
        <f ca="1"/>
        <v>29311</v>
      </c>
      <c r="M29312" s="53">
        <f ca="1"/>
        <v>1980</v>
      </c>
      <c r="N29312" s="53">
        <f ca="1"/>
        <v>3</v>
      </c>
      <c r="O29312" s="53" t="str">
        <f ca="1"/>
        <v>1980-03</v>
      </c>
    </row>
    <row r="29313" spans="12:15" x14ac:dyDescent="0.4">
      <c r="L29313" s="56">
        <f ca="1"/>
        <v>29312</v>
      </c>
      <c r="M29313" s="53">
        <f ca="1"/>
        <v>1980</v>
      </c>
      <c r="N29313" s="53">
        <f ca="1"/>
        <v>4</v>
      </c>
      <c r="O29313" s="53" t="str">
        <f ca="1"/>
        <v>1980-04</v>
      </c>
    </row>
    <row r="29314" spans="12:15" x14ac:dyDescent="0.4">
      <c r="L29314" s="56">
        <f ca="1"/>
        <v>29313</v>
      </c>
      <c r="M29314" s="53">
        <f ca="1"/>
        <v>1980</v>
      </c>
      <c r="N29314" s="53">
        <f ca="1"/>
        <v>4</v>
      </c>
      <c r="O29314" s="53" t="str">
        <f ca="1"/>
        <v>1980-04</v>
      </c>
    </row>
    <row r="29315" spans="12:15" x14ac:dyDescent="0.4">
      <c r="L29315" s="56">
        <f ca="1"/>
        <v>29314</v>
      </c>
      <c r="M29315" s="53">
        <f ca="1"/>
        <v>1980</v>
      </c>
      <c r="N29315" s="53">
        <f ca="1"/>
        <v>4</v>
      </c>
      <c r="O29315" s="53" t="str">
        <f ca="1"/>
        <v>1980-04</v>
      </c>
    </row>
    <row r="29316" spans="12:15" x14ac:dyDescent="0.4">
      <c r="L29316" s="56">
        <f ca="1"/>
        <v>29315</v>
      </c>
      <c r="M29316" s="53">
        <f ca="1"/>
        <v>1980</v>
      </c>
      <c r="N29316" s="53">
        <f ca="1"/>
        <v>4</v>
      </c>
      <c r="O29316" s="53" t="str">
        <f ca="1"/>
        <v>1980-04</v>
      </c>
    </row>
    <row r="29317" spans="12:15" x14ac:dyDescent="0.4">
      <c r="L29317" s="56">
        <f ca="1"/>
        <v>29316</v>
      </c>
      <c r="M29317" s="53">
        <f ca="1"/>
        <v>1980</v>
      </c>
      <c r="N29317" s="53">
        <f ca="1"/>
        <v>4</v>
      </c>
      <c r="O29317" s="53" t="str">
        <f ca="1"/>
        <v>1980-04</v>
      </c>
    </row>
    <row r="29318" spans="12:15" x14ac:dyDescent="0.4">
      <c r="L29318" s="56">
        <f ca="1"/>
        <v>29317</v>
      </c>
      <c r="M29318" s="53">
        <f ca="1"/>
        <v>1980</v>
      </c>
      <c r="N29318" s="53">
        <f ca="1"/>
        <v>4</v>
      </c>
      <c r="O29318" s="53" t="str">
        <f ca="1"/>
        <v>1980-04</v>
      </c>
    </row>
    <row r="29319" spans="12:15" x14ac:dyDescent="0.4">
      <c r="L29319" s="56">
        <f ca="1"/>
        <v>29318</v>
      </c>
      <c r="M29319" s="53">
        <f ca="1"/>
        <v>1980</v>
      </c>
      <c r="N29319" s="53">
        <f ca="1"/>
        <v>4</v>
      </c>
      <c r="O29319" s="53" t="str">
        <f ca="1"/>
        <v>1980-04</v>
      </c>
    </row>
    <row r="29320" spans="12:15" x14ac:dyDescent="0.4">
      <c r="L29320" s="56">
        <f ca="1"/>
        <v>29319</v>
      </c>
      <c r="M29320" s="53">
        <f ca="1"/>
        <v>1980</v>
      </c>
      <c r="N29320" s="53">
        <f ca="1"/>
        <v>4</v>
      </c>
      <c r="O29320" s="53" t="str">
        <f ca="1"/>
        <v>1980-04</v>
      </c>
    </row>
    <row r="29321" spans="12:15" x14ac:dyDescent="0.4">
      <c r="L29321" s="56">
        <f ca="1"/>
        <v>29320</v>
      </c>
      <c r="M29321" s="53">
        <f ca="1"/>
        <v>1980</v>
      </c>
      <c r="N29321" s="53">
        <f ca="1"/>
        <v>4</v>
      </c>
      <c r="O29321" s="53" t="str">
        <f ca="1"/>
        <v>1980-04</v>
      </c>
    </row>
    <row r="29322" spans="12:15" x14ac:dyDescent="0.4">
      <c r="L29322" s="56">
        <f ca="1"/>
        <v>29321</v>
      </c>
      <c r="M29322" s="53">
        <f ca="1"/>
        <v>1980</v>
      </c>
      <c r="N29322" s="53">
        <f ca="1"/>
        <v>4</v>
      </c>
      <c r="O29322" s="53" t="str">
        <f ca="1"/>
        <v>1980-04</v>
      </c>
    </row>
    <row r="29323" spans="12:15" x14ac:dyDescent="0.4">
      <c r="L29323" s="56">
        <f ca="1"/>
        <v>29322</v>
      </c>
      <c r="M29323" s="53">
        <f ca="1"/>
        <v>1980</v>
      </c>
      <c r="N29323" s="53">
        <f ca="1"/>
        <v>4</v>
      </c>
      <c r="O29323" s="53" t="str">
        <f ca="1"/>
        <v>1980-04</v>
      </c>
    </row>
    <row r="29324" spans="12:15" x14ac:dyDescent="0.4">
      <c r="L29324" s="56">
        <f ca="1"/>
        <v>29323</v>
      </c>
      <c r="M29324" s="53">
        <f ca="1"/>
        <v>1980</v>
      </c>
      <c r="N29324" s="53">
        <f ca="1"/>
        <v>4</v>
      </c>
      <c r="O29324" s="53" t="str">
        <f ca="1"/>
        <v>1980-04</v>
      </c>
    </row>
    <row r="29325" spans="12:15" x14ac:dyDescent="0.4">
      <c r="L29325" s="56">
        <f ca="1"/>
        <v>29324</v>
      </c>
      <c r="M29325" s="53">
        <f ca="1"/>
        <v>1980</v>
      </c>
      <c r="N29325" s="53">
        <f ca="1"/>
        <v>4</v>
      </c>
      <c r="O29325" s="53" t="str">
        <f ca="1"/>
        <v>1980-04</v>
      </c>
    </row>
    <row r="29326" spans="12:15" x14ac:dyDescent="0.4">
      <c r="L29326" s="56">
        <f ca="1"/>
        <v>29325</v>
      </c>
      <c r="M29326" s="53">
        <f ca="1"/>
        <v>1980</v>
      </c>
      <c r="N29326" s="53">
        <f ca="1"/>
        <v>4</v>
      </c>
      <c r="O29326" s="53" t="str">
        <f ca="1"/>
        <v>1980-04</v>
      </c>
    </row>
    <row r="29327" spans="12:15" x14ac:dyDescent="0.4">
      <c r="L29327" s="56">
        <f ca="1"/>
        <v>29326</v>
      </c>
      <c r="M29327" s="53">
        <f ca="1"/>
        <v>1980</v>
      </c>
      <c r="N29327" s="53">
        <f ca="1"/>
        <v>4</v>
      </c>
      <c r="O29327" s="53" t="str">
        <f ca="1"/>
        <v>1980-04</v>
      </c>
    </row>
    <row r="29328" spans="12:15" x14ac:dyDescent="0.4">
      <c r="L29328" s="56">
        <f ca="1"/>
        <v>29327</v>
      </c>
      <c r="M29328" s="53">
        <f ca="1"/>
        <v>1980</v>
      </c>
      <c r="N29328" s="53">
        <f ca="1"/>
        <v>4</v>
      </c>
      <c r="O29328" s="53" t="str">
        <f ca="1"/>
        <v>1980-04</v>
      </c>
    </row>
    <row r="29329" spans="12:15" x14ac:dyDescent="0.4">
      <c r="L29329" s="56">
        <f ca="1"/>
        <v>29328</v>
      </c>
      <c r="M29329" s="53">
        <f ca="1"/>
        <v>1980</v>
      </c>
      <c r="N29329" s="53">
        <f ca="1"/>
        <v>4</v>
      </c>
      <c r="O29329" s="53" t="str">
        <f ca="1"/>
        <v>1980-04</v>
      </c>
    </row>
    <row r="29330" spans="12:15" x14ac:dyDescent="0.4">
      <c r="L29330" s="56">
        <f ca="1"/>
        <v>29329</v>
      </c>
      <c r="M29330" s="53">
        <f ca="1"/>
        <v>1980</v>
      </c>
      <c r="N29330" s="53">
        <f ca="1"/>
        <v>4</v>
      </c>
      <c r="O29330" s="53" t="str">
        <f ca="1"/>
        <v>1980-04</v>
      </c>
    </row>
    <row r="29331" spans="12:15" x14ac:dyDescent="0.4">
      <c r="L29331" s="56">
        <f ca="1"/>
        <v>29330</v>
      </c>
      <c r="M29331" s="53">
        <f ca="1"/>
        <v>1980</v>
      </c>
      <c r="N29331" s="53">
        <f ca="1"/>
        <v>4</v>
      </c>
      <c r="O29331" s="53" t="str">
        <f ca="1"/>
        <v>1980-04</v>
      </c>
    </row>
    <row r="29332" spans="12:15" x14ac:dyDescent="0.4">
      <c r="L29332" s="56">
        <f ca="1"/>
        <v>29331</v>
      </c>
      <c r="M29332" s="53">
        <f ca="1"/>
        <v>1980</v>
      </c>
      <c r="N29332" s="53">
        <f ca="1"/>
        <v>4</v>
      </c>
      <c r="O29332" s="53" t="str">
        <f ca="1"/>
        <v>1980-04</v>
      </c>
    </row>
    <row r="29333" spans="12:15" x14ac:dyDescent="0.4">
      <c r="L29333" s="56">
        <f ca="1"/>
        <v>29332</v>
      </c>
      <c r="M29333" s="53">
        <f ca="1"/>
        <v>1980</v>
      </c>
      <c r="N29333" s="53">
        <f ca="1"/>
        <v>4</v>
      </c>
      <c r="O29333" s="53" t="str">
        <f ca="1"/>
        <v>1980-04</v>
      </c>
    </row>
    <row r="29334" spans="12:15" x14ac:dyDescent="0.4">
      <c r="L29334" s="56">
        <f ca="1"/>
        <v>29333</v>
      </c>
      <c r="M29334" s="53">
        <f ca="1"/>
        <v>1980</v>
      </c>
      <c r="N29334" s="53">
        <f ca="1"/>
        <v>4</v>
      </c>
      <c r="O29334" s="53" t="str">
        <f ca="1"/>
        <v>1980-04</v>
      </c>
    </row>
    <row r="29335" spans="12:15" x14ac:dyDescent="0.4">
      <c r="L29335" s="56">
        <f ca="1"/>
        <v>29334</v>
      </c>
      <c r="M29335" s="53">
        <f ca="1"/>
        <v>1980</v>
      </c>
      <c r="N29335" s="53">
        <f ca="1"/>
        <v>4</v>
      </c>
      <c r="O29335" s="53" t="str">
        <f ca="1"/>
        <v>1980-04</v>
      </c>
    </row>
    <row r="29336" spans="12:15" x14ac:dyDescent="0.4">
      <c r="L29336" s="56">
        <f ca="1"/>
        <v>29335</v>
      </c>
      <c r="M29336" s="53">
        <f ca="1"/>
        <v>1980</v>
      </c>
      <c r="N29336" s="53">
        <f ca="1"/>
        <v>4</v>
      </c>
      <c r="O29336" s="53" t="str">
        <f ca="1"/>
        <v>1980-04</v>
      </c>
    </row>
    <row r="29337" spans="12:15" x14ac:dyDescent="0.4">
      <c r="L29337" s="56">
        <f ca="1"/>
        <v>29336</v>
      </c>
      <c r="M29337" s="53">
        <f ca="1"/>
        <v>1980</v>
      </c>
      <c r="N29337" s="53">
        <f ca="1"/>
        <v>4</v>
      </c>
      <c r="O29337" s="53" t="str">
        <f ca="1"/>
        <v>1980-04</v>
      </c>
    </row>
    <row r="29338" spans="12:15" x14ac:dyDescent="0.4">
      <c r="L29338" s="56">
        <f ca="1"/>
        <v>29337</v>
      </c>
      <c r="M29338" s="53">
        <f ca="1"/>
        <v>1980</v>
      </c>
      <c r="N29338" s="53">
        <f ca="1"/>
        <v>4</v>
      </c>
      <c r="O29338" s="53" t="str">
        <f ca="1"/>
        <v>1980-04</v>
      </c>
    </row>
    <row r="29339" spans="12:15" x14ac:dyDescent="0.4">
      <c r="L29339" s="56">
        <f ca="1"/>
        <v>29338</v>
      </c>
      <c r="M29339" s="53">
        <f ca="1"/>
        <v>1980</v>
      </c>
      <c r="N29339" s="53">
        <f ca="1"/>
        <v>4</v>
      </c>
      <c r="O29339" s="53" t="str">
        <f ca="1"/>
        <v>1980-04</v>
      </c>
    </row>
    <row r="29340" spans="12:15" x14ac:dyDescent="0.4">
      <c r="L29340" s="56">
        <f ca="1"/>
        <v>29339</v>
      </c>
      <c r="M29340" s="53">
        <f ca="1"/>
        <v>1980</v>
      </c>
      <c r="N29340" s="53">
        <f ca="1"/>
        <v>4</v>
      </c>
      <c r="O29340" s="53" t="str">
        <f ca="1"/>
        <v>1980-04</v>
      </c>
    </row>
    <row r="29341" spans="12:15" x14ac:dyDescent="0.4">
      <c r="L29341" s="56">
        <f ca="1"/>
        <v>29340</v>
      </c>
      <c r="M29341" s="53">
        <f ca="1"/>
        <v>1980</v>
      </c>
      <c r="N29341" s="53">
        <f ca="1"/>
        <v>4</v>
      </c>
      <c r="O29341" s="53" t="str">
        <f ca="1"/>
        <v>1980-04</v>
      </c>
    </row>
    <row r="29342" spans="12:15" x14ac:dyDescent="0.4">
      <c r="L29342" s="56">
        <f ca="1"/>
        <v>29341</v>
      </c>
      <c r="M29342" s="53">
        <f ca="1"/>
        <v>1980</v>
      </c>
      <c r="N29342" s="53">
        <f ca="1"/>
        <v>4</v>
      </c>
      <c r="O29342" s="53" t="str">
        <f ca="1"/>
        <v>1980-04</v>
      </c>
    </row>
    <row r="29343" spans="12:15" x14ac:dyDescent="0.4">
      <c r="L29343" s="56">
        <f ca="1"/>
        <v>29342</v>
      </c>
      <c r="M29343" s="53">
        <f ca="1"/>
        <v>1980</v>
      </c>
      <c r="N29343" s="53">
        <f ca="1"/>
        <v>5</v>
      </c>
      <c r="O29343" s="53" t="str">
        <f ca="1"/>
        <v>1980-05</v>
      </c>
    </row>
    <row r="29344" spans="12:15" x14ac:dyDescent="0.4">
      <c r="L29344" s="56">
        <f ca="1"/>
        <v>29343</v>
      </c>
      <c r="M29344" s="53">
        <f ca="1"/>
        <v>1980</v>
      </c>
      <c r="N29344" s="53">
        <f ca="1"/>
        <v>5</v>
      </c>
      <c r="O29344" s="53" t="str">
        <f ca="1"/>
        <v>1980-05</v>
      </c>
    </row>
    <row r="29345" spans="12:15" x14ac:dyDescent="0.4">
      <c r="L29345" s="56">
        <f ca="1"/>
        <v>29344</v>
      </c>
      <c r="M29345" s="53">
        <f ca="1"/>
        <v>1980</v>
      </c>
      <c r="N29345" s="53">
        <f ca="1"/>
        <v>5</v>
      </c>
      <c r="O29345" s="53" t="str">
        <f ca="1"/>
        <v>1980-05</v>
      </c>
    </row>
    <row r="29346" spans="12:15" x14ac:dyDescent="0.4">
      <c r="L29346" s="56">
        <f ca="1"/>
        <v>29345</v>
      </c>
      <c r="M29346" s="53">
        <f ca="1"/>
        <v>1980</v>
      </c>
      <c r="N29346" s="53">
        <f ca="1"/>
        <v>5</v>
      </c>
      <c r="O29346" s="53" t="str">
        <f ca="1"/>
        <v>1980-05</v>
      </c>
    </row>
    <row r="29347" spans="12:15" x14ac:dyDescent="0.4">
      <c r="L29347" s="56">
        <f ca="1"/>
        <v>29346</v>
      </c>
      <c r="M29347" s="53">
        <f ca="1"/>
        <v>1980</v>
      </c>
      <c r="N29347" s="53">
        <f ca="1"/>
        <v>5</v>
      </c>
      <c r="O29347" s="53" t="str">
        <f ca="1"/>
        <v>1980-05</v>
      </c>
    </row>
    <row r="29348" spans="12:15" x14ac:dyDescent="0.4">
      <c r="L29348" s="56">
        <f ca="1"/>
        <v>29347</v>
      </c>
      <c r="M29348" s="53">
        <f ca="1"/>
        <v>1980</v>
      </c>
      <c r="N29348" s="53">
        <f ca="1"/>
        <v>5</v>
      </c>
      <c r="O29348" s="53" t="str">
        <f ca="1"/>
        <v>1980-05</v>
      </c>
    </row>
    <row r="29349" spans="12:15" x14ac:dyDescent="0.4">
      <c r="L29349" s="56">
        <f ca="1"/>
        <v>29348</v>
      </c>
      <c r="M29349" s="53">
        <f ca="1"/>
        <v>1980</v>
      </c>
      <c r="N29349" s="53">
        <f ca="1"/>
        <v>5</v>
      </c>
      <c r="O29349" s="53" t="str">
        <f ca="1"/>
        <v>1980-05</v>
      </c>
    </row>
    <row r="29350" spans="12:15" x14ac:dyDescent="0.4">
      <c r="L29350" s="56">
        <f ca="1"/>
        <v>29349</v>
      </c>
      <c r="M29350" s="53">
        <f ca="1"/>
        <v>1980</v>
      </c>
      <c r="N29350" s="53">
        <f ca="1"/>
        <v>5</v>
      </c>
      <c r="O29350" s="53" t="str">
        <f ca="1"/>
        <v>1980-05</v>
      </c>
    </row>
    <row r="29351" spans="12:15" x14ac:dyDescent="0.4">
      <c r="L29351" s="56">
        <f ca="1"/>
        <v>29350</v>
      </c>
      <c r="M29351" s="53">
        <f ca="1"/>
        <v>1980</v>
      </c>
      <c r="N29351" s="53">
        <f ca="1"/>
        <v>5</v>
      </c>
      <c r="O29351" s="53" t="str">
        <f ca="1"/>
        <v>1980-05</v>
      </c>
    </row>
    <row r="29352" spans="12:15" x14ac:dyDescent="0.4">
      <c r="L29352" s="56">
        <f ca="1"/>
        <v>29351</v>
      </c>
      <c r="M29352" s="53">
        <f ca="1"/>
        <v>1980</v>
      </c>
      <c r="N29352" s="53">
        <f ca="1"/>
        <v>5</v>
      </c>
      <c r="O29352" s="53" t="str">
        <f ca="1"/>
        <v>1980-05</v>
      </c>
    </row>
    <row r="29353" spans="12:15" x14ac:dyDescent="0.4">
      <c r="L29353" s="56">
        <f ca="1"/>
        <v>29352</v>
      </c>
      <c r="M29353" s="53">
        <f ca="1"/>
        <v>1980</v>
      </c>
      <c r="N29353" s="53">
        <f ca="1"/>
        <v>5</v>
      </c>
      <c r="O29353" s="53" t="str">
        <f ca="1"/>
        <v>1980-05</v>
      </c>
    </row>
    <row r="29354" spans="12:15" x14ac:dyDescent="0.4">
      <c r="L29354" s="56">
        <f ca="1"/>
        <v>29353</v>
      </c>
      <c r="M29354" s="53">
        <f ca="1"/>
        <v>1980</v>
      </c>
      <c r="N29354" s="53">
        <f ca="1"/>
        <v>5</v>
      </c>
      <c r="O29354" s="53" t="str">
        <f ca="1"/>
        <v>1980-05</v>
      </c>
    </row>
    <row r="29355" spans="12:15" x14ac:dyDescent="0.4">
      <c r="L29355" s="56">
        <f ca="1"/>
        <v>29354</v>
      </c>
      <c r="M29355" s="53">
        <f ca="1"/>
        <v>1980</v>
      </c>
      <c r="N29355" s="53">
        <f ca="1"/>
        <v>5</v>
      </c>
      <c r="O29355" s="53" t="str">
        <f ca="1"/>
        <v>1980-05</v>
      </c>
    </row>
    <row r="29356" spans="12:15" x14ac:dyDescent="0.4">
      <c r="L29356" s="56">
        <f ca="1"/>
        <v>29355</v>
      </c>
      <c r="M29356" s="53">
        <f ca="1"/>
        <v>1980</v>
      </c>
      <c r="N29356" s="53">
        <f ca="1"/>
        <v>5</v>
      </c>
      <c r="O29356" s="53" t="str">
        <f ca="1"/>
        <v>1980-05</v>
      </c>
    </row>
    <row r="29357" spans="12:15" x14ac:dyDescent="0.4">
      <c r="L29357" s="56">
        <f ca="1"/>
        <v>29356</v>
      </c>
      <c r="M29357" s="53">
        <f ca="1"/>
        <v>1980</v>
      </c>
      <c r="N29357" s="53">
        <f ca="1"/>
        <v>5</v>
      </c>
      <c r="O29357" s="53" t="str">
        <f ca="1"/>
        <v>1980-05</v>
      </c>
    </row>
    <row r="29358" spans="12:15" x14ac:dyDescent="0.4">
      <c r="L29358" s="56">
        <f ca="1"/>
        <v>29357</v>
      </c>
      <c r="M29358" s="53">
        <f ca="1"/>
        <v>1980</v>
      </c>
      <c r="N29358" s="53">
        <f ca="1"/>
        <v>5</v>
      </c>
      <c r="O29358" s="53" t="str">
        <f ca="1"/>
        <v>1980-05</v>
      </c>
    </row>
    <row r="29359" spans="12:15" x14ac:dyDescent="0.4">
      <c r="L29359" s="56">
        <f ca="1"/>
        <v>29358</v>
      </c>
      <c r="M29359" s="53">
        <f ca="1"/>
        <v>1980</v>
      </c>
      <c r="N29359" s="53">
        <f ca="1"/>
        <v>5</v>
      </c>
      <c r="O29359" s="53" t="str">
        <f ca="1"/>
        <v>1980-05</v>
      </c>
    </row>
    <row r="29360" spans="12:15" x14ac:dyDescent="0.4">
      <c r="L29360" s="56">
        <f ca="1"/>
        <v>29359</v>
      </c>
      <c r="M29360" s="53">
        <f ca="1"/>
        <v>1980</v>
      </c>
      <c r="N29360" s="53">
        <f ca="1"/>
        <v>5</v>
      </c>
      <c r="O29360" s="53" t="str">
        <f ca="1"/>
        <v>1980-05</v>
      </c>
    </row>
    <row r="29361" spans="12:15" x14ac:dyDescent="0.4">
      <c r="L29361" s="56">
        <f ca="1"/>
        <v>29360</v>
      </c>
      <c r="M29361" s="53">
        <f ca="1"/>
        <v>1980</v>
      </c>
      <c r="N29361" s="53">
        <f ca="1"/>
        <v>5</v>
      </c>
      <c r="O29361" s="53" t="str">
        <f ca="1"/>
        <v>1980-05</v>
      </c>
    </row>
    <row r="29362" spans="12:15" x14ac:dyDescent="0.4">
      <c r="L29362" s="56">
        <f ca="1"/>
        <v>29361</v>
      </c>
      <c r="M29362" s="53">
        <f ca="1"/>
        <v>1980</v>
      </c>
      <c r="N29362" s="53">
        <f ca="1"/>
        <v>5</v>
      </c>
      <c r="O29362" s="53" t="str">
        <f ca="1"/>
        <v>1980-05</v>
      </c>
    </row>
    <row r="29363" spans="12:15" x14ac:dyDescent="0.4">
      <c r="L29363" s="56">
        <f ca="1"/>
        <v>29362</v>
      </c>
      <c r="M29363" s="53">
        <f ca="1"/>
        <v>1980</v>
      </c>
      <c r="N29363" s="53">
        <f ca="1"/>
        <v>5</v>
      </c>
      <c r="O29363" s="53" t="str">
        <f ca="1"/>
        <v>1980-05</v>
      </c>
    </row>
    <row r="29364" spans="12:15" x14ac:dyDescent="0.4">
      <c r="L29364" s="56">
        <f ca="1"/>
        <v>29363</v>
      </c>
      <c r="M29364" s="53">
        <f ca="1"/>
        <v>1980</v>
      </c>
      <c r="N29364" s="53">
        <f ca="1"/>
        <v>5</v>
      </c>
      <c r="O29364" s="53" t="str">
        <f ca="1"/>
        <v>1980-05</v>
      </c>
    </row>
    <row r="29365" spans="12:15" x14ac:dyDescent="0.4">
      <c r="L29365" s="56">
        <f ca="1"/>
        <v>29364</v>
      </c>
      <c r="M29365" s="53">
        <f ca="1"/>
        <v>1980</v>
      </c>
      <c r="N29365" s="53">
        <f ca="1"/>
        <v>5</v>
      </c>
      <c r="O29365" s="53" t="str">
        <f ca="1"/>
        <v>1980-05</v>
      </c>
    </row>
    <row r="29366" spans="12:15" x14ac:dyDescent="0.4">
      <c r="L29366" s="56">
        <f ca="1"/>
        <v>29365</v>
      </c>
      <c r="M29366" s="53">
        <f ca="1"/>
        <v>1980</v>
      </c>
      <c r="N29366" s="53">
        <f ca="1"/>
        <v>5</v>
      </c>
      <c r="O29366" s="53" t="str">
        <f ca="1"/>
        <v>1980-05</v>
      </c>
    </row>
    <row r="29367" spans="12:15" x14ac:dyDescent="0.4">
      <c r="L29367" s="56">
        <f ca="1"/>
        <v>29366</v>
      </c>
      <c r="M29367" s="53">
        <f ca="1"/>
        <v>1980</v>
      </c>
      <c r="N29367" s="53">
        <f ca="1"/>
        <v>5</v>
      </c>
      <c r="O29367" s="53" t="str">
        <f ca="1"/>
        <v>1980-05</v>
      </c>
    </row>
    <row r="29368" spans="12:15" x14ac:dyDescent="0.4">
      <c r="L29368" s="56">
        <f ca="1"/>
        <v>29367</v>
      </c>
      <c r="M29368" s="53">
        <f ca="1"/>
        <v>1980</v>
      </c>
      <c r="N29368" s="53">
        <f ca="1"/>
        <v>5</v>
      </c>
      <c r="O29368" s="53" t="str">
        <f ca="1"/>
        <v>1980-05</v>
      </c>
    </row>
    <row r="29369" spans="12:15" x14ac:dyDescent="0.4">
      <c r="L29369" s="56">
        <f ca="1"/>
        <v>29368</v>
      </c>
      <c r="M29369" s="53">
        <f ca="1"/>
        <v>1980</v>
      </c>
      <c r="N29369" s="53">
        <f ca="1"/>
        <v>5</v>
      </c>
      <c r="O29369" s="53" t="str">
        <f ca="1"/>
        <v>1980-05</v>
      </c>
    </row>
    <row r="29370" spans="12:15" x14ac:dyDescent="0.4">
      <c r="L29370" s="56">
        <f ca="1"/>
        <v>29369</v>
      </c>
      <c r="M29370" s="53">
        <f ca="1"/>
        <v>1980</v>
      </c>
      <c r="N29370" s="53">
        <f ca="1"/>
        <v>5</v>
      </c>
      <c r="O29370" s="53" t="str">
        <f ca="1"/>
        <v>1980-05</v>
      </c>
    </row>
    <row r="29371" spans="12:15" x14ac:dyDescent="0.4">
      <c r="L29371" s="56">
        <f ca="1"/>
        <v>29370</v>
      </c>
      <c r="M29371" s="53">
        <f ca="1"/>
        <v>1980</v>
      </c>
      <c r="N29371" s="53">
        <f ca="1"/>
        <v>5</v>
      </c>
      <c r="O29371" s="53" t="str">
        <f ca="1"/>
        <v>1980-05</v>
      </c>
    </row>
    <row r="29372" spans="12:15" x14ac:dyDescent="0.4">
      <c r="L29372" s="56">
        <f ca="1"/>
        <v>29371</v>
      </c>
      <c r="M29372" s="53">
        <f ca="1"/>
        <v>1980</v>
      </c>
      <c r="N29372" s="53">
        <f ca="1"/>
        <v>5</v>
      </c>
      <c r="O29372" s="53" t="str">
        <f ca="1"/>
        <v>1980-05</v>
      </c>
    </row>
    <row r="29373" spans="12:15" x14ac:dyDescent="0.4">
      <c r="L29373" s="56">
        <f ca="1"/>
        <v>29372</v>
      </c>
      <c r="M29373" s="53">
        <f ca="1"/>
        <v>1980</v>
      </c>
      <c r="N29373" s="53">
        <f ca="1"/>
        <v>5</v>
      </c>
      <c r="O29373" s="53" t="str">
        <f ca="1"/>
        <v>1980-05</v>
      </c>
    </row>
    <row r="29374" spans="12:15" x14ac:dyDescent="0.4">
      <c r="L29374" s="56">
        <f ca="1"/>
        <v>29373</v>
      </c>
      <c r="M29374" s="53">
        <f ca="1"/>
        <v>1980</v>
      </c>
      <c r="N29374" s="53">
        <f ca="1"/>
        <v>6</v>
      </c>
      <c r="O29374" s="53" t="str">
        <f ca="1"/>
        <v>1980-06</v>
      </c>
    </row>
    <row r="29375" spans="12:15" x14ac:dyDescent="0.4">
      <c r="L29375" s="56">
        <f ca="1"/>
        <v>29374</v>
      </c>
      <c r="M29375" s="53">
        <f ca="1"/>
        <v>1980</v>
      </c>
      <c r="N29375" s="53">
        <f ca="1"/>
        <v>6</v>
      </c>
      <c r="O29375" s="53" t="str">
        <f ca="1"/>
        <v>1980-06</v>
      </c>
    </row>
    <row r="29376" spans="12:15" x14ac:dyDescent="0.4">
      <c r="L29376" s="56">
        <f ca="1"/>
        <v>29375</v>
      </c>
      <c r="M29376" s="53">
        <f ca="1"/>
        <v>1980</v>
      </c>
      <c r="N29376" s="53">
        <f ca="1"/>
        <v>6</v>
      </c>
      <c r="O29376" s="53" t="str">
        <f ca="1"/>
        <v>1980-06</v>
      </c>
    </row>
    <row r="29377" spans="12:15" x14ac:dyDescent="0.4">
      <c r="L29377" s="56">
        <f ca="1"/>
        <v>29376</v>
      </c>
      <c r="M29377" s="53">
        <f ca="1"/>
        <v>1980</v>
      </c>
      <c r="N29377" s="53">
        <f ca="1"/>
        <v>6</v>
      </c>
      <c r="O29377" s="53" t="str">
        <f ca="1"/>
        <v>1980-06</v>
      </c>
    </row>
    <row r="29378" spans="12:15" x14ac:dyDescent="0.4">
      <c r="L29378" s="56">
        <f ca="1"/>
        <v>29377</v>
      </c>
      <c r="M29378" s="53">
        <f ca="1"/>
        <v>1980</v>
      </c>
      <c r="N29378" s="53">
        <f ca="1"/>
        <v>6</v>
      </c>
      <c r="O29378" s="53" t="str">
        <f ca="1"/>
        <v>1980-06</v>
      </c>
    </row>
    <row r="29379" spans="12:15" x14ac:dyDescent="0.4">
      <c r="L29379" s="56">
        <f ca="1"/>
        <v>29378</v>
      </c>
      <c r="M29379" s="53">
        <f ca="1"/>
        <v>1980</v>
      </c>
      <c r="N29379" s="53">
        <f ca="1"/>
        <v>6</v>
      </c>
      <c r="O29379" s="53" t="str">
        <f ca="1"/>
        <v>1980-06</v>
      </c>
    </row>
    <row r="29380" spans="12:15" x14ac:dyDescent="0.4">
      <c r="L29380" s="56">
        <f ca="1"/>
        <v>29379</v>
      </c>
      <c r="M29380" s="53">
        <f ca="1"/>
        <v>1980</v>
      </c>
      <c r="N29380" s="53">
        <f ca="1"/>
        <v>6</v>
      </c>
      <c r="O29380" s="53" t="str">
        <f ca="1"/>
        <v>1980-06</v>
      </c>
    </row>
    <row r="29381" spans="12:15" x14ac:dyDescent="0.4">
      <c r="L29381" s="56">
        <f ca="1"/>
        <v>29380</v>
      </c>
      <c r="M29381" s="53">
        <f ca="1"/>
        <v>1980</v>
      </c>
      <c r="N29381" s="53">
        <f ca="1"/>
        <v>6</v>
      </c>
      <c r="O29381" s="53" t="str">
        <f ca="1"/>
        <v>1980-06</v>
      </c>
    </row>
    <row r="29382" spans="12:15" x14ac:dyDescent="0.4">
      <c r="L29382" s="56">
        <f ca="1"/>
        <v>29381</v>
      </c>
      <c r="M29382" s="53">
        <f ca="1"/>
        <v>1980</v>
      </c>
      <c r="N29382" s="53">
        <f ca="1"/>
        <v>6</v>
      </c>
      <c r="O29382" s="53" t="str">
        <f ca="1"/>
        <v>1980-06</v>
      </c>
    </row>
    <row r="29383" spans="12:15" x14ac:dyDescent="0.4">
      <c r="L29383" s="56">
        <f ca="1"/>
        <v>29382</v>
      </c>
      <c r="M29383" s="53">
        <f ca="1"/>
        <v>1980</v>
      </c>
      <c r="N29383" s="53">
        <f ca="1"/>
        <v>6</v>
      </c>
      <c r="O29383" s="53" t="str">
        <f ca="1"/>
        <v>1980-06</v>
      </c>
    </row>
    <row r="29384" spans="12:15" x14ac:dyDescent="0.4">
      <c r="L29384" s="56">
        <f ca="1"/>
        <v>29383</v>
      </c>
      <c r="M29384" s="53">
        <f ca="1"/>
        <v>1980</v>
      </c>
      <c r="N29384" s="53">
        <f ca="1"/>
        <v>6</v>
      </c>
      <c r="O29384" s="53" t="str">
        <f ca="1"/>
        <v>1980-06</v>
      </c>
    </row>
    <row r="29385" spans="12:15" x14ac:dyDescent="0.4">
      <c r="L29385" s="56">
        <f ca="1"/>
        <v>29384</v>
      </c>
      <c r="M29385" s="53">
        <f ca="1"/>
        <v>1980</v>
      </c>
      <c r="N29385" s="53">
        <f ca="1"/>
        <v>6</v>
      </c>
      <c r="O29385" s="53" t="str">
        <f ca="1"/>
        <v>1980-06</v>
      </c>
    </row>
    <row r="29386" spans="12:15" x14ac:dyDescent="0.4">
      <c r="L29386" s="56">
        <f ca="1"/>
        <v>29385</v>
      </c>
      <c r="M29386" s="53">
        <f ca="1"/>
        <v>1980</v>
      </c>
      <c r="N29386" s="53">
        <f ca="1"/>
        <v>6</v>
      </c>
      <c r="O29386" s="53" t="str">
        <f ca="1"/>
        <v>1980-06</v>
      </c>
    </row>
    <row r="29387" spans="12:15" x14ac:dyDescent="0.4">
      <c r="L29387" s="56">
        <f ca="1"/>
        <v>29386</v>
      </c>
      <c r="M29387" s="53">
        <f ca="1"/>
        <v>1980</v>
      </c>
      <c r="N29387" s="53">
        <f ca="1"/>
        <v>6</v>
      </c>
      <c r="O29387" s="53" t="str">
        <f ca="1"/>
        <v>1980-06</v>
      </c>
    </row>
    <row r="29388" spans="12:15" x14ac:dyDescent="0.4">
      <c r="L29388" s="56">
        <f ca="1"/>
        <v>29387</v>
      </c>
      <c r="M29388" s="53">
        <f ca="1"/>
        <v>1980</v>
      </c>
      <c r="N29388" s="53">
        <f ca="1"/>
        <v>6</v>
      </c>
      <c r="O29388" s="53" t="str">
        <f ca="1"/>
        <v>1980-06</v>
      </c>
    </row>
    <row r="29389" spans="12:15" x14ac:dyDescent="0.4">
      <c r="L29389" s="56">
        <f ca="1"/>
        <v>29388</v>
      </c>
      <c r="M29389" s="53">
        <f ca="1"/>
        <v>1980</v>
      </c>
      <c r="N29389" s="53">
        <f ca="1"/>
        <v>6</v>
      </c>
      <c r="O29389" s="53" t="str">
        <f ca="1"/>
        <v>1980-06</v>
      </c>
    </row>
    <row r="29390" spans="12:15" x14ac:dyDescent="0.4">
      <c r="L29390" s="56">
        <f ca="1"/>
        <v>29389</v>
      </c>
      <c r="M29390" s="53">
        <f ca="1"/>
        <v>1980</v>
      </c>
      <c r="N29390" s="53">
        <f ca="1"/>
        <v>6</v>
      </c>
      <c r="O29390" s="53" t="str">
        <f ca="1"/>
        <v>1980-06</v>
      </c>
    </row>
    <row r="29391" spans="12:15" x14ac:dyDescent="0.4">
      <c r="L29391" s="56">
        <f ca="1"/>
        <v>29390</v>
      </c>
      <c r="M29391" s="53">
        <f ca="1"/>
        <v>1980</v>
      </c>
      <c r="N29391" s="53">
        <f ca="1"/>
        <v>6</v>
      </c>
      <c r="O29391" s="53" t="str">
        <f ca="1"/>
        <v>1980-06</v>
      </c>
    </row>
    <row r="29392" spans="12:15" x14ac:dyDescent="0.4">
      <c r="L29392" s="56">
        <f ca="1"/>
        <v>29391</v>
      </c>
      <c r="M29392" s="53">
        <f ca="1"/>
        <v>1980</v>
      </c>
      <c r="N29392" s="53">
        <f ca="1"/>
        <v>6</v>
      </c>
      <c r="O29392" s="53" t="str">
        <f ca="1"/>
        <v>1980-06</v>
      </c>
    </row>
    <row r="29393" spans="12:15" x14ac:dyDescent="0.4">
      <c r="L29393" s="56">
        <f ca="1"/>
        <v>29392</v>
      </c>
      <c r="M29393" s="53">
        <f ca="1"/>
        <v>1980</v>
      </c>
      <c r="N29393" s="53">
        <f ca="1"/>
        <v>6</v>
      </c>
      <c r="O29393" s="53" t="str">
        <f ca="1"/>
        <v>1980-06</v>
      </c>
    </row>
    <row r="29394" spans="12:15" x14ac:dyDescent="0.4">
      <c r="L29394" s="56">
        <f ca="1"/>
        <v>29393</v>
      </c>
      <c r="M29394" s="53">
        <f ca="1"/>
        <v>1980</v>
      </c>
      <c r="N29394" s="53">
        <f ca="1"/>
        <v>6</v>
      </c>
      <c r="O29394" s="53" t="str">
        <f ca="1"/>
        <v>1980-06</v>
      </c>
    </row>
    <row r="29395" spans="12:15" x14ac:dyDescent="0.4">
      <c r="L29395" s="56">
        <f ca="1"/>
        <v>29394</v>
      </c>
      <c r="M29395" s="53">
        <f ca="1"/>
        <v>1980</v>
      </c>
      <c r="N29395" s="53">
        <f ca="1"/>
        <v>6</v>
      </c>
      <c r="O29395" s="53" t="str">
        <f ca="1"/>
        <v>1980-06</v>
      </c>
    </row>
    <row r="29396" spans="12:15" x14ac:dyDescent="0.4">
      <c r="L29396" s="56">
        <f ca="1"/>
        <v>29395</v>
      </c>
      <c r="M29396" s="53">
        <f ca="1"/>
        <v>1980</v>
      </c>
      <c r="N29396" s="53">
        <f ca="1"/>
        <v>6</v>
      </c>
      <c r="O29396" s="53" t="str">
        <f ca="1"/>
        <v>1980-06</v>
      </c>
    </row>
    <row r="29397" spans="12:15" x14ac:dyDescent="0.4">
      <c r="L29397" s="56">
        <f ca="1"/>
        <v>29396</v>
      </c>
      <c r="M29397" s="53">
        <f ca="1"/>
        <v>1980</v>
      </c>
      <c r="N29397" s="53">
        <f ca="1"/>
        <v>6</v>
      </c>
      <c r="O29397" s="53" t="str">
        <f ca="1"/>
        <v>1980-06</v>
      </c>
    </row>
    <row r="29398" spans="12:15" x14ac:dyDescent="0.4">
      <c r="L29398" s="56">
        <f ca="1"/>
        <v>29397</v>
      </c>
      <c r="M29398" s="53">
        <f ca="1"/>
        <v>1980</v>
      </c>
      <c r="N29398" s="53">
        <f ca="1"/>
        <v>6</v>
      </c>
      <c r="O29398" s="53" t="str">
        <f ca="1"/>
        <v>1980-06</v>
      </c>
    </row>
    <row r="29399" spans="12:15" x14ac:dyDescent="0.4">
      <c r="L29399" s="56">
        <f ca="1"/>
        <v>29398</v>
      </c>
      <c r="M29399" s="53">
        <f ca="1"/>
        <v>1980</v>
      </c>
      <c r="N29399" s="53">
        <f ca="1"/>
        <v>6</v>
      </c>
      <c r="O29399" s="53" t="str">
        <f ca="1"/>
        <v>1980-06</v>
      </c>
    </row>
    <row r="29400" spans="12:15" x14ac:dyDescent="0.4">
      <c r="L29400" s="56">
        <f ca="1"/>
        <v>29399</v>
      </c>
      <c r="M29400" s="53">
        <f ca="1"/>
        <v>1980</v>
      </c>
      <c r="N29400" s="53">
        <f ca="1"/>
        <v>6</v>
      </c>
      <c r="O29400" s="53" t="str">
        <f ca="1"/>
        <v>1980-06</v>
      </c>
    </row>
    <row r="29401" spans="12:15" x14ac:dyDescent="0.4">
      <c r="L29401" s="56">
        <f ca="1"/>
        <v>29400</v>
      </c>
      <c r="M29401" s="53">
        <f ca="1"/>
        <v>1980</v>
      </c>
      <c r="N29401" s="53">
        <f ca="1"/>
        <v>6</v>
      </c>
      <c r="O29401" s="53" t="str">
        <f ca="1"/>
        <v>1980-06</v>
      </c>
    </row>
    <row r="29402" spans="12:15" x14ac:dyDescent="0.4">
      <c r="L29402" s="56">
        <f ca="1"/>
        <v>29401</v>
      </c>
      <c r="M29402" s="53">
        <f ca="1"/>
        <v>1980</v>
      </c>
      <c r="N29402" s="53">
        <f ca="1"/>
        <v>6</v>
      </c>
      <c r="O29402" s="53" t="str">
        <f ca="1"/>
        <v>1980-06</v>
      </c>
    </row>
    <row r="29403" spans="12:15" x14ac:dyDescent="0.4">
      <c r="L29403" s="56">
        <f ca="1"/>
        <v>29402</v>
      </c>
      <c r="M29403" s="53">
        <f ca="1"/>
        <v>1980</v>
      </c>
      <c r="N29403" s="53">
        <f ca="1"/>
        <v>6</v>
      </c>
      <c r="O29403" s="53" t="str">
        <f ca="1"/>
        <v>1980-06</v>
      </c>
    </row>
    <row r="29404" spans="12:15" x14ac:dyDescent="0.4">
      <c r="L29404" s="56">
        <f ca="1"/>
        <v>29403</v>
      </c>
      <c r="M29404" s="53">
        <f ca="1"/>
        <v>1980</v>
      </c>
      <c r="N29404" s="53">
        <f ca="1"/>
        <v>7</v>
      </c>
      <c r="O29404" s="53" t="str">
        <f ca="1"/>
        <v>1980-07</v>
      </c>
    </row>
    <row r="29405" spans="12:15" x14ac:dyDescent="0.4">
      <c r="L29405" s="56">
        <f ca="1"/>
        <v>29404</v>
      </c>
      <c r="M29405" s="53">
        <f ca="1"/>
        <v>1980</v>
      </c>
      <c r="N29405" s="53">
        <f ca="1"/>
        <v>7</v>
      </c>
      <c r="O29405" s="53" t="str">
        <f ca="1"/>
        <v>1980-07</v>
      </c>
    </row>
    <row r="29406" spans="12:15" x14ac:dyDescent="0.4">
      <c r="L29406" s="56">
        <f ca="1"/>
        <v>29405</v>
      </c>
      <c r="M29406" s="53">
        <f ca="1"/>
        <v>1980</v>
      </c>
      <c r="N29406" s="53">
        <f ca="1"/>
        <v>7</v>
      </c>
      <c r="O29406" s="53" t="str">
        <f ca="1"/>
        <v>1980-07</v>
      </c>
    </row>
    <row r="29407" spans="12:15" x14ac:dyDescent="0.4">
      <c r="L29407" s="56">
        <f ca="1"/>
        <v>29406</v>
      </c>
      <c r="M29407" s="53">
        <f ca="1"/>
        <v>1980</v>
      </c>
      <c r="N29407" s="53">
        <f ca="1"/>
        <v>7</v>
      </c>
      <c r="O29407" s="53" t="str">
        <f ca="1"/>
        <v>1980-07</v>
      </c>
    </row>
    <row r="29408" spans="12:15" x14ac:dyDescent="0.4">
      <c r="L29408" s="56">
        <f ca="1"/>
        <v>29407</v>
      </c>
      <c r="M29408" s="53">
        <f ca="1"/>
        <v>1980</v>
      </c>
      <c r="N29408" s="53">
        <f ca="1"/>
        <v>7</v>
      </c>
      <c r="O29408" s="53" t="str">
        <f ca="1"/>
        <v>1980-07</v>
      </c>
    </row>
    <row r="29409" spans="12:15" x14ac:dyDescent="0.4">
      <c r="L29409" s="56">
        <f ca="1"/>
        <v>29408</v>
      </c>
      <c r="M29409" s="53">
        <f ca="1"/>
        <v>1980</v>
      </c>
      <c r="N29409" s="53">
        <f ca="1"/>
        <v>7</v>
      </c>
      <c r="O29409" s="53" t="str">
        <f ca="1"/>
        <v>1980-07</v>
      </c>
    </row>
    <row r="29410" spans="12:15" x14ac:dyDescent="0.4">
      <c r="L29410" s="56">
        <f ca="1"/>
        <v>29409</v>
      </c>
      <c r="M29410" s="53">
        <f ca="1"/>
        <v>1980</v>
      </c>
      <c r="N29410" s="53">
        <f ca="1"/>
        <v>7</v>
      </c>
      <c r="O29410" s="53" t="str">
        <f ca="1"/>
        <v>1980-07</v>
      </c>
    </row>
    <row r="29411" spans="12:15" x14ac:dyDescent="0.4">
      <c r="L29411" s="56">
        <f ca="1"/>
        <v>29410</v>
      </c>
      <c r="M29411" s="53">
        <f ca="1"/>
        <v>1980</v>
      </c>
      <c r="N29411" s="53">
        <f ca="1"/>
        <v>7</v>
      </c>
      <c r="O29411" s="53" t="str">
        <f ca="1"/>
        <v>1980-07</v>
      </c>
    </row>
    <row r="29412" spans="12:15" x14ac:dyDescent="0.4">
      <c r="L29412" s="56">
        <f ca="1"/>
        <v>29411</v>
      </c>
      <c r="M29412" s="53">
        <f ca="1"/>
        <v>1980</v>
      </c>
      <c r="N29412" s="53">
        <f ca="1"/>
        <v>7</v>
      </c>
      <c r="O29412" s="53" t="str">
        <f ca="1"/>
        <v>1980-07</v>
      </c>
    </row>
    <row r="29413" spans="12:15" x14ac:dyDescent="0.4">
      <c r="L29413" s="56">
        <f ca="1"/>
        <v>29412</v>
      </c>
      <c r="M29413" s="53">
        <f ca="1"/>
        <v>1980</v>
      </c>
      <c r="N29413" s="53">
        <f ca="1"/>
        <v>7</v>
      </c>
      <c r="O29413" s="53" t="str">
        <f ca="1"/>
        <v>1980-07</v>
      </c>
    </row>
    <row r="29414" spans="12:15" x14ac:dyDescent="0.4">
      <c r="L29414" s="56">
        <f ca="1"/>
        <v>29413</v>
      </c>
      <c r="M29414" s="53">
        <f ca="1"/>
        <v>1980</v>
      </c>
      <c r="N29414" s="53">
        <f ca="1"/>
        <v>7</v>
      </c>
      <c r="O29414" s="53" t="str">
        <f ca="1"/>
        <v>1980-07</v>
      </c>
    </row>
    <row r="29415" spans="12:15" x14ac:dyDescent="0.4">
      <c r="L29415" s="56">
        <f ca="1"/>
        <v>29414</v>
      </c>
      <c r="M29415" s="53">
        <f ca="1"/>
        <v>1980</v>
      </c>
      <c r="N29415" s="53">
        <f ca="1"/>
        <v>7</v>
      </c>
      <c r="O29415" s="53" t="str">
        <f ca="1"/>
        <v>1980-07</v>
      </c>
    </row>
    <row r="29416" spans="12:15" x14ac:dyDescent="0.4">
      <c r="L29416" s="56">
        <f ca="1"/>
        <v>29415</v>
      </c>
      <c r="M29416" s="53">
        <f ca="1"/>
        <v>1980</v>
      </c>
      <c r="N29416" s="53">
        <f ca="1"/>
        <v>7</v>
      </c>
      <c r="O29416" s="53" t="str">
        <f ca="1"/>
        <v>1980-07</v>
      </c>
    </row>
    <row r="29417" spans="12:15" x14ac:dyDescent="0.4">
      <c r="L29417" s="56">
        <f ca="1"/>
        <v>29416</v>
      </c>
      <c r="M29417" s="53">
        <f ca="1"/>
        <v>1980</v>
      </c>
      <c r="N29417" s="53">
        <f ca="1"/>
        <v>7</v>
      </c>
      <c r="O29417" s="53" t="str">
        <f ca="1"/>
        <v>1980-07</v>
      </c>
    </row>
    <row r="29418" spans="12:15" x14ac:dyDescent="0.4">
      <c r="L29418" s="56">
        <f ca="1"/>
        <v>29417</v>
      </c>
      <c r="M29418" s="53">
        <f ca="1"/>
        <v>1980</v>
      </c>
      <c r="N29418" s="53">
        <f ca="1"/>
        <v>7</v>
      </c>
      <c r="O29418" s="53" t="str">
        <f ca="1"/>
        <v>1980-07</v>
      </c>
    </row>
    <row r="29419" spans="12:15" x14ac:dyDescent="0.4">
      <c r="L29419" s="56">
        <f ca="1"/>
        <v>29418</v>
      </c>
      <c r="M29419" s="53">
        <f ca="1"/>
        <v>1980</v>
      </c>
      <c r="N29419" s="53">
        <f ca="1"/>
        <v>7</v>
      </c>
      <c r="O29419" s="53" t="str">
        <f ca="1"/>
        <v>1980-07</v>
      </c>
    </row>
    <row r="29420" spans="12:15" x14ac:dyDescent="0.4">
      <c r="L29420" s="56">
        <f ca="1"/>
        <v>29419</v>
      </c>
      <c r="M29420" s="53">
        <f ca="1"/>
        <v>1980</v>
      </c>
      <c r="N29420" s="53">
        <f ca="1"/>
        <v>7</v>
      </c>
      <c r="O29420" s="53" t="str">
        <f ca="1"/>
        <v>1980-07</v>
      </c>
    </row>
    <row r="29421" spans="12:15" x14ac:dyDescent="0.4">
      <c r="L29421" s="56">
        <f ca="1"/>
        <v>29420</v>
      </c>
      <c r="M29421" s="53">
        <f ca="1"/>
        <v>1980</v>
      </c>
      <c r="N29421" s="53">
        <f ca="1"/>
        <v>7</v>
      </c>
      <c r="O29421" s="53" t="str">
        <f ca="1"/>
        <v>1980-07</v>
      </c>
    </row>
    <row r="29422" spans="12:15" x14ac:dyDescent="0.4">
      <c r="L29422" s="56">
        <f ca="1"/>
        <v>29421</v>
      </c>
      <c r="M29422" s="53">
        <f ca="1"/>
        <v>1980</v>
      </c>
      <c r="N29422" s="53">
        <f ca="1"/>
        <v>7</v>
      </c>
      <c r="O29422" s="53" t="str">
        <f ca="1"/>
        <v>1980-07</v>
      </c>
    </row>
    <row r="29423" spans="12:15" x14ac:dyDescent="0.4">
      <c r="L29423" s="56">
        <f ca="1"/>
        <v>29422</v>
      </c>
      <c r="M29423" s="53">
        <f ca="1"/>
        <v>1980</v>
      </c>
      <c r="N29423" s="53">
        <f ca="1"/>
        <v>7</v>
      </c>
      <c r="O29423" s="53" t="str">
        <f ca="1"/>
        <v>1980-07</v>
      </c>
    </row>
    <row r="29424" spans="12:15" x14ac:dyDescent="0.4">
      <c r="L29424" s="56">
        <f ca="1"/>
        <v>29423</v>
      </c>
      <c r="M29424" s="53">
        <f ca="1"/>
        <v>1980</v>
      </c>
      <c r="N29424" s="53">
        <f ca="1"/>
        <v>7</v>
      </c>
      <c r="O29424" s="53" t="str">
        <f ca="1"/>
        <v>1980-07</v>
      </c>
    </row>
    <row r="29425" spans="12:15" x14ac:dyDescent="0.4">
      <c r="L29425" s="56">
        <f ca="1"/>
        <v>29424</v>
      </c>
      <c r="M29425" s="53">
        <f ca="1"/>
        <v>1980</v>
      </c>
      <c r="N29425" s="53">
        <f ca="1"/>
        <v>7</v>
      </c>
      <c r="O29425" s="53" t="str">
        <f ca="1"/>
        <v>1980-07</v>
      </c>
    </row>
    <row r="29426" spans="12:15" x14ac:dyDescent="0.4">
      <c r="L29426" s="56">
        <f ca="1"/>
        <v>29425</v>
      </c>
      <c r="M29426" s="53">
        <f ca="1"/>
        <v>1980</v>
      </c>
      <c r="N29426" s="53">
        <f ca="1"/>
        <v>7</v>
      </c>
      <c r="O29426" s="53" t="str">
        <f ca="1"/>
        <v>1980-07</v>
      </c>
    </row>
    <row r="29427" spans="12:15" x14ac:dyDescent="0.4">
      <c r="L29427" s="56">
        <f ca="1"/>
        <v>29426</v>
      </c>
      <c r="M29427" s="53">
        <f ca="1"/>
        <v>1980</v>
      </c>
      <c r="N29427" s="53">
        <f ca="1"/>
        <v>7</v>
      </c>
      <c r="O29427" s="53" t="str">
        <f ca="1"/>
        <v>1980-07</v>
      </c>
    </row>
    <row r="29428" spans="12:15" x14ac:dyDescent="0.4">
      <c r="L29428" s="56">
        <f ca="1"/>
        <v>29427</v>
      </c>
      <c r="M29428" s="53">
        <f ca="1"/>
        <v>1980</v>
      </c>
      <c r="N29428" s="53">
        <f ca="1"/>
        <v>7</v>
      </c>
      <c r="O29428" s="53" t="str">
        <f ca="1"/>
        <v>1980-07</v>
      </c>
    </row>
    <row r="29429" spans="12:15" x14ac:dyDescent="0.4">
      <c r="L29429" s="56">
        <f ca="1"/>
        <v>29428</v>
      </c>
      <c r="M29429" s="53">
        <f ca="1"/>
        <v>1980</v>
      </c>
      <c r="N29429" s="53">
        <f ca="1"/>
        <v>7</v>
      </c>
      <c r="O29429" s="53" t="str">
        <f ca="1"/>
        <v>1980-07</v>
      </c>
    </row>
    <row r="29430" spans="12:15" x14ac:dyDescent="0.4">
      <c r="L29430" s="56">
        <f ca="1"/>
        <v>29429</v>
      </c>
      <c r="M29430" s="53">
        <f ca="1"/>
        <v>1980</v>
      </c>
      <c r="N29430" s="53">
        <f ca="1"/>
        <v>7</v>
      </c>
      <c r="O29430" s="53" t="str">
        <f ca="1"/>
        <v>1980-07</v>
      </c>
    </row>
    <row r="29431" spans="12:15" x14ac:dyDescent="0.4">
      <c r="L29431" s="56">
        <f ca="1"/>
        <v>29430</v>
      </c>
      <c r="M29431" s="53">
        <f ca="1"/>
        <v>1980</v>
      </c>
      <c r="N29431" s="53">
        <f ca="1"/>
        <v>7</v>
      </c>
      <c r="O29431" s="53" t="str">
        <f ca="1"/>
        <v>1980-07</v>
      </c>
    </row>
    <row r="29432" spans="12:15" x14ac:dyDescent="0.4">
      <c r="L29432" s="56">
        <f ca="1"/>
        <v>29431</v>
      </c>
      <c r="M29432" s="53">
        <f ca="1"/>
        <v>1980</v>
      </c>
      <c r="N29432" s="53">
        <f ca="1"/>
        <v>7</v>
      </c>
      <c r="O29432" s="53" t="str">
        <f ca="1"/>
        <v>1980-07</v>
      </c>
    </row>
    <row r="29433" spans="12:15" x14ac:dyDescent="0.4">
      <c r="L29433" s="56">
        <f ca="1"/>
        <v>29432</v>
      </c>
      <c r="M29433" s="53">
        <f ca="1"/>
        <v>1980</v>
      </c>
      <c r="N29433" s="53">
        <f ca="1"/>
        <v>7</v>
      </c>
      <c r="O29433" s="53" t="str">
        <f ca="1"/>
        <v>1980-07</v>
      </c>
    </row>
    <row r="29434" spans="12:15" x14ac:dyDescent="0.4">
      <c r="L29434" s="56">
        <f ca="1"/>
        <v>29433</v>
      </c>
      <c r="M29434" s="53">
        <f ca="1"/>
        <v>1980</v>
      </c>
      <c r="N29434" s="53">
        <f ca="1"/>
        <v>7</v>
      </c>
      <c r="O29434" s="53" t="str">
        <f ca="1"/>
        <v>1980-07</v>
      </c>
    </row>
    <row r="29435" spans="12:15" x14ac:dyDescent="0.4">
      <c r="L29435" s="56">
        <f ca="1"/>
        <v>29434</v>
      </c>
      <c r="M29435" s="53">
        <f ca="1"/>
        <v>1980</v>
      </c>
      <c r="N29435" s="53">
        <f ca="1"/>
        <v>8</v>
      </c>
      <c r="O29435" s="53" t="str">
        <f ca="1"/>
        <v>1980-08</v>
      </c>
    </row>
    <row r="29436" spans="12:15" x14ac:dyDescent="0.4">
      <c r="L29436" s="56">
        <f ca="1"/>
        <v>29435</v>
      </c>
      <c r="M29436" s="53">
        <f ca="1"/>
        <v>1980</v>
      </c>
      <c r="N29436" s="53">
        <f ca="1"/>
        <v>8</v>
      </c>
      <c r="O29436" s="53" t="str">
        <f ca="1"/>
        <v>1980-08</v>
      </c>
    </row>
    <row r="29437" spans="12:15" x14ac:dyDescent="0.4">
      <c r="L29437" s="56">
        <f ca="1"/>
        <v>29436</v>
      </c>
      <c r="M29437" s="53">
        <f ca="1"/>
        <v>1980</v>
      </c>
      <c r="N29437" s="53">
        <f ca="1"/>
        <v>8</v>
      </c>
      <c r="O29437" s="53" t="str">
        <f ca="1"/>
        <v>1980-08</v>
      </c>
    </row>
    <row r="29438" spans="12:15" x14ac:dyDescent="0.4">
      <c r="L29438" s="56">
        <f ca="1"/>
        <v>29437</v>
      </c>
      <c r="M29438" s="53">
        <f ca="1"/>
        <v>1980</v>
      </c>
      <c r="N29438" s="53">
        <f ca="1"/>
        <v>8</v>
      </c>
      <c r="O29438" s="53" t="str">
        <f ca="1"/>
        <v>1980-08</v>
      </c>
    </row>
    <row r="29439" spans="12:15" x14ac:dyDescent="0.4">
      <c r="L29439" s="56">
        <f ca="1"/>
        <v>29438</v>
      </c>
      <c r="M29439" s="53">
        <f ca="1"/>
        <v>1980</v>
      </c>
      <c r="N29439" s="53">
        <f ca="1"/>
        <v>8</v>
      </c>
      <c r="O29439" s="53" t="str">
        <f ca="1"/>
        <v>1980-08</v>
      </c>
    </row>
    <row r="29440" spans="12:15" x14ac:dyDescent="0.4">
      <c r="L29440" s="56">
        <f ca="1"/>
        <v>29439</v>
      </c>
      <c r="M29440" s="53">
        <f ca="1"/>
        <v>1980</v>
      </c>
      <c r="N29440" s="53">
        <f ca="1"/>
        <v>8</v>
      </c>
      <c r="O29440" s="53" t="str">
        <f ca="1"/>
        <v>1980-08</v>
      </c>
    </row>
    <row r="29441" spans="12:15" x14ac:dyDescent="0.4">
      <c r="L29441" s="56">
        <f ca="1"/>
        <v>29440</v>
      </c>
      <c r="M29441" s="53">
        <f ca="1"/>
        <v>1980</v>
      </c>
      <c r="N29441" s="53">
        <f ca="1"/>
        <v>8</v>
      </c>
      <c r="O29441" s="53" t="str">
        <f ca="1"/>
        <v>1980-08</v>
      </c>
    </row>
    <row r="29442" spans="12:15" x14ac:dyDescent="0.4">
      <c r="L29442" s="56">
        <f ca="1"/>
        <v>29441</v>
      </c>
      <c r="M29442" s="53">
        <f ca="1"/>
        <v>1980</v>
      </c>
      <c r="N29442" s="53">
        <f ca="1"/>
        <v>8</v>
      </c>
      <c r="O29442" s="53" t="str">
        <f ca="1"/>
        <v>1980-08</v>
      </c>
    </row>
    <row r="29443" spans="12:15" x14ac:dyDescent="0.4">
      <c r="L29443" s="56">
        <f ca="1"/>
        <v>29442</v>
      </c>
      <c r="M29443" s="53">
        <f ca="1"/>
        <v>1980</v>
      </c>
      <c r="N29443" s="53">
        <f ca="1"/>
        <v>8</v>
      </c>
      <c r="O29443" s="53" t="str">
        <f ca="1"/>
        <v>1980-08</v>
      </c>
    </row>
    <row r="29444" spans="12:15" x14ac:dyDescent="0.4">
      <c r="L29444" s="56">
        <f ca="1"/>
        <v>29443</v>
      </c>
      <c r="M29444" s="53">
        <f ca="1"/>
        <v>1980</v>
      </c>
      <c r="N29444" s="53">
        <f ca="1"/>
        <v>8</v>
      </c>
      <c r="O29444" s="53" t="str">
        <f ca="1"/>
        <v>1980-08</v>
      </c>
    </row>
    <row r="29445" spans="12:15" x14ac:dyDescent="0.4">
      <c r="L29445" s="56">
        <f ca="1"/>
        <v>29444</v>
      </c>
      <c r="M29445" s="53">
        <f ca="1"/>
        <v>1980</v>
      </c>
      <c r="N29445" s="53">
        <f ca="1"/>
        <v>8</v>
      </c>
      <c r="O29445" s="53" t="str">
        <f ca="1"/>
        <v>1980-08</v>
      </c>
    </row>
    <row r="29446" spans="12:15" x14ac:dyDescent="0.4">
      <c r="L29446" s="56">
        <f ca="1"/>
        <v>29445</v>
      </c>
      <c r="M29446" s="53">
        <f ca="1"/>
        <v>1980</v>
      </c>
      <c r="N29446" s="53">
        <f ca="1"/>
        <v>8</v>
      </c>
      <c r="O29446" s="53" t="str">
        <f ca="1"/>
        <v>1980-08</v>
      </c>
    </row>
    <row r="29447" spans="12:15" x14ac:dyDescent="0.4">
      <c r="L29447" s="56">
        <f ca="1"/>
        <v>29446</v>
      </c>
      <c r="M29447" s="53">
        <f ca="1"/>
        <v>1980</v>
      </c>
      <c r="N29447" s="53">
        <f ca="1"/>
        <v>8</v>
      </c>
      <c r="O29447" s="53" t="str">
        <f ca="1"/>
        <v>1980-08</v>
      </c>
    </row>
    <row r="29448" spans="12:15" x14ac:dyDescent="0.4">
      <c r="L29448" s="56">
        <f ca="1"/>
        <v>29447</v>
      </c>
      <c r="M29448" s="53">
        <f ca="1"/>
        <v>1980</v>
      </c>
      <c r="N29448" s="53">
        <f ca="1"/>
        <v>8</v>
      </c>
      <c r="O29448" s="53" t="str">
        <f ca="1"/>
        <v>1980-08</v>
      </c>
    </row>
    <row r="29449" spans="12:15" x14ac:dyDescent="0.4">
      <c r="L29449" s="56">
        <f ca="1"/>
        <v>29448</v>
      </c>
      <c r="M29449" s="53">
        <f ca="1"/>
        <v>1980</v>
      </c>
      <c r="N29449" s="53">
        <f ca="1"/>
        <v>8</v>
      </c>
      <c r="O29449" s="53" t="str">
        <f ca="1"/>
        <v>1980-08</v>
      </c>
    </row>
    <row r="29450" spans="12:15" x14ac:dyDescent="0.4">
      <c r="L29450" s="56">
        <f ca="1"/>
        <v>29449</v>
      </c>
      <c r="M29450" s="53">
        <f ca="1"/>
        <v>1980</v>
      </c>
      <c r="N29450" s="53">
        <f ca="1"/>
        <v>8</v>
      </c>
      <c r="O29450" s="53" t="str">
        <f ca="1"/>
        <v>1980-08</v>
      </c>
    </row>
    <row r="29451" spans="12:15" x14ac:dyDescent="0.4">
      <c r="L29451" s="56">
        <f ca="1"/>
        <v>29450</v>
      </c>
      <c r="M29451" s="53">
        <f ca="1"/>
        <v>1980</v>
      </c>
      <c r="N29451" s="53">
        <f ca="1"/>
        <v>8</v>
      </c>
      <c r="O29451" s="53" t="str">
        <f ca="1"/>
        <v>1980-08</v>
      </c>
    </row>
    <row r="29452" spans="12:15" x14ac:dyDescent="0.4">
      <c r="L29452" s="56">
        <f ca="1"/>
        <v>29451</v>
      </c>
      <c r="M29452" s="53">
        <f ca="1"/>
        <v>1980</v>
      </c>
      <c r="N29452" s="53">
        <f ca="1"/>
        <v>8</v>
      </c>
      <c r="O29452" s="53" t="str">
        <f ca="1"/>
        <v>1980-08</v>
      </c>
    </row>
    <row r="29453" spans="12:15" x14ac:dyDescent="0.4">
      <c r="L29453" s="56">
        <f ca="1"/>
        <v>29452</v>
      </c>
      <c r="M29453" s="53">
        <f ca="1"/>
        <v>1980</v>
      </c>
      <c r="N29453" s="53">
        <f ca="1"/>
        <v>8</v>
      </c>
      <c r="O29453" s="53" t="str">
        <f ca="1"/>
        <v>1980-08</v>
      </c>
    </row>
    <row r="29454" spans="12:15" x14ac:dyDescent="0.4">
      <c r="L29454" s="56">
        <f ca="1"/>
        <v>29453</v>
      </c>
      <c r="M29454" s="53">
        <f ca="1"/>
        <v>1980</v>
      </c>
      <c r="N29454" s="53">
        <f ca="1"/>
        <v>8</v>
      </c>
      <c r="O29454" s="53" t="str">
        <f ca="1"/>
        <v>1980-08</v>
      </c>
    </row>
    <row r="29455" spans="12:15" x14ac:dyDescent="0.4">
      <c r="L29455" s="56">
        <f ca="1"/>
        <v>29454</v>
      </c>
      <c r="M29455" s="53">
        <f ca="1"/>
        <v>1980</v>
      </c>
      <c r="N29455" s="53">
        <f ca="1"/>
        <v>8</v>
      </c>
      <c r="O29455" s="53" t="str">
        <f ca="1"/>
        <v>1980-08</v>
      </c>
    </row>
    <row r="29456" spans="12:15" x14ac:dyDescent="0.4">
      <c r="L29456" s="56">
        <f ca="1"/>
        <v>29455</v>
      </c>
      <c r="M29456" s="53">
        <f ca="1"/>
        <v>1980</v>
      </c>
      <c r="N29456" s="53">
        <f ca="1"/>
        <v>8</v>
      </c>
      <c r="O29456" s="53" t="str">
        <f ca="1"/>
        <v>1980-08</v>
      </c>
    </row>
    <row r="29457" spans="12:15" x14ac:dyDescent="0.4">
      <c r="L29457" s="56">
        <f ca="1"/>
        <v>29456</v>
      </c>
      <c r="M29457" s="53">
        <f ca="1"/>
        <v>1980</v>
      </c>
      <c r="N29457" s="53">
        <f ca="1"/>
        <v>8</v>
      </c>
      <c r="O29457" s="53" t="str">
        <f ca="1"/>
        <v>1980-08</v>
      </c>
    </row>
    <row r="29458" spans="12:15" x14ac:dyDescent="0.4">
      <c r="L29458" s="56">
        <f ca="1"/>
        <v>29457</v>
      </c>
      <c r="M29458" s="53">
        <f ca="1"/>
        <v>1980</v>
      </c>
      <c r="N29458" s="53">
        <f ca="1"/>
        <v>8</v>
      </c>
      <c r="O29458" s="53" t="str">
        <f ca="1"/>
        <v>1980-08</v>
      </c>
    </row>
    <row r="29459" spans="12:15" x14ac:dyDescent="0.4">
      <c r="L29459" s="56">
        <f ca="1"/>
        <v>29458</v>
      </c>
      <c r="M29459" s="53">
        <f ca="1"/>
        <v>1980</v>
      </c>
      <c r="N29459" s="53">
        <f ca="1"/>
        <v>8</v>
      </c>
      <c r="O29459" s="53" t="str">
        <f ca="1"/>
        <v>1980-08</v>
      </c>
    </row>
    <row r="29460" spans="12:15" x14ac:dyDescent="0.4">
      <c r="L29460" s="56">
        <f ca="1"/>
        <v>29459</v>
      </c>
      <c r="M29460" s="53">
        <f ca="1"/>
        <v>1980</v>
      </c>
      <c r="N29460" s="53">
        <f ca="1"/>
        <v>8</v>
      </c>
      <c r="O29460" s="53" t="str">
        <f ca="1"/>
        <v>1980-08</v>
      </c>
    </row>
    <row r="29461" spans="12:15" x14ac:dyDescent="0.4">
      <c r="L29461" s="56">
        <f ca="1"/>
        <v>29460</v>
      </c>
      <c r="M29461" s="53">
        <f ca="1"/>
        <v>1980</v>
      </c>
      <c r="N29461" s="53">
        <f ca="1"/>
        <v>8</v>
      </c>
      <c r="O29461" s="53" t="str">
        <f ca="1"/>
        <v>1980-08</v>
      </c>
    </row>
    <row r="29462" spans="12:15" x14ac:dyDescent="0.4">
      <c r="L29462" s="56">
        <f ca="1"/>
        <v>29461</v>
      </c>
      <c r="M29462" s="53">
        <f ca="1"/>
        <v>1980</v>
      </c>
      <c r="N29462" s="53">
        <f ca="1"/>
        <v>8</v>
      </c>
      <c r="O29462" s="53" t="str">
        <f ca="1"/>
        <v>1980-08</v>
      </c>
    </row>
    <row r="29463" spans="12:15" x14ac:dyDescent="0.4">
      <c r="L29463" s="56">
        <f ca="1"/>
        <v>29462</v>
      </c>
      <c r="M29463" s="53">
        <f ca="1"/>
        <v>1980</v>
      </c>
      <c r="N29463" s="53">
        <f ca="1"/>
        <v>8</v>
      </c>
      <c r="O29463" s="53" t="str">
        <f ca="1"/>
        <v>1980-08</v>
      </c>
    </row>
    <row r="29464" spans="12:15" x14ac:dyDescent="0.4">
      <c r="L29464" s="56">
        <f ca="1"/>
        <v>29463</v>
      </c>
      <c r="M29464" s="53">
        <f ca="1"/>
        <v>1980</v>
      </c>
      <c r="N29464" s="53">
        <f ca="1"/>
        <v>8</v>
      </c>
      <c r="O29464" s="53" t="str">
        <f ca="1"/>
        <v>1980-08</v>
      </c>
    </row>
    <row r="29465" spans="12:15" x14ac:dyDescent="0.4">
      <c r="L29465" s="56">
        <f ca="1"/>
        <v>29464</v>
      </c>
      <c r="M29465" s="53">
        <f ca="1"/>
        <v>1980</v>
      </c>
      <c r="N29465" s="53">
        <f ca="1"/>
        <v>8</v>
      </c>
      <c r="O29465" s="53" t="str">
        <f ca="1"/>
        <v>1980-08</v>
      </c>
    </row>
    <row r="29466" spans="12:15" x14ac:dyDescent="0.4">
      <c r="L29466" s="56">
        <f ca="1"/>
        <v>29465</v>
      </c>
      <c r="M29466" s="53">
        <f ca="1"/>
        <v>1980</v>
      </c>
      <c r="N29466" s="53">
        <f ca="1"/>
        <v>9</v>
      </c>
      <c r="O29466" s="53" t="str">
        <f ca="1"/>
        <v>1980-09</v>
      </c>
    </row>
    <row r="29467" spans="12:15" x14ac:dyDescent="0.4">
      <c r="L29467" s="56">
        <f ca="1"/>
        <v>29466</v>
      </c>
      <c r="M29467" s="53">
        <f ca="1"/>
        <v>1980</v>
      </c>
      <c r="N29467" s="53">
        <f ca="1"/>
        <v>9</v>
      </c>
      <c r="O29467" s="53" t="str">
        <f ca="1"/>
        <v>1980-09</v>
      </c>
    </row>
    <row r="29468" spans="12:15" x14ac:dyDescent="0.4">
      <c r="L29468" s="56">
        <f ca="1"/>
        <v>29467</v>
      </c>
      <c r="M29468" s="53">
        <f ca="1"/>
        <v>1980</v>
      </c>
      <c r="N29468" s="53">
        <f ca="1"/>
        <v>9</v>
      </c>
      <c r="O29468" s="53" t="str">
        <f ca="1"/>
        <v>1980-09</v>
      </c>
    </row>
    <row r="29469" spans="12:15" x14ac:dyDescent="0.4">
      <c r="L29469" s="56">
        <f ca="1"/>
        <v>29468</v>
      </c>
      <c r="M29469" s="53">
        <f ca="1"/>
        <v>1980</v>
      </c>
      <c r="N29469" s="53">
        <f ca="1"/>
        <v>9</v>
      </c>
      <c r="O29469" s="53" t="str">
        <f ca="1"/>
        <v>1980-09</v>
      </c>
    </row>
    <row r="29470" spans="12:15" x14ac:dyDescent="0.4">
      <c r="L29470" s="56">
        <f ca="1"/>
        <v>29469</v>
      </c>
      <c r="M29470" s="53">
        <f ca="1"/>
        <v>1980</v>
      </c>
      <c r="N29470" s="53">
        <f ca="1"/>
        <v>9</v>
      </c>
      <c r="O29470" s="53" t="str">
        <f ca="1"/>
        <v>1980-09</v>
      </c>
    </row>
    <row r="29471" spans="12:15" x14ac:dyDescent="0.4">
      <c r="L29471" s="56">
        <f ca="1"/>
        <v>29470</v>
      </c>
      <c r="M29471" s="53">
        <f ca="1"/>
        <v>1980</v>
      </c>
      <c r="N29471" s="53">
        <f ca="1"/>
        <v>9</v>
      </c>
      <c r="O29471" s="53" t="str">
        <f ca="1"/>
        <v>1980-09</v>
      </c>
    </row>
    <row r="29472" spans="12:15" x14ac:dyDescent="0.4">
      <c r="L29472" s="56">
        <f ca="1"/>
        <v>29471</v>
      </c>
      <c r="M29472" s="53">
        <f ca="1"/>
        <v>1980</v>
      </c>
      <c r="N29472" s="53">
        <f ca="1"/>
        <v>9</v>
      </c>
      <c r="O29472" s="53" t="str">
        <f ca="1"/>
        <v>1980-09</v>
      </c>
    </row>
    <row r="29473" spans="12:15" x14ac:dyDescent="0.4">
      <c r="L29473" s="56">
        <f ca="1"/>
        <v>29472</v>
      </c>
      <c r="M29473" s="53">
        <f ca="1"/>
        <v>1980</v>
      </c>
      <c r="N29473" s="53">
        <f ca="1"/>
        <v>9</v>
      </c>
      <c r="O29473" s="53" t="str">
        <f ca="1"/>
        <v>1980-09</v>
      </c>
    </row>
    <row r="29474" spans="12:15" x14ac:dyDescent="0.4">
      <c r="L29474" s="56">
        <f ca="1"/>
        <v>29473</v>
      </c>
      <c r="M29474" s="53">
        <f ca="1"/>
        <v>1980</v>
      </c>
      <c r="N29474" s="53">
        <f ca="1"/>
        <v>9</v>
      </c>
      <c r="O29474" s="53" t="str">
        <f ca="1"/>
        <v>1980-09</v>
      </c>
    </row>
    <row r="29475" spans="12:15" x14ac:dyDescent="0.4">
      <c r="L29475" s="56">
        <f ca="1"/>
        <v>29474</v>
      </c>
      <c r="M29475" s="53">
        <f ca="1"/>
        <v>1980</v>
      </c>
      <c r="N29475" s="53">
        <f ca="1"/>
        <v>9</v>
      </c>
      <c r="O29475" s="53" t="str">
        <f ca="1"/>
        <v>1980-09</v>
      </c>
    </row>
    <row r="29476" spans="12:15" x14ac:dyDescent="0.4">
      <c r="L29476" s="56">
        <f ca="1"/>
        <v>29475</v>
      </c>
      <c r="M29476" s="53">
        <f ca="1"/>
        <v>1980</v>
      </c>
      <c r="N29476" s="53">
        <f ca="1"/>
        <v>9</v>
      </c>
      <c r="O29476" s="53" t="str">
        <f ca="1"/>
        <v>1980-09</v>
      </c>
    </row>
    <row r="29477" spans="12:15" x14ac:dyDescent="0.4">
      <c r="L29477" s="56">
        <f ca="1"/>
        <v>29476</v>
      </c>
      <c r="M29477" s="53">
        <f ca="1"/>
        <v>1980</v>
      </c>
      <c r="N29477" s="53">
        <f ca="1"/>
        <v>9</v>
      </c>
      <c r="O29477" s="53" t="str">
        <f ca="1"/>
        <v>1980-09</v>
      </c>
    </row>
    <row r="29478" spans="12:15" x14ac:dyDescent="0.4">
      <c r="L29478" s="56">
        <f ca="1"/>
        <v>29477</v>
      </c>
      <c r="M29478" s="53">
        <f ca="1"/>
        <v>1980</v>
      </c>
      <c r="N29478" s="53">
        <f ca="1"/>
        <v>9</v>
      </c>
      <c r="O29478" s="53" t="str">
        <f ca="1"/>
        <v>1980-09</v>
      </c>
    </row>
    <row r="29479" spans="12:15" x14ac:dyDescent="0.4">
      <c r="L29479" s="56">
        <f ca="1"/>
        <v>29478</v>
      </c>
      <c r="M29479" s="53">
        <f ca="1"/>
        <v>1980</v>
      </c>
      <c r="N29479" s="53">
        <f ca="1"/>
        <v>9</v>
      </c>
      <c r="O29479" s="53" t="str">
        <f ca="1"/>
        <v>1980-09</v>
      </c>
    </row>
    <row r="29480" spans="12:15" x14ac:dyDescent="0.4">
      <c r="L29480" s="56">
        <f ca="1"/>
        <v>29479</v>
      </c>
      <c r="M29480" s="53">
        <f ca="1"/>
        <v>1980</v>
      </c>
      <c r="N29480" s="53">
        <f ca="1"/>
        <v>9</v>
      </c>
      <c r="O29480" s="53" t="str">
        <f ca="1"/>
        <v>1980-09</v>
      </c>
    </row>
    <row r="29481" spans="12:15" x14ac:dyDescent="0.4">
      <c r="L29481" s="56">
        <f ca="1"/>
        <v>29480</v>
      </c>
      <c r="M29481" s="53">
        <f ca="1"/>
        <v>1980</v>
      </c>
      <c r="N29481" s="53">
        <f ca="1"/>
        <v>9</v>
      </c>
      <c r="O29481" s="53" t="str">
        <f ca="1"/>
        <v>1980-09</v>
      </c>
    </row>
    <row r="29482" spans="12:15" x14ac:dyDescent="0.4">
      <c r="L29482" s="56">
        <f ca="1"/>
        <v>29481</v>
      </c>
      <c r="M29482" s="53">
        <f ca="1"/>
        <v>1980</v>
      </c>
      <c r="N29482" s="53">
        <f ca="1"/>
        <v>9</v>
      </c>
      <c r="O29482" s="53" t="str">
        <f ca="1"/>
        <v>1980-09</v>
      </c>
    </row>
    <row r="29483" spans="12:15" x14ac:dyDescent="0.4">
      <c r="L29483" s="56">
        <f ca="1"/>
        <v>29482</v>
      </c>
      <c r="M29483" s="53">
        <f ca="1"/>
        <v>1980</v>
      </c>
      <c r="N29483" s="53">
        <f ca="1"/>
        <v>9</v>
      </c>
      <c r="O29483" s="53" t="str">
        <f ca="1"/>
        <v>1980-09</v>
      </c>
    </row>
    <row r="29484" spans="12:15" x14ac:dyDescent="0.4">
      <c r="L29484" s="56">
        <f ca="1"/>
        <v>29483</v>
      </c>
      <c r="M29484" s="53">
        <f ca="1"/>
        <v>1980</v>
      </c>
      <c r="N29484" s="53">
        <f ca="1"/>
        <v>9</v>
      </c>
      <c r="O29484" s="53" t="str">
        <f ca="1"/>
        <v>1980-09</v>
      </c>
    </row>
    <row r="29485" spans="12:15" x14ac:dyDescent="0.4">
      <c r="L29485" s="56">
        <f ca="1"/>
        <v>29484</v>
      </c>
      <c r="M29485" s="53">
        <f ca="1"/>
        <v>1980</v>
      </c>
      <c r="N29485" s="53">
        <f ca="1"/>
        <v>9</v>
      </c>
      <c r="O29485" s="53" t="str">
        <f ca="1"/>
        <v>1980-09</v>
      </c>
    </row>
    <row r="29486" spans="12:15" x14ac:dyDescent="0.4">
      <c r="L29486" s="56">
        <f ca="1"/>
        <v>29485</v>
      </c>
      <c r="M29486" s="53">
        <f ca="1"/>
        <v>1980</v>
      </c>
      <c r="N29486" s="53">
        <f ca="1"/>
        <v>9</v>
      </c>
      <c r="O29486" s="53" t="str">
        <f ca="1"/>
        <v>1980-09</v>
      </c>
    </row>
    <row r="29487" spans="12:15" x14ac:dyDescent="0.4">
      <c r="L29487" s="56">
        <f ca="1"/>
        <v>29486</v>
      </c>
      <c r="M29487" s="53">
        <f ca="1"/>
        <v>1980</v>
      </c>
      <c r="N29487" s="53">
        <f ca="1"/>
        <v>9</v>
      </c>
      <c r="O29487" s="53" t="str">
        <f ca="1"/>
        <v>1980-09</v>
      </c>
    </row>
    <row r="29488" spans="12:15" x14ac:dyDescent="0.4">
      <c r="L29488" s="56">
        <f ca="1"/>
        <v>29487</v>
      </c>
      <c r="M29488" s="53">
        <f ca="1"/>
        <v>1980</v>
      </c>
      <c r="N29488" s="53">
        <f ca="1"/>
        <v>9</v>
      </c>
      <c r="O29488" s="53" t="str">
        <f ca="1"/>
        <v>1980-09</v>
      </c>
    </row>
    <row r="29489" spans="12:15" x14ac:dyDescent="0.4">
      <c r="L29489" s="56">
        <f ca="1"/>
        <v>29488</v>
      </c>
      <c r="M29489" s="53">
        <f ca="1"/>
        <v>1980</v>
      </c>
      <c r="N29489" s="53">
        <f ca="1"/>
        <v>9</v>
      </c>
      <c r="O29489" s="53" t="str">
        <f ca="1"/>
        <v>1980-09</v>
      </c>
    </row>
    <row r="29490" spans="12:15" x14ac:dyDescent="0.4">
      <c r="L29490" s="56">
        <f ca="1"/>
        <v>29489</v>
      </c>
      <c r="M29490" s="53">
        <f ca="1"/>
        <v>1980</v>
      </c>
      <c r="N29490" s="53">
        <f ca="1"/>
        <v>9</v>
      </c>
      <c r="O29490" s="53" t="str">
        <f ca="1"/>
        <v>1980-09</v>
      </c>
    </row>
    <row r="29491" spans="12:15" x14ac:dyDescent="0.4">
      <c r="L29491" s="56">
        <f ca="1"/>
        <v>29490</v>
      </c>
      <c r="M29491" s="53">
        <f ca="1"/>
        <v>1980</v>
      </c>
      <c r="N29491" s="53">
        <f ca="1"/>
        <v>9</v>
      </c>
      <c r="O29491" s="53" t="str">
        <f ca="1"/>
        <v>1980-09</v>
      </c>
    </row>
    <row r="29492" spans="12:15" x14ac:dyDescent="0.4">
      <c r="L29492" s="56">
        <f ca="1"/>
        <v>29491</v>
      </c>
      <c r="M29492" s="53">
        <f ca="1"/>
        <v>1980</v>
      </c>
      <c r="N29492" s="53">
        <f ca="1"/>
        <v>9</v>
      </c>
      <c r="O29492" s="53" t="str">
        <f ca="1"/>
        <v>1980-09</v>
      </c>
    </row>
    <row r="29493" spans="12:15" x14ac:dyDescent="0.4">
      <c r="L29493" s="56">
        <f ca="1"/>
        <v>29492</v>
      </c>
      <c r="M29493" s="53">
        <f ca="1"/>
        <v>1980</v>
      </c>
      <c r="N29493" s="53">
        <f ca="1"/>
        <v>9</v>
      </c>
      <c r="O29493" s="53" t="str">
        <f ca="1"/>
        <v>1980-09</v>
      </c>
    </row>
    <row r="29494" spans="12:15" x14ac:dyDescent="0.4">
      <c r="L29494" s="56">
        <f ca="1"/>
        <v>29493</v>
      </c>
      <c r="M29494" s="53">
        <f ca="1"/>
        <v>1980</v>
      </c>
      <c r="N29494" s="53">
        <f ca="1"/>
        <v>9</v>
      </c>
      <c r="O29494" s="53" t="str">
        <f ca="1"/>
        <v>1980-09</v>
      </c>
    </row>
    <row r="29495" spans="12:15" x14ac:dyDescent="0.4">
      <c r="L29495" s="56">
        <f ca="1"/>
        <v>29494</v>
      </c>
      <c r="M29495" s="53">
        <f ca="1"/>
        <v>1980</v>
      </c>
      <c r="N29495" s="53">
        <f ca="1"/>
        <v>9</v>
      </c>
      <c r="O29495" s="53" t="str">
        <f ca="1"/>
        <v>1980-09</v>
      </c>
    </row>
    <row r="29496" spans="12:15" x14ac:dyDescent="0.4">
      <c r="L29496" s="56">
        <f ca="1"/>
        <v>29495</v>
      </c>
      <c r="M29496" s="53">
        <f ca="1"/>
        <v>1980</v>
      </c>
      <c r="N29496" s="53">
        <f ca="1"/>
        <v>10</v>
      </c>
      <c r="O29496" s="53" t="str">
        <f ca="1"/>
        <v>1980-10</v>
      </c>
    </row>
    <row r="29497" spans="12:15" x14ac:dyDescent="0.4">
      <c r="L29497" s="56">
        <f ca="1"/>
        <v>29496</v>
      </c>
      <c r="M29497" s="53">
        <f ca="1"/>
        <v>1980</v>
      </c>
      <c r="N29497" s="53">
        <f ca="1"/>
        <v>10</v>
      </c>
      <c r="O29497" s="53" t="str">
        <f ca="1"/>
        <v>1980-10</v>
      </c>
    </row>
    <row r="29498" spans="12:15" x14ac:dyDescent="0.4">
      <c r="L29498" s="56">
        <f ca="1"/>
        <v>29497</v>
      </c>
      <c r="M29498" s="53">
        <f ca="1"/>
        <v>1980</v>
      </c>
      <c r="N29498" s="53">
        <f ca="1"/>
        <v>10</v>
      </c>
      <c r="O29498" s="53" t="str">
        <f ca="1"/>
        <v>1980-10</v>
      </c>
    </row>
    <row r="29499" spans="12:15" x14ac:dyDescent="0.4">
      <c r="L29499" s="56">
        <f ca="1"/>
        <v>29498</v>
      </c>
      <c r="M29499" s="53">
        <f ca="1"/>
        <v>1980</v>
      </c>
      <c r="N29499" s="53">
        <f ca="1"/>
        <v>10</v>
      </c>
      <c r="O29499" s="53" t="str">
        <f ca="1"/>
        <v>1980-10</v>
      </c>
    </row>
    <row r="29500" spans="12:15" x14ac:dyDescent="0.4">
      <c r="L29500" s="56">
        <f ca="1"/>
        <v>29499</v>
      </c>
      <c r="M29500" s="53">
        <f ca="1"/>
        <v>1980</v>
      </c>
      <c r="N29500" s="53">
        <f ca="1"/>
        <v>10</v>
      </c>
      <c r="O29500" s="53" t="str">
        <f ca="1"/>
        <v>1980-10</v>
      </c>
    </row>
    <row r="29501" spans="12:15" x14ac:dyDescent="0.4">
      <c r="L29501" s="56">
        <f ca="1"/>
        <v>29500</v>
      </c>
      <c r="M29501" s="53">
        <f ca="1"/>
        <v>1980</v>
      </c>
      <c r="N29501" s="53">
        <f ca="1"/>
        <v>10</v>
      </c>
      <c r="O29501" s="53" t="str">
        <f ca="1"/>
        <v>1980-10</v>
      </c>
    </row>
    <row r="29502" spans="12:15" x14ac:dyDescent="0.4">
      <c r="L29502" s="56">
        <f ca="1"/>
        <v>29501</v>
      </c>
      <c r="M29502" s="53">
        <f ca="1"/>
        <v>1980</v>
      </c>
      <c r="N29502" s="53">
        <f ca="1"/>
        <v>10</v>
      </c>
      <c r="O29502" s="53" t="str">
        <f ca="1"/>
        <v>1980-10</v>
      </c>
    </row>
    <row r="29503" spans="12:15" x14ac:dyDescent="0.4">
      <c r="L29503" s="56">
        <f ca="1"/>
        <v>29502</v>
      </c>
      <c r="M29503" s="53">
        <f ca="1"/>
        <v>1980</v>
      </c>
      <c r="N29503" s="53">
        <f ca="1"/>
        <v>10</v>
      </c>
      <c r="O29503" s="53" t="str">
        <f ca="1"/>
        <v>1980-10</v>
      </c>
    </row>
    <row r="29504" spans="12:15" x14ac:dyDescent="0.4">
      <c r="L29504" s="56">
        <f ca="1"/>
        <v>29503</v>
      </c>
      <c r="M29504" s="53">
        <f ca="1"/>
        <v>1980</v>
      </c>
      <c r="N29504" s="53">
        <f ca="1"/>
        <v>10</v>
      </c>
      <c r="O29504" s="53" t="str">
        <f ca="1"/>
        <v>1980-10</v>
      </c>
    </row>
    <row r="29505" spans="12:15" x14ac:dyDescent="0.4">
      <c r="L29505" s="56">
        <f ca="1"/>
        <v>29504</v>
      </c>
      <c r="M29505" s="53">
        <f ca="1"/>
        <v>1980</v>
      </c>
      <c r="N29505" s="53">
        <f ca="1"/>
        <v>10</v>
      </c>
      <c r="O29505" s="53" t="str">
        <f ca="1"/>
        <v>1980-10</v>
      </c>
    </row>
    <row r="29506" spans="12:15" x14ac:dyDescent="0.4">
      <c r="L29506" s="56">
        <f ca="1"/>
        <v>29505</v>
      </c>
      <c r="M29506" s="53">
        <f ca="1"/>
        <v>1980</v>
      </c>
      <c r="N29506" s="53">
        <f ca="1"/>
        <v>10</v>
      </c>
      <c r="O29506" s="53" t="str">
        <f ca="1"/>
        <v>1980-10</v>
      </c>
    </row>
    <row r="29507" spans="12:15" x14ac:dyDescent="0.4">
      <c r="L29507" s="56">
        <f ca="1"/>
        <v>29506</v>
      </c>
      <c r="M29507" s="53">
        <f ca="1"/>
        <v>1980</v>
      </c>
      <c r="N29507" s="53">
        <f ca="1"/>
        <v>10</v>
      </c>
      <c r="O29507" s="53" t="str">
        <f ca="1"/>
        <v>1980-10</v>
      </c>
    </row>
    <row r="29508" spans="12:15" x14ac:dyDescent="0.4">
      <c r="L29508" s="56">
        <f ca="1"/>
        <v>29507</v>
      </c>
      <c r="M29508" s="53">
        <f ca="1"/>
        <v>1980</v>
      </c>
      <c r="N29508" s="53">
        <f ca="1"/>
        <v>10</v>
      </c>
      <c r="O29508" s="53" t="str">
        <f ca="1"/>
        <v>1980-10</v>
      </c>
    </row>
    <row r="29509" spans="12:15" x14ac:dyDescent="0.4">
      <c r="L29509" s="56">
        <f ca="1"/>
        <v>29508</v>
      </c>
      <c r="M29509" s="53">
        <f ca="1"/>
        <v>1980</v>
      </c>
      <c r="N29509" s="53">
        <f ca="1"/>
        <v>10</v>
      </c>
      <c r="O29509" s="53" t="str">
        <f ca="1"/>
        <v>1980-10</v>
      </c>
    </row>
    <row r="29510" spans="12:15" x14ac:dyDescent="0.4">
      <c r="L29510" s="56">
        <f ca="1"/>
        <v>29509</v>
      </c>
      <c r="M29510" s="53">
        <f ca="1"/>
        <v>1980</v>
      </c>
      <c r="N29510" s="53">
        <f ca="1"/>
        <v>10</v>
      </c>
      <c r="O29510" s="53" t="str">
        <f ca="1"/>
        <v>1980-10</v>
      </c>
    </row>
    <row r="29511" spans="12:15" x14ac:dyDescent="0.4">
      <c r="L29511" s="56">
        <f ca="1"/>
        <v>29510</v>
      </c>
      <c r="M29511" s="53">
        <f ca="1"/>
        <v>1980</v>
      </c>
      <c r="N29511" s="53">
        <f ca="1"/>
        <v>10</v>
      </c>
      <c r="O29511" s="53" t="str">
        <f ca="1"/>
        <v>1980-10</v>
      </c>
    </row>
    <row r="29512" spans="12:15" x14ac:dyDescent="0.4">
      <c r="L29512" s="56">
        <f ca="1"/>
        <v>29511</v>
      </c>
      <c r="M29512" s="53">
        <f ca="1"/>
        <v>1980</v>
      </c>
      <c r="N29512" s="53">
        <f ca="1"/>
        <v>10</v>
      </c>
      <c r="O29512" s="53" t="str">
        <f ca="1"/>
        <v>1980-10</v>
      </c>
    </row>
    <row r="29513" spans="12:15" x14ac:dyDescent="0.4">
      <c r="L29513" s="56">
        <f ca="1"/>
        <v>29512</v>
      </c>
      <c r="M29513" s="53">
        <f ca="1"/>
        <v>1980</v>
      </c>
      <c r="N29513" s="53">
        <f ca="1"/>
        <v>10</v>
      </c>
      <c r="O29513" s="53" t="str">
        <f ca="1"/>
        <v>1980-10</v>
      </c>
    </row>
    <row r="29514" spans="12:15" x14ac:dyDescent="0.4">
      <c r="L29514" s="56">
        <f ca="1"/>
        <v>29513</v>
      </c>
      <c r="M29514" s="53">
        <f ca="1"/>
        <v>1980</v>
      </c>
      <c r="N29514" s="53">
        <f ca="1"/>
        <v>10</v>
      </c>
      <c r="O29514" s="53" t="str">
        <f ca="1"/>
        <v>1980-10</v>
      </c>
    </row>
    <row r="29515" spans="12:15" x14ac:dyDescent="0.4">
      <c r="L29515" s="56">
        <f ca="1"/>
        <v>29514</v>
      </c>
      <c r="M29515" s="53">
        <f ca="1"/>
        <v>1980</v>
      </c>
      <c r="N29515" s="53">
        <f ca="1"/>
        <v>10</v>
      </c>
      <c r="O29515" s="53" t="str">
        <f ca="1"/>
        <v>1980-10</v>
      </c>
    </row>
    <row r="29516" spans="12:15" x14ac:dyDescent="0.4">
      <c r="L29516" s="56">
        <f ca="1"/>
        <v>29515</v>
      </c>
      <c r="M29516" s="53">
        <f ca="1"/>
        <v>1980</v>
      </c>
      <c r="N29516" s="53">
        <f ca="1"/>
        <v>10</v>
      </c>
      <c r="O29516" s="53" t="str">
        <f ca="1"/>
        <v>1980-10</v>
      </c>
    </row>
    <row r="29517" spans="12:15" x14ac:dyDescent="0.4">
      <c r="L29517" s="56">
        <f ca="1"/>
        <v>29516</v>
      </c>
      <c r="M29517" s="53">
        <f ca="1"/>
        <v>1980</v>
      </c>
      <c r="N29517" s="53">
        <f ca="1"/>
        <v>10</v>
      </c>
      <c r="O29517" s="53" t="str">
        <f ca="1"/>
        <v>1980-10</v>
      </c>
    </row>
    <row r="29518" spans="12:15" x14ac:dyDescent="0.4">
      <c r="L29518" s="56">
        <f ca="1"/>
        <v>29517</v>
      </c>
      <c r="M29518" s="53">
        <f ca="1"/>
        <v>1980</v>
      </c>
      <c r="N29518" s="53">
        <f ca="1"/>
        <v>10</v>
      </c>
      <c r="O29518" s="53" t="str">
        <f ca="1"/>
        <v>1980-10</v>
      </c>
    </row>
    <row r="29519" spans="12:15" x14ac:dyDescent="0.4">
      <c r="L29519" s="56">
        <f ca="1"/>
        <v>29518</v>
      </c>
      <c r="M29519" s="53">
        <f ca="1"/>
        <v>1980</v>
      </c>
      <c r="N29519" s="53">
        <f ca="1"/>
        <v>10</v>
      </c>
      <c r="O29519" s="53" t="str">
        <f ca="1"/>
        <v>1980-10</v>
      </c>
    </row>
    <row r="29520" spans="12:15" x14ac:dyDescent="0.4">
      <c r="L29520" s="56">
        <f ca="1"/>
        <v>29519</v>
      </c>
      <c r="M29520" s="53">
        <f ca="1"/>
        <v>1980</v>
      </c>
      <c r="N29520" s="53">
        <f ca="1"/>
        <v>10</v>
      </c>
      <c r="O29520" s="53" t="str">
        <f ca="1"/>
        <v>1980-10</v>
      </c>
    </row>
    <row r="29521" spans="12:15" x14ac:dyDescent="0.4">
      <c r="L29521" s="56">
        <f ca="1"/>
        <v>29520</v>
      </c>
      <c r="M29521" s="53">
        <f ca="1"/>
        <v>1980</v>
      </c>
      <c r="N29521" s="53">
        <f ca="1"/>
        <v>10</v>
      </c>
      <c r="O29521" s="53" t="str">
        <f ca="1"/>
        <v>1980-10</v>
      </c>
    </row>
    <row r="29522" spans="12:15" x14ac:dyDescent="0.4">
      <c r="L29522" s="56">
        <f ca="1"/>
        <v>29521</v>
      </c>
      <c r="M29522" s="53">
        <f ca="1"/>
        <v>1980</v>
      </c>
      <c r="N29522" s="53">
        <f ca="1"/>
        <v>10</v>
      </c>
      <c r="O29522" s="53" t="str">
        <f ca="1"/>
        <v>1980-10</v>
      </c>
    </row>
    <row r="29523" spans="12:15" x14ac:dyDescent="0.4">
      <c r="L29523" s="56">
        <f ca="1"/>
        <v>29522</v>
      </c>
      <c r="M29523" s="53">
        <f ca="1"/>
        <v>1980</v>
      </c>
      <c r="N29523" s="53">
        <f ca="1"/>
        <v>10</v>
      </c>
      <c r="O29523" s="53" t="str">
        <f ca="1"/>
        <v>1980-10</v>
      </c>
    </row>
    <row r="29524" spans="12:15" x14ac:dyDescent="0.4">
      <c r="L29524" s="56">
        <f ca="1"/>
        <v>29523</v>
      </c>
      <c r="M29524" s="53">
        <f ca="1"/>
        <v>1980</v>
      </c>
      <c r="N29524" s="53">
        <f ca="1"/>
        <v>10</v>
      </c>
      <c r="O29524" s="53" t="str">
        <f ca="1"/>
        <v>1980-10</v>
      </c>
    </row>
    <row r="29525" spans="12:15" x14ac:dyDescent="0.4">
      <c r="L29525" s="56">
        <f ca="1"/>
        <v>29524</v>
      </c>
      <c r="M29525" s="53">
        <f ca="1"/>
        <v>1980</v>
      </c>
      <c r="N29525" s="53">
        <f ca="1"/>
        <v>10</v>
      </c>
      <c r="O29525" s="53" t="str">
        <f ca="1"/>
        <v>1980-10</v>
      </c>
    </row>
    <row r="29526" spans="12:15" x14ac:dyDescent="0.4">
      <c r="L29526" s="56">
        <f ca="1"/>
        <v>29525</v>
      </c>
      <c r="M29526" s="53">
        <f ca="1"/>
        <v>1980</v>
      </c>
      <c r="N29526" s="53">
        <f ca="1"/>
        <v>10</v>
      </c>
      <c r="O29526" s="53" t="str">
        <f ca="1"/>
        <v>1980-10</v>
      </c>
    </row>
    <row r="29527" spans="12:15" x14ac:dyDescent="0.4">
      <c r="L29527" s="56">
        <f ca="1"/>
        <v>29526</v>
      </c>
      <c r="M29527" s="53">
        <f ca="1"/>
        <v>1980</v>
      </c>
      <c r="N29527" s="53">
        <f ca="1"/>
        <v>11</v>
      </c>
      <c r="O29527" s="53" t="str">
        <f ca="1"/>
        <v>1980-11</v>
      </c>
    </row>
    <row r="29528" spans="12:15" x14ac:dyDescent="0.4">
      <c r="L29528" s="56">
        <f ca="1"/>
        <v>29527</v>
      </c>
      <c r="M29528" s="53">
        <f ca="1"/>
        <v>1980</v>
      </c>
      <c r="N29528" s="53">
        <f ca="1"/>
        <v>11</v>
      </c>
      <c r="O29528" s="53" t="str">
        <f ca="1"/>
        <v>1980-11</v>
      </c>
    </row>
    <row r="29529" spans="12:15" x14ac:dyDescent="0.4">
      <c r="L29529" s="56">
        <f ca="1"/>
        <v>29528</v>
      </c>
      <c r="M29529" s="53">
        <f ca="1"/>
        <v>1980</v>
      </c>
      <c r="N29529" s="53">
        <f ca="1"/>
        <v>11</v>
      </c>
      <c r="O29529" s="53" t="str">
        <f ca="1"/>
        <v>1980-11</v>
      </c>
    </row>
    <row r="29530" spans="12:15" x14ac:dyDescent="0.4">
      <c r="L29530" s="56">
        <f ca="1"/>
        <v>29529</v>
      </c>
      <c r="M29530" s="53">
        <f ca="1"/>
        <v>1980</v>
      </c>
      <c r="N29530" s="53">
        <f ca="1"/>
        <v>11</v>
      </c>
      <c r="O29530" s="53" t="str">
        <f ca="1"/>
        <v>1980-11</v>
      </c>
    </row>
    <row r="29531" spans="12:15" x14ac:dyDescent="0.4">
      <c r="L29531" s="56">
        <f ca="1"/>
        <v>29530</v>
      </c>
      <c r="M29531" s="53">
        <f ca="1"/>
        <v>1980</v>
      </c>
      <c r="N29531" s="53">
        <f ca="1"/>
        <v>11</v>
      </c>
      <c r="O29531" s="53" t="str">
        <f ca="1"/>
        <v>1980-11</v>
      </c>
    </row>
    <row r="29532" spans="12:15" x14ac:dyDescent="0.4">
      <c r="L29532" s="56">
        <f ca="1"/>
        <v>29531</v>
      </c>
      <c r="M29532" s="53">
        <f ca="1"/>
        <v>1980</v>
      </c>
      <c r="N29532" s="53">
        <f ca="1"/>
        <v>11</v>
      </c>
      <c r="O29532" s="53" t="str">
        <f ca="1"/>
        <v>1980-11</v>
      </c>
    </row>
    <row r="29533" spans="12:15" x14ac:dyDescent="0.4">
      <c r="L29533" s="56">
        <f ca="1"/>
        <v>29532</v>
      </c>
      <c r="M29533" s="53">
        <f ca="1"/>
        <v>1980</v>
      </c>
      <c r="N29533" s="53">
        <f ca="1"/>
        <v>11</v>
      </c>
      <c r="O29533" s="53" t="str">
        <f ca="1"/>
        <v>1980-11</v>
      </c>
    </row>
    <row r="29534" spans="12:15" x14ac:dyDescent="0.4">
      <c r="L29534" s="56">
        <f ca="1"/>
        <v>29533</v>
      </c>
      <c r="M29534" s="53">
        <f ca="1"/>
        <v>1980</v>
      </c>
      <c r="N29534" s="53">
        <f ca="1"/>
        <v>11</v>
      </c>
      <c r="O29534" s="53" t="str">
        <f ca="1"/>
        <v>1980-11</v>
      </c>
    </row>
    <row r="29535" spans="12:15" x14ac:dyDescent="0.4">
      <c r="L29535" s="56">
        <f ca="1"/>
        <v>29534</v>
      </c>
      <c r="M29535" s="53">
        <f ca="1"/>
        <v>1980</v>
      </c>
      <c r="N29535" s="53">
        <f ca="1"/>
        <v>11</v>
      </c>
      <c r="O29535" s="53" t="str">
        <f ca="1"/>
        <v>1980-11</v>
      </c>
    </row>
    <row r="29536" spans="12:15" x14ac:dyDescent="0.4">
      <c r="L29536" s="56">
        <f ca="1"/>
        <v>29535</v>
      </c>
      <c r="M29536" s="53">
        <f ca="1"/>
        <v>1980</v>
      </c>
      <c r="N29536" s="53">
        <f ca="1"/>
        <v>11</v>
      </c>
      <c r="O29536" s="53" t="str">
        <f ca="1"/>
        <v>1980-11</v>
      </c>
    </row>
    <row r="29537" spans="12:15" x14ac:dyDescent="0.4">
      <c r="L29537" s="56">
        <f ca="1"/>
        <v>29536</v>
      </c>
      <c r="M29537" s="53">
        <f ca="1"/>
        <v>1980</v>
      </c>
      <c r="N29537" s="53">
        <f ca="1"/>
        <v>11</v>
      </c>
      <c r="O29537" s="53" t="str">
        <f ca="1"/>
        <v>1980-11</v>
      </c>
    </row>
    <row r="29538" spans="12:15" x14ac:dyDescent="0.4">
      <c r="L29538" s="56">
        <f ca="1"/>
        <v>29537</v>
      </c>
      <c r="M29538" s="53">
        <f ca="1"/>
        <v>1980</v>
      </c>
      <c r="N29538" s="53">
        <f ca="1"/>
        <v>11</v>
      </c>
      <c r="O29538" s="53" t="str">
        <f ca="1"/>
        <v>1980-11</v>
      </c>
    </row>
    <row r="29539" spans="12:15" x14ac:dyDescent="0.4">
      <c r="L29539" s="56">
        <f ca="1"/>
        <v>29538</v>
      </c>
      <c r="M29539" s="53">
        <f ca="1"/>
        <v>1980</v>
      </c>
      <c r="N29539" s="53">
        <f ca="1"/>
        <v>11</v>
      </c>
      <c r="O29539" s="53" t="str">
        <f ca="1"/>
        <v>1980-11</v>
      </c>
    </row>
    <row r="29540" spans="12:15" x14ac:dyDescent="0.4">
      <c r="L29540" s="56">
        <f ca="1"/>
        <v>29539</v>
      </c>
      <c r="M29540" s="53">
        <f ca="1"/>
        <v>1980</v>
      </c>
      <c r="N29540" s="53">
        <f ca="1"/>
        <v>11</v>
      </c>
      <c r="O29540" s="53" t="str">
        <f ca="1"/>
        <v>1980-11</v>
      </c>
    </row>
    <row r="29541" spans="12:15" x14ac:dyDescent="0.4">
      <c r="L29541" s="56">
        <f ca="1"/>
        <v>29540</v>
      </c>
      <c r="M29541" s="53">
        <f ca="1"/>
        <v>1980</v>
      </c>
      <c r="N29541" s="53">
        <f ca="1"/>
        <v>11</v>
      </c>
      <c r="O29541" s="53" t="str">
        <f ca="1"/>
        <v>1980-11</v>
      </c>
    </row>
    <row r="29542" spans="12:15" x14ac:dyDescent="0.4">
      <c r="L29542" s="56">
        <f ca="1"/>
        <v>29541</v>
      </c>
      <c r="M29542" s="53">
        <f ca="1"/>
        <v>1980</v>
      </c>
      <c r="N29542" s="53">
        <f ca="1"/>
        <v>11</v>
      </c>
      <c r="O29542" s="53" t="str">
        <f ca="1"/>
        <v>1980-11</v>
      </c>
    </row>
    <row r="29543" spans="12:15" x14ac:dyDescent="0.4">
      <c r="L29543" s="56">
        <f ca="1"/>
        <v>29542</v>
      </c>
      <c r="M29543" s="53">
        <f ca="1"/>
        <v>1980</v>
      </c>
      <c r="N29543" s="53">
        <f ca="1"/>
        <v>11</v>
      </c>
      <c r="O29543" s="53" t="str">
        <f ca="1"/>
        <v>1980-11</v>
      </c>
    </row>
    <row r="29544" spans="12:15" x14ac:dyDescent="0.4">
      <c r="L29544" s="56">
        <f ca="1"/>
        <v>29543</v>
      </c>
      <c r="M29544" s="53">
        <f ca="1"/>
        <v>1980</v>
      </c>
      <c r="N29544" s="53">
        <f ca="1"/>
        <v>11</v>
      </c>
      <c r="O29544" s="53" t="str">
        <f ca="1"/>
        <v>1980-11</v>
      </c>
    </row>
    <row r="29545" spans="12:15" x14ac:dyDescent="0.4">
      <c r="L29545" s="56">
        <f ca="1"/>
        <v>29544</v>
      </c>
      <c r="M29545" s="53">
        <f ca="1"/>
        <v>1980</v>
      </c>
      <c r="N29545" s="53">
        <f ca="1"/>
        <v>11</v>
      </c>
      <c r="O29545" s="53" t="str">
        <f ca="1"/>
        <v>1980-11</v>
      </c>
    </row>
    <row r="29546" spans="12:15" x14ac:dyDescent="0.4">
      <c r="L29546" s="56">
        <f ca="1"/>
        <v>29545</v>
      </c>
      <c r="M29546" s="53">
        <f ca="1"/>
        <v>1980</v>
      </c>
      <c r="N29546" s="53">
        <f ca="1"/>
        <v>11</v>
      </c>
      <c r="O29546" s="53" t="str">
        <f ca="1"/>
        <v>1980-11</v>
      </c>
    </row>
    <row r="29547" spans="12:15" x14ac:dyDescent="0.4">
      <c r="L29547" s="56">
        <f ca="1"/>
        <v>29546</v>
      </c>
      <c r="M29547" s="53">
        <f ca="1"/>
        <v>1980</v>
      </c>
      <c r="N29547" s="53">
        <f ca="1"/>
        <v>11</v>
      </c>
      <c r="O29547" s="53" t="str">
        <f ca="1"/>
        <v>1980-11</v>
      </c>
    </row>
    <row r="29548" spans="12:15" x14ac:dyDescent="0.4">
      <c r="L29548" s="56">
        <f ca="1"/>
        <v>29547</v>
      </c>
      <c r="M29548" s="53">
        <f ca="1"/>
        <v>1980</v>
      </c>
      <c r="N29548" s="53">
        <f ca="1"/>
        <v>11</v>
      </c>
      <c r="O29548" s="53" t="str">
        <f ca="1"/>
        <v>1980-11</v>
      </c>
    </row>
    <row r="29549" spans="12:15" x14ac:dyDescent="0.4">
      <c r="L29549" s="56">
        <f ca="1"/>
        <v>29548</v>
      </c>
      <c r="M29549" s="53">
        <f ca="1"/>
        <v>1980</v>
      </c>
      <c r="N29549" s="53">
        <f ca="1"/>
        <v>11</v>
      </c>
      <c r="O29549" s="53" t="str">
        <f ca="1"/>
        <v>1980-11</v>
      </c>
    </row>
    <row r="29550" spans="12:15" x14ac:dyDescent="0.4">
      <c r="L29550" s="56">
        <f ca="1"/>
        <v>29549</v>
      </c>
      <c r="M29550" s="53">
        <f ca="1"/>
        <v>1980</v>
      </c>
      <c r="N29550" s="53">
        <f ca="1"/>
        <v>11</v>
      </c>
      <c r="O29550" s="53" t="str">
        <f ca="1"/>
        <v>1980-11</v>
      </c>
    </row>
    <row r="29551" spans="12:15" x14ac:dyDescent="0.4">
      <c r="L29551" s="56">
        <f ca="1"/>
        <v>29550</v>
      </c>
      <c r="M29551" s="53">
        <f ca="1"/>
        <v>1980</v>
      </c>
      <c r="N29551" s="53">
        <f ca="1"/>
        <v>11</v>
      </c>
      <c r="O29551" s="53" t="str">
        <f ca="1"/>
        <v>1980-11</v>
      </c>
    </row>
    <row r="29552" spans="12:15" x14ac:dyDescent="0.4">
      <c r="L29552" s="56">
        <f ca="1"/>
        <v>29551</v>
      </c>
      <c r="M29552" s="53">
        <f ca="1"/>
        <v>1980</v>
      </c>
      <c r="N29552" s="53">
        <f ca="1"/>
        <v>11</v>
      </c>
      <c r="O29552" s="53" t="str">
        <f ca="1"/>
        <v>1980-11</v>
      </c>
    </row>
    <row r="29553" spans="12:15" x14ac:dyDescent="0.4">
      <c r="L29553" s="56">
        <f ca="1"/>
        <v>29552</v>
      </c>
      <c r="M29553" s="53">
        <f ca="1"/>
        <v>1980</v>
      </c>
      <c r="N29553" s="53">
        <f ca="1"/>
        <v>11</v>
      </c>
      <c r="O29553" s="53" t="str">
        <f ca="1"/>
        <v>1980-11</v>
      </c>
    </row>
    <row r="29554" spans="12:15" x14ac:dyDescent="0.4">
      <c r="L29554" s="56">
        <f ca="1"/>
        <v>29553</v>
      </c>
      <c r="M29554" s="53">
        <f ca="1"/>
        <v>1980</v>
      </c>
      <c r="N29554" s="53">
        <f ca="1"/>
        <v>11</v>
      </c>
      <c r="O29554" s="53" t="str">
        <f ca="1"/>
        <v>1980-11</v>
      </c>
    </row>
    <row r="29555" spans="12:15" x14ac:dyDescent="0.4">
      <c r="L29555" s="56">
        <f ca="1"/>
        <v>29554</v>
      </c>
      <c r="M29555" s="53">
        <f ca="1"/>
        <v>1980</v>
      </c>
      <c r="N29555" s="53">
        <f ca="1"/>
        <v>11</v>
      </c>
      <c r="O29555" s="53" t="str">
        <f ca="1"/>
        <v>1980-11</v>
      </c>
    </row>
    <row r="29556" spans="12:15" x14ac:dyDescent="0.4">
      <c r="L29556" s="56">
        <f ca="1"/>
        <v>29555</v>
      </c>
      <c r="M29556" s="53">
        <f ca="1"/>
        <v>1980</v>
      </c>
      <c r="N29556" s="53">
        <f ca="1"/>
        <v>11</v>
      </c>
      <c r="O29556" s="53" t="str">
        <f ca="1"/>
        <v>1980-11</v>
      </c>
    </row>
    <row r="29557" spans="12:15" x14ac:dyDescent="0.4">
      <c r="L29557" s="56">
        <f ca="1"/>
        <v>29556</v>
      </c>
      <c r="M29557" s="53">
        <f ca="1"/>
        <v>1980</v>
      </c>
      <c r="N29557" s="53">
        <f ca="1"/>
        <v>12</v>
      </c>
      <c r="O29557" s="53" t="str">
        <f ca="1"/>
        <v>1980-12</v>
      </c>
    </row>
    <row r="29558" spans="12:15" x14ac:dyDescent="0.4">
      <c r="L29558" s="56">
        <f ca="1"/>
        <v>29557</v>
      </c>
      <c r="M29558" s="53">
        <f ca="1"/>
        <v>1980</v>
      </c>
      <c r="N29558" s="53">
        <f ca="1"/>
        <v>12</v>
      </c>
      <c r="O29558" s="53" t="str">
        <f ca="1"/>
        <v>1980-12</v>
      </c>
    </row>
    <row r="29559" spans="12:15" x14ac:dyDescent="0.4">
      <c r="L29559" s="56">
        <f ca="1"/>
        <v>29558</v>
      </c>
      <c r="M29559" s="53">
        <f ca="1"/>
        <v>1980</v>
      </c>
      <c r="N29559" s="53">
        <f ca="1"/>
        <v>12</v>
      </c>
      <c r="O29559" s="53" t="str">
        <f ca="1"/>
        <v>1980-12</v>
      </c>
    </row>
    <row r="29560" spans="12:15" x14ac:dyDescent="0.4">
      <c r="L29560" s="56">
        <f ca="1"/>
        <v>29559</v>
      </c>
      <c r="M29560" s="53">
        <f ca="1"/>
        <v>1980</v>
      </c>
      <c r="N29560" s="53">
        <f ca="1"/>
        <v>12</v>
      </c>
      <c r="O29560" s="53" t="str">
        <f ca="1"/>
        <v>1980-12</v>
      </c>
    </row>
    <row r="29561" spans="12:15" x14ac:dyDescent="0.4">
      <c r="L29561" s="56">
        <f ca="1"/>
        <v>29560</v>
      </c>
      <c r="M29561" s="53">
        <f ca="1"/>
        <v>1980</v>
      </c>
      <c r="N29561" s="53">
        <f ca="1"/>
        <v>12</v>
      </c>
      <c r="O29561" s="53" t="str">
        <f ca="1"/>
        <v>1980-12</v>
      </c>
    </row>
    <row r="29562" spans="12:15" x14ac:dyDescent="0.4">
      <c r="L29562" s="56">
        <f ca="1"/>
        <v>29561</v>
      </c>
      <c r="M29562" s="53">
        <f ca="1"/>
        <v>1980</v>
      </c>
      <c r="N29562" s="53">
        <f ca="1"/>
        <v>12</v>
      </c>
      <c r="O29562" s="53" t="str">
        <f ca="1"/>
        <v>1980-12</v>
      </c>
    </row>
    <row r="29563" spans="12:15" x14ac:dyDescent="0.4">
      <c r="L29563" s="56">
        <f ca="1"/>
        <v>29562</v>
      </c>
      <c r="M29563" s="53">
        <f ca="1"/>
        <v>1980</v>
      </c>
      <c r="N29563" s="53">
        <f ca="1"/>
        <v>12</v>
      </c>
      <c r="O29563" s="53" t="str">
        <f ca="1"/>
        <v>1980-12</v>
      </c>
    </row>
    <row r="29564" spans="12:15" x14ac:dyDescent="0.4">
      <c r="L29564" s="56">
        <f ca="1"/>
        <v>29563</v>
      </c>
      <c r="M29564" s="53">
        <f ca="1"/>
        <v>1980</v>
      </c>
      <c r="N29564" s="53">
        <f ca="1"/>
        <v>12</v>
      </c>
      <c r="O29564" s="53" t="str">
        <f ca="1"/>
        <v>1980-12</v>
      </c>
    </row>
    <row r="29565" spans="12:15" x14ac:dyDescent="0.4">
      <c r="L29565" s="56">
        <f ca="1"/>
        <v>29564</v>
      </c>
      <c r="M29565" s="53">
        <f ca="1"/>
        <v>1980</v>
      </c>
      <c r="N29565" s="53">
        <f ca="1"/>
        <v>12</v>
      </c>
      <c r="O29565" s="53" t="str">
        <f ca="1"/>
        <v>1980-12</v>
      </c>
    </row>
    <row r="29566" spans="12:15" x14ac:dyDescent="0.4">
      <c r="L29566" s="56">
        <f ca="1"/>
        <v>29565</v>
      </c>
      <c r="M29566" s="53">
        <f ca="1"/>
        <v>1980</v>
      </c>
      <c r="N29566" s="53">
        <f ca="1"/>
        <v>12</v>
      </c>
      <c r="O29566" s="53" t="str">
        <f ca="1"/>
        <v>1980-12</v>
      </c>
    </row>
    <row r="29567" spans="12:15" x14ac:dyDescent="0.4">
      <c r="L29567" s="56">
        <f ca="1"/>
        <v>29566</v>
      </c>
      <c r="M29567" s="53">
        <f ca="1"/>
        <v>1980</v>
      </c>
      <c r="N29567" s="53">
        <f ca="1"/>
        <v>12</v>
      </c>
      <c r="O29567" s="53" t="str">
        <f ca="1"/>
        <v>1980-12</v>
      </c>
    </row>
    <row r="29568" spans="12:15" x14ac:dyDescent="0.4">
      <c r="L29568" s="56">
        <f ca="1"/>
        <v>29567</v>
      </c>
      <c r="M29568" s="53">
        <f ca="1"/>
        <v>1980</v>
      </c>
      <c r="N29568" s="53">
        <f ca="1"/>
        <v>12</v>
      </c>
      <c r="O29568" s="53" t="str">
        <f ca="1"/>
        <v>1980-12</v>
      </c>
    </row>
    <row r="29569" spans="12:15" x14ac:dyDescent="0.4">
      <c r="L29569" s="56">
        <f ca="1"/>
        <v>29568</v>
      </c>
      <c r="M29569" s="53">
        <f ca="1"/>
        <v>1980</v>
      </c>
      <c r="N29569" s="53">
        <f ca="1"/>
        <v>12</v>
      </c>
      <c r="O29569" s="53" t="str">
        <f ca="1"/>
        <v>1980-12</v>
      </c>
    </row>
    <row r="29570" spans="12:15" x14ac:dyDescent="0.4">
      <c r="L29570" s="56">
        <f ca="1"/>
        <v>29569</v>
      </c>
      <c r="M29570" s="53">
        <f ca="1"/>
        <v>1980</v>
      </c>
      <c r="N29570" s="53">
        <f ca="1"/>
        <v>12</v>
      </c>
      <c r="O29570" s="53" t="str">
        <f ca="1"/>
        <v>1980-12</v>
      </c>
    </row>
    <row r="29571" spans="12:15" x14ac:dyDescent="0.4">
      <c r="L29571" s="56">
        <f ca="1"/>
        <v>29570</v>
      </c>
      <c r="M29571" s="53">
        <f ca="1"/>
        <v>1980</v>
      </c>
      <c r="N29571" s="53">
        <f ca="1"/>
        <v>12</v>
      </c>
      <c r="O29571" s="53" t="str">
        <f ca="1"/>
        <v>1980-12</v>
      </c>
    </row>
    <row r="29572" spans="12:15" x14ac:dyDescent="0.4">
      <c r="L29572" s="56">
        <f ca="1"/>
        <v>29571</v>
      </c>
      <c r="M29572" s="53">
        <f ca="1"/>
        <v>1980</v>
      </c>
      <c r="N29572" s="53">
        <f ca="1"/>
        <v>12</v>
      </c>
      <c r="O29572" s="53" t="str">
        <f ca="1"/>
        <v>1980-12</v>
      </c>
    </row>
    <row r="29573" spans="12:15" x14ac:dyDescent="0.4">
      <c r="L29573" s="56">
        <f ca="1"/>
        <v>29572</v>
      </c>
      <c r="M29573" s="53">
        <f ca="1"/>
        <v>1980</v>
      </c>
      <c r="N29573" s="53">
        <f ca="1"/>
        <v>12</v>
      </c>
      <c r="O29573" s="53" t="str">
        <f ca="1"/>
        <v>1980-12</v>
      </c>
    </row>
    <row r="29574" spans="12:15" x14ac:dyDescent="0.4">
      <c r="L29574" s="56">
        <f ca="1"/>
        <v>29573</v>
      </c>
      <c r="M29574" s="53">
        <f ca="1"/>
        <v>1980</v>
      </c>
      <c r="N29574" s="53">
        <f ca="1"/>
        <v>12</v>
      </c>
      <c r="O29574" s="53" t="str">
        <f ca="1"/>
        <v>1980-12</v>
      </c>
    </row>
    <row r="29575" spans="12:15" x14ac:dyDescent="0.4">
      <c r="L29575" s="56">
        <f ca="1"/>
        <v>29574</v>
      </c>
      <c r="M29575" s="53">
        <f ca="1"/>
        <v>1980</v>
      </c>
      <c r="N29575" s="53">
        <f ca="1"/>
        <v>12</v>
      </c>
      <c r="O29575" s="53" t="str">
        <f ca="1"/>
        <v>1980-12</v>
      </c>
    </row>
    <row r="29576" spans="12:15" x14ac:dyDescent="0.4">
      <c r="L29576" s="56">
        <f ca="1"/>
        <v>29575</v>
      </c>
      <c r="M29576" s="53">
        <f ca="1"/>
        <v>1980</v>
      </c>
      <c r="N29576" s="53">
        <f ca="1"/>
        <v>12</v>
      </c>
      <c r="O29576" s="53" t="str">
        <f ca="1"/>
        <v>1980-12</v>
      </c>
    </row>
    <row r="29577" spans="12:15" x14ac:dyDescent="0.4">
      <c r="L29577" s="56">
        <f ca="1"/>
        <v>29576</v>
      </c>
      <c r="M29577" s="53">
        <f ca="1"/>
        <v>1980</v>
      </c>
      <c r="N29577" s="53">
        <f ca="1"/>
        <v>12</v>
      </c>
      <c r="O29577" s="53" t="str">
        <f ca="1"/>
        <v>1980-12</v>
      </c>
    </row>
    <row r="29578" spans="12:15" x14ac:dyDescent="0.4">
      <c r="L29578" s="56">
        <f ca="1"/>
        <v>29577</v>
      </c>
      <c r="M29578" s="53">
        <f ca="1"/>
        <v>1980</v>
      </c>
      <c r="N29578" s="53">
        <f ca="1"/>
        <v>12</v>
      </c>
      <c r="O29578" s="53" t="str">
        <f ca="1"/>
        <v>1980-12</v>
      </c>
    </row>
    <row r="29579" spans="12:15" x14ac:dyDescent="0.4">
      <c r="L29579" s="56">
        <f ca="1"/>
        <v>29578</v>
      </c>
      <c r="M29579" s="53">
        <f ca="1"/>
        <v>1980</v>
      </c>
      <c r="N29579" s="53">
        <f ca="1"/>
        <v>12</v>
      </c>
      <c r="O29579" s="53" t="str">
        <f ca="1"/>
        <v>1980-12</v>
      </c>
    </row>
    <row r="29580" spans="12:15" x14ac:dyDescent="0.4">
      <c r="L29580" s="56">
        <f ca="1"/>
        <v>29579</v>
      </c>
      <c r="M29580" s="53">
        <f ca="1"/>
        <v>1980</v>
      </c>
      <c r="N29580" s="53">
        <f ca="1"/>
        <v>12</v>
      </c>
      <c r="O29580" s="53" t="str">
        <f ca="1"/>
        <v>1980-12</v>
      </c>
    </row>
    <row r="29581" spans="12:15" x14ac:dyDescent="0.4">
      <c r="L29581" s="56">
        <f ca="1"/>
        <v>29580</v>
      </c>
      <c r="M29581" s="53">
        <f ca="1"/>
        <v>1980</v>
      </c>
      <c r="N29581" s="53">
        <f ca="1"/>
        <v>12</v>
      </c>
      <c r="O29581" s="53" t="str">
        <f ca="1"/>
        <v>1980-12</v>
      </c>
    </row>
    <row r="29582" spans="12:15" x14ac:dyDescent="0.4">
      <c r="L29582" s="56">
        <f ca="1"/>
        <v>29581</v>
      </c>
      <c r="M29582" s="53">
        <f ca="1"/>
        <v>1980</v>
      </c>
      <c r="N29582" s="53">
        <f ca="1"/>
        <v>12</v>
      </c>
      <c r="O29582" s="53" t="str">
        <f ca="1"/>
        <v>1980-12</v>
      </c>
    </row>
    <row r="29583" spans="12:15" x14ac:dyDescent="0.4">
      <c r="L29583" s="56">
        <f ca="1"/>
        <v>29582</v>
      </c>
      <c r="M29583" s="53">
        <f ca="1"/>
        <v>1980</v>
      </c>
      <c r="N29583" s="53">
        <f ca="1"/>
        <v>12</v>
      </c>
      <c r="O29583" s="53" t="str">
        <f ca="1"/>
        <v>1980-12</v>
      </c>
    </row>
    <row r="29584" spans="12:15" x14ac:dyDescent="0.4">
      <c r="L29584" s="56">
        <f ca="1"/>
        <v>29583</v>
      </c>
      <c r="M29584" s="53">
        <f ca="1"/>
        <v>1980</v>
      </c>
      <c r="N29584" s="53">
        <f ca="1"/>
        <v>12</v>
      </c>
      <c r="O29584" s="53" t="str">
        <f ca="1"/>
        <v>1980-12</v>
      </c>
    </row>
    <row r="29585" spans="12:15" x14ac:dyDescent="0.4">
      <c r="L29585" s="56">
        <f ca="1"/>
        <v>29584</v>
      </c>
      <c r="M29585" s="53">
        <f ca="1"/>
        <v>1980</v>
      </c>
      <c r="N29585" s="53">
        <f ca="1"/>
        <v>12</v>
      </c>
      <c r="O29585" s="53" t="str">
        <f ca="1"/>
        <v>1980-12</v>
      </c>
    </row>
    <row r="29586" spans="12:15" x14ac:dyDescent="0.4">
      <c r="L29586" s="56">
        <f ca="1"/>
        <v>29585</v>
      </c>
      <c r="M29586" s="53">
        <f ca="1"/>
        <v>1980</v>
      </c>
      <c r="N29586" s="53">
        <f ca="1"/>
        <v>12</v>
      </c>
      <c r="O29586" s="53" t="str">
        <f ca="1"/>
        <v>1980-12</v>
      </c>
    </row>
    <row r="29587" spans="12:15" x14ac:dyDescent="0.4">
      <c r="L29587" s="56">
        <f ca="1"/>
        <v>29586</v>
      </c>
      <c r="M29587" s="53">
        <f ca="1"/>
        <v>1980</v>
      </c>
      <c r="N29587" s="53">
        <f ca="1"/>
        <v>12</v>
      </c>
      <c r="O29587" s="53" t="str">
        <f ca="1"/>
        <v>1980-12</v>
      </c>
    </row>
    <row r="29588" spans="12:15" x14ac:dyDescent="0.4">
      <c r="L29588" s="56">
        <f ca="1"/>
        <v>29587</v>
      </c>
      <c r="M29588" s="53">
        <f ca="1"/>
        <v>1981</v>
      </c>
      <c r="N29588" s="53">
        <f ca="1"/>
        <v>1</v>
      </c>
      <c r="O29588" s="53" t="str">
        <f ca="1"/>
        <v>1981-01</v>
      </c>
    </row>
    <row r="29589" spans="12:15" x14ac:dyDescent="0.4">
      <c r="L29589" s="56">
        <f ca="1"/>
        <v>29588</v>
      </c>
      <c r="M29589" s="53">
        <f ca="1"/>
        <v>1981</v>
      </c>
      <c r="N29589" s="53">
        <f ca="1"/>
        <v>1</v>
      </c>
      <c r="O29589" s="53" t="str">
        <f ca="1"/>
        <v>1981-01</v>
      </c>
    </row>
    <row r="29590" spans="12:15" x14ac:dyDescent="0.4">
      <c r="L29590" s="56">
        <f ca="1"/>
        <v>29589</v>
      </c>
      <c r="M29590" s="53">
        <f ca="1"/>
        <v>1981</v>
      </c>
      <c r="N29590" s="53">
        <f ca="1"/>
        <v>1</v>
      </c>
      <c r="O29590" s="53" t="str">
        <f ca="1"/>
        <v>1981-01</v>
      </c>
    </row>
    <row r="29591" spans="12:15" x14ac:dyDescent="0.4">
      <c r="L29591" s="56">
        <f ca="1"/>
        <v>29590</v>
      </c>
      <c r="M29591" s="53">
        <f ca="1"/>
        <v>1981</v>
      </c>
      <c r="N29591" s="53">
        <f ca="1"/>
        <v>1</v>
      </c>
      <c r="O29591" s="53" t="str">
        <f ca="1"/>
        <v>1981-01</v>
      </c>
    </row>
    <row r="29592" spans="12:15" x14ac:dyDescent="0.4">
      <c r="L29592" s="56">
        <f ca="1"/>
        <v>29591</v>
      </c>
      <c r="M29592" s="53">
        <f ca="1"/>
        <v>1981</v>
      </c>
      <c r="N29592" s="53">
        <f ca="1"/>
        <v>1</v>
      </c>
      <c r="O29592" s="53" t="str">
        <f ca="1"/>
        <v>1981-01</v>
      </c>
    </row>
    <row r="29593" spans="12:15" x14ac:dyDescent="0.4">
      <c r="L29593" s="56">
        <f ca="1"/>
        <v>29592</v>
      </c>
      <c r="M29593" s="53">
        <f ca="1"/>
        <v>1981</v>
      </c>
      <c r="N29593" s="53">
        <f ca="1"/>
        <v>1</v>
      </c>
      <c r="O29593" s="53" t="str">
        <f ca="1"/>
        <v>1981-01</v>
      </c>
    </row>
    <row r="29594" spans="12:15" x14ac:dyDescent="0.4">
      <c r="L29594" s="56">
        <f ca="1"/>
        <v>29593</v>
      </c>
      <c r="M29594" s="53">
        <f ca="1"/>
        <v>1981</v>
      </c>
      <c r="N29594" s="53">
        <f ca="1"/>
        <v>1</v>
      </c>
      <c r="O29594" s="53" t="str">
        <f ca="1"/>
        <v>1981-01</v>
      </c>
    </row>
    <row r="29595" spans="12:15" x14ac:dyDescent="0.4">
      <c r="L29595" s="56">
        <f ca="1"/>
        <v>29594</v>
      </c>
      <c r="M29595" s="53">
        <f ca="1"/>
        <v>1981</v>
      </c>
      <c r="N29595" s="53">
        <f ca="1"/>
        <v>1</v>
      </c>
      <c r="O29595" s="53" t="str">
        <f ca="1"/>
        <v>1981-01</v>
      </c>
    </row>
    <row r="29596" spans="12:15" x14ac:dyDescent="0.4">
      <c r="L29596" s="56">
        <f ca="1"/>
        <v>29595</v>
      </c>
      <c r="M29596" s="53">
        <f ca="1"/>
        <v>1981</v>
      </c>
      <c r="N29596" s="53">
        <f ca="1"/>
        <v>1</v>
      </c>
      <c r="O29596" s="53" t="str">
        <f ca="1"/>
        <v>1981-01</v>
      </c>
    </row>
    <row r="29597" spans="12:15" x14ac:dyDescent="0.4">
      <c r="L29597" s="56">
        <f ca="1"/>
        <v>29596</v>
      </c>
      <c r="M29597" s="53">
        <f ca="1"/>
        <v>1981</v>
      </c>
      <c r="N29597" s="53">
        <f ca="1"/>
        <v>1</v>
      </c>
      <c r="O29597" s="53" t="str">
        <f ca="1"/>
        <v>1981-01</v>
      </c>
    </row>
    <row r="29598" spans="12:15" x14ac:dyDescent="0.4">
      <c r="L29598" s="56">
        <f ca="1"/>
        <v>29597</v>
      </c>
      <c r="M29598" s="53">
        <f ca="1"/>
        <v>1981</v>
      </c>
      <c r="N29598" s="53">
        <f ca="1"/>
        <v>1</v>
      </c>
      <c r="O29598" s="53" t="str">
        <f ca="1"/>
        <v>1981-01</v>
      </c>
    </row>
    <row r="29599" spans="12:15" x14ac:dyDescent="0.4">
      <c r="L29599" s="56">
        <f ca="1"/>
        <v>29598</v>
      </c>
      <c r="M29599" s="53">
        <f ca="1"/>
        <v>1981</v>
      </c>
      <c r="N29599" s="53">
        <f ca="1"/>
        <v>1</v>
      </c>
      <c r="O29599" s="53" t="str">
        <f ca="1"/>
        <v>1981-01</v>
      </c>
    </row>
    <row r="29600" spans="12:15" x14ac:dyDescent="0.4">
      <c r="L29600" s="56">
        <f ca="1"/>
        <v>29599</v>
      </c>
      <c r="M29600" s="53">
        <f ca="1"/>
        <v>1981</v>
      </c>
      <c r="N29600" s="53">
        <f ca="1"/>
        <v>1</v>
      </c>
      <c r="O29600" s="53" t="str">
        <f ca="1"/>
        <v>1981-01</v>
      </c>
    </row>
    <row r="29601" spans="12:15" x14ac:dyDescent="0.4">
      <c r="L29601" s="56">
        <f ca="1"/>
        <v>29600</v>
      </c>
      <c r="M29601" s="53">
        <f ca="1"/>
        <v>1981</v>
      </c>
      <c r="N29601" s="53">
        <f ca="1"/>
        <v>1</v>
      </c>
      <c r="O29601" s="53" t="str">
        <f ca="1"/>
        <v>1981-01</v>
      </c>
    </row>
    <row r="29602" spans="12:15" x14ac:dyDescent="0.4">
      <c r="L29602" s="56">
        <f ca="1"/>
        <v>29601</v>
      </c>
      <c r="M29602" s="53">
        <f ca="1"/>
        <v>1981</v>
      </c>
      <c r="N29602" s="53">
        <f ca="1"/>
        <v>1</v>
      </c>
      <c r="O29602" s="53" t="str">
        <f ca="1"/>
        <v>1981-01</v>
      </c>
    </row>
    <row r="29603" spans="12:15" x14ac:dyDescent="0.4">
      <c r="L29603" s="56">
        <f ca="1"/>
        <v>29602</v>
      </c>
      <c r="M29603" s="53">
        <f ca="1"/>
        <v>1981</v>
      </c>
      <c r="N29603" s="53">
        <f ca="1"/>
        <v>1</v>
      </c>
      <c r="O29603" s="53" t="str">
        <f ca="1"/>
        <v>1981-01</v>
      </c>
    </row>
    <row r="29604" spans="12:15" x14ac:dyDescent="0.4">
      <c r="L29604" s="56">
        <f ca="1"/>
        <v>29603</v>
      </c>
      <c r="M29604" s="53">
        <f ca="1"/>
        <v>1981</v>
      </c>
      <c r="N29604" s="53">
        <f ca="1"/>
        <v>1</v>
      </c>
      <c r="O29604" s="53" t="str">
        <f ca="1"/>
        <v>1981-01</v>
      </c>
    </row>
    <row r="29605" spans="12:15" x14ac:dyDescent="0.4">
      <c r="L29605" s="56">
        <f ca="1"/>
        <v>29604</v>
      </c>
      <c r="M29605" s="53">
        <f ca="1"/>
        <v>1981</v>
      </c>
      <c r="N29605" s="53">
        <f ca="1"/>
        <v>1</v>
      </c>
      <c r="O29605" s="53" t="str">
        <f ca="1"/>
        <v>1981-01</v>
      </c>
    </row>
    <row r="29606" spans="12:15" x14ac:dyDescent="0.4">
      <c r="L29606" s="56">
        <f ca="1"/>
        <v>29605</v>
      </c>
      <c r="M29606" s="53">
        <f ca="1"/>
        <v>1981</v>
      </c>
      <c r="N29606" s="53">
        <f ca="1"/>
        <v>1</v>
      </c>
      <c r="O29606" s="53" t="str">
        <f ca="1"/>
        <v>1981-01</v>
      </c>
    </row>
    <row r="29607" spans="12:15" x14ac:dyDescent="0.4">
      <c r="L29607" s="56">
        <f ca="1"/>
        <v>29606</v>
      </c>
      <c r="M29607" s="53">
        <f ca="1"/>
        <v>1981</v>
      </c>
      <c r="N29607" s="53">
        <f ca="1"/>
        <v>1</v>
      </c>
      <c r="O29607" s="53" t="str">
        <f ca="1"/>
        <v>1981-01</v>
      </c>
    </row>
    <row r="29608" spans="12:15" x14ac:dyDescent="0.4">
      <c r="L29608" s="56">
        <f ca="1"/>
        <v>29607</v>
      </c>
      <c r="M29608" s="53">
        <f ca="1"/>
        <v>1981</v>
      </c>
      <c r="N29608" s="53">
        <f ca="1"/>
        <v>1</v>
      </c>
      <c r="O29608" s="53" t="str">
        <f ca="1"/>
        <v>1981-01</v>
      </c>
    </row>
    <row r="29609" spans="12:15" x14ac:dyDescent="0.4">
      <c r="L29609" s="56">
        <f ca="1"/>
        <v>29608</v>
      </c>
      <c r="M29609" s="53">
        <f ca="1"/>
        <v>1981</v>
      </c>
      <c r="N29609" s="53">
        <f ca="1"/>
        <v>1</v>
      </c>
      <c r="O29609" s="53" t="str">
        <f ca="1"/>
        <v>1981-01</v>
      </c>
    </row>
    <row r="29610" spans="12:15" x14ac:dyDescent="0.4">
      <c r="L29610" s="56">
        <f ca="1"/>
        <v>29609</v>
      </c>
      <c r="M29610" s="53">
        <f ca="1"/>
        <v>1981</v>
      </c>
      <c r="N29610" s="53">
        <f ca="1"/>
        <v>1</v>
      </c>
      <c r="O29610" s="53" t="str">
        <f ca="1"/>
        <v>1981-01</v>
      </c>
    </row>
    <row r="29611" spans="12:15" x14ac:dyDescent="0.4">
      <c r="L29611" s="56">
        <f ca="1"/>
        <v>29610</v>
      </c>
      <c r="M29611" s="53">
        <f ca="1"/>
        <v>1981</v>
      </c>
      <c r="N29611" s="53">
        <f ca="1"/>
        <v>1</v>
      </c>
      <c r="O29611" s="53" t="str">
        <f ca="1"/>
        <v>1981-01</v>
      </c>
    </row>
    <row r="29612" spans="12:15" x14ac:dyDescent="0.4">
      <c r="L29612" s="56">
        <f ca="1"/>
        <v>29611</v>
      </c>
      <c r="M29612" s="53">
        <f ca="1"/>
        <v>1981</v>
      </c>
      <c r="N29612" s="53">
        <f ca="1"/>
        <v>1</v>
      </c>
      <c r="O29612" s="53" t="str">
        <f ca="1"/>
        <v>1981-01</v>
      </c>
    </row>
    <row r="29613" spans="12:15" x14ac:dyDescent="0.4">
      <c r="L29613" s="56">
        <f ca="1"/>
        <v>29612</v>
      </c>
      <c r="M29613" s="53">
        <f ca="1"/>
        <v>1981</v>
      </c>
      <c r="N29613" s="53">
        <f ca="1"/>
        <v>1</v>
      </c>
      <c r="O29613" s="53" t="str">
        <f ca="1"/>
        <v>1981-01</v>
      </c>
    </row>
    <row r="29614" spans="12:15" x14ac:dyDescent="0.4">
      <c r="L29614" s="56">
        <f ca="1"/>
        <v>29613</v>
      </c>
      <c r="M29614" s="53">
        <f ca="1"/>
        <v>1981</v>
      </c>
      <c r="N29614" s="53">
        <f ca="1"/>
        <v>1</v>
      </c>
      <c r="O29614" s="53" t="str">
        <f ca="1"/>
        <v>1981-01</v>
      </c>
    </row>
    <row r="29615" spans="12:15" x14ac:dyDescent="0.4">
      <c r="L29615" s="56">
        <f ca="1"/>
        <v>29614</v>
      </c>
      <c r="M29615" s="53">
        <f ca="1"/>
        <v>1981</v>
      </c>
      <c r="N29615" s="53">
        <f ca="1"/>
        <v>1</v>
      </c>
      <c r="O29615" s="53" t="str">
        <f ca="1"/>
        <v>1981-01</v>
      </c>
    </row>
    <row r="29616" spans="12:15" x14ac:dyDescent="0.4">
      <c r="L29616" s="56">
        <f ca="1"/>
        <v>29615</v>
      </c>
      <c r="M29616" s="53">
        <f ca="1"/>
        <v>1981</v>
      </c>
      <c r="N29616" s="53">
        <f ca="1"/>
        <v>1</v>
      </c>
      <c r="O29616" s="53" t="str">
        <f ca="1"/>
        <v>1981-01</v>
      </c>
    </row>
    <row r="29617" spans="12:15" x14ac:dyDescent="0.4">
      <c r="L29617" s="56">
        <f ca="1"/>
        <v>29616</v>
      </c>
      <c r="M29617" s="53">
        <f ca="1"/>
        <v>1981</v>
      </c>
      <c r="N29617" s="53">
        <f ca="1"/>
        <v>1</v>
      </c>
      <c r="O29617" s="53" t="str">
        <f ca="1"/>
        <v>1981-01</v>
      </c>
    </row>
    <row r="29618" spans="12:15" x14ac:dyDescent="0.4">
      <c r="L29618" s="56">
        <f ca="1"/>
        <v>29617</v>
      </c>
      <c r="M29618" s="53">
        <f ca="1"/>
        <v>1981</v>
      </c>
      <c r="N29618" s="53">
        <f ca="1"/>
        <v>1</v>
      </c>
      <c r="O29618" s="53" t="str">
        <f ca="1"/>
        <v>1981-01</v>
      </c>
    </row>
    <row r="29619" spans="12:15" x14ac:dyDescent="0.4">
      <c r="L29619" s="56">
        <f ca="1"/>
        <v>29618</v>
      </c>
      <c r="M29619" s="53">
        <f ca="1"/>
        <v>1981</v>
      </c>
      <c r="N29619" s="53">
        <f ca="1"/>
        <v>2</v>
      </c>
      <c r="O29619" s="53" t="str">
        <f ca="1"/>
        <v>1981-02</v>
      </c>
    </row>
    <row r="29620" spans="12:15" x14ac:dyDescent="0.4">
      <c r="L29620" s="56">
        <f ca="1"/>
        <v>29619</v>
      </c>
      <c r="M29620" s="53">
        <f ca="1"/>
        <v>1981</v>
      </c>
      <c r="N29620" s="53">
        <f ca="1"/>
        <v>2</v>
      </c>
      <c r="O29620" s="53" t="str">
        <f ca="1"/>
        <v>1981-02</v>
      </c>
    </row>
    <row r="29621" spans="12:15" x14ac:dyDescent="0.4">
      <c r="L29621" s="56">
        <f ca="1"/>
        <v>29620</v>
      </c>
      <c r="M29621" s="53">
        <f ca="1"/>
        <v>1981</v>
      </c>
      <c r="N29621" s="53">
        <f ca="1"/>
        <v>2</v>
      </c>
      <c r="O29621" s="53" t="str">
        <f ca="1"/>
        <v>1981-02</v>
      </c>
    </row>
    <row r="29622" spans="12:15" x14ac:dyDescent="0.4">
      <c r="L29622" s="56">
        <f ca="1"/>
        <v>29621</v>
      </c>
      <c r="M29622" s="53">
        <f ca="1"/>
        <v>1981</v>
      </c>
      <c r="N29622" s="53">
        <f ca="1"/>
        <v>2</v>
      </c>
      <c r="O29622" s="53" t="str">
        <f ca="1"/>
        <v>1981-02</v>
      </c>
    </row>
    <row r="29623" spans="12:15" x14ac:dyDescent="0.4">
      <c r="L29623" s="56">
        <f ca="1"/>
        <v>29622</v>
      </c>
      <c r="M29623" s="53">
        <f ca="1"/>
        <v>1981</v>
      </c>
      <c r="N29623" s="53">
        <f ca="1"/>
        <v>2</v>
      </c>
      <c r="O29623" s="53" t="str">
        <f ca="1"/>
        <v>1981-02</v>
      </c>
    </row>
    <row r="29624" spans="12:15" x14ac:dyDescent="0.4">
      <c r="L29624" s="56">
        <f ca="1"/>
        <v>29623</v>
      </c>
      <c r="M29624" s="53">
        <f ca="1"/>
        <v>1981</v>
      </c>
      <c r="N29624" s="53">
        <f ca="1"/>
        <v>2</v>
      </c>
      <c r="O29624" s="53" t="str">
        <f ca="1"/>
        <v>1981-02</v>
      </c>
    </row>
    <row r="29625" spans="12:15" x14ac:dyDescent="0.4">
      <c r="L29625" s="56">
        <f ca="1"/>
        <v>29624</v>
      </c>
      <c r="M29625" s="53">
        <f ca="1"/>
        <v>1981</v>
      </c>
      <c r="N29625" s="53">
        <f ca="1"/>
        <v>2</v>
      </c>
      <c r="O29625" s="53" t="str">
        <f ca="1"/>
        <v>1981-02</v>
      </c>
    </row>
    <row r="29626" spans="12:15" x14ac:dyDescent="0.4">
      <c r="L29626" s="56">
        <f ca="1"/>
        <v>29625</v>
      </c>
      <c r="M29626" s="53">
        <f ca="1"/>
        <v>1981</v>
      </c>
      <c r="N29626" s="53">
        <f ca="1"/>
        <v>2</v>
      </c>
      <c r="O29626" s="53" t="str">
        <f ca="1"/>
        <v>1981-02</v>
      </c>
    </row>
    <row r="29627" spans="12:15" x14ac:dyDescent="0.4">
      <c r="L29627" s="56">
        <f ca="1"/>
        <v>29626</v>
      </c>
      <c r="M29627" s="53">
        <f ca="1"/>
        <v>1981</v>
      </c>
      <c r="N29627" s="53">
        <f ca="1"/>
        <v>2</v>
      </c>
      <c r="O29627" s="53" t="str">
        <f ca="1"/>
        <v>1981-02</v>
      </c>
    </row>
    <row r="29628" spans="12:15" x14ac:dyDescent="0.4">
      <c r="L29628" s="56">
        <f ca="1"/>
        <v>29627</v>
      </c>
      <c r="M29628" s="53">
        <f ca="1"/>
        <v>1981</v>
      </c>
      <c r="N29628" s="53">
        <f ca="1"/>
        <v>2</v>
      </c>
      <c r="O29628" s="53" t="str">
        <f ca="1"/>
        <v>1981-02</v>
      </c>
    </row>
    <row r="29629" spans="12:15" x14ac:dyDescent="0.4">
      <c r="L29629" s="56">
        <f ca="1"/>
        <v>29628</v>
      </c>
      <c r="M29629" s="53">
        <f ca="1"/>
        <v>1981</v>
      </c>
      <c r="N29629" s="53">
        <f ca="1"/>
        <v>2</v>
      </c>
      <c r="O29629" s="53" t="str">
        <f ca="1"/>
        <v>1981-02</v>
      </c>
    </row>
    <row r="29630" spans="12:15" x14ac:dyDescent="0.4">
      <c r="L29630" s="56">
        <f ca="1"/>
        <v>29629</v>
      </c>
      <c r="M29630" s="53">
        <f ca="1"/>
        <v>1981</v>
      </c>
      <c r="N29630" s="53">
        <f ca="1"/>
        <v>2</v>
      </c>
      <c r="O29630" s="53" t="str">
        <f ca="1"/>
        <v>1981-02</v>
      </c>
    </row>
    <row r="29631" spans="12:15" x14ac:dyDescent="0.4">
      <c r="L29631" s="56">
        <f ca="1"/>
        <v>29630</v>
      </c>
      <c r="M29631" s="53">
        <f ca="1"/>
        <v>1981</v>
      </c>
      <c r="N29631" s="53">
        <f ca="1"/>
        <v>2</v>
      </c>
      <c r="O29631" s="53" t="str">
        <f ca="1"/>
        <v>1981-02</v>
      </c>
    </row>
    <row r="29632" spans="12:15" x14ac:dyDescent="0.4">
      <c r="L29632" s="56">
        <f ca="1"/>
        <v>29631</v>
      </c>
      <c r="M29632" s="53">
        <f ca="1"/>
        <v>1981</v>
      </c>
      <c r="N29632" s="53">
        <f ca="1"/>
        <v>2</v>
      </c>
      <c r="O29632" s="53" t="str">
        <f ca="1"/>
        <v>1981-02</v>
      </c>
    </row>
    <row r="29633" spans="12:15" x14ac:dyDescent="0.4">
      <c r="L29633" s="56">
        <f ca="1"/>
        <v>29632</v>
      </c>
      <c r="M29633" s="53">
        <f ca="1"/>
        <v>1981</v>
      </c>
      <c r="N29633" s="53">
        <f ca="1"/>
        <v>2</v>
      </c>
      <c r="O29633" s="53" t="str">
        <f ca="1"/>
        <v>1981-02</v>
      </c>
    </row>
    <row r="29634" spans="12:15" x14ac:dyDescent="0.4">
      <c r="L29634" s="56">
        <f ca="1"/>
        <v>29633</v>
      </c>
      <c r="M29634" s="53">
        <f ca="1"/>
        <v>1981</v>
      </c>
      <c r="N29634" s="53">
        <f ca="1"/>
        <v>2</v>
      </c>
      <c r="O29634" s="53" t="str">
        <f ca="1"/>
        <v>1981-02</v>
      </c>
    </row>
    <row r="29635" spans="12:15" x14ac:dyDescent="0.4">
      <c r="L29635" s="56">
        <f ca="1"/>
        <v>29634</v>
      </c>
      <c r="M29635" s="53">
        <f ca="1"/>
        <v>1981</v>
      </c>
      <c r="N29635" s="53">
        <f ca="1"/>
        <v>2</v>
      </c>
      <c r="O29635" s="53" t="str">
        <f ca="1"/>
        <v>1981-02</v>
      </c>
    </row>
    <row r="29636" spans="12:15" x14ac:dyDescent="0.4">
      <c r="L29636" s="56">
        <f ca="1"/>
        <v>29635</v>
      </c>
      <c r="M29636" s="53">
        <f ca="1"/>
        <v>1981</v>
      </c>
      <c r="N29636" s="53">
        <f ca="1"/>
        <v>2</v>
      </c>
      <c r="O29636" s="53" t="str">
        <f ca="1"/>
        <v>1981-02</v>
      </c>
    </row>
    <row r="29637" spans="12:15" x14ac:dyDescent="0.4">
      <c r="L29637" s="56">
        <f ca="1"/>
        <v>29636</v>
      </c>
      <c r="M29637" s="53">
        <f ca="1"/>
        <v>1981</v>
      </c>
      <c r="N29637" s="53">
        <f ca="1"/>
        <v>2</v>
      </c>
      <c r="O29637" s="53" t="str">
        <f ca="1"/>
        <v>1981-02</v>
      </c>
    </row>
    <row r="29638" spans="12:15" x14ac:dyDescent="0.4">
      <c r="L29638" s="56">
        <f ca="1"/>
        <v>29637</v>
      </c>
      <c r="M29638" s="53">
        <f ca="1"/>
        <v>1981</v>
      </c>
      <c r="N29638" s="53">
        <f ca="1"/>
        <v>2</v>
      </c>
      <c r="O29638" s="53" t="str">
        <f ca="1"/>
        <v>1981-02</v>
      </c>
    </row>
    <row r="29639" spans="12:15" x14ac:dyDescent="0.4">
      <c r="L29639" s="56">
        <f ca="1"/>
        <v>29638</v>
      </c>
      <c r="M29639" s="53">
        <f ca="1"/>
        <v>1981</v>
      </c>
      <c r="N29639" s="53">
        <f ca="1"/>
        <v>2</v>
      </c>
      <c r="O29639" s="53" t="str">
        <f ca="1"/>
        <v>1981-02</v>
      </c>
    </row>
    <row r="29640" spans="12:15" x14ac:dyDescent="0.4">
      <c r="L29640" s="56">
        <f ca="1"/>
        <v>29639</v>
      </c>
      <c r="M29640" s="53">
        <f ca="1"/>
        <v>1981</v>
      </c>
      <c r="N29640" s="53">
        <f ca="1"/>
        <v>2</v>
      </c>
      <c r="O29640" s="53" t="str">
        <f ca="1"/>
        <v>1981-02</v>
      </c>
    </row>
    <row r="29641" spans="12:15" x14ac:dyDescent="0.4">
      <c r="L29641" s="56">
        <f ca="1"/>
        <v>29640</v>
      </c>
      <c r="M29641" s="53">
        <f ca="1"/>
        <v>1981</v>
      </c>
      <c r="N29641" s="53">
        <f ca="1"/>
        <v>2</v>
      </c>
      <c r="O29641" s="53" t="str">
        <f ca="1"/>
        <v>1981-02</v>
      </c>
    </row>
    <row r="29642" spans="12:15" x14ac:dyDescent="0.4">
      <c r="L29642" s="56">
        <f ca="1"/>
        <v>29641</v>
      </c>
      <c r="M29642" s="53">
        <f ca="1"/>
        <v>1981</v>
      </c>
      <c r="N29642" s="53">
        <f ca="1"/>
        <v>2</v>
      </c>
      <c r="O29642" s="53" t="str">
        <f ca="1"/>
        <v>1981-02</v>
      </c>
    </row>
    <row r="29643" spans="12:15" x14ac:dyDescent="0.4">
      <c r="L29643" s="56">
        <f ca="1"/>
        <v>29642</v>
      </c>
      <c r="M29643" s="53">
        <f ca="1"/>
        <v>1981</v>
      </c>
      <c r="N29643" s="53">
        <f ca="1"/>
        <v>2</v>
      </c>
      <c r="O29643" s="53" t="str">
        <f ca="1"/>
        <v>1981-02</v>
      </c>
    </row>
    <row r="29644" spans="12:15" x14ac:dyDescent="0.4">
      <c r="L29644" s="56">
        <f ca="1"/>
        <v>29643</v>
      </c>
      <c r="M29644" s="53">
        <f ca="1"/>
        <v>1981</v>
      </c>
      <c r="N29644" s="53">
        <f ca="1"/>
        <v>2</v>
      </c>
      <c r="O29644" s="53" t="str">
        <f ca="1"/>
        <v>1981-02</v>
      </c>
    </row>
    <row r="29645" spans="12:15" x14ac:dyDescent="0.4">
      <c r="L29645" s="56">
        <f ca="1"/>
        <v>29644</v>
      </c>
      <c r="M29645" s="53">
        <f ca="1"/>
        <v>1981</v>
      </c>
      <c r="N29645" s="53">
        <f ca="1"/>
        <v>2</v>
      </c>
      <c r="O29645" s="53" t="str">
        <f ca="1"/>
        <v>1981-02</v>
      </c>
    </row>
    <row r="29646" spans="12:15" x14ac:dyDescent="0.4">
      <c r="L29646" s="56">
        <f ca="1"/>
        <v>29645</v>
      </c>
      <c r="M29646" s="53">
        <f ca="1"/>
        <v>1981</v>
      </c>
      <c r="N29646" s="53">
        <f ca="1"/>
        <v>2</v>
      </c>
      <c r="O29646" s="53" t="str">
        <f ca="1"/>
        <v>1981-02</v>
      </c>
    </row>
    <row r="29647" spans="12:15" x14ac:dyDescent="0.4">
      <c r="L29647" s="56">
        <f ca="1"/>
        <v>29646</v>
      </c>
      <c r="M29647" s="53">
        <f ca="1"/>
        <v>1981</v>
      </c>
      <c r="N29647" s="53">
        <f ca="1"/>
        <v>3</v>
      </c>
      <c r="O29647" s="53" t="str">
        <f ca="1"/>
        <v>1981-03</v>
      </c>
    </row>
    <row r="29648" spans="12:15" x14ac:dyDescent="0.4">
      <c r="L29648" s="56">
        <f ca="1"/>
        <v>29647</v>
      </c>
      <c r="M29648" s="53">
        <f ca="1"/>
        <v>1981</v>
      </c>
      <c r="N29648" s="53">
        <f ca="1"/>
        <v>3</v>
      </c>
      <c r="O29648" s="53" t="str">
        <f ca="1"/>
        <v>1981-03</v>
      </c>
    </row>
    <row r="29649" spans="12:15" x14ac:dyDescent="0.4">
      <c r="L29649" s="56">
        <f ca="1"/>
        <v>29648</v>
      </c>
      <c r="M29649" s="53">
        <f ca="1"/>
        <v>1981</v>
      </c>
      <c r="N29649" s="53">
        <f ca="1"/>
        <v>3</v>
      </c>
      <c r="O29649" s="53" t="str">
        <f ca="1"/>
        <v>1981-03</v>
      </c>
    </row>
    <row r="29650" spans="12:15" x14ac:dyDescent="0.4">
      <c r="L29650" s="56">
        <f ca="1"/>
        <v>29649</v>
      </c>
      <c r="M29650" s="53">
        <f ca="1"/>
        <v>1981</v>
      </c>
      <c r="N29650" s="53">
        <f ca="1"/>
        <v>3</v>
      </c>
      <c r="O29650" s="53" t="str">
        <f ca="1"/>
        <v>1981-03</v>
      </c>
    </row>
    <row r="29651" spans="12:15" x14ac:dyDescent="0.4">
      <c r="L29651" s="56">
        <f ca="1"/>
        <v>29650</v>
      </c>
      <c r="M29651" s="53">
        <f ca="1"/>
        <v>1981</v>
      </c>
      <c r="N29651" s="53">
        <f ca="1"/>
        <v>3</v>
      </c>
      <c r="O29651" s="53" t="str">
        <f ca="1"/>
        <v>1981-03</v>
      </c>
    </row>
    <row r="29652" spans="12:15" x14ac:dyDescent="0.4">
      <c r="L29652" s="56">
        <f ca="1"/>
        <v>29651</v>
      </c>
      <c r="M29652" s="53">
        <f ca="1"/>
        <v>1981</v>
      </c>
      <c r="N29652" s="53">
        <f ca="1"/>
        <v>3</v>
      </c>
      <c r="O29652" s="53" t="str">
        <f ca="1"/>
        <v>1981-03</v>
      </c>
    </row>
    <row r="29653" spans="12:15" x14ac:dyDescent="0.4">
      <c r="L29653" s="56">
        <f ca="1"/>
        <v>29652</v>
      </c>
      <c r="M29653" s="53">
        <f ca="1"/>
        <v>1981</v>
      </c>
      <c r="N29653" s="53">
        <f ca="1"/>
        <v>3</v>
      </c>
      <c r="O29653" s="53" t="str">
        <f ca="1"/>
        <v>1981-03</v>
      </c>
    </row>
    <row r="29654" spans="12:15" x14ac:dyDescent="0.4">
      <c r="L29654" s="56">
        <f ca="1"/>
        <v>29653</v>
      </c>
      <c r="M29654" s="53">
        <f ca="1"/>
        <v>1981</v>
      </c>
      <c r="N29654" s="53">
        <f ca="1"/>
        <v>3</v>
      </c>
      <c r="O29654" s="53" t="str">
        <f ca="1"/>
        <v>1981-03</v>
      </c>
    </row>
    <row r="29655" spans="12:15" x14ac:dyDescent="0.4">
      <c r="L29655" s="56">
        <f ca="1"/>
        <v>29654</v>
      </c>
      <c r="M29655" s="53">
        <f ca="1"/>
        <v>1981</v>
      </c>
      <c r="N29655" s="53">
        <f ca="1"/>
        <v>3</v>
      </c>
      <c r="O29655" s="53" t="str">
        <f ca="1"/>
        <v>1981-03</v>
      </c>
    </row>
    <row r="29656" spans="12:15" x14ac:dyDescent="0.4">
      <c r="L29656" s="56">
        <f ca="1"/>
        <v>29655</v>
      </c>
      <c r="M29656" s="53">
        <f ca="1"/>
        <v>1981</v>
      </c>
      <c r="N29656" s="53">
        <f ca="1"/>
        <v>3</v>
      </c>
      <c r="O29656" s="53" t="str">
        <f ca="1"/>
        <v>1981-03</v>
      </c>
    </row>
    <row r="29657" spans="12:15" x14ac:dyDescent="0.4">
      <c r="L29657" s="56">
        <f ca="1"/>
        <v>29656</v>
      </c>
      <c r="M29657" s="53">
        <f ca="1"/>
        <v>1981</v>
      </c>
      <c r="N29657" s="53">
        <f ca="1"/>
        <v>3</v>
      </c>
      <c r="O29657" s="53" t="str">
        <f ca="1"/>
        <v>1981-03</v>
      </c>
    </row>
    <row r="29658" spans="12:15" x14ac:dyDescent="0.4">
      <c r="L29658" s="56">
        <f ca="1"/>
        <v>29657</v>
      </c>
      <c r="M29658" s="53">
        <f ca="1"/>
        <v>1981</v>
      </c>
      <c r="N29658" s="53">
        <f ca="1"/>
        <v>3</v>
      </c>
      <c r="O29658" s="53" t="str">
        <f ca="1"/>
        <v>1981-03</v>
      </c>
    </row>
    <row r="29659" spans="12:15" x14ac:dyDescent="0.4">
      <c r="L29659" s="56">
        <f ca="1"/>
        <v>29658</v>
      </c>
      <c r="M29659" s="53">
        <f ca="1"/>
        <v>1981</v>
      </c>
      <c r="N29659" s="53">
        <f ca="1"/>
        <v>3</v>
      </c>
      <c r="O29659" s="53" t="str">
        <f ca="1"/>
        <v>1981-03</v>
      </c>
    </row>
    <row r="29660" spans="12:15" x14ac:dyDescent="0.4">
      <c r="L29660" s="56">
        <f ca="1"/>
        <v>29659</v>
      </c>
      <c r="M29660" s="53">
        <f ca="1"/>
        <v>1981</v>
      </c>
      <c r="N29660" s="53">
        <f ca="1"/>
        <v>3</v>
      </c>
      <c r="O29660" s="53" t="str">
        <f ca="1"/>
        <v>1981-03</v>
      </c>
    </row>
    <row r="29661" spans="12:15" x14ac:dyDescent="0.4">
      <c r="L29661" s="56">
        <f ca="1"/>
        <v>29660</v>
      </c>
      <c r="M29661" s="53">
        <f ca="1"/>
        <v>1981</v>
      </c>
      <c r="N29661" s="53">
        <f ca="1"/>
        <v>3</v>
      </c>
      <c r="O29661" s="53" t="str">
        <f ca="1"/>
        <v>1981-03</v>
      </c>
    </row>
    <row r="29662" spans="12:15" x14ac:dyDescent="0.4">
      <c r="L29662" s="56">
        <f ca="1"/>
        <v>29661</v>
      </c>
      <c r="M29662" s="53">
        <f ca="1"/>
        <v>1981</v>
      </c>
      <c r="N29662" s="53">
        <f ca="1"/>
        <v>3</v>
      </c>
      <c r="O29662" s="53" t="str">
        <f ca="1"/>
        <v>1981-03</v>
      </c>
    </row>
    <row r="29663" spans="12:15" x14ac:dyDescent="0.4">
      <c r="L29663" s="56">
        <f ca="1"/>
        <v>29662</v>
      </c>
      <c r="M29663" s="53">
        <f ca="1"/>
        <v>1981</v>
      </c>
      <c r="N29663" s="53">
        <f ca="1"/>
        <v>3</v>
      </c>
      <c r="O29663" s="53" t="str">
        <f ca="1"/>
        <v>1981-03</v>
      </c>
    </row>
    <row r="29664" spans="12:15" x14ac:dyDescent="0.4">
      <c r="L29664" s="56">
        <f ca="1"/>
        <v>29663</v>
      </c>
      <c r="M29664" s="53">
        <f ca="1"/>
        <v>1981</v>
      </c>
      <c r="N29664" s="53">
        <f ca="1"/>
        <v>3</v>
      </c>
      <c r="O29664" s="53" t="str">
        <f ca="1"/>
        <v>1981-03</v>
      </c>
    </row>
    <row r="29665" spans="12:15" x14ac:dyDescent="0.4">
      <c r="L29665" s="56">
        <f ca="1"/>
        <v>29664</v>
      </c>
      <c r="M29665" s="53">
        <f ca="1"/>
        <v>1981</v>
      </c>
      <c r="N29665" s="53">
        <f ca="1"/>
        <v>3</v>
      </c>
      <c r="O29665" s="53" t="str">
        <f ca="1"/>
        <v>1981-03</v>
      </c>
    </row>
    <row r="29666" spans="12:15" x14ac:dyDescent="0.4">
      <c r="L29666" s="56">
        <f ca="1"/>
        <v>29665</v>
      </c>
      <c r="M29666" s="53">
        <f ca="1"/>
        <v>1981</v>
      </c>
      <c r="N29666" s="53">
        <f ca="1"/>
        <v>3</v>
      </c>
      <c r="O29666" s="53" t="str">
        <f ca="1"/>
        <v>1981-03</v>
      </c>
    </row>
    <row r="29667" spans="12:15" x14ac:dyDescent="0.4">
      <c r="L29667" s="56">
        <f ca="1"/>
        <v>29666</v>
      </c>
      <c r="M29667" s="53">
        <f ca="1"/>
        <v>1981</v>
      </c>
      <c r="N29667" s="53">
        <f ca="1"/>
        <v>3</v>
      </c>
      <c r="O29667" s="53" t="str">
        <f ca="1"/>
        <v>1981-03</v>
      </c>
    </row>
    <row r="29668" spans="12:15" x14ac:dyDescent="0.4">
      <c r="L29668" s="56">
        <f ca="1"/>
        <v>29667</v>
      </c>
      <c r="M29668" s="53">
        <f ca="1"/>
        <v>1981</v>
      </c>
      <c r="N29668" s="53">
        <f ca="1"/>
        <v>3</v>
      </c>
      <c r="O29668" s="53" t="str">
        <f ca="1"/>
        <v>1981-03</v>
      </c>
    </row>
    <row r="29669" spans="12:15" x14ac:dyDescent="0.4">
      <c r="L29669" s="56">
        <f ca="1"/>
        <v>29668</v>
      </c>
      <c r="M29669" s="53">
        <f ca="1"/>
        <v>1981</v>
      </c>
      <c r="N29669" s="53">
        <f ca="1"/>
        <v>3</v>
      </c>
      <c r="O29669" s="53" t="str">
        <f ca="1"/>
        <v>1981-03</v>
      </c>
    </row>
    <row r="29670" spans="12:15" x14ac:dyDescent="0.4">
      <c r="L29670" s="56">
        <f ca="1"/>
        <v>29669</v>
      </c>
      <c r="M29670" s="53">
        <f ca="1"/>
        <v>1981</v>
      </c>
      <c r="N29670" s="53">
        <f ca="1"/>
        <v>3</v>
      </c>
      <c r="O29670" s="53" t="str">
        <f ca="1"/>
        <v>1981-03</v>
      </c>
    </row>
    <row r="29671" spans="12:15" x14ac:dyDescent="0.4">
      <c r="L29671" s="56">
        <f ca="1"/>
        <v>29670</v>
      </c>
      <c r="M29671" s="53">
        <f ca="1"/>
        <v>1981</v>
      </c>
      <c r="N29671" s="53">
        <f ca="1"/>
        <v>3</v>
      </c>
      <c r="O29671" s="53" t="str">
        <f ca="1"/>
        <v>1981-03</v>
      </c>
    </row>
    <row r="29672" spans="12:15" x14ac:dyDescent="0.4">
      <c r="L29672" s="56">
        <f ca="1"/>
        <v>29671</v>
      </c>
      <c r="M29672" s="53">
        <f ca="1"/>
        <v>1981</v>
      </c>
      <c r="N29672" s="53">
        <f ca="1"/>
        <v>3</v>
      </c>
      <c r="O29672" s="53" t="str">
        <f ca="1"/>
        <v>1981-03</v>
      </c>
    </row>
    <row r="29673" spans="12:15" x14ac:dyDescent="0.4">
      <c r="L29673" s="56">
        <f ca="1"/>
        <v>29672</v>
      </c>
      <c r="M29673" s="53">
        <f ca="1"/>
        <v>1981</v>
      </c>
      <c r="N29673" s="53">
        <f ca="1"/>
        <v>3</v>
      </c>
      <c r="O29673" s="53" t="str">
        <f ca="1"/>
        <v>1981-03</v>
      </c>
    </row>
    <row r="29674" spans="12:15" x14ac:dyDescent="0.4">
      <c r="L29674" s="56">
        <f ca="1"/>
        <v>29673</v>
      </c>
      <c r="M29674" s="53">
        <f ca="1"/>
        <v>1981</v>
      </c>
      <c r="N29674" s="53">
        <f ca="1"/>
        <v>3</v>
      </c>
      <c r="O29674" s="53" t="str">
        <f ca="1"/>
        <v>1981-03</v>
      </c>
    </row>
    <row r="29675" spans="12:15" x14ac:dyDescent="0.4">
      <c r="L29675" s="56">
        <f ca="1"/>
        <v>29674</v>
      </c>
      <c r="M29675" s="53">
        <f ca="1"/>
        <v>1981</v>
      </c>
      <c r="N29675" s="53">
        <f ca="1"/>
        <v>3</v>
      </c>
      <c r="O29675" s="53" t="str">
        <f ca="1"/>
        <v>1981-03</v>
      </c>
    </row>
    <row r="29676" spans="12:15" x14ac:dyDescent="0.4">
      <c r="L29676" s="56">
        <f ca="1"/>
        <v>29675</v>
      </c>
      <c r="M29676" s="53">
        <f ca="1"/>
        <v>1981</v>
      </c>
      <c r="N29676" s="53">
        <f ca="1"/>
        <v>3</v>
      </c>
      <c r="O29676" s="53" t="str">
        <f ca="1"/>
        <v>1981-03</v>
      </c>
    </row>
    <row r="29677" spans="12:15" x14ac:dyDescent="0.4">
      <c r="L29677" s="56">
        <f ca="1"/>
        <v>29676</v>
      </c>
      <c r="M29677" s="53">
        <f ca="1"/>
        <v>1981</v>
      </c>
      <c r="N29677" s="53">
        <f ca="1"/>
        <v>3</v>
      </c>
      <c r="O29677" s="53" t="str">
        <f ca="1"/>
        <v>1981-03</v>
      </c>
    </row>
    <row r="29678" spans="12:15" x14ac:dyDescent="0.4">
      <c r="L29678" s="56">
        <f ca="1"/>
        <v>29677</v>
      </c>
      <c r="M29678" s="53">
        <f ca="1"/>
        <v>1981</v>
      </c>
      <c r="N29678" s="53">
        <f ca="1"/>
        <v>4</v>
      </c>
      <c r="O29678" s="53" t="str">
        <f ca="1"/>
        <v>1981-04</v>
      </c>
    </row>
    <row r="29679" spans="12:15" x14ac:dyDescent="0.4">
      <c r="L29679" s="56">
        <f ca="1"/>
        <v>29678</v>
      </c>
      <c r="M29679" s="53">
        <f ca="1"/>
        <v>1981</v>
      </c>
      <c r="N29679" s="53">
        <f ca="1"/>
        <v>4</v>
      </c>
      <c r="O29679" s="53" t="str">
        <f ca="1"/>
        <v>1981-04</v>
      </c>
    </row>
    <row r="29680" spans="12:15" x14ac:dyDescent="0.4">
      <c r="L29680" s="56">
        <f ca="1"/>
        <v>29679</v>
      </c>
      <c r="M29680" s="53">
        <f ca="1"/>
        <v>1981</v>
      </c>
      <c r="N29680" s="53">
        <f ca="1"/>
        <v>4</v>
      </c>
      <c r="O29680" s="53" t="str">
        <f ca="1"/>
        <v>1981-04</v>
      </c>
    </row>
    <row r="29681" spans="12:15" x14ac:dyDescent="0.4">
      <c r="L29681" s="56">
        <f ca="1"/>
        <v>29680</v>
      </c>
      <c r="M29681" s="53">
        <f ca="1"/>
        <v>1981</v>
      </c>
      <c r="N29681" s="53">
        <f ca="1"/>
        <v>4</v>
      </c>
      <c r="O29681" s="53" t="str">
        <f ca="1"/>
        <v>1981-04</v>
      </c>
    </row>
    <row r="29682" spans="12:15" x14ac:dyDescent="0.4">
      <c r="L29682" s="56">
        <f ca="1"/>
        <v>29681</v>
      </c>
      <c r="M29682" s="53">
        <f ca="1"/>
        <v>1981</v>
      </c>
      <c r="N29682" s="53">
        <f ca="1"/>
        <v>4</v>
      </c>
      <c r="O29682" s="53" t="str">
        <f ca="1"/>
        <v>1981-04</v>
      </c>
    </row>
    <row r="29683" spans="12:15" x14ac:dyDescent="0.4">
      <c r="L29683" s="56">
        <f ca="1"/>
        <v>29682</v>
      </c>
      <c r="M29683" s="53">
        <f ca="1"/>
        <v>1981</v>
      </c>
      <c r="N29683" s="53">
        <f ca="1"/>
        <v>4</v>
      </c>
      <c r="O29683" s="53" t="str">
        <f ca="1"/>
        <v>1981-04</v>
      </c>
    </row>
    <row r="29684" spans="12:15" x14ac:dyDescent="0.4">
      <c r="L29684" s="56">
        <f ca="1"/>
        <v>29683</v>
      </c>
      <c r="M29684" s="53">
        <f ca="1"/>
        <v>1981</v>
      </c>
      <c r="N29684" s="53">
        <f ca="1"/>
        <v>4</v>
      </c>
      <c r="O29684" s="53" t="str">
        <f ca="1"/>
        <v>1981-04</v>
      </c>
    </row>
    <row r="29685" spans="12:15" x14ac:dyDescent="0.4">
      <c r="L29685" s="56">
        <f ca="1"/>
        <v>29684</v>
      </c>
      <c r="M29685" s="53">
        <f ca="1"/>
        <v>1981</v>
      </c>
      <c r="N29685" s="53">
        <f ca="1"/>
        <v>4</v>
      </c>
      <c r="O29685" s="53" t="str">
        <f ca="1"/>
        <v>1981-04</v>
      </c>
    </row>
    <row r="29686" spans="12:15" x14ac:dyDescent="0.4">
      <c r="L29686" s="56">
        <f ca="1"/>
        <v>29685</v>
      </c>
      <c r="M29686" s="53">
        <f ca="1"/>
        <v>1981</v>
      </c>
      <c r="N29686" s="53">
        <f ca="1"/>
        <v>4</v>
      </c>
      <c r="O29686" s="53" t="str">
        <f ca="1"/>
        <v>1981-04</v>
      </c>
    </row>
    <row r="29687" spans="12:15" x14ac:dyDescent="0.4">
      <c r="L29687" s="56">
        <f ca="1"/>
        <v>29686</v>
      </c>
      <c r="M29687" s="53">
        <f ca="1"/>
        <v>1981</v>
      </c>
      <c r="N29687" s="53">
        <f ca="1"/>
        <v>4</v>
      </c>
      <c r="O29687" s="53" t="str">
        <f ca="1"/>
        <v>1981-04</v>
      </c>
    </row>
    <row r="29688" spans="12:15" x14ac:dyDescent="0.4">
      <c r="L29688" s="56">
        <f ca="1"/>
        <v>29687</v>
      </c>
      <c r="M29688" s="53">
        <f ca="1"/>
        <v>1981</v>
      </c>
      <c r="N29688" s="53">
        <f ca="1"/>
        <v>4</v>
      </c>
      <c r="O29688" s="53" t="str">
        <f ca="1"/>
        <v>1981-04</v>
      </c>
    </row>
    <row r="29689" spans="12:15" x14ac:dyDescent="0.4">
      <c r="L29689" s="56">
        <f ca="1"/>
        <v>29688</v>
      </c>
      <c r="M29689" s="53">
        <f ca="1"/>
        <v>1981</v>
      </c>
      <c r="N29689" s="53">
        <f ca="1"/>
        <v>4</v>
      </c>
      <c r="O29689" s="53" t="str">
        <f ca="1"/>
        <v>1981-04</v>
      </c>
    </row>
    <row r="29690" spans="12:15" x14ac:dyDescent="0.4">
      <c r="L29690" s="56">
        <f ca="1"/>
        <v>29689</v>
      </c>
      <c r="M29690" s="53">
        <f ca="1"/>
        <v>1981</v>
      </c>
      <c r="N29690" s="53">
        <f ca="1"/>
        <v>4</v>
      </c>
      <c r="O29690" s="53" t="str">
        <f ca="1"/>
        <v>1981-04</v>
      </c>
    </row>
    <row r="29691" spans="12:15" x14ac:dyDescent="0.4">
      <c r="L29691" s="56">
        <f ca="1"/>
        <v>29690</v>
      </c>
      <c r="M29691" s="53">
        <f ca="1"/>
        <v>1981</v>
      </c>
      <c r="N29691" s="53">
        <f ca="1"/>
        <v>4</v>
      </c>
      <c r="O29691" s="53" t="str">
        <f ca="1"/>
        <v>1981-04</v>
      </c>
    </row>
    <row r="29692" spans="12:15" x14ac:dyDescent="0.4">
      <c r="L29692" s="56">
        <f ca="1"/>
        <v>29691</v>
      </c>
      <c r="M29692" s="53">
        <f ca="1"/>
        <v>1981</v>
      </c>
      <c r="N29692" s="53">
        <f ca="1"/>
        <v>4</v>
      </c>
      <c r="O29692" s="53" t="str">
        <f ca="1"/>
        <v>1981-04</v>
      </c>
    </row>
    <row r="29693" spans="12:15" x14ac:dyDescent="0.4">
      <c r="L29693" s="56">
        <f ca="1"/>
        <v>29692</v>
      </c>
      <c r="M29693" s="53">
        <f ca="1"/>
        <v>1981</v>
      </c>
      <c r="N29693" s="53">
        <f ca="1"/>
        <v>4</v>
      </c>
      <c r="O29693" s="53" t="str">
        <f ca="1"/>
        <v>1981-04</v>
      </c>
    </row>
    <row r="29694" spans="12:15" x14ac:dyDescent="0.4">
      <c r="L29694" s="56">
        <f ca="1"/>
        <v>29693</v>
      </c>
      <c r="M29694" s="53">
        <f ca="1"/>
        <v>1981</v>
      </c>
      <c r="N29694" s="53">
        <f ca="1"/>
        <v>4</v>
      </c>
      <c r="O29694" s="53" t="str">
        <f ca="1"/>
        <v>1981-04</v>
      </c>
    </row>
    <row r="29695" spans="12:15" x14ac:dyDescent="0.4">
      <c r="L29695" s="56">
        <f ca="1"/>
        <v>29694</v>
      </c>
      <c r="M29695" s="53">
        <f ca="1"/>
        <v>1981</v>
      </c>
      <c r="N29695" s="53">
        <f ca="1"/>
        <v>4</v>
      </c>
      <c r="O29695" s="53" t="str">
        <f ca="1"/>
        <v>1981-04</v>
      </c>
    </row>
    <row r="29696" spans="12:15" x14ac:dyDescent="0.4">
      <c r="L29696" s="56">
        <f ca="1"/>
        <v>29695</v>
      </c>
      <c r="M29696" s="53">
        <f ca="1"/>
        <v>1981</v>
      </c>
      <c r="N29696" s="53">
        <f ca="1"/>
        <v>4</v>
      </c>
      <c r="O29696" s="53" t="str">
        <f ca="1"/>
        <v>1981-04</v>
      </c>
    </row>
    <row r="29697" spans="12:15" x14ac:dyDescent="0.4">
      <c r="L29697" s="56">
        <f ca="1"/>
        <v>29696</v>
      </c>
      <c r="M29697" s="53">
        <f ca="1"/>
        <v>1981</v>
      </c>
      <c r="N29697" s="53">
        <f ca="1"/>
        <v>4</v>
      </c>
      <c r="O29697" s="53" t="str">
        <f ca="1"/>
        <v>1981-04</v>
      </c>
    </row>
    <row r="29698" spans="12:15" x14ac:dyDescent="0.4">
      <c r="L29698" s="56">
        <f ca="1"/>
        <v>29697</v>
      </c>
      <c r="M29698" s="53">
        <f ca="1"/>
        <v>1981</v>
      </c>
      <c r="N29698" s="53">
        <f ca="1"/>
        <v>4</v>
      </c>
      <c r="O29698" s="53" t="str">
        <f ca="1"/>
        <v>1981-04</v>
      </c>
    </row>
    <row r="29699" spans="12:15" x14ac:dyDescent="0.4">
      <c r="L29699" s="56">
        <f ca="1"/>
        <v>29698</v>
      </c>
      <c r="M29699" s="53">
        <f ca="1"/>
        <v>1981</v>
      </c>
      <c r="N29699" s="53">
        <f ca="1"/>
        <v>4</v>
      </c>
      <c r="O29699" s="53" t="str">
        <f ca="1"/>
        <v>1981-04</v>
      </c>
    </row>
    <row r="29700" spans="12:15" x14ac:dyDescent="0.4">
      <c r="L29700" s="56">
        <f ca="1"/>
        <v>29699</v>
      </c>
      <c r="M29700" s="53">
        <f ca="1"/>
        <v>1981</v>
      </c>
      <c r="N29700" s="53">
        <f ca="1"/>
        <v>4</v>
      </c>
      <c r="O29700" s="53" t="str">
        <f ca="1"/>
        <v>1981-04</v>
      </c>
    </row>
    <row r="29701" spans="12:15" x14ac:dyDescent="0.4">
      <c r="L29701" s="56">
        <f ca="1"/>
        <v>29700</v>
      </c>
      <c r="M29701" s="53">
        <f ca="1"/>
        <v>1981</v>
      </c>
      <c r="N29701" s="53">
        <f ca="1"/>
        <v>4</v>
      </c>
      <c r="O29701" s="53" t="str">
        <f ca="1"/>
        <v>1981-04</v>
      </c>
    </row>
    <row r="29702" spans="12:15" x14ac:dyDescent="0.4">
      <c r="L29702" s="56">
        <f ca="1"/>
        <v>29701</v>
      </c>
      <c r="M29702" s="53">
        <f ca="1"/>
        <v>1981</v>
      </c>
      <c r="N29702" s="53">
        <f ca="1"/>
        <v>4</v>
      </c>
      <c r="O29702" s="53" t="str">
        <f ca="1"/>
        <v>1981-04</v>
      </c>
    </row>
    <row r="29703" spans="12:15" x14ac:dyDescent="0.4">
      <c r="L29703" s="56">
        <f ca="1"/>
        <v>29702</v>
      </c>
      <c r="M29703" s="53">
        <f ca="1"/>
        <v>1981</v>
      </c>
      <c r="N29703" s="53">
        <f ca="1"/>
        <v>4</v>
      </c>
      <c r="O29703" s="53" t="str">
        <f ca="1"/>
        <v>1981-04</v>
      </c>
    </row>
    <row r="29704" spans="12:15" x14ac:dyDescent="0.4">
      <c r="L29704" s="56">
        <f ca="1"/>
        <v>29703</v>
      </c>
      <c r="M29704" s="53">
        <f ca="1"/>
        <v>1981</v>
      </c>
      <c r="N29704" s="53">
        <f ca="1"/>
        <v>4</v>
      </c>
      <c r="O29704" s="53" t="str">
        <f ca="1"/>
        <v>1981-04</v>
      </c>
    </row>
    <row r="29705" spans="12:15" x14ac:dyDescent="0.4">
      <c r="L29705" s="56">
        <f ca="1"/>
        <v>29704</v>
      </c>
      <c r="M29705" s="53">
        <f ca="1"/>
        <v>1981</v>
      </c>
      <c r="N29705" s="53">
        <f ca="1"/>
        <v>4</v>
      </c>
      <c r="O29705" s="53" t="str">
        <f ca="1"/>
        <v>1981-04</v>
      </c>
    </row>
    <row r="29706" spans="12:15" x14ac:dyDescent="0.4">
      <c r="L29706" s="56">
        <f ca="1"/>
        <v>29705</v>
      </c>
      <c r="M29706" s="53">
        <f ca="1"/>
        <v>1981</v>
      </c>
      <c r="N29706" s="53">
        <f ca="1"/>
        <v>4</v>
      </c>
      <c r="O29706" s="53" t="str">
        <f ca="1"/>
        <v>1981-04</v>
      </c>
    </row>
    <row r="29707" spans="12:15" x14ac:dyDescent="0.4">
      <c r="L29707" s="56">
        <f ca="1"/>
        <v>29706</v>
      </c>
      <c r="M29707" s="53">
        <f ca="1"/>
        <v>1981</v>
      </c>
      <c r="N29707" s="53">
        <f ca="1"/>
        <v>4</v>
      </c>
      <c r="O29707" s="53" t="str">
        <f ca="1"/>
        <v>1981-04</v>
      </c>
    </row>
    <row r="29708" spans="12:15" x14ac:dyDescent="0.4">
      <c r="L29708" s="56">
        <f ca="1"/>
        <v>29707</v>
      </c>
      <c r="M29708" s="53">
        <f ca="1"/>
        <v>1981</v>
      </c>
      <c r="N29708" s="53">
        <f ca="1"/>
        <v>5</v>
      </c>
      <c r="O29708" s="53" t="str">
        <f ca="1"/>
        <v>1981-05</v>
      </c>
    </row>
    <row r="29709" spans="12:15" x14ac:dyDescent="0.4">
      <c r="L29709" s="56">
        <f ca="1"/>
        <v>29708</v>
      </c>
      <c r="M29709" s="53">
        <f ca="1"/>
        <v>1981</v>
      </c>
      <c r="N29709" s="53">
        <f ca="1"/>
        <v>5</v>
      </c>
      <c r="O29709" s="53" t="str">
        <f ca="1"/>
        <v>1981-05</v>
      </c>
    </row>
    <row r="29710" spans="12:15" x14ac:dyDescent="0.4">
      <c r="L29710" s="56">
        <f ca="1"/>
        <v>29709</v>
      </c>
      <c r="M29710" s="53">
        <f ca="1"/>
        <v>1981</v>
      </c>
      <c r="N29710" s="53">
        <f ca="1"/>
        <v>5</v>
      </c>
      <c r="O29710" s="53" t="str">
        <f ca="1"/>
        <v>1981-05</v>
      </c>
    </row>
    <row r="29711" spans="12:15" x14ac:dyDescent="0.4">
      <c r="L29711" s="56">
        <f ca="1"/>
        <v>29710</v>
      </c>
      <c r="M29711" s="53">
        <f ca="1"/>
        <v>1981</v>
      </c>
      <c r="N29711" s="53">
        <f ca="1"/>
        <v>5</v>
      </c>
      <c r="O29711" s="53" t="str">
        <f ca="1"/>
        <v>1981-05</v>
      </c>
    </row>
    <row r="29712" spans="12:15" x14ac:dyDescent="0.4">
      <c r="L29712" s="56">
        <f ca="1"/>
        <v>29711</v>
      </c>
      <c r="M29712" s="53">
        <f ca="1"/>
        <v>1981</v>
      </c>
      <c r="N29712" s="53">
        <f ca="1"/>
        <v>5</v>
      </c>
      <c r="O29712" s="53" t="str">
        <f ca="1"/>
        <v>1981-05</v>
      </c>
    </row>
    <row r="29713" spans="12:15" x14ac:dyDescent="0.4">
      <c r="L29713" s="56">
        <f ca="1"/>
        <v>29712</v>
      </c>
      <c r="M29713" s="53">
        <f ca="1"/>
        <v>1981</v>
      </c>
      <c r="N29713" s="53">
        <f ca="1"/>
        <v>5</v>
      </c>
      <c r="O29713" s="53" t="str">
        <f ca="1"/>
        <v>1981-05</v>
      </c>
    </row>
    <row r="29714" spans="12:15" x14ac:dyDescent="0.4">
      <c r="L29714" s="56">
        <f ca="1"/>
        <v>29713</v>
      </c>
      <c r="M29714" s="53">
        <f ca="1"/>
        <v>1981</v>
      </c>
      <c r="N29714" s="53">
        <f ca="1"/>
        <v>5</v>
      </c>
      <c r="O29714" s="53" t="str">
        <f ca="1"/>
        <v>1981-05</v>
      </c>
    </row>
    <row r="29715" spans="12:15" x14ac:dyDescent="0.4">
      <c r="L29715" s="56">
        <f ca="1"/>
        <v>29714</v>
      </c>
      <c r="M29715" s="53">
        <f ca="1"/>
        <v>1981</v>
      </c>
      <c r="N29715" s="53">
        <f ca="1"/>
        <v>5</v>
      </c>
      <c r="O29715" s="53" t="str">
        <f ca="1"/>
        <v>1981-05</v>
      </c>
    </row>
    <row r="29716" spans="12:15" x14ac:dyDescent="0.4">
      <c r="L29716" s="56">
        <f ca="1"/>
        <v>29715</v>
      </c>
      <c r="M29716" s="53">
        <f ca="1"/>
        <v>1981</v>
      </c>
      <c r="N29716" s="53">
        <f ca="1"/>
        <v>5</v>
      </c>
      <c r="O29716" s="53" t="str">
        <f ca="1"/>
        <v>1981-05</v>
      </c>
    </row>
    <row r="29717" spans="12:15" x14ac:dyDescent="0.4">
      <c r="L29717" s="56">
        <f ca="1"/>
        <v>29716</v>
      </c>
      <c r="M29717" s="53">
        <f ca="1"/>
        <v>1981</v>
      </c>
      <c r="N29717" s="53">
        <f ca="1"/>
        <v>5</v>
      </c>
      <c r="O29717" s="53" t="str">
        <f ca="1"/>
        <v>1981-05</v>
      </c>
    </row>
    <row r="29718" spans="12:15" x14ac:dyDescent="0.4">
      <c r="L29718" s="56">
        <f ca="1"/>
        <v>29717</v>
      </c>
      <c r="M29718" s="53">
        <f ca="1"/>
        <v>1981</v>
      </c>
      <c r="N29718" s="53">
        <f ca="1"/>
        <v>5</v>
      </c>
      <c r="O29718" s="53" t="str">
        <f ca="1"/>
        <v>1981-05</v>
      </c>
    </row>
    <row r="29719" spans="12:15" x14ac:dyDescent="0.4">
      <c r="L29719" s="56">
        <f ca="1"/>
        <v>29718</v>
      </c>
      <c r="M29719" s="53">
        <f ca="1"/>
        <v>1981</v>
      </c>
      <c r="N29719" s="53">
        <f ca="1"/>
        <v>5</v>
      </c>
      <c r="O29719" s="53" t="str">
        <f ca="1"/>
        <v>1981-05</v>
      </c>
    </row>
    <row r="29720" spans="12:15" x14ac:dyDescent="0.4">
      <c r="L29720" s="56">
        <f ca="1"/>
        <v>29719</v>
      </c>
      <c r="M29720" s="53">
        <f ca="1"/>
        <v>1981</v>
      </c>
      <c r="N29720" s="53">
        <f ca="1"/>
        <v>5</v>
      </c>
      <c r="O29720" s="53" t="str">
        <f ca="1"/>
        <v>1981-05</v>
      </c>
    </row>
    <row r="29721" spans="12:15" x14ac:dyDescent="0.4">
      <c r="L29721" s="56">
        <f ca="1"/>
        <v>29720</v>
      </c>
      <c r="M29721" s="53">
        <f ca="1"/>
        <v>1981</v>
      </c>
      <c r="N29721" s="53">
        <f ca="1"/>
        <v>5</v>
      </c>
      <c r="O29721" s="53" t="str">
        <f ca="1"/>
        <v>1981-05</v>
      </c>
    </row>
    <row r="29722" spans="12:15" x14ac:dyDescent="0.4">
      <c r="L29722" s="56">
        <f ca="1"/>
        <v>29721</v>
      </c>
      <c r="M29722" s="53">
        <f ca="1"/>
        <v>1981</v>
      </c>
      <c r="N29722" s="53">
        <f ca="1"/>
        <v>5</v>
      </c>
      <c r="O29722" s="53" t="str">
        <f ca="1"/>
        <v>1981-05</v>
      </c>
    </row>
    <row r="29723" spans="12:15" x14ac:dyDescent="0.4">
      <c r="L29723" s="56">
        <f ca="1"/>
        <v>29722</v>
      </c>
      <c r="M29723" s="53">
        <f ca="1"/>
        <v>1981</v>
      </c>
      <c r="N29723" s="53">
        <f ca="1"/>
        <v>5</v>
      </c>
      <c r="O29723" s="53" t="str">
        <f ca="1"/>
        <v>1981-05</v>
      </c>
    </row>
    <row r="29724" spans="12:15" x14ac:dyDescent="0.4">
      <c r="L29724" s="56">
        <f ca="1"/>
        <v>29723</v>
      </c>
      <c r="M29724" s="53">
        <f ca="1"/>
        <v>1981</v>
      </c>
      <c r="N29724" s="53">
        <f ca="1"/>
        <v>5</v>
      </c>
      <c r="O29724" s="53" t="str">
        <f ca="1"/>
        <v>1981-05</v>
      </c>
    </row>
    <row r="29725" spans="12:15" x14ac:dyDescent="0.4">
      <c r="L29725" s="56">
        <f ca="1"/>
        <v>29724</v>
      </c>
      <c r="M29725" s="53">
        <f ca="1"/>
        <v>1981</v>
      </c>
      <c r="N29725" s="53">
        <f ca="1"/>
        <v>5</v>
      </c>
      <c r="O29725" s="53" t="str">
        <f ca="1"/>
        <v>1981-05</v>
      </c>
    </row>
    <row r="29726" spans="12:15" x14ac:dyDescent="0.4">
      <c r="L29726" s="56">
        <f ca="1"/>
        <v>29725</v>
      </c>
      <c r="M29726" s="53">
        <f ca="1"/>
        <v>1981</v>
      </c>
      <c r="N29726" s="53">
        <f ca="1"/>
        <v>5</v>
      </c>
      <c r="O29726" s="53" t="str">
        <f ca="1"/>
        <v>1981-05</v>
      </c>
    </row>
    <row r="29727" spans="12:15" x14ac:dyDescent="0.4">
      <c r="L29727" s="56">
        <f ca="1"/>
        <v>29726</v>
      </c>
      <c r="M29727" s="53">
        <f ca="1"/>
        <v>1981</v>
      </c>
      <c r="N29727" s="53">
        <f ca="1"/>
        <v>5</v>
      </c>
      <c r="O29727" s="53" t="str">
        <f ca="1"/>
        <v>1981-05</v>
      </c>
    </row>
    <row r="29728" spans="12:15" x14ac:dyDescent="0.4">
      <c r="L29728" s="56">
        <f ca="1"/>
        <v>29727</v>
      </c>
      <c r="M29728" s="53">
        <f ca="1"/>
        <v>1981</v>
      </c>
      <c r="N29728" s="53">
        <f ca="1"/>
        <v>5</v>
      </c>
      <c r="O29728" s="53" t="str">
        <f ca="1"/>
        <v>1981-05</v>
      </c>
    </row>
    <row r="29729" spans="12:15" x14ac:dyDescent="0.4">
      <c r="L29729" s="56">
        <f ca="1"/>
        <v>29728</v>
      </c>
      <c r="M29729" s="53">
        <f ca="1"/>
        <v>1981</v>
      </c>
      <c r="N29729" s="53">
        <f ca="1"/>
        <v>5</v>
      </c>
      <c r="O29729" s="53" t="str">
        <f ca="1"/>
        <v>1981-05</v>
      </c>
    </row>
    <row r="29730" spans="12:15" x14ac:dyDescent="0.4">
      <c r="L29730" s="56">
        <f ca="1"/>
        <v>29729</v>
      </c>
      <c r="M29730" s="53">
        <f ca="1"/>
        <v>1981</v>
      </c>
      <c r="N29730" s="53">
        <f ca="1"/>
        <v>5</v>
      </c>
      <c r="O29730" s="53" t="str">
        <f ca="1"/>
        <v>1981-05</v>
      </c>
    </row>
    <row r="29731" spans="12:15" x14ac:dyDescent="0.4">
      <c r="L29731" s="56">
        <f ca="1"/>
        <v>29730</v>
      </c>
      <c r="M29731" s="53">
        <f ca="1"/>
        <v>1981</v>
      </c>
      <c r="N29731" s="53">
        <f ca="1"/>
        <v>5</v>
      </c>
      <c r="O29731" s="53" t="str">
        <f ca="1"/>
        <v>1981-05</v>
      </c>
    </row>
    <row r="29732" spans="12:15" x14ac:dyDescent="0.4">
      <c r="L29732" s="56">
        <f ca="1"/>
        <v>29731</v>
      </c>
      <c r="M29732" s="53">
        <f ca="1"/>
        <v>1981</v>
      </c>
      <c r="N29732" s="53">
        <f ca="1"/>
        <v>5</v>
      </c>
      <c r="O29732" s="53" t="str">
        <f ca="1"/>
        <v>1981-05</v>
      </c>
    </row>
    <row r="29733" spans="12:15" x14ac:dyDescent="0.4">
      <c r="L29733" s="56">
        <f ca="1"/>
        <v>29732</v>
      </c>
      <c r="M29733" s="53">
        <f ca="1"/>
        <v>1981</v>
      </c>
      <c r="N29733" s="53">
        <f ca="1"/>
        <v>5</v>
      </c>
      <c r="O29733" s="53" t="str">
        <f ca="1"/>
        <v>1981-05</v>
      </c>
    </row>
    <row r="29734" spans="12:15" x14ac:dyDescent="0.4">
      <c r="L29734" s="56">
        <f ca="1"/>
        <v>29733</v>
      </c>
      <c r="M29734" s="53">
        <f ca="1"/>
        <v>1981</v>
      </c>
      <c r="N29734" s="53">
        <f ca="1"/>
        <v>5</v>
      </c>
      <c r="O29734" s="53" t="str">
        <f ca="1"/>
        <v>1981-05</v>
      </c>
    </row>
    <row r="29735" spans="12:15" x14ac:dyDescent="0.4">
      <c r="L29735" s="56">
        <f ca="1"/>
        <v>29734</v>
      </c>
      <c r="M29735" s="53">
        <f ca="1"/>
        <v>1981</v>
      </c>
      <c r="N29735" s="53">
        <f ca="1"/>
        <v>5</v>
      </c>
      <c r="O29735" s="53" t="str">
        <f ca="1"/>
        <v>1981-05</v>
      </c>
    </row>
    <row r="29736" spans="12:15" x14ac:dyDescent="0.4">
      <c r="L29736" s="56">
        <f ca="1"/>
        <v>29735</v>
      </c>
      <c r="M29736" s="53">
        <f ca="1"/>
        <v>1981</v>
      </c>
      <c r="N29736" s="53">
        <f ca="1"/>
        <v>5</v>
      </c>
      <c r="O29736" s="53" t="str">
        <f ca="1"/>
        <v>1981-05</v>
      </c>
    </row>
    <row r="29737" spans="12:15" x14ac:dyDescent="0.4">
      <c r="L29737" s="56">
        <f ca="1"/>
        <v>29736</v>
      </c>
      <c r="M29737" s="53">
        <f ca="1"/>
        <v>1981</v>
      </c>
      <c r="N29737" s="53">
        <f ca="1"/>
        <v>5</v>
      </c>
      <c r="O29737" s="53" t="str">
        <f ca="1"/>
        <v>1981-05</v>
      </c>
    </row>
    <row r="29738" spans="12:15" x14ac:dyDescent="0.4">
      <c r="L29738" s="56">
        <f ca="1"/>
        <v>29737</v>
      </c>
      <c r="M29738" s="53">
        <f ca="1"/>
        <v>1981</v>
      </c>
      <c r="N29738" s="53">
        <f ca="1"/>
        <v>5</v>
      </c>
      <c r="O29738" s="53" t="str">
        <f ca="1"/>
        <v>1981-05</v>
      </c>
    </row>
    <row r="29739" spans="12:15" x14ac:dyDescent="0.4">
      <c r="L29739" s="56">
        <f ca="1"/>
        <v>29738</v>
      </c>
      <c r="M29739" s="53">
        <f ca="1"/>
        <v>1981</v>
      </c>
      <c r="N29739" s="53">
        <f ca="1"/>
        <v>6</v>
      </c>
      <c r="O29739" s="53" t="str">
        <f ca="1"/>
        <v>1981-06</v>
      </c>
    </row>
    <row r="29740" spans="12:15" x14ac:dyDescent="0.4">
      <c r="L29740" s="56">
        <f ca="1"/>
        <v>29739</v>
      </c>
      <c r="M29740" s="53">
        <f ca="1"/>
        <v>1981</v>
      </c>
      <c r="N29740" s="53">
        <f ca="1"/>
        <v>6</v>
      </c>
      <c r="O29740" s="53" t="str">
        <f ca="1"/>
        <v>1981-06</v>
      </c>
    </row>
    <row r="29741" spans="12:15" x14ac:dyDescent="0.4">
      <c r="L29741" s="56">
        <f ca="1"/>
        <v>29740</v>
      </c>
      <c r="M29741" s="53">
        <f ca="1"/>
        <v>1981</v>
      </c>
      <c r="N29741" s="53">
        <f ca="1"/>
        <v>6</v>
      </c>
      <c r="O29741" s="53" t="str">
        <f ca="1"/>
        <v>1981-06</v>
      </c>
    </row>
    <row r="29742" spans="12:15" x14ac:dyDescent="0.4">
      <c r="L29742" s="56">
        <f ca="1"/>
        <v>29741</v>
      </c>
      <c r="M29742" s="53">
        <f ca="1"/>
        <v>1981</v>
      </c>
      <c r="N29742" s="53">
        <f ca="1"/>
        <v>6</v>
      </c>
      <c r="O29742" s="53" t="str">
        <f ca="1"/>
        <v>1981-06</v>
      </c>
    </row>
    <row r="29743" spans="12:15" x14ac:dyDescent="0.4">
      <c r="L29743" s="56">
        <f ca="1"/>
        <v>29742</v>
      </c>
      <c r="M29743" s="53">
        <f ca="1"/>
        <v>1981</v>
      </c>
      <c r="N29743" s="53">
        <f ca="1"/>
        <v>6</v>
      </c>
      <c r="O29743" s="53" t="str">
        <f ca="1"/>
        <v>1981-06</v>
      </c>
    </row>
    <row r="29744" spans="12:15" x14ac:dyDescent="0.4">
      <c r="L29744" s="56">
        <f ca="1"/>
        <v>29743</v>
      </c>
      <c r="M29744" s="53">
        <f ca="1"/>
        <v>1981</v>
      </c>
      <c r="N29744" s="53">
        <f ca="1"/>
        <v>6</v>
      </c>
      <c r="O29744" s="53" t="str">
        <f ca="1"/>
        <v>1981-06</v>
      </c>
    </row>
    <row r="29745" spans="12:15" x14ac:dyDescent="0.4">
      <c r="L29745" s="56">
        <f ca="1"/>
        <v>29744</v>
      </c>
      <c r="M29745" s="53">
        <f ca="1"/>
        <v>1981</v>
      </c>
      <c r="N29745" s="53">
        <f ca="1"/>
        <v>6</v>
      </c>
      <c r="O29745" s="53" t="str">
        <f ca="1"/>
        <v>1981-06</v>
      </c>
    </row>
    <row r="29746" spans="12:15" x14ac:dyDescent="0.4">
      <c r="L29746" s="56">
        <f ca="1"/>
        <v>29745</v>
      </c>
      <c r="M29746" s="53">
        <f ca="1"/>
        <v>1981</v>
      </c>
      <c r="N29746" s="53">
        <f ca="1"/>
        <v>6</v>
      </c>
      <c r="O29746" s="53" t="str">
        <f ca="1"/>
        <v>1981-06</v>
      </c>
    </row>
    <row r="29747" spans="12:15" x14ac:dyDescent="0.4">
      <c r="L29747" s="56">
        <f ca="1"/>
        <v>29746</v>
      </c>
      <c r="M29747" s="53">
        <f ca="1"/>
        <v>1981</v>
      </c>
      <c r="N29747" s="53">
        <f ca="1"/>
        <v>6</v>
      </c>
      <c r="O29747" s="53" t="str">
        <f ca="1"/>
        <v>1981-06</v>
      </c>
    </row>
    <row r="29748" spans="12:15" x14ac:dyDescent="0.4">
      <c r="L29748" s="56">
        <f ca="1"/>
        <v>29747</v>
      </c>
      <c r="M29748" s="53">
        <f ca="1"/>
        <v>1981</v>
      </c>
      <c r="N29748" s="53">
        <f ca="1"/>
        <v>6</v>
      </c>
      <c r="O29748" s="53" t="str">
        <f ca="1"/>
        <v>1981-06</v>
      </c>
    </row>
    <row r="29749" spans="12:15" x14ac:dyDescent="0.4">
      <c r="L29749" s="56">
        <f ca="1"/>
        <v>29748</v>
      </c>
      <c r="M29749" s="53">
        <f ca="1"/>
        <v>1981</v>
      </c>
      <c r="N29749" s="53">
        <f ca="1"/>
        <v>6</v>
      </c>
      <c r="O29749" s="53" t="str">
        <f ca="1"/>
        <v>1981-06</v>
      </c>
    </row>
    <row r="29750" spans="12:15" x14ac:dyDescent="0.4">
      <c r="L29750" s="56">
        <f ca="1"/>
        <v>29749</v>
      </c>
      <c r="M29750" s="53">
        <f ca="1"/>
        <v>1981</v>
      </c>
      <c r="N29750" s="53">
        <f ca="1"/>
        <v>6</v>
      </c>
      <c r="O29750" s="53" t="str">
        <f ca="1"/>
        <v>1981-06</v>
      </c>
    </row>
    <row r="29751" spans="12:15" x14ac:dyDescent="0.4">
      <c r="L29751" s="56">
        <f ca="1"/>
        <v>29750</v>
      </c>
      <c r="M29751" s="53">
        <f ca="1"/>
        <v>1981</v>
      </c>
      <c r="N29751" s="53">
        <f ca="1"/>
        <v>6</v>
      </c>
      <c r="O29751" s="53" t="str">
        <f ca="1"/>
        <v>1981-06</v>
      </c>
    </row>
    <row r="29752" spans="12:15" x14ac:dyDescent="0.4">
      <c r="L29752" s="56">
        <f ca="1"/>
        <v>29751</v>
      </c>
      <c r="M29752" s="53">
        <f ca="1"/>
        <v>1981</v>
      </c>
      <c r="N29752" s="53">
        <f ca="1"/>
        <v>6</v>
      </c>
      <c r="O29752" s="53" t="str">
        <f ca="1"/>
        <v>1981-06</v>
      </c>
    </row>
    <row r="29753" spans="12:15" x14ac:dyDescent="0.4">
      <c r="L29753" s="56">
        <f ca="1"/>
        <v>29752</v>
      </c>
      <c r="M29753" s="53">
        <f ca="1"/>
        <v>1981</v>
      </c>
      <c r="N29753" s="53">
        <f ca="1"/>
        <v>6</v>
      </c>
      <c r="O29753" s="53" t="str">
        <f ca="1"/>
        <v>1981-06</v>
      </c>
    </row>
    <row r="29754" spans="12:15" x14ac:dyDescent="0.4">
      <c r="L29754" s="56">
        <f ca="1"/>
        <v>29753</v>
      </c>
      <c r="M29754" s="53">
        <f ca="1"/>
        <v>1981</v>
      </c>
      <c r="N29754" s="53">
        <f ca="1"/>
        <v>6</v>
      </c>
      <c r="O29754" s="53" t="str">
        <f ca="1"/>
        <v>1981-06</v>
      </c>
    </row>
    <row r="29755" spans="12:15" x14ac:dyDescent="0.4">
      <c r="L29755" s="56">
        <f ca="1"/>
        <v>29754</v>
      </c>
      <c r="M29755" s="53">
        <f ca="1"/>
        <v>1981</v>
      </c>
      <c r="N29755" s="53">
        <f ca="1"/>
        <v>6</v>
      </c>
      <c r="O29755" s="53" t="str">
        <f ca="1"/>
        <v>1981-06</v>
      </c>
    </row>
    <row r="29756" spans="12:15" x14ac:dyDescent="0.4">
      <c r="L29756" s="56">
        <f ca="1"/>
        <v>29755</v>
      </c>
      <c r="M29756" s="53">
        <f ca="1"/>
        <v>1981</v>
      </c>
      <c r="N29756" s="53">
        <f ca="1"/>
        <v>6</v>
      </c>
      <c r="O29756" s="53" t="str">
        <f ca="1"/>
        <v>1981-06</v>
      </c>
    </row>
    <row r="29757" spans="12:15" x14ac:dyDescent="0.4">
      <c r="L29757" s="56">
        <f ca="1"/>
        <v>29756</v>
      </c>
      <c r="M29757" s="53">
        <f ca="1"/>
        <v>1981</v>
      </c>
      <c r="N29757" s="53">
        <f ca="1"/>
        <v>6</v>
      </c>
      <c r="O29757" s="53" t="str">
        <f ca="1"/>
        <v>1981-06</v>
      </c>
    </row>
    <row r="29758" spans="12:15" x14ac:dyDescent="0.4">
      <c r="L29758" s="56">
        <f ca="1"/>
        <v>29757</v>
      </c>
      <c r="M29758" s="53">
        <f ca="1"/>
        <v>1981</v>
      </c>
      <c r="N29758" s="53">
        <f ca="1"/>
        <v>6</v>
      </c>
      <c r="O29758" s="53" t="str">
        <f ca="1"/>
        <v>1981-06</v>
      </c>
    </row>
    <row r="29759" spans="12:15" x14ac:dyDescent="0.4">
      <c r="L29759" s="56">
        <f ca="1"/>
        <v>29758</v>
      </c>
      <c r="M29759" s="53">
        <f ca="1"/>
        <v>1981</v>
      </c>
      <c r="N29759" s="53">
        <f ca="1"/>
        <v>6</v>
      </c>
      <c r="O29759" s="53" t="str">
        <f ca="1"/>
        <v>1981-06</v>
      </c>
    </row>
    <row r="29760" spans="12:15" x14ac:dyDescent="0.4">
      <c r="L29760" s="56">
        <f ca="1"/>
        <v>29759</v>
      </c>
      <c r="M29760" s="53">
        <f ca="1"/>
        <v>1981</v>
      </c>
      <c r="N29760" s="53">
        <f ca="1"/>
        <v>6</v>
      </c>
      <c r="O29760" s="53" t="str">
        <f ca="1"/>
        <v>1981-06</v>
      </c>
    </row>
    <row r="29761" spans="12:15" x14ac:dyDescent="0.4">
      <c r="L29761" s="56">
        <f ca="1"/>
        <v>29760</v>
      </c>
      <c r="M29761" s="53">
        <f ca="1"/>
        <v>1981</v>
      </c>
      <c r="N29761" s="53">
        <f ca="1"/>
        <v>6</v>
      </c>
      <c r="O29761" s="53" t="str">
        <f ca="1"/>
        <v>1981-06</v>
      </c>
    </row>
    <row r="29762" spans="12:15" x14ac:dyDescent="0.4">
      <c r="L29762" s="56">
        <f ca="1"/>
        <v>29761</v>
      </c>
      <c r="M29762" s="53">
        <f ca="1"/>
        <v>1981</v>
      </c>
      <c r="N29762" s="53">
        <f ca="1"/>
        <v>6</v>
      </c>
      <c r="O29762" s="53" t="str">
        <f ca="1"/>
        <v>1981-06</v>
      </c>
    </row>
    <row r="29763" spans="12:15" x14ac:dyDescent="0.4">
      <c r="L29763" s="56">
        <f ca="1"/>
        <v>29762</v>
      </c>
      <c r="M29763" s="53">
        <f ca="1"/>
        <v>1981</v>
      </c>
      <c r="N29763" s="53">
        <f ca="1"/>
        <v>6</v>
      </c>
      <c r="O29763" s="53" t="str">
        <f ca="1"/>
        <v>1981-06</v>
      </c>
    </row>
    <row r="29764" spans="12:15" x14ac:dyDescent="0.4">
      <c r="L29764" s="56">
        <f ca="1"/>
        <v>29763</v>
      </c>
      <c r="M29764" s="53">
        <f ca="1"/>
        <v>1981</v>
      </c>
      <c r="N29764" s="53">
        <f ca="1"/>
        <v>6</v>
      </c>
      <c r="O29764" s="53" t="str">
        <f ca="1"/>
        <v>1981-06</v>
      </c>
    </row>
    <row r="29765" spans="12:15" x14ac:dyDescent="0.4">
      <c r="L29765" s="56">
        <f ca="1"/>
        <v>29764</v>
      </c>
      <c r="M29765" s="53">
        <f ca="1"/>
        <v>1981</v>
      </c>
      <c r="N29765" s="53">
        <f ca="1"/>
        <v>6</v>
      </c>
      <c r="O29765" s="53" t="str">
        <f ca="1"/>
        <v>1981-06</v>
      </c>
    </row>
    <row r="29766" spans="12:15" x14ac:dyDescent="0.4">
      <c r="L29766" s="56">
        <f ca="1"/>
        <v>29765</v>
      </c>
      <c r="M29766" s="53">
        <f ca="1"/>
        <v>1981</v>
      </c>
      <c r="N29766" s="53">
        <f ca="1"/>
        <v>6</v>
      </c>
      <c r="O29766" s="53" t="str">
        <f ca="1"/>
        <v>1981-06</v>
      </c>
    </row>
    <row r="29767" spans="12:15" x14ac:dyDescent="0.4">
      <c r="L29767" s="56">
        <f ca="1"/>
        <v>29766</v>
      </c>
      <c r="M29767" s="53">
        <f ca="1"/>
        <v>1981</v>
      </c>
      <c r="N29767" s="53">
        <f ca="1"/>
        <v>6</v>
      </c>
      <c r="O29767" s="53" t="str">
        <f ca="1"/>
        <v>1981-06</v>
      </c>
    </row>
    <row r="29768" spans="12:15" x14ac:dyDescent="0.4">
      <c r="L29768" s="56">
        <f ca="1"/>
        <v>29767</v>
      </c>
      <c r="M29768" s="53">
        <f ca="1"/>
        <v>1981</v>
      </c>
      <c r="N29768" s="53">
        <f ca="1"/>
        <v>6</v>
      </c>
      <c r="O29768" s="53" t="str">
        <f ca="1"/>
        <v>1981-06</v>
      </c>
    </row>
    <row r="29769" spans="12:15" x14ac:dyDescent="0.4">
      <c r="L29769" s="56">
        <f ca="1"/>
        <v>29768</v>
      </c>
      <c r="M29769" s="53">
        <f ca="1"/>
        <v>1981</v>
      </c>
      <c r="N29769" s="53">
        <f ca="1"/>
        <v>7</v>
      </c>
      <c r="O29769" s="53" t="str">
        <f ca="1"/>
        <v>1981-07</v>
      </c>
    </row>
    <row r="29770" spans="12:15" x14ac:dyDescent="0.4">
      <c r="L29770" s="56">
        <f ca="1"/>
        <v>29769</v>
      </c>
      <c r="M29770" s="53">
        <f ca="1"/>
        <v>1981</v>
      </c>
      <c r="N29770" s="53">
        <f ca="1"/>
        <v>7</v>
      </c>
      <c r="O29770" s="53" t="str">
        <f ca="1"/>
        <v>1981-07</v>
      </c>
    </row>
    <row r="29771" spans="12:15" x14ac:dyDescent="0.4">
      <c r="L29771" s="56">
        <f ca="1"/>
        <v>29770</v>
      </c>
      <c r="M29771" s="53">
        <f ca="1"/>
        <v>1981</v>
      </c>
      <c r="N29771" s="53">
        <f ca="1"/>
        <v>7</v>
      </c>
      <c r="O29771" s="53" t="str">
        <f ca="1"/>
        <v>1981-07</v>
      </c>
    </row>
    <row r="29772" spans="12:15" x14ac:dyDescent="0.4">
      <c r="L29772" s="56">
        <f ca="1"/>
        <v>29771</v>
      </c>
      <c r="M29772" s="53">
        <f ca="1"/>
        <v>1981</v>
      </c>
      <c r="N29772" s="53">
        <f ca="1"/>
        <v>7</v>
      </c>
      <c r="O29772" s="53" t="str">
        <f ca="1"/>
        <v>1981-07</v>
      </c>
    </row>
    <row r="29773" spans="12:15" x14ac:dyDescent="0.4">
      <c r="L29773" s="56">
        <f ca="1"/>
        <v>29772</v>
      </c>
      <c r="M29773" s="53">
        <f ca="1"/>
        <v>1981</v>
      </c>
      <c r="N29773" s="53">
        <f ca="1"/>
        <v>7</v>
      </c>
      <c r="O29773" s="53" t="str">
        <f ca="1"/>
        <v>1981-07</v>
      </c>
    </row>
    <row r="29774" spans="12:15" x14ac:dyDescent="0.4">
      <c r="L29774" s="56">
        <f ca="1"/>
        <v>29773</v>
      </c>
      <c r="M29774" s="53">
        <f ca="1"/>
        <v>1981</v>
      </c>
      <c r="N29774" s="53">
        <f ca="1"/>
        <v>7</v>
      </c>
      <c r="O29774" s="53" t="str">
        <f ca="1"/>
        <v>1981-07</v>
      </c>
    </row>
    <row r="29775" spans="12:15" x14ac:dyDescent="0.4">
      <c r="L29775" s="56">
        <f ca="1"/>
        <v>29774</v>
      </c>
      <c r="M29775" s="53">
        <f ca="1"/>
        <v>1981</v>
      </c>
      <c r="N29775" s="53">
        <f ca="1"/>
        <v>7</v>
      </c>
      <c r="O29775" s="53" t="str">
        <f ca="1"/>
        <v>1981-07</v>
      </c>
    </row>
    <row r="29776" spans="12:15" x14ac:dyDescent="0.4">
      <c r="L29776" s="56">
        <f ca="1"/>
        <v>29775</v>
      </c>
      <c r="M29776" s="53">
        <f ca="1"/>
        <v>1981</v>
      </c>
      <c r="N29776" s="53">
        <f ca="1"/>
        <v>7</v>
      </c>
      <c r="O29776" s="53" t="str">
        <f ca="1"/>
        <v>1981-07</v>
      </c>
    </row>
    <row r="29777" spans="12:15" x14ac:dyDescent="0.4">
      <c r="L29777" s="56">
        <f ca="1"/>
        <v>29776</v>
      </c>
      <c r="M29777" s="53">
        <f ca="1"/>
        <v>1981</v>
      </c>
      <c r="N29777" s="53">
        <f ca="1"/>
        <v>7</v>
      </c>
      <c r="O29777" s="53" t="str">
        <f ca="1"/>
        <v>1981-07</v>
      </c>
    </row>
    <row r="29778" spans="12:15" x14ac:dyDescent="0.4">
      <c r="L29778" s="56">
        <f ca="1"/>
        <v>29777</v>
      </c>
      <c r="M29778" s="53">
        <f ca="1"/>
        <v>1981</v>
      </c>
      <c r="N29778" s="53">
        <f ca="1"/>
        <v>7</v>
      </c>
      <c r="O29778" s="53" t="str">
        <f ca="1"/>
        <v>1981-07</v>
      </c>
    </row>
    <row r="29779" spans="12:15" x14ac:dyDescent="0.4">
      <c r="L29779" s="56">
        <f ca="1"/>
        <v>29778</v>
      </c>
      <c r="M29779" s="53">
        <f ca="1"/>
        <v>1981</v>
      </c>
      <c r="N29779" s="53">
        <f ca="1"/>
        <v>7</v>
      </c>
      <c r="O29779" s="53" t="str">
        <f ca="1"/>
        <v>1981-07</v>
      </c>
    </row>
    <row r="29780" spans="12:15" x14ac:dyDescent="0.4">
      <c r="L29780" s="56">
        <f ca="1"/>
        <v>29779</v>
      </c>
      <c r="M29780" s="53">
        <f ca="1"/>
        <v>1981</v>
      </c>
      <c r="N29780" s="53">
        <f ca="1"/>
        <v>7</v>
      </c>
      <c r="O29780" s="53" t="str">
        <f ca="1"/>
        <v>1981-07</v>
      </c>
    </row>
    <row r="29781" spans="12:15" x14ac:dyDescent="0.4">
      <c r="L29781" s="56">
        <f ca="1"/>
        <v>29780</v>
      </c>
      <c r="M29781" s="53">
        <f ca="1"/>
        <v>1981</v>
      </c>
      <c r="N29781" s="53">
        <f ca="1"/>
        <v>7</v>
      </c>
      <c r="O29781" s="53" t="str">
        <f ca="1"/>
        <v>1981-07</v>
      </c>
    </row>
    <row r="29782" spans="12:15" x14ac:dyDescent="0.4">
      <c r="L29782" s="56">
        <f ca="1"/>
        <v>29781</v>
      </c>
      <c r="M29782" s="53">
        <f ca="1"/>
        <v>1981</v>
      </c>
      <c r="N29782" s="53">
        <f ca="1"/>
        <v>7</v>
      </c>
      <c r="O29782" s="53" t="str">
        <f ca="1"/>
        <v>1981-07</v>
      </c>
    </row>
    <row r="29783" spans="12:15" x14ac:dyDescent="0.4">
      <c r="L29783" s="56">
        <f ca="1"/>
        <v>29782</v>
      </c>
      <c r="M29783" s="53">
        <f ca="1"/>
        <v>1981</v>
      </c>
      <c r="N29783" s="53">
        <f ca="1"/>
        <v>7</v>
      </c>
      <c r="O29783" s="53" t="str">
        <f ca="1"/>
        <v>1981-07</v>
      </c>
    </row>
    <row r="29784" spans="12:15" x14ac:dyDescent="0.4">
      <c r="L29784" s="56">
        <f ca="1"/>
        <v>29783</v>
      </c>
      <c r="M29784" s="53">
        <f ca="1"/>
        <v>1981</v>
      </c>
      <c r="N29784" s="53">
        <f ca="1"/>
        <v>7</v>
      </c>
      <c r="O29784" s="53" t="str">
        <f ca="1"/>
        <v>1981-07</v>
      </c>
    </row>
    <row r="29785" spans="12:15" x14ac:dyDescent="0.4">
      <c r="L29785" s="56">
        <f ca="1"/>
        <v>29784</v>
      </c>
      <c r="M29785" s="53">
        <f ca="1"/>
        <v>1981</v>
      </c>
      <c r="N29785" s="53">
        <f ca="1"/>
        <v>7</v>
      </c>
      <c r="O29785" s="53" t="str">
        <f ca="1"/>
        <v>1981-07</v>
      </c>
    </row>
    <row r="29786" spans="12:15" x14ac:dyDescent="0.4">
      <c r="L29786" s="56">
        <f ca="1"/>
        <v>29785</v>
      </c>
      <c r="M29786" s="53">
        <f ca="1"/>
        <v>1981</v>
      </c>
      <c r="N29786" s="53">
        <f ca="1"/>
        <v>7</v>
      </c>
      <c r="O29786" s="53" t="str">
        <f ca="1"/>
        <v>1981-07</v>
      </c>
    </row>
    <row r="29787" spans="12:15" x14ac:dyDescent="0.4">
      <c r="L29787" s="56">
        <f ca="1"/>
        <v>29786</v>
      </c>
      <c r="M29787" s="53">
        <f ca="1"/>
        <v>1981</v>
      </c>
      <c r="N29787" s="53">
        <f ca="1"/>
        <v>7</v>
      </c>
      <c r="O29787" s="53" t="str">
        <f ca="1"/>
        <v>1981-07</v>
      </c>
    </row>
    <row r="29788" spans="12:15" x14ac:dyDescent="0.4">
      <c r="L29788" s="56">
        <f ca="1"/>
        <v>29787</v>
      </c>
      <c r="M29788" s="53">
        <f ca="1"/>
        <v>1981</v>
      </c>
      <c r="N29788" s="53">
        <f ca="1"/>
        <v>7</v>
      </c>
      <c r="O29788" s="53" t="str">
        <f ca="1"/>
        <v>1981-07</v>
      </c>
    </row>
    <row r="29789" spans="12:15" x14ac:dyDescent="0.4">
      <c r="L29789" s="56">
        <f ca="1"/>
        <v>29788</v>
      </c>
      <c r="M29789" s="53">
        <f ca="1"/>
        <v>1981</v>
      </c>
      <c r="N29789" s="53">
        <f ca="1"/>
        <v>7</v>
      </c>
      <c r="O29789" s="53" t="str">
        <f ca="1"/>
        <v>1981-07</v>
      </c>
    </row>
    <row r="29790" spans="12:15" x14ac:dyDescent="0.4">
      <c r="L29790" s="56">
        <f ca="1"/>
        <v>29789</v>
      </c>
      <c r="M29790" s="53">
        <f ca="1"/>
        <v>1981</v>
      </c>
      <c r="N29790" s="53">
        <f ca="1"/>
        <v>7</v>
      </c>
      <c r="O29790" s="53" t="str">
        <f ca="1"/>
        <v>1981-07</v>
      </c>
    </row>
    <row r="29791" spans="12:15" x14ac:dyDescent="0.4">
      <c r="L29791" s="56">
        <f ca="1"/>
        <v>29790</v>
      </c>
      <c r="M29791" s="53">
        <f ca="1"/>
        <v>1981</v>
      </c>
      <c r="N29791" s="53">
        <f ca="1"/>
        <v>7</v>
      </c>
      <c r="O29791" s="53" t="str">
        <f ca="1"/>
        <v>1981-07</v>
      </c>
    </row>
    <row r="29792" spans="12:15" x14ac:dyDescent="0.4">
      <c r="L29792" s="56">
        <f ca="1"/>
        <v>29791</v>
      </c>
      <c r="M29792" s="53">
        <f ca="1"/>
        <v>1981</v>
      </c>
      <c r="N29792" s="53">
        <f ca="1"/>
        <v>7</v>
      </c>
      <c r="O29792" s="53" t="str">
        <f ca="1"/>
        <v>1981-07</v>
      </c>
    </row>
    <row r="29793" spans="12:15" x14ac:dyDescent="0.4">
      <c r="L29793" s="56">
        <f ca="1"/>
        <v>29792</v>
      </c>
      <c r="M29793" s="53">
        <f ca="1"/>
        <v>1981</v>
      </c>
      <c r="N29793" s="53">
        <f ca="1"/>
        <v>7</v>
      </c>
      <c r="O29793" s="53" t="str">
        <f ca="1"/>
        <v>1981-07</v>
      </c>
    </row>
    <row r="29794" spans="12:15" x14ac:dyDescent="0.4">
      <c r="L29794" s="56">
        <f ca="1"/>
        <v>29793</v>
      </c>
      <c r="M29794" s="53">
        <f ca="1"/>
        <v>1981</v>
      </c>
      <c r="N29794" s="53">
        <f ca="1"/>
        <v>7</v>
      </c>
      <c r="O29794" s="53" t="str">
        <f ca="1"/>
        <v>1981-07</v>
      </c>
    </row>
    <row r="29795" spans="12:15" x14ac:dyDescent="0.4">
      <c r="L29795" s="56">
        <f ca="1"/>
        <v>29794</v>
      </c>
      <c r="M29795" s="53">
        <f ca="1"/>
        <v>1981</v>
      </c>
      <c r="N29795" s="53">
        <f ca="1"/>
        <v>7</v>
      </c>
      <c r="O29795" s="53" t="str">
        <f ca="1"/>
        <v>1981-07</v>
      </c>
    </row>
    <row r="29796" spans="12:15" x14ac:dyDescent="0.4">
      <c r="L29796" s="56">
        <f ca="1"/>
        <v>29795</v>
      </c>
      <c r="M29796" s="53">
        <f ca="1"/>
        <v>1981</v>
      </c>
      <c r="N29796" s="53">
        <f ca="1"/>
        <v>7</v>
      </c>
      <c r="O29796" s="53" t="str">
        <f ca="1"/>
        <v>1981-07</v>
      </c>
    </row>
    <row r="29797" spans="12:15" x14ac:dyDescent="0.4">
      <c r="L29797" s="56">
        <f ca="1"/>
        <v>29796</v>
      </c>
      <c r="M29797" s="53">
        <f ca="1"/>
        <v>1981</v>
      </c>
      <c r="N29797" s="53">
        <f ca="1"/>
        <v>7</v>
      </c>
      <c r="O29797" s="53" t="str">
        <f ca="1"/>
        <v>1981-07</v>
      </c>
    </row>
    <row r="29798" spans="12:15" x14ac:dyDescent="0.4">
      <c r="L29798" s="56">
        <f ca="1"/>
        <v>29797</v>
      </c>
      <c r="M29798" s="53">
        <f ca="1"/>
        <v>1981</v>
      </c>
      <c r="N29798" s="53">
        <f ca="1"/>
        <v>7</v>
      </c>
      <c r="O29798" s="53" t="str">
        <f ca="1"/>
        <v>1981-07</v>
      </c>
    </row>
    <row r="29799" spans="12:15" x14ac:dyDescent="0.4">
      <c r="L29799" s="56">
        <f ca="1"/>
        <v>29798</v>
      </c>
      <c r="M29799" s="53">
        <f ca="1"/>
        <v>1981</v>
      </c>
      <c r="N29799" s="53">
        <f ca="1"/>
        <v>7</v>
      </c>
      <c r="O29799" s="53" t="str">
        <f ca="1"/>
        <v>1981-07</v>
      </c>
    </row>
    <row r="29800" spans="12:15" x14ac:dyDescent="0.4">
      <c r="L29800" s="56">
        <f ca="1"/>
        <v>29799</v>
      </c>
      <c r="M29800" s="53">
        <f ca="1"/>
        <v>1981</v>
      </c>
      <c r="N29800" s="53">
        <f ca="1"/>
        <v>8</v>
      </c>
      <c r="O29800" s="53" t="str">
        <f ca="1"/>
        <v>1981-08</v>
      </c>
    </row>
    <row r="29801" spans="12:15" x14ac:dyDescent="0.4">
      <c r="L29801" s="56">
        <f ca="1"/>
        <v>29800</v>
      </c>
      <c r="M29801" s="53">
        <f ca="1"/>
        <v>1981</v>
      </c>
      <c r="N29801" s="53">
        <f ca="1"/>
        <v>8</v>
      </c>
      <c r="O29801" s="53" t="str">
        <f ca="1"/>
        <v>1981-08</v>
      </c>
    </row>
    <row r="29802" spans="12:15" x14ac:dyDescent="0.4">
      <c r="L29802" s="56">
        <f ca="1"/>
        <v>29801</v>
      </c>
      <c r="M29802" s="53">
        <f ca="1"/>
        <v>1981</v>
      </c>
      <c r="N29802" s="53">
        <f ca="1"/>
        <v>8</v>
      </c>
      <c r="O29802" s="53" t="str">
        <f ca="1"/>
        <v>1981-08</v>
      </c>
    </row>
    <row r="29803" spans="12:15" x14ac:dyDescent="0.4">
      <c r="L29803" s="56">
        <f ca="1"/>
        <v>29802</v>
      </c>
      <c r="M29803" s="53">
        <f ca="1"/>
        <v>1981</v>
      </c>
      <c r="N29803" s="53">
        <f ca="1"/>
        <v>8</v>
      </c>
      <c r="O29803" s="53" t="str">
        <f ca="1"/>
        <v>1981-08</v>
      </c>
    </row>
    <row r="29804" spans="12:15" x14ac:dyDescent="0.4">
      <c r="L29804" s="56">
        <f ca="1"/>
        <v>29803</v>
      </c>
      <c r="M29804" s="53">
        <f ca="1"/>
        <v>1981</v>
      </c>
      <c r="N29804" s="53">
        <f ca="1"/>
        <v>8</v>
      </c>
      <c r="O29804" s="53" t="str">
        <f ca="1"/>
        <v>1981-08</v>
      </c>
    </row>
    <row r="29805" spans="12:15" x14ac:dyDescent="0.4">
      <c r="L29805" s="56">
        <f ca="1"/>
        <v>29804</v>
      </c>
      <c r="M29805" s="53">
        <f ca="1"/>
        <v>1981</v>
      </c>
      <c r="N29805" s="53">
        <f ca="1"/>
        <v>8</v>
      </c>
      <c r="O29805" s="53" t="str">
        <f ca="1"/>
        <v>1981-08</v>
      </c>
    </row>
    <row r="29806" spans="12:15" x14ac:dyDescent="0.4">
      <c r="L29806" s="56">
        <f ca="1"/>
        <v>29805</v>
      </c>
      <c r="M29806" s="53">
        <f ca="1"/>
        <v>1981</v>
      </c>
      <c r="N29806" s="53">
        <f ca="1"/>
        <v>8</v>
      </c>
      <c r="O29806" s="53" t="str">
        <f ca="1"/>
        <v>1981-08</v>
      </c>
    </row>
    <row r="29807" spans="12:15" x14ac:dyDescent="0.4">
      <c r="L29807" s="56">
        <f ca="1"/>
        <v>29806</v>
      </c>
      <c r="M29807" s="53">
        <f ca="1"/>
        <v>1981</v>
      </c>
      <c r="N29807" s="53">
        <f ca="1"/>
        <v>8</v>
      </c>
      <c r="O29807" s="53" t="str">
        <f ca="1"/>
        <v>1981-08</v>
      </c>
    </row>
    <row r="29808" spans="12:15" x14ac:dyDescent="0.4">
      <c r="L29808" s="56">
        <f ca="1"/>
        <v>29807</v>
      </c>
      <c r="M29808" s="53">
        <f ca="1"/>
        <v>1981</v>
      </c>
      <c r="N29808" s="53">
        <f ca="1"/>
        <v>8</v>
      </c>
      <c r="O29808" s="53" t="str">
        <f ca="1"/>
        <v>1981-08</v>
      </c>
    </row>
    <row r="29809" spans="12:15" x14ac:dyDescent="0.4">
      <c r="L29809" s="56">
        <f ca="1"/>
        <v>29808</v>
      </c>
      <c r="M29809" s="53">
        <f ca="1"/>
        <v>1981</v>
      </c>
      <c r="N29809" s="53">
        <f ca="1"/>
        <v>8</v>
      </c>
      <c r="O29809" s="53" t="str">
        <f ca="1"/>
        <v>1981-08</v>
      </c>
    </row>
    <row r="29810" spans="12:15" x14ac:dyDescent="0.4">
      <c r="L29810" s="56">
        <f ca="1"/>
        <v>29809</v>
      </c>
      <c r="M29810" s="53">
        <f ca="1"/>
        <v>1981</v>
      </c>
      <c r="N29810" s="53">
        <f ca="1"/>
        <v>8</v>
      </c>
      <c r="O29810" s="53" t="str">
        <f ca="1"/>
        <v>1981-08</v>
      </c>
    </row>
    <row r="29811" spans="12:15" x14ac:dyDescent="0.4">
      <c r="L29811" s="56">
        <f ca="1"/>
        <v>29810</v>
      </c>
      <c r="M29811" s="53">
        <f ca="1"/>
        <v>1981</v>
      </c>
      <c r="N29811" s="53">
        <f ca="1"/>
        <v>8</v>
      </c>
      <c r="O29811" s="53" t="str">
        <f ca="1"/>
        <v>1981-08</v>
      </c>
    </row>
    <row r="29812" spans="12:15" x14ac:dyDescent="0.4">
      <c r="L29812" s="56">
        <f ca="1"/>
        <v>29811</v>
      </c>
      <c r="M29812" s="53">
        <f ca="1"/>
        <v>1981</v>
      </c>
      <c r="N29812" s="53">
        <f ca="1"/>
        <v>8</v>
      </c>
      <c r="O29812" s="53" t="str">
        <f ca="1"/>
        <v>1981-08</v>
      </c>
    </row>
    <row r="29813" spans="12:15" x14ac:dyDescent="0.4">
      <c r="L29813" s="56">
        <f ca="1"/>
        <v>29812</v>
      </c>
      <c r="M29813" s="53">
        <f ca="1"/>
        <v>1981</v>
      </c>
      <c r="N29813" s="53">
        <f ca="1"/>
        <v>8</v>
      </c>
      <c r="O29813" s="53" t="str">
        <f ca="1"/>
        <v>1981-08</v>
      </c>
    </row>
    <row r="29814" spans="12:15" x14ac:dyDescent="0.4">
      <c r="L29814" s="56">
        <f ca="1"/>
        <v>29813</v>
      </c>
      <c r="M29814" s="53">
        <f ca="1"/>
        <v>1981</v>
      </c>
      <c r="N29814" s="53">
        <f ca="1"/>
        <v>8</v>
      </c>
      <c r="O29814" s="53" t="str">
        <f ca="1"/>
        <v>1981-08</v>
      </c>
    </row>
    <row r="29815" spans="12:15" x14ac:dyDescent="0.4">
      <c r="L29815" s="56">
        <f ca="1"/>
        <v>29814</v>
      </c>
      <c r="M29815" s="53">
        <f ca="1"/>
        <v>1981</v>
      </c>
      <c r="N29815" s="53">
        <f ca="1"/>
        <v>8</v>
      </c>
      <c r="O29815" s="53" t="str">
        <f ca="1"/>
        <v>1981-08</v>
      </c>
    </row>
    <row r="29816" spans="12:15" x14ac:dyDescent="0.4">
      <c r="L29816" s="56">
        <f ca="1"/>
        <v>29815</v>
      </c>
      <c r="M29816" s="53">
        <f ca="1"/>
        <v>1981</v>
      </c>
      <c r="N29816" s="53">
        <f ca="1"/>
        <v>8</v>
      </c>
      <c r="O29816" s="53" t="str">
        <f ca="1"/>
        <v>1981-08</v>
      </c>
    </row>
    <row r="29817" spans="12:15" x14ac:dyDescent="0.4">
      <c r="L29817" s="56">
        <f ca="1"/>
        <v>29816</v>
      </c>
      <c r="M29817" s="53">
        <f ca="1"/>
        <v>1981</v>
      </c>
      <c r="N29817" s="53">
        <f ca="1"/>
        <v>8</v>
      </c>
      <c r="O29817" s="53" t="str">
        <f ca="1"/>
        <v>1981-08</v>
      </c>
    </row>
    <row r="29818" spans="12:15" x14ac:dyDescent="0.4">
      <c r="L29818" s="56">
        <f ca="1"/>
        <v>29817</v>
      </c>
      <c r="M29818" s="53">
        <f ca="1"/>
        <v>1981</v>
      </c>
      <c r="N29818" s="53">
        <f ca="1"/>
        <v>8</v>
      </c>
      <c r="O29818" s="53" t="str">
        <f ca="1"/>
        <v>1981-08</v>
      </c>
    </row>
    <row r="29819" spans="12:15" x14ac:dyDescent="0.4">
      <c r="L29819" s="56">
        <f ca="1"/>
        <v>29818</v>
      </c>
      <c r="M29819" s="53">
        <f ca="1"/>
        <v>1981</v>
      </c>
      <c r="N29819" s="53">
        <f ca="1"/>
        <v>8</v>
      </c>
      <c r="O29819" s="53" t="str">
        <f ca="1"/>
        <v>1981-08</v>
      </c>
    </row>
    <row r="29820" spans="12:15" x14ac:dyDescent="0.4">
      <c r="L29820" s="56">
        <f ca="1"/>
        <v>29819</v>
      </c>
      <c r="M29820" s="53">
        <f ca="1"/>
        <v>1981</v>
      </c>
      <c r="N29820" s="53">
        <f ca="1"/>
        <v>8</v>
      </c>
      <c r="O29820" s="53" t="str">
        <f ca="1"/>
        <v>1981-08</v>
      </c>
    </row>
    <row r="29821" spans="12:15" x14ac:dyDescent="0.4">
      <c r="L29821" s="56">
        <f ca="1"/>
        <v>29820</v>
      </c>
      <c r="M29821" s="53">
        <f ca="1"/>
        <v>1981</v>
      </c>
      <c r="N29821" s="53">
        <f ca="1"/>
        <v>8</v>
      </c>
      <c r="O29821" s="53" t="str">
        <f ca="1"/>
        <v>1981-08</v>
      </c>
    </row>
    <row r="29822" spans="12:15" x14ac:dyDescent="0.4">
      <c r="L29822" s="56">
        <f ca="1"/>
        <v>29821</v>
      </c>
      <c r="M29822" s="53">
        <f ca="1"/>
        <v>1981</v>
      </c>
      <c r="N29822" s="53">
        <f ca="1"/>
        <v>8</v>
      </c>
      <c r="O29822" s="53" t="str">
        <f ca="1"/>
        <v>1981-08</v>
      </c>
    </row>
    <row r="29823" spans="12:15" x14ac:dyDescent="0.4">
      <c r="L29823" s="56">
        <f ca="1"/>
        <v>29822</v>
      </c>
      <c r="M29823" s="53">
        <f ca="1"/>
        <v>1981</v>
      </c>
      <c r="N29823" s="53">
        <f ca="1"/>
        <v>8</v>
      </c>
      <c r="O29823" s="53" t="str">
        <f ca="1"/>
        <v>1981-08</v>
      </c>
    </row>
    <row r="29824" spans="12:15" x14ac:dyDescent="0.4">
      <c r="L29824" s="56">
        <f ca="1"/>
        <v>29823</v>
      </c>
      <c r="M29824" s="53">
        <f ca="1"/>
        <v>1981</v>
      </c>
      <c r="N29824" s="53">
        <f ca="1"/>
        <v>8</v>
      </c>
      <c r="O29824" s="53" t="str">
        <f ca="1"/>
        <v>1981-08</v>
      </c>
    </row>
    <row r="29825" spans="12:15" x14ac:dyDescent="0.4">
      <c r="L29825" s="56">
        <f ca="1"/>
        <v>29824</v>
      </c>
      <c r="M29825" s="53">
        <f ca="1"/>
        <v>1981</v>
      </c>
      <c r="N29825" s="53">
        <f ca="1"/>
        <v>8</v>
      </c>
      <c r="O29825" s="53" t="str">
        <f ca="1"/>
        <v>1981-08</v>
      </c>
    </row>
    <row r="29826" spans="12:15" x14ac:dyDescent="0.4">
      <c r="L29826" s="56">
        <f ca="1"/>
        <v>29825</v>
      </c>
      <c r="M29826" s="53">
        <f ca="1"/>
        <v>1981</v>
      </c>
      <c r="N29826" s="53">
        <f ca="1"/>
        <v>8</v>
      </c>
      <c r="O29826" s="53" t="str">
        <f ca="1"/>
        <v>1981-08</v>
      </c>
    </row>
    <row r="29827" spans="12:15" x14ac:dyDescent="0.4">
      <c r="L29827" s="56">
        <f ca="1"/>
        <v>29826</v>
      </c>
      <c r="M29827" s="53">
        <f ca="1"/>
        <v>1981</v>
      </c>
      <c r="N29827" s="53">
        <f ca="1"/>
        <v>8</v>
      </c>
      <c r="O29827" s="53" t="str">
        <f ca="1"/>
        <v>1981-08</v>
      </c>
    </row>
    <row r="29828" spans="12:15" x14ac:dyDescent="0.4">
      <c r="L29828" s="56">
        <f ca="1"/>
        <v>29827</v>
      </c>
      <c r="M29828" s="53">
        <f ca="1"/>
        <v>1981</v>
      </c>
      <c r="N29828" s="53">
        <f ca="1"/>
        <v>8</v>
      </c>
      <c r="O29828" s="53" t="str">
        <f ca="1"/>
        <v>1981-08</v>
      </c>
    </row>
    <row r="29829" spans="12:15" x14ac:dyDescent="0.4">
      <c r="L29829" s="56">
        <f ca="1"/>
        <v>29828</v>
      </c>
      <c r="M29829" s="53">
        <f ca="1"/>
        <v>1981</v>
      </c>
      <c r="N29829" s="53">
        <f ca="1"/>
        <v>8</v>
      </c>
      <c r="O29829" s="53" t="str">
        <f ca="1"/>
        <v>1981-08</v>
      </c>
    </row>
    <row r="29830" spans="12:15" x14ac:dyDescent="0.4">
      <c r="L29830" s="56">
        <f ca="1"/>
        <v>29829</v>
      </c>
      <c r="M29830" s="53">
        <f ca="1"/>
        <v>1981</v>
      </c>
      <c r="N29830" s="53">
        <f ca="1"/>
        <v>8</v>
      </c>
      <c r="O29830" s="53" t="str">
        <f ca="1"/>
        <v>1981-08</v>
      </c>
    </row>
    <row r="29831" spans="12:15" x14ac:dyDescent="0.4">
      <c r="L29831" s="56">
        <f ca="1"/>
        <v>29830</v>
      </c>
      <c r="M29831" s="53">
        <f ca="1"/>
        <v>1981</v>
      </c>
      <c r="N29831" s="53">
        <f ca="1"/>
        <v>9</v>
      </c>
      <c r="O29831" s="53" t="str">
        <f ca="1"/>
        <v>1981-09</v>
      </c>
    </row>
    <row r="29832" spans="12:15" x14ac:dyDescent="0.4">
      <c r="L29832" s="56">
        <f ca="1"/>
        <v>29831</v>
      </c>
      <c r="M29832" s="53">
        <f ca="1"/>
        <v>1981</v>
      </c>
      <c r="N29832" s="53">
        <f ca="1"/>
        <v>9</v>
      </c>
      <c r="O29832" s="53" t="str">
        <f ca="1"/>
        <v>1981-09</v>
      </c>
    </row>
    <row r="29833" spans="12:15" x14ac:dyDescent="0.4">
      <c r="L29833" s="56">
        <f ca="1"/>
        <v>29832</v>
      </c>
      <c r="M29833" s="53">
        <f ca="1"/>
        <v>1981</v>
      </c>
      <c r="N29833" s="53">
        <f ca="1"/>
        <v>9</v>
      </c>
      <c r="O29833" s="53" t="str">
        <f ca="1"/>
        <v>1981-09</v>
      </c>
    </row>
    <row r="29834" spans="12:15" x14ac:dyDescent="0.4">
      <c r="L29834" s="56">
        <f ca="1"/>
        <v>29833</v>
      </c>
      <c r="M29834" s="53">
        <f ca="1"/>
        <v>1981</v>
      </c>
      <c r="N29834" s="53">
        <f ca="1"/>
        <v>9</v>
      </c>
      <c r="O29834" s="53" t="str">
        <f ca="1"/>
        <v>1981-09</v>
      </c>
    </row>
    <row r="29835" spans="12:15" x14ac:dyDescent="0.4">
      <c r="L29835" s="56">
        <f ca="1"/>
        <v>29834</v>
      </c>
      <c r="M29835" s="53">
        <f ca="1"/>
        <v>1981</v>
      </c>
      <c r="N29835" s="53">
        <f ca="1"/>
        <v>9</v>
      </c>
      <c r="O29835" s="53" t="str">
        <f ca="1"/>
        <v>1981-09</v>
      </c>
    </row>
    <row r="29836" spans="12:15" x14ac:dyDescent="0.4">
      <c r="L29836" s="56">
        <f ca="1"/>
        <v>29835</v>
      </c>
      <c r="M29836" s="53">
        <f ca="1"/>
        <v>1981</v>
      </c>
      <c r="N29836" s="53">
        <f ca="1"/>
        <v>9</v>
      </c>
      <c r="O29836" s="53" t="str">
        <f ca="1"/>
        <v>1981-09</v>
      </c>
    </row>
    <row r="29837" spans="12:15" x14ac:dyDescent="0.4">
      <c r="L29837" s="56">
        <f ca="1"/>
        <v>29836</v>
      </c>
      <c r="M29837" s="53">
        <f ca="1"/>
        <v>1981</v>
      </c>
      <c r="N29837" s="53">
        <f ca="1"/>
        <v>9</v>
      </c>
      <c r="O29837" s="53" t="str">
        <f ca="1"/>
        <v>1981-09</v>
      </c>
    </row>
    <row r="29838" spans="12:15" x14ac:dyDescent="0.4">
      <c r="L29838" s="56">
        <f ca="1"/>
        <v>29837</v>
      </c>
      <c r="M29838" s="53">
        <f ca="1"/>
        <v>1981</v>
      </c>
      <c r="N29838" s="53">
        <f ca="1"/>
        <v>9</v>
      </c>
      <c r="O29838" s="53" t="str">
        <f ca="1"/>
        <v>1981-09</v>
      </c>
    </row>
    <row r="29839" spans="12:15" x14ac:dyDescent="0.4">
      <c r="L29839" s="56">
        <f ca="1"/>
        <v>29838</v>
      </c>
      <c r="M29839" s="53">
        <f ca="1"/>
        <v>1981</v>
      </c>
      <c r="N29839" s="53">
        <f ca="1"/>
        <v>9</v>
      </c>
      <c r="O29839" s="53" t="str">
        <f ca="1"/>
        <v>1981-09</v>
      </c>
    </row>
    <row r="29840" spans="12:15" x14ac:dyDescent="0.4">
      <c r="L29840" s="56">
        <f ca="1"/>
        <v>29839</v>
      </c>
      <c r="M29840" s="53">
        <f ca="1"/>
        <v>1981</v>
      </c>
      <c r="N29840" s="53">
        <f ca="1"/>
        <v>9</v>
      </c>
      <c r="O29840" s="53" t="str">
        <f ca="1"/>
        <v>1981-09</v>
      </c>
    </row>
    <row r="29841" spans="12:15" x14ac:dyDescent="0.4">
      <c r="L29841" s="56">
        <f ca="1"/>
        <v>29840</v>
      </c>
      <c r="M29841" s="53">
        <f ca="1"/>
        <v>1981</v>
      </c>
      <c r="N29841" s="53">
        <f ca="1"/>
        <v>9</v>
      </c>
      <c r="O29841" s="53" t="str">
        <f ca="1"/>
        <v>1981-09</v>
      </c>
    </row>
    <row r="29842" spans="12:15" x14ac:dyDescent="0.4">
      <c r="L29842" s="56">
        <f ca="1"/>
        <v>29841</v>
      </c>
      <c r="M29842" s="53">
        <f ca="1"/>
        <v>1981</v>
      </c>
      <c r="N29842" s="53">
        <f ca="1"/>
        <v>9</v>
      </c>
      <c r="O29842" s="53" t="str">
        <f ca="1"/>
        <v>1981-09</v>
      </c>
    </row>
    <row r="29843" spans="12:15" x14ac:dyDescent="0.4">
      <c r="L29843" s="56">
        <f ca="1"/>
        <v>29842</v>
      </c>
      <c r="M29843" s="53">
        <f ca="1"/>
        <v>1981</v>
      </c>
      <c r="N29843" s="53">
        <f ca="1"/>
        <v>9</v>
      </c>
      <c r="O29843" s="53" t="str">
        <f ca="1"/>
        <v>1981-09</v>
      </c>
    </row>
    <row r="29844" spans="12:15" x14ac:dyDescent="0.4">
      <c r="L29844" s="56">
        <f ca="1"/>
        <v>29843</v>
      </c>
      <c r="M29844" s="53">
        <f ca="1"/>
        <v>1981</v>
      </c>
      <c r="N29844" s="53">
        <f ca="1"/>
        <v>9</v>
      </c>
      <c r="O29844" s="53" t="str">
        <f ca="1"/>
        <v>1981-09</v>
      </c>
    </row>
    <row r="29845" spans="12:15" x14ac:dyDescent="0.4">
      <c r="L29845" s="56">
        <f ca="1"/>
        <v>29844</v>
      </c>
      <c r="M29845" s="53">
        <f ca="1"/>
        <v>1981</v>
      </c>
      <c r="N29845" s="53">
        <f ca="1"/>
        <v>9</v>
      </c>
      <c r="O29845" s="53" t="str">
        <f ca="1"/>
        <v>1981-09</v>
      </c>
    </row>
    <row r="29846" spans="12:15" x14ac:dyDescent="0.4">
      <c r="L29846" s="56">
        <f ca="1"/>
        <v>29845</v>
      </c>
      <c r="M29846" s="53">
        <f ca="1"/>
        <v>1981</v>
      </c>
      <c r="N29846" s="53">
        <f ca="1"/>
        <v>9</v>
      </c>
      <c r="O29846" s="53" t="str">
        <f ca="1"/>
        <v>1981-09</v>
      </c>
    </row>
    <row r="29847" spans="12:15" x14ac:dyDescent="0.4">
      <c r="L29847" s="56">
        <f ca="1"/>
        <v>29846</v>
      </c>
      <c r="M29847" s="53">
        <f ca="1"/>
        <v>1981</v>
      </c>
      <c r="N29847" s="53">
        <f ca="1"/>
        <v>9</v>
      </c>
      <c r="O29847" s="53" t="str">
        <f ca="1"/>
        <v>1981-09</v>
      </c>
    </row>
    <row r="29848" spans="12:15" x14ac:dyDescent="0.4">
      <c r="L29848" s="56">
        <f ca="1"/>
        <v>29847</v>
      </c>
      <c r="M29848" s="53">
        <f ca="1"/>
        <v>1981</v>
      </c>
      <c r="N29848" s="53">
        <f ca="1"/>
        <v>9</v>
      </c>
      <c r="O29848" s="53" t="str">
        <f ca="1"/>
        <v>1981-09</v>
      </c>
    </row>
    <row r="29849" spans="12:15" x14ac:dyDescent="0.4">
      <c r="L29849" s="56">
        <f ca="1"/>
        <v>29848</v>
      </c>
      <c r="M29849" s="53">
        <f ca="1"/>
        <v>1981</v>
      </c>
      <c r="N29849" s="53">
        <f ca="1"/>
        <v>9</v>
      </c>
      <c r="O29849" s="53" t="str">
        <f ca="1"/>
        <v>1981-09</v>
      </c>
    </row>
    <row r="29850" spans="12:15" x14ac:dyDescent="0.4">
      <c r="L29850" s="56">
        <f ca="1"/>
        <v>29849</v>
      </c>
      <c r="M29850" s="53">
        <f ca="1"/>
        <v>1981</v>
      </c>
      <c r="N29850" s="53">
        <f ca="1"/>
        <v>9</v>
      </c>
      <c r="O29850" s="53" t="str">
        <f ca="1"/>
        <v>1981-09</v>
      </c>
    </row>
    <row r="29851" spans="12:15" x14ac:dyDescent="0.4">
      <c r="L29851" s="56">
        <f ca="1"/>
        <v>29850</v>
      </c>
      <c r="M29851" s="53">
        <f ca="1"/>
        <v>1981</v>
      </c>
      <c r="N29851" s="53">
        <f ca="1"/>
        <v>9</v>
      </c>
      <c r="O29851" s="53" t="str">
        <f ca="1"/>
        <v>1981-09</v>
      </c>
    </row>
    <row r="29852" spans="12:15" x14ac:dyDescent="0.4">
      <c r="L29852" s="56">
        <f ca="1"/>
        <v>29851</v>
      </c>
      <c r="M29852" s="53">
        <f ca="1"/>
        <v>1981</v>
      </c>
      <c r="N29852" s="53">
        <f ca="1"/>
        <v>9</v>
      </c>
      <c r="O29852" s="53" t="str">
        <f ca="1"/>
        <v>1981-09</v>
      </c>
    </row>
    <row r="29853" spans="12:15" x14ac:dyDescent="0.4">
      <c r="L29853" s="56">
        <f ca="1"/>
        <v>29852</v>
      </c>
      <c r="M29853" s="53">
        <f ca="1"/>
        <v>1981</v>
      </c>
      <c r="N29853" s="53">
        <f ca="1"/>
        <v>9</v>
      </c>
      <c r="O29853" s="53" t="str">
        <f ca="1"/>
        <v>1981-09</v>
      </c>
    </row>
    <row r="29854" spans="12:15" x14ac:dyDescent="0.4">
      <c r="L29854" s="56">
        <f ca="1"/>
        <v>29853</v>
      </c>
      <c r="M29854" s="53">
        <f ca="1"/>
        <v>1981</v>
      </c>
      <c r="N29854" s="53">
        <f ca="1"/>
        <v>9</v>
      </c>
      <c r="O29854" s="53" t="str">
        <f ca="1"/>
        <v>1981-09</v>
      </c>
    </row>
    <row r="29855" spans="12:15" x14ac:dyDescent="0.4">
      <c r="L29855" s="56">
        <f ca="1"/>
        <v>29854</v>
      </c>
      <c r="M29855" s="53">
        <f ca="1"/>
        <v>1981</v>
      </c>
      <c r="N29855" s="53">
        <f ca="1"/>
        <v>9</v>
      </c>
      <c r="O29855" s="53" t="str">
        <f ca="1"/>
        <v>1981-09</v>
      </c>
    </row>
    <row r="29856" spans="12:15" x14ac:dyDescent="0.4">
      <c r="L29856" s="56">
        <f ca="1"/>
        <v>29855</v>
      </c>
      <c r="M29856" s="53">
        <f ca="1"/>
        <v>1981</v>
      </c>
      <c r="N29856" s="53">
        <f ca="1"/>
        <v>9</v>
      </c>
      <c r="O29856" s="53" t="str">
        <f ca="1"/>
        <v>1981-09</v>
      </c>
    </row>
    <row r="29857" spans="12:15" x14ac:dyDescent="0.4">
      <c r="L29857" s="56">
        <f ca="1"/>
        <v>29856</v>
      </c>
      <c r="M29857" s="53">
        <f ca="1"/>
        <v>1981</v>
      </c>
      <c r="N29857" s="53">
        <f ca="1"/>
        <v>9</v>
      </c>
      <c r="O29857" s="53" t="str">
        <f ca="1"/>
        <v>1981-09</v>
      </c>
    </row>
    <row r="29858" spans="12:15" x14ac:dyDescent="0.4">
      <c r="L29858" s="56">
        <f ca="1"/>
        <v>29857</v>
      </c>
      <c r="M29858" s="53">
        <f ca="1"/>
        <v>1981</v>
      </c>
      <c r="N29858" s="53">
        <f ca="1"/>
        <v>9</v>
      </c>
      <c r="O29858" s="53" t="str">
        <f ca="1"/>
        <v>1981-09</v>
      </c>
    </row>
    <row r="29859" spans="12:15" x14ac:dyDescent="0.4">
      <c r="L29859" s="56">
        <f ca="1"/>
        <v>29858</v>
      </c>
      <c r="M29859" s="53">
        <f ca="1"/>
        <v>1981</v>
      </c>
      <c r="N29859" s="53">
        <f ca="1"/>
        <v>9</v>
      </c>
      <c r="O29859" s="53" t="str">
        <f ca="1"/>
        <v>1981-09</v>
      </c>
    </row>
    <row r="29860" spans="12:15" x14ac:dyDescent="0.4">
      <c r="L29860" s="56">
        <f ca="1"/>
        <v>29859</v>
      </c>
      <c r="M29860" s="53">
        <f ca="1"/>
        <v>1981</v>
      </c>
      <c r="N29860" s="53">
        <f ca="1"/>
        <v>9</v>
      </c>
      <c r="O29860" s="53" t="str">
        <f ca="1"/>
        <v>1981-09</v>
      </c>
    </row>
    <row r="29861" spans="12:15" x14ac:dyDescent="0.4">
      <c r="L29861" s="56">
        <f ca="1"/>
        <v>29860</v>
      </c>
      <c r="M29861" s="53">
        <f ca="1"/>
        <v>1981</v>
      </c>
      <c r="N29861" s="53">
        <f ca="1"/>
        <v>10</v>
      </c>
      <c r="O29861" s="53" t="str">
        <f ca="1"/>
        <v>1981-10</v>
      </c>
    </row>
    <row r="29862" spans="12:15" x14ac:dyDescent="0.4">
      <c r="L29862" s="56">
        <f ca="1"/>
        <v>29861</v>
      </c>
      <c r="M29862" s="53">
        <f ca="1"/>
        <v>1981</v>
      </c>
      <c r="N29862" s="53">
        <f ca="1"/>
        <v>10</v>
      </c>
      <c r="O29862" s="53" t="str">
        <f ca="1"/>
        <v>1981-10</v>
      </c>
    </row>
    <row r="29863" spans="12:15" x14ac:dyDescent="0.4">
      <c r="L29863" s="56">
        <f ca="1"/>
        <v>29862</v>
      </c>
      <c r="M29863" s="53">
        <f ca="1"/>
        <v>1981</v>
      </c>
      <c r="N29863" s="53">
        <f ca="1"/>
        <v>10</v>
      </c>
      <c r="O29863" s="53" t="str">
        <f ca="1"/>
        <v>1981-10</v>
      </c>
    </row>
    <row r="29864" spans="12:15" x14ac:dyDescent="0.4">
      <c r="L29864" s="56">
        <f ca="1"/>
        <v>29863</v>
      </c>
      <c r="M29864" s="53">
        <f ca="1"/>
        <v>1981</v>
      </c>
      <c r="N29864" s="53">
        <f ca="1"/>
        <v>10</v>
      </c>
      <c r="O29864" s="53" t="str">
        <f ca="1"/>
        <v>1981-10</v>
      </c>
    </row>
    <row r="29865" spans="12:15" x14ac:dyDescent="0.4">
      <c r="L29865" s="56">
        <f ca="1"/>
        <v>29864</v>
      </c>
      <c r="M29865" s="53">
        <f ca="1"/>
        <v>1981</v>
      </c>
      <c r="N29865" s="53">
        <f ca="1"/>
        <v>10</v>
      </c>
      <c r="O29865" s="53" t="str">
        <f ca="1"/>
        <v>1981-10</v>
      </c>
    </row>
    <row r="29866" spans="12:15" x14ac:dyDescent="0.4">
      <c r="L29866" s="56">
        <f ca="1"/>
        <v>29865</v>
      </c>
      <c r="M29866" s="53">
        <f ca="1"/>
        <v>1981</v>
      </c>
      <c r="N29866" s="53">
        <f ca="1"/>
        <v>10</v>
      </c>
      <c r="O29866" s="53" t="str">
        <f ca="1"/>
        <v>1981-10</v>
      </c>
    </row>
    <row r="29867" spans="12:15" x14ac:dyDescent="0.4">
      <c r="L29867" s="56">
        <f ca="1"/>
        <v>29866</v>
      </c>
      <c r="M29867" s="53">
        <f ca="1"/>
        <v>1981</v>
      </c>
      <c r="N29867" s="53">
        <f ca="1"/>
        <v>10</v>
      </c>
      <c r="O29867" s="53" t="str">
        <f ca="1"/>
        <v>1981-10</v>
      </c>
    </row>
    <row r="29868" spans="12:15" x14ac:dyDescent="0.4">
      <c r="L29868" s="56">
        <f ca="1"/>
        <v>29867</v>
      </c>
      <c r="M29868" s="53">
        <f ca="1"/>
        <v>1981</v>
      </c>
      <c r="N29868" s="53">
        <f ca="1"/>
        <v>10</v>
      </c>
      <c r="O29868" s="53" t="str">
        <f ca="1"/>
        <v>1981-10</v>
      </c>
    </row>
    <row r="29869" spans="12:15" x14ac:dyDescent="0.4">
      <c r="L29869" s="56">
        <f ca="1"/>
        <v>29868</v>
      </c>
      <c r="M29869" s="53">
        <f ca="1"/>
        <v>1981</v>
      </c>
      <c r="N29869" s="53">
        <f ca="1"/>
        <v>10</v>
      </c>
      <c r="O29869" s="53" t="str">
        <f ca="1"/>
        <v>1981-10</v>
      </c>
    </row>
    <row r="29870" spans="12:15" x14ac:dyDescent="0.4">
      <c r="L29870" s="56">
        <f ca="1"/>
        <v>29869</v>
      </c>
      <c r="M29870" s="53">
        <f ca="1"/>
        <v>1981</v>
      </c>
      <c r="N29870" s="53">
        <f ca="1"/>
        <v>10</v>
      </c>
      <c r="O29870" s="53" t="str">
        <f ca="1"/>
        <v>1981-10</v>
      </c>
    </row>
    <row r="29871" spans="12:15" x14ac:dyDescent="0.4">
      <c r="L29871" s="56">
        <f ca="1"/>
        <v>29870</v>
      </c>
      <c r="M29871" s="53">
        <f ca="1"/>
        <v>1981</v>
      </c>
      <c r="N29871" s="53">
        <f ca="1"/>
        <v>10</v>
      </c>
      <c r="O29871" s="53" t="str">
        <f ca="1"/>
        <v>1981-10</v>
      </c>
    </row>
    <row r="29872" spans="12:15" x14ac:dyDescent="0.4">
      <c r="L29872" s="56">
        <f ca="1"/>
        <v>29871</v>
      </c>
      <c r="M29872" s="53">
        <f ca="1"/>
        <v>1981</v>
      </c>
      <c r="N29872" s="53">
        <f ca="1"/>
        <v>10</v>
      </c>
      <c r="O29872" s="53" t="str">
        <f ca="1"/>
        <v>1981-10</v>
      </c>
    </row>
    <row r="29873" spans="12:15" x14ac:dyDescent="0.4">
      <c r="L29873" s="56">
        <f ca="1"/>
        <v>29872</v>
      </c>
      <c r="M29873" s="53">
        <f ca="1"/>
        <v>1981</v>
      </c>
      <c r="N29873" s="53">
        <f ca="1"/>
        <v>10</v>
      </c>
      <c r="O29873" s="53" t="str">
        <f ca="1"/>
        <v>1981-10</v>
      </c>
    </row>
    <row r="29874" spans="12:15" x14ac:dyDescent="0.4">
      <c r="L29874" s="56">
        <f ca="1"/>
        <v>29873</v>
      </c>
      <c r="M29874" s="53">
        <f ca="1"/>
        <v>1981</v>
      </c>
      <c r="N29874" s="53">
        <f ca="1"/>
        <v>10</v>
      </c>
      <c r="O29874" s="53" t="str">
        <f ca="1"/>
        <v>1981-10</v>
      </c>
    </row>
    <row r="29875" spans="12:15" x14ac:dyDescent="0.4">
      <c r="L29875" s="56">
        <f ca="1"/>
        <v>29874</v>
      </c>
      <c r="M29875" s="53">
        <f ca="1"/>
        <v>1981</v>
      </c>
      <c r="N29875" s="53">
        <f ca="1"/>
        <v>10</v>
      </c>
      <c r="O29875" s="53" t="str">
        <f ca="1"/>
        <v>1981-10</v>
      </c>
    </row>
    <row r="29876" spans="12:15" x14ac:dyDescent="0.4">
      <c r="L29876" s="56">
        <f ca="1"/>
        <v>29875</v>
      </c>
      <c r="M29876" s="53">
        <f ca="1"/>
        <v>1981</v>
      </c>
      <c r="N29876" s="53">
        <f ca="1"/>
        <v>10</v>
      </c>
      <c r="O29876" s="53" t="str">
        <f ca="1"/>
        <v>1981-10</v>
      </c>
    </row>
    <row r="29877" spans="12:15" x14ac:dyDescent="0.4">
      <c r="L29877" s="56">
        <f ca="1"/>
        <v>29876</v>
      </c>
      <c r="M29877" s="53">
        <f ca="1"/>
        <v>1981</v>
      </c>
      <c r="N29877" s="53">
        <f ca="1"/>
        <v>10</v>
      </c>
      <c r="O29877" s="53" t="str">
        <f ca="1"/>
        <v>1981-10</v>
      </c>
    </row>
    <row r="29878" spans="12:15" x14ac:dyDescent="0.4">
      <c r="L29878" s="56">
        <f ca="1"/>
        <v>29877</v>
      </c>
      <c r="M29878" s="53">
        <f ca="1"/>
        <v>1981</v>
      </c>
      <c r="N29878" s="53">
        <f ca="1"/>
        <v>10</v>
      </c>
      <c r="O29878" s="53" t="str">
        <f ca="1"/>
        <v>1981-10</v>
      </c>
    </row>
    <row r="29879" spans="12:15" x14ac:dyDescent="0.4">
      <c r="L29879" s="56">
        <f ca="1"/>
        <v>29878</v>
      </c>
      <c r="M29879" s="53">
        <f ca="1"/>
        <v>1981</v>
      </c>
      <c r="N29879" s="53">
        <f ca="1"/>
        <v>10</v>
      </c>
      <c r="O29879" s="53" t="str">
        <f ca="1"/>
        <v>1981-10</v>
      </c>
    </row>
    <row r="29880" spans="12:15" x14ac:dyDescent="0.4">
      <c r="L29880" s="56">
        <f ca="1"/>
        <v>29879</v>
      </c>
      <c r="M29880" s="53">
        <f ca="1"/>
        <v>1981</v>
      </c>
      <c r="N29880" s="53">
        <f ca="1"/>
        <v>10</v>
      </c>
      <c r="O29880" s="53" t="str">
        <f ca="1"/>
        <v>1981-10</v>
      </c>
    </row>
    <row r="29881" spans="12:15" x14ac:dyDescent="0.4">
      <c r="L29881" s="56">
        <f ca="1"/>
        <v>29880</v>
      </c>
      <c r="M29881" s="53">
        <f ca="1"/>
        <v>1981</v>
      </c>
      <c r="N29881" s="53">
        <f ca="1"/>
        <v>10</v>
      </c>
      <c r="O29881" s="53" t="str">
        <f ca="1"/>
        <v>1981-10</v>
      </c>
    </row>
    <row r="29882" spans="12:15" x14ac:dyDescent="0.4">
      <c r="L29882" s="56">
        <f ca="1"/>
        <v>29881</v>
      </c>
      <c r="M29882" s="53">
        <f ca="1"/>
        <v>1981</v>
      </c>
      <c r="N29882" s="53">
        <f ca="1"/>
        <v>10</v>
      </c>
      <c r="O29882" s="53" t="str">
        <f ca="1"/>
        <v>1981-10</v>
      </c>
    </row>
    <row r="29883" spans="12:15" x14ac:dyDescent="0.4">
      <c r="L29883" s="56">
        <f ca="1"/>
        <v>29882</v>
      </c>
      <c r="M29883" s="53">
        <f ca="1"/>
        <v>1981</v>
      </c>
      <c r="N29883" s="53">
        <f ca="1"/>
        <v>10</v>
      </c>
      <c r="O29883" s="53" t="str">
        <f ca="1"/>
        <v>1981-10</v>
      </c>
    </row>
    <row r="29884" spans="12:15" x14ac:dyDescent="0.4">
      <c r="L29884" s="56">
        <f ca="1"/>
        <v>29883</v>
      </c>
      <c r="M29884" s="53">
        <f ca="1"/>
        <v>1981</v>
      </c>
      <c r="N29884" s="53">
        <f ca="1"/>
        <v>10</v>
      </c>
      <c r="O29884" s="53" t="str">
        <f ca="1"/>
        <v>1981-10</v>
      </c>
    </row>
    <row r="29885" spans="12:15" x14ac:dyDescent="0.4">
      <c r="L29885" s="56">
        <f ca="1"/>
        <v>29884</v>
      </c>
      <c r="M29885" s="53">
        <f ca="1"/>
        <v>1981</v>
      </c>
      <c r="N29885" s="53">
        <f ca="1"/>
        <v>10</v>
      </c>
      <c r="O29885" s="53" t="str">
        <f ca="1"/>
        <v>1981-10</v>
      </c>
    </row>
    <row r="29886" spans="12:15" x14ac:dyDescent="0.4">
      <c r="L29886" s="56">
        <f ca="1"/>
        <v>29885</v>
      </c>
      <c r="M29886" s="53">
        <f ca="1"/>
        <v>1981</v>
      </c>
      <c r="N29886" s="53">
        <f ca="1"/>
        <v>10</v>
      </c>
      <c r="O29886" s="53" t="str">
        <f ca="1"/>
        <v>1981-10</v>
      </c>
    </row>
    <row r="29887" spans="12:15" x14ac:dyDescent="0.4">
      <c r="L29887" s="56">
        <f ca="1"/>
        <v>29886</v>
      </c>
      <c r="M29887" s="53">
        <f ca="1"/>
        <v>1981</v>
      </c>
      <c r="N29887" s="53">
        <f ca="1"/>
        <v>10</v>
      </c>
      <c r="O29887" s="53" t="str">
        <f ca="1"/>
        <v>1981-10</v>
      </c>
    </row>
    <row r="29888" spans="12:15" x14ac:dyDescent="0.4">
      <c r="L29888" s="56">
        <f ca="1"/>
        <v>29887</v>
      </c>
      <c r="M29888" s="53">
        <f ca="1"/>
        <v>1981</v>
      </c>
      <c r="N29888" s="53">
        <f ca="1"/>
        <v>10</v>
      </c>
      <c r="O29888" s="53" t="str">
        <f ca="1"/>
        <v>1981-10</v>
      </c>
    </row>
    <row r="29889" spans="12:15" x14ac:dyDescent="0.4">
      <c r="L29889" s="56">
        <f ca="1"/>
        <v>29888</v>
      </c>
      <c r="M29889" s="53">
        <f ca="1"/>
        <v>1981</v>
      </c>
      <c r="N29889" s="53">
        <f ca="1"/>
        <v>10</v>
      </c>
      <c r="O29889" s="53" t="str">
        <f ca="1"/>
        <v>1981-10</v>
      </c>
    </row>
    <row r="29890" spans="12:15" x14ac:dyDescent="0.4">
      <c r="L29890" s="56">
        <f ca="1"/>
        <v>29889</v>
      </c>
      <c r="M29890" s="53">
        <f ca="1"/>
        <v>1981</v>
      </c>
      <c r="N29890" s="53">
        <f ca="1"/>
        <v>10</v>
      </c>
      <c r="O29890" s="53" t="str">
        <f ca="1"/>
        <v>1981-10</v>
      </c>
    </row>
    <row r="29891" spans="12:15" x14ac:dyDescent="0.4">
      <c r="L29891" s="56">
        <f ca="1"/>
        <v>29890</v>
      </c>
      <c r="M29891" s="53">
        <f ca="1"/>
        <v>1981</v>
      </c>
      <c r="N29891" s="53">
        <f ca="1"/>
        <v>10</v>
      </c>
      <c r="O29891" s="53" t="str">
        <f ca="1"/>
        <v>1981-10</v>
      </c>
    </row>
    <row r="29892" spans="12:15" x14ac:dyDescent="0.4">
      <c r="L29892" s="56">
        <f ca="1"/>
        <v>29891</v>
      </c>
      <c r="M29892" s="53">
        <f ca="1"/>
        <v>1981</v>
      </c>
      <c r="N29892" s="53">
        <f ca="1"/>
        <v>11</v>
      </c>
      <c r="O29892" s="53" t="str">
        <f ca="1"/>
        <v>1981-11</v>
      </c>
    </row>
    <row r="29893" spans="12:15" x14ac:dyDescent="0.4">
      <c r="L29893" s="56">
        <f ca="1"/>
        <v>29892</v>
      </c>
      <c r="M29893" s="53">
        <f ca="1"/>
        <v>1981</v>
      </c>
      <c r="N29893" s="53">
        <f ca="1"/>
        <v>11</v>
      </c>
      <c r="O29893" s="53" t="str">
        <f ca="1"/>
        <v>1981-11</v>
      </c>
    </row>
    <row r="29894" spans="12:15" x14ac:dyDescent="0.4">
      <c r="L29894" s="56">
        <f ca="1"/>
        <v>29893</v>
      </c>
      <c r="M29894" s="53">
        <f ca="1"/>
        <v>1981</v>
      </c>
      <c r="N29894" s="53">
        <f ca="1"/>
        <v>11</v>
      </c>
      <c r="O29894" s="53" t="str">
        <f ca="1"/>
        <v>1981-11</v>
      </c>
    </row>
    <row r="29895" spans="12:15" x14ac:dyDescent="0.4">
      <c r="L29895" s="56">
        <f ca="1"/>
        <v>29894</v>
      </c>
      <c r="M29895" s="53">
        <f ca="1"/>
        <v>1981</v>
      </c>
      <c r="N29895" s="53">
        <f ca="1"/>
        <v>11</v>
      </c>
      <c r="O29895" s="53" t="str">
        <f ca="1"/>
        <v>1981-11</v>
      </c>
    </row>
    <row r="29896" spans="12:15" x14ac:dyDescent="0.4">
      <c r="L29896" s="56">
        <f ca="1"/>
        <v>29895</v>
      </c>
      <c r="M29896" s="53">
        <f ca="1"/>
        <v>1981</v>
      </c>
      <c r="N29896" s="53">
        <f ca="1"/>
        <v>11</v>
      </c>
      <c r="O29896" s="53" t="str">
        <f ca="1"/>
        <v>1981-11</v>
      </c>
    </row>
    <row r="29897" spans="12:15" x14ac:dyDescent="0.4">
      <c r="L29897" s="56">
        <f ca="1"/>
        <v>29896</v>
      </c>
      <c r="M29897" s="53">
        <f ca="1"/>
        <v>1981</v>
      </c>
      <c r="N29897" s="53">
        <f ca="1"/>
        <v>11</v>
      </c>
      <c r="O29897" s="53" t="str">
        <f ca="1"/>
        <v>1981-11</v>
      </c>
    </row>
    <row r="29898" spans="12:15" x14ac:dyDescent="0.4">
      <c r="L29898" s="56">
        <f ca="1"/>
        <v>29897</v>
      </c>
      <c r="M29898" s="53">
        <f ca="1"/>
        <v>1981</v>
      </c>
      <c r="N29898" s="53">
        <f ca="1"/>
        <v>11</v>
      </c>
      <c r="O29898" s="53" t="str">
        <f ca="1"/>
        <v>1981-11</v>
      </c>
    </row>
    <row r="29899" spans="12:15" x14ac:dyDescent="0.4">
      <c r="L29899" s="56">
        <f ca="1"/>
        <v>29898</v>
      </c>
      <c r="M29899" s="53">
        <f ca="1"/>
        <v>1981</v>
      </c>
      <c r="N29899" s="53">
        <f ca="1"/>
        <v>11</v>
      </c>
      <c r="O29899" s="53" t="str">
        <f ca="1"/>
        <v>1981-11</v>
      </c>
    </row>
    <row r="29900" spans="12:15" x14ac:dyDescent="0.4">
      <c r="L29900" s="56">
        <f ca="1"/>
        <v>29899</v>
      </c>
      <c r="M29900" s="53">
        <f ca="1"/>
        <v>1981</v>
      </c>
      <c r="N29900" s="53">
        <f ca="1"/>
        <v>11</v>
      </c>
      <c r="O29900" s="53" t="str">
        <f ca="1"/>
        <v>1981-11</v>
      </c>
    </row>
    <row r="29901" spans="12:15" x14ac:dyDescent="0.4">
      <c r="L29901" s="56">
        <f ca="1"/>
        <v>29900</v>
      </c>
      <c r="M29901" s="53">
        <f ca="1"/>
        <v>1981</v>
      </c>
      <c r="N29901" s="53">
        <f ca="1"/>
        <v>11</v>
      </c>
      <c r="O29901" s="53" t="str">
        <f ca="1"/>
        <v>1981-11</v>
      </c>
    </row>
    <row r="29902" spans="12:15" x14ac:dyDescent="0.4">
      <c r="L29902" s="56">
        <f ca="1"/>
        <v>29901</v>
      </c>
      <c r="M29902" s="53">
        <f ca="1"/>
        <v>1981</v>
      </c>
      <c r="N29902" s="53">
        <f ca="1"/>
        <v>11</v>
      </c>
      <c r="O29902" s="53" t="str">
        <f ca="1"/>
        <v>1981-11</v>
      </c>
    </row>
    <row r="29903" spans="12:15" x14ac:dyDescent="0.4">
      <c r="L29903" s="56">
        <f ca="1"/>
        <v>29902</v>
      </c>
      <c r="M29903" s="53">
        <f ca="1"/>
        <v>1981</v>
      </c>
      <c r="N29903" s="53">
        <f ca="1"/>
        <v>11</v>
      </c>
      <c r="O29903" s="53" t="str">
        <f ca="1"/>
        <v>1981-11</v>
      </c>
    </row>
    <row r="29904" spans="12:15" x14ac:dyDescent="0.4">
      <c r="L29904" s="56">
        <f ca="1"/>
        <v>29903</v>
      </c>
      <c r="M29904" s="53">
        <f ca="1"/>
        <v>1981</v>
      </c>
      <c r="N29904" s="53">
        <f ca="1"/>
        <v>11</v>
      </c>
      <c r="O29904" s="53" t="str">
        <f ca="1"/>
        <v>1981-11</v>
      </c>
    </row>
    <row r="29905" spans="12:15" x14ac:dyDescent="0.4">
      <c r="L29905" s="56">
        <f ca="1"/>
        <v>29904</v>
      </c>
      <c r="M29905" s="53">
        <f ca="1"/>
        <v>1981</v>
      </c>
      <c r="N29905" s="53">
        <f ca="1"/>
        <v>11</v>
      </c>
      <c r="O29905" s="53" t="str">
        <f ca="1"/>
        <v>1981-11</v>
      </c>
    </row>
    <row r="29906" spans="12:15" x14ac:dyDescent="0.4">
      <c r="L29906" s="56">
        <f ca="1"/>
        <v>29905</v>
      </c>
      <c r="M29906" s="53">
        <f ca="1"/>
        <v>1981</v>
      </c>
      <c r="N29906" s="53">
        <f ca="1"/>
        <v>11</v>
      </c>
      <c r="O29906" s="53" t="str">
        <f ca="1"/>
        <v>1981-11</v>
      </c>
    </row>
    <row r="29907" spans="12:15" x14ac:dyDescent="0.4">
      <c r="L29907" s="56">
        <f ca="1"/>
        <v>29906</v>
      </c>
      <c r="M29907" s="53">
        <f ca="1"/>
        <v>1981</v>
      </c>
      <c r="N29907" s="53">
        <f ca="1"/>
        <v>11</v>
      </c>
      <c r="O29907" s="53" t="str">
        <f ca="1"/>
        <v>1981-11</v>
      </c>
    </row>
    <row r="29908" spans="12:15" x14ac:dyDescent="0.4">
      <c r="L29908" s="56">
        <f ca="1"/>
        <v>29907</v>
      </c>
      <c r="M29908" s="53">
        <f ca="1"/>
        <v>1981</v>
      </c>
      <c r="N29908" s="53">
        <f ca="1"/>
        <v>11</v>
      </c>
      <c r="O29908" s="53" t="str">
        <f ca="1"/>
        <v>1981-11</v>
      </c>
    </row>
    <row r="29909" spans="12:15" x14ac:dyDescent="0.4">
      <c r="L29909" s="56">
        <f ca="1"/>
        <v>29908</v>
      </c>
      <c r="M29909" s="53">
        <f ca="1"/>
        <v>1981</v>
      </c>
      <c r="N29909" s="53">
        <f ca="1"/>
        <v>11</v>
      </c>
      <c r="O29909" s="53" t="str">
        <f ca="1"/>
        <v>1981-11</v>
      </c>
    </row>
    <row r="29910" spans="12:15" x14ac:dyDescent="0.4">
      <c r="L29910" s="56">
        <f ca="1"/>
        <v>29909</v>
      </c>
      <c r="M29910" s="53">
        <f ca="1"/>
        <v>1981</v>
      </c>
      <c r="N29910" s="53">
        <f ca="1"/>
        <v>11</v>
      </c>
      <c r="O29910" s="53" t="str">
        <f ca="1"/>
        <v>1981-11</v>
      </c>
    </row>
    <row r="29911" spans="12:15" x14ac:dyDescent="0.4">
      <c r="L29911" s="56">
        <f ca="1"/>
        <v>29910</v>
      </c>
      <c r="M29911" s="53">
        <f ca="1"/>
        <v>1981</v>
      </c>
      <c r="N29911" s="53">
        <f ca="1"/>
        <v>11</v>
      </c>
      <c r="O29911" s="53" t="str">
        <f ca="1"/>
        <v>1981-11</v>
      </c>
    </row>
    <row r="29912" spans="12:15" x14ac:dyDescent="0.4">
      <c r="L29912" s="56">
        <f ca="1"/>
        <v>29911</v>
      </c>
      <c r="M29912" s="53">
        <f ca="1"/>
        <v>1981</v>
      </c>
      <c r="N29912" s="53">
        <f ca="1"/>
        <v>11</v>
      </c>
      <c r="O29912" s="53" t="str">
        <f ca="1"/>
        <v>1981-11</v>
      </c>
    </row>
    <row r="29913" spans="12:15" x14ac:dyDescent="0.4">
      <c r="L29913" s="56">
        <f ca="1"/>
        <v>29912</v>
      </c>
      <c r="M29913" s="53">
        <f ca="1"/>
        <v>1981</v>
      </c>
      <c r="N29913" s="53">
        <f ca="1"/>
        <v>11</v>
      </c>
      <c r="O29913" s="53" t="str">
        <f ca="1"/>
        <v>1981-11</v>
      </c>
    </row>
    <row r="29914" spans="12:15" x14ac:dyDescent="0.4">
      <c r="L29914" s="56">
        <f ca="1"/>
        <v>29913</v>
      </c>
      <c r="M29914" s="53">
        <f ca="1"/>
        <v>1981</v>
      </c>
      <c r="N29914" s="53">
        <f ca="1"/>
        <v>11</v>
      </c>
      <c r="O29914" s="53" t="str">
        <f ca="1"/>
        <v>1981-11</v>
      </c>
    </row>
    <row r="29915" spans="12:15" x14ac:dyDescent="0.4">
      <c r="L29915" s="56">
        <f ca="1"/>
        <v>29914</v>
      </c>
      <c r="M29915" s="53">
        <f ca="1"/>
        <v>1981</v>
      </c>
      <c r="N29915" s="53">
        <f ca="1"/>
        <v>11</v>
      </c>
      <c r="O29915" s="53" t="str">
        <f ca="1"/>
        <v>1981-11</v>
      </c>
    </row>
    <row r="29916" spans="12:15" x14ac:dyDescent="0.4">
      <c r="L29916" s="56">
        <f ca="1"/>
        <v>29915</v>
      </c>
      <c r="M29916" s="53">
        <f ca="1"/>
        <v>1981</v>
      </c>
      <c r="N29916" s="53">
        <f ca="1"/>
        <v>11</v>
      </c>
      <c r="O29916" s="53" t="str">
        <f ca="1"/>
        <v>1981-11</v>
      </c>
    </row>
    <row r="29917" spans="12:15" x14ac:dyDescent="0.4">
      <c r="L29917" s="56">
        <f ca="1"/>
        <v>29916</v>
      </c>
      <c r="M29917" s="53">
        <f ca="1"/>
        <v>1981</v>
      </c>
      <c r="N29917" s="53">
        <f ca="1"/>
        <v>11</v>
      </c>
      <c r="O29917" s="53" t="str">
        <f ca="1"/>
        <v>1981-11</v>
      </c>
    </row>
    <row r="29918" spans="12:15" x14ac:dyDescent="0.4">
      <c r="L29918" s="56">
        <f ca="1"/>
        <v>29917</v>
      </c>
      <c r="M29918" s="53">
        <f ca="1"/>
        <v>1981</v>
      </c>
      <c r="N29918" s="53">
        <f ca="1"/>
        <v>11</v>
      </c>
      <c r="O29918" s="53" t="str">
        <f ca="1"/>
        <v>1981-11</v>
      </c>
    </row>
    <row r="29919" spans="12:15" x14ac:dyDescent="0.4">
      <c r="L29919" s="56">
        <f ca="1"/>
        <v>29918</v>
      </c>
      <c r="M29919" s="53">
        <f ca="1"/>
        <v>1981</v>
      </c>
      <c r="N29919" s="53">
        <f ca="1"/>
        <v>11</v>
      </c>
      <c r="O29919" s="53" t="str">
        <f ca="1"/>
        <v>1981-11</v>
      </c>
    </row>
    <row r="29920" spans="12:15" x14ac:dyDescent="0.4">
      <c r="L29920" s="56">
        <f ca="1"/>
        <v>29919</v>
      </c>
      <c r="M29920" s="53">
        <f ca="1"/>
        <v>1981</v>
      </c>
      <c r="N29920" s="53">
        <f ca="1"/>
        <v>11</v>
      </c>
      <c r="O29920" s="53" t="str">
        <f ca="1"/>
        <v>1981-11</v>
      </c>
    </row>
    <row r="29921" spans="12:15" x14ac:dyDescent="0.4">
      <c r="L29921" s="56">
        <f ca="1"/>
        <v>29920</v>
      </c>
      <c r="M29921" s="53">
        <f ca="1"/>
        <v>1981</v>
      </c>
      <c r="N29921" s="53">
        <f ca="1"/>
        <v>11</v>
      </c>
      <c r="O29921" s="53" t="str">
        <f ca="1"/>
        <v>1981-11</v>
      </c>
    </row>
    <row r="29922" spans="12:15" x14ac:dyDescent="0.4">
      <c r="L29922" s="56">
        <f ca="1"/>
        <v>29921</v>
      </c>
      <c r="M29922" s="53">
        <f ca="1"/>
        <v>1981</v>
      </c>
      <c r="N29922" s="53">
        <f ca="1"/>
        <v>12</v>
      </c>
      <c r="O29922" s="53" t="str">
        <f ca="1"/>
        <v>1981-12</v>
      </c>
    </row>
    <row r="29923" spans="12:15" x14ac:dyDescent="0.4">
      <c r="L29923" s="56">
        <f ca="1"/>
        <v>29922</v>
      </c>
      <c r="M29923" s="53">
        <f ca="1"/>
        <v>1981</v>
      </c>
      <c r="N29923" s="53">
        <f ca="1"/>
        <v>12</v>
      </c>
      <c r="O29923" s="53" t="str">
        <f ca="1"/>
        <v>1981-12</v>
      </c>
    </row>
    <row r="29924" spans="12:15" x14ac:dyDescent="0.4">
      <c r="L29924" s="56">
        <f ca="1"/>
        <v>29923</v>
      </c>
      <c r="M29924" s="53">
        <f ca="1"/>
        <v>1981</v>
      </c>
      <c r="N29924" s="53">
        <f ca="1"/>
        <v>12</v>
      </c>
      <c r="O29924" s="53" t="str">
        <f ca="1"/>
        <v>1981-12</v>
      </c>
    </row>
    <row r="29925" spans="12:15" x14ac:dyDescent="0.4">
      <c r="L29925" s="56">
        <f ca="1"/>
        <v>29924</v>
      </c>
      <c r="M29925" s="53">
        <f ca="1"/>
        <v>1981</v>
      </c>
      <c r="N29925" s="53">
        <f ca="1"/>
        <v>12</v>
      </c>
      <c r="O29925" s="53" t="str">
        <f ca="1"/>
        <v>1981-12</v>
      </c>
    </row>
    <row r="29926" spans="12:15" x14ac:dyDescent="0.4">
      <c r="L29926" s="56">
        <f ca="1"/>
        <v>29925</v>
      </c>
      <c r="M29926" s="53">
        <f ca="1"/>
        <v>1981</v>
      </c>
      <c r="N29926" s="53">
        <f ca="1"/>
        <v>12</v>
      </c>
      <c r="O29926" s="53" t="str">
        <f ca="1"/>
        <v>1981-12</v>
      </c>
    </row>
    <row r="29927" spans="12:15" x14ac:dyDescent="0.4">
      <c r="L29927" s="56">
        <f ca="1"/>
        <v>29926</v>
      </c>
      <c r="M29927" s="53">
        <f ca="1"/>
        <v>1981</v>
      </c>
      <c r="N29927" s="53">
        <f ca="1"/>
        <v>12</v>
      </c>
      <c r="O29927" s="53" t="str">
        <f ca="1"/>
        <v>1981-12</v>
      </c>
    </row>
    <row r="29928" spans="12:15" x14ac:dyDescent="0.4">
      <c r="L29928" s="56">
        <f ca="1"/>
        <v>29927</v>
      </c>
      <c r="M29928" s="53">
        <f ca="1"/>
        <v>1981</v>
      </c>
      <c r="N29928" s="53">
        <f ca="1"/>
        <v>12</v>
      </c>
      <c r="O29928" s="53" t="str">
        <f ca="1"/>
        <v>1981-12</v>
      </c>
    </row>
    <row r="29929" spans="12:15" x14ac:dyDescent="0.4">
      <c r="L29929" s="56">
        <f ca="1"/>
        <v>29928</v>
      </c>
      <c r="M29929" s="53">
        <f ca="1"/>
        <v>1981</v>
      </c>
      <c r="N29929" s="53">
        <f ca="1"/>
        <v>12</v>
      </c>
      <c r="O29929" s="53" t="str">
        <f ca="1"/>
        <v>1981-12</v>
      </c>
    </row>
    <row r="29930" spans="12:15" x14ac:dyDescent="0.4">
      <c r="L29930" s="56">
        <f ca="1"/>
        <v>29929</v>
      </c>
      <c r="M29930" s="53">
        <f ca="1"/>
        <v>1981</v>
      </c>
      <c r="N29930" s="53">
        <f ca="1"/>
        <v>12</v>
      </c>
      <c r="O29930" s="53" t="str">
        <f ca="1"/>
        <v>1981-12</v>
      </c>
    </row>
    <row r="29931" spans="12:15" x14ac:dyDescent="0.4">
      <c r="L29931" s="56">
        <f ca="1"/>
        <v>29930</v>
      </c>
      <c r="M29931" s="53">
        <f ca="1"/>
        <v>1981</v>
      </c>
      <c r="N29931" s="53">
        <f ca="1"/>
        <v>12</v>
      </c>
      <c r="O29931" s="53" t="str">
        <f ca="1"/>
        <v>1981-12</v>
      </c>
    </row>
    <row r="29932" spans="12:15" x14ac:dyDescent="0.4">
      <c r="L29932" s="56">
        <f ca="1"/>
        <v>29931</v>
      </c>
      <c r="M29932" s="53">
        <f ca="1"/>
        <v>1981</v>
      </c>
      <c r="N29932" s="53">
        <f ca="1"/>
        <v>12</v>
      </c>
      <c r="O29932" s="53" t="str">
        <f ca="1"/>
        <v>1981-12</v>
      </c>
    </row>
    <row r="29933" spans="12:15" x14ac:dyDescent="0.4">
      <c r="L29933" s="56">
        <f ca="1"/>
        <v>29932</v>
      </c>
      <c r="M29933" s="53">
        <f ca="1"/>
        <v>1981</v>
      </c>
      <c r="N29933" s="53">
        <f ca="1"/>
        <v>12</v>
      </c>
      <c r="O29933" s="53" t="str">
        <f ca="1"/>
        <v>1981-12</v>
      </c>
    </row>
    <row r="29934" spans="12:15" x14ac:dyDescent="0.4">
      <c r="L29934" s="56">
        <f ca="1"/>
        <v>29933</v>
      </c>
      <c r="M29934" s="53">
        <f ca="1"/>
        <v>1981</v>
      </c>
      <c r="N29934" s="53">
        <f ca="1"/>
        <v>12</v>
      </c>
      <c r="O29934" s="53" t="str">
        <f ca="1"/>
        <v>1981-12</v>
      </c>
    </row>
    <row r="29935" spans="12:15" x14ac:dyDescent="0.4">
      <c r="L29935" s="56">
        <f ca="1"/>
        <v>29934</v>
      </c>
      <c r="M29935" s="53">
        <f ca="1"/>
        <v>1981</v>
      </c>
      <c r="N29935" s="53">
        <f ca="1"/>
        <v>12</v>
      </c>
      <c r="O29935" s="53" t="str">
        <f ca="1"/>
        <v>1981-12</v>
      </c>
    </row>
    <row r="29936" spans="12:15" x14ac:dyDescent="0.4">
      <c r="L29936" s="56">
        <f ca="1"/>
        <v>29935</v>
      </c>
      <c r="M29936" s="53">
        <f ca="1"/>
        <v>1981</v>
      </c>
      <c r="N29936" s="53">
        <f ca="1"/>
        <v>12</v>
      </c>
      <c r="O29936" s="53" t="str">
        <f ca="1"/>
        <v>1981-12</v>
      </c>
    </row>
    <row r="29937" spans="12:15" x14ac:dyDescent="0.4">
      <c r="L29937" s="56">
        <f ca="1"/>
        <v>29936</v>
      </c>
      <c r="M29937" s="53">
        <f ca="1"/>
        <v>1981</v>
      </c>
      <c r="N29937" s="53">
        <f ca="1"/>
        <v>12</v>
      </c>
      <c r="O29937" s="53" t="str">
        <f ca="1"/>
        <v>1981-12</v>
      </c>
    </row>
    <row r="29938" spans="12:15" x14ac:dyDescent="0.4">
      <c r="L29938" s="56">
        <f ca="1"/>
        <v>29937</v>
      </c>
      <c r="M29938" s="53">
        <f ca="1"/>
        <v>1981</v>
      </c>
      <c r="N29938" s="53">
        <f ca="1"/>
        <v>12</v>
      </c>
      <c r="O29938" s="53" t="str">
        <f ca="1"/>
        <v>1981-12</v>
      </c>
    </row>
    <row r="29939" spans="12:15" x14ac:dyDescent="0.4">
      <c r="L29939" s="56">
        <f ca="1"/>
        <v>29938</v>
      </c>
      <c r="M29939" s="53">
        <f ca="1"/>
        <v>1981</v>
      </c>
      <c r="N29939" s="53">
        <f ca="1"/>
        <v>12</v>
      </c>
      <c r="O29939" s="53" t="str">
        <f ca="1"/>
        <v>1981-12</v>
      </c>
    </row>
    <row r="29940" spans="12:15" x14ac:dyDescent="0.4">
      <c r="L29940" s="56">
        <f ca="1"/>
        <v>29939</v>
      </c>
      <c r="M29940" s="53">
        <f ca="1"/>
        <v>1981</v>
      </c>
      <c r="N29940" s="53">
        <f ca="1"/>
        <v>12</v>
      </c>
      <c r="O29940" s="53" t="str">
        <f ca="1"/>
        <v>1981-12</v>
      </c>
    </row>
    <row r="29941" spans="12:15" x14ac:dyDescent="0.4">
      <c r="L29941" s="56">
        <f ca="1"/>
        <v>29940</v>
      </c>
      <c r="M29941" s="53">
        <f ca="1"/>
        <v>1981</v>
      </c>
      <c r="N29941" s="53">
        <f ca="1"/>
        <v>12</v>
      </c>
      <c r="O29941" s="53" t="str">
        <f ca="1"/>
        <v>1981-12</v>
      </c>
    </row>
    <row r="29942" spans="12:15" x14ac:dyDescent="0.4">
      <c r="L29942" s="56">
        <f ca="1"/>
        <v>29941</v>
      </c>
      <c r="M29942" s="53">
        <f ca="1"/>
        <v>1981</v>
      </c>
      <c r="N29942" s="53">
        <f ca="1"/>
        <v>12</v>
      </c>
      <c r="O29942" s="53" t="str">
        <f ca="1"/>
        <v>1981-12</v>
      </c>
    </row>
    <row r="29943" spans="12:15" x14ac:dyDescent="0.4">
      <c r="L29943" s="56">
        <f ca="1"/>
        <v>29942</v>
      </c>
      <c r="M29943" s="53">
        <f ca="1"/>
        <v>1981</v>
      </c>
      <c r="N29943" s="53">
        <f ca="1"/>
        <v>12</v>
      </c>
      <c r="O29943" s="53" t="str">
        <f ca="1"/>
        <v>1981-12</v>
      </c>
    </row>
    <row r="29944" spans="12:15" x14ac:dyDescent="0.4">
      <c r="L29944" s="56">
        <f ca="1"/>
        <v>29943</v>
      </c>
      <c r="M29944" s="53">
        <f ca="1"/>
        <v>1981</v>
      </c>
      <c r="N29944" s="53">
        <f ca="1"/>
        <v>12</v>
      </c>
      <c r="O29944" s="53" t="str">
        <f ca="1"/>
        <v>1981-12</v>
      </c>
    </row>
    <row r="29945" spans="12:15" x14ac:dyDescent="0.4">
      <c r="L29945" s="56">
        <f ca="1"/>
        <v>29944</v>
      </c>
      <c r="M29945" s="53">
        <f ca="1"/>
        <v>1981</v>
      </c>
      <c r="N29945" s="53">
        <f ca="1"/>
        <v>12</v>
      </c>
      <c r="O29945" s="53" t="str">
        <f ca="1"/>
        <v>1981-12</v>
      </c>
    </row>
    <row r="29946" spans="12:15" x14ac:dyDescent="0.4">
      <c r="L29946" s="56">
        <f ca="1"/>
        <v>29945</v>
      </c>
      <c r="M29946" s="53">
        <f ca="1"/>
        <v>1981</v>
      </c>
      <c r="N29946" s="53">
        <f ca="1"/>
        <v>12</v>
      </c>
      <c r="O29946" s="53" t="str">
        <f ca="1"/>
        <v>1981-12</v>
      </c>
    </row>
    <row r="29947" spans="12:15" x14ac:dyDescent="0.4">
      <c r="L29947" s="56">
        <f ca="1"/>
        <v>29946</v>
      </c>
      <c r="M29947" s="53">
        <f ca="1"/>
        <v>1981</v>
      </c>
      <c r="N29947" s="53">
        <f ca="1"/>
        <v>12</v>
      </c>
      <c r="O29947" s="53" t="str">
        <f ca="1"/>
        <v>1981-12</v>
      </c>
    </row>
    <row r="29948" spans="12:15" x14ac:dyDescent="0.4">
      <c r="L29948" s="56">
        <f ca="1"/>
        <v>29947</v>
      </c>
      <c r="M29948" s="53">
        <f ca="1"/>
        <v>1981</v>
      </c>
      <c r="N29948" s="53">
        <f ca="1"/>
        <v>12</v>
      </c>
      <c r="O29948" s="53" t="str">
        <f ca="1"/>
        <v>1981-12</v>
      </c>
    </row>
    <row r="29949" spans="12:15" x14ac:dyDescent="0.4">
      <c r="L29949" s="56">
        <f ca="1"/>
        <v>29948</v>
      </c>
      <c r="M29949" s="53">
        <f ca="1"/>
        <v>1981</v>
      </c>
      <c r="N29949" s="53">
        <f ca="1"/>
        <v>12</v>
      </c>
      <c r="O29949" s="53" t="str">
        <f ca="1"/>
        <v>1981-12</v>
      </c>
    </row>
    <row r="29950" spans="12:15" x14ac:dyDescent="0.4">
      <c r="L29950" s="56">
        <f ca="1"/>
        <v>29949</v>
      </c>
      <c r="M29950" s="53">
        <f ca="1"/>
        <v>1981</v>
      </c>
      <c r="N29950" s="53">
        <f ca="1"/>
        <v>12</v>
      </c>
      <c r="O29950" s="53" t="str">
        <f ca="1"/>
        <v>1981-12</v>
      </c>
    </row>
    <row r="29951" spans="12:15" x14ac:dyDescent="0.4">
      <c r="L29951" s="56">
        <f ca="1"/>
        <v>29950</v>
      </c>
      <c r="M29951" s="53">
        <f ca="1"/>
        <v>1981</v>
      </c>
      <c r="N29951" s="53">
        <f ca="1"/>
        <v>12</v>
      </c>
      <c r="O29951" s="53" t="str">
        <f ca="1"/>
        <v>1981-12</v>
      </c>
    </row>
    <row r="29952" spans="12:15" x14ac:dyDescent="0.4">
      <c r="L29952" s="56">
        <f ca="1"/>
        <v>29951</v>
      </c>
      <c r="M29952" s="53">
        <f ca="1"/>
        <v>1981</v>
      </c>
      <c r="N29952" s="53">
        <f ca="1"/>
        <v>12</v>
      </c>
      <c r="O29952" s="53" t="str">
        <f ca="1"/>
        <v>1981-12</v>
      </c>
    </row>
    <row r="29953" spans="12:15" x14ac:dyDescent="0.4">
      <c r="L29953" s="56">
        <f ca="1"/>
        <v>29952</v>
      </c>
      <c r="M29953" s="53">
        <f ca="1"/>
        <v>1982</v>
      </c>
      <c r="N29953" s="53">
        <f ca="1"/>
        <v>1</v>
      </c>
      <c r="O29953" s="53" t="str">
        <f ca="1"/>
        <v>1982-01</v>
      </c>
    </row>
    <row r="29954" spans="12:15" x14ac:dyDescent="0.4">
      <c r="L29954" s="56">
        <f ca="1"/>
        <v>29953</v>
      </c>
      <c r="M29954" s="53">
        <f ca="1"/>
        <v>1982</v>
      </c>
      <c r="N29954" s="53">
        <f ca="1"/>
        <v>1</v>
      </c>
      <c r="O29954" s="53" t="str">
        <f ca="1"/>
        <v>1982-01</v>
      </c>
    </row>
    <row r="29955" spans="12:15" x14ac:dyDescent="0.4">
      <c r="L29955" s="56">
        <f ca="1"/>
        <v>29954</v>
      </c>
      <c r="M29955" s="53">
        <f ca="1"/>
        <v>1982</v>
      </c>
      <c r="N29955" s="53">
        <f ca="1"/>
        <v>1</v>
      </c>
      <c r="O29955" s="53" t="str">
        <f ca="1"/>
        <v>1982-01</v>
      </c>
    </row>
    <row r="29956" spans="12:15" x14ac:dyDescent="0.4">
      <c r="L29956" s="56">
        <f ca="1"/>
        <v>29955</v>
      </c>
      <c r="M29956" s="53">
        <f ca="1"/>
        <v>1982</v>
      </c>
      <c r="N29956" s="53">
        <f ca="1"/>
        <v>1</v>
      </c>
      <c r="O29956" s="53" t="str">
        <f ca="1"/>
        <v>1982-01</v>
      </c>
    </row>
    <row r="29957" spans="12:15" x14ac:dyDescent="0.4">
      <c r="L29957" s="56">
        <f ca="1"/>
        <v>29956</v>
      </c>
      <c r="M29957" s="53">
        <f ca="1"/>
        <v>1982</v>
      </c>
      <c r="N29957" s="53">
        <f ca="1"/>
        <v>1</v>
      </c>
      <c r="O29957" s="53" t="str">
        <f ca="1"/>
        <v>1982-01</v>
      </c>
    </row>
    <row r="29958" spans="12:15" x14ac:dyDescent="0.4">
      <c r="L29958" s="56">
        <f ca="1"/>
        <v>29957</v>
      </c>
      <c r="M29958" s="53">
        <f ca="1"/>
        <v>1982</v>
      </c>
      <c r="N29958" s="53">
        <f ca="1"/>
        <v>1</v>
      </c>
      <c r="O29958" s="53" t="str">
        <f ca="1"/>
        <v>1982-01</v>
      </c>
    </row>
    <row r="29959" spans="12:15" x14ac:dyDescent="0.4">
      <c r="L29959" s="56">
        <f ca="1"/>
        <v>29958</v>
      </c>
      <c r="M29959" s="53">
        <f ca="1"/>
        <v>1982</v>
      </c>
      <c r="N29959" s="53">
        <f ca="1"/>
        <v>1</v>
      </c>
      <c r="O29959" s="53" t="str">
        <f ca="1"/>
        <v>1982-01</v>
      </c>
    </row>
    <row r="29960" spans="12:15" x14ac:dyDescent="0.4">
      <c r="L29960" s="56">
        <f ca="1"/>
        <v>29959</v>
      </c>
      <c r="M29960" s="53">
        <f ca="1"/>
        <v>1982</v>
      </c>
      <c r="N29960" s="53">
        <f ca="1"/>
        <v>1</v>
      </c>
      <c r="O29960" s="53" t="str">
        <f ca="1"/>
        <v>1982-01</v>
      </c>
    </row>
    <row r="29961" spans="12:15" x14ac:dyDescent="0.4">
      <c r="L29961" s="56">
        <f ca="1"/>
        <v>29960</v>
      </c>
      <c r="M29961" s="53">
        <f ca="1"/>
        <v>1982</v>
      </c>
      <c r="N29961" s="53">
        <f ca="1"/>
        <v>1</v>
      </c>
      <c r="O29961" s="53" t="str">
        <f ca="1"/>
        <v>1982-01</v>
      </c>
    </row>
    <row r="29962" spans="12:15" x14ac:dyDescent="0.4">
      <c r="L29962" s="56">
        <f ca="1"/>
        <v>29961</v>
      </c>
      <c r="M29962" s="53">
        <f ca="1"/>
        <v>1982</v>
      </c>
      <c r="N29962" s="53">
        <f ca="1"/>
        <v>1</v>
      </c>
      <c r="O29962" s="53" t="str">
        <f ca="1"/>
        <v>1982-01</v>
      </c>
    </row>
    <row r="29963" spans="12:15" x14ac:dyDescent="0.4">
      <c r="L29963" s="56">
        <f ca="1"/>
        <v>29962</v>
      </c>
      <c r="M29963" s="53">
        <f ca="1"/>
        <v>1982</v>
      </c>
      <c r="N29963" s="53">
        <f ca="1"/>
        <v>1</v>
      </c>
      <c r="O29963" s="53" t="str">
        <f ca="1"/>
        <v>1982-01</v>
      </c>
    </row>
    <row r="29964" spans="12:15" x14ac:dyDescent="0.4">
      <c r="L29964" s="56">
        <f ca="1"/>
        <v>29963</v>
      </c>
      <c r="M29964" s="53">
        <f ca="1"/>
        <v>1982</v>
      </c>
      <c r="N29964" s="53">
        <f ca="1"/>
        <v>1</v>
      </c>
      <c r="O29964" s="53" t="str">
        <f ca="1"/>
        <v>1982-01</v>
      </c>
    </row>
    <row r="29965" spans="12:15" x14ac:dyDescent="0.4">
      <c r="L29965" s="56">
        <f ca="1"/>
        <v>29964</v>
      </c>
      <c r="M29965" s="53">
        <f ca="1"/>
        <v>1982</v>
      </c>
      <c r="N29965" s="53">
        <f ca="1"/>
        <v>1</v>
      </c>
      <c r="O29965" s="53" t="str">
        <f ca="1"/>
        <v>1982-01</v>
      </c>
    </row>
    <row r="29966" spans="12:15" x14ac:dyDescent="0.4">
      <c r="L29966" s="56">
        <f ca="1"/>
        <v>29965</v>
      </c>
      <c r="M29966" s="53">
        <f ca="1"/>
        <v>1982</v>
      </c>
      <c r="N29966" s="53">
        <f ca="1"/>
        <v>1</v>
      </c>
      <c r="O29966" s="53" t="str">
        <f ca="1"/>
        <v>1982-01</v>
      </c>
    </row>
    <row r="29967" spans="12:15" x14ac:dyDescent="0.4">
      <c r="L29967" s="56">
        <f ca="1"/>
        <v>29966</v>
      </c>
      <c r="M29967" s="53">
        <f ca="1"/>
        <v>1982</v>
      </c>
      <c r="N29967" s="53">
        <f ca="1"/>
        <v>1</v>
      </c>
      <c r="O29967" s="53" t="str">
        <f ca="1"/>
        <v>1982-01</v>
      </c>
    </row>
    <row r="29968" spans="12:15" x14ac:dyDescent="0.4">
      <c r="L29968" s="56">
        <f ca="1"/>
        <v>29967</v>
      </c>
      <c r="M29968" s="53">
        <f ca="1"/>
        <v>1982</v>
      </c>
      <c r="N29968" s="53">
        <f ca="1"/>
        <v>1</v>
      </c>
      <c r="O29968" s="53" t="str">
        <f ca="1"/>
        <v>1982-01</v>
      </c>
    </row>
    <row r="29969" spans="12:15" x14ac:dyDescent="0.4">
      <c r="L29969" s="56">
        <f ca="1"/>
        <v>29968</v>
      </c>
      <c r="M29969" s="53">
        <f ca="1"/>
        <v>1982</v>
      </c>
      <c r="N29969" s="53">
        <f ca="1"/>
        <v>1</v>
      </c>
      <c r="O29969" s="53" t="str">
        <f ca="1"/>
        <v>1982-01</v>
      </c>
    </row>
    <row r="29970" spans="12:15" x14ac:dyDescent="0.4">
      <c r="L29970" s="56">
        <f ca="1"/>
        <v>29969</v>
      </c>
      <c r="M29970" s="53">
        <f ca="1"/>
        <v>1982</v>
      </c>
      <c r="N29970" s="53">
        <f ca="1"/>
        <v>1</v>
      </c>
      <c r="O29970" s="53" t="str">
        <f ca="1"/>
        <v>1982-01</v>
      </c>
    </row>
    <row r="29971" spans="12:15" x14ac:dyDescent="0.4">
      <c r="L29971" s="56">
        <f ca="1"/>
        <v>29970</v>
      </c>
      <c r="M29971" s="53">
        <f ca="1"/>
        <v>1982</v>
      </c>
      <c r="N29971" s="53">
        <f ca="1"/>
        <v>1</v>
      </c>
      <c r="O29971" s="53" t="str">
        <f ca="1"/>
        <v>1982-01</v>
      </c>
    </row>
    <row r="29972" spans="12:15" x14ac:dyDescent="0.4">
      <c r="L29972" s="56">
        <f ca="1"/>
        <v>29971</v>
      </c>
      <c r="M29972" s="53">
        <f ca="1"/>
        <v>1982</v>
      </c>
      <c r="N29972" s="53">
        <f ca="1"/>
        <v>1</v>
      </c>
      <c r="O29972" s="53" t="str">
        <f ca="1"/>
        <v>1982-01</v>
      </c>
    </row>
    <row r="29973" spans="12:15" x14ac:dyDescent="0.4">
      <c r="L29973" s="56">
        <f ca="1"/>
        <v>29972</v>
      </c>
      <c r="M29973" s="53">
        <f ca="1"/>
        <v>1982</v>
      </c>
      <c r="N29973" s="53">
        <f ca="1"/>
        <v>1</v>
      </c>
      <c r="O29973" s="53" t="str">
        <f ca="1"/>
        <v>1982-01</v>
      </c>
    </row>
    <row r="29974" spans="12:15" x14ac:dyDescent="0.4">
      <c r="L29974" s="56">
        <f ca="1"/>
        <v>29973</v>
      </c>
      <c r="M29974" s="53">
        <f ca="1"/>
        <v>1982</v>
      </c>
      <c r="N29974" s="53">
        <f ca="1"/>
        <v>1</v>
      </c>
      <c r="O29974" s="53" t="str">
        <f ca="1"/>
        <v>1982-01</v>
      </c>
    </row>
    <row r="29975" spans="12:15" x14ac:dyDescent="0.4">
      <c r="L29975" s="56">
        <f ca="1"/>
        <v>29974</v>
      </c>
      <c r="M29975" s="53">
        <f ca="1"/>
        <v>1982</v>
      </c>
      <c r="N29975" s="53">
        <f ca="1"/>
        <v>1</v>
      </c>
      <c r="O29975" s="53" t="str">
        <f ca="1"/>
        <v>1982-01</v>
      </c>
    </row>
    <row r="29976" spans="12:15" x14ac:dyDescent="0.4">
      <c r="L29976" s="56">
        <f ca="1"/>
        <v>29975</v>
      </c>
      <c r="M29976" s="53">
        <f ca="1"/>
        <v>1982</v>
      </c>
      <c r="N29976" s="53">
        <f ca="1"/>
        <v>1</v>
      </c>
      <c r="O29976" s="53" t="str">
        <f ca="1"/>
        <v>1982-01</v>
      </c>
    </row>
    <row r="29977" spans="12:15" x14ac:dyDescent="0.4">
      <c r="L29977" s="56">
        <f ca="1"/>
        <v>29976</v>
      </c>
      <c r="M29977" s="53">
        <f ca="1"/>
        <v>1982</v>
      </c>
      <c r="N29977" s="53">
        <f ca="1"/>
        <v>1</v>
      </c>
      <c r="O29977" s="53" t="str">
        <f ca="1"/>
        <v>1982-01</v>
      </c>
    </row>
    <row r="29978" spans="12:15" x14ac:dyDescent="0.4">
      <c r="L29978" s="56">
        <f ca="1"/>
        <v>29977</v>
      </c>
      <c r="M29978" s="53">
        <f ca="1"/>
        <v>1982</v>
      </c>
      <c r="N29978" s="53">
        <f ca="1"/>
        <v>1</v>
      </c>
      <c r="O29978" s="53" t="str">
        <f ca="1"/>
        <v>1982-01</v>
      </c>
    </row>
    <row r="29979" spans="12:15" x14ac:dyDescent="0.4">
      <c r="L29979" s="56">
        <f ca="1"/>
        <v>29978</v>
      </c>
      <c r="M29979" s="53">
        <f ca="1"/>
        <v>1982</v>
      </c>
      <c r="N29979" s="53">
        <f ca="1"/>
        <v>1</v>
      </c>
      <c r="O29979" s="53" t="str">
        <f ca="1"/>
        <v>1982-01</v>
      </c>
    </row>
    <row r="29980" spans="12:15" x14ac:dyDescent="0.4">
      <c r="L29980" s="56">
        <f ca="1"/>
        <v>29979</v>
      </c>
      <c r="M29980" s="53">
        <f ca="1"/>
        <v>1982</v>
      </c>
      <c r="N29980" s="53">
        <f ca="1"/>
        <v>1</v>
      </c>
      <c r="O29980" s="53" t="str">
        <f ca="1"/>
        <v>1982-01</v>
      </c>
    </row>
    <row r="29981" spans="12:15" x14ac:dyDescent="0.4">
      <c r="L29981" s="56">
        <f ca="1"/>
        <v>29980</v>
      </c>
      <c r="M29981" s="53">
        <f ca="1"/>
        <v>1982</v>
      </c>
      <c r="N29981" s="53">
        <f ca="1"/>
        <v>1</v>
      </c>
      <c r="O29981" s="53" t="str">
        <f ca="1"/>
        <v>1982-01</v>
      </c>
    </row>
    <row r="29982" spans="12:15" x14ac:dyDescent="0.4">
      <c r="L29982" s="56">
        <f ca="1"/>
        <v>29981</v>
      </c>
      <c r="M29982" s="53">
        <f ca="1"/>
        <v>1982</v>
      </c>
      <c r="N29982" s="53">
        <f ca="1"/>
        <v>1</v>
      </c>
      <c r="O29982" s="53" t="str">
        <f ca="1"/>
        <v>1982-01</v>
      </c>
    </row>
    <row r="29983" spans="12:15" x14ac:dyDescent="0.4">
      <c r="L29983" s="56">
        <f ca="1"/>
        <v>29982</v>
      </c>
      <c r="M29983" s="53">
        <f ca="1"/>
        <v>1982</v>
      </c>
      <c r="N29983" s="53">
        <f ca="1"/>
        <v>1</v>
      </c>
      <c r="O29983" s="53" t="str">
        <f ca="1"/>
        <v>1982-01</v>
      </c>
    </row>
    <row r="29984" spans="12:15" x14ac:dyDescent="0.4">
      <c r="L29984" s="56">
        <f ca="1"/>
        <v>29983</v>
      </c>
      <c r="M29984" s="53">
        <f ca="1"/>
        <v>1982</v>
      </c>
      <c r="N29984" s="53">
        <f ca="1"/>
        <v>2</v>
      </c>
      <c r="O29984" s="53" t="str">
        <f ca="1"/>
        <v>1982-02</v>
      </c>
    </row>
    <row r="29985" spans="12:15" x14ac:dyDescent="0.4">
      <c r="L29985" s="56">
        <f ca="1"/>
        <v>29984</v>
      </c>
      <c r="M29985" s="53">
        <f ca="1"/>
        <v>1982</v>
      </c>
      <c r="N29985" s="53">
        <f ca="1"/>
        <v>2</v>
      </c>
      <c r="O29985" s="53" t="str">
        <f ca="1"/>
        <v>1982-02</v>
      </c>
    </row>
    <row r="29986" spans="12:15" x14ac:dyDescent="0.4">
      <c r="L29986" s="56">
        <f ca="1"/>
        <v>29985</v>
      </c>
      <c r="M29986" s="53">
        <f ca="1"/>
        <v>1982</v>
      </c>
      <c r="N29986" s="53">
        <f ca="1"/>
        <v>2</v>
      </c>
      <c r="O29986" s="53" t="str">
        <f ca="1"/>
        <v>1982-02</v>
      </c>
    </row>
    <row r="29987" spans="12:15" x14ac:dyDescent="0.4">
      <c r="L29987" s="56">
        <f ca="1"/>
        <v>29986</v>
      </c>
      <c r="M29987" s="53">
        <f ca="1"/>
        <v>1982</v>
      </c>
      <c r="N29987" s="53">
        <f ca="1"/>
        <v>2</v>
      </c>
      <c r="O29987" s="53" t="str">
        <f ca="1"/>
        <v>1982-02</v>
      </c>
    </row>
    <row r="29988" spans="12:15" x14ac:dyDescent="0.4">
      <c r="L29988" s="56">
        <f ca="1"/>
        <v>29987</v>
      </c>
      <c r="M29988" s="53">
        <f ca="1"/>
        <v>1982</v>
      </c>
      <c r="N29988" s="53">
        <f ca="1"/>
        <v>2</v>
      </c>
      <c r="O29988" s="53" t="str">
        <f ca="1"/>
        <v>1982-02</v>
      </c>
    </row>
    <row r="29989" spans="12:15" x14ac:dyDescent="0.4">
      <c r="L29989" s="56">
        <f ca="1"/>
        <v>29988</v>
      </c>
      <c r="M29989" s="53">
        <f ca="1"/>
        <v>1982</v>
      </c>
      <c r="N29989" s="53">
        <f ca="1"/>
        <v>2</v>
      </c>
      <c r="O29989" s="53" t="str">
        <f ca="1"/>
        <v>1982-02</v>
      </c>
    </row>
    <row r="29990" spans="12:15" x14ac:dyDescent="0.4">
      <c r="L29990" s="56">
        <f ca="1"/>
        <v>29989</v>
      </c>
      <c r="M29990" s="53">
        <f ca="1"/>
        <v>1982</v>
      </c>
      <c r="N29990" s="53">
        <f ca="1"/>
        <v>2</v>
      </c>
      <c r="O29990" s="53" t="str">
        <f ca="1"/>
        <v>1982-02</v>
      </c>
    </row>
    <row r="29991" spans="12:15" x14ac:dyDescent="0.4">
      <c r="L29991" s="56">
        <f ca="1"/>
        <v>29990</v>
      </c>
      <c r="M29991" s="53">
        <f ca="1"/>
        <v>1982</v>
      </c>
      <c r="N29991" s="53">
        <f ca="1"/>
        <v>2</v>
      </c>
      <c r="O29991" s="53" t="str">
        <f ca="1"/>
        <v>1982-02</v>
      </c>
    </row>
    <row r="29992" spans="12:15" x14ac:dyDescent="0.4">
      <c r="L29992" s="56">
        <f ca="1"/>
        <v>29991</v>
      </c>
      <c r="M29992" s="53">
        <f ca="1"/>
        <v>1982</v>
      </c>
      <c r="N29992" s="53">
        <f ca="1"/>
        <v>2</v>
      </c>
      <c r="O29992" s="53" t="str">
        <f ca="1"/>
        <v>1982-02</v>
      </c>
    </row>
    <row r="29993" spans="12:15" x14ac:dyDescent="0.4">
      <c r="L29993" s="56">
        <f ca="1"/>
        <v>29992</v>
      </c>
      <c r="M29993" s="53">
        <f ca="1"/>
        <v>1982</v>
      </c>
      <c r="N29993" s="53">
        <f ca="1"/>
        <v>2</v>
      </c>
      <c r="O29993" s="53" t="str">
        <f ca="1"/>
        <v>1982-02</v>
      </c>
    </row>
    <row r="29994" spans="12:15" x14ac:dyDescent="0.4">
      <c r="L29994" s="56">
        <f ca="1"/>
        <v>29993</v>
      </c>
      <c r="M29994" s="53">
        <f ca="1"/>
        <v>1982</v>
      </c>
      <c r="N29994" s="53">
        <f ca="1"/>
        <v>2</v>
      </c>
      <c r="O29994" s="53" t="str">
        <f ca="1"/>
        <v>1982-02</v>
      </c>
    </row>
    <row r="29995" spans="12:15" x14ac:dyDescent="0.4">
      <c r="L29995" s="56">
        <f ca="1"/>
        <v>29994</v>
      </c>
      <c r="M29995" s="53">
        <f ca="1"/>
        <v>1982</v>
      </c>
      <c r="N29995" s="53">
        <f ca="1"/>
        <v>2</v>
      </c>
      <c r="O29995" s="53" t="str">
        <f ca="1"/>
        <v>1982-02</v>
      </c>
    </row>
    <row r="29996" spans="12:15" x14ac:dyDescent="0.4">
      <c r="L29996" s="56">
        <f ca="1"/>
        <v>29995</v>
      </c>
      <c r="M29996" s="53">
        <f ca="1"/>
        <v>1982</v>
      </c>
      <c r="N29996" s="53">
        <f ca="1"/>
        <v>2</v>
      </c>
      <c r="O29996" s="53" t="str">
        <f ca="1"/>
        <v>1982-02</v>
      </c>
    </row>
    <row r="29997" spans="12:15" x14ac:dyDescent="0.4">
      <c r="L29997" s="56">
        <f ca="1"/>
        <v>29996</v>
      </c>
      <c r="M29997" s="53">
        <f ca="1"/>
        <v>1982</v>
      </c>
      <c r="N29997" s="53">
        <f ca="1"/>
        <v>2</v>
      </c>
      <c r="O29997" s="53" t="str">
        <f ca="1"/>
        <v>1982-02</v>
      </c>
    </row>
    <row r="29998" spans="12:15" x14ac:dyDescent="0.4">
      <c r="L29998" s="56">
        <f ca="1"/>
        <v>29997</v>
      </c>
      <c r="M29998" s="53">
        <f ca="1"/>
        <v>1982</v>
      </c>
      <c r="N29998" s="53">
        <f ca="1"/>
        <v>2</v>
      </c>
      <c r="O29998" s="53" t="str">
        <f ca="1"/>
        <v>1982-02</v>
      </c>
    </row>
    <row r="29999" spans="12:15" x14ac:dyDescent="0.4">
      <c r="L29999" s="56">
        <f ca="1"/>
        <v>29998</v>
      </c>
      <c r="M29999" s="53">
        <f ca="1"/>
        <v>1982</v>
      </c>
      <c r="N29999" s="53">
        <f ca="1"/>
        <v>2</v>
      </c>
      <c r="O29999" s="53" t="str">
        <f ca="1"/>
        <v>1982-02</v>
      </c>
    </row>
    <row r="30000" spans="12:15" x14ac:dyDescent="0.4">
      <c r="L30000" s="56">
        <f ca="1"/>
        <v>29999</v>
      </c>
      <c r="M30000" s="53">
        <f ca="1"/>
        <v>1982</v>
      </c>
      <c r="N30000" s="53">
        <f ca="1"/>
        <v>2</v>
      </c>
      <c r="O30000" s="53" t="str">
        <f ca="1"/>
        <v>1982-02</v>
      </c>
    </row>
    <row r="30001" spans="12:15" x14ac:dyDescent="0.4">
      <c r="L30001" s="56">
        <f ca="1"/>
        <v>30000</v>
      </c>
      <c r="M30001" s="53">
        <f ca="1"/>
        <v>1982</v>
      </c>
      <c r="N30001" s="53">
        <f ca="1"/>
        <v>2</v>
      </c>
      <c r="O30001" s="53" t="str">
        <f ca="1"/>
        <v>1982-02</v>
      </c>
    </row>
    <row r="30002" spans="12:15" x14ac:dyDescent="0.4">
      <c r="L30002" s="56">
        <f ca="1"/>
        <v>30001</v>
      </c>
      <c r="M30002" s="53">
        <f ca="1"/>
        <v>1982</v>
      </c>
      <c r="N30002" s="53">
        <f ca="1"/>
        <v>2</v>
      </c>
      <c r="O30002" s="53" t="str">
        <f ca="1"/>
        <v>1982-02</v>
      </c>
    </row>
    <row r="30003" spans="12:15" x14ac:dyDescent="0.4">
      <c r="L30003" s="56">
        <f ca="1"/>
        <v>30002</v>
      </c>
      <c r="M30003" s="53">
        <f ca="1"/>
        <v>1982</v>
      </c>
      <c r="N30003" s="53">
        <f ca="1"/>
        <v>2</v>
      </c>
      <c r="O30003" s="53" t="str">
        <f ca="1"/>
        <v>1982-02</v>
      </c>
    </row>
    <row r="30004" spans="12:15" x14ac:dyDescent="0.4">
      <c r="L30004" s="56">
        <f ca="1"/>
        <v>30003</v>
      </c>
      <c r="M30004" s="53">
        <f ca="1"/>
        <v>1982</v>
      </c>
      <c r="N30004" s="53">
        <f ca="1"/>
        <v>2</v>
      </c>
      <c r="O30004" s="53" t="str">
        <f ca="1"/>
        <v>1982-02</v>
      </c>
    </row>
    <row r="30005" spans="12:15" x14ac:dyDescent="0.4">
      <c r="L30005" s="56">
        <f ca="1"/>
        <v>30004</v>
      </c>
      <c r="M30005" s="53">
        <f ca="1"/>
        <v>1982</v>
      </c>
      <c r="N30005" s="53">
        <f ca="1"/>
        <v>2</v>
      </c>
      <c r="O30005" s="53" t="str">
        <f ca="1"/>
        <v>1982-02</v>
      </c>
    </row>
    <row r="30006" spans="12:15" x14ac:dyDescent="0.4">
      <c r="L30006" s="56">
        <f ca="1"/>
        <v>30005</v>
      </c>
      <c r="M30006" s="53">
        <f ca="1"/>
        <v>1982</v>
      </c>
      <c r="N30006" s="53">
        <f ca="1"/>
        <v>2</v>
      </c>
      <c r="O30006" s="53" t="str">
        <f ca="1"/>
        <v>1982-02</v>
      </c>
    </row>
    <row r="30007" spans="12:15" x14ac:dyDescent="0.4">
      <c r="L30007" s="56">
        <f ca="1"/>
        <v>30006</v>
      </c>
      <c r="M30007" s="53">
        <f ca="1"/>
        <v>1982</v>
      </c>
      <c r="N30007" s="53">
        <f ca="1"/>
        <v>2</v>
      </c>
      <c r="O30007" s="53" t="str">
        <f ca="1"/>
        <v>1982-02</v>
      </c>
    </row>
    <row r="30008" spans="12:15" x14ac:dyDescent="0.4">
      <c r="L30008" s="56">
        <f ca="1"/>
        <v>30007</v>
      </c>
      <c r="M30008" s="53">
        <f ca="1"/>
        <v>1982</v>
      </c>
      <c r="N30008" s="53">
        <f ca="1"/>
        <v>2</v>
      </c>
      <c r="O30008" s="53" t="str">
        <f ca="1"/>
        <v>1982-02</v>
      </c>
    </row>
    <row r="30009" spans="12:15" x14ac:dyDescent="0.4">
      <c r="L30009" s="56">
        <f ca="1"/>
        <v>30008</v>
      </c>
      <c r="M30009" s="53">
        <f ca="1"/>
        <v>1982</v>
      </c>
      <c r="N30009" s="53">
        <f ca="1"/>
        <v>2</v>
      </c>
      <c r="O30009" s="53" t="str">
        <f ca="1"/>
        <v>1982-02</v>
      </c>
    </row>
    <row r="30010" spans="12:15" x14ac:dyDescent="0.4">
      <c r="L30010" s="56">
        <f ca="1"/>
        <v>30009</v>
      </c>
      <c r="M30010" s="53">
        <f ca="1"/>
        <v>1982</v>
      </c>
      <c r="N30010" s="53">
        <f ca="1"/>
        <v>2</v>
      </c>
      <c r="O30010" s="53" t="str">
        <f ca="1"/>
        <v>1982-02</v>
      </c>
    </row>
    <row r="30011" spans="12:15" x14ac:dyDescent="0.4">
      <c r="L30011" s="56">
        <f ca="1"/>
        <v>30010</v>
      </c>
      <c r="M30011" s="53">
        <f ca="1"/>
        <v>1982</v>
      </c>
      <c r="N30011" s="53">
        <f ca="1"/>
        <v>2</v>
      </c>
      <c r="O30011" s="53" t="str">
        <f ca="1"/>
        <v>1982-02</v>
      </c>
    </row>
    <row r="30012" spans="12:15" x14ac:dyDescent="0.4">
      <c r="L30012" s="56">
        <f ca="1"/>
        <v>30011</v>
      </c>
      <c r="M30012" s="53">
        <f ca="1"/>
        <v>1982</v>
      </c>
      <c r="N30012" s="53">
        <f ca="1"/>
        <v>3</v>
      </c>
      <c r="O30012" s="53" t="str">
        <f ca="1"/>
        <v>1982-03</v>
      </c>
    </row>
    <row r="30013" spans="12:15" x14ac:dyDescent="0.4">
      <c r="L30013" s="56">
        <f ca="1"/>
        <v>30012</v>
      </c>
      <c r="M30013" s="53">
        <f ca="1"/>
        <v>1982</v>
      </c>
      <c r="N30013" s="53">
        <f ca="1"/>
        <v>3</v>
      </c>
      <c r="O30013" s="53" t="str">
        <f ca="1"/>
        <v>1982-03</v>
      </c>
    </row>
    <row r="30014" spans="12:15" x14ac:dyDescent="0.4">
      <c r="L30014" s="56">
        <f ca="1"/>
        <v>30013</v>
      </c>
      <c r="M30014" s="53">
        <f ca="1"/>
        <v>1982</v>
      </c>
      <c r="N30014" s="53">
        <f ca="1"/>
        <v>3</v>
      </c>
      <c r="O30014" s="53" t="str">
        <f ca="1"/>
        <v>1982-03</v>
      </c>
    </row>
    <row r="30015" spans="12:15" x14ac:dyDescent="0.4">
      <c r="L30015" s="56">
        <f ca="1"/>
        <v>30014</v>
      </c>
      <c r="M30015" s="53">
        <f ca="1"/>
        <v>1982</v>
      </c>
      <c r="N30015" s="53">
        <f ca="1"/>
        <v>3</v>
      </c>
      <c r="O30015" s="53" t="str">
        <f ca="1"/>
        <v>1982-03</v>
      </c>
    </row>
    <row r="30016" spans="12:15" x14ac:dyDescent="0.4">
      <c r="L30016" s="56">
        <f ca="1"/>
        <v>30015</v>
      </c>
      <c r="M30016" s="53">
        <f ca="1"/>
        <v>1982</v>
      </c>
      <c r="N30016" s="53">
        <f ca="1"/>
        <v>3</v>
      </c>
      <c r="O30016" s="53" t="str">
        <f ca="1"/>
        <v>1982-03</v>
      </c>
    </row>
    <row r="30017" spans="12:15" x14ac:dyDescent="0.4">
      <c r="L30017" s="56">
        <f ca="1"/>
        <v>30016</v>
      </c>
      <c r="M30017" s="53">
        <f ca="1"/>
        <v>1982</v>
      </c>
      <c r="N30017" s="53">
        <f ca="1"/>
        <v>3</v>
      </c>
      <c r="O30017" s="53" t="str">
        <f ca="1"/>
        <v>1982-03</v>
      </c>
    </row>
    <row r="30018" spans="12:15" x14ac:dyDescent="0.4">
      <c r="L30018" s="56">
        <f ca="1"/>
        <v>30017</v>
      </c>
      <c r="M30018" s="53">
        <f ca="1"/>
        <v>1982</v>
      </c>
      <c r="N30018" s="53">
        <f ca="1"/>
        <v>3</v>
      </c>
      <c r="O30018" s="53" t="str">
        <f ca="1"/>
        <v>1982-03</v>
      </c>
    </row>
    <row r="30019" spans="12:15" x14ac:dyDescent="0.4">
      <c r="L30019" s="56">
        <f ca="1"/>
        <v>30018</v>
      </c>
      <c r="M30019" s="53">
        <f ca="1"/>
        <v>1982</v>
      </c>
      <c r="N30019" s="53">
        <f ca="1"/>
        <v>3</v>
      </c>
      <c r="O30019" s="53" t="str">
        <f ca="1"/>
        <v>1982-03</v>
      </c>
    </row>
    <row r="30020" spans="12:15" x14ac:dyDescent="0.4">
      <c r="L30020" s="56">
        <f ca="1"/>
        <v>30019</v>
      </c>
      <c r="M30020" s="53">
        <f ca="1"/>
        <v>1982</v>
      </c>
      <c r="N30020" s="53">
        <f ca="1"/>
        <v>3</v>
      </c>
      <c r="O30020" s="53" t="str">
        <f ca="1"/>
        <v>1982-03</v>
      </c>
    </row>
    <row r="30021" spans="12:15" x14ac:dyDescent="0.4">
      <c r="L30021" s="56">
        <f ca="1"/>
        <v>30020</v>
      </c>
      <c r="M30021" s="53">
        <f ca="1"/>
        <v>1982</v>
      </c>
      <c r="N30021" s="53">
        <f ca="1"/>
        <v>3</v>
      </c>
      <c r="O30021" s="53" t="str">
        <f ca="1"/>
        <v>1982-03</v>
      </c>
    </row>
    <row r="30022" spans="12:15" x14ac:dyDescent="0.4">
      <c r="L30022" s="56">
        <f ca="1"/>
        <v>30021</v>
      </c>
      <c r="M30022" s="53">
        <f ca="1"/>
        <v>1982</v>
      </c>
      <c r="N30022" s="53">
        <f ca="1"/>
        <v>3</v>
      </c>
      <c r="O30022" s="53" t="str">
        <f ca="1"/>
        <v>1982-03</v>
      </c>
    </row>
    <row r="30023" spans="12:15" x14ac:dyDescent="0.4">
      <c r="L30023" s="56">
        <f ca="1"/>
        <v>30022</v>
      </c>
      <c r="M30023" s="53">
        <f ca="1"/>
        <v>1982</v>
      </c>
      <c r="N30023" s="53">
        <f ca="1"/>
        <v>3</v>
      </c>
      <c r="O30023" s="53" t="str">
        <f ca="1"/>
        <v>1982-03</v>
      </c>
    </row>
    <row r="30024" spans="12:15" x14ac:dyDescent="0.4">
      <c r="L30024" s="56">
        <f ca="1"/>
        <v>30023</v>
      </c>
      <c r="M30024" s="53">
        <f ca="1"/>
        <v>1982</v>
      </c>
      <c r="N30024" s="53">
        <f ca="1"/>
        <v>3</v>
      </c>
      <c r="O30024" s="53" t="str">
        <f ca="1"/>
        <v>1982-03</v>
      </c>
    </row>
    <row r="30025" spans="12:15" x14ac:dyDescent="0.4">
      <c r="L30025" s="56">
        <f ca="1"/>
        <v>30024</v>
      </c>
      <c r="M30025" s="53">
        <f ca="1"/>
        <v>1982</v>
      </c>
      <c r="N30025" s="53">
        <f ca="1"/>
        <v>3</v>
      </c>
      <c r="O30025" s="53" t="str">
        <f ca="1"/>
        <v>1982-03</v>
      </c>
    </row>
    <row r="30026" spans="12:15" x14ac:dyDescent="0.4">
      <c r="L30026" s="56">
        <f ca="1"/>
        <v>30025</v>
      </c>
      <c r="M30026" s="53">
        <f ca="1"/>
        <v>1982</v>
      </c>
      <c r="N30026" s="53">
        <f ca="1"/>
        <v>3</v>
      </c>
      <c r="O30026" s="53" t="str">
        <f ca="1"/>
        <v>1982-03</v>
      </c>
    </row>
    <row r="30027" spans="12:15" x14ac:dyDescent="0.4">
      <c r="L30027" s="56">
        <f ca="1"/>
        <v>30026</v>
      </c>
      <c r="M30027" s="53">
        <f ca="1"/>
        <v>1982</v>
      </c>
      <c r="N30027" s="53">
        <f ca="1"/>
        <v>3</v>
      </c>
      <c r="O30027" s="53" t="str">
        <f ca="1"/>
        <v>1982-03</v>
      </c>
    </row>
    <row r="30028" spans="12:15" x14ac:dyDescent="0.4">
      <c r="L30028" s="56">
        <f ca="1"/>
        <v>30027</v>
      </c>
      <c r="M30028" s="53">
        <f ca="1"/>
        <v>1982</v>
      </c>
      <c r="N30028" s="53">
        <f ca="1"/>
        <v>3</v>
      </c>
      <c r="O30028" s="53" t="str">
        <f ca="1"/>
        <v>1982-03</v>
      </c>
    </row>
    <row r="30029" spans="12:15" x14ac:dyDescent="0.4">
      <c r="L30029" s="56">
        <f ca="1"/>
        <v>30028</v>
      </c>
      <c r="M30029" s="53">
        <f ca="1"/>
        <v>1982</v>
      </c>
      <c r="N30029" s="53">
        <f ca="1"/>
        <v>3</v>
      </c>
      <c r="O30029" s="53" t="str">
        <f ca="1"/>
        <v>1982-03</v>
      </c>
    </row>
    <row r="30030" spans="12:15" x14ac:dyDescent="0.4">
      <c r="L30030" s="56">
        <f ca="1"/>
        <v>30029</v>
      </c>
      <c r="M30030" s="53">
        <f ca="1"/>
        <v>1982</v>
      </c>
      <c r="N30030" s="53">
        <f ca="1"/>
        <v>3</v>
      </c>
      <c r="O30030" s="53" t="str">
        <f ca="1"/>
        <v>1982-03</v>
      </c>
    </row>
    <row r="30031" spans="12:15" x14ac:dyDescent="0.4">
      <c r="L30031" s="56">
        <f ca="1"/>
        <v>30030</v>
      </c>
      <c r="M30031" s="53">
        <f ca="1"/>
        <v>1982</v>
      </c>
      <c r="N30031" s="53">
        <f ca="1"/>
        <v>3</v>
      </c>
      <c r="O30031" s="53" t="str">
        <f ca="1"/>
        <v>1982-03</v>
      </c>
    </row>
    <row r="30032" spans="12:15" x14ac:dyDescent="0.4">
      <c r="L30032" s="56">
        <f ca="1"/>
        <v>30031</v>
      </c>
      <c r="M30032" s="53">
        <f ca="1"/>
        <v>1982</v>
      </c>
      <c r="N30032" s="53">
        <f ca="1"/>
        <v>3</v>
      </c>
      <c r="O30032" s="53" t="str">
        <f ca="1"/>
        <v>1982-03</v>
      </c>
    </row>
    <row r="30033" spans="12:15" x14ac:dyDescent="0.4">
      <c r="L30033" s="56">
        <f ca="1"/>
        <v>30032</v>
      </c>
      <c r="M30033" s="53">
        <f ca="1"/>
        <v>1982</v>
      </c>
      <c r="N30033" s="53">
        <f ca="1"/>
        <v>3</v>
      </c>
      <c r="O30033" s="53" t="str">
        <f ca="1"/>
        <v>1982-03</v>
      </c>
    </row>
    <row r="30034" spans="12:15" x14ac:dyDescent="0.4">
      <c r="L30034" s="56">
        <f ca="1"/>
        <v>30033</v>
      </c>
      <c r="M30034" s="53">
        <f ca="1"/>
        <v>1982</v>
      </c>
      <c r="N30034" s="53">
        <f ca="1"/>
        <v>3</v>
      </c>
      <c r="O30034" s="53" t="str">
        <f ca="1"/>
        <v>1982-03</v>
      </c>
    </row>
    <row r="30035" spans="12:15" x14ac:dyDescent="0.4">
      <c r="L30035" s="56">
        <f ca="1"/>
        <v>30034</v>
      </c>
      <c r="M30035" s="53">
        <f ca="1"/>
        <v>1982</v>
      </c>
      <c r="N30035" s="53">
        <f ca="1"/>
        <v>3</v>
      </c>
      <c r="O30035" s="53" t="str">
        <f ca="1"/>
        <v>1982-03</v>
      </c>
    </row>
    <row r="30036" spans="12:15" x14ac:dyDescent="0.4">
      <c r="L30036" s="56">
        <f ca="1"/>
        <v>30035</v>
      </c>
      <c r="M30036" s="53">
        <f ca="1"/>
        <v>1982</v>
      </c>
      <c r="N30036" s="53">
        <f ca="1"/>
        <v>3</v>
      </c>
      <c r="O30036" s="53" t="str">
        <f ca="1"/>
        <v>1982-03</v>
      </c>
    </row>
    <row r="30037" spans="12:15" x14ac:dyDescent="0.4">
      <c r="L30037" s="56">
        <f ca="1"/>
        <v>30036</v>
      </c>
      <c r="M30037" s="53">
        <f ca="1"/>
        <v>1982</v>
      </c>
      <c r="N30037" s="53">
        <f ca="1"/>
        <v>3</v>
      </c>
      <c r="O30037" s="53" t="str">
        <f ca="1"/>
        <v>1982-03</v>
      </c>
    </row>
    <row r="30038" spans="12:15" x14ac:dyDescent="0.4">
      <c r="L30038" s="56">
        <f ca="1"/>
        <v>30037</v>
      </c>
      <c r="M30038" s="53">
        <f ca="1"/>
        <v>1982</v>
      </c>
      <c r="N30038" s="53">
        <f ca="1"/>
        <v>3</v>
      </c>
      <c r="O30038" s="53" t="str">
        <f ca="1"/>
        <v>1982-03</v>
      </c>
    </row>
    <row r="30039" spans="12:15" x14ac:dyDescent="0.4">
      <c r="L30039" s="56">
        <f ca="1"/>
        <v>30038</v>
      </c>
      <c r="M30039" s="53">
        <f ca="1"/>
        <v>1982</v>
      </c>
      <c r="N30039" s="53">
        <f ca="1"/>
        <v>3</v>
      </c>
      <c r="O30039" s="53" t="str">
        <f ca="1"/>
        <v>1982-03</v>
      </c>
    </row>
    <row r="30040" spans="12:15" x14ac:dyDescent="0.4">
      <c r="L30040" s="56">
        <f ca="1"/>
        <v>30039</v>
      </c>
      <c r="M30040" s="53">
        <f ca="1"/>
        <v>1982</v>
      </c>
      <c r="N30040" s="53">
        <f ca="1"/>
        <v>3</v>
      </c>
      <c r="O30040" s="53" t="str">
        <f ca="1"/>
        <v>1982-03</v>
      </c>
    </row>
    <row r="30041" spans="12:15" x14ac:dyDescent="0.4">
      <c r="L30041" s="56">
        <f ca="1"/>
        <v>30040</v>
      </c>
      <c r="M30041" s="53">
        <f ca="1"/>
        <v>1982</v>
      </c>
      <c r="N30041" s="53">
        <f ca="1"/>
        <v>3</v>
      </c>
      <c r="O30041" s="53" t="str">
        <f ca="1"/>
        <v>1982-03</v>
      </c>
    </row>
    <row r="30042" spans="12:15" x14ac:dyDescent="0.4">
      <c r="L30042" s="56">
        <f ca="1"/>
        <v>30041</v>
      </c>
      <c r="M30042" s="53">
        <f ca="1"/>
        <v>1982</v>
      </c>
      <c r="N30042" s="53">
        <f ca="1"/>
        <v>3</v>
      </c>
      <c r="O30042" s="53" t="str">
        <f ca="1"/>
        <v>1982-03</v>
      </c>
    </row>
    <row r="30043" spans="12:15" x14ac:dyDescent="0.4">
      <c r="L30043" s="56">
        <f ca="1"/>
        <v>30042</v>
      </c>
      <c r="M30043" s="53">
        <f ca="1"/>
        <v>1982</v>
      </c>
      <c r="N30043" s="53">
        <f ca="1"/>
        <v>4</v>
      </c>
      <c r="O30043" s="53" t="str">
        <f ca="1"/>
        <v>1982-04</v>
      </c>
    </row>
    <row r="30044" spans="12:15" x14ac:dyDescent="0.4">
      <c r="L30044" s="56">
        <f ca="1"/>
        <v>30043</v>
      </c>
      <c r="M30044" s="53">
        <f ca="1"/>
        <v>1982</v>
      </c>
      <c r="N30044" s="53">
        <f ca="1"/>
        <v>4</v>
      </c>
      <c r="O30044" s="53" t="str">
        <f ca="1"/>
        <v>1982-04</v>
      </c>
    </row>
    <row r="30045" spans="12:15" x14ac:dyDescent="0.4">
      <c r="L30045" s="56">
        <f ca="1"/>
        <v>30044</v>
      </c>
      <c r="M30045" s="53">
        <f ca="1"/>
        <v>1982</v>
      </c>
      <c r="N30045" s="53">
        <f ca="1"/>
        <v>4</v>
      </c>
      <c r="O30045" s="53" t="str">
        <f ca="1"/>
        <v>1982-04</v>
      </c>
    </row>
    <row r="30046" spans="12:15" x14ac:dyDescent="0.4">
      <c r="L30046" s="56">
        <f ca="1"/>
        <v>30045</v>
      </c>
      <c r="M30046" s="53">
        <f ca="1"/>
        <v>1982</v>
      </c>
      <c r="N30046" s="53">
        <f ca="1"/>
        <v>4</v>
      </c>
      <c r="O30046" s="53" t="str">
        <f ca="1"/>
        <v>1982-04</v>
      </c>
    </row>
    <row r="30047" spans="12:15" x14ac:dyDescent="0.4">
      <c r="L30047" s="56">
        <f ca="1"/>
        <v>30046</v>
      </c>
      <c r="M30047" s="53">
        <f ca="1"/>
        <v>1982</v>
      </c>
      <c r="N30047" s="53">
        <f ca="1"/>
        <v>4</v>
      </c>
      <c r="O30047" s="53" t="str">
        <f ca="1"/>
        <v>1982-04</v>
      </c>
    </row>
    <row r="30048" spans="12:15" x14ac:dyDescent="0.4">
      <c r="L30048" s="56">
        <f ca="1"/>
        <v>30047</v>
      </c>
      <c r="M30048" s="53">
        <f ca="1"/>
        <v>1982</v>
      </c>
      <c r="N30048" s="53">
        <f ca="1"/>
        <v>4</v>
      </c>
      <c r="O30048" s="53" t="str">
        <f ca="1"/>
        <v>1982-04</v>
      </c>
    </row>
    <row r="30049" spans="12:15" x14ac:dyDescent="0.4">
      <c r="L30049" s="56">
        <f ca="1"/>
        <v>30048</v>
      </c>
      <c r="M30049" s="53">
        <f ca="1"/>
        <v>1982</v>
      </c>
      <c r="N30049" s="53">
        <f ca="1"/>
        <v>4</v>
      </c>
      <c r="O30049" s="53" t="str">
        <f ca="1"/>
        <v>1982-04</v>
      </c>
    </row>
    <row r="30050" spans="12:15" x14ac:dyDescent="0.4">
      <c r="L30050" s="56">
        <f ca="1"/>
        <v>30049</v>
      </c>
      <c r="M30050" s="53">
        <f ca="1"/>
        <v>1982</v>
      </c>
      <c r="N30050" s="53">
        <f ca="1"/>
        <v>4</v>
      </c>
      <c r="O30050" s="53" t="str">
        <f ca="1"/>
        <v>1982-04</v>
      </c>
    </row>
    <row r="30051" spans="12:15" x14ac:dyDescent="0.4">
      <c r="L30051" s="56">
        <f ca="1"/>
        <v>30050</v>
      </c>
      <c r="M30051" s="53">
        <f ca="1"/>
        <v>1982</v>
      </c>
      <c r="N30051" s="53">
        <f ca="1"/>
        <v>4</v>
      </c>
      <c r="O30051" s="53" t="str">
        <f ca="1"/>
        <v>1982-04</v>
      </c>
    </row>
    <row r="30052" spans="12:15" x14ac:dyDescent="0.4">
      <c r="L30052" s="56">
        <f ca="1"/>
        <v>30051</v>
      </c>
      <c r="M30052" s="53">
        <f ca="1"/>
        <v>1982</v>
      </c>
      <c r="N30052" s="53">
        <f ca="1"/>
        <v>4</v>
      </c>
      <c r="O30052" s="53" t="str">
        <f ca="1"/>
        <v>1982-04</v>
      </c>
    </row>
    <row r="30053" spans="12:15" x14ac:dyDescent="0.4">
      <c r="L30053" s="56">
        <f ca="1"/>
        <v>30052</v>
      </c>
      <c r="M30053" s="53">
        <f ca="1"/>
        <v>1982</v>
      </c>
      <c r="N30053" s="53">
        <f ca="1"/>
        <v>4</v>
      </c>
      <c r="O30053" s="53" t="str">
        <f ca="1"/>
        <v>1982-04</v>
      </c>
    </row>
    <row r="30054" spans="12:15" x14ac:dyDescent="0.4">
      <c r="L30054" s="56">
        <f ca="1"/>
        <v>30053</v>
      </c>
      <c r="M30054" s="53">
        <f ca="1"/>
        <v>1982</v>
      </c>
      <c r="N30054" s="53">
        <f ca="1"/>
        <v>4</v>
      </c>
      <c r="O30054" s="53" t="str">
        <f ca="1"/>
        <v>1982-04</v>
      </c>
    </row>
    <row r="30055" spans="12:15" x14ac:dyDescent="0.4">
      <c r="L30055" s="56">
        <f ca="1"/>
        <v>30054</v>
      </c>
      <c r="M30055" s="53">
        <f ca="1"/>
        <v>1982</v>
      </c>
      <c r="N30055" s="53">
        <f ca="1"/>
        <v>4</v>
      </c>
      <c r="O30055" s="53" t="str">
        <f ca="1"/>
        <v>1982-04</v>
      </c>
    </row>
    <row r="30056" spans="12:15" x14ac:dyDescent="0.4">
      <c r="L30056" s="56">
        <f ca="1"/>
        <v>30055</v>
      </c>
      <c r="M30056" s="53">
        <f ca="1"/>
        <v>1982</v>
      </c>
      <c r="N30056" s="53">
        <f ca="1"/>
        <v>4</v>
      </c>
      <c r="O30056" s="53" t="str">
        <f ca="1"/>
        <v>1982-04</v>
      </c>
    </row>
    <row r="30057" spans="12:15" x14ac:dyDescent="0.4">
      <c r="L30057" s="56">
        <f ca="1"/>
        <v>30056</v>
      </c>
      <c r="M30057" s="53">
        <f ca="1"/>
        <v>1982</v>
      </c>
      <c r="N30057" s="53">
        <f ca="1"/>
        <v>4</v>
      </c>
      <c r="O30057" s="53" t="str">
        <f ca="1"/>
        <v>1982-04</v>
      </c>
    </row>
    <row r="30058" spans="12:15" x14ac:dyDescent="0.4">
      <c r="L30058" s="56">
        <f ca="1"/>
        <v>30057</v>
      </c>
      <c r="M30058" s="53">
        <f ca="1"/>
        <v>1982</v>
      </c>
      <c r="N30058" s="53">
        <f ca="1"/>
        <v>4</v>
      </c>
      <c r="O30058" s="53" t="str">
        <f ca="1"/>
        <v>1982-04</v>
      </c>
    </row>
    <row r="30059" spans="12:15" x14ac:dyDescent="0.4">
      <c r="L30059" s="56">
        <f ca="1"/>
        <v>30058</v>
      </c>
      <c r="M30059" s="53">
        <f ca="1"/>
        <v>1982</v>
      </c>
      <c r="N30059" s="53">
        <f ca="1"/>
        <v>4</v>
      </c>
      <c r="O30059" s="53" t="str">
        <f ca="1"/>
        <v>1982-04</v>
      </c>
    </row>
    <row r="30060" spans="12:15" x14ac:dyDescent="0.4">
      <c r="L30060" s="56">
        <f ca="1"/>
        <v>30059</v>
      </c>
      <c r="M30060" s="53">
        <f ca="1"/>
        <v>1982</v>
      </c>
      <c r="N30060" s="53">
        <f ca="1"/>
        <v>4</v>
      </c>
      <c r="O30060" s="53" t="str">
        <f ca="1"/>
        <v>1982-04</v>
      </c>
    </row>
    <row r="30061" spans="12:15" x14ac:dyDescent="0.4">
      <c r="L30061" s="56">
        <f ca="1"/>
        <v>30060</v>
      </c>
      <c r="M30061" s="53">
        <f ca="1"/>
        <v>1982</v>
      </c>
      <c r="N30061" s="53">
        <f ca="1"/>
        <v>4</v>
      </c>
      <c r="O30061" s="53" t="str">
        <f ca="1"/>
        <v>1982-04</v>
      </c>
    </row>
    <row r="30062" spans="12:15" x14ac:dyDescent="0.4">
      <c r="L30062" s="56">
        <f ca="1"/>
        <v>30061</v>
      </c>
      <c r="M30062" s="53">
        <f ca="1"/>
        <v>1982</v>
      </c>
      <c r="N30062" s="53">
        <f ca="1"/>
        <v>4</v>
      </c>
      <c r="O30062" s="53" t="str">
        <f ca="1"/>
        <v>1982-04</v>
      </c>
    </row>
    <row r="30063" spans="12:15" x14ac:dyDescent="0.4">
      <c r="L30063" s="56">
        <f ca="1"/>
        <v>30062</v>
      </c>
      <c r="M30063" s="53">
        <f ca="1"/>
        <v>1982</v>
      </c>
      <c r="N30063" s="53">
        <f ca="1"/>
        <v>4</v>
      </c>
      <c r="O30063" s="53" t="str">
        <f ca="1"/>
        <v>1982-04</v>
      </c>
    </row>
    <row r="30064" spans="12:15" x14ac:dyDescent="0.4">
      <c r="L30064" s="56">
        <f ca="1"/>
        <v>30063</v>
      </c>
      <c r="M30064" s="53">
        <f ca="1"/>
        <v>1982</v>
      </c>
      <c r="N30064" s="53">
        <f ca="1"/>
        <v>4</v>
      </c>
      <c r="O30064" s="53" t="str">
        <f ca="1"/>
        <v>1982-04</v>
      </c>
    </row>
    <row r="30065" spans="12:15" x14ac:dyDescent="0.4">
      <c r="L30065" s="56">
        <f ca="1"/>
        <v>30064</v>
      </c>
      <c r="M30065" s="53">
        <f ca="1"/>
        <v>1982</v>
      </c>
      <c r="N30065" s="53">
        <f ca="1"/>
        <v>4</v>
      </c>
      <c r="O30065" s="53" t="str">
        <f ca="1"/>
        <v>1982-04</v>
      </c>
    </row>
    <row r="30066" spans="12:15" x14ac:dyDescent="0.4">
      <c r="L30066" s="56">
        <f ca="1"/>
        <v>30065</v>
      </c>
      <c r="M30066" s="53">
        <f ca="1"/>
        <v>1982</v>
      </c>
      <c r="N30066" s="53">
        <f ca="1"/>
        <v>4</v>
      </c>
      <c r="O30066" s="53" t="str">
        <f ca="1"/>
        <v>1982-04</v>
      </c>
    </row>
    <row r="30067" spans="12:15" x14ac:dyDescent="0.4">
      <c r="L30067" s="56">
        <f ca="1"/>
        <v>30066</v>
      </c>
      <c r="M30067" s="53">
        <f ca="1"/>
        <v>1982</v>
      </c>
      <c r="N30067" s="53">
        <f ca="1"/>
        <v>4</v>
      </c>
      <c r="O30067" s="53" t="str">
        <f ca="1"/>
        <v>1982-04</v>
      </c>
    </row>
    <row r="30068" spans="12:15" x14ac:dyDescent="0.4">
      <c r="L30068" s="56">
        <f ca="1"/>
        <v>30067</v>
      </c>
      <c r="M30068" s="53">
        <f ca="1"/>
        <v>1982</v>
      </c>
      <c r="N30068" s="53">
        <f ca="1"/>
        <v>4</v>
      </c>
      <c r="O30068" s="53" t="str">
        <f ca="1"/>
        <v>1982-04</v>
      </c>
    </row>
    <row r="30069" spans="12:15" x14ac:dyDescent="0.4">
      <c r="L30069" s="56">
        <f ca="1"/>
        <v>30068</v>
      </c>
      <c r="M30069" s="53">
        <f ca="1"/>
        <v>1982</v>
      </c>
      <c r="N30069" s="53">
        <f ca="1"/>
        <v>4</v>
      </c>
      <c r="O30069" s="53" t="str">
        <f ca="1"/>
        <v>1982-04</v>
      </c>
    </row>
    <row r="30070" spans="12:15" x14ac:dyDescent="0.4">
      <c r="L30070" s="56">
        <f ca="1"/>
        <v>30069</v>
      </c>
      <c r="M30070" s="53">
        <f ca="1"/>
        <v>1982</v>
      </c>
      <c r="N30070" s="53">
        <f ca="1"/>
        <v>4</v>
      </c>
      <c r="O30070" s="53" t="str">
        <f ca="1"/>
        <v>1982-04</v>
      </c>
    </row>
    <row r="30071" spans="12:15" x14ac:dyDescent="0.4">
      <c r="L30071" s="56">
        <f ca="1"/>
        <v>30070</v>
      </c>
      <c r="M30071" s="53">
        <f ca="1"/>
        <v>1982</v>
      </c>
      <c r="N30071" s="53">
        <f ca="1"/>
        <v>4</v>
      </c>
      <c r="O30071" s="53" t="str">
        <f ca="1"/>
        <v>1982-04</v>
      </c>
    </row>
    <row r="30072" spans="12:15" x14ac:dyDescent="0.4">
      <c r="L30072" s="56">
        <f ca="1"/>
        <v>30071</v>
      </c>
      <c r="M30072" s="53">
        <f ca="1"/>
        <v>1982</v>
      </c>
      <c r="N30072" s="53">
        <f ca="1"/>
        <v>4</v>
      </c>
      <c r="O30072" s="53" t="str">
        <f ca="1"/>
        <v>1982-04</v>
      </c>
    </row>
    <row r="30073" spans="12:15" x14ac:dyDescent="0.4">
      <c r="L30073" s="56">
        <f ca="1"/>
        <v>30072</v>
      </c>
      <c r="M30073" s="53">
        <f ca="1"/>
        <v>1982</v>
      </c>
      <c r="N30073" s="53">
        <f ca="1"/>
        <v>5</v>
      </c>
      <c r="O30073" s="53" t="str">
        <f ca="1"/>
        <v>1982-05</v>
      </c>
    </row>
    <row r="30074" spans="12:15" x14ac:dyDescent="0.4">
      <c r="L30074" s="56">
        <f ca="1"/>
        <v>30073</v>
      </c>
      <c r="M30074" s="53">
        <f ca="1"/>
        <v>1982</v>
      </c>
      <c r="N30074" s="53">
        <f ca="1"/>
        <v>5</v>
      </c>
      <c r="O30074" s="53" t="str">
        <f ca="1"/>
        <v>1982-05</v>
      </c>
    </row>
    <row r="30075" spans="12:15" x14ac:dyDescent="0.4">
      <c r="L30075" s="56">
        <f ca="1"/>
        <v>30074</v>
      </c>
      <c r="M30075" s="53">
        <f ca="1"/>
        <v>1982</v>
      </c>
      <c r="N30075" s="53">
        <f ca="1"/>
        <v>5</v>
      </c>
      <c r="O30075" s="53" t="str">
        <f ca="1"/>
        <v>1982-05</v>
      </c>
    </row>
    <row r="30076" spans="12:15" x14ac:dyDescent="0.4">
      <c r="L30076" s="56">
        <f ca="1"/>
        <v>30075</v>
      </c>
      <c r="M30076" s="53">
        <f ca="1"/>
        <v>1982</v>
      </c>
      <c r="N30076" s="53">
        <f ca="1"/>
        <v>5</v>
      </c>
      <c r="O30076" s="53" t="str">
        <f ca="1"/>
        <v>1982-05</v>
      </c>
    </row>
    <row r="30077" spans="12:15" x14ac:dyDescent="0.4">
      <c r="L30077" s="56">
        <f ca="1"/>
        <v>30076</v>
      </c>
      <c r="M30077" s="53">
        <f ca="1"/>
        <v>1982</v>
      </c>
      <c r="N30077" s="53">
        <f ca="1"/>
        <v>5</v>
      </c>
      <c r="O30077" s="53" t="str">
        <f ca="1"/>
        <v>1982-05</v>
      </c>
    </row>
    <row r="30078" spans="12:15" x14ac:dyDescent="0.4">
      <c r="L30078" s="56">
        <f ca="1"/>
        <v>30077</v>
      </c>
      <c r="M30078" s="53">
        <f ca="1"/>
        <v>1982</v>
      </c>
      <c r="N30078" s="53">
        <f ca="1"/>
        <v>5</v>
      </c>
      <c r="O30078" s="53" t="str">
        <f ca="1"/>
        <v>1982-05</v>
      </c>
    </row>
    <row r="30079" spans="12:15" x14ac:dyDescent="0.4">
      <c r="L30079" s="56">
        <f ca="1"/>
        <v>30078</v>
      </c>
      <c r="M30079" s="53">
        <f ca="1"/>
        <v>1982</v>
      </c>
      <c r="N30079" s="53">
        <f ca="1"/>
        <v>5</v>
      </c>
      <c r="O30079" s="53" t="str">
        <f ca="1"/>
        <v>1982-05</v>
      </c>
    </row>
    <row r="30080" spans="12:15" x14ac:dyDescent="0.4">
      <c r="L30080" s="56">
        <f ca="1"/>
        <v>30079</v>
      </c>
      <c r="M30080" s="53">
        <f ca="1"/>
        <v>1982</v>
      </c>
      <c r="N30080" s="53">
        <f ca="1"/>
        <v>5</v>
      </c>
      <c r="O30080" s="53" t="str">
        <f ca="1"/>
        <v>1982-05</v>
      </c>
    </row>
    <row r="30081" spans="12:15" x14ac:dyDescent="0.4">
      <c r="L30081" s="56">
        <f ca="1"/>
        <v>30080</v>
      </c>
      <c r="M30081" s="53">
        <f ca="1"/>
        <v>1982</v>
      </c>
      <c r="N30081" s="53">
        <f ca="1"/>
        <v>5</v>
      </c>
      <c r="O30081" s="53" t="str">
        <f ca="1"/>
        <v>1982-05</v>
      </c>
    </row>
    <row r="30082" spans="12:15" x14ac:dyDescent="0.4">
      <c r="L30082" s="56">
        <f ca="1"/>
        <v>30081</v>
      </c>
      <c r="M30082" s="53">
        <f ca="1"/>
        <v>1982</v>
      </c>
      <c r="N30082" s="53">
        <f ca="1"/>
        <v>5</v>
      </c>
      <c r="O30082" s="53" t="str">
        <f ca="1"/>
        <v>1982-05</v>
      </c>
    </row>
    <row r="30083" spans="12:15" x14ac:dyDescent="0.4">
      <c r="L30083" s="56">
        <f ca="1"/>
        <v>30082</v>
      </c>
      <c r="M30083" s="53">
        <f ca="1"/>
        <v>1982</v>
      </c>
      <c r="N30083" s="53">
        <f ca="1"/>
        <v>5</v>
      </c>
      <c r="O30083" s="53" t="str">
        <f ca="1"/>
        <v>1982-05</v>
      </c>
    </row>
    <row r="30084" spans="12:15" x14ac:dyDescent="0.4">
      <c r="L30084" s="56">
        <f ca="1"/>
        <v>30083</v>
      </c>
      <c r="M30084" s="53">
        <f ca="1"/>
        <v>1982</v>
      </c>
      <c r="N30084" s="53">
        <f ca="1"/>
        <v>5</v>
      </c>
      <c r="O30084" s="53" t="str">
        <f ca="1"/>
        <v>1982-05</v>
      </c>
    </row>
    <row r="30085" spans="12:15" x14ac:dyDescent="0.4">
      <c r="L30085" s="56">
        <f ca="1"/>
        <v>30084</v>
      </c>
      <c r="M30085" s="53">
        <f ca="1"/>
        <v>1982</v>
      </c>
      <c r="N30085" s="53">
        <f ca="1"/>
        <v>5</v>
      </c>
      <c r="O30085" s="53" t="str">
        <f ca="1"/>
        <v>1982-05</v>
      </c>
    </row>
    <row r="30086" spans="12:15" x14ac:dyDescent="0.4">
      <c r="L30086" s="56">
        <f ca="1"/>
        <v>30085</v>
      </c>
      <c r="M30086" s="53">
        <f ca="1"/>
        <v>1982</v>
      </c>
      <c r="N30086" s="53">
        <f ca="1"/>
        <v>5</v>
      </c>
      <c r="O30086" s="53" t="str">
        <f ca="1"/>
        <v>1982-05</v>
      </c>
    </row>
    <row r="30087" spans="12:15" x14ac:dyDescent="0.4">
      <c r="L30087" s="56">
        <f ca="1"/>
        <v>30086</v>
      </c>
      <c r="M30087" s="53">
        <f ca="1"/>
        <v>1982</v>
      </c>
      <c r="N30087" s="53">
        <f ca="1"/>
        <v>5</v>
      </c>
      <c r="O30087" s="53" t="str">
        <f ca="1"/>
        <v>1982-05</v>
      </c>
    </row>
    <row r="30088" spans="12:15" x14ac:dyDescent="0.4">
      <c r="L30088" s="56">
        <f ca="1"/>
        <v>30087</v>
      </c>
      <c r="M30088" s="53">
        <f ca="1"/>
        <v>1982</v>
      </c>
      <c r="N30088" s="53">
        <f ca="1"/>
        <v>5</v>
      </c>
      <c r="O30088" s="53" t="str">
        <f ca="1"/>
        <v>1982-05</v>
      </c>
    </row>
    <row r="30089" spans="12:15" x14ac:dyDescent="0.4">
      <c r="L30089" s="56">
        <f ca="1"/>
        <v>30088</v>
      </c>
      <c r="M30089" s="53">
        <f ca="1"/>
        <v>1982</v>
      </c>
      <c r="N30089" s="53">
        <f ca="1"/>
        <v>5</v>
      </c>
      <c r="O30089" s="53" t="str">
        <f ca="1"/>
        <v>1982-05</v>
      </c>
    </row>
    <row r="30090" spans="12:15" x14ac:dyDescent="0.4">
      <c r="L30090" s="56">
        <f ca="1"/>
        <v>30089</v>
      </c>
      <c r="M30090" s="53">
        <f ca="1"/>
        <v>1982</v>
      </c>
      <c r="N30090" s="53">
        <f ca="1"/>
        <v>5</v>
      </c>
      <c r="O30090" s="53" t="str">
        <f ca="1"/>
        <v>1982-05</v>
      </c>
    </row>
    <row r="30091" spans="12:15" x14ac:dyDescent="0.4">
      <c r="L30091" s="56">
        <f ca="1"/>
        <v>30090</v>
      </c>
      <c r="M30091" s="53">
        <f ca="1"/>
        <v>1982</v>
      </c>
      <c r="N30091" s="53">
        <f ca="1"/>
        <v>5</v>
      </c>
      <c r="O30091" s="53" t="str">
        <f ca="1"/>
        <v>1982-05</v>
      </c>
    </row>
    <row r="30092" spans="12:15" x14ac:dyDescent="0.4">
      <c r="L30092" s="56">
        <f ca="1"/>
        <v>30091</v>
      </c>
      <c r="M30092" s="53">
        <f ca="1"/>
        <v>1982</v>
      </c>
      <c r="N30092" s="53">
        <f ca="1"/>
        <v>5</v>
      </c>
      <c r="O30092" s="53" t="str">
        <f ca="1"/>
        <v>1982-05</v>
      </c>
    </row>
    <row r="30093" spans="12:15" x14ac:dyDescent="0.4">
      <c r="L30093" s="56">
        <f ca="1"/>
        <v>30092</v>
      </c>
      <c r="M30093" s="53">
        <f ca="1"/>
        <v>1982</v>
      </c>
      <c r="N30093" s="53">
        <f ca="1"/>
        <v>5</v>
      </c>
      <c r="O30093" s="53" t="str">
        <f ca="1"/>
        <v>1982-05</v>
      </c>
    </row>
    <row r="30094" spans="12:15" x14ac:dyDescent="0.4">
      <c r="L30094" s="56">
        <f ca="1"/>
        <v>30093</v>
      </c>
      <c r="M30094" s="53">
        <f ca="1"/>
        <v>1982</v>
      </c>
      <c r="N30094" s="53">
        <f ca="1"/>
        <v>5</v>
      </c>
      <c r="O30094" s="53" t="str">
        <f ca="1"/>
        <v>1982-05</v>
      </c>
    </row>
    <row r="30095" spans="12:15" x14ac:dyDescent="0.4">
      <c r="L30095" s="56">
        <f ca="1"/>
        <v>30094</v>
      </c>
      <c r="M30095" s="53">
        <f ca="1"/>
        <v>1982</v>
      </c>
      <c r="N30095" s="53">
        <f ca="1"/>
        <v>5</v>
      </c>
      <c r="O30095" s="53" t="str">
        <f ca="1"/>
        <v>1982-05</v>
      </c>
    </row>
    <row r="30096" spans="12:15" x14ac:dyDescent="0.4">
      <c r="L30096" s="56">
        <f ca="1"/>
        <v>30095</v>
      </c>
      <c r="M30096" s="53">
        <f ca="1"/>
        <v>1982</v>
      </c>
      <c r="N30096" s="53">
        <f ca="1"/>
        <v>5</v>
      </c>
      <c r="O30096" s="53" t="str">
        <f ca="1"/>
        <v>1982-05</v>
      </c>
    </row>
    <row r="30097" spans="12:15" x14ac:dyDescent="0.4">
      <c r="L30097" s="56">
        <f ca="1"/>
        <v>30096</v>
      </c>
      <c r="M30097" s="53">
        <f ca="1"/>
        <v>1982</v>
      </c>
      <c r="N30097" s="53">
        <f ca="1"/>
        <v>5</v>
      </c>
      <c r="O30097" s="53" t="str">
        <f ca="1"/>
        <v>1982-05</v>
      </c>
    </row>
    <row r="30098" spans="12:15" x14ac:dyDescent="0.4">
      <c r="L30098" s="56">
        <f ca="1"/>
        <v>30097</v>
      </c>
      <c r="M30098" s="53">
        <f ca="1"/>
        <v>1982</v>
      </c>
      <c r="N30098" s="53">
        <f ca="1"/>
        <v>5</v>
      </c>
      <c r="O30098" s="53" t="str">
        <f ca="1"/>
        <v>1982-05</v>
      </c>
    </row>
    <row r="30099" spans="12:15" x14ac:dyDescent="0.4">
      <c r="L30099" s="56">
        <f ca="1"/>
        <v>30098</v>
      </c>
      <c r="M30099" s="53">
        <f ca="1"/>
        <v>1982</v>
      </c>
      <c r="N30099" s="53">
        <f ca="1"/>
        <v>5</v>
      </c>
      <c r="O30099" s="53" t="str">
        <f ca="1"/>
        <v>1982-05</v>
      </c>
    </row>
    <row r="30100" spans="12:15" x14ac:dyDescent="0.4">
      <c r="L30100" s="56">
        <f ca="1"/>
        <v>30099</v>
      </c>
      <c r="M30100" s="53">
        <f ca="1"/>
        <v>1982</v>
      </c>
      <c r="N30100" s="53">
        <f ca="1"/>
        <v>5</v>
      </c>
      <c r="O30100" s="53" t="str">
        <f ca="1"/>
        <v>1982-05</v>
      </c>
    </row>
    <row r="30101" spans="12:15" x14ac:dyDescent="0.4">
      <c r="L30101" s="56">
        <f ca="1"/>
        <v>30100</v>
      </c>
      <c r="M30101" s="53">
        <f ca="1"/>
        <v>1982</v>
      </c>
      <c r="N30101" s="53">
        <f ca="1"/>
        <v>5</v>
      </c>
      <c r="O30101" s="53" t="str">
        <f ca="1"/>
        <v>1982-05</v>
      </c>
    </row>
    <row r="30102" spans="12:15" x14ac:dyDescent="0.4">
      <c r="L30102" s="56">
        <f ca="1"/>
        <v>30101</v>
      </c>
      <c r="M30102" s="53">
        <f ca="1"/>
        <v>1982</v>
      </c>
      <c r="N30102" s="53">
        <f ca="1"/>
        <v>5</v>
      </c>
      <c r="O30102" s="53" t="str">
        <f ca="1"/>
        <v>1982-05</v>
      </c>
    </row>
    <row r="30103" spans="12:15" x14ac:dyDescent="0.4">
      <c r="L30103" s="56">
        <f ca="1"/>
        <v>30102</v>
      </c>
      <c r="M30103" s="53">
        <f ca="1"/>
        <v>1982</v>
      </c>
      <c r="N30103" s="53">
        <f ca="1"/>
        <v>5</v>
      </c>
      <c r="O30103" s="53" t="str">
        <f ca="1"/>
        <v>1982-05</v>
      </c>
    </row>
    <row r="30104" spans="12:15" x14ac:dyDescent="0.4">
      <c r="L30104" s="56">
        <f ca="1"/>
        <v>30103</v>
      </c>
      <c r="M30104" s="53">
        <f ca="1"/>
        <v>1982</v>
      </c>
      <c r="N30104" s="53">
        <f ca="1"/>
        <v>6</v>
      </c>
      <c r="O30104" s="53" t="str">
        <f ca="1"/>
        <v>1982-06</v>
      </c>
    </row>
    <row r="30105" spans="12:15" x14ac:dyDescent="0.4">
      <c r="L30105" s="56">
        <f ca="1"/>
        <v>30104</v>
      </c>
      <c r="M30105" s="53">
        <f ca="1"/>
        <v>1982</v>
      </c>
      <c r="N30105" s="53">
        <f ca="1"/>
        <v>6</v>
      </c>
      <c r="O30105" s="53" t="str">
        <f ca="1"/>
        <v>1982-06</v>
      </c>
    </row>
    <row r="30106" spans="12:15" x14ac:dyDescent="0.4">
      <c r="L30106" s="56">
        <f ca="1"/>
        <v>30105</v>
      </c>
      <c r="M30106" s="53">
        <f ca="1"/>
        <v>1982</v>
      </c>
      <c r="N30106" s="53">
        <f ca="1"/>
        <v>6</v>
      </c>
      <c r="O30106" s="53" t="str">
        <f ca="1"/>
        <v>1982-06</v>
      </c>
    </row>
    <row r="30107" spans="12:15" x14ac:dyDescent="0.4">
      <c r="L30107" s="56">
        <f ca="1"/>
        <v>30106</v>
      </c>
      <c r="M30107" s="53">
        <f ca="1"/>
        <v>1982</v>
      </c>
      <c r="N30107" s="53">
        <f ca="1"/>
        <v>6</v>
      </c>
      <c r="O30107" s="53" t="str">
        <f ca="1"/>
        <v>1982-06</v>
      </c>
    </row>
    <row r="30108" spans="12:15" x14ac:dyDescent="0.4">
      <c r="L30108" s="56">
        <f ca="1"/>
        <v>30107</v>
      </c>
      <c r="M30108" s="53">
        <f ca="1"/>
        <v>1982</v>
      </c>
      <c r="N30108" s="53">
        <f ca="1"/>
        <v>6</v>
      </c>
      <c r="O30108" s="53" t="str">
        <f ca="1"/>
        <v>1982-06</v>
      </c>
    </row>
    <row r="30109" spans="12:15" x14ac:dyDescent="0.4">
      <c r="L30109" s="56">
        <f ca="1"/>
        <v>30108</v>
      </c>
      <c r="M30109" s="53">
        <f ca="1"/>
        <v>1982</v>
      </c>
      <c r="N30109" s="53">
        <f ca="1"/>
        <v>6</v>
      </c>
      <c r="O30109" s="53" t="str">
        <f ca="1"/>
        <v>1982-06</v>
      </c>
    </row>
    <row r="30110" spans="12:15" x14ac:dyDescent="0.4">
      <c r="L30110" s="56">
        <f ca="1"/>
        <v>30109</v>
      </c>
      <c r="M30110" s="53">
        <f ca="1"/>
        <v>1982</v>
      </c>
      <c r="N30110" s="53">
        <f ca="1"/>
        <v>6</v>
      </c>
      <c r="O30110" s="53" t="str">
        <f ca="1"/>
        <v>1982-06</v>
      </c>
    </row>
    <row r="30111" spans="12:15" x14ac:dyDescent="0.4">
      <c r="L30111" s="56">
        <f ca="1"/>
        <v>30110</v>
      </c>
      <c r="M30111" s="53">
        <f ca="1"/>
        <v>1982</v>
      </c>
      <c r="N30111" s="53">
        <f ca="1"/>
        <v>6</v>
      </c>
      <c r="O30111" s="53" t="str">
        <f ca="1"/>
        <v>1982-06</v>
      </c>
    </row>
    <row r="30112" spans="12:15" x14ac:dyDescent="0.4">
      <c r="L30112" s="56">
        <f ca="1"/>
        <v>30111</v>
      </c>
      <c r="M30112" s="53">
        <f ca="1"/>
        <v>1982</v>
      </c>
      <c r="N30112" s="53">
        <f ca="1"/>
        <v>6</v>
      </c>
      <c r="O30112" s="53" t="str">
        <f ca="1"/>
        <v>1982-06</v>
      </c>
    </row>
    <row r="30113" spans="12:15" x14ac:dyDescent="0.4">
      <c r="L30113" s="56">
        <f ca="1"/>
        <v>30112</v>
      </c>
      <c r="M30113" s="53">
        <f ca="1"/>
        <v>1982</v>
      </c>
      <c r="N30113" s="53">
        <f ca="1"/>
        <v>6</v>
      </c>
      <c r="O30113" s="53" t="str">
        <f ca="1"/>
        <v>1982-06</v>
      </c>
    </row>
    <row r="30114" spans="12:15" x14ac:dyDescent="0.4">
      <c r="L30114" s="56">
        <f ca="1"/>
        <v>30113</v>
      </c>
      <c r="M30114" s="53">
        <f ca="1"/>
        <v>1982</v>
      </c>
      <c r="N30114" s="53">
        <f ca="1"/>
        <v>6</v>
      </c>
      <c r="O30114" s="53" t="str">
        <f ca="1"/>
        <v>1982-06</v>
      </c>
    </row>
    <row r="30115" spans="12:15" x14ac:dyDescent="0.4">
      <c r="L30115" s="56">
        <f ca="1"/>
        <v>30114</v>
      </c>
      <c r="M30115" s="53">
        <f ca="1"/>
        <v>1982</v>
      </c>
      <c r="N30115" s="53">
        <f ca="1"/>
        <v>6</v>
      </c>
      <c r="O30115" s="53" t="str">
        <f ca="1"/>
        <v>1982-06</v>
      </c>
    </row>
    <row r="30116" spans="12:15" x14ac:dyDescent="0.4">
      <c r="L30116" s="56">
        <f ca="1"/>
        <v>30115</v>
      </c>
      <c r="M30116" s="53">
        <f ca="1"/>
        <v>1982</v>
      </c>
      <c r="N30116" s="53">
        <f ca="1"/>
        <v>6</v>
      </c>
      <c r="O30116" s="53" t="str">
        <f ca="1"/>
        <v>1982-06</v>
      </c>
    </row>
    <row r="30117" spans="12:15" x14ac:dyDescent="0.4">
      <c r="L30117" s="56">
        <f ca="1"/>
        <v>30116</v>
      </c>
      <c r="M30117" s="53">
        <f ca="1"/>
        <v>1982</v>
      </c>
      <c r="N30117" s="53">
        <f ca="1"/>
        <v>6</v>
      </c>
      <c r="O30117" s="53" t="str">
        <f ca="1"/>
        <v>1982-06</v>
      </c>
    </row>
    <row r="30118" spans="12:15" x14ac:dyDescent="0.4">
      <c r="L30118" s="56">
        <f ca="1"/>
        <v>30117</v>
      </c>
      <c r="M30118" s="53">
        <f ca="1"/>
        <v>1982</v>
      </c>
      <c r="N30118" s="53">
        <f ca="1"/>
        <v>6</v>
      </c>
      <c r="O30118" s="53" t="str">
        <f ca="1"/>
        <v>1982-06</v>
      </c>
    </row>
    <row r="30119" spans="12:15" x14ac:dyDescent="0.4">
      <c r="L30119" s="56">
        <f ca="1"/>
        <v>30118</v>
      </c>
      <c r="M30119" s="53">
        <f ca="1"/>
        <v>1982</v>
      </c>
      <c r="N30119" s="53">
        <f ca="1"/>
        <v>6</v>
      </c>
      <c r="O30119" s="53" t="str">
        <f ca="1"/>
        <v>1982-06</v>
      </c>
    </row>
    <row r="30120" spans="12:15" x14ac:dyDescent="0.4">
      <c r="L30120" s="56">
        <f ca="1"/>
        <v>30119</v>
      </c>
      <c r="M30120" s="53">
        <f ca="1"/>
        <v>1982</v>
      </c>
      <c r="N30120" s="53">
        <f ca="1"/>
        <v>6</v>
      </c>
      <c r="O30120" s="53" t="str">
        <f ca="1"/>
        <v>1982-06</v>
      </c>
    </row>
    <row r="30121" spans="12:15" x14ac:dyDescent="0.4">
      <c r="L30121" s="56">
        <f ca="1"/>
        <v>30120</v>
      </c>
      <c r="M30121" s="53">
        <f ca="1"/>
        <v>1982</v>
      </c>
      <c r="N30121" s="53">
        <f ca="1"/>
        <v>6</v>
      </c>
      <c r="O30121" s="53" t="str">
        <f ca="1"/>
        <v>1982-06</v>
      </c>
    </row>
    <row r="30122" spans="12:15" x14ac:dyDescent="0.4">
      <c r="L30122" s="56">
        <f ca="1"/>
        <v>30121</v>
      </c>
      <c r="M30122" s="53">
        <f ca="1"/>
        <v>1982</v>
      </c>
      <c r="N30122" s="53">
        <f ca="1"/>
        <v>6</v>
      </c>
      <c r="O30122" s="53" t="str">
        <f ca="1"/>
        <v>1982-06</v>
      </c>
    </row>
    <row r="30123" spans="12:15" x14ac:dyDescent="0.4">
      <c r="L30123" s="56">
        <f ca="1"/>
        <v>30122</v>
      </c>
      <c r="M30123" s="53">
        <f ca="1"/>
        <v>1982</v>
      </c>
      <c r="N30123" s="53">
        <f ca="1"/>
        <v>6</v>
      </c>
      <c r="O30123" s="53" t="str">
        <f ca="1"/>
        <v>1982-06</v>
      </c>
    </row>
    <row r="30124" spans="12:15" x14ac:dyDescent="0.4">
      <c r="L30124" s="56">
        <f ca="1"/>
        <v>30123</v>
      </c>
      <c r="M30124" s="53">
        <f ca="1"/>
        <v>1982</v>
      </c>
      <c r="N30124" s="53">
        <f ca="1"/>
        <v>6</v>
      </c>
      <c r="O30124" s="53" t="str">
        <f ca="1"/>
        <v>1982-06</v>
      </c>
    </row>
    <row r="30125" spans="12:15" x14ac:dyDescent="0.4">
      <c r="L30125" s="56">
        <f ca="1"/>
        <v>30124</v>
      </c>
      <c r="M30125" s="53">
        <f ca="1"/>
        <v>1982</v>
      </c>
      <c r="N30125" s="53">
        <f ca="1"/>
        <v>6</v>
      </c>
      <c r="O30125" s="53" t="str">
        <f ca="1"/>
        <v>1982-06</v>
      </c>
    </row>
    <row r="30126" spans="12:15" x14ac:dyDescent="0.4">
      <c r="L30126" s="56">
        <f ca="1"/>
        <v>30125</v>
      </c>
      <c r="M30126" s="53">
        <f ca="1"/>
        <v>1982</v>
      </c>
      <c r="N30126" s="53">
        <f ca="1"/>
        <v>6</v>
      </c>
      <c r="O30126" s="53" t="str">
        <f ca="1"/>
        <v>1982-06</v>
      </c>
    </row>
    <row r="30127" spans="12:15" x14ac:dyDescent="0.4">
      <c r="L30127" s="56">
        <f ca="1"/>
        <v>30126</v>
      </c>
      <c r="M30127" s="53">
        <f ca="1"/>
        <v>1982</v>
      </c>
      <c r="N30127" s="53">
        <f ca="1"/>
        <v>6</v>
      </c>
      <c r="O30127" s="53" t="str">
        <f ca="1"/>
        <v>1982-06</v>
      </c>
    </row>
    <row r="30128" spans="12:15" x14ac:dyDescent="0.4">
      <c r="L30128" s="56">
        <f ca="1"/>
        <v>30127</v>
      </c>
      <c r="M30128" s="53">
        <f ca="1"/>
        <v>1982</v>
      </c>
      <c r="N30128" s="53">
        <f ca="1"/>
        <v>6</v>
      </c>
      <c r="O30128" s="53" t="str">
        <f ca="1"/>
        <v>1982-06</v>
      </c>
    </row>
    <row r="30129" spans="12:15" x14ac:dyDescent="0.4">
      <c r="L30129" s="56">
        <f ca="1"/>
        <v>30128</v>
      </c>
      <c r="M30129" s="53">
        <f ca="1"/>
        <v>1982</v>
      </c>
      <c r="N30129" s="53">
        <f ca="1"/>
        <v>6</v>
      </c>
      <c r="O30129" s="53" t="str">
        <f ca="1"/>
        <v>1982-06</v>
      </c>
    </row>
    <row r="30130" spans="12:15" x14ac:dyDescent="0.4">
      <c r="L30130" s="56">
        <f ca="1"/>
        <v>30129</v>
      </c>
      <c r="M30130" s="53">
        <f ca="1"/>
        <v>1982</v>
      </c>
      <c r="N30130" s="53">
        <f ca="1"/>
        <v>6</v>
      </c>
      <c r="O30130" s="53" t="str">
        <f ca="1"/>
        <v>1982-06</v>
      </c>
    </row>
    <row r="30131" spans="12:15" x14ac:dyDescent="0.4">
      <c r="L30131" s="56">
        <f ca="1"/>
        <v>30130</v>
      </c>
      <c r="M30131" s="53">
        <f ca="1"/>
        <v>1982</v>
      </c>
      <c r="N30131" s="53">
        <f ca="1"/>
        <v>6</v>
      </c>
      <c r="O30131" s="53" t="str">
        <f ca="1"/>
        <v>1982-06</v>
      </c>
    </row>
    <row r="30132" spans="12:15" x14ac:dyDescent="0.4">
      <c r="L30132" s="56">
        <f ca="1"/>
        <v>30131</v>
      </c>
      <c r="M30132" s="53">
        <f ca="1"/>
        <v>1982</v>
      </c>
      <c r="N30132" s="53">
        <f ca="1"/>
        <v>6</v>
      </c>
      <c r="O30132" s="53" t="str">
        <f ca="1"/>
        <v>1982-06</v>
      </c>
    </row>
    <row r="30133" spans="12:15" x14ac:dyDescent="0.4">
      <c r="L30133" s="56">
        <f ca="1"/>
        <v>30132</v>
      </c>
      <c r="M30133" s="53">
        <f ca="1"/>
        <v>1982</v>
      </c>
      <c r="N30133" s="53">
        <f ca="1"/>
        <v>6</v>
      </c>
      <c r="O30133" s="53" t="str">
        <f ca="1"/>
        <v>1982-06</v>
      </c>
    </row>
    <row r="30134" spans="12:15" x14ac:dyDescent="0.4">
      <c r="L30134" s="56">
        <f ca="1"/>
        <v>30133</v>
      </c>
      <c r="M30134" s="53">
        <f ca="1"/>
        <v>1982</v>
      </c>
      <c r="N30134" s="53">
        <f ca="1"/>
        <v>7</v>
      </c>
      <c r="O30134" s="53" t="str">
        <f ca="1"/>
        <v>1982-07</v>
      </c>
    </row>
    <row r="30135" spans="12:15" x14ac:dyDescent="0.4">
      <c r="L30135" s="56">
        <f ca="1"/>
        <v>30134</v>
      </c>
      <c r="M30135" s="53">
        <f ca="1"/>
        <v>1982</v>
      </c>
      <c r="N30135" s="53">
        <f ca="1"/>
        <v>7</v>
      </c>
      <c r="O30135" s="53" t="str">
        <f ca="1"/>
        <v>1982-07</v>
      </c>
    </row>
    <row r="30136" spans="12:15" x14ac:dyDescent="0.4">
      <c r="L30136" s="56">
        <f ca="1"/>
        <v>30135</v>
      </c>
      <c r="M30136" s="53">
        <f ca="1"/>
        <v>1982</v>
      </c>
      <c r="N30136" s="53">
        <f ca="1"/>
        <v>7</v>
      </c>
      <c r="O30136" s="53" t="str">
        <f ca="1"/>
        <v>1982-07</v>
      </c>
    </row>
    <row r="30137" spans="12:15" x14ac:dyDescent="0.4">
      <c r="L30137" s="56">
        <f ca="1"/>
        <v>30136</v>
      </c>
      <c r="M30137" s="53">
        <f ca="1"/>
        <v>1982</v>
      </c>
      <c r="N30137" s="53">
        <f ca="1"/>
        <v>7</v>
      </c>
      <c r="O30137" s="53" t="str">
        <f ca="1"/>
        <v>1982-07</v>
      </c>
    </row>
    <row r="30138" spans="12:15" x14ac:dyDescent="0.4">
      <c r="L30138" s="56">
        <f ca="1"/>
        <v>30137</v>
      </c>
      <c r="M30138" s="53">
        <f ca="1"/>
        <v>1982</v>
      </c>
      <c r="N30138" s="53">
        <f ca="1"/>
        <v>7</v>
      </c>
      <c r="O30138" s="53" t="str">
        <f ca="1"/>
        <v>1982-07</v>
      </c>
    </row>
    <row r="30139" spans="12:15" x14ac:dyDescent="0.4">
      <c r="L30139" s="56">
        <f ca="1"/>
        <v>30138</v>
      </c>
      <c r="M30139" s="53">
        <f ca="1"/>
        <v>1982</v>
      </c>
      <c r="N30139" s="53">
        <f ca="1"/>
        <v>7</v>
      </c>
      <c r="O30139" s="53" t="str">
        <f ca="1"/>
        <v>1982-07</v>
      </c>
    </row>
    <row r="30140" spans="12:15" x14ac:dyDescent="0.4">
      <c r="L30140" s="56">
        <f ca="1"/>
        <v>30139</v>
      </c>
      <c r="M30140" s="53">
        <f ca="1"/>
        <v>1982</v>
      </c>
      <c r="N30140" s="53">
        <f ca="1"/>
        <v>7</v>
      </c>
      <c r="O30140" s="53" t="str">
        <f ca="1"/>
        <v>1982-07</v>
      </c>
    </row>
    <row r="30141" spans="12:15" x14ac:dyDescent="0.4">
      <c r="L30141" s="56">
        <f ca="1"/>
        <v>30140</v>
      </c>
      <c r="M30141" s="53">
        <f ca="1"/>
        <v>1982</v>
      </c>
      <c r="N30141" s="53">
        <f ca="1"/>
        <v>7</v>
      </c>
      <c r="O30141" s="53" t="str">
        <f ca="1"/>
        <v>1982-07</v>
      </c>
    </row>
    <row r="30142" spans="12:15" x14ac:dyDescent="0.4">
      <c r="L30142" s="56">
        <f ca="1"/>
        <v>30141</v>
      </c>
      <c r="M30142" s="53">
        <f ca="1"/>
        <v>1982</v>
      </c>
      <c r="N30142" s="53">
        <f ca="1"/>
        <v>7</v>
      </c>
      <c r="O30142" s="53" t="str">
        <f ca="1"/>
        <v>1982-07</v>
      </c>
    </row>
    <row r="30143" spans="12:15" x14ac:dyDescent="0.4">
      <c r="L30143" s="56">
        <f ca="1"/>
        <v>30142</v>
      </c>
      <c r="M30143" s="53">
        <f ca="1"/>
        <v>1982</v>
      </c>
      <c r="N30143" s="53">
        <f ca="1"/>
        <v>7</v>
      </c>
      <c r="O30143" s="53" t="str">
        <f ca="1"/>
        <v>1982-07</v>
      </c>
    </row>
    <row r="30144" spans="12:15" x14ac:dyDescent="0.4">
      <c r="L30144" s="56">
        <f ca="1"/>
        <v>30143</v>
      </c>
      <c r="M30144" s="53">
        <f ca="1"/>
        <v>1982</v>
      </c>
      <c r="N30144" s="53">
        <f ca="1"/>
        <v>7</v>
      </c>
      <c r="O30144" s="53" t="str">
        <f ca="1"/>
        <v>1982-07</v>
      </c>
    </row>
    <row r="30145" spans="12:15" x14ac:dyDescent="0.4">
      <c r="L30145" s="56">
        <f ca="1"/>
        <v>30144</v>
      </c>
      <c r="M30145" s="53">
        <f ca="1"/>
        <v>1982</v>
      </c>
      <c r="N30145" s="53">
        <f ca="1"/>
        <v>7</v>
      </c>
      <c r="O30145" s="53" t="str">
        <f ca="1"/>
        <v>1982-07</v>
      </c>
    </row>
    <row r="30146" spans="12:15" x14ac:dyDescent="0.4">
      <c r="L30146" s="56">
        <f ca="1"/>
        <v>30145</v>
      </c>
      <c r="M30146" s="53">
        <f ca="1"/>
        <v>1982</v>
      </c>
      <c r="N30146" s="53">
        <f ca="1"/>
        <v>7</v>
      </c>
      <c r="O30146" s="53" t="str">
        <f ca="1"/>
        <v>1982-07</v>
      </c>
    </row>
    <row r="30147" spans="12:15" x14ac:dyDescent="0.4">
      <c r="L30147" s="56">
        <f ca="1"/>
        <v>30146</v>
      </c>
      <c r="M30147" s="53">
        <f ca="1"/>
        <v>1982</v>
      </c>
      <c r="N30147" s="53">
        <f ca="1"/>
        <v>7</v>
      </c>
      <c r="O30147" s="53" t="str">
        <f ca="1"/>
        <v>1982-07</v>
      </c>
    </row>
    <row r="30148" spans="12:15" x14ac:dyDescent="0.4">
      <c r="L30148" s="56">
        <f ca="1"/>
        <v>30147</v>
      </c>
      <c r="M30148" s="53">
        <f ca="1"/>
        <v>1982</v>
      </c>
      <c r="N30148" s="53">
        <f ca="1"/>
        <v>7</v>
      </c>
      <c r="O30148" s="53" t="str">
        <f ca="1"/>
        <v>1982-07</v>
      </c>
    </row>
    <row r="30149" spans="12:15" x14ac:dyDescent="0.4">
      <c r="L30149" s="56">
        <f ca="1"/>
        <v>30148</v>
      </c>
      <c r="M30149" s="53">
        <f ca="1"/>
        <v>1982</v>
      </c>
      <c r="N30149" s="53">
        <f ca="1"/>
        <v>7</v>
      </c>
      <c r="O30149" s="53" t="str">
        <f ca="1"/>
        <v>1982-07</v>
      </c>
    </row>
    <row r="30150" spans="12:15" x14ac:dyDescent="0.4">
      <c r="L30150" s="56">
        <f ca="1"/>
        <v>30149</v>
      </c>
      <c r="M30150" s="53">
        <f ca="1"/>
        <v>1982</v>
      </c>
      <c r="N30150" s="53">
        <f ca="1"/>
        <v>7</v>
      </c>
      <c r="O30150" s="53" t="str">
        <f ca="1"/>
        <v>1982-07</v>
      </c>
    </row>
    <row r="30151" spans="12:15" x14ac:dyDescent="0.4">
      <c r="L30151" s="56">
        <f ca="1"/>
        <v>30150</v>
      </c>
      <c r="M30151" s="53">
        <f ca="1"/>
        <v>1982</v>
      </c>
      <c r="N30151" s="53">
        <f ca="1"/>
        <v>7</v>
      </c>
      <c r="O30151" s="53" t="str">
        <f ca="1"/>
        <v>1982-07</v>
      </c>
    </row>
    <row r="30152" spans="12:15" x14ac:dyDescent="0.4">
      <c r="L30152" s="56">
        <f ca="1"/>
        <v>30151</v>
      </c>
      <c r="M30152" s="53">
        <f ca="1"/>
        <v>1982</v>
      </c>
      <c r="N30152" s="53">
        <f ca="1"/>
        <v>7</v>
      </c>
      <c r="O30152" s="53" t="str">
        <f ca="1"/>
        <v>1982-07</v>
      </c>
    </row>
    <row r="30153" spans="12:15" x14ac:dyDescent="0.4">
      <c r="L30153" s="56">
        <f ca="1"/>
        <v>30152</v>
      </c>
      <c r="M30153" s="53">
        <f ca="1"/>
        <v>1982</v>
      </c>
      <c r="N30153" s="53">
        <f ca="1"/>
        <v>7</v>
      </c>
      <c r="O30153" s="53" t="str">
        <f ca="1"/>
        <v>1982-07</v>
      </c>
    </row>
    <row r="30154" spans="12:15" x14ac:dyDescent="0.4">
      <c r="L30154" s="56">
        <f ca="1"/>
        <v>30153</v>
      </c>
      <c r="M30154" s="53">
        <f ca="1"/>
        <v>1982</v>
      </c>
      <c r="N30154" s="53">
        <f ca="1"/>
        <v>7</v>
      </c>
      <c r="O30154" s="53" t="str">
        <f ca="1"/>
        <v>1982-07</v>
      </c>
    </row>
    <row r="30155" spans="12:15" x14ac:dyDescent="0.4">
      <c r="L30155" s="56">
        <f ca="1"/>
        <v>30154</v>
      </c>
      <c r="M30155" s="53">
        <f ca="1"/>
        <v>1982</v>
      </c>
      <c r="N30155" s="53">
        <f ca="1"/>
        <v>7</v>
      </c>
      <c r="O30155" s="53" t="str">
        <f ca="1"/>
        <v>1982-07</v>
      </c>
    </row>
    <row r="30156" spans="12:15" x14ac:dyDescent="0.4">
      <c r="L30156" s="56">
        <f ca="1"/>
        <v>30155</v>
      </c>
      <c r="M30156" s="53">
        <f ca="1"/>
        <v>1982</v>
      </c>
      <c r="N30156" s="53">
        <f ca="1"/>
        <v>7</v>
      </c>
      <c r="O30156" s="53" t="str">
        <f ca="1"/>
        <v>1982-07</v>
      </c>
    </row>
    <row r="30157" spans="12:15" x14ac:dyDescent="0.4">
      <c r="L30157" s="56">
        <f ca="1"/>
        <v>30156</v>
      </c>
      <c r="M30157" s="53">
        <f ca="1"/>
        <v>1982</v>
      </c>
      <c r="N30157" s="53">
        <f ca="1"/>
        <v>7</v>
      </c>
      <c r="O30157" s="53" t="str">
        <f ca="1"/>
        <v>1982-07</v>
      </c>
    </row>
    <row r="30158" spans="12:15" x14ac:dyDescent="0.4">
      <c r="L30158" s="56">
        <f ca="1"/>
        <v>30157</v>
      </c>
      <c r="M30158" s="53">
        <f ca="1"/>
        <v>1982</v>
      </c>
      <c r="N30158" s="53">
        <f ca="1"/>
        <v>7</v>
      </c>
      <c r="O30158" s="53" t="str">
        <f ca="1"/>
        <v>1982-07</v>
      </c>
    </row>
    <row r="30159" spans="12:15" x14ac:dyDescent="0.4">
      <c r="L30159" s="56">
        <f ca="1"/>
        <v>30158</v>
      </c>
      <c r="M30159" s="53">
        <f ca="1"/>
        <v>1982</v>
      </c>
      <c r="N30159" s="53">
        <f ca="1"/>
        <v>7</v>
      </c>
      <c r="O30159" s="53" t="str">
        <f ca="1"/>
        <v>1982-07</v>
      </c>
    </row>
    <row r="30160" spans="12:15" x14ac:dyDescent="0.4">
      <c r="L30160" s="56">
        <f ca="1"/>
        <v>30159</v>
      </c>
      <c r="M30160" s="53">
        <f ca="1"/>
        <v>1982</v>
      </c>
      <c r="N30160" s="53">
        <f ca="1"/>
        <v>7</v>
      </c>
      <c r="O30160" s="53" t="str">
        <f ca="1"/>
        <v>1982-07</v>
      </c>
    </row>
    <row r="30161" spans="12:15" x14ac:dyDescent="0.4">
      <c r="L30161" s="56">
        <f ca="1"/>
        <v>30160</v>
      </c>
      <c r="M30161" s="53">
        <f ca="1"/>
        <v>1982</v>
      </c>
      <c r="N30161" s="53">
        <f ca="1"/>
        <v>7</v>
      </c>
      <c r="O30161" s="53" t="str">
        <f ca="1"/>
        <v>1982-07</v>
      </c>
    </row>
    <row r="30162" spans="12:15" x14ac:dyDescent="0.4">
      <c r="L30162" s="56">
        <f ca="1"/>
        <v>30161</v>
      </c>
      <c r="M30162" s="53">
        <f ca="1"/>
        <v>1982</v>
      </c>
      <c r="N30162" s="53">
        <f ca="1"/>
        <v>7</v>
      </c>
      <c r="O30162" s="53" t="str">
        <f ca="1"/>
        <v>1982-07</v>
      </c>
    </row>
    <row r="30163" spans="12:15" x14ac:dyDescent="0.4">
      <c r="L30163" s="56">
        <f ca="1"/>
        <v>30162</v>
      </c>
      <c r="M30163" s="53">
        <f ca="1"/>
        <v>1982</v>
      </c>
      <c r="N30163" s="53">
        <f ca="1"/>
        <v>7</v>
      </c>
      <c r="O30163" s="53" t="str">
        <f ca="1"/>
        <v>1982-07</v>
      </c>
    </row>
    <row r="30164" spans="12:15" x14ac:dyDescent="0.4">
      <c r="L30164" s="56">
        <f ca="1"/>
        <v>30163</v>
      </c>
      <c r="M30164" s="53">
        <f ca="1"/>
        <v>1982</v>
      </c>
      <c r="N30164" s="53">
        <f ca="1"/>
        <v>7</v>
      </c>
      <c r="O30164" s="53" t="str">
        <f ca="1"/>
        <v>1982-07</v>
      </c>
    </row>
    <row r="30165" spans="12:15" x14ac:dyDescent="0.4">
      <c r="L30165" s="56">
        <f ca="1"/>
        <v>30164</v>
      </c>
      <c r="M30165" s="53">
        <f ca="1"/>
        <v>1982</v>
      </c>
      <c r="N30165" s="53">
        <f ca="1"/>
        <v>8</v>
      </c>
      <c r="O30165" s="53" t="str">
        <f ca="1"/>
        <v>1982-08</v>
      </c>
    </row>
    <row r="30166" spans="12:15" x14ac:dyDescent="0.4">
      <c r="L30166" s="56">
        <f ca="1"/>
        <v>30165</v>
      </c>
      <c r="M30166" s="53">
        <f ca="1"/>
        <v>1982</v>
      </c>
      <c r="N30166" s="53">
        <f ca="1"/>
        <v>8</v>
      </c>
      <c r="O30166" s="53" t="str">
        <f ca="1"/>
        <v>1982-08</v>
      </c>
    </row>
    <row r="30167" spans="12:15" x14ac:dyDescent="0.4">
      <c r="L30167" s="56">
        <f ca="1"/>
        <v>30166</v>
      </c>
      <c r="M30167" s="53">
        <f ca="1"/>
        <v>1982</v>
      </c>
      <c r="N30167" s="53">
        <f ca="1"/>
        <v>8</v>
      </c>
      <c r="O30167" s="53" t="str">
        <f ca="1"/>
        <v>1982-08</v>
      </c>
    </row>
    <row r="30168" spans="12:15" x14ac:dyDescent="0.4">
      <c r="L30168" s="56">
        <f ca="1"/>
        <v>30167</v>
      </c>
      <c r="M30168" s="53">
        <f ca="1"/>
        <v>1982</v>
      </c>
      <c r="N30168" s="53">
        <f ca="1"/>
        <v>8</v>
      </c>
      <c r="O30168" s="53" t="str">
        <f ca="1"/>
        <v>1982-08</v>
      </c>
    </row>
    <row r="30169" spans="12:15" x14ac:dyDescent="0.4">
      <c r="L30169" s="56">
        <f ca="1"/>
        <v>30168</v>
      </c>
      <c r="M30169" s="53">
        <f ca="1"/>
        <v>1982</v>
      </c>
      <c r="N30169" s="53">
        <f ca="1"/>
        <v>8</v>
      </c>
      <c r="O30169" s="53" t="str">
        <f ca="1"/>
        <v>1982-08</v>
      </c>
    </row>
    <row r="30170" spans="12:15" x14ac:dyDescent="0.4">
      <c r="L30170" s="56">
        <f ca="1"/>
        <v>30169</v>
      </c>
      <c r="M30170" s="53">
        <f ca="1"/>
        <v>1982</v>
      </c>
      <c r="N30170" s="53">
        <f ca="1"/>
        <v>8</v>
      </c>
      <c r="O30170" s="53" t="str">
        <f ca="1"/>
        <v>1982-08</v>
      </c>
    </row>
    <row r="30171" spans="12:15" x14ac:dyDescent="0.4">
      <c r="L30171" s="56">
        <f ca="1"/>
        <v>30170</v>
      </c>
      <c r="M30171" s="53">
        <f ca="1"/>
        <v>1982</v>
      </c>
      <c r="N30171" s="53">
        <f ca="1"/>
        <v>8</v>
      </c>
      <c r="O30171" s="53" t="str">
        <f ca="1"/>
        <v>1982-08</v>
      </c>
    </row>
    <row r="30172" spans="12:15" x14ac:dyDescent="0.4">
      <c r="L30172" s="56">
        <f ca="1"/>
        <v>30171</v>
      </c>
      <c r="M30172" s="53">
        <f ca="1"/>
        <v>1982</v>
      </c>
      <c r="N30172" s="53">
        <f ca="1"/>
        <v>8</v>
      </c>
      <c r="O30172" s="53" t="str">
        <f ca="1"/>
        <v>1982-08</v>
      </c>
    </row>
    <row r="30173" spans="12:15" x14ac:dyDescent="0.4">
      <c r="L30173" s="56">
        <f ca="1"/>
        <v>30172</v>
      </c>
      <c r="M30173" s="53">
        <f ca="1"/>
        <v>1982</v>
      </c>
      <c r="N30173" s="53">
        <f ca="1"/>
        <v>8</v>
      </c>
      <c r="O30173" s="53" t="str">
        <f ca="1"/>
        <v>1982-08</v>
      </c>
    </row>
    <row r="30174" spans="12:15" x14ac:dyDescent="0.4">
      <c r="L30174" s="56">
        <f ca="1"/>
        <v>30173</v>
      </c>
      <c r="M30174" s="53">
        <f ca="1"/>
        <v>1982</v>
      </c>
      <c r="N30174" s="53">
        <f ca="1"/>
        <v>8</v>
      </c>
      <c r="O30174" s="53" t="str">
        <f ca="1"/>
        <v>1982-08</v>
      </c>
    </row>
    <row r="30175" spans="12:15" x14ac:dyDescent="0.4">
      <c r="L30175" s="56">
        <f ca="1"/>
        <v>30174</v>
      </c>
      <c r="M30175" s="53">
        <f ca="1"/>
        <v>1982</v>
      </c>
      <c r="N30175" s="53">
        <f ca="1"/>
        <v>8</v>
      </c>
      <c r="O30175" s="53" t="str">
        <f ca="1"/>
        <v>1982-08</v>
      </c>
    </row>
    <row r="30176" spans="12:15" x14ac:dyDescent="0.4">
      <c r="L30176" s="56">
        <f ca="1"/>
        <v>30175</v>
      </c>
      <c r="M30176" s="53">
        <f ca="1"/>
        <v>1982</v>
      </c>
      <c r="N30176" s="53">
        <f ca="1"/>
        <v>8</v>
      </c>
      <c r="O30176" s="53" t="str">
        <f ca="1"/>
        <v>1982-08</v>
      </c>
    </row>
    <row r="30177" spans="12:15" x14ac:dyDescent="0.4">
      <c r="L30177" s="56">
        <f ca="1"/>
        <v>30176</v>
      </c>
      <c r="M30177" s="53">
        <f ca="1"/>
        <v>1982</v>
      </c>
      <c r="N30177" s="53">
        <f ca="1"/>
        <v>8</v>
      </c>
      <c r="O30177" s="53" t="str">
        <f ca="1"/>
        <v>1982-08</v>
      </c>
    </row>
    <row r="30178" spans="12:15" x14ac:dyDescent="0.4">
      <c r="L30178" s="56">
        <f ca="1"/>
        <v>30177</v>
      </c>
      <c r="M30178" s="53">
        <f ca="1"/>
        <v>1982</v>
      </c>
      <c r="N30178" s="53">
        <f ca="1"/>
        <v>8</v>
      </c>
      <c r="O30178" s="53" t="str">
        <f ca="1"/>
        <v>1982-08</v>
      </c>
    </row>
    <row r="30179" spans="12:15" x14ac:dyDescent="0.4">
      <c r="L30179" s="56">
        <f ca="1"/>
        <v>30178</v>
      </c>
      <c r="M30179" s="53">
        <f ca="1"/>
        <v>1982</v>
      </c>
      <c r="N30179" s="53">
        <f ca="1"/>
        <v>8</v>
      </c>
      <c r="O30179" s="53" t="str">
        <f ca="1"/>
        <v>1982-08</v>
      </c>
    </row>
    <row r="30180" spans="12:15" x14ac:dyDescent="0.4">
      <c r="L30180" s="56">
        <f ca="1"/>
        <v>30179</v>
      </c>
      <c r="M30180" s="53">
        <f ca="1"/>
        <v>1982</v>
      </c>
      <c r="N30180" s="53">
        <f ca="1"/>
        <v>8</v>
      </c>
      <c r="O30180" s="53" t="str">
        <f ca="1"/>
        <v>1982-08</v>
      </c>
    </row>
    <row r="30181" spans="12:15" x14ac:dyDescent="0.4">
      <c r="L30181" s="56">
        <f ca="1"/>
        <v>30180</v>
      </c>
      <c r="M30181" s="53">
        <f ca="1"/>
        <v>1982</v>
      </c>
      <c r="N30181" s="53">
        <f ca="1"/>
        <v>8</v>
      </c>
      <c r="O30181" s="53" t="str">
        <f ca="1"/>
        <v>1982-08</v>
      </c>
    </row>
    <row r="30182" spans="12:15" x14ac:dyDescent="0.4">
      <c r="L30182" s="56">
        <f ca="1"/>
        <v>30181</v>
      </c>
      <c r="M30182" s="53">
        <f ca="1"/>
        <v>1982</v>
      </c>
      <c r="N30182" s="53">
        <f ca="1"/>
        <v>8</v>
      </c>
      <c r="O30182" s="53" t="str">
        <f ca="1"/>
        <v>1982-08</v>
      </c>
    </row>
    <row r="30183" spans="12:15" x14ac:dyDescent="0.4">
      <c r="L30183" s="56">
        <f ca="1"/>
        <v>30182</v>
      </c>
      <c r="M30183" s="53">
        <f ca="1"/>
        <v>1982</v>
      </c>
      <c r="N30183" s="53">
        <f ca="1"/>
        <v>8</v>
      </c>
      <c r="O30183" s="53" t="str">
        <f ca="1"/>
        <v>1982-08</v>
      </c>
    </row>
    <row r="30184" spans="12:15" x14ac:dyDescent="0.4">
      <c r="L30184" s="56">
        <f ca="1"/>
        <v>30183</v>
      </c>
      <c r="M30184" s="53">
        <f ca="1"/>
        <v>1982</v>
      </c>
      <c r="N30184" s="53">
        <f ca="1"/>
        <v>8</v>
      </c>
      <c r="O30184" s="53" t="str">
        <f ca="1"/>
        <v>1982-08</v>
      </c>
    </row>
    <row r="30185" spans="12:15" x14ac:dyDescent="0.4">
      <c r="L30185" s="56">
        <f ca="1"/>
        <v>30184</v>
      </c>
      <c r="M30185" s="53">
        <f ca="1"/>
        <v>1982</v>
      </c>
      <c r="N30185" s="53">
        <f ca="1"/>
        <v>8</v>
      </c>
      <c r="O30185" s="53" t="str">
        <f ca="1"/>
        <v>1982-08</v>
      </c>
    </row>
    <row r="30186" spans="12:15" x14ac:dyDescent="0.4">
      <c r="L30186" s="56">
        <f ca="1"/>
        <v>30185</v>
      </c>
      <c r="M30186" s="53">
        <f ca="1"/>
        <v>1982</v>
      </c>
      <c r="N30186" s="53">
        <f ca="1"/>
        <v>8</v>
      </c>
      <c r="O30186" s="53" t="str">
        <f ca="1"/>
        <v>1982-08</v>
      </c>
    </row>
    <row r="30187" spans="12:15" x14ac:dyDescent="0.4">
      <c r="L30187" s="56">
        <f ca="1"/>
        <v>30186</v>
      </c>
      <c r="M30187" s="53">
        <f ca="1"/>
        <v>1982</v>
      </c>
      <c r="N30187" s="53">
        <f ca="1"/>
        <v>8</v>
      </c>
      <c r="O30187" s="53" t="str">
        <f ca="1"/>
        <v>1982-08</v>
      </c>
    </row>
    <row r="30188" spans="12:15" x14ac:dyDescent="0.4">
      <c r="L30188" s="56">
        <f ca="1"/>
        <v>30187</v>
      </c>
      <c r="M30188" s="53">
        <f ca="1"/>
        <v>1982</v>
      </c>
      <c r="N30188" s="53">
        <f ca="1"/>
        <v>8</v>
      </c>
      <c r="O30188" s="53" t="str">
        <f ca="1"/>
        <v>1982-08</v>
      </c>
    </row>
    <row r="30189" spans="12:15" x14ac:dyDescent="0.4">
      <c r="L30189" s="56">
        <f ca="1"/>
        <v>30188</v>
      </c>
      <c r="M30189" s="53">
        <f ca="1"/>
        <v>1982</v>
      </c>
      <c r="N30189" s="53">
        <f ca="1"/>
        <v>8</v>
      </c>
      <c r="O30189" s="53" t="str">
        <f ca="1"/>
        <v>1982-08</v>
      </c>
    </row>
    <row r="30190" spans="12:15" x14ac:dyDescent="0.4">
      <c r="L30190" s="56">
        <f ca="1"/>
        <v>30189</v>
      </c>
      <c r="M30190" s="53">
        <f ca="1"/>
        <v>1982</v>
      </c>
      <c r="N30190" s="53">
        <f ca="1"/>
        <v>8</v>
      </c>
      <c r="O30190" s="53" t="str">
        <f ca="1"/>
        <v>1982-08</v>
      </c>
    </row>
    <row r="30191" spans="12:15" x14ac:dyDescent="0.4">
      <c r="L30191" s="56">
        <f ca="1"/>
        <v>30190</v>
      </c>
      <c r="M30191" s="53">
        <f ca="1"/>
        <v>1982</v>
      </c>
      <c r="N30191" s="53">
        <f ca="1"/>
        <v>8</v>
      </c>
      <c r="O30191" s="53" t="str">
        <f ca="1"/>
        <v>1982-08</v>
      </c>
    </row>
    <row r="30192" spans="12:15" x14ac:dyDescent="0.4">
      <c r="L30192" s="56">
        <f ca="1"/>
        <v>30191</v>
      </c>
      <c r="M30192" s="53">
        <f ca="1"/>
        <v>1982</v>
      </c>
      <c r="N30192" s="53">
        <f ca="1"/>
        <v>8</v>
      </c>
      <c r="O30192" s="53" t="str">
        <f ca="1"/>
        <v>1982-08</v>
      </c>
    </row>
    <row r="30193" spans="12:15" x14ac:dyDescent="0.4">
      <c r="L30193" s="56">
        <f ca="1"/>
        <v>30192</v>
      </c>
      <c r="M30193" s="53">
        <f ca="1"/>
        <v>1982</v>
      </c>
      <c r="N30193" s="53">
        <f ca="1"/>
        <v>8</v>
      </c>
      <c r="O30193" s="53" t="str">
        <f ca="1"/>
        <v>1982-08</v>
      </c>
    </row>
    <row r="30194" spans="12:15" x14ac:dyDescent="0.4">
      <c r="L30194" s="56">
        <f ca="1"/>
        <v>30193</v>
      </c>
      <c r="M30194" s="53">
        <f ca="1"/>
        <v>1982</v>
      </c>
      <c r="N30194" s="53">
        <f ca="1"/>
        <v>8</v>
      </c>
      <c r="O30194" s="53" t="str">
        <f ca="1"/>
        <v>1982-08</v>
      </c>
    </row>
    <row r="30195" spans="12:15" x14ac:dyDescent="0.4">
      <c r="L30195" s="56">
        <f ca="1"/>
        <v>30194</v>
      </c>
      <c r="M30195" s="53">
        <f ca="1"/>
        <v>1982</v>
      </c>
      <c r="N30195" s="53">
        <f ca="1"/>
        <v>8</v>
      </c>
      <c r="O30195" s="53" t="str">
        <f ca="1"/>
        <v>1982-08</v>
      </c>
    </row>
    <row r="30196" spans="12:15" x14ac:dyDescent="0.4">
      <c r="L30196" s="56">
        <f ca="1"/>
        <v>30195</v>
      </c>
      <c r="M30196" s="53">
        <f ca="1"/>
        <v>1982</v>
      </c>
      <c r="N30196" s="53">
        <f ca="1"/>
        <v>9</v>
      </c>
      <c r="O30196" s="53" t="str">
        <f ca="1"/>
        <v>1982-09</v>
      </c>
    </row>
    <row r="30197" spans="12:15" x14ac:dyDescent="0.4">
      <c r="L30197" s="56">
        <f ca="1"/>
        <v>30196</v>
      </c>
      <c r="M30197" s="53">
        <f ca="1"/>
        <v>1982</v>
      </c>
      <c r="N30197" s="53">
        <f ca="1"/>
        <v>9</v>
      </c>
      <c r="O30197" s="53" t="str">
        <f ca="1"/>
        <v>1982-09</v>
      </c>
    </row>
    <row r="30198" spans="12:15" x14ac:dyDescent="0.4">
      <c r="L30198" s="56">
        <f ca="1"/>
        <v>30197</v>
      </c>
      <c r="M30198" s="53">
        <f ca="1"/>
        <v>1982</v>
      </c>
      <c r="N30198" s="53">
        <f ca="1"/>
        <v>9</v>
      </c>
      <c r="O30198" s="53" t="str">
        <f ca="1"/>
        <v>1982-09</v>
      </c>
    </row>
    <row r="30199" spans="12:15" x14ac:dyDescent="0.4">
      <c r="L30199" s="56">
        <f ca="1"/>
        <v>30198</v>
      </c>
      <c r="M30199" s="53">
        <f ca="1"/>
        <v>1982</v>
      </c>
      <c r="N30199" s="53">
        <f ca="1"/>
        <v>9</v>
      </c>
      <c r="O30199" s="53" t="str">
        <f ca="1"/>
        <v>1982-09</v>
      </c>
    </row>
    <row r="30200" spans="12:15" x14ac:dyDescent="0.4">
      <c r="L30200" s="56">
        <f ca="1"/>
        <v>30199</v>
      </c>
      <c r="M30200" s="53">
        <f ca="1"/>
        <v>1982</v>
      </c>
      <c r="N30200" s="53">
        <f ca="1"/>
        <v>9</v>
      </c>
      <c r="O30200" s="53" t="str">
        <f ca="1"/>
        <v>1982-09</v>
      </c>
    </row>
    <row r="30201" spans="12:15" x14ac:dyDescent="0.4">
      <c r="L30201" s="56">
        <f ca="1"/>
        <v>30200</v>
      </c>
      <c r="M30201" s="53">
        <f ca="1"/>
        <v>1982</v>
      </c>
      <c r="N30201" s="53">
        <f ca="1"/>
        <v>9</v>
      </c>
      <c r="O30201" s="53" t="str">
        <f ca="1"/>
        <v>1982-09</v>
      </c>
    </row>
    <row r="30202" spans="12:15" x14ac:dyDescent="0.4">
      <c r="L30202" s="56">
        <f ca="1"/>
        <v>30201</v>
      </c>
      <c r="M30202" s="53">
        <f ca="1"/>
        <v>1982</v>
      </c>
      <c r="N30202" s="53">
        <f ca="1"/>
        <v>9</v>
      </c>
      <c r="O30202" s="53" t="str">
        <f ca="1"/>
        <v>1982-09</v>
      </c>
    </row>
    <row r="30203" spans="12:15" x14ac:dyDescent="0.4">
      <c r="L30203" s="56">
        <f ca="1"/>
        <v>30202</v>
      </c>
      <c r="M30203" s="53">
        <f ca="1"/>
        <v>1982</v>
      </c>
      <c r="N30203" s="53">
        <f ca="1"/>
        <v>9</v>
      </c>
      <c r="O30203" s="53" t="str">
        <f ca="1"/>
        <v>1982-09</v>
      </c>
    </row>
    <row r="30204" spans="12:15" x14ac:dyDescent="0.4">
      <c r="L30204" s="56">
        <f ca="1"/>
        <v>30203</v>
      </c>
      <c r="M30204" s="53">
        <f ca="1"/>
        <v>1982</v>
      </c>
      <c r="N30204" s="53">
        <f ca="1"/>
        <v>9</v>
      </c>
      <c r="O30204" s="53" t="str">
        <f ca="1"/>
        <v>1982-09</v>
      </c>
    </row>
    <row r="30205" spans="12:15" x14ac:dyDescent="0.4">
      <c r="L30205" s="56">
        <f ca="1"/>
        <v>30204</v>
      </c>
      <c r="M30205" s="53">
        <f ca="1"/>
        <v>1982</v>
      </c>
      <c r="N30205" s="53">
        <f ca="1"/>
        <v>9</v>
      </c>
      <c r="O30205" s="53" t="str">
        <f ca="1"/>
        <v>1982-09</v>
      </c>
    </row>
    <row r="30206" spans="12:15" x14ac:dyDescent="0.4">
      <c r="L30206" s="56">
        <f ca="1"/>
        <v>30205</v>
      </c>
      <c r="M30206" s="53">
        <f ca="1"/>
        <v>1982</v>
      </c>
      <c r="N30206" s="53">
        <f ca="1"/>
        <v>9</v>
      </c>
      <c r="O30206" s="53" t="str">
        <f ca="1"/>
        <v>1982-09</v>
      </c>
    </row>
    <row r="30207" spans="12:15" x14ac:dyDescent="0.4">
      <c r="L30207" s="56">
        <f ca="1"/>
        <v>30206</v>
      </c>
      <c r="M30207" s="53">
        <f ca="1"/>
        <v>1982</v>
      </c>
      <c r="N30207" s="53">
        <f ca="1"/>
        <v>9</v>
      </c>
      <c r="O30207" s="53" t="str">
        <f ca="1"/>
        <v>1982-09</v>
      </c>
    </row>
    <row r="30208" spans="12:15" x14ac:dyDescent="0.4">
      <c r="L30208" s="56">
        <f ca="1"/>
        <v>30207</v>
      </c>
      <c r="M30208" s="53">
        <f ca="1"/>
        <v>1982</v>
      </c>
      <c r="N30208" s="53">
        <f ca="1"/>
        <v>9</v>
      </c>
      <c r="O30208" s="53" t="str">
        <f ca="1"/>
        <v>1982-09</v>
      </c>
    </row>
    <row r="30209" spans="12:15" x14ac:dyDescent="0.4">
      <c r="L30209" s="56">
        <f ca="1"/>
        <v>30208</v>
      </c>
      <c r="M30209" s="53">
        <f ca="1"/>
        <v>1982</v>
      </c>
      <c r="N30209" s="53">
        <f ca="1"/>
        <v>9</v>
      </c>
      <c r="O30209" s="53" t="str">
        <f ca="1"/>
        <v>1982-09</v>
      </c>
    </row>
    <row r="30210" spans="12:15" x14ac:dyDescent="0.4">
      <c r="L30210" s="56">
        <f ca="1"/>
        <v>30209</v>
      </c>
      <c r="M30210" s="53">
        <f ca="1"/>
        <v>1982</v>
      </c>
      <c r="N30210" s="53">
        <f ca="1"/>
        <v>9</v>
      </c>
      <c r="O30210" s="53" t="str">
        <f ca="1"/>
        <v>1982-09</v>
      </c>
    </row>
    <row r="30211" spans="12:15" x14ac:dyDescent="0.4">
      <c r="L30211" s="56">
        <f ca="1"/>
        <v>30210</v>
      </c>
      <c r="M30211" s="53">
        <f ca="1"/>
        <v>1982</v>
      </c>
      <c r="N30211" s="53">
        <f ca="1"/>
        <v>9</v>
      </c>
      <c r="O30211" s="53" t="str">
        <f ca="1"/>
        <v>1982-09</v>
      </c>
    </row>
    <row r="30212" spans="12:15" x14ac:dyDescent="0.4">
      <c r="L30212" s="56">
        <f ca="1"/>
        <v>30211</v>
      </c>
      <c r="M30212" s="53">
        <f ca="1"/>
        <v>1982</v>
      </c>
      <c r="N30212" s="53">
        <f ca="1"/>
        <v>9</v>
      </c>
      <c r="O30212" s="53" t="str">
        <f ca="1"/>
        <v>1982-09</v>
      </c>
    </row>
    <row r="30213" spans="12:15" x14ac:dyDescent="0.4">
      <c r="L30213" s="56">
        <f ca="1"/>
        <v>30212</v>
      </c>
      <c r="M30213" s="53">
        <f ca="1"/>
        <v>1982</v>
      </c>
      <c r="N30213" s="53">
        <f ca="1"/>
        <v>9</v>
      </c>
      <c r="O30213" s="53" t="str">
        <f ca="1"/>
        <v>1982-09</v>
      </c>
    </row>
    <row r="30214" spans="12:15" x14ac:dyDescent="0.4">
      <c r="L30214" s="56">
        <f ca="1"/>
        <v>30213</v>
      </c>
      <c r="M30214" s="53">
        <f ca="1"/>
        <v>1982</v>
      </c>
      <c r="N30214" s="53">
        <f ca="1"/>
        <v>9</v>
      </c>
      <c r="O30214" s="53" t="str">
        <f ca="1"/>
        <v>1982-09</v>
      </c>
    </row>
    <row r="30215" spans="12:15" x14ac:dyDescent="0.4">
      <c r="L30215" s="56">
        <f ca="1"/>
        <v>30214</v>
      </c>
      <c r="M30215" s="53">
        <f ca="1"/>
        <v>1982</v>
      </c>
      <c r="N30215" s="53">
        <f ca="1"/>
        <v>9</v>
      </c>
      <c r="O30215" s="53" t="str">
        <f ca="1"/>
        <v>1982-09</v>
      </c>
    </row>
    <row r="30216" spans="12:15" x14ac:dyDescent="0.4">
      <c r="L30216" s="56">
        <f ca="1"/>
        <v>30215</v>
      </c>
      <c r="M30216" s="53">
        <f ca="1"/>
        <v>1982</v>
      </c>
      <c r="N30216" s="53">
        <f ca="1"/>
        <v>9</v>
      </c>
      <c r="O30216" s="53" t="str">
        <f ca="1"/>
        <v>1982-09</v>
      </c>
    </row>
    <row r="30217" spans="12:15" x14ac:dyDescent="0.4">
      <c r="L30217" s="56">
        <f ca="1"/>
        <v>30216</v>
      </c>
      <c r="M30217" s="53">
        <f ca="1"/>
        <v>1982</v>
      </c>
      <c r="N30217" s="53">
        <f ca="1"/>
        <v>9</v>
      </c>
      <c r="O30217" s="53" t="str">
        <f ca="1"/>
        <v>1982-09</v>
      </c>
    </row>
    <row r="30218" spans="12:15" x14ac:dyDescent="0.4">
      <c r="L30218" s="56">
        <f ca="1"/>
        <v>30217</v>
      </c>
      <c r="M30218" s="53">
        <f ca="1"/>
        <v>1982</v>
      </c>
      <c r="N30218" s="53">
        <f ca="1"/>
        <v>9</v>
      </c>
      <c r="O30218" s="53" t="str">
        <f ca="1"/>
        <v>1982-09</v>
      </c>
    </row>
    <row r="30219" spans="12:15" x14ac:dyDescent="0.4">
      <c r="L30219" s="56">
        <f ca="1"/>
        <v>30218</v>
      </c>
      <c r="M30219" s="53">
        <f ca="1"/>
        <v>1982</v>
      </c>
      <c r="N30219" s="53">
        <f ca="1"/>
        <v>9</v>
      </c>
      <c r="O30219" s="53" t="str">
        <f ca="1"/>
        <v>1982-09</v>
      </c>
    </row>
    <row r="30220" spans="12:15" x14ac:dyDescent="0.4">
      <c r="L30220" s="56">
        <f ca="1"/>
        <v>30219</v>
      </c>
      <c r="M30220" s="53">
        <f ca="1"/>
        <v>1982</v>
      </c>
      <c r="N30220" s="53">
        <f ca="1"/>
        <v>9</v>
      </c>
      <c r="O30220" s="53" t="str">
        <f ca="1"/>
        <v>1982-09</v>
      </c>
    </row>
    <row r="30221" spans="12:15" x14ac:dyDescent="0.4">
      <c r="L30221" s="56">
        <f ca="1"/>
        <v>30220</v>
      </c>
      <c r="M30221" s="53">
        <f ca="1"/>
        <v>1982</v>
      </c>
      <c r="N30221" s="53">
        <f ca="1"/>
        <v>9</v>
      </c>
      <c r="O30221" s="53" t="str">
        <f ca="1"/>
        <v>1982-09</v>
      </c>
    </row>
    <row r="30222" spans="12:15" x14ac:dyDescent="0.4">
      <c r="L30222" s="56">
        <f ca="1"/>
        <v>30221</v>
      </c>
      <c r="M30222" s="53">
        <f ca="1"/>
        <v>1982</v>
      </c>
      <c r="N30222" s="53">
        <f ca="1"/>
        <v>9</v>
      </c>
      <c r="O30222" s="53" t="str">
        <f ca="1"/>
        <v>1982-09</v>
      </c>
    </row>
    <row r="30223" spans="12:15" x14ac:dyDescent="0.4">
      <c r="L30223" s="56">
        <f ca="1"/>
        <v>30222</v>
      </c>
      <c r="M30223" s="53">
        <f ca="1"/>
        <v>1982</v>
      </c>
      <c r="N30223" s="53">
        <f ca="1"/>
        <v>9</v>
      </c>
      <c r="O30223" s="53" t="str">
        <f ca="1"/>
        <v>1982-09</v>
      </c>
    </row>
    <row r="30224" spans="12:15" x14ac:dyDescent="0.4">
      <c r="L30224" s="56">
        <f ca="1"/>
        <v>30223</v>
      </c>
      <c r="M30224" s="53">
        <f ca="1"/>
        <v>1982</v>
      </c>
      <c r="N30224" s="53">
        <f ca="1"/>
        <v>9</v>
      </c>
      <c r="O30224" s="53" t="str">
        <f ca="1"/>
        <v>1982-09</v>
      </c>
    </row>
    <row r="30225" spans="12:15" x14ac:dyDescent="0.4">
      <c r="L30225" s="56">
        <f ca="1"/>
        <v>30224</v>
      </c>
      <c r="M30225" s="53">
        <f ca="1"/>
        <v>1982</v>
      </c>
      <c r="N30225" s="53">
        <f ca="1"/>
        <v>9</v>
      </c>
      <c r="O30225" s="53" t="str">
        <f ca="1"/>
        <v>1982-09</v>
      </c>
    </row>
    <row r="30226" spans="12:15" x14ac:dyDescent="0.4">
      <c r="L30226" s="56">
        <f ca="1"/>
        <v>30225</v>
      </c>
      <c r="M30226" s="53">
        <f ca="1"/>
        <v>1982</v>
      </c>
      <c r="N30226" s="53">
        <f ca="1"/>
        <v>10</v>
      </c>
      <c r="O30226" s="53" t="str">
        <f ca="1"/>
        <v>1982-10</v>
      </c>
    </row>
    <row r="30227" spans="12:15" x14ac:dyDescent="0.4">
      <c r="L30227" s="56">
        <f ca="1"/>
        <v>30226</v>
      </c>
      <c r="M30227" s="53">
        <f ca="1"/>
        <v>1982</v>
      </c>
      <c r="N30227" s="53">
        <f ca="1"/>
        <v>10</v>
      </c>
      <c r="O30227" s="53" t="str">
        <f ca="1"/>
        <v>1982-10</v>
      </c>
    </row>
    <row r="30228" spans="12:15" x14ac:dyDescent="0.4">
      <c r="L30228" s="56">
        <f ca="1"/>
        <v>30227</v>
      </c>
      <c r="M30228" s="53">
        <f ca="1"/>
        <v>1982</v>
      </c>
      <c r="N30228" s="53">
        <f ca="1"/>
        <v>10</v>
      </c>
      <c r="O30228" s="53" t="str">
        <f ca="1"/>
        <v>1982-10</v>
      </c>
    </row>
    <row r="30229" spans="12:15" x14ac:dyDescent="0.4">
      <c r="L30229" s="56">
        <f ca="1"/>
        <v>30228</v>
      </c>
      <c r="M30229" s="53">
        <f ca="1"/>
        <v>1982</v>
      </c>
      <c r="N30229" s="53">
        <f ca="1"/>
        <v>10</v>
      </c>
      <c r="O30229" s="53" t="str">
        <f ca="1"/>
        <v>1982-10</v>
      </c>
    </row>
    <row r="30230" spans="12:15" x14ac:dyDescent="0.4">
      <c r="L30230" s="56">
        <f ca="1"/>
        <v>30229</v>
      </c>
      <c r="M30230" s="53">
        <f ca="1"/>
        <v>1982</v>
      </c>
      <c r="N30230" s="53">
        <f ca="1"/>
        <v>10</v>
      </c>
      <c r="O30230" s="53" t="str">
        <f ca="1"/>
        <v>1982-10</v>
      </c>
    </row>
    <row r="30231" spans="12:15" x14ac:dyDescent="0.4">
      <c r="L30231" s="56">
        <f ca="1"/>
        <v>30230</v>
      </c>
      <c r="M30231" s="53">
        <f ca="1"/>
        <v>1982</v>
      </c>
      <c r="N30231" s="53">
        <f ca="1"/>
        <v>10</v>
      </c>
      <c r="O30231" s="53" t="str">
        <f ca="1"/>
        <v>1982-10</v>
      </c>
    </row>
    <row r="30232" spans="12:15" x14ac:dyDescent="0.4">
      <c r="L30232" s="56">
        <f ca="1"/>
        <v>30231</v>
      </c>
      <c r="M30232" s="53">
        <f ca="1"/>
        <v>1982</v>
      </c>
      <c r="N30232" s="53">
        <f ca="1"/>
        <v>10</v>
      </c>
      <c r="O30232" s="53" t="str">
        <f ca="1"/>
        <v>1982-10</v>
      </c>
    </row>
    <row r="30233" spans="12:15" x14ac:dyDescent="0.4">
      <c r="L30233" s="56">
        <f ca="1"/>
        <v>30232</v>
      </c>
      <c r="M30233" s="53">
        <f ca="1"/>
        <v>1982</v>
      </c>
      <c r="N30233" s="53">
        <f ca="1"/>
        <v>10</v>
      </c>
      <c r="O30233" s="53" t="str">
        <f ca="1"/>
        <v>1982-10</v>
      </c>
    </row>
    <row r="30234" spans="12:15" x14ac:dyDescent="0.4">
      <c r="L30234" s="56">
        <f ca="1"/>
        <v>30233</v>
      </c>
      <c r="M30234" s="53">
        <f ca="1"/>
        <v>1982</v>
      </c>
      <c r="N30234" s="53">
        <f ca="1"/>
        <v>10</v>
      </c>
      <c r="O30234" s="53" t="str">
        <f ca="1"/>
        <v>1982-10</v>
      </c>
    </row>
    <row r="30235" spans="12:15" x14ac:dyDescent="0.4">
      <c r="L30235" s="56">
        <f ca="1"/>
        <v>30234</v>
      </c>
      <c r="M30235" s="53">
        <f ca="1"/>
        <v>1982</v>
      </c>
      <c r="N30235" s="53">
        <f ca="1"/>
        <v>10</v>
      </c>
      <c r="O30235" s="53" t="str">
        <f ca="1"/>
        <v>1982-10</v>
      </c>
    </row>
    <row r="30236" spans="12:15" x14ac:dyDescent="0.4">
      <c r="L30236" s="56">
        <f ca="1"/>
        <v>30235</v>
      </c>
      <c r="M30236" s="53">
        <f ca="1"/>
        <v>1982</v>
      </c>
      <c r="N30236" s="53">
        <f ca="1"/>
        <v>10</v>
      </c>
      <c r="O30236" s="53" t="str">
        <f ca="1"/>
        <v>1982-10</v>
      </c>
    </row>
    <row r="30237" spans="12:15" x14ac:dyDescent="0.4">
      <c r="L30237" s="56">
        <f ca="1"/>
        <v>30236</v>
      </c>
      <c r="M30237" s="53">
        <f ca="1"/>
        <v>1982</v>
      </c>
      <c r="N30237" s="53">
        <f ca="1"/>
        <v>10</v>
      </c>
      <c r="O30237" s="53" t="str">
        <f ca="1"/>
        <v>1982-10</v>
      </c>
    </row>
    <row r="30238" spans="12:15" x14ac:dyDescent="0.4">
      <c r="L30238" s="56">
        <f ca="1"/>
        <v>30237</v>
      </c>
      <c r="M30238" s="53">
        <f ca="1"/>
        <v>1982</v>
      </c>
      <c r="N30238" s="53">
        <f ca="1"/>
        <v>10</v>
      </c>
      <c r="O30238" s="53" t="str">
        <f ca="1"/>
        <v>1982-10</v>
      </c>
    </row>
    <row r="30239" spans="12:15" x14ac:dyDescent="0.4">
      <c r="L30239" s="56">
        <f ca="1"/>
        <v>30238</v>
      </c>
      <c r="M30239" s="53">
        <f ca="1"/>
        <v>1982</v>
      </c>
      <c r="N30239" s="53">
        <f ca="1"/>
        <v>10</v>
      </c>
      <c r="O30239" s="53" t="str">
        <f ca="1"/>
        <v>1982-10</v>
      </c>
    </row>
    <row r="30240" spans="12:15" x14ac:dyDescent="0.4">
      <c r="L30240" s="56">
        <f ca="1"/>
        <v>30239</v>
      </c>
      <c r="M30240" s="53">
        <f ca="1"/>
        <v>1982</v>
      </c>
      <c r="N30240" s="53">
        <f ca="1"/>
        <v>10</v>
      </c>
      <c r="O30240" s="53" t="str">
        <f ca="1"/>
        <v>1982-10</v>
      </c>
    </row>
    <row r="30241" spans="12:15" x14ac:dyDescent="0.4">
      <c r="L30241" s="56">
        <f ca="1"/>
        <v>30240</v>
      </c>
      <c r="M30241" s="53">
        <f ca="1"/>
        <v>1982</v>
      </c>
      <c r="N30241" s="53">
        <f ca="1"/>
        <v>10</v>
      </c>
      <c r="O30241" s="53" t="str">
        <f ca="1"/>
        <v>1982-10</v>
      </c>
    </row>
    <row r="30242" spans="12:15" x14ac:dyDescent="0.4">
      <c r="L30242" s="56">
        <f ca="1"/>
        <v>30241</v>
      </c>
      <c r="M30242" s="53">
        <f ca="1"/>
        <v>1982</v>
      </c>
      <c r="N30242" s="53">
        <f ca="1"/>
        <v>10</v>
      </c>
      <c r="O30242" s="53" t="str">
        <f ca="1"/>
        <v>1982-10</v>
      </c>
    </row>
    <row r="30243" spans="12:15" x14ac:dyDescent="0.4">
      <c r="L30243" s="56">
        <f ca="1"/>
        <v>30242</v>
      </c>
      <c r="M30243" s="53">
        <f ca="1"/>
        <v>1982</v>
      </c>
      <c r="N30243" s="53">
        <f ca="1"/>
        <v>10</v>
      </c>
      <c r="O30243" s="53" t="str">
        <f ca="1"/>
        <v>1982-10</v>
      </c>
    </row>
    <row r="30244" spans="12:15" x14ac:dyDescent="0.4">
      <c r="L30244" s="56">
        <f ca="1"/>
        <v>30243</v>
      </c>
      <c r="M30244" s="53">
        <f ca="1"/>
        <v>1982</v>
      </c>
      <c r="N30244" s="53">
        <f ca="1"/>
        <v>10</v>
      </c>
      <c r="O30244" s="53" t="str">
        <f ca="1"/>
        <v>1982-10</v>
      </c>
    </row>
    <row r="30245" spans="12:15" x14ac:dyDescent="0.4">
      <c r="L30245" s="56">
        <f ca="1"/>
        <v>30244</v>
      </c>
      <c r="M30245" s="53">
        <f ca="1"/>
        <v>1982</v>
      </c>
      <c r="N30245" s="53">
        <f ca="1"/>
        <v>10</v>
      </c>
      <c r="O30245" s="53" t="str">
        <f ca="1"/>
        <v>1982-10</v>
      </c>
    </row>
    <row r="30246" spans="12:15" x14ac:dyDescent="0.4">
      <c r="L30246" s="56">
        <f ca="1"/>
        <v>30245</v>
      </c>
      <c r="M30246" s="53">
        <f ca="1"/>
        <v>1982</v>
      </c>
      <c r="N30246" s="53">
        <f ca="1"/>
        <v>10</v>
      </c>
      <c r="O30246" s="53" t="str">
        <f ca="1"/>
        <v>1982-10</v>
      </c>
    </row>
    <row r="30247" spans="12:15" x14ac:dyDescent="0.4">
      <c r="L30247" s="56">
        <f ca="1"/>
        <v>30246</v>
      </c>
      <c r="M30247" s="53">
        <f ca="1"/>
        <v>1982</v>
      </c>
      <c r="N30247" s="53">
        <f ca="1"/>
        <v>10</v>
      </c>
      <c r="O30247" s="53" t="str">
        <f ca="1"/>
        <v>1982-10</v>
      </c>
    </row>
    <row r="30248" spans="12:15" x14ac:dyDescent="0.4">
      <c r="L30248" s="56">
        <f ca="1"/>
        <v>30247</v>
      </c>
      <c r="M30248" s="53">
        <f ca="1"/>
        <v>1982</v>
      </c>
      <c r="N30248" s="53">
        <f ca="1"/>
        <v>10</v>
      </c>
      <c r="O30248" s="53" t="str">
        <f ca="1"/>
        <v>1982-10</v>
      </c>
    </row>
    <row r="30249" spans="12:15" x14ac:dyDescent="0.4">
      <c r="L30249" s="56">
        <f ca="1"/>
        <v>30248</v>
      </c>
      <c r="M30249" s="53">
        <f ca="1"/>
        <v>1982</v>
      </c>
      <c r="N30249" s="53">
        <f ca="1"/>
        <v>10</v>
      </c>
      <c r="O30249" s="53" t="str">
        <f ca="1"/>
        <v>1982-10</v>
      </c>
    </row>
    <row r="30250" spans="12:15" x14ac:dyDescent="0.4">
      <c r="L30250" s="56">
        <f ca="1"/>
        <v>30249</v>
      </c>
      <c r="M30250" s="53">
        <f ca="1"/>
        <v>1982</v>
      </c>
      <c r="N30250" s="53">
        <f ca="1"/>
        <v>10</v>
      </c>
      <c r="O30250" s="53" t="str">
        <f ca="1"/>
        <v>1982-10</v>
      </c>
    </row>
    <row r="30251" spans="12:15" x14ac:dyDescent="0.4">
      <c r="L30251" s="56">
        <f ca="1"/>
        <v>30250</v>
      </c>
      <c r="M30251" s="53">
        <f ca="1"/>
        <v>1982</v>
      </c>
      <c r="N30251" s="53">
        <f ca="1"/>
        <v>10</v>
      </c>
      <c r="O30251" s="53" t="str">
        <f ca="1"/>
        <v>1982-10</v>
      </c>
    </row>
    <row r="30252" spans="12:15" x14ac:dyDescent="0.4">
      <c r="L30252" s="56">
        <f ca="1"/>
        <v>30251</v>
      </c>
      <c r="M30252" s="53">
        <f ca="1"/>
        <v>1982</v>
      </c>
      <c r="N30252" s="53">
        <f ca="1"/>
        <v>10</v>
      </c>
      <c r="O30252" s="53" t="str">
        <f ca="1"/>
        <v>1982-10</v>
      </c>
    </row>
    <row r="30253" spans="12:15" x14ac:dyDescent="0.4">
      <c r="L30253" s="56">
        <f ca="1"/>
        <v>30252</v>
      </c>
      <c r="M30253" s="53">
        <f ca="1"/>
        <v>1982</v>
      </c>
      <c r="N30253" s="53">
        <f ca="1"/>
        <v>10</v>
      </c>
      <c r="O30253" s="53" t="str">
        <f ca="1"/>
        <v>1982-10</v>
      </c>
    </row>
    <row r="30254" spans="12:15" x14ac:dyDescent="0.4">
      <c r="L30254" s="56">
        <f ca="1"/>
        <v>30253</v>
      </c>
      <c r="M30254" s="53">
        <f ca="1"/>
        <v>1982</v>
      </c>
      <c r="N30254" s="53">
        <f ca="1"/>
        <v>10</v>
      </c>
      <c r="O30254" s="53" t="str">
        <f ca="1"/>
        <v>1982-10</v>
      </c>
    </row>
    <row r="30255" spans="12:15" x14ac:dyDescent="0.4">
      <c r="L30255" s="56">
        <f ca="1"/>
        <v>30254</v>
      </c>
      <c r="M30255" s="53">
        <f ca="1"/>
        <v>1982</v>
      </c>
      <c r="N30255" s="53">
        <f ca="1"/>
        <v>10</v>
      </c>
      <c r="O30255" s="53" t="str">
        <f ca="1"/>
        <v>1982-10</v>
      </c>
    </row>
    <row r="30256" spans="12:15" x14ac:dyDescent="0.4">
      <c r="L30256" s="56">
        <f ca="1"/>
        <v>30255</v>
      </c>
      <c r="M30256" s="53">
        <f ca="1"/>
        <v>1982</v>
      </c>
      <c r="N30256" s="53">
        <f ca="1"/>
        <v>10</v>
      </c>
      <c r="O30256" s="53" t="str">
        <f ca="1"/>
        <v>1982-10</v>
      </c>
    </row>
    <row r="30257" spans="12:15" x14ac:dyDescent="0.4">
      <c r="L30257" s="56">
        <f ca="1"/>
        <v>30256</v>
      </c>
      <c r="M30257" s="53">
        <f ca="1"/>
        <v>1982</v>
      </c>
      <c r="N30257" s="53">
        <f ca="1"/>
        <v>11</v>
      </c>
      <c r="O30257" s="53" t="str">
        <f ca="1"/>
        <v>1982-11</v>
      </c>
    </row>
    <row r="30258" spans="12:15" x14ac:dyDescent="0.4">
      <c r="L30258" s="56">
        <f ca="1"/>
        <v>30257</v>
      </c>
      <c r="M30258" s="53">
        <f ca="1"/>
        <v>1982</v>
      </c>
      <c r="N30258" s="53">
        <f ca="1"/>
        <v>11</v>
      </c>
      <c r="O30258" s="53" t="str">
        <f ca="1"/>
        <v>1982-11</v>
      </c>
    </row>
    <row r="30259" spans="12:15" x14ac:dyDescent="0.4">
      <c r="L30259" s="56">
        <f ca="1"/>
        <v>30258</v>
      </c>
      <c r="M30259" s="53">
        <f ca="1"/>
        <v>1982</v>
      </c>
      <c r="N30259" s="53">
        <f ca="1"/>
        <v>11</v>
      </c>
      <c r="O30259" s="53" t="str">
        <f ca="1"/>
        <v>1982-11</v>
      </c>
    </row>
    <row r="30260" spans="12:15" x14ac:dyDescent="0.4">
      <c r="L30260" s="56">
        <f ca="1"/>
        <v>30259</v>
      </c>
      <c r="M30260" s="53">
        <f ca="1"/>
        <v>1982</v>
      </c>
      <c r="N30260" s="53">
        <f ca="1"/>
        <v>11</v>
      </c>
      <c r="O30260" s="53" t="str">
        <f ca="1"/>
        <v>1982-11</v>
      </c>
    </row>
    <row r="30261" spans="12:15" x14ac:dyDescent="0.4">
      <c r="L30261" s="56">
        <f ca="1"/>
        <v>30260</v>
      </c>
      <c r="M30261" s="53">
        <f ca="1"/>
        <v>1982</v>
      </c>
      <c r="N30261" s="53">
        <f ca="1"/>
        <v>11</v>
      </c>
      <c r="O30261" s="53" t="str">
        <f ca="1"/>
        <v>1982-11</v>
      </c>
    </row>
    <row r="30262" spans="12:15" x14ac:dyDescent="0.4">
      <c r="L30262" s="56">
        <f ca="1"/>
        <v>30261</v>
      </c>
      <c r="M30262" s="53">
        <f ca="1"/>
        <v>1982</v>
      </c>
      <c r="N30262" s="53">
        <f ca="1"/>
        <v>11</v>
      </c>
      <c r="O30262" s="53" t="str">
        <f ca="1"/>
        <v>1982-11</v>
      </c>
    </row>
    <row r="30263" spans="12:15" x14ac:dyDescent="0.4">
      <c r="L30263" s="56">
        <f ca="1"/>
        <v>30262</v>
      </c>
      <c r="M30263" s="53">
        <f ca="1"/>
        <v>1982</v>
      </c>
      <c r="N30263" s="53">
        <f ca="1"/>
        <v>11</v>
      </c>
      <c r="O30263" s="53" t="str">
        <f ca="1"/>
        <v>1982-11</v>
      </c>
    </row>
    <row r="30264" spans="12:15" x14ac:dyDescent="0.4">
      <c r="L30264" s="56">
        <f ca="1"/>
        <v>30263</v>
      </c>
      <c r="M30264" s="53">
        <f ca="1"/>
        <v>1982</v>
      </c>
      <c r="N30264" s="53">
        <f ca="1"/>
        <v>11</v>
      </c>
      <c r="O30264" s="53" t="str">
        <f ca="1"/>
        <v>1982-11</v>
      </c>
    </row>
    <row r="30265" spans="12:15" x14ac:dyDescent="0.4">
      <c r="L30265" s="56">
        <f ca="1"/>
        <v>30264</v>
      </c>
      <c r="M30265" s="53">
        <f ca="1"/>
        <v>1982</v>
      </c>
      <c r="N30265" s="53">
        <f ca="1"/>
        <v>11</v>
      </c>
      <c r="O30265" s="53" t="str">
        <f ca="1"/>
        <v>1982-11</v>
      </c>
    </row>
    <row r="30266" spans="12:15" x14ac:dyDescent="0.4">
      <c r="L30266" s="56">
        <f ca="1"/>
        <v>30265</v>
      </c>
      <c r="M30266" s="53">
        <f ca="1"/>
        <v>1982</v>
      </c>
      <c r="N30266" s="53">
        <f ca="1"/>
        <v>11</v>
      </c>
      <c r="O30266" s="53" t="str">
        <f ca="1"/>
        <v>1982-11</v>
      </c>
    </row>
    <row r="30267" spans="12:15" x14ac:dyDescent="0.4">
      <c r="L30267" s="56">
        <f ca="1"/>
        <v>30266</v>
      </c>
      <c r="M30267" s="53">
        <f ca="1"/>
        <v>1982</v>
      </c>
      <c r="N30267" s="53">
        <f ca="1"/>
        <v>11</v>
      </c>
      <c r="O30267" s="53" t="str">
        <f ca="1"/>
        <v>1982-11</v>
      </c>
    </row>
    <row r="30268" spans="12:15" x14ac:dyDescent="0.4">
      <c r="L30268" s="56">
        <f ca="1"/>
        <v>30267</v>
      </c>
      <c r="M30268" s="53">
        <f ca="1"/>
        <v>1982</v>
      </c>
      <c r="N30268" s="53">
        <f ca="1"/>
        <v>11</v>
      </c>
      <c r="O30268" s="53" t="str">
        <f ca="1"/>
        <v>1982-11</v>
      </c>
    </row>
    <row r="30269" spans="12:15" x14ac:dyDescent="0.4">
      <c r="L30269" s="56">
        <f ca="1"/>
        <v>30268</v>
      </c>
      <c r="M30269" s="53">
        <f ca="1"/>
        <v>1982</v>
      </c>
      <c r="N30269" s="53">
        <f ca="1"/>
        <v>11</v>
      </c>
      <c r="O30269" s="53" t="str">
        <f ca="1"/>
        <v>1982-11</v>
      </c>
    </row>
    <row r="30270" spans="12:15" x14ac:dyDescent="0.4">
      <c r="L30270" s="56">
        <f ca="1"/>
        <v>30269</v>
      </c>
      <c r="M30270" s="53">
        <f ca="1"/>
        <v>1982</v>
      </c>
      <c r="N30270" s="53">
        <f ca="1"/>
        <v>11</v>
      </c>
      <c r="O30270" s="53" t="str">
        <f ca="1"/>
        <v>1982-11</v>
      </c>
    </row>
    <row r="30271" spans="12:15" x14ac:dyDescent="0.4">
      <c r="L30271" s="56">
        <f ca="1"/>
        <v>30270</v>
      </c>
      <c r="M30271" s="53">
        <f ca="1"/>
        <v>1982</v>
      </c>
      <c r="N30271" s="53">
        <f ca="1"/>
        <v>11</v>
      </c>
      <c r="O30271" s="53" t="str">
        <f ca="1"/>
        <v>1982-11</v>
      </c>
    </row>
    <row r="30272" spans="12:15" x14ac:dyDescent="0.4">
      <c r="L30272" s="56">
        <f ca="1"/>
        <v>30271</v>
      </c>
      <c r="M30272" s="53">
        <f ca="1"/>
        <v>1982</v>
      </c>
      <c r="N30272" s="53">
        <f ca="1"/>
        <v>11</v>
      </c>
      <c r="O30272" s="53" t="str">
        <f ca="1"/>
        <v>1982-11</v>
      </c>
    </row>
    <row r="30273" spans="12:15" x14ac:dyDescent="0.4">
      <c r="L30273" s="56">
        <f ca="1"/>
        <v>30272</v>
      </c>
      <c r="M30273" s="53">
        <f ca="1"/>
        <v>1982</v>
      </c>
      <c r="N30273" s="53">
        <f ca="1"/>
        <v>11</v>
      </c>
      <c r="O30273" s="53" t="str">
        <f ca="1"/>
        <v>1982-11</v>
      </c>
    </row>
    <row r="30274" spans="12:15" x14ac:dyDescent="0.4">
      <c r="L30274" s="56">
        <f ca="1"/>
        <v>30273</v>
      </c>
      <c r="M30274" s="53">
        <f ca="1"/>
        <v>1982</v>
      </c>
      <c r="N30274" s="53">
        <f ca="1"/>
        <v>11</v>
      </c>
      <c r="O30274" s="53" t="str">
        <f ca="1"/>
        <v>1982-11</v>
      </c>
    </row>
    <row r="30275" spans="12:15" x14ac:dyDescent="0.4">
      <c r="L30275" s="56">
        <f ca="1"/>
        <v>30274</v>
      </c>
      <c r="M30275" s="53">
        <f ca="1"/>
        <v>1982</v>
      </c>
      <c r="N30275" s="53">
        <f ca="1"/>
        <v>11</v>
      </c>
      <c r="O30275" s="53" t="str">
        <f ca="1"/>
        <v>1982-11</v>
      </c>
    </row>
    <row r="30276" spans="12:15" x14ac:dyDescent="0.4">
      <c r="L30276" s="56">
        <f ca="1"/>
        <v>30275</v>
      </c>
      <c r="M30276" s="53">
        <f ca="1"/>
        <v>1982</v>
      </c>
      <c r="N30276" s="53">
        <f ca="1"/>
        <v>11</v>
      </c>
      <c r="O30276" s="53" t="str">
        <f ca="1"/>
        <v>1982-11</v>
      </c>
    </row>
    <row r="30277" spans="12:15" x14ac:dyDescent="0.4">
      <c r="L30277" s="56">
        <f ca="1"/>
        <v>30276</v>
      </c>
      <c r="M30277" s="53">
        <f ca="1"/>
        <v>1982</v>
      </c>
      <c r="N30277" s="53">
        <f ca="1"/>
        <v>11</v>
      </c>
      <c r="O30277" s="53" t="str">
        <f ca="1"/>
        <v>1982-11</v>
      </c>
    </row>
    <row r="30278" spans="12:15" x14ac:dyDescent="0.4">
      <c r="L30278" s="56">
        <f ca="1"/>
        <v>30277</v>
      </c>
      <c r="M30278" s="53">
        <f ca="1"/>
        <v>1982</v>
      </c>
      <c r="N30278" s="53">
        <f ca="1"/>
        <v>11</v>
      </c>
      <c r="O30278" s="53" t="str">
        <f ca="1"/>
        <v>1982-11</v>
      </c>
    </row>
    <row r="30279" spans="12:15" x14ac:dyDescent="0.4">
      <c r="L30279" s="56">
        <f ca="1"/>
        <v>30278</v>
      </c>
      <c r="M30279" s="53">
        <f ca="1"/>
        <v>1982</v>
      </c>
      <c r="N30279" s="53">
        <f ca="1"/>
        <v>11</v>
      </c>
      <c r="O30279" s="53" t="str">
        <f ca="1"/>
        <v>1982-11</v>
      </c>
    </row>
    <row r="30280" spans="12:15" x14ac:dyDescent="0.4">
      <c r="L30280" s="56">
        <f ca="1"/>
        <v>30279</v>
      </c>
      <c r="M30280" s="53">
        <f ca="1"/>
        <v>1982</v>
      </c>
      <c r="N30280" s="53">
        <f ca="1"/>
        <v>11</v>
      </c>
      <c r="O30280" s="53" t="str">
        <f ca="1"/>
        <v>1982-11</v>
      </c>
    </row>
    <row r="30281" spans="12:15" x14ac:dyDescent="0.4">
      <c r="L30281" s="56">
        <f ca="1"/>
        <v>30280</v>
      </c>
      <c r="M30281" s="53">
        <f ca="1"/>
        <v>1982</v>
      </c>
      <c r="N30281" s="53">
        <f ca="1"/>
        <v>11</v>
      </c>
      <c r="O30281" s="53" t="str">
        <f ca="1"/>
        <v>1982-11</v>
      </c>
    </row>
    <row r="30282" spans="12:15" x14ac:dyDescent="0.4">
      <c r="L30282" s="56">
        <f ca="1"/>
        <v>30281</v>
      </c>
      <c r="M30282" s="53">
        <f ca="1"/>
        <v>1982</v>
      </c>
      <c r="N30282" s="53">
        <f ca="1"/>
        <v>11</v>
      </c>
      <c r="O30282" s="53" t="str">
        <f ca="1"/>
        <v>1982-11</v>
      </c>
    </row>
    <row r="30283" spans="12:15" x14ac:dyDescent="0.4">
      <c r="L30283" s="56">
        <f ca="1"/>
        <v>30282</v>
      </c>
      <c r="M30283" s="53">
        <f ca="1"/>
        <v>1982</v>
      </c>
      <c r="N30283" s="53">
        <f ca="1"/>
        <v>11</v>
      </c>
      <c r="O30283" s="53" t="str">
        <f ca="1"/>
        <v>1982-11</v>
      </c>
    </row>
    <row r="30284" spans="12:15" x14ac:dyDescent="0.4">
      <c r="L30284" s="56">
        <f ca="1"/>
        <v>30283</v>
      </c>
      <c r="M30284" s="53">
        <f ca="1"/>
        <v>1982</v>
      </c>
      <c r="N30284" s="53">
        <f ca="1"/>
        <v>11</v>
      </c>
      <c r="O30284" s="53" t="str">
        <f ca="1"/>
        <v>1982-11</v>
      </c>
    </row>
    <row r="30285" spans="12:15" x14ac:dyDescent="0.4">
      <c r="L30285" s="56">
        <f ca="1"/>
        <v>30284</v>
      </c>
      <c r="M30285" s="53">
        <f ca="1"/>
        <v>1982</v>
      </c>
      <c r="N30285" s="53">
        <f ca="1"/>
        <v>11</v>
      </c>
      <c r="O30285" s="53" t="str">
        <f ca="1"/>
        <v>1982-11</v>
      </c>
    </row>
    <row r="30286" spans="12:15" x14ac:dyDescent="0.4">
      <c r="L30286" s="56">
        <f ca="1"/>
        <v>30285</v>
      </c>
      <c r="M30286" s="53">
        <f ca="1"/>
        <v>1982</v>
      </c>
      <c r="N30286" s="53">
        <f ca="1"/>
        <v>11</v>
      </c>
      <c r="O30286" s="53" t="str">
        <f ca="1"/>
        <v>1982-11</v>
      </c>
    </row>
    <row r="30287" spans="12:15" x14ac:dyDescent="0.4">
      <c r="L30287" s="56">
        <f ca="1"/>
        <v>30286</v>
      </c>
      <c r="M30287" s="53">
        <f ca="1"/>
        <v>1982</v>
      </c>
      <c r="N30287" s="53">
        <f ca="1"/>
        <v>12</v>
      </c>
      <c r="O30287" s="53" t="str">
        <f ca="1"/>
        <v>1982-12</v>
      </c>
    </row>
    <row r="30288" spans="12:15" x14ac:dyDescent="0.4">
      <c r="L30288" s="56">
        <f ca="1"/>
        <v>30287</v>
      </c>
      <c r="M30288" s="53">
        <f ca="1"/>
        <v>1982</v>
      </c>
      <c r="N30288" s="53">
        <f ca="1"/>
        <v>12</v>
      </c>
      <c r="O30288" s="53" t="str">
        <f ca="1"/>
        <v>1982-12</v>
      </c>
    </row>
    <row r="30289" spans="12:15" x14ac:dyDescent="0.4">
      <c r="L30289" s="56">
        <f ca="1"/>
        <v>30288</v>
      </c>
      <c r="M30289" s="53">
        <f ca="1"/>
        <v>1982</v>
      </c>
      <c r="N30289" s="53">
        <f ca="1"/>
        <v>12</v>
      </c>
      <c r="O30289" s="53" t="str">
        <f ca="1"/>
        <v>1982-12</v>
      </c>
    </row>
    <row r="30290" spans="12:15" x14ac:dyDescent="0.4">
      <c r="L30290" s="56">
        <f ca="1"/>
        <v>30289</v>
      </c>
      <c r="M30290" s="53">
        <f ca="1"/>
        <v>1982</v>
      </c>
      <c r="N30290" s="53">
        <f ca="1"/>
        <v>12</v>
      </c>
      <c r="O30290" s="53" t="str">
        <f ca="1"/>
        <v>1982-12</v>
      </c>
    </row>
    <row r="30291" spans="12:15" x14ac:dyDescent="0.4">
      <c r="L30291" s="56">
        <f ca="1"/>
        <v>30290</v>
      </c>
      <c r="M30291" s="53">
        <f ca="1"/>
        <v>1982</v>
      </c>
      <c r="N30291" s="53">
        <f ca="1"/>
        <v>12</v>
      </c>
      <c r="O30291" s="53" t="str">
        <f ca="1"/>
        <v>1982-12</v>
      </c>
    </row>
    <row r="30292" spans="12:15" x14ac:dyDescent="0.4">
      <c r="L30292" s="56">
        <f ca="1"/>
        <v>30291</v>
      </c>
      <c r="M30292" s="53">
        <f ca="1"/>
        <v>1982</v>
      </c>
      <c r="N30292" s="53">
        <f ca="1"/>
        <v>12</v>
      </c>
      <c r="O30292" s="53" t="str">
        <f ca="1"/>
        <v>1982-12</v>
      </c>
    </row>
    <row r="30293" spans="12:15" x14ac:dyDescent="0.4">
      <c r="L30293" s="56">
        <f ca="1"/>
        <v>30292</v>
      </c>
      <c r="M30293" s="53">
        <f ca="1"/>
        <v>1982</v>
      </c>
      <c r="N30293" s="53">
        <f ca="1"/>
        <v>12</v>
      </c>
      <c r="O30293" s="53" t="str">
        <f ca="1"/>
        <v>1982-12</v>
      </c>
    </row>
    <row r="30294" spans="12:15" x14ac:dyDescent="0.4">
      <c r="L30294" s="56">
        <f ca="1"/>
        <v>30293</v>
      </c>
      <c r="M30294" s="53">
        <f ca="1"/>
        <v>1982</v>
      </c>
      <c r="N30294" s="53">
        <f ca="1"/>
        <v>12</v>
      </c>
      <c r="O30294" s="53" t="str">
        <f ca="1"/>
        <v>1982-12</v>
      </c>
    </row>
    <row r="30295" spans="12:15" x14ac:dyDescent="0.4">
      <c r="L30295" s="56">
        <f ca="1"/>
        <v>30294</v>
      </c>
      <c r="M30295" s="53">
        <f ca="1"/>
        <v>1982</v>
      </c>
      <c r="N30295" s="53">
        <f ca="1"/>
        <v>12</v>
      </c>
      <c r="O30295" s="53" t="str">
        <f ca="1"/>
        <v>1982-12</v>
      </c>
    </row>
    <row r="30296" spans="12:15" x14ac:dyDescent="0.4">
      <c r="L30296" s="56">
        <f ca="1"/>
        <v>30295</v>
      </c>
      <c r="M30296" s="53">
        <f ca="1"/>
        <v>1982</v>
      </c>
      <c r="N30296" s="53">
        <f ca="1"/>
        <v>12</v>
      </c>
      <c r="O30296" s="53" t="str">
        <f ca="1"/>
        <v>1982-12</v>
      </c>
    </row>
    <row r="30297" spans="12:15" x14ac:dyDescent="0.4">
      <c r="L30297" s="56">
        <f ca="1"/>
        <v>30296</v>
      </c>
      <c r="M30297" s="53">
        <f ca="1"/>
        <v>1982</v>
      </c>
      <c r="N30297" s="53">
        <f ca="1"/>
        <v>12</v>
      </c>
      <c r="O30297" s="53" t="str">
        <f ca="1"/>
        <v>1982-12</v>
      </c>
    </row>
    <row r="30298" spans="12:15" x14ac:dyDescent="0.4">
      <c r="L30298" s="56">
        <f ca="1"/>
        <v>30297</v>
      </c>
      <c r="M30298" s="53">
        <f ca="1"/>
        <v>1982</v>
      </c>
      <c r="N30298" s="53">
        <f ca="1"/>
        <v>12</v>
      </c>
      <c r="O30298" s="53" t="str">
        <f ca="1"/>
        <v>1982-12</v>
      </c>
    </row>
    <row r="30299" spans="12:15" x14ac:dyDescent="0.4">
      <c r="L30299" s="56">
        <f ca="1"/>
        <v>30298</v>
      </c>
      <c r="M30299" s="53">
        <f ca="1"/>
        <v>1982</v>
      </c>
      <c r="N30299" s="53">
        <f ca="1"/>
        <v>12</v>
      </c>
      <c r="O30299" s="53" t="str">
        <f ca="1"/>
        <v>1982-12</v>
      </c>
    </row>
    <row r="30300" spans="12:15" x14ac:dyDescent="0.4">
      <c r="L30300" s="56">
        <f ca="1"/>
        <v>30299</v>
      </c>
      <c r="M30300" s="53">
        <f ca="1"/>
        <v>1982</v>
      </c>
      <c r="N30300" s="53">
        <f ca="1"/>
        <v>12</v>
      </c>
      <c r="O30300" s="53" t="str">
        <f ca="1"/>
        <v>1982-12</v>
      </c>
    </row>
    <row r="30301" spans="12:15" x14ac:dyDescent="0.4">
      <c r="L30301" s="56">
        <f ca="1"/>
        <v>30300</v>
      </c>
      <c r="M30301" s="53">
        <f ca="1"/>
        <v>1982</v>
      </c>
      <c r="N30301" s="53">
        <f ca="1"/>
        <v>12</v>
      </c>
      <c r="O30301" s="53" t="str">
        <f ca="1"/>
        <v>1982-12</v>
      </c>
    </row>
    <row r="30302" spans="12:15" x14ac:dyDescent="0.4">
      <c r="L30302" s="56">
        <f ca="1"/>
        <v>30301</v>
      </c>
      <c r="M30302" s="53">
        <f ca="1"/>
        <v>1982</v>
      </c>
      <c r="N30302" s="53">
        <f ca="1"/>
        <v>12</v>
      </c>
      <c r="O30302" s="53" t="str">
        <f ca="1"/>
        <v>1982-12</v>
      </c>
    </row>
    <row r="30303" spans="12:15" x14ac:dyDescent="0.4">
      <c r="L30303" s="56">
        <f ca="1"/>
        <v>30302</v>
      </c>
      <c r="M30303" s="53">
        <f ca="1"/>
        <v>1982</v>
      </c>
      <c r="N30303" s="53">
        <f ca="1"/>
        <v>12</v>
      </c>
      <c r="O30303" s="53" t="str">
        <f ca="1"/>
        <v>1982-12</v>
      </c>
    </row>
    <row r="30304" spans="12:15" x14ac:dyDescent="0.4">
      <c r="L30304" s="56">
        <f ca="1"/>
        <v>30303</v>
      </c>
      <c r="M30304" s="53">
        <f ca="1"/>
        <v>1982</v>
      </c>
      <c r="N30304" s="53">
        <f ca="1"/>
        <v>12</v>
      </c>
      <c r="O30304" s="53" t="str">
        <f ca="1"/>
        <v>1982-12</v>
      </c>
    </row>
    <row r="30305" spans="12:15" x14ac:dyDescent="0.4">
      <c r="L30305" s="56">
        <f ca="1"/>
        <v>30304</v>
      </c>
      <c r="M30305" s="53">
        <f ca="1"/>
        <v>1982</v>
      </c>
      <c r="N30305" s="53">
        <f ca="1"/>
        <v>12</v>
      </c>
      <c r="O30305" s="53" t="str">
        <f ca="1"/>
        <v>1982-12</v>
      </c>
    </row>
    <row r="30306" spans="12:15" x14ac:dyDescent="0.4">
      <c r="L30306" s="56">
        <f ca="1"/>
        <v>30305</v>
      </c>
      <c r="M30306" s="53">
        <f ca="1"/>
        <v>1982</v>
      </c>
      <c r="N30306" s="53">
        <f ca="1"/>
        <v>12</v>
      </c>
      <c r="O30306" s="53" t="str">
        <f ca="1"/>
        <v>1982-12</v>
      </c>
    </row>
    <row r="30307" spans="12:15" x14ac:dyDescent="0.4">
      <c r="L30307" s="56">
        <f ca="1"/>
        <v>30306</v>
      </c>
      <c r="M30307" s="53">
        <f ca="1"/>
        <v>1982</v>
      </c>
      <c r="N30307" s="53">
        <f ca="1"/>
        <v>12</v>
      </c>
      <c r="O30307" s="53" t="str">
        <f ca="1"/>
        <v>1982-12</v>
      </c>
    </row>
    <row r="30308" spans="12:15" x14ac:dyDescent="0.4">
      <c r="L30308" s="56">
        <f ca="1"/>
        <v>30307</v>
      </c>
      <c r="M30308" s="53">
        <f ca="1"/>
        <v>1982</v>
      </c>
      <c r="N30308" s="53">
        <f ca="1"/>
        <v>12</v>
      </c>
      <c r="O30308" s="53" t="str">
        <f ca="1"/>
        <v>1982-12</v>
      </c>
    </row>
    <row r="30309" spans="12:15" x14ac:dyDescent="0.4">
      <c r="L30309" s="56">
        <f ca="1"/>
        <v>30308</v>
      </c>
      <c r="M30309" s="53">
        <f ca="1"/>
        <v>1982</v>
      </c>
      <c r="N30309" s="53">
        <f ca="1"/>
        <v>12</v>
      </c>
      <c r="O30309" s="53" t="str">
        <f ca="1"/>
        <v>1982-12</v>
      </c>
    </row>
    <row r="30310" spans="12:15" x14ac:dyDescent="0.4">
      <c r="L30310" s="56">
        <f ca="1"/>
        <v>30309</v>
      </c>
      <c r="M30310" s="53">
        <f ca="1"/>
        <v>1982</v>
      </c>
      <c r="N30310" s="53">
        <f ca="1"/>
        <v>12</v>
      </c>
      <c r="O30310" s="53" t="str">
        <f ca="1"/>
        <v>1982-12</v>
      </c>
    </row>
    <row r="30311" spans="12:15" x14ac:dyDescent="0.4">
      <c r="L30311" s="56">
        <f ca="1"/>
        <v>30310</v>
      </c>
      <c r="M30311" s="53">
        <f ca="1"/>
        <v>1982</v>
      </c>
      <c r="N30311" s="53">
        <f ca="1"/>
        <v>12</v>
      </c>
      <c r="O30311" s="53" t="str">
        <f ca="1"/>
        <v>1982-12</v>
      </c>
    </row>
    <row r="30312" spans="12:15" x14ac:dyDescent="0.4">
      <c r="L30312" s="56">
        <f ca="1"/>
        <v>30311</v>
      </c>
      <c r="M30312" s="53">
        <f ca="1"/>
        <v>1982</v>
      </c>
      <c r="N30312" s="53">
        <f ca="1"/>
        <v>12</v>
      </c>
      <c r="O30312" s="53" t="str">
        <f ca="1"/>
        <v>1982-12</v>
      </c>
    </row>
    <row r="30313" spans="12:15" x14ac:dyDescent="0.4">
      <c r="L30313" s="56">
        <f ca="1"/>
        <v>30312</v>
      </c>
      <c r="M30313" s="53">
        <f ca="1"/>
        <v>1982</v>
      </c>
      <c r="N30313" s="53">
        <f ca="1"/>
        <v>12</v>
      </c>
      <c r="O30313" s="53" t="str">
        <f ca="1"/>
        <v>1982-12</v>
      </c>
    </row>
    <row r="30314" spans="12:15" x14ac:dyDescent="0.4">
      <c r="L30314" s="56">
        <f ca="1"/>
        <v>30313</v>
      </c>
      <c r="M30314" s="53">
        <f ca="1"/>
        <v>1982</v>
      </c>
      <c r="N30314" s="53">
        <f ca="1"/>
        <v>12</v>
      </c>
      <c r="O30314" s="53" t="str">
        <f ca="1"/>
        <v>1982-12</v>
      </c>
    </row>
    <row r="30315" spans="12:15" x14ac:dyDescent="0.4">
      <c r="L30315" s="56">
        <f ca="1"/>
        <v>30314</v>
      </c>
      <c r="M30315" s="53">
        <f ca="1"/>
        <v>1982</v>
      </c>
      <c r="N30315" s="53">
        <f ca="1"/>
        <v>12</v>
      </c>
      <c r="O30315" s="53" t="str">
        <f ca="1"/>
        <v>1982-12</v>
      </c>
    </row>
    <row r="30316" spans="12:15" x14ac:dyDescent="0.4">
      <c r="L30316" s="56">
        <f ca="1"/>
        <v>30315</v>
      </c>
      <c r="M30316" s="53">
        <f ca="1"/>
        <v>1982</v>
      </c>
      <c r="N30316" s="53">
        <f ca="1"/>
        <v>12</v>
      </c>
      <c r="O30316" s="53" t="str">
        <f ca="1"/>
        <v>1982-12</v>
      </c>
    </row>
    <row r="30317" spans="12:15" x14ac:dyDescent="0.4">
      <c r="L30317" s="56">
        <f ca="1"/>
        <v>30316</v>
      </c>
      <c r="M30317" s="53">
        <f ca="1"/>
        <v>1982</v>
      </c>
      <c r="N30317" s="53">
        <f ca="1"/>
        <v>12</v>
      </c>
      <c r="O30317" s="53" t="str">
        <f ca="1"/>
        <v>1982-12</v>
      </c>
    </row>
    <row r="30318" spans="12:15" x14ac:dyDescent="0.4">
      <c r="L30318" s="56">
        <f ca="1"/>
        <v>30317</v>
      </c>
      <c r="M30318" s="53">
        <f ca="1"/>
        <v>1983</v>
      </c>
      <c r="N30318" s="53">
        <f ca="1"/>
        <v>1</v>
      </c>
      <c r="O30318" s="53" t="str">
        <f ca="1"/>
        <v>1983-01</v>
      </c>
    </row>
    <row r="30319" spans="12:15" x14ac:dyDescent="0.4">
      <c r="L30319" s="56">
        <f ca="1"/>
        <v>30318</v>
      </c>
      <c r="M30319" s="53">
        <f ca="1"/>
        <v>1983</v>
      </c>
      <c r="N30319" s="53">
        <f ca="1"/>
        <v>1</v>
      </c>
      <c r="O30319" s="53" t="str">
        <f ca="1"/>
        <v>1983-01</v>
      </c>
    </row>
    <row r="30320" spans="12:15" x14ac:dyDescent="0.4">
      <c r="L30320" s="56">
        <f ca="1"/>
        <v>30319</v>
      </c>
      <c r="M30320" s="53">
        <f ca="1"/>
        <v>1983</v>
      </c>
      <c r="N30320" s="53">
        <f ca="1"/>
        <v>1</v>
      </c>
      <c r="O30320" s="53" t="str">
        <f ca="1"/>
        <v>1983-01</v>
      </c>
    </row>
    <row r="30321" spans="12:15" x14ac:dyDescent="0.4">
      <c r="L30321" s="56">
        <f ca="1"/>
        <v>30320</v>
      </c>
      <c r="M30321" s="53">
        <f ca="1"/>
        <v>1983</v>
      </c>
      <c r="N30321" s="53">
        <f ca="1"/>
        <v>1</v>
      </c>
      <c r="O30321" s="53" t="str">
        <f ca="1"/>
        <v>1983-01</v>
      </c>
    </row>
    <row r="30322" spans="12:15" x14ac:dyDescent="0.4">
      <c r="L30322" s="56">
        <f ca="1"/>
        <v>30321</v>
      </c>
      <c r="M30322" s="53">
        <f ca="1"/>
        <v>1983</v>
      </c>
      <c r="N30322" s="53">
        <f ca="1"/>
        <v>1</v>
      </c>
      <c r="O30322" s="53" t="str">
        <f ca="1"/>
        <v>1983-01</v>
      </c>
    </row>
    <row r="30323" spans="12:15" x14ac:dyDescent="0.4">
      <c r="L30323" s="56">
        <f ca="1"/>
        <v>30322</v>
      </c>
      <c r="M30323" s="53">
        <f ca="1"/>
        <v>1983</v>
      </c>
      <c r="N30323" s="53">
        <f ca="1"/>
        <v>1</v>
      </c>
      <c r="O30323" s="53" t="str">
        <f ca="1"/>
        <v>1983-01</v>
      </c>
    </row>
    <row r="30324" spans="12:15" x14ac:dyDescent="0.4">
      <c r="L30324" s="56">
        <f ca="1"/>
        <v>30323</v>
      </c>
      <c r="M30324" s="53">
        <f ca="1"/>
        <v>1983</v>
      </c>
      <c r="N30324" s="53">
        <f ca="1"/>
        <v>1</v>
      </c>
      <c r="O30324" s="53" t="str">
        <f ca="1"/>
        <v>1983-01</v>
      </c>
    </row>
    <row r="30325" spans="12:15" x14ac:dyDescent="0.4">
      <c r="L30325" s="56">
        <f ca="1"/>
        <v>30324</v>
      </c>
      <c r="M30325" s="53">
        <f ca="1"/>
        <v>1983</v>
      </c>
      <c r="N30325" s="53">
        <f ca="1"/>
        <v>1</v>
      </c>
      <c r="O30325" s="53" t="str">
        <f ca="1"/>
        <v>1983-01</v>
      </c>
    </row>
    <row r="30326" spans="12:15" x14ac:dyDescent="0.4">
      <c r="L30326" s="56">
        <f ca="1"/>
        <v>30325</v>
      </c>
      <c r="M30326" s="53">
        <f ca="1"/>
        <v>1983</v>
      </c>
      <c r="N30326" s="53">
        <f ca="1"/>
        <v>1</v>
      </c>
      <c r="O30326" s="53" t="str">
        <f ca="1"/>
        <v>1983-01</v>
      </c>
    </row>
    <row r="30327" spans="12:15" x14ac:dyDescent="0.4">
      <c r="L30327" s="56">
        <f ca="1"/>
        <v>30326</v>
      </c>
      <c r="M30327" s="53">
        <f ca="1"/>
        <v>1983</v>
      </c>
      <c r="N30327" s="53">
        <f ca="1"/>
        <v>1</v>
      </c>
      <c r="O30327" s="53" t="str">
        <f ca="1"/>
        <v>1983-01</v>
      </c>
    </row>
    <row r="30328" spans="12:15" x14ac:dyDescent="0.4">
      <c r="L30328" s="56">
        <f ca="1"/>
        <v>30327</v>
      </c>
      <c r="M30328" s="53">
        <f ca="1"/>
        <v>1983</v>
      </c>
      <c r="N30328" s="53">
        <f ca="1"/>
        <v>1</v>
      </c>
      <c r="O30328" s="53" t="str">
        <f ca="1"/>
        <v>1983-01</v>
      </c>
    </row>
    <row r="30329" spans="12:15" x14ac:dyDescent="0.4">
      <c r="L30329" s="56">
        <f ca="1"/>
        <v>30328</v>
      </c>
      <c r="M30329" s="53">
        <f ca="1"/>
        <v>1983</v>
      </c>
      <c r="N30329" s="53">
        <f ca="1"/>
        <v>1</v>
      </c>
      <c r="O30329" s="53" t="str">
        <f ca="1"/>
        <v>1983-01</v>
      </c>
    </row>
    <row r="30330" spans="12:15" x14ac:dyDescent="0.4">
      <c r="L30330" s="56">
        <f ca="1"/>
        <v>30329</v>
      </c>
      <c r="M30330" s="53">
        <f ca="1"/>
        <v>1983</v>
      </c>
      <c r="N30330" s="53">
        <f ca="1"/>
        <v>1</v>
      </c>
      <c r="O30330" s="53" t="str">
        <f ca="1"/>
        <v>1983-01</v>
      </c>
    </row>
    <row r="30331" spans="12:15" x14ac:dyDescent="0.4">
      <c r="L30331" s="56">
        <f ca="1"/>
        <v>30330</v>
      </c>
      <c r="M30331" s="53">
        <f ca="1"/>
        <v>1983</v>
      </c>
      <c r="N30331" s="53">
        <f ca="1"/>
        <v>1</v>
      </c>
      <c r="O30331" s="53" t="str">
        <f ca="1"/>
        <v>1983-01</v>
      </c>
    </row>
    <row r="30332" spans="12:15" x14ac:dyDescent="0.4">
      <c r="L30332" s="56">
        <f ca="1"/>
        <v>30331</v>
      </c>
      <c r="M30332" s="53">
        <f ca="1"/>
        <v>1983</v>
      </c>
      <c r="N30332" s="53">
        <f ca="1"/>
        <v>1</v>
      </c>
      <c r="O30332" s="53" t="str">
        <f ca="1"/>
        <v>1983-01</v>
      </c>
    </row>
    <row r="30333" spans="12:15" x14ac:dyDescent="0.4">
      <c r="L30333" s="56">
        <f ca="1"/>
        <v>30332</v>
      </c>
      <c r="M30333" s="53">
        <f ca="1"/>
        <v>1983</v>
      </c>
      <c r="N30333" s="53">
        <f ca="1"/>
        <v>1</v>
      </c>
      <c r="O30333" s="53" t="str">
        <f ca="1"/>
        <v>1983-01</v>
      </c>
    </row>
    <row r="30334" spans="12:15" x14ac:dyDescent="0.4">
      <c r="L30334" s="56">
        <f ca="1"/>
        <v>30333</v>
      </c>
      <c r="M30334" s="53">
        <f ca="1"/>
        <v>1983</v>
      </c>
      <c r="N30334" s="53">
        <f ca="1"/>
        <v>1</v>
      </c>
      <c r="O30334" s="53" t="str">
        <f ca="1"/>
        <v>1983-01</v>
      </c>
    </row>
    <row r="30335" spans="12:15" x14ac:dyDescent="0.4">
      <c r="L30335" s="56">
        <f ca="1"/>
        <v>30334</v>
      </c>
      <c r="M30335" s="53">
        <f ca="1"/>
        <v>1983</v>
      </c>
      <c r="N30335" s="53">
        <f ca="1"/>
        <v>1</v>
      </c>
      <c r="O30335" s="53" t="str">
        <f ca="1"/>
        <v>1983-01</v>
      </c>
    </row>
    <row r="30336" spans="12:15" x14ac:dyDescent="0.4">
      <c r="L30336" s="56">
        <f ca="1"/>
        <v>30335</v>
      </c>
      <c r="M30336" s="53">
        <f ca="1"/>
        <v>1983</v>
      </c>
      <c r="N30336" s="53">
        <f ca="1"/>
        <v>1</v>
      </c>
      <c r="O30336" s="53" t="str">
        <f ca="1"/>
        <v>1983-01</v>
      </c>
    </row>
    <row r="30337" spans="12:15" x14ac:dyDescent="0.4">
      <c r="L30337" s="56">
        <f ca="1"/>
        <v>30336</v>
      </c>
      <c r="M30337" s="53">
        <f ca="1"/>
        <v>1983</v>
      </c>
      <c r="N30337" s="53">
        <f ca="1"/>
        <v>1</v>
      </c>
      <c r="O30337" s="53" t="str">
        <f ca="1"/>
        <v>1983-01</v>
      </c>
    </row>
    <row r="30338" spans="12:15" x14ac:dyDescent="0.4">
      <c r="L30338" s="56">
        <f ca="1"/>
        <v>30337</v>
      </c>
      <c r="M30338" s="53">
        <f ca="1"/>
        <v>1983</v>
      </c>
      <c r="N30338" s="53">
        <f ca="1"/>
        <v>1</v>
      </c>
      <c r="O30338" s="53" t="str">
        <f ca="1"/>
        <v>1983-01</v>
      </c>
    </row>
    <row r="30339" spans="12:15" x14ac:dyDescent="0.4">
      <c r="L30339" s="56">
        <f ca="1"/>
        <v>30338</v>
      </c>
      <c r="M30339" s="53">
        <f ca="1"/>
        <v>1983</v>
      </c>
      <c r="N30339" s="53">
        <f ca="1"/>
        <v>1</v>
      </c>
      <c r="O30339" s="53" t="str">
        <f ca="1"/>
        <v>1983-01</v>
      </c>
    </row>
    <row r="30340" spans="12:15" x14ac:dyDescent="0.4">
      <c r="L30340" s="56">
        <f ca="1"/>
        <v>30339</v>
      </c>
      <c r="M30340" s="53">
        <f ca="1"/>
        <v>1983</v>
      </c>
      <c r="N30340" s="53">
        <f ca="1"/>
        <v>1</v>
      </c>
      <c r="O30340" s="53" t="str">
        <f ca="1"/>
        <v>1983-01</v>
      </c>
    </row>
    <row r="30341" spans="12:15" x14ac:dyDescent="0.4">
      <c r="L30341" s="56">
        <f ca="1"/>
        <v>30340</v>
      </c>
      <c r="M30341" s="53">
        <f ca="1"/>
        <v>1983</v>
      </c>
      <c r="N30341" s="53">
        <f ca="1"/>
        <v>1</v>
      </c>
      <c r="O30341" s="53" t="str">
        <f ca="1"/>
        <v>1983-01</v>
      </c>
    </row>
    <row r="30342" spans="12:15" x14ac:dyDescent="0.4">
      <c r="L30342" s="56">
        <f ca="1"/>
        <v>30341</v>
      </c>
      <c r="M30342" s="53">
        <f ca="1"/>
        <v>1983</v>
      </c>
      <c r="N30342" s="53">
        <f ca="1"/>
        <v>1</v>
      </c>
      <c r="O30342" s="53" t="str">
        <f ca="1"/>
        <v>1983-01</v>
      </c>
    </row>
    <row r="30343" spans="12:15" x14ac:dyDescent="0.4">
      <c r="L30343" s="56">
        <f ca="1"/>
        <v>30342</v>
      </c>
      <c r="M30343" s="53">
        <f ca="1"/>
        <v>1983</v>
      </c>
      <c r="N30343" s="53">
        <f ca="1"/>
        <v>1</v>
      </c>
      <c r="O30343" s="53" t="str">
        <f ca="1"/>
        <v>1983-01</v>
      </c>
    </row>
    <row r="30344" spans="12:15" x14ac:dyDescent="0.4">
      <c r="L30344" s="56">
        <f ca="1"/>
        <v>30343</v>
      </c>
      <c r="M30344" s="53">
        <f ca="1"/>
        <v>1983</v>
      </c>
      <c r="N30344" s="53">
        <f ca="1"/>
        <v>1</v>
      </c>
      <c r="O30344" s="53" t="str">
        <f ca="1"/>
        <v>1983-01</v>
      </c>
    </row>
    <row r="30345" spans="12:15" x14ac:dyDescent="0.4">
      <c r="L30345" s="56">
        <f ca="1"/>
        <v>30344</v>
      </c>
      <c r="M30345" s="53">
        <f ca="1"/>
        <v>1983</v>
      </c>
      <c r="N30345" s="53">
        <f ca="1"/>
        <v>1</v>
      </c>
      <c r="O30345" s="53" t="str">
        <f ca="1"/>
        <v>1983-01</v>
      </c>
    </row>
    <row r="30346" spans="12:15" x14ac:dyDescent="0.4">
      <c r="L30346" s="56">
        <f ca="1"/>
        <v>30345</v>
      </c>
      <c r="M30346" s="53">
        <f ca="1"/>
        <v>1983</v>
      </c>
      <c r="N30346" s="53">
        <f ca="1"/>
        <v>1</v>
      </c>
      <c r="O30346" s="53" t="str">
        <f ca="1"/>
        <v>1983-01</v>
      </c>
    </row>
    <row r="30347" spans="12:15" x14ac:dyDescent="0.4">
      <c r="L30347" s="56">
        <f ca="1"/>
        <v>30346</v>
      </c>
      <c r="M30347" s="53">
        <f ca="1"/>
        <v>1983</v>
      </c>
      <c r="N30347" s="53">
        <f ca="1"/>
        <v>1</v>
      </c>
      <c r="O30347" s="53" t="str">
        <f ca="1"/>
        <v>1983-01</v>
      </c>
    </row>
    <row r="30348" spans="12:15" x14ac:dyDescent="0.4">
      <c r="L30348" s="56">
        <f ca="1"/>
        <v>30347</v>
      </c>
      <c r="M30348" s="53">
        <f ca="1"/>
        <v>1983</v>
      </c>
      <c r="N30348" s="53">
        <f ca="1"/>
        <v>1</v>
      </c>
      <c r="O30348" s="53" t="str">
        <f ca="1"/>
        <v>1983-01</v>
      </c>
    </row>
    <row r="30349" spans="12:15" x14ac:dyDescent="0.4">
      <c r="L30349" s="56">
        <f ca="1"/>
        <v>30348</v>
      </c>
      <c r="M30349" s="53">
        <f ca="1"/>
        <v>1983</v>
      </c>
      <c r="N30349" s="53">
        <f ca="1"/>
        <v>2</v>
      </c>
      <c r="O30349" s="53" t="str">
        <f ca="1"/>
        <v>1983-02</v>
      </c>
    </row>
    <row r="30350" spans="12:15" x14ac:dyDescent="0.4">
      <c r="L30350" s="56">
        <f ca="1"/>
        <v>30349</v>
      </c>
      <c r="M30350" s="53">
        <f ca="1"/>
        <v>1983</v>
      </c>
      <c r="N30350" s="53">
        <f ca="1"/>
        <v>2</v>
      </c>
      <c r="O30350" s="53" t="str">
        <f ca="1"/>
        <v>1983-02</v>
      </c>
    </row>
    <row r="30351" spans="12:15" x14ac:dyDescent="0.4">
      <c r="L30351" s="56">
        <f ca="1"/>
        <v>30350</v>
      </c>
      <c r="M30351" s="53">
        <f ca="1"/>
        <v>1983</v>
      </c>
      <c r="N30351" s="53">
        <f ca="1"/>
        <v>2</v>
      </c>
      <c r="O30351" s="53" t="str">
        <f ca="1"/>
        <v>1983-02</v>
      </c>
    </row>
    <row r="30352" spans="12:15" x14ac:dyDescent="0.4">
      <c r="L30352" s="56">
        <f ca="1"/>
        <v>30351</v>
      </c>
      <c r="M30352" s="53">
        <f ca="1"/>
        <v>1983</v>
      </c>
      <c r="N30352" s="53">
        <f ca="1"/>
        <v>2</v>
      </c>
      <c r="O30352" s="53" t="str">
        <f ca="1"/>
        <v>1983-02</v>
      </c>
    </row>
    <row r="30353" spans="12:15" x14ac:dyDescent="0.4">
      <c r="L30353" s="56">
        <f ca="1"/>
        <v>30352</v>
      </c>
      <c r="M30353" s="53">
        <f ca="1"/>
        <v>1983</v>
      </c>
      <c r="N30353" s="53">
        <f ca="1"/>
        <v>2</v>
      </c>
      <c r="O30353" s="53" t="str">
        <f ca="1"/>
        <v>1983-02</v>
      </c>
    </row>
    <row r="30354" spans="12:15" x14ac:dyDescent="0.4">
      <c r="L30354" s="56">
        <f ca="1"/>
        <v>30353</v>
      </c>
      <c r="M30354" s="53">
        <f ca="1"/>
        <v>1983</v>
      </c>
      <c r="N30354" s="53">
        <f ca="1"/>
        <v>2</v>
      </c>
      <c r="O30354" s="53" t="str">
        <f ca="1"/>
        <v>1983-02</v>
      </c>
    </row>
    <row r="30355" spans="12:15" x14ac:dyDescent="0.4">
      <c r="L30355" s="56">
        <f ca="1"/>
        <v>30354</v>
      </c>
      <c r="M30355" s="53">
        <f ca="1"/>
        <v>1983</v>
      </c>
      <c r="N30355" s="53">
        <f ca="1"/>
        <v>2</v>
      </c>
      <c r="O30355" s="53" t="str">
        <f ca="1"/>
        <v>1983-02</v>
      </c>
    </row>
    <row r="30356" spans="12:15" x14ac:dyDescent="0.4">
      <c r="L30356" s="56">
        <f ca="1"/>
        <v>30355</v>
      </c>
      <c r="M30356" s="53">
        <f ca="1"/>
        <v>1983</v>
      </c>
      <c r="N30356" s="53">
        <f ca="1"/>
        <v>2</v>
      </c>
      <c r="O30356" s="53" t="str">
        <f ca="1"/>
        <v>1983-02</v>
      </c>
    </row>
    <row r="30357" spans="12:15" x14ac:dyDescent="0.4">
      <c r="L30357" s="56">
        <f ca="1"/>
        <v>30356</v>
      </c>
      <c r="M30357" s="53">
        <f ca="1"/>
        <v>1983</v>
      </c>
      <c r="N30357" s="53">
        <f ca="1"/>
        <v>2</v>
      </c>
      <c r="O30357" s="53" t="str">
        <f ca="1"/>
        <v>1983-02</v>
      </c>
    </row>
    <row r="30358" spans="12:15" x14ac:dyDescent="0.4">
      <c r="L30358" s="56">
        <f ca="1"/>
        <v>30357</v>
      </c>
      <c r="M30358" s="53">
        <f ca="1"/>
        <v>1983</v>
      </c>
      <c r="N30358" s="53">
        <f ca="1"/>
        <v>2</v>
      </c>
      <c r="O30358" s="53" t="str">
        <f ca="1"/>
        <v>1983-02</v>
      </c>
    </row>
    <row r="30359" spans="12:15" x14ac:dyDescent="0.4">
      <c r="L30359" s="56">
        <f ca="1"/>
        <v>30358</v>
      </c>
      <c r="M30359" s="53">
        <f ca="1"/>
        <v>1983</v>
      </c>
      <c r="N30359" s="53">
        <f ca="1"/>
        <v>2</v>
      </c>
      <c r="O30359" s="53" t="str">
        <f ca="1"/>
        <v>1983-02</v>
      </c>
    </row>
    <row r="30360" spans="12:15" x14ac:dyDescent="0.4">
      <c r="L30360" s="56">
        <f ca="1"/>
        <v>30359</v>
      </c>
      <c r="M30360" s="53">
        <f ca="1"/>
        <v>1983</v>
      </c>
      <c r="N30360" s="53">
        <f ca="1"/>
        <v>2</v>
      </c>
      <c r="O30360" s="53" t="str">
        <f ca="1"/>
        <v>1983-02</v>
      </c>
    </row>
    <row r="30361" spans="12:15" x14ac:dyDescent="0.4">
      <c r="L30361" s="56">
        <f ca="1"/>
        <v>30360</v>
      </c>
      <c r="M30361" s="53">
        <f ca="1"/>
        <v>1983</v>
      </c>
      <c r="N30361" s="53">
        <f ca="1"/>
        <v>2</v>
      </c>
      <c r="O30361" s="53" t="str">
        <f ca="1"/>
        <v>1983-02</v>
      </c>
    </row>
    <row r="30362" spans="12:15" x14ac:dyDescent="0.4">
      <c r="L30362" s="56">
        <f ca="1"/>
        <v>30361</v>
      </c>
      <c r="M30362" s="53">
        <f ca="1"/>
        <v>1983</v>
      </c>
      <c r="N30362" s="53">
        <f ca="1"/>
        <v>2</v>
      </c>
      <c r="O30362" s="53" t="str">
        <f ca="1"/>
        <v>1983-02</v>
      </c>
    </row>
    <row r="30363" spans="12:15" x14ac:dyDescent="0.4">
      <c r="L30363" s="56">
        <f ca="1"/>
        <v>30362</v>
      </c>
      <c r="M30363" s="53">
        <f ca="1"/>
        <v>1983</v>
      </c>
      <c r="N30363" s="53">
        <f ca="1"/>
        <v>2</v>
      </c>
      <c r="O30363" s="53" t="str">
        <f ca="1"/>
        <v>1983-02</v>
      </c>
    </row>
    <row r="30364" spans="12:15" x14ac:dyDescent="0.4">
      <c r="L30364" s="56">
        <f ca="1"/>
        <v>30363</v>
      </c>
      <c r="M30364" s="53">
        <f ca="1"/>
        <v>1983</v>
      </c>
      <c r="N30364" s="53">
        <f ca="1"/>
        <v>2</v>
      </c>
      <c r="O30364" s="53" t="str">
        <f ca="1"/>
        <v>1983-02</v>
      </c>
    </row>
    <row r="30365" spans="12:15" x14ac:dyDescent="0.4">
      <c r="L30365" s="56">
        <f ca="1"/>
        <v>30364</v>
      </c>
      <c r="M30365" s="53">
        <f ca="1"/>
        <v>1983</v>
      </c>
      <c r="N30365" s="53">
        <f ca="1"/>
        <v>2</v>
      </c>
      <c r="O30365" s="53" t="str">
        <f ca="1"/>
        <v>1983-02</v>
      </c>
    </row>
    <row r="30366" spans="12:15" x14ac:dyDescent="0.4">
      <c r="L30366" s="56">
        <f ca="1"/>
        <v>30365</v>
      </c>
      <c r="M30366" s="53">
        <f ca="1"/>
        <v>1983</v>
      </c>
      <c r="N30366" s="53">
        <f ca="1"/>
        <v>2</v>
      </c>
      <c r="O30366" s="53" t="str">
        <f ca="1"/>
        <v>1983-02</v>
      </c>
    </row>
    <row r="30367" spans="12:15" x14ac:dyDescent="0.4">
      <c r="L30367" s="56">
        <f ca="1"/>
        <v>30366</v>
      </c>
      <c r="M30367" s="53">
        <f ca="1"/>
        <v>1983</v>
      </c>
      <c r="N30367" s="53">
        <f ca="1"/>
        <v>2</v>
      </c>
      <c r="O30367" s="53" t="str">
        <f ca="1"/>
        <v>1983-02</v>
      </c>
    </row>
    <row r="30368" spans="12:15" x14ac:dyDescent="0.4">
      <c r="L30368" s="56">
        <f ca="1"/>
        <v>30367</v>
      </c>
      <c r="M30368" s="53">
        <f ca="1"/>
        <v>1983</v>
      </c>
      <c r="N30368" s="53">
        <f ca="1"/>
        <v>2</v>
      </c>
      <c r="O30368" s="53" t="str">
        <f ca="1"/>
        <v>1983-02</v>
      </c>
    </row>
    <row r="30369" spans="12:15" x14ac:dyDescent="0.4">
      <c r="L30369" s="56">
        <f ca="1"/>
        <v>30368</v>
      </c>
      <c r="M30369" s="53">
        <f ca="1"/>
        <v>1983</v>
      </c>
      <c r="N30369" s="53">
        <f ca="1"/>
        <v>2</v>
      </c>
      <c r="O30369" s="53" t="str">
        <f ca="1"/>
        <v>1983-02</v>
      </c>
    </row>
    <row r="30370" spans="12:15" x14ac:dyDescent="0.4">
      <c r="L30370" s="56">
        <f ca="1"/>
        <v>30369</v>
      </c>
      <c r="M30370" s="53">
        <f ca="1"/>
        <v>1983</v>
      </c>
      <c r="N30370" s="53">
        <f ca="1"/>
        <v>2</v>
      </c>
      <c r="O30370" s="53" t="str">
        <f ca="1"/>
        <v>1983-02</v>
      </c>
    </row>
    <row r="30371" spans="12:15" x14ac:dyDescent="0.4">
      <c r="L30371" s="56">
        <f ca="1"/>
        <v>30370</v>
      </c>
      <c r="M30371" s="53">
        <f ca="1"/>
        <v>1983</v>
      </c>
      <c r="N30371" s="53">
        <f ca="1"/>
        <v>2</v>
      </c>
      <c r="O30371" s="53" t="str">
        <f ca="1"/>
        <v>1983-02</v>
      </c>
    </row>
    <row r="30372" spans="12:15" x14ac:dyDescent="0.4">
      <c r="L30372" s="56">
        <f ca="1"/>
        <v>30371</v>
      </c>
      <c r="M30372" s="53">
        <f ca="1"/>
        <v>1983</v>
      </c>
      <c r="N30372" s="53">
        <f ca="1"/>
        <v>2</v>
      </c>
      <c r="O30372" s="53" t="str">
        <f ca="1"/>
        <v>1983-02</v>
      </c>
    </row>
    <row r="30373" spans="12:15" x14ac:dyDescent="0.4">
      <c r="L30373" s="56">
        <f ca="1"/>
        <v>30372</v>
      </c>
      <c r="M30373" s="53">
        <f ca="1"/>
        <v>1983</v>
      </c>
      <c r="N30373" s="53">
        <f ca="1"/>
        <v>2</v>
      </c>
      <c r="O30373" s="53" t="str">
        <f ca="1"/>
        <v>1983-02</v>
      </c>
    </row>
    <row r="30374" spans="12:15" x14ac:dyDescent="0.4">
      <c r="L30374" s="56">
        <f ca="1"/>
        <v>30373</v>
      </c>
      <c r="M30374" s="53">
        <f ca="1"/>
        <v>1983</v>
      </c>
      <c r="N30374" s="53">
        <f ca="1"/>
        <v>2</v>
      </c>
      <c r="O30374" s="53" t="str">
        <f ca="1"/>
        <v>1983-02</v>
      </c>
    </row>
    <row r="30375" spans="12:15" x14ac:dyDescent="0.4">
      <c r="L30375" s="56">
        <f ca="1"/>
        <v>30374</v>
      </c>
      <c r="M30375" s="53">
        <f ca="1"/>
        <v>1983</v>
      </c>
      <c r="N30375" s="53">
        <f ca="1"/>
        <v>2</v>
      </c>
      <c r="O30375" s="53" t="str">
        <f ca="1"/>
        <v>1983-02</v>
      </c>
    </row>
    <row r="30376" spans="12:15" x14ac:dyDescent="0.4">
      <c r="L30376" s="56">
        <f ca="1"/>
        <v>30375</v>
      </c>
      <c r="M30376" s="53">
        <f ca="1"/>
        <v>1983</v>
      </c>
      <c r="N30376" s="53">
        <f ca="1"/>
        <v>2</v>
      </c>
      <c r="O30376" s="53" t="str">
        <f ca="1"/>
        <v>1983-02</v>
      </c>
    </row>
    <row r="30377" spans="12:15" x14ac:dyDescent="0.4">
      <c r="L30377" s="56">
        <f ca="1"/>
        <v>30376</v>
      </c>
      <c r="M30377" s="53">
        <f ca="1"/>
        <v>1983</v>
      </c>
      <c r="N30377" s="53">
        <f ca="1"/>
        <v>3</v>
      </c>
      <c r="O30377" s="53" t="str">
        <f ca="1"/>
        <v>1983-03</v>
      </c>
    </row>
    <row r="30378" spans="12:15" x14ac:dyDescent="0.4">
      <c r="L30378" s="56">
        <f ca="1"/>
        <v>30377</v>
      </c>
      <c r="M30378" s="53">
        <f ca="1"/>
        <v>1983</v>
      </c>
      <c r="N30378" s="53">
        <f ca="1"/>
        <v>3</v>
      </c>
      <c r="O30378" s="53" t="str">
        <f ca="1"/>
        <v>1983-03</v>
      </c>
    </row>
    <row r="30379" spans="12:15" x14ac:dyDescent="0.4">
      <c r="L30379" s="56">
        <f ca="1"/>
        <v>30378</v>
      </c>
      <c r="M30379" s="53">
        <f ca="1"/>
        <v>1983</v>
      </c>
      <c r="N30379" s="53">
        <f ca="1"/>
        <v>3</v>
      </c>
      <c r="O30379" s="53" t="str">
        <f ca="1"/>
        <v>1983-03</v>
      </c>
    </row>
    <row r="30380" spans="12:15" x14ac:dyDescent="0.4">
      <c r="L30380" s="56">
        <f ca="1"/>
        <v>30379</v>
      </c>
      <c r="M30380" s="53">
        <f ca="1"/>
        <v>1983</v>
      </c>
      <c r="N30380" s="53">
        <f ca="1"/>
        <v>3</v>
      </c>
      <c r="O30380" s="53" t="str">
        <f ca="1"/>
        <v>1983-03</v>
      </c>
    </row>
    <row r="30381" spans="12:15" x14ac:dyDescent="0.4">
      <c r="L30381" s="56">
        <f ca="1"/>
        <v>30380</v>
      </c>
      <c r="M30381" s="53">
        <f ca="1"/>
        <v>1983</v>
      </c>
      <c r="N30381" s="53">
        <f ca="1"/>
        <v>3</v>
      </c>
      <c r="O30381" s="53" t="str">
        <f ca="1"/>
        <v>1983-03</v>
      </c>
    </row>
    <row r="30382" spans="12:15" x14ac:dyDescent="0.4">
      <c r="L30382" s="56">
        <f ca="1"/>
        <v>30381</v>
      </c>
      <c r="M30382" s="53">
        <f ca="1"/>
        <v>1983</v>
      </c>
      <c r="N30382" s="53">
        <f ca="1"/>
        <v>3</v>
      </c>
      <c r="O30382" s="53" t="str">
        <f ca="1"/>
        <v>1983-03</v>
      </c>
    </row>
    <row r="30383" spans="12:15" x14ac:dyDescent="0.4">
      <c r="L30383" s="56">
        <f ca="1"/>
        <v>30382</v>
      </c>
      <c r="M30383" s="53">
        <f ca="1"/>
        <v>1983</v>
      </c>
      <c r="N30383" s="53">
        <f ca="1"/>
        <v>3</v>
      </c>
      <c r="O30383" s="53" t="str">
        <f ca="1"/>
        <v>1983-03</v>
      </c>
    </row>
    <row r="30384" spans="12:15" x14ac:dyDescent="0.4">
      <c r="L30384" s="56">
        <f ca="1"/>
        <v>30383</v>
      </c>
      <c r="M30384" s="53">
        <f ca="1"/>
        <v>1983</v>
      </c>
      <c r="N30384" s="53">
        <f ca="1"/>
        <v>3</v>
      </c>
      <c r="O30384" s="53" t="str">
        <f ca="1"/>
        <v>1983-03</v>
      </c>
    </row>
    <row r="30385" spans="12:15" x14ac:dyDescent="0.4">
      <c r="L30385" s="56">
        <f ca="1"/>
        <v>30384</v>
      </c>
      <c r="M30385" s="53">
        <f ca="1"/>
        <v>1983</v>
      </c>
      <c r="N30385" s="53">
        <f ca="1"/>
        <v>3</v>
      </c>
      <c r="O30385" s="53" t="str">
        <f ca="1"/>
        <v>1983-03</v>
      </c>
    </row>
    <row r="30386" spans="12:15" x14ac:dyDescent="0.4">
      <c r="L30386" s="56">
        <f ca="1"/>
        <v>30385</v>
      </c>
      <c r="M30386" s="53">
        <f ca="1"/>
        <v>1983</v>
      </c>
      <c r="N30386" s="53">
        <f ca="1"/>
        <v>3</v>
      </c>
      <c r="O30386" s="53" t="str">
        <f ca="1"/>
        <v>1983-03</v>
      </c>
    </row>
    <row r="30387" spans="12:15" x14ac:dyDescent="0.4">
      <c r="L30387" s="56">
        <f ca="1"/>
        <v>30386</v>
      </c>
      <c r="M30387" s="53">
        <f ca="1"/>
        <v>1983</v>
      </c>
      <c r="N30387" s="53">
        <f ca="1"/>
        <v>3</v>
      </c>
      <c r="O30387" s="53" t="str">
        <f ca="1"/>
        <v>1983-03</v>
      </c>
    </row>
    <row r="30388" spans="12:15" x14ac:dyDescent="0.4">
      <c r="L30388" s="56">
        <f ca="1"/>
        <v>30387</v>
      </c>
      <c r="M30388" s="53">
        <f ca="1"/>
        <v>1983</v>
      </c>
      <c r="N30388" s="53">
        <f ca="1"/>
        <v>3</v>
      </c>
      <c r="O30388" s="53" t="str">
        <f ca="1"/>
        <v>1983-03</v>
      </c>
    </row>
    <row r="30389" spans="12:15" x14ac:dyDescent="0.4">
      <c r="L30389" s="56">
        <f ca="1"/>
        <v>30388</v>
      </c>
      <c r="M30389" s="53">
        <f ca="1"/>
        <v>1983</v>
      </c>
      <c r="N30389" s="53">
        <f ca="1"/>
        <v>3</v>
      </c>
      <c r="O30389" s="53" t="str">
        <f ca="1"/>
        <v>1983-03</v>
      </c>
    </row>
    <row r="30390" spans="12:15" x14ac:dyDescent="0.4">
      <c r="L30390" s="56">
        <f ca="1"/>
        <v>30389</v>
      </c>
      <c r="M30390" s="53">
        <f ca="1"/>
        <v>1983</v>
      </c>
      <c r="N30390" s="53">
        <f ca="1"/>
        <v>3</v>
      </c>
      <c r="O30390" s="53" t="str">
        <f ca="1"/>
        <v>1983-03</v>
      </c>
    </row>
    <row r="30391" spans="12:15" x14ac:dyDescent="0.4">
      <c r="L30391" s="56">
        <f ca="1"/>
        <v>30390</v>
      </c>
      <c r="M30391" s="53">
        <f ca="1"/>
        <v>1983</v>
      </c>
      <c r="N30391" s="53">
        <f ca="1"/>
        <v>3</v>
      </c>
      <c r="O30391" s="53" t="str">
        <f ca="1"/>
        <v>1983-03</v>
      </c>
    </row>
    <row r="30392" spans="12:15" x14ac:dyDescent="0.4">
      <c r="L30392" s="56">
        <f ca="1"/>
        <v>30391</v>
      </c>
      <c r="M30392" s="53">
        <f ca="1"/>
        <v>1983</v>
      </c>
      <c r="N30392" s="53">
        <f ca="1"/>
        <v>3</v>
      </c>
      <c r="O30392" s="53" t="str">
        <f ca="1"/>
        <v>1983-03</v>
      </c>
    </row>
    <row r="30393" spans="12:15" x14ac:dyDescent="0.4">
      <c r="L30393" s="56">
        <f ca="1"/>
        <v>30392</v>
      </c>
      <c r="M30393" s="53">
        <f ca="1"/>
        <v>1983</v>
      </c>
      <c r="N30393" s="53">
        <f ca="1"/>
        <v>3</v>
      </c>
      <c r="O30393" s="53" t="str">
        <f ca="1"/>
        <v>1983-03</v>
      </c>
    </row>
    <row r="30394" spans="12:15" x14ac:dyDescent="0.4">
      <c r="L30394" s="56">
        <f ca="1"/>
        <v>30393</v>
      </c>
      <c r="M30394" s="53">
        <f ca="1"/>
        <v>1983</v>
      </c>
      <c r="N30394" s="53">
        <f ca="1"/>
        <v>3</v>
      </c>
      <c r="O30394" s="53" t="str">
        <f ca="1"/>
        <v>1983-03</v>
      </c>
    </row>
    <row r="30395" spans="12:15" x14ac:dyDescent="0.4">
      <c r="L30395" s="56">
        <f ca="1"/>
        <v>30394</v>
      </c>
      <c r="M30395" s="53">
        <f ca="1"/>
        <v>1983</v>
      </c>
      <c r="N30395" s="53">
        <f ca="1"/>
        <v>3</v>
      </c>
      <c r="O30395" s="53" t="str">
        <f ca="1"/>
        <v>1983-03</v>
      </c>
    </row>
    <row r="30396" spans="12:15" x14ac:dyDescent="0.4">
      <c r="L30396" s="56">
        <f ca="1"/>
        <v>30395</v>
      </c>
      <c r="M30396" s="53">
        <f ca="1"/>
        <v>1983</v>
      </c>
      <c r="N30396" s="53">
        <f ca="1"/>
        <v>3</v>
      </c>
      <c r="O30396" s="53" t="str">
        <f ca="1"/>
        <v>1983-03</v>
      </c>
    </row>
    <row r="30397" spans="12:15" x14ac:dyDescent="0.4">
      <c r="L30397" s="56">
        <f ca="1"/>
        <v>30396</v>
      </c>
      <c r="M30397" s="53">
        <f ca="1"/>
        <v>1983</v>
      </c>
      <c r="N30397" s="53">
        <f ca="1"/>
        <v>3</v>
      </c>
      <c r="O30397" s="53" t="str">
        <f ca="1"/>
        <v>1983-03</v>
      </c>
    </row>
    <row r="30398" spans="12:15" x14ac:dyDescent="0.4">
      <c r="L30398" s="56">
        <f ca="1"/>
        <v>30397</v>
      </c>
      <c r="M30398" s="53">
        <f ca="1"/>
        <v>1983</v>
      </c>
      <c r="N30398" s="53">
        <f ca="1"/>
        <v>3</v>
      </c>
      <c r="O30398" s="53" t="str">
        <f ca="1"/>
        <v>1983-03</v>
      </c>
    </row>
    <row r="30399" spans="12:15" x14ac:dyDescent="0.4">
      <c r="L30399" s="56">
        <f ca="1"/>
        <v>30398</v>
      </c>
      <c r="M30399" s="53">
        <f ca="1"/>
        <v>1983</v>
      </c>
      <c r="N30399" s="53">
        <f ca="1"/>
        <v>3</v>
      </c>
      <c r="O30399" s="53" t="str">
        <f ca="1"/>
        <v>1983-03</v>
      </c>
    </row>
    <row r="30400" spans="12:15" x14ac:dyDescent="0.4">
      <c r="L30400" s="56">
        <f ca="1"/>
        <v>30399</v>
      </c>
      <c r="M30400" s="53">
        <f ca="1"/>
        <v>1983</v>
      </c>
      <c r="N30400" s="53">
        <f ca="1"/>
        <v>3</v>
      </c>
      <c r="O30400" s="53" t="str">
        <f ca="1"/>
        <v>1983-03</v>
      </c>
    </row>
    <row r="30401" spans="12:15" x14ac:dyDescent="0.4">
      <c r="L30401" s="56">
        <f ca="1"/>
        <v>30400</v>
      </c>
      <c r="M30401" s="53">
        <f ca="1"/>
        <v>1983</v>
      </c>
      <c r="N30401" s="53">
        <f ca="1"/>
        <v>3</v>
      </c>
      <c r="O30401" s="53" t="str">
        <f ca="1"/>
        <v>1983-03</v>
      </c>
    </row>
    <row r="30402" spans="12:15" x14ac:dyDescent="0.4">
      <c r="L30402" s="56">
        <f ca="1"/>
        <v>30401</v>
      </c>
      <c r="M30402" s="53">
        <f ca="1"/>
        <v>1983</v>
      </c>
      <c r="N30402" s="53">
        <f ca="1"/>
        <v>3</v>
      </c>
      <c r="O30402" s="53" t="str">
        <f ca="1"/>
        <v>1983-03</v>
      </c>
    </row>
    <row r="30403" spans="12:15" x14ac:dyDescent="0.4">
      <c r="L30403" s="56">
        <f ca="1"/>
        <v>30402</v>
      </c>
      <c r="M30403" s="53">
        <f ca="1"/>
        <v>1983</v>
      </c>
      <c r="N30403" s="53">
        <f ca="1"/>
        <v>3</v>
      </c>
      <c r="O30403" s="53" t="str">
        <f ca="1"/>
        <v>1983-03</v>
      </c>
    </row>
    <row r="30404" spans="12:15" x14ac:dyDescent="0.4">
      <c r="L30404" s="56">
        <f ca="1"/>
        <v>30403</v>
      </c>
      <c r="M30404" s="53">
        <f ca="1"/>
        <v>1983</v>
      </c>
      <c r="N30404" s="53">
        <f ca="1"/>
        <v>3</v>
      </c>
      <c r="O30404" s="53" t="str">
        <f ca="1"/>
        <v>1983-03</v>
      </c>
    </row>
    <row r="30405" spans="12:15" x14ac:dyDescent="0.4">
      <c r="L30405" s="56">
        <f ca="1"/>
        <v>30404</v>
      </c>
      <c r="M30405" s="53">
        <f ca="1"/>
        <v>1983</v>
      </c>
      <c r="N30405" s="53">
        <f ca="1"/>
        <v>3</v>
      </c>
      <c r="O30405" s="53" t="str">
        <f ca="1"/>
        <v>1983-03</v>
      </c>
    </row>
    <row r="30406" spans="12:15" x14ac:dyDescent="0.4">
      <c r="L30406" s="56">
        <f ca="1"/>
        <v>30405</v>
      </c>
      <c r="M30406" s="53">
        <f ca="1"/>
        <v>1983</v>
      </c>
      <c r="N30406" s="53">
        <f ca="1"/>
        <v>3</v>
      </c>
      <c r="O30406" s="53" t="str">
        <f ca="1"/>
        <v>1983-03</v>
      </c>
    </row>
    <row r="30407" spans="12:15" x14ac:dyDescent="0.4">
      <c r="L30407" s="56">
        <f ca="1"/>
        <v>30406</v>
      </c>
      <c r="M30407" s="53">
        <f ca="1"/>
        <v>1983</v>
      </c>
      <c r="N30407" s="53">
        <f ca="1"/>
        <v>3</v>
      </c>
      <c r="O30407" s="53" t="str">
        <f ca="1"/>
        <v>1983-03</v>
      </c>
    </row>
    <row r="30408" spans="12:15" x14ac:dyDescent="0.4">
      <c r="L30408" s="56">
        <f ca="1"/>
        <v>30407</v>
      </c>
      <c r="M30408" s="53">
        <f ca="1"/>
        <v>1983</v>
      </c>
      <c r="N30408" s="53">
        <f ca="1"/>
        <v>4</v>
      </c>
      <c r="O30408" s="53" t="str">
        <f ca="1"/>
        <v>1983-04</v>
      </c>
    </row>
    <row r="30409" spans="12:15" x14ac:dyDescent="0.4">
      <c r="L30409" s="56">
        <f ca="1"/>
        <v>30408</v>
      </c>
      <c r="M30409" s="53">
        <f ca="1"/>
        <v>1983</v>
      </c>
      <c r="N30409" s="53">
        <f ca="1"/>
        <v>4</v>
      </c>
      <c r="O30409" s="53" t="str">
        <f ca="1"/>
        <v>1983-04</v>
      </c>
    </row>
    <row r="30410" spans="12:15" x14ac:dyDescent="0.4">
      <c r="L30410" s="56">
        <f ca="1"/>
        <v>30409</v>
      </c>
      <c r="M30410" s="53">
        <f ca="1"/>
        <v>1983</v>
      </c>
      <c r="N30410" s="53">
        <f ca="1"/>
        <v>4</v>
      </c>
      <c r="O30410" s="53" t="str">
        <f ca="1"/>
        <v>1983-04</v>
      </c>
    </row>
    <row r="30411" spans="12:15" x14ac:dyDescent="0.4">
      <c r="L30411" s="56">
        <f ca="1"/>
        <v>30410</v>
      </c>
      <c r="M30411" s="53">
        <f ca="1"/>
        <v>1983</v>
      </c>
      <c r="N30411" s="53">
        <f ca="1"/>
        <v>4</v>
      </c>
      <c r="O30411" s="53" t="str">
        <f ca="1"/>
        <v>1983-04</v>
      </c>
    </row>
    <row r="30412" spans="12:15" x14ac:dyDescent="0.4">
      <c r="L30412" s="56">
        <f ca="1"/>
        <v>30411</v>
      </c>
      <c r="M30412" s="53">
        <f ca="1"/>
        <v>1983</v>
      </c>
      <c r="N30412" s="53">
        <f ca="1"/>
        <v>4</v>
      </c>
      <c r="O30412" s="53" t="str">
        <f ca="1"/>
        <v>1983-04</v>
      </c>
    </row>
    <row r="30413" spans="12:15" x14ac:dyDescent="0.4">
      <c r="L30413" s="56">
        <f ca="1"/>
        <v>30412</v>
      </c>
      <c r="M30413" s="53">
        <f ca="1"/>
        <v>1983</v>
      </c>
      <c r="N30413" s="53">
        <f ca="1"/>
        <v>4</v>
      </c>
      <c r="O30413" s="53" t="str">
        <f ca="1"/>
        <v>1983-04</v>
      </c>
    </row>
    <row r="30414" spans="12:15" x14ac:dyDescent="0.4">
      <c r="L30414" s="56">
        <f ca="1"/>
        <v>30413</v>
      </c>
      <c r="M30414" s="53">
        <f ca="1"/>
        <v>1983</v>
      </c>
      <c r="N30414" s="53">
        <f ca="1"/>
        <v>4</v>
      </c>
      <c r="O30414" s="53" t="str">
        <f ca="1"/>
        <v>1983-04</v>
      </c>
    </row>
    <row r="30415" spans="12:15" x14ac:dyDescent="0.4">
      <c r="L30415" s="56">
        <f ca="1"/>
        <v>30414</v>
      </c>
      <c r="M30415" s="53">
        <f ca="1"/>
        <v>1983</v>
      </c>
      <c r="N30415" s="53">
        <f ca="1"/>
        <v>4</v>
      </c>
      <c r="O30415" s="53" t="str">
        <f ca="1"/>
        <v>1983-04</v>
      </c>
    </row>
    <row r="30416" spans="12:15" x14ac:dyDescent="0.4">
      <c r="L30416" s="56">
        <f ca="1"/>
        <v>30415</v>
      </c>
      <c r="M30416" s="53">
        <f ca="1"/>
        <v>1983</v>
      </c>
      <c r="N30416" s="53">
        <f ca="1"/>
        <v>4</v>
      </c>
      <c r="O30416" s="53" t="str">
        <f ca="1"/>
        <v>1983-04</v>
      </c>
    </row>
    <row r="30417" spans="12:15" x14ac:dyDescent="0.4">
      <c r="L30417" s="56">
        <f ca="1"/>
        <v>30416</v>
      </c>
      <c r="M30417" s="53">
        <f ca="1"/>
        <v>1983</v>
      </c>
      <c r="N30417" s="53">
        <f ca="1"/>
        <v>4</v>
      </c>
      <c r="O30417" s="53" t="str">
        <f ca="1"/>
        <v>1983-04</v>
      </c>
    </row>
    <row r="30418" spans="12:15" x14ac:dyDescent="0.4">
      <c r="L30418" s="56">
        <f ca="1"/>
        <v>30417</v>
      </c>
      <c r="M30418" s="53">
        <f ca="1"/>
        <v>1983</v>
      </c>
      <c r="N30418" s="53">
        <f ca="1"/>
        <v>4</v>
      </c>
      <c r="O30418" s="53" t="str">
        <f ca="1"/>
        <v>1983-04</v>
      </c>
    </row>
    <row r="30419" spans="12:15" x14ac:dyDescent="0.4">
      <c r="L30419" s="56">
        <f ca="1"/>
        <v>30418</v>
      </c>
      <c r="M30419" s="53">
        <f ca="1"/>
        <v>1983</v>
      </c>
      <c r="N30419" s="53">
        <f ca="1"/>
        <v>4</v>
      </c>
      <c r="O30419" s="53" t="str">
        <f ca="1"/>
        <v>1983-04</v>
      </c>
    </row>
    <row r="30420" spans="12:15" x14ac:dyDescent="0.4">
      <c r="L30420" s="56">
        <f ca="1"/>
        <v>30419</v>
      </c>
      <c r="M30420" s="53">
        <f ca="1"/>
        <v>1983</v>
      </c>
      <c r="N30420" s="53">
        <f ca="1"/>
        <v>4</v>
      </c>
      <c r="O30420" s="53" t="str">
        <f ca="1"/>
        <v>1983-04</v>
      </c>
    </row>
    <row r="30421" spans="12:15" x14ac:dyDescent="0.4">
      <c r="L30421" s="56">
        <f ca="1"/>
        <v>30420</v>
      </c>
      <c r="M30421" s="53">
        <f ca="1"/>
        <v>1983</v>
      </c>
      <c r="N30421" s="53">
        <f ca="1"/>
        <v>4</v>
      </c>
      <c r="O30421" s="53" t="str">
        <f ca="1"/>
        <v>1983-04</v>
      </c>
    </row>
    <row r="30422" spans="12:15" x14ac:dyDescent="0.4">
      <c r="L30422" s="56">
        <f ca="1"/>
        <v>30421</v>
      </c>
      <c r="M30422" s="53">
        <f ca="1"/>
        <v>1983</v>
      </c>
      <c r="N30422" s="53">
        <f ca="1"/>
        <v>4</v>
      </c>
      <c r="O30422" s="53" t="str">
        <f ca="1"/>
        <v>1983-04</v>
      </c>
    </row>
    <row r="30423" spans="12:15" x14ac:dyDescent="0.4">
      <c r="L30423" s="56">
        <f ca="1"/>
        <v>30422</v>
      </c>
      <c r="M30423" s="53">
        <f ca="1"/>
        <v>1983</v>
      </c>
      <c r="N30423" s="53">
        <f ca="1"/>
        <v>4</v>
      </c>
      <c r="O30423" s="53" t="str">
        <f ca="1"/>
        <v>1983-04</v>
      </c>
    </row>
    <row r="30424" spans="12:15" x14ac:dyDescent="0.4">
      <c r="L30424" s="56">
        <f ca="1"/>
        <v>30423</v>
      </c>
      <c r="M30424" s="53">
        <f ca="1"/>
        <v>1983</v>
      </c>
      <c r="N30424" s="53">
        <f ca="1"/>
        <v>4</v>
      </c>
      <c r="O30424" s="53" t="str">
        <f ca="1"/>
        <v>1983-04</v>
      </c>
    </row>
    <row r="30425" spans="12:15" x14ac:dyDescent="0.4">
      <c r="L30425" s="56">
        <f ca="1"/>
        <v>30424</v>
      </c>
      <c r="M30425" s="53">
        <f ca="1"/>
        <v>1983</v>
      </c>
      <c r="N30425" s="53">
        <f ca="1"/>
        <v>4</v>
      </c>
      <c r="O30425" s="53" t="str">
        <f ca="1"/>
        <v>1983-04</v>
      </c>
    </row>
    <row r="30426" spans="12:15" x14ac:dyDescent="0.4">
      <c r="L30426" s="56">
        <f ca="1"/>
        <v>30425</v>
      </c>
      <c r="M30426" s="53">
        <f ca="1"/>
        <v>1983</v>
      </c>
      <c r="N30426" s="53">
        <f ca="1"/>
        <v>4</v>
      </c>
      <c r="O30426" s="53" t="str">
        <f ca="1"/>
        <v>1983-04</v>
      </c>
    </row>
    <row r="30427" spans="12:15" x14ac:dyDescent="0.4">
      <c r="L30427" s="56">
        <f ca="1"/>
        <v>30426</v>
      </c>
      <c r="M30427" s="53">
        <f ca="1"/>
        <v>1983</v>
      </c>
      <c r="N30427" s="53">
        <f ca="1"/>
        <v>4</v>
      </c>
      <c r="O30427" s="53" t="str">
        <f ca="1"/>
        <v>1983-04</v>
      </c>
    </row>
    <row r="30428" spans="12:15" x14ac:dyDescent="0.4">
      <c r="L30428" s="56">
        <f ca="1"/>
        <v>30427</v>
      </c>
      <c r="M30428" s="53">
        <f ca="1"/>
        <v>1983</v>
      </c>
      <c r="N30428" s="53">
        <f ca="1"/>
        <v>4</v>
      </c>
      <c r="O30428" s="53" t="str">
        <f ca="1"/>
        <v>1983-04</v>
      </c>
    </row>
    <row r="30429" spans="12:15" x14ac:dyDescent="0.4">
      <c r="L30429" s="56">
        <f ca="1"/>
        <v>30428</v>
      </c>
      <c r="M30429" s="53">
        <f ca="1"/>
        <v>1983</v>
      </c>
      <c r="N30429" s="53">
        <f ca="1"/>
        <v>4</v>
      </c>
      <c r="O30429" s="53" t="str">
        <f ca="1"/>
        <v>1983-04</v>
      </c>
    </row>
    <row r="30430" spans="12:15" x14ac:dyDescent="0.4">
      <c r="L30430" s="56">
        <f ca="1"/>
        <v>30429</v>
      </c>
      <c r="M30430" s="53">
        <f ca="1"/>
        <v>1983</v>
      </c>
      <c r="N30430" s="53">
        <f ca="1"/>
        <v>4</v>
      </c>
      <c r="O30430" s="53" t="str">
        <f ca="1"/>
        <v>1983-04</v>
      </c>
    </row>
    <row r="30431" spans="12:15" x14ac:dyDescent="0.4">
      <c r="L30431" s="56">
        <f ca="1"/>
        <v>30430</v>
      </c>
      <c r="M30431" s="53">
        <f ca="1"/>
        <v>1983</v>
      </c>
      <c r="N30431" s="53">
        <f ca="1"/>
        <v>4</v>
      </c>
      <c r="O30431" s="53" t="str">
        <f ca="1"/>
        <v>1983-04</v>
      </c>
    </row>
    <row r="30432" spans="12:15" x14ac:dyDescent="0.4">
      <c r="L30432" s="56">
        <f ca="1"/>
        <v>30431</v>
      </c>
      <c r="M30432" s="53">
        <f ca="1"/>
        <v>1983</v>
      </c>
      <c r="N30432" s="53">
        <f ca="1"/>
        <v>4</v>
      </c>
      <c r="O30432" s="53" t="str">
        <f ca="1"/>
        <v>1983-04</v>
      </c>
    </row>
    <row r="30433" spans="12:15" x14ac:dyDescent="0.4">
      <c r="L30433" s="56">
        <f ca="1"/>
        <v>30432</v>
      </c>
      <c r="M30433" s="53">
        <f ca="1"/>
        <v>1983</v>
      </c>
      <c r="N30433" s="53">
        <f ca="1"/>
        <v>4</v>
      </c>
      <c r="O30433" s="53" t="str">
        <f ca="1"/>
        <v>1983-04</v>
      </c>
    </row>
    <row r="30434" spans="12:15" x14ac:dyDescent="0.4">
      <c r="L30434" s="56">
        <f ca="1"/>
        <v>30433</v>
      </c>
      <c r="M30434" s="53">
        <f ca="1"/>
        <v>1983</v>
      </c>
      <c r="N30434" s="53">
        <f ca="1"/>
        <v>4</v>
      </c>
      <c r="O30434" s="53" t="str">
        <f ca="1"/>
        <v>1983-04</v>
      </c>
    </row>
    <row r="30435" spans="12:15" x14ac:dyDescent="0.4">
      <c r="L30435" s="56">
        <f ca="1"/>
        <v>30434</v>
      </c>
      <c r="M30435" s="53">
        <f ca="1"/>
        <v>1983</v>
      </c>
      <c r="N30435" s="53">
        <f ca="1"/>
        <v>4</v>
      </c>
      <c r="O30435" s="53" t="str">
        <f ca="1"/>
        <v>1983-04</v>
      </c>
    </row>
    <row r="30436" spans="12:15" x14ac:dyDescent="0.4">
      <c r="L30436" s="56">
        <f ca="1"/>
        <v>30435</v>
      </c>
      <c r="M30436" s="53">
        <f ca="1"/>
        <v>1983</v>
      </c>
      <c r="N30436" s="53">
        <f ca="1"/>
        <v>4</v>
      </c>
      <c r="O30436" s="53" t="str">
        <f ca="1"/>
        <v>1983-04</v>
      </c>
    </row>
    <row r="30437" spans="12:15" x14ac:dyDescent="0.4">
      <c r="L30437" s="56">
        <f ca="1"/>
        <v>30436</v>
      </c>
      <c r="M30437" s="53">
        <f ca="1"/>
        <v>1983</v>
      </c>
      <c r="N30437" s="53">
        <f ca="1"/>
        <v>4</v>
      </c>
      <c r="O30437" s="53" t="str">
        <f ca="1"/>
        <v>1983-04</v>
      </c>
    </row>
    <row r="30438" spans="12:15" x14ac:dyDescent="0.4">
      <c r="L30438" s="56">
        <f ca="1"/>
        <v>30437</v>
      </c>
      <c r="M30438" s="53">
        <f ca="1"/>
        <v>1983</v>
      </c>
      <c r="N30438" s="53">
        <f ca="1"/>
        <v>5</v>
      </c>
      <c r="O30438" s="53" t="str">
        <f ca="1"/>
        <v>1983-05</v>
      </c>
    </row>
    <row r="30439" spans="12:15" x14ac:dyDescent="0.4">
      <c r="L30439" s="56">
        <f ca="1"/>
        <v>30438</v>
      </c>
      <c r="M30439" s="53">
        <f ca="1"/>
        <v>1983</v>
      </c>
      <c r="N30439" s="53">
        <f ca="1"/>
        <v>5</v>
      </c>
      <c r="O30439" s="53" t="str">
        <f ca="1"/>
        <v>1983-05</v>
      </c>
    </row>
    <row r="30440" spans="12:15" x14ac:dyDescent="0.4">
      <c r="L30440" s="56">
        <f ca="1"/>
        <v>30439</v>
      </c>
      <c r="M30440" s="53">
        <f ca="1"/>
        <v>1983</v>
      </c>
      <c r="N30440" s="53">
        <f ca="1"/>
        <v>5</v>
      </c>
      <c r="O30440" s="53" t="str">
        <f ca="1"/>
        <v>1983-05</v>
      </c>
    </row>
    <row r="30441" spans="12:15" x14ac:dyDescent="0.4">
      <c r="L30441" s="56">
        <f ca="1"/>
        <v>30440</v>
      </c>
      <c r="M30441" s="53">
        <f ca="1"/>
        <v>1983</v>
      </c>
      <c r="N30441" s="53">
        <f ca="1"/>
        <v>5</v>
      </c>
      <c r="O30441" s="53" t="str">
        <f ca="1"/>
        <v>1983-05</v>
      </c>
    </row>
    <row r="30442" spans="12:15" x14ac:dyDescent="0.4">
      <c r="L30442" s="56">
        <f ca="1"/>
        <v>30441</v>
      </c>
      <c r="M30442" s="53">
        <f ca="1"/>
        <v>1983</v>
      </c>
      <c r="N30442" s="53">
        <f ca="1"/>
        <v>5</v>
      </c>
      <c r="O30442" s="53" t="str">
        <f ca="1"/>
        <v>1983-05</v>
      </c>
    </row>
    <row r="30443" spans="12:15" x14ac:dyDescent="0.4">
      <c r="L30443" s="56">
        <f ca="1"/>
        <v>30442</v>
      </c>
      <c r="M30443" s="53">
        <f ca="1"/>
        <v>1983</v>
      </c>
      <c r="N30443" s="53">
        <f ca="1"/>
        <v>5</v>
      </c>
      <c r="O30443" s="53" t="str">
        <f ca="1"/>
        <v>1983-05</v>
      </c>
    </row>
    <row r="30444" spans="12:15" x14ac:dyDescent="0.4">
      <c r="L30444" s="56">
        <f ca="1"/>
        <v>30443</v>
      </c>
      <c r="M30444" s="53">
        <f ca="1"/>
        <v>1983</v>
      </c>
      <c r="N30444" s="53">
        <f ca="1"/>
        <v>5</v>
      </c>
      <c r="O30444" s="53" t="str">
        <f ca="1"/>
        <v>1983-05</v>
      </c>
    </row>
    <row r="30445" spans="12:15" x14ac:dyDescent="0.4">
      <c r="L30445" s="56">
        <f ca="1"/>
        <v>30444</v>
      </c>
      <c r="M30445" s="53">
        <f ca="1"/>
        <v>1983</v>
      </c>
      <c r="N30445" s="53">
        <f ca="1"/>
        <v>5</v>
      </c>
      <c r="O30445" s="53" t="str">
        <f ca="1"/>
        <v>1983-05</v>
      </c>
    </row>
    <row r="30446" spans="12:15" x14ac:dyDescent="0.4">
      <c r="L30446" s="56">
        <f ca="1"/>
        <v>30445</v>
      </c>
      <c r="M30446" s="53">
        <f ca="1"/>
        <v>1983</v>
      </c>
      <c r="N30446" s="53">
        <f ca="1"/>
        <v>5</v>
      </c>
      <c r="O30446" s="53" t="str">
        <f ca="1"/>
        <v>1983-05</v>
      </c>
    </row>
    <row r="30447" spans="12:15" x14ac:dyDescent="0.4">
      <c r="L30447" s="56">
        <f ca="1"/>
        <v>30446</v>
      </c>
      <c r="M30447" s="53">
        <f ca="1"/>
        <v>1983</v>
      </c>
      <c r="N30447" s="53">
        <f ca="1"/>
        <v>5</v>
      </c>
      <c r="O30447" s="53" t="str">
        <f ca="1"/>
        <v>1983-05</v>
      </c>
    </row>
    <row r="30448" spans="12:15" x14ac:dyDescent="0.4">
      <c r="L30448" s="56">
        <f ca="1"/>
        <v>30447</v>
      </c>
      <c r="M30448" s="53">
        <f ca="1"/>
        <v>1983</v>
      </c>
      <c r="N30448" s="53">
        <f ca="1"/>
        <v>5</v>
      </c>
      <c r="O30448" s="53" t="str">
        <f ca="1"/>
        <v>1983-05</v>
      </c>
    </row>
    <row r="30449" spans="12:15" x14ac:dyDescent="0.4">
      <c r="L30449" s="56">
        <f ca="1"/>
        <v>30448</v>
      </c>
      <c r="M30449" s="53">
        <f ca="1"/>
        <v>1983</v>
      </c>
      <c r="N30449" s="53">
        <f ca="1"/>
        <v>5</v>
      </c>
      <c r="O30449" s="53" t="str">
        <f ca="1"/>
        <v>1983-05</v>
      </c>
    </row>
    <row r="30450" spans="12:15" x14ac:dyDescent="0.4">
      <c r="L30450" s="56">
        <f ca="1"/>
        <v>30449</v>
      </c>
      <c r="M30450" s="53">
        <f ca="1"/>
        <v>1983</v>
      </c>
      <c r="N30450" s="53">
        <f ca="1"/>
        <v>5</v>
      </c>
      <c r="O30450" s="53" t="str">
        <f ca="1"/>
        <v>1983-05</v>
      </c>
    </row>
    <row r="30451" spans="12:15" x14ac:dyDescent="0.4">
      <c r="L30451" s="56">
        <f ca="1"/>
        <v>30450</v>
      </c>
      <c r="M30451" s="53">
        <f ca="1"/>
        <v>1983</v>
      </c>
      <c r="N30451" s="53">
        <f ca="1"/>
        <v>5</v>
      </c>
      <c r="O30451" s="53" t="str">
        <f ca="1"/>
        <v>1983-05</v>
      </c>
    </row>
    <row r="30452" spans="12:15" x14ac:dyDescent="0.4">
      <c r="L30452" s="56">
        <f ca="1"/>
        <v>30451</v>
      </c>
      <c r="M30452" s="53">
        <f ca="1"/>
        <v>1983</v>
      </c>
      <c r="N30452" s="53">
        <f ca="1"/>
        <v>5</v>
      </c>
      <c r="O30452" s="53" t="str">
        <f ca="1"/>
        <v>1983-05</v>
      </c>
    </row>
    <row r="30453" spans="12:15" x14ac:dyDescent="0.4">
      <c r="L30453" s="56">
        <f ca="1"/>
        <v>30452</v>
      </c>
      <c r="M30453" s="53">
        <f ca="1"/>
        <v>1983</v>
      </c>
      <c r="N30453" s="53">
        <f ca="1"/>
        <v>5</v>
      </c>
      <c r="O30453" s="53" t="str">
        <f ca="1"/>
        <v>1983-05</v>
      </c>
    </row>
    <row r="30454" spans="12:15" x14ac:dyDescent="0.4">
      <c r="L30454" s="56">
        <f ca="1"/>
        <v>30453</v>
      </c>
      <c r="M30454" s="53">
        <f ca="1"/>
        <v>1983</v>
      </c>
      <c r="N30454" s="53">
        <f ca="1"/>
        <v>5</v>
      </c>
      <c r="O30454" s="53" t="str">
        <f ca="1"/>
        <v>1983-05</v>
      </c>
    </row>
    <row r="30455" spans="12:15" x14ac:dyDescent="0.4">
      <c r="L30455" s="56">
        <f ca="1"/>
        <v>30454</v>
      </c>
      <c r="M30455" s="53">
        <f ca="1"/>
        <v>1983</v>
      </c>
      <c r="N30455" s="53">
        <f ca="1"/>
        <v>5</v>
      </c>
      <c r="O30455" s="53" t="str">
        <f ca="1"/>
        <v>1983-05</v>
      </c>
    </row>
    <row r="30456" spans="12:15" x14ac:dyDescent="0.4">
      <c r="L30456" s="56">
        <f ca="1"/>
        <v>30455</v>
      </c>
      <c r="M30456" s="53">
        <f ca="1"/>
        <v>1983</v>
      </c>
      <c r="N30456" s="53">
        <f ca="1"/>
        <v>5</v>
      </c>
      <c r="O30456" s="53" t="str">
        <f ca="1"/>
        <v>1983-05</v>
      </c>
    </row>
    <row r="30457" spans="12:15" x14ac:dyDescent="0.4">
      <c r="L30457" s="56">
        <f ca="1"/>
        <v>30456</v>
      </c>
      <c r="M30457" s="53">
        <f ca="1"/>
        <v>1983</v>
      </c>
      <c r="N30457" s="53">
        <f ca="1"/>
        <v>5</v>
      </c>
      <c r="O30457" s="53" t="str">
        <f ca="1"/>
        <v>1983-05</v>
      </c>
    </row>
    <row r="30458" spans="12:15" x14ac:dyDescent="0.4">
      <c r="L30458" s="56">
        <f ca="1"/>
        <v>30457</v>
      </c>
      <c r="M30458" s="53">
        <f ca="1"/>
        <v>1983</v>
      </c>
      <c r="N30458" s="53">
        <f ca="1"/>
        <v>5</v>
      </c>
      <c r="O30458" s="53" t="str">
        <f ca="1"/>
        <v>1983-05</v>
      </c>
    </row>
    <row r="30459" spans="12:15" x14ac:dyDescent="0.4">
      <c r="L30459" s="56">
        <f ca="1"/>
        <v>30458</v>
      </c>
      <c r="M30459" s="53">
        <f ca="1"/>
        <v>1983</v>
      </c>
      <c r="N30459" s="53">
        <f ca="1"/>
        <v>5</v>
      </c>
      <c r="O30459" s="53" t="str">
        <f ca="1"/>
        <v>1983-05</v>
      </c>
    </row>
    <row r="30460" spans="12:15" x14ac:dyDescent="0.4">
      <c r="L30460" s="56">
        <f ca="1"/>
        <v>30459</v>
      </c>
      <c r="M30460" s="53">
        <f ca="1"/>
        <v>1983</v>
      </c>
      <c r="N30460" s="53">
        <f ca="1"/>
        <v>5</v>
      </c>
      <c r="O30460" s="53" t="str">
        <f ca="1"/>
        <v>1983-05</v>
      </c>
    </row>
    <row r="30461" spans="12:15" x14ac:dyDescent="0.4">
      <c r="L30461" s="56">
        <f ca="1"/>
        <v>30460</v>
      </c>
      <c r="M30461" s="53">
        <f ca="1"/>
        <v>1983</v>
      </c>
      <c r="N30461" s="53">
        <f ca="1"/>
        <v>5</v>
      </c>
      <c r="O30461" s="53" t="str">
        <f ca="1"/>
        <v>1983-05</v>
      </c>
    </row>
    <row r="30462" spans="12:15" x14ac:dyDescent="0.4">
      <c r="L30462" s="56">
        <f ca="1"/>
        <v>30461</v>
      </c>
      <c r="M30462" s="53">
        <f ca="1"/>
        <v>1983</v>
      </c>
      <c r="N30462" s="53">
        <f ca="1"/>
        <v>5</v>
      </c>
      <c r="O30462" s="53" t="str">
        <f ca="1"/>
        <v>1983-05</v>
      </c>
    </row>
    <row r="30463" spans="12:15" x14ac:dyDescent="0.4">
      <c r="L30463" s="56">
        <f ca="1"/>
        <v>30462</v>
      </c>
      <c r="M30463" s="53">
        <f ca="1"/>
        <v>1983</v>
      </c>
      <c r="N30463" s="53">
        <f ca="1"/>
        <v>5</v>
      </c>
      <c r="O30463" s="53" t="str">
        <f ca="1"/>
        <v>1983-05</v>
      </c>
    </row>
    <row r="30464" spans="12:15" x14ac:dyDescent="0.4">
      <c r="L30464" s="56">
        <f ca="1"/>
        <v>30463</v>
      </c>
      <c r="M30464" s="53">
        <f ca="1"/>
        <v>1983</v>
      </c>
      <c r="N30464" s="53">
        <f ca="1"/>
        <v>5</v>
      </c>
      <c r="O30464" s="53" t="str">
        <f ca="1"/>
        <v>1983-05</v>
      </c>
    </row>
    <row r="30465" spans="12:15" x14ac:dyDescent="0.4">
      <c r="L30465" s="56">
        <f ca="1"/>
        <v>30464</v>
      </c>
      <c r="M30465" s="53">
        <f ca="1"/>
        <v>1983</v>
      </c>
      <c r="N30465" s="53">
        <f ca="1"/>
        <v>5</v>
      </c>
      <c r="O30465" s="53" t="str">
        <f ca="1"/>
        <v>1983-05</v>
      </c>
    </row>
    <row r="30466" spans="12:15" x14ac:dyDescent="0.4">
      <c r="L30466" s="56">
        <f ca="1"/>
        <v>30465</v>
      </c>
      <c r="M30466" s="53">
        <f ca="1"/>
        <v>1983</v>
      </c>
      <c r="N30466" s="53">
        <f ca="1"/>
        <v>5</v>
      </c>
      <c r="O30466" s="53" t="str">
        <f ca="1"/>
        <v>1983-05</v>
      </c>
    </row>
    <row r="30467" spans="12:15" x14ac:dyDescent="0.4">
      <c r="L30467" s="56">
        <f ca="1"/>
        <v>30466</v>
      </c>
      <c r="M30467" s="53">
        <f ca="1"/>
        <v>1983</v>
      </c>
      <c r="N30467" s="53">
        <f ca="1"/>
        <v>5</v>
      </c>
      <c r="O30467" s="53" t="str">
        <f ca="1"/>
        <v>1983-05</v>
      </c>
    </row>
    <row r="30468" spans="12:15" x14ac:dyDescent="0.4">
      <c r="L30468" s="56">
        <f ca="1"/>
        <v>30467</v>
      </c>
      <c r="M30468" s="53">
        <f ca="1"/>
        <v>1983</v>
      </c>
      <c r="N30468" s="53">
        <f ca="1"/>
        <v>5</v>
      </c>
      <c r="O30468" s="53" t="str">
        <f ca="1"/>
        <v>1983-05</v>
      </c>
    </row>
    <row r="30469" spans="12:15" x14ac:dyDescent="0.4">
      <c r="L30469" s="56">
        <f ca="1"/>
        <v>30468</v>
      </c>
      <c r="M30469" s="53">
        <f ca="1"/>
        <v>1983</v>
      </c>
      <c r="N30469" s="53">
        <f ca="1"/>
        <v>6</v>
      </c>
      <c r="O30469" s="53" t="str">
        <f ca="1"/>
        <v>1983-06</v>
      </c>
    </row>
    <row r="30470" spans="12:15" x14ac:dyDescent="0.4">
      <c r="L30470" s="56">
        <f ca="1"/>
        <v>30469</v>
      </c>
      <c r="M30470" s="53">
        <f ca="1"/>
        <v>1983</v>
      </c>
      <c r="N30470" s="53">
        <f ca="1"/>
        <v>6</v>
      </c>
      <c r="O30470" s="53" t="str">
        <f ca="1"/>
        <v>1983-06</v>
      </c>
    </row>
    <row r="30471" spans="12:15" x14ac:dyDescent="0.4">
      <c r="L30471" s="56">
        <f ca="1"/>
        <v>30470</v>
      </c>
      <c r="M30471" s="53">
        <f ca="1"/>
        <v>1983</v>
      </c>
      <c r="N30471" s="53">
        <f ca="1"/>
        <v>6</v>
      </c>
      <c r="O30471" s="53" t="str">
        <f ca="1"/>
        <v>1983-06</v>
      </c>
    </row>
    <row r="30472" spans="12:15" x14ac:dyDescent="0.4">
      <c r="L30472" s="56">
        <f ca="1"/>
        <v>30471</v>
      </c>
      <c r="M30472" s="53">
        <f ca="1"/>
        <v>1983</v>
      </c>
      <c r="N30472" s="53">
        <f ca="1"/>
        <v>6</v>
      </c>
      <c r="O30472" s="53" t="str">
        <f ca="1"/>
        <v>1983-06</v>
      </c>
    </row>
    <row r="30473" spans="12:15" x14ac:dyDescent="0.4">
      <c r="L30473" s="56">
        <f ca="1"/>
        <v>30472</v>
      </c>
      <c r="M30473" s="53">
        <f ca="1"/>
        <v>1983</v>
      </c>
      <c r="N30473" s="53">
        <f ca="1"/>
        <v>6</v>
      </c>
      <c r="O30473" s="53" t="str">
        <f ca="1"/>
        <v>1983-06</v>
      </c>
    </row>
    <row r="30474" spans="12:15" x14ac:dyDescent="0.4">
      <c r="L30474" s="56">
        <f ca="1"/>
        <v>30473</v>
      </c>
      <c r="M30474" s="53">
        <f ca="1"/>
        <v>1983</v>
      </c>
      <c r="N30474" s="53">
        <f ca="1"/>
        <v>6</v>
      </c>
      <c r="O30474" s="53" t="str">
        <f ca="1"/>
        <v>1983-06</v>
      </c>
    </row>
    <row r="30475" spans="12:15" x14ac:dyDescent="0.4">
      <c r="L30475" s="56">
        <f ca="1"/>
        <v>30474</v>
      </c>
      <c r="M30475" s="53">
        <f ca="1"/>
        <v>1983</v>
      </c>
      <c r="N30475" s="53">
        <f ca="1"/>
        <v>6</v>
      </c>
      <c r="O30475" s="53" t="str">
        <f ca="1"/>
        <v>1983-06</v>
      </c>
    </row>
    <row r="30476" spans="12:15" x14ac:dyDescent="0.4">
      <c r="L30476" s="56">
        <f ca="1"/>
        <v>30475</v>
      </c>
      <c r="M30476" s="53">
        <f ca="1"/>
        <v>1983</v>
      </c>
      <c r="N30476" s="53">
        <f ca="1"/>
        <v>6</v>
      </c>
      <c r="O30476" s="53" t="str">
        <f ca="1"/>
        <v>1983-06</v>
      </c>
    </row>
    <row r="30477" spans="12:15" x14ac:dyDescent="0.4">
      <c r="L30477" s="56">
        <f ca="1"/>
        <v>30476</v>
      </c>
      <c r="M30477" s="53">
        <f ca="1"/>
        <v>1983</v>
      </c>
      <c r="N30477" s="53">
        <f ca="1"/>
        <v>6</v>
      </c>
      <c r="O30477" s="53" t="str">
        <f ca="1"/>
        <v>1983-06</v>
      </c>
    </row>
    <row r="30478" spans="12:15" x14ac:dyDescent="0.4">
      <c r="L30478" s="56">
        <f ca="1"/>
        <v>30477</v>
      </c>
      <c r="M30478" s="53">
        <f ca="1"/>
        <v>1983</v>
      </c>
      <c r="N30478" s="53">
        <f ca="1"/>
        <v>6</v>
      </c>
      <c r="O30478" s="53" t="str">
        <f ca="1"/>
        <v>1983-06</v>
      </c>
    </row>
    <row r="30479" spans="12:15" x14ac:dyDescent="0.4">
      <c r="L30479" s="56">
        <f ca="1"/>
        <v>30478</v>
      </c>
      <c r="M30479" s="53">
        <f ca="1"/>
        <v>1983</v>
      </c>
      <c r="N30479" s="53">
        <f ca="1"/>
        <v>6</v>
      </c>
      <c r="O30479" s="53" t="str">
        <f ca="1"/>
        <v>1983-06</v>
      </c>
    </row>
    <row r="30480" spans="12:15" x14ac:dyDescent="0.4">
      <c r="L30480" s="56">
        <f ca="1"/>
        <v>30479</v>
      </c>
      <c r="M30480" s="53">
        <f ca="1"/>
        <v>1983</v>
      </c>
      <c r="N30480" s="53">
        <f ca="1"/>
        <v>6</v>
      </c>
      <c r="O30480" s="53" t="str">
        <f ca="1"/>
        <v>1983-06</v>
      </c>
    </row>
    <row r="30481" spans="12:15" x14ac:dyDescent="0.4">
      <c r="L30481" s="56">
        <f ca="1"/>
        <v>30480</v>
      </c>
      <c r="M30481" s="53">
        <f ca="1"/>
        <v>1983</v>
      </c>
      <c r="N30481" s="53">
        <f ca="1"/>
        <v>6</v>
      </c>
      <c r="O30481" s="53" t="str">
        <f ca="1"/>
        <v>1983-06</v>
      </c>
    </row>
    <row r="30482" spans="12:15" x14ac:dyDescent="0.4">
      <c r="L30482" s="56">
        <f ca="1"/>
        <v>30481</v>
      </c>
      <c r="M30482" s="53">
        <f ca="1"/>
        <v>1983</v>
      </c>
      <c r="N30482" s="53">
        <f ca="1"/>
        <v>6</v>
      </c>
      <c r="O30482" s="53" t="str">
        <f ca="1"/>
        <v>1983-06</v>
      </c>
    </row>
    <row r="30483" spans="12:15" x14ac:dyDescent="0.4">
      <c r="L30483" s="56">
        <f ca="1"/>
        <v>30482</v>
      </c>
      <c r="M30483" s="53">
        <f ca="1"/>
        <v>1983</v>
      </c>
      <c r="N30483" s="53">
        <f ca="1"/>
        <v>6</v>
      </c>
      <c r="O30483" s="53" t="str">
        <f ca="1"/>
        <v>1983-06</v>
      </c>
    </row>
    <row r="30484" spans="12:15" x14ac:dyDescent="0.4">
      <c r="L30484" s="56">
        <f ca="1"/>
        <v>30483</v>
      </c>
      <c r="M30484" s="53">
        <f ca="1"/>
        <v>1983</v>
      </c>
      <c r="N30484" s="53">
        <f ca="1"/>
        <v>6</v>
      </c>
      <c r="O30484" s="53" t="str">
        <f ca="1"/>
        <v>1983-06</v>
      </c>
    </row>
    <row r="30485" spans="12:15" x14ac:dyDescent="0.4">
      <c r="L30485" s="56">
        <f ca="1"/>
        <v>30484</v>
      </c>
      <c r="M30485" s="53">
        <f ca="1"/>
        <v>1983</v>
      </c>
      <c r="N30485" s="53">
        <f ca="1"/>
        <v>6</v>
      </c>
      <c r="O30485" s="53" t="str">
        <f ca="1"/>
        <v>1983-06</v>
      </c>
    </row>
    <row r="30486" spans="12:15" x14ac:dyDescent="0.4">
      <c r="L30486" s="56">
        <f ca="1"/>
        <v>30485</v>
      </c>
      <c r="M30486" s="53">
        <f ca="1"/>
        <v>1983</v>
      </c>
      <c r="N30486" s="53">
        <f ca="1"/>
        <v>6</v>
      </c>
      <c r="O30486" s="53" t="str">
        <f ca="1"/>
        <v>1983-06</v>
      </c>
    </row>
    <row r="30487" spans="12:15" x14ac:dyDescent="0.4">
      <c r="L30487" s="56">
        <f ca="1"/>
        <v>30486</v>
      </c>
      <c r="M30487" s="53">
        <f ca="1"/>
        <v>1983</v>
      </c>
      <c r="N30487" s="53">
        <f ca="1"/>
        <v>6</v>
      </c>
      <c r="O30487" s="53" t="str">
        <f ca="1"/>
        <v>1983-06</v>
      </c>
    </row>
    <row r="30488" spans="12:15" x14ac:dyDescent="0.4">
      <c r="L30488" s="56">
        <f ca="1"/>
        <v>30487</v>
      </c>
      <c r="M30488" s="53">
        <f ca="1"/>
        <v>1983</v>
      </c>
      <c r="N30488" s="53">
        <f ca="1"/>
        <v>6</v>
      </c>
      <c r="O30488" s="53" t="str">
        <f ca="1"/>
        <v>1983-06</v>
      </c>
    </row>
    <row r="30489" spans="12:15" x14ac:dyDescent="0.4">
      <c r="L30489" s="56">
        <f ca="1"/>
        <v>30488</v>
      </c>
      <c r="M30489" s="53">
        <f ca="1"/>
        <v>1983</v>
      </c>
      <c r="N30489" s="53">
        <f ca="1"/>
        <v>6</v>
      </c>
      <c r="O30489" s="53" t="str">
        <f ca="1"/>
        <v>1983-06</v>
      </c>
    </row>
    <row r="30490" spans="12:15" x14ac:dyDescent="0.4">
      <c r="L30490" s="56">
        <f ca="1"/>
        <v>30489</v>
      </c>
      <c r="M30490" s="53">
        <f ca="1"/>
        <v>1983</v>
      </c>
      <c r="N30490" s="53">
        <f ca="1"/>
        <v>6</v>
      </c>
      <c r="O30490" s="53" t="str">
        <f ca="1"/>
        <v>1983-06</v>
      </c>
    </row>
    <row r="30491" spans="12:15" x14ac:dyDescent="0.4">
      <c r="L30491" s="56">
        <f ca="1"/>
        <v>30490</v>
      </c>
      <c r="M30491" s="53">
        <f ca="1"/>
        <v>1983</v>
      </c>
      <c r="N30491" s="53">
        <f ca="1"/>
        <v>6</v>
      </c>
      <c r="O30491" s="53" t="str">
        <f ca="1"/>
        <v>1983-06</v>
      </c>
    </row>
    <row r="30492" spans="12:15" x14ac:dyDescent="0.4">
      <c r="L30492" s="56">
        <f ca="1"/>
        <v>30491</v>
      </c>
      <c r="M30492" s="53">
        <f ca="1"/>
        <v>1983</v>
      </c>
      <c r="N30492" s="53">
        <f ca="1"/>
        <v>6</v>
      </c>
      <c r="O30492" s="53" t="str">
        <f ca="1"/>
        <v>1983-06</v>
      </c>
    </row>
    <row r="30493" spans="12:15" x14ac:dyDescent="0.4">
      <c r="L30493" s="56">
        <f ca="1"/>
        <v>30492</v>
      </c>
      <c r="M30493" s="53">
        <f ca="1"/>
        <v>1983</v>
      </c>
      <c r="N30493" s="53">
        <f ca="1"/>
        <v>6</v>
      </c>
      <c r="O30493" s="53" t="str">
        <f ca="1"/>
        <v>1983-06</v>
      </c>
    </row>
    <row r="30494" spans="12:15" x14ac:dyDescent="0.4">
      <c r="L30494" s="56">
        <f ca="1"/>
        <v>30493</v>
      </c>
      <c r="M30494" s="53">
        <f ca="1"/>
        <v>1983</v>
      </c>
      <c r="N30494" s="53">
        <f ca="1"/>
        <v>6</v>
      </c>
      <c r="O30494" s="53" t="str">
        <f ca="1"/>
        <v>1983-06</v>
      </c>
    </row>
    <row r="30495" spans="12:15" x14ac:dyDescent="0.4">
      <c r="L30495" s="56">
        <f ca="1"/>
        <v>30494</v>
      </c>
      <c r="M30495" s="53">
        <f ca="1"/>
        <v>1983</v>
      </c>
      <c r="N30495" s="53">
        <f ca="1"/>
        <v>6</v>
      </c>
      <c r="O30495" s="53" t="str">
        <f ca="1"/>
        <v>1983-06</v>
      </c>
    </row>
    <row r="30496" spans="12:15" x14ac:dyDescent="0.4">
      <c r="L30496" s="56">
        <f ca="1"/>
        <v>30495</v>
      </c>
      <c r="M30496" s="53">
        <f ca="1"/>
        <v>1983</v>
      </c>
      <c r="N30496" s="53">
        <f ca="1"/>
        <v>6</v>
      </c>
      <c r="O30496" s="53" t="str">
        <f ca="1"/>
        <v>1983-06</v>
      </c>
    </row>
    <row r="30497" spans="12:15" x14ac:dyDescent="0.4">
      <c r="L30497" s="56">
        <f ca="1"/>
        <v>30496</v>
      </c>
      <c r="M30497" s="53">
        <f ca="1"/>
        <v>1983</v>
      </c>
      <c r="N30497" s="53">
        <f ca="1"/>
        <v>6</v>
      </c>
      <c r="O30497" s="53" t="str">
        <f ca="1"/>
        <v>1983-06</v>
      </c>
    </row>
    <row r="30498" spans="12:15" x14ac:dyDescent="0.4">
      <c r="L30498" s="56">
        <f ca="1"/>
        <v>30497</v>
      </c>
      <c r="M30498" s="53">
        <f ca="1"/>
        <v>1983</v>
      </c>
      <c r="N30498" s="53">
        <f ca="1"/>
        <v>6</v>
      </c>
      <c r="O30498" s="53" t="str">
        <f ca="1"/>
        <v>1983-06</v>
      </c>
    </row>
    <row r="30499" spans="12:15" x14ac:dyDescent="0.4">
      <c r="L30499" s="56">
        <f ca="1"/>
        <v>30498</v>
      </c>
      <c r="M30499" s="53">
        <f ca="1"/>
        <v>1983</v>
      </c>
      <c r="N30499" s="53">
        <f ca="1"/>
        <v>7</v>
      </c>
      <c r="O30499" s="53" t="str">
        <f ca="1"/>
        <v>1983-07</v>
      </c>
    </row>
    <row r="30500" spans="12:15" x14ac:dyDescent="0.4">
      <c r="L30500" s="56">
        <f ca="1"/>
        <v>30499</v>
      </c>
      <c r="M30500" s="53">
        <f ca="1"/>
        <v>1983</v>
      </c>
      <c r="N30500" s="53">
        <f ca="1"/>
        <v>7</v>
      </c>
      <c r="O30500" s="53" t="str">
        <f ca="1"/>
        <v>1983-07</v>
      </c>
    </row>
    <row r="30501" spans="12:15" x14ac:dyDescent="0.4">
      <c r="L30501" s="56">
        <f ca="1"/>
        <v>30500</v>
      </c>
      <c r="M30501" s="53">
        <f ca="1"/>
        <v>1983</v>
      </c>
      <c r="N30501" s="53">
        <f ca="1"/>
        <v>7</v>
      </c>
      <c r="O30501" s="53" t="str">
        <f ca="1"/>
        <v>1983-07</v>
      </c>
    </row>
    <row r="30502" spans="12:15" x14ac:dyDescent="0.4">
      <c r="L30502" s="56">
        <f ca="1"/>
        <v>30501</v>
      </c>
      <c r="M30502" s="53">
        <f ca="1"/>
        <v>1983</v>
      </c>
      <c r="N30502" s="53">
        <f ca="1"/>
        <v>7</v>
      </c>
      <c r="O30502" s="53" t="str">
        <f ca="1"/>
        <v>1983-07</v>
      </c>
    </row>
    <row r="30503" spans="12:15" x14ac:dyDescent="0.4">
      <c r="L30503" s="56">
        <f ca="1"/>
        <v>30502</v>
      </c>
      <c r="M30503" s="53">
        <f ca="1"/>
        <v>1983</v>
      </c>
      <c r="N30503" s="53">
        <f ca="1"/>
        <v>7</v>
      </c>
      <c r="O30503" s="53" t="str">
        <f ca="1"/>
        <v>1983-07</v>
      </c>
    </row>
    <row r="30504" spans="12:15" x14ac:dyDescent="0.4">
      <c r="L30504" s="56">
        <f ca="1"/>
        <v>30503</v>
      </c>
      <c r="M30504" s="53">
        <f ca="1"/>
        <v>1983</v>
      </c>
      <c r="N30504" s="53">
        <f ca="1"/>
        <v>7</v>
      </c>
      <c r="O30504" s="53" t="str">
        <f ca="1"/>
        <v>1983-07</v>
      </c>
    </row>
    <row r="30505" spans="12:15" x14ac:dyDescent="0.4">
      <c r="L30505" s="56">
        <f ca="1"/>
        <v>30504</v>
      </c>
      <c r="M30505" s="53">
        <f ca="1"/>
        <v>1983</v>
      </c>
      <c r="N30505" s="53">
        <f ca="1"/>
        <v>7</v>
      </c>
      <c r="O30505" s="53" t="str">
        <f ca="1"/>
        <v>1983-07</v>
      </c>
    </row>
    <row r="30506" spans="12:15" x14ac:dyDescent="0.4">
      <c r="L30506" s="56">
        <f ca="1"/>
        <v>30505</v>
      </c>
      <c r="M30506" s="53">
        <f ca="1"/>
        <v>1983</v>
      </c>
      <c r="N30506" s="53">
        <f ca="1"/>
        <v>7</v>
      </c>
      <c r="O30506" s="53" t="str">
        <f ca="1"/>
        <v>1983-07</v>
      </c>
    </row>
    <row r="30507" spans="12:15" x14ac:dyDescent="0.4">
      <c r="L30507" s="56">
        <f ca="1"/>
        <v>30506</v>
      </c>
      <c r="M30507" s="53">
        <f ca="1"/>
        <v>1983</v>
      </c>
      <c r="N30507" s="53">
        <f ca="1"/>
        <v>7</v>
      </c>
      <c r="O30507" s="53" t="str">
        <f ca="1"/>
        <v>1983-07</v>
      </c>
    </row>
    <row r="30508" spans="12:15" x14ac:dyDescent="0.4">
      <c r="L30508" s="56">
        <f ca="1"/>
        <v>30507</v>
      </c>
      <c r="M30508" s="53">
        <f ca="1"/>
        <v>1983</v>
      </c>
      <c r="N30508" s="53">
        <f ca="1"/>
        <v>7</v>
      </c>
      <c r="O30508" s="53" t="str">
        <f ca="1"/>
        <v>1983-07</v>
      </c>
    </row>
    <row r="30509" spans="12:15" x14ac:dyDescent="0.4">
      <c r="L30509" s="56">
        <f ca="1"/>
        <v>30508</v>
      </c>
      <c r="M30509" s="53">
        <f ca="1"/>
        <v>1983</v>
      </c>
      <c r="N30509" s="53">
        <f ca="1"/>
        <v>7</v>
      </c>
      <c r="O30509" s="53" t="str">
        <f ca="1"/>
        <v>1983-07</v>
      </c>
    </row>
    <row r="30510" spans="12:15" x14ac:dyDescent="0.4">
      <c r="L30510" s="56">
        <f ca="1"/>
        <v>30509</v>
      </c>
      <c r="M30510" s="53">
        <f ca="1"/>
        <v>1983</v>
      </c>
      <c r="N30510" s="53">
        <f ca="1"/>
        <v>7</v>
      </c>
      <c r="O30510" s="53" t="str">
        <f ca="1"/>
        <v>1983-07</v>
      </c>
    </row>
    <row r="30511" spans="12:15" x14ac:dyDescent="0.4">
      <c r="L30511" s="56">
        <f ca="1"/>
        <v>30510</v>
      </c>
      <c r="M30511" s="53">
        <f ca="1"/>
        <v>1983</v>
      </c>
      <c r="N30511" s="53">
        <f ca="1"/>
        <v>7</v>
      </c>
      <c r="O30511" s="53" t="str">
        <f ca="1"/>
        <v>1983-07</v>
      </c>
    </row>
    <row r="30512" spans="12:15" x14ac:dyDescent="0.4">
      <c r="L30512" s="56">
        <f ca="1"/>
        <v>30511</v>
      </c>
      <c r="M30512" s="53">
        <f ca="1"/>
        <v>1983</v>
      </c>
      <c r="N30512" s="53">
        <f ca="1"/>
        <v>7</v>
      </c>
      <c r="O30512" s="53" t="str">
        <f ca="1"/>
        <v>1983-07</v>
      </c>
    </row>
    <row r="30513" spans="12:15" x14ac:dyDescent="0.4">
      <c r="L30513" s="56">
        <f ca="1"/>
        <v>30512</v>
      </c>
      <c r="M30513" s="53">
        <f ca="1"/>
        <v>1983</v>
      </c>
      <c r="N30513" s="53">
        <f ca="1"/>
        <v>7</v>
      </c>
      <c r="O30513" s="53" t="str">
        <f ca="1"/>
        <v>1983-07</v>
      </c>
    </row>
    <row r="30514" spans="12:15" x14ac:dyDescent="0.4">
      <c r="L30514" s="56">
        <f ca="1"/>
        <v>30513</v>
      </c>
      <c r="M30514" s="53">
        <f ca="1"/>
        <v>1983</v>
      </c>
      <c r="N30514" s="53">
        <f ca="1"/>
        <v>7</v>
      </c>
      <c r="O30514" s="53" t="str">
        <f ca="1"/>
        <v>1983-07</v>
      </c>
    </row>
    <row r="30515" spans="12:15" x14ac:dyDescent="0.4">
      <c r="L30515" s="56">
        <f ca="1"/>
        <v>30514</v>
      </c>
      <c r="M30515" s="53">
        <f ca="1"/>
        <v>1983</v>
      </c>
      <c r="N30515" s="53">
        <f ca="1"/>
        <v>7</v>
      </c>
      <c r="O30515" s="53" t="str">
        <f ca="1"/>
        <v>1983-07</v>
      </c>
    </row>
    <row r="30516" spans="12:15" x14ac:dyDescent="0.4">
      <c r="L30516" s="56">
        <f ca="1"/>
        <v>30515</v>
      </c>
      <c r="M30516" s="53">
        <f ca="1"/>
        <v>1983</v>
      </c>
      <c r="N30516" s="53">
        <f ca="1"/>
        <v>7</v>
      </c>
      <c r="O30516" s="53" t="str">
        <f ca="1"/>
        <v>1983-07</v>
      </c>
    </row>
    <row r="30517" spans="12:15" x14ac:dyDescent="0.4">
      <c r="L30517" s="56">
        <f ca="1"/>
        <v>30516</v>
      </c>
      <c r="M30517" s="53">
        <f ca="1"/>
        <v>1983</v>
      </c>
      <c r="N30517" s="53">
        <f ca="1"/>
        <v>7</v>
      </c>
      <c r="O30517" s="53" t="str">
        <f ca="1"/>
        <v>1983-07</v>
      </c>
    </row>
    <row r="30518" spans="12:15" x14ac:dyDescent="0.4">
      <c r="L30518" s="56">
        <f ca="1"/>
        <v>30517</v>
      </c>
      <c r="M30518" s="53">
        <f ca="1"/>
        <v>1983</v>
      </c>
      <c r="N30518" s="53">
        <f ca="1"/>
        <v>7</v>
      </c>
      <c r="O30518" s="53" t="str">
        <f ca="1"/>
        <v>1983-07</v>
      </c>
    </row>
    <row r="30519" spans="12:15" x14ac:dyDescent="0.4">
      <c r="L30519" s="56">
        <f ca="1"/>
        <v>30518</v>
      </c>
      <c r="M30519" s="53">
        <f ca="1"/>
        <v>1983</v>
      </c>
      <c r="N30519" s="53">
        <f ca="1"/>
        <v>7</v>
      </c>
      <c r="O30519" s="53" t="str">
        <f ca="1"/>
        <v>1983-07</v>
      </c>
    </row>
    <row r="30520" spans="12:15" x14ac:dyDescent="0.4">
      <c r="L30520" s="56">
        <f ca="1"/>
        <v>30519</v>
      </c>
      <c r="M30520" s="53">
        <f ca="1"/>
        <v>1983</v>
      </c>
      <c r="N30520" s="53">
        <f ca="1"/>
        <v>7</v>
      </c>
      <c r="O30520" s="53" t="str">
        <f ca="1"/>
        <v>1983-07</v>
      </c>
    </row>
    <row r="30521" spans="12:15" x14ac:dyDescent="0.4">
      <c r="L30521" s="56">
        <f ca="1"/>
        <v>30520</v>
      </c>
      <c r="M30521" s="53">
        <f ca="1"/>
        <v>1983</v>
      </c>
      <c r="N30521" s="53">
        <f ca="1"/>
        <v>7</v>
      </c>
      <c r="O30521" s="53" t="str">
        <f ca="1"/>
        <v>1983-07</v>
      </c>
    </row>
    <row r="30522" spans="12:15" x14ac:dyDescent="0.4">
      <c r="L30522" s="56">
        <f ca="1"/>
        <v>30521</v>
      </c>
      <c r="M30522" s="53">
        <f ca="1"/>
        <v>1983</v>
      </c>
      <c r="N30522" s="53">
        <f ca="1"/>
        <v>7</v>
      </c>
      <c r="O30522" s="53" t="str">
        <f ca="1"/>
        <v>1983-07</v>
      </c>
    </row>
    <row r="30523" spans="12:15" x14ac:dyDescent="0.4">
      <c r="L30523" s="56">
        <f ca="1"/>
        <v>30522</v>
      </c>
      <c r="M30523" s="53">
        <f ca="1"/>
        <v>1983</v>
      </c>
      <c r="N30523" s="53">
        <f ca="1"/>
        <v>7</v>
      </c>
      <c r="O30523" s="53" t="str">
        <f ca="1"/>
        <v>1983-07</v>
      </c>
    </row>
    <row r="30524" spans="12:15" x14ac:dyDescent="0.4">
      <c r="L30524" s="56">
        <f ca="1"/>
        <v>30523</v>
      </c>
      <c r="M30524" s="53">
        <f ca="1"/>
        <v>1983</v>
      </c>
      <c r="N30524" s="53">
        <f ca="1"/>
        <v>7</v>
      </c>
      <c r="O30524" s="53" t="str">
        <f ca="1"/>
        <v>1983-07</v>
      </c>
    </row>
    <row r="30525" spans="12:15" x14ac:dyDescent="0.4">
      <c r="L30525" s="56">
        <f ca="1"/>
        <v>30524</v>
      </c>
      <c r="M30525" s="53">
        <f ca="1"/>
        <v>1983</v>
      </c>
      <c r="N30525" s="53">
        <f ca="1"/>
        <v>7</v>
      </c>
      <c r="O30525" s="53" t="str">
        <f ca="1"/>
        <v>1983-07</v>
      </c>
    </row>
    <row r="30526" spans="12:15" x14ac:dyDescent="0.4">
      <c r="L30526" s="56">
        <f ca="1"/>
        <v>30525</v>
      </c>
      <c r="M30526" s="53">
        <f ca="1"/>
        <v>1983</v>
      </c>
      <c r="N30526" s="53">
        <f ca="1"/>
        <v>7</v>
      </c>
      <c r="O30526" s="53" t="str">
        <f ca="1"/>
        <v>1983-07</v>
      </c>
    </row>
    <row r="30527" spans="12:15" x14ac:dyDescent="0.4">
      <c r="L30527" s="56">
        <f ca="1"/>
        <v>30526</v>
      </c>
      <c r="M30527" s="53">
        <f ca="1"/>
        <v>1983</v>
      </c>
      <c r="N30527" s="53">
        <f ca="1"/>
        <v>7</v>
      </c>
      <c r="O30527" s="53" t="str">
        <f ca="1"/>
        <v>1983-07</v>
      </c>
    </row>
    <row r="30528" spans="12:15" x14ac:dyDescent="0.4">
      <c r="L30528" s="56">
        <f ca="1"/>
        <v>30527</v>
      </c>
      <c r="M30528" s="53">
        <f ca="1"/>
        <v>1983</v>
      </c>
      <c r="N30528" s="53">
        <f ca="1"/>
        <v>7</v>
      </c>
      <c r="O30528" s="53" t="str">
        <f ca="1"/>
        <v>1983-07</v>
      </c>
    </row>
    <row r="30529" spans="12:15" x14ac:dyDescent="0.4">
      <c r="L30529" s="56">
        <f ca="1"/>
        <v>30528</v>
      </c>
      <c r="M30529" s="53">
        <f ca="1"/>
        <v>1983</v>
      </c>
      <c r="N30529" s="53">
        <f ca="1"/>
        <v>7</v>
      </c>
      <c r="O30529" s="53" t="str">
        <f ca="1"/>
        <v>1983-07</v>
      </c>
    </row>
    <row r="30530" spans="12:15" x14ac:dyDescent="0.4">
      <c r="L30530" s="56">
        <f ca="1"/>
        <v>30529</v>
      </c>
      <c r="M30530" s="53">
        <f ca="1"/>
        <v>1983</v>
      </c>
      <c r="N30530" s="53">
        <f ca="1"/>
        <v>8</v>
      </c>
      <c r="O30530" s="53" t="str">
        <f ca="1"/>
        <v>1983-08</v>
      </c>
    </row>
    <row r="30531" spans="12:15" x14ac:dyDescent="0.4">
      <c r="L30531" s="56">
        <f ca="1"/>
        <v>30530</v>
      </c>
      <c r="M30531" s="53">
        <f ca="1"/>
        <v>1983</v>
      </c>
      <c r="N30531" s="53">
        <f ca="1"/>
        <v>8</v>
      </c>
      <c r="O30531" s="53" t="str">
        <f ca="1"/>
        <v>1983-08</v>
      </c>
    </row>
    <row r="30532" spans="12:15" x14ac:dyDescent="0.4">
      <c r="L30532" s="56">
        <f ca="1"/>
        <v>30531</v>
      </c>
      <c r="M30532" s="53">
        <f ca="1"/>
        <v>1983</v>
      </c>
      <c r="N30532" s="53">
        <f ca="1"/>
        <v>8</v>
      </c>
      <c r="O30532" s="53" t="str">
        <f ca="1"/>
        <v>1983-08</v>
      </c>
    </row>
    <row r="30533" spans="12:15" x14ac:dyDescent="0.4">
      <c r="L30533" s="56">
        <f ca="1"/>
        <v>30532</v>
      </c>
      <c r="M30533" s="53">
        <f ca="1"/>
        <v>1983</v>
      </c>
      <c r="N30533" s="53">
        <f ca="1"/>
        <v>8</v>
      </c>
      <c r="O30533" s="53" t="str">
        <f ca="1"/>
        <v>1983-08</v>
      </c>
    </row>
    <row r="30534" spans="12:15" x14ac:dyDescent="0.4">
      <c r="L30534" s="56">
        <f ca="1"/>
        <v>30533</v>
      </c>
      <c r="M30534" s="53">
        <f ca="1"/>
        <v>1983</v>
      </c>
      <c r="N30534" s="53">
        <f ca="1"/>
        <v>8</v>
      </c>
      <c r="O30534" s="53" t="str">
        <f ca="1"/>
        <v>1983-08</v>
      </c>
    </row>
    <row r="30535" spans="12:15" x14ac:dyDescent="0.4">
      <c r="L30535" s="56">
        <f ca="1"/>
        <v>30534</v>
      </c>
      <c r="M30535" s="53">
        <f ca="1"/>
        <v>1983</v>
      </c>
      <c r="N30535" s="53">
        <f ca="1"/>
        <v>8</v>
      </c>
      <c r="O30535" s="53" t="str">
        <f ca="1"/>
        <v>1983-08</v>
      </c>
    </row>
    <row r="30536" spans="12:15" x14ac:dyDescent="0.4">
      <c r="L30536" s="56">
        <f ca="1"/>
        <v>30535</v>
      </c>
      <c r="M30536" s="53">
        <f ca="1"/>
        <v>1983</v>
      </c>
      <c r="N30536" s="53">
        <f ca="1"/>
        <v>8</v>
      </c>
      <c r="O30536" s="53" t="str">
        <f ca="1"/>
        <v>1983-08</v>
      </c>
    </row>
    <row r="30537" spans="12:15" x14ac:dyDescent="0.4">
      <c r="L30537" s="56">
        <f ca="1"/>
        <v>30536</v>
      </c>
      <c r="M30537" s="53">
        <f ca="1"/>
        <v>1983</v>
      </c>
      <c r="N30537" s="53">
        <f ca="1"/>
        <v>8</v>
      </c>
      <c r="O30537" s="53" t="str">
        <f ca="1"/>
        <v>1983-08</v>
      </c>
    </row>
    <row r="30538" spans="12:15" x14ac:dyDescent="0.4">
      <c r="L30538" s="56">
        <f ca="1"/>
        <v>30537</v>
      </c>
      <c r="M30538" s="53">
        <f ca="1"/>
        <v>1983</v>
      </c>
      <c r="N30538" s="53">
        <f ca="1"/>
        <v>8</v>
      </c>
      <c r="O30538" s="53" t="str">
        <f ca="1"/>
        <v>1983-08</v>
      </c>
    </row>
    <row r="30539" spans="12:15" x14ac:dyDescent="0.4">
      <c r="L30539" s="56">
        <f ca="1"/>
        <v>30538</v>
      </c>
      <c r="M30539" s="53">
        <f ca="1"/>
        <v>1983</v>
      </c>
      <c r="N30539" s="53">
        <f ca="1"/>
        <v>8</v>
      </c>
      <c r="O30539" s="53" t="str">
        <f ca="1"/>
        <v>1983-08</v>
      </c>
    </row>
    <row r="30540" spans="12:15" x14ac:dyDescent="0.4">
      <c r="L30540" s="56">
        <f ca="1"/>
        <v>30539</v>
      </c>
      <c r="M30540" s="53">
        <f ca="1"/>
        <v>1983</v>
      </c>
      <c r="N30540" s="53">
        <f ca="1"/>
        <v>8</v>
      </c>
      <c r="O30540" s="53" t="str">
        <f ca="1"/>
        <v>1983-08</v>
      </c>
    </row>
    <row r="30541" spans="12:15" x14ac:dyDescent="0.4">
      <c r="L30541" s="56">
        <f ca="1"/>
        <v>30540</v>
      </c>
      <c r="M30541" s="53">
        <f ca="1"/>
        <v>1983</v>
      </c>
      <c r="N30541" s="53">
        <f ca="1"/>
        <v>8</v>
      </c>
      <c r="O30541" s="53" t="str">
        <f ca="1"/>
        <v>1983-08</v>
      </c>
    </row>
    <row r="30542" spans="12:15" x14ac:dyDescent="0.4">
      <c r="L30542" s="56">
        <f ca="1"/>
        <v>30541</v>
      </c>
      <c r="M30542" s="53">
        <f ca="1"/>
        <v>1983</v>
      </c>
      <c r="N30542" s="53">
        <f ca="1"/>
        <v>8</v>
      </c>
      <c r="O30542" s="53" t="str">
        <f ca="1"/>
        <v>1983-08</v>
      </c>
    </row>
    <row r="30543" spans="12:15" x14ac:dyDescent="0.4">
      <c r="L30543" s="56">
        <f ca="1"/>
        <v>30542</v>
      </c>
      <c r="M30543" s="53">
        <f ca="1"/>
        <v>1983</v>
      </c>
      <c r="N30543" s="53">
        <f ca="1"/>
        <v>8</v>
      </c>
      <c r="O30543" s="53" t="str">
        <f ca="1"/>
        <v>1983-08</v>
      </c>
    </row>
    <row r="30544" spans="12:15" x14ac:dyDescent="0.4">
      <c r="L30544" s="56">
        <f ca="1"/>
        <v>30543</v>
      </c>
      <c r="M30544" s="53">
        <f ca="1"/>
        <v>1983</v>
      </c>
      <c r="N30544" s="53">
        <f ca="1"/>
        <v>8</v>
      </c>
      <c r="O30544" s="53" t="str">
        <f ca="1"/>
        <v>1983-08</v>
      </c>
    </row>
    <row r="30545" spans="12:15" x14ac:dyDescent="0.4">
      <c r="L30545" s="56">
        <f ca="1"/>
        <v>30544</v>
      </c>
      <c r="M30545" s="53">
        <f ca="1"/>
        <v>1983</v>
      </c>
      <c r="N30545" s="53">
        <f ca="1"/>
        <v>8</v>
      </c>
      <c r="O30545" s="53" t="str">
        <f ca="1"/>
        <v>1983-08</v>
      </c>
    </row>
    <row r="30546" spans="12:15" x14ac:dyDescent="0.4">
      <c r="L30546" s="56">
        <f ca="1"/>
        <v>30545</v>
      </c>
      <c r="M30546" s="53">
        <f ca="1"/>
        <v>1983</v>
      </c>
      <c r="N30546" s="53">
        <f ca="1"/>
        <v>8</v>
      </c>
      <c r="O30546" s="53" t="str">
        <f ca="1"/>
        <v>1983-08</v>
      </c>
    </row>
    <row r="30547" spans="12:15" x14ac:dyDescent="0.4">
      <c r="L30547" s="56">
        <f ca="1"/>
        <v>30546</v>
      </c>
      <c r="M30547" s="53">
        <f ca="1"/>
        <v>1983</v>
      </c>
      <c r="N30547" s="53">
        <f ca="1"/>
        <v>8</v>
      </c>
      <c r="O30547" s="53" t="str">
        <f ca="1"/>
        <v>1983-08</v>
      </c>
    </row>
    <row r="30548" spans="12:15" x14ac:dyDescent="0.4">
      <c r="L30548" s="56">
        <f ca="1"/>
        <v>30547</v>
      </c>
      <c r="M30548" s="53">
        <f ca="1"/>
        <v>1983</v>
      </c>
      <c r="N30548" s="53">
        <f ca="1"/>
        <v>8</v>
      </c>
      <c r="O30548" s="53" t="str">
        <f ca="1"/>
        <v>1983-08</v>
      </c>
    </row>
    <row r="30549" spans="12:15" x14ac:dyDescent="0.4">
      <c r="L30549" s="56">
        <f ca="1"/>
        <v>30548</v>
      </c>
      <c r="M30549" s="53">
        <f ca="1"/>
        <v>1983</v>
      </c>
      <c r="N30549" s="53">
        <f ca="1"/>
        <v>8</v>
      </c>
      <c r="O30549" s="53" t="str">
        <f ca="1"/>
        <v>1983-08</v>
      </c>
    </row>
    <row r="30550" spans="12:15" x14ac:dyDescent="0.4">
      <c r="L30550" s="56">
        <f ca="1"/>
        <v>30549</v>
      </c>
      <c r="M30550" s="53">
        <f ca="1"/>
        <v>1983</v>
      </c>
      <c r="N30550" s="53">
        <f ca="1"/>
        <v>8</v>
      </c>
      <c r="O30550" s="53" t="str">
        <f ca="1"/>
        <v>1983-08</v>
      </c>
    </row>
    <row r="30551" spans="12:15" x14ac:dyDescent="0.4">
      <c r="L30551" s="56">
        <f ca="1"/>
        <v>30550</v>
      </c>
      <c r="M30551" s="53">
        <f ca="1"/>
        <v>1983</v>
      </c>
      <c r="N30551" s="53">
        <f ca="1"/>
        <v>8</v>
      </c>
      <c r="O30551" s="53" t="str">
        <f ca="1"/>
        <v>1983-08</v>
      </c>
    </row>
    <row r="30552" spans="12:15" x14ac:dyDescent="0.4">
      <c r="L30552" s="56">
        <f ca="1"/>
        <v>30551</v>
      </c>
      <c r="M30552" s="53">
        <f ca="1"/>
        <v>1983</v>
      </c>
      <c r="N30552" s="53">
        <f ca="1"/>
        <v>8</v>
      </c>
      <c r="O30552" s="53" t="str">
        <f ca="1"/>
        <v>1983-08</v>
      </c>
    </row>
    <row r="30553" spans="12:15" x14ac:dyDescent="0.4">
      <c r="L30553" s="56">
        <f ca="1"/>
        <v>30552</v>
      </c>
      <c r="M30553" s="53">
        <f ca="1"/>
        <v>1983</v>
      </c>
      <c r="N30553" s="53">
        <f ca="1"/>
        <v>8</v>
      </c>
      <c r="O30553" s="53" t="str">
        <f ca="1"/>
        <v>1983-08</v>
      </c>
    </row>
    <row r="30554" spans="12:15" x14ac:dyDescent="0.4">
      <c r="L30554" s="56">
        <f ca="1"/>
        <v>30553</v>
      </c>
      <c r="M30554" s="53">
        <f ca="1"/>
        <v>1983</v>
      </c>
      <c r="N30554" s="53">
        <f ca="1"/>
        <v>8</v>
      </c>
      <c r="O30554" s="53" t="str">
        <f ca="1"/>
        <v>1983-08</v>
      </c>
    </row>
    <row r="30555" spans="12:15" x14ac:dyDescent="0.4">
      <c r="L30555" s="56">
        <f ca="1"/>
        <v>30554</v>
      </c>
      <c r="M30555" s="53">
        <f ca="1"/>
        <v>1983</v>
      </c>
      <c r="N30555" s="53">
        <f ca="1"/>
        <v>8</v>
      </c>
      <c r="O30555" s="53" t="str">
        <f ca="1"/>
        <v>1983-08</v>
      </c>
    </row>
    <row r="30556" spans="12:15" x14ac:dyDescent="0.4">
      <c r="L30556" s="56">
        <f ca="1"/>
        <v>30555</v>
      </c>
      <c r="M30556" s="53">
        <f ca="1"/>
        <v>1983</v>
      </c>
      <c r="N30556" s="53">
        <f ca="1"/>
        <v>8</v>
      </c>
      <c r="O30556" s="53" t="str">
        <f ca="1"/>
        <v>1983-08</v>
      </c>
    </row>
    <row r="30557" spans="12:15" x14ac:dyDescent="0.4">
      <c r="L30557" s="56">
        <f ca="1"/>
        <v>30556</v>
      </c>
      <c r="M30557" s="53">
        <f ca="1"/>
        <v>1983</v>
      </c>
      <c r="N30557" s="53">
        <f ca="1"/>
        <v>8</v>
      </c>
      <c r="O30557" s="53" t="str">
        <f ca="1"/>
        <v>1983-08</v>
      </c>
    </row>
    <row r="30558" spans="12:15" x14ac:dyDescent="0.4">
      <c r="L30558" s="56">
        <f ca="1"/>
        <v>30557</v>
      </c>
      <c r="M30558" s="53">
        <f ca="1"/>
        <v>1983</v>
      </c>
      <c r="N30558" s="53">
        <f ca="1"/>
        <v>8</v>
      </c>
      <c r="O30558" s="53" t="str">
        <f ca="1"/>
        <v>1983-08</v>
      </c>
    </row>
    <row r="30559" spans="12:15" x14ac:dyDescent="0.4">
      <c r="L30559" s="56">
        <f ca="1"/>
        <v>30558</v>
      </c>
      <c r="M30559" s="53">
        <f ca="1"/>
        <v>1983</v>
      </c>
      <c r="N30559" s="53">
        <f ca="1"/>
        <v>8</v>
      </c>
      <c r="O30559" s="53" t="str">
        <f ca="1"/>
        <v>1983-08</v>
      </c>
    </row>
    <row r="30560" spans="12:15" x14ac:dyDescent="0.4">
      <c r="L30560" s="56">
        <f ca="1"/>
        <v>30559</v>
      </c>
      <c r="M30560" s="53">
        <f ca="1"/>
        <v>1983</v>
      </c>
      <c r="N30560" s="53">
        <f ca="1"/>
        <v>8</v>
      </c>
      <c r="O30560" s="53" t="str">
        <f ca="1"/>
        <v>1983-08</v>
      </c>
    </row>
    <row r="30561" spans="12:15" x14ac:dyDescent="0.4">
      <c r="L30561" s="56">
        <f ca="1"/>
        <v>30560</v>
      </c>
      <c r="M30561" s="53">
        <f ca="1"/>
        <v>1983</v>
      </c>
      <c r="N30561" s="53">
        <f ca="1"/>
        <v>9</v>
      </c>
      <c r="O30561" s="53" t="str">
        <f ca="1"/>
        <v>1983-09</v>
      </c>
    </row>
    <row r="30562" spans="12:15" x14ac:dyDescent="0.4">
      <c r="L30562" s="56">
        <f ca="1"/>
        <v>30561</v>
      </c>
      <c r="M30562" s="53">
        <f ca="1"/>
        <v>1983</v>
      </c>
      <c r="N30562" s="53">
        <f ca="1"/>
        <v>9</v>
      </c>
      <c r="O30562" s="53" t="str">
        <f ca="1"/>
        <v>1983-09</v>
      </c>
    </row>
    <row r="30563" spans="12:15" x14ac:dyDescent="0.4">
      <c r="L30563" s="56">
        <f ca="1"/>
        <v>30562</v>
      </c>
      <c r="M30563" s="53">
        <f ca="1"/>
        <v>1983</v>
      </c>
      <c r="N30563" s="53">
        <f ca="1"/>
        <v>9</v>
      </c>
      <c r="O30563" s="53" t="str">
        <f ca="1"/>
        <v>1983-09</v>
      </c>
    </row>
    <row r="30564" spans="12:15" x14ac:dyDescent="0.4">
      <c r="L30564" s="56">
        <f ca="1"/>
        <v>30563</v>
      </c>
      <c r="M30564" s="53">
        <f ca="1"/>
        <v>1983</v>
      </c>
      <c r="N30564" s="53">
        <f ca="1"/>
        <v>9</v>
      </c>
      <c r="O30564" s="53" t="str">
        <f ca="1"/>
        <v>1983-09</v>
      </c>
    </row>
    <row r="30565" spans="12:15" x14ac:dyDescent="0.4">
      <c r="L30565" s="56">
        <f ca="1"/>
        <v>30564</v>
      </c>
      <c r="M30565" s="53">
        <f ca="1"/>
        <v>1983</v>
      </c>
      <c r="N30565" s="53">
        <f ca="1"/>
        <v>9</v>
      </c>
      <c r="O30565" s="53" t="str">
        <f ca="1"/>
        <v>1983-09</v>
      </c>
    </row>
    <row r="30566" spans="12:15" x14ac:dyDescent="0.4">
      <c r="L30566" s="56">
        <f ca="1"/>
        <v>30565</v>
      </c>
      <c r="M30566" s="53">
        <f ca="1"/>
        <v>1983</v>
      </c>
      <c r="N30566" s="53">
        <f ca="1"/>
        <v>9</v>
      </c>
      <c r="O30566" s="53" t="str">
        <f ca="1"/>
        <v>1983-09</v>
      </c>
    </row>
    <row r="30567" spans="12:15" x14ac:dyDescent="0.4">
      <c r="L30567" s="56">
        <f ca="1"/>
        <v>30566</v>
      </c>
      <c r="M30567" s="53">
        <f ca="1"/>
        <v>1983</v>
      </c>
      <c r="N30567" s="53">
        <f ca="1"/>
        <v>9</v>
      </c>
      <c r="O30567" s="53" t="str">
        <f ca="1"/>
        <v>1983-09</v>
      </c>
    </row>
    <row r="30568" spans="12:15" x14ac:dyDescent="0.4">
      <c r="L30568" s="56">
        <f ca="1"/>
        <v>30567</v>
      </c>
      <c r="M30568" s="53">
        <f ca="1"/>
        <v>1983</v>
      </c>
      <c r="N30568" s="53">
        <f ca="1"/>
        <v>9</v>
      </c>
      <c r="O30568" s="53" t="str">
        <f ca="1"/>
        <v>1983-09</v>
      </c>
    </row>
    <row r="30569" spans="12:15" x14ac:dyDescent="0.4">
      <c r="L30569" s="56">
        <f ca="1"/>
        <v>30568</v>
      </c>
      <c r="M30569" s="53">
        <f ca="1"/>
        <v>1983</v>
      </c>
      <c r="N30569" s="53">
        <f ca="1"/>
        <v>9</v>
      </c>
      <c r="O30569" s="53" t="str">
        <f ca="1"/>
        <v>1983-09</v>
      </c>
    </row>
    <row r="30570" spans="12:15" x14ac:dyDescent="0.4">
      <c r="L30570" s="56">
        <f ca="1"/>
        <v>30569</v>
      </c>
      <c r="M30570" s="53">
        <f ca="1"/>
        <v>1983</v>
      </c>
      <c r="N30570" s="53">
        <f ca="1"/>
        <v>9</v>
      </c>
      <c r="O30570" s="53" t="str">
        <f ca="1"/>
        <v>1983-09</v>
      </c>
    </row>
    <row r="30571" spans="12:15" x14ac:dyDescent="0.4">
      <c r="L30571" s="56">
        <f ca="1"/>
        <v>30570</v>
      </c>
      <c r="M30571" s="53">
        <f ca="1"/>
        <v>1983</v>
      </c>
      <c r="N30571" s="53">
        <f ca="1"/>
        <v>9</v>
      </c>
      <c r="O30571" s="53" t="str">
        <f ca="1"/>
        <v>1983-09</v>
      </c>
    </row>
    <row r="30572" spans="12:15" x14ac:dyDescent="0.4">
      <c r="L30572" s="56">
        <f ca="1"/>
        <v>30571</v>
      </c>
      <c r="M30572" s="53">
        <f ca="1"/>
        <v>1983</v>
      </c>
      <c r="N30572" s="53">
        <f ca="1"/>
        <v>9</v>
      </c>
      <c r="O30572" s="53" t="str">
        <f ca="1"/>
        <v>1983-09</v>
      </c>
    </row>
    <row r="30573" spans="12:15" x14ac:dyDescent="0.4">
      <c r="L30573" s="56">
        <f ca="1"/>
        <v>30572</v>
      </c>
      <c r="M30573" s="53">
        <f ca="1"/>
        <v>1983</v>
      </c>
      <c r="N30573" s="53">
        <f ca="1"/>
        <v>9</v>
      </c>
      <c r="O30573" s="53" t="str">
        <f ca="1"/>
        <v>1983-09</v>
      </c>
    </row>
    <row r="30574" spans="12:15" x14ac:dyDescent="0.4">
      <c r="L30574" s="56">
        <f ca="1"/>
        <v>30573</v>
      </c>
      <c r="M30574" s="53">
        <f ca="1"/>
        <v>1983</v>
      </c>
      <c r="N30574" s="53">
        <f ca="1"/>
        <v>9</v>
      </c>
      <c r="O30574" s="53" t="str">
        <f ca="1"/>
        <v>1983-09</v>
      </c>
    </row>
    <row r="30575" spans="12:15" x14ac:dyDescent="0.4">
      <c r="L30575" s="56">
        <f ca="1"/>
        <v>30574</v>
      </c>
      <c r="M30575" s="53">
        <f ca="1"/>
        <v>1983</v>
      </c>
      <c r="N30575" s="53">
        <f ca="1"/>
        <v>9</v>
      </c>
      <c r="O30575" s="53" t="str">
        <f ca="1"/>
        <v>1983-09</v>
      </c>
    </row>
    <row r="30576" spans="12:15" x14ac:dyDescent="0.4">
      <c r="L30576" s="56">
        <f ca="1"/>
        <v>30575</v>
      </c>
      <c r="M30576" s="53">
        <f ca="1"/>
        <v>1983</v>
      </c>
      <c r="N30576" s="53">
        <f ca="1"/>
        <v>9</v>
      </c>
      <c r="O30576" s="53" t="str">
        <f ca="1"/>
        <v>1983-09</v>
      </c>
    </row>
    <row r="30577" spans="12:15" x14ac:dyDescent="0.4">
      <c r="L30577" s="56">
        <f ca="1"/>
        <v>30576</v>
      </c>
      <c r="M30577" s="53">
        <f ca="1"/>
        <v>1983</v>
      </c>
      <c r="N30577" s="53">
        <f ca="1"/>
        <v>9</v>
      </c>
      <c r="O30577" s="53" t="str">
        <f ca="1"/>
        <v>1983-09</v>
      </c>
    </row>
    <row r="30578" spans="12:15" x14ac:dyDescent="0.4">
      <c r="L30578" s="56">
        <f ca="1"/>
        <v>30577</v>
      </c>
      <c r="M30578" s="53">
        <f ca="1"/>
        <v>1983</v>
      </c>
      <c r="N30578" s="53">
        <f ca="1"/>
        <v>9</v>
      </c>
      <c r="O30578" s="53" t="str">
        <f ca="1"/>
        <v>1983-09</v>
      </c>
    </row>
    <row r="30579" spans="12:15" x14ac:dyDescent="0.4">
      <c r="L30579" s="56">
        <f ca="1"/>
        <v>30578</v>
      </c>
      <c r="M30579" s="53">
        <f ca="1"/>
        <v>1983</v>
      </c>
      <c r="N30579" s="53">
        <f ca="1"/>
        <v>9</v>
      </c>
      <c r="O30579" s="53" t="str">
        <f ca="1"/>
        <v>1983-09</v>
      </c>
    </row>
    <row r="30580" spans="12:15" x14ac:dyDescent="0.4">
      <c r="L30580" s="56">
        <f ca="1"/>
        <v>30579</v>
      </c>
      <c r="M30580" s="53">
        <f ca="1"/>
        <v>1983</v>
      </c>
      <c r="N30580" s="53">
        <f ca="1"/>
        <v>9</v>
      </c>
      <c r="O30580" s="53" t="str">
        <f ca="1"/>
        <v>1983-09</v>
      </c>
    </row>
    <row r="30581" spans="12:15" x14ac:dyDescent="0.4">
      <c r="L30581" s="56">
        <f ca="1"/>
        <v>30580</v>
      </c>
      <c r="M30581" s="53">
        <f ca="1"/>
        <v>1983</v>
      </c>
      <c r="N30581" s="53">
        <f ca="1"/>
        <v>9</v>
      </c>
      <c r="O30581" s="53" t="str">
        <f ca="1"/>
        <v>1983-09</v>
      </c>
    </row>
    <row r="30582" spans="12:15" x14ac:dyDescent="0.4">
      <c r="L30582" s="56">
        <f ca="1"/>
        <v>30581</v>
      </c>
      <c r="M30582" s="53">
        <f ca="1"/>
        <v>1983</v>
      </c>
      <c r="N30582" s="53">
        <f ca="1"/>
        <v>9</v>
      </c>
      <c r="O30582" s="53" t="str">
        <f ca="1"/>
        <v>1983-09</v>
      </c>
    </row>
    <row r="30583" spans="12:15" x14ac:dyDescent="0.4">
      <c r="L30583" s="56">
        <f ca="1"/>
        <v>30582</v>
      </c>
      <c r="M30583" s="53">
        <f ca="1"/>
        <v>1983</v>
      </c>
      <c r="N30583" s="53">
        <f ca="1"/>
        <v>9</v>
      </c>
      <c r="O30583" s="53" t="str">
        <f ca="1"/>
        <v>1983-09</v>
      </c>
    </row>
    <row r="30584" spans="12:15" x14ac:dyDescent="0.4">
      <c r="L30584" s="56">
        <f ca="1"/>
        <v>30583</v>
      </c>
      <c r="M30584" s="53">
        <f ca="1"/>
        <v>1983</v>
      </c>
      <c r="N30584" s="53">
        <f ca="1"/>
        <v>9</v>
      </c>
      <c r="O30584" s="53" t="str">
        <f ca="1"/>
        <v>1983-09</v>
      </c>
    </row>
    <row r="30585" spans="12:15" x14ac:dyDescent="0.4">
      <c r="L30585" s="56">
        <f ca="1"/>
        <v>30584</v>
      </c>
      <c r="M30585" s="53">
        <f ca="1"/>
        <v>1983</v>
      </c>
      <c r="N30585" s="53">
        <f ca="1"/>
        <v>9</v>
      </c>
      <c r="O30585" s="53" t="str">
        <f ca="1"/>
        <v>1983-09</v>
      </c>
    </row>
    <row r="30586" spans="12:15" x14ac:dyDescent="0.4">
      <c r="L30586" s="56">
        <f ca="1"/>
        <v>30585</v>
      </c>
      <c r="M30586" s="53">
        <f ca="1"/>
        <v>1983</v>
      </c>
      <c r="N30586" s="53">
        <f ca="1"/>
        <v>9</v>
      </c>
      <c r="O30586" s="53" t="str">
        <f ca="1"/>
        <v>1983-09</v>
      </c>
    </row>
    <row r="30587" spans="12:15" x14ac:dyDescent="0.4">
      <c r="L30587" s="56">
        <f ca="1"/>
        <v>30586</v>
      </c>
      <c r="M30587" s="53">
        <f ca="1"/>
        <v>1983</v>
      </c>
      <c r="N30587" s="53">
        <f ca="1"/>
        <v>9</v>
      </c>
      <c r="O30587" s="53" t="str">
        <f ca="1"/>
        <v>1983-09</v>
      </c>
    </row>
    <row r="30588" spans="12:15" x14ac:dyDescent="0.4">
      <c r="L30588" s="56">
        <f ca="1"/>
        <v>30587</v>
      </c>
      <c r="M30588" s="53">
        <f ca="1"/>
        <v>1983</v>
      </c>
      <c r="N30588" s="53">
        <f ca="1"/>
        <v>9</v>
      </c>
      <c r="O30588" s="53" t="str">
        <f ca="1"/>
        <v>1983-09</v>
      </c>
    </row>
    <row r="30589" spans="12:15" x14ac:dyDescent="0.4">
      <c r="L30589" s="56">
        <f ca="1"/>
        <v>30588</v>
      </c>
      <c r="M30589" s="53">
        <f ca="1"/>
        <v>1983</v>
      </c>
      <c r="N30589" s="53">
        <f ca="1"/>
        <v>9</v>
      </c>
      <c r="O30589" s="53" t="str">
        <f ca="1"/>
        <v>1983-09</v>
      </c>
    </row>
    <row r="30590" spans="12:15" x14ac:dyDescent="0.4">
      <c r="L30590" s="56">
        <f ca="1"/>
        <v>30589</v>
      </c>
      <c r="M30590" s="53">
        <f ca="1"/>
        <v>1983</v>
      </c>
      <c r="N30590" s="53">
        <f ca="1"/>
        <v>9</v>
      </c>
      <c r="O30590" s="53" t="str">
        <f ca="1"/>
        <v>1983-09</v>
      </c>
    </row>
    <row r="30591" spans="12:15" x14ac:dyDescent="0.4">
      <c r="L30591" s="56">
        <f ca="1"/>
        <v>30590</v>
      </c>
      <c r="M30591" s="53">
        <f ca="1"/>
        <v>1983</v>
      </c>
      <c r="N30591" s="53">
        <f ca="1"/>
        <v>10</v>
      </c>
      <c r="O30591" s="53" t="str">
        <f ca="1"/>
        <v>1983-10</v>
      </c>
    </row>
    <row r="30592" spans="12:15" x14ac:dyDescent="0.4">
      <c r="L30592" s="56">
        <f ca="1"/>
        <v>30591</v>
      </c>
      <c r="M30592" s="53">
        <f ca="1"/>
        <v>1983</v>
      </c>
      <c r="N30592" s="53">
        <f ca="1"/>
        <v>10</v>
      </c>
      <c r="O30592" s="53" t="str">
        <f ca="1"/>
        <v>1983-10</v>
      </c>
    </row>
    <row r="30593" spans="12:15" x14ac:dyDescent="0.4">
      <c r="L30593" s="56">
        <f ca="1"/>
        <v>30592</v>
      </c>
      <c r="M30593" s="53">
        <f ca="1"/>
        <v>1983</v>
      </c>
      <c r="N30593" s="53">
        <f ca="1"/>
        <v>10</v>
      </c>
      <c r="O30593" s="53" t="str">
        <f ca="1"/>
        <v>1983-10</v>
      </c>
    </row>
    <row r="30594" spans="12:15" x14ac:dyDescent="0.4">
      <c r="L30594" s="56">
        <f ca="1"/>
        <v>30593</v>
      </c>
      <c r="M30594" s="53">
        <f ca="1"/>
        <v>1983</v>
      </c>
      <c r="N30594" s="53">
        <f ca="1"/>
        <v>10</v>
      </c>
      <c r="O30594" s="53" t="str">
        <f ca="1"/>
        <v>1983-10</v>
      </c>
    </row>
    <row r="30595" spans="12:15" x14ac:dyDescent="0.4">
      <c r="L30595" s="56">
        <f ca="1"/>
        <v>30594</v>
      </c>
      <c r="M30595" s="53">
        <f ca="1"/>
        <v>1983</v>
      </c>
      <c r="N30595" s="53">
        <f ca="1"/>
        <v>10</v>
      </c>
      <c r="O30595" s="53" t="str">
        <f ca="1"/>
        <v>1983-10</v>
      </c>
    </row>
    <row r="30596" spans="12:15" x14ac:dyDescent="0.4">
      <c r="L30596" s="56">
        <f ca="1"/>
        <v>30595</v>
      </c>
      <c r="M30596" s="53">
        <f ca="1"/>
        <v>1983</v>
      </c>
      <c r="N30596" s="53">
        <f ca="1"/>
        <v>10</v>
      </c>
      <c r="O30596" s="53" t="str">
        <f ca="1"/>
        <v>1983-10</v>
      </c>
    </row>
    <row r="30597" spans="12:15" x14ac:dyDescent="0.4">
      <c r="L30597" s="56">
        <f ca="1"/>
        <v>30596</v>
      </c>
      <c r="M30597" s="53">
        <f ca="1"/>
        <v>1983</v>
      </c>
      <c r="N30597" s="53">
        <f ca="1"/>
        <v>10</v>
      </c>
      <c r="O30597" s="53" t="str">
        <f ca="1"/>
        <v>1983-10</v>
      </c>
    </row>
    <row r="30598" spans="12:15" x14ac:dyDescent="0.4">
      <c r="L30598" s="56">
        <f ca="1"/>
        <v>30597</v>
      </c>
      <c r="M30598" s="53">
        <f ca="1"/>
        <v>1983</v>
      </c>
      <c r="N30598" s="53">
        <f ca="1"/>
        <v>10</v>
      </c>
      <c r="O30598" s="53" t="str">
        <f ca="1"/>
        <v>1983-10</v>
      </c>
    </row>
    <row r="30599" spans="12:15" x14ac:dyDescent="0.4">
      <c r="L30599" s="56">
        <f ca="1"/>
        <v>30598</v>
      </c>
      <c r="M30599" s="53">
        <f ca="1"/>
        <v>1983</v>
      </c>
      <c r="N30599" s="53">
        <f ca="1"/>
        <v>10</v>
      </c>
      <c r="O30599" s="53" t="str">
        <f ca="1"/>
        <v>1983-10</v>
      </c>
    </row>
    <row r="30600" spans="12:15" x14ac:dyDescent="0.4">
      <c r="L30600" s="56">
        <f ca="1"/>
        <v>30599</v>
      </c>
      <c r="M30600" s="53">
        <f ca="1"/>
        <v>1983</v>
      </c>
      <c r="N30600" s="53">
        <f ca="1"/>
        <v>10</v>
      </c>
      <c r="O30600" s="53" t="str">
        <f ca="1"/>
        <v>1983-10</v>
      </c>
    </row>
    <row r="30601" spans="12:15" x14ac:dyDescent="0.4">
      <c r="L30601" s="56">
        <f ca="1"/>
        <v>30600</v>
      </c>
      <c r="M30601" s="53">
        <f ca="1"/>
        <v>1983</v>
      </c>
      <c r="N30601" s="53">
        <f ca="1"/>
        <v>10</v>
      </c>
      <c r="O30601" s="53" t="str">
        <f ca="1"/>
        <v>1983-10</v>
      </c>
    </row>
    <row r="30602" spans="12:15" x14ac:dyDescent="0.4">
      <c r="L30602" s="56">
        <f ca="1"/>
        <v>30601</v>
      </c>
      <c r="M30602" s="53">
        <f ca="1"/>
        <v>1983</v>
      </c>
      <c r="N30602" s="53">
        <f ca="1"/>
        <v>10</v>
      </c>
      <c r="O30602" s="53" t="str">
        <f ca="1"/>
        <v>1983-10</v>
      </c>
    </row>
    <row r="30603" spans="12:15" x14ac:dyDescent="0.4">
      <c r="L30603" s="56">
        <f ca="1"/>
        <v>30602</v>
      </c>
      <c r="M30603" s="53">
        <f ca="1"/>
        <v>1983</v>
      </c>
      <c r="N30603" s="53">
        <f ca="1"/>
        <v>10</v>
      </c>
      <c r="O30603" s="53" t="str">
        <f ca="1"/>
        <v>1983-10</v>
      </c>
    </row>
    <row r="30604" spans="12:15" x14ac:dyDescent="0.4">
      <c r="L30604" s="56">
        <f ca="1"/>
        <v>30603</v>
      </c>
      <c r="M30604" s="53">
        <f ca="1"/>
        <v>1983</v>
      </c>
      <c r="N30604" s="53">
        <f ca="1"/>
        <v>10</v>
      </c>
      <c r="O30604" s="53" t="str">
        <f ca="1"/>
        <v>1983-10</v>
      </c>
    </row>
    <row r="30605" spans="12:15" x14ac:dyDescent="0.4">
      <c r="L30605" s="56">
        <f ca="1"/>
        <v>30604</v>
      </c>
      <c r="M30605" s="53">
        <f ca="1"/>
        <v>1983</v>
      </c>
      <c r="N30605" s="53">
        <f ca="1"/>
        <v>10</v>
      </c>
      <c r="O30605" s="53" t="str">
        <f ca="1"/>
        <v>1983-10</v>
      </c>
    </row>
    <row r="30606" spans="12:15" x14ac:dyDescent="0.4">
      <c r="L30606" s="56">
        <f ca="1"/>
        <v>30605</v>
      </c>
      <c r="M30606" s="53">
        <f ca="1"/>
        <v>1983</v>
      </c>
      <c r="N30606" s="53">
        <f ca="1"/>
        <v>10</v>
      </c>
      <c r="O30606" s="53" t="str">
        <f ca="1"/>
        <v>1983-10</v>
      </c>
    </row>
    <row r="30607" spans="12:15" x14ac:dyDescent="0.4">
      <c r="L30607" s="56">
        <f ca="1"/>
        <v>30606</v>
      </c>
      <c r="M30607" s="53">
        <f ca="1"/>
        <v>1983</v>
      </c>
      <c r="N30607" s="53">
        <f ca="1"/>
        <v>10</v>
      </c>
      <c r="O30607" s="53" t="str">
        <f ca="1"/>
        <v>1983-10</v>
      </c>
    </row>
    <row r="30608" spans="12:15" x14ac:dyDescent="0.4">
      <c r="L30608" s="56">
        <f ca="1"/>
        <v>30607</v>
      </c>
      <c r="M30608" s="53">
        <f ca="1"/>
        <v>1983</v>
      </c>
      <c r="N30608" s="53">
        <f ca="1"/>
        <v>10</v>
      </c>
      <c r="O30608" s="53" t="str">
        <f ca="1"/>
        <v>1983-10</v>
      </c>
    </row>
    <row r="30609" spans="12:15" x14ac:dyDescent="0.4">
      <c r="L30609" s="56">
        <f ca="1"/>
        <v>30608</v>
      </c>
      <c r="M30609" s="53">
        <f ca="1"/>
        <v>1983</v>
      </c>
      <c r="N30609" s="53">
        <f ca="1"/>
        <v>10</v>
      </c>
      <c r="O30609" s="53" t="str">
        <f ca="1"/>
        <v>1983-10</v>
      </c>
    </row>
    <row r="30610" spans="12:15" x14ac:dyDescent="0.4">
      <c r="L30610" s="56">
        <f ca="1"/>
        <v>30609</v>
      </c>
      <c r="M30610" s="53">
        <f ca="1"/>
        <v>1983</v>
      </c>
      <c r="N30610" s="53">
        <f ca="1"/>
        <v>10</v>
      </c>
      <c r="O30610" s="53" t="str">
        <f ca="1"/>
        <v>1983-10</v>
      </c>
    </row>
    <row r="30611" spans="12:15" x14ac:dyDescent="0.4">
      <c r="L30611" s="56">
        <f ca="1"/>
        <v>30610</v>
      </c>
      <c r="M30611" s="53">
        <f ca="1"/>
        <v>1983</v>
      </c>
      <c r="N30611" s="53">
        <f ca="1"/>
        <v>10</v>
      </c>
      <c r="O30611" s="53" t="str">
        <f ca="1"/>
        <v>1983-10</v>
      </c>
    </row>
    <row r="30612" spans="12:15" x14ac:dyDescent="0.4">
      <c r="L30612" s="56">
        <f ca="1"/>
        <v>30611</v>
      </c>
      <c r="M30612" s="53">
        <f ca="1"/>
        <v>1983</v>
      </c>
      <c r="N30612" s="53">
        <f ca="1"/>
        <v>10</v>
      </c>
      <c r="O30612" s="53" t="str">
        <f ca="1"/>
        <v>1983-10</v>
      </c>
    </row>
    <row r="30613" spans="12:15" x14ac:dyDescent="0.4">
      <c r="L30613" s="56">
        <f ca="1"/>
        <v>30612</v>
      </c>
      <c r="M30613" s="53">
        <f ca="1"/>
        <v>1983</v>
      </c>
      <c r="N30613" s="53">
        <f ca="1"/>
        <v>10</v>
      </c>
      <c r="O30613" s="53" t="str">
        <f ca="1"/>
        <v>1983-10</v>
      </c>
    </row>
    <row r="30614" spans="12:15" x14ac:dyDescent="0.4">
      <c r="L30614" s="56">
        <f ca="1"/>
        <v>30613</v>
      </c>
      <c r="M30614" s="53">
        <f ca="1"/>
        <v>1983</v>
      </c>
      <c r="N30614" s="53">
        <f ca="1"/>
        <v>10</v>
      </c>
      <c r="O30614" s="53" t="str">
        <f ca="1"/>
        <v>1983-10</v>
      </c>
    </row>
    <row r="30615" spans="12:15" x14ac:dyDescent="0.4">
      <c r="L30615" s="56">
        <f ca="1"/>
        <v>30614</v>
      </c>
      <c r="M30615" s="53">
        <f ca="1"/>
        <v>1983</v>
      </c>
      <c r="N30615" s="53">
        <f ca="1"/>
        <v>10</v>
      </c>
      <c r="O30615" s="53" t="str">
        <f ca="1"/>
        <v>1983-10</v>
      </c>
    </row>
    <row r="30616" spans="12:15" x14ac:dyDescent="0.4">
      <c r="L30616" s="56">
        <f ca="1"/>
        <v>30615</v>
      </c>
      <c r="M30616" s="53">
        <f ca="1"/>
        <v>1983</v>
      </c>
      <c r="N30616" s="53">
        <f ca="1"/>
        <v>10</v>
      </c>
      <c r="O30616" s="53" t="str">
        <f ca="1"/>
        <v>1983-10</v>
      </c>
    </row>
    <row r="30617" spans="12:15" x14ac:dyDescent="0.4">
      <c r="L30617" s="56">
        <f ca="1"/>
        <v>30616</v>
      </c>
      <c r="M30617" s="53">
        <f ca="1"/>
        <v>1983</v>
      </c>
      <c r="N30617" s="53">
        <f ca="1"/>
        <v>10</v>
      </c>
      <c r="O30617" s="53" t="str">
        <f ca="1"/>
        <v>1983-10</v>
      </c>
    </row>
    <row r="30618" spans="12:15" x14ac:dyDescent="0.4">
      <c r="L30618" s="56">
        <f ca="1"/>
        <v>30617</v>
      </c>
      <c r="M30618" s="53">
        <f ca="1"/>
        <v>1983</v>
      </c>
      <c r="N30618" s="53">
        <f ca="1"/>
        <v>10</v>
      </c>
      <c r="O30618" s="53" t="str">
        <f ca="1"/>
        <v>1983-10</v>
      </c>
    </row>
    <row r="30619" spans="12:15" x14ac:dyDescent="0.4">
      <c r="L30619" s="56">
        <f ca="1"/>
        <v>30618</v>
      </c>
      <c r="M30619" s="53">
        <f ca="1"/>
        <v>1983</v>
      </c>
      <c r="N30619" s="53">
        <f ca="1"/>
        <v>10</v>
      </c>
      <c r="O30619" s="53" t="str">
        <f ca="1"/>
        <v>1983-10</v>
      </c>
    </row>
    <row r="30620" spans="12:15" x14ac:dyDescent="0.4">
      <c r="L30620" s="56">
        <f ca="1"/>
        <v>30619</v>
      </c>
      <c r="M30620" s="53">
        <f ca="1"/>
        <v>1983</v>
      </c>
      <c r="N30620" s="53">
        <f ca="1"/>
        <v>10</v>
      </c>
      <c r="O30620" s="53" t="str">
        <f ca="1"/>
        <v>1983-10</v>
      </c>
    </row>
    <row r="30621" spans="12:15" x14ac:dyDescent="0.4">
      <c r="L30621" s="56">
        <f ca="1"/>
        <v>30620</v>
      </c>
      <c r="M30621" s="53">
        <f ca="1"/>
        <v>1983</v>
      </c>
      <c r="N30621" s="53">
        <f ca="1"/>
        <v>10</v>
      </c>
      <c r="O30621" s="53" t="str">
        <f ca="1"/>
        <v>1983-10</v>
      </c>
    </row>
    <row r="30622" spans="12:15" x14ac:dyDescent="0.4">
      <c r="L30622" s="56">
        <f ca="1"/>
        <v>30621</v>
      </c>
      <c r="M30622" s="53">
        <f ca="1"/>
        <v>1983</v>
      </c>
      <c r="N30622" s="53">
        <f ca="1"/>
        <v>11</v>
      </c>
      <c r="O30622" s="53" t="str">
        <f ca="1"/>
        <v>1983-11</v>
      </c>
    </row>
    <row r="30623" spans="12:15" x14ac:dyDescent="0.4">
      <c r="L30623" s="56">
        <f ca="1"/>
        <v>30622</v>
      </c>
      <c r="M30623" s="53">
        <f ca="1"/>
        <v>1983</v>
      </c>
      <c r="N30623" s="53">
        <f ca="1"/>
        <v>11</v>
      </c>
      <c r="O30623" s="53" t="str">
        <f ca="1"/>
        <v>1983-11</v>
      </c>
    </row>
    <row r="30624" spans="12:15" x14ac:dyDescent="0.4">
      <c r="L30624" s="56">
        <f ca="1"/>
        <v>30623</v>
      </c>
      <c r="M30624" s="53">
        <f ca="1"/>
        <v>1983</v>
      </c>
      <c r="N30624" s="53">
        <f ca="1"/>
        <v>11</v>
      </c>
      <c r="O30624" s="53" t="str">
        <f ca="1"/>
        <v>1983-11</v>
      </c>
    </row>
    <row r="30625" spans="12:15" x14ac:dyDescent="0.4">
      <c r="L30625" s="56">
        <f ca="1"/>
        <v>30624</v>
      </c>
      <c r="M30625" s="53">
        <f ca="1"/>
        <v>1983</v>
      </c>
      <c r="N30625" s="53">
        <f ca="1"/>
        <v>11</v>
      </c>
      <c r="O30625" s="53" t="str">
        <f ca="1"/>
        <v>1983-11</v>
      </c>
    </row>
    <row r="30626" spans="12:15" x14ac:dyDescent="0.4">
      <c r="L30626" s="56">
        <f ca="1"/>
        <v>30625</v>
      </c>
      <c r="M30626" s="53">
        <f ca="1"/>
        <v>1983</v>
      </c>
      <c r="N30626" s="53">
        <f ca="1"/>
        <v>11</v>
      </c>
      <c r="O30626" s="53" t="str">
        <f ca="1"/>
        <v>1983-11</v>
      </c>
    </row>
    <row r="30627" spans="12:15" x14ac:dyDescent="0.4">
      <c r="L30627" s="56">
        <f ca="1"/>
        <v>30626</v>
      </c>
      <c r="M30627" s="53">
        <f ca="1"/>
        <v>1983</v>
      </c>
      <c r="N30627" s="53">
        <f ca="1"/>
        <v>11</v>
      </c>
      <c r="O30627" s="53" t="str">
        <f ca="1"/>
        <v>1983-11</v>
      </c>
    </row>
    <row r="30628" spans="12:15" x14ac:dyDescent="0.4">
      <c r="L30628" s="56">
        <f ca="1"/>
        <v>30627</v>
      </c>
      <c r="M30628" s="53">
        <f ca="1"/>
        <v>1983</v>
      </c>
      <c r="N30628" s="53">
        <f ca="1"/>
        <v>11</v>
      </c>
      <c r="O30628" s="53" t="str">
        <f ca="1"/>
        <v>1983-11</v>
      </c>
    </row>
    <row r="30629" spans="12:15" x14ac:dyDescent="0.4">
      <c r="L30629" s="56">
        <f ca="1"/>
        <v>30628</v>
      </c>
      <c r="M30629" s="53">
        <f ca="1"/>
        <v>1983</v>
      </c>
      <c r="N30629" s="53">
        <f ca="1"/>
        <v>11</v>
      </c>
      <c r="O30629" s="53" t="str">
        <f ca="1"/>
        <v>1983-11</v>
      </c>
    </row>
    <row r="30630" spans="12:15" x14ac:dyDescent="0.4">
      <c r="L30630" s="56">
        <f ca="1"/>
        <v>30629</v>
      </c>
      <c r="M30630" s="53">
        <f ca="1"/>
        <v>1983</v>
      </c>
      <c r="N30630" s="53">
        <f ca="1"/>
        <v>11</v>
      </c>
      <c r="O30630" s="53" t="str">
        <f ca="1"/>
        <v>1983-11</v>
      </c>
    </row>
    <row r="30631" spans="12:15" x14ac:dyDescent="0.4">
      <c r="L30631" s="56">
        <f ca="1"/>
        <v>30630</v>
      </c>
      <c r="M30631" s="53">
        <f ca="1"/>
        <v>1983</v>
      </c>
      <c r="N30631" s="53">
        <f ca="1"/>
        <v>11</v>
      </c>
      <c r="O30631" s="53" t="str">
        <f ca="1"/>
        <v>1983-11</v>
      </c>
    </row>
    <row r="30632" spans="12:15" x14ac:dyDescent="0.4">
      <c r="L30632" s="56">
        <f ca="1"/>
        <v>30631</v>
      </c>
      <c r="M30632" s="53">
        <f ca="1"/>
        <v>1983</v>
      </c>
      <c r="N30632" s="53">
        <f ca="1"/>
        <v>11</v>
      </c>
      <c r="O30632" s="53" t="str">
        <f ca="1"/>
        <v>1983-11</v>
      </c>
    </row>
    <row r="30633" spans="12:15" x14ac:dyDescent="0.4">
      <c r="L30633" s="56">
        <f ca="1"/>
        <v>30632</v>
      </c>
      <c r="M30633" s="53">
        <f ca="1"/>
        <v>1983</v>
      </c>
      <c r="N30633" s="53">
        <f ca="1"/>
        <v>11</v>
      </c>
      <c r="O30633" s="53" t="str">
        <f ca="1"/>
        <v>1983-11</v>
      </c>
    </row>
    <row r="30634" spans="12:15" x14ac:dyDescent="0.4">
      <c r="L30634" s="56">
        <f ca="1"/>
        <v>30633</v>
      </c>
      <c r="M30634" s="53">
        <f ca="1"/>
        <v>1983</v>
      </c>
      <c r="N30634" s="53">
        <f ca="1"/>
        <v>11</v>
      </c>
      <c r="O30634" s="53" t="str">
        <f ca="1"/>
        <v>1983-11</v>
      </c>
    </row>
    <row r="30635" spans="12:15" x14ac:dyDescent="0.4">
      <c r="L30635" s="56">
        <f ca="1"/>
        <v>30634</v>
      </c>
      <c r="M30635" s="53">
        <f ca="1"/>
        <v>1983</v>
      </c>
      <c r="N30635" s="53">
        <f ca="1"/>
        <v>11</v>
      </c>
      <c r="O30635" s="53" t="str">
        <f ca="1"/>
        <v>1983-11</v>
      </c>
    </row>
    <row r="30636" spans="12:15" x14ac:dyDescent="0.4">
      <c r="L30636" s="56">
        <f ca="1"/>
        <v>30635</v>
      </c>
      <c r="M30636" s="53">
        <f ca="1"/>
        <v>1983</v>
      </c>
      <c r="N30636" s="53">
        <f ca="1"/>
        <v>11</v>
      </c>
      <c r="O30636" s="53" t="str">
        <f ca="1"/>
        <v>1983-11</v>
      </c>
    </row>
    <row r="30637" spans="12:15" x14ac:dyDescent="0.4">
      <c r="L30637" s="56">
        <f ca="1"/>
        <v>30636</v>
      </c>
      <c r="M30637" s="53">
        <f ca="1"/>
        <v>1983</v>
      </c>
      <c r="N30637" s="53">
        <f ca="1"/>
        <v>11</v>
      </c>
      <c r="O30637" s="53" t="str">
        <f ca="1"/>
        <v>1983-11</v>
      </c>
    </row>
    <row r="30638" spans="12:15" x14ac:dyDescent="0.4">
      <c r="L30638" s="56">
        <f ca="1"/>
        <v>30637</v>
      </c>
      <c r="M30638" s="53">
        <f ca="1"/>
        <v>1983</v>
      </c>
      <c r="N30638" s="53">
        <f ca="1"/>
        <v>11</v>
      </c>
      <c r="O30638" s="53" t="str">
        <f ca="1"/>
        <v>1983-11</v>
      </c>
    </row>
    <row r="30639" spans="12:15" x14ac:dyDescent="0.4">
      <c r="L30639" s="56">
        <f ca="1"/>
        <v>30638</v>
      </c>
      <c r="M30639" s="53">
        <f ca="1"/>
        <v>1983</v>
      </c>
      <c r="N30639" s="53">
        <f ca="1"/>
        <v>11</v>
      </c>
      <c r="O30639" s="53" t="str">
        <f ca="1"/>
        <v>1983-11</v>
      </c>
    </row>
    <row r="30640" spans="12:15" x14ac:dyDescent="0.4">
      <c r="L30640" s="56">
        <f ca="1"/>
        <v>30639</v>
      </c>
      <c r="M30640" s="53">
        <f ca="1"/>
        <v>1983</v>
      </c>
      <c r="N30640" s="53">
        <f ca="1"/>
        <v>11</v>
      </c>
      <c r="O30640" s="53" t="str">
        <f ca="1"/>
        <v>1983-11</v>
      </c>
    </row>
    <row r="30641" spans="12:15" x14ac:dyDescent="0.4">
      <c r="L30641" s="56">
        <f ca="1"/>
        <v>30640</v>
      </c>
      <c r="M30641" s="53">
        <f ca="1"/>
        <v>1983</v>
      </c>
      <c r="N30641" s="53">
        <f ca="1"/>
        <v>11</v>
      </c>
      <c r="O30641" s="53" t="str">
        <f ca="1"/>
        <v>1983-11</v>
      </c>
    </row>
    <row r="30642" spans="12:15" x14ac:dyDescent="0.4">
      <c r="L30642" s="56">
        <f ca="1"/>
        <v>30641</v>
      </c>
      <c r="M30642" s="53">
        <f ca="1"/>
        <v>1983</v>
      </c>
      <c r="N30642" s="53">
        <f ca="1"/>
        <v>11</v>
      </c>
      <c r="O30642" s="53" t="str">
        <f ca="1"/>
        <v>1983-11</v>
      </c>
    </row>
    <row r="30643" spans="12:15" x14ac:dyDescent="0.4">
      <c r="L30643" s="56">
        <f ca="1"/>
        <v>30642</v>
      </c>
      <c r="M30643" s="53">
        <f ca="1"/>
        <v>1983</v>
      </c>
      <c r="N30643" s="53">
        <f ca="1"/>
        <v>11</v>
      </c>
      <c r="O30643" s="53" t="str">
        <f ca="1"/>
        <v>1983-11</v>
      </c>
    </row>
    <row r="30644" spans="12:15" x14ac:dyDescent="0.4">
      <c r="L30644" s="56">
        <f ca="1"/>
        <v>30643</v>
      </c>
      <c r="M30644" s="53">
        <f ca="1"/>
        <v>1983</v>
      </c>
      <c r="N30644" s="53">
        <f ca="1"/>
        <v>11</v>
      </c>
      <c r="O30644" s="53" t="str">
        <f ca="1"/>
        <v>1983-11</v>
      </c>
    </row>
    <row r="30645" spans="12:15" x14ac:dyDescent="0.4">
      <c r="L30645" s="56">
        <f ca="1"/>
        <v>30644</v>
      </c>
      <c r="M30645" s="53">
        <f ca="1"/>
        <v>1983</v>
      </c>
      <c r="N30645" s="53">
        <f ca="1"/>
        <v>11</v>
      </c>
      <c r="O30645" s="53" t="str">
        <f ca="1"/>
        <v>1983-11</v>
      </c>
    </row>
    <row r="30646" spans="12:15" x14ac:dyDescent="0.4">
      <c r="L30646" s="56">
        <f ca="1"/>
        <v>30645</v>
      </c>
      <c r="M30646" s="53">
        <f ca="1"/>
        <v>1983</v>
      </c>
      <c r="N30646" s="53">
        <f ca="1"/>
        <v>11</v>
      </c>
      <c r="O30646" s="53" t="str">
        <f ca="1"/>
        <v>1983-11</v>
      </c>
    </row>
    <row r="30647" spans="12:15" x14ac:dyDescent="0.4">
      <c r="L30647" s="56">
        <f ca="1"/>
        <v>30646</v>
      </c>
      <c r="M30647" s="53">
        <f ca="1"/>
        <v>1983</v>
      </c>
      <c r="N30647" s="53">
        <f ca="1"/>
        <v>11</v>
      </c>
      <c r="O30647" s="53" t="str">
        <f ca="1"/>
        <v>1983-11</v>
      </c>
    </row>
    <row r="30648" spans="12:15" x14ac:dyDescent="0.4">
      <c r="L30648" s="56">
        <f ca="1"/>
        <v>30647</v>
      </c>
      <c r="M30648" s="53">
        <f ca="1"/>
        <v>1983</v>
      </c>
      <c r="N30648" s="53">
        <f ca="1"/>
        <v>11</v>
      </c>
      <c r="O30648" s="53" t="str">
        <f ca="1"/>
        <v>1983-11</v>
      </c>
    </row>
    <row r="30649" spans="12:15" x14ac:dyDescent="0.4">
      <c r="L30649" s="56">
        <f ca="1"/>
        <v>30648</v>
      </c>
      <c r="M30649" s="53">
        <f ca="1"/>
        <v>1983</v>
      </c>
      <c r="N30649" s="53">
        <f ca="1"/>
        <v>11</v>
      </c>
      <c r="O30649" s="53" t="str">
        <f ca="1"/>
        <v>1983-11</v>
      </c>
    </row>
    <row r="30650" spans="12:15" x14ac:dyDescent="0.4">
      <c r="L30650" s="56">
        <f ca="1"/>
        <v>30649</v>
      </c>
      <c r="M30650" s="53">
        <f ca="1"/>
        <v>1983</v>
      </c>
      <c r="N30650" s="53">
        <f ca="1"/>
        <v>11</v>
      </c>
      <c r="O30650" s="53" t="str">
        <f ca="1"/>
        <v>1983-11</v>
      </c>
    </row>
    <row r="30651" spans="12:15" x14ac:dyDescent="0.4">
      <c r="L30651" s="56">
        <f ca="1"/>
        <v>30650</v>
      </c>
      <c r="M30651" s="53">
        <f ca="1"/>
        <v>1983</v>
      </c>
      <c r="N30651" s="53">
        <f ca="1"/>
        <v>11</v>
      </c>
      <c r="O30651" s="53" t="str">
        <f ca="1"/>
        <v>1983-11</v>
      </c>
    </row>
    <row r="30652" spans="12:15" x14ac:dyDescent="0.4">
      <c r="L30652" s="56">
        <f ca="1"/>
        <v>30651</v>
      </c>
      <c r="M30652" s="53">
        <f ca="1"/>
        <v>1983</v>
      </c>
      <c r="N30652" s="53">
        <f ca="1"/>
        <v>12</v>
      </c>
      <c r="O30652" s="53" t="str">
        <f ca="1"/>
        <v>1983-12</v>
      </c>
    </row>
    <row r="30653" spans="12:15" x14ac:dyDescent="0.4">
      <c r="L30653" s="56">
        <f ca="1"/>
        <v>30652</v>
      </c>
      <c r="M30653" s="53">
        <f ca="1"/>
        <v>1983</v>
      </c>
      <c r="N30653" s="53">
        <f ca="1"/>
        <v>12</v>
      </c>
      <c r="O30653" s="53" t="str">
        <f ca="1"/>
        <v>1983-12</v>
      </c>
    </row>
    <row r="30654" spans="12:15" x14ac:dyDescent="0.4">
      <c r="L30654" s="56">
        <f ca="1"/>
        <v>30653</v>
      </c>
      <c r="M30654" s="53">
        <f ca="1"/>
        <v>1983</v>
      </c>
      <c r="N30654" s="53">
        <f ca="1"/>
        <v>12</v>
      </c>
      <c r="O30654" s="53" t="str">
        <f ca="1"/>
        <v>1983-12</v>
      </c>
    </row>
    <row r="30655" spans="12:15" x14ac:dyDescent="0.4">
      <c r="L30655" s="56">
        <f ca="1"/>
        <v>30654</v>
      </c>
      <c r="M30655" s="53">
        <f ca="1"/>
        <v>1983</v>
      </c>
      <c r="N30655" s="53">
        <f ca="1"/>
        <v>12</v>
      </c>
      <c r="O30655" s="53" t="str">
        <f ca="1"/>
        <v>1983-12</v>
      </c>
    </row>
    <row r="30656" spans="12:15" x14ac:dyDescent="0.4">
      <c r="L30656" s="56">
        <f ca="1"/>
        <v>30655</v>
      </c>
      <c r="M30656" s="53">
        <f ca="1"/>
        <v>1983</v>
      </c>
      <c r="N30656" s="53">
        <f ca="1"/>
        <v>12</v>
      </c>
      <c r="O30656" s="53" t="str">
        <f ca="1"/>
        <v>1983-12</v>
      </c>
    </row>
    <row r="30657" spans="12:15" x14ac:dyDescent="0.4">
      <c r="L30657" s="56">
        <f ca="1"/>
        <v>30656</v>
      </c>
      <c r="M30657" s="53">
        <f ca="1"/>
        <v>1983</v>
      </c>
      <c r="N30657" s="53">
        <f ca="1"/>
        <v>12</v>
      </c>
      <c r="O30657" s="53" t="str">
        <f ca="1"/>
        <v>1983-12</v>
      </c>
    </row>
    <row r="30658" spans="12:15" x14ac:dyDescent="0.4">
      <c r="L30658" s="56">
        <f ca="1"/>
        <v>30657</v>
      </c>
      <c r="M30658" s="53">
        <f ca="1"/>
        <v>1983</v>
      </c>
      <c r="N30658" s="53">
        <f ca="1"/>
        <v>12</v>
      </c>
      <c r="O30658" s="53" t="str">
        <f ca="1"/>
        <v>1983-12</v>
      </c>
    </row>
    <row r="30659" spans="12:15" x14ac:dyDescent="0.4">
      <c r="L30659" s="56">
        <f ca="1"/>
        <v>30658</v>
      </c>
      <c r="M30659" s="53">
        <f ca="1"/>
        <v>1983</v>
      </c>
      <c r="N30659" s="53">
        <f ca="1"/>
        <v>12</v>
      </c>
      <c r="O30659" s="53" t="str">
        <f ca="1"/>
        <v>1983-12</v>
      </c>
    </row>
    <row r="30660" spans="12:15" x14ac:dyDescent="0.4">
      <c r="L30660" s="56">
        <f ca="1"/>
        <v>30659</v>
      </c>
      <c r="M30660" s="53">
        <f ca="1"/>
        <v>1983</v>
      </c>
      <c r="N30660" s="53">
        <f ca="1"/>
        <v>12</v>
      </c>
      <c r="O30660" s="53" t="str">
        <f ca="1"/>
        <v>1983-12</v>
      </c>
    </row>
    <row r="30661" spans="12:15" x14ac:dyDescent="0.4">
      <c r="L30661" s="56">
        <f ca="1"/>
        <v>30660</v>
      </c>
      <c r="M30661" s="53">
        <f ca="1"/>
        <v>1983</v>
      </c>
      <c r="N30661" s="53">
        <f ca="1"/>
        <v>12</v>
      </c>
      <c r="O30661" s="53" t="str">
        <f ca="1"/>
        <v>1983-12</v>
      </c>
    </row>
    <row r="30662" spans="12:15" x14ac:dyDescent="0.4">
      <c r="L30662" s="56">
        <f ca="1"/>
        <v>30661</v>
      </c>
      <c r="M30662" s="53">
        <f ca="1"/>
        <v>1983</v>
      </c>
      <c r="N30662" s="53">
        <f ca="1"/>
        <v>12</v>
      </c>
      <c r="O30662" s="53" t="str">
        <f ca="1"/>
        <v>1983-12</v>
      </c>
    </row>
    <row r="30663" spans="12:15" x14ac:dyDescent="0.4">
      <c r="L30663" s="56">
        <f ca="1"/>
        <v>30662</v>
      </c>
      <c r="M30663" s="53">
        <f ca="1"/>
        <v>1983</v>
      </c>
      <c r="N30663" s="53">
        <f ca="1"/>
        <v>12</v>
      </c>
      <c r="O30663" s="53" t="str">
        <f ca="1"/>
        <v>1983-12</v>
      </c>
    </row>
    <row r="30664" spans="12:15" x14ac:dyDescent="0.4">
      <c r="L30664" s="56">
        <f ca="1"/>
        <v>30663</v>
      </c>
      <c r="M30664" s="53">
        <f ca="1"/>
        <v>1983</v>
      </c>
      <c r="N30664" s="53">
        <f ca="1"/>
        <v>12</v>
      </c>
      <c r="O30664" s="53" t="str">
        <f ca="1"/>
        <v>1983-12</v>
      </c>
    </row>
    <row r="30665" spans="12:15" x14ac:dyDescent="0.4">
      <c r="L30665" s="56">
        <f ca="1"/>
        <v>30664</v>
      </c>
      <c r="M30665" s="53">
        <f ca="1"/>
        <v>1983</v>
      </c>
      <c r="N30665" s="53">
        <f ca="1"/>
        <v>12</v>
      </c>
      <c r="O30665" s="53" t="str">
        <f ca="1"/>
        <v>1983-12</v>
      </c>
    </row>
    <row r="30666" spans="12:15" x14ac:dyDescent="0.4">
      <c r="L30666" s="56">
        <f ca="1"/>
        <v>30665</v>
      </c>
      <c r="M30666" s="53">
        <f ca="1"/>
        <v>1983</v>
      </c>
      <c r="N30666" s="53">
        <f ca="1"/>
        <v>12</v>
      </c>
      <c r="O30666" s="53" t="str">
        <f ca="1"/>
        <v>1983-12</v>
      </c>
    </row>
    <row r="30667" spans="12:15" x14ac:dyDescent="0.4">
      <c r="L30667" s="56">
        <f ca="1"/>
        <v>30666</v>
      </c>
      <c r="M30667" s="53">
        <f ca="1"/>
        <v>1983</v>
      </c>
      <c r="N30667" s="53">
        <f ca="1"/>
        <v>12</v>
      </c>
      <c r="O30667" s="53" t="str">
        <f ca="1"/>
        <v>1983-12</v>
      </c>
    </row>
    <row r="30668" spans="12:15" x14ac:dyDescent="0.4">
      <c r="L30668" s="56">
        <f ca="1"/>
        <v>30667</v>
      </c>
      <c r="M30668" s="53">
        <f ca="1"/>
        <v>1983</v>
      </c>
      <c r="N30668" s="53">
        <f ca="1"/>
        <v>12</v>
      </c>
      <c r="O30668" s="53" t="str">
        <f ca="1"/>
        <v>1983-12</v>
      </c>
    </row>
    <row r="30669" spans="12:15" x14ac:dyDescent="0.4">
      <c r="L30669" s="56">
        <f ca="1"/>
        <v>30668</v>
      </c>
      <c r="M30669" s="53">
        <f ca="1"/>
        <v>1983</v>
      </c>
      <c r="N30669" s="53">
        <f ca="1"/>
        <v>12</v>
      </c>
      <c r="O30669" s="53" t="str">
        <f ca="1"/>
        <v>1983-12</v>
      </c>
    </row>
    <row r="30670" spans="12:15" x14ac:dyDescent="0.4">
      <c r="L30670" s="56">
        <f ca="1"/>
        <v>30669</v>
      </c>
      <c r="M30670" s="53">
        <f ca="1"/>
        <v>1983</v>
      </c>
      <c r="N30670" s="53">
        <f ca="1"/>
        <v>12</v>
      </c>
      <c r="O30670" s="53" t="str">
        <f ca="1"/>
        <v>1983-12</v>
      </c>
    </row>
    <row r="30671" spans="12:15" x14ac:dyDescent="0.4">
      <c r="L30671" s="56">
        <f ca="1"/>
        <v>30670</v>
      </c>
      <c r="M30671" s="53">
        <f ca="1"/>
        <v>1983</v>
      </c>
      <c r="N30671" s="53">
        <f ca="1"/>
        <v>12</v>
      </c>
      <c r="O30671" s="53" t="str">
        <f ca="1"/>
        <v>1983-12</v>
      </c>
    </row>
    <row r="30672" spans="12:15" x14ac:dyDescent="0.4">
      <c r="L30672" s="56">
        <f ca="1"/>
        <v>30671</v>
      </c>
      <c r="M30672" s="53">
        <f ca="1"/>
        <v>1983</v>
      </c>
      <c r="N30672" s="53">
        <f ca="1"/>
        <v>12</v>
      </c>
      <c r="O30672" s="53" t="str">
        <f ca="1"/>
        <v>1983-12</v>
      </c>
    </row>
    <row r="30673" spans="12:15" x14ac:dyDescent="0.4">
      <c r="L30673" s="56">
        <f ca="1"/>
        <v>30672</v>
      </c>
      <c r="M30673" s="53">
        <f ca="1"/>
        <v>1983</v>
      </c>
      <c r="N30673" s="53">
        <f ca="1"/>
        <v>12</v>
      </c>
      <c r="O30673" s="53" t="str">
        <f ca="1"/>
        <v>1983-12</v>
      </c>
    </row>
    <row r="30674" spans="12:15" x14ac:dyDescent="0.4">
      <c r="L30674" s="56">
        <f ca="1"/>
        <v>30673</v>
      </c>
      <c r="M30674" s="53">
        <f ca="1"/>
        <v>1983</v>
      </c>
      <c r="N30674" s="53">
        <f ca="1"/>
        <v>12</v>
      </c>
      <c r="O30674" s="53" t="str">
        <f ca="1"/>
        <v>1983-12</v>
      </c>
    </row>
    <row r="30675" spans="12:15" x14ac:dyDescent="0.4">
      <c r="L30675" s="56">
        <f ca="1"/>
        <v>30674</v>
      </c>
      <c r="M30675" s="53">
        <f ca="1"/>
        <v>1983</v>
      </c>
      <c r="N30675" s="53">
        <f ca="1"/>
        <v>12</v>
      </c>
      <c r="O30675" s="53" t="str">
        <f ca="1"/>
        <v>1983-12</v>
      </c>
    </row>
    <row r="30676" spans="12:15" x14ac:dyDescent="0.4">
      <c r="L30676" s="56">
        <f ca="1"/>
        <v>30675</v>
      </c>
      <c r="M30676" s="53">
        <f ca="1"/>
        <v>1983</v>
      </c>
      <c r="N30676" s="53">
        <f ca="1"/>
        <v>12</v>
      </c>
      <c r="O30676" s="53" t="str">
        <f ca="1"/>
        <v>1983-12</v>
      </c>
    </row>
    <row r="30677" spans="12:15" x14ac:dyDescent="0.4">
      <c r="L30677" s="56">
        <f ca="1"/>
        <v>30676</v>
      </c>
      <c r="M30677" s="53">
        <f ca="1"/>
        <v>1983</v>
      </c>
      <c r="N30677" s="53">
        <f ca="1"/>
        <v>12</v>
      </c>
      <c r="O30677" s="53" t="str">
        <f ca="1"/>
        <v>1983-12</v>
      </c>
    </row>
    <row r="30678" spans="12:15" x14ac:dyDescent="0.4">
      <c r="L30678" s="56">
        <f ca="1"/>
        <v>30677</v>
      </c>
      <c r="M30678" s="53">
        <f ca="1"/>
        <v>1983</v>
      </c>
      <c r="N30678" s="53">
        <f ca="1"/>
        <v>12</v>
      </c>
      <c r="O30678" s="53" t="str">
        <f ca="1"/>
        <v>1983-12</v>
      </c>
    </row>
    <row r="30679" spans="12:15" x14ac:dyDescent="0.4">
      <c r="L30679" s="56">
        <f ca="1"/>
        <v>30678</v>
      </c>
      <c r="M30679" s="53">
        <f ca="1"/>
        <v>1983</v>
      </c>
      <c r="N30679" s="53">
        <f ca="1"/>
        <v>12</v>
      </c>
      <c r="O30679" s="53" t="str">
        <f ca="1"/>
        <v>1983-12</v>
      </c>
    </row>
    <row r="30680" spans="12:15" x14ac:dyDescent="0.4">
      <c r="L30680" s="56">
        <f ca="1"/>
        <v>30679</v>
      </c>
      <c r="M30680" s="53">
        <f ca="1"/>
        <v>1983</v>
      </c>
      <c r="N30680" s="53">
        <f ca="1"/>
        <v>12</v>
      </c>
      <c r="O30680" s="53" t="str">
        <f ca="1"/>
        <v>1983-12</v>
      </c>
    </row>
    <row r="30681" spans="12:15" x14ac:dyDescent="0.4">
      <c r="L30681" s="56">
        <f ca="1"/>
        <v>30680</v>
      </c>
      <c r="M30681" s="53">
        <f ca="1"/>
        <v>1983</v>
      </c>
      <c r="N30681" s="53">
        <f ca="1"/>
        <v>12</v>
      </c>
      <c r="O30681" s="53" t="str">
        <f ca="1"/>
        <v>1983-12</v>
      </c>
    </row>
    <row r="30682" spans="12:15" x14ac:dyDescent="0.4">
      <c r="L30682" s="56">
        <f ca="1"/>
        <v>30681</v>
      </c>
      <c r="M30682" s="53">
        <f ca="1"/>
        <v>1983</v>
      </c>
      <c r="N30682" s="53">
        <f ca="1"/>
        <v>12</v>
      </c>
      <c r="O30682" s="53" t="str">
        <f ca="1"/>
        <v>1983-12</v>
      </c>
    </row>
    <row r="30683" spans="12:15" x14ac:dyDescent="0.4">
      <c r="L30683" s="56">
        <f ca="1"/>
        <v>30682</v>
      </c>
      <c r="M30683" s="53">
        <f ca="1"/>
        <v>1984</v>
      </c>
      <c r="N30683" s="53">
        <f ca="1"/>
        <v>1</v>
      </c>
      <c r="O30683" s="53" t="str">
        <f ca="1"/>
        <v>1984-01</v>
      </c>
    </row>
    <row r="30684" spans="12:15" x14ac:dyDescent="0.4">
      <c r="L30684" s="56">
        <f ca="1"/>
        <v>30683</v>
      </c>
      <c r="M30684" s="53">
        <f ca="1"/>
        <v>1984</v>
      </c>
      <c r="N30684" s="53">
        <f ca="1"/>
        <v>1</v>
      </c>
      <c r="O30684" s="53" t="str">
        <f ca="1"/>
        <v>1984-01</v>
      </c>
    </row>
    <row r="30685" spans="12:15" x14ac:dyDescent="0.4">
      <c r="L30685" s="56">
        <f ca="1"/>
        <v>30684</v>
      </c>
      <c r="M30685" s="53">
        <f ca="1"/>
        <v>1984</v>
      </c>
      <c r="N30685" s="53">
        <f ca="1"/>
        <v>1</v>
      </c>
      <c r="O30685" s="53" t="str">
        <f ca="1"/>
        <v>1984-01</v>
      </c>
    </row>
    <row r="30686" spans="12:15" x14ac:dyDescent="0.4">
      <c r="L30686" s="56">
        <f ca="1"/>
        <v>30685</v>
      </c>
      <c r="M30686" s="53">
        <f ca="1"/>
        <v>1984</v>
      </c>
      <c r="N30686" s="53">
        <f ca="1"/>
        <v>1</v>
      </c>
      <c r="O30686" s="53" t="str">
        <f ca="1"/>
        <v>1984-01</v>
      </c>
    </row>
    <row r="30687" spans="12:15" x14ac:dyDescent="0.4">
      <c r="L30687" s="56">
        <f ca="1"/>
        <v>30686</v>
      </c>
      <c r="M30687" s="53">
        <f ca="1"/>
        <v>1984</v>
      </c>
      <c r="N30687" s="53">
        <f ca="1"/>
        <v>1</v>
      </c>
      <c r="O30687" s="53" t="str">
        <f ca="1"/>
        <v>1984-01</v>
      </c>
    </row>
    <row r="30688" spans="12:15" x14ac:dyDescent="0.4">
      <c r="L30688" s="56">
        <f ca="1"/>
        <v>30687</v>
      </c>
      <c r="M30688" s="53">
        <f ca="1"/>
        <v>1984</v>
      </c>
      <c r="N30688" s="53">
        <f ca="1"/>
        <v>1</v>
      </c>
      <c r="O30688" s="53" t="str">
        <f ca="1"/>
        <v>1984-01</v>
      </c>
    </row>
    <row r="30689" spans="12:15" x14ac:dyDescent="0.4">
      <c r="L30689" s="56">
        <f ca="1"/>
        <v>30688</v>
      </c>
      <c r="M30689" s="53">
        <f ca="1"/>
        <v>1984</v>
      </c>
      <c r="N30689" s="53">
        <f ca="1"/>
        <v>1</v>
      </c>
      <c r="O30689" s="53" t="str">
        <f ca="1"/>
        <v>1984-01</v>
      </c>
    </row>
    <row r="30690" spans="12:15" x14ac:dyDescent="0.4">
      <c r="L30690" s="56">
        <f ca="1"/>
        <v>30689</v>
      </c>
      <c r="M30690" s="53">
        <f ca="1"/>
        <v>1984</v>
      </c>
      <c r="N30690" s="53">
        <f ca="1"/>
        <v>1</v>
      </c>
      <c r="O30690" s="53" t="str">
        <f ca="1"/>
        <v>1984-01</v>
      </c>
    </row>
    <row r="30691" spans="12:15" x14ac:dyDescent="0.4">
      <c r="L30691" s="56">
        <f ca="1"/>
        <v>30690</v>
      </c>
      <c r="M30691" s="53">
        <f ca="1"/>
        <v>1984</v>
      </c>
      <c r="N30691" s="53">
        <f ca="1"/>
        <v>1</v>
      </c>
      <c r="O30691" s="53" t="str">
        <f ca="1"/>
        <v>1984-01</v>
      </c>
    </row>
    <row r="30692" spans="12:15" x14ac:dyDescent="0.4">
      <c r="L30692" s="56">
        <f ca="1"/>
        <v>30691</v>
      </c>
      <c r="M30692" s="53">
        <f ca="1"/>
        <v>1984</v>
      </c>
      <c r="N30692" s="53">
        <f ca="1"/>
        <v>1</v>
      </c>
      <c r="O30692" s="53" t="str">
        <f ca="1"/>
        <v>1984-01</v>
      </c>
    </row>
    <row r="30693" spans="12:15" x14ac:dyDescent="0.4">
      <c r="L30693" s="56">
        <f ca="1"/>
        <v>30692</v>
      </c>
      <c r="M30693" s="53">
        <f ca="1"/>
        <v>1984</v>
      </c>
      <c r="N30693" s="53">
        <f ca="1"/>
        <v>1</v>
      </c>
      <c r="O30693" s="53" t="str">
        <f ca="1"/>
        <v>1984-01</v>
      </c>
    </row>
    <row r="30694" spans="12:15" x14ac:dyDescent="0.4">
      <c r="L30694" s="56">
        <f ca="1"/>
        <v>30693</v>
      </c>
      <c r="M30694" s="53">
        <f ca="1"/>
        <v>1984</v>
      </c>
      <c r="N30694" s="53">
        <f ca="1"/>
        <v>1</v>
      </c>
      <c r="O30694" s="53" t="str">
        <f ca="1"/>
        <v>1984-01</v>
      </c>
    </row>
    <row r="30695" spans="12:15" x14ac:dyDescent="0.4">
      <c r="L30695" s="56">
        <f ca="1"/>
        <v>30694</v>
      </c>
      <c r="M30695" s="53">
        <f ca="1"/>
        <v>1984</v>
      </c>
      <c r="N30695" s="53">
        <f ca="1"/>
        <v>1</v>
      </c>
      <c r="O30695" s="53" t="str">
        <f ca="1"/>
        <v>1984-01</v>
      </c>
    </row>
    <row r="30696" spans="12:15" x14ac:dyDescent="0.4">
      <c r="L30696" s="56">
        <f ca="1"/>
        <v>30695</v>
      </c>
      <c r="M30696" s="53">
        <f ca="1"/>
        <v>1984</v>
      </c>
      <c r="N30696" s="53">
        <f ca="1"/>
        <v>1</v>
      </c>
      <c r="O30696" s="53" t="str">
        <f ca="1"/>
        <v>1984-01</v>
      </c>
    </row>
    <row r="30697" spans="12:15" x14ac:dyDescent="0.4">
      <c r="L30697" s="56">
        <f ca="1"/>
        <v>30696</v>
      </c>
      <c r="M30697" s="53">
        <f ca="1"/>
        <v>1984</v>
      </c>
      <c r="N30697" s="53">
        <f ca="1"/>
        <v>1</v>
      </c>
      <c r="O30697" s="53" t="str">
        <f ca="1"/>
        <v>1984-01</v>
      </c>
    </row>
    <row r="30698" spans="12:15" x14ac:dyDescent="0.4">
      <c r="L30698" s="56">
        <f ca="1"/>
        <v>30697</v>
      </c>
      <c r="M30698" s="53">
        <f ca="1"/>
        <v>1984</v>
      </c>
      <c r="N30698" s="53">
        <f ca="1"/>
        <v>1</v>
      </c>
      <c r="O30698" s="53" t="str">
        <f ca="1"/>
        <v>1984-01</v>
      </c>
    </row>
    <row r="30699" spans="12:15" x14ac:dyDescent="0.4">
      <c r="L30699" s="56">
        <f ca="1"/>
        <v>30698</v>
      </c>
      <c r="M30699" s="53">
        <f ca="1"/>
        <v>1984</v>
      </c>
      <c r="N30699" s="53">
        <f ca="1"/>
        <v>1</v>
      </c>
      <c r="O30699" s="53" t="str">
        <f ca="1"/>
        <v>1984-01</v>
      </c>
    </row>
    <row r="30700" spans="12:15" x14ac:dyDescent="0.4">
      <c r="L30700" s="56">
        <f ca="1"/>
        <v>30699</v>
      </c>
      <c r="M30700" s="53">
        <f ca="1"/>
        <v>1984</v>
      </c>
      <c r="N30700" s="53">
        <f ca="1"/>
        <v>1</v>
      </c>
      <c r="O30700" s="53" t="str">
        <f ca="1"/>
        <v>1984-01</v>
      </c>
    </row>
    <row r="30701" spans="12:15" x14ac:dyDescent="0.4">
      <c r="L30701" s="56">
        <f ca="1"/>
        <v>30700</v>
      </c>
      <c r="M30701" s="53">
        <f ca="1"/>
        <v>1984</v>
      </c>
      <c r="N30701" s="53">
        <f ca="1"/>
        <v>1</v>
      </c>
      <c r="O30701" s="53" t="str">
        <f ca="1"/>
        <v>1984-01</v>
      </c>
    </row>
    <row r="30702" spans="12:15" x14ac:dyDescent="0.4">
      <c r="L30702" s="56">
        <f ca="1"/>
        <v>30701</v>
      </c>
      <c r="M30702" s="53">
        <f ca="1"/>
        <v>1984</v>
      </c>
      <c r="N30702" s="53">
        <f ca="1"/>
        <v>1</v>
      </c>
      <c r="O30702" s="53" t="str">
        <f ca="1"/>
        <v>1984-01</v>
      </c>
    </row>
    <row r="30703" spans="12:15" x14ac:dyDescent="0.4">
      <c r="L30703" s="56">
        <f ca="1"/>
        <v>30702</v>
      </c>
      <c r="M30703" s="53">
        <f ca="1"/>
        <v>1984</v>
      </c>
      <c r="N30703" s="53">
        <f ca="1"/>
        <v>1</v>
      </c>
      <c r="O30703" s="53" t="str">
        <f ca="1"/>
        <v>1984-01</v>
      </c>
    </row>
    <row r="30704" spans="12:15" x14ac:dyDescent="0.4">
      <c r="L30704" s="56">
        <f ca="1"/>
        <v>30703</v>
      </c>
      <c r="M30704" s="53">
        <f ca="1"/>
        <v>1984</v>
      </c>
      <c r="N30704" s="53">
        <f ca="1"/>
        <v>1</v>
      </c>
      <c r="O30704" s="53" t="str">
        <f ca="1"/>
        <v>1984-01</v>
      </c>
    </row>
    <row r="30705" spans="12:15" x14ac:dyDescent="0.4">
      <c r="L30705" s="56">
        <f ca="1"/>
        <v>30704</v>
      </c>
      <c r="M30705" s="53">
        <f ca="1"/>
        <v>1984</v>
      </c>
      <c r="N30705" s="53">
        <f ca="1"/>
        <v>1</v>
      </c>
      <c r="O30705" s="53" t="str">
        <f ca="1"/>
        <v>1984-01</v>
      </c>
    </row>
    <row r="30706" spans="12:15" x14ac:dyDescent="0.4">
      <c r="L30706" s="56">
        <f ca="1"/>
        <v>30705</v>
      </c>
      <c r="M30706" s="53">
        <f ca="1"/>
        <v>1984</v>
      </c>
      <c r="N30706" s="53">
        <f ca="1"/>
        <v>1</v>
      </c>
      <c r="O30706" s="53" t="str">
        <f ca="1"/>
        <v>1984-01</v>
      </c>
    </row>
    <row r="30707" spans="12:15" x14ac:dyDescent="0.4">
      <c r="L30707" s="56">
        <f ca="1"/>
        <v>30706</v>
      </c>
      <c r="M30707" s="53">
        <f ca="1"/>
        <v>1984</v>
      </c>
      <c r="N30707" s="53">
        <f ca="1"/>
        <v>1</v>
      </c>
      <c r="O30707" s="53" t="str">
        <f ca="1"/>
        <v>1984-01</v>
      </c>
    </row>
    <row r="30708" spans="12:15" x14ac:dyDescent="0.4">
      <c r="L30708" s="56">
        <f ca="1"/>
        <v>30707</v>
      </c>
      <c r="M30708" s="53">
        <f ca="1"/>
        <v>1984</v>
      </c>
      <c r="N30708" s="53">
        <f ca="1"/>
        <v>1</v>
      </c>
      <c r="O30708" s="53" t="str">
        <f ca="1"/>
        <v>1984-01</v>
      </c>
    </row>
    <row r="30709" spans="12:15" x14ac:dyDescent="0.4">
      <c r="L30709" s="56">
        <f ca="1"/>
        <v>30708</v>
      </c>
      <c r="M30709" s="53">
        <f ca="1"/>
        <v>1984</v>
      </c>
      <c r="N30709" s="53">
        <f ca="1"/>
        <v>1</v>
      </c>
      <c r="O30709" s="53" t="str">
        <f ca="1"/>
        <v>1984-01</v>
      </c>
    </row>
    <row r="30710" spans="12:15" x14ac:dyDescent="0.4">
      <c r="L30710" s="56">
        <f ca="1"/>
        <v>30709</v>
      </c>
      <c r="M30710" s="53">
        <f ca="1"/>
        <v>1984</v>
      </c>
      <c r="N30710" s="53">
        <f ca="1"/>
        <v>1</v>
      </c>
      <c r="O30710" s="53" t="str">
        <f ca="1"/>
        <v>1984-01</v>
      </c>
    </row>
    <row r="30711" spans="12:15" x14ac:dyDescent="0.4">
      <c r="L30711" s="56">
        <f ca="1"/>
        <v>30710</v>
      </c>
      <c r="M30711" s="53">
        <f ca="1"/>
        <v>1984</v>
      </c>
      <c r="N30711" s="53">
        <f ca="1"/>
        <v>1</v>
      </c>
      <c r="O30711" s="53" t="str">
        <f ca="1"/>
        <v>1984-01</v>
      </c>
    </row>
    <row r="30712" spans="12:15" x14ac:dyDescent="0.4">
      <c r="L30712" s="56">
        <f ca="1"/>
        <v>30711</v>
      </c>
      <c r="M30712" s="53">
        <f ca="1"/>
        <v>1984</v>
      </c>
      <c r="N30712" s="53">
        <f ca="1"/>
        <v>1</v>
      </c>
      <c r="O30712" s="53" t="str">
        <f ca="1"/>
        <v>1984-01</v>
      </c>
    </row>
    <row r="30713" spans="12:15" x14ac:dyDescent="0.4">
      <c r="L30713" s="56">
        <f ca="1"/>
        <v>30712</v>
      </c>
      <c r="M30713" s="53">
        <f ca="1"/>
        <v>1984</v>
      </c>
      <c r="N30713" s="53">
        <f ca="1"/>
        <v>1</v>
      </c>
      <c r="O30713" s="53" t="str">
        <f ca="1"/>
        <v>1984-01</v>
      </c>
    </row>
    <row r="30714" spans="12:15" x14ac:dyDescent="0.4">
      <c r="L30714" s="56">
        <f ca="1"/>
        <v>30713</v>
      </c>
      <c r="M30714" s="53">
        <f ca="1"/>
        <v>1984</v>
      </c>
      <c r="N30714" s="53">
        <f ca="1"/>
        <v>2</v>
      </c>
      <c r="O30714" s="53" t="str">
        <f ca="1"/>
        <v>1984-02</v>
      </c>
    </row>
    <row r="30715" spans="12:15" x14ac:dyDescent="0.4">
      <c r="L30715" s="56">
        <f ca="1"/>
        <v>30714</v>
      </c>
      <c r="M30715" s="53">
        <f ca="1"/>
        <v>1984</v>
      </c>
      <c r="N30715" s="53">
        <f ca="1"/>
        <v>2</v>
      </c>
      <c r="O30715" s="53" t="str">
        <f ca="1"/>
        <v>1984-02</v>
      </c>
    </row>
    <row r="30716" spans="12:15" x14ac:dyDescent="0.4">
      <c r="L30716" s="56">
        <f ca="1"/>
        <v>30715</v>
      </c>
      <c r="M30716" s="53">
        <f ca="1"/>
        <v>1984</v>
      </c>
      <c r="N30716" s="53">
        <f ca="1"/>
        <v>2</v>
      </c>
      <c r="O30716" s="53" t="str">
        <f ca="1"/>
        <v>1984-02</v>
      </c>
    </row>
    <row r="30717" spans="12:15" x14ac:dyDescent="0.4">
      <c r="L30717" s="56">
        <f ca="1"/>
        <v>30716</v>
      </c>
      <c r="M30717" s="53">
        <f ca="1"/>
        <v>1984</v>
      </c>
      <c r="N30717" s="53">
        <f ca="1"/>
        <v>2</v>
      </c>
      <c r="O30717" s="53" t="str">
        <f ca="1"/>
        <v>1984-02</v>
      </c>
    </row>
    <row r="30718" spans="12:15" x14ac:dyDescent="0.4">
      <c r="L30718" s="56">
        <f ca="1"/>
        <v>30717</v>
      </c>
      <c r="M30718" s="53">
        <f ca="1"/>
        <v>1984</v>
      </c>
      <c r="N30718" s="53">
        <f ca="1"/>
        <v>2</v>
      </c>
      <c r="O30718" s="53" t="str">
        <f ca="1"/>
        <v>1984-02</v>
      </c>
    </row>
    <row r="30719" spans="12:15" x14ac:dyDescent="0.4">
      <c r="L30719" s="56">
        <f ca="1"/>
        <v>30718</v>
      </c>
      <c r="M30719" s="53">
        <f ca="1"/>
        <v>1984</v>
      </c>
      <c r="N30719" s="53">
        <f ca="1"/>
        <v>2</v>
      </c>
      <c r="O30719" s="53" t="str">
        <f ca="1"/>
        <v>1984-02</v>
      </c>
    </row>
    <row r="30720" spans="12:15" x14ac:dyDescent="0.4">
      <c r="L30720" s="56">
        <f ca="1"/>
        <v>30719</v>
      </c>
      <c r="M30720" s="53">
        <f ca="1"/>
        <v>1984</v>
      </c>
      <c r="N30720" s="53">
        <f ca="1"/>
        <v>2</v>
      </c>
      <c r="O30720" s="53" t="str">
        <f ca="1"/>
        <v>1984-02</v>
      </c>
    </row>
    <row r="30721" spans="12:15" x14ac:dyDescent="0.4">
      <c r="L30721" s="56">
        <f ca="1"/>
        <v>30720</v>
      </c>
      <c r="M30721" s="53">
        <f ca="1"/>
        <v>1984</v>
      </c>
      <c r="N30721" s="53">
        <f ca="1"/>
        <v>2</v>
      </c>
      <c r="O30721" s="53" t="str">
        <f ca="1"/>
        <v>1984-02</v>
      </c>
    </row>
    <row r="30722" spans="12:15" x14ac:dyDescent="0.4">
      <c r="L30722" s="56">
        <f ca="1"/>
        <v>30721</v>
      </c>
      <c r="M30722" s="53">
        <f ca="1"/>
        <v>1984</v>
      </c>
      <c r="N30722" s="53">
        <f ca="1"/>
        <v>2</v>
      </c>
      <c r="O30722" s="53" t="str">
        <f ca="1"/>
        <v>1984-02</v>
      </c>
    </row>
    <row r="30723" spans="12:15" x14ac:dyDescent="0.4">
      <c r="L30723" s="56">
        <f ca="1"/>
        <v>30722</v>
      </c>
      <c r="M30723" s="53">
        <f ca="1"/>
        <v>1984</v>
      </c>
      <c r="N30723" s="53">
        <f ca="1"/>
        <v>2</v>
      </c>
      <c r="O30723" s="53" t="str">
        <f ca="1"/>
        <v>1984-02</v>
      </c>
    </row>
    <row r="30724" spans="12:15" x14ac:dyDescent="0.4">
      <c r="L30724" s="56">
        <f ca="1"/>
        <v>30723</v>
      </c>
      <c r="M30724" s="53">
        <f ca="1"/>
        <v>1984</v>
      </c>
      <c r="N30724" s="53">
        <f ca="1"/>
        <v>2</v>
      </c>
      <c r="O30724" s="53" t="str">
        <f ca="1"/>
        <v>1984-02</v>
      </c>
    </row>
    <row r="30725" spans="12:15" x14ac:dyDescent="0.4">
      <c r="L30725" s="56">
        <f ca="1"/>
        <v>30724</v>
      </c>
      <c r="M30725" s="53">
        <f ca="1"/>
        <v>1984</v>
      </c>
      <c r="N30725" s="53">
        <f ca="1"/>
        <v>2</v>
      </c>
      <c r="O30725" s="53" t="str">
        <f ca="1"/>
        <v>1984-02</v>
      </c>
    </row>
    <row r="30726" spans="12:15" x14ac:dyDescent="0.4">
      <c r="L30726" s="56">
        <f ca="1"/>
        <v>30725</v>
      </c>
      <c r="M30726" s="53">
        <f ca="1"/>
        <v>1984</v>
      </c>
      <c r="N30726" s="53">
        <f ca="1"/>
        <v>2</v>
      </c>
      <c r="O30726" s="53" t="str">
        <f ca="1"/>
        <v>1984-02</v>
      </c>
    </row>
    <row r="30727" spans="12:15" x14ac:dyDescent="0.4">
      <c r="L30727" s="56">
        <f ca="1"/>
        <v>30726</v>
      </c>
      <c r="M30727" s="53">
        <f ca="1"/>
        <v>1984</v>
      </c>
      <c r="N30727" s="53">
        <f ca="1"/>
        <v>2</v>
      </c>
      <c r="O30727" s="53" t="str">
        <f ca="1"/>
        <v>1984-02</v>
      </c>
    </row>
    <row r="30728" spans="12:15" x14ac:dyDescent="0.4">
      <c r="L30728" s="56">
        <f ca="1"/>
        <v>30727</v>
      </c>
      <c r="M30728" s="53">
        <f ca="1"/>
        <v>1984</v>
      </c>
      <c r="N30728" s="53">
        <f ca="1"/>
        <v>2</v>
      </c>
      <c r="O30728" s="53" t="str">
        <f ca="1"/>
        <v>1984-02</v>
      </c>
    </row>
    <row r="30729" spans="12:15" x14ac:dyDescent="0.4">
      <c r="L30729" s="56">
        <f ca="1"/>
        <v>30728</v>
      </c>
      <c r="M30729" s="53">
        <f ca="1"/>
        <v>1984</v>
      </c>
      <c r="N30729" s="53">
        <f ca="1"/>
        <v>2</v>
      </c>
      <c r="O30729" s="53" t="str">
        <f ca="1"/>
        <v>1984-02</v>
      </c>
    </row>
    <row r="30730" spans="12:15" x14ac:dyDescent="0.4">
      <c r="L30730" s="56">
        <f ca="1"/>
        <v>30729</v>
      </c>
      <c r="M30730" s="53">
        <f ca="1"/>
        <v>1984</v>
      </c>
      <c r="N30730" s="53">
        <f ca="1"/>
        <v>2</v>
      </c>
      <c r="O30730" s="53" t="str">
        <f ca="1"/>
        <v>1984-02</v>
      </c>
    </row>
    <row r="30731" spans="12:15" x14ac:dyDescent="0.4">
      <c r="L30731" s="56">
        <f ca="1"/>
        <v>30730</v>
      </c>
      <c r="M30731" s="53">
        <f ca="1"/>
        <v>1984</v>
      </c>
      <c r="N30731" s="53">
        <f ca="1"/>
        <v>2</v>
      </c>
      <c r="O30731" s="53" t="str">
        <f ca="1"/>
        <v>1984-02</v>
      </c>
    </row>
    <row r="30732" spans="12:15" x14ac:dyDescent="0.4">
      <c r="L30732" s="56">
        <f ca="1"/>
        <v>30731</v>
      </c>
      <c r="M30732" s="53">
        <f ca="1"/>
        <v>1984</v>
      </c>
      <c r="N30732" s="53">
        <f ca="1"/>
        <v>2</v>
      </c>
      <c r="O30732" s="53" t="str">
        <f ca="1"/>
        <v>1984-02</v>
      </c>
    </row>
    <row r="30733" spans="12:15" x14ac:dyDescent="0.4">
      <c r="L30733" s="56">
        <f ca="1"/>
        <v>30732</v>
      </c>
      <c r="M30733" s="53">
        <f ca="1"/>
        <v>1984</v>
      </c>
      <c r="N30733" s="53">
        <f ca="1"/>
        <v>2</v>
      </c>
      <c r="O30733" s="53" t="str">
        <f ca="1"/>
        <v>1984-02</v>
      </c>
    </row>
    <row r="30734" spans="12:15" x14ac:dyDescent="0.4">
      <c r="L30734" s="56">
        <f ca="1"/>
        <v>30733</v>
      </c>
      <c r="M30734" s="53">
        <f ca="1"/>
        <v>1984</v>
      </c>
      <c r="N30734" s="53">
        <f ca="1"/>
        <v>2</v>
      </c>
      <c r="O30734" s="53" t="str">
        <f ca="1"/>
        <v>1984-02</v>
      </c>
    </row>
    <row r="30735" spans="12:15" x14ac:dyDescent="0.4">
      <c r="L30735" s="56">
        <f ca="1"/>
        <v>30734</v>
      </c>
      <c r="M30735" s="53">
        <f ca="1"/>
        <v>1984</v>
      </c>
      <c r="N30735" s="53">
        <f ca="1"/>
        <v>2</v>
      </c>
      <c r="O30735" s="53" t="str">
        <f ca="1"/>
        <v>1984-02</v>
      </c>
    </row>
    <row r="30736" spans="12:15" x14ac:dyDescent="0.4">
      <c r="L30736" s="56">
        <f ca="1"/>
        <v>30735</v>
      </c>
      <c r="M30736" s="53">
        <f ca="1"/>
        <v>1984</v>
      </c>
      <c r="N30736" s="53">
        <f ca="1"/>
        <v>2</v>
      </c>
      <c r="O30736" s="53" t="str">
        <f ca="1"/>
        <v>1984-02</v>
      </c>
    </row>
    <row r="30737" spans="12:15" x14ac:dyDescent="0.4">
      <c r="L30737" s="56">
        <f ca="1"/>
        <v>30736</v>
      </c>
      <c r="M30737" s="53">
        <f ca="1"/>
        <v>1984</v>
      </c>
      <c r="N30737" s="53">
        <f ca="1"/>
        <v>2</v>
      </c>
      <c r="O30737" s="53" t="str">
        <f ca="1"/>
        <v>1984-02</v>
      </c>
    </row>
    <row r="30738" spans="12:15" x14ac:dyDescent="0.4">
      <c r="L30738" s="56">
        <f ca="1"/>
        <v>30737</v>
      </c>
      <c r="M30738" s="53">
        <f ca="1"/>
        <v>1984</v>
      </c>
      <c r="N30738" s="53">
        <f ca="1"/>
        <v>2</v>
      </c>
      <c r="O30738" s="53" t="str">
        <f ca="1"/>
        <v>1984-02</v>
      </c>
    </row>
    <row r="30739" spans="12:15" x14ac:dyDescent="0.4">
      <c r="L30739" s="56">
        <f ca="1"/>
        <v>30738</v>
      </c>
      <c r="M30739" s="53">
        <f ca="1"/>
        <v>1984</v>
      </c>
      <c r="N30739" s="53">
        <f ca="1"/>
        <v>2</v>
      </c>
      <c r="O30739" s="53" t="str">
        <f ca="1"/>
        <v>1984-02</v>
      </c>
    </row>
    <row r="30740" spans="12:15" x14ac:dyDescent="0.4">
      <c r="L30740" s="56">
        <f ca="1"/>
        <v>30739</v>
      </c>
      <c r="M30740" s="53">
        <f ca="1"/>
        <v>1984</v>
      </c>
      <c r="N30740" s="53">
        <f ca="1"/>
        <v>2</v>
      </c>
      <c r="O30740" s="53" t="str">
        <f ca="1"/>
        <v>1984-02</v>
      </c>
    </row>
    <row r="30741" spans="12:15" x14ac:dyDescent="0.4">
      <c r="L30741" s="56">
        <f ca="1"/>
        <v>30740</v>
      </c>
      <c r="M30741" s="53">
        <f ca="1"/>
        <v>1984</v>
      </c>
      <c r="N30741" s="53">
        <f ca="1"/>
        <v>2</v>
      </c>
      <c r="O30741" s="53" t="str">
        <f ca="1"/>
        <v>1984-02</v>
      </c>
    </row>
    <row r="30742" spans="12:15" x14ac:dyDescent="0.4">
      <c r="L30742" s="56">
        <f ca="1"/>
        <v>30741</v>
      </c>
      <c r="M30742" s="53">
        <f ca="1"/>
        <v>1984</v>
      </c>
      <c r="N30742" s="53">
        <f ca="1"/>
        <v>2</v>
      </c>
      <c r="O30742" s="53" t="str">
        <f ca="1"/>
        <v>1984-02</v>
      </c>
    </row>
    <row r="30743" spans="12:15" x14ac:dyDescent="0.4">
      <c r="L30743" s="56">
        <f ca="1"/>
        <v>30742</v>
      </c>
      <c r="M30743" s="53">
        <f ca="1"/>
        <v>1984</v>
      </c>
      <c r="N30743" s="53">
        <f ca="1"/>
        <v>3</v>
      </c>
      <c r="O30743" s="53" t="str">
        <f ca="1"/>
        <v>1984-03</v>
      </c>
    </row>
    <row r="30744" spans="12:15" x14ac:dyDescent="0.4">
      <c r="L30744" s="56">
        <f ca="1"/>
        <v>30743</v>
      </c>
      <c r="M30744" s="53">
        <f ca="1"/>
        <v>1984</v>
      </c>
      <c r="N30744" s="53">
        <f ca="1"/>
        <v>3</v>
      </c>
      <c r="O30744" s="53" t="str">
        <f ca="1"/>
        <v>1984-03</v>
      </c>
    </row>
    <row r="30745" spans="12:15" x14ac:dyDescent="0.4">
      <c r="L30745" s="56">
        <f ca="1"/>
        <v>30744</v>
      </c>
      <c r="M30745" s="53">
        <f ca="1"/>
        <v>1984</v>
      </c>
      <c r="N30745" s="53">
        <f ca="1"/>
        <v>3</v>
      </c>
      <c r="O30745" s="53" t="str">
        <f ca="1"/>
        <v>1984-03</v>
      </c>
    </row>
    <row r="30746" spans="12:15" x14ac:dyDescent="0.4">
      <c r="L30746" s="56">
        <f ca="1"/>
        <v>30745</v>
      </c>
      <c r="M30746" s="53">
        <f ca="1"/>
        <v>1984</v>
      </c>
      <c r="N30746" s="53">
        <f ca="1"/>
        <v>3</v>
      </c>
      <c r="O30746" s="53" t="str">
        <f ca="1"/>
        <v>1984-03</v>
      </c>
    </row>
    <row r="30747" spans="12:15" x14ac:dyDescent="0.4">
      <c r="L30747" s="56">
        <f ca="1"/>
        <v>30746</v>
      </c>
      <c r="M30747" s="53">
        <f ca="1"/>
        <v>1984</v>
      </c>
      <c r="N30747" s="53">
        <f ca="1"/>
        <v>3</v>
      </c>
      <c r="O30747" s="53" t="str">
        <f ca="1"/>
        <v>1984-03</v>
      </c>
    </row>
    <row r="30748" spans="12:15" x14ac:dyDescent="0.4">
      <c r="L30748" s="56">
        <f ca="1"/>
        <v>30747</v>
      </c>
      <c r="M30748" s="53">
        <f ca="1"/>
        <v>1984</v>
      </c>
      <c r="N30748" s="53">
        <f ca="1"/>
        <v>3</v>
      </c>
      <c r="O30748" s="53" t="str">
        <f ca="1"/>
        <v>1984-03</v>
      </c>
    </row>
    <row r="30749" spans="12:15" x14ac:dyDescent="0.4">
      <c r="L30749" s="56">
        <f ca="1"/>
        <v>30748</v>
      </c>
      <c r="M30749" s="53">
        <f ca="1"/>
        <v>1984</v>
      </c>
      <c r="N30749" s="53">
        <f ca="1"/>
        <v>3</v>
      </c>
      <c r="O30749" s="53" t="str">
        <f ca="1"/>
        <v>1984-03</v>
      </c>
    </row>
    <row r="30750" spans="12:15" x14ac:dyDescent="0.4">
      <c r="L30750" s="56">
        <f ca="1"/>
        <v>30749</v>
      </c>
      <c r="M30750" s="53">
        <f ca="1"/>
        <v>1984</v>
      </c>
      <c r="N30750" s="53">
        <f ca="1"/>
        <v>3</v>
      </c>
      <c r="O30750" s="53" t="str">
        <f ca="1"/>
        <v>1984-03</v>
      </c>
    </row>
    <row r="30751" spans="12:15" x14ac:dyDescent="0.4">
      <c r="L30751" s="56">
        <f ca="1"/>
        <v>30750</v>
      </c>
      <c r="M30751" s="53">
        <f ca="1"/>
        <v>1984</v>
      </c>
      <c r="N30751" s="53">
        <f ca="1"/>
        <v>3</v>
      </c>
      <c r="O30751" s="53" t="str">
        <f ca="1"/>
        <v>1984-03</v>
      </c>
    </row>
    <row r="30752" spans="12:15" x14ac:dyDescent="0.4">
      <c r="L30752" s="56">
        <f ca="1"/>
        <v>30751</v>
      </c>
      <c r="M30752" s="53">
        <f ca="1"/>
        <v>1984</v>
      </c>
      <c r="N30752" s="53">
        <f ca="1"/>
        <v>3</v>
      </c>
      <c r="O30752" s="53" t="str">
        <f ca="1"/>
        <v>1984-03</v>
      </c>
    </row>
    <row r="30753" spans="12:15" x14ac:dyDescent="0.4">
      <c r="L30753" s="56">
        <f ca="1"/>
        <v>30752</v>
      </c>
      <c r="M30753" s="53">
        <f ca="1"/>
        <v>1984</v>
      </c>
      <c r="N30753" s="53">
        <f ca="1"/>
        <v>3</v>
      </c>
      <c r="O30753" s="53" t="str">
        <f ca="1"/>
        <v>1984-03</v>
      </c>
    </row>
    <row r="30754" spans="12:15" x14ac:dyDescent="0.4">
      <c r="L30754" s="56">
        <f ca="1"/>
        <v>30753</v>
      </c>
      <c r="M30754" s="53">
        <f ca="1"/>
        <v>1984</v>
      </c>
      <c r="N30754" s="53">
        <f ca="1"/>
        <v>3</v>
      </c>
      <c r="O30754" s="53" t="str">
        <f ca="1"/>
        <v>1984-03</v>
      </c>
    </row>
    <row r="30755" spans="12:15" x14ac:dyDescent="0.4">
      <c r="L30755" s="56">
        <f ca="1"/>
        <v>30754</v>
      </c>
      <c r="M30755" s="53">
        <f ca="1"/>
        <v>1984</v>
      </c>
      <c r="N30755" s="53">
        <f ca="1"/>
        <v>3</v>
      </c>
      <c r="O30755" s="53" t="str">
        <f ca="1"/>
        <v>1984-03</v>
      </c>
    </row>
    <row r="30756" spans="12:15" x14ac:dyDescent="0.4">
      <c r="L30756" s="56">
        <f ca="1"/>
        <v>30755</v>
      </c>
      <c r="M30756" s="53">
        <f ca="1"/>
        <v>1984</v>
      </c>
      <c r="N30756" s="53">
        <f ca="1"/>
        <v>3</v>
      </c>
      <c r="O30756" s="53" t="str">
        <f ca="1"/>
        <v>1984-03</v>
      </c>
    </row>
    <row r="30757" spans="12:15" x14ac:dyDescent="0.4">
      <c r="L30757" s="56">
        <f ca="1"/>
        <v>30756</v>
      </c>
      <c r="M30757" s="53">
        <f ca="1"/>
        <v>1984</v>
      </c>
      <c r="N30757" s="53">
        <f ca="1"/>
        <v>3</v>
      </c>
      <c r="O30757" s="53" t="str">
        <f ca="1"/>
        <v>1984-03</v>
      </c>
    </row>
    <row r="30758" spans="12:15" x14ac:dyDescent="0.4">
      <c r="L30758" s="56">
        <f ca="1"/>
        <v>30757</v>
      </c>
      <c r="M30758" s="53">
        <f ca="1"/>
        <v>1984</v>
      </c>
      <c r="N30758" s="53">
        <f ca="1"/>
        <v>3</v>
      </c>
      <c r="O30758" s="53" t="str">
        <f ca="1"/>
        <v>1984-03</v>
      </c>
    </row>
    <row r="30759" spans="12:15" x14ac:dyDescent="0.4">
      <c r="L30759" s="56">
        <f ca="1"/>
        <v>30758</v>
      </c>
      <c r="M30759" s="53">
        <f ca="1"/>
        <v>1984</v>
      </c>
      <c r="N30759" s="53">
        <f ca="1"/>
        <v>3</v>
      </c>
      <c r="O30759" s="53" t="str">
        <f ca="1"/>
        <v>1984-03</v>
      </c>
    </row>
    <row r="30760" spans="12:15" x14ac:dyDescent="0.4">
      <c r="L30760" s="56">
        <f ca="1"/>
        <v>30759</v>
      </c>
      <c r="M30760" s="53">
        <f ca="1"/>
        <v>1984</v>
      </c>
      <c r="N30760" s="53">
        <f ca="1"/>
        <v>3</v>
      </c>
      <c r="O30760" s="53" t="str">
        <f ca="1"/>
        <v>1984-03</v>
      </c>
    </row>
    <row r="30761" spans="12:15" x14ac:dyDescent="0.4">
      <c r="L30761" s="56">
        <f ca="1"/>
        <v>30760</v>
      </c>
      <c r="M30761" s="53">
        <f ca="1"/>
        <v>1984</v>
      </c>
      <c r="N30761" s="53">
        <f ca="1"/>
        <v>3</v>
      </c>
      <c r="O30761" s="53" t="str">
        <f ca="1"/>
        <v>1984-03</v>
      </c>
    </row>
    <row r="30762" spans="12:15" x14ac:dyDescent="0.4">
      <c r="L30762" s="56">
        <f ca="1"/>
        <v>30761</v>
      </c>
      <c r="M30762" s="53">
        <f ca="1"/>
        <v>1984</v>
      </c>
      <c r="N30762" s="53">
        <f ca="1"/>
        <v>3</v>
      </c>
      <c r="O30762" s="53" t="str">
        <f ca="1"/>
        <v>1984-03</v>
      </c>
    </row>
    <row r="30763" spans="12:15" x14ac:dyDescent="0.4">
      <c r="L30763" s="56">
        <f ca="1"/>
        <v>30762</v>
      </c>
      <c r="M30763" s="53">
        <f ca="1"/>
        <v>1984</v>
      </c>
      <c r="N30763" s="53">
        <f ca="1"/>
        <v>3</v>
      </c>
      <c r="O30763" s="53" t="str">
        <f ca="1"/>
        <v>1984-03</v>
      </c>
    </row>
    <row r="30764" spans="12:15" x14ac:dyDescent="0.4">
      <c r="L30764" s="56">
        <f ca="1"/>
        <v>30763</v>
      </c>
      <c r="M30764" s="53">
        <f ca="1"/>
        <v>1984</v>
      </c>
      <c r="N30764" s="53">
        <f ca="1"/>
        <v>3</v>
      </c>
      <c r="O30764" s="53" t="str">
        <f ca="1"/>
        <v>1984-03</v>
      </c>
    </row>
    <row r="30765" spans="12:15" x14ac:dyDescent="0.4">
      <c r="L30765" s="56">
        <f ca="1"/>
        <v>30764</v>
      </c>
      <c r="M30765" s="53">
        <f ca="1"/>
        <v>1984</v>
      </c>
      <c r="N30765" s="53">
        <f ca="1"/>
        <v>3</v>
      </c>
      <c r="O30765" s="53" t="str">
        <f ca="1"/>
        <v>1984-03</v>
      </c>
    </row>
    <row r="30766" spans="12:15" x14ac:dyDescent="0.4">
      <c r="L30766" s="56">
        <f ca="1"/>
        <v>30765</v>
      </c>
      <c r="M30766" s="53">
        <f ca="1"/>
        <v>1984</v>
      </c>
      <c r="N30766" s="53">
        <f ca="1"/>
        <v>3</v>
      </c>
      <c r="O30766" s="53" t="str">
        <f ca="1"/>
        <v>1984-03</v>
      </c>
    </row>
    <row r="30767" spans="12:15" x14ac:dyDescent="0.4">
      <c r="L30767" s="56">
        <f ca="1"/>
        <v>30766</v>
      </c>
      <c r="M30767" s="53">
        <f ca="1"/>
        <v>1984</v>
      </c>
      <c r="N30767" s="53">
        <f ca="1"/>
        <v>3</v>
      </c>
      <c r="O30767" s="53" t="str">
        <f ca="1"/>
        <v>1984-03</v>
      </c>
    </row>
    <row r="30768" spans="12:15" x14ac:dyDescent="0.4">
      <c r="L30768" s="56">
        <f ca="1"/>
        <v>30767</v>
      </c>
      <c r="M30768" s="53">
        <f ca="1"/>
        <v>1984</v>
      </c>
      <c r="N30768" s="53">
        <f ca="1"/>
        <v>3</v>
      </c>
      <c r="O30768" s="53" t="str">
        <f ca="1"/>
        <v>1984-03</v>
      </c>
    </row>
    <row r="30769" spans="12:15" x14ac:dyDescent="0.4">
      <c r="L30769" s="56">
        <f ca="1"/>
        <v>30768</v>
      </c>
      <c r="M30769" s="53">
        <f ca="1"/>
        <v>1984</v>
      </c>
      <c r="N30769" s="53">
        <f ca="1"/>
        <v>3</v>
      </c>
      <c r="O30769" s="53" t="str">
        <f ca="1"/>
        <v>1984-03</v>
      </c>
    </row>
    <row r="30770" spans="12:15" x14ac:dyDescent="0.4">
      <c r="L30770" s="56">
        <f ca="1"/>
        <v>30769</v>
      </c>
      <c r="M30770" s="53">
        <f ca="1"/>
        <v>1984</v>
      </c>
      <c r="N30770" s="53">
        <f ca="1"/>
        <v>3</v>
      </c>
      <c r="O30770" s="53" t="str">
        <f ca="1"/>
        <v>1984-03</v>
      </c>
    </row>
    <row r="30771" spans="12:15" x14ac:dyDescent="0.4">
      <c r="L30771" s="56">
        <f ca="1"/>
        <v>30770</v>
      </c>
      <c r="M30771" s="53">
        <f ca="1"/>
        <v>1984</v>
      </c>
      <c r="N30771" s="53">
        <f ca="1"/>
        <v>3</v>
      </c>
      <c r="O30771" s="53" t="str">
        <f ca="1"/>
        <v>1984-03</v>
      </c>
    </row>
    <row r="30772" spans="12:15" x14ac:dyDescent="0.4">
      <c r="L30772" s="56">
        <f ca="1"/>
        <v>30771</v>
      </c>
      <c r="M30772" s="53">
        <f ca="1"/>
        <v>1984</v>
      </c>
      <c r="N30772" s="53">
        <f ca="1"/>
        <v>3</v>
      </c>
      <c r="O30772" s="53" t="str">
        <f ca="1"/>
        <v>1984-03</v>
      </c>
    </row>
    <row r="30773" spans="12:15" x14ac:dyDescent="0.4">
      <c r="L30773" s="56">
        <f ca="1"/>
        <v>30772</v>
      </c>
      <c r="M30773" s="53">
        <f ca="1"/>
        <v>1984</v>
      </c>
      <c r="N30773" s="53">
        <f ca="1"/>
        <v>3</v>
      </c>
      <c r="O30773" s="53" t="str">
        <f ca="1"/>
        <v>1984-03</v>
      </c>
    </row>
    <row r="30774" spans="12:15" x14ac:dyDescent="0.4">
      <c r="L30774" s="56">
        <f ca="1"/>
        <v>30773</v>
      </c>
      <c r="M30774" s="53">
        <f ca="1"/>
        <v>1984</v>
      </c>
      <c r="N30774" s="53">
        <f ca="1"/>
        <v>4</v>
      </c>
      <c r="O30774" s="53" t="str">
        <f ca="1"/>
        <v>1984-04</v>
      </c>
    </row>
    <row r="30775" spans="12:15" x14ac:dyDescent="0.4">
      <c r="L30775" s="56">
        <f ca="1"/>
        <v>30774</v>
      </c>
      <c r="M30775" s="53">
        <f ca="1"/>
        <v>1984</v>
      </c>
      <c r="N30775" s="53">
        <f ca="1"/>
        <v>4</v>
      </c>
      <c r="O30775" s="53" t="str">
        <f ca="1"/>
        <v>1984-04</v>
      </c>
    </row>
    <row r="30776" spans="12:15" x14ac:dyDescent="0.4">
      <c r="L30776" s="56">
        <f ca="1"/>
        <v>30775</v>
      </c>
      <c r="M30776" s="53">
        <f ca="1"/>
        <v>1984</v>
      </c>
      <c r="N30776" s="53">
        <f ca="1"/>
        <v>4</v>
      </c>
      <c r="O30776" s="53" t="str">
        <f ca="1"/>
        <v>1984-04</v>
      </c>
    </row>
    <row r="30777" spans="12:15" x14ac:dyDescent="0.4">
      <c r="L30777" s="56">
        <f ca="1"/>
        <v>30776</v>
      </c>
      <c r="M30777" s="53">
        <f ca="1"/>
        <v>1984</v>
      </c>
      <c r="N30777" s="53">
        <f ca="1"/>
        <v>4</v>
      </c>
      <c r="O30777" s="53" t="str">
        <f ca="1"/>
        <v>1984-04</v>
      </c>
    </row>
    <row r="30778" spans="12:15" x14ac:dyDescent="0.4">
      <c r="L30778" s="56">
        <f ca="1"/>
        <v>30777</v>
      </c>
      <c r="M30778" s="53">
        <f ca="1"/>
        <v>1984</v>
      </c>
      <c r="N30778" s="53">
        <f ca="1"/>
        <v>4</v>
      </c>
      <c r="O30778" s="53" t="str">
        <f ca="1"/>
        <v>1984-04</v>
      </c>
    </row>
    <row r="30779" spans="12:15" x14ac:dyDescent="0.4">
      <c r="L30779" s="56">
        <f ca="1"/>
        <v>30778</v>
      </c>
      <c r="M30779" s="53">
        <f ca="1"/>
        <v>1984</v>
      </c>
      <c r="N30779" s="53">
        <f ca="1"/>
        <v>4</v>
      </c>
      <c r="O30779" s="53" t="str">
        <f ca="1"/>
        <v>1984-04</v>
      </c>
    </row>
    <row r="30780" spans="12:15" x14ac:dyDescent="0.4">
      <c r="L30780" s="56">
        <f ca="1"/>
        <v>30779</v>
      </c>
      <c r="M30780" s="53">
        <f ca="1"/>
        <v>1984</v>
      </c>
      <c r="N30780" s="53">
        <f ca="1"/>
        <v>4</v>
      </c>
      <c r="O30780" s="53" t="str">
        <f ca="1"/>
        <v>1984-04</v>
      </c>
    </row>
    <row r="30781" spans="12:15" x14ac:dyDescent="0.4">
      <c r="L30781" s="56">
        <f ca="1"/>
        <v>30780</v>
      </c>
      <c r="M30781" s="53">
        <f ca="1"/>
        <v>1984</v>
      </c>
      <c r="N30781" s="53">
        <f ca="1"/>
        <v>4</v>
      </c>
      <c r="O30781" s="53" t="str">
        <f ca="1"/>
        <v>1984-04</v>
      </c>
    </row>
    <row r="30782" spans="12:15" x14ac:dyDescent="0.4">
      <c r="L30782" s="56">
        <f ca="1"/>
        <v>30781</v>
      </c>
      <c r="M30782" s="53">
        <f ca="1"/>
        <v>1984</v>
      </c>
      <c r="N30782" s="53">
        <f ca="1"/>
        <v>4</v>
      </c>
      <c r="O30782" s="53" t="str">
        <f ca="1"/>
        <v>1984-04</v>
      </c>
    </row>
    <row r="30783" spans="12:15" x14ac:dyDescent="0.4">
      <c r="L30783" s="56">
        <f ca="1"/>
        <v>30782</v>
      </c>
      <c r="M30783" s="53">
        <f ca="1"/>
        <v>1984</v>
      </c>
      <c r="N30783" s="53">
        <f ca="1"/>
        <v>4</v>
      </c>
      <c r="O30783" s="53" t="str">
        <f ca="1"/>
        <v>1984-04</v>
      </c>
    </row>
    <row r="30784" spans="12:15" x14ac:dyDescent="0.4">
      <c r="L30784" s="56">
        <f ca="1"/>
        <v>30783</v>
      </c>
      <c r="M30784" s="53">
        <f ca="1"/>
        <v>1984</v>
      </c>
      <c r="N30784" s="53">
        <f ca="1"/>
        <v>4</v>
      </c>
      <c r="O30784" s="53" t="str">
        <f ca="1"/>
        <v>1984-04</v>
      </c>
    </row>
    <row r="30785" spans="12:15" x14ac:dyDescent="0.4">
      <c r="L30785" s="56">
        <f ca="1"/>
        <v>30784</v>
      </c>
      <c r="M30785" s="53">
        <f ca="1"/>
        <v>1984</v>
      </c>
      <c r="N30785" s="53">
        <f ca="1"/>
        <v>4</v>
      </c>
      <c r="O30785" s="53" t="str">
        <f ca="1"/>
        <v>1984-04</v>
      </c>
    </row>
    <row r="30786" spans="12:15" x14ac:dyDescent="0.4">
      <c r="L30786" s="56">
        <f ca="1"/>
        <v>30785</v>
      </c>
      <c r="M30786" s="53">
        <f ca="1"/>
        <v>1984</v>
      </c>
      <c r="N30786" s="53">
        <f ca="1"/>
        <v>4</v>
      </c>
      <c r="O30786" s="53" t="str">
        <f ca="1"/>
        <v>1984-04</v>
      </c>
    </row>
    <row r="30787" spans="12:15" x14ac:dyDescent="0.4">
      <c r="L30787" s="56">
        <f ca="1"/>
        <v>30786</v>
      </c>
      <c r="M30787" s="53">
        <f ca="1"/>
        <v>1984</v>
      </c>
      <c r="N30787" s="53">
        <f ca="1"/>
        <v>4</v>
      </c>
      <c r="O30787" s="53" t="str">
        <f ca="1"/>
        <v>1984-04</v>
      </c>
    </row>
    <row r="30788" spans="12:15" x14ac:dyDescent="0.4">
      <c r="L30788" s="56">
        <f ca="1"/>
        <v>30787</v>
      </c>
      <c r="M30788" s="53">
        <f ca="1"/>
        <v>1984</v>
      </c>
      <c r="N30788" s="53">
        <f ca="1"/>
        <v>4</v>
      </c>
      <c r="O30788" s="53" t="str">
        <f ca="1"/>
        <v>1984-04</v>
      </c>
    </row>
    <row r="30789" spans="12:15" x14ac:dyDescent="0.4">
      <c r="L30789" s="56">
        <f ca="1"/>
        <v>30788</v>
      </c>
      <c r="M30789" s="53">
        <f ca="1"/>
        <v>1984</v>
      </c>
      <c r="N30789" s="53">
        <f ca="1"/>
        <v>4</v>
      </c>
      <c r="O30789" s="53" t="str">
        <f ca="1"/>
        <v>1984-04</v>
      </c>
    </row>
    <row r="30790" spans="12:15" x14ac:dyDescent="0.4">
      <c r="L30790" s="56">
        <f ca="1"/>
        <v>30789</v>
      </c>
      <c r="M30790" s="53">
        <f ca="1"/>
        <v>1984</v>
      </c>
      <c r="N30790" s="53">
        <f ca="1"/>
        <v>4</v>
      </c>
      <c r="O30790" s="53" t="str">
        <f ca="1"/>
        <v>1984-04</v>
      </c>
    </row>
    <row r="30791" spans="12:15" x14ac:dyDescent="0.4">
      <c r="L30791" s="56">
        <f ca="1"/>
        <v>30790</v>
      </c>
      <c r="M30791" s="53">
        <f ca="1"/>
        <v>1984</v>
      </c>
      <c r="N30791" s="53">
        <f ca="1"/>
        <v>4</v>
      </c>
      <c r="O30791" s="53" t="str">
        <f ca="1"/>
        <v>1984-04</v>
      </c>
    </row>
    <row r="30792" spans="12:15" x14ac:dyDescent="0.4">
      <c r="L30792" s="56">
        <f ca="1"/>
        <v>30791</v>
      </c>
      <c r="M30792" s="53">
        <f ca="1"/>
        <v>1984</v>
      </c>
      <c r="N30792" s="53">
        <f ca="1"/>
        <v>4</v>
      </c>
      <c r="O30792" s="53" t="str">
        <f ca="1"/>
        <v>1984-04</v>
      </c>
    </row>
    <row r="30793" spans="12:15" x14ac:dyDescent="0.4">
      <c r="L30793" s="56">
        <f ca="1"/>
        <v>30792</v>
      </c>
      <c r="M30793" s="53">
        <f ca="1"/>
        <v>1984</v>
      </c>
      <c r="N30793" s="53">
        <f ca="1"/>
        <v>4</v>
      </c>
      <c r="O30793" s="53" t="str">
        <f ca="1"/>
        <v>1984-04</v>
      </c>
    </row>
    <row r="30794" spans="12:15" x14ac:dyDescent="0.4">
      <c r="L30794" s="56">
        <f ca="1"/>
        <v>30793</v>
      </c>
      <c r="M30794" s="53">
        <f ca="1"/>
        <v>1984</v>
      </c>
      <c r="N30794" s="53">
        <f ca="1"/>
        <v>4</v>
      </c>
      <c r="O30794" s="53" t="str">
        <f ca="1"/>
        <v>1984-04</v>
      </c>
    </row>
    <row r="30795" spans="12:15" x14ac:dyDescent="0.4">
      <c r="L30795" s="56">
        <f ca="1"/>
        <v>30794</v>
      </c>
      <c r="M30795" s="53">
        <f ca="1"/>
        <v>1984</v>
      </c>
      <c r="N30795" s="53">
        <f ca="1"/>
        <v>4</v>
      </c>
      <c r="O30795" s="53" t="str">
        <f ca="1"/>
        <v>1984-04</v>
      </c>
    </row>
    <row r="30796" spans="12:15" x14ac:dyDescent="0.4">
      <c r="L30796" s="56">
        <f ca="1"/>
        <v>30795</v>
      </c>
      <c r="M30796" s="53">
        <f ca="1"/>
        <v>1984</v>
      </c>
      <c r="N30796" s="53">
        <f ca="1"/>
        <v>4</v>
      </c>
      <c r="O30796" s="53" t="str">
        <f ca="1"/>
        <v>1984-04</v>
      </c>
    </row>
    <row r="30797" spans="12:15" x14ac:dyDescent="0.4">
      <c r="L30797" s="56">
        <f ca="1"/>
        <v>30796</v>
      </c>
      <c r="M30797" s="53">
        <f ca="1"/>
        <v>1984</v>
      </c>
      <c r="N30797" s="53">
        <f ca="1"/>
        <v>4</v>
      </c>
      <c r="O30797" s="53" t="str">
        <f ca="1"/>
        <v>1984-04</v>
      </c>
    </row>
    <row r="30798" spans="12:15" x14ac:dyDescent="0.4">
      <c r="L30798" s="56">
        <f ca="1"/>
        <v>30797</v>
      </c>
      <c r="M30798" s="53">
        <f ca="1"/>
        <v>1984</v>
      </c>
      <c r="N30798" s="53">
        <f ca="1"/>
        <v>4</v>
      </c>
      <c r="O30798" s="53" t="str">
        <f ca="1"/>
        <v>1984-04</v>
      </c>
    </row>
    <row r="30799" spans="12:15" x14ac:dyDescent="0.4">
      <c r="L30799" s="56">
        <f ca="1"/>
        <v>30798</v>
      </c>
      <c r="M30799" s="53">
        <f ca="1"/>
        <v>1984</v>
      </c>
      <c r="N30799" s="53">
        <f ca="1"/>
        <v>4</v>
      </c>
      <c r="O30799" s="53" t="str">
        <f ca="1"/>
        <v>1984-04</v>
      </c>
    </row>
    <row r="30800" spans="12:15" x14ac:dyDescent="0.4">
      <c r="L30800" s="56">
        <f ca="1"/>
        <v>30799</v>
      </c>
      <c r="M30800" s="53">
        <f ca="1"/>
        <v>1984</v>
      </c>
      <c r="N30800" s="53">
        <f ca="1"/>
        <v>4</v>
      </c>
      <c r="O30800" s="53" t="str">
        <f ca="1"/>
        <v>1984-04</v>
      </c>
    </row>
    <row r="30801" spans="12:15" x14ac:dyDescent="0.4">
      <c r="L30801" s="56">
        <f ca="1"/>
        <v>30800</v>
      </c>
      <c r="M30801" s="53">
        <f ca="1"/>
        <v>1984</v>
      </c>
      <c r="N30801" s="53">
        <f ca="1"/>
        <v>4</v>
      </c>
      <c r="O30801" s="53" t="str">
        <f ca="1"/>
        <v>1984-04</v>
      </c>
    </row>
    <row r="30802" spans="12:15" x14ac:dyDescent="0.4">
      <c r="L30802" s="56">
        <f ca="1"/>
        <v>30801</v>
      </c>
      <c r="M30802" s="53">
        <f ca="1"/>
        <v>1984</v>
      </c>
      <c r="N30802" s="53">
        <f ca="1"/>
        <v>4</v>
      </c>
      <c r="O30802" s="53" t="str">
        <f ca="1"/>
        <v>1984-04</v>
      </c>
    </row>
    <row r="30803" spans="12:15" x14ac:dyDescent="0.4">
      <c r="L30803" s="56">
        <f ca="1"/>
        <v>30802</v>
      </c>
      <c r="M30803" s="53">
        <f ca="1"/>
        <v>1984</v>
      </c>
      <c r="N30803" s="53">
        <f ca="1"/>
        <v>4</v>
      </c>
      <c r="O30803" s="53" t="str">
        <f ca="1"/>
        <v>1984-04</v>
      </c>
    </row>
    <row r="30804" spans="12:15" x14ac:dyDescent="0.4">
      <c r="L30804" s="56">
        <f ca="1"/>
        <v>30803</v>
      </c>
      <c r="M30804" s="53">
        <f ca="1"/>
        <v>1984</v>
      </c>
      <c r="N30804" s="53">
        <f ca="1"/>
        <v>5</v>
      </c>
      <c r="O30804" s="53" t="str">
        <f ca="1"/>
        <v>1984-05</v>
      </c>
    </row>
    <row r="30805" spans="12:15" x14ac:dyDescent="0.4">
      <c r="L30805" s="56">
        <f ca="1"/>
        <v>30804</v>
      </c>
      <c r="M30805" s="53">
        <f ca="1"/>
        <v>1984</v>
      </c>
      <c r="N30805" s="53">
        <f ca="1"/>
        <v>5</v>
      </c>
      <c r="O30805" s="53" t="str">
        <f ca="1"/>
        <v>1984-05</v>
      </c>
    </row>
    <row r="30806" spans="12:15" x14ac:dyDescent="0.4">
      <c r="L30806" s="56">
        <f ca="1"/>
        <v>30805</v>
      </c>
      <c r="M30806" s="53">
        <f ca="1"/>
        <v>1984</v>
      </c>
      <c r="N30806" s="53">
        <f ca="1"/>
        <v>5</v>
      </c>
      <c r="O30806" s="53" t="str">
        <f ca="1"/>
        <v>1984-05</v>
      </c>
    </row>
    <row r="30807" spans="12:15" x14ac:dyDescent="0.4">
      <c r="L30807" s="56">
        <f ca="1"/>
        <v>30806</v>
      </c>
      <c r="M30807" s="53">
        <f ca="1"/>
        <v>1984</v>
      </c>
      <c r="N30807" s="53">
        <f ca="1"/>
        <v>5</v>
      </c>
      <c r="O30807" s="53" t="str">
        <f ca="1"/>
        <v>1984-05</v>
      </c>
    </row>
    <row r="30808" spans="12:15" x14ac:dyDescent="0.4">
      <c r="L30808" s="56">
        <f ca="1"/>
        <v>30807</v>
      </c>
      <c r="M30808" s="53">
        <f ca="1"/>
        <v>1984</v>
      </c>
      <c r="N30808" s="53">
        <f ca="1"/>
        <v>5</v>
      </c>
      <c r="O30808" s="53" t="str">
        <f ca="1"/>
        <v>1984-05</v>
      </c>
    </row>
    <row r="30809" spans="12:15" x14ac:dyDescent="0.4">
      <c r="L30809" s="56">
        <f ca="1"/>
        <v>30808</v>
      </c>
      <c r="M30809" s="53">
        <f ca="1"/>
        <v>1984</v>
      </c>
      <c r="N30809" s="53">
        <f ca="1"/>
        <v>5</v>
      </c>
      <c r="O30809" s="53" t="str">
        <f ca="1"/>
        <v>1984-05</v>
      </c>
    </row>
    <row r="30810" spans="12:15" x14ac:dyDescent="0.4">
      <c r="L30810" s="56">
        <f ca="1"/>
        <v>30809</v>
      </c>
      <c r="M30810" s="53">
        <f ca="1"/>
        <v>1984</v>
      </c>
      <c r="N30810" s="53">
        <f ca="1"/>
        <v>5</v>
      </c>
      <c r="O30810" s="53" t="str">
        <f ca="1"/>
        <v>1984-05</v>
      </c>
    </row>
    <row r="30811" spans="12:15" x14ac:dyDescent="0.4">
      <c r="L30811" s="56">
        <f ca="1"/>
        <v>30810</v>
      </c>
      <c r="M30811" s="53">
        <f ca="1"/>
        <v>1984</v>
      </c>
      <c r="N30811" s="53">
        <f ca="1"/>
        <v>5</v>
      </c>
      <c r="O30811" s="53" t="str">
        <f ca="1"/>
        <v>1984-05</v>
      </c>
    </row>
    <row r="30812" spans="12:15" x14ac:dyDescent="0.4">
      <c r="L30812" s="56">
        <f ca="1"/>
        <v>30811</v>
      </c>
      <c r="M30812" s="53">
        <f ca="1"/>
        <v>1984</v>
      </c>
      <c r="N30812" s="53">
        <f ca="1"/>
        <v>5</v>
      </c>
      <c r="O30812" s="53" t="str">
        <f ca="1"/>
        <v>1984-05</v>
      </c>
    </row>
    <row r="30813" spans="12:15" x14ac:dyDescent="0.4">
      <c r="L30813" s="56">
        <f ca="1"/>
        <v>30812</v>
      </c>
      <c r="M30813" s="53">
        <f ca="1"/>
        <v>1984</v>
      </c>
      <c r="N30813" s="53">
        <f ca="1"/>
        <v>5</v>
      </c>
      <c r="O30813" s="53" t="str">
        <f ca="1"/>
        <v>1984-05</v>
      </c>
    </row>
    <row r="30814" spans="12:15" x14ac:dyDescent="0.4">
      <c r="L30814" s="56">
        <f ca="1"/>
        <v>30813</v>
      </c>
      <c r="M30814" s="53">
        <f ca="1"/>
        <v>1984</v>
      </c>
      <c r="N30814" s="53">
        <f ca="1"/>
        <v>5</v>
      </c>
      <c r="O30814" s="53" t="str">
        <f ca="1"/>
        <v>1984-05</v>
      </c>
    </row>
    <row r="30815" spans="12:15" x14ac:dyDescent="0.4">
      <c r="L30815" s="56">
        <f ca="1"/>
        <v>30814</v>
      </c>
      <c r="M30815" s="53">
        <f ca="1"/>
        <v>1984</v>
      </c>
      <c r="N30815" s="53">
        <f ca="1"/>
        <v>5</v>
      </c>
      <c r="O30815" s="53" t="str">
        <f ca="1"/>
        <v>1984-05</v>
      </c>
    </row>
    <row r="30816" spans="12:15" x14ac:dyDescent="0.4">
      <c r="L30816" s="56">
        <f ca="1"/>
        <v>30815</v>
      </c>
      <c r="M30816" s="53">
        <f ca="1"/>
        <v>1984</v>
      </c>
      <c r="N30816" s="53">
        <f ca="1"/>
        <v>5</v>
      </c>
      <c r="O30816" s="53" t="str">
        <f ca="1"/>
        <v>1984-05</v>
      </c>
    </row>
    <row r="30817" spans="12:15" x14ac:dyDescent="0.4">
      <c r="L30817" s="56">
        <f ca="1"/>
        <v>30816</v>
      </c>
      <c r="M30817" s="53">
        <f ca="1"/>
        <v>1984</v>
      </c>
      <c r="N30817" s="53">
        <f ca="1"/>
        <v>5</v>
      </c>
      <c r="O30817" s="53" t="str">
        <f ca="1"/>
        <v>1984-05</v>
      </c>
    </row>
    <row r="30818" spans="12:15" x14ac:dyDescent="0.4">
      <c r="L30818" s="56">
        <f ca="1"/>
        <v>30817</v>
      </c>
      <c r="M30818" s="53">
        <f ca="1"/>
        <v>1984</v>
      </c>
      <c r="N30818" s="53">
        <f ca="1"/>
        <v>5</v>
      </c>
      <c r="O30818" s="53" t="str">
        <f ca="1"/>
        <v>1984-05</v>
      </c>
    </row>
    <row r="30819" spans="12:15" x14ac:dyDescent="0.4">
      <c r="L30819" s="56">
        <f ca="1"/>
        <v>30818</v>
      </c>
      <c r="M30819" s="53">
        <f ca="1"/>
        <v>1984</v>
      </c>
      <c r="N30819" s="53">
        <f ca="1"/>
        <v>5</v>
      </c>
      <c r="O30819" s="53" t="str">
        <f ca="1"/>
        <v>1984-05</v>
      </c>
    </row>
    <row r="30820" spans="12:15" x14ac:dyDescent="0.4">
      <c r="L30820" s="56">
        <f ca="1"/>
        <v>30819</v>
      </c>
      <c r="M30820" s="53">
        <f ca="1"/>
        <v>1984</v>
      </c>
      <c r="N30820" s="53">
        <f ca="1"/>
        <v>5</v>
      </c>
      <c r="O30820" s="53" t="str">
        <f ca="1"/>
        <v>1984-05</v>
      </c>
    </row>
    <row r="30821" spans="12:15" x14ac:dyDescent="0.4">
      <c r="L30821" s="56">
        <f ca="1"/>
        <v>30820</v>
      </c>
      <c r="M30821" s="53">
        <f ca="1"/>
        <v>1984</v>
      </c>
      <c r="N30821" s="53">
        <f ca="1"/>
        <v>5</v>
      </c>
      <c r="O30821" s="53" t="str">
        <f ca="1"/>
        <v>1984-05</v>
      </c>
    </row>
    <row r="30822" spans="12:15" x14ac:dyDescent="0.4">
      <c r="L30822" s="56">
        <f ca="1"/>
        <v>30821</v>
      </c>
      <c r="M30822" s="53">
        <f ca="1"/>
        <v>1984</v>
      </c>
      <c r="N30822" s="53">
        <f ca="1"/>
        <v>5</v>
      </c>
      <c r="O30822" s="53" t="str">
        <f ca="1"/>
        <v>1984-05</v>
      </c>
    </row>
    <row r="30823" spans="12:15" x14ac:dyDescent="0.4">
      <c r="L30823" s="56">
        <f ca="1"/>
        <v>30822</v>
      </c>
      <c r="M30823" s="53">
        <f ca="1"/>
        <v>1984</v>
      </c>
      <c r="N30823" s="53">
        <f ca="1"/>
        <v>5</v>
      </c>
      <c r="O30823" s="53" t="str">
        <f ca="1"/>
        <v>1984-05</v>
      </c>
    </row>
    <row r="30824" spans="12:15" x14ac:dyDescent="0.4">
      <c r="L30824" s="56">
        <f ca="1"/>
        <v>30823</v>
      </c>
      <c r="M30824" s="53">
        <f ca="1"/>
        <v>1984</v>
      </c>
      <c r="N30824" s="53">
        <f ca="1"/>
        <v>5</v>
      </c>
      <c r="O30824" s="53" t="str">
        <f ca="1"/>
        <v>1984-05</v>
      </c>
    </row>
    <row r="30825" spans="12:15" x14ac:dyDescent="0.4">
      <c r="L30825" s="56">
        <f ca="1"/>
        <v>30824</v>
      </c>
      <c r="M30825" s="53">
        <f ca="1"/>
        <v>1984</v>
      </c>
      <c r="N30825" s="53">
        <f ca="1"/>
        <v>5</v>
      </c>
      <c r="O30825" s="53" t="str">
        <f ca="1"/>
        <v>1984-05</v>
      </c>
    </row>
    <row r="30826" spans="12:15" x14ac:dyDescent="0.4">
      <c r="L30826" s="56">
        <f ca="1"/>
        <v>30825</v>
      </c>
      <c r="M30826" s="53">
        <f ca="1"/>
        <v>1984</v>
      </c>
      <c r="N30826" s="53">
        <f ca="1"/>
        <v>5</v>
      </c>
      <c r="O30826" s="53" t="str">
        <f ca="1"/>
        <v>1984-05</v>
      </c>
    </row>
    <row r="30827" spans="12:15" x14ac:dyDescent="0.4">
      <c r="L30827" s="56">
        <f ca="1"/>
        <v>30826</v>
      </c>
      <c r="M30827" s="53">
        <f ca="1"/>
        <v>1984</v>
      </c>
      <c r="N30827" s="53">
        <f ca="1"/>
        <v>5</v>
      </c>
      <c r="O30827" s="53" t="str">
        <f ca="1"/>
        <v>1984-05</v>
      </c>
    </row>
    <row r="30828" spans="12:15" x14ac:dyDescent="0.4">
      <c r="L30828" s="56">
        <f ca="1"/>
        <v>30827</v>
      </c>
      <c r="M30828" s="53">
        <f ca="1"/>
        <v>1984</v>
      </c>
      <c r="N30828" s="53">
        <f ca="1"/>
        <v>5</v>
      </c>
      <c r="O30828" s="53" t="str">
        <f ca="1"/>
        <v>1984-05</v>
      </c>
    </row>
    <row r="30829" spans="12:15" x14ac:dyDescent="0.4">
      <c r="L30829" s="56">
        <f ca="1"/>
        <v>30828</v>
      </c>
      <c r="M30829" s="53">
        <f ca="1"/>
        <v>1984</v>
      </c>
      <c r="N30829" s="53">
        <f ca="1"/>
        <v>5</v>
      </c>
      <c r="O30829" s="53" t="str">
        <f ca="1"/>
        <v>1984-05</v>
      </c>
    </row>
    <row r="30830" spans="12:15" x14ac:dyDescent="0.4">
      <c r="L30830" s="56">
        <f ca="1"/>
        <v>30829</v>
      </c>
      <c r="M30830" s="53">
        <f ca="1"/>
        <v>1984</v>
      </c>
      <c r="N30830" s="53">
        <f ca="1"/>
        <v>5</v>
      </c>
      <c r="O30830" s="53" t="str">
        <f ca="1"/>
        <v>1984-05</v>
      </c>
    </row>
    <row r="30831" spans="12:15" x14ac:dyDescent="0.4">
      <c r="L30831" s="56">
        <f ca="1"/>
        <v>30830</v>
      </c>
      <c r="M30831" s="53">
        <f ca="1"/>
        <v>1984</v>
      </c>
      <c r="N30831" s="53">
        <f ca="1"/>
        <v>5</v>
      </c>
      <c r="O30831" s="53" t="str">
        <f ca="1"/>
        <v>1984-05</v>
      </c>
    </row>
    <row r="30832" spans="12:15" x14ac:dyDescent="0.4">
      <c r="L30832" s="56">
        <f ca="1"/>
        <v>30831</v>
      </c>
      <c r="M30832" s="53">
        <f ca="1"/>
        <v>1984</v>
      </c>
      <c r="N30832" s="53">
        <f ca="1"/>
        <v>5</v>
      </c>
      <c r="O30832" s="53" t="str">
        <f ca="1"/>
        <v>1984-05</v>
      </c>
    </row>
    <row r="30833" spans="12:15" x14ac:dyDescent="0.4">
      <c r="L30833" s="56">
        <f ca="1"/>
        <v>30832</v>
      </c>
      <c r="M30833" s="53">
        <f ca="1"/>
        <v>1984</v>
      </c>
      <c r="N30833" s="53">
        <f ca="1"/>
        <v>5</v>
      </c>
      <c r="O30833" s="53" t="str">
        <f ca="1"/>
        <v>1984-05</v>
      </c>
    </row>
    <row r="30834" spans="12:15" x14ac:dyDescent="0.4">
      <c r="L30834" s="56">
        <f ca="1"/>
        <v>30833</v>
      </c>
      <c r="M30834" s="53">
        <f ca="1"/>
        <v>1984</v>
      </c>
      <c r="N30834" s="53">
        <f ca="1"/>
        <v>5</v>
      </c>
      <c r="O30834" s="53" t="str">
        <f ca="1"/>
        <v>1984-05</v>
      </c>
    </row>
    <row r="30835" spans="12:15" x14ac:dyDescent="0.4">
      <c r="L30835" s="56">
        <f ca="1"/>
        <v>30834</v>
      </c>
      <c r="M30835" s="53">
        <f ca="1"/>
        <v>1984</v>
      </c>
      <c r="N30835" s="53">
        <f ca="1"/>
        <v>6</v>
      </c>
      <c r="O30835" s="53" t="str">
        <f ca="1"/>
        <v>1984-06</v>
      </c>
    </row>
    <row r="30836" spans="12:15" x14ac:dyDescent="0.4">
      <c r="L30836" s="56">
        <f ca="1"/>
        <v>30835</v>
      </c>
      <c r="M30836" s="53">
        <f ca="1"/>
        <v>1984</v>
      </c>
      <c r="N30836" s="53">
        <f ca="1"/>
        <v>6</v>
      </c>
      <c r="O30836" s="53" t="str">
        <f ca="1"/>
        <v>1984-06</v>
      </c>
    </row>
    <row r="30837" spans="12:15" x14ac:dyDescent="0.4">
      <c r="L30837" s="56">
        <f ca="1"/>
        <v>30836</v>
      </c>
      <c r="M30837" s="53">
        <f ca="1"/>
        <v>1984</v>
      </c>
      <c r="N30837" s="53">
        <f ca="1"/>
        <v>6</v>
      </c>
      <c r="O30837" s="53" t="str">
        <f ca="1"/>
        <v>1984-06</v>
      </c>
    </row>
    <row r="30838" spans="12:15" x14ac:dyDescent="0.4">
      <c r="L30838" s="56">
        <f ca="1"/>
        <v>30837</v>
      </c>
      <c r="M30838" s="53">
        <f ca="1"/>
        <v>1984</v>
      </c>
      <c r="N30838" s="53">
        <f ca="1"/>
        <v>6</v>
      </c>
      <c r="O30838" s="53" t="str">
        <f ca="1"/>
        <v>1984-06</v>
      </c>
    </row>
    <row r="30839" spans="12:15" x14ac:dyDescent="0.4">
      <c r="L30839" s="56">
        <f ca="1"/>
        <v>30838</v>
      </c>
      <c r="M30839" s="53">
        <f ca="1"/>
        <v>1984</v>
      </c>
      <c r="N30839" s="53">
        <f ca="1"/>
        <v>6</v>
      </c>
      <c r="O30839" s="53" t="str">
        <f ca="1"/>
        <v>1984-06</v>
      </c>
    </row>
    <row r="30840" spans="12:15" x14ac:dyDescent="0.4">
      <c r="L30840" s="56">
        <f ca="1"/>
        <v>30839</v>
      </c>
      <c r="M30840" s="53">
        <f ca="1"/>
        <v>1984</v>
      </c>
      <c r="N30840" s="53">
        <f ca="1"/>
        <v>6</v>
      </c>
      <c r="O30840" s="53" t="str">
        <f ca="1"/>
        <v>1984-06</v>
      </c>
    </row>
    <row r="30841" spans="12:15" x14ac:dyDescent="0.4">
      <c r="L30841" s="56">
        <f ca="1"/>
        <v>30840</v>
      </c>
      <c r="M30841" s="53">
        <f ca="1"/>
        <v>1984</v>
      </c>
      <c r="N30841" s="53">
        <f ca="1"/>
        <v>6</v>
      </c>
      <c r="O30841" s="53" t="str">
        <f ca="1"/>
        <v>1984-06</v>
      </c>
    </row>
    <row r="30842" spans="12:15" x14ac:dyDescent="0.4">
      <c r="L30842" s="56">
        <f ca="1"/>
        <v>30841</v>
      </c>
      <c r="M30842" s="53">
        <f ca="1"/>
        <v>1984</v>
      </c>
      <c r="N30842" s="53">
        <f ca="1"/>
        <v>6</v>
      </c>
      <c r="O30842" s="53" t="str">
        <f ca="1"/>
        <v>1984-06</v>
      </c>
    </row>
    <row r="30843" spans="12:15" x14ac:dyDescent="0.4">
      <c r="L30843" s="56">
        <f ca="1"/>
        <v>30842</v>
      </c>
      <c r="M30843" s="53">
        <f ca="1"/>
        <v>1984</v>
      </c>
      <c r="N30843" s="53">
        <f ca="1"/>
        <v>6</v>
      </c>
      <c r="O30843" s="53" t="str">
        <f ca="1"/>
        <v>1984-06</v>
      </c>
    </row>
    <row r="30844" spans="12:15" x14ac:dyDescent="0.4">
      <c r="L30844" s="56">
        <f ca="1"/>
        <v>30843</v>
      </c>
      <c r="M30844" s="53">
        <f ca="1"/>
        <v>1984</v>
      </c>
      <c r="N30844" s="53">
        <f ca="1"/>
        <v>6</v>
      </c>
      <c r="O30844" s="53" t="str">
        <f ca="1"/>
        <v>1984-06</v>
      </c>
    </row>
    <row r="30845" spans="12:15" x14ac:dyDescent="0.4">
      <c r="L30845" s="56">
        <f ca="1"/>
        <v>30844</v>
      </c>
      <c r="M30845" s="53">
        <f ca="1"/>
        <v>1984</v>
      </c>
      <c r="N30845" s="53">
        <f ca="1"/>
        <v>6</v>
      </c>
      <c r="O30845" s="53" t="str">
        <f ca="1"/>
        <v>1984-06</v>
      </c>
    </row>
    <row r="30846" spans="12:15" x14ac:dyDescent="0.4">
      <c r="L30846" s="56">
        <f ca="1"/>
        <v>30845</v>
      </c>
      <c r="M30846" s="53">
        <f ca="1"/>
        <v>1984</v>
      </c>
      <c r="N30846" s="53">
        <f ca="1"/>
        <v>6</v>
      </c>
      <c r="O30846" s="53" t="str">
        <f ca="1"/>
        <v>1984-06</v>
      </c>
    </row>
    <row r="30847" spans="12:15" x14ac:dyDescent="0.4">
      <c r="L30847" s="56">
        <f ca="1"/>
        <v>30846</v>
      </c>
      <c r="M30847" s="53">
        <f ca="1"/>
        <v>1984</v>
      </c>
      <c r="N30847" s="53">
        <f ca="1"/>
        <v>6</v>
      </c>
      <c r="O30847" s="53" t="str">
        <f ca="1"/>
        <v>1984-06</v>
      </c>
    </row>
    <row r="30848" spans="12:15" x14ac:dyDescent="0.4">
      <c r="L30848" s="56">
        <f ca="1"/>
        <v>30847</v>
      </c>
      <c r="M30848" s="53">
        <f ca="1"/>
        <v>1984</v>
      </c>
      <c r="N30848" s="53">
        <f ca="1"/>
        <v>6</v>
      </c>
      <c r="O30848" s="53" t="str">
        <f ca="1"/>
        <v>1984-06</v>
      </c>
    </row>
    <row r="30849" spans="12:15" x14ac:dyDescent="0.4">
      <c r="L30849" s="56">
        <f ca="1"/>
        <v>30848</v>
      </c>
      <c r="M30849" s="53">
        <f ca="1"/>
        <v>1984</v>
      </c>
      <c r="N30849" s="53">
        <f ca="1"/>
        <v>6</v>
      </c>
      <c r="O30849" s="53" t="str">
        <f ca="1"/>
        <v>1984-06</v>
      </c>
    </row>
    <row r="30850" spans="12:15" x14ac:dyDescent="0.4">
      <c r="L30850" s="56">
        <f ca="1"/>
        <v>30849</v>
      </c>
      <c r="M30850" s="53">
        <f ca="1"/>
        <v>1984</v>
      </c>
      <c r="N30850" s="53">
        <f ca="1"/>
        <v>6</v>
      </c>
      <c r="O30850" s="53" t="str">
        <f ca="1"/>
        <v>1984-06</v>
      </c>
    </row>
    <row r="30851" spans="12:15" x14ac:dyDescent="0.4">
      <c r="L30851" s="56">
        <f ca="1"/>
        <v>30850</v>
      </c>
      <c r="M30851" s="53">
        <f ca="1"/>
        <v>1984</v>
      </c>
      <c r="N30851" s="53">
        <f ca="1"/>
        <v>6</v>
      </c>
      <c r="O30851" s="53" t="str">
        <f ca="1"/>
        <v>1984-06</v>
      </c>
    </row>
    <row r="30852" spans="12:15" x14ac:dyDescent="0.4">
      <c r="L30852" s="56">
        <f ca="1"/>
        <v>30851</v>
      </c>
      <c r="M30852" s="53">
        <f ca="1"/>
        <v>1984</v>
      </c>
      <c r="N30852" s="53">
        <f ca="1"/>
        <v>6</v>
      </c>
      <c r="O30852" s="53" t="str">
        <f ca="1"/>
        <v>1984-06</v>
      </c>
    </row>
    <row r="30853" spans="12:15" x14ac:dyDescent="0.4">
      <c r="L30853" s="56">
        <f ca="1"/>
        <v>30852</v>
      </c>
      <c r="M30853" s="53">
        <f ca="1"/>
        <v>1984</v>
      </c>
      <c r="N30853" s="53">
        <f ca="1"/>
        <v>6</v>
      </c>
      <c r="O30853" s="53" t="str">
        <f ca="1"/>
        <v>1984-06</v>
      </c>
    </row>
    <row r="30854" spans="12:15" x14ac:dyDescent="0.4">
      <c r="L30854" s="56">
        <f ca="1"/>
        <v>30853</v>
      </c>
      <c r="M30854" s="53">
        <f ca="1"/>
        <v>1984</v>
      </c>
      <c r="N30854" s="53">
        <f ca="1"/>
        <v>6</v>
      </c>
      <c r="O30854" s="53" t="str">
        <f ca="1"/>
        <v>1984-06</v>
      </c>
    </row>
    <row r="30855" spans="12:15" x14ac:dyDescent="0.4">
      <c r="L30855" s="56">
        <f ca="1"/>
        <v>30854</v>
      </c>
      <c r="M30855" s="53">
        <f ca="1"/>
        <v>1984</v>
      </c>
      <c r="N30855" s="53">
        <f ca="1"/>
        <v>6</v>
      </c>
      <c r="O30855" s="53" t="str">
        <f ca="1"/>
        <v>1984-06</v>
      </c>
    </row>
    <row r="30856" spans="12:15" x14ac:dyDescent="0.4">
      <c r="L30856" s="56">
        <f ca="1"/>
        <v>30855</v>
      </c>
      <c r="M30856" s="53">
        <f ca="1"/>
        <v>1984</v>
      </c>
      <c r="N30856" s="53">
        <f ca="1"/>
        <v>6</v>
      </c>
      <c r="O30856" s="53" t="str">
        <f ca="1"/>
        <v>1984-06</v>
      </c>
    </row>
    <row r="30857" spans="12:15" x14ac:dyDescent="0.4">
      <c r="L30857" s="56">
        <f ca="1"/>
        <v>30856</v>
      </c>
      <c r="M30857" s="53">
        <f ca="1"/>
        <v>1984</v>
      </c>
      <c r="N30857" s="53">
        <f ca="1"/>
        <v>6</v>
      </c>
      <c r="O30857" s="53" t="str">
        <f ca="1"/>
        <v>1984-06</v>
      </c>
    </row>
    <row r="30858" spans="12:15" x14ac:dyDescent="0.4">
      <c r="L30858" s="56">
        <f ca="1"/>
        <v>30857</v>
      </c>
      <c r="M30858" s="53">
        <f ca="1"/>
        <v>1984</v>
      </c>
      <c r="N30858" s="53">
        <f ca="1"/>
        <v>6</v>
      </c>
      <c r="O30858" s="53" t="str">
        <f ca="1"/>
        <v>1984-06</v>
      </c>
    </row>
    <row r="30859" spans="12:15" x14ac:dyDescent="0.4">
      <c r="L30859" s="56">
        <f ca="1"/>
        <v>30858</v>
      </c>
      <c r="M30859" s="53">
        <f ca="1"/>
        <v>1984</v>
      </c>
      <c r="N30859" s="53">
        <f ca="1"/>
        <v>6</v>
      </c>
      <c r="O30859" s="53" t="str">
        <f ca="1"/>
        <v>1984-06</v>
      </c>
    </row>
    <row r="30860" spans="12:15" x14ac:dyDescent="0.4">
      <c r="L30860" s="56">
        <f ca="1"/>
        <v>30859</v>
      </c>
      <c r="M30860" s="53">
        <f ca="1"/>
        <v>1984</v>
      </c>
      <c r="N30860" s="53">
        <f ca="1"/>
        <v>6</v>
      </c>
      <c r="O30860" s="53" t="str">
        <f ca="1"/>
        <v>1984-06</v>
      </c>
    </row>
    <row r="30861" spans="12:15" x14ac:dyDescent="0.4">
      <c r="L30861" s="56">
        <f ca="1"/>
        <v>30860</v>
      </c>
      <c r="M30861" s="53">
        <f ca="1"/>
        <v>1984</v>
      </c>
      <c r="N30861" s="53">
        <f ca="1"/>
        <v>6</v>
      </c>
      <c r="O30861" s="53" t="str">
        <f ca="1"/>
        <v>1984-06</v>
      </c>
    </row>
    <row r="30862" spans="12:15" x14ac:dyDescent="0.4">
      <c r="L30862" s="56">
        <f ca="1"/>
        <v>30861</v>
      </c>
      <c r="M30862" s="53">
        <f ca="1"/>
        <v>1984</v>
      </c>
      <c r="N30862" s="53">
        <f ca="1"/>
        <v>6</v>
      </c>
      <c r="O30862" s="53" t="str">
        <f ca="1"/>
        <v>1984-06</v>
      </c>
    </row>
    <row r="30863" spans="12:15" x14ac:dyDescent="0.4">
      <c r="L30863" s="56">
        <f ca="1"/>
        <v>30862</v>
      </c>
      <c r="M30863" s="53">
        <f ca="1"/>
        <v>1984</v>
      </c>
      <c r="N30863" s="53">
        <f ca="1"/>
        <v>6</v>
      </c>
      <c r="O30863" s="53" t="str">
        <f ca="1"/>
        <v>1984-06</v>
      </c>
    </row>
    <row r="30864" spans="12:15" x14ac:dyDescent="0.4">
      <c r="L30864" s="56">
        <f ca="1"/>
        <v>30863</v>
      </c>
      <c r="M30864" s="53">
        <f ca="1"/>
        <v>1984</v>
      </c>
      <c r="N30864" s="53">
        <f ca="1"/>
        <v>6</v>
      </c>
      <c r="O30864" s="53" t="str">
        <f ca="1"/>
        <v>1984-06</v>
      </c>
    </row>
    <row r="30865" spans="12:15" x14ac:dyDescent="0.4">
      <c r="L30865" s="56">
        <f ca="1"/>
        <v>30864</v>
      </c>
      <c r="M30865" s="53">
        <f ca="1"/>
        <v>1984</v>
      </c>
      <c r="N30865" s="53">
        <f ca="1"/>
        <v>7</v>
      </c>
      <c r="O30865" s="53" t="str">
        <f ca="1"/>
        <v>1984-07</v>
      </c>
    </row>
    <row r="30866" spans="12:15" x14ac:dyDescent="0.4">
      <c r="L30866" s="56">
        <f ca="1"/>
        <v>30865</v>
      </c>
      <c r="M30866" s="53">
        <f ca="1"/>
        <v>1984</v>
      </c>
      <c r="N30866" s="53">
        <f ca="1"/>
        <v>7</v>
      </c>
      <c r="O30866" s="53" t="str">
        <f ca="1"/>
        <v>1984-07</v>
      </c>
    </row>
    <row r="30867" spans="12:15" x14ac:dyDescent="0.4">
      <c r="L30867" s="56">
        <f ca="1"/>
        <v>30866</v>
      </c>
      <c r="M30867" s="53">
        <f ca="1"/>
        <v>1984</v>
      </c>
      <c r="N30867" s="53">
        <f ca="1"/>
        <v>7</v>
      </c>
      <c r="O30867" s="53" t="str">
        <f ca="1"/>
        <v>1984-07</v>
      </c>
    </row>
    <row r="30868" spans="12:15" x14ac:dyDescent="0.4">
      <c r="L30868" s="56">
        <f ca="1"/>
        <v>30867</v>
      </c>
      <c r="M30868" s="53">
        <f ca="1"/>
        <v>1984</v>
      </c>
      <c r="N30868" s="53">
        <f ca="1"/>
        <v>7</v>
      </c>
      <c r="O30868" s="53" t="str">
        <f ca="1"/>
        <v>1984-07</v>
      </c>
    </row>
    <row r="30869" spans="12:15" x14ac:dyDescent="0.4">
      <c r="L30869" s="56">
        <f ca="1"/>
        <v>30868</v>
      </c>
      <c r="M30869" s="53">
        <f ca="1"/>
        <v>1984</v>
      </c>
      <c r="N30869" s="53">
        <f ca="1"/>
        <v>7</v>
      </c>
      <c r="O30869" s="53" t="str">
        <f ca="1"/>
        <v>1984-07</v>
      </c>
    </row>
    <row r="30870" spans="12:15" x14ac:dyDescent="0.4">
      <c r="L30870" s="56">
        <f ca="1"/>
        <v>30869</v>
      </c>
      <c r="M30870" s="53">
        <f ca="1"/>
        <v>1984</v>
      </c>
      <c r="N30870" s="53">
        <f ca="1"/>
        <v>7</v>
      </c>
      <c r="O30870" s="53" t="str">
        <f ca="1"/>
        <v>1984-07</v>
      </c>
    </row>
    <row r="30871" spans="12:15" x14ac:dyDescent="0.4">
      <c r="L30871" s="56">
        <f ca="1"/>
        <v>30870</v>
      </c>
      <c r="M30871" s="53">
        <f ca="1"/>
        <v>1984</v>
      </c>
      <c r="N30871" s="53">
        <f ca="1"/>
        <v>7</v>
      </c>
      <c r="O30871" s="53" t="str">
        <f ca="1"/>
        <v>1984-07</v>
      </c>
    </row>
    <row r="30872" spans="12:15" x14ac:dyDescent="0.4">
      <c r="L30872" s="56">
        <f ca="1"/>
        <v>30871</v>
      </c>
      <c r="M30872" s="53">
        <f ca="1"/>
        <v>1984</v>
      </c>
      <c r="N30872" s="53">
        <f ca="1"/>
        <v>7</v>
      </c>
      <c r="O30872" s="53" t="str">
        <f ca="1"/>
        <v>1984-07</v>
      </c>
    </row>
    <row r="30873" spans="12:15" x14ac:dyDescent="0.4">
      <c r="L30873" s="56">
        <f ca="1"/>
        <v>30872</v>
      </c>
      <c r="M30873" s="53">
        <f ca="1"/>
        <v>1984</v>
      </c>
      <c r="N30873" s="53">
        <f ca="1"/>
        <v>7</v>
      </c>
      <c r="O30873" s="53" t="str">
        <f ca="1"/>
        <v>1984-07</v>
      </c>
    </row>
    <row r="30874" spans="12:15" x14ac:dyDescent="0.4">
      <c r="L30874" s="56">
        <f ca="1"/>
        <v>30873</v>
      </c>
      <c r="M30874" s="53">
        <f ca="1"/>
        <v>1984</v>
      </c>
      <c r="N30874" s="53">
        <f ca="1"/>
        <v>7</v>
      </c>
      <c r="O30874" s="53" t="str">
        <f ca="1"/>
        <v>1984-07</v>
      </c>
    </row>
    <row r="30875" spans="12:15" x14ac:dyDescent="0.4">
      <c r="L30875" s="56">
        <f ca="1"/>
        <v>30874</v>
      </c>
      <c r="M30875" s="53">
        <f ca="1"/>
        <v>1984</v>
      </c>
      <c r="N30875" s="53">
        <f ca="1"/>
        <v>7</v>
      </c>
      <c r="O30875" s="53" t="str">
        <f ca="1"/>
        <v>1984-07</v>
      </c>
    </row>
    <row r="30876" spans="12:15" x14ac:dyDescent="0.4">
      <c r="L30876" s="56">
        <f ca="1"/>
        <v>30875</v>
      </c>
      <c r="M30876" s="53">
        <f ca="1"/>
        <v>1984</v>
      </c>
      <c r="N30876" s="53">
        <f ca="1"/>
        <v>7</v>
      </c>
      <c r="O30876" s="53" t="str">
        <f ca="1"/>
        <v>1984-07</v>
      </c>
    </row>
    <row r="30877" spans="12:15" x14ac:dyDescent="0.4">
      <c r="L30877" s="56">
        <f ca="1"/>
        <v>30876</v>
      </c>
      <c r="M30877" s="53">
        <f ca="1"/>
        <v>1984</v>
      </c>
      <c r="N30877" s="53">
        <f ca="1"/>
        <v>7</v>
      </c>
      <c r="O30877" s="53" t="str">
        <f ca="1"/>
        <v>1984-07</v>
      </c>
    </row>
    <row r="30878" spans="12:15" x14ac:dyDescent="0.4">
      <c r="L30878" s="56">
        <f ca="1"/>
        <v>30877</v>
      </c>
      <c r="M30878" s="53">
        <f ca="1"/>
        <v>1984</v>
      </c>
      <c r="N30878" s="53">
        <f ca="1"/>
        <v>7</v>
      </c>
      <c r="O30878" s="53" t="str">
        <f ca="1"/>
        <v>1984-07</v>
      </c>
    </row>
    <row r="30879" spans="12:15" x14ac:dyDescent="0.4">
      <c r="L30879" s="56">
        <f ca="1"/>
        <v>30878</v>
      </c>
      <c r="M30879" s="53">
        <f ca="1"/>
        <v>1984</v>
      </c>
      <c r="N30879" s="53">
        <f ca="1"/>
        <v>7</v>
      </c>
      <c r="O30879" s="53" t="str">
        <f ca="1"/>
        <v>1984-07</v>
      </c>
    </row>
    <row r="30880" spans="12:15" x14ac:dyDescent="0.4">
      <c r="L30880" s="56">
        <f ca="1"/>
        <v>30879</v>
      </c>
      <c r="M30880" s="53">
        <f ca="1"/>
        <v>1984</v>
      </c>
      <c r="N30880" s="53">
        <f ca="1"/>
        <v>7</v>
      </c>
      <c r="O30880" s="53" t="str">
        <f ca="1"/>
        <v>1984-07</v>
      </c>
    </row>
    <row r="30881" spans="12:15" x14ac:dyDescent="0.4">
      <c r="L30881" s="56">
        <f ca="1"/>
        <v>30880</v>
      </c>
      <c r="M30881" s="53">
        <f ca="1"/>
        <v>1984</v>
      </c>
      <c r="N30881" s="53">
        <f ca="1"/>
        <v>7</v>
      </c>
      <c r="O30881" s="53" t="str">
        <f ca="1"/>
        <v>1984-07</v>
      </c>
    </row>
    <row r="30882" spans="12:15" x14ac:dyDescent="0.4">
      <c r="L30882" s="56">
        <f ca="1"/>
        <v>30881</v>
      </c>
      <c r="M30882" s="53">
        <f ca="1"/>
        <v>1984</v>
      </c>
      <c r="N30882" s="53">
        <f ca="1"/>
        <v>7</v>
      </c>
      <c r="O30882" s="53" t="str">
        <f ca="1"/>
        <v>1984-07</v>
      </c>
    </row>
    <row r="30883" spans="12:15" x14ac:dyDescent="0.4">
      <c r="L30883" s="56">
        <f ca="1"/>
        <v>30882</v>
      </c>
      <c r="M30883" s="53">
        <f ca="1"/>
        <v>1984</v>
      </c>
      <c r="N30883" s="53">
        <f ca="1"/>
        <v>7</v>
      </c>
      <c r="O30883" s="53" t="str">
        <f ca="1"/>
        <v>1984-07</v>
      </c>
    </row>
    <row r="30884" spans="12:15" x14ac:dyDescent="0.4">
      <c r="L30884" s="56">
        <f ca="1"/>
        <v>30883</v>
      </c>
      <c r="M30884" s="53">
        <f ca="1"/>
        <v>1984</v>
      </c>
      <c r="N30884" s="53">
        <f ca="1"/>
        <v>7</v>
      </c>
      <c r="O30884" s="53" t="str">
        <f ca="1"/>
        <v>1984-07</v>
      </c>
    </row>
    <row r="30885" spans="12:15" x14ac:dyDescent="0.4">
      <c r="L30885" s="56">
        <f ca="1"/>
        <v>30884</v>
      </c>
      <c r="M30885" s="53">
        <f ca="1"/>
        <v>1984</v>
      </c>
      <c r="N30885" s="53">
        <f ca="1"/>
        <v>7</v>
      </c>
      <c r="O30885" s="53" t="str">
        <f ca="1"/>
        <v>1984-07</v>
      </c>
    </row>
    <row r="30886" spans="12:15" x14ac:dyDescent="0.4">
      <c r="L30886" s="56">
        <f ca="1"/>
        <v>30885</v>
      </c>
      <c r="M30886" s="53">
        <f ca="1"/>
        <v>1984</v>
      </c>
      <c r="N30886" s="53">
        <f ca="1"/>
        <v>7</v>
      </c>
      <c r="O30886" s="53" t="str">
        <f ca="1"/>
        <v>1984-07</v>
      </c>
    </row>
    <row r="30887" spans="12:15" x14ac:dyDescent="0.4">
      <c r="L30887" s="56">
        <f ca="1"/>
        <v>30886</v>
      </c>
      <c r="M30887" s="53">
        <f ca="1"/>
        <v>1984</v>
      </c>
      <c r="N30887" s="53">
        <f ca="1"/>
        <v>7</v>
      </c>
      <c r="O30887" s="53" t="str">
        <f ca="1"/>
        <v>1984-07</v>
      </c>
    </row>
    <row r="30888" spans="12:15" x14ac:dyDescent="0.4">
      <c r="L30888" s="56">
        <f ca="1"/>
        <v>30887</v>
      </c>
      <c r="M30888" s="53">
        <f ca="1"/>
        <v>1984</v>
      </c>
      <c r="N30888" s="53">
        <f ca="1"/>
        <v>7</v>
      </c>
      <c r="O30888" s="53" t="str">
        <f ca="1"/>
        <v>1984-07</v>
      </c>
    </row>
    <row r="30889" spans="12:15" x14ac:dyDescent="0.4">
      <c r="L30889" s="56">
        <f ca="1"/>
        <v>30888</v>
      </c>
      <c r="M30889" s="53">
        <f ca="1"/>
        <v>1984</v>
      </c>
      <c r="N30889" s="53">
        <f ca="1"/>
        <v>7</v>
      </c>
      <c r="O30889" s="53" t="str">
        <f ca="1"/>
        <v>1984-07</v>
      </c>
    </row>
    <row r="30890" spans="12:15" x14ac:dyDescent="0.4">
      <c r="L30890" s="56">
        <f ca="1"/>
        <v>30889</v>
      </c>
      <c r="M30890" s="53">
        <f ca="1"/>
        <v>1984</v>
      </c>
      <c r="N30890" s="53">
        <f ca="1"/>
        <v>7</v>
      </c>
      <c r="O30890" s="53" t="str">
        <f ca="1"/>
        <v>1984-07</v>
      </c>
    </row>
    <row r="30891" spans="12:15" x14ac:dyDescent="0.4">
      <c r="L30891" s="56">
        <f ca="1"/>
        <v>30890</v>
      </c>
      <c r="M30891" s="53">
        <f ca="1"/>
        <v>1984</v>
      </c>
      <c r="N30891" s="53">
        <f ca="1"/>
        <v>7</v>
      </c>
      <c r="O30891" s="53" t="str">
        <f ca="1"/>
        <v>1984-07</v>
      </c>
    </row>
    <row r="30892" spans="12:15" x14ac:dyDescent="0.4">
      <c r="L30892" s="56">
        <f ca="1"/>
        <v>30891</v>
      </c>
      <c r="M30892" s="53">
        <f ca="1"/>
        <v>1984</v>
      </c>
      <c r="N30892" s="53">
        <f ca="1"/>
        <v>7</v>
      </c>
      <c r="O30892" s="53" t="str">
        <f ca="1"/>
        <v>1984-07</v>
      </c>
    </row>
    <row r="30893" spans="12:15" x14ac:dyDescent="0.4">
      <c r="L30893" s="56">
        <f ca="1"/>
        <v>30892</v>
      </c>
      <c r="M30893" s="53">
        <f ca="1"/>
        <v>1984</v>
      </c>
      <c r="N30893" s="53">
        <f ca="1"/>
        <v>7</v>
      </c>
      <c r="O30893" s="53" t="str">
        <f ca="1"/>
        <v>1984-07</v>
      </c>
    </row>
    <row r="30894" spans="12:15" x14ac:dyDescent="0.4">
      <c r="L30894" s="56">
        <f ca="1"/>
        <v>30893</v>
      </c>
      <c r="M30894" s="53">
        <f ca="1"/>
        <v>1984</v>
      </c>
      <c r="N30894" s="53">
        <f ca="1"/>
        <v>7</v>
      </c>
      <c r="O30894" s="53" t="str">
        <f ca="1"/>
        <v>1984-07</v>
      </c>
    </row>
    <row r="30895" spans="12:15" x14ac:dyDescent="0.4">
      <c r="L30895" s="56">
        <f ca="1"/>
        <v>30894</v>
      </c>
      <c r="M30895" s="53">
        <f ca="1"/>
        <v>1984</v>
      </c>
      <c r="N30895" s="53">
        <f ca="1"/>
        <v>7</v>
      </c>
      <c r="O30895" s="53" t="str">
        <f ca="1"/>
        <v>1984-07</v>
      </c>
    </row>
    <row r="30896" spans="12:15" x14ac:dyDescent="0.4">
      <c r="L30896" s="56">
        <f ca="1"/>
        <v>30895</v>
      </c>
      <c r="M30896" s="53">
        <f ca="1"/>
        <v>1984</v>
      </c>
      <c r="N30896" s="53">
        <f ca="1"/>
        <v>8</v>
      </c>
      <c r="O30896" s="53" t="str">
        <f ca="1"/>
        <v>1984-08</v>
      </c>
    </row>
    <row r="30897" spans="12:15" x14ac:dyDescent="0.4">
      <c r="L30897" s="56">
        <f ca="1"/>
        <v>30896</v>
      </c>
      <c r="M30897" s="53">
        <f ca="1"/>
        <v>1984</v>
      </c>
      <c r="N30897" s="53">
        <f ca="1"/>
        <v>8</v>
      </c>
      <c r="O30897" s="53" t="str">
        <f ca="1"/>
        <v>1984-08</v>
      </c>
    </row>
    <row r="30898" spans="12:15" x14ac:dyDescent="0.4">
      <c r="L30898" s="56">
        <f ca="1"/>
        <v>30897</v>
      </c>
      <c r="M30898" s="53">
        <f ca="1"/>
        <v>1984</v>
      </c>
      <c r="N30898" s="53">
        <f ca="1"/>
        <v>8</v>
      </c>
      <c r="O30898" s="53" t="str">
        <f ca="1"/>
        <v>1984-08</v>
      </c>
    </row>
    <row r="30899" spans="12:15" x14ac:dyDescent="0.4">
      <c r="L30899" s="56">
        <f ca="1"/>
        <v>30898</v>
      </c>
      <c r="M30899" s="53">
        <f ca="1"/>
        <v>1984</v>
      </c>
      <c r="N30899" s="53">
        <f ca="1"/>
        <v>8</v>
      </c>
      <c r="O30899" s="53" t="str">
        <f ca="1"/>
        <v>1984-08</v>
      </c>
    </row>
    <row r="30900" spans="12:15" x14ac:dyDescent="0.4">
      <c r="L30900" s="56">
        <f ca="1"/>
        <v>30899</v>
      </c>
      <c r="M30900" s="53">
        <f ca="1"/>
        <v>1984</v>
      </c>
      <c r="N30900" s="53">
        <f ca="1"/>
        <v>8</v>
      </c>
      <c r="O30900" s="53" t="str">
        <f ca="1"/>
        <v>1984-08</v>
      </c>
    </row>
    <row r="30901" spans="12:15" x14ac:dyDescent="0.4">
      <c r="L30901" s="56">
        <f ca="1"/>
        <v>30900</v>
      </c>
      <c r="M30901" s="53">
        <f ca="1"/>
        <v>1984</v>
      </c>
      <c r="N30901" s="53">
        <f ca="1"/>
        <v>8</v>
      </c>
      <c r="O30901" s="53" t="str">
        <f ca="1"/>
        <v>1984-08</v>
      </c>
    </row>
    <row r="30902" spans="12:15" x14ac:dyDescent="0.4">
      <c r="L30902" s="56">
        <f ca="1"/>
        <v>30901</v>
      </c>
      <c r="M30902" s="53">
        <f ca="1"/>
        <v>1984</v>
      </c>
      <c r="N30902" s="53">
        <f ca="1"/>
        <v>8</v>
      </c>
      <c r="O30902" s="53" t="str">
        <f ca="1"/>
        <v>1984-08</v>
      </c>
    </row>
    <row r="30903" spans="12:15" x14ac:dyDescent="0.4">
      <c r="L30903" s="56">
        <f ca="1"/>
        <v>30902</v>
      </c>
      <c r="M30903" s="53">
        <f ca="1"/>
        <v>1984</v>
      </c>
      <c r="N30903" s="53">
        <f ca="1"/>
        <v>8</v>
      </c>
      <c r="O30903" s="53" t="str">
        <f ca="1"/>
        <v>1984-08</v>
      </c>
    </row>
    <row r="30904" spans="12:15" x14ac:dyDescent="0.4">
      <c r="L30904" s="56">
        <f ca="1"/>
        <v>30903</v>
      </c>
      <c r="M30904" s="53">
        <f ca="1"/>
        <v>1984</v>
      </c>
      <c r="N30904" s="53">
        <f ca="1"/>
        <v>8</v>
      </c>
      <c r="O30904" s="53" t="str">
        <f ca="1"/>
        <v>1984-08</v>
      </c>
    </row>
    <row r="30905" spans="12:15" x14ac:dyDescent="0.4">
      <c r="L30905" s="56">
        <f ca="1"/>
        <v>30904</v>
      </c>
      <c r="M30905" s="53">
        <f ca="1"/>
        <v>1984</v>
      </c>
      <c r="N30905" s="53">
        <f ca="1"/>
        <v>8</v>
      </c>
      <c r="O30905" s="53" t="str">
        <f ca="1"/>
        <v>1984-08</v>
      </c>
    </row>
    <row r="30906" spans="12:15" x14ac:dyDescent="0.4">
      <c r="L30906" s="56">
        <f ca="1"/>
        <v>30905</v>
      </c>
      <c r="M30906" s="53">
        <f ca="1"/>
        <v>1984</v>
      </c>
      <c r="N30906" s="53">
        <f ca="1"/>
        <v>8</v>
      </c>
      <c r="O30906" s="53" t="str">
        <f ca="1"/>
        <v>1984-08</v>
      </c>
    </row>
    <row r="30907" spans="12:15" x14ac:dyDescent="0.4">
      <c r="L30907" s="56">
        <f ca="1"/>
        <v>30906</v>
      </c>
      <c r="M30907" s="53">
        <f ca="1"/>
        <v>1984</v>
      </c>
      <c r="N30907" s="53">
        <f ca="1"/>
        <v>8</v>
      </c>
      <c r="O30907" s="53" t="str">
        <f ca="1"/>
        <v>1984-08</v>
      </c>
    </row>
    <row r="30908" spans="12:15" x14ac:dyDescent="0.4">
      <c r="L30908" s="56">
        <f ca="1"/>
        <v>30907</v>
      </c>
      <c r="M30908" s="53">
        <f ca="1"/>
        <v>1984</v>
      </c>
      <c r="N30908" s="53">
        <f ca="1"/>
        <v>8</v>
      </c>
      <c r="O30908" s="53" t="str">
        <f ca="1"/>
        <v>1984-08</v>
      </c>
    </row>
    <row r="30909" spans="12:15" x14ac:dyDescent="0.4">
      <c r="L30909" s="56">
        <f ca="1"/>
        <v>30908</v>
      </c>
      <c r="M30909" s="53">
        <f ca="1"/>
        <v>1984</v>
      </c>
      <c r="N30909" s="53">
        <f ca="1"/>
        <v>8</v>
      </c>
      <c r="O30909" s="53" t="str">
        <f ca="1"/>
        <v>1984-08</v>
      </c>
    </row>
    <row r="30910" spans="12:15" x14ac:dyDescent="0.4">
      <c r="L30910" s="56">
        <f ca="1"/>
        <v>30909</v>
      </c>
      <c r="M30910" s="53">
        <f ca="1"/>
        <v>1984</v>
      </c>
      <c r="N30910" s="53">
        <f ca="1"/>
        <v>8</v>
      </c>
      <c r="O30910" s="53" t="str">
        <f ca="1"/>
        <v>1984-08</v>
      </c>
    </row>
    <row r="30911" spans="12:15" x14ac:dyDescent="0.4">
      <c r="L30911" s="56">
        <f ca="1"/>
        <v>30910</v>
      </c>
      <c r="M30911" s="53">
        <f ca="1"/>
        <v>1984</v>
      </c>
      <c r="N30911" s="53">
        <f ca="1"/>
        <v>8</v>
      </c>
      <c r="O30911" s="53" t="str">
        <f ca="1"/>
        <v>1984-08</v>
      </c>
    </row>
    <row r="30912" spans="12:15" x14ac:dyDescent="0.4">
      <c r="L30912" s="56">
        <f ca="1"/>
        <v>30911</v>
      </c>
      <c r="M30912" s="53">
        <f ca="1"/>
        <v>1984</v>
      </c>
      <c r="N30912" s="53">
        <f ca="1"/>
        <v>8</v>
      </c>
      <c r="O30912" s="53" t="str">
        <f ca="1"/>
        <v>1984-08</v>
      </c>
    </row>
    <row r="30913" spans="12:15" x14ac:dyDescent="0.4">
      <c r="L30913" s="56">
        <f ca="1"/>
        <v>30912</v>
      </c>
      <c r="M30913" s="53">
        <f ca="1"/>
        <v>1984</v>
      </c>
      <c r="N30913" s="53">
        <f ca="1"/>
        <v>8</v>
      </c>
      <c r="O30913" s="53" t="str">
        <f ca="1"/>
        <v>1984-08</v>
      </c>
    </row>
    <row r="30914" spans="12:15" x14ac:dyDescent="0.4">
      <c r="L30914" s="56">
        <f ca="1"/>
        <v>30913</v>
      </c>
      <c r="M30914" s="53">
        <f ca="1"/>
        <v>1984</v>
      </c>
      <c r="N30914" s="53">
        <f ca="1"/>
        <v>8</v>
      </c>
      <c r="O30914" s="53" t="str">
        <f ca="1"/>
        <v>1984-08</v>
      </c>
    </row>
    <row r="30915" spans="12:15" x14ac:dyDescent="0.4">
      <c r="L30915" s="56">
        <f ca="1"/>
        <v>30914</v>
      </c>
      <c r="M30915" s="53">
        <f ca="1"/>
        <v>1984</v>
      </c>
      <c r="N30915" s="53">
        <f ca="1"/>
        <v>8</v>
      </c>
      <c r="O30915" s="53" t="str">
        <f ca="1"/>
        <v>1984-08</v>
      </c>
    </row>
    <row r="30916" spans="12:15" x14ac:dyDescent="0.4">
      <c r="L30916" s="56">
        <f ca="1"/>
        <v>30915</v>
      </c>
      <c r="M30916" s="53">
        <f ca="1"/>
        <v>1984</v>
      </c>
      <c r="N30916" s="53">
        <f ca="1"/>
        <v>8</v>
      </c>
      <c r="O30916" s="53" t="str">
        <f ca="1"/>
        <v>1984-08</v>
      </c>
    </row>
    <row r="30917" spans="12:15" x14ac:dyDescent="0.4">
      <c r="L30917" s="56">
        <f ca="1"/>
        <v>30916</v>
      </c>
      <c r="M30917" s="53">
        <f ca="1"/>
        <v>1984</v>
      </c>
      <c r="N30917" s="53">
        <f ca="1"/>
        <v>8</v>
      </c>
      <c r="O30917" s="53" t="str">
        <f ca="1"/>
        <v>1984-08</v>
      </c>
    </row>
    <row r="30918" spans="12:15" x14ac:dyDescent="0.4">
      <c r="L30918" s="56">
        <f ca="1"/>
        <v>30917</v>
      </c>
      <c r="M30918" s="53">
        <f ca="1"/>
        <v>1984</v>
      </c>
      <c r="N30918" s="53">
        <f ca="1"/>
        <v>8</v>
      </c>
      <c r="O30918" s="53" t="str">
        <f ca="1"/>
        <v>1984-08</v>
      </c>
    </row>
    <row r="30919" spans="12:15" x14ac:dyDescent="0.4">
      <c r="L30919" s="56">
        <f ca="1"/>
        <v>30918</v>
      </c>
      <c r="M30919" s="53">
        <f ca="1"/>
        <v>1984</v>
      </c>
      <c r="N30919" s="53">
        <f ca="1"/>
        <v>8</v>
      </c>
      <c r="O30919" s="53" t="str">
        <f ca="1"/>
        <v>1984-08</v>
      </c>
    </row>
    <row r="30920" spans="12:15" x14ac:dyDescent="0.4">
      <c r="L30920" s="56">
        <f ca="1"/>
        <v>30919</v>
      </c>
      <c r="M30920" s="53">
        <f ca="1"/>
        <v>1984</v>
      </c>
      <c r="N30920" s="53">
        <f ca="1"/>
        <v>8</v>
      </c>
      <c r="O30920" s="53" t="str">
        <f ca="1"/>
        <v>1984-08</v>
      </c>
    </row>
    <row r="30921" spans="12:15" x14ac:dyDescent="0.4">
      <c r="L30921" s="56">
        <f ca="1"/>
        <v>30920</v>
      </c>
      <c r="M30921" s="53">
        <f ca="1"/>
        <v>1984</v>
      </c>
      <c r="N30921" s="53">
        <f ca="1"/>
        <v>8</v>
      </c>
      <c r="O30921" s="53" t="str">
        <f ca="1"/>
        <v>1984-08</v>
      </c>
    </row>
    <row r="30922" spans="12:15" x14ac:dyDescent="0.4">
      <c r="L30922" s="56">
        <f ca="1"/>
        <v>30921</v>
      </c>
      <c r="M30922" s="53">
        <f ca="1"/>
        <v>1984</v>
      </c>
      <c r="N30922" s="53">
        <f ca="1"/>
        <v>8</v>
      </c>
      <c r="O30922" s="53" t="str">
        <f ca="1"/>
        <v>1984-08</v>
      </c>
    </row>
    <row r="30923" spans="12:15" x14ac:dyDescent="0.4">
      <c r="L30923" s="56">
        <f ca="1"/>
        <v>30922</v>
      </c>
      <c r="M30923" s="53">
        <f ca="1"/>
        <v>1984</v>
      </c>
      <c r="N30923" s="53">
        <f ca="1"/>
        <v>8</v>
      </c>
      <c r="O30923" s="53" t="str">
        <f ca="1"/>
        <v>1984-08</v>
      </c>
    </row>
    <row r="30924" spans="12:15" x14ac:dyDescent="0.4">
      <c r="L30924" s="56">
        <f ca="1"/>
        <v>30923</v>
      </c>
      <c r="M30924" s="53">
        <f ca="1"/>
        <v>1984</v>
      </c>
      <c r="N30924" s="53">
        <f ca="1"/>
        <v>8</v>
      </c>
      <c r="O30924" s="53" t="str">
        <f ca="1"/>
        <v>1984-08</v>
      </c>
    </row>
    <row r="30925" spans="12:15" x14ac:dyDescent="0.4">
      <c r="L30925" s="56">
        <f ca="1"/>
        <v>30924</v>
      </c>
      <c r="M30925" s="53">
        <f ca="1"/>
        <v>1984</v>
      </c>
      <c r="N30925" s="53">
        <f ca="1"/>
        <v>8</v>
      </c>
      <c r="O30925" s="53" t="str">
        <f ca="1"/>
        <v>1984-08</v>
      </c>
    </row>
    <row r="30926" spans="12:15" x14ac:dyDescent="0.4">
      <c r="L30926" s="56">
        <f ca="1"/>
        <v>30925</v>
      </c>
      <c r="M30926" s="53">
        <f ca="1"/>
        <v>1984</v>
      </c>
      <c r="N30926" s="53">
        <f ca="1"/>
        <v>8</v>
      </c>
      <c r="O30926" s="53" t="str">
        <f ca="1"/>
        <v>1984-08</v>
      </c>
    </row>
    <row r="30927" spans="12:15" x14ac:dyDescent="0.4">
      <c r="L30927" s="56">
        <f ca="1"/>
        <v>30926</v>
      </c>
      <c r="M30927" s="53">
        <f ca="1"/>
        <v>1984</v>
      </c>
      <c r="N30927" s="53">
        <f ca="1"/>
        <v>9</v>
      </c>
      <c r="O30927" s="53" t="str">
        <f ca="1"/>
        <v>1984-09</v>
      </c>
    </row>
    <row r="30928" spans="12:15" x14ac:dyDescent="0.4">
      <c r="L30928" s="56">
        <f ca="1"/>
        <v>30927</v>
      </c>
      <c r="M30928" s="53">
        <f ca="1"/>
        <v>1984</v>
      </c>
      <c r="N30928" s="53">
        <f ca="1"/>
        <v>9</v>
      </c>
      <c r="O30928" s="53" t="str">
        <f ca="1"/>
        <v>1984-09</v>
      </c>
    </row>
    <row r="30929" spans="12:15" x14ac:dyDescent="0.4">
      <c r="L30929" s="56">
        <f ca="1"/>
        <v>30928</v>
      </c>
      <c r="M30929" s="53">
        <f ca="1"/>
        <v>1984</v>
      </c>
      <c r="N30929" s="53">
        <f ca="1"/>
        <v>9</v>
      </c>
      <c r="O30929" s="53" t="str">
        <f ca="1"/>
        <v>1984-09</v>
      </c>
    </row>
    <row r="30930" spans="12:15" x14ac:dyDescent="0.4">
      <c r="L30930" s="56">
        <f ca="1"/>
        <v>30929</v>
      </c>
      <c r="M30930" s="53">
        <f ca="1"/>
        <v>1984</v>
      </c>
      <c r="N30930" s="53">
        <f ca="1"/>
        <v>9</v>
      </c>
      <c r="O30930" s="53" t="str">
        <f ca="1"/>
        <v>1984-09</v>
      </c>
    </row>
    <row r="30931" spans="12:15" x14ac:dyDescent="0.4">
      <c r="L30931" s="56">
        <f ca="1"/>
        <v>30930</v>
      </c>
      <c r="M30931" s="53">
        <f ca="1"/>
        <v>1984</v>
      </c>
      <c r="N30931" s="53">
        <f ca="1"/>
        <v>9</v>
      </c>
      <c r="O30931" s="53" t="str">
        <f ca="1"/>
        <v>1984-09</v>
      </c>
    </row>
    <row r="30932" spans="12:15" x14ac:dyDescent="0.4">
      <c r="L30932" s="56">
        <f ca="1"/>
        <v>30931</v>
      </c>
      <c r="M30932" s="53">
        <f ca="1"/>
        <v>1984</v>
      </c>
      <c r="N30932" s="53">
        <f ca="1"/>
        <v>9</v>
      </c>
      <c r="O30932" s="53" t="str">
        <f ca="1"/>
        <v>1984-09</v>
      </c>
    </row>
    <row r="30933" spans="12:15" x14ac:dyDescent="0.4">
      <c r="L30933" s="56">
        <f ca="1"/>
        <v>30932</v>
      </c>
      <c r="M30933" s="53">
        <f ca="1"/>
        <v>1984</v>
      </c>
      <c r="N30933" s="53">
        <f ca="1"/>
        <v>9</v>
      </c>
      <c r="O30933" s="53" t="str">
        <f ca="1"/>
        <v>1984-09</v>
      </c>
    </row>
    <row r="30934" spans="12:15" x14ac:dyDescent="0.4">
      <c r="L30934" s="56">
        <f ca="1"/>
        <v>30933</v>
      </c>
      <c r="M30934" s="53">
        <f ca="1"/>
        <v>1984</v>
      </c>
      <c r="N30934" s="53">
        <f ca="1"/>
        <v>9</v>
      </c>
      <c r="O30934" s="53" t="str">
        <f ca="1"/>
        <v>1984-09</v>
      </c>
    </row>
    <row r="30935" spans="12:15" x14ac:dyDescent="0.4">
      <c r="L30935" s="56">
        <f ca="1"/>
        <v>30934</v>
      </c>
      <c r="M30935" s="53">
        <f ca="1"/>
        <v>1984</v>
      </c>
      <c r="N30935" s="53">
        <f ca="1"/>
        <v>9</v>
      </c>
      <c r="O30935" s="53" t="str">
        <f ca="1"/>
        <v>1984-09</v>
      </c>
    </row>
    <row r="30936" spans="12:15" x14ac:dyDescent="0.4">
      <c r="L30936" s="56">
        <f ca="1"/>
        <v>30935</v>
      </c>
      <c r="M30936" s="53">
        <f ca="1"/>
        <v>1984</v>
      </c>
      <c r="N30936" s="53">
        <f ca="1"/>
        <v>9</v>
      </c>
      <c r="O30936" s="53" t="str">
        <f ca="1"/>
        <v>1984-09</v>
      </c>
    </row>
    <row r="30937" spans="12:15" x14ac:dyDescent="0.4">
      <c r="L30937" s="56">
        <f ca="1"/>
        <v>30936</v>
      </c>
      <c r="M30937" s="53">
        <f ca="1"/>
        <v>1984</v>
      </c>
      <c r="N30937" s="53">
        <f ca="1"/>
        <v>9</v>
      </c>
      <c r="O30937" s="53" t="str">
        <f ca="1"/>
        <v>1984-09</v>
      </c>
    </row>
    <row r="30938" spans="12:15" x14ac:dyDescent="0.4">
      <c r="L30938" s="56">
        <f ca="1"/>
        <v>30937</v>
      </c>
      <c r="M30938" s="53">
        <f ca="1"/>
        <v>1984</v>
      </c>
      <c r="N30938" s="53">
        <f ca="1"/>
        <v>9</v>
      </c>
      <c r="O30938" s="53" t="str">
        <f ca="1"/>
        <v>1984-09</v>
      </c>
    </row>
    <row r="30939" spans="12:15" x14ac:dyDescent="0.4">
      <c r="L30939" s="56">
        <f ca="1"/>
        <v>30938</v>
      </c>
      <c r="M30939" s="53">
        <f ca="1"/>
        <v>1984</v>
      </c>
      <c r="N30939" s="53">
        <f ca="1"/>
        <v>9</v>
      </c>
      <c r="O30939" s="53" t="str">
        <f ca="1"/>
        <v>1984-09</v>
      </c>
    </row>
    <row r="30940" spans="12:15" x14ac:dyDescent="0.4">
      <c r="L30940" s="56">
        <f ca="1"/>
        <v>30939</v>
      </c>
      <c r="M30940" s="53">
        <f ca="1"/>
        <v>1984</v>
      </c>
      <c r="N30940" s="53">
        <f ca="1"/>
        <v>9</v>
      </c>
      <c r="O30940" s="53" t="str">
        <f ca="1"/>
        <v>1984-09</v>
      </c>
    </row>
    <row r="30941" spans="12:15" x14ac:dyDescent="0.4">
      <c r="L30941" s="56">
        <f ca="1"/>
        <v>30940</v>
      </c>
      <c r="M30941" s="53">
        <f ca="1"/>
        <v>1984</v>
      </c>
      <c r="N30941" s="53">
        <f ca="1"/>
        <v>9</v>
      </c>
      <c r="O30941" s="53" t="str">
        <f ca="1"/>
        <v>1984-09</v>
      </c>
    </row>
    <row r="30942" spans="12:15" x14ac:dyDescent="0.4">
      <c r="L30942" s="56">
        <f ca="1"/>
        <v>30941</v>
      </c>
      <c r="M30942" s="53">
        <f ca="1"/>
        <v>1984</v>
      </c>
      <c r="N30942" s="53">
        <f ca="1"/>
        <v>9</v>
      </c>
      <c r="O30942" s="53" t="str">
        <f ca="1"/>
        <v>1984-09</v>
      </c>
    </row>
    <row r="30943" spans="12:15" x14ac:dyDescent="0.4">
      <c r="L30943" s="56">
        <f ca="1"/>
        <v>30942</v>
      </c>
      <c r="M30943" s="53">
        <f ca="1"/>
        <v>1984</v>
      </c>
      <c r="N30943" s="53">
        <f ca="1"/>
        <v>9</v>
      </c>
      <c r="O30943" s="53" t="str">
        <f ca="1"/>
        <v>1984-09</v>
      </c>
    </row>
    <row r="30944" spans="12:15" x14ac:dyDescent="0.4">
      <c r="L30944" s="56">
        <f ca="1"/>
        <v>30943</v>
      </c>
      <c r="M30944" s="53">
        <f ca="1"/>
        <v>1984</v>
      </c>
      <c r="N30944" s="53">
        <f ca="1"/>
        <v>9</v>
      </c>
      <c r="O30944" s="53" t="str">
        <f ca="1"/>
        <v>1984-09</v>
      </c>
    </row>
    <row r="30945" spans="12:15" x14ac:dyDescent="0.4">
      <c r="L30945" s="56">
        <f ca="1"/>
        <v>30944</v>
      </c>
      <c r="M30945" s="53">
        <f ca="1"/>
        <v>1984</v>
      </c>
      <c r="N30945" s="53">
        <f ca="1"/>
        <v>9</v>
      </c>
      <c r="O30945" s="53" t="str">
        <f ca="1"/>
        <v>1984-09</v>
      </c>
    </row>
    <row r="30946" spans="12:15" x14ac:dyDescent="0.4">
      <c r="L30946" s="56">
        <f ca="1"/>
        <v>30945</v>
      </c>
      <c r="M30946" s="53">
        <f ca="1"/>
        <v>1984</v>
      </c>
      <c r="N30946" s="53">
        <f ca="1"/>
        <v>9</v>
      </c>
      <c r="O30946" s="53" t="str">
        <f ca="1"/>
        <v>1984-09</v>
      </c>
    </row>
    <row r="30947" spans="12:15" x14ac:dyDescent="0.4">
      <c r="L30947" s="56">
        <f ca="1"/>
        <v>30946</v>
      </c>
      <c r="M30947" s="53">
        <f ca="1"/>
        <v>1984</v>
      </c>
      <c r="N30947" s="53">
        <f ca="1"/>
        <v>9</v>
      </c>
      <c r="O30947" s="53" t="str">
        <f ca="1"/>
        <v>1984-09</v>
      </c>
    </row>
    <row r="30948" spans="12:15" x14ac:dyDescent="0.4">
      <c r="L30948" s="56">
        <f ca="1"/>
        <v>30947</v>
      </c>
      <c r="M30948" s="53">
        <f ca="1"/>
        <v>1984</v>
      </c>
      <c r="N30948" s="53">
        <f ca="1"/>
        <v>9</v>
      </c>
      <c r="O30948" s="53" t="str">
        <f ca="1"/>
        <v>1984-09</v>
      </c>
    </row>
    <row r="30949" spans="12:15" x14ac:dyDescent="0.4">
      <c r="L30949" s="56">
        <f ca="1"/>
        <v>30948</v>
      </c>
      <c r="M30949" s="53">
        <f ca="1"/>
        <v>1984</v>
      </c>
      <c r="N30949" s="53">
        <f ca="1"/>
        <v>9</v>
      </c>
      <c r="O30949" s="53" t="str">
        <f ca="1"/>
        <v>1984-09</v>
      </c>
    </row>
    <row r="30950" spans="12:15" x14ac:dyDescent="0.4">
      <c r="L30950" s="56">
        <f ca="1"/>
        <v>30949</v>
      </c>
      <c r="M30950" s="53">
        <f ca="1"/>
        <v>1984</v>
      </c>
      <c r="N30950" s="53">
        <f ca="1"/>
        <v>9</v>
      </c>
      <c r="O30950" s="53" t="str">
        <f ca="1"/>
        <v>1984-09</v>
      </c>
    </row>
    <row r="30951" spans="12:15" x14ac:dyDescent="0.4">
      <c r="L30951" s="56">
        <f ca="1"/>
        <v>30950</v>
      </c>
      <c r="M30951" s="53">
        <f ca="1"/>
        <v>1984</v>
      </c>
      <c r="N30951" s="53">
        <f ca="1"/>
        <v>9</v>
      </c>
      <c r="O30951" s="53" t="str">
        <f ca="1"/>
        <v>1984-09</v>
      </c>
    </row>
    <row r="30952" spans="12:15" x14ac:dyDescent="0.4">
      <c r="L30952" s="56">
        <f ca="1"/>
        <v>30951</v>
      </c>
      <c r="M30952" s="53">
        <f ca="1"/>
        <v>1984</v>
      </c>
      <c r="N30952" s="53">
        <f ca="1"/>
        <v>9</v>
      </c>
      <c r="O30952" s="53" t="str">
        <f ca="1"/>
        <v>1984-09</v>
      </c>
    </row>
    <row r="30953" spans="12:15" x14ac:dyDescent="0.4">
      <c r="L30953" s="56">
        <f ca="1"/>
        <v>30952</v>
      </c>
      <c r="M30953" s="53">
        <f ca="1"/>
        <v>1984</v>
      </c>
      <c r="N30953" s="53">
        <f ca="1"/>
        <v>9</v>
      </c>
      <c r="O30953" s="53" t="str">
        <f ca="1"/>
        <v>1984-09</v>
      </c>
    </row>
    <row r="30954" spans="12:15" x14ac:dyDescent="0.4">
      <c r="L30954" s="56">
        <f ca="1"/>
        <v>30953</v>
      </c>
      <c r="M30954" s="53">
        <f ca="1"/>
        <v>1984</v>
      </c>
      <c r="N30954" s="53">
        <f ca="1"/>
        <v>9</v>
      </c>
      <c r="O30954" s="53" t="str">
        <f ca="1"/>
        <v>1984-09</v>
      </c>
    </row>
    <row r="30955" spans="12:15" x14ac:dyDescent="0.4">
      <c r="L30955" s="56">
        <f ca="1"/>
        <v>30954</v>
      </c>
      <c r="M30955" s="53">
        <f ca="1"/>
        <v>1984</v>
      </c>
      <c r="N30955" s="53">
        <f ca="1"/>
        <v>9</v>
      </c>
      <c r="O30955" s="53" t="str">
        <f ca="1"/>
        <v>1984-09</v>
      </c>
    </row>
    <row r="30956" spans="12:15" x14ac:dyDescent="0.4">
      <c r="L30956" s="56">
        <f ca="1"/>
        <v>30955</v>
      </c>
      <c r="M30956" s="53">
        <f ca="1"/>
        <v>1984</v>
      </c>
      <c r="N30956" s="53">
        <f ca="1"/>
        <v>9</v>
      </c>
      <c r="O30956" s="53" t="str">
        <f ca="1"/>
        <v>1984-09</v>
      </c>
    </row>
    <row r="30957" spans="12:15" x14ac:dyDescent="0.4">
      <c r="L30957" s="56">
        <f ca="1"/>
        <v>30956</v>
      </c>
      <c r="M30957" s="53">
        <f ca="1"/>
        <v>1984</v>
      </c>
      <c r="N30957" s="53">
        <f ca="1"/>
        <v>10</v>
      </c>
      <c r="O30957" s="53" t="str">
        <f ca="1"/>
        <v>1984-10</v>
      </c>
    </row>
    <row r="30958" spans="12:15" x14ac:dyDescent="0.4">
      <c r="L30958" s="56">
        <f ca="1"/>
        <v>30957</v>
      </c>
      <c r="M30958" s="53">
        <f ca="1"/>
        <v>1984</v>
      </c>
      <c r="N30958" s="53">
        <f ca="1"/>
        <v>10</v>
      </c>
      <c r="O30958" s="53" t="str">
        <f ca="1"/>
        <v>1984-10</v>
      </c>
    </row>
    <row r="30959" spans="12:15" x14ac:dyDescent="0.4">
      <c r="L30959" s="56">
        <f ca="1"/>
        <v>30958</v>
      </c>
      <c r="M30959" s="53">
        <f ca="1"/>
        <v>1984</v>
      </c>
      <c r="N30959" s="53">
        <f ca="1"/>
        <v>10</v>
      </c>
      <c r="O30959" s="53" t="str">
        <f ca="1"/>
        <v>1984-10</v>
      </c>
    </row>
    <row r="30960" spans="12:15" x14ac:dyDescent="0.4">
      <c r="L30960" s="56">
        <f ca="1"/>
        <v>30959</v>
      </c>
      <c r="M30960" s="53">
        <f ca="1"/>
        <v>1984</v>
      </c>
      <c r="N30960" s="53">
        <f ca="1"/>
        <v>10</v>
      </c>
      <c r="O30960" s="53" t="str">
        <f ca="1"/>
        <v>1984-10</v>
      </c>
    </row>
    <row r="30961" spans="12:15" x14ac:dyDescent="0.4">
      <c r="L30961" s="56">
        <f ca="1"/>
        <v>30960</v>
      </c>
      <c r="M30961" s="53">
        <f ca="1"/>
        <v>1984</v>
      </c>
      <c r="N30961" s="53">
        <f ca="1"/>
        <v>10</v>
      </c>
      <c r="O30961" s="53" t="str">
        <f ca="1"/>
        <v>1984-10</v>
      </c>
    </row>
    <row r="30962" spans="12:15" x14ac:dyDescent="0.4">
      <c r="L30962" s="56">
        <f ca="1"/>
        <v>30961</v>
      </c>
      <c r="M30962" s="53">
        <f ca="1"/>
        <v>1984</v>
      </c>
      <c r="N30962" s="53">
        <f ca="1"/>
        <v>10</v>
      </c>
      <c r="O30962" s="53" t="str">
        <f ca="1"/>
        <v>1984-10</v>
      </c>
    </row>
    <row r="30963" spans="12:15" x14ac:dyDescent="0.4">
      <c r="L30963" s="56">
        <f ca="1"/>
        <v>30962</v>
      </c>
      <c r="M30963" s="53">
        <f ca="1"/>
        <v>1984</v>
      </c>
      <c r="N30963" s="53">
        <f ca="1"/>
        <v>10</v>
      </c>
      <c r="O30963" s="53" t="str">
        <f ca="1"/>
        <v>1984-10</v>
      </c>
    </row>
    <row r="30964" spans="12:15" x14ac:dyDescent="0.4">
      <c r="L30964" s="56">
        <f ca="1"/>
        <v>30963</v>
      </c>
      <c r="M30964" s="53">
        <f ca="1"/>
        <v>1984</v>
      </c>
      <c r="N30964" s="53">
        <f ca="1"/>
        <v>10</v>
      </c>
      <c r="O30964" s="53" t="str">
        <f ca="1"/>
        <v>1984-10</v>
      </c>
    </row>
    <row r="30965" spans="12:15" x14ac:dyDescent="0.4">
      <c r="L30965" s="56">
        <f ca="1"/>
        <v>30964</v>
      </c>
      <c r="M30965" s="53">
        <f ca="1"/>
        <v>1984</v>
      </c>
      <c r="N30965" s="53">
        <f ca="1"/>
        <v>10</v>
      </c>
      <c r="O30965" s="53" t="str">
        <f ca="1"/>
        <v>1984-10</v>
      </c>
    </row>
    <row r="30966" spans="12:15" x14ac:dyDescent="0.4">
      <c r="L30966" s="56">
        <f ca="1"/>
        <v>30965</v>
      </c>
      <c r="M30966" s="53">
        <f ca="1"/>
        <v>1984</v>
      </c>
      <c r="N30966" s="53">
        <f ca="1"/>
        <v>10</v>
      </c>
      <c r="O30966" s="53" t="str">
        <f ca="1"/>
        <v>1984-10</v>
      </c>
    </row>
    <row r="30967" spans="12:15" x14ac:dyDescent="0.4">
      <c r="L30967" s="56">
        <f ca="1"/>
        <v>30966</v>
      </c>
      <c r="M30967" s="53">
        <f ca="1"/>
        <v>1984</v>
      </c>
      <c r="N30967" s="53">
        <f ca="1"/>
        <v>10</v>
      </c>
      <c r="O30967" s="53" t="str">
        <f ca="1"/>
        <v>1984-10</v>
      </c>
    </row>
    <row r="30968" spans="12:15" x14ac:dyDescent="0.4">
      <c r="L30968" s="56">
        <f ca="1"/>
        <v>30967</v>
      </c>
      <c r="M30968" s="53">
        <f ca="1"/>
        <v>1984</v>
      </c>
      <c r="N30968" s="53">
        <f ca="1"/>
        <v>10</v>
      </c>
      <c r="O30968" s="53" t="str">
        <f ca="1"/>
        <v>1984-10</v>
      </c>
    </row>
    <row r="30969" spans="12:15" x14ac:dyDescent="0.4">
      <c r="L30969" s="56">
        <f ca="1"/>
        <v>30968</v>
      </c>
      <c r="M30969" s="53">
        <f ca="1"/>
        <v>1984</v>
      </c>
      <c r="N30969" s="53">
        <f ca="1"/>
        <v>10</v>
      </c>
      <c r="O30969" s="53" t="str">
        <f ca="1"/>
        <v>1984-10</v>
      </c>
    </row>
    <row r="30970" spans="12:15" x14ac:dyDescent="0.4">
      <c r="L30970" s="56">
        <f ca="1"/>
        <v>30969</v>
      </c>
      <c r="M30970" s="53">
        <f ca="1"/>
        <v>1984</v>
      </c>
      <c r="N30970" s="53">
        <f ca="1"/>
        <v>10</v>
      </c>
      <c r="O30970" s="53" t="str">
        <f ca="1"/>
        <v>1984-10</v>
      </c>
    </row>
    <row r="30971" spans="12:15" x14ac:dyDescent="0.4">
      <c r="L30971" s="56">
        <f ca="1"/>
        <v>30970</v>
      </c>
      <c r="M30971" s="53">
        <f ca="1"/>
        <v>1984</v>
      </c>
      <c r="N30971" s="53">
        <f ca="1"/>
        <v>10</v>
      </c>
      <c r="O30971" s="53" t="str">
        <f ca="1"/>
        <v>1984-10</v>
      </c>
    </row>
    <row r="30972" spans="12:15" x14ac:dyDescent="0.4">
      <c r="L30972" s="56">
        <f ca="1"/>
        <v>30971</v>
      </c>
      <c r="M30972" s="53">
        <f ca="1"/>
        <v>1984</v>
      </c>
      <c r="N30972" s="53">
        <f ca="1"/>
        <v>10</v>
      </c>
      <c r="O30972" s="53" t="str">
        <f ca="1"/>
        <v>1984-10</v>
      </c>
    </row>
    <row r="30973" spans="12:15" x14ac:dyDescent="0.4">
      <c r="L30973" s="56">
        <f ca="1"/>
        <v>30972</v>
      </c>
      <c r="M30973" s="53">
        <f ca="1"/>
        <v>1984</v>
      </c>
      <c r="N30973" s="53">
        <f ca="1"/>
        <v>10</v>
      </c>
      <c r="O30973" s="53" t="str">
        <f ca="1"/>
        <v>1984-10</v>
      </c>
    </row>
    <row r="30974" spans="12:15" x14ac:dyDescent="0.4">
      <c r="L30974" s="56">
        <f ca="1"/>
        <v>30973</v>
      </c>
      <c r="M30974" s="53">
        <f ca="1"/>
        <v>1984</v>
      </c>
      <c r="N30974" s="53">
        <f ca="1"/>
        <v>10</v>
      </c>
      <c r="O30974" s="53" t="str">
        <f ca="1"/>
        <v>1984-10</v>
      </c>
    </row>
    <row r="30975" spans="12:15" x14ac:dyDescent="0.4">
      <c r="L30975" s="56">
        <f ca="1"/>
        <v>30974</v>
      </c>
      <c r="M30975" s="53">
        <f ca="1"/>
        <v>1984</v>
      </c>
      <c r="N30975" s="53">
        <f ca="1"/>
        <v>10</v>
      </c>
      <c r="O30975" s="53" t="str">
        <f ca="1"/>
        <v>1984-10</v>
      </c>
    </row>
    <row r="30976" spans="12:15" x14ac:dyDescent="0.4">
      <c r="L30976" s="56">
        <f ca="1"/>
        <v>30975</v>
      </c>
      <c r="M30976" s="53">
        <f ca="1"/>
        <v>1984</v>
      </c>
      <c r="N30976" s="53">
        <f ca="1"/>
        <v>10</v>
      </c>
      <c r="O30976" s="53" t="str">
        <f ca="1"/>
        <v>1984-10</v>
      </c>
    </row>
    <row r="30977" spans="12:15" x14ac:dyDescent="0.4">
      <c r="L30977" s="56">
        <f ca="1"/>
        <v>30976</v>
      </c>
      <c r="M30977" s="53">
        <f ca="1"/>
        <v>1984</v>
      </c>
      <c r="N30977" s="53">
        <f ca="1"/>
        <v>10</v>
      </c>
      <c r="O30977" s="53" t="str">
        <f ca="1"/>
        <v>1984-10</v>
      </c>
    </row>
    <row r="30978" spans="12:15" x14ac:dyDescent="0.4">
      <c r="L30978" s="56">
        <f ca="1"/>
        <v>30977</v>
      </c>
      <c r="M30978" s="53">
        <f ca="1"/>
        <v>1984</v>
      </c>
      <c r="N30978" s="53">
        <f ca="1"/>
        <v>10</v>
      </c>
      <c r="O30978" s="53" t="str">
        <f ca="1"/>
        <v>1984-10</v>
      </c>
    </row>
    <row r="30979" spans="12:15" x14ac:dyDescent="0.4">
      <c r="L30979" s="56">
        <f ca="1"/>
        <v>30978</v>
      </c>
      <c r="M30979" s="53">
        <f ca="1"/>
        <v>1984</v>
      </c>
      <c r="N30979" s="53">
        <f ca="1"/>
        <v>10</v>
      </c>
      <c r="O30979" s="53" t="str">
        <f ca="1"/>
        <v>1984-10</v>
      </c>
    </row>
    <row r="30980" spans="12:15" x14ac:dyDescent="0.4">
      <c r="L30980" s="56">
        <f ca="1"/>
        <v>30979</v>
      </c>
      <c r="M30980" s="53">
        <f ca="1"/>
        <v>1984</v>
      </c>
      <c r="N30980" s="53">
        <f ca="1"/>
        <v>10</v>
      </c>
      <c r="O30980" s="53" t="str">
        <f ca="1"/>
        <v>1984-10</v>
      </c>
    </row>
    <row r="30981" spans="12:15" x14ac:dyDescent="0.4">
      <c r="L30981" s="56">
        <f ca="1"/>
        <v>30980</v>
      </c>
      <c r="M30981" s="53">
        <f ca="1"/>
        <v>1984</v>
      </c>
      <c r="N30981" s="53">
        <f ca="1"/>
        <v>10</v>
      </c>
      <c r="O30981" s="53" t="str">
        <f ca="1"/>
        <v>1984-10</v>
      </c>
    </row>
    <row r="30982" spans="12:15" x14ac:dyDescent="0.4">
      <c r="L30982" s="56">
        <f ca="1"/>
        <v>30981</v>
      </c>
      <c r="M30982" s="53">
        <f ca="1"/>
        <v>1984</v>
      </c>
      <c r="N30982" s="53">
        <f ca="1"/>
        <v>10</v>
      </c>
      <c r="O30982" s="53" t="str">
        <f ca="1"/>
        <v>1984-10</v>
      </c>
    </row>
    <row r="30983" spans="12:15" x14ac:dyDescent="0.4">
      <c r="L30983" s="56">
        <f ca="1"/>
        <v>30982</v>
      </c>
      <c r="M30983" s="53">
        <f ca="1"/>
        <v>1984</v>
      </c>
      <c r="N30983" s="53">
        <f ca="1"/>
        <v>10</v>
      </c>
      <c r="O30983" s="53" t="str">
        <f ca="1"/>
        <v>1984-10</v>
      </c>
    </row>
    <row r="30984" spans="12:15" x14ac:dyDescent="0.4">
      <c r="L30984" s="56">
        <f ca="1"/>
        <v>30983</v>
      </c>
      <c r="M30984" s="53">
        <f ca="1"/>
        <v>1984</v>
      </c>
      <c r="N30984" s="53">
        <f ca="1"/>
        <v>10</v>
      </c>
      <c r="O30984" s="53" t="str">
        <f ca="1"/>
        <v>1984-10</v>
      </c>
    </row>
    <row r="30985" spans="12:15" x14ac:dyDescent="0.4">
      <c r="L30985" s="56">
        <f ca="1"/>
        <v>30984</v>
      </c>
      <c r="M30985" s="53">
        <f ca="1"/>
        <v>1984</v>
      </c>
      <c r="N30985" s="53">
        <f ca="1"/>
        <v>10</v>
      </c>
      <c r="O30985" s="53" t="str">
        <f ca="1"/>
        <v>1984-10</v>
      </c>
    </row>
    <row r="30986" spans="12:15" x14ac:dyDescent="0.4">
      <c r="L30986" s="56">
        <f ca="1"/>
        <v>30985</v>
      </c>
      <c r="M30986" s="53">
        <f ca="1"/>
        <v>1984</v>
      </c>
      <c r="N30986" s="53">
        <f ca="1"/>
        <v>10</v>
      </c>
      <c r="O30986" s="53" t="str">
        <f ca="1"/>
        <v>1984-10</v>
      </c>
    </row>
    <row r="30987" spans="12:15" x14ac:dyDescent="0.4">
      <c r="L30987" s="56">
        <f ca="1"/>
        <v>30986</v>
      </c>
      <c r="M30987" s="53">
        <f ca="1"/>
        <v>1984</v>
      </c>
      <c r="N30987" s="53">
        <f ca="1"/>
        <v>10</v>
      </c>
      <c r="O30987" s="53" t="str">
        <f ca="1"/>
        <v>1984-10</v>
      </c>
    </row>
    <row r="30988" spans="12:15" x14ac:dyDescent="0.4">
      <c r="L30988" s="56">
        <f ca="1"/>
        <v>30987</v>
      </c>
      <c r="M30988" s="53">
        <f ca="1"/>
        <v>1984</v>
      </c>
      <c r="N30988" s="53">
        <f ca="1"/>
        <v>11</v>
      </c>
      <c r="O30988" s="53" t="str">
        <f ca="1"/>
        <v>1984-11</v>
      </c>
    </row>
    <row r="30989" spans="12:15" x14ac:dyDescent="0.4">
      <c r="L30989" s="56">
        <f ca="1"/>
        <v>30988</v>
      </c>
      <c r="M30989" s="53">
        <f ca="1"/>
        <v>1984</v>
      </c>
      <c r="N30989" s="53">
        <f ca="1"/>
        <v>11</v>
      </c>
      <c r="O30989" s="53" t="str">
        <f ca="1"/>
        <v>1984-11</v>
      </c>
    </row>
    <row r="30990" spans="12:15" x14ac:dyDescent="0.4">
      <c r="L30990" s="56">
        <f ca="1"/>
        <v>30989</v>
      </c>
      <c r="M30990" s="53">
        <f ca="1"/>
        <v>1984</v>
      </c>
      <c r="N30990" s="53">
        <f ca="1"/>
        <v>11</v>
      </c>
      <c r="O30990" s="53" t="str">
        <f ca="1"/>
        <v>1984-11</v>
      </c>
    </row>
    <row r="30991" spans="12:15" x14ac:dyDescent="0.4">
      <c r="L30991" s="56">
        <f ca="1"/>
        <v>30990</v>
      </c>
      <c r="M30991" s="53">
        <f ca="1"/>
        <v>1984</v>
      </c>
      <c r="N30991" s="53">
        <f ca="1"/>
        <v>11</v>
      </c>
      <c r="O30991" s="53" t="str">
        <f ca="1"/>
        <v>1984-11</v>
      </c>
    </row>
    <row r="30992" spans="12:15" x14ac:dyDescent="0.4">
      <c r="L30992" s="56">
        <f ca="1"/>
        <v>30991</v>
      </c>
      <c r="M30992" s="53">
        <f ca="1"/>
        <v>1984</v>
      </c>
      <c r="N30992" s="53">
        <f ca="1"/>
        <v>11</v>
      </c>
      <c r="O30992" s="53" t="str">
        <f ca="1"/>
        <v>1984-11</v>
      </c>
    </row>
    <row r="30993" spans="12:15" x14ac:dyDescent="0.4">
      <c r="L30993" s="56">
        <f ca="1"/>
        <v>30992</v>
      </c>
      <c r="M30993" s="53">
        <f ca="1"/>
        <v>1984</v>
      </c>
      <c r="N30993" s="53">
        <f ca="1"/>
        <v>11</v>
      </c>
      <c r="O30993" s="53" t="str">
        <f ca="1"/>
        <v>1984-11</v>
      </c>
    </row>
    <row r="30994" spans="12:15" x14ac:dyDescent="0.4">
      <c r="L30994" s="56">
        <f ca="1"/>
        <v>30993</v>
      </c>
      <c r="M30994" s="53">
        <f ca="1"/>
        <v>1984</v>
      </c>
      <c r="N30994" s="53">
        <f ca="1"/>
        <v>11</v>
      </c>
      <c r="O30994" s="53" t="str">
        <f ca="1"/>
        <v>1984-11</v>
      </c>
    </row>
    <row r="30995" spans="12:15" x14ac:dyDescent="0.4">
      <c r="L30995" s="56">
        <f ca="1"/>
        <v>30994</v>
      </c>
      <c r="M30995" s="53">
        <f ca="1"/>
        <v>1984</v>
      </c>
      <c r="N30995" s="53">
        <f ca="1"/>
        <v>11</v>
      </c>
      <c r="O30995" s="53" t="str">
        <f ca="1"/>
        <v>1984-11</v>
      </c>
    </row>
    <row r="30996" spans="12:15" x14ac:dyDescent="0.4">
      <c r="L30996" s="56">
        <f ca="1"/>
        <v>30995</v>
      </c>
      <c r="M30996" s="53">
        <f ca="1"/>
        <v>1984</v>
      </c>
      <c r="N30996" s="53">
        <f ca="1"/>
        <v>11</v>
      </c>
      <c r="O30996" s="53" t="str">
        <f ca="1"/>
        <v>1984-11</v>
      </c>
    </row>
    <row r="30997" spans="12:15" x14ac:dyDescent="0.4">
      <c r="L30997" s="56">
        <f ca="1"/>
        <v>30996</v>
      </c>
      <c r="M30997" s="53">
        <f ca="1"/>
        <v>1984</v>
      </c>
      <c r="N30997" s="53">
        <f ca="1"/>
        <v>11</v>
      </c>
      <c r="O30997" s="53" t="str">
        <f ca="1"/>
        <v>1984-11</v>
      </c>
    </row>
    <row r="30998" spans="12:15" x14ac:dyDescent="0.4">
      <c r="L30998" s="56">
        <f ca="1"/>
        <v>30997</v>
      </c>
      <c r="M30998" s="53">
        <f ca="1"/>
        <v>1984</v>
      </c>
      <c r="N30998" s="53">
        <f ca="1"/>
        <v>11</v>
      </c>
      <c r="O30998" s="53" t="str">
        <f ca="1"/>
        <v>1984-11</v>
      </c>
    </row>
    <row r="30999" spans="12:15" x14ac:dyDescent="0.4">
      <c r="L30999" s="56">
        <f ca="1"/>
        <v>30998</v>
      </c>
      <c r="M30999" s="53">
        <f ca="1"/>
        <v>1984</v>
      </c>
      <c r="N30999" s="53">
        <f ca="1"/>
        <v>11</v>
      </c>
      <c r="O30999" s="53" t="str">
        <f ca="1"/>
        <v>1984-11</v>
      </c>
    </row>
    <row r="31000" spans="12:15" x14ac:dyDescent="0.4">
      <c r="L31000" s="56">
        <f ca="1"/>
        <v>30999</v>
      </c>
      <c r="M31000" s="53">
        <f ca="1"/>
        <v>1984</v>
      </c>
      <c r="N31000" s="53">
        <f ca="1"/>
        <v>11</v>
      </c>
      <c r="O31000" s="53" t="str">
        <f ca="1"/>
        <v>1984-11</v>
      </c>
    </row>
    <row r="31001" spans="12:15" x14ac:dyDescent="0.4">
      <c r="L31001" s="56">
        <f ca="1"/>
        <v>31000</v>
      </c>
      <c r="M31001" s="53">
        <f ca="1"/>
        <v>1984</v>
      </c>
      <c r="N31001" s="53">
        <f ca="1"/>
        <v>11</v>
      </c>
      <c r="O31001" s="53" t="str">
        <f ca="1"/>
        <v>1984-11</v>
      </c>
    </row>
    <row r="31002" spans="12:15" x14ac:dyDescent="0.4">
      <c r="L31002" s="56">
        <f ca="1"/>
        <v>31001</v>
      </c>
      <c r="M31002" s="53">
        <f ca="1"/>
        <v>1984</v>
      </c>
      <c r="N31002" s="53">
        <f ca="1"/>
        <v>11</v>
      </c>
      <c r="O31002" s="53" t="str">
        <f ca="1"/>
        <v>1984-11</v>
      </c>
    </row>
    <row r="31003" spans="12:15" x14ac:dyDescent="0.4">
      <c r="L31003" s="56">
        <f ca="1"/>
        <v>31002</v>
      </c>
      <c r="M31003" s="53">
        <f ca="1"/>
        <v>1984</v>
      </c>
      <c r="N31003" s="53">
        <f ca="1"/>
        <v>11</v>
      </c>
      <c r="O31003" s="53" t="str">
        <f ca="1"/>
        <v>1984-11</v>
      </c>
    </row>
    <row r="31004" spans="12:15" x14ac:dyDescent="0.4">
      <c r="L31004" s="56">
        <f ca="1"/>
        <v>31003</v>
      </c>
      <c r="M31004" s="53">
        <f ca="1"/>
        <v>1984</v>
      </c>
      <c r="N31004" s="53">
        <f ca="1"/>
        <v>11</v>
      </c>
      <c r="O31004" s="53" t="str">
        <f ca="1"/>
        <v>1984-11</v>
      </c>
    </row>
    <row r="31005" spans="12:15" x14ac:dyDescent="0.4">
      <c r="L31005" s="56">
        <f ca="1"/>
        <v>31004</v>
      </c>
      <c r="M31005" s="53">
        <f ca="1"/>
        <v>1984</v>
      </c>
      <c r="N31005" s="53">
        <f ca="1"/>
        <v>11</v>
      </c>
      <c r="O31005" s="53" t="str">
        <f ca="1"/>
        <v>1984-11</v>
      </c>
    </row>
    <row r="31006" spans="12:15" x14ac:dyDescent="0.4">
      <c r="L31006" s="56">
        <f ca="1"/>
        <v>31005</v>
      </c>
      <c r="M31006" s="53">
        <f ca="1"/>
        <v>1984</v>
      </c>
      <c r="N31006" s="53">
        <f ca="1"/>
        <v>11</v>
      </c>
      <c r="O31006" s="53" t="str">
        <f ca="1"/>
        <v>1984-11</v>
      </c>
    </row>
    <row r="31007" spans="12:15" x14ac:dyDescent="0.4">
      <c r="L31007" s="56">
        <f ca="1"/>
        <v>31006</v>
      </c>
      <c r="M31007" s="53">
        <f ca="1"/>
        <v>1984</v>
      </c>
      <c r="N31007" s="53">
        <f ca="1"/>
        <v>11</v>
      </c>
      <c r="O31007" s="53" t="str">
        <f ca="1"/>
        <v>1984-11</v>
      </c>
    </row>
    <row r="31008" spans="12:15" x14ac:dyDescent="0.4">
      <c r="L31008" s="56">
        <f ca="1"/>
        <v>31007</v>
      </c>
      <c r="M31008" s="53">
        <f ca="1"/>
        <v>1984</v>
      </c>
      <c r="N31008" s="53">
        <f ca="1"/>
        <v>11</v>
      </c>
      <c r="O31008" s="53" t="str">
        <f ca="1"/>
        <v>1984-11</v>
      </c>
    </row>
    <row r="31009" spans="12:15" x14ac:dyDescent="0.4">
      <c r="L31009" s="56">
        <f ca="1"/>
        <v>31008</v>
      </c>
      <c r="M31009" s="53">
        <f ca="1"/>
        <v>1984</v>
      </c>
      <c r="N31009" s="53">
        <f ca="1"/>
        <v>11</v>
      </c>
      <c r="O31009" s="53" t="str">
        <f ca="1"/>
        <v>1984-11</v>
      </c>
    </row>
    <row r="31010" spans="12:15" x14ac:dyDescent="0.4">
      <c r="L31010" s="56">
        <f ca="1"/>
        <v>31009</v>
      </c>
      <c r="M31010" s="53">
        <f ca="1"/>
        <v>1984</v>
      </c>
      <c r="N31010" s="53">
        <f ca="1"/>
        <v>11</v>
      </c>
      <c r="O31010" s="53" t="str">
        <f ca="1"/>
        <v>1984-11</v>
      </c>
    </row>
    <row r="31011" spans="12:15" x14ac:dyDescent="0.4">
      <c r="L31011" s="56">
        <f ca="1"/>
        <v>31010</v>
      </c>
      <c r="M31011" s="53">
        <f ca="1"/>
        <v>1984</v>
      </c>
      <c r="N31011" s="53">
        <f ca="1"/>
        <v>11</v>
      </c>
      <c r="O31011" s="53" t="str">
        <f ca="1"/>
        <v>1984-11</v>
      </c>
    </row>
    <row r="31012" spans="12:15" x14ac:dyDescent="0.4">
      <c r="L31012" s="56">
        <f ca="1"/>
        <v>31011</v>
      </c>
      <c r="M31012" s="53">
        <f ca="1"/>
        <v>1984</v>
      </c>
      <c r="N31012" s="53">
        <f ca="1"/>
        <v>11</v>
      </c>
      <c r="O31012" s="53" t="str">
        <f ca="1"/>
        <v>1984-11</v>
      </c>
    </row>
    <row r="31013" spans="12:15" x14ac:dyDescent="0.4">
      <c r="L31013" s="56">
        <f ca="1"/>
        <v>31012</v>
      </c>
      <c r="M31013" s="53">
        <f ca="1"/>
        <v>1984</v>
      </c>
      <c r="N31013" s="53">
        <f ca="1"/>
        <v>11</v>
      </c>
      <c r="O31013" s="53" t="str">
        <f ca="1"/>
        <v>1984-11</v>
      </c>
    </row>
    <row r="31014" spans="12:15" x14ac:dyDescent="0.4">
      <c r="L31014" s="56">
        <f ca="1"/>
        <v>31013</v>
      </c>
      <c r="M31014" s="53">
        <f ca="1"/>
        <v>1984</v>
      </c>
      <c r="N31014" s="53">
        <f ca="1"/>
        <v>11</v>
      </c>
      <c r="O31014" s="53" t="str">
        <f ca="1"/>
        <v>1984-11</v>
      </c>
    </row>
    <row r="31015" spans="12:15" x14ac:dyDescent="0.4">
      <c r="L31015" s="56">
        <f ca="1"/>
        <v>31014</v>
      </c>
      <c r="M31015" s="53">
        <f ca="1"/>
        <v>1984</v>
      </c>
      <c r="N31015" s="53">
        <f ca="1"/>
        <v>11</v>
      </c>
      <c r="O31015" s="53" t="str">
        <f ca="1"/>
        <v>1984-11</v>
      </c>
    </row>
    <row r="31016" spans="12:15" x14ac:dyDescent="0.4">
      <c r="L31016" s="56">
        <f ca="1"/>
        <v>31015</v>
      </c>
      <c r="M31016" s="53">
        <f ca="1"/>
        <v>1984</v>
      </c>
      <c r="N31016" s="53">
        <f ca="1"/>
        <v>11</v>
      </c>
      <c r="O31016" s="53" t="str">
        <f ca="1"/>
        <v>1984-11</v>
      </c>
    </row>
    <row r="31017" spans="12:15" x14ac:dyDescent="0.4">
      <c r="L31017" s="56">
        <f ca="1"/>
        <v>31016</v>
      </c>
      <c r="M31017" s="53">
        <f ca="1"/>
        <v>1984</v>
      </c>
      <c r="N31017" s="53">
        <f ca="1"/>
        <v>11</v>
      </c>
      <c r="O31017" s="53" t="str">
        <f ca="1"/>
        <v>1984-11</v>
      </c>
    </row>
    <row r="31018" spans="12:15" x14ac:dyDescent="0.4">
      <c r="L31018" s="56">
        <f ca="1"/>
        <v>31017</v>
      </c>
      <c r="M31018" s="53">
        <f ca="1"/>
        <v>1984</v>
      </c>
      <c r="N31018" s="53">
        <f ca="1"/>
        <v>12</v>
      </c>
      <c r="O31018" s="53" t="str">
        <f ca="1"/>
        <v>1984-12</v>
      </c>
    </row>
    <row r="31019" spans="12:15" x14ac:dyDescent="0.4">
      <c r="L31019" s="56">
        <f ca="1"/>
        <v>31018</v>
      </c>
      <c r="M31019" s="53">
        <f ca="1"/>
        <v>1984</v>
      </c>
      <c r="N31019" s="53">
        <f ca="1"/>
        <v>12</v>
      </c>
      <c r="O31019" s="53" t="str">
        <f ca="1"/>
        <v>1984-12</v>
      </c>
    </row>
    <row r="31020" spans="12:15" x14ac:dyDescent="0.4">
      <c r="L31020" s="56">
        <f ca="1"/>
        <v>31019</v>
      </c>
      <c r="M31020" s="53">
        <f ca="1"/>
        <v>1984</v>
      </c>
      <c r="N31020" s="53">
        <f ca="1"/>
        <v>12</v>
      </c>
      <c r="O31020" s="53" t="str">
        <f ca="1"/>
        <v>1984-12</v>
      </c>
    </row>
    <row r="31021" spans="12:15" x14ac:dyDescent="0.4">
      <c r="L31021" s="56">
        <f ca="1"/>
        <v>31020</v>
      </c>
      <c r="M31021" s="53">
        <f ca="1"/>
        <v>1984</v>
      </c>
      <c r="N31021" s="53">
        <f ca="1"/>
        <v>12</v>
      </c>
      <c r="O31021" s="53" t="str">
        <f ca="1"/>
        <v>1984-12</v>
      </c>
    </row>
    <row r="31022" spans="12:15" x14ac:dyDescent="0.4">
      <c r="L31022" s="56">
        <f ca="1"/>
        <v>31021</v>
      </c>
      <c r="M31022" s="53">
        <f ca="1"/>
        <v>1984</v>
      </c>
      <c r="N31022" s="53">
        <f ca="1"/>
        <v>12</v>
      </c>
      <c r="O31022" s="53" t="str">
        <f ca="1"/>
        <v>1984-12</v>
      </c>
    </row>
    <row r="31023" spans="12:15" x14ac:dyDescent="0.4">
      <c r="L31023" s="56">
        <f ca="1"/>
        <v>31022</v>
      </c>
      <c r="M31023" s="53">
        <f ca="1"/>
        <v>1984</v>
      </c>
      <c r="N31023" s="53">
        <f ca="1"/>
        <v>12</v>
      </c>
      <c r="O31023" s="53" t="str">
        <f ca="1"/>
        <v>1984-12</v>
      </c>
    </row>
    <row r="31024" spans="12:15" x14ac:dyDescent="0.4">
      <c r="L31024" s="56">
        <f ca="1"/>
        <v>31023</v>
      </c>
      <c r="M31024" s="53">
        <f ca="1"/>
        <v>1984</v>
      </c>
      <c r="N31024" s="53">
        <f ca="1"/>
        <v>12</v>
      </c>
      <c r="O31024" s="53" t="str">
        <f ca="1"/>
        <v>1984-12</v>
      </c>
    </row>
    <row r="31025" spans="12:15" x14ac:dyDescent="0.4">
      <c r="L31025" s="56">
        <f ca="1"/>
        <v>31024</v>
      </c>
      <c r="M31025" s="53">
        <f ca="1"/>
        <v>1984</v>
      </c>
      <c r="N31025" s="53">
        <f ca="1"/>
        <v>12</v>
      </c>
      <c r="O31025" s="53" t="str">
        <f ca="1"/>
        <v>1984-12</v>
      </c>
    </row>
    <row r="31026" spans="12:15" x14ac:dyDescent="0.4">
      <c r="L31026" s="56">
        <f ca="1"/>
        <v>31025</v>
      </c>
      <c r="M31026" s="53">
        <f ca="1"/>
        <v>1984</v>
      </c>
      <c r="N31026" s="53">
        <f ca="1"/>
        <v>12</v>
      </c>
      <c r="O31026" s="53" t="str">
        <f ca="1"/>
        <v>1984-12</v>
      </c>
    </row>
    <row r="31027" spans="12:15" x14ac:dyDescent="0.4">
      <c r="L31027" s="56">
        <f ca="1"/>
        <v>31026</v>
      </c>
      <c r="M31027" s="53">
        <f ca="1"/>
        <v>1984</v>
      </c>
      <c r="N31027" s="53">
        <f ca="1"/>
        <v>12</v>
      </c>
      <c r="O31027" s="53" t="str">
        <f ca="1"/>
        <v>1984-12</v>
      </c>
    </row>
    <row r="31028" spans="12:15" x14ac:dyDescent="0.4">
      <c r="L31028" s="56">
        <f ca="1"/>
        <v>31027</v>
      </c>
      <c r="M31028" s="53">
        <f ca="1"/>
        <v>1984</v>
      </c>
      <c r="N31028" s="53">
        <f ca="1"/>
        <v>12</v>
      </c>
      <c r="O31028" s="53" t="str">
        <f ca="1"/>
        <v>1984-12</v>
      </c>
    </row>
    <row r="31029" spans="12:15" x14ac:dyDescent="0.4">
      <c r="L31029" s="56">
        <f ca="1"/>
        <v>31028</v>
      </c>
      <c r="M31029" s="53">
        <f ca="1"/>
        <v>1984</v>
      </c>
      <c r="N31029" s="53">
        <f ca="1"/>
        <v>12</v>
      </c>
      <c r="O31029" s="53" t="str">
        <f ca="1"/>
        <v>1984-12</v>
      </c>
    </row>
    <row r="31030" spans="12:15" x14ac:dyDescent="0.4">
      <c r="L31030" s="56">
        <f ca="1"/>
        <v>31029</v>
      </c>
      <c r="M31030" s="53">
        <f ca="1"/>
        <v>1984</v>
      </c>
      <c r="N31030" s="53">
        <f ca="1"/>
        <v>12</v>
      </c>
      <c r="O31030" s="53" t="str">
        <f ca="1"/>
        <v>1984-12</v>
      </c>
    </row>
    <row r="31031" spans="12:15" x14ac:dyDescent="0.4">
      <c r="L31031" s="56">
        <f ca="1"/>
        <v>31030</v>
      </c>
      <c r="M31031" s="53">
        <f ca="1"/>
        <v>1984</v>
      </c>
      <c r="N31031" s="53">
        <f ca="1"/>
        <v>12</v>
      </c>
      <c r="O31031" s="53" t="str">
        <f ca="1"/>
        <v>1984-12</v>
      </c>
    </row>
    <row r="31032" spans="12:15" x14ac:dyDescent="0.4">
      <c r="L31032" s="56">
        <f ca="1"/>
        <v>31031</v>
      </c>
      <c r="M31032" s="53">
        <f ca="1"/>
        <v>1984</v>
      </c>
      <c r="N31032" s="53">
        <f ca="1"/>
        <v>12</v>
      </c>
      <c r="O31032" s="53" t="str">
        <f ca="1"/>
        <v>1984-12</v>
      </c>
    </row>
    <row r="31033" spans="12:15" x14ac:dyDescent="0.4">
      <c r="L31033" s="56">
        <f ca="1"/>
        <v>31032</v>
      </c>
      <c r="M31033" s="53">
        <f ca="1"/>
        <v>1984</v>
      </c>
      <c r="N31033" s="53">
        <f ca="1"/>
        <v>12</v>
      </c>
      <c r="O31033" s="53" t="str">
        <f ca="1"/>
        <v>1984-12</v>
      </c>
    </row>
    <row r="31034" spans="12:15" x14ac:dyDescent="0.4">
      <c r="L31034" s="56">
        <f ca="1"/>
        <v>31033</v>
      </c>
      <c r="M31034" s="53">
        <f ca="1"/>
        <v>1984</v>
      </c>
      <c r="N31034" s="53">
        <f ca="1"/>
        <v>12</v>
      </c>
      <c r="O31034" s="53" t="str">
        <f ca="1"/>
        <v>1984-12</v>
      </c>
    </row>
    <row r="31035" spans="12:15" x14ac:dyDescent="0.4">
      <c r="L31035" s="56">
        <f ca="1"/>
        <v>31034</v>
      </c>
      <c r="M31035" s="53">
        <f ca="1"/>
        <v>1984</v>
      </c>
      <c r="N31035" s="53">
        <f ca="1"/>
        <v>12</v>
      </c>
      <c r="O31035" s="53" t="str">
        <f ca="1"/>
        <v>1984-12</v>
      </c>
    </row>
    <row r="31036" spans="12:15" x14ac:dyDescent="0.4">
      <c r="L31036" s="56">
        <f ca="1"/>
        <v>31035</v>
      </c>
      <c r="M31036" s="53">
        <f ca="1"/>
        <v>1984</v>
      </c>
      <c r="N31036" s="53">
        <f ca="1"/>
        <v>12</v>
      </c>
      <c r="O31036" s="53" t="str">
        <f ca="1"/>
        <v>1984-12</v>
      </c>
    </row>
    <row r="31037" spans="12:15" x14ac:dyDescent="0.4">
      <c r="L31037" s="56">
        <f ca="1"/>
        <v>31036</v>
      </c>
      <c r="M31037" s="53">
        <f ca="1"/>
        <v>1984</v>
      </c>
      <c r="N31037" s="53">
        <f ca="1"/>
        <v>12</v>
      </c>
      <c r="O31037" s="53" t="str">
        <f ca="1"/>
        <v>1984-12</v>
      </c>
    </row>
    <row r="31038" spans="12:15" x14ac:dyDescent="0.4">
      <c r="L31038" s="56">
        <f ca="1"/>
        <v>31037</v>
      </c>
      <c r="M31038" s="53">
        <f ca="1"/>
        <v>1984</v>
      </c>
      <c r="N31038" s="53">
        <f ca="1"/>
        <v>12</v>
      </c>
      <c r="O31038" s="53" t="str">
        <f ca="1"/>
        <v>1984-12</v>
      </c>
    </row>
    <row r="31039" spans="12:15" x14ac:dyDescent="0.4">
      <c r="L31039" s="56">
        <f ca="1"/>
        <v>31038</v>
      </c>
      <c r="M31039" s="53">
        <f ca="1"/>
        <v>1984</v>
      </c>
      <c r="N31039" s="53">
        <f ca="1"/>
        <v>12</v>
      </c>
      <c r="O31039" s="53" t="str">
        <f ca="1"/>
        <v>1984-12</v>
      </c>
    </row>
    <row r="31040" spans="12:15" x14ac:dyDescent="0.4">
      <c r="L31040" s="56">
        <f ca="1"/>
        <v>31039</v>
      </c>
      <c r="M31040" s="53">
        <f ca="1"/>
        <v>1984</v>
      </c>
      <c r="N31040" s="53">
        <f ca="1"/>
        <v>12</v>
      </c>
      <c r="O31040" s="53" t="str">
        <f ca="1"/>
        <v>1984-12</v>
      </c>
    </row>
    <row r="31041" spans="12:15" x14ac:dyDescent="0.4">
      <c r="L31041" s="56">
        <f ca="1"/>
        <v>31040</v>
      </c>
      <c r="M31041" s="53">
        <f ca="1"/>
        <v>1984</v>
      </c>
      <c r="N31041" s="53">
        <f ca="1"/>
        <v>12</v>
      </c>
      <c r="O31041" s="53" t="str">
        <f ca="1"/>
        <v>1984-12</v>
      </c>
    </row>
    <row r="31042" spans="12:15" x14ac:dyDescent="0.4">
      <c r="L31042" s="56">
        <f ca="1"/>
        <v>31041</v>
      </c>
      <c r="M31042" s="53">
        <f ca="1"/>
        <v>1984</v>
      </c>
      <c r="N31042" s="53">
        <f ca="1"/>
        <v>12</v>
      </c>
      <c r="O31042" s="53" t="str">
        <f ca="1"/>
        <v>1984-12</v>
      </c>
    </row>
    <row r="31043" spans="12:15" x14ac:dyDescent="0.4">
      <c r="L31043" s="56">
        <f ca="1"/>
        <v>31042</v>
      </c>
      <c r="M31043" s="53">
        <f ca="1"/>
        <v>1984</v>
      </c>
      <c r="N31043" s="53">
        <f ca="1"/>
        <v>12</v>
      </c>
      <c r="O31043" s="53" t="str">
        <f ca="1"/>
        <v>1984-12</v>
      </c>
    </row>
    <row r="31044" spans="12:15" x14ac:dyDescent="0.4">
      <c r="L31044" s="56">
        <f ca="1"/>
        <v>31043</v>
      </c>
      <c r="M31044" s="53">
        <f ca="1"/>
        <v>1984</v>
      </c>
      <c r="N31044" s="53">
        <f ca="1"/>
        <v>12</v>
      </c>
      <c r="O31044" s="53" t="str">
        <f ca="1"/>
        <v>1984-12</v>
      </c>
    </row>
    <row r="31045" spans="12:15" x14ac:dyDescent="0.4">
      <c r="L31045" s="56">
        <f ca="1"/>
        <v>31044</v>
      </c>
      <c r="M31045" s="53">
        <f ca="1"/>
        <v>1984</v>
      </c>
      <c r="N31045" s="53">
        <f ca="1"/>
        <v>12</v>
      </c>
      <c r="O31045" s="53" t="str">
        <f ca="1"/>
        <v>1984-12</v>
      </c>
    </row>
    <row r="31046" spans="12:15" x14ac:dyDescent="0.4">
      <c r="L31046" s="56">
        <f ca="1"/>
        <v>31045</v>
      </c>
      <c r="M31046" s="53">
        <f ca="1"/>
        <v>1984</v>
      </c>
      <c r="N31046" s="53">
        <f ca="1"/>
        <v>12</v>
      </c>
      <c r="O31046" s="53" t="str">
        <f ca="1"/>
        <v>1984-12</v>
      </c>
    </row>
    <row r="31047" spans="12:15" x14ac:dyDescent="0.4">
      <c r="L31047" s="56">
        <f ca="1"/>
        <v>31046</v>
      </c>
      <c r="M31047" s="53">
        <f ca="1"/>
        <v>1984</v>
      </c>
      <c r="N31047" s="53">
        <f ca="1"/>
        <v>12</v>
      </c>
      <c r="O31047" s="53" t="str">
        <f ca="1"/>
        <v>1984-12</v>
      </c>
    </row>
    <row r="31048" spans="12:15" x14ac:dyDescent="0.4">
      <c r="L31048" s="56">
        <f ca="1"/>
        <v>31047</v>
      </c>
      <c r="M31048" s="53">
        <f ca="1"/>
        <v>1984</v>
      </c>
      <c r="N31048" s="53">
        <f ca="1"/>
        <v>12</v>
      </c>
      <c r="O31048" s="53" t="str">
        <f ca="1"/>
        <v>1984-12</v>
      </c>
    </row>
    <row r="31049" spans="12:15" x14ac:dyDescent="0.4">
      <c r="L31049" s="56">
        <f ca="1"/>
        <v>31048</v>
      </c>
      <c r="M31049" s="53">
        <f ca="1"/>
        <v>1985</v>
      </c>
      <c r="N31049" s="53">
        <f ca="1"/>
        <v>1</v>
      </c>
      <c r="O31049" s="53" t="str">
        <f ca="1"/>
        <v>1985-01</v>
      </c>
    </row>
    <row r="31050" spans="12:15" x14ac:dyDescent="0.4">
      <c r="L31050" s="56">
        <f ca="1"/>
        <v>31049</v>
      </c>
      <c r="M31050" s="53">
        <f ca="1"/>
        <v>1985</v>
      </c>
      <c r="N31050" s="53">
        <f ca="1"/>
        <v>1</v>
      </c>
      <c r="O31050" s="53" t="str">
        <f ca="1"/>
        <v>1985-01</v>
      </c>
    </row>
    <row r="31051" spans="12:15" x14ac:dyDescent="0.4">
      <c r="L31051" s="56">
        <f ca="1"/>
        <v>31050</v>
      </c>
      <c r="M31051" s="53">
        <f ca="1"/>
        <v>1985</v>
      </c>
      <c r="N31051" s="53">
        <f ca="1"/>
        <v>1</v>
      </c>
      <c r="O31051" s="53" t="str">
        <f ca="1"/>
        <v>1985-01</v>
      </c>
    </row>
    <row r="31052" spans="12:15" x14ac:dyDescent="0.4">
      <c r="L31052" s="56">
        <f ca="1"/>
        <v>31051</v>
      </c>
      <c r="M31052" s="53">
        <f ca="1"/>
        <v>1985</v>
      </c>
      <c r="N31052" s="53">
        <f ca="1"/>
        <v>1</v>
      </c>
      <c r="O31052" s="53" t="str">
        <f ca="1"/>
        <v>1985-01</v>
      </c>
    </row>
    <row r="31053" spans="12:15" x14ac:dyDescent="0.4">
      <c r="L31053" s="56">
        <f ca="1"/>
        <v>31052</v>
      </c>
      <c r="M31053" s="53">
        <f ca="1"/>
        <v>1985</v>
      </c>
      <c r="N31053" s="53">
        <f ca="1"/>
        <v>1</v>
      </c>
      <c r="O31053" s="53" t="str">
        <f ca="1"/>
        <v>1985-01</v>
      </c>
    </row>
    <row r="31054" spans="12:15" x14ac:dyDescent="0.4">
      <c r="L31054" s="56">
        <f ca="1"/>
        <v>31053</v>
      </c>
      <c r="M31054" s="53">
        <f ca="1"/>
        <v>1985</v>
      </c>
      <c r="N31054" s="53">
        <f ca="1"/>
        <v>1</v>
      </c>
      <c r="O31054" s="53" t="str">
        <f ca="1"/>
        <v>1985-01</v>
      </c>
    </row>
    <row r="31055" spans="12:15" x14ac:dyDescent="0.4">
      <c r="L31055" s="56">
        <f ca="1"/>
        <v>31054</v>
      </c>
      <c r="M31055" s="53">
        <f ca="1"/>
        <v>1985</v>
      </c>
      <c r="N31055" s="53">
        <f ca="1"/>
        <v>1</v>
      </c>
      <c r="O31055" s="53" t="str">
        <f ca="1"/>
        <v>1985-01</v>
      </c>
    </row>
    <row r="31056" spans="12:15" x14ac:dyDescent="0.4">
      <c r="L31056" s="56">
        <f ca="1"/>
        <v>31055</v>
      </c>
      <c r="M31056" s="53">
        <f ca="1"/>
        <v>1985</v>
      </c>
      <c r="N31056" s="53">
        <f ca="1"/>
        <v>1</v>
      </c>
      <c r="O31056" s="53" t="str">
        <f ca="1"/>
        <v>1985-01</v>
      </c>
    </row>
    <row r="31057" spans="12:15" x14ac:dyDescent="0.4">
      <c r="L31057" s="56">
        <f ca="1"/>
        <v>31056</v>
      </c>
      <c r="M31057" s="53">
        <f ca="1"/>
        <v>1985</v>
      </c>
      <c r="N31057" s="53">
        <f ca="1"/>
        <v>1</v>
      </c>
      <c r="O31057" s="53" t="str">
        <f ca="1"/>
        <v>1985-01</v>
      </c>
    </row>
    <row r="31058" spans="12:15" x14ac:dyDescent="0.4">
      <c r="L31058" s="56">
        <f ca="1"/>
        <v>31057</v>
      </c>
      <c r="M31058" s="53">
        <f ca="1"/>
        <v>1985</v>
      </c>
      <c r="N31058" s="53">
        <f ca="1"/>
        <v>1</v>
      </c>
      <c r="O31058" s="53" t="str">
        <f ca="1"/>
        <v>1985-01</v>
      </c>
    </row>
    <row r="31059" spans="12:15" x14ac:dyDescent="0.4">
      <c r="L31059" s="56">
        <f ca="1"/>
        <v>31058</v>
      </c>
      <c r="M31059" s="53">
        <f ca="1"/>
        <v>1985</v>
      </c>
      <c r="N31059" s="53">
        <f ca="1"/>
        <v>1</v>
      </c>
      <c r="O31059" s="53" t="str">
        <f ca="1"/>
        <v>1985-01</v>
      </c>
    </row>
    <row r="31060" spans="12:15" x14ac:dyDescent="0.4">
      <c r="L31060" s="56">
        <f ca="1"/>
        <v>31059</v>
      </c>
      <c r="M31060" s="53">
        <f ca="1"/>
        <v>1985</v>
      </c>
      <c r="N31060" s="53">
        <f ca="1"/>
        <v>1</v>
      </c>
      <c r="O31060" s="53" t="str">
        <f ca="1"/>
        <v>1985-01</v>
      </c>
    </row>
    <row r="31061" spans="12:15" x14ac:dyDescent="0.4">
      <c r="L31061" s="56">
        <f ca="1"/>
        <v>31060</v>
      </c>
      <c r="M31061" s="53">
        <f ca="1"/>
        <v>1985</v>
      </c>
      <c r="N31061" s="53">
        <f ca="1"/>
        <v>1</v>
      </c>
      <c r="O31061" s="53" t="str">
        <f ca="1"/>
        <v>1985-01</v>
      </c>
    </row>
    <row r="31062" spans="12:15" x14ac:dyDescent="0.4">
      <c r="L31062" s="56">
        <f ca="1"/>
        <v>31061</v>
      </c>
      <c r="M31062" s="53">
        <f ca="1"/>
        <v>1985</v>
      </c>
      <c r="N31062" s="53">
        <f ca="1"/>
        <v>1</v>
      </c>
      <c r="O31062" s="53" t="str">
        <f ca="1"/>
        <v>1985-01</v>
      </c>
    </row>
    <row r="31063" spans="12:15" x14ac:dyDescent="0.4">
      <c r="L31063" s="56">
        <f ca="1"/>
        <v>31062</v>
      </c>
      <c r="M31063" s="53">
        <f ca="1"/>
        <v>1985</v>
      </c>
      <c r="N31063" s="53">
        <f ca="1"/>
        <v>1</v>
      </c>
      <c r="O31063" s="53" t="str">
        <f ca="1"/>
        <v>1985-01</v>
      </c>
    </row>
    <row r="31064" spans="12:15" x14ac:dyDescent="0.4">
      <c r="L31064" s="56">
        <f ca="1"/>
        <v>31063</v>
      </c>
      <c r="M31064" s="53">
        <f ca="1"/>
        <v>1985</v>
      </c>
      <c r="N31064" s="53">
        <f ca="1"/>
        <v>1</v>
      </c>
      <c r="O31064" s="53" t="str">
        <f ca="1"/>
        <v>1985-01</v>
      </c>
    </row>
    <row r="31065" spans="12:15" x14ac:dyDescent="0.4">
      <c r="L31065" s="56">
        <f ca="1"/>
        <v>31064</v>
      </c>
      <c r="M31065" s="53">
        <f ca="1"/>
        <v>1985</v>
      </c>
      <c r="N31065" s="53">
        <f ca="1"/>
        <v>1</v>
      </c>
      <c r="O31065" s="53" t="str">
        <f ca="1"/>
        <v>1985-01</v>
      </c>
    </row>
    <row r="31066" spans="12:15" x14ac:dyDescent="0.4">
      <c r="L31066" s="56">
        <f ca="1"/>
        <v>31065</v>
      </c>
      <c r="M31066" s="53">
        <f ca="1"/>
        <v>1985</v>
      </c>
      <c r="N31066" s="53">
        <f ca="1"/>
        <v>1</v>
      </c>
      <c r="O31066" s="53" t="str">
        <f ca="1"/>
        <v>1985-01</v>
      </c>
    </row>
    <row r="31067" spans="12:15" x14ac:dyDescent="0.4">
      <c r="L31067" s="56">
        <f ca="1"/>
        <v>31066</v>
      </c>
      <c r="M31067" s="53">
        <f ca="1"/>
        <v>1985</v>
      </c>
      <c r="N31067" s="53">
        <f ca="1"/>
        <v>1</v>
      </c>
      <c r="O31067" s="53" t="str">
        <f ca="1"/>
        <v>1985-01</v>
      </c>
    </row>
    <row r="31068" spans="12:15" x14ac:dyDescent="0.4">
      <c r="L31068" s="56">
        <f ca="1"/>
        <v>31067</v>
      </c>
      <c r="M31068" s="53">
        <f ca="1"/>
        <v>1985</v>
      </c>
      <c r="N31068" s="53">
        <f ca="1"/>
        <v>1</v>
      </c>
      <c r="O31068" s="53" t="str">
        <f ca="1"/>
        <v>1985-01</v>
      </c>
    </row>
    <row r="31069" spans="12:15" x14ac:dyDescent="0.4">
      <c r="L31069" s="56">
        <f ca="1"/>
        <v>31068</v>
      </c>
      <c r="M31069" s="53">
        <f ca="1"/>
        <v>1985</v>
      </c>
      <c r="N31069" s="53">
        <f ca="1"/>
        <v>1</v>
      </c>
      <c r="O31069" s="53" t="str">
        <f ca="1"/>
        <v>1985-01</v>
      </c>
    </row>
    <row r="31070" spans="12:15" x14ac:dyDescent="0.4">
      <c r="L31070" s="56">
        <f ca="1"/>
        <v>31069</v>
      </c>
      <c r="M31070" s="53">
        <f ca="1"/>
        <v>1985</v>
      </c>
      <c r="N31070" s="53">
        <f ca="1"/>
        <v>1</v>
      </c>
      <c r="O31070" s="53" t="str">
        <f ca="1"/>
        <v>1985-01</v>
      </c>
    </row>
    <row r="31071" spans="12:15" x14ac:dyDescent="0.4">
      <c r="L31071" s="56">
        <f ca="1"/>
        <v>31070</v>
      </c>
      <c r="M31071" s="53">
        <f ca="1"/>
        <v>1985</v>
      </c>
      <c r="N31071" s="53">
        <f ca="1"/>
        <v>1</v>
      </c>
      <c r="O31071" s="53" t="str">
        <f ca="1"/>
        <v>1985-01</v>
      </c>
    </row>
    <row r="31072" spans="12:15" x14ac:dyDescent="0.4">
      <c r="L31072" s="56">
        <f ca="1"/>
        <v>31071</v>
      </c>
      <c r="M31072" s="53">
        <f ca="1"/>
        <v>1985</v>
      </c>
      <c r="N31072" s="53">
        <f ca="1"/>
        <v>1</v>
      </c>
      <c r="O31072" s="53" t="str">
        <f ca="1"/>
        <v>1985-01</v>
      </c>
    </row>
    <row r="31073" spans="12:15" x14ac:dyDescent="0.4">
      <c r="L31073" s="56">
        <f ca="1"/>
        <v>31072</v>
      </c>
      <c r="M31073" s="53">
        <f ca="1"/>
        <v>1985</v>
      </c>
      <c r="N31073" s="53">
        <f ca="1"/>
        <v>1</v>
      </c>
      <c r="O31073" s="53" t="str">
        <f ca="1"/>
        <v>1985-01</v>
      </c>
    </row>
    <row r="31074" spans="12:15" x14ac:dyDescent="0.4">
      <c r="L31074" s="56">
        <f ca="1"/>
        <v>31073</v>
      </c>
      <c r="M31074" s="53">
        <f ca="1"/>
        <v>1985</v>
      </c>
      <c r="N31074" s="53">
        <f ca="1"/>
        <v>1</v>
      </c>
      <c r="O31074" s="53" t="str">
        <f ca="1"/>
        <v>1985-01</v>
      </c>
    </row>
    <row r="31075" spans="12:15" x14ac:dyDescent="0.4">
      <c r="L31075" s="56">
        <f ca="1"/>
        <v>31074</v>
      </c>
      <c r="M31075" s="53">
        <f ca="1"/>
        <v>1985</v>
      </c>
      <c r="N31075" s="53">
        <f ca="1"/>
        <v>1</v>
      </c>
      <c r="O31075" s="53" t="str">
        <f ca="1"/>
        <v>1985-01</v>
      </c>
    </row>
    <row r="31076" spans="12:15" x14ac:dyDescent="0.4">
      <c r="L31076" s="56">
        <f ca="1"/>
        <v>31075</v>
      </c>
      <c r="M31076" s="53">
        <f ca="1"/>
        <v>1985</v>
      </c>
      <c r="N31076" s="53">
        <f ca="1"/>
        <v>1</v>
      </c>
      <c r="O31076" s="53" t="str">
        <f ca="1"/>
        <v>1985-01</v>
      </c>
    </row>
    <row r="31077" spans="12:15" x14ac:dyDescent="0.4">
      <c r="L31077" s="56">
        <f ca="1"/>
        <v>31076</v>
      </c>
      <c r="M31077" s="53">
        <f ca="1"/>
        <v>1985</v>
      </c>
      <c r="N31077" s="53">
        <f ca="1"/>
        <v>1</v>
      </c>
      <c r="O31077" s="53" t="str">
        <f ca="1"/>
        <v>1985-01</v>
      </c>
    </row>
    <row r="31078" spans="12:15" x14ac:dyDescent="0.4">
      <c r="L31078" s="56">
        <f ca="1"/>
        <v>31077</v>
      </c>
      <c r="M31078" s="53">
        <f ca="1"/>
        <v>1985</v>
      </c>
      <c r="N31078" s="53">
        <f ca="1"/>
        <v>1</v>
      </c>
      <c r="O31078" s="53" t="str">
        <f ca="1"/>
        <v>1985-01</v>
      </c>
    </row>
    <row r="31079" spans="12:15" x14ac:dyDescent="0.4">
      <c r="L31079" s="56">
        <f ca="1"/>
        <v>31078</v>
      </c>
      <c r="M31079" s="53">
        <f ca="1"/>
        <v>1985</v>
      </c>
      <c r="N31079" s="53">
        <f ca="1"/>
        <v>1</v>
      </c>
      <c r="O31079" s="53" t="str">
        <f ca="1"/>
        <v>1985-01</v>
      </c>
    </row>
    <row r="31080" spans="12:15" x14ac:dyDescent="0.4">
      <c r="L31080" s="56">
        <f ca="1"/>
        <v>31079</v>
      </c>
      <c r="M31080" s="53">
        <f ca="1"/>
        <v>1985</v>
      </c>
      <c r="N31080" s="53">
        <f ca="1"/>
        <v>2</v>
      </c>
      <c r="O31080" s="53" t="str">
        <f ca="1"/>
        <v>1985-02</v>
      </c>
    </row>
    <row r="31081" spans="12:15" x14ac:dyDescent="0.4">
      <c r="L31081" s="56">
        <f ca="1"/>
        <v>31080</v>
      </c>
      <c r="M31081" s="53">
        <f ca="1"/>
        <v>1985</v>
      </c>
      <c r="N31081" s="53">
        <f ca="1"/>
        <v>2</v>
      </c>
      <c r="O31081" s="53" t="str">
        <f ca="1"/>
        <v>1985-02</v>
      </c>
    </row>
    <row r="31082" spans="12:15" x14ac:dyDescent="0.4">
      <c r="L31082" s="56">
        <f ca="1"/>
        <v>31081</v>
      </c>
      <c r="M31082" s="53">
        <f ca="1"/>
        <v>1985</v>
      </c>
      <c r="N31082" s="53">
        <f ca="1"/>
        <v>2</v>
      </c>
      <c r="O31082" s="53" t="str">
        <f ca="1"/>
        <v>1985-02</v>
      </c>
    </row>
    <row r="31083" spans="12:15" x14ac:dyDescent="0.4">
      <c r="L31083" s="56">
        <f ca="1"/>
        <v>31082</v>
      </c>
      <c r="M31083" s="53">
        <f ca="1"/>
        <v>1985</v>
      </c>
      <c r="N31083" s="53">
        <f ca="1"/>
        <v>2</v>
      </c>
      <c r="O31083" s="53" t="str">
        <f ca="1"/>
        <v>1985-02</v>
      </c>
    </row>
    <row r="31084" spans="12:15" x14ac:dyDescent="0.4">
      <c r="L31084" s="56">
        <f ca="1"/>
        <v>31083</v>
      </c>
      <c r="M31084" s="53">
        <f ca="1"/>
        <v>1985</v>
      </c>
      <c r="N31084" s="53">
        <f ca="1"/>
        <v>2</v>
      </c>
      <c r="O31084" s="53" t="str">
        <f ca="1"/>
        <v>1985-02</v>
      </c>
    </row>
    <row r="31085" spans="12:15" x14ac:dyDescent="0.4">
      <c r="L31085" s="56">
        <f ca="1"/>
        <v>31084</v>
      </c>
      <c r="M31085" s="53">
        <f ca="1"/>
        <v>1985</v>
      </c>
      <c r="N31085" s="53">
        <f ca="1"/>
        <v>2</v>
      </c>
      <c r="O31085" s="53" t="str">
        <f ca="1"/>
        <v>1985-02</v>
      </c>
    </row>
    <row r="31086" spans="12:15" x14ac:dyDescent="0.4">
      <c r="L31086" s="56">
        <f ca="1"/>
        <v>31085</v>
      </c>
      <c r="M31086" s="53">
        <f ca="1"/>
        <v>1985</v>
      </c>
      <c r="N31086" s="53">
        <f ca="1"/>
        <v>2</v>
      </c>
      <c r="O31086" s="53" t="str">
        <f ca="1"/>
        <v>1985-02</v>
      </c>
    </row>
    <row r="31087" spans="12:15" x14ac:dyDescent="0.4">
      <c r="L31087" s="56">
        <f ca="1"/>
        <v>31086</v>
      </c>
      <c r="M31087" s="53">
        <f ca="1"/>
        <v>1985</v>
      </c>
      <c r="N31087" s="53">
        <f ca="1"/>
        <v>2</v>
      </c>
      <c r="O31087" s="53" t="str">
        <f ca="1"/>
        <v>1985-02</v>
      </c>
    </row>
    <row r="31088" spans="12:15" x14ac:dyDescent="0.4">
      <c r="L31088" s="56">
        <f ca="1"/>
        <v>31087</v>
      </c>
      <c r="M31088" s="53">
        <f ca="1"/>
        <v>1985</v>
      </c>
      <c r="N31088" s="53">
        <f ca="1"/>
        <v>2</v>
      </c>
      <c r="O31088" s="53" t="str">
        <f ca="1"/>
        <v>1985-02</v>
      </c>
    </row>
    <row r="31089" spans="12:15" x14ac:dyDescent="0.4">
      <c r="L31089" s="56">
        <f ca="1"/>
        <v>31088</v>
      </c>
      <c r="M31089" s="53">
        <f ca="1"/>
        <v>1985</v>
      </c>
      <c r="N31089" s="53">
        <f ca="1"/>
        <v>2</v>
      </c>
      <c r="O31089" s="53" t="str">
        <f ca="1"/>
        <v>1985-02</v>
      </c>
    </row>
    <row r="31090" spans="12:15" x14ac:dyDescent="0.4">
      <c r="L31090" s="56">
        <f ca="1"/>
        <v>31089</v>
      </c>
      <c r="M31090" s="53">
        <f ca="1"/>
        <v>1985</v>
      </c>
      <c r="N31090" s="53">
        <f ca="1"/>
        <v>2</v>
      </c>
      <c r="O31090" s="53" t="str">
        <f ca="1"/>
        <v>1985-02</v>
      </c>
    </row>
    <row r="31091" spans="12:15" x14ac:dyDescent="0.4">
      <c r="L31091" s="56">
        <f ca="1"/>
        <v>31090</v>
      </c>
      <c r="M31091" s="53">
        <f ca="1"/>
        <v>1985</v>
      </c>
      <c r="N31091" s="53">
        <f ca="1"/>
        <v>2</v>
      </c>
      <c r="O31091" s="53" t="str">
        <f ca="1"/>
        <v>1985-02</v>
      </c>
    </row>
    <row r="31092" spans="12:15" x14ac:dyDescent="0.4">
      <c r="L31092" s="56">
        <f ca="1"/>
        <v>31091</v>
      </c>
      <c r="M31092" s="53">
        <f ca="1"/>
        <v>1985</v>
      </c>
      <c r="N31092" s="53">
        <f ca="1"/>
        <v>2</v>
      </c>
      <c r="O31092" s="53" t="str">
        <f ca="1"/>
        <v>1985-02</v>
      </c>
    </row>
    <row r="31093" spans="12:15" x14ac:dyDescent="0.4">
      <c r="L31093" s="56">
        <f ca="1"/>
        <v>31092</v>
      </c>
      <c r="M31093" s="53">
        <f ca="1"/>
        <v>1985</v>
      </c>
      <c r="N31093" s="53">
        <f ca="1"/>
        <v>2</v>
      </c>
      <c r="O31093" s="53" t="str">
        <f ca="1"/>
        <v>1985-02</v>
      </c>
    </row>
    <row r="31094" spans="12:15" x14ac:dyDescent="0.4">
      <c r="L31094" s="56">
        <f ca="1"/>
        <v>31093</v>
      </c>
      <c r="M31094" s="53">
        <f ca="1"/>
        <v>1985</v>
      </c>
      <c r="N31094" s="53">
        <f ca="1"/>
        <v>2</v>
      </c>
      <c r="O31094" s="53" t="str">
        <f ca="1"/>
        <v>1985-02</v>
      </c>
    </row>
    <row r="31095" spans="12:15" x14ac:dyDescent="0.4">
      <c r="L31095" s="56">
        <f ca="1"/>
        <v>31094</v>
      </c>
      <c r="M31095" s="53">
        <f ca="1"/>
        <v>1985</v>
      </c>
      <c r="N31095" s="53">
        <f ca="1"/>
        <v>2</v>
      </c>
      <c r="O31095" s="53" t="str">
        <f ca="1"/>
        <v>1985-02</v>
      </c>
    </row>
    <row r="31096" spans="12:15" x14ac:dyDescent="0.4">
      <c r="L31096" s="56">
        <f ca="1"/>
        <v>31095</v>
      </c>
      <c r="M31096" s="53">
        <f ca="1"/>
        <v>1985</v>
      </c>
      <c r="N31096" s="53">
        <f ca="1"/>
        <v>2</v>
      </c>
      <c r="O31096" s="53" t="str">
        <f ca="1"/>
        <v>1985-02</v>
      </c>
    </row>
    <row r="31097" spans="12:15" x14ac:dyDescent="0.4">
      <c r="L31097" s="56">
        <f ca="1"/>
        <v>31096</v>
      </c>
      <c r="M31097" s="53">
        <f ca="1"/>
        <v>1985</v>
      </c>
      <c r="N31097" s="53">
        <f ca="1"/>
        <v>2</v>
      </c>
      <c r="O31097" s="53" t="str">
        <f ca="1"/>
        <v>1985-02</v>
      </c>
    </row>
    <row r="31098" spans="12:15" x14ac:dyDescent="0.4">
      <c r="L31098" s="56">
        <f ca="1"/>
        <v>31097</v>
      </c>
      <c r="M31098" s="53">
        <f ca="1"/>
        <v>1985</v>
      </c>
      <c r="N31098" s="53">
        <f ca="1"/>
        <v>2</v>
      </c>
      <c r="O31098" s="53" t="str">
        <f ca="1"/>
        <v>1985-02</v>
      </c>
    </row>
    <row r="31099" spans="12:15" x14ac:dyDescent="0.4">
      <c r="L31099" s="56">
        <f ca="1"/>
        <v>31098</v>
      </c>
      <c r="M31099" s="53">
        <f ca="1"/>
        <v>1985</v>
      </c>
      <c r="N31099" s="53">
        <f ca="1"/>
        <v>2</v>
      </c>
      <c r="O31099" s="53" t="str">
        <f ca="1"/>
        <v>1985-02</v>
      </c>
    </row>
    <row r="31100" spans="12:15" x14ac:dyDescent="0.4">
      <c r="L31100" s="56">
        <f ca="1"/>
        <v>31099</v>
      </c>
      <c r="M31100" s="53">
        <f ca="1"/>
        <v>1985</v>
      </c>
      <c r="N31100" s="53">
        <f ca="1"/>
        <v>2</v>
      </c>
      <c r="O31100" s="53" t="str">
        <f ca="1"/>
        <v>1985-02</v>
      </c>
    </row>
    <row r="31101" spans="12:15" x14ac:dyDescent="0.4">
      <c r="L31101" s="56">
        <f ca="1"/>
        <v>31100</v>
      </c>
      <c r="M31101" s="53">
        <f ca="1"/>
        <v>1985</v>
      </c>
      <c r="N31101" s="53">
        <f ca="1"/>
        <v>2</v>
      </c>
      <c r="O31101" s="53" t="str">
        <f ca="1"/>
        <v>1985-02</v>
      </c>
    </row>
    <row r="31102" spans="12:15" x14ac:dyDescent="0.4">
      <c r="L31102" s="56">
        <f ca="1"/>
        <v>31101</v>
      </c>
      <c r="M31102" s="53">
        <f ca="1"/>
        <v>1985</v>
      </c>
      <c r="N31102" s="53">
        <f ca="1"/>
        <v>2</v>
      </c>
      <c r="O31102" s="53" t="str">
        <f ca="1"/>
        <v>1985-02</v>
      </c>
    </row>
    <row r="31103" spans="12:15" x14ac:dyDescent="0.4">
      <c r="L31103" s="56">
        <f ca="1"/>
        <v>31102</v>
      </c>
      <c r="M31103" s="53">
        <f ca="1"/>
        <v>1985</v>
      </c>
      <c r="N31103" s="53">
        <f ca="1"/>
        <v>2</v>
      </c>
      <c r="O31103" s="53" t="str">
        <f ca="1"/>
        <v>1985-02</v>
      </c>
    </row>
    <row r="31104" spans="12:15" x14ac:dyDescent="0.4">
      <c r="L31104" s="56">
        <f ca="1"/>
        <v>31103</v>
      </c>
      <c r="M31104" s="53">
        <f ca="1"/>
        <v>1985</v>
      </c>
      <c r="N31104" s="53">
        <f ca="1"/>
        <v>2</v>
      </c>
      <c r="O31104" s="53" t="str">
        <f ca="1"/>
        <v>1985-02</v>
      </c>
    </row>
    <row r="31105" spans="12:15" x14ac:dyDescent="0.4">
      <c r="L31105" s="56">
        <f ca="1"/>
        <v>31104</v>
      </c>
      <c r="M31105" s="53">
        <f ca="1"/>
        <v>1985</v>
      </c>
      <c r="N31105" s="53">
        <f ca="1"/>
        <v>2</v>
      </c>
      <c r="O31105" s="53" t="str">
        <f ca="1"/>
        <v>1985-02</v>
      </c>
    </row>
    <row r="31106" spans="12:15" x14ac:dyDescent="0.4">
      <c r="L31106" s="56">
        <f ca="1"/>
        <v>31105</v>
      </c>
      <c r="M31106" s="53">
        <f ca="1"/>
        <v>1985</v>
      </c>
      <c r="N31106" s="53">
        <f ca="1"/>
        <v>2</v>
      </c>
      <c r="O31106" s="53" t="str">
        <f ca="1"/>
        <v>1985-02</v>
      </c>
    </row>
    <row r="31107" spans="12:15" x14ac:dyDescent="0.4">
      <c r="L31107" s="56">
        <f ca="1"/>
        <v>31106</v>
      </c>
      <c r="M31107" s="53">
        <f ca="1"/>
        <v>1985</v>
      </c>
      <c r="N31107" s="53">
        <f ca="1"/>
        <v>2</v>
      </c>
      <c r="O31107" s="53" t="str">
        <f ca="1"/>
        <v>1985-02</v>
      </c>
    </row>
    <row r="31108" spans="12:15" x14ac:dyDescent="0.4">
      <c r="L31108" s="56">
        <f ca="1"/>
        <v>31107</v>
      </c>
      <c r="M31108" s="53">
        <f ca="1"/>
        <v>1985</v>
      </c>
      <c r="N31108" s="53">
        <f ca="1"/>
        <v>3</v>
      </c>
      <c r="O31108" s="53" t="str">
        <f ca="1"/>
        <v>1985-03</v>
      </c>
    </row>
    <row r="31109" spans="12:15" x14ac:dyDescent="0.4">
      <c r="L31109" s="56">
        <f ca="1"/>
        <v>31108</v>
      </c>
      <c r="M31109" s="53">
        <f ca="1"/>
        <v>1985</v>
      </c>
      <c r="N31109" s="53">
        <f ca="1"/>
        <v>3</v>
      </c>
      <c r="O31109" s="53" t="str">
        <f ca="1"/>
        <v>1985-03</v>
      </c>
    </row>
    <row r="31110" spans="12:15" x14ac:dyDescent="0.4">
      <c r="L31110" s="56">
        <f ca="1"/>
        <v>31109</v>
      </c>
      <c r="M31110" s="53">
        <f ca="1"/>
        <v>1985</v>
      </c>
      <c r="N31110" s="53">
        <f ca="1"/>
        <v>3</v>
      </c>
      <c r="O31110" s="53" t="str">
        <f ca="1"/>
        <v>1985-03</v>
      </c>
    </row>
    <row r="31111" spans="12:15" x14ac:dyDescent="0.4">
      <c r="L31111" s="56">
        <f ca="1"/>
        <v>31110</v>
      </c>
      <c r="M31111" s="53">
        <f ca="1"/>
        <v>1985</v>
      </c>
      <c r="N31111" s="53">
        <f ca="1"/>
        <v>3</v>
      </c>
      <c r="O31111" s="53" t="str">
        <f ca="1"/>
        <v>1985-03</v>
      </c>
    </row>
    <row r="31112" spans="12:15" x14ac:dyDescent="0.4">
      <c r="L31112" s="56">
        <f ca="1"/>
        <v>31111</v>
      </c>
      <c r="M31112" s="53">
        <f ca="1"/>
        <v>1985</v>
      </c>
      <c r="N31112" s="53">
        <f ca="1"/>
        <v>3</v>
      </c>
      <c r="O31112" s="53" t="str">
        <f ca="1"/>
        <v>1985-03</v>
      </c>
    </row>
    <row r="31113" spans="12:15" x14ac:dyDescent="0.4">
      <c r="L31113" s="56">
        <f ca="1"/>
        <v>31112</v>
      </c>
      <c r="M31113" s="53">
        <f ca="1"/>
        <v>1985</v>
      </c>
      <c r="N31113" s="53">
        <f ca="1"/>
        <v>3</v>
      </c>
      <c r="O31113" s="53" t="str">
        <f ca="1"/>
        <v>1985-03</v>
      </c>
    </row>
    <row r="31114" spans="12:15" x14ac:dyDescent="0.4">
      <c r="L31114" s="56">
        <f ca="1"/>
        <v>31113</v>
      </c>
      <c r="M31114" s="53">
        <f ca="1"/>
        <v>1985</v>
      </c>
      <c r="N31114" s="53">
        <f ca="1"/>
        <v>3</v>
      </c>
      <c r="O31114" s="53" t="str">
        <f ca="1"/>
        <v>1985-03</v>
      </c>
    </row>
    <row r="31115" spans="12:15" x14ac:dyDescent="0.4">
      <c r="L31115" s="56">
        <f ca="1"/>
        <v>31114</v>
      </c>
      <c r="M31115" s="53">
        <f ca="1"/>
        <v>1985</v>
      </c>
      <c r="N31115" s="53">
        <f ca="1"/>
        <v>3</v>
      </c>
      <c r="O31115" s="53" t="str">
        <f ca="1"/>
        <v>1985-03</v>
      </c>
    </row>
    <row r="31116" spans="12:15" x14ac:dyDescent="0.4">
      <c r="L31116" s="56">
        <f ca="1"/>
        <v>31115</v>
      </c>
      <c r="M31116" s="53">
        <f ca="1"/>
        <v>1985</v>
      </c>
      <c r="N31116" s="53">
        <f ca="1"/>
        <v>3</v>
      </c>
      <c r="O31116" s="53" t="str">
        <f ca="1"/>
        <v>1985-03</v>
      </c>
    </row>
    <row r="31117" spans="12:15" x14ac:dyDescent="0.4">
      <c r="L31117" s="56">
        <f ca="1"/>
        <v>31116</v>
      </c>
      <c r="M31117" s="53">
        <f ca="1"/>
        <v>1985</v>
      </c>
      <c r="N31117" s="53">
        <f ca="1"/>
        <v>3</v>
      </c>
      <c r="O31117" s="53" t="str">
        <f ca="1"/>
        <v>1985-03</v>
      </c>
    </row>
    <row r="31118" spans="12:15" x14ac:dyDescent="0.4">
      <c r="L31118" s="56">
        <f ca="1"/>
        <v>31117</v>
      </c>
      <c r="M31118" s="53">
        <f ca="1"/>
        <v>1985</v>
      </c>
      <c r="N31118" s="53">
        <f ca="1"/>
        <v>3</v>
      </c>
      <c r="O31118" s="53" t="str">
        <f ca="1"/>
        <v>1985-03</v>
      </c>
    </row>
    <row r="31119" spans="12:15" x14ac:dyDescent="0.4">
      <c r="L31119" s="56">
        <f ca="1"/>
        <v>31118</v>
      </c>
      <c r="M31119" s="53">
        <f ca="1"/>
        <v>1985</v>
      </c>
      <c r="N31119" s="53">
        <f ca="1"/>
        <v>3</v>
      </c>
      <c r="O31119" s="53" t="str">
        <f ca="1"/>
        <v>1985-03</v>
      </c>
    </row>
    <row r="31120" spans="12:15" x14ac:dyDescent="0.4">
      <c r="L31120" s="56">
        <f ca="1"/>
        <v>31119</v>
      </c>
      <c r="M31120" s="53">
        <f ca="1"/>
        <v>1985</v>
      </c>
      <c r="N31120" s="53">
        <f ca="1"/>
        <v>3</v>
      </c>
      <c r="O31120" s="53" t="str">
        <f ca="1"/>
        <v>1985-03</v>
      </c>
    </row>
    <row r="31121" spans="12:15" x14ac:dyDescent="0.4">
      <c r="L31121" s="56">
        <f ca="1"/>
        <v>31120</v>
      </c>
      <c r="M31121" s="53">
        <f ca="1"/>
        <v>1985</v>
      </c>
      <c r="N31121" s="53">
        <f ca="1"/>
        <v>3</v>
      </c>
      <c r="O31121" s="53" t="str">
        <f ca="1"/>
        <v>1985-03</v>
      </c>
    </row>
    <row r="31122" spans="12:15" x14ac:dyDescent="0.4">
      <c r="L31122" s="56">
        <f ca="1"/>
        <v>31121</v>
      </c>
      <c r="M31122" s="53">
        <f ca="1"/>
        <v>1985</v>
      </c>
      <c r="N31122" s="53">
        <f ca="1"/>
        <v>3</v>
      </c>
      <c r="O31122" s="53" t="str">
        <f ca="1"/>
        <v>1985-03</v>
      </c>
    </row>
    <row r="31123" spans="12:15" x14ac:dyDescent="0.4">
      <c r="L31123" s="56">
        <f ca="1"/>
        <v>31122</v>
      </c>
      <c r="M31123" s="53">
        <f ca="1"/>
        <v>1985</v>
      </c>
      <c r="N31123" s="53">
        <f ca="1"/>
        <v>3</v>
      </c>
      <c r="O31123" s="53" t="str">
        <f ca="1"/>
        <v>1985-03</v>
      </c>
    </row>
    <row r="31124" spans="12:15" x14ac:dyDescent="0.4">
      <c r="L31124" s="56">
        <f ca="1"/>
        <v>31123</v>
      </c>
      <c r="M31124" s="53">
        <f ca="1"/>
        <v>1985</v>
      </c>
      <c r="N31124" s="53">
        <f ca="1"/>
        <v>3</v>
      </c>
      <c r="O31124" s="53" t="str">
        <f ca="1"/>
        <v>1985-03</v>
      </c>
    </row>
    <row r="31125" spans="12:15" x14ac:dyDescent="0.4">
      <c r="L31125" s="56">
        <f ca="1"/>
        <v>31124</v>
      </c>
      <c r="M31125" s="53">
        <f ca="1"/>
        <v>1985</v>
      </c>
      <c r="N31125" s="53">
        <f ca="1"/>
        <v>3</v>
      </c>
      <c r="O31125" s="53" t="str">
        <f ca="1"/>
        <v>1985-03</v>
      </c>
    </row>
    <row r="31126" spans="12:15" x14ac:dyDescent="0.4">
      <c r="L31126" s="56">
        <f ca="1"/>
        <v>31125</v>
      </c>
      <c r="M31126" s="53">
        <f ca="1"/>
        <v>1985</v>
      </c>
      <c r="N31126" s="53">
        <f ca="1"/>
        <v>3</v>
      </c>
      <c r="O31126" s="53" t="str">
        <f ca="1"/>
        <v>1985-03</v>
      </c>
    </row>
    <row r="31127" spans="12:15" x14ac:dyDescent="0.4">
      <c r="L31127" s="56">
        <f ca="1"/>
        <v>31126</v>
      </c>
      <c r="M31127" s="53">
        <f ca="1"/>
        <v>1985</v>
      </c>
      <c r="N31127" s="53">
        <f ca="1"/>
        <v>3</v>
      </c>
      <c r="O31127" s="53" t="str">
        <f ca="1"/>
        <v>1985-03</v>
      </c>
    </row>
    <row r="31128" spans="12:15" x14ac:dyDescent="0.4">
      <c r="L31128" s="56">
        <f ca="1"/>
        <v>31127</v>
      </c>
      <c r="M31128" s="53">
        <f ca="1"/>
        <v>1985</v>
      </c>
      <c r="N31128" s="53">
        <f ca="1"/>
        <v>3</v>
      </c>
      <c r="O31128" s="53" t="str">
        <f ca="1"/>
        <v>1985-03</v>
      </c>
    </row>
    <row r="31129" spans="12:15" x14ac:dyDescent="0.4">
      <c r="L31129" s="56">
        <f ca="1"/>
        <v>31128</v>
      </c>
      <c r="M31129" s="53">
        <f ca="1"/>
        <v>1985</v>
      </c>
      <c r="N31129" s="53">
        <f ca="1"/>
        <v>3</v>
      </c>
      <c r="O31129" s="53" t="str">
        <f ca="1"/>
        <v>1985-03</v>
      </c>
    </row>
    <row r="31130" spans="12:15" x14ac:dyDescent="0.4">
      <c r="L31130" s="56">
        <f ca="1"/>
        <v>31129</v>
      </c>
      <c r="M31130" s="53">
        <f ca="1"/>
        <v>1985</v>
      </c>
      <c r="N31130" s="53">
        <f ca="1"/>
        <v>3</v>
      </c>
      <c r="O31130" s="53" t="str">
        <f ca="1"/>
        <v>1985-03</v>
      </c>
    </row>
    <row r="31131" spans="12:15" x14ac:dyDescent="0.4">
      <c r="L31131" s="56">
        <f ca="1"/>
        <v>31130</v>
      </c>
      <c r="M31131" s="53">
        <f ca="1"/>
        <v>1985</v>
      </c>
      <c r="N31131" s="53">
        <f ca="1"/>
        <v>3</v>
      </c>
      <c r="O31131" s="53" t="str">
        <f ca="1"/>
        <v>1985-03</v>
      </c>
    </row>
    <row r="31132" spans="12:15" x14ac:dyDescent="0.4">
      <c r="L31132" s="56">
        <f ca="1"/>
        <v>31131</v>
      </c>
      <c r="M31132" s="53">
        <f ca="1"/>
        <v>1985</v>
      </c>
      <c r="N31132" s="53">
        <f ca="1"/>
        <v>3</v>
      </c>
      <c r="O31132" s="53" t="str">
        <f ca="1"/>
        <v>1985-03</v>
      </c>
    </row>
    <row r="31133" spans="12:15" x14ac:dyDescent="0.4">
      <c r="L31133" s="56">
        <f ca="1"/>
        <v>31132</v>
      </c>
      <c r="M31133" s="53">
        <f ca="1"/>
        <v>1985</v>
      </c>
      <c r="N31133" s="53">
        <f ca="1"/>
        <v>3</v>
      </c>
      <c r="O31133" s="53" t="str">
        <f ca="1"/>
        <v>1985-03</v>
      </c>
    </row>
    <row r="31134" spans="12:15" x14ac:dyDescent="0.4">
      <c r="L31134" s="56">
        <f ca="1"/>
        <v>31133</v>
      </c>
      <c r="M31134" s="53">
        <f ca="1"/>
        <v>1985</v>
      </c>
      <c r="N31134" s="53">
        <f ca="1"/>
        <v>3</v>
      </c>
      <c r="O31134" s="53" t="str">
        <f ca="1"/>
        <v>1985-03</v>
      </c>
    </row>
    <row r="31135" spans="12:15" x14ac:dyDescent="0.4">
      <c r="L31135" s="56">
        <f ca="1"/>
        <v>31134</v>
      </c>
      <c r="M31135" s="53">
        <f ca="1"/>
        <v>1985</v>
      </c>
      <c r="N31135" s="53">
        <f ca="1"/>
        <v>3</v>
      </c>
      <c r="O31135" s="53" t="str">
        <f ca="1"/>
        <v>1985-03</v>
      </c>
    </row>
    <row r="31136" spans="12:15" x14ac:dyDescent="0.4">
      <c r="L31136" s="56">
        <f ca="1"/>
        <v>31135</v>
      </c>
      <c r="M31136" s="53">
        <f ca="1"/>
        <v>1985</v>
      </c>
      <c r="N31136" s="53">
        <f ca="1"/>
        <v>3</v>
      </c>
      <c r="O31136" s="53" t="str">
        <f ca="1"/>
        <v>1985-03</v>
      </c>
    </row>
    <row r="31137" spans="12:15" x14ac:dyDescent="0.4">
      <c r="L31137" s="56">
        <f ca="1"/>
        <v>31136</v>
      </c>
      <c r="M31137" s="53">
        <f ca="1"/>
        <v>1985</v>
      </c>
      <c r="N31137" s="53">
        <f ca="1"/>
        <v>3</v>
      </c>
      <c r="O31137" s="53" t="str">
        <f ca="1"/>
        <v>1985-03</v>
      </c>
    </row>
    <row r="31138" spans="12:15" x14ac:dyDescent="0.4">
      <c r="L31138" s="56">
        <f ca="1"/>
        <v>31137</v>
      </c>
      <c r="M31138" s="53">
        <f ca="1"/>
        <v>1985</v>
      </c>
      <c r="N31138" s="53">
        <f ca="1"/>
        <v>3</v>
      </c>
      <c r="O31138" s="53" t="str">
        <f ca="1"/>
        <v>1985-03</v>
      </c>
    </row>
    <row r="31139" spans="12:15" x14ac:dyDescent="0.4">
      <c r="L31139" s="56">
        <f ca="1"/>
        <v>31138</v>
      </c>
      <c r="M31139" s="53">
        <f ca="1"/>
        <v>1985</v>
      </c>
      <c r="N31139" s="53">
        <f ca="1"/>
        <v>4</v>
      </c>
      <c r="O31139" s="53" t="str">
        <f ca="1"/>
        <v>1985-04</v>
      </c>
    </row>
    <row r="31140" spans="12:15" x14ac:dyDescent="0.4">
      <c r="L31140" s="56">
        <f ca="1"/>
        <v>31139</v>
      </c>
      <c r="M31140" s="53">
        <f ca="1"/>
        <v>1985</v>
      </c>
      <c r="N31140" s="53">
        <f ca="1"/>
        <v>4</v>
      </c>
      <c r="O31140" s="53" t="str">
        <f ca="1"/>
        <v>1985-04</v>
      </c>
    </row>
    <row r="31141" spans="12:15" x14ac:dyDescent="0.4">
      <c r="L31141" s="56">
        <f ca="1"/>
        <v>31140</v>
      </c>
      <c r="M31141" s="53">
        <f ca="1"/>
        <v>1985</v>
      </c>
      <c r="N31141" s="53">
        <f ca="1"/>
        <v>4</v>
      </c>
      <c r="O31141" s="53" t="str">
        <f ca="1"/>
        <v>1985-04</v>
      </c>
    </row>
    <row r="31142" spans="12:15" x14ac:dyDescent="0.4">
      <c r="L31142" s="56">
        <f ca="1"/>
        <v>31141</v>
      </c>
      <c r="M31142" s="53">
        <f ca="1"/>
        <v>1985</v>
      </c>
      <c r="N31142" s="53">
        <f ca="1"/>
        <v>4</v>
      </c>
      <c r="O31142" s="53" t="str">
        <f ca="1"/>
        <v>1985-04</v>
      </c>
    </row>
    <row r="31143" spans="12:15" x14ac:dyDescent="0.4">
      <c r="L31143" s="56">
        <f ca="1"/>
        <v>31142</v>
      </c>
      <c r="M31143" s="53">
        <f ca="1"/>
        <v>1985</v>
      </c>
      <c r="N31143" s="53">
        <f ca="1"/>
        <v>4</v>
      </c>
      <c r="O31143" s="53" t="str">
        <f ca="1"/>
        <v>1985-04</v>
      </c>
    </row>
    <row r="31144" spans="12:15" x14ac:dyDescent="0.4">
      <c r="L31144" s="56">
        <f ca="1"/>
        <v>31143</v>
      </c>
      <c r="M31144" s="53">
        <f ca="1"/>
        <v>1985</v>
      </c>
      <c r="N31144" s="53">
        <f ca="1"/>
        <v>4</v>
      </c>
      <c r="O31144" s="53" t="str">
        <f ca="1"/>
        <v>1985-04</v>
      </c>
    </row>
    <row r="31145" spans="12:15" x14ac:dyDescent="0.4">
      <c r="L31145" s="56">
        <f ca="1"/>
        <v>31144</v>
      </c>
      <c r="M31145" s="53">
        <f ca="1"/>
        <v>1985</v>
      </c>
      <c r="N31145" s="53">
        <f ca="1"/>
        <v>4</v>
      </c>
      <c r="O31145" s="53" t="str">
        <f ca="1"/>
        <v>1985-04</v>
      </c>
    </row>
    <row r="31146" spans="12:15" x14ac:dyDescent="0.4">
      <c r="L31146" s="56">
        <f ca="1"/>
        <v>31145</v>
      </c>
      <c r="M31146" s="53">
        <f ca="1"/>
        <v>1985</v>
      </c>
      <c r="N31146" s="53">
        <f ca="1"/>
        <v>4</v>
      </c>
      <c r="O31146" s="53" t="str">
        <f ca="1"/>
        <v>1985-04</v>
      </c>
    </row>
    <row r="31147" spans="12:15" x14ac:dyDescent="0.4">
      <c r="L31147" s="56">
        <f ca="1"/>
        <v>31146</v>
      </c>
      <c r="M31147" s="53">
        <f ca="1"/>
        <v>1985</v>
      </c>
      <c r="N31147" s="53">
        <f ca="1"/>
        <v>4</v>
      </c>
      <c r="O31147" s="53" t="str">
        <f ca="1"/>
        <v>1985-04</v>
      </c>
    </row>
    <row r="31148" spans="12:15" x14ac:dyDescent="0.4">
      <c r="L31148" s="56">
        <f ca="1"/>
        <v>31147</v>
      </c>
      <c r="M31148" s="53">
        <f ca="1"/>
        <v>1985</v>
      </c>
      <c r="N31148" s="53">
        <f ca="1"/>
        <v>4</v>
      </c>
      <c r="O31148" s="53" t="str">
        <f ca="1"/>
        <v>1985-04</v>
      </c>
    </row>
    <row r="31149" spans="12:15" x14ac:dyDescent="0.4">
      <c r="L31149" s="56">
        <f ca="1"/>
        <v>31148</v>
      </c>
      <c r="M31149" s="53">
        <f ca="1"/>
        <v>1985</v>
      </c>
      <c r="N31149" s="53">
        <f ca="1"/>
        <v>4</v>
      </c>
      <c r="O31149" s="53" t="str">
        <f ca="1"/>
        <v>1985-04</v>
      </c>
    </row>
    <row r="31150" spans="12:15" x14ac:dyDescent="0.4">
      <c r="L31150" s="56">
        <f ca="1"/>
        <v>31149</v>
      </c>
      <c r="M31150" s="53">
        <f ca="1"/>
        <v>1985</v>
      </c>
      <c r="N31150" s="53">
        <f ca="1"/>
        <v>4</v>
      </c>
      <c r="O31150" s="53" t="str">
        <f ca="1"/>
        <v>1985-04</v>
      </c>
    </row>
    <row r="31151" spans="12:15" x14ac:dyDescent="0.4">
      <c r="L31151" s="56">
        <f ca="1"/>
        <v>31150</v>
      </c>
      <c r="M31151" s="53">
        <f ca="1"/>
        <v>1985</v>
      </c>
      <c r="N31151" s="53">
        <f ca="1"/>
        <v>4</v>
      </c>
      <c r="O31151" s="53" t="str">
        <f ca="1"/>
        <v>1985-04</v>
      </c>
    </row>
    <row r="31152" spans="12:15" x14ac:dyDescent="0.4">
      <c r="L31152" s="56">
        <f ca="1"/>
        <v>31151</v>
      </c>
      <c r="M31152" s="53">
        <f ca="1"/>
        <v>1985</v>
      </c>
      <c r="N31152" s="53">
        <f ca="1"/>
        <v>4</v>
      </c>
      <c r="O31152" s="53" t="str">
        <f ca="1"/>
        <v>1985-04</v>
      </c>
    </row>
    <row r="31153" spans="12:15" x14ac:dyDescent="0.4">
      <c r="L31153" s="56">
        <f ca="1"/>
        <v>31152</v>
      </c>
      <c r="M31153" s="53">
        <f ca="1"/>
        <v>1985</v>
      </c>
      <c r="N31153" s="53">
        <f ca="1"/>
        <v>4</v>
      </c>
      <c r="O31153" s="53" t="str">
        <f ca="1"/>
        <v>1985-04</v>
      </c>
    </row>
    <row r="31154" spans="12:15" x14ac:dyDescent="0.4">
      <c r="L31154" s="56">
        <f ca="1"/>
        <v>31153</v>
      </c>
      <c r="M31154" s="53">
        <f ca="1"/>
        <v>1985</v>
      </c>
      <c r="N31154" s="53">
        <f ca="1"/>
        <v>4</v>
      </c>
      <c r="O31154" s="53" t="str">
        <f ca="1"/>
        <v>1985-04</v>
      </c>
    </row>
    <row r="31155" spans="12:15" x14ac:dyDescent="0.4">
      <c r="L31155" s="56">
        <f ca="1"/>
        <v>31154</v>
      </c>
      <c r="M31155" s="53">
        <f ca="1"/>
        <v>1985</v>
      </c>
      <c r="N31155" s="53">
        <f ca="1"/>
        <v>4</v>
      </c>
      <c r="O31155" s="53" t="str">
        <f ca="1"/>
        <v>1985-04</v>
      </c>
    </row>
    <row r="31156" spans="12:15" x14ac:dyDescent="0.4">
      <c r="L31156" s="56">
        <f ca="1"/>
        <v>31155</v>
      </c>
      <c r="M31156" s="53">
        <f ca="1"/>
        <v>1985</v>
      </c>
      <c r="N31156" s="53">
        <f ca="1"/>
        <v>4</v>
      </c>
      <c r="O31156" s="53" t="str">
        <f ca="1"/>
        <v>1985-04</v>
      </c>
    </row>
    <row r="31157" spans="12:15" x14ac:dyDescent="0.4">
      <c r="L31157" s="56">
        <f ca="1"/>
        <v>31156</v>
      </c>
      <c r="M31157" s="53">
        <f ca="1"/>
        <v>1985</v>
      </c>
      <c r="N31157" s="53">
        <f ca="1"/>
        <v>4</v>
      </c>
      <c r="O31157" s="53" t="str">
        <f ca="1"/>
        <v>1985-04</v>
      </c>
    </row>
    <row r="31158" spans="12:15" x14ac:dyDescent="0.4">
      <c r="L31158" s="56">
        <f ca="1"/>
        <v>31157</v>
      </c>
      <c r="M31158" s="53">
        <f ca="1"/>
        <v>1985</v>
      </c>
      <c r="N31158" s="53">
        <f ca="1"/>
        <v>4</v>
      </c>
      <c r="O31158" s="53" t="str">
        <f ca="1"/>
        <v>1985-04</v>
      </c>
    </row>
    <row r="31159" spans="12:15" x14ac:dyDescent="0.4">
      <c r="L31159" s="56">
        <f ca="1"/>
        <v>31158</v>
      </c>
      <c r="M31159" s="53">
        <f ca="1"/>
        <v>1985</v>
      </c>
      <c r="N31159" s="53">
        <f ca="1"/>
        <v>4</v>
      </c>
      <c r="O31159" s="53" t="str">
        <f ca="1"/>
        <v>1985-04</v>
      </c>
    </row>
    <row r="31160" spans="12:15" x14ac:dyDescent="0.4">
      <c r="L31160" s="56">
        <f ca="1"/>
        <v>31159</v>
      </c>
      <c r="M31160" s="53">
        <f ca="1"/>
        <v>1985</v>
      </c>
      <c r="N31160" s="53">
        <f ca="1"/>
        <v>4</v>
      </c>
      <c r="O31160" s="53" t="str">
        <f ca="1"/>
        <v>1985-04</v>
      </c>
    </row>
    <row r="31161" spans="12:15" x14ac:dyDescent="0.4">
      <c r="L31161" s="56">
        <f ca="1"/>
        <v>31160</v>
      </c>
      <c r="M31161" s="53">
        <f ca="1"/>
        <v>1985</v>
      </c>
      <c r="N31161" s="53">
        <f ca="1"/>
        <v>4</v>
      </c>
      <c r="O31161" s="53" t="str">
        <f ca="1"/>
        <v>1985-04</v>
      </c>
    </row>
    <row r="31162" spans="12:15" x14ac:dyDescent="0.4">
      <c r="L31162" s="56">
        <f ca="1"/>
        <v>31161</v>
      </c>
      <c r="M31162" s="53">
        <f ca="1"/>
        <v>1985</v>
      </c>
      <c r="N31162" s="53">
        <f ca="1"/>
        <v>4</v>
      </c>
      <c r="O31162" s="53" t="str">
        <f ca="1"/>
        <v>1985-04</v>
      </c>
    </row>
    <row r="31163" spans="12:15" x14ac:dyDescent="0.4">
      <c r="L31163" s="56">
        <f ca="1"/>
        <v>31162</v>
      </c>
      <c r="M31163" s="53">
        <f ca="1"/>
        <v>1985</v>
      </c>
      <c r="N31163" s="53">
        <f ca="1"/>
        <v>4</v>
      </c>
      <c r="O31163" s="53" t="str">
        <f ca="1"/>
        <v>1985-04</v>
      </c>
    </row>
    <row r="31164" spans="12:15" x14ac:dyDescent="0.4">
      <c r="L31164" s="56">
        <f ca="1"/>
        <v>31163</v>
      </c>
      <c r="M31164" s="53">
        <f ca="1"/>
        <v>1985</v>
      </c>
      <c r="N31164" s="53">
        <f ca="1"/>
        <v>4</v>
      </c>
      <c r="O31164" s="53" t="str">
        <f ca="1"/>
        <v>1985-04</v>
      </c>
    </row>
    <row r="31165" spans="12:15" x14ac:dyDescent="0.4">
      <c r="L31165" s="56">
        <f ca="1"/>
        <v>31164</v>
      </c>
      <c r="M31165" s="53">
        <f ca="1"/>
        <v>1985</v>
      </c>
      <c r="N31165" s="53">
        <f ca="1"/>
        <v>4</v>
      </c>
      <c r="O31165" s="53" t="str">
        <f ca="1"/>
        <v>1985-04</v>
      </c>
    </row>
    <row r="31166" spans="12:15" x14ac:dyDescent="0.4">
      <c r="L31166" s="56">
        <f ca="1"/>
        <v>31165</v>
      </c>
      <c r="M31166" s="53">
        <f ca="1"/>
        <v>1985</v>
      </c>
      <c r="N31166" s="53">
        <f ca="1"/>
        <v>4</v>
      </c>
      <c r="O31166" s="53" t="str">
        <f ca="1"/>
        <v>1985-04</v>
      </c>
    </row>
    <row r="31167" spans="12:15" x14ac:dyDescent="0.4">
      <c r="L31167" s="56">
        <f ca="1"/>
        <v>31166</v>
      </c>
      <c r="M31167" s="53">
        <f ca="1"/>
        <v>1985</v>
      </c>
      <c r="N31167" s="53">
        <f ca="1"/>
        <v>4</v>
      </c>
      <c r="O31167" s="53" t="str">
        <f ca="1"/>
        <v>1985-04</v>
      </c>
    </row>
    <row r="31168" spans="12:15" x14ac:dyDescent="0.4">
      <c r="L31168" s="56">
        <f ca="1"/>
        <v>31167</v>
      </c>
      <c r="M31168" s="53">
        <f ca="1"/>
        <v>1985</v>
      </c>
      <c r="N31168" s="53">
        <f ca="1"/>
        <v>4</v>
      </c>
      <c r="O31168" s="53" t="str">
        <f ca="1"/>
        <v>1985-04</v>
      </c>
    </row>
    <row r="31169" spans="12:15" x14ac:dyDescent="0.4">
      <c r="L31169" s="56">
        <f ca="1"/>
        <v>31168</v>
      </c>
      <c r="M31169" s="53">
        <f ca="1"/>
        <v>1985</v>
      </c>
      <c r="N31169" s="53">
        <f ca="1"/>
        <v>5</v>
      </c>
      <c r="O31169" s="53" t="str">
        <f ca="1"/>
        <v>1985-05</v>
      </c>
    </row>
    <row r="31170" spans="12:15" x14ac:dyDescent="0.4">
      <c r="L31170" s="56">
        <f ca="1"/>
        <v>31169</v>
      </c>
      <c r="M31170" s="53">
        <f ca="1"/>
        <v>1985</v>
      </c>
      <c r="N31170" s="53">
        <f ca="1"/>
        <v>5</v>
      </c>
      <c r="O31170" s="53" t="str">
        <f ca="1"/>
        <v>1985-05</v>
      </c>
    </row>
    <row r="31171" spans="12:15" x14ac:dyDescent="0.4">
      <c r="L31171" s="56">
        <f ca="1"/>
        <v>31170</v>
      </c>
      <c r="M31171" s="53">
        <f ca="1"/>
        <v>1985</v>
      </c>
      <c r="N31171" s="53">
        <f ca="1"/>
        <v>5</v>
      </c>
      <c r="O31171" s="53" t="str">
        <f ca="1"/>
        <v>1985-05</v>
      </c>
    </row>
    <row r="31172" spans="12:15" x14ac:dyDescent="0.4">
      <c r="L31172" s="56">
        <f ca="1"/>
        <v>31171</v>
      </c>
      <c r="M31172" s="53">
        <f ca="1"/>
        <v>1985</v>
      </c>
      <c r="N31172" s="53">
        <f ca="1"/>
        <v>5</v>
      </c>
      <c r="O31172" s="53" t="str">
        <f ca="1"/>
        <v>1985-05</v>
      </c>
    </row>
    <row r="31173" spans="12:15" x14ac:dyDescent="0.4">
      <c r="L31173" s="56">
        <f ca="1"/>
        <v>31172</v>
      </c>
      <c r="M31173" s="53">
        <f ca="1"/>
        <v>1985</v>
      </c>
      <c r="N31173" s="53">
        <f ca="1"/>
        <v>5</v>
      </c>
      <c r="O31173" s="53" t="str">
        <f ca="1"/>
        <v>1985-05</v>
      </c>
    </row>
    <row r="31174" spans="12:15" x14ac:dyDescent="0.4">
      <c r="L31174" s="56">
        <f ca="1"/>
        <v>31173</v>
      </c>
      <c r="M31174" s="53">
        <f ca="1"/>
        <v>1985</v>
      </c>
      <c r="N31174" s="53">
        <f ca="1"/>
        <v>5</v>
      </c>
      <c r="O31174" s="53" t="str">
        <f ca="1"/>
        <v>1985-05</v>
      </c>
    </row>
    <row r="31175" spans="12:15" x14ac:dyDescent="0.4">
      <c r="L31175" s="56">
        <f ca="1"/>
        <v>31174</v>
      </c>
      <c r="M31175" s="53">
        <f ca="1"/>
        <v>1985</v>
      </c>
      <c r="N31175" s="53">
        <f ca="1"/>
        <v>5</v>
      </c>
      <c r="O31175" s="53" t="str">
        <f ca="1"/>
        <v>1985-05</v>
      </c>
    </row>
    <row r="31176" spans="12:15" x14ac:dyDescent="0.4">
      <c r="L31176" s="56">
        <f ca="1"/>
        <v>31175</v>
      </c>
      <c r="M31176" s="53">
        <f ca="1"/>
        <v>1985</v>
      </c>
      <c r="N31176" s="53">
        <f ca="1"/>
        <v>5</v>
      </c>
      <c r="O31176" s="53" t="str">
        <f ca="1"/>
        <v>1985-05</v>
      </c>
    </row>
    <row r="31177" spans="12:15" x14ac:dyDescent="0.4">
      <c r="L31177" s="56">
        <f ca="1"/>
        <v>31176</v>
      </c>
      <c r="M31177" s="53">
        <f ca="1"/>
        <v>1985</v>
      </c>
      <c r="N31177" s="53">
        <f ca="1"/>
        <v>5</v>
      </c>
      <c r="O31177" s="53" t="str">
        <f ca="1"/>
        <v>1985-05</v>
      </c>
    </row>
    <row r="31178" spans="12:15" x14ac:dyDescent="0.4">
      <c r="L31178" s="56">
        <f ca="1"/>
        <v>31177</v>
      </c>
      <c r="M31178" s="53">
        <f ca="1"/>
        <v>1985</v>
      </c>
      <c r="N31178" s="53">
        <f ca="1"/>
        <v>5</v>
      </c>
      <c r="O31178" s="53" t="str">
        <f ca="1"/>
        <v>1985-05</v>
      </c>
    </row>
    <row r="31179" spans="12:15" x14ac:dyDescent="0.4">
      <c r="L31179" s="56">
        <f ca="1"/>
        <v>31178</v>
      </c>
      <c r="M31179" s="53">
        <f ca="1"/>
        <v>1985</v>
      </c>
      <c r="N31179" s="53">
        <f ca="1"/>
        <v>5</v>
      </c>
      <c r="O31179" s="53" t="str">
        <f ca="1"/>
        <v>1985-05</v>
      </c>
    </row>
    <row r="31180" spans="12:15" x14ac:dyDescent="0.4">
      <c r="L31180" s="56">
        <f ca="1"/>
        <v>31179</v>
      </c>
      <c r="M31180" s="53">
        <f ca="1"/>
        <v>1985</v>
      </c>
      <c r="N31180" s="53">
        <f ca="1"/>
        <v>5</v>
      </c>
      <c r="O31180" s="53" t="str">
        <f ca="1"/>
        <v>1985-05</v>
      </c>
    </row>
    <row r="31181" spans="12:15" x14ac:dyDescent="0.4">
      <c r="L31181" s="56">
        <f ca="1"/>
        <v>31180</v>
      </c>
      <c r="M31181" s="53">
        <f ca="1"/>
        <v>1985</v>
      </c>
      <c r="N31181" s="53">
        <f ca="1"/>
        <v>5</v>
      </c>
      <c r="O31181" s="53" t="str">
        <f ca="1"/>
        <v>1985-05</v>
      </c>
    </row>
    <row r="31182" spans="12:15" x14ac:dyDescent="0.4">
      <c r="L31182" s="56">
        <f ca="1"/>
        <v>31181</v>
      </c>
      <c r="M31182" s="53">
        <f ca="1"/>
        <v>1985</v>
      </c>
      <c r="N31182" s="53">
        <f ca="1"/>
        <v>5</v>
      </c>
      <c r="O31182" s="53" t="str">
        <f ca="1"/>
        <v>1985-05</v>
      </c>
    </row>
    <row r="31183" spans="12:15" x14ac:dyDescent="0.4">
      <c r="L31183" s="56">
        <f ca="1"/>
        <v>31182</v>
      </c>
      <c r="M31183" s="53">
        <f ca="1"/>
        <v>1985</v>
      </c>
      <c r="N31183" s="53">
        <f ca="1"/>
        <v>5</v>
      </c>
      <c r="O31183" s="53" t="str">
        <f ca="1"/>
        <v>1985-05</v>
      </c>
    </row>
    <row r="31184" spans="12:15" x14ac:dyDescent="0.4">
      <c r="L31184" s="56">
        <f ca="1"/>
        <v>31183</v>
      </c>
      <c r="M31184" s="53">
        <f ca="1"/>
        <v>1985</v>
      </c>
      <c r="N31184" s="53">
        <f ca="1"/>
        <v>5</v>
      </c>
      <c r="O31184" s="53" t="str">
        <f ca="1"/>
        <v>1985-05</v>
      </c>
    </row>
    <row r="31185" spans="12:15" x14ac:dyDescent="0.4">
      <c r="L31185" s="56">
        <f ca="1"/>
        <v>31184</v>
      </c>
      <c r="M31185" s="53">
        <f ca="1"/>
        <v>1985</v>
      </c>
      <c r="N31185" s="53">
        <f ca="1"/>
        <v>5</v>
      </c>
      <c r="O31185" s="53" t="str">
        <f ca="1"/>
        <v>1985-05</v>
      </c>
    </row>
    <row r="31186" spans="12:15" x14ac:dyDescent="0.4">
      <c r="L31186" s="56">
        <f ca="1"/>
        <v>31185</v>
      </c>
      <c r="M31186" s="53">
        <f ca="1"/>
        <v>1985</v>
      </c>
      <c r="N31186" s="53">
        <f ca="1"/>
        <v>5</v>
      </c>
      <c r="O31186" s="53" t="str">
        <f ca="1"/>
        <v>1985-05</v>
      </c>
    </row>
    <row r="31187" spans="12:15" x14ac:dyDescent="0.4">
      <c r="L31187" s="56">
        <f ca="1"/>
        <v>31186</v>
      </c>
      <c r="M31187" s="53">
        <f ca="1"/>
        <v>1985</v>
      </c>
      <c r="N31187" s="53">
        <f ca="1"/>
        <v>5</v>
      </c>
      <c r="O31187" s="53" t="str">
        <f ca="1"/>
        <v>1985-05</v>
      </c>
    </row>
    <row r="31188" spans="12:15" x14ac:dyDescent="0.4">
      <c r="L31188" s="56">
        <f ca="1"/>
        <v>31187</v>
      </c>
      <c r="M31188" s="53">
        <f ca="1"/>
        <v>1985</v>
      </c>
      <c r="N31188" s="53">
        <f ca="1"/>
        <v>5</v>
      </c>
      <c r="O31188" s="53" t="str">
        <f ca="1"/>
        <v>1985-05</v>
      </c>
    </row>
    <row r="31189" spans="12:15" x14ac:dyDescent="0.4">
      <c r="L31189" s="56">
        <f ca="1"/>
        <v>31188</v>
      </c>
      <c r="M31189" s="53">
        <f ca="1"/>
        <v>1985</v>
      </c>
      <c r="N31189" s="53">
        <f ca="1"/>
        <v>5</v>
      </c>
      <c r="O31189" s="53" t="str">
        <f ca="1"/>
        <v>1985-05</v>
      </c>
    </row>
    <row r="31190" spans="12:15" x14ac:dyDescent="0.4">
      <c r="L31190" s="56">
        <f ca="1"/>
        <v>31189</v>
      </c>
      <c r="M31190" s="53">
        <f ca="1"/>
        <v>1985</v>
      </c>
      <c r="N31190" s="53">
        <f ca="1"/>
        <v>5</v>
      </c>
      <c r="O31190" s="53" t="str">
        <f ca="1"/>
        <v>1985-05</v>
      </c>
    </row>
    <row r="31191" spans="12:15" x14ac:dyDescent="0.4">
      <c r="L31191" s="56">
        <f ca="1"/>
        <v>31190</v>
      </c>
      <c r="M31191" s="53">
        <f ca="1"/>
        <v>1985</v>
      </c>
      <c r="N31191" s="53">
        <f ca="1"/>
        <v>5</v>
      </c>
      <c r="O31191" s="53" t="str">
        <f ca="1"/>
        <v>1985-05</v>
      </c>
    </row>
    <row r="31192" spans="12:15" x14ac:dyDescent="0.4">
      <c r="L31192" s="56">
        <f ca="1"/>
        <v>31191</v>
      </c>
      <c r="M31192" s="53">
        <f ca="1"/>
        <v>1985</v>
      </c>
      <c r="N31192" s="53">
        <f ca="1"/>
        <v>5</v>
      </c>
      <c r="O31192" s="53" t="str">
        <f ca="1"/>
        <v>1985-05</v>
      </c>
    </row>
    <row r="31193" spans="12:15" x14ac:dyDescent="0.4">
      <c r="L31193" s="56">
        <f ca="1"/>
        <v>31192</v>
      </c>
      <c r="M31193" s="53">
        <f ca="1"/>
        <v>1985</v>
      </c>
      <c r="N31193" s="53">
        <f ca="1"/>
        <v>5</v>
      </c>
      <c r="O31193" s="53" t="str">
        <f ca="1"/>
        <v>1985-05</v>
      </c>
    </row>
    <row r="31194" spans="12:15" x14ac:dyDescent="0.4">
      <c r="L31194" s="56">
        <f ca="1"/>
        <v>31193</v>
      </c>
      <c r="M31194" s="53">
        <f ca="1"/>
        <v>1985</v>
      </c>
      <c r="N31194" s="53">
        <f ca="1"/>
        <v>5</v>
      </c>
      <c r="O31194" s="53" t="str">
        <f ca="1"/>
        <v>1985-05</v>
      </c>
    </row>
    <row r="31195" spans="12:15" x14ac:dyDescent="0.4">
      <c r="L31195" s="56">
        <f ca="1"/>
        <v>31194</v>
      </c>
      <c r="M31195" s="53">
        <f ca="1"/>
        <v>1985</v>
      </c>
      <c r="N31195" s="53">
        <f ca="1"/>
        <v>5</v>
      </c>
      <c r="O31195" s="53" t="str">
        <f ca="1"/>
        <v>1985-05</v>
      </c>
    </row>
    <row r="31196" spans="12:15" x14ac:dyDescent="0.4">
      <c r="L31196" s="56">
        <f ca="1"/>
        <v>31195</v>
      </c>
      <c r="M31196" s="53">
        <f ca="1"/>
        <v>1985</v>
      </c>
      <c r="N31196" s="53">
        <f ca="1"/>
        <v>5</v>
      </c>
      <c r="O31196" s="53" t="str">
        <f ca="1"/>
        <v>1985-05</v>
      </c>
    </row>
    <row r="31197" spans="12:15" x14ac:dyDescent="0.4">
      <c r="L31197" s="56">
        <f ca="1"/>
        <v>31196</v>
      </c>
      <c r="M31197" s="53">
        <f ca="1"/>
        <v>1985</v>
      </c>
      <c r="N31197" s="53">
        <f ca="1"/>
        <v>5</v>
      </c>
      <c r="O31197" s="53" t="str">
        <f ca="1"/>
        <v>1985-05</v>
      </c>
    </row>
    <row r="31198" spans="12:15" x14ac:dyDescent="0.4">
      <c r="L31198" s="56">
        <f ca="1"/>
        <v>31197</v>
      </c>
      <c r="M31198" s="53">
        <f ca="1"/>
        <v>1985</v>
      </c>
      <c r="N31198" s="53">
        <f ca="1"/>
        <v>5</v>
      </c>
      <c r="O31198" s="53" t="str">
        <f ca="1"/>
        <v>1985-05</v>
      </c>
    </row>
    <row r="31199" spans="12:15" x14ac:dyDescent="0.4">
      <c r="L31199" s="56">
        <f ca="1"/>
        <v>31198</v>
      </c>
      <c r="M31199" s="53">
        <f ca="1"/>
        <v>1985</v>
      </c>
      <c r="N31199" s="53">
        <f ca="1"/>
        <v>5</v>
      </c>
      <c r="O31199" s="53" t="str">
        <f ca="1"/>
        <v>1985-05</v>
      </c>
    </row>
    <row r="31200" spans="12:15" x14ac:dyDescent="0.4">
      <c r="L31200" s="56">
        <f ca="1"/>
        <v>31199</v>
      </c>
      <c r="M31200" s="53">
        <f ca="1"/>
        <v>1985</v>
      </c>
      <c r="N31200" s="53">
        <f ca="1"/>
        <v>6</v>
      </c>
      <c r="O31200" s="53" t="str">
        <f ca="1"/>
        <v>1985-06</v>
      </c>
    </row>
    <row r="31201" spans="12:15" x14ac:dyDescent="0.4">
      <c r="L31201" s="56">
        <f ca="1"/>
        <v>31200</v>
      </c>
      <c r="M31201" s="53">
        <f ca="1"/>
        <v>1985</v>
      </c>
      <c r="N31201" s="53">
        <f ca="1"/>
        <v>6</v>
      </c>
      <c r="O31201" s="53" t="str">
        <f ca="1"/>
        <v>1985-06</v>
      </c>
    </row>
    <row r="31202" spans="12:15" x14ac:dyDescent="0.4">
      <c r="L31202" s="56">
        <f ca="1"/>
        <v>31201</v>
      </c>
      <c r="M31202" s="53">
        <f ca="1"/>
        <v>1985</v>
      </c>
      <c r="N31202" s="53">
        <f ca="1"/>
        <v>6</v>
      </c>
      <c r="O31202" s="53" t="str">
        <f ca="1"/>
        <v>1985-06</v>
      </c>
    </row>
    <row r="31203" spans="12:15" x14ac:dyDescent="0.4">
      <c r="L31203" s="56">
        <f ca="1"/>
        <v>31202</v>
      </c>
      <c r="M31203" s="53">
        <f ca="1"/>
        <v>1985</v>
      </c>
      <c r="N31203" s="53">
        <f ca="1"/>
        <v>6</v>
      </c>
      <c r="O31203" s="53" t="str">
        <f ca="1"/>
        <v>1985-06</v>
      </c>
    </row>
    <row r="31204" spans="12:15" x14ac:dyDescent="0.4">
      <c r="L31204" s="56">
        <f ca="1"/>
        <v>31203</v>
      </c>
      <c r="M31204" s="53">
        <f ca="1"/>
        <v>1985</v>
      </c>
      <c r="N31204" s="53">
        <f ca="1"/>
        <v>6</v>
      </c>
      <c r="O31204" s="53" t="str">
        <f ca="1"/>
        <v>1985-06</v>
      </c>
    </row>
    <row r="31205" spans="12:15" x14ac:dyDescent="0.4">
      <c r="L31205" s="56">
        <f ca="1"/>
        <v>31204</v>
      </c>
      <c r="M31205" s="53">
        <f ca="1"/>
        <v>1985</v>
      </c>
      <c r="N31205" s="53">
        <f ca="1"/>
        <v>6</v>
      </c>
      <c r="O31205" s="53" t="str">
        <f ca="1"/>
        <v>1985-06</v>
      </c>
    </row>
    <row r="31206" spans="12:15" x14ac:dyDescent="0.4">
      <c r="L31206" s="56">
        <f ca="1"/>
        <v>31205</v>
      </c>
      <c r="M31206" s="53">
        <f ca="1"/>
        <v>1985</v>
      </c>
      <c r="N31206" s="53">
        <f ca="1"/>
        <v>6</v>
      </c>
      <c r="O31206" s="53" t="str">
        <f ca="1"/>
        <v>1985-06</v>
      </c>
    </row>
    <row r="31207" spans="12:15" x14ac:dyDescent="0.4">
      <c r="L31207" s="56">
        <f ca="1"/>
        <v>31206</v>
      </c>
      <c r="M31207" s="53">
        <f ca="1"/>
        <v>1985</v>
      </c>
      <c r="N31207" s="53">
        <f ca="1"/>
        <v>6</v>
      </c>
      <c r="O31207" s="53" t="str">
        <f ca="1"/>
        <v>1985-06</v>
      </c>
    </row>
    <row r="31208" spans="12:15" x14ac:dyDescent="0.4">
      <c r="L31208" s="56">
        <f ca="1"/>
        <v>31207</v>
      </c>
      <c r="M31208" s="53">
        <f ca="1"/>
        <v>1985</v>
      </c>
      <c r="N31208" s="53">
        <f ca="1"/>
        <v>6</v>
      </c>
      <c r="O31208" s="53" t="str">
        <f ca="1"/>
        <v>1985-06</v>
      </c>
    </row>
    <row r="31209" spans="12:15" x14ac:dyDescent="0.4">
      <c r="L31209" s="56">
        <f ca="1"/>
        <v>31208</v>
      </c>
      <c r="M31209" s="53">
        <f ca="1"/>
        <v>1985</v>
      </c>
      <c r="N31209" s="53">
        <f ca="1"/>
        <v>6</v>
      </c>
      <c r="O31209" s="53" t="str">
        <f ca="1"/>
        <v>1985-06</v>
      </c>
    </row>
    <row r="31210" spans="12:15" x14ac:dyDescent="0.4">
      <c r="L31210" s="56">
        <f ca="1"/>
        <v>31209</v>
      </c>
      <c r="M31210" s="53">
        <f ca="1"/>
        <v>1985</v>
      </c>
      <c r="N31210" s="53">
        <f ca="1"/>
        <v>6</v>
      </c>
      <c r="O31210" s="53" t="str">
        <f ca="1"/>
        <v>1985-06</v>
      </c>
    </row>
    <row r="31211" spans="12:15" x14ac:dyDescent="0.4">
      <c r="L31211" s="56">
        <f ca="1"/>
        <v>31210</v>
      </c>
      <c r="M31211" s="53">
        <f ca="1"/>
        <v>1985</v>
      </c>
      <c r="N31211" s="53">
        <f ca="1"/>
        <v>6</v>
      </c>
      <c r="O31211" s="53" t="str">
        <f ca="1"/>
        <v>1985-06</v>
      </c>
    </row>
    <row r="31212" spans="12:15" x14ac:dyDescent="0.4">
      <c r="L31212" s="56">
        <f ca="1"/>
        <v>31211</v>
      </c>
      <c r="M31212" s="53">
        <f ca="1"/>
        <v>1985</v>
      </c>
      <c r="N31212" s="53">
        <f ca="1"/>
        <v>6</v>
      </c>
      <c r="O31212" s="53" t="str">
        <f ca="1"/>
        <v>1985-06</v>
      </c>
    </row>
    <row r="31213" spans="12:15" x14ac:dyDescent="0.4">
      <c r="L31213" s="56">
        <f ca="1"/>
        <v>31212</v>
      </c>
      <c r="M31213" s="53">
        <f ca="1"/>
        <v>1985</v>
      </c>
      <c r="N31213" s="53">
        <f ca="1"/>
        <v>6</v>
      </c>
      <c r="O31213" s="53" t="str">
        <f ca="1"/>
        <v>1985-06</v>
      </c>
    </row>
    <row r="31214" spans="12:15" x14ac:dyDescent="0.4">
      <c r="L31214" s="56">
        <f ca="1"/>
        <v>31213</v>
      </c>
      <c r="M31214" s="53">
        <f ca="1"/>
        <v>1985</v>
      </c>
      <c r="N31214" s="53">
        <f ca="1"/>
        <v>6</v>
      </c>
      <c r="O31214" s="53" t="str">
        <f ca="1"/>
        <v>1985-06</v>
      </c>
    </row>
    <row r="31215" spans="12:15" x14ac:dyDescent="0.4">
      <c r="L31215" s="56">
        <f ca="1"/>
        <v>31214</v>
      </c>
      <c r="M31215" s="53">
        <f ca="1"/>
        <v>1985</v>
      </c>
      <c r="N31215" s="53">
        <f ca="1"/>
        <v>6</v>
      </c>
      <c r="O31215" s="53" t="str">
        <f ca="1"/>
        <v>1985-06</v>
      </c>
    </row>
    <row r="31216" spans="12:15" x14ac:dyDescent="0.4">
      <c r="L31216" s="56">
        <f ca="1"/>
        <v>31215</v>
      </c>
      <c r="M31216" s="53">
        <f ca="1"/>
        <v>1985</v>
      </c>
      <c r="N31216" s="53">
        <f ca="1"/>
        <v>6</v>
      </c>
      <c r="O31216" s="53" t="str">
        <f ca="1"/>
        <v>1985-06</v>
      </c>
    </row>
    <row r="31217" spans="12:15" x14ac:dyDescent="0.4">
      <c r="L31217" s="56">
        <f ca="1"/>
        <v>31216</v>
      </c>
      <c r="M31217" s="53">
        <f ca="1"/>
        <v>1985</v>
      </c>
      <c r="N31217" s="53">
        <f ca="1"/>
        <v>6</v>
      </c>
      <c r="O31217" s="53" t="str">
        <f ca="1"/>
        <v>1985-06</v>
      </c>
    </row>
    <row r="31218" spans="12:15" x14ac:dyDescent="0.4">
      <c r="L31218" s="56">
        <f ca="1"/>
        <v>31217</v>
      </c>
      <c r="M31218" s="53">
        <f ca="1"/>
        <v>1985</v>
      </c>
      <c r="N31218" s="53">
        <f ca="1"/>
        <v>6</v>
      </c>
      <c r="O31218" s="53" t="str">
        <f ca="1"/>
        <v>1985-06</v>
      </c>
    </row>
    <row r="31219" spans="12:15" x14ac:dyDescent="0.4">
      <c r="L31219" s="56">
        <f ca="1"/>
        <v>31218</v>
      </c>
      <c r="M31219" s="53">
        <f ca="1"/>
        <v>1985</v>
      </c>
      <c r="N31219" s="53">
        <f ca="1"/>
        <v>6</v>
      </c>
      <c r="O31219" s="53" t="str">
        <f ca="1"/>
        <v>1985-06</v>
      </c>
    </row>
    <row r="31220" spans="12:15" x14ac:dyDescent="0.4">
      <c r="L31220" s="56">
        <f ca="1"/>
        <v>31219</v>
      </c>
      <c r="M31220" s="53">
        <f ca="1"/>
        <v>1985</v>
      </c>
      <c r="N31220" s="53">
        <f ca="1"/>
        <v>6</v>
      </c>
      <c r="O31220" s="53" t="str">
        <f ca="1"/>
        <v>1985-06</v>
      </c>
    </row>
    <row r="31221" spans="12:15" x14ac:dyDescent="0.4">
      <c r="L31221" s="56">
        <f ca="1"/>
        <v>31220</v>
      </c>
      <c r="M31221" s="53">
        <f ca="1"/>
        <v>1985</v>
      </c>
      <c r="N31221" s="53">
        <f ca="1"/>
        <v>6</v>
      </c>
      <c r="O31221" s="53" t="str">
        <f ca="1"/>
        <v>1985-06</v>
      </c>
    </row>
    <row r="31222" spans="12:15" x14ac:dyDescent="0.4">
      <c r="L31222" s="56">
        <f ca="1"/>
        <v>31221</v>
      </c>
      <c r="M31222" s="53">
        <f ca="1"/>
        <v>1985</v>
      </c>
      <c r="N31222" s="53">
        <f ca="1"/>
        <v>6</v>
      </c>
      <c r="O31222" s="53" t="str">
        <f ca="1"/>
        <v>1985-06</v>
      </c>
    </row>
    <row r="31223" spans="12:15" x14ac:dyDescent="0.4">
      <c r="L31223" s="56">
        <f ca="1"/>
        <v>31222</v>
      </c>
      <c r="M31223" s="53">
        <f ca="1"/>
        <v>1985</v>
      </c>
      <c r="N31223" s="53">
        <f ca="1"/>
        <v>6</v>
      </c>
      <c r="O31223" s="53" t="str">
        <f ca="1"/>
        <v>1985-06</v>
      </c>
    </row>
    <row r="31224" spans="12:15" x14ac:dyDescent="0.4">
      <c r="L31224" s="56">
        <f ca="1"/>
        <v>31223</v>
      </c>
      <c r="M31224" s="53">
        <f ca="1"/>
        <v>1985</v>
      </c>
      <c r="N31224" s="53">
        <f ca="1"/>
        <v>6</v>
      </c>
      <c r="O31224" s="53" t="str">
        <f ca="1"/>
        <v>1985-06</v>
      </c>
    </row>
    <row r="31225" spans="12:15" x14ac:dyDescent="0.4">
      <c r="L31225" s="56">
        <f ca="1"/>
        <v>31224</v>
      </c>
      <c r="M31225" s="53">
        <f ca="1"/>
        <v>1985</v>
      </c>
      <c r="N31225" s="53">
        <f ca="1"/>
        <v>6</v>
      </c>
      <c r="O31225" s="53" t="str">
        <f ca="1"/>
        <v>1985-06</v>
      </c>
    </row>
    <row r="31226" spans="12:15" x14ac:dyDescent="0.4">
      <c r="L31226" s="56">
        <f ca="1"/>
        <v>31225</v>
      </c>
      <c r="M31226" s="53">
        <f ca="1"/>
        <v>1985</v>
      </c>
      <c r="N31226" s="53">
        <f ca="1"/>
        <v>6</v>
      </c>
      <c r="O31226" s="53" t="str">
        <f ca="1"/>
        <v>1985-06</v>
      </c>
    </row>
    <row r="31227" spans="12:15" x14ac:dyDescent="0.4">
      <c r="L31227" s="56">
        <f ca="1"/>
        <v>31226</v>
      </c>
      <c r="M31227" s="53">
        <f ca="1"/>
        <v>1985</v>
      </c>
      <c r="N31227" s="53">
        <f ca="1"/>
        <v>6</v>
      </c>
      <c r="O31227" s="53" t="str">
        <f ca="1"/>
        <v>1985-06</v>
      </c>
    </row>
    <row r="31228" spans="12:15" x14ac:dyDescent="0.4">
      <c r="L31228" s="56">
        <f ca="1"/>
        <v>31227</v>
      </c>
      <c r="M31228" s="53">
        <f ca="1"/>
        <v>1985</v>
      </c>
      <c r="N31228" s="53">
        <f ca="1"/>
        <v>6</v>
      </c>
      <c r="O31228" s="53" t="str">
        <f ca="1"/>
        <v>1985-06</v>
      </c>
    </row>
    <row r="31229" spans="12:15" x14ac:dyDescent="0.4">
      <c r="L31229" s="56">
        <f ca="1"/>
        <v>31228</v>
      </c>
      <c r="M31229" s="53">
        <f ca="1"/>
        <v>1985</v>
      </c>
      <c r="N31229" s="53">
        <f ca="1"/>
        <v>6</v>
      </c>
      <c r="O31229" s="53" t="str">
        <f ca="1"/>
        <v>1985-06</v>
      </c>
    </row>
    <row r="31230" spans="12:15" x14ac:dyDescent="0.4">
      <c r="L31230" s="56">
        <f ca="1"/>
        <v>31229</v>
      </c>
      <c r="M31230" s="53">
        <f ca="1"/>
        <v>1985</v>
      </c>
      <c r="N31230" s="53">
        <f ca="1"/>
        <v>7</v>
      </c>
      <c r="O31230" s="53" t="str">
        <f ca="1"/>
        <v>1985-07</v>
      </c>
    </row>
    <row r="31231" spans="12:15" x14ac:dyDescent="0.4">
      <c r="L31231" s="56">
        <f ca="1"/>
        <v>31230</v>
      </c>
      <c r="M31231" s="53">
        <f ca="1"/>
        <v>1985</v>
      </c>
      <c r="N31231" s="53">
        <f ca="1"/>
        <v>7</v>
      </c>
      <c r="O31231" s="53" t="str">
        <f ca="1"/>
        <v>1985-07</v>
      </c>
    </row>
    <row r="31232" spans="12:15" x14ac:dyDescent="0.4">
      <c r="L31232" s="56">
        <f ca="1"/>
        <v>31231</v>
      </c>
      <c r="M31232" s="53">
        <f ca="1"/>
        <v>1985</v>
      </c>
      <c r="N31232" s="53">
        <f ca="1"/>
        <v>7</v>
      </c>
      <c r="O31232" s="53" t="str">
        <f ca="1"/>
        <v>1985-07</v>
      </c>
    </row>
    <row r="31233" spans="12:15" x14ac:dyDescent="0.4">
      <c r="L31233" s="56">
        <f ca="1"/>
        <v>31232</v>
      </c>
      <c r="M31233" s="53">
        <f ca="1"/>
        <v>1985</v>
      </c>
      <c r="N31233" s="53">
        <f ca="1"/>
        <v>7</v>
      </c>
      <c r="O31233" s="53" t="str">
        <f ca="1"/>
        <v>1985-07</v>
      </c>
    </row>
    <row r="31234" spans="12:15" x14ac:dyDescent="0.4">
      <c r="L31234" s="56">
        <f ca="1"/>
        <v>31233</v>
      </c>
      <c r="M31234" s="53">
        <f ca="1"/>
        <v>1985</v>
      </c>
      <c r="N31234" s="53">
        <f ca="1"/>
        <v>7</v>
      </c>
      <c r="O31234" s="53" t="str">
        <f ca="1"/>
        <v>1985-07</v>
      </c>
    </row>
    <row r="31235" spans="12:15" x14ac:dyDescent="0.4">
      <c r="L31235" s="56">
        <f ca="1"/>
        <v>31234</v>
      </c>
      <c r="M31235" s="53">
        <f ca="1"/>
        <v>1985</v>
      </c>
      <c r="N31235" s="53">
        <f ca="1"/>
        <v>7</v>
      </c>
      <c r="O31235" s="53" t="str">
        <f ca="1"/>
        <v>1985-07</v>
      </c>
    </row>
    <row r="31236" spans="12:15" x14ac:dyDescent="0.4">
      <c r="L31236" s="56">
        <f ca="1"/>
        <v>31235</v>
      </c>
      <c r="M31236" s="53">
        <f ca="1"/>
        <v>1985</v>
      </c>
      <c r="N31236" s="53">
        <f ca="1"/>
        <v>7</v>
      </c>
      <c r="O31236" s="53" t="str">
        <f ca="1"/>
        <v>1985-07</v>
      </c>
    </row>
    <row r="31237" spans="12:15" x14ac:dyDescent="0.4">
      <c r="L31237" s="56">
        <f ca="1"/>
        <v>31236</v>
      </c>
      <c r="M31237" s="53">
        <f ca="1"/>
        <v>1985</v>
      </c>
      <c r="N31237" s="53">
        <f ca="1"/>
        <v>7</v>
      </c>
      <c r="O31237" s="53" t="str">
        <f ca="1"/>
        <v>1985-07</v>
      </c>
    </row>
    <row r="31238" spans="12:15" x14ac:dyDescent="0.4">
      <c r="L31238" s="56">
        <f ca="1"/>
        <v>31237</v>
      </c>
      <c r="M31238" s="53">
        <f ca="1"/>
        <v>1985</v>
      </c>
      <c r="N31238" s="53">
        <f ca="1"/>
        <v>7</v>
      </c>
      <c r="O31238" s="53" t="str">
        <f ca="1"/>
        <v>1985-07</v>
      </c>
    </row>
    <row r="31239" spans="12:15" x14ac:dyDescent="0.4">
      <c r="L31239" s="56">
        <f ca="1"/>
        <v>31238</v>
      </c>
      <c r="M31239" s="53">
        <f ca="1"/>
        <v>1985</v>
      </c>
      <c r="N31239" s="53">
        <f ca="1"/>
        <v>7</v>
      </c>
      <c r="O31239" s="53" t="str">
        <f ca="1"/>
        <v>1985-07</v>
      </c>
    </row>
    <row r="31240" spans="12:15" x14ac:dyDescent="0.4">
      <c r="L31240" s="56">
        <f ca="1"/>
        <v>31239</v>
      </c>
      <c r="M31240" s="53">
        <f ca="1"/>
        <v>1985</v>
      </c>
      <c r="N31240" s="53">
        <f ca="1"/>
        <v>7</v>
      </c>
      <c r="O31240" s="53" t="str">
        <f ca="1"/>
        <v>1985-07</v>
      </c>
    </row>
    <row r="31241" spans="12:15" x14ac:dyDescent="0.4">
      <c r="L31241" s="56">
        <f ca="1"/>
        <v>31240</v>
      </c>
      <c r="M31241" s="53">
        <f ca="1"/>
        <v>1985</v>
      </c>
      <c r="N31241" s="53">
        <f ca="1"/>
        <v>7</v>
      </c>
      <c r="O31241" s="53" t="str">
        <f ca="1"/>
        <v>1985-07</v>
      </c>
    </row>
    <row r="31242" spans="12:15" x14ac:dyDescent="0.4">
      <c r="L31242" s="56">
        <f ca="1"/>
        <v>31241</v>
      </c>
      <c r="M31242" s="53">
        <f ca="1"/>
        <v>1985</v>
      </c>
      <c r="N31242" s="53">
        <f ca="1"/>
        <v>7</v>
      </c>
      <c r="O31242" s="53" t="str">
        <f ca="1"/>
        <v>1985-07</v>
      </c>
    </row>
    <row r="31243" spans="12:15" x14ac:dyDescent="0.4">
      <c r="L31243" s="56">
        <f ca="1"/>
        <v>31242</v>
      </c>
      <c r="M31243" s="53">
        <f ca="1"/>
        <v>1985</v>
      </c>
      <c r="N31243" s="53">
        <f ca="1"/>
        <v>7</v>
      </c>
      <c r="O31243" s="53" t="str">
        <f ca="1"/>
        <v>1985-07</v>
      </c>
    </row>
    <row r="31244" spans="12:15" x14ac:dyDescent="0.4">
      <c r="L31244" s="56">
        <f ca="1"/>
        <v>31243</v>
      </c>
      <c r="M31244" s="53">
        <f ca="1"/>
        <v>1985</v>
      </c>
      <c r="N31244" s="53">
        <f ca="1"/>
        <v>7</v>
      </c>
      <c r="O31244" s="53" t="str">
        <f ca="1"/>
        <v>1985-07</v>
      </c>
    </row>
    <row r="31245" spans="12:15" x14ac:dyDescent="0.4">
      <c r="L31245" s="56">
        <f ca="1"/>
        <v>31244</v>
      </c>
      <c r="M31245" s="53">
        <f ca="1"/>
        <v>1985</v>
      </c>
      <c r="N31245" s="53">
        <f ca="1"/>
        <v>7</v>
      </c>
      <c r="O31245" s="53" t="str">
        <f ca="1"/>
        <v>1985-07</v>
      </c>
    </row>
    <row r="31246" spans="12:15" x14ac:dyDescent="0.4">
      <c r="L31246" s="56">
        <f ca="1"/>
        <v>31245</v>
      </c>
      <c r="M31246" s="53">
        <f ca="1"/>
        <v>1985</v>
      </c>
      <c r="N31246" s="53">
        <f ca="1"/>
        <v>7</v>
      </c>
      <c r="O31246" s="53" t="str">
        <f ca="1"/>
        <v>1985-07</v>
      </c>
    </row>
    <row r="31247" spans="12:15" x14ac:dyDescent="0.4">
      <c r="L31247" s="56">
        <f ca="1"/>
        <v>31246</v>
      </c>
      <c r="M31247" s="53">
        <f ca="1"/>
        <v>1985</v>
      </c>
      <c r="N31247" s="53">
        <f ca="1"/>
        <v>7</v>
      </c>
      <c r="O31247" s="53" t="str">
        <f ca="1"/>
        <v>1985-07</v>
      </c>
    </row>
    <row r="31248" spans="12:15" x14ac:dyDescent="0.4">
      <c r="L31248" s="56">
        <f ca="1"/>
        <v>31247</v>
      </c>
      <c r="M31248" s="53">
        <f ca="1"/>
        <v>1985</v>
      </c>
      <c r="N31248" s="53">
        <f ca="1"/>
        <v>7</v>
      </c>
      <c r="O31248" s="53" t="str">
        <f ca="1"/>
        <v>1985-07</v>
      </c>
    </row>
    <row r="31249" spans="12:15" x14ac:dyDescent="0.4">
      <c r="L31249" s="56">
        <f ca="1"/>
        <v>31248</v>
      </c>
      <c r="M31249" s="53">
        <f ca="1"/>
        <v>1985</v>
      </c>
      <c r="N31249" s="53">
        <f ca="1"/>
        <v>7</v>
      </c>
      <c r="O31249" s="53" t="str">
        <f ca="1"/>
        <v>1985-07</v>
      </c>
    </row>
    <row r="31250" spans="12:15" x14ac:dyDescent="0.4">
      <c r="L31250" s="56">
        <f ca="1"/>
        <v>31249</v>
      </c>
      <c r="M31250" s="53">
        <f ca="1"/>
        <v>1985</v>
      </c>
      <c r="N31250" s="53">
        <f ca="1"/>
        <v>7</v>
      </c>
      <c r="O31250" s="53" t="str">
        <f ca="1"/>
        <v>1985-07</v>
      </c>
    </row>
    <row r="31251" spans="12:15" x14ac:dyDescent="0.4">
      <c r="L31251" s="56">
        <f ca="1"/>
        <v>31250</v>
      </c>
      <c r="M31251" s="53">
        <f ca="1"/>
        <v>1985</v>
      </c>
      <c r="N31251" s="53">
        <f ca="1"/>
        <v>7</v>
      </c>
      <c r="O31251" s="53" t="str">
        <f ca="1"/>
        <v>1985-07</v>
      </c>
    </row>
    <row r="31252" spans="12:15" x14ac:dyDescent="0.4">
      <c r="L31252" s="56">
        <f ca="1"/>
        <v>31251</v>
      </c>
      <c r="M31252" s="53">
        <f ca="1"/>
        <v>1985</v>
      </c>
      <c r="N31252" s="53">
        <f ca="1"/>
        <v>7</v>
      </c>
      <c r="O31252" s="53" t="str">
        <f ca="1"/>
        <v>1985-07</v>
      </c>
    </row>
    <row r="31253" spans="12:15" x14ac:dyDescent="0.4">
      <c r="L31253" s="56">
        <f ca="1"/>
        <v>31252</v>
      </c>
      <c r="M31253" s="53">
        <f ca="1"/>
        <v>1985</v>
      </c>
      <c r="N31253" s="53">
        <f ca="1"/>
        <v>7</v>
      </c>
      <c r="O31253" s="53" t="str">
        <f ca="1"/>
        <v>1985-07</v>
      </c>
    </row>
    <row r="31254" spans="12:15" x14ac:dyDescent="0.4">
      <c r="L31254" s="56">
        <f ca="1"/>
        <v>31253</v>
      </c>
      <c r="M31254" s="53">
        <f ca="1"/>
        <v>1985</v>
      </c>
      <c r="N31254" s="53">
        <f ca="1"/>
        <v>7</v>
      </c>
      <c r="O31254" s="53" t="str">
        <f ca="1"/>
        <v>1985-07</v>
      </c>
    </row>
    <row r="31255" spans="12:15" x14ac:dyDescent="0.4">
      <c r="L31255" s="56">
        <f ca="1"/>
        <v>31254</v>
      </c>
      <c r="M31255" s="53">
        <f ca="1"/>
        <v>1985</v>
      </c>
      <c r="N31255" s="53">
        <f ca="1"/>
        <v>7</v>
      </c>
      <c r="O31255" s="53" t="str">
        <f ca="1"/>
        <v>1985-07</v>
      </c>
    </row>
    <row r="31256" spans="12:15" x14ac:dyDescent="0.4">
      <c r="L31256" s="56">
        <f ca="1"/>
        <v>31255</v>
      </c>
      <c r="M31256" s="53">
        <f ca="1"/>
        <v>1985</v>
      </c>
      <c r="N31256" s="53">
        <f ca="1"/>
        <v>7</v>
      </c>
      <c r="O31256" s="53" t="str">
        <f ca="1"/>
        <v>1985-07</v>
      </c>
    </row>
    <row r="31257" spans="12:15" x14ac:dyDescent="0.4">
      <c r="L31257" s="56">
        <f ca="1"/>
        <v>31256</v>
      </c>
      <c r="M31257" s="53">
        <f ca="1"/>
        <v>1985</v>
      </c>
      <c r="N31257" s="53">
        <f ca="1"/>
        <v>7</v>
      </c>
      <c r="O31257" s="53" t="str">
        <f ca="1"/>
        <v>1985-07</v>
      </c>
    </row>
    <row r="31258" spans="12:15" x14ac:dyDescent="0.4">
      <c r="L31258" s="56">
        <f ca="1"/>
        <v>31257</v>
      </c>
      <c r="M31258" s="53">
        <f ca="1"/>
        <v>1985</v>
      </c>
      <c r="N31258" s="53">
        <f ca="1"/>
        <v>7</v>
      </c>
      <c r="O31258" s="53" t="str">
        <f ca="1"/>
        <v>1985-07</v>
      </c>
    </row>
    <row r="31259" spans="12:15" x14ac:dyDescent="0.4">
      <c r="L31259" s="56">
        <f ca="1"/>
        <v>31258</v>
      </c>
      <c r="M31259" s="53">
        <f ca="1"/>
        <v>1985</v>
      </c>
      <c r="N31259" s="53">
        <f ca="1"/>
        <v>7</v>
      </c>
      <c r="O31259" s="53" t="str">
        <f ca="1"/>
        <v>1985-07</v>
      </c>
    </row>
    <row r="31260" spans="12:15" x14ac:dyDescent="0.4">
      <c r="L31260" s="56">
        <f ca="1"/>
        <v>31259</v>
      </c>
      <c r="M31260" s="53">
        <f ca="1"/>
        <v>1985</v>
      </c>
      <c r="N31260" s="53">
        <f ca="1"/>
        <v>7</v>
      </c>
      <c r="O31260" s="53" t="str">
        <f ca="1"/>
        <v>1985-07</v>
      </c>
    </row>
    <row r="31261" spans="12:15" x14ac:dyDescent="0.4">
      <c r="L31261" s="56">
        <f ca="1"/>
        <v>31260</v>
      </c>
      <c r="M31261" s="53">
        <f ca="1"/>
        <v>1985</v>
      </c>
      <c r="N31261" s="53">
        <f ca="1"/>
        <v>8</v>
      </c>
      <c r="O31261" s="53" t="str">
        <f ca="1"/>
        <v>1985-08</v>
      </c>
    </row>
    <row r="31262" spans="12:15" x14ac:dyDescent="0.4">
      <c r="L31262" s="56">
        <f ca="1"/>
        <v>31261</v>
      </c>
      <c r="M31262" s="53">
        <f ca="1"/>
        <v>1985</v>
      </c>
      <c r="N31262" s="53">
        <f ca="1"/>
        <v>8</v>
      </c>
      <c r="O31262" s="53" t="str">
        <f ca="1"/>
        <v>1985-08</v>
      </c>
    </row>
    <row r="31263" spans="12:15" x14ac:dyDescent="0.4">
      <c r="L31263" s="56">
        <f ca="1"/>
        <v>31262</v>
      </c>
      <c r="M31263" s="53">
        <f ca="1"/>
        <v>1985</v>
      </c>
      <c r="N31263" s="53">
        <f ca="1"/>
        <v>8</v>
      </c>
      <c r="O31263" s="53" t="str">
        <f ca="1"/>
        <v>1985-08</v>
      </c>
    </row>
    <row r="31264" spans="12:15" x14ac:dyDescent="0.4">
      <c r="L31264" s="56">
        <f ca="1"/>
        <v>31263</v>
      </c>
      <c r="M31264" s="53">
        <f ca="1"/>
        <v>1985</v>
      </c>
      <c r="N31264" s="53">
        <f ca="1"/>
        <v>8</v>
      </c>
      <c r="O31264" s="53" t="str">
        <f ca="1"/>
        <v>1985-08</v>
      </c>
    </row>
    <row r="31265" spans="12:15" x14ac:dyDescent="0.4">
      <c r="L31265" s="56">
        <f ca="1"/>
        <v>31264</v>
      </c>
      <c r="M31265" s="53">
        <f ca="1"/>
        <v>1985</v>
      </c>
      <c r="N31265" s="53">
        <f ca="1"/>
        <v>8</v>
      </c>
      <c r="O31265" s="53" t="str">
        <f ca="1"/>
        <v>1985-08</v>
      </c>
    </row>
    <row r="31266" spans="12:15" x14ac:dyDescent="0.4">
      <c r="L31266" s="56">
        <f ca="1"/>
        <v>31265</v>
      </c>
      <c r="M31266" s="53">
        <f ca="1"/>
        <v>1985</v>
      </c>
      <c r="N31266" s="53">
        <f ca="1"/>
        <v>8</v>
      </c>
      <c r="O31266" s="53" t="str">
        <f ca="1"/>
        <v>1985-08</v>
      </c>
    </row>
    <row r="31267" spans="12:15" x14ac:dyDescent="0.4">
      <c r="L31267" s="56">
        <f ca="1"/>
        <v>31266</v>
      </c>
      <c r="M31267" s="53">
        <f ca="1"/>
        <v>1985</v>
      </c>
      <c r="N31267" s="53">
        <f ca="1"/>
        <v>8</v>
      </c>
      <c r="O31267" s="53" t="str">
        <f ca="1"/>
        <v>1985-08</v>
      </c>
    </row>
    <row r="31268" spans="12:15" x14ac:dyDescent="0.4">
      <c r="L31268" s="56">
        <f ca="1"/>
        <v>31267</v>
      </c>
      <c r="M31268" s="53">
        <f ca="1"/>
        <v>1985</v>
      </c>
      <c r="N31268" s="53">
        <f ca="1"/>
        <v>8</v>
      </c>
      <c r="O31268" s="53" t="str">
        <f ca="1"/>
        <v>1985-08</v>
      </c>
    </row>
    <row r="31269" spans="12:15" x14ac:dyDescent="0.4">
      <c r="L31269" s="56">
        <f ca="1"/>
        <v>31268</v>
      </c>
      <c r="M31269" s="53">
        <f ca="1"/>
        <v>1985</v>
      </c>
      <c r="N31269" s="53">
        <f ca="1"/>
        <v>8</v>
      </c>
      <c r="O31269" s="53" t="str">
        <f ca="1"/>
        <v>1985-08</v>
      </c>
    </row>
    <row r="31270" spans="12:15" x14ac:dyDescent="0.4">
      <c r="L31270" s="56">
        <f ca="1"/>
        <v>31269</v>
      </c>
      <c r="M31270" s="53">
        <f ca="1"/>
        <v>1985</v>
      </c>
      <c r="N31270" s="53">
        <f ca="1"/>
        <v>8</v>
      </c>
      <c r="O31270" s="53" t="str">
        <f ca="1"/>
        <v>1985-08</v>
      </c>
    </row>
    <row r="31271" spans="12:15" x14ac:dyDescent="0.4">
      <c r="L31271" s="56">
        <f ca="1"/>
        <v>31270</v>
      </c>
      <c r="M31271" s="53">
        <f ca="1"/>
        <v>1985</v>
      </c>
      <c r="N31271" s="53">
        <f ca="1"/>
        <v>8</v>
      </c>
      <c r="O31271" s="53" t="str">
        <f ca="1"/>
        <v>1985-08</v>
      </c>
    </row>
    <row r="31272" spans="12:15" x14ac:dyDescent="0.4">
      <c r="L31272" s="56">
        <f ca="1"/>
        <v>31271</v>
      </c>
      <c r="M31272" s="53">
        <f ca="1"/>
        <v>1985</v>
      </c>
      <c r="N31272" s="53">
        <f ca="1"/>
        <v>8</v>
      </c>
      <c r="O31272" s="53" t="str">
        <f ca="1"/>
        <v>1985-08</v>
      </c>
    </row>
    <row r="31273" spans="12:15" x14ac:dyDescent="0.4">
      <c r="L31273" s="56">
        <f ca="1"/>
        <v>31272</v>
      </c>
      <c r="M31273" s="53">
        <f ca="1"/>
        <v>1985</v>
      </c>
      <c r="N31273" s="53">
        <f ca="1"/>
        <v>8</v>
      </c>
      <c r="O31273" s="53" t="str">
        <f ca="1"/>
        <v>1985-08</v>
      </c>
    </row>
    <row r="31274" spans="12:15" x14ac:dyDescent="0.4">
      <c r="L31274" s="56">
        <f ca="1"/>
        <v>31273</v>
      </c>
      <c r="M31274" s="53">
        <f ca="1"/>
        <v>1985</v>
      </c>
      <c r="N31274" s="53">
        <f ca="1"/>
        <v>8</v>
      </c>
      <c r="O31274" s="53" t="str">
        <f ca="1"/>
        <v>1985-08</v>
      </c>
    </row>
    <row r="31275" spans="12:15" x14ac:dyDescent="0.4">
      <c r="L31275" s="56">
        <f ca="1"/>
        <v>31274</v>
      </c>
      <c r="M31275" s="53">
        <f ca="1"/>
        <v>1985</v>
      </c>
      <c r="N31275" s="53">
        <f ca="1"/>
        <v>8</v>
      </c>
      <c r="O31275" s="53" t="str">
        <f ca="1"/>
        <v>1985-08</v>
      </c>
    </row>
    <row r="31276" spans="12:15" x14ac:dyDescent="0.4">
      <c r="L31276" s="56">
        <f ca="1"/>
        <v>31275</v>
      </c>
      <c r="M31276" s="53">
        <f ca="1"/>
        <v>1985</v>
      </c>
      <c r="N31276" s="53">
        <f ca="1"/>
        <v>8</v>
      </c>
      <c r="O31276" s="53" t="str">
        <f ca="1"/>
        <v>1985-08</v>
      </c>
    </row>
    <row r="31277" spans="12:15" x14ac:dyDescent="0.4">
      <c r="L31277" s="56">
        <f ca="1"/>
        <v>31276</v>
      </c>
      <c r="M31277" s="53">
        <f ca="1"/>
        <v>1985</v>
      </c>
      <c r="N31277" s="53">
        <f ca="1"/>
        <v>8</v>
      </c>
      <c r="O31277" s="53" t="str">
        <f ca="1"/>
        <v>1985-08</v>
      </c>
    </row>
    <row r="31278" spans="12:15" x14ac:dyDescent="0.4">
      <c r="L31278" s="56">
        <f ca="1"/>
        <v>31277</v>
      </c>
      <c r="M31278" s="53">
        <f ca="1"/>
        <v>1985</v>
      </c>
      <c r="N31278" s="53">
        <f ca="1"/>
        <v>8</v>
      </c>
      <c r="O31278" s="53" t="str">
        <f ca="1"/>
        <v>1985-08</v>
      </c>
    </row>
    <row r="31279" spans="12:15" x14ac:dyDescent="0.4">
      <c r="L31279" s="56">
        <f ca="1"/>
        <v>31278</v>
      </c>
      <c r="M31279" s="53">
        <f ca="1"/>
        <v>1985</v>
      </c>
      <c r="N31279" s="53">
        <f ca="1"/>
        <v>8</v>
      </c>
      <c r="O31279" s="53" t="str">
        <f ca="1"/>
        <v>1985-08</v>
      </c>
    </row>
    <row r="31280" spans="12:15" x14ac:dyDescent="0.4">
      <c r="L31280" s="56">
        <f ca="1"/>
        <v>31279</v>
      </c>
      <c r="M31280" s="53">
        <f ca="1"/>
        <v>1985</v>
      </c>
      <c r="N31280" s="53">
        <f ca="1"/>
        <v>8</v>
      </c>
      <c r="O31280" s="53" t="str">
        <f ca="1"/>
        <v>1985-08</v>
      </c>
    </row>
    <row r="31281" spans="12:15" x14ac:dyDescent="0.4">
      <c r="L31281" s="56">
        <f ca="1"/>
        <v>31280</v>
      </c>
      <c r="M31281" s="53">
        <f ca="1"/>
        <v>1985</v>
      </c>
      <c r="N31281" s="53">
        <f ca="1"/>
        <v>8</v>
      </c>
      <c r="O31281" s="53" t="str">
        <f ca="1"/>
        <v>1985-08</v>
      </c>
    </row>
    <row r="31282" spans="12:15" x14ac:dyDescent="0.4">
      <c r="L31282" s="56">
        <f ca="1"/>
        <v>31281</v>
      </c>
      <c r="M31282" s="53">
        <f ca="1"/>
        <v>1985</v>
      </c>
      <c r="N31282" s="53">
        <f ca="1"/>
        <v>8</v>
      </c>
      <c r="O31282" s="53" t="str">
        <f ca="1"/>
        <v>1985-08</v>
      </c>
    </row>
    <row r="31283" spans="12:15" x14ac:dyDescent="0.4">
      <c r="L31283" s="56">
        <f ca="1"/>
        <v>31282</v>
      </c>
      <c r="M31283" s="53">
        <f ca="1"/>
        <v>1985</v>
      </c>
      <c r="N31283" s="53">
        <f ca="1"/>
        <v>8</v>
      </c>
      <c r="O31283" s="53" t="str">
        <f ca="1"/>
        <v>1985-08</v>
      </c>
    </row>
    <row r="31284" spans="12:15" x14ac:dyDescent="0.4">
      <c r="L31284" s="56">
        <f ca="1"/>
        <v>31283</v>
      </c>
      <c r="M31284" s="53">
        <f ca="1"/>
        <v>1985</v>
      </c>
      <c r="N31284" s="53">
        <f ca="1"/>
        <v>8</v>
      </c>
      <c r="O31284" s="53" t="str">
        <f ca="1"/>
        <v>1985-08</v>
      </c>
    </row>
    <row r="31285" spans="12:15" x14ac:dyDescent="0.4">
      <c r="L31285" s="56">
        <f ca="1"/>
        <v>31284</v>
      </c>
      <c r="M31285" s="53">
        <f ca="1"/>
        <v>1985</v>
      </c>
      <c r="N31285" s="53">
        <f ca="1"/>
        <v>8</v>
      </c>
      <c r="O31285" s="53" t="str">
        <f ca="1"/>
        <v>1985-08</v>
      </c>
    </row>
    <row r="31286" spans="12:15" x14ac:dyDescent="0.4">
      <c r="L31286" s="56">
        <f ca="1"/>
        <v>31285</v>
      </c>
      <c r="M31286" s="53">
        <f ca="1"/>
        <v>1985</v>
      </c>
      <c r="N31286" s="53">
        <f ca="1"/>
        <v>8</v>
      </c>
      <c r="O31286" s="53" t="str">
        <f ca="1"/>
        <v>1985-08</v>
      </c>
    </row>
    <row r="31287" spans="12:15" x14ac:dyDescent="0.4">
      <c r="L31287" s="56">
        <f ca="1"/>
        <v>31286</v>
      </c>
      <c r="M31287" s="53">
        <f ca="1"/>
        <v>1985</v>
      </c>
      <c r="N31287" s="53">
        <f ca="1"/>
        <v>8</v>
      </c>
      <c r="O31287" s="53" t="str">
        <f ca="1"/>
        <v>1985-08</v>
      </c>
    </row>
    <row r="31288" spans="12:15" x14ac:dyDescent="0.4">
      <c r="L31288" s="56">
        <f ca="1"/>
        <v>31287</v>
      </c>
      <c r="M31288" s="53">
        <f ca="1"/>
        <v>1985</v>
      </c>
      <c r="N31288" s="53">
        <f ca="1"/>
        <v>8</v>
      </c>
      <c r="O31288" s="53" t="str">
        <f ca="1"/>
        <v>1985-08</v>
      </c>
    </row>
    <row r="31289" spans="12:15" x14ac:dyDescent="0.4">
      <c r="L31289" s="56">
        <f ca="1"/>
        <v>31288</v>
      </c>
      <c r="M31289" s="53">
        <f ca="1"/>
        <v>1985</v>
      </c>
      <c r="N31289" s="53">
        <f ca="1"/>
        <v>8</v>
      </c>
      <c r="O31289" s="53" t="str">
        <f ca="1"/>
        <v>1985-08</v>
      </c>
    </row>
    <row r="31290" spans="12:15" x14ac:dyDescent="0.4">
      <c r="L31290" s="56">
        <f ca="1"/>
        <v>31289</v>
      </c>
      <c r="M31290" s="53">
        <f ca="1"/>
        <v>1985</v>
      </c>
      <c r="N31290" s="53">
        <f ca="1"/>
        <v>8</v>
      </c>
      <c r="O31290" s="53" t="str">
        <f ca="1"/>
        <v>1985-08</v>
      </c>
    </row>
    <row r="31291" spans="12:15" x14ac:dyDescent="0.4">
      <c r="L31291" s="56">
        <f ca="1"/>
        <v>31290</v>
      </c>
      <c r="M31291" s="53">
        <f ca="1"/>
        <v>1985</v>
      </c>
      <c r="N31291" s="53">
        <f ca="1"/>
        <v>8</v>
      </c>
      <c r="O31291" s="53" t="str">
        <f ca="1"/>
        <v>1985-08</v>
      </c>
    </row>
    <row r="31292" spans="12:15" x14ac:dyDescent="0.4">
      <c r="L31292" s="56">
        <f ca="1"/>
        <v>31291</v>
      </c>
      <c r="M31292" s="53">
        <f ca="1"/>
        <v>1985</v>
      </c>
      <c r="N31292" s="53">
        <f ca="1"/>
        <v>9</v>
      </c>
      <c r="O31292" s="53" t="str">
        <f ca="1"/>
        <v>1985-09</v>
      </c>
    </row>
    <row r="31293" spans="12:15" x14ac:dyDescent="0.4">
      <c r="L31293" s="56">
        <f ca="1"/>
        <v>31292</v>
      </c>
      <c r="M31293" s="53">
        <f ca="1"/>
        <v>1985</v>
      </c>
      <c r="N31293" s="53">
        <f ca="1"/>
        <v>9</v>
      </c>
      <c r="O31293" s="53" t="str">
        <f ca="1"/>
        <v>1985-09</v>
      </c>
    </row>
    <row r="31294" spans="12:15" x14ac:dyDescent="0.4">
      <c r="L31294" s="56">
        <f ca="1"/>
        <v>31293</v>
      </c>
      <c r="M31294" s="53">
        <f ca="1"/>
        <v>1985</v>
      </c>
      <c r="N31294" s="53">
        <f ca="1"/>
        <v>9</v>
      </c>
      <c r="O31294" s="53" t="str">
        <f ca="1"/>
        <v>1985-09</v>
      </c>
    </row>
    <row r="31295" spans="12:15" x14ac:dyDescent="0.4">
      <c r="L31295" s="56">
        <f ca="1"/>
        <v>31294</v>
      </c>
      <c r="M31295" s="53">
        <f ca="1"/>
        <v>1985</v>
      </c>
      <c r="N31295" s="53">
        <f ca="1"/>
        <v>9</v>
      </c>
      <c r="O31295" s="53" t="str">
        <f ca="1"/>
        <v>1985-09</v>
      </c>
    </row>
    <row r="31296" spans="12:15" x14ac:dyDescent="0.4">
      <c r="L31296" s="56">
        <f ca="1"/>
        <v>31295</v>
      </c>
      <c r="M31296" s="53">
        <f ca="1"/>
        <v>1985</v>
      </c>
      <c r="N31296" s="53">
        <f ca="1"/>
        <v>9</v>
      </c>
      <c r="O31296" s="53" t="str">
        <f ca="1"/>
        <v>1985-09</v>
      </c>
    </row>
    <row r="31297" spans="12:15" x14ac:dyDescent="0.4">
      <c r="L31297" s="56">
        <f ca="1"/>
        <v>31296</v>
      </c>
      <c r="M31297" s="53">
        <f ca="1"/>
        <v>1985</v>
      </c>
      <c r="N31297" s="53">
        <f ca="1"/>
        <v>9</v>
      </c>
      <c r="O31297" s="53" t="str">
        <f ca="1"/>
        <v>1985-09</v>
      </c>
    </row>
    <row r="31298" spans="12:15" x14ac:dyDescent="0.4">
      <c r="L31298" s="56">
        <f ca="1"/>
        <v>31297</v>
      </c>
      <c r="M31298" s="53">
        <f ca="1"/>
        <v>1985</v>
      </c>
      <c r="N31298" s="53">
        <f ca="1"/>
        <v>9</v>
      </c>
      <c r="O31298" s="53" t="str">
        <f ca="1"/>
        <v>1985-09</v>
      </c>
    </row>
    <row r="31299" spans="12:15" x14ac:dyDescent="0.4">
      <c r="L31299" s="56">
        <f ca="1"/>
        <v>31298</v>
      </c>
      <c r="M31299" s="53">
        <f ca="1"/>
        <v>1985</v>
      </c>
      <c r="N31299" s="53">
        <f ca="1"/>
        <v>9</v>
      </c>
      <c r="O31299" s="53" t="str">
        <f ca="1"/>
        <v>1985-09</v>
      </c>
    </row>
    <row r="31300" spans="12:15" x14ac:dyDescent="0.4">
      <c r="L31300" s="56">
        <f ca="1"/>
        <v>31299</v>
      </c>
      <c r="M31300" s="53">
        <f ca="1"/>
        <v>1985</v>
      </c>
      <c r="N31300" s="53">
        <f ca="1"/>
        <v>9</v>
      </c>
      <c r="O31300" s="53" t="str">
        <f ca="1"/>
        <v>1985-09</v>
      </c>
    </row>
    <row r="31301" spans="12:15" x14ac:dyDescent="0.4">
      <c r="L31301" s="56">
        <f ca="1"/>
        <v>31300</v>
      </c>
      <c r="M31301" s="53">
        <f ca="1"/>
        <v>1985</v>
      </c>
      <c r="N31301" s="53">
        <f ca="1"/>
        <v>9</v>
      </c>
      <c r="O31301" s="53" t="str">
        <f ca="1"/>
        <v>1985-09</v>
      </c>
    </row>
    <row r="31302" spans="12:15" x14ac:dyDescent="0.4">
      <c r="L31302" s="56">
        <f ca="1"/>
        <v>31301</v>
      </c>
      <c r="M31302" s="53">
        <f ca="1"/>
        <v>1985</v>
      </c>
      <c r="N31302" s="53">
        <f ca="1"/>
        <v>9</v>
      </c>
      <c r="O31302" s="53" t="str">
        <f ca="1"/>
        <v>1985-09</v>
      </c>
    </row>
    <row r="31303" spans="12:15" x14ac:dyDescent="0.4">
      <c r="L31303" s="56">
        <f ca="1"/>
        <v>31302</v>
      </c>
      <c r="M31303" s="53">
        <f ca="1"/>
        <v>1985</v>
      </c>
      <c r="N31303" s="53">
        <f ca="1"/>
        <v>9</v>
      </c>
      <c r="O31303" s="53" t="str">
        <f ca="1"/>
        <v>1985-09</v>
      </c>
    </row>
    <row r="31304" spans="12:15" x14ac:dyDescent="0.4">
      <c r="L31304" s="56">
        <f ca="1"/>
        <v>31303</v>
      </c>
      <c r="M31304" s="53">
        <f ca="1"/>
        <v>1985</v>
      </c>
      <c r="N31304" s="53">
        <f ca="1"/>
        <v>9</v>
      </c>
      <c r="O31304" s="53" t="str">
        <f ca="1"/>
        <v>1985-09</v>
      </c>
    </row>
    <row r="31305" spans="12:15" x14ac:dyDescent="0.4">
      <c r="L31305" s="56">
        <f ca="1"/>
        <v>31304</v>
      </c>
      <c r="M31305" s="53">
        <f ca="1"/>
        <v>1985</v>
      </c>
      <c r="N31305" s="53">
        <f ca="1"/>
        <v>9</v>
      </c>
      <c r="O31305" s="53" t="str">
        <f ca="1"/>
        <v>1985-09</v>
      </c>
    </row>
    <row r="31306" spans="12:15" x14ac:dyDescent="0.4">
      <c r="L31306" s="56">
        <f ca="1"/>
        <v>31305</v>
      </c>
      <c r="M31306" s="53">
        <f ca="1"/>
        <v>1985</v>
      </c>
      <c r="N31306" s="53">
        <f ca="1"/>
        <v>9</v>
      </c>
      <c r="O31306" s="53" t="str">
        <f ca="1"/>
        <v>1985-09</v>
      </c>
    </row>
    <row r="31307" spans="12:15" x14ac:dyDescent="0.4">
      <c r="L31307" s="56">
        <f ca="1"/>
        <v>31306</v>
      </c>
      <c r="M31307" s="53">
        <f ca="1"/>
        <v>1985</v>
      </c>
      <c r="N31307" s="53">
        <f ca="1"/>
        <v>9</v>
      </c>
      <c r="O31307" s="53" t="str">
        <f ca="1"/>
        <v>1985-09</v>
      </c>
    </row>
    <row r="31308" spans="12:15" x14ac:dyDescent="0.4">
      <c r="L31308" s="56">
        <f ca="1"/>
        <v>31307</v>
      </c>
      <c r="M31308" s="53">
        <f ca="1"/>
        <v>1985</v>
      </c>
      <c r="N31308" s="53">
        <f ca="1"/>
        <v>9</v>
      </c>
      <c r="O31308" s="53" t="str">
        <f ca="1"/>
        <v>1985-09</v>
      </c>
    </row>
    <row r="31309" spans="12:15" x14ac:dyDescent="0.4">
      <c r="L31309" s="56">
        <f ca="1"/>
        <v>31308</v>
      </c>
      <c r="M31309" s="53">
        <f ca="1"/>
        <v>1985</v>
      </c>
      <c r="N31309" s="53">
        <f ca="1"/>
        <v>9</v>
      </c>
      <c r="O31309" s="53" t="str">
        <f ca="1"/>
        <v>1985-09</v>
      </c>
    </row>
    <row r="31310" spans="12:15" x14ac:dyDescent="0.4">
      <c r="L31310" s="56">
        <f ca="1"/>
        <v>31309</v>
      </c>
      <c r="M31310" s="53">
        <f ca="1"/>
        <v>1985</v>
      </c>
      <c r="N31310" s="53">
        <f ca="1"/>
        <v>9</v>
      </c>
      <c r="O31310" s="53" t="str">
        <f ca="1"/>
        <v>1985-09</v>
      </c>
    </row>
    <row r="31311" spans="12:15" x14ac:dyDescent="0.4">
      <c r="L31311" s="56">
        <f ca="1"/>
        <v>31310</v>
      </c>
      <c r="M31311" s="53">
        <f ca="1"/>
        <v>1985</v>
      </c>
      <c r="N31311" s="53">
        <f ca="1"/>
        <v>9</v>
      </c>
      <c r="O31311" s="53" t="str">
        <f ca="1"/>
        <v>1985-09</v>
      </c>
    </row>
    <row r="31312" spans="12:15" x14ac:dyDescent="0.4">
      <c r="L31312" s="56">
        <f ca="1"/>
        <v>31311</v>
      </c>
      <c r="M31312" s="53">
        <f ca="1"/>
        <v>1985</v>
      </c>
      <c r="N31312" s="53">
        <f ca="1"/>
        <v>9</v>
      </c>
      <c r="O31312" s="53" t="str">
        <f ca="1"/>
        <v>1985-09</v>
      </c>
    </row>
    <row r="31313" spans="12:15" x14ac:dyDescent="0.4">
      <c r="L31313" s="56">
        <f ca="1"/>
        <v>31312</v>
      </c>
      <c r="M31313" s="53">
        <f ca="1"/>
        <v>1985</v>
      </c>
      <c r="N31313" s="53">
        <f ca="1"/>
        <v>9</v>
      </c>
      <c r="O31313" s="53" t="str">
        <f ca="1"/>
        <v>1985-09</v>
      </c>
    </row>
    <row r="31314" spans="12:15" x14ac:dyDescent="0.4">
      <c r="L31314" s="56">
        <f ca="1"/>
        <v>31313</v>
      </c>
      <c r="M31314" s="53">
        <f ca="1"/>
        <v>1985</v>
      </c>
      <c r="N31314" s="53">
        <f ca="1"/>
        <v>9</v>
      </c>
      <c r="O31314" s="53" t="str">
        <f ca="1"/>
        <v>1985-09</v>
      </c>
    </row>
    <row r="31315" spans="12:15" x14ac:dyDescent="0.4">
      <c r="L31315" s="56">
        <f ca="1"/>
        <v>31314</v>
      </c>
      <c r="M31315" s="53">
        <f ca="1"/>
        <v>1985</v>
      </c>
      <c r="N31315" s="53">
        <f ca="1"/>
        <v>9</v>
      </c>
      <c r="O31315" s="53" t="str">
        <f ca="1"/>
        <v>1985-09</v>
      </c>
    </row>
    <row r="31316" spans="12:15" x14ac:dyDescent="0.4">
      <c r="L31316" s="56">
        <f ca="1"/>
        <v>31315</v>
      </c>
      <c r="M31316" s="53">
        <f ca="1"/>
        <v>1985</v>
      </c>
      <c r="N31316" s="53">
        <f ca="1"/>
        <v>9</v>
      </c>
      <c r="O31316" s="53" t="str">
        <f ca="1"/>
        <v>1985-09</v>
      </c>
    </row>
    <row r="31317" spans="12:15" x14ac:dyDescent="0.4">
      <c r="L31317" s="56">
        <f ca="1"/>
        <v>31316</v>
      </c>
      <c r="M31317" s="53">
        <f ca="1"/>
        <v>1985</v>
      </c>
      <c r="N31317" s="53">
        <f ca="1"/>
        <v>9</v>
      </c>
      <c r="O31317" s="53" t="str">
        <f ca="1"/>
        <v>1985-09</v>
      </c>
    </row>
    <row r="31318" spans="12:15" x14ac:dyDescent="0.4">
      <c r="L31318" s="56">
        <f ca="1"/>
        <v>31317</v>
      </c>
      <c r="M31318" s="53">
        <f ca="1"/>
        <v>1985</v>
      </c>
      <c r="N31318" s="53">
        <f ca="1"/>
        <v>9</v>
      </c>
      <c r="O31318" s="53" t="str">
        <f ca="1"/>
        <v>1985-09</v>
      </c>
    </row>
    <row r="31319" spans="12:15" x14ac:dyDescent="0.4">
      <c r="L31319" s="56">
        <f ca="1"/>
        <v>31318</v>
      </c>
      <c r="M31319" s="53">
        <f ca="1"/>
        <v>1985</v>
      </c>
      <c r="N31319" s="53">
        <f ca="1"/>
        <v>9</v>
      </c>
      <c r="O31319" s="53" t="str">
        <f ca="1"/>
        <v>1985-09</v>
      </c>
    </row>
    <row r="31320" spans="12:15" x14ac:dyDescent="0.4">
      <c r="L31320" s="56">
        <f ca="1"/>
        <v>31319</v>
      </c>
      <c r="M31320" s="53">
        <f ca="1"/>
        <v>1985</v>
      </c>
      <c r="N31320" s="53">
        <f ca="1"/>
        <v>9</v>
      </c>
      <c r="O31320" s="53" t="str">
        <f ca="1"/>
        <v>1985-09</v>
      </c>
    </row>
    <row r="31321" spans="12:15" x14ac:dyDescent="0.4">
      <c r="L31321" s="56">
        <f ca="1"/>
        <v>31320</v>
      </c>
      <c r="M31321" s="53">
        <f ca="1"/>
        <v>1985</v>
      </c>
      <c r="N31321" s="53">
        <f ca="1"/>
        <v>9</v>
      </c>
      <c r="O31321" s="53" t="str">
        <f ca="1"/>
        <v>1985-09</v>
      </c>
    </row>
    <row r="31322" spans="12:15" x14ac:dyDescent="0.4">
      <c r="L31322" s="56">
        <f ca="1"/>
        <v>31321</v>
      </c>
      <c r="M31322" s="53">
        <f ca="1"/>
        <v>1985</v>
      </c>
      <c r="N31322" s="53">
        <f ca="1"/>
        <v>10</v>
      </c>
      <c r="O31322" s="53" t="str">
        <f ca="1"/>
        <v>1985-10</v>
      </c>
    </row>
    <row r="31323" spans="12:15" x14ac:dyDescent="0.4">
      <c r="L31323" s="56">
        <f ca="1"/>
        <v>31322</v>
      </c>
      <c r="M31323" s="53">
        <f ca="1"/>
        <v>1985</v>
      </c>
      <c r="N31323" s="53">
        <f ca="1"/>
        <v>10</v>
      </c>
      <c r="O31323" s="53" t="str">
        <f ca="1"/>
        <v>1985-10</v>
      </c>
    </row>
    <row r="31324" spans="12:15" x14ac:dyDescent="0.4">
      <c r="L31324" s="56">
        <f ca="1"/>
        <v>31323</v>
      </c>
      <c r="M31324" s="53">
        <f ca="1"/>
        <v>1985</v>
      </c>
      <c r="N31324" s="53">
        <f ca="1"/>
        <v>10</v>
      </c>
      <c r="O31324" s="53" t="str">
        <f ca="1"/>
        <v>1985-10</v>
      </c>
    </row>
    <row r="31325" spans="12:15" x14ac:dyDescent="0.4">
      <c r="L31325" s="56">
        <f ca="1"/>
        <v>31324</v>
      </c>
      <c r="M31325" s="53">
        <f ca="1"/>
        <v>1985</v>
      </c>
      <c r="N31325" s="53">
        <f ca="1"/>
        <v>10</v>
      </c>
      <c r="O31325" s="53" t="str">
        <f ca="1"/>
        <v>1985-10</v>
      </c>
    </row>
    <row r="31326" spans="12:15" x14ac:dyDescent="0.4">
      <c r="L31326" s="56">
        <f ca="1"/>
        <v>31325</v>
      </c>
      <c r="M31326" s="53">
        <f ca="1"/>
        <v>1985</v>
      </c>
      <c r="N31326" s="53">
        <f ca="1"/>
        <v>10</v>
      </c>
      <c r="O31326" s="53" t="str">
        <f ca="1"/>
        <v>1985-10</v>
      </c>
    </row>
    <row r="31327" spans="12:15" x14ac:dyDescent="0.4">
      <c r="L31327" s="56">
        <f ca="1"/>
        <v>31326</v>
      </c>
      <c r="M31327" s="53">
        <f ca="1"/>
        <v>1985</v>
      </c>
      <c r="N31327" s="53">
        <f ca="1"/>
        <v>10</v>
      </c>
      <c r="O31327" s="53" t="str">
        <f ca="1"/>
        <v>1985-10</v>
      </c>
    </row>
    <row r="31328" spans="12:15" x14ac:dyDescent="0.4">
      <c r="L31328" s="56">
        <f ca="1"/>
        <v>31327</v>
      </c>
      <c r="M31328" s="53">
        <f ca="1"/>
        <v>1985</v>
      </c>
      <c r="N31328" s="53">
        <f ca="1"/>
        <v>10</v>
      </c>
      <c r="O31328" s="53" t="str">
        <f ca="1"/>
        <v>1985-10</v>
      </c>
    </row>
    <row r="31329" spans="12:15" x14ac:dyDescent="0.4">
      <c r="L31329" s="56">
        <f ca="1"/>
        <v>31328</v>
      </c>
      <c r="M31329" s="53">
        <f ca="1"/>
        <v>1985</v>
      </c>
      <c r="N31329" s="53">
        <f ca="1"/>
        <v>10</v>
      </c>
      <c r="O31329" s="53" t="str">
        <f ca="1"/>
        <v>1985-10</v>
      </c>
    </row>
    <row r="31330" spans="12:15" x14ac:dyDescent="0.4">
      <c r="L31330" s="56">
        <f ca="1"/>
        <v>31329</v>
      </c>
      <c r="M31330" s="53">
        <f ca="1"/>
        <v>1985</v>
      </c>
      <c r="N31330" s="53">
        <f ca="1"/>
        <v>10</v>
      </c>
      <c r="O31330" s="53" t="str">
        <f ca="1"/>
        <v>1985-10</v>
      </c>
    </row>
    <row r="31331" spans="12:15" x14ac:dyDescent="0.4">
      <c r="L31331" s="56">
        <f ca="1"/>
        <v>31330</v>
      </c>
      <c r="M31331" s="53">
        <f ca="1"/>
        <v>1985</v>
      </c>
      <c r="N31331" s="53">
        <f ca="1"/>
        <v>10</v>
      </c>
      <c r="O31331" s="53" t="str">
        <f ca="1"/>
        <v>1985-10</v>
      </c>
    </row>
    <row r="31332" spans="12:15" x14ac:dyDescent="0.4">
      <c r="L31332" s="56">
        <f ca="1"/>
        <v>31331</v>
      </c>
      <c r="M31332" s="53">
        <f ca="1"/>
        <v>1985</v>
      </c>
      <c r="N31332" s="53">
        <f ca="1"/>
        <v>10</v>
      </c>
      <c r="O31332" s="53" t="str">
        <f ca="1"/>
        <v>1985-10</v>
      </c>
    </row>
    <row r="31333" spans="12:15" x14ac:dyDescent="0.4">
      <c r="L31333" s="56">
        <f ca="1"/>
        <v>31332</v>
      </c>
      <c r="M31333" s="53">
        <f ca="1"/>
        <v>1985</v>
      </c>
      <c r="N31333" s="53">
        <f ca="1"/>
        <v>10</v>
      </c>
      <c r="O31333" s="53" t="str">
        <f ca="1"/>
        <v>1985-10</v>
      </c>
    </row>
    <row r="31334" spans="12:15" x14ac:dyDescent="0.4">
      <c r="L31334" s="56">
        <f ca="1"/>
        <v>31333</v>
      </c>
      <c r="M31334" s="53">
        <f ca="1"/>
        <v>1985</v>
      </c>
      <c r="N31334" s="53">
        <f ca="1"/>
        <v>10</v>
      </c>
      <c r="O31334" s="53" t="str">
        <f ca="1"/>
        <v>1985-10</v>
      </c>
    </row>
    <row r="31335" spans="12:15" x14ac:dyDescent="0.4">
      <c r="L31335" s="56">
        <f ca="1"/>
        <v>31334</v>
      </c>
      <c r="M31335" s="53">
        <f ca="1"/>
        <v>1985</v>
      </c>
      <c r="N31335" s="53">
        <f ca="1"/>
        <v>10</v>
      </c>
      <c r="O31335" s="53" t="str">
        <f ca="1"/>
        <v>1985-10</v>
      </c>
    </row>
    <row r="31336" spans="12:15" x14ac:dyDescent="0.4">
      <c r="L31336" s="56">
        <f ca="1"/>
        <v>31335</v>
      </c>
      <c r="M31336" s="53">
        <f ca="1"/>
        <v>1985</v>
      </c>
      <c r="N31336" s="53">
        <f ca="1"/>
        <v>10</v>
      </c>
      <c r="O31336" s="53" t="str">
        <f ca="1"/>
        <v>1985-10</v>
      </c>
    </row>
    <row r="31337" spans="12:15" x14ac:dyDescent="0.4">
      <c r="L31337" s="56">
        <f ca="1"/>
        <v>31336</v>
      </c>
      <c r="M31337" s="53">
        <f ca="1"/>
        <v>1985</v>
      </c>
      <c r="N31337" s="53">
        <f ca="1"/>
        <v>10</v>
      </c>
      <c r="O31337" s="53" t="str">
        <f ca="1"/>
        <v>1985-10</v>
      </c>
    </row>
    <row r="31338" spans="12:15" x14ac:dyDescent="0.4">
      <c r="L31338" s="56">
        <f ca="1"/>
        <v>31337</v>
      </c>
      <c r="M31338" s="53">
        <f ca="1"/>
        <v>1985</v>
      </c>
      <c r="N31338" s="53">
        <f ca="1"/>
        <v>10</v>
      </c>
      <c r="O31338" s="53" t="str">
        <f ca="1"/>
        <v>1985-10</v>
      </c>
    </row>
    <row r="31339" spans="12:15" x14ac:dyDescent="0.4">
      <c r="L31339" s="56">
        <f ca="1"/>
        <v>31338</v>
      </c>
      <c r="M31339" s="53">
        <f ca="1"/>
        <v>1985</v>
      </c>
      <c r="N31339" s="53">
        <f ca="1"/>
        <v>10</v>
      </c>
      <c r="O31339" s="53" t="str">
        <f ca="1"/>
        <v>1985-10</v>
      </c>
    </row>
    <row r="31340" spans="12:15" x14ac:dyDescent="0.4">
      <c r="L31340" s="56">
        <f ca="1"/>
        <v>31339</v>
      </c>
      <c r="M31340" s="53">
        <f ca="1"/>
        <v>1985</v>
      </c>
      <c r="N31340" s="53">
        <f ca="1"/>
        <v>10</v>
      </c>
      <c r="O31340" s="53" t="str">
        <f ca="1"/>
        <v>1985-10</v>
      </c>
    </row>
    <row r="31341" spans="12:15" x14ac:dyDescent="0.4">
      <c r="L31341" s="56">
        <f ca="1"/>
        <v>31340</v>
      </c>
      <c r="M31341" s="53">
        <f ca="1"/>
        <v>1985</v>
      </c>
      <c r="N31341" s="53">
        <f ca="1"/>
        <v>10</v>
      </c>
      <c r="O31341" s="53" t="str">
        <f ca="1"/>
        <v>1985-10</v>
      </c>
    </row>
    <row r="31342" spans="12:15" x14ac:dyDescent="0.4">
      <c r="L31342" s="56">
        <f ca="1"/>
        <v>31341</v>
      </c>
      <c r="M31342" s="53">
        <f ca="1"/>
        <v>1985</v>
      </c>
      <c r="N31342" s="53">
        <f ca="1"/>
        <v>10</v>
      </c>
      <c r="O31342" s="53" t="str">
        <f ca="1"/>
        <v>1985-10</v>
      </c>
    </row>
    <row r="31343" spans="12:15" x14ac:dyDescent="0.4">
      <c r="L31343" s="56">
        <f ca="1"/>
        <v>31342</v>
      </c>
      <c r="M31343" s="53">
        <f ca="1"/>
        <v>1985</v>
      </c>
      <c r="N31343" s="53">
        <f ca="1"/>
        <v>10</v>
      </c>
      <c r="O31343" s="53" t="str">
        <f ca="1"/>
        <v>1985-10</v>
      </c>
    </row>
    <row r="31344" spans="12:15" x14ac:dyDescent="0.4">
      <c r="L31344" s="56">
        <f ca="1"/>
        <v>31343</v>
      </c>
      <c r="M31344" s="53">
        <f ca="1"/>
        <v>1985</v>
      </c>
      <c r="N31344" s="53">
        <f ca="1"/>
        <v>10</v>
      </c>
      <c r="O31344" s="53" t="str">
        <f ca="1"/>
        <v>1985-10</v>
      </c>
    </row>
    <row r="31345" spans="12:15" x14ac:dyDescent="0.4">
      <c r="L31345" s="56">
        <f ca="1"/>
        <v>31344</v>
      </c>
      <c r="M31345" s="53">
        <f ca="1"/>
        <v>1985</v>
      </c>
      <c r="N31345" s="53">
        <f ca="1"/>
        <v>10</v>
      </c>
      <c r="O31345" s="53" t="str">
        <f ca="1"/>
        <v>1985-10</v>
      </c>
    </row>
    <row r="31346" spans="12:15" x14ac:dyDescent="0.4">
      <c r="L31346" s="56">
        <f ca="1"/>
        <v>31345</v>
      </c>
      <c r="M31346" s="53">
        <f ca="1"/>
        <v>1985</v>
      </c>
      <c r="N31346" s="53">
        <f ca="1"/>
        <v>10</v>
      </c>
      <c r="O31346" s="53" t="str">
        <f ca="1"/>
        <v>1985-10</v>
      </c>
    </row>
    <row r="31347" spans="12:15" x14ac:dyDescent="0.4">
      <c r="L31347" s="56">
        <f ca="1"/>
        <v>31346</v>
      </c>
      <c r="M31347" s="53">
        <f ca="1"/>
        <v>1985</v>
      </c>
      <c r="N31347" s="53">
        <f ca="1"/>
        <v>10</v>
      </c>
      <c r="O31347" s="53" t="str">
        <f ca="1"/>
        <v>1985-10</v>
      </c>
    </row>
    <row r="31348" spans="12:15" x14ac:dyDescent="0.4">
      <c r="L31348" s="56">
        <f ca="1"/>
        <v>31347</v>
      </c>
      <c r="M31348" s="53">
        <f ca="1"/>
        <v>1985</v>
      </c>
      <c r="N31348" s="53">
        <f ca="1"/>
        <v>10</v>
      </c>
      <c r="O31348" s="53" t="str">
        <f ca="1"/>
        <v>1985-10</v>
      </c>
    </row>
    <row r="31349" spans="12:15" x14ac:dyDescent="0.4">
      <c r="L31349" s="56">
        <f ca="1"/>
        <v>31348</v>
      </c>
      <c r="M31349" s="53">
        <f ca="1"/>
        <v>1985</v>
      </c>
      <c r="N31349" s="53">
        <f ca="1"/>
        <v>10</v>
      </c>
      <c r="O31349" s="53" t="str">
        <f ca="1"/>
        <v>1985-10</v>
      </c>
    </row>
    <row r="31350" spans="12:15" x14ac:dyDescent="0.4">
      <c r="L31350" s="56">
        <f ca="1"/>
        <v>31349</v>
      </c>
      <c r="M31350" s="53">
        <f ca="1"/>
        <v>1985</v>
      </c>
      <c r="N31350" s="53">
        <f ca="1"/>
        <v>10</v>
      </c>
      <c r="O31350" s="53" t="str">
        <f ca="1"/>
        <v>1985-10</v>
      </c>
    </row>
    <row r="31351" spans="12:15" x14ac:dyDescent="0.4">
      <c r="L31351" s="56">
        <f ca="1"/>
        <v>31350</v>
      </c>
      <c r="M31351" s="53">
        <f ca="1"/>
        <v>1985</v>
      </c>
      <c r="N31351" s="53">
        <f ca="1"/>
        <v>10</v>
      </c>
      <c r="O31351" s="53" t="str">
        <f ca="1"/>
        <v>1985-10</v>
      </c>
    </row>
    <row r="31352" spans="12:15" x14ac:dyDescent="0.4">
      <c r="L31352" s="56">
        <f ca="1"/>
        <v>31351</v>
      </c>
      <c r="M31352" s="53">
        <f ca="1"/>
        <v>1985</v>
      </c>
      <c r="N31352" s="53">
        <f ca="1"/>
        <v>10</v>
      </c>
      <c r="O31352" s="53" t="str">
        <f ca="1"/>
        <v>1985-10</v>
      </c>
    </row>
    <row r="31353" spans="12:15" x14ac:dyDescent="0.4">
      <c r="L31353" s="56">
        <f ca="1"/>
        <v>31352</v>
      </c>
      <c r="M31353" s="53">
        <f ca="1"/>
        <v>1985</v>
      </c>
      <c r="N31353" s="53">
        <f ca="1"/>
        <v>11</v>
      </c>
      <c r="O31353" s="53" t="str">
        <f ca="1"/>
        <v>1985-11</v>
      </c>
    </row>
    <row r="31354" spans="12:15" x14ac:dyDescent="0.4">
      <c r="L31354" s="56">
        <f ca="1"/>
        <v>31353</v>
      </c>
      <c r="M31354" s="53">
        <f ca="1"/>
        <v>1985</v>
      </c>
      <c r="N31354" s="53">
        <f ca="1"/>
        <v>11</v>
      </c>
      <c r="O31354" s="53" t="str">
        <f ca="1"/>
        <v>1985-11</v>
      </c>
    </row>
    <row r="31355" spans="12:15" x14ac:dyDescent="0.4">
      <c r="L31355" s="56">
        <f ca="1"/>
        <v>31354</v>
      </c>
      <c r="M31355" s="53">
        <f ca="1"/>
        <v>1985</v>
      </c>
      <c r="N31355" s="53">
        <f ca="1"/>
        <v>11</v>
      </c>
      <c r="O31355" s="53" t="str">
        <f ca="1"/>
        <v>1985-11</v>
      </c>
    </row>
    <row r="31356" spans="12:15" x14ac:dyDescent="0.4">
      <c r="L31356" s="56">
        <f ca="1"/>
        <v>31355</v>
      </c>
      <c r="M31356" s="53">
        <f ca="1"/>
        <v>1985</v>
      </c>
      <c r="N31356" s="53">
        <f ca="1"/>
        <v>11</v>
      </c>
      <c r="O31356" s="53" t="str">
        <f ca="1"/>
        <v>1985-11</v>
      </c>
    </row>
    <row r="31357" spans="12:15" x14ac:dyDescent="0.4">
      <c r="L31357" s="56">
        <f ca="1"/>
        <v>31356</v>
      </c>
      <c r="M31357" s="53">
        <f ca="1"/>
        <v>1985</v>
      </c>
      <c r="N31357" s="53">
        <f ca="1"/>
        <v>11</v>
      </c>
      <c r="O31357" s="53" t="str">
        <f ca="1"/>
        <v>1985-11</v>
      </c>
    </row>
    <row r="31358" spans="12:15" x14ac:dyDescent="0.4">
      <c r="L31358" s="56">
        <f ca="1"/>
        <v>31357</v>
      </c>
      <c r="M31358" s="53">
        <f ca="1"/>
        <v>1985</v>
      </c>
      <c r="N31358" s="53">
        <f ca="1"/>
        <v>11</v>
      </c>
      <c r="O31358" s="53" t="str">
        <f ca="1"/>
        <v>1985-11</v>
      </c>
    </row>
    <row r="31359" spans="12:15" x14ac:dyDescent="0.4">
      <c r="L31359" s="56">
        <f ca="1"/>
        <v>31358</v>
      </c>
      <c r="M31359" s="53">
        <f ca="1"/>
        <v>1985</v>
      </c>
      <c r="N31359" s="53">
        <f ca="1"/>
        <v>11</v>
      </c>
      <c r="O31359" s="53" t="str">
        <f ca="1"/>
        <v>1985-11</v>
      </c>
    </row>
    <row r="31360" spans="12:15" x14ac:dyDescent="0.4">
      <c r="L31360" s="56">
        <f ca="1"/>
        <v>31359</v>
      </c>
      <c r="M31360" s="53">
        <f ca="1"/>
        <v>1985</v>
      </c>
      <c r="N31360" s="53">
        <f ca="1"/>
        <v>11</v>
      </c>
      <c r="O31360" s="53" t="str">
        <f ca="1"/>
        <v>1985-11</v>
      </c>
    </row>
    <row r="31361" spans="12:15" x14ac:dyDescent="0.4">
      <c r="L31361" s="56">
        <f ca="1"/>
        <v>31360</v>
      </c>
      <c r="M31361" s="53">
        <f ca="1"/>
        <v>1985</v>
      </c>
      <c r="N31361" s="53">
        <f ca="1"/>
        <v>11</v>
      </c>
      <c r="O31361" s="53" t="str">
        <f ca="1"/>
        <v>1985-11</v>
      </c>
    </row>
    <row r="31362" spans="12:15" x14ac:dyDescent="0.4">
      <c r="L31362" s="56">
        <f ca="1"/>
        <v>31361</v>
      </c>
      <c r="M31362" s="53">
        <f ca="1"/>
        <v>1985</v>
      </c>
      <c r="N31362" s="53">
        <f ca="1"/>
        <v>11</v>
      </c>
      <c r="O31362" s="53" t="str">
        <f ca="1"/>
        <v>1985-11</v>
      </c>
    </row>
    <row r="31363" spans="12:15" x14ac:dyDescent="0.4">
      <c r="L31363" s="56">
        <f ca="1"/>
        <v>31362</v>
      </c>
      <c r="M31363" s="53">
        <f ca="1"/>
        <v>1985</v>
      </c>
      <c r="N31363" s="53">
        <f ca="1"/>
        <v>11</v>
      </c>
      <c r="O31363" s="53" t="str">
        <f ca="1"/>
        <v>1985-11</v>
      </c>
    </row>
    <row r="31364" spans="12:15" x14ac:dyDescent="0.4">
      <c r="L31364" s="56">
        <f ca="1"/>
        <v>31363</v>
      </c>
      <c r="M31364" s="53">
        <f ca="1"/>
        <v>1985</v>
      </c>
      <c r="N31364" s="53">
        <f ca="1"/>
        <v>11</v>
      </c>
      <c r="O31364" s="53" t="str">
        <f ca="1"/>
        <v>1985-11</v>
      </c>
    </row>
    <row r="31365" spans="12:15" x14ac:dyDescent="0.4">
      <c r="L31365" s="56">
        <f ca="1"/>
        <v>31364</v>
      </c>
      <c r="M31365" s="53">
        <f ca="1"/>
        <v>1985</v>
      </c>
      <c r="N31365" s="53">
        <f ca="1"/>
        <v>11</v>
      </c>
      <c r="O31365" s="53" t="str">
        <f ca="1"/>
        <v>1985-11</v>
      </c>
    </row>
    <row r="31366" spans="12:15" x14ac:dyDescent="0.4">
      <c r="L31366" s="56">
        <f ca="1"/>
        <v>31365</v>
      </c>
      <c r="M31366" s="53">
        <f ca="1"/>
        <v>1985</v>
      </c>
      <c r="N31366" s="53">
        <f ca="1"/>
        <v>11</v>
      </c>
      <c r="O31366" s="53" t="str">
        <f ca="1"/>
        <v>1985-11</v>
      </c>
    </row>
    <row r="31367" spans="12:15" x14ac:dyDescent="0.4">
      <c r="L31367" s="56">
        <f ca="1"/>
        <v>31366</v>
      </c>
      <c r="M31367" s="53">
        <f ca="1"/>
        <v>1985</v>
      </c>
      <c r="N31367" s="53">
        <f ca="1"/>
        <v>11</v>
      </c>
      <c r="O31367" s="53" t="str">
        <f ca="1"/>
        <v>1985-11</v>
      </c>
    </row>
    <row r="31368" spans="12:15" x14ac:dyDescent="0.4">
      <c r="L31368" s="56">
        <f ca="1"/>
        <v>31367</v>
      </c>
      <c r="M31368" s="53">
        <f ca="1"/>
        <v>1985</v>
      </c>
      <c r="N31368" s="53">
        <f ca="1"/>
        <v>11</v>
      </c>
      <c r="O31368" s="53" t="str">
        <f ca="1"/>
        <v>1985-11</v>
      </c>
    </row>
    <row r="31369" spans="12:15" x14ac:dyDescent="0.4">
      <c r="L31369" s="56">
        <f ca="1"/>
        <v>31368</v>
      </c>
      <c r="M31369" s="53">
        <f ca="1"/>
        <v>1985</v>
      </c>
      <c r="N31369" s="53">
        <f ca="1"/>
        <v>11</v>
      </c>
      <c r="O31369" s="53" t="str">
        <f ca="1"/>
        <v>1985-11</v>
      </c>
    </row>
    <row r="31370" spans="12:15" x14ac:dyDescent="0.4">
      <c r="L31370" s="56">
        <f ca="1"/>
        <v>31369</v>
      </c>
      <c r="M31370" s="53">
        <f ca="1"/>
        <v>1985</v>
      </c>
      <c r="N31370" s="53">
        <f ca="1"/>
        <v>11</v>
      </c>
      <c r="O31370" s="53" t="str">
        <f ca="1"/>
        <v>1985-11</v>
      </c>
    </row>
    <row r="31371" spans="12:15" x14ac:dyDescent="0.4">
      <c r="L31371" s="56">
        <f ca="1"/>
        <v>31370</v>
      </c>
      <c r="M31371" s="53">
        <f ca="1"/>
        <v>1985</v>
      </c>
      <c r="N31371" s="53">
        <f ca="1"/>
        <v>11</v>
      </c>
      <c r="O31371" s="53" t="str">
        <f ca="1"/>
        <v>1985-11</v>
      </c>
    </row>
    <row r="31372" spans="12:15" x14ac:dyDescent="0.4">
      <c r="L31372" s="56">
        <f ca="1"/>
        <v>31371</v>
      </c>
      <c r="M31372" s="53">
        <f ca="1"/>
        <v>1985</v>
      </c>
      <c r="N31372" s="53">
        <f ca="1"/>
        <v>11</v>
      </c>
      <c r="O31372" s="53" t="str">
        <f ca="1"/>
        <v>1985-11</v>
      </c>
    </row>
    <row r="31373" spans="12:15" x14ac:dyDescent="0.4">
      <c r="L31373" s="56">
        <f ca="1"/>
        <v>31372</v>
      </c>
      <c r="M31373" s="53">
        <f ca="1"/>
        <v>1985</v>
      </c>
      <c r="N31373" s="53">
        <f ca="1"/>
        <v>11</v>
      </c>
      <c r="O31373" s="53" t="str">
        <f ca="1"/>
        <v>1985-11</v>
      </c>
    </row>
    <row r="31374" spans="12:15" x14ac:dyDescent="0.4">
      <c r="L31374" s="56">
        <f ca="1"/>
        <v>31373</v>
      </c>
      <c r="M31374" s="53">
        <f ca="1"/>
        <v>1985</v>
      </c>
      <c r="N31374" s="53">
        <f ca="1"/>
        <v>11</v>
      </c>
      <c r="O31374" s="53" t="str">
        <f ca="1"/>
        <v>1985-11</v>
      </c>
    </row>
    <row r="31375" spans="12:15" x14ac:dyDescent="0.4">
      <c r="L31375" s="56">
        <f ca="1"/>
        <v>31374</v>
      </c>
      <c r="M31375" s="53">
        <f ca="1"/>
        <v>1985</v>
      </c>
      <c r="N31375" s="53">
        <f ca="1"/>
        <v>11</v>
      </c>
      <c r="O31375" s="53" t="str">
        <f ca="1"/>
        <v>1985-11</v>
      </c>
    </row>
    <row r="31376" spans="12:15" x14ac:dyDescent="0.4">
      <c r="L31376" s="56">
        <f ca="1"/>
        <v>31375</v>
      </c>
      <c r="M31376" s="53">
        <f ca="1"/>
        <v>1985</v>
      </c>
      <c r="N31376" s="53">
        <f ca="1"/>
        <v>11</v>
      </c>
      <c r="O31376" s="53" t="str">
        <f ca="1"/>
        <v>1985-11</v>
      </c>
    </row>
    <row r="31377" spans="12:15" x14ac:dyDescent="0.4">
      <c r="L31377" s="56">
        <f ca="1"/>
        <v>31376</v>
      </c>
      <c r="M31377" s="53">
        <f ca="1"/>
        <v>1985</v>
      </c>
      <c r="N31377" s="53">
        <f ca="1"/>
        <v>11</v>
      </c>
      <c r="O31377" s="53" t="str">
        <f ca="1"/>
        <v>1985-11</v>
      </c>
    </row>
    <row r="31378" spans="12:15" x14ac:dyDescent="0.4">
      <c r="L31378" s="56">
        <f ca="1"/>
        <v>31377</v>
      </c>
      <c r="M31378" s="53">
        <f ca="1"/>
        <v>1985</v>
      </c>
      <c r="N31378" s="53">
        <f ca="1"/>
        <v>11</v>
      </c>
      <c r="O31378" s="53" t="str">
        <f ca="1"/>
        <v>1985-11</v>
      </c>
    </row>
    <row r="31379" spans="12:15" x14ac:dyDescent="0.4">
      <c r="L31379" s="56">
        <f ca="1"/>
        <v>31378</v>
      </c>
      <c r="M31379" s="53">
        <f ca="1"/>
        <v>1985</v>
      </c>
      <c r="N31379" s="53">
        <f ca="1"/>
        <v>11</v>
      </c>
      <c r="O31379" s="53" t="str">
        <f ca="1"/>
        <v>1985-11</v>
      </c>
    </row>
    <row r="31380" spans="12:15" x14ac:dyDescent="0.4">
      <c r="L31380" s="56">
        <f ca="1"/>
        <v>31379</v>
      </c>
      <c r="M31380" s="53">
        <f ca="1"/>
        <v>1985</v>
      </c>
      <c r="N31380" s="53">
        <f ca="1"/>
        <v>11</v>
      </c>
      <c r="O31380" s="53" t="str">
        <f ca="1"/>
        <v>1985-11</v>
      </c>
    </row>
    <row r="31381" spans="12:15" x14ac:dyDescent="0.4">
      <c r="L31381" s="56">
        <f ca="1"/>
        <v>31380</v>
      </c>
      <c r="M31381" s="53">
        <f ca="1"/>
        <v>1985</v>
      </c>
      <c r="N31381" s="53">
        <f ca="1"/>
        <v>11</v>
      </c>
      <c r="O31381" s="53" t="str">
        <f ca="1"/>
        <v>1985-11</v>
      </c>
    </row>
    <row r="31382" spans="12:15" x14ac:dyDescent="0.4">
      <c r="L31382" s="56">
        <f ca="1"/>
        <v>31381</v>
      </c>
      <c r="M31382" s="53">
        <f ca="1"/>
        <v>1985</v>
      </c>
      <c r="N31382" s="53">
        <f ca="1"/>
        <v>11</v>
      </c>
      <c r="O31382" s="53" t="str">
        <f ca="1"/>
        <v>1985-11</v>
      </c>
    </row>
    <row r="31383" spans="12:15" x14ac:dyDescent="0.4">
      <c r="L31383" s="56">
        <f ca="1"/>
        <v>31382</v>
      </c>
      <c r="M31383" s="53">
        <f ca="1"/>
        <v>1985</v>
      </c>
      <c r="N31383" s="53">
        <f ca="1"/>
        <v>12</v>
      </c>
      <c r="O31383" s="53" t="str">
        <f ca="1"/>
        <v>1985-12</v>
      </c>
    </row>
    <row r="31384" spans="12:15" x14ac:dyDescent="0.4">
      <c r="L31384" s="56">
        <f ca="1"/>
        <v>31383</v>
      </c>
      <c r="M31384" s="53">
        <f ca="1"/>
        <v>1985</v>
      </c>
      <c r="N31384" s="53">
        <f ca="1"/>
        <v>12</v>
      </c>
      <c r="O31384" s="53" t="str">
        <f ca="1"/>
        <v>1985-12</v>
      </c>
    </row>
    <row r="31385" spans="12:15" x14ac:dyDescent="0.4">
      <c r="L31385" s="56">
        <f ca="1"/>
        <v>31384</v>
      </c>
      <c r="M31385" s="53">
        <f ca="1"/>
        <v>1985</v>
      </c>
      <c r="N31385" s="53">
        <f ca="1"/>
        <v>12</v>
      </c>
      <c r="O31385" s="53" t="str">
        <f ca="1"/>
        <v>1985-12</v>
      </c>
    </row>
    <row r="31386" spans="12:15" x14ac:dyDescent="0.4">
      <c r="L31386" s="56">
        <f ca="1"/>
        <v>31385</v>
      </c>
      <c r="M31386" s="53">
        <f ca="1"/>
        <v>1985</v>
      </c>
      <c r="N31386" s="53">
        <f ca="1"/>
        <v>12</v>
      </c>
      <c r="O31386" s="53" t="str">
        <f ca="1"/>
        <v>1985-12</v>
      </c>
    </row>
    <row r="31387" spans="12:15" x14ac:dyDescent="0.4">
      <c r="L31387" s="56">
        <f ca="1"/>
        <v>31386</v>
      </c>
      <c r="M31387" s="53">
        <f ca="1"/>
        <v>1985</v>
      </c>
      <c r="N31387" s="53">
        <f ca="1"/>
        <v>12</v>
      </c>
      <c r="O31387" s="53" t="str">
        <f ca="1"/>
        <v>1985-12</v>
      </c>
    </row>
    <row r="31388" spans="12:15" x14ac:dyDescent="0.4">
      <c r="L31388" s="56">
        <f ca="1"/>
        <v>31387</v>
      </c>
      <c r="M31388" s="53">
        <f ca="1"/>
        <v>1985</v>
      </c>
      <c r="N31388" s="53">
        <f ca="1"/>
        <v>12</v>
      </c>
      <c r="O31388" s="53" t="str">
        <f ca="1"/>
        <v>1985-12</v>
      </c>
    </row>
    <row r="31389" spans="12:15" x14ac:dyDescent="0.4">
      <c r="L31389" s="56">
        <f ca="1"/>
        <v>31388</v>
      </c>
      <c r="M31389" s="53">
        <f ca="1"/>
        <v>1985</v>
      </c>
      <c r="N31389" s="53">
        <f ca="1"/>
        <v>12</v>
      </c>
      <c r="O31389" s="53" t="str">
        <f ca="1"/>
        <v>1985-12</v>
      </c>
    </row>
    <row r="31390" spans="12:15" x14ac:dyDescent="0.4">
      <c r="L31390" s="56">
        <f ca="1"/>
        <v>31389</v>
      </c>
      <c r="M31390" s="53">
        <f ca="1"/>
        <v>1985</v>
      </c>
      <c r="N31390" s="53">
        <f ca="1"/>
        <v>12</v>
      </c>
      <c r="O31390" s="53" t="str">
        <f ca="1"/>
        <v>1985-12</v>
      </c>
    </row>
    <row r="31391" spans="12:15" x14ac:dyDescent="0.4">
      <c r="L31391" s="56">
        <f ca="1"/>
        <v>31390</v>
      </c>
      <c r="M31391" s="53">
        <f ca="1"/>
        <v>1985</v>
      </c>
      <c r="N31391" s="53">
        <f ca="1"/>
        <v>12</v>
      </c>
      <c r="O31391" s="53" t="str">
        <f ca="1"/>
        <v>1985-12</v>
      </c>
    </row>
    <row r="31392" spans="12:15" x14ac:dyDescent="0.4">
      <c r="L31392" s="56">
        <f ca="1"/>
        <v>31391</v>
      </c>
      <c r="M31392" s="53">
        <f ca="1"/>
        <v>1985</v>
      </c>
      <c r="N31392" s="53">
        <f ca="1"/>
        <v>12</v>
      </c>
      <c r="O31392" s="53" t="str">
        <f ca="1"/>
        <v>1985-12</v>
      </c>
    </row>
    <row r="31393" spans="12:15" x14ac:dyDescent="0.4">
      <c r="L31393" s="56">
        <f ca="1"/>
        <v>31392</v>
      </c>
      <c r="M31393" s="53">
        <f ca="1"/>
        <v>1985</v>
      </c>
      <c r="N31393" s="53">
        <f ca="1"/>
        <v>12</v>
      </c>
      <c r="O31393" s="53" t="str">
        <f ca="1"/>
        <v>1985-12</v>
      </c>
    </row>
    <row r="31394" spans="12:15" x14ac:dyDescent="0.4">
      <c r="L31394" s="56">
        <f ca="1"/>
        <v>31393</v>
      </c>
      <c r="M31394" s="53">
        <f ca="1"/>
        <v>1985</v>
      </c>
      <c r="N31394" s="53">
        <f ca="1"/>
        <v>12</v>
      </c>
      <c r="O31394" s="53" t="str">
        <f ca="1"/>
        <v>1985-12</v>
      </c>
    </row>
    <row r="31395" spans="12:15" x14ac:dyDescent="0.4">
      <c r="L31395" s="56">
        <f ca="1"/>
        <v>31394</v>
      </c>
      <c r="M31395" s="53">
        <f ca="1"/>
        <v>1985</v>
      </c>
      <c r="N31395" s="53">
        <f ca="1"/>
        <v>12</v>
      </c>
      <c r="O31395" s="53" t="str">
        <f ca="1"/>
        <v>1985-12</v>
      </c>
    </row>
    <row r="31396" spans="12:15" x14ac:dyDescent="0.4">
      <c r="L31396" s="56">
        <f ca="1"/>
        <v>31395</v>
      </c>
      <c r="M31396" s="53">
        <f ca="1"/>
        <v>1985</v>
      </c>
      <c r="N31396" s="53">
        <f ca="1"/>
        <v>12</v>
      </c>
      <c r="O31396" s="53" t="str">
        <f ca="1"/>
        <v>1985-12</v>
      </c>
    </row>
    <row r="31397" spans="12:15" x14ac:dyDescent="0.4">
      <c r="L31397" s="56">
        <f ca="1"/>
        <v>31396</v>
      </c>
      <c r="M31397" s="53">
        <f ca="1"/>
        <v>1985</v>
      </c>
      <c r="N31397" s="53">
        <f ca="1"/>
        <v>12</v>
      </c>
      <c r="O31397" s="53" t="str">
        <f ca="1"/>
        <v>1985-12</v>
      </c>
    </row>
    <row r="31398" spans="12:15" x14ac:dyDescent="0.4">
      <c r="L31398" s="56">
        <f ca="1"/>
        <v>31397</v>
      </c>
      <c r="M31398" s="53">
        <f ca="1"/>
        <v>1985</v>
      </c>
      <c r="N31398" s="53">
        <f ca="1"/>
        <v>12</v>
      </c>
      <c r="O31398" s="53" t="str">
        <f ca="1"/>
        <v>1985-12</v>
      </c>
    </row>
    <row r="31399" spans="12:15" x14ac:dyDescent="0.4">
      <c r="L31399" s="56">
        <f ca="1"/>
        <v>31398</v>
      </c>
      <c r="M31399" s="53">
        <f ca="1"/>
        <v>1985</v>
      </c>
      <c r="N31399" s="53">
        <f ca="1"/>
        <v>12</v>
      </c>
      <c r="O31399" s="53" t="str">
        <f ca="1"/>
        <v>1985-12</v>
      </c>
    </row>
    <row r="31400" spans="12:15" x14ac:dyDescent="0.4">
      <c r="L31400" s="56">
        <f ca="1"/>
        <v>31399</v>
      </c>
      <c r="M31400" s="53">
        <f ca="1"/>
        <v>1985</v>
      </c>
      <c r="N31400" s="53">
        <f ca="1"/>
        <v>12</v>
      </c>
      <c r="O31400" s="53" t="str">
        <f ca="1"/>
        <v>1985-12</v>
      </c>
    </row>
    <row r="31401" spans="12:15" x14ac:dyDescent="0.4">
      <c r="L31401" s="56">
        <f ca="1"/>
        <v>31400</v>
      </c>
      <c r="M31401" s="53">
        <f ca="1"/>
        <v>1985</v>
      </c>
      <c r="N31401" s="53">
        <f ca="1"/>
        <v>12</v>
      </c>
      <c r="O31401" s="53" t="str">
        <f ca="1"/>
        <v>1985-12</v>
      </c>
    </row>
    <row r="31402" spans="12:15" x14ac:dyDescent="0.4">
      <c r="L31402" s="56">
        <f ca="1"/>
        <v>31401</v>
      </c>
      <c r="M31402" s="53">
        <f ca="1"/>
        <v>1985</v>
      </c>
      <c r="N31402" s="53">
        <f ca="1"/>
        <v>12</v>
      </c>
      <c r="O31402" s="53" t="str">
        <f ca="1"/>
        <v>1985-12</v>
      </c>
    </row>
    <row r="31403" spans="12:15" x14ac:dyDescent="0.4">
      <c r="L31403" s="56">
        <f ca="1"/>
        <v>31402</v>
      </c>
      <c r="M31403" s="53">
        <f ca="1"/>
        <v>1985</v>
      </c>
      <c r="N31403" s="53">
        <f ca="1"/>
        <v>12</v>
      </c>
      <c r="O31403" s="53" t="str">
        <f ca="1"/>
        <v>1985-12</v>
      </c>
    </row>
    <row r="31404" spans="12:15" x14ac:dyDescent="0.4">
      <c r="L31404" s="56">
        <f ca="1"/>
        <v>31403</v>
      </c>
      <c r="M31404" s="53">
        <f ca="1"/>
        <v>1985</v>
      </c>
      <c r="N31404" s="53">
        <f ca="1"/>
        <v>12</v>
      </c>
      <c r="O31404" s="53" t="str">
        <f ca="1"/>
        <v>1985-12</v>
      </c>
    </row>
    <row r="31405" spans="12:15" x14ac:dyDescent="0.4">
      <c r="L31405" s="56">
        <f ca="1"/>
        <v>31404</v>
      </c>
      <c r="M31405" s="53">
        <f ca="1"/>
        <v>1985</v>
      </c>
      <c r="N31405" s="53">
        <f ca="1"/>
        <v>12</v>
      </c>
      <c r="O31405" s="53" t="str">
        <f ca="1"/>
        <v>1985-12</v>
      </c>
    </row>
    <row r="31406" spans="12:15" x14ac:dyDescent="0.4">
      <c r="L31406" s="56">
        <f ca="1"/>
        <v>31405</v>
      </c>
      <c r="M31406" s="53">
        <f ca="1"/>
        <v>1985</v>
      </c>
      <c r="N31406" s="53">
        <f ca="1"/>
        <v>12</v>
      </c>
      <c r="O31406" s="53" t="str">
        <f ca="1"/>
        <v>1985-12</v>
      </c>
    </row>
    <row r="31407" spans="12:15" x14ac:dyDescent="0.4">
      <c r="L31407" s="56">
        <f ca="1"/>
        <v>31406</v>
      </c>
      <c r="M31407" s="53">
        <f ca="1"/>
        <v>1985</v>
      </c>
      <c r="N31407" s="53">
        <f ca="1"/>
        <v>12</v>
      </c>
      <c r="O31407" s="53" t="str">
        <f ca="1"/>
        <v>1985-12</v>
      </c>
    </row>
    <row r="31408" spans="12:15" x14ac:dyDescent="0.4">
      <c r="L31408" s="56">
        <f ca="1"/>
        <v>31407</v>
      </c>
      <c r="M31408" s="53">
        <f ca="1"/>
        <v>1985</v>
      </c>
      <c r="N31408" s="53">
        <f ca="1"/>
        <v>12</v>
      </c>
      <c r="O31408" s="53" t="str">
        <f ca="1"/>
        <v>1985-12</v>
      </c>
    </row>
    <row r="31409" spans="12:15" x14ac:dyDescent="0.4">
      <c r="L31409" s="56">
        <f ca="1"/>
        <v>31408</v>
      </c>
      <c r="M31409" s="53">
        <f ca="1"/>
        <v>1985</v>
      </c>
      <c r="N31409" s="53">
        <f ca="1"/>
        <v>12</v>
      </c>
      <c r="O31409" s="53" t="str">
        <f ca="1"/>
        <v>1985-12</v>
      </c>
    </row>
    <row r="31410" spans="12:15" x14ac:dyDescent="0.4">
      <c r="L31410" s="56">
        <f ca="1"/>
        <v>31409</v>
      </c>
      <c r="M31410" s="53">
        <f ca="1"/>
        <v>1985</v>
      </c>
      <c r="N31410" s="53">
        <f ca="1"/>
        <v>12</v>
      </c>
      <c r="O31410" s="53" t="str">
        <f ca="1"/>
        <v>1985-12</v>
      </c>
    </row>
    <row r="31411" spans="12:15" x14ac:dyDescent="0.4">
      <c r="L31411" s="56">
        <f ca="1"/>
        <v>31410</v>
      </c>
      <c r="M31411" s="53">
        <f ca="1"/>
        <v>1985</v>
      </c>
      <c r="N31411" s="53">
        <f ca="1"/>
        <v>12</v>
      </c>
      <c r="O31411" s="53" t="str">
        <f ca="1"/>
        <v>1985-12</v>
      </c>
    </row>
    <row r="31412" spans="12:15" x14ac:dyDescent="0.4">
      <c r="L31412" s="56">
        <f ca="1"/>
        <v>31411</v>
      </c>
      <c r="M31412" s="53">
        <f ca="1"/>
        <v>1985</v>
      </c>
      <c r="N31412" s="53">
        <f ca="1"/>
        <v>12</v>
      </c>
      <c r="O31412" s="53" t="str">
        <f ca="1"/>
        <v>1985-12</v>
      </c>
    </row>
    <row r="31413" spans="12:15" x14ac:dyDescent="0.4">
      <c r="L31413" s="56">
        <f ca="1"/>
        <v>31412</v>
      </c>
      <c r="M31413" s="53">
        <f ca="1"/>
        <v>1985</v>
      </c>
      <c r="N31413" s="53">
        <f ca="1"/>
        <v>12</v>
      </c>
      <c r="O31413" s="53" t="str">
        <f ca="1"/>
        <v>1985-12</v>
      </c>
    </row>
    <row r="31414" spans="12:15" x14ac:dyDescent="0.4">
      <c r="L31414" s="56">
        <f ca="1"/>
        <v>31413</v>
      </c>
      <c r="M31414" s="53">
        <f ca="1"/>
        <v>1986</v>
      </c>
      <c r="N31414" s="53">
        <f ca="1"/>
        <v>1</v>
      </c>
      <c r="O31414" s="53" t="str">
        <f ca="1"/>
        <v>1986-01</v>
      </c>
    </row>
    <row r="31415" spans="12:15" x14ac:dyDescent="0.4">
      <c r="L31415" s="56">
        <f ca="1"/>
        <v>31414</v>
      </c>
      <c r="M31415" s="53">
        <f ca="1"/>
        <v>1986</v>
      </c>
      <c r="N31415" s="53">
        <f ca="1"/>
        <v>1</v>
      </c>
      <c r="O31415" s="53" t="str">
        <f ca="1"/>
        <v>1986-01</v>
      </c>
    </row>
    <row r="31416" spans="12:15" x14ac:dyDescent="0.4">
      <c r="L31416" s="56">
        <f ca="1"/>
        <v>31415</v>
      </c>
      <c r="M31416" s="53">
        <f ca="1"/>
        <v>1986</v>
      </c>
      <c r="N31416" s="53">
        <f ca="1"/>
        <v>1</v>
      </c>
      <c r="O31416" s="53" t="str">
        <f ca="1"/>
        <v>1986-01</v>
      </c>
    </row>
    <row r="31417" spans="12:15" x14ac:dyDescent="0.4">
      <c r="L31417" s="56">
        <f ca="1"/>
        <v>31416</v>
      </c>
      <c r="M31417" s="53">
        <f ca="1"/>
        <v>1986</v>
      </c>
      <c r="N31417" s="53">
        <f ca="1"/>
        <v>1</v>
      </c>
      <c r="O31417" s="53" t="str">
        <f ca="1"/>
        <v>1986-01</v>
      </c>
    </row>
    <row r="31418" spans="12:15" x14ac:dyDescent="0.4">
      <c r="L31418" s="56">
        <f ca="1"/>
        <v>31417</v>
      </c>
      <c r="M31418" s="53">
        <f ca="1"/>
        <v>1986</v>
      </c>
      <c r="N31418" s="53">
        <f ca="1"/>
        <v>1</v>
      </c>
      <c r="O31418" s="53" t="str">
        <f ca="1"/>
        <v>1986-01</v>
      </c>
    </row>
    <row r="31419" spans="12:15" x14ac:dyDescent="0.4">
      <c r="L31419" s="56">
        <f ca="1"/>
        <v>31418</v>
      </c>
      <c r="M31419" s="53">
        <f ca="1"/>
        <v>1986</v>
      </c>
      <c r="N31419" s="53">
        <f ca="1"/>
        <v>1</v>
      </c>
      <c r="O31419" s="53" t="str">
        <f ca="1"/>
        <v>1986-01</v>
      </c>
    </row>
    <row r="31420" spans="12:15" x14ac:dyDescent="0.4">
      <c r="L31420" s="56">
        <f ca="1"/>
        <v>31419</v>
      </c>
      <c r="M31420" s="53">
        <f ca="1"/>
        <v>1986</v>
      </c>
      <c r="N31420" s="53">
        <f ca="1"/>
        <v>1</v>
      </c>
      <c r="O31420" s="53" t="str">
        <f ca="1"/>
        <v>1986-01</v>
      </c>
    </row>
    <row r="31421" spans="12:15" x14ac:dyDescent="0.4">
      <c r="L31421" s="56">
        <f ca="1"/>
        <v>31420</v>
      </c>
      <c r="M31421" s="53">
        <f ca="1"/>
        <v>1986</v>
      </c>
      <c r="N31421" s="53">
        <f ca="1"/>
        <v>1</v>
      </c>
      <c r="O31421" s="53" t="str">
        <f ca="1"/>
        <v>1986-01</v>
      </c>
    </row>
    <row r="31422" spans="12:15" x14ac:dyDescent="0.4">
      <c r="L31422" s="56">
        <f ca="1"/>
        <v>31421</v>
      </c>
      <c r="M31422" s="53">
        <f ca="1"/>
        <v>1986</v>
      </c>
      <c r="N31422" s="53">
        <f ca="1"/>
        <v>1</v>
      </c>
      <c r="O31422" s="53" t="str">
        <f ca="1"/>
        <v>1986-01</v>
      </c>
    </row>
    <row r="31423" spans="12:15" x14ac:dyDescent="0.4">
      <c r="L31423" s="56">
        <f ca="1"/>
        <v>31422</v>
      </c>
      <c r="M31423" s="53">
        <f ca="1"/>
        <v>1986</v>
      </c>
      <c r="N31423" s="53">
        <f ca="1"/>
        <v>1</v>
      </c>
      <c r="O31423" s="53" t="str">
        <f ca="1"/>
        <v>1986-01</v>
      </c>
    </row>
    <row r="31424" spans="12:15" x14ac:dyDescent="0.4">
      <c r="L31424" s="56">
        <f ca="1"/>
        <v>31423</v>
      </c>
      <c r="M31424" s="53">
        <f ca="1"/>
        <v>1986</v>
      </c>
      <c r="N31424" s="53">
        <f ca="1"/>
        <v>1</v>
      </c>
      <c r="O31424" s="53" t="str">
        <f ca="1"/>
        <v>1986-01</v>
      </c>
    </row>
    <row r="31425" spans="12:15" x14ac:dyDescent="0.4">
      <c r="L31425" s="56">
        <f ca="1"/>
        <v>31424</v>
      </c>
      <c r="M31425" s="53">
        <f ca="1"/>
        <v>1986</v>
      </c>
      <c r="N31425" s="53">
        <f ca="1"/>
        <v>1</v>
      </c>
      <c r="O31425" s="53" t="str">
        <f ca="1"/>
        <v>1986-01</v>
      </c>
    </row>
    <row r="31426" spans="12:15" x14ac:dyDescent="0.4">
      <c r="L31426" s="56">
        <f ca="1"/>
        <v>31425</v>
      </c>
      <c r="M31426" s="53">
        <f ca="1"/>
        <v>1986</v>
      </c>
      <c r="N31426" s="53">
        <f ca="1"/>
        <v>1</v>
      </c>
      <c r="O31426" s="53" t="str">
        <f ca="1"/>
        <v>1986-01</v>
      </c>
    </row>
    <row r="31427" spans="12:15" x14ac:dyDescent="0.4">
      <c r="L31427" s="56">
        <f ca="1"/>
        <v>31426</v>
      </c>
      <c r="M31427" s="53">
        <f ca="1"/>
        <v>1986</v>
      </c>
      <c r="N31427" s="53">
        <f ca="1"/>
        <v>1</v>
      </c>
      <c r="O31427" s="53" t="str">
        <f ca="1"/>
        <v>1986-01</v>
      </c>
    </row>
    <row r="31428" spans="12:15" x14ac:dyDescent="0.4">
      <c r="L31428" s="56">
        <f ca="1"/>
        <v>31427</v>
      </c>
      <c r="M31428" s="53">
        <f ca="1"/>
        <v>1986</v>
      </c>
      <c r="N31428" s="53">
        <f ca="1"/>
        <v>1</v>
      </c>
      <c r="O31428" s="53" t="str">
        <f ca="1"/>
        <v>1986-01</v>
      </c>
    </row>
    <row r="31429" spans="12:15" x14ac:dyDescent="0.4">
      <c r="L31429" s="56">
        <f ca="1"/>
        <v>31428</v>
      </c>
      <c r="M31429" s="53">
        <f ca="1"/>
        <v>1986</v>
      </c>
      <c r="N31429" s="53">
        <f ca="1"/>
        <v>1</v>
      </c>
      <c r="O31429" s="53" t="str">
        <f ca="1"/>
        <v>1986-01</v>
      </c>
    </row>
    <row r="31430" spans="12:15" x14ac:dyDescent="0.4">
      <c r="L31430" s="56">
        <f ca="1"/>
        <v>31429</v>
      </c>
      <c r="M31430" s="53">
        <f ca="1"/>
        <v>1986</v>
      </c>
      <c r="N31430" s="53">
        <f ca="1"/>
        <v>1</v>
      </c>
      <c r="O31430" s="53" t="str">
        <f ca="1"/>
        <v>1986-01</v>
      </c>
    </row>
    <row r="31431" spans="12:15" x14ac:dyDescent="0.4">
      <c r="L31431" s="56">
        <f ca="1"/>
        <v>31430</v>
      </c>
      <c r="M31431" s="53">
        <f ca="1"/>
        <v>1986</v>
      </c>
      <c r="N31431" s="53">
        <f ca="1"/>
        <v>1</v>
      </c>
      <c r="O31431" s="53" t="str">
        <f ca="1"/>
        <v>1986-01</v>
      </c>
    </row>
    <row r="31432" spans="12:15" x14ac:dyDescent="0.4">
      <c r="L31432" s="56">
        <f ca="1"/>
        <v>31431</v>
      </c>
      <c r="M31432" s="53">
        <f ca="1"/>
        <v>1986</v>
      </c>
      <c r="N31432" s="53">
        <f ca="1"/>
        <v>1</v>
      </c>
      <c r="O31432" s="53" t="str">
        <f ca="1"/>
        <v>1986-01</v>
      </c>
    </row>
    <row r="31433" spans="12:15" x14ac:dyDescent="0.4">
      <c r="L31433" s="56">
        <f ca="1"/>
        <v>31432</v>
      </c>
      <c r="M31433" s="53">
        <f ca="1"/>
        <v>1986</v>
      </c>
      <c r="N31433" s="53">
        <f ca="1"/>
        <v>1</v>
      </c>
      <c r="O31433" s="53" t="str">
        <f ca="1"/>
        <v>1986-01</v>
      </c>
    </row>
    <row r="31434" spans="12:15" x14ac:dyDescent="0.4">
      <c r="L31434" s="56">
        <f ca="1"/>
        <v>31433</v>
      </c>
      <c r="M31434" s="53">
        <f ca="1"/>
        <v>1986</v>
      </c>
      <c r="N31434" s="53">
        <f ca="1"/>
        <v>1</v>
      </c>
      <c r="O31434" s="53" t="str">
        <f ca="1"/>
        <v>1986-01</v>
      </c>
    </row>
    <row r="31435" spans="12:15" x14ac:dyDescent="0.4">
      <c r="L31435" s="56">
        <f ca="1"/>
        <v>31434</v>
      </c>
      <c r="M31435" s="53">
        <f ca="1"/>
        <v>1986</v>
      </c>
      <c r="N31435" s="53">
        <f ca="1"/>
        <v>1</v>
      </c>
      <c r="O31435" s="53" t="str">
        <f ca="1"/>
        <v>1986-01</v>
      </c>
    </row>
    <row r="31436" spans="12:15" x14ac:dyDescent="0.4">
      <c r="L31436" s="56">
        <f ca="1"/>
        <v>31435</v>
      </c>
      <c r="M31436" s="53">
        <f ca="1"/>
        <v>1986</v>
      </c>
      <c r="N31436" s="53">
        <f ca="1"/>
        <v>1</v>
      </c>
      <c r="O31436" s="53" t="str">
        <f ca="1"/>
        <v>1986-01</v>
      </c>
    </row>
    <row r="31437" spans="12:15" x14ac:dyDescent="0.4">
      <c r="L31437" s="56">
        <f ca="1"/>
        <v>31436</v>
      </c>
      <c r="M31437" s="53">
        <f ca="1"/>
        <v>1986</v>
      </c>
      <c r="N31437" s="53">
        <f ca="1"/>
        <v>1</v>
      </c>
      <c r="O31437" s="53" t="str">
        <f ca="1"/>
        <v>1986-01</v>
      </c>
    </row>
    <row r="31438" spans="12:15" x14ac:dyDescent="0.4">
      <c r="L31438" s="56">
        <f ca="1"/>
        <v>31437</v>
      </c>
      <c r="M31438" s="53">
        <f ca="1"/>
        <v>1986</v>
      </c>
      <c r="N31438" s="53">
        <f ca="1"/>
        <v>1</v>
      </c>
      <c r="O31438" s="53" t="str">
        <f ca="1"/>
        <v>1986-01</v>
      </c>
    </row>
    <row r="31439" spans="12:15" x14ac:dyDescent="0.4">
      <c r="L31439" s="56">
        <f ca="1"/>
        <v>31438</v>
      </c>
      <c r="M31439" s="53">
        <f ca="1"/>
        <v>1986</v>
      </c>
      <c r="N31439" s="53">
        <f ca="1"/>
        <v>1</v>
      </c>
      <c r="O31439" s="53" t="str">
        <f ca="1"/>
        <v>1986-01</v>
      </c>
    </row>
    <row r="31440" spans="12:15" x14ac:dyDescent="0.4">
      <c r="L31440" s="56">
        <f ca="1"/>
        <v>31439</v>
      </c>
      <c r="M31440" s="53">
        <f ca="1"/>
        <v>1986</v>
      </c>
      <c r="N31440" s="53">
        <f ca="1"/>
        <v>1</v>
      </c>
      <c r="O31440" s="53" t="str">
        <f ca="1"/>
        <v>1986-01</v>
      </c>
    </row>
    <row r="31441" spans="12:15" x14ac:dyDescent="0.4">
      <c r="L31441" s="56">
        <f ca="1"/>
        <v>31440</v>
      </c>
      <c r="M31441" s="53">
        <f ca="1"/>
        <v>1986</v>
      </c>
      <c r="N31441" s="53">
        <f ca="1"/>
        <v>1</v>
      </c>
      <c r="O31441" s="53" t="str">
        <f ca="1"/>
        <v>1986-01</v>
      </c>
    </row>
    <row r="31442" spans="12:15" x14ac:dyDescent="0.4">
      <c r="L31442" s="56">
        <f ca="1"/>
        <v>31441</v>
      </c>
      <c r="M31442" s="53">
        <f ca="1"/>
        <v>1986</v>
      </c>
      <c r="N31442" s="53">
        <f ca="1"/>
        <v>1</v>
      </c>
      <c r="O31442" s="53" t="str">
        <f ca="1"/>
        <v>1986-01</v>
      </c>
    </row>
    <row r="31443" spans="12:15" x14ac:dyDescent="0.4">
      <c r="L31443" s="56">
        <f ca="1"/>
        <v>31442</v>
      </c>
      <c r="M31443" s="53">
        <f ca="1"/>
        <v>1986</v>
      </c>
      <c r="N31443" s="53">
        <f ca="1"/>
        <v>1</v>
      </c>
      <c r="O31443" s="53" t="str">
        <f ca="1"/>
        <v>1986-01</v>
      </c>
    </row>
    <row r="31444" spans="12:15" x14ac:dyDescent="0.4">
      <c r="L31444" s="56">
        <f ca="1"/>
        <v>31443</v>
      </c>
      <c r="M31444" s="53">
        <f ca="1"/>
        <v>1986</v>
      </c>
      <c r="N31444" s="53">
        <f ca="1"/>
        <v>1</v>
      </c>
      <c r="O31444" s="53" t="str">
        <f ca="1"/>
        <v>1986-01</v>
      </c>
    </row>
    <row r="31445" spans="12:15" x14ac:dyDescent="0.4">
      <c r="L31445" s="56">
        <f ca="1"/>
        <v>31444</v>
      </c>
      <c r="M31445" s="53">
        <f ca="1"/>
        <v>1986</v>
      </c>
      <c r="N31445" s="53">
        <f ca="1"/>
        <v>2</v>
      </c>
      <c r="O31445" s="53" t="str">
        <f ca="1"/>
        <v>1986-02</v>
      </c>
    </row>
    <row r="31446" spans="12:15" x14ac:dyDescent="0.4">
      <c r="L31446" s="56">
        <f ca="1"/>
        <v>31445</v>
      </c>
      <c r="M31446" s="53">
        <f ca="1"/>
        <v>1986</v>
      </c>
      <c r="N31446" s="53">
        <f ca="1"/>
        <v>2</v>
      </c>
      <c r="O31446" s="53" t="str">
        <f ca="1"/>
        <v>1986-02</v>
      </c>
    </row>
    <row r="31447" spans="12:15" x14ac:dyDescent="0.4">
      <c r="L31447" s="56">
        <f ca="1"/>
        <v>31446</v>
      </c>
      <c r="M31447" s="53">
        <f ca="1"/>
        <v>1986</v>
      </c>
      <c r="N31447" s="53">
        <f ca="1"/>
        <v>2</v>
      </c>
      <c r="O31447" s="53" t="str">
        <f ca="1"/>
        <v>1986-02</v>
      </c>
    </row>
    <row r="31448" spans="12:15" x14ac:dyDescent="0.4">
      <c r="L31448" s="56">
        <f ca="1"/>
        <v>31447</v>
      </c>
      <c r="M31448" s="53">
        <f ca="1"/>
        <v>1986</v>
      </c>
      <c r="N31448" s="53">
        <f ca="1"/>
        <v>2</v>
      </c>
      <c r="O31448" s="53" t="str">
        <f ca="1"/>
        <v>1986-02</v>
      </c>
    </row>
    <row r="31449" spans="12:15" x14ac:dyDescent="0.4">
      <c r="L31449" s="56">
        <f ca="1"/>
        <v>31448</v>
      </c>
      <c r="M31449" s="53">
        <f ca="1"/>
        <v>1986</v>
      </c>
      <c r="N31449" s="53">
        <f ca="1"/>
        <v>2</v>
      </c>
      <c r="O31449" s="53" t="str">
        <f ca="1"/>
        <v>1986-02</v>
      </c>
    </row>
    <row r="31450" spans="12:15" x14ac:dyDescent="0.4">
      <c r="L31450" s="56">
        <f ca="1"/>
        <v>31449</v>
      </c>
      <c r="M31450" s="53">
        <f ca="1"/>
        <v>1986</v>
      </c>
      <c r="N31450" s="53">
        <f ca="1"/>
        <v>2</v>
      </c>
      <c r="O31450" s="53" t="str">
        <f ca="1"/>
        <v>1986-02</v>
      </c>
    </row>
    <row r="31451" spans="12:15" x14ac:dyDescent="0.4">
      <c r="L31451" s="56">
        <f ca="1"/>
        <v>31450</v>
      </c>
      <c r="M31451" s="53">
        <f ca="1"/>
        <v>1986</v>
      </c>
      <c r="N31451" s="53">
        <f ca="1"/>
        <v>2</v>
      </c>
      <c r="O31451" s="53" t="str">
        <f ca="1"/>
        <v>1986-02</v>
      </c>
    </row>
    <row r="31452" spans="12:15" x14ac:dyDescent="0.4">
      <c r="L31452" s="56">
        <f ca="1"/>
        <v>31451</v>
      </c>
      <c r="M31452" s="53">
        <f ca="1"/>
        <v>1986</v>
      </c>
      <c r="N31452" s="53">
        <f ca="1"/>
        <v>2</v>
      </c>
      <c r="O31452" s="53" t="str">
        <f ca="1"/>
        <v>1986-02</v>
      </c>
    </row>
    <row r="31453" spans="12:15" x14ac:dyDescent="0.4">
      <c r="L31453" s="56">
        <f ca="1"/>
        <v>31452</v>
      </c>
      <c r="M31453" s="53">
        <f ca="1"/>
        <v>1986</v>
      </c>
      <c r="N31453" s="53">
        <f ca="1"/>
        <v>2</v>
      </c>
      <c r="O31453" s="53" t="str">
        <f ca="1"/>
        <v>1986-02</v>
      </c>
    </row>
    <row r="31454" spans="12:15" x14ac:dyDescent="0.4">
      <c r="L31454" s="56">
        <f ca="1"/>
        <v>31453</v>
      </c>
      <c r="M31454" s="53">
        <f ca="1"/>
        <v>1986</v>
      </c>
      <c r="N31454" s="53">
        <f ca="1"/>
        <v>2</v>
      </c>
      <c r="O31454" s="53" t="str">
        <f ca="1"/>
        <v>1986-02</v>
      </c>
    </row>
    <row r="31455" spans="12:15" x14ac:dyDescent="0.4">
      <c r="L31455" s="56">
        <f ca="1"/>
        <v>31454</v>
      </c>
      <c r="M31455" s="53">
        <f ca="1"/>
        <v>1986</v>
      </c>
      <c r="N31455" s="53">
        <f ca="1"/>
        <v>2</v>
      </c>
      <c r="O31455" s="53" t="str">
        <f ca="1"/>
        <v>1986-02</v>
      </c>
    </row>
    <row r="31456" spans="12:15" x14ac:dyDescent="0.4">
      <c r="L31456" s="56">
        <f ca="1"/>
        <v>31455</v>
      </c>
      <c r="M31456" s="53">
        <f ca="1"/>
        <v>1986</v>
      </c>
      <c r="N31456" s="53">
        <f ca="1"/>
        <v>2</v>
      </c>
      <c r="O31456" s="53" t="str">
        <f ca="1"/>
        <v>1986-02</v>
      </c>
    </row>
    <row r="31457" spans="12:15" x14ac:dyDescent="0.4">
      <c r="L31457" s="56">
        <f ca="1"/>
        <v>31456</v>
      </c>
      <c r="M31457" s="53">
        <f ca="1"/>
        <v>1986</v>
      </c>
      <c r="N31457" s="53">
        <f ca="1"/>
        <v>2</v>
      </c>
      <c r="O31457" s="53" t="str">
        <f ca="1"/>
        <v>1986-02</v>
      </c>
    </row>
    <row r="31458" spans="12:15" x14ac:dyDescent="0.4">
      <c r="L31458" s="56">
        <f ca="1"/>
        <v>31457</v>
      </c>
      <c r="M31458" s="53">
        <f ca="1"/>
        <v>1986</v>
      </c>
      <c r="N31458" s="53">
        <f ca="1"/>
        <v>2</v>
      </c>
      <c r="O31458" s="53" t="str">
        <f ca="1"/>
        <v>1986-02</v>
      </c>
    </row>
    <row r="31459" spans="12:15" x14ac:dyDescent="0.4">
      <c r="L31459" s="56">
        <f ca="1"/>
        <v>31458</v>
      </c>
      <c r="M31459" s="53">
        <f ca="1"/>
        <v>1986</v>
      </c>
      <c r="N31459" s="53">
        <f ca="1"/>
        <v>2</v>
      </c>
      <c r="O31459" s="53" t="str">
        <f ca="1"/>
        <v>1986-02</v>
      </c>
    </row>
    <row r="31460" spans="12:15" x14ac:dyDescent="0.4">
      <c r="L31460" s="56">
        <f ca="1"/>
        <v>31459</v>
      </c>
      <c r="M31460" s="53">
        <f ca="1"/>
        <v>1986</v>
      </c>
      <c r="N31460" s="53">
        <f ca="1"/>
        <v>2</v>
      </c>
      <c r="O31460" s="53" t="str">
        <f ca="1"/>
        <v>1986-02</v>
      </c>
    </row>
    <row r="31461" spans="12:15" x14ac:dyDescent="0.4">
      <c r="L31461" s="56">
        <f ca="1"/>
        <v>31460</v>
      </c>
      <c r="M31461" s="53">
        <f ca="1"/>
        <v>1986</v>
      </c>
      <c r="N31461" s="53">
        <f ca="1"/>
        <v>2</v>
      </c>
      <c r="O31461" s="53" t="str">
        <f ca="1"/>
        <v>1986-02</v>
      </c>
    </row>
    <row r="31462" spans="12:15" x14ac:dyDescent="0.4">
      <c r="L31462" s="56">
        <f ca="1"/>
        <v>31461</v>
      </c>
      <c r="M31462" s="53">
        <f ca="1"/>
        <v>1986</v>
      </c>
      <c r="N31462" s="53">
        <f ca="1"/>
        <v>2</v>
      </c>
      <c r="O31462" s="53" t="str">
        <f ca="1"/>
        <v>1986-02</v>
      </c>
    </row>
    <row r="31463" spans="12:15" x14ac:dyDescent="0.4">
      <c r="L31463" s="56">
        <f ca="1"/>
        <v>31462</v>
      </c>
      <c r="M31463" s="53">
        <f ca="1"/>
        <v>1986</v>
      </c>
      <c r="N31463" s="53">
        <f ca="1"/>
        <v>2</v>
      </c>
      <c r="O31463" s="53" t="str">
        <f ca="1"/>
        <v>1986-02</v>
      </c>
    </row>
    <row r="31464" spans="12:15" x14ac:dyDescent="0.4">
      <c r="L31464" s="56">
        <f ca="1"/>
        <v>31463</v>
      </c>
      <c r="M31464" s="53">
        <f ca="1"/>
        <v>1986</v>
      </c>
      <c r="N31464" s="53">
        <f ca="1"/>
        <v>2</v>
      </c>
      <c r="O31464" s="53" t="str">
        <f ca="1"/>
        <v>1986-02</v>
      </c>
    </row>
    <row r="31465" spans="12:15" x14ac:dyDescent="0.4">
      <c r="L31465" s="56">
        <f ca="1"/>
        <v>31464</v>
      </c>
      <c r="M31465" s="53">
        <f ca="1"/>
        <v>1986</v>
      </c>
      <c r="N31465" s="53">
        <f ca="1"/>
        <v>2</v>
      </c>
      <c r="O31465" s="53" t="str">
        <f ca="1"/>
        <v>1986-02</v>
      </c>
    </row>
    <row r="31466" spans="12:15" x14ac:dyDescent="0.4">
      <c r="L31466" s="56">
        <f ca="1"/>
        <v>31465</v>
      </c>
      <c r="M31466" s="53">
        <f ca="1"/>
        <v>1986</v>
      </c>
      <c r="N31466" s="53">
        <f ca="1"/>
        <v>2</v>
      </c>
      <c r="O31466" s="53" t="str">
        <f ca="1"/>
        <v>1986-02</v>
      </c>
    </row>
    <row r="31467" spans="12:15" x14ac:dyDescent="0.4">
      <c r="L31467" s="56">
        <f ca="1"/>
        <v>31466</v>
      </c>
      <c r="M31467" s="53">
        <f ca="1"/>
        <v>1986</v>
      </c>
      <c r="N31467" s="53">
        <f ca="1"/>
        <v>2</v>
      </c>
      <c r="O31467" s="53" t="str">
        <f ca="1"/>
        <v>1986-02</v>
      </c>
    </row>
    <row r="31468" spans="12:15" x14ac:dyDescent="0.4">
      <c r="L31468" s="56">
        <f ca="1"/>
        <v>31467</v>
      </c>
      <c r="M31468" s="53">
        <f ca="1"/>
        <v>1986</v>
      </c>
      <c r="N31468" s="53">
        <f ca="1"/>
        <v>2</v>
      </c>
      <c r="O31468" s="53" t="str">
        <f ca="1"/>
        <v>1986-02</v>
      </c>
    </row>
    <row r="31469" spans="12:15" x14ac:dyDescent="0.4">
      <c r="L31469" s="56">
        <f ca="1"/>
        <v>31468</v>
      </c>
      <c r="M31469" s="53">
        <f ca="1"/>
        <v>1986</v>
      </c>
      <c r="N31469" s="53">
        <f ca="1"/>
        <v>2</v>
      </c>
      <c r="O31469" s="53" t="str">
        <f ca="1"/>
        <v>1986-02</v>
      </c>
    </row>
    <row r="31470" spans="12:15" x14ac:dyDescent="0.4">
      <c r="L31470" s="56">
        <f ca="1"/>
        <v>31469</v>
      </c>
      <c r="M31470" s="53">
        <f ca="1"/>
        <v>1986</v>
      </c>
      <c r="N31470" s="53">
        <f ca="1"/>
        <v>2</v>
      </c>
      <c r="O31470" s="53" t="str">
        <f ca="1"/>
        <v>1986-02</v>
      </c>
    </row>
    <row r="31471" spans="12:15" x14ac:dyDescent="0.4">
      <c r="L31471" s="56">
        <f ca="1"/>
        <v>31470</v>
      </c>
      <c r="M31471" s="53">
        <f ca="1"/>
        <v>1986</v>
      </c>
      <c r="N31471" s="53">
        <f ca="1"/>
        <v>2</v>
      </c>
      <c r="O31471" s="53" t="str">
        <f ca="1"/>
        <v>1986-02</v>
      </c>
    </row>
    <row r="31472" spans="12:15" x14ac:dyDescent="0.4">
      <c r="L31472" s="56">
        <f ca="1"/>
        <v>31471</v>
      </c>
      <c r="M31472" s="53">
        <f ca="1"/>
        <v>1986</v>
      </c>
      <c r="N31472" s="53">
        <f ca="1"/>
        <v>2</v>
      </c>
      <c r="O31472" s="53" t="str">
        <f ca="1"/>
        <v>1986-02</v>
      </c>
    </row>
    <row r="31473" spans="12:15" x14ac:dyDescent="0.4">
      <c r="L31473" s="56">
        <f ca="1"/>
        <v>31472</v>
      </c>
      <c r="M31473" s="53">
        <f ca="1"/>
        <v>1986</v>
      </c>
      <c r="N31473" s="53">
        <f ca="1"/>
        <v>3</v>
      </c>
      <c r="O31473" s="53" t="str">
        <f ca="1"/>
        <v>1986-03</v>
      </c>
    </row>
    <row r="31474" spans="12:15" x14ac:dyDescent="0.4">
      <c r="L31474" s="56">
        <f ca="1"/>
        <v>31473</v>
      </c>
      <c r="M31474" s="53">
        <f ca="1"/>
        <v>1986</v>
      </c>
      <c r="N31474" s="53">
        <f ca="1"/>
        <v>3</v>
      </c>
      <c r="O31474" s="53" t="str">
        <f ca="1"/>
        <v>1986-03</v>
      </c>
    </row>
    <row r="31475" spans="12:15" x14ac:dyDescent="0.4">
      <c r="L31475" s="56">
        <f ca="1"/>
        <v>31474</v>
      </c>
      <c r="M31475" s="53">
        <f ca="1"/>
        <v>1986</v>
      </c>
      <c r="N31475" s="53">
        <f ca="1"/>
        <v>3</v>
      </c>
      <c r="O31475" s="53" t="str">
        <f ca="1"/>
        <v>1986-03</v>
      </c>
    </row>
    <row r="31476" spans="12:15" x14ac:dyDescent="0.4">
      <c r="L31476" s="56">
        <f ca="1"/>
        <v>31475</v>
      </c>
      <c r="M31476" s="53">
        <f ca="1"/>
        <v>1986</v>
      </c>
      <c r="N31476" s="53">
        <f ca="1"/>
        <v>3</v>
      </c>
      <c r="O31476" s="53" t="str">
        <f ca="1"/>
        <v>1986-03</v>
      </c>
    </row>
    <row r="31477" spans="12:15" x14ac:dyDescent="0.4">
      <c r="L31477" s="56">
        <f ca="1"/>
        <v>31476</v>
      </c>
      <c r="M31477" s="53">
        <f ca="1"/>
        <v>1986</v>
      </c>
      <c r="N31477" s="53">
        <f ca="1"/>
        <v>3</v>
      </c>
      <c r="O31477" s="53" t="str">
        <f ca="1"/>
        <v>1986-03</v>
      </c>
    </row>
    <row r="31478" spans="12:15" x14ac:dyDescent="0.4">
      <c r="L31478" s="56">
        <f ca="1"/>
        <v>31477</v>
      </c>
      <c r="M31478" s="53">
        <f ca="1"/>
        <v>1986</v>
      </c>
      <c r="N31478" s="53">
        <f ca="1"/>
        <v>3</v>
      </c>
      <c r="O31478" s="53" t="str">
        <f ca="1"/>
        <v>1986-03</v>
      </c>
    </row>
    <row r="31479" spans="12:15" x14ac:dyDescent="0.4">
      <c r="L31479" s="56">
        <f ca="1"/>
        <v>31478</v>
      </c>
      <c r="M31479" s="53">
        <f ca="1"/>
        <v>1986</v>
      </c>
      <c r="N31479" s="53">
        <f ca="1"/>
        <v>3</v>
      </c>
      <c r="O31479" s="53" t="str">
        <f ca="1"/>
        <v>1986-03</v>
      </c>
    </row>
    <row r="31480" spans="12:15" x14ac:dyDescent="0.4">
      <c r="L31480" s="56">
        <f ca="1"/>
        <v>31479</v>
      </c>
      <c r="M31480" s="53">
        <f ca="1"/>
        <v>1986</v>
      </c>
      <c r="N31480" s="53">
        <f ca="1"/>
        <v>3</v>
      </c>
      <c r="O31480" s="53" t="str">
        <f ca="1"/>
        <v>1986-03</v>
      </c>
    </row>
    <row r="31481" spans="12:15" x14ac:dyDescent="0.4">
      <c r="L31481" s="56">
        <f ca="1"/>
        <v>31480</v>
      </c>
      <c r="M31481" s="53">
        <f ca="1"/>
        <v>1986</v>
      </c>
      <c r="N31481" s="53">
        <f ca="1"/>
        <v>3</v>
      </c>
      <c r="O31481" s="53" t="str">
        <f ca="1"/>
        <v>1986-03</v>
      </c>
    </row>
    <row r="31482" spans="12:15" x14ac:dyDescent="0.4">
      <c r="L31482" s="56">
        <f ca="1"/>
        <v>31481</v>
      </c>
      <c r="M31482" s="53">
        <f ca="1"/>
        <v>1986</v>
      </c>
      <c r="N31482" s="53">
        <f ca="1"/>
        <v>3</v>
      </c>
      <c r="O31482" s="53" t="str">
        <f ca="1"/>
        <v>1986-03</v>
      </c>
    </row>
    <row r="31483" spans="12:15" x14ac:dyDescent="0.4">
      <c r="L31483" s="56">
        <f ca="1"/>
        <v>31482</v>
      </c>
      <c r="M31483" s="53">
        <f ca="1"/>
        <v>1986</v>
      </c>
      <c r="N31483" s="53">
        <f ca="1"/>
        <v>3</v>
      </c>
      <c r="O31483" s="53" t="str">
        <f ca="1"/>
        <v>1986-03</v>
      </c>
    </row>
    <row r="31484" spans="12:15" x14ac:dyDescent="0.4">
      <c r="L31484" s="56">
        <f ca="1"/>
        <v>31483</v>
      </c>
      <c r="M31484" s="53">
        <f ca="1"/>
        <v>1986</v>
      </c>
      <c r="N31484" s="53">
        <f ca="1"/>
        <v>3</v>
      </c>
      <c r="O31484" s="53" t="str">
        <f ca="1"/>
        <v>1986-03</v>
      </c>
    </row>
    <row r="31485" spans="12:15" x14ac:dyDescent="0.4">
      <c r="L31485" s="56">
        <f ca="1"/>
        <v>31484</v>
      </c>
      <c r="M31485" s="53">
        <f ca="1"/>
        <v>1986</v>
      </c>
      <c r="N31485" s="53">
        <f ca="1"/>
        <v>3</v>
      </c>
      <c r="O31485" s="53" t="str">
        <f ca="1"/>
        <v>1986-03</v>
      </c>
    </row>
    <row r="31486" spans="12:15" x14ac:dyDescent="0.4">
      <c r="L31486" s="56">
        <f ca="1"/>
        <v>31485</v>
      </c>
      <c r="M31486" s="53">
        <f ca="1"/>
        <v>1986</v>
      </c>
      <c r="N31486" s="53">
        <f ca="1"/>
        <v>3</v>
      </c>
      <c r="O31486" s="53" t="str">
        <f ca="1"/>
        <v>1986-03</v>
      </c>
    </row>
    <row r="31487" spans="12:15" x14ac:dyDescent="0.4">
      <c r="L31487" s="56">
        <f ca="1"/>
        <v>31486</v>
      </c>
      <c r="M31487" s="53">
        <f ca="1"/>
        <v>1986</v>
      </c>
      <c r="N31487" s="53">
        <f ca="1"/>
        <v>3</v>
      </c>
      <c r="O31487" s="53" t="str">
        <f ca="1"/>
        <v>1986-03</v>
      </c>
    </row>
    <row r="31488" spans="12:15" x14ac:dyDescent="0.4">
      <c r="L31488" s="56">
        <f ca="1"/>
        <v>31487</v>
      </c>
      <c r="M31488" s="53">
        <f ca="1"/>
        <v>1986</v>
      </c>
      <c r="N31488" s="53">
        <f ca="1"/>
        <v>3</v>
      </c>
      <c r="O31488" s="53" t="str">
        <f ca="1"/>
        <v>1986-03</v>
      </c>
    </row>
    <row r="31489" spans="12:15" x14ac:dyDescent="0.4">
      <c r="L31489" s="56">
        <f ca="1"/>
        <v>31488</v>
      </c>
      <c r="M31489" s="53">
        <f ca="1"/>
        <v>1986</v>
      </c>
      <c r="N31489" s="53">
        <f ca="1"/>
        <v>3</v>
      </c>
      <c r="O31489" s="53" t="str">
        <f ca="1"/>
        <v>1986-03</v>
      </c>
    </row>
    <row r="31490" spans="12:15" x14ac:dyDescent="0.4">
      <c r="L31490" s="56">
        <f ca="1"/>
        <v>31489</v>
      </c>
      <c r="M31490" s="53">
        <f ca="1"/>
        <v>1986</v>
      </c>
      <c r="N31490" s="53">
        <f ca="1"/>
        <v>3</v>
      </c>
      <c r="O31490" s="53" t="str">
        <f ca="1"/>
        <v>1986-03</v>
      </c>
    </row>
    <row r="31491" spans="12:15" x14ac:dyDescent="0.4">
      <c r="L31491" s="56">
        <f ca="1"/>
        <v>31490</v>
      </c>
      <c r="M31491" s="53">
        <f ca="1"/>
        <v>1986</v>
      </c>
      <c r="N31491" s="53">
        <f ca="1"/>
        <v>3</v>
      </c>
      <c r="O31491" s="53" t="str">
        <f ca="1"/>
        <v>1986-03</v>
      </c>
    </row>
    <row r="31492" spans="12:15" x14ac:dyDescent="0.4">
      <c r="L31492" s="56">
        <f ca="1"/>
        <v>31491</v>
      </c>
      <c r="M31492" s="53">
        <f ca="1"/>
        <v>1986</v>
      </c>
      <c r="N31492" s="53">
        <f ca="1"/>
        <v>3</v>
      </c>
      <c r="O31492" s="53" t="str">
        <f ca="1"/>
        <v>1986-03</v>
      </c>
    </row>
    <row r="31493" spans="12:15" x14ac:dyDescent="0.4">
      <c r="L31493" s="56">
        <f ca="1"/>
        <v>31492</v>
      </c>
      <c r="M31493" s="53">
        <f ca="1"/>
        <v>1986</v>
      </c>
      <c r="N31493" s="53">
        <f ca="1"/>
        <v>3</v>
      </c>
      <c r="O31493" s="53" t="str">
        <f ca="1"/>
        <v>1986-03</v>
      </c>
    </row>
    <row r="31494" spans="12:15" x14ac:dyDescent="0.4">
      <c r="L31494" s="56">
        <f ca="1"/>
        <v>31493</v>
      </c>
      <c r="M31494" s="53">
        <f ca="1"/>
        <v>1986</v>
      </c>
      <c r="N31494" s="53">
        <f ca="1"/>
        <v>3</v>
      </c>
      <c r="O31494" s="53" t="str">
        <f ca="1"/>
        <v>1986-03</v>
      </c>
    </row>
    <row r="31495" spans="12:15" x14ac:dyDescent="0.4">
      <c r="L31495" s="56">
        <f ca="1"/>
        <v>31494</v>
      </c>
      <c r="M31495" s="53">
        <f ca="1"/>
        <v>1986</v>
      </c>
      <c r="N31495" s="53">
        <f ca="1"/>
        <v>3</v>
      </c>
      <c r="O31495" s="53" t="str">
        <f ca="1"/>
        <v>1986-03</v>
      </c>
    </row>
    <row r="31496" spans="12:15" x14ac:dyDescent="0.4">
      <c r="L31496" s="56">
        <f ca="1"/>
        <v>31495</v>
      </c>
      <c r="M31496" s="53">
        <f ca="1"/>
        <v>1986</v>
      </c>
      <c r="N31496" s="53">
        <f ca="1"/>
        <v>3</v>
      </c>
      <c r="O31496" s="53" t="str">
        <f ca="1"/>
        <v>1986-03</v>
      </c>
    </row>
    <row r="31497" spans="12:15" x14ac:dyDescent="0.4">
      <c r="L31497" s="56">
        <f ca="1"/>
        <v>31496</v>
      </c>
      <c r="M31497" s="53">
        <f ca="1"/>
        <v>1986</v>
      </c>
      <c r="N31497" s="53">
        <f ca="1"/>
        <v>3</v>
      </c>
      <c r="O31497" s="53" t="str">
        <f ca="1"/>
        <v>1986-03</v>
      </c>
    </row>
    <row r="31498" spans="12:15" x14ac:dyDescent="0.4">
      <c r="L31498" s="56">
        <f ca="1"/>
        <v>31497</v>
      </c>
      <c r="M31498" s="53">
        <f ca="1"/>
        <v>1986</v>
      </c>
      <c r="N31498" s="53">
        <f ca="1"/>
        <v>3</v>
      </c>
      <c r="O31498" s="53" t="str">
        <f ca="1"/>
        <v>1986-03</v>
      </c>
    </row>
    <row r="31499" spans="12:15" x14ac:dyDescent="0.4">
      <c r="L31499" s="56">
        <f ca="1"/>
        <v>31498</v>
      </c>
      <c r="M31499" s="53">
        <f ca="1"/>
        <v>1986</v>
      </c>
      <c r="N31499" s="53">
        <f ca="1"/>
        <v>3</v>
      </c>
      <c r="O31499" s="53" t="str">
        <f ca="1"/>
        <v>1986-03</v>
      </c>
    </row>
    <row r="31500" spans="12:15" x14ac:dyDescent="0.4">
      <c r="L31500" s="56">
        <f ca="1"/>
        <v>31499</v>
      </c>
      <c r="M31500" s="53">
        <f ca="1"/>
        <v>1986</v>
      </c>
      <c r="N31500" s="53">
        <f ca="1"/>
        <v>3</v>
      </c>
      <c r="O31500" s="53" t="str">
        <f ca="1"/>
        <v>1986-03</v>
      </c>
    </row>
    <row r="31501" spans="12:15" x14ac:dyDescent="0.4">
      <c r="L31501" s="56">
        <f ca="1"/>
        <v>31500</v>
      </c>
      <c r="M31501" s="53">
        <f ca="1"/>
        <v>1986</v>
      </c>
      <c r="N31501" s="53">
        <f ca="1"/>
        <v>3</v>
      </c>
      <c r="O31501" s="53" t="str">
        <f ca="1"/>
        <v>1986-03</v>
      </c>
    </row>
    <row r="31502" spans="12:15" x14ac:dyDescent="0.4">
      <c r="L31502" s="56">
        <f ca="1"/>
        <v>31501</v>
      </c>
      <c r="M31502" s="53">
        <f ca="1"/>
        <v>1986</v>
      </c>
      <c r="N31502" s="53">
        <f ca="1"/>
        <v>3</v>
      </c>
      <c r="O31502" s="53" t="str">
        <f ca="1"/>
        <v>1986-03</v>
      </c>
    </row>
    <row r="31503" spans="12:15" x14ac:dyDescent="0.4">
      <c r="L31503" s="56">
        <f ca="1"/>
        <v>31502</v>
      </c>
      <c r="M31503" s="53">
        <f ca="1"/>
        <v>1986</v>
      </c>
      <c r="N31503" s="53">
        <f ca="1"/>
        <v>3</v>
      </c>
      <c r="O31503" s="53" t="str">
        <f ca="1"/>
        <v>1986-03</v>
      </c>
    </row>
    <row r="31504" spans="12:15" x14ac:dyDescent="0.4">
      <c r="L31504" s="56">
        <f ca="1"/>
        <v>31503</v>
      </c>
      <c r="M31504" s="53">
        <f ca="1"/>
        <v>1986</v>
      </c>
      <c r="N31504" s="53">
        <f ca="1"/>
        <v>4</v>
      </c>
      <c r="O31504" s="53" t="str">
        <f ca="1"/>
        <v>1986-04</v>
      </c>
    </row>
    <row r="31505" spans="12:15" x14ac:dyDescent="0.4">
      <c r="L31505" s="56">
        <f ca="1"/>
        <v>31504</v>
      </c>
      <c r="M31505" s="53">
        <f ca="1"/>
        <v>1986</v>
      </c>
      <c r="N31505" s="53">
        <f ca="1"/>
        <v>4</v>
      </c>
      <c r="O31505" s="53" t="str">
        <f ca="1"/>
        <v>1986-04</v>
      </c>
    </row>
    <row r="31506" spans="12:15" x14ac:dyDescent="0.4">
      <c r="L31506" s="56">
        <f ca="1"/>
        <v>31505</v>
      </c>
      <c r="M31506" s="53">
        <f ca="1"/>
        <v>1986</v>
      </c>
      <c r="N31506" s="53">
        <f ca="1"/>
        <v>4</v>
      </c>
      <c r="O31506" s="53" t="str">
        <f ca="1"/>
        <v>1986-04</v>
      </c>
    </row>
    <row r="31507" spans="12:15" x14ac:dyDescent="0.4">
      <c r="L31507" s="56">
        <f ca="1"/>
        <v>31506</v>
      </c>
      <c r="M31507" s="53">
        <f ca="1"/>
        <v>1986</v>
      </c>
      <c r="N31507" s="53">
        <f ca="1"/>
        <v>4</v>
      </c>
      <c r="O31507" s="53" t="str">
        <f ca="1"/>
        <v>1986-04</v>
      </c>
    </row>
    <row r="31508" spans="12:15" x14ac:dyDescent="0.4">
      <c r="L31508" s="56">
        <f ca="1"/>
        <v>31507</v>
      </c>
      <c r="M31508" s="53">
        <f ca="1"/>
        <v>1986</v>
      </c>
      <c r="N31508" s="53">
        <f ca="1"/>
        <v>4</v>
      </c>
      <c r="O31508" s="53" t="str">
        <f ca="1"/>
        <v>1986-04</v>
      </c>
    </row>
    <row r="31509" spans="12:15" x14ac:dyDescent="0.4">
      <c r="L31509" s="56">
        <f ca="1"/>
        <v>31508</v>
      </c>
      <c r="M31509" s="53">
        <f ca="1"/>
        <v>1986</v>
      </c>
      <c r="N31509" s="53">
        <f ca="1"/>
        <v>4</v>
      </c>
      <c r="O31509" s="53" t="str">
        <f ca="1"/>
        <v>1986-04</v>
      </c>
    </row>
    <row r="31510" spans="12:15" x14ac:dyDescent="0.4">
      <c r="L31510" s="56">
        <f ca="1"/>
        <v>31509</v>
      </c>
      <c r="M31510" s="53">
        <f ca="1"/>
        <v>1986</v>
      </c>
      <c r="N31510" s="53">
        <f ca="1"/>
        <v>4</v>
      </c>
      <c r="O31510" s="53" t="str">
        <f ca="1"/>
        <v>1986-04</v>
      </c>
    </row>
    <row r="31511" spans="12:15" x14ac:dyDescent="0.4">
      <c r="L31511" s="56">
        <f ca="1"/>
        <v>31510</v>
      </c>
      <c r="M31511" s="53">
        <f ca="1"/>
        <v>1986</v>
      </c>
      <c r="N31511" s="53">
        <f ca="1"/>
        <v>4</v>
      </c>
      <c r="O31511" s="53" t="str">
        <f ca="1"/>
        <v>1986-04</v>
      </c>
    </row>
    <row r="31512" spans="12:15" x14ac:dyDescent="0.4">
      <c r="L31512" s="56">
        <f ca="1"/>
        <v>31511</v>
      </c>
      <c r="M31512" s="53">
        <f ca="1"/>
        <v>1986</v>
      </c>
      <c r="N31512" s="53">
        <f ca="1"/>
        <v>4</v>
      </c>
      <c r="O31512" s="53" t="str">
        <f ca="1"/>
        <v>1986-04</v>
      </c>
    </row>
    <row r="31513" spans="12:15" x14ac:dyDescent="0.4">
      <c r="L31513" s="56">
        <f ca="1"/>
        <v>31512</v>
      </c>
      <c r="M31513" s="53">
        <f ca="1"/>
        <v>1986</v>
      </c>
      <c r="N31513" s="53">
        <f ca="1"/>
        <v>4</v>
      </c>
      <c r="O31513" s="53" t="str">
        <f ca="1"/>
        <v>1986-04</v>
      </c>
    </row>
    <row r="31514" spans="12:15" x14ac:dyDescent="0.4">
      <c r="L31514" s="56">
        <f ca="1"/>
        <v>31513</v>
      </c>
      <c r="M31514" s="53">
        <f ca="1"/>
        <v>1986</v>
      </c>
      <c r="N31514" s="53">
        <f ca="1"/>
        <v>4</v>
      </c>
      <c r="O31514" s="53" t="str">
        <f ca="1"/>
        <v>1986-04</v>
      </c>
    </row>
    <row r="31515" spans="12:15" x14ac:dyDescent="0.4">
      <c r="L31515" s="56">
        <f ca="1"/>
        <v>31514</v>
      </c>
      <c r="M31515" s="53">
        <f ca="1"/>
        <v>1986</v>
      </c>
      <c r="N31515" s="53">
        <f ca="1"/>
        <v>4</v>
      </c>
      <c r="O31515" s="53" t="str">
        <f ca="1"/>
        <v>1986-04</v>
      </c>
    </row>
    <row r="31516" spans="12:15" x14ac:dyDescent="0.4">
      <c r="L31516" s="56">
        <f ca="1"/>
        <v>31515</v>
      </c>
      <c r="M31516" s="53">
        <f ca="1"/>
        <v>1986</v>
      </c>
      <c r="N31516" s="53">
        <f ca="1"/>
        <v>4</v>
      </c>
      <c r="O31516" s="53" t="str">
        <f ca="1"/>
        <v>1986-04</v>
      </c>
    </row>
    <row r="31517" spans="12:15" x14ac:dyDescent="0.4">
      <c r="L31517" s="56">
        <f ca="1"/>
        <v>31516</v>
      </c>
      <c r="M31517" s="53">
        <f ca="1"/>
        <v>1986</v>
      </c>
      <c r="N31517" s="53">
        <f ca="1"/>
        <v>4</v>
      </c>
      <c r="O31517" s="53" t="str">
        <f ca="1"/>
        <v>1986-04</v>
      </c>
    </row>
    <row r="31518" spans="12:15" x14ac:dyDescent="0.4">
      <c r="L31518" s="56">
        <f ca="1"/>
        <v>31517</v>
      </c>
      <c r="M31518" s="53">
        <f ca="1"/>
        <v>1986</v>
      </c>
      <c r="N31518" s="53">
        <f ca="1"/>
        <v>4</v>
      </c>
      <c r="O31518" s="53" t="str">
        <f ca="1"/>
        <v>1986-04</v>
      </c>
    </row>
    <row r="31519" spans="12:15" x14ac:dyDescent="0.4">
      <c r="L31519" s="56">
        <f ca="1"/>
        <v>31518</v>
      </c>
      <c r="M31519" s="53">
        <f ca="1"/>
        <v>1986</v>
      </c>
      <c r="N31519" s="53">
        <f ca="1"/>
        <v>4</v>
      </c>
      <c r="O31519" s="53" t="str">
        <f ca="1"/>
        <v>1986-04</v>
      </c>
    </row>
    <row r="31520" spans="12:15" x14ac:dyDescent="0.4">
      <c r="L31520" s="56">
        <f ca="1"/>
        <v>31519</v>
      </c>
      <c r="M31520" s="53">
        <f ca="1"/>
        <v>1986</v>
      </c>
      <c r="N31520" s="53">
        <f ca="1"/>
        <v>4</v>
      </c>
      <c r="O31520" s="53" t="str">
        <f ca="1"/>
        <v>1986-04</v>
      </c>
    </row>
    <row r="31521" spans="12:15" x14ac:dyDescent="0.4">
      <c r="L31521" s="56">
        <f ca="1"/>
        <v>31520</v>
      </c>
      <c r="M31521" s="53">
        <f ca="1"/>
        <v>1986</v>
      </c>
      <c r="N31521" s="53">
        <f ca="1"/>
        <v>4</v>
      </c>
      <c r="O31521" s="53" t="str">
        <f ca="1"/>
        <v>1986-04</v>
      </c>
    </row>
    <row r="31522" spans="12:15" x14ac:dyDescent="0.4">
      <c r="L31522" s="56">
        <f ca="1"/>
        <v>31521</v>
      </c>
      <c r="M31522" s="53">
        <f ca="1"/>
        <v>1986</v>
      </c>
      <c r="N31522" s="53">
        <f ca="1"/>
        <v>4</v>
      </c>
      <c r="O31522" s="53" t="str">
        <f ca="1"/>
        <v>1986-04</v>
      </c>
    </row>
    <row r="31523" spans="12:15" x14ac:dyDescent="0.4">
      <c r="L31523" s="56">
        <f ca="1"/>
        <v>31522</v>
      </c>
      <c r="M31523" s="53">
        <f ca="1"/>
        <v>1986</v>
      </c>
      <c r="N31523" s="53">
        <f ca="1"/>
        <v>4</v>
      </c>
      <c r="O31523" s="53" t="str">
        <f ca="1"/>
        <v>1986-04</v>
      </c>
    </row>
    <row r="31524" spans="12:15" x14ac:dyDescent="0.4">
      <c r="L31524" s="56">
        <f ca="1"/>
        <v>31523</v>
      </c>
      <c r="M31524" s="53">
        <f ca="1"/>
        <v>1986</v>
      </c>
      <c r="N31524" s="53">
        <f ca="1"/>
        <v>4</v>
      </c>
      <c r="O31524" s="53" t="str">
        <f ca="1"/>
        <v>1986-04</v>
      </c>
    </row>
    <row r="31525" spans="12:15" x14ac:dyDescent="0.4">
      <c r="L31525" s="56">
        <f ca="1"/>
        <v>31524</v>
      </c>
      <c r="M31525" s="53">
        <f ca="1"/>
        <v>1986</v>
      </c>
      <c r="N31525" s="53">
        <f ca="1"/>
        <v>4</v>
      </c>
      <c r="O31525" s="53" t="str">
        <f ca="1"/>
        <v>1986-04</v>
      </c>
    </row>
    <row r="31526" spans="12:15" x14ac:dyDescent="0.4">
      <c r="L31526" s="56">
        <f ca="1"/>
        <v>31525</v>
      </c>
      <c r="M31526" s="53">
        <f ca="1"/>
        <v>1986</v>
      </c>
      <c r="N31526" s="53">
        <f ca="1"/>
        <v>4</v>
      </c>
      <c r="O31526" s="53" t="str">
        <f ca="1"/>
        <v>1986-04</v>
      </c>
    </row>
    <row r="31527" spans="12:15" x14ac:dyDescent="0.4">
      <c r="L31527" s="56">
        <f ca="1"/>
        <v>31526</v>
      </c>
      <c r="M31527" s="53">
        <f ca="1"/>
        <v>1986</v>
      </c>
      <c r="N31527" s="53">
        <f ca="1"/>
        <v>4</v>
      </c>
      <c r="O31527" s="53" t="str">
        <f ca="1"/>
        <v>1986-04</v>
      </c>
    </row>
    <row r="31528" spans="12:15" x14ac:dyDescent="0.4">
      <c r="L31528" s="56">
        <f ca="1"/>
        <v>31527</v>
      </c>
      <c r="M31528" s="53">
        <f ca="1"/>
        <v>1986</v>
      </c>
      <c r="N31528" s="53">
        <f ca="1"/>
        <v>4</v>
      </c>
      <c r="O31528" s="53" t="str">
        <f ca="1"/>
        <v>1986-04</v>
      </c>
    </row>
    <row r="31529" spans="12:15" x14ac:dyDescent="0.4">
      <c r="L31529" s="56">
        <f ca="1"/>
        <v>31528</v>
      </c>
      <c r="M31529" s="53">
        <f ca="1"/>
        <v>1986</v>
      </c>
      <c r="N31529" s="53">
        <f ca="1"/>
        <v>4</v>
      </c>
      <c r="O31529" s="53" t="str">
        <f ca="1"/>
        <v>1986-04</v>
      </c>
    </row>
    <row r="31530" spans="12:15" x14ac:dyDescent="0.4">
      <c r="L31530" s="56">
        <f ca="1"/>
        <v>31529</v>
      </c>
      <c r="M31530" s="53">
        <f ca="1"/>
        <v>1986</v>
      </c>
      <c r="N31530" s="53">
        <f ca="1"/>
        <v>4</v>
      </c>
      <c r="O31530" s="53" t="str">
        <f ca="1"/>
        <v>1986-04</v>
      </c>
    </row>
    <row r="31531" spans="12:15" x14ac:dyDescent="0.4">
      <c r="L31531" s="56">
        <f ca="1"/>
        <v>31530</v>
      </c>
      <c r="M31531" s="53">
        <f ca="1"/>
        <v>1986</v>
      </c>
      <c r="N31531" s="53">
        <f ca="1"/>
        <v>4</v>
      </c>
      <c r="O31531" s="53" t="str">
        <f ca="1"/>
        <v>1986-04</v>
      </c>
    </row>
    <row r="31532" spans="12:15" x14ac:dyDescent="0.4">
      <c r="L31532" s="56">
        <f ca="1"/>
        <v>31531</v>
      </c>
      <c r="M31532" s="53">
        <f ca="1"/>
        <v>1986</v>
      </c>
      <c r="N31532" s="53">
        <f ca="1"/>
        <v>4</v>
      </c>
      <c r="O31532" s="53" t="str">
        <f ca="1"/>
        <v>1986-04</v>
      </c>
    </row>
    <row r="31533" spans="12:15" x14ac:dyDescent="0.4">
      <c r="L31533" s="56">
        <f ca="1"/>
        <v>31532</v>
      </c>
      <c r="M31533" s="53">
        <f ca="1"/>
        <v>1986</v>
      </c>
      <c r="N31533" s="53">
        <f ca="1"/>
        <v>4</v>
      </c>
      <c r="O31533" s="53" t="str">
        <f ca="1"/>
        <v>1986-04</v>
      </c>
    </row>
    <row r="31534" spans="12:15" x14ac:dyDescent="0.4">
      <c r="L31534" s="56">
        <f ca="1"/>
        <v>31533</v>
      </c>
      <c r="M31534" s="53">
        <f ca="1"/>
        <v>1986</v>
      </c>
      <c r="N31534" s="53">
        <f ca="1"/>
        <v>5</v>
      </c>
      <c r="O31534" s="53" t="str">
        <f ca="1"/>
        <v>1986-05</v>
      </c>
    </row>
    <row r="31535" spans="12:15" x14ac:dyDescent="0.4">
      <c r="L31535" s="56">
        <f ca="1"/>
        <v>31534</v>
      </c>
      <c r="M31535" s="53">
        <f ca="1"/>
        <v>1986</v>
      </c>
      <c r="N31535" s="53">
        <f ca="1"/>
        <v>5</v>
      </c>
      <c r="O31535" s="53" t="str">
        <f ca="1"/>
        <v>1986-05</v>
      </c>
    </row>
    <row r="31536" spans="12:15" x14ac:dyDescent="0.4">
      <c r="L31536" s="56">
        <f ca="1"/>
        <v>31535</v>
      </c>
      <c r="M31536" s="53">
        <f ca="1"/>
        <v>1986</v>
      </c>
      <c r="N31536" s="53">
        <f ca="1"/>
        <v>5</v>
      </c>
      <c r="O31536" s="53" t="str">
        <f ca="1"/>
        <v>1986-05</v>
      </c>
    </row>
    <row r="31537" spans="12:15" x14ac:dyDescent="0.4">
      <c r="L31537" s="56">
        <f ca="1"/>
        <v>31536</v>
      </c>
      <c r="M31537" s="53">
        <f ca="1"/>
        <v>1986</v>
      </c>
      <c r="N31537" s="53">
        <f ca="1"/>
        <v>5</v>
      </c>
      <c r="O31537" s="53" t="str">
        <f ca="1"/>
        <v>1986-05</v>
      </c>
    </row>
    <row r="31538" spans="12:15" x14ac:dyDescent="0.4">
      <c r="L31538" s="56">
        <f ca="1"/>
        <v>31537</v>
      </c>
      <c r="M31538" s="53">
        <f ca="1"/>
        <v>1986</v>
      </c>
      <c r="N31538" s="53">
        <f ca="1"/>
        <v>5</v>
      </c>
      <c r="O31538" s="53" t="str">
        <f ca="1"/>
        <v>1986-05</v>
      </c>
    </row>
    <row r="31539" spans="12:15" x14ac:dyDescent="0.4">
      <c r="L31539" s="56">
        <f ca="1"/>
        <v>31538</v>
      </c>
      <c r="M31539" s="53">
        <f ca="1"/>
        <v>1986</v>
      </c>
      <c r="N31539" s="53">
        <f ca="1"/>
        <v>5</v>
      </c>
      <c r="O31539" s="53" t="str">
        <f ca="1"/>
        <v>1986-05</v>
      </c>
    </row>
    <row r="31540" spans="12:15" x14ac:dyDescent="0.4">
      <c r="L31540" s="56">
        <f ca="1"/>
        <v>31539</v>
      </c>
      <c r="M31540" s="53">
        <f ca="1"/>
        <v>1986</v>
      </c>
      <c r="N31540" s="53">
        <f ca="1"/>
        <v>5</v>
      </c>
      <c r="O31540" s="53" t="str">
        <f ca="1"/>
        <v>1986-05</v>
      </c>
    </row>
    <row r="31541" spans="12:15" x14ac:dyDescent="0.4">
      <c r="L31541" s="56">
        <f ca="1"/>
        <v>31540</v>
      </c>
      <c r="M31541" s="53">
        <f ca="1"/>
        <v>1986</v>
      </c>
      <c r="N31541" s="53">
        <f ca="1"/>
        <v>5</v>
      </c>
      <c r="O31541" s="53" t="str">
        <f ca="1"/>
        <v>1986-05</v>
      </c>
    </row>
    <row r="31542" spans="12:15" x14ac:dyDescent="0.4">
      <c r="L31542" s="56">
        <f ca="1"/>
        <v>31541</v>
      </c>
      <c r="M31542" s="53">
        <f ca="1"/>
        <v>1986</v>
      </c>
      <c r="N31542" s="53">
        <f ca="1"/>
        <v>5</v>
      </c>
      <c r="O31542" s="53" t="str">
        <f ca="1"/>
        <v>1986-05</v>
      </c>
    </row>
    <row r="31543" spans="12:15" x14ac:dyDescent="0.4">
      <c r="L31543" s="56">
        <f ca="1"/>
        <v>31542</v>
      </c>
      <c r="M31543" s="53">
        <f ca="1"/>
        <v>1986</v>
      </c>
      <c r="N31543" s="53">
        <f ca="1"/>
        <v>5</v>
      </c>
      <c r="O31543" s="53" t="str">
        <f ca="1"/>
        <v>1986-05</v>
      </c>
    </row>
    <row r="31544" spans="12:15" x14ac:dyDescent="0.4">
      <c r="L31544" s="56">
        <f ca="1"/>
        <v>31543</v>
      </c>
      <c r="M31544" s="53">
        <f ca="1"/>
        <v>1986</v>
      </c>
      <c r="N31544" s="53">
        <f ca="1"/>
        <v>5</v>
      </c>
      <c r="O31544" s="53" t="str">
        <f ca="1"/>
        <v>1986-05</v>
      </c>
    </row>
    <row r="31545" spans="12:15" x14ac:dyDescent="0.4">
      <c r="L31545" s="56">
        <f ca="1"/>
        <v>31544</v>
      </c>
      <c r="M31545" s="53">
        <f ca="1"/>
        <v>1986</v>
      </c>
      <c r="N31545" s="53">
        <f ca="1"/>
        <v>5</v>
      </c>
      <c r="O31545" s="53" t="str">
        <f ca="1"/>
        <v>1986-05</v>
      </c>
    </row>
    <row r="31546" spans="12:15" x14ac:dyDescent="0.4">
      <c r="L31546" s="56">
        <f ca="1"/>
        <v>31545</v>
      </c>
      <c r="M31546" s="53">
        <f ca="1"/>
        <v>1986</v>
      </c>
      <c r="N31546" s="53">
        <f ca="1"/>
        <v>5</v>
      </c>
      <c r="O31546" s="53" t="str">
        <f ca="1"/>
        <v>1986-05</v>
      </c>
    </row>
    <row r="31547" spans="12:15" x14ac:dyDescent="0.4">
      <c r="L31547" s="56">
        <f ca="1"/>
        <v>31546</v>
      </c>
      <c r="M31547" s="53">
        <f ca="1"/>
        <v>1986</v>
      </c>
      <c r="N31547" s="53">
        <f ca="1"/>
        <v>5</v>
      </c>
      <c r="O31547" s="53" t="str">
        <f ca="1"/>
        <v>1986-05</v>
      </c>
    </row>
    <row r="31548" spans="12:15" x14ac:dyDescent="0.4">
      <c r="L31548" s="56">
        <f ca="1"/>
        <v>31547</v>
      </c>
      <c r="M31548" s="53">
        <f ca="1"/>
        <v>1986</v>
      </c>
      <c r="N31548" s="53">
        <f ca="1"/>
        <v>5</v>
      </c>
      <c r="O31548" s="53" t="str">
        <f ca="1"/>
        <v>1986-05</v>
      </c>
    </row>
    <row r="31549" spans="12:15" x14ac:dyDescent="0.4">
      <c r="L31549" s="56">
        <f ca="1"/>
        <v>31548</v>
      </c>
      <c r="M31549" s="53">
        <f ca="1"/>
        <v>1986</v>
      </c>
      <c r="N31549" s="53">
        <f ca="1"/>
        <v>5</v>
      </c>
      <c r="O31549" s="53" t="str">
        <f ca="1"/>
        <v>1986-05</v>
      </c>
    </row>
    <row r="31550" spans="12:15" x14ac:dyDescent="0.4">
      <c r="L31550" s="56">
        <f ca="1"/>
        <v>31549</v>
      </c>
      <c r="M31550" s="53">
        <f ca="1"/>
        <v>1986</v>
      </c>
      <c r="N31550" s="53">
        <f ca="1"/>
        <v>5</v>
      </c>
      <c r="O31550" s="53" t="str">
        <f ca="1"/>
        <v>1986-05</v>
      </c>
    </row>
    <row r="31551" spans="12:15" x14ac:dyDescent="0.4">
      <c r="L31551" s="56">
        <f ca="1"/>
        <v>31550</v>
      </c>
      <c r="M31551" s="53">
        <f ca="1"/>
        <v>1986</v>
      </c>
      <c r="N31551" s="53">
        <f ca="1"/>
        <v>5</v>
      </c>
      <c r="O31551" s="53" t="str">
        <f ca="1"/>
        <v>1986-05</v>
      </c>
    </row>
    <row r="31552" spans="12:15" x14ac:dyDescent="0.4">
      <c r="L31552" s="56">
        <f ca="1"/>
        <v>31551</v>
      </c>
      <c r="M31552" s="53">
        <f ca="1"/>
        <v>1986</v>
      </c>
      <c r="N31552" s="53">
        <f ca="1"/>
        <v>5</v>
      </c>
      <c r="O31552" s="53" t="str">
        <f ca="1"/>
        <v>1986-05</v>
      </c>
    </row>
    <row r="31553" spans="12:15" x14ac:dyDescent="0.4">
      <c r="L31553" s="56">
        <f ca="1"/>
        <v>31552</v>
      </c>
      <c r="M31553" s="53">
        <f ca="1"/>
        <v>1986</v>
      </c>
      <c r="N31553" s="53">
        <f ca="1"/>
        <v>5</v>
      </c>
      <c r="O31553" s="53" t="str">
        <f ca="1"/>
        <v>1986-05</v>
      </c>
    </row>
    <row r="31554" spans="12:15" x14ac:dyDescent="0.4">
      <c r="L31554" s="56">
        <f ca="1"/>
        <v>31553</v>
      </c>
      <c r="M31554" s="53">
        <f ca="1"/>
        <v>1986</v>
      </c>
      <c r="N31554" s="53">
        <f ca="1"/>
        <v>5</v>
      </c>
      <c r="O31554" s="53" t="str">
        <f ca="1"/>
        <v>1986-05</v>
      </c>
    </row>
    <row r="31555" spans="12:15" x14ac:dyDescent="0.4">
      <c r="L31555" s="56">
        <f ca="1"/>
        <v>31554</v>
      </c>
      <c r="M31555" s="53">
        <f ca="1"/>
        <v>1986</v>
      </c>
      <c r="N31555" s="53">
        <f ca="1"/>
        <v>5</v>
      </c>
      <c r="O31555" s="53" t="str">
        <f ca="1"/>
        <v>1986-05</v>
      </c>
    </row>
    <row r="31556" spans="12:15" x14ac:dyDescent="0.4">
      <c r="L31556" s="56">
        <f ca="1"/>
        <v>31555</v>
      </c>
      <c r="M31556" s="53">
        <f ca="1"/>
        <v>1986</v>
      </c>
      <c r="N31556" s="53">
        <f ca="1"/>
        <v>5</v>
      </c>
      <c r="O31556" s="53" t="str">
        <f ca="1"/>
        <v>1986-05</v>
      </c>
    </row>
    <row r="31557" spans="12:15" x14ac:dyDescent="0.4">
      <c r="L31557" s="56">
        <f ca="1"/>
        <v>31556</v>
      </c>
      <c r="M31557" s="53">
        <f ca="1"/>
        <v>1986</v>
      </c>
      <c r="N31557" s="53">
        <f ca="1"/>
        <v>5</v>
      </c>
      <c r="O31557" s="53" t="str">
        <f ca="1"/>
        <v>1986-05</v>
      </c>
    </row>
    <row r="31558" spans="12:15" x14ac:dyDescent="0.4">
      <c r="L31558" s="56">
        <f ca="1"/>
        <v>31557</v>
      </c>
      <c r="M31558" s="53">
        <f ca="1"/>
        <v>1986</v>
      </c>
      <c r="N31558" s="53">
        <f ca="1"/>
        <v>5</v>
      </c>
      <c r="O31558" s="53" t="str">
        <f ca="1"/>
        <v>1986-05</v>
      </c>
    </row>
    <row r="31559" spans="12:15" x14ac:dyDescent="0.4">
      <c r="L31559" s="56">
        <f ca="1"/>
        <v>31558</v>
      </c>
      <c r="M31559" s="53">
        <f ca="1"/>
        <v>1986</v>
      </c>
      <c r="N31559" s="53">
        <f ca="1"/>
        <v>5</v>
      </c>
      <c r="O31559" s="53" t="str">
        <f ca="1"/>
        <v>1986-05</v>
      </c>
    </row>
    <row r="31560" spans="12:15" x14ac:dyDescent="0.4">
      <c r="L31560" s="56">
        <f ca="1"/>
        <v>31559</v>
      </c>
      <c r="M31560" s="53">
        <f ca="1"/>
        <v>1986</v>
      </c>
      <c r="N31560" s="53">
        <f ca="1"/>
        <v>5</v>
      </c>
      <c r="O31560" s="53" t="str">
        <f ca="1"/>
        <v>1986-05</v>
      </c>
    </row>
    <row r="31561" spans="12:15" x14ac:dyDescent="0.4">
      <c r="L31561" s="56">
        <f ca="1"/>
        <v>31560</v>
      </c>
      <c r="M31561" s="53">
        <f ca="1"/>
        <v>1986</v>
      </c>
      <c r="N31561" s="53">
        <f ca="1"/>
        <v>5</v>
      </c>
      <c r="O31561" s="53" t="str">
        <f ca="1"/>
        <v>1986-05</v>
      </c>
    </row>
    <row r="31562" spans="12:15" x14ac:dyDescent="0.4">
      <c r="L31562" s="56">
        <f ca="1"/>
        <v>31561</v>
      </c>
      <c r="M31562" s="53">
        <f ca="1"/>
        <v>1986</v>
      </c>
      <c r="N31562" s="53">
        <f ca="1"/>
        <v>5</v>
      </c>
      <c r="O31562" s="53" t="str">
        <f ca="1"/>
        <v>1986-05</v>
      </c>
    </row>
    <row r="31563" spans="12:15" x14ac:dyDescent="0.4">
      <c r="L31563" s="56">
        <f ca="1"/>
        <v>31562</v>
      </c>
      <c r="M31563" s="53">
        <f ca="1"/>
        <v>1986</v>
      </c>
      <c r="N31563" s="53">
        <f ca="1"/>
        <v>5</v>
      </c>
      <c r="O31563" s="53" t="str">
        <f ca="1"/>
        <v>1986-05</v>
      </c>
    </row>
    <row r="31564" spans="12:15" x14ac:dyDescent="0.4">
      <c r="L31564" s="56">
        <f ca="1"/>
        <v>31563</v>
      </c>
      <c r="M31564" s="53">
        <f ca="1"/>
        <v>1986</v>
      </c>
      <c r="N31564" s="53">
        <f ca="1"/>
        <v>5</v>
      </c>
      <c r="O31564" s="53" t="str">
        <f ca="1"/>
        <v>1986-05</v>
      </c>
    </row>
    <row r="31565" spans="12:15" x14ac:dyDescent="0.4">
      <c r="L31565" s="56">
        <f ca="1"/>
        <v>31564</v>
      </c>
      <c r="M31565" s="53">
        <f ca="1"/>
        <v>1986</v>
      </c>
      <c r="N31565" s="53">
        <f ca="1"/>
        <v>6</v>
      </c>
      <c r="O31565" s="53" t="str">
        <f ca="1"/>
        <v>1986-06</v>
      </c>
    </row>
    <row r="31566" spans="12:15" x14ac:dyDescent="0.4">
      <c r="L31566" s="56">
        <f ca="1"/>
        <v>31565</v>
      </c>
      <c r="M31566" s="53">
        <f ca="1"/>
        <v>1986</v>
      </c>
      <c r="N31566" s="53">
        <f ca="1"/>
        <v>6</v>
      </c>
      <c r="O31566" s="53" t="str">
        <f ca="1"/>
        <v>1986-06</v>
      </c>
    </row>
    <row r="31567" spans="12:15" x14ac:dyDescent="0.4">
      <c r="L31567" s="56">
        <f ca="1"/>
        <v>31566</v>
      </c>
      <c r="M31567" s="53">
        <f ca="1"/>
        <v>1986</v>
      </c>
      <c r="N31567" s="53">
        <f ca="1"/>
        <v>6</v>
      </c>
      <c r="O31567" s="53" t="str">
        <f ca="1"/>
        <v>1986-06</v>
      </c>
    </row>
    <row r="31568" spans="12:15" x14ac:dyDescent="0.4">
      <c r="L31568" s="56">
        <f ca="1"/>
        <v>31567</v>
      </c>
      <c r="M31568" s="53">
        <f ca="1"/>
        <v>1986</v>
      </c>
      <c r="N31568" s="53">
        <f ca="1"/>
        <v>6</v>
      </c>
      <c r="O31568" s="53" t="str">
        <f ca="1"/>
        <v>1986-06</v>
      </c>
    </row>
    <row r="31569" spans="12:15" x14ac:dyDescent="0.4">
      <c r="L31569" s="56">
        <f ca="1"/>
        <v>31568</v>
      </c>
      <c r="M31569" s="53">
        <f ca="1"/>
        <v>1986</v>
      </c>
      <c r="N31569" s="53">
        <f ca="1"/>
        <v>6</v>
      </c>
      <c r="O31569" s="53" t="str">
        <f ca="1"/>
        <v>1986-06</v>
      </c>
    </row>
    <row r="31570" spans="12:15" x14ac:dyDescent="0.4">
      <c r="L31570" s="56">
        <f ca="1"/>
        <v>31569</v>
      </c>
      <c r="M31570" s="53">
        <f ca="1"/>
        <v>1986</v>
      </c>
      <c r="N31570" s="53">
        <f ca="1"/>
        <v>6</v>
      </c>
      <c r="O31570" s="53" t="str">
        <f ca="1"/>
        <v>1986-06</v>
      </c>
    </row>
    <row r="31571" spans="12:15" x14ac:dyDescent="0.4">
      <c r="L31571" s="56">
        <f ca="1"/>
        <v>31570</v>
      </c>
      <c r="M31571" s="53">
        <f ca="1"/>
        <v>1986</v>
      </c>
      <c r="N31571" s="53">
        <f ca="1"/>
        <v>6</v>
      </c>
      <c r="O31571" s="53" t="str">
        <f ca="1"/>
        <v>1986-06</v>
      </c>
    </row>
    <row r="31572" spans="12:15" x14ac:dyDescent="0.4">
      <c r="L31572" s="56">
        <f ca="1"/>
        <v>31571</v>
      </c>
      <c r="M31572" s="53">
        <f ca="1"/>
        <v>1986</v>
      </c>
      <c r="N31572" s="53">
        <f ca="1"/>
        <v>6</v>
      </c>
      <c r="O31572" s="53" t="str">
        <f ca="1"/>
        <v>1986-06</v>
      </c>
    </row>
    <row r="31573" spans="12:15" x14ac:dyDescent="0.4">
      <c r="L31573" s="56">
        <f ca="1"/>
        <v>31572</v>
      </c>
      <c r="M31573" s="53">
        <f ca="1"/>
        <v>1986</v>
      </c>
      <c r="N31573" s="53">
        <f ca="1"/>
        <v>6</v>
      </c>
      <c r="O31573" s="53" t="str">
        <f ca="1"/>
        <v>1986-06</v>
      </c>
    </row>
    <row r="31574" spans="12:15" x14ac:dyDescent="0.4">
      <c r="L31574" s="56">
        <f ca="1"/>
        <v>31573</v>
      </c>
      <c r="M31574" s="53">
        <f ca="1"/>
        <v>1986</v>
      </c>
      <c r="N31574" s="53">
        <f ca="1"/>
        <v>6</v>
      </c>
      <c r="O31574" s="53" t="str">
        <f ca="1"/>
        <v>1986-06</v>
      </c>
    </row>
    <row r="31575" spans="12:15" x14ac:dyDescent="0.4">
      <c r="L31575" s="56">
        <f ca="1"/>
        <v>31574</v>
      </c>
      <c r="M31575" s="53">
        <f ca="1"/>
        <v>1986</v>
      </c>
      <c r="N31575" s="53">
        <f ca="1"/>
        <v>6</v>
      </c>
      <c r="O31575" s="53" t="str">
        <f ca="1"/>
        <v>1986-06</v>
      </c>
    </row>
    <row r="31576" spans="12:15" x14ac:dyDescent="0.4">
      <c r="L31576" s="56">
        <f ca="1"/>
        <v>31575</v>
      </c>
      <c r="M31576" s="53">
        <f ca="1"/>
        <v>1986</v>
      </c>
      <c r="N31576" s="53">
        <f ca="1"/>
        <v>6</v>
      </c>
      <c r="O31576" s="53" t="str">
        <f ca="1"/>
        <v>1986-06</v>
      </c>
    </row>
    <row r="31577" spans="12:15" x14ac:dyDescent="0.4">
      <c r="L31577" s="56">
        <f ca="1"/>
        <v>31576</v>
      </c>
      <c r="M31577" s="53">
        <f ca="1"/>
        <v>1986</v>
      </c>
      <c r="N31577" s="53">
        <f ca="1"/>
        <v>6</v>
      </c>
      <c r="O31577" s="53" t="str">
        <f ca="1"/>
        <v>1986-06</v>
      </c>
    </row>
    <row r="31578" spans="12:15" x14ac:dyDescent="0.4">
      <c r="L31578" s="56">
        <f ca="1"/>
        <v>31577</v>
      </c>
      <c r="M31578" s="53">
        <f ca="1"/>
        <v>1986</v>
      </c>
      <c r="N31578" s="53">
        <f ca="1"/>
        <v>6</v>
      </c>
      <c r="O31578" s="53" t="str">
        <f ca="1"/>
        <v>1986-06</v>
      </c>
    </row>
    <row r="31579" spans="12:15" x14ac:dyDescent="0.4">
      <c r="L31579" s="56">
        <f ca="1"/>
        <v>31578</v>
      </c>
      <c r="M31579" s="53">
        <f ca="1"/>
        <v>1986</v>
      </c>
      <c r="N31579" s="53">
        <f ca="1"/>
        <v>6</v>
      </c>
      <c r="O31579" s="53" t="str">
        <f ca="1"/>
        <v>1986-06</v>
      </c>
    </row>
    <row r="31580" spans="12:15" x14ac:dyDescent="0.4">
      <c r="L31580" s="56">
        <f ca="1"/>
        <v>31579</v>
      </c>
      <c r="M31580" s="53">
        <f ca="1"/>
        <v>1986</v>
      </c>
      <c r="N31580" s="53">
        <f ca="1"/>
        <v>6</v>
      </c>
      <c r="O31580" s="53" t="str">
        <f ca="1"/>
        <v>1986-06</v>
      </c>
    </row>
    <row r="31581" spans="12:15" x14ac:dyDescent="0.4">
      <c r="L31581" s="56">
        <f ca="1"/>
        <v>31580</v>
      </c>
      <c r="M31581" s="53">
        <f ca="1"/>
        <v>1986</v>
      </c>
      <c r="N31581" s="53">
        <f ca="1"/>
        <v>6</v>
      </c>
      <c r="O31581" s="53" t="str">
        <f ca="1"/>
        <v>1986-06</v>
      </c>
    </row>
    <row r="31582" spans="12:15" x14ac:dyDescent="0.4">
      <c r="L31582" s="56">
        <f ca="1"/>
        <v>31581</v>
      </c>
      <c r="M31582" s="53">
        <f ca="1"/>
        <v>1986</v>
      </c>
      <c r="N31582" s="53">
        <f ca="1"/>
        <v>6</v>
      </c>
      <c r="O31582" s="53" t="str">
        <f ca="1"/>
        <v>1986-06</v>
      </c>
    </row>
    <row r="31583" spans="12:15" x14ac:dyDescent="0.4">
      <c r="L31583" s="56">
        <f ca="1"/>
        <v>31582</v>
      </c>
      <c r="M31583" s="53">
        <f ca="1"/>
        <v>1986</v>
      </c>
      <c r="N31583" s="53">
        <f ca="1"/>
        <v>6</v>
      </c>
      <c r="O31583" s="53" t="str">
        <f ca="1"/>
        <v>1986-06</v>
      </c>
    </row>
    <row r="31584" spans="12:15" x14ac:dyDescent="0.4">
      <c r="L31584" s="56">
        <f ca="1"/>
        <v>31583</v>
      </c>
      <c r="M31584" s="53">
        <f ca="1"/>
        <v>1986</v>
      </c>
      <c r="N31584" s="53">
        <f ca="1"/>
        <v>6</v>
      </c>
      <c r="O31584" s="53" t="str">
        <f ca="1"/>
        <v>1986-06</v>
      </c>
    </row>
    <row r="31585" spans="12:15" x14ac:dyDescent="0.4">
      <c r="L31585" s="56">
        <f ca="1"/>
        <v>31584</v>
      </c>
      <c r="M31585" s="53">
        <f ca="1"/>
        <v>1986</v>
      </c>
      <c r="N31585" s="53">
        <f ca="1"/>
        <v>6</v>
      </c>
      <c r="O31585" s="53" t="str">
        <f ca="1"/>
        <v>1986-06</v>
      </c>
    </row>
    <row r="31586" spans="12:15" x14ac:dyDescent="0.4">
      <c r="L31586" s="56">
        <f ca="1"/>
        <v>31585</v>
      </c>
      <c r="M31586" s="53">
        <f ca="1"/>
        <v>1986</v>
      </c>
      <c r="N31586" s="53">
        <f ca="1"/>
        <v>6</v>
      </c>
      <c r="O31586" s="53" t="str">
        <f ca="1"/>
        <v>1986-06</v>
      </c>
    </row>
    <row r="31587" spans="12:15" x14ac:dyDescent="0.4">
      <c r="L31587" s="56">
        <f ca="1"/>
        <v>31586</v>
      </c>
      <c r="M31587" s="53">
        <f ca="1"/>
        <v>1986</v>
      </c>
      <c r="N31587" s="53">
        <f ca="1"/>
        <v>6</v>
      </c>
      <c r="O31587" s="53" t="str">
        <f ca="1"/>
        <v>1986-06</v>
      </c>
    </row>
    <row r="31588" spans="12:15" x14ac:dyDescent="0.4">
      <c r="L31588" s="56">
        <f ca="1"/>
        <v>31587</v>
      </c>
      <c r="M31588" s="53">
        <f ca="1"/>
        <v>1986</v>
      </c>
      <c r="N31588" s="53">
        <f ca="1"/>
        <v>6</v>
      </c>
      <c r="O31588" s="53" t="str">
        <f ca="1"/>
        <v>1986-06</v>
      </c>
    </row>
    <row r="31589" spans="12:15" x14ac:dyDescent="0.4">
      <c r="L31589" s="56">
        <f ca="1"/>
        <v>31588</v>
      </c>
      <c r="M31589" s="53">
        <f ca="1"/>
        <v>1986</v>
      </c>
      <c r="N31589" s="53">
        <f ca="1"/>
        <v>6</v>
      </c>
      <c r="O31589" s="53" t="str">
        <f ca="1"/>
        <v>1986-06</v>
      </c>
    </row>
    <row r="31590" spans="12:15" x14ac:dyDescent="0.4">
      <c r="L31590" s="56">
        <f ca="1"/>
        <v>31589</v>
      </c>
      <c r="M31590" s="53">
        <f ca="1"/>
        <v>1986</v>
      </c>
      <c r="N31590" s="53">
        <f ca="1"/>
        <v>6</v>
      </c>
      <c r="O31590" s="53" t="str">
        <f ca="1"/>
        <v>1986-06</v>
      </c>
    </row>
    <row r="31591" spans="12:15" x14ac:dyDescent="0.4">
      <c r="L31591" s="56">
        <f ca="1"/>
        <v>31590</v>
      </c>
      <c r="M31591" s="53">
        <f ca="1"/>
        <v>1986</v>
      </c>
      <c r="N31591" s="53">
        <f ca="1"/>
        <v>6</v>
      </c>
      <c r="O31591" s="53" t="str">
        <f ca="1"/>
        <v>1986-06</v>
      </c>
    </row>
    <row r="31592" spans="12:15" x14ac:dyDescent="0.4">
      <c r="L31592" s="56">
        <f ca="1"/>
        <v>31591</v>
      </c>
      <c r="M31592" s="53">
        <f ca="1"/>
        <v>1986</v>
      </c>
      <c r="N31592" s="53">
        <f ca="1"/>
        <v>6</v>
      </c>
      <c r="O31592" s="53" t="str">
        <f ca="1"/>
        <v>1986-06</v>
      </c>
    </row>
    <row r="31593" spans="12:15" x14ac:dyDescent="0.4">
      <c r="L31593" s="56">
        <f ca="1"/>
        <v>31592</v>
      </c>
      <c r="M31593" s="53">
        <f ca="1"/>
        <v>1986</v>
      </c>
      <c r="N31593" s="53">
        <f ca="1"/>
        <v>6</v>
      </c>
      <c r="O31593" s="53" t="str">
        <f ca="1"/>
        <v>1986-06</v>
      </c>
    </row>
    <row r="31594" spans="12:15" x14ac:dyDescent="0.4">
      <c r="L31594" s="56">
        <f ca="1"/>
        <v>31593</v>
      </c>
      <c r="M31594" s="53">
        <f ca="1"/>
        <v>1986</v>
      </c>
      <c r="N31594" s="53">
        <f ca="1"/>
        <v>6</v>
      </c>
      <c r="O31594" s="53" t="str">
        <f ca="1"/>
        <v>1986-06</v>
      </c>
    </row>
    <row r="31595" spans="12:15" x14ac:dyDescent="0.4">
      <c r="L31595" s="56">
        <f ca="1"/>
        <v>31594</v>
      </c>
      <c r="M31595" s="53">
        <f ca="1"/>
        <v>1986</v>
      </c>
      <c r="N31595" s="53">
        <f ca="1"/>
        <v>7</v>
      </c>
      <c r="O31595" s="53" t="str">
        <f ca="1"/>
        <v>1986-07</v>
      </c>
    </row>
    <row r="31596" spans="12:15" x14ac:dyDescent="0.4">
      <c r="L31596" s="56">
        <f ca="1"/>
        <v>31595</v>
      </c>
      <c r="M31596" s="53">
        <f ca="1"/>
        <v>1986</v>
      </c>
      <c r="N31596" s="53">
        <f ca="1"/>
        <v>7</v>
      </c>
      <c r="O31596" s="53" t="str">
        <f ca="1"/>
        <v>1986-07</v>
      </c>
    </row>
    <row r="31597" spans="12:15" x14ac:dyDescent="0.4">
      <c r="L31597" s="56">
        <f ca="1"/>
        <v>31596</v>
      </c>
      <c r="M31597" s="53">
        <f ca="1"/>
        <v>1986</v>
      </c>
      <c r="N31597" s="53">
        <f ca="1"/>
        <v>7</v>
      </c>
      <c r="O31597" s="53" t="str">
        <f ca="1"/>
        <v>1986-07</v>
      </c>
    </row>
    <row r="31598" spans="12:15" x14ac:dyDescent="0.4">
      <c r="L31598" s="56">
        <f ca="1"/>
        <v>31597</v>
      </c>
      <c r="M31598" s="53">
        <f ca="1"/>
        <v>1986</v>
      </c>
      <c r="N31598" s="53">
        <f ca="1"/>
        <v>7</v>
      </c>
      <c r="O31598" s="53" t="str">
        <f ca="1"/>
        <v>1986-07</v>
      </c>
    </row>
    <row r="31599" spans="12:15" x14ac:dyDescent="0.4">
      <c r="L31599" s="56">
        <f ca="1"/>
        <v>31598</v>
      </c>
      <c r="M31599" s="53">
        <f ca="1"/>
        <v>1986</v>
      </c>
      <c r="N31599" s="53">
        <f ca="1"/>
        <v>7</v>
      </c>
      <c r="O31599" s="53" t="str">
        <f ca="1"/>
        <v>1986-07</v>
      </c>
    </row>
    <row r="31600" spans="12:15" x14ac:dyDescent="0.4">
      <c r="L31600" s="56">
        <f ca="1"/>
        <v>31599</v>
      </c>
      <c r="M31600" s="53">
        <f ca="1"/>
        <v>1986</v>
      </c>
      <c r="N31600" s="53">
        <f ca="1"/>
        <v>7</v>
      </c>
      <c r="O31600" s="53" t="str">
        <f ca="1"/>
        <v>1986-07</v>
      </c>
    </row>
    <row r="31601" spans="12:15" x14ac:dyDescent="0.4">
      <c r="L31601" s="56">
        <f ca="1"/>
        <v>31600</v>
      </c>
      <c r="M31601" s="53">
        <f ca="1"/>
        <v>1986</v>
      </c>
      <c r="N31601" s="53">
        <f ca="1"/>
        <v>7</v>
      </c>
      <c r="O31601" s="53" t="str">
        <f ca="1"/>
        <v>1986-07</v>
      </c>
    </row>
    <row r="31602" spans="12:15" x14ac:dyDescent="0.4">
      <c r="L31602" s="56">
        <f ca="1"/>
        <v>31601</v>
      </c>
      <c r="M31602" s="53">
        <f ca="1"/>
        <v>1986</v>
      </c>
      <c r="N31602" s="53">
        <f ca="1"/>
        <v>7</v>
      </c>
      <c r="O31602" s="53" t="str">
        <f ca="1"/>
        <v>1986-07</v>
      </c>
    </row>
    <row r="31603" spans="12:15" x14ac:dyDescent="0.4">
      <c r="L31603" s="56">
        <f ca="1"/>
        <v>31602</v>
      </c>
      <c r="M31603" s="53">
        <f ca="1"/>
        <v>1986</v>
      </c>
      <c r="N31603" s="53">
        <f ca="1"/>
        <v>7</v>
      </c>
      <c r="O31603" s="53" t="str">
        <f ca="1"/>
        <v>1986-07</v>
      </c>
    </row>
    <row r="31604" spans="12:15" x14ac:dyDescent="0.4">
      <c r="L31604" s="56">
        <f ca="1"/>
        <v>31603</v>
      </c>
      <c r="M31604" s="53">
        <f ca="1"/>
        <v>1986</v>
      </c>
      <c r="N31604" s="53">
        <f ca="1"/>
        <v>7</v>
      </c>
      <c r="O31604" s="53" t="str">
        <f ca="1"/>
        <v>1986-07</v>
      </c>
    </row>
    <row r="31605" spans="12:15" x14ac:dyDescent="0.4">
      <c r="L31605" s="56">
        <f ca="1"/>
        <v>31604</v>
      </c>
      <c r="M31605" s="53">
        <f ca="1"/>
        <v>1986</v>
      </c>
      <c r="N31605" s="53">
        <f ca="1"/>
        <v>7</v>
      </c>
      <c r="O31605" s="53" t="str">
        <f ca="1"/>
        <v>1986-07</v>
      </c>
    </row>
    <row r="31606" spans="12:15" x14ac:dyDescent="0.4">
      <c r="L31606" s="56">
        <f ca="1"/>
        <v>31605</v>
      </c>
      <c r="M31606" s="53">
        <f ca="1"/>
        <v>1986</v>
      </c>
      <c r="N31606" s="53">
        <f ca="1"/>
        <v>7</v>
      </c>
      <c r="O31606" s="53" t="str">
        <f ca="1"/>
        <v>1986-07</v>
      </c>
    </row>
    <row r="31607" spans="12:15" x14ac:dyDescent="0.4">
      <c r="L31607" s="56">
        <f ca="1"/>
        <v>31606</v>
      </c>
      <c r="M31607" s="53">
        <f ca="1"/>
        <v>1986</v>
      </c>
      <c r="N31607" s="53">
        <f ca="1"/>
        <v>7</v>
      </c>
      <c r="O31607" s="53" t="str">
        <f ca="1"/>
        <v>1986-07</v>
      </c>
    </row>
    <row r="31608" spans="12:15" x14ac:dyDescent="0.4">
      <c r="L31608" s="56">
        <f ca="1"/>
        <v>31607</v>
      </c>
      <c r="M31608" s="53">
        <f ca="1"/>
        <v>1986</v>
      </c>
      <c r="N31608" s="53">
        <f ca="1"/>
        <v>7</v>
      </c>
      <c r="O31608" s="53" t="str">
        <f ca="1"/>
        <v>1986-07</v>
      </c>
    </row>
    <row r="31609" spans="12:15" x14ac:dyDescent="0.4">
      <c r="L31609" s="56">
        <f ca="1"/>
        <v>31608</v>
      </c>
      <c r="M31609" s="53">
        <f ca="1"/>
        <v>1986</v>
      </c>
      <c r="N31609" s="53">
        <f ca="1"/>
        <v>7</v>
      </c>
      <c r="O31609" s="53" t="str">
        <f ca="1"/>
        <v>1986-07</v>
      </c>
    </row>
    <row r="31610" spans="12:15" x14ac:dyDescent="0.4">
      <c r="L31610" s="56">
        <f ca="1"/>
        <v>31609</v>
      </c>
      <c r="M31610" s="53">
        <f ca="1"/>
        <v>1986</v>
      </c>
      <c r="N31610" s="53">
        <f ca="1"/>
        <v>7</v>
      </c>
      <c r="O31610" s="53" t="str">
        <f ca="1"/>
        <v>1986-07</v>
      </c>
    </row>
    <row r="31611" spans="12:15" x14ac:dyDescent="0.4">
      <c r="L31611" s="56">
        <f ca="1"/>
        <v>31610</v>
      </c>
      <c r="M31611" s="53">
        <f ca="1"/>
        <v>1986</v>
      </c>
      <c r="N31611" s="53">
        <f ca="1"/>
        <v>7</v>
      </c>
      <c r="O31611" s="53" t="str">
        <f ca="1"/>
        <v>1986-07</v>
      </c>
    </row>
    <row r="31612" spans="12:15" x14ac:dyDescent="0.4">
      <c r="L31612" s="56">
        <f ca="1"/>
        <v>31611</v>
      </c>
      <c r="M31612" s="53">
        <f ca="1"/>
        <v>1986</v>
      </c>
      <c r="N31612" s="53">
        <f ca="1"/>
        <v>7</v>
      </c>
      <c r="O31612" s="53" t="str">
        <f ca="1"/>
        <v>1986-07</v>
      </c>
    </row>
    <row r="31613" spans="12:15" x14ac:dyDescent="0.4">
      <c r="L31613" s="56">
        <f ca="1"/>
        <v>31612</v>
      </c>
      <c r="M31613" s="53">
        <f ca="1"/>
        <v>1986</v>
      </c>
      <c r="N31613" s="53">
        <f ca="1"/>
        <v>7</v>
      </c>
      <c r="O31613" s="53" t="str">
        <f ca="1"/>
        <v>1986-07</v>
      </c>
    </row>
    <row r="31614" spans="12:15" x14ac:dyDescent="0.4">
      <c r="L31614" s="56">
        <f ca="1"/>
        <v>31613</v>
      </c>
      <c r="M31614" s="53">
        <f ca="1"/>
        <v>1986</v>
      </c>
      <c r="N31614" s="53">
        <f ca="1"/>
        <v>7</v>
      </c>
      <c r="O31614" s="53" t="str">
        <f ca="1"/>
        <v>1986-07</v>
      </c>
    </row>
    <row r="31615" spans="12:15" x14ac:dyDescent="0.4">
      <c r="L31615" s="56">
        <f ca="1"/>
        <v>31614</v>
      </c>
      <c r="M31615" s="53">
        <f ca="1"/>
        <v>1986</v>
      </c>
      <c r="N31615" s="53">
        <f ca="1"/>
        <v>7</v>
      </c>
      <c r="O31615" s="53" t="str">
        <f ca="1"/>
        <v>1986-07</v>
      </c>
    </row>
    <row r="31616" spans="12:15" x14ac:dyDescent="0.4">
      <c r="L31616" s="56">
        <f ca="1"/>
        <v>31615</v>
      </c>
      <c r="M31616" s="53">
        <f ca="1"/>
        <v>1986</v>
      </c>
      <c r="N31616" s="53">
        <f ca="1"/>
        <v>7</v>
      </c>
      <c r="O31616" s="53" t="str">
        <f ca="1"/>
        <v>1986-07</v>
      </c>
    </row>
    <row r="31617" spans="12:15" x14ac:dyDescent="0.4">
      <c r="L31617" s="56">
        <f ca="1"/>
        <v>31616</v>
      </c>
      <c r="M31617" s="53">
        <f ca="1"/>
        <v>1986</v>
      </c>
      <c r="N31617" s="53">
        <f ca="1"/>
        <v>7</v>
      </c>
      <c r="O31617" s="53" t="str">
        <f ca="1"/>
        <v>1986-07</v>
      </c>
    </row>
    <row r="31618" spans="12:15" x14ac:dyDescent="0.4">
      <c r="L31618" s="56">
        <f ca="1"/>
        <v>31617</v>
      </c>
      <c r="M31618" s="53">
        <f ca="1"/>
        <v>1986</v>
      </c>
      <c r="N31618" s="53">
        <f ca="1"/>
        <v>7</v>
      </c>
      <c r="O31618" s="53" t="str">
        <f ca="1"/>
        <v>1986-07</v>
      </c>
    </row>
    <row r="31619" spans="12:15" x14ac:dyDescent="0.4">
      <c r="L31619" s="56">
        <f ca="1"/>
        <v>31618</v>
      </c>
      <c r="M31619" s="53">
        <f ca="1"/>
        <v>1986</v>
      </c>
      <c r="N31619" s="53">
        <f ca="1"/>
        <v>7</v>
      </c>
      <c r="O31619" s="53" t="str">
        <f ca="1"/>
        <v>1986-07</v>
      </c>
    </row>
    <row r="31620" spans="12:15" x14ac:dyDescent="0.4">
      <c r="L31620" s="56">
        <f ca="1"/>
        <v>31619</v>
      </c>
      <c r="M31620" s="53">
        <f ca="1"/>
        <v>1986</v>
      </c>
      <c r="N31620" s="53">
        <f ca="1"/>
        <v>7</v>
      </c>
      <c r="O31620" s="53" t="str">
        <f ca="1"/>
        <v>1986-07</v>
      </c>
    </row>
    <row r="31621" spans="12:15" x14ac:dyDescent="0.4">
      <c r="L31621" s="56">
        <f ca="1"/>
        <v>31620</v>
      </c>
      <c r="M31621" s="53">
        <f ca="1"/>
        <v>1986</v>
      </c>
      <c r="N31621" s="53">
        <f ca="1"/>
        <v>7</v>
      </c>
      <c r="O31621" s="53" t="str">
        <f ca="1"/>
        <v>1986-07</v>
      </c>
    </row>
    <row r="31622" spans="12:15" x14ac:dyDescent="0.4">
      <c r="L31622" s="56">
        <f ca="1"/>
        <v>31621</v>
      </c>
      <c r="M31622" s="53">
        <f ca="1"/>
        <v>1986</v>
      </c>
      <c r="N31622" s="53">
        <f ca="1"/>
        <v>7</v>
      </c>
      <c r="O31622" s="53" t="str">
        <f ca="1"/>
        <v>1986-07</v>
      </c>
    </row>
    <row r="31623" spans="12:15" x14ac:dyDescent="0.4">
      <c r="L31623" s="56">
        <f ca="1"/>
        <v>31622</v>
      </c>
      <c r="M31623" s="53">
        <f ca="1"/>
        <v>1986</v>
      </c>
      <c r="N31623" s="53">
        <f ca="1"/>
        <v>7</v>
      </c>
      <c r="O31623" s="53" t="str">
        <f ca="1"/>
        <v>1986-07</v>
      </c>
    </row>
    <row r="31624" spans="12:15" x14ac:dyDescent="0.4">
      <c r="L31624" s="56">
        <f ca="1"/>
        <v>31623</v>
      </c>
      <c r="M31624" s="53">
        <f ca="1"/>
        <v>1986</v>
      </c>
      <c r="N31624" s="53">
        <f ca="1"/>
        <v>7</v>
      </c>
      <c r="O31624" s="53" t="str">
        <f ca="1"/>
        <v>1986-07</v>
      </c>
    </row>
    <row r="31625" spans="12:15" x14ac:dyDescent="0.4">
      <c r="L31625" s="56">
        <f ca="1"/>
        <v>31624</v>
      </c>
      <c r="M31625" s="53">
        <f ca="1"/>
        <v>1986</v>
      </c>
      <c r="N31625" s="53">
        <f ca="1"/>
        <v>7</v>
      </c>
      <c r="O31625" s="53" t="str">
        <f ca="1"/>
        <v>1986-07</v>
      </c>
    </row>
    <row r="31626" spans="12:15" x14ac:dyDescent="0.4">
      <c r="L31626" s="56">
        <f ca="1"/>
        <v>31625</v>
      </c>
      <c r="M31626" s="53">
        <f ca="1"/>
        <v>1986</v>
      </c>
      <c r="N31626" s="53">
        <f ca="1"/>
        <v>8</v>
      </c>
      <c r="O31626" s="53" t="str">
        <f ca="1"/>
        <v>1986-08</v>
      </c>
    </row>
    <row r="31627" spans="12:15" x14ac:dyDescent="0.4">
      <c r="L31627" s="56">
        <f ca="1"/>
        <v>31626</v>
      </c>
      <c r="M31627" s="53">
        <f ca="1"/>
        <v>1986</v>
      </c>
      <c r="N31627" s="53">
        <f ca="1"/>
        <v>8</v>
      </c>
      <c r="O31627" s="53" t="str">
        <f ca="1"/>
        <v>1986-08</v>
      </c>
    </row>
    <row r="31628" spans="12:15" x14ac:dyDescent="0.4">
      <c r="L31628" s="56">
        <f ca="1"/>
        <v>31627</v>
      </c>
      <c r="M31628" s="53">
        <f ca="1"/>
        <v>1986</v>
      </c>
      <c r="N31628" s="53">
        <f ca="1"/>
        <v>8</v>
      </c>
      <c r="O31628" s="53" t="str">
        <f ca="1"/>
        <v>1986-08</v>
      </c>
    </row>
    <row r="31629" spans="12:15" x14ac:dyDescent="0.4">
      <c r="L31629" s="56">
        <f ca="1"/>
        <v>31628</v>
      </c>
      <c r="M31629" s="53">
        <f ca="1"/>
        <v>1986</v>
      </c>
      <c r="N31629" s="53">
        <f ca="1"/>
        <v>8</v>
      </c>
      <c r="O31629" s="53" t="str">
        <f ca="1"/>
        <v>1986-08</v>
      </c>
    </row>
    <row r="31630" spans="12:15" x14ac:dyDescent="0.4">
      <c r="L31630" s="56">
        <f ca="1"/>
        <v>31629</v>
      </c>
      <c r="M31630" s="53">
        <f ca="1"/>
        <v>1986</v>
      </c>
      <c r="N31630" s="53">
        <f ca="1"/>
        <v>8</v>
      </c>
      <c r="O31630" s="53" t="str">
        <f ca="1"/>
        <v>1986-08</v>
      </c>
    </row>
    <row r="31631" spans="12:15" x14ac:dyDescent="0.4">
      <c r="L31631" s="56">
        <f ca="1"/>
        <v>31630</v>
      </c>
      <c r="M31631" s="53">
        <f ca="1"/>
        <v>1986</v>
      </c>
      <c r="N31631" s="53">
        <f ca="1"/>
        <v>8</v>
      </c>
      <c r="O31631" s="53" t="str">
        <f ca="1"/>
        <v>1986-08</v>
      </c>
    </row>
    <row r="31632" spans="12:15" x14ac:dyDescent="0.4">
      <c r="L31632" s="56">
        <f ca="1"/>
        <v>31631</v>
      </c>
      <c r="M31632" s="53">
        <f ca="1"/>
        <v>1986</v>
      </c>
      <c r="N31632" s="53">
        <f ca="1"/>
        <v>8</v>
      </c>
      <c r="O31632" s="53" t="str">
        <f ca="1"/>
        <v>1986-08</v>
      </c>
    </row>
    <row r="31633" spans="12:15" x14ac:dyDescent="0.4">
      <c r="L31633" s="56">
        <f ca="1"/>
        <v>31632</v>
      </c>
      <c r="M31633" s="53">
        <f ca="1"/>
        <v>1986</v>
      </c>
      <c r="N31633" s="53">
        <f ca="1"/>
        <v>8</v>
      </c>
      <c r="O31633" s="53" t="str">
        <f ca="1"/>
        <v>1986-08</v>
      </c>
    </row>
    <row r="31634" spans="12:15" x14ac:dyDescent="0.4">
      <c r="L31634" s="56">
        <f ca="1"/>
        <v>31633</v>
      </c>
      <c r="M31634" s="53">
        <f ca="1"/>
        <v>1986</v>
      </c>
      <c r="N31634" s="53">
        <f ca="1"/>
        <v>8</v>
      </c>
      <c r="O31634" s="53" t="str">
        <f ca="1"/>
        <v>1986-08</v>
      </c>
    </row>
    <row r="31635" spans="12:15" x14ac:dyDescent="0.4">
      <c r="L31635" s="56">
        <f ca="1"/>
        <v>31634</v>
      </c>
      <c r="M31635" s="53">
        <f ca="1"/>
        <v>1986</v>
      </c>
      <c r="N31635" s="53">
        <f ca="1"/>
        <v>8</v>
      </c>
      <c r="O31635" s="53" t="str">
        <f ca="1"/>
        <v>1986-08</v>
      </c>
    </row>
    <row r="31636" spans="12:15" x14ac:dyDescent="0.4">
      <c r="L31636" s="56">
        <f ca="1"/>
        <v>31635</v>
      </c>
      <c r="M31636" s="53">
        <f ca="1"/>
        <v>1986</v>
      </c>
      <c r="N31636" s="53">
        <f ca="1"/>
        <v>8</v>
      </c>
      <c r="O31636" s="53" t="str">
        <f ca="1"/>
        <v>1986-08</v>
      </c>
    </row>
    <row r="31637" spans="12:15" x14ac:dyDescent="0.4">
      <c r="L31637" s="56">
        <f ca="1"/>
        <v>31636</v>
      </c>
      <c r="M31637" s="53">
        <f ca="1"/>
        <v>1986</v>
      </c>
      <c r="N31637" s="53">
        <f ca="1"/>
        <v>8</v>
      </c>
      <c r="O31637" s="53" t="str">
        <f ca="1"/>
        <v>1986-08</v>
      </c>
    </row>
    <row r="31638" spans="12:15" x14ac:dyDescent="0.4">
      <c r="L31638" s="56">
        <f ca="1"/>
        <v>31637</v>
      </c>
      <c r="M31638" s="53">
        <f ca="1"/>
        <v>1986</v>
      </c>
      <c r="N31638" s="53">
        <f ca="1"/>
        <v>8</v>
      </c>
      <c r="O31638" s="53" t="str">
        <f ca="1"/>
        <v>1986-08</v>
      </c>
    </row>
    <row r="31639" spans="12:15" x14ac:dyDescent="0.4">
      <c r="L31639" s="56">
        <f ca="1"/>
        <v>31638</v>
      </c>
      <c r="M31639" s="53">
        <f ca="1"/>
        <v>1986</v>
      </c>
      <c r="N31639" s="53">
        <f ca="1"/>
        <v>8</v>
      </c>
      <c r="O31639" s="53" t="str">
        <f ca="1"/>
        <v>1986-08</v>
      </c>
    </row>
    <row r="31640" spans="12:15" x14ac:dyDescent="0.4">
      <c r="L31640" s="56">
        <f ca="1"/>
        <v>31639</v>
      </c>
      <c r="M31640" s="53">
        <f ca="1"/>
        <v>1986</v>
      </c>
      <c r="N31640" s="53">
        <f ca="1"/>
        <v>8</v>
      </c>
      <c r="O31640" s="53" t="str">
        <f ca="1"/>
        <v>1986-08</v>
      </c>
    </row>
    <row r="31641" spans="12:15" x14ac:dyDescent="0.4">
      <c r="L31641" s="56">
        <f ca="1"/>
        <v>31640</v>
      </c>
      <c r="M31641" s="53">
        <f ca="1"/>
        <v>1986</v>
      </c>
      <c r="N31641" s="53">
        <f ca="1"/>
        <v>8</v>
      </c>
      <c r="O31641" s="53" t="str">
        <f ca="1"/>
        <v>1986-08</v>
      </c>
    </row>
    <row r="31642" spans="12:15" x14ac:dyDescent="0.4">
      <c r="L31642" s="56">
        <f ca="1"/>
        <v>31641</v>
      </c>
      <c r="M31642" s="53">
        <f ca="1"/>
        <v>1986</v>
      </c>
      <c r="N31642" s="53">
        <f ca="1"/>
        <v>8</v>
      </c>
      <c r="O31642" s="53" t="str">
        <f ca="1"/>
        <v>1986-08</v>
      </c>
    </row>
    <row r="31643" spans="12:15" x14ac:dyDescent="0.4">
      <c r="L31643" s="56">
        <f ca="1"/>
        <v>31642</v>
      </c>
      <c r="M31643" s="53">
        <f ca="1"/>
        <v>1986</v>
      </c>
      <c r="N31643" s="53">
        <f ca="1"/>
        <v>8</v>
      </c>
      <c r="O31643" s="53" t="str">
        <f ca="1"/>
        <v>1986-08</v>
      </c>
    </row>
    <row r="31644" spans="12:15" x14ac:dyDescent="0.4">
      <c r="L31644" s="56">
        <f ca="1"/>
        <v>31643</v>
      </c>
      <c r="M31644" s="53">
        <f ca="1"/>
        <v>1986</v>
      </c>
      <c r="N31644" s="53">
        <f ca="1"/>
        <v>8</v>
      </c>
      <c r="O31644" s="53" t="str">
        <f ca="1"/>
        <v>1986-08</v>
      </c>
    </row>
    <row r="31645" spans="12:15" x14ac:dyDescent="0.4">
      <c r="L31645" s="56">
        <f ca="1"/>
        <v>31644</v>
      </c>
      <c r="M31645" s="53">
        <f ca="1"/>
        <v>1986</v>
      </c>
      <c r="N31645" s="53">
        <f ca="1"/>
        <v>8</v>
      </c>
      <c r="O31645" s="53" t="str">
        <f ca="1"/>
        <v>1986-08</v>
      </c>
    </row>
    <row r="31646" spans="12:15" x14ac:dyDescent="0.4">
      <c r="L31646" s="56">
        <f ca="1"/>
        <v>31645</v>
      </c>
      <c r="M31646" s="53">
        <f ca="1"/>
        <v>1986</v>
      </c>
      <c r="N31646" s="53">
        <f ca="1"/>
        <v>8</v>
      </c>
      <c r="O31646" s="53" t="str">
        <f ca="1"/>
        <v>1986-08</v>
      </c>
    </row>
    <row r="31647" spans="12:15" x14ac:dyDescent="0.4">
      <c r="L31647" s="56">
        <f ca="1"/>
        <v>31646</v>
      </c>
      <c r="M31647" s="53">
        <f ca="1"/>
        <v>1986</v>
      </c>
      <c r="N31647" s="53">
        <f ca="1"/>
        <v>8</v>
      </c>
      <c r="O31647" s="53" t="str">
        <f ca="1"/>
        <v>1986-08</v>
      </c>
    </row>
    <row r="31648" spans="12:15" x14ac:dyDescent="0.4">
      <c r="L31648" s="56">
        <f ca="1"/>
        <v>31647</v>
      </c>
      <c r="M31648" s="53">
        <f ca="1"/>
        <v>1986</v>
      </c>
      <c r="N31648" s="53">
        <f ca="1"/>
        <v>8</v>
      </c>
      <c r="O31648" s="53" t="str">
        <f ca="1"/>
        <v>1986-08</v>
      </c>
    </row>
    <row r="31649" spans="12:15" x14ac:dyDescent="0.4">
      <c r="L31649" s="56">
        <f ca="1"/>
        <v>31648</v>
      </c>
      <c r="M31649" s="53">
        <f ca="1"/>
        <v>1986</v>
      </c>
      <c r="N31649" s="53">
        <f ca="1"/>
        <v>8</v>
      </c>
      <c r="O31649" s="53" t="str">
        <f ca="1"/>
        <v>1986-08</v>
      </c>
    </row>
    <row r="31650" spans="12:15" x14ac:dyDescent="0.4">
      <c r="L31650" s="56">
        <f ca="1"/>
        <v>31649</v>
      </c>
      <c r="M31650" s="53">
        <f ca="1"/>
        <v>1986</v>
      </c>
      <c r="N31650" s="53">
        <f ca="1"/>
        <v>8</v>
      </c>
      <c r="O31650" s="53" t="str">
        <f ca="1"/>
        <v>1986-08</v>
      </c>
    </row>
    <row r="31651" spans="12:15" x14ac:dyDescent="0.4">
      <c r="L31651" s="56">
        <f ca="1"/>
        <v>31650</v>
      </c>
      <c r="M31651" s="53">
        <f ca="1"/>
        <v>1986</v>
      </c>
      <c r="N31651" s="53">
        <f ca="1"/>
        <v>8</v>
      </c>
      <c r="O31651" s="53" t="str">
        <f ca="1"/>
        <v>1986-08</v>
      </c>
    </row>
    <row r="31652" spans="12:15" x14ac:dyDescent="0.4">
      <c r="L31652" s="56">
        <f ca="1"/>
        <v>31651</v>
      </c>
      <c r="M31652" s="53">
        <f ca="1"/>
        <v>1986</v>
      </c>
      <c r="N31652" s="53">
        <f ca="1"/>
        <v>8</v>
      </c>
      <c r="O31652" s="53" t="str">
        <f ca="1"/>
        <v>1986-08</v>
      </c>
    </row>
    <row r="31653" spans="12:15" x14ac:dyDescent="0.4">
      <c r="L31653" s="56">
        <f ca="1"/>
        <v>31652</v>
      </c>
      <c r="M31653" s="53">
        <f ca="1"/>
        <v>1986</v>
      </c>
      <c r="N31653" s="53">
        <f ca="1"/>
        <v>8</v>
      </c>
      <c r="O31653" s="53" t="str">
        <f ca="1"/>
        <v>1986-08</v>
      </c>
    </row>
    <row r="31654" spans="12:15" x14ac:dyDescent="0.4">
      <c r="L31654" s="56">
        <f ca="1"/>
        <v>31653</v>
      </c>
      <c r="M31654" s="53">
        <f ca="1"/>
        <v>1986</v>
      </c>
      <c r="N31654" s="53">
        <f ca="1"/>
        <v>8</v>
      </c>
      <c r="O31654" s="53" t="str">
        <f ca="1"/>
        <v>1986-08</v>
      </c>
    </row>
    <row r="31655" spans="12:15" x14ac:dyDescent="0.4">
      <c r="L31655" s="56">
        <f ca="1"/>
        <v>31654</v>
      </c>
      <c r="M31655" s="53">
        <f ca="1"/>
        <v>1986</v>
      </c>
      <c r="N31655" s="53">
        <f ca="1"/>
        <v>8</v>
      </c>
      <c r="O31655" s="53" t="str">
        <f ca="1"/>
        <v>1986-08</v>
      </c>
    </row>
    <row r="31656" spans="12:15" x14ac:dyDescent="0.4">
      <c r="L31656" s="56">
        <f ca="1"/>
        <v>31655</v>
      </c>
      <c r="M31656" s="53">
        <f ca="1"/>
        <v>1986</v>
      </c>
      <c r="N31656" s="53">
        <f ca="1"/>
        <v>8</v>
      </c>
      <c r="O31656" s="53" t="str">
        <f ca="1"/>
        <v>1986-08</v>
      </c>
    </row>
    <row r="31657" spans="12:15" x14ac:dyDescent="0.4">
      <c r="L31657" s="56">
        <f ca="1"/>
        <v>31656</v>
      </c>
      <c r="M31657" s="53">
        <f ca="1"/>
        <v>1986</v>
      </c>
      <c r="N31657" s="53">
        <f ca="1"/>
        <v>9</v>
      </c>
      <c r="O31657" s="53" t="str">
        <f ca="1"/>
        <v>1986-09</v>
      </c>
    </row>
    <row r="31658" spans="12:15" x14ac:dyDescent="0.4">
      <c r="L31658" s="56">
        <f ca="1"/>
        <v>31657</v>
      </c>
      <c r="M31658" s="53">
        <f ca="1"/>
        <v>1986</v>
      </c>
      <c r="N31658" s="53">
        <f ca="1"/>
        <v>9</v>
      </c>
      <c r="O31658" s="53" t="str">
        <f ca="1"/>
        <v>1986-09</v>
      </c>
    </row>
    <row r="31659" spans="12:15" x14ac:dyDescent="0.4">
      <c r="L31659" s="56">
        <f ca="1"/>
        <v>31658</v>
      </c>
      <c r="M31659" s="53">
        <f ca="1"/>
        <v>1986</v>
      </c>
      <c r="N31659" s="53">
        <f ca="1"/>
        <v>9</v>
      </c>
      <c r="O31659" s="53" t="str">
        <f ca="1"/>
        <v>1986-09</v>
      </c>
    </row>
    <row r="31660" spans="12:15" x14ac:dyDescent="0.4">
      <c r="L31660" s="56">
        <f ca="1"/>
        <v>31659</v>
      </c>
      <c r="M31660" s="53">
        <f ca="1"/>
        <v>1986</v>
      </c>
      <c r="N31660" s="53">
        <f ca="1"/>
        <v>9</v>
      </c>
      <c r="O31660" s="53" t="str">
        <f ca="1"/>
        <v>1986-09</v>
      </c>
    </row>
    <row r="31661" spans="12:15" x14ac:dyDescent="0.4">
      <c r="L31661" s="56">
        <f ca="1"/>
        <v>31660</v>
      </c>
      <c r="M31661" s="53">
        <f ca="1"/>
        <v>1986</v>
      </c>
      <c r="N31661" s="53">
        <f ca="1"/>
        <v>9</v>
      </c>
      <c r="O31661" s="53" t="str">
        <f ca="1"/>
        <v>1986-09</v>
      </c>
    </row>
    <row r="31662" spans="12:15" x14ac:dyDescent="0.4">
      <c r="L31662" s="56">
        <f ca="1"/>
        <v>31661</v>
      </c>
      <c r="M31662" s="53">
        <f ca="1"/>
        <v>1986</v>
      </c>
      <c r="N31662" s="53">
        <f ca="1"/>
        <v>9</v>
      </c>
      <c r="O31662" s="53" t="str">
        <f ca="1"/>
        <v>1986-09</v>
      </c>
    </row>
    <row r="31663" spans="12:15" x14ac:dyDescent="0.4">
      <c r="L31663" s="56">
        <f ca="1"/>
        <v>31662</v>
      </c>
      <c r="M31663" s="53">
        <f ca="1"/>
        <v>1986</v>
      </c>
      <c r="N31663" s="53">
        <f ca="1"/>
        <v>9</v>
      </c>
      <c r="O31663" s="53" t="str">
        <f ca="1"/>
        <v>1986-09</v>
      </c>
    </row>
    <row r="31664" spans="12:15" x14ac:dyDescent="0.4">
      <c r="L31664" s="56">
        <f ca="1"/>
        <v>31663</v>
      </c>
      <c r="M31664" s="53">
        <f ca="1"/>
        <v>1986</v>
      </c>
      <c r="N31664" s="53">
        <f ca="1"/>
        <v>9</v>
      </c>
      <c r="O31664" s="53" t="str">
        <f ca="1"/>
        <v>1986-09</v>
      </c>
    </row>
    <row r="31665" spans="12:15" x14ac:dyDescent="0.4">
      <c r="L31665" s="56">
        <f ca="1"/>
        <v>31664</v>
      </c>
      <c r="M31665" s="53">
        <f ca="1"/>
        <v>1986</v>
      </c>
      <c r="N31665" s="53">
        <f ca="1"/>
        <v>9</v>
      </c>
      <c r="O31665" s="53" t="str">
        <f ca="1"/>
        <v>1986-09</v>
      </c>
    </row>
    <row r="31666" spans="12:15" x14ac:dyDescent="0.4">
      <c r="L31666" s="56">
        <f ca="1"/>
        <v>31665</v>
      </c>
      <c r="M31666" s="53">
        <f ca="1"/>
        <v>1986</v>
      </c>
      <c r="N31666" s="53">
        <f ca="1"/>
        <v>9</v>
      </c>
      <c r="O31666" s="53" t="str">
        <f ca="1"/>
        <v>1986-09</v>
      </c>
    </row>
    <row r="31667" spans="12:15" x14ac:dyDescent="0.4">
      <c r="L31667" s="56">
        <f ca="1"/>
        <v>31666</v>
      </c>
      <c r="M31667" s="53">
        <f ca="1"/>
        <v>1986</v>
      </c>
      <c r="N31667" s="53">
        <f ca="1"/>
        <v>9</v>
      </c>
      <c r="O31667" s="53" t="str">
        <f ca="1"/>
        <v>1986-09</v>
      </c>
    </row>
    <row r="31668" spans="12:15" x14ac:dyDescent="0.4">
      <c r="L31668" s="56">
        <f ca="1"/>
        <v>31667</v>
      </c>
      <c r="M31668" s="53">
        <f ca="1"/>
        <v>1986</v>
      </c>
      <c r="N31668" s="53">
        <f ca="1"/>
        <v>9</v>
      </c>
      <c r="O31668" s="53" t="str">
        <f ca="1"/>
        <v>1986-09</v>
      </c>
    </row>
    <row r="31669" spans="12:15" x14ac:dyDescent="0.4">
      <c r="L31669" s="56">
        <f ca="1"/>
        <v>31668</v>
      </c>
      <c r="M31669" s="53">
        <f ca="1"/>
        <v>1986</v>
      </c>
      <c r="N31669" s="53">
        <f ca="1"/>
        <v>9</v>
      </c>
      <c r="O31669" s="53" t="str">
        <f ca="1"/>
        <v>1986-09</v>
      </c>
    </row>
    <row r="31670" spans="12:15" x14ac:dyDescent="0.4">
      <c r="L31670" s="56">
        <f ca="1"/>
        <v>31669</v>
      </c>
      <c r="M31670" s="53">
        <f ca="1"/>
        <v>1986</v>
      </c>
      <c r="N31670" s="53">
        <f ca="1"/>
        <v>9</v>
      </c>
      <c r="O31670" s="53" t="str">
        <f ca="1"/>
        <v>1986-09</v>
      </c>
    </row>
    <row r="31671" spans="12:15" x14ac:dyDescent="0.4">
      <c r="L31671" s="56">
        <f ca="1"/>
        <v>31670</v>
      </c>
      <c r="M31671" s="53">
        <f ca="1"/>
        <v>1986</v>
      </c>
      <c r="N31671" s="53">
        <f ca="1"/>
        <v>9</v>
      </c>
      <c r="O31671" s="53" t="str">
        <f ca="1"/>
        <v>1986-09</v>
      </c>
    </row>
    <row r="31672" spans="12:15" x14ac:dyDescent="0.4">
      <c r="L31672" s="56">
        <f ca="1"/>
        <v>31671</v>
      </c>
      <c r="M31672" s="53">
        <f ca="1"/>
        <v>1986</v>
      </c>
      <c r="N31672" s="53">
        <f ca="1"/>
        <v>9</v>
      </c>
      <c r="O31672" s="53" t="str">
        <f ca="1"/>
        <v>1986-09</v>
      </c>
    </row>
    <row r="31673" spans="12:15" x14ac:dyDescent="0.4">
      <c r="L31673" s="56">
        <f ca="1"/>
        <v>31672</v>
      </c>
      <c r="M31673" s="53">
        <f ca="1"/>
        <v>1986</v>
      </c>
      <c r="N31673" s="53">
        <f ca="1"/>
        <v>9</v>
      </c>
      <c r="O31673" s="53" t="str">
        <f ca="1"/>
        <v>1986-09</v>
      </c>
    </row>
    <row r="31674" spans="12:15" x14ac:dyDescent="0.4">
      <c r="L31674" s="56">
        <f ca="1"/>
        <v>31673</v>
      </c>
      <c r="M31674" s="53">
        <f ca="1"/>
        <v>1986</v>
      </c>
      <c r="N31674" s="53">
        <f ca="1"/>
        <v>9</v>
      </c>
      <c r="O31674" s="53" t="str">
        <f ca="1"/>
        <v>1986-09</v>
      </c>
    </row>
    <row r="31675" spans="12:15" x14ac:dyDescent="0.4">
      <c r="L31675" s="56">
        <f ca="1"/>
        <v>31674</v>
      </c>
      <c r="M31675" s="53">
        <f ca="1"/>
        <v>1986</v>
      </c>
      <c r="N31675" s="53">
        <f ca="1"/>
        <v>9</v>
      </c>
      <c r="O31675" s="53" t="str">
        <f ca="1"/>
        <v>1986-09</v>
      </c>
    </row>
    <row r="31676" spans="12:15" x14ac:dyDescent="0.4">
      <c r="L31676" s="56">
        <f ca="1"/>
        <v>31675</v>
      </c>
      <c r="M31676" s="53">
        <f ca="1"/>
        <v>1986</v>
      </c>
      <c r="N31676" s="53">
        <f ca="1"/>
        <v>9</v>
      </c>
      <c r="O31676" s="53" t="str">
        <f ca="1"/>
        <v>1986-09</v>
      </c>
    </row>
    <row r="31677" spans="12:15" x14ac:dyDescent="0.4">
      <c r="L31677" s="56">
        <f ca="1"/>
        <v>31676</v>
      </c>
      <c r="M31677" s="53">
        <f ca="1"/>
        <v>1986</v>
      </c>
      <c r="N31677" s="53">
        <f ca="1"/>
        <v>9</v>
      </c>
      <c r="O31677" s="53" t="str">
        <f ca="1"/>
        <v>1986-09</v>
      </c>
    </row>
    <row r="31678" spans="12:15" x14ac:dyDescent="0.4">
      <c r="L31678" s="56">
        <f ca="1"/>
        <v>31677</v>
      </c>
      <c r="M31678" s="53">
        <f ca="1"/>
        <v>1986</v>
      </c>
      <c r="N31678" s="53">
        <f ca="1"/>
        <v>9</v>
      </c>
      <c r="O31678" s="53" t="str">
        <f ca="1"/>
        <v>1986-09</v>
      </c>
    </row>
    <row r="31679" spans="12:15" x14ac:dyDescent="0.4">
      <c r="L31679" s="56">
        <f ca="1"/>
        <v>31678</v>
      </c>
      <c r="M31679" s="53">
        <f ca="1"/>
        <v>1986</v>
      </c>
      <c r="N31679" s="53">
        <f ca="1"/>
        <v>9</v>
      </c>
      <c r="O31679" s="53" t="str">
        <f ca="1"/>
        <v>1986-09</v>
      </c>
    </row>
    <row r="31680" spans="12:15" x14ac:dyDescent="0.4">
      <c r="L31680" s="56">
        <f ca="1"/>
        <v>31679</v>
      </c>
      <c r="M31680" s="53">
        <f ca="1"/>
        <v>1986</v>
      </c>
      <c r="N31680" s="53">
        <f ca="1"/>
        <v>9</v>
      </c>
      <c r="O31680" s="53" t="str">
        <f ca="1"/>
        <v>1986-09</v>
      </c>
    </row>
    <row r="31681" spans="12:15" x14ac:dyDescent="0.4">
      <c r="L31681" s="56">
        <f ca="1"/>
        <v>31680</v>
      </c>
      <c r="M31681" s="53">
        <f ca="1"/>
        <v>1986</v>
      </c>
      <c r="N31681" s="53">
        <f ca="1"/>
        <v>9</v>
      </c>
      <c r="O31681" s="53" t="str">
        <f ca="1"/>
        <v>1986-09</v>
      </c>
    </row>
    <row r="31682" spans="12:15" x14ac:dyDescent="0.4">
      <c r="L31682" s="56">
        <f ca="1"/>
        <v>31681</v>
      </c>
      <c r="M31682" s="53">
        <f ca="1"/>
        <v>1986</v>
      </c>
      <c r="N31682" s="53">
        <f ca="1"/>
        <v>9</v>
      </c>
      <c r="O31682" s="53" t="str">
        <f ca="1"/>
        <v>1986-09</v>
      </c>
    </row>
    <row r="31683" spans="12:15" x14ac:dyDescent="0.4">
      <c r="L31683" s="56">
        <f ca="1"/>
        <v>31682</v>
      </c>
      <c r="M31683" s="53">
        <f ca="1"/>
        <v>1986</v>
      </c>
      <c r="N31683" s="53">
        <f ca="1"/>
        <v>9</v>
      </c>
      <c r="O31683" s="53" t="str">
        <f ca="1"/>
        <v>1986-09</v>
      </c>
    </row>
    <row r="31684" spans="12:15" x14ac:dyDescent="0.4">
      <c r="L31684" s="56">
        <f ca="1"/>
        <v>31683</v>
      </c>
      <c r="M31684" s="53">
        <f ca="1"/>
        <v>1986</v>
      </c>
      <c r="N31684" s="53">
        <f ca="1"/>
        <v>9</v>
      </c>
      <c r="O31684" s="53" t="str">
        <f ca="1"/>
        <v>1986-09</v>
      </c>
    </row>
    <row r="31685" spans="12:15" x14ac:dyDescent="0.4">
      <c r="L31685" s="56">
        <f ca="1"/>
        <v>31684</v>
      </c>
      <c r="M31685" s="53">
        <f ca="1"/>
        <v>1986</v>
      </c>
      <c r="N31685" s="53">
        <f ca="1"/>
        <v>9</v>
      </c>
      <c r="O31685" s="53" t="str">
        <f ca="1"/>
        <v>1986-09</v>
      </c>
    </row>
    <row r="31686" spans="12:15" x14ac:dyDescent="0.4">
      <c r="L31686" s="56">
        <f ca="1"/>
        <v>31685</v>
      </c>
      <c r="M31686" s="53">
        <f ca="1"/>
        <v>1986</v>
      </c>
      <c r="N31686" s="53">
        <f ca="1"/>
        <v>9</v>
      </c>
      <c r="O31686" s="53" t="str">
        <f ca="1"/>
        <v>1986-09</v>
      </c>
    </row>
    <row r="31687" spans="12:15" x14ac:dyDescent="0.4">
      <c r="L31687" s="56">
        <f ca="1"/>
        <v>31686</v>
      </c>
      <c r="M31687" s="53">
        <f ca="1"/>
        <v>1986</v>
      </c>
      <c r="N31687" s="53">
        <f ca="1"/>
        <v>10</v>
      </c>
      <c r="O31687" s="53" t="str">
        <f ca="1"/>
        <v>1986-10</v>
      </c>
    </row>
    <row r="31688" spans="12:15" x14ac:dyDescent="0.4">
      <c r="L31688" s="56">
        <f ca="1"/>
        <v>31687</v>
      </c>
      <c r="M31688" s="53">
        <f ca="1"/>
        <v>1986</v>
      </c>
      <c r="N31688" s="53">
        <f ca="1"/>
        <v>10</v>
      </c>
      <c r="O31688" s="53" t="str">
        <f ca="1"/>
        <v>1986-10</v>
      </c>
    </row>
    <row r="31689" spans="12:15" x14ac:dyDescent="0.4">
      <c r="L31689" s="56">
        <f ca="1"/>
        <v>31688</v>
      </c>
      <c r="M31689" s="53">
        <f ca="1"/>
        <v>1986</v>
      </c>
      <c r="N31689" s="53">
        <f ca="1"/>
        <v>10</v>
      </c>
      <c r="O31689" s="53" t="str">
        <f ca="1"/>
        <v>1986-10</v>
      </c>
    </row>
    <row r="31690" spans="12:15" x14ac:dyDescent="0.4">
      <c r="L31690" s="56">
        <f ca="1"/>
        <v>31689</v>
      </c>
      <c r="M31690" s="53">
        <f ca="1"/>
        <v>1986</v>
      </c>
      <c r="N31690" s="53">
        <f ca="1"/>
        <v>10</v>
      </c>
      <c r="O31690" s="53" t="str">
        <f ca="1"/>
        <v>1986-10</v>
      </c>
    </row>
    <row r="31691" spans="12:15" x14ac:dyDescent="0.4">
      <c r="L31691" s="56">
        <f ca="1"/>
        <v>31690</v>
      </c>
      <c r="M31691" s="53">
        <f ca="1"/>
        <v>1986</v>
      </c>
      <c r="N31691" s="53">
        <f ca="1"/>
        <v>10</v>
      </c>
      <c r="O31691" s="53" t="str">
        <f ca="1"/>
        <v>1986-10</v>
      </c>
    </row>
    <row r="31692" spans="12:15" x14ac:dyDescent="0.4">
      <c r="L31692" s="56">
        <f ca="1"/>
        <v>31691</v>
      </c>
      <c r="M31692" s="53">
        <f ca="1"/>
        <v>1986</v>
      </c>
      <c r="N31692" s="53">
        <f ca="1"/>
        <v>10</v>
      </c>
      <c r="O31692" s="53" t="str">
        <f ca="1"/>
        <v>1986-10</v>
      </c>
    </row>
    <row r="31693" spans="12:15" x14ac:dyDescent="0.4">
      <c r="L31693" s="56">
        <f ca="1"/>
        <v>31692</v>
      </c>
      <c r="M31693" s="53">
        <f ca="1"/>
        <v>1986</v>
      </c>
      <c r="N31693" s="53">
        <f ca="1"/>
        <v>10</v>
      </c>
      <c r="O31693" s="53" t="str">
        <f ca="1"/>
        <v>1986-10</v>
      </c>
    </row>
    <row r="31694" spans="12:15" x14ac:dyDescent="0.4">
      <c r="L31694" s="56">
        <f ca="1"/>
        <v>31693</v>
      </c>
      <c r="M31694" s="53">
        <f ca="1"/>
        <v>1986</v>
      </c>
      <c r="N31694" s="53">
        <f ca="1"/>
        <v>10</v>
      </c>
      <c r="O31694" s="53" t="str">
        <f ca="1"/>
        <v>1986-10</v>
      </c>
    </row>
    <row r="31695" spans="12:15" x14ac:dyDescent="0.4">
      <c r="L31695" s="56">
        <f ca="1"/>
        <v>31694</v>
      </c>
      <c r="M31695" s="53">
        <f ca="1"/>
        <v>1986</v>
      </c>
      <c r="N31695" s="53">
        <f ca="1"/>
        <v>10</v>
      </c>
      <c r="O31695" s="53" t="str">
        <f ca="1"/>
        <v>1986-10</v>
      </c>
    </row>
    <row r="31696" spans="12:15" x14ac:dyDescent="0.4">
      <c r="L31696" s="56">
        <f ca="1"/>
        <v>31695</v>
      </c>
      <c r="M31696" s="53">
        <f ca="1"/>
        <v>1986</v>
      </c>
      <c r="N31696" s="53">
        <f ca="1"/>
        <v>10</v>
      </c>
      <c r="O31696" s="53" t="str">
        <f ca="1"/>
        <v>1986-10</v>
      </c>
    </row>
    <row r="31697" spans="12:15" x14ac:dyDescent="0.4">
      <c r="L31697" s="56">
        <f ca="1"/>
        <v>31696</v>
      </c>
      <c r="M31697" s="53">
        <f ca="1"/>
        <v>1986</v>
      </c>
      <c r="N31697" s="53">
        <f ca="1"/>
        <v>10</v>
      </c>
      <c r="O31697" s="53" t="str">
        <f ca="1"/>
        <v>1986-10</v>
      </c>
    </row>
    <row r="31698" spans="12:15" x14ac:dyDescent="0.4">
      <c r="L31698" s="56">
        <f ca="1"/>
        <v>31697</v>
      </c>
      <c r="M31698" s="53">
        <f ca="1"/>
        <v>1986</v>
      </c>
      <c r="N31698" s="53">
        <f ca="1"/>
        <v>10</v>
      </c>
      <c r="O31698" s="53" t="str">
        <f ca="1"/>
        <v>1986-10</v>
      </c>
    </row>
    <row r="31699" spans="12:15" x14ac:dyDescent="0.4">
      <c r="L31699" s="56">
        <f ca="1"/>
        <v>31698</v>
      </c>
      <c r="M31699" s="53">
        <f ca="1"/>
        <v>1986</v>
      </c>
      <c r="N31699" s="53">
        <f ca="1"/>
        <v>10</v>
      </c>
      <c r="O31699" s="53" t="str">
        <f ca="1"/>
        <v>1986-10</v>
      </c>
    </row>
    <row r="31700" spans="12:15" x14ac:dyDescent="0.4">
      <c r="L31700" s="56">
        <f ca="1"/>
        <v>31699</v>
      </c>
      <c r="M31700" s="53">
        <f ca="1"/>
        <v>1986</v>
      </c>
      <c r="N31700" s="53">
        <f ca="1"/>
        <v>10</v>
      </c>
      <c r="O31700" s="53" t="str">
        <f ca="1"/>
        <v>1986-10</v>
      </c>
    </row>
    <row r="31701" spans="12:15" x14ac:dyDescent="0.4">
      <c r="L31701" s="56">
        <f ca="1"/>
        <v>31700</v>
      </c>
      <c r="M31701" s="53">
        <f ca="1"/>
        <v>1986</v>
      </c>
      <c r="N31701" s="53">
        <f ca="1"/>
        <v>10</v>
      </c>
      <c r="O31701" s="53" t="str">
        <f ca="1"/>
        <v>1986-10</v>
      </c>
    </row>
    <row r="31702" spans="12:15" x14ac:dyDescent="0.4">
      <c r="L31702" s="56">
        <f ca="1"/>
        <v>31701</v>
      </c>
      <c r="M31702" s="53">
        <f ca="1"/>
        <v>1986</v>
      </c>
      <c r="N31702" s="53">
        <f ca="1"/>
        <v>10</v>
      </c>
      <c r="O31702" s="53" t="str">
        <f ca="1"/>
        <v>1986-10</v>
      </c>
    </row>
    <row r="31703" spans="12:15" x14ac:dyDescent="0.4">
      <c r="L31703" s="56">
        <f ca="1"/>
        <v>31702</v>
      </c>
      <c r="M31703" s="53">
        <f ca="1"/>
        <v>1986</v>
      </c>
      <c r="N31703" s="53">
        <f ca="1"/>
        <v>10</v>
      </c>
      <c r="O31703" s="53" t="str">
        <f ca="1"/>
        <v>1986-10</v>
      </c>
    </row>
    <row r="31704" spans="12:15" x14ac:dyDescent="0.4">
      <c r="L31704" s="56">
        <f ca="1"/>
        <v>31703</v>
      </c>
      <c r="M31704" s="53">
        <f ca="1"/>
        <v>1986</v>
      </c>
      <c r="N31704" s="53">
        <f ca="1"/>
        <v>10</v>
      </c>
      <c r="O31704" s="53" t="str">
        <f ca="1"/>
        <v>1986-10</v>
      </c>
    </row>
    <row r="31705" spans="12:15" x14ac:dyDescent="0.4">
      <c r="L31705" s="56">
        <f ca="1"/>
        <v>31704</v>
      </c>
      <c r="M31705" s="53">
        <f ca="1"/>
        <v>1986</v>
      </c>
      <c r="N31705" s="53">
        <f ca="1"/>
        <v>10</v>
      </c>
      <c r="O31705" s="53" t="str">
        <f ca="1"/>
        <v>1986-10</v>
      </c>
    </row>
    <row r="31706" spans="12:15" x14ac:dyDescent="0.4">
      <c r="L31706" s="56">
        <f ca="1"/>
        <v>31705</v>
      </c>
      <c r="M31706" s="53">
        <f ca="1"/>
        <v>1986</v>
      </c>
      <c r="N31706" s="53">
        <f ca="1"/>
        <v>10</v>
      </c>
      <c r="O31706" s="53" t="str">
        <f ca="1"/>
        <v>1986-10</v>
      </c>
    </row>
    <row r="31707" spans="12:15" x14ac:dyDescent="0.4">
      <c r="L31707" s="56">
        <f ca="1"/>
        <v>31706</v>
      </c>
      <c r="M31707" s="53">
        <f ca="1"/>
        <v>1986</v>
      </c>
      <c r="N31707" s="53">
        <f ca="1"/>
        <v>10</v>
      </c>
      <c r="O31707" s="53" t="str">
        <f ca="1"/>
        <v>1986-10</v>
      </c>
    </row>
    <row r="31708" spans="12:15" x14ac:dyDescent="0.4">
      <c r="L31708" s="56">
        <f ca="1"/>
        <v>31707</v>
      </c>
      <c r="M31708" s="53">
        <f ca="1"/>
        <v>1986</v>
      </c>
      <c r="N31708" s="53">
        <f ca="1"/>
        <v>10</v>
      </c>
      <c r="O31708" s="53" t="str">
        <f ca="1"/>
        <v>1986-10</v>
      </c>
    </row>
    <row r="31709" spans="12:15" x14ac:dyDescent="0.4">
      <c r="L31709" s="56">
        <f ca="1"/>
        <v>31708</v>
      </c>
      <c r="M31709" s="53">
        <f ca="1"/>
        <v>1986</v>
      </c>
      <c r="N31709" s="53">
        <f ca="1"/>
        <v>10</v>
      </c>
      <c r="O31709" s="53" t="str">
        <f ca="1"/>
        <v>1986-10</v>
      </c>
    </row>
    <row r="31710" spans="12:15" x14ac:dyDescent="0.4">
      <c r="L31710" s="56">
        <f ca="1"/>
        <v>31709</v>
      </c>
      <c r="M31710" s="53">
        <f ca="1"/>
        <v>1986</v>
      </c>
      <c r="N31710" s="53">
        <f ca="1"/>
        <v>10</v>
      </c>
      <c r="O31710" s="53" t="str">
        <f ca="1"/>
        <v>1986-10</v>
      </c>
    </row>
    <row r="31711" spans="12:15" x14ac:dyDescent="0.4">
      <c r="L31711" s="56">
        <f ca="1"/>
        <v>31710</v>
      </c>
      <c r="M31711" s="53">
        <f ca="1"/>
        <v>1986</v>
      </c>
      <c r="N31711" s="53">
        <f ca="1"/>
        <v>10</v>
      </c>
      <c r="O31711" s="53" t="str">
        <f ca="1"/>
        <v>1986-10</v>
      </c>
    </row>
    <row r="31712" spans="12:15" x14ac:dyDescent="0.4">
      <c r="L31712" s="56">
        <f ca="1"/>
        <v>31711</v>
      </c>
      <c r="M31712" s="53">
        <f ca="1"/>
        <v>1986</v>
      </c>
      <c r="N31712" s="53">
        <f ca="1"/>
        <v>10</v>
      </c>
      <c r="O31712" s="53" t="str">
        <f ca="1"/>
        <v>1986-10</v>
      </c>
    </row>
    <row r="31713" spans="12:15" x14ac:dyDescent="0.4">
      <c r="L31713" s="56">
        <f ca="1"/>
        <v>31712</v>
      </c>
      <c r="M31713" s="53">
        <f ca="1"/>
        <v>1986</v>
      </c>
      <c r="N31713" s="53">
        <f ca="1"/>
        <v>10</v>
      </c>
      <c r="O31713" s="53" t="str">
        <f ca="1"/>
        <v>1986-10</v>
      </c>
    </row>
    <row r="31714" spans="12:15" x14ac:dyDescent="0.4">
      <c r="L31714" s="56">
        <f ca="1"/>
        <v>31713</v>
      </c>
      <c r="M31714" s="53">
        <f ca="1"/>
        <v>1986</v>
      </c>
      <c r="N31714" s="53">
        <f ca="1"/>
        <v>10</v>
      </c>
      <c r="O31714" s="53" t="str">
        <f ca="1"/>
        <v>1986-10</v>
      </c>
    </row>
    <row r="31715" spans="12:15" x14ac:dyDescent="0.4">
      <c r="L31715" s="56">
        <f ca="1"/>
        <v>31714</v>
      </c>
      <c r="M31715" s="53">
        <f ca="1"/>
        <v>1986</v>
      </c>
      <c r="N31715" s="53">
        <f ca="1"/>
        <v>10</v>
      </c>
      <c r="O31715" s="53" t="str">
        <f ca="1"/>
        <v>1986-10</v>
      </c>
    </row>
    <row r="31716" spans="12:15" x14ac:dyDescent="0.4">
      <c r="L31716" s="56">
        <f ca="1"/>
        <v>31715</v>
      </c>
      <c r="M31716" s="53">
        <f ca="1"/>
        <v>1986</v>
      </c>
      <c r="N31716" s="53">
        <f ca="1"/>
        <v>10</v>
      </c>
      <c r="O31716" s="53" t="str">
        <f ca="1"/>
        <v>1986-10</v>
      </c>
    </row>
    <row r="31717" spans="12:15" x14ac:dyDescent="0.4">
      <c r="L31717" s="56">
        <f ca="1"/>
        <v>31716</v>
      </c>
      <c r="M31717" s="53">
        <f ca="1"/>
        <v>1986</v>
      </c>
      <c r="N31717" s="53">
        <f ca="1"/>
        <v>10</v>
      </c>
      <c r="O31717" s="53" t="str">
        <f ca="1"/>
        <v>1986-10</v>
      </c>
    </row>
    <row r="31718" spans="12:15" x14ac:dyDescent="0.4">
      <c r="L31718" s="56">
        <f ca="1"/>
        <v>31717</v>
      </c>
      <c r="M31718" s="53">
        <f ca="1"/>
        <v>1986</v>
      </c>
      <c r="N31718" s="53">
        <f ca="1"/>
        <v>11</v>
      </c>
      <c r="O31718" s="53" t="str">
        <f ca="1"/>
        <v>1986-11</v>
      </c>
    </row>
    <row r="31719" spans="12:15" x14ac:dyDescent="0.4">
      <c r="L31719" s="56">
        <f ca="1"/>
        <v>31718</v>
      </c>
      <c r="M31719" s="53">
        <f ca="1"/>
        <v>1986</v>
      </c>
      <c r="N31719" s="53">
        <f ca="1"/>
        <v>11</v>
      </c>
      <c r="O31719" s="53" t="str">
        <f ca="1"/>
        <v>1986-11</v>
      </c>
    </row>
    <row r="31720" spans="12:15" x14ac:dyDescent="0.4">
      <c r="L31720" s="56">
        <f ca="1"/>
        <v>31719</v>
      </c>
      <c r="M31720" s="53">
        <f ca="1"/>
        <v>1986</v>
      </c>
      <c r="N31720" s="53">
        <f ca="1"/>
        <v>11</v>
      </c>
      <c r="O31720" s="53" t="str">
        <f ca="1"/>
        <v>1986-11</v>
      </c>
    </row>
    <row r="31721" spans="12:15" x14ac:dyDescent="0.4">
      <c r="L31721" s="56">
        <f ca="1"/>
        <v>31720</v>
      </c>
      <c r="M31721" s="53">
        <f ca="1"/>
        <v>1986</v>
      </c>
      <c r="N31721" s="53">
        <f ca="1"/>
        <v>11</v>
      </c>
      <c r="O31721" s="53" t="str">
        <f ca="1"/>
        <v>1986-11</v>
      </c>
    </row>
    <row r="31722" spans="12:15" x14ac:dyDescent="0.4">
      <c r="L31722" s="56">
        <f ca="1"/>
        <v>31721</v>
      </c>
      <c r="M31722" s="53">
        <f ca="1"/>
        <v>1986</v>
      </c>
      <c r="N31722" s="53">
        <f ca="1"/>
        <v>11</v>
      </c>
      <c r="O31722" s="53" t="str">
        <f ca="1"/>
        <v>1986-11</v>
      </c>
    </row>
    <row r="31723" spans="12:15" x14ac:dyDescent="0.4">
      <c r="L31723" s="56">
        <f ca="1"/>
        <v>31722</v>
      </c>
      <c r="M31723" s="53">
        <f ca="1"/>
        <v>1986</v>
      </c>
      <c r="N31723" s="53">
        <f ca="1"/>
        <v>11</v>
      </c>
      <c r="O31723" s="53" t="str">
        <f ca="1"/>
        <v>1986-11</v>
      </c>
    </row>
    <row r="31724" spans="12:15" x14ac:dyDescent="0.4">
      <c r="L31724" s="56">
        <f ca="1"/>
        <v>31723</v>
      </c>
      <c r="M31724" s="53">
        <f ca="1"/>
        <v>1986</v>
      </c>
      <c r="N31724" s="53">
        <f ca="1"/>
        <v>11</v>
      </c>
      <c r="O31724" s="53" t="str">
        <f ca="1"/>
        <v>1986-11</v>
      </c>
    </row>
    <row r="31725" spans="12:15" x14ac:dyDescent="0.4">
      <c r="L31725" s="56">
        <f ca="1"/>
        <v>31724</v>
      </c>
      <c r="M31725" s="53">
        <f ca="1"/>
        <v>1986</v>
      </c>
      <c r="N31725" s="53">
        <f ca="1"/>
        <v>11</v>
      </c>
      <c r="O31725" s="53" t="str">
        <f ca="1"/>
        <v>1986-11</v>
      </c>
    </row>
    <row r="31726" spans="12:15" x14ac:dyDescent="0.4">
      <c r="L31726" s="56">
        <f ca="1"/>
        <v>31725</v>
      </c>
      <c r="M31726" s="53">
        <f ca="1"/>
        <v>1986</v>
      </c>
      <c r="N31726" s="53">
        <f ca="1"/>
        <v>11</v>
      </c>
      <c r="O31726" s="53" t="str">
        <f ca="1"/>
        <v>1986-11</v>
      </c>
    </row>
    <row r="31727" spans="12:15" x14ac:dyDescent="0.4">
      <c r="L31727" s="56">
        <f ca="1"/>
        <v>31726</v>
      </c>
      <c r="M31727" s="53">
        <f ca="1"/>
        <v>1986</v>
      </c>
      <c r="N31727" s="53">
        <f ca="1"/>
        <v>11</v>
      </c>
      <c r="O31727" s="53" t="str">
        <f ca="1"/>
        <v>1986-11</v>
      </c>
    </row>
    <row r="31728" spans="12:15" x14ac:dyDescent="0.4">
      <c r="L31728" s="56">
        <f ca="1"/>
        <v>31727</v>
      </c>
      <c r="M31728" s="53">
        <f ca="1"/>
        <v>1986</v>
      </c>
      <c r="N31728" s="53">
        <f ca="1"/>
        <v>11</v>
      </c>
      <c r="O31728" s="53" t="str">
        <f ca="1"/>
        <v>1986-11</v>
      </c>
    </row>
    <row r="31729" spans="12:15" x14ac:dyDescent="0.4">
      <c r="L31729" s="56">
        <f ca="1"/>
        <v>31728</v>
      </c>
      <c r="M31729" s="53">
        <f ca="1"/>
        <v>1986</v>
      </c>
      <c r="N31729" s="53">
        <f ca="1"/>
        <v>11</v>
      </c>
      <c r="O31729" s="53" t="str">
        <f ca="1"/>
        <v>1986-11</v>
      </c>
    </row>
    <row r="31730" spans="12:15" x14ac:dyDescent="0.4">
      <c r="L31730" s="56">
        <f ca="1"/>
        <v>31729</v>
      </c>
      <c r="M31730" s="53">
        <f ca="1"/>
        <v>1986</v>
      </c>
      <c r="N31730" s="53">
        <f ca="1"/>
        <v>11</v>
      </c>
      <c r="O31730" s="53" t="str">
        <f ca="1"/>
        <v>1986-11</v>
      </c>
    </row>
    <row r="31731" spans="12:15" x14ac:dyDescent="0.4">
      <c r="L31731" s="56">
        <f ca="1"/>
        <v>31730</v>
      </c>
      <c r="M31731" s="53">
        <f ca="1"/>
        <v>1986</v>
      </c>
      <c r="N31731" s="53">
        <f ca="1"/>
        <v>11</v>
      </c>
      <c r="O31731" s="53" t="str">
        <f ca="1"/>
        <v>1986-11</v>
      </c>
    </row>
    <row r="31732" spans="12:15" x14ac:dyDescent="0.4">
      <c r="L31732" s="56">
        <f ca="1"/>
        <v>31731</v>
      </c>
      <c r="M31732" s="53">
        <f ca="1"/>
        <v>1986</v>
      </c>
      <c r="N31732" s="53">
        <f ca="1"/>
        <v>11</v>
      </c>
      <c r="O31732" s="53" t="str">
        <f ca="1"/>
        <v>1986-11</v>
      </c>
    </row>
    <row r="31733" spans="12:15" x14ac:dyDescent="0.4">
      <c r="L31733" s="56">
        <f ca="1"/>
        <v>31732</v>
      </c>
      <c r="M31733" s="53">
        <f ca="1"/>
        <v>1986</v>
      </c>
      <c r="N31733" s="53">
        <f ca="1"/>
        <v>11</v>
      </c>
      <c r="O31733" s="53" t="str">
        <f ca="1"/>
        <v>1986-11</v>
      </c>
    </row>
    <row r="31734" spans="12:15" x14ac:dyDescent="0.4">
      <c r="L31734" s="56">
        <f ca="1"/>
        <v>31733</v>
      </c>
      <c r="M31734" s="53">
        <f ca="1"/>
        <v>1986</v>
      </c>
      <c r="N31734" s="53">
        <f ca="1"/>
        <v>11</v>
      </c>
      <c r="O31734" s="53" t="str">
        <f ca="1"/>
        <v>1986-11</v>
      </c>
    </row>
    <row r="31735" spans="12:15" x14ac:dyDescent="0.4">
      <c r="L31735" s="56">
        <f ca="1"/>
        <v>31734</v>
      </c>
      <c r="M31735" s="53">
        <f ca="1"/>
        <v>1986</v>
      </c>
      <c r="N31735" s="53">
        <f ca="1"/>
        <v>11</v>
      </c>
      <c r="O31735" s="53" t="str">
        <f ca="1"/>
        <v>1986-11</v>
      </c>
    </row>
    <row r="31736" spans="12:15" x14ac:dyDescent="0.4">
      <c r="L31736" s="56">
        <f ca="1"/>
        <v>31735</v>
      </c>
      <c r="M31736" s="53">
        <f ca="1"/>
        <v>1986</v>
      </c>
      <c r="N31736" s="53">
        <f ca="1"/>
        <v>11</v>
      </c>
      <c r="O31736" s="53" t="str">
        <f ca="1"/>
        <v>1986-11</v>
      </c>
    </row>
    <row r="31737" spans="12:15" x14ac:dyDescent="0.4">
      <c r="L31737" s="56">
        <f ca="1"/>
        <v>31736</v>
      </c>
      <c r="M31737" s="53">
        <f ca="1"/>
        <v>1986</v>
      </c>
      <c r="N31737" s="53">
        <f ca="1"/>
        <v>11</v>
      </c>
      <c r="O31737" s="53" t="str">
        <f ca="1"/>
        <v>1986-11</v>
      </c>
    </row>
    <row r="31738" spans="12:15" x14ac:dyDescent="0.4">
      <c r="L31738" s="56">
        <f ca="1"/>
        <v>31737</v>
      </c>
      <c r="M31738" s="53">
        <f ca="1"/>
        <v>1986</v>
      </c>
      <c r="N31738" s="53">
        <f ca="1"/>
        <v>11</v>
      </c>
      <c r="O31738" s="53" t="str">
        <f ca="1"/>
        <v>1986-11</v>
      </c>
    </row>
    <row r="31739" spans="12:15" x14ac:dyDescent="0.4">
      <c r="L31739" s="56">
        <f ca="1"/>
        <v>31738</v>
      </c>
      <c r="M31739" s="53">
        <f ca="1"/>
        <v>1986</v>
      </c>
      <c r="N31739" s="53">
        <f ca="1"/>
        <v>11</v>
      </c>
      <c r="O31739" s="53" t="str">
        <f ca="1"/>
        <v>1986-11</v>
      </c>
    </row>
    <row r="31740" spans="12:15" x14ac:dyDescent="0.4">
      <c r="L31740" s="56">
        <f ca="1"/>
        <v>31739</v>
      </c>
      <c r="M31740" s="53">
        <f ca="1"/>
        <v>1986</v>
      </c>
      <c r="N31740" s="53">
        <f ca="1"/>
        <v>11</v>
      </c>
      <c r="O31740" s="53" t="str">
        <f ca="1"/>
        <v>1986-11</v>
      </c>
    </row>
    <row r="31741" spans="12:15" x14ac:dyDescent="0.4">
      <c r="L31741" s="56">
        <f ca="1"/>
        <v>31740</v>
      </c>
      <c r="M31741" s="53">
        <f ca="1"/>
        <v>1986</v>
      </c>
      <c r="N31741" s="53">
        <f ca="1"/>
        <v>11</v>
      </c>
      <c r="O31741" s="53" t="str">
        <f ca="1"/>
        <v>1986-11</v>
      </c>
    </row>
    <row r="31742" spans="12:15" x14ac:dyDescent="0.4">
      <c r="L31742" s="56">
        <f ca="1"/>
        <v>31741</v>
      </c>
      <c r="M31742" s="53">
        <f ca="1"/>
        <v>1986</v>
      </c>
      <c r="N31742" s="53">
        <f ca="1"/>
        <v>11</v>
      </c>
      <c r="O31742" s="53" t="str">
        <f ca="1"/>
        <v>1986-11</v>
      </c>
    </row>
    <row r="31743" spans="12:15" x14ac:dyDescent="0.4">
      <c r="L31743" s="56">
        <f ca="1"/>
        <v>31742</v>
      </c>
      <c r="M31743" s="53">
        <f ca="1"/>
        <v>1986</v>
      </c>
      <c r="N31743" s="53">
        <f ca="1"/>
        <v>11</v>
      </c>
      <c r="O31743" s="53" t="str">
        <f ca="1"/>
        <v>1986-11</v>
      </c>
    </row>
    <row r="31744" spans="12:15" x14ac:dyDescent="0.4">
      <c r="L31744" s="56">
        <f ca="1"/>
        <v>31743</v>
      </c>
      <c r="M31744" s="53">
        <f ca="1"/>
        <v>1986</v>
      </c>
      <c r="N31744" s="53">
        <f ca="1"/>
        <v>11</v>
      </c>
      <c r="O31744" s="53" t="str">
        <f ca="1"/>
        <v>1986-11</v>
      </c>
    </row>
    <row r="31745" spans="12:15" x14ac:dyDescent="0.4">
      <c r="L31745" s="56">
        <f ca="1"/>
        <v>31744</v>
      </c>
      <c r="M31745" s="53">
        <f ca="1"/>
        <v>1986</v>
      </c>
      <c r="N31745" s="53">
        <f ca="1"/>
        <v>11</v>
      </c>
      <c r="O31745" s="53" t="str">
        <f ca="1"/>
        <v>1986-11</v>
      </c>
    </row>
    <row r="31746" spans="12:15" x14ac:dyDescent="0.4">
      <c r="L31746" s="56">
        <f ca="1"/>
        <v>31745</v>
      </c>
      <c r="M31746" s="53">
        <f ca="1"/>
        <v>1986</v>
      </c>
      <c r="N31746" s="53">
        <f ca="1"/>
        <v>11</v>
      </c>
      <c r="O31746" s="53" t="str">
        <f ca="1"/>
        <v>1986-11</v>
      </c>
    </row>
    <row r="31747" spans="12:15" x14ac:dyDescent="0.4">
      <c r="L31747" s="56">
        <f ca="1"/>
        <v>31746</v>
      </c>
      <c r="M31747" s="53">
        <f ca="1"/>
        <v>1986</v>
      </c>
      <c r="N31747" s="53">
        <f ca="1"/>
        <v>11</v>
      </c>
      <c r="O31747" s="53" t="str">
        <f ca="1"/>
        <v>1986-11</v>
      </c>
    </row>
    <row r="31748" spans="12:15" x14ac:dyDescent="0.4">
      <c r="L31748" s="56">
        <f ca="1"/>
        <v>31747</v>
      </c>
      <c r="M31748" s="53">
        <f ca="1"/>
        <v>1986</v>
      </c>
      <c r="N31748" s="53">
        <f ca="1"/>
        <v>12</v>
      </c>
      <c r="O31748" s="53" t="str">
        <f ca="1"/>
        <v>1986-12</v>
      </c>
    </row>
    <row r="31749" spans="12:15" x14ac:dyDescent="0.4">
      <c r="L31749" s="56">
        <f ca="1"/>
        <v>31748</v>
      </c>
      <c r="M31749" s="53">
        <f ca="1"/>
        <v>1986</v>
      </c>
      <c r="N31749" s="53">
        <f ca="1"/>
        <v>12</v>
      </c>
      <c r="O31749" s="53" t="str">
        <f ca="1"/>
        <v>1986-12</v>
      </c>
    </row>
    <row r="31750" spans="12:15" x14ac:dyDescent="0.4">
      <c r="L31750" s="56">
        <f ca="1"/>
        <v>31749</v>
      </c>
      <c r="M31750" s="53">
        <f ca="1"/>
        <v>1986</v>
      </c>
      <c r="N31750" s="53">
        <f ca="1"/>
        <v>12</v>
      </c>
      <c r="O31750" s="53" t="str">
        <f ca="1"/>
        <v>1986-12</v>
      </c>
    </row>
    <row r="31751" spans="12:15" x14ac:dyDescent="0.4">
      <c r="L31751" s="56">
        <f ca="1"/>
        <v>31750</v>
      </c>
      <c r="M31751" s="53">
        <f ca="1"/>
        <v>1986</v>
      </c>
      <c r="N31751" s="53">
        <f ca="1"/>
        <v>12</v>
      </c>
      <c r="O31751" s="53" t="str">
        <f ca="1"/>
        <v>1986-12</v>
      </c>
    </row>
    <row r="31752" spans="12:15" x14ac:dyDescent="0.4">
      <c r="L31752" s="56">
        <f ca="1"/>
        <v>31751</v>
      </c>
      <c r="M31752" s="53">
        <f ca="1"/>
        <v>1986</v>
      </c>
      <c r="N31752" s="53">
        <f ca="1"/>
        <v>12</v>
      </c>
      <c r="O31752" s="53" t="str">
        <f ca="1"/>
        <v>1986-12</v>
      </c>
    </row>
    <row r="31753" spans="12:15" x14ac:dyDescent="0.4">
      <c r="L31753" s="56">
        <f ca="1"/>
        <v>31752</v>
      </c>
      <c r="M31753" s="53">
        <f ca="1"/>
        <v>1986</v>
      </c>
      <c r="N31753" s="53">
        <f ca="1"/>
        <v>12</v>
      </c>
      <c r="O31753" s="53" t="str">
        <f ca="1"/>
        <v>1986-12</v>
      </c>
    </row>
    <row r="31754" spans="12:15" x14ac:dyDescent="0.4">
      <c r="L31754" s="56">
        <f ca="1"/>
        <v>31753</v>
      </c>
      <c r="M31754" s="53">
        <f ca="1"/>
        <v>1986</v>
      </c>
      <c r="N31754" s="53">
        <f ca="1"/>
        <v>12</v>
      </c>
      <c r="O31754" s="53" t="str">
        <f ca="1"/>
        <v>1986-12</v>
      </c>
    </row>
    <row r="31755" spans="12:15" x14ac:dyDescent="0.4">
      <c r="L31755" s="56">
        <f ca="1"/>
        <v>31754</v>
      </c>
      <c r="M31755" s="53">
        <f ca="1"/>
        <v>1986</v>
      </c>
      <c r="N31755" s="53">
        <f ca="1"/>
        <v>12</v>
      </c>
      <c r="O31755" s="53" t="str">
        <f ca="1"/>
        <v>1986-12</v>
      </c>
    </row>
    <row r="31756" spans="12:15" x14ac:dyDescent="0.4">
      <c r="L31756" s="56">
        <f ca="1"/>
        <v>31755</v>
      </c>
      <c r="M31756" s="53">
        <f ca="1"/>
        <v>1986</v>
      </c>
      <c r="N31756" s="53">
        <f ca="1"/>
        <v>12</v>
      </c>
      <c r="O31756" s="53" t="str">
        <f ca="1"/>
        <v>1986-12</v>
      </c>
    </row>
    <row r="31757" spans="12:15" x14ac:dyDescent="0.4">
      <c r="L31757" s="56">
        <f ca="1"/>
        <v>31756</v>
      </c>
      <c r="M31757" s="53">
        <f ca="1"/>
        <v>1986</v>
      </c>
      <c r="N31757" s="53">
        <f ca="1"/>
        <v>12</v>
      </c>
      <c r="O31757" s="53" t="str">
        <f ca="1"/>
        <v>1986-12</v>
      </c>
    </row>
    <row r="31758" spans="12:15" x14ac:dyDescent="0.4">
      <c r="L31758" s="56">
        <f ca="1"/>
        <v>31757</v>
      </c>
      <c r="M31758" s="53">
        <f ca="1"/>
        <v>1986</v>
      </c>
      <c r="N31758" s="53">
        <f ca="1"/>
        <v>12</v>
      </c>
      <c r="O31758" s="53" t="str">
        <f ca="1"/>
        <v>1986-12</v>
      </c>
    </row>
    <row r="31759" spans="12:15" x14ac:dyDescent="0.4">
      <c r="L31759" s="56">
        <f ca="1"/>
        <v>31758</v>
      </c>
      <c r="M31759" s="53">
        <f ca="1"/>
        <v>1986</v>
      </c>
      <c r="N31759" s="53">
        <f ca="1"/>
        <v>12</v>
      </c>
      <c r="O31759" s="53" t="str">
        <f ca="1"/>
        <v>1986-12</v>
      </c>
    </row>
    <row r="31760" spans="12:15" x14ac:dyDescent="0.4">
      <c r="L31760" s="56">
        <f ca="1"/>
        <v>31759</v>
      </c>
      <c r="M31760" s="53">
        <f ca="1"/>
        <v>1986</v>
      </c>
      <c r="N31760" s="53">
        <f ca="1"/>
        <v>12</v>
      </c>
      <c r="O31760" s="53" t="str">
        <f ca="1"/>
        <v>1986-12</v>
      </c>
    </row>
    <row r="31761" spans="12:15" x14ac:dyDescent="0.4">
      <c r="L31761" s="56">
        <f ca="1"/>
        <v>31760</v>
      </c>
      <c r="M31761" s="53">
        <f ca="1"/>
        <v>1986</v>
      </c>
      <c r="N31761" s="53">
        <f ca="1"/>
        <v>12</v>
      </c>
      <c r="O31761" s="53" t="str">
        <f ca="1"/>
        <v>1986-12</v>
      </c>
    </row>
    <row r="31762" spans="12:15" x14ac:dyDescent="0.4">
      <c r="L31762" s="56">
        <f ca="1"/>
        <v>31761</v>
      </c>
      <c r="M31762" s="53">
        <f ca="1"/>
        <v>1986</v>
      </c>
      <c r="N31762" s="53">
        <f ca="1"/>
        <v>12</v>
      </c>
      <c r="O31762" s="53" t="str">
        <f ca="1"/>
        <v>1986-12</v>
      </c>
    </row>
    <row r="31763" spans="12:15" x14ac:dyDescent="0.4">
      <c r="L31763" s="56">
        <f ca="1"/>
        <v>31762</v>
      </c>
      <c r="M31763" s="53">
        <f ca="1"/>
        <v>1986</v>
      </c>
      <c r="N31763" s="53">
        <f ca="1"/>
        <v>12</v>
      </c>
      <c r="O31763" s="53" t="str">
        <f ca="1"/>
        <v>1986-12</v>
      </c>
    </row>
    <row r="31764" spans="12:15" x14ac:dyDescent="0.4">
      <c r="L31764" s="56">
        <f ca="1"/>
        <v>31763</v>
      </c>
      <c r="M31764" s="53">
        <f ca="1"/>
        <v>1986</v>
      </c>
      <c r="N31764" s="53">
        <f ca="1"/>
        <v>12</v>
      </c>
      <c r="O31764" s="53" t="str">
        <f ca="1"/>
        <v>1986-12</v>
      </c>
    </row>
    <row r="31765" spans="12:15" x14ac:dyDescent="0.4">
      <c r="L31765" s="56">
        <f ca="1"/>
        <v>31764</v>
      </c>
      <c r="M31765" s="53">
        <f ca="1"/>
        <v>1986</v>
      </c>
      <c r="N31765" s="53">
        <f ca="1"/>
        <v>12</v>
      </c>
      <c r="O31765" s="53" t="str">
        <f ca="1"/>
        <v>1986-12</v>
      </c>
    </row>
    <row r="31766" spans="12:15" x14ac:dyDescent="0.4">
      <c r="L31766" s="56">
        <f ca="1"/>
        <v>31765</v>
      </c>
      <c r="M31766" s="53">
        <f ca="1"/>
        <v>1986</v>
      </c>
      <c r="N31766" s="53">
        <f ca="1"/>
        <v>12</v>
      </c>
      <c r="O31766" s="53" t="str">
        <f ca="1"/>
        <v>1986-12</v>
      </c>
    </row>
    <row r="31767" spans="12:15" x14ac:dyDescent="0.4">
      <c r="L31767" s="56">
        <f ca="1"/>
        <v>31766</v>
      </c>
      <c r="M31767" s="53">
        <f ca="1"/>
        <v>1986</v>
      </c>
      <c r="N31767" s="53">
        <f ca="1"/>
        <v>12</v>
      </c>
      <c r="O31767" s="53" t="str">
        <f ca="1"/>
        <v>1986-12</v>
      </c>
    </row>
    <row r="31768" spans="12:15" x14ac:dyDescent="0.4">
      <c r="L31768" s="56">
        <f ca="1"/>
        <v>31767</v>
      </c>
      <c r="M31768" s="53">
        <f ca="1"/>
        <v>1986</v>
      </c>
      <c r="N31768" s="53">
        <f ca="1"/>
        <v>12</v>
      </c>
      <c r="O31768" s="53" t="str">
        <f ca="1"/>
        <v>1986-12</v>
      </c>
    </row>
    <row r="31769" spans="12:15" x14ac:dyDescent="0.4">
      <c r="L31769" s="56">
        <f ca="1"/>
        <v>31768</v>
      </c>
      <c r="M31769" s="53">
        <f ca="1"/>
        <v>1986</v>
      </c>
      <c r="N31769" s="53">
        <f ca="1"/>
        <v>12</v>
      </c>
      <c r="O31769" s="53" t="str">
        <f ca="1"/>
        <v>1986-12</v>
      </c>
    </row>
    <row r="31770" spans="12:15" x14ac:dyDescent="0.4">
      <c r="L31770" s="56">
        <f ca="1"/>
        <v>31769</v>
      </c>
      <c r="M31770" s="53">
        <f ca="1"/>
        <v>1986</v>
      </c>
      <c r="N31770" s="53">
        <f ca="1"/>
        <v>12</v>
      </c>
      <c r="O31770" s="53" t="str">
        <f ca="1"/>
        <v>1986-12</v>
      </c>
    </row>
    <row r="31771" spans="12:15" x14ac:dyDescent="0.4">
      <c r="L31771" s="56">
        <f ca="1"/>
        <v>31770</v>
      </c>
      <c r="M31771" s="53">
        <f ca="1"/>
        <v>1986</v>
      </c>
      <c r="N31771" s="53">
        <f ca="1"/>
        <v>12</v>
      </c>
      <c r="O31771" s="53" t="str">
        <f ca="1"/>
        <v>1986-12</v>
      </c>
    </row>
    <row r="31772" spans="12:15" x14ac:dyDescent="0.4">
      <c r="L31772" s="56">
        <f ca="1"/>
        <v>31771</v>
      </c>
      <c r="M31772" s="53">
        <f ca="1"/>
        <v>1986</v>
      </c>
      <c r="N31772" s="53">
        <f ca="1"/>
        <v>12</v>
      </c>
      <c r="O31772" s="53" t="str">
        <f ca="1"/>
        <v>1986-12</v>
      </c>
    </row>
    <row r="31773" spans="12:15" x14ac:dyDescent="0.4">
      <c r="L31773" s="56">
        <f ca="1"/>
        <v>31772</v>
      </c>
      <c r="M31773" s="53">
        <f ca="1"/>
        <v>1986</v>
      </c>
      <c r="N31773" s="53">
        <f ca="1"/>
        <v>12</v>
      </c>
      <c r="O31773" s="53" t="str">
        <f ca="1"/>
        <v>1986-12</v>
      </c>
    </row>
    <row r="31774" spans="12:15" x14ac:dyDescent="0.4">
      <c r="L31774" s="56">
        <f ca="1"/>
        <v>31773</v>
      </c>
      <c r="M31774" s="53">
        <f ca="1"/>
        <v>1986</v>
      </c>
      <c r="N31774" s="53">
        <f ca="1"/>
        <v>12</v>
      </c>
      <c r="O31774" s="53" t="str">
        <f ca="1"/>
        <v>1986-12</v>
      </c>
    </row>
    <row r="31775" spans="12:15" x14ac:dyDescent="0.4">
      <c r="L31775" s="56">
        <f ca="1"/>
        <v>31774</v>
      </c>
      <c r="M31775" s="53">
        <f ca="1"/>
        <v>1986</v>
      </c>
      <c r="N31775" s="53">
        <f ca="1"/>
        <v>12</v>
      </c>
      <c r="O31775" s="53" t="str">
        <f ca="1"/>
        <v>1986-12</v>
      </c>
    </row>
    <row r="31776" spans="12:15" x14ac:dyDescent="0.4">
      <c r="L31776" s="56">
        <f ca="1"/>
        <v>31775</v>
      </c>
      <c r="M31776" s="53">
        <f ca="1"/>
        <v>1986</v>
      </c>
      <c r="N31776" s="53">
        <f ca="1"/>
        <v>12</v>
      </c>
      <c r="O31776" s="53" t="str">
        <f ca="1"/>
        <v>1986-12</v>
      </c>
    </row>
    <row r="31777" spans="12:15" x14ac:dyDescent="0.4">
      <c r="L31777" s="56">
        <f ca="1"/>
        <v>31776</v>
      </c>
      <c r="M31777" s="53">
        <f ca="1"/>
        <v>1986</v>
      </c>
      <c r="N31777" s="53">
        <f ca="1"/>
        <v>12</v>
      </c>
      <c r="O31777" s="53" t="str">
        <f ca="1"/>
        <v>1986-12</v>
      </c>
    </row>
    <row r="31778" spans="12:15" x14ac:dyDescent="0.4">
      <c r="L31778" s="56">
        <f ca="1"/>
        <v>31777</v>
      </c>
      <c r="M31778" s="53">
        <f ca="1"/>
        <v>1986</v>
      </c>
      <c r="N31778" s="53">
        <f ca="1"/>
        <v>12</v>
      </c>
      <c r="O31778" s="53" t="str">
        <f ca="1"/>
        <v>1986-12</v>
      </c>
    </row>
    <row r="31779" spans="12:15" x14ac:dyDescent="0.4">
      <c r="L31779" s="56">
        <f ca="1"/>
        <v>31778</v>
      </c>
      <c r="M31779" s="53">
        <f ca="1"/>
        <v>1987</v>
      </c>
      <c r="N31779" s="53">
        <f ca="1"/>
        <v>1</v>
      </c>
      <c r="O31779" s="53" t="str">
        <f ca="1"/>
        <v>1987-01</v>
      </c>
    </row>
    <row r="31780" spans="12:15" x14ac:dyDescent="0.4">
      <c r="L31780" s="56">
        <f ca="1"/>
        <v>31779</v>
      </c>
      <c r="M31780" s="53">
        <f ca="1"/>
        <v>1987</v>
      </c>
      <c r="N31780" s="53">
        <f ca="1"/>
        <v>1</v>
      </c>
      <c r="O31780" s="53" t="str">
        <f ca="1"/>
        <v>1987-01</v>
      </c>
    </row>
    <row r="31781" spans="12:15" x14ac:dyDescent="0.4">
      <c r="L31781" s="56">
        <f ca="1"/>
        <v>31780</v>
      </c>
      <c r="M31781" s="53">
        <f ca="1"/>
        <v>1987</v>
      </c>
      <c r="N31781" s="53">
        <f ca="1"/>
        <v>1</v>
      </c>
      <c r="O31781" s="53" t="str">
        <f ca="1"/>
        <v>1987-01</v>
      </c>
    </row>
    <row r="31782" spans="12:15" x14ac:dyDescent="0.4">
      <c r="L31782" s="56">
        <f ca="1"/>
        <v>31781</v>
      </c>
      <c r="M31782" s="53">
        <f ca="1"/>
        <v>1987</v>
      </c>
      <c r="N31782" s="53">
        <f ca="1"/>
        <v>1</v>
      </c>
      <c r="O31782" s="53" t="str">
        <f ca="1"/>
        <v>1987-01</v>
      </c>
    </row>
    <row r="31783" spans="12:15" x14ac:dyDescent="0.4">
      <c r="L31783" s="56">
        <f ca="1"/>
        <v>31782</v>
      </c>
      <c r="M31783" s="53">
        <f ca="1"/>
        <v>1987</v>
      </c>
      <c r="N31783" s="53">
        <f ca="1"/>
        <v>1</v>
      </c>
      <c r="O31783" s="53" t="str">
        <f ca="1"/>
        <v>1987-01</v>
      </c>
    </row>
    <row r="31784" spans="12:15" x14ac:dyDescent="0.4">
      <c r="L31784" s="56">
        <f ca="1"/>
        <v>31783</v>
      </c>
      <c r="M31784" s="53">
        <f ca="1"/>
        <v>1987</v>
      </c>
      <c r="N31784" s="53">
        <f ca="1"/>
        <v>1</v>
      </c>
      <c r="O31784" s="53" t="str">
        <f ca="1"/>
        <v>1987-01</v>
      </c>
    </row>
    <row r="31785" spans="12:15" x14ac:dyDescent="0.4">
      <c r="L31785" s="56">
        <f ca="1"/>
        <v>31784</v>
      </c>
      <c r="M31785" s="53">
        <f ca="1"/>
        <v>1987</v>
      </c>
      <c r="N31785" s="53">
        <f ca="1"/>
        <v>1</v>
      </c>
      <c r="O31785" s="53" t="str">
        <f ca="1"/>
        <v>1987-01</v>
      </c>
    </row>
    <row r="31786" spans="12:15" x14ac:dyDescent="0.4">
      <c r="L31786" s="56">
        <f ca="1"/>
        <v>31785</v>
      </c>
      <c r="M31786" s="53">
        <f ca="1"/>
        <v>1987</v>
      </c>
      <c r="N31786" s="53">
        <f ca="1"/>
        <v>1</v>
      </c>
      <c r="O31786" s="53" t="str">
        <f ca="1"/>
        <v>1987-01</v>
      </c>
    </row>
    <row r="31787" spans="12:15" x14ac:dyDescent="0.4">
      <c r="L31787" s="56">
        <f ca="1"/>
        <v>31786</v>
      </c>
      <c r="M31787" s="53">
        <f ca="1"/>
        <v>1987</v>
      </c>
      <c r="N31787" s="53">
        <f ca="1"/>
        <v>1</v>
      </c>
      <c r="O31787" s="53" t="str">
        <f ca="1"/>
        <v>1987-01</v>
      </c>
    </row>
    <row r="31788" spans="12:15" x14ac:dyDescent="0.4">
      <c r="L31788" s="56">
        <f ca="1"/>
        <v>31787</v>
      </c>
      <c r="M31788" s="53">
        <f ca="1"/>
        <v>1987</v>
      </c>
      <c r="N31788" s="53">
        <f ca="1"/>
        <v>1</v>
      </c>
      <c r="O31788" s="53" t="str">
        <f ca="1"/>
        <v>1987-01</v>
      </c>
    </row>
    <row r="31789" spans="12:15" x14ac:dyDescent="0.4">
      <c r="L31789" s="56">
        <f ca="1"/>
        <v>31788</v>
      </c>
      <c r="M31789" s="53">
        <f ca="1"/>
        <v>1987</v>
      </c>
      <c r="N31789" s="53">
        <f ca="1"/>
        <v>1</v>
      </c>
      <c r="O31789" s="53" t="str">
        <f ca="1"/>
        <v>1987-01</v>
      </c>
    </row>
    <row r="31790" spans="12:15" x14ac:dyDescent="0.4">
      <c r="L31790" s="56">
        <f ca="1"/>
        <v>31789</v>
      </c>
      <c r="M31790" s="53">
        <f ca="1"/>
        <v>1987</v>
      </c>
      <c r="N31790" s="53">
        <f ca="1"/>
        <v>1</v>
      </c>
      <c r="O31790" s="53" t="str">
        <f ca="1"/>
        <v>1987-01</v>
      </c>
    </row>
    <row r="31791" spans="12:15" x14ac:dyDescent="0.4">
      <c r="L31791" s="56">
        <f ca="1"/>
        <v>31790</v>
      </c>
      <c r="M31791" s="53">
        <f ca="1"/>
        <v>1987</v>
      </c>
      <c r="N31791" s="53">
        <f ca="1"/>
        <v>1</v>
      </c>
      <c r="O31791" s="53" t="str">
        <f ca="1"/>
        <v>1987-01</v>
      </c>
    </row>
    <row r="31792" spans="12:15" x14ac:dyDescent="0.4">
      <c r="L31792" s="56">
        <f ca="1"/>
        <v>31791</v>
      </c>
      <c r="M31792" s="53">
        <f ca="1"/>
        <v>1987</v>
      </c>
      <c r="N31792" s="53">
        <f ca="1"/>
        <v>1</v>
      </c>
      <c r="O31792" s="53" t="str">
        <f ca="1"/>
        <v>1987-01</v>
      </c>
    </row>
    <row r="31793" spans="12:15" x14ac:dyDescent="0.4">
      <c r="L31793" s="56">
        <f ca="1"/>
        <v>31792</v>
      </c>
      <c r="M31793" s="53">
        <f ca="1"/>
        <v>1987</v>
      </c>
      <c r="N31793" s="53">
        <f ca="1"/>
        <v>1</v>
      </c>
      <c r="O31793" s="53" t="str">
        <f ca="1"/>
        <v>1987-01</v>
      </c>
    </row>
    <row r="31794" spans="12:15" x14ac:dyDescent="0.4">
      <c r="L31794" s="56">
        <f ca="1"/>
        <v>31793</v>
      </c>
      <c r="M31794" s="53">
        <f ca="1"/>
        <v>1987</v>
      </c>
      <c r="N31794" s="53">
        <f ca="1"/>
        <v>1</v>
      </c>
      <c r="O31794" s="53" t="str">
        <f ca="1"/>
        <v>1987-01</v>
      </c>
    </row>
    <row r="31795" spans="12:15" x14ac:dyDescent="0.4">
      <c r="L31795" s="56">
        <f ca="1"/>
        <v>31794</v>
      </c>
      <c r="M31795" s="53">
        <f ca="1"/>
        <v>1987</v>
      </c>
      <c r="N31795" s="53">
        <f ca="1"/>
        <v>1</v>
      </c>
      <c r="O31795" s="53" t="str">
        <f ca="1"/>
        <v>1987-01</v>
      </c>
    </row>
    <row r="31796" spans="12:15" x14ac:dyDescent="0.4">
      <c r="L31796" s="56">
        <f ca="1"/>
        <v>31795</v>
      </c>
      <c r="M31796" s="53">
        <f ca="1"/>
        <v>1987</v>
      </c>
      <c r="N31796" s="53">
        <f ca="1"/>
        <v>1</v>
      </c>
      <c r="O31796" s="53" t="str">
        <f ca="1"/>
        <v>1987-01</v>
      </c>
    </row>
    <row r="31797" spans="12:15" x14ac:dyDescent="0.4">
      <c r="L31797" s="56">
        <f ca="1"/>
        <v>31796</v>
      </c>
      <c r="M31797" s="53">
        <f ca="1"/>
        <v>1987</v>
      </c>
      <c r="N31797" s="53">
        <f ca="1"/>
        <v>1</v>
      </c>
      <c r="O31797" s="53" t="str">
        <f ca="1"/>
        <v>1987-01</v>
      </c>
    </row>
    <row r="31798" spans="12:15" x14ac:dyDescent="0.4">
      <c r="L31798" s="56">
        <f ca="1"/>
        <v>31797</v>
      </c>
      <c r="M31798" s="53">
        <f ca="1"/>
        <v>1987</v>
      </c>
      <c r="N31798" s="53">
        <f ca="1"/>
        <v>1</v>
      </c>
      <c r="O31798" s="53" t="str">
        <f ca="1"/>
        <v>1987-01</v>
      </c>
    </row>
    <row r="31799" spans="12:15" x14ac:dyDescent="0.4">
      <c r="L31799" s="56">
        <f ca="1"/>
        <v>31798</v>
      </c>
      <c r="M31799" s="53">
        <f ca="1"/>
        <v>1987</v>
      </c>
      <c r="N31799" s="53">
        <f ca="1"/>
        <v>1</v>
      </c>
      <c r="O31799" s="53" t="str">
        <f ca="1"/>
        <v>1987-01</v>
      </c>
    </row>
    <row r="31800" spans="12:15" x14ac:dyDescent="0.4">
      <c r="L31800" s="56">
        <f ca="1"/>
        <v>31799</v>
      </c>
      <c r="M31800" s="53">
        <f ca="1"/>
        <v>1987</v>
      </c>
      <c r="N31800" s="53">
        <f ca="1"/>
        <v>1</v>
      </c>
      <c r="O31800" s="53" t="str">
        <f ca="1"/>
        <v>1987-01</v>
      </c>
    </row>
    <row r="31801" spans="12:15" x14ac:dyDescent="0.4">
      <c r="L31801" s="56">
        <f ca="1"/>
        <v>31800</v>
      </c>
      <c r="M31801" s="53">
        <f ca="1"/>
        <v>1987</v>
      </c>
      <c r="N31801" s="53">
        <f ca="1"/>
        <v>1</v>
      </c>
      <c r="O31801" s="53" t="str">
        <f ca="1"/>
        <v>1987-01</v>
      </c>
    </row>
    <row r="31802" spans="12:15" x14ac:dyDescent="0.4">
      <c r="L31802" s="56">
        <f ca="1"/>
        <v>31801</v>
      </c>
      <c r="M31802" s="53">
        <f ca="1"/>
        <v>1987</v>
      </c>
      <c r="N31802" s="53">
        <f ca="1"/>
        <v>1</v>
      </c>
      <c r="O31802" s="53" t="str">
        <f ca="1"/>
        <v>1987-01</v>
      </c>
    </row>
    <row r="31803" spans="12:15" x14ac:dyDescent="0.4">
      <c r="L31803" s="56">
        <f ca="1"/>
        <v>31802</v>
      </c>
      <c r="M31803" s="53">
        <f ca="1"/>
        <v>1987</v>
      </c>
      <c r="N31803" s="53">
        <f ca="1"/>
        <v>1</v>
      </c>
      <c r="O31803" s="53" t="str">
        <f ca="1"/>
        <v>1987-01</v>
      </c>
    </row>
    <row r="31804" spans="12:15" x14ac:dyDescent="0.4">
      <c r="L31804" s="56">
        <f ca="1"/>
        <v>31803</v>
      </c>
      <c r="M31804" s="53">
        <f ca="1"/>
        <v>1987</v>
      </c>
      <c r="N31804" s="53">
        <f ca="1"/>
        <v>1</v>
      </c>
      <c r="O31804" s="53" t="str">
        <f ca="1"/>
        <v>1987-01</v>
      </c>
    </row>
    <row r="31805" spans="12:15" x14ac:dyDescent="0.4">
      <c r="L31805" s="56">
        <f ca="1"/>
        <v>31804</v>
      </c>
      <c r="M31805" s="53">
        <f ca="1"/>
        <v>1987</v>
      </c>
      <c r="N31805" s="53">
        <f ca="1"/>
        <v>1</v>
      </c>
      <c r="O31805" s="53" t="str">
        <f ca="1"/>
        <v>1987-01</v>
      </c>
    </row>
    <row r="31806" spans="12:15" x14ac:dyDescent="0.4">
      <c r="L31806" s="56">
        <f ca="1"/>
        <v>31805</v>
      </c>
      <c r="M31806" s="53">
        <f ca="1"/>
        <v>1987</v>
      </c>
      <c r="N31806" s="53">
        <f ca="1"/>
        <v>1</v>
      </c>
      <c r="O31806" s="53" t="str">
        <f ca="1"/>
        <v>1987-01</v>
      </c>
    </row>
    <row r="31807" spans="12:15" x14ac:dyDescent="0.4">
      <c r="L31807" s="56">
        <f ca="1"/>
        <v>31806</v>
      </c>
      <c r="M31807" s="53">
        <f ca="1"/>
        <v>1987</v>
      </c>
      <c r="N31807" s="53">
        <f ca="1"/>
        <v>1</v>
      </c>
      <c r="O31807" s="53" t="str">
        <f ca="1"/>
        <v>1987-01</v>
      </c>
    </row>
    <row r="31808" spans="12:15" x14ac:dyDescent="0.4">
      <c r="L31808" s="56">
        <f ca="1"/>
        <v>31807</v>
      </c>
      <c r="M31808" s="53">
        <f ca="1"/>
        <v>1987</v>
      </c>
      <c r="N31808" s="53">
        <f ca="1"/>
        <v>1</v>
      </c>
      <c r="O31808" s="53" t="str">
        <f ca="1"/>
        <v>1987-01</v>
      </c>
    </row>
    <row r="31809" spans="12:15" x14ac:dyDescent="0.4">
      <c r="L31809" s="56">
        <f ca="1"/>
        <v>31808</v>
      </c>
      <c r="M31809" s="53">
        <f ca="1"/>
        <v>1987</v>
      </c>
      <c r="N31809" s="53">
        <f ca="1"/>
        <v>1</v>
      </c>
      <c r="O31809" s="53" t="str">
        <f ca="1"/>
        <v>1987-01</v>
      </c>
    </row>
    <row r="31810" spans="12:15" x14ac:dyDescent="0.4">
      <c r="L31810" s="56">
        <f ca="1"/>
        <v>31809</v>
      </c>
      <c r="M31810" s="53">
        <f ca="1"/>
        <v>1987</v>
      </c>
      <c r="N31810" s="53">
        <f ca="1"/>
        <v>2</v>
      </c>
      <c r="O31810" s="53" t="str">
        <f ca="1"/>
        <v>1987-02</v>
      </c>
    </row>
    <row r="31811" spans="12:15" x14ac:dyDescent="0.4">
      <c r="L31811" s="56">
        <f ca="1"/>
        <v>31810</v>
      </c>
      <c r="M31811" s="53">
        <f ca="1"/>
        <v>1987</v>
      </c>
      <c r="N31811" s="53">
        <f ca="1"/>
        <v>2</v>
      </c>
      <c r="O31811" s="53" t="str">
        <f ca="1"/>
        <v>1987-02</v>
      </c>
    </row>
    <row r="31812" spans="12:15" x14ac:dyDescent="0.4">
      <c r="L31812" s="56">
        <f ca="1"/>
        <v>31811</v>
      </c>
      <c r="M31812" s="53">
        <f ca="1"/>
        <v>1987</v>
      </c>
      <c r="N31812" s="53">
        <f ca="1"/>
        <v>2</v>
      </c>
      <c r="O31812" s="53" t="str">
        <f ca="1"/>
        <v>1987-02</v>
      </c>
    </row>
    <row r="31813" spans="12:15" x14ac:dyDescent="0.4">
      <c r="L31813" s="56">
        <f ca="1"/>
        <v>31812</v>
      </c>
      <c r="M31813" s="53">
        <f ca="1"/>
        <v>1987</v>
      </c>
      <c r="N31813" s="53">
        <f ca="1"/>
        <v>2</v>
      </c>
      <c r="O31813" s="53" t="str">
        <f ca="1"/>
        <v>1987-02</v>
      </c>
    </row>
    <row r="31814" spans="12:15" x14ac:dyDescent="0.4">
      <c r="L31814" s="56">
        <f ca="1"/>
        <v>31813</v>
      </c>
      <c r="M31814" s="53">
        <f ca="1"/>
        <v>1987</v>
      </c>
      <c r="N31814" s="53">
        <f ca="1"/>
        <v>2</v>
      </c>
      <c r="O31814" s="53" t="str">
        <f ca="1"/>
        <v>1987-02</v>
      </c>
    </row>
    <row r="31815" spans="12:15" x14ac:dyDescent="0.4">
      <c r="L31815" s="56">
        <f ca="1"/>
        <v>31814</v>
      </c>
      <c r="M31815" s="53">
        <f ca="1"/>
        <v>1987</v>
      </c>
      <c r="N31815" s="53">
        <f ca="1"/>
        <v>2</v>
      </c>
      <c r="O31815" s="53" t="str">
        <f ca="1"/>
        <v>1987-02</v>
      </c>
    </row>
    <row r="31816" spans="12:15" x14ac:dyDescent="0.4">
      <c r="L31816" s="56">
        <f ca="1"/>
        <v>31815</v>
      </c>
      <c r="M31816" s="53">
        <f ca="1"/>
        <v>1987</v>
      </c>
      <c r="N31816" s="53">
        <f ca="1"/>
        <v>2</v>
      </c>
      <c r="O31816" s="53" t="str">
        <f ca="1"/>
        <v>1987-02</v>
      </c>
    </row>
    <row r="31817" spans="12:15" x14ac:dyDescent="0.4">
      <c r="L31817" s="56">
        <f ca="1"/>
        <v>31816</v>
      </c>
      <c r="M31817" s="53">
        <f ca="1"/>
        <v>1987</v>
      </c>
      <c r="N31817" s="53">
        <f ca="1"/>
        <v>2</v>
      </c>
      <c r="O31817" s="53" t="str">
        <f ca="1"/>
        <v>1987-02</v>
      </c>
    </row>
    <row r="31818" spans="12:15" x14ac:dyDescent="0.4">
      <c r="L31818" s="56">
        <f ca="1"/>
        <v>31817</v>
      </c>
      <c r="M31818" s="53">
        <f ca="1"/>
        <v>1987</v>
      </c>
      <c r="N31818" s="53">
        <f ca="1"/>
        <v>2</v>
      </c>
      <c r="O31818" s="53" t="str">
        <f ca="1"/>
        <v>1987-02</v>
      </c>
    </row>
    <row r="31819" spans="12:15" x14ac:dyDescent="0.4">
      <c r="L31819" s="56">
        <f ca="1"/>
        <v>31818</v>
      </c>
      <c r="M31819" s="53">
        <f ca="1"/>
        <v>1987</v>
      </c>
      <c r="N31819" s="53">
        <f ca="1"/>
        <v>2</v>
      </c>
      <c r="O31819" s="53" t="str">
        <f ca="1"/>
        <v>1987-02</v>
      </c>
    </row>
    <row r="31820" spans="12:15" x14ac:dyDescent="0.4">
      <c r="L31820" s="56">
        <f ca="1"/>
        <v>31819</v>
      </c>
      <c r="M31820" s="53">
        <f ca="1"/>
        <v>1987</v>
      </c>
      <c r="N31820" s="53">
        <f ca="1"/>
        <v>2</v>
      </c>
      <c r="O31820" s="53" t="str">
        <f ca="1"/>
        <v>1987-02</v>
      </c>
    </row>
    <row r="31821" spans="12:15" x14ac:dyDescent="0.4">
      <c r="L31821" s="56">
        <f ca="1"/>
        <v>31820</v>
      </c>
      <c r="M31821" s="53">
        <f ca="1"/>
        <v>1987</v>
      </c>
      <c r="N31821" s="53">
        <f ca="1"/>
        <v>2</v>
      </c>
      <c r="O31821" s="53" t="str">
        <f ca="1"/>
        <v>1987-02</v>
      </c>
    </row>
    <row r="31822" spans="12:15" x14ac:dyDescent="0.4">
      <c r="L31822" s="56">
        <f ca="1"/>
        <v>31821</v>
      </c>
      <c r="M31822" s="53">
        <f ca="1"/>
        <v>1987</v>
      </c>
      <c r="N31822" s="53">
        <f ca="1"/>
        <v>2</v>
      </c>
      <c r="O31822" s="53" t="str">
        <f ca="1"/>
        <v>1987-02</v>
      </c>
    </row>
    <row r="31823" spans="12:15" x14ac:dyDescent="0.4">
      <c r="L31823" s="56">
        <f ca="1"/>
        <v>31822</v>
      </c>
      <c r="M31823" s="53">
        <f ca="1"/>
        <v>1987</v>
      </c>
      <c r="N31823" s="53">
        <f ca="1"/>
        <v>2</v>
      </c>
      <c r="O31823" s="53" t="str">
        <f ca="1"/>
        <v>1987-02</v>
      </c>
    </row>
    <row r="31824" spans="12:15" x14ac:dyDescent="0.4">
      <c r="L31824" s="56">
        <f ca="1"/>
        <v>31823</v>
      </c>
      <c r="M31824" s="53">
        <f ca="1"/>
        <v>1987</v>
      </c>
      <c r="N31824" s="53">
        <f ca="1"/>
        <v>2</v>
      </c>
      <c r="O31824" s="53" t="str">
        <f ca="1"/>
        <v>1987-02</v>
      </c>
    </row>
    <row r="31825" spans="12:15" x14ac:dyDescent="0.4">
      <c r="L31825" s="56">
        <f ca="1"/>
        <v>31824</v>
      </c>
      <c r="M31825" s="53">
        <f ca="1"/>
        <v>1987</v>
      </c>
      <c r="N31825" s="53">
        <f ca="1"/>
        <v>2</v>
      </c>
      <c r="O31825" s="53" t="str">
        <f ca="1"/>
        <v>1987-02</v>
      </c>
    </row>
    <row r="31826" spans="12:15" x14ac:dyDescent="0.4">
      <c r="L31826" s="56">
        <f ca="1"/>
        <v>31825</v>
      </c>
      <c r="M31826" s="53">
        <f ca="1"/>
        <v>1987</v>
      </c>
      <c r="N31826" s="53">
        <f ca="1"/>
        <v>2</v>
      </c>
      <c r="O31826" s="53" t="str">
        <f ca="1"/>
        <v>1987-02</v>
      </c>
    </row>
    <row r="31827" spans="12:15" x14ac:dyDescent="0.4">
      <c r="L31827" s="56">
        <f ca="1"/>
        <v>31826</v>
      </c>
      <c r="M31827" s="53">
        <f ca="1"/>
        <v>1987</v>
      </c>
      <c r="N31827" s="53">
        <f ca="1"/>
        <v>2</v>
      </c>
      <c r="O31827" s="53" t="str">
        <f ca="1"/>
        <v>1987-02</v>
      </c>
    </row>
    <row r="31828" spans="12:15" x14ac:dyDescent="0.4">
      <c r="L31828" s="56">
        <f ca="1"/>
        <v>31827</v>
      </c>
      <c r="M31828" s="53">
        <f ca="1"/>
        <v>1987</v>
      </c>
      <c r="N31828" s="53">
        <f ca="1"/>
        <v>2</v>
      </c>
      <c r="O31828" s="53" t="str">
        <f ca="1"/>
        <v>1987-02</v>
      </c>
    </row>
    <row r="31829" spans="12:15" x14ac:dyDescent="0.4">
      <c r="L31829" s="56">
        <f ca="1"/>
        <v>31828</v>
      </c>
      <c r="M31829" s="53">
        <f ca="1"/>
        <v>1987</v>
      </c>
      <c r="N31829" s="53">
        <f ca="1"/>
        <v>2</v>
      </c>
      <c r="O31829" s="53" t="str">
        <f ca="1"/>
        <v>1987-02</v>
      </c>
    </row>
    <row r="31830" spans="12:15" x14ac:dyDescent="0.4">
      <c r="L31830" s="56">
        <f ca="1"/>
        <v>31829</v>
      </c>
      <c r="M31830" s="53">
        <f ca="1"/>
        <v>1987</v>
      </c>
      <c r="N31830" s="53">
        <f ca="1"/>
        <v>2</v>
      </c>
      <c r="O31830" s="53" t="str">
        <f ca="1"/>
        <v>1987-02</v>
      </c>
    </row>
    <row r="31831" spans="12:15" x14ac:dyDescent="0.4">
      <c r="L31831" s="56">
        <f ca="1"/>
        <v>31830</v>
      </c>
      <c r="M31831" s="53">
        <f ca="1"/>
        <v>1987</v>
      </c>
      <c r="N31831" s="53">
        <f ca="1"/>
        <v>2</v>
      </c>
      <c r="O31831" s="53" t="str">
        <f ca="1"/>
        <v>1987-02</v>
      </c>
    </row>
    <row r="31832" spans="12:15" x14ac:dyDescent="0.4">
      <c r="L31832" s="56">
        <f ca="1"/>
        <v>31831</v>
      </c>
      <c r="M31832" s="53">
        <f ca="1"/>
        <v>1987</v>
      </c>
      <c r="N31832" s="53">
        <f ca="1"/>
        <v>2</v>
      </c>
      <c r="O31832" s="53" t="str">
        <f ca="1"/>
        <v>1987-02</v>
      </c>
    </row>
    <row r="31833" spans="12:15" x14ac:dyDescent="0.4">
      <c r="L31833" s="56">
        <f ca="1"/>
        <v>31832</v>
      </c>
      <c r="M31833" s="53">
        <f ca="1"/>
        <v>1987</v>
      </c>
      <c r="N31833" s="53">
        <f ca="1"/>
        <v>2</v>
      </c>
      <c r="O31833" s="53" t="str">
        <f ca="1"/>
        <v>1987-02</v>
      </c>
    </row>
    <row r="31834" spans="12:15" x14ac:dyDescent="0.4">
      <c r="L31834" s="56">
        <f ca="1"/>
        <v>31833</v>
      </c>
      <c r="M31834" s="53">
        <f ca="1"/>
        <v>1987</v>
      </c>
      <c r="N31834" s="53">
        <f ca="1"/>
        <v>2</v>
      </c>
      <c r="O31834" s="53" t="str">
        <f ca="1"/>
        <v>1987-02</v>
      </c>
    </row>
    <row r="31835" spans="12:15" x14ac:dyDescent="0.4">
      <c r="L31835" s="56">
        <f ca="1"/>
        <v>31834</v>
      </c>
      <c r="M31835" s="53">
        <f ca="1"/>
        <v>1987</v>
      </c>
      <c r="N31835" s="53">
        <f ca="1"/>
        <v>2</v>
      </c>
      <c r="O31835" s="53" t="str">
        <f ca="1"/>
        <v>1987-02</v>
      </c>
    </row>
    <row r="31836" spans="12:15" x14ac:dyDescent="0.4">
      <c r="L31836" s="56">
        <f ca="1"/>
        <v>31835</v>
      </c>
      <c r="M31836" s="53">
        <f ca="1"/>
        <v>1987</v>
      </c>
      <c r="N31836" s="53">
        <f ca="1"/>
        <v>2</v>
      </c>
      <c r="O31836" s="53" t="str">
        <f ca="1"/>
        <v>1987-02</v>
      </c>
    </row>
    <row r="31837" spans="12:15" x14ac:dyDescent="0.4">
      <c r="L31837" s="56">
        <f ca="1"/>
        <v>31836</v>
      </c>
      <c r="M31837" s="53">
        <f ca="1"/>
        <v>1987</v>
      </c>
      <c r="N31837" s="53">
        <f ca="1"/>
        <v>2</v>
      </c>
      <c r="O31837" s="53" t="str">
        <f ca="1"/>
        <v>1987-02</v>
      </c>
    </row>
    <row r="31838" spans="12:15" x14ac:dyDescent="0.4">
      <c r="L31838" s="56">
        <f ca="1"/>
        <v>31837</v>
      </c>
      <c r="M31838" s="53">
        <f ca="1"/>
        <v>1987</v>
      </c>
      <c r="N31838" s="53">
        <f ca="1"/>
        <v>3</v>
      </c>
      <c r="O31838" s="53" t="str">
        <f ca="1"/>
        <v>1987-03</v>
      </c>
    </row>
    <row r="31839" spans="12:15" x14ac:dyDescent="0.4">
      <c r="L31839" s="56">
        <f ca="1"/>
        <v>31838</v>
      </c>
      <c r="M31839" s="53">
        <f ca="1"/>
        <v>1987</v>
      </c>
      <c r="N31839" s="53">
        <f ca="1"/>
        <v>3</v>
      </c>
      <c r="O31839" s="53" t="str">
        <f ca="1"/>
        <v>1987-03</v>
      </c>
    </row>
    <row r="31840" spans="12:15" x14ac:dyDescent="0.4">
      <c r="L31840" s="56">
        <f ca="1"/>
        <v>31839</v>
      </c>
      <c r="M31840" s="53">
        <f ca="1"/>
        <v>1987</v>
      </c>
      <c r="N31840" s="53">
        <f ca="1"/>
        <v>3</v>
      </c>
      <c r="O31840" s="53" t="str">
        <f ca="1"/>
        <v>1987-03</v>
      </c>
    </row>
    <row r="31841" spans="12:15" x14ac:dyDescent="0.4">
      <c r="L31841" s="56">
        <f ca="1"/>
        <v>31840</v>
      </c>
      <c r="M31841" s="53">
        <f ca="1"/>
        <v>1987</v>
      </c>
      <c r="N31841" s="53">
        <f ca="1"/>
        <v>3</v>
      </c>
      <c r="O31841" s="53" t="str">
        <f ca="1"/>
        <v>1987-03</v>
      </c>
    </row>
    <row r="31842" spans="12:15" x14ac:dyDescent="0.4">
      <c r="L31842" s="56">
        <f ca="1"/>
        <v>31841</v>
      </c>
      <c r="M31842" s="53">
        <f ca="1"/>
        <v>1987</v>
      </c>
      <c r="N31842" s="53">
        <f ca="1"/>
        <v>3</v>
      </c>
      <c r="O31842" s="53" t="str">
        <f ca="1"/>
        <v>1987-03</v>
      </c>
    </row>
    <row r="31843" spans="12:15" x14ac:dyDescent="0.4">
      <c r="L31843" s="56">
        <f ca="1"/>
        <v>31842</v>
      </c>
      <c r="M31843" s="53">
        <f ca="1"/>
        <v>1987</v>
      </c>
      <c r="N31843" s="53">
        <f ca="1"/>
        <v>3</v>
      </c>
      <c r="O31843" s="53" t="str">
        <f ca="1"/>
        <v>1987-03</v>
      </c>
    </row>
    <row r="31844" spans="12:15" x14ac:dyDescent="0.4">
      <c r="L31844" s="56">
        <f ca="1"/>
        <v>31843</v>
      </c>
      <c r="M31844" s="53">
        <f ca="1"/>
        <v>1987</v>
      </c>
      <c r="N31844" s="53">
        <f ca="1"/>
        <v>3</v>
      </c>
      <c r="O31844" s="53" t="str">
        <f ca="1"/>
        <v>1987-03</v>
      </c>
    </row>
    <row r="31845" spans="12:15" x14ac:dyDescent="0.4">
      <c r="L31845" s="56">
        <f ca="1"/>
        <v>31844</v>
      </c>
      <c r="M31845" s="53">
        <f ca="1"/>
        <v>1987</v>
      </c>
      <c r="N31845" s="53">
        <f ca="1"/>
        <v>3</v>
      </c>
      <c r="O31845" s="53" t="str">
        <f ca="1"/>
        <v>1987-03</v>
      </c>
    </row>
    <row r="31846" spans="12:15" x14ac:dyDescent="0.4">
      <c r="L31846" s="56">
        <f ca="1"/>
        <v>31845</v>
      </c>
      <c r="M31846" s="53">
        <f ca="1"/>
        <v>1987</v>
      </c>
      <c r="N31846" s="53">
        <f ca="1"/>
        <v>3</v>
      </c>
      <c r="O31846" s="53" t="str">
        <f ca="1"/>
        <v>1987-03</v>
      </c>
    </row>
    <row r="31847" spans="12:15" x14ac:dyDescent="0.4">
      <c r="L31847" s="56">
        <f ca="1"/>
        <v>31846</v>
      </c>
      <c r="M31847" s="53">
        <f ca="1"/>
        <v>1987</v>
      </c>
      <c r="N31847" s="53">
        <f ca="1"/>
        <v>3</v>
      </c>
      <c r="O31847" s="53" t="str">
        <f ca="1"/>
        <v>1987-03</v>
      </c>
    </row>
    <row r="31848" spans="12:15" x14ac:dyDescent="0.4">
      <c r="L31848" s="56">
        <f ca="1"/>
        <v>31847</v>
      </c>
      <c r="M31848" s="53">
        <f ca="1"/>
        <v>1987</v>
      </c>
      <c r="N31848" s="53">
        <f ca="1"/>
        <v>3</v>
      </c>
      <c r="O31848" s="53" t="str">
        <f ca="1"/>
        <v>1987-03</v>
      </c>
    </row>
    <row r="31849" spans="12:15" x14ac:dyDescent="0.4">
      <c r="L31849" s="56">
        <f ca="1"/>
        <v>31848</v>
      </c>
      <c r="M31849" s="53">
        <f ca="1"/>
        <v>1987</v>
      </c>
      <c r="N31849" s="53">
        <f ca="1"/>
        <v>3</v>
      </c>
      <c r="O31849" s="53" t="str">
        <f ca="1"/>
        <v>1987-03</v>
      </c>
    </row>
    <row r="31850" spans="12:15" x14ac:dyDescent="0.4">
      <c r="L31850" s="56">
        <f ca="1"/>
        <v>31849</v>
      </c>
      <c r="M31850" s="53">
        <f ca="1"/>
        <v>1987</v>
      </c>
      <c r="N31850" s="53">
        <f ca="1"/>
        <v>3</v>
      </c>
      <c r="O31850" s="53" t="str">
        <f ca="1"/>
        <v>1987-03</v>
      </c>
    </row>
    <row r="31851" spans="12:15" x14ac:dyDescent="0.4">
      <c r="L31851" s="56">
        <f ca="1"/>
        <v>31850</v>
      </c>
      <c r="M31851" s="53">
        <f ca="1"/>
        <v>1987</v>
      </c>
      <c r="N31851" s="53">
        <f ca="1"/>
        <v>3</v>
      </c>
      <c r="O31851" s="53" t="str">
        <f ca="1"/>
        <v>1987-03</v>
      </c>
    </row>
    <row r="31852" spans="12:15" x14ac:dyDescent="0.4">
      <c r="L31852" s="56">
        <f ca="1"/>
        <v>31851</v>
      </c>
      <c r="M31852" s="53">
        <f ca="1"/>
        <v>1987</v>
      </c>
      <c r="N31852" s="53">
        <f ca="1"/>
        <v>3</v>
      </c>
      <c r="O31852" s="53" t="str">
        <f ca="1"/>
        <v>1987-03</v>
      </c>
    </row>
    <row r="31853" spans="12:15" x14ac:dyDescent="0.4">
      <c r="L31853" s="56">
        <f ca="1"/>
        <v>31852</v>
      </c>
      <c r="M31853" s="53">
        <f ca="1"/>
        <v>1987</v>
      </c>
      <c r="N31853" s="53">
        <f ca="1"/>
        <v>3</v>
      </c>
      <c r="O31853" s="53" t="str">
        <f ca="1"/>
        <v>1987-03</v>
      </c>
    </row>
    <row r="31854" spans="12:15" x14ac:dyDescent="0.4">
      <c r="L31854" s="56">
        <f ca="1"/>
        <v>31853</v>
      </c>
      <c r="M31854" s="53">
        <f ca="1"/>
        <v>1987</v>
      </c>
      <c r="N31854" s="53">
        <f ca="1"/>
        <v>3</v>
      </c>
      <c r="O31854" s="53" t="str">
        <f ca="1"/>
        <v>1987-03</v>
      </c>
    </row>
    <row r="31855" spans="12:15" x14ac:dyDescent="0.4">
      <c r="L31855" s="56">
        <f ca="1"/>
        <v>31854</v>
      </c>
      <c r="M31855" s="53">
        <f ca="1"/>
        <v>1987</v>
      </c>
      <c r="N31855" s="53">
        <f ca="1"/>
        <v>3</v>
      </c>
      <c r="O31855" s="53" t="str">
        <f ca="1"/>
        <v>1987-03</v>
      </c>
    </row>
    <row r="31856" spans="12:15" x14ac:dyDescent="0.4">
      <c r="L31856" s="56">
        <f ca="1"/>
        <v>31855</v>
      </c>
      <c r="M31856" s="53">
        <f ca="1"/>
        <v>1987</v>
      </c>
      <c r="N31856" s="53">
        <f ca="1"/>
        <v>3</v>
      </c>
      <c r="O31856" s="53" t="str">
        <f ca="1"/>
        <v>1987-03</v>
      </c>
    </row>
    <row r="31857" spans="12:15" x14ac:dyDescent="0.4">
      <c r="L31857" s="56">
        <f ca="1"/>
        <v>31856</v>
      </c>
      <c r="M31857" s="53">
        <f ca="1"/>
        <v>1987</v>
      </c>
      <c r="N31857" s="53">
        <f ca="1"/>
        <v>3</v>
      </c>
      <c r="O31857" s="53" t="str">
        <f ca="1"/>
        <v>1987-03</v>
      </c>
    </row>
    <row r="31858" spans="12:15" x14ac:dyDescent="0.4">
      <c r="L31858" s="56">
        <f ca="1"/>
        <v>31857</v>
      </c>
      <c r="M31858" s="53">
        <f ca="1"/>
        <v>1987</v>
      </c>
      <c r="N31858" s="53">
        <f ca="1"/>
        <v>3</v>
      </c>
      <c r="O31858" s="53" t="str">
        <f ca="1"/>
        <v>1987-03</v>
      </c>
    </row>
    <row r="31859" spans="12:15" x14ac:dyDescent="0.4">
      <c r="L31859" s="56">
        <f ca="1"/>
        <v>31858</v>
      </c>
      <c r="M31859" s="53">
        <f ca="1"/>
        <v>1987</v>
      </c>
      <c r="N31859" s="53">
        <f ca="1"/>
        <v>3</v>
      </c>
      <c r="O31859" s="53" t="str">
        <f ca="1"/>
        <v>1987-03</v>
      </c>
    </row>
    <row r="31860" spans="12:15" x14ac:dyDescent="0.4">
      <c r="L31860" s="56">
        <f ca="1"/>
        <v>31859</v>
      </c>
      <c r="M31860" s="53">
        <f ca="1"/>
        <v>1987</v>
      </c>
      <c r="N31860" s="53">
        <f ca="1"/>
        <v>3</v>
      </c>
      <c r="O31860" s="53" t="str">
        <f ca="1"/>
        <v>1987-03</v>
      </c>
    </row>
    <row r="31861" spans="12:15" x14ac:dyDescent="0.4">
      <c r="L31861" s="56">
        <f ca="1"/>
        <v>31860</v>
      </c>
      <c r="M31861" s="53">
        <f ca="1"/>
        <v>1987</v>
      </c>
      <c r="N31861" s="53">
        <f ca="1"/>
        <v>3</v>
      </c>
      <c r="O31861" s="53" t="str">
        <f ca="1"/>
        <v>1987-03</v>
      </c>
    </row>
    <row r="31862" spans="12:15" x14ac:dyDescent="0.4">
      <c r="L31862" s="56">
        <f ca="1"/>
        <v>31861</v>
      </c>
      <c r="M31862" s="53">
        <f ca="1"/>
        <v>1987</v>
      </c>
      <c r="N31862" s="53">
        <f ca="1"/>
        <v>3</v>
      </c>
      <c r="O31862" s="53" t="str">
        <f ca="1"/>
        <v>1987-03</v>
      </c>
    </row>
    <row r="31863" spans="12:15" x14ac:dyDescent="0.4">
      <c r="L31863" s="56">
        <f ca="1"/>
        <v>31862</v>
      </c>
      <c r="M31863" s="53">
        <f ca="1"/>
        <v>1987</v>
      </c>
      <c r="N31863" s="53">
        <f ca="1"/>
        <v>3</v>
      </c>
      <c r="O31863" s="53" t="str">
        <f ca="1"/>
        <v>1987-03</v>
      </c>
    </row>
    <row r="31864" spans="12:15" x14ac:dyDescent="0.4">
      <c r="L31864" s="56">
        <f ca="1"/>
        <v>31863</v>
      </c>
      <c r="M31864" s="53">
        <f ca="1"/>
        <v>1987</v>
      </c>
      <c r="N31864" s="53">
        <f ca="1"/>
        <v>3</v>
      </c>
      <c r="O31864" s="53" t="str">
        <f ca="1"/>
        <v>1987-03</v>
      </c>
    </row>
    <row r="31865" spans="12:15" x14ac:dyDescent="0.4">
      <c r="L31865" s="56">
        <f ca="1"/>
        <v>31864</v>
      </c>
      <c r="M31865" s="53">
        <f ca="1"/>
        <v>1987</v>
      </c>
      <c r="N31865" s="53">
        <f ca="1"/>
        <v>3</v>
      </c>
      <c r="O31865" s="53" t="str">
        <f ca="1"/>
        <v>1987-03</v>
      </c>
    </row>
    <row r="31866" spans="12:15" x14ac:dyDescent="0.4">
      <c r="L31866" s="56">
        <f ca="1"/>
        <v>31865</v>
      </c>
      <c r="M31866" s="53">
        <f ca="1"/>
        <v>1987</v>
      </c>
      <c r="N31866" s="53">
        <f ca="1"/>
        <v>3</v>
      </c>
      <c r="O31866" s="53" t="str">
        <f ca="1"/>
        <v>1987-03</v>
      </c>
    </row>
    <row r="31867" spans="12:15" x14ac:dyDescent="0.4">
      <c r="L31867" s="56">
        <f ca="1"/>
        <v>31866</v>
      </c>
      <c r="M31867" s="53">
        <f ca="1"/>
        <v>1987</v>
      </c>
      <c r="N31867" s="53">
        <f ca="1"/>
        <v>3</v>
      </c>
      <c r="O31867" s="53" t="str">
        <f ca="1"/>
        <v>1987-03</v>
      </c>
    </row>
    <row r="31868" spans="12:15" x14ac:dyDescent="0.4">
      <c r="L31868" s="56">
        <f ca="1"/>
        <v>31867</v>
      </c>
      <c r="M31868" s="53">
        <f ca="1"/>
        <v>1987</v>
      </c>
      <c r="N31868" s="53">
        <f ca="1"/>
        <v>3</v>
      </c>
      <c r="O31868" s="53" t="str">
        <f ca="1"/>
        <v>1987-03</v>
      </c>
    </row>
    <row r="31869" spans="12:15" x14ac:dyDescent="0.4">
      <c r="L31869" s="56">
        <f ca="1"/>
        <v>31868</v>
      </c>
      <c r="M31869" s="53">
        <f ca="1"/>
        <v>1987</v>
      </c>
      <c r="N31869" s="53">
        <f ca="1"/>
        <v>4</v>
      </c>
      <c r="O31869" s="53" t="str">
        <f ca="1"/>
        <v>1987-04</v>
      </c>
    </row>
    <row r="31870" spans="12:15" x14ac:dyDescent="0.4">
      <c r="L31870" s="56">
        <f ca="1"/>
        <v>31869</v>
      </c>
      <c r="M31870" s="53">
        <f ca="1"/>
        <v>1987</v>
      </c>
      <c r="N31870" s="53">
        <f ca="1"/>
        <v>4</v>
      </c>
      <c r="O31870" s="53" t="str">
        <f ca="1"/>
        <v>1987-04</v>
      </c>
    </row>
    <row r="31871" spans="12:15" x14ac:dyDescent="0.4">
      <c r="L31871" s="56">
        <f ca="1"/>
        <v>31870</v>
      </c>
      <c r="M31871" s="53">
        <f ca="1"/>
        <v>1987</v>
      </c>
      <c r="N31871" s="53">
        <f ca="1"/>
        <v>4</v>
      </c>
      <c r="O31871" s="53" t="str">
        <f ca="1"/>
        <v>1987-04</v>
      </c>
    </row>
    <row r="31872" spans="12:15" x14ac:dyDescent="0.4">
      <c r="L31872" s="56">
        <f ca="1"/>
        <v>31871</v>
      </c>
      <c r="M31872" s="53">
        <f ca="1"/>
        <v>1987</v>
      </c>
      <c r="N31872" s="53">
        <f ca="1"/>
        <v>4</v>
      </c>
      <c r="O31872" s="53" t="str">
        <f ca="1"/>
        <v>1987-04</v>
      </c>
    </row>
    <row r="31873" spans="12:15" x14ac:dyDescent="0.4">
      <c r="L31873" s="56">
        <f ca="1"/>
        <v>31872</v>
      </c>
      <c r="M31873" s="53">
        <f ca="1"/>
        <v>1987</v>
      </c>
      <c r="N31873" s="53">
        <f ca="1"/>
        <v>4</v>
      </c>
      <c r="O31873" s="53" t="str">
        <f ca="1"/>
        <v>1987-04</v>
      </c>
    </row>
    <row r="31874" spans="12:15" x14ac:dyDescent="0.4">
      <c r="L31874" s="56">
        <f ca="1"/>
        <v>31873</v>
      </c>
      <c r="M31874" s="53">
        <f ca="1"/>
        <v>1987</v>
      </c>
      <c r="N31874" s="53">
        <f ca="1"/>
        <v>4</v>
      </c>
      <c r="O31874" s="53" t="str">
        <f ca="1"/>
        <v>1987-04</v>
      </c>
    </row>
    <row r="31875" spans="12:15" x14ac:dyDescent="0.4">
      <c r="L31875" s="56">
        <f ca="1"/>
        <v>31874</v>
      </c>
      <c r="M31875" s="53">
        <f ca="1"/>
        <v>1987</v>
      </c>
      <c r="N31875" s="53">
        <f ca="1"/>
        <v>4</v>
      </c>
      <c r="O31875" s="53" t="str">
        <f ca="1"/>
        <v>1987-04</v>
      </c>
    </row>
    <row r="31876" spans="12:15" x14ac:dyDescent="0.4">
      <c r="L31876" s="56">
        <f ca="1"/>
        <v>31875</v>
      </c>
      <c r="M31876" s="53">
        <f ca="1"/>
        <v>1987</v>
      </c>
      <c r="N31876" s="53">
        <f ca="1"/>
        <v>4</v>
      </c>
      <c r="O31876" s="53" t="str">
        <f ca="1"/>
        <v>1987-04</v>
      </c>
    </row>
    <row r="31877" spans="12:15" x14ac:dyDescent="0.4">
      <c r="L31877" s="56">
        <f ca="1"/>
        <v>31876</v>
      </c>
      <c r="M31877" s="53">
        <f ca="1"/>
        <v>1987</v>
      </c>
      <c r="N31877" s="53">
        <f ca="1"/>
        <v>4</v>
      </c>
      <c r="O31877" s="53" t="str">
        <f ca="1"/>
        <v>1987-04</v>
      </c>
    </row>
    <row r="31878" spans="12:15" x14ac:dyDescent="0.4">
      <c r="L31878" s="56">
        <f ca="1"/>
        <v>31877</v>
      </c>
      <c r="M31878" s="53">
        <f ca="1"/>
        <v>1987</v>
      </c>
      <c r="N31878" s="53">
        <f ca="1"/>
        <v>4</v>
      </c>
      <c r="O31878" s="53" t="str">
        <f ca="1"/>
        <v>1987-04</v>
      </c>
    </row>
    <row r="31879" spans="12:15" x14ac:dyDescent="0.4">
      <c r="L31879" s="56">
        <f ca="1"/>
        <v>31878</v>
      </c>
      <c r="M31879" s="53">
        <f ca="1"/>
        <v>1987</v>
      </c>
      <c r="N31879" s="53">
        <f ca="1"/>
        <v>4</v>
      </c>
      <c r="O31879" s="53" t="str">
        <f ca="1"/>
        <v>1987-04</v>
      </c>
    </row>
    <row r="31880" spans="12:15" x14ac:dyDescent="0.4">
      <c r="L31880" s="56">
        <f ca="1"/>
        <v>31879</v>
      </c>
      <c r="M31880" s="53">
        <f ca="1"/>
        <v>1987</v>
      </c>
      <c r="N31880" s="53">
        <f ca="1"/>
        <v>4</v>
      </c>
      <c r="O31880" s="53" t="str">
        <f ca="1"/>
        <v>1987-04</v>
      </c>
    </row>
    <row r="31881" spans="12:15" x14ac:dyDescent="0.4">
      <c r="L31881" s="56">
        <f ca="1"/>
        <v>31880</v>
      </c>
      <c r="M31881" s="53">
        <f ca="1"/>
        <v>1987</v>
      </c>
      <c r="N31881" s="53">
        <f ca="1"/>
        <v>4</v>
      </c>
      <c r="O31881" s="53" t="str">
        <f ca="1"/>
        <v>1987-04</v>
      </c>
    </row>
    <row r="31882" spans="12:15" x14ac:dyDescent="0.4">
      <c r="L31882" s="56">
        <f ca="1"/>
        <v>31881</v>
      </c>
      <c r="M31882" s="53">
        <f ca="1"/>
        <v>1987</v>
      </c>
      <c r="N31882" s="53">
        <f ca="1"/>
        <v>4</v>
      </c>
      <c r="O31882" s="53" t="str">
        <f ca="1"/>
        <v>1987-04</v>
      </c>
    </row>
    <row r="31883" spans="12:15" x14ac:dyDescent="0.4">
      <c r="L31883" s="56">
        <f ca="1"/>
        <v>31882</v>
      </c>
      <c r="M31883" s="53">
        <f ca="1"/>
        <v>1987</v>
      </c>
      <c r="N31883" s="53">
        <f ca="1"/>
        <v>4</v>
      </c>
      <c r="O31883" s="53" t="str">
        <f ca="1"/>
        <v>1987-04</v>
      </c>
    </row>
    <row r="31884" spans="12:15" x14ac:dyDescent="0.4">
      <c r="L31884" s="56">
        <f ca="1"/>
        <v>31883</v>
      </c>
      <c r="M31884" s="53">
        <f ca="1"/>
        <v>1987</v>
      </c>
      <c r="N31884" s="53">
        <f ca="1"/>
        <v>4</v>
      </c>
      <c r="O31884" s="53" t="str">
        <f ca="1"/>
        <v>1987-04</v>
      </c>
    </row>
    <row r="31885" spans="12:15" x14ac:dyDescent="0.4">
      <c r="L31885" s="56">
        <f ca="1"/>
        <v>31884</v>
      </c>
      <c r="M31885" s="53">
        <f ca="1"/>
        <v>1987</v>
      </c>
      <c r="N31885" s="53">
        <f ca="1"/>
        <v>4</v>
      </c>
      <c r="O31885" s="53" t="str">
        <f ca="1"/>
        <v>1987-04</v>
      </c>
    </row>
    <row r="31886" spans="12:15" x14ac:dyDescent="0.4">
      <c r="L31886" s="56">
        <f ca="1"/>
        <v>31885</v>
      </c>
      <c r="M31886" s="53">
        <f ca="1"/>
        <v>1987</v>
      </c>
      <c r="N31886" s="53">
        <f ca="1"/>
        <v>4</v>
      </c>
      <c r="O31886" s="53" t="str">
        <f ca="1"/>
        <v>1987-04</v>
      </c>
    </row>
    <row r="31887" spans="12:15" x14ac:dyDescent="0.4">
      <c r="L31887" s="56">
        <f ca="1"/>
        <v>31886</v>
      </c>
      <c r="M31887" s="53">
        <f ca="1"/>
        <v>1987</v>
      </c>
      <c r="N31887" s="53">
        <f ca="1"/>
        <v>4</v>
      </c>
      <c r="O31887" s="53" t="str">
        <f ca="1"/>
        <v>1987-04</v>
      </c>
    </row>
    <row r="31888" spans="12:15" x14ac:dyDescent="0.4">
      <c r="L31888" s="56">
        <f ca="1"/>
        <v>31887</v>
      </c>
      <c r="M31888" s="53">
        <f ca="1"/>
        <v>1987</v>
      </c>
      <c r="N31888" s="53">
        <f ca="1"/>
        <v>4</v>
      </c>
      <c r="O31888" s="53" t="str">
        <f ca="1"/>
        <v>1987-04</v>
      </c>
    </row>
    <row r="31889" spans="12:15" x14ac:dyDescent="0.4">
      <c r="L31889" s="56">
        <f ca="1"/>
        <v>31888</v>
      </c>
      <c r="M31889" s="53">
        <f ca="1"/>
        <v>1987</v>
      </c>
      <c r="N31889" s="53">
        <f ca="1"/>
        <v>4</v>
      </c>
      <c r="O31889" s="53" t="str">
        <f ca="1"/>
        <v>1987-04</v>
      </c>
    </row>
    <row r="31890" spans="12:15" x14ac:dyDescent="0.4">
      <c r="L31890" s="56">
        <f ca="1"/>
        <v>31889</v>
      </c>
      <c r="M31890" s="53">
        <f ca="1"/>
        <v>1987</v>
      </c>
      <c r="N31890" s="53">
        <f ca="1"/>
        <v>4</v>
      </c>
      <c r="O31890" s="53" t="str">
        <f ca="1"/>
        <v>1987-04</v>
      </c>
    </row>
    <row r="31891" spans="12:15" x14ac:dyDescent="0.4">
      <c r="L31891" s="56">
        <f ca="1"/>
        <v>31890</v>
      </c>
      <c r="M31891" s="53">
        <f ca="1"/>
        <v>1987</v>
      </c>
      <c r="N31891" s="53">
        <f ca="1"/>
        <v>4</v>
      </c>
      <c r="O31891" s="53" t="str">
        <f ca="1"/>
        <v>1987-04</v>
      </c>
    </row>
    <row r="31892" spans="12:15" x14ac:dyDescent="0.4">
      <c r="L31892" s="56">
        <f ca="1"/>
        <v>31891</v>
      </c>
      <c r="M31892" s="53">
        <f ca="1"/>
        <v>1987</v>
      </c>
      <c r="N31892" s="53">
        <f ca="1"/>
        <v>4</v>
      </c>
      <c r="O31892" s="53" t="str">
        <f ca="1"/>
        <v>1987-04</v>
      </c>
    </row>
    <row r="31893" spans="12:15" x14ac:dyDescent="0.4">
      <c r="L31893" s="56">
        <f ca="1"/>
        <v>31892</v>
      </c>
      <c r="M31893" s="53">
        <f ca="1"/>
        <v>1987</v>
      </c>
      <c r="N31893" s="53">
        <f ca="1"/>
        <v>4</v>
      </c>
      <c r="O31893" s="53" t="str">
        <f ca="1"/>
        <v>1987-04</v>
      </c>
    </row>
    <row r="31894" spans="12:15" x14ac:dyDescent="0.4">
      <c r="L31894" s="56">
        <f ca="1"/>
        <v>31893</v>
      </c>
      <c r="M31894" s="53">
        <f ca="1"/>
        <v>1987</v>
      </c>
      <c r="N31894" s="53">
        <f ca="1"/>
        <v>4</v>
      </c>
      <c r="O31894" s="53" t="str">
        <f ca="1"/>
        <v>1987-04</v>
      </c>
    </row>
    <row r="31895" spans="12:15" x14ac:dyDescent="0.4">
      <c r="L31895" s="56">
        <f ca="1"/>
        <v>31894</v>
      </c>
      <c r="M31895" s="53">
        <f ca="1"/>
        <v>1987</v>
      </c>
      <c r="N31895" s="53">
        <f ca="1"/>
        <v>4</v>
      </c>
      <c r="O31895" s="53" t="str">
        <f ca="1"/>
        <v>1987-04</v>
      </c>
    </row>
    <row r="31896" spans="12:15" x14ac:dyDescent="0.4">
      <c r="L31896" s="56">
        <f ca="1"/>
        <v>31895</v>
      </c>
      <c r="M31896" s="53">
        <f ca="1"/>
        <v>1987</v>
      </c>
      <c r="N31896" s="53">
        <f ca="1"/>
        <v>4</v>
      </c>
      <c r="O31896" s="53" t="str">
        <f ca="1"/>
        <v>1987-04</v>
      </c>
    </row>
    <row r="31897" spans="12:15" x14ac:dyDescent="0.4">
      <c r="L31897" s="56">
        <f ca="1"/>
        <v>31896</v>
      </c>
      <c r="M31897" s="53">
        <f ca="1"/>
        <v>1987</v>
      </c>
      <c r="N31897" s="53">
        <f ca="1"/>
        <v>4</v>
      </c>
      <c r="O31897" s="53" t="str">
        <f ca="1"/>
        <v>1987-04</v>
      </c>
    </row>
    <row r="31898" spans="12:15" x14ac:dyDescent="0.4">
      <c r="L31898" s="56">
        <f ca="1"/>
        <v>31897</v>
      </c>
      <c r="M31898" s="53">
        <f ca="1"/>
        <v>1987</v>
      </c>
      <c r="N31898" s="53">
        <f ca="1"/>
        <v>4</v>
      </c>
      <c r="O31898" s="53" t="str">
        <f ca="1"/>
        <v>1987-04</v>
      </c>
    </row>
    <row r="31899" spans="12:15" x14ac:dyDescent="0.4">
      <c r="L31899" s="56">
        <f ca="1"/>
        <v>31898</v>
      </c>
      <c r="M31899" s="53">
        <f ca="1"/>
        <v>1987</v>
      </c>
      <c r="N31899" s="53">
        <f ca="1"/>
        <v>5</v>
      </c>
      <c r="O31899" s="53" t="str">
        <f ca="1"/>
        <v>1987-05</v>
      </c>
    </row>
    <row r="31900" spans="12:15" x14ac:dyDescent="0.4">
      <c r="L31900" s="56">
        <f ca="1"/>
        <v>31899</v>
      </c>
      <c r="M31900" s="53">
        <f ca="1"/>
        <v>1987</v>
      </c>
      <c r="N31900" s="53">
        <f ca="1"/>
        <v>5</v>
      </c>
      <c r="O31900" s="53" t="str">
        <f ca="1"/>
        <v>1987-05</v>
      </c>
    </row>
    <row r="31901" spans="12:15" x14ac:dyDescent="0.4">
      <c r="L31901" s="56">
        <f ca="1"/>
        <v>31900</v>
      </c>
      <c r="M31901" s="53">
        <f ca="1"/>
        <v>1987</v>
      </c>
      <c r="N31901" s="53">
        <f ca="1"/>
        <v>5</v>
      </c>
      <c r="O31901" s="53" t="str">
        <f ca="1"/>
        <v>1987-05</v>
      </c>
    </row>
    <row r="31902" spans="12:15" x14ac:dyDescent="0.4">
      <c r="L31902" s="56">
        <f ca="1"/>
        <v>31901</v>
      </c>
      <c r="M31902" s="53">
        <f ca="1"/>
        <v>1987</v>
      </c>
      <c r="N31902" s="53">
        <f ca="1"/>
        <v>5</v>
      </c>
      <c r="O31902" s="53" t="str">
        <f ca="1"/>
        <v>1987-05</v>
      </c>
    </row>
    <row r="31903" spans="12:15" x14ac:dyDescent="0.4">
      <c r="L31903" s="56">
        <f ca="1"/>
        <v>31902</v>
      </c>
      <c r="M31903" s="53">
        <f ca="1"/>
        <v>1987</v>
      </c>
      <c r="N31903" s="53">
        <f ca="1"/>
        <v>5</v>
      </c>
      <c r="O31903" s="53" t="str">
        <f ca="1"/>
        <v>1987-05</v>
      </c>
    </row>
    <row r="31904" spans="12:15" x14ac:dyDescent="0.4">
      <c r="L31904" s="56">
        <f ca="1"/>
        <v>31903</v>
      </c>
      <c r="M31904" s="53">
        <f ca="1"/>
        <v>1987</v>
      </c>
      <c r="N31904" s="53">
        <f ca="1"/>
        <v>5</v>
      </c>
      <c r="O31904" s="53" t="str">
        <f ca="1"/>
        <v>1987-05</v>
      </c>
    </row>
    <row r="31905" spans="12:15" x14ac:dyDescent="0.4">
      <c r="L31905" s="56">
        <f ca="1"/>
        <v>31904</v>
      </c>
      <c r="M31905" s="53">
        <f ca="1"/>
        <v>1987</v>
      </c>
      <c r="N31905" s="53">
        <f ca="1"/>
        <v>5</v>
      </c>
      <c r="O31905" s="53" t="str">
        <f ca="1"/>
        <v>1987-05</v>
      </c>
    </row>
    <row r="31906" spans="12:15" x14ac:dyDescent="0.4">
      <c r="L31906" s="56">
        <f ca="1"/>
        <v>31905</v>
      </c>
      <c r="M31906" s="53">
        <f ca="1"/>
        <v>1987</v>
      </c>
      <c r="N31906" s="53">
        <f ca="1"/>
        <v>5</v>
      </c>
      <c r="O31906" s="53" t="str">
        <f ca="1"/>
        <v>1987-05</v>
      </c>
    </row>
    <row r="31907" spans="12:15" x14ac:dyDescent="0.4">
      <c r="L31907" s="56">
        <f ca="1"/>
        <v>31906</v>
      </c>
      <c r="M31907" s="53">
        <f ca="1"/>
        <v>1987</v>
      </c>
      <c r="N31907" s="53">
        <f ca="1"/>
        <v>5</v>
      </c>
      <c r="O31907" s="53" t="str">
        <f ca="1"/>
        <v>1987-05</v>
      </c>
    </row>
    <row r="31908" spans="12:15" x14ac:dyDescent="0.4">
      <c r="L31908" s="56">
        <f ca="1"/>
        <v>31907</v>
      </c>
      <c r="M31908" s="53">
        <f ca="1"/>
        <v>1987</v>
      </c>
      <c r="N31908" s="53">
        <f ca="1"/>
        <v>5</v>
      </c>
      <c r="O31908" s="53" t="str">
        <f ca="1"/>
        <v>1987-05</v>
      </c>
    </row>
    <row r="31909" spans="12:15" x14ac:dyDescent="0.4">
      <c r="L31909" s="56">
        <f ca="1"/>
        <v>31908</v>
      </c>
      <c r="M31909" s="53">
        <f ca="1"/>
        <v>1987</v>
      </c>
      <c r="N31909" s="53">
        <f ca="1"/>
        <v>5</v>
      </c>
      <c r="O31909" s="53" t="str">
        <f ca="1"/>
        <v>1987-05</v>
      </c>
    </row>
    <row r="31910" spans="12:15" x14ac:dyDescent="0.4">
      <c r="L31910" s="56">
        <f ca="1"/>
        <v>31909</v>
      </c>
      <c r="M31910" s="53">
        <f ca="1"/>
        <v>1987</v>
      </c>
      <c r="N31910" s="53">
        <f ca="1"/>
        <v>5</v>
      </c>
      <c r="O31910" s="53" t="str">
        <f ca="1"/>
        <v>1987-05</v>
      </c>
    </row>
    <row r="31911" spans="12:15" x14ac:dyDescent="0.4">
      <c r="L31911" s="56">
        <f ca="1"/>
        <v>31910</v>
      </c>
      <c r="M31911" s="53">
        <f ca="1"/>
        <v>1987</v>
      </c>
      <c r="N31911" s="53">
        <f ca="1"/>
        <v>5</v>
      </c>
      <c r="O31911" s="53" t="str">
        <f ca="1"/>
        <v>1987-05</v>
      </c>
    </row>
    <row r="31912" spans="12:15" x14ac:dyDescent="0.4">
      <c r="L31912" s="56">
        <f ca="1"/>
        <v>31911</v>
      </c>
      <c r="M31912" s="53">
        <f ca="1"/>
        <v>1987</v>
      </c>
      <c r="N31912" s="53">
        <f ca="1"/>
        <v>5</v>
      </c>
      <c r="O31912" s="53" t="str">
        <f ca="1"/>
        <v>1987-05</v>
      </c>
    </row>
    <row r="31913" spans="12:15" x14ac:dyDescent="0.4">
      <c r="L31913" s="56">
        <f ca="1"/>
        <v>31912</v>
      </c>
      <c r="M31913" s="53">
        <f ca="1"/>
        <v>1987</v>
      </c>
      <c r="N31913" s="53">
        <f ca="1"/>
        <v>5</v>
      </c>
      <c r="O31913" s="53" t="str">
        <f ca="1"/>
        <v>1987-05</v>
      </c>
    </row>
    <row r="31914" spans="12:15" x14ac:dyDescent="0.4">
      <c r="L31914" s="56">
        <f ca="1"/>
        <v>31913</v>
      </c>
      <c r="M31914" s="53">
        <f ca="1"/>
        <v>1987</v>
      </c>
      <c r="N31914" s="53">
        <f ca="1"/>
        <v>5</v>
      </c>
      <c r="O31914" s="53" t="str">
        <f ca="1"/>
        <v>1987-05</v>
      </c>
    </row>
    <row r="31915" spans="12:15" x14ac:dyDescent="0.4">
      <c r="L31915" s="56">
        <f ca="1"/>
        <v>31914</v>
      </c>
      <c r="M31915" s="53">
        <f ca="1"/>
        <v>1987</v>
      </c>
      <c r="N31915" s="53">
        <f ca="1"/>
        <v>5</v>
      </c>
      <c r="O31915" s="53" t="str">
        <f ca="1"/>
        <v>1987-05</v>
      </c>
    </row>
    <row r="31916" spans="12:15" x14ac:dyDescent="0.4">
      <c r="L31916" s="56">
        <f ca="1"/>
        <v>31915</v>
      </c>
      <c r="M31916" s="53">
        <f ca="1"/>
        <v>1987</v>
      </c>
      <c r="N31916" s="53">
        <f ca="1"/>
        <v>5</v>
      </c>
      <c r="O31916" s="53" t="str">
        <f ca="1"/>
        <v>1987-05</v>
      </c>
    </row>
    <row r="31917" spans="12:15" x14ac:dyDescent="0.4">
      <c r="L31917" s="56">
        <f ca="1"/>
        <v>31916</v>
      </c>
      <c r="M31917" s="53">
        <f ca="1"/>
        <v>1987</v>
      </c>
      <c r="N31917" s="53">
        <f ca="1"/>
        <v>5</v>
      </c>
      <c r="O31917" s="53" t="str">
        <f ca="1"/>
        <v>1987-05</v>
      </c>
    </row>
    <row r="31918" spans="12:15" x14ac:dyDescent="0.4">
      <c r="L31918" s="56">
        <f ca="1"/>
        <v>31917</v>
      </c>
      <c r="M31918" s="53">
        <f ca="1"/>
        <v>1987</v>
      </c>
      <c r="N31918" s="53">
        <f ca="1"/>
        <v>5</v>
      </c>
      <c r="O31918" s="53" t="str">
        <f ca="1"/>
        <v>1987-05</v>
      </c>
    </row>
    <row r="31919" spans="12:15" x14ac:dyDescent="0.4">
      <c r="L31919" s="56">
        <f ca="1"/>
        <v>31918</v>
      </c>
      <c r="M31919" s="53">
        <f ca="1"/>
        <v>1987</v>
      </c>
      <c r="N31919" s="53">
        <f ca="1"/>
        <v>5</v>
      </c>
      <c r="O31919" s="53" t="str">
        <f ca="1"/>
        <v>1987-05</v>
      </c>
    </row>
    <row r="31920" spans="12:15" x14ac:dyDescent="0.4">
      <c r="L31920" s="56">
        <f ca="1"/>
        <v>31919</v>
      </c>
      <c r="M31920" s="53">
        <f ca="1"/>
        <v>1987</v>
      </c>
      <c r="N31920" s="53">
        <f ca="1"/>
        <v>5</v>
      </c>
      <c r="O31920" s="53" t="str">
        <f ca="1"/>
        <v>1987-05</v>
      </c>
    </row>
    <row r="31921" spans="12:15" x14ac:dyDescent="0.4">
      <c r="L31921" s="56">
        <f ca="1"/>
        <v>31920</v>
      </c>
      <c r="M31921" s="53">
        <f ca="1"/>
        <v>1987</v>
      </c>
      <c r="N31921" s="53">
        <f ca="1"/>
        <v>5</v>
      </c>
      <c r="O31921" s="53" t="str">
        <f ca="1"/>
        <v>1987-05</v>
      </c>
    </row>
    <row r="31922" spans="12:15" x14ac:dyDescent="0.4">
      <c r="L31922" s="56">
        <f ca="1"/>
        <v>31921</v>
      </c>
      <c r="M31922" s="53">
        <f ca="1"/>
        <v>1987</v>
      </c>
      <c r="N31922" s="53">
        <f ca="1"/>
        <v>5</v>
      </c>
      <c r="O31922" s="53" t="str">
        <f ca="1"/>
        <v>1987-05</v>
      </c>
    </row>
    <row r="31923" spans="12:15" x14ac:dyDescent="0.4">
      <c r="L31923" s="56">
        <f ca="1"/>
        <v>31922</v>
      </c>
      <c r="M31923" s="53">
        <f ca="1"/>
        <v>1987</v>
      </c>
      <c r="N31923" s="53">
        <f ca="1"/>
        <v>5</v>
      </c>
      <c r="O31923" s="53" t="str">
        <f ca="1"/>
        <v>1987-05</v>
      </c>
    </row>
    <row r="31924" spans="12:15" x14ac:dyDescent="0.4">
      <c r="L31924" s="56">
        <f ca="1"/>
        <v>31923</v>
      </c>
      <c r="M31924" s="53">
        <f ca="1"/>
        <v>1987</v>
      </c>
      <c r="N31924" s="53">
        <f ca="1"/>
        <v>5</v>
      </c>
      <c r="O31924" s="53" t="str">
        <f ca="1"/>
        <v>1987-05</v>
      </c>
    </row>
    <row r="31925" spans="12:15" x14ac:dyDescent="0.4">
      <c r="L31925" s="56">
        <f ca="1"/>
        <v>31924</v>
      </c>
      <c r="M31925" s="53">
        <f ca="1"/>
        <v>1987</v>
      </c>
      <c r="N31925" s="53">
        <f ca="1"/>
        <v>5</v>
      </c>
      <c r="O31925" s="53" t="str">
        <f ca="1"/>
        <v>1987-05</v>
      </c>
    </row>
    <row r="31926" spans="12:15" x14ac:dyDescent="0.4">
      <c r="L31926" s="56">
        <f ca="1"/>
        <v>31925</v>
      </c>
      <c r="M31926" s="53">
        <f ca="1"/>
        <v>1987</v>
      </c>
      <c r="N31926" s="53">
        <f ca="1"/>
        <v>5</v>
      </c>
      <c r="O31926" s="53" t="str">
        <f ca="1"/>
        <v>1987-05</v>
      </c>
    </row>
    <row r="31927" spans="12:15" x14ac:dyDescent="0.4">
      <c r="L31927" s="56">
        <f ca="1"/>
        <v>31926</v>
      </c>
      <c r="M31927" s="53">
        <f ca="1"/>
        <v>1987</v>
      </c>
      <c r="N31927" s="53">
        <f ca="1"/>
        <v>5</v>
      </c>
      <c r="O31927" s="53" t="str">
        <f ca="1"/>
        <v>1987-05</v>
      </c>
    </row>
    <row r="31928" spans="12:15" x14ac:dyDescent="0.4">
      <c r="L31928" s="56">
        <f ca="1"/>
        <v>31927</v>
      </c>
      <c r="M31928" s="53">
        <f ca="1"/>
        <v>1987</v>
      </c>
      <c r="N31928" s="53">
        <f ca="1"/>
        <v>5</v>
      </c>
      <c r="O31928" s="53" t="str">
        <f ca="1"/>
        <v>1987-05</v>
      </c>
    </row>
    <row r="31929" spans="12:15" x14ac:dyDescent="0.4">
      <c r="L31929" s="56">
        <f ca="1"/>
        <v>31928</v>
      </c>
      <c r="M31929" s="53">
        <f ca="1"/>
        <v>1987</v>
      </c>
      <c r="N31929" s="53">
        <f ca="1"/>
        <v>5</v>
      </c>
      <c r="O31929" s="53" t="str">
        <f ca="1"/>
        <v>1987-05</v>
      </c>
    </row>
    <row r="31930" spans="12:15" x14ac:dyDescent="0.4">
      <c r="L31930" s="56">
        <f ca="1"/>
        <v>31929</v>
      </c>
      <c r="M31930" s="53">
        <f ca="1"/>
        <v>1987</v>
      </c>
      <c r="N31930" s="53">
        <f ca="1"/>
        <v>6</v>
      </c>
      <c r="O31930" s="53" t="str">
        <f ca="1"/>
        <v>1987-06</v>
      </c>
    </row>
    <row r="31931" spans="12:15" x14ac:dyDescent="0.4">
      <c r="L31931" s="56">
        <f ca="1"/>
        <v>31930</v>
      </c>
      <c r="M31931" s="53">
        <f ca="1"/>
        <v>1987</v>
      </c>
      <c r="N31931" s="53">
        <f ca="1"/>
        <v>6</v>
      </c>
      <c r="O31931" s="53" t="str">
        <f ca="1"/>
        <v>1987-06</v>
      </c>
    </row>
    <row r="31932" spans="12:15" x14ac:dyDescent="0.4">
      <c r="L31932" s="56">
        <f ca="1"/>
        <v>31931</v>
      </c>
      <c r="M31932" s="53">
        <f ca="1"/>
        <v>1987</v>
      </c>
      <c r="N31932" s="53">
        <f ca="1"/>
        <v>6</v>
      </c>
      <c r="O31932" s="53" t="str">
        <f ca="1"/>
        <v>1987-06</v>
      </c>
    </row>
    <row r="31933" spans="12:15" x14ac:dyDescent="0.4">
      <c r="L31933" s="56">
        <f ca="1"/>
        <v>31932</v>
      </c>
      <c r="M31933" s="53">
        <f ca="1"/>
        <v>1987</v>
      </c>
      <c r="N31933" s="53">
        <f ca="1"/>
        <v>6</v>
      </c>
      <c r="O31933" s="53" t="str">
        <f ca="1"/>
        <v>1987-06</v>
      </c>
    </row>
    <row r="31934" spans="12:15" x14ac:dyDescent="0.4">
      <c r="L31934" s="56">
        <f ca="1"/>
        <v>31933</v>
      </c>
      <c r="M31934" s="53">
        <f ca="1"/>
        <v>1987</v>
      </c>
      <c r="N31934" s="53">
        <f ca="1"/>
        <v>6</v>
      </c>
      <c r="O31934" s="53" t="str">
        <f ca="1"/>
        <v>1987-06</v>
      </c>
    </row>
    <row r="31935" spans="12:15" x14ac:dyDescent="0.4">
      <c r="L31935" s="56">
        <f ca="1"/>
        <v>31934</v>
      </c>
      <c r="M31935" s="53">
        <f ca="1"/>
        <v>1987</v>
      </c>
      <c r="N31935" s="53">
        <f ca="1"/>
        <v>6</v>
      </c>
      <c r="O31935" s="53" t="str">
        <f ca="1"/>
        <v>1987-06</v>
      </c>
    </row>
    <row r="31936" spans="12:15" x14ac:dyDescent="0.4">
      <c r="L31936" s="56">
        <f ca="1"/>
        <v>31935</v>
      </c>
      <c r="M31936" s="53">
        <f ca="1"/>
        <v>1987</v>
      </c>
      <c r="N31936" s="53">
        <f ca="1"/>
        <v>6</v>
      </c>
      <c r="O31936" s="53" t="str">
        <f ca="1"/>
        <v>1987-06</v>
      </c>
    </row>
    <row r="31937" spans="12:15" x14ac:dyDescent="0.4">
      <c r="L31937" s="56">
        <f ca="1"/>
        <v>31936</v>
      </c>
      <c r="M31937" s="53">
        <f ca="1"/>
        <v>1987</v>
      </c>
      <c r="N31937" s="53">
        <f ca="1"/>
        <v>6</v>
      </c>
      <c r="O31937" s="53" t="str">
        <f ca="1"/>
        <v>1987-06</v>
      </c>
    </row>
    <row r="31938" spans="12:15" x14ac:dyDescent="0.4">
      <c r="L31938" s="56">
        <f ca="1"/>
        <v>31937</v>
      </c>
      <c r="M31938" s="53">
        <f ca="1"/>
        <v>1987</v>
      </c>
      <c r="N31938" s="53">
        <f ca="1"/>
        <v>6</v>
      </c>
      <c r="O31938" s="53" t="str">
        <f ca="1"/>
        <v>1987-06</v>
      </c>
    </row>
    <row r="31939" spans="12:15" x14ac:dyDescent="0.4">
      <c r="L31939" s="56">
        <f ca="1"/>
        <v>31938</v>
      </c>
      <c r="M31939" s="53">
        <f ca="1"/>
        <v>1987</v>
      </c>
      <c r="N31939" s="53">
        <f ca="1"/>
        <v>6</v>
      </c>
      <c r="O31939" s="53" t="str">
        <f ca="1"/>
        <v>1987-06</v>
      </c>
    </row>
    <row r="31940" spans="12:15" x14ac:dyDescent="0.4">
      <c r="L31940" s="56">
        <f ca="1"/>
        <v>31939</v>
      </c>
      <c r="M31940" s="53">
        <f ca="1"/>
        <v>1987</v>
      </c>
      <c r="N31940" s="53">
        <f ca="1"/>
        <v>6</v>
      </c>
      <c r="O31940" s="53" t="str">
        <f ca="1"/>
        <v>1987-06</v>
      </c>
    </row>
    <row r="31941" spans="12:15" x14ac:dyDescent="0.4">
      <c r="L31941" s="56">
        <f ca="1"/>
        <v>31940</v>
      </c>
      <c r="M31941" s="53">
        <f ca="1"/>
        <v>1987</v>
      </c>
      <c r="N31941" s="53">
        <f ca="1"/>
        <v>6</v>
      </c>
      <c r="O31941" s="53" t="str">
        <f ca="1"/>
        <v>1987-06</v>
      </c>
    </row>
    <row r="31942" spans="12:15" x14ac:dyDescent="0.4">
      <c r="L31942" s="56">
        <f ca="1"/>
        <v>31941</v>
      </c>
      <c r="M31942" s="53">
        <f ca="1"/>
        <v>1987</v>
      </c>
      <c r="N31942" s="53">
        <f ca="1"/>
        <v>6</v>
      </c>
      <c r="O31942" s="53" t="str">
        <f ca="1"/>
        <v>1987-06</v>
      </c>
    </row>
    <row r="31943" spans="12:15" x14ac:dyDescent="0.4">
      <c r="L31943" s="56">
        <f ca="1"/>
        <v>31942</v>
      </c>
      <c r="M31943" s="53">
        <f ca="1"/>
        <v>1987</v>
      </c>
      <c r="N31943" s="53">
        <f ca="1"/>
        <v>6</v>
      </c>
      <c r="O31943" s="53" t="str">
        <f ca="1"/>
        <v>1987-06</v>
      </c>
    </row>
    <row r="31944" spans="12:15" x14ac:dyDescent="0.4">
      <c r="L31944" s="56">
        <f ca="1"/>
        <v>31943</v>
      </c>
      <c r="M31944" s="53">
        <f ca="1"/>
        <v>1987</v>
      </c>
      <c r="N31944" s="53">
        <f ca="1"/>
        <v>6</v>
      </c>
      <c r="O31944" s="53" t="str">
        <f ca="1"/>
        <v>1987-06</v>
      </c>
    </row>
    <row r="31945" spans="12:15" x14ac:dyDescent="0.4">
      <c r="L31945" s="56">
        <f ca="1"/>
        <v>31944</v>
      </c>
      <c r="M31945" s="53">
        <f ca="1"/>
        <v>1987</v>
      </c>
      <c r="N31945" s="53">
        <f ca="1"/>
        <v>6</v>
      </c>
      <c r="O31945" s="53" t="str">
        <f ca="1"/>
        <v>1987-06</v>
      </c>
    </row>
    <row r="31946" spans="12:15" x14ac:dyDescent="0.4">
      <c r="L31946" s="56">
        <f ca="1"/>
        <v>31945</v>
      </c>
      <c r="M31946" s="53">
        <f ca="1"/>
        <v>1987</v>
      </c>
      <c r="N31946" s="53">
        <f ca="1"/>
        <v>6</v>
      </c>
      <c r="O31946" s="53" t="str">
        <f ca="1"/>
        <v>1987-06</v>
      </c>
    </row>
    <row r="31947" spans="12:15" x14ac:dyDescent="0.4">
      <c r="L31947" s="56">
        <f ca="1"/>
        <v>31946</v>
      </c>
      <c r="M31947" s="53">
        <f ca="1"/>
        <v>1987</v>
      </c>
      <c r="N31947" s="53">
        <f ca="1"/>
        <v>6</v>
      </c>
      <c r="O31947" s="53" t="str">
        <f ca="1"/>
        <v>1987-06</v>
      </c>
    </row>
    <row r="31948" spans="12:15" x14ac:dyDescent="0.4">
      <c r="L31948" s="56">
        <f ca="1"/>
        <v>31947</v>
      </c>
      <c r="M31948" s="53">
        <f ca="1"/>
        <v>1987</v>
      </c>
      <c r="N31948" s="53">
        <f ca="1"/>
        <v>6</v>
      </c>
      <c r="O31948" s="53" t="str">
        <f ca="1"/>
        <v>1987-06</v>
      </c>
    </row>
    <row r="31949" spans="12:15" x14ac:dyDescent="0.4">
      <c r="L31949" s="56">
        <f ca="1"/>
        <v>31948</v>
      </c>
      <c r="M31949" s="53">
        <f ca="1"/>
        <v>1987</v>
      </c>
      <c r="N31949" s="53">
        <f ca="1"/>
        <v>6</v>
      </c>
      <c r="O31949" s="53" t="str">
        <f ca="1"/>
        <v>1987-06</v>
      </c>
    </row>
    <row r="31950" spans="12:15" x14ac:dyDescent="0.4">
      <c r="L31950" s="56">
        <f ca="1"/>
        <v>31949</v>
      </c>
      <c r="M31950" s="53">
        <f ca="1"/>
        <v>1987</v>
      </c>
      <c r="N31950" s="53">
        <f ca="1"/>
        <v>6</v>
      </c>
      <c r="O31950" s="53" t="str">
        <f ca="1"/>
        <v>1987-06</v>
      </c>
    </row>
    <row r="31951" spans="12:15" x14ac:dyDescent="0.4">
      <c r="L31951" s="56">
        <f ca="1"/>
        <v>31950</v>
      </c>
      <c r="M31951" s="53">
        <f ca="1"/>
        <v>1987</v>
      </c>
      <c r="N31951" s="53">
        <f ca="1"/>
        <v>6</v>
      </c>
      <c r="O31951" s="53" t="str">
        <f ca="1"/>
        <v>1987-06</v>
      </c>
    </row>
    <row r="31952" spans="12:15" x14ac:dyDescent="0.4">
      <c r="L31952" s="56">
        <f ca="1"/>
        <v>31951</v>
      </c>
      <c r="M31952" s="53">
        <f ca="1"/>
        <v>1987</v>
      </c>
      <c r="N31952" s="53">
        <f ca="1"/>
        <v>6</v>
      </c>
      <c r="O31952" s="53" t="str">
        <f ca="1"/>
        <v>1987-06</v>
      </c>
    </row>
    <row r="31953" spans="12:15" x14ac:dyDescent="0.4">
      <c r="L31953" s="56">
        <f ca="1"/>
        <v>31952</v>
      </c>
      <c r="M31953" s="53">
        <f ca="1"/>
        <v>1987</v>
      </c>
      <c r="N31953" s="53">
        <f ca="1"/>
        <v>6</v>
      </c>
      <c r="O31953" s="53" t="str">
        <f ca="1"/>
        <v>1987-06</v>
      </c>
    </row>
    <row r="31954" spans="12:15" x14ac:dyDescent="0.4">
      <c r="L31954" s="56">
        <f ca="1"/>
        <v>31953</v>
      </c>
      <c r="M31954" s="53">
        <f ca="1"/>
        <v>1987</v>
      </c>
      <c r="N31954" s="53">
        <f ca="1"/>
        <v>6</v>
      </c>
      <c r="O31954" s="53" t="str">
        <f ca="1"/>
        <v>1987-06</v>
      </c>
    </row>
    <row r="31955" spans="12:15" x14ac:dyDescent="0.4">
      <c r="L31955" s="56">
        <f ca="1"/>
        <v>31954</v>
      </c>
      <c r="M31955" s="53">
        <f ca="1"/>
        <v>1987</v>
      </c>
      <c r="N31955" s="53">
        <f ca="1"/>
        <v>6</v>
      </c>
      <c r="O31955" s="53" t="str">
        <f ca="1"/>
        <v>1987-06</v>
      </c>
    </row>
    <row r="31956" spans="12:15" x14ac:dyDescent="0.4">
      <c r="L31956" s="56">
        <f ca="1"/>
        <v>31955</v>
      </c>
      <c r="M31956" s="53">
        <f ca="1"/>
        <v>1987</v>
      </c>
      <c r="N31956" s="53">
        <f ca="1"/>
        <v>6</v>
      </c>
      <c r="O31956" s="53" t="str">
        <f ca="1"/>
        <v>1987-06</v>
      </c>
    </row>
    <row r="31957" spans="12:15" x14ac:dyDescent="0.4">
      <c r="L31957" s="56">
        <f ca="1"/>
        <v>31956</v>
      </c>
      <c r="M31957" s="53">
        <f ca="1"/>
        <v>1987</v>
      </c>
      <c r="N31957" s="53">
        <f ca="1"/>
        <v>6</v>
      </c>
      <c r="O31957" s="53" t="str">
        <f ca="1"/>
        <v>1987-06</v>
      </c>
    </row>
    <row r="31958" spans="12:15" x14ac:dyDescent="0.4">
      <c r="L31958" s="56">
        <f ca="1"/>
        <v>31957</v>
      </c>
      <c r="M31958" s="53">
        <f ca="1"/>
        <v>1987</v>
      </c>
      <c r="N31958" s="53">
        <f ca="1"/>
        <v>6</v>
      </c>
      <c r="O31958" s="53" t="str">
        <f ca="1"/>
        <v>1987-06</v>
      </c>
    </row>
    <row r="31959" spans="12:15" x14ac:dyDescent="0.4">
      <c r="L31959" s="56">
        <f ca="1"/>
        <v>31958</v>
      </c>
      <c r="M31959" s="53">
        <f ca="1"/>
        <v>1987</v>
      </c>
      <c r="N31959" s="53">
        <f ca="1"/>
        <v>6</v>
      </c>
      <c r="O31959" s="53" t="str">
        <f ca="1"/>
        <v>1987-06</v>
      </c>
    </row>
    <row r="31960" spans="12:15" x14ac:dyDescent="0.4">
      <c r="L31960" s="56">
        <f ca="1"/>
        <v>31959</v>
      </c>
      <c r="M31960" s="53">
        <f ca="1"/>
        <v>1987</v>
      </c>
      <c r="N31960" s="53">
        <f ca="1"/>
        <v>7</v>
      </c>
      <c r="O31960" s="53" t="str">
        <f ca="1"/>
        <v>1987-07</v>
      </c>
    </row>
    <row r="31961" spans="12:15" x14ac:dyDescent="0.4">
      <c r="L31961" s="56">
        <f ca="1"/>
        <v>31960</v>
      </c>
      <c r="M31961" s="53">
        <f ca="1"/>
        <v>1987</v>
      </c>
      <c r="N31961" s="53">
        <f ca="1"/>
        <v>7</v>
      </c>
      <c r="O31961" s="53" t="str">
        <f ca="1"/>
        <v>1987-07</v>
      </c>
    </row>
    <row r="31962" spans="12:15" x14ac:dyDescent="0.4">
      <c r="L31962" s="56">
        <f ca="1"/>
        <v>31961</v>
      </c>
      <c r="M31962" s="53">
        <f ca="1"/>
        <v>1987</v>
      </c>
      <c r="N31962" s="53">
        <f ca="1"/>
        <v>7</v>
      </c>
      <c r="O31962" s="53" t="str">
        <f ca="1"/>
        <v>1987-07</v>
      </c>
    </row>
    <row r="31963" spans="12:15" x14ac:dyDescent="0.4">
      <c r="L31963" s="56">
        <f ca="1"/>
        <v>31962</v>
      </c>
      <c r="M31963" s="53">
        <f ca="1"/>
        <v>1987</v>
      </c>
      <c r="N31963" s="53">
        <f ca="1"/>
        <v>7</v>
      </c>
      <c r="O31963" s="53" t="str">
        <f ca="1"/>
        <v>1987-07</v>
      </c>
    </row>
    <row r="31964" spans="12:15" x14ac:dyDescent="0.4">
      <c r="L31964" s="56">
        <f ca="1"/>
        <v>31963</v>
      </c>
      <c r="M31964" s="53">
        <f ca="1"/>
        <v>1987</v>
      </c>
      <c r="N31964" s="53">
        <f ca="1"/>
        <v>7</v>
      </c>
      <c r="O31964" s="53" t="str">
        <f ca="1"/>
        <v>1987-07</v>
      </c>
    </row>
    <row r="31965" spans="12:15" x14ac:dyDescent="0.4">
      <c r="L31965" s="56">
        <f ca="1"/>
        <v>31964</v>
      </c>
      <c r="M31965" s="53">
        <f ca="1"/>
        <v>1987</v>
      </c>
      <c r="N31965" s="53">
        <f ca="1"/>
        <v>7</v>
      </c>
      <c r="O31965" s="53" t="str">
        <f ca="1"/>
        <v>1987-07</v>
      </c>
    </row>
    <row r="31966" spans="12:15" x14ac:dyDescent="0.4">
      <c r="L31966" s="56">
        <f ca="1"/>
        <v>31965</v>
      </c>
      <c r="M31966" s="53">
        <f ca="1"/>
        <v>1987</v>
      </c>
      <c r="N31966" s="53">
        <f ca="1"/>
        <v>7</v>
      </c>
      <c r="O31966" s="53" t="str">
        <f ca="1"/>
        <v>1987-07</v>
      </c>
    </row>
    <row r="31967" spans="12:15" x14ac:dyDescent="0.4">
      <c r="L31967" s="56">
        <f ca="1"/>
        <v>31966</v>
      </c>
      <c r="M31967" s="53">
        <f ca="1"/>
        <v>1987</v>
      </c>
      <c r="N31967" s="53">
        <f ca="1"/>
        <v>7</v>
      </c>
      <c r="O31967" s="53" t="str">
        <f ca="1"/>
        <v>1987-07</v>
      </c>
    </row>
    <row r="31968" spans="12:15" x14ac:dyDescent="0.4">
      <c r="L31968" s="56">
        <f ca="1"/>
        <v>31967</v>
      </c>
      <c r="M31968" s="53">
        <f ca="1"/>
        <v>1987</v>
      </c>
      <c r="N31968" s="53">
        <f ca="1"/>
        <v>7</v>
      </c>
      <c r="O31968" s="53" t="str">
        <f ca="1"/>
        <v>1987-07</v>
      </c>
    </row>
    <row r="31969" spans="12:15" x14ac:dyDescent="0.4">
      <c r="L31969" s="56">
        <f ca="1"/>
        <v>31968</v>
      </c>
      <c r="M31969" s="53">
        <f ca="1"/>
        <v>1987</v>
      </c>
      <c r="N31969" s="53">
        <f ca="1"/>
        <v>7</v>
      </c>
      <c r="O31969" s="53" t="str">
        <f ca="1"/>
        <v>1987-07</v>
      </c>
    </row>
    <row r="31970" spans="12:15" x14ac:dyDescent="0.4">
      <c r="L31970" s="56">
        <f ca="1"/>
        <v>31969</v>
      </c>
      <c r="M31970" s="53">
        <f ca="1"/>
        <v>1987</v>
      </c>
      <c r="N31970" s="53">
        <f ca="1"/>
        <v>7</v>
      </c>
      <c r="O31970" s="53" t="str">
        <f ca="1"/>
        <v>1987-07</v>
      </c>
    </row>
    <row r="31971" spans="12:15" x14ac:dyDescent="0.4">
      <c r="L31971" s="56">
        <f ca="1"/>
        <v>31970</v>
      </c>
      <c r="M31971" s="53">
        <f ca="1"/>
        <v>1987</v>
      </c>
      <c r="N31971" s="53">
        <f ca="1"/>
        <v>7</v>
      </c>
      <c r="O31971" s="53" t="str">
        <f ca="1"/>
        <v>1987-07</v>
      </c>
    </row>
    <row r="31972" spans="12:15" x14ac:dyDescent="0.4">
      <c r="L31972" s="56">
        <f ca="1"/>
        <v>31971</v>
      </c>
      <c r="M31972" s="53">
        <f ca="1"/>
        <v>1987</v>
      </c>
      <c r="N31972" s="53">
        <f ca="1"/>
        <v>7</v>
      </c>
      <c r="O31972" s="53" t="str">
        <f ca="1"/>
        <v>1987-07</v>
      </c>
    </row>
    <row r="31973" spans="12:15" x14ac:dyDescent="0.4">
      <c r="L31973" s="56">
        <f ca="1"/>
        <v>31972</v>
      </c>
      <c r="M31973" s="53">
        <f ca="1"/>
        <v>1987</v>
      </c>
      <c r="N31973" s="53">
        <f ca="1"/>
        <v>7</v>
      </c>
      <c r="O31973" s="53" t="str">
        <f ca="1"/>
        <v>1987-07</v>
      </c>
    </row>
    <row r="31974" spans="12:15" x14ac:dyDescent="0.4">
      <c r="L31974" s="56">
        <f ca="1"/>
        <v>31973</v>
      </c>
      <c r="M31974" s="53">
        <f ca="1"/>
        <v>1987</v>
      </c>
      <c r="N31974" s="53">
        <f ca="1"/>
        <v>7</v>
      </c>
      <c r="O31974" s="53" t="str">
        <f ca="1"/>
        <v>1987-07</v>
      </c>
    </row>
    <row r="31975" spans="12:15" x14ac:dyDescent="0.4">
      <c r="L31975" s="56">
        <f ca="1"/>
        <v>31974</v>
      </c>
      <c r="M31975" s="53">
        <f ca="1"/>
        <v>1987</v>
      </c>
      <c r="N31975" s="53">
        <f ca="1"/>
        <v>7</v>
      </c>
      <c r="O31975" s="53" t="str">
        <f ca="1"/>
        <v>1987-07</v>
      </c>
    </row>
    <row r="31976" spans="12:15" x14ac:dyDescent="0.4">
      <c r="L31976" s="56">
        <f ca="1"/>
        <v>31975</v>
      </c>
      <c r="M31976" s="53">
        <f ca="1"/>
        <v>1987</v>
      </c>
      <c r="N31976" s="53">
        <f ca="1"/>
        <v>7</v>
      </c>
      <c r="O31976" s="53" t="str">
        <f ca="1"/>
        <v>1987-07</v>
      </c>
    </row>
    <row r="31977" spans="12:15" x14ac:dyDescent="0.4">
      <c r="L31977" s="56">
        <f ca="1"/>
        <v>31976</v>
      </c>
      <c r="M31977" s="53">
        <f ca="1"/>
        <v>1987</v>
      </c>
      <c r="N31977" s="53">
        <f ca="1"/>
        <v>7</v>
      </c>
      <c r="O31977" s="53" t="str">
        <f ca="1"/>
        <v>1987-07</v>
      </c>
    </row>
    <row r="31978" spans="12:15" x14ac:dyDescent="0.4">
      <c r="L31978" s="56">
        <f ca="1"/>
        <v>31977</v>
      </c>
      <c r="M31978" s="53">
        <f ca="1"/>
        <v>1987</v>
      </c>
      <c r="N31978" s="53">
        <f ca="1"/>
        <v>7</v>
      </c>
      <c r="O31978" s="53" t="str">
        <f ca="1"/>
        <v>1987-07</v>
      </c>
    </row>
    <row r="31979" spans="12:15" x14ac:dyDescent="0.4">
      <c r="L31979" s="56">
        <f ca="1"/>
        <v>31978</v>
      </c>
      <c r="M31979" s="53">
        <f ca="1"/>
        <v>1987</v>
      </c>
      <c r="N31979" s="53">
        <f ca="1"/>
        <v>7</v>
      </c>
      <c r="O31979" s="53" t="str">
        <f ca="1"/>
        <v>1987-07</v>
      </c>
    </row>
    <row r="31980" spans="12:15" x14ac:dyDescent="0.4">
      <c r="L31980" s="56">
        <f ca="1"/>
        <v>31979</v>
      </c>
      <c r="M31980" s="53">
        <f ca="1"/>
        <v>1987</v>
      </c>
      <c r="N31980" s="53">
        <f ca="1"/>
        <v>7</v>
      </c>
      <c r="O31980" s="53" t="str">
        <f ca="1"/>
        <v>1987-07</v>
      </c>
    </row>
    <row r="31981" spans="12:15" x14ac:dyDescent="0.4">
      <c r="L31981" s="56">
        <f ca="1"/>
        <v>31980</v>
      </c>
      <c r="M31981" s="53">
        <f ca="1"/>
        <v>1987</v>
      </c>
      <c r="N31981" s="53">
        <f ca="1"/>
        <v>7</v>
      </c>
      <c r="O31981" s="53" t="str">
        <f ca="1"/>
        <v>1987-07</v>
      </c>
    </row>
    <row r="31982" spans="12:15" x14ac:dyDescent="0.4">
      <c r="L31982" s="56">
        <f ca="1"/>
        <v>31981</v>
      </c>
      <c r="M31982" s="53">
        <f ca="1"/>
        <v>1987</v>
      </c>
      <c r="N31982" s="53">
        <f ca="1"/>
        <v>7</v>
      </c>
      <c r="O31982" s="53" t="str">
        <f ca="1"/>
        <v>1987-07</v>
      </c>
    </row>
    <row r="31983" spans="12:15" x14ac:dyDescent="0.4">
      <c r="L31983" s="56">
        <f ca="1"/>
        <v>31982</v>
      </c>
      <c r="M31983" s="53">
        <f ca="1"/>
        <v>1987</v>
      </c>
      <c r="N31983" s="53">
        <f ca="1"/>
        <v>7</v>
      </c>
      <c r="O31983" s="53" t="str">
        <f ca="1"/>
        <v>1987-07</v>
      </c>
    </row>
    <row r="31984" spans="12:15" x14ac:dyDescent="0.4">
      <c r="L31984" s="56">
        <f ca="1"/>
        <v>31983</v>
      </c>
      <c r="M31984" s="53">
        <f ca="1"/>
        <v>1987</v>
      </c>
      <c r="N31984" s="53">
        <f ca="1"/>
        <v>7</v>
      </c>
      <c r="O31984" s="53" t="str">
        <f ca="1"/>
        <v>1987-07</v>
      </c>
    </row>
    <row r="31985" spans="12:15" x14ac:dyDescent="0.4">
      <c r="L31985" s="56">
        <f ca="1"/>
        <v>31984</v>
      </c>
      <c r="M31985" s="53">
        <f ca="1"/>
        <v>1987</v>
      </c>
      <c r="N31985" s="53">
        <f ca="1"/>
        <v>7</v>
      </c>
      <c r="O31985" s="53" t="str">
        <f ca="1"/>
        <v>1987-07</v>
      </c>
    </row>
    <row r="31986" spans="12:15" x14ac:dyDescent="0.4">
      <c r="L31986" s="56">
        <f ca="1"/>
        <v>31985</v>
      </c>
      <c r="M31986" s="53">
        <f ca="1"/>
        <v>1987</v>
      </c>
      <c r="N31986" s="53">
        <f ca="1"/>
        <v>7</v>
      </c>
      <c r="O31986" s="53" t="str">
        <f ca="1"/>
        <v>1987-07</v>
      </c>
    </row>
    <row r="31987" spans="12:15" x14ac:dyDescent="0.4">
      <c r="L31987" s="56">
        <f ca="1"/>
        <v>31986</v>
      </c>
      <c r="M31987" s="53">
        <f ca="1"/>
        <v>1987</v>
      </c>
      <c r="N31987" s="53">
        <f ca="1"/>
        <v>7</v>
      </c>
      <c r="O31987" s="53" t="str">
        <f ca="1"/>
        <v>1987-07</v>
      </c>
    </row>
    <row r="31988" spans="12:15" x14ac:dyDescent="0.4">
      <c r="L31988" s="56">
        <f ca="1"/>
        <v>31987</v>
      </c>
      <c r="M31988" s="53">
        <f ca="1"/>
        <v>1987</v>
      </c>
      <c r="N31988" s="53">
        <f ca="1"/>
        <v>7</v>
      </c>
      <c r="O31988" s="53" t="str">
        <f ca="1"/>
        <v>1987-07</v>
      </c>
    </row>
    <row r="31989" spans="12:15" x14ac:dyDescent="0.4">
      <c r="L31989" s="56">
        <f ca="1"/>
        <v>31988</v>
      </c>
      <c r="M31989" s="53">
        <f ca="1"/>
        <v>1987</v>
      </c>
      <c r="N31989" s="53">
        <f ca="1"/>
        <v>7</v>
      </c>
      <c r="O31989" s="53" t="str">
        <f ca="1"/>
        <v>1987-07</v>
      </c>
    </row>
    <row r="31990" spans="12:15" x14ac:dyDescent="0.4">
      <c r="L31990" s="56">
        <f ca="1"/>
        <v>31989</v>
      </c>
      <c r="M31990" s="53">
        <f ca="1"/>
        <v>1987</v>
      </c>
      <c r="N31990" s="53">
        <f ca="1"/>
        <v>7</v>
      </c>
      <c r="O31990" s="53" t="str">
        <f ca="1"/>
        <v>1987-07</v>
      </c>
    </row>
    <row r="31991" spans="12:15" x14ac:dyDescent="0.4">
      <c r="L31991" s="56">
        <f ca="1"/>
        <v>31990</v>
      </c>
      <c r="M31991" s="53">
        <f ca="1"/>
        <v>1987</v>
      </c>
      <c r="N31991" s="53">
        <f ca="1"/>
        <v>8</v>
      </c>
      <c r="O31991" s="53" t="str">
        <f ca="1"/>
        <v>1987-08</v>
      </c>
    </row>
    <row r="31992" spans="12:15" x14ac:dyDescent="0.4">
      <c r="L31992" s="56">
        <f ca="1"/>
        <v>31991</v>
      </c>
      <c r="M31992" s="53">
        <f ca="1"/>
        <v>1987</v>
      </c>
      <c r="N31992" s="53">
        <f ca="1"/>
        <v>8</v>
      </c>
      <c r="O31992" s="53" t="str">
        <f ca="1"/>
        <v>1987-08</v>
      </c>
    </row>
    <row r="31993" spans="12:15" x14ac:dyDescent="0.4">
      <c r="L31993" s="56">
        <f ca="1"/>
        <v>31992</v>
      </c>
      <c r="M31993" s="53">
        <f ca="1"/>
        <v>1987</v>
      </c>
      <c r="N31993" s="53">
        <f ca="1"/>
        <v>8</v>
      </c>
      <c r="O31993" s="53" t="str">
        <f ca="1"/>
        <v>1987-08</v>
      </c>
    </row>
    <row r="31994" spans="12:15" x14ac:dyDescent="0.4">
      <c r="L31994" s="56">
        <f ca="1"/>
        <v>31993</v>
      </c>
      <c r="M31994" s="53">
        <f ca="1"/>
        <v>1987</v>
      </c>
      <c r="N31994" s="53">
        <f ca="1"/>
        <v>8</v>
      </c>
      <c r="O31994" s="53" t="str">
        <f ca="1"/>
        <v>1987-08</v>
      </c>
    </row>
    <row r="31995" spans="12:15" x14ac:dyDescent="0.4">
      <c r="L31995" s="56">
        <f ca="1"/>
        <v>31994</v>
      </c>
      <c r="M31995" s="53">
        <f ca="1"/>
        <v>1987</v>
      </c>
      <c r="N31995" s="53">
        <f ca="1"/>
        <v>8</v>
      </c>
      <c r="O31995" s="53" t="str">
        <f ca="1"/>
        <v>1987-08</v>
      </c>
    </row>
    <row r="31996" spans="12:15" x14ac:dyDescent="0.4">
      <c r="L31996" s="56">
        <f ca="1"/>
        <v>31995</v>
      </c>
      <c r="M31996" s="53">
        <f ca="1"/>
        <v>1987</v>
      </c>
      <c r="N31996" s="53">
        <f ca="1"/>
        <v>8</v>
      </c>
      <c r="O31996" s="53" t="str">
        <f ca="1"/>
        <v>1987-08</v>
      </c>
    </row>
    <row r="31997" spans="12:15" x14ac:dyDescent="0.4">
      <c r="L31997" s="56">
        <f ca="1"/>
        <v>31996</v>
      </c>
      <c r="M31997" s="53">
        <f ca="1"/>
        <v>1987</v>
      </c>
      <c r="N31997" s="53">
        <f ca="1"/>
        <v>8</v>
      </c>
      <c r="O31997" s="53" t="str">
        <f ca="1"/>
        <v>1987-08</v>
      </c>
    </row>
    <row r="31998" spans="12:15" x14ac:dyDescent="0.4">
      <c r="L31998" s="56">
        <f ca="1"/>
        <v>31997</v>
      </c>
      <c r="M31998" s="53">
        <f ca="1"/>
        <v>1987</v>
      </c>
      <c r="N31998" s="53">
        <f ca="1"/>
        <v>8</v>
      </c>
      <c r="O31998" s="53" t="str">
        <f ca="1"/>
        <v>1987-08</v>
      </c>
    </row>
    <row r="31999" spans="12:15" x14ac:dyDescent="0.4">
      <c r="L31999" s="56">
        <f ca="1"/>
        <v>31998</v>
      </c>
      <c r="M31999" s="53">
        <f ca="1"/>
        <v>1987</v>
      </c>
      <c r="N31999" s="53">
        <f ca="1"/>
        <v>8</v>
      </c>
      <c r="O31999" s="53" t="str">
        <f ca="1"/>
        <v>1987-08</v>
      </c>
    </row>
    <row r="32000" spans="12:15" x14ac:dyDescent="0.4">
      <c r="L32000" s="56">
        <f ca="1"/>
        <v>31999</v>
      </c>
      <c r="M32000" s="53">
        <f ca="1"/>
        <v>1987</v>
      </c>
      <c r="N32000" s="53">
        <f ca="1"/>
        <v>8</v>
      </c>
      <c r="O32000" s="53" t="str">
        <f ca="1"/>
        <v>1987-08</v>
      </c>
    </row>
    <row r="32001" spans="12:15" x14ac:dyDescent="0.4">
      <c r="L32001" s="56">
        <f ca="1"/>
        <v>32000</v>
      </c>
      <c r="M32001" s="53">
        <f ca="1"/>
        <v>1987</v>
      </c>
      <c r="N32001" s="53">
        <f ca="1"/>
        <v>8</v>
      </c>
      <c r="O32001" s="53" t="str">
        <f ca="1"/>
        <v>1987-08</v>
      </c>
    </row>
    <row r="32002" spans="12:15" x14ac:dyDescent="0.4">
      <c r="L32002" s="56">
        <f ca="1"/>
        <v>32001</v>
      </c>
      <c r="M32002" s="53">
        <f ca="1"/>
        <v>1987</v>
      </c>
      <c r="N32002" s="53">
        <f ca="1"/>
        <v>8</v>
      </c>
      <c r="O32002" s="53" t="str">
        <f ca="1"/>
        <v>1987-08</v>
      </c>
    </row>
    <row r="32003" spans="12:15" x14ac:dyDescent="0.4">
      <c r="L32003" s="56">
        <f ca="1"/>
        <v>32002</v>
      </c>
      <c r="M32003" s="53">
        <f ca="1"/>
        <v>1987</v>
      </c>
      <c r="N32003" s="53">
        <f ca="1"/>
        <v>8</v>
      </c>
      <c r="O32003" s="53" t="str">
        <f ca="1"/>
        <v>1987-08</v>
      </c>
    </row>
    <row r="32004" spans="12:15" x14ac:dyDescent="0.4">
      <c r="L32004" s="56">
        <f ca="1"/>
        <v>32003</v>
      </c>
      <c r="M32004" s="53">
        <f ca="1"/>
        <v>1987</v>
      </c>
      <c r="N32004" s="53">
        <f ca="1"/>
        <v>8</v>
      </c>
      <c r="O32004" s="53" t="str">
        <f ca="1"/>
        <v>1987-08</v>
      </c>
    </row>
    <row r="32005" spans="12:15" x14ac:dyDescent="0.4">
      <c r="L32005" s="56">
        <f ca="1"/>
        <v>32004</v>
      </c>
      <c r="M32005" s="53">
        <f ca="1"/>
        <v>1987</v>
      </c>
      <c r="N32005" s="53">
        <f ca="1"/>
        <v>8</v>
      </c>
      <c r="O32005" s="53" t="str">
        <f ca="1"/>
        <v>1987-08</v>
      </c>
    </row>
    <row r="32006" spans="12:15" x14ac:dyDescent="0.4">
      <c r="L32006" s="56">
        <f ca="1"/>
        <v>32005</v>
      </c>
      <c r="M32006" s="53">
        <f ca="1"/>
        <v>1987</v>
      </c>
      <c r="N32006" s="53">
        <f ca="1"/>
        <v>8</v>
      </c>
      <c r="O32006" s="53" t="str">
        <f ca="1"/>
        <v>1987-08</v>
      </c>
    </row>
    <row r="32007" spans="12:15" x14ac:dyDescent="0.4">
      <c r="L32007" s="56">
        <f ca="1"/>
        <v>32006</v>
      </c>
      <c r="M32007" s="53">
        <f ca="1"/>
        <v>1987</v>
      </c>
      <c r="N32007" s="53">
        <f ca="1"/>
        <v>8</v>
      </c>
      <c r="O32007" s="53" t="str">
        <f ca="1"/>
        <v>1987-08</v>
      </c>
    </row>
    <row r="32008" spans="12:15" x14ac:dyDescent="0.4">
      <c r="L32008" s="56">
        <f ca="1"/>
        <v>32007</v>
      </c>
      <c r="M32008" s="53">
        <f ca="1"/>
        <v>1987</v>
      </c>
      <c r="N32008" s="53">
        <f ca="1"/>
        <v>8</v>
      </c>
      <c r="O32008" s="53" t="str">
        <f ca="1"/>
        <v>1987-08</v>
      </c>
    </row>
    <row r="32009" spans="12:15" x14ac:dyDescent="0.4">
      <c r="L32009" s="56">
        <f ca="1"/>
        <v>32008</v>
      </c>
      <c r="M32009" s="53">
        <f ca="1"/>
        <v>1987</v>
      </c>
      <c r="N32009" s="53">
        <f ca="1"/>
        <v>8</v>
      </c>
      <c r="O32009" s="53" t="str">
        <f ca="1"/>
        <v>1987-08</v>
      </c>
    </row>
    <row r="32010" spans="12:15" x14ac:dyDescent="0.4">
      <c r="L32010" s="56">
        <f ca="1"/>
        <v>32009</v>
      </c>
      <c r="M32010" s="53">
        <f ca="1"/>
        <v>1987</v>
      </c>
      <c r="N32010" s="53">
        <f ca="1"/>
        <v>8</v>
      </c>
      <c r="O32010" s="53" t="str">
        <f ca="1"/>
        <v>1987-08</v>
      </c>
    </row>
    <row r="32011" spans="12:15" x14ac:dyDescent="0.4">
      <c r="L32011" s="56">
        <f ca="1"/>
        <v>32010</v>
      </c>
      <c r="M32011" s="53">
        <f ca="1"/>
        <v>1987</v>
      </c>
      <c r="N32011" s="53">
        <f ca="1"/>
        <v>8</v>
      </c>
      <c r="O32011" s="53" t="str">
        <f ca="1"/>
        <v>1987-08</v>
      </c>
    </row>
    <row r="32012" spans="12:15" x14ac:dyDescent="0.4">
      <c r="L32012" s="56">
        <f ca="1"/>
        <v>32011</v>
      </c>
      <c r="M32012" s="53">
        <f ca="1"/>
        <v>1987</v>
      </c>
      <c r="N32012" s="53">
        <f ca="1"/>
        <v>8</v>
      </c>
      <c r="O32012" s="53" t="str">
        <f ca="1"/>
        <v>1987-08</v>
      </c>
    </row>
    <row r="32013" spans="12:15" x14ac:dyDescent="0.4">
      <c r="L32013" s="56">
        <f ca="1"/>
        <v>32012</v>
      </c>
      <c r="M32013" s="53">
        <f ca="1"/>
        <v>1987</v>
      </c>
      <c r="N32013" s="53">
        <f ca="1"/>
        <v>8</v>
      </c>
      <c r="O32013" s="53" t="str">
        <f ca="1"/>
        <v>1987-08</v>
      </c>
    </row>
    <row r="32014" spans="12:15" x14ac:dyDescent="0.4">
      <c r="L32014" s="56">
        <f ca="1"/>
        <v>32013</v>
      </c>
      <c r="M32014" s="53">
        <f ca="1"/>
        <v>1987</v>
      </c>
      <c r="N32014" s="53">
        <f ca="1"/>
        <v>8</v>
      </c>
      <c r="O32014" s="53" t="str">
        <f ca="1"/>
        <v>1987-08</v>
      </c>
    </row>
    <row r="32015" spans="12:15" x14ac:dyDescent="0.4">
      <c r="L32015" s="56">
        <f ca="1"/>
        <v>32014</v>
      </c>
      <c r="M32015" s="53">
        <f ca="1"/>
        <v>1987</v>
      </c>
      <c r="N32015" s="53">
        <f ca="1"/>
        <v>8</v>
      </c>
      <c r="O32015" s="53" t="str">
        <f ca="1"/>
        <v>1987-08</v>
      </c>
    </row>
    <row r="32016" spans="12:15" x14ac:dyDescent="0.4">
      <c r="L32016" s="56">
        <f ca="1"/>
        <v>32015</v>
      </c>
      <c r="M32016" s="53">
        <f ca="1"/>
        <v>1987</v>
      </c>
      <c r="N32016" s="53">
        <f ca="1"/>
        <v>8</v>
      </c>
      <c r="O32016" s="53" t="str">
        <f ca="1"/>
        <v>1987-08</v>
      </c>
    </row>
    <row r="32017" spans="12:15" x14ac:dyDescent="0.4">
      <c r="L32017" s="56">
        <f ca="1"/>
        <v>32016</v>
      </c>
      <c r="M32017" s="53">
        <f ca="1"/>
        <v>1987</v>
      </c>
      <c r="N32017" s="53">
        <f ca="1"/>
        <v>8</v>
      </c>
      <c r="O32017" s="53" t="str">
        <f ca="1"/>
        <v>1987-08</v>
      </c>
    </row>
    <row r="32018" spans="12:15" x14ac:dyDescent="0.4">
      <c r="L32018" s="56">
        <f ca="1"/>
        <v>32017</v>
      </c>
      <c r="M32018" s="53">
        <f ca="1"/>
        <v>1987</v>
      </c>
      <c r="N32018" s="53">
        <f ca="1"/>
        <v>8</v>
      </c>
      <c r="O32018" s="53" t="str">
        <f ca="1"/>
        <v>1987-08</v>
      </c>
    </row>
    <row r="32019" spans="12:15" x14ac:dyDescent="0.4">
      <c r="L32019" s="56">
        <f ca="1"/>
        <v>32018</v>
      </c>
      <c r="M32019" s="53">
        <f ca="1"/>
        <v>1987</v>
      </c>
      <c r="N32019" s="53">
        <f ca="1"/>
        <v>8</v>
      </c>
      <c r="O32019" s="53" t="str">
        <f ca="1"/>
        <v>1987-08</v>
      </c>
    </row>
    <row r="32020" spans="12:15" x14ac:dyDescent="0.4">
      <c r="L32020" s="56">
        <f ca="1"/>
        <v>32019</v>
      </c>
      <c r="M32020" s="53">
        <f ca="1"/>
        <v>1987</v>
      </c>
      <c r="N32020" s="53">
        <f ca="1"/>
        <v>8</v>
      </c>
      <c r="O32020" s="53" t="str">
        <f ca="1"/>
        <v>1987-08</v>
      </c>
    </row>
    <row r="32021" spans="12:15" x14ac:dyDescent="0.4">
      <c r="L32021" s="56">
        <f ca="1"/>
        <v>32020</v>
      </c>
      <c r="M32021" s="53">
        <f ca="1"/>
        <v>1987</v>
      </c>
      <c r="N32021" s="53">
        <f ca="1"/>
        <v>8</v>
      </c>
      <c r="O32021" s="53" t="str">
        <f ca="1"/>
        <v>1987-08</v>
      </c>
    </row>
    <row r="32022" spans="12:15" x14ac:dyDescent="0.4">
      <c r="L32022" s="56">
        <f ca="1"/>
        <v>32021</v>
      </c>
      <c r="M32022" s="53">
        <f ca="1"/>
        <v>1987</v>
      </c>
      <c r="N32022" s="53">
        <f ca="1"/>
        <v>9</v>
      </c>
      <c r="O32022" s="53" t="str">
        <f ca="1"/>
        <v>1987-09</v>
      </c>
    </row>
    <row r="32023" spans="12:15" x14ac:dyDescent="0.4">
      <c r="L32023" s="56">
        <f ca="1"/>
        <v>32022</v>
      </c>
      <c r="M32023" s="53">
        <f ca="1"/>
        <v>1987</v>
      </c>
      <c r="N32023" s="53">
        <f ca="1"/>
        <v>9</v>
      </c>
      <c r="O32023" s="53" t="str">
        <f ca="1"/>
        <v>1987-09</v>
      </c>
    </row>
    <row r="32024" spans="12:15" x14ac:dyDescent="0.4">
      <c r="L32024" s="56">
        <f ca="1"/>
        <v>32023</v>
      </c>
      <c r="M32024" s="53">
        <f ca="1"/>
        <v>1987</v>
      </c>
      <c r="N32024" s="53">
        <f ca="1"/>
        <v>9</v>
      </c>
      <c r="O32024" s="53" t="str">
        <f ca="1"/>
        <v>1987-09</v>
      </c>
    </row>
    <row r="32025" spans="12:15" x14ac:dyDescent="0.4">
      <c r="L32025" s="56">
        <f ca="1"/>
        <v>32024</v>
      </c>
      <c r="M32025" s="53">
        <f ca="1"/>
        <v>1987</v>
      </c>
      <c r="N32025" s="53">
        <f ca="1"/>
        <v>9</v>
      </c>
      <c r="O32025" s="53" t="str">
        <f ca="1"/>
        <v>1987-09</v>
      </c>
    </row>
    <row r="32026" spans="12:15" x14ac:dyDescent="0.4">
      <c r="L32026" s="56">
        <f ca="1"/>
        <v>32025</v>
      </c>
      <c r="M32026" s="53">
        <f ca="1"/>
        <v>1987</v>
      </c>
      <c r="N32026" s="53">
        <f ca="1"/>
        <v>9</v>
      </c>
      <c r="O32026" s="53" t="str">
        <f ca="1"/>
        <v>1987-09</v>
      </c>
    </row>
    <row r="32027" spans="12:15" x14ac:dyDescent="0.4">
      <c r="L32027" s="56">
        <f ca="1"/>
        <v>32026</v>
      </c>
      <c r="M32027" s="53">
        <f ca="1"/>
        <v>1987</v>
      </c>
      <c r="N32027" s="53">
        <f ca="1"/>
        <v>9</v>
      </c>
      <c r="O32027" s="53" t="str">
        <f ca="1"/>
        <v>1987-09</v>
      </c>
    </row>
    <row r="32028" spans="12:15" x14ac:dyDescent="0.4">
      <c r="L32028" s="56">
        <f ca="1"/>
        <v>32027</v>
      </c>
      <c r="M32028" s="53">
        <f ca="1"/>
        <v>1987</v>
      </c>
      <c r="N32028" s="53">
        <f ca="1"/>
        <v>9</v>
      </c>
      <c r="O32028" s="53" t="str">
        <f ca="1"/>
        <v>1987-09</v>
      </c>
    </row>
    <row r="32029" spans="12:15" x14ac:dyDescent="0.4">
      <c r="L32029" s="56">
        <f ca="1"/>
        <v>32028</v>
      </c>
      <c r="M32029" s="53">
        <f ca="1"/>
        <v>1987</v>
      </c>
      <c r="N32029" s="53">
        <f ca="1"/>
        <v>9</v>
      </c>
      <c r="O32029" s="53" t="str">
        <f ca="1"/>
        <v>1987-09</v>
      </c>
    </row>
    <row r="32030" spans="12:15" x14ac:dyDescent="0.4">
      <c r="L32030" s="56">
        <f ca="1"/>
        <v>32029</v>
      </c>
      <c r="M32030" s="53">
        <f ca="1"/>
        <v>1987</v>
      </c>
      <c r="N32030" s="53">
        <f ca="1"/>
        <v>9</v>
      </c>
      <c r="O32030" s="53" t="str">
        <f ca="1"/>
        <v>1987-09</v>
      </c>
    </row>
    <row r="32031" spans="12:15" x14ac:dyDescent="0.4">
      <c r="L32031" s="56">
        <f ca="1"/>
        <v>32030</v>
      </c>
      <c r="M32031" s="53">
        <f ca="1"/>
        <v>1987</v>
      </c>
      <c r="N32031" s="53">
        <f ca="1"/>
        <v>9</v>
      </c>
      <c r="O32031" s="53" t="str">
        <f ca="1"/>
        <v>1987-09</v>
      </c>
    </row>
    <row r="32032" spans="12:15" x14ac:dyDescent="0.4">
      <c r="L32032" s="56">
        <f ca="1"/>
        <v>32031</v>
      </c>
      <c r="M32032" s="53">
        <f ca="1"/>
        <v>1987</v>
      </c>
      <c r="N32032" s="53">
        <f ca="1"/>
        <v>9</v>
      </c>
      <c r="O32032" s="53" t="str">
        <f ca="1"/>
        <v>1987-09</v>
      </c>
    </row>
    <row r="32033" spans="12:15" x14ac:dyDescent="0.4">
      <c r="L32033" s="56">
        <f ca="1"/>
        <v>32032</v>
      </c>
      <c r="M32033" s="53">
        <f ca="1"/>
        <v>1987</v>
      </c>
      <c r="N32033" s="53">
        <f ca="1"/>
        <v>9</v>
      </c>
      <c r="O32033" s="53" t="str">
        <f ca="1"/>
        <v>1987-09</v>
      </c>
    </row>
    <row r="32034" spans="12:15" x14ac:dyDescent="0.4">
      <c r="L32034" s="56">
        <f ca="1"/>
        <v>32033</v>
      </c>
      <c r="M32034" s="53">
        <f ca="1"/>
        <v>1987</v>
      </c>
      <c r="N32034" s="53">
        <f ca="1"/>
        <v>9</v>
      </c>
      <c r="O32034" s="53" t="str">
        <f ca="1"/>
        <v>1987-09</v>
      </c>
    </row>
    <row r="32035" spans="12:15" x14ac:dyDescent="0.4">
      <c r="L32035" s="56">
        <f ca="1"/>
        <v>32034</v>
      </c>
      <c r="M32035" s="53">
        <f ca="1"/>
        <v>1987</v>
      </c>
      <c r="N32035" s="53">
        <f ca="1"/>
        <v>9</v>
      </c>
      <c r="O32035" s="53" t="str">
        <f ca="1"/>
        <v>1987-09</v>
      </c>
    </row>
    <row r="32036" spans="12:15" x14ac:dyDescent="0.4">
      <c r="L32036" s="56">
        <f ca="1"/>
        <v>32035</v>
      </c>
      <c r="M32036" s="53">
        <f ca="1"/>
        <v>1987</v>
      </c>
      <c r="N32036" s="53">
        <f ca="1"/>
        <v>9</v>
      </c>
      <c r="O32036" s="53" t="str">
        <f ca="1"/>
        <v>1987-09</v>
      </c>
    </row>
    <row r="32037" spans="12:15" x14ac:dyDescent="0.4">
      <c r="L32037" s="56">
        <f ca="1"/>
        <v>32036</v>
      </c>
      <c r="M32037" s="53">
        <f ca="1"/>
        <v>1987</v>
      </c>
      <c r="N32037" s="53">
        <f ca="1"/>
        <v>9</v>
      </c>
      <c r="O32037" s="53" t="str">
        <f ca="1"/>
        <v>1987-09</v>
      </c>
    </row>
    <row r="32038" spans="12:15" x14ac:dyDescent="0.4">
      <c r="L32038" s="56">
        <f ca="1"/>
        <v>32037</v>
      </c>
      <c r="M32038" s="53">
        <f ca="1"/>
        <v>1987</v>
      </c>
      <c r="N32038" s="53">
        <f ca="1"/>
        <v>9</v>
      </c>
      <c r="O32038" s="53" t="str">
        <f ca="1"/>
        <v>1987-09</v>
      </c>
    </row>
    <row r="32039" spans="12:15" x14ac:dyDescent="0.4">
      <c r="L32039" s="56">
        <f ca="1"/>
        <v>32038</v>
      </c>
      <c r="M32039" s="53">
        <f ca="1"/>
        <v>1987</v>
      </c>
      <c r="N32039" s="53">
        <f ca="1"/>
        <v>9</v>
      </c>
      <c r="O32039" s="53" t="str">
        <f ca="1"/>
        <v>1987-09</v>
      </c>
    </row>
    <row r="32040" spans="12:15" x14ac:dyDescent="0.4">
      <c r="L32040" s="56">
        <f ca="1"/>
        <v>32039</v>
      </c>
      <c r="M32040" s="53">
        <f ca="1"/>
        <v>1987</v>
      </c>
      <c r="N32040" s="53">
        <f ca="1"/>
        <v>9</v>
      </c>
      <c r="O32040" s="53" t="str">
        <f ca="1"/>
        <v>1987-09</v>
      </c>
    </row>
    <row r="32041" spans="12:15" x14ac:dyDescent="0.4">
      <c r="L32041" s="56">
        <f ca="1"/>
        <v>32040</v>
      </c>
      <c r="M32041" s="53">
        <f ca="1"/>
        <v>1987</v>
      </c>
      <c r="N32041" s="53">
        <f ca="1"/>
        <v>9</v>
      </c>
      <c r="O32041" s="53" t="str">
        <f ca="1"/>
        <v>1987-09</v>
      </c>
    </row>
    <row r="32042" spans="12:15" x14ac:dyDescent="0.4">
      <c r="L32042" s="56">
        <f ca="1"/>
        <v>32041</v>
      </c>
      <c r="M32042" s="53">
        <f ca="1"/>
        <v>1987</v>
      </c>
      <c r="N32042" s="53">
        <f ca="1"/>
        <v>9</v>
      </c>
      <c r="O32042" s="53" t="str">
        <f ca="1"/>
        <v>1987-09</v>
      </c>
    </row>
    <row r="32043" spans="12:15" x14ac:dyDescent="0.4">
      <c r="L32043" s="56">
        <f ca="1"/>
        <v>32042</v>
      </c>
      <c r="M32043" s="53">
        <f ca="1"/>
        <v>1987</v>
      </c>
      <c r="N32043" s="53">
        <f ca="1"/>
        <v>9</v>
      </c>
      <c r="O32043" s="53" t="str">
        <f ca="1"/>
        <v>1987-09</v>
      </c>
    </row>
    <row r="32044" spans="12:15" x14ac:dyDescent="0.4">
      <c r="L32044" s="56">
        <f ca="1"/>
        <v>32043</v>
      </c>
      <c r="M32044" s="53">
        <f ca="1"/>
        <v>1987</v>
      </c>
      <c r="N32044" s="53">
        <f ca="1"/>
        <v>9</v>
      </c>
      <c r="O32044" s="53" t="str">
        <f ca="1"/>
        <v>1987-09</v>
      </c>
    </row>
    <row r="32045" spans="12:15" x14ac:dyDescent="0.4">
      <c r="L32045" s="56">
        <f ca="1"/>
        <v>32044</v>
      </c>
      <c r="M32045" s="53">
        <f ca="1"/>
        <v>1987</v>
      </c>
      <c r="N32045" s="53">
        <f ca="1"/>
        <v>9</v>
      </c>
      <c r="O32045" s="53" t="str">
        <f ca="1"/>
        <v>1987-09</v>
      </c>
    </row>
    <row r="32046" spans="12:15" x14ac:dyDescent="0.4">
      <c r="L32046" s="56">
        <f ca="1"/>
        <v>32045</v>
      </c>
      <c r="M32046" s="53">
        <f ca="1"/>
        <v>1987</v>
      </c>
      <c r="N32046" s="53">
        <f ca="1"/>
        <v>9</v>
      </c>
      <c r="O32046" s="53" t="str">
        <f ca="1"/>
        <v>1987-09</v>
      </c>
    </row>
    <row r="32047" spans="12:15" x14ac:dyDescent="0.4">
      <c r="L32047" s="56">
        <f ca="1"/>
        <v>32046</v>
      </c>
      <c r="M32047" s="53">
        <f ca="1"/>
        <v>1987</v>
      </c>
      <c r="N32047" s="53">
        <f ca="1"/>
        <v>9</v>
      </c>
      <c r="O32047" s="53" t="str">
        <f ca="1"/>
        <v>1987-09</v>
      </c>
    </row>
    <row r="32048" spans="12:15" x14ac:dyDescent="0.4">
      <c r="L32048" s="56">
        <f ca="1"/>
        <v>32047</v>
      </c>
      <c r="M32048" s="53">
        <f ca="1"/>
        <v>1987</v>
      </c>
      <c r="N32048" s="53">
        <f ca="1"/>
        <v>9</v>
      </c>
      <c r="O32048" s="53" t="str">
        <f ca="1"/>
        <v>1987-09</v>
      </c>
    </row>
    <row r="32049" spans="12:15" x14ac:dyDescent="0.4">
      <c r="L32049" s="56">
        <f ca="1"/>
        <v>32048</v>
      </c>
      <c r="M32049" s="53">
        <f ca="1"/>
        <v>1987</v>
      </c>
      <c r="N32049" s="53">
        <f ca="1"/>
        <v>9</v>
      </c>
      <c r="O32049" s="53" t="str">
        <f ca="1"/>
        <v>1987-09</v>
      </c>
    </row>
    <row r="32050" spans="12:15" x14ac:dyDescent="0.4">
      <c r="L32050" s="56">
        <f ca="1"/>
        <v>32049</v>
      </c>
      <c r="M32050" s="53">
        <f ca="1"/>
        <v>1987</v>
      </c>
      <c r="N32050" s="53">
        <f ca="1"/>
        <v>9</v>
      </c>
      <c r="O32050" s="53" t="str">
        <f ca="1"/>
        <v>1987-09</v>
      </c>
    </row>
    <row r="32051" spans="12:15" x14ac:dyDescent="0.4">
      <c r="L32051" s="56">
        <f ca="1"/>
        <v>32050</v>
      </c>
      <c r="M32051" s="53">
        <f ca="1"/>
        <v>1987</v>
      </c>
      <c r="N32051" s="53">
        <f ca="1"/>
        <v>9</v>
      </c>
      <c r="O32051" s="53" t="str">
        <f ca="1"/>
        <v>1987-09</v>
      </c>
    </row>
    <row r="32052" spans="12:15" x14ac:dyDescent="0.4">
      <c r="L32052" s="56">
        <f ca="1"/>
        <v>32051</v>
      </c>
      <c r="M32052" s="53">
        <f ca="1"/>
        <v>1987</v>
      </c>
      <c r="N32052" s="53">
        <f ca="1"/>
        <v>10</v>
      </c>
      <c r="O32052" s="53" t="str">
        <f ca="1"/>
        <v>1987-10</v>
      </c>
    </row>
    <row r="32053" spans="12:15" x14ac:dyDescent="0.4">
      <c r="L32053" s="56">
        <f ca="1"/>
        <v>32052</v>
      </c>
      <c r="M32053" s="53">
        <f ca="1"/>
        <v>1987</v>
      </c>
      <c r="N32053" s="53">
        <f ca="1"/>
        <v>10</v>
      </c>
      <c r="O32053" s="53" t="str">
        <f ca="1"/>
        <v>1987-10</v>
      </c>
    </row>
    <row r="32054" spans="12:15" x14ac:dyDescent="0.4">
      <c r="L32054" s="56">
        <f ca="1"/>
        <v>32053</v>
      </c>
      <c r="M32054" s="53">
        <f ca="1"/>
        <v>1987</v>
      </c>
      <c r="N32054" s="53">
        <f ca="1"/>
        <v>10</v>
      </c>
      <c r="O32054" s="53" t="str">
        <f ca="1"/>
        <v>1987-10</v>
      </c>
    </row>
    <row r="32055" spans="12:15" x14ac:dyDescent="0.4">
      <c r="L32055" s="56">
        <f ca="1"/>
        <v>32054</v>
      </c>
      <c r="M32055" s="53">
        <f ca="1"/>
        <v>1987</v>
      </c>
      <c r="N32055" s="53">
        <f ca="1"/>
        <v>10</v>
      </c>
      <c r="O32055" s="53" t="str">
        <f ca="1"/>
        <v>1987-10</v>
      </c>
    </row>
    <row r="32056" spans="12:15" x14ac:dyDescent="0.4">
      <c r="L32056" s="56">
        <f ca="1"/>
        <v>32055</v>
      </c>
      <c r="M32056" s="53">
        <f ca="1"/>
        <v>1987</v>
      </c>
      <c r="N32056" s="53">
        <f ca="1"/>
        <v>10</v>
      </c>
      <c r="O32056" s="53" t="str">
        <f ca="1"/>
        <v>1987-10</v>
      </c>
    </row>
    <row r="32057" spans="12:15" x14ac:dyDescent="0.4">
      <c r="L32057" s="56">
        <f ca="1"/>
        <v>32056</v>
      </c>
      <c r="M32057" s="53">
        <f ca="1"/>
        <v>1987</v>
      </c>
      <c r="N32057" s="53">
        <f ca="1"/>
        <v>10</v>
      </c>
      <c r="O32057" s="53" t="str">
        <f ca="1"/>
        <v>1987-10</v>
      </c>
    </row>
    <row r="32058" spans="12:15" x14ac:dyDescent="0.4">
      <c r="L32058" s="56">
        <f ca="1"/>
        <v>32057</v>
      </c>
      <c r="M32058" s="53">
        <f ca="1"/>
        <v>1987</v>
      </c>
      <c r="N32058" s="53">
        <f ca="1"/>
        <v>10</v>
      </c>
      <c r="O32058" s="53" t="str">
        <f ca="1"/>
        <v>1987-10</v>
      </c>
    </row>
    <row r="32059" spans="12:15" x14ac:dyDescent="0.4">
      <c r="L32059" s="56">
        <f ca="1"/>
        <v>32058</v>
      </c>
      <c r="M32059" s="53">
        <f ca="1"/>
        <v>1987</v>
      </c>
      <c r="N32059" s="53">
        <f ca="1"/>
        <v>10</v>
      </c>
      <c r="O32059" s="53" t="str">
        <f ca="1"/>
        <v>1987-10</v>
      </c>
    </row>
    <row r="32060" spans="12:15" x14ac:dyDescent="0.4">
      <c r="L32060" s="56">
        <f ca="1"/>
        <v>32059</v>
      </c>
      <c r="M32060" s="53">
        <f ca="1"/>
        <v>1987</v>
      </c>
      <c r="N32060" s="53">
        <f ca="1"/>
        <v>10</v>
      </c>
      <c r="O32060" s="53" t="str">
        <f ca="1"/>
        <v>1987-10</v>
      </c>
    </row>
    <row r="32061" spans="12:15" x14ac:dyDescent="0.4">
      <c r="L32061" s="56">
        <f ca="1"/>
        <v>32060</v>
      </c>
      <c r="M32061" s="53">
        <f ca="1"/>
        <v>1987</v>
      </c>
      <c r="N32061" s="53">
        <f ca="1"/>
        <v>10</v>
      </c>
      <c r="O32061" s="53" t="str">
        <f ca="1"/>
        <v>1987-10</v>
      </c>
    </row>
    <row r="32062" spans="12:15" x14ac:dyDescent="0.4">
      <c r="L32062" s="56">
        <f ca="1"/>
        <v>32061</v>
      </c>
      <c r="M32062" s="53">
        <f ca="1"/>
        <v>1987</v>
      </c>
      <c r="N32062" s="53">
        <f ca="1"/>
        <v>10</v>
      </c>
      <c r="O32062" s="53" t="str">
        <f ca="1"/>
        <v>1987-10</v>
      </c>
    </row>
    <row r="32063" spans="12:15" x14ac:dyDescent="0.4">
      <c r="L32063" s="56">
        <f ca="1"/>
        <v>32062</v>
      </c>
      <c r="M32063" s="53">
        <f ca="1"/>
        <v>1987</v>
      </c>
      <c r="N32063" s="53">
        <f ca="1"/>
        <v>10</v>
      </c>
      <c r="O32063" s="53" t="str">
        <f ca="1"/>
        <v>1987-10</v>
      </c>
    </row>
    <row r="32064" spans="12:15" x14ac:dyDescent="0.4">
      <c r="L32064" s="56">
        <f ca="1"/>
        <v>32063</v>
      </c>
      <c r="M32064" s="53">
        <f ca="1"/>
        <v>1987</v>
      </c>
      <c r="N32064" s="53">
        <f ca="1"/>
        <v>10</v>
      </c>
      <c r="O32064" s="53" t="str">
        <f ca="1"/>
        <v>1987-10</v>
      </c>
    </row>
    <row r="32065" spans="12:15" x14ac:dyDescent="0.4">
      <c r="L32065" s="56">
        <f ca="1"/>
        <v>32064</v>
      </c>
      <c r="M32065" s="53">
        <f ca="1"/>
        <v>1987</v>
      </c>
      <c r="N32065" s="53">
        <f ca="1"/>
        <v>10</v>
      </c>
      <c r="O32065" s="53" t="str">
        <f ca="1"/>
        <v>1987-10</v>
      </c>
    </row>
    <row r="32066" spans="12:15" x14ac:dyDescent="0.4">
      <c r="L32066" s="56">
        <f ca="1"/>
        <v>32065</v>
      </c>
      <c r="M32066" s="53">
        <f ca="1"/>
        <v>1987</v>
      </c>
      <c r="N32066" s="53">
        <f ca="1"/>
        <v>10</v>
      </c>
      <c r="O32066" s="53" t="str">
        <f ca="1"/>
        <v>1987-10</v>
      </c>
    </row>
    <row r="32067" spans="12:15" x14ac:dyDescent="0.4">
      <c r="L32067" s="56">
        <f ca="1"/>
        <v>32066</v>
      </c>
      <c r="M32067" s="53">
        <f ca="1"/>
        <v>1987</v>
      </c>
      <c r="N32067" s="53">
        <f ca="1"/>
        <v>10</v>
      </c>
      <c r="O32067" s="53" t="str">
        <f ca="1"/>
        <v>1987-10</v>
      </c>
    </row>
    <row r="32068" spans="12:15" x14ac:dyDescent="0.4">
      <c r="L32068" s="56">
        <f ca="1"/>
        <v>32067</v>
      </c>
      <c r="M32068" s="53">
        <f ca="1"/>
        <v>1987</v>
      </c>
      <c r="N32068" s="53">
        <f ca="1"/>
        <v>10</v>
      </c>
      <c r="O32068" s="53" t="str">
        <f ca="1"/>
        <v>1987-10</v>
      </c>
    </row>
    <row r="32069" spans="12:15" x14ac:dyDescent="0.4">
      <c r="L32069" s="56">
        <f ca="1"/>
        <v>32068</v>
      </c>
      <c r="M32069" s="53">
        <f ca="1"/>
        <v>1987</v>
      </c>
      <c r="N32069" s="53">
        <f ca="1"/>
        <v>10</v>
      </c>
      <c r="O32069" s="53" t="str">
        <f ca="1"/>
        <v>1987-10</v>
      </c>
    </row>
    <row r="32070" spans="12:15" x14ac:dyDescent="0.4">
      <c r="L32070" s="56">
        <f ca="1"/>
        <v>32069</v>
      </c>
      <c r="M32070" s="53">
        <f ca="1"/>
        <v>1987</v>
      </c>
      <c r="N32070" s="53">
        <f ca="1"/>
        <v>10</v>
      </c>
      <c r="O32070" s="53" t="str">
        <f ca="1"/>
        <v>1987-10</v>
      </c>
    </row>
    <row r="32071" spans="12:15" x14ac:dyDescent="0.4">
      <c r="L32071" s="56">
        <f ca="1"/>
        <v>32070</v>
      </c>
      <c r="M32071" s="53">
        <f ca="1"/>
        <v>1987</v>
      </c>
      <c r="N32071" s="53">
        <f ca="1"/>
        <v>10</v>
      </c>
      <c r="O32071" s="53" t="str">
        <f ca="1"/>
        <v>1987-10</v>
      </c>
    </row>
    <row r="32072" spans="12:15" x14ac:dyDescent="0.4">
      <c r="L32072" s="56">
        <f ca="1"/>
        <v>32071</v>
      </c>
      <c r="M32072" s="53">
        <f ca="1"/>
        <v>1987</v>
      </c>
      <c r="N32072" s="53">
        <f ca="1"/>
        <v>10</v>
      </c>
      <c r="O32072" s="53" t="str">
        <f ca="1"/>
        <v>1987-10</v>
      </c>
    </row>
    <row r="32073" spans="12:15" x14ac:dyDescent="0.4">
      <c r="L32073" s="56">
        <f ca="1"/>
        <v>32072</v>
      </c>
      <c r="M32073" s="53">
        <f ca="1"/>
        <v>1987</v>
      </c>
      <c r="N32073" s="53">
        <f ca="1"/>
        <v>10</v>
      </c>
      <c r="O32073" s="53" t="str">
        <f ca="1"/>
        <v>1987-10</v>
      </c>
    </row>
    <row r="32074" spans="12:15" x14ac:dyDescent="0.4">
      <c r="L32074" s="56">
        <f ca="1"/>
        <v>32073</v>
      </c>
      <c r="M32074" s="53">
        <f ca="1"/>
        <v>1987</v>
      </c>
      <c r="N32074" s="53">
        <f ca="1"/>
        <v>10</v>
      </c>
      <c r="O32074" s="53" t="str">
        <f ca="1"/>
        <v>1987-10</v>
      </c>
    </row>
    <row r="32075" spans="12:15" x14ac:dyDescent="0.4">
      <c r="L32075" s="56">
        <f ca="1"/>
        <v>32074</v>
      </c>
      <c r="M32075" s="53">
        <f ca="1"/>
        <v>1987</v>
      </c>
      <c r="N32075" s="53">
        <f ca="1"/>
        <v>10</v>
      </c>
      <c r="O32075" s="53" t="str">
        <f ca="1"/>
        <v>1987-10</v>
      </c>
    </row>
    <row r="32076" spans="12:15" x14ac:dyDescent="0.4">
      <c r="L32076" s="56">
        <f ca="1"/>
        <v>32075</v>
      </c>
      <c r="M32076" s="53">
        <f ca="1"/>
        <v>1987</v>
      </c>
      <c r="N32076" s="53">
        <f ca="1"/>
        <v>10</v>
      </c>
      <c r="O32076" s="53" t="str">
        <f ca="1"/>
        <v>1987-10</v>
      </c>
    </row>
    <row r="32077" spans="12:15" x14ac:dyDescent="0.4">
      <c r="L32077" s="56">
        <f ca="1"/>
        <v>32076</v>
      </c>
      <c r="M32077" s="53">
        <f ca="1"/>
        <v>1987</v>
      </c>
      <c r="N32077" s="53">
        <f ca="1"/>
        <v>10</v>
      </c>
      <c r="O32077" s="53" t="str">
        <f ca="1"/>
        <v>1987-10</v>
      </c>
    </row>
    <row r="32078" spans="12:15" x14ac:dyDescent="0.4">
      <c r="L32078" s="56">
        <f ca="1"/>
        <v>32077</v>
      </c>
      <c r="M32078" s="53">
        <f ca="1"/>
        <v>1987</v>
      </c>
      <c r="N32078" s="53">
        <f ca="1"/>
        <v>10</v>
      </c>
      <c r="O32078" s="53" t="str">
        <f ca="1"/>
        <v>1987-10</v>
      </c>
    </row>
    <row r="32079" spans="12:15" x14ac:dyDescent="0.4">
      <c r="L32079" s="56">
        <f ca="1"/>
        <v>32078</v>
      </c>
      <c r="M32079" s="53">
        <f ca="1"/>
        <v>1987</v>
      </c>
      <c r="N32079" s="53">
        <f ca="1"/>
        <v>10</v>
      </c>
      <c r="O32079" s="53" t="str">
        <f ca="1"/>
        <v>1987-10</v>
      </c>
    </row>
    <row r="32080" spans="12:15" x14ac:dyDescent="0.4">
      <c r="L32080" s="56">
        <f ca="1"/>
        <v>32079</v>
      </c>
      <c r="M32080" s="53">
        <f ca="1"/>
        <v>1987</v>
      </c>
      <c r="N32080" s="53">
        <f ca="1"/>
        <v>10</v>
      </c>
      <c r="O32080" s="53" t="str">
        <f ca="1"/>
        <v>1987-10</v>
      </c>
    </row>
    <row r="32081" spans="12:15" x14ac:dyDescent="0.4">
      <c r="L32081" s="56">
        <f ca="1"/>
        <v>32080</v>
      </c>
      <c r="M32081" s="53">
        <f ca="1"/>
        <v>1987</v>
      </c>
      <c r="N32081" s="53">
        <f ca="1"/>
        <v>10</v>
      </c>
      <c r="O32081" s="53" t="str">
        <f ca="1"/>
        <v>1987-10</v>
      </c>
    </row>
    <row r="32082" spans="12:15" x14ac:dyDescent="0.4">
      <c r="L32082" s="56">
        <f ca="1"/>
        <v>32081</v>
      </c>
      <c r="M32082" s="53">
        <f ca="1"/>
        <v>1987</v>
      </c>
      <c r="N32082" s="53">
        <f ca="1"/>
        <v>10</v>
      </c>
      <c r="O32082" s="53" t="str">
        <f ca="1"/>
        <v>1987-10</v>
      </c>
    </row>
    <row r="32083" spans="12:15" x14ac:dyDescent="0.4">
      <c r="L32083" s="56">
        <f ca="1"/>
        <v>32082</v>
      </c>
      <c r="M32083" s="53">
        <f ca="1"/>
        <v>1987</v>
      </c>
      <c r="N32083" s="53">
        <f ca="1"/>
        <v>11</v>
      </c>
      <c r="O32083" s="53" t="str">
        <f ca="1"/>
        <v>1987-11</v>
      </c>
    </row>
    <row r="32084" spans="12:15" x14ac:dyDescent="0.4">
      <c r="L32084" s="56">
        <f ca="1"/>
        <v>32083</v>
      </c>
      <c r="M32084" s="53">
        <f ca="1"/>
        <v>1987</v>
      </c>
      <c r="N32084" s="53">
        <f ca="1"/>
        <v>11</v>
      </c>
      <c r="O32084" s="53" t="str">
        <f ca="1"/>
        <v>1987-11</v>
      </c>
    </row>
    <row r="32085" spans="12:15" x14ac:dyDescent="0.4">
      <c r="L32085" s="56">
        <f ca="1"/>
        <v>32084</v>
      </c>
      <c r="M32085" s="53">
        <f ca="1"/>
        <v>1987</v>
      </c>
      <c r="N32085" s="53">
        <f ca="1"/>
        <v>11</v>
      </c>
      <c r="O32085" s="53" t="str">
        <f ca="1"/>
        <v>1987-11</v>
      </c>
    </row>
    <row r="32086" spans="12:15" x14ac:dyDescent="0.4">
      <c r="L32086" s="56">
        <f ca="1"/>
        <v>32085</v>
      </c>
      <c r="M32086" s="53">
        <f ca="1"/>
        <v>1987</v>
      </c>
      <c r="N32086" s="53">
        <f ca="1"/>
        <v>11</v>
      </c>
      <c r="O32086" s="53" t="str">
        <f ca="1"/>
        <v>1987-11</v>
      </c>
    </row>
    <row r="32087" spans="12:15" x14ac:dyDescent="0.4">
      <c r="L32087" s="56">
        <f ca="1"/>
        <v>32086</v>
      </c>
      <c r="M32087" s="53">
        <f ca="1"/>
        <v>1987</v>
      </c>
      <c r="N32087" s="53">
        <f ca="1"/>
        <v>11</v>
      </c>
      <c r="O32087" s="53" t="str">
        <f ca="1"/>
        <v>1987-11</v>
      </c>
    </row>
    <row r="32088" spans="12:15" x14ac:dyDescent="0.4">
      <c r="L32088" s="56">
        <f ca="1"/>
        <v>32087</v>
      </c>
      <c r="M32088" s="53">
        <f ca="1"/>
        <v>1987</v>
      </c>
      <c r="N32088" s="53">
        <f ca="1"/>
        <v>11</v>
      </c>
      <c r="O32088" s="53" t="str">
        <f ca="1"/>
        <v>1987-11</v>
      </c>
    </row>
    <row r="32089" spans="12:15" x14ac:dyDescent="0.4">
      <c r="L32089" s="56">
        <f ca="1"/>
        <v>32088</v>
      </c>
      <c r="M32089" s="53">
        <f ca="1"/>
        <v>1987</v>
      </c>
      <c r="N32089" s="53">
        <f ca="1"/>
        <v>11</v>
      </c>
      <c r="O32089" s="53" t="str">
        <f ca="1"/>
        <v>1987-11</v>
      </c>
    </row>
    <row r="32090" spans="12:15" x14ac:dyDescent="0.4">
      <c r="L32090" s="56">
        <f ca="1"/>
        <v>32089</v>
      </c>
      <c r="M32090" s="53">
        <f ca="1"/>
        <v>1987</v>
      </c>
      <c r="N32090" s="53">
        <f ca="1"/>
        <v>11</v>
      </c>
      <c r="O32090" s="53" t="str">
        <f ca="1"/>
        <v>1987-11</v>
      </c>
    </row>
    <row r="32091" spans="12:15" x14ac:dyDescent="0.4">
      <c r="L32091" s="56">
        <f ca="1"/>
        <v>32090</v>
      </c>
      <c r="M32091" s="53">
        <f ca="1"/>
        <v>1987</v>
      </c>
      <c r="N32091" s="53">
        <f ca="1"/>
        <v>11</v>
      </c>
      <c r="O32091" s="53" t="str">
        <f ca="1"/>
        <v>1987-11</v>
      </c>
    </row>
    <row r="32092" spans="12:15" x14ac:dyDescent="0.4">
      <c r="L32092" s="56">
        <f ca="1"/>
        <v>32091</v>
      </c>
      <c r="M32092" s="53">
        <f ca="1"/>
        <v>1987</v>
      </c>
      <c r="N32092" s="53">
        <f ca="1"/>
        <v>11</v>
      </c>
      <c r="O32092" s="53" t="str">
        <f ca="1"/>
        <v>1987-11</v>
      </c>
    </row>
    <row r="32093" spans="12:15" x14ac:dyDescent="0.4">
      <c r="L32093" s="56">
        <f ca="1"/>
        <v>32092</v>
      </c>
      <c r="M32093" s="53">
        <f ca="1"/>
        <v>1987</v>
      </c>
      <c r="N32093" s="53">
        <f ca="1"/>
        <v>11</v>
      </c>
      <c r="O32093" s="53" t="str">
        <f ca="1"/>
        <v>1987-11</v>
      </c>
    </row>
    <row r="32094" spans="12:15" x14ac:dyDescent="0.4">
      <c r="L32094" s="56">
        <f ca="1"/>
        <v>32093</v>
      </c>
      <c r="M32094" s="53">
        <f ca="1"/>
        <v>1987</v>
      </c>
      <c r="N32094" s="53">
        <f ca="1"/>
        <v>11</v>
      </c>
      <c r="O32094" s="53" t="str">
        <f ca="1"/>
        <v>1987-11</v>
      </c>
    </row>
    <row r="32095" spans="12:15" x14ac:dyDescent="0.4">
      <c r="L32095" s="56">
        <f ca="1"/>
        <v>32094</v>
      </c>
      <c r="M32095" s="53">
        <f ca="1"/>
        <v>1987</v>
      </c>
      <c r="N32095" s="53">
        <f ca="1"/>
        <v>11</v>
      </c>
      <c r="O32095" s="53" t="str">
        <f ca="1"/>
        <v>1987-11</v>
      </c>
    </row>
    <row r="32096" spans="12:15" x14ac:dyDescent="0.4">
      <c r="L32096" s="56">
        <f ca="1"/>
        <v>32095</v>
      </c>
      <c r="M32096" s="53">
        <f ca="1"/>
        <v>1987</v>
      </c>
      <c r="N32096" s="53">
        <f ca="1"/>
        <v>11</v>
      </c>
      <c r="O32096" s="53" t="str">
        <f ca="1"/>
        <v>1987-11</v>
      </c>
    </row>
    <row r="32097" spans="12:15" x14ac:dyDescent="0.4">
      <c r="L32097" s="56">
        <f ca="1"/>
        <v>32096</v>
      </c>
      <c r="M32097" s="53">
        <f ca="1"/>
        <v>1987</v>
      </c>
      <c r="N32097" s="53">
        <f ca="1"/>
        <v>11</v>
      </c>
      <c r="O32097" s="53" t="str">
        <f ca="1"/>
        <v>1987-11</v>
      </c>
    </row>
    <row r="32098" spans="12:15" x14ac:dyDescent="0.4">
      <c r="L32098" s="56">
        <f ca="1"/>
        <v>32097</v>
      </c>
      <c r="M32098" s="53">
        <f ca="1"/>
        <v>1987</v>
      </c>
      <c r="N32098" s="53">
        <f ca="1"/>
        <v>11</v>
      </c>
      <c r="O32098" s="53" t="str">
        <f ca="1"/>
        <v>1987-11</v>
      </c>
    </row>
    <row r="32099" spans="12:15" x14ac:dyDescent="0.4">
      <c r="L32099" s="56">
        <f ca="1"/>
        <v>32098</v>
      </c>
      <c r="M32099" s="53">
        <f ca="1"/>
        <v>1987</v>
      </c>
      <c r="N32099" s="53">
        <f ca="1"/>
        <v>11</v>
      </c>
      <c r="O32099" s="53" t="str">
        <f ca="1"/>
        <v>1987-11</v>
      </c>
    </row>
    <row r="32100" spans="12:15" x14ac:dyDescent="0.4">
      <c r="L32100" s="56">
        <f ca="1"/>
        <v>32099</v>
      </c>
      <c r="M32100" s="53">
        <f ca="1"/>
        <v>1987</v>
      </c>
      <c r="N32100" s="53">
        <f ca="1"/>
        <v>11</v>
      </c>
      <c r="O32100" s="53" t="str">
        <f ca="1"/>
        <v>1987-11</v>
      </c>
    </row>
    <row r="32101" spans="12:15" x14ac:dyDescent="0.4">
      <c r="L32101" s="56">
        <f ca="1"/>
        <v>32100</v>
      </c>
      <c r="M32101" s="53">
        <f ca="1"/>
        <v>1987</v>
      </c>
      <c r="N32101" s="53">
        <f ca="1"/>
        <v>11</v>
      </c>
      <c r="O32101" s="53" t="str">
        <f ca="1"/>
        <v>1987-11</v>
      </c>
    </row>
    <row r="32102" spans="12:15" x14ac:dyDescent="0.4">
      <c r="L32102" s="56">
        <f ca="1"/>
        <v>32101</v>
      </c>
      <c r="M32102" s="53">
        <f ca="1"/>
        <v>1987</v>
      </c>
      <c r="N32102" s="53">
        <f ca="1"/>
        <v>11</v>
      </c>
      <c r="O32102" s="53" t="str">
        <f ca="1"/>
        <v>1987-11</v>
      </c>
    </row>
    <row r="32103" spans="12:15" x14ac:dyDescent="0.4">
      <c r="L32103" s="56">
        <f ca="1"/>
        <v>32102</v>
      </c>
      <c r="M32103" s="53">
        <f ca="1"/>
        <v>1987</v>
      </c>
      <c r="N32103" s="53">
        <f ca="1"/>
        <v>11</v>
      </c>
      <c r="O32103" s="53" t="str">
        <f ca="1"/>
        <v>1987-11</v>
      </c>
    </row>
    <row r="32104" spans="12:15" x14ac:dyDescent="0.4">
      <c r="L32104" s="56">
        <f ca="1"/>
        <v>32103</v>
      </c>
      <c r="M32104" s="53">
        <f ca="1"/>
        <v>1987</v>
      </c>
      <c r="N32104" s="53">
        <f ca="1"/>
        <v>11</v>
      </c>
      <c r="O32104" s="53" t="str">
        <f ca="1"/>
        <v>1987-11</v>
      </c>
    </row>
    <row r="32105" spans="12:15" x14ac:dyDescent="0.4">
      <c r="L32105" s="56">
        <f ca="1"/>
        <v>32104</v>
      </c>
      <c r="M32105" s="53">
        <f ca="1"/>
        <v>1987</v>
      </c>
      <c r="N32105" s="53">
        <f ca="1"/>
        <v>11</v>
      </c>
      <c r="O32105" s="53" t="str">
        <f ca="1"/>
        <v>1987-11</v>
      </c>
    </row>
    <row r="32106" spans="12:15" x14ac:dyDescent="0.4">
      <c r="L32106" s="56">
        <f ca="1"/>
        <v>32105</v>
      </c>
      <c r="M32106" s="53">
        <f ca="1"/>
        <v>1987</v>
      </c>
      <c r="N32106" s="53">
        <f ca="1"/>
        <v>11</v>
      </c>
      <c r="O32106" s="53" t="str">
        <f ca="1"/>
        <v>1987-11</v>
      </c>
    </row>
    <row r="32107" spans="12:15" x14ac:dyDescent="0.4">
      <c r="L32107" s="56">
        <f ca="1"/>
        <v>32106</v>
      </c>
      <c r="M32107" s="53">
        <f ca="1"/>
        <v>1987</v>
      </c>
      <c r="N32107" s="53">
        <f ca="1"/>
        <v>11</v>
      </c>
      <c r="O32107" s="53" t="str">
        <f ca="1"/>
        <v>1987-11</v>
      </c>
    </row>
    <row r="32108" spans="12:15" x14ac:dyDescent="0.4">
      <c r="L32108" s="56">
        <f ca="1"/>
        <v>32107</v>
      </c>
      <c r="M32108" s="53">
        <f ca="1"/>
        <v>1987</v>
      </c>
      <c r="N32108" s="53">
        <f ca="1"/>
        <v>11</v>
      </c>
      <c r="O32108" s="53" t="str">
        <f ca="1"/>
        <v>1987-11</v>
      </c>
    </row>
    <row r="32109" spans="12:15" x14ac:dyDescent="0.4">
      <c r="L32109" s="56">
        <f ca="1"/>
        <v>32108</v>
      </c>
      <c r="M32109" s="53">
        <f ca="1"/>
        <v>1987</v>
      </c>
      <c r="N32109" s="53">
        <f ca="1"/>
        <v>11</v>
      </c>
      <c r="O32109" s="53" t="str">
        <f ca="1"/>
        <v>1987-11</v>
      </c>
    </row>
    <row r="32110" spans="12:15" x14ac:dyDescent="0.4">
      <c r="L32110" s="56">
        <f ca="1"/>
        <v>32109</v>
      </c>
      <c r="M32110" s="53">
        <f ca="1"/>
        <v>1987</v>
      </c>
      <c r="N32110" s="53">
        <f ca="1"/>
        <v>11</v>
      </c>
      <c r="O32110" s="53" t="str">
        <f ca="1"/>
        <v>1987-11</v>
      </c>
    </row>
    <row r="32111" spans="12:15" x14ac:dyDescent="0.4">
      <c r="L32111" s="56">
        <f ca="1"/>
        <v>32110</v>
      </c>
      <c r="M32111" s="53">
        <f ca="1"/>
        <v>1987</v>
      </c>
      <c r="N32111" s="53">
        <f ca="1"/>
        <v>11</v>
      </c>
      <c r="O32111" s="53" t="str">
        <f ca="1"/>
        <v>1987-11</v>
      </c>
    </row>
    <row r="32112" spans="12:15" x14ac:dyDescent="0.4">
      <c r="L32112" s="56">
        <f ca="1"/>
        <v>32111</v>
      </c>
      <c r="M32112" s="53">
        <f ca="1"/>
        <v>1987</v>
      </c>
      <c r="N32112" s="53">
        <f ca="1"/>
        <v>11</v>
      </c>
      <c r="O32112" s="53" t="str">
        <f ca="1"/>
        <v>1987-11</v>
      </c>
    </row>
    <row r="32113" spans="12:15" x14ac:dyDescent="0.4">
      <c r="L32113" s="56">
        <f ca="1"/>
        <v>32112</v>
      </c>
      <c r="M32113" s="53">
        <f ca="1"/>
        <v>1987</v>
      </c>
      <c r="N32113" s="53">
        <f ca="1"/>
        <v>12</v>
      </c>
      <c r="O32113" s="53" t="str">
        <f ca="1"/>
        <v>1987-12</v>
      </c>
    </row>
    <row r="32114" spans="12:15" x14ac:dyDescent="0.4">
      <c r="L32114" s="56">
        <f ca="1"/>
        <v>32113</v>
      </c>
      <c r="M32114" s="53">
        <f ca="1"/>
        <v>1987</v>
      </c>
      <c r="N32114" s="53">
        <f ca="1"/>
        <v>12</v>
      </c>
      <c r="O32114" s="53" t="str">
        <f ca="1"/>
        <v>1987-12</v>
      </c>
    </row>
    <row r="32115" spans="12:15" x14ac:dyDescent="0.4">
      <c r="L32115" s="56">
        <f ca="1"/>
        <v>32114</v>
      </c>
      <c r="M32115" s="53">
        <f ca="1"/>
        <v>1987</v>
      </c>
      <c r="N32115" s="53">
        <f ca="1"/>
        <v>12</v>
      </c>
      <c r="O32115" s="53" t="str">
        <f ca="1"/>
        <v>1987-12</v>
      </c>
    </row>
    <row r="32116" spans="12:15" x14ac:dyDescent="0.4">
      <c r="L32116" s="56">
        <f ca="1"/>
        <v>32115</v>
      </c>
      <c r="M32116" s="53">
        <f ca="1"/>
        <v>1987</v>
      </c>
      <c r="N32116" s="53">
        <f ca="1"/>
        <v>12</v>
      </c>
      <c r="O32116" s="53" t="str">
        <f ca="1"/>
        <v>1987-12</v>
      </c>
    </row>
    <row r="32117" spans="12:15" x14ac:dyDescent="0.4">
      <c r="L32117" s="56">
        <f ca="1"/>
        <v>32116</v>
      </c>
      <c r="M32117" s="53">
        <f ca="1"/>
        <v>1987</v>
      </c>
      <c r="N32117" s="53">
        <f ca="1"/>
        <v>12</v>
      </c>
      <c r="O32117" s="53" t="str">
        <f ca="1"/>
        <v>1987-12</v>
      </c>
    </row>
    <row r="32118" spans="12:15" x14ac:dyDescent="0.4">
      <c r="L32118" s="56">
        <f ca="1"/>
        <v>32117</v>
      </c>
      <c r="M32118" s="53">
        <f ca="1"/>
        <v>1987</v>
      </c>
      <c r="N32118" s="53">
        <f ca="1"/>
        <v>12</v>
      </c>
      <c r="O32118" s="53" t="str">
        <f ca="1"/>
        <v>1987-12</v>
      </c>
    </row>
    <row r="32119" spans="12:15" x14ac:dyDescent="0.4">
      <c r="L32119" s="56">
        <f ca="1"/>
        <v>32118</v>
      </c>
      <c r="M32119" s="53">
        <f ca="1"/>
        <v>1987</v>
      </c>
      <c r="N32119" s="53">
        <f ca="1"/>
        <v>12</v>
      </c>
      <c r="O32119" s="53" t="str">
        <f ca="1"/>
        <v>1987-12</v>
      </c>
    </row>
    <row r="32120" spans="12:15" x14ac:dyDescent="0.4">
      <c r="L32120" s="56">
        <f ca="1"/>
        <v>32119</v>
      </c>
      <c r="M32120" s="53">
        <f ca="1"/>
        <v>1987</v>
      </c>
      <c r="N32120" s="53">
        <f ca="1"/>
        <v>12</v>
      </c>
      <c r="O32120" s="53" t="str">
        <f ca="1"/>
        <v>1987-12</v>
      </c>
    </row>
    <row r="32121" spans="12:15" x14ac:dyDescent="0.4">
      <c r="L32121" s="56">
        <f ca="1"/>
        <v>32120</v>
      </c>
      <c r="M32121" s="53">
        <f ca="1"/>
        <v>1987</v>
      </c>
      <c r="N32121" s="53">
        <f ca="1"/>
        <v>12</v>
      </c>
      <c r="O32121" s="53" t="str">
        <f ca="1"/>
        <v>1987-12</v>
      </c>
    </row>
    <row r="32122" spans="12:15" x14ac:dyDescent="0.4">
      <c r="L32122" s="56">
        <f ca="1"/>
        <v>32121</v>
      </c>
      <c r="M32122" s="53">
        <f ca="1"/>
        <v>1987</v>
      </c>
      <c r="N32122" s="53">
        <f ca="1"/>
        <v>12</v>
      </c>
      <c r="O32122" s="53" t="str">
        <f ca="1"/>
        <v>1987-12</v>
      </c>
    </row>
    <row r="32123" spans="12:15" x14ac:dyDescent="0.4">
      <c r="L32123" s="56">
        <f ca="1"/>
        <v>32122</v>
      </c>
      <c r="M32123" s="53">
        <f ca="1"/>
        <v>1987</v>
      </c>
      <c r="N32123" s="53">
        <f ca="1"/>
        <v>12</v>
      </c>
      <c r="O32123" s="53" t="str">
        <f ca="1"/>
        <v>1987-12</v>
      </c>
    </row>
    <row r="32124" spans="12:15" x14ac:dyDescent="0.4">
      <c r="L32124" s="56">
        <f ca="1"/>
        <v>32123</v>
      </c>
      <c r="M32124" s="53">
        <f ca="1"/>
        <v>1987</v>
      </c>
      <c r="N32124" s="53">
        <f ca="1"/>
        <v>12</v>
      </c>
      <c r="O32124" s="53" t="str">
        <f ca="1"/>
        <v>1987-12</v>
      </c>
    </row>
    <row r="32125" spans="12:15" x14ac:dyDescent="0.4">
      <c r="L32125" s="56">
        <f ca="1"/>
        <v>32124</v>
      </c>
      <c r="M32125" s="53">
        <f ca="1"/>
        <v>1987</v>
      </c>
      <c r="N32125" s="53">
        <f ca="1"/>
        <v>12</v>
      </c>
      <c r="O32125" s="53" t="str">
        <f ca="1"/>
        <v>1987-12</v>
      </c>
    </row>
    <row r="32126" spans="12:15" x14ac:dyDescent="0.4">
      <c r="L32126" s="56">
        <f ca="1"/>
        <v>32125</v>
      </c>
      <c r="M32126" s="53">
        <f ca="1"/>
        <v>1987</v>
      </c>
      <c r="N32126" s="53">
        <f ca="1"/>
        <v>12</v>
      </c>
      <c r="O32126" s="53" t="str">
        <f ca="1"/>
        <v>1987-12</v>
      </c>
    </row>
    <row r="32127" spans="12:15" x14ac:dyDescent="0.4">
      <c r="L32127" s="56">
        <f ca="1"/>
        <v>32126</v>
      </c>
      <c r="M32127" s="53">
        <f ca="1"/>
        <v>1987</v>
      </c>
      <c r="N32127" s="53">
        <f ca="1"/>
        <v>12</v>
      </c>
      <c r="O32127" s="53" t="str">
        <f ca="1"/>
        <v>1987-12</v>
      </c>
    </row>
    <row r="32128" spans="12:15" x14ac:dyDescent="0.4">
      <c r="L32128" s="56">
        <f ca="1"/>
        <v>32127</v>
      </c>
      <c r="M32128" s="53">
        <f ca="1"/>
        <v>1987</v>
      </c>
      <c r="N32128" s="53">
        <f ca="1"/>
        <v>12</v>
      </c>
      <c r="O32128" s="53" t="str">
        <f ca="1"/>
        <v>1987-12</v>
      </c>
    </row>
    <row r="32129" spans="12:15" x14ac:dyDescent="0.4">
      <c r="L32129" s="56">
        <f ca="1"/>
        <v>32128</v>
      </c>
      <c r="M32129" s="53">
        <f ca="1"/>
        <v>1987</v>
      </c>
      <c r="N32129" s="53">
        <f ca="1"/>
        <v>12</v>
      </c>
      <c r="O32129" s="53" t="str">
        <f ca="1"/>
        <v>1987-12</v>
      </c>
    </row>
    <row r="32130" spans="12:15" x14ac:dyDescent="0.4">
      <c r="L32130" s="56">
        <f ca="1"/>
        <v>32129</v>
      </c>
      <c r="M32130" s="53">
        <f ca="1"/>
        <v>1987</v>
      </c>
      <c r="N32130" s="53">
        <f ca="1"/>
        <v>12</v>
      </c>
      <c r="O32130" s="53" t="str">
        <f ca="1"/>
        <v>1987-12</v>
      </c>
    </row>
    <row r="32131" spans="12:15" x14ac:dyDescent="0.4">
      <c r="L32131" s="56">
        <f ca="1"/>
        <v>32130</v>
      </c>
      <c r="M32131" s="53">
        <f ca="1"/>
        <v>1987</v>
      </c>
      <c r="N32131" s="53">
        <f ca="1"/>
        <v>12</v>
      </c>
      <c r="O32131" s="53" t="str">
        <f ca="1"/>
        <v>1987-12</v>
      </c>
    </row>
    <row r="32132" spans="12:15" x14ac:dyDescent="0.4">
      <c r="L32132" s="56">
        <f ca="1"/>
        <v>32131</v>
      </c>
      <c r="M32132" s="53">
        <f ca="1"/>
        <v>1987</v>
      </c>
      <c r="N32132" s="53">
        <f ca="1"/>
        <v>12</v>
      </c>
      <c r="O32132" s="53" t="str">
        <f ca="1"/>
        <v>1987-12</v>
      </c>
    </row>
    <row r="32133" spans="12:15" x14ac:dyDescent="0.4">
      <c r="L32133" s="56">
        <f ca="1"/>
        <v>32132</v>
      </c>
      <c r="M32133" s="53">
        <f ca="1"/>
        <v>1987</v>
      </c>
      <c r="N32133" s="53">
        <f ca="1"/>
        <v>12</v>
      </c>
      <c r="O32133" s="53" t="str">
        <f ca="1"/>
        <v>1987-12</v>
      </c>
    </row>
    <row r="32134" spans="12:15" x14ac:dyDescent="0.4">
      <c r="L32134" s="56">
        <f ca="1"/>
        <v>32133</v>
      </c>
      <c r="M32134" s="53">
        <f ca="1"/>
        <v>1987</v>
      </c>
      <c r="N32134" s="53">
        <f ca="1"/>
        <v>12</v>
      </c>
      <c r="O32134" s="53" t="str">
        <f ca="1"/>
        <v>1987-12</v>
      </c>
    </row>
    <row r="32135" spans="12:15" x14ac:dyDescent="0.4">
      <c r="L32135" s="56">
        <f ca="1"/>
        <v>32134</v>
      </c>
      <c r="M32135" s="53">
        <f ca="1"/>
        <v>1987</v>
      </c>
      <c r="N32135" s="53">
        <f ca="1"/>
        <v>12</v>
      </c>
      <c r="O32135" s="53" t="str">
        <f ca="1"/>
        <v>1987-12</v>
      </c>
    </row>
    <row r="32136" spans="12:15" x14ac:dyDescent="0.4">
      <c r="L32136" s="56">
        <f ca="1"/>
        <v>32135</v>
      </c>
      <c r="M32136" s="53">
        <f ca="1"/>
        <v>1987</v>
      </c>
      <c r="N32136" s="53">
        <f ca="1"/>
        <v>12</v>
      </c>
      <c r="O32136" s="53" t="str">
        <f ca="1"/>
        <v>1987-12</v>
      </c>
    </row>
    <row r="32137" spans="12:15" x14ac:dyDescent="0.4">
      <c r="L32137" s="56">
        <f ca="1"/>
        <v>32136</v>
      </c>
      <c r="M32137" s="53">
        <f ca="1"/>
        <v>1987</v>
      </c>
      <c r="N32137" s="53">
        <f ca="1"/>
        <v>12</v>
      </c>
      <c r="O32137" s="53" t="str">
        <f ca="1"/>
        <v>1987-12</v>
      </c>
    </row>
    <row r="32138" spans="12:15" x14ac:dyDescent="0.4">
      <c r="L32138" s="56">
        <f ca="1"/>
        <v>32137</v>
      </c>
      <c r="M32138" s="53">
        <f ca="1"/>
        <v>1987</v>
      </c>
      <c r="N32138" s="53">
        <f ca="1"/>
        <v>12</v>
      </c>
      <c r="O32138" s="53" t="str">
        <f ca="1"/>
        <v>1987-12</v>
      </c>
    </row>
    <row r="32139" spans="12:15" x14ac:dyDescent="0.4">
      <c r="L32139" s="56">
        <f ca="1"/>
        <v>32138</v>
      </c>
      <c r="M32139" s="53">
        <f ca="1"/>
        <v>1987</v>
      </c>
      <c r="N32139" s="53">
        <f ca="1"/>
        <v>12</v>
      </c>
      <c r="O32139" s="53" t="str">
        <f ca="1"/>
        <v>1987-12</v>
      </c>
    </row>
    <row r="32140" spans="12:15" x14ac:dyDescent="0.4">
      <c r="L32140" s="56">
        <f ca="1"/>
        <v>32139</v>
      </c>
      <c r="M32140" s="53">
        <f ca="1"/>
        <v>1987</v>
      </c>
      <c r="N32140" s="53">
        <f ca="1"/>
        <v>12</v>
      </c>
      <c r="O32140" s="53" t="str">
        <f ca="1"/>
        <v>1987-12</v>
      </c>
    </row>
    <row r="32141" spans="12:15" x14ac:dyDescent="0.4">
      <c r="L32141" s="56">
        <f ca="1"/>
        <v>32140</v>
      </c>
      <c r="M32141" s="53">
        <f ca="1"/>
        <v>1987</v>
      </c>
      <c r="N32141" s="53">
        <f ca="1"/>
        <v>12</v>
      </c>
      <c r="O32141" s="53" t="str">
        <f ca="1"/>
        <v>1987-12</v>
      </c>
    </row>
    <row r="32142" spans="12:15" x14ac:dyDescent="0.4">
      <c r="L32142" s="56">
        <f ca="1"/>
        <v>32141</v>
      </c>
      <c r="M32142" s="53">
        <f ca="1"/>
        <v>1987</v>
      </c>
      <c r="N32142" s="53">
        <f ca="1"/>
        <v>12</v>
      </c>
      <c r="O32142" s="53" t="str">
        <f ca="1"/>
        <v>1987-12</v>
      </c>
    </row>
    <row r="32143" spans="12:15" x14ac:dyDescent="0.4">
      <c r="L32143" s="56">
        <f ca="1"/>
        <v>32142</v>
      </c>
      <c r="M32143" s="53">
        <f ca="1"/>
        <v>1987</v>
      </c>
      <c r="N32143" s="53">
        <f ca="1"/>
        <v>12</v>
      </c>
      <c r="O32143" s="53" t="str">
        <f ca="1"/>
        <v>1987-12</v>
      </c>
    </row>
    <row r="32144" spans="12:15" x14ac:dyDescent="0.4">
      <c r="L32144" s="56">
        <f ca="1"/>
        <v>32143</v>
      </c>
      <c r="M32144" s="53">
        <f ca="1"/>
        <v>1988</v>
      </c>
      <c r="N32144" s="53">
        <f ca="1"/>
        <v>1</v>
      </c>
      <c r="O32144" s="53" t="str">
        <f ca="1"/>
        <v>1988-01</v>
      </c>
    </row>
    <row r="32145" spans="12:15" x14ac:dyDescent="0.4">
      <c r="L32145" s="56">
        <f ca="1"/>
        <v>32144</v>
      </c>
      <c r="M32145" s="53">
        <f ca="1"/>
        <v>1988</v>
      </c>
      <c r="N32145" s="53">
        <f ca="1"/>
        <v>1</v>
      </c>
      <c r="O32145" s="53" t="str">
        <f ca="1"/>
        <v>1988-01</v>
      </c>
    </row>
    <row r="32146" spans="12:15" x14ac:dyDescent="0.4">
      <c r="L32146" s="56">
        <f ca="1"/>
        <v>32145</v>
      </c>
      <c r="M32146" s="53">
        <f ca="1"/>
        <v>1988</v>
      </c>
      <c r="N32146" s="53">
        <f ca="1"/>
        <v>1</v>
      </c>
      <c r="O32146" s="53" t="str">
        <f ca="1"/>
        <v>1988-01</v>
      </c>
    </row>
    <row r="32147" spans="12:15" x14ac:dyDescent="0.4">
      <c r="L32147" s="56">
        <f ca="1"/>
        <v>32146</v>
      </c>
      <c r="M32147" s="53">
        <f ca="1"/>
        <v>1988</v>
      </c>
      <c r="N32147" s="53">
        <f ca="1"/>
        <v>1</v>
      </c>
      <c r="O32147" s="53" t="str">
        <f ca="1"/>
        <v>1988-01</v>
      </c>
    </row>
    <row r="32148" spans="12:15" x14ac:dyDescent="0.4">
      <c r="L32148" s="56">
        <f ca="1"/>
        <v>32147</v>
      </c>
      <c r="M32148" s="53">
        <f ca="1"/>
        <v>1988</v>
      </c>
      <c r="N32148" s="53">
        <f ca="1"/>
        <v>1</v>
      </c>
      <c r="O32148" s="53" t="str">
        <f ca="1"/>
        <v>1988-01</v>
      </c>
    </row>
    <row r="32149" spans="12:15" x14ac:dyDescent="0.4">
      <c r="L32149" s="56">
        <f ca="1"/>
        <v>32148</v>
      </c>
      <c r="M32149" s="53">
        <f ca="1"/>
        <v>1988</v>
      </c>
      <c r="N32149" s="53">
        <f ca="1"/>
        <v>1</v>
      </c>
      <c r="O32149" s="53" t="str">
        <f ca="1"/>
        <v>1988-01</v>
      </c>
    </row>
    <row r="32150" spans="12:15" x14ac:dyDescent="0.4">
      <c r="L32150" s="56">
        <f ca="1"/>
        <v>32149</v>
      </c>
      <c r="M32150" s="53">
        <f ca="1"/>
        <v>1988</v>
      </c>
      <c r="N32150" s="53">
        <f ca="1"/>
        <v>1</v>
      </c>
      <c r="O32150" s="53" t="str">
        <f ca="1"/>
        <v>1988-01</v>
      </c>
    </row>
    <row r="32151" spans="12:15" x14ac:dyDescent="0.4">
      <c r="L32151" s="56">
        <f ca="1"/>
        <v>32150</v>
      </c>
      <c r="M32151" s="53">
        <f ca="1"/>
        <v>1988</v>
      </c>
      <c r="N32151" s="53">
        <f ca="1"/>
        <v>1</v>
      </c>
      <c r="O32151" s="53" t="str">
        <f ca="1"/>
        <v>1988-01</v>
      </c>
    </row>
    <row r="32152" spans="12:15" x14ac:dyDescent="0.4">
      <c r="L32152" s="56">
        <f ca="1"/>
        <v>32151</v>
      </c>
      <c r="M32152" s="53">
        <f ca="1"/>
        <v>1988</v>
      </c>
      <c r="N32152" s="53">
        <f ca="1"/>
        <v>1</v>
      </c>
      <c r="O32152" s="53" t="str">
        <f ca="1"/>
        <v>1988-01</v>
      </c>
    </row>
    <row r="32153" spans="12:15" x14ac:dyDescent="0.4">
      <c r="L32153" s="56">
        <f ca="1"/>
        <v>32152</v>
      </c>
      <c r="M32153" s="53">
        <f ca="1"/>
        <v>1988</v>
      </c>
      <c r="N32153" s="53">
        <f ca="1"/>
        <v>1</v>
      </c>
      <c r="O32153" s="53" t="str">
        <f ca="1"/>
        <v>1988-01</v>
      </c>
    </row>
    <row r="32154" spans="12:15" x14ac:dyDescent="0.4">
      <c r="L32154" s="56">
        <f ca="1"/>
        <v>32153</v>
      </c>
      <c r="M32154" s="53">
        <f ca="1"/>
        <v>1988</v>
      </c>
      <c r="N32154" s="53">
        <f ca="1"/>
        <v>1</v>
      </c>
      <c r="O32154" s="53" t="str">
        <f ca="1"/>
        <v>1988-01</v>
      </c>
    </row>
    <row r="32155" spans="12:15" x14ac:dyDescent="0.4">
      <c r="L32155" s="56">
        <f ca="1"/>
        <v>32154</v>
      </c>
      <c r="M32155" s="53">
        <f ca="1"/>
        <v>1988</v>
      </c>
      <c r="N32155" s="53">
        <f ca="1"/>
        <v>1</v>
      </c>
      <c r="O32155" s="53" t="str">
        <f ca="1"/>
        <v>1988-01</v>
      </c>
    </row>
    <row r="32156" spans="12:15" x14ac:dyDescent="0.4">
      <c r="L32156" s="56">
        <f ca="1"/>
        <v>32155</v>
      </c>
      <c r="M32156" s="53">
        <f ca="1"/>
        <v>1988</v>
      </c>
      <c r="N32156" s="53">
        <f ca="1"/>
        <v>1</v>
      </c>
      <c r="O32156" s="53" t="str">
        <f ca="1"/>
        <v>1988-01</v>
      </c>
    </row>
    <row r="32157" spans="12:15" x14ac:dyDescent="0.4">
      <c r="L32157" s="56">
        <f ca="1"/>
        <v>32156</v>
      </c>
      <c r="M32157" s="53">
        <f ca="1"/>
        <v>1988</v>
      </c>
      <c r="N32157" s="53">
        <f ca="1"/>
        <v>1</v>
      </c>
      <c r="O32157" s="53" t="str">
        <f ca="1"/>
        <v>1988-01</v>
      </c>
    </row>
    <row r="32158" spans="12:15" x14ac:dyDescent="0.4">
      <c r="L32158" s="56">
        <f ca="1"/>
        <v>32157</v>
      </c>
      <c r="M32158" s="53">
        <f ca="1"/>
        <v>1988</v>
      </c>
      <c r="N32158" s="53">
        <f ca="1"/>
        <v>1</v>
      </c>
      <c r="O32158" s="53" t="str">
        <f ca="1"/>
        <v>1988-01</v>
      </c>
    </row>
    <row r="32159" spans="12:15" x14ac:dyDescent="0.4">
      <c r="L32159" s="56">
        <f ca="1"/>
        <v>32158</v>
      </c>
      <c r="M32159" s="53">
        <f ca="1"/>
        <v>1988</v>
      </c>
      <c r="N32159" s="53">
        <f ca="1"/>
        <v>1</v>
      </c>
      <c r="O32159" s="53" t="str">
        <f ca="1"/>
        <v>1988-01</v>
      </c>
    </row>
    <row r="32160" spans="12:15" x14ac:dyDescent="0.4">
      <c r="L32160" s="56">
        <f ca="1"/>
        <v>32159</v>
      </c>
      <c r="M32160" s="53">
        <f ca="1"/>
        <v>1988</v>
      </c>
      <c r="N32160" s="53">
        <f ca="1"/>
        <v>1</v>
      </c>
      <c r="O32160" s="53" t="str">
        <f ca="1"/>
        <v>1988-01</v>
      </c>
    </row>
    <row r="32161" spans="12:15" x14ac:dyDescent="0.4">
      <c r="L32161" s="56">
        <f ca="1"/>
        <v>32160</v>
      </c>
      <c r="M32161" s="53">
        <f ca="1"/>
        <v>1988</v>
      </c>
      <c r="N32161" s="53">
        <f ca="1"/>
        <v>1</v>
      </c>
      <c r="O32161" s="53" t="str">
        <f ca="1"/>
        <v>1988-01</v>
      </c>
    </row>
    <row r="32162" spans="12:15" x14ac:dyDescent="0.4">
      <c r="L32162" s="56">
        <f ca="1"/>
        <v>32161</v>
      </c>
      <c r="M32162" s="53">
        <f ca="1"/>
        <v>1988</v>
      </c>
      <c r="N32162" s="53">
        <f ca="1"/>
        <v>1</v>
      </c>
      <c r="O32162" s="53" t="str">
        <f ca="1"/>
        <v>1988-01</v>
      </c>
    </row>
    <row r="32163" spans="12:15" x14ac:dyDescent="0.4">
      <c r="L32163" s="56">
        <f ca="1"/>
        <v>32162</v>
      </c>
      <c r="M32163" s="53">
        <f ca="1"/>
        <v>1988</v>
      </c>
      <c r="N32163" s="53">
        <f ca="1"/>
        <v>1</v>
      </c>
      <c r="O32163" s="53" t="str">
        <f ca="1"/>
        <v>1988-01</v>
      </c>
    </row>
    <row r="32164" spans="12:15" x14ac:dyDescent="0.4">
      <c r="L32164" s="56">
        <f ca="1"/>
        <v>32163</v>
      </c>
      <c r="M32164" s="53">
        <f ca="1"/>
        <v>1988</v>
      </c>
      <c r="N32164" s="53">
        <f ca="1"/>
        <v>1</v>
      </c>
      <c r="O32164" s="53" t="str">
        <f ca="1"/>
        <v>1988-01</v>
      </c>
    </row>
    <row r="32165" spans="12:15" x14ac:dyDescent="0.4">
      <c r="L32165" s="56">
        <f ca="1"/>
        <v>32164</v>
      </c>
      <c r="M32165" s="53">
        <f ca="1"/>
        <v>1988</v>
      </c>
      <c r="N32165" s="53">
        <f ca="1"/>
        <v>1</v>
      </c>
      <c r="O32165" s="53" t="str">
        <f ca="1"/>
        <v>1988-01</v>
      </c>
    </row>
    <row r="32166" spans="12:15" x14ac:dyDescent="0.4">
      <c r="L32166" s="56">
        <f ca="1"/>
        <v>32165</v>
      </c>
      <c r="M32166" s="53">
        <f ca="1"/>
        <v>1988</v>
      </c>
      <c r="N32166" s="53">
        <f ca="1"/>
        <v>1</v>
      </c>
      <c r="O32166" s="53" t="str">
        <f ca="1"/>
        <v>1988-01</v>
      </c>
    </row>
    <row r="32167" spans="12:15" x14ac:dyDescent="0.4">
      <c r="L32167" s="56">
        <f ca="1"/>
        <v>32166</v>
      </c>
      <c r="M32167" s="53">
        <f ca="1"/>
        <v>1988</v>
      </c>
      <c r="N32167" s="53">
        <f ca="1"/>
        <v>1</v>
      </c>
      <c r="O32167" s="53" t="str">
        <f ca="1"/>
        <v>1988-01</v>
      </c>
    </row>
    <row r="32168" spans="12:15" x14ac:dyDescent="0.4">
      <c r="L32168" s="56">
        <f ca="1"/>
        <v>32167</v>
      </c>
      <c r="M32168" s="53">
        <f ca="1"/>
        <v>1988</v>
      </c>
      <c r="N32168" s="53">
        <f ca="1"/>
        <v>1</v>
      </c>
      <c r="O32168" s="53" t="str">
        <f ca="1"/>
        <v>1988-01</v>
      </c>
    </row>
    <row r="32169" spans="12:15" x14ac:dyDescent="0.4">
      <c r="L32169" s="56">
        <f ca="1"/>
        <v>32168</v>
      </c>
      <c r="M32169" s="53">
        <f ca="1"/>
        <v>1988</v>
      </c>
      <c r="N32169" s="53">
        <f ca="1"/>
        <v>1</v>
      </c>
      <c r="O32169" s="53" t="str">
        <f ca="1"/>
        <v>1988-01</v>
      </c>
    </row>
    <row r="32170" spans="12:15" x14ac:dyDescent="0.4">
      <c r="L32170" s="56">
        <f ca="1"/>
        <v>32169</v>
      </c>
      <c r="M32170" s="53">
        <f ca="1"/>
        <v>1988</v>
      </c>
      <c r="N32170" s="53">
        <f ca="1"/>
        <v>1</v>
      </c>
      <c r="O32170" s="53" t="str">
        <f ca="1"/>
        <v>1988-01</v>
      </c>
    </row>
    <row r="32171" spans="12:15" x14ac:dyDescent="0.4">
      <c r="L32171" s="56">
        <f ca="1"/>
        <v>32170</v>
      </c>
      <c r="M32171" s="53">
        <f ca="1"/>
        <v>1988</v>
      </c>
      <c r="N32171" s="53">
        <f ca="1"/>
        <v>1</v>
      </c>
      <c r="O32171" s="53" t="str">
        <f ca="1"/>
        <v>1988-01</v>
      </c>
    </row>
    <row r="32172" spans="12:15" x14ac:dyDescent="0.4">
      <c r="L32172" s="56">
        <f ca="1"/>
        <v>32171</v>
      </c>
      <c r="M32172" s="53">
        <f ca="1"/>
        <v>1988</v>
      </c>
      <c r="N32172" s="53">
        <f ca="1"/>
        <v>1</v>
      </c>
      <c r="O32172" s="53" t="str">
        <f ca="1"/>
        <v>1988-01</v>
      </c>
    </row>
    <row r="32173" spans="12:15" x14ac:dyDescent="0.4">
      <c r="L32173" s="56">
        <f ca="1"/>
        <v>32172</v>
      </c>
      <c r="M32173" s="53">
        <f ca="1"/>
        <v>1988</v>
      </c>
      <c r="N32173" s="53">
        <f ca="1"/>
        <v>1</v>
      </c>
      <c r="O32173" s="53" t="str">
        <f ca="1"/>
        <v>1988-01</v>
      </c>
    </row>
    <row r="32174" spans="12:15" x14ac:dyDescent="0.4">
      <c r="L32174" s="56">
        <f ca="1"/>
        <v>32173</v>
      </c>
      <c r="M32174" s="53">
        <f ca="1"/>
        <v>1988</v>
      </c>
      <c r="N32174" s="53">
        <f ca="1"/>
        <v>1</v>
      </c>
      <c r="O32174" s="53" t="str">
        <f ca="1"/>
        <v>1988-01</v>
      </c>
    </row>
    <row r="32175" spans="12:15" x14ac:dyDescent="0.4">
      <c r="L32175" s="56">
        <f ca="1"/>
        <v>32174</v>
      </c>
      <c r="M32175" s="53">
        <f ca="1"/>
        <v>1988</v>
      </c>
      <c r="N32175" s="53">
        <f ca="1"/>
        <v>2</v>
      </c>
      <c r="O32175" s="53" t="str">
        <f ca="1"/>
        <v>1988-02</v>
      </c>
    </row>
    <row r="32176" spans="12:15" x14ac:dyDescent="0.4">
      <c r="L32176" s="56">
        <f ca="1"/>
        <v>32175</v>
      </c>
      <c r="M32176" s="53">
        <f ca="1"/>
        <v>1988</v>
      </c>
      <c r="N32176" s="53">
        <f ca="1"/>
        <v>2</v>
      </c>
      <c r="O32176" s="53" t="str">
        <f ca="1"/>
        <v>1988-02</v>
      </c>
    </row>
    <row r="32177" spans="12:15" x14ac:dyDescent="0.4">
      <c r="L32177" s="56">
        <f ca="1"/>
        <v>32176</v>
      </c>
      <c r="M32177" s="53">
        <f ca="1"/>
        <v>1988</v>
      </c>
      <c r="N32177" s="53">
        <f ca="1"/>
        <v>2</v>
      </c>
      <c r="O32177" s="53" t="str">
        <f ca="1"/>
        <v>1988-02</v>
      </c>
    </row>
    <row r="32178" spans="12:15" x14ac:dyDescent="0.4">
      <c r="L32178" s="56">
        <f ca="1"/>
        <v>32177</v>
      </c>
      <c r="M32178" s="53">
        <f ca="1"/>
        <v>1988</v>
      </c>
      <c r="N32178" s="53">
        <f ca="1"/>
        <v>2</v>
      </c>
      <c r="O32178" s="53" t="str">
        <f ca="1"/>
        <v>1988-02</v>
      </c>
    </row>
    <row r="32179" spans="12:15" x14ac:dyDescent="0.4">
      <c r="L32179" s="56">
        <f ca="1"/>
        <v>32178</v>
      </c>
      <c r="M32179" s="53">
        <f ca="1"/>
        <v>1988</v>
      </c>
      <c r="N32179" s="53">
        <f ca="1"/>
        <v>2</v>
      </c>
      <c r="O32179" s="53" t="str">
        <f ca="1"/>
        <v>1988-02</v>
      </c>
    </row>
    <row r="32180" spans="12:15" x14ac:dyDescent="0.4">
      <c r="L32180" s="56">
        <f ca="1"/>
        <v>32179</v>
      </c>
      <c r="M32180" s="53">
        <f ca="1"/>
        <v>1988</v>
      </c>
      <c r="N32180" s="53">
        <f ca="1"/>
        <v>2</v>
      </c>
      <c r="O32180" s="53" t="str">
        <f ca="1"/>
        <v>1988-02</v>
      </c>
    </row>
    <row r="32181" spans="12:15" x14ac:dyDescent="0.4">
      <c r="L32181" s="56">
        <f ca="1"/>
        <v>32180</v>
      </c>
      <c r="M32181" s="53">
        <f ca="1"/>
        <v>1988</v>
      </c>
      <c r="N32181" s="53">
        <f ca="1"/>
        <v>2</v>
      </c>
      <c r="O32181" s="53" t="str">
        <f ca="1"/>
        <v>1988-02</v>
      </c>
    </row>
    <row r="32182" spans="12:15" x14ac:dyDescent="0.4">
      <c r="L32182" s="56">
        <f ca="1"/>
        <v>32181</v>
      </c>
      <c r="M32182" s="53">
        <f ca="1"/>
        <v>1988</v>
      </c>
      <c r="N32182" s="53">
        <f ca="1"/>
        <v>2</v>
      </c>
      <c r="O32182" s="53" t="str">
        <f ca="1"/>
        <v>1988-02</v>
      </c>
    </row>
    <row r="32183" spans="12:15" x14ac:dyDescent="0.4">
      <c r="L32183" s="56">
        <f ca="1"/>
        <v>32182</v>
      </c>
      <c r="M32183" s="53">
        <f ca="1"/>
        <v>1988</v>
      </c>
      <c r="N32183" s="53">
        <f ca="1"/>
        <v>2</v>
      </c>
      <c r="O32183" s="53" t="str">
        <f ca="1"/>
        <v>1988-02</v>
      </c>
    </row>
    <row r="32184" spans="12:15" x14ac:dyDescent="0.4">
      <c r="L32184" s="56">
        <f ca="1"/>
        <v>32183</v>
      </c>
      <c r="M32184" s="53">
        <f ca="1"/>
        <v>1988</v>
      </c>
      <c r="N32184" s="53">
        <f ca="1"/>
        <v>2</v>
      </c>
      <c r="O32184" s="53" t="str">
        <f ca="1"/>
        <v>1988-02</v>
      </c>
    </row>
    <row r="32185" spans="12:15" x14ac:dyDescent="0.4">
      <c r="L32185" s="56">
        <f ca="1"/>
        <v>32184</v>
      </c>
      <c r="M32185" s="53">
        <f ca="1"/>
        <v>1988</v>
      </c>
      <c r="N32185" s="53">
        <f ca="1"/>
        <v>2</v>
      </c>
      <c r="O32185" s="53" t="str">
        <f ca="1"/>
        <v>1988-02</v>
      </c>
    </row>
    <row r="32186" spans="12:15" x14ac:dyDescent="0.4">
      <c r="L32186" s="56">
        <f ca="1"/>
        <v>32185</v>
      </c>
      <c r="M32186" s="53">
        <f ca="1"/>
        <v>1988</v>
      </c>
      <c r="N32186" s="53">
        <f ca="1"/>
        <v>2</v>
      </c>
      <c r="O32186" s="53" t="str">
        <f ca="1"/>
        <v>1988-02</v>
      </c>
    </row>
    <row r="32187" spans="12:15" x14ac:dyDescent="0.4">
      <c r="L32187" s="56">
        <f ca="1"/>
        <v>32186</v>
      </c>
      <c r="M32187" s="53">
        <f ca="1"/>
        <v>1988</v>
      </c>
      <c r="N32187" s="53">
        <f ca="1"/>
        <v>2</v>
      </c>
      <c r="O32187" s="53" t="str">
        <f ca="1"/>
        <v>1988-02</v>
      </c>
    </row>
    <row r="32188" spans="12:15" x14ac:dyDescent="0.4">
      <c r="L32188" s="56">
        <f ca="1"/>
        <v>32187</v>
      </c>
      <c r="M32188" s="53">
        <f ca="1"/>
        <v>1988</v>
      </c>
      <c r="N32188" s="53">
        <f ca="1"/>
        <v>2</v>
      </c>
      <c r="O32188" s="53" t="str">
        <f ca="1"/>
        <v>1988-02</v>
      </c>
    </row>
    <row r="32189" spans="12:15" x14ac:dyDescent="0.4">
      <c r="L32189" s="56">
        <f ca="1"/>
        <v>32188</v>
      </c>
      <c r="M32189" s="53">
        <f ca="1"/>
        <v>1988</v>
      </c>
      <c r="N32189" s="53">
        <f ca="1"/>
        <v>2</v>
      </c>
      <c r="O32189" s="53" t="str">
        <f ca="1"/>
        <v>1988-02</v>
      </c>
    </row>
    <row r="32190" spans="12:15" x14ac:dyDescent="0.4">
      <c r="L32190" s="56">
        <f ca="1"/>
        <v>32189</v>
      </c>
      <c r="M32190" s="53">
        <f ca="1"/>
        <v>1988</v>
      </c>
      <c r="N32190" s="53">
        <f ca="1"/>
        <v>2</v>
      </c>
      <c r="O32190" s="53" t="str">
        <f ca="1"/>
        <v>1988-02</v>
      </c>
    </row>
    <row r="32191" spans="12:15" x14ac:dyDescent="0.4">
      <c r="L32191" s="56">
        <f ca="1"/>
        <v>32190</v>
      </c>
      <c r="M32191" s="53">
        <f ca="1"/>
        <v>1988</v>
      </c>
      <c r="N32191" s="53">
        <f ca="1"/>
        <v>2</v>
      </c>
      <c r="O32191" s="53" t="str">
        <f ca="1"/>
        <v>1988-02</v>
      </c>
    </row>
    <row r="32192" spans="12:15" x14ac:dyDescent="0.4">
      <c r="L32192" s="56">
        <f ca="1"/>
        <v>32191</v>
      </c>
      <c r="M32192" s="53">
        <f ca="1"/>
        <v>1988</v>
      </c>
      <c r="N32192" s="53">
        <f ca="1"/>
        <v>2</v>
      </c>
      <c r="O32192" s="53" t="str">
        <f ca="1"/>
        <v>1988-02</v>
      </c>
    </row>
    <row r="32193" spans="12:15" x14ac:dyDescent="0.4">
      <c r="L32193" s="56">
        <f ca="1"/>
        <v>32192</v>
      </c>
      <c r="M32193" s="53">
        <f ca="1"/>
        <v>1988</v>
      </c>
      <c r="N32193" s="53">
        <f ca="1"/>
        <v>2</v>
      </c>
      <c r="O32193" s="53" t="str">
        <f ca="1"/>
        <v>1988-02</v>
      </c>
    </row>
    <row r="32194" spans="12:15" x14ac:dyDescent="0.4">
      <c r="L32194" s="56">
        <f ca="1"/>
        <v>32193</v>
      </c>
      <c r="M32194" s="53">
        <f ca="1"/>
        <v>1988</v>
      </c>
      <c r="N32194" s="53">
        <f ca="1"/>
        <v>2</v>
      </c>
      <c r="O32194" s="53" t="str">
        <f ca="1"/>
        <v>1988-02</v>
      </c>
    </row>
    <row r="32195" spans="12:15" x14ac:dyDescent="0.4">
      <c r="L32195" s="56">
        <f ca="1"/>
        <v>32194</v>
      </c>
      <c r="M32195" s="53">
        <f ca="1"/>
        <v>1988</v>
      </c>
      <c r="N32195" s="53">
        <f ca="1"/>
        <v>2</v>
      </c>
      <c r="O32195" s="53" t="str">
        <f ca="1"/>
        <v>1988-02</v>
      </c>
    </row>
    <row r="32196" spans="12:15" x14ac:dyDescent="0.4">
      <c r="L32196" s="56">
        <f ca="1"/>
        <v>32195</v>
      </c>
      <c r="M32196" s="53">
        <f ca="1"/>
        <v>1988</v>
      </c>
      <c r="N32196" s="53">
        <f ca="1"/>
        <v>2</v>
      </c>
      <c r="O32196" s="53" t="str">
        <f ca="1"/>
        <v>1988-02</v>
      </c>
    </row>
    <row r="32197" spans="12:15" x14ac:dyDescent="0.4">
      <c r="L32197" s="56">
        <f ca="1"/>
        <v>32196</v>
      </c>
      <c r="M32197" s="53">
        <f ca="1"/>
        <v>1988</v>
      </c>
      <c r="N32197" s="53">
        <f ca="1"/>
        <v>2</v>
      </c>
      <c r="O32197" s="53" t="str">
        <f ca="1"/>
        <v>1988-02</v>
      </c>
    </row>
    <row r="32198" spans="12:15" x14ac:dyDescent="0.4">
      <c r="L32198" s="56">
        <f ca="1"/>
        <v>32197</v>
      </c>
      <c r="M32198" s="53">
        <f ca="1"/>
        <v>1988</v>
      </c>
      <c r="N32198" s="53">
        <f ca="1"/>
        <v>2</v>
      </c>
      <c r="O32198" s="53" t="str">
        <f ca="1"/>
        <v>1988-02</v>
      </c>
    </row>
    <row r="32199" spans="12:15" x14ac:dyDescent="0.4">
      <c r="L32199" s="56">
        <f ca="1"/>
        <v>32198</v>
      </c>
      <c r="M32199" s="53">
        <f ca="1"/>
        <v>1988</v>
      </c>
      <c r="N32199" s="53">
        <f ca="1"/>
        <v>2</v>
      </c>
      <c r="O32199" s="53" t="str">
        <f ca="1"/>
        <v>1988-02</v>
      </c>
    </row>
    <row r="32200" spans="12:15" x14ac:dyDescent="0.4">
      <c r="L32200" s="56">
        <f ca="1"/>
        <v>32199</v>
      </c>
      <c r="M32200" s="53">
        <f ca="1"/>
        <v>1988</v>
      </c>
      <c r="N32200" s="53">
        <f ca="1"/>
        <v>2</v>
      </c>
      <c r="O32200" s="53" t="str">
        <f ca="1"/>
        <v>1988-02</v>
      </c>
    </row>
    <row r="32201" spans="12:15" x14ac:dyDescent="0.4">
      <c r="L32201" s="56">
        <f ca="1"/>
        <v>32200</v>
      </c>
      <c r="M32201" s="53">
        <f ca="1"/>
        <v>1988</v>
      </c>
      <c r="N32201" s="53">
        <f ca="1"/>
        <v>2</v>
      </c>
      <c r="O32201" s="53" t="str">
        <f ca="1"/>
        <v>1988-02</v>
      </c>
    </row>
    <row r="32202" spans="12:15" x14ac:dyDescent="0.4">
      <c r="L32202" s="56">
        <f ca="1"/>
        <v>32201</v>
      </c>
      <c r="M32202" s="53">
        <f ca="1"/>
        <v>1988</v>
      </c>
      <c r="N32202" s="53">
        <f ca="1"/>
        <v>2</v>
      </c>
      <c r="O32202" s="53" t="str">
        <f ca="1"/>
        <v>1988-02</v>
      </c>
    </row>
    <row r="32203" spans="12:15" x14ac:dyDescent="0.4">
      <c r="L32203" s="56">
        <f ca="1"/>
        <v>32202</v>
      </c>
      <c r="M32203" s="53">
        <f ca="1"/>
        <v>1988</v>
      </c>
      <c r="N32203" s="53">
        <f ca="1"/>
        <v>2</v>
      </c>
      <c r="O32203" s="53" t="str">
        <f ca="1"/>
        <v>1988-02</v>
      </c>
    </row>
    <row r="32204" spans="12:15" x14ac:dyDescent="0.4">
      <c r="L32204" s="56">
        <f ca="1"/>
        <v>32203</v>
      </c>
      <c r="M32204" s="53">
        <f ca="1"/>
        <v>1988</v>
      </c>
      <c r="N32204" s="53">
        <f ca="1"/>
        <v>3</v>
      </c>
      <c r="O32204" s="53" t="str">
        <f ca="1"/>
        <v>1988-03</v>
      </c>
    </row>
    <row r="32205" spans="12:15" x14ac:dyDescent="0.4">
      <c r="L32205" s="56">
        <f ca="1"/>
        <v>32204</v>
      </c>
      <c r="M32205" s="53">
        <f ca="1"/>
        <v>1988</v>
      </c>
      <c r="N32205" s="53">
        <f ca="1"/>
        <v>3</v>
      </c>
      <c r="O32205" s="53" t="str">
        <f ca="1"/>
        <v>1988-03</v>
      </c>
    </row>
    <row r="32206" spans="12:15" x14ac:dyDescent="0.4">
      <c r="L32206" s="56">
        <f ca="1"/>
        <v>32205</v>
      </c>
      <c r="M32206" s="53">
        <f ca="1"/>
        <v>1988</v>
      </c>
      <c r="N32206" s="53">
        <f ca="1"/>
        <v>3</v>
      </c>
      <c r="O32206" s="53" t="str">
        <f ca="1"/>
        <v>1988-03</v>
      </c>
    </row>
    <row r="32207" spans="12:15" x14ac:dyDescent="0.4">
      <c r="L32207" s="56">
        <f ca="1"/>
        <v>32206</v>
      </c>
      <c r="M32207" s="53">
        <f ca="1"/>
        <v>1988</v>
      </c>
      <c r="N32207" s="53">
        <f ca="1"/>
        <v>3</v>
      </c>
      <c r="O32207" s="53" t="str">
        <f ca="1"/>
        <v>1988-03</v>
      </c>
    </row>
    <row r="32208" spans="12:15" x14ac:dyDescent="0.4">
      <c r="L32208" s="56">
        <f ca="1"/>
        <v>32207</v>
      </c>
      <c r="M32208" s="53">
        <f ca="1"/>
        <v>1988</v>
      </c>
      <c r="N32208" s="53">
        <f ca="1"/>
        <v>3</v>
      </c>
      <c r="O32208" s="53" t="str">
        <f ca="1"/>
        <v>1988-03</v>
      </c>
    </row>
    <row r="32209" spans="12:15" x14ac:dyDescent="0.4">
      <c r="L32209" s="56">
        <f ca="1"/>
        <v>32208</v>
      </c>
      <c r="M32209" s="53">
        <f ca="1"/>
        <v>1988</v>
      </c>
      <c r="N32209" s="53">
        <f ca="1"/>
        <v>3</v>
      </c>
      <c r="O32209" s="53" t="str">
        <f ca="1"/>
        <v>1988-03</v>
      </c>
    </row>
    <row r="32210" spans="12:15" x14ac:dyDescent="0.4">
      <c r="L32210" s="56">
        <f ca="1"/>
        <v>32209</v>
      </c>
      <c r="M32210" s="53">
        <f ca="1"/>
        <v>1988</v>
      </c>
      <c r="N32210" s="53">
        <f ca="1"/>
        <v>3</v>
      </c>
      <c r="O32210" s="53" t="str">
        <f ca="1"/>
        <v>1988-03</v>
      </c>
    </row>
    <row r="32211" spans="12:15" x14ac:dyDescent="0.4">
      <c r="L32211" s="56">
        <f ca="1"/>
        <v>32210</v>
      </c>
      <c r="M32211" s="53">
        <f ca="1"/>
        <v>1988</v>
      </c>
      <c r="N32211" s="53">
        <f ca="1"/>
        <v>3</v>
      </c>
      <c r="O32211" s="53" t="str">
        <f ca="1"/>
        <v>1988-03</v>
      </c>
    </row>
    <row r="32212" spans="12:15" x14ac:dyDescent="0.4">
      <c r="L32212" s="56">
        <f ca="1"/>
        <v>32211</v>
      </c>
      <c r="M32212" s="53">
        <f ca="1"/>
        <v>1988</v>
      </c>
      <c r="N32212" s="53">
        <f ca="1"/>
        <v>3</v>
      </c>
      <c r="O32212" s="53" t="str">
        <f ca="1"/>
        <v>1988-03</v>
      </c>
    </row>
    <row r="32213" spans="12:15" x14ac:dyDescent="0.4">
      <c r="L32213" s="56">
        <f ca="1"/>
        <v>32212</v>
      </c>
      <c r="M32213" s="53">
        <f ca="1"/>
        <v>1988</v>
      </c>
      <c r="N32213" s="53">
        <f ca="1"/>
        <v>3</v>
      </c>
      <c r="O32213" s="53" t="str">
        <f ca="1"/>
        <v>1988-03</v>
      </c>
    </row>
    <row r="32214" spans="12:15" x14ac:dyDescent="0.4">
      <c r="L32214" s="56">
        <f ca="1"/>
        <v>32213</v>
      </c>
      <c r="M32214" s="53">
        <f ca="1"/>
        <v>1988</v>
      </c>
      <c r="N32214" s="53">
        <f ca="1"/>
        <v>3</v>
      </c>
      <c r="O32214" s="53" t="str">
        <f ca="1"/>
        <v>1988-03</v>
      </c>
    </row>
    <row r="32215" spans="12:15" x14ac:dyDescent="0.4">
      <c r="L32215" s="56">
        <f ca="1"/>
        <v>32214</v>
      </c>
      <c r="M32215" s="53">
        <f ca="1"/>
        <v>1988</v>
      </c>
      <c r="N32215" s="53">
        <f ca="1"/>
        <v>3</v>
      </c>
      <c r="O32215" s="53" t="str">
        <f ca="1"/>
        <v>1988-03</v>
      </c>
    </row>
    <row r="32216" spans="12:15" x14ac:dyDescent="0.4">
      <c r="L32216" s="56">
        <f ca="1"/>
        <v>32215</v>
      </c>
      <c r="M32216" s="53">
        <f ca="1"/>
        <v>1988</v>
      </c>
      <c r="N32216" s="53">
        <f ca="1"/>
        <v>3</v>
      </c>
      <c r="O32216" s="53" t="str">
        <f ca="1"/>
        <v>1988-03</v>
      </c>
    </row>
    <row r="32217" spans="12:15" x14ac:dyDescent="0.4">
      <c r="L32217" s="56">
        <f ca="1"/>
        <v>32216</v>
      </c>
      <c r="M32217" s="53">
        <f ca="1"/>
        <v>1988</v>
      </c>
      <c r="N32217" s="53">
        <f ca="1"/>
        <v>3</v>
      </c>
      <c r="O32217" s="53" t="str">
        <f ca="1"/>
        <v>1988-03</v>
      </c>
    </row>
    <row r="32218" spans="12:15" x14ac:dyDescent="0.4">
      <c r="L32218" s="56">
        <f ca="1"/>
        <v>32217</v>
      </c>
      <c r="M32218" s="53">
        <f ca="1"/>
        <v>1988</v>
      </c>
      <c r="N32218" s="53">
        <f ca="1"/>
        <v>3</v>
      </c>
      <c r="O32218" s="53" t="str">
        <f ca="1"/>
        <v>1988-03</v>
      </c>
    </row>
    <row r="32219" spans="12:15" x14ac:dyDescent="0.4">
      <c r="L32219" s="56">
        <f ca="1"/>
        <v>32218</v>
      </c>
      <c r="M32219" s="53">
        <f ca="1"/>
        <v>1988</v>
      </c>
      <c r="N32219" s="53">
        <f ca="1"/>
        <v>3</v>
      </c>
      <c r="O32219" s="53" t="str">
        <f ca="1"/>
        <v>1988-03</v>
      </c>
    </row>
    <row r="32220" spans="12:15" x14ac:dyDescent="0.4">
      <c r="L32220" s="56">
        <f ca="1"/>
        <v>32219</v>
      </c>
      <c r="M32220" s="53">
        <f ca="1"/>
        <v>1988</v>
      </c>
      <c r="N32220" s="53">
        <f ca="1"/>
        <v>3</v>
      </c>
      <c r="O32220" s="53" t="str">
        <f ca="1"/>
        <v>1988-03</v>
      </c>
    </row>
    <row r="32221" spans="12:15" x14ac:dyDescent="0.4">
      <c r="L32221" s="56">
        <f ca="1"/>
        <v>32220</v>
      </c>
      <c r="M32221" s="53">
        <f ca="1"/>
        <v>1988</v>
      </c>
      <c r="N32221" s="53">
        <f ca="1"/>
        <v>3</v>
      </c>
      <c r="O32221" s="53" t="str">
        <f ca="1"/>
        <v>1988-03</v>
      </c>
    </row>
    <row r="32222" spans="12:15" x14ac:dyDescent="0.4">
      <c r="L32222" s="56">
        <f ca="1"/>
        <v>32221</v>
      </c>
      <c r="M32222" s="53">
        <f ca="1"/>
        <v>1988</v>
      </c>
      <c r="N32222" s="53">
        <f ca="1"/>
        <v>3</v>
      </c>
      <c r="O32222" s="53" t="str">
        <f ca="1"/>
        <v>1988-03</v>
      </c>
    </row>
    <row r="32223" spans="12:15" x14ac:dyDescent="0.4">
      <c r="L32223" s="56">
        <f ca="1"/>
        <v>32222</v>
      </c>
      <c r="M32223" s="53">
        <f ca="1"/>
        <v>1988</v>
      </c>
      <c r="N32223" s="53">
        <f ca="1"/>
        <v>3</v>
      </c>
      <c r="O32223" s="53" t="str">
        <f ca="1"/>
        <v>1988-03</v>
      </c>
    </row>
    <row r="32224" spans="12:15" x14ac:dyDescent="0.4">
      <c r="L32224" s="56">
        <f ca="1"/>
        <v>32223</v>
      </c>
      <c r="M32224" s="53">
        <f ca="1"/>
        <v>1988</v>
      </c>
      <c r="N32224" s="53">
        <f ca="1"/>
        <v>3</v>
      </c>
      <c r="O32224" s="53" t="str">
        <f ca="1"/>
        <v>1988-03</v>
      </c>
    </row>
    <row r="32225" spans="12:15" x14ac:dyDescent="0.4">
      <c r="L32225" s="56">
        <f ca="1"/>
        <v>32224</v>
      </c>
      <c r="M32225" s="53">
        <f ca="1"/>
        <v>1988</v>
      </c>
      <c r="N32225" s="53">
        <f ca="1"/>
        <v>3</v>
      </c>
      <c r="O32225" s="53" t="str">
        <f ca="1"/>
        <v>1988-03</v>
      </c>
    </row>
    <row r="32226" spans="12:15" x14ac:dyDescent="0.4">
      <c r="L32226" s="56">
        <f ca="1"/>
        <v>32225</v>
      </c>
      <c r="M32226" s="53">
        <f ca="1"/>
        <v>1988</v>
      </c>
      <c r="N32226" s="53">
        <f ca="1"/>
        <v>3</v>
      </c>
      <c r="O32226" s="53" t="str">
        <f ca="1"/>
        <v>1988-03</v>
      </c>
    </row>
    <row r="32227" spans="12:15" x14ac:dyDescent="0.4">
      <c r="L32227" s="56">
        <f ca="1"/>
        <v>32226</v>
      </c>
      <c r="M32227" s="53">
        <f ca="1"/>
        <v>1988</v>
      </c>
      <c r="N32227" s="53">
        <f ca="1"/>
        <v>3</v>
      </c>
      <c r="O32227" s="53" t="str">
        <f ca="1"/>
        <v>1988-03</v>
      </c>
    </row>
    <row r="32228" spans="12:15" x14ac:dyDescent="0.4">
      <c r="L32228" s="56">
        <f ca="1"/>
        <v>32227</v>
      </c>
      <c r="M32228" s="53">
        <f ca="1"/>
        <v>1988</v>
      </c>
      <c r="N32228" s="53">
        <f ca="1"/>
        <v>3</v>
      </c>
      <c r="O32228" s="53" t="str">
        <f ca="1"/>
        <v>1988-03</v>
      </c>
    </row>
    <row r="32229" spans="12:15" x14ac:dyDescent="0.4">
      <c r="L32229" s="56">
        <f ca="1"/>
        <v>32228</v>
      </c>
      <c r="M32229" s="53">
        <f ca="1"/>
        <v>1988</v>
      </c>
      <c r="N32229" s="53">
        <f ca="1"/>
        <v>3</v>
      </c>
      <c r="O32229" s="53" t="str">
        <f ca="1"/>
        <v>1988-03</v>
      </c>
    </row>
    <row r="32230" spans="12:15" x14ac:dyDescent="0.4">
      <c r="L32230" s="56">
        <f ca="1"/>
        <v>32229</v>
      </c>
      <c r="M32230" s="53">
        <f ca="1"/>
        <v>1988</v>
      </c>
      <c r="N32230" s="53">
        <f ca="1"/>
        <v>3</v>
      </c>
      <c r="O32230" s="53" t="str">
        <f ca="1"/>
        <v>1988-03</v>
      </c>
    </row>
    <row r="32231" spans="12:15" x14ac:dyDescent="0.4">
      <c r="L32231" s="56">
        <f ca="1"/>
        <v>32230</v>
      </c>
      <c r="M32231" s="53">
        <f ca="1"/>
        <v>1988</v>
      </c>
      <c r="N32231" s="53">
        <f ca="1"/>
        <v>3</v>
      </c>
      <c r="O32231" s="53" t="str">
        <f ca="1"/>
        <v>1988-03</v>
      </c>
    </row>
    <row r="32232" spans="12:15" x14ac:dyDescent="0.4">
      <c r="L32232" s="56">
        <f ca="1"/>
        <v>32231</v>
      </c>
      <c r="M32232" s="53">
        <f ca="1"/>
        <v>1988</v>
      </c>
      <c r="N32232" s="53">
        <f ca="1"/>
        <v>3</v>
      </c>
      <c r="O32232" s="53" t="str">
        <f ca="1"/>
        <v>1988-03</v>
      </c>
    </row>
    <row r="32233" spans="12:15" x14ac:dyDescent="0.4">
      <c r="L32233" s="56">
        <f ca="1"/>
        <v>32232</v>
      </c>
      <c r="M32233" s="53">
        <f ca="1"/>
        <v>1988</v>
      </c>
      <c r="N32233" s="53">
        <f ca="1"/>
        <v>3</v>
      </c>
      <c r="O32233" s="53" t="str">
        <f ca="1"/>
        <v>1988-03</v>
      </c>
    </row>
    <row r="32234" spans="12:15" x14ac:dyDescent="0.4">
      <c r="L32234" s="56">
        <f ca="1"/>
        <v>32233</v>
      </c>
      <c r="M32234" s="53">
        <f ca="1"/>
        <v>1988</v>
      </c>
      <c r="N32234" s="53">
        <f ca="1"/>
        <v>3</v>
      </c>
      <c r="O32234" s="53" t="str">
        <f ca="1"/>
        <v>1988-03</v>
      </c>
    </row>
    <row r="32235" spans="12:15" x14ac:dyDescent="0.4">
      <c r="L32235" s="56">
        <f ca="1"/>
        <v>32234</v>
      </c>
      <c r="M32235" s="53">
        <f ca="1"/>
        <v>1988</v>
      </c>
      <c r="N32235" s="53">
        <f ca="1"/>
        <v>4</v>
      </c>
      <c r="O32235" s="53" t="str">
        <f ca="1"/>
        <v>1988-04</v>
      </c>
    </row>
    <row r="32236" spans="12:15" x14ac:dyDescent="0.4">
      <c r="L32236" s="56">
        <f ca="1"/>
        <v>32235</v>
      </c>
      <c r="M32236" s="53">
        <f ca="1"/>
        <v>1988</v>
      </c>
      <c r="N32236" s="53">
        <f ca="1"/>
        <v>4</v>
      </c>
      <c r="O32236" s="53" t="str">
        <f ca="1"/>
        <v>1988-04</v>
      </c>
    </row>
    <row r="32237" spans="12:15" x14ac:dyDescent="0.4">
      <c r="L32237" s="56">
        <f ca="1"/>
        <v>32236</v>
      </c>
      <c r="M32237" s="53">
        <f ca="1"/>
        <v>1988</v>
      </c>
      <c r="N32237" s="53">
        <f ca="1"/>
        <v>4</v>
      </c>
      <c r="O32237" s="53" t="str">
        <f ca="1"/>
        <v>1988-04</v>
      </c>
    </row>
    <row r="32238" spans="12:15" x14ac:dyDescent="0.4">
      <c r="L32238" s="56">
        <f ca="1"/>
        <v>32237</v>
      </c>
      <c r="M32238" s="53">
        <f ca="1"/>
        <v>1988</v>
      </c>
      <c r="N32238" s="53">
        <f ca="1"/>
        <v>4</v>
      </c>
      <c r="O32238" s="53" t="str">
        <f ca="1"/>
        <v>1988-04</v>
      </c>
    </row>
    <row r="32239" spans="12:15" x14ac:dyDescent="0.4">
      <c r="L32239" s="56">
        <f ca="1"/>
        <v>32238</v>
      </c>
      <c r="M32239" s="53">
        <f ca="1"/>
        <v>1988</v>
      </c>
      <c r="N32239" s="53">
        <f ca="1"/>
        <v>4</v>
      </c>
      <c r="O32239" s="53" t="str">
        <f ca="1"/>
        <v>1988-04</v>
      </c>
    </row>
    <row r="32240" spans="12:15" x14ac:dyDescent="0.4">
      <c r="L32240" s="56">
        <f ca="1"/>
        <v>32239</v>
      </c>
      <c r="M32240" s="53">
        <f ca="1"/>
        <v>1988</v>
      </c>
      <c r="N32240" s="53">
        <f ca="1"/>
        <v>4</v>
      </c>
      <c r="O32240" s="53" t="str">
        <f ca="1"/>
        <v>1988-04</v>
      </c>
    </row>
    <row r="32241" spans="12:15" x14ac:dyDescent="0.4">
      <c r="L32241" s="56">
        <f ca="1"/>
        <v>32240</v>
      </c>
      <c r="M32241" s="53">
        <f ca="1"/>
        <v>1988</v>
      </c>
      <c r="N32241" s="53">
        <f ca="1"/>
        <v>4</v>
      </c>
      <c r="O32241" s="53" t="str">
        <f ca="1"/>
        <v>1988-04</v>
      </c>
    </row>
    <row r="32242" spans="12:15" x14ac:dyDescent="0.4">
      <c r="L32242" s="56">
        <f ca="1"/>
        <v>32241</v>
      </c>
      <c r="M32242" s="53">
        <f ca="1"/>
        <v>1988</v>
      </c>
      <c r="N32242" s="53">
        <f ca="1"/>
        <v>4</v>
      </c>
      <c r="O32242" s="53" t="str">
        <f ca="1"/>
        <v>1988-04</v>
      </c>
    </row>
    <row r="32243" spans="12:15" x14ac:dyDescent="0.4">
      <c r="L32243" s="56">
        <f ca="1"/>
        <v>32242</v>
      </c>
      <c r="M32243" s="53">
        <f ca="1"/>
        <v>1988</v>
      </c>
      <c r="N32243" s="53">
        <f ca="1"/>
        <v>4</v>
      </c>
      <c r="O32243" s="53" t="str">
        <f ca="1"/>
        <v>1988-04</v>
      </c>
    </row>
    <row r="32244" spans="12:15" x14ac:dyDescent="0.4">
      <c r="L32244" s="56">
        <f ca="1"/>
        <v>32243</v>
      </c>
      <c r="M32244" s="53">
        <f ca="1"/>
        <v>1988</v>
      </c>
      <c r="N32244" s="53">
        <f ca="1"/>
        <v>4</v>
      </c>
      <c r="O32244" s="53" t="str">
        <f ca="1"/>
        <v>1988-04</v>
      </c>
    </row>
    <row r="32245" spans="12:15" x14ac:dyDescent="0.4">
      <c r="L32245" s="56">
        <f ca="1"/>
        <v>32244</v>
      </c>
      <c r="M32245" s="53">
        <f ca="1"/>
        <v>1988</v>
      </c>
      <c r="N32245" s="53">
        <f ca="1"/>
        <v>4</v>
      </c>
      <c r="O32245" s="53" t="str">
        <f ca="1"/>
        <v>1988-04</v>
      </c>
    </row>
    <row r="32246" spans="12:15" x14ac:dyDescent="0.4">
      <c r="L32246" s="56">
        <f ca="1"/>
        <v>32245</v>
      </c>
      <c r="M32246" s="53">
        <f ca="1"/>
        <v>1988</v>
      </c>
      <c r="N32246" s="53">
        <f ca="1"/>
        <v>4</v>
      </c>
      <c r="O32246" s="53" t="str">
        <f ca="1"/>
        <v>1988-04</v>
      </c>
    </row>
    <row r="32247" spans="12:15" x14ac:dyDescent="0.4">
      <c r="L32247" s="56">
        <f ca="1"/>
        <v>32246</v>
      </c>
      <c r="M32247" s="53">
        <f ca="1"/>
        <v>1988</v>
      </c>
      <c r="N32247" s="53">
        <f ca="1"/>
        <v>4</v>
      </c>
      <c r="O32247" s="53" t="str">
        <f ca="1"/>
        <v>1988-04</v>
      </c>
    </row>
    <row r="32248" spans="12:15" x14ac:dyDescent="0.4">
      <c r="L32248" s="56">
        <f ca="1"/>
        <v>32247</v>
      </c>
      <c r="M32248" s="53">
        <f ca="1"/>
        <v>1988</v>
      </c>
      <c r="N32248" s="53">
        <f ca="1"/>
        <v>4</v>
      </c>
      <c r="O32248" s="53" t="str">
        <f ca="1"/>
        <v>1988-04</v>
      </c>
    </row>
    <row r="32249" spans="12:15" x14ac:dyDescent="0.4">
      <c r="L32249" s="56">
        <f ca="1"/>
        <v>32248</v>
      </c>
      <c r="M32249" s="53">
        <f ca="1"/>
        <v>1988</v>
      </c>
      <c r="N32249" s="53">
        <f ca="1"/>
        <v>4</v>
      </c>
      <c r="O32249" s="53" t="str">
        <f ca="1"/>
        <v>1988-04</v>
      </c>
    </row>
    <row r="32250" spans="12:15" x14ac:dyDescent="0.4">
      <c r="L32250" s="56">
        <f ca="1"/>
        <v>32249</v>
      </c>
      <c r="M32250" s="53">
        <f ca="1"/>
        <v>1988</v>
      </c>
      <c r="N32250" s="53">
        <f ca="1"/>
        <v>4</v>
      </c>
      <c r="O32250" s="53" t="str">
        <f ca="1"/>
        <v>1988-04</v>
      </c>
    </row>
    <row r="32251" spans="12:15" x14ac:dyDescent="0.4">
      <c r="L32251" s="56">
        <f ca="1"/>
        <v>32250</v>
      </c>
      <c r="M32251" s="53">
        <f ca="1"/>
        <v>1988</v>
      </c>
      <c r="N32251" s="53">
        <f ca="1"/>
        <v>4</v>
      </c>
      <c r="O32251" s="53" t="str">
        <f ca="1"/>
        <v>1988-04</v>
      </c>
    </row>
    <row r="32252" spans="12:15" x14ac:dyDescent="0.4">
      <c r="L32252" s="56">
        <f ca="1"/>
        <v>32251</v>
      </c>
      <c r="M32252" s="53">
        <f ca="1"/>
        <v>1988</v>
      </c>
      <c r="N32252" s="53">
        <f ca="1"/>
        <v>4</v>
      </c>
      <c r="O32252" s="53" t="str">
        <f ca="1"/>
        <v>1988-04</v>
      </c>
    </row>
    <row r="32253" spans="12:15" x14ac:dyDescent="0.4">
      <c r="L32253" s="56">
        <f ca="1"/>
        <v>32252</v>
      </c>
      <c r="M32253" s="53">
        <f ca="1"/>
        <v>1988</v>
      </c>
      <c r="N32253" s="53">
        <f ca="1"/>
        <v>4</v>
      </c>
      <c r="O32253" s="53" t="str">
        <f ca="1"/>
        <v>1988-04</v>
      </c>
    </row>
    <row r="32254" spans="12:15" x14ac:dyDescent="0.4">
      <c r="L32254" s="56">
        <f ca="1"/>
        <v>32253</v>
      </c>
      <c r="M32254" s="53">
        <f ca="1"/>
        <v>1988</v>
      </c>
      <c r="N32254" s="53">
        <f ca="1"/>
        <v>4</v>
      </c>
      <c r="O32254" s="53" t="str">
        <f ca="1"/>
        <v>1988-04</v>
      </c>
    </row>
    <row r="32255" spans="12:15" x14ac:dyDescent="0.4">
      <c r="L32255" s="56">
        <f ca="1"/>
        <v>32254</v>
      </c>
      <c r="M32255" s="53">
        <f ca="1"/>
        <v>1988</v>
      </c>
      <c r="N32255" s="53">
        <f ca="1"/>
        <v>4</v>
      </c>
      <c r="O32255" s="53" t="str">
        <f ca="1"/>
        <v>1988-04</v>
      </c>
    </row>
    <row r="32256" spans="12:15" x14ac:dyDescent="0.4">
      <c r="L32256" s="56">
        <f ca="1"/>
        <v>32255</v>
      </c>
      <c r="M32256" s="53">
        <f ca="1"/>
        <v>1988</v>
      </c>
      <c r="N32256" s="53">
        <f ca="1"/>
        <v>4</v>
      </c>
      <c r="O32256" s="53" t="str">
        <f ca="1"/>
        <v>1988-04</v>
      </c>
    </row>
    <row r="32257" spans="12:15" x14ac:dyDescent="0.4">
      <c r="L32257" s="56">
        <f ca="1"/>
        <v>32256</v>
      </c>
      <c r="M32257" s="53">
        <f ca="1"/>
        <v>1988</v>
      </c>
      <c r="N32257" s="53">
        <f ca="1"/>
        <v>4</v>
      </c>
      <c r="O32257" s="53" t="str">
        <f ca="1"/>
        <v>1988-04</v>
      </c>
    </row>
    <row r="32258" spans="12:15" x14ac:dyDescent="0.4">
      <c r="L32258" s="56">
        <f ca="1"/>
        <v>32257</v>
      </c>
      <c r="M32258" s="53">
        <f ca="1"/>
        <v>1988</v>
      </c>
      <c r="N32258" s="53">
        <f ca="1"/>
        <v>4</v>
      </c>
      <c r="O32258" s="53" t="str">
        <f ca="1"/>
        <v>1988-04</v>
      </c>
    </row>
    <row r="32259" spans="12:15" x14ac:dyDescent="0.4">
      <c r="L32259" s="56">
        <f ca="1"/>
        <v>32258</v>
      </c>
      <c r="M32259" s="53">
        <f ca="1"/>
        <v>1988</v>
      </c>
      <c r="N32259" s="53">
        <f ca="1"/>
        <v>4</v>
      </c>
      <c r="O32259" s="53" t="str">
        <f ca="1"/>
        <v>1988-04</v>
      </c>
    </row>
    <row r="32260" spans="12:15" x14ac:dyDescent="0.4">
      <c r="L32260" s="56">
        <f ca="1"/>
        <v>32259</v>
      </c>
      <c r="M32260" s="53">
        <f ca="1"/>
        <v>1988</v>
      </c>
      <c r="N32260" s="53">
        <f ca="1"/>
        <v>4</v>
      </c>
      <c r="O32260" s="53" t="str">
        <f ca="1"/>
        <v>1988-04</v>
      </c>
    </row>
    <row r="32261" spans="12:15" x14ac:dyDescent="0.4">
      <c r="L32261" s="56">
        <f ca="1"/>
        <v>32260</v>
      </c>
      <c r="M32261" s="53">
        <f ca="1"/>
        <v>1988</v>
      </c>
      <c r="N32261" s="53">
        <f ca="1"/>
        <v>4</v>
      </c>
      <c r="O32261" s="53" t="str">
        <f ca="1"/>
        <v>1988-04</v>
      </c>
    </row>
    <row r="32262" spans="12:15" x14ac:dyDescent="0.4">
      <c r="L32262" s="56">
        <f ca="1"/>
        <v>32261</v>
      </c>
      <c r="M32262" s="53">
        <f ca="1"/>
        <v>1988</v>
      </c>
      <c r="N32262" s="53">
        <f ca="1"/>
        <v>4</v>
      </c>
      <c r="O32262" s="53" t="str">
        <f ca="1"/>
        <v>1988-04</v>
      </c>
    </row>
    <row r="32263" spans="12:15" x14ac:dyDescent="0.4">
      <c r="L32263" s="56">
        <f ca="1"/>
        <v>32262</v>
      </c>
      <c r="M32263" s="53">
        <f ca="1"/>
        <v>1988</v>
      </c>
      <c r="N32263" s="53">
        <f ca="1"/>
        <v>4</v>
      </c>
      <c r="O32263" s="53" t="str">
        <f ca="1"/>
        <v>1988-04</v>
      </c>
    </row>
    <row r="32264" spans="12:15" x14ac:dyDescent="0.4">
      <c r="L32264" s="56">
        <f ca="1"/>
        <v>32263</v>
      </c>
      <c r="M32264" s="53">
        <f ca="1"/>
        <v>1988</v>
      </c>
      <c r="N32264" s="53">
        <f ca="1"/>
        <v>4</v>
      </c>
      <c r="O32264" s="53" t="str">
        <f ca="1"/>
        <v>1988-04</v>
      </c>
    </row>
    <row r="32265" spans="12:15" x14ac:dyDescent="0.4">
      <c r="L32265" s="56">
        <f ca="1"/>
        <v>32264</v>
      </c>
      <c r="M32265" s="53">
        <f ca="1"/>
        <v>1988</v>
      </c>
      <c r="N32265" s="53">
        <f ca="1"/>
        <v>5</v>
      </c>
      <c r="O32265" s="53" t="str">
        <f ca="1"/>
        <v>1988-05</v>
      </c>
    </row>
    <row r="32266" spans="12:15" x14ac:dyDescent="0.4">
      <c r="L32266" s="56">
        <f ca="1"/>
        <v>32265</v>
      </c>
      <c r="M32266" s="53">
        <f ca="1"/>
        <v>1988</v>
      </c>
      <c r="N32266" s="53">
        <f ca="1"/>
        <v>5</v>
      </c>
      <c r="O32266" s="53" t="str">
        <f ca="1"/>
        <v>1988-05</v>
      </c>
    </row>
    <row r="32267" spans="12:15" x14ac:dyDescent="0.4">
      <c r="L32267" s="56">
        <f ca="1"/>
        <v>32266</v>
      </c>
      <c r="M32267" s="53">
        <f ca="1"/>
        <v>1988</v>
      </c>
      <c r="N32267" s="53">
        <f ca="1"/>
        <v>5</v>
      </c>
      <c r="O32267" s="53" t="str">
        <f ca="1"/>
        <v>1988-05</v>
      </c>
    </row>
    <row r="32268" spans="12:15" x14ac:dyDescent="0.4">
      <c r="L32268" s="56">
        <f ca="1"/>
        <v>32267</v>
      </c>
      <c r="M32268" s="53">
        <f ca="1"/>
        <v>1988</v>
      </c>
      <c r="N32268" s="53">
        <f ca="1"/>
        <v>5</v>
      </c>
      <c r="O32268" s="53" t="str">
        <f ca="1"/>
        <v>1988-05</v>
      </c>
    </row>
    <row r="32269" spans="12:15" x14ac:dyDescent="0.4">
      <c r="L32269" s="56">
        <f ca="1"/>
        <v>32268</v>
      </c>
      <c r="M32269" s="53">
        <f ca="1"/>
        <v>1988</v>
      </c>
      <c r="N32269" s="53">
        <f ca="1"/>
        <v>5</v>
      </c>
      <c r="O32269" s="53" t="str">
        <f ca="1"/>
        <v>1988-05</v>
      </c>
    </row>
    <row r="32270" spans="12:15" x14ac:dyDescent="0.4">
      <c r="L32270" s="56">
        <f ca="1"/>
        <v>32269</v>
      </c>
      <c r="M32270" s="53">
        <f ca="1"/>
        <v>1988</v>
      </c>
      <c r="N32270" s="53">
        <f ca="1"/>
        <v>5</v>
      </c>
      <c r="O32270" s="53" t="str">
        <f ca="1"/>
        <v>1988-05</v>
      </c>
    </row>
    <row r="32271" spans="12:15" x14ac:dyDescent="0.4">
      <c r="L32271" s="56">
        <f ca="1"/>
        <v>32270</v>
      </c>
      <c r="M32271" s="53">
        <f ca="1"/>
        <v>1988</v>
      </c>
      <c r="N32271" s="53">
        <f ca="1"/>
        <v>5</v>
      </c>
      <c r="O32271" s="53" t="str">
        <f ca="1"/>
        <v>1988-05</v>
      </c>
    </row>
    <row r="32272" spans="12:15" x14ac:dyDescent="0.4">
      <c r="L32272" s="56">
        <f ca="1"/>
        <v>32271</v>
      </c>
      <c r="M32272" s="53">
        <f ca="1"/>
        <v>1988</v>
      </c>
      <c r="N32272" s="53">
        <f ca="1"/>
        <v>5</v>
      </c>
      <c r="O32272" s="53" t="str">
        <f ca="1"/>
        <v>1988-05</v>
      </c>
    </row>
    <row r="32273" spans="12:15" x14ac:dyDescent="0.4">
      <c r="L32273" s="56">
        <f ca="1"/>
        <v>32272</v>
      </c>
      <c r="M32273" s="53">
        <f ca="1"/>
        <v>1988</v>
      </c>
      <c r="N32273" s="53">
        <f ca="1"/>
        <v>5</v>
      </c>
      <c r="O32273" s="53" t="str">
        <f ca="1"/>
        <v>1988-05</v>
      </c>
    </row>
    <row r="32274" spans="12:15" x14ac:dyDescent="0.4">
      <c r="L32274" s="56">
        <f ca="1"/>
        <v>32273</v>
      </c>
      <c r="M32274" s="53">
        <f ca="1"/>
        <v>1988</v>
      </c>
      <c r="N32274" s="53">
        <f ca="1"/>
        <v>5</v>
      </c>
      <c r="O32274" s="53" t="str">
        <f ca="1"/>
        <v>1988-05</v>
      </c>
    </row>
    <row r="32275" spans="12:15" x14ac:dyDescent="0.4">
      <c r="L32275" s="56">
        <f ca="1"/>
        <v>32274</v>
      </c>
      <c r="M32275" s="53">
        <f ca="1"/>
        <v>1988</v>
      </c>
      <c r="N32275" s="53">
        <f ca="1"/>
        <v>5</v>
      </c>
      <c r="O32275" s="53" t="str">
        <f ca="1"/>
        <v>1988-05</v>
      </c>
    </row>
    <row r="32276" spans="12:15" x14ac:dyDescent="0.4">
      <c r="L32276" s="56">
        <f ca="1"/>
        <v>32275</v>
      </c>
      <c r="M32276" s="53">
        <f ca="1"/>
        <v>1988</v>
      </c>
      <c r="N32276" s="53">
        <f ca="1"/>
        <v>5</v>
      </c>
      <c r="O32276" s="53" t="str">
        <f ca="1"/>
        <v>1988-05</v>
      </c>
    </row>
    <row r="32277" spans="12:15" x14ac:dyDescent="0.4">
      <c r="L32277" s="56">
        <f ca="1"/>
        <v>32276</v>
      </c>
      <c r="M32277" s="53">
        <f ca="1"/>
        <v>1988</v>
      </c>
      <c r="N32277" s="53">
        <f ca="1"/>
        <v>5</v>
      </c>
      <c r="O32277" s="53" t="str">
        <f ca="1"/>
        <v>1988-05</v>
      </c>
    </row>
    <row r="32278" spans="12:15" x14ac:dyDescent="0.4">
      <c r="L32278" s="56">
        <f ca="1"/>
        <v>32277</v>
      </c>
      <c r="M32278" s="53">
        <f ca="1"/>
        <v>1988</v>
      </c>
      <c r="N32278" s="53">
        <f ca="1"/>
        <v>5</v>
      </c>
      <c r="O32278" s="53" t="str">
        <f ca="1"/>
        <v>1988-05</v>
      </c>
    </row>
    <row r="32279" spans="12:15" x14ac:dyDescent="0.4">
      <c r="L32279" s="56">
        <f ca="1"/>
        <v>32278</v>
      </c>
      <c r="M32279" s="53">
        <f ca="1"/>
        <v>1988</v>
      </c>
      <c r="N32279" s="53">
        <f ca="1"/>
        <v>5</v>
      </c>
      <c r="O32279" s="53" t="str">
        <f ca="1"/>
        <v>1988-05</v>
      </c>
    </row>
    <row r="32280" spans="12:15" x14ac:dyDescent="0.4">
      <c r="L32280" s="56">
        <f ca="1"/>
        <v>32279</v>
      </c>
      <c r="M32280" s="53">
        <f ca="1"/>
        <v>1988</v>
      </c>
      <c r="N32280" s="53">
        <f ca="1"/>
        <v>5</v>
      </c>
      <c r="O32280" s="53" t="str">
        <f ca="1"/>
        <v>1988-05</v>
      </c>
    </row>
    <row r="32281" spans="12:15" x14ac:dyDescent="0.4">
      <c r="L32281" s="56">
        <f ca="1"/>
        <v>32280</v>
      </c>
      <c r="M32281" s="53">
        <f ca="1"/>
        <v>1988</v>
      </c>
      <c r="N32281" s="53">
        <f ca="1"/>
        <v>5</v>
      </c>
      <c r="O32281" s="53" t="str">
        <f ca="1"/>
        <v>1988-05</v>
      </c>
    </row>
    <row r="32282" spans="12:15" x14ac:dyDescent="0.4">
      <c r="L32282" s="56">
        <f ca="1"/>
        <v>32281</v>
      </c>
      <c r="M32282" s="53">
        <f ca="1"/>
        <v>1988</v>
      </c>
      <c r="N32282" s="53">
        <f ca="1"/>
        <v>5</v>
      </c>
      <c r="O32282" s="53" t="str">
        <f ca="1"/>
        <v>1988-05</v>
      </c>
    </row>
    <row r="32283" spans="12:15" x14ac:dyDescent="0.4">
      <c r="L32283" s="56">
        <f ca="1"/>
        <v>32282</v>
      </c>
      <c r="M32283" s="53">
        <f ca="1"/>
        <v>1988</v>
      </c>
      <c r="N32283" s="53">
        <f ca="1"/>
        <v>5</v>
      </c>
      <c r="O32283" s="53" t="str">
        <f ca="1"/>
        <v>1988-05</v>
      </c>
    </row>
    <row r="32284" spans="12:15" x14ac:dyDescent="0.4">
      <c r="L32284" s="56">
        <f ca="1"/>
        <v>32283</v>
      </c>
      <c r="M32284" s="53">
        <f ca="1"/>
        <v>1988</v>
      </c>
      <c r="N32284" s="53">
        <f ca="1"/>
        <v>5</v>
      </c>
      <c r="O32284" s="53" t="str">
        <f ca="1"/>
        <v>1988-05</v>
      </c>
    </row>
    <row r="32285" spans="12:15" x14ac:dyDescent="0.4">
      <c r="L32285" s="56">
        <f ca="1"/>
        <v>32284</v>
      </c>
      <c r="M32285" s="53">
        <f ca="1"/>
        <v>1988</v>
      </c>
      <c r="N32285" s="53">
        <f ca="1"/>
        <v>5</v>
      </c>
      <c r="O32285" s="53" t="str">
        <f ca="1"/>
        <v>1988-05</v>
      </c>
    </row>
    <row r="32286" spans="12:15" x14ac:dyDescent="0.4">
      <c r="L32286" s="56">
        <f ca="1"/>
        <v>32285</v>
      </c>
      <c r="M32286" s="53">
        <f ca="1"/>
        <v>1988</v>
      </c>
      <c r="N32286" s="53">
        <f ca="1"/>
        <v>5</v>
      </c>
      <c r="O32286" s="53" t="str">
        <f ca="1"/>
        <v>1988-05</v>
      </c>
    </row>
    <row r="32287" spans="12:15" x14ac:dyDescent="0.4">
      <c r="L32287" s="56">
        <f ca="1"/>
        <v>32286</v>
      </c>
      <c r="M32287" s="53">
        <f ca="1"/>
        <v>1988</v>
      </c>
      <c r="N32287" s="53">
        <f ca="1"/>
        <v>5</v>
      </c>
      <c r="O32287" s="53" t="str">
        <f ca="1"/>
        <v>1988-05</v>
      </c>
    </row>
    <row r="32288" spans="12:15" x14ac:dyDescent="0.4">
      <c r="L32288" s="56">
        <f ca="1"/>
        <v>32287</v>
      </c>
      <c r="M32288" s="53">
        <f ca="1"/>
        <v>1988</v>
      </c>
      <c r="N32288" s="53">
        <f ca="1"/>
        <v>5</v>
      </c>
      <c r="O32288" s="53" t="str">
        <f ca="1"/>
        <v>1988-05</v>
      </c>
    </row>
    <row r="32289" spans="12:15" x14ac:dyDescent="0.4">
      <c r="L32289" s="56">
        <f ca="1"/>
        <v>32288</v>
      </c>
      <c r="M32289" s="53">
        <f ca="1"/>
        <v>1988</v>
      </c>
      <c r="N32289" s="53">
        <f ca="1"/>
        <v>5</v>
      </c>
      <c r="O32289" s="53" t="str">
        <f ca="1"/>
        <v>1988-05</v>
      </c>
    </row>
    <row r="32290" spans="12:15" x14ac:dyDescent="0.4">
      <c r="L32290" s="56">
        <f ca="1"/>
        <v>32289</v>
      </c>
      <c r="M32290" s="53">
        <f ca="1"/>
        <v>1988</v>
      </c>
      <c r="N32290" s="53">
        <f ca="1"/>
        <v>5</v>
      </c>
      <c r="O32290" s="53" t="str">
        <f ca="1"/>
        <v>1988-05</v>
      </c>
    </row>
    <row r="32291" spans="12:15" x14ac:dyDescent="0.4">
      <c r="L32291" s="56">
        <f ca="1"/>
        <v>32290</v>
      </c>
      <c r="M32291" s="53">
        <f ca="1"/>
        <v>1988</v>
      </c>
      <c r="N32291" s="53">
        <f ca="1"/>
        <v>5</v>
      </c>
      <c r="O32291" s="53" t="str">
        <f ca="1"/>
        <v>1988-05</v>
      </c>
    </row>
    <row r="32292" spans="12:15" x14ac:dyDescent="0.4">
      <c r="L32292" s="56">
        <f ca="1"/>
        <v>32291</v>
      </c>
      <c r="M32292" s="53">
        <f ca="1"/>
        <v>1988</v>
      </c>
      <c r="N32292" s="53">
        <f ca="1"/>
        <v>5</v>
      </c>
      <c r="O32292" s="53" t="str">
        <f ca="1"/>
        <v>1988-05</v>
      </c>
    </row>
    <row r="32293" spans="12:15" x14ac:dyDescent="0.4">
      <c r="L32293" s="56">
        <f ca="1"/>
        <v>32292</v>
      </c>
      <c r="M32293" s="53">
        <f ca="1"/>
        <v>1988</v>
      </c>
      <c r="N32293" s="53">
        <f ca="1"/>
        <v>5</v>
      </c>
      <c r="O32293" s="53" t="str">
        <f ca="1"/>
        <v>1988-05</v>
      </c>
    </row>
    <row r="32294" spans="12:15" x14ac:dyDescent="0.4">
      <c r="L32294" s="56">
        <f ca="1"/>
        <v>32293</v>
      </c>
      <c r="M32294" s="53">
        <f ca="1"/>
        <v>1988</v>
      </c>
      <c r="N32294" s="53">
        <f ca="1"/>
        <v>5</v>
      </c>
      <c r="O32294" s="53" t="str">
        <f ca="1"/>
        <v>1988-05</v>
      </c>
    </row>
    <row r="32295" spans="12:15" x14ac:dyDescent="0.4">
      <c r="L32295" s="56">
        <f ca="1"/>
        <v>32294</v>
      </c>
      <c r="M32295" s="53">
        <f ca="1"/>
        <v>1988</v>
      </c>
      <c r="N32295" s="53">
        <f ca="1"/>
        <v>5</v>
      </c>
      <c r="O32295" s="53" t="str">
        <f ca="1"/>
        <v>1988-05</v>
      </c>
    </row>
    <row r="32296" spans="12:15" x14ac:dyDescent="0.4">
      <c r="L32296" s="56">
        <f ca="1"/>
        <v>32295</v>
      </c>
      <c r="M32296" s="53">
        <f ca="1"/>
        <v>1988</v>
      </c>
      <c r="N32296" s="53">
        <f ca="1"/>
        <v>6</v>
      </c>
      <c r="O32296" s="53" t="str">
        <f ca="1"/>
        <v>1988-06</v>
      </c>
    </row>
    <row r="32297" spans="12:15" x14ac:dyDescent="0.4">
      <c r="L32297" s="56">
        <f ca="1"/>
        <v>32296</v>
      </c>
      <c r="M32297" s="53">
        <f ca="1"/>
        <v>1988</v>
      </c>
      <c r="N32297" s="53">
        <f ca="1"/>
        <v>6</v>
      </c>
      <c r="O32297" s="53" t="str">
        <f ca="1"/>
        <v>1988-06</v>
      </c>
    </row>
    <row r="32298" spans="12:15" x14ac:dyDescent="0.4">
      <c r="L32298" s="56">
        <f ca="1"/>
        <v>32297</v>
      </c>
      <c r="M32298" s="53">
        <f ca="1"/>
        <v>1988</v>
      </c>
      <c r="N32298" s="53">
        <f ca="1"/>
        <v>6</v>
      </c>
      <c r="O32298" s="53" t="str">
        <f ca="1"/>
        <v>1988-06</v>
      </c>
    </row>
    <row r="32299" spans="12:15" x14ac:dyDescent="0.4">
      <c r="L32299" s="56">
        <f ca="1"/>
        <v>32298</v>
      </c>
      <c r="M32299" s="53">
        <f ca="1"/>
        <v>1988</v>
      </c>
      <c r="N32299" s="53">
        <f ca="1"/>
        <v>6</v>
      </c>
      <c r="O32299" s="53" t="str">
        <f ca="1"/>
        <v>1988-06</v>
      </c>
    </row>
    <row r="32300" spans="12:15" x14ac:dyDescent="0.4">
      <c r="L32300" s="56">
        <f ca="1"/>
        <v>32299</v>
      </c>
      <c r="M32300" s="53">
        <f ca="1"/>
        <v>1988</v>
      </c>
      <c r="N32300" s="53">
        <f ca="1"/>
        <v>6</v>
      </c>
      <c r="O32300" s="53" t="str">
        <f ca="1"/>
        <v>1988-06</v>
      </c>
    </row>
    <row r="32301" spans="12:15" x14ac:dyDescent="0.4">
      <c r="L32301" s="56">
        <f ca="1"/>
        <v>32300</v>
      </c>
      <c r="M32301" s="53">
        <f ca="1"/>
        <v>1988</v>
      </c>
      <c r="N32301" s="53">
        <f ca="1"/>
        <v>6</v>
      </c>
      <c r="O32301" s="53" t="str">
        <f ca="1"/>
        <v>1988-06</v>
      </c>
    </row>
    <row r="32302" spans="12:15" x14ac:dyDescent="0.4">
      <c r="L32302" s="56">
        <f ca="1"/>
        <v>32301</v>
      </c>
      <c r="M32302" s="53">
        <f ca="1"/>
        <v>1988</v>
      </c>
      <c r="N32302" s="53">
        <f ca="1"/>
        <v>6</v>
      </c>
      <c r="O32302" s="53" t="str">
        <f ca="1"/>
        <v>1988-06</v>
      </c>
    </row>
    <row r="32303" spans="12:15" x14ac:dyDescent="0.4">
      <c r="L32303" s="56">
        <f ca="1"/>
        <v>32302</v>
      </c>
      <c r="M32303" s="53">
        <f ca="1"/>
        <v>1988</v>
      </c>
      <c r="N32303" s="53">
        <f ca="1"/>
        <v>6</v>
      </c>
      <c r="O32303" s="53" t="str">
        <f ca="1"/>
        <v>1988-06</v>
      </c>
    </row>
    <row r="32304" spans="12:15" x14ac:dyDescent="0.4">
      <c r="L32304" s="56">
        <f ca="1"/>
        <v>32303</v>
      </c>
      <c r="M32304" s="53">
        <f ca="1"/>
        <v>1988</v>
      </c>
      <c r="N32304" s="53">
        <f ca="1"/>
        <v>6</v>
      </c>
      <c r="O32304" s="53" t="str">
        <f ca="1"/>
        <v>1988-06</v>
      </c>
    </row>
    <row r="32305" spans="12:15" x14ac:dyDescent="0.4">
      <c r="L32305" s="56">
        <f ca="1"/>
        <v>32304</v>
      </c>
      <c r="M32305" s="53">
        <f ca="1"/>
        <v>1988</v>
      </c>
      <c r="N32305" s="53">
        <f ca="1"/>
        <v>6</v>
      </c>
      <c r="O32305" s="53" t="str">
        <f ca="1"/>
        <v>1988-06</v>
      </c>
    </row>
    <row r="32306" spans="12:15" x14ac:dyDescent="0.4">
      <c r="L32306" s="56">
        <f ca="1"/>
        <v>32305</v>
      </c>
      <c r="M32306" s="53">
        <f ca="1"/>
        <v>1988</v>
      </c>
      <c r="N32306" s="53">
        <f ca="1"/>
        <v>6</v>
      </c>
      <c r="O32306" s="53" t="str">
        <f ca="1"/>
        <v>1988-06</v>
      </c>
    </row>
    <row r="32307" spans="12:15" x14ac:dyDescent="0.4">
      <c r="L32307" s="56">
        <f ca="1"/>
        <v>32306</v>
      </c>
      <c r="M32307" s="53">
        <f ca="1"/>
        <v>1988</v>
      </c>
      <c r="N32307" s="53">
        <f ca="1"/>
        <v>6</v>
      </c>
      <c r="O32307" s="53" t="str">
        <f ca="1"/>
        <v>1988-06</v>
      </c>
    </row>
    <row r="32308" spans="12:15" x14ac:dyDescent="0.4">
      <c r="L32308" s="56">
        <f ca="1"/>
        <v>32307</v>
      </c>
      <c r="M32308" s="53">
        <f ca="1"/>
        <v>1988</v>
      </c>
      <c r="N32308" s="53">
        <f ca="1"/>
        <v>6</v>
      </c>
      <c r="O32308" s="53" t="str">
        <f ca="1"/>
        <v>1988-06</v>
      </c>
    </row>
    <row r="32309" spans="12:15" x14ac:dyDescent="0.4">
      <c r="L32309" s="56">
        <f ca="1"/>
        <v>32308</v>
      </c>
      <c r="M32309" s="53">
        <f ca="1"/>
        <v>1988</v>
      </c>
      <c r="N32309" s="53">
        <f ca="1"/>
        <v>6</v>
      </c>
      <c r="O32309" s="53" t="str">
        <f ca="1"/>
        <v>1988-06</v>
      </c>
    </row>
    <row r="32310" spans="12:15" x14ac:dyDescent="0.4">
      <c r="L32310" s="56">
        <f ca="1"/>
        <v>32309</v>
      </c>
      <c r="M32310" s="53">
        <f ca="1"/>
        <v>1988</v>
      </c>
      <c r="N32310" s="53">
        <f ca="1"/>
        <v>6</v>
      </c>
      <c r="O32310" s="53" t="str">
        <f ca="1"/>
        <v>1988-06</v>
      </c>
    </row>
    <row r="32311" spans="12:15" x14ac:dyDescent="0.4">
      <c r="L32311" s="56">
        <f ca="1"/>
        <v>32310</v>
      </c>
      <c r="M32311" s="53">
        <f ca="1"/>
        <v>1988</v>
      </c>
      <c r="N32311" s="53">
        <f ca="1"/>
        <v>6</v>
      </c>
      <c r="O32311" s="53" t="str">
        <f ca="1"/>
        <v>1988-06</v>
      </c>
    </row>
    <row r="32312" spans="12:15" x14ac:dyDescent="0.4">
      <c r="L32312" s="56">
        <f ca="1"/>
        <v>32311</v>
      </c>
      <c r="M32312" s="53">
        <f ca="1"/>
        <v>1988</v>
      </c>
      <c r="N32312" s="53">
        <f ca="1"/>
        <v>6</v>
      </c>
      <c r="O32312" s="53" t="str">
        <f ca="1"/>
        <v>1988-06</v>
      </c>
    </row>
    <row r="32313" spans="12:15" x14ac:dyDescent="0.4">
      <c r="L32313" s="56">
        <f ca="1"/>
        <v>32312</v>
      </c>
      <c r="M32313" s="53">
        <f ca="1"/>
        <v>1988</v>
      </c>
      <c r="N32313" s="53">
        <f ca="1"/>
        <v>6</v>
      </c>
      <c r="O32313" s="53" t="str">
        <f ca="1"/>
        <v>1988-06</v>
      </c>
    </row>
    <row r="32314" spans="12:15" x14ac:dyDescent="0.4">
      <c r="L32314" s="56">
        <f ca="1"/>
        <v>32313</v>
      </c>
      <c r="M32314" s="53">
        <f ca="1"/>
        <v>1988</v>
      </c>
      <c r="N32314" s="53">
        <f ca="1"/>
        <v>6</v>
      </c>
      <c r="O32314" s="53" t="str">
        <f ca="1"/>
        <v>1988-06</v>
      </c>
    </row>
    <row r="32315" spans="12:15" x14ac:dyDescent="0.4">
      <c r="L32315" s="56">
        <f ca="1"/>
        <v>32314</v>
      </c>
      <c r="M32315" s="53">
        <f ca="1"/>
        <v>1988</v>
      </c>
      <c r="N32315" s="53">
        <f ca="1"/>
        <v>6</v>
      </c>
      <c r="O32315" s="53" t="str">
        <f ca="1"/>
        <v>1988-06</v>
      </c>
    </row>
    <row r="32316" spans="12:15" x14ac:dyDescent="0.4">
      <c r="L32316" s="56">
        <f ca="1"/>
        <v>32315</v>
      </c>
      <c r="M32316" s="53">
        <f ca="1"/>
        <v>1988</v>
      </c>
      <c r="N32316" s="53">
        <f ca="1"/>
        <v>6</v>
      </c>
      <c r="O32316" s="53" t="str">
        <f ca="1"/>
        <v>1988-06</v>
      </c>
    </row>
    <row r="32317" spans="12:15" x14ac:dyDescent="0.4">
      <c r="L32317" s="56">
        <f ca="1"/>
        <v>32316</v>
      </c>
      <c r="M32317" s="53">
        <f ca="1"/>
        <v>1988</v>
      </c>
      <c r="N32317" s="53">
        <f ca="1"/>
        <v>6</v>
      </c>
      <c r="O32317" s="53" t="str">
        <f ca="1"/>
        <v>1988-06</v>
      </c>
    </row>
    <row r="32318" spans="12:15" x14ac:dyDescent="0.4">
      <c r="L32318" s="56">
        <f ca="1"/>
        <v>32317</v>
      </c>
      <c r="M32318" s="53">
        <f ca="1"/>
        <v>1988</v>
      </c>
      <c r="N32318" s="53">
        <f ca="1"/>
        <v>6</v>
      </c>
      <c r="O32318" s="53" t="str">
        <f ca="1"/>
        <v>1988-06</v>
      </c>
    </row>
    <row r="32319" spans="12:15" x14ac:dyDescent="0.4">
      <c r="L32319" s="56">
        <f ca="1"/>
        <v>32318</v>
      </c>
      <c r="M32319" s="53">
        <f ca="1"/>
        <v>1988</v>
      </c>
      <c r="N32319" s="53">
        <f ca="1"/>
        <v>6</v>
      </c>
      <c r="O32319" s="53" t="str">
        <f ca="1"/>
        <v>1988-06</v>
      </c>
    </row>
    <row r="32320" spans="12:15" x14ac:dyDescent="0.4">
      <c r="L32320" s="56">
        <f ca="1"/>
        <v>32319</v>
      </c>
      <c r="M32320" s="53">
        <f ca="1"/>
        <v>1988</v>
      </c>
      <c r="N32320" s="53">
        <f ca="1"/>
        <v>6</v>
      </c>
      <c r="O32320" s="53" t="str">
        <f ca="1"/>
        <v>1988-06</v>
      </c>
    </row>
    <row r="32321" spans="12:15" x14ac:dyDescent="0.4">
      <c r="L32321" s="56">
        <f ca="1"/>
        <v>32320</v>
      </c>
      <c r="M32321" s="53">
        <f ca="1"/>
        <v>1988</v>
      </c>
      <c r="N32321" s="53">
        <f ca="1"/>
        <v>6</v>
      </c>
      <c r="O32321" s="53" t="str">
        <f ca="1"/>
        <v>1988-06</v>
      </c>
    </row>
    <row r="32322" spans="12:15" x14ac:dyDescent="0.4">
      <c r="L32322" s="56">
        <f ca="1"/>
        <v>32321</v>
      </c>
      <c r="M32322" s="53">
        <f ca="1"/>
        <v>1988</v>
      </c>
      <c r="N32322" s="53">
        <f ca="1"/>
        <v>6</v>
      </c>
      <c r="O32322" s="53" t="str">
        <f ca="1"/>
        <v>1988-06</v>
      </c>
    </row>
    <row r="32323" spans="12:15" x14ac:dyDescent="0.4">
      <c r="L32323" s="56">
        <f ca="1"/>
        <v>32322</v>
      </c>
      <c r="M32323" s="53">
        <f ca="1"/>
        <v>1988</v>
      </c>
      <c r="N32323" s="53">
        <f ca="1"/>
        <v>6</v>
      </c>
      <c r="O32323" s="53" t="str">
        <f ca="1"/>
        <v>1988-06</v>
      </c>
    </row>
    <row r="32324" spans="12:15" x14ac:dyDescent="0.4">
      <c r="L32324" s="56">
        <f ca="1"/>
        <v>32323</v>
      </c>
      <c r="M32324" s="53">
        <f ca="1"/>
        <v>1988</v>
      </c>
      <c r="N32324" s="53">
        <f ca="1"/>
        <v>6</v>
      </c>
      <c r="O32324" s="53" t="str">
        <f ca="1"/>
        <v>1988-06</v>
      </c>
    </row>
    <row r="32325" spans="12:15" x14ac:dyDescent="0.4">
      <c r="L32325" s="56">
        <f ca="1"/>
        <v>32324</v>
      </c>
      <c r="M32325" s="53">
        <f ca="1"/>
        <v>1988</v>
      </c>
      <c r="N32325" s="53">
        <f ca="1"/>
        <v>6</v>
      </c>
      <c r="O32325" s="53" t="str">
        <f ca="1"/>
        <v>1988-06</v>
      </c>
    </row>
    <row r="32326" spans="12:15" x14ac:dyDescent="0.4">
      <c r="L32326" s="56">
        <f ca="1"/>
        <v>32325</v>
      </c>
      <c r="M32326" s="53">
        <f ca="1"/>
        <v>1988</v>
      </c>
      <c r="N32326" s="53">
        <f ca="1"/>
        <v>7</v>
      </c>
      <c r="O32326" s="53" t="str">
        <f ca="1"/>
        <v>1988-07</v>
      </c>
    </row>
    <row r="32327" spans="12:15" x14ac:dyDescent="0.4">
      <c r="L32327" s="56">
        <f ca="1"/>
        <v>32326</v>
      </c>
      <c r="M32327" s="53">
        <f ca="1"/>
        <v>1988</v>
      </c>
      <c r="N32327" s="53">
        <f ca="1"/>
        <v>7</v>
      </c>
      <c r="O32327" s="53" t="str">
        <f ca="1"/>
        <v>1988-07</v>
      </c>
    </row>
    <row r="32328" spans="12:15" x14ac:dyDescent="0.4">
      <c r="L32328" s="56">
        <f ca="1"/>
        <v>32327</v>
      </c>
      <c r="M32328" s="53">
        <f ca="1"/>
        <v>1988</v>
      </c>
      <c r="N32328" s="53">
        <f ca="1"/>
        <v>7</v>
      </c>
      <c r="O32328" s="53" t="str">
        <f ca="1"/>
        <v>1988-07</v>
      </c>
    </row>
    <row r="32329" spans="12:15" x14ac:dyDescent="0.4">
      <c r="L32329" s="56">
        <f ca="1"/>
        <v>32328</v>
      </c>
      <c r="M32329" s="53">
        <f ca="1"/>
        <v>1988</v>
      </c>
      <c r="N32329" s="53">
        <f ca="1"/>
        <v>7</v>
      </c>
      <c r="O32329" s="53" t="str">
        <f ca="1"/>
        <v>1988-07</v>
      </c>
    </row>
    <row r="32330" spans="12:15" x14ac:dyDescent="0.4">
      <c r="L32330" s="56">
        <f ca="1"/>
        <v>32329</v>
      </c>
      <c r="M32330" s="53">
        <f ca="1"/>
        <v>1988</v>
      </c>
      <c r="N32330" s="53">
        <f ca="1"/>
        <v>7</v>
      </c>
      <c r="O32330" s="53" t="str">
        <f ca="1"/>
        <v>1988-07</v>
      </c>
    </row>
    <row r="32331" spans="12:15" x14ac:dyDescent="0.4">
      <c r="L32331" s="56">
        <f ca="1"/>
        <v>32330</v>
      </c>
      <c r="M32331" s="53">
        <f ca="1"/>
        <v>1988</v>
      </c>
      <c r="N32331" s="53">
        <f ca="1"/>
        <v>7</v>
      </c>
      <c r="O32331" s="53" t="str">
        <f ca="1"/>
        <v>1988-07</v>
      </c>
    </row>
    <row r="32332" spans="12:15" x14ac:dyDescent="0.4">
      <c r="L32332" s="56">
        <f ca="1"/>
        <v>32331</v>
      </c>
      <c r="M32332" s="53">
        <f ca="1"/>
        <v>1988</v>
      </c>
      <c r="N32332" s="53">
        <f ca="1"/>
        <v>7</v>
      </c>
      <c r="O32332" s="53" t="str">
        <f ca="1"/>
        <v>1988-07</v>
      </c>
    </row>
    <row r="32333" spans="12:15" x14ac:dyDescent="0.4">
      <c r="L32333" s="56">
        <f ca="1"/>
        <v>32332</v>
      </c>
      <c r="M32333" s="53">
        <f ca="1"/>
        <v>1988</v>
      </c>
      <c r="N32333" s="53">
        <f ca="1"/>
        <v>7</v>
      </c>
      <c r="O32333" s="53" t="str">
        <f ca="1"/>
        <v>1988-07</v>
      </c>
    </row>
    <row r="32334" spans="12:15" x14ac:dyDescent="0.4">
      <c r="L32334" s="56">
        <f ca="1"/>
        <v>32333</v>
      </c>
      <c r="M32334" s="53">
        <f ca="1"/>
        <v>1988</v>
      </c>
      <c r="N32334" s="53">
        <f ca="1"/>
        <v>7</v>
      </c>
      <c r="O32334" s="53" t="str">
        <f ca="1"/>
        <v>1988-07</v>
      </c>
    </row>
    <row r="32335" spans="12:15" x14ac:dyDescent="0.4">
      <c r="L32335" s="56">
        <f ca="1"/>
        <v>32334</v>
      </c>
      <c r="M32335" s="53">
        <f ca="1"/>
        <v>1988</v>
      </c>
      <c r="N32335" s="53">
        <f ca="1"/>
        <v>7</v>
      </c>
      <c r="O32335" s="53" t="str">
        <f ca="1"/>
        <v>1988-07</v>
      </c>
    </row>
    <row r="32336" spans="12:15" x14ac:dyDescent="0.4">
      <c r="L32336" s="56">
        <f ca="1"/>
        <v>32335</v>
      </c>
      <c r="M32336" s="53">
        <f ca="1"/>
        <v>1988</v>
      </c>
      <c r="N32336" s="53">
        <f ca="1"/>
        <v>7</v>
      </c>
      <c r="O32336" s="53" t="str">
        <f ca="1"/>
        <v>1988-07</v>
      </c>
    </row>
    <row r="32337" spans="12:15" x14ac:dyDescent="0.4">
      <c r="L32337" s="56">
        <f ca="1"/>
        <v>32336</v>
      </c>
      <c r="M32337" s="53">
        <f ca="1"/>
        <v>1988</v>
      </c>
      <c r="N32337" s="53">
        <f ca="1"/>
        <v>7</v>
      </c>
      <c r="O32337" s="53" t="str">
        <f ca="1"/>
        <v>1988-07</v>
      </c>
    </row>
    <row r="32338" spans="12:15" x14ac:dyDescent="0.4">
      <c r="L32338" s="56">
        <f ca="1"/>
        <v>32337</v>
      </c>
      <c r="M32338" s="53">
        <f ca="1"/>
        <v>1988</v>
      </c>
      <c r="N32338" s="53">
        <f ca="1"/>
        <v>7</v>
      </c>
      <c r="O32338" s="53" t="str">
        <f ca="1"/>
        <v>1988-07</v>
      </c>
    </row>
    <row r="32339" spans="12:15" x14ac:dyDescent="0.4">
      <c r="L32339" s="56">
        <f ca="1"/>
        <v>32338</v>
      </c>
      <c r="M32339" s="53">
        <f ca="1"/>
        <v>1988</v>
      </c>
      <c r="N32339" s="53">
        <f ca="1"/>
        <v>7</v>
      </c>
      <c r="O32339" s="53" t="str">
        <f ca="1"/>
        <v>1988-07</v>
      </c>
    </row>
    <row r="32340" spans="12:15" x14ac:dyDescent="0.4">
      <c r="L32340" s="56">
        <f ca="1"/>
        <v>32339</v>
      </c>
      <c r="M32340" s="53">
        <f ca="1"/>
        <v>1988</v>
      </c>
      <c r="N32340" s="53">
        <f ca="1"/>
        <v>7</v>
      </c>
      <c r="O32340" s="53" t="str">
        <f ca="1"/>
        <v>1988-07</v>
      </c>
    </row>
    <row r="32341" spans="12:15" x14ac:dyDescent="0.4">
      <c r="L32341" s="56">
        <f ca="1"/>
        <v>32340</v>
      </c>
      <c r="M32341" s="53">
        <f ca="1"/>
        <v>1988</v>
      </c>
      <c r="N32341" s="53">
        <f ca="1"/>
        <v>7</v>
      </c>
      <c r="O32341" s="53" t="str">
        <f ca="1"/>
        <v>1988-07</v>
      </c>
    </row>
    <row r="32342" spans="12:15" x14ac:dyDescent="0.4">
      <c r="L32342" s="56">
        <f ca="1"/>
        <v>32341</v>
      </c>
      <c r="M32342" s="53">
        <f ca="1"/>
        <v>1988</v>
      </c>
      <c r="N32342" s="53">
        <f ca="1"/>
        <v>7</v>
      </c>
      <c r="O32342" s="53" t="str">
        <f ca="1"/>
        <v>1988-07</v>
      </c>
    </row>
    <row r="32343" spans="12:15" x14ac:dyDescent="0.4">
      <c r="L32343" s="56">
        <f ca="1"/>
        <v>32342</v>
      </c>
      <c r="M32343" s="53">
        <f ca="1"/>
        <v>1988</v>
      </c>
      <c r="N32343" s="53">
        <f ca="1"/>
        <v>7</v>
      </c>
      <c r="O32343" s="53" t="str">
        <f ca="1"/>
        <v>1988-07</v>
      </c>
    </row>
    <row r="32344" spans="12:15" x14ac:dyDescent="0.4">
      <c r="L32344" s="56">
        <f ca="1"/>
        <v>32343</v>
      </c>
      <c r="M32344" s="53">
        <f ca="1"/>
        <v>1988</v>
      </c>
      <c r="N32344" s="53">
        <f ca="1"/>
        <v>7</v>
      </c>
      <c r="O32344" s="53" t="str">
        <f ca="1"/>
        <v>1988-07</v>
      </c>
    </row>
    <row r="32345" spans="12:15" x14ac:dyDescent="0.4">
      <c r="L32345" s="56">
        <f ca="1"/>
        <v>32344</v>
      </c>
      <c r="M32345" s="53">
        <f ca="1"/>
        <v>1988</v>
      </c>
      <c r="N32345" s="53">
        <f ca="1"/>
        <v>7</v>
      </c>
      <c r="O32345" s="53" t="str">
        <f ca="1"/>
        <v>1988-07</v>
      </c>
    </row>
    <row r="32346" spans="12:15" x14ac:dyDescent="0.4">
      <c r="L32346" s="56">
        <f ca="1"/>
        <v>32345</v>
      </c>
      <c r="M32346" s="53">
        <f ca="1"/>
        <v>1988</v>
      </c>
      <c r="N32346" s="53">
        <f ca="1"/>
        <v>7</v>
      </c>
      <c r="O32346" s="53" t="str">
        <f ca="1"/>
        <v>1988-07</v>
      </c>
    </row>
    <row r="32347" spans="12:15" x14ac:dyDescent="0.4">
      <c r="L32347" s="56">
        <f ca="1"/>
        <v>32346</v>
      </c>
      <c r="M32347" s="53">
        <f ca="1"/>
        <v>1988</v>
      </c>
      <c r="N32347" s="53">
        <f ca="1"/>
        <v>7</v>
      </c>
      <c r="O32347" s="53" t="str">
        <f ca="1"/>
        <v>1988-07</v>
      </c>
    </row>
    <row r="32348" spans="12:15" x14ac:dyDescent="0.4">
      <c r="L32348" s="56">
        <f ca="1"/>
        <v>32347</v>
      </c>
      <c r="M32348" s="53">
        <f ca="1"/>
        <v>1988</v>
      </c>
      <c r="N32348" s="53">
        <f ca="1"/>
        <v>7</v>
      </c>
      <c r="O32348" s="53" t="str">
        <f ca="1"/>
        <v>1988-07</v>
      </c>
    </row>
    <row r="32349" spans="12:15" x14ac:dyDescent="0.4">
      <c r="L32349" s="56">
        <f ca="1"/>
        <v>32348</v>
      </c>
      <c r="M32349" s="53">
        <f ca="1"/>
        <v>1988</v>
      </c>
      <c r="N32349" s="53">
        <f ca="1"/>
        <v>7</v>
      </c>
      <c r="O32349" s="53" t="str">
        <f ca="1"/>
        <v>1988-07</v>
      </c>
    </row>
    <row r="32350" spans="12:15" x14ac:dyDescent="0.4">
      <c r="L32350" s="56">
        <f ca="1"/>
        <v>32349</v>
      </c>
      <c r="M32350" s="53">
        <f ca="1"/>
        <v>1988</v>
      </c>
      <c r="N32350" s="53">
        <f ca="1"/>
        <v>7</v>
      </c>
      <c r="O32350" s="53" t="str">
        <f ca="1"/>
        <v>1988-07</v>
      </c>
    </row>
    <row r="32351" spans="12:15" x14ac:dyDescent="0.4">
      <c r="L32351" s="56">
        <f ca="1"/>
        <v>32350</v>
      </c>
      <c r="M32351" s="53">
        <f ca="1"/>
        <v>1988</v>
      </c>
      <c r="N32351" s="53">
        <f ca="1"/>
        <v>7</v>
      </c>
      <c r="O32351" s="53" t="str">
        <f ca="1"/>
        <v>1988-07</v>
      </c>
    </row>
    <row r="32352" spans="12:15" x14ac:dyDescent="0.4">
      <c r="L32352" s="56">
        <f ca="1"/>
        <v>32351</v>
      </c>
      <c r="M32352" s="53">
        <f ca="1"/>
        <v>1988</v>
      </c>
      <c r="N32352" s="53">
        <f ca="1"/>
        <v>7</v>
      </c>
      <c r="O32352" s="53" t="str">
        <f ca="1"/>
        <v>1988-07</v>
      </c>
    </row>
    <row r="32353" spans="12:15" x14ac:dyDescent="0.4">
      <c r="L32353" s="56">
        <f ca="1"/>
        <v>32352</v>
      </c>
      <c r="M32353" s="53">
        <f ca="1"/>
        <v>1988</v>
      </c>
      <c r="N32353" s="53">
        <f ca="1"/>
        <v>7</v>
      </c>
      <c r="O32353" s="53" t="str">
        <f ca="1"/>
        <v>1988-07</v>
      </c>
    </row>
    <row r="32354" spans="12:15" x14ac:dyDescent="0.4">
      <c r="L32354" s="56">
        <f ca="1"/>
        <v>32353</v>
      </c>
      <c r="M32354" s="53">
        <f ca="1"/>
        <v>1988</v>
      </c>
      <c r="N32354" s="53">
        <f ca="1"/>
        <v>7</v>
      </c>
      <c r="O32354" s="53" t="str">
        <f ca="1"/>
        <v>1988-07</v>
      </c>
    </row>
    <row r="32355" spans="12:15" x14ac:dyDescent="0.4">
      <c r="L32355" s="56">
        <f ca="1"/>
        <v>32354</v>
      </c>
      <c r="M32355" s="53">
        <f ca="1"/>
        <v>1988</v>
      </c>
      <c r="N32355" s="53">
        <f ca="1"/>
        <v>7</v>
      </c>
      <c r="O32355" s="53" t="str">
        <f ca="1"/>
        <v>1988-07</v>
      </c>
    </row>
    <row r="32356" spans="12:15" x14ac:dyDescent="0.4">
      <c r="L32356" s="56">
        <f ca="1"/>
        <v>32355</v>
      </c>
      <c r="M32356" s="53">
        <f ca="1"/>
        <v>1988</v>
      </c>
      <c r="N32356" s="53">
        <f ca="1"/>
        <v>7</v>
      </c>
      <c r="O32356" s="53" t="str">
        <f ca="1"/>
        <v>1988-07</v>
      </c>
    </row>
    <row r="32357" spans="12:15" x14ac:dyDescent="0.4">
      <c r="L32357" s="56">
        <f ca="1"/>
        <v>32356</v>
      </c>
      <c r="M32357" s="53">
        <f ca="1"/>
        <v>1988</v>
      </c>
      <c r="N32357" s="53">
        <f ca="1"/>
        <v>8</v>
      </c>
      <c r="O32357" s="53" t="str">
        <f ca="1"/>
        <v>1988-08</v>
      </c>
    </row>
    <row r="32358" spans="12:15" x14ac:dyDescent="0.4">
      <c r="L32358" s="56">
        <f ca="1"/>
        <v>32357</v>
      </c>
      <c r="M32358" s="53">
        <f ca="1"/>
        <v>1988</v>
      </c>
      <c r="N32358" s="53">
        <f ca="1"/>
        <v>8</v>
      </c>
      <c r="O32358" s="53" t="str">
        <f ca="1"/>
        <v>1988-08</v>
      </c>
    </row>
    <row r="32359" spans="12:15" x14ac:dyDescent="0.4">
      <c r="L32359" s="56">
        <f ca="1"/>
        <v>32358</v>
      </c>
      <c r="M32359" s="53">
        <f ca="1"/>
        <v>1988</v>
      </c>
      <c r="N32359" s="53">
        <f ca="1"/>
        <v>8</v>
      </c>
      <c r="O32359" s="53" t="str">
        <f ca="1"/>
        <v>1988-08</v>
      </c>
    </row>
    <row r="32360" spans="12:15" x14ac:dyDescent="0.4">
      <c r="L32360" s="56">
        <f ca="1"/>
        <v>32359</v>
      </c>
      <c r="M32360" s="53">
        <f ca="1"/>
        <v>1988</v>
      </c>
      <c r="N32360" s="53">
        <f ca="1"/>
        <v>8</v>
      </c>
      <c r="O32360" s="53" t="str">
        <f ca="1"/>
        <v>1988-08</v>
      </c>
    </row>
    <row r="32361" spans="12:15" x14ac:dyDescent="0.4">
      <c r="L32361" s="56">
        <f ca="1"/>
        <v>32360</v>
      </c>
      <c r="M32361" s="53">
        <f ca="1"/>
        <v>1988</v>
      </c>
      <c r="N32361" s="53">
        <f ca="1"/>
        <v>8</v>
      </c>
      <c r="O32361" s="53" t="str">
        <f ca="1"/>
        <v>1988-08</v>
      </c>
    </row>
    <row r="32362" spans="12:15" x14ac:dyDescent="0.4">
      <c r="L32362" s="56">
        <f ca="1"/>
        <v>32361</v>
      </c>
      <c r="M32362" s="53">
        <f ca="1"/>
        <v>1988</v>
      </c>
      <c r="N32362" s="53">
        <f ca="1"/>
        <v>8</v>
      </c>
      <c r="O32362" s="53" t="str">
        <f ca="1"/>
        <v>1988-08</v>
      </c>
    </row>
    <row r="32363" spans="12:15" x14ac:dyDescent="0.4">
      <c r="L32363" s="56">
        <f ca="1"/>
        <v>32362</v>
      </c>
      <c r="M32363" s="53">
        <f ca="1"/>
        <v>1988</v>
      </c>
      <c r="N32363" s="53">
        <f ca="1"/>
        <v>8</v>
      </c>
      <c r="O32363" s="53" t="str">
        <f ca="1"/>
        <v>1988-08</v>
      </c>
    </row>
    <row r="32364" spans="12:15" x14ac:dyDescent="0.4">
      <c r="L32364" s="56">
        <f ca="1"/>
        <v>32363</v>
      </c>
      <c r="M32364" s="53">
        <f ca="1"/>
        <v>1988</v>
      </c>
      <c r="N32364" s="53">
        <f ca="1"/>
        <v>8</v>
      </c>
      <c r="O32364" s="53" t="str">
        <f ca="1"/>
        <v>1988-08</v>
      </c>
    </row>
    <row r="32365" spans="12:15" x14ac:dyDescent="0.4">
      <c r="L32365" s="56">
        <f ca="1"/>
        <v>32364</v>
      </c>
      <c r="M32365" s="53">
        <f ca="1"/>
        <v>1988</v>
      </c>
      <c r="N32365" s="53">
        <f ca="1"/>
        <v>8</v>
      </c>
      <c r="O32365" s="53" t="str">
        <f ca="1"/>
        <v>1988-08</v>
      </c>
    </row>
    <row r="32366" spans="12:15" x14ac:dyDescent="0.4">
      <c r="L32366" s="56">
        <f ca="1"/>
        <v>32365</v>
      </c>
      <c r="M32366" s="53">
        <f ca="1"/>
        <v>1988</v>
      </c>
      <c r="N32366" s="53">
        <f ca="1"/>
        <v>8</v>
      </c>
      <c r="O32366" s="53" t="str">
        <f ca="1"/>
        <v>1988-08</v>
      </c>
    </row>
    <row r="32367" spans="12:15" x14ac:dyDescent="0.4">
      <c r="L32367" s="56">
        <f ca="1"/>
        <v>32366</v>
      </c>
      <c r="M32367" s="53">
        <f ca="1"/>
        <v>1988</v>
      </c>
      <c r="N32367" s="53">
        <f ca="1"/>
        <v>8</v>
      </c>
      <c r="O32367" s="53" t="str">
        <f ca="1"/>
        <v>1988-08</v>
      </c>
    </row>
    <row r="32368" spans="12:15" x14ac:dyDescent="0.4">
      <c r="L32368" s="56">
        <f ca="1"/>
        <v>32367</v>
      </c>
      <c r="M32368" s="53">
        <f ca="1"/>
        <v>1988</v>
      </c>
      <c r="N32368" s="53">
        <f ca="1"/>
        <v>8</v>
      </c>
      <c r="O32368" s="53" t="str">
        <f ca="1"/>
        <v>1988-08</v>
      </c>
    </row>
    <row r="32369" spans="12:15" x14ac:dyDescent="0.4">
      <c r="L32369" s="56">
        <f ca="1"/>
        <v>32368</v>
      </c>
      <c r="M32369" s="53">
        <f ca="1"/>
        <v>1988</v>
      </c>
      <c r="N32369" s="53">
        <f ca="1"/>
        <v>8</v>
      </c>
      <c r="O32369" s="53" t="str">
        <f ca="1"/>
        <v>1988-08</v>
      </c>
    </row>
    <row r="32370" spans="12:15" x14ac:dyDescent="0.4">
      <c r="L32370" s="56">
        <f ca="1"/>
        <v>32369</v>
      </c>
      <c r="M32370" s="53">
        <f ca="1"/>
        <v>1988</v>
      </c>
      <c r="N32370" s="53">
        <f ca="1"/>
        <v>8</v>
      </c>
      <c r="O32370" s="53" t="str">
        <f ca="1"/>
        <v>1988-08</v>
      </c>
    </row>
    <row r="32371" spans="12:15" x14ac:dyDescent="0.4">
      <c r="L32371" s="56">
        <f ca="1"/>
        <v>32370</v>
      </c>
      <c r="M32371" s="53">
        <f ca="1"/>
        <v>1988</v>
      </c>
      <c r="N32371" s="53">
        <f ca="1"/>
        <v>8</v>
      </c>
      <c r="O32371" s="53" t="str">
        <f ca="1"/>
        <v>1988-08</v>
      </c>
    </row>
    <row r="32372" spans="12:15" x14ac:dyDescent="0.4">
      <c r="L32372" s="56">
        <f ca="1"/>
        <v>32371</v>
      </c>
      <c r="M32372" s="53">
        <f ca="1"/>
        <v>1988</v>
      </c>
      <c r="N32372" s="53">
        <f ca="1"/>
        <v>8</v>
      </c>
      <c r="O32372" s="53" t="str">
        <f ca="1"/>
        <v>1988-08</v>
      </c>
    </row>
    <row r="32373" spans="12:15" x14ac:dyDescent="0.4">
      <c r="L32373" s="56">
        <f ca="1"/>
        <v>32372</v>
      </c>
      <c r="M32373" s="53">
        <f ca="1"/>
        <v>1988</v>
      </c>
      <c r="N32373" s="53">
        <f ca="1"/>
        <v>8</v>
      </c>
      <c r="O32373" s="53" t="str">
        <f ca="1"/>
        <v>1988-08</v>
      </c>
    </row>
    <row r="32374" spans="12:15" x14ac:dyDescent="0.4">
      <c r="L32374" s="56">
        <f ca="1"/>
        <v>32373</v>
      </c>
      <c r="M32374" s="53">
        <f ca="1"/>
        <v>1988</v>
      </c>
      <c r="N32374" s="53">
        <f ca="1"/>
        <v>8</v>
      </c>
      <c r="O32374" s="53" t="str">
        <f ca="1"/>
        <v>1988-08</v>
      </c>
    </row>
    <row r="32375" spans="12:15" x14ac:dyDescent="0.4">
      <c r="L32375" s="56">
        <f ca="1"/>
        <v>32374</v>
      </c>
      <c r="M32375" s="53">
        <f ca="1"/>
        <v>1988</v>
      </c>
      <c r="N32375" s="53">
        <f ca="1"/>
        <v>8</v>
      </c>
      <c r="O32375" s="53" t="str">
        <f ca="1"/>
        <v>1988-08</v>
      </c>
    </row>
    <row r="32376" spans="12:15" x14ac:dyDescent="0.4">
      <c r="L32376" s="56">
        <f ca="1"/>
        <v>32375</v>
      </c>
      <c r="M32376" s="53">
        <f ca="1"/>
        <v>1988</v>
      </c>
      <c r="N32376" s="53">
        <f ca="1"/>
        <v>8</v>
      </c>
      <c r="O32376" s="53" t="str">
        <f ca="1"/>
        <v>1988-08</v>
      </c>
    </row>
    <row r="32377" spans="12:15" x14ac:dyDescent="0.4">
      <c r="L32377" s="56">
        <f ca="1"/>
        <v>32376</v>
      </c>
      <c r="M32377" s="53">
        <f ca="1"/>
        <v>1988</v>
      </c>
      <c r="N32377" s="53">
        <f ca="1"/>
        <v>8</v>
      </c>
      <c r="O32377" s="53" t="str">
        <f ca="1"/>
        <v>1988-08</v>
      </c>
    </row>
    <row r="32378" spans="12:15" x14ac:dyDescent="0.4">
      <c r="L32378" s="56">
        <f ca="1"/>
        <v>32377</v>
      </c>
      <c r="M32378" s="53">
        <f ca="1"/>
        <v>1988</v>
      </c>
      <c r="N32378" s="53">
        <f ca="1"/>
        <v>8</v>
      </c>
      <c r="O32378" s="53" t="str">
        <f ca="1"/>
        <v>1988-08</v>
      </c>
    </row>
    <row r="32379" spans="12:15" x14ac:dyDescent="0.4">
      <c r="L32379" s="56">
        <f ca="1"/>
        <v>32378</v>
      </c>
      <c r="M32379" s="53">
        <f ca="1"/>
        <v>1988</v>
      </c>
      <c r="N32379" s="53">
        <f ca="1"/>
        <v>8</v>
      </c>
      <c r="O32379" s="53" t="str">
        <f ca="1"/>
        <v>1988-08</v>
      </c>
    </row>
    <row r="32380" spans="12:15" x14ac:dyDescent="0.4">
      <c r="L32380" s="56">
        <f ca="1"/>
        <v>32379</v>
      </c>
      <c r="M32380" s="53">
        <f ca="1"/>
        <v>1988</v>
      </c>
      <c r="N32380" s="53">
        <f ca="1"/>
        <v>8</v>
      </c>
      <c r="O32380" s="53" t="str">
        <f ca="1"/>
        <v>1988-08</v>
      </c>
    </row>
    <row r="32381" spans="12:15" x14ac:dyDescent="0.4">
      <c r="L32381" s="56">
        <f ca="1"/>
        <v>32380</v>
      </c>
      <c r="M32381" s="53">
        <f ca="1"/>
        <v>1988</v>
      </c>
      <c r="N32381" s="53">
        <f ca="1"/>
        <v>8</v>
      </c>
      <c r="O32381" s="53" t="str">
        <f ca="1"/>
        <v>1988-08</v>
      </c>
    </row>
    <row r="32382" spans="12:15" x14ac:dyDescent="0.4">
      <c r="L32382" s="56">
        <f ca="1"/>
        <v>32381</v>
      </c>
      <c r="M32382" s="53">
        <f ca="1"/>
        <v>1988</v>
      </c>
      <c r="N32382" s="53">
        <f ca="1"/>
        <v>8</v>
      </c>
      <c r="O32382" s="53" t="str">
        <f ca="1"/>
        <v>1988-08</v>
      </c>
    </row>
    <row r="32383" spans="12:15" x14ac:dyDescent="0.4">
      <c r="L32383" s="56">
        <f ca="1"/>
        <v>32382</v>
      </c>
      <c r="M32383" s="53">
        <f ca="1"/>
        <v>1988</v>
      </c>
      <c r="N32383" s="53">
        <f ca="1"/>
        <v>8</v>
      </c>
      <c r="O32383" s="53" t="str">
        <f ca="1"/>
        <v>1988-08</v>
      </c>
    </row>
    <row r="32384" spans="12:15" x14ac:dyDescent="0.4">
      <c r="L32384" s="56">
        <f ca="1"/>
        <v>32383</v>
      </c>
      <c r="M32384" s="53">
        <f ca="1"/>
        <v>1988</v>
      </c>
      <c r="N32384" s="53">
        <f ca="1"/>
        <v>8</v>
      </c>
      <c r="O32384" s="53" t="str">
        <f ca="1"/>
        <v>1988-08</v>
      </c>
    </row>
    <row r="32385" spans="12:15" x14ac:dyDescent="0.4">
      <c r="L32385" s="56">
        <f ca="1"/>
        <v>32384</v>
      </c>
      <c r="M32385" s="53">
        <f ca="1"/>
        <v>1988</v>
      </c>
      <c r="N32385" s="53">
        <f ca="1"/>
        <v>8</v>
      </c>
      <c r="O32385" s="53" t="str">
        <f ca="1"/>
        <v>1988-08</v>
      </c>
    </row>
    <row r="32386" spans="12:15" x14ac:dyDescent="0.4">
      <c r="L32386" s="56">
        <f ca="1"/>
        <v>32385</v>
      </c>
      <c r="M32386" s="53">
        <f ca="1"/>
        <v>1988</v>
      </c>
      <c r="N32386" s="53">
        <f ca="1"/>
        <v>8</v>
      </c>
      <c r="O32386" s="53" t="str">
        <f ca="1"/>
        <v>1988-08</v>
      </c>
    </row>
    <row r="32387" spans="12:15" x14ac:dyDescent="0.4">
      <c r="L32387" s="56">
        <f ca="1"/>
        <v>32386</v>
      </c>
      <c r="M32387" s="53">
        <f ca="1"/>
        <v>1988</v>
      </c>
      <c r="N32387" s="53">
        <f ca="1"/>
        <v>8</v>
      </c>
      <c r="O32387" s="53" t="str">
        <f ca="1"/>
        <v>1988-08</v>
      </c>
    </row>
    <row r="32388" spans="12:15" x14ac:dyDescent="0.4">
      <c r="L32388" s="56">
        <f ca="1"/>
        <v>32387</v>
      </c>
      <c r="M32388" s="53">
        <f ca="1"/>
        <v>1988</v>
      </c>
      <c r="N32388" s="53">
        <f ca="1"/>
        <v>9</v>
      </c>
      <c r="O32388" s="53" t="str">
        <f ca="1"/>
        <v>1988-09</v>
      </c>
    </row>
    <row r="32389" spans="12:15" x14ac:dyDescent="0.4">
      <c r="L32389" s="56">
        <f ca="1"/>
        <v>32388</v>
      </c>
      <c r="M32389" s="53">
        <f ca="1"/>
        <v>1988</v>
      </c>
      <c r="N32389" s="53">
        <f ca="1"/>
        <v>9</v>
      </c>
      <c r="O32389" s="53" t="str">
        <f ca="1"/>
        <v>1988-09</v>
      </c>
    </row>
    <row r="32390" spans="12:15" x14ac:dyDescent="0.4">
      <c r="L32390" s="56">
        <f ca="1"/>
        <v>32389</v>
      </c>
      <c r="M32390" s="53">
        <f ca="1"/>
        <v>1988</v>
      </c>
      <c r="N32390" s="53">
        <f ca="1"/>
        <v>9</v>
      </c>
      <c r="O32390" s="53" t="str">
        <f ca="1"/>
        <v>1988-09</v>
      </c>
    </row>
    <row r="32391" spans="12:15" x14ac:dyDescent="0.4">
      <c r="L32391" s="56">
        <f ca="1"/>
        <v>32390</v>
      </c>
      <c r="M32391" s="53">
        <f ca="1"/>
        <v>1988</v>
      </c>
      <c r="N32391" s="53">
        <f ca="1"/>
        <v>9</v>
      </c>
      <c r="O32391" s="53" t="str">
        <f ca="1"/>
        <v>1988-09</v>
      </c>
    </row>
    <row r="32392" spans="12:15" x14ac:dyDescent="0.4">
      <c r="L32392" s="56">
        <f ca="1"/>
        <v>32391</v>
      </c>
      <c r="M32392" s="53">
        <f ca="1"/>
        <v>1988</v>
      </c>
      <c r="N32392" s="53">
        <f ca="1"/>
        <v>9</v>
      </c>
      <c r="O32392" s="53" t="str">
        <f ca="1"/>
        <v>1988-09</v>
      </c>
    </row>
    <row r="32393" spans="12:15" x14ac:dyDescent="0.4">
      <c r="L32393" s="56">
        <f ca="1"/>
        <v>32392</v>
      </c>
      <c r="M32393" s="53">
        <f ca="1"/>
        <v>1988</v>
      </c>
      <c r="N32393" s="53">
        <f ca="1"/>
        <v>9</v>
      </c>
      <c r="O32393" s="53" t="str">
        <f ca="1"/>
        <v>1988-09</v>
      </c>
    </row>
    <row r="32394" spans="12:15" x14ac:dyDescent="0.4">
      <c r="L32394" s="56">
        <f ca="1"/>
        <v>32393</v>
      </c>
      <c r="M32394" s="53">
        <f ca="1"/>
        <v>1988</v>
      </c>
      <c r="N32394" s="53">
        <f ca="1"/>
        <v>9</v>
      </c>
      <c r="O32394" s="53" t="str">
        <f ca="1"/>
        <v>1988-09</v>
      </c>
    </row>
    <row r="32395" spans="12:15" x14ac:dyDescent="0.4">
      <c r="L32395" s="56">
        <f ca="1"/>
        <v>32394</v>
      </c>
      <c r="M32395" s="53">
        <f ca="1"/>
        <v>1988</v>
      </c>
      <c r="N32395" s="53">
        <f ca="1"/>
        <v>9</v>
      </c>
      <c r="O32395" s="53" t="str">
        <f ca="1"/>
        <v>1988-09</v>
      </c>
    </row>
    <row r="32396" spans="12:15" x14ac:dyDescent="0.4">
      <c r="L32396" s="56">
        <f ca="1"/>
        <v>32395</v>
      </c>
      <c r="M32396" s="53">
        <f ca="1"/>
        <v>1988</v>
      </c>
      <c r="N32396" s="53">
        <f ca="1"/>
        <v>9</v>
      </c>
      <c r="O32396" s="53" t="str">
        <f ca="1"/>
        <v>1988-09</v>
      </c>
    </row>
    <row r="32397" spans="12:15" x14ac:dyDescent="0.4">
      <c r="L32397" s="56">
        <f ca="1"/>
        <v>32396</v>
      </c>
      <c r="M32397" s="53">
        <f ca="1"/>
        <v>1988</v>
      </c>
      <c r="N32397" s="53">
        <f ca="1"/>
        <v>9</v>
      </c>
      <c r="O32397" s="53" t="str">
        <f ca="1"/>
        <v>1988-09</v>
      </c>
    </row>
    <row r="32398" spans="12:15" x14ac:dyDescent="0.4">
      <c r="L32398" s="56">
        <f ca="1"/>
        <v>32397</v>
      </c>
      <c r="M32398" s="53">
        <f ca="1"/>
        <v>1988</v>
      </c>
      <c r="N32398" s="53">
        <f ca="1"/>
        <v>9</v>
      </c>
      <c r="O32398" s="53" t="str">
        <f ca="1"/>
        <v>1988-09</v>
      </c>
    </row>
    <row r="32399" spans="12:15" x14ac:dyDescent="0.4">
      <c r="L32399" s="56">
        <f ca="1"/>
        <v>32398</v>
      </c>
      <c r="M32399" s="53">
        <f ca="1"/>
        <v>1988</v>
      </c>
      <c r="N32399" s="53">
        <f ca="1"/>
        <v>9</v>
      </c>
      <c r="O32399" s="53" t="str">
        <f ca="1"/>
        <v>1988-09</v>
      </c>
    </row>
    <row r="32400" spans="12:15" x14ac:dyDescent="0.4">
      <c r="L32400" s="56">
        <f ca="1"/>
        <v>32399</v>
      </c>
      <c r="M32400" s="53">
        <f ca="1"/>
        <v>1988</v>
      </c>
      <c r="N32400" s="53">
        <f ca="1"/>
        <v>9</v>
      </c>
      <c r="O32400" s="53" t="str">
        <f ca="1"/>
        <v>1988-09</v>
      </c>
    </row>
    <row r="32401" spans="12:15" x14ac:dyDescent="0.4">
      <c r="L32401" s="56">
        <f ca="1"/>
        <v>32400</v>
      </c>
      <c r="M32401" s="53">
        <f ca="1"/>
        <v>1988</v>
      </c>
      <c r="N32401" s="53">
        <f ca="1"/>
        <v>9</v>
      </c>
      <c r="O32401" s="53" t="str">
        <f ca="1"/>
        <v>1988-09</v>
      </c>
    </row>
    <row r="32402" spans="12:15" x14ac:dyDescent="0.4">
      <c r="L32402" s="56">
        <f ca="1"/>
        <v>32401</v>
      </c>
      <c r="M32402" s="53">
        <f ca="1"/>
        <v>1988</v>
      </c>
      <c r="N32402" s="53">
        <f ca="1"/>
        <v>9</v>
      </c>
      <c r="O32402" s="53" t="str">
        <f ca="1"/>
        <v>1988-09</v>
      </c>
    </row>
    <row r="32403" spans="12:15" x14ac:dyDescent="0.4">
      <c r="L32403" s="56">
        <f ca="1"/>
        <v>32402</v>
      </c>
      <c r="M32403" s="53">
        <f ca="1"/>
        <v>1988</v>
      </c>
      <c r="N32403" s="53">
        <f ca="1"/>
        <v>9</v>
      </c>
      <c r="O32403" s="53" t="str">
        <f ca="1"/>
        <v>1988-09</v>
      </c>
    </row>
    <row r="32404" spans="12:15" x14ac:dyDescent="0.4">
      <c r="L32404" s="56">
        <f ca="1"/>
        <v>32403</v>
      </c>
      <c r="M32404" s="53">
        <f ca="1"/>
        <v>1988</v>
      </c>
      <c r="N32404" s="53">
        <f ca="1"/>
        <v>9</v>
      </c>
      <c r="O32404" s="53" t="str">
        <f ca="1"/>
        <v>1988-09</v>
      </c>
    </row>
    <row r="32405" spans="12:15" x14ac:dyDescent="0.4">
      <c r="L32405" s="56">
        <f ca="1"/>
        <v>32404</v>
      </c>
      <c r="M32405" s="53">
        <f ca="1"/>
        <v>1988</v>
      </c>
      <c r="N32405" s="53">
        <f ca="1"/>
        <v>9</v>
      </c>
      <c r="O32405" s="53" t="str">
        <f ca="1"/>
        <v>1988-09</v>
      </c>
    </row>
    <row r="32406" spans="12:15" x14ac:dyDescent="0.4">
      <c r="L32406" s="56">
        <f ca="1"/>
        <v>32405</v>
      </c>
      <c r="M32406" s="53">
        <f ca="1"/>
        <v>1988</v>
      </c>
      <c r="N32406" s="53">
        <f ca="1"/>
        <v>9</v>
      </c>
      <c r="O32406" s="53" t="str">
        <f ca="1"/>
        <v>1988-09</v>
      </c>
    </row>
    <row r="32407" spans="12:15" x14ac:dyDescent="0.4">
      <c r="L32407" s="56">
        <f ca="1"/>
        <v>32406</v>
      </c>
      <c r="M32407" s="53">
        <f ca="1"/>
        <v>1988</v>
      </c>
      <c r="N32407" s="53">
        <f ca="1"/>
        <v>9</v>
      </c>
      <c r="O32407" s="53" t="str">
        <f ca="1"/>
        <v>1988-09</v>
      </c>
    </row>
    <row r="32408" spans="12:15" x14ac:dyDescent="0.4">
      <c r="L32408" s="56">
        <f ca="1"/>
        <v>32407</v>
      </c>
      <c r="M32408" s="53">
        <f ca="1"/>
        <v>1988</v>
      </c>
      <c r="N32408" s="53">
        <f ca="1"/>
        <v>9</v>
      </c>
      <c r="O32408" s="53" t="str">
        <f ca="1"/>
        <v>1988-09</v>
      </c>
    </row>
    <row r="32409" spans="12:15" x14ac:dyDescent="0.4">
      <c r="L32409" s="56">
        <f ca="1"/>
        <v>32408</v>
      </c>
      <c r="M32409" s="53">
        <f ca="1"/>
        <v>1988</v>
      </c>
      <c r="N32409" s="53">
        <f ca="1"/>
        <v>9</v>
      </c>
      <c r="O32409" s="53" t="str">
        <f ca="1"/>
        <v>1988-09</v>
      </c>
    </row>
    <row r="32410" spans="12:15" x14ac:dyDescent="0.4">
      <c r="L32410" s="56">
        <f ca="1"/>
        <v>32409</v>
      </c>
      <c r="M32410" s="53">
        <f ca="1"/>
        <v>1988</v>
      </c>
      <c r="N32410" s="53">
        <f ca="1"/>
        <v>9</v>
      </c>
      <c r="O32410" s="53" t="str">
        <f ca="1"/>
        <v>1988-09</v>
      </c>
    </row>
    <row r="32411" spans="12:15" x14ac:dyDescent="0.4">
      <c r="L32411" s="56">
        <f ca="1"/>
        <v>32410</v>
      </c>
      <c r="M32411" s="53">
        <f ca="1"/>
        <v>1988</v>
      </c>
      <c r="N32411" s="53">
        <f ca="1"/>
        <v>9</v>
      </c>
      <c r="O32411" s="53" t="str">
        <f ca="1"/>
        <v>1988-09</v>
      </c>
    </row>
    <row r="32412" spans="12:15" x14ac:dyDescent="0.4">
      <c r="L32412" s="56">
        <f ca="1"/>
        <v>32411</v>
      </c>
      <c r="M32412" s="53">
        <f ca="1"/>
        <v>1988</v>
      </c>
      <c r="N32412" s="53">
        <f ca="1"/>
        <v>9</v>
      </c>
      <c r="O32412" s="53" t="str">
        <f ca="1"/>
        <v>1988-09</v>
      </c>
    </row>
    <row r="32413" spans="12:15" x14ac:dyDescent="0.4">
      <c r="L32413" s="56">
        <f ca="1"/>
        <v>32412</v>
      </c>
      <c r="M32413" s="53">
        <f ca="1"/>
        <v>1988</v>
      </c>
      <c r="N32413" s="53">
        <f ca="1"/>
        <v>9</v>
      </c>
      <c r="O32413" s="53" t="str">
        <f ca="1"/>
        <v>1988-09</v>
      </c>
    </row>
    <row r="32414" spans="12:15" x14ac:dyDescent="0.4">
      <c r="L32414" s="56">
        <f ca="1"/>
        <v>32413</v>
      </c>
      <c r="M32414" s="53">
        <f ca="1"/>
        <v>1988</v>
      </c>
      <c r="N32414" s="53">
        <f ca="1"/>
        <v>9</v>
      </c>
      <c r="O32414" s="53" t="str">
        <f ca="1"/>
        <v>1988-09</v>
      </c>
    </row>
    <row r="32415" spans="12:15" x14ac:dyDescent="0.4">
      <c r="L32415" s="56">
        <f ca="1"/>
        <v>32414</v>
      </c>
      <c r="M32415" s="53">
        <f ca="1"/>
        <v>1988</v>
      </c>
      <c r="N32415" s="53">
        <f ca="1"/>
        <v>9</v>
      </c>
      <c r="O32415" s="53" t="str">
        <f ca="1"/>
        <v>1988-09</v>
      </c>
    </row>
    <row r="32416" spans="12:15" x14ac:dyDescent="0.4">
      <c r="L32416" s="56">
        <f ca="1"/>
        <v>32415</v>
      </c>
      <c r="M32416" s="53">
        <f ca="1"/>
        <v>1988</v>
      </c>
      <c r="N32416" s="53">
        <f ca="1"/>
        <v>9</v>
      </c>
      <c r="O32416" s="53" t="str">
        <f ca="1"/>
        <v>1988-09</v>
      </c>
    </row>
    <row r="32417" spans="12:15" x14ac:dyDescent="0.4">
      <c r="L32417" s="56">
        <f ca="1"/>
        <v>32416</v>
      </c>
      <c r="M32417" s="53">
        <f ca="1"/>
        <v>1988</v>
      </c>
      <c r="N32417" s="53">
        <f ca="1"/>
        <v>9</v>
      </c>
      <c r="O32417" s="53" t="str">
        <f ca="1"/>
        <v>1988-09</v>
      </c>
    </row>
    <row r="32418" spans="12:15" x14ac:dyDescent="0.4">
      <c r="L32418" s="56">
        <f ca="1"/>
        <v>32417</v>
      </c>
      <c r="M32418" s="53">
        <f ca="1"/>
        <v>1988</v>
      </c>
      <c r="N32418" s="53">
        <f ca="1"/>
        <v>10</v>
      </c>
      <c r="O32418" s="53" t="str">
        <f ca="1"/>
        <v>1988-10</v>
      </c>
    </row>
    <row r="32419" spans="12:15" x14ac:dyDescent="0.4">
      <c r="L32419" s="56">
        <f ca="1"/>
        <v>32418</v>
      </c>
      <c r="M32419" s="53">
        <f ca="1"/>
        <v>1988</v>
      </c>
      <c r="N32419" s="53">
        <f ca="1"/>
        <v>10</v>
      </c>
      <c r="O32419" s="53" t="str">
        <f ca="1"/>
        <v>1988-10</v>
      </c>
    </row>
    <row r="32420" spans="12:15" x14ac:dyDescent="0.4">
      <c r="L32420" s="56">
        <f ca="1"/>
        <v>32419</v>
      </c>
      <c r="M32420" s="53">
        <f ca="1"/>
        <v>1988</v>
      </c>
      <c r="N32420" s="53">
        <f ca="1"/>
        <v>10</v>
      </c>
      <c r="O32420" s="53" t="str">
        <f ca="1"/>
        <v>1988-10</v>
      </c>
    </row>
    <row r="32421" spans="12:15" x14ac:dyDescent="0.4">
      <c r="L32421" s="56">
        <f ca="1"/>
        <v>32420</v>
      </c>
      <c r="M32421" s="53">
        <f ca="1"/>
        <v>1988</v>
      </c>
      <c r="N32421" s="53">
        <f ca="1"/>
        <v>10</v>
      </c>
      <c r="O32421" s="53" t="str">
        <f ca="1"/>
        <v>1988-10</v>
      </c>
    </row>
    <row r="32422" spans="12:15" x14ac:dyDescent="0.4">
      <c r="L32422" s="56">
        <f ca="1"/>
        <v>32421</v>
      </c>
      <c r="M32422" s="53">
        <f ca="1"/>
        <v>1988</v>
      </c>
      <c r="N32422" s="53">
        <f ca="1"/>
        <v>10</v>
      </c>
      <c r="O32422" s="53" t="str">
        <f ca="1"/>
        <v>1988-10</v>
      </c>
    </row>
    <row r="32423" spans="12:15" x14ac:dyDescent="0.4">
      <c r="L32423" s="56">
        <f ca="1"/>
        <v>32422</v>
      </c>
      <c r="M32423" s="53">
        <f ca="1"/>
        <v>1988</v>
      </c>
      <c r="N32423" s="53">
        <f ca="1"/>
        <v>10</v>
      </c>
      <c r="O32423" s="53" t="str">
        <f ca="1"/>
        <v>1988-10</v>
      </c>
    </row>
    <row r="32424" spans="12:15" x14ac:dyDescent="0.4">
      <c r="L32424" s="56">
        <f ca="1"/>
        <v>32423</v>
      </c>
      <c r="M32424" s="53">
        <f ca="1"/>
        <v>1988</v>
      </c>
      <c r="N32424" s="53">
        <f ca="1"/>
        <v>10</v>
      </c>
      <c r="O32424" s="53" t="str">
        <f ca="1"/>
        <v>1988-10</v>
      </c>
    </row>
    <row r="32425" spans="12:15" x14ac:dyDescent="0.4">
      <c r="L32425" s="56">
        <f ca="1"/>
        <v>32424</v>
      </c>
      <c r="M32425" s="53">
        <f ca="1"/>
        <v>1988</v>
      </c>
      <c r="N32425" s="53">
        <f ca="1"/>
        <v>10</v>
      </c>
      <c r="O32425" s="53" t="str">
        <f ca="1"/>
        <v>1988-10</v>
      </c>
    </row>
    <row r="32426" spans="12:15" x14ac:dyDescent="0.4">
      <c r="L32426" s="56">
        <f ca="1"/>
        <v>32425</v>
      </c>
      <c r="M32426" s="53">
        <f ca="1"/>
        <v>1988</v>
      </c>
      <c r="N32426" s="53">
        <f ca="1"/>
        <v>10</v>
      </c>
      <c r="O32426" s="53" t="str">
        <f ca="1"/>
        <v>1988-10</v>
      </c>
    </row>
    <row r="32427" spans="12:15" x14ac:dyDescent="0.4">
      <c r="L32427" s="56">
        <f ca="1"/>
        <v>32426</v>
      </c>
      <c r="M32427" s="53">
        <f ca="1"/>
        <v>1988</v>
      </c>
      <c r="N32427" s="53">
        <f ca="1"/>
        <v>10</v>
      </c>
      <c r="O32427" s="53" t="str">
        <f ca="1"/>
        <v>1988-10</v>
      </c>
    </row>
    <row r="32428" spans="12:15" x14ac:dyDescent="0.4">
      <c r="L32428" s="56">
        <f ca="1"/>
        <v>32427</v>
      </c>
      <c r="M32428" s="53">
        <f ca="1"/>
        <v>1988</v>
      </c>
      <c r="N32428" s="53">
        <f ca="1"/>
        <v>10</v>
      </c>
      <c r="O32428" s="53" t="str">
        <f ca="1"/>
        <v>1988-10</v>
      </c>
    </row>
    <row r="32429" spans="12:15" x14ac:dyDescent="0.4">
      <c r="L32429" s="56">
        <f ca="1"/>
        <v>32428</v>
      </c>
      <c r="M32429" s="53">
        <f ca="1"/>
        <v>1988</v>
      </c>
      <c r="N32429" s="53">
        <f ca="1"/>
        <v>10</v>
      </c>
      <c r="O32429" s="53" t="str">
        <f ca="1"/>
        <v>1988-10</v>
      </c>
    </row>
    <row r="32430" spans="12:15" x14ac:dyDescent="0.4">
      <c r="L32430" s="56">
        <f ca="1"/>
        <v>32429</v>
      </c>
      <c r="M32430" s="53">
        <f ca="1"/>
        <v>1988</v>
      </c>
      <c r="N32430" s="53">
        <f ca="1"/>
        <v>10</v>
      </c>
      <c r="O32430" s="53" t="str">
        <f ca="1"/>
        <v>1988-10</v>
      </c>
    </row>
    <row r="32431" spans="12:15" x14ac:dyDescent="0.4">
      <c r="L32431" s="56">
        <f ca="1"/>
        <v>32430</v>
      </c>
      <c r="M32431" s="53">
        <f ca="1"/>
        <v>1988</v>
      </c>
      <c r="N32431" s="53">
        <f ca="1"/>
        <v>10</v>
      </c>
      <c r="O32431" s="53" t="str">
        <f ca="1"/>
        <v>1988-10</v>
      </c>
    </row>
    <row r="32432" spans="12:15" x14ac:dyDescent="0.4">
      <c r="L32432" s="56">
        <f ca="1"/>
        <v>32431</v>
      </c>
      <c r="M32432" s="53">
        <f ca="1"/>
        <v>1988</v>
      </c>
      <c r="N32432" s="53">
        <f ca="1"/>
        <v>10</v>
      </c>
      <c r="O32432" s="53" t="str">
        <f ca="1"/>
        <v>1988-10</v>
      </c>
    </row>
    <row r="32433" spans="12:15" x14ac:dyDescent="0.4">
      <c r="L32433" s="56">
        <f ca="1"/>
        <v>32432</v>
      </c>
      <c r="M32433" s="53">
        <f ca="1"/>
        <v>1988</v>
      </c>
      <c r="N32433" s="53">
        <f ca="1"/>
        <v>10</v>
      </c>
      <c r="O32433" s="53" t="str">
        <f ca="1"/>
        <v>1988-10</v>
      </c>
    </row>
    <row r="32434" spans="12:15" x14ac:dyDescent="0.4">
      <c r="L32434" s="56">
        <f ca="1"/>
        <v>32433</v>
      </c>
      <c r="M32434" s="53">
        <f ca="1"/>
        <v>1988</v>
      </c>
      <c r="N32434" s="53">
        <f ca="1"/>
        <v>10</v>
      </c>
      <c r="O32434" s="53" t="str">
        <f ca="1"/>
        <v>1988-10</v>
      </c>
    </row>
    <row r="32435" spans="12:15" x14ac:dyDescent="0.4">
      <c r="L32435" s="56">
        <f ca="1"/>
        <v>32434</v>
      </c>
      <c r="M32435" s="53">
        <f ca="1"/>
        <v>1988</v>
      </c>
      <c r="N32435" s="53">
        <f ca="1"/>
        <v>10</v>
      </c>
      <c r="O32435" s="53" t="str">
        <f ca="1"/>
        <v>1988-10</v>
      </c>
    </row>
    <row r="32436" spans="12:15" x14ac:dyDescent="0.4">
      <c r="L32436" s="56">
        <f ca="1"/>
        <v>32435</v>
      </c>
      <c r="M32436" s="53">
        <f ca="1"/>
        <v>1988</v>
      </c>
      <c r="N32436" s="53">
        <f ca="1"/>
        <v>10</v>
      </c>
      <c r="O32436" s="53" t="str">
        <f ca="1"/>
        <v>1988-10</v>
      </c>
    </row>
    <row r="32437" spans="12:15" x14ac:dyDescent="0.4">
      <c r="L32437" s="56">
        <f ca="1"/>
        <v>32436</v>
      </c>
      <c r="M32437" s="53">
        <f ca="1"/>
        <v>1988</v>
      </c>
      <c r="N32437" s="53">
        <f ca="1"/>
        <v>10</v>
      </c>
      <c r="O32437" s="53" t="str">
        <f ca="1"/>
        <v>1988-10</v>
      </c>
    </row>
    <row r="32438" spans="12:15" x14ac:dyDescent="0.4">
      <c r="L32438" s="56">
        <f ca="1"/>
        <v>32437</v>
      </c>
      <c r="M32438" s="53">
        <f ca="1"/>
        <v>1988</v>
      </c>
      <c r="N32438" s="53">
        <f ca="1"/>
        <v>10</v>
      </c>
      <c r="O32438" s="53" t="str">
        <f ca="1"/>
        <v>1988-10</v>
      </c>
    </row>
    <row r="32439" spans="12:15" x14ac:dyDescent="0.4">
      <c r="L32439" s="56">
        <f ca="1"/>
        <v>32438</v>
      </c>
      <c r="M32439" s="53">
        <f ca="1"/>
        <v>1988</v>
      </c>
      <c r="N32439" s="53">
        <f ca="1"/>
        <v>10</v>
      </c>
      <c r="O32439" s="53" t="str">
        <f ca="1"/>
        <v>1988-10</v>
      </c>
    </row>
    <row r="32440" spans="12:15" x14ac:dyDescent="0.4">
      <c r="L32440" s="56">
        <f ca="1"/>
        <v>32439</v>
      </c>
      <c r="M32440" s="53">
        <f ca="1"/>
        <v>1988</v>
      </c>
      <c r="N32440" s="53">
        <f ca="1"/>
        <v>10</v>
      </c>
      <c r="O32440" s="53" t="str">
        <f ca="1"/>
        <v>1988-10</v>
      </c>
    </row>
    <row r="32441" spans="12:15" x14ac:dyDescent="0.4">
      <c r="L32441" s="56">
        <f ca="1"/>
        <v>32440</v>
      </c>
      <c r="M32441" s="53">
        <f ca="1"/>
        <v>1988</v>
      </c>
      <c r="N32441" s="53">
        <f ca="1"/>
        <v>10</v>
      </c>
      <c r="O32441" s="53" t="str">
        <f ca="1"/>
        <v>1988-10</v>
      </c>
    </row>
    <row r="32442" spans="12:15" x14ac:dyDescent="0.4">
      <c r="L32442" s="56">
        <f ca="1"/>
        <v>32441</v>
      </c>
      <c r="M32442" s="53">
        <f ca="1"/>
        <v>1988</v>
      </c>
      <c r="N32442" s="53">
        <f ca="1"/>
        <v>10</v>
      </c>
      <c r="O32442" s="53" t="str">
        <f ca="1"/>
        <v>1988-10</v>
      </c>
    </row>
    <row r="32443" spans="12:15" x14ac:dyDescent="0.4">
      <c r="L32443" s="56">
        <f ca="1"/>
        <v>32442</v>
      </c>
      <c r="M32443" s="53">
        <f ca="1"/>
        <v>1988</v>
      </c>
      <c r="N32443" s="53">
        <f ca="1"/>
        <v>10</v>
      </c>
      <c r="O32443" s="53" t="str">
        <f ca="1"/>
        <v>1988-10</v>
      </c>
    </row>
    <row r="32444" spans="12:15" x14ac:dyDescent="0.4">
      <c r="L32444" s="56">
        <f ca="1"/>
        <v>32443</v>
      </c>
      <c r="M32444" s="53">
        <f ca="1"/>
        <v>1988</v>
      </c>
      <c r="N32444" s="53">
        <f ca="1"/>
        <v>10</v>
      </c>
      <c r="O32444" s="53" t="str">
        <f ca="1"/>
        <v>1988-10</v>
      </c>
    </row>
    <row r="32445" spans="12:15" x14ac:dyDescent="0.4">
      <c r="L32445" s="56">
        <f ca="1"/>
        <v>32444</v>
      </c>
      <c r="M32445" s="53">
        <f ca="1"/>
        <v>1988</v>
      </c>
      <c r="N32445" s="53">
        <f ca="1"/>
        <v>10</v>
      </c>
      <c r="O32445" s="53" t="str">
        <f ca="1"/>
        <v>1988-10</v>
      </c>
    </row>
    <row r="32446" spans="12:15" x14ac:dyDescent="0.4">
      <c r="L32446" s="56">
        <f ca="1"/>
        <v>32445</v>
      </c>
      <c r="M32446" s="53">
        <f ca="1"/>
        <v>1988</v>
      </c>
      <c r="N32446" s="53">
        <f ca="1"/>
        <v>10</v>
      </c>
      <c r="O32446" s="53" t="str">
        <f ca="1"/>
        <v>1988-10</v>
      </c>
    </row>
    <row r="32447" spans="12:15" x14ac:dyDescent="0.4">
      <c r="L32447" s="56">
        <f ca="1"/>
        <v>32446</v>
      </c>
      <c r="M32447" s="53">
        <f ca="1"/>
        <v>1988</v>
      </c>
      <c r="N32447" s="53">
        <f ca="1"/>
        <v>10</v>
      </c>
      <c r="O32447" s="53" t="str">
        <f ca="1"/>
        <v>1988-10</v>
      </c>
    </row>
    <row r="32448" spans="12:15" x14ac:dyDescent="0.4">
      <c r="L32448" s="56">
        <f ca="1"/>
        <v>32447</v>
      </c>
      <c r="M32448" s="53">
        <f ca="1"/>
        <v>1988</v>
      </c>
      <c r="N32448" s="53">
        <f ca="1"/>
        <v>10</v>
      </c>
      <c r="O32448" s="53" t="str">
        <f ca="1"/>
        <v>1988-10</v>
      </c>
    </row>
    <row r="32449" spans="12:15" x14ac:dyDescent="0.4">
      <c r="L32449" s="56">
        <f ca="1"/>
        <v>32448</v>
      </c>
      <c r="M32449" s="53">
        <f ca="1"/>
        <v>1988</v>
      </c>
      <c r="N32449" s="53">
        <f ca="1"/>
        <v>11</v>
      </c>
      <c r="O32449" s="53" t="str">
        <f ca="1"/>
        <v>1988-11</v>
      </c>
    </row>
    <row r="32450" spans="12:15" x14ac:dyDescent="0.4">
      <c r="L32450" s="56">
        <f ca="1"/>
        <v>32449</v>
      </c>
      <c r="M32450" s="53">
        <f ca="1"/>
        <v>1988</v>
      </c>
      <c r="N32450" s="53">
        <f ca="1"/>
        <v>11</v>
      </c>
      <c r="O32450" s="53" t="str">
        <f ca="1"/>
        <v>1988-11</v>
      </c>
    </row>
    <row r="32451" spans="12:15" x14ac:dyDescent="0.4">
      <c r="L32451" s="56">
        <f ca="1"/>
        <v>32450</v>
      </c>
      <c r="M32451" s="53">
        <f ca="1"/>
        <v>1988</v>
      </c>
      <c r="N32451" s="53">
        <f ca="1"/>
        <v>11</v>
      </c>
      <c r="O32451" s="53" t="str">
        <f ca="1"/>
        <v>1988-11</v>
      </c>
    </row>
    <row r="32452" spans="12:15" x14ac:dyDescent="0.4">
      <c r="L32452" s="56">
        <f ca="1"/>
        <v>32451</v>
      </c>
      <c r="M32452" s="53">
        <f ca="1"/>
        <v>1988</v>
      </c>
      <c r="N32452" s="53">
        <f ca="1"/>
        <v>11</v>
      </c>
      <c r="O32452" s="53" t="str">
        <f ca="1"/>
        <v>1988-11</v>
      </c>
    </row>
    <row r="32453" spans="12:15" x14ac:dyDescent="0.4">
      <c r="L32453" s="56">
        <f ca="1"/>
        <v>32452</v>
      </c>
      <c r="M32453" s="53">
        <f ca="1"/>
        <v>1988</v>
      </c>
      <c r="N32453" s="53">
        <f ca="1"/>
        <v>11</v>
      </c>
      <c r="O32453" s="53" t="str">
        <f ca="1"/>
        <v>1988-11</v>
      </c>
    </row>
    <row r="32454" spans="12:15" x14ac:dyDescent="0.4">
      <c r="L32454" s="56">
        <f ca="1"/>
        <v>32453</v>
      </c>
      <c r="M32454" s="53">
        <f ca="1"/>
        <v>1988</v>
      </c>
      <c r="N32454" s="53">
        <f ca="1"/>
        <v>11</v>
      </c>
      <c r="O32454" s="53" t="str">
        <f ca="1"/>
        <v>1988-11</v>
      </c>
    </row>
    <row r="32455" spans="12:15" x14ac:dyDescent="0.4">
      <c r="L32455" s="56">
        <f ca="1"/>
        <v>32454</v>
      </c>
      <c r="M32455" s="53">
        <f ca="1"/>
        <v>1988</v>
      </c>
      <c r="N32455" s="53">
        <f ca="1"/>
        <v>11</v>
      </c>
      <c r="O32455" s="53" t="str">
        <f ca="1"/>
        <v>1988-11</v>
      </c>
    </row>
    <row r="32456" spans="12:15" x14ac:dyDescent="0.4">
      <c r="L32456" s="56">
        <f ca="1"/>
        <v>32455</v>
      </c>
      <c r="M32456" s="53">
        <f ca="1"/>
        <v>1988</v>
      </c>
      <c r="N32456" s="53">
        <f ca="1"/>
        <v>11</v>
      </c>
      <c r="O32456" s="53" t="str">
        <f ca="1"/>
        <v>1988-11</v>
      </c>
    </row>
    <row r="32457" spans="12:15" x14ac:dyDescent="0.4">
      <c r="L32457" s="56">
        <f ca="1"/>
        <v>32456</v>
      </c>
      <c r="M32457" s="53">
        <f ca="1"/>
        <v>1988</v>
      </c>
      <c r="N32457" s="53">
        <f ca="1"/>
        <v>11</v>
      </c>
      <c r="O32457" s="53" t="str">
        <f ca="1"/>
        <v>1988-11</v>
      </c>
    </row>
    <row r="32458" spans="12:15" x14ac:dyDescent="0.4">
      <c r="L32458" s="56">
        <f ca="1"/>
        <v>32457</v>
      </c>
      <c r="M32458" s="53">
        <f ca="1"/>
        <v>1988</v>
      </c>
      <c r="N32458" s="53">
        <f ca="1"/>
        <v>11</v>
      </c>
      <c r="O32458" s="53" t="str">
        <f ca="1"/>
        <v>1988-11</v>
      </c>
    </row>
    <row r="32459" spans="12:15" x14ac:dyDescent="0.4">
      <c r="L32459" s="56">
        <f ca="1"/>
        <v>32458</v>
      </c>
      <c r="M32459" s="53">
        <f ca="1"/>
        <v>1988</v>
      </c>
      <c r="N32459" s="53">
        <f ca="1"/>
        <v>11</v>
      </c>
      <c r="O32459" s="53" t="str">
        <f ca="1"/>
        <v>1988-11</v>
      </c>
    </row>
    <row r="32460" spans="12:15" x14ac:dyDescent="0.4">
      <c r="L32460" s="56">
        <f ca="1"/>
        <v>32459</v>
      </c>
      <c r="M32460" s="53">
        <f ca="1"/>
        <v>1988</v>
      </c>
      <c r="N32460" s="53">
        <f ca="1"/>
        <v>11</v>
      </c>
      <c r="O32460" s="53" t="str">
        <f ca="1"/>
        <v>1988-11</v>
      </c>
    </row>
    <row r="32461" spans="12:15" x14ac:dyDescent="0.4">
      <c r="L32461" s="56">
        <f ca="1"/>
        <v>32460</v>
      </c>
      <c r="M32461" s="53">
        <f ca="1"/>
        <v>1988</v>
      </c>
      <c r="N32461" s="53">
        <f ca="1"/>
        <v>11</v>
      </c>
      <c r="O32461" s="53" t="str">
        <f ca="1"/>
        <v>1988-11</v>
      </c>
    </row>
    <row r="32462" spans="12:15" x14ac:dyDescent="0.4">
      <c r="L32462" s="56">
        <f ca="1"/>
        <v>32461</v>
      </c>
      <c r="M32462" s="53">
        <f ca="1"/>
        <v>1988</v>
      </c>
      <c r="N32462" s="53">
        <f ca="1"/>
        <v>11</v>
      </c>
      <c r="O32462" s="53" t="str">
        <f ca="1"/>
        <v>1988-11</v>
      </c>
    </row>
    <row r="32463" spans="12:15" x14ac:dyDescent="0.4">
      <c r="L32463" s="56">
        <f ca="1"/>
        <v>32462</v>
      </c>
      <c r="M32463" s="53">
        <f ca="1"/>
        <v>1988</v>
      </c>
      <c r="N32463" s="53">
        <f ca="1"/>
        <v>11</v>
      </c>
      <c r="O32463" s="53" t="str">
        <f ca="1"/>
        <v>1988-11</v>
      </c>
    </row>
    <row r="32464" spans="12:15" x14ac:dyDescent="0.4">
      <c r="L32464" s="56">
        <f ca="1"/>
        <v>32463</v>
      </c>
      <c r="M32464" s="53">
        <f ca="1"/>
        <v>1988</v>
      </c>
      <c r="N32464" s="53">
        <f ca="1"/>
        <v>11</v>
      </c>
      <c r="O32464" s="53" t="str">
        <f ca="1"/>
        <v>1988-11</v>
      </c>
    </row>
    <row r="32465" spans="12:15" x14ac:dyDescent="0.4">
      <c r="L32465" s="56">
        <f ca="1"/>
        <v>32464</v>
      </c>
      <c r="M32465" s="53">
        <f ca="1"/>
        <v>1988</v>
      </c>
      <c r="N32465" s="53">
        <f ca="1"/>
        <v>11</v>
      </c>
      <c r="O32465" s="53" t="str">
        <f ca="1"/>
        <v>1988-11</v>
      </c>
    </row>
    <row r="32466" spans="12:15" x14ac:dyDescent="0.4">
      <c r="L32466" s="56">
        <f ca="1"/>
        <v>32465</v>
      </c>
      <c r="M32466" s="53">
        <f ca="1"/>
        <v>1988</v>
      </c>
      <c r="N32466" s="53">
        <f ca="1"/>
        <v>11</v>
      </c>
      <c r="O32466" s="53" t="str">
        <f ca="1"/>
        <v>1988-11</v>
      </c>
    </row>
    <row r="32467" spans="12:15" x14ac:dyDescent="0.4">
      <c r="L32467" s="56">
        <f ca="1"/>
        <v>32466</v>
      </c>
      <c r="M32467" s="53">
        <f ca="1"/>
        <v>1988</v>
      </c>
      <c r="N32467" s="53">
        <f ca="1"/>
        <v>11</v>
      </c>
      <c r="O32467" s="53" t="str">
        <f ca="1"/>
        <v>1988-11</v>
      </c>
    </row>
    <row r="32468" spans="12:15" x14ac:dyDescent="0.4">
      <c r="L32468" s="56">
        <f ca="1"/>
        <v>32467</v>
      </c>
      <c r="M32468" s="53">
        <f ca="1"/>
        <v>1988</v>
      </c>
      <c r="N32468" s="53">
        <f ca="1"/>
        <v>11</v>
      </c>
      <c r="O32468" s="53" t="str">
        <f ca="1"/>
        <v>1988-11</v>
      </c>
    </row>
    <row r="32469" spans="12:15" x14ac:dyDescent="0.4">
      <c r="L32469" s="56">
        <f ca="1"/>
        <v>32468</v>
      </c>
      <c r="M32469" s="53">
        <f ca="1"/>
        <v>1988</v>
      </c>
      <c r="N32469" s="53">
        <f ca="1"/>
        <v>11</v>
      </c>
      <c r="O32469" s="53" t="str">
        <f ca="1"/>
        <v>1988-11</v>
      </c>
    </row>
    <row r="32470" spans="12:15" x14ac:dyDescent="0.4">
      <c r="L32470" s="56">
        <f ca="1"/>
        <v>32469</v>
      </c>
      <c r="M32470" s="53">
        <f ca="1"/>
        <v>1988</v>
      </c>
      <c r="N32470" s="53">
        <f ca="1"/>
        <v>11</v>
      </c>
      <c r="O32470" s="53" t="str">
        <f ca="1"/>
        <v>1988-11</v>
      </c>
    </row>
    <row r="32471" spans="12:15" x14ac:dyDescent="0.4">
      <c r="L32471" s="56">
        <f ca="1"/>
        <v>32470</v>
      </c>
      <c r="M32471" s="53">
        <f ca="1"/>
        <v>1988</v>
      </c>
      <c r="N32471" s="53">
        <f ca="1"/>
        <v>11</v>
      </c>
      <c r="O32471" s="53" t="str">
        <f ca="1"/>
        <v>1988-11</v>
      </c>
    </row>
    <row r="32472" spans="12:15" x14ac:dyDescent="0.4">
      <c r="L32472" s="56">
        <f ca="1"/>
        <v>32471</v>
      </c>
      <c r="M32472" s="53">
        <f ca="1"/>
        <v>1988</v>
      </c>
      <c r="N32472" s="53">
        <f ca="1"/>
        <v>11</v>
      </c>
      <c r="O32472" s="53" t="str">
        <f ca="1"/>
        <v>1988-11</v>
      </c>
    </row>
    <row r="32473" spans="12:15" x14ac:dyDescent="0.4">
      <c r="L32473" s="56">
        <f ca="1"/>
        <v>32472</v>
      </c>
      <c r="M32473" s="53">
        <f ca="1"/>
        <v>1988</v>
      </c>
      <c r="N32473" s="53">
        <f ca="1"/>
        <v>11</v>
      </c>
      <c r="O32473" s="53" t="str">
        <f ca="1"/>
        <v>1988-11</v>
      </c>
    </row>
    <row r="32474" spans="12:15" x14ac:dyDescent="0.4">
      <c r="L32474" s="56">
        <f ca="1"/>
        <v>32473</v>
      </c>
      <c r="M32474" s="53">
        <f ca="1"/>
        <v>1988</v>
      </c>
      <c r="N32474" s="53">
        <f ca="1"/>
        <v>11</v>
      </c>
      <c r="O32474" s="53" t="str">
        <f ca="1"/>
        <v>1988-11</v>
      </c>
    </row>
    <row r="32475" spans="12:15" x14ac:dyDescent="0.4">
      <c r="L32475" s="56">
        <f ca="1"/>
        <v>32474</v>
      </c>
      <c r="M32475" s="53">
        <f ca="1"/>
        <v>1988</v>
      </c>
      <c r="N32475" s="53">
        <f ca="1"/>
        <v>11</v>
      </c>
      <c r="O32475" s="53" t="str">
        <f ca="1"/>
        <v>1988-11</v>
      </c>
    </row>
    <row r="32476" spans="12:15" x14ac:dyDescent="0.4">
      <c r="L32476" s="56">
        <f ca="1"/>
        <v>32475</v>
      </c>
      <c r="M32476" s="53">
        <f ca="1"/>
        <v>1988</v>
      </c>
      <c r="N32476" s="53">
        <f ca="1"/>
        <v>11</v>
      </c>
      <c r="O32476" s="53" t="str">
        <f ca="1"/>
        <v>1988-11</v>
      </c>
    </row>
    <row r="32477" spans="12:15" x14ac:dyDescent="0.4">
      <c r="L32477" s="56">
        <f ca="1"/>
        <v>32476</v>
      </c>
      <c r="M32477" s="53">
        <f ca="1"/>
        <v>1988</v>
      </c>
      <c r="N32477" s="53">
        <f ca="1"/>
        <v>11</v>
      </c>
      <c r="O32477" s="53" t="str">
        <f ca="1"/>
        <v>1988-11</v>
      </c>
    </row>
    <row r="32478" spans="12:15" x14ac:dyDescent="0.4">
      <c r="L32478" s="56">
        <f ca="1"/>
        <v>32477</v>
      </c>
      <c r="M32478" s="53">
        <f ca="1"/>
        <v>1988</v>
      </c>
      <c r="N32478" s="53">
        <f ca="1"/>
        <v>11</v>
      </c>
      <c r="O32478" s="53" t="str">
        <f ca="1"/>
        <v>1988-11</v>
      </c>
    </row>
    <row r="32479" spans="12:15" x14ac:dyDescent="0.4">
      <c r="L32479" s="56">
        <f ca="1"/>
        <v>32478</v>
      </c>
      <c r="M32479" s="53">
        <f ca="1"/>
        <v>1988</v>
      </c>
      <c r="N32479" s="53">
        <f ca="1"/>
        <v>12</v>
      </c>
      <c r="O32479" s="53" t="str">
        <f ca="1"/>
        <v>1988-12</v>
      </c>
    </row>
    <row r="32480" spans="12:15" x14ac:dyDescent="0.4">
      <c r="L32480" s="56">
        <f ca="1"/>
        <v>32479</v>
      </c>
      <c r="M32480" s="53">
        <f ca="1"/>
        <v>1988</v>
      </c>
      <c r="N32480" s="53">
        <f ca="1"/>
        <v>12</v>
      </c>
      <c r="O32480" s="53" t="str">
        <f ca="1"/>
        <v>1988-12</v>
      </c>
    </row>
    <row r="32481" spans="12:15" x14ac:dyDescent="0.4">
      <c r="L32481" s="56">
        <f ca="1"/>
        <v>32480</v>
      </c>
      <c r="M32481" s="53">
        <f ca="1"/>
        <v>1988</v>
      </c>
      <c r="N32481" s="53">
        <f ca="1"/>
        <v>12</v>
      </c>
      <c r="O32481" s="53" t="str">
        <f ca="1"/>
        <v>1988-12</v>
      </c>
    </row>
    <row r="32482" spans="12:15" x14ac:dyDescent="0.4">
      <c r="L32482" s="56">
        <f ca="1"/>
        <v>32481</v>
      </c>
      <c r="M32482" s="53">
        <f ca="1"/>
        <v>1988</v>
      </c>
      <c r="N32482" s="53">
        <f ca="1"/>
        <v>12</v>
      </c>
      <c r="O32482" s="53" t="str">
        <f ca="1"/>
        <v>1988-12</v>
      </c>
    </row>
    <row r="32483" spans="12:15" x14ac:dyDescent="0.4">
      <c r="L32483" s="56">
        <f ca="1"/>
        <v>32482</v>
      </c>
      <c r="M32483" s="53">
        <f ca="1"/>
        <v>1988</v>
      </c>
      <c r="N32483" s="53">
        <f ca="1"/>
        <v>12</v>
      </c>
      <c r="O32483" s="53" t="str">
        <f ca="1"/>
        <v>1988-12</v>
      </c>
    </row>
    <row r="32484" spans="12:15" x14ac:dyDescent="0.4">
      <c r="L32484" s="56">
        <f ca="1"/>
        <v>32483</v>
      </c>
      <c r="M32484" s="53">
        <f ca="1"/>
        <v>1988</v>
      </c>
      <c r="N32484" s="53">
        <f ca="1"/>
        <v>12</v>
      </c>
      <c r="O32484" s="53" t="str">
        <f ca="1"/>
        <v>1988-12</v>
      </c>
    </row>
    <row r="32485" spans="12:15" x14ac:dyDescent="0.4">
      <c r="L32485" s="56">
        <f ca="1"/>
        <v>32484</v>
      </c>
      <c r="M32485" s="53">
        <f ca="1"/>
        <v>1988</v>
      </c>
      <c r="N32485" s="53">
        <f ca="1"/>
        <v>12</v>
      </c>
      <c r="O32485" s="53" t="str">
        <f ca="1"/>
        <v>1988-12</v>
      </c>
    </row>
    <row r="32486" spans="12:15" x14ac:dyDescent="0.4">
      <c r="L32486" s="56">
        <f ca="1"/>
        <v>32485</v>
      </c>
      <c r="M32486" s="53">
        <f ca="1"/>
        <v>1988</v>
      </c>
      <c r="N32486" s="53">
        <f ca="1"/>
        <v>12</v>
      </c>
      <c r="O32486" s="53" t="str">
        <f ca="1"/>
        <v>1988-12</v>
      </c>
    </row>
    <row r="32487" spans="12:15" x14ac:dyDescent="0.4">
      <c r="L32487" s="56">
        <f ca="1"/>
        <v>32486</v>
      </c>
      <c r="M32487" s="53">
        <f ca="1"/>
        <v>1988</v>
      </c>
      <c r="N32487" s="53">
        <f ca="1"/>
        <v>12</v>
      </c>
      <c r="O32487" s="53" t="str">
        <f ca="1"/>
        <v>1988-12</v>
      </c>
    </row>
    <row r="32488" spans="12:15" x14ac:dyDescent="0.4">
      <c r="L32488" s="56">
        <f ca="1"/>
        <v>32487</v>
      </c>
      <c r="M32488" s="53">
        <f ca="1"/>
        <v>1988</v>
      </c>
      <c r="N32488" s="53">
        <f ca="1"/>
        <v>12</v>
      </c>
      <c r="O32488" s="53" t="str">
        <f ca="1"/>
        <v>1988-12</v>
      </c>
    </row>
    <row r="32489" spans="12:15" x14ac:dyDescent="0.4">
      <c r="L32489" s="56">
        <f ca="1"/>
        <v>32488</v>
      </c>
      <c r="M32489" s="53">
        <f ca="1"/>
        <v>1988</v>
      </c>
      <c r="N32489" s="53">
        <f ca="1"/>
        <v>12</v>
      </c>
      <c r="O32489" s="53" t="str">
        <f ca="1"/>
        <v>1988-12</v>
      </c>
    </row>
    <row r="32490" spans="12:15" x14ac:dyDescent="0.4">
      <c r="L32490" s="56">
        <f ca="1"/>
        <v>32489</v>
      </c>
      <c r="M32490" s="53">
        <f ca="1"/>
        <v>1988</v>
      </c>
      <c r="N32490" s="53">
        <f ca="1"/>
        <v>12</v>
      </c>
      <c r="O32490" s="53" t="str">
        <f ca="1"/>
        <v>1988-12</v>
      </c>
    </row>
    <row r="32491" spans="12:15" x14ac:dyDescent="0.4">
      <c r="L32491" s="56">
        <f ca="1"/>
        <v>32490</v>
      </c>
      <c r="M32491" s="53">
        <f ca="1"/>
        <v>1988</v>
      </c>
      <c r="N32491" s="53">
        <f ca="1"/>
        <v>12</v>
      </c>
      <c r="O32491" s="53" t="str">
        <f ca="1"/>
        <v>1988-12</v>
      </c>
    </row>
    <row r="32492" spans="12:15" x14ac:dyDescent="0.4">
      <c r="L32492" s="56">
        <f ca="1"/>
        <v>32491</v>
      </c>
      <c r="M32492" s="53">
        <f ca="1"/>
        <v>1988</v>
      </c>
      <c r="N32492" s="53">
        <f ca="1"/>
        <v>12</v>
      </c>
      <c r="O32492" s="53" t="str">
        <f ca="1"/>
        <v>1988-12</v>
      </c>
    </row>
    <row r="32493" spans="12:15" x14ac:dyDescent="0.4">
      <c r="L32493" s="56">
        <f ca="1"/>
        <v>32492</v>
      </c>
      <c r="M32493" s="53">
        <f ca="1"/>
        <v>1988</v>
      </c>
      <c r="N32493" s="53">
        <f ca="1"/>
        <v>12</v>
      </c>
      <c r="O32493" s="53" t="str">
        <f ca="1"/>
        <v>1988-12</v>
      </c>
    </row>
    <row r="32494" spans="12:15" x14ac:dyDescent="0.4">
      <c r="L32494" s="56">
        <f ca="1"/>
        <v>32493</v>
      </c>
      <c r="M32494" s="53">
        <f ca="1"/>
        <v>1988</v>
      </c>
      <c r="N32494" s="53">
        <f ca="1"/>
        <v>12</v>
      </c>
      <c r="O32494" s="53" t="str">
        <f ca="1"/>
        <v>1988-12</v>
      </c>
    </row>
    <row r="32495" spans="12:15" x14ac:dyDescent="0.4">
      <c r="L32495" s="56">
        <f ca="1"/>
        <v>32494</v>
      </c>
      <c r="M32495" s="53">
        <f ca="1"/>
        <v>1988</v>
      </c>
      <c r="N32495" s="53">
        <f ca="1"/>
        <v>12</v>
      </c>
      <c r="O32495" s="53" t="str">
        <f ca="1"/>
        <v>1988-12</v>
      </c>
    </row>
    <row r="32496" spans="12:15" x14ac:dyDescent="0.4">
      <c r="L32496" s="56">
        <f ca="1"/>
        <v>32495</v>
      </c>
      <c r="M32496" s="53">
        <f ca="1"/>
        <v>1988</v>
      </c>
      <c r="N32496" s="53">
        <f ca="1"/>
        <v>12</v>
      </c>
      <c r="O32496" s="53" t="str">
        <f ca="1"/>
        <v>1988-12</v>
      </c>
    </row>
    <row r="32497" spans="12:15" x14ac:dyDescent="0.4">
      <c r="L32497" s="56">
        <f ca="1"/>
        <v>32496</v>
      </c>
      <c r="M32497" s="53">
        <f ca="1"/>
        <v>1988</v>
      </c>
      <c r="N32497" s="53">
        <f ca="1"/>
        <v>12</v>
      </c>
      <c r="O32497" s="53" t="str">
        <f ca="1"/>
        <v>1988-12</v>
      </c>
    </row>
    <row r="32498" spans="12:15" x14ac:dyDescent="0.4">
      <c r="L32498" s="56">
        <f ca="1"/>
        <v>32497</v>
      </c>
      <c r="M32498" s="53">
        <f ca="1"/>
        <v>1988</v>
      </c>
      <c r="N32498" s="53">
        <f ca="1"/>
        <v>12</v>
      </c>
      <c r="O32498" s="53" t="str">
        <f ca="1"/>
        <v>1988-12</v>
      </c>
    </row>
    <row r="32499" spans="12:15" x14ac:dyDescent="0.4">
      <c r="L32499" s="56">
        <f ca="1"/>
        <v>32498</v>
      </c>
      <c r="M32499" s="53">
        <f ca="1"/>
        <v>1988</v>
      </c>
      <c r="N32499" s="53">
        <f ca="1"/>
        <v>12</v>
      </c>
      <c r="O32499" s="53" t="str">
        <f ca="1"/>
        <v>1988-12</v>
      </c>
    </row>
    <row r="32500" spans="12:15" x14ac:dyDescent="0.4">
      <c r="L32500" s="56">
        <f ca="1"/>
        <v>32499</v>
      </c>
      <c r="M32500" s="53">
        <f ca="1"/>
        <v>1988</v>
      </c>
      <c r="N32500" s="53">
        <f ca="1"/>
        <v>12</v>
      </c>
      <c r="O32500" s="53" t="str">
        <f ca="1"/>
        <v>1988-12</v>
      </c>
    </row>
    <row r="32501" spans="12:15" x14ac:dyDescent="0.4">
      <c r="L32501" s="56">
        <f ca="1"/>
        <v>32500</v>
      </c>
      <c r="M32501" s="53">
        <f ca="1"/>
        <v>1988</v>
      </c>
      <c r="N32501" s="53">
        <f ca="1"/>
        <v>12</v>
      </c>
      <c r="O32501" s="53" t="str">
        <f ca="1"/>
        <v>1988-12</v>
      </c>
    </row>
    <row r="32502" spans="12:15" x14ac:dyDescent="0.4">
      <c r="L32502" s="56">
        <f ca="1"/>
        <v>32501</v>
      </c>
      <c r="M32502" s="53">
        <f ca="1"/>
        <v>1988</v>
      </c>
      <c r="N32502" s="53">
        <f ca="1"/>
        <v>12</v>
      </c>
      <c r="O32502" s="53" t="str">
        <f ca="1"/>
        <v>1988-12</v>
      </c>
    </row>
    <row r="32503" spans="12:15" x14ac:dyDescent="0.4">
      <c r="L32503" s="56">
        <f ca="1"/>
        <v>32502</v>
      </c>
      <c r="M32503" s="53">
        <f ca="1"/>
        <v>1988</v>
      </c>
      <c r="N32503" s="53">
        <f ca="1"/>
        <v>12</v>
      </c>
      <c r="O32503" s="53" t="str">
        <f ca="1"/>
        <v>1988-12</v>
      </c>
    </row>
    <row r="32504" spans="12:15" x14ac:dyDescent="0.4">
      <c r="L32504" s="56">
        <f ca="1"/>
        <v>32503</v>
      </c>
      <c r="M32504" s="53">
        <f ca="1"/>
        <v>1988</v>
      </c>
      <c r="N32504" s="53">
        <f ca="1"/>
        <v>12</v>
      </c>
      <c r="O32504" s="53" t="str">
        <f ca="1"/>
        <v>1988-12</v>
      </c>
    </row>
    <row r="32505" spans="12:15" x14ac:dyDescent="0.4">
      <c r="L32505" s="56">
        <f ca="1"/>
        <v>32504</v>
      </c>
      <c r="M32505" s="53">
        <f ca="1"/>
        <v>1988</v>
      </c>
      <c r="N32505" s="53">
        <f ca="1"/>
        <v>12</v>
      </c>
      <c r="O32505" s="53" t="str">
        <f ca="1"/>
        <v>1988-12</v>
      </c>
    </row>
    <row r="32506" spans="12:15" x14ac:dyDescent="0.4">
      <c r="L32506" s="56">
        <f ca="1"/>
        <v>32505</v>
      </c>
      <c r="M32506" s="53">
        <f ca="1"/>
        <v>1988</v>
      </c>
      <c r="N32506" s="53">
        <f ca="1"/>
        <v>12</v>
      </c>
      <c r="O32506" s="53" t="str">
        <f ca="1"/>
        <v>1988-12</v>
      </c>
    </row>
    <row r="32507" spans="12:15" x14ac:dyDescent="0.4">
      <c r="L32507" s="56">
        <f ca="1"/>
        <v>32506</v>
      </c>
      <c r="M32507" s="53">
        <f ca="1"/>
        <v>1988</v>
      </c>
      <c r="N32507" s="53">
        <f ca="1"/>
        <v>12</v>
      </c>
      <c r="O32507" s="53" t="str">
        <f ca="1"/>
        <v>1988-12</v>
      </c>
    </row>
    <row r="32508" spans="12:15" x14ac:dyDescent="0.4">
      <c r="L32508" s="56">
        <f ca="1"/>
        <v>32507</v>
      </c>
      <c r="M32508" s="53">
        <f ca="1"/>
        <v>1988</v>
      </c>
      <c r="N32508" s="53">
        <f ca="1"/>
        <v>12</v>
      </c>
      <c r="O32508" s="53" t="str">
        <f ca="1"/>
        <v>1988-12</v>
      </c>
    </row>
    <row r="32509" spans="12:15" x14ac:dyDescent="0.4">
      <c r="L32509" s="56">
        <f ca="1"/>
        <v>32508</v>
      </c>
      <c r="M32509" s="53">
        <f ca="1"/>
        <v>1988</v>
      </c>
      <c r="N32509" s="53">
        <f ca="1"/>
        <v>12</v>
      </c>
      <c r="O32509" s="53" t="str">
        <f ca="1"/>
        <v>1988-12</v>
      </c>
    </row>
    <row r="32510" spans="12:15" x14ac:dyDescent="0.4">
      <c r="L32510" s="56">
        <f ca="1"/>
        <v>32509</v>
      </c>
      <c r="M32510" s="53">
        <f ca="1"/>
        <v>1989</v>
      </c>
      <c r="N32510" s="53">
        <f ca="1"/>
        <v>1</v>
      </c>
      <c r="O32510" s="53" t="str">
        <f ca="1"/>
        <v>1989-01</v>
      </c>
    </row>
    <row r="32511" spans="12:15" x14ac:dyDescent="0.4">
      <c r="L32511" s="56">
        <f ca="1"/>
        <v>32510</v>
      </c>
      <c r="M32511" s="53">
        <f ca="1"/>
        <v>1989</v>
      </c>
      <c r="N32511" s="53">
        <f ca="1"/>
        <v>1</v>
      </c>
      <c r="O32511" s="53" t="str">
        <f ca="1"/>
        <v>1989-01</v>
      </c>
    </row>
    <row r="32512" spans="12:15" x14ac:dyDescent="0.4">
      <c r="L32512" s="56">
        <f ca="1"/>
        <v>32511</v>
      </c>
      <c r="M32512" s="53">
        <f ca="1"/>
        <v>1989</v>
      </c>
      <c r="N32512" s="53">
        <f ca="1"/>
        <v>1</v>
      </c>
      <c r="O32512" s="53" t="str">
        <f ca="1"/>
        <v>1989-01</v>
      </c>
    </row>
    <row r="32513" spans="12:15" x14ac:dyDescent="0.4">
      <c r="L32513" s="56">
        <f ca="1"/>
        <v>32512</v>
      </c>
      <c r="M32513" s="53">
        <f ca="1"/>
        <v>1989</v>
      </c>
      <c r="N32513" s="53">
        <f ca="1"/>
        <v>1</v>
      </c>
      <c r="O32513" s="53" t="str">
        <f ca="1"/>
        <v>1989-01</v>
      </c>
    </row>
    <row r="32514" spans="12:15" x14ac:dyDescent="0.4">
      <c r="L32514" s="56">
        <f ca="1"/>
        <v>32513</v>
      </c>
      <c r="M32514" s="53">
        <f ca="1"/>
        <v>1989</v>
      </c>
      <c r="N32514" s="53">
        <f ca="1"/>
        <v>1</v>
      </c>
      <c r="O32514" s="53" t="str">
        <f ca="1"/>
        <v>1989-01</v>
      </c>
    </row>
    <row r="32515" spans="12:15" x14ac:dyDescent="0.4">
      <c r="L32515" s="56">
        <f ca="1"/>
        <v>32514</v>
      </c>
      <c r="M32515" s="53">
        <f ca="1"/>
        <v>1989</v>
      </c>
      <c r="N32515" s="53">
        <f ca="1"/>
        <v>1</v>
      </c>
      <c r="O32515" s="53" t="str">
        <f ca="1"/>
        <v>1989-01</v>
      </c>
    </row>
    <row r="32516" spans="12:15" x14ac:dyDescent="0.4">
      <c r="L32516" s="56">
        <f ca="1"/>
        <v>32515</v>
      </c>
      <c r="M32516" s="53">
        <f ca="1"/>
        <v>1989</v>
      </c>
      <c r="N32516" s="53">
        <f ca="1"/>
        <v>1</v>
      </c>
      <c r="O32516" s="53" t="str">
        <f ca="1"/>
        <v>1989-01</v>
      </c>
    </row>
    <row r="32517" spans="12:15" x14ac:dyDescent="0.4">
      <c r="L32517" s="56">
        <f ca="1"/>
        <v>32516</v>
      </c>
      <c r="M32517" s="53">
        <f ca="1"/>
        <v>1989</v>
      </c>
      <c r="N32517" s="53">
        <f ca="1"/>
        <v>1</v>
      </c>
      <c r="O32517" s="53" t="str">
        <f ca="1"/>
        <v>1989-01</v>
      </c>
    </row>
    <row r="32518" spans="12:15" x14ac:dyDescent="0.4">
      <c r="L32518" s="56">
        <f ca="1"/>
        <v>32517</v>
      </c>
      <c r="M32518" s="53">
        <f ca="1"/>
        <v>1989</v>
      </c>
      <c r="N32518" s="53">
        <f ca="1"/>
        <v>1</v>
      </c>
      <c r="O32518" s="53" t="str">
        <f ca="1"/>
        <v>1989-01</v>
      </c>
    </row>
    <row r="32519" spans="12:15" x14ac:dyDescent="0.4">
      <c r="L32519" s="56">
        <f ca="1"/>
        <v>32518</v>
      </c>
      <c r="M32519" s="53">
        <f ca="1"/>
        <v>1989</v>
      </c>
      <c r="N32519" s="53">
        <f ca="1"/>
        <v>1</v>
      </c>
      <c r="O32519" s="53" t="str">
        <f ca="1"/>
        <v>1989-01</v>
      </c>
    </row>
    <row r="32520" spans="12:15" x14ac:dyDescent="0.4">
      <c r="L32520" s="56">
        <f ca="1"/>
        <v>32519</v>
      </c>
      <c r="M32520" s="53">
        <f ca="1"/>
        <v>1989</v>
      </c>
      <c r="N32520" s="53">
        <f ca="1"/>
        <v>1</v>
      </c>
      <c r="O32520" s="53" t="str">
        <f ca="1"/>
        <v>1989-01</v>
      </c>
    </row>
    <row r="32521" spans="12:15" x14ac:dyDescent="0.4">
      <c r="L32521" s="56">
        <f ca="1"/>
        <v>32520</v>
      </c>
      <c r="M32521" s="53">
        <f ca="1"/>
        <v>1989</v>
      </c>
      <c r="N32521" s="53">
        <f ca="1"/>
        <v>1</v>
      </c>
      <c r="O32521" s="53" t="str">
        <f ca="1"/>
        <v>1989-01</v>
      </c>
    </row>
    <row r="32522" spans="12:15" x14ac:dyDescent="0.4">
      <c r="L32522" s="56">
        <f ca="1"/>
        <v>32521</v>
      </c>
      <c r="M32522" s="53">
        <f ca="1"/>
        <v>1989</v>
      </c>
      <c r="N32522" s="53">
        <f ca="1"/>
        <v>1</v>
      </c>
      <c r="O32522" s="53" t="str">
        <f ca="1"/>
        <v>1989-01</v>
      </c>
    </row>
    <row r="32523" spans="12:15" x14ac:dyDescent="0.4">
      <c r="L32523" s="56">
        <f ca="1"/>
        <v>32522</v>
      </c>
      <c r="M32523" s="53">
        <f ca="1"/>
        <v>1989</v>
      </c>
      <c r="N32523" s="53">
        <f ca="1"/>
        <v>1</v>
      </c>
      <c r="O32523" s="53" t="str">
        <f ca="1"/>
        <v>1989-01</v>
      </c>
    </row>
    <row r="32524" spans="12:15" x14ac:dyDescent="0.4">
      <c r="L32524" s="56">
        <f ca="1"/>
        <v>32523</v>
      </c>
      <c r="M32524" s="53">
        <f ca="1"/>
        <v>1989</v>
      </c>
      <c r="N32524" s="53">
        <f ca="1"/>
        <v>1</v>
      </c>
      <c r="O32524" s="53" t="str">
        <f ca="1"/>
        <v>1989-01</v>
      </c>
    </row>
    <row r="32525" spans="12:15" x14ac:dyDescent="0.4">
      <c r="L32525" s="56">
        <f ca="1"/>
        <v>32524</v>
      </c>
      <c r="M32525" s="53">
        <f ca="1"/>
        <v>1989</v>
      </c>
      <c r="N32525" s="53">
        <f ca="1"/>
        <v>1</v>
      </c>
      <c r="O32525" s="53" t="str">
        <f ca="1"/>
        <v>1989-01</v>
      </c>
    </row>
    <row r="32526" spans="12:15" x14ac:dyDescent="0.4">
      <c r="L32526" s="56">
        <f ca="1"/>
        <v>32525</v>
      </c>
      <c r="M32526" s="53">
        <f ca="1"/>
        <v>1989</v>
      </c>
      <c r="N32526" s="53">
        <f ca="1"/>
        <v>1</v>
      </c>
      <c r="O32526" s="53" t="str">
        <f ca="1"/>
        <v>1989-01</v>
      </c>
    </row>
    <row r="32527" spans="12:15" x14ac:dyDescent="0.4">
      <c r="L32527" s="56">
        <f ca="1"/>
        <v>32526</v>
      </c>
      <c r="M32527" s="53">
        <f ca="1"/>
        <v>1989</v>
      </c>
      <c r="N32527" s="53">
        <f ca="1"/>
        <v>1</v>
      </c>
      <c r="O32527" s="53" t="str">
        <f ca="1"/>
        <v>1989-01</v>
      </c>
    </row>
    <row r="32528" spans="12:15" x14ac:dyDescent="0.4">
      <c r="L32528" s="56">
        <f ca="1"/>
        <v>32527</v>
      </c>
      <c r="M32528" s="53">
        <f ca="1"/>
        <v>1989</v>
      </c>
      <c r="N32528" s="53">
        <f ca="1"/>
        <v>1</v>
      </c>
      <c r="O32528" s="53" t="str">
        <f ca="1"/>
        <v>1989-01</v>
      </c>
    </row>
    <row r="32529" spans="12:15" x14ac:dyDescent="0.4">
      <c r="L32529" s="56">
        <f ca="1"/>
        <v>32528</v>
      </c>
      <c r="M32529" s="53">
        <f ca="1"/>
        <v>1989</v>
      </c>
      <c r="N32529" s="53">
        <f ca="1"/>
        <v>1</v>
      </c>
      <c r="O32529" s="53" t="str">
        <f ca="1"/>
        <v>1989-01</v>
      </c>
    </row>
    <row r="32530" spans="12:15" x14ac:dyDescent="0.4">
      <c r="L32530" s="56">
        <f ca="1"/>
        <v>32529</v>
      </c>
      <c r="M32530" s="53">
        <f ca="1"/>
        <v>1989</v>
      </c>
      <c r="N32530" s="53">
        <f ca="1"/>
        <v>1</v>
      </c>
      <c r="O32530" s="53" t="str">
        <f ca="1"/>
        <v>1989-01</v>
      </c>
    </row>
    <row r="32531" spans="12:15" x14ac:dyDescent="0.4">
      <c r="L32531" s="56">
        <f ca="1"/>
        <v>32530</v>
      </c>
      <c r="M32531" s="53">
        <f ca="1"/>
        <v>1989</v>
      </c>
      <c r="N32531" s="53">
        <f ca="1"/>
        <v>1</v>
      </c>
      <c r="O32531" s="53" t="str">
        <f ca="1"/>
        <v>1989-01</v>
      </c>
    </row>
    <row r="32532" spans="12:15" x14ac:dyDescent="0.4">
      <c r="L32532" s="56">
        <f ca="1"/>
        <v>32531</v>
      </c>
      <c r="M32532" s="53">
        <f ca="1"/>
        <v>1989</v>
      </c>
      <c r="N32532" s="53">
        <f ca="1"/>
        <v>1</v>
      </c>
      <c r="O32532" s="53" t="str">
        <f ca="1"/>
        <v>1989-01</v>
      </c>
    </row>
    <row r="32533" spans="12:15" x14ac:dyDescent="0.4">
      <c r="L32533" s="56">
        <f ca="1"/>
        <v>32532</v>
      </c>
      <c r="M32533" s="53">
        <f ca="1"/>
        <v>1989</v>
      </c>
      <c r="N32533" s="53">
        <f ca="1"/>
        <v>1</v>
      </c>
      <c r="O32533" s="53" t="str">
        <f ca="1"/>
        <v>1989-01</v>
      </c>
    </row>
    <row r="32534" spans="12:15" x14ac:dyDescent="0.4">
      <c r="L32534" s="56">
        <f ca="1"/>
        <v>32533</v>
      </c>
      <c r="M32534" s="53">
        <f ca="1"/>
        <v>1989</v>
      </c>
      <c r="N32534" s="53">
        <f ca="1"/>
        <v>1</v>
      </c>
      <c r="O32534" s="53" t="str">
        <f ca="1"/>
        <v>1989-01</v>
      </c>
    </row>
    <row r="32535" spans="12:15" x14ac:dyDescent="0.4">
      <c r="L32535" s="56">
        <f ca="1"/>
        <v>32534</v>
      </c>
      <c r="M32535" s="53">
        <f ca="1"/>
        <v>1989</v>
      </c>
      <c r="N32535" s="53">
        <f ca="1"/>
        <v>1</v>
      </c>
      <c r="O32535" s="53" t="str">
        <f ca="1"/>
        <v>1989-01</v>
      </c>
    </row>
    <row r="32536" spans="12:15" x14ac:dyDescent="0.4">
      <c r="L32536" s="56">
        <f ca="1"/>
        <v>32535</v>
      </c>
      <c r="M32536" s="53">
        <f ca="1"/>
        <v>1989</v>
      </c>
      <c r="N32536" s="53">
        <f ca="1"/>
        <v>1</v>
      </c>
      <c r="O32536" s="53" t="str">
        <f ca="1"/>
        <v>1989-01</v>
      </c>
    </row>
    <row r="32537" spans="12:15" x14ac:dyDescent="0.4">
      <c r="L32537" s="56">
        <f ca="1"/>
        <v>32536</v>
      </c>
      <c r="M32537" s="53">
        <f ca="1"/>
        <v>1989</v>
      </c>
      <c r="N32537" s="53">
        <f ca="1"/>
        <v>1</v>
      </c>
      <c r="O32537" s="53" t="str">
        <f ca="1"/>
        <v>1989-01</v>
      </c>
    </row>
    <row r="32538" spans="12:15" x14ac:dyDescent="0.4">
      <c r="L32538" s="56">
        <f ca="1"/>
        <v>32537</v>
      </c>
      <c r="M32538" s="53">
        <f ca="1"/>
        <v>1989</v>
      </c>
      <c r="N32538" s="53">
        <f ca="1"/>
        <v>1</v>
      </c>
      <c r="O32538" s="53" t="str">
        <f ca="1"/>
        <v>1989-01</v>
      </c>
    </row>
    <row r="32539" spans="12:15" x14ac:dyDescent="0.4">
      <c r="L32539" s="56">
        <f ca="1"/>
        <v>32538</v>
      </c>
      <c r="M32539" s="53">
        <f ca="1"/>
        <v>1989</v>
      </c>
      <c r="N32539" s="53">
        <f ca="1"/>
        <v>1</v>
      </c>
      <c r="O32539" s="53" t="str">
        <f ca="1"/>
        <v>1989-01</v>
      </c>
    </row>
    <row r="32540" spans="12:15" x14ac:dyDescent="0.4">
      <c r="L32540" s="56">
        <f ca="1"/>
        <v>32539</v>
      </c>
      <c r="M32540" s="53">
        <f ca="1"/>
        <v>1989</v>
      </c>
      <c r="N32540" s="53">
        <f ca="1"/>
        <v>1</v>
      </c>
      <c r="O32540" s="53" t="str">
        <f ca="1"/>
        <v>1989-01</v>
      </c>
    </row>
    <row r="32541" spans="12:15" x14ac:dyDescent="0.4">
      <c r="L32541" s="56">
        <f ca="1"/>
        <v>32540</v>
      </c>
      <c r="M32541" s="53">
        <f ca="1"/>
        <v>1989</v>
      </c>
      <c r="N32541" s="53">
        <f ca="1"/>
        <v>2</v>
      </c>
      <c r="O32541" s="53" t="str">
        <f ca="1"/>
        <v>1989-02</v>
      </c>
    </row>
    <row r="32542" spans="12:15" x14ac:dyDescent="0.4">
      <c r="L32542" s="56">
        <f ca="1"/>
        <v>32541</v>
      </c>
      <c r="M32542" s="53">
        <f ca="1"/>
        <v>1989</v>
      </c>
      <c r="N32542" s="53">
        <f ca="1"/>
        <v>2</v>
      </c>
      <c r="O32542" s="53" t="str">
        <f ca="1"/>
        <v>1989-02</v>
      </c>
    </row>
    <row r="32543" spans="12:15" x14ac:dyDescent="0.4">
      <c r="L32543" s="56">
        <f ca="1"/>
        <v>32542</v>
      </c>
      <c r="M32543" s="53">
        <f ca="1"/>
        <v>1989</v>
      </c>
      <c r="N32543" s="53">
        <f ca="1"/>
        <v>2</v>
      </c>
      <c r="O32543" s="53" t="str">
        <f ca="1"/>
        <v>1989-02</v>
      </c>
    </row>
    <row r="32544" spans="12:15" x14ac:dyDescent="0.4">
      <c r="L32544" s="56">
        <f ca="1"/>
        <v>32543</v>
      </c>
      <c r="M32544" s="53">
        <f ca="1"/>
        <v>1989</v>
      </c>
      <c r="N32544" s="53">
        <f ca="1"/>
        <v>2</v>
      </c>
      <c r="O32544" s="53" t="str">
        <f ca="1"/>
        <v>1989-02</v>
      </c>
    </row>
    <row r="32545" spans="12:15" x14ac:dyDescent="0.4">
      <c r="L32545" s="56">
        <f ca="1"/>
        <v>32544</v>
      </c>
      <c r="M32545" s="53">
        <f ca="1"/>
        <v>1989</v>
      </c>
      <c r="N32545" s="53">
        <f ca="1"/>
        <v>2</v>
      </c>
      <c r="O32545" s="53" t="str">
        <f ca="1"/>
        <v>1989-02</v>
      </c>
    </row>
    <row r="32546" spans="12:15" x14ac:dyDescent="0.4">
      <c r="L32546" s="56">
        <f ca="1"/>
        <v>32545</v>
      </c>
      <c r="M32546" s="53">
        <f ca="1"/>
        <v>1989</v>
      </c>
      <c r="N32546" s="53">
        <f ca="1"/>
        <v>2</v>
      </c>
      <c r="O32546" s="53" t="str">
        <f ca="1"/>
        <v>1989-02</v>
      </c>
    </row>
    <row r="32547" spans="12:15" x14ac:dyDescent="0.4">
      <c r="L32547" s="56">
        <f ca="1"/>
        <v>32546</v>
      </c>
      <c r="M32547" s="53">
        <f ca="1"/>
        <v>1989</v>
      </c>
      <c r="N32547" s="53">
        <f ca="1"/>
        <v>2</v>
      </c>
      <c r="O32547" s="53" t="str">
        <f ca="1"/>
        <v>1989-02</v>
      </c>
    </row>
    <row r="32548" spans="12:15" x14ac:dyDescent="0.4">
      <c r="L32548" s="56">
        <f ca="1"/>
        <v>32547</v>
      </c>
      <c r="M32548" s="53">
        <f ca="1"/>
        <v>1989</v>
      </c>
      <c r="N32548" s="53">
        <f ca="1"/>
        <v>2</v>
      </c>
      <c r="O32548" s="53" t="str">
        <f ca="1"/>
        <v>1989-02</v>
      </c>
    </row>
    <row r="32549" spans="12:15" x14ac:dyDescent="0.4">
      <c r="L32549" s="56">
        <f ca="1"/>
        <v>32548</v>
      </c>
      <c r="M32549" s="53">
        <f ca="1"/>
        <v>1989</v>
      </c>
      <c r="N32549" s="53">
        <f ca="1"/>
        <v>2</v>
      </c>
      <c r="O32549" s="53" t="str">
        <f ca="1"/>
        <v>1989-02</v>
      </c>
    </row>
    <row r="32550" spans="12:15" x14ac:dyDescent="0.4">
      <c r="L32550" s="56">
        <f ca="1"/>
        <v>32549</v>
      </c>
      <c r="M32550" s="53">
        <f ca="1"/>
        <v>1989</v>
      </c>
      <c r="N32550" s="53">
        <f ca="1"/>
        <v>2</v>
      </c>
      <c r="O32550" s="53" t="str">
        <f ca="1"/>
        <v>1989-02</v>
      </c>
    </row>
    <row r="32551" spans="12:15" x14ac:dyDescent="0.4">
      <c r="L32551" s="56">
        <f ca="1"/>
        <v>32550</v>
      </c>
      <c r="M32551" s="53">
        <f ca="1"/>
        <v>1989</v>
      </c>
      <c r="N32551" s="53">
        <f ca="1"/>
        <v>2</v>
      </c>
      <c r="O32551" s="53" t="str">
        <f ca="1"/>
        <v>1989-02</v>
      </c>
    </row>
    <row r="32552" spans="12:15" x14ac:dyDescent="0.4">
      <c r="L32552" s="56">
        <f ca="1"/>
        <v>32551</v>
      </c>
      <c r="M32552" s="53">
        <f ca="1"/>
        <v>1989</v>
      </c>
      <c r="N32552" s="53">
        <f ca="1"/>
        <v>2</v>
      </c>
      <c r="O32552" s="53" t="str">
        <f ca="1"/>
        <v>1989-02</v>
      </c>
    </row>
    <row r="32553" spans="12:15" x14ac:dyDescent="0.4">
      <c r="L32553" s="56">
        <f ca="1"/>
        <v>32552</v>
      </c>
      <c r="M32553" s="53">
        <f ca="1"/>
        <v>1989</v>
      </c>
      <c r="N32553" s="53">
        <f ca="1"/>
        <v>2</v>
      </c>
      <c r="O32553" s="53" t="str">
        <f ca="1"/>
        <v>1989-02</v>
      </c>
    </row>
    <row r="32554" spans="12:15" x14ac:dyDescent="0.4">
      <c r="L32554" s="56">
        <f ca="1"/>
        <v>32553</v>
      </c>
      <c r="M32554" s="53">
        <f ca="1"/>
        <v>1989</v>
      </c>
      <c r="N32554" s="53">
        <f ca="1"/>
        <v>2</v>
      </c>
      <c r="O32554" s="53" t="str">
        <f ca="1"/>
        <v>1989-02</v>
      </c>
    </row>
    <row r="32555" spans="12:15" x14ac:dyDescent="0.4">
      <c r="L32555" s="56">
        <f ca="1"/>
        <v>32554</v>
      </c>
      <c r="M32555" s="53">
        <f ca="1"/>
        <v>1989</v>
      </c>
      <c r="N32555" s="53">
        <f ca="1"/>
        <v>2</v>
      </c>
      <c r="O32555" s="53" t="str">
        <f ca="1"/>
        <v>1989-02</v>
      </c>
    </row>
    <row r="32556" spans="12:15" x14ac:dyDescent="0.4">
      <c r="L32556" s="56">
        <f ca="1"/>
        <v>32555</v>
      </c>
      <c r="M32556" s="53">
        <f ca="1"/>
        <v>1989</v>
      </c>
      <c r="N32556" s="53">
        <f ca="1"/>
        <v>2</v>
      </c>
      <c r="O32556" s="53" t="str">
        <f ca="1"/>
        <v>1989-02</v>
      </c>
    </row>
    <row r="32557" spans="12:15" x14ac:dyDescent="0.4">
      <c r="L32557" s="56">
        <f ca="1"/>
        <v>32556</v>
      </c>
      <c r="M32557" s="53">
        <f ca="1"/>
        <v>1989</v>
      </c>
      <c r="N32557" s="53">
        <f ca="1"/>
        <v>2</v>
      </c>
      <c r="O32557" s="53" t="str">
        <f ca="1"/>
        <v>1989-02</v>
      </c>
    </row>
    <row r="32558" spans="12:15" x14ac:dyDescent="0.4">
      <c r="L32558" s="56">
        <f ca="1"/>
        <v>32557</v>
      </c>
      <c r="M32558" s="53">
        <f ca="1"/>
        <v>1989</v>
      </c>
      <c r="N32558" s="53">
        <f ca="1"/>
        <v>2</v>
      </c>
      <c r="O32558" s="53" t="str">
        <f ca="1"/>
        <v>1989-02</v>
      </c>
    </row>
    <row r="32559" spans="12:15" x14ac:dyDescent="0.4">
      <c r="L32559" s="56">
        <f ca="1"/>
        <v>32558</v>
      </c>
      <c r="M32559" s="53">
        <f ca="1"/>
        <v>1989</v>
      </c>
      <c r="N32559" s="53">
        <f ca="1"/>
        <v>2</v>
      </c>
      <c r="O32559" s="53" t="str">
        <f ca="1"/>
        <v>1989-02</v>
      </c>
    </row>
    <row r="32560" spans="12:15" x14ac:dyDescent="0.4">
      <c r="L32560" s="56">
        <f ca="1"/>
        <v>32559</v>
      </c>
      <c r="M32560" s="53">
        <f ca="1"/>
        <v>1989</v>
      </c>
      <c r="N32560" s="53">
        <f ca="1"/>
        <v>2</v>
      </c>
      <c r="O32560" s="53" t="str">
        <f ca="1"/>
        <v>1989-02</v>
      </c>
    </row>
    <row r="32561" spans="12:15" x14ac:dyDescent="0.4">
      <c r="L32561" s="56">
        <f ca="1"/>
        <v>32560</v>
      </c>
      <c r="M32561" s="53">
        <f ca="1"/>
        <v>1989</v>
      </c>
      <c r="N32561" s="53">
        <f ca="1"/>
        <v>2</v>
      </c>
      <c r="O32561" s="53" t="str">
        <f ca="1"/>
        <v>1989-02</v>
      </c>
    </row>
    <row r="32562" spans="12:15" x14ac:dyDescent="0.4">
      <c r="L32562" s="56">
        <f ca="1"/>
        <v>32561</v>
      </c>
      <c r="M32562" s="53">
        <f ca="1"/>
        <v>1989</v>
      </c>
      <c r="N32562" s="53">
        <f ca="1"/>
        <v>2</v>
      </c>
      <c r="O32562" s="53" t="str">
        <f ca="1"/>
        <v>1989-02</v>
      </c>
    </row>
    <row r="32563" spans="12:15" x14ac:dyDescent="0.4">
      <c r="L32563" s="56">
        <f ca="1"/>
        <v>32562</v>
      </c>
      <c r="M32563" s="53">
        <f ca="1"/>
        <v>1989</v>
      </c>
      <c r="N32563" s="53">
        <f ca="1"/>
        <v>2</v>
      </c>
      <c r="O32563" s="53" t="str">
        <f ca="1"/>
        <v>1989-02</v>
      </c>
    </row>
    <row r="32564" spans="12:15" x14ac:dyDescent="0.4">
      <c r="L32564" s="56">
        <f ca="1"/>
        <v>32563</v>
      </c>
      <c r="M32564" s="53">
        <f ca="1"/>
        <v>1989</v>
      </c>
      <c r="N32564" s="53">
        <f ca="1"/>
        <v>2</v>
      </c>
      <c r="O32564" s="53" t="str">
        <f ca="1"/>
        <v>1989-02</v>
      </c>
    </row>
    <row r="32565" spans="12:15" x14ac:dyDescent="0.4">
      <c r="L32565" s="56">
        <f ca="1"/>
        <v>32564</v>
      </c>
      <c r="M32565" s="53">
        <f ca="1"/>
        <v>1989</v>
      </c>
      <c r="N32565" s="53">
        <f ca="1"/>
        <v>2</v>
      </c>
      <c r="O32565" s="53" t="str">
        <f ca="1"/>
        <v>1989-02</v>
      </c>
    </row>
    <row r="32566" spans="12:15" x14ac:dyDescent="0.4">
      <c r="L32566" s="56">
        <f ca="1"/>
        <v>32565</v>
      </c>
      <c r="M32566" s="53">
        <f ca="1"/>
        <v>1989</v>
      </c>
      <c r="N32566" s="53">
        <f ca="1"/>
        <v>2</v>
      </c>
      <c r="O32566" s="53" t="str">
        <f ca="1"/>
        <v>1989-02</v>
      </c>
    </row>
    <row r="32567" spans="12:15" x14ac:dyDescent="0.4">
      <c r="L32567" s="56">
        <f ca="1"/>
        <v>32566</v>
      </c>
      <c r="M32567" s="53">
        <f ca="1"/>
        <v>1989</v>
      </c>
      <c r="N32567" s="53">
        <f ca="1"/>
        <v>2</v>
      </c>
      <c r="O32567" s="53" t="str">
        <f ca="1"/>
        <v>1989-02</v>
      </c>
    </row>
    <row r="32568" spans="12:15" x14ac:dyDescent="0.4">
      <c r="L32568" s="56">
        <f ca="1"/>
        <v>32567</v>
      </c>
      <c r="M32568" s="53">
        <f ca="1"/>
        <v>1989</v>
      </c>
      <c r="N32568" s="53">
        <f ca="1"/>
        <v>2</v>
      </c>
      <c r="O32568" s="53" t="str">
        <f ca="1"/>
        <v>1989-02</v>
      </c>
    </row>
    <row r="32569" spans="12:15" x14ac:dyDescent="0.4">
      <c r="L32569" s="56">
        <f ca="1"/>
        <v>32568</v>
      </c>
      <c r="M32569" s="53">
        <f ca="1"/>
        <v>1989</v>
      </c>
      <c r="N32569" s="53">
        <f ca="1"/>
        <v>3</v>
      </c>
      <c r="O32569" s="53" t="str">
        <f ca="1"/>
        <v>1989-03</v>
      </c>
    </row>
    <row r="32570" spans="12:15" x14ac:dyDescent="0.4">
      <c r="L32570" s="56">
        <f ca="1"/>
        <v>32569</v>
      </c>
      <c r="M32570" s="53">
        <f ca="1"/>
        <v>1989</v>
      </c>
      <c r="N32570" s="53">
        <f ca="1"/>
        <v>3</v>
      </c>
      <c r="O32570" s="53" t="str">
        <f ca="1"/>
        <v>1989-03</v>
      </c>
    </row>
    <row r="32571" spans="12:15" x14ac:dyDescent="0.4">
      <c r="L32571" s="56">
        <f ca="1"/>
        <v>32570</v>
      </c>
      <c r="M32571" s="53">
        <f ca="1"/>
        <v>1989</v>
      </c>
      <c r="N32571" s="53">
        <f ca="1"/>
        <v>3</v>
      </c>
      <c r="O32571" s="53" t="str">
        <f ca="1"/>
        <v>1989-03</v>
      </c>
    </row>
    <row r="32572" spans="12:15" x14ac:dyDescent="0.4">
      <c r="L32572" s="56">
        <f ca="1"/>
        <v>32571</v>
      </c>
      <c r="M32572" s="53">
        <f ca="1"/>
        <v>1989</v>
      </c>
      <c r="N32572" s="53">
        <f ca="1"/>
        <v>3</v>
      </c>
      <c r="O32572" s="53" t="str">
        <f ca="1"/>
        <v>1989-03</v>
      </c>
    </row>
    <row r="32573" spans="12:15" x14ac:dyDescent="0.4">
      <c r="L32573" s="56">
        <f ca="1"/>
        <v>32572</v>
      </c>
      <c r="M32573" s="53">
        <f ca="1"/>
        <v>1989</v>
      </c>
      <c r="N32573" s="53">
        <f ca="1"/>
        <v>3</v>
      </c>
      <c r="O32573" s="53" t="str">
        <f ca="1"/>
        <v>1989-03</v>
      </c>
    </row>
    <row r="32574" spans="12:15" x14ac:dyDescent="0.4">
      <c r="L32574" s="56">
        <f ca="1"/>
        <v>32573</v>
      </c>
      <c r="M32574" s="53">
        <f ca="1"/>
        <v>1989</v>
      </c>
      <c r="N32574" s="53">
        <f ca="1"/>
        <v>3</v>
      </c>
      <c r="O32574" s="53" t="str">
        <f ca="1"/>
        <v>1989-03</v>
      </c>
    </row>
    <row r="32575" spans="12:15" x14ac:dyDescent="0.4">
      <c r="L32575" s="56">
        <f ca="1"/>
        <v>32574</v>
      </c>
      <c r="M32575" s="53">
        <f ca="1"/>
        <v>1989</v>
      </c>
      <c r="N32575" s="53">
        <f ca="1"/>
        <v>3</v>
      </c>
      <c r="O32575" s="53" t="str">
        <f ca="1"/>
        <v>1989-03</v>
      </c>
    </row>
    <row r="32576" spans="12:15" x14ac:dyDescent="0.4">
      <c r="L32576" s="56">
        <f ca="1"/>
        <v>32575</v>
      </c>
      <c r="M32576" s="53">
        <f ca="1"/>
        <v>1989</v>
      </c>
      <c r="N32576" s="53">
        <f ca="1"/>
        <v>3</v>
      </c>
      <c r="O32576" s="53" t="str">
        <f ca="1"/>
        <v>1989-03</v>
      </c>
    </row>
    <row r="32577" spans="12:15" x14ac:dyDescent="0.4">
      <c r="L32577" s="56">
        <f ca="1"/>
        <v>32576</v>
      </c>
      <c r="M32577" s="53">
        <f ca="1"/>
        <v>1989</v>
      </c>
      <c r="N32577" s="53">
        <f ca="1"/>
        <v>3</v>
      </c>
      <c r="O32577" s="53" t="str">
        <f ca="1"/>
        <v>1989-03</v>
      </c>
    </row>
    <row r="32578" spans="12:15" x14ac:dyDescent="0.4">
      <c r="L32578" s="56">
        <f ca="1"/>
        <v>32577</v>
      </c>
      <c r="M32578" s="53">
        <f ca="1"/>
        <v>1989</v>
      </c>
      <c r="N32578" s="53">
        <f ca="1"/>
        <v>3</v>
      </c>
      <c r="O32578" s="53" t="str">
        <f ca="1"/>
        <v>1989-03</v>
      </c>
    </row>
    <row r="32579" spans="12:15" x14ac:dyDescent="0.4">
      <c r="L32579" s="56">
        <f ca="1"/>
        <v>32578</v>
      </c>
      <c r="M32579" s="53">
        <f ca="1"/>
        <v>1989</v>
      </c>
      <c r="N32579" s="53">
        <f ca="1"/>
        <v>3</v>
      </c>
      <c r="O32579" s="53" t="str">
        <f ca="1"/>
        <v>1989-03</v>
      </c>
    </row>
    <row r="32580" spans="12:15" x14ac:dyDescent="0.4">
      <c r="L32580" s="56">
        <f ca="1"/>
        <v>32579</v>
      </c>
      <c r="M32580" s="53">
        <f ca="1"/>
        <v>1989</v>
      </c>
      <c r="N32580" s="53">
        <f ca="1"/>
        <v>3</v>
      </c>
      <c r="O32580" s="53" t="str">
        <f ca="1"/>
        <v>1989-03</v>
      </c>
    </row>
    <row r="32581" spans="12:15" x14ac:dyDescent="0.4">
      <c r="L32581" s="56">
        <f ca="1"/>
        <v>32580</v>
      </c>
      <c r="M32581" s="53">
        <f ca="1"/>
        <v>1989</v>
      </c>
      <c r="N32581" s="53">
        <f ca="1"/>
        <v>3</v>
      </c>
      <c r="O32581" s="53" t="str">
        <f ca="1"/>
        <v>1989-03</v>
      </c>
    </row>
    <row r="32582" spans="12:15" x14ac:dyDescent="0.4">
      <c r="L32582" s="56">
        <f ca="1"/>
        <v>32581</v>
      </c>
      <c r="M32582" s="53">
        <f ca="1"/>
        <v>1989</v>
      </c>
      <c r="N32582" s="53">
        <f ca="1"/>
        <v>3</v>
      </c>
      <c r="O32582" s="53" t="str">
        <f ca="1"/>
        <v>1989-03</v>
      </c>
    </row>
    <row r="32583" spans="12:15" x14ac:dyDescent="0.4">
      <c r="L32583" s="56">
        <f ca="1"/>
        <v>32582</v>
      </c>
      <c r="M32583" s="53">
        <f ca="1"/>
        <v>1989</v>
      </c>
      <c r="N32583" s="53">
        <f ca="1"/>
        <v>3</v>
      </c>
      <c r="O32583" s="53" t="str">
        <f ca="1"/>
        <v>1989-03</v>
      </c>
    </row>
    <row r="32584" spans="12:15" x14ac:dyDescent="0.4">
      <c r="L32584" s="56">
        <f ca="1"/>
        <v>32583</v>
      </c>
      <c r="M32584" s="53">
        <f ca="1"/>
        <v>1989</v>
      </c>
      <c r="N32584" s="53">
        <f ca="1"/>
        <v>3</v>
      </c>
      <c r="O32584" s="53" t="str">
        <f ca="1"/>
        <v>1989-03</v>
      </c>
    </row>
    <row r="32585" spans="12:15" x14ac:dyDescent="0.4">
      <c r="L32585" s="56">
        <f ca="1"/>
        <v>32584</v>
      </c>
      <c r="M32585" s="53">
        <f ca="1"/>
        <v>1989</v>
      </c>
      <c r="N32585" s="53">
        <f ca="1"/>
        <v>3</v>
      </c>
      <c r="O32585" s="53" t="str">
        <f ca="1"/>
        <v>1989-03</v>
      </c>
    </row>
    <row r="32586" spans="12:15" x14ac:dyDescent="0.4">
      <c r="L32586" s="56">
        <f ca="1"/>
        <v>32585</v>
      </c>
      <c r="M32586" s="53">
        <f ca="1"/>
        <v>1989</v>
      </c>
      <c r="N32586" s="53">
        <f ca="1"/>
        <v>3</v>
      </c>
      <c r="O32586" s="53" t="str">
        <f ca="1"/>
        <v>1989-03</v>
      </c>
    </row>
    <row r="32587" spans="12:15" x14ac:dyDescent="0.4">
      <c r="L32587" s="56">
        <f ca="1"/>
        <v>32586</v>
      </c>
      <c r="M32587" s="53">
        <f ca="1"/>
        <v>1989</v>
      </c>
      <c r="N32587" s="53">
        <f ca="1"/>
        <v>3</v>
      </c>
      <c r="O32587" s="53" t="str">
        <f ca="1"/>
        <v>1989-03</v>
      </c>
    </row>
    <row r="32588" spans="12:15" x14ac:dyDescent="0.4">
      <c r="L32588" s="56">
        <f ca="1"/>
        <v>32587</v>
      </c>
      <c r="M32588" s="53">
        <f ca="1"/>
        <v>1989</v>
      </c>
      <c r="N32588" s="53">
        <f ca="1"/>
        <v>3</v>
      </c>
      <c r="O32588" s="53" t="str">
        <f ca="1"/>
        <v>1989-03</v>
      </c>
    </row>
    <row r="32589" spans="12:15" x14ac:dyDescent="0.4">
      <c r="L32589" s="56">
        <f ca="1"/>
        <v>32588</v>
      </c>
      <c r="M32589" s="53">
        <f ca="1"/>
        <v>1989</v>
      </c>
      <c r="N32589" s="53">
        <f ca="1"/>
        <v>3</v>
      </c>
      <c r="O32589" s="53" t="str">
        <f ca="1"/>
        <v>1989-03</v>
      </c>
    </row>
    <row r="32590" spans="12:15" x14ac:dyDescent="0.4">
      <c r="L32590" s="56">
        <f ca="1"/>
        <v>32589</v>
      </c>
      <c r="M32590" s="53">
        <f ca="1"/>
        <v>1989</v>
      </c>
      <c r="N32590" s="53">
        <f ca="1"/>
        <v>3</v>
      </c>
      <c r="O32590" s="53" t="str">
        <f ca="1"/>
        <v>1989-03</v>
      </c>
    </row>
    <row r="32591" spans="12:15" x14ac:dyDescent="0.4">
      <c r="L32591" s="56">
        <f ca="1"/>
        <v>32590</v>
      </c>
      <c r="M32591" s="53">
        <f ca="1"/>
        <v>1989</v>
      </c>
      <c r="N32591" s="53">
        <f ca="1"/>
        <v>3</v>
      </c>
      <c r="O32591" s="53" t="str">
        <f ca="1"/>
        <v>1989-03</v>
      </c>
    </row>
    <row r="32592" spans="12:15" x14ac:dyDescent="0.4">
      <c r="L32592" s="56">
        <f ca="1"/>
        <v>32591</v>
      </c>
      <c r="M32592" s="53">
        <f ca="1"/>
        <v>1989</v>
      </c>
      <c r="N32592" s="53">
        <f ca="1"/>
        <v>3</v>
      </c>
      <c r="O32592" s="53" t="str">
        <f ca="1"/>
        <v>1989-03</v>
      </c>
    </row>
    <row r="32593" spans="12:15" x14ac:dyDescent="0.4">
      <c r="L32593" s="56">
        <f ca="1"/>
        <v>32592</v>
      </c>
      <c r="M32593" s="53">
        <f ca="1"/>
        <v>1989</v>
      </c>
      <c r="N32593" s="53">
        <f ca="1"/>
        <v>3</v>
      </c>
      <c r="O32593" s="53" t="str">
        <f ca="1"/>
        <v>1989-03</v>
      </c>
    </row>
    <row r="32594" spans="12:15" x14ac:dyDescent="0.4">
      <c r="L32594" s="56">
        <f ca="1"/>
        <v>32593</v>
      </c>
      <c r="M32594" s="53">
        <f ca="1"/>
        <v>1989</v>
      </c>
      <c r="N32594" s="53">
        <f ca="1"/>
        <v>3</v>
      </c>
      <c r="O32594" s="53" t="str">
        <f ca="1"/>
        <v>1989-03</v>
      </c>
    </row>
    <row r="32595" spans="12:15" x14ac:dyDescent="0.4">
      <c r="L32595" s="56">
        <f ca="1"/>
        <v>32594</v>
      </c>
      <c r="M32595" s="53">
        <f ca="1"/>
        <v>1989</v>
      </c>
      <c r="N32595" s="53">
        <f ca="1"/>
        <v>3</v>
      </c>
      <c r="O32595" s="53" t="str">
        <f ca="1"/>
        <v>1989-03</v>
      </c>
    </row>
    <row r="32596" spans="12:15" x14ac:dyDescent="0.4">
      <c r="L32596" s="56">
        <f ca="1"/>
        <v>32595</v>
      </c>
      <c r="M32596" s="53">
        <f ca="1"/>
        <v>1989</v>
      </c>
      <c r="N32596" s="53">
        <f ca="1"/>
        <v>3</v>
      </c>
      <c r="O32596" s="53" t="str">
        <f ca="1"/>
        <v>1989-03</v>
      </c>
    </row>
    <row r="32597" spans="12:15" x14ac:dyDescent="0.4">
      <c r="L32597" s="56">
        <f ca="1"/>
        <v>32596</v>
      </c>
      <c r="M32597" s="53">
        <f ca="1"/>
        <v>1989</v>
      </c>
      <c r="N32597" s="53">
        <f ca="1"/>
        <v>3</v>
      </c>
      <c r="O32597" s="53" t="str">
        <f ca="1"/>
        <v>1989-03</v>
      </c>
    </row>
    <row r="32598" spans="12:15" x14ac:dyDescent="0.4">
      <c r="L32598" s="56">
        <f ca="1"/>
        <v>32597</v>
      </c>
      <c r="M32598" s="53">
        <f ca="1"/>
        <v>1989</v>
      </c>
      <c r="N32598" s="53">
        <f ca="1"/>
        <v>3</v>
      </c>
      <c r="O32598" s="53" t="str">
        <f ca="1"/>
        <v>1989-03</v>
      </c>
    </row>
    <row r="32599" spans="12:15" x14ac:dyDescent="0.4">
      <c r="L32599" s="56">
        <f ca="1"/>
        <v>32598</v>
      </c>
      <c r="M32599" s="53">
        <f ca="1"/>
        <v>1989</v>
      </c>
      <c r="N32599" s="53">
        <f ca="1"/>
        <v>3</v>
      </c>
      <c r="O32599" s="53" t="str">
        <f ca="1"/>
        <v>1989-03</v>
      </c>
    </row>
    <row r="32600" spans="12:15" x14ac:dyDescent="0.4">
      <c r="L32600" s="56">
        <f ca="1"/>
        <v>32599</v>
      </c>
      <c r="M32600" s="53">
        <f ca="1"/>
        <v>1989</v>
      </c>
      <c r="N32600" s="53">
        <f ca="1"/>
        <v>4</v>
      </c>
      <c r="O32600" s="53" t="str">
        <f ca="1"/>
        <v>1989-04</v>
      </c>
    </row>
    <row r="32601" spans="12:15" x14ac:dyDescent="0.4">
      <c r="L32601" s="56">
        <f ca="1"/>
        <v>32600</v>
      </c>
      <c r="M32601" s="53">
        <f ca="1"/>
        <v>1989</v>
      </c>
      <c r="N32601" s="53">
        <f ca="1"/>
        <v>4</v>
      </c>
      <c r="O32601" s="53" t="str">
        <f ca="1"/>
        <v>1989-04</v>
      </c>
    </row>
    <row r="32602" spans="12:15" x14ac:dyDescent="0.4">
      <c r="L32602" s="56">
        <f ca="1"/>
        <v>32601</v>
      </c>
      <c r="M32602" s="53">
        <f ca="1"/>
        <v>1989</v>
      </c>
      <c r="N32602" s="53">
        <f ca="1"/>
        <v>4</v>
      </c>
      <c r="O32602" s="53" t="str">
        <f ca="1"/>
        <v>1989-04</v>
      </c>
    </row>
    <row r="32603" spans="12:15" x14ac:dyDescent="0.4">
      <c r="L32603" s="56">
        <f ca="1"/>
        <v>32602</v>
      </c>
      <c r="M32603" s="53">
        <f ca="1"/>
        <v>1989</v>
      </c>
      <c r="N32603" s="53">
        <f ca="1"/>
        <v>4</v>
      </c>
      <c r="O32603" s="53" t="str">
        <f ca="1"/>
        <v>1989-04</v>
      </c>
    </row>
    <row r="32604" spans="12:15" x14ac:dyDescent="0.4">
      <c r="L32604" s="56">
        <f ca="1"/>
        <v>32603</v>
      </c>
      <c r="M32604" s="53">
        <f ca="1"/>
        <v>1989</v>
      </c>
      <c r="N32604" s="53">
        <f ca="1"/>
        <v>4</v>
      </c>
      <c r="O32604" s="53" t="str">
        <f ca="1"/>
        <v>1989-04</v>
      </c>
    </row>
    <row r="32605" spans="12:15" x14ac:dyDescent="0.4">
      <c r="L32605" s="56">
        <f ca="1"/>
        <v>32604</v>
      </c>
      <c r="M32605" s="53">
        <f ca="1"/>
        <v>1989</v>
      </c>
      <c r="N32605" s="53">
        <f ca="1"/>
        <v>4</v>
      </c>
      <c r="O32605" s="53" t="str">
        <f ca="1"/>
        <v>1989-04</v>
      </c>
    </row>
    <row r="32606" spans="12:15" x14ac:dyDescent="0.4">
      <c r="L32606" s="56">
        <f ca="1"/>
        <v>32605</v>
      </c>
      <c r="M32606" s="53">
        <f ca="1"/>
        <v>1989</v>
      </c>
      <c r="N32606" s="53">
        <f ca="1"/>
        <v>4</v>
      </c>
      <c r="O32606" s="53" t="str">
        <f ca="1"/>
        <v>1989-04</v>
      </c>
    </row>
    <row r="32607" spans="12:15" x14ac:dyDescent="0.4">
      <c r="L32607" s="56">
        <f ca="1"/>
        <v>32606</v>
      </c>
      <c r="M32607" s="53">
        <f ca="1"/>
        <v>1989</v>
      </c>
      <c r="N32607" s="53">
        <f ca="1"/>
        <v>4</v>
      </c>
      <c r="O32607" s="53" t="str">
        <f ca="1"/>
        <v>1989-04</v>
      </c>
    </row>
    <row r="32608" spans="12:15" x14ac:dyDescent="0.4">
      <c r="L32608" s="56">
        <f ca="1"/>
        <v>32607</v>
      </c>
      <c r="M32608" s="53">
        <f ca="1"/>
        <v>1989</v>
      </c>
      <c r="N32608" s="53">
        <f ca="1"/>
        <v>4</v>
      </c>
      <c r="O32608" s="53" t="str">
        <f ca="1"/>
        <v>1989-04</v>
      </c>
    </row>
    <row r="32609" spans="12:15" x14ac:dyDescent="0.4">
      <c r="L32609" s="56">
        <f ca="1"/>
        <v>32608</v>
      </c>
      <c r="M32609" s="53">
        <f ca="1"/>
        <v>1989</v>
      </c>
      <c r="N32609" s="53">
        <f ca="1"/>
        <v>4</v>
      </c>
      <c r="O32609" s="53" t="str">
        <f ca="1"/>
        <v>1989-04</v>
      </c>
    </row>
    <row r="32610" spans="12:15" x14ac:dyDescent="0.4">
      <c r="L32610" s="56">
        <f ca="1"/>
        <v>32609</v>
      </c>
      <c r="M32610" s="53">
        <f ca="1"/>
        <v>1989</v>
      </c>
      <c r="N32610" s="53">
        <f ca="1"/>
        <v>4</v>
      </c>
      <c r="O32610" s="53" t="str">
        <f ca="1"/>
        <v>1989-04</v>
      </c>
    </row>
    <row r="32611" spans="12:15" x14ac:dyDescent="0.4">
      <c r="L32611" s="56">
        <f ca="1"/>
        <v>32610</v>
      </c>
      <c r="M32611" s="53">
        <f ca="1"/>
        <v>1989</v>
      </c>
      <c r="N32611" s="53">
        <f ca="1"/>
        <v>4</v>
      </c>
      <c r="O32611" s="53" t="str">
        <f ca="1"/>
        <v>1989-04</v>
      </c>
    </row>
    <row r="32612" spans="12:15" x14ac:dyDescent="0.4">
      <c r="L32612" s="56">
        <f ca="1"/>
        <v>32611</v>
      </c>
      <c r="M32612" s="53">
        <f ca="1"/>
        <v>1989</v>
      </c>
      <c r="N32612" s="53">
        <f ca="1"/>
        <v>4</v>
      </c>
      <c r="O32612" s="53" t="str">
        <f ca="1"/>
        <v>1989-04</v>
      </c>
    </row>
    <row r="32613" spans="12:15" x14ac:dyDescent="0.4">
      <c r="L32613" s="56">
        <f ca="1"/>
        <v>32612</v>
      </c>
      <c r="M32613" s="53">
        <f ca="1"/>
        <v>1989</v>
      </c>
      <c r="N32613" s="53">
        <f ca="1"/>
        <v>4</v>
      </c>
      <c r="O32613" s="53" t="str">
        <f ca="1"/>
        <v>1989-04</v>
      </c>
    </row>
    <row r="32614" spans="12:15" x14ac:dyDescent="0.4">
      <c r="L32614" s="56">
        <f ca="1"/>
        <v>32613</v>
      </c>
      <c r="M32614" s="53">
        <f ca="1"/>
        <v>1989</v>
      </c>
      <c r="N32614" s="53">
        <f ca="1"/>
        <v>4</v>
      </c>
      <c r="O32614" s="53" t="str">
        <f ca="1"/>
        <v>1989-04</v>
      </c>
    </row>
    <row r="32615" spans="12:15" x14ac:dyDescent="0.4">
      <c r="L32615" s="56">
        <f ca="1"/>
        <v>32614</v>
      </c>
      <c r="M32615" s="53">
        <f ca="1"/>
        <v>1989</v>
      </c>
      <c r="N32615" s="53">
        <f ca="1"/>
        <v>4</v>
      </c>
      <c r="O32615" s="53" t="str">
        <f ca="1"/>
        <v>1989-04</v>
      </c>
    </row>
    <row r="32616" spans="12:15" x14ac:dyDescent="0.4">
      <c r="L32616" s="56">
        <f ca="1"/>
        <v>32615</v>
      </c>
      <c r="M32616" s="53">
        <f ca="1"/>
        <v>1989</v>
      </c>
      <c r="N32616" s="53">
        <f ca="1"/>
        <v>4</v>
      </c>
      <c r="O32616" s="53" t="str">
        <f ca="1"/>
        <v>1989-04</v>
      </c>
    </row>
    <row r="32617" spans="12:15" x14ac:dyDescent="0.4">
      <c r="L32617" s="56">
        <f ca="1"/>
        <v>32616</v>
      </c>
      <c r="M32617" s="53">
        <f ca="1"/>
        <v>1989</v>
      </c>
      <c r="N32617" s="53">
        <f ca="1"/>
        <v>4</v>
      </c>
      <c r="O32617" s="53" t="str">
        <f ca="1"/>
        <v>1989-04</v>
      </c>
    </row>
    <row r="32618" spans="12:15" x14ac:dyDescent="0.4">
      <c r="L32618" s="56">
        <f ca="1"/>
        <v>32617</v>
      </c>
      <c r="M32618" s="53">
        <f ca="1"/>
        <v>1989</v>
      </c>
      <c r="N32618" s="53">
        <f ca="1"/>
        <v>4</v>
      </c>
      <c r="O32618" s="53" t="str">
        <f ca="1"/>
        <v>1989-04</v>
      </c>
    </row>
    <row r="32619" spans="12:15" x14ac:dyDescent="0.4">
      <c r="L32619" s="56">
        <f ca="1"/>
        <v>32618</v>
      </c>
      <c r="M32619" s="53">
        <f ca="1"/>
        <v>1989</v>
      </c>
      <c r="N32619" s="53">
        <f ca="1"/>
        <v>4</v>
      </c>
      <c r="O32619" s="53" t="str">
        <f ca="1"/>
        <v>1989-04</v>
      </c>
    </row>
    <row r="32620" spans="12:15" x14ac:dyDescent="0.4">
      <c r="L32620" s="56">
        <f ca="1"/>
        <v>32619</v>
      </c>
      <c r="M32620" s="53">
        <f ca="1"/>
        <v>1989</v>
      </c>
      <c r="N32620" s="53">
        <f ca="1"/>
        <v>4</v>
      </c>
      <c r="O32620" s="53" t="str">
        <f ca="1"/>
        <v>1989-04</v>
      </c>
    </row>
    <row r="32621" spans="12:15" x14ac:dyDescent="0.4">
      <c r="L32621" s="56">
        <f ca="1"/>
        <v>32620</v>
      </c>
      <c r="M32621" s="53">
        <f ca="1"/>
        <v>1989</v>
      </c>
      <c r="N32621" s="53">
        <f ca="1"/>
        <v>4</v>
      </c>
      <c r="O32621" s="53" t="str">
        <f ca="1"/>
        <v>1989-04</v>
      </c>
    </row>
    <row r="32622" spans="12:15" x14ac:dyDescent="0.4">
      <c r="L32622" s="56">
        <f ca="1"/>
        <v>32621</v>
      </c>
      <c r="M32622" s="53">
        <f ca="1"/>
        <v>1989</v>
      </c>
      <c r="N32622" s="53">
        <f ca="1"/>
        <v>4</v>
      </c>
      <c r="O32622" s="53" t="str">
        <f ca="1"/>
        <v>1989-04</v>
      </c>
    </row>
    <row r="32623" spans="12:15" x14ac:dyDescent="0.4">
      <c r="L32623" s="56">
        <f ca="1"/>
        <v>32622</v>
      </c>
      <c r="M32623" s="53">
        <f ca="1"/>
        <v>1989</v>
      </c>
      <c r="N32623" s="53">
        <f ca="1"/>
        <v>4</v>
      </c>
      <c r="O32623" s="53" t="str">
        <f ca="1"/>
        <v>1989-04</v>
      </c>
    </row>
    <row r="32624" spans="12:15" x14ac:dyDescent="0.4">
      <c r="L32624" s="56">
        <f ca="1"/>
        <v>32623</v>
      </c>
      <c r="M32624" s="53">
        <f ca="1"/>
        <v>1989</v>
      </c>
      <c r="N32624" s="53">
        <f ca="1"/>
        <v>4</v>
      </c>
      <c r="O32624" s="53" t="str">
        <f ca="1"/>
        <v>1989-04</v>
      </c>
    </row>
    <row r="32625" spans="12:15" x14ac:dyDescent="0.4">
      <c r="L32625" s="56">
        <f ca="1"/>
        <v>32624</v>
      </c>
      <c r="M32625" s="53">
        <f ca="1"/>
        <v>1989</v>
      </c>
      <c r="N32625" s="53">
        <f ca="1"/>
        <v>4</v>
      </c>
      <c r="O32625" s="53" t="str">
        <f ca="1"/>
        <v>1989-04</v>
      </c>
    </row>
    <row r="32626" spans="12:15" x14ac:dyDescent="0.4">
      <c r="L32626" s="56">
        <f ca="1"/>
        <v>32625</v>
      </c>
      <c r="M32626" s="53">
        <f ca="1"/>
        <v>1989</v>
      </c>
      <c r="N32626" s="53">
        <f ca="1"/>
        <v>4</v>
      </c>
      <c r="O32626" s="53" t="str">
        <f ca="1"/>
        <v>1989-04</v>
      </c>
    </row>
    <row r="32627" spans="12:15" x14ac:dyDescent="0.4">
      <c r="L32627" s="56">
        <f ca="1"/>
        <v>32626</v>
      </c>
      <c r="M32627" s="53">
        <f ca="1"/>
        <v>1989</v>
      </c>
      <c r="N32627" s="53">
        <f ca="1"/>
        <v>4</v>
      </c>
      <c r="O32627" s="53" t="str">
        <f ca="1"/>
        <v>1989-04</v>
      </c>
    </row>
    <row r="32628" spans="12:15" x14ac:dyDescent="0.4">
      <c r="L32628" s="56">
        <f ca="1"/>
        <v>32627</v>
      </c>
      <c r="M32628" s="53">
        <f ca="1"/>
        <v>1989</v>
      </c>
      <c r="N32628" s="53">
        <f ca="1"/>
        <v>4</v>
      </c>
      <c r="O32628" s="53" t="str">
        <f ca="1"/>
        <v>1989-04</v>
      </c>
    </row>
    <row r="32629" spans="12:15" x14ac:dyDescent="0.4">
      <c r="L32629" s="56">
        <f ca="1"/>
        <v>32628</v>
      </c>
      <c r="M32629" s="53">
        <f ca="1"/>
        <v>1989</v>
      </c>
      <c r="N32629" s="53">
        <f ca="1"/>
        <v>4</v>
      </c>
      <c r="O32629" s="53" t="str">
        <f ca="1"/>
        <v>1989-04</v>
      </c>
    </row>
    <row r="32630" spans="12:15" x14ac:dyDescent="0.4">
      <c r="L32630" s="56">
        <f ca="1"/>
        <v>32629</v>
      </c>
      <c r="M32630" s="53">
        <f ca="1"/>
        <v>1989</v>
      </c>
      <c r="N32630" s="53">
        <f ca="1"/>
        <v>5</v>
      </c>
      <c r="O32630" s="53" t="str">
        <f ca="1"/>
        <v>1989-05</v>
      </c>
    </row>
    <row r="32631" spans="12:15" x14ac:dyDescent="0.4">
      <c r="L32631" s="56">
        <f ca="1"/>
        <v>32630</v>
      </c>
      <c r="M32631" s="53">
        <f ca="1"/>
        <v>1989</v>
      </c>
      <c r="N32631" s="53">
        <f ca="1"/>
        <v>5</v>
      </c>
      <c r="O32631" s="53" t="str">
        <f ca="1"/>
        <v>1989-05</v>
      </c>
    </row>
    <row r="32632" spans="12:15" x14ac:dyDescent="0.4">
      <c r="L32632" s="56">
        <f ca="1"/>
        <v>32631</v>
      </c>
      <c r="M32632" s="53">
        <f ca="1"/>
        <v>1989</v>
      </c>
      <c r="N32632" s="53">
        <f ca="1"/>
        <v>5</v>
      </c>
      <c r="O32632" s="53" t="str">
        <f ca="1"/>
        <v>1989-05</v>
      </c>
    </row>
    <row r="32633" spans="12:15" x14ac:dyDescent="0.4">
      <c r="L32633" s="56">
        <f ca="1"/>
        <v>32632</v>
      </c>
      <c r="M32633" s="53">
        <f ca="1"/>
        <v>1989</v>
      </c>
      <c r="N32633" s="53">
        <f ca="1"/>
        <v>5</v>
      </c>
      <c r="O32633" s="53" t="str">
        <f ca="1"/>
        <v>1989-05</v>
      </c>
    </row>
    <row r="32634" spans="12:15" x14ac:dyDescent="0.4">
      <c r="L32634" s="56">
        <f ca="1"/>
        <v>32633</v>
      </c>
      <c r="M32634" s="53">
        <f ca="1"/>
        <v>1989</v>
      </c>
      <c r="N32634" s="53">
        <f ca="1"/>
        <v>5</v>
      </c>
      <c r="O32634" s="53" t="str">
        <f ca="1"/>
        <v>1989-05</v>
      </c>
    </row>
    <row r="32635" spans="12:15" x14ac:dyDescent="0.4">
      <c r="L32635" s="56">
        <f ca="1"/>
        <v>32634</v>
      </c>
      <c r="M32635" s="53">
        <f ca="1"/>
        <v>1989</v>
      </c>
      <c r="N32635" s="53">
        <f ca="1"/>
        <v>5</v>
      </c>
      <c r="O32635" s="53" t="str">
        <f ca="1"/>
        <v>1989-05</v>
      </c>
    </row>
    <row r="32636" spans="12:15" x14ac:dyDescent="0.4">
      <c r="L32636" s="56">
        <f ca="1"/>
        <v>32635</v>
      </c>
      <c r="M32636" s="53">
        <f ca="1"/>
        <v>1989</v>
      </c>
      <c r="N32636" s="53">
        <f ca="1"/>
        <v>5</v>
      </c>
      <c r="O32636" s="53" t="str">
        <f ca="1"/>
        <v>1989-05</v>
      </c>
    </row>
    <row r="32637" spans="12:15" x14ac:dyDescent="0.4">
      <c r="L32637" s="56">
        <f ca="1"/>
        <v>32636</v>
      </c>
      <c r="M32637" s="53">
        <f ca="1"/>
        <v>1989</v>
      </c>
      <c r="N32637" s="53">
        <f ca="1"/>
        <v>5</v>
      </c>
      <c r="O32637" s="53" t="str">
        <f ca="1"/>
        <v>1989-05</v>
      </c>
    </row>
    <row r="32638" spans="12:15" x14ac:dyDescent="0.4">
      <c r="L32638" s="56">
        <f ca="1"/>
        <v>32637</v>
      </c>
      <c r="M32638" s="53">
        <f ca="1"/>
        <v>1989</v>
      </c>
      <c r="N32638" s="53">
        <f ca="1"/>
        <v>5</v>
      </c>
      <c r="O32638" s="53" t="str">
        <f ca="1"/>
        <v>1989-05</v>
      </c>
    </row>
    <row r="32639" spans="12:15" x14ac:dyDescent="0.4">
      <c r="L32639" s="56">
        <f ca="1"/>
        <v>32638</v>
      </c>
      <c r="M32639" s="53">
        <f ca="1"/>
        <v>1989</v>
      </c>
      <c r="N32639" s="53">
        <f ca="1"/>
        <v>5</v>
      </c>
      <c r="O32639" s="53" t="str">
        <f ca="1"/>
        <v>1989-05</v>
      </c>
    </row>
    <row r="32640" spans="12:15" x14ac:dyDescent="0.4">
      <c r="L32640" s="56">
        <f ca="1"/>
        <v>32639</v>
      </c>
      <c r="M32640" s="53">
        <f ca="1"/>
        <v>1989</v>
      </c>
      <c r="N32640" s="53">
        <f ca="1"/>
        <v>5</v>
      </c>
      <c r="O32640" s="53" t="str">
        <f ca="1"/>
        <v>1989-05</v>
      </c>
    </row>
    <row r="32641" spans="12:15" x14ac:dyDescent="0.4">
      <c r="L32641" s="56">
        <f ca="1"/>
        <v>32640</v>
      </c>
      <c r="M32641" s="53">
        <f ca="1"/>
        <v>1989</v>
      </c>
      <c r="N32641" s="53">
        <f ca="1"/>
        <v>5</v>
      </c>
      <c r="O32641" s="53" t="str">
        <f ca="1"/>
        <v>1989-05</v>
      </c>
    </row>
    <row r="32642" spans="12:15" x14ac:dyDescent="0.4">
      <c r="L32642" s="56">
        <f ca="1"/>
        <v>32641</v>
      </c>
      <c r="M32642" s="53">
        <f ca="1"/>
        <v>1989</v>
      </c>
      <c r="N32642" s="53">
        <f ca="1"/>
        <v>5</v>
      </c>
      <c r="O32642" s="53" t="str">
        <f ca="1"/>
        <v>1989-05</v>
      </c>
    </row>
    <row r="32643" spans="12:15" x14ac:dyDescent="0.4">
      <c r="L32643" s="56">
        <f ca="1"/>
        <v>32642</v>
      </c>
      <c r="M32643" s="53">
        <f ca="1"/>
        <v>1989</v>
      </c>
      <c r="N32643" s="53">
        <f ca="1"/>
        <v>5</v>
      </c>
      <c r="O32643" s="53" t="str">
        <f ca="1"/>
        <v>1989-05</v>
      </c>
    </row>
    <row r="32644" spans="12:15" x14ac:dyDescent="0.4">
      <c r="L32644" s="56">
        <f ca="1"/>
        <v>32643</v>
      </c>
      <c r="M32644" s="53">
        <f ca="1"/>
        <v>1989</v>
      </c>
      <c r="N32644" s="53">
        <f ca="1"/>
        <v>5</v>
      </c>
      <c r="O32644" s="53" t="str">
        <f ca="1"/>
        <v>1989-05</v>
      </c>
    </row>
    <row r="32645" spans="12:15" x14ac:dyDescent="0.4">
      <c r="L32645" s="56">
        <f ca="1"/>
        <v>32644</v>
      </c>
      <c r="M32645" s="53">
        <f ca="1"/>
        <v>1989</v>
      </c>
      <c r="N32645" s="53">
        <f ca="1"/>
        <v>5</v>
      </c>
      <c r="O32645" s="53" t="str">
        <f ca="1"/>
        <v>1989-05</v>
      </c>
    </row>
    <row r="32646" spans="12:15" x14ac:dyDescent="0.4">
      <c r="L32646" s="56">
        <f ca="1"/>
        <v>32645</v>
      </c>
      <c r="M32646" s="53">
        <f ca="1"/>
        <v>1989</v>
      </c>
      <c r="N32646" s="53">
        <f ca="1"/>
        <v>5</v>
      </c>
      <c r="O32646" s="53" t="str">
        <f ca="1"/>
        <v>1989-05</v>
      </c>
    </row>
    <row r="32647" spans="12:15" x14ac:dyDescent="0.4">
      <c r="L32647" s="56">
        <f ca="1"/>
        <v>32646</v>
      </c>
      <c r="M32647" s="53">
        <f ca="1"/>
        <v>1989</v>
      </c>
      <c r="N32647" s="53">
        <f ca="1"/>
        <v>5</v>
      </c>
      <c r="O32647" s="53" t="str">
        <f ca="1"/>
        <v>1989-05</v>
      </c>
    </row>
    <row r="32648" spans="12:15" x14ac:dyDescent="0.4">
      <c r="L32648" s="56">
        <f ca="1"/>
        <v>32647</v>
      </c>
      <c r="M32648" s="53">
        <f ca="1"/>
        <v>1989</v>
      </c>
      <c r="N32648" s="53">
        <f ca="1"/>
        <v>5</v>
      </c>
      <c r="O32648" s="53" t="str">
        <f ca="1"/>
        <v>1989-05</v>
      </c>
    </row>
    <row r="32649" spans="12:15" x14ac:dyDescent="0.4">
      <c r="L32649" s="56">
        <f ca="1"/>
        <v>32648</v>
      </c>
      <c r="M32649" s="53">
        <f ca="1"/>
        <v>1989</v>
      </c>
      <c r="N32649" s="53">
        <f ca="1"/>
        <v>5</v>
      </c>
      <c r="O32649" s="53" t="str">
        <f ca="1"/>
        <v>1989-05</v>
      </c>
    </row>
    <row r="32650" spans="12:15" x14ac:dyDescent="0.4">
      <c r="L32650" s="56">
        <f ca="1"/>
        <v>32649</v>
      </c>
      <c r="M32650" s="53">
        <f ca="1"/>
        <v>1989</v>
      </c>
      <c r="N32650" s="53">
        <f ca="1"/>
        <v>5</v>
      </c>
      <c r="O32650" s="53" t="str">
        <f ca="1"/>
        <v>1989-05</v>
      </c>
    </row>
    <row r="32651" spans="12:15" x14ac:dyDescent="0.4">
      <c r="L32651" s="56">
        <f ca="1"/>
        <v>32650</v>
      </c>
      <c r="M32651" s="53">
        <f ca="1"/>
        <v>1989</v>
      </c>
      <c r="N32651" s="53">
        <f ca="1"/>
        <v>5</v>
      </c>
      <c r="O32651" s="53" t="str">
        <f ca="1"/>
        <v>1989-05</v>
      </c>
    </row>
    <row r="32652" spans="12:15" x14ac:dyDescent="0.4">
      <c r="L32652" s="56">
        <f ca="1"/>
        <v>32651</v>
      </c>
      <c r="M32652" s="53">
        <f ca="1"/>
        <v>1989</v>
      </c>
      <c r="N32652" s="53">
        <f ca="1"/>
        <v>5</v>
      </c>
      <c r="O32652" s="53" t="str">
        <f ca="1"/>
        <v>1989-05</v>
      </c>
    </row>
    <row r="32653" spans="12:15" x14ac:dyDescent="0.4">
      <c r="L32653" s="56">
        <f ca="1"/>
        <v>32652</v>
      </c>
      <c r="M32653" s="53">
        <f ca="1"/>
        <v>1989</v>
      </c>
      <c r="N32653" s="53">
        <f ca="1"/>
        <v>5</v>
      </c>
      <c r="O32653" s="53" t="str">
        <f ca="1"/>
        <v>1989-05</v>
      </c>
    </row>
    <row r="32654" spans="12:15" x14ac:dyDescent="0.4">
      <c r="L32654" s="56">
        <f ca="1"/>
        <v>32653</v>
      </c>
      <c r="M32654" s="53">
        <f ca="1"/>
        <v>1989</v>
      </c>
      <c r="N32654" s="53">
        <f ca="1"/>
        <v>5</v>
      </c>
      <c r="O32654" s="53" t="str">
        <f ca="1"/>
        <v>1989-05</v>
      </c>
    </row>
    <row r="32655" spans="12:15" x14ac:dyDescent="0.4">
      <c r="L32655" s="56">
        <f ca="1"/>
        <v>32654</v>
      </c>
      <c r="M32655" s="53">
        <f ca="1"/>
        <v>1989</v>
      </c>
      <c r="N32655" s="53">
        <f ca="1"/>
        <v>5</v>
      </c>
      <c r="O32655" s="53" t="str">
        <f ca="1"/>
        <v>1989-05</v>
      </c>
    </row>
    <row r="32656" spans="12:15" x14ac:dyDescent="0.4">
      <c r="L32656" s="56">
        <f ca="1"/>
        <v>32655</v>
      </c>
      <c r="M32656" s="53">
        <f ca="1"/>
        <v>1989</v>
      </c>
      <c r="N32656" s="53">
        <f ca="1"/>
        <v>5</v>
      </c>
      <c r="O32656" s="53" t="str">
        <f ca="1"/>
        <v>1989-05</v>
      </c>
    </row>
    <row r="32657" spans="12:15" x14ac:dyDescent="0.4">
      <c r="L32657" s="56">
        <f ca="1"/>
        <v>32656</v>
      </c>
      <c r="M32657" s="53">
        <f ca="1"/>
        <v>1989</v>
      </c>
      <c r="N32657" s="53">
        <f ca="1"/>
        <v>5</v>
      </c>
      <c r="O32657" s="53" t="str">
        <f ca="1"/>
        <v>1989-05</v>
      </c>
    </row>
    <row r="32658" spans="12:15" x14ac:dyDescent="0.4">
      <c r="L32658" s="56">
        <f ca="1"/>
        <v>32657</v>
      </c>
      <c r="M32658" s="53">
        <f ca="1"/>
        <v>1989</v>
      </c>
      <c r="N32658" s="53">
        <f ca="1"/>
        <v>5</v>
      </c>
      <c r="O32658" s="53" t="str">
        <f ca="1"/>
        <v>1989-05</v>
      </c>
    </row>
    <row r="32659" spans="12:15" x14ac:dyDescent="0.4">
      <c r="L32659" s="56">
        <f ca="1"/>
        <v>32658</v>
      </c>
      <c r="M32659" s="53">
        <f ca="1"/>
        <v>1989</v>
      </c>
      <c r="N32659" s="53">
        <f ca="1"/>
        <v>5</v>
      </c>
      <c r="O32659" s="53" t="str">
        <f ca="1"/>
        <v>1989-05</v>
      </c>
    </row>
    <row r="32660" spans="12:15" x14ac:dyDescent="0.4">
      <c r="L32660" s="56">
        <f ca="1"/>
        <v>32659</v>
      </c>
      <c r="M32660" s="53">
        <f ca="1"/>
        <v>1989</v>
      </c>
      <c r="N32660" s="53">
        <f ca="1"/>
        <v>5</v>
      </c>
      <c r="O32660" s="53" t="str">
        <f ca="1"/>
        <v>1989-05</v>
      </c>
    </row>
    <row r="32661" spans="12:15" x14ac:dyDescent="0.4">
      <c r="L32661" s="56">
        <f ca="1"/>
        <v>32660</v>
      </c>
      <c r="M32661" s="53">
        <f ca="1"/>
        <v>1989</v>
      </c>
      <c r="N32661" s="53">
        <f ca="1"/>
        <v>6</v>
      </c>
      <c r="O32661" s="53" t="str">
        <f ca="1"/>
        <v>1989-06</v>
      </c>
    </row>
    <row r="32662" spans="12:15" x14ac:dyDescent="0.4">
      <c r="L32662" s="56">
        <f ca="1"/>
        <v>32661</v>
      </c>
      <c r="M32662" s="53">
        <f ca="1"/>
        <v>1989</v>
      </c>
      <c r="N32662" s="53">
        <f ca="1"/>
        <v>6</v>
      </c>
      <c r="O32662" s="53" t="str">
        <f ca="1"/>
        <v>1989-06</v>
      </c>
    </row>
    <row r="32663" spans="12:15" x14ac:dyDescent="0.4">
      <c r="L32663" s="56">
        <f ca="1"/>
        <v>32662</v>
      </c>
      <c r="M32663" s="53">
        <f ca="1"/>
        <v>1989</v>
      </c>
      <c r="N32663" s="53">
        <f ca="1"/>
        <v>6</v>
      </c>
      <c r="O32663" s="53" t="str">
        <f ca="1"/>
        <v>1989-06</v>
      </c>
    </row>
    <row r="32664" spans="12:15" x14ac:dyDescent="0.4">
      <c r="L32664" s="56">
        <f ca="1"/>
        <v>32663</v>
      </c>
      <c r="M32664" s="53">
        <f ca="1"/>
        <v>1989</v>
      </c>
      <c r="N32664" s="53">
        <f ca="1"/>
        <v>6</v>
      </c>
      <c r="O32664" s="53" t="str">
        <f ca="1"/>
        <v>1989-06</v>
      </c>
    </row>
    <row r="32665" spans="12:15" x14ac:dyDescent="0.4">
      <c r="L32665" s="56">
        <f ca="1"/>
        <v>32664</v>
      </c>
      <c r="M32665" s="53">
        <f ca="1"/>
        <v>1989</v>
      </c>
      <c r="N32665" s="53">
        <f ca="1"/>
        <v>6</v>
      </c>
      <c r="O32665" s="53" t="str">
        <f ca="1"/>
        <v>1989-06</v>
      </c>
    </row>
    <row r="32666" spans="12:15" x14ac:dyDescent="0.4">
      <c r="L32666" s="56">
        <f ca="1"/>
        <v>32665</v>
      </c>
      <c r="M32666" s="53">
        <f ca="1"/>
        <v>1989</v>
      </c>
      <c r="N32666" s="53">
        <f ca="1"/>
        <v>6</v>
      </c>
      <c r="O32666" s="53" t="str">
        <f ca="1"/>
        <v>1989-06</v>
      </c>
    </row>
    <row r="32667" spans="12:15" x14ac:dyDescent="0.4">
      <c r="L32667" s="56">
        <f ca="1"/>
        <v>32666</v>
      </c>
      <c r="M32667" s="53">
        <f ca="1"/>
        <v>1989</v>
      </c>
      <c r="N32667" s="53">
        <f ca="1"/>
        <v>6</v>
      </c>
      <c r="O32667" s="53" t="str">
        <f ca="1"/>
        <v>1989-06</v>
      </c>
    </row>
    <row r="32668" spans="12:15" x14ac:dyDescent="0.4">
      <c r="L32668" s="56">
        <f ca="1"/>
        <v>32667</v>
      </c>
      <c r="M32668" s="53">
        <f ca="1"/>
        <v>1989</v>
      </c>
      <c r="N32668" s="53">
        <f ca="1"/>
        <v>6</v>
      </c>
      <c r="O32668" s="53" t="str">
        <f ca="1"/>
        <v>1989-06</v>
      </c>
    </row>
    <row r="32669" spans="12:15" x14ac:dyDescent="0.4">
      <c r="L32669" s="56">
        <f ca="1"/>
        <v>32668</v>
      </c>
      <c r="M32669" s="53">
        <f ca="1"/>
        <v>1989</v>
      </c>
      <c r="N32669" s="53">
        <f ca="1"/>
        <v>6</v>
      </c>
      <c r="O32669" s="53" t="str">
        <f ca="1"/>
        <v>1989-06</v>
      </c>
    </row>
    <row r="32670" spans="12:15" x14ac:dyDescent="0.4">
      <c r="L32670" s="56">
        <f ca="1"/>
        <v>32669</v>
      </c>
      <c r="M32670" s="53">
        <f ca="1"/>
        <v>1989</v>
      </c>
      <c r="N32670" s="53">
        <f ca="1"/>
        <v>6</v>
      </c>
      <c r="O32670" s="53" t="str">
        <f ca="1"/>
        <v>1989-06</v>
      </c>
    </row>
    <row r="32671" spans="12:15" x14ac:dyDescent="0.4">
      <c r="L32671" s="56">
        <f ca="1"/>
        <v>32670</v>
      </c>
      <c r="M32671" s="53">
        <f ca="1"/>
        <v>1989</v>
      </c>
      <c r="N32671" s="53">
        <f ca="1"/>
        <v>6</v>
      </c>
      <c r="O32671" s="53" t="str">
        <f ca="1"/>
        <v>1989-06</v>
      </c>
    </row>
    <row r="32672" spans="12:15" x14ac:dyDescent="0.4">
      <c r="L32672" s="56">
        <f ca="1"/>
        <v>32671</v>
      </c>
      <c r="M32672" s="53">
        <f ca="1"/>
        <v>1989</v>
      </c>
      <c r="N32672" s="53">
        <f ca="1"/>
        <v>6</v>
      </c>
      <c r="O32672" s="53" t="str">
        <f ca="1"/>
        <v>1989-06</v>
      </c>
    </row>
    <row r="32673" spans="12:15" x14ac:dyDescent="0.4">
      <c r="L32673" s="56">
        <f ca="1"/>
        <v>32672</v>
      </c>
      <c r="M32673" s="53">
        <f ca="1"/>
        <v>1989</v>
      </c>
      <c r="N32673" s="53">
        <f ca="1"/>
        <v>6</v>
      </c>
      <c r="O32673" s="53" t="str">
        <f ca="1"/>
        <v>1989-06</v>
      </c>
    </row>
    <row r="32674" spans="12:15" x14ac:dyDescent="0.4">
      <c r="L32674" s="56">
        <f ca="1"/>
        <v>32673</v>
      </c>
      <c r="M32674" s="53">
        <f ca="1"/>
        <v>1989</v>
      </c>
      <c r="N32674" s="53">
        <f ca="1"/>
        <v>6</v>
      </c>
      <c r="O32674" s="53" t="str">
        <f ca="1"/>
        <v>1989-06</v>
      </c>
    </row>
    <row r="32675" spans="12:15" x14ac:dyDescent="0.4">
      <c r="L32675" s="56">
        <f ca="1"/>
        <v>32674</v>
      </c>
      <c r="M32675" s="53">
        <f ca="1"/>
        <v>1989</v>
      </c>
      <c r="N32675" s="53">
        <f ca="1"/>
        <v>6</v>
      </c>
      <c r="O32675" s="53" t="str">
        <f ca="1"/>
        <v>1989-06</v>
      </c>
    </row>
    <row r="32676" spans="12:15" x14ac:dyDescent="0.4">
      <c r="L32676" s="56">
        <f ca="1"/>
        <v>32675</v>
      </c>
      <c r="M32676" s="53">
        <f ca="1"/>
        <v>1989</v>
      </c>
      <c r="N32676" s="53">
        <f ca="1"/>
        <v>6</v>
      </c>
      <c r="O32676" s="53" t="str">
        <f ca="1"/>
        <v>1989-06</v>
      </c>
    </row>
    <row r="32677" spans="12:15" x14ac:dyDescent="0.4">
      <c r="L32677" s="56">
        <f ca="1"/>
        <v>32676</v>
      </c>
      <c r="M32677" s="53">
        <f ca="1"/>
        <v>1989</v>
      </c>
      <c r="N32677" s="53">
        <f ca="1"/>
        <v>6</v>
      </c>
      <c r="O32677" s="53" t="str">
        <f ca="1"/>
        <v>1989-06</v>
      </c>
    </row>
    <row r="32678" spans="12:15" x14ac:dyDescent="0.4">
      <c r="L32678" s="56">
        <f ca="1"/>
        <v>32677</v>
      </c>
      <c r="M32678" s="53">
        <f ca="1"/>
        <v>1989</v>
      </c>
      <c r="N32678" s="53">
        <f ca="1"/>
        <v>6</v>
      </c>
      <c r="O32678" s="53" t="str">
        <f ca="1"/>
        <v>1989-06</v>
      </c>
    </row>
    <row r="32679" spans="12:15" x14ac:dyDescent="0.4">
      <c r="L32679" s="56">
        <f ca="1"/>
        <v>32678</v>
      </c>
      <c r="M32679" s="53">
        <f ca="1"/>
        <v>1989</v>
      </c>
      <c r="N32679" s="53">
        <f ca="1"/>
        <v>6</v>
      </c>
      <c r="O32679" s="53" t="str">
        <f ca="1"/>
        <v>1989-06</v>
      </c>
    </row>
    <row r="32680" spans="12:15" x14ac:dyDescent="0.4">
      <c r="L32680" s="56">
        <f ca="1"/>
        <v>32679</v>
      </c>
      <c r="M32680" s="53">
        <f ca="1"/>
        <v>1989</v>
      </c>
      <c r="N32680" s="53">
        <f ca="1"/>
        <v>6</v>
      </c>
      <c r="O32680" s="53" t="str">
        <f ca="1"/>
        <v>1989-06</v>
      </c>
    </row>
    <row r="32681" spans="12:15" x14ac:dyDescent="0.4">
      <c r="L32681" s="56">
        <f ca="1"/>
        <v>32680</v>
      </c>
      <c r="M32681" s="53">
        <f ca="1"/>
        <v>1989</v>
      </c>
      <c r="N32681" s="53">
        <f ca="1"/>
        <v>6</v>
      </c>
      <c r="O32681" s="53" t="str">
        <f ca="1"/>
        <v>1989-06</v>
      </c>
    </row>
    <row r="32682" spans="12:15" x14ac:dyDescent="0.4">
      <c r="L32682" s="56">
        <f ca="1"/>
        <v>32681</v>
      </c>
      <c r="M32682" s="53">
        <f ca="1"/>
        <v>1989</v>
      </c>
      <c r="N32682" s="53">
        <f ca="1"/>
        <v>6</v>
      </c>
      <c r="O32682" s="53" t="str">
        <f ca="1"/>
        <v>1989-06</v>
      </c>
    </row>
    <row r="32683" spans="12:15" x14ac:dyDescent="0.4">
      <c r="L32683" s="56">
        <f ca="1"/>
        <v>32682</v>
      </c>
      <c r="M32683" s="53">
        <f ca="1"/>
        <v>1989</v>
      </c>
      <c r="N32683" s="53">
        <f ca="1"/>
        <v>6</v>
      </c>
      <c r="O32683" s="53" t="str">
        <f ca="1"/>
        <v>1989-06</v>
      </c>
    </row>
    <row r="32684" spans="12:15" x14ac:dyDescent="0.4">
      <c r="L32684" s="56">
        <f ca="1"/>
        <v>32683</v>
      </c>
      <c r="M32684" s="53">
        <f ca="1"/>
        <v>1989</v>
      </c>
      <c r="N32684" s="53">
        <f ca="1"/>
        <v>6</v>
      </c>
      <c r="O32684" s="53" t="str">
        <f ca="1"/>
        <v>1989-06</v>
      </c>
    </row>
    <row r="32685" spans="12:15" x14ac:dyDescent="0.4">
      <c r="L32685" s="56">
        <f ca="1"/>
        <v>32684</v>
      </c>
      <c r="M32685" s="53">
        <f ca="1"/>
        <v>1989</v>
      </c>
      <c r="N32685" s="53">
        <f ca="1"/>
        <v>6</v>
      </c>
      <c r="O32685" s="53" t="str">
        <f ca="1"/>
        <v>1989-06</v>
      </c>
    </row>
    <row r="32686" spans="12:15" x14ac:dyDescent="0.4">
      <c r="L32686" s="56">
        <f ca="1"/>
        <v>32685</v>
      </c>
      <c r="M32686" s="53">
        <f ca="1"/>
        <v>1989</v>
      </c>
      <c r="N32686" s="53">
        <f ca="1"/>
        <v>6</v>
      </c>
      <c r="O32686" s="53" t="str">
        <f ca="1"/>
        <v>1989-06</v>
      </c>
    </row>
    <row r="32687" spans="12:15" x14ac:dyDescent="0.4">
      <c r="L32687" s="56">
        <f ca="1"/>
        <v>32686</v>
      </c>
      <c r="M32687" s="53">
        <f ca="1"/>
        <v>1989</v>
      </c>
      <c r="N32687" s="53">
        <f ca="1"/>
        <v>6</v>
      </c>
      <c r="O32687" s="53" t="str">
        <f ca="1"/>
        <v>1989-06</v>
      </c>
    </row>
    <row r="32688" spans="12:15" x14ac:dyDescent="0.4">
      <c r="L32688" s="56">
        <f ca="1"/>
        <v>32687</v>
      </c>
      <c r="M32688" s="53">
        <f ca="1"/>
        <v>1989</v>
      </c>
      <c r="N32688" s="53">
        <f ca="1"/>
        <v>6</v>
      </c>
      <c r="O32688" s="53" t="str">
        <f ca="1"/>
        <v>1989-06</v>
      </c>
    </row>
    <row r="32689" spans="12:15" x14ac:dyDescent="0.4">
      <c r="L32689" s="56">
        <f ca="1"/>
        <v>32688</v>
      </c>
      <c r="M32689" s="53">
        <f ca="1"/>
        <v>1989</v>
      </c>
      <c r="N32689" s="53">
        <f ca="1"/>
        <v>6</v>
      </c>
      <c r="O32689" s="53" t="str">
        <f ca="1"/>
        <v>1989-06</v>
      </c>
    </row>
    <row r="32690" spans="12:15" x14ac:dyDescent="0.4">
      <c r="L32690" s="56">
        <f ca="1"/>
        <v>32689</v>
      </c>
      <c r="M32690" s="53">
        <f ca="1"/>
        <v>1989</v>
      </c>
      <c r="N32690" s="53">
        <f ca="1"/>
        <v>6</v>
      </c>
      <c r="O32690" s="53" t="str">
        <f ca="1"/>
        <v>1989-06</v>
      </c>
    </row>
    <row r="32691" spans="12:15" x14ac:dyDescent="0.4">
      <c r="L32691" s="56">
        <f ca="1"/>
        <v>32690</v>
      </c>
      <c r="M32691" s="53">
        <f ca="1"/>
        <v>1989</v>
      </c>
      <c r="N32691" s="53">
        <f ca="1"/>
        <v>7</v>
      </c>
      <c r="O32691" s="53" t="str">
        <f ca="1"/>
        <v>1989-07</v>
      </c>
    </row>
    <row r="32692" spans="12:15" x14ac:dyDescent="0.4">
      <c r="L32692" s="56">
        <f ca="1"/>
        <v>32691</v>
      </c>
      <c r="M32692" s="53">
        <f ca="1"/>
        <v>1989</v>
      </c>
      <c r="N32692" s="53">
        <f ca="1"/>
        <v>7</v>
      </c>
      <c r="O32692" s="53" t="str">
        <f ca="1"/>
        <v>1989-07</v>
      </c>
    </row>
    <row r="32693" spans="12:15" x14ac:dyDescent="0.4">
      <c r="L32693" s="56">
        <f ca="1"/>
        <v>32692</v>
      </c>
      <c r="M32693" s="53">
        <f ca="1"/>
        <v>1989</v>
      </c>
      <c r="N32693" s="53">
        <f ca="1"/>
        <v>7</v>
      </c>
      <c r="O32693" s="53" t="str">
        <f ca="1"/>
        <v>1989-07</v>
      </c>
    </row>
    <row r="32694" spans="12:15" x14ac:dyDescent="0.4">
      <c r="L32694" s="56">
        <f ca="1"/>
        <v>32693</v>
      </c>
      <c r="M32694" s="53">
        <f ca="1"/>
        <v>1989</v>
      </c>
      <c r="N32694" s="53">
        <f ca="1"/>
        <v>7</v>
      </c>
      <c r="O32694" s="53" t="str">
        <f ca="1"/>
        <v>1989-07</v>
      </c>
    </row>
    <row r="32695" spans="12:15" x14ac:dyDescent="0.4">
      <c r="L32695" s="56">
        <f ca="1"/>
        <v>32694</v>
      </c>
      <c r="M32695" s="53">
        <f ca="1"/>
        <v>1989</v>
      </c>
      <c r="N32695" s="53">
        <f ca="1"/>
        <v>7</v>
      </c>
      <c r="O32695" s="53" t="str">
        <f ca="1"/>
        <v>1989-07</v>
      </c>
    </row>
    <row r="32696" spans="12:15" x14ac:dyDescent="0.4">
      <c r="L32696" s="56">
        <f ca="1"/>
        <v>32695</v>
      </c>
      <c r="M32696" s="53">
        <f ca="1"/>
        <v>1989</v>
      </c>
      <c r="N32696" s="53">
        <f ca="1"/>
        <v>7</v>
      </c>
      <c r="O32696" s="53" t="str">
        <f ca="1"/>
        <v>1989-07</v>
      </c>
    </row>
    <row r="32697" spans="12:15" x14ac:dyDescent="0.4">
      <c r="L32697" s="56">
        <f ca="1"/>
        <v>32696</v>
      </c>
      <c r="M32697" s="53">
        <f ca="1"/>
        <v>1989</v>
      </c>
      <c r="N32697" s="53">
        <f ca="1"/>
        <v>7</v>
      </c>
      <c r="O32697" s="53" t="str">
        <f ca="1"/>
        <v>1989-07</v>
      </c>
    </row>
    <row r="32698" spans="12:15" x14ac:dyDescent="0.4">
      <c r="L32698" s="56">
        <f ca="1"/>
        <v>32697</v>
      </c>
      <c r="M32698" s="53">
        <f ca="1"/>
        <v>1989</v>
      </c>
      <c r="N32698" s="53">
        <f ca="1"/>
        <v>7</v>
      </c>
      <c r="O32698" s="53" t="str">
        <f ca="1"/>
        <v>1989-07</v>
      </c>
    </row>
    <row r="32699" spans="12:15" x14ac:dyDescent="0.4">
      <c r="L32699" s="56">
        <f ca="1"/>
        <v>32698</v>
      </c>
      <c r="M32699" s="53">
        <f ca="1"/>
        <v>1989</v>
      </c>
      <c r="N32699" s="53">
        <f ca="1"/>
        <v>7</v>
      </c>
      <c r="O32699" s="53" t="str">
        <f ca="1"/>
        <v>1989-07</v>
      </c>
    </row>
    <row r="32700" spans="12:15" x14ac:dyDescent="0.4">
      <c r="L32700" s="56">
        <f ca="1"/>
        <v>32699</v>
      </c>
      <c r="M32700" s="53">
        <f ca="1"/>
        <v>1989</v>
      </c>
      <c r="N32700" s="53">
        <f ca="1"/>
        <v>7</v>
      </c>
      <c r="O32700" s="53" t="str">
        <f ca="1"/>
        <v>1989-07</v>
      </c>
    </row>
    <row r="32701" spans="12:15" x14ac:dyDescent="0.4">
      <c r="L32701" s="56">
        <f ca="1"/>
        <v>32700</v>
      </c>
      <c r="M32701" s="53">
        <f ca="1"/>
        <v>1989</v>
      </c>
      <c r="N32701" s="53">
        <f ca="1"/>
        <v>7</v>
      </c>
      <c r="O32701" s="53" t="str">
        <f ca="1"/>
        <v>1989-07</v>
      </c>
    </row>
    <row r="32702" spans="12:15" x14ac:dyDescent="0.4">
      <c r="L32702" s="56">
        <f ca="1"/>
        <v>32701</v>
      </c>
      <c r="M32702" s="53">
        <f ca="1"/>
        <v>1989</v>
      </c>
      <c r="N32702" s="53">
        <f ca="1"/>
        <v>7</v>
      </c>
      <c r="O32702" s="53" t="str">
        <f ca="1"/>
        <v>1989-07</v>
      </c>
    </row>
    <row r="32703" spans="12:15" x14ac:dyDescent="0.4">
      <c r="L32703" s="56">
        <f ca="1"/>
        <v>32702</v>
      </c>
      <c r="M32703" s="53">
        <f ca="1"/>
        <v>1989</v>
      </c>
      <c r="N32703" s="53">
        <f ca="1"/>
        <v>7</v>
      </c>
      <c r="O32703" s="53" t="str">
        <f ca="1"/>
        <v>1989-07</v>
      </c>
    </row>
    <row r="32704" spans="12:15" x14ac:dyDescent="0.4">
      <c r="L32704" s="56">
        <f ca="1"/>
        <v>32703</v>
      </c>
      <c r="M32704" s="53">
        <f ca="1"/>
        <v>1989</v>
      </c>
      <c r="N32704" s="53">
        <f ca="1"/>
        <v>7</v>
      </c>
      <c r="O32704" s="53" t="str">
        <f ca="1"/>
        <v>1989-07</v>
      </c>
    </row>
    <row r="32705" spans="12:15" x14ac:dyDescent="0.4">
      <c r="L32705" s="56">
        <f ca="1"/>
        <v>32704</v>
      </c>
      <c r="M32705" s="53">
        <f ca="1"/>
        <v>1989</v>
      </c>
      <c r="N32705" s="53">
        <f ca="1"/>
        <v>7</v>
      </c>
      <c r="O32705" s="53" t="str">
        <f ca="1"/>
        <v>1989-07</v>
      </c>
    </row>
    <row r="32706" spans="12:15" x14ac:dyDescent="0.4">
      <c r="L32706" s="56">
        <f ca="1"/>
        <v>32705</v>
      </c>
      <c r="M32706" s="53">
        <f ca="1"/>
        <v>1989</v>
      </c>
      <c r="N32706" s="53">
        <f ca="1"/>
        <v>7</v>
      </c>
      <c r="O32706" s="53" t="str">
        <f ca="1"/>
        <v>1989-07</v>
      </c>
    </row>
    <row r="32707" spans="12:15" x14ac:dyDescent="0.4">
      <c r="L32707" s="56">
        <f ca="1"/>
        <v>32706</v>
      </c>
      <c r="M32707" s="53">
        <f ca="1"/>
        <v>1989</v>
      </c>
      <c r="N32707" s="53">
        <f ca="1"/>
        <v>7</v>
      </c>
      <c r="O32707" s="53" t="str">
        <f ca="1"/>
        <v>1989-07</v>
      </c>
    </row>
    <row r="32708" spans="12:15" x14ac:dyDescent="0.4">
      <c r="L32708" s="56">
        <f ca="1"/>
        <v>32707</v>
      </c>
      <c r="M32708" s="53">
        <f ca="1"/>
        <v>1989</v>
      </c>
      <c r="N32708" s="53">
        <f ca="1"/>
        <v>7</v>
      </c>
      <c r="O32708" s="53" t="str">
        <f ca="1"/>
        <v>1989-07</v>
      </c>
    </row>
    <row r="32709" spans="12:15" x14ac:dyDescent="0.4">
      <c r="L32709" s="56">
        <f ca="1"/>
        <v>32708</v>
      </c>
      <c r="M32709" s="53">
        <f ca="1"/>
        <v>1989</v>
      </c>
      <c r="N32709" s="53">
        <f ca="1"/>
        <v>7</v>
      </c>
      <c r="O32709" s="53" t="str">
        <f ca="1"/>
        <v>1989-07</v>
      </c>
    </row>
    <row r="32710" spans="12:15" x14ac:dyDescent="0.4">
      <c r="L32710" s="56">
        <f ca="1"/>
        <v>32709</v>
      </c>
      <c r="M32710" s="53">
        <f ca="1"/>
        <v>1989</v>
      </c>
      <c r="N32710" s="53">
        <f ca="1"/>
        <v>7</v>
      </c>
      <c r="O32710" s="53" t="str">
        <f ca="1"/>
        <v>1989-07</v>
      </c>
    </row>
    <row r="32711" spans="12:15" x14ac:dyDescent="0.4">
      <c r="L32711" s="56">
        <f ca="1"/>
        <v>32710</v>
      </c>
      <c r="M32711" s="53">
        <f ca="1"/>
        <v>1989</v>
      </c>
      <c r="N32711" s="53">
        <f ca="1"/>
        <v>7</v>
      </c>
      <c r="O32711" s="53" t="str">
        <f ca="1"/>
        <v>1989-07</v>
      </c>
    </row>
    <row r="32712" spans="12:15" x14ac:dyDescent="0.4">
      <c r="L32712" s="56">
        <f ca="1"/>
        <v>32711</v>
      </c>
      <c r="M32712" s="53">
        <f ca="1"/>
        <v>1989</v>
      </c>
      <c r="N32712" s="53">
        <f ca="1"/>
        <v>7</v>
      </c>
      <c r="O32712" s="53" t="str">
        <f ca="1"/>
        <v>1989-07</v>
      </c>
    </row>
    <row r="32713" spans="12:15" x14ac:dyDescent="0.4">
      <c r="L32713" s="56">
        <f ca="1"/>
        <v>32712</v>
      </c>
      <c r="M32713" s="53">
        <f ca="1"/>
        <v>1989</v>
      </c>
      <c r="N32713" s="53">
        <f ca="1"/>
        <v>7</v>
      </c>
      <c r="O32713" s="53" t="str">
        <f ca="1"/>
        <v>1989-07</v>
      </c>
    </row>
    <row r="32714" spans="12:15" x14ac:dyDescent="0.4">
      <c r="L32714" s="56">
        <f ca="1"/>
        <v>32713</v>
      </c>
      <c r="M32714" s="53">
        <f ca="1"/>
        <v>1989</v>
      </c>
      <c r="N32714" s="53">
        <f ca="1"/>
        <v>7</v>
      </c>
      <c r="O32714" s="53" t="str">
        <f ca="1"/>
        <v>1989-07</v>
      </c>
    </row>
    <row r="32715" spans="12:15" x14ac:dyDescent="0.4">
      <c r="L32715" s="56">
        <f ca="1"/>
        <v>32714</v>
      </c>
      <c r="M32715" s="53">
        <f ca="1"/>
        <v>1989</v>
      </c>
      <c r="N32715" s="53">
        <f ca="1"/>
        <v>7</v>
      </c>
      <c r="O32715" s="53" t="str">
        <f ca="1"/>
        <v>1989-07</v>
      </c>
    </row>
    <row r="32716" spans="12:15" x14ac:dyDescent="0.4">
      <c r="L32716" s="56">
        <f ca="1"/>
        <v>32715</v>
      </c>
      <c r="M32716" s="53">
        <f ca="1"/>
        <v>1989</v>
      </c>
      <c r="N32716" s="53">
        <f ca="1"/>
        <v>7</v>
      </c>
      <c r="O32716" s="53" t="str">
        <f ca="1"/>
        <v>1989-07</v>
      </c>
    </row>
    <row r="32717" spans="12:15" x14ac:dyDescent="0.4">
      <c r="L32717" s="56">
        <f ca="1"/>
        <v>32716</v>
      </c>
      <c r="M32717" s="53">
        <f ca="1"/>
        <v>1989</v>
      </c>
      <c r="N32717" s="53">
        <f ca="1"/>
        <v>7</v>
      </c>
      <c r="O32717" s="53" t="str">
        <f ca="1"/>
        <v>1989-07</v>
      </c>
    </row>
    <row r="32718" spans="12:15" x14ac:dyDescent="0.4">
      <c r="L32718" s="56">
        <f ca="1"/>
        <v>32717</v>
      </c>
      <c r="M32718" s="53">
        <f ca="1"/>
        <v>1989</v>
      </c>
      <c r="N32718" s="53">
        <f ca="1"/>
        <v>7</v>
      </c>
      <c r="O32718" s="53" t="str">
        <f ca="1"/>
        <v>1989-07</v>
      </c>
    </row>
    <row r="32719" spans="12:15" x14ac:dyDescent="0.4">
      <c r="L32719" s="56">
        <f ca="1"/>
        <v>32718</v>
      </c>
      <c r="M32719" s="53">
        <f ca="1"/>
        <v>1989</v>
      </c>
      <c r="N32719" s="53">
        <f ca="1"/>
        <v>7</v>
      </c>
      <c r="O32719" s="53" t="str">
        <f ca="1"/>
        <v>1989-07</v>
      </c>
    </row>
    <row r="32720" spans="12:15" x14ac:dyDescent="0.4">
      <c r="L32720" s="56">
        <f ca="1"/>
        <v>32719</v>
      </c>
      <c r="M32720" s="53">
        <f ca="1"/>
        <v>1989</v>
      </c>
      <c r="N32720" s="53">
        <f ca="1"/>
        <v>7</v>
      </c>
      <c r="O32720" s="53" t="str">
        <f ca="1"/>
        <v>1989-07</v>
      </c>
    </row>
    <row r="32721" spans="12:15" x14ac:dyDescent="0.4">
      <c r="L32721" s="56">
        <f ca="1"/>
        <v>32720</v>
      </c>
      <c r="M32721" s="53">
        <f ca="1"/>
        <v>1989</v>
      </c>
      <c r="N32721" s="53">
        <f ca="1"/>
        <v>7</v>
      </c>
      <c r="O32721" s="53" t="str">
        <f ca="1"/>
        <v>1989-07</v>
      </c>
    </row>
    <row r="32722" spans="12:15" x14ac:dyDescent="0.4">
      <c r="L32722" s="56">
        <f ca="1"/>
        <v>32721</v>
      </c>
      <c r="M32722" s="53">
        <f ca="1"/>
        <v>1989</v>
      </c>
      <c r="N32722" s="53">
        <f ca="1"/>
        <v>8</v>
      </c>
      <c r="O32722" s="53" t="str">
        <f ca="1"/>
        <v>1989-08</v>
      </c>
    </row>
    <row r="32723" spans="12:15" x14ac:dyDescent="0.4">
      <c r="L32723" s="56">
        <f ca="1"/>
        <v>32722</v>
      </c>
      <c r="M32723" s="53">
        <f ca="1"/>
        <v>1989</v>
      </c>
      <c r="N32723" s="53">
        <f ca="1"/>
        <v>8</v>
      </c>
      <c r="O32723" s="53" t="str">
        <f ca="1"/>
        <v>1989-08</v>
      </c>
    </row>
    <row r="32724" spans="12:15" x14ac:dyDescent="0.4">
      <c r="L32724" s="56">
        <f ca="1"/>
        <v>32723</v>
      </c>
      <c r="M32724" s="53">
        <f ca="1"/>
        <v>1989</v>
      </c>
      <c r="N32724" s="53">
        <f ca="1"/>
        <v>8</v>
      </c>
      <c r="O32724" s="53" t="str">
        <f ca="1"/>
        <v>1989-08</v>
      </c>
    </row>
    <row r="32725" spans="12:15" x14ac:dyDescent="0.4">
      <c r="L32725" s="56">
        <f ca="1"/>
        <v>32724</v>
      </c>
      <c r="M32725" s="53">
        <f ca="1"/>
        <v>1989</v>
      </c>
      <c r="N32725" s="53">
        <f ca="1"/>
        <v>8</v>
      </c>
      <c r="O32725" s="53" t="str">
        <f ca="1"/>
        <v>1989-08</v>
      </c>
    </row>
    <row r="32726" spans="12:15" x14ac:dyDescent="0.4">
      <c r="L32726" s="56">
        <f ca="1"/>
        <v>32725</v>
      </c>
      <c r="M32726" s="53">
        <f ca="1"/>
        <v>1989</v>
      </c>
      <c r="N32726" s="53">
        <f ca="1"/>
        <v>8</v>
      </c>
      <c r="O32726" s="53" t="str">
        <f ca="1"/>
        <v>1989-08</v>
      </c>
    </row>
    <row r="32727" spans="12:15" x14ac:dyDescent="0.4">
      <c r="L32727" s="56">
        <f ca="1"/>
        <v>32726</v>
      </c>
      <c r="M32727" s="53">
        <f ca="1"/>
        <v>1989</v>
      </c>
      <c r="N32727" s="53">
        <f ca="1"/>
        <v>8</v>
      </c>
      <c r="O32727" s="53" t="str">
        <f ca="1"/>
        <v>1989-08</v>
      </c>
    </row>
    <row r="32728" spans="12:15" x14ac:dyDescent="0.4">
      <c r="L32728" s="56">
        <f ca="1"/>
        <v>32727</v>
      </c>
      <c r="M32728" s="53">
        <f ca="1"/>
        <v>1989</v>
      </c>
      <c r="N32728" s="53">
        <f ca="1"/>
        <v>8</v>
      </c>
      <c r="O32728" s="53" t="str">
        <f ca="1"/>
        <v>1989-08</v>
      </c>
    </row>
    <row r="32729" spans="12:15" x14ac:dyDescent="0.4">
      <c r="L32729" s="56">
        <f ca="1"/>
        <v>32728</v>
      </c>
      <c r="M32729" s="53">
        <f ca="1"/>
        <v>1989</v>
      </c>
      <c r="N32729" s="53">
        <f ca="1"/>
        <v>8</v>
      </c>
      <c r="O32729" s="53" t="str">
        <f ca="1"/>
        <v>1989-08</v>
      </c>
    </row>
    <row r="32730" spans="12:15" x14ac:dyDescent="0.4">
      <c r="L32730" s="56">
        <f ca="1"/>
        <v>32729</v>
      </c>
      <c r="M32730" s="53">
        <f ca="1"/>
        <v>1989</v>
      </c>
      <c r="N32730" s="53">
        <f ca="1"/>
        <v>8</v>
      </c>
      <c r="O32730" s="53" t="str">
        <f ca="1"/>
        <v>1989-08</v>
      </c>
    </row>
    <row r="32731" spans="12:15" x14ac:dyDescent="0.4">
      <c r="L32731" s="56">
        <f ca="1"/>
        <v>32730</v>
      </c>
      <c r="M32731" s="53">
        <f ca="1"/>
        <v>1989</v>
      </c>
      <c r="N32731" s="53">
        <f ca="1"/>
        <v>8</v>
      </c>
      <c r="O32731" s="53" t="str">
        <f ca="1"/>
        <v>1989-08</v>
      </c>
    </row>
    <row r="32732" spans="12:15" x14ac:dyDescent="0.4">
      <c r="L32732" s="56">
        <f ca="1"/>
        <v>32731</v>
      </c>
      <c r="M32732" s="53">
        <f ca="1"/>
        <v>1989</v>
      </c>
      <c r="N32732" s="53">
        <f ca="1"/>
        <v>8</v>
      </c>
      <c r="O32732" s="53" t="str">
        <f ca="1"/>
        <v>1989-08</v>
      </c>
    </row>
    <row r="32733" spans="12:15" x14ac:dyDescent="0.4">
      <c r="L32733" s="56">
        <f ca="1"/>
        <v>32732</v>
      </c>
      <c r="M32733" s="53">
        <f ca="1"/>
        <v>1989</v>
      </c>
      <c r="N32733" s="53">
        <f ca="1"/>
        <v>8</v>
      </c>
      <c r="O32733" s="53" t="str">
        <f ca="1"/>
        <v>1989-08</v>
      </c>
    </row>
    <row r="32734" spans="12:15" x14ac:dyDescent="0.4">
      <c r="L32734" s="56">
        <f ca="1"/>
        <v>32733</v>
      </c>
      <c r="M32734" s="53">
        <f ca="1"/>
        <v>1989</v>
      </c>
      <c r="N32734" s="53">
        <f ca="1"/>
        <v>8</v>
      </c>
      <c r="O32734" s="53" t="str">
        <f ca="1"/>
        <v>1989-08</v>
      </c>
    </row>
    <row r="32735" spans="12:15" x14ac:dyDescent="0.4">
      <c r="L32735" s="56">
        <f ca="1"/>
        <v>32734</v>
      </c>
      <c r="M32735" s="53">
        <f ca="1"/>
        <v>1989</v>
      </c>
      <c r="N32735" s="53">
        <f ca="1"/>
        <v>8</v>
      </c>
      <c r="O32735" s="53" t="str">
        <f ca="1"/>
        <v>1989-08</v>
      </c>
    </row>
    <row r="32736" spans="12:15" x14ac:dyDescent="0.4">
      <c r="L32736" s="56">
        <f ca="1"/>
        <v>32735</v>
      </c>
      <c r="M32736" s="53">
        <f ca="1"/>
        <v>1989</v>
      </c>
      <c r="N32736" s="53">
        <f ca="1"/>
        <v>8</v>
      </c>
      <c r="O32736" s="53" t="str">
        <f ca="1"/>
        <v>1989-08</v>
      </c>
    </row>
    <row r="32737" spans="12:15" x14ac:dyDescent="0.4">
      <c r="L32737" s="56">
        <f ca="1"/>
        <v>32736</v>
      </c>
      <c r="M32737" s="53">
        <f ca="1"/>
        <v>1989</v>
      </c>
      <c r="N32737" s="53">
        <f ca="1"/>
        <v>8</v>
      </c>
      <c r="O32737" s="53" t="str">
        <f ca="1"/>
        <v>1989-08</v>
      </c>
    </row>
    <row r="32738" spans="12:15" x14ac:dyDescent="0.4">
      <c r="L32738" s="56">
        <f ca="1"/>
        <v>32737</v>
      </c>
      <c r="M32738" s="53">
        <f ca="1"/>
        <v>1989</v>
      </c>
      <c r="N32738" s="53">
        <f ca="1"/>
        <v>8</v>
      </c>
      <c r="O32738" s="53" t="str">
        <f ca="1"/>
        <v>1989-08</v>
      </c>
    </row>
    <row r="32739" spans="12:15" x14ac:dyDescent="0.4">
      <c r="L32739" s="56">
        <f ca="1"/>
        <v>32738</v>
      </c>
      <c r="M32739" s="53">
        <f ca="1"/>
        <v>1989</v>
      </c>
      <c r="N32739" s="53">
        <f ca="1"/>
        <v>8</v>
      </c>
      <c r="O32739" s="53" t="str">
        <f ca="1"/>
        <v>1989-08</v>
      </c>
    </row>
    <row r="32740" spans="12:15" x14ac:dyDescent="0.4">
      <c r="L32740" s="56">
        <f ca="1"/>
        <v>32739</v>
      </c>
      <c r="M32740" s="53">
        <f ca="1"/>
        <v>1989</v>
      </c>
      <c r="N32740" s="53">
        <f ca="1"/>
        <v>8</v>
      </c>
      <c r="O32740" s="53" t="str">
        <f ca="1"/>
        <v>1989-08</v>
      </c>
    </row>
    <row r="32741" spans="12:15" x14ac:dyDescent="0.4">
      <c r="L32741" s="56">
        <f ca="1"/>
        <v>32740</v>
      </c>
      <c r="M32741" s="53">
        <f ca="1"/>
        <v>1989</v>
      </c>
      <c r="N32741" s="53">
        <f ca="1"/>
        <v>8</v>
      </c>
      <c r="O32741" s="53" t="str">
        <f ca="1"/>
        <v>1989-08</v>
      </c>
    </row>
    <row r="32742" spans="12:15" x14ac:dyDescent="0.4">
      <c r="L32742" s="56">
        <f ca="1"/>
        <v>32741</v>
      </c>
      <c r="M32742" s="53">
        <f ca="1"/>
        <v>1989</v>
      </c>
      <c r="N32742" s="53">
        <f ca="1"/>
        <v>8</v>
      </c>
      <c r="O32742" s="53" t="str">
        <f ca="1"/>
        <v>1989-08</v>
      </c>
    </row>
    <row r="32743" spans="12:15" x14ac:dyDescent="0.4">
      <c r="L32743" s="56">
        <f ca="1"/>
        <v>32742</v>
      </c>
      <c r="M32743" s="53">
        <f ca="1"/>
        <v>1989</v>
      </c>
      <c r="N32743" s="53">
        <f ca="1"/>
        <v>8</v>
      </c>
      <c r="O32743" s="53" t="str">
        <f ca="1"/>
        <v>1989-08</v>
      </c>
    </row>
    <row r="32744" spans="12:15" x14ac:dyDescent="0.4">
      <c r="L32744" s="56">
        <f ca="1"/>
        <v>32743</v>
      </c>
      <c r="M32744" s="53">
        <f ca="1"/>
        <v>1989</v>
      </c>
      <c r="N32744" s="53">
        <f ca="1"/>
        <v>8</v>
      </c>
      <c r="O32744" s="53" t="str">
        <f ca="1"/>
        <v>1989-08</v>
      </c>
    </row>
    <row r="32745" spans="12:15" x14ac:dyDescent="0.4">
      <c r="L32745" s="56">
        <f ca="1"/>
        <v>32744</v>
      </c>
      <c r="M32745" s="53">
        <f ca="1"/>
        <v>1989</v>
      </c>
      <c r="N32745" s="53">
        <f ca="1"/>
        <v>8</v>
      </c>
      <c r="O32745" s="53" t="str">
        <f ca="1"/>
        <v>1989-08</v>
      </c>
    </row>
    <row r="32746" spans="12:15" x14ac:dyDescent="0.4">
      <c r="L32746" s="56">
        <f ca="1"/>
        <v>32745</v>
      </c>
      <c r="M32746" s="53">
        <f ca="1"/>
        <v>1989</v>
      </c>
      <c r="N32746" s="53">
        <f ca="1"/>
        <v>8</v>
      </c>
      <c r="O32746" s="53" t="str">
        <f ca="1"/>
        <v>1989-08</v>
      </c>
    </row>
    <row r="32747" spans="12:15" x14ac:dyDescent="0.4">
      <c r="L32747" s="56">
        <f ca="1"/>
        <v>32746</v>
      </c>
      <c r="M32747" s="53">
        <f ca="1"/>
        <v>1989</v>
      </c>
      <c r="N32747" s="53">
        <f ca="1"/>
        <v>8</v>
      </c>
      <c r="O32747" s="53" t="str">
        <f ca="1"/>
        <v>1989-08</v>
      </c>
    </row>
    <row r="32748" spans="12:15" x14ac:dyDescent="0.4">
      <c r="L32748" s="56">
        <f ca="1"/>
        <v>32747</v>
      </c>
      <c r="M32748" s="53">
        <f ca="1"/>
        <v>1989</v>
      </c>
      <c r="N32748" s="53">
        <f ca="1"/>
        <v>8</v>
      </c>
      <c r="O32748" s="53" t="str">
        <f ca="1"/>
        <v>1989-08</v>
      </c>
    </row>
    <row r="32749" spans="12:15" x14ac:dyDescent="0.4">
      <c r="L32749" s="56">
        <f ca="1"/>
        <v>32748</v>
      </c>
      <c r="M32749" s="53">
        <f ca="1"/>
        <v>1989</v>
      </c>
      <c r="N32749" s="53">
        <f ca="1"/>
        <v>8</v>
      </c>
      <c r="O32749" s="53" t="str">
        <f ca="1"/>
        <v>1989-08</v>
      </c>
    </row>
    <row r="32750" spans="12:15" x14ac:dyDescent="0.4">
      <c r="L32750" s="56">
        <f ca="1"/>
        <v>32749</v>
      </c>
      <c r="M32750" s="53">
        <f ca="1"/>
        <v>1989</v>
      </c>
      <c r="N32750" s="53">
        <f ca="1"/>
        <v>8</v>
      </c>
      <c r="O32750" s="53" t="str">
        <f ca="1"/>
        <v>1989-08</v>
      </c>
    </row>
    <row r="32751" spans="12:15" x14ac:dyDescent="0.4">
      <c r="L32751" s="56">
        <f ca="1"/>
        <v>32750</v>
      </c>
      <c r="M32751" s="53">
        <f ca="1"/>
        <v>1989</v>
      </c>
      <c r="N32751" s="53">
        <f ca="1"/>
        <v>8</v>
      </c>
      <c r="O32751" s="53" t="str">
        <f ca="1"/>
        <v>1989-08</v>
      </c>
    </row>
    <row r="32752" spans="12:15" x14ac:dyDescent="0.4">
      <c r="L32752" s="56">
        <f ca="1"/>
        <v>32751</v>
      </c>
      <c r="M32752" s="53">
        <f ca="1"/>
        <v>1989</v>
      </c>
      <c r="N32752" s="53">
        <f ca="1"/>
        <v>8</v>
      </c>
      <c r="O32752" s="53" t="str">
        <f ca="1"/>
        <v>1989-08</v>
      </c>
    </row>
    <row r="32753" spans="12:15" x14ac:dyDescent="0.4">
      <c r="L32753" s="56">
        <f ca="1"/>
        <v>32752</v>
      </c>
      <c r="M32753" s="53">
        <f ca="1"/>
        <v>1989</v>
      </c>
      <c r="N32753" s="53">
        <f ca="1"/>
        <v>9</v>
      </c>
      <c r="O32753" s="53" t="str">
        <f ca="1"/>
        <v>1989-09</v>
      </c>
    </row>
    <row r="32754" spans="12:15" x14ac:dyDescent="0.4">
      <c r="L32754" s="56">
        <f ca="1"/>
        <v>32753</v>
      </c>
      <c r="M32754" s="53">
        <f ca="1"/>
        <v>1989</v>
      </c>
      <c r="N32754" s="53">
        <f ca="1"/>
        <v>9</v>
      </c>
      <c r="O32754" s="53" t="str">
        <f ca="1"/>
        <v>1989-09</v>
      </c>
    </row>
    <row r="32755" spans="12:15" x14ac:dyDescent="0.4">
      <c r="L32755" s="56">
        <f ca="1"/>
        <v>32754</v>
      </c>
      <c r="M32755" s="53">
        <f ca="1"/>
        <v>1989</v>
      </c>
      <c r="N32755" s="53">
        <f ca="1"/>
        <v>9</v>
      </c>
      <c r="O32755" s="53" t="str">
        <f ca="1"/>
        <v>1989-09</v>
      </c>
    </row>
    <row r="32756" spans="12:15" x14ac:dyDescent="0.4">
      <c r="L32756" s="56">
        <f ca="1"/>
        <v>32755</v>
      </c>
      <c r="M32756" s="53">
        <f ca="1"/>
        <v>1989</v>
      </c>
      <c r="N32756" s="53">
        <f ca="1"/>
        <v>9</v>
      </c>
      <c r="O32756" s="53" t="str">
        <f ca="1"/>
        <v>1989-09</v>
      </c>
    </row>
    <row r="32757" spans="12:15" x14ac:dyDescent="0.4">
      <c r="L32757" s="56">
        <f ca="1"/>
        <v>32756</v>
      </c>
      <c r="M32757" s="53">
        <f ca="1"/>
        <v>1989</v>
      </c>
      <c r="N32757" s="53">
        <f ca="1"/>
        <v>9</v>
      </c>
      <c r="O32757" s="53" t="str">
        <f ca="1"/>
        <v>1989-09</v>
      </c>
    </row>
    <row r="32758" spans="12:15" x14ac:dyDescent="0.4">
      <c r="L32758" s="56">
        <f ca="1"/>
        <v>32757</v>
      </c>
      <c r="M32758" s="53">
        <f ca="1"/>
        <v>1989</v>
      </c>
      <c r="N32758" s="53">
        <f ca="1"/>
        <v>9</v>
      </c>
      <c r="O32758" s="53" t="str">
        <f ca="1"/>
        <v>1989-09</v>
      </c>
    </row>
    <row r="32759" spans="12:15" x14ac:dyDescent="0.4">
      <c r="L32759" s="56">
        <f ca="1"/>
        <v>32758</v>
      </c>
      <c r="M32759" s="53">
        <f ca="1"/>
        <v>1989</v>
      </c>
      <c r="N32759" s="53">
        <f ca="1"/>
        <v>9</v>
      </c>
      <c r="O32759" s="53" t="str">
        <f ca="1"/>
        <v>1989-09</v>
      </c>
    </row>
    <row r="32760" spans="12:15" x14ac:dyDescent="0.4">
      <c r="L32760" s="56">
        <f ca="1"/>
        <v>32759</v>
      </c>
      <c r="M32760" s="53">
        <f ca="1"/>
        <v>1989</v>
      </c>
      <c r="N32760" s="53">
        <f ca="1"/>
        <v>9</v>
      </c>
      <c r="O32760" s="53" t="str">
        <f ca="1"/>
        <v>1989-09</v>
      </c>
    </row>
    <row r="32761" spans="12:15" x14ac:dyDescent="0.4">
      <c r="L32761" s="56">
        <f ca="1"/>
        <v>32760</v>
      </c>
      <c r="M32761" s="53">
        <f ca="1"/>
        <v>1989</v>
      </c>
      <c r="N32761" s="53">
        <f ca="1"/>
        <v>9</v>
      </c>
      <c r="O32761" s="53" t="str">
        <f ca="1"/>
        <v>1989-09</v>
      </c>
    </row>
    <row r="32762" spans="12:15" x14ac:dyDescent="0.4">
      <c r="L32762" s="56">
        <f ca="1"/>
        <v>32761</v>
      </c>
      <c r="M32762" s="53">
        <f ca="1"/>
        <v>1989</v>
      </c>
      <c r="N32762" s="53">
        <f ca="1"/>
        <v>9</v>
      </c>
      <c r="O32762" s="53" t="str">
        <f ca="1"/>
        <v>1989-09</v>
      </c>
    </row>
    <row r="32763" spans="12:15" x14ac:dyDescent="0.4">
      <c r="L32763" s="56">
        <f ca="1"/>
        <v>32762</v>
      </c>
      <c r="M32763" s="53">
        <f ca="1"/>
        <v>1989</v>
      </c>
      <c r="N32763" s="53">
        <f ca="1"/>
        <v>9</v>
      </c>
      <c r="O32763" s="53" t="str">
        <f ca="1"/>
        <v>1989-09</v>
      </c>
    </row>
    <row r="32764" spans="12:15" x14ac:dyDescent="0.4">
      <c r="L32764" s="56">
        <f ca="1"/>
        <v>32763</v>
      </c>
      <c r="M32764" s="53">
        <f ca="1"/>
        <v>1989</v>
      </c>
      <c r="N32764" s="53">
        <f ca="1"/>
        <v>9</v>
      </c>
      <c r="O32764" s="53" t="str">
        <f ca="1"/>
        <v>1989-09</v>
      </c>
    </row>
    <row r="32765" spans="12:15" x14ac:dyDescent="0.4">
      <c r="L32765" s="56">
        <f ca="1"/>
        <v>32764</v>
      </c>
      <c r="M32765" s="53">
        <f ca="1"/>
        <v>1989</v>
      </c>
      <c r="N32765" s="53">
        <f ca="1"/>
        <v>9</v>
      </c>
      <c r="O32765" s="53" t="str">
        <f ca="1"/>
        <v>1989-09</v>
      </c>
    </row>
    <row r="32766" spans="12:15" x14ac:dyDescent="0.4">
      <c r="L32766" s="56">
        <f ca="1"/>
        <v>32765</v>
      </c>
      <c r="M32766" s="53">
        <f ca="1"/>
        <v>1989</v>
      </c>
      <c r="N32766" s="53">
        <f ca="1"/>
        <v>9</v>
      </c>
      <c r="O32766" s="53" t="str">
        <f ca="1"/>
        <v>1989-09</v>
      </c>
    </row>
    <row r="32767" spans="12:15" x14ac:dyDescent="0.4">
      <c r="L32767" s="56">
        <f ca="1"/>
        <v>32766</v>
      </c>
      <c r="M32767" s="53">
        <f ca="1"/>
        <v>1989</v>
      </c>
      <c r="N32767" s="53">
        <f ca="1"/>
        <v>9</v>
      </c>
      <c r="O32767" s="53" t="str">
        <f ca="1"/>
        <v>1989-09</v>
      </c>
    </row>
    <row r="32768" spans="12:15" x14ac:dyDescent="0.4">
      <c r="L32768" s="56">
        <f ca="1"/>
        <v>32767</v>
      </c>
      <c r="M32768" s="53">
        <f ca="1"/>
        <v>1989</v>
      </c>
      <c r="N32768" s="53">
        <f ca="1"/>
        <v>9</v>
      </c>
      <c r="O32768" s="53" t="str">
        <f ca="1"/>
        <v>1989-09</v>
      </c>
    </row>
    <row r="32769" spans="12:15" x14ac:dyDescent="0.4">
      <c r="L32769" s="56">
        <f ca="1"/>
        <v>32768</v>
      </c>
      <c r="M32769" s="53">
        <f ca="1"/>
        <v>1989</v>
      </c>
      <c r="N32769" s="53">
        <f ca="1"/>
        <v>9</v>
      </c>
      <c r="O32769" s="53" t="str">
        <f ca="1"/>
        <v>1989-09</v>
      </c>
    </row>
    <row r="32770" spans="12:15" x14ac:dyDescent="0.4">
      <c r="L32770" s="56">
        <f ca="1"/>
        <v>32769</v>
      </c>
      <c r="M32770" s="53">
        <f ca="1"/>
        <v>1989</v>
      </c>
      <c r="N32770" s="53">
        <f ca="1"/>
        <v>9</v>
      </c>
      <c r="O32770" s="53" t="str">
        <f ca="1"/>
        <v>1989-09</v>
      </c>
    </row>
    <row r="32771" spans="12:15" x14ac:dyDescent="0.4">
      <c r="L32771" s="56">
        <f ca="1"/>
        <v>32770</v>
      </c>
      <c r="M32771" s="53">
        <f ca="1"/>
        <v>1989</v>
      </c>
      <c r="N32771" s="53">
        <f ca="1"/>
        <v>9</v>
      </c>
      <c r="O32771" s="53" t="str">
        <f ca="1"/>
        <v>1989-09</v>
      </c>
    </row>
    <row r="32772" spans="12:15" x14ac:dyDescent="0.4">
      <c r="L32772" s="56">
        <f ca="1"/>
        <v>32771</v>
      </c>
      <c r="M32772" s="53">
        <f ca="1"/>
        <v>1989</v>
      </c>
      <c r="N32772" s="53">
        <f ca="1"/>
        <v>9</v>
      </c>
      <c r="O32772" s="53" t="str">
        <f ca="1"/>
        <v>1989-09</v>
      </c>
    </row>
    <row r="32773" spans="12:15" x14ac:dyDescent="0.4">
      <c r="L32773" s="56">
        <f ca="1"/>
        <v>32772</v>
      </c>
      <c r="M32773" s="53">
        <f ca="1"/>
        <v>1989</v>
      </c>
      <c r="N32773" s="53">
        <f ca="1"/>
        <v>9</v>
      </c>
      <c r="O32773" s="53" t="str">
        <f ca="1"/>
        <v>1989-09</v>
      </c>
    </row>
    <row r="32774" spans="12:15" x14ac:dyDescent="0.4">
      <c r="L32774" s="56">
        <f ca="1"/>
        <v>32773</v>
      </c>
      <c r="M32774" s="53">
        <f ca="1"/>
        <v>1989</v>
      </c>
      <c r="N32774" s="53">
        <f ca="1"/>
        <v>9</v>
      </c>
      <c r="O32774" s="53" t="str">
        <f ca="1"/>
        <v>1989-09</v>
      </c>
    </row>
    <row r="32775" spans="12:15" x14ac:dyDescent="0.4">
      <c r="L32775" s="56">
        <f ca="1"/>
        <v>32774</v>
      </c>
      <c r="M32775" s="53">
        <f ca="1"/>
        <v>1989</v>
      </c>
      <c r="N32775" s="53">
        <f ca="1"/>
        <v>9</v>
      </c>
      <c r="O32775" s="53" t="str">
        <f ca="1"/>
        <v>1989-09</v>
      </c>
    </row>
    <row r="32776" spans="12:15" x14ac:dyDescent="0.4">
      <c r="L32776" s="56">
        <f ca="1"/>
        <v>32775</v>
      </c>
      <c r="M32776" s="53">
        <f ca="1"/>
        <v>1989</v>
      </c>
      <c r="N32776" s="53">
        <f ca="1"/>
        <v>9</v>
      </c>
      <c r="O32776" s="53" t="str">
        <f ca="1"/>
        <v>1989-09</v>
      </c>
    </row>
    <row r="32777" spans="12:15" x14ac:dyDescent="0.4">
      <c r="L32777" s="56">
        <f ca="1"/>
        <v>32776</v>
      </c>
      <c r="M32777" s="53">
        <f ca="1"/>
        <v>1989</v>
      </c>
      <c r="N32777" s="53">
        <f ca="1"/>
        <v>9</v>
      </c>
      <c r="O32777" s="53" t="str">
        <f ca="1"/>
        <v>1989-09</v>
      </c>
    </row>
    <row r="32778" spans="12:15" x14ac:dyDescent="0.4">
      <c r="L32778" s="56">
        <f ca="1"/>
        <v>32777</v>
      </c>
      <c r="M32778" s="53">
        <f ca="1"/>
        <v>1989</v>
      </c>
      <c r="N32778" s="53">
        <f ca="1"/>
        <v>9</v>
      </c>
      <c r="O32778" s="53" t="str">
        <f ca="1"/>
        <v>1989-09</v>
      </c>
    </row>
    <row r="32779" spans="12:15" x14ac:dyDescent="0.4">
      <c r="L32779" s="56">
        <f ca="1"/>
        <v>32778</v>
      </c>
      <c r="M32779" s="53">
        <f ca="1"/>
        <v>1989</v>
      </c>
      <c r="N32779" s="53">
        <f ca="1"/>
        <v>9</v>
      </c>
      <c r="O32779" s="53" t="str">
        <f ca="1"/>
        <v>1989-09</v>
      </c>
    </row>
    <row r="32780" spans="12:15" x14ac:dyDescent="0.4">
      <c r="L32780" s="56">
        <f ca="1"/>
        <v>32779</v>
      </c>
      <c r="M32780" s="53">
        <f ca="1"/>
        <v>1989</v>
      </c>
      <c r="N32780" s="53">
        <f ca="1"/>
        <v>9</v>
      </c>
      <c r="O32780" s="53" t="str">
        <f ca="1"/>
        <v>1989-09</v>
      </c>
    </row>
    <row r="32781" spans="12:15" x14ac:dyDescent="0.4">
      <c r="L32781" s="56">
        <f ca="1"/>
        <v>32780</v>
      </c>
      <c r="M32781" s="53">
        <f ca="1"/>
        <v>1989</v>
      </c>
      <c r="N32781" s="53">
        <f ca="1"/>
        <v>9</v>
      </c>
      <c r="O32781" s="53" t="str">
        <f ca="1"/>
        <v>1989-09</v>
      </c>
    </row>
    <row r="32782" spans="12:15" x14ac:dyDescent="0.4">
      <c r="L32782" s="56">
        <f ca="1"/>
        <v>32781</v>
      </c>
      <c r="M32782" s="53">
        <f ca="1"/>
        <v>1989</v>
      </c>
      <c r="N32782" s="53">
        <f ca="1"/>
        <v>9</v>
      </c>
      <c r="O32782" s="53" t="str">
        <f ca="1"/>
        <v>1989-09</v>
      </c>
    </row>
    <row r="32783" spans="12:15" x14ac:dyDescent="0.4">
      <c r="L32783" s="56">
        <f ca="1"/>
        <v>32782</v>
      </c>
      <c r="M32783" s="53">
        <f ca="1"/>
        <v>1989</v>
      </c>
      <c r="N32783" s="53">
        <f ca="1"/>
        <v>10</v>
      </c>
      <c r="O32783" s="53" t="str">
        <f ca="1"/>
        <v>1989-10</v>
      </c>
    </row>
    <row r="32784" spans="12:15" x14ac:dyDescent="0.4">
      <c r="L32784" s="56">
        <f ca="1"/>
        <v>32783</v>
      </c>
      <c r="M32784" s="53">
        <f ca="1"/>
        <v>1989</v>
      </c>
      <c r="N32784" s="53">
        <f ca="1"/>
        <v>10</v>
      </c>
      <c r="O32784" s="53" t="str">
        <f ca="1"/>
        <v>1989-10</v>
      </c>
    </row>
    <row r="32785" spans="12:15" x14ac:dyDescent="0.4">
      <c r="L32785" s="56">
        <f ca="1"/>
        <v>32784</v>
      </c>
      <c r="M32785" s="53">
        <f ca="1"/>
        <v>1989</v>
      </c>
      <c r="N32785" s="53">
        <f ca="1"/>
        <v>10</v>
      </c>
      <c r="O32785" s="53" t="str">
        <f ca="1"/>
        <v>1989-10</v>
      </c>
    </row>
    <row r="32786" spans="12:15" x14ac:dyDescent="0.4">
      <c r="L32786" s="56">
        <f ca="1"/>
        <v>32785</v>
      </c>
      <c r="M32786" s="53">
        <f ca="1"/>
        <v>1989</v>
      </c>
      <c r="N32786" s="53">
        <f ca="1"/>
        <v>10</v>
      </c>
      <c r="O32786" s="53" t="str">
        <f ca="1"/>
        <v>1989-10</v>
      </c>
    </row>
    <row r="32787" spans="12:15" x14ac:dyDescent="0.4">
      <c r="L32787" s="56">
        <f ca="1"/>
        <v>32786</v>
      </c>
      <c r="M32787" s="53">
        <f ca="1"/>
        <v>1989</v>
      </c>
      <c r="N32787" s="53">
        <f ca="1"/>
        <v>10</v>
      </c>
      <c r="O32787" s="53" t="str">
        <f ca="1"/>
        <v>1989-10</v>
      </c>
    </row>
    <row r="32788" spans="12:15" x14ac:dyDescent="0.4">
      <c r="L32788" s="56">
        <f ca="1"/>
        <v>32787</v>
      </c>
      <c r="M32788" s="53">
        <f ca="1"/>
        <v>1989</v>
      </c>
      <c r="N32788" s="53">
        <f ca="1"/>
        <v>10</v>
      </c>
      <c r="O32788" s="53" t="str">
        <f ca="1"/>
        <v>1989-10</v>
      </c>
    </row>
    <row r="32789" spans="12:15" x14ac:dyDescent="0.4">
      <c r="L32789" s="56">
        <f ca="1"/>
        <v>32788</v>
      </c>
      <c r="M32789" s="53">
        <f ca="1"/>
        <v>1989</v>
      </c>
      <c r="N32789" s="53">
        <f ca="1"/>
        <v>10</v>
      </c>
      <c r="O32789" s="53" t="str">
        <f ca="1"/>
        <v>1989-10</v>
      </c>
    </row>
    <row r="32790" spans="12:15" x14ac:dyDescent="0.4">
      <c r="L32790" s="56">
        <f ca="1"/>
        <v>32789</v>
      </c>
      <c r="M32790" s="53">
        <f ca="1"/>
        <v>1989</v>
      </c>
      <c r="N32790" s="53">
        <f ca="1"/>
        <v>10</v>
      </c>
      <c r="O32790" s="53" t="str">
        <f ca="1"/>
        <v>1989-10</v>
      </c>
    </row>
    <row r="32791" spans="12:15" x14ac:dyDescent="0.4">
      <c r="L32791" s="56">
        <f ca="1"/>
        <v>32790</v>
      </c>
      <c r="M32791" s="53">
        <f ca="1"/>
        <v>1989</v>
      </c>
      <c r="N32791" s="53">
        <f ca="1"/>
        <v>10</v>
      </c>
      <c r="O32791" s="53" t="str">
        <f ca="1"/>
        <v>1989-10</v>
      </c>
    </row>
    <row r="32792" spans="12:15" x14ac:dyDescent="0.4">
      <c r="L32792" s="56">
        <f ca="1"/>
        <v>32791</v>
      </c>
      <c r="M32792" s="53">
        <f ca="1"/>
        <v>1989</v>
      </c>
      <c r="N32792" s="53">
        <f ca="1"/>
        <v>10</v>
      </c>
      <c r="O32792" s="53" t="str">
        <f ca="1"/>
        <v>1989-10</v>
      </c>
    </row>
    <row r="32793" spans="12:15" x14ac:dyDescent="0.4">
      <c r="L32793" s="56">
        <f ca="1"/>
        <v>32792</v>
      </c>
      <c r="M32793" s="53">
        <f ca="1"/>
        <v>1989</v>
      </c>
      <c r="N32793" s="53">
        <f ca="1"/>
        <v>10</v>
      </c>
      <c r="O32793" s="53" t="str">
        <f ca="1"/>
        <v>1989-10</v>
      </c>
    </row>
    <row r="32794" spans="12:15" x14ac:dyDescent="0.4">
      <c r="L32794" s="56">
        <f ca="1"/>
        <v>32793</v>
      </c>
      <c r="M32794" s="53">
        <f ca="1"/>
        <v>1989</v>
      </c>
      <c r="N32794" s="53">
        <f ca="1"/>
        <v>10</v>
      </c>
      <c r="O32794" s="53" t="str">
        <f ca="1"/>
        <v>1989-10</v>
      </c>
    </row>
    <row r="32795" spans="12:15" x14ac:dyDescent="0.4">
      <c r="L32795" s="56">
        <f ca="1"/>
        <v>32794</v>
      </c>
      <c r="M32795" s="53">
        <f ca="1"/>
        <v>1989</v>
      </c>
      <c r="N32795" s="53">
        <f ca="1"/>
        <v>10</v>
      </c>
      <c r="O32795" s="53" t="str">
        <f ca="1"/>
        <v>1989-10</v>
      </c>
    </row>
    <row r="32796" spans="12:15" x14ac:dyDescent="0.4">
      <c r="L32796" s="56">
        <f ca="1"/>
        <v>32795</v>
      </c>
      <c r="M32796" s="53">
        <f ca="1"/>
        <v>1989</v>
      </c>
      <c r="N32796" s="53">
        <f ca="1"/>
        <v>10</v>
      </c>
      <c r="O32796" s="53" t="str">
        <f ca="1"/>
        <v>1989-10</v>
      </c>
    </row>
    <row r="32797" spans="12:15" x14ac:dyDescent="0.4">
      <c r="L32797" s="56">
        <f ca="1"/>
        <v>32796</v>
      </c>
      <c r="M32797" s="53">
        <f ca="1"/>
        <v>1989</v>
      </c>
      <c r="N32797" s="53">
        <f ca="1"/>
        <v>10</v>
      </c>
      <c r="O32797" s="53" t="str">
        <f ca="1"/>
        <v>1989-10</v>
      </c>
    </row>
    <row r="32798" spans="12:15" x14ac:dyDescent="0.4">
      <c r="L32798" s="56">
        <f ca="1"/>
        <v>32797</v>
      </c>
      <c r="M32798" s="53">
        <f ca="1"/>
        <v>1989</v>
      </c>
      <c r="N32798" s="53">
        <f ca="1"/>
        <v>10</v>
      </c>
      <c r="O32798" s="53" t="str">
        <f ca="1"/>
        <v>1989-10</v>
      </c>
    </row>
    <row r="32799" spans="12:15" x14ac:dyDescent="0.4">
      <c r="L32799" s="56">
        <f ca="1"/>
        <v>32798</v>
      </c>
      <c r="M32799" s="53">
        <f ca="1"/>
        <v>1989</v>
      </c>
      <c r="N32799" s="53">
        <f ca="1"/>
        <v>10</v>
      </c>
      <c r="O32799" s="53" t="str">
        <f ca="1"/>
        <v>1989-10</v>
      </c>
    </row>
    <row r="32800" spans="12:15" x14ac:dyDescent="0.4">
      <c r="L32800" s="56">
        <f ca="1"/>
        <v>32799</v>
      </c>
      <c r="M32800" s="53">
        <f ca="1"/>
        <v>1989</v>
      </c>
      <c r="N32800" s="53">
        <f ca="1"/>
        <v>10</v>
      </c>
      <c r="O32800" s="53" t="str">
        <f ca="1"/>
        <v>1989-10</v>
      </c>
    </row>
    <row r="32801" spans="12:15" x14ac:dyDescent="0.4">
      <c r="L32801" s="56">
        <f ca="1"/>
        <v>32800</v>
      </c>
      <c r="M32801" s="53">
        <f ca="1"/>
        <v>1989</v>
      </c>
      <c r="N32801" s="53">
        <f ca="1"/>
        <v>10</v>
      </c>
      <c r="O32801" s="53" t="str">
        <f ca="1"/>
        <v>1989-10</v>
      </c>
    </row>
    <row r="32802" spans="12:15" x14ac:dyDescent="0.4">
      <c r="L32802" s="56">
        <f ca="1"/>
        <v>32801</v>
      </c>
      <c r="M32802" s="53">
        <f ca="1"/>
        <v>1989</v>
      </c>
      <c r="N32802" s="53">
        <f ca="1"/>
        <v>10</v>
      </c>
      <c r="O32802" s="53" t="str">
        <f ca="1"/>
        <v>1989-10</v>
      </c>
    </row>
    <row r="32803" spans="12:15" x14ac:dyDescent="0.4">
      <c r="L32803" s="56">
        <f ca="1"/>
        <v>32802</v>
      </c>
      <c r="M32803" s="53">
        <f ca="1"/>
        <v>1989</v>
      </c>
      <c r="N32803" s="53">
        <f ca="1"/>
        <v>10</v>
      </c>
      <c r="O32803" s="53" t="str">
        <f ca="1"/>
        <v>1989-10</v>
      </c>
    </row>
    <row r="32804" spans="12:15" x14ac:dyDescent="0.4">
      <c r="L32804" s="56">
        <f ca="1"/>
        <v>32803</v>
      </c>
      <c r="M32804" s="53">
        <f ca="1"/>
        <v>1989</v>
      </c>
      <c r="N32804" s="53">
        <f ca="1"/>
        <v>10</v>
      </c>
      <c r="O32804" s="53" t="str">
        <f ca="1"/>
        <v>1989-10</v>
      </c>
    </row>
    <row r="32805" spans="12:15" x14ac:dyDescent="0.4">
      <c r="L32805" s="56">
        <f ca="1"/>
        <v>32804</v>
      </c>
      <c r="M32805" s="53">
        <f ca="1"/>
        <v>1989</v>
      </c>
      <c r="N32805" s="53">
        <f ca="1"/>
        <v>10</v>
      </c>
      <c r="O32805" s="53" t="str">
        <f ca="1"/>
        <v>1989-10</v>
      </c>
    </row>
    <row r="32806" spans="12:15" x14ac:dyDescent="0.4">
      <c r="L32806" s="56">
        <f ca="1"/>
        <v>32805</v>
      </c>
      <c r="M32806" s="53">
        <f ca="1"/>
        <v>1989</v>
      </c>
      <c r="N32806" s="53">
        <f ca="1"/>
        <v>10</v>
      </c>
      <c r="O32806" s="53" t="str">
        <f ca="1"/>
        <v>1989-10</v>
      </c>
    </row>
    <row r="32807" spans="12:15" x14ac:dyDescent="0.4">
      <c r="L32807" s="56">
        <f ca="1"/>
        <v>32806</v>
      </c>
      <c r="M32807" s="53">
        <f ca="1"/>
        <v>1989</v>
      </c>
      <c r="N32807" s="53">
        <f ca="1"/>
        <v>10</v>
      </c>
      <c r="O32807" s="53" t="str">
        <f ca="1"/>
        <v>1989-10</v>
      </c>
    </row>
    <row r="32808" spans="12:15" x14ac:dyDescent="0.4">
      <c r="L32808" s="56">
        <f ca="1"/>
        <v>32807</v>
      </c>
      <c r="M32808" s="53">
        <f ca="1"/>
        <v>1989</v>
      </c>
      <c r="N32808" s="53">
        <f ca="1"/>
        <v>10</v>
      </c>
      <c r="O32808" s="53" t="str">
        <f ca="1"/>
        <v>1989-10</v>
      </c>
    </row>
    <row r="32809" spans="12:15" x14ac:dyDescent="0.4">
      <c r="L32809" s="56">
        <f ca="1"/>
        <v>32808</v>
      </c>
      <c r="M32809" s="53">
        <f ca="1"/>
        <v>1989</v>
      </c>
      <c r="N32809" s="53">
        <f ca="1"/>
        <v>10</v>
      </c>
      <c r="O32809" s="53" t="str">
        <f ca="1"/>
        <v>1989-10</v>
      </c>
    </row>
    <row r="32810" spans="12:15" x14ac:dyDescent="0.4">
      <c r="L32810" s="56">
        <f ca="1"/>
        <v>32809</v>
      </c>
      <c r="M32810" s="53">
        <f ca="1"/>
        <v>1989</v>
      </c>
      <c r="N32810" s="53">
        <f ca="1"/>
        <v>10</v>
      </c>
      <c r="O32810" s="53" t="str">
        <f ca="1"/>
        <v>1989-10</v>
      </c>
    </row>
    <row r="32811" spans="12:15" x14ac:dyDescent="0.4">
      <c r="L32811" s="56">
        <f ca="1"/>
        <v>32810</v>
      </c>
      <c r="M32811" s="53">
        <f ca="1"/>
        <v>1989</v>
      </c>
      <c r="N32811" s="53">
        <f ca="1"/>
        <v>10</v>
      </c>
      <c r="O32811" s="53" t="str">
        <f ca="1"/>
        <v>1989-10</v>
      </c>
    </row>
    <row r="32812" spans="12:15" x14ac:dyDescent="0.4">
      <c r="L32812" s="56">
        <f ca="1"/>
        <v>32811</v>
      </c>
      <c r="M32812" s="53">
        <f ca="1"/>
        <v>1989</v>
      </c>
      <c r="N32812" s="53">
        <f ca="1"/>
        <v>10</v>
      </c>
      <c r="O32812" s="53" t="str">
        <f ca="1"/>
        <v>1989-10</v>
      </c>
    </row>
    <row r="32813" spans="12:15" x14ac:dyDescent="0.4">
      <c r="L32813" s="56">
        <f ca="1"/>
        <v>32812</v>
      </c>
      <c r="M32813" s="53">
        <f ca="1"/>
        <v>1989</v>
      </c>
      <c r="N32813" s="53">
        <f ca="1"/>
        <v>10</v>
      </c>
      <c r="O32813" s="53" t="str">
        <f ca="1"/>
        <v>1989-10</v>
      </c>
    </row>
    <row r="32814" spans="12:15" x14ac:dyDescent="0.4">
      <c r="L32814" s="56">
        <f ca="1"/>
        <v>32813</v>
      </c>
      <c r="M32814" s="53">
        <f ca="1"/>
        <v>1989</v>
      </c>
      <c r="N32814" s="53">
        <f ca="1"/>
        <v>11</v>
      </c>
      <c r="O32814" s="53" t="str">
        <f ca="1"/>
        <v>1989-11</v>
      </c>
    </row>
    <row r="32815" spans="12:15" x14ac:dyDescent="0.4">
      <c r="L32815" s="56">
        <f ca="1"/>
        <v>32814</v>
      </c>
      <c r="M32815" s="53">
        <f ca="1"/>
        <v>1989</v>
      </c>
      <c r="N32815" s="53">
        <f ca="1"/>
        <v>11</v>
      </c>
      <c r="O32815" s="53" t="str">
        <f ca="1"/>
        <v>1989-11</v>
      </c>
    </row>
    <row r="32816" spans="12:15" x14ac:dyDescent="0.4">
      <c r="L32816" s="56">
        <f ca="1"/>
        <v>32815</v>
      </c>
      <c r="M32816" s="53">
        <f ca="1"/>
        <v>1989</v>
      </c>
      <c r="N32816" s="53">
        <f ca="1"/>
        <v>11</v>
      </c>
      <c r="O32816" s="53" t="str">
        <f ca="1"/>
        <v>1989-11</v>
      </c>
    </row>
    <row r="32817" spans="12:15" x14ac:dyDescent="0.4">
      <c r="L32817" s="56">
        <f ca="1"/>
        <v>32816</v>
      </c>
      <c r="M32817" s="53">
        <f ca="1"/>
        <v>1989</v>
      </c>
      <c r="N32817" s="53">
        <f ca="1"/>
        <v>11</v>
      </c>
      <c r="O32817" s="53" t="str">
        <f ca="1"/>
        <v>1989-11</v>
      </c>
    </row>
    <row r="32818" spans="12:15" x14ac:dyDescent="0.4">
      <c r="L32818" s="56">
        <f ca="1"/>
        <v>32817</v>
      </c>
      <c r="M32818" s="53">
        <f ca="1"/>
        <v>1989</v>
      </c>
      <c r="N32818" s="53">
        <f ca="1"/>
        <v>11</v>
      </c>
      <c r="O32818" s="53" t="str">
        <f ca="1"/>
        <v>1989-11</v>
      </c>
    </row>
    <row r="32819" spans="12:15" x14ac:dyDescent="0.4">
      <c r="L32819" s="56">
        <f ca="1"/>
        <v>32818</v>
      </c>
      <c r="M32819" s="53">
        <f ca="1"/>
        <v>1989</v>
      </c>
      <c r="N32819" s="53">
        <f ca="1"/>
        <v>11</v>
      </c>
      <c r="O32819" s="53" t="str">
        <f ca="1"/>
        <v>1989-11</v>
      </c>
    </row>
    <row r="32820" spans="12:15" x14ac:dyDescent="0.4">
      <c r="L32820" s="56">
        <f ca="1"/>
        <v>32819</v>
      </c>
      <c r="M32820" s="53">
        <f ca="1"/>
        <v>1989</v>
      </c>
      <c r="N32820" s="53">
        <f ca="1"/>
        <v>11</v>
      </c>
      <c r="O32820" s="53" t="str">
        <f ca="1"/>
        <v>1989-11</v>
      </c>
    </row>
    <row r="32821" spans="12:15" x14ac:dyDescent="0.4">
      <c r="L32821" s="56">
        <f ca="1"/>
        <v>32820</v>
      </c>
      <c r="M32821" s="53">
        <f ca="1"/>
        <v>1989</v>
      </c>
      <c r="N32821" s="53">
        <f ca="1"/>
        <v>11</v>
      </c>
      <c r="O32821" s="53" t="str">
        <f ca="1"/>
        <v>1989-11</v>
      </c>
    </row>
    <row r="32822" spans="12:15" x14ac:dyDescent="0.4">
      <c r="L32822" s="56">
        <f ca="1"/>
        <v>32821</v>
      </c>
      <c r="M32822" s="53">
        <f ca="1"/>
        <v>1989</v>
      </c>
      <c r="N32822" s="53">
        <f ca="1"/>
        <v>11</v>
      </c>
      <c r="O32822" s="53" t="str">
        <f ca="1"/>
        <v>1989-11</v>
      </c>
    </row>
    <row r="32823" spans="12:15" x14ac:dyDescent="0.4">
      <c r="L32823" s="56">
        <f ca="1"/>
        <v>32822</v>
      </c>
      <c r="M32823" s="53">
        <f ca="1"/>
        <v>1989</v>
      </c>
      <c r="N32823" s="53">
        <f ca="1"/>
        <v>11</v>
      </c>
      <c r="O32823" s="53" t="str">
        <f ca="1"/>
        <v>1989-11</v>
      </c>
    </row>
    <row r="32824" spans="12:15" x14ac:dyDescent="0.4">
      <c r="L32824" s="56">
        <f ca="1"/>
        <v>32823</v>
      </c>
      <c r="M32824" s="53">
        <f ca="1"/>
        <v>1989</v>
      </c>
      <c r="N32824" s="53">
        <f ca="1"/>
        <v>11</v>
      </c>
      <c r="O32824" s="53" t="str">
        <f ca="1"/>
        <v>1989-11</v>
      </c>
    </row>
    <row r="32825" spans="12:15" x14ac:dyDescent="0.4">
      <c r="L32825" s="56">
        <f ca="1"/>
        <v>32824</v>
      </c>
      <c r="M32825" s="53">
        <f ca="1"/>
        <v>1989</v>
      </c>
      <c r="N32825" s="53">
        <f ca="1"/>
        <v>11</v>
      </c>
      <c r="O32825" s="53" t="str">
        <f ca="1"/>
        <v>1989-11</v>
      </c>
    </row>
    <row r="32826" spans="12:15" x14ac:dyDescent="0.4">
      <c r="L32826" s="56">
        <f ca="1"/>
        <v>32825</v>
      </c>
      <c r="M32826" s="53">
        <f ca="1"/>
        <v>1989</v>
      </c>
      <c r="N32826" s="53">
        <f ca="1"/>
        <v>11</v>
      </c>
      <c r="O32826" s="53" t="str">
        <f ca="1"/>
        <v>1989-11</v>
      </c>
    </row>
    <row r="32827" spans="12:15" x14ac:dyDescent="0.4">
      <c r="L32827" s="56">
        <f ca="1"/>
        <v>32826</v>
      </c>
      <c r="M32827" s="53">
        <f ca="1"/>
        <v>1989</v>
      </c>
      <c r="N32827" s="53">
        <f ca="1"/>
        <v>11</v>
      </c>
      <c r="O32827" s="53" t="str">
        <f ca="1"/>
        <v>1989-11</v>
      </c>
    </row>
    <row r="32828" spans="12:15" x14ac:dyDescent="0.4">
      <c r="L32828" s="56">
        <f ca="1"/>
        <v>32827</v>
      </c>
      <c r="M32828" s="53">
        <f ca="1"/>
        <v>1989</v>
      </c>
      <c r="N32828" s="53">
        <f ca="1"/>
        <v>11</v>
      </c>
      <c r="O32828" s="53" t="str">
        <f ca="1"/>
        <v>1989-11</v>
      </c>
    </row>
    <row r="32829" spans="12:15" x14ac:dyDescent="0.4">
      <c r="L32829" s="56">
        <f ca="1"/>
        <v>32828</v>
      </c>
      <c r="M32829" s="53">
        <f ca="1"/>
        <v>1989</v>
      </c>
      <c r="N32829" s="53">
        <f ca="1"/>
        <v>11</v>
      </c>
      <c r="O32829" s="53" t="str">
        <f ca="1"/>
        <v>1989-11</v>
      </c>
    </row>
    <row r="32830" spans="12:15" x14ac:dyDescent="0.4">
      <c r="L32830" s="56">
        <f ca="1"/>
        <v>32829</v>
      </c>
      <c r="M32830" s="53">
        <f ca="1"/>
        <v>1989</v>
      </c>
      <c r="N32830" s="53">
        <f ca="1"/>
        <v>11</v>
      </c>
      <c r="O32830" s="53" t="str">
        <f ca="1"/>
        <v>1989-11</v>
      </c>
    </row>
    <row r="32831" spans="12:15" x14ac:dyDescent="0.4">
      <c r="L32831" s="56">
        <f ca="1"/>
        <v>32830</v>
      </c>
      <c r="M32831" s="53">
        <f ca="1"/>
        <v>1989</v>
      </c>
      <c r="N32831" s="53">
        <f ca="1"/>
        <v>11</v>
      </c>
      <c r="O32831" s="53" t="str">
        <f ca="1"/>
        <v>1989-11</v>
      </c>
    </row>
    <row r="32832" spans="12:15" x14ac:dyDescent="0.4">
      <c r="L32832" s="56">
        <f ca="1"/>
        <v>32831</v>
      </c>
      <c r="M32832" s="53">
        <f ca="1"/>
        <v>1989</v>
      </c>
      <c r="N32832" s="53">
        <f ca="1"/>
        <v>11</v>
      </c>
      <c r="O32832" s="53" t="str">
        <f ca="1"/>
        <v>1989-11</v>
      </c>
    </row>
    <row r="32833" spans="12:15" x14ac:dyDescent="0.4">
      <c r="L32833" s="56">
        <f ca="1"/>
        <v>32832</v>
      </c>
      <c r="M32833" s="53">
        <f ca="1"/>
        <v>1989</v>
      </c>
      <c r="N32833" s="53">
        <f ca="1"/>
        <v>11</v>
      </c>
      <c r="O32833" s="53" t="str">
        <f ca="1"/>
        <v>1989-11</v>
      </c>
    </row>
    <row r="32834" spans="12:15" x14ac:dyDescent="0.4">
      <c r="L32834" s="56">
        <f ca="1"/>
        <v>32833</v>
      </c>
      <c r="M32834" s="53">
        <f ca="1"/>
        <v>1989</v>
      </c>
      <c r="N32834" s="53">
        <f ca="1"/>
        <v>11</v>
      </c>
      <c r="O32834" s="53" t="str">
        <f ca="1"/>
        <v>1989-11</v>
      </c>
    </row>
    <row r="32835" spans="12:15" x14ac:dyDescent="0.4">
      <c r="L32835" s="56">
        <f ca="1"/>
        <v>32834</v>
      </c>
      <c r="M32835" s="53">
        <f ca="1"/>
        <v>1989</v>
      </c>
      <c r="N32835" s="53">
        <f ca="1"/>
        <v>11</v>
      </c>
      <c r="O32835" s="53" t="str">
        <f ca="1"/>
        <v>1989-11</v>
      </c>
    </row>
    <row r="32836" spans="12:15" x14ac:dyDescent="0.4">
      <c r="L32836" s="56">
        <f ca="1"/>
        <v>32835</v>
      </c>
      <c r="M32836" s="53">
        <f ca="1"/>
        <v>1989</v>
      </c>
      <c r="N32836" s="53">
        <f ca="1"/>
        <v>11</v>
      </c>
      <c r="O32836" s="53" t="str">
        <f ca="1"/>
        <v>1989-11</v>
      </c>
    </row>
    <row r="32837" spans="12:15" x14ac:dyDescent="0.4">
      <c r="L32837" s="56">
        <f ca="1"/>
        <v>32836</v>
      </c>
      <c r="M32837" s="53">
        <f ca="1"/>
        <v>1989</v>
      </c>
      <c r="N32837" s="53">
        <f ca="1"/>
        <v>11</v>
      </c>
      <c r="O32837" s="53" t="str">
        <f ca="1"/>
        <v>1989-11</v>
      </c>
    </row>
    <row r="32838" spans="12:15" x14ac:dyDescent="0.4">
      <c r="L32838" s="56">
        <f ca="1"/>
        <v>32837</v>
      </c>
      <c r="M32838" s="53">
        <f ca="1"/>
        <v>1989</v>
      </c>
      <c r="N32838" s="53">
        <f ca="1"/>
        <v>11</v>
      </c>
      <c r="O32838" s="53" t="str">
        <f ca="1"/>
        <v>1989-11</v>
      </c>
    </row>
    <row r="32839" spans="12:15" x14ac:dyDescent="0.4">
      <c r="L32839" s="56">
        <f ca="1"/>
        <v>32838</v>
      </c>
      <c r="M32839" s="53">
        <f ca="1"/>
        <v>1989</v>
      </c>
      <c r="N32839" s="53">
        <f ca="1"/>
        <v>11</v>
      </c>
      <c r="O32839" s="53" t="str">
        <f ca="1"/>
        <v>1989-11</v>
      </c>
    </row>
    <row r="32840" spans="12:15" x14ac:dyDescent="0.4">
      <c r="L32840" s="56">
        <f ca="1"/>
        <v>32839</v>
      </c>
      <c r="M32840" s="53">
        <f ca="1"/>
        <v>1989</v>
      </c>
      <c r="N32840" s="53">
        <f ca="1"/>
        <v>11</v>
      </c>
      <c r="O32840" s="53" t="str">
        <f ca="1"/>
        <v>1989-11</v>
      </c>
    </row>
    <row r="32841" spans="12:15" x14ac:dyDescent="0.4">
      <c r="L32841" s="56">
        <f ca="1"/>
        <v>32840</v>
      </c>
      <c r="M32841" s="53">
        <f ca="1"/>
        <v>1989</v>
      </c>
      <c r="N32841" s="53">
        <f ca="1"/>
        <v>11</v>
      </c>
      <c r="O32841" s="53" t="str">
        <f ca="1"/>
        <v>1989-11</v>
      </c>
    </row>
    <row r="32842" spans="12:15" x14ac:dyDescent="0.4">
      <c r="L32842" s="56">
        <f ca="1"/>
        <v>32841</v>
      </c>
      <c r="M32842" s="53">
        <f ca="1"/>
        <v>1989</v>
      </c>
      <c r="N32842" s="53">
        <f ca="1"/>
        <v>11</v>
      </c>
      <c r="O32842" s="53" t="str">
        <f ca="1"/>
        <v>1989-11</v>
      </c>
    </row>
    <row r="32843" spans="12:15" x14ac:dyDescent="0.4">
      <c r="L32843" s="56">
        <f ca="1"/>
        <v>32842</v>
      </c>
      <c r="M32843" s="53">
        <f ca="1"/>
        <v>1989</v>
      </c>
      <c r="N32843" s="53">
        <f ca="1"/>
        <v>11</v>
      </c>
      <c r="O32843" s="53" t="str">
        <f ca="1"/>
        <v>1989-11</v>
      </c>
    </row>
    <row r="32844" spans="12:15" x14ac:dyDescent="0.4">
      <c r="L32844" s="56">
        <f ca="1"/>
        <v>32843</v>
      </c>
      <c r="M32844" s="53">
        <f ca="1"/>
        <v>1989</v>
      </c>
      <c r="N32844" s="53">
        <f ca="1"/>
        <v>12</v>
      </c>
      <c r="O32844" s="53" t="str">
        <f ca="1"/>
        <v>1989-12</v>
      </c>
    </row>
    <row r="32845" spans="12:15" x14ac:dyDescent="0.4">
      <c r="L32845" s="56">
        <f ca="1"/>
        <v>32844</v>
      </c>
      <c r="M32845" s="53">
        <f ca="1"/>
        <v>1989</v>
      </c>
      <c r="N32845" s="53">
        <f ca="1"/>
        <v>12</v>
      </c>
      <c r="O32845" s="53" t="str">
        <f ca="1"/>
        <v>1989-12</v>
      </c>
    </row>
    <row r="32846" spans="12:15" x14ac:dyDescent="0.4">
      <c r="L32846" s="56">
        <f ca="1"/>
        <v>32845</v>
      </c>
      <c r="M32846" s="53">
        <f ca="1"/>
        <v>1989</v>
      </c>
      <c r="N32846" s="53">
        <f ca="1"/>
        <v>12</v>
      </c>
      <c r="O32846" s="53" t="str">
        <f ca="1"/>
        <v>1989-12</v>
      </c>
    </row>
    <row r="32847" spans="12:15" x14ac:dyDescent="0.4">
      <c r="L32847" s="56">
        <f ca="1"/>
        <v>32846</v>
      </c>
      <c r="M32847" s="53">
        <f ca="1"/>
        <v>1989</v>
      </c>
      <c r="N32847" s="53">
        <f ca="1"/>
        <v>12</v>
      </c>
      <c r="O32847" s="53" t="str">
        <f ca="1"/>
        <v>1989-12</v>
      </c>
    </row>
    <row r="32848" spans="12:15" x14ac:dyDescent="0.4">
      <c r="L32848" s="56">
        <f ca="1"/>
        <v>32847</v>
      </c>
      <c r="M32848" s="53">
        <f ca="1"/>
        <v>1989</v>
      </c>
      <c r="N32848" s="53">
        <f ca="1"/>
        <v>12</v>
      </c>
      <c r="O32848" s="53" t="str">
        <f ca="1"/>
        <v>1989-12</v>
      </c>
    </row>
    <row r="32849" spans="12:15" x14ac:dyDescent="0.4">
      <c r="L32849" s="56">
        <f ca="1"/>
        <v>32848</v>
      </c>
      <c r="M32849" s="53">
        <f ca="1"/>
        <v>1989</v>
      </c>
      <c r="N32849" s="53">
        <f ca="1"/>
        <v>12</v>
      </c>
      <c r="O32849" s="53" t="str">
        <f ca="1"/>
        <v>1989-12</v>
      </c>
    </row>
    <row r="32850" spans="12:15" x14ac:dyDescent="0.4">
      <c r="L32850" s="56">
        <f ca="1"/>
        <v>32849</v>
      </c>
      <c r="M32850" s="53">
        <f ca="1"/>
        <v>1989</v>
      </c>
      <c r="N32850" s="53">
        <f ca="1"/>
        <v>12</v>
      </c>
      <c r="O32850" s="53" t="str">
        <f ca="1"/>
        <v>1989-12</v>
      </c>
    </row>
    <row r="32851" spans="12:15" x14ac:dyDescent="0.4">
      <c r="L32851" s="56">
        <f ca="1"/>
        <v>32850</v>
      </c>
      <c r="M32851" s="53">
        <f ca="1"/>
        <v>1989</v>
      </c>
      <c r="N32851" s="53">
        <f ca="1"/>
        <v>12</v>
      </c>
      <c r="O32851" s="53" t="str">
        <f ca="1"/>
        <v>1989-12</v>
      </c>
    </row>
    <row r="32852" spans="12:15" x14ac:dyDescent="0.4">
      <c r="L32852" s="56">
        <f ca="1"/>
        <v>32851</v>
      </c>
      <c r="M32852" s="53">
        <f ca="1"/>
        <v>1989</v>
      </c>
      <c r="N32852" s="53">
        <f ca="1"/>
        <v>12</v>
      </c>
      <c r="O32852" s="53" t="str">
        <f ca="1"/>
        <v>1989-12</v>
      </c>
    </row>
    <row r="32853" spans="12:15" x14ac:dyDescent="0.4">
      <c r="L32853" s="56">
        <f ca="1"/>
        <v>32852</v>
      </c>
      <c r="M32853" s="53">
        <f ca="1"/>
        <v>1989</v>
      </c>
      <c r="N32853" s="53">
        <f ca="1"/>
        <v>12</v>
      </c>
      <c r="O32853" s="53" t="str">
        <f ca="1"/>
        <v>1989-12</v>
      </c>
    </row>
    <row r="32854" spans="12:15" x14ac:dyDescent="0.4">
      <c r="L32854" s="56">
        <f ca="1"/>
        <v>32853</v>
      </c>
      <c r="M32854" s="53">
        <f ca="1"/>
        <v>1989</v>
      </c>
      <c r="N32854" s="53">
        <f ca="1"/>
        <v>12</v>
      </c>
      <c r="O32854" s="53" t="str">
        <f ca="1"/>
        <v>1989-12</v>
      </c>
    </row>
    <row r="32855" spans="12:15" x14ac:dyDescent="0.4">
      <c r="L32855" s="56">
        <f ca="1"/>
        <v>32854</v>
      </c>
      <c r="M32855" s="53">
        <f ca="1"/>
        <v>1989</v>
      </c>
      <c r="N32855" s="53">
        <f ca="1"/>
        <v>12</v>
      </c>
      <c r="O32855" s="53" t="str">
        <f ca="1"/>
        <v>1989-12</v>
      </c>
    </row>
    <row r="32856" spans="12:15" x14ac:dyDescent="0.4">
      <c r="L32856" s="56">
        <f ca="1"/>
        <v>32855</v>
      </c>
      <c r="M32856" s="53">
        <f ca="1"/>
        <v>1989</v>
      </c>
      <c r="N32856" s="53">
        <f ca="1"/>
        <v>12</v>
      </c>
      <c r="O32856" s="53" t="str">
        <f ca="1"/>
        <v>1989-12</v>
      </c>
    </row>
    <row r="32857" spans="12:15" x14ac:dyDescent="0.4">
      <c r="L32857" s="56">
        <f ca="1"/>
        <v>32856</v>
      </c>
      <c r="M32857" s="53">
        <f ca="1"/>
        <v>1989</v>
      </c>
      <c r="N32857" s="53">
        <f ca="1"/>
        <v>12</v>
      </c>
      <c r="O32857" s="53" t="str">
        <f ca="1"/>
        <v>1989-12</v>
      </c>
    </row>
    <row r="32858" spans="12:15" x14ac:dyDescent="0.4">
      <c r="L32858" s="56">
        <f ca="1"/>
        <v>32857</v>
      </c>
      <c r="M32858" s="53">
        <f ca="1"/>
        <v>1989</v>
      </c>
      <c r="N32858" s="53">
        <f ca="1"/>
        <v>12</v>
      </c>
      <c r="O32858" s="53" t="str">
        <f ca="1"/>
        <v>1989-12</v>
      </c>
    </row>
    <row r="32859" spans="12:15" x14ac:dyDescent="0.4">
      <c r="L32859" s="56">
        <f ca="1"/>
        <v>32858</v>
      </c>
      <c r="M32859" s="53">
        <f ca="1"/>
        <v>1989</v>
      </c>
      <c r="N32859" s="53">
        <f ca="1"/>
        <v>12</v>
      </c>
      <c r="O32859" s="53" t="str">
        <f ca="1"/>
        <v>1989-12</v>
      </c>
    </row>
    <row r="32860" spans="12:15" x14ac:dyDescent="0.4">
      <c r="L32860" s="56">
        <f ca="1"/>
        <v>32859</v>
      </c>
      <c r="M32860" s="53">
        <f ca="1"/>
        <v>1989</v>
      </c>
      <c r="N32860" s="53">
        <f ca="1"/>
        <v>12</v>
      </c>
      <c r="O32860" s="53" t="str">
        <f ca="1"/>
        <v>1989-12</v>
      </c>
    </row>
    <row r="32861" spans="12:15" x14ac:dyDescent="0.4">
      <c r="L32861" s="56">
        <f ca="1"/>
        <v>32860</v>
      </c>
      <c r="M32861" s="53">
        <f ca="1"/>
        <v>1989</v>
      </c>
      <c r="N32861" s="53">
        <f ca="1"/>
        <v>12</v>
      </c>
      <c r="O32861" s="53" t="str">
        <f ca="1"/>
        <v>1989-12</v>
      </c>
    </row>
    <row r="32862" spans="12:15" x14ac:dyDescent="0.4">
      <c r="L32862" s="56">
        <f ca="1"/>
        <v>32861</v>
      </c>
      <c r="M32862" s="53">
        <f ca="1"/>
        <v>1989</v>
      </c>
      <c r="N32862" s="53">
        <f ca="1"/>
        <v>12</v>
      </c>
      <c r="O32862" s="53" t="str">
        <f ca="1"/>
        <v>1989-12</v>
      </c>
    </row>
    <row r="32863" spans="12:15" x14ac:dyDescent="0.4">
      <c r="L32863" s="56">
        <f ca="1"/>
        <v>32862</v>
      </c>
      <c r="M32863" s="53">
        <f ca="1"/>
        <v>1989</v>
      </c>
      <c r="N32863" s="53">
        <f ca="1"/>
        <v>12</v>
      </c>
      <c r="O32863" s="53" t="str">
        <f ca="1"/>
        <v>1989-12</v>
      </c>
    </row>
    <row r="32864" spans="12:15" x14ac:dyDescent="0.4">
      <c r="L32864" s="56">
        <f ca="1"/>
        <v>32863</v>
      </c>
      <c r="M32864" s="53">
        <f ca="1"/>
        <v>1989</v>
      </c>
      <c r="N32864" s="53">
        <f ca="1"/>
        <v>12</v>
      </c>
      <c r="O32864" s="53" t="str">
        <f ca="1"/>
        <v>1989-12</v>
      </c>
    </row>
    <row r="32865" spans="12:15" x14ac:dyDescent="0.4">
      <c r="L32865" s="56">
        <f ca="1"/>
        <v>32864</v>
      </c>
      <c r="M32865" s="53">
        <f ca="1"/>
        <v>1989</v>
      </c>
      <c r="N32865" s="53">
        <f ca="1"/>
        <v>12</v>
      </c>
      <c r="O32865" s="53" t="str">
        <f ca="1"/>
        <v>1989-12</v>
      </c>
    </row>
    <row r="32866" spans="12:15" x14ac:dyDescent="0.4">
      <c r="L32866" s="56">
        <f ca="1"/>
        <v>32865</v>
      </c>
      <c r="M32866" s="53">
        <f ca="1"/>
        <v>1989</v>
      </c>
      <c r="N32866" s="53">
        <f ca="1"/>
        <v>12</v>
      </c>
      <c r="O32866" s="53" t="str">
        <f ca="1"/>
        <v>1989-12</v>
      </c>
    </row>
    <row r="32867" spans="12:15" x14ac:dyDescent="0.4">
      <c r="L32867" s="56">
        <f ca="1"/>
        <v>32866</v>
      </c>
      <c r="M32867" s="53">
        <f ca="1"/>
        <v>1989</v>
      </c>
      <c r="N32867" s="53">
        <f ca="1"/>
        <v>12</v>
      </c>
      <c r="O32867" s="53" t="str">
        <f ca="1"/>
        <v>1989-12</v>
      </c>
    </row>
    <row r="32868" spans="12:15" x14ac:dyDescent="0.4">
      <c r="L32868" s="56">
        <f ca="1"/>
        <v>32867</v>
      </c>
      <c r="M32868" s="53">
        <f ca="1"/>
        <v>1989</v>
      </c>
      <c r="N32868" s="53">
        <f ca="1"/>
        <v>12</v>
      </c>
      <c r="O32868" s="53" t="str">
        <f ca="1"/>
        <v>1989-12</v>
      </c>
    </row>
    <row r="32869" spans="12:15" x14ac:dyDescent="0.4">
      <c r="L32869" s="56">
        <f ca="1"/>
        <v>32868</v>
      </c>
      <c r="M32869" s="53">
        <f ca="1"/>
        <v>1989</v>
      </c>
      <c r="N32869" s="53">
        <f ca="1"/>
        <v>12</v>
      </c>
      <c r="O32869" s="53" t="str">
        <f ca="1"/>
        <v>1989-12</v>
      </c>
    </row>
    <row r="32870" spans="12:15" x14ac:dyDescent="0.4">
      <c r="L32870" s="56">
        <f ca="1"/>
        <v>32869</v>
      </c>
      <c r="M32870" s="53">
        <f ca="1"/>
        <v>1989</v>
      </c>
      <c r="N32870" s="53">
        <f ca="1"/>
        <v>12</v>
      </c>
      <c r="O32870" s="53" t="str">
        <f ca="1"/>
        <v>1989-12</v>
      </c>
    </row>
    <row r="32871" spans="12:15" x14ac:dyDescent="0.4">
      <c r="L32871" s="56">
        <f ca="1"/>
        <v>32870</v>
      </c>
      <c r="M32871" s="53">
        <f ca="1"/>
        <v>1989</v>
      </c>
      <c r="N32871" s="53">
        <f ca="1"/>
        <v>12</v>
      </c>
      <c r="O32871" s="53" t="str">
        <f ca="1"/>
        <v>1989-12</v>
      </c>
    </row>
    <row r="32872" spans="12:15" x14ac:dyDescent="0.4">
      <c r="L32872" s="56">
        <f ca="1"/>
        <v>32871</v>
      </c>
      <c r="M32872" s="53">
        <f ca="1"/>
        <v>1989</v>
      </c>
      <c r="N32872" s="53">
        <f ca="1"/>
        <v>12</v>
      </c>
      <c r="O32872" s="53" t="str">
        <f ca="1"/>
        <v>1989-12</v>
      </c>
    </row>
    <row r="32873" spans="12:15" x14ac:dyDescent="0.4">
      <c r="L32873" s="56">
        <f ca="1"/>
        <v>32872</v>
      </c>
      <c r="M32873" s="53">
        <f ca="1"/>
        <v>1989</v>
      </c>
      <c r="N32873" s="53">
        <f ca="1"/>
        <v>12</v>
      </c>
      <c r="O32873" s="53" t="str">
        <f ca="1"/>
        <v>1989-12</v>
      </c>
    </row>
    <row r="32874" spans="12:15" x14ac:dyDescent="0.4">
      <c r="L32874" s="56">
        <f ca="1"/>
        <v>32873</v>
      </c>
      <c r="M32874" s="53">
        <f ca="1"/>
        <v>1989</v>
      </c>
      <c r="N32874" s="53">
        <f ca="1"/>
        <v>12</v>
      </c>
      <c r="O32874" s="53" t="str">
        <f ca="1"/>
        <v>1989-12</v>
      </c>
    </row>
    <row r="32875" spans="12:15" x14ac:dyDescent="0.4">
      <c r="L32875" s="56">
        <f ca="1"/>
        <v>32874</v>
      </c>
      <c r="M32875" s="53">
        <f ca="1"/>
        <v>1990</v>
      </c>
      <c r="N32875" s="53">
        <f ca="1"/>
        <v>1</v>
      </c>
      <c r="O32875" s="53" t="str">
        <f ca="1"/>
        <v>1990-01</v>
      </c>
    </row>
    <row r="32876" spans="12:15" x14ac:dyDescent="0.4">
      <c r="L32876" s="56">
        <f ca="1"/>
        <v>32875</v>
      </c>
      <c r="M32876" s="53">
        <f ca="1"/>
        <v>1990</v>
      </c>
      <c r="N32876" s="53">
        <f ca="1"/>
        <v>1</v>
      </c>
      <c r="O32876" s="53" t="str">
        <f ca="1"/>
        <v>1990-01</v>
      </c>
    </row>
    <row r="32877" spans="12:15" x14ac:dyDescent="0.4">
      <c r="L32877" s="56">
        <f ca="1"/>
        <v>32876</v>
      </c>
      <c r="M32877" s="53">
        <f ca="1"/>
        <v>1990</v>
      </c>
      <c r="N32877" s="53">
        <f ca="1"/>
        <v>1</v>
      </c>
      <c r="O32877" s="53" t="str">
        <f ca="1"/>
        <v>1990-01</v>
      </c>
    </row>
    <row r="32878" spans="12:15" x14ac:dyDescent="0.4">
      <c r="L32878" s="56">
        <f ca="1"/>
        <v>32877</v>
      </c>
      <c r="M32878" s="53">
        <f ca="1"/>
        <v>1990</v>
      </c>
      <c r="N32878" s="53">
        <f ca="1"/>
        <v>1</v>
      </c>
      <c r="O32878" s="53" t="str">
        <f ca="1"/>
        <v>1990-01</v>
      </c>
    </row>
    <row r="32879" spans="12:15" x14ac:dyDescent="0.4">
      <c r="L32879" s="56">
        <f ca="1"/>
        <v>32878</v>
      </c>
      <c r="M32879" s="53">
        <f ca="1"/>
        <v>1990</v>
      </c>
      <c r="N32879" s="53">
        <f ca="1"/>
        <v>1</v>
      </c>
      <c r="O32879" s="53" t="str">
        <f ca="1"/>
        <v>1990-01</v>
      </c>
    </row>
    <row r="32880" spans="12:15" x14ac:dyDescent="0.4">
      <c r="L32880" s="56">
        <f ca="1"/>
        <v>32879</v>
      </c>
      <c r="M32880" s="53">
        <f ca="1"/>
        <v>1990</v>
      </c>
      <c r="N32880" s="53">
        <f ca="1"/>
        <v>1</v>
      </c>
      <c r="O32880" s="53" t="str">
        <f ca="1"/>
        <v>1990-01</v>
      </c>
    </row>
    <row r="32881" spans="12:15" x14ac:dyDescent="0.4">
      <c r="L32881" s="56">
        <f ca="1"/>
        <v>32880</v>
      </c>
      <c r="M32881" s="53">
        <f ca="1"/>
        <v>1990</v>
      </c>
      <c r="N32881" s="53">
        <f ca="1"/>
        <v>1</v>
      </c>
      <c r="O32881" s="53" t="str">
        <f ca="1"/>
        <v>1990-01</v>
      </c>
    </row>
    <row r="32882" spans="12:15" x14ac:dyDescent="0.4">
      <c r="L32882" s="56">
        <f ca="1"/>
        <v>32881</v>
      </c>
      <c r="M32882" s="53">
        <f ca="1"/>
        <v>1990</v>
      </c>
      <c r="N32882" s="53">
        <f ca="1"/>
        <v>1</v>
      </c>
      <c r="O32882" s="53" t="str">
        <f ca="1"/>
        <v>1990-01</v>
      </c>
    </row>
    <row r="32883" spans="12:15" x14ac:dyDescent="0.4">
      <c r="L32883" s="56">
        <f ca="1"/>
        <v>32882</v>
      </c>
      <c r="M32883" s="53">
        <f ca="1"/>
        <v>1990</v>
      </c>
      <c r="N32883" s="53">
        <f ca="1"/>
        <v>1</v>
      </c>
      <c r="O32883" s="53" t="str">
        <f ca="1"/>
        <v>1990-01</v>
      </c>
    </row>
    <row r="32884" spans="12:15" x14ac:dyDescent="0.4">
      <c r="L32884" s="56">
        <f ca="1"/>
        <v>32883</v>
      </c>
      <c r="M32884" s="53">
        <f ca="1"/>
        <v>1990</v>
      </c>
      <c r="N32884" s="53">
        <f ca="1"/>
        <v>1</v>
      </c>
      <c r="O32884" s="53" t="str">
        <f ca="1"/>
        <v>1990-01</v>
      </c>
    </row>
    <row r="32885" spans="12:15" x14ac:dyDescent="0.4">
      <c r="L32885" s="56">
        <f ca="1"/>
        <v>32884</v>
      </c>
      <c r="M32885" s="53">
        <f ca="1"/>
        <v>1990</v>
      </c>
      <c r="N32885" s="53">
        <f ca="1"/>
        <v>1</v>
      </c>
      <c r="O32885" s="53" t="str">
        <f ca="1"/>
        <v>1990-01</v>
      </c>
    </row>
    <row r="32886" spans="12:15" x14ac:dyDescent="0.4">
      <c r="L32886" s="56">
        <f ca="1"/>
        <v>32885</v>
      </c>
      <c r="M32886" s="53">
        <f ca="1"/>
        <v>1990</v>
      </c>
      <c r="N32886" s="53">
        <f ca="1"/>
        <v>1</v>
      </c>
      <c r="O32886" s="53" t="str">
        <f ca="1"/>
        <v>1990-01</v>
      </c>
    </row>
    <row r="32887" spans="12:15" x14ac:dyDescent="0.4">
      <c r="L32887" s="56">
        <f ca="1"/>
        <v>32886</v>
      </c>
      <c r="M32887" s="53">
        <f ca="1"/>
        <v>1990</v>
      </c>
      <c r="N32887" s="53">
        <f ca="1"/>
        <v>1</v>
      </c>
      <c r="O32887" s="53" t="str">
        <f ca="1"/>
        <v>1990-01</v>
      </c>
    </row>
    <row r="32888" spans="12:15" x14ac:dyDescent="0.4">
      <c r="L32888" s="56">
        <f ca="1"/>
        <v>32887</v>
      </c>
      <c r="M32888" s="53">
        <f ca="1"/>
        <v>1990</v>
      </c>
      <c r="N32888" s="53">
        <f ca="1"/>
        <v>1</v>
      </c>
      <c r="O32888" s="53" t="str">
        <f ca="1"/>
        <v>1990-01</v>
      </c>
    </row>
    <row r="32889" spans="12:15" x14ac:dyDescent="0.4">
      <c r="L32889" s="56">
        <f ca="1"/>
        <v>32888</v>
      </c>
      <c r="M32889" s="53">
        <f ca="1"/>
        <v>1990</v>
      </c>
      <c r="N32889" s="53">
        <f ca="1"/>
        <v>1</v>
      </c>
      <c r="O32889" s="53" t="str">
        <f ca="1"/>
        <v>1990-01</v>
      </c>
    </row>
    <row r="32890" spans="12:15" x14ac:dyDescent="0.4">
      <c r="L32890" s="56">
        <f ca="1"/>
        <v>32889</v>
      </c>
      <c r="M32890" s="53">
        <f ca="1"/>
        <v>1990</v>
      </c>
      <c r="N32890" s="53">
        <f ca="1"/>
        <v>1</v>
      </c>
      <c r="O32890" s="53" t="str">
        <f ca="1"/>
        <v>1990-01</v>
      </c>
    </row>
    <row r="32891" spans="12:15" x14ac:dyDescent="0.4">
      <c r="L32891" s="56">
        <f ca="1"/>
        <v>32890</v>
      </c>
      <c r="M32891" s="53">
        <f ca="1"/>
        <v>1990</v>
      </c>
      <c r="N32891" s="53">
        <f ca="1"/>
        <v>1</v>
      </c>
      <c r="O32891" s="53" t="str">
        <f ca="1"/>
        <v>1990-01</v>
      </c>
    </row>
    <row r="32892" spans="12:15" x14ac:dyDescent="0.4">
      <c r="L32892" s="56">
        <f ca="1"/>
        <v>32891</v>
      </c>
      <c r="M32892" s="53">
        <f ca="1"/>
        <v>1990</v>
      </c>
      <c r="N32892" s="53">
        <f ca="1"/>
        <v>1</v>
      </c>
      <c r="O32892" s="53" t="str">
        <f ca="1"/>
        <v>1990-01</v>
      </c>
    </row>
    <row r="32893" spans="12:15" x14ac:dyDescent="0.4">
      <c r="L32893" s="56">
        <f ca="1"/>
        <v>32892</v>
      </c>
      <c r="M32893" s="53">
        <f ca="1"/>
        <v>1990</v>
      </c>
      <c r="N32893" s="53">
        <f ca="1"/>
        <v>1</v>
      </c>
      <c r="O32893" s="53" t="str">
        <f ca="1"/>
        <v>1990-01</v>
      </c>
    </row>
    <row r="32894" spans="12:15" x14ac:dyDescent="0.4">
      <c r="L32894" s="56">
        <f ca="1"/>
        <v>32893</v>
      </c>
      <c r="M32894" s="53">
        <f ca="1"/>
        <v>1990</v>
      </c>
      <c r="N32894" s="53">
        <f ca="1"/>
        <v>1</v>
      </c>
      <c r="O32894" s="53" t="str">
        <f ca="1"/>
        <v>1990-01</v>
      </c>
    </row>
    <row r="32895" spans="12:15" x14ac:dyDescent="0.4">
      <c r="L32895" s="56">
        <f ca="1"/>
        <v>32894</v>
      </c>
      <c r="M32895" s="53">
        <f ca="1"/>
        <v>1990</v>
      </c>
      <c r="N32895" s="53">
        <f ca="1"/>
        <v>1</v>
      </c>
      <c r="O32895" s="53" t="str">
        <f ca="1"/>
        <v>1990-01</v>
      </c>
    </row>
    <row r="32896" spans="12:15" x14ac:dyDescent="0.4">
      <c r="L32896" s="56">
        <f ca="1"/>
        <v>32895</v>
      </c>
      <c r="M32896" s="53">
        <f ca="1"/>
        <v>1990</v>
      </c>
      <c r="N32896" s="53">
        <f ca="1"/>
        <v>1</v>
      </c>
      <c r="O32896" s="53" t="str">
        <f ca="1"/>
        <v>1990-01</v>
      </c>
    </row>
    <row r="32897" spans="12:15" x14ac:dyDescent="0.4">
      <c r="L32897" s="56">
        <f ca="1"/>
        <v>32896</v>
      </c>
      <c r="M32897" s="53">
        <f ca="1"/>
        <v>1990</v>
      </c>
      <c r="N32897" s="53">
        <f ca="1"/>
        <v>1</v>
      </c>
      <c r="O32897" s="53" t="str">
        <f ca="1"/>
        <v>1990-01</v>
      </c>
    </row>
    <row r="32898" spans="12:15" x14ac:dyDescent="0.4">
      <c r="L32898" s="56">
        <f ca="1"/>
        <v>32897</v>
      </c>
      <c r="M32898" s="53">
        <f ca="1"/>
        <v>1990</v>
      </c>
      <c r="N32898" s="53">
        <f ca="1"/>
        <v>1</v>
      </c>
      <c r="O32898" s="53" t="str">
        <f ca="1"/>
        <v>1990-01</v>
      </c>
    </row>
    <row r="32899" spans="12:15" x14ac:dyDescent="0.4">
      <c r="L32899" s="56">
        <f ca="1"/>
        <v>32898</v>
      </c>
      <c r="M32899" s="53">
        <f ca="1"/>
        <v>1990</v>
      </c>
      <c r="N32899" s="53">
        <f ca="1"/>
        <v>1</v>
      </c>
      <c r="O32899" s="53" t="str">
        <f ca="1"/>
        <v>1990-01</v>
      </c>
    </row>
    <row r="32900" spans="12:15" x14ac:dyDescent="0.4">
      <c r="L32900" s="56">
        <f ca="1"/>
        <v>32899</v>
      </c>
      <c r="M32900" s="53">
        <f ca="1"/>
        <v>1990</v>
      </c>
      <c r="N32900" s="53">
        <f ca="1"/>
        <v>1</v>
      </c>
      <c r="O32900" s="53" t="str">
        <f ca="1"/>
        <v>1990-01</v>
      </c>
    </row>
    <row r="32901" spans="12:15" x14ac:dyDescent="0.4">
      <c r="L32901" s="56">
        <f ca="1"/>
        <v>32900</v>
      </c>
      <c r="M32901" s="53">
        <f ca="1"/>
        <v>1990</v>
      </c>
      <c r="N32901" s="53">
        <f ca="1"/>
        <v>1</v>
      </c>
      <c r="O32901" s="53" t="str">
        <f ca="1"/>
        <v>1990-01</v>
      </c>
    </row>
    <row r="32902" spans="12:15" x14ac:dyDescent="0.4">
      <c r="L32902" s="56">
        <f ca="1"/>
        <v>32901</v>
      </c>
      <c r="M32902" s="53">
        <f ca="1"/>
        <v>1990</v>
      </c>
      <c r="N32902" s="53">
        <f ca="1"/>
        <v>1</v>
      </c>
      <c r="O32902" s="53" t="str">
        <f ca="1"/>
        <v>1990-01</v>
      </c>
    </row>
    <row r="32903" spans="12:15" x14ac:dyDescent="0.4">
      <c r="L32903" s="56">
        <f ca="1"/>
        <v>32902</v>
      </c>
      <c r="M32903" s="53">
        <f ca="1"/>
        <v>1990</v>
      </c>
      <c r="N32903" s="53">
        <f ca="1"/>
        <v>1</v>
      </c>
      <c r="O32903" s="53" t="str">
        <f ca="1"/>
        <v>1990-01</v>
      </c>
    </row>
    <row r="32904" spans="12:15" x14ac:dyDescent="0.4">
      <c r="L32904" s="56">
        <f ca="1"/>
        <v>32903</v>
      </c>
      <c r="M32904" s="53">
        <f ca="1"/>
        <v>1990</v>
      </c>
      <c r="N32904" s="53">
        <f ca="1"/>
        <v>1</v>
      </c>
      <c r="O32904" s="53" t="str">
        <f ca="1"/>
        <v>1990-01</v>
      </c>
    </row>
    <row r="32905" spans="12:15" x14ac:dyDescent="0.4">
      <c r="L32905" s="56">
        <f ca="1"/>
        <v>32904</v>
      </c>
      <c r="M32905" s="53">
        <f ca="1"/>
        <v>1990</v>
      </c>
      <c r="N32905" s="53">
        <f ca="1"/>
        <v>1</v>
      </c>
      <c r="O32905" s="53" t="str">
        <f ca="1"/>
        <v>1990-01</v>
      </c>
    </row>
    <row r="32906" spans="12:15" x14ac:dyDescent="0.4">
      <c r="L32906" s="56">
        <f ca="1"/>
        <v>32905</v>
      </c>
      <c r="M32906" s="53">
        <f ca="1"/>
        <v>1990</v>
      </c>
      <c r="N32906" s="53">
        <f ca="1"/>
        <v>2</v>
      </c>
      <c r="O32906" s="53" t="str">
        <f ca="1"/>
        <v>1990-02</v>
      </c>
    </row>
    <row r="32907" spans="12:15" x14ac:dyDescent="0.4">
      <c r="L32907" s="56">
        <f ca="1"/>
        <v>32906</v>
      </c>
      <c r="M32907" s="53">
        <f ca="1"/>
        <v>1990</v>
      </c>
      <c r="N32907" s="53">
        <f ca="1"/>
        <v>2</v>
      </c>
      <c r="O32907" s="53" t="str">
        <f ca="1"/>
        <v>1990-02</v>
      </c>
    </row>
    <row r="32908" spans="12:15" x14ac:dyDescent="0.4">
      <c r="L32908" s="56">
        <f ca="1"/>
        <v>32907</v>
      </c>
      <c r="M32908" s="53">
        <f ca="1"/>
        <v>1990</v>
      </c>
      <c r="N32908" s="53">
        <f ca="1"/>
        <v>2</v>
      </c>
      <c r="O32908" s="53" t="str">
        <f ca="1"/>
        <v>1990-02</v>
      </c>
    </row>
    <row r="32909" spans="12:15" x14ac:dyDescent="0.4">
      <c r="L32909" s="56">
        <f ca="1"/>
        <v>32908</v>
      </c>
      <c r="M32909" s="53">
        <f ca="1"/>
        <v>1990</v>
      </c>
      <c r="N32909" s="53">
        <f ca="1"/>
        <v>2</v>
      </c>
      <c r="O32909" s="53" t="str">
        <f ca="1"/>
        <v>1990-02</v>
      </c>
    </row>
    <row r="32910" spans="12:15" x14ac:dyDescent="0.4">
      <c r="L32910" s="56">
        <f ca="1"/>
        <v>32909</v>
      </c>
      <c r="M32910" s="53">
        <f ca="1"/>
        <v>1990</v>
      </c>
      <c r="N32910" s="53">
        <f ca="1"/>
        <v>2</v>
      </c>
      <c r="O32910" s="53" t="str">
        <f ca="1"/>
        <v>1990-02</v>
      </c>
    </row>
    <row r="32911" spans="12:15" x14ac:dyDescent="0.4">
      <c r="L32911" s="56">
        <f ca="1"/>
        <v>32910</v>
      </c>
      <c r="M32911" s="53">
        <f ca="1"/>
        <v>1990</v>
      </c>
      <c r="N32911" s="53">
        <f ca="1"/>
        <v>2</v>
      </c>
      <c r="O32911" s="53" t="str">
        <f ca="1"/>
        <v>1990-02</v>
      </c>
    </row>
    <row r="32912" spans="12:15" x14ac:dyDescent="0.4">
      <c r="L32912" s="56">
        <f ca="1"/>
        <v>32911</v>
      </c>
      <c r="M32912" s="53">
        <f ca="1"/>
        <v>1990</v>
      </c>
      <c r="N32912" s="53">
        <f ca="1"/>
        <v>2</v>
      </c>
      <c r="O32912" s="53" t="str">
        <f ca="1"/>
        <v>1990-02</v>
      </c>
    </row>
    <row r="32913" spans="12:15" x14ac:dyDescent="0.4">
      <c r="L32913" s="56">
        <f ca="1"/>
        <v>32912</v>
      </c>
      <c r="M32913" s="53">
        <f ca="1"/>
        <v>1990</v>
      </c>
      <c r="N32913" s="53">
        <f ca="1"/>
        <v>2</v>
      </c>
      <c r="O32913" s="53" t="str">
        <f ca="1"/>
        <v>1990-02</v>
      </c>
    </row>
    <row r="32914" spans="12:15" x14ac:dyDescent="0.4">
      <c r="L32914" s="56">
        <f ca="1"/>
        <v>32913</v>
      </c>
      <c r="M32914" s="53">
        <f ca="1"/>
        <v>1990</v>
      </c>
      <c r="N32914" s="53">
        <f ca="1"/>
        <v>2</v>
      </c>
      <c r="O32914" s="53" t="str">
        <f ca="1"/>
        <v>1990-02</v>
      </c>
    </row>
    <row r="32915" spans="12:15" x14ac:dyDescent="0.4">
      <c r="L32915" s="56">
        <f ca="1"/>
        <v>32914</v>
      </c>
      <c r="M32915" s="53">
        <f ca="1"/>
        <v>1990</v>
      </c>
      <c r="N32915" s="53">
        <f ca="1"/>
        <v>2</v>
      </c>
      <c r="O32915" s="53" t="str">
        <f ca="1"/>
        <v>1990-02</v>
      </c>
    </row>
    <row r="32916" spans="12:15" x14ac:dyDescent="0.4">
      <c r="L32916" s="56">
        <f ca="1"/>
        <v>32915</v>
      </c>
      <c r="M32916" s="53">
        <f ca="1"/>
        <v>1990</v>
      </c>
      <c r="N32916" s="53">
        <f ca="1"/>
        <v>2</v>
      </c>
      <c r="O32916" s="53" t="str">
        <f ca="1"/>
        <v>1990-02</v>
      </c>
    </row>
    <row r="32917" spans="12:15" x14ac:dyDescent="0.4">
      <c r="L32917" s="56">
        <f ca="1"/>
        <v>32916</v>
      </c>
      <c r="M32917" s="53">
        <f ca="1"/>
        <v>1990</v>
      </c>
      <c r="N32917" s="53">
        <f ca="1"/>
        <v>2</v>
      </c>
      <c r="O32917" s="53" t="str">
        <f ca="1"/>
        <v>1990-02</v>
      </c>
    </row>
    <row r="32918" spans="12:15" x14ac:dyDescent="0.4">
      <c r="L32918" s="56">
        <f ca="1"/>
        <v>32917</v>
      </c>
      <c r="M32918" s="53">
        <f ca="1"/>
        <v>1990</v>
      </c>
      <c r="N32918" s="53">
        <f ca="1"/>
        <v>2</v>
      </c>
      <c r="O32918" s="53" t="str">
        <f ca="1"/>
        <v>1990-02</v>
      </c>
    </row>
    <row r="32919" spans="12:15" x14ac:dyDescent="0.4">
      <c r="L32919" s="56">
        <f ca="1"/>
        <v>32918</v>
      </c>
      <c r="M32919" s="53">
        <f ca="1"/>
        <v>1990</v>
      </c>
      <c r="N32919" s="53">
        <f ca="1"/>
        <v>2</v>
      </c>
      <c r="O32919" s="53" t="str">
        <f ca="1"/>
        <v>1990-02</v>
      </c>
    </row>
    <row r="32920" spans="12:15" x14ac:dyDescent="0.4">
      <c r="L32920" s="56">
        <f ca="1"/>
        <v>32919</v>
      </c>
      <c r="M32920" s="53">
        <f ca="1"/>
        <v>1990</v>
      </c>
      <c r="N32920" s="53">
        <f ca="1"/>
        <v>2</v>
      </c>
      <c r="O32920" s="53" t="str">
        <f ca="1"/>
        <v>1990-02</v>
      </c>
    </row>
    <row r="32921" spans="12:15" x14ac:dyDescent="0.4">
      <c r="L32921" s="56">
        <f ca="1"/>
        <v>32920</v>
      </c>
      <c r="M32921" s="53">
        <f ca="1"/>
        <v>1990</v>
      </c>
      <c r="N32921" s="53">
        <f ca="1"/>
        <v>2</v>
      </c>
      <c r="O32921" s="53" t="str">
        <f ca="1"/>
        <v>1990-02</v>
      </c>
    </row>
    <row r="32922" spans="12:15" x14ac:dyDescent="0.4">
      <c r="L32922" s="56">
        <f ca="1"/>
        <v>32921</v>
      </c>
      <c r="M32922" s="53">
        <f ca="1"/>
        <v>1990</v>
      </c>
      <c r="N32922" s="53">
        <f ca="1"/>
        <v>2</v>
      </c>
      <c r="O32922" s="53" t="str">
        <f ca="1"/>
        <v>1990-02</v>
      </c>
    </row>
    <row r="32923" spans="12:15" x14ac:dyDescent="0.4">
      <c r="L32923" s="56">
        <f ca="1"/>
        <v>32922</v>
      </c>
      <c r="M32923" s="53">
        <f ca="1"/>
        <v>1990</v>
      </c>
      <c r="N32923" s="53">
        <f ca="1"/>
        <v>2</v>
      </c>
      <c r="O32923" s="53" t="str">
        <f ca="1"/>
        <v>1990-02</v>
      </c>
    </row>
    <row r="32924" spans="12:15" x14ac:dyDescent="0.4">
      <c r="L32924" s="56">
        <f ca="1"/>
        <v>32923</v>
      </c>
      <c r="M32924" s="53">
        <f ca="1"/>
        <v>1990</v>
      </c>
      <c r="N32924" s="53">
        <f ca="1"/>
        <v>2</v>
      </c>
      <c r="O32924" s="53" t="str">
        <f ca="1"/>
        <v>1990-02</v>
      </c>
    </row>
    <row r="32925" spans="12:15" x14ac:dyDescent="0.4">
      <c r="L32925" s="56">
        <f ca="1"/>
        <v>32924</v>
      </c>
      <c r="M32925" s="53">
        <f ca="1"/>
        <v>1990</v>
      </c>
      <c r="N32925" s="53">
        <f ca="1"/>
        <v>2</v>
      </c>
      <c r="O32925" s="53" t="str">
        <f ca="1"/>
        <v>1990-02</v>
      </c>
    </row>
    <row r="32926" spans="12:15" x14ac:dyDescent="0.4">
      <c r="L32926" s="56">
        <f ca="1"/>
        <v>32925</v>
      </c>
      <c r="M32926" s="53">
        <f ca="1"/>
        <v>1990</v>
      </c>
      <c r="N32926" s="53">
        <f ca="1"/>
        <v>2</v>
      </c>
      <c r="O32926" s="53" t="str">
        <f ca="1"/>
        <v>1990-02</v>
      </c>
    </row>
    <row r="32927" spans="12:15" x14ac:dyDescent="0.4">
      <c r="L32927" s="56">
        <f ca="1"/>
        <v>32926</v>
      </c>
      <c r="M32927" s="53">
        <f ca="1"/>
        <v>1990</v>
      </c>
      <c r="N32927" s="53">
        <f ca="1"/>
        <v>2</v>
      </c>
      <c r="O32927" s="53" t="str">
        <f ca="1"/>
        <v>1990-02</v>
      </c>
    </row>
    <row r="32928" spans="12:15" x14ac:dyDescent="0.4">
      <c r="L32928" s="56">
        <f ca="1"/>
        <v>32927</v>
      </c>
      <c r="M32928" s="53">
        <f ca="1"/>
        <v>1990</v>
      </c>
      <c r="N32928" s="53">
        <f ca="1"/>
        <v>2</v>
      </c>
      <c r="O32928" s="53" t="str">
        <f ca="1"/>
        <v>1990-02</v>
      </c>
    </row>
    <row r="32929" spans="12:15" x14ac:dyDescent="0.4">
      <c r="L32929" s="56">
        <f ca="1"/>
        <v>32928</v>
      </c>
      <c r="M32929" s="53">
        <f ca="1"/>
        <v>1990</v>
      </c>
      <c r="N32929" s="53">
        <f ca="1"/>
        <v>2</v>
      </c>
      <c r="O32929" s="53" t="str">
        <f ca="1"/>
        <v>1990-02</v>
      </c>
    </row>
    <row r="32930" spans="12:15" x14ac:dyDescent="0.4">
      <c r="L32930" s="56">
        <f ca="1"/>
        <v>32929</v>
      </c>
      <c r="M32930" s="53">
        <f ca="1"/>
        <v>1990</v>
      </c>
      <c r="N32930" s="53">
        <f ca="1"/>
        <v>2</v>
      </c>
      <c r="O32930" s="53" t="str">
        <f ca="1"/>
        <v>1990-02</v>
      </c>
    </row>
    <row r="32931" spans="12:15" x14ac:dyDescent="0.4">
      <c r="L32931" s="56">
        <f ca="1"/>
        <v>32930</v>
      </c>
      <c r="M32931" s="53">
        <f ca="1"/>
        <v>1990</v>
      </c>
      <c r="N32931" s="53">
        <f ca="1"/>
        <v>2</v>
      </c>
      <c r="O32931" s="53" t="str">
        <f ca="1"/>
        <v>1990-02</v>
      </c>
    </row>
    <row r="32932" spans="12:15" x14ac:dyDescent="0.4">
      <c r="L32932" s="56">
        <f ca="1"/>
        <v>32931</v>
      </c>
      <c r="M32932" s="53">
        <f ca="1"/>
        <v>1990</v>
      </c>
      <c r="N32932" s="53">
        <f ca="1"/>
        <v>2</v>
      </c>
      <c r="O32932" s="53" t="str">
        <f ca="1"/>
        <v>1990-02</v>
      </c>
    </row>
    <row r="32933" spans="12:15" x14ac:dyDescent="0.4">
      <c r="L32933" s="56">
        <f ca="1"/>
        <v>32932</v>
      </c>
      <c r="M32933" s="53">
        <f ca="1"/>
        <v>1990</v>
      </c>
      <c r="N32933" s="53">
        <f ca="1"/>
        <v>2</v>
      </c>
      <c r="O32933" s="53" t="str">
        <f ca="1"/>
        <v>1990-02</v>
      </c>
    </row>
    <row r="32934" spans="12:15" x14ac:dyDescent="0.4">
      <c r="L32934" s="56">
        <f ca="1"/>
        <v>32933</v>
      </c>
      <c r="M32934" s="53">
        <f ca="1"/>
        <v>1990</v>
      </c>
      <c r="N32934" s="53">
        <f ca="1"/>
        <v>3</v>
      </c>
      <c r="O32934" s="53" t="str">
        <f ca="1"/>
        <v>1990-03</v>
      </c>
    </row>
    <row r="32935" spans="12:15" x14ac:dyDescent="0.4">
      <c r="L32935" s="56">
        <f ca="1"/>
        <v>32934</v>
      </c>
      <c r="M32935" s="53">
        <f ca="1"/>
        <v>1990</v>
      </c>
      <c r="N32935" s="53">
        <f ca="1"/>
        <v>3</v>
      </c>
      <c r="O32935" s="53" t="str">
        <f ca="1"/>
        <v>1990-03</v>
      </c>
    </row>
    <row r="32936" spans="12:15" x14ac:dyDescent="0.4">
      <c r="L32936" s="56">
        <f ca="1"/>
        <v>32935</v>
      </c>
      <c r="M32936" s="53">
        <f ca="1"/>
        <v>1990</v>
      </c>
      <c r="N32936" s="53">
        <f ca="1"/>
        <v>3</v>
      </c>
      <c r="O32936" s="53" t="str">
        <f ca="1"/>
        <v>1990-03</v>
      </c>
    </row>
    <row r="32937" spans="12:15" x14ac:dyDescent="0.4">
      <c r="L32937" s="56">
        <f ca="1"/>
        <v>32936</v>
      </c>
      <c r="M32937" s="53">
        <f ca="1"/>
        <v>1990</v>
      </c>
      <c r="N32937" s="53">
        <f ca="1"/>
        <v>3</v>
      </c>
      <c r="O32937" s="53" t="str">
        <f ca="1"/>
        <v>1990-03</v>
      </c>
    </row>
    <row r="32938" spans="12:15" x14ac:dyDescent="0.4">
      <c r="L32938" s="56">
        <f ca="1"/>
        <v>32937</v>
      </c>
      <c r="M32938" s="53">
        <f ca="1"/>
        <v>1990</v>
      </c>
      <c r="N32938" s="53">
        <f ca="1"/>
        <v>3</v>
      </c>
      <c r="O32938" s="53" t="str">
        <f ca="1"/>
        <v>1990-03</v>
      </c>
    </row>
    <row r="32939" spans="12:15" x14ac:dyDescent="0.4">
      <c r="L32939" s="56">
        <f ca="1"/>
        <v>32938</v>
      </c>
      <c r="M32939" s="53">
        <f ca="1"/>
        <v>1990</v>
      </c>
      <c r="N32939" s="53">
        <f ca="1"/>
        <v>3</v>
      </c>
      <c r="O32939" s="53" t="str">
        <f ca="1"/>
        <v>1990-03</v>
      </c>
    </row>
    <row r="32940" spans="12:15" x14ac:dyDescent="0.4">
      <c r="L32940" s="56">
        <f ca="1"/>
        <v>32939</v>
      </c>
      <c r="M32940" s="53">
        <f ca="1"/>
        <v>1990</v>
      </c>
      <c r="N32940" s="53">
        <f ca="1"/>
        <v>3</v>
      </c>
      <c r="O32940" s="53" t="str">
        <f ca="1"/>
        <v>1990-03</v>
      </c>
    </row>
    <row r="32941" spans="12:15" x14ac:dyDescent="0.4">
      <c r="L32941" s="56">
        <f ca="1"/>
        <v>32940</v>
      </c>
      <c r="M32941" s="53">
        <f ca="1"/>
        <v>1990</v>
      </c>
      <c r="N32941" s="53">
        <f ca="1"/>
        <v>3</v>
      </c>
      <c r="O32941" s="53" t="str">
        <f ca="1"/>
        <v>1990-03</v>
      </c>
    </row>
    <row r="32942" spans="12:15" x14ac:dyDescent="0.4">
      <c r="L32942" s="56">
        <f ca="1"/>
        <v>32941</v>
      </c>
      <c r="M32942" s="53">
        <f ca="1"/>
        <v>1990</v>
      </c>
      <c r="N32942" s="53">
        <f ca="1"/>
        <v>3</v>
      </c>
      <c r="O32942" s="53" t="str">
        <f ca="1"/>
        <v>1990-03</v>
      </c>
    </row>
    <row r="32943" spans="12:15" x14ac:dyDescent="0.4">
      <c r="L32943" s="56">
        <f ca="1"/>
        <v>32942</v>
      </c>
      <c r="M32943" s="53">
        <f ca="1"/>
        <v>1990</v>
      </c>
      <c r="N32943" s="53">
        <f ca="1"/>
        <v>3</v>
      </c>
      <c r="O32943" s="53" t="str">
        <f ca="1"/>
        <v>1990-03</v>
      </c>
    </row>
    <row r="32944" spans="12:15" x14ac:dyDescent="0.4">
      <c r="L32944" s="56">
        <f ca="1"/>
        <v>32943</v>
      </c>
      <c r="M32944" s="53">
        <f ca="1"/>
        <v>1990</v>
      </c>
      <c r="N32944" s="53">
        <f ca="1"/>
        <v>3</v>
      </c>
      <c r="O32944" s="53" t="str">
        <f ca="1"/>
        <v>1990-03</v>
      </c>
    </row>
    <row r="32945" spans="12:15" x14ac:dyDescent="0.4">
      <c r="L32945" s="56">
        <f ca="1"/>
        <v>32944</v>
      </c>
      <c r="M32945" s="53">
        <f ca="1"/>
        <v>1990</v>
      </c>
      <c r="N32945" s="53">
        <f ca="1"/>
        <v>3</v>
      </c>
      <c r="O32945" s="53" t="str">
        <f ca="1"/>
        <v>1990-03</v>
      </c>
    </row>
    <row r="32946" spans="12:15" x14ac:dyDescent="0.4">
      <c r="L32946" s="56">
        <f ca="1"/>
        <v>32945</v>
      </c>
      <c r="M32946" s="53">
        <f ca="1"/>
        <v>1990</v>
      </c>
      <c r="N32946" s="53">
        <f ca="1"/>
        <v>3</v>
      </c>
      <c r="O32946" s="53" t="str">
        <f ca="1"/>
        <v>1990-03</v>
      </c>
    </row>
    <row r="32947" spans="12:15" x14ac:dyDescent="0.4">
      <c r="L32947" s="56">
        <f ca="1"/>
        <v>32946</v>
      </c>
      <c r="M32947" s="53">
        <f ca="1"/>
        <v>1990</v>
      </c>
      <c r="N32947" s="53">
        <f ca="1"/>
        <v>3</v>
      </c>
      <c r="O32947" s="53" t="str">
        <f ca="1"/>
        <v>1990-03</v>
      </c>
    </row>
    <row r="32948" spans="12:15" x14ac:dyDescent="0.4">
      <c r="L32948" s="56">
        <f ca="1"/>
        <v>32947</v>
      </c>
      <c r="M32948" s="53">
        <f ca="1"/>
        <v>1990</v>
      </c>
      <c r="N32948" s="53">
        <f ca="1"/>
        <v>3</v>
      </c>
      <c r="O32948" s="53" t="str">
        <f ca="1"/>
        <v>1990-03</v>
      </c>
    </row>
    <row r="32949" spans="12:15" x14ac:dyDescent="0.4">
      <c r="L32949" s="56">
        <f ca="1"/>
        <v>32948</v>
      </c>
      <c r="M32949" s="53">
        <f ca="1"/>
        <v>1990</v>
      </c>
      <c r="N32949" s="53">
        <f ca="1"/>
        <v>3</v>
      </c>
      <c r="O32949" s="53" t="str">
        <f ca="1"/>
        <v>1990-03</v>
      </c>
    </row>
    <row r="32950" spans="12:15" x14ac:dyDescent="0.4">
      <c r="L32950" s="56">
        <f ca="1"/>
        <v>32949</v>
      </c>
      <c r="M32950" s="53">
        <f ca="1"/>
        <v>1990</v>
      </c>
      <c r="N32950" s="53">
        <f ca="1"/>
        <v>3</v>
      </c>
      <c r="O32950" s="53" t="str">
        <f ca="1"/>
        <v>1990-03</v>
      </c>
    </row>
    <row r="32951" spans="12:15" x14ac:dyDescent="0.4">
      <c r="L32951" s="56">
        <f ca="1"/>
        <v>32950</v>
      </c>
      <c r="M32951" s="53">
        <f ca="1"/>
        <v>1990</v>
      </c>
      <c r="N32951" s="53">
        <f ca="1"/>
        <v>3</v>
      </c>
      <c r="O32951" s="53" t="str">
        <f ca="1"/>
        <v>1990-03</v>
      </c>
    </row>
    <row r="32952" spans="12:15" x14ac:dyDescent="0.4">
      <c r="L32952" s="56">
        <f ca="1"/>
        <v>32951</v>
      </c>
      <c r="M32952" s="53">
        <f ca="1"/>
        <v>1990</v>
      </c>
      <c r="N32952" s="53">
        <f ca="1"/>
        <v>3</v>
      </c>
      <c r="O32952" s="53" t="str">
        <f ca="1"/>
        <v>1990-03</v>
      </c>
    </row>
    <row r="32953" spans="12:15" x14ac:dyDescent="0.4">
      <c r="L32953" s="56">
        <f ca="1"/>
        <v>32952</v>
      </c>
      <c r="M32953" s="53">
        <f ca="1"/>
        <v>1990</v>
      </c>
      <c r="N32953" s="53">
        <f ca="1"/>
        <v>3</v>
      </c>
      <c r="O32953" s="53" t="str">
        <f ca="1"/>
        <v>1990-03</v>
      </c>
    </row>
    <row r="32954" spans="12:15" x14ac:dyDescent="0.4">
      <c r="L32954" s="56">
        <f ca="1"/>
        <v>32953</v>
      </c>
      <c r="M32954" s="53">
        <f ca="1"/>
        <v>1990</v>
      </c>
      <c r="N32954" s="53">
        <f ca="1"/>
        <v>3</v>
      </c>
      <c r="O32954" s="53" t="str">
        <f ca="1"/>
        <v>1990-03</v>
      </c>
    </row>
    <row r="32955" spans="12:15" x14ac:dyDescent="0.4">
      <c r="L32955" s="56">
        <f ca="1"/>
        <v>32954</v>
      </c>
      <c r="M32955" s="53">
        <f ca="1"/>
        <v>1990</v>
      </c>
      <c r="N32955" s="53">
        <f ca="1"/>
        <v>3</v>
      </c>
      <c r="O32955" s="53" t="str">
        <f ca="1"/>
        <v>1990-03</v>
      </c>
    </row>
    <row r="32956" spans="12:15" x14ac:dyDescent="0.4">
      <c r="L32956" s="56">
        <f ca="1"/>
        <v>32955</v>
      </c>
      <c r="M32956" s="53">
        <f ca="1"/>
        <v>1990</v>
      </c>
      <c r="N32956" s="53">
        <f ca="1"/>
        <v>3</v>
      </c>
      <c r="O32956" s="53" t="str">
        <f ca="1"/>
        <v>1990-03</v>
      </c>
    </row>
    <row r="32957" spans="12:15" x14ac:dyDescent="0.4">
      <c r="L32957" s="56">
        <f ca="1"/>
        <v>32956</v>
      </c>
      <c r="M32957" s="53">
        <f ca="1"/>
        <v>1990</v>
      </c>
      <c r="N32957" s="53">
        <f ca="1"/>
        <v>3</v>
      </c>
      <c r="O32957" s="53" t="str">
        <f ca="1"/>
        <v>1990-03</v>
      </c>
    </row>
    <row r="32958" spans="12:15" x14ac:dyDescent="0.4">
      <c r="L32958" s="56">
        <f ca="1"/>
        <v>32957</v>
      </c>
      <c r="M32958" s="53">
        <f ca="1"/>
        <v>1990</v>
      </c>
      <c r="N32958" s="53">
        <f ca="1"/>
        <v>3</v>
      </c>
      <c r="O32958" s="53" t="str">
        <f ca="1"/>
        <v>1990-03</v>
      </c>
    </row>
    <row r="32959" spans="12:15" x14ac:dyDescent="0.4">
      <c r="L32959" s="56">
        <f ca="1"/>
        <v>32958</v>
      </c>
      <c r="M32959" s="53">
        <f ca="1"/>
        <v>1990</v>
      </c>
      <c r="N32959" s="53">
        <f ca="1"/>
        <v>3</v>
      </c>
      <c r="O32959" s="53" t="str">
        <f ca="1"/>
        <v>1990-03</v>
      </c>
    </row>
    <row r="32960" spans="12:15" x14ac:dyDescent="0.4">
      <c r="L32960" s="56">
        <f ca="1"/>
        <v>32959</v>
      </c>
      <c r="M32960" s="53">
        <f ca="1"/>
        <v>1990</v>
      </c>
      <c r="N32960" s="53">
        <f ca="1"/>
        <v>3</v>
      </c>
      <c r="O32960" s="53" t="str">
        <f ca="1"/>
        <v>1990-03</v>
      </c>
    </row>
    <row r="32961" spans="12:15" x14ac:dyDescent="0.4">
      <c r="L32961" s="56">
        <f ca="1"/>
        <v>32960</v>
      </c>
      <c r="M32961" s="53">
        <f ca="1"/>
        <v>1990</v>
      </c>
      <c r="N32961" s="53">
        <f ca="1"/>
        <v>3</v>
      </c>
      <c r="O32961" s="53" t="str">
        <f ca="1"/>
        <v>1990-03</v>
      </c>
    </row>
    <row r="32962" spans="12:15" x14ac:dyDescent="0.4">
      <c r="L32962" s="56">
        <f ca="1"/>
        <v>32961</v>
      </c>
      <c r="M32962" s="53">
        <f ca="1"/>
        <v>1990</v>
      </c>
      <c r="N32962" s="53">
        <f ca="1"/>
        <v>3</v>
      </c>
      <c r="O32962" s="53" t="str">
        <f ca="1"/>
        <v>1990-03</v>
      </c>
    </row>
    <row r="32963" spans="12:15" x14ac:dyDescent="0.4">
      <c r="L32963" s="56">
        <f ca="1"/>
        <v>32962</v>
      </c>
      <c r="M32963" s="53">
        <f ca="1"/>
        <v>1990</v>
      </c>
      <c r="N32963" s="53">
        <f ca="1"/>
        <v>3</v>
      </c>
      <c r="O32963" s="53" t="str">
        <f ca="1"/>
        <v>1990-03</v>
      </c>
    </row>
    <row r="32964" spans="12:15" x14ac:dyDescent="0.4">
      <c r="L32964" s="56">
        <f ca="1"/>
        <v>32963</v>
      </c>
      <c r="M32964" s="53">
        <f ca="1"/>
        <v>1990</v>
      </c>
      <c r="N32964" s="53">
        <f ca="1"/>
        <v>3</v>
      </c>
      <c r="O32964" s="53" t="str">
        <f ca="1"/>
        <v>1990-03</v>
      </c>
    </row>
    <row r="32965" spans="12:15" x14ac:dyDescent="0.4">
      <c r="L32965" s="56">
        <f ca="1"/>
        <v>32964</v>
      </c>
      <c r="M32965" s="53">
        <f ca="1"/>
        <v>1990</v>
      </c>
      <c r="N32965" s="53">
        <f ca="1"/>
        <v>4</v>
      </c>
      <c r="O32965" s="53" t="str">
        <f ca="1"/>
        <v>1990-04</v>
      </c>
    </row>
    <row r="32966" spans="12:15" x14ac:dyDescent="0.4">
      <c r="L32966" s="56">
        <f ca="1"/>
        <v>32965</v>
      </c>
      <c r="M32966" s="53">
        <f ca="1"/>
        <v>1990</v>
      </c>
      <c r="N32966" s="53">
        <f ca="1"/>
        <v>4</v>
      </c>
      <c r="O32966" s="53" t="str">
        <f ca="1"/>
        <v>1990-04</v>
      </c>
    </row>
    <row r="32967" spans="12:15" x14ac:dyDescent="0.4">
      <c r="L32967" s="56">
        <f ca="1"/>
        <v>32966</v>
      </c>
      <c r="M32967" s="53">
        <f ca="1"/>
        <v>1990</v>
      </c>
      <c r="N32967" s="53">
        <f ca="1"/>
        <v>4</v>
      </c>
      <c r="O32967" s="53" t="str">
        <f ca="1"/>
        <v>1990-04</v>
      </c>
    </row>
    <row r="32968" spans="12:15" x14ac:dyDescent="0.4">
      <c r="L32968" s="56">
        <f ca="1"/>
        <v>32967</v>
      </c>
      <c r="M32968" s="53">
        <f ca="1"/>
        <v>1990</v>
      </c>
      <c r="N32968" s="53">
        <f ca="1"/>
        <v>4</v>
      </c>
      <c r="O32968" s="53" t="str">
        <f ca="1"/>
        <v>1990-04</v>
      </c>
    </row>
    <row r="32969" spans="12:15" x14ac:dyDescent="0.4">
      <c r="L32969" s="56">
        <f ca="1"/>
        <v>32968</v>
      </c>
      <c r="M32969" s="53">
        <f ca="1"/>
        <v>1990</v>
      </c>
      <c r="N32969" s="53">
        <f ca="1"/>
        <v>4</v>
      </c>
      <c r="O32969" s="53" t="str">
        <f ca="1"/>
        <v>1990-04</v>
      </c>
    </row>
    <row r="32970" spans="12:15" x14ac:dyDescent="0.4">
      <c r="L32970" s="56">
        <f ca="1"/>
        <v>32969</v>
      </c>
      <c r="M32970" s="53">
        <f ca="1"/>
        <v>1990</v>
      </c>
      <c r="N32970" s="53">
        <f ca="1"/>
        <v>4</v>
      </c>
      <c r="O32970" s="53" t="str">
        <f ca="1"/>
        <v>1990-04</v>
      </c>
    </row>
    <row r="32971" spans="12:15" x14ac:dyDescent="0.4">
      <c r="L32971" s="56">
        <f ca="1"/>
        <v>32970</v>
      </c>
      <c r="M32971" s="53">
        <f ca="1"/>
        <v>1990</v>
      </c>
      <c r="N32971" s="53">
        <f ca="1"/>
        <v>4</v>
      </c>
      <c r="O32971" s="53" t="str">
        <f ca="1"/>
        <v>1990-04</v>
      </c>
    </row>
    <row r="32972" spans="12:15" x14ac:dyDescent="0.4">
      <c r="L32972" s="56">
        <f ca="1"/>
        <v>32971</v>
      </c>
      <c r="M32972" s="53">
        <f ca="1"/>
        <v>1990</v>
      </c>
      <c r="N32972" s="53">
        <f ca="1"/>
        <v>4</v>
      </c>
      <c r="O32972" s="53" t="str">
        <f ca="1"/>
        <v>1990-04</v>
      </c>
    </row>
    <row r="32973" spans="12:15" x14ac:dyDescent="0.4">
      <c r="L32973" s="56">
        <f ca="1"/>
        <v>32972</v>
      </c>
      <c r="M32973" s="53">
        <f ca="1"/>
        <v>1990</v>
      </c>
      <c r="N32973" s="53">
        <f ca="1"/>
        <v>4</v>
      </c>
      <c r="O32973" s="53" t="str">
        <f ca="1"/>
        <v>1990-04</v>
      </c>
    </row>
    <row r="32974" spans="12:15" x14ac:dyDescent="0.4">
      <c r="L32974" s="56">
        <f ca="1"/>
        <v>32973</v>
      </c>
      <c r="M32974" s="53">
        <f ca="1"/>
        <v>1990</v>
      </c>
      <c r="N32974" s="53">
        <f ca="1"/>
        <v>4</v>
      </c>
      <c r="O32974" s="53" t="str">
        <f ca="1"/>
        <v>1990-04</v>
      </c>
    </row>
    <row r="32975" spans="12:15" x14ac:dyDescent="0.4">
      <c r="L32975" s="56">
        <f ca="1"/>
        <v>32974</v>
      </c>
      <c r="M32975" s="53">
        <f ca="1"/>
        <v>1990</v>
      </c>
      <c r="N32975" s="53">
        <f ca="1"/>
        <v>4</v>
      </c>
      <c r="O32975" s="53" t="str">
        <f ca="1"/>
        <v>1990-04</v>
      </c>
    </row>
    <row r="32976" spans="12:15" x14ac:dyDescent="0.4">
      <c r="L32976" s="56">
        <f ca="1"/>
        <v>32975</v>
      </c>
      <c r="M32976" s="53">
        <f ca="1"/>
        <v>1990</v>
      </c>
      <c r="N32976" s="53">
        <f ca="1"/>
        <v>4</v>
      </c>
      <c r="O32976" s="53" t="str">
        <f ca="1"/>
        <v>1990-04</v>
      </c>
    </row>
    <row r="32977" spans="12:15" x14ac:dyDescent="0.4">
      <c r="L32977" s="56">
        <f ca="1"/>
        <v>32976</v>
      </c>
      <c r="M32977" s="53">
        <f ca="1"/>
        <v>1990</v>
      </c>
      <c r="N32977" s="53">
        <f ca="1"/>
        <v>4</v>
      </c>
      <c r="O32977" s="53" t="str">
        <f ca="1"/>
        <v>1990-04</v>
      </c>
    </row>
    <row r="32978" spans="12:15" x14ac:dyDescent="0.4">
      <c r="L32978" s="56">
        <f ca="1"/>
        <v>32977</v>
      </c>
      <c r="M32978" s="53">
        <f ca="1"/>
        <v>1990</v>
      </c>
      <c r="N32978" s="53">
        <f ca="1"/>
        <v>4</v>
      </c>
      <c r="O32978" s="53" t="str">
        <f ca="1"/>
        <v>1990-04</v>
      </c>
    </row>
    <row r="32979" spans="12:15" x14ac:dyDescent="0.4">
      <c r="L32979" s="56">
        <f ca="1"/>
        <v>32978</v>
      </c>
      <c r="M32979" s="53">
        <f ca="1"/>
        <v>1990</v>
      </c>
      <c r="N32979" s="53">
        <f ca="1"/>
        <v>4</v>
      </c>
      <c r="O32979" s="53" t="str">
        <f ca="1"/>
        <v>1990-04</v>
      </c>
    </row>
    <row r="32980" spans="12:15" x14ac:dyDescent="0.4">
      <c r="L32980" s="56">
        <f ca="1"/>
        <v>32979</v>
      </c>
      <c r="M32980" s="53">
        <f ca="1"/>
        <v>1990</v>
      </c>
      <c r="N32980" s="53">
        <f ca="1"/>
        <v>4</v>
      </c>
      <c r="O32980" s="53" t="str">
        <f ca="1"/>
        <v>1990-04</v>
      </c>
    </row>
    <row r="32981" spans="12:15" x14ac:dyDescent="0.4">
      <c r="L32981" s="56">
        <f ca="1"/>
        <v>32980</v>
      </c>
      <c r="M32981" s="53">
        <f ca="1"/>
        <v>1990</v>
      </c>
      <c r="N32981" s="53">
        <f ca="1"/>
        <v>4</v>
      </c>
      <c r="O32981" s="53" t="str">
        <f ca="1"/>
        <v>1990-04</v>
      </c>
    </row>
    <row r="32982" spans="12:15" x14ac:dyDescent="0.4">
      <c r="L32982" s="56">
        <f ca="1"/>
        <v>32981</v>
      </c>
      <c r="M32982" s="53">
        <f ca="1"/>
        <v>1990</v>
      </c>
      <c r="N32982" s="53">
        <f ca="1"/>
        <v>4</v>
      </c>
      <c r="O32982" s="53" t="str">
        <f ca="1"/>
        <v>1990-04</v>
      </c>
    </row>
    <row r="32983" spans="12:15" x14ac:dyDescent="0.4">
      <c r="L32983" s="56">
        <f ca="1"/>
        <v>32982</v>
      </c>
      <c r="M32983" s="53">
        <f ca="1"/>
        <v>1990</v>
      </c>
      <c r="N32983" s="53">
        <f ca="1"/>
        <v>4</v>
      </c>
      <c r="O32983" s="53" t="str">
        <f ca="1"/>
        <v>1990-04</v>
      </c>
    </row>
    <row r="32984" spans="12:15" x14ac:dyDescent="0.4">
      <c r="L32984" s="56">
        <f ca="1"/>
        <v>32983</v>
      </c>
      <c r="M32984" s="53">
        <f ca="1"/>
        <v>1990</v>
      </c>
      <c r="N32984" s="53">
        <f ca="1"/>
        <v>4</v>
      </c>
      <c r="O32984" s="53" t="str">
        <f ca="1"/>
        <v>1990-04</v>
      </c>
    </row>
    <row r="32985" spans="12:15" x14ac:dyDescent="0.4">
      <c r="L32985" s="56">
        <f ca="1"/>
        <v>32984</v>
      </c>
      <c r="M32985" s="53">
        <f ca="1"/>
        <v>1990</v>
      </c>
      <c r="N32985" s="53">
        <f ca="1"/>
        <v>4</v>
      </c>
      <c r="O32985" s="53" t="str">
        <f ca="1"/>
        <v>1990-04</v>
      </c>
    </row>
    <row r="32986" spans="12:15" x14ac:dyDescent="0.4">
      <c r="L32986" s="56">
        <f ca="1"/>
        <v>32985</v>
      </c>
      <c r="M32986" s="53">
        <f ca="1"/>
        <v>1990</v>
      </c>
      <c r="N32986" s="53">
        <f ca="1"/>
        <v>4</v>
      </c>
      <c r="O32986" s="53" t="str">
        <f ca="1"/>
        <v>1990-04</v>
      </c>
    </row>
    <row r="32987" spans="12:15" x14ac:dyDescent="0.4">
      <c r="L32987" s="56">
        <f ca="1"/>
        <v>32986</v>
      </c>
      <c r="M32987" s="53">
        <f ca="1"/>
        <v>1990</v>
      </c>
      <c r="N32987" s="53">
        <f ca="1"/>
        <v>4</v>
      </c>
      <c r="O32987" s="53" t="str">
        <f ca="1"/>
        <v>1990-04</v>
      </c>
    </row>
    <row r="32988" spans="12:15" x14ac:dyDescent="0.4">
      <c r="L32988" s="56">
        <f ca="1"/>
        <v>32987</v>
      </c>
      <c r="M32988" s="53">
        <f ca="1"/>
        <v>1990</v>
      </c>
      <c r="N32988" s="53">
        <f ca="1"/>
        <v>4</v>
      </c>
      <c r="O32988" s="53" t="str">
        <f ca="1"/>
        <v>1990-04</v>
      </c>
    </row>
    <row r="32989" spans="12:15" x14ac:dyDescent="0.4">
      <c r="L32989" s="56">
        <f ca="1"/>
        <v>32988</v>
      </c>
      <c r="M32989" s="53">
        <f ca="1"/>
        <v>1990</v>
      </c>
      <c r="N32989" s="53">
        <f ca="1"/>
        <v>4</v>
      </c>
      <c r="O32989" s="53" t="str">
        <f ca="1"/>
        <v>1990-04</v>
      </c>
    </row>
    <row r="32990" spans="12:15" x14ac:dyDescent="0.4">
      <c r="L32990" s="56">
        <f ca="1"/>
        <v>32989</v>
      </c>
      <c r="M32990" s="53">
        <f ca="1"/>
        <v>1990</v>
      </c>
      <c r="N32990" s="53">
        <f ca="1"/>
        <v>4</v>
      </c>
      <c r="O32990" s="53" t="str">
        <f ca="1"/>
        <v>1990-04</v>
      </c>
    </row>
    <row r="32991" spans="12:15" x14ac:dyDescent="0.4">
      <c r="L32991" s="56">
        <f ca="1"/>
        <v>32990</v>
      </c>
      <c r="M32991" s="53">
        <f ca="1"/>
        <v>1990</v>
      </c>
      <c r="N32991" s="53">
        <f ca="1"/>
        <v>4</v>
      </c>
      <c r="O32991" s="53" t="str">
        <f ca="1"/>
        <v>1990-04</v>
      </c>
    </row>
    <row r="32992" spans="12:15" x14ac:dyDescent="0.4">
      <c r="L32992" s="56">
        <f ca="1"/>
        <v>32991</v>
      </c>
      <c r="M32992" s="53">
        <f ca="1"/>
        <v>1990</v>
      </c>
      <c r="N32992" s="53">
        <f ca="1"/>
        <v>4</v>
      </c>
      <c r="O32992" s="53" t="str">
        <f ca="1"/>
        <v>1990-04</v>
      </c>
    </row>
    <row r="32993" spans="12:15" x14ac:dyDescent="0.4">
      <c r="L32993" s="56">
        <f ca="1"/>
        <v>32992</v>
      </c>
      <c r="M32993" s="53">
        <f ca="1"/>
        <v>1990</v>
      </c>
      <c r="N32993" s="53">
        <f ca="1"/>
        <v>4</v>
      </c>
      <c r="O32993" s="53" t="str">
        <f ca="1"/>
        <v>1990-04</v>
      </c>
    </row>
    <row r="32994" spans="12:15" x14ac:dyDescent="0.4">
      <c r="L32994" s="56">
        <f ca="1"/>
        <v>32993</v>
      </c>
      <c r="M32994" s="53">
        <f ca="1"/>
        <v>1990</v>
      </c>
      <c r="N32994" s="53">
        <f ca="1"/>
        <v>4</v>
      </c>
      <c r="O32994" s="53" t="str">
        <f ca="1"/>
        <v>1990-04</v>
      </c>
    </row>
    <row r="32995" spans="12:15" x14ac:dyDescent="0.4">
      <c r="L32995" s="56">
        <f ca="1"/>
        <v>32994</v>
      </c>
      <c r="M32995" s="53">
        <f ca="1"/>
        <v>1990</v>
      </c>
      <c r="N32995" s="53">
        <f ca="1"/>
        <v>5</v>
      </c>
      <c r="O32995" s="53" t="str">
        <f ca="1"/>
        <v>1990-05</v>
      </c>
    </row>
    <row r="32996" spans="12:15" x14ac:dyDescent="0.4">
      <c r="L32996" s="56">
        <f ca="1"/>
        <v>32995</v>
      </c>
      <c r="M32996" s="53">
        <f ca="1"/>
        <v>1990</v>
      </c>
      <c r="N32996" s="53">
        <f ca="1"/>
        <v>5</v>
      </c>
      <c r="O32996" s="53" t="str">
        <f ca="1"/>
        <v>1990-05</v>
      </c>
    </row>
    <row r="32997" spans="12:15" x14ac:dyDescent="0.4">
      <c r="L32997" s="56">
        <f ca="1"/>
        <v>32996</v>
      </c>
      <c r="M32997" s="53">
        <f ca="1"/>
        <v>1990</v>
      </c>
      <c r="N32997" s="53">
        <f ca="1"/>
        <v>5</v>
      </c>
      <c r="O32997" s="53" t="str">
        <f ca="1"/>
        <v>1990-05</v>
      </c>
    </row>
    <row r="32998" spans="12:15" x14ac:dyDescent="0.4">
      <c r="L32998" s="56">
        <f ca="1"/>
        <v>32997</v>
      </c>
      <c r="M32998" s="53">
        <f ca="1"/>
        <v>1990</v>
      </c>
      <c r="N32998" s="53">
        <f ca="1"/>
        <v>5</v>
      </c>
      <c r="O32998" s="53" t="str">
        <f ca="1"/>
        <v>1990-05</v>
      </c>
    </row>
    <row r="32999" spans="12:15" x14ac:dyDescent="0.4">
      <c r="L32999" s="56">
        <f ca="1"/>
        <v>32998</v>
      </c>
      <c r="M32999" s="53">
        <f ca="1"/>
        <v>1990</v>
      </c>
      <c r="N32999" s="53">
        <f ca="1"/>
        <v>5</v>
      </c>
      <c r="O32999" s="53" t="str">
        <f ca="1"/>
        <v>1990-05</v>
      </c>
    </row>
    <row r="33000" spans="12:15" x14ac:dyDescent="0.4">
      <c r="L33000" s="56">
        <f ca="1"/>
        <v>32999</v>
      </c>
      <c r="M33000" s="53">
        <f ca="1"/>
        <v>1990</v>
      </c>
      <c r="N33000" s="53">
        <f ca="1"/>
        <v>5</v>
      </c>
      <c r="O33000" s="53" t="str">
        <f ca="1"/>
        <v>1990-05</v>
      </c>
    </row>
    <row r="33001" spans="12:15" x14ac:dyDescent="0.4">
      <c r="L33001" s="56">
        <f ca="1"/>
        <v>33000</v>
      </c>
      <c r="M33001" s="53">
        <f ca="1"/>
        <v>1990</v>
      </c>
      <c r="N33001" s="53">
        <f ca="1"/>
        <v>5</v>
      </c>
      <c r="O33001" s="53" t="str">
        <f ca="1"/>
        <v>1990-05</v>
      </c>
    </row>
    <row r="33002" spans="12:15" x14ac:dyDescent="0.4">
      <c r="L33002" s="56">
        <f ca="1"/>
        <v>33001</v>
      </c>
      <c r="M33002" s="53">
        <f ca="1"/>
        <v>1990</v>
      </c>
      <c r="N33002" s="53">
        <f ca="1"/>
        <v>5</v>
      </c>
      <c r="O33002" s="53" t="str">
        <f ca="1"/>
        <v>1990-05</v>
      </c>
    </row>
    <row r="33003" spans="12:15" x14ac:dyDescent="0.4">
      <c r="L33003" s="56">
        <f ca="1"/>
        <v>33002</v>
      </c>
      <c r="M33003" s="53">
        <f ca="1"/>
        <v>1990</v>
      </c>
      <c r="N33003" s="53">
        <f ca="1"/>
        <v>5</v>
      </c>
      <c r="O33003" s="53" t="str">
        <f ca="1"/>
        <v>1990-05</v>
      </c>
    </row>
    <row r="33004" spans="12:15" x14ac:dyDescent="0.4">
      <c r="L33004" s="56">
        <f ca="1"/>
        <v>33003</v>
      </c>
      <c r="M33004" s="53">
        <f ca="1"/>
        <v>1990</v>
      </c>
      <c r="N33004" s="53">
        <f ca="1"/>
        <v>5</v>
      </c>
      <c r="O33004" s="53" t="str">
        <f ca="1"/>
        <v>1990-05</v>
      </c>
    </row>
    <row r="33005" spans="12:15" x14ac:dyDescent="0.4">
      <c r="L33005" s="56">
        <f ca="1"/>
        <v>33004</v>
      </c>
      <c r="M33005" s="53">
        <f ca="1"/>
        <v>1990</v>
      </c>
      <c r="N33005" s="53">
        <f ca="1"/>
        <v>5</v>
      </c>
      <c r="O33005" s="53" t="str">
        <f ca="1"/>
        <v>1990-05</v>
      </c>
    </row>
    <row r="33006" spans="12:15" x14ac:dyDescent="0.4">
      <c r="L33006" s="56">
        <f ca="1"/>
        <v>33005</v>
      </c>
      <c r="M33006" s="53">
        <f ca="1"/>
        <v>1990</v>
      </c>
      <c r="N33006" s="53">
        <f ca="1"/>
        <v>5</v>
      </c>
      <c r="O33006" s="53" t="str">
        <f ca="1"/>
        <v>1990-05</v>
      </c>
    </row>
    <row r="33007" spans="12:15" x14ac:dyDescent="0.4">
      <c r="L33007" s="56">
        <f ca="1"/>
        <v>33006</v>
      </c>
      <c r="M33007" s="53">
        <f ca="1"/>
        <v>1990</v>
      </c>
      <c r="N33007" s="53">
        <f ca="1"/>
        <v>5</v>
      </c>
      <c r="O33007" s="53" t="str">
        <f ca="1"/>
        <v>1990-05</v>
      </c>
    </row>
    <row r="33008" spans="12:15" x14ac:dyDescent="0.4">
      <c r="L33008" s="56">
        <f ca="1"/>
        <v>33007</v>
      </c>
      <c r="M33008" s="53">
        <f ca="1"/>
        <v>1990</v>
      </c>
      <c r="N33008" s="53">
        <f ca="1"/>
        <v>5</v>
      </c>
      <c r="O33008" s="53" t="str">
        <f ca="1"/>
        <v>1990-05</v>
      </c>
    </row>
    <row r="33009" spans="12:15" x14ac:dyDescent="0.4">
      <c r="L33009" s="56">
        <f ca="1"/>
        <v>33008</v>
      </c>
      <c r="M33009" s="53">
        <f ca="1"/>
        <v>1990</v>
      </c>
      <c r="N33009" s="53">
        <f ca="1"/>
        <v>5</v>
      </c>
      <c r="O33009" s="53" t="str">
        <f ca="1"/>
        <v>1990-05</v>
      </c>
    </row>
    <row r="33010" spans="12:15" x14ac:dyDescent="0.4">
      <c r="L33010" s="56">
        <f ca="1"/>
        <v>33009</v>
      </c>
      <c r="M33010" s="53">
        <f ca="1"/>
        <v>1990</v>
      </c>
      <c r="N33010" s="53">
        <f ca="1"/>
        <v>5</v>
      </c>
      <c r="O33010" s="53" t="str">
        <f ca="1"/>
        <v>1990-05</v>
      </c>
    </row>
    <row r="33011" spans="12:15" x14ac:dyDescent="0.4">
      <c r="L33011" s="56">
        <f ca="1"/>
        <v>33010</v>
      </c>
      <c r="M33011" s="53">
        <f ca="1"/>
        <v>1990</v>
      </c>
      <c r="N33011" s="53">
        <f ca="1"/>
        <v>5</v>
      </c>
      <c r="O33011" s="53" t="str">
        <f ca="1"/>
        <v>1990-05</v>
      </c>
    </row>
    <row r="33012" spans="12:15" x14ac:dyDescent="0.4">
      <c r="L33012" s="56">
        <f ca="1"/>
        <v>33011</v>
      </c>
      <c r="M33012" s="53">
        <f ca="1"/>
        <v>1990</v>
      </c>
      <c r="N33012" s="53">
        <f ca="1"/>
        <v>5</v>
      </c>
      <c r="O33012" s="53" t="str">
        <f ca="1"/>
        <v>1990-05</v>
      </c>
    </row>
    <row r="33013" spans="12:15" x14ac:dyDescent="0.4">
      <c r="L33013" s="56">
        <f ca="1"/>
        <v>33012</v>
      </c>
      <c r="M33013" s="53">
        <f ca="1"/>
        <v>1990</v>
      </c>
      <c r="N33013" s="53">
        <f ca="1"/>
        <v>5</v>
      </c>
      <c r="O33013" s="53" t="str">
        <f ca="1"/>
        <v>1990-05</v>
      </c>
    </row>
    <row r="33014" spans="12:15" x14ac:dyDescent="0.4">
      <c r="L33014" s="56">
        <f ca="1"/>
        <v>33013</v>
      </c>
      <c r="M33014" s="53">
        <f ca="1"/>
        <v>1990</v>
      </c>
      <c r="N33014" s="53">
        <f ca="1"/>
        <v>5</v>
      </c>
      <c r="O33014" s="53" t="str">
        <f ca="1"/>
        <v>1990-05</v>
      </c>
    </row>
    <row r="33015" spans="12:15" x14ac:dyDescent="0.4">
      <c r="L33015" s="56">
        <f ca="1"/>
        <v>33014</v>
      </c>
      <c r="M33015" s="53">
        <f ca="1"/>
        <v>1990</v>
      </c>
      <c r="N33015" s="53">
        <f ca="1"/>
        <v>5</v>
      </c>
      <c r="O33015" s="53" t="str">
        <f ca="1"/>
        <v>1990-05</v>
      </c>
    </row>
    <row r="33016" spans="12:15" x14ac:dyDescent="0.4">
      <c r="L33016" s="56">
        <f ca="1"/>
        <v>33015</v>
      </c>
      <c r="M33016" s="53">
        <f ca="1"/>
        <v>1990</v>
      </c>
      <c r="N33016" s="53">
        <f ca="1"/>
        <v>5</v>
      </c>
      <c r="O33016" s="53" t="str">
        <f ca="1"/>
        <v>1990-05</v>
      </c>
    </row>
    <row r="33017" spans="12:15" x14ac:dyDescent="0.4">
      <c r="L33017" s="56">
        <f ca="1"/>
        <v>33016</v>
      </c>
      <c r="M33017" s="53">
        <f ca="1"/>
        <v>1990</v>
      </c>
      <c r="N33017" s="53">
        <f ca="1"/>
        <v>5</v>
      </c>
      <c r="O33017" s="53" t="str">
        <f ca="1"/>
        <v>1990-05</v>
      </c>
    </row>
    <row r="33018" spans="12:15" x14ac:dyDescent="0.4">
      <c r="L33018" s="56">
        <f ca="1"/>
        <v>33017</v>
      </c>
      <c r="M33018" s="53">
        <f ca="1"/>
        <v>1990</v>
      </c>
      <c r="N33018" s="53">
        <f ca="1"/>
        <v>5</v>
      </c>
      <c r="O33018" s="53" t="str">
        <f ca="1"/>
        <v>1990-05</v>
      </c>
    </row>
    <row r="33019" spans="12:15" x14ac:dyDescent="0.4">
      <c r="L33019" s="56">
        <f ca="1"/>
        <v>33018</v>
      </c>
      <c r="M33019" s="53">
        <f ca="1"/>
        <v>1990</v>
      </c>
      <c r="N33019" s="53">
        <f ca="1"/>
        <v>5</v>
      </c>
      <c r="O33019" s="53" t="str">
        <f ca="1"/>
        <v>1990-05</v>
      </c>
    </row>
    <row r="33020" spans="12:15" x14ac:dyDescent="0.4">
      <c r="L33020" s="56">
        <f ca="1"/>
        <v>33019</v>
      </c>
      <c r="M33020" s="53">
        <f ca="1"/>
        <v>1990</v>
      </c>
      <c r="N33020" s="53">
        <f ca="1"/>
        <v>5</v>
      </c>
      <c r="O33020" s="53" t="str">
        <f ca="1"/>
        <v>1990-05</v>
      </c>
    </row>
    <row r="33021" spans="12:15" x14ac:dyDescent="0.4">
      <c r="L33021" s="56">
        <f ca="1"/>
        <v>33020</v>
      </c>
      <c r="M33021" s="53">
        <f ca="1"/>
        <v>1990</v>
      </c>
      <c r="N33021" s="53">
        <f ca="1"/>
        <v>5</v>
      </c>
      <c r="O33021" s="53" t="str">
        <f ca="1"/>
        <v>1990-05</v>
      </c>
    </row>
    <row r="33022" spans="12:15" x14ac:dyDescent="0.4">
      <c r="L33022" s="56">
        <f ca="1"/>
        <v>33021</v>
      </c>
      <c r="M33022" s="53">
        <f ca="1"/>
        <v>1990</v>
      </c>
      <c r="N33022" s="53">
        <f ca="1"/>
        <v>5</v>
      </c>
      <c r="O33022" s="53" t="str">
        <f ca="1"/>
        <v>1990-05</v>
      </c>
    </row>
    <row r="33023" spans="12:15" x14ac:dyDescent="0.4">
      <c r="L33023" s="56">
        <f ca="1"/>
        <v>33022</v>
      </c>
      <c r="M33023" s="53">
        <f ca="1"/>
        <v>1990</v>
      </c>
      <c r="N33023" s="53">
        <f ca="1"/>
        <v>5</v>
      </c>
      <c r="O33023" s="53" t="str">
        <f ca="1"/>
        <v>1990-05</v>
      </c>
    </row>
    <row r="33024" spans="12:15" x14ac:dyDescent="0.4">
      <c r="L33024" s="56">
        <f ca="1"/>
        <v>33023</v>
      </c>
      <c r="M33024" s="53">
        <f ca="1"/>
        <v>1990</v>
      </c>
      <c r="N33024" s="53">
        <f ca="1"/>
        <v>5</v>
      </c>
      <c r="O33024" s="53" t="str">
        <f ca="1"/>
        <v>1990-05</v>
      </c>
    </row>
    <row r="33025" spans="12:15" x14ac:dyDescent="0.4">
      <c r="L33025" s="56">
        <f ca="1"/>
        <v>33024</v>
      </c>
      <c r="M33025" s="53">
        <f ca="1"/>
        <v>1990</v>
      </c>
      <c r="N33025" s="53">
        <f ca="1"/>
        <v>5</v>
      </c>
      <c r="O33025" s="53" t="str">
        <f ca="1"/>
        <v>1990-05</v>
      </c>
    </row>
    <row r="33026" spans="12:15" x14ac:dyDescent="0.4">
      <c r="L33026" s="56">
        <f ca="1"/>
        <v>33025</v>
      </c>
      <c r="M33026" s="53">
        <f ca="1"/>
        <v>1990</v>
      </c>
      <c r="N33026" s="53">
        <f ca="1"/>
        <v>6</v>
      </c>
      <c r="O33026" s="53" t="str">
        <f ca="1"/>
        <v>1990-06</v>
      </c>
    </row>
    <row r="33027" spans="12:15" x14ac:dyDescent="0.4">
      <c r="L33027" s="56">
        <f ca="1"/>
        <v>33026</v>
      </c>
      <c r="M33027" s="53">
        <f ca="1"/>
        <v>1990</v>
      </c>
      <c r="N33027" s="53">
        <f ca="1"/>
        <v>6</v>
      </c>
      <c r="O33027" s="53" t="str">
        <f ca="1"/>
        <v>1990-06</v>
      </c>
    </row>
    <row r="33028" spans="12:15" x14ac:dyDescent="0.4">
      <c r="L33028" s="56">
        <f ca="1"/>
        <v>33027</v>
      </c>
      <c r="M33028" s="53">
        <f ca="1"/>
        <v>1990</v>
      </c>
      <c r="N33028" s="53">
        <f ca="1"/>
        <v>6</v>
      </c>
      <c r="O33028" s="53" t="str">
        <f ca="1"/>
        <v>1990-06</v>
      </c>
    </row>
    <row r="33029" spans="12:15" x14ac:dyDescent="0.4">
      <c r="L33029" s="56">
        <f ca="1"/>
        <v>33028</v>
      </c>
      <c r="M33029" s="53">
        <f ca="1"/>
        <v>1990</v>
      </c>
      <c r="N33029" s="53">
        <f ca="1"/>
        <v>6</v>
      </c>
      <c r="O33029" s="53" t="str">
        <f ca="1"/>
        <v>1990-06</v>
      </c>
    </row>
    <row r="33030" spans="12:15" x14ac:dyDescent="0.4">
      <c r="L33030" s="56">
        <f ca="1"/>
        <v>33029</v>
      </c>
      <c r="M33030" s="53">
        <f ca="1"/>
        <v>1990</v>
      </c>
      <c r="N33030" s="53">
        <f ca="1"/>
        <v>6</v>
      </c>
      <c r="O33030" s="53" t="str">
        <f ca="1"/>
        <v>1990-06</v>
      </c>
    </row>
    <row r="33031" spans="12:15" x14ac:dyDescent="0.4">
      <c r="L33031" s="56">
        <f ca="1"/>
        <v>33030</v>
      </c>
      <c r="M33031" s="53">
        <f ca="1"/>
        <v>1990</v>
      </c>
      <c r="N33031" s="53">
        <f ca="1"/>
        <v>6</v>
      </c>
      <c r="O33031" s="53" t="str">
        <f ca="1"/>
        <v>1990-06</v>
      </c>
    </row>
    <row r="33032" spans="12:15" x14ac:dyDescent="0.4">
      <c r="L33032" s="56">
        <f ca="1"/>
        <v>33031</v>
      </c>
      <c r="M33032" s="53">
        <f ca="1"/>
        <v>1990</v>
      </c>
      <c r="N33032" s="53">
        <f ca="1"/>
        <v>6</v>
      </c>
      <c r="O33032" s="53" t="str">
        <f ca="1"/>
        <v>1990-06</v>
      </c>
    </row>
    <row r="33033" spans="12:15" x14ac:dyDescent="0.4">
      <c r="L33033" s="56">
        <f ca="1"/>
        <v>33032</v>
      </c>
      <c r="M33033" s="53">
        <f ca="1"/>
        <v>1990</v>
      </c>
      <c r="N33033" s="53">
        <f ca="1"/>
        <v>6</v>
      </c>
      <c r="O33033" s="53" t="str">
        <f ca="1"/>
        <v>1990-06</v>
      </c>
    </row>
    <row r="33034" spans="12:15" x14ac:dyDescent="0.4">
      <c r="L33034" s="56">
        <f ca="1"/>
        <v>33033</v>
      </c>
      <c r="M33034" s="53">
        <f ca="1"/>
        <v>1990</v>
      </c>
      <c r="N33034" s="53">
        <f ca="1"/>
        <v>6</v>
      </c>
      <c r="O33034" s="53" t="str">
        <f ca="1"/>
        <v>1990-06</v>
      </c>
    </row>
    <row r="33035" spans="12:15" x14ac:dyDescent="0.4">
      <c r="L33035" s="56">
        <f ca="1"/>
        <v>33034</v>
      </c>
      <c r="M33035" s="53">
        <f ca="1"/>
        <v>1990</v>
      </c>
      <c r="N33035" s="53">
        <f ca="1"/>
        <v>6</v>
      </c>
      <c r="O33035" s="53" t="str">
        <f ca="1"/>
        <v>1990-06</v>
      </c>
    </row>
    <row r="33036" spans="12:15" x14ac:dyDescent="0.4">
      <c r="L33036" s="56">
        <f ca="1"/>
        <v>33035</v>
      </c>
      <c r="M33036" s="53">
        <f ca="1"/>
        <v>1990</v>
      </c>
      <c r="N33036" s="53">
        <f ca="1"/>
        <v>6</v>
      </c>
      <c r="O33036" s="53" t="str">
        <f ca="1"/>
        <v>1990-06</v>
      </c>
    </row>
    <row r="33037" spans="12:15" x14ac:dyDescent="0.4">
      <c r="L33037" s="56">
        <f ca="1"/>
        <v>33036</v>
      </c>
      <c r="M33037" s="53">
        <f ca="1"/>
        <v>1990</v>
      </c>
      <c r="N33037" s="53">
        <f ca="1"/>
        <v>6</v>
      </c>
      <c r="O33037" s="53" t="str">
        <f ca="1"/>
        <v>1990-06</v>
      </c>
    </row>
    <row r="33038" spans="12:15" x14ac:dyDescent="0.4">
      <c r="L33038" s="56">
        <f ca="1"/>
        <v>33037</v>
      </c>
      <c r="M33038" s="53">
        <f ca="1"/>
        <v>1990</v>
      </c>
      <c r="N33038" s="53">
        <f ca="1"/>
        <v>6</v>
      </c>
      <c r="O33038" s="53" t="str">
        <f ca="1"/>
        <v>1990-06</v>
      </c>
    </row>
    <row r="33039" spans="12:15" x14ac:dyDescent="0.4">
      <c r="L33039" s="56">
        <f ca="1"/>
        <v>33038</v>
      </c>
      <c r="M33039" s="53">
        <f ca="1"/>
        <v>1990</v>
      </c>
      <c r="N33039" s="53">
        <f ca="1"/>
        <v>6</v>
      </c>
      <c r="O33039" s="53" t="str">
        <f ca="1"/>
        <v>1990-06</v>
      </c>
    </row>
    <row r="33040" spans="12:15" x14ac:dyDescent="0.4">
      <c r="L33040" s="56">
        <f ca="1"/>
        <v>33039</v>
      </c>
      <c r="M33040" s="53">
        <f ca="1"/>
        <v>1990</v>
      </c>
      <c r="N33040" s="53">
        <f ca="1"/>
        <v>6</v>
      </c>
      <c r="O33040" s="53" t="str">
        <f ca="1"/>
        <v>1990-06</v>
      </c>
    </row>
    <row r="33041" spans="12:15" x14ac:dyDescent="0.4">
      <c r="L33041" s="56">
        <f ca="1"/>
        <v>33040</v>
      </c>
      <c r="M33041" s="53">
        <f ca="1"/>
        <v>1990</v>
      </c>
      <c r="N33041" s="53">
        <f ca="1"/>
        <v>6</v>
      </c>
      <c r="O33041" s="53" t="str">
        <f ca="1"/>
        <v>1990-06</v>
      </c>
    </row>
    <row r="33042" spans="12:15" x14ac:dyDescent="0.4">
      <c r="L33042" s="56">
        <f ca="1"/>
        <v>33041</v>
      </c>
      <c r="M33042" s="53">
        <f ca="1"/>
        <v>1990</v>
      </c>
      <c r="N33042" s="53">
        <f ca="1"/>
        <v>6</v>
      </c>
      <c r="O33042" s="53" t="str">
        <f ca="1"/>
        <v>1990-06</v>
      </c>
    </row>
    <row r="33043" spans="12:15" x14ac:dyDescent="0.4">
      <c r="L33043" s="56">
        <f ca="1"/>
        <v>33042</v>
      </c>
      <c r="M33043" s="53">
        <f ca="1"/>
        <v>1990</v>
      </c>
      <c r="N33043" s="53">
        <f ca="1"/>
        <v>6</v>
      </c>
      <c r="O33043" s="53" t="str">
        <f ca="1"/>
        <v>1990-06</v>
      </c>
    </row>
    <row r="33044" spans="12:15" x14ac:dyDescent="0.4">
      <c r="L33044" s="56">
        <f ca="1"/>
        <v>33043</v>
      </c>
      <c r="M33044" s="53">
        <f ca="1"/>
        <v>1990</v>
      </c>
      <c r="N33044" s="53">
        <f ca="1"/>
        <v>6</v>
      </c>
      <c r="O33044" s="53" t="str">
        <f ca="1"/>
        <v>1990-06</v>
      </c>
    </row>
    <row r="33045" spans="12:15" x14ac:dyDescent="0.4">
      <c r="L33045" s="56">
        <f ca="1"/>
        <v>33044</v>
      </c>
      <c r="M33045" s="53">
        <f ca="1"/>
        <v>1990</v>
      </c>
      <c r="N33045" s="53">
        <f ca="1"/>
        <v>6</v>
      </c>
      <c r="O33045" s="53" t="str">
        <f ca="1"/>
        <v>1990-06</v>
      </c>
    </row>
    <row r="33046" spans="12:15" x14ac:dyDescent="0.4">
      <c r="L33046" s="56">
        <f ca="1"/>
        <v>33045</v>
      </c>
      <c r="M33046" s="53">
        <f ca="1"/>
        <v>1990</v>
      </c>
      <c r="N33046" s="53">
        <f ca="1"/>
        <v>6</v>
      </c>
      <c r="O33046" s="53" t="str">
        <f ca="1"/>
        <v>1990-06</v>
      </c>
    </row>
    <row r="33047" spans="12:15" x14ac:dyDescent="0.4">
      <c r="L33047" s="56">
        <f ca="1"/>
        <v>33046</v>
      </c>
      <c r="M33047" s="53">
        <f ca="1"/>
        <v>1990</v>
      </c>
      <c r="N33047" s="53">
        <f ca="1"/>
        <v>6</v>
      </c>
      <c r="O33047" s="53" t="str">
        <f ca="1"/>
        <v>1990-06</v>
      </c>
    </row>
    <row r="33048" spans="12:15" x14ac:dyDescent="0.4">
      <c r="L33048" s="56">
        <f ca="1"/>
        <v>33047</v>
      </c>
      <c r="M33048" s="53">
        <f ca="1"/>
        <v>1990</v>
      </c>
      <c r="N33048" s="53">
        <f ca="1"/>
        <v>6</v>
      </c>
      <c r="O33048" s="53" t="str">
        <f ca="1"/>
        <v>1990-06</v>
      </c>
    </row>
    <row r="33049" spans="12:15" x14ac:dyDescent="0.4">
      <c r="L33049" s="56">
        <f ca="1"/>
        <v>33048</v>
      </c>
      <c r="M33049" s="53">
        <f ca="1"/>
        <v>1990</v>
      </c>
      <c r="N33049" s="53">
        <f ca="1"/>
        <v>6</v>
      </c>
      <c r="O33049" s="53" t="str">
        <f ca="1"/>
        <v>1990-06</v>
      </c>
    </row>
    <row r="33050" spans="12:15" x14ac:dyDescent="0.4">
      <c r="L33050" s="56">
        <f ca="1"/>
        <v>33049</v>
      </c>
      <c r="M33050" s="53">
        <f ca="1"/>
        <v>1990</v>
      </c>
      <c r="N33050" s="53">
        <f ca="1"/>
        <v>6</v>
      </c>
      <c r="O33050" s="53" t="str">
        <f ca="1"/>
        <v>1990-06</v>
      </c>
    </row>
    <row r="33051" spans="12:15" x14ac:dyDescent="0.4">
      <c r="L33051" s="56">
        <f ca="1"/>
        <v>33050</v>
      </c>
      <c r="M33051" s="53">
        <f ca="1"/>
        <v>1990</v>
      </c>
      <c r="N33051" s="53">
        <f ca="1"/>
        <v>6</v>
      </c>
      <c r="O33051" s="53" t="str">
        <f ca="1"/>
        <v>1990-06</v>
      </c>
    </row>
    <row r="33052" spans="12:15" x14ac:dyDescent="0.4">
      <c r="L33052" s="56">
        <f ca="1"/>
        <v>33051</v>
      </c>
      <c r="M33052" s="53">
        <f ca="1"/>
        <v>1990</v>
      </c>
      <c r="N33052" s="53">
        <f ca="1"/>
        <v>6</v>
      </c>
      <c r="O33052" s="53" t="str">
        <f ca="1"/>
        <v>1990-06</v>
      </c>
    </row>
    <row r="33053" spans="12:15" x14ac:dyDescent="0.4">
      <c r="L33053" s="56">
        <f ca="1"/>
        <v>33052</v>
      </c>
      <c r="M33053" s="53">
        <f ca="1"/>
        <v>1990</v>
      </c>
      <c r="N33053" s="53">
        <f ca="1"/>
        <v>6</v>
      </c>
      <c r="O33053" s="53" t="str">
        <f ca="1"/>
        <v>1990-06</v>
      </c>
    </row>
    <row r="33054" spans="12:15" x14ac:dyDescent="0.4">
      <c r="L33054" s="56">
        <f ca="1"/>
        <v>33053</v>
      </c>
      <c r="M33054" s="53">
        <f ca="1"/>
        <v>1990</v>
      </c>
      <c r="N33054" s="53">
        <f ca="1"/>
        <v>6</v>
      </c>
      <c r="O33054" s="53" t="str">
        <f ca="1"/>
        <v>1990-06</v>
      </c>
    </row>
    <row r="33055" spans="12:15" x14ac:dyDescent="0.4">
      <c r="L33055" s="56">
        <f ca="1"/>
        <v>33054</v>
      </c>
      <c r="M33055" s="53">
        <f ca="1"/>
        <v>1990</v>
      </c>
      <c r="N33055" s="53">
        <f ca="1"/>
        <v>6</v>
      </c>
      <c r="O33055" s="53" t="str">
        <f ca="1"/>
        <v>1990-06</v>
      </c>
    </row>
    <row r="33056" spans="12:15" x14ac:dyDescent="0.4">
      <c r="L33056" s="56">
        <f ca="1"/>
        <v>33055</v>
      </c>
      <c r="M33056" s="53">
        <f ca="1"/>
        <v>1990</v>
      </c>
      <c r="N33056" s="53">
        <f ca="1"/>
        <v>7</v>
      </c>
      <c r="O33056" s="53" t="str">
        <f ca="1"/>
        <v>1990-07</v>
      </c>
    </row>
    <row r="33057" spans="12:15" x14ac:dyDescent="0.4">
      <c r="L33057" s="56">
        <f ca="1"/>
        <v>33056</v>
      </c>
      <c r="M33057" s="53">
        <f ca="1"/>
        <v>1990</v>
      </c>
      <c r="N33057" s="53">
        <f ca="1"/>
        <v>7</v>
      </c>
      <c r="O33057" s="53" t="str">
        <f ca="1"/>
        <v>1990-07</v>
      </c>
    </row>
    <row r="33058" spans="12:15" x14ac:dyDescent="0.4">
      <c r="L33058" s="56">
        <f ca="1"/>
        <v>33057</v>
      </c>
      <c r="M33058" s="53">
        <f ca="1"/>
        <v>1990</v>
      </c>
      <c r="N33058" s="53">
        <f ca="1"/>
        <v>7</v>
      </c>
      <c r="O33058" s="53" t="str">
        <f ca="1"/>
        <v>1990-07</v>
      </c>
    </row>
    <row r="33059" spans="12:15" x14ac:dyDescent="0.4">
      <c r="L33059" s="56">
        <f ca="1"/>
        <v>33058</v>
      </c>
      <c r="M33059" s="53">
        <f ca="1"/>
        <v>1990</v>
      </c>
      <c r="N33059" s="53">
        <f ca="1"/>
        <v>7</v>
      </c>
      <c r="O33059" s="53" t="str">
        <f ca="1"/>
        <v>1990-07</v>
      </c>
    </row>
    <row r="33060" spans="12:15" x14ac:dyDescent="0.4">
      <c r="L33060" s="56">
        <f ca="1"/>
        <v>33059</v>
      </c>
      <c r="M33060" s="53">
        <f ca="1"/>
        <v>1990</v>
      </c>
      <c r="N33060" s="53">
        <f ca="1"/>
        <v>7</v>
      </c>
      <c r="O33060" s="53" t="str">
        <f ca="1"/>
        <v>1990-07</v>
      </c>
    </row>
    <row r="33061" spans="12:15" x14ac:dyDescent="0.4">
      <c r="L33061" s="56">
        <f ca="1"/>
        <v>33060</v>
      </c>
      <c r="M33061" s="53">
        <f ca="1"/>
        <v>1990</v>
      </c>
      <c r="N33061" s="53">
        <f ca="1"/>
        <v>7</v>
      </c>
      <c r="O33061" s="53" t="str">
        <f ca="1"/>
        <v>1990-07</v>
      </c>
    </row>
    <row r="33062" spans="12:15" x14ac:dyDescent="0.4">
      <c r="L33062" s="56">
        <f ca="1"/>
        <v>33061</v>
      </c>
      <c r="M33062" s="53">
        <f ca="1"/>
        <v>1990</v>
      </c>
      <c r="N33062" s="53">
        <f ca="1"/>
        <v>7</v>
      </c>
      <c r="O33062" s="53" t="str">
        <f ca="1"/>
        <v>1990-07</v>
      </c>
    </row>
    <row r="33063" spans="12:15" x14ac:dyDescent="0.4">
      <c r="L33063" s="56">
        <f ca="1"/>
        <v>33062</v>
      </c>
      <c r="M33063" s="53">
        <f ca="1"/>
        <v>1990</v>
      </c>
      <c r="N33063" s="53">
        <f ca="1"/>
        <v>7</v>
      </c>
      <c r="O33063" s="53" t="str">
        <f ca="1"/>
        <v>1990-07</v>
      </c>
    </row>
    <row r="33064" spans="12:15" x14ac:dyDescent="0.4">
      <c r="L33064" s="56">
        <f ca="1"/>
        <v>33063</v>
      </c>
      <c r="M33064" s="53">
        <f ca="1"/>
        <v>1990</v>
      </c>
      <c r="N33064" s="53">
        <f ca="1"/>
        <v>7</v>
      </c>
      <c r="O33064" s="53" t="str">
        <f ca="1"/>
        <v>1990-07</v>
      </c>
    </row>
    <row r="33065" spans="12:15" x14ac:dyDescent="0.4">
      <c r="L33065" s="56">
        <f ca="1"/>
        <v>33064</v>
      </c>
      <c r="M33065" s="53">
        <f ca="1"/>
        <v>1990</v>
      </c>
      <c r="N33065" s="53">
        <f ca="1"/>
        <v>7</v>
      </c>
      <c r="O33065" s="53" t="str">
        <f ca="1"/>
        <v>1990-07</v>
      </c>
    </row>
    <row r="33066" spans="12:15" x14ac:dyDescent="0.4">
      <c r="L33066" s="56">
        <f ca="1"/>
        <v>33065</v>
      </c>
      <c r="M33066" s="53">
        <f ca="1"/>
        <v>1990</v>
      </c>
      <c r="N33066" s="53">
        <f ca="1"/>
        <v>7</v>
      </c>
      <c r="O33066" s="53" t="str">
        <f ca="1"/>
        <v>1990-07</v>
      </c>
    </row>
    <row r="33067" spans="12:15" x14ac:dyDescent="0.4">
      <c r="L33067" s="56">
        <f ca="1"/>
        <v>33066</v>
      </c>
      <c r="M33067" s="53">
        <f ca="1"/>
        <v>1990</v>
      </c>
      <c r="N33067" s="53">
        <f ca="1"/>
        <v>7</v>
      </c>
      <c r="O33067" s="53" t="str">
        <f ca="1"/>
        <v>1990-07</v>
      </c>
    </row>
    <row r="33068" spans="12:15" x14ac:dyDescent="0.4">
      <c r="L33068" s="56">
        <f ca="1"/>
        <v>33067</v>
      </c>
      <c r="M33068" s="53">
        <f ca="1"/>
        <v>1990</v>
      </c>
      <c r="N33068" s="53">
        <f ca="1"/>
        <v>7</v>
      </c>
      <c r="O33068" s="53" t="str">
        <f ca="1"/>
        <v>1990-07</v>
      </c>
    </row>
    <row r="33069" spans="12:15" x14ac:dyDescent="0.4">
      <c r="L33069" s="56">
        <f ca="1"/>
        <v>33068</v>
      </c>
      <c r="M33069" s="53">
        <f ca="1"/>
        <v>1990</v>
      </c>
      <c r="N33069" s="53">
        <f ca="1"/>
        <v>7</v>
      </c>
      <c r="O33069" s="53" t="str">
        <f ca="1"/>
        <v>1990-07</v>
      </c>
    </row>
    <row r="33070" spans="12:15" x14ac:dyDescent="0.4">
      <c r="L33070" s="56">
        <f ca="1"/>
        <v>33069</v>
      </c>
      <c r="M33070" s="53">
        <f ca="1"/>
        <v>1990</v>
      </c>
      <c r="N33070" s="53">
        <f ca="1"/>
        <v>7</v>
      </c>
      <c r="O33070" s="53" t="str">
        <f ca="1"/>
        <v>1990-07</v>
      </c>
    </row>
    <row r="33071" spans="12:15" x14ac:dyDescent="0.4">
      <c r="L33071" s="56">
        <f ca="1"/>
        <v>33070</v>
      </c>
      <c r="M33071" s="53">
        <f ca="1"/>
        <v>1990</v>
      </c>
      <c r="N33071" s="53">
        <f ca="1"/>
        <v>7</v>
      </c>
      <c r="O33071" s="53" t="str">
        <f ca="1"/>
        <v>1990-07</v>
      </c>
    </row>
    <row r="33072" spans="12:15" x14ac:dyDescent="0.4">
      <c r="L33072" s="56">
        <f ca="1"/>
        <v>33071</v>
      </c>
      <c r="M33072" s="53">
        <f ca="1"/>
        <v>1990</v>
      </c>
      <c r="N33072" s="53">
        <f ca="1"/>
        <v>7</v>
      </c>
      <c r="O33072" s="53" t="str">
        <f ca="1"/>
        <v>1990-07</v>
      </c>
    </row>
    <row r="33073" spans="12:15" x14ac:dyDescent="0.4">
      <c r="L33073" s="56">
        <f ca="1"/>
        <v>33072</v>
      </c>
      <c r="M33073" s="53">
        <f ca="1"/>
        <v>1990</v>
      </c>
      <c r="N33073" s="53">
        <f ca="1"/>
        <v>7</v>
      </c>
      <c r="O33073" s="53" t="str">
        <f ca="1"/>
        <v>1990-07</v>
      </c>
    </row>
    <row r="33074" spans="12:15" x14ac:dyDescent="0.4">
      <c r="L33074" s="56">
        <f ca="1"/>
        <v>33073</v>
      </c>
      <c r="M33074" s="53">
        <f ca="1"/>
        <v>1990</v>
      </c>
      <c r="N33074" s="53">
        <f ca="1"/>
        <v>7</v>
      </c>
      <c r="O33074" s="53" t="str">
        <f ca="1"/>
        <v>1990-07</v>
      </c>
    </row>
    <row r="33075" spans="12:15" x14ac:dyDescent="0.4">
      <c r="L33075" s="56">
        <f ca="1"/>
        <v>33074</v>
      </c>
      <c r="M33075" s="53">
        <f ca="1"/>
        <v>1990</v>
      </c>
      <c r="N33075" s="53">
        <f ca="1"/>
        <v>7</v>
      </c>
      <c r="O33075" s="53" t="str">
        <f ca="1"/>
        <v>1990-07</v>
      </c>
    </row>
    <row r="33076" spans="12:15" x14ac:dyDescent="0.4">
      <c r="L33076" s="56">
        <f ca="1"/>
        <v>33075</v>
      </c>
      <c r="M33076" s="53">
        <f ca="1"/>
        <v>1990</v>
      </c>
      <c r="N33076" s="53">
        <f ca="1"/>
        <v>7</v>
      </c>
      <c r="O33076" s="53" t="str">
        <f ca="1"/>
        <v>1990-07</v>
      </c>
    </row>
    <row r="33077" spans="12:15" x14ac:dyDescent="0.4">
      <c r="L33077" s="56">
        <f ca="1"/>
        <v>33076</v>
      </c>
      <c r="M33077" s="53">
        <f ca="1"/>
        <v>1990</v>
      </c>
      <c r="N33077" s="53">
        <f ca="1"/>
        <v>7</v>
      </c>
      <c r="O33077" s="53" t="str">
        <f ca="1"/>
        <v>1990-07</v>
      </c>
    </row>
    <row r="33078" spans="12:15" x14ac:dyDescent="0.4">
      <c r="L33078" s="56">
        <f ca="1"/>
        <v>33077</v>
      </c>
      <c r="M33078" s="53">
        <f ca="1"/>
        <v>1990</v>
      </c>
      <c r="N33078" s="53">
        <f ca="1"/>
        <v>7</v>
      </c>
      <c r="O33078" s="53" t="str">
        <f ca="1"/>
        <v>1990-07</v>
      </c>
    </row>
    <row r="33079" spans="12:15" x14ac:dyDescent="0.4">
      <c r="L33079" s="56">
        <f ca="1"/>
        <v>33078</v>
      </c>
      <c r="M33079" s="53">
        <f ca="1"/>
        <v>1990</v>
      </c>
      <c r="N33079" s="53">
        <f ca="1"/>
        <v>7</v>
      </c>
      <c r="O33079" s="53" t="str">
        <f ca="1"/>
        <v>1990-07</v>
      </c>
    </row>
    <row r="33080" spans="12:15" x14ac:dyDescent="0.4">
      <c r="L33080" s="56">
        <f ca="1"/>
        <v>33079</v>
      </c>
      <c r="M33080" s="53">
        <f ca="1"/>
        <v>1990</v>
      </c>
      <c r="N33080" s="53">
        <f ca="1"/>
        <v>7</v>
      </c>
      <c r="O33080" s="53" t="str">
        <f ca="1"/>
        <v>1990-07</v>
      </c>
    </row>
    <row r="33081" spans="12:15" x14ac:dyDescent="0.4">
      <c r="L33081" s="56">
        <f ca="1"/>
        <v>33080</v>
      </c>
      <c r="M33081" s="53">
        <f ca="1"/>
        <v>1990</v>
      </c>
      <c r="N33081" s="53">
        <f ca="1"/>
        <v>7</v>
      </c>
      <c r="O33081" s="53" t="str">
        <f ca="1"/>
        <v>1990-07</v>
      </c>
    </row>
    <row r="33082" spans="12:15" x14ac:dyDescent="0.4">
      <c r="L33082" s="56">
        <f ca="1"/>
        <v>33081</v>
      </c>
      <c r="M33082" s="53">
        <f ca="1"/>
        <v>1990</v>
      </c>
      <c r="N33082" s="53">
        <f ca="1"/>
        <v>7</v>
      </c>
      <c r="O33082" s="53" t="str">
        <f ca="1"/>
        <v>1990-07</v>
      </c>
    </row>
    <row r="33083" spans="12:15" x14ac:dyDescent="0.4">
      <c r="L33083" s="56">
        <f ca="1"/>
        <v>33082</v>
      </c>
      <c r="M33083" s="53">
        <f ca="1"/>
        <v>1990</v>
      </c>
      <c r="N33083" s="53">
        <f ca="1"/>
        <v>7</v>
      </c>
      <c r="O33083" s="53" t="str">
        <f ca="1"/>
        <v>1990-07</v>
      </c>
    </row>
    <row r="33084" spans="12:15" x14ac:dyDescent="0.4">
      <c r="L33084" s="56">
        <f ca="1"/>
        <v>33083</v>
      </c>
      <c r="M33084" s="53">
        <f ca="1"/>
        <v>1990</v>
      </c>
      <c r="N33084" s="53">
        <f ca="1"/>
        <v>7</v>
      </c>
      <c r="O33084" s="53" t="str">
        <f ca="1"/>
        <v>1990-07</v>
      </c>
    </row>
    <row r="33085" spans="12:15" x14ac:dyDescent="0.4">
      <c r="L33085" s="56">
        <f ca="1"/>
        <v>33084</v>
      </c>
      <c r="M33085" s="53">
        <f ca="1"/>
        <v>1990</v>
      </c>
      <c r="N33085" s="53">
        <f ca="1"/>
        <v>7</v>
      </c>
      <c r="O33085" s="53" t="str">
        <f ca="1"/>
        <v>1990-07</v>
      </c>
    </row>
    <row r="33086" spans="12:15" x14ac:dyDescent="0.4">
      <c r="L33086" s="56">
        <f ca="1"/>
        <v>33085</v>
      </c>
      <c r="M33086" s="53">
        <f ca="1"/>
        <v>1990</v>
      </c>
      <c r="N33086" s="53">
        <f ca="1"/>
        <v>7</v>
      </c>
      <c r="O33086" s="53" t="str">
        <f ca="1"/>
        <v>1990-07</v>
      </c>
    </row>
    <row r="33087" spans="12:15" x14ac:dyDescent="0.4">
      <c r="L33087" s="56">
        <f ca="1"/>
        <v>33086</v>
      </c>
      <c r="M33087" s="53">
        <f ca="1"/>
        <v>1990</v>
      </c>
      <c r="N33087" s="53">
        <f ca="1"/>
        <v>8</v>
      </c>
      <c r="O33087" s="53" t="str">
        <f ca="1"/>
        <v>1990-08</v>
      </c>
    </row>
    <row r="33088" spans="12:15" x14ac:dyDescent="0.4">
      <c r="L33088" s="56">
        <f ca="1"/>
        <v>33087</v>
      </c>
      <c r="M33088" s="53">
        <f ca="1"/>
        <v>1990</v>
      </c>
      <c r="N33088" s="53">
        <f ca="1"/>
        <v>8</v>
      </c>
      <c r="O33088" s="53" t="str">
        <f ca="1"/>
        <v>1990-08</v>
      </c>
    </row>
    <row r="33089" spans="12:15" x14ac:dyDescent="0.4">
      <c r="L33089" s="56">
        <f ca="1"/>
        <v>33088</v>
      </c>
      <c r="M33089" s="53">
        <f ca="1"/>
        <v>1990</v>
      </c>
      <c r="N33089" s="53">
        <f ca="1"/>
        <v>8</v>
      </c>
      <c r="O33089" s="53" t="str">
        <f ca="1"/>
        <v>1990-08</v>
      </c>
    </row>
    <row r="33090" spans="12:15" x14ac:dyDescent="0.4">
      <c r="L33090" s="56">
        <f ca="1"/>
        <v>33089</v>
      </c>
      <c r="M33090" s="53">
        <f ca="1"/>
        <v>1990</v>
      </c>
      <c r="N33090" s="53">
        <f ca="1"/>
        <v>8</v>
      </c>
      <c r="O33090" s="53" t="str">
        <f ca="1"/>
        <v>1990-08</v>
      </c>
    </row>
    <row r="33091" spans="12:15" x14ac:dyDescent="0.4">
      <c r="L33091" s="56">
        <f ca="1"/>
        <v>33090</v>
      </c>
      <c r="M33091" s="53">
        <f ca="1"/>
        <v>1990</v>
      </c>
      <c r="N33091" s="53">
        <f ca="1"/>
        <v>8</v>
      </c>
      <c r="O33091" s="53" t="str">
        <f ca="1"/>
        <v>1990-08</v>
      </c>
    </row>
    <row r="33092" spans="12:15" x14ac:dyDescent="0.4">
      <c r="L33092" s="56">
        <f ca="1"/>
        <v>33091</v>
      </c>
      <c r="M33092" s="53">
        <f ca="1"/>
        <v>1990</v>
      </c>
      <c r="N33092" s="53">
        <f ca="1"/>
        <v>8</v>
      </c>
      <c r="O33092" s="53" t="str">
        <f ca="1"/>
        <v>1990-08</v>
      </c>
    </row>
    <row r="33093" spans="12:15" x14ac:dyDescent="0.4">
      <c r="L33093" s="56">
        <f ca="1"/>
        <v>33092</v>
      </c>
      <c r="M33093" s="53">
        <f ca="1"/>
        <v>1990</v>
      </c>
      <c r="N33093" s="53">
        <f ca="1"/>
        <v>8</v>
      </c>
      <c r="O33093" s="53" t="str">
        <f ca="1"/>
        <v>1990-08</v>
      </c>
    </row>
    <row r="33094" spans="12:15" x14ac:dyDescent="0.4">
      <c r="L33094" s="56">
        <f ca="1"/>
        <v>33093</v>
      </c>
      <c r="M33094" s="53">
        <f ca="1"/>
        <v>1990</v>
      </c>
      <c r="N33094" s="53">
        <f ca="1"/>
        <v>8</v>
      </c>
      <c r="O33094" s="53" t="str">
        <f ca="1"/>
        <v>1990-08</v>
      </c>
    </row>
    <row r="33095" spans="12:15" x14ac:dyDescent="0.4">
      <c r="L33095" s="56">
        <f ca="1"/>
        <v>33094</v>
      </c>
      <c r="M33095" s="53">
        <f ca="1"/>
        <v>1990</v>
      </c>
      <c r="N33095" s="53">
        <f ca="1"/>
        <v>8</v>
      </c>
      <c r="O33095" s="53" t="str">
        <f ca="1"/>
        <v>1990-08</v>
      </c>
    </row>
    <row r="33096" spans="12:15" x14ac:dyDescent="0.4">
      <c r="L33096" s="56">
        <f ca="1"/>
        <v>33095</v>
      </c>
      <c r="M33096" s="53">
        <f ca="1"/>
        <v>1990</v>
      </c>
      <c r="N33096" s="53">
        <f ca="1"/>
        <v>8</v>
      </c>
      <c r="O33096" s="53" t="str">
        <f ca="1"/>
        <v>1990-08</v>
      </c>
    </row>
    <row r="33097" spans="12:15" x14ac:dyDescent="0.4">
      <c r="L33097" s="56">
        <f ca="1"/>
        <v>33096</v>
      </c>
      <c r="M33097" s="53">
        <f ca="1"/>
        <v>1990</v>
      </c>
      <c r="N33097" s="53">
        <f ca="1"/>
        <v>8</v>
      </c>
      <c r="O33097" s="53" t="str">
        <f ca="1"/>
        <v>1990-08</v>
      </c>
    </row>
    <row r="33098" spans="12:15" x14ac:dyDescent="0.4">
      <c r="L33098" s="56">
        <f ca="1"/>
        <v>33097</v>
      </c>
      <c r="M33098" s="53">
        <f ca="1"/>
        <v>1990</v>
      </c>
      <c r="N33098" s="53">
        <f ca="1"/>
        <v>8</v>
      </c>
      <c r="O33098" s="53" t="str">
        <f ca="1"/>
        <v>1990-08</v>
      </c>
    </row>
    <row r="33099" spans="12:15" x14ac:dyDescent="0.4">
      <c r="L33099" s="56">
        <f ca="1"/>
        <v>33098</v>
      </c>
      <c r="M33099" s="53">
        <f ca="1"/>
        <v>1990</v>
      </c>
      <c r="N33099" s="53">
        <f ca="1"/>
        <v>8</v>
      </c>
      <c r="O33099" s="53" t="str">
        <f ca="1"/>
        <v>1990-08</v>
      </c>
    </row>
    <row r="33100" spans="12:15" x14ac:dyDescent="0.4">
      <c r="L33100" s="56">
        <f ca="1"/>
        <v>33099</v>
      </c>
      <c r="M33100" s="53">
        <f ca="1"/>
        <v>1990</v>
      </c>
      <c r="N33100" s="53">
        <f ca="1"/>
        <v>8</v>
      </c>
      <c r="O33100" s="53" t="str">
        <f ca="1"/>
        <v>1990-08</v>
      </c>
    </row>
    <row r="33101" spans="12:15" x14ac:dyDescent="0.4">
      <c r="L33101" s="56">
        <f ca="1"/>
        <v>33100</v>
      </c>
      <c r="M33101" s="53">
        <f ca="1"/>
        <v>1990</v>
      </c>
      <c r="N33101" s="53">
        <f ca="1"/>
        <v>8</v>
      </c>
      <c r="O33101" s="53" t="str">
        <f ca="1"/>
        <v>1990-08</v>
      </c>
    </row>
    <row r="33102" spans="12:15" x14ac:dyDescent="0.4">
      <c r="L33102" s="56">
        <f ca="1"/>
        <v>33101</v>
      </c>
      <c r="M33102" s="53">
        <f ca="1"/>
        <v>1990</v>
      </c>
      <c r="N33102" s="53">
        <f ca="1"/>
        <v>8</v>
      </c>
      <c r="O33102" s="53" t="str">
        <f ca="1"/>
        <v>1990-08</v>
      </c>
    </row>
    <row r="33103" spans="12:15" x14ac:dyDescent="0.4">
      <c r="L33103" s="56">
        <f ca="1"/>
        <v>33102</v>
      </c>
      <c r="M33103" s="53">
        <f ca="1"/>
        <v>1990</v>
      </c>
      <c r="N33103" s="53">
        <f ca="1"/>
        <v>8</v>
      </c>
      <c r="O33103" s="53" t="str">
        <f ca="1"/>
        <v>1990-08</v>
      </c>
    </row>
    <row r="33104" spans="12:15" x14ac:dyDescent="0.4">
      <c r="L33104" s="56">
        <f ca="1"/>
        <v>33103</v>
      </c>
      <c r="M33104" s="53">
        <f ca="1"/>
        <v>1990</v>
      </c>
      <c r="N33104" s="53">
        <f ca="1"/>
        <v>8</v>
      </c>
      <c r="O33104" s="53" t="str">
        <f ca="1"/>
        <v>1990-08</v>
      </c>
    </row>
    <row r="33105" spans="12:15" x14ac:dyDescent="0.4">
      <c r="L33105" s="56">
        <f ca="1"/>
        <v>33104</v>
      </c>
      <c r="M33105" s="53">
        <f ca="1"/>
        <v>1990</v>
      </c>
      <c r="N33105" s="53">
        <f ca="1"/>
        <v>8</v>
      </c>
      <c r="O33105" s="53" t="str">
        <f ca="1"/>
        <v>1990-08</v>
      </c>
    </row>
    <row r="33106" spans="12:15" x14ac:dyDescent="0.4">
      <c r="L33106" s="56">
        <f ca="1"/>
        <v>33105</v>
      </c>
      <c r="M33106" s="53">
        <f ca="1"/>
        <v>1990</v>
      </c>
      <c r="N33106" s="53">
        <f ca="1"/>
        <v>8</v>
      </c>
      <c r="O33106" s="53" t="str">
        <f ca="1"/>
        <v>1990-08</v>
      </c>
    </row>
    <row r="33107" spans="12:15" x14ac:dyDescent="0.4">
      <c r="L33107" s="56">
        <f ca="1"/>
        <v>33106</v>
      </c>
      <c r="M33107" s="53">
        <f ca="1"/>
        <v>1990</v>
      </c>
      <c r="N33107" s="53">
        <f ca="1"/>
        <v>8</v>
      </c>
      <c r="O33107" s="53" t="str">
        <f ca="1"/>
        <v>1990-08</v>
      </c>
    </row>
    <row r="33108" spans="12:15" x14ac:dyDescent="0.4">
      <c r="L33108" s="56">
        <f ca="1"/>
        <v>33107</v>
      </c>
      <c r="M33108" s="53">
        <f ca="1"/>
        <v>1990</v>
      </c>
      <c r="N33108" s="53">
        <f ca="1"/>
        <v>8</v>
      </c>
      <c r="O33108" s="53" t="str">
        <f ca="1"/>
        <v>1990-08</v>
      </c>
    </row>
    <row r="33109" spans="12:15" x14ac:dyDescent="0.4">
      <c r="L33109" s="56">
        <f ca="1"/>
        <v>33108</v>
      </c>
      <c r="M33109" s="53">
        <f ca="1"/>
        <v>1990</v>
      </c>
      <c r="N33109" s="53">
        <f ca="1"/>
        <v>8</v>
      </c>
      <c r="O33109" s="53" t="str">
        <f ca="1"/>
        <v>1990-08</v>
      </c>
    </row>
    <row r="33110" spans="12:15" x14ac:dyDescent="0.4">
      <c r="L33110" s="56">
        <f ca="1"/>
        <v>33109</v>
      </c>
      <c r="M33110" s="53">
        <f ca="1"/>
        <v>1990</v>
      </c>
      <c r="N33110" s="53">
        <f ca="1"/>
        <v>8</v>
      </c>
      <c r="O33110" s="53" t="str">
        <f ca="1"/>
        <v>1990-08</v>
      </c>
    </row>
    <row r="33111" spans="12:15" x14ac:dyDescent="0.4">
      <c r="L33111" s="56">
        <f ca="1"/>
        <v>33110</v>
      </c>
      <c r="M33111" s="53">
        <f ca="1"/>
        <v>1990</v>
      </c>
      <c r="N33111" s="53">
        <f ca="1"/>
        <v>8</v>
      </c>
      <c r="O33111" s="53" t="str">
        <f ca="1"/>
        <v>1990-08</v>
      </c>
    </row>
    <row r="33112" spans="12:15" x14ac:dyDescent="0.4">
      <c r="L33112" s="56">
        <f ca="1"/>
        <v>33111</v>
      </c>
      <c r="M33112" s="53">
        <f ca="1"/>
        <v>1990</v>
      </c>
      <c r="N33112" s="53">
        <f ca="1"/>
        <v>8</v>
      </c>
      <c r="O33112" s="53" t="str">
        <f ca="1"/>
        <v>1990-08</v>
      </c>
    </row>
    <row r="33113" spans="12:15" x14ac:dyDescent="0.4">
      <c r="L33113" s="56">
        <f ca="1"/>
        <v>33112</v>
      </c>
      <c r="M33113" s="53">
        <f ca="1"/>
        <v>1990</v>
      </c>
      <c r="N33113" s="53">
        <f ca="1"/>
        <v>8</v>
      </c>
      <c r="O33113" s="53" t="str">
        <f ca="1"/>
        <v>1990-08</v>
      </c>
    </row>
    <row r="33114" spans="12:15" x14ac:dyDescent="0.4">
      <c r="L33114" s="56">
        <f ca="1"/>
        <v>33113</v>
      </c>
      <c r="M33114" s="53">
        <f ca="1"/>
        <v>1990</v>
      </c>
      <c r="N33114" s="53">
        <f ca="1"/>
        <v>8</v>
      </c>
      <c r="O33114" s="53" t="str">
        <f ca="1"/>
        <v>1990-08</v>
      </c>
    </row>
    <row r="33115" spans="12:15" x14ac:dyDescent="0.4">
      <c r="L33115" s="56">
        <f ca="1"/>
        <v>33114</v>
      </c>
      <c r="M33115" s="53">
        <f ca="1"/>
        <v>1990</v>
      </c>
      <c r="N33115" s="53">
        <f ca="1"/>
        <v>8</v>
      </c>
      <c r="O33115" s="53" t="str">
        <f ca="1"/>
        <v>1990-08</v>
      </c>
    </row>
    <row r="33116" spans="12:15" x14ac:dyDescent="0.4">
      <c r="L33116" s="56">
        <f ca="1"/>
        <v>33115</v>
      </c>
      <c r="M33116" s="53">
        <f ca="1"/>
        <v>1990</v>
      </c>
      <c r="N33116" s="53">
        <f ca="1"/>
        <v>8</v>
      </c>
      <c r="O33116" s="53" t="str">
        <f ca="1"/>
        <v>1990-08</v>
      </c>
    </row>
    <row r="33117" spans="12:15" x14ac:dyDescent="0.4">
      <c r="L33117" s="56">
        <f ca="1"/>
        <v>33116</v>
      </c>
      <c r="M33117" s="53">
        <f ca="1"/>
        <v>1990</v>
      </c>
      <c r="N33117" s="53">
        <f ca="1"/>
        <v>8</v>
      </c>
      <c r="O33117" s="53" t="str">
        <f ca="1"/>
        <v>1990-08</v>
      </c>
    </row>
    <row r="33118" spans="12:15" x14ac:dyDescent="0.4">
      <c r="L33118" s="56">
        <f ca="1"/>
        <v>33117</v>
      </c>
      <c r="M33118" s="53">
        <f ca="1"/>
        <v>1990</v>
      </c>
      <c r="N33118" s="53">
        <f ca="1"/>
        <v>9</v>
      </c>
      <c r="O33118" s="53" t="str">
        <f ca="1"/>
        <v>1990-09</v>
      </c>
    </row>
    <row r="33119" spans="12:15" x14ac:dyDescent="0.4">
      <c r="L33119" s="56">
        <f ca="1"/>
        <v>33118</v>
      </c>
      <c r="M33119" s="53">
        <f ca="1"/>
        <v>1990</v>
      </c>
      <c r="N33119" s="53">
        <f ca="1"/>
        <v>9</v>
      </c>
      <c r="O33119" s="53" t="str">
        <f ca="1"/>
        <v>1990-09</v>
      </c>
    </row>
    <row r="33120" spans="12:15" x14ac:dyDescent="0.4">
      <c r="L33120" s="56">
        <f ca="1"/>
        <v>33119</v>
      </c>
      <c r="M33120" s="53">
        <f ca="1"/>
        <v>1990</v>
      </c>
      <c r="N33120" s="53">
        <f ca="1"/>
        <v>9</v>
      </c>
      <c r="O33120" s="53" t="str">
        <f ca="1"/>
        <v>1990-09</v>
      </c>
    </row>
    <row r="33121" spans="12:15" x14ac:dyDescent="0.4">
      <c r="L33121" s="56">
        <f ca="1"/>
        <v>33120</v>
      </c>
      <c r="M33121" s="53">
        <f ca="1"/>
        <v>1990</v>
      </c>
      <c r="N33121" s="53">
        <f ca="1"/>
        <v>9</v>
      </c>
      <c r="O33121" s="53" t="str">
        <f ca="1"/>
        <v>1990-09</v>
      </c>
    </row>
    <row r="33122" spans="12:15" x14ac:dyDescent="0.4">
      <c r="L33122" s="56">
        <f ca="1"/>
        <v>33121</v>
      </c>
      <c r="M33122" s="53">
        <f ca="1"/>
        <v>1990</v>
      </c>
      <c r="N33122" s="53">
        <f ca="1"/>
        <v>9</v>
      </c>
      <c r="O33122" s="53" t="str">
        <f ca="1"/>
        <v>1990-09</v>
      </c>
    </row>
    <row r="33123" spans="12:15" x14ac:dyDescent="0.4">
      <c r="L33123" s="56">
        <f ca="1"/>
        <v>33122</v>
      </c>
      <c r="M33123" s="53">
        <f ca="1"/>
        <v>1990</v>
      </c>
      <c r="N33123" s="53">
        <f ca="1"/>
        <v>9</v>
      </c>
      <c r="O33123" s="53" t="str">
        <f ca="1"/>
        <v>1990-09</v>
      </c>
    </row>
    <row r="33124" spans="12:15" x14ac:dyDescent="0.4">
      <c r="L33124" s="56">
        <f ca="1"/>
        <v>33123</v>
      </c>
      <c r="M33124" s="53">
        <f ca="1"/>
        <v>1990</v>
      </c>
      <c r="N33124" s="53">
        <f ca="1"/>
        <v>9</v>
      </c>
      <c r="O33124" s="53" t="str">
        <f ca="1"/>
        <v>1990-09</v>
      </c>
    </row>
    <row r="33125" spans="12:15" x14ac:dyDescent="0.4">
      <c r="L33125" s="56">
        <f ca="1"/>
        <v>33124</v>
      </c>
      <c r="M33125" s="53">
        <f ca="1"/>
        <v>1990</v>
      </c>
      <c r="N33125" s="53">
        <f ca="1"/>
        <v>9</v>
      </c>
      <c r="O33125" s="53" t="str">
        <f ca="1"/>
        <v>1990-09</v>
      </c>
    </row>
    <row r="33126" spans="12:15" x14ac:dyDescent="0.4">
      <c r="L33126" s="56">
        <f ca="1"/>
        <v>33125</v>
      </c>
      <c r="M33126" s="53">
        <f ca="1"/>
        <v>1990</v>
      </c>
      <c r="N33126" s="53">
        <f ca="1"/>
        <v>9</v>
      </c>
      <c r="O33126" s="53" t="str">
        <f ca="1"/>
        <v>1990-09</v>
      </c>
    </row>
    <row r="33127" spans="12:15" x14ac:dyDescent="0.4">
      <c r="L33127" s="56">
        <f ca="1"/>
        <v>33126</v>
      </c>
      <c r="M33127" s="53">
        <f ca="1"/>
        <v>1990</v>
      </c>
      <c r="N33127" s="53">
        <f ca="1"/>
        <v>9</v>
      </c>
      <c r="O33127" s="53" t="str">
        <f ca="1"/>
        <v>1990-09</v>
      </c>
    </row>
    <row r="33128" spans="12:15" x14ac:dyDescent="0.4">
      <c r="L33128" s="56">
        <f ca="1"/>
        <v>33127</v>
      </c>
      <c r="M33128" s="53">
        <f ca="1"/>
        <v>1990</v>
      </c>
      <c r="N33128" s="53">
        <f ca="1"/>
        <v>9</v>
      </c>
      <c r="O33128" s="53" t="str">
        <f ca="1"/>
        <v>1990-09</v>
      </c>
    </row>
    <row r="33129" spans="12:15" x14ac:dyDescent="0.4">
      <c r="L33129" s="56">
        <f ca="1"/>
        <v>33128</v>
      </c>
      <c r="M33129" s="53">
        <f ca="1"/>
        <v>1990</v>
      </c>
      <c r="N33129" s="53">
        <f ca="1"/>
        <v>9</v>
      </c>
      <c r="O33129" s="53" t="str">
        <f ca="1"/>
        <v>1990-09</v>
      </c>
    </row>
    <row r="33130" spans="12:15" x14ac:dyDescent="0.4">
      <c r="L33130" s="56">
        <f ca="1"/>
        <v>33129</v>
      </c>
      <c r="M33130" s="53">
        <f ca="1"/>
        <v>1990</v>
      </c>
      <c r="N33130" s="53">
        <f ca="1"/>
        <v>9</v>
      </c>
      <c r="O33130" s="53" t="str">
        <f ca="1"/>
        <v>1990-09</v>
      </c>
    </row>
    <row r="33131" spans="12:15" x14ac:dyDescent="0.4">
      <c r="L33131" s="56">
        <f ca="1"/>
        <v>33130</v>
      </c>
      <c r="M33131" s="53">
        <f ca="1"/>
        <v>1990</v>
      </c>
      <c r="N33131" s="53">
        <f ca="1"/>
        <v>9</v>
      </c>
      <c r="O33131" s="53" t="str">
        <f ca="1"/>
        <v>1990-09</v>
      </c>
    </row>
    <row r="33132" spans="12:15" x14ac:dyDescent="0.4">
      <c r="L33132" s="56">
        <f ca="1"/>
        <v>33131</v>
      </c>
      <c r="M33132" s="53">
        <f ca="1"/>
        <v>1990</v>
      </c>
      <c r="N33132" s="53">
        <f ca="1"/>
        <v>9</v>
      </c>
      <c r="O33132" s="53" t="str">
        <f ca="1"/>
        <v>1990-09</v>
      </c>
    </row>
    <row r="33133" spans="12:15" x14ac:dyDescent="0.4">
      <c r="L33133" s="56">
        <f ca="1"/>
        <v>33132</v>
      </c>
      <c r="M33133" s="53">
        <f ca="1"/>
        <v>1990</v>
      </c>
      <c r="N33133" s="53">
        <f ca="1"/>
        <v>9</v>
      </c>
      <c r="O33133" s="53" t="str">
        <f ca="1"/>
        <v>1990-09</v>
      </c>
    </row>
    <row r="33134" spans="12:15" x14ac:dyDescent="0.4">
      <c r="L33134" s="56">
        <f ca="1"/>
        <v>33133</v>
      </c>
      <c r="M33134" s="53">
        <f ca="1"/>
        <v>1990</v>
      </c>
      <c r="N33134" s="53">
        <f ca="1"/>
        <v>9</v>
      </c>
      <c r="O33134" s="53" t="str">
        <f ca="1"/>
        <v>1990-09</v>
      </c>
    </row>
    <row r="33135" spans="12:15" x14ac:dyDescent="0.4">
      <c r="L33135" s="56">
        <f ca="1"/>
        <v>33134</v>
      </c>
      <c r="M33135" s="53">
        <f ca="1"/>
        <v>1990</v>
      </c>
      <c r="N33135" s="53">
        <f ca="1"/>
        <v>9</v>
      </c>
      <c r="O33135" s="53" t="str">
        <f ca="1"/>
        <v>1990-09</v>
      </c>
    </row>
    <row r="33136" spans="12:15" x14ac:dyDescent="0.4">
      <c r="L33136" s="56">
        <f ca="1"/>
        <v>33135</v>
      </c>
      <c r="M33136" s="53">
        <f ca="1"/>
        <v>1990</v>
      </c>
      <c r="N33136" s="53">
        <f ca="1"/>
        <v>9</v>
      </c>
      <c r="O33136" s="53" t="str">
        <f ca="1"/>
        <v>1990-09</v>
      </c>
    </row>
    <row r="33137" spans="12:15" x14ac:dyDescent="0.4">
      <c r="L33137" s="56">
        <f ca="1"/>
        <v>33136</v>
      </c>
      <c r="M33137" s="53">
        <f ca="1"/>
        <v>1990</v>
      </c>
      <c r="N33137" s="53">
        <f ca="1"/>
        <v>9</v>
      </c>
      <c r="O33137" s="53" t="str">
        <f ca="1"/>
        <v>1990-09</v>
      </c>
    </row>
    <row r="33138" spans="12:15" x14ac:dyDescent="0.4">
      <c r="L33138" s="56">
        <f ca="1"/>
        <v>33137</v>
      </c>
      <c r="M33138" s="53">
        <f ca="1"/>
        <v>1990</v>
      </c>
      <c r="N33138" s="53">
        <f ca="1"/>
        <v>9</v>
      </c>
      <c r="O33138" s="53" t="str">
        <f ca="1"/>
        <v>1990-09</v>
      </c>
    </row>
    <row r="33139" spans="12:15" x14ac:dyDescent="0.4">
      <c r="L33139" s="56">
        <f ca="1"/>
        <v>33138</v>
      </c>
      <c r="M33139" s="53">
        <f ca="1"/>
        <v>1990</v>
      </c>
      <c r="N33139" s="53">
        <f ca="1"/>
        <v>9</v>
      </c>
      <c r="O33139" s="53" t="str">
        <f ca="1"/>
        <v>1990-09</v>
      </c>
    </row>
    <row r="33140" spans="12:15" x14ac:dyDescent="0.4">
      <c r="L33140" s="56">
        <f ca="1"/>
        <v>33139</v>
      </c>
      <c r="M33140" s="53">
        <f ca="1"/>
        <v>1990</v>
      </c>
      <c r="N33140" s="53">
        <f ca="1"/>
        <v>9</v>
      </c>
      <c r="O33140" s="53" t="str">
        <f ca="1"/>
        <v>1990-09</v>
      </c>
    </row>
    <row r="33141" spans="12:15" x14ac:dyDescent="0.4">
      <c r="L33141" s="56">
        <f ca="1"/>
        <v>33140</v>
      </c>
      <c r="M33141" s="53">
        <f ca="1"/>
        <v>1990</v>
      </c>
      <c r="N33141" s="53">
        <f ca="1"/>
        <v>9</v>
      </c>
      <c r="O33141" s="53" t="str">
        <f ca="1"/>
        <v>1990-09</v>
      </c>
    </row>
    <row r="33142" spans="12:15" x14ac:dyDescent="0.4">
      <c r="L33142" s="56">
        <f ca="1"/>
        <v>33141</v>
      </c>
      <c r="M33142" s="53">
        <f ca="1"/>
        <v>1990</v>
      </c>
      <c r="N33142" s="53">
        <f ca="1"/>
        <v>9</v>
      </c>
      <c r="O33142" s="53" t="str">
        <f ca="1"/>
        <v>1990-09</v>
      </c>
    </row>
    <row r="33143" spans="12:15" x14ac:dyDescent="0.4">
      <c r="L33143" s="56">
        <f ca="1"/>
        <v>33142</v>
      </c>
      <c r="M33143" s="53">
        <f ca="1"/>
        <v>1990</v>
      </c>
      <c r="N33143" s="53">
        <f ca="1"/>
        <v>9</v>
      </c>
      <c r="O33143" s="53" t="str">
        <f ca="1"/>
        <v>1990-09</v>
      </c>
    </row>
    <row r="33144" spans="12:15" x14ac:dyDescent="0.4">
      <c r="L33144" s="56">
        <f ca="1"/>
        <v>33143</v>
      </c>
      <c r="M33144" s="53">
        <f ca="1"/>
        <v>1990</v>
      </c>
      <c r="N33144" s="53">
        <f ca="1"/>
        <v>9</v>
      </c>
      <c r="O33144" s="53" t="str">
        <f ca="1"/>
        <v>1990-09</v>
      </c>
    </row>
    <row r="33145" spans="12:15" x14ac:dyDescent="0.4">
      <c r="L33145" s="56">
        <f ca="1"/>
        <v>33144</v>
      </c>
      <c r="M33145" s="53">
        <f ca="1"/>
        <v>1990</v>
      </c>
      <c r="N33145" s="53">
        <f ca="1"/>
        <v>9</v>
      </c>
      <c r="O33145" s="53" t="str">
        <f ca="1"/>
        <v>1990-09</v>
      </c>
    </row>
    <row r="33146" spans="12:15" x14ac:dyDescent="0.4">
      <c r="L33146" s="56">
        <f ca="1"/>
        <v>33145</v>
      </c>
      <c r="M33146" s="53">
        <f ca="1"/>
        <v>1990</v>
      </c>
      <c r="N33146" s="53">
        <f ca="1"/>
        <v>9</v>
      </c>
      <c r="O33146" s="53" t="str">
        <f ca="1"/>
        <v>1990-09</v>
      </c>
    </row>
    <row r="33147" spans="12:15" x14ac:dyDescent="0.4">
      <c r="L33147" s="56">
        <f ca="1"/>
        <v>33146</v>
      </c>
      <c r="M33147" s="53">
        <f ca="1"/>
        <v>1990</v>
      </c>
      <c r="N33147" s="53">
        <f ca="1"/>
        <v>9</v>
      </c>
      <c r="O33147" s="53" t="str">
        <f ca="1"/>
        <v>1990-09</v>
      </c>
    </row>
    <row r="33148" spans="12:15" x14ac:dyDescent="0.4">
      <c r="L33148" s="56">
        <f ca="1"/>
        <v>33147</v>
      </c>
      <c r="M33148" s="53">
        <f ca="1"/>
        <v>1990</v>
      </c>
      <c r="N33148" s="53">
        <f ca="1"/>
        <v>10</v>
      </c>
      <c r="O33148" s="53" t="str">
        <f ca="1"/>
        <v>1990-10</v>
      </c>
    </row>
    <row r="33149" spans="12:15" x14ac:dyDescent="0.4">
      <c r="L33149" s="56">
        <f ca="1"/>
        <v>33148</v>
      </c>
      <c r="M33149" s="53">
        <f ca="1"/>
        <v>1990</v>
      </c>
      <c r="N33149" s="53">
        <f ca="1"/>
        <v>10</v>
      </c>
      <c r="O33149" s="53" t="str">
        <f ca="1"/>
        <v>1990-10</v>
      </c>
    </row>
    <row r="33150" spans="12:15" x14ac:dyDescent="0.4">
      <c r="L33150" s="56">
        <f ca="1"/>
        <v>33149</v>
      </c>
      <c r="M33150" s="53">
        <f ca="1"/>
        <v>1990</v>
      </c>
      <c r="N33150" s="53">
        <f ca="1"/>
        <v>10</v>
      </c>
      <c r="O33150" s="53" t="str">
        <f ca="1"/>
        <v>1990-10</v>
      </c>
    </row>
    <row r="33151" spans="12:15" x14ac:dyDescent="0.4">
      <c r="L33151" s="56">
        <f ca="1"/>
        <v>33150</v>
      </c>
      <c r="M33151" s="53">
        <f ca="1"/>
        <v>1990</v>
      </c>
      <c r="N33151" s="53">
        <f ca="1"/>
        <v>10</v>
      </c>
      <c r="O33151" s="53" t="str">
        <f ca="1"/>
        <v>1990-10</v>
      </c>
    </row>
    <row r="33152" spans="12:15" x14ac:dyDescent="0.4">
      <c r="L33152" s="56">
        <f ca="1"/>
        <v>33151</v>
      </c>
      <c r="M33152" s="53">
        <f ca="1"/>
        <v>1990</v>
      </c>
      <c r="N33152" s="53">
        <f ca="1"/>
        <v>10</v>
      </c>
      <c r="O33152" s="53" t="str">
        <f ca="1"/>
        <v>1990-10</v>
      </c>
    </row>
    <row r="33153" spans="12:15" x14ac:dyDescent="0.4">
      <c r="L33153" s="56">
        <f ca="1"/>
        <v>33152</v>
      </c>
      <c r="M33153" s="53">
        <f ca="1"/>
        <v>1990</v>
      </c>
      <c r="N33153" s="53">
        <f ca="1"/>
        <v>10</v>
      </c>
      <c r="O33153" s="53" t="str">
        <f ca="1"/>
        <v>1990-10</v>
      </c>
    </row>
    <row r="33154" spans="12:15" x14ac:dyDescent="0.4">
      <c r="L33154" s="56">
        <f ca="1"/>
        <v>33153</v>
      </c>
      <c r="M33154" s="53">
        <f ca="1"/>
        <v>1990</v>
      </c>
      <c r="N33154" s="53">
        <f ca="1"/>
        <v>10</v>
      </c>
      <c r="O33154" s="53" t="str">
        <f ca="1"/>
        <v>1990-10</v>
      </c>
    </row>
    <row r="33155" spans="12:15" x14ac:dyDescent="0.4">
      <c r="L33155" s="56">
        <f ca="1"/>
        <v>33154</v>
      </c>
      <c r="M33155" s="53">
        <f ca="1"/>
        <v>1990</v>
      </c>
      <c r="N33155" s="53">
        <f ca="1"/>
        <v>10</v>
      </c>
      <c r="O33155" s="53" t="str">
        <f ca="1"/>
        <v>1990-10</v>
      </c>
    </row>
    <row r="33156" spans="12:15" x14ac:dyDescent="0.4">
      <c r="L33156" s="56">
        <f ca="1"/>
        <v>33155</v>
      </c>
      <c r="M33156" s="53">
        <f ca="1"/>
        <v>1990</v>
      </c>
      <c r="N33156" s="53">
        <f ca="1"/>
        <v>10</v>
      </c>
      <c r="O33156" s="53" t="str">
        <f ca="1"/>
        <v>1990-10</v>
      </c>
    </row>
    <row r="33157" spans="12:15" x14ac:dyDescent="0.4">
      <c r="L33157" s="56">
        <f ca="1"/>
        <v>33156</v>
      </c>
      <c r="M33157" s="53">
        <f ca="1"/>
        <v>1990</v>
      </c>
      <c r="N33157" s="53">
        <f ca="1"/>
        <v>10</v>
      </c>
      <c r="O33157" s="53" t="str">
        <f ca="1"/>
        <v>1990-10</v>
      </c>
    </row>
    <row r="33158" spans="12:15" x14ac:dyDescent="0.4">
      <c r="L33158" s="56">
        <f ca="1"/>
        <v>33157</v>
      </c>
      <c r="M33158" s="53">
        <f ca="1"/>
        <v>1990</v>
      </c>
      <c r="N33158" s="53">
        <f ca="1"/>
        <v>10</v>
      </c>
      <c r="O33158" s="53" t="str">
        <f ca="1"/>
        <v>1990-10</v>
      </c>
    </row>
    <row r="33159" spans="12:15" x14ac:dyDescent="0.4">
      <c r="L33159" s="56">
        <f ca="1"/>
        <v>33158</v>
      </c>
      <c r="M33159" s="53">
        <f ca="1"/>
        <v>1990</v>
      </c>
      <c r="N33159" s="53">
        <f ca="1"/>
        <v>10</v>
      </c>
      <c r="O33159" s="53" t="str">
        <f ca="1"/>
        <v>1990-10</v>
      </c>
    </row>
    <row r="33160" spans="12:15" x14ac:dyDescent="0.4">
      <c r="L33160" s="56">
        <f ca="1"/>
        <v>33159</v>
      </c>
      <c r="M33160" s="53">
        <f ca="1"/>
        <v>1990</v>
      </c>
      <c r="N33160" s="53">
        <f ca="1"/>
        <v>10</v>
      </c>
      <c r="O33160" s="53" t="str">
        <f ca="1"/>
        <v>1990-10</v>
      </c>
    </row>
    <row r="33161" spans="12:15" x14ac:dyDescent="0.4">
      <c r="L33161" s="56">
        <f ca="1"/>
        <v>33160</v>
      </c>
      <c r="M33161" s="53">
        <f ca="1"/>
        <v>1990</v>
      </c>
      <c r="N33161" s="53">
        <f ca="1"/>
        <v>10</v>
      </c>
      <c r="O33161" s="53" t="str">
        <f ca="1"/>
        <v>1990-10</v>
      </c>
    </row>
    <row r="33162" spans="12:15" x14ac:dyDescent="0.4">
      <c r="L33162" s="56">
        <f ca="1"/>
        <v>33161</v>
      </c>
      <c r="M33162" s="53">
        <f ca="1"/>
        <v>1990</v>
      </c>
      <c r="N33162" s="53">
        <f ca="1"/>
        <v>10</v>
      </c>
      <c r="O33162" s="53" t="str">
        <f ca="1"/>
        <v>1990-10</v>
      </c>
    </row>
    <row r="33163" spans="12:15" x14ac:dyDescent="0.4">
      <c r="L33163" s="56">
        <f ca="1"/>
        <v>33162</v>
      </c>
      <c r="M33163" s="53">
        <f ca="1"/>
        <v>1990</v>
      </c>
      <c r="N33163" s="53">
        <f ca="1"/>
        <v>10</v>
      </c>
      <c r="O33163" s="53" t="str">
        <f ca="1"/>
        <v>1990-10</v>
      </c>
    </row>
    <row r="33164" spans="12:15" x14ac:dyDescent="0.4">
      <c r="L33164" s="56">
        <f ca="1"/>
        <v>33163</v>
      </c>
      <c r="M33164" s="53">
        <f ca="1"/>
        <v>1990</v>
      </c>
      <c r="N33164" s="53">
        <f ca="1"/>
        <v>10</v>
      </c>
      <c r="O33164" s="53" t="str">
        <f ca="1"/>
        <v>1990-10</v>
      </c>
    </row>
    <row r="33165" spans="12:15" x14ac:dyDescent="0.4">
      <c r="L33165" s="56">
        <f ca="1"/>
        <v>33164</v>
      </c>
      <c r="M33165" s="53">
        <f ca="1"/>
        <v>1990</v>
      </c>
      <c r="N33165" s="53">
        <f ca="1"/>
        <v>10</v>
      </c>
      <c r="O33165" s="53" t="str">
        <f ca="1"/>
        <v>1990-10</v>
      </c>
    </row>
    <row r="33166" spans="12:15" x14ac:dyDescent="0.4">
      <c r="L33166" s="56">
        <f ca="1"/>
        <v>33165</v>
      </c>
      <c r="M33166" s="53">
        <f ca="1"/>
        <v>1990</v>
      </c>
      <c r="N33166" s="53">
        <f ca="1"/>
        <v>10</v>
      </c>
      <c r="O33166" s="53" t="str">
        <f ca="1"/>
        <v>1990-10</v>
      </c>
    </row>
    <row r="33167" spans="12:15" x14ac:dyDescent="0.4">
      <c r="L33167" s="56">
        <f ca="1"/>
        <v>33166</v>
      </c>
      <c r="M33167" s="53">
        <f ca="1"/>
        <v>1990</v>
      </c>
      <c r="N33167" s="53">
        <f ca="1"/>
        <v>10</v>
      </c>
      <c r="O33167" s="53" t="str">
        <f ca="1"/>
        <v>1990-10</v>
      </c>
    </row>
    <row r="33168" spans="12:15" x14ac:dyDescent="0.4">
      <c r="L33168" s="56">
        <f ca="1"/>
        <v>33167</v>
      </c>
      <c r="M33168" s="53">
        <f ca="1"/>
        <v>1990</v>
      </c>
      <c r="N33168" s="53">
        <f ca="1"/>
        <v>10</v>
      </c>
      <c r="O33168" s="53" t="str">
        <f ca="1"/>
        <v>1990-10</v>
      </c>
    </row>
    <row r="33169" spans="12:15" x14ac:dyDescent="0.4">
      <c r="L33169" s="56">
        <f ca="1"/>
        <v>33168</v>
      </c>
      <c r="M33169" s="53">
        <f ca="1"/>
        <v>1990</v>
      </c>
      <c r="N33169" s="53">
        <f ca="1"/>
        <v>10</v>
      </c>
      <c r="O33169" s="53" t="str">
        <f ca="1"/>
        <v>1990-10</v>
      </c>
    </row>
    <row r="33170" spans="12:15" x14ac:dyDescent="0.4">
      <c r="L33170" s="56">
        <f ca="1"/>
        <v>33169</v>
      </c>
      <c r="M33170" s="53">
        <f ca="1"/>
        <v>1990</v>
      </c>
      <c r="N33170" s="53">
        <f ca="1"/>
        <v>10</v>
      </c>
      <c r="O33170" s="53" t="str">
        <f ca="1"/>
        <v>1990-10</v>
      </c>
    </row>
    <row r="33171" spans="12:15" x14ac:dyDescent="0.4">
      <c r="L33171" s="56">
        <f ca="1"/>
        <v>33170</v>
      </c>
      <c r="M33171" s="53">
        <f ca="1"/>
        <v>1990</v>
      </c>
      <c r="N33171" s="53">
        <f ca="1"/>
        <v>10</v>
      </c>
      <c r="O33171" s="53" t="str">
        <f ca="1"/>
        <v>1990-10</v>
      </c>
    </row>
    <row r="33172" spans="12:15" x14ac:dyDescent="0.4">
      <c r="L33172" s="56">
        <f ca="1"/>
        <v>33171</v>
      </c>
      <c r="M33172" s="53">
        <f ca="1"/>
        <v>1990</v>
      </c>
      <c r="N33172" s="53">
        <f ca="1"/>
        <v>10</v>
      </c>
      <c r="O33172" s="53" t="str">
        <f ca="1"/>
        <v>1990-10</v>
      </c>
    </row>
    <row r="33173" spans="12:15" x14ac:dyDescent="0.4">
      <c r="L33173" s="56">
        <f ca="1"/>
        <v>33172</v>
      </c>
      <c r="M33173" s="53">
        <f ca="1"/>
        <v>1990</v>
      </c>
      <c r="N33173" s="53">
        <f ca="1"/>
        <v>10</v>
      </c>
      <c r="O33173" s="53" t="str">
        <f ca="1"/>
        <v>1990-10</v>
      </c>
    </row>
    <row r="33174" spans="12:15" x14ac:dyDescent="0.4">
      <c r="L33174" s="56">
        <f ca="1"/>
        <v>33173</v>
      </c>
      <c r="M33174" s="53">
        <f ca="1"/>
        <v>1990</v>
      </c>
      <c r="N33174" s="53">
        <f ca="1"/>
        <v>10</v>
      </c>
      <c r="O33174" s="53" t="str">
        <f ca="1"/>
        <v>1990-10</v>
      </c>
    </row>
    <row r="33175" spans="12:15" x14ac:dyDescent="0.4">
      <c r="L33175" s="56">
        <f ca="1"/>
        <v>33174</v>
      </c>
      <c r="M33175" s="53">
        <f ca="1"/>
        <v>1990</v>
      </c>
      <c r="N33175" s="53">
        <f ca="1"/>
        <v>10</v>
      </c>
      <c r="O33175" s="53" t="str">
        <f ca="1"/>
        <v>1990-10</v>
      </c>
    </row>
    <row r="33176" spans="12:15" x14ac:dyDescent="0.4">
      <c r="L33176" s="56">
        <f ca="1"/>
        <v>33175</v>
      </c>
      <c r="M33176" s="53">
        <f ca="1"/>
        <v>1990</v>
      </c>
      <c r="N33176" s="53">
        <f ca="1"/>
        <v>10</v>
      </c>
      <c r="O33176" s="53" t="str">
        <f ca="1"/>
        <v>1990-10</v>
      </c>
    </row>
    <row r="33177" spans="12:15" x14ac:dyDescent="0.4">
      <c r="L33177" s="56">
        <f ca="1"/>
        <v>33176</v>
      </c>
      <c r="M33177" s="53">
        <f ca="1"/>
        <v>1990</v>
      </c>
      <c r="N33177" s="53">
        <f ca="1"/>
        <v>10</v>
      </c>
      <c r="O33177" s="53" t="str">
        <f ca="1"/>
        <v>1990-10</v>
      </c>
    </row>
    <row r="33178" spans="12:15" x14ac:dyDescent="0.4">
      <c r="L33178" s="56">
        <f ca="1"/>
        <v>33177</v>
      </c>
      <c r="M33178" s="53">
        <f ca="1"/>
        <v>1990</v>
      </c>
      <c r="N33178" s="53">
        <f ca="1"/>
        <v>10</v>
      </c>
      <c r="O33178" s="53" t="str">
        <f ca="1"/>
        <v>1990-10</v>
      </c>
    </row>
    <row r="33179" spans="12:15" x14ac:dyDescent="0.4">
      <c r="L33179" s="56">
        <f ca="1"/>
        <v>33178</v>
      </c>
      <c r="M33179" s="53">
        <f ca="1"/>
        <v>1990</v>
      </c>
      <c r="N33179" s="53">
        <f ca="1"/>
        <v>11</v>
      </c>
      <c r="O33179" s="53" t="str">
        <f ca="1"/>
        <v>1990-11</v>
      </c>
    </row>
    <row r="33180" spans="12:15" x14ac:dyDescent="0.4">
      <c r="L33180" s="56">
        <f ca="1"/>
        <v>33179</v>
      </c>
      <c r="M33180" s="53">
        <f ca="1"/>
        <v>1990</v>
      </c>
      <c r="N33180" s="53">
        <f ca="1"/>
        <v>11</v>
      </c>
      <c r="O33180" s="53" t="str">
        <f ca="1"/>
        <v>1990-11</v>
      </c>
    </row>
    <row r="33181" spans="12:15" x14ac:dyDescent="0.4">
      <c r="L33181" s="56">
        <f ca="1"/>
        <v>33180</v>
      </c>
      <c r="M33181" s="53">
        <f ca="1"/>
        <v>1990</v>
      </c>
      <c r="N33181" s="53">
        <f ca="1"/>
        <v>11</v>
      </c>
      <c r="O33181" s="53" t="str">
        <f ca="1"/>
        <v>1990-11</v>
      </c>
    </row>
    <row r="33182" spans="12:15" x14ac:dyDescent="0.4">
      <c r="L33182" s="56">
        <f ca="1"/>
        <v>33181</v>
      </c>
      <c r="M33182" s="53">
        <f ca="1"/>
        <v>1990</v>
      </c>
      <c r="N33182" s="53">
        <f ca="1"/>
        <v>11</v>
      </c>
      <c r="O33182" s="53" t="str">
        <f ca="1"/>
        <v>1990-11</v>
      </c>
    </row>
    <row r="33183" spans="12:15" x14ac:dyDescent="0.4">
      <c r="L33183" s="56">
        <f ca="1"/>
        <v>33182</v>
      </c>
      <c r="M33183" s="53">
        <f ca="1"/>
        <v>1990</v>
      </c>
      <c r="N33183" s="53">
        <f ca="1"/>
        <v>11</v>
      </c>
      <c r="O33183" s="53" t="str">
        <f ca="1"/>
        <v>1990-11</v>
      </c>
    </row>
    <row r="33184" spans="12:15" x14ac:dyDescent="0.4">
      <c r="L33184" s="56">
        <f ca="1"/>
        <v>33183</v>
      </c>
      <c r="M33184" s="53">
        <f ca="1"/>
        <v>1990</v>
      </c>
      <c r="N33184" s="53">
        <f ca="1"/>
        <v>11</v>
      </c>
      <c r="O33184" s="53" t="str">
        <f ca="1"/>
        <v>1990-11</v>
      </c>
    </row>
    <row r="33185" spans="12:15" x14ac:dyDescent="0.4">
      <c r="L33185" s="56">
        <f ca="1"/>
        <v>33184</v>
      </c>
      <c r="M33185" s="53">
        <f ca="1"/>
        <v>1990</v>
      </c>
      <c r="N33185" s="53">
        <f ca="1"/>
        <v>11</v>
      </c>
      <c r="O33185" s="53" t="str">
        <f ca="1"/>
        <v>1990-11</v>
      </c>
    </row>
    <row r="33186" spans="12:15" x14ac:dyDescent="0.4">
      <c r="L33186" s="56">
        <f ca="1"/>
        <v>33185</v>
      </c>
      <c r="M33186" s="53">
        <f ca="1"/>
        <v>1990</v>
      </c>
      <c r="N33186" s="53">
        <f ca="1"/>
        <v>11</v>
      </c>
      <c r="O33186" s="53" t="str">
        <f ca="1"/>
        <v>1990-11</v>
      </c>
    </row>
    <row r="33187" spans="12:15" x14ac:dyDescent="0.4">
      <c r="L33187" s="56">
        <f ca="1"/>
        <v>33186</v>
      </c>
      <c r="M33187" s="53">
        <f ca="1"/>
        <v>1990</v>
      </c>
      <c r="N33187" s="53">
        <f ca="1"/>
        <v>11</v>
      </c>
      <c r="O33187" s="53" t="str">
        <f ca="1"/>
        <v>1990-11</v>
      </c>
    </row>
    <row r="33188" spans="12:15" x14ac:dyDescent="0.4">
      <c r="L33188" s="56">
        <f ca="1"/>
        <v>33187</v>
      </c>
      <c r="M33188" s="53">
        <f ca="1"/>
        <v>1990</v>
      </c>
      <c r="N33188" s="53">
        <f ca="1"/>
        <v>11</v>
      </c>
      <c r="O33188" s="53" t="str">
        <f ca="1"/>
        <v>1990-11</v>
      </c>
    </row>
    <row r="33189" spans="12:15" x14ac:dyDescent="0.4">
      <c r="L33189" s="56">
        <f ca="1"/>
        <v>33188</v>
      </c>
      <c r="M33189" s="53">
        <f ca="1"/>
        <v>1990</v>
      </c>
      <c r="N33189" s="53">
        <f ca="1"/>
        <v>11</v>
      </c>
      <c r="O33189" s="53" t="str">
        <f ca="1"/>
        <v>1990-11</v>
      </c>
    </row>
    <row r="33190" spans="12:15" x14ac:dyDescent="0.4">
      <c r="L33190" s="56">
        <f ca="1"/>
        <v>33189</v>
      </c>
      <c r="M33190" s="53">
        <f ca="1"/>
        <v>1990</v>
      </c>
      <c r="N33190" s="53">
        <f ca="1"/>
        <v>11</v>
      </c>
      <c r="O33190" s="53" t="str">
        <f ca="1"/>
        <v>1990-11</v>
      </c>
    </row>
    <row r="33191" spans="12:15" x14ac:dyDescent="0.4">
      <c r="L33191" s="56">
        <f ca="1"/>
        <v>33190</v>
      </c>
      <c r="M33191" s="53">
        <f ca="1"/>
        <v>1990</v>
      </c>
      <c r="N33191" s="53">
        <f ca="1"/>
        <v>11</v>
      </c>
      <c r="O33191" s="53" t="str">
        <f ca="1"/>
        <v>1990-11</v>
      </c>
    </row>
    <row r="33192" spans="12:15" x14ac:dyDescent="0.4">
      <c r="L33192" s="56">
        <f ca="1"/>
        <v>33191</v>
      </c>
      <c r="M33192" s="53">
        <f ca="1"/>
        <v>1990</v>
      </c>
      <c r="N33192" s="53">
        <f ca="1"/>
        <v>11</v>
      </c>
      <c r="O33192" s="53" t="str">
        <f ca="1"/>
        <v>1990-11</v>
      </c>
    </row>
    <row r="33193" spans="12:15" x14ac:dyDescent="0.4">
      <c r="L33193" s="56">
        <f ca="1"/>
        <v>33192</v>
      </c>
      <c r="M33193" s="53">
        <f ca="1"/>
        <v>1990</v>
      </c>
      <c r="N33193" s="53">
        <f ca="1"/>
        <v>11</v>
      </c>
      <c r="O33193" s="53" t="str">
        <f ca="1"/>
        <v>1990-11</v>
      </c>
    </row>
    <row r="33194" spans="12:15" x14ac:dyDescent="0.4">
      <c r="L33194" s="56">
        <f ca="1"/>
        <v>33193</v>
      </c>
      <c r="M33194" s="53">
        <f ca="1"/>
        <v>1990</v>
      </c>
      <c r="N33194" s="53">
        <f ca="1"/>
        <v>11</v>
      </c>
      <c r="O33194" s="53" t="str">
        <f ca="1"/>
        <v>1990-11</v>
      </c>
    </row>
    <row r="33195" spans="12:15" x14ac:dyDescent="0.4">
      <c r="L33195" s="56">
        <f ca="1"/>
        <v>33194</v>
      </c>
      <c r="M33195" s="53">
        <f ca="1"/>
        <v>1990</v>
      </c>
      <c r="N33195" s="53">
        <f ca="1"/>
        <v>11</v>
      </c>
      <c r="O33195" s="53" t="str">
        <f ca="1"/>
        <v>1990-11</v>
      </c>
    </row>
    <row r="33196" spans="12:15" x14ac:dyDescent="0.4">
      <c r="L33196" s="56">
        <f ca="1"/>
        <v>33195</v>
      </c>
      <c r="M33196" s="53">
        <f ca="1"/>
        <v>1990</v>
      </c>
      <c r="N33196" s="53">
        <f ca="1"/>
        <v>11</v>
      </c>
      <c r="O33196" s="53" t="str">
        <f ca="1"/>
        <v>1990-11</v>
      </c>
    </row>
    <row r="33197" spans="12:15" x14ac:dyDescent="0.4">
      <c r="L33197" s="56">
        <f ca="1"/>
        <v>33196</v>
      </c>
      <c r="M33197" s="53">
        <f ca="1"/>
        <v>1990</v>
      </c>
      <c r="N33197" s="53">
        <f ca="1"/>
        <v>11</v>
      </c>
      <c r="O33197" s="53" t="str">
        <f ca="1"/>
        <v>1990-11</v>
      </c>
    </row>
    <row r="33198" spans="12:15" x14ac:dyDescent="0.4">
      <c r="L33198" s="56">
        <f ca="1"/>
        <v>33197</v>
      </c>
      <c r="M33198" s="53">
        <f ca="1"/>
        <v>1990</v>
      </c>
      <c r="N33198" s="53">
        <f ca="1"/>
        <v>11</v>
      </c>
      <c r="O33198" s="53" t="str">
        <f ca="1"/>
        <v>1990-11</v>
      </c>
    </row>
    <row r="33199" spans="12:15" x14ac:dyDescent="0.4">
      <c r="L33199" s="56">
        <f ca="1"/>
        <v>33198</v>
      </c>
      <c r="M33199" s="53">
        <f ca="1"/>
        <v>1990</v>
      </c>
      <c r="N33199" s="53">
        <f ca="1"/>
        <v>11</v>
      </c>
      <c r="O33199" s="53" t="str">
        <f ca="1"/>
        <v>1990-11</v>
      </c>
    </row>
    <row r="33200" spans="12:15" x14ac:dyDescent="0.4">
      <c r="L33200" s="56">
        <f ca="1"/>
        <v>33199</v>
      </c>
      <c r="M33200" s="53">
        <f ca="1"/>
        <v>1990</v>
      </c>
      <c r="N33200" s="53">
        <f ca="1"/>
        <v>11</v>
      </c>
      <c r="O33200" s="53" t="str">
        <f ca="1"/>
        <v>1990-11</v>
      </c>
    </row>
    <row r="33201" spans="12:15" x14ac:dyDescent="0.4">
      <c r="L33201" s="56">
        <f ca="1"/>
        <v>33200</v>
      </c>
      <c r="M33201" s="53">
        <f ca="1"/>
        <v>1990</v>
      </c>
      <c r="N33201" s="53">
        <f ca="1"/>
        <v>11</v>
      </c>
      <c r="O33201" s="53" t="str">
        <f ca="1"/>
        <v>1990-11</v>
      </c>
    </row>
    <row r="33202" spans="12:15" x14ac:dyDescent="0.4">
      <c r="L33202" s="56">
        <f ca="1"/>
        <v>33201</v>
      </c>
      <c r="M33202" s="53">
        <f ca="1"/>
        <v>1990</v>
      </c>
      <c r="N33202" s="53">
        <f ca="1"/>
        <v>11</v>
      </c>
      <c r="O33202" s="53" t="str">
        <f ca="1"/>
        <v>1990-11</v>
      </c>
    </row>
    <row r="33203" spans="12:15" x14ac:dyDescent="0.4">
      <c r="L33203" s="56">
        <f ca="1"/>
        <v>33202</v>
      </c>
      <c r="M33203" s="53">
        <f ca="1"/>
        <v>1990</v>
      </c>
      <c r="N33203" s="53">
        <f ca="1"/>
        <v>11</v>
      </c>
      <c r="O33203" s="53" t="str">
        <f ca="1"/>
        <v>1990-11</v>
      </c>
    </row>
    <row r="33204" spans="12:15" x14ac:dyDescent="0.4">
      <c r="L33204" s="56">
        <f ca="1"/>
        <v>33203</v>
      </c>
      <c r="M33204" s="53">
        <f ca="1"/>
        <v>1990</v>
      </c>
      <c r="N33204" s="53">
        <f ca="1"/>
        <v>11</v>
      </c>
      <c r="O33204" s="53" t="str">
        <f ca="1"/>
        <v>1990-11</v>
      </c>
    </row>
    <row r="33205" spans="12:15" x14ac:dyDescent="0.4">
      <c r="L33205" s="56">
        <f ca="1"/>
        <v>33204</v>
      </c>
      <c r="M33205" s="53">
        <f ca="1"/>
        <v>1990</v>
      </c>
      <c r="N33205" s="53">
        <f ca="1"/>
        <v>11</v>
      </c>
      <c r="O33205" s="53" t="str">
        <f ca="1"/>
        <v>1990-11</v>
      </c>
    </row>
    <row r="33206" spans="12:15" x14ac:dyDescent="0.4">
      <c r="L33206" s="56">
        <f ca="1"/>
        <v>33205</v>
      </c>
      <c r="M33206" s="53">
        <f ca="1"/>
        <v>1990</v>
      </c>
      <c r="N33206" s="53">
        <f ca="1"/>
        <v>11</v>
      </c>
      <c r="O33206" s="53" t="str">
        <f ca="1"/>
        <v>1990-11</v>
      </c>
    </row>
    <row r="33207" spans="12:15" x14ac:dyDescent="0.4">
      <c r="L33207" s="56">
        <f ca="1"/>
        <v>33206</v>
      </c>
      <c r="M33207" s="53">
        <f ca="1"/>
        <v>1990</v>
      </c>
      <c r="N33207" s="53">
        <f ca="1"/>
        <v>11</v>
      </c>
      <c r="O33207" s="53" t="str">
        <f ca="1"/>
        <v>1990-11</v>
      </c>
    </row>
    <row r="33208" spans="12:15" x14ac:dyDescent="0.4">
      <c r="L33208" s="56">
        <f ca="1"/>
        <v>33207</v>
      </c>
      <c r="M33208" s="53">
        <f ca="1"/>
        <v>1990</v>
      </c>
      <c r="N33208" s="53">
        <f ca="1"/>
        <v>11</v>
      </c>
      <c r="O33208" s="53" t="str">
        <f ca="1"/>
        <v>1990-11</v>
      </c>
    </row>
    <row r="33209" spans="12:15" x14ac:dyDescent="0.4">
      <c r="L33209" s="56">
        <f ca="1"/>
        <v>33208</v>
      </c>
      <c r="M33209" s="53">
        <f ca="1"/>
        <v>1990</v>
      </c>
      <c r="N33209" s="53">
        <f ca="1"/>
        <v>12</v>
      </c>
      <c r="O33209" s="53" t="str">
        <f ca="1"/>
        <v>1990-12</v>
      </c>
    </row>
    <row r="33210" spans="12:15" x14ac:dyDescent="0.4">
      <c r="L33210" s="56">
        <f ca="1"/>
        <v>33209</v>
      </c>
      <c r="M33210" s="53">
        <f ca="1"/>
        <v>1990</v>
      </c>
      <c r="N33210" s="53">
        <f ca="1"/>
        <v>12</v>
      </c>
      <c r="O33210" s="53" t="str">
        <f ca="1"/>
        <v>1990-12</v>
      </c>
    </row>
    <row r="33211" spans="12:15" x14ac:dyDescent="0.4">
      <c r="L33211" s="56">
        <f ca="1"/>
        <v>33210</v>
      </c>
      <c r="M33211" s="53">
        <f ca="1"/>
        <v>1990</v>
      </c>
      <c r="N33211" s="53">
        <f ca="1"/>
        <v>12</v>
      </c>
      <c r="O33211" s="53" t="str">
        <f ca="1"/>
        <v>1990-12</v>
      </c>
    </row>
    <row r="33212" spans="12:15" x14ac:dyDescent="0.4">
      <c r="L33212" s="56">
        <f ca="1"/>
        <v>33211</v>
      </c>
      <c r="M33212" s="53">
        <f ca="1"/>
        <v>1990</v>
      </c>
      <c r="N33212" s="53">
        <f ca="1"/>
        <v>12</v>
      </c>
      <c r="O33212" s="53" t="str">
        <f ca="1"/>
        <v>1990-12</v>
      </c>
    </row>
    <row r="33213" spans="12:15" x14ac:dyDescent="0.4">
      <c r="L33213" s="56">
        <f ca="1"/>
        <v>33212</v>
      </c>
      <c r="M33213" s="53">
        <f ca="1"/>
        <v>1990</v>
      </c>
      <c r="N33213" s="53">
        <f ca="1"/>
        <v>12</v>
      </c>
      <c r="O33213" s="53" t="str">
        <f ca="1"/>
        <v>1990-12</v>
      </c>
    </row>
    <row r="33214" spans="12:15" x14ac:dyDescent="0.4">
      <c r="L33214" s="56">
        <f ca="1"/>
        <v>33213</v>
      </c>
      <c r="M33214" s="53">
        <f ca="1"/>
        <v>1990</v>
      </c>
      <c r="N33214" s="53">
        <f ca="1"/>
        <v>12</v>
      </c>
      <c r="O33214" s="53" t="str">
        <f ca="1"/>
        <v>1990-12</v>
      </c>
    </row>
    <row r="33215" spans="12:15" x14ac:dyDescent="0.4">
      <c r="L33215" s="56">
        <f ca="1"/>
        <v>33214</v>
      </c>
      <c r="M33215" s="53">
        <f ca="1"/>
        <v>1990</v>
      </c>
      <c r="N33215" s="53">
        <f ca="1"/>
        <v>12</v>
      </c>
      <c r="O33215" s="53" t="str">
        <f ca="1"/>
        <v>1990-12</v>
      </c>
    </row>
    <row r="33216" spans="12:15" x14ac:dyDescent="0.4">
      <c r="L33216" s="56">
        <f ca="1"/>
        <v>33215</v>
      </c>
      <c r="M33216" s="53">
        <f ca="1"/>
        <v>1990</v>
      </c>
      <c r="N33216" s="53">
        <f ca="1"/>
        <v>12</v>
      </c>
      <c r="O33216" s="53" t="str">
        <f ca="1"/>
        <v>1990-12</v>
      </c>
    </row>
    <row r="33217" spans="12:15" x14ac:dyDescent="0.4">
      <c r="L33217" s="56">
        <f ca="1"/>
        <v>33216</v>
      </c>
      <c r="M33217" s="53">
        <f ca="1"/>
        <v>1990</v>
      </c>
      <c r="N33217" s="53">
        <f ca="1"/>
        <v>12</v>
      </c>
      <c r="O33217" s="53" t="str">
        <f ca="1"/>
        <v>1990-12</v>
      </c>
    </row>
    <row r="33218" spans="12:15" x14ac:dyDescent="0.4">
      <c r="L33218" s="56">
        <f ca="1"/>
        <v>33217</v>
      </c>
      <c r="M33218" s="53">
        <f ca="1"/>
        <v>1990</v>
      </c>
      <c r="N33218" s="53">
        <f ca="1"/>
        <v>12</v>
      </c>
      <c r="O33218" s="53" t="str">
        <f ca="1"/>
        <v>1990-12</v>
      </c>
    </row>
    <row r="33219" spans="12:15" x14ac:dyDescent="0.4">
      <c r="L33219" s="56">
        <f ca="1"/>
        <v>33218</v>
      </c>
      <c r="M33219" s="53">
        <f ca="1"/>
        <v>1990</v>
      </c>
      <c r="N33219" s="53">
        <f ca="1"/>
        <v>12</v>
      </c>
      <c r="O33219" s="53" t="str">
        <f ca="1"/>
        <v>1990-12</v>
      </c>
    </row>
    <row r="33220" spans="12:15" x14ac:dyDescent="0.4">
      <c r="L33220" s="56">
        <f ca="1"/>
        <v>33219</v>
      </c>
      <c r="M33220" s="53">
        <f ca="1"/>
        <v>1990</v>
      </c>
      <c r="N33220" s="53">
        <f ca="1"/>
        <v>12</v>
      </c>
      <c r="O33220" s="53" t="str">
        <f ca="1"/>
        <v>1990-12</v>
      </c>
    </row>
    <row r="33221" spans="12:15" x14ac:dyDescent="0.4">
      <c r="L33221" s="56">
        <f ca="1"/>
        <v>33220</v>
      </c>
      <c r="M33221" s="53">
        <f ca="1"/>
        <v>1990</v>
      </c>
      <c r="N33221" s="53">
        <f ca="1"/>
        <v>12</v>
      </c>
      <c r="O33221" s="53" t="str">
        <f ca="1"/>
        <v>1990-12</v>
      </c>
    </row>
    <row r="33222" spans="12:15" x14ac:dyDescent="0.4">
      <c r="L33222" s="56">
        <f ca="1"/>
        <v>33221</v>
      </c>
      <c r="M33222" s="53">
        <f ca="1"/>
        <v>1990</v>
      </c>
      <c r="N33222" s="53">
        <f ca="1"/>
        <v>12</v>
      </c>
      <c r="O33222" s="53" t="str">
        <f ca="1"/>
        <v>1990-12</v>
      </c>
    </row>
    <row r="33223" spans="12:15" x14ac:dyDescent="0.4">
      <c r="L33223" s="56">
        <f ca="1"/>
        <v>33222</v>
      </c>
      <c r="M33223" s="53">
        <f ca="1"/>
        <v>1990</v>
      </c>
      <c r="N33223" s="53">
        <f ca="1"/>
        <v>12</v>
      </c>
      <c r="O33223" s="53" t="str">
        <f ca="1"/>
        <v>1990-12</v>
      </c>
    </row>
    <row r="33224" spans="12:15" x14ac:dyDescent="0.4">
      <c r="L33224" s="56">
        <f ca="1"/>
        <v>33223</v>
      </c>
      <c r="M33224" s="53">
        <f ca="1"/>
        <v>1990</v>
      </c>
      <c r="N33224" s="53">
        <f ca="1"/>
        <v>12</v>
      </c>
      <c r="O33224" s="53" t="str">
        <f ca="1"/>
        <v>1990-12</v>
      </c>
    </row>
    <row r="33225" spans="12:15" x14ac:dyDescent="0.4">
      <c r="L33225" s="56">
        <f ca="1"/>
        <v>33224</v>
      </c>
      <c r="M33225" s="53">
        <f ca="1"/>
        <v>1990</v>
      </c>
      <c r="N33225" s="53">
        <f ca="1"/>
        <v>12</v>
      </c>
      <c r="O33225" s="53" t="str">
        <f ca="1"/>
        <v>1990-12</v>
      </c>
    </row>
    <row r="33226" spans="12:15" x14ac:dyDescent="0.4">
      <c r="L33226" s="56">
        <f ca="1"/>
        <v>33225</v>
      </c>
      <c r="M33226" s="53">
        <f ca="1"/>
        <v>1990</v>
      </c>
      <c r="N33226" s="53">
        <f ca="1"/>
        <v>12</v>
      </c>
      <c r="O33226" s="53" t="str">
        <f ca="1"/>
        <v>1990-12</v>
      </c>
    </row>
    <row r="33227" spans="12:15" x14ac:dyDescent="0.4">
      <c r="L33227" s="56">
        <f ca="1"/>
        <v>33226</v>
      </c>
      <c r="M33227" s="53">
        <f ca="1"/>
        <v>1990</v>
      </c>
      <c r="N33227" s="53">
        <f ca="1"/>
        <v>12</v>
      </c>
      <c r="O33227" s="53" t="str">
        <f ca="1"/>
        <v>1990-12</v>
      </c>
    </row>
    <row r="33228" spans="12:15" x14ac:dyDescent="0.4">
      <c r="L33228" s="56">
        <f ca="1"/>
        <v>33227</v>
      </c>
      <c r="M33228" s="53">
        <f ca="1"/>
        <v>1990</v>
      </c>
      <c r="N33228" s="53">
        <f ca="1"/>
        <v>12</v>
      </c>
      <c r="O33228" s="53" t="str">
        <f ca="1"/>
        <v>1990-12</v>
      </c>
    </row>
    <row r="33229" spans="12:15" x14ac:dyDescent="0.4">
      <c r="L33229" s="56">
        <f ca="1"/>
        <v>33228</v>
      </c>
      <c r="M33229" s="53">
        <f ca="1"/>
        <v>1990</v>
      </c>
      <c r="N33229" s="53">
        <f ca="1"/>
        <v>12</v>
      </c>
      <c r="O33229" s="53" t="str">
        <f ca="1"/>
        <v>1990-12</v>
      </c>
    </row>
    <row r="33230" spans="12:15" x14ac:dyDescent="0.4">
      <c r="L33230" s="56">
        <f ca="1"/>
        <v>33229</v>
      </c>
      <c r="M33230" s="53">
        <f ca="1"/>
        <v>1990</v>
      </c>
      <c r="N33230" s="53">
        <f ca="1"/>
        <v>12</v>
      </c>
      <c r="O33230" s="53" t="str">
        <f ca="1"/>
        <v>1990-12</v>
      </c>
    </row>
    <row r="33231" spans="12:15" x14ac:dyDescent="0.4">
      <c r="L33231" s="56">
        <f ca="1"/>
        <v>33230</v>
      </c>
      <c r="M33231" s="53">
        <f ca="1"/>
        <v>1990</v>
      </c>
      <c r="N33231" s="53">
        <f ca="1"/>
        <v>12</v>
      </c>
      <c r="O33231" s="53" t="str">
        <f ca="1"/>
        <v>1990-12</v>
      </c>
    </row>
    <row r="33232" spans="12:15" x14ac:dyDescent="0.4">
      <c r="L33232" s="56">
        <f ca="1"/>
        <v>33231</v>
      </c>
      <c r="M33232" s="53">
        <f ca="1"/>
        <v>1990</v>
      </c>
      <c r="N33232" s="53">
        <f ca="1"/>
        <v>12</v>
      </c>
      <c r="O33232" s="53" t="str">
        <f ca="1"/>
        <v>1990-12</v>
      </c>
    </row>
    <row r="33233" spans="12:15" x14ac:dyDescent="0.4">
      <c r="L33233" s="56">
        <f ca="1"/>
        <v>33232</v>
      </c>
      <c r="M33233" s="53">
        <f ca="1"/>
        <v>1990</v>
      </c>
      <c r="N33233" s="53">
        <f ca="1"/>
        <v>12</v>
      </c>
      <c r="O33233" s="53" t="str">
        <f ca="1"/>
        <v>1990-12</v>
      </c>
    </row>
    <row r="33234" spans="12:15" x14ac:dyDescent="0.4">
      <c r="L33234" s="56">
        <f ca="1"/>
        <v>33233</v>
      </c>
      <c r="M33234" s="53">
        <f ca="1"/>
        <v>1990</v>
      </c>
      <c r="N33234" s="53">
        <f ca="1"/>
        <v>12</v>
      </c>
      <c r="O33234" s="53" t="str">
        <f ca="1"/>
        <v>1990-12</v>
      </c>
    </row>
    <row r="33235" spans="12:15" x14ac:dyDescent="0.4">
      <c r="L33235" s="56">
        <f ca="1"/>
        <v>33234</v>
      </c>
      <c r="M33235" s="53">
        <f ca="1"/>
        <v>1990</v>
      </c>
      <c r="N33235" s="53">
        <f ca="1"/>
        <v>12</v>
      </c>
      <c r="O33235" s="53" t="str">
        <f ca="1"/>
        <v>1990-12</v>
      </c>
    </row>
    <row r="33236" spans="12:15" x14ac:dyDescent="0.4">
      <c r="L33236" s="56">
        <f ca="1"/>
        <v>33235</v>
      </c>
      <c r="M33236" s="53">
        <f ca="1"/>
        <v>1990</v>
      </c>
      <c r="N33236" s="53">
        <f ca="1"/>
        <v>12</v>
      </c>
      <c r="O33236" s="53" t="str">
        <f ca="1"/>
        <v>1990-12</v>
      </c>
    </row>
    <row r="33237" spans="12:15" x14ac:dyDescent="0.4">
      <c r="L33237" s="56">
        <f ca="1"/>
        <v>33236</v>
      </c>
      <c r="M33237" s="53">
        <f ca="1"/>
        <v>1990</v>
      </c>
      <c r="N33237" s="53">
        <f ca="1"/>
        <v>12</v>
      </c>
      <c r="O33237" s="53" t="str">
        <f ca="1"/>
        <v>1990-12</v>
      </c>
    </row>
    <row r="33238" spans="12:15" x14ac:dyDescent="0.4">
      <c r="L33238" s="56">
        <f ca="1"/>
        <v>33237</v>
      </c>
      <c r="M33238" s="53">
        <f ca="1"/>
        <v>1990</v>
      </c>
      <c r="N33238" s="53">
        <f ca="1"/>
        <v>12</v>
      </c>
      <c r="O33238" s="53" t="str">
        <f ca="1"/>
        <v>1990-12</v>
      </c>
    </row>
    <row r="33239" spans="12:15" x14ac:dyDescent="0.4">
      <c r="L33239" s="56">
        <f ca="1"/>
        <v>33238</v>
      </c>
      <c r="M33239" s="53">
        <f ca="1"/>
        <v>1990</v>
      </c>
      <c r="N33239" s="53">
        <f ca="1"/>
        <v>12</v>
      </c>
      <c r="O33239" s="53" t="str">
        <f ca="1"/>
        <v>1990-12</v>
      </c>
    </row>
    <row r="33240" spans="12:15" x14ac:dyDescent="0.4">
      <c r="L33240" s="56">
        <f ca="1"/>
        <v>33239</v>
      </c>
      <c r="M33240" s="53">
        <f ca="1"/>
        <v>1991</v>
      </c>
      <c r="N33240" s="53">
        <f ca="1"/>
        <v>1</v>
      </c>
      <c r="O33240" s="53" t="str">
        <f ca="1"/>
        <v>1991-01</v>
      </c>
    </row>
    <row r="33241" spans="12:15" x14ac:dyDescent="0.4">
      <c r="L33241" s="56">
        <f ca="1"/>
        <v>33240</v>
      </c>
      <c r="M33241" s="53">
        <f ca="1"/>
        <v>1991</v>
      </c>
      <c r="N33241" s="53">
        <f ca="1"/>
        <v>1</v>
      </c>
      <c r="O33241" s="53" t="str">
        <f ca="1"/>
        <v>1991-01</v>
      </c>
    </row>
    <row r="33242" spans="12:15" x14ac:dyDescent="0.4">
      <c r="L33242" s="56">
        <f ca="1"/>
        <v>33241</v>
      </c>
      <c r="M33242" s="53">
        <f ca="1"/>
        <v>1991</v>
      </c>
      <c r="N33242" s="53">
        <f ca="1"/>
        <v>1</v>
      </c>
      <c r="O33242" s="53" t="str">
        <f ca="1"/>
        <v>1991-01</v>
      </c>
    </row>
    <row r="33243" spans="12:15" x14ac:dyDescent="0.4">
      <c r="L33243" s="56">
        <f ca="1"/>
        <v>33242</v>
      </c>
      <c r="M33243" s="53">
        <f ca="1"/>
        <v>1991</v>
      </c>
      <c r="N33243" s="53">
        <f ca="1"/>
        <v>1</v>
      </c>
      <c r="O33243" s="53" t="str">
        <f ca="1"/>
        <v>1991-01</v>
      </c>
    </row>
    <row r="33244" spans="12:15" x14ac:dyDescent="0.4">
      <c r="L33244" s="56">
        <f ca="1"/>
        <v>33243</v>
      </c>
      <c r="M33244" s="53">
        <f ca="1"/>
        <v>1991</v>
      </c>
      <c r="N33244" s="53">
        <f ca="1"/>
        <v>1</v>
      </c>
      <c r="O33244" s="53" t="str">
        <f ca="1"/>
        <v>1991-01</v>
      </c>
    </row>
    <row r="33245" spans="12:15" x14ac:dyDescent="0.4">
      <c r="L33245" s="56">
        <f ca="1"/>
        <v>33244</v>
      </c>
      <c r="M33245" s="53">
        <f ca="1"/>
        <v>1991</v>
      </c>
      <c r="N33245" s="53">
        <f ca="1"/>
        <v>1</v>
      </c>
      <c r="O33245" s="53" t="str">
        <f ca="1"/>
        <v>1991-01</v>
      </c>
    </row>
    <row r="33246" spans="12:15" x14ac:dyDescent="0.4">
      <c r="L33246" s="56">
        <f ca="1"/>
        <v>33245</v>
      </c>
      <c r="M33246" s="53">
        <f ca="1"/>
        <v>1991</v>
      </c>
      <c r="N33246" s="53">
        <f ca="1"/>
        <v>1</v>
      </c>
      <c r="O33246" s="53" t="str">
        <f ca="1"/>
        <v>1991-01</v>
      </c>
    </row>
    <row r="33247" spans="12:15" x14ac:dyDescent="0.4">
      <c r="L33247" s="56">
        <f ca="1"/>
        <v>33246</v>
      </c>
      <c r="M33247" s="53">
        <f ca="1"/>
        <v>1991</v>
      </c>
      <c r="N33247" s="53">
        <f ca="1"/>
        <v>1</v>
      </c>
      <c r="O33247" s="53" t="str">
        <f ca="1"/>
        <v>1991-01</v>
      </c>
    </row>
    <row r="33248" spans="12:15" x14ac:dyDescent="0.4">
      <c r="L33248" s="56">
        <f ca="1"/>
        <v>33247</v>
      </c>
      <c r="M33248" s="53">
        <f ca="1"/>
        <v>1991</v>
      </c>
      <c r="N33248" s="53">
        <f ca="1"/>
        <v>1</v>
      </c>
      <c r="O33248" s="53" t="str">
        <f ca="1"/>
        <v>1991-01</v>
      </c>
    </row>
    <row r="33249" spans="12:15" x14ac:dyDescent="0.4">
      <c r="L33249" s="56">
        <f ca="1"/>
        <v>33248</v>
      </c>
      <c r="M33249" s="53">
        <f ca="1"/>
        <v>1991</v>
      </c>
      <c r="N33249" s="53">
        <f ca="1"/>
        <v>1</v>
      </c>
      <c r="O33249" s="53" t="str">
        <f ca="1"/>
        <v>1991-01</v>
      </c>
    </row>
    <row r="33250" spans="12:15" x14ac:dyDescent="0.4">
      <c r="L33250" s="56">
        <f ca="1"/>
        <v>33249</v>
      </c>
      <c r="M33250" s="53">
        <f ca="1"/>
        <v>1991</v>
      </c>
      <c r="N33250" s="53">
        <f ca="1"/>
        <v>1</v>
      </c>
      <c r="O33250" s="53" t="str">
        <f ca="1"/>
        <v>1991-01</v>
      </c>
    </row>
    <row r="33251" spans="12:15" x14ac:dyDescent="0.4">
      <c r="L33251" s="56">
        <f ca="1"/>
        <v>33250</v>
      </c>
      <c r="M33251" s="53">
        <f ca="1"/>
        <v>1991</v>
      </c>
      <c r="N33251" s="53">
        <f ca="1"/>
        <v>1</v>
      </c>
      <c r="O33251" s="53" t="str">
        <f ca="1"/>
        <v>1991-01</v>
      </c>
    </row>
    <row r="33252" spans="12:15" x14ac:dyDescent="0.4">
      <c r="L33252" s="56">
        <f ca="1"/>
        <v>33251</v>
      </c>
      <c r="M33252" s="53">
        <f ca="1"/>
        <v>1991</v>
      </c>
      <c r="N33252" s="53">
        <f ca="1"/>
        <v>1</v>
      </c>
      <c r="O33252" s="53" t="str">
        <f ca="1"/>
        <v>1991-01</v>
      </c>
    </row>
    <row r="33253" spans="12:15" x14ac:dyDescent="0.4">
      <c r="L33253" s="56">
        <f ca="1"/>
        <v>33252</v>
      </c>
      <c r="M33253" s="53">
        <f ca="1"/>
        <v>1991</v>
      </c>
      <c r="N33253" s="53">
        <f ca="1"/>
        <v>1</v>
      </c>
      <c r="O33253" s="53" t="str">
        <f ca="1"/>
        <v>1991-01</v>
      </c>
    </row>
    <row r="33254" spans="12:15" x14ac:dyDescent="0.4">
      <c r="L33254" s="56">
        <f ca="1"/>
        <v>33253</v>
      </c>
      <c r="M33254" s="53">
        <f ca="1"/>
        <v>1991</v>
      </c>
      <c r="N33254" s="53">
        <f ca="1"/>
        <v>1</v>
      </c>
      <c r="O33254" s="53" t="str">
        <f ca="1"/>
        <v>1991-01</v>
      </c>
    </row>
    <row r="33255" spans="12:15" x14ac:dyDescent="0.4">
      <c r="L33255" s="56">
        <f ca="1"/>
        <v>33254</v>
      </c>
      <c r="M33255" s="53">
        <f ca="1"/>
        <v>1991</v>
      </c>
      <c r="N33255" s="53">
        <f ca="1"/>
        <v>1</v>
      </c>
      <c r="O33255" s="53" t="str">
        <f ca="1"/>
        <v>1991-01</v>
      </c>
    </row>
    <row r="33256" spans="12:15" x14ac:dyDescent="0.4">
      <c r="L33256" s="56">
        <f ca="1"/>
        <v>33255</v>
      </c>
      <c r="M33256" s="53">
        <f ca="1"/>
        <v>1991</v>
      </c>
      <c r="N33256" s="53">
        <f ca="1"/>
        <v>1</v>
      </c>
      <c r="O33256" s="53" t="str">
        <f ca="1"/>
        <v>1991-01</v>
      </c>
    </row>
    <row r="33257" spans="12:15" x14ac:dyDescent="0.4">
      <c r="L33257" s="56">
        <f ca="1"/>
        <v>33256</v>
      </c>
      <c r="M33257" s="53">
        <f ca="1"/>
        <v>1991</v>
      </c>
      <c r="N33257" s="53">
        <f ca="1"/>
        <v>1</v>
      </c>
      <c r="O33257" s="53" t="str">
        <f ca="1"/>
        <v>1991-01</v>
      </c>
    </row>
    <row r="33258" spans="12:15" x14ac:dyDescent="0.4">
      <c r="L33258" s="56">
        <f ca="1"/>
        <v>33257</v>
      </c>
      <c r="M33258" s="53">
        <f ca="1"/>
        <v>1991</v>
      </c>
      <c r="N33258" s="53">
        <f ca="1"/>
        <v>1</v>
      </c>
      <c r="O33258" s="53" t="str">
        <f ca="1"/>
        <v>1991-01</v>
      </c>
    </row>
    <row r="33259" spans="12:15" x14ac:dyDescent="0.4">
      <c r="L33259" s="56">
        <f ca="1"/>
        <v>33258</v>
      </c>
      <c r="M33259" s="53">
        <f ca="1"/>
        <v>1991</v>
      </c>
      <c r="N33259" s="53">
        <f ca="1"/>
        <v>1</v>
      </c>
      <c r="O33259" s="53" t="str">
        <f ca="1"/>
        <v>1991-01</v>
      </c>
    </row>
    <row r="33260" spans="12:15" x14ac:dyDescent="0.4">
      <c r="L33260" s="56">
        <f ca="1"/>
        <v>33259</v>
      </c>
      <c r="M33260" s="53">
        <f ca="1"/>
        <v>1991</v>
      </c>
      <c r="N33260" s="53">
        <f ca="1"/>
        <v>1</v>
      </c>
      <c r="O33260" s="53" t="str">
        <f ca="1"/>
        <v>1991-01</v>
      </c>
    </row>
    <row r="33261" spans="12:15" x14ac:dyDescent="0.4">
      <c r="L33261" s="56">
        <f ca="1"/>
        <v>33260</v>
      </c>
      <c r="M33261" s="53">
        <f ca="1"/>
        <v>1991</v>
      </c>
      <c r="N33261" s="53">
        <f ca="1"/>
        <v>1</v>
      </c>
      <c r="O33261" s="53" t="str">
        <f ca="1"/>
        <v>1991-01</v>
      </c>
    </row>
    <row r="33262" spans="12:15" x14ac:dyDescent="0.4">
      <c r="L33262" s="56">
        <f ca="1"/>
        <v>33261</v>
      </c>
      <c r="M33262" s="53">
        <f ca="1"/>
        <v>1991</v>
      </c>
      <c r="N33262" s="53">
        <f ca="1"/>
        <v>1</v>
      </c>
      <c r="O33262" s="53" t="str">
        <f ca="1"/>
        <v>1991-01</v>
      </c>
    </row>
    <row r="33263" spans="12:15" x14ac:dyDescent="0.4">
      <c r="L33263" s="56">
        <f ca="1"/>
        <v>33262</v>
      </c>
      <c r="M33263" s="53">
        <f ca="1"/>
        <v>1991</v>
      </c>
      <c r="N33263" s="53">
        <f ca="1"/>
        <v>1</v>
      </c>
      <c r="O33263" s="53" t="str">
        <f ca="1"/>
        <v>1991-01</v>
      </c>
    </row>
    <row r="33264" spans="12:15" x14ac:dyDescent="0.4">
      <c r="L33264" s="56">
        <f ca="1"/>
        <v>33263</v>
      </c>
      <c r="M33264" s="53">
        <f ca="1"/>
        <v>1991</v>
      </c>
      <c r="N33264" s="53">
        <f ca="1"/>
        <v>1</v>
      </c>
      <c r="O33264" s="53" t="str">
        <f ca="1"/>
        <v>1991-01</v>
      </c>
    </row>
    <row r="33265" spans="12:15" x14ac:dyDescent="0.4">
      <c r="L33265" s="56">
        <f ca="1"/>
        <v>33264</v>
      </c>
      <c r="M33265" s="53">
        <f ca="1"/>
        <v>1991</v>
      </c>
      <c r="N33265" s="53">
        <f ca="1"/>
        <v>1</v>
      </c>
      <c r="O33265" s="53" t="str">
        <f ca="1"/>
        <v>1991-01</v>
      </c>
    </row>
    <row r="33266" spans="12:15" x14ac:dyDescent="0.4">
      <c r="L33266" s="56">
        <f ca="1"/>
        <v>33265</v>
      </c>
      <c r="M33266" s="53">
        <f ca="1"/>
        <v>1991</v>
      </c>
      <c r="N33266" s="53">
        <f ca="1"/>
        <v>1</v>
      </c>
      <c r="O33266" s="53" t="str">
        <f ca="1"/>
        <v>1991-01</v>
      </c>
    </row>
    <row r="33267" spans="12:15" x14ac:dyDescent="0.4">
      <c r="L33267" s="56">
        <f ca="1"/>
        <v>33266</v>
      </c>
      <c r="M33267" s="53">
        <f ca="1"/>
        <v>1991</v>
      </c>
      <c r="N33267" s="53">
        <f ca="1"/>
        <v>1</v>
      </c>
      <c r="O33267" s="53" t="str">
        <f ca="1"/>
        <v>1991-01</v>
      </c>
    </row>
    <row r="33268" spans="12:15" x14ac:dyDescent="0.4">
      <c r="L33268" s="56">
        <f ca="1"/>
        <v>33267</v>
      </c>
      <c r="M33268" s="53">
        <f ca="1"/>
        <v>1991</v>
      </c>
      <c r="N33268" s="53">
        <f ca="1"/>
        <v>1</v>
      </c>
      <c r="O33268" s="53" t="str">
        <f ca="1"/>
        <v>1991-01</v>
      </c>
    </row>
    <row r="33269" spans="12:15" x14ac:dyDescent="0.4">
      <c r="L33269" s="56">
        <f ca="1"/>
        <v>33268</v>
      </c>
      <c r="M33269" s="53">
        <f ca="1"/>
        <v>1991</v>
      </c>
      <c r="N33269" s="53">
        <f ca="1"/>
        <v>1</v>
      </c>
      <c r="O33269" s="53" t="str">
        <f ca="1"/>
        <v>1991-01</v>
      </c>
    </row>
    <row r="33270" spans="12:15" x14ac:dyDescent="0.4">
      <c r="L33270" s="56">
        <f ca="1"/>
        <v>33269</v>
      </c>
      <c r="M33270" s="53">
        <f ca="1"/>
        <v>1991</v>
      </c>
      <c r="N33270" s="53">
        <f ca="1"/>
        <v>1</v>
      </c>
      <c r="O33270" s="53" t="str">
        <f ca="1"/>
        <v>1991-01</v>
      </c>
    </row>
    <row r="33271" spans="12:15" x14ac:dyDescent="0.4">
      <c r="L33271" s="56">
        <f ca="1"/>
        <v>33270</v>
      </c>
      <c r="M33271" s="53">
        <f ca="1"/>
        <v>1991</v>
      </c>
      <c r="N33271" s="53">
        <f ca="1"/>
        <v>2</v>
      </c>
      <c r="O33271" s="53" t="str">
        <f ca="1"/>
        <v>1991-02</v>
      </c>
    </row>
    <row r="33272" spans="12:15" x14ac:dyDescent="0.4">
      <c r="L33272" s="56">
        <f ca="1"/>
        <v>33271</v>
      </c>
      <c r="M33272" s="53">
        <f ca="1"/>
        <v>1991</v>
      </c>
      <c r="N33272" s="53">
        <f ca="1"/>
        <v>2</v>
      </c>
      <c r="O33272" s="53" t="str">
        <f ca="1"/>
        <v>1991-02</v>
      </c>
    </row>
    <row r="33273" spans="12:15" x14ac:dyDescent="0.4">
      <c r="L33273" s="56">
        <f ca="1"/>
        <v>33272</v>
      </c>
      <c r="M33273" s="53">
        <f ca="1"/>
        <v>1991</v>
      </c>
      <c r="N33273" s="53">
        <f ca="1"/>
        <v>2</v>
      </c>
      <c r="O33273" s="53" t="str">
        <f ca="1"/>
        <v>1991-02</v>
      </c>
    </row>
    <row r="33274" spans="12:15" x14ac:dyDescent="0.4">
      <c r="L33274" s="56">
        <f ca="1"/>
        <v>33273</v>
      </c>
      <c r="M33274" s="53">
        <f ca="1"/>
        <v>1991</v>
      </c>
      <c r="N33274" s="53">
        <f ca="1"/>
        <v>2</v>
      </c>
      <c r="O33274" s="53" t="str">
        <f ca="1"/>
        <v>1991-02</v>
      </c>
    </row>
    <row r="33275" spans="12:15" x14ac:dyDescent="0.4">
      <c r="L33275" s="56">
        <f ca="1"/>
        <v>33274</v>
      </c>
      <c r="M33275" s="53">
        <f ca="1"/>
        <v>1991</v>
      </c>
      <c r="N33275" s="53">
        <f ca="1"/>
        <v>2</v>
      </c>
      <c r="O33275" s="53" t="str">
        <f ca="1"/>
        <v>1991-02</v>
      </c>
    </row>
    <row r="33276" spans="12:15" x14ac:dyDescent="0.4">
      <c r="L33276" s="56">
        <f ca="1"/>
        <v>33275</v>
      </c>
      <c r="M33276" s="53">
        <f ca="1"/>
        <v>1991</v>
      </c>
      <c r="N33276" s="53">
        <f ca="1"/>
        <v>2</v>
      </c>
      <c r="O33276" s="53" t="str">
        <f ca="1"/>
        <v>1991-02</v>
      </c>
    </row>
    <row r="33277" spans="12:15" x14ac:dyDescent="0.4">
      <c r="L33277" s="56">
        <f ca="1"/>
        <v>33276</v>
      </c>
      <c r="M33277" s="53">
        <f ca="1"/>
        <v>1991</v>
      </c>
      <c r="N33277" s="53">
        <f ca="1"/>
        <v>2</v>
      </c>
      <c r="O33277" s="53" t="str">
        <f ca="1"/>
        <v>1991-02</v>
      </c>
    </row>
    <row r="33278" spans="12:15" x14ac:dyDescent="0.4">
      <c r="L33278" s="56">
        <f ca="1"/>
        <v>33277</v>
      </c>
      <c r="M33278" s="53">
        <f ca="1"/>
        <v>1991</v>
      </c>
      <c r="N33278" s="53">
        <f ca="1"/>
        <v>2</v>
      </c>
      <c r="O33278" s="53" t="str">
        <f ca="1"/>
        <v>1991-02</v>
      </c>
    </row>
    <row r="33279" spans="12:15" x14ac:dyDescent="0.4">
      <c r="L33279" s="56">
        <f ca="1"/>
        <v>33278</v>
      </c>
      <c r="M33279" s="53">
        <f ca="1"/>
        <v>1991</v>
      </c>
      <c r="N33279" s="53">
        <f ca="1"/>
        <v>2</v>
      </c>
      <c r="O33279" s="53" t="str">
        <f ca="1"/>
        <v>1991-02</v>
      </c>
    </row>
    <row r="33280" spans="12:15" x14ac:dyDescent="0.4">
      <c r="L33280" s="56">
        <f ca="1"/>
        <v>33279</v>
      </c>
      <c r="M33280" s="53">
        <f ca="1"/>
        <v>1991</v>
      </c>
      <c r="N33280" s="53">
        <f ca="1"/>
        <v>2</v>
      </c>
      <c r="O33280" s="53" t="str">
        <f ca="1"/>
        <v>1991-02</v>
      </c>
    </row>
    <row r="33281" spans="12:15" x14ac:dyDescent="0.4">
      <c r="L33281" s="56">
        <f ca="1"/>
        <v>33280</v>
      </c>
      <c r="M33281" s="53">
        <f ca="1"/>
        <v>1991</v>
      </c>
      <c r="N33281" s="53">
        <f ca="1"/>
        <v>2</v>
      </c>
      <c r="O33281" s="53" t="str">
        <f ca="1"/>
        <v>1991-02</v>
      </c>
    </row>
    <row r="33282" spans="12:15" x14ac:dyDescent="0.4">
      <c r="L33282" s="56">
        <f ca="1"/>
        <v>33281</v>
      </c>
      <c r="M33282" s="53">
        <f ca="1"/>
        <v>1991</v>
      </c>
      <c r="N33282" s="53">
        <f ca="1"/>
        <v>2</v>
      </c>
      <c r="O33282" s="53" t="str">
        <f ca="1"/>
        <v>1991-02</v>
      </c>
    </row>
    <row r="33283" spans="12:15" x14ac:dyDescent="0.4">
      <c r="L33283" s="56">
        <f ca="1"/>
        <v>33282</v>
      </c>
      <c r="M33283" s="53">
        <f ca="1"/>
        <v>1991</v>
      </c>
      <c r="N33283" s="53">
        <f ca="1"/>
        <v>2</v>
      </c>
      <c r="O33283" s="53" t="str">
        <f ca="1"/>
        <v>1991-02</v>
      </c>
    </row>
    <row r="33284" spans="12:15" x14ac:dyDescent="0.4">
      <c r="L33284" s="56">
        <f ca="1"/>
        <v>33283</v>
      </c>
      <c r="M33284" s="53">
        <f ca="1"/>
        <v>1991</v>
      </c>
      <c r="N33284" s="53">
        <f ca="1"/>
        <v>2</v>
      </c>
      <c r="O33284" s="53" t="str">
        <f ca="1"/>
        <v>1991-02</v>
      </c>
    </row>
    <row r="33285" spans="12:15" x14ac:dyDescent="0.4">
      <c r="L33285" s="56">
        <f ca="1"/>
        <v>33284</v>
      </c>
      <c r="M33285" s="53">
        <f ca="1"/>
        <v>1991</v>
      </c>
      <c r="N33285" s="53">
        <f ca="1"/>
        <v>2</v>
      </c>
      <c r="O33285" s="53" t="str">
        <f ca="1"/>
        <v>1991-02</v>
      </c>
    </row>
    <row r="33286" spans="12:15" x14ac:dyDescent="0.4">
      <c r="L33286" s="56">
        <f ca="1"/>
        <v>33285</v>
      </c>
      <c r="M33286" s="53">
        <f ca="1"/>
        <v>1991</v>
      </c>
      <c r="N33286" s="53">
        <f ca="1"/>
        <v>2</v>
      </c>
      <c r="O33286" s="53" t="str">
        <f ca="1"/>
        <v>1991-02</v>
      </c>
    </row>
    <row r="33287" spans="12:15" x14ac:dyDescent="0.4">
      <c r="L33287" s="56">
        <f ca="1"/>
        <v>33286</v>
      </c>
      <c r="M33287" s="53">
        <f ca="1"/>
        <v>1991</v>
      </c>
      <c r="N33287" s="53">
        <f ca="1"/>
        <v>2</v>
      </c>
      <c r="O33287" s="53" t="str">
        <f ca="1"/>
        <v>1991-02</v>
      </c>
    </row>
    <row r="33288" spans="12:15" x14ac:dyDescent="0.4">
      <c r="L33288" s="56">
        <f ca="1"/>
        <v>33287</v>
      </c>
      <c r="M33288" s="53">
        <f ca="1"/>
        <v>1991</v>
      </c>
      <c r="N33288" s="53">
        <f ca="1"/>
        <v>2</v>
      </c>
      <c r="O33288" s="53" t="str">
        <f ca="1"/>
        <v>1991-02</v>
      </c>
    </row>
    <row r="33289" spans="12:15" x14ac:dyDescent="0.4">
      <c r="L33289" s="56">
        <f ca="1"/>
        <v>33288</v>
      </c>
      <c r="M33289" s="53">
        <f ca="1"/>
        <v>1991</v>
      </c>
      <c r="N33289" s="53">
        <f ca="1"/>
        <v>2</v>
      </c>
      <c r="O33289" s="53" t="str">
        <f ca="1"/>
        <v>1991-02</v>
      </c>
    </row>
    <row r="33290" spans="12:15" x14ac:dyDescent="0.4">
      <c r="L33290" s="56">
        <f ca="1"/>
        <v>33289</v>
      </c>
      <c r="M33290" s="53">
        <f ca="1"/>
        <v>1991</v>
      </c>
      <c r="N33290" s="53">
        <f ca="1"/>
        <v>2</v>
      </c>
      <c r="O33290" s="53" t="str">
        <f ca="1"/>
        <v>1991-02</v>
      </c>
    </row>
    <row r="33291" spans="12:15" x14ac:dyDescent="0.4">
      <c r="L33291" s="56">
        <f ca="1"/>
        <v>33290</v>
      </c>
      <c r="M33291" s="53">
        <f ca="1"/>
        <v>1991</v>
      </c>
      <c r="N33291" s="53">
        <f ca="1"/>
        <v>2</v>
      </c>
      <c r="O33291" s="53" t="str">
        <f ca="1"/>
        <v>1991-02</v>
      </c>
    </row>
    <row r="33292" spans="12:15" x14ac:dyDescent="0.4">
      <c r="L33292" s="56">
        <f ca="1"/>
        <v>33291</v>
      </c>
      <c r="M33292" s="53">
        <f ca="1"/>
        <v>1991</v>
      </c>
      <c r="N33292" s="53">
        <f ca="1"/>
        <v>2</v>
      </c>
      <c r="O33292" s="53" t="str">
        <f ca="1"/>
        <v>1991-02</v>
      </c>
    </row>
    <row r="33293" spans="12:15" x14ac:dyDescent="0.4">
      <c r="L33293" s="56">
        <f ca="1"/>
        <v>33292</v>
      </c>
      <c r="M33293" s="53">
        <f ca="1"/>
        <v>1991</v>
      </c>
      <c r="N33293" s="53">
        <f ca="1"/>
        <v>2</v>
      </c>
      <c r="O33293" s="53" t="str">
        <f ca="1"/>
        <v>1991-02</v>
      </c>
    </row>
    <row r="33294" spans="12:15" x14ac:dyDescent="0.4">
      <c r="L33294" s="56">
        <f ca="1"/>
        <v>33293</v>
      </c>
      <c r="M33294" s="53">
        <f ca="1"/>
        <v>1991</v>
      </c>
      <c r="N33294" s="53">
        <f ca="1"/>
        <v>2</v>
      </c>
      <c r="O33294" s="53" t="str">
        <f ca="1"/>
        <v>1991-02</v>
      </c>
    </row>
    <row r="33295" spans="12:15" x14ac:dyDescent="0.4">
      <c r="L33295" s="56">
        <f ca="1"/>
        <v>33294</v>
      </c>
      <c r="M33295" s="53">
        <f ca="1"/>
        <v>1991</v>
      </c>
      <c r="N33295" s="53">
        <f ca="1"/>
        <v>2</v>
      </c>
      <c r="O33295" s="53" t="str">
        <f ca="1"/>
        <v>1991-02</v>
      </c>
    </row>
    <row r="33296" spans="12:15" x14ac:dyDescent="0.4">
      <c r="L33296" s="56">
        <f ca="1"/>
        <v>33295</v>
      </c>
      <c r="M33296" s="53">
        <f ca="1"/>
        <v>1991</v>
      </c>
      <c r="N33296" s="53">
        <f ca="1"/>
        <v>2</v>
      </c>
      <c r="O33296" s="53" t="str">
        <f ca="1"/>
        <v>1991-02</v>
      </c>
    </row>
    <row r="33297" spans="12:15" x14ac:dyDescent="0.4">
      <c r="L33297" s="56">
        <f ca="1"/>
        <v>33296</v>
      </c>
      <c r="M33297" s="53">
        <f ca="1"/>
        <v>1991</v>
      </c>
      <c r="N33297" s="53">
        <f ca="1"/>
        <v>2</v>
      </c>
      <c r="O33297" s="53" t="str">
        <f ca="1"/>
        <v>1991-02</v>
      </c>
    </row>
    <row r="33298" spans="12:15" x14ac:dyDescent="0.4">
      <c r="L33298" s="56">
        <f ca="1"/>
        <v>33297</v>
      </c>
      <c r="M33298" s="53">
        <f ca="1"/>
        <v>1991</v>
      </c>
      <c r="N33298" s="53">
        <f ca="1"/>
        <v>2</v>
      </c>
      <c r="O33298" s="53" t="str">
        <f ca="1"/>
        <v>1991-02</v>
      </c>
    </row>
    <row r="33299" spans="12:15" x14ac:dyDescent="0.4">
      <c r="L33299" s="56">
        <f ca="1"/>
        <v>33298</v>
      </c>
      <c r="M33299" s="53">
        <f ca="1"/>
        <v>1991</v>
      </c>
      <c r="N33299" s="53">
        <f ca="1"/>
        <v>3</v>
      </c>
      <c r="O33299" s="53" t="str">
        <f ca="1"/>
        <v>1991-03</v>
      </c>
    </row>
    <row r="33300" spans="12:15" x14ac:dyDescent="0.4">
      <c r="L33300" s="56">
        <f ca="1"/>
        <v>33299</v>
      </c>
      <c r="M33300" s="53">
        <f ca="1"/>
        <v>1991</v>
      </c>
      <c r="N33300" s="53">
        <f ca="1"/>
        <v>3</v>
      </c>
      <c r="O33300" s="53" t="str">
        <f ca="1"/>
        <v>1991-03</v>
      </c>
    </row>
    <row r="33301" spans="12:15" x14ac:dyDescent="0.4">
      <c r="L33301" s="56">
        <f ca="1"/>
        <v>33300</v>
      </c>
      <c r="M33301" s="53">
        <f ca="1"/>
        <v>1991</v>
      </c>
      <c r="N33301" s="53">
        <f ca="1"/>
        <v>3</v>
      </c>
      <c r="O33301" s="53" t="str">
        <f ca="1"/>
        <v>1991-03</v>
      </c>
    </row>
    <row r="33302" spans="12:15" x14ac:dyDescent="0.4">
      <c r="L33302" s="56">
        <f ca="1"/>
        <v>33301</v>
      </c>
      <c r="M33302" s="53">
        <f ca="1"/>
        <v>1991</v>
      </c>
      <c r="N33302" s="53">
        <f ca="1"/>
        <v>3</v>
      </c>
      <c r="O33302" s="53" t="str">
        <f ca="1"/>
        <v>1991-03</v>
      </c>
    </row>
    <row r="33303" spans="12:15" x14ac:dyDescent="0.4">
      <c r="L33303" s="56">
        <f ca="1"/>
        <v>33302</v>
      </c>
      <c r="M33303" s="53">
        <f ca="1"/>
        <v>1991</v>
      </c>
      <c r="N33303" s="53">
        <f ca="1"/>
        <v>3</v>
      </c>
      <c r="O33303" s="53" t="str">
        <f ca="1"/>
        <v>1991-03</v>
      </c>
    </row>
    <row r="33304" spans="12:15" x14ac:dyDescent="0.4">
      <c r="L33304" s="56">
        <f ca="1"/>
        <v>33303</v>
      </c>
      <c r="M33304" s="53">
        <f ca="1"/>
        <v>1991</v>
      </c>
      <c r="N33304" s="53">
        <f ca="1"/>
        <v>3</v>
      </c>
      <c r="O33304" s="53" t="str">
        <f ca="1"/>
        <v>1991-03</v>
      </c>
    </row>
    <row r="33305" spans="12:15" x14ac:dyDescent="0.4">
      <c r="L33305" s="56">
        <f ca="1"/>
        <v>33304</v>
      </c>
      <c r="M33305" s="53">
        <f ca="1"/>
        <v>1991</v>
      </c>
      <c r="N33305" s="53">
        <f ca="1"/>
        <v>3</v>
      </c>
      <c r="O33305" s="53" t="str">
        <f ca="1"/>
        <v>1991-03</v>
      </c>
    </row>
    <row r="33306" spans="12:15" x14ac:dyDescent="0.4">
      <c r="L33306" s="56">
        <f ca="1"/>
        <v>33305</v>
      </c>
      <c r="M33306" s="53">
        <f ca="1"/>
        <v>1991</v>
      </c>
      <c r="N33306" s="53">
        <f ca="1"/>
        <v>3</v>
      </c>
      <c r="O33306" s="53" t="str">
        <f ca="1"/>
        <v>1991-03</v>
      </c>
    </row>
    <row r="33307" spans="12:15" x14ac:dyDescent="0.4">
      <c r="L33307" s="56">
        <f ca="1"/>
        <v>33306</v>
      </c>
      <c r="M33307" s="53">
        <f ca="1"/>
        <v>1991</v>
      </c>
      <c r="N33307" s="53">
        <f ca="1"/>
        <v>3</v>
      </c>
      <c r="O33307" s="53" t="str">
        <f ca="1"/>
        <v>1991-03</v>
      </c>
    </row>
    <row r="33308" spans="12:15" x14ac:dyDescent="0.4">
      <c r="L33308" s="56">
        <f ca="1"/>
        <v>33307</v>
      </c>
      <c r="M33308" s="53">
        <f ca="1"/>
        <v>1991</v>
      </c>
      <c r="N33308" s="53">
        <f ca="1"/>
        <v>3</v>
      </c>
      <c r="O33308" s="53" t="str">
        <f ca="1"/>
        <v>1991-03</v>
      </c>
    </row>
    <row r="33309" spans="12:15" x14ac:dyDescent="0.4">
      <c r="L33309" s="56">
        <f ca="1"/>
        <v>33308</v>
      </c>
      <c r="M33309" s="53">
        <f ca="1"/>
        <v>1991</v>
      </c>
      <c r="N33309" s="53">
        <f ca="1"/>
        <v>3</v>
      </c>
      <c r="O33309" s="53" t="str">
        <f ca="1"/>
        <v>1991-03</v>
      </c>
    </row>
    <row r="33310" spans="12:15" x14ac:dyDescent="0.4">
      <c r="L33310" s="56">
        <f ca="1"/>
        <v>33309</v>
      </c>
      <c r="M33310" s="53">
        <f ca="1"/>
        <v>1991</v>
      </c>
      <c r="N33310" s="53">
        <f ca="1"/>
        <v>3</v>
      </c>
      <c r="O33310" s="53" t="str">
        <f ca="1"/>
        <v>1991-03</v>
      </c>
    </row>
    <row r="33311" spans="12:15" x14ac:dyDescent="0.4">
      <c r="L33311" s="56">
        <f ca="1"/>
        <v>33310</v>
      </c>
      <c r="M33311" s="53">
        <f ca="1"/>
        <v>1991</v>
      </c>
      <c r="N33311" s="53">
        <f ca="1"/>
        <v>3</v>
      </c>
      <c r="O33311" s="53" t="str">
        <f ca="1"/>
        <v>1991-03</v>
      </c>
    </row>
    <row r="33312" spans="12:15" x14ac:dyDescent="0.4">
      <c r="L33312" s="56">
        <f ca="1"/>
        <v>33311</v>
      </c>
      <c r="M33312" s="53">
        <f ca="1"/>
        <v>1991</v>
      </c>
      <c r="N33312" s="53">
        <f ca="1"/>
        <v>3</v>
      </c>
      <c r="O33312" s="53" t="str">
        <f ca="1"/>
        <v>1991-03</v>
      </c>
    </row>
    <row r="33313" spans="12:15" x14ac:dyDescent="0.4">
      <c r="L33313" s="56">
        <f ca="1"/>
        <v>33312</v>
      </c>
      <c r="M33313" s="53">
        <f ca="1"/>
        <v>1991</v>
      </c>
      <c r="N33313" s="53">
        <f ca="1"/>
        <v>3</v>
      </c>
      <c r="O33313" s="53" t="str">
        <f ca="1"/>
        <v>1991-03</v>
      </c>
    </row>
    <row r="33314" spans="12:15" x14ac:dyDescent="0.4">
      <c r="L33314" s="56">
        <f ca="1"/>
        <v>33313</v>
      </c>
      <c r="M33314" s="53">
        <f ca="1"/>
        <v>1991</v>
      </c>
      <c r="N33314" s="53">
        <f ca="1"/>
        <v>3</v>
      </c>
      <c r="O33314" s="53" t="str">
        <f ca="1"/>
        <v>1991-03</v>
      </c>
    </row>
    <row r="33315" spans="12:15" x14ac:dyDescent="0.4">
      <c r="L33315" s="56">
        <f ca="1"/>
        <v>33314</v>
      </c>
      <c r="M33315" s="53">
        <f ca="1"/>
        <v>1991</v>
      </c>
      <c r="N33315" s="53">
        <f ca="1"/>
        <v>3</v>
      </c>
      <c r="O33315" s="53" t="str">
        <f ca="1"/>
        <v>1991-03</v>
      </c>
    </row>
    <row r="33316" spans="12:15" x14ac:dyDescent="0.4">
      <c r="L33316" s="56">
        <f ca="1"/>
        <v>33315</v>
      </c>
      <c r="M33316" s="53">
        <f ca="1"/>
        <v>1991</v>
      </c>
      <c r="N33316" s="53">
        <f ca="1"/>
        <v>3</v>
      </c>
      <c r="O33316" s="53" t="str">
        <f ca="1"/>
        <v>1991-03</v>
      </c>
    </row>
    <row r="33317" spans="12:15" x14ac:dyDescent="0.4">
      <c r="L33317" s="56">
        <f ca="1"/>
        <v>33316</v>
      </c>
      <c r="M33317" s="53">
        <f ca="1"/>
        <v>1991</v>
      </c>
      <c r="N33317" s="53">
        <f ca="1"/>
        <v>3</v>
      </c>
      <c r="O33317" s="53" t="str">
        <f ca="1"/>
        <v>1991-03</v>
      </c>
    </row>
    <row r="33318" spans="12:15" x14ac:dyDescent="0.4">
      <c r="L33318" s="56">
        <f ca="1"/>
        <v>33317</v>
      </c>
      <c r="M33318" s="53">
        <f ca="1"/>
        <v>1991</v>
      </c>
      <c r="N33318" s="53">
        <f ca="1"/>
        <v>3</v>
      </c>
      <c r="O33318" s="53" t="str">
        <f ca="1"/>
        <v>1991-03</v>
      </c>
    </row>
    <row r="33319" spans="12:15" x14ac:dyDescent="0.4">
      <c r="L33319" s="56">
        <f ca="1"/>
        <v>33318</v>
      </c>
      <c r="M33319" s="53">
        <f ca="1"/>
        <v>1991</v>
      </c>
      <c r="N33319" s="53">
        <f ca="1"/>
        <v>3</v>
      </c>
      <c r="O33319" s="53" t="str">
        <f ca="1"/>
        <v>1991-03</v>
      </c>
    </row>
    <row r="33320" spans="12:15" x14ac:dyDescent="0.4">
      <c r="L33320" s="56">
        <f ca="1"/>
        <v>33319</v>
      </c>
      <c r="M33320" s="53">
        <f ca="1"/>
        <v>1991</v>
      </c>
      <c r="N33320" s="53">
        <f ca="1"/>
        <v>3</v>
      </c>
      <c r="O33320" s="53" t="str">
        <f ca="1"/>
        <v>1991-03</v>
      </c>
    </row>
    <row r="33321" spans="12:15" x14ac:dyDescent="0.4">
      <c r="L33321" s="56">
        <f ca="1"/>
        <v>33320</v>
      </c>
      <c r="M33321" s="53">
        <f ca="1"/>
        <v>1991</v>
      </c>
      <c r="N33321" s="53">
        <f ca="1"/>
        <v>3</v>
      </c>
      <c r="O33321" s="53" t="str">
        <f ca="1"/>
        <v>1991-03</v>
      </c>
    </row>
    <row r="33322" spans="12:15" x14ac:dyDescent="0.4">
      <c r="L33322" s="56">
        <f ca="1"/>
        <v>33321</v>
      </c>
      <c r="M33322" s="53">
        <f ca="1"/>
        <v>1991</v>
      </c>
      <c r="N33322" s="53">
        <f ca="1"/>
        <v>3</v>
      </c>
      <c r="O33322" s="53" t="str">
        <f ca="1"/>
        <v>1991-03</v>
      </c>
    </row>
    <row r="33323" spans="12:15" x14ac:dyDescent="0.4">
      <c r="L33323" s="56">
        <f ca="1"/>
        <v>33322</v>
      </c>
      <c r="M33323" s="53">
        <f ca="1"/>
        <v>1991</v>
      </c>
      <c r="N33323" s="53">
        <f ca="1"/>
        <v>3</v>
      </c>
      <c r="O33323" s="53" t="str">
        <f ca="1"/>
        <v>1991-03</v>
      </c>
    </row>
    <row r="33324" spans="12:15" x14ac:dyDescent="0.4">
      <c r="L33324" s="56">
        <f ca="1"/>
        <v>33323</v>
      </c>
      <c r="M33324" s="53">
        <f ca="1"/>
        <v>1991</v>
      </c>
      <c r="N33324" s="53">
        <f ca="1"/>
        <v>3</v>
      </c>
      <c r="O33324" s="53" t="str">
        <f ca="1"/>
        <v>1991-03</v>
      </c>
    </row>
    <row r="33325" spans="12:15" x14ac:dyDescent="0.4">
      <c r="L33325" s="56">
        <f ca="1"/>
        <v>33324</v>
      </c>
      <c r="M33325" s="53">
        <f ca="1"/>
        <v>1991</v>
      </c>
      <c r="N33325" s="53">
        <f ca="1"/>
        <v>3</v>
      </c>
      <c r="O33325" s="53" t="str">
        <f ca="1"/>
        <v>1991-03</v>
      </c>
    </row>
    <row r="33326" spans="12:15" x14ac:dyDescent="0.4">
      <c r="L33326" s="56">
        <f ca="1"/>
        <v>33325</v>
      </c>
      <c r="M33326" s="53">
        <f ca="1"/>
        <v>1991</v>
      </c>
      <c r="N33326" s="53">
        <f ca="1"/>
        <v>3</v>
      </c>
      <c r="O33326" s="53" t="str">
        <f ca="1"/>
        <v>1991-03</v>
      </c>
    </row>
    <row r="33327" spans="12:15" x14ac:dyDescent="0.4">
      <c r="L33327" s="56">
        <f ca="1"/>
        <v>33326</v>
      </c>
      <c r="M33327" s="53">
        <f ca="1"/>
        <v>1991</v>
      </c>
      <c r="N33327" s="53">
        <f ca="1"/>
        <v>3</v>
      </c>
      <c r="O33327" s="53" t="str">
        <f ca="1"/>
        <v>1991-03</v>
      </c>
    </row>
    <row r="33328" spans="12:15" x14ac:dyDescent="0.4">
      <c r="L33328" s="56">
        <f ca="1"/>
        <v>33327</v>
      </c>
      <c r="M33328" s="53">
        <f ca="1"/>
        <v>1991</v>
      </c>
      <c r="N33328" s="53">
        <f ca="1"/>
        <v>3</v>
      </c>
      <c r="O33328" s="53" t="str">
        <f ca="1"/>
        <v>1991-03</v>
      </c>
    </row>
    <row r="33329" spans="12:15" x14ac:dyDescent="0.4">
      <c r="L33329" s="56">
        <f ca="1"/>
        <v>33328</v>
      </c>
      <c r="M33329" s="53">
        <f ca="1"/>
        <v>1991</v>
      </c>
      <c r="N33329" s="53">
        <f ca="1"/>
        <v>3</v>
      </c>
      <c r="O33329" s="53" t="str">
        <f ca="1"/>
        <v>1991-03</v>
      </c>
    </row>
    <row r="33330" spans="12:15" x14ac:dyDescent="0.4">
      <c r="L33330" s="56">
        <f ca="1"/>
        <v>33329</v>
      </c>
      <c r="M33330" s="53">
        <f ca="1"/>
        <v>1991</v>
      </c>
      <c r="N33330" s="53">
        <f ca="1"/>
        <v>4</v>
      </c>
      <c r="O33330" s="53" t="str">
        <f ca="1"/>
        <v>1991-04</v>
      </c>
    </row>
    <row r="33331" spans="12:15" x14ac:dyDescent="0.4">
      <c r="L33331" s="56">
        <f ca="1"/>
        <v>33330</v>
      </c>
      <c r="M33331" s="53">
        <f ca="1"/>
        <v>1991</v>
      </c>
      <c r="N33331" s="53">
        <f ca="1"/>
        <v>4</v>
      </c>
      <c r="O33331" s="53" t="str">
        <f ca="1"/>
        <v>1991-04</v>
      </c>
    </row>
    <row r="33332" spans="12:15" x14ac:dyDescent="0.4">
      <c r="L33332" s="56">
        <f ca="1"/>
        <v>33331</v>
      </c>
      <c r="M33332" s="53">
        <f ca="1"/>
        <v>1991</v>
      </c>
      <c r="N33332" s="53">
        <f ca="1"/>
        <v>4</v>
      </c>
      <c r="O33332" s="53" t="str">
        <f ca="1"/>
        <v>1991-04</v>
      </c>
    </row>
    <row r="33333" spans="12:15" x14ac:dyDescent="0.4">
      <c r="L33333" s="56">
        <f ca="1"/>
        <v>33332</v>
      </c>
      <c r="M33333" s="53">
        <f ca="1"/>
        <v>1991</v>
      </c>
      <c r="N33333" s="53">
        <f ca="1"/>
        <v>4</v>
      </c>
      <c r="O33333" s="53" t="str">
        <f ca="1"/>
        <v>1991-04</v>
      </c>
    </row>
    <row r="33334" spans="12:15" x14ac:dyDescent="0.4">
      <c r="L33334" s="56">
        <f ca="1"/>
        <v>33333</v>
      </c>
      <c r="M33334" s="53">
        <f ca="1"/>
        <v>1991</v>
      </c>
      <c r="N33334" s="53">
        <f ca="1"/>
        <v>4</v>
      </c>
      <c r="O33334" s="53" t="str">
        <f ca="1"/>
        <v>1991-04</v>
      </c>
    </row>
    <row r="33335" spans="12:15" x14ac:dyDescent="0.4">
      <c r="L33335" s="56">
        <f ca="1"/>
        <v>33334</v>
      </c>
      <c r="M33335" s="53">
        <f ca="1"/>
        <v>1991</v>
      </c>
      <c r="N33335" s="53">
        <f ca="1"/>
        <v>4</v>
      </c>
      <c r="O33335" s="53" t="str">
        <f ca="1"/>
        <v>1991-04</v>
      </c>
    </row>
    <row r="33336" spans="12:15" x14ac:dyDescent="0.4">
      <c r="L33336" s="56">
        <f ca="1"/>
        <v>33335</v>
      </c>
      <c r="M33336" s="53">
        <f ca="1"/>
        <v>1991</v>
      </c>
      <c r="N33336" s="53">
        <f ca="1"/>
        <v>4</v>
      </c>
      <c r="O33336" s="53" t="str">
        <f ca="1"/>
        <v>1991-04</v>
      </c>
    </row>
    <row r="33337" spans="12:15" x14ac:dyDescent="0.4">
      <c r="L33337" s="56">
        <f ca="1"/>
        <v>33336</v>
      </c>
      <c r="M33337" s="53">
        <f ca="1"/>
        <v>1991</v>
      </c>
      <c r="N33337" s="53">
        <f ca="1"/>
        <v>4</v>
      </c>
      <c r="O33337" s="53" t="str">
        <f ca="1"/>
        <v>1991-04</v>
      </c>
    </row>
    <row r="33338" spans="12:15" x14ac:dyDescent="0.4">
      <c r="L33338" s="56">
        <f ca="1"/>
        <v>33337</v>
      </c>
      <c r="M33338" s="53">
        <f ca="1"/>
        <v>1991</v>
      </c>
      <c r="N33338" s="53">
        <f ca="1"/>
        <v>4</v>
      </c>
      <c r="O33338" s="53" t="str">
        <f ca="1"/>
        <v>1991-04</v>
      </c>
    </row>
    <row r="33339" spans="12:15" x14ac:dyDescent="0.4">
      <c r="L33339" s="56">
        <f ca="1"/>
        <v>33338</v>
      </c>
      <c r="M33339" s="53">
        <f ca="1"/>
        <v>1991</v>
      </c>
      <c r="N33339" s="53">
        <f ca="1"/>
        <v>4</v>
      </c>
      <c r="O33339" s="53" t="str">
        <f ca="1"/>
        <v>1991-04</v>
      </c>
    </row>
    <row r="33340" spans="12:15" x14ac:dyDescent="0.4">
      <c r="L33340" s="56">
        <f ca="1"/>
        <v>33339</v>
      </c>
      <c r="M33340" s="53">
        <f ca="1"/>
        <v>1991</v>
      </c>
      <c r="N33340" s="53">
        <f ca="1"/>
        <v>4</v>
      </c>
      <c r="O33340" s="53" t="str">
        <f ca="1"/>
        <v>1991-04</v>
      </c>
    </row>
    <row r="33341" spans="12:15" x14ac:dyDescent="0.4">
      <c r="L33341" s="56">
        <f ca="1"/>
        <v>33340</v>
      </c>
      <c r="M33341" s="53">
        <f ca="1"/>
        <v>1991</v>
      </c>
      <c r="N33341" s="53">
        <f ca="1"/>
        <v>4</v>
      </c>
      <c r="O33341" s="53" t="str">
        <f ca="1"/>
        <v>1991-04</v>
      </c>
    </row>
    <row r="33342" spans="12:15" x14ac:dyDescent="0.4">
      <c r="L33342" s="56">
        <f ca="1"/>
        <v>33341</v>
      </c>
      <c r="M33342" s="53">
        <f ca="1"/>
        <v>1991</v>
      </c>
      <c r="N33342" s="53">
        <f ca="1"/>
        <v>4</v>
      </c>
      <c r="O33342" s="53" t="str">
        <f ca="1"/>
        <v>1991-04</v>
      </c>
    </row>
    <row r="33343" spans="12:15" x14ac:dyDescent="0.4">
      <c r="L33343" s="56">
        <f ca="1"/>
        <v>33342</v>
      </c>
      <c r="M33343" s="53">
        <f ca="1"/>
        <v>1991</v>
      </c>
      <c r="N33343" s="53">
        <f ca="1"/>
        <v>4</v>
      </c>
      <c r="O33343" s="53" t="str">
        <f ca="1"/>
        <v>1991-04</v>
      </c>
    </row>
    <row r="33344" spans="12:15" x14ac:dyDescent="0.4">
      <c r="L33344" s="56">
        <f ca="1"/>
        <v>33343</v>
      </c>
      <c r="M33344" s="53">
        <f ca="1"/>
        <v>1991</v>
      </c>
      <c r="N33344" s="53">
        <f ca="1"/>
        <v>4</v>
      </c>
      <c r="O33344" s="53" t="str">
        <f ca="1"/>
        <v>1991-04</v>
      </c>
    </row>
    <row r="33345" spans="12:15" x14ac:dyDescent="0.4">
      <c r="L33345" s="56">
        <f ca="1"/>
        <v>33344</v>
      </c>
      <c r="M33345" s="53">
        <f ca="1"/>
        <v>1991</v>
      </c>
      <c r="N33345" s="53">
        <f ca="1"/>
        <v>4</v>
      </c>
      <c r="O33345" s="53" t="str">
        <f ca="1"/>
        <v>1991-04</v>
      </c>
    </row>
    <row r="33346" spans="12:15" x14ac:dyDescent="0.4">
      <c r="L33346" s="56">
        <f ca="1"/>
        <v>33345</v>
      </c>
      <c r="M33346" s="53">
        <f ca="1"/>
        <v>1991</v>
      </c>
      <c r="N33346" s="53">
        <f ca="1"/>
        <v>4</v>
      </c>
      <c r="O33346" s="53" t="str">
        <f ca="1"/>
        <v>1991-04</v>
      </c>
    </row>
    <row r="33347" spans="12:15" x14ac:dyDescent="0.4">
      <c r="L33347" s="56">
        <f ca="1"/>
        <v>33346</v>
      </c>
      <c r="M33347" s="53">
        <f ca="1"/>
        <v>1991</v>
      </c>
      <c r="N33347" s="53">
        <f ca="1"/>
        <v>4</v>
      </c>
      <c r="O33347" s="53" t="str">
        <f ca="1"/>
        <v>1991-04</v>
      </c>
    </row>
    <row r="33348" spans="12:15" x14ac:dyDescent="0.4">
      <c r="L33348" s="56">
        <f ca="1"/>
        <v>33347</v>
      </c>
      <c r="M33348" s="53">
        <f ca="1"/>
        <v>1991</v>
      </c>
      <c r="N33348" s="53">
        <f ca="1"/>
        <v>4</v>
      </c>
      <c r="O33348" s="53" t="str">
        <f ca="1"/>
        <v>1991-04</v>
      </c>
    </row>
    <row r="33349" spans="12:15" x14ac:dyDescent="0.4">
      <c r="L33349" s="56">
        <f ca="1"/>
        <v>33348</v>
      </c>
      <c r="M33349" s="53">
        <f ca="1"/>
        <v>1991</v>
      </c>
      <c r="N33349" s="53">
        <f ca="1"/>
        <v>4</v>
      </c>
      <c r="O33349" s="53" t="str">
        <f ca="1"/>
        <v>1991-04</v>
      </c>
    </row>
    <row r="33350" spans="12:15" x14ac:dyDescent="0.4">
      <c r="L33350" s="56">
        <f ca="1"/>
        <v>33349</v>
      </c>
      <c r="M33350" s="53">
        <f ca="1"/>
        <v>1991</v>
      </c>
      <c r="N33350" s="53">
        <f ca="1"/>
        <v>4</v>
      </c>
      <c r="O33350" s="53" t="str">
        <f ca="1"/>
        <v>1991-04</v>
      </c>
    </row>
    <row r="33351" spans="12:15" x14ac:dyDescent="0.4">
      <c r="L33351" s="56">
        <f ca="1"/>
        <v>33350</v>
      </c>
      <c r="M33351" s="53">
        <f ca="1"/>
        <v>1991</v>
      </c>
      <c r="N33351" s="53">
        <f ca="1"/>
        <v>4</v>
      </c>
      <c r="O33351" s="53" t="str">
        <f ca="1"/>
        <v>1991-04</v>
      </c>
    </row>
    <row r="33352" spans="12:15" x14ac:dyDescent="0.4">
      <c r="L33352" s="56">
        <f ca="1"/>
        <v>33351</v>
      </c>
      <c r="M33352" s="53">
        <f ca="1"/>
        <v>1991</v>
      </c>
      <c r="N33352" s="53">
        <f ca="1"/>
        <v>4</v>
      </c>
      <c r="O33352" s="53" t="str">
        <f ca="1"/>
        <v>1991-04</v>
      </c>
    </row>
    <row r="33353" spans="12:15" x14ac:dyDescent="0.4">
      <c r="L33353" s="56">
        <f ca="1"/>
        <v>33352</v>
      </c>
      <c r="M33353" s="53">
        <f ca="1"/>
        <v>1991</v>
      </c>
      <c r="N33353" s="53">
        <f ca="1"/>
        <v>4</v>
      </c>
      <c r="O33353" s="53" t="str">
        <f ca="1"/>
        <v>1991-04</v>
      </c>
    </row>
    <row r="33354" spans="12:15" x14ac:dyDescent="0.4">
      <c r="L33354" s="56">
        <f ca="1"/>
        <v>33353</v>
      </c>
      <c r="M33354" s="53">
        <f ca="1"/>
        <v>1991</v>
      </c>
      <c r="N33354" s="53">
        <f ca="1"/>
        <v>4</v>
      </c>
      <c r="O33354" s="53" t="str">
        <f ca="1"/>
        <v>1991-04</v>
      </c>
    </row>
    <row r="33355" spans="12:15" x14ac:dyDescent="0.4">
      <c r="L33355" s="56">
        <f ca="1"/>
        <v>33354</v>
      </c>
      <c r="M33355" s="53">
        <f ca="1"/>
        <v>1991</v>
      </c>
      <c r="N33355" s="53">
        <f ca="1"/>
        <v>4</v>
      </c>
      <c r="O33355" s="53" t="str">
        <f ca="1"/>
        <v>1991-04</v>
      </c>
    </row>
    <row r="33356" spans="12:15" x14ac:dyDescent="0.4">
      <c r="L33356" s="56">
        <f ca="1"/>
        <v>33355</v>
      </c>
      <c r="M33356" s="53">
        <f ca="1"/>
        <v>1991</v>
      </c>
      <c r="N33356" s="53">
        <f ca="1"/>
        <v>4</v>
      </c>
      <c r="O33356" s="53" t="str">
        <f ca="1"/>
        <v>1991-04</v>
      </c>
    </row>
    <row r="33357" spans="12:15" x14ac:dyDescent="0.4">
      <c r="L33357" s="56">
        <f ca="1"/>
        <v>33356</v>
      </c>
      <c r="M33357" s="53">
        <f ca="1"/>
        <v>1991</v>
      </c>
      <c r="N33357" s="53">
        <f ca="1"/>
        <v>4</v>
      </c>
      <c r="O33357" s="53" t="str">
        <f ca="1"/>
        <v>1991-04</v>
      </c>
    </row>
    <row r="33358" spans="12:15" x14ac:dyDescent="0.4">
      <c r="L33358" s="56">
        <f ca="1"/>
        <v>33357</v>
      </c>
      <c r="M33358" s="53">
        <f ca="1"/>
        <v>1991</v>
      </c>
      <c r="N33358" s="53">
        <f ca="1"/>
        <v>4</v>
      </c>
      <c r="O33358" s="53" t="str">
        <f ca="1"/>
        <v>1991-04</v>
      </c>
    </row>
    <row r="33359" spans="12:15" x14ac:dyDescent="0.4">
      <c r="L33359" s="56">
        <f ca="1"/>
        <v>33358</v>
      </c>
      <c r="M33359" s="53">
        <f ca="1"/>
        <v>1991</v>
      </c>
      <c r="N33359" s="53">
        <f ca="1"/>
        <v>4</v>
      </c>
      <c r="O33359" s="53" t="str">
        <f ca="1"/>
        <v>1991-04</v>
      </c>
    </row>
    <row r="33360" spans="12:15" x14ac:dyDescent="0.4">
      <c r="L33360" s="56">
        <f ca="1"/>
        <v>33359</v>
      </c>
      <c r="M33360" s="53">
        <f ca="1"/>
        <v>1991</v>
      </c>
      <c r="N33360" s="53">
        <f ca="1"/>
        <v>5</v>
      </c>
      <c r="O33360" s="53" t="str">
        <f ca="1"/>
        <v>1991-05</v>
      </c>
    </row>
    <row r="33361" spans="12:15" x14ac:dyDescent="0.4">
      <c r="L33361" s="56">
        <f ca="1"/>
        <v>33360</v>
      </c>
      <c r="M33361" s="53">
        <f ca="1"/>
        <v>1991</v>
      </c>
      <c r="N33361" s="53">
        <f ca="1"/>
        <v>5</v>
      </c>
      <c r="O33361" s="53" t="str">
        <f ca="1"/>
        <v>1991-05</v>
      </c>
    </row>
    <row r="33362" spans="12:15" x14ac:dyDescent="0.4">
      <c r="L33362" s="56">
        <f ca="1"/>
        <v>33361</v>
      </c>
      <c r="M33362" s="53">
        <f ca="1"/>
        <v>1991</v>
      </c>
      <c r="N33362" s="53">
        <f ca="1"/>
        <v>5</v>
      </c>
      <c r="O33362" s="53" t="str">
        <f ca="1"/>
        <v>1991-05</v>
      </c>
    </row>
    <row r="33363" spans="12:15" x14ac:dyDescent="0.4">
      <c r="L33363" s="56">
        <f ca="1"/>
        <v>33362</v>
      </c>
      <c r="M33363" s="53">
        <f ca="1"/>
        <v>1991</v>
      </c>
      <c r="N33363" s="53">
        <f ca="1"/>
        <v>5</v>
      </c>
      <c r="O33363" s="53" t="str">
        <f ca="1"/>
        <v>1991-05</v>
      </c>
    </row>
    <row r="33364" spans="12:15" x14ac:dyDescent="0.4">
      <c r="L33364" s="56">
        <f ca="1"/>
        <v>33363</v>
      </c>
      <c r="M33364" s="53">
        <f ca="1"/>
        <v>1991</v>
      </c>
      <c r="N33364" s="53">
        <f ca="1"/>
        <v>5</v>
      </c>
      <c r="O33364" s="53" t="str">
        <f ca="1"/>
        <v>1991-05</v>
      </c>
    </row>
    <row r="33365" spans="12:15" x14ac:dyDescent="0.4">
      <c r="L33365" s="56">
        <f ca="1"/>
        <v>33364</v>
      </c>
      <c r="M33365" s="53">
        <f ca="1"/>
        <v>1991</v>
      </c>
      <c r="N33365" s="53">
        <f ca="1"/>
        <v>5</v>
      </c>
      <c r="O33365" s="53" t="str">
        <f ca="1"/>
        <v>1991-05</v>
      </c>
    </row>
    <row r="33366" spans="12:15" x14ac:dyDescent="0.4">
      <c r="L33366" s="56">
        <f ca="1"/>
        <v>33365</v>
      </c>
      <c r="M33366" s="53">
        <f ca="1"/>
        <v>1991</v>
      </c>
      <c r="N33366" s="53">
        <f ca="1"/>
        <v>5</v>
      </c>
      <c r="O33366" s="53" t="str">
        <f ca="1"/>
        <v>1991-05</v>
      </c>
    </row>
    <row r="33367" spans="12:15" x14ac:dyDescent="0.4">
      <c r="L33367" s="56">
        <f ca="1"/>
        <v>33366</v>
      </c>
      <c r="M33367" s="53">
        <f ca="1"/>
        <v>1991</v>
      </c>
      <c r="N33367" s="53">
        <f ca="1"/>
        <v>5</v>
      </c>
      <c r="O33367" s="53" t="str">
        <f ca="1"/>
        <v>1991-05</v>
      </c>
    </row>
    <row r="33368" spans="12:15" x14ac:dyDescent="0.4">
      <c r="L33368" s="56">
        <f ca="1"/>
        <v>33367</v>
      </c>
      <c r="M33368" s="53">
        <f ca="1"/>
        <v>1991</v>
      </c>
      <c r="N33368" s="53">
        <f ca="1"/>
        <v>5</v>
      </c>
      <c r="O33368" s="53" t="str">
        <f ca="1"/>
        <v>1991-05</v>
      </c>
    </row>
    <row r="33369" spans="12:15" x14ac:dyDescent="0.4">
      <c r="L33369" s="56">
        <f ca="1"/>
        <v>33368</v>
      </c>
      <c r="M33369" s="53">
        <f ca="1"/>
        <v>1991</v>
      </c>
      <c r="N33369" s="53">
        <f ca="1"/>
        <v>5</v>
      </c>
      <c r="O33369" s="53" t="str">
        <f ca="1"/>
        <v>1991-05</v>
      </c>
    </row>
    <row r="33370" spans="12:15" x14ac:dyDescent="0.4">
      <c r="L33370" s="56">
        <f ca="1"/>
        <v>33369</v>
      </c>
      <c r="M33370" s="53">
        <f ca="1"/>
        <v>1991</v>
      </c>
      <c r="N33370" s="53">
        <f ca="1"/>
        <v>5</v>
      </c>
      <c r="O33370" s="53" t="str">
        <f ca="1"/>
        <v>1991-05</v>
      </c>
    </row>
    <row r="33371" spans="12:15" x14ac:dyDescent="0.4">
      <c r="L33371" s="56">
        <f ca="1"/>
        <v>33370</v>
      </c>
      <c r="M33371" s="53">
        <f ca="1"/>
        <v>1991</v>
      </c>
      <c r="N33371" s="53">
        <f ca="1"/>
        <v>5</v>
      </c>
      <c r="O33371" s="53" t="str">
        <f ca="1"/>
        <v>1991-05</v>
      </c>
    </row>
    <row r="33372" spans="12:15" x14ac:dyDescent="0.4">
      <c r="L33372" s="56">
        <f ca="1"/>
        <v>33371</v>
      </c>
      <c r="M33372" s="53">
        <f ca="1"/>
        <v>1991</v>
      </c>
      <c r="N33372" s="53">
        <f ca="1"/>
        <v>5</v>
      </c>
      <c r="O33372" s="53" t="str">
        <f ca="1"/>
        <v>1991-05</v>
      </c>
    </row>
    <row r="33373" spans="12:15" x14ac:dyDescent="0.4">
      <c r="L33373" s="56">
        <f ca="1"/>
        <v>33372</v>
      </c>
      <c r="M33373" s="53">
        <f ca="1"/>
        <v>1991</v>
      </c>
      <c r="N33373" s="53">
        <f ca="1"/>
        <v>5</v>
      </c>
      <c r="O33373" s="53" t="str">
        <f ca="1"/>
        <v>1991-05</v>
      </c>
    </row>
    <row r="33374" spans="12:15" x14ac:dyDescent="0.4">
      <c r="L33374" s="56">
        <f ca="1"/>
        <v>33373</v>
      </c>
      <c r="M33374" s="53">
        <f ca="1"/>
        <v>1991</v>
      </c>
      <c r="N33374" s="53">
        <f ca="1"/>
        <v>5</v>
      </c>
      <c r="O33374" s="53" t="str">
        <f ca="1"/>
        <v>1991-05</v>
      </c>
    </row>
    <row r="33375" spans="12:15" x14ac:dyDescent="0.4">
      <c r="L33375" s="56">
        <f ca="1"/>
        <v>33374</v>
      </c>
      <c r="M33375" s="53">
        <f ca="1"/>
        <v>1991</v>
      </c>
      <c r="N33375" s="53">
        <f ca="1"/>
        <v>5</v>
      </c>
      <c r="O33375" s="53" t="str">
        <f ca="1"/>
        <v>1991-05</v>
      </c>
    </row>
    <row r="33376" spans="12:15" x14ac:dyDescent="0.4">
      <c r="L33376" s="56">
        <f ca="1"/>
        <v>33375</v>
      </c>
      <c r="M33376" s="53">
        <f ca="1"/>
        <v>1991</v>
      </c>
      <c r="N33376" s="53">
        <f ca="1"/>
        <v>5</v>
      </c>
      <c r="O33376" s="53" t="str">
        <f ca="1"/>
        <v>1991-05</v>
      </c>
    </row>
    <row r="33377" spans="12:15" x14ac:dyDescent="0.4">
      <c r="L33377" s="56">
        <f ca="1"/>
        <v>33376</v>
      </c>
      <c r="M33377" s="53">
        <f ca="1"/>
        <v>1991</v>
      </c>
      <c r="N33377" s="53">
        <f ca="1"/>
        <v>5</v>
      </c>
      <c r="O33377" s="53" t="str">
        <f ca="1"/>
        <v>1991-05</v>
      </c>
    </row>
    <row r="33378" spans="12:15" x14ac:dyDescent="0.4">
      <c r="L33378" s="56">
        <f ca="1"/>
        <v>33377</v>
      </c>
      <c r="M33378" s="53">
        <f ca="1"/>
        <v>1991</v>
      </c>
      <c r="N33378" s="53">
        <f ca="1"/>
        <v>5</v>
      </c>
      <c r="O33378" s="53" t="str">
        <f ca="1"/>
        <v>1991-05</v>
      </c>
    </row>
    <row r="33379" spans="12:15" x14ac:dyDescent="0.4">
      <c r="L33379" s="56">
        <f ca="1"/>
        <v>33378</v>
      </c>
      <c r="M33379" s="53">
        <f ca="1"/>
        <v>1991</v>
      </c>
      <c r="N33379" s="53">
        <f ca="1"/>
        <v>5</v>
      </c>
      <c r="O33379" s="53" t="str">
        <f ca="1"/>
        <v>1991-05</v>
      </c>
    </row>
    <row r="33380" spans="12:15" x14ac:dyDescent="0.4">
      <c r="L33380" s="56">
        <f ca="1"/>
        <v>33379</v>
      </c>
      <c r="M33380" s="53">
        <f ca="1"/>
        <v>1991</v>
      </c>
      <c r="N33380" s="53">
        <f ca="1"/>
        <v>5</v>
      </c>
      <c r="O33380" s="53" t="str">
        <f ca="1"/>
        <v>1991-05</v>
      </c>
    </row>
    <row r="33381" spans="12:15" x14ac:dyDescent="0.4">
      <c r="L33381" s="56">
        <f ca="1"/>
        <v>33380</v>
      </c>
      <c r="M33381" s="53">
        <f ca="1"/>
        <v>1991</v>
      </c>
      <c r="N33381" s="53">
        <f ca="1"/>
        <v>5</v>
      </c>
      <c r="O33381" s="53" t="str">
        <f ca="1"/>
        <v>1991-05</v>
      </c>
    </row>
    <row r="33382" spans="12:15" x14ac:dyDescent="0.4">
      <c r="L33382" s="56">
        <f ca="1"/>
        <v>33381</v>
      </c>
      <c r="M33382" s="53">
        <f ca="1"/>
        <v>1991</v>
      </c>
      <c r="N33382" s="53">
        <f ca="1"/>
        <v>5</v>
      </c>
      <c r="O33382" s="53" t="str">
        <f ca="1"/>
        <v>1991-05</v>
      </c>
    </row>
    <row r="33383" spans="12:15" x14ac:dyDescent="0.4">
      <c r="L33383" s="56">
        <f ca="1"/>
        <v>33382</v>
      </c>
      <c r="M33383" s="53">
        <f ca="1"/>
        <v>1991</v>
      </c>
      <c r="N33383" s="53">
        <f ca="1"/>
        <v>5</v>
      </c>
      <c r="O33383" s="53" t="str">
        <f ca="1"/>
        <v>1991-05</v>
      </c>
    </row>
    <row r="33384" spans="12:15" x14ac:dyDescent="0.4">
      <c r="L33384" s="56">
        <f ca="1"/>
        <v>33383</v>
      </c>
      <c r="M33384" s="53">
        <f ca="1"/>
        <v>1991</v>
      </c>
      <c r="N33384" s="53">
        <f ca="1"/>
        <v>5</v>
      </c>
      <c r="O33384" s="53" t="str">
        <f ca="1"/>
        <v>1991-05</v>
      </c>
    </row>
    <row r="33385" spans="12:15" x14ac:dyDescent="0.4">
      <c r="L33385" s="56">
        <f ca="1"/>
        <v>33384</v>
      </c>
      <c r="M33385" s="53">
        <f ca="1"/>
        <v>1991</v>
      </c>
      <c r="N33385" s="53">
        <f ca="1"/>
        <v>5</v>
      </c>
      <c r="O33385" s="53" t="str">
        <f ca="1"/>
        <v>1991-05</v>
      </c>
    </row>
    <row r="33386" spans="12:15" x14ac:dyDescent="0.4">
      <c r="L33386" s="56">
        <f ca="1"/>
        <v>33385</v>
      </c>
      <c r="M33386" s="53">
        <f ca="1"/>
        <v>1991</v>
      </c>
      <c r="N33386" s="53">
        <f ca="1"/>
        <v>5</v>
      </c>
      <c r="O33386" s="53" t="str">
        <f ca="1"/>
        <v>1991-05</v>
      </c>
    </row>
    <row r="33387" spans="12:15" x14ac:dyDescent="0.4">
      <c r="L33387" s="56">
        <f ca="1"/>
        <v>33386</v>
      </c>
      <c r="M33387" s="53">
        <f ca="1"/>
        <v>1991</v>
      </c>
      <c r="N33387" s="53">
        <f ca="1"/>
        <v>5</v>
      </c>
      <c r="O33387" s="53" t="str">
        <f ca="1"/>
        <v>1991-05</v>
      </c>
    </row>
    <row r="33388" spans="12:15" x14ac:dyDescent="0.4">
      <c r="L33388" s="56">
        <f ca="1"/>
        <v>33387</v>
      </c>
      <c r="M33388" s="53">
        <f ca="1"/>
        <v>1991</v>
      </c>
      <c r="N33388" s="53">
        <f ca="1"/>
        <v>5</v>
      </c>
      <c r="O33388" s="53" t="str">
        <f ca="1"/>
        <v>1991-05</v>
      </c>
    </row>
    <row r="33389" spans="12:15" x14ac:dyDescent="0.4">
      <c r="L33389" s="56">
        <f ca="1"/>
        <v>33388</v>
      </c>
      <c r="M33389" s="53">
        <f ca="1"/>
        <v>1991</v>
      </c>
      <c r="N33389" s="53">
        <f ca="1"/>
        <v>5</v>
      </c>
      <c r="O33389" s="53" t="str">
        <f ca="1"/>
        <v>1991-05</v>
      </c>
    </row>
    <row r="33390" spans="12:15" x14ac:dyDescent="0.4">
      <c r="L33390" s="56">
        <f ca="1"/>
        <v>33389</v>
      </c>
      <c r="M33390" s="53">
        <f ca="1"/>
        <v>1991</v>
      </c>
      <c r="N33390" s="53">
        <f ca="1"/>
        <v>5</v>
      </c>
      <c r="O33390" s="53" t="str">
        <f ca="1"/>
        <v>1991-05</v>
      </c>
    </row>
    <row r="33391" spans="12:15" x14ac:dyDescent="0.4">
      <c r="L33391" s="56">
        <f ca="1"/>
        <v>33390</v>
      </c>
      <c r="M33391" s="53">
        <f ca="1"/>
        <v>1991</v>
      </c>
      <c r="N33391" s="53">
        <f ca="1"/>
        <v>6</v>
      </c>
      <c r="O33391" s="53" t="str">
        <f ca="1"/>
        <v>1991-06</v>
      </c>
    </row>
    <row r="33392" spans="12:15" x14ac:dyDescent="0.4">
      <c r="L33392" s="56">
        <f ca="1"/>
        <v>33391</v>
      </c>
      <c r="M33392" s="53">
        <f ca="1"/>
        <v>1991</v>
      </c>
      <c r="N33392" s="53">
        <f ca="1"/>
        <v>6</v>
      </c>
      <c r="O33392" s="53" t="str">
        <f ca="1"/>
        <v>1991-06</v>
      </c>
    </row>
    <row r="33393" spans="12:15" x14ac:dyDescent="0.4">
      <c r="L33393" s="56">
        <f ca="1"/>
        <v>33392</v>
      </c>
      <c r="M33393" s="53">
        <f ca="1"/>
        <v>1991</v>
      </c>
      <c r="N33393" s="53">
        <f ca="1"/>
        <v>6</v>
      </c>
      <c r="O33393" s="53" t="str">
        <f ca="1"/>
        <v>1991-06</v>
      </c>
    </row>
    <row r="33394" spans="12:15" x14ac:dyDescent="0.4">
      <c r="L33394" s="56">
        <f ca="1"/>
        <v>33393</v>
      </c>
      <c r="M33394" s="53">
        <f ca="1"/>
        <v>1991</v>
      </c>
      <c r="N33394" s="53">
        <f ca="1"/>
        <v>6</v>
      </c>
      <c r="O33394" s="53" t="str">
        <f ca="1"/>
        <v>1991-06</v>
      </c>
    </row>
    <row r="33395" spans="12:15" x14ac:dyDescent="0.4">
      <c r="L33395" s="56">
        <f ca="1"/>
        <v>33394</v>
      </c>
      <c r="M33395" s="53">
        <f ca="1"/>
        <v>1991</v>
      </c>
      <c r="N33395" s="53">
        <f ca="1"/>
        <v>6</v>
      </c>
      <c r="O33395" s="53" t="str">
        <f ca="1"/>
        <v>1991-06</v>
      </c>
    </row>
    <row r="33396" spans="12:15" x14ac:dyDescent="0.4">
      <c r="L33396" s="56">
        <f ca="1"/>
        <v>33395</v>
      </c>
      <c r="M33396" s="53">
        <f ca="1"/>
        <v>1991</v>
      </c>
      <c r="N33396" s="53">
        <f ca="1"/>
        <v>6</v>
      </c>
      <c r="O33396" s="53" t="str">
        <f ca="1"/>
        <v>1991-06</v>
      </c>
    </row>
    <row r="33397" spans="12:15" x14ac:dyDescent="0.4">
      <c r="L33397" s="56">
        <f ca="1"/>
        <v>33396</v>
      </c>
      <c r="M33397" s="53">
        <f ca="1"/>
        <v>1991</v>
      </c>
      <c r="N33397" s="53">
        <f ca="1"/>
        <v>6</v>
      </c>
      <c r="O33397" s="53" t="str">
        <f ca="1"/>
        <v>1991-06</v>
      </c>
    </row>
    <row r="33398" spans="12:15" x14ac:dyDescent="0.4">
      <c r="L33398" s="56">
        <f ca="1"/>
        <v>33397</v>
      </c>
      <c r="M33398" s="53">
        <f ca="1"/>
        <v>1991</v>
      </c>
      <c r="N33398" s="53">
        <f ca="1"/>
        <v>6</v>
      </c>
      <c r="O33398" s="53" t="str">
        <f ca="1"/>
        <v>1991-06</v>
      </c>
    </row>
    <row r="33399" spans="12:15" x14ac:dyDescent="0.4">
      <c r="L33399" s="56">
        <f ca="1"/>
        <v>33398</v>
      </c>
      <c r="M33399" s="53">
        <f ca="1"/>
        <v>1991</v>
      </c>
      <c r="N33399" s="53">
        <f ca="1"/>
        <v>6</v>
      </c>
      <c r="O33399" s="53" t="str">
        <f ca="1"/>
        <v>1991-06</v>
      </c>
    </row>
    <row r="33400" spans="12:15" x14ac:dyDescent="0.4">
      <c r="L33400" s="56">
        <f ca="1"/>
        <v>33399</v>
      </c>
      <c r="M33400" s="53">
        <f ca="1"/>
        <v>1991</v>
      </c>
      <c r="N33400" s="53">
        <f ca="1"/>
        <v>6</v>
      </c>
      <c r="O33400" s="53" t="str">
        <f ca="1"/>
        <v>1991-06</v>
      </c>
    </row>
    <row r="33401" spans="12:15" x14ac:dyDescent="0.4">
      <c r="L33401" s="56">
        <f ca="1"/>
        <v>33400</v>
      </c>
      <c r="M33401" s="53">
        <f ca="1"/>
        <v>1991</v>
      </c>
      <c r="N33401" s="53">
        <f ca="1"/>
        <v>6</v>
      </c>
      <c r="O33401" s="53" t="str">
        <f ca="1"/>
        <v>1991-06</v>
      </c>
    </row>
    <row r="33402" spans="12:15" x14ac:dyDescent="0.4">
      <c r="L33402" s="56">
        <f ca="1"/>
        <v>33401</v>
      </c>
      <c r="M33402" s="53">
        <f ca="1"/>
        <v>1991</v>
      </c>
      <c r="N33402" s="53">
        <f ca="1"/>
        <v>6</v>
      </c>
      <c r="O33402" s="53" t="str">
        <f ca="1"/>
        <v>1991-06</v>
      </c>
    </row>
    <row r="33403" spans="12:15" x14ac:dyDescent="0.4">
      <c r="L33403" s="56">
        <f ca="1"/>
        <v>33402</v>
      </c>
      <c r="M33403" s="53">
        <f ca="1"/>
        <v>1991</v>
      </c>
      <c r="N33403" s="53">
        <f ca="1"/>
        <v>6</v>
      </c>
      <c r="O33403" s="53" t="str">
        <f ca="1"/>
        <v>1991-06</v>
      </c>
    </row>
    <row r="33404" spans="12:15" x14ac:dyDescent="0.4">
      <c r="L33404" s="56">
        <f ca="1"/>
        <v>33403</v>
      </c>
      <c r="M33404" s="53">
        <f ca="1"/>
        <v>1991</v>
      </c>
      <c r="N33404" s="53">
        <f ca="1"/>
        <v>6</v>
      </c>
      <c r="O33404" s="53" t="str">
        <f ca="1"/>
        <v>1991-06</v>
      </c>
    </row>
    <row r="33405" spans="12:15" x14ac:dyDescent="0.4">
      <c r="L33405" s="56">
        <f ca="1"/>
        <v>33404</v>
      </c>
      <c r="M33405" s="53">
        <f ca="1"/>
        <v>1991</v>
      </c>
      <c r="N33405" s="53">
        <f ca="1"/>
        <v>6</v>
      </c>
      <c r="O33405" s="53" t="str">
        <f ca="1"/>
        <v>1991-06</v>
      </c>
    </row>
    <row r="33406" spans="12:15" x14ac:dyDescent="0.4">
      <c r="L33406" s="56">
        <f ca="1"/>
        <v>33405</v>
      </c>
      <c r="M33406" s="53">
        <f ca="1"/>
        <v>1991</v>
      </c>
      <c r="N33406" s="53">
        <f ca="1"/>
        <v>6</v>
      </c>
      <c r="O33406" s="53" t="str">
        <f ca="1"/>
        <v>1991-06</v>
      </c>
    </row>
    <row r="33407" spans="12:15" x14ac:dyDescent="0.4">
      <c r="L33407" s="56">
        <f ca="1"/>
        <v>33406</v>
      </c>
      <c r="M33407" s="53">
        <f ca="1"/>
        <v>1991</v>
      </c>
      <c r="N33407" s="53">
        <f ca="1"/>
        <v>6</v>
      </c>
      <c r="O33407" s="53" t="str">
        <f ca="1"/>
        <v>1991-06</v>
      </c>
    </row>
    <row r="33408" spans="12:15" x14ac:dyDescent="0.4">
      <c r="L33408" s="56">
        <f ca="1"/>
        <v>33407</v>
      </c>
      <c r="M33408" s="53">
        <f ca="1"/>
        <v>1991</v>
      </c>
      <c r="N33408" s="53">
        <f ca="1"/>
        <v>6</v>
      </c>
      <c r="O33408" s="53" t="str">
        <f ca="1"/>
        <v>1991-06</v>
      </c>
    </row>
    <row r="33409" spans="12:15" x14ac:dyDescent="0.4">
      <c r="L33409" s="56">
        <f ca="1"/>
        <v>33408</v>
      </c>
      <c r="M33409" s="53">
        <f ca="1"/>
        <v>1991</v>
      </c>
      <c r="N33409" s="53">
        <f ca="1"/>
        <v>6</v>
      </c>
      <c r="O33409" s="53" t="str">
        <f ca="1"/>
        <v>1991-06</v>
      </c>
    </row>
    <row r="33410" spans="12:15" x14ac:dyDescent="0.4">
      <c r="L33410" s="56">
        <f ca="1"/>
        <v>33409</v>
      </c>
      <c r="M33410" s="53">
        <f ca="1"/>
        <v>1991</v>
      </c>
      <c r="N33410" s="53">
        <f ca="1"/>
        <v>6</v>
      </c>
      <c r="O33410" s="53" t="str">
        <f ca="1"/>
        <v>1991-06</v>
      </c>
    </row>
    <row r="33411" spans="12:15" x14ac:dyDescent="0.4">
      <c r="L33411" s="56">
        <f ca="1"/>
        <v>33410</v>
      </c>
      <c r="M33411" s="53">
        <f ca="1"/>
        <v>1991</v>
      </c>
      <c r="N33411" s="53">
        <f ca="1"/>
        <v>6</v>
      </c>
      <c r="O33411" s="53" t="str">
        <f ca="1"/>
        <v>1991-06</v>
      </c>
    </row>
    <row r="33412" spans="12:15" x14ac:dyDescent="0.4">
      <c r="L33412" s="56">
        <f ca="1"/>
        <v>33411</v>
      </c>
      <c r="M33412" s="53">
        <f ca="1"/>
        <v>1991</v>
      </c>
      <c r="N33412" s="53">
        <f ca="1"/>
        <v>6</v>
      </c>
      <c r="O33412" s="53" t="str">
        <f ca="1"/>
        <v>1991-06</v>
      </c>
    </row>
    <row r="33413" spans="12:15" x14ac:dyDescent="0.4">
      <c r="L33413" s="56">
        <f ca="1"/>
        <v>33412</v>
      </c>
      <c r="M33413" s="53">
        <f ca="1"/>
        <v>1991</v>
      </c>
      <c r="N33413" s="53">
        <f ca="1"/>
        <v>6</v>
      </c>
      <c r="O33413" s="53" t="str">
        <f ca="1"/>
        <v>1991-06</v>
      </c>
    </row>
    <row r="33414" spans="12:15" x14ac:dyDescent="0.4">
      <c r="L33414" s="56">
        <f ca="1"/>
        <v>33413</v>
      </c>
      <c r="M33414" s="53">
        <f ca="1"/>
        <v>1991</v>
      </c>
      <c r="N33414" s="53">
        <f ca="1"/>
        <v>6</v>
      </c>
      <c r="O33414" s="53" t="str">
        <f ca="1"/>
        <v>1991-06</v>
      </c>
    </row>
    <row r="33415" spans="12:15" x14ac:dyDescent="0.4">
      <c r="L33415" s="56">
        <f ca="1"/>
        <v>33414</v>
      </c>
      <c r="M33415" s="53">
        <f ca="1"/>
        <v>1991</v>
      </c>
      <c r="N33415" s="53">
        <f ca="1"/>
        <v>6</v>
      </c>
      <c r="O33415" s="53" t="str">
        <f ca="1"/>
        <v>1991-06</v>
      </c>
    </row>
    <row r="33416" spans="12:15" x14ac:dyDescent="0.4">
      <c r="L33416" s="56">
        <f ca="1"/>
        <v>33415</v>
      </c>
      <c r="M33416" s="53">
        <f ca="1"/>
        <v>1991</v>
      </c>
      <c r="N33416" s="53">
        <f ca="1"/>
        <v>6</v>
      </c>
      <c r="O33416" s="53" t="str">
        <f ca="1"/>
        <v>1991-06</v>
      </c>
    </row>
    <row r="33417" spans="12:15" x14ac:dyDescent="0.4">
      <c r="L33417" s="56">
        <f ca="1"/>
        <v>33416</v>
      </c>
      <c r="M33417" s="53">
        <f ca="1"/>
        <v>1991</v>
      </c>
      <c r="N33417" s="53">
        <f ca="1"/>
        <v>6</v>
      </c>
      <c r="O33417" s="53" t="str">
        <f ca="1"/>
        <v>1991-06</v>
      </c>
    </row>
    <row r="33418" spans="12:15" x14ac:dyDescent="0.4">
      <c r="L33418" s="56">
        <f ca="1"/>
        <v>33417</v>
      </c>
      <c r="M33418" s="53">
        <f ca="1"/>
        <v>1991</v>
      </c>
      <c r="N33418" s="53">
        <f ca="1"/>
        <v>6</v>
      </c>
      <c r="O33418" s="53" t="str">
        <f ca="1"/>
        <v>1991-06</v>
      </c>
    </row>
    <row r="33419" spans="12:15" x14ac:dyDescent="0.4">
      <c r="L33419" s="56">
        <f ca="1"/>
        <v>33418</v>
      </c>
      <c r="M33419" s="53">
        <f ca="1"/>
        <v>1991</v>
      </c>
      <c r="N33419" s="53">
        <f ca="1"/>
        <v>6</v>
      </c>
      <c r="O33419" s="53" t="str">
        <f ca="1"/>
        <v>1991-06</v>
      </c>
    </row>
    <row r="33420" spans="12:15" x14ac:dyDescent="0.4">
      <c r="L33420" s="56">
        <f ca="1"/>
        <v>33419</v>
      </c>
      <c r="M33420" s="53">
        <f ca="1"/>
        <v>1991</v>
      </c>
      <c r="N33420" s="53">
        <f ca="1"/>
        <v>6</v>
      </c>
      <c r="O33420" s="53" t="str">
        <f ca="1"/>
        <v>1991-06</v>
      </c>
    </row>
    <row r="33421" spans="12:15" x14ac:dyDescent="0.4">
      <c r="L33421" s="56">
        <f ca="1"/>
        <v>33420</v>
      </c>
      <c r="M33421" s="53">
        <f ca="1"/>
        <v>1991</v>
      </c>
      <c r="N33421" s="53">
        <f ca="1"/>
        <v>7</v>
      </c>
      <c r="O33421" s="53" t="str">
        <f ca="1"/>
        <v>1991-07</v>
      </c>
    </row>
    <row r="33422" spans="12:15" x14ac:dyDescent="0.4">
      <c r="L33422" s="56">
        <f ca="1"/>
        <v>33421</v>
      </c>
      <c r="M33422" s="53">
        <f ca="1"/>
        <v>1991</v>
      </c>
      <c r="N33422" s="53">
        <f ca="1"/>
        <v>7</v>
      </c>
      <c r="O33422" s="53" t="str">
        <f ca="1"/>
        <v>1991-07</v>
      </c>
    </row>
    <row r="33423" spans="12:15" x14ac:dyDescent="0.4">
      <c r="L33423" s="56">
        <f ca="1"/>
        <v>33422</v>
      </c>
      <c r="M33423" s="53">
        <f ca="1"/>
        <v>1991</v>
      </c>
      <c r="N33423" s="53">
        <f ca="1"/>
        <v>7</v>
      </c>
      <c r="O33423" s="53" t="str">
        <f ca="1"/>
        <v>1991-07</v>
      </c>
    </row>
    <row r="33424" spans="12:15" x14ac:dyDescent="0.4">
      <c r="L33424" s="56">
        <f ca="1"/>
        <v>33423</v>
      </c>
      <c r="M33424" s="53">
        <f ca="1"/>
        <v>1991</v>
      </c>
      <c r="N33424" s="53">
        <f ca="1"/>
        <v>7</v>
      </c>
      <c r="O33424" s="53" t="str">
        <f ca="1"/>
        <v>1991-07</v>
      </c>
    </row>
    <row r="33425" spans="12:15" x14ac:dyDescent="0.4">
      <c r="L33425" s="56">
        <f ca="1"/>
        <v>33424</v>
      </c>
      <c r="M33425" s="53">
        <f ca="1"/>
        <v>1991</v>
      </c>
      <c r="N33425" s="53">
        <f ca="1"/>
        <v>7</v>
      </c>
      <c r="O33425" s="53" t="str">
        <f ca="1"/>
        <v>1991-07</v>
      </c>
    </row>
    <row r="33426" spans="12:15" x14ac:dyDescent="0.4">
      <c r="L33426" s="56">
        <f ca="1"/>
        <v>33425</v>
      </c>
      <c r="M33426" s="53">
        <f ca="1"/>
        <v>1991</v>
      </c>
      <c r="N33426" s="53">
        <f ca="1"/>
        <v>7</v>
      </c>
      <c r="O33426" s="53" t="str">
        <f ca="1"/>
        <v>1991-07</v>
      </c>
    </row>
    <row r="33427" spans="12:15" x14ac:dyDescent="0.4">
      <c r="L33427" s="56">
        <f ca="1"/>
        <v>33426</v>
      </c>
      <c r="M33427" s="53">
        <f ca="1"/>
        <v>1991</v>
      </c>
      <c r="N33427" s="53">
        <f ca="1"/>
        <v>7</v>
      </c>
      <c r="O33427" s="53" t="str">
        <f ca="1"/>
        <v>1991-07</v>
      </c>
    </row>
    <row r="33428" spans="12:15" x14ac:dyDescent="0.4">
      <c r="L33428" s="56">
        <f ca="1"/>
        <v>33427</v>
      </c>
      <c r="M33428" s="53">
        <f ca="1"/>
        <v>1991</v>
      </c>
      <c r="N33428" s="53">
        <f ca="1"/>
        <v>7</v>
      </c>
      <c r="O33428" s="53" t="str">
        <f ca="1"/>
        <v>1991-07</v>
      </c>
    </row>
    <row r="33429" spans="12:15" x14ac:dyDescent="0.4">
      <c r="L33429" s="56">
        <f ca="1"/>
        <v>33428</v>
      </c>
      <c r="M33429" s="53">
        <f ca="1"/>
        <v>1991</v>
      </c>
      <c r="N33429" s="53">
        <f ca="1"/>
        <v>7</v>
      </c>
      <c r="O33429" s="53" t="str">
        <f ca="1"/>
        <v>1991-07</v>
      </c>
    </row>
    <row r="33430" spans="12:15" x14ac:dyDescent="0.4">
      <c r="L33430" s="56">
        <f ca="1"/>
        <v>33429</v>
      </c>
      <c r="M33430" s="53">
        <f ca="1"/>
        <v>1991</v>
      </c>
      <c r="N33430" s="53">
        <f ca="1"/>
        <v>7</v>
      </c>
      <c r="O33430" s="53" t="str">
        <f ca="1"/>
        <v>1991-07</v>
      </c>
    </row>
    <row r="33431" spans="12:15" x14ac:dyDescent="0.4">
      <c r="L33431" s="56">
        <f ca="1"/>
        <v>33430</v>
      </c>
      <c r="M33431" s="53">
        <f ca="1"/>
        <v>1991</v>
      </c>
      <c r="N33431" s="53">
        <f ca="1"/>
        <v>7</v>
      </c>
      <c r="O33431" s="53" t="str">
        <f ca="1"/>
        <v>1991-07</v>
      </c>
    </row>
    <row r="33432" spans="12:15" x14ac:dyDescent="0.4">
      <c r="L33432" s="56">
        <f ca="1"/>
        <v>33431</v>
      </c>
      <c r="M33432" s="53">
        <f ca="1"/>
        <v>1991</v>
      </c>
      <c r="N33432" s="53">
        <f ca="1"/>
        <v>7</v>
      </c>
      <c r="O33432" s="53" t="str">
        <f ca="1"/>
        <v>1991-07</v>
      </c>
    </row>
    <row r="33433" spans="12:15" x14ac:dyDescent="0.4">
      <c r="L33433" s="56">
        <f ca="1"/>
        <v>33432</v>
      </c>
      <c r="M33433" s="53">
        <f ca="1"/>
        <v>1991</v>
      </c>
      <c r="N33433" s="53">
        <f ca="1"/>
        <v>7</v>
      </c>
      <c r="O33433" s="53" t="str">
        <f ca="1"/>
        <v>1991-07</v>
      </c>
    </row>
    <row r="33434" spans="12:15" x14ac:dyDescent="0.4">
      <c r="L33434" s="56">
        <f ca="1"/>
        <v>33433</v>
      </c>
      <c r="M33434" s="53">
        <f ca="1"/>
        <v>1991</v>
      </c>
      <c r="N33434" s="53">
        <f ca="1"/>
        <v>7</v>
      </c>
      <c r="O33434" s="53" t="str">
        <f ca="1"/>
        <v>1991-07</v>
      </c>
    </row>
    <row r="33435" spans="12:15" x14ac:dyDescent="0.4">
      <c r="L33435" s="56">
        <f ca="1"/>
        <v>33434</v>
      </c>
      <c r="M33435" s="53">
        <f ca="1"/>
        <v>1991</v>
      </c>
      <c r="N33435" s="53">
        <f ca="1"/>
        <v>7</v>
      </c>
      <c r="O33435" s="53" t="str">
        <f ca="1"/>
        <v>1991-07</v>
      </c>
    </row>
    <row r="33436" spans="12:15" x14ac:dyDescent="0.4">
      <c r="L33436" s="56">
        <f ca="1"/>
        <v>33435</v>
      </c>
      <c r="M33436" s="53">
        <f ca="1"/>
        <v>1991</v>
      </c>
      <c r="N33436" s="53">
        <f ca="1"/>
        <v>7</v>
      </c>
      <c r="O33436" s="53" t="str">
        <f ca="1"/>
        <v>1991-07</v>
      </c>
    </row>
    <row r="33437" spans="12:15" x14ac:dyDescent="0.4">
      <c r="L33437" s="56">
        <f ca="1"/>
        <v>33436</v>
      </c>
      <c r="M33437" s="53">
        <f ca="1"/>
        <v>1991</v>
      </c>
      <c r="N33437" s="53">
        <f ca="1"/>
        <v>7</v>
      </c>
      <c r="O33437" s="53" t="str">
        <f ca="1"/>
        <v>1991-07</v>
      </c>
    </row>
    <row r="33438" spans="12:15" x14ac:dyDescent="0.4">
      <c r="L33438" s="56">
        <f ca="1"/>
        <v>33437</v>
      </c>
      <c r="M33438" s="53">
        <f ca="1"/>
        <v>1991</v>
      </c>
      <c r="N33438" s="53">
        <f ca="1"/>
        <v>7</v>
      </c>
      <c r="O33438" s="53" t="str">
        <f ca="1"/>
        <v>1991-07</v>
      </c>
    </row>
    <row r="33439" spans="12:15" x14ac:dyDescent="0.4">
      <c r="L33439" s="56">
        <f ca="1"/>
        <v>33438</v>
      </c>
      <c r="M33439" s="53">
        <f ca="1"/>
        <v>1991</v>
      </c>
      <c r="N33439" s="53">
        <f ca="1"/>
        <v>7</v>
      </c>
      <c r="O33439" s="53" t="str">
        <f ca="1"/>
        <v>1991-07</v>
      </c>
    </row>
    <row r="33440" spans="12:15" x14ac:dyDescent="0.4">
      <c r="L33440" s="56">
        <f ca="1"/>
        <v>33439</v>
      </c>
      <c r="M33440" s="53">
        <f ca="1"/>
        <v>1991</v>
      </c>
      <c r="N33440" s="53">
        <f ca="1"/>
        <v>7</v>
      </c>
      <c r="O33440" s="53" t="str">
        <f ca="1"/>
        <v>1991-07</v>
      </c>
    </row>
    <row r="33441" spans="12:15" x14ac:dyDescent="0.4">
      <c r="L33441" s="56">
        <f ca="1"/>
        <v>33440</v>
      </c>
      <c r="M33441" s="53">
        <f ca="1"/>
        <v>1991</v>
      </c>
      <c r="N33441" s="53">
        <f ca="1"/>
        <v>7</v>
      </c>
      <c r="O33441" s="53" t="str">
        <f ca="1"/>
        <v>1991-07</v>
      </c>
    </row>
    <row r="33442" spans="12:15" x14ac:dyDescent="0.4">
      <c r="L33442" s="56">
        <f ca="1"/>
        <v>33441</v>
      </c>
      <c r="M33442" s="53">
        <f ca="1"/>
        <v>1991</v>
      </c>
      <c r="N33442" s="53">
        <f ca="1"/>
        <v>7</v>
      </c>
      <c r="O33442" s="53" t="str">
        <f ca="1"/>
        <v>1991-07</v>
      </c>
    </row>
    <row r="33443" spans="12:15" x14ac:dyDescent="0.4">
      <c r="L33443" s="56">
        <f ca="1"/>
        <v>33442</v>
      </c>
      <c r="M33443" s="53">
        <f ca="1"/>
        <v>1991</v>
      </c>
      <c r="N33443" s="53">
        <f ca="1"/>
        <v>7</v>
      </c>
      <c r="O33443" s="53" t="str">
        <f ca="1"/>
        <v>1991-07</v>
      </c>
    </row>
    <row r="33444" spans="12:15" x14ac:dyDescent="0.4">
      <c r="L33444" s="56">
        <f ca="1"/>
        <v>33443</v>
      </c>
      <c r="M33444" s="53">
        <f ca="1"/>
        <v>1991</v>
      </c>
      <c r="N33444" s="53">
        <f ca="1"/>
        <v>7</v>
      </c>
      <c r="O33444" s="53" t="str">
        <f ca="1"/>
        <v>1991-07</v>
      </c>
    </row>
    <row r="33445" spans="12:15" x14ac:dyDescent="0.4">
      <c r="L33445" s="56">
        <f ca="1"/>
        <v>33444</v>
      </c>
      <c r="M33445" s="53">
        <f ca="1"/>
        <v>1991</v>
      </c>
      <c r="N33445" s="53">
        <f ca="1"/>
        <v>7</v>
      </c>
      <c r="O33445" s="53" t="str">
        <f ca="1"/>
        <v>1991-07</v>
      </c>
    </row>
    <row r="33446" spans="12:15" x14ac:dyDescent="0.4">
      <c r="L33446" s="56">
        <f ca="1"/>
        <v>33445</v>
      </c>
      <c r="M33446" s="53">
        <f ca="1"/>
        <v>1991</v>
      </c>
      <c r="N33446" s="53">
        <f ca="1"/>
        <v>7</v>
      </c>
      <c r="O33446" s="53" t="str">
        <f ca="1"/>
        <v>1991-07</v>
      </c>
    </row>
    <row r="33447" spans="12:15" x14ac:dyDescent="0.4">
      <c r="L33447" s="56">
        <f ca="1"/>
        <v>33446</v>
      </c>
      <c r="M33447" s="53">
        <f ca="1"/>
        <v>1991</v>
      </c>
      <c r="N33447" s="53">
        <f ca="1"/>
        <v>7</v>
      </c>
      <c r="O33447" s="53" t="str">
        <f ca="1"/>
        <v>1991-07</v>
      </c>
    </row>
    <row r="33448" spans="12:15" x14ac:dyDescent="0.4">
      <c r="L33448" s="56">
        <f ca="1"/>
        <v>33447</v>
      </c>
      <c r="M33448" s="53">
        <f ca="1"/>
        <v>1991</v>
      </c>
      <c r="N33448" s="53">
        <f ca="1"/>
        <v>7</v>
      </c>
      <c r="O33448" s="53" t="str">
        <f ca="1"/>
        <v>1991-07</v>
      </c>
    </row>
    <row r="33449" spans="12:15" x14ac:dyDescent="0.4">
      <c r="L33449" s="56">
        <f ca="1"/>
        <v>33448</v>
      </c>
      <c r="M33449" s="53">
        <f ca="1"/>
        <v>1991</v>
      </c>
      <c r="N33449" s="53">
        <f ca="1"/>
        <v>7</v>
      </c>
      <c r="O33449" s="53" t="str">
        <f ca="1"/>
        <v>1991-07</v>
      </c>
    </row>
    <row r="33450" spans="12:15" x14ac:dyDescent="0.4">
      <c r="L33450" s="56">
        <f ca="1"/>
        <v>33449</v>
      </c>
      <c r="M33450" s="53">
        <f ca="1"/>
        <v>1991</v>
      </c>
      <c r="N33450" s="53">
        <f ca="1"/>
        <v>7</v>
      </c>
      <c r="O33450" s="53" t="str">
        <f ca="1"/>
        <v>1991-07</v>
      </c>
    </row>
    <row r="33451" spans="12:15" x14ac:dyDescent="0.4">
      <c r="L33451" s="56">
        <f ca="1"/>
        <v>33450</v>
      </c>
      <c r="M33451" s="53">
        <f ca="1"/>
        <v>1991</v>
      </c>
      <c r="N33451" s="53">
        <f ca="1"/>
        <v>7</v>
      </c>
      <c r="O33451" s="53" t="str">
        <f ca="1"/>
        <v>1991-07</v>
      </c>
    </row>
    <row r="33452" spans="12:15" x14ac:dyDescent="0.4">
      <c r="L33452" s="56">
        <f ca="1"/>
        <v>33451</v>
      </c>
      <c r="M33452" s="53">
        <f ca="1"/>
        <v>1991</v>
      </c>
      <c r="N33452" s="53">
        <f ca="1"/>
        <v>8</v>
      </c>
      <c r="O33452" s="53" t="str">
        <f ca="1"/>
        <v>1991-08</v>
      </c>
    </row>
    <row r="33453" spans="12:15" x14ac:dyDescent="0.4">
      <c r="L33453" s="56">
        <f ca="1"/>
        <v>33452</v>
      </c>
      <c r="M33453" s="53">
        <f ca="1"/>
        <v>1991</v>
      </c>
      <c r="N33453" s="53">
        <f ca="1"/>
        <v>8</v>
      </c>
      <c r="O33453" s="53" t="str">
        <f ca="1"/>
        <v>1991-08</v>
      </c>
    </row>
    <row r="33454" spans="12:15" x14ac:dyDescent="0.4">
      <c r="L33454" s="56">
        <f ca="1"/>
        <v>33453</v>
      </c>
      <c r="M33454" s="53">
        <f ca="1"/>
        <v>1991</v>
      </c>
      <c r="N33454" s="53">
        <f ca="1"/>
        <v>8</v>
      </c>
      <c r="O33454" s="53" t="str">
        <f ca="1"/>
        <v>1991-08</v>
      </c>
    </row>
    <row r="33455" spans="12:15" x14ac:dyDescent="0.4">
      <c r="L33455" s="56">
        <f ca="1"/>
        <v>33454</v>
      </c>
      <c r="M33455" s="53">
        <f ca="1"/>
        <v>1991</v>
      </c>
      <c r="N33455" s="53">
        <f ca="1"/>
        <v>8</v>
      </c>
      <c r="O33455" s="53" t="str">
        <f ca="1"/>
        <v>1991-08</v>
      </c>
    </row>
    <row r="33456" spans="12:15" x14ac:dyDescent="0.4">
      <c r="L33456" s="56">
        <f ca="1"/>
        <v>33455</v>
      </c>
      <c r="M33456" s="53">
        <f ca="1"/>
        <v>1991</v>
      </c>
      <c r="N33456" s="53">
        <f ca="1"/>
        <v>8</v>
      </c>
      <c r="O33456" s="53" t="str">
        <f ca="1"/>
        <v>1991-08</v>
      </c>
    </row>
    <row r="33457" spans="12:15" x14ac:dyDescent="0.4">
      <c r="L33457" s="56">
        <f ca="1"/>
        <v>33456</v>
      </c>
      <c r="M33457" s="53">
        <f ca="1"/>
        <v>1991</v>
      </c>
      <c r="N33457" s="53">
        <f ca="1"/>
        <v>8</v>
      </c>
      <c r="O33457" s="53" t="str">
        <f ca="1"/>
        <v>1991-08</v>
      </c>
    </row>
    <row r="33458" spans="12:15" x14ac:dyDescent="0.4">
      <c r="L33458" s="56">
        <f ca="1"/>
        <v>33457</v>
      </c>
      <c r="M33458" s="53">
        <f ca="1"/>
        <v>1991</v>
      </c>
      <c r="N33458" s="53">
        <f ca="1"/>
        <v>8</v>
      </c>
      <c r="O33458" s="53" t="str">
        <f ca="1"/>
        <v>1991-08</v>
      </c>
    </row>
    <row r="33459" spans="12:15" x14ac:dyDescent="0.4">
      <c r="L33459" s="56">
        <f ca="1"/>
        <v>33458</v>
      </c>
      <c r="M33459" s="53">
        <f ca="1"/>
        <v>1991</v>
      </c>
      <c r="N33459" s="53">
        <f ca="1"/>
        <v>8</v>
      </c>
      <c r="O33459" s="53" t="str">
        <f ca="1"/>
        <v>1991-08</v>
      </c>
    </row>
    <row r="33460" spans="12:15" x14ac:dyDescent="0.4">
      <c r="L33460" s="56">
        <f ca="1"/>
        <v>33459</v>
      </c>
      <c r="M33460" s="53">
        <f ca="1"/>
        <v>1991</v>
      </c>
      <c r="N33460" s="53">
        <f ca="1"/>
        <v>8</v>
      </c>
      <c r="O33460" s="53" t="str">
        <f ca="1"/>
        <v>1991-08</v>
      </c>
    </row>
    <row r="33461" spans="12:15" x14ac:dyDescent="0.4">
      <c r="L33461" s="56">
        <f ca="1"/>
        <v>33460</v>
      </c>
      <c r="M33461" s="53">
        <f ca="1"/>
        <v>1991</v>
      </c>
      <c r="N33461" s="53">
        <f ca="1"/>
        <v>8</v>
      </c>
      <c r="O33461" s="53" t="str">
        <f ca="1"/>
        <v>1991-08</v>
      </c>
    </row>
    <row r="33462" spans="12:15" x14ac:dyDescent="0.4">
      <c r="L33462" s="56">
        <f ca="1"/>
        <v>33461</v>
      </c>
      <c r="M33462" s="53">
        <f ca="1"/>
        <v>1991</v>
      </c>
      <c r="N33462" s="53">
        <f ca="1"/>
        <v>8</v>
      </c>
      <c r="O33462" s="53" t="str">
        <f ca="1"/>
        <v>1991-08</v>
      </c>
    </row>
    <row r="33463" spans="12:15" x14ac:dyDescent="0.4">
      <c r="L33463" s="56">
        <f ca="1"/>
        <v>33462</v>
      </c>
      <c r="M33463" s="53">
        <f ca="1"/>
        <v>1991</v>
      </c>
      <c r="N33463" s="53">
        <f ca="1"/>
        <v>8</v>
      </c>
      <c r="O33463" s="53" t="str">
        <f ca="1"/>
        <v>1991-08</v>
      </c>
    </row>
    <row r="33464" spans="12:15" x14ac:dyDescent="0.4">
      <c r="L33464" s="56">
        <f ca="1"/>
        <v>33463</v>
      </c>
      <c r="M33464" s="53">
        <f ca="1"/>
        <v>1991</v>
      </c>
      <c r="N33464" s="53">
        <f ca="1"/>
        <v>8</v>
      </c>
      <c r="O33464" s="53" t="str">
        <f ca="1"/>
        <v>1991-08</v>
      </c>
    </row>
    <row r="33465" spans="12:15" x14ac:dyDescent="0.4">
      <c r="L33465" s="56">
        <f ca="1"/>
        <v>33464</v>
      </c>
      <c r="M33465" s="53">
        <f ca="1"/>
        <v>1991</v>
      </c>
      <c r="N33465" s="53">
        <f ca="1"/>
        <v>8</v>
      </c>
      <c r="O33465" s="53" t="str">
        <f ca="1"/>
        <v>1991-08</v>
      </c>
    </row>
    <row r="33466" spans="12:15" x14ac:dyDescent="0.4">
      <c r="L33466" s="56">
        <f ca="1"/>
        <v>33465</v>
      </c>
      <c r="M33466" s="53">
        <f ca="1"/>
        <v>1991</v>
      </c>
      <c r="N33466" s="53">
        <f ca="1"/>
        <v>8</v>
      </c>
      <c r="O33466" s="53" t="str">
        <f ca="1"/>
        <v>1991-08</v>
      </c>
    </row>
    <row r="33467" spans="12:15" x14ac:dyDescent="0.4">
      <c r="L33467" s="56">
        <f ca="1"/>
        <v>33466</v>
      </c>
      <c r="M33467" s="53">
        <f ca="1"/>
        <v>1991</v>
      </c>
      <c r="N33467" s="53">
        <f ca="1"/>
        <v>8</v>
      </c>
      <c r="O33467" s="53" t="str">
        <f ca="1"/>
        <v>1991-08</v>
      </c>
    </row>
    <row r="33468" spans="12:15" x14ac:dyDescent="0.4">
      <c r="L33468" s="56">
        <f ca="1"/>
        <v>33467</v>
      </c>
      <c r="M33468" s="53">
        <f ca="1"/>
        <v>1991</v>
      </c>
      <c r="N33468" s="53">
        <f ca="1"/>
        <v>8</v>
      </c>
      <c r="O33468" s="53" t="str">
        <f ca="1"/>
        <v>1991-08</v>
      </c>
    </row>
    <row r="33469" spans="12:15" x14ac:dyDescent="0.4">
      <c r="L33469" s="56">
        <f ca="1"/>
        <v>33468</v>
      </c>
      <c r="M33469" s="53">
        <f ca="1"/>
        <v>1991</v>
      </c>
      <c r="N33469" s="53">
        <f ca="1"/>
        <v>8</v>
      </c>
      <c r="O33469" s="53" t="str">
        <f ca="1"/>
        <v>1991-08</v>
      </c>
    </row>
    <row r="33470" spans="12:15" x14ac:dyDescent="0.4">
      <c r="L33470" s="56">
        <f ca="1"/>
        <v>33469</v>
      </c>
      <c r="M33470" s="53">
        <f ca="1"/>
        <v>1991</v>
      </c>
      <c r="N33470" s="53">
        <f ca="1"/>
        <v>8</v>
      </c>
      <c r="O33470" s="53" t="str">
        <f ca="1"/>
        <v>1991-08</v>
      </c>
    </row>
    <row r="33471" spans="12:15" x14ac:dyDescent="0.4">
      <c r="L33471" s="56">
        <f ca="1"/>
        <v>33470</v>
      </c>
      <c r="M33471" s="53">
        <f ca="1"/>
        <v>1991</v>
      </c>
      <c r="N33471" s="53">
        <f ca="1"/>
        <v>8</v>
      </c>
      <c r="O33471" s="53" t="str">
        <f ca="1"/>
        <v>1991-08</v>
      </c>
    </row>
    <row r="33472" spans="12:15" x14ac:dyDescent="0.4">
      <c r="L33472" s="56">
        <f ca="1"/>
        <v>33471</v>
      </c>
      <c r="M33472" s="53">
        <f ca="1"/>
        <v>1991</v>
      </c>
      <c r="N33472" s="53">
        <f ca="1"/>
        <v>8</v>
      </c>
      <c r="O33472" s="53" t="str">
        <f ca="1"/>
        <v>1991-08</v>
      </c>
    </row>
    <row r="33473" spans="12:15" x14ac:dyDescent="0.4">
      <c r="L33473" s="56">
        <f ca="1"/>
        <v>33472</v>
      </c>
      <c r="M33473" s="53">
        <f ca="1"/>
        <v>1991</v>
      </c>
      <c r="N33473" s="53">
        <f ca="1"/>
        <v>8</v>
      </c>
      <c r="O33473" s="53" t="str">
        <f ca="1"/>
        <v>1991-08</v>
      </c>
    </row>
    <row r="33474" spans="12:15" x14ac:dyDescent="0.4">
      <c r="L33474" s="56">
        <f ca="1"/>
        <v>33473</v>
      </c>
      <c r="M33474" s="53">
        <f ca="1"/>
        <v>1991</v>
      </c>
      <c r="N33474" s="53">
        <f ca="1"/>
        <v>8</v>
      </c>
      <c r="O33474" s="53" t="str">
        <f ca="1"/>
        <v>1991-08</v>
      </c>
    </row>
    <row r="33475" spans="12:15" x14ac:dyDescent="0.4">
      <c r="L33475" s="56">
        <f ca="1"/>
        <v>33474</v>
      </c>
      <c r="M33475" s="53">
        <f ca="1"/>
        <v>1991</v>
      </c>
      <c r="N33475" s="53">
        <f ca="1"/>
        <v>8</v>
      </c>
      <c r="O33475" s="53" t="str">
        <f ca="1"/>
        <v>1991-08</v>
      </c>
    </row>
    <row r="33476" spans="12:15" x14ac:dyDescent="0.4">
      <c r="L33476" s="56">
        <f ca="1"/>
        <v>33475</v>
      </c>
      <c r="M33476" s="53">
        <f ca="1"/>
        <v>1991</v>
      </c>
      <c r="N33476" s="53">
        <f ca="1"/>
        <v>8</v>
      </c>
      <c r="O33476" s="53" t="str">
        <f ca="1"/>
        <v>1991-08</v>
      </c>
    </row>
    <row r="33477" spans="12:15" x14ac:dyDescent="0.4">
      <c r="L33477" s="56">
        <f ca="1"/>
        <v>33476</v>
      </c>
      <c r="M33477" s="53">
        <f ca="1"/>
        <v>1991</v>
      </c>
      <c r="N33477" s="53">
        <f ca="1"/>
        <v>8</v>
      </c>
      <c r="O33477" s="53" t="str">
        <f ca="1"/>
        <v>1991-08</v>
      </c>
    </row>
    <row r="33478" spans="12:15" x14ac:dyDescent="0.4">
      <c r="L33478" s="56">
        <f ca="1"/>
        <v>33477</v>
      </c>
      <c r="M33478" s="53">
        <f ca="1"/>
        <v>1991</v>
      </c>
      <c r="N33478" s="53">
        <f ca="1"/>
        <v>8</v>
      </c>
      <c r="O33478" s="53" t="str">
        <f ca="1"/>
        <v>1991-08</v>
      </c>
    </row>
    <row r="33479" spans="12:15" x14ac:dyDescent="0.4">
      <c r="L33479" s="56">
        <f ca="1"/>
        <v>33478</v>
      </c>
      <c r="M33479" s="53">
        <f ca="1"/>
        <v>1991</v>
      </c>
      <c r="N33479" s="53">
        <f ca="1"/>
        <v>8</v>
      </c>
      <c r="O33479" s="53" t="str">
        <f ca="1"/>
        <v>1991-08</v>
      </c>
    </row>
    <row r="33480" spans="12:15" x14ac:dyDescent="0.4">
      <c r="L33480" s="56">
        <f ca="1"/>
        <v>33479</v>
      </c>
      <c r="M33480" s="53">
        <f ca="1"/>
        <v>1991</v>
      </c>
      <c r="N33480" s="53">
        <f ca="1"/>
        <v>8</v>
      </c>
      <c r="O33480" s="53" t="str">
        <f ca="1"/>
        <v>1991-08</v>
      </c>
    </row>
    <row r="33481" spans="12:15" x14ac:dyDescent="0.4">
      <c r="L33481" s="56">
        <f ca="1"/>
        <v>33480</v>
      </c>
      <c r="M33481" s="53">
        <f ca="1"/>
        <v>1991</v>
      </c>
      <c r="N33481" s="53">
        <f ca="1"/>
        <v>8</v>
      </c>
      <c r="O33481" s="53" t="str">
        <f ca="1"/>
        <v>1991-08</v>
      </c>
    </row>
    <row r="33482" spans="12:15" x14ac:dyDescent="0.4">
      <c r="L33482" s="56">
        <f ca="1"/>
        <v>33481</v>
      </c>
      <c r="M33482" s="53">
        <f ca="1"/>
        <v>1991</v>
      </c>
      <c r="N33482" s="53">
        <f ca="1"/>
        <v>8</v>
      </c>
      <c r="O33482" s="53" t="str">
        <f ca="1"/>
        <v>1991-08</v>
      </c>
    </row>
    <row r="33483" spans="12:15" x14ac:dyDescent="0.4">
      <c r="L33483" s="56">
        <f ca="1"/>
        <v>33482</v>
      </c>
      <c r="M33483" s="53">
        <f ca="1"/>
        <v>1991</v>
      </c>
      <c r="N33483" s="53">
        <f ca="1"/>
        <v>9</v>
      </c>
      <c r="O33483" s="53" t="str">
        <f ca="1"/>
        <v>1991-09</v>
      </c>
    </row>
    <row r="33484" spans="12:15" x14ac:dyDescent="0.4">
      <c r="L33484" s="56">
        <f ca="1"/>
        <v>33483</v>
      </c>
      <c r="M33484" s="53">
        <f ca="1"/>
        <v>1991</v>
      </c>
      <c r="N33484" s="53">
        <f ca="1"/>
        <v>9</v>
      </c>
      <c r="O33484" s="53" t="str">
        <f ca="1"/>
        <v>1991-09</v>
      </c>
    </row>
    <row r="33485" spans="12:15" x14ac:dyDescent="0.4">
      <c r="L33485" s="56">
        <f ca="1"/>
        <v>33484</v>
      </c>
      <c r="M33485" s="53">
        <f ca="1"/>
        <v>1991</v>
      </c>
      <c r="N33485" s="53">
        <f ca="1"/>
        <v>9</v>
      </c>
      <c r="O33485" s="53" t="str">
        <f ca="1"/>
        <v>1991-09</v>
      </c>
    </row>
    <row r="33486" spans="12:15" x14ac:dyDescent="0.4">
      <c r="L33486" s="56">
        <f ca="1"/>
        <v>33485</v>
      </c>
      <c r="M33486" s="53">
        <f ca="1"/>
        <v>1991</v>
      </c>
      <c r="N33486" s="53">
        <f ca="1"/>
        <v>9</v>
      </c>
      <c r="O33486" s="53" t="str">
        <f ca="1"/>
        <v>1991-09</v>
      </c>
    </row>
    <row r="33487" spans="12:15" x14ac:dyDescent="0.4">
      <c r="L33487" s="56">
        <f ca="1"/>
        <v>33486</v>
      </c>
      <c r="M33487" s="53">
        <f ca="1"/>
        <v>1991</v>
      </c>
      <c r="N33487" s="53">
        <f ca="1"/>
        <v>9</v>
      </c>
      <c r="O33487" s="53" t="str">
        <f ca="1"/>
        <v>1991-09</v>
      </c>
    </row>
    <row r="33488" spans="12:15" x14ac:dyDescent="0.4">
      <c r="L33488" s="56">
        <f ca="1"/>
        <v>33487</v>
      </c>
      <c r="M33488" s="53">
        <f ca="1"/>
        <v>1991</v>
      </c>
      <c r="N33488" s="53">
        <f ca="1"/>
        <v>9</v>
      </c>
      <c r="O33488" s="53" t="str">
        <f ca="1"/>
        <v>1991-09</v>
      </c>
    </row>
    <row r="33489" spans="12:15" x14ac:dyDescent="0.4">
      <c r="L33489" s="56">
        <f ca="1"/>
        <v>33488</v>
      </c>
      <c r="M33489" s="53">
        <f ca="1"/>
        <v>1991</v>
      </c>
      <c r="N33489" s="53">
        <f ca="1"/>
        <v>9</v>
      </c>
      <c r="O33489" s="53" t="str">
        <f ca="1"/>
        <v>1991-09</v>
      </c>
    </row>
    <row r="33490" spans="12:15" x14ac:dyDescent="0.4">
      <c r="L33490" s="56">
        <f ca="1"/>
        <v>33489</v>
      </c>
      <c r="M33490" s="53">
        <f ca="1"/>
        <v>1991</v>
      </c>
      <c r="N33490" s="53">
        <f ca="1"/>
        <v>9</v>
      </c>
      <c r="O33490" s="53" t="str">
        <f ca="1"/>
        <v>1991-09</v>
      </c>
    </row>
    <row r="33491" spans="12:15" x14ac:dyDescent="0.4">
      <c r="L33491" s="56">
        <f ca="1"/>
        <v>33490</v>
      </c>
      <c r="M33491" s="53">
        <f ca="1"/>
        <v>1991</v>
      </c>
      <c r="N33491" s="53">
        <f ca="1"/>
        <v>9</v>
      </c>
      <c r="O33491" s="53" t="str">
        <f ca="1"/>
        <v>1991-09</v>
      </c>
    </row>
    <row r="33492" spans="12:15" x14ac:dyDescent="0.4">
      <c r="L33492" s="56">
        <f ca="1"/>
        <v>33491</v>
      </c>
      <c r="M33492" s="53">
        <f ca="1"/>
        <v>1991</v>
      </c>
      <c r="N33492" s="53">
        <f ca="1"/>
        <v>9</v>
      </c>
      <c r="O33492" s="53" t="str">
        <f ca="1"/>
        <v>1991-09</v>
      </c>
    </row>
    <row r="33493" spans="12:15" x14ac:dyDescent="0.4">
      <c r="L33493" s="56">
        <f ca="1"/>
        <v>33492</v>
      </c>
      <c r="M33493" s="53">
        <f ca="1"/>
        <v>1991</v>
      </c>
      <c r="N33493" s="53">
        <f ca="1"/>
        <v>9</v>
      </c>
      <c r="O33493" s="53" t="str">
        <f ca="1"/>
        <v>1991-09</v>
      </c>
    </row>
    <row r="33494" spans="12:15" x14ac:dyDescent="0.4">
      <c r="L33494" s="56">
        <f ca="1"/>
        <v>33493</v>
      </c>
      <c r="M33494" s="53">
        <f ca="1"/>
        <v>1991</v>
      </c>
      <c r="N33494" s="53">
        <f ca="1"/>
        <v>9</v>
      </c>
      <c r="O33494" s="53" t="str">
        <f ca="1"/>
        <v>1991-09</v>
      </c>
    </row>
    <row r="33495" spans="12:15" x14ac:dyDescent="0.4">
      <c r="L33495" s="56">
        <f ca="1"/>
        <v>33494</v>
      </c>
      <c r="M33495" s="53">
        <f ca="1"/>
        <v>1991</v>
      </c>
      <c r="N33495" s="53">
        <f ca="1"/>
        <v>9</v>
      </c>
      <c r="O33495" s="53" t="str">
        <f ca="1"/>
        <v>1991-09</v>
      </c>
    </row>
    <row r="33496" spans="12:15" x14ac:dyDescent="0.4">
      <c r="L33496" s="56">
        <f ca="1"/>
        <v>33495</v>
      </c>
      <c r="M33496" s="53">
        <f ca="1"/>
        <v>1991</v>
      </c>
      <c r="N33496" s="53">
        <f ca="1"/>
        <v>9</v>
      </c>
      <c r="O33496" s="53" t="str">
        <f ca="1"/>
        <v>1991-09</v>
      </c>
    </row>
    <row r="33497" spans="12:15" x14ac:dyDescent="0.4">
      <c r="L33497" s="56">
        <f ca="1"/>
        <v>33496</v>
      </c>
      <c r="M33497" s="53">
        <f ca="1"/>
        <v>1991</v>
      </c>
      <c r="N33497" s="53">
        <f ca="1"/>
        <v>9</v>
      </c>
      <c r="O33497" s="53" t="str">
        <f ca="1"/>
        <v>1991-09</v>
      </c>
    </row>
    <row r="33498" spans="12:15" x14ac:dyDescent="0.4">
      <c r="L33498" s="56">
        <f ca="1"/>
        <v>33497</v>
      </c>
      <c r="M33498" s="53">
        <f ca="1"/>
        <v>1991</v>
      </c>
      <c r="N33498" s="53">
        <f ca="1"/>
        <v>9</v>
      </c>
      <c r="O33498" s="53" t="str">
        <f ca="1"/>
        <v>1991-09</v>
      </c>
    </row>
    <row r="33499" spans="12:15" x14ac:dyDescent="0.4">
      <c r="L33499" s="56">
        <f ca="1"/>
        <v>33498</v>
      </c>
      <c r="M33499" s="53">
        <f ca="1"/>
        <v>1991</v>
      </c>
      <c r="N33499" s="53">
        <f ca="1"/>
        <v>9</v>
      </c>
      <c r="O33499" s="53" t="str">
        <f ca="1"/>
        <v>1991-09</v>
      </c>
    </row>
    <row r="33500" spans="12:15" x14ac:dyDescent="0.4">
      <c r="L33500" s="56">
        <f ca="1"/>
        <v>33499</v>
      </c>
      <c r="M33500" s="53">
        <f ca="1"/>
        <v>1991</v>
      </c>
      <c r="N33500" s="53">
        <f ca="1"/>
        <v>9</v>
      </c>
      <c r="O33500" s="53" t="str">
        <f ca="1"/>
        <v>1991-09</v>
      </c>
    </row>
    <row r="33501" spans="12:15" x14ac:dyDescent="0.4">
      <c r="L33501" s="56">
        <f ca="1"/>
        <v>33500</v>
      </c>
      <c r="M33501" s="53">
        <f ca="1"/>
        <v>1991</v>
      </c>
      <c r="N33501" s="53">
        <f ca="1"/>
        <v>9</v>
      </c>
      <c r="O33501" s="53" t="str">
        <f ca="1"/>
        <v>1991-09</v>
      </c>
    </row>
    <row r="33502" spans="12:15" x14ac:dyDescent="0.4">
      <c r="L33502" s="56">
        <f ca="1"/>
        <v>33501</v>
      </c>
      <c r="M33502" s="53">
        <f ca="1"/>
        <v>1991</v>
      </c>
      <c r="N33502" s="53">
        <f ca="1"/>
        <v>9</v>
      </c>
      <c r="O33502" s="53" t="str">
        <f ca="1"/>
        <v>1991-09</v>
      </c>
    </row>
    <row r="33503" spans="12:15" x14ac:dyDescent="0.4">
      <c r="L33503" s="56">
        <f ca="1"/>
        <v>33502</v>
      </c>
      <c r="M33503" s="53">
        <f ca="1"/>
        <v>1991</v>
      </c>
      <c r="N33503" s="53">
        <f ca="1"/>
        <v>9</v>
      </c>
      <c r="O33503" s="53" t="str">
        <f ca="1"/>
        <v>1991-09</v>
      </c>
    </row>
    <row r="33504" spans="12:15" x14ac:dyDescent="0.4">
      <c r="L33504" s="56">
        <f ca="1"/>
        <v>33503</v>
      </c>
      <c r="M33504" s="53">
        <f ca="1"/>
        <v>1991</v>
      </c>
      <c r="N33504" s="53">
        <f ca="1"/>
        <v>9</v>
      </c>
      <c r="O33504" s="53" t="str">
        <f ca="1"/>
        <v>1991-09</v>
      </c>
    </row>
    <row r="33505" spans="12:15" x14ac:dyDescent="0.4">
      <c r="L33505" s="56">
        <f ca="1"/>
        <v>33504</v>
      </c>
      <c r="M33505" s="53">
        <f ca="1"/>
        <v>1991</v>
      </c>
      <c r="N33505" s="53">
        <f ca="1"/>
        <v>9</v>
      </c>
      <c r="O33505" s="53" t="str">
        <f ca="1"/>
        <v>1991-09</v>
      </c>
    </row>
    <row r="33506" spans="12:15" x14ac:dyDescent="0.4">
      <c r="L33506" s="56">
        <f ca="1"/>
        <v>33505</v>
      </c>
      <c r="M33506" s="53">
        <f ca="1"/>
        <v>1991</v>
      </c>
      <c r="N33506" s="53">
        <f ca="1"/>
        <v>9</v>
      </c>
      <c r="O33506" s="53" t="str">
        <f ca="1"/>
        <v>1991-09</v>
      </c>
    </row>
    <row r="33507" spans="12:15" x14ac:dyDescent="0.4">
      <c r="L33507" s="56">
        <f ca="1"/>
        <v>33506</v>
      </c>
      <c r="M33507" s="53">
        <f ca="1"/>
        <v>1991</v>
      </c>
      <c r="N33507" s="53">
        <f ca="1"/>
        <v>9</v>
      </c>
      <c r="O33507" s="53" t="str">
        <f ca="1"/>
        <v>1991-09</v>
      </c>
    </row>
    <row r="33508" spans="12:15" x14ac:dyDescent="0.4">
      <c r="L33508" s="56">
        <f ca="1"/>
        <v>33507</v>
      </c>
      <c r="M33508" s="53">
        <f ca="1"/>
        <v>1991</v>
      </c>
      <c r="N33508" s="53">
        <f ca="1"/>
        <v>9</v>
      </c>
      <c r="O33508" s="53" t="str">
        <f ca="1"/>
        <v>1991-09</v>
      </c>
    </row>
    <row r="33509" spans="12:15" x14ac:dyDescent="0.4">
      <c r="L33509" s="56">
        <f ca="1"/>
        <v>33508</v>
      </c>
      <c r="M33509" s="53">
        <f ca="1"/>
        <v>1991</v>
      </c>
      <c r="N33509" s="53">
        <f ca="1"/>
        <v>9</v>
      </c>
      <c r="O33509" s="53" t="str">
        <f ca="1"/>
        <v>1991-09</v>
      </c>
    </row>
    <row r="33510" spans="12:15" x14ac:dyDescent="0.4">
      <c r="L33510" s="56">
        <f ca="1"/>
        <v>33509</v>
      </c>
      <c r="M33510" s="53">
        <f ca="1"/>
        <v>1991</v>
      </c>
      <c r="N33510" s="53">
        <f ca="1"/>
        <v>9</v>
      </c>
      <c r="O33510" s="53" t="str">
        <f ca="1"/>
        <v>1991-09</v>
      </c>
    </row>
    <row r="33511" spans="12:15" x14ac:dyDescent="0.4">
      <c r="L33511" s="56">
        <f ca="1"/>
        <v>33510</v>
      </c>
      <c r="M33511" s="53">
        <f ca="1"/>
        <v>1991</v>
      </c>
      <c r="N33511" s="53">
        <f ca="1"/>
        <v>9</v>
      </c>
      <c r="O33511" s="53" t="str">
        <f ca="1"/>
        <v>1991-09</v>
      </c>
    </row>
    <row r="33512" spans="12:15" x14ac:dyDescent="0.4">
      <c r="L33512" s="56">
        <f ca="1"/>
        <v>33511</v>
      </c>
      <c r="M33512" s="53">
        <f ca="1"/>
        <v>1991</v>
      </c>
      <c r="N33512" s="53">
        <f ca="1"/>
        <v>9</v>
      </c>
      <c r="O33512" s="53" t="str">
        <f ca="1"/>
        <v>1991-09</v>
      </c>
    </row>
    <row r="33513" spans="12:15" x14ac:dyDescent="0.4">
      <c r="L33513" s="56">
        <f ca="1"/>
        <v>33512</v>
      </c>
      <c r="M33513" s="53">
        <f ca="1"/>
        <v>1991</v>
      </c>
      <c r="N33513" s="53">
        <f ca="1"/>
        <v>10</v>
      </c>
      <c r="O33513" s="53" t="str">
        <f ca="1"/>
        <v>1991-10</v>
      </c>
    </row>
    <row r="33514" spans="12:15" x14ac:dyDescent="0.4">
      <c r="L33514" s="56">
        <f ca="1"/>
        <v>33513</v>
      </c>
      <c r="M33514" s="53">
        <f ca="1"/>
        <v>1991</v>
      </c>
      <c r="N33514" s="53">
        <f ca="1"/>
        <v>10</v>
      </c>
      <c r="O33514" s="53" t="str">
        <f ca="1"/>
        <v>1991-10</v>
      </c>
    </row>
    <row r="33515" spans="12:15" x14ac:dyDescent="0.4">
      <c r="L33515" s="56">
        <f ca="1"/>
        <v>33514</v>
      </c>
      <c r="M33515" s="53">
        <f ca="1"/>
        <v>1991</v>
      </c>
      <c r="N33515" s="53">
        <f ca="1"/>
        <v>10</v>
      </c>
      <c r="O33515" s="53" t="str">
        <f ca="1"/>
        <v>1991-10</v>
      </c>
    </row>
    <row r="33516" spans="12:15" x14ac:dyDescent="0.4">
      <c r="L33516" s="56">
        <f ca="1"/>
        <v>33515</v>
      </c>
      <c r="M33516" s="53">
        <f ca="1"/>
        <v>1991</v>
      </c>
      <c r="N33516" s="53">
        <f ca="1"/>
        <v>10</v>
      </c>
      <c r="O33516" s="53" t="str">
        <f ca="1"/>
        <v>1991-10</v>
      </c>
    </row>
    <row r="33517" spans="12:15" x14ac:dyDescent="0.4">
      <c r="L33517" s="56">
        <f ca="1"/>
        <v>33516</v>
      </c>
      <c r="M33517" s="53">
        <f ca="1"/>
        <v>1991</v>
      </c>
      <c r="N33517" s="53">
        <f ca="1"/>
        <v>10</v>
      </c>
      <c r="O33517" s="53" t="str">
        <f ca="1"/>
        <v>1991-10</v>
      </c>
    </row>
    <row r="33518" spans="12:15" x14ac:dyDescent="0.4">
      <c r="L33518" s="56">
        <f ca="1"/>
        <v>33517</v>
      </c>
      <c r="M33518" s="53">
        <f ca="1"/>
        <v>1991</v>
      </c>
      <c r="N33518" s="53">
        <f ca="1"/>
        <v>10</v>
      </c>
      <c r="O33518" s="53" t="str">
        <f ca="1"/>
        <v>1991-10</v>
      </c>
    </row>
    <row r="33519" spans="12:15" x14ac:dyDescent="0.4">
      <c r="L33519" s="56">
        <f ca="1"/>
        <v>33518</v>
      </c>
      <c r="M33519" s="53">
        <f ca="1"/>
        <v>1991</v>
      </c>
      <c r="N33519" s="53">
        <f ca="1"/>
        <v>10</v>
      </c>
      <c r="O33519" s="53" t="str">
        <f ca="1"/>
        <v>1991-10</v>
      </c>
    </row>
    <row r="33520" spans="12:15" x14ac:dyDescent="0.4">
      <c r="L33520" s="56">
        <f ca="1"/>
        <v>33519</v>
      </c>
      <c r="M33520" s="53">
        <f ca="1"/>
        <v>1991</v>
      </c>
      <c r="N33520" s="53">
        <f ca="1"/>
        <v>10</v>
      </c>
      <c r="O33520" s="53" t="str">
        <f ca="1"/>
        <v>1991-10</v>
      </c>
    </row>
    <row r="33521" spans="12:15" x14ac:dyDescent="0.4">
      <c r="L33521" s="56">
        <f ca="1"/>
        <v>33520</v>
      </c>
      <c r="M33521" s="53">
        <f ca="1"/>
        <v>1991</v>
      </c>
      <c r="N33521" s="53">
        <f ca="1"/>
        <v>10</v>
      </c>
      <c r="O33521" s="53" t="str">
        <f ca="1"/>
        <v>1991-10</v>
      </c>
    </row>
    <row r="33522" spans="12:15" x14ac:dyDescent="0.4">
      <c r="L33522" s="56">
        <f ca="1"/>
        <v>33521</v>
      </c>
      <c r="M33522" s="53">
        <f ca="1"/>
        <v>1991</v>
      </c>
      <c r="N33522" s="53">
        <f ca="1"/>
        <v>10</v>
      </c>
      <c r="O33522" s="53" t="str">
        <f ca="1"/>
        <v>1991-10</v>
      </c>
    </row>
    <row r="33523" spans="12:15" x14ac:dyDescent="0.4">
      <c r="L33523" s="56">
        <f ca="1"/>
        <v>33522</v>
      </c>
      <c r="M33523" s="53">
        <f ca="1"/>
        <v>1991</v>
      </c>
      <c r="N33523" s="53">
        <f ca="1"/>
        <v>10</v>
      </c>
      <c r="O33523" s="53" t="str">
        <f ca="1"/>
        <v>1991-10</v>
      </c>
    </row>
    <row r="33524" spans="12:15" x14ac:dyDescent="0.4">
      <c r="L33524" s="56">
        <f ca="1"/>
        <v>33523</v>
      </c>
      <c r="M33524" s="53">
        <f ca="1"/>
        <v>1991</v>
      </c>
      <c r="N33524" s="53">
        <f ca="1"/>
        <v>10</v>
      </c>
      <c r="O33524" s="53" t="str">
        <f ca="1"/>
        <v>1991-10</v>
      </c>
    </row>
    <row r="33525" spans="12:15" x14ac:dyDescent="0.4">
      <c r="L33525" s="56">
        <f ca="1"/>
        <v>33524</v>
      </c>
      <c r="M33525" s="53">
        <f ca="1"/>
        <v>1991</v>
      </c>
      <c r="N33525" s="53">
        <f ca="1"/>
        <v>10</v>
      </c>
      <c r="O33525" s="53" t="str">
        <f ca="1"/>
        <v>1991-10</v>
      </c>
    </row>
    <row r="33526" spans="12:15" x14ac:dyDescent="0.4">
      <c r="L33526" s="56">
        <f ca="1"/>
        <v>33525</v>
      </c>
      <c r="M33526" s="53">
        <f ca="1"/>
        <v>1991</v>
      </c>
      <c r="N33526" s="53">
        <f ca="1"/>
        <v>10</v>
      </c>
      <c r="O33526" s="53" t="str">
        <f ca="1"/>
        <v>1991-10</v>
      </c>
    </row>
    <row r="33527" spans="12:15" x14ac:dyDescent="0.4">
      <c r="L33527" s="56">
        <f ca="1"/>
        <v>33526</v>
      </c>
      <c r="M33527" s="53">
        <f ca="1"/>
        <v>1991</v>
      </c>
      <c r="N33527" s="53">
        <f ca="1"/>
        <v>10</v>
      </c>
      <c r="O33527" s="53" t="str">
        <f ca="1"/>
        <v>1991-10</v>
      </c>
    </row>
    <row r="33528" spans="12:15" x14ac:dyDescent="0.4">
      <c r="L33528" s="56">
        <f ca="1"/>
        <v>33527</v>
      </c>
      <c r="M33528" s="53">
        <f ca="1"/>
        <v>1991</v>
      </c>
      <c r="N33528" s="53">
        <f ca="1"/>
        <v>10</v>
      </c>
      <c r="O33528" s="53" t="str">
        <f ca="1"/>
        <v>1991-10</v>
      </c>
    </row>
    <row r="33529" spans="12:15" x14ac:dyDescent="0.4">
      <c r="L33529" s="56">
        <f ca="1"/>
        <v>33528</v>
      </c>
      <c r="M33529" s="53">
        <f ca="1"/>
        <v>1991</v>
      </c>
      <c r="N33529" s="53">
        <f ca="1"/>
        <v>10</v>
      </c>
      <c r="O33529" s="53" t="str">
        <f ca="1"/>
        <v>1991-10</v>
      </c>
    </row>
    <row r="33530" spans="12:15" x14ac:dyDescent="0.4">
      <c r="L33530" s="56">
        <f ca="1"/>
        <v>33529</v>
      </c>
      <c r="M33530" s="53">
        <f ca="1"/>
        <v>1991</v>
      </c>
      <c r="N33530" s="53">
        <f ca="1"/>
        <v>10</v>
      </c>
      <c r="O33530" s="53" t="str">
        <f ca="1"/>
        <v>1991-10</v>
      </c>
    </row>
    <row r="33531" spans="12:15" x14ac:dyDescent="0.4">
      <c r="L33531" s="56">
        <f ca="1"/>
        <v>33530</v>
      </c>
      <c r="M33531" s="53">
        <f ca="1"/>
        <v>1991</v>
      </c>
      <c r="N33531" s="53">
        <f ca="1"/>
        <v>10</v>
      </c>
      <c r="O33531" s="53" t="str">
        <f ca="1"/>
        <v>1991-10</v>
      </c>
    </row>
    <row r="33532" spans="12:15" x14ac:dyDescent="0.4">
      <c r="L33532" s="56">
        <f ca="1"/>
        <v>33531</v>
      </c>
      <c r="M33532" s="53">
        <f ca="1"/>
        <v>1991</v>
      </c>
      <c r="N33532" s="53">
        <f ca="1"/>
        <v>10</v>
      </c>
      <c r="O33532" s="53" t="str">
        <f ca="1"/>
        <v>1991-10</v>
      </c>
    </row>
    <row r="33533" spans="12:15" x14ac:dyDescent="0.4">
      <c r="L33533" s="56">
        <f ca="1"/>
        <v>33532</v>
      </c>
      <c r="M33533" s="53">
        <f ca="1"/>
        <v>1991</v>
      </c>
      <c r="N33533" s="53">
        <f ca="1"/>
        <v>10</v>
      </c>
      <c r="O33533" s="53" t="str">
        <f ca="1"/>
        <v>1991-10</v>
      </c>
    </row>
    <row r="33534" spans="12:15" x14ac:dyDescent="0.4">
      <c r="L33534" s="56">
        <f ca="1"/>
        <v>33533</v>
      </c>
      <c r="M33534" s="53">
        <f ca="1"/>
        <v>1991</v>
      </c>
      <c r="N33534" s="53">
        <f ca="1"/>
        <v>10</v>
      </c>
      <c r="O33534" s="53" t="str">
        <f ca="1"/>
        <v>1991-10</v>
      </c>
    </row>
    <row r="33535" spans="12:15" x14ac:dyDescent="0.4">
      <c r="L33535" s="56">
        <f ca="1"/>
        <v>33534</v>
      </c>
      <c r="M33535" s="53">
        <f ca="1"/>
        <v>1991</v>
      </c>
      <c r="N33535" s="53">
        <f ca="1"/>
        <v>10</v>
      </c>
      <c r="O33535" s="53" t="str">
        <f ca="1"/>
        <v>1991-10</v>
      </c>
    </row>
    <row r="33536" spans="12:15" x14ac:dyDescent="0.4">
      <c r="L33536" s="56">
        <f ca="1"/>
        <v>33535</v>
      </c>
      <c r="M33536" s="53">
        <f ca="1"/>
        <v>1991</v>
      </c>
      <c r="N33536" s="53">
        <f ca="1"/>
        <v>10</v>
      </c>
      <c r="O33536" s="53" t="str">
        <f ca="1"/>
        <v>1991-10</v>
      </c>
    </row>
    <row r="33537" spans="12:15" x14ac:dyDescent="0.4">
      <c r="L33537" s="56">
        <f ca="1"/>
        <v>33536</v>
      </c>
      <c r="M33537" s="53">
        <f ca="1"/>
        <v>1991</v>
      </c>
      <c r="N33537" s="53">
        <f ca="1"/>
        <v>10</v>
      </c>
      <c r="O33537" s="53" t="str">
        <f ca="1"/>
        <v>1991-10</v>
      </c>
    </row>
    <row r="33538" spans="12:15" x14ac:dyDescent="0.4">
      <c r="L33538" s="56">
        <f ca="1"/>
        <v>33537</v>
      </c>
      <c r="M33538" s="53">
        <f ca="1"/>
        <v>1991</v>
      </c>
      <c r="N33538" s="53">
        <f ca="1"/>
        <v>10</v>
      </c>
      <c r="O33538" s="53" t="str">
        <f ca="1"/>
        <v>1991-10</v>
      </c>
    </row>
    <row r="33539" spans="12:15" x14ac:dyDescent="0.4">
      <c r="L33539" s="56">
        <f ca="1"/>
        <v>33538</v>
      </c>
      <c r="M33539" s="53">
        <f ca="1"/>
        <v>1991</v>
      </c>
      <c r="N33539" s="53">
        <f ca="1"/>
        <v>10</v>
      </c>
      <c r="O33539" s="53" t="str">
        <f ca="1"/>
        <v>1991-10</v>
      </c>
    </row>
    <row r="33540" spans="12:15" x14ac:dyDescent="0.4">
      <c r="L33540" s="56">
        <f ca="1"/>
        <v>33539</v>
      </c>
      <c r="M33540" s="53">
        <f ca="1"/>
        <v>1991</v>
      </c>
      <c r="N33540" s="53">
        <f ca="1"/>
        <v>10</v>
      </c>
      <c r="O33540" s="53" t="str">
        <f ca="1"/>
        <v>1991-10</v>
      </c>
    </row>
    <row r="33541" spans="12:15" x14ac:dyDescent="0.4">
      <c r="L33541" s="56">
        <f ca="1"/>
        <v>33540</v>
      </c>
      <c r="M33541" s="53">
        <f ca="1"/>
        <v>1991</v>
      </c>
      <c r="N33541" s="53">
        <f ca="1"/>
        <v>10</v>
      </c>
      <c r="O33541" s="53" t="str">
        <f ca="1"/>
        <v>1991-10</v>
      </c>
    </row>
    <row r="33542" spans="12:15" x14ac:dyDescent="0.4">
      <c r="L33542" s="56">
        <f ca="1"/>
        <v>33541</v>
      </c>
      <c r="M33542" s="53">
        <f ca="1"/>
        <v>1991</v>
      </c>
      <c r="N33542" s="53">
        <f ca="1"/>
        <v>10</v>
      </c>
      <c r="O33542" s="53" t="str">
        <f ca="1"/>
        <v>1991-10</v>
      </c>
    </row>
    <row r="33543" spans="12:15" x14ac:dyDescent="0.4">
      <c r="L33543" s="56">
        <f ca="1"/>
        <v>33542</v>
      </c>
      <c r="M33543" s="53">
        <f ca="1"/>
        <v>1991</v>
      </c>
      <c r="N33543" s="53">
        <f ca="1"/>
        <v>10</v>
      </c>
      <c r="O33543" s="53" t="str">
        <f ca="1"/>
        <v>1991-10</v>
      </c>
    </row>
    <row r="33544" spans="12:15" x14ac:dyDescent="0.4">
      <c r="L33544" s="56">
        <f ca="1"/>
        <v>33543</v>
      </c>
      <c r="M33544" s="53">
        <f ca="1"/>
        <v>1991</v>
      </c>
      <c r="N33544" s="53">
        <f ca="1"/>
        <v>11</v>
      </c>
      <c r="O33544" s="53" t="str">
        <f ca="1"/>
        <v>1991-11</v>
      </c>
    </row>
    <row r="33545" spans="12:15" x14ac:dyDescent="0.4">
      <c r="L33545" s="56">
        <f ca="1"/>
        <v>33544</v>
      </c>
      <c r="M33545" s="53">
        <f ca="1"/>
        <v>1991</v>
      </c>
      <c r="N33545" s="53">
        <f ca="1"/>
        <v>11</v>
      </c>
      <c r="O33545" s="53" t="str">
        <f ca="1"/>
        <v>1991-11</v>
      </c>
    </row>
    <row r="33546" spans="12:15" x14ac:dyDescent="0.4">
      <c r="L33546" s="56">
        <f ca="1"/>
        <v>33545</v>
      </c>
      <c r="M33546" s="53">
        <f ca="1"/>
        <v>1991</v>
      </c>
      <c r="N33546" s="53">
        <f ca="1"/>
        <v>11</v>
      </c>
      <c r="O33546" s="53" t="str">
        <f ca="1"/>
        <v>1991-11</v>
      </c>
    </row>
    <row r="33547" spans="12:15" x14ac:dyDescent="0.4">
      <c r="L33547" s="56">
        <f ca="1"/>
        <v>33546</v>
      </c>
      <c r="M33547" s="53">
        <f ca="1"/>
        <v>1991</v>
      </c>
      <c r="N33547" s="53">
        <f ca="1"/>
        <v>11</v>
      </c>
      <c r="O33547" s="53" t="str">
        <f ca="1"/>
        <v>1991-11</v>
      </c>
    </row>
    <row r="33548" spans="12:15" x14ac:dyDescent="0.4">
      <c r="L33548" s="56">
        <f ca="1"/>
        <v>33547</v>
      </c>
      <c r="M33548" s="53">
        <f ca="1"/>
        <v>1991</v>
      </c>
      <c r="N33548" s="53">
        <f ca="1"/>
        <v>11</v>
      </c>
      <c r="O33548" s="53" t="str">
        <f ca="1"/>
        <v>1991-11</v>
      </c>
    </row>
    <row r="33549" spans="12:15" x14ac:dyDescent="0.4">
      <c r="L33549" s="56">
        <f ca="1"/>
        <v>33548</v>
      </c>
      <c r="M33549" s="53">
        <f ca="1"/>
        <v>1991</v>
      </c>
      <c r="N33549" s="53">
        <f ca="1"/>
        <v>11</v>
      </c>
      <c r="O33549" s="53" t="str">
        <f ca="1"/>
        <v>1991-11</v>
      </c>
    </row>
    <row r="33550" spans="12:15" x14ac:dyDescent="0.4">
      <c r="L33550" s="56">
        <f ca="1"/>
        <v>33549</v>
      </c>
      <c r="M33550" s="53">
        <f ca="1"/>
        <v>1991</v>
      </c>
      <c r="N33550" s="53">
        <f ca="1"/>
        <v>11</v>
      </c>
      <c r="O33550" s="53" t="str">
        <f ca="1"/>
        <v>1991-11</v>
      </c>
    </row>
    <row r="33551" spans="12:15" x14ac:dyDescent="0.4">
      <c r="L33551" s="56">
        <f ca="1"/>
        <v>33550</v>
      </c>
      <c r="M33551" s="53">
        <f ca="1"/>
        <v>1991</v>
      </c>
      <c r="N33551" s="53">
        <f ca="1"/>
        <v>11</v>
      </c>
      <c r="O33551" s="53" t="str">
        <f ca="1"/>
        <v>1991-11</v>
      </c>
    </row>
    <row r="33552" spans="12:15" x14ac:dyDescent="0.4">
      <c r="L33552" s="56">
        <f ca="1"/>
        <v>33551</v>
      </c>
      <c r="M33552" s="53">
        <f ca="1"/>
        <v>1991</v>
      </c>
      <c r="N33552" s="53">
        <f ca="1"/>
        <v>11</v>
      </c>
      <c r="O33552" s="53" t="str">
        <f ca="1"/>
        <v>1991-11</v>
      </c>
    </row>
    <row r="33553" spans="12:15" x14ac:dyDescent="0.4">
      <c r="L33553" s="56">
        <f ca="1"/>
        <v>33552</v>
      </c>
      <c r="M33553" s="53">
        <f ca="1"/>
        <v>1991</v>
      </c>
      <c r="N33553" s="53">
        <f ca="1"/>
        <v>11</v>
      </c>
      <c r="O33553" s="53" t="str">
        <f ca="1"/>
        <v>1991-11</v>
      </c>
    </row>
    <row r="33554" spans="12:15" x14ac:dyDescent="0.4">
      <c r="L33554" s="56">
        <f ca="1"/>
        <v>33553</v>
      </c>
      <c r="M33554" s="53">
        <f ca="1"/>
        <v>1991</v>
      </c>
      <c r="N33554" s="53">
        <f ca="1"/>
        <v>11</v>
      </c>
      <c r="O33554" s="53" t="str">
        <f ca="1"/>
        <v>1991-11</v>
      </c>
    </row>
    <row r="33555" spans="12:15" x14ac:dyDescent="0.4">
      <c r="L33555" s="56">
        <f ca="1"/>
        <v>33554</v>
      </c>
      <c r="M33555" s="53">
        <f ca="1"/>
        <v>1991</v>
      </c>
      <c r="N33555" s="53">
        <f ca="1"/>
        <v>11</v>
      </c>
      <c r="O33555" s="53" t="str">
        <f ca="1"/>
        <v>1991-11</v>
      </c>
    </row>
    <row r="33556" spans="12:15" x14ac:dyDescent="0.4">
      <c r="L33556" s="56">
        <f ca="1"/>
        <v>33555</v>
      </c>
      <c r="M33556" s="53">
        <f ca="1"/>
        <v>1991</v>
      </c>
      <c r="N33556" s="53">
        <f ca="1"/>
        <v>11</v>
      </c>
      <c r="O33556" s="53" t="str">
        <f ca="1"/>
        <v>1991-11</v>
      </c>
    </row>
    <row r="33557" spans="12:15" x14ac:dyDescent="0.4">
      <c r="L33557" s="56">
        <f ca="1"/>
        <v>33556</v>
      </c>
      <c r="M33557" s="53">
        <f ca="1"/>
        <v>1991</v>
      </c>
      <c r="N33557" s="53">
        <f ca="1"/>
        <v>11</v>
      </c>
      <c r="O33557" s="53" t="str">
        <f ca="1"/>
        <v>1991-11</v>
      </c>
    </row>
    <row r="33558" spans="12:15" x14ac:dyDescent="0.4">
      <c r="L33558" s="56">
        <f ca="1"/>
        <v>33557</v>
      </c>
      <c r="M33558" s="53">
        <f ca="1"/>
        <v>1991</v>
      </c>
      <c r="N33558" s="53">
        <f ca="1"/>
        <v>11</v>
      </c>
      <c r="O33558" s="53" t="str">
        <f ca="1"/>
        <v>1991-11</v>
      </c>
    </row>
    <row r="33559" spans="12:15" x14ac:dyDescent="0.4">
      <c r="L33559" s="56">
        <f ca="1"/>
        <v>33558</v>
      </c>
      <c r="M33559" s="53">
        <f ca="1"/>
        <v>1991</v>
      </c>
      <c r="N33559" s="53">
        <f ca="1"/>
        <v>11</v>
      </c>
      <c r="O33559" s="53" t="str">
        <f ca="1"/>
        <v>1991-11</v>
      </c>
    </row>
    <row r="33560" spans="12:15" x14ac:dyDescent="0.4">
      <c r="L33560" s="56">
        <f ca="1"/>
        <v>33559</v>
      </c>
      <c r="M33560" s="53">
        <f ca="1"/>
        <v>1991</v>
      </c>
      <c r="N33560" s="53">
        <f ca="1"/>
        <v>11</v>
      </c>
      <c r="O33560" s="53" t="str">
        <f ca="1"/>
        <v>1991-11</v>
      </c>
    </row>
    <row r="33561" spans="12:15" x14ac:dyDescent="0.4">
      <c r="L33561" s="56">
        <f ca="1"/>
        <v>33560</v>
      </c>
      <c r="M33561" s="53">
        <f ca="1"/>
        <v>1991</v>
      </c>
      <c r="N33561" s="53">
        <f ca="1"/>
        <v>11</v>
      </c>
      <c r="O33561" s="53" t="str">
        <f ca="1"/>
        <v>1991-11</v>
      </c>
    </row>
    <row r="33562" spans="12:15" x14ac:dyDescent="0.4">
      <c r="L33562" s="56">
        <f ca="1"/>
        <v>33561</v>
      </c>
      <c r="M33562" s="53">
        <f ca="1"/>
        <v>1991</v>
      </c>
      <c r="N33562" s="53">
        <f ca="1"/>
        <v>11</v>
      </c>
      <c r="O33562" s="53" t="str">
        <f ca="1"/>
        <v>1991-11</v>
      </c>
    </row>
    <row r="33563" spans="12:15" x14ac:dyDescent="0.4">
      <c r="L33563" s="56">
        <f ca="1"/>
        <v>33562</v>
      </c>
      <c r="M33563" s="53">
        <f ca="1"/>
        <v>1991</v>
      </c>
      <c r="N33563" s="53">
        <f ca="1"/>
        <v>11</v>
      </c>
      <c r="O33563" s="53" t="str">
        <f ca="1"/>
        <v>1991-11</v>
      </c>
    </row>
    <row r="33564" spans="12:15" x14ac:dyDescent="0.4">
      <c r="L33564" s="56">
        <f ca="1"/>
        <v>33563</v>
      </c>
      <c r="M33564" s="53">
        <f ca="1"/>
        <v>1991</v>
      </c>
      <c r="N33564" s="53">
        <f ca="1"/>
        <v>11</v>
      </c>
      <c r="O33564" s="53" t="str">
        <f ca="1"/>
        <v>1991-11</v>
      </c>
    </row>
    <row r="33565" spans="12:15" x14ac:dyDescent="0.4">
      <c r="L33565" s="56">
        <f ca="1"/>
        <v>33564</v>
      </c>
      <c r="M33565" s="53">
        <f ca="1"/>
        <v>1991</v>
      </c>
      <c r="N33565" s="53">
        <f ca="1"/>
        <v>11</v>
      </c>
      <c r="O33565" s="53" t="str">
        <f ca="1"/>
        <v>1991-11</v>
      </c>
    </row>
    <row r="33566" spans="12:15" x14ac:dyDescent="0.4">
      <c r="L33566" s="56">
        <f ca="1"/>
        <v>33565</v>
      </c>
      <c r="M33566" s="53">
        <f ca="1"/>
        <v>1991</v>
      </c>
      <c r="N33566" s="53">
        <f ca="1"/>
        <v>11</v>
      </c>
      <c r="O33566" s="53" t="str">
        <f ca="1"/>
        <v>1991-11</v>
      </c>
    </row>
    <row r="33567" spans="12:15" x14ac:dyDescent="0.4">
      <c r="L33567" s="56">
        <f ca="1"/>
        <v>33566</v>
      </c>
      <c r="M33567" s="53">
        <f ca="1"/>
        <v>1991</v>
      </c>
      <c r="N33567" s="53">
        <f ca="1"/>
        <v>11</v>
      </c>
      <c r="O33567" s="53" t="str">
        <f ca="1"/>
        <v>1991-11</v>
      </c>
    </row>
    <row r="33568" spans="12:15" x14ac:dyDescent="0.4">
      <c r="L33568" s="56">
        <f ca="1"/>
        <v>33567</v>
      </c>
      <c r="M33568" s="53">
        <f ca="1"/>
        <v>1991</v>
      </c>
      <c r="N33568" s="53">
        <f ca="1"/>
        <v>11</v>
      </c>
      <c r="O33568" s="53" t="str">
        <f ca="1"/>
        <v>1991-11</v>
      </c>
    </row>
    <row r="33569" spans="12:15" x14ac:dyDescent="0.4">
      <c r="L33569" s="56">
        <f ca="1"/>
        <v>33568</v>
      </c>
      <c r="M33569" s="53">
        <f ca="1"/>
        <v>1991</v>
      </c>
      <c r="N33569" s="53">
        <f ca="1"/>
        <v>11</v>
      </c>
      <c r="O33569" s="53" t="str">
        <f ca="1"/>
        <v>1991-11</v>
      </c>
    </row>
    <row r="33570" spans="12:15" x14ac:dyDescent="0.4">
      <c r="L33570" s="56">
        <f ca="1"/>
        <v>33569</v>
      </c>
      <c r="M33570" s="53">
        <f ca="1"/>
        <v>1991</v>
      </c>
      <c r="N33570" s="53">
        <f ca="1"/>
        <v>11</v>
      </c>
      <c r="O33570" s="53" t="str">
        <f ca="1"/>
        <v>1991-11</v>
      </c>
    </row>
    <row r="33571" spans="12:15" x14ac:dyDescent="0.4">
      <c r="L33571" s="56">
        <f ca="1"/>
        <v>33570</v>
      </c>
      <c r="M33571" s="53">
        <f ca="1"/>
        <v>1991</v>
      </c>
      <c r="N33571" s="53">
        <f ca="1"/>
        <v>11</v>
      </c>
      <c r="O33571" s="53" t="str">
        <f ca="1"/>
        <v>1991-11</v>
      </c>
    </row>
    <row r="33572" spans="12:15" x14ac:dyDescent="0.4">
      <c r="L33572" s="56">
        <f ca="1"/>
        <v>33571</v>
      </c>
      <c r="M33572" s="53">
        <f ca="1"/>
        <v>1991</v>
      </c>
      <c r="N33572" s="53">
        <f ca="1"/>
        <v>11</v>
      </c>
      <c r="O33572" s="53" t="str">
        <f ca="1"/>
        <v>1991-11</v>
      </c>
    </row>
    <row r="33573" spans="12:15" x14ac:dyDescent="0.4">
      <c r="L33573" s="56">
        <f ca="1"/>
        <v>33572</v>
      </c>
      <c r="M33573" s="53">
        <f ca="1"/>
        <v>1991</v>
      </c>
      <c r="N33573" s="53">
        <f ca="1"/>
        <v>11</v>
      </c>
      <c r="O33573" s="53" t="str">
        <f ca="1"/>
        <v>1991-11</v>
      </c>
    </row>
    <row r="33574" spans="12:15" x14ac:dyDescent="0.4">
      <c r="L33574" s="56">
        <f ca="1"/>
        <v>33573</v>
      </c>
      <c r="M33574" s="53">
        <f ca="1"/>
        <v>1991</v>
      </c>
      <c r="N33574" s="53">
        <f ca="1"/>
        <v>12</v>
      </c>
      <c r="O33574" s="53" t="str">
        <f ca="1"/>
        <v>1991-12</v>
      </c>
    </row>
    <row r="33575" spans="12:15" x14ac:dyDescent="0.4">
      <c r="L33575" s="56">
        <f ca="1"/>
        <v>33574</v>
      </c>
      <c r="M33575" s="53">
        <f ca="1"/>
        <v>1991</v>
      </c>
      <c r="N33575" s="53">
        <f ca="1"/>
        <v>12</v>
      </c>
      <c r="O33575" s="53" t="str">
        <f ca="1"/>
        <v>1991-12</v>
      </c>
    </row>
    <row r="33576" spans="12:15" x14ac:dyDescent="0.4">
      <c r="L33576" s="56">
        <f ca="1"/>
        <v>33575</v>
      </c>
      <c r="M33576" s="53">
        <f ca="1"/>
        <v>1991</v>
      </c>
      <c r="N33576" s="53">
        <f ca="1"/>
        <v>12</v>
      </c>
      <c r="O33576" s="53" t="str">
        <f ca="1"/>
        <v>1991-12</v>
      </c>
    </row>
    <row r="33577" spans="12:15" x14ac:dyDescent="0.4">
      <c r="L33577" s="56">
        <f ca="1"/>
        <v>33576</v>
      </c>
      <c r="M33577" s="53">
        <f ca="1"/>
        <v>1991</v>
      </c>
      <c r="N33577" s="53">
        <f ca="1"/>
        <v>12</v>
      </c>
      <c r="O33577" s="53" t="str">
        <f ca="1"/>
        <v>1991-12</v>
      </c>
    </row>
    <row r="33578" spans="12:15" x14ac:dyDescent="0.4">
      <c r="L33578" s="56">
        <f ca="1"/>
        <v>33577</v>
      </c>
      <c r="M33578" s="53">
        <f ca="1"/>
        <v>1991</v>
      </c>
      <c r="N33578" s="53">
        <f ca="1"/>
        <v>12</v>
      </c>
      <c r="O33578" s="53" t="str">
        <f ca="1"/>
        <v>1991-12</v>
      </c>
    </row>
    <row r="33579" spans="12:15" x14ac:dyDescent="0.4">
      <c r="L33579" s="56">
        <f ca="1"/>
        <v>33578</v>
      </c>
      <c r="M33579" s="53">
        <f ca="1"/>
        <v>1991</v>
      </c>
      <c r="N33579" s="53">
        <f ca="1"/>
        <v>12</v>
      </c>
      <c r="O33579" s="53" t="str">
        <f ca="1"/>
        <v>1991-12</v>
      </c>
    </row>
    <row r="33580" spans="12:15" x14ac:dyDescent="0.4">
      <c r="L33580" s="56">
        <f ca="1"/>
        <v>33579</v>
      </c>
      <c r="M33580" s="53">
        <f ca="1"/>
        <v>1991</v>
      </c>
      <c r="N33580" s="53">
        <f ca="1"/>
        <v>12</v>
      </c>
      <c r="O33580" s="53" t="str">
        <f ca="1"/>
        <v>1991-12</v>
      </c>
    </row>
    <row r="33581" spans="12:15" x14ac:dyDescent="0.4">
      <c r="L33581" s="56">
        <f ca="1"/>
        <v>33580</v>
      </c>
      <c r="M33581" s="53">
        <f ca="1"/>
        <v>1991</v>
      </c>
      <c r="N33581" s="53">
        <f ca="1"/>
        <v>12</v>
      </c>
      <c r="O33581" s="53" t="str">
        <f ca="1"/>
        <v>1991-12</v>
      </c>
    </row>
    <row r="33582" spans="12:15" x14ac:dyDescent="0.4">
      <c r="L33582" s="56">
        <f ca="1"/>
        <v>33581</v>
      </c>
      <c r="M33582" s="53">
        <f ca="1"/>
        <v>1991</v>
      </c>
      <c r="N33582" s="53">
        <f ca="1"/>
        <v>12</v>
      </c>
      <c r="O33582" s="53" t="str">
        <f ca="1"/>
        <v>1991-12</v>
      </c>
    </row>
    <row r="33583" spans="12:15" x14ac:dyDescent="0.4">
      <c r="L33583" s="56">
        <f ca="1"/>
        <v>33582</v>
      </c>
      <c r="M33583" s="53">
        <f ca="1"/>
        <v>1991</v>
      </c>
      <c r="N33583" s="53">
        <f ca="1"/>
        <v>12</v>
      </c>
      <c r="O33583" s="53" t="str">
        <f ca="1"/>
        <v>1991-12</v>
      </c>
    </row>
    <row r="33584" spans="12:15" x14ac:dyDescent="0.4">
      <c r="L33584" s="56">
        <f ca="1"/>
        <v>33583</v>
      </c>
      <c r="M33584" s="53">
        <f ca="1"/>
        <v>1991</v>
      </c>
      <c r="N33584" s="53">
        <f ca="1"/>
        <v>12</v>
      </c>
      <c r="O33584" s="53" t="str">
        <f ca="1"/>
        <v>1991-12</v>
      </c>
    </row>
    <row r="33585" spans="12:15" x14ac:dyDescent="0.4">
      <c r="L33585" s="56">
        <f ca="1"/>
        <v>33584</v>
      </c>
      <c r="M33585" s="53">
        <f ca="1"/>
        <v>1991</v>
      </c>
      <c r="N33585" s="53">
        <f ca="1"/>
        <v>12</v>
      </c>
      <c r="O33585" s="53" t="str">
        <f ca="1"/>
        <v>1991-12</v>
      </c>
    </row>
    <row r="33586" spans="12:15" x14ac:dyDescent="0.4">
      <c r="L33586" s="56">
        <f ca="1"/>
        <v>33585</v>
      </c>
      <c r="M33586" s="53">
        <f ca="1"/>
        <v>1991</v>
      </c>
      <c r="N33586" s="53">
        <f ca="1"/>
        <v>12</v>
      </c>
      <c r="O33586" s="53" t="str">
        <f ca="1"/>
        <v>1991-12</v>
      </c>
    </row>
    <row r="33587" spans="12:15" x14ac:dyDescent="0.4">
      <c r="L33587" s="56">
        <f ca="1"/>
        <v>33586</v>
      </c>
      <c r="M33587" s="53">
        <f ca="1"/>
        <v>1991</v>
      </c>
      <c r="N33587" s="53">
        <f ca="1"/>
        <v>12</v>
      </c>
      <c r="O33587" s="53" t="str">
        <f ca="1"/>
        <v>1991-12</v>
      </c>
    </row>
    <row r="33588" spans="12:15" x14ac:dyDescent="0.4">
      <c r="L33588" s="56">
        <f ca="1"/>
        <v>33587</v>
      </c>
      <c r="M33588" s="53">
        <f ca="1"/>
        <v>1991</v>
      </c>
      <c r="N33588" s="53">
        <f ca="1"/>
        <v>12</v>
      </c>
      <c r="O33588" s="53" t="str">
        <f ca="1"/>
        <v>1991-12</v>
      </c>
    </row>
    <row r="33589" spans="12:15" x14ac:dyDescent="0.4">
      <c r="L33589" s="56">
        <f ca="1"/>
        <v>33588</v>
      </c>
      <c r="M33589" s="53">
        <f ca="1"/>
        <v>1991</v>
      </c>
      <c r="N33589" s="53">
        <f ca="1"/>
        <v>12</v>
      </c>
      <c r="O33589" s="53" t="str">
        <f ca="1"/>
        <v>1991-12</v>
      </c>
    </row>
    <row r="33590" spans="12:15" x14ac:dyDescent="0.4">
      <c r="L33590" s="56">
        <f ca="1"/>
        <v>33589</v>
      </c>
      <c r="M33590" s="53">
        <f ca="1"/>
        <v>1991</v>
      </c>
      <c r="N33590" s="53">
        <f ca="1"/>
        <v>12</v>
      </c>
      <c r="O33590" s="53" t="str">
        <f ca="1"/>
        <v>1991-12</v>
      </c>
    </row>
    <row r="33591" spans="12:15" x14ac:dyDescent="0.4">
      <c r="L33591" s="56">
        <f ca="1"/>
        <v>33590</v>
      </c>
      <c r="M33591" s="53">
        <f ca="1"/>
        <v>1991</v>
      </c>
      <c r="N33591" s="53">
        <f ca="1"/>
        <v>12</v>
      </c>
      <c r="O33591" s="53" t="str">
        <f ca="1"/>
        <v>1991-12</v>
      </c>
    </row>
    <row r="33592" spans="12:15" x14ac:dyDescent="0.4">
      <c r="L33592" s="56">
        <f ca="1"/>
        <v>33591</v>
      </c>
      <c r="M33592" s="53">
        <f ca="1"/>
        <v>1991</v>
      </c>
      <c r="N33592" s="53">
        <f ca="1"/>
        <v>12</v>
      </c>
      <c r="O33592" s="53" t="str">
        <f ca="1"/>
        <v>1991-12</v>
      </c>
    </row>
    <row r="33593" spans="12:15" x14ac:dyDescent="0.4">
      <c r="L33593" s="56">
        <f ca="1"/>
        <v>33592</v>
      </c>
      <c r="M33593" s="53">
        <f ca="1"/>
        <v>1991</v>
      </c>
      <c r="N33593" s="53">
        <f ca="1"/>
        <v>12</v>
      </c>
      <c r="O33593" s="53" t="str">
        <f ca="1"/>
        <v>1991-12</v>
      </c>
    </row>
    <row r="33594" spans="12:15" x14ac:dyDescent="0.4">
      <c r="L33594" s="56">
        <f ca="1"/>
        <v>33593</v>
      </c>
      <c r="M33594" s="53">
        <f ca="1"/>
        <v>1991</v>
      </c>
      <c r="N33594" s="53">
        <f ca="1"/>
        <v>12</v>
      </c>
      <c r="O33594" s="53" t="str">
        <f ca="1"/>
        <v>1991-12</v>
      </c>
    </row>
    <row r="33595" spans="12:15" x14ac:dyDescent="0.4">
      <c r="L33595" s="56">
        <f ca="1"/>
        <v>33594</v>
      </c>
      <c r="M33595" s="53">
        <f ca="1"/>
        <v>1991</v>
      </c>
      <c r="N33595" s="53">
        <f ca="1"/>
        <v>12</v>
      </c>
      <c r="O33595" s="53" t="str">
        <f ca="1"/>
        <v>1991-12</v>
      </c>
    </row>
    <row r="33596" spans="12:15" x14ac:dyDescent="0.4">
      <c r="L33596" s="56">
        <f ca="1"/>
        <v>33595</v>
      </c>
      <c r="M33596" s="53">
        <f ca="1"/>
        <v>1991</v>
      </c>
      <c r="N33596" s="53">
        <f ca="1"/>
        <v>12</v>
      </c>
      <c r="O33596" s="53" t="str">
        <f ca="1"/>
        <v>1991-12</v>
      </c>
    </row>
    <row r="33597" spans="12:15" x14ac:dyDescent="0.4">
      <c r="L33597" s="56">
        <f ca="1"/>
        <v>33596</v>
      </c>
      <c r="M33597" s="53">
        <f ca="1"/>
        <v>1991</v>
      </c>
      <c r="N33597" s="53">
        <f ca="1"/>
        <v>12</v>
      </c>
      <c r="O33597" s="53" t="str">
        <f ca="1"/>
        <v>1991-12</v>
      </c>
    </row>
    <row r="33598" spans="12:15" x14ac:dyDescent="0.4">
      <c r="L33598" s="56">
        <f ca="1"/>
        <v>33597</v>
      </c>
      <c r="M33598" s="53">
        <f ca="1"/>
        <v>1991</v>
      </c>
      <c r="N33598" s="53">
        <f ca="1"/>
        <v>12</v>
      </c>
      <c r="O33598" s="53" t="str">
        <f ca="1"/>
        <v>1991-12</v>
      </c>
    </row>
    <row r="33599" spans="12:15" x14ac:dyDescent="0.4">
      <c r="L33599" s="56">
        <f ca="1"/>
        <v>33598</v>
      </c>
      <c r="M33599" s="53">
        <f ca="1"/>
        <v>1991</v>
      </c>
      <c r="N33599" s="53">
        <f ca="1"/>
        <v>12</v>
      </c>
      <c r="O33599" s="53" t="str">
        <f ca="1"/>
        <v>1991-12</v>
      </c>
    </row>
    <row r="33600" spans="12:15" x14ac:dyDescent="0.4">
      <c r="L33600" s="56">
        <f ca="1"/>
        <v>33599</v>
      </c>
      <c r="M33600" s="53">
        <f ca="1"/>
        <v>1991</v>
      </c>
      <c r="N33600" s="53">
        <f ca="1"/>
        <v>12</v>
      </c>
      <c r="O33600" s="53" t="str">
        <f ca="1"/>
        <v>1991-12</v>
      </c>
    </row>
    <row r="33601" spans="12:15" x14ac:dyDescent="0.4">
      <c r="L33601" s="56">
        <f ca="1"/>
        <v>33600</v>
      </c>
      <c r="M33601" s="53">
        <f ca="1"/>
        <v>1991</v>
      </c>
      <c r="N33601" s="53">
        <f ca="1"/>
        <v>12</v>
      </c>
      <c r="O33601" s="53" t="str">
        <f ca="1"/>
        <v>1991-12</v>
      </c>
    </row>
    <row r="33602" spans="12:15" x14ac:dyDescent="0.4">
      <c r="L33602" s="56">
        <f ca="1"/>
        <v>33601</v>
      </c>
      <c r="M33602" s="53">
        <f ca="1"/>
        <v>1991</v>
      </c>
      <c r="N33602" s="53">
        <f ca="1"/>
        <v>12</v>
      </c>
      <c r="O33602" s="53" t="str">
        <f ca="1"/>
        <v>1991-12</v>
      </c>
    </row>
    <row r="33603" spans="12:15" x14ac:dyDescent="0.4">
      <c r="L33603" s="56">
        <f ca="1"/>
        <v>33602</v>
      </c>
      <c r="M33603" s="53">
        <f ca="1"/>
        <v>1991</v>
      </c>
      <c r="N33603" s="53">
        <f ca="1"/>
        <v>12</v>
      </c>
      <c r="O33603" s="53" t="str">
        <f ca="1"/>
        <v>1991-12</v>
      </c>
    </row>
    <row r="33604" spans="12:15" x14ac:dyDescent="0.4">
      <c r="L33604" s="56">
        <f ca="1"/>
        <v>33603</v>
      </c>
      <c r="M33604" s="53">
        <f ca="1"/>
        <v>1991</v>
      </c>
      <c r="N33604" s="53">
        <f ca="1"/>
        <v>12</v>
      </c>
      <c r="O33604" s="53" t="str">
        <f ca="1"/>
        <v>1991-12</v>
      </c>
    </row>
    <row r="33605" spans="12:15" x14ac:dyDescent="0.4">
      <c r="L33605" s="56">
        <f ca="1"/>
        <v>33604</v>
      </c>
      <c r="M33605" s="53">
        <f ca="1"/>
        <v>1992</v>
      </c>
      <c r="N33605" s="53">
        <f ca="1"/>
        <v>1</v>
      </c>
      <c r="O33605" s="53" t="str">
        <f ca="1"/>
        <v>1992-01</v>
      </c>
    </row>
    <row r="33606" spans="12:15" x14ac:dyDescent="0.4">
      <c r="L33606" s="56">
        <f ca="1"/>
        <v>33605</v>
      </c>
      <c r="M33606" s="53">
        <f ca="1"/>
        <v>1992</v>
      </c>
      <c r="N33606" s="53">
        <f ca="1"/>
        <v>1</v>
      </c>
      <c r="O33606" s="53" t="str">
        <f ca="1"/>
        <v>1992-01</v>
      </c>
    </row>
    <row r="33607" spans="12:15" x14ac:dyDescent="0.4">
      <c r="L33607" s="56">
        <f ca="1"/>
        <v>33606</v>
      </c>
      <c r="M33607" s="53">
        <f ca="1"/>
        <v>1992</v>
      </c>
      <c r="N33607" s="53">
        <f ca="1"/>
        <v>1</v>
      </c>
      <c r="O33607" s="53" t="str">
        <f ca="1"/>
        <v>1992-01</v>
      </c>
    </row>
    <row r="33608" spans="12:15" x14ac:dyDescent="0.4">
      <c r="L33608" s="56">
        <f ca="1"/>
        <v>33607</v>
      </c>
      <c r="M33608" s="53">
        <f ca="1"/>
        <v>1992</v>
      </c>
      <c r="N33608" s="53">
        <f ca="1"/>
        <v>1</v>
      </c>
      <c r="O33608" s="53" t="str">
        <f ca="1"/>
        <v>1992-01</v>
      </c>
    </row>
    <row r="33609" spans="12:15" x14ac:dyDescent="0.4">
      <c r="L33609" s="56">
        <f ca="1"/>
        <v>33608</v>
      </c>
      <c r="M33609" s="53">
        <f ca="1"/>
        <v>1992</v>
      </c>
      <c r="N33609" s="53">
        <f ca="1"/>
        <v>1</v>
      </c>
      <c r="O33609" s="53" t="str">
        <f ca="1"/>
        <v>1992-01</v>
      </c>
    </row>
    <row r="33610" spans="12:15" x14ac:dyDescent="0.4">
      <c r="L33610" s="56">
        <f ca="1"/>
        <v>33609</v>
      </c>
      <c r="M33610" s="53">
        <f ca="1"/>
        <v>1992</v>
      </c>
      <c r="N33610" s="53">
        <f ca="1"/>
        <v>1</v>
      </c>
      <c r="O33610" s="53" t="str">
        <f ca="1"/>
        <v>1992-01</v>
      </c>
    </row>
    <row r="33611" spans="12:15" x14ac:dyDescent="0.4">
      <c r="L33611" s="56">
        <f ca="1"/>
        <v>33610</v>
      </c>
      <c r="M33611" s="53">
        <f ca="1"/>
        <v>1992</v>
      </c>
      <c r="N33611" s="53">
        <f ca="1"/>
        <v>1</v>
      </c>
      <c r="O33611" s="53" t="str">
        <f ca="1"/>
        <v>1992-01</v>
      </c>
    </row>
    <row r="33612" spans="12:15" x14ac:dyDescent="0.4">
      <c r="L33612" s="56">
        <f ca="1"/>
        <v>33611</v>
      </c>
      <c r="M33612" s="53">
        <f ca="1"/>
        <v>1992</v>
      </c>
      <c r="N33612" s="53">
        <f ca="1"/>
        <v>1</v>
      </c>
      <c r="O33612" s="53" t="str">
        <f ca="1"/>
        <v>1992-01</v>
      </c>
    </row>
    <row r="33613" spans="12:15" x14ac:dyDescent="0.4">
      <c r="L33613" s="56">
        <f ca="1"/>
        <v>33612</v>
      </c>
      <c r="M33613" s="53">
        <f ca="1"/>
        <v>1992</v>
      </c>
      <c r="N33613" s="53">
        <f ca="1"/>
        <v>1</v>
      </c>
      <c r="O33613" s="53" t="str">
        <f ca="1"/>
        <v>1992-01</v>
      </c>
    </row>
    <row r="33614" spans="12:15" x14ac:dyDescent="0.4">
      <c r="L33614" s="56">
        <f ca="1"/>
        <v>33613</v>
      </c>
      <c r="M33614" s="53">
        <f ca="1"/>
        <v>1992</v>
      </c>
      <c r="N33614" s="53">
        <f ca="1"/>
        <v>1</v>
      </c>
      <c r="O33614" s="53" t="str">
        <f ca="1"/>
        <v>1992-01</v>
      </c>
    </row>
    <row r="33615" spans="12:15" x14ac:dyDescent="0.4">
      <c r="L33615" s="56">
        <f ca="1"/>
        <v>33614</v>
      </c>
      <c r="M33615" s="53">
        <f ca="1"/>
        <v>1992</v>
      </c>
      <c r="N33615" s="53">
        <f ca="1"/>
        <v>1</v>
      </c>
      <c r="O33615" s="53" t="str">
        <f ca="1"/>
        <v>1992-01</v>
      </c>
    </row>
    <row r="33616" spans="12:15" x14ac:dyDescent="0.4">
      <c r="L33616" s="56">
        <f ca="1"/>
        <v>33615</v>
      </c>
      <c r="M33616" s="53">
        <f ca="1"/>
        <v>1992</v>
      </c>
      <c r="N33616" s="53">
        <f ca="1"/>
        <v>1</v>
      </c>
      <c r="O33616" s="53" t="str">
        <f ca="1"/>
        <v>1992-01</v>
      </c>
    </row>
    <row r="33617" spans="12:15" x14ac:dyDescent="0.4">
      <c r="L33617" s="56">
        <f ca="1"/>
        <v>33616</v>
      </c>
      <c r="M33617" s="53">
        <f ca="1"/>
        <v>1992</v>
      </c>
      <c r="N33617" s="53">
        <f ca="1"/>
        <v>1</v>
      </c>
      <c r="O33617" s="53" t="str">
        <f ca="1"/>
        <v>1992-01</v>
      </c>
    </row>
    <row r="33618" spans="12:15" x14ac:dyDescent="0.4">
      <c r="L33618" s="56">
        <f ca="1"/>
        <v>33617</v>
      </c>
      <c r="M33618" s="53">
        <f ca="1"/>
        <v>1992</v>
      </c>
      <c r="N33618" s="53">
        <f ca="1"/>
        <v>1</v>
      </c>
      <c r="O33618" s="53" t="str">
        <f ca="1"/>
        <v>1992-01</v>
      </c>
    </row>
    <row r="33619" spans="12:15" x14ac:dyDescent="0.4">
      <c r="L33619" s="56">
        <f ca="1"/>
        <v>33618</v>
      </c>
      <c r="M33619" s="53">
        <f ca="1"/>
        <v>1992</v>
      </c>
      <c r="N33619" s="53">
        <f ca="1"/>
        <v>1</v>
      </c>
      <c r="O33619" s="53" t="str">
        <f ca="1"/>
        <v>1992-01</v>
      </c>
    </row>
    <row r="33620" spans="12:15" x14ac:dyDescent="0.4">
      <c r="L33620" s="56">
        <f ca="1"/>
        <v>33619</v>
      </c>
      <c r="M33620" s="53">
        <f ca="1"/>
        <v>1992</v>
      </c>
      <c r="N33620" s="53">
        <f ca="1"/>
        <v>1</v>
      </c>
      <c r="O33620" s="53" t="str">
        <f ca="1"/>
        <v>1992-01</v>
      </c>
    </row>
    <row r="33621" spans="12:15" x14ac:dyDescent="0.4">
      <c r="L33621" s="56">
        <f ca="1"/>
        <v>33620</v>
      </c>
      <c r="M33621" s="53">
        <f ca="1"/>
        <v>1992</v>
      </c>
      <c r="N33621" s="53">
        <f ca="1"/>
        <v>1</v>
      </c>
      <c r="O33621" s="53" t="str">
        <f ca="1"/>
        <v>1992-01</v>
      </c>
    </row>
    <row r="33622" spans="12:15" x14ac:dyDescent="0.4">
      <c r="L33622" s="56">
        <f ca="1"/>
        <v>33621</v>
      </c>
      <c r="M33622" s="53">
        <f ca="1"/>
        <v>1992</v>
      </c>
      <c r="N33622" s="53">
        <f ca="1"/>
        <v>1</v>
      </c>
      <c r="O33622" s="53" t="str">
        <f ca="1"/>
        <v>1992-01</v>
      </c>
    </row>
    <row r="33623" spans="12:15" x14ac:dyDescent="0.4">
      <c r="L33623" s="56">
        <f ca="1"/>
        <v>33622</v>
      </c>
      <c r="M33623" s="53">
        <f ca="1"/>
        <v>1992</v>
      </c>
      <c r="N33623" s="53">
        <f ca="1"/>
        <v>1</v>
      </c>
      <c r="O33623" s="53" t="str">
        <f ca="1"/>
        <v>1992-01</v>
      </c>
    </row>
    <row r="33624" spans="12:15" x14ac:dyDescent="0.4">
      <c r="L33624" s="56">
        <f ca="1"/>
        <v>33623</v>
      </c>
      <c r="M33624" s="53">
        <f ca="1"/>
        <v>1992</v>
      </c>
      <c r="N33624" s="53">
        <f ca="1"/>
        <v>1</v>
      </c>
      <c r="O33624" s="53" t="str">
        <f ca="1"/>
        <v>1992-01</v>
      </c>
    </row>
    <row r="33625" spans="12:15" x14ac:dyDescent="0.4">
      <c r="L33625" s="56">
        <f ca="1"/>
        <v>33624</v>
      </c>
      <c r="M33625" s="53">
        <f ca="1"/>
        <v>1992</v>
      </c>
      <c r="N33625" s="53">
        <f ca="1"/>
        <v>1</v>
      </c>
      <c r="O33625" s="53" t="str">
        <f ca="1"/>
        <v>1992-01</v>
      </c>
    </row>
    <row r="33626" spans="12:15" x14ac:dyDescent="0.4">
      <c r="L33626" s="56">
        <f ca="1"/>
        <v>33625</v>
      </c>
      <c r="M33626" s="53">
        <f ca="1"/>
        <v>1992</v>
      </c>
      <c r="N33626" s="53">
        <f ca="1"/>
        <v>1</v>
      </c>
      <c r="O33626" s="53" t="str">
        <f ca="1"/>
        <v>1992-01</v>
      </c>
    </row>
    <row r="33627" spans="12:15" x14ac:dyDescent="0.4">
      <c r="L33627" s="56">
        <f ca="1"/>
        <v>33626</v>
      </c>
      <c r="M33627" s="53">
        <f ca="1"/>
        <v>1992</v>
      </c>
      <c r="N33627" s="53">
        <f ca="1"/>
        <v>1</v>
      </c>
      <c r="O33627" s="53" t="str">
        <f ca="1"/>
        <v>1992-01</v>
      </c>
    </row>
    <row r="33628" spans="12:15" x14ac:dyDescent="0.4">
      <c r="L33628" s="56">
        <f ca="1"/>
        <v>33627</v>
      </c>
      <c r="M33628" s="53">
        <f ca="1"/>
        <v>1992</v>
      </c>
      <c r="N33628" s="53">
        <f ca="1"/>
        <v>1</v>
      </c>
      <c r="O33628" s="53" t="str">
        <f ca="1"/>
        <v>1992-01</v>
      </c>
    </row>
    <row r="33629" spans="12:15" x14ac:dyDescent="0.4">
      <c r="L33629" s="56">
        <f ca="1"/>
        <v>33628</v>
      </c>
      <c r="M33629" s="53">
        <f ca="1"/>
        <v>1992</v>
      </c>
      <c r="N33629" s="53">
        <f ca="1"/>
        <v>1</v>
      </c>
      <c r="O33629" s="53" t="str">
        <f ca="1"/>
        <v>1992-01</v>
      </c>
    </row>
    <row r="33630" spans="12:15" x14ac:dyDescent="0.4">
      <c r="L33630" s="56">
        <f ca="1"/>
        <v>33629</v>
      </c>
      <c r="M33630" s="53">
        <f ca="1"/>
        <v>1992</v>
      </c>
      <c r="N33630" s="53">
        <f ca="1"/>
        <v>1</v>
      </c>
      <c r="O33630" s="53" t="str">
        <f ca="1"/>
        <v>1992-01</v>
      </c>
    </row>
    <row r="33631" spans="12:15" x14ac:dyDescent="0.4">
      <c r="L33631" s="56">
        <f ca="1"/>
        <v>33630</v>
      </c>
      <c r="M33631" s="53">
        <f ca="1"/>
        <v>1992</v>
      </c>
      <c r="N33631" s="53">
        <f ca="1"/>
        <v>1</v>
      </c>
      <c r="O33631" s="53" t="str">
        <f ca="1"/>
        <v>1992-01</v>
      </c>
    </row>
    <row r="33632" spans="12:15" x14ac:dyDescent="0.4">
      <c r="L33632" s="56">
        <f ca="1"/>
        <v>33631</v>
      </c>
      <c r="M33632" s="53">
        <f ca="1"/>
        <v>1992</v>
      </c>
      <c r="N33632" s="53">
        <f ca="1"/>
        <v>1</v>
      </c>
      <c r="O33632" s="53" t="str">
        <f ca="1"/>
        <v>1992-01</v>
      </c>
    </row>
    <row r="33633" spans="12:15" x14ac:dyDescent="0.4">
      <c r="L33633" s="56">
        <f ca="1"/>
        <v>33632</v>
      </c>
      <c r="M33633" s="53">
        <f ca="1"/>
        <v>1992</v>
      </c>
      <c r="N33633" s="53">
        <f ca="1"/>
        <v>1</v>
      </c>
      <c r="O33633" s="53" t="str">
        <f ca="1"/>
        <v>1992-01</v>
      </c>
    </row>
    <row r="33634" spans="12:15" x14ac:dyDescent="0.4">
      <c r="L33634" s="56">
        <f ca="1"/>
        <v>33633</v>
      </c>
      <c r="M33634" s="53">
        <f ca="1"/>
        <v>1992</v>
      </c>
      <c r="N33634" s="53">
        <f ca="1"/>
        <v>1</v>
      </c>
      <c r="O33634" s="53" t="str">
        <f ca="1"/>
        <v>1992-01</v>
      </c>
    </row>
    <row r="33635" spans="12:15" x14ac:dyDescent="0.4">
      <c r="L33635" s="56">
        <f ca="1"/>
        <v>33634</v>
      </c>
      <c r="M33635" s="53">
        <f ca="1"/>
        <v>1992</v>
      </c>
      <c r="N33635" s="53">
        <f ca="1"/>
        <v>1</v>
      </c>
      <c r="O33635" s="53" t="str">
        <f ca="1"/>
        <v>1992-01</v>
      </c>
    </row>
    <row r="33636" spans="12:15" x14ac:dyDescent="0.4">
      <c r="L33636" s="56">
        <f ca="1"/>
        <v>33635</v>
      </c>
      <c r="M33636" s="53">
        <f ca="1"/>
        <v>1992</v>
      </c>
      <c r="N33636" s="53">
        <f ca="1"/>
        <v>2</v>
      </c>
      <c r="O33636" s="53" t="str">
        <f ca="1"/>
        <v>1992-02</v>
      </c>
    </row>
    <row r="33637" spans="12:15" x14ac:dyDescent="0.4">
      <c r="L33637" s="56">
        <f ca="1"/>
        <v>33636</v>
      </c>
      <c r="M33637" s="53">
        <f ca="1"/>
        <v>1992</v>
      </c>
      <c r="N33637" s="53">
        <f ca="1"/>
        <v>2</v>
      </c>
      <c r="O33637" s="53" t="str">
        <f ca="1"/>
        <v>1992-02</v>
      </c>
    </row>
    <row r="33638" spans="12:15" x14ac:dyDescent="0.4">
      <c r="L33638" s="56">
        <f ca="1"/>
        <v>33637</v>
      </c>
      <c r="M33638" s="53">
        <f ca="1"/>
        <v>1992</v>
      </c>
      <c r="N33638" s="53">
        <f ca="1"/>
        <v>2</v>
      </c>
      <c r="O33638" s="53" t="str">
        <f ca="1"/>
        <v>1992-02</v>
      </c>
    </row>
    <row r="33639" spans="12:15" x14ac:dyDescent="0.4">
      <c r="L33639" s="56">
        <f ca="1"/>
        <v>33638</v>
      </c>
      <c r="M33639" s="53">
        <f ca="1"/>
        <v>1992</v>
      </c>
      <c r="N33639" s="53">
        <f ca="1"/>
        <v>2</v>
      </c>
      <c r="O33639" s="53" t="str">
        <f ca="1"/>
        <v>1992-02</v>
      </c>
    </row>
    <row r="33640" spans="12:15" x14ac:dyDescent="0.4">
      <c r="L33640" s="56">
        <f ca="1"/>
        <v>33639</v>
      </c>
      <c r="M33640" s="53">
        <f ca="1"/>
        <v>1992</v>
      </c>
      <c r="N33640" s="53">
        <f ca="1"/>
        <v>2</v>
      </c>
      <c r="O33640" s="53" t="str">
        <f ca="1"/>
        <v>1992-02</v>
      </c>
    </row>
    <row r="33641" spans="12:15" x14ac:dyDescent="0.4">
      <c r="L33641" s="56">
        <f ca="1"/>
        <v>33640</v>
      </c>
      <c r="M33641" s="53">
        <f ca="1"/>
        <v>1992</v>
      </c>
      <c r="N33641" s="53">
        <f ca="1"/>
        <v>2</v>
      </c>
      <c r="O33641" s="53" t="str">
        <f ca="1"/>
        <v>1992-02</v>
      </c>
    </row>
    <row r="33642" spans="12:15" x14ac:dyDescent="0.4">
      <c r="L33642" s="56">
        <f ca="1"/>
        <v>33641</v>
      </c>
      <c r="M33642" s="53">
        <f ca="1"/>
        <v>1992</v>
      </c>
      <c r="N33642" s="53">
        <f ca="1"/>
        <v>2</v>
      </c>
      <c r="O33642" s="53" t="str">
        <f ca="1"/>
        <v>1992-02</v>
      </c>
    </row>
    <row r="33643" spans="12:15" x14ac:dyDescent="0.4">
      <c r="L33643" s="56">
        <f ca="1"/>
        <v>33642</v>
      </c>
      <c r="M33643" s="53">
        <f ca="1"/>
        <v>1992</v>
      </c>
      <c r="N33643" s="53">
        <f ca="1"/>
        <v>2</v>
      </c>
      <c r="O33643" s="53" t="str">
        <f ca="1"/>
        <v>1992-02</v>
      </c>
    </row>
    <row r="33644" spans="12:15" x14ac:dyDescent="0.4">
      <c r="L33644" s="56">
        <f ca="1"/>
        <v>33643</v>
      </c>
      <c r="M33644" s="53">
        <f ca="1"/>
        <v>1992</v>
      </c>
      <c r="N33644" s="53">
        <f ca="1"/>
        <v>2</v>
      </c>
      <c r="O33644" s="53" t="str">
        <f ca="1"/>
        <v>1992-02</v>
      </c>
    </row>
    <row r="33645" spans="12:15" x14ac:dyDescent="0.4">
      <c r="L33645" s="56">
        <f ca="1"/>
        <v>33644</v>
      </c>
      <c r="M33645" s="53">
        <f ca="1"/>
        <v>1992</v>
      </c>
      <c r="N33645" s="53">
        <f ca="1"/>
        <v>2</v>
      </c>
      <c r="O33645" s="53" t="str">
        <f ca="1"/>
        <v>1992-02</v>
      </c>
    </row>
    <row r="33646" spans="12:15" x14ac:dyDescent="0.4">
      <c r="L33646" s="56">
        <f ca="1"/>
        <v>33645</v>
      </c>
      <c r="M33646" s="53">
        <f ca="1"/>
        <v>1992</v>
      </c>
      <c r="N33646" s="53">
        <f ca="1"/>
        <v>2</v>
      </c>
      <c r="O33646" s="53" t="str">
        <f ca="1"/>
        <v>1992-02</v>
      </c>
    </row>
    <row r="33647" spans="12:15" x14ac:dyDescent="0.4">
      <c r="L33647" s="56">
        <f ca="1"/>
        <v>33646</v>
      </c>
      <c r="M33647" s="53">
        <f ca="1"/>
        <v>1992</v>
      </c>
      <c r="N33647" s="53">
        <f ca="1"/>
        <v>2</v>
      </c>
      <c r="O33647" s="53" t="str">
        <f ca="1"/>
        <v>1992-02</v>
      </c>
    </row>
    <row r="33648" spans="12:15" x14ac:dyDescent="0.4">
      <c r="L33648" s="56">
        <f ca="1"/>
        <v>33647</v>
      </c>
      <c r="M33648" s="53">
        <f ca="1"/>
        <v>1992</v>
      </c>
      <c r="N33648" s="53">
        <f ca="1"/>
        <v>2</v>
      </c>
      <c r="O33648" s="53" t="str">
        <f ca="1"/>
        <v>1992-02</v>
      </c>
    </row>
    <row r="33649" spans="12:15" x14ac:dyDescent="0.4">
      <c r="L33649" s="56">
        <f ca="1"/>
        <v>33648</v>
      </c>
      <c r="M33649" s="53">
        <f ca="1"/>
        <v>1992</v>
      </c>
      <c r="N33649" s="53">
        <f ca="1"/>
        <v>2</v>
      </c>
      <c r="O33649" s="53" t="str">
        <f ca="1"/>
        <v>1992-02</v>
      </c>
    </row>
    <row r="33650" spans="12:15" x14ac:dyDescent="0.4">
      <c r="L33650" s="56">
        <f ca="1"/>
        <v>33649</v>
      </c>
      <c r="M33650" s="53">
        <f ca="1"/>
        <v>1992</v>
      </c>
      <c r="N33650" s="53">
        <f ca="1"/>
        <v>2</v>
      </c>
      <c r="O33650" s="53" t="str">
        <f ca="1"/>
        <v>1992-02</v>
      </c>
    </row>
    <row r="33651" spans="12:15" x14ac:dyDescent="0.4">
      <c r="L33651" s="56">
        <f ca="1"/>
        <v>33650</v>
      </c>
      <c r="M33651" s="53">
        <f ca="1"/>
        <v>1992</v>
      </c>
      <c r="N33651" s="53">
        <f ca="1"/>
        <v>2</v>
      </c>
      <c r="O33651" s="53" t="str">
        <f ca="1"/>
        <v>1992-02</v>
      </c>
    </row>
    <row r="33652" spans="12:15" x14ac:dyDescent="0.4">
      <c r="L33652" s="56">
        <f ca="1"/>
        <v>33651</v>
      </c>
      <c r="M33652" s="53">
        <f ca="1"/>
        <v>1992</v>
      </c>
      <c r="N33652" s="53">
        <f ca="1"/>
        <v>2</v>
      </c>
      <c r="O33652" s="53" t="str">
        <f ca="1"/>
        <v>1992-02</v>
      </c>
    </row>
    <row r="33653" spans="12:15" x14ac:dyDescent="0.4">
      <c r="L33653" s="56">
        <f ca="1"/>
        <v>33652</v>
      </c>
      <c r="M33653" s="53">
        <f ca="1"/>
        <v>1992</v>
      </c>
      <c r="N33653" s="53">
        <f ca="1"/>
        <v>2</v>
      </c>
      <c r="O33653" s="53" t="str">
        <f ca="1"/>
        <v>1992-02</v>
      </c>
    </row>
    <row r="33654" spans="12:15" x14ac:dyDescent="0.4">
      <c r="L33654" s="56">
        <f ca="1"/>
        <v>33653</v>
      </c>
      <c r="M33654" s="53">
        <f ca="1"/>
        <v>1992</v>
      </c>
      <c r="N33654" s="53">
        <f ca="1"/>
        <v>2</v>
      </c>
      <c r="O33654" s="53" t="str">
        <f ca="1"/>
        <v>1992-02</v>
      </c>
    </row>
    <row r="33655" spans="12:15" x14ac:dyDescent="0.4">
      <c r="L33655" s="56">
        <f ca="1"/>
        <v>33654</v>
      </c>
      <c r="M33655" s="53">
        <f ca="1"/>
        <v>1992</v>
      </c>
      <c r="N33655" s="53">
        <f ca="1"/>
        <v>2</v>
      </c>
      <c r="O33655" s="53" t="str">
        <f ca="1"/>
        <v>1992-02</v>
      </c>
    </row>
    <row r="33656" spans="12:15" x14ac:dyDescent="0.4">
      <c r="L33656" s="56">
        <f ca="1"/>
        <v>33655</v>
      </c>
      <c r="M33656" s="53">
        <f ca="1"/>
        <v>1992</v>
      </c>
      <c r="N33656" s="53">
        <f ca="1"/>
        <v>2</v>
      </c>
      <c r="O33656" s="53" t="str">
        <f ca="1"/>
        <v>1992-02</v>
      </c>
    </row>
    <row r="33657" spans="12:15" x14ac:dyDescent="0.4">
      <c r="L33657" s="56">
        <f ca="1"/>
        <v>33656</v>
      </c>
      <c r="M33657" s="53">
        <f ca="1"/>
        <v>1992</v>
      </c>
      <c r="N33657" s="53">
        <f ca="1"/>
        <v>2</v>
      </c>
      <c r="O33657" s="53" t="str">
        <f ca="1"/>
        <v>1992-02</v>
      </c>
    </row>
    <row r="33658" spans="12:15" x14ac:dyDescent="0.4">
      <c r="L33658" s="56">
        <f ca="1"/>
        <v>33657</v>
      </c>
      <c r="M33658" s="53">
        <f ca="1"/>
        <v>1992</v>
      </c>
      <c r="N33658" s="53">
        <f ca="1"/>
        <v>2</v>
      </c>
      <c r="O33658" s="53" t="str">
        <f ca="1"/>
        <v>1992-02</v>
      </c>
    </row>
    <row r="33659" spans="12:15" x14ac:dyDescent="0.4">
      <c r="L33659" s="56">
        <f ca="1"/>
        <v>33658</v>
      </c>
      <c r="M33659" s="53">
        <f ca="1"/>
        <v>1992</v>
      </c>
      <c r="N33659" s="53">
        <f ca="1"/>
        <v>2</v>
      </c>
      <c r="O33659" s="53" t="str">
        <f ca="1"/>
        <v>1992-02</v>
      </c>
    </row>
    <row r="33660" spans="12:15" x14ac:dyDescent="0.4">
      <c r="L33660" s="56">
        <f ca="1"/>
        <v>33659</v>
      </c>
      <c r="M33660" s="53">
        <f ca="1"/>
        <v>1992</v>
      </c>
      <c r="N33660" s="53">
        <f ca="1"/>
        <v>2</v>
      </c>
      <c r="O33660" s="53" t="str">
        <f ca="1"/>
        <v>1992-02</v>
      </c>
    </row>
    <row r="33661" spans="12:15" x14ac:dyDescent="0.4">
      <c r="L33661" s="56">
        <f ca="1"/>
        <v>33660</v>
      </c>
      <c r="M33661" s="53">
        <f ca="1"/>
        <v>1992</v>
      </c>
      <c r="N33661" s="53">
        <f ca="1"/>
        <v>2</v>
      </c>
      <c r="O33661" s="53" t="str">
        <f ca="1"/>
        <v>1992-02</v>
      </c>
    </row>
    <row r="33662" spans="12:15" x14ac:dyDescent="0.4">
      <c r="L33662" s="56">
        <f ca="1"/>
        <v>33661</v>
      </c>
      <c r="M33662" s="53">
        <f ca="1"/>
        <v>1992</v>
      </c>
      <c r="N33662" s="53">
        <f ca="1"/>
        <v>2</v>
      </c>
      <c r="O33662" s="53" t="str">
        <f ca="1"/>
        <v>1992-02</v>
      </c>
    </row>
    <row r="33663" spans="12:15" x14ac:dyDescent="0.4">
      <c r="L33663" s="56">
        <f ca="1"/>
        <v>33662</v>
      </c>
      <c r="M33663" s="53">
        <f ca="1"/>
        <v>1992</v>
      </c>
      <c r="N33663" s="53">
        <f ca="1"/>
        <v>2</v>
      </c>
      <c r="O33663" s="53" t="str">
        <f ca="1"/>
        <v>1992-02</v>
      </c>
    </row>
    <row r="33664" spans="12:15" x14ac:dyDescent="0.4">
      <c r="L33664" s="56">
        <f ca="1"/>
        <v>33663</v>
      </c>
      <c r="M33664" s="53">
        <f ca="1"/>
        <v>1992</v>
      </c>
      <c r="N33664" s="53">
        <f ca="1"/>
        <v>2</v>
      </c>
      <c r="O33664" s="53" t="str">
        <f ca="1"/>
        <v>1992-02</v>
      </c>
    </row>
    <row r="33665" spans="12:15" x14ac:dyDescent="0.4">
      <c r="L33665" s="56">
        <f ca="1"/>
        <v>33664</v>
      </c>
      <c r="M33665" s="53">
        <f ca="1"/>
        <v>1992</v>
      </c>
      <c r="N33665" s="53">
        <f ca="1"/>
        <v>3</v>
      </c>
      <c r="O33665" s="53" t="str">
        <f ca="1"/>
        <v>1992-03</v>
      </c>
    </row>
    <row r="33666" spans="12:15" x14ac:dyDescent="0.4">
      <c r="L33666" s="56">
        <f ca="1"/>
        <v>33665</v>
      </c>
      <c r="M33666" s="53">
        <f ca="1"/>
        <v>1992</v>
      </c>
      <c r="N33666" s="53">
        <f ca="1"/>
        <v>3</v>
      </c>
      <c r="O33666" s="53" t="str">
        <f ca="1"/>
        <v>1992-03</v>
      </c>
    </row>
    <row r="33667" spans="12:15" x14ac:dyDescent="0.4">
      <c r="L33667" s="56">
        <f ca="1"/>
        <v>33666</v>
      </c>
      <c r="M33667" s="53">
        <f ca="1"/>
        <v>1992</v>
      </c>
      <c r="N33667" s="53">
        <f ca="1"/>
        <v>3</v>
      </c>
      <c r="O33667" s="53" t="str">
        <f ca="1"/>
        <v>1992-03</v>
      </c>
    </row>
    <row r="33668" spans="12:15" x14ac:dyDescent="0.4">
      <c r="L33668" s="56">
        <f ca="1"/>
        <v>33667</v>
      </c>
      <c r="M33668" s="53">
        <f ca="1"/>
        <v>1992</v>
      </c>
      <c r="N33668" s="53">
        <f ca="1"/>
        <v>3</v>
      </c>
      <c r="O33668" s="53" t="str">
        <f ca="1"/>
        <v>1992-03</v>
      </c>
    </row>
    <row r="33669" spans="12:15" x14ac:dyDescent="0.4">
      <c r="L33669" s="56">
        <f ca="1"/>
        <v>33668</v>
      </c>
      <c r="M33669" s="53">
        <f ca="1"/>
        <v>1992</v>
      </c>
      <c r="N33669" s="53">
        <f ca="1"/>
        <v>3</v>
      </c>
      <c r="O33669" s="53" t="str">
        <f ca="1"/>
        <v>1992-03</v>
      </c>
    </row>
    <row r="33670" spans="12:15" x14ac:dyDescent="0.4">
      <c r="L33670" s="56">
        <f ca="1"/>
        <v>33669</v>
      </c>
      <c r="M33670" s="53">
        <f ca="1"/>
        <v>1992</v>
      </c>
      <c r="N33670" s="53">
        <f ca="1"/>
        <v>3</v>
      </c>
      <c r="O33670" s="53" t="str">
        <f ca="1"/>
        <v>1992-03</v>
      </c>
    </row>
    <row r="33671" spans="12:15" x14ac:dyDescent="0.4">
      <c r="L33671" s="56">
        <f ca="1"/>
        <v>33670</v>
      </c>
      <c r="M33671" s="53">
        <f ca="1"/>
        <v>1992</v>
      </c>
      <c r="N33671" s="53">
        <f ca="1"/>
        <v>3</v>
      </c>
      <c r="O33671" s="53" t="str">
        <f ca="1"/>
        <v>1992-03</v>
      </c>
    </row>
    <row r="33672" spans="12:15" x14ac:dyDescent="0.4">
      <c r="L33672" s="56">
        <f ca="1"/>
        <v>33671</v>
      </c>
      <c r="M33672" s="53">
        <f ca="1"/>
        <v>1992</v>
      </c>
      <c r="N33672" s="53">
        <f ca="1"/>
        <v>3</v>
      </c>
      <c r="O33672" s="53" t="str">
        <f ca="1"/>
        <v>1992-03</v>
      </c>
    </row>
    <row r="33673" spans="12:15" x14ac:dyDescent="0.4">
      <c r="L33673" s="56">
        <f ca="1"/>
        <v>33672</v>
      </c>
      <c r="M33673" s="53">
        <f ca="1"/>
        <v>1992</v>
      </c>
      <c r="N33673" s="53">
        <f ca="1"/>
        <v>3</v>
      </c>
      <c r="O33673" s="53" t="str">
        <f ca="1"/>
        <v>1992-03</v>
      </c>
    </row>
    <row r="33674" spans="12:15" x14ac:dyDescent="0.4">
      <c r="L33674" s="56">
        <f ca="1"/>
        <v>33673</v>
      </c>
      <c r="M33674" s="53">
        <f ca="1"/>
        <v>1992</v>
      </c>
      <c r="N33674" s="53">
        <f ca="1"/>
        <v>3</v>
      </c>
      <c r="O33674" s="53" t="str">
        <f ca="1"/>
        <v>1992-03</v>
      </c>
    </row>
    <row r="33675" spans="12:15" x14ac:dyDescent="0.4">
      <c r="L33675" s="56">
        <f ca="1"/>
        <v>33674</v>
      </c>
      <c r="M33675" s="53">
        <f ca="1"/>
        <v>1992</v>
      </c>
      <c r="N33675" s="53">
        <f ca="1"/>
        <v>3</v>
      </c>
      <c r="O33675" s="53" t="str">
        <f ca="1"/>
        <v>1992-03</v>
      </c>
    </row>
    <row r="33676" spans="12:15" x14ac:dyDescent="0.4">
      <c r="L33676" s="56">
        <f ca="1"/>
        <v>33675</v>
      </c>
      <c r="M33676" s="53">
        <f ca="1"/>
        <v>1992</v>
      </c>
      <c r="N33676" s="53">
        <f ca="1"/>
        <v>3</v>
      </c>
      <c r="O33676" s="53" t="str">
        <f ca="1"/>
        <v>1992-03</v>
      </c>
    </row>
    <row r="33677" spans="12:15" x14ac:dyDescent="0.4">
      <c r="L33677" s="56">
        <f ca="1"/>
        <v>33676</v>
      </c>
      <c r="M33677" s="53">
        <f ca="1"/>
        <v>1992</v>
      </c>
      <c r="N33677" s="53">
        <f ca="1"/>
        <v>3</v>
      </c>
      <c r="O33677" s="53" t="str">
        <f ca="1"/>
        <v>1992-03</v>
      </c>
    </row>
    <row r="33678" spans="12:15" x14ac:dyDescent="0.4">
      <c r="L33678" s="56">
        <f ca="1"/>
        <v>33677</v>
      </c>
      <c r="M33678" s="53">
        <f ca="1"/>
        <v>1992</v>
      </c>
      <c r="N33678" s="53">
        <f ca="1"/>
        <v>3</v>
      </c>
      <c r="O33678" s="53" t="str">
        <f ca="1"/>
        <v>1992-03</v>
      </c>
    </row>
    <row r="33679" spans="12:15" x14ac:dyDescent="0.4">
      <c r="L33679" s="56">
        <f ca="1"/>
        <v>33678</v>
      </c>
      <c r="M33679" s="53">
        <f ca="1"/>
        <v>1992</v>
      </c>
      <c r="N33679" s="53">
        <f ca="1"/>
        <v>3</v>
      </c>
      <c r="O33679" s="53" t="str">
        <f ca="1"/>
        <v>1992-03</v>
      </c>
    </row>
    <row r="33680" spans="12:15" x14ac:dyDescent="0.4">
      <c r="L33680" s="56">
        <f ca="1"/>
        <v>33679</v>
      </c>
      <c r="M33680" s="53">
        <f ca="1"/>
        <v>1992</v>
      </c>
      <c r="N33680" s="53">
        <f ca="1"/>
        <v>3</v>
      </c>
      <c r="O33680" s="53" t="str">
        <f ca="1"/>
        <v>1992-03</v>
      </c>
    </row>
    <row r="33681" spans="12:15" x14ac:dyDescent="0.4">
      <c r="L33681" s="56">
        <f ca="1"/>
        <v>33680</v>
      </c>
      <c r="M33681" s="53">
        <f ca="1"/>
        <v>1992</v>
      </c>
      <c r="N33681" s="53">
        <f ca="1"/>
        <v>3</v>
      </c>
      <c r="O33681" s="53" t="str">
        <f ca="1"/>
        <v>1992-03</v>
      </c>
    </row>
    <row r="33682" spans="12:15" x14ac:dyDescent="0.4">
      <c r="L33682" s="56">
        <f ca="1"/>
        <v>33681</v>
      </c>
      <c r="M33682" s="53">
        <f ca="1"/>
        <v>1992</v>
      </c>
      <c r="N33682" s="53">
        <f ca="1"/>
        <v>3</v>
      </c>
      <c r="O33682" s="53" t="str">
        <f ca="1"/>
        <v>1992-03</v>
      </c>
    </row>
    <row r="33683" spans="12:15" x14ac:dyDescent="0.4">
      <c r="L33683" s="56">
        <f ca="1"/>
        <v>33682</v>
      </c>
      <c r="M33683" s="53">
        <f ca="1"/>
        <v>1992</v>
      </c>
      <c r="N33683" s="53">
        <f ca="1"/>
        <v>3</v>
      </c>
      <c r="O33683" s="53" t="str">
        <f ca="1"/>
        <v>1992-03</v>
      </c>
    </row>
    <row r="33684" spans="12:15" x14ac:dyDescent="0.4">
      <c r="L33684" s="56">
        <f ca="1"/>
        <v>33683</v>
      </c>
      <c r="M33684" s="53">
        <f ca="1"/>
        <v>1992</v>
      </c>
      <c r="N33684" s="53">
        <f ca="1"/>
        <v>3</v>
      </c>
      <c r="O33684" s="53" t="str">
        <f ca="1"/>
        <v>1992-03</v>
      </c>
    </row>
    <row r="33685" spans="12:15" x14ac:dyDescent="0.4">
      <c r="L33685" s="56">
        <f ca="1"/>
        <v>33684</v>
      </c>
      <c r="M33685" s="53">
        <f ca="1"/>
        <v>1992</v>
      </c>
      <c r="N33685" s="53">
        <f ca="1"/>
        <v>3</v>
      </c>
      <c r="O33685" s="53" t="str">
        <f ca="1"/>
        <v>1992-03</v>
      </c>
    </row>
    <row r="33686" spans="12:15" x14ac:dyDescent="0.4">
      <c r="L33686" s="56">
        <f ca="1"/>
        <v>33685</v>
      </c>
      <c r="M33686" s="53">
        <f ca="1"/>
        <v>1992</v>
      </c>
      <c r="N33686" s="53">
        <f ca="1"/>
        <v>3</v>
      </c>
      <c r="O33686" s="53" t="str">
        <f ca="1"/>
        <v>1992-03</v>
      </c>
    </row>
    <row r="33687" spans="12:15" x14ac:dyDescent="0.4">
      <c r="L33687" s="56">
        <f ca="1"/>
        <v>33686</v>
      </c>
      <c r="M33687" s="53">
        <f ca="1"/>
        <v>1992</v>
      </c>
      <c r="N33687" s="53">
        <f ca="1"/>
        <v>3</v>
      </c>
      <c r="O33687" s="53" t="str">
        <f ca="1"/>
        <v>1992-03</v>
      </c>
    </row>
    <row r="33688" spans="12:15" x14ac:dyDescent="0.4">
      <c r="L33688" s="56">
        <f ca="1"/>
        <v>33687</v>
      </c>
      <c r="M33688" s="53">
        <f ca="1"/>
        <v>1992</v>
      </c>
      <c r="N33688" s="53">
        <f ca="1"/>
        <v>3</v>
      </c>
      <c r="O33688" s="53" t="str">
        <f ca="1"/>
        <v>1992-03</v>
      </c>
    </row>
    <row r="33689" spans="12:15" x14ac:dyDescent="0.4">
      <c r="L33689" s="56">
        <f ca="1"/>
        <v>33688</v>
      </c>
      <c r="M33689" s="53">
        <f ca="1"/>
        <v>1992</v>
      </c>
      <c r="N33689" s="53">
        <f ca="1"/>
        <v>3</v>
      </c>
      <c r="O33689" s="53" t="str">
        <f ca="1"/>
        <v>1992-03</v>
      </c>
    </row>
    <row r="33690" spans="12:15" x14ac:dyDescent="0.4">
      <c r="L33690" s="56">
        <f ca="1"/>
        <v>33689</v>
      </c>
      <c r="M33690" s="53">
        <f ca="1"/>
        <v>1992</v>
      </c>
      <c r="N33690" s="53">
        <f ca="1"/>
        <v>3</v>
      </c>
      <c r="O33690" s="53" t="str">
        <f ca="1"/>
        <v>1992-03</v>
      </c>
    </row>
    <row r="33691" spans="12:15" x14ac:dyDescent="0.4">
      <c r="L33691" s="56">
        <f ca="1"/>
        <v>33690</v>
      </c>
      <c r="M33691" s="53">
        <f ca="1"/>
        <v>1992</v>
      </c>
      <c r="N33691" s="53">
        <f ca="1"/>
        <v>3</v>
      </c>
      <c r="O33691" s="53" t="str">
        <f ca="1"/>
        <v>1992-03</v>
      </c>
    </row>
    <row r="33692" spans="12:15" x14ac:dyDescent="0.4">
      <c r="L33692" s="56">
        <f ca="1"/>
        <v>33691</v>
      </c>
      <c r="M33692" s="53">
        <f ca="1"/>
        <v>1992</v>
      </c>
      <c r="N33692" s="53">
        <f ca="1"/>
        <v>3</v>
      </c>
      <c r="O33692" s="53" t="str">
        <f ca="1"/>
        <v>1992-03</v>
      </c>
    </row>
    <row r="33693" spans="12:15" x14ac:dyDescent="0.4">
      <c r="L33693" s="56">
        <f ca="1"/>
        <v>33692</v>
      </c>
      <c r="M33693" s="53">
        <f ca="1"/>
        <v>1992</v>
      </c>
      <c r="N33693" s="53">
        <f ca="1"/>
        <v>3</v>
      </c>
      <c r="O33693" s="53" t="str">
        <f ca="1"/>
        <v>1992-03</v>
      </c>
    </row>
    <row r="33694" spans="12:15" x14ac:dyDescent="0.4">
      <c r="L33694" s="56">
        <f ca="1"/>
        <v>33693</v>
      </c>
      <c r="M33694" s="53">
        <f ca="1"/>
        <v>1992</v>
      </c>
      <c r="N33694" s="53">
        <f ca="1"/>
        <v>3</v>
      </c>
      <c r="O33694" s="53" t="str">
        <f ca="1"/>
        <v>1992-03</v>
      </c>
    </row>
    <row r="33695" spans="12:15" x14ac:dyDescent="0.4">
      <c r="L33695" s="56">
        <f ca="1"/>
        <v>33694</v>
      </c>
      <c r="M33695" s="53">
        <f ca="1"/>
        <v>1992</v>
      </c>
      <c r="N33695" s="53">
        <f ca="1"/>
        <v>3</v>
      </c>
      <c r="O33695" s="53" t="str">
        <f ca="1"/>
        <v>1992-03</v>
      </c>
    </row>
    <row r="33696" spans="12:15" x14ac:dyDescent="0.4">
      <c r="L33696" s="56">
        <f ca="1"/>
        <v>33695</v>
      </c>
      <c r="M33696" s="53">
        <f ca="1"/>
        <v>1992</v>
      </c>
      <c r="N33696" s="53">
        <f ca="1"/>
        <v>4</v>
      </c>
      <c r="O33696" s="53" t="str">
        <f ca="1"/>
        <v>1992-04</v>
      </c>
    </row>
    <row r="33697" spans="12:15" x14ac:dyDescent="0.4">
      <c r="L33697" s="56">
        <f ca="1"/>
        <v>33696</v>
      </c>
      <c r="M33697" s="53">
        <f ca="1"/>
        <v>1992</v>
      </c>
      <c r="N33697" s="53">
        <f ca="1"/>
        <v>4</v>
      </c>
      <c r="O33697" s="53" t="str">
        <f ca="1"/>
        <v>1992-04</v>
      </c>
    </row>
    <row r="33698" spans="12:15" x14ac:dyDescent="0.4">
      <c r="L33698" s="56">
        <f ca="1"/>
        <v>33697</v>
      </c>
      <c r="M33698" s="53">
        <f ca="1"/>
        <v>1992</v>
      </c>
      <c r="N33698" s="53">
        <f ca="1"/>
        <v>4</v>
      </c>
      <c r="O33698" s="53" t="str">
        <f ca="1"/>
        <v>1992-04</v>
      </c>
    </row>
    <row r="33699" spans="12:15" x14ac:dyDescent="0.4">
      <c r="L33699" s="56">
        <f ca="1"/>
        <v>33698</v>
      </c>
      <c r="M33699" s="53">
        <f ca="1"/>
        <v>1992</v>
      </c>
      <c r="N33699" s="53">
        <f ca="1"/>
        <v>4</v>
      </c>
      <c r="O33699" s="53" t="str">
        <f ca="1"/>
        <v>1992-04</v>
      </c>
    </row>
    <row r="33700" spans="12:15" x14ac:dyDescent="0.4">
      <c r="L33700" s="56">
        <f ca="1"/>
        <v>33699</v>
      </c>
      <c r="M33700" s="53">
        <f ca="1"/>
        <v>1992</v>
      </c>
      <c r="N33700" s="53">
        <f ca="1"/>
        <v>4</v>
      </c>
      <c r="O33700" s="53" t="str">
        <f ca="1"/>
        <v>1992-04</v>
      </c>
    </row>
    <row r="33701" spans="12:15" x14ac:dyDescent="0.4">
      <c r="L33701" s="56">
        <f ca="1"/>
        <v>33700</v>
      </c>
      <c r="M33701" s="53">
        <f ca="1"/>
        <v>1992</v>
      </c>
      <c r="N33701" s="53">
        <f ca="1"/>
        <v>4</v>
      </c>
      <c r="O33701" s="53" t="str">
        <f ca="1"/>
        <v>1992-04</v>
      </c>
    </row>
    <row r="33702" spans="12:15" x14ac:dyDescent="0.4">
      <c r="L33702" s="56">
        <f ca="1"/>
        <v>33701</v>
      </c>
      <c r="M33702" s="53">
        <f ca="1"/>
        <v>1992</v>
      </c>
      <c r="N33702" s="53">
        <f ca="1"/>
        <v>4</v>
      </c>
      <c r="O33702" s="53" t="str">
        <f ca="1"/>
        <v>1992-04</v>
      </c>
    </row>
    <row r="33703" spans="12:15" x14ac:dyDescent="0.4">
      <c r="L33703" s="56">
        <f ca="1"/>
        <v>33702</v>
      </c>
      <c r="M33703" s="53">
        <f ca="1"/>
        <v>1992</v>
      </c>
      <c r="N33703" s="53">
        <f ca="1"/>
        <v>4</v>
      </c>
      <c r="O33703" s="53" t="str">
        <f ca="1"/>
        <v>1992-04</v>
      </c>
    </row>
    <row r="33704" spans="12:15" x14ac:dyDescent="0.4">
      <c r="L33704" s="56">
        <f ca="1"/>
        <v>33703</v>
      </c>
      <c r="M33704" s="53">
        <f ca="1"/>
        <v>1992</v>
      </c>
      <c r="N33704" s="53">
        <f ca="1"/>
        <v>4</v>
      </c>
      <c r="O33704" s="53" t="str">
        <f ca="1"/>
        <v>1992-04</v>
      </c>
    </row>
    <row r="33705" spans="12:15" x14ac:dyDescent="0.4">
      <c r="L33705" s="56">
        <f ca="1"/>
        <v>33704</v>
      </c>
      <c r="M33705" s="53">
        <f ca="1"/>
        <v>1992</v>
      </c>
      <c r="N33705" s="53">
        <f ca="1"/>
        <v>4</v>
      </c>
      <c r="O33705" s="53" t="str">
        <f ca="1"/>
        <v>1992-04</v>
      </c>
    </row>
    <row r="33706" spans="12:15" x14ac:dyDescent="0.4">
      <c r="L33706" s="56">
        <f ca="1"/>
        <v>33705</v>
      </c>
      <c r="M33706" s="53">
        <f ca="1"/>
        <v>1992</v>
      </c>
      <c r="N33706" s="53">
        <f ca="1"/>
        <v>4</v>
      </c>
      <c r="O33706" s="53" t="str">
        <f ca="1"/>
        <v>1992-04</v>
      </c>
    </row>
    <row r="33707" spans="12:15" x14ac:dyDescent="0.4">
      <c r="L33707" s="56">
        <f ca="1"/>
        <v>33706</v>
      </c>
      <c r="M33707" s="53">
        <f ca="1"/>
        <v>1992</v>
      </c>
      <c r="N33707" s="53">
        <f ca="1"/>
        <v>4</v>
      </c>
      <c r="O33707" s="53" t="str">
        <f ca="1"/>
        <v>1992-04</v>
      </c>
    </row>
    <row r="33708" spans="12:15" x14ac:dyDescent="0.4">
      <c r="L33708" s="56">
        <f ca="1"/>
        <v>33707</v>
      </c>
      <c r="M33708" s="53">
        <f ca="1"/>
        <v>1992</v>
      </c>
      <c r="N33708" s="53">
        <f ca="1"/>
        <v>4</v>
      </c>
      <c r="O33708" s="53" t="str">
        <f ca="1"/>
        <v>1992-04</v>
      </c>
    </row>
    <row r="33709" spans="12:15" x14ac:dyDescent="0.4">
      <c r="L33709" s="56">
        <f ca="1"/>
        <v>33708</v>
      </c>
      <c r="M33709" s="53">
        <f ca="1"/>
        <v>1992</v>
      </c>
      <c r="N33709" s="53">
        <f ca="1"/>
        <v>4</v>
      </c>
      <c r="O33709" s="53" t="str">
        <f ca="1"/>
        <v>1992-04</v>
      </c>
    </row>
    <row r="33710" spans="12:15" x14ac:dyDescent="0.4">
      <c r="L33710" s="56">
        <f ca="1"/>
        <v>33709</v>
      </c>
      <c r="M33710" s="53">
        <f ca="1"/>
        <v>1992</v>
      </c>
      <c r="N33710" s="53">
        <f ca="1"/>
        <v>4</v>
      </c>
      <c r="O33710" s="53" t="str">
        <f ca="1"/>
        <v>1992-04</v>
      </c>
    </row>
    <row r="33711" spans="12:15" x14ac:dyDescent="0.4">
      <c r="L33711" s="56">
        <f ca="1"/>
        <v>33710</v>
      </c>
      <c r="M33711" s="53">
        <f ca="1"/>
        <v>1992</v>
      </c>
      <c r="N33711" s="53">
        <f ca="1"/>
        <v>4</v>
      </c>
      <c r="O33711" s="53" t="str">
        <f ca="1"/>
        <v>1992-04</v>
      </c>
    </row>
    <row r="33712" spans="12:15" x14ac:dyDescent="0.4">
      <c r="L33712" s="56">
        <f ca="1"/>
        <v>33711</v>
      </c>
      <c r="M33712" s="53">
        <f ca="1"/>
        <v>1992</v>
      </c>
      <c r="N33712" s="53">
        <f ca="1"/>
        <v>4</v>
      </c>
      <c r="O33712" s="53" t="str">
        <f ca="1"/>
        <v>1992-04</v>
      </c>
    </row>
    <row r="33713" spans="12:15" x14ac:dyDescent="0.4">
      <c r="L33713" s="56">
        <f ca="1"/>
        <v>33712</v>
      </c>
      <c r="M33713" s="53">
        <f ca="1"/>
        <v>1992</v>
      </c>
      <c r="N33713" s="53">
        <f ca="1"/>
        <v>4</v>
      </c>
      <c r="O33713" s="53" t="str">
        <f ca="1"/>
        <v>1992-04</v>
      </c>
    </row>
    <row r="33714" spans="12:15" x14ac:dyDescent="0.4">
      <c r="L33714" s="56">
        <f ca="1"/>
        <v>33713</v>
      </c>
      <c r="M33714" s="53">
        <f ca="1"/>
        <v>1992</v>
      </c>
      <c r="N33714" s="53">
        <f ca="1"/>
        <v>4</v>
      </c>
      <c r="O33714" s="53" t="str">
        <f ca="1"/>
        <v>1992-04</v>
      </c>
    </row>
    <row r="33715" spans="12:15" x14ac:dyDescent="0.4">
      <c r="L33715" s="56">
        <f ca="1"/>
        <v>33714</v>
      </c>
      <c r="M33715" s="53">
        <f ca="1"/>
        <v>1992</v>
      </c>
      <c r="N33715" s="53">
        <f ca="1"/>
        <v>4</v>
      </c>
      <c r="O33715" s="53" t="str">
        <f ca="1"/>
        <v>1992-04</v>
      </c>
    </row>
    <row r="33716" spans="12:15" x14ac:dyDescent="0.4">
      <c r="L33716" s="56">
        <f ca="1"/>
        <v>33715</v>
      </c>
      <c r="M33716" s="53">
        <f ca="1"/>
        <v>1992</v>
      </c>
      <c r="N33716" s="53">
        <f ca="1"/>
        <v>4</v>
      </c>
      <c r="O33716" s="53" t="str">
        <f ca="1"/>
        <v>1992-04</v>
      </c>
    </row>
    <row r="33717" spans="12:15" x14ac:dyDescent="0.4">
      <c r="L33717" s="56">
        <f ca="1"/>
        <v>33716</v>
      </c>
      <c r="M33717" s="53">
        <f ca="1"/>
        <v>1992</v>
      </c>
      <c r="N33717" s="53">
        <f ca="1"/>
        <v>4</v>
      </c>
      <c r="O33717" s="53" t="str">
        <f ca="1"/>
        <v>1992-04</v>
      </c>
    </row>
    <row r="33718" spans="12:15" x14ac:dyDescent="0.4">
      <c r="L33718" s="56">
        <f ca="1"/>
        <v>33717</v>
      </c>
      <c r="M33718" s="53">
        <f ca="1"/>
        <v>1992</v>
      </c>
      <c r="N33718" s="53">
        <f ca="1"/>
        <v>4</v>
      </c>
      <c r="O33718" s="53" t="str">
        <f ca="1"/>
        <v>1992-04</v>
      </c>
    </row>
    <row r="33719" spans="12:15" x14ac:dyDescent="0.4">
      <c r="L33719" s="56">
        <f ca="1"/>
        <v>33718</v>
      </c>
      <c r="M33719" s="53">
        <f ca="1"/>
        <v>1992</v>
      </c>
      <c r="N33719" s="53">
        <f ca="1"/>
        <v>4</v>
      </c>
      <c r="O33719" s="53" t="str">
        <f ca="1"/>
        <v>1992-04</v>
      </c>
    </row>
    <row r="33720" spans="12:15" x14ac:dyDescent="0.4">
      <c r="L33720" s="56">
        <f ca="1"/>
        <v>33719</v>
      </c>
      <c r="M33720" s="53">
        <f ca="1"/>
        <v>1992</v>
      </c>
      <c r="N33720" s="53">
        <f ca="1"/>
        <v>4</v>
      </c>
      <c r="O33720" s="53" t="str">
        <f ca="1"/>
        <v>1992-04</v>
      </c>
    </row>
    <row r="33721" spans="12:15" x14ac:dyDescent="0.4">
      <c r="L33721" s="56">
        <f ca="1"/>
        <v>33720</v>
      </c>
      <c r="M33721" s="53">
        <f ca="1"/>
        <v>1992</v>
      </c>
      <c r="N33721" s="53">
        <f ca="1"/>
        <v>4</v>
      </c>
      <c r="O33721" s="53" t="str">
        <f ca="1"/>
        <v>1992-04</v>
      </c>
    </row>
    <row r="33722" spans="12:15" x14ac:dyDescent="0.4">
      <c r="L33722" s="56">
        <f ca="1"/>
        <v>33721</v>
      </c>
      <c r="M33722" s="53">
        <f ca="1"/>
        <v>1992</v>
      </c>
      <c r="N33722" s="53">
        <f ca="1"/>
        <v>4</v>
      </c>
      <c r="O33722" s="53" t="str">
        <f ca="1"/>
        <v>1992-04</v>
      </c>
    </row>
    <row r="33723" spans="12:15" x14ac:dyDescent="0.4">
      <c r="L33723" s="56">
        <f ca="1"/>
        <v>33722</v>
      </c>
      <c r="M33723" s="53">
        <f ca="1"/>
        <v>1992</v>
      </c>
      <c r="N33723" s="53">
        <f ca="1"/>
        <v>4</v>
      </c>
      <c r="O33723" s="53" t="str">
        <f ca="1"/>
        <v>1992-04</v>
      </c>
    </row>
    <row r="33724" spans="12:15" x14ac:dyDescent="0.4">
      <c r="L33724" s="56">
        <f ca="1"/>
        <v>33723</v>
      </c>
      <c r="M33724" s="53">
        <f ca="1"/>
        <v>1992</v>
      </c>
      <c r="N33724" s="53">
        <f ca="1"/>
        <v>4</v>
      </c>
      <c r="O33724" s="53" t="str">
        <f ca="1"/>
        <v>1992-04</v>
      </c>
    </row>
    <row r="33725" spans="12:15" x14ac:dyDescent="0.4">
      <c r="L33725" s="56">
        <f ca="1"/>
        <v>33724</v>
      </c>
      <c r="M33725" s="53">
        <f ca="1"/>
        <v>1992</v>
      </c>
      <c r="N33725" s="53">
        <f ca="1"/>
        <v>4</v>
      </c>
      <c r="O33725" s="53" t="str">
        <f ca="1"/>
        <v>1992-04</v>
      </c>
    </row>
    <row r="33726" spans="12:15" x14ac:dyDescent="0.4">
      <c r="L33726" s="56">
        <f ca="1"/>
        <v>33725</v>
      </c>
      <c r="M33726" s="53">
        <f ca="1"/>
        <v>1992</v>
      </c>
      <c r="N33726" s="53">
        <f ca="1"/>
        <v>5</v>
      </c>
      <c r="O33726" s="53" t="str">
        <f ca="1"/>
        <v>1992-05</v>
      </c>
    </row>
    <row r="33727" spans="12:15" x14ac:dyDescent="0.4">
      <c r="L33727" s="56">
        <f ca="1"/>
        <v>33726</v>
      </c>
      <c r="M33727" s="53">
        <f ca="1"/>
        <v>1992</v>
      </c>
      <c r="N33727" s="53">
        <f ca="1"/>
        <v>5</v>
      </c>
      <c r="O33727" s="53" t="str">
        <f ca="1"/>
        <v>1992-05</v>
      </c>
    </row>
    <row r="33728" spans="12:15" x14ac:dyDescent="0.4">
      <c r="L33728" s="56">
        <f ca="1"/>
        <v>33727</v>
      </c>
      <c r="M33728" s="53">
        <f ca="1"/>
        <v>1992</v>
      </c>
      <c r="N33728" s="53">
        <f ca="1"/>
        <v>5</v>
      </c>
      <c r="O33728" s="53" t="str">
        <f ca="1"/>
        <v>1992-05</v>
      </c>
    </row>
    <row r="33729" spans="12:15" x14ac:dyDescent="0.4">
      <c r="L33729" s="56">
        <f ca="1"/>
        <v>33728</v>
      </c>
      <c r="M33729" s="53">
        <f ca="1"/>
        <v>1992</v>
      </c>
      <c r="N33729" s="53">
        <f ca="1"/>
        <v>5</v>
      </c>
      <c r="O33729" s="53" t="str">
        <f ca="1"/>
        <v>1992-05</v>
      </c>
    </row>
    <row r="33730" spans="12:15" x14ac:dyDescent="0.4">
      <c r="L33730" s="56">
        <f ca="1"/>
        <v>33729</v>
      </c>
      <c r="M33730" s="53">
        <f ca="1"/>
        <v>1992</v>
      </c>
      <c r="N33730" s="53">
        <f ca="1"/>
        <v>5</v>
      </c>
      <c r="O33730" s="53" t="str">
        <f ca="1"/>
        <v>1992-05</v>
      </c>
    </row>
    <row r="33731" spans="12:15" x14ac:dyDescent="0.4">
      <c r="L33731" s="56">
        <f ca="1"/>
        <v>33730</v>
      </c>
      <c r="M33731" s="53">
        <f ca="1"/>
        <v>1992</v>
      </c>
      <c r="N33731" s="53">
        <f ca="1"/>
        <v>5</v>
      </c>
      <c r="O33731" s="53" t="str">
        <f ca="1"/>
        <v>1992-05</v>
      </c>
    </row>
    <row r="33732" spans="12:15" x14ac:dyDescent="0.4">
      <c r="L33732" s="56">
        <f ca="1"/>
        <v>33731</v>
      </c>
      <c r="M33732" s="53">
        <f ca="1"/>
        <v>1992</v>
      </c>
      <c r="N33732" s="53">
        <f ca="1"/>
        <v>5</v>
      </c>
      <c r="O33732" s="53" t="str">
        <f ca="1"/>
        <v>1992-05</v>
      </c>
    </row>
    <row r="33733" spans="12:15" x14ac:dyDescent="0.4">
      <c r="L33733" s="56">
        <f ca="1"/>
        <v>33732</v>
      </c>
      <c r="M33733" s="53">
        <f ca="1"/>
        <v>1992</v>
      </c>
      <c r="N33733" s="53">
        <f ca="1"/>
        <v>5</v>
      </c>
      <c r="O33733" s="53" t="str">
        <f ca="1"/>
        <v>1992-05</v>
      </c>
    </row>
    <row r="33734" spans="12:15" x14ac:dyDescent="0.4">
      <c r="L33734" s="56">
        <f ca="1"/>
        <v>33733</v>
      </c>
      <c r="M33734" s="53">
        <f ca="1"/>
        <v>1992</v>
      </c>
      <c r="N33734" s="53">
        <f ca="1"/>
        <v>5</v>
      </c>
      <c r="O33734" s="53" t="str">
        <f ca="1"/>
        <v>1992-05</v>
      </c>
    </row>
    <row r="33735" spans="12:15" x14ac:dyDescent="0.4">
      <c r="L33735" s="56">
        <f ca="1"/>
        <v>33734</v>
      </c>
      <c r="M33735" s="53">
        <f ca="1"/>
        <v>1992</v>
      </c>
      <c r="N33735" s="53">
        <f ca="1"/>
        <v>5</v>
      </c>
      <c r="O33735" s="53" t="str">
        <f ca="1"/>
        <v>1992-05</v>
      </c>
    </row>
    <row r="33736" spans="12:15" x14ac:dyDescent="0.4">
      <c r="L33736" s="56">
        <f ca="1"/>
        <v>33735</v>
      </c>
      <c r="M33736" s="53">
        <f ca="1"/>
        <v>1992</v>
      </c>
      <c r="N33736" s="53">
        <f ca="1"/>
        <v>5</v>
      </c>
      <c r="O33736" s="53" t="str">
        <f ca="1"/>
        <v>1992-05</v>
      </c>
    </row>
    <row r="33737" spans="12:15" x14ac:dyDescent="0.4">
      <c r="L33737" s="56">
        <f ca="1"/>
        <v>33736</v>
      </c>
      <c r="M33737" s="53">
        <f ca="1"/>
        <v>1992</v>
      </c>
      <c r="N33737" s="53">
        <f ca="1"/>
        <v>5</v>
      </c>
      <c r="O33737" s="53" t="str">
        <f ca="1"/>
        <v>1992-05</v>
      </c>
    </row>
    <row r="33738" spans="12:15" x14ac:dyDescent="0.4">
      <c r="L33738" s="56">
        <f ca="1"/>
        <v>33737</v>
      </c>
      <c r="M33738" s="53">
        <f ca="1"/>
        <v>1992</v>
      </c>
      <c r="N33738" s="53">
        <f ca="1"/>
        <v>5</v>
      </c>
      <c r="O33738" s="53" t="str">
        <f ca="1"/>
        <v>1992-05</v>
      </c>
    </row>
    <row r="33739" spans="12:15" x14ac:dyDescent="0.4">
      <c r="L33739" s="56">
        <f ca="1"/>
        <v>33738</v>
      </c>
      <c r="M33739" s="53">
        <f ca="1"/>
        <v>1992</v>
      </c>
      <c r="N33739" s="53">
        <f ca="1"/>
        <v>5</v>
      </c>
      <c r="O33739" s="53" t="str">
        <f ca="1"/>
        <v>1992-05</v>
      </c>
    </row>
    <row r="33740" spans="12:15" x14ac:dyDescent="0.4">
      <c r="L33740" s="56">
        <f ca="1"/>
        <v>33739</v>
      </c>
      <c r="M33740" s="53">
        <f ca="1"/>
        <v>1992</v>
      </c>
      <c r="N33740" s="53">
        <f ca="1"/>
        <v>5</v>
      </c>
      <c r="O33740" s="53" t="str">
        <f ca="1"/>
        <v>1992-05</v>
      </c>
    </row>
    <row r="33741" spans="12:15" x14ac:dyDescent="0.4">
      <c r="L33741" s="56">
        <f ca="1"/>
        <v>33740</v>
      </c>
      <c r="M33741" s="53">
        <f ca="1"/>
        <v>1992</v>
      </c>
      <c r="N33741" s="53">
        <f ca="1"/>
        <v>5</v>
      </c>
      <c r="O33741" s="53" t="str">
        <f ca="1"/>
        <v>1992-05</v>
      </c>
    </row>
    <row r="33742" spans="12:15" x14ac:dyDescent="0.4">
      <c r="L33742" s="56">
        <f ca="1"/>
        <v>33741</v>
      </c>
      <c r="M33742" s="53">
        <f ca="1"/>
        <v>1992</v>
      </c>
      <c r="N33742" s="53">
        <f ca="1"/>
        <v>5</v>
      </c>
      <c r="O33742" s="53" t="str">
        <f ca="1"/>
        <v>1992-05</v>
      </c>
    </row>
    <row r="33743" spans="12:15" x14ac:dyDescent="0.4">
      <c r="L33743" s="56">
        <f ca="1"/>
        <v>33742</v>
      </c>
      <c r="M33743" s="53">
        <f ca="1"/>
        <v>1992</v>
      </c>
      <c r="N33743" s="53">
        <f ca="1"/>
        <v>5</v>
      </c>
      <c r="O33743" s="53" t="str">
        <f ca="1"/>
        <v>1992-05</v>
      </c>
    </row>
    <row r="33744" spans="12:15" x14ac:dyDescent="0.4">
      <c r="L33744" s="56">
        <f ca="1"/>
        <v>33743</v>
      </c>
      <c r="M33744" s="53">
        <f ca="1"/>
        <v>1992</v>
      </c>
      <c r="N33744" s="53">
        <f ca="1"/>
        <v>5</v>
      </c>
      <c r="O33744" s="53" t="str">
        <f ca="1"/>
        <v>1992-05</v>
      </c>
    </row>
    <row r="33745" spans="12:15" x14ac:dyDescent="0.4">
      <c r="L33745" s="56">
        <f ca="1"/>
        <v>33744</v>
      </c>
      <c r="M33745" s="53">
        <f ca="1"/>
        <v>1992</v>
      </c>
      <c r="N33745" s="53">
        <f ca="1"/>
        <v>5</v>
      </c>
      <c r="O33745" s="53" t="str">
        <f ca="1"/>
        <v>1992-05</v>
      </c>
    </row>
    <row r="33746" spans="12:15" x14ac:dyDescent="0.4">
      <c r="L33746" s="56">
        <f ca="1"/>
        <v>33745</v>
      </c>
      <c r="M33746" s="53">
        <f ca="1"/>
        <v>1992</v>
      </c>
      <c r="N33746" s="53">
        <f ca="1"/>
        <v>5</v>
      </c>
      <c r="O33746" s="53" t="str">
        <f ca="1"/>
        <v>1992-05</v>
      </c>
    </row>
    <row r="33747" spans="12:15" x14ac:dyDescent="0.4">
      <c r="L33747" s="56">
        <f ca="1"/>
        <v>33746</v>
      </c>
      <c r="M33747" s="53">
        <f ca="1"/>
        <v>1992</v>
      </c>
      <c r="N33747" s="53">
        <f ca="1"/>
        <v>5</v>
      </c>
      <c r="O33747" s="53" t="str">
        <f ca="1"/>
        <v>1992-05</v>
      </c>
    </row>
    <row r="33748" spans="12:15" x14ac:dyDescent="0.4">
      <c r="L33748" s="56">
        <f ca="1"/>
        <v>33747</v>
      </c>
      <c r="M33748" s="53">
        <f ca="1"/>
        <v>1992</v>
      </c>
      <c r="N33748" s="53">
        <f ca="1"/>
        <v>5</v>
      </c>
      <c r="O33748" s="53" t="str">
        <f ca="1"/>
        <v>1992-05</v>
      </c>
    </row>
    <row r="33749" spans="12:15" x14ac:dyDescent="0.4">
      <c r="L33749" s="56">
        <f ca="1"/>
        <v>33748</v>
      </c>
      <c r="M33749" s="53">
        <f ca="1"/>
        <v>1992</v>
      </c>
      <c r="N33749" s="53">
        <f ca="1"/>
        <v>5</v>
      </c>
      <c r="O33749" s="53" t="str">
        <f ca="1"/>
        <v>1992-05</v>
      </c>
    </row>
    <row r="33750" spans="12:15" x14ac:dyDescent="0.4">
      <c r="L33750" s="56">
        <f ca="1"/>
        <v>33749</v>
      </c>
      <c r="M33750" s="53">
        <f ca="1"/>
        <v>1992</v>
      </c>
      <c r="N33750" s="53">
        <f ca="1"/>
        <v>5</v>
      </c>
      <c r="O33750" s="53" t="str">
        <f ca="1"/>
        <v>1992-05</v>
      </c>
    </row>
    <row r="33751" spans="12:15" x14ac:dyDescent="0.4">
      <c r="L33751" s="56">
        <f ca="1"/>
        <v>33750</v>
      </c>
      <c r="M33751" s="53">
        <f ca="1"/>
        <v>1992</v>
      </c>
      <c r="N33751" s="53">
        <f ca="1"/>
        <v>5</v>
      </c>
      <c r="O33751" s="53" t="str">
        <f ca="1"/>
        <v>1992-05</v>
      </c>
    </row>
    <row r="33752" spans="12:15" x14ac:dyDescent="0.4">
      <c r="L33752" s="56">
        <f ca="1"/>
        <v>33751</v>
      </c>
      <c r="M33752" s="53">
        <f ca="1"/>
        <v>1992</v>
      </c>
      <c r="N33752" s="53">
        <f ca="1"/>
        <v>5</v>
      </c>
      <c r="O33752" s="53" t="str">
        <f ca="1"/>
        <v>1992-05</v>
      </c>
    </row>
    <row r="33753" spans="12:15" x14ac:dyDescent="0.4">
      <c r="L33753" s="56">
        <f ca="1"/>
        <v>33752</v>
      </c>
      <c r="M33753" s="53">
        <f ca="1"/>
        <v>1992</v>
      </c>
      <c r="N33753" s="53">
        <f ca="1"/>
        <v>5</v>
      </c>
      <c r="O33753" s="53" t="str">
        <f ca="1"/>
        <v>1992-05</v>
      </c>
    </row>
    <row r="33754" spans="12:15" x14ac:dyDescent="0.4">
      <c r="L33754" s="56">
        <f ca="1"/>
        <v>33753</v>
      </c>
      <c r="M33754" s="53">
        <f ca="1"/>
        <v>1992</v>
      </c>
      <c r="N33754" s="53">
        <f ca="1"/>
        <v>5</v>
      </c>
      <c r="O33754" s="53" t="str">
        <f ca="1"/>
        <v>1992-05</v>
      </c>
    </row>
    <row r="33755" spans="12:15" x14ac:dyDescent="0.4">
      <c r="L33755" s="56">
        <f ca="1"/>
        <v>33754</v>
      </c>
      <c r="M33755" s="53">
        <f ca="1"/>
        <v>1992</v>
      </c>
      <c r="N33755" s="53">
        <f ca="1"/>
        <v>5</v>
      </c>
      <c r="O33755" s="53" t="str">
        <f ca="1"/>
        <v>1992-05</v>
      </c>
    </row>
    <row r="33756" spans="12:15" x14ac:dyDescent="0.4">
      <c r="L33756" s="56">
        <f ca="1"/>
        <v>33755</v>
      </c>
      <c r="M33756" s="53">
        <f ca="1"/>
        <v>1992</v>
      </c>
      <c r="N33756" s="53">
        <f ca="1"/>
        <v>5</v>
      </c>
      <c r="O33756" s="53" t="str">
        <f ca="1"/>
        <v>1992-05</v>
      </c>
    </row>
    <row r="33757" spans="12:15" x14ac:dyDescent="0.4">
      <c r="L33757" s="56">
        <f ca="1"/>
        <v>33756</v>
      </c>
      <c r="M33757" s="53">
        <f ca="1"/>
        <v>1992</v>
      </c>
      <c r="N33757" s="53">
        <f ca="1"/>
        <v>6</v>
      </c>
      <c r="O33757" s="53" t="str">
        <f ca="1"/>
        <v>1992-06</v>
      </c>
    </row>
    <row r="33758" spans="12:15" x14ac:dyDescent="0.4">
      <c r="L33758" s="56">
        <f ca="1"/>
        <v>33757</v>
      </c>
      <c r="M33758" s="53">
        <f ca="1"/>
        <v>1992</v>
      </c>
      <c r="N33758" s="53">
        <f ca="1"/>
        <v>6</v>
      </c>
      <c r="O33758" s="53" t="str">
        <f ca="1"/>
        <v>1992-06</v>
      </c>
    </row>
    <row r="33759" spans="12:15" x14ac:dyDescent="0.4">
      <c r="L33759" s="56">
        <f ca="1"/>
        <v>33758</v>
      </c>
      <c r="M33759" s="53">
        <f ca="1"/>
        <v>1992</v>
      </c>
      <c r="N33759" s="53">
        <f ca="1"/>
        <v>6</v>
      </c>
      <c r="O33759" s="53" t="str">
        <f ca="1"/>
        <v>1992-06</v>
      </c>
    </row>
    <row r="33760" spans="12:15" x14ac:dyDescent="0.4">
      <c r="L33760" s="56">
        <f ca="1"/>
        <v>33759</v>
      </c>
      <c r="M33760" s="53">
        <f ca="1"/>
        <v>1992</v>
      </c>
      <c r="N33760" s="53">
        <f ca="1"/>
        <v>6</v>
      </c>
      <c r="O33760" s="53" t="str">
        <f ca="1"/>
        <v>1992-06</v>
      </c>
    </row>
    <row r="33761" spans="12:15" x14ac:dyDescent="0.4">
      <c r="L33761" s="56">
        <f ca="1"/>
        <v>33760</v>
      </c>
      <c r="M33761" s="53">
        <f ca="1"/>
        <v>1992</v>
      </c>
      <c r="N33761" s="53">
        <f ca="1"/>
        <v>6</v>
      </c>
      <c r="O33761" s="53" t="str">
        <f ca="1"/>
        <v>1992-06</v>
      </c>
    </row>
    <row r="33762" spans="12:15" x14ac:dyDescent="0.4">
      <c r="L33762" s="56">
        <f ca="1"/>
        <v>33761</v>
      </c>
      <c r="M33762" s="53">
        <f ca="1"/>
        <v>1992</v>
      </c>
      <c r="N33762" s="53">
        <f ca="1"/>
        <v>6</v>
      </c>
      <c r="O33762" s="53" t="str">
        <f ca="1"/>
        <v>1992-06</v>
      </c>
    </row>
    <row r="33763" spans="12:15" x14ac:dyDescent="0.4">
      <c r="L33763" s="56">
        <f ca="1"/>
        <v>33762</v>
      </c>
      <c r="M33763" s="53">
        <f ca="1"/>
        <v>1992</v>
      </c>
      <c r="N33763" s="53">
        <f ca="1"/>
        <v>6</v>
      </c>
      <c r="O33763" s="53" t="str">
        <f ca="1"/>
        <v>1992-06</v>
      </c>
    </row>
    <row r="33764" spans="12:15" x14ac:dyDescent="0.4">
      <c r="L33764" s="56">
        <f ca="1"/>
        <v>33763</v>
      </c>
      <c r="M33764" s="53">
        <f ca="1"/>
        <v>1992</v>
      </c>
      <c r="N33764" s="53">
        <f ca="1"/>
        <v>6</v>
      </c>
      <c r="O33764" s="53" t="str">
        <f ca="1"/>
        <v>1992-06</v>
      </c>
    </row>
    <row r="33765" spans="12:15" x14ac:dyDescent="0.4">
      <c r="L33765" s="56">
        <f ca="1"/>
        <v>33764</v>
      </c>
      <c r="M33765" s="53">
        <f ca="1"/>
        <v>1992</v>
      </c>
      <c r="N33765" s="53">
        <f ca="1"/>
        <v>6</v>
      </c>
      <c r="O33765" s="53" t="str">
        <f ca="1"/>
        <v>1992-06</v>
      </c>
    </row>
    <row r="33766" spans="12:15" x14ac:dyDescent="0.4">
      <c r="L33766" s="56">
        <f ca="1"/>
        <v>33765</v>
      </c>
      <c r="M33766" s="53">
        <f ca="1"/>
        <v>1992</v>
      </c>
      <c r="N33766" s="53">
        <f ca="1"/>
        <v>6</v>
      </c>
      <c r="O33766" s="53" t="str">
        <f ca="1"/>
        <v>1992-06</v>
      </c>
    </row>
    <row r="33767" spans="12:15" x14ac:dyDescent="0.4">
      <c r="L33767" s="56">
        <f ca="1"/>
        <v>33766</v>
      </c>
      <c r="M33767" s="53">
        <f ca="1"/>
        <v>1992</v>
      </c>
      <c r="N33767" s="53">
        <f ca="1"/>
        <v>6</v>
      </c>
      <c r="O33767" s="53" t="str">
        <f ca="1"/>
        <v>1992-06</v>
      </c>
    </row>
    <row r="33768" spans="12:15" x14ac:dyDescent="0.4">
      <c r="L33768" s="56">
        <f ca="1"/>
        <v>33767</v>
      </c>
      <c r="M33768" s="53">
        <f ca="1"/>
        <v>1992</v>
      </c>
      <c r="N33768" s="53">
        <f ca="1"/>
        <v>6</v>
      </c>
      <c r="O33768" s="53" t="str">
        <f ca="1"/>
        <v>1992-06</v>
      </c>
    </row>
    <row r="33769" spans="12:15" x14ac:dyDescent="0.4">
      <c r="L33769" s="56">
        <f ca="1"/>
        <v>33768</v>
      </c>
      <c r="M33769" s="53">
        <f ca="1"/>
        <v>1992</v>
      </c>
      <c r="N33769" s="53">
        <f ca="1"/>
        <v>6</v>
      </c>
      <c r="O33769" s="53" t="str">
        <f ca="1"/>
        <v>1992-06</v>
      </c>
    </row>
    <row r="33770" spans="12:15" x14ac:dyDescent="0.4">
      <c r="L33770" s="56">
        <f ca="1"/>
        <v>33769</v>
      </c>
      <c r="M33770" s="53">
        <f ca="1"/>
        <v>1992</v>
      </c>
      <c r="N33770" s="53">
        <f ca="1"/>
        <v>6</v>
      </c>
      <c r="O33770" s="53" t="str">
        <f ca="1"/>
        <v>1992-06</v>
      </c>
    </row>
    <row r="33771" spans="12:15" x14ac:dyDescent="0.4">
      <c r="L33771" s="56">
        <f ca="1"/>
        <v>33770</v>
      </c>
      <c r="M33771" s="53">
        <f ca="1"/>
        <v>1992</v>
      </c>
      <c r="N33771" s="53">
        <f ca="1"/>
        <v>6</v>
      </c>
      <c r="O33771" s="53" t="str">
        <f ca="1"/>
        <v>1992-06</v>
      </c>
    </row>
    <row r="33772" spans="12:15" x14ac:dyDescent="0.4">
      <c r="L33772" s="56">
        <f ca="1"/>
        <v>33771</v>
      </c>
      <c r="M33772" s="53">
        <f ca="1"/>
        <v>1992</v>
      </c>
      <c r="N33772" s="53">
        <f ca="1"/>
        <v>6</v>
      </c>
      <c r="O33772" s="53" t="str">
        <f ca="1"/>
        <v>1992-06</v>
      </c>
    </row>
    <row r="33773" spans="12:15" x14ac:dyDescent="0.4">
      <c r="L33773" s="56">
        <f ca="1"/>
        <v>33772</v>
      </c>
      <c r="M33773" s="53">
        <f ca="1"/>
        <v>1992</v>
      </c>
      <c r="N33773" s="53">
        <f ca="1"/>
        <v>6</v>
      </c>
      <c r="O33773" s="53" t="str">
        <f ca="1"/>
        <v>1992-06</v>
      </c>
    </row>
    <row r="33774" spans="12:15" x14ac:dyDescent="0.4">
      <c r="L33774" s="56">
        <f ca="1"/>
        <v>33773</v>
      </c>
      <c r="M33774" s="53">
        <f ca="1"/>
        <v>1992</v>
      </c>
      <c r="N33774" s="53">
        <f ca="1"/>
        <v>6</v>
      </c>
      <c r="O33774" s="53" t="str">
        <f ca="1"/>
        <v>1992-06</v>
      </c>
    </row>
    <row r="33775" spans="12:15" x14ac:dyDescent="0.4">
      <c r="L33775" s="56">
        <f ca="1"/>
        <v>33774</v>
      </c>
      <c r="M33775" s="53">
        <f ca="1"/>
        <v>1992</v>
      </c>
      <c r="N33775" s="53">
        <f ca="1"/>
        <v>6</v>
      </c>
      <c r="O33775" s="53" t="str">
        <f ca="1"/>
        <v>1992-06</v>
      </c>
    </row>
    <row r="33776" spans="12:15" x14ac:dyDescent="0.4">
      <c r="L33776" s="56">
        <f ca="1"/>
        <v>33775</v>
      </c>
      <c r="M33776" s="53">
        <f ca="1"/>
        <v>1992</v>
      </c>
      <c r="N33776" s="53">
        <f ca="1"/>
        <v>6</v>
      </c>
      <c r="O33776" s="53" t="str">
        <f ca="1"/>
        <v>1992-06</v>
      </c>
    </row>
    <row r="33777" spans="12:15" x14ac:dyDescent="0.4">
      <c r="L33777" s="56">
        <f ca="1"/>
        <v>33776</v>
      </c>
      <c r="M33777" s="53">
        <f ca="1"/>
        <v>1992</v>
      </c>
      <c r="N33777" s="53">
        <f ca="1"/>
        <v>6</v>
      </c>
      <c r="O33777" s="53" t="str">
        <f ca="1"/>
        <v>1992-06</v>
      </c>
    </row>
    <row r="33778" spans="12:15" x14ac:dyDescent="0.4">
      <c r="L33778" s="56">
        <f ca="1"/>
        <v>33777</v>
      </c>
      <c r="M33778" s="53">
        <f ca="1"/>
        <v>1992</v>
      </c>
      <c r="N33778" s="53">
        <f ca="1"/>
        <v>6</v>
      </c>
      <c r="O33778" s="53" t="str">
        <f ca="1"/>
        <v>1992-06</v>
      </c>
    </row>
    <row r="33779" spans="12:15" x14ac:dyDescent="0.4">
      <c r="L33779" s="56">
        <f ca="1"/>
        <v>33778</v>
      </c>
      <c r="M33779" s="53">
        <f ca="1"/>
        <v>1992</v>
      </c>
      <c r="N33779" s="53">
        <f ca="1"/>
        <v>6</v>
      </c>
      <c r="O33779" s="53" t="str">
        <f ca="1"/>
        <v>1992-06</v>
      </c>
    </row>
    <row r="33780" spans="12:15" x14ac:dyDescent="0.4">
      <c r="L33780" s="56">
        <f ca="1"/>
        <v>33779</v>
      </c>
      <c r="M33780" s="53">
        <f ca="1"/>
        <v>1992</v>
      </c>
      <c r="N33780" s="53">
        <f ca="1"/>
        <v>6</v>
      </c>
      <c r="O33780" s="53" t="str">
        <f ca="1"/>
        <v>1992-06</v>
      </c>
    </row>
    <row r="33781" spans="12:15" x14ac:dyDescent="0.4">
      <c r="L33781" s="56">
        <f ca="1"/>
        <v>33780</v>
      </c>
      <c r="M33781" s="53">
        <f ca="1"/>
        <v>1992</v>
      </c>
      <c r="N33781" s="53">
        <f ca="1"/>
        <v>6</v>
      </c>
      <c r="O33781" s="53" t="str">
        <f ca="1"/>
        <v>1992-06</v>
      </c>
    </row>
    <row r="33782" spans="12:15" x14ac:dyDescent="0.4">
      <c r="L33782" s="56">
        <f ca="1"/>
        <v>33781</v>
      </c>
      <c r="M33782" s="53">
        <f ca="1"/>
        <v>1992</v>
      </c>
      <c r="N33782" s="53">
        <f ca="1"/>
        <v>6</v>
      </c>
      <c r="O33782" s="53" t="str">
        <f ca="1"/>
        <v>1992-06</v>
      </c>
    </row>
    <row r="33783" spans="12:15" x14ac:dyDescent="0.4">
      <c r="L33783" s="56">
        <f ca="1"/>
        <v>33782</v>
      </c>
      <c r="M33783" s="53">
        <f ca="1"/>
        <v>1992</v>
      </c>
      <c r="N33783" s="53">
        <f ca="1"/>
        <v>6</v>
      </c>
      <c r="O33783" s="53" t="str">
        <f ca="1"/>
        <v>1992-06</v>
      </c>
    </row>
    <row r="33784" spans="12:15" x14ac:dyDescent="0.4">
      <c r="L33784" s="56">
        <f ca="1"/>
        <v>33783</v>
      </c>
      <c r="M33784" s="53">
        <f ca="1"/>
        <v>1992</v>
      </c>
      <c r="N33784" s="53">
        <f ca="1"/>
        <v>6</v>
      </c>
      <c r="O33784" s="53" t="str">
        <f ca="1"/>
        <v>1992-06</v>
      </c>
    </row>
    <row r="33785" spans="12:15" x14ac:dyDescent="0.4">
      <c r="L33785" s="56">
        <f ca="1"/>
        <v>33784</v>
      </c>
      <c r="M33785" s="53">
        <f ca="1"/>
        <v>1992</v>
      </c>
      <c r="N33785" s="53">
        <f ca="1"/>
        <v>6</v>
      </c>
      <c r="O33785" s="53" t="str">
        <f ca="1"/>
        <v>1992-06</v>
      </c>
    </row>
    <row r="33786" spans="12:15" x14ac:dyDescent="0.4">
      <c r="L33786" s="56">
        <f ca="1"/>
        <v>33785</v>
      </c>
      <c r="M33786" s="53">
        <f ca="1"/>
        <v>1992</v>
      </c>
      <c r="N33786" s="53">
        <f ca="1"/>
        <v>6</v>
      </c>
      <c r="O33786" s="53" t="str">
        <f ca="1"/>
        <v>1992-06</v>
      </c>
    </row>
    <row r="33787" spans="12:15" x14ac:dyDescent="0.4">
      <c r="L33787" s="56">
        <f ca="1"/>
        <v>33786</v>
      </c>
      <c r="M33787" s="53">
        <f ca="1"/>
        <v>1992</v>
      </c>
      <c r="N33787" s="53">
        <f ca="1"/>
        <v>7</v>
      </c>
      <c r="O33787" s="53" t="str">
        <f ca="1"/>
        <v>1992-07</v>
      </c>
    </row>
    <row r="33788" spans="12:15" x14ac:dyDescent="0.4">
      <c r="L33788" s="56">
        <f ca="1"/>
        <v>33787</v>
      </c>
      <c r="M33788" s="53">
        <f ca="1"/>
        <v>1992</v>
      </c>
      <c r="N33788" s="53">
        <f ca="1"/>
        <v>7</v>
      </c>
      <c r="O33788" s="53" t="str">
        <f ca="1"/>
        <v>1992-07</v>
      </c>
    </row>
    <row r="33789" spans="12:15" x14ac:dyDescent="0.4">
      <c r="L33789" s="56">
        <f ca="1"/>
        <v>33788</v>
      </c>
      <c r="M33789" s="53">
        <f ca="1"/>
        <v>1992</v>
      </c>
      <c r="N33789" s="53">
        <f ca="1"/>
        <v>7</v>
      </c>
      <c r="O33789" s="53" t="str">
        <f ca="1"/>
        <v>1992-07</v>
      </c>
    </row>
    <row r="33790" spans="12:15" x14ac:dyDescent="0.4">
      <c r="L33790" s="56">
        <f ca="1"/>
        <v>33789</v>
      </c>
      <c r="M33790" s="53">
        <f ca="1"/>
        <v>1992</v>
      </c>
      <c r="N33790" s="53">
        <f ca="1"/>
        <v>7</v>
      </c>
      <c r="O33790" s="53" t="str">
        <f ca="1"/>
        <v>1992-07</v>
      </c>
    </row>
    <row r="33791" spans="12:15" x14ac:dyDescent="0.4">
      <c r="L33791" s="56">
        <f ca="1"/>
        <v>33790</v>
      </c>
      <c r="M33791" s="53">
        <f ca="1"/>
        <v>1992</v>
      </c>
      <c r="N33791" s="53">
        <f ca="1"/>
        <v>7</v>
      </c>
      <c r="O33791" s="53" t="str">
        <f ca="1"/>
        <v>1992-07</v>
      </c>
    </row>
    <row r="33792" spans="12:15" x14ac:dyDescent="0.4">
      <c r="L33792" s="56">
        <f ca="1"/>
        <v>33791</v>
      </c>
      <c r="M33792" s="53">
        <f ca="1"/>
        <v>1992</v>
      </c>
      <c r="N33792" s="53">
        <f ca="1"/>
        <v>7</v>
      </c>
      <c r="O33792" s="53" t="str">
        <f ca="1"/>
        <v>1992-07</v>
      </c>
    </row>
    <row r="33793" spans="12:15" x14ac:dyDescent="0.4">
      <c r="L33793" s="56">
        <f ca="1"/>
        <v>33792</v>
      </c>
      <c r="M33793" s="53">
        <f ca="1"/>
        <v>1992</v>
      </c>
      <c r="N33793" s="53">
        <f ca="1"/>
        <v>7</v>
      </c>
      <c r="O33793" s="53" t="str">
        <f ca="1"/>
        <v>1992-07</v>
      </c>
    </row>
    <row r="33794" spans="12:15" x14ac:dyDescent="0.4">
      <c r="L33794" s="56">
        <f ca="1"/>
        <v>33793</v>
      </c>
      <c r="M33794" s="53">
        <f ca="1"/>
        <v>1992</v>
      </c>
      <c r="N33794" s="53">
        <f ca="1"/>
        <v>7</v>
      </c>
      <c r="O33794" s="53" t="str">
        <f ca="1"/>
        <v>1992-07</v>
      </c>
    </row>
    <row r="33795" spans="12:15" x14ac:dyDescent="0.4">
      <c r="L33795" s="56">
        <f ca="1"/>
        <v>33794</v>
      </c>
      <c r="M33795" s="53">
        <f ca="1"/>
        <v>1992</v>
      </c>
      <c r="N33795" s="53">
        <f ca="1"/>
        <v>7</v>
      </c>
      <c r="O33795" s="53" t="str">
        <f ca="1"/>
        <v>1992-07</v>
      </c>
    </row>
    <row r="33796" spans="12:15" x14ac:dyDescent="0.4">
      <c r="L33796" s="56">
        <f ca="1"/>
        <v>33795</v>
      </c>
      <c r="M33796" s="53">
        <f ca="1"/>
        <v>1992</v>
      </c>
      <c r="N33796" s="53">
        <f ca="1"/>
        <v>7</v>
      </c>
      <c r="O33796" s="53" t="str">
        <f ca="1"/>
        <v>1992-07</v>
      </c>
    </row>
    <row r="33797" spans="12:15" x14ac:dyDescent="0.4">
      <c r="L33797" s="56">
        <f ca="1"/>
        <v>33796</v>
      </c>
      <c r="M33797" s="53">
        <f ca="1"/>
        <v>1992</v>
      </c>
      <c r="N33797" s="53">
        <f ca="1"/>
        <v>7</v>
      </c>
      <c r="O33797" s="53" t="str">
        <f ca="1"/>
        <v>1992-07</v>
      </c>
    </row>
    <row r="33798" spans="12:15" x14ac:dyDescent="0.4">
      <c r="L33798" s="56">
        <f ca="1"/>
        <v>33797</v>
      </c>
      <c r="M33798" s="53">
        <f ca="1"/>
        <v>1992</v>
      </c>
      <c r="N33798" s="53">
        <f ca="1"/>
        <v>7</v>
      </c>
      <c r="O33798" s="53" t="str">
        <f ca="1"/>
        <v>1992-07</v>
      </c>
    </row>
    <row r="33799" spans="12:15" x14ac:dyDescent="0.4">
      <c r="L33799" s="56">
        <f ca="1"/>
        <v>33798</v>
      </c>
      <c r="M33799" s="53">
        <f ca="1"/>
        <v>1992</v>
      </c>
      <c r="N33799" s="53">
        <f ca="1"/>
        <v>7</v>
      </c>
      <c r="O33799" s="53" t="str">
        <f ca="1"/>
        <v>1992-07</v>
      </c>
    </row>
    <row r="33800" spans="12:15" x14ac:dyDescent="0.4">
      <c r="L33800" s="56">
        <f ca="1"/>
        <v>33799</v>
      </c>
      <c r="M33800" s="53">
        <f ca="1"/>
        <v>1992</v>
      </c>
      <c r="N33800" s="53">
        <f ca="1"/>
        <v>7</v>
      </c>
      <c r="O33800" s="53" t="str">
        <f ca="1"/>
        <v>1992-07</v>
      </c>
    </row>
    <row r="33801" spans="12:15" x14ac:dyDescent="0.4">
      <c r="L33801" s="56">
        <f ca="1"/>
        <v>33800</v>
      </c>
      <c r="M33801" s="53">
        <f ca="1"/>
        <v>1992</v>
      </c>
      <c r="N33801" s="53">
        <f ca="1"/>
        <v>7</v>
      </c>
      <c r="O33801" s="53" t="str">
        <f ca="1"/>
        <v>1992-07</v>
      </c>
    </row>
    <row r="33802" spans="12:15" x14ac:dyDescent="0.4">
      <c r="L33802" s="56">
        <f ca="1"/>
        <v>33801</v>
      </c>
      <c r="M33802" s="53">
        <f ca="1"/>
        <v>1992</v>
      </c>
      <c r="N33802" s="53">
        <f ca="1"/>
        <v>7</v>
      </c>
      <c r="O33802" s="53" t="str">
        <f ca="1"/>
        <v>1992-07</v>
      </c>
    </row>
    <row r="33803" spans="12:15" x14ac:dyDescent="0.4">
      <c r="L33803" s="56">
        <f ca="1"/>
        <v>33802</v>
      </c>
      <c r="M33803" s="53">
        <f ca="1"/>
        <v>1992</v>
      </c>
      <c r="N33803" s="53">
        <f ca="1"/>
        <v>7</v>
      </c>
      <c r="O33803" s="53" t="str">
        <f ca="1"/>
        <v>1992-07</v>
      </c>
    </row>
    <row r="33804" spans="12:15" x14ac:dyDescent="0.4">
      <c r="L33804" s="56">
        <f ca="1"/>
        <v>33803</v>
      </c>
      <c r="M33804" s="53">
        <f ca="1"/>
        <v>1992</v>
      </c>
      <c r="N33804" s="53">
        <f ca="1"/>
        <v>7</v>
      </c>
      <c r="O33804" s="53" t="str">
        <f ca="1"/>
        <v>1992-07</v>
      </c>
    </row>
    <row r="33805" spans="12:15" x14ac:dyDescent="0.4">
      <c r="L33805" s="56">
        <f ca="1"/>
        <v>33804</v>
      </c>
      <c r="M33805" s="53">
        <f ca="1"/>
        <v>1992</v>
      </c>
      <c r="N33805" s="53">
        <f ca="1"/>
        <v>7</v>
      </c>
      <c r="O33805" s="53" t="str">
        <f ca="1"/>
        <v>1992-07</v>
      </c>
    </row>
    <row r="33806" spans="12:15" x14ac:dyDescent="0.4">
      <c r="L33806" s="56">
        <f ca="1"/>
        <v>33805</v>
      </c>
      <c r="M33806" s="53">
        <f ca="1"/>
        <v>1992</v>
      </c>
      <c r="N33806" s="53">
        <f ca="1"/>
        <v>7</v>
      </c>
      <c r="O33806" s="53" t="str">
        <f ca="1"/>
        <v>1992-07</v>
      </c>
    </row>
    <row r="33807" spans="12:15" x14ac:dyDescent="0.4">
      <c r="L33807" s="56">
        <f ca="1"/>
        <v>33806</v>
      </c>
      <c r="M33807" s="53">
        <f ca="1"/>
        <v>1992</v>
      </c>
      <c r="N33807" s="53">
        <f ca="1"/>
        <v>7</v>
      </c>
      <c r="O33807" s="53" t="str">
        <f ca="1"/>
        <v>1992-07</v>
      </c>
    </row>
    <row r="33808" spans="12:15" x14ac:dyDescent="0.4">
      <c r="L33808" s="56">
        <f ca="1"/>
        <v>33807</v>
      </c>
      <c r="M33808" s="53">
        <f ca="1"/>
        <v>1992</v>
      </c>
      <c r="N33808" s="53">
        <f ca="1"/>
        <v>7</v>
      </c>
      <c r="O33808" s="53" t="str">
        <f ca="1"/>
        <v>1992-07</v>
      </c>
    </row>
    <row r="33809" spans="12:15" x14ac:dyDescent="0.4">
      <c r="L33809" s="56">
        <f ca="1"/>
        <v>33808</v>
      </c>
      <c r="M33809" s="53">
        <f ca="1"/>
        <v>1992</v>
      </c>
      <c r="N33809" s="53">
        <f ca="1"/>
        <v>7</v>
      </c>
      <c r="O33809" s="53" t="str">
        <f ca="1"/>
        <v>1992-07</v>
      </c>
    </row>
    <row r="33810" spans="12:15" x14ac:dyDescent="0.4">
      <c r="L33810" s="56">
        <f ca="1"/>
        <v>33809</v>
      </c>
      <c r="M33810" s="53">
        <f ca="1"/>
        <v>1992</v>
      </c>
      <c r="N33810" s="53">
        <f ca="1"/>
        <v>7</v>
      </c>
      <c r="O33810" s="53" t="str">
        <f ca="1"/>
        <v>1992-07</v>
      </c>
    </row>
    <row r="33811" spans="12:15" x14ac:dyDescent="0.4">
      <c r="L33811" s="56">
        <f ca="1"/>
        <v>33810</v>
      </c>
      <c r="M33811" s="53">
        <f ca="1"/>
        <v>1992</v>
      </c>
      <c r="N33811" s="53">
        <f ca="1"/>
        <v>7</v>
      </c>
      <c r="O33811" s="53" t="str">
        <f ca="1"/>
        <v>1992-07</v>
      </c>
    </row>
    <row r="33812" spans="12:15" x14ac:dyDescent="0.4">
      <c r="L33812" s="56">
        <f ca="1"/>
        <v>33811</v>
      </c>
      <c r="M33812" s="53">
        <f ca="1"/>
        <v>1992</v>
      </c>
      <c r="N33812" s="53">
        <f ca="1"/>
        <v>7</v>
      </c>
      <c r="O33812" s="53" t="str">
        <f ca="1"/>
        <v>1992-07</v>
      </c>
    </row>
    <row r="33813" spans="12:15" x14ac:dyDescent="0.4">
      <c r="L33813" s="56">
        <f ca="1"/>
        <v>33812</v>
      </c>
      <c r="M33813" s="53">
        <f ca="1"/>
        <v>1992</v>
      </c>
      <c r="N33813" s="53">
        <f ca="1"/>
        <v>7</v>
      </c>
      <c r="O33813" s="53" t="str">
        <f ca="1"/>
        <v>1992-07</v>
      </c>
    </row>
    <row r="33814" spans="12:15" x14ac:dyDescent="0.4">
      <c r="L33814" s="56">
        <f ca="1"/>
        <v>33813</v>
      </c>
      <c r="M33814" s="53">
        <f ca="1"/>
        <v>1992</v>
      </c>
      <c r="N33814" s="53">
        <f ca="1"/>
        <v>7</v>
      </c>
      <c r="O33814" s="53" t="str">
        <f ca="1"/>
        <v>1992-07</v>
      </c>
    </row>
    <row r="33815" spans="12:15" x14ac:dyDescent="0.4">
      <c r="L33815" s="56">
        <f ca="1"/>
        <v>33814</v>
      </c>
      <c r="M33815" s="53">
        <f ca="1"/>
        <v>1992</v>
      </c>
      <c r="N33815" s="53">
        <f ca="1"/>
        <v>7</v>
      </c>
      <c r="O33815" s="53" t="str">
        <f ca="1"/>
        <v>1992-07</v>
      </c>
    </row>
    <row r="33816" spans="12:15" x14ac:dyDescent="0.4">
      <c r="L33816" s="56">
        <f ca="1"/>
        <v>33815</v>
      </c>
      <c r="M33816" s="53">
        <f ca="1"/>
        <v>1992</v>
      </c>
      <c r="N33816" s="53">
        <f ca="1"/>
        <v>7</v>
      </c>
      <c r="O33816" s="53" t="str">
        <f ca="1"/>
        <v>1992-07</v>
      </c>
    </row>
    <row r="33817" spans="12:15" x14ac:dyDescent="0.4">
      <c r="L33817" s="56">
        <f ca="1"/>
        <v>33816</v>
      </c>
      <c r="M33817" s="53">
        <f ca="1"/>
        <v>1992</v>
      </c>
      <c r="N33817" s="53">
        <f ca="1"/>
        <v>7</v>
      </c>
      <c r="O33817" s="53" t="str">
        <f ca="1"/>
        <v>1992-07</v>
      </c>
    </row>
    <row r="33818" spans="12:15" x14ac:dyDescent="0.4">
      <c r="L33818" s="56">
        <f ca="1"/>
        <v>33817</v>
      </c>
      <c r="M33818" s="53">
        <f ca="1"/>
        <v>1992</v>
      </c>
      <c r="N33818" s="53">
        <f ca="1"/>
        <v>8</v>
      </c>
      <c r="O33818" s="53" t="str">
        <f ca="1"/>
        <v>1992-08</v>
      </c>
    </row>
    <row r="33819" spans="12:15" x14ac:dyDescent="0.4">
      <c r="L33819" s="56">
        <f ca="1"/>
        <v>33818</v>
      </c>
      <c r="M33819" s="53">
        <f ca="1"/>
        <v>1992</v>
      </c>
      <c r="N33819" s="53">
        <f ca="1"/>
        <v>8</v>
      </c>
      <c r="O33819" s="53" t="str">
        <f ca="1"/>
        <v>1992-08</v>
      </c>
    </row>
    <row r="33820" spans="12:15" x14ac:dyDescent="0.4">
      <c r="L33820" s="56">
        <f ca="1"/>
        <v>33819</v>
      </c>
      <c r="M33820" s="53">
        <f ca="1"/>
        <v>1992</v>
      </c>
      <c r="N33820" s="53">
        <f ca="1"/>
        <v>8</v>
      </c>
      <c r="O33820" s="53" t="str">
        <f ca="1"/>
        <v>1992-08</v>
      </c>
    </row>
    <row r="33821" spans="12:15" x14ac:dyDescent="0.4">
      <c r="L33821" s="56">
        <f ca="1"/>
        <v>33820</v>
      </c>
      <c r="M33821" s="53">
        <f ca="1"/>
        <v>1992</v>
      </c>
      <c r="N33821" s="53">
        <f ca="1"/>
        <v>8</v>
      </c>
      <c r="O33821" s="53" t="str">
        <f ca="1"/>
        <v>1992-08</v>
      </c>
    </row>
    <row r="33822" spans="12:15" x14ac:dyDescent="0.4">
      <c r="L33822" s="56">
        <f ca="1"/>
        <v>33821</v>
      </c>
      <c r="M33822" s="53">
        <f ca="1"/>
        <v>1992</v>
      </c>
      <c r="N33822" s="53">
        <f ca="1"/>
        <v>8</v>
      </c>
      <c r="O33822" s="53" t="str">
        <f ca="1"/>
        <v>1992-08</v>
      </c>
    </row>
    <row r="33823" spans="12:15" x14ac:dyDescent="0.4">
      <c r="L33823" s="56">
        <f ca="1"/>
        <v>33822</v>
      </c>
      <c r="M33823" s="53">
        <f ca="1"/>
        <v>1992</v>
      </c>
      <c r="N33823" s="53">
        <f ca="1"/>
        <v>8</v>
      </c>
      <c r="O33823" s="53" t="str">
        <f ca="1"/>
        <v>1992-08</v>
      </c>
    </row>
    <row r="33824" spans="12:15" x14ac:dyDescent="0.4">
      <c r="L33824" s="56">
        <f ca="1"/>
        <v>33823</v>
      </c>
      <c r="M33824" s="53">
        <f ca="1"/>
        <v>1992</v>
      </c>
      <c r="N33824" s="53">
        <f ca="1"/>
        <v>8</v>
      </c>
      <c r="O33824" s="53" t="str">
        <f ca="1"/>
        <v>1992-08</v>
      </c>
    </row>
    <row r="33825" spans="12:15" x14ac:dyDescent="0.4">
      <c r="L33825" s="56">
        <f ca="1"/>
        <v>33824</v>
      </c>
      <c r="M33825" s="53">
        <f ca="1"/>
        <v>1992</v>
      </c>
      <c r="N33825" s="53">
        <f ca="1"/>
        <v>8</v>
      </c>
      <c r="O33825" s="53" t="str">
        <f ca="1"/>
        <v>1992-08</v>
      </c>
    </row>
    <row r="33826" spans="12:15" x14ac:dyDescent="0.4">
      <c r="L33826" s="56">
        <f ca="1"/>
        <v>33825</v>
      </c>
      <c r="M33826" s="53">
        <f ca="1"/>
        <v>1992</v>
      </c>
      <c r="N33826" s="53">
        <f ca="1"/>
        <v>8</v>
      </c>
      <c r="O33826" s="53" t="str">
        <f ca="1"/>
        <v>1992-08</v>
      </c>
    </row>
    <row r="33827" spans="12:15" x14ac:dyDescent="0.4">
      <c r="L33827" s="56">
        <f ca="1"/>
        <v>33826</v>
      </c>
      <c r="M33827" s="53">
        <f ca="1"/>
        <v>1992</v>
      </c>
      <c r="N33827" s="53">
        <f ca="1"/>
        <v>8</v>
      </c>
      <c r="O33827" s="53" t="str">
        <f ca="1"/>
        <v>1992-08</v>
      </c>
    </row>
    <row r="33828" spans="12:15" x14ac:dyDescent="0.4">
      <c r="L33828" s="56">
        <f ca="1"/>
        <v>33827</v>
      </c>
      <c r="M33828" s="53">
        <f ca="1"/>
        <v>1992</v>
      </c>
      <c r="N33828" s="53">
        <f ca="1"/>
        <v>8</v>
      </c>
      <c r="O33828" s="53" t="str">
        <f ca="1"/>
        <v>1992-08</v>
      </c>
    </row>
    <row r="33829" spans="12:15" x14ac:dyDescent="0.4">
      <c r="L33829" s="56">
        <f ca="1"/>
        <v>33828</v>
      </c>
      <c r="M33829" s="53">
        <f ca="1"/>
        <v>1992</v>
      </c>
      <c r="N33829" s="53">
        <f ca="1"/>
        <v>8</v>
      </c>
      <c r="O33829" s="53" t="str">
        <f ca="1"/>
        <v>1992-08</v>
      </c>
    </row>
    <row r="33830" spans="12:15" x14ac:dyDescent="0.4">
      <c r="L33830" s="56">
        <f ca="1"/>
        <v>33829</v>
      </c>
      <c r="M33830" s="53">
        <f ca="1"/>
        <v>1992</v>
      </c>
      <c r="N33830" s="53">
        <f ca="1"/>
        <v>8</v>
      </c>
      <c r="O33830" s="53" t="str">
        <f ca="1"/>
        <v>1992-08</v>
      </c>
    </row>
    <row r="33831" spans="12:15" x14ac:dyDescent="0.4">
      <c r="L33831" s="56">
        <f ca="1"/>
        <v>33830</v>
      </c>
      <c r="M33831" s="53">
        <f ca="1"/>
        <v>1992</v>
      </c>
      <c r="N33831" s="53">
        <f ca="1"/>
        <v>8</v>
      </c>
      <c r="O33831" s="53" t="str">
        <f ca="1"/>
        <v>1992-08</v>
      </c>
    </row>
    <row r="33832" spans="12:15" x14ac:dyDescent="0.4">
      <c r="L33832" s="56">
        <f ca="1"/>
        <v>33831</v>
      </c>
      <c r="M33832" s="53">
        <f ca="1"/>
        <v>1992</v>
      </c>
      <c r="N33832" s="53">
        <f ca="1"/>
        <v>8</v>
      </c>
      <c r="O33832" s="53" t="str">
        <f ca="1"/>
        <v>1992-08</v>
      </c>
    </row>
    <row r="33833" spans="12:15" x14ac:dyDescent="0.4">
      <c r="L33833" s="56">
        <f ca="1"/>
        <v>33832</v>
      </c>
      <c r="M33833" s="53">
        <f ca="1"/>
        <v>1992</v>
      </c>
      <c r="N33833" s="53">
        <f ca="1"/>
        <v>8</v>
      </c>
      <c r="O33833" s="53" t="str">
        <f ca="1"/>
        <v>1992-08</v>
      </c>
    </row>
    <row r="33834" spans="12:15" x14ac:dyDescent="0.4">
      <c r="L33834" s="56">
        <f ca="1"/>
        <v>33833</v>
      </c>
      <c r="M33834" s="53">
        <f ca="1"/>
        <v>1992</v>
      </c>
      <c r="N33834" s="53">
        <f ca="1"/>
        <v>8</v>
      </c>
      <c r="O33834" s="53" t="str">
        <f ca="1"/>
        <v>1992-08</v>
      </c>
    </row>
    <row r="33835" spans="12:15" x14ac:dyDescent="0.4">
      <c r="L33835" s="56">
        <f ca="1"/>
        <v>33834</v>
      </c>
      <c r="M33835" s="53">
        <f ca="1"/>
        <v>1992</v>
      </c>
      <c r="N33835" s="53">
        <f ca="1"/>
        <v>8</v>
      </c>
      <c r="O33835" s="53" t="str">
        <f ca="1"/>
        <v>1992-08</v>
      </c>
    </row>
    <row r="33836" spans="12:15" x14ac:dyDescent="0.4">
      <c r="L33836" s="56">
        <f ca="1"/>
        <v>33835</v>
      </c>
      <c r="M33836" s="53">
        <f ca="1"/>
        <v>1992</v>
      </c>
      <c r="N33836" s="53">
        <f ca="1"/>
        <v>8</v>
      </c>
      <c r="O33836" s="53" t="str">
        <f ca="1"/>
        <v>1992-08</v>
      </c>
    </row>
    <row r="33837" spans="12:15" x14ac:dyDescent="0.4">
      <c r="L33837" s="56">
        <f ca="1"/>
        <v>33836</v>
      </c>
      <c r="M33837" s="53">
        <f ca="1"/>
        <v>1992</v>
      </c>
      <c r="N33837" s="53">
        <f ca="1"/>
        <v>8</v>
      </c>
      <c r="O33837" s="53" t="str">
        <f ca="1"/>
        <v>1992-08</v>
      </c>
    </row>
    <row r="33838" spans="12:15" x14ac:dyDescent="0.4">
      <c r="L33838" s="56">
        <f ca="1"/>
        <v>33837</v>
      </c>
      <c r="M33838" s="53">
        <f ca="1"/>
        <v>1992</v>
      </c>
      <c r="N33838" s="53">
        <f ca="1"/>
        <v>8</v>
      </c>
      <c r="O33838" s="53" t="str">
        <f ca="1"/>
        <v>1992-08</v>
      </c>
    </row>
    <row r="33839" spans="12:15" x14ac:dyDescent="0.4">
      <c r="L33839" s="56">
        <f ca="1"/>
        <v>33838</v>
      </c>
      <c r="M33839" s="53">
        <f ca="1"/>
        <v>1992</v>
      </c>
      <c r="N33839" s="53">
        <f ca="1"/>
        <v>8</v>
      </c>
      <c r="O33839" s="53" t="str">
        <f ca="1"/>
        <v>1992-08</v>
      </c>
    </row>
    <row r="33840" spans="12:15" x14ac:dyDescent="0.4">
      <c r="L33840" s="56">
        <f ca="1"/>
        <v>33839</v>
      </c>
      <c r="M33840" s="53">
        <f ca="1"/>
        <v>1992</v>
      </c>
      <c r="N33840" s="53">
        <f ca="1"/>
        <v>8</v>
      </c>
      <c r="O33840" s="53" t="str">
        <f ca="1"/>
        <v>1992-08</v>
      </c>
    </row>
    <row r="33841" spans="12:15" x14ac:dyDescent="0.4">
      <c r="L33841" s="56">
        <f ca="1"/>
        <v>33840</v>
      </c>
      <c r="M33841" s="53">
        <f ca="1"/>
        <v>1992</v>
      </c>
      <c r="N33841" s="53">
        <f ca="1"/>
        <v>8</v>
      </c>
      <c r="O33841" s="53" t="str">
        <f ca="1"/>
        <v>1992-08</v>
      </c>
    </row>
    <row r="33842" spans="12:15" x14ac:dyDescent="0.4">
      <c r="L33842" s="56">
        <f ca="1"/>
        <v>33841</v>
      </c>
      <c r="M33842" s="53">
        <f ca="1"/>
        <v>1992</v>
      </c>
      <c r="N33842" s="53">
        <f ca="1"/>
        <v>8</v>
      </c>
      <c r="O33842" s="53" t="str">
        <f ca="1"/>
        <v>1992-08</v>
      </c>
    </row>
    <row r="33843" spans="12:15" x14ac:dyDescent="0.4">
      <c r="L33843" s="56">
        <f ca="1"/>
        <v>33842</v>
      </c>
      <c r="M33843" s="53">
        <f ca="1"/>
        <v>1992</v>
      </c>
      <c r="N33843" s="53">
        <f ca="1"/>
        <v>8</v>
      </c>
      <c r="O33843" s="53" t="str">
        <f ca="1"/>
        <v>1992-08</v>
      </c>
    </row>
    <row r="33844" spans="12:15" x14ac:dyDescent="0.4">
      <c r="L33844" s="56">
        <f ca="1"/>
        <v>33843</v>
      </c>
      <c r="M33844" s="53">
        <f ca="1"/>
        <v>1992</v>
      </c>
      <c r="N33844" s="53">
        <f ca="1"/>
        <v>8</v>
      </c>
      <c r="O33844" s="53" t="str">
        <f ca="1"/>
        <v>1992-08</v>
      </c>
    </row>
    <row r="33845" spans="12:15" x14ac:dyDescent="0.4">
      <c r="L33845" s="56">
        <f ca="1"/>
        <v>33844</v>
      </c>
      <c r="M33845" s="53">
        <f ca="1"/>
        <v>1992</v>
      </c>
      <c r="N33845" s="53">
        <f ca="1"/>
        <v>8</v>
      </c>
      <c r="O33845" s="53" t="str">
        <f ca="1"/>
        <v>1992-08</v>
      </c>
    </row>
    <row r="33846" spans="12:15" x14ac:dyDescent="0.4">
      <c r="L33846" s="56">
        <f ca="1"/>
        <v>33845</v>
      </c>
      <c r="M33846" s="53">
        <f ca="1"/>
        <v>1992</v>
      </c>
      <c r="N33846" s="53">
        <f ca="1"/>
        <v>8</v>
      </c>
      <c r="O33846" s="53" t="str">
        <f ca="1"/>
        <v>1992-08</v>
      </c>
    </row>
    <row r="33847" spans="12:15" x14ac:dyDescent="0.4">
      <c r="L33847" s="56">
        <f ca="1"/>
        <v>33846</v>
      </c>
      <c r="M33847" s="53">
        <f ca="1"/>
        <v>1992</v>
      </c>
      <c r="N33847" s="53">
        <f ca="1"/>
        <v>8</v>
      </c>
      <c r="O33847" s="53" t="str">
        <f ca="1"/>
        <v>1992-08</v>
      </c>
    </row>
    <row r="33848" spans="12:15" x14ac:dyDescent="0.4">
      <c r="L33848" s="56">
        <f ca="1"/>
        <v>33847</v>
      </c>
      <c r="M33848" s="53">
        <f ca="1"/>
        <v>1992</v>
      </c>
      <c r="N33848" s="53">
        <f ca="1"/>
        <v>8</v>
      </c>
      <c r="O33848" s="53" t="str">
        <f ca="1"/>
        <v>1992-08</v>
      </c>
    </row>
    <row r="33849" spans="12:15" x14ac:dyDescent="0.4">
      <c r="L33849" s="56">
        <f ca="1"/>
        <v>33848</v>
      </c>
      <c r="M33849" s="53">
        <f ca="1"/>
        <v>1992</v>
      </c>
      <c r="N33849" s="53">
        <f ca="1"/>
        <v>9</v>
      </c>
      <c r="O33849" s="53" t="str">
        <f ca="1"/>
        <v>1992-09</v>
      </c>
    </row>
    <row r="33850" spans="12:15" x14ac:dyDescent="0.4">
      <c r="L33850" s="56">
        <f ca="1"/>
        <v>33849</v>
      </c>
      <c r="M33850" s="53">
        <f ca="1"/>
        <v>1992</v>
      </c>
      <c r="N33850" s="53">
        <f ca="1"/>
        <v>9</v>
      </c>
      <c r="O33850" s="53" t="str">
        <f ca="1"/>
        <v>1992-09</v>
      </c>
    </row>
    <row r="33851" spans="12:15" x14ac:dyDescent="0.4">
      <c r="L33851" s="56">
        <f ca="1"/>
        <v>33850</v>
      </c>
      <c r="M33851" s="53">
        <f ca="1"/>
        <v>1992</v>
      </c>
      <c r="N33851" s="53">
        <f ca="1"/>
        <v>9</v>
      </c>
      <c r="O33851" s="53" t="str">
        <f ca="1"/>
        <v>1992-09</v>
      </c>
    </row>
    <row r="33852" spans="12:15" x14ac:dyDescent="0.4">
      <c r="L33852" s="56">
        <f ca="1"/>
        <v>33851</v>
      </c>
      <c r="M33852" s="53">
        <f ca="1"/>
        <v>1992</v>
      </c>
      <c r="N33852" s="53">
        <f ca="1"/>
        <v>9</v>
      </c>
      <c r="O33852" s="53" t="str">
        <f ca="1"/>
        <v>1992-09</v>
      </c>
    </row>
    <row r="33853" spans="12:15" x14ac:dyDescent="0.4">
      <c r="L33853" s="56">
        <f ca="1"/>
        <v>33852</v>
      </c>
      <c r="M33853" s="53">
        <f ca="1"/>
        <v>1992</v>
      </c>
      <c r="N33853" s="53">
        <f ca="1"/>
        <v>9</v>
      </c>
      <c r="O33853" s="53" t="str">
        <f ca="1"/>
        <v>1992-09</v>
      </c>
    </row>
    <row r="33854" spans="12:15" x14ac:dyDescent="0.4">
      <c r="L33854" s="56">
        <f ca="1"/>
        <v>33853</v>
      </c>
      <c r="M33854" s="53">
        <f ca="1"/>
        <v>1992</v>
      </c>
      <c r="N33854" s="53">
        <f ca="1"/>
        <v>9</v>
      </c>
      <c r="O33854" s="53" t="str">
        <f ca="1"/>
        <v>1992-09</v>
      </c>
    </row>
    <row r="33855" spans="12:15" x14ac:dyDescent="0.4">
      <c r="L33855" s="56">
        <f ca="1"/>
        <v>33854</v>
      </c>
      <c r="M33855" s="53">
        <f ca="1"/>
        <v>1992</v>
      </c>
      <c r="N33855" s="53">
        <f ca="1"/>
        <v>9</v>
      </c>
      <c r="O33855" s="53" t="str">
        <f ca="1"/>
        <v>1992-09</v>
      </c>
    </row>
    <row r="33856" spans="12:15" x14ac:dyDescent="0.4">
      <c r="L33856" s="56">
        <f ca="1"/>
        <v>33855</v>
      </c>
      <c r="M33856" s="53">
        <f ca="1"/>
        <v>1992</v>
      </c>
      <c r="N33856" s="53">
        <f ca="1"/>
        <v>9</v>
      </c>
      <c r="O33856" s="53" t="str">
        <f ca="1"/>
        <v>1992-09</v>
      </c>
    </row>
    <row r="33857" spans="12:15" x14ac:dyDescent="0.4">
      <c r="L33857" s="56">
        <f ca="1"/>
        <v>33856</v>
      </c>
      <c r="M33857" s="53">
        <f ca="1"/>
        <v>1992</v>
      </c>
      <c r="N33857" s="53">
        <f ca="1"/>
        <v>9</v>
      </c>
      <c r="O33857" s="53" t="str">
        <f ca="1"/>
        <v>1992-09</v>
      </c>
    </row>
    <row r="33858" spans="12:15" x14ac:dyDescent="0.4">
      <c r="L33858" s="56">
        <f ca="1"/>
        <v>33857</v>
      </c>
      <c r="M33858" s="53">
        <f ca="1"/>
        <v>1992</v>
      </c>
      <c r="N33858" s="53">
        <f ca="1"/>
        <v>9</v>
      </c>
      <c r="O33858" s="53" t="str">
        <f ca="1"/>
        <v>1992-09</v>
      </c>
    </row>
    <row r="33859" spans="12:15" x14ac:dyDescent="0.4">
      <c r="L33859" s="56">
        <f ca="1"/>
        <v>33858</v>
      </c>
      <c r="M33859" s="53">
        <f ca="1"/>
        <v>1992</v>
      </c>
      <c r="N33859" s="53">
        <f ca="1"/>
        <v>9</v>
      </c>
      <c r="O33859" s="53" t="str">
        <f ca="1"/>
        <v>1992-09</v>
      </c>
    </row>
    <row r="33860" spans="12:15" x14ac:dyDescent="0.4">
      <c r="L33860" s="56">
        <f ca="1"/>
        <v>33859</v>
      </c>
      <c r="M33860" s="53">
        <f ca="1"/>
        <v>1992</v>
      </c>
      <c r="N33860" s="53">
        <f ca="1"/>
        <v>9</v>
      </c>
      <c r="O33860" s="53" t="str">
        <f ca="1"/>
        <v>1992-09</v>
      </c>
    </row>
    <row r="33861" spans="12:15" x14ac:dyDescent="0.4">
      <c r="L33861" s="56">
        <f ca="1"/>
        <v>33860</v>
      </c>
      <c r="M33861" s="53">
        <f ca="1"/>
        <v>1992</v>
      </c>
      <c r="N33861" s="53">
        <f ca="1"/>
        <v>9</v>
      </c>
      <c r="O33861" s="53" t="str">
        <f ca="1"/>
        <v>1992-09</v>
      </c>
    </row>
    <row r="33862" spans="12:15" x14ac:dyDescent="0.4">
      <c r="L33862" s="56">
        <f ca="1"/>
        <v>33861</v>
      </c>
      <c r="M33862" s="53">
        <f ca="1"/>
        <v>1992</v>
      </c>
      <c r="N33862" s="53">
        <f ca="1"/>
        <v>9</v>
      </c>
      <c r="O33862" s="53" t="str">
        <f ca="1"/>
        <v>1992-09</v>
      </c>
    </row>
    <row r="33863" spans="12:15" x14ac:dyDescent="0.4">
      <c r="L33863" s="56">
        <f ca="1"/>
        <v>33862</v>
      </c>
      <c r="M33863" s="53">
        <f ca="1"/>
        <v>1992</v>
      </c>
      <c r="N33863" s="53">
        <f ca="1"/>
        <v>9</v>
      </c>
      <c r="O33863" s="53" t="str">
        <f ca="1"/>
        <v>1992-09</v>
      </c>
    </row>
    <row r="33864" spans="12:15" x14ac:dyDescent="0.4">
      <c r="L33864" s="56">
        <f ca="1"/>
        <v>33863</v>
      </c>
      <c r="M33864" s="53">
        <f ca="1"/>
        <v>1992</v>
      </c>
      <c r="N33864" s="53">
        <f ca="1"/>
        <v>9</v>
      </c>
      <c r="O33864" s="53" t="str">
        <f ca="1"/>
        <v>1992-09</v>
      </c>
    </row>
    <row r="33865" spans="12:15" x14ac:dyDescent="0.4">
      <c r="L33865" s="56">
        <f ca="1"/>
        <v>33864</v>
      </c>
      <c r="M33865" s="53">
        <f ca="1"/>
        <v>1992</v>
      </c>
      <c r="N33865" s="53">
        <f ca="1"/>
        <v>9</v>
      </c>
      <c r="O33865" s="53" t="str">
        <f ca="1"/>
        <v>1992-09</v>
      </c>
    </row>
    <row r="33866" spans="12:15" x14ac:dyDescent="0.4">
      <c r="L33866" s="56">
        <f ca="1"/>
        <v>33865</v>
      </c>
      <c r="M33866" s="53">
        <f ca="1"/>
        <v>1992</v>
      </c>
      <c r="N33866" s="53">
        <f ca="1"/>
        <v>9</v>
      </c>
      <c r="O33866" s="53" t="str">
        <f ca="1"/>
        <v>1992-09</v>
      </c>
    </row>
    <row r="33867" spans="12:15" x14ac:dyDescent="0.4">
      <c r="L33867" s="56">
        <f ca="1"/>
        <v>33866</v>
      </c>
      <c r="M33867" s="53">
        <f ca="1"/>
        <v>1992</v>
      </c>
      <c r="N33867" s="53">
        <f ca="1"/>
        <v>9</v>
      </c>
      <c r="O33867" s="53" t="str">
        <f ca="1"/>
        <v>1992-09</v>
      </c>
    </row>
    <row r="33868" spans="12:15" x14ac:dyDescent="0.4">
      <c r="L33868" s="56">
        <f ca="1"/>
        <v>33867</v>
      </c>
      <c r="M33868" s="53">
        <f ca="1"/>
        <v>1992</v>
      </c>
      <c r="N33868" s="53">
        <f ca="1"/>
        <v>9</v>
      </c>
      <c r="O33868" s="53" t="str">
        <f ca="1"/>
        <v>1992-09</v>
      </c>
    </row>
    <row r="33869" spans="12:15" x14ac:dyDescent="0.4">
      <c r="L33869" s="56">
        <f ca="1"/>
        <v>33868</v>
      </c>
      <c r="M33869" s="53">
        <f ca="1"/>
        <v>1992</v>
      </c>
      <c r="N33869" s="53">
        <f ca="1"/>
        <v>9</v>
      </c>
      <c r="O33869" s="53" t="str">
        <f ca="1"/>
        <v>1992-09</v>
      </c>
    </row>
    <row r="33870" spans="12:15" x14ac:dyDescent="0.4">
      <c r="L33870" s="56">
        <f ca="1"/>
        <v>33869</v>
      </c>
      <c r="M33870" s="53">
        <f ca="1"/>
        <v>1992</v>
      </c>
      <c r="N33870" s="53">
        <f ca="1"/>
        <v>9</v>
      </c>
      <c r="O33870" s="53" t="str">
        <f ca="1"/>
        <v>1992-09</v>
      </c>
    </row>
    <row r="33871" spans="12:15" x14ac:dyDescent="0.4">
      <c r="L33871" s="56">
        <f ca="1"/>
        <v>33870</v>
      </c>
      <c r="M33871" s="53">
        <f ca="1"/>
        <v>1992</v>
      </c>
      <c r="N33871" s="53">
        <f ca="1"/>
        <v>9</v>
      </c>
      <c r="O33871" s="53" t="str">
        <f ca="1"/>
        <v>1992-09</v>
      </c>
    </row>
    <row r="33872" spans="12:15" x14ac:dyDescent="0.4">
      <c r="L33872" s="56">
        <f ca="1"/>
        <v>33871</v>
      </c>
      <c r="M33872" s="53">
        <f ca="1"/>
        <v>1992</v>
      </c>
      <c r="N33872" s="53">
        <f ca="1"/>
        <v>9</v>
      </c>
      <c r="O33872" s="53" t="str">
        <f ca="1"/>
        <v>1992-09</v>
      </c>
    </row>
    <row r="33873" spans="12:15" x14ac:dyDescent="0.4">
      <c r="L33873" s="56">
        <f ca="1"/>
        <v>33872</v>
      </c>
      <c r="M33873" s="53">
        <f ca="1"/>
        <v>1992</v>
      </c>
      <c r="N33873" s="53">
        <f ca="1"/>
        <v>9</v>
      </c>
      <c r="O33873" s="53" t="str">
        <f ca="1"/>
        <v>1992-09</v>
      </c>
    </row>
    <row r="33874" spans="12:15" x14ac:dyDescent="0.4">
      <c r="L33874" s="56">
        <f ca="1"/>
        <v>33873</v>
      </c>
      <c r="M33874" s="53">
        <f ca="1"/>
        <v>1992</v>
      </c>
      <c r="N33874" s="53">
        <f ca="1"/>
        <v>9</v>
      </c>
      <c r="O33874" s="53" t="str">
        <f ca="1"/>
        <v>1992-09</v>
      </c>
    </row>
    <row r="33875" spans="12:15" x14ac:dyDescent="0.4">
      <c r="L33875" s="56">
        <f ca="1"/>
        <v>33874</v>
      </c>
      <c r="M33875" s="53">
        <f ca="1"/>
        <v>1992</v>
      </c>
      <c r="N33875" s="53">
        <f ca="1"/>
        <v>9</v>
      </c>
      <c r="O33875" s="53" t="str">
        <f ca="1"/>
        <v>1992-09</v>
      </c>
    </row>
    <row r="33876" spans="12:15" x14ac:dyDescent="0.4">
      <c r="L33876" s="56">
        <f ca="1"/>
        <v>33875</v>
      </c>
      <c r="M33876" s="53">
        <f ca="1"/>
        <v>1992</v>
      </c>
      <c r="N33876" s="53">
        <f ca="1"/>
        <v>9</v>
      </c>
      <c r="O33876" s="53" t="str">
        <f ca="1"/>
        <v>1992-09</v>
      </c>
    </row>
    <row r="33877" spans="12:15" x14ac:dyDescent="0.4">
      <c r="L33877" s="56">
        <f ca="1"/>
        <v>33876</v>
      </c>
      <c r="M33877" s="53">
        <f ca="1"/>
        <v>1992</v>
      </c>
      <c r="N33877" s="53">
        <f ca="1"/>
        <v>9</v>
      </c>
      <c r="O33877" s="53" t="str">
        <f ca="1"/>
        <v>1992-09</v>
      </c>
    </row>
    <row r="33878" spans="12:15" x14ac:dyDescent="0.4">
      <c r="L33878" s="56">
        <f ca="1"/>
        <v>33877</v>
      </c>
      <c r="M33878" s="53">
        <f ca="1"/>
        <v>1992</v>
      </c>
      <c r="N33878" s="53">
        <f ca="1"/>
        <v>9</v>
      </c>
      <c r="O33878" s="53" t="str">
        <f ca="1"/>
        <v>1992-09</v>
      </c>
    </row>
    <row r="33879" spans="12:15" x14ac:dyDescent="0.4">
      <c r="L33879" s="56">
        <f ca="1"/>
        <v>33878</v>
      </c>
      <c r="M33879" s="53">
        <f ca="1"/>
        <v>1992</v>
      </c>
      <c r="N33879" s="53">
        <f ca="1"/>
        <v>10</v>
      </c>
      <c r="O33879" s="53" t="str">
        <f ca="1"/>
        <v>1992-10</v>
      </c>
    </row>
    <row r="33880" spans="12:15" x14ac:dyDescent="0.4">
      <c r="L33880" s="56">
        <f ca="1"/>
        <v>33879</v>
      </c>
      <c r="M33880" s="53">
        <f ca="1"/>
        <v>1992</v>
      </c>
      <c r="N33880" s="53">
        <f ca="1"/>
        <v>10</v>
      </c>
      <c r="O33880" s="53" t="str">
        <f ca="1"/>
        <v>1992-10</v>
      </c>
    </row>
    <row r="33881" spans="12:15" x14ac:dyDescent="0.4">
      <c r="L33881" s="56">
        <f ca="1"/>
        <v>33880</v>
      </c>
      <c r="M33881" s="53">
        <f ca="1"/>
        <v>1992</v>
      </c>
      <c r="N33881" s="53">
        <f ca="1"/>
        <v>10</v>
      </c>
      <c r="O33881" s="53" t="str">
        <f ca="1"/>
        <v>1992-10</v>
      </c>
    </row>
    <row r="33882" spans="12:15" x14ac:dyDescent="0.4">
      <c r="L33882" s="56">
        <f ca="1"/>
        <v>33881</v>
      </c>
      <c r="M33882" s="53">
        <f ca="1"/>
        <v>1992</v>
      </c>
      <c r="N33882" s="53">
        <f ca="1"/>
        <v>10</v>
      </c>
      <c r="O33882" s="53" t="str">
        <f ca="1"/>
        <v>1992-10</v>
      </c>
    </row>
    <row r="33883" spans="12:15" x14ac:dyDescent="0.4">
      <c r="L33883" s="56">
        <f ca="1"/>
        <v>33882</v>
      </c>
      <c r="M33883" s="53">
        <f ca="1"/>
        <v>1992</v>
      </c>
      <c r="N33883" s="53">
        <f ca="1"/>
        <v>10</v>
      </c>
      <c r="O33883" s="53" t="str">
        <f ca="1"/>
        <v>1992-10</v>
      </c>
    </row>
    <row r="33884" spans="12:15" x14ac:dyDescent="0.4">
      <c r="L33884" s="56">
        <f ca="1"/>
        <v>33883</v>
      </c>
      <c r="M33884" s="53">
        <f ca="1"/>
        <v>1992</v>
      </c>
      <c r="N33884" s="53">
        <f ca="1"/>
        <v>10</v>
      </c>
      <c r="O33884" s="53" t="str">
        <f ca="1"/>
        <v>1992-10</v>
      </c>
    </row>
    <row r="33885" spans="12:15" x14ac:dyDescent="0.4">
      <c r="L33885" s="56">
        <f ca="1"/>
        <v>33884</v>
      </c>
      <c r="M33885" s="53">
        <f ca="1"/>
        <v>1992</v>
      </c>
      <c r="N33885" s="53">
        <f ca="1"/>
        <v>10</v>
      </c>
      <c r="O33885" s="53" t="str">
        <f ca="1"/>
        <v>1992-10</v>
      </c>
    </row>
    <row r="33886" spans="12:15" x14ac:dyDescent="0.4">
      <c r="L33886" s="56">
        <f ca="1"/>
        <v>33885</v>
      </c>
      <c r="M33886" s="53">
        <f ca="1"/>
        <v>1992</v>
      </c>
      <c r="N33886" s="53">
        <f ca="1"/>
        <v>10</v>
      </c>
      <c r="O33886" s="53" t="str">
        <f ca="1"/>
        <v>1992-10</v>
      </c>
    </row>
    <row r="33887" spans="12:15" x14ac:dyDescent="0.4">
      <c r="L33887" s="56">
        <f ca="1"/>
        <v>33886</v>
      </c>
      <c r="M33887" s="53">
        <f ca="1"/>
        <v>1992</v>
      </c>
      <c r="N33887" s="53">
        <f ca="1"/>
        <v>10</v>
      </c>
      <c r="O33887" s="53" t="str">
        <f ca="1"/>
        <v>1992-10</v>
      </c>
    </row>
    <row r="33888" spans="12:15" x14ac:dyDescent="0.4">
      <c r="L33888" s="56">
        <f ca="1"/>
        <v>33887</v>
      </c>
      <c r="M33888" s="53">
        <f ca="1"/>
        <v>1992</v>
      </c>
      <c r="N33888" s="53">
        <f ca="1"/>
        <v>10</v>
      </c>
      <c r="O33888" s="53" t="str">
        <f ca="1"/>
        <v>1992-10</v>
      </c>
    </row>
    <row r="33889" spans="12:15" x14ac:dyDescent="0.4">
      <c r="L33889" s="56">
        <f ca="1"/>
        <v>33888</v>
      </c>
      <c r="M33889" s="53">
        <f ca="1"/>
        <v>1992</v>
      </c>
      <c r="N33889" s="53">
        <f ca="1"/>
        <v>10</v>
      </c>
      <c r="O33889" s="53" t="str">
        <f ca="1"/>
        <v>1992-10</v>
      </c>
    </row>
    <row r="33890" spans="12:15" x14ac:dyDescent="0.4">
      <c r="L33890" s="56">
        <f ca="1"/>
        <v>33889</v>
      </c>
      <c r="M33890" s="53">
        <f ca="1"/>
        <v>1992</v>
      </c>
      <c r="N33890" s="53">
        <f ca="1"/>
        <v>10</v>
      </c>
      <c r="O33890" s="53" t="str">
        <f ca="1"/>
        <v>1992-10</v>
      </c>
    </row>
    <row r="33891" spans="12:15" x14ac:dyDescent="0.4">
      <c r="L33891" s="56">
        <f ca="1"/>
        <v>33890</v>
      </c>
      <c r="M33891" s="53">
        <f ca="1"/>
        <v>1992</v>
      </c>
      <c r="N33891" s="53">
        <f ca="1"/>
        <v>10</v>
      </c>
      <c r="O33891" s="53" t="str">
        <f ca="1"/>
        <v>1992-10</v>
      </c>
    </row>
    <row r="33892" spans="12:15" x14ac:dyDescent="0.4">
      <c r="L33892" s="56">
        <f ca="1"/>
        <v>33891</v>
      </c>
      <c r="M33892" s="53">
        <f ca="1"/>
        <v>1992</v>
      </c>
      <c r="N33892" s="53">
        <f ca="1"/>
        <v>10</v>
      </c>
      <c r="O33892" s="53" t="str">
        <f ca="1"/>
        <v>1992-10</v>
      </c>
    </row>
    <row r="33893" spans="12:15" x14ac:dyDescent="0.4">
      <c r="L33893" s="56">
        <f ca="1"/>
        <v>33892</v>
      </c>
      <c r="M33893" s="53">
        <f ca="1"/>
        <v>1992</v>
      </c>
      <c r="N33893" s="53">
        <f ca="1"/>
        <v>10</v>
      </c>
      <c r="O33893" s="53" t="str">
        <f ca="1"/>
        <v>1992-10</v>
      </c>
    </row>
    <row r="33894" spans="12:15" x14ac:dyDescent="0.4">
      <c r="L33894" s="56">
        <f ca="1"/>
        <v>33893</v>
      </c>
      <c r="M33894" s="53">
        <f ca="1"/>
        <v>1992</v>
      </c>
      <c r="N33894" s="53">
        <f ca="1"/>
        <v>10</v>
      </c>
      <c r="O33894" s="53" t="str">
        <f ca="1"/>
        <v>1992-10</v>
      </c>
    </row>
    <row r="33895" spans="12:15" x14ac:dyDescent="0.4">
      <c r="L33895" s="56">
        <f ca="1"/>
        <v>33894</v>
      </c>
      <c r="M33895" s="53">
        <f ca="1"/>
        <v>1992</v>
      </c>
      <c r="N33895" s="53">
        <f ca="1"/>
        <v>10</v>
      </c>
      <c r="O33895" s="53" t="str">
        <f ca="1"/>
        <v>1992-10</v>
      </c>
    </row>
    <row r="33896" spans="12:15" x14ac:dyDescent="0.4">
      <c r="L33896" s="56">
        <f ca="1"/>
        <v>33895</v>
      </c>
      <c r="M33896" s="53">
        <f ca="1"/>
        <v>1992</v>
      </c>
      <c r="N33896" s="53">
        <f ca="1"/>
        <v>10</v>
      </c>
      <c r="O33896" s="53" t="str">
        <f ca="1"/>
        <v>1992-10</v>
      </c>
    </row>
    <row r="33897" spans="12:15" x14ac:dyDescent="0.4">
      <c r="L33897" s="56">
        <f ca="1"/>
        <v>33896</v>
      </c>
      <c r="M33897" s="53">
        <f ca="1"/>
        <v>1992</v>
      </c>
      <c r="N33897" s="53">
        <f ca="1"/>
        <v>10</v>
      </c>
      <c r="O33897" s="53" t="str">
        <f ca="1"/>
        <v>1992-10</v>
      </c>
    </row>
    <row r="33898" spans="12:15" x14ac:dyDescent="0.4">
      <c r="L33898" s="56">
        <f ca="1"/>
        <v>33897</v>
      </c>
      <c r="M33898" s="53">
        <f ca="1"/>
        <v>1992</v>
      </c>
      <c r="N33898" s="53">
        <f ca="1"/>
        <v>10</v>
      </c>
      <c r="O33898" s="53" t="str">
        <f ca="1"/>
        <v>1992-10</v>
      </c>
    </row>
    <row r="33899" spans="12:15" x14ac:dyDescent="0.4">
      <c r="L33899" s="56">
        <f ca="1"/>
        <v>33898</v>
      </c>
      <c r="M33899" s="53">
        <f ca="1"/>
        <v>1992</v>
      </c>
      <c r="N33899" s="53">
        <f ca="1"/>
        <v>10</v>
      </c>
      <c r="O33899" s="53" t="str">
        <f ca="1"/>
        <v>1992-10</v>
      </c>
    </row>
    <row r="33900" spans="12:15" x14ac:dyDescent="0.4">
      <c r="L33900" s="56">
        <f ca="1"/>
        <v>33899</v>
      </c>
      <c r="M33900" s="53">
        <f ca="1"/>
        <v>1992</v>
      </c>
      <c r="N33900" s="53">
        <f ca="1"/>
        <v>10</v>
      </c>
      <c r="O33900" s="53" t="str">
        <f ca="1"/>
        <v>1992-10</v>
      </c>
    </row>
    <row r="33901" spans="12:15" x14ac:dyDescent="0.4">
      <c r="L33901" s="56">
        <f ca="1"/>
        <v>33900</v>
      </c>
      <c r="M33901" s="53">
        <f ca="1"/>
        <v>1992</v>
      </c>
      <c r="N33901" s="53">
        <f ca="1"/>
        <v>10</v>
      </c>
      <c r="O33901" s="53" t="str">
        <f ca="1"/>
        <v>1992-10</v>
      </c>
    </row>
    <row r="33902" spans="12:15" x14ac:dyDescent="0.4">
      <c r="L33902" s="56">
        <f ca="1"/>
        <v>33901</v>
      </c>
      <c r="M33902" s="53">
        <f ca="1"/>
        <v>1992</v>
      </c>
      <c r="N33902" s="53">
        <f ca="1"/>
        <v>10</v>
      </c>
      <c r="O33902" s="53" t="str">
        <f ca="1"/>
        <v>1992-10</v>
      </c>
    </row>
    <row r="33903" spans="12:15" x14ac:dyDescent="0.4">
      <c r="L33903" s="56">
        <f ca="1"/>
        <v>33902</v>
      </c>
      <c r="M33903" s="53">
        <f ca="1"/>
        <v>1992</v>
      </c>
      <c r="N33903" s="53">
        <f ca="1"/>
        <v>10</v>
      </c>
      <c r="O33903" s="53" t="str">
        <f ca="1"/>
        <v>1992-10</v>
      </c>
    </row>
    <row r="33904" spans="12:15" x14ac:dyDescent="0.4">
      <c r="L33904" s="56">
        <f ca="1"/>
        <v>33903</v>
      </c>
      <c r="M33904" s="53">
        <f ca="1"/>
        <v>1992</v>
      </c>
      <c r="N33904" s="53">
        <f ca="1"/>
        <v>10</v>
      </c>
      <c r="O33904" s="53" t="str">
        <f ca="1"/>
        <v>1992-10</v>
      </c>
    </row>
    <row r="33905" spans="12:15" x14ac:dyDescent="0.4">
      <c r="L33905" s="56">
        <f ca="1"/>
        <v>33904</v>
      </c>
      <c r="M33905" s="53">
        <f ca="1"/>
        <v>1992</v>
      </c>
      <c r="N33905" s="53">
        <f ca="1"/>
        <v>10</v>
      </c>
      <c r="O33905" s="53" t="str">
        <f ca="1"/>
        <v>1992-10</v>
      </c>
    </row>
    <row r="33906" spans="12:15" x14ac:dyDescent="0.4">
      <c r="L33906" s="56">
        <f ca="1"/>
        <v>33905</v>
      </c>
      <c r="M33906" s="53">
        <f ca="1"/>
        <v>1992</v>
      </c>
      <c r="N33906" s="53">
        <f ca="1"/>
        <v>10</v>
      </c>
      <c r="O33906" s="53" t="str">
        <f ca="1"/>
        <v>1992-10</v>
      </c>
    </row>
    <row r="33907" spans="12:15" x14ac:dyDescent="0.4">
      <c r="L33907" s="56">
        <f ca="1"/>
        <v>33906</v>
      </c>
      <c r="M33907" s="53">
        <f ca="1"/>
        <v>1992</v>
      </c>
      <c r="N33907" s="53">
        <f ca="1"/>
        <v>10</v>
      </c>
      <c r="O33907" s="53" t="str">
        <f ca="1"/>
        <v>1992-10</v>
      </c>
    </row>
    <row r="33908" spans="12:15" x14ac:dyDescent="0.4">
      <c r="L33908" s="56">
        <f ca="1"/>
        <v>33907</v>
      </c>
      <c r="M33908" s="53">
        <f ca="1"/>
        <v>1992</v>
      </c>
      <c r="N33908" s="53">
        <f ca="1"/>
        <v>10</v>
      </c>
      <c r="O33908" s="53" t="str">
        <f ca="1"/>
        <v>1992-10</v>
      </c>
    </row>
    <row r="33909" spans="12:15" x14ac:dyDescent="0.4">
      <c r="L33909" s="56">
        <f ca="1"/>
        <v>33908</v>
      </c>
      <c r="M33909" s="53">
        <f ca="1"/>
        <v>1992</v>
      </c>
      <c r="N33909" s="53">
        <f ca="1"/>
        <v>10</v>
      </c>
      <c r="O33909" s="53" t="str">
        <f ca="1"/>
        <v>1992-10</v>
      </c>
    </row>
    <row r="33910" spans="12:15" x14ac:dyDescent="0.4">
      <c r="L33910" s="56">
        <f ca="1"/>
        <v>33909</v>
      </c>
      <c r="M33910" s="53">
        <f ca="1"/>
        <v>1992</v>
      </c>
      <c r="N33910" s="53">
        <f ca="1"/>
        <v>11</v>
      </c>
      <c r="O33910" s="53" t="str">
        <f ca="1"/>
        <v>1992-11</v>
      </c>
    </row>
    <row r="33911" spans="12:15" x14ac:dyDescent="0.4">
      <c r="L33911" s="56">
        <f ca="1"/>
        <v>33910</v>
      </c>
      <c r="M33911" s="53">
        <f ca="1"/>
        <v>1992</v>
      </c>
      <c r="N33911" s="53">
        <f ca="1"/>
        <v>11</v>
      </c>
      <c r="O33911" s="53" t="str">
        <f ca="1"/>
        <v>1992-11</v>
      </c>
    </row>
    <row r="33912" spans="12:15" x14ac:dyDescent="0.4">
      <c r="L33912" s="56">
        <f ca="1"/>
        <v>33911</v>
      </c>
      <c r="M33912" s="53">
        <f ca="1"/>
        <v>1992</v>
      </c>
      <c r="N33912" s="53">
        <f ca="1"/>
        <v>11</v>
      </c>
      <c r="O33912" s="53" t="str">
        <f ca="1"/>
        <v>1992-11</v>
      </c>
    </row>
    <row r="33913" spans="12:15" x14ac:dyDescent="0.4">
      <c r="L33913" s="56">
        <f ca="1"/>
        <v>33912</v>
      </c>
      <c r="M33913" s="53">
        <f ca="1"/>
        <v>1992</v>
      </c>
      <c r="N33913" s="53">
        <f ca="1"/>
        <v>11</v>
      </c>
      <c r="O33913" s="53" t="str">
        <f ca="1"/>
        <v>1992-11</v>
      </c>
    </row>
    <row r="33914" spans="12:15" x14ac:dyDescent="0.4">
      <c r="L33914" s="56">
        <f ca="1"/>
        <v>33913</v>
      </c>
      <c r="M33914" s="53">
        <f ca="1"/>
        <v>1992</v>
      </c>
      <c r="N33914" s="53">
        <f ca="1"/>
        <v>11</v>
      </c>
      <c r="O33914" s="53" t="str">
        <f ca="1"/>
        <v>1992-11</v>
      </c>
    </row>
    <row r="33915" spans="12:15" x14ac:dyDescent="0.4">
      <c r="L33915" s="56">
        <f ca="1"/>
        <v>33914</v>
      </c>
      <c r="M33915" s="53">
        <f ca="1"/>
        <v>1992</v>
      </c>
      <c r="N33915" s="53">
        <f ca="1"/>
        <v>11</v>
      </c>
      <c r="O33915" s="53" t="str">
        <f ca="1"/>
        <v>1992-11</v>
      </c>
    </row>
    <row r="33916" spans="12:15" x14ac:dyDescent="0.4">
      <c r="L33916" s="56">
        <f ca="1"/>
        <v>33915</v>
      </c>
      <c r="M33916" s="53">
        <f ca="1"/>
        <v>1992</v>
      </c>
      <c r="N33916" s="53">
        <f ca="1"/>
        <v>11</v>
      </c>
      <c r="O33916" s="53" t="str">
        <f ca="1"/>
        <v>1992-11</v>
      </c>
    </row>
    <row r="33917" spans="12:15" x14ac:dyDescent="0.4">
      <c r="L33917" s="56">
        <f ca="1"/>
        <v>33916</v>
      </c>
      <c r="M33917" s="53">
        <f ca="1"/>
        <v>1992</v>
      </c>
      <c r="N33917" s="53">
        <f ca="1"/>
        <v>11</v>
      </c>
      <c r="O33917" s="53" t="str">
        <f ca="1"/>
        <v>1992-11</v>
      </c>
    </row>
    <row r="33918" spans="12:15" x14ac:dyDescent="0.4">
      <c r="L33918" s="56">
        <f ca="1"/>
        <v>33917</v>
      </c>
      <c r="M33918" s="53">
        <f ca="1"/>
        <v>1992</v>
      </c>
      <c r="N33918" s="53">
        <f ca="1"/>
        <v>11</v>
      </c>
      <c r="O33918" s="53" t="str">
        <f ca="1"/>
        <v>1992-11</v>
      </c>
    </row>
    <row r="33919" spans="12:15" x14ac:dyDescent="0.4">
      <c r="L33919" s="56">
        <f ca="1"/>
        <v>33918</v>
      </c>
      <c r="M33919" s="53">
        <f ca="1"/>
        <v>1992</v>
      </c>
      <c r="N33919" s="53">
        <f ca="1"/>
        <v>11</v>
      </c>
      <c r="O33919" s="53" t="str">
        <f ca="1"/>
        <v>1992-11</v>
      </c>
    </row>
    <row r="33920" spans="12:15" x14ac:dyDescent="0.4">
      <c r="L33920" s="56">
        <f ca="1"/>
        <v>33919</v>
      </c>
      <c r="M33920" s="53">
        <f ca="1"/>
        <v>1992</v>
      </c>
      <c r="N33920" s="53">
        <f ca="1"/>
        <v>11</v>
      </c>
      <c r="O33920" s="53" t="str">
        <f ca="1"/>
        <v>1992-11</v>
      </c>
    </row>
    <row r="33921" spans="12:15" x14ac:dyDescent="0.4">
      <c r="L33921" s="56">
        <f ca="1"/>
        <v>33920</v>
      </c>
      <c r="M33921" s="53">
        <f ca="1"/>
        <v>1992</v>
      </c>
      <c r="N33921" s="53">
        <f ca="1"/>
        <v>11</v>
      </c>
      <c r="O33921" s="53" t="str">
        <f ca="1"/>
        <v>1992-11</v>
      </c>
    </row>
    <row r="33922" spans="12:15" x14ac:dyDescent="0.4">
      <c r="L33922" s="56">
        <f ca="1"/>
        <v>33921</v>
      </c>
      <c r="M33922" s="53">
        <f ca="1"/>
        <v>1992</v>
      </c>
      <c r="N33922" s="53">
        <f ca="1"/>
        <v>11</v>
      </c>
      <c r="O33922" s="53" t="str">
        <f ca="1"/>
        <v>1992-11</v>
      </c>
    </row>
    <row r="33923" spans="12:15" x14ac:dyDescent="0.4">
      <c r="L33923" s="56">
        <f ca="1"/>
        <v>33922</v>
      </c>
      <c r="M33923" s="53">
        <f ca="1"/>
        <v>1992</v>
      </c>
      <c r="N33923" s="53">
        <f ca="1"/>
        <v>11</v>
      </c>
      <c r="O33923" s="53" t="str">
        <f ca="1"/>
        <v>1992-11</v>
      </c>
    </row>
    <row r="33924" spans="12:15" x14ac:dyDescent="0.4">
      <c r="L33924" s="56">
        <f ca="1"/>
        <v>33923</v>
      </c>
      <c r="M33924" s="53">
        <f ca="1"/>
        <v>1992</v>
      </c>
      <c r="N33924" s="53">
        <f ca="1"/>
        <v>11</v>
      </c>
      <c r="O33924" s="53" t="str">
        <f ca="1"/>
        <v>1992-11</v>
      </c>
    </row>
    <row r="33925" spans="12:15" x14ac:dyDescent="0.4">
      <c r="L33925" s="56">
        <f ca="1"/>
        <v>33924</v>
      </c>
      <c r="M33925" s="53">
        <f ca="1"/>
        <v>1992</v>
      </c>
      <c r="N33925" s="53">
        <f ca="1"/>
        <v>11</v>
      </c>
      <c r="O33925" s="53" t="str">
        <f ca="1"/>
        <v>1992-11</v>
      </c>
    </row>
    <row r="33926" spans="12:15" x14ac:dyDescent="0.4">
      <c r="L33926" s="56">
        <f ca="1"/>
        <v>33925</v>
      </c>
      <c r="M33926" s="53">
        <f ca="1"/>
        <v>1992</v>
      </c>
      <c r="N33926" s="53">
        <f ca="1"/>
        <v>11</v>
      </c>
      <c r="O33926" s="53" t="str">
        <f ca="1"/>
        <v>1992-11</v>
      </c>
    </row>
    <row r="33927" spans="12:15" x14ac:dyDescent="0.4">
      <c r="L33927" s="56">
        <f ca="1"/>
        <v>33926</v>
      </c>
      <c r="M33927" s="53">
        <f ca="1"/>
        <v>1992</v>
      </c>
      <c r="N33927" s="53">
        <f ca="1"/>
        <v>11</v>
      </c>
      <c r="O33927" s="53" t="str">
        <f ca="1"/>
        <v>1992-11</v>
      </c>
    </row>
    <row r="33928" spans="12:15" x14ac:dyDescent="0.4">
      <c r="L33928" s="56">
        <f ca="1"/>
        <v>33927</v>
      </c>
      <c r="M33928" s="53">
        <f ca="1"/>
        <v>1992</v>
      </c>
      <c r="N33928" s="53">
        <f ca="1"/>
        <v>11</v>
      </c>
      <c r="O33928" s="53" t="str">
        <f ca="1"/>
        <v>1992-11</v>
      </c>
    </row>
    <row r="33929" spans="12:15" x14ac:dyDescent="0.4">
      <c r="L33929" s="56">
        <f ca="1"/>
        <v>33928</v>
      </c>
      <c r="M33929" s="53">
        <f ca="1"/>
        <v>1992</v>
      </c>
      <c r="N33929" s="53">
        <f ca="1"/>
        <v>11</v>
      </c>
      <c r="O33929" s="53" t="str">
        <f ca="1"/>
        <v>1992-11</v>
      </c>
    </row>
    <row r="33930" spans="12:15" x14ac:dyDescent="0.4">
      <c r="L33930" s="56">
        <f ca="1"/>
        <v>33929</v>
      </c>
      <c r="M33930" s="53">
        <f ca="1"/>
        <v>1992</v>
      </c>
      <c r="N33930" s="53">
        <f ca="1"/>
        <v>11</v>
      </c>
      <c r="O33930" s="53" t="str">
        <f ca="1"/>
        <v>1992-11</v>
      </c>
    </row>
    <row r="33931" spans="12:15" x14ac:dyDescent="0.4">
      <c r="L33931" s="56">
        <f ca="1"/>
        <v>33930</v>
      </c>
      <c r="M33931" s="53">
        <f ca="1"/>
        <v>1992</v>
      </c>
      <c r="N33931" s="53">
        <f ca="1"/>
        <v>11</v>
      </c>
      <c r="O33931" s="53" t="str">
        <f ca="1"/>
        <v>1992-11</v>
      </c>
    </row>
    <row r="33932" spans="12:15" x14ac:dyDescent="0.4">
      <c r="L33932" s="56">
        <f ca="1"/>
        <v>33931</v>
      </c>
      <c r="M33932" s="53">
        <f ca="1"/>
        <v>1992</v>
      </c>
      <c r="N33932" s="53">
        <f ca="1"/>
        <v>11</v>
      </c>
      <c r="O33932" s="53" t="str">
        <f ca="1"/>
        <v>1992-11</v>
      </c>
    </row>
    <row r="33933" spans="12:15" x14ac:dyDescent="0.4">
      <c r="L33933" s="56">
        <f ca="1"/>
        <v>33932</v>
      </c>
      <c r="M33933" s="53">
        <f ca="1"/>
        <v>1992</v>
      </c>
      <c r="N33933" s="53">
        <f ca="1"/>
        <v>11</v>
      </c>
      <c r="O33933" s="53" t="str">
        <f ca="1"/>
        <v>1992-11</v>
      </c>
    </row>
    <row r="33934" spans="12:15" x14ac:dyDescent="0.4">
      <c r="L33934" s="56">
        <f ca="1"/>
        <v>33933</v>
      </c>
      <c r="M33934" s="53">
        <f ca="1"/>
        <v>1992</v>
      </c>
      <c r="N33934" s="53">
        <f ca="1"/>
        <v>11</v>
      </c>
      <c r="O33934" s="53" t="str">
        <f ca="1"/>
        <v>1992-11</v>
      </c>
    </row>
    <row r="33935" spans="12:15" x14ac:dyDescent="0.4">
      <c r="L33935" s="56">
        <f ca="1"/>
        <v>33934</v>
      </c>
      <c r="M33935" s="53">
        <f ca="1"/>
        <v>1992</v>
      </c>
      <c r="N33935" s="53">
        <f ca="1"/>
        <v>11</v>
      </c>
      <c r="O33935" s="53" t="str">
        <f ca="1"/>
        <v>1992-11</v>
      </c>
    </row>
    <row r="33936" spans="12:15" x14ac:dyDescent="0.4">
      <c r="L33936" s="56">
        <f ca="1"/>
        <v>33935</v>
      </c>
      <c r="M33936" s="53">
        <f ca="1"/>
        <v>1992</v>
      </c>
      <c r="N33936" s="53">
        <f ca="1"/>
        <v>11</v>
      </c>
      <c r="O33936" s="53" t="str">
        <f ca="1"/>
        <v>1992-11</v>
      </c>
    </row>
    <row r="33937" spans="12:15" x14ac:dyDescent="0.4">
      <c r="L33937" s="56">
        <f ca="1"/>
        <v>33936</v>
      </c>
      <c r="M33937" s="53">
        <f ca="1"/>
        <v>1992</v>
      </c>
      <c r="N33937" s="53">
        <f ca="1"/>
        <v>11</v>
      </c>
      <c r="O33937" s="53" t="str">
        <f ca="1"/>
        <v>1992-11</v>
      </c>
    </row>
    <row r="33938" spans="12:15" x14ac:dyDescent="0.4">
      <c r="L33938" s="56">
        <f ca="1"/>
        <v>33937</v>
      </c>
      <c r="M33938" s="53">
        <f ca="1"/>
        <v>1992</v>
      </c>
      <c r="N33938" s="53">
        <f ca="1"/>
        <v>11</v>
      </c>
      <c r="O33938" s="53" t="str">
        <f ca="1"/>
        <v>1992-11</v>
      </c>
    </row>
    <row r="33939" spans="12:15" x14ac:dyDescent="0.4">
      <c r="L33939" s="56">
        <f ca="1"/>
        <v>33938</v>
      </c>
      <c r="M33939" s="53">
        <f ca="1"/>
        <v>1992</v>
      </c>
      <c r="N33939" s="53">
        <f ca="1"/>
        <v>11</v>
      </c>
      <c r="O33939" s="53" t="str">
        <f ca="1"/>
        <v>1992-11</v>
      </c>
    </row>
    <row r="33940" spans="12:15" x14ac:dyDescent="0.4">
      <c r="L33940" s="56">
        <f ca="1"/>
        <v>33939</v>
      </c>
      <c r="M33940" s="53">
        <f ca="1"/>
        <v>1992</v>
      </c>
      <c r="N33940" s="53">
        <f ca="1"/>
        <v>12</v>
      </c>
      <c r="O33940" s="53" t="str">
        <f ca="1"/>
        <v>1992-12</v>
      </c>
    </row>
    <row r="33941" spans="12:15" x14ac:dyDescent="0.4">
      <c r="L33941" s="56">
        <f ca="1"/>
        <v>33940</v>
      </c>
      <c r="M33941" s="53">
        <f ca="1"/>
        <v>1992</v>
      </c>
      <c r="N33941" s="53">
        <f ca="1"/>
        <v>12</v>
      </c>
      <c r="O33941" s="53" t="str">
        <f ca="1"/>
        <v>1992-12</v>
      </c>
    </row>
    <row r="33942" spans="12:15" x14ac:dyDescent="0.4">
      <c r="L33942" s="56">
        <f ca="1"/>
        <v>33941</v>
      </c>
      <c r="M33942" s="53">
        <f ca="1"/>
        <v>1992</v>
      </c>
      <c r="N33942" s="53">
        <f ca="1"/>
        <v>12</v>
      </c>
      <c r="O33942" s="53" t="str">
        <f ca="1"/>
        <v>1992-12</v>
      </c>
    </row>
    <row r="33943" spans="12:15" x14ac:dyDescent="0.4">
      <c r="L33943" s="56">
        <f ca="1"/>
        <v>33942</v>
      </c>
      <c r="M33943" s="53">
        <f ca="1"/>
        <v>1992</v>
      </c>
      <c r="N33943" s="53">
        <f ca="1"/>
        <v>12</v>
      </c>
      <c r="O33943" s="53" t="str">
        <f ca="1"/>
        <v>1992-12</v>
      </c>
    </row>
    <row r="33944" spans="12:15" x14ac:dyDescent="0.4">
      <c r="L33944" s="56">
        <f ca="1"/>
        <v>33943</v>
      </c>
      <c r="M33944" s="53">
        <f ca="1"/>
        <v>1992</v>
      </c>
      <c r="N33944" s="53">
        <f ca="1"/>
        <v>12</v>
      </c>
      <c r="O33944" s="53" t="str">
        <f ca="1"/>
        <v>1992-12</v>
      </c>
    </row>
    <row r="33945" spans="12:15" x14ac:dyDescent="0.4">
      <c r="L33945" s="56">
        <f ca="1"/>
        <v>33944</v>
      </c>
      <c r="M33945" s="53">
        <f ca="1"/>
        <v>1992</v>
      </c>
      <c r="N33945" s="53">
        <f ca="1"/>
        <v>12</v>
      </c>
      <c r="O33945" s="53" t="str">
        <f ca="1"/>
        <v>1992-12</v>
      </c>
    </row>
    <row r="33946" spans="12:15" x14ac:dyDescent="0.4">
      <c r="L33946" s="56">
        <f ca="1"/>
        <v>33945</v>
      </c>
      <c r="M33946" s="53">
        <f ca="1"/>
        <v>1992</v>
      </c>
      <c r="N33946" s="53">
        <f ca="1"/>
        <v>12</v>
      </c>
      <c r="O33946" s="53" t="str">
        <f ca="1"/>
        <v>1992-12</v>
      </c>
    </row>
    <row r="33947" spans="12:15" x14ac:dyDescent="0.4">
      <c r="L33947" s="56">
        <f ca="1"/>
        <v>33946</v>
      </c>
      <c r="M33947" s="53">
        <f ca="1"/>
        <v>1992</v>
      </c>
      <c r="N33947" s="53">
        <f ca="1"/>
        <v>12</v>
      </c>
      <c r="O33947" s="53" t="str">
        <f ca="1"/>
        <v>1992-12</v>
      </c>
    </row>
    <row r="33948" spans="12:15" x14ac:dyDescent="0.4">
      <c r="L33948" s="56">
        <f ca="1"/>
        <v>33947</v>
      </c>
      <c r="M33948" s="53">
        <f ca="1"/>
        <v>1992</v>
      </c>
      <c r="N33948" s="53">
        <f ca="1"/>
        <v>12</v>
      </c>
      <c r="O33948" s="53" t="str">
        <f ca="1"/>
        <v>1992-12</v>
      </c>
    </row>
    <row r="33949" spans="12:15" x14ac:dyDescent="0.4">
      <c r="L33949" s="56">
        <f ca="1"/>
        <v>33948</v>
      </c>
      <c r="M33949" s="53">
        <f ca="1"/>
        <v>1992</v>
      </c>
      <c r="N33949" s="53">
        <f ca="1"/>
        <v>12</v>
      </c>
      <c r="O33949" s="53" t="str">
        <f ca="1"/>
        <v>1992-12</v>
      </c>
    </row>
    <row r="33950" spans="12:15" x14ac:dyDescent="0.4">
      <c r="L33950" s="56">
        <f ca="1"/>
        <v>33949</v>
      </c>
      <c r="M33950" s="53">
        <f ca="1"/>
        <v>1992</v>
      </c>
      <c r="N33950" s="53">
        <f ca="1"/>
        <v>12</v>
      </c>
      <c r="O33950" s="53" t="str">
        <f ca="1"/>
        <v>1992-12</v>
      </c>
    </row>
    <row r="33951" spans="12:15" x14ac:dyDescent="0.4">
      <c r="L33951" s="56">
        <f ca="1"/>
        <v>33950</v>
      </c>
      <c r="M33951" s="53">
        <f ca="1"/>
        <v>1992</v>
      </c>
      <c r="N33951" s="53">
        <f ca="1"/>
        <v>12</v>
      </c>
      <c r="O33951" s="53" t="str">
        <f ca="1"/>
        <v>1992-12</v>
      </c>
    </row>
    <row r="33952" spans="12:15" x14ac:dyDescent="0.4">
      <c r="L33952" s="56">
        <f ca="1"/>
        <v>33951</v>
      </c>
      <c r="M33952" s="53">
        <f ca="1"/>
        <v>1992</v>
      </c>
      <c r="N33952" s="53">
        <f ca="1"/>
        <v>12</v>
      </c>
      <c r="O33952" s="53" t="str">
        <f ca="1"/>
        <v>1992-12</v>
      </c>
    </row>
    <row r="33953" spans="12:15" x14ac:dyDescent="0.4">
      <c r="L33953" s="56">
        <f ca="1"/>
        <v>33952</v>
      </c>
      <c r="M33953" s="53">
        <f ca="1"/>
        <v>1992</v>
      </c>
      <c r="N33953" s="53">
        <f ca="1"/>
        <v>12</v>
      </c>
      <c r="O33953" s="53" t="str">
        <f ca="1"/>
        <v>1992-12</v>
      </c>
    </row>
    <row r="33954" spans="12:15" x14ac:dyDescent="0.4">
      <c r="L33954" s="56">
        <f ca="1"/>
        <v>33953</v>
      </c>
      <c r="M33954" s="53">
        <f ca="1"/>
        <v>1992</v>
      </c>
      <c r="N33954" s="53">
        <f ca="1"/>
        <v>12</v>
      </c>
      <c r="O33954" s="53" t="str">
        <f ca="1"/>
        <v>1992-12</v>
      </c>
    </row>
    <row r="33955" spans="12:15" x14ac:dyDescent="0.4">
      <c r="L33955" s="56">
        <f ca="1"/>
        <v>33954</v>
      </c>
      <c r="M33955" s="53">
        <f ca="1"/>
        <v>1992</v>
      </c>
      <c r="N33955" s="53">
        <f ca="1"/>
        <v>12</v>
      </c>
      <c r="O33955" s="53" t="str">
        <f ca="1"/>
        <v>1992-12</v>
      </c>
    </row>
    <row r="33956" spans="12:15" x14ac:dyDescent="0.4">
      <c r="L33956" s="56">
        <f ca="1"/>
        <v>33955</v>
      </c>
      <c r="M33956" s="53">
        <f ca="1"/>
        <v>1992</v>
      </c>
      <c r="N33956" s="53">
        <f ca="1"/>
        <v>12</v>
      </c>
      <c r="O33956" s="53" t="str">
        <f ca="1"/>
        <v>1992-12</v>
      </c>
    </row>
    <row r="33957" spans="12:15" x14ac:dyDescent="0.4">
      <c r="L33957" s="56">
        <f ca="1"/>
        <v>33956</v>
      </c>
      <c r="M33957" s="53">
        <f ca="1"/>
        <v>1992</v>
      </c>
      <c r="N33957" s="53">
        <f ca="1"/>
        <v>12</v>
      </c>
      <c r="O33957" s="53" t="str">
        <f ca="1"/>
        <v>1992-12</v>
      </c>
    </row>
    <row r="33958" spans="12:15" x14ac:dyDescent="0.4">
      <c r="L33958" s="56">
        <f ca="1"/>
        <v>33957</v>
      </c>
      <c r="M33958" s="53">
        <f ca="1"/>
        <v>1992</v>
      </c>
      <c r="N33958" s="53">
        <f ca="1"/>
        <v>12</v>
      </c>
      <c r="O33958" s="53" t="str">
        <f ca="1"/>
        <v>1992-12</v>
      </c>
    </row>
    <row r="33959" spans="12:15" x14ac:dyDescent="0.4">
      <c r="L33959" s="56">
        <f ca="1"/>
        <v>33958</v>
      </c>
      <c r="M33959" s="53">
        <f ca="1"/>
        <v>1992</v>
      </c>
      <c r="N33959" s="53">
        <f ca="1"/>
        <v>12</v>
      </c>
      <c r="O33959" s="53" t="str">
        <f ca="1"/>
        <v>1992-12</v>
      </c>
    </row>
    <row r="33960" spans="12:15" x14ac:dyDescent="0.4">
      <c r="L33960" s="56">
        <f ca="1"/>
        <v>33959</v>
      </c>
      <c r="M33960" s="53">
        <f ca="1"/>
        <v>1992</v>
      </c>
      <c r="N33960" s="53">
        <f ca="1"/>
        <v>12</v>
      </c>
      <c r="O33960" s="53" t="str">
        <f ca="1"/>
        <v>1992-12</v>
      </c>
    </row>
    <row r="33961" spans="12:15" x14ac:dyDescent="0.4">
      <c r="L33961" s="56">
        <f ca="1"/>
        <v>33960</v>
      </c>
      <c r="M33961" s="53">
        <f ca="1"/>
        <v>1992</v>
      </c>
      <c r="N33961" s="53">
        <f ca="1"/>
        <v>12</v>
      </c>
      <c r="O33961" s="53" t="str">
        <f ca="1"/>
        <v>1992-12</v>
      </c>
    </row>
    <row r="33962" spans="12:15" x14ac:dyDescent="0.4">
      <c r="L33962" s="56">
        <f ca="1"/>
        <v>33961</v>
      </c>
      <c r="M33962" s="53">
        <f ca="1"/>
        <v>1992</v>
      </c>
      <c r="N33962" s="53">
        <f ca="1"/>
        <v>12</v>
      </c>
      <c r="O33962" s="53" t="str">
        <f ca="1"/>
        <v>1992-12</v>
      </c>
    </row>
    <row r="33963" spans="12:15" x14ac:dyDescent="0.4">
      <c r="L33963" s="56">
        <f ca="1"/>
        <v>33962</v>
      </c>
      <c r="M33963" s="53">
        <f ca="1"/>
        <v>1992</v>
      </c>
      <c r="N33963" s="53">
        <f ca="1"/>
        <v>12</v>
      </c>
      <c r="O33963" s="53" t="str">
        <f ca="1"/>
        <v>1992-12</v>
      </c>
    </row>
    <row r="33964" spans="12:15" x14ac:dyDescent="0.4">
      <c r="L33964" s="56">
        <f ca="1"/>
        <v>33963</v>
      </c>
      <c r="M33964" s="53">
        <f ca="1"/>
        <v>1992</v>
      </c>
      <c r="N33964" s="53">
        <f ca="1"/>
        <v>12</v>
      </c>
      <c r="O33964" s="53" t="str">
        <f ca="1"/>
        <v>1992-12</v>
      </c>
    </row>
    <row r="33965" spans="12:15" x14ac:dyDescent="0.4">
      <c r="L33965" s="56">
        <f ca="1"/>
        <v>33964</v>
      </c>
      <c r="M33965" s="53">
        <f ca="1"/>
        <v>1992</v>
      </c>
      <c r="N33965" s="53">
        <f ca="1"/>
        <v>12</v>
      </c>
      <c r="O33965" s="53" t="str">
        <f ca="1"/>
        <v>1992-12</v>
      </c>
    </row>
    <row r="33966" spans="12:15" x14ac:dyDescent="0.4">
      <c r="L33966" s="56">
        <f ca="1"/>
        <v>33965</v>
      </c>
      <c r="M33966" s="53">
        <f ca="1"/>
        <v>1992</v>
      </c>
      <c r="N33966" s="53">
        <f ca="1"/>
        <v>12</v>
      </c>
      <c r="O33966" s="53" t="str">
        <f ca="1"/>
        <v>1992-12</v>
      </c>
    </row>
    <row r="33967" spans="12:15" x14ac:dyDescent="0.4">
      <c r="L33967" s="56">
        <f ca="1"/>
        <v>33966</v>
      </c>
      <c r="M33967" s="53">
        <f ca="1"/>
        <v>1992</v>
      </c>
      <c r="N33967" s="53">
        <f ca="1"/>
        <v>12</v>
      </c>
      <c r="O33967" s="53" t="str">
        <f ca="1"/>
        <v>1992-12</v>
      </c>
    </row>
    <row r="33968" spans="12:15" x14ac:dyDescent="0.4">
      <c r="L33968" s="56">
        <f ca="1"/>
        <v>33967</v>
      </c>
      <c r="M33968" s="53">
        <f ca="1"/>
        <v>1992</v>
      </c>
      <c r="N33968" s="53">
        <f ca="1"/>
        <v>12</v>
      </c>
      <c r="O33968" s="53" t="str">
        <f ca="1"/>
        <v>1992-12</v>
      </c>
    </row>
    <row r="33969" spans="12:15" x14ac:dyDescent="0.4">
      <c r="L33969" s="56">
        <f ca="1"/>
        <v>33968</v>
      </c>
      <c r="M33969" s="53">
        <f ca="1"/>
        <v>1992</v>
      </c>
      <c r="N33969" s="53">
        <f ca="1"/>
        <v>12</v>
      </c>
      <c r="O33969" s="53" t="str">
        <f ca="1"/>
        <v>1992-12</v>
      </c>
    </row>
    <row r="33970" spans="12:15" x14ac:dyDescent="0.4">
      <c r="L33970" s="56">
        <f ca="1"/>
        <v>33969</v>
      </c>
      <c r="M33970" s="53">
        <f ca="1"/>
        <v>1992</v>
      </c>
      <c r="N33970" s="53">
        <f ca="1"/>
        <v>12</v>
      </c>
      <c r="O33970" s="53" t="str">
        <f ca="1"/>
        <v>1992-12</v>
      </c>
    </row>
    <row r="33971" spans="12:15" x14ac:dyDescent="0.4">
      <c r="L33971" s="56">
        <f ca="1"/>
        <v>33970</v>
      </c>
      <c r="M33971" s="53">
        <f ca="1"/>
        <v>1993</v>
      </c>
      <c r="N33971" s="53">
        <f ca="1"/>
        <v>1</v>
      </c>
      <c r="O33971" s="53" t="str">
        <f ca="1"/>
        <v>1993-01</v>
      </c>
    </row>
    <row r="33972" spans="12:15" x14ac:dyDescent="0.4">
      <c r="L33972" s="56">
        <f ca="1"/>
        <v>33971</v>
      </c>
      <c r="M33972" s="53">
        <f ca="1"/>
        <v>1993</v>
      </c>
      <c r="N33972" s="53">
        <f ca="1"/>
        <v>1</v>
      </c>
      <c r="O33972" s="53" t="str">
        <f ca="1"/>
        <v>1993-01</v>
      </c>
    </row>
    <row r="33973" spans="12:15" x14ac:dyDescent="0.4">
      <c r="L33973" s="56">
        <f ca="1"/>
        <v>33972</v>
      </c>
      <c r="M33973" s="53">
        <f ca="1"/>
        <v>1993</v>
      </c>
      <c r="N33973" s="53">
        <f ca="1"/>
        <v>1</v>
      </c>
      <c r="O33973" s="53" t="str">
        <f ca="1"/>
        <v>1993-01</v>
      </c>
    </row>
    <row r="33974" spans="12:15" x14ac:dyDescent="0.4">
      <c r="L33974" s="56">
        <f ca="1"/>
        <v>33973</v>
      </c>
      <c r="M33974" s="53">
        <f ca="1"/>
        <v>1993</v>
      </c>
      <c r="N33974" s="53">
        <f ca="1"/>
        <v>1</v>
      </c>
      <c r="O33974" s="53" t="str">
        <f ca="1"/>
        <v>1993-01</v>
      </c>
    </row>
    <row r="33975" spans="12:15" x14ac:dyDescent="0.4">
      <c r="L33975" s="56">
        <f ca="1"/>
        <v>33974</v>
      </c>
      <c r="M33975" s="53">
        <f ca="1"/>
        <v>1993</v>
      </c>
      <c r="N33975" s="53">
        <f ca="1"/>
        <v>1</v>
      </c>
      <c r="O33975" s="53" t="str">
        <f ca="1"/>
        <v>1993-01</v>
      </c>
    </row>
    <row r="33976" spans="12:15" x14ac:dyDescent="0.4">
      <c r="L33976" s="56">
        <f ca="1"/>
        <v>33975</v>
      </c>
      <c r="M33976" s="53">
        <f ca="1"/>
        <v>1993</v>
      </c>
      <c r="N33976" s="53">
        <f ca="1"/>
        <v>1</v>
      </c>
      <c r="O33976" s="53" t="str">
        <f ca="1"/>
        <v>1993-01</v>
      </c>
    </row>
    <row r="33977" spans="12:15" x14ac:dyDescent="0.4">
      <c r="L33977" s="56">
        <f ca="1"/>
        <v>33976</v>
      </c>
      <c r="M33977" s="53">
        <f ca="1"/>
        <v>1993</v>
      </c>
      <c r="N33977" s="53">
        <f ca="1"/>
        <v>1</v>
      </c>
      <c r="O33977" s="53" t="str">
        <f ca="1"/>
        <v>1993-01</v>
      </c>
    </row>
    <row r="33978" spans="12:15" x14ac:dyDescent="0.4">
      <c r="L33978" s="56">
        <f ca="1"/>
        <v>33977</v>
      </c>
      <c r="M33978" s="53">
        <f ca="1"/>
        <v>1993</v>
      </c>
      <c r="N33978" s="53">
        <f ca="1"/>
        <v>1</v>
      </c>
      <c r="O33978" s="53" t="str">
        <f ca="1"/>
        <v>1993-01</v>
      </c>
    </row>
    <row r="33979" spans="12:15" x14ac:dyDescent="0.4">
      <c r="L33979" s="56">
        <f ca="1"/>
        <v>33978</v>
      </c>
      <c r="M33979" s="53">
        <f ca="1"/>
        <v>1993</v>
      </c>
      <c r="N33979" s="53">
        <f ca="1"/>
        <v>1</v>
      </c>
      <c r="O33979" s="53" t="str">
        <f ca="1"/>
        <v>1993-01</v>
      </c>
    </row>
    <row r="33980" spans="12:15" x14ac:dyDescent="0.4">
      <c r="L33980" s="56">
        <f ca="1"/>
        <v>33979</v>
      </c>
      <c r="M33980" s="53">
        <f ca="1"/>
        <v>1993</v>
      </c>
      <c r="N33980" s="53">
        <f ca="1"/>
        <v>1</v>
      </c>
      <c r="O33980" s="53" t="str">
        <f ca="1"/>
        <v>1993-01</v>
      </c>
    </row>
    <row r="33981" spans="12:15" x14ac:dyDescent="0.4">
      <c r="L33981" s="56">
        <f ca="1"/>
        <v>33980</v>
      </c>
      <c r="M33981" s="53">
        <f ca="1"/>
        <v>1993</v>
      </c>
      <c r="N33981" s="53">
        <f ca="1"/>
        <v>1</v>
      </c>
      <c r="O33981" s="53" t="str">
        <f ca="1"/>
        <v>1993-01</v>
      </c>
    </row>
    <row r="33982" spans="12:15" x14ac:dyDescent="0.4">
      <c r="L33982" s="56">
        <f ca="1"/>
        <v>33981</v>
      </c>
      <c r="M33982" s="53">
        <f ca="1"/>
        <v>1993</v>
      </c>
      <c r="N33982" s="53">
        <f ca="1"/>
        <v>1</v>
      </c>
      <c r="O33982" s="53" t="str">
        <f ca="1"/>
        <v>1993-01</v>
      </c>
    </row>
    <row r="33983" spans="12:15" x14ac:dyDescent="0.4">
      <c r="L33983" s="56">
        <f ca="1"/>
        <v>33982</v>
      </c>
      <c r="M33983" s="53">
        <f ca="1"/>
        <v>1993</v>
      </c>
      <c r="N33983" s="53">
        <f ca="1"/>
        <v>1</v>
      </c>
      <c r="O33983" s="53" t="str">
        <f ca="1"/>
        <v>1993-01</v>
      </c>
    </row>
    <row r="33984" spans="12:15" x14ac:dyDescent="0.4">
      <c r="L33984" s="56">
        <f ca="1"/>
        <v>33983</v>
      </c>
      <c r="M33984" s="53">
        <f ca="1"/>
        <v>1993</v>
      </c>
      <c r="N33984" s="53">
        <f ca="1"/>
        <v>1</v>
      </c>
      <c r="O33984" s="53" t="str">
        <f ca="1"/>
        <v>1993-01</v>
      </c>
    </row>
    <row r="33985" spans="12:15" x14ac:dyDescent="0.4">
      <c r="L33985" s="56">
        <f ca="1"/>
        <v>33984</v>
      </c>
      <c r="M33985" s="53">
        <f ca="1"/>
        <v>1993</v>
      </c>
      <c r="N33985" s="53">
        <f ca="1"/>
        <v>1</v>
      </c>
      <c r="O33985" s="53" t="str">
        <f ca="1"/>
        <v>1993-01</v>
      </c>
    </row>
    <row r="33986" spans="12:15" x14ac:dyDescent="0.4">
      <c r="L33986" s="56">
        <f ca="1"/>
        <v>33985</v>
      </c>
      <c r="M33986" s="53">
        <f ca="1"/>
        <v>1993</v>
      </c>
      <c r="N33986" s="53">
        <f ca="1"/>
        <v>1</v>
      </c>
      <c r="O33986" s="53" t="str">
        <f ca="1"/>
        <v>1993-01</v>
      </c>
    </row>
    <row r="33987" spans="12:15" x14ac:dyDescent="0.4">
      <c r="L33987" s="56">
        <f ca="1"/>
        <v>33986</v>
      </c>
      <c r="M33987" s="53">
        <f ca="1"/>
        <v>1993</v>
      </c>
      <c r="N33987" s="53">
        <f ca="1"/>
        <v>1</v>
      </c>
      <c r="O33987" s="53" t="str">
        <f ca="1"/>
        <v>1993-01</v>
      </c>
    </row>
    <row r="33988" spans="12:15" x14ac:dyDescent="0.4">
      <c r="L33988" s="56">
        <f ca="1"/>
        <v>33987</v>
      </c>
      <c r="M33988" s="53">
        <f ca="1"/>
        <v>1993</v>
      </c>
      <c r="N33988" s="53">
        <f ca="1"/>
        <v>1</v>
      </c>
      <c r="O33988" s="53" t="str">
        <f ca="1"/>
        <v>1993-01</v>
      </c>
    </row>
    <row r="33989" spans="12:15" x14ac:dyDescent="0.4">
      <c r="L33989" s="56">
        <f ca="1"/>
        <v>33988</v>
      </c>
      <c r="M33989" s="53">
        <f ca="1"/>
        <v>1993</v>
      </c>
      <c r="N33989" s="53">
        <f ca="1"/>
        <v>1</v>
      </c>
      <c r="O33989" s="53" t="str">
        <f ca="1"/>
        <v>1993-01</v>
      </c>
    </row>
    <row r="33990" spans="12:15" x14ac:dyDescent="0.4">
      <c r="L33990" s="56">
        <f ca="1"/>
        <v>33989</v>
      </c>
      <c r="M33990" s="53">
        <f ca="1"/>
        <v>1993</v>
      </c>
      <c r="N33990" s="53">
        <f ca="1"/>
        <v>1</v>
      </c>
      <c r="O33990" s="53" t="str">
        <f ca="1"/>
        <v>1993-01</v>
      </c>
    </row>
    <row r="33991" spans="12:15" x14ac:dyDescent="0.4">
      <c r="L33991" s="56">
        <f ca="1"/>
        <v>33990</v>
      </c>
      <c r="M33991" s="53">
        <f ca="1"/>
        <v>1993</v>
      </c>
      <c r="N33991" s="53">
        <f ca="1"/>
        <v>1</v>
      </c>
      <c r="O33991" s="53" t="str">
        <f ca="1"/>
        <v>1993-01</v>
      </c>
    </row>
    <row r="33992" spans="12:15" x14ac:dyDescent="0.4">
      <c r="L33992" s="56">
        <f ca="1"/>
        <v>33991</v>
      </c>
      <c r="M33992" s="53">
        <f ca="1"/>
        <v>1993</v>
      </c>
      <c r="N33992" s="53">
        <f ca="1"/>
        <v>1</v>
      </c>
      <c r="O33992" s="53" t="str">
        <f ca="1"/>
        <v>1993-01</v>
      </c>
    </row>
    <row r="33993" spans="12:15" x14ac:dyDescent="0.4">
      <c r="L33993" s="56">
        <f ca="1"/>
        <v>33992</v>
      </c>
      <c r="M33993" s="53">
        <f ca="1"/>
        <v>1993</v>
      </c>
      <c r="N33993" s="53">
        <f ca="1"/>
        <v>1</v>
      </c>
      <c r="O33993" s="53" t="str">
        <f ca="1"/>
        <v>1993-01</v>
      </c>
    </row>
    <row r="33994" spans="12:15" x14ac:dyDescent="0.4">
      <c r="L33994" s="56">
        <f ca="1"/>
        <v>33993</v>
      </c>
      <c r="M33994" s="53">
        <f ca="1"/>
        <v>1993</v>
      </c>
      <c r="N33994" s="53">
        <f ca="1"/>
        <v>1</v>
      </c>
      <c r="O33994" s="53" t="str">
        <f ca="1"/>
        <v>1993-01</v>
      </c>
    </row>
    <row r="33995" spans="12:15" x14ac:dyDescent="0.4">
      <c r="L33995" s="56">
        <f ca="1"/>
        <v>33994</v>
      </c>
      <c r="M33995" s="53">
        <f ca="1"/>
        <v>1993</v>
      </c>
      <c r="N33995" s="53">
        <f ca="1"/>
        <v>1</v>
      </c>
      <c r="O33995" s="53" t="str">
        <f ca="1"/>
        <v>1993-01</v>
      </c>
    </row>
    <row r="33996" spans="12:15" x14ac:dyDescent="0.4">
      <c r="L33996" s="56">
        <f ca="1"/>
        <v>33995</v>
      </c>
      <c r="M33996" s="53">
        <f ca="1"/>
        <v>1993</v>
      </c>
      <c r="N33996" s="53">
        <f ca="1"/>
        <v>1</v>
      </c>
      <c r="O33996" s="53" t="str">
        <f ca="1"/>
        <v>1993-01</v>
      </c>
    </row>
    <row r="33997" spans="12:15" x14ac:dyDescent="0.4">
      <c r="L33997" s="56">
        <f ca="1"/>
        <v>33996</v>
      </c>
      <c r="M33997" s="53">
        <f ca="1"/>
        <v>1993</v>
      </c>
      <c r="N33997" s="53">
        <f ca="1"/>
        <v>1</v>
      </c>
      <c r="O33997" s="53" t="str">
        <f ca="1"/>
        <v>1993-01</v>
      </c>
    </row>
    <row r="33998" spans="12:15" x14ac:dyDescent="0.4">
      <c r="L33998" s="56">
        <f ca="1"/>
        <v>33997</v>
      </c>
      <c r="M33998" s="53">
        <f ca="1"/>
        <v>1993</v>
      </c>
      <c r="N33998" s="53">
        <f ca="1"/>
        <v>1</v>
      </c>
      <c r="O33998" s="53" t="str">
        <f ca="1"/>
        <v>1993-01</v>
      </c>
    </row>
    <row r="33999" spans="12:15" x14ac:dyDescent="0.4">
      <c r="L33999" s="56">
        <f ca="1"/>
        <v>33998</v>
      </c>
      <c r="M33999" s="53">
        <f ca="1"/>
        <v>1993</v>
      </c>
      <c r="N33999" s="53">
        <f ca="1"/>
        <v>1</v>
      </c>
      <c r="O33999" s="53" t="str">
        <f ca="1"/>
        <v>1993-01</v>
      </c>
    </row>
    <row r="34000" spans="12:15" x14ac:dyDescent="0.4">
      <c r="L34000" s="56">
        <f ca="1"/>
        <v>33999</v>
      </c>
      <c r="M34000" s="53">
        <f ca="1"/>
        <v>1993</v>
      </c>
      <c r="N34000" s="53">
        <f ca="1"/>
        <v>1</v>
      </c>
      <c r="O34000" s="53" t="str">
        <f ca="1"/>
        <v>1993-01</v>
      </c>
    </row>
    <row r="34001" spans="12:15" x14ac:dyDescent="0.4">
      <c r="L34001" s="56">
        <f ca="1"/>
        <v>34000</v>
      </c>
      <c r="M34001" s="53">
        <f ca="1"/>
        <v>1993</v>
      </c>
      <c r="N34001" s="53">
        <f ca="1"/>
        <v>1</v>
      </c>
      <c r="O34001" s="53" t="str">
        <f ca="1"/>
        <v>1993-01</v>
      </c>
    </row>
    <row r="34002" spans="12:15" x14ac:dyDescent="0.4">
      <c r="L34002" s="56">
        <f ca="1"/>
        <v>34001</v>
      </c>
      <c r="M34002" s="53">
        <f ca="1"/>
        <v>1993</v>
      </c>
      <c r="N34002" s="53">
        <f ca="1"/>
        <v>2</v>
      </c>
      <c r="O34002" s="53" t="str">
        <f ca="1"/>
        <v>1993-02</v>
      </c>
    </row>
    <row r="34003" spans="12:15" x14ac:dyDescent="0.4">
      <c r="L34003" s="56">
        <f ca="1"/>
        <v>34002</v>
      </c>
      <c r="M34003" s="53">
        <f ca="1"/>
        <v>1993</v>
      </c>
      <c r="N34003" s="53">
        <f ca="1"/>
        <v>2</v>
      </c>
      <c r="O34003" s="53" t="str">
        <f ca="1"/>
        <v>1993-02</v>
      </c>
    </row>
    <row r="34004" spans="12:15" x14ac:dyDescent="0.4">
      <c r="L34004" s="56">
        <f ca="1"/>
        <v>34003</v>
      </c>
      <c r="M34004" s="53">
        <f ca="1"/>
        <v>1993</v>
      </c>
      <c r="N34004" s="53">
        <f ca="1"/>
        <v>2</v>
      </c>
      <c r="O34004" s="53" t="str">
        <f ca="1"/>
        <v>1993-02</v>
      </c>
    </row>
    <row r="34005" spans="12:15" x14ac:dyDescent="0.4">
      <c r="L34005" s="56">
        <f ca="1"/>
        <v>34004</v>
      </c>
      <c r="M34005" s="53">
        <f ca="1"/>
        <v>1993</v>
      </c>
      <c r="N34005" s="53">
        <f ca="1"/>
        <v>2</v>
      </c>
      <c r="O34005" s="53" t="str">
        <f ca="1"/>
        <v>1993-02</v>
      </c>
    </row>
    <row r="34006" spans="12:15" x14ac:dyDescent="0.4">
      <c r="L34006" s="56">
        <f ca="1"/>
        <v>34005</v>
      </c>
      <c r="M34006" s="53">
        <f ca="1"/>
        <v>1993</v>
      </c>
      <c r="N34006" s="53">
        <f ca="1"/>
        <v>2</v>
      </c>
      <c r="O34006" s="53" t="str">
        <f ca="1"/>
        <v>1993-02</v>
      </c>
    </row>
    <row r="34007" spans="12:15" x14ac:dyDescent="0.4">
      <c r="L34007" s="56">
        <f ca="1"/>
        <v>34006</v>
      </c>
      <c r="M34007" s="53">
        <f ca="1"/>
        <v>1993</v>
      </c>
      <c r="N34007" s="53">
        <f ca="1"/>
        <v>2</v>
      </c>
      <c r="O34007" s="53" t="str">
        <f ca="1"/>
        <v>1993-02</v>
      </c>
    </row>
    <row r="34008" spans="12:15" x14ac:dyDescent="0.4">
      <c r="L34008" s="56">
        <f ca="1"/>
        <v>34007</v>
      </c>
      <c r="M34008" s="53">
        <f ca="1"/>
        <v>1993</v>
      </c>
      <c r="N34008" s="53">
        <f ca="1"/>
        <v>2</v>
      </c>
      <c r="O34008" s="53" t="str">
        <f ca="1"/>
        <v>1993-02</v>
      </c>
    </row>
    <row r="34009" spans="12:15" x14ac:dyDescent="0.4">
      <c r="L34009" s="56">
        <f ca="1"/>
        <v>34008</v>
      </c>
      <c r="M34009" s="53">
        <f ca="1"/>
        <v>1993</v>
      </c>
      <c r="N34009" s="53">
        <f ca="1"/>
        <v>2</v>
      </c>
      <c r="O34009" s="53" t="str">
        <f ca="1"/>
        <v>1993-02</v>
      </c>
    </row>
    <row r="34010" spans="12:15" x14ac:dyDescent="0.4">
      <c r="L34010" s="56">
        <f ca="1"/>
        <v>34009</v>
      </c>
      <c r="M34010" s="53">
        <f ca="1"/>
        <v>1993</v>
      </c>
      <c r="N34010" s="53">
        <f ca="1"/>
        <v>2</v>
      </c>
      <c r="O34010" s="53" t="str">
        <f ca="1"/>
        <v>1993-02</v>
      </c>
    </row>
    <row r="34011" spans="12:15" x14ac:dyDescent="0.4">
      <c r="L34011" s="56">
        <f ca="1"/>
        <v>34010</v>
      </c>
      <c r="M34011" s="53">
        <f ca="1"/>
        <v>1993</v>
      </c>
      <c r="N34011" s="53">
        <f ca="1"/>
        <v>2</v>
      </c>
      <c r="O34011" s="53" t="str">
        <f ca="1"/>
        <v>1993-02</v>
      </c>
    </row>
    <row r="34012" spans="12:15" x14ac:dyDescent="0.4">
      <c r="L34012" s="56">
        <f ca="1"/>
        <v>34011</v>
      </c>
      <c r="M34012" s="53">
        <f ca="1"/>
        <v>1993</v>
      </c>
      <c r="N34012" s="53">
        <f ca="1"/>
        <v>2</v>
      </c>
      <c r="O34012" s="53" t="str">
        <f ca="1"/>
        <v>1993-02</v>
      </c>
    </row>
    <row r="34013" spans="12:15" x14ac:dyDescent="0.4">
      <c r="L34013" s="56">
        <f ca="1"/>
        <v>34012</v>
      </c>
      <c r="M34013" s="53">
        <f ca="1"/>
        <v>1993</v>
      </c>
      <c r="N34013" s="53">
        <f ca="1"/>
        <v>2</v>
      </c>
      <c r="O34013" s="53" t="str">
        <f ca="1"/>
        <v>1993-02</v>
      </c>
    </row>
    <row r="34014" spans="12:15" x14ac:dyDescent="0.4">
      <c r="L34014" s="56">
        <f ca="1"/>
        <v>34013</v>
      </c>
      <c r="M34014" s="53">
        <f ca="1"/>
        <v>1993</v>
      </c>
      <c r="N34014" s="53">
        <f ca="1"/>
        <v>2</v>
      </c>
      <c r="O34014" s="53" t="str">
        <f ca="1"/>
        <v>1993-02</v>
      </c>
    </row>
    <row r="34015" spans="12:15" x14ac:dyDescent="0.4">
      <c r="L34015" s="56">
        <f ca="1"/>
        <v>34014</v>
      </c>
      <c r="M34015" s="53">
        <f ca="1"/>
        <v>1993</v>
      </c>
      <c r="N34015" s="53">
        <f ca="1"/>
        <v>2</v>
      </c>
      <c r="O34015" s="53" t="str">
        <f ca="1"/>
        <v>1993-02</v>
      </c>
    </row>
    <row r="34016" spans="12:15" x14ac:dyDescent="0.4">
      <c r="L34016" s="56">
        <f ca="1"/>
        <v>34015</v>
      </c>
      <c r="M34016" s="53">
        <f ca="1"/>
        <v>1993</v>
      </c>
      <c r="N34016" s="53">
        <f ca="1"/>
        <v>2</v>
      </c>
      <c r="O34016" s="53" t="str">
        <f ca="1"/>
        <v>1993-02</v>
      </c>
    </row>
    <row r="34017" spans="12:15" x14ac:dyDescent="0.4">
      <c r="L34017" s="56">
        <f ca="1"/>
        <v>34016</v>
      </c>
      <c r="M34017" s="53">
        <f ca="1"/>
        <v>1993</v>
      </c>
      <c r="N34017" s="53">
        <f ca="1"/>
        <v>2</v>
      </c>
      <c r="O34017" s="53" t="str">
        <f ca="1"/>
        <v>1993-02</v>
      </c>
    </row>
    <row r="34018" spans="12:15" x14ac:dyDescent="0.4">
      <c r="L34018" s="56">
        <f ca="1"/>
        <v>34017</v>
      </c>
      <c r="M34018" s="53">
        <f ca="1"/>
        <v>1993</v>
      </c>
      <c r="N34018" s="53">
        <f ca="1"/>
        <v>2</v>
      </c>
      <c r="O34018" s="53" t="str">
        <f ca="1"/>
        <v>1993-02</v>
      </c>
    </row>
    <row r="34019" spans="12:15" x14ac:dyDescent="0.4">
      <c r="L34019" s="56">
        <f ca="1"/>
        <v>34018</v>
      </c>
      <c r="M34019" s="53">
        <f ca="1"/>
        <v>1993</v>
      </c>
      <c r="N34019" s="53">
        <f ca="1"/>
        <v>2</v>
      </c>
      <c r="O34019" s="53" t="str">
        <f ca="1"/>
        <v>1993-02</v>
      </c>
    </row>
    <row r="34020" spans="12:15" x14ac:dyDescent="0.4">
      <c r="L34020" s="56">
        <f ca="1"/>
        <v>34019</v>
      </c>
      <c r="M34020" s="53">
        <f ca="1"/>
        <v>1993</v>
      </c>
      <c r="N34020" s="53">
        <f ca="1"/>
        <v>2</v>
      </c>
      <c r="O34020" s="53" t="str">
        <f ca="1"/>
        <v>1993-02</v>
      </c>
    </row>
    <row r="34021" spans="12:15" x14ac:dyDescent="0.4">
      <c r="L34021" s="56">
        <f ca="1"/>
        <v>34020</v>
      </c>
      <c r="M34021" s="53">
        <f ca="1"/>
        <v>1993</v>
      </c>
      <c r="N34021" s="53">
        <f ca="1"/>
        <v>2</v>
      </c>
      <c r="O34021" s="53" t="str">
        <f ca="1"/>
        <v>1993-02</v>
      </c>
    </row>
    <row r="34022" spans="12:15" x14ac:dyDescent="0.4">
      <c r="L34022" s="56">
        <f ca="1"/>
        <v>34021</v>
      </c>
      <c r="M34022" s="53">
        <f ca="1"/>
        <v>1993</v>
      </c>
      <c r="N34022" s="53">
        <f ca="1"/>
        <v>2</v>
      </c>
      <c r="O34022" s="53" t="str">
        <f ca="1"/>
        <v>1993-02</v>
      </c>
    </row>
    <row r="34023" spans="12:15" x14ac:dyDescent="0.4">
      <c r="L34023" s="56">
        <f ca="1"/>
        <v>34022</v>
      </c>
      <c r="M34023" s="53">
        <f ca="1"/>
        <v>1993</v>
      </c>
      <c r="N34023" s="53">
        <f ca="1"/>
        <v>2</v>
      </c>
      <c r="O34023" s="53" t="str">
        <f ca="1"/>
        <v>1993-02</v>
      </c>
    </row>
    <row r="34024" spans="12:15" x14ac:dyDescent="0.4">
      <c r="L34024" s="56">
        <f ca="1"/>
        <v>34023</v>
      </c>
      <c r="M34024" s="53">
        <f ca="1"/>
        <v>1993</v>
      </c>
      <c r="N34024" s="53">
        <f ca="1"/>
        <v>2</v>
      </c>
      <c r="O34024" s="53" t="str">
        <f ca="1"/>
        <v>1993-02</v>
      </c>
    </row>
    <row r="34025" spans="12:15" x14ac:dyDescent="0.4">
      <c r="L34025" s="56">
        <f ca="1"/>
        <v>34024</v>
      </c>
      <c r="M34025" s="53">
        <f ca="1"/>
        <v>1993</v>
      </c>
      <c r="N34025" s="53">
        <f ca="1"/>
        <v>2</v>
      </c>
      <c r="O34025" s="53" t="str">
        <f ca="1"/>
        <v>1993-02</v>
      </c>
    </row>
    <row r="34026" spans="12:15" x14ac:dyDescent="0.4">
      <c r="L34026" s="56">
        <f ca="1"/>
        <v>34025</v>
      </c>
      <c r="M34026" s="53">
        <f ca="1"/>
        <v>1993</v>
      </c>
      <c r="N34026" s="53">
        <f ca="1"/>
        <v>2</v>
      </c>
      <c r="O34026" s="53" t="str">
        <f ca="1"/>
        <v>1993-02</v>
      </c>
    </row>
    <row r="34027" spans="12:15" x14ac:dyDescent="0.4">
      <c r="L34027" s="56">
        <f ca="1"/>
        <v>34026</v>
      </c>
      <c r="M34027" s="53">
        <f ca="1"/>
        <v>1993</v>
      </c>
      <c r="N34027" s="53">
        <f ca="1"/>
        <v>2</v>
      </c>
      <c r="O34027" s="53" t="str">
        <f ca="1"/>
        <v>1993-02</v>
      </c>
    </row>
    <row r="34028" spans="12:15" x14ac:dyDescent="0.4">
      <c r="L34028" s="56">
        <f ca="1"/>
        <v>34027</v>
      </c>
      <c r="M34028" s="53">
        <f ca="1"/>
        <v>1993</v>
      </c>
      <c r="N34028" s="53">
        <f ca="1"/>
        <v>2</v>
      </c>
      <c r="O34028" s="53" t="str">
        <f ca="1"/>
        <v>1993-02</v>
      </c>
    </row>
    <row r="34029" spans="12:15" x14ac:dyDescent="0.4">
      <c r="L34029" s="56">
        <f ca="1"/>
        <v>34028</v>
      </c>
      <c r="M34029" s="53">
        <f ca="1"/>
        <v>1993</v>
      </c>
      <c r="N34029" s="53">
        <f ca="1"/>
        <v>2</v>
      </c>
      <c r="O34029" s="53" t="str">
        <f ca="1"/>
        <v>1993-02</v>
      </c>
    </row>
    <row r="34030" spans="12:15" x14ac:dyDescent="0.4">
      <c r="L34030" s="56">
        <f ca="1"/>
        <v>34029</v>
      </c>
      <c r="M34030" s="53">
        <f ca="1"/>
        <v>1993</v>
      </c>
      <c r="N34030" s="53">
        <f ca="1"/>
        <v>3</v>
      </c>
      <c r="O34030" s="53" t="str">
        <f ca="1"/>
        <v>1993-03</v>
      </c>
    </row>
    <row r="34031" spans="12:15" x14ac:dyDescent="0.4">
      <c r="L34031" s="56">
        <f ca="1"/>
        <v>34030</v>
      </c>
      <c r="M34031" s="53">
        <f ca="1"/>
        <v>1993</v>
      </c>
      <c r="N34031" s="53">
        <f ca="1"/>
        <v>3</v>
      </c>
      <c r="O34031" s="53" t="str">
        <f ca="1"/>
        <v>1993-03</v>
      </c>
    </row>
    <row r="34032" spans="12:15" x14ac:dyDescent="0.4">
      <c r="L34032" s="56">
        <f ca="1"/>
        <v>34031</v>
      </c>
      <c r="M34032" s="53">
        <f ca="1"/>
        <v>1993</v>
      </c>
      <c r="N34032" s="53">
        <f ca="1"/>
        <v>3</v>
      </c>
      <c r="O34032" s="53" t="str">
        <f ca="1"/>
        <v>1993-03</v>
      </c>
    </row>
    <row r="34033" spans="12:15" x14ac:dyDescent="0.4">
      <c r="L34033" s="56">
        <f ca="1"/>
        <v>34032</v>
      </c>
      <c r="M34033" s="53">
        <f ca="1"/>
        <v>1993</v>
      </c>
      <c r="N34033" s="53">
        <f ca="1"/>
        <v>3</v>
      </c>
      <c r="O34033" s="53" t="str">
        <f ca="1"/>
        <v>1993-03</v>
      </c>
    </row>
    <row r="34034" spans="12:15" x14ac:dyDescent="0.4">
      <c r="L34034" s="56">
        <f ca="1"/>
        <v>34033</v>
      </c>
      <c r="M34034" s="53">
        <f ca="1"/>
        <v>1993</v>
      </c>
      <c r="N34034" s="53">
        <f ca="1"/>
        <v>3</v>
      </c>
      <c r="O34034" s="53" t="str">
        <f ca="1"/>
        <v>1993-03</v>
      </c>
    </row>
    <row r="34035" spans="12:15" x14ac:dyDescent="0.4">
      <c r="L34035" s="56">
        <f ca="1"/>
        <v>34034</v>
      </c>
      <c r="M34035" s="53">
        <f ca="1"/>
        <v>1993</v>
      </c>
      <c r="N34035" s="53">
        <f ca="1"/>
        <v>3</v>
      </c>
      <c r="O34035" s="53" t="str">
        <f ca="1"/>
        <v>1993-03</v>
      </c>
    </row>
    <row r="34036" spans="12:15" x14ac:dyDescent="0.4">
      <c r="L34036" s="56">
        <f ca="1"/>
        <v>34035</v>
      </c>
      <c r="M34036" s="53">
        <f ca="1"/>
        <v>1993</v>
      </c>
      <c r="N34036" s="53">
        <f ca="1"/>
        <v>3</v>
      </c>
      <c r="O34036" s="53" t="str">
        <f ca="1"/>
        <v>1993-03</v>
      </c>
    </row>
    <row r="34037" spans="12:15" x14ac:dyDescent="0.4">
      <c r="L34037" s="56">
        <f ca="1"/>
        <v>34036</v>
      </c>
      <c r="M34037" s="53">
        <f ca="1"/>
        <v>1993</v>
      </c>
      <c r="N34037" s="53">
        <f ca="1"/>
        <v>3</v>
      </c>
      <c r="O34037" s="53" t="str">
        <f ca="1"/>
        <v>1993-03</v>
      </c>
    </row>
    <row r="34038" spans="12:15" x14ac:dyDescent="0.4">
      <c r="L34038" s="56">
        <f ca="1"/>
        <v>34037</v>
      </c>
      <c r="M34038" s="53">
        <f ca="1"/>
        <v>1993</v>
      </c>
      <c r="N34038" s="53">
        <f ca="1"/>
        <v>3</v>
      </c>
      <c r="O34038" s="53" t="str">
        <f ca="1"/>
        <v>1993-03</v>
      </c>
    </row>
    <row r="34039" spans="12:15" x14ac:dyDescent="0.4">
      <c r="L34039" s="56">
        <f ca="1"/>
        <v>34038</v>
      </c>
      <c r="M34039" s="53">
        <f ca="1"/>
        <v>1993</v>
      </c>
      <c r="N34039" s="53">
        <f ca="1"/>
        <v>3</v>
      </c>
      <c r="O34039" s="53" t="str">
        <f ca="1"/>
        <v>1993-03</v>
      </c>
    </row>
    <row r="34040" spans="12:15" x14ac:dyDescent="0.4">
      <c r="L34040" s="56">
        <f ca="1"/>
        <v>34039</v>
      </c>
      <c r="M34040" s="53">
        <f ca="1"/>
        <v>1993</v>
      </c>
      <c r="N34040" s="53">
        <f ca="1"/>
        <v>3</v>
      </c>
      <c r="O34040" s="53" t="str">
        <f ca="1"/>
        <v>1993-03</v>
      </c>
    </row>
    <row r="34041" spans="12:15" x14ac:dyDescent="0.4">
      <c r="L34041" s="56">
        <f ca="1"/>
        <v>34040</v>
      </c>
      <c r="M34041" s="53">
        <f ca="1"/>
        <v>1993</v>
      </c>
      <c r="N34041" s="53">
        <f ca="1"/>
        <v>3</v>
      </c>
      <c r="O34041" s="53" t="str">
        <f ca="1"/>
        <v>1993-03</v>
      </c>
    </row>
    <row r="34042" spans="12:15" x14ac:dyDescent="0.4">
      <c r="L34042" s="56">
        <f ca="1"/>
        <v>34041</v>
      </c>
      <c r="M34042" s="53">
        <f ca="1"/>
        <v>1993</v>
      </c>
      <c r="N34042" s="53">
        <f ca="1"/>
        <v>3</v>
      </c>
      <c r="O34042" s="53" t="str">
        <f ca="1"/>
        <v>1993-03</v>
      </c>
    </row>
    <row r="34043" spans="12:15" x14ac:dyDescent="0.4">
      <c r="L34043" s="56">
        <f ca="1"/>
        <v>34042</v>
      </c>
      <c r="M34043" s="53">
        <f ca="1"/>
        <v>1993</v>
      </c>
      <c r="N34043" s="53">
        <f ca="1"/>
        <v>3</v>
      </c>
      <c r="O34043" s="53" t="str">
        <f ca="1"/>
        <v>1993-03</v>
      </c>
    </row>
    <row r="34044" spans="12:15" x14ac:dyDescent="0.4">
      <c r="L34044" s="56">
        <f ca="1"/>
        <v>34043</v>
      </c>
      <c r="M34044" s="53">
        <f ca="1"/>
        <v>1993</v>
      </c>
      <c r="N34044" s="53">
        <f ca="1"/>
        <v>3</v>
      </c>
      <c r="O34044" s="53" t="str">
        <f ca="1"/>
        <v>1993-03</v>
      </c>
    </row>
    <row r="34045" spans="12:15" x14ac:dyDescent="0.4">
      <c r="L34045" s="56">
        <f ca="1"/>
        <v>34044</v>
      </c>
      <c r="M34045" s="53">
        <f ca="1"/>
        <v>1993</v>
      </c>
      <c r="N34045" s="53">
        <f ca="1"/>
        <v>3</v>
      </c>
      <c r="O34045" s="53" t="str">
        <f ca="1"/>
        <v>1993-03</v>
      </c>
    </row>
    <row r="34046" spans="12:15" x14ac:dyDescent="0.4">
      <c r="L34046" s="56">
        <f ca="1"/>
        <v>34045</v>
      </c>
      <c r="M34046" s="53">
        <f ca="1"/>
        <v>1993</v>
      </c>
      <c r="N34046" s="53">
        <f ca="1"/>
        <v>3</v>
      </c>
      <c r="O34046" s="53" t="str">
        <f ca="1"/>
        <v>1993-03</v>
      </c>
    </row>
    <row r="34047" spans="12:15" x14ac:dyDescent="0.4">
      <c r="L34047" s="56">
        <f ca="1"/>
        <v>34046</v>
      </c>
      <c r="M34047" s="53">
        <f ca="1"/>
        <v>1993</v>
      </c>
      <c r="N34047" s="53">
        <f ca="1"/>
        <v>3</v>
      </c>
      <c r="O34047" s="53" t="str">
        <f ca="1"/>
        <v>1993-03</v>
      </c>
    </row>
    <row r="34048" spans="12:15" x14ac:dyDescent="0.4">
      <c r="L34048" s="56">
        <f ca="1"/>
        <v>34047</v>
      </c>
      <c r="M34048" s="53">
        <f ca="1"/>
        <v>1993</v>
      </c>
      <c r="N34048" s="53">
        <f ca="1"/>
        <v>3</v>
      </c>
      <c r="O34048" s="53" t="str">
        <f ca="1"/>
        <v>1993-03</v>
      </c>
    </row>
    <row r="34049" spans="12:15" x14ac:dyDescent="0.4">
      <c r="L34049" s="56">
        <f ca="1"/>
        <v>34048</v>
      </c>
      <c r="M34049" s="53">
        <f ca="1"/>
        <v>1993</v>
      </c>
      <c r="N34049" s="53">
        <f ca="1"/>
        <v>3</v>
      </c>
      <c r="O34049" s="53" t="str">
        <f ca="1"/>
        <v>1993-03</v>
      </c>
    </row>
    <row r="34050" spans="12:15" x14ac:dyDescent="0.4">
      <c r="L34050" s="56">
        <f ca="1"/>
        <v>34049</v>
      </c>
      <c r="M34050" s="53">
        <f ca="1"/>
        <v>1993</v>
      </c>
      <c r="N34050" s="53">
        <f ca="1"/>
        <v>3</v>
      </c>
      <c r="O34050" s="53" t="str">
        <f ca="1"/>
        <v>1993-03</v>
      </c>
    </row>
    <row r="34051" spans="12:15" x14ac:dyDescent="0.4">
      <c r="L34051" s="56">
        <f ca="1"/>
        <v>34050</v>
      </c>
      <c r="M34051" s="53">
        <f ca="1"/>
        <v>1993</v>
      </c>
      <c r="N34051" s="53">
        <f ca="1"/>
        <v>3</v>
      </c>
      <c r="O34051" s="53" t="str">
        <f ca="1"/>
        <v>1993-03</v>
      </c>
    </row>
    <row r="34052" spans="12:15" x14ac:dyDescent="0.4">
      <c r="L34052" s="56">
        <f ca="1"/>
        <v>34051</v>
      </c>
      <c r="M34052" s="53">
        <f ca="1"/>
        <v>1993</v>
      </c>
      <c r="N34052" s="53">
        <f ca="1"/>
        <v>3</v>
      </c>
      <c r="O34052" s="53" t="str">
        <f ca="1"/>
        <v>1993-03</v>
      </c>
    </row>
    <row r="34053" spans="12:15" x14ac:dyDescent="0.4">
      <c r="L34053" s="56">
        <f ca="1"/>
        <v>34052</v>
      </c>
      <c r="M34053" s="53">
        <f ca="1"/>
        <v>1993</v>
      </c>
      <c r="N34053" s="53">
        <f ca="1"/>
        <v>3</v>
      </c>
      <c r="O34053" s="53" t="str">
        <f ca="1"/>
        <v>1993-03</v>
      </c>
    </row>
    <row r="34054" spans="12:15" x14ac:dyDescent="0.4">
      <c r="L34054" s="56">
        <f ca="1"/>
        <v>34053</v>
      </c>
      <c r="M34054" s="53">
        <f ca="1"/>
        <v>1993</v>
      </c>
      <c r="N34054" s="53">
        <f ca="1"/>
        <v>3</v>
      </c>
      <c r="O34054" s="53" t="str">
        <f ca="1"/>
        <v>1993-03</v>
      </c>
    </row>
    <row r="34055" spans="12:15" x14ac:dyDescent="0.4">
      <c r="L34055" s="56">
        <f ca="1"/>
        <v>34054</v>
      </c>
      <c r="M34055" s="53">
        <f ca="1"/>
        <v>1993</v>
      </c>
      <c r="N34055" s="53">
        <f ca="1"/>
        <v>3</v>
      </c>
      <c r="O34055" s="53" t="str">
        <f ca="1"/>
        <v>1993-03</v>
      </c>
    </row>
    <row r="34056" spans="12:15" x14ac:dyDescent="0.4">
      <c r="L34056" s="56">
        <f ca="1"/>
        <v>34055</v>
      </c>
      <c r="M34056" s="53">
        <f ca="1"/>
        <v>1993</v>
      </c>
      <c r="N34056" s="53">
        <f ca="1"/>
        <v>3</v>
      </c>
      <c r="O34056" s="53" t="str">
        <f ca="1"/>
        <v>1993-03</v>
      </c>
    </row>
    <row r="34057" spans="12:15" x14ac:dyDescent="0.4">
      <c r="L34057" s="56">
        <f ca="1"/>
        <v>34056</v>
      </c>
      <c r="M34057" s="53">
        <f ca="1"/>
        <v>1993</v>
      </c>
      <c r="N34057" s="53">
        <f ca="1"/>
        <v>3</v>
      </c>
      <c r="O34057" s="53" t="str">
        <f ca="1"/>
        <v>1993-03</v>
      </c>
    </row>
    <row r="34058" spans="12:15" x14ac:dyDescent="0.4">
      <c r="L34058" s="56">
        <f ca="1"/>
        <v>34057</v>
      </c>
      <c r="M34058" s="53">
        <f ca="1"/>
        <v>1993</v>
      </c>
      <c r="N34058" s="53">
        <f ca="1"/>
        <v>3</v>
      </c>
      <c r="O34058" s="53" t="str">
        <f ca="1"/>
        <v>1993-03</v>
      </c>
    </row>
    <row r="34059" spans="12:15" x14ac:dyDescent="0.4">
      <c r="L34059" s="56">
        <f ca="1"/>
        <v>34058</v>
      </c>
      <c r="M34059" s="53">
        <f ca="1"/>
        <v>1993</v>
      </c>
      <c r="N34059" s="53">
        <f ca="1"/>
        <v>3</v>
      </c>
      <c r="O34059" s="53" t="str">
        <f ca="1"/>
        <v>1993-03</v>
      </c>
    </row>
    <row r="34060" spans="12:15" x14ac:dyDescent="0.4">
      <c r="L34060" s="56">
        <f ca="1"/>
        <v>34059</v>
      </c>
      <c r="M34060" s="53">
        <f ca="1"/>
        <v>1993</v>
      </c>
      <c r="N34060" s="53">
        <f ca="1"/>
        <v>3</v>
      </c>
      <c r="O34060" s="53" t="str">
        <f ca="1"/>
        <v>1993-03</v>
      </c>
    </row>
    <row r="34061" spans="12:15" x14ac:dyDescent="0.4">
      <c r="L34061" s="56">
        <f ca="1"/>
        <v>34060</v>
      </c>
      <c r="M34061" s="53">
        <f ca="1"/>
        <v>1993</v>
      </c>
      <c r="N34061" s="53">
        <f ca="1"/>
        <v>4</v>
      </c>
      <c r="O34061" s="53" t="str">
        <f ca="1"/>
        <v>1993-04</v>
      </c>
    </row>
    <row r="34062" spans="12:15" x14ac:dyDescent="0.4">
      <c r="L34062" s="56">
        <f ca="1"/>
        <v>34061</v>
      </c>
      <c r="M34062" s="53">
        <f ca="1"/>
        <v>1993</v>
      </c>
      <c r="N34062" s="53">
        <f ca="1"/>
        <v>4</v>
      </c>
      <c r="O34062" s="53" t="str">
        <f ca="1"/>
        <v>1993-04</v>
      </c>
    </row>
    <row r="34063" spans="12:15" x14ac:dyDescent="0.4">
      <c r="L34063" s="56">
        <f ca="1"/>
        <v>34062</v>
      </c>
      <c r="M34063" s="53">
        <f ca="1"/>
        <v>1993</v>
      </c>
      <c r="N34063" s="53">
        <f ca="1"/>
        <v>4</v>
      </c>
      <c r="O34063" s="53" t="str">
        <f ca="1"/>
        <v>1993-04</v>
      </c>
    </row>
    <row r="34064" spans="12:15" x14ac:dyDescent="0.4">
      <c r="L34064" s="56">
        <f ca="1"/>
        <v>34063</v>
      </c>
      <c r="M34064" s="53">
        <f ca="1"/>
        <v>1993</v>
      </c>
      <c r="N34064" s="53">
        <f ca="1"/>
        <v>4</v>
      </c>
      <c r="O34064" s="53" t="str">
        <f ca="1"/>
        <v>1993-04</v>
      </c>
    </row>
    <row r="34065" spans="12:15" x14ac:dyDescent="0.4">
      <c r="L34065" s="56">
        <f ca="1"/>
        <v>34064</v>
      </c>
      <c r="M34065" s="53">
        <f ca="1"/>
        <v>1993</v>
      </c>
      <c r="N34065" s="53">
        <f ca="1"/>
        <v>4</v>
      </c>
      <c r="O34065" s="53" t="str">
        <f ca="1"/>
        <v>1993-04</v>
      </c>
    </row>
    <row r="34066" spans="12:15" x14ac:dyDescent="0.4">
      <c r="L34066" s="56">
        <f ca="1"/>
        <v>34065</v>
      </c>
      <c r="M34066" s="53">
        <f ca="1"/>
        <v>1993</v>
      </c>
      <c r="N34066" s="53">
        <f ca="1"/>
        <v>4</v>
      </c>
      <c r="O34066" s="53" t="str">
        <f ca="1"/>
        <v>1993-04</v>
      </c>
    </row>
    <row r="34067" spans="12:15" x14ac:dyDescent="0.4">
      <c r="L34067" s="56">
        <f ca="1"/>
        <v>34066</v>
      </c>
      <c r="M34067" s="53">
        <f ca="1"/>
        <v>1993</v>
      </c>
      <c r="N34067" s="53">
        <f ca="1"/>
        <v>4</v>
      </c>
      <c r="O34067" s="53" t="str">
        <f ca="1"/>
        <v>1993-04</v>
      </c>
    </row>
    <row r="34068" spans="12:15" x14ac:dyDescent="0.4">
      <c r="L34068" s="56">
        <f ca="1"/>
        <v>34067</v>
      </c>
      <c r="M34068" s="53">
        <f ca="1"/>
        <v>1993</v>
      </c>
      <c r="N34068" s="53">
        <f ca="1"/>
        <v>4</v>
      </c>
      <c r="O34068" s="53" t="str">
        <f ca="1"/>
        <v>1993-04</v>
      </c>
    </row>
    <row r="34069" spans="12:15" x14ac:dyDescent="0.4">
      <c r="L34069" s="56">
        <f ca="1"/>
        <v>34068</v>
      </c>
      <c r="M34069" s="53">
        <f ca="1"/>
        <v>1993</v>
      </c>
      <c r="N34069" s="53">
        <f ca="1"/>
        <v>4</v>
      </c>
      <c r="O34069" s="53" t="str">
        <f ca="1"/>
        <v>1993-04</v>
      </c>
    </row>
    <row r="34070" spans="12:15" x14ac:dyDescent="0.4">
      <c r="L34070" s="56">
        <f ca="1"/>
        <v>34069</v>
      </c>
      <c r="M34070" s="53">
        <f ca="1"/>
        <v>1993</v>
      </c>
      <c r="N34070" s="53">
        <f ca="1"/>
        <v>4</v>
      </c>
      <c r="O34070" s="53" t="str">
        <f ca="1"/>
        <v>1993-04</v>
      </c>
    </row>
    <row r="34071" spans="12:15" x14ac:dyDescent="0.4">
      <c r="L34071" s="56">
        <f ca="1"/>
        <v>34070</v>
      </c>
      <c r="M34071" s="53">
        <f ca="1"/>
        <v>1993</v>
      </c>
      <c r="N34071" s="53">
        <f ca="1"/>
        <v>4</v>
      </c>
      <c r="O34071" s="53" t="str">
        <f ca="1"/>
        <v>1993-04</v>
      </c>
    </row>
    <row r="34072" spans="12:15" x14ac:dyDescent="0.4">
      <c r="L34072" s="56">
        <f ca="1"/>
        <v>34071</v>
      </c>
      <c r="M34072" s="53">
        <f ca="1"/>
        <v>1993</v>
      </c>
      <c r="N34072" s="53">
        <f ca="1"/>
        <v>4</v>
      </c>
      <c r="O34072" s="53" t="str">
        <f ca="1"/>
        <v>1993-04</v>
      </c>
    </row>
    <row r="34073" spans="12:15" x14ac:dyDescent="0.4">
      <c r="L34073" s="56">
        <f ca="1"/>
        <v>34072</v>
      </c>
      <c r="M34073" s="53">
        <f ca="1"/>
        <v>1993</v>
      </c>
      <c r="N34073" s="53">
        <f ca="1"/>
        <v>4</v>
      </c>
      <c r="O34073" s="53" t="str">
        <f ca="1"/>
        <v>1993-04</v>
      </c>
    </row>
    <row r="34074" spans="12:15" x14ac:dyDescent="0.4">
      <c r="L34074" s="56">
        <f ca="1"/>
        <v>34073</v>
      </c>
      <c r="M34074" s="53">
        <f ca="1"/>
        <v>1993</v>
      </c>
      <c r="N34074" s="53">
        <f ca="1"/>
        <v>4</v>
      </c>
      <c r="O34074" s="53" t="str">
        <f ca="1"/>
        <v>1993-04</v>
      </c>
    </row>
    <row r="34075" spans="12:15" x14ac:dyDescent="0.4">
      <c r="L34075" s="56">
        <f ca="1"/>
        <v>34074</v>
      </c>
      <c r="M34075" s="53">
        <f ca="1"/>
        <v>1993</v>
      </c>
      <c r="N34075" s="53">
        <f ca="1"/>
        <v>4</v>
      </c>
      <c r="O34075" s="53" t="str">
        <f ca="1"/>
        <v>1993-04</v>
      </c>
    </row>
    <row r="34076" spans="12:15" x14ac:dyDescent="0.4">
      <c r="L34076" s="56">
        <f ca="1"/>
        <v>34075</v>
      </c>
      <c r="M34076" s="53">
        <f ca="1"/>
        <v>1993</v>
      </c>
      <c r="N34076" s="53">
        <f ca="1"/>
        <v>4</v>
      </c>
      <c r="O34076" s="53" t="str">
        <f ca="1"/>
        <v>1993-04</v>
      </c>
    </row>
    <row r="34077" spans="12:15" x14ac:dyDescent="0.4">
      <c r="L34077" s="56">
        <f ca="1"/>
        <v>34076</v>
      </c>
      <c r="M34077" s="53">
        <f ca="1"/>
        <v>1993</v>
      </c>
      <c r="N34077" s="53">
        <f ca="1"/>
        <v>4</v>
      </c>
      <c r="O34077" s="53" t="str">
        <f ca="1"/>
        <v>1993-04</v>
      </c>
    </row>
    <row r="34078" spans="12:15" x14ac:dyDescent="0.4">
      <c r="L34078" s="56">
        <f ca="1"/>
        <v>34077</v>
      </c>
      <c r="M34078" s="53">
        <f ca="1"/>
        <v>1993</v>
      </c>
      <c r="N34078" s="53">
        <f ca="1"/>
        <v>4</v>
      </c>
      <c r="O34078" s="53" t="str">
        <f ca="1"/>
        <v>1993-04</v>
      </c>
    </row>
    <row r="34079" spans="12:15" x14ac:dyDescent="0.4">
      <c r="L34079" s="56">
        <f ca="1"/>
        <v>34078</v>
      </c>
      <c r="M34079" s="53">
        <f ca="1"/>
        <v>1993</v>
      </c>
      <c r="N34079" s="53">
        <f ca="1"/>
        <v>4</v>
      </c>
      <c r="O34079" s="53" t="str">
        <f ca="1"/>
        <v>1993-04</v>
      </c>
    </row>
    <row r="34080" spans="12:15" x14ac:dyDescent="0.4">
      <c r="L34080" s="56">
        <f ca="1"/>
        <v>34079</v>
      </c>
      <c r="M34080" s="53">
        <f ca="1"/>
        <v>1993</v>
      </c>
      <c r="N34080" s="53">
        <f ca="1"/>
        <v>4</v>
      </c>
      <c r="O34080" s="53" t="str">
        <f ca="1"/>
        <v>1993-04</v>
      </c>
    </row>
    <row r="34081" spans="12:15" x14ac:dyDescent="0.4">
      <c r="L34081" s="56">
        <f ca="1"/>
        <v>34080</v>
      </c>
      <c r="M34081" s="53">
        <f ca="1"/>
        <v>1993</v>
      </c>
      <c r="N34081" s="53">
        <f ca="1"/>
        <v>4</v>
      </c>
      <c r="O34081" s="53" t="str">
        <f ca="1"/>
        <v>1993-04</v>
      </c>
    </row>
    <row r="34082" spans="12:15" x14ac:dyDescent="0.4">
      <c r="L34082" s="56">
        <f ca="1"/>
        <v>34081</v>
      </c>
      <c r="M34082" s="53">
        <f ca="1"/>
        <v>1993</v>
      </c>
      <c r="N34082" s="53">
        <f ca="1"/>
        <v>4</v>
      </c>
      <c r="O34082" s="53" t="str">
        <f ca="1"/>
        <v>1993-04</v>
      </c>
    </row>
    <row r="34083" spans="12:15" x14ac:dyDescent="0.4">
      <c r="L34083" s="56">
        <f ca="1"/>
        <v>34082</v>
      </c>
      <c r="M34083" s="53">
        <f ca="1"/>
        <v>1993</v>
      </c>
      <c r="N34083" s="53">
        <f ca="1"/>
        <v>4</v>
      </c>
      <c r="O34083" s="53" t="str">
        <f ca="1"/>
        <v>1993-04</v>
      </c>
    </row>
    <row r="34084" spans="12:15" x14ac:dyDescent="0.4">
      <c r="L34084" s="56">
        <f ca="1"/>
        <v>34083</v>
      </c>
      <c r="M34084" s="53">
        <f ca="1"/>
        <v>1993</v>
      </c>
      <c r="N34084" s="53">
        <f ca="1"/>
        <v>4</v>
      </c>
      <c r="O34084" s="53" t="str">
        <f ca="1"/>
        <v>1993-04</v>
      </c>
    </row>
    <row r="34085" spans="12:15" x14ac:dyDescent="0.4">
      <c r="L34085" s="56">
        <f ca="1"/>
        <v>34084</v>
      </c>
      <c r="M34085" s="53">
        <f ca="1"/>
        <v>1993</v>
      </c>
      <c r="N34085" s="53">
        <f ca="1"/>
        <v>4</v>
      </c>
      <c r="O34085" s="53" t="str">
        <f ca="1"/>
        <v>1993-04</v>
      </c>
    </row>
    <row r="34086" spans="12:15" x14ac:dyDescent="0.4">
      <c r="L34086" s="56">
        <f ca="1"/>
        <v>34085</v>
      </c>
      <c r="M34086" s="53">
        <f ca="1"/>
        <v>1993</v>
      </c>
      <c r="N34086" s="53">
        <f ca="1"/>
        <v>4</v>
      </c>
      <c r="O34086" s="53" t="str">
        <f ca="1"/>
        <v>1993-04</v>
      </c>
    </row>
    <row r="34087" spans="12:15" x14ac:dyDescent="0.4">
      <c r="L34087" s="56">
        <f ca="1"/>
        <v>34086</v>
      </c>
      <c r="M34087" s="53">
        <f ca="1"/>
        <v>1993</v>
      </c>
      <c r="N34087" s="53">
        <f ca="1"/>
        <v>4</v>
      </c>
      <c r="O34087" s="53" t="str">
        <f ca="1"/>
        <v>1993-04</v>
      </c>
    </row>
    <row r="34088" spans="12:15" x14ac:dyDescent="0.4">
      <c r="L34088" s="56">
        <f ca="1"/>
        <v>34087</v>
      </c>
      <c r="M34088" s="53">
        <f ca="1"/>
        <v>1993</v>
      </c>
      <c r="N34088" s="53">
        <f ca="1"/>
        <v>4</v>
      </c>
      <c r="O34088" s="53" t="str">
        <f ca="1"/>
        <v>1993-04</v>
      </c>
    </row>
    <row r="34089" spans="12:15" x14ac:dyDescent="0.4">
      <c r="L34089" s="56">
        <f ca="1"/>
        <v>34088</v>
      </c>
      <c r="M34089" s="53">
        <f ca="1"/>
        <v>1993</v>
      </c>
      <c r="N34089" s="53">
        <f ca="1"/>
        <v>4</v>
      </c>
      <c r="O34089" s="53" t="str">
        <f ca="1"/>
        <v>1993-04</v>
      </c>
    </row>
    <row r="34090" spans="12:15" x14ac:dyDescent="0.4">
      <c r="L34090" s="56">
        <f ca="1"/>
        <v>34089</v>
      </c>
      <c r="M34090" s="53">
        <f ca="1"/>
        <v>1993</v>
      </c>
      <c r="N34090" s="53">
        <f ca="1"/>
        <v>4</v>
      </c>
      <c r="O34090" s="53" t="str">
        <f ca="1"/>
        <v>1993-04</v>
      </c>
    </row>
    <row r="34091" spans="12:15" x14ac:dyDescent="0.4">
      <c r="L34091" s="56">
        <f ca="1"/>
        <v>34090</v>
      </c>
      <c r="M34091" s="53">
        <f ca="1"/>
        <v>1993</v>
      </c>
      <c r="N34091" s="53">
        <f ca="1"/>
        <v>5</v>
      </c>
      <c r="O34091" s="53" t="str">
        <f ca="1"/>
        <v>1993-05</v>
      </c>
    </row>
    <row r="34092" spans="12:15" x14ac:dyDescent="0.4">
      <c r="L34092" s="56">
        <f ca="1"/>
        <v>34091</v>
      </c>
      <c r="M34092" s="53">
        <f ca="1"/>
        <v>1993</v>
      </c>
      <c r="N34092" s="53">
        <f ca="1"/>
        <v>5</v>
      </c>
      <c r="O34092" s="53" t="str">
        <f ca="1"/>
        <v>1993-05</v>
      </c>
    </row>
    <row r="34093" spans="12:15" x14ac:dyDescent="0.4">
      <c r="L34093" s="56">
        <f ca="1"/>
        <v>34092</v>
      </c>
      <c r="M34093" s="53">
        <f ca="1"/>
        <v>1993</v>
      </c>
      <c r="N34093" s="53">
        <f ca="1"/>
        <v>5</v>
      </c>
      <c r="O34093" s="53" t="str">
        <f ca="1"/>
        <v>1993-05</v>
      </c>
    </row>
    <row r="34094" spans="12:15" x14ac:dyDescent="0.4">
      <c r="L34094" s="56">
        <f ca="1"/>
        <v>34093</v>
      </c>
      <c r="M34094" s="53">
        <f ca="1"/>
        <v>1993</v>
      </c>
      <c r="N34094" s="53">
        <f ca="1"/>
        <v>5</v>
      </c>
      <c r="O34094" s="53" t="str">
        <f ca="1"/>
        <v>1993-05</v>
      </c>
    </row>
    <row r="34095" spans="12:15" x14ac:dyDescent="0.4">
      <c r="L34095" s="56">
        <f ca="1"/>
        <v>34094</v>
      </c>
      <c r="M34095" s="53">
        <f ca="1"/>
        <v>1993</v>
      </c>
      <c r="N34095" s="53">
        <f ca="1"/>
        <v>5</v>
      </c>
      <c r="O34095" s="53" t="str">
        <f ca="1"/>
        <v>1993-05</v>
      </c>
    </row>
    <row r="34096" spans="12:15" x14ac:dyDescent="0.4">
      <c r="L34096" s="56">
        <f ca="1"/>
        <v>34095</v>
      </c>
      <c r="M34096" s="53">
        <f ca="1"/>
        <v>1993</v>
      </c>
      <c r="N34096" s="53">
        <f ca="1"/>
        <v>5</v>
      </c>
      <c r="O34096" s="53" t="str">
        <f ca="1"/>
        <v>1993-05</v>
      </c>
    </row>
    <row r="34097" spans="12:15" x14ac:dyDescent="0.4">
      <c r="L34097" s="56">
        <f ca="1"/>
        <v>34096</v>
      </c>
      <c r="M34097" s="53">
        <f ca="1"/>
        <v>1993</v>
      </c>
      <c r="N34097" s="53">
        <f ca="1"/>
        <v>5</v>
      </c>
      <c r="O34097" s="53" t="str">
        <f ca="1"/>
        <v>1993-05</v>
      </c>
    </row>
    <row r="34098" spans="12:15" x14ac:dyDescent="0.4">
      <c r="L34098" s="56">
        <f ca="1"/>
        <v>34097</v>
      </c>
      <c r="M34098" s="53">
        <f ca="1"/>
        <v>1993</v>
      </c>
      <c r="N34098" s="53">
        <f ca="1"/>
        <v>5</v>
      </c>
      <c r="O34098" s="53" t="str">
        <f ca="1"/>
        <v>1993-05</v>
      </c>
    </row>
    <row r="34099" spans="12:15" x14ac:dyDescent="0.4">
      <c r="L34099" s="56">
        <f ca="1"/>
        <v>34098</v>
      </c>
      <c r="M34099" s="53">
        <f ca="1"/>
        <v>1993</v>
      </c>
      <c r="N34099" s="53">
        <f ca="1"/>
        <v>5</v>
      </c>
      <c r="O34099" s="53" t="str">
        <f ca="1"/>
        <v>1993-05</v>
      </c>
    </row>
    <row r="34100" spans="12:15" x14ac:dyDescent="0.4">
      <c r="L34100" s="56">
        <f ca="1"/>
        <v>34099</v>
      </c>
      <c r="M34100" s="53">
        <f ca="1"/>
        <v>1993</v>
      </c>
      <c r="N34100" s="53">
        <f ca="1"/>
        <v>5</v>
      </c>
      <c r="O34100" s="53" t="str">
        <f ca="1"/>
        <v>1993-05</v>
      </c>
    </row>
    <row r="34101" spans="12:15" x14ac:dyDescent="0.4">
      <c r="L34101" s="56">
        <f ca="1"/>
        <v>34100</v>
      </c>
      <c r="M34101" s="53">
        <f ca="1"/>
        <v>1993</v>
      </c>
      <c r="N34101" s="53">
        <f ca="1"/>
        <v>5</v>
      </c>
      <c r="O34101" s="53" t="str">
        <f ca="1"/>
        <v>1993-05</v>
      </c>
    </row>
    <row r="34102" spans="12:15" x14ac:dyDescent="0.4">
      <c r="L34102" s="56">
        <f ca="1"/>
        <v>34101</v>
      </c>
      <c r="M34102" s="53">
        <f ca="1"/>
        <v>1993</v>
      </c>
      <c r="N34102" s="53">
        <f ca="1"/>
        <v>5</v>
      </c>
      <c r="O34102" s="53" t="str">
        <f ca="1"/>
        <v>1993-05</v>
      </c>
    </row>
    <row r="34103" spans="12:15" x14ac:dyDescent="0.4">
      <c r="L34103" s="56">
        <f ca="1"/>
        <v>34102</v>
      </c>
      <c r="M34103" s="53">
        <f ca="1"/>
        <v>1993</v>
      </c>
      <c r="N34103" s="53">
        <f ca="1"/>
        <v>5</v>
      </c>
      <c r="O34103" s="53" t="str">
        <f ca="1"/>
        <v>1993-05</v>
      </c>
    </row>
    <row r="34104" spans="12:15" x14ac:dyDescent="0.4">
      <c r="L34104" s="56">
        <f ca="1"/>
        <v>34103</v>
      </c>
      <c r="M34104" s="53">
        <f ca="1"/>
        <v>1993</v>
      </c>
      <c r="N34104" s="53">
        <f ca="1"/>
        <v>5</v>
      </c>
      <c r="O34104" s="53" t="str">
        <f ca="1"/>
        <v>1993-05</v>
      </c>
    </row>
    <row r="34105" spans="12:15" x14ac:dyDescent="0.4">
      <c r="L34105" s="56">
        <f ca="1"/>
        <v>34104</v>
      </c>
      <c r="M34105" s="53">
        <f ca="1"/>
        <v>1993</v>
      </c>
      <c r="N34105" s="53">
        <f ca="1"/>
        <v>5</v>
      </c>
      <c r="O34105" s="53" t="str">
        <f ca="1"/>
        <v>1993-05</v>
      </c>
    </row>
    <row r="34106" spans="12:15" x14ac:dyDescent="0.4">
      <c r="L34106" s="56">
        <f ca="1"/>
        <v>34105</v>
      </c>
      <c r="M34106" s="53">
        <f ca="1"/>
        <v>1993</v>
      </c>
      <c r="N34106" s="53">
        <f ca="1"/>
        <v>5</v>
      </c>
      <c r="O34106" s="53" t="str">
        <f ca="1"/>
        <v>1993-05</v>
      </c>
    </row>
    <row r="34107" spans="12:15" x14ac:dyDescent="0.4">
      <c r="L34107" s="56">
        <f ca="1"/>
        <v>34106</v>
      </c>
      <c r="M34107" s="53">
        <f ca="1"/>
        <v>1993</v>
      </c>
      <c r="N34107" s="53">
        <f ca="1"/>
        <v>5</v>
      </c>
      <c r="O34107" s="53" t="str">
        <f ca="1"/>
        <v>1993-05</v>
      </c>
    </row>
    <row r="34108" spans="12:15" x14ac:dyDescent="0.4">
      <c r="L34108" s="56">
        <f ca="1"/>
        <v>34107</v>
      </c>
      <c r="M34108" s="53">
        <f ca="1"/>
        <v>1993</v>
      </c>
      <c r="N34108" s="53">
        <f ca="1"/>
        <v>5</v>
      </c>
      <c r="O34108" s="53" t="str">
        <f ca="1"/>
        <v>1993-05</v>
      </c>
    </row>
    <row r="34109" spans="12:15" x14ac:dyDescent="0.4">
      <c r="L34109" s="56">
        <f ca="1"/>
        <v>34108</v>
      </c>
      <c r="M34109" s="53">
        <f ca="1"/>
        <v>1993</v>
      </c>
      <c r="N34109" s="53">
        <f ca="1"/>
        <v>5</v>
      </c>
      <c r="O34109" s="53" t="str">
        <f ca="1"/>
        <v>1993-05</v>
      </c>
    </row>
    <row r="34110" spans="12:15" x14ac:dyDescent="0.4">
      <c r="L34110" s="56">
        <f ca="1"/>
        <v>34109</v>
      </c>
      <c r="M34110" s="53">
        <f ca="1"/>
        <v>1993</v>
      </c>
      <c r="N34110" s="53">
        <f ca="1"/>
        <v>5</v>
      </c>
      <c r="O34110" s="53" t="str">
        <f ca="1"/>
        <v>1993-05</v>
      </c>
    </row>
    <row r="34111" spans="12:15" x14ac:dyDescent="0.4">
      <c r="L34111" s="56">
        <f ca="1"/>
        <v>34110</v>
      </c>
      <c r="M34111" s="53">
        <f ca="1"/>
        <v>1993</v>
      </c>
      <c r="N34111" s="53">
        <f ca="1"/>
        <v>5</v>
      </c>
      <c r="O34111" s="53" t="str">
        <f ca="1"/>
        <v>1993-05</v>
      </c>
    </row>
    <row r="34112" spans="12:15" x14ac:dyDescent="0.4">
      <c r="L34112" s="56">
        <f ca="1"/>
        <v>34111</v>
      </c>
      <c r="M34112" s="53">
        <f ca="1"/>
        <v>1993</v>
      </c>
      <c r="N34112" s="53">
        <f ca="1"/>
        <v>5</v>
      </c>
      <c r="O34112" s="53" t="str">
        <f ca="1"/>
        <v>1993-05</v>
      </c>
    </row>
    <row r="34113" spans="12:15" x14ac:dyDescent="0.4">
      <c r="L34113" s="56">
        <f ca="1"/>
        <v>34112</v>
      </c>
      <c r="M34113" s="53">
        <f ca="1"/>
        <v>1993</v>
      </c>
      <c r="N34113" s="53">
        <f ca="1"/>
        <v>5</v>
      </c>
      <c r="O34113" s="53" t="str">
        <f ca="1"/>
        <v>1993-05</v>
      </c>
    </row>
    <row r="34114" spans="12:15" x14ac:dyDescent="0.4">
      <c r="L34114" s="56">
        <f ca="1"/>
        <v>34113</v>
      </c>
      <c r="M34114" s="53">
        <f ca="1"/>
        <v>1993</v>
      </c>
      <c r="N34114" s="53">
        <f ca="1"/>
        <v>5</v>
      </c>
      <c r="O34114" s="53" t="str">
        <f ca="1"/>
        <v>1993-05</v>
      </c>
    </row>
    <row r="34115" spans="12:15" x14ac:dyDescent="0.4">
      <c r="L34115" s="56">
        <f ca="1"/>
        <v>34114</v>
      </c>
      <c r="M34115" s="53">
        <f ca="1"/>
        <v>1993</v>
      </c>
      <c r="N34115" s="53">
        <f ca="1"/>
        <v>5</v>
      </c>
      <c r="O34115" s="53" t="str">
        <f ca="1"/>
        <v>1993-05</v>
      </c>
    </row>
    <row r="34116" spans="12:15" x14ac:dyDescent="0.4">
      <c r="L34116" s="56">
        <f ca="1"/>
        <v>34115</v>
      </c>
      <c r="M34116" s="53">
        <f ca="1"/>
        <v>1993</v>
      </c>
      <c r="N34116" s="53">
        <f ca="1"/>
        <v>5</v>
      </c>
      <c r="O34116" s="53" t="str">
        <f ca="1"/>
        <v>1993-05</v>
      </c>
    </row>
    <row r="34117" spans="12:15" x14ac:dyDescent="0.4">
      <c r="L34117" s="56">
        <f ca="1"/>
        <v>34116</v>
      </c>
      <c r="M34117" s="53">
        <f ca="1"/>
        <v>1993</v>
      </c>
      <c r="N34117" s="53">
        <f ca="1"/>
        <v>5</v>
      </c>
      <c r="O34117" s="53" t="str">
        <f ca="1"/>
        <v>1993-05</v>
      </c>
    </row>
    <row r="34118" spans="12:15" x14ac:dyDescent="0.4">
      <c r="L34118" s="56">
        <f ca="1"/>
        <v>34117</v>
      </c>
      <c r="M34118" s="53">
        <f ca="1"/>
        <v>1993</v>
      </c>
      <c r="N34118" s="53">
        <f ca="1"/>
        <v>5</v>
      </c>
      <c r="O34118" s="53" t="str">
        <f ca="1"/>
        <v>1993-05</v>
      </c>
    </row>
    <row r="34119" spans="12:15" x14ac:dyDescent="0.4">
      <c r="L34119" s="56">
        <f ca="1"/>
        <v>34118</v>
      </c>
      <c r="M34119" s="53">
        <f ca="1"/>
        <v>1993</v>
      </c>
      <c r="N34119" s="53">
        <f ca="1"/>
        <v>5</v>
      </c>
      <c r="O34119" s="53" t="str">
        <f ca="1"/>
        <v>1993-05</v>
      </c>
    </row>
    <row r="34120" spans="12:15" x14ac:dyDescent="0.4">
      <c r="L34120" s="56">
        <f ca="1"/>
        <v>34119</v>
      </c>
      <c r="M34120" s="53">
        <f ca="1"/>
        <v>1993</v>
      </c>
      <c r="N34120" s="53">
        <f ca="1"/>
        <v>5</v>
      </c>
      <c r="O34120" s="53" t="str">
        <f ca="1"/>
        <v>1993-05</v>
      </c>
    </row>
    <row r="34121" spans="12:15" x14ac:dyDescent="0.4">
      <c r="L34121" s="56">
        <f ca="1"/>
        <v>34120</v>
      </c>
      <c r="M34121" s="53">
        <f ca="1"/>
        <v>1993</v>
      </c>
      <c r="N34121" s="53">
        <f ca="1"/>
        <v>5</v>
      </c>
      <c r="O34121" s="53" t="str">
        <f ca="1"/>
        <v>1993-05</v>
      </c>
    </row>
    <row r="34122" spans="12:15" x14ac:dyDescent="0.4">
      <c r="L34122" s="56">
        <f ca="1"/>
        <v>34121</v>
      </c>
      <c r="M34122" s="53">
        <f ca="1"/>
        <v>1993</v>
      </c>
      <c r="N34122" s="53">
        <f ca="1"/>
        <v>6</v>
      </c>
      <c r="O34122" s="53" t="str">
        <f ca="1"/>
        <v>1993-06</v>
      </c>
    </row>
    <row r="34123" spans="12:15" x14ac:dyDescent="0.4">
      <c r="L34123" s="56">
        <f ca="1"/>
        <v>34122</v>
      </c>
      <c r="M34123" s="53">
        <f ca="1"/>
        <v>1993</v>
      </c>
      <c r="N34123" s="53">
        <f ca="1"/>
        <v>6</v>
      </c>
      <c r="O34123" s="53" t="str">
        <f ca="1"/>
        <v>1993-06</v>
      </c>
    </row>
    <row r="34124" spans="12:15" x14ac:dyDescent="0.4">
      <c r="L34124" s="56">
        <f ca="1"/>
        <v>34123</v>
      </c>
      <c r="M34124" s="53">
        <f ca="1"/>
        <v>1993</v>
      </c>
      <c r="N34124" s="53">
        <f ca="1"/>
        <v>6</v>
      </c>
      <c r="O34124" s="53" t="str">
        <f ca="1"/>
        <v>1993-06</v>
      </c>
    </row>
    <row r="34125" spans="12:15" x14ac:dyDescent="0.4">
      <c r="L34125" s="56">
        <f ca="1"/>
        <v>34124</v>
      </c>
      <c r="M34125" s="53">
        <f ca="1"/>
        <v>1993</v>
      </c>
      <c r="N34125" s="53">
        <f ca="1"/>
        <v>6</v>
      </c>
      <c r="O34125" s="53" t="str">
        <f ca="1"/>
        <v>1993-06</v>
      </c>
    </row>
    <row r="34126" spans="12:15" x14ac:dyDescent="0.4">
      <c r="L34126" s="56">
        <f ca="1"/>
        <v>34125</v>
      </c>
      <c r="M34126" s="53">
        <f ca="1"/>
        <v>1993</v>
      </c>
      <c r="N34126" s="53">
        <f ca="1"/>
        <v>6</v>
      </c>
      <c r="O34126" s="53" t="str">
        <f ca="1"/>
        <v>1993-06</v>
      </c>
    </row>
    <row r="34127" spans="12:15" x14ac:dyDescent="0.4">
      <c r="L34127" s="56">
        <f ca="1"/>
        <v>34126</v>
      </c>
      <c r="M34127" s="53">
        <f ca="1"/>
        <v>1993</v>
      </c>
      <c r="N34127" s="53">
        <f ca="1"/>
        <v>6</v>
      </c>
      <c r="O34127" s="53" t="str">
        <f ca="1"/>
        <v>1993-06</v>
      </c>
    </row>
    <row r="34128" spans="12:15" x14ac:dyDescent="0.4">
      <c r="L34128" s="56">
        <f ca="1"/>
        <v>34127</v>
      </c>
      <c r="M34128" s="53">
        <f ca="1"/>
        <v>1993</v>
      </c>
      <c r="N34128" s="53">
        <f ca="1"/>
        <v>6</v>
      </c>
      <c r="O34128" s="53" t="str">
        <f ca="1"/>
        <v>1993-06</v>
      </c>
    </row>
    <row r="34129" spans="12:15" x14ac:dyDescent="0.4">
      <c r="L34129" s="56">
        <f ca="1"/>
        <v>34128</v>
      </c>
      <c r="M34129" s="53">
        <f ca="1"/>
        <v>1993</v>
      </c>
      <c r="N34129" s="53">
        <f ca="1"/>
        <v>6</v>
      </c>
      <c r="O34129" s="53" t="str">
        <f ca="1"/>
        <v>1993-06</v>
      </c>
    </row>
    <row r="34130" spans="12:15" x14ac:dyDescent="0.4">
      <c r="L34130" s="56">
        <f ca="1"/>
        <v>34129</v>
      </c>
      <c r="M34130" s="53">
        <f ca="1"/>
        <v>1993</v>
      </c>
      <c r="N34130" s="53">
        <f ca="1"/>
        <v>6</v>
      </c>
      <c r="O34130" s="53" t="str">
        <f ca="1"/>
        <v>1993-06</v>
      </c>
    </row>
    <row r="34131" spans="12:15" x14ac:dyDescent="0.4">
      <c r="L34131" s="56">
        <f ca="1"/>
        <v>34130</v>
      </c>
      <c r="M34131" s="53">
        <f ca="1"/>
        <v>1993</v>
      </c>
      <c r="N34131" s="53">
        <f ca="1"/>
        <v>6</v>
      </c>
      <c r="O34131" s="53" t="str">
        <f ca="1"/>
        <v>1993-06</v>
      </c>
    </row>
    <row r="34132" spans="12:15" x14ac:dyDescent="0.4">
      <c r="L34132" s="56">
        <f ca="1"/>
        <v>34131</v>
      </c>
      <c r="M34132" s="53">
        <f ca="1"/>
        <v>1993</v>
      </c>
      <c r="N34132" s="53">
        <f ca="1"/>
        <v>6</v>
      </c>
      <c r="O34132" s="53" t="str">
        <f ca="1"/>
        <v>1993-06</v>
      </c>
    </row>
    <row r="34133" spans="12:15" x14ac:dyDescent="0.4">
      <c r="L34133" s="56">
        <f ca="1"/>
        <v>34132</v>
      </c>
      <c r="M34133" s="53">
        <f ca="1"/>
        <v>1993</v>
      </c>
      <c r="N34133" s="53">
        <f ca="1"/>
        <v>6</v>
      </c>
      <c r="O34133" s="53" t="str">
        <f ca="1"/>
        <v>1993-06</v>
      </c>
    </row>
    <row r="34134" spans="12:15" x14ac:dyDescent="0.4">
      <c r="L34134" s="56">
        <f ca="1"/>
        <v>34133</v>
      </c>
      <c r="M34134" s="53">
        <f ca="1"/>
        <v>1993</v>
      </c>
      <c r="N34134" s="53">
        <f ca="1"/>
        <v>6</v>
      </c>
      <c r="O34134" s="53" t="str">
        <f ca="1"/>
        <v>1993-06</v>
      </c>
    </row>
    <row r="34135" spans="12:15" x14ac:dyDescent="0.4">
      <c r="L34135" s="56">
        <f ca="1"/>
        <v>34134</v>
      </c>
      <c r="M34135" s="53">
        <f ca="1"/>
        <v>1993</v>
      </c>
      <c r="N34135" s="53">
        <f ca="1"/>
        <v>6</v>
      </c>
      <c r="O34135" s="53" t="str">
        <f ca="1"/>
        <v>1993-06</v>
      </c>
    </row>
    <row r="34136" spans="12:15" x14ac:dyDescent="0.4">
      <c r="L34136" s="56">
        <f ca="1"/>
        <v>34135</v>
      </c>
      <c r="M34136" s="53">
        <f ca="1"/>
        <v>1993</v>
      </c>
      <c r="N34136" s="53">
        <f ca="1"/>
        <v>6</v>
      </c>
      <c r="O34136" s="53" t="str">
        <f ca="1"/>
        <v>1993-06</v>
      </c>
    </row>
    <row r="34137" spans="12:15" x14ac:dyDescent="0.4">
      <c r="L34137" s="56">
        <f ca="1"/>
        <v>34136</v>
      </c>
      <c r="M34137" s="53">
        <f ca="1"/>
        <v>1993</v>
      </c>
      <c r="N34137" s="53">
        <f ca="1"/>
        <v>6</v>
      </c>
      <c r="O34137" s="53" t="str">
        <f ca="1"/>
        <v>1993-06</v>
      </c>
    </row>
    <row r="34138" spans="12:15" x14ac:dyDescent="0.4">
      <c r="L34138" s="56">
        <f ca="1"/>
        <v>34137</v>
      </c>
      <c r="M34138" s="53">
        <f ca="1"/>
        <v>1993</v>
      </c>
      <c r="N34138" s="53">
        <f ca="1"/>
        <v>6</v>
      </c>
      <c r="O34138" s="53" t="str">
        <f ca="1"/>
        <v>1993-06</v>
      </c>
    </row>
    <row r="34139" spans="12:15" x14ac:dyDescent="0.4">
      <c r="L34139" s="56">
        <f ca="1"/>
        <v>34138</v>
      </c>
      <c r="M34139" s="53">
        <f ca="1"/>
        <v>1993</v>
      </c>
      <c r="N34139" s="53">
        <f ca="1"/>
        <v>6</v>
      </c>
      <c r="O34139" s="53" t="str">
        <f ca="1"/>
        <v>1993-06</v>
      </c>
    </row>
    <row r="34140" spans="12:15" x14ac:dyDescent="0.4">
      <c r="L34140" s="56">
        <f ca="1"/>
        <v>34139</v>
      </c>
      <c r="M34140" s="53">
        <f ca="1"/>
        <v>1993</v>
      </c>
      <c r="N34140" s="53">
        <f ca="1"/>
        <v>6</v>
      </c>
      <c r="O34140" s="53" t="str">
        <f ca="1"/>
        <v>1993-06</v>
      </c>
    </row>
    <row r="34141" spans="12:15" x14ac:dyDescent="0.4">
      <c r="L34141" s="56">
        <f ca="1"/>
        <v>34140</v>
      </c>
      <c r="M34141" s="53">
        <f ca="1"/>
        <v>1993</v>
      </c>
      <c r="N34141" s="53">
        <f ca="1"/>
        <v>6</v>
      </c>
      <c r="O34141" s="53" t="str">
        <f ca="1"/>
        <v>1993-06</v>
      </c>
    </row>
    <row r="34142" spans="12:15" x14ac:dyDescent="0.4">
      <c r="L34142" s="56">
        <f ca="1"/>
        <v>34141</v>
      </c>
      <c r="M34142" s="53">
        <f ca="1"/>
        <v>1993</v>
      </c>
      <c r="N34142" s="53">
        <f ca="1"/>
        <v>6</v>
      </c>
      <c r="O34142" s="53" t="str">
        <f ca="1"/>
        <v>1993-06</v>
      </c>
    </row>
    <row r="34143" spans="12:15" x14ac:dyDescent="0.4">
      <c r="L34143" s="56">
        <f ca="1"/>
        <v>34142</v>
      </c>
      <c r="M34143" s="53">
        <f ca="1"/>
        <v>1993</v>
      </c>
      <c r="N34143" s="53">
        <f ca="1"/>
        <v>6</v>
      </c>
      <c r="O34143" s="53" t="str">
        <f ca="1"/>
        <v>1993-06</v>
      </c>
    </row>
    <row r="34144" spans="12:15" x14ac:dyDescent="0.4">
      <c r="L34144" s="56">
        <f ca="1"/>
        <v>34143</v>
      </c>
      <c r="M34144" s="53">
        <f ca="1"/>
        <v>1993</v>
      </c>
      <c r="N34144" s="53">
        <f ca="1"/>
        <v>6</v>
      </c>
      <c r="O34144" s="53" t="str">
        <f ca="1"/>
        <v>1993-06</v>
      </c>
    </row>
    <row r="34145" spans="12:15" x14ac:dyDescent="0.4">
      <c r="L34145" s="56">
        <f ca="1"/>
        <v>34144</v>
      </c>
      <c r="M34145" s="53">
        <f ca="1"/>
        <v>1993</v>
      </c>
      <c r="N34145" s="53">
        <f ca="1"/>
        <v>6</v>
      </c>
      <c r="O34145" s="53" t="str">
        <f ca="1"/>
        <v>1993-06</v>
      </c>
    </row>
    <row r="34146" spans="12:15" x14ac:dyDescent="0.4">
      <c r="L34146" s="56">
        <f ca="1"/>
        <v>34145</v>
      </c>
      <c r="M34146" s="53">
        <f ca="1"/>
        <v>1993</v>
      </c>
      <c r="N34146" s="53">
        <f ca="1"/>
        <v>6</v>
      </c>
      <c r="O34146" s="53" t="str">
        <f ca="1"/>
        <v>1993-06</v>
      </c>
    </row>
    <row r="34147" spans="12:15" x14ac:dyDescent="0.4">
      <c r="L34147" s="56">
        <f ca="1"/>
        <v>34146</v>
      </c>
      <c r="M34147" s="53">
        <f ca="1"/>
        <v>1993</v>
      </c>
      <c r="N34147" s="53">
        <f ca="1"/>
        <v>6</v>
      </c>
      <c r="O34147" s="53" t="str">
        <f ca="1"/>
        <v>1993-06</v>
      </c>
    </row>
    <row r="34148" spans="12:15" x14ac:dyDescent="0.4">
      <c r="L34148" s="56">
        <f ca="1"/>
        <v>34147</v>
      </c>
      <c r="M34148" s="53">
        <f ca="1"/>
        <v>1993</v>
      </c>
      <c r="N34148" s="53">
        <f ca="1"/>
        <v>6</v>
      </c>
      <c r="O34148" s="53" t="str">
        <f ca="1"/>
        <v>1993-06</v>
      </c>
    </row>
    <row r="34149" spans="12:15" x14ac:dyDescent="0.4">
      <c r="L34149" s="56">
        <f ca="1"/>
        <v>34148</v>
      </c>
      <c r="M34149" s="53">
        <f ca="1"/>
        <v>1993</v>
      </c>
      <c r="N34149" s="53">
        <f ca="1"/>
        <v>6</v>
      </c>
      <c r="O34149" s="53" t="str">
        <f ca="1"/>
        <v>1993-06</v>
      </c>
    </row>
    <row r="34150" spans="12:15" x14ac:dyDescent="0.4">
      <c r="L34150" s="56">
        <f ca="1"/>
        <v>34149</v>
      </c>
      <c r="M34150" s="53">
        <f ca="1"/>
        <v>1993</v>
      </c>
      <c r="N34150" s="53">
        <f ca="1"/>
        <v>6</v>
      </c>
      <c r="O34150" s="53" t="str">
        <f ca="1"/>
        <v>1993-06</v>
      </c>
    </row>
    <row r="34151" spans="12:15" x14ac:dyDescent="0.4">
      <c r="L34151" s="56">
        <f ca="1"/>
        <v>34150</v>
      </c>
      <c r="M34151" s="53">
        <f ca="1"/>
        <v>1993</v>
      </c>
      <c r="N34151" s="53">
        <f ca="1"/>
        <v>6</v>
      </c>
      <c r="O34151" s="53" t="str">
        <f ca="1"/>
        <v>1993-06</v>
      </c>
    </row>
    <row r="34152" spans="12:15" x14ac:dyDescent="0.4">
      <c r="L34152" s="56">
        <f ca="1"/>
        <v>34151</v>
      </c>
      <c r="M34152" s="53">
        <f ca="1"/>
        <v>1993</v>
      </c>
      <c r="N34152" s="53">
        <f ca="1"/>
        <v>7</v>
      </c>
      <c r="O34152" s="53" t="str">
        <f ca="1"/>
        <v>1993-07</v>
      </c>
    </row>
    <row r="34153" spans="12:15" x14ac:dyDescent="0.4">
      <c r="L34153" s="56">
        <f ca="1"/>
        <v>34152</v>
      </c>
      <c r="M34153" s="53">
        <f ca="1"/>
        <v>1993</v>
      </c>
      <c r="N34153" s="53">
        <f ca="1"/>
        <v>7</v>
      </c>
      <c r="O34153" s="53" t="str">
        <f ca="1"/>
        <v>1993-07</v>
      </c>
    </row>
    <row r="34154" spans="12:15" x14ac:dyDescent="0.4">
      <c r="L34154" s="56">
        <f ca="1"/>
        <v>34153</v>
      </c>
      <c r="M34154" s="53">
        <f ca="1"/>
        <v>1993</v>
      </c>
      <c r="N34154" s="53">
        <f ca="1"/>
        <v>7</v>
      </c>
      <c r="O34154" s="53" t="str">
        <f ca="1"/>
        <v>1993-07</v>
      </c>
    </row>
    <row r="34155" spans="12:15" x14ac:dyDescent="0.4">
      <c r="L34155" s="56">
        <f ca="1"/>
        <v>34154</v>
      </c>
      <c r="M34155" s="53">
        <f ca="1"/>
        <v>1993</v>
      </c>
      <c r="N34155" s="53">
        <f ca="1"/>
        <v>7</v>
      </c>
      <c r="O34155" s="53" t="str">
        <f ca="1"/>
        <v>1993-07</v>
      </c>
    </row>
    <row r="34156" spans="12:15" x14ac:dyDescent="0.4">
      <c r="L34156" s="56">
        <f ca="1"/>
        <v>34155</v>
      </c>
      <c r="M34156" s="53">
        <f ca="1"/>
        <v>1993</v>
      </c>
      <c r="N34156" s="53">
        <f ca="1"/>
        <v>7</v>
      </c>
      <c r="O34156" s="53" t="str">
        <f ca="1"/>
        <v>1993-07</v>
      </c>
    </row>
    <row r="34157" spans="12:15" x14ac:dyDescent="0.4">
      <c r="L34157" s="56">
        <f ca="1"/>
        <v>34156</v>
      </c>
      <c r="M34157" s="53">
        <f ca="1"/>
        <v>1993</v>
      </c>
      <c r="N34157" s="53">
        <f ca="1"/>
        <v>7</v>
      </c>
      <c r="O34157" s="53" t="str">
        <f ca="1"/>
        <v>1993-07</v>
      </c>
    </row>
    <row r="34158" spans="12:15" x14ac:dyDescent="0.4">
      <c r="L34158" s="56">
        <f ca="1"/>
        <v>34157</v>
      </c>
      <c r="M34158" s="53">
        <f ca="1"/>
        <v>1993</v>
      </c>
      <c r="N34158" s="53">
        <f ca="1"/>
        <v>7</v>
      </c>
      <c r="O34158" s="53" t="str">
        <f ca="1"/>
        <v>1993-07</v>
      </c>
    </row>
    <row r="34159" spans="12:15" x14ac:dyDescent="0.4">
      <c r="L34159" s="56">
        <f ca="1"/>
        <v>34158</v>
      </c>
      <c r="M34159" s="53">
        <f ca="1"/>
        <v>1993</v>
      </c>
      <c r="N34159" s="53">
        <f ca="1"/>
        <v>7</v>
      </c>
      <c r="O34159" s="53" t="str">
        <f ca="1"/>
        <v>1993-07</v>
      </c>
    </row>
    <row r="34160" spans="12:15" x14ac:dyDescent="0.4">
      <c r="L34160" s="56">
        <f ca="1"/>
        <v>34159</v>
      </c>
      <c r="M34160" s="53">
        <f ca="1"/>
        <v>1993</v>
      </c>
      <c r="N34160" s="53">
        <f ca="1"/>
        <v>7</v>
      </c>
      <c r="O34160" s="53" t="str">
        <f ca="1"/>
        <v>1993-07</v>
      </c>
    </row>
    <row r="34161" spans="12:15" x14ac:dyDescent="0.4">
      <c r="L34161" s="56">
        <f ca="1"/>
        <v>34160</v>
      </c>
      <c r="M34161" s="53">
        <f ca="1"/>
        <v>1993</v>
      </c>
      <c r="N34161" s="53">
        <f ca="1"/>
        <v>7</v>
      </c>
      <c r="O34161" s="53" t="str">
        <f ca="1"/>
        <v>1993-07</v>
      </c>
    </row>
    <row r="34162" spans="12:15" x14ac:dyDescent="0.4">
      <c r="L34162" s="56">
        <f ca="1"/>
        <v>34161</v>
      </c>
      <c r="M34162" s="53">
        <f ca="1"/>
        <v>1993</v>
      </c>
      <c r="N34162" s="53">
        <f ca="1"/>
        <v>7</v>
      </c>
      <c r="O34162" s="53" t="str">
        <f ca="1"/>
        <v>1993-07</v>
      </c>
    </row>
    <row r="34163" spans="12:15" x14ac:dyDescent="0.4">
      <c r="L34163" s="56">
        <f ca="1"/>
        <v>34162</v>
      </c>
      <c r="M34163" s="53">
        <f ca="1"/>
        <v>1993</v>
      </c>
      <c r="N34163" s="53">
        <f ca="1"/>
        <v>7</v>
      </c>
      <c r="O34163" s="53" t="str">
        <f ca="1"/>
        <v>1993-07</v>
      </c>
    </row>
    <row r="34164" spans="12:15" x14ac:dyDescent="0.4">
      <c r="L34164" s="56">
        <f ca="1"/>
        <v>34163</v>
      </c>
      <c r="M34164" s="53">
        <f ca="1"/>
        <v>1993</v>
      </c>
      <c r="N34164" s="53">
        <f ca="1"/>
        <v>7</v>
      </c>
      <c r="O34164" s="53" t="str">
        <f ca="1"/>
        <v>1993-07</v>
      </c>
    </row>
    <row r="34165" spans="12:15" x14ac:dyDescent="0.4">
      <c r="L34165" s="56">
        <f ca="1"/>
        <v>34164</v>
      </c>
      <c r="M34165" s="53">
        <f ca="1"/>
        <v>1993</v>
      </c>
      <c r="N34165" s="53">
        <f ca="1"/>
        <v>7</v>
      </c>
      <c r="O34165" s="53" t="str">
        <f ca="1"/>
        <v>1993-07</v>
      </c>
    </row>
    <row r="34166" spans="12:15" x14ac:dyDescent="0.4">
      <c r="L34166" s="56">
        <f ca="1"/>
        <v>34165</v>
      </c>
      <c r="M34166" s="53">
        <f ca="1"/>
        <v>1993</v>
      </c>
      <c r="N34166" s="53">
        <f ca="1"/>
        <v>7</v>
      </c>
      <c r="O34166" s="53" t="str">
        <f ca="1"/>
        <v>1993-07</v>
      </c>
    </row>
    <row r="34167" spans="12:15" x14ac:dyDescent="0.4">
      <c r="L34167" s="56">
        <f ca="1"/>
        <v>34166</v>
      </c>
      <c r="M34167" s="53">
        <f ca="1"/>
        <v>1993</v>
      </c>
      <c r="N34167" s="53">
        <f ca="1"/>
        <v>7</v>
      </c>
      <c r="O34167" s="53" t="str">
        <f ca="1"/>
        <v>1993-07</v>
      </c>
    </row>
    <row r="34168" spans="12:15" x14ac:dyDescent="0.4">
      <c r="L34168" s="56">
        <f ca="1"/>
        <v>34167</v>
      </c>
      <c r="M34168" s="53">
        <f ca="1"/>
        <v>1993</v>
      </c>
      <c r="N34168" s="53">
        <f ca="1"/>
        <v>7</v>
      </c>
      <c r="O34168" s="53" t="str">
        <f ca="1"/>
        <v>1993-07</v>
      </c>
    </row>
    <row r="34169" spans="12:15" x14ac:dyDescent="0.4">
      <c r="L34169" s="56">
        <f ca="1"/>
        <v>34168</v>
      </c>
      <c r="M34169" s="53">
        <f ca="1"/>
        <v>1993</v>
      </c>
      <c r="N34169" s="53">
        <f ca="1"/>
        <v>7</v>
      </c>
      <c r="O34169" s="53" t="str">
        <f ca="1"/>
        <v>1993-07</v>
      </c>
    </row>
    <row r="34170" spans="12:15" x14ac:dyDescent="0.4">
      <c r="L34170" s="56">
        <f ca="1"/>
        <v>34169</v>
      </c>
      <c r="M34170" s="53">
        <f ca="1"/>
        <v>1993</v>
      </c>
      <c r="N34170" s="53">
        <f ca="1"/>
        <v>7</v>
      </c>
      <c r="O34170" s="53" t="str">
        <f ca="1"/>
        <v>1993-07</v>
      </c>
    </row>
    <row r="34171" spans="12:15" x14ac:dyDescent="0.4">
      <c r="L34171" s="56">
        <f ca="1"/>
        <v>34170</v>
      </c>
      <c r="M34171" s="53">
        <f ca="1"/>
        <v>1993</v>
      </c>
      <c r="N34171" s="53">
        <f ca="1"/>
        <v>7</v>
      </c>
      <c r="O34171" s="53" t="str">
        <f ca="1"/>
        <v>1993-07</v>
      </c>
    </row>
    <row r="34172" spans="12:15" x14ac:dyDescent="0.4">
      <c r="L34172" s="56">
        <f ca="1"/>
        <v>34171</v>
      </c>
      <c r="M34172" s="53">
        <f ca="1"/>
        <v>1993</v>
      </c>
      <c r="N34172" s="53">
        <f ca="1"/>
        <v>7</v>
      </c>
      <c r="O34172" s="53" t="str">
        <f ca="1"/>
        <v>1993-07</v>
      </c>
    </row>
    <row r="34173" spans="12:15" x14ac:dyDescent="0.4">
      <c r="L34173" s="56">
        <f ca="1"/>
        <v>34172</v>
      </c>
      <c r="M34173" s="53">
        <f ca="1"/>
        <v>1993</v>
      </c>
      <c r="N34173" s="53">
        <f ca="1"/>
        <v>7</v>
      </c>
      <c r="O34173" s="53" t="str">
        <f ca="1"/>
        <v>1993-07</v>
      </c>
    </row>
    <row r="34174" spans="12:15" x14ac:dyDescent="0.4">
      <c r="L34174" s="56">
        <f ca="1"/>
        <v>34173</v>
      </c>
      <c r="M34174" s="53">
        <f ca="1"/>
        <v>1993</v>
      </c>
      <c r="N34174" s="53">
        <f ca="1"/>
        <v>7</v>
      </c>
      <c r="O34174" s="53" t="str">
        <f ca="1"/>
        <v>1993-07</v>
      </c>
    </row>
    <row r="34175" spans="12:15" x14ac:dyDescent="0.4">
      <c r="L34175" s="56">
        <f ca="1"/>
        <v>34174</v>
      </c>
      <c r="M34175" s="53">
        <f ca="1"/>
        <v>1993</v>
      </c>
      <c r="N34175" s="53">
        <f ca="1"/>
        <v>7</v>
      </c>
      <c r="O34175" s="53" t="str">
        <f ca="1"/>
        <v>1993-07</v>
      </c>
    </row>
    <row r="34176" spans="12:15" x14ac:dyDescent="0.4">
      <c r="L34176" s="56">
        <f ca="1"/>
        <v>34175</v>
      </c>
      <c r="M34176" s="53">
        <f ca="1"/>
        <v>1993</v>
      </c>
      <c r="N34176" s="53">
        <f ca="1"/>
        <v>7</v>
      </c>
      <c r="O34176" s="53" t="str">
        <f ca="1"/>
        <v>1993-07</v>
      </c>
    </row>
    <row r="34177" spans="12:15" x14ac:dyDescent="0.4">
      <c r="L34177" s="56">
        <f ca="1"/>
        <v>34176</v>
      </c>
      <c r="M34177" s="53">
        <f ca="1"/>
        <v>1993</v>
      </c>
      <c r="N34177" s="53">
        <f ca="1"/>
        <v>7</v>
      </c>
      <c r="O34177" s="53" t="str">
        <f ca="1"/>
        <v>1993-07</v>
      </c>
    </row>
    <row r="34178" spans="12:15" x14ac:dyDescent="0.4">
      <c r="L34178" s="56">
        <f ca="1"/>
        <v>34177</v>
      </c>
      <c r="M34178" s="53">
        <f ca="1"/>
        <v>1993</v>
      </c>
      <c r="N34178" s="53">
        <f ca="1"/>
        <v>7</v>
      </c>
      <c r="O34178" s="53" t="str">
        <f ca="1"/>
        <v>1993-07</v>
      </c>
    </row>
    <row r="34179" spans="12:15" x14ac:dyDescent="0.4">
      <c r="L34179" s="56">
        <f ca="1"/>
        <v>34178</v>
      </c>
      <c r="M34179" s="53">
        <f ca="1"/>
        <v>1993</v>
      </c>
      <c r="N34179" s="53">
        <f ca="1"/>
        <v>7</v>
      </c>
      <c r="O34179" s="53" t="str">
        <f ca="1"/>
        <v>1993-07</v>
      </c>
    </row>
    <row r="34180" spans="12:15" x14ac:dyDescent="0.4">
      <c r="L34180" s="56">
        <f ca="1"/>
        <v>34179</v>
      </c>
      <c r="M34180" s="53">
        <f ca="1"/>
        <v>1993</v>
      </c>
      <c r="N34180" s="53">
        <f ca="1"/>
        <v>7</v>
      </c>
      <c r="O34180" s="53" t="str">
        <f ca="1"/>
        <v>1993-07</v>
      </c>
    </row>
    <row r="34181" spans="12:15" x14ac:dyDescent="0.4">
      <c r="L34181" s="56">
        <f ca="1"/>
        <v>34180</v>
      </c>
      <c r="M34181" s="53">
        <f ca="1"/>
        <v>1993</v>
      </c>
      <c r="N34181" s="53">
        <f ca="1"/>
        <v>7</v>
      </c>
      <c r="O34181" s="53" t="str">
        <f ca="1"/>
        <v>1993-07</v>
      </c>
    </row>
    <row r="34182" spans="12:15" x14ac:dyDescent="0.4">
      <c r="L34182" s="56">
        <f ca="1"/>
        <v>34181</v>
      </c>
      <c r="M34182" s="53">
        <f ca="1"/>
        <v>1993</v>
      </c>
      <c r="N34182" s="53">
        <f ca="1"/>
        <v>7</v>
      </c>
      <c r="O34182" s="53" t="str">
        <f ca="1"/>
        <v>1993-07</v>
      </c>
    </row>
    <row r="34183" spans="12:15" x14ac:dyDescent="0.4">
      <c r="L34183" s="56">
        <f ca="1"/>
        <v>34182</v>
      </c>
      <c r="M34183" s="53">
        <f ca="1"/>
        <v>1993</v>
      </c>
      <c r="N34183" s="53">
        <f ca="1"/>
        <v>8</v>
      </c>
      <c r="O34183" s="53" t="str">
        <f ca="1"/>
        <v>1993-08</v>
      </c>
    </row>
    <row r="34184" spans="12:15" x14ac:dyDescent="0.4">
      <c r="L34184" s="56">
        <f ca="1"/>
        <v>34183</v>
      </c>
      <c r="M34184" s="53">
        <f ca="1"/>
        <v>1993</v>
      </c>
      <c r="N34184" s="53">
        <f ca="1"/>
        <v>8</v>
      </c>
      <c r="O34184" s="53" t="str">
        <f ca="1"/>
        <v>1993-08</v>
      </c>
    </row>
    <row r="34185" spans="12:15" x14ac:dyDescent="0.4">
      <c r="L34185" s="56">
        <f ca="1"/>
        <v>34184</v>
      </c>
      <c r="M34185" s="53">
        <f ca="1"/>
        <v>1993</v>
      </c>
      <c r="N34185" s="53">
        <f ca="1"/>
        <v>8</v>
      </c>
      <c r="O34185" s="53" t="str">
        <f ca="1"/>
        <v>1993-08</v>
      </c>
    </row>
    <row r="34186" spans="12:15" x14ac:dyDescent="0.4">
      <c r="L34186" s="56">
        <f ca="1"/>
        <v>34185</v>
      </c>
      <c r="M34186" s="53">
        <f ca="1"/>
        <v>1993</v>
      </c>
      <c r="N34186" s="53">
        <f ca="1"/>
        <v>8</v>
      </c>
      <c r="O34186" s="53" t="str">
        <f ca="1"/>
        <v>1993-08</v>
      </c>
    </row>
    <row r="34187" spans="12:15" x14ac:dyDescent="0.4">
      <c r="L34187" s="56">
        <f ca="1"/>
        <v>34186</v>
      </c>
      <c r="M34187" s="53">
        <f ca="1"/>
        <v>1993</v>
      </c>
      <c r="N34187" s="53">
        <f ca="1"/>
        <v>8</v>
      </c>
      <c r="O34187" s="53" t="str">
        <f ca="1"/>
        <v>1993-08</v>
      </c>
    </row>
    <row r="34188" spans="12:15" x14ac:dyDescent="0.4">
      <c r="L34188" s="56">
        <f ca="1"/>
        <v>34187</v>
      </c>
      <c r="M34188" s="53">
        <f ca="1"/>
        <v>1993</v>
      </c>
      <c r="N34188" s="53">
        <f ca="1"/>
        <v>8</v>
      </c>
      <c r="O34188" s="53" t="str">
        <f ca="1"/>
        <v>1993-08</v>
      </c>
    </row>
    <row r="34189" spans="12:15" x14ac:dyDescent="0.4">
      <c r="L34189" s="56">
        <f ca="1"/>
        <v>34188</v>
      </c>
      <c r="M34189" s="53">
        <f ca="1"/>
        <v>1993</v>
      </c>
      <c r="N34189" s="53">
        <f ca="1"/>
        <v>8</v>
      </c>
      <c r="O34189" s="53" t="str">
        <f ca="1"/>
        <v>1993-08</v>
      </c>
    </row>
    <row r="34190" spans="12:15" x14ac:dyDescent="0.4">
      <c r="L34190" s="56">
        <f ca="1"/>
        <v>34189</v>
      </c>
      <c r="M34190" s="53">
        <f ca="1"/>
        <v>1993</v>
      </c>
      <c r="N34190" s="53">
        <f ca="1"/>
        <v>8</v>
      </c>
      <c r="O34190" s="53" t="str">
        <f ca="1"/>
        <v>1993-08</v>
      </c>
    </row>
    <row r="34191" spans="12:15" x14ac:dyDescent="0.4">
      <c r="L34191" s="56">
        <f ca="1"/>
        <v>34190</v>
      </c>
      <c r="M34191" s="53">
        <f ca="1"/>
        <v>1993</v>
      </c>
      <c r="N34191" s="53">
        <f ca="1"/>
        <v>8</v>
      </c>
      <c r="O34191" s="53" t="str">
        <f ca="1"/>
        <v>1993-08</v>
      </c>
    </row>
    <row r="34192" spans="12:15" x14ac:dyDescent="0.4">
      <c r="L34192" s="56">
        <f ca="1"/>
        <v>34191</v>
      </c>
      <c r="M34192" s="53">
        <f ca="1"/>
        <v>1993</v>
      </c>
      <c r="N34192" s="53">
        <f ca="1"/>
        <v>8</v>
      </c>
      <c r="O34192" s="53" t="str">
        <f ca="1"/>
        <v>1993-08</v>
      </c>
    </row>
    <row r="34193" spans="12:15" x14ac:dyDescent="0.4">
      <c r="L34193" s="56">
        <f ca="1"/>
        <v>34192</v>
      </c>
      <c r="M34193" s="53">
        <f ca="1"/>
        <v>1993</v>
      </c>
      <c r="N34193" s="53">
        <f ca="1"/>
        <v>8</v>
      </c>
      <c r="O34193" s="53" t="str">
        <f ca="1"/>
        <v>1993-08</v>
      </c>
    </row>
    <row r="34194" spans="12:15" x14ac:dyDescent="0.4">
      <c r="L34194" s="56">
        <f ca="1"/>
        <v>34193</v>
      </c>
      <c r="M34194" s="53">
        <f ca="1"/>
        <v>1993</v>
      </c>
      <c r="N34194" s="53">
        <f ca="1"/>
        <v>8</v>
      </c>
      <c r="O34194" s="53" t="str">
        <f ca="1"/>
        <v>1993-08</v>
      </c>
    </row>
    <row r="34195" spans="12:15" x14ac:dyDescent="0.4">
      <c r="L34195" s="56">
        <f ca="1"/>
        <v>34194</v>
      </c>
      <c r="M34195" s="53">
        <f ca="1"/>
        <v>1993</v>
      </c>
      <c r="N34195" s="53">
        <f ca="1"/>
        <v>8</v>
      </c>
      <c r="O34195" s="53" t="str">
        <f ca="1"/>
        <v>1993-08</v>
      </c>
    </row>
    <row r="34196" spans="12:15" x14ac:dyDescent="0.4">
      <c r="L34196" s="56">
        <f ca="1"/>
        <v>34195</v>
      </c>
      <c r="M34196" s="53">
        <f ca="1"/>
        <v>1993</v>
      </c>
      <c r="N34196" s="53">
        <f ca="1"/>
        <v>8</v>
      </c>
      <c r="O34196" s="53" t="str">
        <f ca="1"/>
        <v>1993-08</v>
      </c>
    </row>
    <row r="34197" spans="12:15" x14ac:dyDescent="0.4">
      <c r="L34197" s="56">
        <f ca="1"/>
        <v>34196</v>
      </c>
      <c r="M34197" s="53">
        <f ca="1"/>
        <v>1993</v>
      </c>
      <c r="N34197" s="53">
        <f ca="1"/>
        <v>8</v>
      </c>
      <c r="O34197" s="53" t="str">
        <f ca="1"/>
        <v>1993-08</v>
      </c>
    </row>
    <row r="34198" spans="12:15" x14ac:dyDescent="0.4">
      <c r="L34198" s="56">
        <f ca="1"/>
        <v>34197</v>
      </c>
      <c r="M34198" s="53">
        <f ca="1"/>
        <v>1993</v>
      </c>
      <c r="N34198" s="53">
        <f ca="1"/>
        <v>8</v>
      </c>
      <c r="O34198" s="53" t="str">
        <f ca="1"/>
        <v>1993-08</v>
      </c>
    </row>
    <row r="34199" spans="12:15" x14ac:dyDescent="0.4">
      <c r="L34199" s="56">
        <f ca="1"/>
        <v>34198</v>
      </c>
      <c r="M34199" s="53">
        <f ca="1"/>
        <v>1993</v>
      </c>
      <c r="N34199" s="53">
        <f ca="1"/>
        <v>8</v>
      </c>
      <c r="O34199" s="53" t="str">
        <f ca="1"/>
        <v>1993-08</v>
      </c>
    </row>
    <row r="34200" spans="12:15" x14ac:dyDescent="0.4">
      <c r="L34200" s="56">
        <f ca="1"/>
        <v>34199</v>
      </c>
      <c r="M34200" s="53">
        <f ca="1"/>
        <v>1993</v>
      </c>
      <c r="N34200" s="53">
        <f ca="1"/>
        <v>8</v>
      </c>
      <c r="O34200" s="53" t="str">
        <f ca="1"/>
        <v>1993-08</v>
      </c>
    </row>
    <row r="34201" spans="12:15" x14ac:dyDescent="0.4">
      <c r="L34201" s="56">
        <f ca="1"/>
        <v>34200</v>
      </c>
      <c r="M34201" s="53">
        <f ca="1"/>
        <v>1993</v>
      </c>
      <c r="N34201" s="53">
        <f ca="1"/>
        <v>8</v>
      </c>
      <c r="O34201" s="53" t="str">
        <f ca="1"/>
        <v>1993-08</v>
      </c>
    </row>
    <row r="34202" spans="12:15" x14ac:dyDescent="0.4">
      <c r="L34202" s="56">
        <f ca="1"/>
        <v>34201</v>
      </c>
      <c r="M34202" s="53">
        <f ca="1"/>
        <v>1993</v>
      </c>
      <c r="N34202" s="53">
        <f ca="1"/>
        <v>8</v>
      </c>
      <c r="O34202" s="53" t="str">
        <f ca="1"/>
        <v>1993-08</v>
      </c>
    </row>
    <row r="34203" spans="12:15" x14ac:dyDescent="0.4">
      <c r="L34203" s="56">
        <f ca="1"/>
        <v>34202</v>
      </c>
      <c r="M34203" s="53">
        <f ca="1"/>
        <v>1993</v>
      </c>
      <c r="N34203" s="53">
        <f ca="1"/>
        <v>8</v>
      </c>
      <c r="O34203" s="53" t="str">
        <f ca="1"/>
        <v>1993-08</v>
      </c>
    </row>
    <row r="34204" spans="12:15" x14ac:dyDescent="0.4">
      <c r="L34204" s="56">
        <f ca="1"/>
        <v>34203</v>
      </c>
      <c r="M34204" s="53">
        <f ca="1"/>
        <v>1993</v>
      </c>
      <c r="N34204" s="53">
        <f ca="1"/>
        <v>8</v>
      </c>
      <c r="O34204" s="53" t="str">
        <f ca="1"/>
        <v>1993-08</v>
      </c>
    </row>
    <row r="34205" spans="12:15" x14ac:dyDescent="0.4">
      <c r="L34205" s="56">
        <f ca="1"/>
        <v>34204</v>
      </c>
      <c r="M34205" s="53">
        <f ca="1"/>
        <v>1993</v>
      </c>
      <c r="N34205" s="53">
        <f ca="1"/>
        <v>8</v>
      </c>
      <c r="O34205" s="53" t="str">
        <f ca="1"/>
        <v>1993-08</v>
      </c>
    </row>
    <row r="34206" spans="12:15" x14ac:dyDescent="0.4">
      <c r="L34206" s="56">
        <f ca="1"/>
        <v>34205</v>
      </c>
      <c r="M34206" s="53">
        <f ca="1"/>
        <v>1993</v>
      </c>
      <c r="N34206" s="53">
        <f ca="1"/>
        <v>8</v>
      </c>
      <c r="O34206" s="53" t="str">
        <f ca="1"/>
        <v>1993-08</v>
      </c>
    </row>
    <row r="34207" spans="12:15" x14ac:dyDescent="0.4">
      <c r="L34207" s="56">
        <f ca="1"/>
        <v>34206</v>
      </c>
      <c r="M34207" s="53">
        <f ca="1"/>
        <v>1993</v>
      </c>
      <c r="N34207" s="53">
        <f ca="1"/>
        <v>8</v>
      </c>
      <c r="O34207" s="53" t="str">
        <f ca="1"/>
        <v>1993-08</v>
      </c>
    </row>
    <row r="34208" spans="12:15" x14ac:dyDescent="0.4">
      <c r="L34208" s="56">
        <f ca="1"/>
        <v>34207</v>
      </c>
      <c r="M34208" s="53">
        <f ca="1"/>
        <v>1993</v>
      </c>
      <c r="N34208" s="53">
        <f ca="1"/>
        <v>8</v>
      </c>
      <c r="O34208" s="53" t="str">
        <f ca="1"/>
        <v>1993-08</v>
      </c>
    </row>
    <row r="34209" spans="12:15" x14ac:dyDescent="0.4">
      <c r="L34209" s="56">
        <f ca="1"/>
        <v>34208</v>
      </c>
      <c r="M34209" s="53">
        <f ca="1"/>
        <v>1993</v>
      </c>
      <c r="N34209" s="53">
        <f ca="1"/>
        <v>8</v>
      </c>
      <c r="O34209" s="53" t="str">
        <f ca="1"/>
        <v>1993-08</v>
      </c>
    </row>
    <row r="34210" spans="12:15" x14ac:dyDescent="0.4">
      <c r="L34210" s="56">
        <f ca="1"/>
        <v>34209</v>
      </c>
      <c r="M34210" s="53">
        <f ca="1"/>
        <v>1993</v>
      </c>
      <c r="N34210" s="53">
        <f ca="1"/>
        <v>8</v>
      </c>
      <c r="O34210" s="53" t="str">
        <f ca="1"/>
        <v>1993-08</v>
      </c>
    </row>
    <row r="34211" spans="12:15" x14ac:dyDescent="0.4">
      <c r="L34211" s="56">
        <f ca="1"/>
        <v>34210</v>
      </c>
      <c r="M34211" s="53">
        <f ca="1"/>
        <v>1993</v>
      </c>
      <c r="N34211" s="53">
        <f ca="1"/>
        <v>8</v>
      </c>
      <c r="O34211" s="53" t="str">
        <f ca="1"/>
        <v>1993-08</v>
      </c>
    </row>
    <row r="34212" spans="12:15" x14ac:dyDescent="0.4">
      <c r="L34212" s="56">
        <f ca="1"/>
        <v>34211</v>
      </c>
      <c r="M34212" s="53">
        <f ca="1"/>
        <v>1993</v>
      </c>
      <c r="N34212" s="53">
        <f ca="1"/>
        <v>8</v>
      </c>
      <c r="O34212" s="53" t="str">
        <f ca="1"/>
        <v>1993-08</v>
      </c>
    </row>
    <row r="34213" spans="12:15" x14ac:dyDescent="0.4">
      <c r="L34213" s="56">
        <f ca="1"/>
        <v>34212</v>
      </c>
      <c r="M34213" s="53">
        <f ca="1"/>
        <v>1993</v>
      </c>
      <c r="N34213" s="53">
        <f ca="1"/>
        <v>8</v>
      </c>
      <c r="O34213" s="53" t="str">
        <f ca="1"/>
        <v>1993-08</v>
      </c>
    </row>
    <row r="34214" spans="12:15" x14ac:dyDescent="0.4">
      <c r="L34214" s="56">
        <f ca="1"/>
        <v>34213</v>
      </c>
      <c r="M34214" s="53">
        <f ca="1"/>
        <v>1993</v>
      </c>
      <c r="N34214" s="53">
        <f ca="1"/>
        <v>9</v>
      </c>
      <c r="O34214" s="53" t="str">
        <f ca="1"/>
        <v>1993-09</v>
      </c>
    </row>
    <row r="34215" spans="12:15" x14ac:dyDescent="0.4">
      <c r="L34215" s="56">
        <f ca="1"/>
        <v>34214</v>
      </c>
      <c r="M34215" s="53">
        <f ca="1"/>
        <v>1993</v>
      </c>
      <c r="N34215" s="53">
        <f ca="1"/>
        <v>9</v>
      </c>
      <c r="O34215" s="53" t="str">
        <f ca="1"/>
        <v>1993-09</v>
      </c>
    </row>
    <row r="34216" spans="12:15" x14ac:dyDescent="0.4">
      <c r="L34216" s="56">
        <f ca="1"/>
        <v>34215</v>
      </c>
      <c r="M34216" s="53">
        <f ca="1"/>
        <v>1993</v>
      </c>
      <c r="N34216" s="53">
        <f ca="1"/>
        <v>9</v>
      </c>
      <c r="O34216" s="53" t="str">
        <f ca="1"/>
        <v>1993-09</v>
      </c>
    </row>
    <row r="34217" spans="12:15" x14ac:dyDescent="0.4">
      <c r="L34217" s="56">
        <f ca="1"/>
        <v>34216</v>
      </c>
      <c r="M34217" s="53">
        <f ca="1"/>
        <v>1993</v>
      </c>
      <c r="N34217" s="53">
        <f ca="1"/>
        <v>9</v>
      </c>
      <c r="O34217" s="53" t="str">
        <f ca="1"/>
        <v>1993-09</v>
      </c>
    </row>
    <row r="34218" spans="12:15" x14ac:dyDescent="0.4">
      <c r="L34218" s="56">
        <f ca="1"/>
        <v>34217</v>
      </c>
      <c r="M34218" s="53">
        <f ca="1"/>
        <v>1993</v>
      </c>
      <c r="N34218" s="53">
        <f ca="1"/>
        <v>9</v>
      </c>
      <c r="O34218" s="53" t="str">
        <f ca="1"/>
        <v>1993-09</v>
      </c>
    </row>
    <row r="34219" spans="12:15" x14ac:dyDescent="0.4">
      <c r="L34219" s="56">
        <f ca="1"/>
        <v>34218</v>
      </c>
      <c r="M34219" s="53">
        <f ca="1"/>
        <v>1993</v>
      </c>
      <c r="N34219" s="53">
        <f ca="1"/>
        <v>9</v>
      </c>
      <c r="O34219" s="53" t="str">
        <f ca="1"/>
        <v>1993-09</v>
      </c>
    </row>
    <row r="34220" spans="12:15" x14ac:dyDescent="0.4">
      <c r="L34220" s="56">
        <f ca="1"/>
        <v>34219</v>
      </c>
      <c r="M34220" s="53">
        <f ca="1"/>
        <v>1993</v>
      </c>
      <c r="N34220" s="53">
        <f ca="1"/>
        <v>9</v>
      </c>
      <c r="O34220" s="53" t="str">
        <f ca="1"/>
        <v>1993-09</v>
      </c>
    </row>
    <row r="34221" spans="12:15" x14ac:dyDescent="0.4">
      <c r="L34221" s="56">
        <f ca="1"/>
        <v>34220</v>
      </c>
      <c r="M34221" s="53">
        <f ca="1"/>
        <v>1993</v>
      </c>
      <c r="N34221" s="53">
        <f ca="1"/>
        <v>9</v>
      </c>
      <c r="O34221" s="53" t="str">
        <f ca="1"/>
        <v>1993-09</v>
      </c>
    </row>
    <row r="34222" spans="12:15" x14ac:dyDescent="0.4">
      <c r="L34222" s="56">
        <f ca="1"/>
        <v>34221</v>
      </c>
      <c r="M34222" s="53">
        <f ca="1"/>
        <v>1993</v>
      </c>
      <c r="N34222" s="53">
        <f ca="1"/>
        <v>9</v>
      </c>
      <c r="O34222" s="53" t="str">
        <f ca="1"/>
        <v>1993-09</v>
      </c>
    </row>
    <row r="34223" spans="12:15" x14ac:dyDescent="0.4">
      <c r="L34223" s="56">
        <f ca="1"/>
        <v>34222</v>
      </c>
      <c r="M34223" s="53">
        <f ca="1"/>
        <v>1993</v>
      </c>
      <c r="N34223" s="53">
        <f ca="1"/>
        <v>9</v>
      </c>
      <c r="O34223" s="53" t="str">
        <f ca="1"/>
        <v>1993-09</v>
      </c>
    </row>
    <row r="34224" spans="12:15" x14ac:dyDescent="0.4">
      <c r="L34224" s="56">
        <f ca="1"/>
        <v>34223</v>
      </c>
      <c r="M34224" s="53">
        <f ca="1"/>
        <v>1993</v>
      </c>
      <c r="N34224" s="53">
        <f ca="1"/>
        <v>9</v>
      </c>
      <c r="O34224" s="53" t="str">
        <f ca="1"/>
        <v>1993-09</v>
      </c>
    </row>
    <row r="34225" spans="12:15" x14ac:dyDescent="0.4">
      <c r="L34225" s="56">
        <f ca="1"/>
        <v>34224</v>
      </c>
      <c r="M34225" s="53">
        <f ca="1"/>
        <v>1993</v>
      </c>
      <c r="N34225" s="53">
        <f ca="1"/>
        <v>9</v>
      </c>
      <c r="O34225" s="53" t="str">
        <f ca="1"/>
        <v>1993-09</v>
      </c>
    </row>
    <row r="34226" spans="12:15" x14ac:dyDescent="0.4">
      <c r="L34226" s="56">
        <f ca="1"/>
        <v>34225</v>
      </c>
      <c r="M34226" s="53">
        <f ca="1"/>
        <v>1993</v>
      </c>
      <c r="N34226" s="53">
        <f ca="1"/>
        <v>9</v>
      </c>
      <c r="O34226" s="53" t="str">
        <f ca="1"/>
        <v>1993-09</v>
      </c>
    </row>
    <row r="34227" spans="12:15" x14ac:dyDescent="0.4">
      <c r="L34227" s="56">
        <f ca="1"/>
        <v>34226</v>
      </c>
      <c r="M34227" s="53">
        <f ca="1"/>
        <v>1993</v>
      </c>
      <c r="N34227" s="53">
        <f ca="1"/>
        <v>9</v>
      </c>
      <c r="O34227" s="53" t="str">
        <f ca="1"/>
        <v>1993-09</v>
      </c>
    </row>
    <row r="34228" spans="12:15" x14ac:dyDescent="0.4">
      <c r="L34228" s="56">
        <f ca="1"/>
        <v>34227</v>
      </c>
      <c r="M34228" s="53">
        <f ca="1"/>
        <v>1993</v>
      </c>
      <c r="N34228" s="53">
        <f ca="1"/>
        <v>9</v>
      </c>
      <c r="O34228" s="53" t="str">
        <f ca="1"/>
        <v>1993-09</v>
      </c>
    </row>
    <row r="34229" spans="12:15" x14ac:dyDescent="0.4">
      <c r="L34229" s="56">
        <f ca="1"/>
        <v>34228</v>
      </c>
      <c r="M34229" s="53">
        <f ca="1"/>
        <v>1993</v>
      </c>
      <c r="N34229" s="53">
        <f ca="1"/>
        <v>9</v>
      </c>
      <c r="O34229" s="53" t="str">
        <f ca="1"/>
        <v>1993-09</v>
      </c>
    </row>
    <row r="34230" spans="12:15" x14ac:dyDescent="0.4">
      <c r="L34230" s="56">
        <f ca="1"/>
        <v>34229</v>
      </c>
      <c r="M34230" s="53">
        <f ca="1"/>
        <v>1993</v>
      </c>
      <c r="N34230" s="53">
        <f ca="1"/>
        <v>9</v>
      </c>
      <c r="O34230" s="53" t="str">
        <f ca="1"/>
        <v>1993-09</v>
      </c>
    </row>
    <row r="34231" spans="12:15" x14ac:dyDescent="0.4">
      <c r="L34231" s="56">
        <f ca="1"/>
        <v>34230</v>
      </c>
      <c r="M34231" s="53">
        <f ca="1"/>
        <v>1993</v>
      </c>
      <c r="N34231" s="53">
        <f ca="1"/>
        <v>9</v>
      </c>
      <c r="O34231" s="53" t="str">
        <f ca="1"/>
        <v>1993-09</v>
      </c>
    </row>
    <row r="34232" spans="12:15" x14ac:dyDescent="0.4">
      <c r="L34232" s="56">
        <f ca="1"/>
        <v>34231</v>
      </c>
      <c r="M34232" s="53">
        <f ca="1"/>
        <v>1993</v>
      </c>
      <c r="N34232" s="53">
        <f ca="1"/>
        <v>9</v>
      </c>
      <c r="O34232" s="53" t="str">
        <f ca="1"/>
        <v>1993-09</v>
      </c>
    </row>
    <row r="34233" spans="12:15" x14ac:dyDescent="0.4">
      <c r="L34233" s="56">
        <f ca="1"/>
        <v>34232</v>
      </c>
      <c r="M34233" s="53">
        <f ca="1"/>
        <v>1993</v>
      </c>
      <c r="N34233" s="53">
        <f ca="1"/>
        <v>9</v>
      </c>
      <c r="O34233" s="53" t="str">
        <f ca="1"/>
        <v>1993-09</v>
      </c>
    </row>
    <row r="34234" spans="12:15" x14ac:dyDescent="0.4">
      <c r="L34234" s="56">
        <f ca="1"/>
        <v>34233</v>
      </c>
      <c r="M34234" s="53">
        <f ca="1"/>
        <v>1993</v>
      </c>
      <c r="N34234" s="53">
        <f ca="1"/>
        <v>9</v>
      </c>
      <c r="O34234" s="53" t="str">
        <f ca="1"/>
        <v>1993-09</v>
      </c>
    </row>
    <row r="34235" spans="12:15" x14ac:dyDescent="0.4">
      <c r="L34235" s="56">
        <f ca="1"/>
        <v>34234</v>
      </c>
      <c r="M34235" s="53">
        <f ca="1"/>
        <v>1993</v>
      </c>
      <c r="N34235" s="53">
        <f ca="1"/>
        <v>9</v>
      </c>
      <c r="O34235" s="53" t="str">
        <f ca="1"/>
        <v>1993-09</v>
      </c>
    </row>
    <row r="34236" spans="12:15" x14ac:dyDescent="0.4">
      <c r="L34236" s="56">
        <f ca="1"/>
        <v>34235</v>
      </c>
      <c r="M34236" s="53">
        <f ca="1"/>
        <v>1993</v>
      </c>
      <c r="N34236" s="53">
        <f ca="1"/>
        <v>9</v>
      </c>
      <c r="O34236" s="53" t="str">
        <f ca="1"/>
        <v>1993-09</v>
      </c>
    </row>
    <row r="34237" spans="12:15" x14ac:dyDescent="0.4">
      <c r="L34237" s="56">
        <f ca="1"/>
        <v>34236</v>
      </c>
      <c r="M34237" s="53">
        <f ca="1"/>
        <v>1993</v>
      </c>
      <c r="N34237" s="53">
        <f ca="1"/>
        <v>9</v>
      </c>
      <c r="O34237" s="53" t="str">
        <f ca="1"/>
        <v>1993-09</v>
      </c>
    </row>
    <row r="34238" spans="12:15" x14ac:dyDescent="0.4">
      <c r="L34238" s="56">
        <f ca="1"/>
        <v>34237</v>
      </c>
      <c r="M34238" s="53">
        <f ca="1"/>
        <v>1993</v>
      </c>
      <c r="N34238" s="53">
        <f ca="1"/>
        <v>9</v>
      </c>
      <c r="O34238" s="53" t="str">
        <f ca="1"/>
        <v>1993-09</v>
      </c>
    </row>
    <row r="34239" spans="12:15" x14ac:dyDescent="0.4">
      <c r="L34239" s="56">
        <f ca="1"/>
        <v>34238</v>
      </c>
      <c r="M34239" s="53">
        <f ca="1"/>
        <v>1993</v>
      </c>
      <c r="N34239" s="53">
        <f ca="1"/>
        <v>9</v>
      </c>
      <c r="O34239" s="53" t="str">
        <f ca="1"/>
        <v>1993-09</v>
      </c>
    </row>
    <row r="34240" spans="12:15" x14ac:dyDescent="0.4">
      <c r="L34240" s="56">
        <f ca="1"/>
        <v>34239</v>
      </c>
      <c r="M34240" s="53">
        <f ca="1"/>
        <v>1993</v>
      </c>
      <c r="N34240" s="53">
        <f ca="1"/>
        <v>9</v>
      </c>
      <c r="O34240" s="53" t="str">
        <f ca="1"/>
        <v>1993-09</v>
      </c>
    </row>
    <row r="34241" spans="12:15" x14ac:dyDescent="0.4">
      <c r="L34241" s="56">
        <f ca="1"/>
        <v>34240</v>
      </c>
      <c r="M34241" s="53">
        <f ca="1"/>
        <v>1993</v>
      </c>
      <c r="N34241" s="53">
        <f ca="1"/>
        <v>9</v>
      </c>
      <c r="O34241" s="53" t="str">
        <f ca="1"/>
        <v>1993-09</v>
      </c>
    </row>
    <row r="34242" spans="12:15" x14ac:dyDescent="0.4">
      <c r="L34242" s="56">
        <f ca="1"/>
        <v>34241</v>
      </c>
      <c r="M34242" s="53">
        <f ca="1"/>
        <v>1993</v>
      </c>
      <c r="N34242" s="53">
        <f ca="1"/>
        <v>9</v>
      </c>
      <c r="O34242" s="53" t="str">
        <f ca="1"/>
        <v>1993-09</v>
      </c>
    </row>
    <row r="34243" spans="12:15" x14ac:dyDescent="0.4">
      <c r="L34243" s="56">
        <f ca="1"/>
        <v>34242</v>
      </c>
      <c r="M34243" s="53">
        <f ca="1"/>
        <v>1993</v>
      </c>
      <c r="N34243" s="53">
        <f ca="1"/>
        <v>9</v>
      </c>
      <c r="O34243" s="53" t="str">
        <f ca="1"/>
        <v>1993-09</v>
      </c>
    </row>
    <row r="34244" spans="12:15" x14ac:dyDescent="0.4">
      <c r="L34244" s="56">
        <f ca="1"/>
        <v>34243</v>
      </c>
      <c r="M34244" s="53">
        <f ca="1"/>
        <v>1993</v>
      </c>
      <c r="N34244" s="53">
        <f ca="1"/>
        <v>10</v>
      </c>
      <c r="O34244" s="53" t="str">
        <f ca="1"/>
        <v>1993-10</v>
      </c>
    </row>
    <row r="34245" spans="12:15" x14ac:dyDescent="0.4">
      <c r="L34245" s="56">
        <f ca="1"/>
        <v>34244</v>
      </c>
      <c r="M34245" s="53">
        <f ca="1"/>
        <v>1993</v>
      </c>
      <c r="N34245" s="53">
        <f ca="1"/>
        <v>10</v>
      </c>
      <c r="O34245" s="53" t="str">
        <f ca="1"/>
        <v>1993-10</v>
      </c>
    </row>
    <row r="34246" spans="12:15" x14ac:dyDescent="0.4">
      <c r="L34246" s="56">
        <f ca="1"/>
        <v>34245</v>
      </c>
      <c r="M34246" s="53">
        <f ca="1"/>
        <v>1993</v>
      </c>
      <c r="N34246" s="53">
        <f ca="1"/>
        <v>10</v>
      </c>
      <c r="O34246" s="53" t="str">
        <f ca="1"/>
        <v>1993-10</v>
      </c>
    </row>
    <row r="34247" spans="12:15" x14ac:dyDescent="0.4">
      <c r="L34247" s="56">
        <f ca="1"/>
        <v>34246</v>
      </c>
      <c r="M34247" s="53">
        <f ca="1"/>
        <v>1993</v>
      </c>
      <c r="N34247" s="53">
        <f ca="1"/>
        <v>10</v>
      </c>
      <c r="O34247" s="53" t="str">
        <f ca="1"/>
        <v>1993-10</v>
      </c>
    </row>
    <row r="34248" spans="12:15" x14ac:dyDescent="0.4">
      <c r="L34248" s="56">
        <f ca="1"/>
        <v>34247</v>
      </c>
      <c r="M34248" s="53">
        <f ca="1"/>
        <v>1993</v>
      </c>
      <c r="N34248" s="53">
        <f ca="1"/>
        <v>10</v>
      </c>
      <c r="O34248" s="53" t="str">
        <f ca="1"/>
        <v>1993-10</v>
      </c>
    </row>
    <row r="34249" spans="12:15" x14ac:dyDescent="0.4">
      <c r="L34249" s="56">
        <f ca="1"/>
        <v>34248</v>
      </c>
      <c r="M34249" s="53">
        <f ca="1"/>
        <v>1993</v>
      </c>
      <c r="N34249" s="53">
        <f ca="1"/>
        <v>10</v>
      </c>
      <c r="O34249" s="53" t="str">
        <f ca="1"/>
        <v>1993-10</v>
      </c>
    </row>
    <row r="34250" spans="12:15" x14ac:dyDescent="0.4">
      <c r="L34250" s="56">
        <f ca="1"/>
        <v>34249</v>
      </c>
      <c r="M34250" s="53">
        <f ca="1"/>
        <v>1993</v>
      </c>
      <c r="N34250" s="53">
        <f ca="1"/>
        <v>10</v>
      </c>
      <c r="O34250" s="53" t="str">
        <f ca="1"/>
        <v>1993-10</v>
      </c>
    </row>
    <row r="34251" spans="12:15" x14ac:dyDescent="0.4">
      <c r="L34251" s="56">
        <f ca="1"/>
        <v>34250</v>
      </c>
      <c r="M34251" s="53">
        <f ca="1"/>
        <v>1993</v>
      </c>
      <c r="N34251" s="53">
        <f ca="1"/>
        <v>10</v>
      </c>
      <c r="O34251" s="53" t="str">
        <f ca="1"/>
        <v>1993-10</v>
      </c>
    </row>
    <row r="34252" spans="12:15" x14ac:dyDescent="0.4">
      <c r="L34252" s="56">
        <f ca="1"/>
        <v>34251</v>
      </c>
      <c r="M34252" s="53">
        <f ca="1"/>
        <v>1993</v>
      </c>
      <c r="N34252" s="53">
        <f ca="1"/>
        <v>10</v>
      </c>
      <c r="O34252" s="53" t="str">
        <f ca="1"/>
        <v>1993-10</v>
      </c>
    </row>
    <row r="34253" spans="12:15" x14ac:dyDescent="0.4">
      <c r="L34253" s="56">
        <f ca="1"/>
        <v>34252</v>
      </c>
      <c r="M34253" s="53">
        <f ca="1"/>
        <v>1993</v>
      </c>
      <c r="N34253" s="53">
        <f ca="1"/>
        <v>10</v>
      </c>
      <c r="O34253" s="53" t="str">
        <f ca="1"/>
        <v>1993-10</v>
      </c>
    </row>
    <row r="34254" spans="12:15" x14ac:dyDescent="0.4">
      <c r="L34254" s="56">
        <f ca="1"/>
        <v>34253</v>
      </c>
      <c r="M34254" s="53">
        <f ca="1"/>
        <v>1993</v>
      </c>
      <c r="N34254" s="53">
        <f ca="1"/>
        <v>10</v>
      </c>
      <c r="O34254" s="53" t="str">
        <f ca="1"/>
        <v>1993-10</v>
      </c>
    </row>
    <row r="34255" spans="12:15" x14ac:dyDescent="0.4">
      <c r="L34255" s="56">
        <f ca="1"/>
        <v>34254</v>
      </c>
      <c r="M34255" s="53">
        <f ca="1"/>
        <v>1993</v>
      </c>
      <c r="N34255" s="53">
        <f ca="1"/>
        <v>10</v>
      </c>
      <c r="O34255" s="53" t="str">
        <f ca="1"/>
        <v>1993-10</v>
      </c>
    </row>
    <row r="34256" spans="12:15" x14ac:dyDescent="0.4">
      <c r="L34256" s="56">
        <f ca="1"/>
        <v>34255</v>
      </c>
      <c r="M34256" s="53">
        <f ca="1"/>
        <v>1993</v>
      </c>
      <c r="N34256" s="53">
        <f ca="1"/>
        <v>10</v>
      </c>
      <c r="O34256" s="53" t="str">
        <f ca="1"/>
        <v>1993-10</v>
      </c>
    </row>
    <row r="34257" spans="12:15" x14ac:dyDescent="0.4">
      <c r="L34257" s="56">
        <f ca="1"/>
        <v>34256</v>
      </c>
      <c r="M34257" s="53">
        <f ca="1"/>
        <v>1993</v>
      </c>
      <c r="N34257" s="53">
        <f ca="1"/>
        <v>10</v>
      </c>
      <c r="O34257" s="53" t="str">
        <f ca="1"/>
        <v>1993-10</v>
      </c>
    </row>
    <row r="34258" spans="12:15" x14ac:dyDescent="0.4">
      <c r="L34258" s="56">
        <f ca="1"/>
        <v>34257</v>
      </c>
      <c r="M34258" s="53">
        <f ca="1"/>
        <v>1993</v>
      </c>
      <c r="N34258" s="53">
        <f ca="1"/>
        <v>10</v>
      </c>
      <c r="O34258" s="53" t="str">
        <f ca="1"/>
        <v>1993-10</v>
      </c>
    </row>
    <row r="34259" spans="12:15" x14ac:dyDescent="0.4">
      <c r="L34259" s="56">
        <f ca="1"/>
        <v>34258</v>
      </c>
      <c r="M34259" s="53">
        <f ca="1"/>
        <v>1993</v>
      </c>
      <c r="N34259" s="53">
        <f ca="1"/>
        <v>10</v>
      </c>
      <c r="O34259" s="53" t="str">
        <f ca="1"/>
        <v>1993-10</v>
      </c>
    </row>
    <row r="34260" spans="12:15" x14ac:dyDescent="0.4">
      <c r="L34260" s="56">
        <f ca="1"/>
        <v>34259</v>
      </c>
      <c r="M34260" s="53">
        <f ca="1"/>
        <v>1993</v>
      </c>
      <c r="N34260" s="53">
        <f ca="1"/>
        <v>10</v>
      </c>
      <c r="O34260" s="53" t="str">
        <f ca="1"/>
        <v>1993-10</v>
      </c>
    </row>
    <row r="34261" spans="12:15" x14ac:dyDescent="0.4">
      <c r="L34261" s="56">
        <f ca="1"/>
        <v>34260</v>
      </c>
      <c r="M34261" s="53">
        <f ca="1"/>
        <v>1993</v>
      </c>
      <c r="N34261" s="53">
        <f ca="1"/>
        <v>10</v>
      </c>
      <c r="O34261" s="53" t="str">
        <f ca="1"/>
        <v>1993-10</v>
      </c>
    </row>
    <row r="34262" spans="12:15" x14ac:dyDescent="0.4">
      <c r="L34262" s="56">
        <f ca="1"/>
        <v>34261</v>
      </c>
      <c r="M34262" s="53">
        <f ca="1"/>
        <v>1993</v>
      </c>
      <c r="N34262" s="53">
        <f ca="1"/>
        <v>10</v>
      </c>
      <c r="O34262" s="53" t="str">
        <f ca="1"/>
        <v>1993-10</v>
      </c>
    </row>
    <row r="34263" spans="12:15" x14ac:dyDescent="0.4">
      <c r="L34263" s="56">
        <f ca="1"/>
        <v>34262</v>
      </c>
      <c r="M34263" s="53">
        <f ca="1"/>
        <v>1993</v>
      </c>
      <c r="N34263" s="53">
        <f ca="1"/>
        <v>10</v>
      </c>
      <c r="O34263" s="53" t="str">
        <f ca="1"/>
        <v>1993-10</v>
      </c>
    </row>
    <row r="34264" spans="12:15" x14ac:dyDescent="0.4">
      <c r="L34264" s="56">
        <f ca="1"/>
        <v>34263</v>
      </c>
      <c r="M34264" s="53">
        <f ca="1"/>
        <v>1993</v>
      </c>
      <c r="N34264" s="53">
        <f ca="1"/>
        <v>10</v>
      </c>
      <c r="O34264" s="53" t="str">
        <f ca="1"/>
        <v>1993-10</v>
      </c>
    </row>
    <row r="34265" spans="12:15" x14ac:dyDescent="0.4">
      <c r="L34265" s="56">
        <f ca="1"/>
        <v>34264</v>
      </c>
      <c r="M34265" s="53">
        <f ca="1"/>
        <v>1993</v>
      </c>
      <c r="N34265" s="53">
        <f ca="1"/>
        <v>10</v>
      </c>
      <c r="O34265" s="53" t="str">
        <f ca="1"/>
        <v>1993-10</v>
      </c>
    </row>
    <row r="34266" spans="12:15" x14ac:dyDescent="0.4">
      <c r="L34266" s="56">
        <f ca="1"/>
        <v>34265</v>
      </c>
      <c r="M34266" s="53">
        <f ca="1"/>
        <v>1993</v>
      </c>
      <c r="N34266" s="53">
        <f ca="1"/>
        <v>10</v>
      </c>
      <c r="O34266" s="53" t="str">
        <f ca="1"/>
        <v>1993-10</v>
      </c>
    </row>
    <row r="34267" spans="12:15" x14ac:dyDescent="0.4">
      <c r="L34267" s="56">
        <f ca="1"/>
        <v>34266</v>
      </c>
      <c r="M34267" s="53">
        <f ca="1"/>
        <v>1993</v>
      </c>
      <c r="N34267" s="53">
        <f ca="1"/>
        <v>10</v>
      </c>
      <c r="O34267" s="53" t="str">
        <f ca="1"/>
        <v>1993-10</v>
      </c>
    </row>
    <row r="34268" spans="12:15" x14ac:dyDescent="0.4">
      <c r="L34268" s="56">
        <f ca="1"/>
        <v>34267</v>
      </c>
      <c r="M34268" s="53">
        <f ca="1"/>
        <v>1993</v>
      </c>
      <c r="N34268" s="53">
        <f ca="1"/>
        <v>10</v>
      </c>
      <c r="O34268" s="53" t="str">
        <f ca="1"/>
        <v>1993-10</v>
      </c>
    </row>
    <row r="34269" spans="12:15" x14ac:dyDescent="0.4">
      <c r="L34269" s="56">
        <f ca="1"/>
        <v>34268</v>
      </c>
      <c r="M34269" s="53">
        <f ca="1"/>
        <v>1993</v>
      </c>
      <c r="N34269" s="53">
        <f ca="1"/>
        <v>10</v>
      </c>
      <c r="O34269" s="53" t="str">
        <f ca="1"/>
        <v>1993-10</v>
      </c>
    </row>
    <row r="34270" spans="12:15" x14ac:dyDescent="0.4">
      <c r="L34270" s="56">
        <f ca="1"/>
        <v>34269</v>
      </c>
      <c r="M34270" s="53">
        <f ca="1"/>
        <v>1993</v>
      </c>
      <c r="N34270" s="53">
        <f ca="1"/>
        <v>10</v>
      </c>
      <c r="O34270" s="53" t="str">
        <f ca="1"/>
        <v>1993-10</v>
      </c>
    </row>
    <row r="34271" spans="12:15" x14ac:dyDescent="0.4">
      <c r="L34271" s="56">
        <f ca="1"/>
        <v>34270</v>
      </c>
      <c r="M34271" s="53">
        <f ca="1"/>
        <v>1993</v>
      </c>
      <c r="N34271" s="53">
        <f ca="1"/>
        <v>10</v>
      </c>
      <c r="O34271" s="53" t="str">
        <f ca="1"/>
        <v>1993-10</v>
      </c>
    </row>
    <row r="34272" spans="12:15" x14ac:dyDescent="0.4">
      <c r="L34272" s="56">
        <f ca="1"/>
        <v>34271</v>
      </c>
      <c r="M34272" s="53">
        <f ca="1"/>
        <v>1993</v>
      </c>
      <c r="N34272" s="53">
        <f ca="1"/>
        <v>10</v>
      </c>
      <c r="O34272" s="53" t="str">
        <f ca="1"/>
        <v>1993-10</v>
      </c>
    </row>
    <row r="34273" spans="12:15" x14ac:dyDescent="0.4">
      <c r="L34273" s="56">
        <f ca="1"/>
        <v>34272</v>
      </c>
      <c r="M34273" s="53">
        <f ca="1"/>
        <v>1993</v>
      </c>
      <c r="N34273" s="53">
        <f ca="1"/>
        <v>10</v>
      </c>
      <c r="O34273" s="53" t="str">
        <f ca="1"/>
        <v>1993-10</v>
      </c>
    </row>
    <row r="34274" spans="12:15" x14ac:dyDescent="0.4">
      <c r="L34274" s="56">
        <f ca="1"/>
        <v>34273</v>
      </c>
      <c r="M34274" s="53">
        <f ca="1"/>
        <v>1993</v>
      </c>
      <c r="N34274" s="53">
        <f ca="1"/>
        <v>10</v>
      </c>
      <c r="O34274" s="53" t="str">
        <f ca="1"/>
        <v>1993-10</v>
      </c>
    </row>
    <row r="34275" spans="12:15" x14ac:dyDescent="0.4">
      <c r="L34275" s="56">
        <f ca="1"/>
        <v>34274</v>
      </c>
      <c r="M34275" s="53">
        <f ca="1"/>
        <v>1993</v>
      </c>
      <c r="N34275" s="53">
        <f ca="1"/>
        <v>11</v>
      </c>
      <c r="O34275" s="53" t="str">
        <f ca="1"/>
        <v>1993-11</v>
      </c>
    </row>
    <row r="34276" spans="12:15" x14ac:dyDescent="0.4">
      <c r="L34276" s="56">
        <f ca="1"/>
        <v>34275</v>
      </c>
      <c r="M34276" s="53">
        <f ca="1"/>
        <v>1993</v>
      </c>
      <c r="N34276" s="53">
        <f ca="1"/>
        <v>11</v>
      </c>
      <c r="O34276" s="53" t="str">
        <f ca="1"/>
        <v>1993-11</v>
      </c>
    </row>
    <row r="34277" spans="12:15" x14ac:dyDescent="0.4">
      <c r="L34277" s="56">
        <f ca="1"/>
        <v>34276</v>
      </c>
      <c r="M34277" s="53">
        <f ca="1"/>
        <v>1993</v>
      </c>
      <c r="N34277" s="53">
        <f ca="1"/>
        <v>11</v>
      </c>
      <c r="O34277" s="53" t="str">
        <f ca="1"/>
        <v>1993-11</v>
      </c>
    </row>
    <row r="34278" spans="12:15" x14ac:dyDescent="0.4">
      <c r="L34278" s="56">
        <f ca="1"/>
        <v>34277</v>
      </c>
      <c r="M34278" s="53">
        <f ca="1"/>
        <v>1993</v>
      </c>
      <c r="N34278" s="53">
        <f ca="1"/>
        <v>11</v>
      </c>
      <c r="O34278" s="53" t="str">
        <f ca="1"/>
        <v>1993-11</v>
      </c>
    </row>
    <row r="34279" spans="12:15" x14ac:dyDescent="0.4">
      <c r="L34279" s="56">
        <f ca="1"/>
        <v>34278</v>
      </c>
      <c r="M34279" s="53">
        <f ca="1"/>
        <v>1993</v>
      </c>
      <c r="N34279" s="53">
        <f ca="1"/>
        <v>11</v>
      </c>
      <c r="O34279" s="53" t="str">
        <f ca="1"/>
        <v>1993-11</v>
      </c>
    </row>
    <row r="34280" spans="12:15" x14ac:dyDescent="0.4">
      <c r="L34280" s="56">
        <f ca="1"/>
        <v>34279</v>
      </c>
      <c r="M34280" s="53">
        <f ca="1"/>
        <v>1993</v>
      </c>
      <c r="N34280" s="53">
        <f ca="1"/>
        <v>11</v>
      </c>
      <c r="O34280" s="53" t="str">
        <f ca="1"/>
        <v>1993-11</v>
      </c>
    </row>
    <row r="34281" spans="12:15" x14ac:dyDescent="0.4">
      <c r="L34281" s="56">
        <f ca="1"/>
        <v>34280</v>
      </c>
      <c r="M34281" s="53">
        <f ca="1"/>
        <v>1993</v>
      </c>
      <c r="N34281" s="53">
        <f ca="1"/>
        <v>11</v>
      </c>
      <c r="O34281" s="53" t="str">
        <f ca="1"/>
        <v>1993-11</v>
      </c>
    </row>
    <row r="34282" spans="12:15" x14ac:dyDescent="0.4">
      <c r="L34282" s="56">
        <f ca="1"/>
        <v>34281</v>
      </c>
      <c r="M34282" s="53">
        <f ca="1"/>
        <v>1993</v>
      </c>
      <c r="N34282" s="53">
        <f ca="1"/>
        <v>11</v>
      </c>
      <c r="O34282" s="53" t="str">
        <f ca="1"/>
        <v>1993-11</v>
      </c>
    </row>
    <row r="34283" spans="12:15" x14ac:dyDescent="0.4">
      <c r="L34283" s="56">
        <f ca="1"/>
        <v>34282</v>
      </c>
      <c r="M34283" s="53">
        <f ca="1"/>
        <v>1993</v>
      </c>
      <c r="N34283" s="53">
        <f ca="1"/>
        <v>11</v>
      </c>
      <c r="O34283" s="53" t="str">
        <f ca="1"/>
        <v>1993-11</v>
      </c>
    </row>
    <row r="34284" spans="12:15" x14ac:dyDescent="0.4">
      <c r="L34284" s="56">
        <f ca="1"/>
        <v>34283</v>
      </c>
      <c r="M34284" s="53">
        <f ca="1"/>
        <v>1993</v>
      </c>
      <c r="N34284" s="53">
        <f ca="1"/>
        <v>11</v>
      </c>
      <c r="O34284" s="53" t="str">
        <f ca="1"/>
        <v>1993-11</v>
      </c>
    </row>
    <row r="34285" spans="12:15" x14ac:dyDescent="0.4">
      <c r="L34285" s="56">
        <f ca="1"/>
        <v>34284</v>
      </c>
      <c r="M34285" s="53">
        <f ca="1"/>
        <v>1993</v>
      </c>
      <c r="N34285" s="53">
        <f ca="1"/>
        <v>11</v>
      </c>
      <c r="O34285" s="53" t="str">
        <f ca="1"/>
        <v>1993-11</v>
      </c>
    </row>
    <row r="34286" spans="12:15" x14ac:dyDescent="0.4">
      <c r="L34286" s="56">
        <f ca="1"/>
        <v>34285</v>
      </c>
      <c r="M34286" s="53">
        <f ca="1"/>
        <v>1993</v>
      </c>
      <c r="N34286" s="53">
        <f ca="1"/>
        <v>11</v>
      </c>
      <c r="O34286" s="53" t="str">
        <f ca="1"/>
        <v>1993-11</v>
      </c>
    </row>
    <row r="34287" spans="12:15" x14ac:dyDescent="0.4">
      <c r="L34287" s="56">
        <f ca="1"/>
        <v>34286</v>
      </c>
      <c r="M34287" s="53">
        <f ca="1"/>
        <v>1993</v>
      </c>
      <c r="N34287" s="53">
        <f ca="1"/>
        <v>11</v>
      </c>
      <c r="O34287" s="53" t="str">
        <f ca="1"/>
        <v>1993-11</v>
      </c>
    </row>
    <row r="34288" spans="12:15" x14ac:dyDescent="0.4">
      <c r="L34288" s="56">
        <f ca="1"/>
        <v>34287</v>
      </c>
      <c r="M34288" s="53">
        <f ca="1"/>
        <v>1993</v>
      </c>
      <c r="N34288" s="53">
        <f ca="1"/>
        <v>11</v>
      </c>
      <c r="O34288" s="53" t="str">
        <f ca="1"/>
        <v>1993-11</v>
      </c>
    </row>
    <row r="34289" spans="12:15" x14ac:dyDescent="0.4">
      <c r="L34289" s="56">
        <f ca="1"/>
        <v>34288</v>
      </c>
      <c r="M34289" s="53">
        <f ca="1"/>
        <v>1993</v>
      </c>
      <c r="N34289" s="53">
        <f ca="1"/>
        <v>11</v>
      </c>
      <c r="O34289" s="53" t="str">
        <f ca="1"/>
        <v>1993-11</v>
      </c>
    </row>
    <row r="34290" spans="12:15" x14ac:dyDescent="0.4">
      <c r="L34290" s="56">
        <f ca="1"/>
        <v>34289</v>
      </c>
      <c r="M34290" s="53">
        <f ca="1"/>
        <v>1993</v>
      </c>
      <c r="N34290" s="53">
        <f ca="1"/>
        <v>11</v>
      </c>
      <c r="O34290" s="53" t="str">
        <f ca="1"/>
        <v>1993-11</v>
      </c>
    </row>
    <row r="34291" spans="12:15" x14ac:dyDescent="0.4">
      <c r="L34291" s="56">
        <f ca="1"/>
        <v>34290</v>
      </c>
      <c r="M34291" s="53">
        <f ca="1"/>
        <v>1993</v>
      </c>
      <c r="N34291" s="53">
        <f ca="1"/>
        <v>11</v>
      </c>
      <c r="O34291" s="53" t="str">
        <f ca="1"/>
        <v>1993-11</v>
      </c>
    </row>
    <row r="34292" spans="12:15" x14ac:dyDescent="0.4">
      <c r="L34292" s="56">
        <f ca="1"/>
        <v>34291</v>
      </c>
      <c r="M34292" s="53">
        <f ca="1"/>
        <v>1993</v>
      </c>
      <c r="N34292" s="53">
        <f ca="1"/>
        <v>11</v>
      </c>
      <c r="O34292" s="53" t="str">
        <f ca="1"/>
        <v>1993-11</v>
      </c>
    </row>
    <row r="34293" spans="12:15" x14ac:dyDescent="0.4">
      <c r="L34293" s="56">
        <f ca="1"/>
        <v>34292</v>
      </c>
      <c r="M34293" s="53">
        <f ca="1"/>
        <v>1993</v>
      </c>
      <c r="N34293" s="53">
        <f ca="1"/>
        <v>11</v>
      </c>
      <c r="O34293" s="53" t="str">
        <f ca="1"/>
        <v>1993-11</v>
      </c>
    </row>
    <row r="34294" spans="12:15" x14ac:dyDescent="0.4">
      <c r="L34294" s="56">
        <f ca="1"/>
        <v>34293</v>
      </c>
      <c r="M34294" s="53">
        <f ca="1"/>
        <v>1993</v>
      </c>
      <c r="N34294" s="53">
        <f ca="1"/>
        <v>11</v>
      </c>
      <c r="O34294" s="53" t="str">
        <f ca="1"/>
        <v>1993-11</v>
      </c>
    </row>
    <row r="34295" spans="12:15" x14ac:dyDescent="0.4">
      <c r="L34295" s="56">
        <f ca="1"/>
        <v>34294</v>
      </c>
      <c r="M34295" s="53">
        <f ca="1"/>
        <v>1993</v>
      </c>
      <c r="N34295" s="53">
        <f ca="1"/>
        <v>11</v>
      </c>
      <c r="O34295" s="53" t="str">
        <f ca="1"/>
        <v>1993-11</v>
      </c>
    </row>
    <row r="34296" spans="12:15" x14ac:dyDescent="0.4">
      <c r="L34296" s="56">
        <f ca="1"/>
        <v>34295</v>
      </c>
      <c r="M34296" s="53">
        <f ca="1"/>
        <v>1993</v>
      </c>
      <c r="N34296" s="53">
        <f ca="1"/>
        <v>11</v>
      </c>
      <c r="O34296" s="53" t="str">
        <f ca="1"/>
        <v>1993-11</v>
      </c>
    </row>
    <row r="34297" spans="12:15" x14ac:dyDescent="0.4">
      <c r="L34297" s="56">
        <f ca="1"/>
        <v>34296</v>
      </c>
      <c r="M34297" s="53">
        <f ca="1"/>
        <v>1993</v>
      </c>
      <c r="N34297" s="53">
        <f ca="1"/>
        <v>11</v>
      </c>
      <c r="O34297" s="53" t="str">
        <f ca="1"/>
        <v>1993-11</v>
      </c>
    </row>
    <row r="34298" spans="12:15" x14ac:dyDescent="0.4">
      <c r="L34298" s="56">
        <f ca="1"/>
        <v>34297</v>
      </c>
      <c r="M34298" s="53">
        <f ca="1"/>
        <v>1993</v>
      </c>
      <c r="N34298" s="53">
        <f ca="1"/>
        <v>11</v>
      </c>
      <c r="O34298" s="53" t="str">
        <f ca="1"/>
        <v>1993-11</v>
      </c>
    </row>
    <row r="34299" spans="12:15" x14ac:dyDescent="0.4">
      <c r="L34299" s="56">
        <f ca="1"/>
        <v>34298</v>
      </c>
      <c r="M34299" s="53">
        <f ca="1"/>
        <v>1993</v>
      </c>
      <c r="N34299" s="53">
        <f ca="1"/>
        <v>11</v>
      </c>
      <c r="O34299" s="53" t="str">
        <f ca="1"/>
        <v>1993-11</v>
      </c>
    </row>
    <row r="34300" spans="12:15" x14ac:dyDescent="0.4">
      <c r="L34300" s="56">
        <f ca="1"/>
        <v>34299</v>
      </c>
      <c r="M34300" s="53">
        <f ca="1"/>
        <v>1993</v>
      </c>
      <c r="N34300" s="53">
        <f ca="1"/>
        <v>11</v>
      </c>
      <c r="O34300" s="53" t="str">
        <f ca="1"/>
        <v>1993-11</v>
      </c>
    </row>
    <row r="34301" spans="12:15" x14ac:dyDescent="0.4">
      <c r="L34301" s="56">
        <f ca="1"/>
        <v>34300</v>
      </c>
      <c r="M34301" s="53">
        <f ca="1"/>
        <v>1993</v>
      </c>
      <c r="N34301" s="53">
        <f ca="1"/>
        <v>11</v>
      </c>
      <c r="O34301" s="53" t="str">
        <f ca="1"/>
        <v>1993-11</v>
      </c>
    </row>
    <row r="34302" spans="12:15" x14ac:dyDescent="0.4">
      <c r="L34302" s="56">
        <f ca="1"/>
        <v>34301</v>
      </c>
      <c r="M34302" s="53">
        <f ca="1"/>
        <v>1993</v>
      </c>
      <c r="N34302" s="53">
        <f ca="1"/>
        <v>11</v>
      </c>
      <c r="O34302" s="53" t="str">
        <f ca="1"/>
        <v>1993-11</v>
      </c>
    </row>
    <row r="34303" spans="12:15" x14ac:dyDescent="0.4">
      <c r="L34303" s="56">
        <f ca="1"/>
        <v>34302</v>
      </c>
      <c r="M34303" s="53">
        <f ca="1"/>
        <v>1993</v>
      </c>
      <c r="N34303" s="53">
        <f ca="1"/>
        <v>11</v>
      </c>
      <c r="O34303" s="53" t="str">
        <f ca="1"/>
        <v>1993-11</v>
      </c>
    </row>
    <row r="34304" spans="12:15" x14ac:dyDescent="0.4">
      <c r="L34304" s="56">
        <f ca="1"/>
        <v>34303</v>
      </c>
      <c r="M34304" s="53">
        <f ca="1"/>
        <v>1993</v>
      </c>
      <c r="N34304" s="53">
        <f ca="1"/>
        <v>11</v>
      </c>
      <c r="O34304" s="53" t="str">
        <f ca="1"/>
        <v>1993-11</v>
      </c>
    </row>
    <row r="34305" spans="12:15" x14ac:dyDescent="0.4">
      <c r="L34305" s="56">
        <f ca="1"/>
        <v>34304</v>
      </c>
      <c r="M34305" s="53">
        <f ca="1"/>
        <v>1993</v>
      </c>
      <c r="N34305" s="53">
        <f ca="1"/>
        <v>12</v>
      </c>
      <c r="O34305" s="53" t="str">
        <f ca="1"/>
        <v>1993-12</v>
      </c>
    </row>
    <row r="34306" spans="12:15" x14ac:dyDescent="0.4">
      <c r="L34306" s="56">
        <f ca="1"/>
        <v>34305</v>
      </c>
      <c r="M34306" s="53">
        <f ca="1"/>
        <v>1993</v>
      </c>
      <c r="N34306" s="53">
        <f ca="1"/>
        <v>12</v>
      </c>
      <c r="O34306" s="53" t="str">
        <f ca="1"/>
        <v>1993-12</v>
      </c>
    </row>
    <row r="34307" spans="12:15" x14ac:dyDescent="0.4">
      <c r="L34307" s="56">
        <f ca="1"/>
        <v>34306</v>
      </c>
      <c r="M34307" s="53">
        <f ca="1"/>
        <v>1993</v>
      </c>
      <c r="N34307" s="53">
        <f ca="1"/>
        <v>12</v>
      </c>
      <c r="O34307" s="53" t="str">
        <f ca="1"/>
        <v>1993-12</v>
      </c>
    </row>
    <row r="34308" spans="12:15" x14ac:dyDescent="0.4">
      <c r="L34308" s="56">
        <f ca="1"/>
        <v>34307</v>
      </c>
      <c r="M34308" s="53">
        <f ca="1"/>
        <v>1993</v>
      </c>
      <c r="N34308" s="53">
        <f ca="1"/>
        <v>12</v>
      </c>
      <c r="O34308" s="53" t="str">
        <f ca="1"/>
        <v>1993-12</v>
      </c>
    </row>
    <row r="34309" spans="12:15" x14ac:dyDescent="0.4">
      <c r="L34309" s="56">
        <f ca="1"/>
        <v>34308</v>
      </c>
      <c r="M34309" s="53">
        <f ca="1"/>
        <v>1993</v>
      </c>
      <c r="N34309" s="53">
        <f ca="1"/>
        <v>12</v>
      </c>
      <c r="O34309" s="53" t="str">
        <f ca="1"/>
        <v>1993-12</v>
      </c>
    </row>
    <row r="34310" spans="12:15" x14ac:dyDescent="0.4">
      <c r="L34310" s="56">
        <f ca="1"/>
        <v>34309</v>
      </c>
      <c r="M34310" s="53">
        <f ca="1"/>
        <v>1993</v>
      </c>
      <c r="N34310" s="53">
        <f ca="1"/>
        <v>12</v>
      </c>
      <c r="O34310" s="53" t="str">
        <f ca="1"/>
        <v>1993-12</v>
      </c>
    </row>
    <row r="34311" spans="12:15" x14ac:dyDescent="0.4">
      <c r="L34311" s="56">
        <f ca="1"/>
        <v>34310</v>
      </c>
      <c r="M34311" s="53">
        <f ca="1"/>
        <v>1993</v>
      </c>
      <c r="N34311" s="53">
        <f ca="1"/>
        <v>12</v>
      </c>
      <c r="O34311" s="53" t="str">
        <f ca="1"/>
        <v>1993-12</v>
      </c>
    </row>
    <row r="34312" spans="12:15" x14ac:dyDescent="0.4">
      <c r="L34312" s="56">
        <f ca="1"/>
        <v>34311</v>
      </c>
      <c r="M34312" s="53">
        <f ca="1"/>
        <v>1993</v>
      </c>
      <c r="N34312" s="53">
        <f ca="1"/>
        <v>12</v>
      </c>
      <c r="O34312" s="53" t="str">
        <f ca="1"/>
        <v>1993-12</v>
      </c>
    </row>
    <row r="34313" spans="12:15" x14ac:dyDescent="0.4">
      <c r="L34313" s="56">
        <f ca="1"/>
        <v>34312</v>
      </c>
      <c r="M34313" s="53">
        <f ca="1"/>
        <v>1993</v>
      </c>
      <c r="N34313" s="53">
        <f ca="1"/>
        <v>12</v>
      </c>
      <c r="O34313" s="53" t="str">
        <f ca="1"/>
        <v>1993-12</v>
      </c>
    </row>
    <row r="34314" spans="12:15" x14ac:dyDescent="0.4">
      <c r="L34314" s="56">
        <f ca="1"/>
        <v>34313</v>
      </c>
      <c r="M34314" s="53">
        <f ca="1"/>
        <v>1993</v>
      </c>
      <c r="N34314" s="53">
        <f ca="1"/>
        <v>12</v>
      </c>
      <c r="O34314" s="53" t="str">
        <f ca="1"/>
        <v>1993-12</v>
      </c>
    </row>
    <row r="34315" spans="12:15" x14ac:dyDescent="0.4">
      <c r="L34315" s="56">
        <f ca="1"/>
        <v>34314</v>
      </c>
      <c r="M34315" s="53">
        <f ca="1"/>
        <v>1993</v>
      </c>
      <c r="N34315" s="53">
        <f ca="1"/>
        <v>12</v>
      </c>
      <c r="O34315" s="53" t="str">
        <f ca="1"/>
        <v>1993-12</v>
      </c>
    </row>
    <row r="34316" spans="12:15" x14ac:dyDescent="0.4">
      <c r="L34316" s="56">
        <f ca="1"/>
        <v>34315</v>
      </c>
      <c r="M34316" s="53">
        <f ca="1"/>
        <v>1993</v>
      </c>
      <c r="N34316" s="53">
        <f ca="1"/>
        <v>12</v>
      </c>
      <c r="O34316" s="53" t="str">
        <f ca="1"/>
        <v>1993-12</v>
      </c>
    </row>
    <row r="34317" spans="12:15" x14ac:dyDescent="0.4">
      <c r="L34317" s="56">
        <f ca="1"/>
        <v>34316</v>
      </c>
      <c r="M34317" s="53">
        <f ca="1"/>
        <v>1993</v>
      </c>
      <c r="N34317" s="53">
        <f ca="1"/>
        <v>12</v>
      </c>
      <c r="O34317" s="53" t="str">
        <f ca="1"/>
        <v>1993-12</v>
      </c>
    </row>
    <row r="34318" spans="12:15" x14ac:dyDescent="0.4">
      <c r="L34318" s="56">
        <f ca="1"/>
        <v>34317</v>
      </c>
      <c r="M34318" s="53">
        <f ca="1"/>
        <v>1993</v>
      </c>
      <c r="N34318" s="53">
        <f ca="1"/>
        <v>12</v>
      </c>
      <c r="O34318" s="53" t="str">
        <f ca="1"/>
        <v>1993-12</v>
      </c>
    </row>
    <row r="34319" spans="12:15" x14ac:dyDescent="0.4">
      <c r="L34319" s="56">
        <f ca="1"/>
        <v>34318</v>
      </c>
      <c r="M34319" s="53">
        <f ca="1"/>
        <v>1993</v>
      </c>
      <c r="N34319" s="53">
        <f ca="1"/>
        <v>12</v>
      </c>
      <c r="O34319" s="53" t="str">
        <f ca="1"/>
        <v>1993-12</v>
      </c>
    </row>
    <row r="34320" spans="12:15" x14ac:dyDescent="0.4">
      <c r="L34320" s="56">
        <f ca="1"/>
        <v>34319</v>
      </c>
      <c r="M34320" s="53">
        <f ca="1"/>
        <v>1993</v>
      </c>
      <c r="N34320" s="53">
        <f ca="1"/>
        <v>12</v>
      </c>
      <c r="O34320" s="53" t="str">
        <f ca="1"/>
        <v>1993-12</v>
      </c>
    </row>
    <row r="34321" spans="12:15" x14ac:dyDescent="0.4">
      <c r="L34321" s="56">
        <f ca="1"/>
        <v>34320</v>
      </c>
      <c r="M34321" s="53">
        <f ca="1"/>
        <v>1993</v>
      </c>
      <c r="N34321" s="53">
        <f ca="1"/>
        <v>12</v>
      </c>
      <c r="O34321" s="53" t="str">
        <f ca="1"/>
        <v>1993-12</v>
      </c>
    </row>
    <row r="34322" spans="12:15" x14ac:dyDescent="0.4">
      <c r="L34322" s="56">
        <f ca="1"/>
        <v>34321</v>
      </c>
      <c r="M34322" s="53">
        <f ca="1"/>
        <v>1993</v>
      </c>
      <c r="N34322" s="53">
        <f ca="1"/>
        <v>12</v>
      </c>
      <c r="O34322" s="53" t="str">
        <f ca="1"/>
        <v>1993-12</v>
      </c>
    </row>
    <row r="34323" spans="12:15" x14ac:dyDescent="0.4">
      <c r="L34323" s="56">
        <f ca="1"/>
        <v>34322</v>
      </c>
      <c r="M34323" s="53">
        <f ca="1"/>
        <v>1993</v>
      </c>
      <c r="N34323" s="53">
        <f ca="1"/>
        <v>12</v>
      </c>
      <c r="O34323" s="53" t="str">
        <f ca="1"/>
        <v>1993-12</v>
      </c>
    </row>
    <row r="34324" spans="12:15" x14ac:dyDescent="0.4">
      <c r="L34324" s="56">
        <f ca="1"/>
        <v>34323</v>
      </c>
      <c r="M34324" s="53">
        <f ca="1"/>
        <v>1993</v>
      </c>
      <c r="N34324" s="53">
        <f ca="1"/>
        <v>12</v>
      </c>
      <c r="O34324" s="53" t="str">
        <f ca="1"/>
        <v>1993-12</v>
      </c>
    </row>
    <row r="34325" spans="12:15" x14ac:dyDescent="0.4">
      <c r="L34325" s="56">
        <f ca="1"/>
        <v>34324</v>
      </c>
      <c r="M34325" s="53">
        <f ca="1"/>
        <v>1993</v>
      </c>
      <c r="N34325" s="53">
        <f ca="1"/>
        <v>12</v>
      </c>
      <c r="O34325" s="53" t="str">
        <f ca="1"/>
        <v>1993-12</v>
      </c>
    </row>
    <row r="34326" spans="12:15" x14ac:dyDescent="0.4">
      <c r="L34326" s="56">
        <f ca="1"/>
        <v>34325</v>
      </c>
      <c r="M34326" s="53">
        <f ca="1"/>
        <v>1993</v>
      </c>
      <c r="N34326" s="53">
        <f ca="1"/>
        <v>12</v>
      </c>
      <c r="O34326" s="53" t="str">
        <f ca="1"/>
        <v>1993-12</v>
      </c>
    </row>
    <row r="34327" spans="12:15" x14ac:dyDescent="0.4">
      <c r="L34327" s="56">
        <f ca="1"/>
        <v>34326</v>
      </c>
      <c r="M34327" s="53">
        <f ca="1"/>
        <v>1993</v>
      </c>
      <c r="N34327" s="53">
        <f ca="1"/>
        <v>12</v>
      </c>
      <c r="O34327" s="53" t="str">
        <f ca="1"/>
        <v>1993-12</v>
      </c>
    </row>
    <row r="34328" spans="12:15" x14ac:dyDescent="0.4">
      <c r="L34328" s="56">
        <f ca="1"/>
        <v>34327</v>
      </c>
      <c r="M34328" s="53">
        <f ca="1"/>
        <v>1993</v>
      </c>
      <c r="N34328" s="53">
        <f ca="1"/>
        <v>12</v>
      </c>
      <c r="O34328" s="53" t="str">
        <f ca="1"/>
        <v>1993-12</v>
      </c>
    </row>
    <row r="34329" spans="12:15" x14ac:dyDescent="0.4">
      <c r="L34329" s="56">
        <f ca="1"/>
        <v>34328</v>
      </c>
      <c r="M34329" s="53">
        <f ca="1"/>
        <v>1993</v>
      </c>
      <c r="N34329" s="53">
        <f ca="1"/>
        <v>12</v>
      </c>
      <c r="O34329" s="53" t="str">
        <f ca="1"/>
        <v>1993-12</v>
      </c>
    </row>
    <row r="34330" spans="12:15" x14ac:dyDescent="0.4">
      <c r="L34330" s="56">
        <f ca="1"/>
        <v>34329</v>
      </c>
      <c r="M34330" s="53">
        <f ca="1"/>
        <v>1993</v>
      </c>
      <c r="N34330" s="53">
        <f ca="1"/>
        <v>12</v>
      </c>
      <c r="O34330" s="53" t="str">
        <f ca="1"/>
        <v>1993-12</v>
      </c>
    </row>
    <row r="34331" spans="12:15" x14ac:dyDescent="0.4">
      <c r="L34331" s="56">
        <f ca="1"/>
        <v>34330</v>
      </c>
      <c r="M34331" s="53">
        <f ca="1"/>
        <v>1993</v>
      </c>
      <c r="N34331" s="53">
        <f ca="1"/>
        <v>12</v>
      </c>
      <c r="O34331" s="53" t="str">
        <f ca="1"/>
        <v>1993-12</v>
      </c>
    </row>
    <row r="34332" spans="12:15" x14ac:dyDescent="0.4">
      <c r="L34332" s="56">
        <f ca="1"/>
        <v>34331</v>
      </c>
      <c r="M34332" s="53">
        <f ca="1"/>
        <v>1993</v>
      </c>
      <c r="N34332" s="53">
        <f ca="1"/>
        <v>12</v>
      </c>
      <c r="O34332" s="53" t="str">
        <f ca="1"/>
        <v>1993-12</v>
      </c>
    </row>
    <row r="34333" spans="12:15" x14ac:dyDescent="0.4">
      <c r="L34333" s="56">
        <f ca="1"/>
        <v>34332</v>
      </c>
      <c r="M34333" s="53">
        <f ca="1"/>
        <v>1993</v>
      </c>
      <c r="N34333" s="53">
        <f ca="1"/>
        <v>12</v>
      </c>
      <c r="O34333" s="53" t="str">
        <f ca="1"/>
        <v>1993-12</v>
      </c>
    </row>
    <row r="34334" spans="12:15" x14ac:dyDescent="0.4">
      <c r="L34334" s="56">
        <f ca="1"/>
        <v>34333</v>
      </c>
      <c r="M34334" s="53">
        <f ca="1"/>
        <v>1993</v>
      </c>
      <c r="N34334" s="53">
        <f ca="1"/>
        <v>12</v>
      </c>
      <c r="O34334" s="53" t="str">
        <f ca="1"/>
        <v>1993-12</v>
      </c>
    </row>
    <row r="34335" spans="12:15" x14ac:dyDescent="0.4">
      <c r="L34335" s="56">
        <f ca="1"/>
        <v>34334</v>
      </c>
      <c r="M34335" s="53">
        <f ca="1"/>
        <v>1993</v>
      </c>
      <c r="N34335" s="53">
        <f ca="1"/>
        <v>12</v>
      </c>
      <c r="O34335" s="53" t="str">
        <f ca="1"/>
        <v>1993-12</v>
      </c>
    </row>
    <row r="34336" spans="12:15" x14ac:dyDescent="0.4">
      <c r="L34336" s="56">
        <f ca="1"/>
        <v>34335</v>
      </c>
      <c r="M34336" s="53">
        <f ca="1"/>
        <v>1994</v>
      </c>
      <c r="N34336" s="53">
        <f ca="1"/>
        <v>1</v>
      </c>
      <c r="O34336" s="53" t="str">
        <f ca="1"/>
        <v>1994-01</v>
      </c>
    </row>
    <row r="34337" spans="12:15" x14ac:dyDescent="0.4">
      <c r="L34337" s="56">
        <f ca="1"/>
        <v>34336</v>
      </c>
      <c r="M34337" s="53">
        <f ca="1"/>
        <v>1994</v>
      </c>
      <c r="N34337" s="53">
        <f ca="1"/>
        <v>1</v>
      </c>
      <c r="O34337" s="53" t="str">
        <f ca="1"/>
        <v>1994-01</v>
      </c>
    </row>
    <row r="34338" spans="12:15" x14ac:dyDescent="0.4">
      <c r="L34338" s="56">
        <f ca="1"/>
        <v>34337</v>
      </c>
      <c r="M34338" s="53">
        <f ca="1"/>
        <v>1994</v>
      </c>
      <c r="N34338" s="53">
        <f ca="1"/>
        <v>1</v>
      </c>
      <c r="O34338" s="53" t="str">
        <f ca="1"/>
        <v>1994-01</v>
      </c>
    </row>
    <row r="34339" spans="12:15" x14ac:dyDescent="0.4">
      <c r="L34339" s="56">
        <f ca="1"/>
        <v>34338</v>
      </c>
      <c r="M34339" s="53">
        <f ca="1"/>
        <v>1994</v>
      </c>
      <c r="N34339" s="53">
        <f ca="1"/>
        <v>1</v>
      </c>
      <c r="O34339" s="53" t="str">
        <f ca="1"/>
        <v>1994-01</v>
      </c>
    </row>
    <row r="34340" spans="12:15" x14ac:dyDescent="0.4">
      <c r="L34340" s="56">
        <f ca="1"/>
        <v>34339</v>
      </c>
      <c r="M34340" s="53">
        <f ca="1"/>
        <v>1994</v>
      </c>
      <c r="N34340" s="53">
        <f ca="1"/>
        <v>1</v>
      </c>
      <c r="O34340" s="53" t="str">
        <f ca="1"/>
        <v>1994-01</v>
      </c>
    </row>
    <row r="34341" spans="12:15" x14ac:dyDescent="0.4">
      <c r="L34341" s="56">
        <f ca="1"/>
        <v>34340</v>
      </c>
      <c r="M34341" s="53">
        <f ca="1"/>
        <v>1994</v>
      </c>
      <c r="N34341" s="53">
        <f ca="1"/>
        <v>1</v>
      </c>
      <c r="O34341" s="53" t="str">
        <f ca="1"/>
        <v>1994-01</v>
      </c>
    </row>
    <row r="34342" spans="12:15" x14ac:dyDescent="0.4">
      <c r="L34342" s="56">
        <f ca="1"/>
        <v>34341</v>
      </c>
      <c r="M34342" s="53">
        <f ca="1"/>
        <v>1994</v>
      </c>
      <c r="N34342" s="53">
        <f ca="1"/>
        <v>1</v>
      </c>
      <c r="O34342" s="53" t="str">
        <f ca="1"/>
        <v>1994-01</v>
      </c>
    </row>
    <row r="34343" spans="12:15" x14ac:dyDescent="0.4">
      <c r="L34343" s="56">
        <f ca="1"/>
        <v>34342</v>
      </c>
      <c r="M34343" s="53">
        <f ca="1"/>
        <v>1994</v>
      </c>
      <c r="N34343" s="53">
        <f ca="1"/>
        <v>1</v>
      </c>
      <c r="O34343" s="53" t="str">
        <f ca="1"/>
        <v>1994-01</v>
      </c>
    </row>
    <row r="34344" spans="12:15" x14ac:dyDescent="0.4">
      <c r="L34344" s="56">
        <f ca="1"/>
        <v>34343</v>
      </c>
      <c r="M34344" s="53">
        <f ca="1"/>
        <v>1994</v>
      </c>
      <c r="N34344" s="53">
        <f ca="1"/>
        <v>1</v>
      </c>
      <c r="O34344" s="53" t="str">
        <f ca="1"/>
        <v>1994-01</v>
      </c>
    </row>
    <row r="34345" spans="12:15" x14ac:dyDescent="0.4">
      <c r="L34345" s="56">
        <f ca="1"/>
        <v>34344</v>
      </c>
      <c r="M34345" s="53">
        <f ca="1"/>
        <v>1994</v>
      </c>
      <c r="N34345" s="53">
        <f ca="1"/>
        <v>1</v>
      </c>
      <c r="O34345" s="53" t="str">
        <f ca="1"/>
        <v>1994-01</v>
      </c>
    </row>
    <row r="34346" spans="12:15" x14ac:dyDescent="0.4">
      <c r="L34346" s="56">
        <f ca="1"/>
        <v>34345</v>
      </c>
      <c r="M34346" s="53">
        <f ca="1"/>
        <v>1994</v>
      </c>
      <c r="N34346" s="53">
        <f ca="1"/>
        <v>1</v>
      </c>
      <c r="O34346" s="53" t="str">
        <f ca="1"/>
        <v>1994-01</v>
      </c>
    </row>
    <row r="34347" spans="12:15" x14ac:dyDescent="0.4">
      <c r="L34347" s="56">
        <f ca="1"/>
        <v>34346</v>
      </c>
      <c r="M34347" s="53">
        <f ca="1"/>
        <v>1994</v>
      </c>
      <c r="N34347" s="53">
        <f ca="1"/>
        <v>1</v>
      </c>
      <c r="O34347" s="53" t="str">
        <f ca="1"/>
        <v>1994-01</v>
      </c>
    </row>
    <row r="34348" spans="12:15" x14ac:dyDescent="0.4">
      <c r="L34348" s="56">
        <f ca="1"/>
        <v>34347</v>
      </c>
      <c r="M34348" s="53">
        <f ca="1"/>
        <v>1994</v>
      </c>
      <c r="N34348" s="53">
        <f ca="1"/>
        <v>1</v>
      </c>
      <c r="O34348" s="53" t="str">
        <f ca="1"/>
        <v>1994-01</v>
      </c>
    </row>
    <row r="34349" spans="12:15" x14ac:dyDescent="0.4">
      <c r="L34349" s="56">
        <f ca="1"/>
        <v>34348</v>
      </c>
      <c r="M34349" s="53">
        <f ca="1"/>
        <v>1994</v>
      </c>
      <c r="N34349" s="53">
        <f ca="1"/>
        <v>1</v>
      </c>
      <c r="O34349" s="53" t="str">
        <f ca="1"/>
        <v>1994-01</v>
      </c>
    </row>
    <row r="34350" spans="12:15" x14ac:dyDescent="0.4">
      <c r="L34350" s="56">
        <f ca="1"/>
        <v>34349</v>
      </c>
      <c r="M34350" s="53">
        <f ca="1"/>
        <v>1994</v>
      </c>
      <c r="N34350" s="53">
        <f ca="1"/>
        <v>1</v>
      </c>
      <c r="O34350" s="53" t="str">
        <f ca="1"/>
        <v>1994-01</v>
      </c>
    </row>
    <row r="34351" spans="12:15" x14ac:dyDescent="0.4">
      <c r="L34351" s="56">
        <f ca="1"/>
        <v>34350</v>
      </c>
      <c r="M34351" s="53">
        <f ca="1"/>
        <v>1994</v>
      </c>
      <c r="N34351" s="53">
        <f ca="1"/>
        <v>1</v>
      </c>
      <c r="O34351" s="53" t="str">
        <f ca="1"/>
        <v>1994-01</v>
      </c>
    </row>
    <row r="34352" spans="12:15" x14ac:dyDescent="0.4">
      <c r="L34352" s="56">
        <f ca="1"/>
        <v>34351</v>
      </c>
      <c r="M34352" s="53">
        <f ca="1"/>
        <v>1994</v>
      </c>
      <c r="N34352" s="53">
        <f ca="1"/>
        <v>1</v>
      </c>
      <c r="O34352" s="53" t="str">
        <f ca="1"/>
        <v>1994-01</v>
      </c>
    </row>
    <row r="34353" spans="12:15" x14ac:dyDescent="0.4">
      <c r="L34353" s="56">
        <f ca="1"/>
        <v>34352</v>
      </c>
      <c r="M34353" s="53">
        <f ca="1"/>
        <v>1994</v>
      </c>
      <c r="N34353" s="53">
        <f ca="1"/>
        <v>1</v>
      </c>
      <c r="O34353" s="53" t="str">
        <f ca="1"/>
        <v>1994-01</v>
      </c>
    </row>
    <row r="34354" spans="12:15" x14ac:dyDescent="0.4">
      <c r="L34354" s="56">
        <f ca="1"/>
        <v>34353</v>
      </c>
      <c r="M34354" s="53">
        <f ca="1"/>
        <v>1994</v>
      </c>
      <c r="N34354" s="53">
        <f ca="1"/>
        <v>1</v>
      </c>
      <c r="O34354" s="53" t="str">
        <f ca="1"/>
        <v>1994-01</v>
      </c>
    </row>
    <row r="34355" spans="12:15" x14ac:dyDescent="0.4">
      <c r="L34355" s="56">
        <f ca="1"/>
        <v>34354</v>
      </c>
      <c r="M34355" s="53">
        <f ca="1"/>
        <v>1994</v>
      </c>
      <c r="N34355" s="53">
        <f ca="1"/>
        <v>1</v>
      </c>
      <c r="O34355" s="53" t="str">
        <f ca="1"/>
        <v>1994-01</v>
      </c>
    </row>
    <row r="34356" spans="12:15" x14ac:dyDescent="0.4">
      <c r="L34356" s="56">
        <f ca="1"/>
        <v>34355</v>
      </c>
      <c r="M34356" s="53">
        <f ca="1"/>
        <v>1994</v>
      </c>
      <c r="N34356" s="53">
        <f ca="1"/>
        <v>1</v>
      </c>
      <c r="O34356" s="53" t="str">
        <f ca="1"/>
        <v>1994-01</v>
      </c>
    </row>
    <row r="34357" spans="12:15" x14ac:dyDescent="0.4">
      <c r="L34357" s="56">
        <f ca="1"/>
        <v>34356</v>
      </c>
      <c r="M34357" s="53">
        <f ca="1"/>
        <v>1994</v>
      </c>
      <c r="N34357" s="53">
        <f ca="1"/>
        <v>1</v>
      </c>
      <c r="O34357" s="53" t="str">
        <f ca="1"/>
        <v>1994-01</v>
      </c>
    </row>
    <row r="34358" spans="12:15" x14ac:dyDescent="0.4">
      <c r="L34358" s="56">
        <f ca="1"/>
        <v>34357</v>
      </c>
      <c r="M34358" s="53">
        <f ca="1"/>
        <v>1994</v>
      </c>
      <c r="N34358" s="53">
        <f ca="1"/>
        <v>1</v>
      </c>
      <c r="O34358" s="53" t="str">
        <f ca="1"/>
        <v>1994-01</v>
      </c>
    </row>
    <row r="34359" spans="12:15" x14ac:dyDescent="0.4">
      <c r="L34359" s="56">
        <f ca="1"/>
        <v>34358</v>
      </c>
      <c r="M34359" s="53">
        <f ca="1"/>
        <v>1994</v>
      </c>
      <c r="N34359" s="53">
        <f ca="1"/>
        <v>1</v>
      </c>
      <c r="O34359" s="53" t="str">
        <f ca="1"/>
        <v>1994-01</v>
      </c>
    </row>
    <row r="34360" spans="12:15" x14ac:dyDescent="0.4">
      <c r="L34360" s="56">
        <f ca="1"/>
        <v>34359</v>
      </c>
      <c r="M34360" s="53">
        <f ca="1"/>
        <v>1994</v>
      </c>
      <c r="N34360" s="53">
        <f ca="1"/>
        <v>1</v>
      </c>
      <c r="O34360" s="53" t="str">
        <f ca="1"/>
        <v>1994-01</v>
      </c>
    </row>
    <row r="34361" spans="12:15" x14ac:dyDescent="0.4">
      <c r="L34361" s="56">
        <f ca="1"/>
        <v>34360</v>
      </c>
      <c r="M34361" s="53">
        <f ca="1"/>
        <v>1994</v>
      </c>
      <c r="N34361" s="53">
        <f ca="1"/>
        <v>1</v>
      </c>
      <c r="O34361" s="53" t="str">
        <f ca="1"/>
        <v>1994-01</v>
      </c>
    </row>
    <row r="34362" spans="12:15" x14ac:dyDescent="0.4">
      <c r="L34362" s="56">
        <f ca="1"/>
        <v>34361</v>
      </c>
      <c r="M34362" s="53">
        <f ca="1"/>
        <v>1994</v>
      </c>
      <c r="N34362" s="53">
        <f ca="1"/>
        <v>1</v>
      </c>
      <c r="O34362" s="53" t="str">
        <f ca="1"/>
        <v>1994-01</v>
      </c>
    </row>
    <row r="34363" spans="12:15" x14ac:dyDescent="0.4">
      <c r="L34363" s="56">
        <f ca="1"/>
        <v>34362</v>
      </c>
      <c r="M34363" s="53">
        <f ca="1"/>
        <v>1994</v>
      </c>
      <c r="N34363" s="53">
        <f ca="1"/>
        <v>1</v>
      </c>
      <c r="O34363" s="53" t="str">
        <f ca="1"/>
        <v>1994-01</v>
      </c>
    </row>
    <row r="34364" spans="12:15" x14ac:dyDescent="0.4">
      <c r="L34364" s="56">
        <f ca="1"/>
        <v>34363</v>
      </c>
      <c r="M34364" s="53">
        <f ca="1"/>
        <v>1994</v>
      </c>
      <c r="N34364" s="53">
        <f ca="1"/>
        <v>1</v>
      </c>
      <c r="O34364" s="53" t="str">
        <f ca="1"/>
        <v>1994-01</v>
      </c>
    </row>
    <row r="34365" spans="12:15" x14ac:dyDescent="0.4">
      <c r="L34365" s="56">
        <f ca="1"/>
        <v>34364</v>
      </c>
      <c r="M34365" s="53">
        <f ca="1"/>
        <v>1994</v>
      </c>
      <c r="N34365" s="53">
        <f ca="1"/>
        <v>1</v>
      </c>
      <c r="O34365" s="53" t="str">
        <f ca="1"/>
        <v>1994-01</v>
      </c>
    </row>
    <row r="34366" spans="12:15" x14ac:dyDescent="0.4">
      <c r="L34366" s="56">
        <f ca="1"/>
        <v>34365</v>
      </c>
      <c r="M34366" s="53">
        <f ca="1"/>
        <v>1994</v>
      </c>
      <c r="N34366" s="53">
        <f ca="1"/>
        <v>1</v>
      </c>
      <c r="O34366" s="53" t="str">
        <f ca="1"/>
        <v>1994-01</v>
      </c>
    </row>
    <row r="34367" spans="12:15" x14ac:dyDescent="0.4">
      <c r="L34367" s="56">
        <f ca="1"/>
        <v>34366</v>
      </c>
      <c r="M34367" s="53">
        <f ca="1"/>
        <v>1994</v>
      </c>
      <c r="N34367" s="53">
        <f ca="1"/>
        <v>2</v>
      </c>
      <c r="O34367" s="53" t="str">
        <f ca="1"/>
        <v>1994-02</v>
      </c>
    </row>
    <row r="34368" spans="12:15" x14ac:dyDescent="0.4">
      <c r="L34368" s="56">
        <f ca="1"/>
        <v>34367</v>
      </c>
      <c r="M34368" s="53">
        <f ca="1"/>
        <v>1994</v>
      </c>
      <c r="N34368" s="53">
        <f ca="1"/>
        <v>2</v>
      </c>
      <c r="O34368" s="53" t="str">
        <f ca="1"/>
        <v>1994-02</v>
      </c>
    </row>
    <row r="34369" spans="12:15" x14ac:dyDescent="0.4">
      <c r="L34369" s="56">
        <f ca="1"/>
        <v>34368</v>
      </c>
      <c r="M34369" s="53">
        <f ca="1"/>
        <v>1994</v>
      </c>
      <c r="N34369" s="53">
        <f ca="1"/>
        <v>2</v>
      </c>
      <c r="O34369" s="53" t="str">
        <f ca="1"/>
        <v>1994-02</v>
      </c>
    </row>
    <row r="34370" spans="12:15" x14ac:dyDescent="0.4">
      <c r="L34370" s="56">
        <f ca="1"/>
        <v>34369</v>
      </c>
      <c r="M34370" s="53">
        <f ca="1"/>
        <v>1994</v>
      </c>
      <c r="N34370" s="53">
        <f ca="1"/>
        <v>2</v>
      </c>
      <c r="O34370" s="53" t="str">
        <f ca="1"/>
        <v>1994-02</v>
      </c>
    </row>
    <row r="34371" spans="12:15" x14ac:dyDescent="0.4">
      <c r="L34371" s="56">
        <f ca="1"/>
        <v>34370</v>
      </c>
      <c r="M34371" s="53">
        <f ca="1"/>
        <v>1994</v>
      </c>
      <c r="N34371" s="53">
        <f ca="1"/>
        <v>2</v>
      </c>
      <c r="O34371" s="53" t="str">
        <f ca="1"/>
        <v>1994-02</v>
      </c>
    </row>
    <row r="34372" spans="12:15" x14ac:dyDescent="0.4">
      <c r="L34372" s="56">
        <f ca="1"/>
        <v>34371</v>
      </c>
      <c r="M34372" s="53">
        <f ca="1"/>
        <v>1994</v>
      </c>
      <c r="N34372" s="53">
        <f ca="1"/>
        <v>2</v>
      </c>
      <c r="O34372" s="53" t="str">
        <f ca="1"/>
        <v>1994-02</v>
      </c>
    </row>
    <row r="34373" spans="12:15" x14ac:dyDescent="0.4">
      <c r="L34373" s="56">
        <f ca="1"/>
        <v>34372</v>
      </c>
      <c r="M34373" s="53">
        <f ca="1"/>
        <v>1994</v>
      </c>
      <c r="N34373" s="53">
        <f ca="1"/>
        <v>2</v>
      </c>
      <c r="O34373" s="53" t="str">
        <f ca="1"/>
        <v>1994-02</v>
      </c>
    </row>
    <row r="34374" spans="12:15" x14ac:dyDescent="0.4">
      <c r="L34374" s="56">
        <f ca="1"/>
        <v>34373</v>
      </c>
      <c r="M34374" s="53">
        <f ca="1"/>
        <v>1994</v>
      </c>
      <c r="N34374" s="53">
        <f ca="1"/>
        <v>2</v>
      </c>
      <c r="O34374" s="53" t="str">
        <f ca="1"/>
        <v>1994-02</v>
      </c>
    </row>
    <row r="34375" spans="12:15" x14ac:dyDescent="0.4">
      <c r="L34375" s="56">
        <f ca="1"/>
        <v>34374</v>
      </c>
      <c r="M34375" s="53">
        <f ca="1"/>
        <v>1994</v>
      </c>
      <c r="N34375" s="53">
        <f ca="1"/>
        <v>2</v>
      </c>
      <c r="O34375" s="53" t="str">
        <f ca="1"/>
        <v>1994-02</v>
      </c>
    </row>
    <row r="34376" spans="12:15" x14ac:dyDescent="0.4">
      <c r="L34376" s="56">
        <f ca="1"/>
        <v>34375</v>
      </c>
      <c r="M34376" s="53">
        <f ca="1"/>
        <v>1994</v>
      </c>
      <c r="N34376" s="53">
        <f ca="1"/>
        <v>2</v>
      </c>
      <c r="O34376" s="53" t="str">
        <f ca="1"/>
        <v>1994-02</v>
      </c>
    </row>
    <row r="34377" spans="12:15" x14ac:dyDescent="0.4">
      <c r="L34377" s="56">
        <f ca="1"/>
        <v>34376</v>
      </c>
      <c r="M34377" s="53">
        <f ca="1"/>
        <v>1994</v>
      </c>
      <c r="N34377" s="53">
        <f ca="1"/>
        <v>2</v>
      </c>
      <c r="O34377" s="53" t="str">
        <f ca="1"/>
        <v>1994-02</v>
      </c>
    </row>
    <row r="34378" spans="12:15" x14ac:dyDescent="0.4">
      <c r="L34378" s="56">
        <f ca="1"/>
        <v>34377</v>
      </c>
      <c r="M34378" s="53">
        <f ca="1"/>
        <v>1994</v>
      </c>
      <c r="N34378" s="53">
        <f ca="1"/>
        <v>2</v>
      </c>
      <c r="O34378" s="53" t="str">
        <f ca="1"/>
        <v>1994-02</v>
      </c>
    </row>
    <row r="34379" spans="12:15" x14ac:dyDescent="0.4">
      <c r="L34379" s="56">
        <f ca="1"/>
        <v>34378</v>
      </c>
      <c r="M34379" s="53">
        <f ca="1"/>
        <v>1994</v>
      </c>
      <c r="N34379" s="53">
        <f ca="1"/>
        <v>2</v>
      </c>
      <c r="O34379" s="53" t="str">
        <f ca="1"/>
        <v>1994-02</v>
      </c>
    </row>
    <row r="34380" spans="12:15" x14ac:dyDescent="0.4">
      <c r="L34380" s="56">
        <f ca="1"/>
        <v>34379</v>
      </c>
      <c r="M34380" s="53">
        <f ca="1"/>
        <v>1994</v>
      </c>
      <c r="N34380" s="53">
        <f ca="1"/>
        <v>2</v>
      </c>
      <c r="O34380" s="53" t="str">
        <f ca="1"/>
        <v>1994-02</v>
      </c>
    </row>
    <row r="34381" spans="12:15" x14ac:dyDescent="0.4">
      <c r="L34381" s="56">
        <f ca="1"/>
        <v>34380</v>
      </c>
      <c r="M34381" s="53">
        <f ca="1"/>
        <v>1994</v>
      </c>
      <c r="N34381" s="53">
        <f ca="1"/>
        <v>2</v>
      </c>
      <c r="O34381" s="53" t="str">
        <f ca="1"/>
        <v>1994-02</v>
      </c>
    </row>
    <row r="34382" spans="12:15" x14ac:dyDescent="0.4">
      <c r="L34382" s="56">
        <f ca="1"/>
        <v>34381</v>
      </c>
      <c r="M34382" s="53">
        <f ca="1"/>
        <v>1994</v>
      </c>
      <c r="N34382" s="53">
        <f ca="1"/>
        <v>2</v>
      </c>
      <c r="O34382" s="53" t="str">
        <f ca="1"/>
        <v>1994-02</v>
      </c>
    </row>
    <row r="34383" spans="12:15" x14ac:dyDescent="0.4">
      <c r="L34383" s="56">
        <f ca="1"/>
        <v>34382</v>
      </c>
      <c r="M34383" s="53">
        <f ca="1"/>
        <v>1994</v>
      </c>
      <c r="N34383" s="53">
        <f ca="1"/>
        <v>2</v>
      </c>
      <c r="O34383" s="53" t="str">
        <f ca="1"/>
        <v>1994-02</v>
      </c>
    </row>
    <row r="34384" spans="12:15" x14ac:dyDescent="0.4">
      <c r="L34384" s="56">
        <f ca="1"/>
        <v>34383</v>
      </c>
      <c r="M34384" s="53">
        <f ca="1"/>
        <v>1994</v>
      </c>
      <c r="N34384" s="53">
        <f ca="1"/>
        <v>2</v>
      </c>
      <c r="O34384" s="53" t="str">
        <f ca="1"/>
        <v>1994-02</v>
      </c>
    </row>
    <row r="34385" spans="12:15" x14ac:dyDescent="0.4">
      <c r="L34385" s="56">
        <f ca="1"/>
        <v>34384</v>
      </c>
      <c r="M34385" s="53">
        <f ca="1"/>
        <v>1994</v>
      </c>
      <c r="N34385" s="53">
        <f ca="1"/>
        <v>2</v>
      </c>
      <c r="O34385" s="53" t="str">
        <f ca="1"/>
        <v>1994-02</v>
      </c>
    </row>
    <row r="34386" spans="12:15" x14ac:dyDescent="0.4">
      <c r="L34386" s="56">
        <f ca="1"/>
        <v>34385</v>
      </c>
      <c r="M34386" s="53">
        <f ca="1"/>
        <v>1994</v>
      </c>
      <c r="N34386" s="53">
        <f ca="1"/>
        <v>2</v>
      </c>
      <c r="O34386" s="53" t="str">
        <f ca="1"/>
        <v>1994-02</v>
      </c>
    </row>
    <row r="34387" spans="12:15" x14ac:dyDescent="0.4">
      <c r="L34387" s="56">
        <f ca="1"/>
        <v>34386</v>
      </c>
      <c r="M34387" s="53">
        <f ca="1"/>
        <v>1994</v>
      </c>
      <c r="N34387" s="53">
        <f ca="1"/>
        <v>2</v>
      </c>
      <c r="O34387" s="53" t="str">
        <f ca="1"/>
        <v>1994-02</v>
      </c>
    </row>
    <row r="34388" spans="12:15" x14ac:dyDescent="0.4">
      <c r="L34388" s="56">
        <f ca="1"/>
        <v>34387</v>
      </c>
      <c r="M34388" s="53">
        <f ca="1"/>
        <v>1994</v>
      </c>
      <c r="N34388" s="53">
        <f ca="1"/>
        <v>2</v>
      </c>
      <c r="O34388" s="53" t="str">
        <f ca="1"/>
        <v>1994-02</v>
      </c>
    </row>
    <row r="34389" spans="12:15" x14ac:dyDescent="0.4">
      <c r="L34389" s="56">
        <f ca="1"/>
        <v>34388</v>
      </c>
      <c r="M34389" s="53">
        <f ca="1"/>
        <v>1994</v>
      </c>
      <c r="N34389" s="53">
        <f ca="1"/>
        <v>2</v>
      </c>
      <c r="O34389" s="53" t="str">
        <f ca="1"/>
        <v>1994-02</v>
      </c>
    </row>
    <row r="34390" spans="12:15" x14ac:dyDescent="0.4">
      <c r="L34390" s="56">
        <f ca="1"/>
        <v>34389</v>
      </c>
      <c r="M34390" s="53">
        <f ca="1"/>
        <v>1994</v>
      </c>
      <c r="N34390" s="53">
        <f ca="1"/>
        <v>2</v>
      </c>
      <c r="O34390" s="53" t="str">
        <f ca="1"/>
        <v>1994-02</v>
      </c>
    </row>
    <row r="34391" spans="12:15" x14ac:dyDescent="0.4">
      <c r="L34391" s="56">
        <f ca="1"/>
        <v>34390</v>
      </c>
      <c r="M34391" s="53">
        <f ca="1"/>
        <v>1994</v>
      </c>
      <c r="N34391" s="53">
        <f ca="1"/>
        <v>2</v>
      </c>
      <c r="O34391" s="53" t="str">
        <f ca="1"/>
        <v>1994-02</v>
      </c>
    </row>
    <row r="34392" spans="12:15" x14ac:dyDescent="0.4">
      <c r="L34392" s="56">
        <f ca="1"/>
        <v>34391</v>
      </c>
      <c r="M34392" s="53">
        <f ca="1"/>
        <v>1994</v>
      </c>
      <c r="N34392" s="53">
        <f ca="1"/>
        <v>2</v>
      </c>
      <c r="O34392" s="53" t="str">
        <f ca="1"/>
        <v>1994-02</v>
      </c>
    </row>
    <row r="34393" spans="12:15" x14ac:dyDescent="0.4">
      <c r="L34393" s="56">
        <f ca="1"/>
        <v>34392</v>
      </c>
      <c r="M34393" s="53">
        <f ca="1"/>
        <v>1994</v>
      </c>
      <c r="N34393" s="53">
        <f ca="1"/>
        <v>2</v>
      </c>
      <c r="O34393" s="53" t="str">
        <f ca="1"/>
        <v>1994-02</v>
      </c>
    </row>
    <row r="34394" spans="12:15" x14ac:dyDescent="0.4">
      <c r="L34394" s="56">
        <f ca="1"/>
        <v>34393</v>
      </c>
      <c r="M34394" s="53">
        <f ca="1"/>
        <v>1994</v>
      </c>
      <c r="N34394" s="53">
        <f ca="1"/>
        <v>2</v>
      </c>
      <c r="O34394" s="53" t="str">
        <f ca="1"/>
        <v>1994-02</v>
      </c>
    </row>
    <row r="34395" spans="12:15" x14ac:dyDescent="0.4">
      <c r="L34395" s="56">
        <f ca="1"/>
        <v>34394</v>
      </c>
      <c r="M34395" s="53">
        <f ca="1"/>
        <v>1994</v>
      </c>
      <c r="N34395" s="53">
        <f ca="1"/>
        <v>3</v>
      </c>
      <c r="O34395" s="53" t="str">
        <f ca="1"/>
        <v>1994-03</v>
      </c>
    </row>
    <row r="34396" spans="12:15" x14ac:dyDescent="0.4">
      <c r="L34396" s="56">
        <f ca="1"/>
        <v>34395</v>
      </c>
      <c r="M34396" s="53">
        <f ca="1"/>
        <v>1994</v>
      </c>
      <c r="N34396" s="53">
        <f ca="1"/>
        <v>3</v>
      </c>
      <c r="O34396" s="53" t="str">
        <f ca="1"/>
        <v>1994-03</v>
      </c>
    </row>
    <row r="34397" spans="12:15" x14ac:dyDescent="0.4">
      <c r="L34397" s="56">
        <f ca="1"/>
        <v>34396</v>
      </c>
      <c r="M34397" s="53">
        <f ca="1"/>
        <v>1994</v>
      </c>
      <c r="N34397" s="53">
        <f ca="1"/>
        <v>3</v>
      </c>
      <c r="O34397" s="53" t="str">
        <f ca="1"/>
        <v>1994-03</v>
      </c>
    </row>
    <row r="34398" spans="12:15" x14ac:dyDescent="0.4">
      <c r="L34398" s="56">
        <f ca="1"/>
        <v>34397</v>
      </c>
      <c r="M34398" s="53">
        <f ca="1"/>
        <v>1994</v>
      </c>
      <c r="N34398" s="53">
        <f ca="1"/>
        <v>3</v>
      </c>
      <c r="O34398" s="53" t="str">
        <f ca="1"/>
        <v>1994-03</v>
      </c>
    </row>
    <row r="34399" spans="12:15" x14ac:dyDescent="0.4">
      <c r="L34399" s="56">
        <f ca="1"/>
        <v>34398</v>
      </c>
      <c r="M34399" s="53">
        <f ca="1"/>
        <v>1994</v>
      </c>
      <c r="N34399" s="53">
        <f ca="1"/>
        <v>3</v>
      </c>
      <c r="O34399" s="53" t="str">
        <f ca="1"/>
        <v>1994-03</v>
      </c>
    </row>
    <row r="34400" spans="12:15" x14ac:dyDescent="0.4">
      <c r="L34400" s="56">
        <f ca="1"/>
        <v>34399</v>
      </c>
      <c r="M34400" s="53">
        <f ca="1"/>
        <v>1994</v>
      </c>
      <c r="N34400" s="53">
        <f ca="1"/>
        <v>3</v>
      </c>
      <c r="O34400" s="53" t="str">
        <f ca="1"/>
        <v>1994-03</v>
      </c>
    </row>
    <row r="34401" spans="12:15" x14ac:dyDescent="0.4">
      <c r="L34401" s="56">
        <f ca="1"/>
        <v>34400</v>
      </c>
      <c r="M34401" s="53">
        <f ca="1"/>
        <v>1994</v>
      </c>
      <c r="N34401" s="53">
        <f ca="1"/>
        <v>3</v>
      </c>
      <c r="O34401" s="53" t="str">
        <f ca="1"/>
        <v>1994-03</v>
      </c>
    </row>
    <row r="34402" spans="12:15" x14ac:dyDescent="0.4">
      <c r="L34402" s="56">
        <f ca="1"/>
        <v>34401</v>
      </c>
      <c r="M34402" s="53">
        <f ca="1"/>
        <v>1994</v>
      </c>
      <c r="N34402" s="53">
        <f ca="1"/>
        <v>3</v>
      </c>
      <c r="O34402" s="53" t="str">
        <f ca="1"/>
        <v>1994-03</v>
      </c>
    </row>
    <row r="34403" spans="12:15" x14ac:dyDescent="0.4">
      <c r="L34403" s="56">
        <f ca="1"/>
        <v>34402</v>
      </c>
      <c r="M34403" s="53">
        <f ca="1"/>
        <v>1994</v>
      </c>
      <c r="N34403" s="53">
        <f ca="1"/>
        <v>3</v>
      </c>
      <c r="O34403" s="53" t="str">
        <f ca="1"/>
        <v>1994-03</v>
      </c>
    </row>
    <row r="34404" spans="12:15" x14ac:dyDescent="0.4">
      <c r="L34404" s="56">
        <f ca="1"/>
        <v>34403</v>
      </c>
      <c r="M34404" s="53">
        <f ca="1"/>
        <v>1994</v>
      </c>
      <c r="N34404" s="53">
        <f ca="1"/>
        <v>3</v>
      </c>
      <c r="O34404" s="53" t="str">
        <f ca="1"/>
        <v>1994-03</v>
      </c>
    </row>
    <row r="34405" spans="12:15" x14ac:dyDescent="0.4">
      <c r="L34405" s="56">
        <f ca="1"/>
        <v>34404</v>
      </c>
      <c r="M34405" s="53">
        <f ca="1"/>
        <v>1994</v>
      </c>
      <c r="N34405" s="53">
        <f ca="1"/>
        <v>3</v>
      </c>
      <c r="O34405" s="53" t="str">
        <f ca="1"/>
        <v>1994-03</v>
      </c>
    </row>
    <row r="34406" spans="12:15" x14ac:dyDescent="0.4">
      <c r="L34406" s="56">
        <f ca="1"/>
        <v>34405</v>
      </c>
      <c r="M34406" s="53">
        <f ca="1"/>
        <v>1994</v>
      </c>
      <c r="N34406" s="53">
        <f ca="1"/>
        <v>3</v>
      </c>
      <c r="O34406" s="53" t="str">
        <f ca="1"/>
        <v>1994-03</v>
      </c>
    </row>
    <row r="34407" spans="12:15" x14ac:dyDescent="0.4">
      <c r="L34407" s="56">
        <f ca="1"/>
        <v>34406</v>
      </c>
      <c r="M34407" s="53">
        <f ca="1"/>
        <v>1994</v>
      </c>
      <c r="N34407" s="53">
        <f ca="1"/>
        <v>3</v>
      </c>
      <c r="O34407" s="53" t="str">
        <f ca="1"/>
        <v>1994-03</v>
      </c>
    </row>
    <row r="34408" spans="12:15" x14ac:dyDescent="0.4">
      <c r="L34408" s="56">
        <f ca="1"/>
        <v>34407</v>
      </c>
      <c r="M34408" s="53">
        <f ca="1"/>
        <v>1994</v>
      </c>
      <c r="N34408" s="53">
        <f ca="1"/>
        <v>3</v>
      </c>
      <c r="O34408" s="53" t="str">
        <f ca="1"/>
        <v>1994-03</v>
      </c>
    </row>
    <row r="34409" spans="12:15" x14ac:dyDescent="0.4">
      <c r="L34409" s="56">
        <f ca="1"/>
        <v>34408</v>
      </c>
      <c r="M34409" s="53">
        <f ca="1"/>
        <v>1994</v>
      </c>
      <c r="N34409" s="53">
        <f ca="1"/>
        <v>3</v>
      </c>
      <c r="O34409" s="53" t="str">
        <f ca="1"/>
        <v>1994-03</v>
      </c>
    </row>
    <row r="34410" spans="12:15" x14ac:dyDescent="0.4">
      <c r="L34410" s="56">
        <f ca="1"/>
        <v>34409</v>
      </c>
      <c r="M34410" s="53">
        <f ca="1"/>
        <v>1994</v>
      </c>
      <c r="N34410" s="53">
        <f ca="1"/>
        <v>3</v>
      </c>
      <c r="O34410" s="53" t="str">
        <f ca="1"/>
        <v>1994-03</v>
      </c>
    </row>
    <row r="34411" spans="12:15" x14ac:dyDescent="0.4">
      <c r="L34411" s="56">
        <f ca="1"/>
        <v>34410</v>
      </c>
      <c r="M34411" s="53">
        <f ca="1"/>
        <v>1994</v>
      </c>
      <c r="N34411" s="53">
        <f ca="1"/>
        <v>3</v>
      </c>
      <c r="O34411" s="53" t="str">
        <f ca="1"/>
        <v>1994-03</v>
      </c>
    </row>
    <row r="34412" spans="12:15" x14ac:dyDescent="0.4">
      <c r="L34412" s="56">
        <f ca="1"/>
        <v>34411</v>
      </c>
      <c r="M34412" s="53">
        <f ca="1"/>
        <v>1994</v>
      </c>
      <c r="N34412" s="53">
        <f ca="1"/>
        <v>3</v>
      </c>
      <c r="O34412" s="53" t="str">
        <f ca="1"/>
        <v>1994-03</v>
      </c>
    </row>
    <row r="34413" spans="12:15" x14ac:dyDescent="0.4">
      <c r="L34413" s="56">
        <f ca="1"/>
        <v>34412</v>
      </c>
      <c r="M34413" s="53">
        <f ca="1"/>
        <v>1994</v>
      </c>
      <c r="N34413" s="53">
        <f ca="1"/>
        <v>3</v>
      </c>
      <c r="O34413" s="53" t="str">
        <f ca="1"/>
        <v>1994-03</v>
      </c>
    </row>
    <row r="34414" spans="12:15" x14ac:dyDescent="0.4">
      <c r="L34414" s="56">
        <f ca="1"/>
        <v>34413</v>
      </c>
      <c r="M34414" s="53">
        <f ca="1"/>
        <v>1994</v>
      </c>
      <c r="N34414" s="53">
        <f ca="1"/>
        <v>3</v>
      </c>
      <c r="O34414" s="53" t="str">
        <f ca="1"/>
        <v>1994-03</v>
      </c>
    </row>
    <row r="34415" spans="12:15" x14ac:dyDescent="0.4">
      <c r="L34415" s="56">
        <f ca="1"/>
        <v>34414</v>
      </c>
      <c r="M34415" s="53">
        <f ca="1"/>
        <v>1994</v>
      </c>
      <c r="N34415" s="53">
        <f ca="1"/>
        <v>3</v>
      </c>
      <c r="O34415" s="53" t="str">
        <f ca="1"/>
        <v>1994-03</v>
      </c>
    </row>
    <row r="34416" spans="12:15" x14ac:dyDescent="0.4">
      <c r="L34416" s="56">
        <f ca="1"/>
        <v>34415</v>
      </c>
      <c r="M34416" s="53">
        <f ca="1"/>
        <v>1994</v>
      </c>
      <c r="N34416" s="53">
        <f ca="1"/>
        <v>3</v>
      </c>
      <c r="O34416" s="53" t="str">
        <f ca="1"/>
        <v>1994-03</v>
      </c>
    </row>
    <row r="34417" spans="12:15" x14ac:dyDescent="0.4">
      <c r="L34417" s="56">
        <f ca="1"/>
        <v>34416</v>
      </c>
      <c r="M34417" s="53">
        <f ca="1"/>
        <v>1994</v>
      </c>
      <c r="N34417" s="53">
        <f ca="1"/>
        <v>3</v>
      </c>
      <c r="O34417" s="53" t="str">
        <f ca="1"/>
        <v>1994-03</v>
      </c>
    </row>
    <row r="34418" spans="12:15" x14ac:dyDescent="0.4">
      <c r="L34418" s="56">
        <f ca="1"/>
        <v>34417</v>
      </c>
      <c r="M34418" s="53">
        <f ca="1"/>
        <v>1994</v>
      </c>
      <c r="N34418" s="53">
        <f ca="1"/>
        <v>3</v>
      </c>
      <c r="O34418" s="53" t="str">
        <f ca="1"/>
        <v>1994-03</v>
      </c>
    </row>
    <row r="34419" spans="12:15" x14ac:dyDescent="0.4">
      <c r="L34419" s="56">
        <f ca="1"/>
        <v>34418</v>
      </c>
      <c r="M34419" s="53">
        <f ca="1"/>
        <v>1994</v>
      </c>
      <c r="N34419" s="53">
        <f ca="1"/>
        <v>3</v>
      </c>
      <c r="O34419" s="53" t="str">
        <f ca="1"/>
        <v>1994-03</v>
      </c>
    </row>
    <row r="34420" spans="12:15" x14ac:dyDescent="0.4">
      <c r="L34420" s="56">
        <f ca="1"/>
        <v>34419</v>
      </c>
      <c r="M34420" s="53">
        <f ca="1"/>
        <v>1994</v>
      </c>
      <c r="N34420" s="53">
        <f ca="1"/>
        <v>3</v>
      </c>
      <c r="O34420" s="53" t="str">
        <f ca="1"/>
        <v>1994-03</v>
      </c>
    </row>
    <row r="34421" spans="12:15" x14ac:dyDescent="0.4">
      <c r="L34421" s="56">
        <f ca="1"/>
        <v>34420</v>
      </c>
      <c r="M34421" s="53">
        <f ca="1"/>
        <v>1994</v>
      </c>
      <c r="N34421" s="53">
        <f ca="1"/>
        <v>3</v>
      </c>
      <c r="O34421" s="53" t="str">
        <f ca="1"/>
        <v>1994-03</v>
      </c>
    </row>
    <row r="34422" spans="12:15" x14ac:dyDescent="0.4">
      <c r="L34422" s="56">
        <f ca="1"/>
        <v>34421</v>
      </c>
      <c r="M34422" s="53">
        <f ca="1"/>
        <v>1994</v>
      </c>
      <c r="N34422" s="53">
        <f ca="1"/>
        <v>3</v>
      </c>
      <c r="O34422" s="53" t="str">
        <f ca="1"/>
        <v>1994-03</v>
      </c>
    </row>
    <row r="34423" spans="12:15" x14ac:dyDescent="0.4">
      <c r="L34423" s="56">
        <f ca="1"/>
        <v>34422</v>
      </c>
      <c r="M34423" s="53">
        <f ca="1"/>
        <v>1994</v>
      </c>
      <c r="N34423" s="53">
        <f ca="1"/>
        <v>3</v>
      </c>
      <c r="O34423" s="53" t="str">
        <f ca="1"/>
        <v>1994-03</v>
      </c>
    </row>
    <row r="34424" spans="12:15" x14ac:dyDescent="0.4">
      <c r="L34424" s="56">
        <f ca="1"/>
        <v>34423</v>
      </c>
      <c r="M34424" s="53">
        <f ca="1"/>
        <v>1994</v>
      </c>
      <c r="N34424" s="53">
        <f ca="1"/>
        <v>3</v>
      </c>
      <c r="O34424" s="53" t="str">
        <f ca="1"/>
        <v>1994-03</v>
      </c>
    </row>
    <row r="34425" spans="12:15" x14ac:dyDescent="0.4">
      <c r="L34425" s="56">
        <f ca="1"/>
        <v>34424</v>
      </c>
      <c r="M34425" s="53">
        <f ca="1"/>
        <v>1994</v>
      </c>
      <c r="N34425" s="53">
        <f ca="1"/>
        <v>3</v>
      </c>
      <c r="O34425" s="53" t="str">
        <f ca="1"/>
        <v>1994-03</v>
      </c>
    </row>
    <row r="34426" spans="12:15" x14ac:dyDescent="0.4">
      <c r="L34426" s="56">
        <f ca="1"/>
        <v>34425</v>
      </c>
      <c r="M34426" s="53">
        <f ca="1"/>
        <v>1994</v>
      </c>
      <c r="N34426" s="53">
        <f ca="1"/>
        <v>4</v>
      </c>
      <c r="O34426" s="53" t="str">
        <f ca="1"/>
        <v>1994-04</v>
      </c>
    </row>
    <row r="34427" spans="12:15" x14ac:dyDescent="0.4">
      <c r="L34427" s="56">
        <f ca="1"/>
        <v>34426</v>
      </c>
      <c r="M34427" s="53">
        <f ca="1"/>
        <v>1994</v>
      </c>
      <c r="N34427" s="53">
        <f ca="1"/>
        <v>4</v>
      </c>
      <c r="O34427" s="53" t="str">
        <f ca="1"/>
        <v>1994-04</v>
      </c>
    </row>
    <row r="34428" spans="12:15" x14ac:dyDescent="0.4">
      <c r="L34428" s="56">
        <f ca="1"/>
        <v>34427</v>
      </c>
      <c r="M34428" s="53">
        <f ca="1"/>
        <v>1994</v>
      </c>
      <c r="N34428" s="53">
        <f ca="1"/>
        <v>4</v>
      </c>
      <c r="O34428" s="53" t="str">
        <f ca="1"/>
        <v>1994-04</v>
      </c>
    </row>
    <row r="34429" spans="12:15" x14ac:dyDescent="0.4">
      <c r="L34429" s="56">
        <f ca="1"/>
        <v>34428</v>
      </c>
      <c r="M34429" s="53">
        <f ca="1"/>
        <v>1994</v>
      </c>
      <c r="N34429" s="53">
        <f ca="1"/>
        <v>4</v>
      </c>
      <c r="O34429" s="53" t="str">
        <f ca="1"/>
        <v>1994-04</v>
      </c>
    </row>
    <row r="34430" spans="12:15" x14ac:dyDescent="0.4">
      <c r="L34430" s="56">
        <f ca="1"/>
        <v>34429</v>
      </c>
      <c r="M34430" s="53">
        <f ca="1"/>
        <v>1994</v>
      </c>
      <c r="N34430" s="53">
        <f ca="1"/>
        <v>4</v>
      </c>
      <c r="O34430" s="53" t="str">
        <f ca="1"/>
        <v>1994-04</v>
      </c>
    </row>
    <row r="34431" spans="12:15" x14ac:dyDescent="0.4">
      <c r="L34431" s="56">
        <f ca="1"/>
        <v>34430</v>
      </c>
      <c r="M34431" s="53">
        <f ca="1"/>
        <v>1994</v>
      </c>
      <c r="N34431" s="53">
        <f ca="1"/>
        <v>4</v>
      </c>
      <c r="O34431" s="53" t="str">
        <f ca="1"/>
        <v>1994-04</v>
      </c>
    </row>
    <row r="34432" spans="12:15" x14ac:dyDescent="0.4">
      <c r="L34432" s="56">
        <f ca="1"/>
        <v>34431</v>
      </c>
      <c r="M34432" s="53">
        <f ca="1"/>
        <v>1994</v>
      </c>
      <c r="N34432" s="53">
        <f ca="1"/>
        <v>4</v>
      </c>
      <c r="O34432" s="53" t="str">
        <f ca="1"/>
        <v>1994-04</v>
      </c>
    </row>
    <row r="34433" spans="12:15" x14ac:dyDescent="0.4">
      <c r="L34433" s="56">
        <f ca="1"/>
        <v>34432</v>
      </c>
      <c r="M34433" s="53">
        <f ca="1"/>
        <v>1994</v>
      </c>
      <c r="N34433" s="53">
        <f ca="1"/>
        <v>4</v>
      </c>
      <c r="O34433" s="53" t="str">
        <f ca="1"/>
        <v>1994-04</v>
      </c>
    </row>
    <row r="34434" spans="12:15" x14ac:dyDescent="0.4">
      <c r="L34434" s="56">
        <f ca="1"/>
        <v>34433</v>
      </c>
      <c r="M34434" s="53">
        <f ca="1"/>
        <v>1994</v>
      </c>
      <c r="N34434" s="53">
        <f ca="1"/>
        <v>4</v>
      </c>
      <c r="O34434" s="53" t="str">
        <f ca="1"/>
        <v>1994-04</v>
      </c>
    </row>
    <row r="34435" spans="12:15" x14ac:dyDescent="0.4">
      <c r="L34435" s="56">
        <f ca="1"/>
        <v>34434</v>
      </c>
      <c r="M34435" s="53">
        <f ca="1"/>
        <v>1994</v>
      </c>
      <c r="N34435" s="53">
        <f ca="1"/>
        <v>4</v>
      </c>
      <c r="O34435" s="53" t="str">
        <f ca="1"/>
        <v>1994-04</v>
      </c>
    </row>
    <row r="34436" spans="12:15" x14ac:dyDescent="0.4">
      <c r="L34436" s="56">
        <f ca="1"/>
        <v>34435</v>
      </c>
      <c r="M34436" s="53">
        <f ca="1"/>
        <v>1994</v>
      </c>
      <c r="N34436" s="53">
        <f ca="1"/>
        <v>4</v>
      </c>
      <c r="O34436" s="53" t="str">
        <f ca="1"/>
        <v>1994-04</v>
      </c>
    </row>
    <row r="34437" spans="12:15" x14ac:dyDescent="0.4">
      <c r="L34437" s="56">
        <f ca="1"/>
        <v>34436</v>
      </c>
      <c r="M34437" s="53">
        <f ca="1"/>
        <v>1994</v>
      </c>
      <c r="N34437" s="53">
        <f ca="1"/>
        <v>4</v>
      </c>
      <c r="O34437" s="53" t="str">
        <f ca="1"/>
        <v>1994-04</v>
      </c>
    </row>
    <row r="34438" spans="12:15" x14ac:dyDescent="0.4">
      <c r="L34438" s="56">
        <f ca="1"/>
        <v>34437</v>
      </c>
      <c r="M34438" s="53">
        <f ca="1"/>
        <v>1994</v>
      </c>
      <c r="N34438" s="53">
        <f ca="1"/>
        <v>4</v>
      </c>
      <c r="O34438" s="53" t="str">
        <f ca="1"/>
        <v>1994-04</v>
      </c>
    </row>
    <row r="34439" spans="12:15" x14ac:dyDescent="0.4">
      <c r="L34439" s="56">
        <f ca="1"/>
        <v>34438</v>
      </c>
      <c r="M34439" s="53">
        <f ca="1"/>
        <v>1994</v>
      </c>
      <c r="N34439" s="53">
        <f ca="1"/>
        <v>4</v>
      </c>
      <c r="O34439" s="53" t="str">
        <f ca="1"/>
        <v>1994-04</v>
      </c>
    </row>
    <row r="34440" spans="12:15" x14ac:dyDescent="0.4">
      <c r="L34440" s="56">
        <f ca="1"/>
        <v>34439</v>
      </c>
      <c r="M34440" s="53">
        <f ca="1"/>
        <v>1994</v>
      </c>
      <c r="N34440" s="53">
        <f ca="1"/>
        <v>4</v>
      </c>
      <c r="O34440" s="53" t="str">
        <f ca="1"/>
        <v>1994-04</v>
      </c>
    </row>
    <row r="34441" spans="12:15" x14ac:dyDescent="0.4">
      <c r="L34441" s="56">
        <f ca="1"/>
        <v>34440</v>
      </c>
      <c r="M34441" s="53">
        <f ca="1"/>
        <v>1994</v>
      </c>
      <c r="N34441" s="53">
        <f ca="1"/>
        <v>4</v>
      </c>
      <c r="O34441" s="53" t="str">
        <f ca="1"/>
        <v>1994-04</v>
      </c>
    </row>
    <row r="34442" spans="12:15" x14ac:dyDescent="0.4">
      <c r="L34442" s="56">
        <f ca="1"/>
        <v>34441</v>
      </c>
      <c r="M34442" s="53">
        <f ca="1"/>
        <v>1994</v>
      </c>
      <c r="N34442" s="53">
        <f ca="1"/>
        <v>4</v>
      </c>
      <c r="O34442" s="53" t="str">
        <f ca="1"/>
        <v>1994-04</v>
      </c>
    </row>
    <row r="34443" spans="12:15" x14ac:dyDescent="0.4">
      <c r="L34443" s="56">
        <f ca="1"/>
        <v>34442</v>
      </c>
      <c r="M34443" s="53">
        <f ca="1"/>
        <v>1994</v>
      </c>
      <c r="N34443" s="53">
        <f ca="1"/>
        <v>4</v>
      </c>
      <c r="O34443" s="53" t="str">
        <f ca="1"/>
        <v>1994-04</v>
      </c>
    </row>
    <row r="34444" spans="12:15" x14ac:dyDescent="0.4">
      <c r="L34444" s="56">
        <f ca="1"/>
        <v>34443</v>
      </c>
      <c r="M34444" s="53">
        <f ca="1"/>
        <v>1994</v>
      </c>
      <c r="N34444" s="53">
        <f ca="1"/>
        <v>4</v>
      </c>
      <c r="O34444" s="53" t="str">
        <f ca="1"/>
        <v>1994-04</v>
      </c>
    </row>
    <row r="34445" spans="12:15" x14ac:dyDescent="0.4">
      <c r="L34445" s="56">
        <f ca="1"/>
        <v>34444</v>
      </c>
      <c r="M34445" s="53">
        <f ca="1"/>
        <v>1994</v>
      </c>
      <c r="N34445" s="53">
        <f ca="1"/>
        <v>4</v>
      </c>
      <c r="O34445" s="53" t="str">
        <f ca="1"/>
        <v>1994-04</v>
      </c>
    </row>
    <row r="34446" spans="12:15" x14ac:dyDescent="0.4">
      <c r="L34446" s="56">
        <f ca="1"/>
        <v>34445</v>
      </c>
      <c r="M34446" s="53">
        <f ca="1"/>
        <v>1994</v>
      </c>
      <c r="N34446" s="53">
        <f ca="1"/>
        <v>4</v>
      </c>
      <c r="O34446" s="53" t="str">
        <f ca="1"/>
        <v>1994-04</v>
      </c>
    </row>
    <row r="34447" spans="12:15" x14ac:dyDescent="0.4">
      <c r="L34447" s="56">
        <f ca="1"/>
        <v>34446</v>
      </c>
      <c r="M34447" s="53">
        <f ca="1"/>
        <v>1994</v>
      </c>
      <c r="N34447" s="53">
        <f ca="1"/>
        <v>4</v>
      </c>
      <c r="O34447" s="53" t="str">
        <f ca="1"/>
        <v>1994-04</v>
      </c>
    </row>
    <row r="34448" spans="12:15" x14ac:dyDescent="0.4">
      <c r="L34448" s="56">
        <f ca="1"/>
        <v>34447</v>
      </c>
      <c r="M34448" s="53">
        <f ca="1"/>
        <v>1994</v>
      </c>
      <c r="N34448" s="53">
        <f ca="1"/>
        <v>4</v>
      </c>
      <c r="O34448" s="53" t="str">
        <f ca="1"/>
        <v>1994-04</v>
      </c>
    </row>
    <row r="34449" spans="12:15" x14ac:dyDescent="0.4">
      <c r="L34449" s="56">
        <f ca="1"/>
        <v>34448</v>
      </c>
      <c r="M34449" s="53">
        <f ca="1"/>
        <v>1994</v>
      </c>
      <c r="N34449" s="53">
        <f ca="1"/>
        <v>4</v>
      </c>
      <c r="O34449" s="53" t="str">
        <f ca="1"/>
        <v>1994-04</v>
      </c>
    </row>
    <row r="34450" spans="12:15" x14ac:dyDescent="0.4">
      <c r="L34450" s="56">
        <f ca="1"/>
        <v>34449</v>
      </c>
      <c r="M34450" s="53">
        <f ca="1"/>
        <v>1994</v>
      </c>
      <c r="N34450" s="53">
        <f ca="1"/>
        <v>4</v>
      </c>
      <c r="O34450" s="53" t="str">
        <f ca="1"/>
        <v>1994-04</v>
      </c>
    </row>
    <row r="34451" spans="12:15" x14ac:dyDescent="0.4">
      <c r="L34451" s="56">
        <f ca="1"/>
        <v>34450</v>
      </c>
      <c r="M34451" s="53">
        <f ca="1"/>
        <v>1994</v>
      </c>
      <c r="N34451" s="53">
        <f ca="1"/>
        <v>4</v>
      </c>
      <c r="O34451" s="53" t="str">
        <f ca="1"/>
        <v>1994-04</v>
      </c>
    </row>
    <row r="34452" spans="12:15" x14ac:dyDescent="0.4">
      <c r="L34452" s="56">
        <f ca="1"/>
        <v>34451</v>
      </c>
      <c r="M34452" s="53">
        <f ca="1"/>
        <v>1994</v>
      </c>
      <c r="N34452" s="53">
        <f ca="1"/>
        <v>4</v>
      </c>
      <c r="O34452" s="53" t="str">
        <f ca="1"/>
        <v>1994-04</v>
      </c>
    </row>
    <row r="34453" spans="12:15" x14ac:dyDescent="0.4">
      <c r="L34453" s="56">
        <f ca="1"/>
        <v>34452</v>
      </c>
      <c r="M34453" s="53">
        <f ca="1"/>
        <v>1994</v>
      </c>
      <c r="N34453" s="53">
        <f ca="1"/>
        <v>4</v>
      </c>
      <c r="O34453" s="53" t="str">
        <f ca="1"/>
        <v>1994-04</v>
      </c>
    </row>
    <row r="34454" spans="12:15" x14ac:dyDescent="0.4">
      <c r="L34454" s="56">
        <f ca="1"/>
        <v>34453</v>
      </c>
      <c r="M34454" s="53">
        <f ca="1"/>
        <v>1994</v>
      </c>
      <c r="N34454" s="53">
        <f ca="1"/>
        <v>4</v>
      </c>
      <c r="O34454" s="53" t="str">
        <f ca="1"/>
        <v>1994-04</v>
      </c>
    </row>
    <row r="34455" spans="12:15" x14ac:dyDescent="0.4">
      <c r="L34455" s="56">
        <f ca="1"/>
        <v>34454</v>
      </c>
      <c r="M34455" s="53">
        <f ca="1"/>
        <v>1994</v>
      </c>
      <c r="N34455" s="53">
        <f ca="1"/>
        <v>4</v>
      </c>
      <c r="O34455" s="53" t="str">
        <f ca="1"/>
        <v>1994-04</v>
      </c>
    </row>
    <row r="34456" spans="12:15" x14ac:dyDescent="0.4">
      <c r="L34456" s="56">
        <f ca="1"/>
        <v>34455</v>
      </c>
      <c r="M34456" s="53">
        <f ca="1"/>
        <v>1994</v>
      </c>
      <c r="N34456" s="53">
        <f ca="1"/>
        <v>5</v>
      </c>
      <c r="O34456" s="53" t="str">
        <f ca="1"/>
        <v>1994-05</v>
      </c>
    </row>
    <row r="34457" spans="12:15" x14ac:dyDescent="0.4">
      <c r="L34457" s="56">
        <f ca="1"/>
        <v>34456</v>
      </c>
      <c r="M34457" s="53">
        <f ca="1"/>
        <v>1994</v>
      </c>
      <c r="N34457" s="53">
        <f ca="1"/>
        <v>5</v>
      </c>
      <c r="O34457" s="53" t="str">
        <f ca="1"/>
        <v>1994-05</v>
      </c>
    </row>
    <row r="34458" spans="12:15" x14ac:dyDescent="0.4">
      <c r="L34458" s="56">
        <f ca="1"/>
        <v>34457</v>
      </c>
      <c r="M34458" s="53">
        <f ca="1"/>
        <v>1994</v>
      </c>
      <c r="N34458" s="53">
        <f ca="1"/>
        <v>5</v>
      </c>
      <c r="O34458" s="53" t="str">
        <f ca="1"/>
        <v>1994-05</v>
      </c>
    </row>
    <row r="34459" spans="12:15" x14ac:dyDescent="0.4">
      <c r="L34459" s="56">
        <f ca="1"/>
        <v>34458</v>
      </c>
      <c r="M34459" s="53">
        <f ca="1"/>
        <v>1994</v>
      </c>
      <c r="N34459" s="53">
        <f ca="1"/>
        <v>5</v>
      </c>
      <c r="O34459" s="53" t="str">
        <f ca="1"/>
        <v>1994-05</v>
      </c>
    </row>
    <row r="34460" spans="12:15" x14ac:dyDescent="0.4">
      <c r="L34460" s="56">
        <f ca="1"/>
        <v>34459</v>
      </c>
      <c r="M34460" s="53">
        <f ca="1"/>
        <v>1994</v>
      </c>
      <c r="N34460" s="53">
        <f ca="1"/>
        <v>5</v>
      </c>
      <c r="O34460" s="53" t="str">
        <f ca="1"/>
        <v>1994-05</v>
      </c>
    </row>
    <row r="34461" spans="12:15" x14ac:dyDescent="0.4">
      <c r="L34461" s="56">
        <f ca="1"/>
        <v>34460</v>
      </c>
      <c r="M34461" s="53">
        <f ca="1"/>
        <v>1994</v>
      </c>
      <c r="N34461" s="53">
        <f ca="1"/>
        <v>5</v>
      </c>
      <c r="O34461" s="53" t="str">
        <f ca="1"/>
        <v>1994-05</v>
      </c>
    </row>
    <row r="34462" spans="12:15" x14ac:dyDescent="0.4">
      <c r="L34462" s="56">
        <f ca="1"/>
        <v>34461</v>
      </c>
      <c r="M34462" s="53">
        <f ca="1"/>
        <v>1994</v>
      </c>
      <c r="N34462" s="53">
        <f ca="1"/>
        <v>5</v>
      </c>
      <c r="O34462" s="53" t="str">
        <f ca="1"/>
        <v>1994-05</v>
      </c>
    </row>
    <row r="34463" spans="12:15" x14ac:dyDescent="0.4">
      <c r="L34463" s="56">
        <f ca="1"/>
        <v>34462</v>
      </c>
      <c r="M34463" s="53">
        <f ca="1"/>
        <v>1994</v>
      </c>
      <c r="N34463" s="53">
        <f ca="1"/>
        <v>5</v>
      </c>
      <c r="O34463" s="53" t="str">
        <f ca="1"/>
        <v>1994-05</v>
      </c>
    </row>
    <row r="34464" spans="12:15" x14ac:dyDescent="0.4">
      <c r="L34464" s="56">
        <f ca="1"/>
        <v>34463</v>
      </c>
      <c r="M34464" s="53">
        <f ca="1"/>
        <v>1994</v>
      </c>
      <c r="N34464" s="53">
        <f ca="1"/>
        <v>5</v>
      </c>
      <c r="O34464" s="53" t="str">
        <f ca="1"/>
        <v>1994-05</v>
      </c>
    </row>
    <row r="34465" spans="12:15" x14ac:dyDescent="0.4">
      <c r="L34465" s="56">
        <f ca="1"/>
        <v>34464</v>
      </c>
      <c r="M34465" s="53">
        <f ca="1"/>
        <v>1994</v>
      </c>
      <c r="N34465" s="53">
        <f ca="1"/>
        <v>5</v>
      </c>
      <c r="O34465" s="53" t="str">
        <f ca="1"/>
        <v>1994-05</v>
      </c>
    </row>
    <row r="34466" spans="12:15" x14ac:dyDescent="0.4">
      <c r="L34466" s="56">
        <f ca="1"/>
        <v>34465</v>
      </c>
      <c r="M34466" s="53">
        <f ca="1"/>
        <v>1994</v>
      </c>
      <c r="N34466" s="53">
        <f ca="1"/>
        <v>5</v>
      </c>
      <c r="O34466" s="53" t="str">
        <f ca="1"/>
        <v>1994-05</v>
      </c>
    </row>
    <row r="34467" spans="12:15" x14ac:dyDescent="0.4">
      <c r="L34467" s="56">
        <f ca="1"/>
        <v>34466</v>
      </c>
      <c r="M34467" s="53">
        <f ca="1"/>
        <v>1994</v>
      </c>
      <c r="N34467" s="53">
        <f ca="1"/>
        <v>5</v>
      </c>
      <c r="O34467" s="53" t="str">
        <f ca="1"/>
        <v>1994-05</v>
      </c>
    </row>
    <row r="34468" spans="12:15" x14ac:dyDescent="0.4">
      <c r="L34468" s="56">
        <f ca="1"/>
        <v>34467</v>
      </c>
      <c r="M34468" s="53">
        <f ca="1"/>
        <v>1994</v>
      </c>
      <c r="N34468" s="53">
        <f ca="1"/>
        <v>5</v>
      </c>
      <c r="O34468" s="53" t="str">
        <f ca="1"/>
        <v>1994-05</v>
      </c>
    </row>
    <row r="34469" spans="12:15" x14ac:dyDescent="0.4">
      <c r="L34469" s="56">
        <f ca="1"/>
        <v>34468</v>
      </c>
      <c r="M34469" s="53">
        <f ca="1"/>
        <v>1994</v>
      </c>
      <c r="N34469" s="53">
        <f ca="1"/>
        <v>5</v>
      </c>
      <c r="O34469" s="53" t="str">
        <f ca="1"/>
        <v>1994-05</v>
      </c>
    </row>
    <row r="34470" spans="12:15" x14ac:dyDescent="0.4">
      <c r="L34470" s="56">
        <f ca="1"/>
        <v>34469</v>
      </c>
      <c r="M34470" s="53">
        <f ca="1"/>
        <v>1994</v>
      </c>
      <c r="N34470" s="53">
        <f ca="1"/>
        <v>5</v>
      </c>
      <c r="O34470" s="53" t="str">
        <f ca="1"/>
        <v>1994-05</v>
      </c>
    </row>
    <row r="34471" spans="12:15" x14ac:dyDescent="0.4">
      <c r="L34471" s="56">
        <f ca="1"/>
        <v>34470</v>
      </c>
      <c r="M34471" s="53">
        <f ca="1"/>
        <v>1994</v>
      </c>
      <c r="N34471" s="53">
        <f ca="1"/>
        <v>5</v>
      </c>
      <c r="O34471" s="53" t="str">
        <f ca="1"/>
        <v>1994-05</v>
      </c>
    </row>
    <row r="34472" spans="12:15" x14ac:dyDescent="0.4">
      <c r="L34472" s="56">
        <f ca="1"/>
        <v>34471</v>
      </c>
      <c r="M34472" s="53">
        <f ca="1"/>
        <v>1994</v>
      </c>
      <c r="N34472" s="53">
        <f ca="1"/>
        <v>5</v>
      </c>
      <c r="O34472" s="53" t="str">
        <f ca="1"/>
        <v>1994-05</v>
      </c>
    </row>
    <row r="34473" spans="12:15" x14ac:dyDescent="0.4">
      <c r="L34473" s="56">
        <f ca="1"/>
        <v>34472</v>
      </c>
      <c r="M34473" s="53">
        <f ca="1"/>
        <v>1994</v>
      </c>
      <c r="N34473" s="53">
        <f ca="1"/>
        <v>5</v>
      </c>
      <c r="O34473" s="53" t="str">
        <f ca="1"/>
        <v>1994-05</v>
      </c>
    </row>
    <row r="34474" spans="12:15" x14ac:dyDescent="0.4">
      <c r="L34474" s="56">
        <f ca="1"/>
        <v>34473</v>
      </c>
      <c r="M34474" s="53">
        <f ca="1"/>
        <v>1994</v>
      </c>
      <c r="N34474" s="53">
        <f ca="1"/>
        <v>5</v>
      </c>
      <c r="O34474" s="53" t="str">
        <f ca="1"/>
        <v>1994-05</v>
      </c>
    </row>
    <row r="34475" spans="12:15" x14ac:dyDescent="0.4">
      <c r="L34475" s="56">
        <f ca="1"/>
        <v>34474</v>
      </c>
      <c r="M34475" s="53">
        <f ca="1"/>
        <v>1994</v>
      </c>
      <c r="N34475" s="53">
        <f ca="1"/>
        <v>5</v>
      </c>
      <c r="O34475" s="53" t="str">
        <f ca="1"/>
        <v>1994-05</v>
      </c>
    </row>
    <row r="34476" spans="12:15" x14ac:dyDescent="0.4">
      <c r="L34476" s="56">
        <f ca="1"/>
        <v>34475</v>
      </c>
      <c r="M34476" s="53">
        <f ca="1"/>
        <v>1994</v>
      </c>
      <c r="N34476" s="53">
        <f ca="1"/>
        <v>5</v>
      </c>
      <c r="O34476" s="53" t="str">
        <f ca="1"/>
        <v>1994-05</v>
      </c>
    </row>
    <row r="34477" spans="12:15" x14ac:dyDescent="0.4">
      <c r="L34477" s="56">
        <f ca="1"/>
        <v>34476</v>
      </c>
      <c r="M34477" s="53">
        <f ca="1"/>
        <v>1994</v>
      </c>
      <c r="N34477" s="53">
        <f ca="1"/>
        <v>5</v>
      </c>
      <c r="O34477" s="53" t="str">
        <f ca="1"/>
        <v>1994-05</v>
      </c>
    </row>
    <row r="34478" spans="12:15" x14ac:dyDescent="0.4">
      <c r="L34478" s="56">
        <f ca="1"/>
        <v>34477</v>
      </c>
      <c r="M34478" s="53">
        <f ca="1"/>
        <v>1994</v>
      </c>
      <c r="N34478" s="53">
        <f ca="1"/>
        <v>5</v>
      </c>
      <c r="O34478" s="53" t="str">
        <f ca="1"/>
        <v>1994-05</v>
      </c>
    </row>
    <row r="34479" spans="12:15" x14ac:dyDescent="0.4">
      <c r="L34479" s="56">
        <f ca="1"/>
        <v>34478</v>
      </c>
      <c r="M34479" s="53">
        <f ca="1"/>
        <v>1994</v>
      </c>
      <c r="N34479" s="53">
        <f ca="1"/>
        <v>5</v>
      </c>
      <c r="O34479" s="53" t="str">
        <f ca="1"/>
        <v>1994-05</v>
      </c>
    </row>
    <row r="34480" spans="12:15" x14ac:dyDescent="0.4">
      <c r="L34480" s="56">
        <f ca="1"/>
        <v>34479</v>
      </c>
      <c r="M34480" s="53">
        <f ca="1"/>
        <v>1994</v>
      </c>
      <c r="N34480" s="53">
        <f ca="1"/>
        <v>5</v>
      </c>
      <c r="O34480" s="53" t="str">
        <f ca="1"/>
        <v>1994-05</v>
      </c>
    </row>
    <row r="34481" spans="12:15" x14ac:dyDescent="0.4">
      <c r="L34481" s="56">
        <f ca="1"/>
        <v>34480</v>
      </c>
      <c r="M34481" s="53">
        <f ca="1"/>
        <v>1994</v>
      </c>
      <c r="N34481" s="53">
        <f ca="1"/>
        <v>5</v>
      </c>
      <c r="O34481" s="53" t="str">
        <f ca="1"/>
        <v>1994-05</v>
      </c>
    </row>
    <row r="34482" spans="12:15" x14ac:dyDescent="0.4">
      <c r="L34482" s="56">
        <f ca="1"/>
        <v>34481</v>
      </c>
      <c r="M34482" s="53">
        <f ca="1"/>
        <v>1994</v>
      </c>
      <c r="N34482" s="53">
        <f ca="1"/>
        <v>5</v>
      </c>
      <c r="O34482" s="53" t="str">
        <f ca="1"/>
        <v>1994-05</v>
      </c>
    </row>
    <row r="34483" spans="12:15" x14ac:dyDescent="0.4">
      <c r="L34483" s="56">
        <f ca="1"/>
        <v>34482</v>
      </c>
      <c r="M34483" s="53">
        <f ca="1"/>
        <v>1994</v>
      </c>
      <c r="N34483" s="53">
        <f ca="1"/>
        <v>5</v>
      </c>
      <c r="O34483" s="53" t="str">
        <f ca="1"/>
        <v>1994-05</v>
      </c>
    </row>
    <row r="34484" spans="12:15" x14ac:dyDescent="0.4">
      <c r="L34484" s="56">
        <f ca="1"/>
        <v>34483</v>
      </c>
      <c r="M34484" s="53">
        <f ca="1"/>
        <v>1994</v>
      </c>
      <c r="N34484" s="53">
        <f ca="1"/>
        <v>5</v>
      </c>
      <c r="O34484" s="53" t="str">
        <f ca="1"/>
        <v>1994-05</v>
      </c>
    </row>
    <row r="34485" spans="12:15" x14ac:dyDescent="0.4">
      <c r="L34485" s="56">
        <f ca="1"/>
        <v>34484</v>
      </c>
      <c r="M34485" s="53">
        <f ca="1"/>
        <v>1994</v>
      </c>
      <c r="N34485" s="53">
        <f ca="1"/>
        <v>5</v>
      </c>
      <c r="O34485" s="53" t="str">
        <f ca="1"/>
        <v>1994-05</v>
      </c>
    </row>
    <row r="34486" spans="12:15" x14ac:dyDescent="0.4">
      <c r="L34486" s="56">
        <f ca="1"/>
        <v>34485</v>
      </c>
      <c r="M34486" s="53">
        <f ca="1"/>
        <v>1994</v>
      </c>
      <c r="N34486" s="53">
        <f ca="1"/>
        <v>5</v>
      </c>
      <c r="O34486" s="53" t="str">
        <f ca="1"/>
        <v>1994-05</v>
      </c>
    </row>
    <row r="34487" spans="12:15" x14ac:dyDescent="0.4">
      <c r="L34487" s="56">
        <f ca="1"/>
        <v>34486</v>
      </c>
      <c r="M34487" s="53">
        <f ca="1"/>
        <v>1994</v>
      </c>
      <c r="N34487" s="53">
        <f ca="1"/>
        <v>6</v>
      </c>
      <c r="O34487" s="53" t="str">
        <f ca="1"/>
        <v>1994-06</v>
      </c>
    </row>
    <row r="34488" spans="12:15" x14ac:dyDescent="0.4">
      <c r="L34488" s="56">
        <f ca="1"/>
        <v>34487</v>
      </c>
      <c r="M34488" s="53">
        <f ca="1"/>
        <v>1994</v>
      </c>
      <c r="N34488" s="53">
        <f ca="1"/>
        <v>6</v>
      </c>
      <c r="O34488" s="53" t="str">
        <f ca="1"/>
        <v>1994-06</v>
      </c>
    </row>
    <row r="34489" spans="12:15" x14ac:dyDescent="0.4">
      <c r="L34489" s="56">
        <f ca="1"/>
        <v>34488</v>
      </c>
      <c r="M34489" s="53">
        <f ca="1"/>
        <v>1994</v>
      </c>
      <c r="N34489" s="53">
        <f ca="1"/>
        <v>6</v>
      </c>
      <c r="O34489" s="53" t="str">
        <f ca="1"/>
        <v>1994-06</v>
      </c>
    </row>
    <row r="34490" spans="12:15" x14ac:dyDescent="0.4">
      <c r="L34490" s="56">
        <f ca="1"/>
        <v>34489</v>
      </c>
      <c r="M34490" s="53">
        <f ca="1"/>
        <v>1994</v>
      </c>
      <c r="N34490" s="53">
        <f ca="1"/>
        <v>6</v>
      </c>
      <c r="O34490" s="53" t="str">
        <f ca="1"/>
        <v>1994-06</v>
      </c>
    </row>
    <row r="34491" spans="12:15" x14ac:dyDescent="0.4">
      <c r="L34491" s="56">
        <f ca="1"/>
        <v>34490</v>
      </c>
      <c r="M34491" s="53">
        <f ca="1"/>
        <v>1994</v>
      </c>
      <c r="N34491" s="53">
        <f ca="1"/>
        <v>6</v>
      </c>
      <c r="O34491" s="53" t="str">
        <f ca="1"/>
        <v>1994-06</v>
      </c>
    </row>
    <row r="34492" spans="12:15" x14ac:dyDescent="0.4">
      <c r="L34492" s="56">
        <f ca="1"/>
        <v>34491</v>
      </c>
      <c r="M34492" s="53">
        <f ca="1"/>
        <v>1994</v>
      </c>
      <c r="N34492" s="53">
        <f ca="1"/>
        <v>6</v>
      </c>
      <c r="O34492" s="53" t="str">
        <f ca="1"/>
        <v>1994-06</v>
      </c>
    </row>
    <row r="34493" spans="12:15" x14ac:dyDescent="0.4">
      <c r="L34493" s="56">
        <f ca="1"/>
        <v>34492</v>
      </c>
      <c r="M34493" s="53">
        <f ca="1"/>
        <v>1994</v>
      </c>
      <c r="N34493" s="53">
        <f ca="1"/>
        <v>6</v>
      </c>
      <c r="O34493" s="53" t="str">
        <f ca="1"/>
        <v>1994-06</v>
      </c>
    </row>
    <row r="34494" spans="12:15" x14ac:dyDescent="0.4">
      <c r="L34494" s="56">
        <f ca="1"/>
        <v>34493</v>
      </c>
      <c r="M34494" s="53">
        <f ca="1"/>
        <v>1994</v>
      </c>
      <c r="N34494" s="53">
        <f ca="1"/>
        <v>6</v>
      </c>
      <c r="O34494" s="53" t="str">
        <f ca="1"/>
        <v>1994-06</v>
      </c>
    </row>
    <row r="34495" spans="12:15" x14ac:dyDescent="0.4">
      <c r="L34495" s="56">
        <f ca="1"/>
        <v>34494</v>
      </c>
      <c r="M34495" s="53">
        <f ca="1"/>
        <v>1994</v>
      </c>
      <c r="N34495" s="53">
        <f ca="1"/>
        <v>6</v>
      </c>
      <c r="O34495" s="53" t="str">
        <f ca="1"/>
        <v>1994-06</v>
      </c>
    </row>
    <row r="34496" spans="12:15" x14ac:dyDescent="0.4">
      <c r="L34496" s="56">
        <f ca="1"/>
        <v>34495</v>
      </c>
      <c r="M34496" s="53">
        <f ca="1"/>
        <v>1994</v>
      </c>
      <c r="N34496" s="53">
        <f ca="1"/>
        <v>6</v>
      </c>
      <c r="O34496" s="53" t="str">
        <f ca="1"/>
        <v>1994-06</v>
      </c>
    </row>
    <row r="34497" spans="12:15" x14ac:dyDescent="0.4">
      <c r="L34497" s="56">
        <f ca="1"/>
        <v>34496</v>
      </c>
      <c r="M34497" s="53">
        <f ca="1"/>
        <v>1994</v>
      </c>
      <c r="N34497" s="53">
        <f ca="1"/>
        <v>6</v>
      </c>
      <c r="O34497" s="53" t="str">
        <f ca="1"/>
        <v>1994-06</v>
      </c>
    </row>
    <row r="34498" spans="12:15" x14ac:dyDescent="0.4">
      <c r="L34498" s="56">
        <f ca="1"/>
        <v>34497</v>
      </c>
      <c r="M34498" s="53">
        <f ca="1"/>
        <v>1994</v>
      </c>
      <c r="N34498" s="53">
        <f ca="1"/>
        <v>6</v>
      </c>
      <c r="O34498" s="53" t="str">
        <f ca="1"/>
        <v>1994-06</v>
      </c>
    </row>
    <row r="34499" spans="12:15" x14ac:dyDescent="0.4">
      <c r="L34499" s="56">
        <f ca="1"/>
        <v>34498</v>
      </c>
      <c r="M34499" s="53">
        <f ca="1"/>
        <v>1994</v>
      </c>
      <c r="N34499" s="53">
        <f ca="1"/>
        <v>6</v>
      </c>
      <c r="O34499" s="53" t="str">
        <f ca="1"/>
        <v>1994-06</v>
      </c>
    </row>
    <row r="34500" spans="12:15" x14ac:dyDescent="0.4">
      <c r="L34500" s="56">
        <f ca="1"/>
        <v>34499</v>
      </c>
      <c r="M34500" s="53">
        <f ca="1"/>
        <v>1994</v>
      </c>
      <c r="N34500" s="53">
        <f ca="1"/>
        <v>6</v>
      </c>
      <c r="O34500" s="53" t="str">
        <f ca="1"/>
        <v>1994-06</v>
      </c>
    </row>
    <row r="34501" spans="12:15" x14ac:dyDescent="0.4">
      <c r="L34501" s="56">
        <f ca="1"/>
        <v>34500</v>
      </c>
      <c r="M34501" s="53">
        <f ca="1"/>
        <v>1994</v>
      </c>
      <c r="N34501" s="53">
        <f ca="1"/>
        <v>6</v>
      </c>
      <c r="O34501" s="53" t="str">
        <f ca="1"/>
        <v>1994-06</v>
      </c>
    </row>
    <row r="34502" spans="12:15" x14ac:dyDescent="0.4">
      <c r="L34502" s="56">
        <f ca="1"/>
        <v>34501</v>
      </c>
      <c r="M34502" s="53">
        <f ca="1"/>
        <v>1994</v>
      </c>
      <c r="N34502" s="53">
        <f ca="1"/>
        <v>6</v>
      </c>
      <c r="O34502" s="53" t="str">
        <f ca="1"/>
        <v>1994-06</v>
      </c>
    </row>
    <row r="34503" spans="12:15" x14ac:dyDescent="0.4">
      <c r="L34503" s="56">
        <f ca="1"/>
        <v>34502</v>
      </c>
      <c r="M34503" s="53">
        <f ca="1"/>
        <v>1994</v>
      </c>
      <c r="N34503" s="53">
        <f ca="1"/>
        <v>6</v>
      </c>
      <c r="O34503" s="53" t="str">
        <f ca="1"/>
        <v>1994-06</v>
      </c>
    </row>
    <row r="34504" spans="12:15" x14ac:dyDescent="0.4">
      <c r="L34504" s="56">
        <f ca="1"/>
        <v>34503</v>
      </c>
      <c r="M34504" s="53">
        <f ca="1"/>
        <v>1994</v>
      </c>
      <c r="N34504" s="53">
        <f ca="1"/>
        <v>6</v>
      </c>
      <c r="O34504" s="53" t="str">
        <f ca="1"/>
        <v>1994-06</v>
      </c>
    </row>
    <row r="34505" spans="12:15" x14ac:dyDescent="0.4">
      <c r="L34505" s="56">
        <f ca="1"/>
        <v>34504</v>
      </c>
      <c r="M34505" s="53">
        <f ca="1"/>
        <v>1994</v>
      </c>
      <c r="N34505" s="53">
        <f ca="1"/>
        <v>6</v>
      </c>
      <c r="O34505" s="53" t="str">
        <f ca="1"/>
        <v>1994-06</v>
      </c>
    </row>
    <row r="34506" spans="12:15" x14ac:dyDescent="0.4">
      <c r="L34506" s="56">
        <f ca="1"/>
        <v>34505</v>
      </c>
      <c r="M34506" s="53">
        <f ca="1"/>
        <v>1994</v>
      </c>
      <c r="N34506" s="53">
        <f ca="1"/>
        <v>6</v>
      </c>
      <c r="O34506" s="53" t="str">
        <f ca="1"/>
        <v>1994-06</v>
      </c>
    </row>
    <row r="34507" spans="12:15" x14ac:dyDescent="0.4">
      <c r="L34507" s="56">
        <f ca="1"/>
        <v>34506</v>
      </c>
      <c r="M34507" s="53">
        <f ca="1"/>
        <v>1994</v>
      </c>
      <c r="N34507" s="53">
        <f ca="1"/>
        <v>6</v>
      </c>
      <c r="O34507" s="53" t="str">
        <f ca="1"/>
        <v>1994-06</v>
      </c>
    </row>
    <row r="34508" spans="12:15" x14ac:dyDescent="0.4">
      <c r="L34508" s="56">
        <f ca="1"/>
        <v>34507</v>
      </c>
      <c r="M34508" s="53">
        <f ca="1"/>
        <v>1994</v>
      </c>
      <c r="N34508" s="53">
        <f ca="1"/>
        <v>6</v>
      </c>
      <c r="O34508" s="53" t="str">
        <f ca="1"/>
        <v>1994-06</v>
      </c>
    </row>
    <row r="34509" spans="12:15" x14ac:dyDescent="0.4">
      <c r="L34509" s="56">
        <f ca="1"/>
        <v>34508</v>
      </c>
      <c r="M34509" s="53">
        <f ca="1"/>
        <v>1994</v>
      </c>
      <c r="N34509" s="53">
        <f ca="1"/>
        <v>6</v>
      </c>
      <c r="O34509" s="53" t="str">
        <f ca="1"/>
        <v>1994-06</v>
      </c>
    </row>
    <row r="34510" spans="12:15" x14ac:dyDescent="0.4">
      <c r="L34510" s="56">
        <f ca="1"/>
        <v>34509</v>
      </c>
      <c r="M34510" s="53">
        <f ca="1"/>
        <v>1994</v>
      </c>
      <c r="N34510" s="53">
        <f ca="1"/>
        <v>6</v>
      </c>
      <c r="O34510" s="53" t="str">
        <f ca="1"/>
        <v>1994-06</v>
      </c>
    </row>
    <row r="34511" spans="12:15" x14ac:dyDescent="0.4">
      <c r="L34511" s="56">
        <f ca="1"/>
        <v>34510</v>
      </c>
      <c r="M34511" s="53">
        <f ca="1"/>
        <v>1994</v>
      </c>
      <c r="N34511" s="53">
        <f ca="1"/>
        <v>6</v>
      </c>
      <c r="O34511" s="53" t="str">
        <f ca="1"/>
        <v>1994-06</v>
      </c>
    </row>
    <row r="34512" spans="12:15" x14ac:dyDescent="0.4">
      <c r="L34512" s="56">
        <f ca="1"/>
        <v>34511</v>
      </c>
      <c r="M34512" s="53">
        <f ca="1"/>
        <v>1994</v>
      </c>
      <c r="N34512" s="53">
        <f ca="1"/>
        <v>6</v>
      </c>
      <c r="O34512" s="53" t="str">
        <f ca="1"/>
        <v>1994-06</v>
      </c>
    </row>
    <row r="34513" spans="12:15" x14ac:dyDescent="0.4">
      <c r="L34513" s="56">
        <f ca="1"/>
        <v>34512</v>
      </c>
      <c r="M34513" s="53">
        <f ca="1"/>
        <v>1994</v>
      </c>
      <c r="N34513" s="53">
        <f ca="1"/>
        <v>6</v>
      </c>
      <c r="O34513" s="53" t="str">
        <f ca="1"/>
        <v>1994-06</v>
      </c>
    </row>
    <row r="34514" spans="12:15" x14ac:dyDescent="0.4">
      <c r="L34514" s="56">
        <f ca="1"/>
        <v>34513</v>
      </c>
      <c r="M34514" s="53">
        <f ca="1"/>
        <v>1994</v>
      </c>
      <c r="N34514" s="53">
        <f ca="1"/>
        <v>6</v>
      </c>
      <c r="O34514" s="53" t="str">
        <f ca="1"/>
        <v>1994-06</v>
      </c>
    </row>
    <row r="34515" spans="12:15" x14ac:dyDescent="0.4">
      <c r="L34515" s="56">
        <f ca="1"/>
        <v>34514</v>
      </c>
      <c r="M34515" s="53">
        <f ca="1"/>
        <v>1994</v>
      </c>
      <c r="N34515" s="53">
        <f ca="1"/>
        <v>6</v>
      </c>
      <c r="O34515" s="53" t="str">
        <f ca="1"/>
        <v>1994-06</v>
      </c>
    </row>
    <row r="34516" spans="12:15" x14ac:dyDescent="0.4">
      <c r="L34516" s="56">
        <f ca="1"/>
        <v>34515</v>
      </c>
      <c r="M34516" s="53">
        <f ca="1"/>
        <v>1994</v>
      </c>
      <c r="N34516" s="53">
        <f ca="1"/>
        <v>6</v>
      </c>
      <c r="O34516" s="53" t="str">
        <f ca="1"/>
        <v>1994-06</v>
      </c>
    </row>
    <row r="34517" spans="12:15" x14ac:dyDescent="0.4">
      <c r="L34517" s="56">
        <f ca="1"/>
        <v>34516</v>
      </c>
      <c r="M34517" s="53">
        <f ca="1"/>
        <v>1994</v>
      </c>
      <c r="N34517" s="53">
        <f ca="1"/>
        <v>7</v>
      </c>
      <c r="O34517" s="53" t="str">
        <f ca="1"/>
        <v>1994-07</v>
      </c>
    </row>
    <row r="34518" spans="12:15" x14ac:dyDescent="0.4">
      <c r="L34518" s="56">
        <f ca="1"/>
        <v>34517</v>
      </c>
      <c r="M34518" s="53">
        <f ca="1"/>
        <v>1994</v>
      </c>
      <c r="N34518" s="53">
        <f ca="1"/>
        <v>7</v>
      </c>
      <c r="O34518" s="53" t="str">
        <f ca="1"/>
        <v>1994-07</v>
      </c>
    </row>
    <row r="34519" spans="12:15" x14ac:dyDescent="0.4">
      <c r="L34519" s="56">
        <f ca="1"/>
        <v>34518</v>
      </c>
      <c r="M34519" s="53">
        <f ca="1"/>
        <v>1994</v>
      </c>
      <c r="N34519" s="53">
        <f ca="1"/>
        <v>7</v>
      </c>
      <c r="O34519" s="53" t="str">
        <f ca="1"/>
        <v>1994-07</v>
      </c>
    </row>
    <row r="34520" spans="12:15" x14ac:dyDescent="0.4">
      <c r="L34520" s="56">
        <f ca="1"/>
        <v>34519</v>
      </c>
      <c r="M34520" s="53">
        <f ca="1"/>
        <v>1994</v>
      </c>
      <c r="N34520" s="53">
        <f ca="1"/>
        <v>7</v>
      </c>
      <c r="O34520" s="53" t="str">
        <f ca="1"/>
        <v>1994-07</v>
      </c>
    </row>
    <row r="34521" spans="12:15" x14ac:dyDescent="0.4">
      <c r="L34521" s="56">
        <f ca="1"/>
        <v>34520</v>
      </c>
      <c r="M34521" s="53">
        <f ca="1"/>
        <v>1994</v>
      </c>
      <c r="N34521" s="53">
        <f ca="1"/>
        <v>7</v>
      </c>
      <c r="O34521" s="53" t="str">
        <f ca="1"/>
        <v>1994-07</v>
      </c>
    </row>
    <row r="34522" spans="12:15" x14ac:dyDescent="0.4">
      <c r="L34522" s="56">
        <f ca="1"/>
        <v>34521</v>
      </c>
      <c r="M34522" s="53">
        <f ca="1"/>
        <v>1994</v>
      </c>
      <c r="N34522" s="53">
        <f ca="1"/>
        <v>7</v>
      </c>
      <c r="O34522" s="53" t="str">
        <f ca="1"/>
        <v>1994-07</v>
      </c>
    </row>
    <row r="34523" spans="12:15" x14ac:dyDescent="0.4">
      <c r="L34523" s="56">
        <f ca="1"/>
        <v>34522</v>
      </c>
      <c r="M34523" s="53">
        <f ca="1"/>
        <v>1994</v>
      </c>
      <c r="N34523" s="53">
        <f ca="1"/>
        <v>7</v>
      </c>
      <c r="O34523" s="53" t="str">
        <f ca="1"/>
        <v>1994-07</v>
      </c>
    </row>
    <row r="34524" spans="12:15" x14ac:dyDescent="0.4">
      <c r="L34524" s="56">
        <f ca="1"/>
        <v>34523</v>
      </c>
      <c r="M34524" s="53">
        <f ca="1"/>
        <v>1994</v>
      </c>
      <c r="N34524" s="53">
        <f ca="1"/>
        <v>7</v>
      </c>
      <c r="O34524" s="53" t="str">
        <f ca="1"/>
        <v>1994-07</v>
      </c>
    </row>
    <row r="34525" spans="12:15" x14ac:dyDescent="0.4">
      <c r="L34525" s="56">
        <f ca="1"/>
        <v>34524</v>
      </c>
      <c r="M34525" s="53">
        <f ca="1"/>
        <v>1994</v>
      </c>
      <c r="N34525" s="53">
        <f ca="1"/>
        <v>7</v>
      </c>
      <c r="O34525" s="53" t="str">
        <f ca="1"/>
        <v>1994-07</v>
      </c>
    </row>
    <row r="34526" spans="12:15" x14ac:dyDescent="0.4">
      <c r="L34526" s="56">
        <f ca="1"/>
        <v>34525</v>
      </c>
      <c r="M34526" s="53">
        <f ca="1"/>
        <v>1994</v>
      </c>
      <c r="N34526" s="53">
        <f ca="1"/>
        <v>7</v>
      </c>
      <c r="O34526" s="53" t="str">
        <f ca="1"/>
        <v>1994-07</v>
      </c>
    </row>
    <row r="34527" spans="12:15" x14ac:dyDescent="0.4">
      <c r="L34527" s="56">
        <f ca="1"/>
        <v>34526</v>
      </c>
      <c r="M34527" s="53">
        <f ca="1"/>
        <v>1994</v>
      </c>
      <c r="N34527" s="53">
        <f ca="1"/>
        <v>7</v>
      </c>
      <c r="O34527" s="53" t="str">
        <f ca="1"/>
        <v>1994-07</v>
      </c>
    </row>
    <row r="34528" spans="12:15" x14ac:dyDescent="0.4">
      <c r="L34528" s="56">
        <f ca="1"/>
        <v>34527</v>
      </c>
      <c r="M34528" s="53">
        <f ca="1"/>
        <v>1994</v>
      </c>
      <c r="N34528" s="53">
        <f ca="1"/>
        <v>7</v>
      </c>
      <c r="O34528" s="53" t="str">
        <f ca="1"/>
        <v>1994-07</v>
      </c>
    </row>
    <row r="34529" spans="12:15" x14ac:dyDescent="0.4">
      <c r="L34529" s="56">
        <f ca="1"/>
        <v>34528</v>
      </c>
      <c r="M34529" s="53">
        <f ca="1"/>
        <v>1994</v>
      </c>
      <c r="N34529" s="53">
        <f ca="1"/>
        <v>7</v>
      </c>
      <c r="O34529" s="53" t="str">
        <f ca="1"/>
        <v>1994-07</v>
      </c>
    </row>
    <row r="34530" spans="12:15" x14ac:dyDescent="0.4">
      <c r="L34530" s="56">
        <f ca="1"/>
        <v>34529</v>
      </c>
      <c r="M34530" s="53">
        <f ca="1"/>
        <v>1994</v>
      </c>
      <c r="N34530" s="53">
        <f ca="1"/>
        <v>7</v>
      </c>
      <c r="O34530" s="53" t="str">
        <f ca="1"/>
        <v>1994-07</v>
      </c>
    </row>
    <row r="34531" spans="12:15" x14ac:dyDescent="0.4">
      <c r="L34531" s="56">
        <f ca="1"/>
        <v>34530</v>
      </c>
      <c r="M34531" s="53">
        <f ca="1"/>
        <v>1994</v>
      </c>
      <c r="N34531" s="53">
        <f ca="1"/>
        <v>7</v>
      </c>
      <c r="O34531" s="53" t="str">
        <f ca="1"/>
        <v>1994-07</v>
      </c>
    </row>
    <row r="34532" spans="12:15" x14ac:dyDescent="0.4">
      <c r="L34532" s="56">
        <f ca="1"/>
        <v>34531</v>
      </c>
      <c r="M34532" s="53">
        <f ca="1"/>
        <v>1994</v>
      </c>
      <c r="N34532" s="53">
        <f ca="1"/>
        <v>7</v>
      </c>
      <c r="O34532" s="53" t="str">
        <f ca="1"/>
        <v>1994-07</v>
      </c>
    </row>
    <row r="34533" spans="12:15" x14ac:dyDescent="0.4">
      <c r="L34533" s="56">
        <f ca="1"/>
        <v>34532</v>
      </c>
      <c r="M34533" s="53">
        <f ca="1"/>
        <v>1994</v>
      </c>
      <c r="N34533" s="53">
        <f ca="1"/>
        <v>7</v>
      </c>
      <c r="O34533" s="53" t="str">
        <f ca="1"/>
        <v>1994-07</v>
      </c>
    </row>
    <row r="34534" spans="12:15" x14ac:dyDescent="0.4">
      <c r="L34534" s="56">
        <f ca="1"/>
        <v>34533</v>
      </c>
      <c r="M34534" s="53">
        <f ca="1"/>
        <v>1994</v>
      </c>
      <c r="N34534" s="53">
        <f ca="1"/>
        <v>7</v>
      </c>
      <c r="O34534" s="53" t="str">
        <f ca="1"/>
        <v>1994-07</v>
      </c>
    </row>
    <row r="34535" spans="12:15" x14ac:dyDescent="0.4">
      <c r="L34535" s="56">
        <f ca="1"/>
        <v>34534</v>
      </c>
      <c r="M34535" s="53">
        <f ca="1"/>
        <v>1994</v>
      </c>
      <c r="N34535" s="53">
        <f ca="1"/>
        <v>7</v>
      </c>
      <c r="O34535" s="53" t="str">
        <f ca="1"/>
        <v>1994-07</v>
      </c>
    </row>
    <row r="34536" spans="12:15" x14ac:dyDescent="0.4">
      <c r="L34536" s="56">
        <f ca="1"/>
        <v>34535</v>
      </c>
      <c r="M34536" s="53">
        <f ca="1"/>
        <v>1994</v>
      </c>
      <c r="N34536" s="53">
        <f ca="1"/>
        <v>7</v>
      </c>
      <c r="O34536" s="53" t="str">
        <f ca="1"/>
        <v>1994-07</v>
      </c>
    </row>
    <row r="34537" spans="12:15" x14ac:dyDescent="0.4">
      <c r="L34537" s="56">
        <f ca="1"/>
        <v>34536</v>
      </c>
      <c r="M34537" s="53">
        <f ca="1"/>
        <v>1994</v>
      </c>
      <c r="N34537" s="53">
        <f ca="1"/>
        <v>7</v>
      </c>
      <c r="O34537" s="53" t="str">
        <f ca="1"/>
        <v>1994-07</v>
      </c>
    </row>
    <row r="34538" spans="12:15" x14ac:dyDescent="0.4">
      <c r="L34538" s="56">
        <f ca="1"/>
        <v>34537</v>
      </c>
      <c r="M34538" s="53">
        <f ca="1"/>
        <v>1994</v>
      </c>
      <c r="N34538" s="53">
        <f ca="1"/>
        <v>7</v>
      </c>
      <c r="O34538" s="53" t="str">
        <f ca="1"/>
        <v>1994-07</v>
      </c>
    </row>
    <row r="34539" spans="12:15" x14ac:dyDescent="0.4">
      <c r="L34539" s="56">
        <f ca="1"/>
        <v>34538</v>
      </c>
      <c r="M34539" s="53">
        <f ca="1"/>
        <v>1994</v>
      </c>
      <c r="N34539" s="53">
        <f ca="1"/>
        <v>7</v>
      </c>
      <c r="O34539" s="53" t="str">
        <f ca="1"/>
        <v>1994-07</v>
      </c>
    </row>
    <row r="34540" spans="12:15" x14ac:dyDescent="0.4">
      <c r="L34540" s="56">
        <f ca="1"/>
        <v>34539</v>
      </c>
      <c r="M34540" s="53">
        <f ca="1"/>
        <v>1994</v>
      </c>
      <c r="N34540" s="53">
        <f ca="1"/>
        <v>7</v>
      </c>
      <c r="O34540" s="53" t="str">
        <f ca="1"/>
        <v>1994-07</v>
      </c>
    </row>
    <row r="34541" spans="12:15" x14ac:dyDescent="0.4">
      <c r="L34541" s="56">
        <f ca="1"/>
        <v>34540</v>
      </c>
      <c r="M34541" s="53">
        <f ca="1"/>
        <v>1994</v>
      </c>
      <c r="N34541" s="53">
        <f ca="1"/>
        <v>7</v>
      </c>
      <c r="O34541" s="53" t="str">
        <f ca="1"/>
        <v>1994-07</v>
      </c>
    </row>
    <row r="34542" spans="12:15" x14ac:dyDescent="0.4">
      <c r="L34542" s="56">
        <f ca="1"/>
        <v>34541</v>
      </c>
      <c r="M34542" s="53">
        <f ca="1"/>
        <v>1994</v>
      </c>
      <c r="N34542" s="53">
        <f ca="1"/>
        <v>7</v>
      </c>
      <c r="O34542" s="53" t="str">
        <f ca="1"/>
        <v>1994-07</v>
      </c>
    </row>
    <row r="34543" spans="12:15" x14ac:dyDescent="0.4">
      <c r="L34543" s="56">
        <f ca="1"/>
        <v>34542</v>
      </c>
      <c r="M34543" s="53">
        <f ca="1"/>
        <v>1994</v>
      </c>
      <c r="N34543" s="53">
        <f ca="1"/>
        <v>7</v>
      </c>
      <c r="O34543" s="53" t="str">
        <f ca="1"/>
        <v>1994-07</v>
      </c>
    </row>
    <row r="34544" spans="12:15" x14ac:dyDescent="0.4">
      <c r="L34544" s="56">
        <f ca="1"/>
        <v>34543</v>
      </c>
      <c r="M34544" s="53">
        <f ca="1"/>
        <v>1994</v>
      </c>
      <c r="N34544" s="53">
        <f ca="1"/>
        <v>7</v>
      </c>
      <c r="O34544" s="53" t="str">
        <f ca="1"/>
        <v>1994-07</v>
      </c>
    </row>
    <row r="34545" spans="12:15" x14ac:dyDescent="0.4">
      <c r="L34545" s="56">
        <f ca="1"/>
        <v>34544</v>
      </c>
      <c r="M34545" s="53">
        <f ca="1"/>
        <v>1994</v>
      </c>
      <c r="N34545" s="53">
        <f ca="1"/>
        <v>7</v>
      </c>
      <c r="O34545" s="53" t="str">
        <f ca="1"/>
        <v>1994-07</v>
      </c>
    </row>
    <row r="34546" spans="12:15" x14ac:dyDescent="0.4">
      <c r="L34546" s="56">
        <f ca="1"/>
        <v>34545</v>
      </c>
      <c r="M34546" s="53">
        <f ca="1"/>
        <v>1994</v>
      </c>
      <c r="N34546" s="53">
        <f ca="1"/>
        <v>7</v>
      </c>
      <c r="O34546" s="53" t="str">
        <f ca="1"/>
        <v>1994-07</v>
      </c>
    </row>
    <row r="34547" spans="12:15" x14ac:dyDescent="0.4">
      <c r="L34547" s="56">
        <f ca="1"/>
        <v>34546</v>
      </c>
      <c r="M34547" s="53">
        <f ca="1"/>
        <v>1994</v>
      </c>
      <c r="N34547" s="53">
        <f ca="1"/>
        <v>7</v>
      </c>
      <c r="O34547" s="53" t="str">
        <f ca="1"/>
        <v>1994-07</v>
      </c>
    </row>
    <row r="34548" spans="12:15" x14ac:dyDescent="0.4">
      <c r="L34548" s="56">
        <f ca="1"/>
        <v>34547</v>
      </c>
      <c r="M34548" s="53">
        <f ca="1"/>
        <v>1994</v>
      </c>
      <c r="N34548" s="53">
        <f ca="1"/>
        <v>8</v>
      </c>
      <c r="O34548" s="53" t="str">
        <f ca="1"/>
        <v>1994-08</v>
      </c>
    </row>
    <row r="34549" spans="12:15" x14ac:dyDescent="0.4">
      <c r="L34549" s="56">
        <f ca="1"/>
        <v>34548</v>
      </c>
      <c r="M34549" s="53">
        <f ca="1"/>
        <v>1994</v>
      </c>
      <c r="N34549" s="53">
        <f ca="1"/>
        <v>8</v>
      </c>
      <c r="O34549" s="53" t="str">
        <f ca="1"/>
        <v>1994-08</v>
      </c>
    </row>
    <row r="34550" spans="12:15" x14ac:dyDescent="0.4">
      <c r="L34550" s="56">
        <f ca="1"/>
        <v>34549</v>
      </c>
      <c r="M34550" s="53">
        <f ca="1"/>
        <v>1994</v>
      </c>
      <c r="N34550" s="53">
        <f ca="1"/>
        <v>8</v>
      </c>
      <c r="O34550" s="53" t="str">
        <f ca="1"/>
        <v>1994-08</v>
      </c>
    </row>
    <row r="34551" spans="12:15" x14ac:dyDescent="0.4">
      <c r="L34551" s="56">
        <f ca="1"/>
        <v>34550</v>
      </c>
      <c r="M34551" s="53">
        <f ca="1"/>
        <v>1994</v>
      </c>
      <c r="N34551" s="53">
        <f ca="1"/>
        <v>8</v>
      </c>
      <c r="O34551" s="53" t="str">
        <f ca="1"/>
        <v>1994-08</v>
      </c>
    </row>
    <row r="34552" spans="12:15" x14ac:dyDescent="0.4">
      <c r="L34552" s="56">
        <f ca="1"/>
        <v>34551</v>
      </c>
      <c r="M34552" s="53">
        <f ca="1"/>
        <v>1994</v>
      </c>
      <c r="N34552" s="53">
        <f ca="1"/>
        <v>8</v>
      </c>
      <c r="O34552" s="53" t="str">
        <f ca="1"/>
        <v>1994-08</v>
      </c>
    </row>
    <row r="34553" spans="12:15" x14ac:dyDescent="0.4">
      <c r="L34553" s="56">
        <f ca="1"/>
        <v>34552</v>
      </c>
      <c r="M34553" s="53">
        <f ca="1"/>
        <v>1994</v>
      </c>
      <c r="N34553" s="53">
        <f ca="1"/>
        <v>8</v>
      </c>
      <c r="O34553" s="53" t="str">
        <f ca="1"/>
        <v>1994-08</v>
      </c>
    </row>
    <row r="34554" spans="12:15" x14ac:dyDescent="0.4">
      <c r="L34554" s="56">
        <f ca="1"/>
        <v>34553</v>
      </c>
      <c r="M34554" s="53">
        <f ca="1"/>
        <v>1994</v>
      </c>
      <c r="N34554" s="53">
        <f ca="1"/>
        <v>8</v>
      </c>
      <c r="O34554" s="53" t="str">
        <f ca="1"/>
        <v>1994-08</v>
      </c>
    </row>
    <row r="34555" spans="12:15" x14ac:dyDescent="0.4">
      <c r="L34555" s="56">
        <f ca="1"/>
        <v>34554</v>
      </c>
      <c r="M34555" s="53">
        <f ca="1"/>
        <v>1994</v>
      </c>
      <c r="N34555" s="53">
        <f ca="1"/>
        <v>8</v>
      </c>
      <c r="O34555" s="53" t="str">
        <f ca="1"/>
        <v>1994-08</v>
      </c>
    </row>
    <row r="34556" spans="12:15" x14ac:dyDescent="0.4">
      <c r="L34556" s="56">
        <f ca="1"/>
        <v>34555</v>
      </c>
      <c r="M34556" s="53">
        <f ca="1"/>
        <v>1994</v>
      </c>
      <c r="N34556" s="53">
        <f ca="1"/>
        <v>8</v>
      </c>
      <c r="O34556" s="53" t="str">
        <f ca="1"/>
        <v>1994-08</v>
      </c>
    </row>
    <row r="34557" spans="12:15" x14ac:dyDescent="0.4">
      <c r="L34557" s="56">
        <f ca="1"/>
        <v>34556</v>
      </c>
      <c r="M34557" s="53">
        <f ca="1"/>
        <v>1994</v>
      </c>
      <c r="N34557" s="53">
        <f ca="1"/>
        <v>8</v>
      </c>
      <c r="O34557" s="53" t="str">
        <f ca="1"/>
        <v>1994-08</v>
      </c>
    </row>
    <row r="34558" spans="12:15" x14ac:dyDescent="0.4">
      <c r="L34558" s="56">
        <f ca="1"/>
        <v>34557</v>
      </c>
      <c r="M34558" s="53">
        <f ca="1"/>
        <v>1994</v>
      </c>
      <c r="N34558" s="53">
        <f ca="1"/>
        <v>8</v>
      </c>
      <c r="O34558" s="53" t="str">
        <f ca="1"/>
        <v>1994-08</v>
      </c>
    </row>
    <row r="34559" spans="12:15" x14ac:dyDescent="0.4">
      <c r="L34559" s="56">
        <f ca="1"/>
        <v>34558</v>
      </c>
      <c r="M34559" s="53">
        <f ca="1"/>
        <v>1994</v>
      </c>
      <c r="N34559" s="53">
        <f ca="1"/>
        <v>8</v>
      </c>
      <c r="O34559" s="53" t="str">
        <f ca="1"/>
        <v>1994-08</v>
      </c>
    </row>
    <row r="34560" spans="12:15" x14ac:dyDescent="0.4">
      <c r="L34560" s="56">
        <f ca="1"/>
        <v>34559</v>
      </c>
      <c r="M34560" s="53">
        <f ca="1"/>
        <v>1994</v>
      </c>
      <c r="N34560" s="53">
        <f ca="1"/>
        <v>8</v>
      </c>
      <c r="O34560" s="53" t="str">
        <f ca="1"/>
        <v>1994-08</v>
      </c>
    </row>
    <row r="34561" spans="12:15" x14ac:dyDescent="0.4">
      <c r="L34561" s="56">
        <f ca="1"/>
        <v>34560</v>
      </c>
      <c r="M34561" s="53">
        <f ca="1"/>
        <v>1994</v>
      </c>
      <c r="N34561" s="53">
        <f ca="1"/>
        <v>8</v>
      </c>
      <c r="O34561" s="53" t="str">
        <f ca="1"/>
        <v>1994-08</v>
      </c>
    </row>
    <row r="34562" spans="12:15" x14ac:dyDescent="0.4">
      <c r="L34562" s="56">
        <f ca="1"/>
        <v>34561</v>
      </c>
      <c r="M34562" s="53">
        <f ca="1"/>
        <v>1994</v>
      </c>
      <c r="N34562" s="53">
        <f ca="1"/>
        <v>8</v>
      </c>
      <c r="O34562" s="53" t="str">
        <f ca="1"/>
        <v>1994-08</v>
      </c>
    </row>
    <row r="34563" spans="12:15" x14ac:dyDescent="0.4">
      <c r="L34563" s="56">
        <f ca="1"/>
        <v>34562</v>
      </c>
      <c r="M34563" s="53">
        <f ca="1"/>
        <v>1994</v>
      </c>
      <c r="N34563" s="53">
        <f ca="1"/>
        <v>8</v>
      </c>
      <c r="O34563" s="53" t="str">
        <f ca="1"/>
        <v>1994-08</v>
      </c>
    </row>
    <row r="34564" spans="12:15" x14ac:dyDescent="0.4">
      <c r="L34564" s="56">
        <f ca="1"/>
        <v>34563</v>
      </c>
      <c r="M34564" s="53">
        <f ca="1"/>
        <v>1994</v>
      </c>
      <c r="N34564" s="53">
        <f ca="1"/>
        <v>8</v>
      </c>
      <c r="O34564" s="53" t="str">
        <f ca="1"/>
        <v>1994-08</v>
      </c>
    </row>
    <row r="34565" spans="12:15" x14ac:dyDescent="0.4">
      <c r="L34565" s="56">
        <f ca="1"/>
        <v>34564</v>
      </c>
      <c r="M34565" s="53">
        <f ca="1"/>
        <v>1994</v>
      </c>
      <c r="N34565" s="53">
        <f ca="1"/>
        <v>8</v>
      </c>
      <c r="O34565" s="53" t="str">
        <f ca="1"/>
        <v>1994-08</v>
      </c>
    </row>
    <row r="34566" spans="12:15" x14ac:dyDescent="0.4">
      <c r="L34566" s="56">
        <f ca="1"/>
        <v>34565</v>
      </c>
      <c r="M34566" s="53">
        <f ca="1"/>
        <v>1994</v>
      </c>
      <c r="N34566" s="53">
        <f ca="1"/>
        <v>8</v>
      </c>
      <c r="O34566" s="53" t="str">
        <f ca="1"/>
        <v>1994-08</v>
      </c>
    </row>
    <row r="34567" spans="12:15" x14ac:dyDescent="0.4">
      <c r="L34567" s="56">
        <f ca="1"/>
        <v>34566</v>
      </c>
      <c r="M34567" s="53">
        <f ca="1"/>
        <v>1994</v>
      </c>
      <c r="N34567" s="53">
        <f ca="1"/>
        <v>8</v>
      </c>
      <c r="O34567" s="53" t="str">
        <f ca="1"/>
        <v>1994-08</v>
      </c>
    </row>
    <row r="34568" spans="12:15" x14ac:dyDescent="0.4">
      <c r="L34568" s="56">
        <f ca="1"/>
        <v>34567</v>
      </c>
      <c r="M34568" s="53">
        <f ca="1"/>
        <v>1994</v>
      </c>
      <c r="N34568" s="53">
        <f ca="1"/>
        <v>8</v>
      </c>
      <c r="O34568" s="53" t="str">
        <f ca="1"/>
        <v>1994-08</v>
      </c>
    </row>
    <row r="34569" spans="12:15" x14ac:dyDescent="0.4">
      <c r="L34569" s="56">
        <f ca="1"/>
        <v>34568</v>
      </c>
      <c r="M34569" s="53">
        <f ca="1"/>
        <v>1994</v>
      </c>
      <c r="N34569" s="53">
        <f ca="1"/>
        <v>8</v>
      </c>
      <c r="O34569" s="53" t="str">
        <f ca="1"/>
        <v>1994-08</v>
      </c>
    </row>
    <row r="34570" spans="12:15" x14ac:dyDescent="0.4">
      <c r="L34570" s="56">
        <f ca="1"/>
        <v>34569</v>
      </c>
      <c r="M34570" s="53">
        <f ca="1"/>
        <v>1994</v>
      </c>
      <c r="N34570" s="53">
        <f ca="1"/>
        <v>8</v>
      </c>
      <c r="O34570" s="53" t="str">
        <f ca="1"/>
        <v>1994-08</v>
      </c>
    </row>
    <row r="34571" spans="12:15" x14ac:dyDescent="0.4">
      <c r="L34571" s="56">
        <f ca="1"/>
        <v>34570</v>
      </c>
      <c r="M34571" s="53">
        <f ca="1"/>
        <v>1994</v>
      </c>
      <c r="N34571" s="53">
        <f ca="1"/>
        <v>8</v>
      </c>
      <c r="O34571" s="53" t="str">
        <f ca="1"/>
        <v>1994-08</v>
      </c>
    </row>
    <row r="34572" spans="12:15" x14ac:dyDescent="0.4">
      <c r="L34572" s="56">
        <f ca="1"/>
        <v>34571</v>
      </c>
      <c r="M34572" s="53">
        <f ca="1"/>
        <v>1994</v>
      </c>
      <c r="N34572" s="53">
        <f ca="1"/>
        <v>8</v>
      </c>
      <c r="O34572" s="53" t="str">
        <f ca="1"/>
        <v>1994-08</v>
      </c>
    </row>
    <row r="34573" spans="12:15" x14ac:dyDescent="0.4">
      <c r="L34573" s="56">
        <f ca="1"/>
        <v>34572</v>
      </c>
      <c r="M34573" s="53">
        <f ca="1"/>
        <v>1994</v>
      </c>
      <c r="N34573" s="53">
        <f ca="1"/>
        <v>8</v>
      </c>
      <c r="O34573" s="53" t="str">
        <f ca="1"/>
        <v>1994-08</v>
      </c>
    </row>
    <row r="34574" spans="12:15" x14ac:dyDescent="0.4">
      <c r="L34574" s="56">
        <f ca="1"/>
        <v>34573</v>
      </c>
      <c r="M34574" s="53">
        <f ca="1"/>
        <v>1994</v>
      </c>
      <c r="N34574" s="53">
        <f ca="1"/>
        <v>8</v>
      </c>
      <c r="O34574" s="53" t="str">
        <f ca="1"/>
        <v>1994-08</v>
      </c>
    </row>
    <row r="34575" spans="12:15" x14ac:dyDescent="0.4">
      <c r="L34575" s="56">
        <f ca="1"/>
        <v>34574</v>
      </c>
      <c r="M34575" s="53">
        <f ca="1"/>
        <v>1994</v>
      </c>
      <c r="N34575" s="53">
        <f ca="1"/>
        <v>8</v>
      </c>
      <c r="O34575" s="53" t="str">
        <f ca="1"/>
        <v>1994-08</v>
      </c>
    </row>
    <row r="34576" spans="12:15" x14ac:dyDescent="0.4">
      <c r="L34576" s="56">
        <f ca="1"/>
        <v>34575</v>
      </c>
      <c r="M34576" s="53">
        <f ca="1"/>
        <v>1994</v>
      </c>
      <c r="N34576" s="53">
        <f ca="1"/>
        <v>8</v>
      </c>
      <c r="O34576" s="53" t="str">
        <f ca="1"/>
        <v>1994-08</v>
      </c>
    </row>
    <row r="34577" spans="12:15" x14ac:dyDescent="0.4">
      <c r="L34577" s="56">
        <f ca="1"/>
        <v>34576</v>
      </c>
      <c r="M34577" s="53">
        <f ca="1"/>
        <v>1994</v>
      </c>
      <c r="N34577" s="53">
        <f ca="1"/>
        <v>8</v>
      </c>
      <c r="O34577" s="53" t="str">
        <f ca="1"/>
        <v>1994-08</v>
      </c>
    </row>
    <row r="34578" spans="12:15" x14ac:dyDescent="0.4">
      <c r="L34578" s="56">
        <f ca="1"/>
        <v>34577</v>
      </c>
      <c r="M34578" s="53">
        <f ca="1"/>
        <v>1994</v>
      </c>
      <c r="N34578" s="53">
        <f ca="1"/>
        <v>8</v>
      </c>
      <c r="O34578" s="53" t="str">
        <f ca="1"/>
        <v>1994-08</v>
      </c>
    </row>
    <row r="34579" spans="12:15" x14ac:dyDescent="0.4">
      <c r="L34579" s="56">
        <f ca="1"/>
        <v>34578</v>
      </c>
      <c r="M34579" s="53">
        <f ca="1"/>
        <v>1994</v>
      </c>
      <c r="N34579" s="53">
        <f ca="1"/>
        <v>9</v>
      </c>
      <c r="O34579" s="53" t="str">
        <f ca="1"/>
        <v>1994-09</v>
      </c>
    </row>
    <row r="34580" spans="12:15" x14ac:dyDescent="0.4">
      <c r="L34580" s="56">
        <f ca="1"/>
        <v>34579</v>
      </c>
      <c r="M34580" s="53">
        <f ca="1"/>
        <v>1994</v>
      </c>
      <c r="N34580" s="53">
        <f ca="1"/>
        <v>9</v>
      </c>
      <c r="O34580" s="53" t="str">
        <f ca="1"/>
        <v>1994-09</v>
      </c>
    </row>
    <row r="34581" spans="12:15" x14ac:dyDescent="0.4">
      <c r="L34581" s="56">
        <f ca="1"/>
        <v>34580</v>
      </c>
      <c r="M34581" s="53">
        <f ca="1"/>
        <v>1994</v>
      </c>
      <c r="N34581" s="53">
        <f ca="1"/>
        <v>9</v>
      </c>
      <c r="O34581" s="53" t="str">
        <f ca="1"/>
        <v>1994-09</v>
      </c>
    </row>
    <row r="34582" spans="12:15" x14ac:dyDescent="0.4">
      <c r="L34582" s="56">
        <f ca="1"/>
        <v>34581</v>
      </c>
      <c r="M34582" s="53">
        <f ca="1"/>
        <v>1994</v>
      </c>
      <c r="N34582" s="53">
        <f ca="1"/>
        <v>9</v>
      </c>
      <c r="O34582" s="53" t="str">
        <f ca="1"/>
        <v>1994-09</v>
      </c>
    </row>
    <row r="34583" spans="12:15" x14ac:dyDescent="0.4">
      <c r="L34583" s="56">
        <f ca="1"/>
        <v>34582</v>
      </c>
      <c r="M34583" s="53">
        <f ca="1"/>
        <v>1994</v>
      </c>
      <c r="N34583" s="53">
        <f ca="1"/>
        <v>9</v>
      </c>
      <c r="O34583" s="53" t="str">
        <f ca="1"/>
        <v>1994-09</v>
      </c>
    </row>
    <row r="34584" spans="12:15" x14ac:dyDescent="0.4">
      <c r="L34584" s="56">
        <f ca="1"/>
        <v>34583</v>
      </c>
      <c r="M34584" s="53">
        <f ca="1"/>
        <v>1994</v>
      </c>
      <c r="N34584" s="53">
        <f ca="1"/>
        <v>9</v>
      </c>
      <c r="O34584" s="53" t="str">
        <f ca="1"/>
        <v>1994-09</v>
      </c>
    </row>
    <row r="34585" spans="12:15" x14ac:dyDescent="0.4">
      <c r="L34585" s="56">
        <f ca="1"/>
        <v>34584</v>
      </c>
      <c r="M34585" s="53">
        <f ca="1"/>
        <v>1994</v>
      </c>
      <c r="N34585" s="53">
        <f ca="1"/>
        <v>9</v>
      </c>
      <c r="O34585" s="53" t="str">
        <f ca="1"/>
        <v>1994-09</v>
      </c>
    </row>
    <row r="34586" spans="12:15" x14ac:dyDescent="0.4">
      <c r="L34586" s="56">
        <f ca="1"/>
        <v>34585</v>
      </c>
      <c r="M34586" s="53">
        <f ca="1"/>
        <v>1994</v>
      </c>
      <c r="N34586" s="53">
        <f ca="1"/>
        <v>9</v>
      </c>
      <c r="O34586" s="53" t="str">
        <f ca="1"/>
        <v>1994-09</v>
      </c>
    </row>
    <row r="34587" spans="12:15" x14ac:dyDescent="0.4">
      <c r="L34587" s="56">
        <f ca="1"/>
        <v>34586</v>
      </c>
      <c r="M34587" s="53">
        <f ca="1"/>
        <v>1994</v>
      </c>
      <c r="N34587" s="53">
        <f ca="1"/>
        <v>9</v>
      </c>
      <c r="O34587" s="53" t="str">
        <f ca="1"/>
        <v>1994-09</v>
      </c>
    </row>
    <row r="34588" spans="12:15" x14ac:dyDescent="0.4">
      <c r="L34588" s="56">
        <f ca="1"/>
        <v>34587</v>
      </c>
      <c r="M34588" s="53">
        <f ca="1"/>
        <v>1994</v>
      </c>
      <c r="N34588" s="53">
        <f ca="1"/>
        <v>9</v>
      </c>
      <c r="O34588" s="53" t="str">
        <f ca="1"/>
        <v>1994-09</v>
      </c>
    </row>
    <row r="34589" spans="12:15" x14ac:dyDescent="0.4">
      <c r="L34589" s="56">
        <f ca="1"/>
        <v>34588</v>
      </c>
      <c r="M34589" s="53">
        <f ca="1"/>
        <v>1994</v>
      </c>
      <c r="N34589" s="53">
        <f ca="1"/>
        <v>9</v>
      </c>
      <c r="O34589" s="53" t="str">
        <f ca="1"/>
        <v>1994-09</v>
      </c>
    </row>
    <row r="34590" spans="12:15" x14ac:dyDescent="0.4">
      <c r="L34590" s="56">
        <f ca="1"/>
        <v>34589</v>
      </c>
      <c r="M34590" s="53">
        <f ca="1"/>
        <v>1994</v>
      </c>
      <c r="N34590" s="53">
        <f ca="1"/>
        <v>9</v>
      </c>
      <c r="O34590" s="53" t="str">
        <f ca="1"/>
        <v>1994-09</v>
      </c>
    </row>
    <row r="34591" spans="12:15" x14ac:dyDescent="0.4">
      <c r="L34591" s="56">
        <f ca="1"/>
        <v>34590</v>
      </c>
      <c r="M34591" s="53">
        <f ca="1"/>
        <v>1994</v>
      </c>
      <c r="N34591" s="53">
        <f ca="1"/>
        <v>9</v>
      </c>
      <c r="O34591" s="53" t="str">
        <f ca="1"/>
        <v>1994-09</v>
      </c>
    </row>
    <row r="34592" spans="12:15" x14ac:dyDescent="0.4">
      <c r="L34592" s="56">
        <f ca="1"/>
        <v>34591</v>
      </c>
      <c r="M34592" s="53">
        <f ca="1"/>
        <v>1994</v>
      </c>
      <c r="N34592" s="53">
        <f ca="1"/>
        <v>9</v>
      </c>
      <c r="O34592" s="53" t="str">
        <f ca="1"/>
        <v>1994-09</v>
      </c>
    </row>
    <row r="34593" spans="12:15" x14ac:dyDescent="0.4">
      <c r="L34593" s="56">
        <f ca="1"/>
        <v>34592</v>
      </c>
      <c r="M34593" s="53">
        <f ca="1"/>
        <v>1994</v>
      </c>
      <c r="N34593" s="53">
        <f ca="1"/>
        <v>9</v>
      </c>
      <c r="O34593" s="53" t="str">
        <f ca="1"/>
        <v>1994-09</v>
      </c>
    </row>
    <row r="34594" spans="12:15" x14ac:dyDescent="0.4">
      <c r="L34594" s="56">
        <f ca="1"/>
        <v>34593</v>
      </c>
      <c r="M34594" s="53">
        <f ca="1"/>
        <v>1994</v>
      </c>
      <c r="N34594" s="53">
        <f ca="1"/>
        <v>9</v>
      </c>
      <c r="O34594" s="53" t="str">
        <f ca="1"/>
        <v>1994-09</v>
      </c>
    </row>
    <row r="34595" spans="12:15" x14ac:dyDescent="0.4">
      <c r="L34595" s="56">
        <f ca="1"/>
        <v>34594</v>
      </c>
      <c r="M34595" s="53">
        <f ca="1"/>
        <v>1994</v>
      </c>
      <c r="N34595" s="53">
        <f ca="1"/>
        <v>9</v>
      </c>
      <c r="O34595" s="53" t="str">
        <f ca="1"/>
        <v>1994-09</v>
      </c>
    </row>
    <row r="34596" spans="12:15" x14ac:dyDescent="0.4">
      <c r="L34596" s="56">
        <f ca="1"/>
        <v>34595</v>
      </c>
      <c r="M34596" s="53">
        <f ca="1"/>
        <v>1994</v>
      </c>
      <c r="N34596" s="53">
        <f ca="1"/>
        <v>9</v>
      </c>
      <c r="O34596" s="53" t="str">
        <f ca="1"/>
        <v>1994-09</v>
      </c>
    </row>
    <row r="34597" spans="12:15" x14ac:dyDescent="0.4">
      <c r="L34597" s="56">
        <f ca="1"/>
        <v>34596</v>
      </c>
      <c r="M34597" s="53">
        <f ca="1"/>
        <v>1994</v>
      </c>
      <c r="N34597" s="53">
        <f ca="1"/>
        <v>9</v>
      </c>
      <c r="O34597" s="53" t="str">
        <f ca="1"/>
        <v>1994-09</v>
      </c>
    </row>
    <row r="34598" spans="12:15" x14ac:dyDescent="0.4">
      <c r="L34598" s="56">
        <f ca="1"/>
        <v>34597</v>
      </c>
      <c r="M34598" s="53">
        <f ca="1"/>
        <v>1994</v>
      </c>
      <c r="N34598" s="53">
        <f ca="1"/>
        <v>9</v>
      </c>
      <c r="O34598" s="53" t="str">
        <f ca="1"/>
        <v>1994-09</v>
      </c>
    </row>
    <row r="34599" spans="12:15" x14ac:dyDescent="0.4">
      <c r="L34599" s="56">
        <f ca="1"/>
        <v>34598</v>
      </c>
      <c r="M34599" s="53">
        <f ca="1"/>
        <v>1994</v>
      </c>
      <c r="N34599" s="53">
        <f ca="1"/>
        <v>9</v>
      </c>
      <c r="O34599" s="53" t="str">
        <f ca="1"/>
        <v>1994-09</v>
      </c>
    </row>
    <row r="34600" spans="12:15" x14ac:dyDescent="0.4">
      <c r="L34600" s="56">
        <f ca="1"/>
        <v>34599</v>
      </c>
      <c r="M34600" s="53">
        <f ca="1"/>
        <v>1994</v>
      </c>
      <c r="N34600" s="53">
        <f ca="1"/>
        <v>9</v>
      </c>
      <c r="O34600" s="53" t="str">
        <f ca="1"/>
        <v>1994-09</v>
      </c>
    </row>
    <row r="34601" spans="12:15" x14ac:dyDescent="0.4">
      <c r="L34601" s="56">
        <f ca="1"/>
        <v>34600</v>
      </c>
      <c r="M34601" s="53">
        <f ca="1"/>
        <v>1994</v>
      </c>
      <c r="N34601" s="53">
        <f ca="1"/>
        <v>9</v>
      </c>
      <c r="O34601" s="53" t="str">
        <f ca="1"/>
        <v>1994-09</v>
      </c>
    </row>
    <row r="34602" spans="12:15" x14ac:dyDescent="0.4">
      <c r="L34602" s="56">
        <f ca="1"/>
        <v>34601</v>
      </c>
      <c r="M34602" s="53">
        <f ca="1"/>
        <v>1994</v>
      </c>
      <c r="N34602" s="53">
        <f ca="1"/>
        <v>9</v>
      </c>
      <c r="O34602" s="53" t="str">
        <f ca="1"/>
        <v>1994-09</v>
      </c>
    </row>
    <row r="34603" spans="12:15" x14ac:dyDescent="0.4">
      <c r="L34603" s="56">
        <f ca="1"/>
        <v>34602</v>
      </c>
      <c r="M34603" s="53">
        <f ca="1"/>
        <v>1994</v>
      </c>
      <c r="N34603" s="53">
        <f ca="1"/>
        <v>9</v>
      </c>
      <c r="O34603" s="53" t="str">
        <f ca="1"/>
        <v>1994-09</v>
      </c>
    </row>
    <row r="34604" spans="12:15" x14ac:dyDescent="0.4">
      <c r="L34604" s="56">
        <f ca="1"/>
        <v>34603</v>
      </c>
      <c r="M34604" s="53">
        <f ca="1"/>
        <v>1994</v>
      </c>
      <c r="N34604" s="53">
        <f ca="1"/>
        <v>9</v>
      </c>
      <c r="O34604" s="53" t="str">
        <f ca="1"/>
        <v>1994-09</v>
      </c>
    </row>
    <row r="34605" spans="12:15" x14ac:dyDescent="0.4">
      <c r="L34605" s="56">
        <f ca="1"/>
        <v>34604</v>
      </c>
      <c r="M34605" s="53">
        <f ca="1"/>
        <v>1994</v>
      </c>
      <c r="N34605" s="53">
        <f ca="1"/>
        <v>9</v>
      </c>
      <c r="O34605" s="53" t="str">
        <f ca="1"/>
        <v>1994-09</v>
      </c>
    </row>
    <row r="34606" spans="12:15" x14ac:dyDescent="0.4">
      <c r="L34606" s="56">
        <f ca="1"/>
        <v>34605</v>
      </c>
      <c r="M34606" s="53">
        <f ca="1"/>
        <v>1994</v>
      </c>
      <c r="N34606" s="53">
        <f ca="1"/>
        <v>9</v>
      </c>
      <c r="O34606" s="53" t="str">
        <f ca="1"/>
        <v>1994-09</v>
      </c>
    </row>
    <row r="34607" spans="12:15" x14ac:dyDescent="0.4">
      <c r="L34607" s="56">
        <f ca="1"/>
        <v>34606</v>
      </c>
      <c r="M34607" s="53">
        <f ca="1"/>
        <v>1994</v>
      </c>
      <c r="N34607" s="53">
        <f ca="1"/>
        <v>9</v>
      </c>
      <c r="O34607" s="53" t="str">
        <f ca="1"/>
        <v>1994-09</v>
      </c>
    </row>
    <row r="34608" spans="12:15" x14ac:dyDescent="0.4">
      <c r="L34608" s="56">
        <f ca="1"/>
        <v>34607</v>
      </c>
      <c r="M34608" s="53">
        <f ca="1"/>
        <v>1994</v>
      </c>
      <c r="N34608" s="53">
        <f ca="1"/>
        <v>9</v>
      </c>
      <c r="O34608" s="53" t="str">
        <f ca="1"/>
        <v>1994-09</v>
      </c>
    </row>
    <row r="34609" spans="12:15" x14ac:dyDescent="0.4">
      <c r="L34609" s="56">
        <f ca="1"/>
        <v>34608</v>
      </c>
      <c r="M34609" s="53">
        <f ca="1"/>
        <v>1994</v>
      </c>
      <c r="N34609" s="53">
        <f ca="1"/>
        <v>10</v>
      </c>
      <c r="O34609" s="53" t="str">
        <f ca="1"/>
        <v>1994-10</v>
      </c>
    </row>
    <row r="34610" spans="12:15" x14ac:dyDescent="0.4">
      <c r="L34610" s="56">
        <f ca="1"/>
        <v>34609</v>
      </c>
      <c r="M34610" s="53">
        <f ca="1"/>
        <v>1994</v>
      </c>
      <c r="N34610" s="53">
        <f ca="1"/>
        <v>10</v>
      </c>
      <c r="O34610" s="53" t="str">
        <f ca="1"/>
        <v>1994-10</v>
      </c>
    </row>
    <row r="34611" spans="12:15" x14ac:dyDescent="0.4">
      <c r="L34611" s="56">
        <f ca="1"/>
        <v>34610</v>
      </c>
      <c r="M34611" s="53">
        <f ca="1"/>
        <v>1994</v>
      </c>
      <c r="N34611" s="53">
        <f ca="1"/>
        <v>10</v>
      </c>
      <c r="O34611" s="53" t="str">
        <f ca="1"/>
        <v>1994-10</v>
      </c>
    </row>
    <row r="34612" spans="12:15" x14ac:dyDescent="0.4">
      <c r="L34612" s="56">
        <f ca="1"/>
        <v>34611</v>
      </c>
      <c r="M34612" s="53">
        <f ca="1"/>
        <v>1994</v>
      </c>
      <c r="N34612" s="53">
        <f ca="1"/>
        <v>10</v>
      </c>
      <c r="O34612" s="53" t="str">
        <f ca="1"/>
        <v>1994-10</v>
      </c>
    </row>
    <row r="34613" spans="12:15" x14ac:dyDescent="0.4">
      <c r="L34613" s="56">
        <f ca="1"/>
        <v>34612</v>
      </c>
      <c r="M34613" s="53">
        <f ca="1"/>
        <v>1994</v>
      </c>
      <c r="N34613" s="53">
        <f ca="1"/>
        <v>10</v>
      </c>
      <c r="O34613" s="53" t="str">
        <f ca="1"/>
        <v>1994-10</v>
      </c>
    </row>
    <row r="34614" spans="12:15" x14ac:dyDescent="0.4">
      <c r="L34614" s="56">
        <f ca="1"/>
        <v>34613</v>
      </c>
      <c r="M34614" s="53">
        <f ca="1"/>
        <v>1994</v>
      </c>
      <c r="N34614" s="53">
        <f ca="1"/>
        <v>10</v>
      </c>
      <c r="O34614" s="53" t="str">
        <f ca="1"/>
        <v>1994-10</v>
      </c>
    </row>
    <row r="34615" spans="12:15" x14ac:dyDescent="0.4">
      <c r="L34615" s="56">
        <f ca="1"/>
        <v>34614</v>
      </c>
      <c r="M34615" s="53">
        <f ca="1"/>
        <v>1994</v>
      </c>
      <c r="N34615" s="53">
        <f ca="1"/>
        <v>10</v>
      </c>
      <c r="O34615" s="53" t="str">
        <f ca="1"/>
        <v>1994-10</v>
      </c>
    </row>
    <row r="34616" spans="12:15" x14ac:dyDescent="0.4">
      <c r="L34616" s="56">
        <f ca="1"/>
        <v>34615</v>
      </c>
      <c r="M34616" s="53">
        <f ca="1"/>
        <v>1994</v>
      </c>
      <c r="N34616" s="53">
        <f ca="1"/>
        <v>10</v>
      </c>
      <c r="O34616" s="53" t="str">
        <f ca="1"/>
        <v>1994-10</v>
      </c>
    </row>
    <row r="34617" spans="12:15" x14ac:dyDescent="0.4">
      <c r="L34617" s="56">
        <f ca="1"/>
        <v>34616</v>
      </c>
      <c r="M34617" s="53">
        <f ca="1"/>
        <v>1994</v>
      </c>
      <c r="N34617" s="53">
        <f ca="1"/>
        <v>10</v>
      </c>
      <c r="O34617" s="53" t="str">
        <f ca="1"/>
        <v>1994-10</v>
      </c>
    </row>
    <row r="34618" spans="12:15" x14ac:dyDescent="0.4">
      <c r="L34618" s="56">
        <f ca="1"/>
        <v>34617</v>
      </c>
      <c r="M34618" s="53">
        <f ca="1"/>
        <v>1994</v>
      </c>
      <c r="N34618" s="53">
        <f ca="1"/>
        <v>10</v>
      </c>
      <c r="O34618" s="53" t="str">
        <f ca="1"/>
        <v>1994-10</v>
      </c>
    </row>
    <row r="34619" spans="12:15" x14ac:dyDescent="0.4">
      <c r="L34619" s="56">
        <f ca="1"/>
        <v>34618</v>
      </c>
      <c r="M34619" s="53">
        <f ca="1"/>
        <v>1994</v>
      </c>
      <c r="N34619" s="53">
        <f ca="1"/>
        <v>10</v>
      </c>
      <c r="O34619" s="53" t="str">
        <f ca="1"/>
        <v>1994-10</v>
      </c>
    </row>
    <row r="34620" spans="12:15" x14ac:dyDescent="0.4">
      <c r="L34620" s="56">
        <f ca="1"/>
        <v>34619</v>
      </c>
      <c r="M34620" s="53">
        <f ca="1"/>
        <v>1994</v>
      </c>
      <c r="N34620" s="53">
        <f ca="1"/>
        <v>10</v>
      </c>
      <c r="O34620" s="53" t="str">
        <f ca="1"/>
        <v>1994-10</v>
      </c>
    </row>
    <row r="34621" spans="12:15" x14ac:dyDescent="0.4">
      <c r="L34621" s="56">
        <f ca="1"/>
        <v>34620</v>
      </c>
      <c r="M34621" s="53">
        <f ca="1"/>
        <v>1994</v>
      </c>
      <c r="N34621" s="53">
        <f ca="1"/>
        <v>10</v>
      </c>
      <c r="O34621" s="53" t="str">
        <f ca="1"/>
        <v>1994-10</v>
      </c>
    </row>
    <row r="34622" spans="12:15" x14ac:dyDescent="0.4">
      <c r="L34622" s="56">
        <f ca="1"/>
        <v>34621</v>
      </c>
      <c r="M34622" s="53">
        <f ca="1"/>
        <v>1994</v>
      </c>
      <c r="N34622" s="53">
        <f ca="1"/>
        <v>10</v>
      </c>
      <c r="O34622" s="53" t="str">
        <f ca="1"/>
        <v>1994-10</v>
      </c>
    </row>
    <row r="34623" spans="12:15" x14ac:dyDescent="0.4">
      <c r="L34623" s="56">
        <f ca="1"/>
        <v>34622</v>
      </c>
      <c r="M34623" s="53">
        <f ca="1"/>
        <v>1994</v>
      </c>
      <c r="N34623" s="53">
        <f ca="1"/>
        <v>10</v>
      </c>
      <c r="O34623" s="53" t="str">
        <f ca="1"/>
        <v>1994-10</v>
      </c>
    </row>
    <row r="34624" spans="12:15" x14ac:dyDescent="0.4">
      <c r="L34624" s="56">
        <f ca="1"/>
        <v>34623</v>
      </c>
      <c r="M34624" s="53">
        <f ca="1"/>
        <v>1994</v>
      </c>
      <c r="N34624" s="53">
        <f ca="1"/>
        <v>10</v>
      </c>
      <c r="O34624" s="53" t="str">
        <f ca="1"/>
        <v>1994-10</v>
      </c>
    </row>
    <row r="34625" spans="12:15" x14ac:dyDescent="0.4">
      <c r="L34625" s="56">
        <f ca="1"/>
        <v>34624</v>
      </c>
      <c r="M34625" s="53">
        <f ca="1"/>
        <v>1994</v>
      </c>
      <c r="N34625" s="53">
        <f ca="1"/>
        <v>10</v>
      </c>
      <c r="O34625" s="53" t="str">
        <f ca="1"/>
        <v>1994-10</v>
      </c>
    </row>
    <row r="34626" spans="12:15" x14ac:dyDescent="0.4">
      <c r="L34626" s="56">
        <f ca="1"/>
        <v>34625</v>
      </c>
      <c r="M34626" s="53">
        <f ca="1"/>
        <v>1994</v>
      </c>
      <c r="N34626" s="53">
        <f ca="1"/>
        <v>10</v>
      </c>
      <c r="O34626" s="53" t="str">
        <f ca="1"/>
        <v>1994-10</v>
      </c>
    </row>
    <row r="34627" spans="12:15" x14ac:dyDescent="0.4">
      <c r="L34627" s="56">
        <f ca="1"/>
        <v>34626</v>
      </c>
      <c r="M34627" s="53">
        <f ca="1"/>
        <v>1994</v>
      </c>
      <c r="N34627" s="53">
        <f ca="1"/>
        <v>10</v>
      </c>
      <c r="O34627" s="53" t="str">
        <f ca="1"/>
        <v>1994-10</v>
      </c>
    </row>
    <row r="34628" spans="12:15" x14ac:dyDescent="0.4">
      <c r="L34628" s="56">
        <f ca="1"/>
        <v>34627</v>
      </c>
      <c r="M34628" s="53">
        <f ca="1"/>
        <v>1994</v>
      </c>
      <c r="N34628" s="53">
        <f ca="1"/>
        <v>10</v>
      </c>
      <c r="O34628" s="53" t="str">
        <f ca="1"/>
        <v>1994-10</v>
      </c>
    </row>
    <row r="34629" spans="12:15" x14ac:dyDescent="0.4">
      <c r="L34629" s="56">
        <f ca="1"/>
        <v>34628</v>
      </c>
      <c r="M34629" s="53">
        <f ca="1"/>
        <v>1994</v>
      </c>
      <c r="N34629" s="53">
        <f ca="1"/>
        <v>10</v>
      </c>
      <c r="O34629" s="53" t="str">
        <f ca="1"/>
        <v>1994-10</v>
      </c>
    </row>
    <row r="34630" spans="12:15" x14ac:dyDescent="0.4">
      <c r="L34630" s="56">
        <f ca="1"/>
        <v>34629</v>
      </c>
      <c r="M34630" s="53">
        <f ca="1"/>
        <v>1994</v>
      </c>
      <c r="N34630" s="53">
        <f ca="1"/>
        <v>10</v>
      </c>
      <c r="O34630" s="53" t="str">
        <f ca="1"/>
        <v>1994-10</v>
      </c>
    </row>
    <row r="34631" spans="12:15" x14ac:dyDescent="0.4">
      <c r="L34631" s="56">
        <f ca="1"/>
        <v>34630</v>
      </c>
      <c r="M34631" s="53">
        <f ca="1"/>
        <v>1994</v>
      </c>
      <c r="N34631" s="53">
        <f ca="1"/>
        <v>10</v>
      </c>
      <c r="O34631" s="53" t="str">
        <f ca="1"/>
        <v>1994-10</v>
      </c>
    </row>
    <row r="34632" spans="12:15" x14ac:dyDescent="0.4">
      <c r="L34632" s="56">
        <f ca="1"/>
        <v>34631</v>
      </c>
      <c r="M34632" s="53">
        <f ca="1"/>
        <v>1994</v>
      </c>
      <c r="N34632" s="53">
        <f ca="1"/>
        <v>10</v>
      </c>
      <c r="O34632" s="53" t="str">
        <f ca="1"/>
        <v>1994-10</v>
      </c>
    </row>
    <row r="34633" spans="12:15" x14ac:dyDescent="0.4">
      <c r="L34633" s="56">
        <f ca="1"/>
        <v>34632</v>
      </c>
      <c r="M34633" s="53">
        <f ca="1"/>
        <v>1994</v>
      </c>
      <c r="N34633" s="53">
        <f ca="1"/>
        <v>10</v>
      </c>
      <c r="O34633" s="53" t="str">
        <f ca="1"/>
        <v>1994-10</v>
      </c>
    </row>
    <row r="34634" spans="12:15" x14ac:dyDescent="0.4">
      <c r="L34634" s="56">
        <f ca="1"/>
        <v>34633</v>
      </c>
      <c r="M34634" s="53">
        <f ca="1"/>
        <v>1994</v>
      </c>
      <c r="N34634" s="53">
        <f ca="1"/>
        <v>10</v>
      </c>
      <c r="O34634" s="53" t="str">
        <f ca="1"/>
        <v>1994-10</v>
      </c>
    </row>
    <row r="34635" spans="12:15" x14ac:dyDescent="0.4">
      <c r="L34635" s="56">
        <f ca="1"/>
        <v>34634</v>
      </c>
      <c r="M34635" s="53">
        <f ca="1"/>
        <v>1994</v>
      </c>
      <c r="N34635" s="53">
        <f ca="1"/>
        <v>10</v>
      </c>
      <c r="O34635" s="53" t="str">
        <f ca="1"/>
        <v>1994-10</v>
      </c>
    </row>
    <row r="34636" spans="12:15" x14ac:dyDescent="0.4">
      <c r="L34636" s="56">
        <f ca="1"/>
        <v>34635</v>
      </c>
      <c r="M34636" s="53">
        <f ca="1"/>
        <v>1994</v>
      </c>
      <c r="N34636" s="53">
        <f ca="1"/>
        <v>10</v>
      </c>
      <c r="O34636" s="53" t="str">
        <f ca="1"/>
        <v>1994-10</v>
      </c>
    </row>
    <row r="34637" spans="12:15" x14ac:dyDescent="0.4">
      <c r="L34637" s="56">
        <f ca="1"/>
        <v>34636</v>
      </c>
      <c r="M34637" s="53">
        <f ca="1"/>
        <v>1994</v>
      </c>
      <c r="N34637" s="53">
        <f ca="1"/>
        <v>10</v>
      </c>
      <c r="O34637" s="53" t="str">
        <f ca="1"/>
        <v>1994-10</v>
      </c>
    </row>
    <row r="34638" spans="12:15" x14ac:dyDescent="0.4">
      <c r="L34638" s="56">
        <f ca="1"/>
        <v>34637</v>
      </c>
      <c r="M34638" s="53">
        <f ca="1"/>
        <v>1994</v>
      </c>
      <c r="N34638" s="53">
        <f ca="1"/>
        <v>10</v>
      </c>
      <c r="O34638" s="53" t="str">
        <f ca="1"/>
        <v>1994-10</v>
      </c>
    </row>
    <row r="34639" spans="12:15" x14ac:dyDescent="0.4">
      <c r="L34639" s="56">
        <f ca="1"/>
        <v>34638</v>
      </c>
      <c r="M34639" s="53">
        <f ca="1"/>
        <v>1994</v>
      </c>
      <c r="N34639" s="53">
        <f ca="1"/>
        <v>10</v>
      </c>
      <c r="O34639" s="53" t="str">
        <f ca="1"/>
        <v>1994-10</v>
      </c>
    </row>
    <row r="34640" spans="12:15" x14ac:dyDescent="0.4">
      <c r="L34640" s="56">
        <f ca="1"/>
        <v>34639</v>
      </c>
      <c r="M34640" s="53">
        <f ca="1"/>
        <v>1994</v>
      </c>
      <c r="N34640" s="53">
        <f ca="1"/>
        <v>11</v>
      </c>
      <c r="O34640" s="53" t="str">
        <f ca="1"/>
        <v>1994-11</v>
      </c>
    </row>
    <row r="34641" spans="12:15" x14ac:dyDescent="0.4">
      <c r="L34641" s="56">
        <f ca="1"/>
        <v>34640</v>
      </c>
      <c r="M34641" s="53">
        <f ca="1"/>
        <v>1994</v>
      </c>
      <c r="N34641" s="53">
        <f ca="1"/>
        <v>11</v>
      </c>
      <c r="O34641" s="53" t="str">
        <f ca="1"/>
        <v>1994-11</v>
      </c>
    </row>
    <row r="34642" spans="12:15" x14ac:dyDescent="0.4">
      <c r="L34642" s="56">
        <f ca="1"/>
        <v>34641</v>
      </c>
      <c r="M34642" s="53">
        <f ca="1"/>
        <v>1994</v>
      </c>
      <c r="N34642" s="53">
        <f ca="1"/>
        <v>11</v>
      </c>
      <c r="O34642" s="53" t="str">
        <f ca="1"/>
        <v>1994-11</v>
      </c>
    </row>
    <row r="34643" spans="12:15" x14ac:dyDescent="0.4">
      <c r="L34643" s="56">
        <f ca="1"/>
        <v>34642</v>
      </c>
      <c r="M34643" s="53">
        <f ca="1"/>
        <v>1994</v>
      </c>
      <c r="N34643" s="53">
        <f ca="1"/>
        <v>11</v>
      </c>
      <c r="O34643" s="53" t="str">
        <f ca="1"/>
        <v>1994-11</v>
      </c>
    </row>
    <row r="34644" spans="12:15" x14ac:dyDescent="0.4">
      <c r="L34644" s="56">
        <f ca="1"/>
        <v>34643</v>
      </c>
      <c r="M34644" s="53">
        <f ca="1"/>
        <v>1994</v>
      </c>
      <c r="N34644" s="53">
        <f ca="1"/>
        <v>11</v>
      </c>
      <c r="O34644" s="53" t="str">
        <f ca="1"/>
        <v>1994-11</v>
      </c>
    </row>
    <row r="34645" spans="12:15" x14ac:dyDescent="0.4">
      <c r="L34645" s="56">
        <f ca="1"/>
        <v>34644</v>
      </c>
      <c r="M34645" s="53">
        <f ca="1"/>
        <v>1994</v>
      </c>
      <c r="N34645" s="53">
        <f ca="1"/>
        <v>11</v>
      </c>
      <c r="O34645" s="53" t="str">
        <f ca="1"/>
        <v>1994-11</v>
      </c>
    </row>
    <row r="34646" spans="12:15" x14ac:dyDescent="0.4">
      <c r="L34646" s="56">
        <f ca="1"/>
        <v>34645</v>
      </c>
      <c r="M34646" s="53">
        <f ca="1"/>
        <v>1994</v>
      </c>
      <c r="N34646" s="53">
        <f ca="1"/>
        <v>11</v>
      </c>
      <c r="O34646" s="53" t="str">
        <f ca="1"/>
        <v>1994-11</v>
      </c>
    </row>
    <row r="34647" spans="12:15" x14ac:dyDescent="0.4">
      <c r="L34647" s="56">
        <f ca="1"/>
        <v>34646</v>
      </c>
      <c r="M34647" s="53">
        <f ca="1"/>
        <v>1994</v>
      </c>
      <c r="N34647" s="53">
        <f ca="1"/>
        <v>11</v>
      </c>
      <c r="O34647" s="53" t="str">
        <f ca="1"/>
        <v>1994-11</v>
      </c>
    </row>
    <row r="34648" spans="12:15" x14ac:dyDescent="0.4">
      <c r="L34648" s="56">
        <f ca="1"/>
        <v>34647</v>
      </c>
      <c r="M34648" s="53">
        <f ca="1"/>
        <v>1994</v>
      </c>
      <c r="N34648" s="53">
        <f ca="1"/>
        <v>11</v>
      </c>
      <c r="O34648" s="53" t="str">
        <f ca="1"/>
        <v>1994-11</v>
      </c>
    </row>
    <row r="34649" spans="12:15" x14ac:dyDescent="0.4">
      <c r="L34649" s="56">
        <f ca="1"/>
        <v>34648</v>
      </c>
      <c r="M34649" s="53">
        <f ca="1"/>
        <v>1994</v>
      </c>
      <c r="N34649" s="53">
        <f ca="1"/>
        <v>11</v>
      </c>
      <c r="O34649" s="53" t="str">
        <f ca="1"/>
        <v>1994-11</v>
      </c>
    </row>
    <row r="34650" spans="12:15" x14ac:dyDescent="0.4">
      <c r="L34650" s="56">
        <f ca="1"/>
        <v>34649</v>
      </c>
      <c r="M34650" s="53">
        <f ca="1"/>
        <v>1994</v>
      </c>
      <c r="N34650" s="53">
        <f ca="1"/>
        <v>11</v>
      </c>
      <c r="O34650" s="53" t="str">
        <f ca="1"/>
        <v>1994-11</v>
      </c>
    </row>
    <row r="34651" spans="12:15" x14ac:dyDescent="0.4">
      <c r="L34651" s="56">
        <f ca="1"/>
        <v>34650</v>
      </c>
      <c r="M34651" s="53">
        <f ca="1"/>
        <v>1994</v>
      </c>
      <c r="N34651" s="53">
        <f ca="1"/>
        <v>11</v>
      </c>
      <c r="O34651" s="53" t="str">
        <f ca="1"/>
        <v>1994-11</v>
      </c>
    </row>
    <row r="34652" spans="12:15" x14ac:dyDescent="0.4">
      <c r="L34652" s="56">
        <f ca="1"/>
        <v>34651</v>
      </c>
      <c r="M34652" s="53">
        <f ca="1"/>
        <v>1994</v>
      </c>
      <c r="N34652" s="53">
        <f ca="1"/>
        <v>11</v>
      </c>
      <c r="O34652" s="53" t="str">
        <f ca="1"/>
        <v>1994-11</v>
      </c>
    </row>
    <row r="34653" spans="12:15" x14ac:dyDescent="0.4">
      <c r="L34653" s="56">
        <f ca="1"/>
        <v>34652</v>
      </c>
      <c r="M34653" s="53">
        <f ca="1"/>
        <v>1994</v>
      </c>
      <c r="N34653" s="53">
        <f ca="1"/>
        <v>11</v>
      </c>
      <c r="O34653" s="53" t="str">
        <f ca="1"/>
        <v>1994-11</v>
      </c>
    </row>
    <row r="34654" spans="12:15" x14ac:dyDescent="0.4">
      <c r="L34654" s="56">
        <f ca="1"/>
        <v>34653</v>
      </c>
      <c r="M34654" s="53">
        <f ca="1"/>
        <v>1994</v>
      </c>
      <c r="N34654" s="53">
        <f ca="1"/>
        <v>11</v>
      </c>
      <c r="O34654" s="53" t="str">
        <f ca="1"/>
        <v>1994-11</v>
      </c>
    </row>
    <row r="34655" spans="12:15" x14ac:dyDescent="0.4">
      <c r="L34655" s="56">
        <f ca="1"/>
        <v>34654</v>
      </c>
      <c r="M34655" s="53">
        <f ca="1"/>
        <v>1994</v>
      </c>
      <c r="N34655" s="53">
        <f ca="1"/>
        <v>11</v>
      </c>
      <c r="O34655" s="53" t="str">
        <f ca="1"/>
        <v>1994-11</v>
      </c>
    </row>
    <row r="34656" spans="12:15" x14ac:dyDescent="0.4">
      <c r="L34656" s="56">
        <f ca="1"/>
        <v>34655</v>
      </c>
      <c r="M34656" s="53">
        <f ca="1"/>
        <v>1994</v>
      </c>
      <c r="N34656" s="53">
        <f ca="1"/>
        <v>11</v>
      </c>
      <c r="O34656" s="53" t="str">
        <f ca="1"/>
        <v>1994-11</v>
      </c>
    </row>
    <row r="34657" spans="12:15" x14ac:dyDescent="0.4">
      <c r="L34657" s="56">
        <f ca="1"/>
        <v>34656</v>
      </c>
      <c r="M34657" s="53">
        <f ca="1"/>
        <v>1994</v>
      </c>
      <c r="N34657" s="53">
        <f ca="1"/>
        <v>11</v>
      </c>
      <c r="O34657" s="53" t="str">
        <f ca="1"/>
        <v>1994-11</v>
      </c>
    </row>
    <row r="34658" spans="12:15" x14ac:dyDescent="0.4">
      <c r="L34658" s="56">
        <f ca="1"/>
        <v>34657</v>
      </c>
      <c r="M34658" s="53">
        <f ca="1"/>
        <v>1994</v>
      </c>
      <c r="N34658" s="53">
        <f ca="1"/>
        <v>11</v>
      </c>
      <c r="O34658" s="53" t="str">
        <f ca="1"/>
        <v>1994-11</v>
      </c>
    </row>
    <row r="34659" spans="12:15" x14ac:dyDescent="0.4">
      <c r="L34659" s="56">
        <f ca="1"/>
        <v>34658</v>
      </c>
      <c r="M34659" s="53">
        <f ca="1"/>
        <v>1994</v>
      </c>
      <c r="N34659" s="53">
        <f ca="1"/>
        <v>11</v>
      </c>
      <c r="O34659" s="53" t="str">
        <f ca="1"/>
        <v>1994-11</v>
      </c>
    </row>
    <row r="34660" spans="12:15" x14ac:dyDescent="0.4">
      <c r="L34660" s="56">
        <f ca="1"/>
        <v>34659</v>
      </c>
      <c r="M34660" s="53">
        <f ca="1"/>
        <v>1994</v>
      </c>
      <c r="N34660" s="53">
        <f ca="1"/>
        <v>11</v>
      </c>
      <c r="O34660" s="53" t="str">
        <f ca="1"/>
        <v>1994-11</v>
      </c>
    </row>
    <row r="34661" spans="12:15" x14ac:dyDescent="0.4">
      <c r="L34661" s="56">
        <f ca="1"/>
        <v>34660</v>
      </c>
      <c r="M34661" s="53">
        <f ca="1"/>
        <v>1994</v>
      </c>
      <c r="N34661" s="53">
        <f ca="1"/>
        <v>11</v>
      </c>
      <c r="O34661" s="53" t="str">
        <f ca="1"/>
        <v>1994-11</v>
      </c>
    </row>
    <row r="34662" spans="12:15" x14ac:dyDescent="0.4">
      <c r="L34662" s="56">
        <f ca="1"/>
        <v>34661</v>
      </c>
      <c r="M34662" s="53">
        <f ca="1"/>
        <v>1994</v>
      </c>
      <c r="N34662" s="53">
        <f ca="1"/>
        <v>11</v>
      </c>
      <c r="O34662" s="53" t="str">
        <f ca="1"/>
        <v>1994-11</v>
      </c>
    </row>
    <row r="34663" spans="12:15" x14ac:dyDescent="0.4">
      <c r="L34663" s="56">
        <f ca="1"/>
        <v>34662</v>
      </c>
      <c r="M34663" s="53">
        <f ca="1"/>
        <v>1994</v>
      </c>
      <c r="N34663" s="53">
        <f ca="1"/>
        <v>11</v>
      </c>
      <c r="O34663" s="53" t="str">
        <f ca="1"/>
        <v>1994-11</v>
      </c>
    </row>
    <row r="34664" spans="12:15" x14ac:dyDescent="0.4">
      <c r="L34664" s="56">
        <f ca="1"/>
        <v>34663</v>
      </c>
      <c r="M34664" s="53">
        <f ca="1"/>
        <v>1994</v>
      </c>
      <c r="N34664" s="53">
        <f ca="1"/>
        <v>11</v>
      </c>
      <c r="O34664" s="53" t="str">
        <f ca="1"/>
        <v>1994-11</v>
      </c>
    </row>
    <row r="34665" spans="12:15" x14ac:dyDescent="0.4">
      <c r="L34665" s="56">
        <f ca="1"/>
        <v>34664</v>
      </c>
      <c r="M34665" s="53">
        <f ca="1"/>
        <v>1994</v>
      </c>
      <c r="N34665" s="53">
        <f ca="1"/>
        <v>11</v>
      </c>
      <c r="O34665" s="53" t="str">
        <f ca="1"/>
        <v>1994-11</v>
      </c>
    </row>
    <row r="34666" spans="12:15" x14ac:dyDescent="0.4">
      <c r="L34666" s="56">
        <f ca="1"/>
        <v>34665</v>
      </c>
      <c r="M34666" s="53">
        <f ca="1"/>
        <v>1994</v>
      </c>
      <c r="N34666" s="53">
        <f ca="1"/>
        <v>11</v>
      </c>
      <c r="O34666" s="53" t="str">
        <f ca="1"/>
        <v>1994-11</v>
      </c>
    </row>
    <row r="34667" spans="12:15" x14ac:dyDescent="0.4">
      <c r="L34667" s="56">
        <f ca="1"/>
        <v>34666</v>
      </c>
      <c r="M34667" s="53">
        <f ca="1"/>
        <v>1994</v>
      </c>
      <c r="N34667" s="53">
        <f ca="1"/>
        <v>11</v>
      </c>
      <c r="O34667" s="53" t="str">
        <f ca="1"/>
        <v>1994-11</v>
      </c>
    </row>
    <row r="34668" spans="12:15" x14ac:dyDescent="0.4">
      <c r="L34668" s="56">
        <f ca="1"/>
        <v>34667</v>
      </c>
      <c r="M34668" s="53">
        <f ca="1"/>
        <v>1994</v>
      </c>
      <c r="N34668" s="53">
        <f ca="1"/>
        <v>11</v>
      </c>
      <c r="O34668" s="53" t="str">
        <f ca="1"/>
        <v>1994-11</v>
      </c>
    </row>
    <row r="34669" spans="12:15" x14ac:dyDescent="0.4">
      <c r="L34669" s="56">
        <f ca="1"/>
        <v>34668</v>
      </c>
      <c r="M34669" s="53">
        <f ca="1"/>
        <v>1994</v>
      </c>
      <c r="N34669" s="53">
        <f ca="1"/>
        <v>11</v>
      </c>
      <c r="O34669" s="53" t="str">
        <f ca="1"/>
        <v>1994-11</v>
      </c>
    </row>
    <row r="34670" spans="12:15" x14ac:dyDescent="0.4">
      <c r="L34670" s="56">
        <f ca="1"/>
        <v>34669</v>
      </c>
      <c r="M34670" s="53">
        <f ca="1"/>
        <v>1994</v>
      </c>
      <c r="N34670" s="53">
        <f ca="1"/>
        <v>12</v>
      </c>
      <c r="O34670" s="53" t="str">
        <f ca="1"/>
        <v>1994-12</v>
      </c>
    </row>
    <row r="34671" spans="12:15" x14ac:dyDescent="0.4">
      <c r="L34671" s="56">
        <f ca="1"/>
        <v>34670</v>
      </c>
      <c r="M34671" s="53">
        <f ca="1"/>
        <v>1994</v>
      </c>
      <c r="N34671" s="53">
        <f ca="1"/>
        <v>12</v>
      </c>
      <c r="O34671" s="53" t="str">
        <f ca="1"/>
        <v>1994-12</v>
      </c>
    </row>
    <row r="34672" spans="12:15" x14ac:dyDescent="0.4">
      <c r="L34672" s="56">
        <f ca="1"/>
        <v>34671</v>
      </c>
      <c r="M34672" s="53">
        <f ca="1"/>
        <v>1994</v>
      </c>
      <c r="N34672" s="53">
        <f ca="1"/>
        <v>12</v>
      </c>
      <c r="O34672" s="53" t="str">
        <f ca="1"/>
        <v>1994-12</v>
      </c>
    </row>
    <row r="34673" spans="12:15" x14ac:dyDescent="0.4">
      <c r="L34673" s="56">
        <f ca="1"/>
        <v>34672</v>
      </c>
      <c r="M34673" s="53">
        <f ca="1"/>
        <v>1994</v>
      </c>
      <c r="N34673" s="53">
        <f ca="1"/>
        <v>12</v>
      </c>
      <c r="O34673" s="53" t="str">
        <f ca="1"/>
        <v>1994-12</v>
      </c>
    </row>
    <row r="34674" spans="12:15" x14ac:dyDescent="0.4">
      <c r="L34674" s="56">
        <f ca="1"/>
        <v>34673</v>
      </c>
      <c r="M34674" s="53">
        <f ca="1"/>
        <v>1994</v>
      </c>
      <c r="N34674" s="53">
        <f ca="1"/>
        <v>12</v>
      </c>
      <c r="O34674" s="53" t="str">
        <f ca="1"/>
        <v>1994-12</v>
      </c>
    </row>
    <row r="34675" spans="12:15" x14ac:dyDescent="0.4">
      <c r="L34675" s="56">
        <f ca="1"/>
        <v>34674</v>
      </c>
      <c r="M34675" s="53">
        <f ca="1"/>
        <v>1994</v>
      </c>
      <c r="N34675" s="53">
        <f ca="1"/>
        <v>12</v>
      </c>
      <c r="O34675" s="53" t="str">
        <f ca="1"/>
        <v>1994-12</v>
      </c>
    </row>
    <row r="34676" spans="12:15" x14ac:dyDescent="0.4">
      <c r="L34676" s="56">
        <f ca="1"/>
        <v>34675</v>
      </c>
      <c r="M34676" s="53">
        <f ca="1"/>
        <v>1994</v>
      </c>
      <c r="N34676" s="53">
        <f ca="1"/>
        <v>12</v>
      </c>
      <c r="O34676" s="53" t="str">
        <f ca="1"/>
        <v>1994-12</v>
      </c>
    </row>
    <row r="34677" spans="12:15" x14ac:dyDescent="0.4">
      <c r="L34677" s="56">
        <f ca="1"/>
        <v>34676</v>
      </c>
      <c r="M34677" s="53">
        <f ca="1"/>
        <v>1994</v>
      </c>
      <c r="N34677" s="53">
        <f ca="1"/>
        <v>12</v>
      </c>
      <c r="O34677" s="53" t="str">
        <f ca="1"/>
        <v>1994-12</v>
      </c>
    </row>
    <row r="34678" spans="12:15" x14ac:dyDescent="0.4">
      <c r="L34678" s="56">
        <f ca="1"/>
        <v>34677</v>
      </c>
      <c r="M34678" s="53">
        <f ca="1"/>
        <v>1994</v>
      </c>
      <c r="N34678" s="53">
        <f ca="1"/>
        <v>12</v>
      </c>
      <c r="O34678" s="53" t="str">
        <f ca="1"/>
        <v>1994-12</v>
      </c>
    </row>
    <row r="34679" spans="12:15" x14ac:dyDescent="0.4">
      <c r="L34679" s="56">
        <f ca="1"/>
        <v>34678</v>
      </c>
      <c r="M34679" s="53">
        <f ca="1"/>
        <v>1994</v>
      </c>
      <c r="N34679" s="53">
        <f ca="1"/>
        <v>12</v>
      </c>
      <c r="O34679" s="53" t="str">
        <f ca="1"/>
        <v>1994-12</v>
      </c>
    </row>
    <row r="34680" spans="12:15" x14ac:dyDescent="0.4">
      <c r="L34680" s="56">
        <f ca="1"/>
        <v>34679</v>
      </c>
      <c r="M34680" s="53">
        <f ca="1"/>
        <v>1994</v>
      </c>
      <c r="N34680" s="53">
        <f ca="1"/>
        <v>12</v>
      </c>
      <c r="O34680" s="53" t="str">
        <f ca="1"/>
        <v>1994-12</v>
      </c>
    </row>
    <row r="34681" spans="12:15" x14ac:dyDescent="0.4">
      <c r="L34681" s="56">
        <f ca="1"/>
        <v>34680</v>
      </c>
      <c r="M34681" s="53">
        <f ca="1"/>
        <v>1994</v>
      </c>
      <c r="N34681" s="53">
        <f ca="1"/>
        <v>12</v>
      </c>
      <c r="O34681" s="53" t="str">
        <f ca="1"/>
        <v>1994-12</v>
      </c>
    </row>
    <row r="34682" spans="12:15" x14ac:dyDescent="0.4">
      <c r="L34682" s="56">
        <f ca="1"/>
        <v>34681</v>
      </c>
      <c r="M34682" s="53">
        <f ca="1"/>
        <v>1994</v>
      </c>
      <c r="N34682" s="53">
        <f ca="1"/>
        <v>12</v>
      </c>
      <c r="O34682" s="53" t="str">
        <f ca="1"/>
        <v>1994-12</v>
      </c>
    </row>
    <row r="34683" spans="12:15" x14ac:dyDescent="0.4">
      <c r="L34683" s="56">
        <f ca="1"/>
        <v>34682</v>
      </c>
      <c r="M34683" s="53">
        <f ca="1"/>
        <v>1994</v>
      </c>
      <c r="N34683" s="53">
        <f ca="1"/>
        <v>12</v>
      </c>
      <c r="O34683" s="53" t="str">
        <f ca="1"/>
        <v>1994-12</v>
      </c>
    </row>
    <row r="34684" spans="12:15" x14ac:dyDescent="0.4">
      <c r="L34684" s="56">
        <f ca="1"/>
        <v>34683</v>
      </c>
      <c r="M34684" s="53">
        <f ca="1"/>
        <v>1994</v>
      </c>
      <c r="N34684" s="53">
        <f ca="1"/>
        <v>12</v>
      </c>
      <c r="O34684" s="53" t="str">
        <f ca="1"/>
        <v>1994-12</v>
      </c>
    </row>
    <row r="34685" spans="12:15" x14ac:dyDescent="0.4">
      <c r="L34685" s="56">
        <f ca="1"/>
        <v>34684</v>
      </c>
      <c r="M34685" s="53">
        <f ca="1"/>
        <v>1994</v>
      </c>
      <c r="N34685" s="53">
        <f ca="1"/>
        <v>12</v>
      </c>
      <c r="O34685" s="53" t="str">
        <f ca="1"/>
        <v>1994-12</v>
      </c>
    </row>
    <row r="34686" spans="12:15" x14ac:dyDescent="0.4">
      <c r="L34686" s="56">
        <f ca="1"/>
        <v>34685</v>
      </c>
      <c r="M34686" s="53">
        <f ca="1"/>
        <v>1994</v>
      </c>
      <c r="N34686" s="53">
        <f ca="1"/>
        <v>12</v>
      </c>
      <c r="O34686" s="53" t="str">
        <f ca="1"/>
        <v>1994-12</v>
      </c>
    </row>
    <row r="34687" spans="12:15" x14ac:dyDescent="0.4">
      <c r="L34687" s="56">
        <f ca="1"/>
        <v>34686</v>
      </c>
      <c r="M34687" s="53">
        <f ca="1"/>
        <v>1994</v>
      </c>
      <c r="N34687" s="53">
        <f ca="1"/>
        <v>12</v>
      </c>
      <c r="O34687" s="53" t="str">
        <f ca="1"/>
        <v>1994-12</v>
      </c>
    </row>
    <row r="34688" spans="12:15" x14ac:dyDescent="0.4">
      <c r="L34688" s="56">
        <f ca="1"/>
        <v>34687</v>
      </c>
      <c r="M34688" s="53">
        <f ca="1"/>
        <v>1994</v>
      </c>
      <c r="N34688" s="53">
        <f ca="1"/>
        <v>12</v>
      </c>
      <c r="O34688" s="53" t="str">
        <f ca="1"/>
        <v>1994-12</v>
      </c>
    </row>
    <row r="34689" spans="12:15" x14ac:dyDescent="0.4">
      <c r="L34689" s="56">
        <f ca="1"/>
        <v>34688</v>
      </c>
      <c r="M34689" s="53">
        <f ca="1"/>
        <v>1994</v>
      </c>
      <c r="N34689" s="53">
        <f ca="1"/>
        <v>12</v>
      </c>
      <c r="O34689" s="53" t="str">
        <f ca="1"/>
        <v>1994-12</v>
      </c>
    </row>
    <row r="34690" spans="12:15" x14ac:dyDescent="0.4">
      <c r="L34690" s="56">
        <f ca="1"/>
        <v>34689</v>
      </c>
      <c r="M34690" s="53">
        <f ca="1"/>
        <v>1994</v>
      </c>
      <c r="N34690" s="53">
        <f ca="1"/>
        <v>12</v>
      </c>
      <c r="O34690" s="53" t="str">
        <f ca="1"/>
        <v>1994-12</v>
      </c>
    </row>
    <row r="34691" spans="12:15" x14ac:dyDescent="0.4">
      <c r="L34691" s="56">
        <f ca="1"/>
        <v>34690</v>
      </c>
      <c r="M34691" s="53">
        <f ca="1"/>
        <v>1994</v>
      </c>
      <c r="N34691" s="53">
        <f ca="1"/>
        <v>12</v>
      </c>
      <c r="O34691" s="53" t="str">
        <f ca="1"/>
        <v>1994-12</v>
      </c>
    </row>
    <row r="34692" spans="12:15" x14ac:dyDescent="0.4">
      <c r="L34692" s="56">
        <f ca="1"/>
        <v>34691</v>
      </c>
      <c r="M34692" s="53">
        <f ca="1"/>
        <v>1994</v>
      </c>
      <c r="N34692" s="53">
        <f ca="1"/>
        <v>12</v>
      </c>
      <c r="O34692" s="53" t="str">
        <f ca="1"/>
        <v>1994-12</v>
      </c>
    </row>
    <row r="34693" spans="12:15" x14ac:dyDescent="0.4">
      <c r="L34693" s="56">
        <f ca="1"/>
        <v>34692</v>
      </c>
      <c r="M34693" s="53">
        <f ca="1"/>
        <v>1994</v>
      </c>
      <c r="N34693" s="53">
        <f ca="1"/>
        <v>12</v>
      </c>
      <c r="O34693" s="53" t="str">
        <f ca="1"/>
        <v>1994-12</v>
      </c>
    </row>
    <row r="34694" spans="12:15" x14ac:dyDescent="0.4">
      <c r="L34694" s="56">
        <f ca="1"/>
        <v>34693</v>
      </c>
      <c r="M34694" s="53">
        <f ca="1"/>
        <v>1994</v>
      </c>
      <c r="N34694" s="53">
        <f ca="1"/>
        <v>12</v>
      </c>
      <c r="O34694" s="53" t="str">
        <f ca="1"/>
        <v>1994-12</v>
      </c>
    </row>
    <row r="34695" spans="12:15" x14ac:dyDescent="0.4">
      <c r="L34695" s="56">
        <f ca="1"/>
        <v>34694</v>
      </c>
      <c r="M34695" s="53">
        <f ca="1"/>
        <v>1994</v>
      </c>
      <c r="N34695" s="53">
        <f ca="1"/>
        <v>12</v>
      </c>
      <c r="O34695" s="53" t="str">
        <f ca="1"/>
        <v>1994-12</v>
      </c>
    </row>
    <row r="34696" spans="12:15" x14ac:dyDescent="0.4">
      <c r="L34696" s="56">
        <f ca="1"/>
        <v>34695</v>
      </c>
      <c r="M34696" s="53">
        <f ca="1"/>
        <v>1994</v>
      </c>
      <c r="N34696" s="53">
        <f ca="1"/>
        <v>12</v>
      </c>
      <c r="O34696" s="53" t="str">
        <f ca="1"/>
        <v>1994-12</v>
      </c>
    </row>
    <row r="34697" spans="12:15" x14ac:dyDescent="0.4">
      <c r="L34697" s="56">
        <f ca="1"/>
        <v>34696</v>
      </c>
      <c r="M34697" s="53">
        <f ca="1"/>
        <v>1994</v>
      </c>
      <c r="N34697" s="53">
        <f ca="1"/>
        <v>12</v>
      </c>
      <c r="O34697" s="53" t="str">
        <f ca="1"/>
        <v>1994-12</v>
      </c>
    </row>
    <row r="34698" spans="12:15" x14ac:dyDescent="0.4">
      <c r="L34698" s="56">
        <f ca="1"/>
        <v>34697</v>
      </c>
      <c r="M34698" s="53">
        <f ca="1"/>
        <v>1994</v>
      </c>
      <c r="N34698" s="53">
        <f ca="1"/>
        <v>12</v>
      </c>
      <c r="O34698" s="53" t="str">
        <f ca="1"/>
        <v>1994-12</v>
      </c>
    </row>
    <row r="34699" spans="12:15" x14ac:dyDescent="0.4">
      <c r="L34699" s="56">
        <f ca="1"/>
        <v>34698</v>
      </c>
      <c r="M34699" s="53">
        <f ca="1"/>
        <v>1994</v>
      </c>
      <c r="N34699" s="53">
        <f ca="1"/>
        <v>12</v>
      </c>
      <c r="O34699" s="53" t="str">
        <f ca="1"/>
        <v>1994-12</v>
      </c>
    </row>
    <row r="34700" spans="12:15" x14ac:dyDescent="0.4">
      <c r="L34700" s="56">
        <f ca="1"/>
        <v>34699</v>
      </c>
      <c r="M34700" s="53">
        <f ca="1"/>
        <v>1994</v>
      </c>
      <c r="N34700" s="53">
        <f ca="1"/>
        <v>12</v>
      </c>
      <c r="O34700" s="53" t="str">
        <f ca="1"/>
        <v>1994-12</v>
      </c>
    </row>
    <row r="34701" spans="12:15" x14ac:dyDescent="0.4">
      <c r="L34701" s="56">
        <f ca="1"/>
        <v>34700</v>
      </c>
      <c r="M34701" s="53">
        <f ca="1"/>
        <v>1995</v>
      </c>
      <c r="N34701" s="53">
        <f ca="1"/>
        <v>1</v>
      </c>
      <c r="O34701" s="53" t="str">
        <f ca="1"/>
        <v>1995-01</v>
      </c>
    </row>
    <row r="34702" spans="12:15" x14ac:dyDescent="0.4">
      <c r="L34702" s="56">
        <f ca="1"/>
        <v>34701</v>
      </c>
      <c r="M34702" s="53">
        <f ca="1"/>
        <v>1995</v>
      </c>
      <c r="N34702" s="53">
        <f ca="1"/>
        <v>1</v>
      </c>
      <c r="O34702" s="53" t="str">
        <f ca="1"/>
        <v>1995-01</v>
      </c>
    </row>
    <row r="34703" spans="12:15" x14ac:dyDescent="0.4">
      <c r="L34703" s="56">
        <f ca="1"/>
        <v>34702</v>
      </c>
      <c r="M34703" s="53">
        <f ca="1"/>
        <v>1995</v>
      </c>
      <c r="N34703" s="53">
        <f ca="1"/>
        <v>1</v>
      </c>
      <c r="O34703" s="53" t="str">
        <f ca="1"/>
        <v>1995-01</v>
      </c>
    </row>
    <row r="34704" spans="12:15" x14ac:dyDescent="0.4">
      <c r="L34704" s="56">
        <f ca="1"/>
        <v>34703</v>
      </c>
      <c r="M34704" s="53">
        <f ca="1"/>
        <v>1995</v>
      </c>
      <c r="N34704" s="53">
        <f ca="1"/>
        <v>1</v>
      </c>
      <c r="O34704" s="53" t="str">
        <f ca="1"/>
        <v>1995-01</v>
      </c>
    </row>
    <row r="34705" spans="12:15" x14ac:dyDescent="0.4">
      <c r="L34705" s="56">
        <f ca="1"/>
        <v>34704</v>
      </c>
      <c r="M34705" s="53">
        <f ca="1"/>
        <v>1995</v>
      </c>
      <c r="N34705" s="53">
        <f ca="1"/>
        <v>1</v>
      </c>
      <c r="O34705" s="53" t="str">
        <f ca="1"/>
        <v>1995-01</v>
      </c>
    </row>
    <row r="34706" spans="12:15" x14ac:dyDescent="0.4">
      <c r="L34706" s="56">
        <f ca="1"/>
        <v>34705</v>
      </c>
      <c r="M34706" s="53">
        <f ca="1"/>
        <v>1995</v>
      </c>
      <c r="N34706" s="53">
        <f ca="1"/>
        <v>1</v>
      </c>
      <c r="O34706" s="53" t="str">
        <f ca="1"/>
        <v>1995-01</v>
      </c>
    </row>
    <row r="34707" spans="12:15" x14ac:dyDescent="0.4">
      <c r="L34707" s="56">
        <f ca="1"/>
        <v>34706</v>
      </c>
      <c r="M34707" s="53">
        <f ca="1"/>
        <v>1995</v>
      </c>
      <c r="N34707" s="53">
        <f ca="1"/>
        <v>1</v>
      </c>
      <c r="O34707" s="53" t="str">
        <f ca="1"/>
        <v>1995-01</v>
      </c>
    </row>
    <row r="34708" spans="12:15" x14ac:dyDescent="0.4">
      <c r="L34708" s="56">
        <f ca="1"/>
        <v>34707</v>
      </c>
      <c r="M34708" s="53">
        <f ca="1"/>
        <v>1995</v>
      </c>
      <c r="N34708" s="53">
        <f ca="1"/>
        <v>1</v>
      </c>
      <c r="O34708" s="53" t="str">
        <f ca="1"/>
        <v>1995-01</v>
      </c>
    </row>
    <row r="34709" spans="12:15" x14ac:dyDescent="0.4">
      <c r="L34709" s="56">
        <f ca="1"/>
        <v>34708</v>
      </c>
      <c r="M34709" s="53">
        <f ca="1"/>
        <v>1995</v>
      </c>
      <c r="N34709" s="53">
        <f ca="1"/>
        <v>1</v>
      </c>
      <c r="O34709" s="53" t="str">
        <f ca="1"/>
        <v>1995-01</v>
      </c>
    </row>
    <row r="34710" spans="12:15" x14ac:dyDescent="0.4">
      <c r="L34710" s="56">
        <f ca="1"/>
        <v>34709</v>
      </c>
      <c r="M34710" s="53">
        <f ca="1"/>
        <v>1995</v>
      </c>
      <c r="N34710" s="53">
        <f ca="1"/>
        <v>1</v>
      </c>
      <c r="O34710" s="53" t="str">
        <f ca="1"/>
        <v>1995-01</v>
      </c>
    </row>
    <row r="34711" spans="12:15" x14ac:dyDescent="0.4">
      <c r="L34711" s="56">
        <f ca="1"/>
        <v>34710</v>
      </c>
      <c r="M34711" s="53">
        <f ca="1"/>
        <v>1995</v>
      </c>
      <c r="N34711" s="53">
        <f ca="1"/>
        <v>1</v>
      </c>
      <c r="O34711" s="53" t="str">
        <f ca="1"/>
        <v>1995-01</v>
      </c>
    </row>
    <row r="34712" spans="12:15" x14ac:dyDescent="0.4">
      <c r="L34712" s="56">
        <f ca="1"/>
        <v>34711</v>
      </c>
      <c r="M34712" s="53">
        <f ca="1"/>
        <v>1995</v>
      </c>
      <c r="N34712" s="53">
        <f ca="1"/>
        <v>1</v>
      </c>
      <c r="O34712" s="53" t="str">
        <f ca="1"/>
        <v>1995-01</v>
      </c>
    </row>
    <row r="34713" spans="12:15" x14ac:dyDescent="0.4">
      <c r="L34713" s="56">
        <f ca="1"/>
        <v>34712</v>
      </c>
      <c r="M34713" s="53">
        <f ca="1"/>
        <v>1995</v>
      </c>
      <c r="N34713" s="53">
        <f ca="1"/>
        <v>1</v>
      </c>
      <c r="O34713" s="53" t="str">
        <f ca="1"/>
        <v>1995-01</v>
      </c>
    </row>
    <row r="34714" spans="12:15" x14ac:dyDescent="0.4">
      <c r="L34714" s="56">
        <f ca="1"/>
        <v>34713</v>
      </c>
      <c r="M34714" s="53">
        <f ca="1"/>
        <v>1995</v>
      </c>
      <c r="N34714" s="53">
        <f ca="1"/>
        <v>1</v>
      </c>
      <c r="O34714" s="53" t="str">
        <f ca="1"/>
        <v>1995-01</v>
      </c>
    </row>
    <row r="34715" spans="12:15" x14ac:dyDescent="0.4">
      <c r="L34715" s="56">
        <f ca="1"/>
        <v>34714</v>
      </c>
      <c r="M34715" s="53">
        <f ca="1"/>
        <v>1995</v>
      </c>
      <c r="N34715" s="53">
        <f ca="1"/>
        <v>1</v>
      </c>
      <c r="O34715" s="53" t="str">
        <f ca="1"/>
        <v>1995-01</v>
      </c>
    </row>
    <row r="34716" spans="12:15" x14ac:dyDescent="0.4">
      <c r="L34716" s="56">
        <f ca="1"/>
        <v>34715</v>
      </c>
      <c r="M34716" s="53">
        <f ca="1"/>
        <v>1995</v>
      </c>
      <c r="N34716" s="53">
        <f ca="1"/>
        <v>1</v>
      </c>
      <c r="O34716" s="53" t="str">
        <f ca="1"/>
        <v>1995-01</v>
      </c>
    </row>
    <row r="34717" spans="12:15" x14ac:dyDescent="0.4">
      <c r="L34717" s="56">
        <f ca="1"/>
        <v>34716</v>
      </c>
      <c r="M34717" s="53">
        <f ca="1"/>
        <v>1995</v>
      </c>
      <c r="N34717" s="53">
        <f ca="1"/>
        <v>1</v>
      </c>
      <c r="O34717" s="53" t="str">
        <f ca="1"/>
        <v>1995-01</v>
      </c>
    </row>
    <row r="34718" spans="12:15" x14ac:dyDescent="0.4">
      <c r="L34718" s="56">
        <f ca="1"/>
        <v>34717</v>
      </c>
      <c r="M34718" s="53">
        <f ca="1"/>
        <v>1995</v>
      </c>
      <c r="N34718" s="53">
        <f ca="1"/>
        <v>1</v>
      </c>
      <c r="O34718" s="53" t="str">
        <f ca="1"/>
        <v>1995-01</v>
      </c>
    </row>
    <row r="34719" spans="12:15" x14ac:dyDescent="0.4">
      <c r="L34719" s="56">
        <f ca="1"/>
        <v>34718</v>
      </c>
      <c r="M34719" s="53">
        <f ca="1"/>
        <v>1995</v>
      </c>
      <c r="N34719" s="53">
        <f ca="1"/>
        <v>1</v>
      </c>
      <c r="O34719" s="53" t="str">
        <f ca="1"/>
        <v>1995-01</v>
      </c>
    </row>
    <row r="34720" spans="12:15" x14ac:dyDescent="0.4">
      <c r="L34720" s="56">
        <f ca="1"/>
        <v>34719</v>
      </c>
      <c r="M34720" s="53">
        <f ca="1"/>
        <v>1995</v>
      </c>
      <c r="N34720" s="53">
        <f ca="1"/>
        <v>1</v>
      </c>
      <c r="O34720" s="53" t="str">
        <f ca="1"/>
        <v>1995-01</v>
      </c>
    </row>
    <row r="34721" spans="12:15" x14ac:dyDescent="0.4">
      <c r="L34721" s="56">
        <f ca="1"/>
        <v>34720</v>
      </c>
      <c r="M34721" s="53">
        <f ca="1"/>
        <v>1995</v>
      </c>
      <c r="N34721" s="53">
        <f ca="1"/>
        <v>1</v>
      </c>
      <c r="O34721" s="53" t="str">
        <f ca="1"/>
        <v>1995-01</v>
      </c>
    </row>
    <row r="34722" spans="12:15" x14ac:dyDescent="0.4">
      <c r="L34722" s="56">
        <f ca="1"/>
        <v>34721</v>
      </c>
      <c r="M34722" s="53">
        <f ca="1"/>
        <v>1995</v>
      </c>
      <c r="N34722" s="53">
        <f ca="1"/>
        <v>1</v>
      </c>
      <c r="O34722" s="53" t="str">
        <f ca="1"/>
        <v>1995-01</v>
      </c>
    </row>
    <row r="34723" spans="12:15" x14ac:dyDescent="0.4">
      <c r="L34723" s="56">
        <f ca="1"/>
        <v>34722</v>
      </c>
      <c r="M34723" s="53">
        <f ca="1"/>
        <v>1995</v>
      </c>
      <c r="N34723" s="53">
        <f ca="1"/>
        <v>1</v>
      </c>
      <c r="O34723" s="53" t="str">
        <f ca="1"/>
        <v>1995-01</v>
      </c>
    </row>
    <row r="34724" spans="12:15" x14ac:dyDescent="0.4">
      <c r="L34724" s="56">
        <f ca="1"/>
        <v>34723</v>
      </c>
      <c r="M34724" s="53">
        <f ca="1"/>
        <v>1995</v>
      </c>
      <c r="N34724" s="53">
        <f ca="1"/>
        <v>1</v>
      </c>
      <c r="O34724" s="53" t="str">
        <f ca="1"/>
        <v>1995-01</v>
      </c>
    </row>
    <row r="34725" spans="12:15" x14ac:dyDescent="0.4">
      <c r="L34725" s="56">
        <f ca="1"/>
        <v>34724</v>
      </c>
      <c r="M34725" s="53">
        <f ca="1"/>
        <v>1995</v>
      </c>
      <c r="N34725" s="53">
        <f ca="1"/>
        <v>1</v>
      </c>
      <c r="O34725" s="53" t="str">
        <f ca="1"/>
        <v>1995-01</v>
      </c>
    </row>
    <row r="34726" spans="12:15" x14ac:dyDescent="0.4">
      <c r="L34726" s="56">
        <f ca="1"/>
        <v>34725</v>
      </c>
      <c r="M34726" s="53">
        <f ca="1"/>
        <v>1995</v>
      </c>
      <c r="N34726" s="53">
        <f ca="1"/>
        <v>1</v>
      </c>
      <c r="O34726" s="53" t="str">
        <f ca="1"/>
        <v>1995-01</v>
      </c>
    </row>
    <row r="34727" spans="12:15" x14ac:dyDescent="0.4">
      <c r="L34727" s="56">
        <f ca="1"/>
        <v>34726</v>
      </c>
      <c r="M34727" s="53">
        <f ca="1"/>
        <v>1995</v>
      </c>
      <c r="N34727" s="53">
        <f ca="1"/>
        <v>1</v>
      </c>
      <c r="O34727" s="53" t="str">
        <f ca="1"/>
        <v>1995-01</v>
      </c>
    </row>
    <row r="34728" spans="12:15" x14ac:dyDescent="0.4">
      <c r="L34728" s="56">
        <f ca="1"/>
        <v>34727</v>
      </c>
      <c r="M34728" s="53">
        <f ca="1"/>
        <v>1995</v>
      </c>
      <c r="N34728" s="53">
        <f ca="1"/>
        <v>1</v>
      </c>
      <c r="O34728" s="53" t="str">
        <f ca="1"/>
        <v>1995-01</v>
      </c>
    </row>
    <row r="34729" spans="12:15" x14ac:dyDescent="0.4">
      <c r="L34729" s="56">
        <f ca="1"/>
        <v>34728</v>
      </c>
      <c r="M34729" s="53">
        <f ca="1"/>
        <v>1995</v>
      </c>
      <c r="N34729" s="53">
        <f ca="1"/>
        <v>1</v>
      </c>
      <c r="O34729" s="53" t="str">
        <f ca="1"/>
        <v>1995-01</v>
      </c>
    </row>
    <row r="34730" spans="12:15" x14ac:dyDescent="0.4">
      <c r="L34730" s="56">
        <f ca="1"/>
        <v>34729</v>
      </c>
      <c r="M34730" s="53">
        <f ca="1"/>
        <v>1995</v>
      </c>
      <c r="N34730" s="53">
        <f ca="1"/>
        <v>1</v>
      </c>
      <c r="O34730" s="53" t="str">
        <f ca="1"/>
        <v>1995-01</v>
      </c>
    </row>
    <row r="34731" spans="12:15" x14ac:dyDescent="0.4">
      <c r="L34731" s="56">
        <f ca="1"/>
        <v>34730</v>
      </c>
      <c r="M34731" s="53">
        <f ca="1"/>
        <v>1995</v>
      </c>
      <c r="N34731" s="53">
        <f ca="1"/>
        <v>1</v>
      </c>
      <c r="O34731" s="53" t="str">
        <f ca="1"/>
        <v>1995-01</v>
      </c>
    </row>
    <row r="34732" spans="12:15" x14ac:dyDescent="0.4">
      <c r="L34732" s="56">
        <f ca="1"/>
        <v>34731</v>
      </c>
      <c r="M34732" s="53">
        <f ca="1"/>
        <v>1995</v>
      </c>
      <c r="N34732" s="53">
        <f ca="1"/>
        <v>2</v>
      </c>
      <c r="O34732" s="53" t="str">
        <f ca="1"/>
        <v>1995-02</v>
      </c>
    </row>
    <row r="34733" spans="12:15" x14ac:dyDescent="0.4">
      <c r="L34733" s="56">
        <f ca="1"/>
        <v>34732</v>
      </c>
      <c r="M34733" s="53">
        <f ca="1"/>
        <v>1995</v>
      </c>
      <c r="N34733" s="53">
        <f ca="1"/>
        <v>2</v>
      </c>
      <c r="O34733" s="53" t="str">
        <f ca="1"/>
        <v>1995-02</v>
      </c>
    </row>
    <row r="34734" spans="12:15" x14ac:dyDescent="0.4">
      <c r="L34734" s="56">
        <f ca="1"/>
        <v>34733</v>
      </c>
      <c r="M34734" s="53">
        <f ca="1"/>
        <v>1995</v>
      </c>
      <c r="N34734" s="53">
        <f ca="1"/>
        <v>2</v>
      </c>
      <c r="O34734" s="53" t="str">
        <f ca="1"/>
        <v>1995-02</v>
      </c>
    </row>
    <row r="34735" spans="12:15" x14ac:dyDescent="0.4">
      <c r="L34735" s="56">
        <f ca="1"/>
        <v>34734</v>
      </c>
      <c r="M34735" s="53">
        <f ca="1"/>
        <v>1995</v>
      </c>
      <c r="N34735" s="53">
        <f ca="1"/>
        <v>2</v>
      </c>
      <c r="O34735" s="53" t="str">
        <f ca="1"/>
        <v>1995-02</v>
      </c>
    </row>
    <row r="34736" spans="12:15" x14ac:dyDescent="0.4">
      <c r="L34736" s="56">
        <f ca="1"/>
        <v>34735</v>
      </c>
      <c r="M34736" s="53">
        <f ca="1"/>
        <v>1995</v>
      </c>
      <c r="N34736" s="53">
        <f ca="1"/>
        <v>2</v>
      </c>
      <c r="O34736" s="53" t="str">
        <f ca="1"/>
        <v>1995-02</v>
      </c>
    </row>
    <row r="34737" spans="12:15" x14ac:dyDescent="0.4">
      <c r="L34737" s="56">
        <f ca="1"/>
        <v>34736</v>
      </c>
      <c r="M34737" s="53">
        <f ca="1"/>
        <v>1995</v>
      </c>
      <c r="N34737" s="53">
        <f ca="1"/>
        <v>2</v>
      </c>
      <c r="O34737" s="53" t="str">
        <f ca="1"/>
        <v>1995-02</v>
      </c>
    </row>
    <row r="34738" spans="12:15" x14ac:dyDescent="0.4">
      <c r="L34738" s="56">
        <f ca="1"/>
        <v>34737</v>
      </c>
      <c r="M34738" s="53">
        <f ca="1"/>
        <v>1995</v>
      </c>
      <c r="N34738" s="53">
        <f ca="1"/>
        <v>2</v>
      </c>
      <c r="O34738" s="53" t="str">
        <f ca="1"/>
        <v>1995-02</v>
      </c>
    </row>
    <row r="34739" spans="12:15" x14ac:dyDescent="0.4">
      <c r="L34739" s="56">
        <f ca="1"/>
        <v>34738</v>
      </c>
      <c r="M34739" s="53">
        <f ca="1"/>
        <v>1995</v>
      </c>
      <c r="N34739" s="53">
        <f ca="1"/>
        <v>2</v>
      </c>
      <c r="O34739" s="53" t="str">
        <f ca="1"/>
        <v>1995-02</v>
      </c>
    </row>
    <row r="34740" spans="12:15" x14ac:dyDescent="0.4">
      <c r="L34740" s="56">
        <f ca="1"/>
        <v>34739</v>
      </c>
      <c r="M34740" s="53">
        <f ca="1"/>
        <v>1995</v>
      </c>
      <c r="N34740" s="53">
        <f ca="1"/>
        <v>2</v>
      </c>
      <c r="O34740" s="53" t="str">
        <f ca="1"/>
        <v>1995-02</v>
      </c>
    </row>
    <row r="34741" spans="12:15" x14ac:dyDescent="0.4">
      <c r="L34741" s="56">
        <f ca="1"/>
        <v>34740</v>
      </c>
      <c r="M34741" s="53">
        <f ca="1"/>
        <v>1995</v>
      </c>
      <c r="N34741" s="53">
        <f ca="1"/>
        <v>2</v>
      </c>
      <c r="O34741" s="53" t="str">
        <f ca="1"/>
        <v>1995-02</v>
      </c>
    </row>
    <row r="34742" spans="12:15" x14ac:dyDescent="0.4">
      <c r="L34742" s="56">
        <f ca="1"/>
        <v>34741</v>
      </c>
      <c r="M34742" s="53">
        <f ca="1"/>
        <v>1995</v>
      </c>
      <c r="N34742" s="53">
        <f ca="1"/>
        <v>2</v>
      </c>
      <c r="O34742" s="53" t="str">
        <f ca="1"/>
        <v>1995-02</v>
      </c>
    </row>
    <row r="34743" spans="12:15" x14ac:dyDescent="0.4">
      <c r="L34743" s="56">
        <f ca="1"/>
        <v>34742</v>
      </c>
      <c r="M34743" s="53">
        <f ca="1"/>
        <v>1995</v>
      </c>
      <c r="N34743" s="53">
        <f ca="1"/>
        <v>2</v>
      </c>
      <c r="O34743" s="53" t="str">
        <f ca="1"/>
        <v>1995-02</v>
      </c>
    </row>
    <row r="34744" spans="12:15" x14ac:dyDescent="0.4">
      <c r="L34744" s="56">
        <f ca="1"/>
        <v>34743</v>
      </c>
      <c r="M34744" s="53">
        <f ca="1"/>
        <v>1995</v>
      </c>
      <c r="N34744" s="53">
        <f ca="1"/>
        <v>2</v>
      </c>
      <c r="O34744" s="53" t="str">
        <f ca="1"/>
        <v>1995-02</v>
      </c>
    </row>
    <row r="34745" spans="12:15" x14ac:dyDescent="0.4">
      <c r="L34745" s="56">
        <f ca="1"/>
        <v>34744</v>
      </c>
      <c r="M34745" s="53">
        <f ca="1"/>
        <v>1995</v>
      </c>
      <c r="N34745" s="53">
        <f ca="1"/>
        <v>2</v>
      </c>
      <c r="O34745" s="53" t="str">
        <f ca="1"/>
        <v>1995-02</v>
      </c>
    </row>
    <row r="34746" spans="12:15" x14ac:dyDescent="0.4">
      <c r="L34746" s="56">
        <f ca="1"/>
        <v>34745</v>
      </c>
      <c r="M34746" s="53">
        <f ca="1"/>
        <v>1995</v>
      </c>
      <c r="N34746" s="53">
        <f ca="1"/>
        <v>2</v>
      </c>
      <c r="O34746" s="53" t="str">
        <f ca="1"/>
        <v>1995-02</v>
      </c>
    </row>
    <row r="34747" spans="12:15" x14ac:dyDescent="0.4">
      <c r="L34747" s="56">
        <f ca="1"/>
        <v>34746</v>
      </c>
      <c r="M34747" s="53">
        <f ca="1"/>
        <v>1995</v>
      </c>
      <c r="N34747" s="53">
        <f ca="1"/>
        <v>2</v>
      </c>
      <c r="O34747" s="53" t="str">
        <f ca="1"/>
        <v>1995-02</v>
      </c>
    </row>
    <row r="34748" spans="12:15" x14ac:dyDescent="0.4">
      <c r="L34748" s="56">
        <f ca="1"/>
        <v>34747</v>
      </c>
      <c r="M34748" s="53">
        <f ca="1"/>
        <v>1995</v>
      </c>
      <c r="N34748" s="53">
        <f ca="1"/>
        <v>2</v>
      </c>
      <c r="O34748" s="53" t="str">
        <f ca="1"/>
        <v>1995-02</v>
      </c>
    </row>
    <row r="34749" spans="12:15" x14ac:dyDescent="0.4">
      <c r="L34749" s="56">
        <f ca="1"/>
        <v>34748</v>
      </c>
      <c r="M34749" s="53">
        <f ca="1"/>
        <v>1995</v>
      </c>
      <c r="N34749" s="53">
        <f ca="1"/>
        <v>2</v>
      </c>
      <c r="O34749" s="53" t="str">
        <f ca="1"/>
        <v>1995-02</v>
      </c>
    </row>
    <row r="34750" spans="12:15" x14ac:dyDescent="0.4">
      <c r="L34750" s="56">
        <f ca="1"/>
        <v>34749</v>
      </c>
      <c r="M34750" s="53">
        <f ca="1"/>
        <v>1995</v>
      </c>
      <c r="N34750" s="53">
        <f ca="1"/>
        <v>2</v>
      </c>
      <c r="O34750" s="53" t="str">
        <f ca="1"/>
        <v>1995-02</v>
      </c>
    </row>
    <row r="34751" spans="12:15" x14ac:dyDescent="0.4">
      <c r="L34751" s="56">
        <f ca="1"/>
        <v>34750</v>
      </c>
      <c r="M34751" s="53">
        <f ca="1"/>
        <v>1995</v>
      </c>
      <c r="N34751" s="53">
        <f ca="1"/>
        <v>2</v>
      </c>
      <c r="O34751" s="53" t="str">
        <f ca="1"/>
        <v>1995-02</v>
      </c>
    </row>
    <row r="34752" spans="12:15" x14ac:dyDescent="0.4">
      <c r="L34752" s="56">
        <f ca="1"/>
        <v>34751</v>
      </c>
      <c r="M34752" s="53">
        <f ca="1"/>
        <v>1995</v>
      </c>
      <c r="N34752" s="53">
        <f ca="1"/>
        <v>2</v>
      </c>
      <c r="O34752" s="53" t="str">
        <f ca="1"/>
        <v>1995-02</v>
      </c>
    </row>
    <row r="34753" spans="12:15" x14ac:dyDescent="0.4">
      <c r="L34753" s="56">
        <f ca="1"/>
        <v>34752</v>
      </c>
      <c r="M34753" s="53">
        <f ca="1"/>
        <v>1995</v>
      </c>
      <c r="N34753" s="53">
        <f ca="1"/>
        <v>2</v>
      </c>
      <c r="O34753" s="53" t="str">
        <f ca="1"/>
        <v>1995-02</v>
      </c>
    </row>
    <row r="34754" spans="12:15" x14ac:dyDescent="0.4">
      <c r="L34754" s="56">
        <f ca="1"/>
        <v>34753</v>
      </c>
      <c r="M34754" s="53">
        <f ca="1"/>
        <v>1995</v>
      </c>
      <c r="N34754" s="53">
        <f ca="1"/>
        <v>2</v>
      </c>
      <c r="O34754" s="53" t="str">
        <f ca="1"/>
        <v>1995-02</v>
      </c>
    </row>
    <row r="34755" spans="12:15" x14ac:dyDescent="0.4">
      <c r="L34755" s="56">
        <f ca="1"/>
        <v>34754</v>
      </c>
      <c r="M34755" s="53">
        <f ca="1"/>
        <v>1995</v>
      </c>
      <c r="N34755" s="53">
        <f ca="1"/>
        <v>2</v>
      </c>
      <c r="O34755" s="53" t="str">
        <f ca="1"/>
        <v>1995-02</v>
      </c>
    </row>
    <row r="34756" spans="12:15" x14ac:dyDescent="0.4">
      <c r="L34756" s="56">
        <f ca="1"/>
        <v>34755</v>
      </c>
      <c r="M34756" s="53">
        <f ca="1"/>
        <v>1995</v>
      </c>
      <c r="N34756" s="53">
        <f ca="1"/>
        <v>2</v>
      </c>
      <c r="O34756" s="53" t="str">
        <f ca="1"/>
        <v>1995-02</v>
      </c>
    </row>
    <row r="34757" spans="12:15" x14ac:dyDescent="0.4">
      <c r="L34757" s="56">
        <f ca="1"/>
        <v>34756</v>
      </c>
      <c r="M34757" s="53">
        <f ca="1"/>
        <v>1995</v>
      </c>
      <c r="N34757" s="53">
        <f ca="1"/>
        <v>2</v>
      </c>
      <c r="O34757" s="53" t="str">
        <f ca="1"/>
        <v>1995-02</v>
      </c>
    </row>
    <row r="34758" spans="12:15" x14ac:dyDescent="0.4">
      <c r="L34758" s="56">
        <f ca="1"/>
        <v>34757</v>
      </c>
      <c r="M34758" s="53">
        <f ca="1"/>
        <v>1995</v>
      </c>
      <c r="N34758" s="53">
        <f ca="1"/>
        <v>2</v>
      </c>
      <c r="O34758" s="53" t="str">
        <f ca="1"/>
        <v>1995-02</v>
      </c>
    </row>
    <row r="34759" spans="12:15" x14ac:dyDescent="0.4">
      <c r="L34759" s="56">
        <f ca="1"/>
        <v>34758</v>
      </c>
      <c r="M34759" s="53">
        <f ca="1"/>
        <v>1995</v>
      </c>
      <c r="N34759" s="53">
        <f ca="1"/>
        <v>2</v>
      </c>
      <c r="O34759" s="53" t="str">
        <f ca="1"/>
        <v>1995-02</v>
      </c>
    </row>
    <row r="34760" spans="12:15" x14ac:dyDescent="0.4">
      <c r="L34760" s="56">
        <f ca="1"/>
        <v>34759</v>
      </c>
      <c r="M34760" s="53">
        <f ca="1"/>
        <v>1995</v>
      </c>
      <c r="N34760" s="53">
        <f ca="1"/>
        <v>3</v>
      </c>
      <c r="O34760" s="53" t="str">
        <f ca="1"/>
        <v>1995-03</v>
      </c>
    </row>
    <row r="34761" spans="12:15" x14ac:dyDescent="0.4">
      <c r="L34761" s="56">
        <f ca="1"/>
        <v>34760</v>
      </c>
      <c r="M34761" s="53">
        <f ca="1"/>
        <v>1995</v>
      </c>
      <c r="N34761" s="53">
        <f ca="1"/>
        <v>3</v>
      </c>
      <c r="O34761" s="53" t="str">
        <f ca="1"/>
        <v>1995-03</v>
      </c>
    </row>
    <row r="34762" spans="12:15" x14ac:dyDescent="0.4">
      <c r="L34762" s="56">
        <f ca="1"/>
        <v>34761</v>
      </c>
      <c r="M34762" s="53">
        <f ca="1"/>
        <v>1995</v>
      </c>
      <c r="N34762" s="53">
        <f ca="1"/>
        <v>3</v>
      </c>
      <c r="O34762" s="53" t="str">
        <f ca="1"/>
        <v>1995-03</v>
      </c>
    </row>
    <row r="34763" spans="12:15" x14ac:dyDescent="0.4">
      <c r="L34763" s="56">
        <f ca="1"/>
        <v>34762</v>
      </c>
      <c r="M34763" s="53">
        <f ca="1"/>
        <v>1995</v>
      </c>
      <c r="N34763" s="53">
        <f ca="1"/>
        <v>3</v>
      </c>
      <c r="O34763" s="53" t="str">
        <f ca="1"/>
        <v>1995-03</v>
      </c>
    </row>
    <row r="34764" spans="12:15" x14ac:dyDescent="0.4">
      <c r="L34764" s="56">
        <f ca="1"/>
        <v>34763</v>
      </c>
      <c r="M34764" s="53">
        <f ca="1"/>
        <v>1995</v>
      </c>
      <c r="N34764" s="53">
        <f ca="1"/>
        <v>3</v>
      </c>
      <c r="O34764" s="53" t="str">
        <f ca="1"/>
        <v>1995-03</v>
      </c>
    </row>
    <row r="34765" spans="12:15" x14ac:dyDescent="0.4">
      <c r="L34765" s="56">
        <f ca="1"/>
        <v>34764</v>
      </c>
      <c r="M34765" s="53">
        <f ca="1"/>
        <v>1995</v>
      </c>
      <c r="N34765" s="53">
        <f ca="1"/>
        <v>3</v>
      </c>
      <c r="O34765" s="53" t="str">
        <f ca="1"/>
        <v>1995-03</v>
      </c>
    </row>
    <row r="34766" spans="12:15" x14ac:dyDescent="0.4">
      <c r="L34766" s="56">
        <f ca="1"/>
        <v>34765</v>
      </c>
      <c r="M34766" s="53">
        <f ca="1"/>
        <v>1995</v>
      </c>
      <c r="N34766" s="53">
        <f ca="1"/>
        <v>3</v>
      </c>
      <c r="O34766" s="53" t="str">
        <f ca="1"/>
        <v>1995-03</v>
      </c>
    </row>
    <row r="34767" spans="12:15" x14ac:dyDescent="0.4">
      <c r="L34767" s="56">
        <f ca="1"/>
        <v>34766</v>
      </c>
      <c r="M34767" s="53">
        <f ca="1"/>
        <v>1995</v>
      </c>
      <c r="N34767" s="53">
        <f ca="1"/>
        <v>3</v>
      </c>
      <c r="O34767" s="53" t="str">
        <f ca="1"/>
        <v>1995-03</v>
      </c>
    </row>
    <row r="34768" spans="12:15" x14ac:dyDescent="0.4">
      <c r="L34768" s="56">
        <f ca="1"/>
        <v>34767</v>
      </c>
      <c r="M34768" s="53">
        <f ca="1"/>
        <v>1995</v>
      </c>
      <c r="N34768" s="53">
        <f ca="1"/>
        <v>3</v>
      </c>
      <c r="O34768" s="53" t="str">
        <f ca="1"/>
        <v>1995-03</v>
      </c>
    </row>
    <row r="34769" spans="12:15" x14ac:dyDescent="0.4">
      <c r="L34769" s="56">
        <f ca="1"/>
        <v>34768</v>
      </c>
      <c r="M34769" s="53">
        <f ca="1"/>
        <v>1995</v>
      </c>
      <c r="N34769" s="53">
        <f ca="1"/>
        <v>3</v>
      </c>
      <c r="O34769" s="53" t="str">
        <f ca="1"/>
        <v>1995-03</v>
      </c>
    </row>
    <row r="34770" spans="12:15" x14ac:dyDescent="0.4">
      <c r="L34770" s="56">
        <f ca="1"/>
        <v>34769</v>
      </c>
      <c r="M34770" s="53">
        <f ca="1"/>
        <v>1995</v>
      </c>
      <c r="N34770" s="53">
        <f ca="1"/>
        <v>3</v>
      </c>
      <c r="O34770" s="53" t="str">
        <f ca="1"/>
        <v>1995-03</v>
      </c>
    </row>
    <row r="34771" spans="12:15" x14ac:dyDescent="0.4">
      <c r="L34771" s="56">
        <f ca="1"/>
        <v>34770</v>
      </c>
      <c r="M34771" s="53">
        <f ca="1"/>
        <v>1995</v>
      </c>
      <c r="N34771" s="53">
        <f ca="1"/>
        <v>3</v>
      </c>
      <c r="O34771" s="53" t="str">
        <f ca="1"/>
        <v>1995-03</v>
      </c>
    </row>
    <row r="34772" spans="12:15" x14ac:dyDescent="0.4">
      <c r="L34772" s="56">
        <f ca="1"/>
        <v>34771</v>
      </c>
      <c r="M34772" s="53">
        <f ca="1"/>
        <v>1995</v>
      </c>
      <c r="N34772" s="53">
        <f ca="1"/>
        <v>3</v>
      </c>
      <c r="O34772" s="53" t="str">
        <f ca="1"/>
        <v>1995-03</v>
      </c>
    </row>
    <row r="34773" spans="12:15" x14ac:dyDescent="0.4">
      <c r="L34773" s="56">
        <f ca="1"/>
        <v>34772</v>
      </c>
      <c r="M34773" s="53">
        <f ca="1"/>
        <v>1995</v>
      </c>
      <c r="N34773" s="53">
        <f ca="1"/>
        <v>3</v>
      </c>
      <c r="O34773" s="53" t="str">
        <f ca="1"/>
        <v>1995-03</v>
      </c>
    </row>
    <row r="34774" spans="12:15" x14ac:dyDescent="0.4">
      <c r="L34774" s="56">
        <f ca="1"/>
        <v>34773</v>
      </c>
      <c r="M34774" s="53">
        <f ca="1"/>
        <v>1995</v>
      </c>
      <c r="N34774" s="53">
        <f ca="1"/>
        <v>3</v>
      </c>
      <c r="O34774" s="53" t="str">
        <f ca="1"/>
        <v>1995-03</v>
      </c>
    </row>
    <row r="34775" spans="12:15" x14ac:dyDescent="0.4">
      <c r="L34775" s="56">
        <f ca="1"/>
        <v>34774</v>
      </c>
      <c r="M34775" s="53">
        <f ca="1"/>
        <v>1995</v>
      </c>
      <c r="N34775" s="53">
        <f ca="1"/>
        <v>3</v>
      </c>
      <c r="O34775" s="53" t="str">
        <f ca="1"/>
        <v>1995-03</v>
      </c>
    </row>
    <row r="34776" spans="12:15" x14ac:dyDescent="0.4">
      <c r="L34776" s="56">
        <f ca="1"/>
        <v>34775</v>
      </c>
      <c r="M34776" s="53">
        <f ca="1"/>
        <v>1995</v>
      </c>
      <c r="N34776" s="53">
        <f ca="1"/>
        <v>3</v>
      </c>
      <c r="O34776" s="53" t="str">
        <f ca="1"/>
        <v>1995-03</v>
      </c>
    </row>
    <row r="34777" spans="12:15" x14ac:dyDescent="0.4">
      <c r="L34777" s="56">
        <f ca="1"/>
        <v>34776</v>
      </c>
      <c r="M34777" s="53">
        <f ca="1"/>
        <v>1995</v>
      </c>
      <c r="N34777" s="53">
        <f ca="1"/>
        <v>3</v>
      </c>
      <c r="O34777" s="53" t="str">
        <f ca="1"/>
        <v>1995-03</v>
      </c>
    </row>
    <row r="34778" spans="12:15" x14ac:dyDescent="0.4">
      <c r="L34778" s="56">
        <f ca="1"/>
        <v>34777</v>
      </c>
      <c r="M34778" s="53">
        <f ca="1"/>
        <v>1995</v>
      </c>
      <c r="N34778" s="53">
        <f ca="1"/>
        <v>3</v>
      </c>
      <c r="O34778" s="53" t="str">
        <f ca="1"/>
        <v>1995-03</v>
      </c>
    </row>
    <row r="34779" spans="12:15" x14ac:dyDescent="0.4">
      <c r="L34779" s="56">
        <f ca="1"/>
        <v>34778</v>
      </c>
      <c r="M34779" s="53">
        <f ca="1"/>
        <v>1995</v>
      </c>
      <c r="N34779" s="53">
        <f ca="1"/>
        <v>3</v>
      </c>
      <c r="O34779" s="53" t="str">
        <f ca="1"/>
        <v>1995-03</v>
      </c>
    </row>
    <row r="34780" spans="12:15" x14ac:dyDescent="0.4">
      <c r="L34780" s="56">
        <f ca="1"/>
        <v>34779</v>
      </c>
      <c r="M34780" s="53">
        <f ca="1"/>
        <v>1995</v>
      </c>
      <c r="N34780" s="53">
        <f ca="1"/>
        <v>3</v>
      </c>
      <c r="O34780" s="53" t="str">
        <f ca="1"/>
        <v>1995-03</v>
      </c>
    </row>
    <row r="34781" spans="12:15" x14ac:dyDescent="0.4">
      <c r="L34781" s="56">
        <f ca="1"/>
        <v>34780</v>
      </c>
      <c r="M34781" s="53">
        <f ca="1"/>
        <v>1995</v>
      </c>
      <c r="N34781" s="53">
        <f ca="1"/>
        <v>3</v>
      </c>
      <c r="O34781" s="53" t="str">
        <f ca="1"/>
        <v>1995-03</v>
      </c>
    </row>
    <row r="34782" spans="12:15" x14ac:dyDescent="0.4">
      <c r="L34782" s="56">
        <f ca="1"/>
        <v>34781</v>
      </c>
      <c r="M34782" s="53">
        <f ca="1"/>
        <v>1995</v>
      </c>
      <c r="N34782" s="53">
        <f ca="1"/>
        <v>3</v>
      </c>
      <c r="O34782" s="53" t="str">
        <f ca="1"/>
        <v>1995-03</v>
      </c>
    </row>
    <row r="34783" spans="12:15" x14ac:dyDescent="0.4">
      <c r="L34783" s="56">
        <f ca="1"/>
        <v>34782</v>
      </c>
      <c r="M34783" s="53">
        <f ca="1"/>
        <v>1995</v>
      </c>
      <c r="N34783" s="53">
        <f ca="1"/>
        <v>3</v>
      </c>
      <c r="O34783" s="53" t="str">
        <f ca="1"/>
        <v>1995-03</v>
      </c>
    </row>
    <row r="34784" spans="12:15" x14ac:dyDescent="0.4">
      <c r="L34784" s="56">
        <f ca="1"/>
        <v>34783</v>
      </c>
      <c r="M34784" s="53">
        <f ca="1"/>
        <v>1995</v>
      </c>
      <c r="N34784" s="53">
        <f ca="1"/>
        <v>3</v>
      </c>
      <c r="O34784" s="53" t="str">
        <f ca="1"/>
        <v>1995-03</v>
      </c>
    </row>
    <row r="34785" spans="12:15" x14ac:dyDescent="0.4">
      <c r="L34785" s="56">
        <f ca="1"/>
        <v>34784</v>
      </c>
      <c r="M34785" s="53">
        <f ca="1"/>
        <v>1995</v>
      </c>
      <c r="N34785" s="53">
        <f ca="1"/>
        <v>3</v>
      </c>
      <c r="O34785" s="53" t="str">
        <f ca="1"/>
        <v>1995-03</v>
      </c>
    </row>
    <row r="34786" spans="12:15" x14ac:dyDescent="0.4">
      <c r="L34786" s="56">
        <f ca="1"/>
        <v>34785</v>
      </c>
      <c r="M34786" s="53">
        <f ca="1"/>
        <v>1995</v>
      </c>
      <c r="N34786" s="53">
        <f ca="1"/>
        <v>3</v>
      </c>
      <c r="O34786" s="53" t="str">
        <f ca="1"/>
        <v>1995-03</v>
      </c>
    </row>
    <row r="34787" spans="12:15" x14ac:dyDescent="0.4">
      <c r="L34787" s="56">
        <f ca="1"/>
        <v>34786</v>
      </c>
      <c r="M34787" s="53">
        <f ca="1"/>
        <v>1995</v>
      </c>
      <c r="N34787" s="53">
        <f ca="1"/>
        <v>3</v>
      </c>
      <c r="O34787" s="53" t="str">
        <f ca="1"/>
        <v>1995-03</v>
      </c>
    </row>
    <row r="34788" spans="12:15" x14ac:dyDescent="0.4">
      <c r="L34788" s="56">
        <f ca="1"/>
        <v>34787</v>
      </c>
      <c r="M34788" s="53">
        <f ca="1"/>
        <v>1995</v>
      </c>
      <c r="N34788" s="53">
        <f ca="1"/>
        <v>3</v>
      </c>
      <c r="O34788" s="53" t="str">
        <f ca="1"/>
        <v>1995-03</v>
      </c>
    </row>
    <row r="34789" spans="12:15" x14ac:dyDescent="0.4">
      <c r="L34789" s="56">
        <f ca="1"/>
        <v>34788</v>
      </c>
      <c r="M34789" s="53">
        <f ca="1"/>
        <v>1995</v>
      </c>
      <c r="N34789" s="53">
        <f ca="1"/>
        <v>3</v>
      </c>
      <c r="O34789" s="53" t="str">
        <f ca="1"/>
        <v>1995-03</v>
      </c>
    </row>
    <row r="34790" spans="12:15" x14ac:dyDescent="0.4">
      <c r="L34790" s="56">
        <f ca="1"/>
        <v>34789</v>
      </c>
      <c r="M34790" s="53">
        <f ca="1"/>
        <v>1995</v>
      </c>
      <c r="N34790" s="53">
        <f ca="1"/>
        <v>3</v>
      </c>
      <c r="O34790" s="53" t="str">
        <f ca="1"/>
        <v>1995-03</v>
      </c>
    </row>
    <row r="34791" spans="12:15" x14ac:dyDescent="0.4">
      <c r="L34791" s="56">
        <f ca="1"/>
        <v>34790</v>
      </c>
      <c r="M34791" s="53">
        <f ca="1"/>
        <v>1995</v>
      </c>
      <c r="N34791" s="53">
        <f ca="1"/>
        <v>4</v>
      </c>
      <c r="O34791" s="53" t="str">
        <f ca="1"/>
        <v>1995-04</v>
      </c>
    </row>
    <row r="34792" spans="12:15" x14ac:dyDescent="0.4">
      <c r="L34792" s="56">
        <f ca="1"/>
        <v>34791</v>
      </c>
      <c r="M34792" s="53">
        <f ca="1"/>
        <v>1995</v>
      </c>
      <c r="N34792" s="53">
        <f ca="1"/>
        <v>4</v>
      </c>
      <c r="O34792" s="53" t="str">
        <f ca="1"/>
        <v>1995-04</v>
      </c>
    </row>
    <row r="34793" spans="12:15" x14ac:dyDescent="0.4">
      <c r="L34793" s="56">
        <f ca="1"/>
        <v>34792</v>
      </c>
      <c r="M34793" s="53">
        <f ca="1"/>
        <v>1995</v>
      </c>
      <c r="N34793" s="53">
        <f ca="1"/>
        <v>4</v>
      </c>
      <c r="O34793" s="53" t="str">
        <f ca="1"/>
        <v>1995-04</v>
      </c>
    </row>
    <row r="34794" spans="12:15" x14ac:dyDescent="0.4">
      <c r="L34794" s="56">
        <f ca="1"/>
        <v>34793</v>
      </c>
      <c r="M34794" s="53">
        <f ca="1"/>
        <v>1995</v>
      </c>
      <c r="N34794" s="53">
        <f ca="1"/>
        <v>4</v>
      </c>
      <c r="O34794" s="53" t="str">
        <f ca="1"/>
        <v>1995-04</v>
      </c>
    </row>
    <row r="34795" spans="12:15" x14ac:dyDescent="0.4">
      <c r="L34795" s="56">
        <f ca="1"/>
        <v>34794</v>
      </c>
      <c r="M34795" s="53">
        <f ca="1"/>
        <v>1995</v>
      </c>
      <c r="N34795" s="53">
        <f ca="1"/>
        <v>4</v>
      </c>
      <c r="O34795" s="53" t="str">
        <f ca="1"/>
        <v>1995-04</v>
      </c>
    </row>
    <row r="34796" spans="12:15" x14ac:dyDescent="0.4">
      <c r="L34796" s="56">
        <f ca="1"/>
        <v>34795</v>
      </c>
      <c r="M34796" s="53">
        <f ca="1"/>
        <v>1995</v>
      </c>
      <c r="N34796" s="53">
        <f ca="1"/>
        <v>4</v>
      </c>
      <c r="O34796" s="53" t="str">
        <f ca="1"/>
        <v>1995-04</v>
      </c>
    </row>
    <row r="34797" spans="12:15" x14ac:dyDescent="0.4">
      <c r="L34797" s="56">
        <f ca="1"/>
        <v>34796</v>
      </c>
      <c r="M34797" s="53">
        <f ca="1"/>
        <v>1995</v>
      </c>
      <c r="N34797" s="53">
        <f ca="1"/>
        <v>4</v>
      </c>
      <c r="O34797" s="53" t="str">
        <f ca="1"/>
        <v>1995-04</v>
      </c>
    </row>
    <row r="34798" spans="12:15" x14ac:dyDescent="0.4">
      <c r="L34798" s="56">
        <f ca="1"/>
        <v>34797</v>
      </c>
      <c r="M34798" s="53">
        <f ca="1"/>
        <v>1995</v>
      </c>
      <c r="N34798" s="53">
        <f ca="1"/>
        <v>4</v>
      </c>
      <c r="O34798" s="53" t="str">
        <f ca="1"/>
        <v>1995-04</v>
      </c>
    </row>
    <row r="34799" spans="12:15" x14ac:dyDescent="0.4">
      <c r="L34799" s="56">
        <f ca="1"/>
        <v>34798</v>
      </c>
      <c r="M34799" s="53">
        <f ca="1"/>
        <v>1995</v>
      </c>
      <c r="N34799" s="53">
        <f ca="1"/>
        <v>4</v>
      </c>
      <c r="O34799" s="53" t="str">
        <f ca="1"/>
        <v>1995-04</v>
      </c>
    </row>
    <row r="34800" spans="12:15" x14ac:dyDescent="0.4">
      <c r="L34800" s="56">
        <f ca="1"/>
        <v>34799</v>
      </c>
      <c r="M34800" s="53">
        <f ca="1"/>
        <v>1995</v>
      </c>
      <c r="N34800" s="53">
        <f ca="1"/>
        <v>4</v>
      </c>
      <c r="O34800" s="53" t="str">
        <f ca="1"/>
        <v>1995-04</v>
      </c>
    </row>
    <row r="34801" spans="12:15" x14ac:dyDescent="0.4">
      <c r="L34801" s="56">
        <f ca="1"/>
        <v>34800</v>
      </c>
      <c r="M34801" s="53">
        <f ca="1"/>
        <v>1995</v>
      </c>
      <c r="N34801" s="53">
        <f ca="1"/>
        <v>4</v>
      </c>
      <c r="O34801" s="53" t="str">
        <f ca="1"/>
        <v>1995-04</v>
      </c>
    </row>
    <row r="34802" spans="12:15" x14ac:dyDescent="0.4">
      <c r="L34802" s="56">
        <f ca="1"/>
        <v>34801</v>
      </c>
      <c r="M34802" s="53">
        <f ca="1"/>
        <v>1995</v>
      </c>
      <c r="N34802" s="53">
        <f ca="1"/>
        <v>4</v>
      </c>
      <c r="O34802" s="53" t="str">
        <f ca="1"/>
        <v>1995-04</v>
      </c>
    </row>
    <row r="34803" spans="12:15" x14ac:dyDescent="0.4">
      <c r="L34803" s="56">
        <f ca="1"/>
        <v>34802</v>
      </c>
      <c r="M34803" s="53">
        <f ca="1"/>
        <v>1995</v>
      </c>
      <c r="N34803" s="53">
        <f ca="1"/>
        <v>4</v>
      </c>
      <c r="O34803" s="53" t="str">
        <f ca="1"/>
        <v>1995-04</v>
      </c>
    </row>
    <row r="34804" spans="12:15" x14ac:dyDescent="0.4">
      <c r="L34804" s="56">
        <f ca="1"/>
        <v>34803</v>
      </c>
      <c r="M34804" s="53">
        <f ca="1"/>
        <v>1995</v>
      </c>
      <c r="N34804" s="53">
        <f ca="1"/>
        <v>4</v>
      </c>
      <c r="O34804" s="53" t="str">
        <f ca="1"/>
        <v>1995-04</v>
      </c>
    </row>
    <row r="34805" spans="12:15" x14ac:dyDescent="0.4">
      <c r="L34805" s="56">
        <f ca="1"/>
        <v>34804</v>
      </c>
      <c r="M34805" s="53">
        <f ca="1"/>
        <v>1995</v>
      </c>
      <c r="N34805" s="53">
        <f ca="1"/>
        <v>4</v>
      </c>
      <c r="O34805" s="53" t="str">
        <f ca="1"/>
        <v>1995-04</v>
      </c>
    </row>
    <row r="34806" spans="12:15" x14ac:dyDescent="0.4">
      <c r="L34806" s="56">
        <f ca="1"/>
        <v>34805</v>
      </c>
      <c r="M34806" s="53">
        <f ca="1"/>
        <v>1995</v>
      </c>
      <c r="N34806" s="53">
        <f ca="1"/>
        <v>4</v>
      </c>
      <c r="O34806" s="53" t="str">
        <f ca="1"/>
        <v>1995-04</v>
      </c>
    </row>
    <row r="34807" spans="12:15" x14ac:dyDescent="0.4">
      <c r="L34807" s="56">
        <f ca="1"/>
        <v>34806</v>
      </c>
      <c r="M34807" s="53">
        <f ca="1"/>
        <v>1995</v>
      </c>
      <c r="N34807" s="53">
        <f ca="1"/>
        <v>4</v>
      </c>
      <c r="O34807" s="53" t="str">
        <f ca="1"/>
        <v>1995-04</v>
      </c>
    </row>
    <row r="34808" spans="12:15" x14ac:dyDescent="0.4">
      <c r="L34808" s="56">
        <f ca="1"/>
        <v>34807</v>
      </c>
      <c r="M34808" s="53">
        <f ca="1"/>
        <v>1995</v>
      </c>
      <c r="N34808" s="53">
        <f ca="1"/>
        <v>4</v>
      </c>
      <c r="O34808" s="53" t="str">
        <f ca="1"/>
        <v>1995-04</v>
      </c>
    </row>
    <row r="34809" spans="12:15" x14ac:dyDescent="0.4">
      <c r="L34809" s="56">
        <f ca="1"/>
        <v>34808</v>
      </c>
      <c r="M34809" s="53">
        <f ca="1"/>
        <v>1995</v>
      </c>
      <c r="N34809" s="53">
        <f ca="1"/>
        <v>4</v>
      </c>
      <c r="O34809" s="53" t="str">
        <f ca="1"/>
        <v>1995-04</v>
      </c>
    </row>
    <row r="34810" spans="12:15" x14ac:dyDescent="0.4">
      <c r="L34810" s="56">
        <f ca="1"/>
        <v>34809</v>
      </c>
      <c r="M34810" s="53">
        <f ca="1"/>
        <v>1995</v>
      </c>
      <c r="N34810" s="53">
        <f ca="1"/>
        <v>4</v>
      </c>
      <c r="O34810" s="53" t="str">
        <f ca="1"/>
        <v>1995-04</v>
      </c>
    </row>
    <row r="34811" spans="12:15" x14ac:dyDescent="0.4">
      <c r="L34811" s="56">
        <f ca="1"/>
        <v>34810</v>
      </c>
      <c r="M34811" s="53">
        <f ca="1"/>
        <v>1995</v>
      </c>
      <c r="N34811" s="53">
        <f ca="1"/>
        <v>4</v>
      </c>
      <c r="O34811" s="53" t="str">
        <f ca="1"/>
        <v>1995-04</v>
      </c>
    </row>
    <row r="34812" spans="12:15" x14ac:dyDescent="0.4">
      <c r="L34812" s="56">
        <f ca="1"/>
        <v>34811</v>
      </c>
      <c r="M34812" s="53">
        <f ca="1"/>
        <v>1995</v>
      </c>
      <c r="N34812" s="53">
        <f ca="1"/>
        <v>4</v>
      </c>
      <c r="O34812" s="53" t="str">
        <f ca="1"/>
        <v>1995-04</v>
      </c>
    </row>
    <row r="34813" spans="12:15" x14ac:dyDescent="0.4">
      <c r="L34813" s="56">
        <f ca="1"/>
        <v>34812</v>
      </c>
      <c r="M34813" s="53">
        <f ca="1"/>
        <v>1995</v>
      </c>
      <c r="N34813" s="53">
        <f ca="1"/>
        <v>4</v>
      </c>
      <c r="O34813" s="53" t="str">
        <f ca="1"/>
        <v>1995-04</v>
      </c>
    </row>
    <row r="34814" spans="12:15" x14ac:dyDescent="0.4">
      <c r="L34814" s="56">
        <f ca="1"/>
        <v>34813</v>
      </c>
      <c r="M34814" s="53">
        <f ca="1"/>
        <v>1995</v>
      </c>
      <c r="N34814" s="53">
        <f ca="1"/>
        <v>4</v>
      </c>
      <c r="O34814" s="53" t="str">
        <f ca="1"/>
        <v>1995-04</v>
      </c>
    </row>
    <row r="34815" spans="12:15" x14ac:dyDescent="0.4">
      <c r="L34815" s="56">
        <f ca="1"/>
        <v>34814</v>
      </c>
      <c r="M34815" s="53">
        <f ca="1"/>
        <v>1995</v>
      </c>
      <c r="N34815" s="53">
        <f ca="1"/>
        <v>4</v>
      </c>
      <c r="O34815" s="53" t="str">
        <f ca="1"/>
        <v>1995-04</v>
      </c>
    </row>
    <row r="34816" spans="12:15" x14ac:dyDescent="0.4">
      <c r="L34816" s="56">
        <f ca="1"/>
        <v>34815</v>
      </c>
      <c r="M34816" s="53">
        <f ca="1"/>
        <v>1995</v>
      </c>
      <c r="N34816" s="53">
        <f ca="1"/>
        <v>4</v>
      </c>
      <c r="O34816" s="53" t="str">
        <f ca="1"/>
        <v>1995-04</v>
      </c>
    </row>
    <row r="34817" spans="12:15" x14ac:dyDescent="0.4">
      <c r="L34817" s="56">
        <f ca="1"/>
        <v>34816</v>
      </c>
      <c r="M34817" s="53">
        <f ca="1"/>
        <v>1995</v>
      </c>
      <c r="N34817" s="53">
        <f ca="1"/>
        <v>4</v>
      </c>
      <c r="O34817" s="53" t="str">
        <f ca="1"/>
        <v>1995-04</v>
      </c>
    </row>
    <row r="34818" spans="12:15" x14ac:dyDescent="0.4">
      <c r="L34818" s="56">
        <f ca="1"/>
        <v>34817</v>
      </c>
      <c r="M34818" s="53">
        <f ca="1"/>
        <v>1995</v>
      </c>
      <c r="N34818" s="53">
        <f ca="1"/>
        <v>4</v>
      </c>
      <c r="O34818" s="53" t="str">
        <f ca="1"/>
        <v>1995-04</v>
      </c>
    </row>
    <row r="34819" spans="12:15" x14ac:dyDescent="0.4">
      <c r="L34819" s="56">
        <f ca="1"/>
        <v>34818</v>
      </c>
      <c r="M34819" s="53">
        <f ca="1"/>
        <v>1995</v>
      </c>
      <c r="N34819" s="53">
        <f ca="1"/>
        <v>4</v>
      </c>
      <c r="O34819" s="53" t="str">
        <f ca="1"/>
        <v>1995-04</v>
      </c>
    </row>
    <row r="34820" spans="12:15" x14ac:dyDescent="0.4">
      <c r="L34820" s="56">
        <f ca="1"/>
        <v>34819</v>
      </c>
      <c r="M34820" s="53">
        <f ca="1"/>
        <v>1995</v>
      </c>
      <c r="N34820" s="53">
        <f ca="1"/>
        <v>4</v>
      </c>
      <c r="O34820" s="53" t="str">
        <f ca="1"/>
        <v>1995-04</v>
      </c>
    </row>
    <row r="34821" spans="12:15" x14ac:dyDescent="0.4">
      <c r="L34821" s="56">
        <f ca="1"/>
        <v>34820</v>
      </c>
      <c r="M34821" s="53">
        <f ca="1"/>
        <v>1995</v>
      </c>
      <c r="N34821" s="53">
        <f ca="1"/>
        <v>5</v>
      </c>
      <c r="O34821" s="53" t="str">
        <f ca="1"/>
        <v>1995-05</v>
      </c>
    </row>
    <row r="34822" spans="12:15" x14ac:dyDescent="0.4">
      <c r="L34822" s="56">
        <f ca="1"/>
        <v>34821</v>
      </c>
      <c r="M34822" s="53">
        <f ca="1"/>
        <v>1995</v>
      </c>
      <c r="N34822" s="53">
        <f ca="1"/>
        <v>5</v>
      </c>
      <c r="O34822" s="53" t="str">
        <f ca="1"/>
        <v>1995-05</v>
      </c>
    </row>
    <row r="34823" spans="12:15" x14ac:dyDescent="0.4">
      <c r="L34823" s="56">
        <f ca="1"/>
        <v>34822</v>
      </c>
      <c r="M34823" s="53">
        <f ca="1"/>
        <v>1995</v>
      </c>
      <c r="N34823" s="53">
        <f ca="1"/>
        <v>5</v>
      </c>
      <c r="O34823" s="53" t="str">
        <f ca="1"/>
        <v>1995-05</v>
      </c>
    </row>
    <row r="34824" spans="12:15" x14ac:dyDescent="0.4">
      <c r="L34824" s="56">
        <f ca="1"/>
        <v>34823</v>
      </c>
      <c r="M34824" s="53">
        <f ca="1"/>
        <v>1995</v>
      </c>
      <c r="N34824" s="53">
        <f ca="1"/>
        <v>5</v>
      </c>
      <c r="O34824" s="53" t="str">
        <f ca="1"/>
        <v>1995-05</v>
      </c>
    </row>
    <row r="34825" spans="12:15" x14ac:dyDescent="0.4">
      <c r="L34825" s="56">
        <f ca="1"/>
        <v>34824</v>
      </c>
      <c r="M34825" s="53">
        <f ca="1"/>
        <v>1995</v>
      </c>
      <c r="N34825" s="53">
        <f ca="1"/>
        <v>5</v>
      </c>
      <c r="O34825" s="53" t="str">
        <f ca="1"/>
        <v>1995-05</v>
      </c>
    </row>
    <row r="34826" spans="12:15" x14ac:dyDescent="0.4">
      <c r="L34826" s="56">
        <f ca="1"/>
        <v>34825</v>
      </c>
      <c r="M34826" s="53">
        <f ca="1"/>
        <v>1995</v>
      </c>
      <c r="N34826" s="53">
        <f ca="1"/>
        <v>5</v>
      </c>
      <c r="O34826" s="53" t="str">
        <f ca="1"/>
        <v>1995-05</v>
      </c>
    </row>
    <row r="34827" spans="12:15" x14ac:dyDescent="0.4">
      <c r="L34827" s="56">
        <f ca="1"/>
        <v>34826</v>
      </c>
      <c r="M34827" s="53">
        <f ca="1"/>
        <v>1995</v>
      </c>
      <c r="N34827" s="53">
        <f ca="1"/>
        <v>5</v>
      </c>
      <c r="O34827" s="53" t="str">
        <f ca="1"/>
        <v>1995-05</v>
      </c>
    </row>
    <row r="34828" spans="12:15" x14ac:dyDescent="0.4">
      <c r="L34828" s="56">
        <f ca="1"/>
        <v>34827</v>
      </c>
      <c r="M34828" s="53">
        <f ca="1"/>
        <v>1995</v>
      </c>
      <c r="N34828" s="53">
        <f ca="1"/>
        <v>5</v>
      </c>
      <c r="O34828" s="53" t="str">
        <f ca="1"/>
        <v>1995-05</v>
      </c>
    </row>
    <row r="34829" spans="12:15" x14ac:dyDescent="0.4">
      <c r="L34829" s="56">
        <f ca="1"/>
        <v>34828</v>
      </c>
      <c r="M34829" s="53">
        <f ca="1"/>
        <v>1995</v>
      </c>
      <c r="N34829" s="53">
        <f ca="1"/>
        <v>5</v>
      </c>
      <c r="O34829" s="53" t="str">
        <f ca="1"/>
        <v>1995-05</v>
      </c>
    </row>
    <row r="34830" spans="12:15" x14ac:dyDescent="0.4">
      <c r="L34830" s="56">
        <f ca="1"/>
        <v>34829</v>
      </c>
      <c r="M34830" s="53">
        <f ca="1"/>
        <v>1995</v>
      </c>
      <c r="N34830" s="53">
        <f ca="1"/>
        <v>5</v>
      </c>
      <c r="O34830" s="53" t="str">
        <f ca="1"/>
        <v>1995-05</v>
      </c>
    </row>
    <row r="34831" spans="12:15" x14ac:dyDescent="0.4">
      <c r="L34831" s="56">
        <f ca="1"/>
        <v>34830</v>
      </c>
      <c r="M34831" s="53">
        <f ca="1"/>
        <v>1995</v>
      </c>
      <c r="N34831" s="53">
        <f ca="1"/>
        <v>5</v>
      </c>
      <c r="O34831" s="53" t="str">
        <f ca="1"/>
        <v>1995-05</v>
      </c>
    </row>
    <row r="34832" spans="12:15" x14ac:dyDescent="0.4">
      <c r="L34832" s="56">
        <f ca="1"/>
        <v>34831</v>
      </c>
      <c r="M34832" s="53">
        <f ca="1"/>
        <v>1995</v>
      </c>
      <c r="N34832" s="53">
        <f ca="1"/>
        <v>5</v>
      </c>
      <c r="O34832" s="53" t="str">
        <f ca="1"/>
        <v>1995-05</v>
      </c>
    </row>
    <row r="34833" spans="12:15" x14ac:dyDescent="0.4">
      <c r="L34833" s="56">
        <f ca="1"/>
        <v>34832</v>
      </c>
      <c r="M34833" s="53">
        <f ca="1"/>
        <v>1995</v>
      </c>
      <c r="N34833" s="53">
        <f ca="1"/>
        <v>5</v>
      </c>
      <c r="O34833" s="53" t="str">
        <f ca="1"/>
        <v>1995-05</v>
      </c>
    </row>
    <row r="34834" spans="12:15" x14ac:dyDescent="0.4">
      <c r="L34834" s="56">
        <f ca="1"/>
        <v>34833</v>
      </c>
      <c r="M34834" s="53">
        <f ca="1"/>
        <v>1995</v>
      </c>
      <c r="N34834" s="53">
        <f ca="1"/>
        <v>5</v>
      </c>
      <c r="O34834" s="53" t="str">
        <f ca="1"/>
        <v>1995-05</v>
      </c>
    </row>
    <row r="34835" spans="12:15" x14ac:dyDescent="0.4">
      <c r="L34835" s="56">
        <f ca="1"/>
        <v>34834</v>
      </c>
      <c r="M34835" s="53">
        <f ca="1"/>
        <v>1995</v>
      </c>
      <c r="N34835" s="53">
        <f ca="1"/>
        <v>5</v>
      </c>
      <c r="O34835" s="53" t="str">
        <f ca="1"/>
        <v>1995-05</v>
      </c>
    </row>
    <row r="34836" spans="12:15" x14ac:dyDescent="0.4">
      <c r="L34836" s="56">
        <f ca="1"/>
        <v>34835</v>
      </c>
      <c r="M34836" s="53">
        <f ca="1"/>
        <v>1995</v>
      </c>
      <c r="N34836" s="53">
        <f ca="1"/>
        <v>5</v>
      </c>
      <c r="O34836" s="53" t="str">
        <f ca="1"/>
        <v>1995-05</v>
      </c>
    </row>
    <row r="34837" spans="12:15" x14ac:dyDescent="0.4">
      <c r="L34837" s="56">
        <f ca="1"/>
        <v>34836</v>
      </c>
      <c r="M34837" s="53">
        <f ca="1"/>
        <v>1995</v>
      </c>
      <c r="N34837" s="53">
        <f ca="1"/>
        <v>5</v>
      </c>
      <c r="O34837" s="53" t="str">
        <f ca="1"/>
        <v>1995-05</v>
      </c>
    </row>
    <row r="34838" spans="12:15" x14ac:dyDescent="0.4">
      <c r="L34838" s="56">
        <f ca="1"/>
        <v>34837</v>
      </c>
      <c r="M34838" s="53">
        <f ca="1"/>
        <v>1995</v>
      </c>
      <c r="N34838" s="53">
        <f ca="1"/>
        <v>5</v>
      </c>
      <c r="O34838" s="53" t="str">
        <f ca="1"/>
        <v>1995-05</v>
      </c>
    </row>
    <row r="34839" spans="12:15" x14ac:dyDescent="0.4">
      <c r="L34839" s="56">
        <f ca="1"/>
        <v>34838</v>
      </c>
      <c r="M34839" s="53">
        <f ca="1"/>
        <v>1995</v>
      </c>
      <c r="N34839" s="53">
        <f ca="1"/>
        <v>5</v>
      </c>
      <c r="O34839" s="53" t="str">
        <f ca="1"/>
        <v>1995-05</v>
      </c>
    </row>
    <row r="34840" spans="12:15" x14ac:dyDescent="0.4">
      <c r="L34840" s="56">
        <f ca="1"/>
        <v>34839</v>
      </c>
      <c r="M34840" s="53">
        <f ca="1"/>
        <v>1995</v>
      </c>
      <c r="N34840" s="53">
        <f ca="1"/>
        <v>5</v>
      </c>
      <c r="O34840" s="53" t="str">
        <f ca="1"/>
        <v>1995-05</v>
      </c>
    </row>
    <row r="34841" spans="12:15" x14ac:dyDescent="0.4">
      <c r="L34841" s="56">
        <f ca="1"/>
        <v>34840</v>
      </c>
      <c r="M34841" s="53">
        <f ca="1"/>
        <v>1995</v>
      </c>
      <c r="N34841" s="53">
        <f ca="1"/>
        <v>5</v>
      </c>
      <c r="O34841" s="53" t="str">
        <f ca="1"/>
        <v>1995-05</v>
      </c>
    </row>
    <row r="34842" spans="12:15" x14ac:dyDescent="0.4">
      <c r="L34842" s="56">
        <f ca="1"/>
        <v>34841</v>
      </c>
      <c r="M34842" s="53">
        <f ca="1"/>
        <v>1995</v>
      </c>
      <c r="N34842" s="53">
        <f ca="1"/>
        <v>5</v>
      </c>
      <c r="O34842" s="53" t="str">
        <f ca="1"/>
        <v>1995-05</v>
      </c>
    </row>
    <row r="34843" spans="12:15" x14ac:dyDescent="0.4">
      <c r="L34843" s="56">
        <f ca="1"/>
        <v>34842</v>
      </c>
      <c r="M34843" s="53">
        <f ca="1"/>
        <v>1995</v>
      </c>
      <c r="N34843" s="53">
        <f ca="1"/>
        <v>5</v>
      </c>
      <c r="O34843" s="53" t="str">
        <f ca="1"/>
        <v>1995-05</v>
      </c>
    </row>
    <row r="34844" spans="12:15" x14ac:dyDescent="0.4">
      <c r="L34844" s="56">
        <f ca="1"/>
        <v>34843</v>
      </c>
      <c r="M34844" s="53">
        <f ca="1"/>
        <v>1995</v>
      </c>
      <c r="N34844" s="53">
        <f ca="1"/>
        <v>5</v>
      </c>
      <c r="O34844" s="53" t="str">
        <f ca="1"/>
        <v>1995-05</v>
      </c>
    </row>
    <row r="34845" spans="12:15" x14ac:dyDescent="0.4">
      <c r="L34845" s="56">
        <f ca="1"/>
        <v>34844</v>
      </c>
      <c r="M34845" s="53">
        <f ca="1"/>
        <v>1995</v>
      </c>
      <c r="N34845" s="53">
        <f ca="1"/>
        <v>5</v>
      </c>
      <c r="O34845" s="53" t="str">
        <f ca="1"/>
        <v>1995-05</v>
      </c>
    </row>
    <row r="34846" spans="12:15" x14ac:dyDescent="0.4">
      <c r="L34846" s="56">
        <f ca="1"/>
        <v>34845</v>
      </c>
      <c r="M34846" s="53">
        <f ca="1"/>
        <v>1995</v>
      </c>
      <c r="N34846" s="53">
        <f ca="1"/>
        <v>5</v>
      </c>
      <c r="O34846" s="53" t="str">
        <f ca="1"/>
        <v>1995-05</v>
      </c>
    </row>
    <row r="34847" spans="12:15" x14ac:dyDescent="0.4">
      <c r="L34847" s="56">
        <f ca="1"/>
        <v>34846</v>
      </c>
      <c r="M34847" s="53">
        <f ca="1"/>
        <v>1995</v>
      </c>
      <c r="N34847" s="53">
        <f ca="1"/>
        <v>5</v>
      </c>
      <c r="O34847" s="53" t="str">
        <f ca="1"/>
        <v>1995-05</v>
      </c>
    </row>
    <row r="34848" spans="12:15" x14ac:dyDescent="0.4">
      <c r="L34848" s="56">
        <f ca="1"/>
        <v>34847</v>
      </c>
      <c r="M34848" s="53">
        <f ca="1"/>
        <v>1995</v>
      </c>
      <c r="N34848" s="53">
        <f ca="1"/>
        <v>5</v>
      </c>
      <c r="O34848" s="53" t="str">
        <f ca="1"/>
        <v>1995-05</v>
      </c>
    </row>
    <row r="34849" spans="12:15" x14ac:dyDescent="0.4">
      <c r="L34849" s="56">
        <f ca="1"/>
        <v>34848</v>
      </c>
      <c r="M34849" s="53">
        <f ca="1"/>
        <v>1995</v>
      </c>
      <c r="N34849" s="53">
        <f ca="1"/>
        <v>5</v>
      </c>
      <c r="O34849" s="53" t="str">
        <f ca="1"/>
        <v>1995-05</v>
      </c>
    </row>
    <row r="34850" spans="12:15" x14ac:dyDescent="0.4">
      <c r="L34850" s="56">
        <f ca="1"/>
        <v>34849</v>
      </c>
      <c r="M34850" s="53">
        <f ca="1"/>
        <v>1995</v>
      </c>
      <c r="N34850" s="53">
        <f ca="1"/>
        <v>5</v>
      </c>
      <c r="O34850" s="53" t="str">
        <f ca="1"/>
        <v>1995-05</v>
      </c>
    </row>
    <row r="34851" spans="12:15" x14ac:dyDescent="0.4">
      <c r="L34851" s="56">
        <f ca="1"/>
        <v>34850</v>
      </c>
      <c r="M34851" s="53">
        <f ca="1"/>
        <v>1995</v>
      </c>
      <c r="N34851" s="53">
        <f ca="1"/>
        <v>5</v>
      </c>
      <c r="O34851" s="53" t="str">
        <f ca="1"/>
        <v>1995-05</v>
      </c>
    </row>
    <row r="34852" spans="12:15" x14ac:dyDescent="0.4">
      <c r="L34852" s="56">
        <f ca="1"/>
        <v>34851</v>
      </c>
      <c r="M34852" s="53">
        <f ca="1"/>
        <v>1995</v>
      </c>
      <c r="N34852" s="53">
        <f ca="1"/>
        <v>6</v>
      </c>
      <c r="O34852" s="53" t="str">
        <f ca="1"/>
        <v>1995-06</v>
      </c>
    </row>
    <row r="34853" spans="12:15" x14ac:dyDescent="0.4">
      <c r="L34853" s="56">
        <f ca="1"/>
        <v>34852</v>
      </c>
      <c r="M34853" s="53">
        <f ca="1"/>
        <v>1995</v>
      </c>
      <c r="N34853" s="53">
        <f ca="1"/>
        <v>6</v>
      </c>
      <c r="O34853" s="53" t="str">
        <f ca="1"/>
        <v>1995-06</v>
      </c>
    </row>
    <row r="34854" spans="12:15" x14ac:dyDescent="0.4">
      <c r="L34854" s="56">
        <f ca="1"/>
        <v>34853</v>
      </c>
      <c r="M34854" s="53">
        <f ca="1"/>
        <v>1995</v>
      </c>
      <c r="N34854" s="53">
        <f ca="1"/>
        <v>6</v>
      </c>
      <c r="O34854" s="53" t="str">
        <f ca="1"/>
        <v>1995-06</v>
      </c>
    </row>
    <row r="34855" spans="12:15" x14ac:dyDescent="0.4">
      <c r="L34855" s="56">
        <f ca="1"/>
        <v>34854</v>
      </c>
      <c r="M34855" s="53">
        <f ca="1"/>
        <v>1995</v>
      </c>
      <c r="N34855" s="53">
        <f ca="1"/>
        <v>6</v>
      </c>
      <c r="O34855" s="53" t="str">
        <f ca="1"/>
        <v>1995-06</v>
      </c>
    </row>
    <row r="34856" spans="12:15" x14ac:dyDescent="0.4">
      <c r="L34856" s="56">
        <f ca="1"/>
        <v>34855</v>
      </c>
      <c r="M34856" s="53">
        <f ca="1"/>
        <v>1995</v>
      </c>
      <c r="N34856" s="53">
        <f ca="1"/>
        <v>6</v>
      </c>
      <c r="O34856" s="53" t="str">
        <f ca="1"/>
        <v>1995-06</v>
      </c>
    </row>
    <row r="34857" spans="12:15" x14ac:dyDescent="0.4">
      <c r="L34857" s="56">
        <f ca="1"/>
        <v>34856</v>
      </c>
      <c r="M34857" s="53">
        <f ca="1"/>
        <v>1995</v>
      </c>
      <c r="N34857" s="53">
        <f ca="1"/>
        <v>6</v>
      </c>
      <c r="O34857" s="53" t="str">
        <f ca="1"/>
        <v>1995-06</v>
      </c>
    </row>
    <row r="34858" spans="12:15" x14ac:dyDescent="0.4">
      <c r="L34858" s="56">
        <f ca="1"/>
        <v>34857</v>
      </c>
      <c r="M34858" s="53">
        <f ca="1"/>
        <v>1995</v>
      </c>
      <c r="N34858" s="53">
        <f ca="1"/>
        <v>6</v>
      </c>
      <c r="O34858" s="53" t="str">
        <f ca="1"/>
        <v>1995-06</v>
      </c>
    </row>
    <row r="34859" spans="12:15" x14ac:dyDescent="0.4">
      <c r="L34859" s="56">
        <f ca="1"/>
        <v>34858</v>
      </c>
      <c r="M34859" s="53">
        <f ca="1"/>
        <v>1995</v>
      </c>
      <c r="N34859" s="53">
        <f ca="1"/>
        <v>6</v>
      </c>
      <c r="O34859" s="53" t="str">
        <f ca="1"/>
        <v>1995-06</v>
      </c>
    </row>
    <row r="34860" spans="12:15" x14ac:dyDescent="0.4">
      <c r="L34860" s="56">
        <f ca="1"/>
        <v>34859</v>
      </c>
      <c r="M34860" s="53">
        <f ca="1"/>
        <v>1995</v>
      </c>
      <c r="N34860" s="53">
        <f ca="1"/>
        <v>6</v>
      </c>
      <c r="O34860" s="53" t="str">
        <f ca="1"/>
        <v>1995-06</v>
      </c>
    </row>
    <row r="34861" spans="12:15" x14ac:dyDescent="0.4">
      <c r="L34861" s="56">
        <f ca="1"/>
        <v>34860</v>
      </c>
      <c r="M34861" s="53">
        <f ca="1"/>
        <v>1995</v>
      </c>
      <c r="N34861" s="53">
        <f ca="1"/>
        <v>6</v>
      </c>
      <c r="O34861" s="53" t="str">
        <f ca="1"/>
        <v>1995-06</v>
      </c>
    </row>
    <row r="34862" spans="12:15" x14ac:dyDescent="0.4">
      <c r="L34862" s="56">
        <f ca="1"/>
        <v>34861</v>
      </c>
      <c r="M34862" s="53">
        <f ca="1"/>
        <v>1995</v>
      </c>
      <c r="N34862" s="53">
        <f ca="1"/>
        <v>6</v>
      </c>
      <c r="O34862" s="53" t="str">
        <f ca="1"/>
        <v>1995-06</v>
      </c>
    </row>
    <row r="34863" spans="12:15" x14ac:dyDescent="0.4">
      <c r="L34863" s="56">
        <f ca="1"/>
        <v>34862</v>
      </c>
      <c r="M34863" s="53">
        <f ca="1"/>
        <v>1995</v>
      </c>
      <c r="N34863" s="53">
        <f ca="1"/>
        <v>6</v>
      </c>
      <c r="O34863" s="53" t="str">
        <f ca="1"/>
        <v>1995-06</v>
      </c>
    </row>
    <row r="34864" spans="12:15" x14ac:dyDescent="0.4">
      <c r="L34864" s="56">
        <f ca="1"/>
        <v>34863</v>
      </c>
      <c r="M34864" s="53">
        <f ca="1"/>
        <v>1995</v>
      </c>
      <c r="N34864" s="53">
        <f ca="1"/>
        <v>6</v>
      </c>
      <c r="O34864" s="53" t="str">
        <f ca="1"/>
        <v>1995-06</v>
      </c>
    </row>
    <row r="34865" spans="12:15" x14ac:dyDescent="0.4">
      <c r="L34865" s="56">
        <f ca="1"/>
        <v>34864</v>
      </c>
      <c r="M34865" s="53">
        <f ca="1"/>
        <v>1995</v>
      </c>
      <c r="N34865" s="53">
        <f ca="1"/>
        <v>6</v>
      </c>
      <c r="O34865" s="53" t="str">
        <f ca="1"/>
        <v>1995-06</v>
      </c>
    </row>
    <row r="34866" spans="12:15" x14ac:dyDescent="0.4">
      <c r="L34866" s="56">
        <f ca="1"/>
        <v>34865</v>
      </c>
      <c r="M34866" s="53">
        <f ca="1"/>
        <v>1995</v>
      </c>
      <c r="N34866" s="53">
        <f ca="1"/>
        <v>6</v>
      </c>
      <c r="O34866" s="53" t="str">
        <f ca="1"/>
        <v>1995-06</v>
      </c>
    </row>
    <row r="34867" spans="12:15" x14ac:dyDescent="0.4">
      <c r="L34867" s="56">
        <f ca="1"/>
        <v>34866</v>
      </c>
      <c r="M34867" s="53">
        <f ca="1"/>
        <v>1995</v>
      </c>
      <c r="N34867" s="53">
        <f ca="1"/>
        <v>6</v>
      </c>
      <c r="O34867" s="53" t="str">
        <f ca="1"/>
        <v>1995-06</v>
      </c>
    </row>
    <row r="34868" spans="12:15" x14ac:dyDescent="0.4">
      <c r="L34868" s="56">
        <f ca="1"/>
        <v>34867</v>
      </c>
      <c r="M34868" s="53">
        <f ca="1"/>
        <v>1995</v>
      </c>
      <c r="N34868" s="53">
        <f ca="1"/>
        <v>6</v>
      </c>
      <c r="O34868" s="53" t="str">
        <f ca="1"/>
        <v>1995-06</v>
      </c>
    </row>
    <row r="34869" spans="12:15" x14ac:dyDescent="0.4">
      <c r="L34869" s="56">
        <f ca="1"/>
        <v>34868</v>
      </c>
      <c r="M34869" s="53">
        <f ca="1"/>
        <v>1995</v>
      </c>
      <c r="N34869" s="53">
        <f ca="1"/>
        <v>6</v>
      </c>
      <c r="O34869" s="53" t="str">
        <f ca="1"/>
        <v>1995-06</v>
      </c>
    </row>
    <row r="34870" spans="12:15" x14ac:dyDescent="0.4">
      <c r="L34870" s="56">
        <f ca="1"/>
        <v>34869</v>
      </c>
      <c r="M34870" s="53">
        <f ca="1"/>
        <v>1995</v>
      </c>
      <c r="N34870" s="53">
        <f ca="1"/>
        <v>6</v>
      </c>
      <c r="O34870" s="53" t="str">
        <f ca="1"/>
        <v>1995-06</v>
      </c>
    </row>
    <row r="34871" spans="12:15" x14ac:dyDescent="0.4">
      <c r="L34871" s="56">
        <f ca="1"/>
        <v>34870</v>
      </c>
      <c r="M34871" s="53">
        <f ca="1"/>
        <v>1995</v>
      </c>
      <c r="N34871" s="53">
        <f ca="1"/>
        <v>6</v>
      </c>
      <c r="O34871" s="53" t="str">
        <f ca="1"/>
        <v>1995-06</v>
      </c>
    </row>
    <row r="34872" spans="12:15" x14ac:dyDescent="0.4">
      <c r="L34872" s="56">
        <f ca="1"/>
        <v>34871</v>
      </c>
      <c r="M34872" s="53">
        <f ca="1"/>
        <v>1995</v>
      </c>
      <c r="N34872" s="53">
        <f ca="1"/>
        <v>6</v>
      </c>
      <c r="O34872" s="53" t="str">
        <f ca="1"/>
        <v>1995-06</v>
      </c>
    </row>
    <row r="34873" spans="12:15" x14ac:dyDescent="0.4">
      <c r="L34873" s="56">
        <f ca="1"/>
        <v>34872</v>
      </c>
      <c r="M34873" s="53">
        <f ca="1"/>
        <v>1995</v>
      </c>
      <c r="N34873" s="53">
        <f ca="1"/>
        <v>6</v>
      </c>
      <c r="O34873" s="53" t="str">
        <f ca="1"/>
        <v>1995-06</v>
      </c>
    </row>
    <row r="34874" spans="12:15" x14ac:dyDescent="0.4">
      <c r="L34874" s="56">
        <f ca="1"/>
        <v>34873</v>
      </c>
      <c r="M34874" s="53">
        <f ca="1"/>
        <v>1995</v>
      </c>
      <c r="N34874" s="53">
        <f ca="1"/>
        <v>6</v>
      </c>
      <c r="O34874" s="53" t="str">
        <f ca="1"/>
        <v>1995-06</v>
      </c>
    </row>
    <row r="34875" spans="12:15" x14ac:dyDescent="0.4">
      <c r="L34875" s="56">
        <f ca="1"/>
        <v>34874</v>
      </c>
      <c r="M34875" s="53">
        <f ca="1"/>
        <v>1995</v>
      </c>
      <c r="N34875" s="53">
        <f ca="1"/>
        <v>6</v>
      </c>
      <c r="O34875" s="53" t="str">
        <f ca="1"/>
        <v>1995-06</v>
      </c>
    </row>
    <row r="34876" spans="12:15" x14ac:dyDescent="0.4">
      <c r="L34876" s="56">
        <f ca="1"/>
        <v>34875</v>
      </c>
      <c r="M34876" s="53">
        <f ca="1"/>
        <v>1995</v>
      </c>
      <c r="N34876" s="53">
        <f ca="1"/>
        <v>6</v>
      </c>
      <c r="O34876" s="53" t="str">
        <f ca="1"/>
        <v>1995-06</v>
      </c>
    </row>
    <row r="34877" spans="12:15" x14ac:dyDescent="0.4">
      <c r="L34877" s="56">
        <f ca="1"/>
        <v>34876</v>
      </c>
      <c r="M34877" s="53">
        <f ca="1"/>
        <v>1995</v>
      </c>
      <c r="N34877" s="53">
        <f ca="1"/>
        <v>6</v>
      </c>
      <c r="O34877" s="53" t="str">
        <f ca="1"/>
        <v>1995-06</v>
      </c>
    </row>
    <row r="34878" spans="12:15" x14ac:dyDescent="0.4">
      <c r="L34878" s="56">
        <f ca="1"/>
        <v>34877</v>
      </c>
      <c r="M34878" s="53">
        <f ca="1"/>
        <v>1995</v>
      </c>
      <c r="N34878" s="53">
        <f ca="1"/>
        <v>6</v>
      </c>
      <c r="O34878" s="53" t="str">
        <f ca="1"/>
        <v>1995-06</v>
      </c>
    </row>
    <row r="34879" spans="12:15" x14ac:dyDescent="0.4">
      <c r="L34879" s="56">
        <f ca="1"/>
        <v>34878</v>
      </c>
      <c r="M34879" s="53">
        <f ca="1"/>
        <v>1995</v>
      </c>
      <c r="N34879" s="53">
        <f ca="1"/>
        <v>6</v>
      </c>
      <c r="O34879" s="53" t="str">
        <f ca="1"/>
        <v>1995-06</v>
      </c>
    </row>
    <row r="34880" spans="12:15" x14ac:dyDescent="0.4">
      <c r="L34880" s="56">
        <f ca="1"/>
        <v>34879</v>
      </c>
      <c r="M34880" s="53">
        <f ca="1"/>
        <v>1995</v>
      </c>
      <c r="N34880" s="53">
        <f ca="1"/>
        <v>6</v>
      </c>
      <c r="O34880" s="53" t="str">
        <f ca="1"/>
        <v>1995-06</v>
      </c>
    </row>
    <row r="34881" spans="12:15" x14ac:dyDescent="0.4">
      <c r="L34881" s="56">
        <f ca="1"/>
        <v>34880</v>
      </c>
      <c r="M34881" s="53">
        <f ca="1"/>
        <v>1995</v>
      </c>
      <c r="N34881" s="53">
        <f ca="1"/>
        <v>6</v>
      </c>
      <c r="O34881" s="53" t="str">
        <f ca="1"/>
        <v>1995-06</v>
      </c>
    </row>
    <row r="34882" spans="12:15" x14ac:dyDescent="0.4">
      <c r="L34882" s="56">
        <f ca="1"/>
        <v>34881</v>
      </c>
      <c r="M34882" s="53">
        <f ca="1"/>
        <v>1995</v>
      </c>
      <c r="N34882" s="53">
        <f ca="1"/>
        <v>7</v>
      </c>
      <c r="O34882" s="53" t="str">
        <f ca="1"/>
        <v>1995-07</v>
      </c>
    </row>
    <row r="34883" spans="12:15" x14ac:dyDescent="0.4">
      <c r="L34883" s="56">
        <f ca="1"/>
        <v>34882</v>
      </c>
      <c r="M34883" s="53">
        <f ca="1"/>
        <v>1995</v>
      </c>
      <c r="N34883" s="53">
        <f ca="1"/>
        <v>7</v>
      </c>
      <c r="O34883" s="53" t="str">
        <f ca="1"/>
        <v>1995-07</v>
      </c>
    </row>
    <row r="34884" spans="12:15" x14ac:dyDescent="0.4">
      <c r="L34884" s="56">
        <f ca="1"/>
        <v>34883</v>
      </c>
      <c r="M34884" s="53">
        <f ca="1"/>
        <v>1995</v>
      </c>
      <c r="N34884" s="53">
        <f ca="1"/>
        <v>7</v>
      </c>
      <c r="O34884" s="53" t="str">
        <f ca="1"/>
        <v>1995-07</v>
      </c>
    </row>
    <row r="34885" spans="12:15" x14ac:dyDescent="0.4">
      <c r="L34885" s="56">
        <f ca="1"/>
        <v>34884</v>
      </c>
      <c r="M34885" s="53">
        <f ca="1"/>
        <v>1995</v>
      </c>
      <c r="N34885" s="53">
        <f ca="1"/>
        <v>7</v>
      </c>
      <c r="O34885" s="53" t="str">
        <f ca="1"/>
        <v>1995-07</v>
      </c>
    </row>
    <row r="34886" spans="12:15" x14ac:dyDescent="0.4">
      <c r="L34886" s="56">
        <f ca="1"/>
        <v>34885</v>
      </c>
      <c r="M34886" s="53">
        <f ca="1"/>
        <v>1995</v>
      </c>
      <c r="N34886" s="53">
        <f ca="1"/>
        <v>7</v>
      </c>
      <c r="O34886" s="53" t="str">
        <f ca="1"/>
        <v>1995-07</v>
      </c>
    </row>
    <row r="34887" spans="12:15" x14ac:dyDescent="0.4">
      <c r="L34887" s="56">
        <f ca="1"/>
        <v>34886</v>
      </c>
      <c r="M34887" s="53">
        <f ca="1"/>
        <v>1995</v>
      </c>
      <c r="N34887" s="53">
        <f ca="1"/>
        <v>7</v>
      </c>
      <c r="O34887" s="53" t="str">
        <f ca="1"/>
        <v>1995-07</v>
      </c>
    </row>
    <row r="34888" spans="12:15" x14ac:dyDescent="0.4">
      <c r="L34888" s="56">
        <f ca="1"/>
        <v>34887</v>
      </c>
      <c r="M34888" s="53">
        <f ca="1"/>
        <v>1995</v>
      </c>
      <c r="N34888" s="53">
        <f ca="1"/>
        <v>7</v>
      </c>
      <c r="O34888" s="53" t="str">
        <f ca="1"/>
        <v>1995-07</v>
      </c>
    </row>
    <row r="34889" spans="12:15" x14ac:dyDescent="0.4">
      <c r="L34889" s="56">
        <f ca="1"/>
        <v>34888</v>
      </c>
      <c r="M34889" s="53">
        <f ca="1"/>
        <v>1995</v>
      </c>
      <c r="N34889" s="53">
        <f ca="1"/>
        <v>7</v>
      </c>
      <c r="O34889" s="53" t="str">
        <f ca="1"/>
        <v>1995-07</v>
      </c>
    </row>
    <row r="34890" spans="12:15" x14ac:dyDescent="0.4">
      <c r="L34890" s="56">
        <f ca="1"/>
        <v>34889</v>
      </c>
      <c r="M34890" s="53">
        <f ca="1"/>
        <v>1995</v>
      </c>
      <c r="N34890" s="53">
        <f ca="1"/>
        <v>7</v>
      </c>
      <c r="O34890" s="53" t="str">
        <f ca="1"/>
        <v>1995-07</v>
      </c>
    </row>
    <row r="34891" spans="12:15" x14ac:dyDescent="0.4">
      <c r="L34891" s="56">
        <f ca="1"/>
        <v>34890</v>
      </c>
      <c r="M34891" s="53">
        <f ca="1"/>
        <v>1995</v>
      </c>
      <c r="N34891" s="53">
        <f ca="1"/>
        <v>7</v>
      </c>
      <c r="O34891" s="53" t="str">
        <f ca="1"/>
        <v>1995-07</v>
      </c>
    </row>
    <row r="34892" spans="12:15" x14ac:dyDescent="0.4">
      <c r="L34892" s="56">
        <f ca="1"/>
        <v>34891</v>
      </c>
      <c r="M34892" s="53">
        <f ca="1"/>
        <v>1995</v>
      </c>
      <c r="N34892" s="53">
        <f ca="1"/>
        <v>7</v>
      </c>
      <c r="O34892" s="53" t="str">
        <f ca="1"/>
        <v>1995-07</v>
      </c>
    </row>
    <row r="34893" spans="12:15" x14ac:dyDescent="0.4">
      <c r="L34893" s="56">
        <f ca="1"/>
        <v>34892</v>
      </c>
      <c r="M34893" s="53">
        <f ca="1"/>
        <v>1995</v>
      </c>
      <c r="N34893" s="53">
        <f ca="1"/>
        <v>7</v>
      </c>
      <c r="O34893" s="53" t="str">
        <f ca="1"/>
        <v>1995-07</v>
      </c>
    </row>
    <row r="34894" spans="12:15" x14ac:dyDescent="0.4">
      <c r="L34894" s="56">
        <f ca="1"/>
        <v>34893</v>
      </c>
      <c r="M34894" s="53">
        <f ca="1"/>
        <v>1995</v>
      </c>
      <c r="N34894" s="53">
        <f ca="1"/>
        <v>7</v>
      </c>
      <c r="O34894" s="53" t="str">
        <f ca="1"/>
        <v>1995-07</v>
      </c>
    </row>
    <row r="34895" spans="12:15" x14ac:dyDescent="0.4">
      <c r="L34895" s="56">
        <f ca="1"/>
        <v>34894</v>
      </c>
      <c r="M34895" s="53">
        <f ca="1"/>
        <v>1995</v>
      </c>
      <c r="N34895" s="53">
        <f ca="1"/>
        <v>7</v>
      </c>
      <c r="O34895" s="53" t="str">
        <f ca="1"/>
        <v>1995-07</v>
      </c>
    </row>
    <row r="34896" spans="12:15" x14ac:dyDescent="0.4">
      <c r="L34896" s="56">
        <f ca="1"/>
        <v>34895</v>
      </c>
      <c r="M34896" s="53">
        <f ca="1"/>
        <v>1995</v>
      </c>
      <c r="N34896" s="53">
        <f ca="1"/>
        <v>7</v>
      </c>
      <c r="O34896" s="53" t="str">
        <f ca="1"/>
        <v>1995-07</v>
      </c>
    </row>
    <row r="34897" spans="12:15" x14ac:dyDescent="0.4">
      <c r="L34897" s="56">
        <f ca="1"/>
        <v>34896</v>
      </c>
      <c r="M34897" s="53">
        <f ca="1"/>
        <v>1995</v>
      </c>
      <c r="N34897" s="53">
        <f ca="1"/>
        <v>7</v>
      </c>
      <c r="O34897" s="53" t="str">
        <f ca="1"/>
        <v>1995-07</v>
      </c>
    </row>
    <row r="34898" spans="12:15" x14ac:dyDescent="0.4">
      <c r="L34898" s="56">
        <f ca="1"/>
        <v>34897</v>
      </c>
      <c r="M34898" s="53">
        <f ca="1"/>
        <v>1995</v>
      </c>
      <c r="N34898" s="53">
        <f ca="1"/>
        <v>7</v>
      </c>
      <c r="O34898" s="53" t="str">
        <f ca="1"/>
        <v>1995-07</v>
      </c>
    </row>
    <row r="34899" spans="12:15" x14ac:dyDescent="0.4">
      <c r="L34899" s="56">
        <f ca="1"/>
        <v>34898</v>
      </c>
      <c r="M34899" s="53">
        <f ca="1"/>
        <v>1995</v>
      </c>
      <c r="N34899" s="53">
        <f ca="1"/>
        <v>7</v>
      </c>
      <c r="O34899" s="53" t="str">
        <f ca="1"/>
        <v>1995-07</v>
      </c>
    </row>
    <row r="34900" spans="12:15" x14ac:dyDescent="0.4">
      <c r="L34900" s="56">
        <f ca="1"/>
        <v>34899</v>
      </c>
      <c r="M34900" s="53">
        <f ca="1"/>
        <v>1995</v>
      </c>
      <c r="N34900" s="53">
        <f ca="1"/>
        <v>7</v>
      </c>
      <c r="O34900" s="53" t="str">
        <f ca="1"/>
        <v>1995-07</v>
      </c>
    </row>
    <row r="34901" spans="12:15" x14ac:dyDescent="0.4">
      <c r="L34901" s="56">
        <f ca="1"/>
        <v>34900</v>
      </c>
      <c r="M34901" s="53">
        <f ca="1"/>
        <v>1995</v>
      </c>
      <c r="N34901" s="53">
        <f ca="1"/>
        <v>7</v>
      </c>
      <c r="O34901" s="53" t="str">
        <f ca="1"/>
        <v>1995-07</v>
      </c>
    </row>
    <row r="34902" spans="12:15" x14ac:dyDescent="0.4">
      <c r="L34902" s="56">
        <f ca="1"/>
        <v>34901</v>
      </c>
      <c r="M34902" s="53">
        <f ca="1"/>
        <v>1995</v>
      </c>
      <c r="N34902" s="53">
        <f ca="1"/>
        <v>7</v>
      </c>
      <c r="O34902" s="53" t="str">
        <f ca="1"/>
        <v>1995-07</v>
      </c>
    </row>
    <row r="34903" spans="12:15" x14ac:dyDescent="0.4">
      <c r="L34903" s="56">
        <f ca="1"/>
        <v>34902</v>
      </c>
      <c r="M34903" s="53">
        <f ca="1"/>
        <v>1995</v>
      </c>
      <c r="N34903" s="53">
        <f ca="1"/>
        <v>7</v>
      </c>
      <c r="O34903" s="53" t="str">
        <f ca="1"/>
        <v>1995-07</v>
      </c>
    </row>
    <row r="34904" spans="12:15" x14ac:dyDescent="0.4">
      <c r="L34904" s="56">
        <f ca="1"/>
        <v>34903</v>
      </c>
      <c r="M34904" s="53">
        <f ca="1"/>
        <v>1995</v>
      </c>
      <c r="N34904" s="53">
        <f ca="1"/>
        <v>7</v>
      </c>
      <c r="O34904" s="53" t="str">
        <f ca="1"/>
        <v>1995-07</v>
      </c>
    </row>
    <row r="34905" spans="12:15" x14ac:dyDescent="0.4">
      <c r="L34905" s="56">
        <f ca="1"/>
        <v>34904</v>
      </c>
      <c r="M34905" s="53">
        <f ca="1"/>
        <v>1995</v>
      </c>
      <c r="N34905" s="53">
        <f ca="1"/>
        <v>7</v>
      </c>
      <c r="O34905" s="53" t="str">
        <f ca="1"/>
        <v>1995-07</v>
      </c>
    </row>
    <row r="34906" spans="12:15" x14ac:dyDescent="0.4">
      <c r="L34906" s="56">
        <f ca="1"/>
        <v>34905</v>
      </c>
      <c r="M34906" s="53">
        <f ca="1"/>
        <v>1995</v>
      </c>
      <c r="N34906" s="53">
        <f ca="1"/>
        <v>7</v>
      </c>
      <c r="O34906" s="53" t="str">
        <f ca="1"/>
        <v>1995-07</v>
      </c>
    </row>
    <row r="34907" spans="12:15" x14ac:dyDescent="0.4">
      <c r="L34907" s="56">
        <f ca="1"/>
        <v>34906</v>
      </c>
      <c r="M34907" s="53">
        <f ca="1"/>
        <v>1995</v>
      </c>
      <c r="N34907" s="53">
        <f ca="1"/>
        <v>7</v>
      </c>
      <c r="O34907" s="53" t="str">
        <f ca="1"/>
        <v>1995-07</v>
      </c>
    </row>
    <row r="34908" spans="12:15" x14ac:dyDescent="0.4">
      <c r="L34908" s="56">
        <f ca="1"/>
        <v>34907</v>
      </c>
      <c r="M34908" s="53">
        <f ca="1"/>
        <v>1995</v>
      </c>
      <c r="N34908" s="53">
        <f ca="1"/>
        <v>7</v>
      </c>
      <c r="O34908" s="53" t="str">
        <f ca="1"/>
        <v>1995-07</v>
      </c>
    </row>
    <row r="34909" spans="12:15" x14ac:dyDescent="0.4">
      <c r="L34909" s="56">
        <f ca="1"/>
        <v>34908</v>
      </c>
      <c r="M34909" s="53">
        <f ca="1"/>
        <v>1995</v>
      </c>
      <c r="N34909" s="53">
        <f ca="1"/>
        <v>7</v>
      </c>
      <c r="O34909" s="53" t="str">
        <f ca="1"/>
        <v>1995-07</v>
      </c>
    </row>
    <row r="34910" spans="12:15" x14ac:dyDescent="0.4">
      <c r="L34910" s="56">
        <f ca="1"/>
        <v>34909</v>
      </c>
      <c r="M34910" s="53">
        <f ca="1"/>
        <v>1995</v>
      </c>
      <c r="N34910" s="53">
        <f ca="1"/>
        <v>7</v>
      </c>
      <c r="O34910" s="53" t="str">
        <f ca="1"/>
        <v>1995-07</v>
      </c>
    </row>
    <row r="34911" spans="12:15" x14ac:dyDescent="0.4">
      <c r="L34911" s="56">
        <f ca="1"/>
        <v>34910</v>
      </c>
      <c r="M34911" s="53">
        <f ca="1"/>
        <v>1995</v>
      </c>
      <c r="N34911" s="53">
        <f ca="1"/>
        <v>7</v>
      </c>
      <c r="O34911" s="53" t="str">
        <f ca="1"/>
        <v>1995-07</v>
      </c>
    </row>
    <row r="34912" spans="12:15" x14ac:dyDescent="0.4">
      <c r="L34912" s="56">
        <f ca="1"/>
        <v>34911</v>
      </c>
      <c r="M34912" s="53">
        <f ca="1"/>
        <v>1995</v>
      </c>
      <c r="N34912" s="53">
        <f ca="1"/>
        <v>7</v>
      </c>
      <c r="O34912" s="53" t="str">
        <f ca="1"/>
        <v>1995-07</v>
      </c>
    </row>
    <row r="34913" spans="12:15" x14ac:dyDescent="0.4">
      <c r="L34913" s="56">
        <f ca="1"/>
        <v>34912</v>
      </c>
      <c r="M34913" s="53">
        <f ca="1"/>
        <v>1995</v>
      </c>
      <c r="N34913" s="53">
        <f ca="1"/>
        <v>8</v>
      </c>
      <c r="O34913" s="53" t="str">
        <f ca="1"/>
        <v>1995-08</v>
      </c>
    </row>
    <row r="34914" spans="12:15" x14ac:dyDescent="0.4">
      <c r="L34914" s="56">
        <f ca="1"/>
        <v>34913</v>
      </c>
      <c r="M34914" s="53">
        <f ca="1"/>
        <v>1995</v>
      </c>
      <c r="N34914" s="53">
        <f ca="1"/>
        <v>8</v>
      </c>
      <c r="O34914" s="53" t="str">
        <f ca="1"/>
        <v>1995-08</v>
      </c>
    </row>
    <row r="34915" spans="12:15" x14ac:dyDescent="0.4">
      <c r="L34915" s="56">
        <f ca="1"/>
        <v>34914</v>
      </c>
      <c r="M34915" s="53">
        <f ca="1"/>
        <v>1995</v>
      </c>
      <c r="N34915" s="53">
        <f ca="1"/>
        <v>8</v>
      </c>
      <c r="O34915" s="53" t="str">
        <f ca="1"/>
        <v>1995-08</v>
      </c>
    </row>
    <row r="34916" spans="12:15" x14ac:dyDescent="0.4">
      <c r="L34916" s="56">
        <f ca="1"/>
        <v>34915</v>
      </c>
      <c r="M34916" s="53">
        <f ca="1"/>
        <v>1995</v>
      </c>
      <c r="N34916" s="53">
        <f ca="1"/>
        <v>8</v>
      </c>
      <c r="O34916" s="53" t="str">
        <f ca="1"/>
        <v>1995-08</v>
      </c>
    </row>
    <row r="34917" spans="12:15" x14ac:dyDescent="0.4">
      <c r="L34917" s="56">
        <f ca="1"/>
        <v>34916</v>
      </c>
      <c r="M34917" s="53">
        <f ca="1"/>
        <v>1995</v>
      </c>
      <c r="N34917" s="53">
        <f ca="1"/>
        <v>8</v>
      </c>
      <c r="O34917" s="53" t="str">
        <f ca="1"/>
        <v>1995-08</v>
      </c>
    </row>
    <row r="34918" spans="12:15" x14ac:dyDescent="0.4">
      <c r="L34918" s="56">
        <f ca="1"/>
        <v>34917</v>
      </c>
      <c r="M34918" s="53">
        <f ca="1"/>
        <v>1995</v>
      </c>
      <c r="N34918" s="53">
        <f ca="1"/>
        <v>8</v>
      </c>
      <c r="O34918" s="53" t="str">
        <f ca="1"/>
        <v>1995-08</v>
      </c>
    </row>
    <row r="34919" spans="12:15" x14ac:dyDescent="0.4">
      <c r="L34919" s="56">
        <f ca="1"/>
        <v>34918</v>
      </c>
      <c r="M34919" s="53">
        <f ca="1"/>
        <v>1995</v>
      </c>
      <c r="N34919" s="53">
        <f ca="1"/>
        <v>8</v>
      </c>
      <c r="O34919" s="53" t="str">
        <f ca="1"/>
        <v>1995-08</v>
      </c>
    </row>
    <row r="34920" spans="12:15" x14ac:dyDescent="0.4">
      <c r="L34920" s="56">
        <f ca="1"/>
        <v>34919</v>
      </c>
      <c r="M34920" s="53">
        <f ca="1"/>
        <v>1995</v>
      </c>
      <c r="N34920" s="53">
        <f ca="1"/>
        <v>8</v>
      </c>
      <c r="O34920" s="53" t="str">
        <f ca="1"/>
        <v>1995-08</v>
      </c>
    </row>
    <row r="34921" spans="12:15" x14ac:dyDescent="0.4">
      <c r="L34921" s="56">
        <f ca="1"/>
        <v>34920</v>
      </c>
      <c r="M34921" s="53">
        <f ca="1"/>
        <v>1995</v>
      </c>
      <c r="N34921" s="53">
        <f ca="1"/>
        <v>8</v>
      </c>
      <c r="O34921" s="53" t="str">
        <f ca="1"/>
        <v>1995-08</v>
      </c>
    </row>
    <row r="34922" spans="12:15" x14ac:dyDescent="0.4">
      <c r="L34922" s="56">
        <f ca="1"/>
        <v>34921</v>
      </c>
      <c r="M34922" s="53">
        <f ca="1"/>
        <v>1995</v>
      </c>
      <c r="N34922" s="53">
        <f ca="1"/>
        <v>8</v>
      </c>
      <c r="O34922" s="53" t="str">
        <f ca="1"/>
        <v>1995-08</v>
      </c>
    </row>
    <row r="34923" spans="12:15" x14ac:dyDescent="0.4">
      <c r="L34923" s="56">
        <f ca="1"/>
        <v>34922</v>
      </c>
      <c r="M34923" s="53">
        <f ca="1"/>
        <v>1995</v>
      </c>
      <c r="N34923" s="53">
        <f ca="1"/>
        <v>8</v>
      </c>
      <c r="O34923" s="53" t="str">
        <f ca="1"/>
        <v>1995-08</v>
      </c>
    </row>
    <row r="34924" spans="12:15" x14ac:dyDescent="0.4">
      <c r="L34924" s="56">
        <f ca="1"/>
        <v>34923</v>
      </c>
      <c r="M34924" s="53">
        <f ca="1"/>
        <v>1995</v>
      </c>
      <c r="N34924" s="53">
        <f ca="1"/>
        <v>8</v>
      </c>
      <c r="O34924" s="53" t="str">
        <f ca="1"/>
        <v>1995-08</v>
      </c>
    </row>
    <row r="34925" spans="12:15" x14ac:dyDescent="0.4">
      <c r="L34925" s="56">
        <f ca="1"/>
        <v>34924</v>
      </c>
      <c r="M34925" s="53">
        <f ca="1"/>
        <v>1995</v>
      </c>
      <c r="N34925" s="53">
        <f ca="1"/>
        <v>8</v>
      </c>
      <c r="O34925" s="53" t="str">
        <f ca="1"/>
        <v>1995-08</v>
      </c>
    </row>
    <row r="34926" spans="12:15" x14ac:dyDescent="0.4">
      <c r="L34926" s="56">
        <f ca="1"/>
        <v>34925</v>
      </c>
      <c r="M34926" s="53">
        <f ca="1"/>
        <v>1995</v>
      </c>
      <c r="N34926" s="53">
        <f ca="1"/>
        <v>8</v>
      </c>
      <c r="O34926" s="53" t="str">
        <f ca="1"/>
        <v>1995-08</v>
      </c>
    </row>
    <row r="34927" spans="12:15" x14ac:dyDescent="0.4">
      <c r="L34927" s="56">
        <f ca="1"/>
        <v>34926</v>
      </c>
      <c r="M34927" s="53">
        <f ca="1"/>
        <v>1995</v>
      </c>
      <c r="N34927" s="53">
        <f ca="1"/>
        <v>8</v>
      </c>
      <c r="O34927" s="53" t="str">
        <f ca="1"/>
        <v>1995-08</v>
      </c>
    </row>
    <row r="34928" spans="12:15" x14ac:dyDescent="0.4">
      <c r="L34928" s="56">
        <f ca="1"/>
        <v>34927</v>
      </c>
      <c r="M34928" s="53">
        <f ca="1"/>
        <v>1995</v>
      </c>
      <c r="N34928" s="53">
        <f ca="1"/>
        <v>8</v>
      </c>
      <c r="O34928" s="53" t="str">
        <f ca="1"/>
        <v>1995-08</v>
      </c>
    </row>
    <row r="34929" spans="12:15" x14ac:dyDescent="0.4">
      <c r="L34929" s="56">
        <f ca="1"/>
        <v>34928</v>
      </c>
      <c r="M34929" s="53">
        <f ca="1"/>
        <v>1995</v>
      </c>
      <c r="N34929" s="53">
        <f ca="1"/>
        <v>8</v>
      </c>
      <c r="O34929" s="53" t="str">
        <f ca="1"/>
        <v>1995-08</v>
      </c>
    </row>
    <row r="34930" spans="12:15" x14ac:dyDescent="0.4">
      <c r="L34930" s="56">
        <f ca="1"/>
        <v>34929</v>
      </c>
      <c r="M34930" s="53">
        <f ca="1"/>
        <v>1995</v>
      </c>
      <c r="N34930" s="53">
        <f ca="1"/>
        <v>8</v>
      </c>
      <c r="O34930" s="53" t="str">
        <f ca="1"/>
        <v>1995-08</v>
      </c>
    </row>
    <row r="34931" spans="12:15" x14ac:dyDescent="0.4">
      <c r="L34931" s="56">
        <f ca="1"/>
        <v>34930</v>
      </c>
      <c r="M34931" s="53">
        <f ca="1"/>
        <v>1995</v>
      </c>
      <c r="N34931" s="53">
        <f ca="1"/>
        <v>8</v>
      </c>
      <c r="O34931" s="53" t="str">
        <f ca="1"/>
        <v>1995-08</v>
      </c>
    </row>
    <row r="34932" spans="12:15" x14ac:dyDescent="0.4">
      <c r="L34932" s="56">
        <f ca="1"/>
        <v>34931</v>
      </c>
      <c r="M34932" s="53">
        <f ca="1"/>
        <v>1995</v>
      </c>
      <c r="N34932" s="53">
        <f ca="1"/>
        <v>8</v>
      </c>
      <c r="O34932" s="53" t="str">
        <f ca="1"/>
        <v>1995-08</v>
      </c>
    </row>
    <row r="34933" spans="12:15" x14ac:dyDescent="0.4">
      <c r="L34933" s="56">
        <f ca="1"/>
        <v>34932</v>
      </c>
      <c r="M34933" s="53">
        <f ca="1"/>
        <v>1995</v>
      </c>
      <c r="N34933" s="53">
        <f ca="1"/>
        <v>8</v>
      </c>
      <c r="O34933" s="53" t="str">
        <f ca="1"/>
        <v>1995-08</v>
      </c>
    </row>
    <row r="34934" spans="12:15" x14ac:dyDescent="0.4">
      <c r="L34934" s="56">
        <f ca="1"/>
        <v>34933</v>
      </c>
      <c r="M34934" s="53">
        <f ca="1"/>
        <v>1995</v>
      </c>
      <c r="N34934" s="53">
        <f ca="1"/>
        <v>8</v>
      </c>
      <c r="O34934" s="53" t="str">
        <f ca="1"/>
        <v>1995-08</v>
      </c>
    </row>
    <row r="34935" spans="12:15" x14ac:dyDescent="0.4">
      <c r="L34935" s="56">
        <f ca="1"/>
        <v>34934</v>
      </c>
      <c r="M34935" s="53">
        <f ca="1"/>
        <v>1995</v>
      </c>
      <c r="N34935" s="53">
        <f ca="1"/>
        <v>8</v>
      </c>
      <c r="O34935" s="53" t="str">
        <f ca="1"/>
        <v>1995-08</v>
      </c>
    </row>
    <row r="34936" spans="12:15" x14ac:dyDescent="0.4">
      <c r="L34936" s="56">
        <f ca="1"/>
        <v>34935</v>
      </c>
      <c r="M34936" s="53">
        <f ca="1"/>
        <v>1995</v>
      </c>
      <c r="N34936" s="53">
        <f ca="1"/>
        <v>8</v>
      </c>
      <c r="O34936" s="53" t="str">
        <f ca="1"/>
        <v>1995-08</v>
      </c>
    </row>
    <row r="34937" spans="12:15" x14ac:dyDescent="0.4">
      <c r="L34937" s="56">
        <f ca="1"/>
        <v>34936</v>
      </c>
      <c r="M34937" s="53">
        <f ca="1"/>
        <v>1995</v>
      </c>
      <c r="N34937" s="53">
        <f ca="1"/>
        <v>8</v>
      </c>
      <c r="O34937" s="53" t="str">
        <f ca="1"/>
        <v>1995-08</v>
      </c>
    </row>
    <row r="34938" spans="12:15" x14ac:dyDescent="0.4">
      <c r="L34938" s="56">
        <f ca="1"/>
        <v>34937</v>
      </c>
      <c r="M34938" s="53">
        <f ca="1"/>
        <v>1995</v>
      </c>
      <c r="N34938" s="53">
        <f ca="1"/>
        <v>8</v>
      </c>
      <c r="O34938" s="53" t="str">
        <f ca="1"/>
        <v>1995-08</v>
      </c>
    </row>
    <row r="34939" spans="12:15" x14ac:dyDescent="0.4">
      <c r="L34939" s="56">
        <f ca="1"/>
        <v>34938</v>
      </c>
      <c r="M34939" s="53">
        <f ca="1"/>
        <v>1995</v>
      </c>
      <c r="N34939" s="53">
        <f ca="1"/>
        <v>8</v>
      </c>
      <c r="O34939" s="53" t="str">
        <f ca="1"/>
        <v>1995-08</v>
      </c>
    </row>
    <row r="34940" spans="12:15" x14ac:dyDescent="0.4">
      <c r="L34940" s="56">
        <f ca="1"/>
        <v>34939</v>
      </c>
      <c r="M34940" s="53">
        <f ca="1"/>
        <v>1995</v>
      </c>
      <c r="N34940" s="53">
        <f ca="1"/>
        <v>8</v>
      </c>
      <c r="O34940" s="53" t="str">
        <f ca="1"/>
        <v>1995-08</v>
      </c>
    </row>
    <row r="34941" spans="12:15" x14ac:dyDescent="0.4">
      <c r="L34941" s="56">
        <f ca="1"/>
        <v>34940</v>
      </c>
      <c r="M34941" s="53">
        <f ca="1"/>
        <v>1995</v>
      </c>
      <c r="N34941" s="53">
        <f ca="1"/>
        <v>8</v>
      </c>
      <c r="O34941" s="53" t="str">
        <f ca="1"/>
        <v>1995-08</v>
      </c>
    </row>
    <row r="34942" spans="12:15" x14ac:dyDescent="0.4">
      <c r="L34942" s="56">
        <f ca="1"/>
        <v>34941</v>
      </c>
      <c r="M34942" s="53">
        <f ca="1"/>
        <v>1995</v>
      </c>
      <c r="N34942" s="53">
        <f ca="1"/>
        <v>8</v>
      </c>
      <c r="O34942" s="53" t="str">
        <f ca="1"/>
        <v>1995-08</v>
      </c>
    </row>
    <row r="34943" spans="12:15" x14ac:dyDescent="0.4">
      <c r="L34943" s="56">
        <f ca="1"/>
        <v>34942</v>
      </c>
      <c r="M34943" s="53">
        <f ca="1"/>
        <v>1995</v>
      </c>
      <c r="N34943" s="53">
        <f ca="1"/>
        <v>8</v>
      </c>
      <c r="O34943" s="53" t="str">
        <f ca="1"/>
        <v>1995-08</v>
      </c>
    </row>
    <row r="34944" spans="12:15" x14ac:dyDescent="0.4">
      <c r="L34944" s="56">
        <f ca="1"/>
        <v>34943</v>
      </c>
      <c r="M34944" s="53">
        <f ca="1"/>
        <v>1995</v>
      </c>
      <c r="N34944" s="53">
        <f ca="1"/>
        <v>9</v>
      </c>
      <c r="O34944" s="53" t="str">
        <f ca="1"/>
        <v>1995-09</v>
      </c>
    </row>
    <row r="34945" spans="12:15" x14ac:dyDescent="0.4">
      <c r="L34945" s="56">
        <f ca="1"/>
        <v>34944</v>
      </c>
      <c r="M34945" s="53">
        <f ca="1"/>
        <v>1995</v>
      </c>
      <c r="N34945" s="53">
        <f ca="1"/>
        <v>9</v>
      </c>
      <c r="O34945" s="53" t="str">
        <f ca="1"/>
        <v>1995-09</v>
      </c>
    </row>
    <row r="34946" spans="12:15" x14ac:dyDescent="0.4">
      <c r="L34946" s="56">
        <f ca="1"/>
        <v>34945</v>
      </c>
      <c r="M34946" s="53">
        <f ca="1"/>
        <v>1995</v>
      </c>
      <c r="N34946" s="53">
        <f ca="1"/>
        <v>9</v>
      </c>
      <c r="O34946" s="53" t="str">
        <f ca="1"/>
        <v>1995-09</v>
      </c>
    </row>
    <row r="34947" spans="12:15" x14ac:dyDescent="0.4">
      <c r="L34947" s="56">
        <f ca="1"/>
        <v>34946</v>
      </c>
      <c r="M34947" s="53">
        <f ca="1"/>
        <v>1995</v>
      </c>
      <c r="N34947" s="53">
        <f ca="1"/>
        <v>9</v>
      </c>
      <c r="O34947" s="53" t="str">
        <f ca="1"/>
        <v>1995-09</v>
      </c>
    </row>
    <row r="34948" spans="12:15" x14ac:dyDescent="0.4">
      <c r="L34948" s="56">
        <f ca="1"/>
        <v>34947</v>
      </c>
      <c r="M34948" s="53">
        <f ca="1"/>
        <v>1995</v>
      </c>
      <c r="N34948" s="53">
        <f ca="1"/>
        <v>9</v>
      </c>
      <c r="O34948" s="53" t="str">
        <f ca="1"/>
        <v>1995-09</v>
      </c>
    </row>
    <row r="34949" spans="12:15" x14ac:dyDescent="0.4">
      <c r="L34949" s="56">
        <f ca="1"/>
        <v>34948</v>
      </c>
      <c r="M34949" s="53">
        <f ca="1"/>
        <v>1995</v>
      </c>
      <c r="N34949" s="53">
        <f ca="1"/>
        <v>9</v>
      </c>
      <c r="O34949" s="53" t="str">
        <f ca="1"/>
        <v>1995-09</v>
      </c>
    </row>
    <row r="34950" spans="12:15" x14ac:dyDescent="0.4">
      <c r="L34950" s="56">
        <f ca="1"/>
        <v>34949</v>
      </c>
      <c r="M34950" s="53">
        <f ca="1"/>
        <v>1995</v>
      </c>
      <c r="N34950" s="53">
        <f ca="1"/>
        <v>9</v>
      </c>
      <c r="O34950" s="53" t="str">
        <f ca="1"/>
        <v>1995-09</v>
      </c>
    </row>
    <row r="34951" spans="12:15" x14ac:dyDescent="0.4">
      <c r="L34951" s="56">
        <f ca="1"/>
        <v>34950</v>
      </c>
      <c r="M34951" s="53">
        <f ca="1"/>
        <v>1995</v>
      </c>
      <c r="N34951" s="53">
        <f ca="1"/>
        <v>9</v>
      </c>
      <c r="O34951" s="53" t="str">
        <f ca="1"/>
        <v>1995-09</v>
      </c>
    </row>
    <row r="34952" spans="12:15" x14ac:dyDescent="0.4">
      <c r="L34952" s="56">
        <f ca="1"/>
        <v>34951</v>
      </c>
      <c r="M34952" s="53">
        <f ca="1"/>
        <v>1995</v>
      </c>
      <c r="N34952" s="53">
        <f ca="1"/>
        <v>9</v>
      </c>
      <c r="O34952" s="53" t="str">
        <f ca="1"/>
        <v>1995-09</v>
      </c>
    </row>
    <row r="34953" spans="12:15" x14ac:dyDescent="0.4">
      <c r="L34953" s="56">
        <f ca="1"/>
        <v>34952</v>
      </c>
      <c r="M34953" s="53">
        <f ca="1"/>
        <v>1995</v>
      </c>
      <c r="N34953" s="53">
        <f ca="1"/>
        <v>9</v>
      </c>
      <c r="O34953" s="53" t="str">
        <f ca="1"/>
        <v>1995-09</v>
      </c>
    </row>
    <row r="34954" spans="12:15" x14ac:dyDescent="0.4">
      <c r="L34954" s="56">
        <f ca="1"/>
        <v>34953</v>
      </c>
      <c r="M34954" s="53">
        <f ca="1"/>
        <v>1995</v>
      </c>
      <c r="N34954" s="53">
        <f ca="1"/>
        <v>9</v>
      </c>
      <c r="O34954" s="53" t="str">
        <f ca="1"/>
        <v>1995-09</v>
      </c>
    </row>
    <row r="34955" spans="12:15" x14ac:dyDescent="0.4">
      <c r="L34955" s="56">
        <f ca="1"/>
        <v>34954</v>
      </c>
      <c r="M34955" s="53">
        <f ca="1"/>
        <v>1995</v>
      </c>
      <c r="N34955" s="53">
        <f ca="1"/>
        <v>9</v>
      </c>
      <c r="O34955" s="53" t="str">
        <f ca="1"/>
        <v>1995-09</v>
      </c>
    </row>
    <row r="34956" spans="12:15" x14ac:dyDescent="0.4">
      <c r="L34956" s="56">
        <f ca="1"/>
        <v>34955</v>
      </c>
      <c r="M34956" s="53">
        <f ca="1"/>
        <v>1995</v>
      </c>
      <c r="N34956" s="53">
        <f ca="1"/>
        <v>9</v>
      </c>
      <c r="O34956" s="53" t="str">
        <f ca="1"/>
        <v>1995-09</v>
      </c>
    </row>
    <row r="34957" spans="12:15" x14ac:dyDescent="0.4">
      <c r="L34957" s="56">
        <f ca="1"/>
        <v>34956</v>
      </c>
      <c r="M34957" s="53">
        <f ca="1"/>
        <v>1995</v>
      </c>
      <c r="N34957" s="53">
        <f ca="1"/>
        <v>9</v>
      </c>
      <c r="O34957" s="53" t="str">
        <f ca="1"/>
        <v>1995-09</v>
      </c>
    </row>
    <row r="34958" spans="12:15" x14ac:dyDescent="0.4">
      <c r="L34958" s="56">
        <f ca="1"/>
        <v>34957</v>
      </c>
      <c r="M34958" s="53">
        <f ca="1"/>
        <v>1995</v>
      </c>
      <c r="N34958" s="53">
        <f ca="1"/>
        <v>9</v>
      </c>
      <c r="O34958" s="53" t="str">
        <f ca="1"/>
        <v>1995-09</v>
      </c>
    </row>
    <row r="34959" spans="12:15" x14ac:dyDescent="0.4">
      <c r="L34959" s="56">
        <f ca="1"/>
        <v>34958</v>
      </c>
      <c r="M34959" s="53">
        <f ca="1"/>
        <v>1995</v>
      </c>
      <c r="N34959" s="53">
        <f ca="1"/>
        <v>9</v>
      </c>
      <c r="O34959" s="53" t="str">
        <f ca="1"/>
        <v>1995-09</v>
      </c>
    </row>
    <row r="34960" spans="12:15" x14ac:dyDescent="0.4">
      <c r="L34960" s="56">
        <f ca="1"/>
        <v>34959</v>
      </c>
      <c r="M34960" s="53">
        <f ca="1"/>
        <v>1995</v>
      </c>
      <c r="N34960" s="53">
        <f ca="1"/>
        <v>9</v>
      </c>
      <c r="O34960" s="53" t="str">
        <f ca="1"/>
        <v>1995-09</v>
      </c>
    </row>
    <row r="34961" spans="12:15" x14ac:dyDescent="0.4">
      <c r="L34961" s="56">
        <f ca="1"/>
        <v>34960</v>
      </c>
      <c r="M34961" s="53">
        <f ca="1"/>
        <v>1995</v>
      </c>
      <c r="N34961" s="53">
        <f ca="1"/>
        <v>9</v>
      </c>
      <c r="O34961" s="53" t="str">
        <f ca="1"/>
        <v>1995-09</v>
      </c>
    </row>
    <row r="34962" spans="12:15" x14ac:dyDescent="0.4">
      <c r="L34962" s="56">
        <f ca="1"/>
        <v>34961</v>
      </c>
      <c r="M34962" s="53">
        <f ca="1"/>
        <v>1995</v>
      </c>
      <c r="N34962" s="53">
        <f ca="1"/>
        <v>9</v>
      </c>
      <c r="O34962" s="53" t="str">
        <f ca="1"/>
        <v>1995-09</v>
      </c>
    </row>
    <row r="34963" spans="12:15" x14ac:dyDescent="0.4">
      <c r="L34963" s="56">
        <f ca="1"/>
        <v>34962</v>
      </c>
      <c r="M34963" s="53">
        <f ca="1"/>
        <v>1995</v>
      </c>
      <c r="N34963" s="53">
        <f ca="1"/>
        <v>9</v>
      </c>
      <c r="O34963" s="53" t="str">
        <f ca="1"/>
        <v>1995-09</v>
      </c>
    </row>
    <row r="34964" spans="12:15" x14ac:dyDescent="0.4">
      <c r="L34964" s="56">
        <f ca="1"/>
        <v>34963</v>
      </c>
      <c r="M34964" s="53">
        <f ca="1"/>
        <v>1995</v>
      </c>
      <c r="N34964" s="53">
        <f ca="1"/>
        <v>9</v>
      </c>
      <c r="O34964" s="53" t="str">
        <f ca="1"/>
        <v>1995-09</v>
      </c>
    </row>
    <row r="34965" spans="12:15" x14ac:dyDescent="0.4">
      <c r="L34965" s="56">
        <f ca="1"/>
        <v>34964</v>
      </c>
      <c r="M34965" s="53">
        <f ca="1"/>
        <v>1995</v>
      </c>
      <c r="N34965" s="53">
        <f ca="1"/>
        <v>9</v>
      </c>
      <c r="O34965" s="53" t="str">
        <f ca="1"/>
        <v>1995-09</v>
      </c>
    </row>
    <row r="34966" spans="12:15" x14ac:dyDescent="0.4">
      <c r="L34966" s="56">
        <f ca="1"/>
        <v>34965</v>
      </c>
      <c r="M34966" s="53">
        <f ca="1"/>
        <v>1995</v>
      </c>
      <c r="N34966" s="53">
        <f ca="1"/>
        <v>9</v>
      </c>
      <c r="O34966" s="53" t="str">
        <f ca="1"/>
        <v>1995-09</v>
      </c>
    </row>
    <row r="34967" spans="12:15" x14ac:dyDescent="0.4">
      <c r="L34967" s="56">
        <f ca="1"/>
        <v>34966</v>
      </c>
      <c r="M34967" s="53">
        <f ca="1"/>
        <v>1995</v>
      </c>
      <c r="N34967" s="53">
        <f ca="1"/>
        <v>9</v>
      </c>
      <c r="O34967" s="53" t="str">
        <f ca="1"/>
        <v>1995-09</v>
      </c>
    </row>
    <row r="34968" spans="12:15" x14ac:dyDescent="0.4">
      <c r="L34968" s="56">
        <f ca="1"/>
        <v>34967</v>
      </c>
      <c r="M34968" s="53">
        <f ca="1"/>
        <v>1995</v>
      </c>
      <c r="N34968" s="53">
        <f ca="1"/>
        <v>9</v>
      </c>
      <c r="O34968" s="53" t="str">
        <f ca="1"/>
        <v>1995-09</v>
      </c>
    </row>
    <row r="34969" spans="12:15" x14ac:dyDescent="0.4">
      <c r="L34969" s="56">
        <f ca="1"/>
        <v>34968</v>
      </c>
      <c r="M34969" s="53">
        <f ca="1"/>
        <v>1995</v>
      </c>
      <c r="N34969" s="53">
        <f ca="1"/>
        <v>9</v>
      </c>
      <c r="O34969" s="53" t="str">
        <f ca="1"/>
        <v>1995-09</v>
      </c>
    </row>
    <row r="34970" spans="12:15" x14ac:dyDescent="0.4">
      <c r="L34970" s="56">
        <f ca="1"/>
        <v>34969</v>
      </c>
      <c r="M34970" s="53">
        <f ca="1"/>
        <v>1995</v>
      </c>
      <c r="N34970" s="53">
        <f ca="1"/>
        <v>9</v>
      </c>
      <c r="O34970" s="53" t="str">
        <f ca="1"/>
        <v>1995-09</v>
      </c>
    </row>
    <row r="34971" spans="12:15" x14ac:dyDescent="0.4">
      <c r="L34971" s="56">
        <f ca="1"/>
        <v>34970</v>
      </c>
      <c r="M34971" s="53">
        <f ca="1"/>
        <v>1995</v>
      </c>
      <c r="N34971" s="53">
        <f ca="1"/>
        <v>9</v>
      </c>
      <c r="O34971" s="53" t="str">
        <f ca="1"/>
        <v>1995-09</v>
      </c>
    </row>
    <row r="34972" spans="12:15" x14ac:dyDescent="0.4">
      <c r="L34972" s="56">
        <f ca="1"/>
        <v>34971</v>
      </c>
      <c r="M34972" s="53">
        <f ca="1"/>
        <v>1995</v>
      </c>
      <c r="N34972" s="53">
        <f ca="1"/>
        <v>9</v>
      </c>
      <c r="O34972" s="53" t="str">
        <f ca="1"/>
        <v>1995-09</v>
      </c>
    </row>
    <row r="34973" spans="12:15" x14ac:dyDescent="0.4">
      <c r="L34973" s="56">
        <f ca="1"/>
        <v>34972</v>
      </c>
      <c r="M34973" s="53">
        <f ca="1"/>
        <v>1995</v>
      </c>
      <c r="N34973" s="53">
        <f ca="1"/>
        <v>9</v>
      </c>
      <c r="O34973" s="53" t="str">
        <f ca="1"/>
        <v>1995-09</v>
      </c>
    </row>
    <row r="34974" spans="12:15" x14ac:dyDescent="0.4">
      <c r="L34974" s="56">
        <f ca="1"/>
        <v>34973</v>
      </c>
      <c r="M34974" s="53">
        <f ca="1"/>
        <v>1995</v>
      </c>
      <c r="N34974" s="53">
        <f ca="1"/>
        <v>10</v>
      </c>
      <c r="O34974" s="53" t="str">
        <f ca="1"/>
        <v>1995-10</v>
      </c>
    </row>
    <row r="34975" spans="12:15" x14ac:dyDescent="0.4">
      <c r="L34975" s="56">
        <f ca="1"/>
        <v>34974</v>
      </c>
      <c r="M34975" s="53">
        <f ca="1"/>
        <v>1995</v>
      </c>
      <c r="N34975" s="53">
        <f ca="1"/>
        <v>10</v>
      </c>
      <c r="O34975" s="53" t="str">
        <f ca="1"/>
        <v>1995-10</v>
      </c>
    </row>
    <row r="34976" spans="12:15" x14ac:dyDescent="0.4">
      <c r="L34976" s="56">
        <f ca="1"/>
        <v>34975</v>
      </c>
      <c r="M34976" s="53">
        <f ca="1"/>
        <v>1995</v>
      </c>
      <c r="N34976" s="53">
        <f ca="1"/>
        <v>10</v>
      </c>
      <c r="O34976" s="53" t="str">
        <f ca="1"/>
        <v>1995-10</v>
      </c>
    </row>
    <row r="34977" spans="12:15" x14ac:dyDescent="0.4">
      <c r="L34977" s="56">
        <f ca="1"/>
        <v>34976</v>
      </c>
      <c r="M34977" s="53">
        <f ca="1"/>
        <v>1995</v>
      </c>
      <c r="N34977" s="53">
        <f ca="1"/>
        <v>10</v>
      </c>
      <c r="O34977" s="53" t="str">
        <f ca="1"/>
        <v>1995-10</v>
      </c>
    </row>
    <row r="34978" spans="12:15" x14ac:dyDescent="0.4">
      <c r="L34978" s="56">
        <f ca="1"/>
        <v>34977</v>
      </c>
      <c r="M34978" s="53">
        <f ca="1"/>
        <v>1995</v>
      </c>
      <c r="N34978" s="53">
        <f ca="1"/>
        <v>10</v>
      </c>
      <c r="O34978" s="53" t="str">
        <f ca="1"/>
        <v>1995-10</v>
      </c>
    </row>
    <row r="34979" spans="12:15" x14ac:dyDescent="0.4">
      <c r="L34979" s="56">
        <f ca="1"/>
        <v>34978</v>
      </c>
      <c r="M34979" s="53">
        <f ca="1"/>
        <v>1995</v>
      </c>
      <c r="N34979" s="53">
        <f ca="1"/>
        <v>10</v>
      </c>
      <c r="O34979" s="53" t="str">
        <f ca="1"/>
        <v>1995-10</v>
      </c>
    </row>
    <row r="34980" spans="12:15" x14ac:dyDescent="0.4">
      <c r="L34980" s="56">
        <f ca="1"/>
        <v>34979</v>
      </c>
      <c r="M34980" s="53">
        <f ca="1"/>
        <v>1995</v>
      </c>
      <c r="N34980" s="53">
        <f ca="1"/>
        <v>10</v>
      </c>
      <c r="O34980" s="53" t="str">
        <f ca="1"/>
        <v>1995-10</v>
      </c>
    </row>
    <row r="34981" spans="12:15" x14ac:dyDescent="0.4">
      <c r="L34981" s="56">
        <f ca="1"/>
        <v>34980</v>
      </c>
      <c r="M34981" s="53">
        <f ca="1"/>
        <v>1995</v>
      </c>
      <c r="N34981" s="53">
        <f ca="1"/>
        <v>10</v>
      </c>
      <c r="O34981" s="53" t="str">
        <f ca="1"/>
        <v>1995-10</v>
      </c>
    </row>
    <row r="34982" spans="12:15" x14ac:dyDescent="0.4">
      <c r="L34982" s="56">
        <f ca="1"/>
        <v>34981</v>
      </c>
      <c r="M34982" s="53">
        <f ca="1"/>
        <v>1995</v>
      </c>
      <c r="N34982" s="53">
        <f ca="1"/>
        <v>10</v>
      </c>
      <c r="O34982" s="53" t="str">
        <f ca="1"/>
        <v>1995-10</v>
      </c>
    </row>
    <row r="34983" spans="12:15" x14ac:dyDescent="0.4">
      <c r="L34983" s="56">
        <f ca="1"/>
        <v>34982</v>
      </c>
      <c r="M34983" s="53">
        <f ca="1"/>
        <v>1995</v>
      </c>
      <c r="N34983" s="53">
        <f ca="1"/>
        <v>10</v>
      </c>
      <c r="O34983" s="53" t="str">
        <f ca="1"/>
        <v>1995-10</v>
      </c>
    </row>
    <row r="34984" spans="12:15" x14ac:dyDescent="0.4">
      <c r="L34984" s="56">
        <f ca="1"/>
        <v>34983</v>
      </c>
      <c r="M34984" s="53">
        <f ca="1"/>
        <v>1995</v>
      </c>
      <c r="N34984" s="53">
        <f ca="1"/>
        <v>10</v>
      </c>
      <c r="O34984" s="53" t="str">
        <f ca="1"/>
        <v>1995-10</v>
      </c>
    </row>
    <row r="34985" spans="12:15" x14ac:dyDescent="0.4">
      <c r="L34985" s="56">
        <f ca="1"/>
        <v>34984</v>
      </c>
      <c r="M34985" s="53">
        <f ca="1"/>
        <v>1995</v>
      </c>
      <c r="N34985" s="53">
        <f ca="1"/>
        <v>10</v>
      </c>
      <c r="O34985" s="53" t="str">
        <f ca="1"/>
        <v>1995-10</v>
      </c>
    </row>
    <row r="34986" spans="12:15" x14ac:dyDescent="0.4">
      <c r="L34986" s="56">
        <f ca="1"/>
        <v>34985</v>
      </c>
      <c r="M34986" s="53">
        <f ca="1"/>
        <v>1995</v>
      </c>
      <c r="N34986" s="53">
        <f ca="1"/>
        <v>10</v>
      </c>
      <c r="O34986" s="53" t="str">
        <f ca="1"/>
        <v>1995-10</v>
      </c>
    </row>
    <row r="34987" spans="12:15" x14ac:dyDescent="0.4">
      <c r="L34987" s="56">
        <f ca="1"/>
        <v>34986</v>
      </c>
      <c r="M34987" s="53">
        <f ca="1"/>
        <v>1995</v>
      </c>
      <c r="N34987" s="53">
        <f ca="1"/>
        <v>10</v>
      </c>
      <c r="O34987" s="53" t="str">
        <f ca="1"/>
        <v>1995-10</v>
      </c>
    </row>
    <row r="34988" spans="12:15" x14ac:dyDescent="0.4">
      <c r="L34988" s="56">
        <f ca="1"/>
        <v>34987</v>
      </c>
      <c r="M34988" s="53">
        <f ca="1"/>
        <v>1995</v>
      </c>
      <c r="N34988" s="53">
        <f ca="1"/>
        <v>10</v>
      </c>
      <c r="O34988" s="53" t="str">
        <f ca="1"/>
        <v>1995-10</v>
      </c>
    </row>
    <row r="34989" spans="12:15" x14ac:dyDescent="0.4">
      <c r="L34989" s="56">
        <f ca="1"/>
        <v>34988</v>
      </c>
      <c r="M34989" s="53">
        <f ca="1"/>
        <v>1995</v>
      </c>
      <c r="N34989" s="53">
        <f ca="1"/>
        <v>10</v>
      </c>
      <c r="O34989" s="53" t="str">
        <f ca="1"/>
        <v>1995-10</v>
      </c>
    </row>
    <row r="34990" spans="12:15" x14ac:dyDescent="0.4">
      <c r="L34990" s="56">
        <f ca="1"/>
        <v>34989</v>
      </c>
      <c r="M34990" s="53">
        <f ca="1"/>
        <v>1995</v>
      </c>
      <c r="N34990" s="53">
        <f ca="1"/>
        <v>10</v>
      </c>
      <c r="O34990" s="53" t="str">
        <f ca="1"/>
        <v>1995-10</v>
      </c>
    </row>
    <row r="34991" spans="12:15" x14ac:dyDescent="0.4">
      <c r="L34991" s="56">
        <f ca="1"/>
        <v>34990</v>
      </c>
      <c r="M34991" s="53">
        <f ca="1"/>
        <v>1995</v>
      </c>
      <c r="N34991" s="53">
        <f ca="1"/>
        <v>10</v>
      </c>
      <c r="O34991" s="53" t="str">
        <f ca="1"/>
        <v>1995-10</v>
      </c>
    </row>
    <row r="34992" spans="12:15" x14ac:dyDescent="0.4">
      <c r="L34992" s="56">
        <f ca="1"/>
        <v>34991</v>
      </c>
      <c r="M34992" s="53">
        <f ca="1"/>
        <v>1995</v>
      </c>
      <c r="N34992" s="53">
        <f ca="1"/>
        <v>10</v>
      </c>
      <c r="O34992" s="53" t="str">
        <f ca="1"/>
        <v>1995-10</v>
      </c>
    </row>
    <row r="34993" spans="12:15" x14ac:dyDescent="0.4">
      <c r="L34993" s="56">
        <f ca="1"/>
        <v>34992</v>
      </c>
      <c r="M34993" s="53">
        <f ca="1"/>
        <v>1995</v>
      </c>
      <c r="N34993" s="53">
        <f ca="1"/>
        <v>10</v>
      </c>
      <c r="O34993" s="53" t="str">
        <f ca="1"/>
        <v>1995-10</v>
      </c>
    </row>
    <row r="34994" spans="12:15" x14ac:dyDescent="0.4">
      <c r="L34994" s="56">
        <f ca="1"/>
        <v>34993</v>
      </c>
      <c r="M34994" s="53">
        <f ca="1"/>
        <v>1995</v>
      </c>
      <c r="N34994" s="53">
        <f ca="1"/>
        <v>10</v>
      </c>
      <c r="O34994" s="53" t="str">
        <f ca="1"/>
        <v>1995-10</v>
      </c>
    </row>
    <row r="34995" spans="12:15" x14ac:dyDescent="0.4">
      <c r="L34995" s="56">
        <f ca="1"/>
        <v>34994</v>
      </c>
      <c r="M34995" s="53">
        <f ca="1"/>
        <v>1995</v>
      </c>
      <c r="N34995" s="53">
        <f ca="1"/>
        <v>10</v>
      </c>
      <c r="O34995" s="53" t="str">
        <f ca="1"/>
        <v>1995-10</v>
      </c>
    </row>
    <row r="34996" spans="12:15" x14ac:dyDescent="0.4">
      <c r="L34996" s="56">
        <f ca="1"/>
        <v>34995</v>
      </c>
      <c r="M34996" s="53">
        <f ca="1"/>
        <v>1995</v>
      </c>
      <c r="N34996" s="53">
        <f ca="1"/>
        <v>10</v>
      </c>
      <c r="O34996" s="53" t="str">
        <f ca="1"/>
        <v>1995-10</v>
      </c>
    </row>
    <row r="34997" spans="12:15" x14ac:dyDescent="0.4">
      <c r="L34997" s="56">
        <f ca="1"/>
        <v>34996</v>
      </c>
      <c r="M34997" s="53">
        <f ca="1"/>
        <v>1995</v>
      </c>
      <c r="N34997" s="53">
        <f ca="1"/>
        <v>10</v>
      </c>
      <c r="O34997" s="53" t="str">
        <f ca="1"/>
        <v>1995-10</v>
      </c>
    </row>
    <row r="34998" spans="12:15" x14ac:dyDescent="0.4">
      <c r="L34998" s="56">
        <f ca="1"/>
        <v>34997</v>
      </c>
      <c r="M34998" s="53">
        <f ca="1"/>
        <v>1995</v>
      </c>
      <c r="N34998" s="53">
        <f ca="1"/>
        <v>10</v>
      </c>
      <c r="O34998" s="53" t="str">
        <f ca="1"/>
        <v>1995-10</v>
      </c>
    </row>
    <row r="34999" spans="12:15" x14ac:dyDescent="0.4">
      <c r="L34999" s="56">
        <f ca="1"/>
        <v>34998</v>
      </c>
      <c r="M34999" s="53">
        <f ca="1"/>
        <v>1995</v>
      </c>
      <c r="N34999" s="53">
        <f ca="1"/>
        <v>10</v>
      </c>
      <c r="O34999" s="53" t="str">
        <f ca="1"/>
        <v>1995-10</v>
      </c>
    </row>
    <row r="35000" spans="12:15" x14ac:dyDescent="0.4">
      <c r="L35000" s="56">
        <f ca="1"/>
        <v>34999</v>
      </c>
      <c r="M35000" s="53">
        <f ca="1"/>
        <v>1995</v>
      </c>
      <c r="N35000" s="53">
        <f ca="1"/>
        <v>10</v>
      </c>
      <c r="O35000" s="53" t="str">
        <f ca="1"/>
        <v>1995-10</v>
      </c>
    </row>
    <row r="35001" spans="12:15" x14ac:dyDescent="0.4">
      <c r="L35001" s="56">
        <f ca="1"/>
        <v>35000</v>
      </c>
      <c r="M35001" s="53">
        <f ca="1"/>
        <v>1995</v>
      </c>
      <c r="N35001" s="53">
        <f ca="1"/>
        <v>10</v>
      </c>
      <c r="O35001" s="53" t="str">
        <f ca="1"/>
        <v>1995-10</v>
      </c>
    </row>
    <row r="35002" spans="12:15" x14ac:dyDescent="0.4">
      <c r="L35002" s="56">
        <f ca="1"/>
        <v>35001</v>
      </c>
      <c r="M35002" s="53">
        <f ca="1"/>
        <v>1995</v>
      </c>
      <c r="N35002" s="53">
        <f ca="1"/>
        <v>10</v>
      </c>
      <c r="O35002" s="53" t="str">
        <f ca="1"/>
        <v>1995-10</v>
      </c>
    </row>
    <row r="35003" spans="12:15" x14ac:dyDescent="0.4">
      <c r="L35003" s="56">
        <f ca="1"/>
        <v>35002</v>
      </c>
      <c r="M35003" s="53">
        <f ca="1"/>
        <v>1995</v>
      </c>
      <c r="N35003" s="53">
        <f ca="1"/>
        <v>10</v>
      </c>
      <c r="O35003" s="53" t="str">
        <f ca="1"/>
        <v>1995-10</v>
      </c>
    </row>
    <row r="35004" spans="12:15" x14ac:dyDescent="0.4">
      <c r="L35004" s="56">
        <f ca="1"/>
        <v>35003</v>
      </c>
      <c r="M35004" s="53">
        <f ca="1"/>
        <v>1995</v>
      </c>
      <c r="N35004" s="53">
        <f ca="1"/>
        <v>10</v>
      </c>
      <c r="O35004" s="53" t="str">
        <f ca="1"/>
        <v>1995-10</v>
      </c>
    </row>
    <row r="35005" spans="12:15" x14ac:dyDescent="0.4">
      <c r="L35005" s="56">
        <f ca="1"/>
        <v>35004</v>
      </c>
      <c r="M35005" s="53">
        <f ca="1"/>
        <v>1995</v>
      </c>
      <c r="N35005" s="53">
        <f ca="1"/>
        <v>11</v>
      </c>
      <c r="O35005" s="53" t="str">
        <f ca="1"/>
        <v>1995-11</v>
      </c>
    </row>
    <row r="35006" spans="12:15" x14ac:dyDescent="0.4">
      <c r="L35006" s="56">
        <f ca="1"/>
        <v>35005</v>
      </c>
      <c r="M35006" s="53">
        <f ca="1"/>
        <v>1995</v>
      </c>
      <c r="N35006" s="53">
        <f ca="1"/>
        <v>11</v>
      </c>
      <c r="O35006" s="53" t="str">
        <f ca="1"/>
        <v>1995-11</v>
      </c>
    </row>
    <row r="35007" spans="12:15" x14ac:dyDescent="0.4">
      <c r="L35007" s="56">
        <f ca="1"/>
        <v>35006</v>
      </c>
      <c r="M35007" s="53">
        <f ca="1"/>
        <v>1995</v>
      </c>
      <c r="N35007" s="53">
        <f ca="1"/>
        <v>11</v>
      </c>
      <c r="O35007" s="53" t="str">
        <f ca="1"/>
        <v>1995-11</v>
      </c>
    </row>
    <row r="35008" spans="12:15" x14ac:dyDescent="0.4">
      <c r="L35008" s="56">
        <f ca="1"/>
        <v>35007</v>
      </c>
      <c r="M35008" s="53">
        <f ca="1"/>
        <v>1995</v>
      </c>
      <c r="N35008" s="53">
        <f ca="1"/>
        <v>11</v>
      </c>
      <c r="O35008" s="53" t="str">
        <f ca="1"/>
        <v>1995-11</v>
      </c>
    </row>
    <row r="35009" spans="12:15" x14ac:dyDescent="0.4">
      <c r="L35009" s="56">
        <f ca="1"/>
        <v>35008</v>
      </c>
      <c r="M35009" s="53">
        <f ca="1"/>
        <v>1995</v>
      </c>
      <c r="N35009" s="53">
        <f ca="1"/>
        <v>11</v>
      </c>
      <c r="O35009" s="53" t="str">
        <f ca="1"/>
        <v>1995-11</v>
      </c>
    </row>
    <row r="35010" spans="12:15" x14ac:dyDescent="0.4">
      <c r="L35010" s="56">
        <f ca="1"/>
        <v>35009</v>
      </c>
      <c r="M35010" s="53">
        <f ca="1"/>
        <v>1995</v>
      </c>
      <c r="N35010" s="53">
        <f ca="1"/>
        <v>11</v>
      </c>
      <c r="O35010" s="53" t="str">
        <f ca="1"/>
        <v>1995-11</v>
      </c>
    </row>
    <row r="35011" spans="12:15" x14ac:dyDescent="0.4">
      <c r="L35011" s="56">
        <f ca="1"/>
        <v>35010</v>
      </c>
      <c r="M35011" s="53">
        <f ca="1"/>
        <v>1995</v>
      </c>
      <c r="N35011" s="53">
        <f ca="1"/>
        <v>11</v>
      </c>
      <c r="O35011" s="53" t="str">
        <f ca="1"/>
        <v>1995-11</v>
      </c>
    </row>
    <row r="35012" spans="12:15" x14ac:dyDescent="0.4">
      <c r="L35012" s="56">
        <f ca="1"/>
        <v>35011</v>
      </c>
      <c r="M35012" s="53">
        <f ca="1"/>
        <v>1995</v>
      </c>
      <c r="N35012" s="53">
        <f ca="1"/>
        <v>11</v>
      </c>
      <c r="O35012" s="53" t="str">
        <f ca="1"/>
        <v>1995-11</v>
      </c>
    </row>
    <row r="35013" spans="12:15" x14ac:dyDescent="0.4">
      <c r="L35013" s="56">
        <f ca="1"/>
        <v>35012</v>
      </c>
      <c r="M35013" s="53">
        <f ca="1"/>
        <v>1995</v>
      </c>
      <c r="N35013" s="53">
        <f ca="1"/>
        <v>11</v>
      </c>
      <c r="O35013" s="53" t="str">
        <f ca="1"/>
        <v>1995-11</v>
      </c>
    </row>
    <row r="35014" spans="12:15" x14ac:dyDescent="0.4">
      <c r="L35014" s="56">
        <f ca="1"/>
        <v>35013</v>
      </c>
      <c r="M35014" s="53">
        <f ca="1"/>
        <v>1995</v>
      </c>
      <c r="N35014" s="53">
        <f ca="1"/>
        <v>11</v>
      </c>
      <c r="O35014" s="53" t="str">
        <f ca="1"/>
        <v>1995-11</v>
      </c>
    </row>
    <row r="35015" spans="12:15" x14ac:dyDescent="0.4">
      <c r="L35015" s="56">
        <f ca="1"/>
        <v>35014</v>
      </c>
      <c r="M35015" s="53">
        <f ca="1"/>
        <v>1995</v>
      </c>
      <c r="N35015" s="53">
        <f ca="1"/>
        <v>11</v>
      </c>
      <c r="O35015" s="53" t="str">
        <f ca="1"/>
        <v>1995-11</v>
      </c>
    </row>
    <row r="35016" spans="12:15" x14ac:dyDescent="0.4">
      <c r="L35016" s="56">
        <f ca="1"/>
        <v>35015</v>
      </c>
      <c r="M35016" s="53">
        <f ca="1"/>
        <v>1995</v>
      </c>
      <c r="N35016" s="53">
        <f ca="1"/>
        <v>11</v>
      </c>
      <c r="O35016" s="53" t="str">
        <f ca="1"/>
        <v>1995-11</v>
      </c>
    </row>
    <row r="35017" spans="12:15" x14ac:dyDescent="0.4">
      <c r="L35017" s="56">
        <f ca="1"/>
        <v>35016</v>
      </c>
      <c r="M35017" s="53">
        <f ca="1"/>
        <v>1995</v>
      </c>
      <c r="N35017" s="53">
        <f ca="1"/>
        <v>11</v>
      </c>
      <c r="O35017" s="53" t="str">
        <f ca="1"/>
        <v>1995-11</v>
      </c>
    </row>
    <row r="35018" spans="12:15" x14ac:dyDescent="0.4">
      <c r="L35018" s="56">
        <f ca="1"/>
        <v>35017</v>
      </c>
      <c r="M35018" s="53">
        <f ca="1"/>
        <v>1995</v>
      </c>
      <c r="N35018" s="53">
        <f ca="1"/>
        <v>11</v>
      </c>
      <c r="O35018" s="53" t="str">
        <f ca="1"/>
        <v>1995-11</v>
      </c>
    </row>
    <row r="35019" spans="12:15" x14ac:dyDescent="0.4">
      <c r="L35019" s="56">
        <f ca="1"/>
        <v>35018</v>
      </c>
      <c r="M35019" s="53">
        <f ca="1"/>
        <v>1995</v>
      </c>
      <c r="N35019" s="53">
        <f ca="1"/>
        <v>11</v>
      </c>
      <c r="O35019" s="53" t="str">
        <f ca="1"/>
        <v>1995-11</v>
      </c>
    </row>
    <row r="35020" spans="12:15" x14ac:dyDescent="0.4">
      <c r="L35020" s="56">
        <f ca="1"/>
        <v>35019</v>
      </c>
      <c r="M35020" s="53">
        <f ca="1"/>
        <v>1995</v>
      </c>
      <c r="N35020" s="53">
        <f ca="1"/>
        <v>11</v>
      </c>
      <c r="O35020" s="53" t="str">
        <f ca="1"/>
        <v>1995-11</v>
      </c>
    </row>
    <row r="35021" spans="12:15" x14ac:dyDescent="0.4">
      <c r="L35021" s="56">
        <f ca="1"/>
        <v>35020</v>
      </c>
      <c r="M35021" s="53">
        <f ca="1"/>
        <v>1995</v>
      </c>
      <c r="N35021" s="53">
        <f ca="1"/>
        <v>11</v>
      </c>
      <c r="O35021" s="53" t="str">
        <f ca="1"/>
        <v>1995-11</v>
      </c>
    </row>
    <row r="35022" spans="12:15" x14ac:dyDescent="0.4">
      <c r="L35022" s="56">
        <f ca="1"/>
        <v>35021</v>
      </c>
      <c r="M35022" s="53">
        <f ca="1"/>
        <v>1995</v>
      </c>
      <c r="N35022" s="53">
        <f ca="1"/>
        <v>11</v>
      </c>
      <c r="O35022" s="53" t="str">
        <f ca="1"/>
        <v>1995-11</v>
      </c>
    </row>
    <row r="35023" spans="12:15" x14ac:dyDescent="0.4">
      <c r="L35023" s="56">
        <f ca="1"/>
        <v>35022</v>
      </c>
      <c r="M35023" s="53">
        <f ca="1"/>
        <v>1995</v>
      </c>
      <c r="N35023" s="53">
        <f ca="1"/>
        <v>11</v>
      </c>
      <c r="O35023" s="53" t="str">
        <f ca="1"/>
        <v>1995-11</v>
      </c>
    </row>
    <row r="35024" spans="12:15" x14ac:dyDescent="0.4">
      <c r="L35024" s="56">
        <f ca="1"/>
        <v>35023</v>
      </c>
      <c r="M35024" s="53">
        <f ca="1"/>
        <v>1995</v>
      </c>
      <c r="N35024" s="53">
        <f ca="1"/>
        <v>11</v>
      </c>
      <c r="O35024" s="53" t="str">
        <f ca="1"/>
        <v>1995-11</v>
      </c>
    </row>
    <row r="35025" spans="12:15" x14ac:dyDescent="0.4">
      <c r="L35025" s="56">
        <f ca="1"/>
        <v>35024</v>
      </c>
      <c r="M35025" s="53">
        <f ca="1"/>
        <v>1995</v>
      </c>
      <c r="N35025" s="53">
        <f ca="1"/>
        <v>11</v>
      </c>
      <c r="O35025" s="53" t="str">
        <f ca="1"/>
        <v>1995-11</v>
      </c>
    </row>
    <row r="35026" spans="12:15" x14ac:dyDescent="0.4">
      <c r="L35026" s="56">
        <f ca="1"/>
        <v>35025</v>
      </c>
      <c r="M35026" s="53">
        <f ca="1"/>
        <v>1995</v>
      </c>
      <c r="N35026" s="53">
        <f ca="1"/>
        <v>11</v>
      </c>
      <c r="O35026" s="53" t="str">
        <f ca="1"/>
        <v>1995-11</v>
      </c>
    </row>
    <row r="35027" spans="12:15" x14ac:dyDescent="0.4">
      <c r="L35027" s="56">
        <f ca="1"/>
        <v>35026</v>
      </c>
      <c r="M35027" s="53">
        <f ca="1"/>
        <v>1995</v>
      </c>
      <c r="N35027" s="53">
        <f ca="1"/>
        <v>11</v>
      </c>
      <c r="O35027" s="53" t="str">
        <f ca="1"/>
        <v>1995-11</v>
      </c>
    </row>
    <row r="35028" spans="12:15" x14ac:dyDescent="0.4">
      <c r="L35028" s="56">
        <f ca="1"/>
        <v>35027</v>
      </c>
      <c r="M35028" s="53">
        <f ca="1"/>
        <v>1995</v>
      </c>
      <c r="N35028" s="53">
        <f ca="1"/>
        <v>11</v>
      </c>
      <c r="O35028" s="53" t="str">
        <f ca="1"/>
        <v>1995-11</v>
      </c>
    </row>
    <row r="35029" spans="12:15" x14ac:dyDescent="0.4">
      <c r="L35029" s="56">
        <f ca="1"/>
        <v>35028</v>
      </c>
      <c r="M35029" s="53">
        <f ca="1"/>
        <v>1995</v>
      </c>
      <c r="N35029" s="53">
        <f ca="1"/>
        <v>11</v>
      </c>
      <c r="O35029" s="53" t="str">
        <f ca="1"/>
        <v>1995-11</v>
      </c>
    </row>
    <row r="35030" spans="12:15" x14ac:dyDescent="0.4">
      <c r="L35030" s="56">
        <f ca="1"/>
        <v>35029</v>
      </c>
      <c r="M35030" s="53">
        <f ca="1"/>
        <v>1995</v>
      </c>
      <c r="N35030" s="53">
        <f ca="1"/>
        <v>11</v>
      </c>
      <c r="O35030" s="53" t="str">
        <f ca="1"/>
        <v>1995-11</v>
      </c>
    </row>
    <row r="35031" spans="12:15" x14ac:dyDescent="0.4">
      <c r="L35031" s="56">
        <f ca="1"/>
        <v>35030</v>
      </c>
      <c r="M35031" s="53">
        <f ca="1"/>
        <v>1995</v>
      </c>
      <c r="N35031" s="53">
        <f ca="1"/>
        <v>11</v>
      </c>
      <c r="O35031" s="53" t="str">
        <f ca="1"/>
        <v>1995-11</v>
      </c>
    </row>
    <row r="35032" spans="12:15" x14ac:dyDescent="0.4">
      <c r="L35032" s="56">
        <f ca="1"/>
        <v>35031</v>
      </c>
      <c r="M35032" s="53">
        <f ca="1"/>
        <v>1995</v>
      </c>
      <c r="N35032" s="53">
        <f ca="1"/>
        <v>11</v>
      </c>
      <c r="O35032" s="53" t="str">
        <f ca="1"/>
        <v>1995-11</v>
      </c>
    </row>
    <row r="35033" spans="12:15" x14ac:dyDescent="0.4">
      <c r="L35033" s="56">
        <f ca="1"/>
        <v>35032</v>
      </c>
      <c r="M35033" s="53">
        <f ca="1"/>
        <v>1995</v>
      </c>
      <c r="N35033" s="53">
        <f ca="1"/>
        <v>11</v>
      </c>
      <c r="O35033" s="53" t="str">
        <f ca="1"/>
        <v>1995-11</v>
      </c>
    </row>
    <row r="35034" spans="12:15" x14ac:dyDescent="0.4">
      <c r="L35034" s="56">
        <f ca="1"/>
        <v>35033</v>
      </c>
      <c r="M35034" s="53">
        <f ca="1"/>
        <v>1995</v>
      </c>
      <c r="N35034" s="53">
        <f ca="1"/>
        <v>11</v>
      </c>
      <c r="O35034" s="53" t="str">
        <f ca="1"/>
        <v>1995-11</v>
      </c>
    </row>
    <row r="35035" spans="12:15" x14ac:dyDescent="0.4">
      <c r="L35035" s="56">
        <f ca="1"/>
        <v>35034</v>
      </c>
      <c r="M35035" s="53">
        <f ca="1"/>
        <v>1995</v>
      </c>
      <c r="N35035" s="53">
        <f ca="1"/>
        <v>12</v>
      </c>
      <c r="O35035" s="53" t="str">
        <f ca="1"/>
        <v>1995-12</v>
      </c>
    </row>
    <row r="35036" spans="12:15" x14ac:dyDescent="0.4">
      <c r="L35036" s="56">
        <f ca="1"/>
        <v>35035</v>
      </c>
      <c r="M35036" s="53">
        <f ca="1"/>
        <v>1995</v>
      </c>
      <c r="N35036" s="53">
        <f ca="1"/>
        <v>12</v>
      </c>
      <c r="O35036" s="53" t="str">
        <f ca="1"/>
        <v>1995-12</v>
      </c>
    </row>
    <row r="35037" spans="12:15" x14ac:dyDescent="0.4">
      <c r="L35037" s="56">
        <f ca="1"/>
        <v>35036</v>
      </c>
      <c r="M35037" s="53">
        <f ca="1"/>
        <v>1995</v>
      </c>
      <c r="N35037" s="53">
        <f ca="1"/>
        <v>12</v>
      </c>
      <c r="O35037" s="53" t="str">
        <f ca="1"/>
        <v>1995-12</v>
      </c>
    </row>
    <row r="35038" spans="12:15" x14ac:dyDescent="0.4">
      <c r="L35038" s="56">
        <f ca="1"/>
        <v>35037</v>
      </c>
      <c r="M35038" s="53">
        <f ca="1"/>
        <v>1995</v>
      </c>
      <c r="N35038" s="53">
        <f ca="1"/>
        <v>12</v>
      </c>
      <c r="O35038" s="53" t="str">
        <f ca="1"/>
        <v>1995-12</v>
      </c>
    </row>
    <row r="35039" spans="12:15" x14ac:dyDescent="0.4">
      <c r="L35039" s="56">
        <f ca="1"/>
        <v>35038</v>
      </c>
      <c r="M35039" s="53">
        <f ca="1"/>
        <v>1995</v>
      </c>
      <c r="N35039" s="53">
        <f ca="1"/>
        <v>12</v>
      </c>
      <c r="O35039" s="53" t="str">
        <f ca="1"/>
        <v>1995-12</v>
      </c>
    </row>
    <row r="35040" spans="12:15" x14ac:dyDescent="0.4">
      <c r="L35040" s="56">
        <f ca="1"/>
        <v>35039</v>
      </c>
      <c r="M35040" s="53">
        <f ca="1"/>
        <v>1995</v>
      </c>
      <c r="N35040" s="53">
        <f ca="1"/>
        <v>12</v>
      </c>
      <c r="O35040" s="53" t="str">
        <f ca="1"/>
        <v>1995-12</v>
      </c>
    </row>
    <row r="35041" spans="12:15" x14ac:dyDescent="0.4">
      <c r="L35041" s="56">
        <f ca="1"/>
        <v>35040</v>
      </c>
      <c r="M35041" s="53">
        <f ca="1"/>
        <v>1995</v>
      </c>
      <c r="N35041" s="53">
        <f ca="1"/>
        <v>12</v>
      </c>
      <c r="O35041" s="53" t="str">
        <f ca="1"/>
        <v>1995-12</v>
      </c>
    </row>
    <row r="35042" spans="12:15" x14ac:dyDescent="0.4">
      <c r="L35042" s="56">
        <f ca="1"/>
        <v>35041</v>
      </c>
      <c r="M35042" s="53">
        <f ca="1"/>
        <v>1995</v>
      </c>
      <c r="N35042" s="53">
        <f ca="1"/>
        <v>12</v>
      </c>
      <c r="O35042" s="53" t="str">
        <f ca="1"/>
        <v>1995-12</v>
      </c>
    </row>
    <row r="35043" spans="12:15" x14ac:dyDescent="0.4">
      <c r="L35043" s="56">
        <f ca="1"/>
        <v>35042</v>
      </c>
      <c r="M35043" s="53">
        <f ca="1"/>
        <v>1995</v>
      </c>
      <c r="N35043" s="53">
        <f ca="1"/>
        <v>12</v>
      </c>
      <c r="O35043" s="53" t="str">
        <f ca="1"/>
        <v>1995-12</v>
      </c>
    </row>
    <row r="35044" spans="12:15" x14ac:dyDescent="0.4">
      <c r="L35044" s="56">
        <f ca="1"/>
        <v>35043</v>
      </c>
      <c r="M35044" s="53">
        <f ca="1"/>
        <v>1995</v>
      </c>
      <c r="N35044" s="53">
        <f ca="1"/>
        <v>12</v>
      </c>
      <c r="O35044" s="53" t="str">
        <f ca="1"/>
        <v>1995-12</v>
      </c>
    </row>
    <row r="35045" spans="12:15" x14ac:dyDescent="0.4">
      <c r="L35045" s="56">
        <f ca="1"/>
        <v>35044</v>
      </c>
      <c r="M35045" s="53">
        <f ca="1"/>
        <v>1995</v>
      </c>
      <c r="N35045" s="53">
        <f ca="1"/>
        <v>12</v>
      </c>
      <c r="O35045" s="53" t="str">
        <f ca="1"/>
        <v>1995-12</v>
      </c>
    </row>
    <row r="35046" spans="12:15" x14ac:dyDescent="0.4">
      <c r="L35046" s="56">
        <f ca="1"/>
        <v>35045</v>
      </c>
      <c r="M35046" s="53">
        <f ca="1"/>
        <v>1995</v>
      </c>
      <c r="N35046" s="53">
        <f ca="1"/>
        <v>12</v>
      </c>
      <c r="O35046" s="53" t="str">
        <f ca="1"/>
        <v>1995-12</v>
      </c>
    </row>
    <row r="35047" spans="12:15" x14ac:dyDescent="0.4">
      <c r="L35047" s="56">
        <f ca="1"/>
        <v>35046</v>
      </c>
      <c r="M35047" s="53">
        <f ca="1"/>
        <v>1995</v>
      </c>
      <c r="N35047" s="53">
        <f ca="1"/>
        <v>12</v>
      </c>
      <c r="O35047" s="53" t="str">
        <f ca="1"/>
        <v>1995-12</v>
      </c>
    </row>
    <row r="35048" spans="12:15" x14ac:dyDescent="0.4">
      <c r="L35048" s="56">
        <f ca="1"/>
        <v>35047</v>
      </c>
      <c r="M35048" s="53">
        <f ca="1"/>
        <v>1995</v>
      </c>
      <c r="N35048" s="53">
        <f ca="1"/>
        <v>12</v>
      </c>
      <c r="O35048" s="53" t="str">
        <f ca="1"/>
        <v>1995-12</v>
      </c>
    </row>
    <row r="35049" spans="12:15" x14ac:dyDescent="0.4">
      <c r="L35049" s="56">
        <f ca="1"/>
        <v>35048</v>
      </c>
      <c r="M35049" s="53">
        <f ca="1"/>
        <v>1995</v>
      </c>
      <c r="N35049" s="53">
        <f ca="1"/>
        <v>12</v>
      </c>
      <c r="O35049" s="53" t="str">
        <f ca="1"/>
        <v>1995-12</v>
      </c>
    </row>
    <row r="35050" spans="12:15" x14ac:dyDescent="0.4">
      <c r="L35050" s="56">
        <f ca="1"/>
        <v>35049</v>
      </c>
      <c r="M35050" s="53">
        <f ca="1"/>
        <v>1995</v>
      </c>
      <c r="N35050" s="53">
        <f ca="1"/>
        <v>12</v>
      </c>
      <c r="O35050" s="53" t="str">
        <f ca="1"/>
        <v>1995-12</v>
      </c>
    </row>
    <row r="35051" spans="12:15" x14ac:dyDescent="0.4">
      <c r="L35051" s="56">
        <f ca="1"/>
        <v>35050</v>
      </c>
      <c r="M35051" s="53">
        <f ca="1"/>
        <v>1995</v>
      </c>
      <c r="N35051" s="53">
        <f ca="1"/>
        <v>12</v>
      </c>
      <c r="O35051" s="53" t="str">
        <f ca="1"/>
        <v>1995-12</v>
      </c>
    </row>
    <row r="35052" spans="12:15" x14ac:dyDescent="0.4">
      <c r="L35052" s="56">
        <f ca="1"/>
        <v>35051</v>
      </c>
      <c r="M35052" s="53">
        <f ca="1"/>
        <v>1995</v>
      </c>
      <c r="N35052" s="53">
        <f ca="1"/>
        <v>12</v>
      </c>
      <c r="O35052" s="53" t="str">
        <f ca="1"/>
        <v>1995-12</v>
      </c>
    </row>
    <row r="35053" spans="12:15" x14ac:dyDescent="0.4">
      <c r="L35053" s="56">
        <f ca="1"/>
        <v>35052</v>
      </c>
      <c r="M35053" s="53">
        <f ca="1"/>
        <v>1995</v>
      </c>
      <c r="N35053" s="53">
        <f ca="1"/>
        <v>12</v>
      </c>
      <c r="O35053" s="53" t="str">
        <f ca="1"/>
        <v>1995-12</v>
      </c>
    </row>
    <row r="35054" spans="12:15" x14ac:dyDescent="0.4">
      <c r="L35054" s="56">
        <f ca="1"/>
        <v>35053</v>
      </c>
      <c r="M35054" s="53">
        <f ca="1"/>
        <v>1995</v>
      </c>
      <c r="N35054" s="53">
        <f ca="1"/>
        <v>12</v>
      </c>
      <c r="O35054" s="53" t="str">
        <f ca="1"/>
        <v>1995-12</v>
      </c>
    </row>
    <row r="35055" spans="12:15" x14ac:dyDescent="0.4">
      <c r="L35055" s="56">
        <f ca="1"/>
        <v>35054</v>
      </c>
      <c r="M35055" s="53">
        <f ca="1"/>
        <v>1995</v>
      </c>
      <c r="N35055" s="53">
        <f ca="1"/>
        <v>12</v>
      </c>
      <c r="O35055" s="53" t="str">
        <f ca="1"/>
        <v>1995-12</v>
      </c>
    </row>
    <row r="35056" spans="12:15" x14ac:dyDescent="0.4">
      <c r="L35056" s="56">
        <f ca="1"/>
        <v>35055</v>
      </c>
      <c r="M35056" s="53">
        <f ca="1"/>
        <v>1995</v>
      </c>
      <c r="N35056" s="53">
        <f ca="1"/>
        <v>12</v>
      </c>
      <c r="O35056" s="53" t="str">
        <f ca="1"/>
        <v>1995-12</v>
      </c>
    </row>
    <row r="35057" spans="12:15" x14ac:dyDescent="0.4">
      <c r="L35057" s="56">
        <f ca="1"/>
        <v>35056</v>
      </c>
      <c r="M35057" s="53">
        <f ca="1"/>
        <v>1995</v>
      </c>
      <c r="N35057" s="53">
        <f ca="1"/>
        <v>12</v>
      </c>
      <c r="O35057" s="53" t="str">
        <f ca="1"/>
        <v>1995-12</v>
      </c>
    </row>
    <row r="35058" spans="12:15" x14ac:dyDescent="0.4">
      <c r="L35058" s="56">
        <f ca="1"/>
        <v>35057</v>
      </c>
      <c r="M35058" s="53">
        <f ca="1"/>
        <v>1995</v>
      </c>
      <c r="N35058" s="53">
        <f ca="1"/>
        <v>12</v>
      </c>
      <c r="O35058" s="53" t="str">
        <f ca="1"/>
        <v>1995-12</v>
      </c>
    </row>
    <row r="35059" spans="12:15" x14ac:dyDescent="0.4">
      <c r="L35059" s="56">
        <f ca="1"/>
        <v>35058</v>
      </c>
      <c r="M35059" s="53">
        <f ca="1"/>
        <v>1995</v>
      </c>
      <c r="N35059" s="53">
        <f ca="1"/>
        <v>12</v>
      </c>
      <c r="O35059" s="53" t="str">
        <f ca="1"/>
        <v>1995-12</v>
      </c>
    </row>
    <row r="35060" spans="12:15" x14ac:dyDescent="0.4">
      <c r="L35060" s="56">
        <f ca="1"/>
        <v>35059</v>
      </c>
      <c r="M35060" s="53">
        <f ca="1"/>
        <v>1995</v>
      </c>
      <c r="N35060" s="53">
        <f ca="1"/>
        <v>12</v>
      </c>
      <c r="O35060" s="53" t="str">
        <f ca="1"/>
        <v>1995-12</v>
      </c>
    </row>
    <row r="35061" spans="12:15" x14ac:dyDescent="0.4">
      <c r="L35061" s="56">
        <f ca="1"/>
        <v>35060</v>
      </c>
      <c r="M35061" s="53">
        <f ca="1"/>
        <v>1995</v>
      </c>
      <c r="N35061" s="53">
        <f ca="1"/>
        <v>12</v>
      </c>
      <c r="O35061" s="53" t="str">
        <f ca="1"/>
        <v>1995-12</v>
      </c>
    </row>
    <row r="35062" spans="12:15" x14ac:dyDescent="0.4">
      <c r="L35062" s="56">
        <f ca="1"/>
        <v>35061</v>
      </c>
      <c r="M35062" s="53">
        <f ca="1"/>
        <v>1995</v>
      </c>
      <c r="N35062" s="53">
        <f ca="1"/>
        <v>12</v>
      </c>
      <c r="O35062" s="53" t="str">
        <f ca="1"/>
        <v>1995-12</v>
      </c>
    </row>
    <row r="35063" spans="12:15" x14ac:dyDescent="0.4">
      <c r="L35063" s="56">
        <f ca="1"/>
        <v>35062</v>
      </c>
      <c r="M35063" s="53">
        <f ca="1"/>
        <v>1995</v>
      </c>
      <c r="N35063" s="53">
        <f ca="1"/>
        <v>12</v>
      </c>
      <c r="O35063" s="53" t="str">
        <f ca="1"/>
        <v>1995-12</v>
      </c>
    </row>
    <row r="35064" spans="12:15" x14ac:dyDescent="0.4">
      <c r="L35064" s="56">
        <f ca="1"/>
        <v>35063</v>
      </c>
      <c r="M35064" s="53">
        <f ca="1"/>
        <v>1995</v>
      </c>
      <c r="N35064" s="53">
        <f ca="1"/>
        <v>12</v>
      </c>
      <c r="O35064" s="53" t="str">
        <f ca="1"/>
        <v>1995-12</v>
      </c>
    </row>
    <row r="35065" spans="12:15" x14ac:dyDescent="0.4">
      <c r="L35065" s="56">
        <f ca="1"/>
        <v>35064</v>
      </c>
      <c r="M35065" s="53">
        <f ca="1"/>
        <v>1995</v>
      </c>
      <c r="N35065" s="53">
        <f ca="1"/>
        <v>12</v>
      </c>
      <c r="O35065" s="53" t="str">
        <f ca="1"/>
        <v>1995-12</v>
      </c>
    </row>
    <row r="35066" spans="12:15" x14ac:dyDescent="0.4">
      <c r="L35066" s="56">
        <f ca="1"/>
        <v>35065</v>
      </c>
      <c r="M35066" s="53">
        <f ca="1"/>
        <v>1996</v>
      </c>
      <c r="N35066" s="53">
        <f ca="1"/>
        <v>1</v>
      </c>
      <c r="O35066" s="53" t="str">
        <f ca="1"/>
        <v>1996-01</v>
      </c>
    </row>
    <row r="35067" spans="12:15" x14ac:dyDescent="0.4">
      <c r="L35067" s="56">
        <f ca="1"/>
        <v>35066</v>
      </c>
      <c r="M35067" s="53">
        <f ca="1"/>
        <v>1996</v>
      </c>
      <c r="N35067" s="53">
        <f ca="1"/>
        <v>1</v>
      </c>
      <c r="O35067" s="53" t="str">
        <f ca="1"/>
        <v>1996-01</v>
      </c>
    </row>
    <row r="35068" spans="12:15" x14ac:dyDescent="0.4">
      <c r="L35068" s="56">
        <f ca="1"/>
        <v>35067</v>
      </c>
      <c r="M35068" s="53">
        <f ca="1"/>
        <v>1996</v>
      </c>
      <c r="N35068" s="53">
        <f ca="1"/>
        <v>1</v>
      </c>
      <c r="O35068" s="53" t="str">
        <f ca="1"/>
        <v>1996-01</v>
      </c>
    </row>
    <row r="35069" spans="12:15" x14ac:dyDescent="0.4">
      <c r="L35069" s="56">
        <f ca="1"/>
        <v>35068</v>
      </c>
      <c r="M35069" s="53">
        <f ca="1"/>
        <v>1996</v>
      </c>
      <c r="N35069" s="53">
        <f ca="1"/>
        <v>1</v>
      </c>
      <c r="O35069" s="53" t="str">
        <f ca="1"/>
        <v>1996-01</v>
      </c>
    </row>
    <row r="35070" spans="12:15" x14ac:dyDescent="0.4">
      <c r="L35070" s="56">
        <f ca="1"/>
        <v>35069</v>
      </c>
      <c r="M35070" s="53">
        <f ca="1"/>
        <v>1996</v>
      </c>
      <c r="N35070" s="53">
        <f ca="1"/>
        <v>1</v>
      </c>
      <c r="O35070" s="53" t="str">
        <f ca="1"/>
        <v>1996-01</v>
      </c>
    </row>
    <row r="35071" spans="12:15" x14ac:dyDescent="0.4">
      <c r="L35071" s="56">
        <f ca="1"/>
        <v>35070</v>
      </c>
      <c r="M35071" s="53">
        <f ca="1"/>
        <v>1996</v>
      </c>
      <c r="N35071" s="53">
        <f ca="1"/>
        <v>1</v>
      </c>
      <c r="O35071" s="53" t="str">
        <f ca="1"/>
        <v>1996-01</v>
      </c>
    </row>
    <row r="35072" spans="12:15" x14ac:dyDescent="0.4">
      <c r="L35072" s="56">
        <f ca="1"/>
        <v>35071</v>
      </c>
      <c r="M35072" s="53">
        <f ca="1"/>
        <v>1996</v>
      </c>
      <c r="N35072" s="53">
        <f ca="1"/>
        <v>1</v>
      </c>
      <c r="O35072" s="53" t="str">
        <f ca="1"/>
        <v>1996-01</v>
      </c>
    </row>
    <row r="35073" spans="12:15" x14ac:dyDescent="0.4">
      <c r="L35073" s="56">
        <f ca="1"/>
        <v>35072</v>
      </c>
      <c r="M35073" s="53">
        <f ca="1"/>
        <v>1996</v>
      </c>
      <c r="N35073" s="53">
        <f ca="1"/>
        <v>1</v>
      </c>
      <c r="O35073" s="53" t="str">
        <f ca="1"/>
        <v>1996-01</v>
      </c>
    </row>
    <row r="35074" spans="12:15" x14ac:dyDescent="0.4">
      <c r="L35074" s="56">
        <f ca="1"/>
        <v>35073</v>
      </c>
      <c r="M35074" s="53">
        <f ca="1"/>
        <v>1996</v>
      </c>
      <c r="N35074" s="53">
        <f ca="1"/>
        <v>1</v>
      </c>
      <c r="O35074" s="53" t="str">
        <f ca="1"/>
        <v>1996-01</v>
      </c>
    </row>
    <row r="35075" spans="12:15" x14ac:dyDescent="0.4">
      <c r="L35075" s="56">
        <f ca="1"/>
        <v>35074</v>
      </c>
      <c r="M35075" s="53">
        <f ca="1"/>
        <v>1996</v>
      </c>
      <c r="N35075" s="53">
        <f ca="1"/>
        <v>1</v>
      </c>
      <c r="O35075" s="53" t="str">
        <f ca="1"/>
        <v>1996-01</v>
      </c>
    </row>
    <row r="35076" spans="12:15" x14ac:dyDescent="0.4">
      <c r="L35076" s="56">
        <f ca="1"/>
        <v>35075</v>
      </c>
      <c r="M35076" s="53">
        <f ca="1"/>
        <v>1996</v>
      </c>
      <c r="N35076" s="53">
        <f ca="1"/>
        <v>1</v>
      </c>
      <c r="O35076" s="53" t="str">
        <f ca="1"/>
        <v>1996-01</v>
      </c>
    </row>
    <row r="35077" spans="12:15" x14ac:dyDescent="0.4">
      <c r="L35077" s="56">
        <f ca="1"/>
        <v>35076</v>
      </c>
      <c r="M35077" s="53">
        <f ca="1"/>
        <v>1996</v>
      </c>
      <c r="N35077" s="53">
        <f ca="1"/>
        <v>1</v>
      </c>
      <c r="O35077" s="53" t="str">
        <f ca="1"/>
        <v>1996-01</v>
      </c>
    </row>
    <row r="35078" spans="12:15" x14ac:dyDescent="0.4">
      <c r="L35078" s="56">
        <f ca="1"/>
        <v>35077</v>
      </c>
      <c r="M35078" s="53">
        <f ca="1"/>
        <v>1996</v>
      </c>
      <c r="N35078" s="53">
        <f ca="1"/>
        <v>1</v>
      </c>
      <c r="O35078" s="53" t="str">
        <f ca="1"/>
        <v>1996-01</v>
      </c>
    </row>
    <row r="35079" spans="12:15" x14ac:dyDescent="0.4">
      <c r="L35079" s="56">
        <f ca="1"/>
        <v>35078</v>
      </c>
      <c r="M35079" s="53">
        <f ca="1"/>
        <v>1996</v>
      </c>
      <c r="N35079" s="53">
        <f ca="1"/>
        <v>1</v>
      </c>
      <c r="O35079" s="53" t="str">
        <f ca="1"/>
        <v>1996-01</v>
      </c>
    </row>
    <row r="35080" spans="12:15" x14ac:dyDescent="0.4">
      <c r="L35080" s="56">
        <f ca="1"/>
        <v>35079</v>
      </c>
      <c r="M35080" s="53">
        <f ca="1"/>
        <v>1996</v>
      </c>
      <c r="N35080" s="53">
        <f ca="1"/>
        <v>1</v>
      </c>
      <c r="O35080" s="53" t="str">
        <f ca="1"/>
        <v>1996-01</v>
      </c>
    </row>
    <row r="35081" spans="12:15" x14ac:dyDescent="0.4">
      <c r="L35081" s="56">
        <f ca="1"/>
        <v>35080</v>
      </c>
      <c r="M35081" s="53">
        <f ca="1"/>
        <v>1996</v>
      </c>
      <c r="N35081" s="53">
        <f ca="1"/>
        <v>1</v>
      </c>
      <c r="O35081" s="53" t="str">
        <f ca="1"/>
        <v>1996-01</v>
      </c>
    </row>
    <row r="35082" spans="12:15" x14ac:dyDescent="0.4">
      <c r="L35082" s="56">
        <f ca="1"/>
        <v>35081</v>
      </c>
      <c r="M35082" s="53">
        <f ca="1"/>
        <v>1996</v>
      </c>
      <c r="N35082" s="53">
        <f ca="1"/>
        <v>1</v>
      </c>
      <c r="O35082" s="53" t="str">
        <f ca="1"/>
        <v>1996-01</v>
      </c>
    </row>
    <row r="35083" spans="12:15" x14ac:dyDescent="0.4">
      <c r="L35083" s="56">
        <f ca="1"/>
        <v>35082</v>
      </c>
      <c r="M35083" s="53">
        <f ca="1"/>
        <v>1996</v>
      </c>
      <c r="N35083" s="53">
        <f ca="1"/>
        <v>1</v>
      </c>
      <c r="O35083" s="53" t="str">
        <f ca="1"/>
        <v>1996-01</v>
      </c>
    </row>
    <row r="35084" spans="12:15" x14ac:dyDescent="0.4">
      <c r="L35084" s="56">
        <f ca="1"/>
        <v>35083</v>
      </c>
      <c r="M35084" s="53">
        <f ca="1"/>
        <v>1996</v>
      </c>
      <c r="N35084" s="53">
        <f ca="1"/>
        <v>1</v>
      </c>
      <c r="O35084" s="53" t="str">
        <f ca="1"/>
        <v>1996-01</v>
      </c>
    </row>
    <row r="35085" spans="12:15" x14ac:dyDescent="0.4">
      <c r="L35085" s="56">
        <f ca="1"/>
        <v>35084</v>
      </c>
      <c r="M35085" s="53">
        <f ca="1"/>
        <v>1996</v>
      </c>
      <c r="N35085" s="53">
        <f ca="1"/>
        <v>1</v>
      </c>
      <c r="O35085" s="53" t="str">
        <f ca="1"/>
        <v>1996-01</v>
      </c>
    </row>
    <row r="35086" spans="12:15" x14ac:dyDescent="0.4">
      <c r="L35086" s="56">
        <f ca="1"/>
        <v>35085</v>
      </c>
      <c r="M35086" s="53">
        <f ca="1"/>
        <v>1996</v>
      </c>
      <c r="N35086" s="53">
        <f ca="1"/>
        <v>1</v>
      </c>
      <c r="O35086" s="53" t="str">
        <f ca="1"/>
        <v>1996-01</v>
      </c>
    </row>
    <row r="35087" spans="12:15" x14ac:dyDescent="0.4">
      <c r="L35087" s="56">
        <f ca="1"/>
        <v>35086</v>
      </c>
      <c r="M35087" s="53">
        <f ca="1"/>
        <v>1996</v>
      </c>
      <c r="N35087" s="53">
        <f ca="1"/>
        <v>1</v>
      </c>
      <c r="O35087" s="53" t="str">
        <f ca="1"/>
        <v>1996-01</v>
      </c>
    </row>
    <row r="35088" spans="12:15" x14ac:dyDescent="0.4">
      <c r="L35088" s="56">
        <f ca="1"/>
        <v>35087</v>
      </c>
      <c r="M35088" s="53">
        <f ca="1"/>
        <v>1996</v>
      </c>
      <c r="N35088" s="53">
        <f ca="1"/>
        <v>1</v>
      </c>
      <c r="O35088" s="53" t="str">
        <f ca="1"/>
        <v>1996-01</v>
      </c>
    </row>
    <row r="35089" spans="12:15" x14ac:dyDescent="0.4">
      <c r="L35089" s="56">
        <f ca="1"/>
        <v>35088</v>
      </c>
      <c r="M35089" s="53">
        <f ca="1"/>
        <v>1996</v>
      </c>
      <c r="N35089" s="53">
        <f ca="1"/>
        <v>1</v>
      </c>
      <c r="O35089" s="53" t="str">
        <f ca="1"/>
        <v>1996-01</v>
      </c>
    </row>
    <row r="35090" spans="12:15" x14ac:dyDescent="0.4">
      <c r="L35090" s="56">
        <f ca="1"/>
        <v>35089</v>
      </c>
      <c r="M35090" s="53">
        <f ca="1"/>
        <v>1996</v>
      </c>
      <c r="N35090" s="53">
        <f ca="1"/>
        <v>1</v>
      </c>
      <c r="O35090" s="53" t="str">
        <f ca="1"/>
        <v>1996-01</v>
      </c>
    </row>
    <row r="35091" spans="12:15" x14ac:dyDescent="0.4">
      <c r="L35091" s="56">
        <f ca="1"/>
        <v>35090</v>
      </c>
      <c r="M35091" s="53">
        <f ca="1"/>
        <v>1996</v>
      </c>
      <c r="N35091" s="53">
        <f ca="1"/>
        <v>1</v>
      </c>
      <c r="O35091" s="53" t="str">
        <f ca="1"/>
        <v>1996-01</v>
      </c>
    </row>
    <row r="35092" spans="12:15" x14ac:dyDescent="0.4">
      <c r="L35092" s="56">
        <f ca="1"/>
        <v>35091</v>
      </c>
      <c r="M35092" s="53">
        <f ca="1"/>
        <v>1996</v>
      </c>
      <c r="N35092" s="53">
        <f ca="1"/>
        <v>1</v>
      </c>
      <c r="O35092" s="53" t="str">
        <f ca="1"/>
        <v>1996-01</v>
      </c>
    </row>
    <row r="35093" spans="12:15" x14ac:dyDescent="0.4">
      <c r="L35093" s="56">
        <f ca="1"/>
        <v>35092</v>
      </c>
      <c r="M35093" s="53">
        <f ca="1"/>
        <v>1996</v>
      </c>
      <c r="N35093" s="53">
        <f ca="1"/>
        <v>1</v>
      </c>
      <c r="O35093" s="53" t="str">
        <f ca="1"/>
        <v>1996-01</v>
      </c>
    </row>
    <row r="35094" spans="12:15" x14ac:dyDescent="0.4">
      <c r="L35094" s="56">
        <f ca="1"/>
        <v>35093</v>
      </c>
      <c r="M35094" s="53">
        <f ca="1"/>
        <v>1996</v>
      </c>
      <c r="N35094" s="53">
        <f ca="1"/>
        <v>1</v>
      </c>
      <c r="O35094" s="53" t="str">
        <f ca="1"/>
        <v>1996-01</v>
      </c>
    </row>
    <row r="35095" spans="12:15" x14ac:dyDescent="0.4">
      <c r="L35095" s="56">
        <f ca="1"/>
        <v>35094</v>
      </c>
      <c r="M35095" s="53">
        <f ca="1"/>
        <v>1996</v>
      </c>
      <c r="N35095" s="53">
        <f ca="1"/>
        <v>1</v>
      </c>
      <c r="O35095" s="53" t="str">
        <f ca="1"/>
        <v>1996-01</v>
      </c>
    </row>
    <row r="35096" spans="12:15" x14ac:dyDescent="0.4">
      <c r="L35096" s="56">
        <f ca="1"/>
        <v>35095</v>
      </c>
      <c r="M35096" s="53">
        <f ca="1"/>
        <v>1996</v>
      </c>
      <c r="N35096" s="53">
        <f ca="1"/>
        <v>1</v>
      </c>
      <c r="O35096" s="53" t="str">
        <f ca="1"/>
        <v>1996-01</v>
      </c>
    </row>
    <row r="35097" spans="12:15" x14ac:dyDescent="0.4">
      <c r="L35097" s="56">
        <f ca="1"/>
        <v>35096</v>
      </c>
      <c r="M35097" s="53">
        <f ca="1"/>
        <v>1996</v>
      </c>
      <c r="N35097" s="53">
        <f ca="1"/>
        <v>2</v>
      </c>
      <c r="O35097" s="53" t="str">
        <f ca="1"/>
        <v>1996-02</v>
      </c>
    </row>
    <row r="35098" spans="12:15" x14ac:dyDescent="0.4">
      <c r="L35098" s="56">
        <f ca="1"/>
        <v>35097</v>
      </c>
      <c r="M35098" s="53">
        <f ca="1"/>
        <v>1996</v>
      </c>
      <c r="N35098" s="53">
        <f ca="1"/>
        <v>2</v>
      </c>
      <c r="O35098" s="53" t="str">
        <f ca="1"/>
        <v>1996-02</v>
      </c>
    </row>
    <row r="35099" spans="12:15" x14ac:dyDescent="0.4">
      <c r="L35099" s="56">
        <f ca="1"/>
        <v>35098</v>
      </c>
      <c r="M35099" s="53">
        <f ca="1"/>
        <v>1996</v>
      </c>
      <c r="N35099" s="53">
        <f ca="1"/>
        <v>2</v>
      </c>
      <c r="O35099" s="53" t="str">
        <f ca="1"/>
        <v>1996-02</v>
      </c>
    </row>
    <row r="35100" spans="12:15" x14ac:dyDescent="0.4">
      <c r="L35100" s="56">
        <f ca="1"/>
        <v>35099</v>
      </c>
      <c r="M35100" s="53">
        <f ca="1"/>
        <v>1996</v>
      </c>
      <c r="N35100" s="53">
        <f ca="1"/>
        <v>2</v>
      </c>
      <c r="O35100" s="53" t="str">
        <f ca="1"/>
        <v>1996-02</v>
      </c>
    </row>
    <row r="35101" spans="12:15" x14ac:dyDescent="0.4">
      <c r="L35101" s="56">
        <f ca="1"/>
        <v>35100</v>
      </c>
      <c r="M35101" s="53">
        <f ca="1"/>
        <v>1996</v>
      </c>
      <c r="N35101" s="53">
        <f ca="1"/>
        <v>2</v>
      </c>
      <c r="O35101" s="53" t="str">
        <f ca="1"/>
        <v>1996-02</v>
      </c>
    </row>
    <row r="35102" spans="12:15" x14ac:dyDescent="0.4">
      <c r="L35102" s="56">
        <f ca="1"/>
        <v>35101</v>
      </c>
      <c r="M35102" s="53">
        <f ca="1"/>
        <v>1996</v>
      </c>
      <c r="N35102" s="53">
        <f ca="1"/>
        <v>2</v>
      </c>
      <c r="O35102" s="53" t="str">
        <f ca="1"/>
        <v>1996-02</v>
      </c>
    </row>
    <row r="35103" spans="12:15" x14ac:dyDescent="0.4">
      <c r="L35103" s="56">
        <f ca="1"/>
        <v>35102</v>
      </c>
      <c r="M35103" s="53">
        <f ca="1"/>
        <v>1996</v>
      </c>
      <c r="N35103" s="53">
        <f ca="1"/>
        <v>2</v>
      </c>
      <c r="O35103" s="53" t="str">
        <f ca="1"/>
        <v>1996-02</v>
      </c>
    </row>
    <row r="35104" spans="12:15" x14ac:dyDescent="0.4">
      <c r="L35104" s="56">
        <f ca="1"/>
        <v>35103</v>
      </c>
      <c r="M35104" s="53">
        <f ca="1"/>
        <v>1996</v>
      </c>
      <c r="N35104" s="53">
        <f ca="1"/>
        <v>2</v>
      </c>
      <c r="O35104" s="53" t="str">
        <f ca="1"/>
        <v>1996-02</v>
      </c>
    </row>
    <row r="35105" spans="12:15" x14ac:dyDescent="0.4">
      <c r="L35105" s="56">
        <f ca="1"/>
        <v>35104</v>
      </c>
      <c r="M35105" s="53">
        <f ca="1"/>
        <v>1996</v>
      </c>
      <c r="N35105" s="53">
        <f ca="1"/>
        <v>2</v>
      </c>
      <c r="O35105" s="53" t="str">
        <f ca="1"/>
        <v>1996-02</v>
      </c>
    </row>
    <row r="35106" spans="12:15" x14ac:dyDescent="0.4">
      <c r="L35106" s="56">
        <f ca="1"/>
        <v>35105</v>
      </c>
      <c r="M35106" s="53">
        <f ca="1"/>
        <v>1996</v>
      </c>
      <c r="N35106" s="53">
        <f ca="1"/>
        <v>2</v>
      </c>
      <c r="O35106" s="53" t="str">
        <f ca="1"/>
        <v>1996-02</v>
      </c>
    </row>
    <row r="35107" spans="12:15" x14ac:dyDescent="0.4">
      <c r="L35107" s="56">
        <f ca="1"/>
        <v>35106</v>
      </c>
      <c r="M35107" s="53">
        <f ca="1"/>
        <v>1996</v>
      </c>
      <c r="N35107" s="53">
        <f ca="1"/>
        <v>2</v>
      </c>
      <c r="O35107" s="53" t="str">
        <f ca="1"/>
        <v>1996-02</v>
      </c>
    </row>
    <row r="35108" spans="12:15" x14ac:dyDescent="0.4">
      <c r="L35108" s="56">
        <f ca="1"/>
        <v>35107</v>
      </c>
      <c r="M35108" s="53">
        <f ca="1"/>
        <v>1996</v>
      </c>
      <c r="N35108" s="53">
        <f ca="1"/>
        <v>2</v>
      </c>
      <c r="O35108" s="53" t="str">
        <f ca="1"/>
        <v>1996-02</v>
      </c>
    </row>
    <row r="35109" spans="12:15" x14ac:dyDescent="0.4">
      <c r="L35109" s="56">
        <f ca="1"/>
        <v>35108</v>
      </c>
      <c r="M35109" s="53">
        <f ca="1"/>
        <v>1996</v>
      </c>
      <c r="N35109" s="53">
        <f ca="1"/>
        <v>2</v>
      </c>
      <c r="O35109" s="53" t="str">
        <f ca="1"/>
        <v>1996-02</v>
      </c>
    </row>
    <row r="35110" spans="12:15" x14ac:dyDescent="0.4">
      <c r="L35110" s="56">
        <f ca="1"/>
        <v>35109</v>
      </c>
      <c r="M35110" s="53">
        <f ca="1"/>
        <v>1996</v>
      </c>
      <c r="N35110" s="53">
        <f ca="1"/>
        <v>2</v>
      </c>
      <c r="O35110" s="53" t="str">
        <f ca="1"/>
        <v>1996-02</v>
      </c>
    </row>
    <row r="35111" spans="12:15" x14ac:dyDescent="0.4">
      <c r="L35111" s="56">
        <f ca="1"/>
        <v>35110</v>
      </c>
      <c r="M35111" s="53">
        <f ca="1"/>
        <v>1996</v>
      </c>
      <c r="N35111" s="53">
        <f ca="1"/>
        <v>2</v>
      </c>
      <c r="O35111" s="53" t="str">
        <f ca="1"/>
        <v>1996-02</v>
      </c>
    </row>
    <row r="35112" spans="12:15" x14ac:dyDescent="0.4">
      <c r="L35112" s="56">
        <f ca="1"/>
        <v>35111</v>
      </c>
      <c r="M35112" s="53">
        <f ca="1"/>
        <v>1996</v>
      </c>
      <c r="N35112" s="53">
        <f ca="1"/>
        <v>2</v>
      </c>
      <c r="O35112" s="53" t="str">
        <f ca="1"/>
        <v>1996-02</v>
      </c>
    </row>
    <row r="35113" spans="12:15" x14ac:dyDescent="0.4">
      <c r="L35113" s="56">
        <f ca="1"/>
        <v>35112</v>
      </c>
      <c r="M35113" s="53">
        <f ca="1"/>
        <v>1996</v>
      </c>
      <c r="N35113" s="53">
        <f ca="1"/>
        <v>2</v>
      </c>
      <c r="O35113" s="53" t="str">
        <f ca="1"/>
        <v>1996-02</v>
      </c>
    </row>
    <row r="35114" spans="12:15" x14ac:dyDescent="0.4">
      <c r="L35114" s="56">
        <f ca="1"/>
        <v>35113</v>
      </c>
      <c r="M35114" s="53">
        <f ca="1"/>
        <v>1996</v>
      </c>
      <c r="N35114" s="53">
        <f ca="1"/>
        <v>2</v>
      </c>
      <c r="O35114" s="53" t="str">
        <f ca="1"/>
        <v>1996-02</v>
      </c>
    </row>
    <row r="35115" spans="12:15" x14ac:dyDescent="0.4">
      <c r="L35115" s="56">
        <f ca="1"/>
        <v>35114</v>
      </c>
      <c r="M35115" s="53">
        <f ca="1"/>
        <v>1996</v>
      </c>
      <c r="N35115" s="53">
        <f ca="1"/>
        <v>2</v>
      </c>
      <c r="O35115" s="53" t="str">
        <f ca="1"/>
        <v>1996-02</v>
      </c>
    </row>
    <row r="35116" spans="12:15" x14ac:dyDescent="0.4">
      <c r="L35116" s="56">
        <f ca="1"/>
        <v>35115</v>
      </c>
      <c r="M35116" s="53">
        <f ca="1"/>
        <v>1996</v>
      </c>
      <c r="N35116" s="53">
        <f ca="1"/>
        <v>2</v>
      </c>
      <c r="O35116" s="53" t="str">
        <f ca="1"/>
        <v>1996-02</v>
      </c>
    </row>
    <row r="35117" spans="12:15" x14ac:dyDescent="0.4">
      <c r="L35117" s="56">
        <f ca="1"/>
        <v>35116</v>
      </c>
      <c r="M35117" s="53">
        <f ca="1"/>
        <v>1996</v>
      </c>
      <c r="N35117" s="53">
        <f ca="1"/>
        <v>2</v>
      </c>
      <c r="O35117" s="53" t="str">
        <f ca="1"/>
        <v>1996-02</v>
      </c>
    </row>
    <row r="35118" spans="12:15" x14ac:dyDescent="0.4">
      <c r="L35118" s="56">
        <f ca="1"/>
        <v>35117</v>
      </c>
      <c r="M35118" s="53">
        <f ca="1"/>
        <v>1996</v>
      </c>
      <c r="N35118" s="53">
        <f ca="1"/>
        <v>2</v>
      </c>
      <c r="O35118" s="53" t="str">
        <f ca="1"/>
        <v>1996-02</v>
      </c>
    </row>
    <row r="35119" spans="12:15" x14ac:dyDescent="0.4">
      <c r="L35119" s="56">
        <f ca="1"/>
        <v>35118</v>
      </c>
      <c r="M35119" s="53">
        <f ca="1"/>
        <v>1996</v>
      </c>
      <c r="N35119" s="53">
        <f ca="1"/>
        <v>2</v>
      </c>
      <c r="O35119" s="53" t="str">
        <f ca="1"/>
        <v>1996-02</v>
      </c>
    </row>
    <row r="35120" spans="12:15" x14ac:dyDescent="0.4">
      <c r="L35120" s="56">
        <f ca="1"/>
        <v>35119</v>
      </c>
      <c r="M35120" s="53">
        <f ca="1"/>
        <v>1996</v>
      </c>
      <c r="N35120" s="53">
        <f ca="1"/>
        <v>2</v>
      </c>
      <c r="O35120" s="53" t="str">
        <f ca="1"/>
        <v>1996-02</v>
      </c>
    </row>
    <row r="35121" spans="12:15" x14ac:dyDescent="0.4">
      <c r="L35121" s="56">
        <f ca="1"/>
        <v>35120</v>
      </c>
      <c r="M35121" s="53">
        <f ca="1"/>
        <v>1996</v>
      </c>
      <c r="N35121" s="53">
        <f ca="1"/>
        <v>2</v>
      </c>
      <c r="O35121" s="53" t="str">
        <f ca="1"/>
        <v>1996-02</v>
      </c>
    </row>
    <row r="35122" spans="12:15" x14ac:dyDescent="0.4">
      <c r="L35122" s="56">
        <f ca="1"/>
        <v>35121</v>
      </c>
      <c r="M35122" s="53">
        <f ca="1"/>
        <v>1996</v>
      </c>
      <c r="N35122" s="53">
        <f ca="1"/>
        <v>2</v>
      </c>
      <c r="O35122" s="53" t="str">
        <f ca="1"/>
        <v>1996-02</v>
      </c>
    </row>
    <row r="35123" spans="12:15" x14ac:dyDescent="0.4">
      <c r="L35123" s="56">
        <f ca="1"/>
        <v>35122</v>
      </c>
      <c r="M35123" s="53">
        <f ca="1"/>
        <v>1996</v>
      </c>
      <c r="N35123" s="53">
        <f ca="1"/>
        <v>2</v>
      </c>
      <c r="O35123" s="53" t="str">
        <f ca="1"/>
        <v>1996-02</v>
      </c>
    </row>
    <row r="35124" spans="12:15" x14ac:dyDescent="0.4">
      <c r="L35124" s="56">
        <f ca="1"/>
        <v>35123</v>
      </c>
      <c r="M35124" s="53">
        <f ca="1"/>
        <v>1996</v>
      </c>
      <c r="N35124" s="53">
        <f ca="1"/>
        <v>2</v>
      </c>
      <c r="O35124" s="53" t="str">
        <f ca="1"/>
        <v>1996-02</v>
      </c>
    </row>
    <row r="35125" spans="12:15" x14ac:dyDescent="0.4">
      <c r="L35125" s="56">
        <f ca="1"/>
        <v>35124</v>
      </c>
      <c r="M35125" s="53">
        <f ca="1"/>
        <v>1996</v>
      </c>
      <c r="N35125" s="53">
        <f ca="1"/>
        <v>2</v>
      </c>
      <c r="O35125" s="53" t="str">
        <f ca="1"/>
        <v>1996-02</v>
      </c>
    </row>
    <row r="35126" spans="12:15" x14ac:dyDescent="0.4">
      <c r="L35126" s="56">
        <f ca="1"/>
        <v>35125</v>
      </c>
      <c r="M35126" s="53">
        <f ca="1"/>
        <v>1996</v>
      </c>
      <c r="N35126" s="53">
        <f ca="1"/>
        <v>3</v>
      </c>
      <c r="O35126" s="53" t="str">
        <f ca="1"/>
        <v>1996-03</v>
      </c>
    </row>
    <row r="35127" spans="12:15" x14ac:dyDescent="0.4">
      <c r="L35127" s="56">
        <f ca="1"/>
        <v>35126</v>
      </c>
      <c r="M35127" s="53">
        <f ca="1"/>
        <v>1996</v>
      </c>
      <c r="N35127" s="53">
        <f ca="1"/>
        <v>3</v>
      </c>
      <c r="O35127" s="53" t="str">
        <f ca="1"/>
        <v>1996-03</v>
      </c>
    </row>
    <row r="35128" spans="12:15" x14ac:dyDescent="0.4">
      <c r="L35128" s="56">
        <f ca="1"/>
        <v>35127</v>
      </c>
      <c r="M35128" s="53">
        <f ca="1"/>
        <v>1996</v>
      </c>
      <c r="N35128" s="53">
        <f ca="1"/>
        <v>3</v>
      </c>
      <c r="O35128" s="53" t="str">
        <f ca="1"/>
        <v>1996-03</v>
      </c>
    </row>
    <row r="35129" spans="12:15" x14ac:dyDescent="0.4">
      <c r="L35129" s="56">
        <f ca="1"/>
        <v>35128</v>
      </c>
      <c r="M35129" s="53">
        <f ca="1"/>
        <v>1996</v>
      </c>
      <c r="N35129" s="53">
        <f ca="1"/>
        <v>3</v>
      </c>
      <c r="O35129" s="53" t="str">
        <f ca="1"/>
        <v>1996-03</v>
      </c>
    </row>
    <row r="35130" spans="12:15" x14ac:dyDescent="0.4">
      <c r="L35130" s="56">
        <f ca="1"/>
        <v>35129</v>
      </c>
      <c r="M35130" s="53">
        <f ca="1"/>
        <v>1996</v>
      </c>
      <c r="N35130" s="53">
        <f ca="1"/>
        <v>3</v>
      </c>
      <c r="O35130" s="53" t="str">
        <f ca="1"/>
        <v>1996-03</v>
      </c>
    </row>
    <row r="35131" spans="12:15" x14ac:dyDescent="0.4">
      <c r="L35131" s="56">
        <f ca="1"/>
        <v>35130</v>
      </c>
      <c r="M35131" s="53">
        <f ca="1"/>
        <v>1996</v>
      </c>
      <c r="N35131" s="53">
        <f ca="1"/>
        <v>3</v>
      </c>
      <c r="O35131" s="53" t="str">
        <f ca="1"/>
        <v>1996-03</v>
      </c>
    </row>
    <row r="35132" spans="12:15" x14ac:dyDescent="0.4">
      <c r="L35132" s="56">
        <f ca="1"/>
        <v>35131</v>
      </c>
      <c r="M35132" s="53">
        <f ca="1"/>
        <v>1996</v>
      </c>
      <c r="N35132" s="53">
        <f ca="1"/>
        <v>3</v>
      </c>
      <c r="O35132" s="53" t="str">
        <f ca="1"/>
        <v>1996-03</v>
      </c>
    </row>
    <row r="35133" spans="12:15" x14ac:dyDescent="0.4">
      <c r="L35133" s="56">
        <f ca="1"/>
        <v>35132</v>
      </c>
      <c r="M35133" s="53">
        <f ca="1"/>
        <v>1996</v>
      </c>
      <c r="N35133" s="53">
        <f ca="1"/>
        <v>3</v>
      </c>
      <c r="O35133" s="53" t="str">
        <f ca="1"/>
        <v>1996-03</v>
      </c>
    </row>
    <row r="35134" spans="12:15" x14ac:dyDescent="0.4">
      <c r="L35134" s="56">
        <f ca="1"/>
        <v>35133</v>
      </c>
      <c r="M35134" s="53">
        <f ca="1"/>
        <v>1996</v>
      </c>
      <c r="N35134" s="53">
        <f ca="1"/>
        <v>3</v>
      </c>
      <c r="O35134" s="53" t="str">
        <f ca="1"/>
        <v>1996-03</v>
      </c>
    </row>
    <row r="35135" spans="12:15" x14ac:dyDescent="0.4">
      <c r="L35135" s="56">
        <f ca="1"/>
        <v>35134</v>
      </c>
      <c r="M35135" s="53">
        <f ca="1"/>
        <v>1996</v>
      </c>
      <c r="N35135" s="53">
        <f ca="1"/>
        <v>3</v>
      </c>
      <c r="O35135" s="53" t="str">
        <f ca="1"/>
        <v>1996-03</v>
      </c>
    </row>
    <row r="35136" spans="12:15" x14ac:dyDescent="0.4">
      <c r="L35136" s="56">
        <f ca="1"/>
        <v>35135</v>
      </c>
      <c r="M35136" s="53">
        <f ca="1"/>
        <v>1996</v>
      </c>
      <c r="N35136" s="53">
        <f ca="1"/>
        <v>3</v>
      </c>
      <c r="O35136" s="53" t="str">
        <f ca="1"/>
        <v>1996-03</v>
      </c>
    </row>
    <row r="35137" spans="12:15" x14ac:dyDescent="0.4">
      <c r="L35137" s="56">
        <f ca="1"/>
        <v>35136</v>
      </c>
      <c r="M35137" s="53">
        <f ca="1"/>
        <v>1996</v>
      </c>
      <c r="N35137" s="53">
        <f ca="1"/>
        <v>3</v>
      </c>
      <c r="O35137" s="53" t="str">
        <f ca="1"/>
        <v>1996-03</v>
      </c>
    </row>
    <row r="35138" spans="12:15" x14ac:dyDescent="0.4">
      <c r="L35138" s="56">
        <f ca="1"/>
        <v>35137</v>
      </c>
      <c r="M35138" s="53">
        <f ca="1"/>
        <v>1996</v>
      </c>
      <c r="N35138" s="53">
        <f ca="1"/>
        <v>3</v>
      </c>
      <c r="O35138" s="53" t="str">
        <f ca="1"/>
        <v>1996-03</v>
      </c>
    </row>
    <row r="35139" spans="12:15" x14ac:dyDescent="0.4">
      <c r="L35139" s="56">
        <f ca="1"/>
        <v>35138</v>
      </c>
      <c r="M35139" s="53">
        <f ca="1"/>
        <v>1996</v>
      </c>
      <c r="N35139" s="53">
        <f ca="1"/>
        <v>3</v>
      </c>
      <c r="O35139" s="53" t="str">
        <f ca="1"/>
        <v>1996-03</v>
      </c>
    </row>
    <row r="35140" spans="12:15" x14ac:dyDescent="0.4">
      <c r="L35140" s="56">
        <f ca="1"/>
        <v>35139</v>
      </c>
      <c r="M35140" s="53">
        <f ca="1"/>
        <v>1996</v>
      </c>
      <c r="N35140" s="53">
        <f ca="1"/>
        <v>3</v>
      </c>
      <c r="O35140" s="53" t="str">
        <f ca="1"/>
        <v>1996-03</v>
      </c>
    </row>
    <row r="35141" spans="12:15" x14ac:dyDescent="0.4">
      <c r="L35141" s="56">
        <f ca="1"/>
        <v>35140</v>
      </c>
      <c r="M35141" s="53">
        <f ca="1"/>
        <v>1996</v>
      </c>
      <c r="N35141" s="53">
        <f ca="1"/>
        <v>3</v>
      </c>
      <c r="O35141" s="53" t="str">
        <f ca="1"/>
        <v>1996-03</v>
      </c>
    </row>
    <row r="35142" spans="12:15" x14ac:dyDescent="0.4">
      <c r="L35142" s="56">
        <f ca="1"/>
        <v>35141</v>
      </c>
      <c r="M35142" s="53">
        <f ca="1"/>
        <v>1996</v>
      </c>
      <c r="N35142" s="53">
        <f ca="1"/>
        <v>3</v>
      </c>
      <c r="O35142" s="53" t="str">
        <f ca="1"/>
        <v>1996-03</v>
      </c>
    </row>
    <row r="35143" spans="12:15" x14ac:dyDescent="0.4">
      <c r="L35143" s="56">
        <f ca="1"/>
        <v>35142</v>
      </c>
      <c r="M35143" s="53">
        <f ca="1"/>
        <v>1996</v>
      </c>
      <c r="N35143" s="53">
        <f ca="1"/>
        <v>3</v>
      </c>
      <c r="O35143" s="53" t="str">
        <f ca="1"/>
        <v>1996-03</v>
      </c>
    </row>
    <row r="35144" spans="12:15" x14ac:dyDescent="0.4">
      <c r="L35144" s="56">
        <f ca="1"/>
        <v>35143</v>
      </c>
      <c r="M35144" s="53">
        <f ca="1"/>
        <v>1996</v>
      </c>
      <c r="N35144" s="53">
        <f ca="1"/>
        <v>3</v>
      </c>
      <c r="O35144" s="53" t="str">
        <f ca="1"/>
        <v>1996-03</v>
      </c>
    </row>
    <row r="35145" spans="12:15" x14ac:dyDescent="0.4">
      <c r="L35145" s="56">
        <f ca="1"/>
        <v>35144</v>
      </c>
      <c r="M35145" s="53">
        <f ca="1"/>
        <v>1996</v>
      </c>
      <c r="N35145" s="53">
        <f ca="1"/>
        <v>3</v>
      </c>
      <c r="O35145" s="53" t="str">
        <f ca="1"/>
        <v>1996-03</v>
      </c>
    </row>
    <row r="35146" spans="12:15" x14ac:dyDescent="0.4">
      <c r="L35146" s="56">
        <f ca="1"/>
        <v>35145</v>
      </c>
      <c r="M35146" s="53">
        <f ca="1"/>
        <v>1996</v>
      </c>
      <c r="N35146" s="53">
        <f ca="1"/>
        <v>3</v>
      </c>
      <c r="O35146" s="53" t="str">
        <f ca="1"/>
        <v>1996-03</v>
      </c>
    </row>
    <row r="35147" spans="12:15" x14ac:dyDescent="0.4">
      <c r="L35147" s="56">
        <f ca="1"/>
        <v>35146</v>
      </c>
      <c r="M35147" s="53">
        <f ca="1"/>
        <v>1996</v>
      </c>
      <c r="N35147" s="53">
        <f ca="1"/>
        <v>3</v>
      </c>
      <c r="O35147" s="53" t="str">
        <f ca="1"/>
        <v>1996-03</v>
      </c>
    </row>
    <row r="35148" spans="12:15" x14ac:dyDescent="0.4">
      <c r="L35148" s="56">
        <f ca="1"/>
        <v>35147</v>
      </c>
      <c r="M35148" s="53">
        <f ca="1"/>
        <v>1996</v>
      </c>
      <c r="N35148" s="53">
        <f ca="1"/>
        <v>3</v>
      </c>
      <c r="O35148" s="53" t="str">
        <f ca="1"/>
        <v>1996-03</v>
      </c>
    </row>
    <row r="35149" spans="12:15" x14ac:dyDescent="0.4">
      <c r="L35149" s="56">
        <f ca="1"/>
        <v>35148</v>
      </c>
      <c r="M35149" s="53">
        <f ca="1"/>
        <v>1996</v>
      </c>
      <c r="N35149" s="53">
        <f ca="1"/>
        <v>3</v>
      </c>
      <c r="O35149" s="53" t="str">
        <f ca="1"/>
        <v>1996-03</v>
      </c>
    </row>
    <row r="35150" spans="12:15" x14ac:dyDescent="0.4">
      <c r="L35150" s="56">
        <f ca="1"/>
        <v>35149</v>
      </c>
      <c r="M35150" s="53">
        <f ca="1"/>
        <v>1996</v>
      </c>
      <c r="N35150" s="53">
        <f ca="1"/>
        <v>3</v>
      </c>
      <c r="O35150" s="53" t="str">
        <f ca="1"/>
        <v>1996-03</v>
      </c>
    </row>
    <row r="35151" spans="12:15" x14ac:dyDescent="0.4">
      <c r="L35151" s="56">
        <f ca="1"/>
        <v>35150</v>
      </c>
      <c r="M35151" s="53">
        <f ca="1"/>
        <v>1996</v>
      </c>
      <c r="N35151" s="53">
        <f ca="1"/>
        <v>3</v>
      </c>
      <c r="O35151" s="53" t="str">
        <f ca="1"/>
        <v>1996-03</v>
      </c>
    </row>
    <row r="35152" spans="12:15" x14ac:dyDescent="0.4">
      <c r="L35152" s="56">
        <f ca="1"/>
        <v>35151</v>
      </c>
      <c r="M35152" s="53">
        <f ca="1"/>
        <v>1996</v>
      </c>
      <c r="N35152" s="53">
        <f ca="1"/>
        <v>3</v>
      </c>
      <c r="O35152" s="53" t="str">
        <f ca="1"/>
        <v>1996-03</v>
      </c>
    </row>
    <row r="35153" spans="12:15" x14ac:dyDescent="0.4">
      <c r="L35153" s="56">
        <f ca="1"/>
        <v>35152</v>
      </c>
      <c r="M35153" s="53">
        <f ca="1"/>
        <v>1996</v>
      </c>
      <c r="N35153" s="53">
        <f ca="1"/>
        <v>3</v>
      </c>
      <c r="O35153" s="53" t="str">
        <f ca="1"/>
        <v>1996-03</v>
      </c>
    </row>
    <row r="35154" spans="12:15" x14ac:dyDescent="0.4">
      <c r="L35154" s="56">
        <f ca="1"/>
        <v>35153</v>
      </c>
      <c r="M35154" s="53">
        <f ca="1"/>
        <v>1996</v>
      </c>
      <c r="N35154" s="53">
        <f ca="1"/>
        <v>3</v>
      </c>
      <c r="O35154" s="53" t="str">
        <f ca="1"/>
        <v>1996-03</v>
      </c>
    </row>
    <row r="35155" spans="12:15" x14ac:dyDescent="0.4">
      <c r="L35155" s="56">
        <f ca="1"/>
        <v>35154</v>
      </c>
      <c r="M35155" s="53">
        <f ca="1"/>
        <v>1996</v>
      </c>
      <c r="N35155" s="53">
        <f ca="1"/>
        <v>3</v>
      </c>
      <c r="O35155" s="53" t="str">
        <f ca="1"/>
        <v>1996-03</v>
      </c>
    </row>
    <row r="35156" spans="12:15" x14ac:dyDescent="0.4">
      <c r="L35156" s="56">
        <f ca="1"/>
        <v>35155</v>
      </c>
      <c r="M35156" s="53">
        <f ca="1"/>
        <v>1996</v>
      </c>
      <c r="N35156" s="53">
        <f ca="1"/>
        <v>3</v>
      </c>
      <c r="O35156" s="53" t="str">
        <f ca="1"/>
        <v>1996-03</v>
      </c>
    </row>
    <row r="35157" spans="12:15" x14ac:dyDescent="0.4">
      <c r="L35157" s="56">
        <f ca="1"/>
        <v>35156</v>
      </c>
      <c r="M35157" s="53">
        <f ca="1"/>
        <v>1996</v>
      </c>
      <c r="N35157" s="53">
        <f ca="1"/>
        <v>4</v>
      </c>
      <c r="O35157" s="53" t="str">
        <f ca="1"/>
        <v>1996-04</v>
      </c>
    </row>
    <row r="35158" spans="12:15" x14ac:dyDescent="0.4">
      <c r="L35158" s="56">
        <f ca="1"/>
        <v>35157</v>
      </c>
      <c r="M35158" s="53">
        <f ca="1"/>
        <v>1996</v>
      </c>
      <c r="N35158" s="53">
        <f ca="1"/>
        <v>4</v>
      </c>
      <c r="O35158" s="53" t="str">
        <f ca="1"/>
        <v>1996-04</v>
      </c>
    </row>
    <row r="35159" spans="12:15" x14ac:dyDescent="0.4">
      <c r="L35159" s="56">
        <f ca="1"/>
        <v>35158</v>
      </c>
      <c r="M35159" s="53">
        <f ca="1"/>
        <v>1996</v>
      </c>
      <c r="N35159" s="53">
        <f ca="1"/>
        <v>4</v>
      </c>
      <c r="O35159" s="53" t="str">
        <f ca="1"/>
        <v>1996-04</v>
      </c>
    </row>
    <row r="35160" spans="12:15" x14ac:dyDescent="0.4">
      <c r="L35160" s="56">
        <f ca="1"/>
        <v>35159</v>
      </c>
      <c r="M35160" s="53">
        <f ca="1"/>
        <v>1996</v>
      </c>
      <c r="N35160" s="53">
        <f ca="1"/>
        <v>4</v>
      </c>
      <c r="O35160" s="53" t="str">
        <f ca="1"/>
        <v>1996-04</v>
      </c>
    </row>
    <row r="35161" spans="12:15" x14ac:dyDescent="0.4">
      <c r="L35161" s="56">
        <f ca="1"/>
        <v>35160</v>
      </c>
      <c r="M35161" s="53">
        <f ca="1"/>
        <v>1996</v>
      </c>
      <c r="N35161" s="53">
        <f ca="1"/>
        <v>4</v>
      </c>
      <c r="O35161" s="53" t="str">
        <f ca="1"/>
        <v>1996-04</v>
      </c>
    </row>
    <row r="35162" spans="12:15" x14ac:dyDescent="0.4">
      <c r="L35162" s="56">
        <f ca="1"/>
        <v>35161</v>
      </c>
      <c r="M35162" s="53">
        <f ca="1"/>
        <v>1996</v>
      </c>
      <c r="N35162" s="53">
        <f ca="1"/>
        <v>4</v>
      </c>
      <c r="O35162" s="53" t="str">
        <f ca="1"/>
        <v>1996-04</v>
      </c>
    </row>
    <row r="35163" spans="12:15" x14ac:dyDescent="0.4">
      <c r="L35163" s="56">
        <f ca="1"/>
        <v>35162</v>
      </c>
      <c r="M35163" s="53">
        <f ca="1"/>
        <v>1996</v>
      </c>
      <c r="N35163" s="53">
        <f ca="1"/>
        <v>4</v>
      </c>
      <c r="O35163" s="53" t="str">
        <f ca="1"/>
        <v>1996-04</v>
      </c>
    </row>
    <row r="35164" spans="12:15" x14ac:dyDescent="0.4">
      <c r="L35164" s="56">
        <f ca="1"/>
        <v>35163</v>
      </c>
      <c r="M35164" s="53">
        <f ca="1"/>
        <v>1996</v>
      </c>
      <c r="N35164" s="53">
        <f ca="1"/>
        <v>4</v>
      </c>
      <c r="O35164" s="53" t="str">
        <f ca="1"/>
        <v>1996-04</v>
      </c>
    </row>
    <row r="35165" spans="12:15" x14ac:dyDescent="0.4">
      <c r="L35165" s="56">
        <f ca="1"/>
        <v>35164</v>
      </c>
      <c r="M35165" s="53">
        <f ca="1"/>
        <v>1996</v>
      </c>
      <c r="N35165" s="53">
        <f ca="1"/>
        <v>4</v>
      </c>
      <c r="O35165" s="53" t="str">
        <f ca="1"/>
        <v>1996-04</v>
      </c>
    </row>
    <row r="35166" spans="12:15" x14ac:dyDescent="0.4">
      <c r="L35166" s="56">
        <f ca="1"/>
        <v>35165</v>
      </c>
      <c r="M35166" s="53">
        <f ca="1"/>
        <v>1996</v>
      </c>
      <c r="N35166" s="53">
        <f ca="1"/>
        <v>4</v>
      </c>
      <c r="O35166" s="53" t="str">
        <f ca="1"/>
        <v>1996-04</v>
      </c>
    </row>
    <row r="35167" spans="12:15" x14ac:dyDescent="0.4">
      <c r="L35167" s="56">
        <f ca="1"/>
        <v>35166</v>
      </c>
      <c r="M35167" s="53">
        <f ca="1"/>
        <v>1996</v>
      </c>
      <c r="N35167" s="53">
        <f ca="1"/>
        <v>4</v>
      </c>
      <c r="O35167" s="53" t="str">
        <f ca="1"/>
        <v>1996-04</v>
      </c>
    </row>
    <row r="35168" spans="12:15" x14ac:dyDescent="0.4">
      <c r="L35168" s="56">
        <f ca="1"/>
        <v>35167</v>
      </c>
      <c r="M35168" s="53">
        <f ca="1"/>
        <v>1996</v>
      </c>
      <c r="N35168" s="53">
        <f ca="1"/>
        <v>4</v>
      </c>
      <c r="O35168" s="53" t="str">
        <f ca="1"/>
        <v>1996-04</v>
      </c>
    </row>
    <row r="35169" spans="12:15" x14ac:dyDescent="0.4">
      <c r="L35169" s="56">
        <f ca="1"/>
        <v>35168</v>
      </c>
      <c r="M35169" s="53">
        <f ca="1"/>
        <v>1996</v>
      </c>
      <c r="N35169" s="53">
        <f ca="1"/>
        <v>4</v>
      </c>
      <c r="O35169" s="53" t="str">
        <f ca="1"/>
        <v>1996-04</v>
      </c>
    </row>
    <row r="35170" spans="12:15" x14ac:dyDescent="0.4">
      <c r="L35170" s="56">
        <f ca="1"/>
        <v>35169</v>
      </c>
      <c r="M35170" s="53">
        <f ca="1"/>
        <v>1996</v>
      </c>
      <c r="N35170" s="53">
        <f ca="1"/>
        <v>4</v>
      </c>
      <c r="O35170" s="53" t="str">
        <f ca="1"/>
        <v>1996-04</v>
      </c>
    </row>
    <row r="35171" spans="12:15" x14ac:dyDescent="0.4">
      <c r="L35171" s="56">
        <f ca="1"/>
        <v>35170</v>
      </c>
      <c r="M35171" s="53">
        <f ca="1"/>
        <v>1996</v>
      </c>
      <c r="N35171" s="53">
        <f ca="1"/>
        <v>4</v>
      </c>
      <c r="O35171" s="53" t="str">
        <f ca="1"/>
        <v>1996-04</v>
      </c>
    </row>
    <row r="35172" spans="12:15" x14ac:dyDescent="0.4">
      <c r="L35172" s="56">
        <f ca="1"/>
        <v>35171</v>
      </c>
      <c r="M35172" s="53">
        <f ca="1"/>
        <v>1996</v>
      </c>
      <c r="N35172" s="53">
        <f ca="1"/>
        <v>4</v>
      </c>
      <c r="O35172" s="53" t="str">
        <f ca="1"/>
        <v>1996-04</v>
      </c>
    </row>
    <row r="35173" spans="12:15" x14ac:dyDescent="0.4">
      <c r="L35173" s="56">
        <f ca="1"/>
        <v>35172</v>
      </c>
      <c r="M35173" s="53">
        <f ca="1"/>
        <v>1996</v>
      </c>
      <c r="N35173" s="53">
        <f ca="1"/>
        <v>4</v>
      </c>
      <c r="O35173" s="53" t="str">
        <f ca="1"/>
        <v>1996-04</v>
      </c>
    </row>
    <row r="35174" spans="12:15" x14ac:dyDescent="0.4">
      <c r="L35174" s="56">
        <f ca="1"/>
        <v>35173</v>
      </c>
      <c r="M35174" s="53">
        <f ca="1"/>
        <v>1996</v>
      </c>
      <c r="N35174" s="53">
        <f ca="1"/>
        <v>4</v>
      </c>
      <c r="O35174" s="53" t="str">
        <f ca="1"/>
        <v>1996-04</v>
      </c>
    </row>
    <row r="35175" spans="12:15" x14ac:dyDescent="0.4">
      <c r="L35175" s="56">
        <f ca="1"/>
        <v>35174</v>
      </c>
      <c r="M35175" s="53">
        <f ca="1"/>
        <v>1996</v>
      </c>
      <c r="N35175" s="53">
        <f ca="1"/>
        <v>4</v>
      </c>
      <c r="O35175" s="53" t="str">
        <f ca="1"/>
        <v>1996-04</v>
      </c>
    </row>
    <row r="35176" spans="12:15" x14ac:dyDescent="0.4">
      <c r="L35176" s="56">
        <f ca="1"/>
        <v>35175</v>
      </c>
      <c r="M35176" s="53">
        <f ca="1"/>
        <v>1996</v>
      </c>
      <c r="N35176" s="53">
        <f ca="1"/>
        <v>4</v>
      </c>
      <c r="O35176" s="53" t="str">
        <f ca="1"/>
        <v>1996-04</v>
      </c>
    </row>
    <row r="35177" spans="12:15" x14ac:dyDescent="0.4">
      <c r="L35177" s="56">
        <f ca="1"/>
        <v>35176</v>
      </c>
      <c r="M35177" s="53">
        <f ca="1"/>
        <v>1996</v>
      </c>
      <c r="N35177" s="53">
        <f ca="1"/>
        <v>4</v>
      </c>
      <c r="O35177" s="53" t="str">
        <f ca="1"/>
        <v>1996-04</v>
      </c>
    </row>
    <row r="35178" spans="12:15" x14ac:dyDescent="0.4">
      <c r="L35178" s="56">
        <f ca="1"/>
        <v>35177</v>
      </c>
      <c r="M35178" s="53">
        <f ca="1"/>
        <v>1996</v>
      </c>
      <c r="N35178" s="53">
        <f ca="1"/>
        <v>4</v>
      </c>
      <c r="O35178" s="53" t="str">
        <f ca="1"/>
        <v>1996-04</v>
      </c>
    </row>
    <row r="35179" spans="12:15" x14ac:dyDescent="0.4">
      <c r="L35179" s="56">
        <f ca="1"/>
        <v>35178</v>
      </c>
      <c r="M35179" s="53">
        <f ca="1"/>
        <v>1996</v>
      </c>
      <c r="N35179" s="53">
        <f ca="1"/>
        <v>4</v>
      </c>
      <c r="O35179" s="53" t="str">
        <f ca="1"/>
        <v>1996-04</v>
      </c>
    </row>
    <row r="35180" spans="12:15" x14ac:dyDescent="0.4">
      <c r="L35180" s="56">
        <f ca="1"/>
        <v>35179</v>
      </c>
      <c r="M35180" s="53">
        <f ca="1"/>
        <v>1996</v>
      </c>
      <c r="N35180" s="53">
        <f ca="1"/>
        <v>4</v>
      </c>
      <c r="O35180" s="53" t="str">
        <f ca="1"/>
        <v>1996-04</v>
      </c>
    </row>
    <row r="35181" spans="12:15" x14ac:dyDescent="0.4">
      <c r="L35181" s="56">
        <f ca="1"/>
        <v>35180</v>
      </c>
      <c r="M35181" s="53">
        <f ca="1"/>
        <v>1996</v>
      </c>
      <c r="N35181" s="53">
        <f ca="1"/>
        <v>4</v>
      </c>
      <c r="O35181" s="53" t="str">
        <f ca="1"/>
        <v>1996-04</v>
      </c>
    </row>
    <row r="35182" spans="12:15" x14ac:dyDescent="0.4">
      <c r="L35182" s="56">
        <f ca="1"/>
        <v>35181</v>
      </c>
      <c r="M35182" s="53">
        <f ca="1"/>
        <v>1996</v>
      </c>
      <c r="N35182" s="53">
        <f ca="1"/>
        <v>4</v>
      </c>
      <c r="O35182" s="53" t="str">
        <f ca="1"/>
        <v>1996-04</v>
      </c>
    </row>
    <row r="35183" spans="12:15" x14ac:dyDescent="0.4">
      <c r="L35183" s="56">
        <f ca="1"/>
        <v>35182</v>
      </c>
      <c r="M35183" s="53">
        <f ca="1"/>
        <v>1996</v>
      </c>
      <c r="N35183" s="53">
        <f ca="1"/>
        <v>4</v>
      </c>
      <c r="O35183" s="53" t="str">
        <f ca="1"/>
        <v>1996-04</v>
      </c>
    </row>
    <row r="35184" spans="12:15" x14ac:dyDescent="0.4">
      <c r="L35184" s="56">
        <f ca="1"/>
        <v>35183</v>
      </c>
      <c r="M35184" s="53">
        <f ca="1"/>
        <v>1996</v>
      </c>
      <c r="N35184" s="53">
        <f ca="1"/>
        <v>4</v>
      </c>
      <c r="O35184" s="53" t="str">
        <f ca="1"/>
        <v>1996-04</v>
      </c>
    </row>
    <row r="35185" spans="12:15" x14ac:dyDescent="0.4">
      <c r="L35185" s="56">
        <f ca="1"/>
        <v>35184</v>
      </c>
      <c r="M35185" s="53">
        <f ca="1"/>
        <v>1996</v>
      </c>
      <c r="N35185" s="53">
        <f ca="1"/>
        <v>4</v>
      </c>
      <c r="O35185" s="53" t="str">
        <f ca="1"/>
        <v>1996-04</v>
      </c>
    </row>
    <row r="35186" spans="12:15" x14ac:dyDescent="0.4">
      <c r="L35186" s="56">
        <f ca="1"/>
        <v>35185</v>
      </c>
      <c r="M35186" s="53">
        <f ca="1"/>
        <v>1996</v>
      </c>
      <c r="N35186" s="53">
        <f ca="1"/>
        <v>4</v>
      </c>
      <c r="O35186" s="53" t="str">
        <f ca="1"/>
        <v>1996-04</v>
      </c>
    </row>
    <row r="35187" spans="12:15" x14ac:dyDescent="0.4">
      <c r="L35187" s="56">
        <f ca="1"/>
        <v>35186</v>
      </c>
      <c r="M35187" s="53">
        <f ca="1"/>
        <v>1996</v>
      </c>
      <c r="N35187" s="53">
        <f ca="1"/>
        <v>5</v>
      </c>
      <c r="O35187" s="53" t="str">
        <f ca="1"/>
        <v>1996-05</v>
      </c>
    </row>
    <row r="35188" spans="12:15" x14ac:dyDescent="0.4">
      <c r="L35188" s="56">
        <f ca="1"/>
        <v>35187</v>
      </c>
      <c r="M35188" s="53">
        <f ca="1"/>
        <v>1996</v>
      </c>
      <c r="N35188" s="53">
        <f ca="1"/>
        <v>5</v>
      </c>
      <c r="O35188" s="53" t="str">
        <f ca="1"/>
        <v>1996-05</v>
      </c>
    </row>
    <row r="35189" spans="12:15" x14ac:dyDescent="0.4">
      <c r="L35189" s="56">
        <f ca="1"/>
        <v>35188</v>
      </c>
      <c r="M35189" s="53">
        <f ca="1"/>
        <v>1996</v>
      </c>
      <c r="N35189" s="53">
        <f ca="1"/>
        <v>5</v>
      </c>
      <c r="O35189" s="53" t="str">
        <f ca="1"/>
        <v>1996-05</v>
      </c>
    </row>
    <row r="35190" spans="12:15" x14ac:dyDescent="0.4">
      <c r="L35190" s="56">
        <f ca="1"/>
        <v>35189</v>
      </c>
      <c r="M35190" s="53">
        <f ca="1"/>
        <v>1996</v>
      </c>
      <c r="N35190" s="53">
        <f ca="1"/>
        <v>5</v>
      </c>
      <c r="O35190" s="53" t="str">
        <f ca="1"/>
        <v>1996-05</v>
      </c>
    </row>
    <row r="35191" spans="12:15" x14ac:dyDescent="0.4">
      <c r="L35191" s="56">
        <f ca="1"/>
        <v>35190</v>
      </c>
      <c r="M35191" s="53">
        <f ca="1"/>
        <v>1996</v>
      </c>
      <c r="N35191" s="53">
        <f ca="1"/>
        <v>5</v>
      </c>
      <c r="O35191" s="53" t="str">
        <f ca="1"/>
        <v>1996-05</v>
      </c>
    </row>
    <row r="35192" spans="12:15" x14ac:dyDescent="0.4">
      <c r="L35192" s="56">
        <f ca="1"/>
        <v>35191</v>
      </c>
      <c r="M35192" s="53">
        <f ca="1"/>
        <v>1996</v>
      </c>
      <c r="N35192" s="53">
        <f ca="1"/>
        <v>5</v>
      </c>
      <c r="O35192" s="53" t="str">
        <f ca="1"/>
        <v>1996-05</v>
      </c>
    </row>
    <row r="35193" spans="12:15" x14ac:dyDescent="0.4">
      <c r="L35193" s="56">
        <f ca="1"/>
        <v>35192</v>
      </c>
      <c r="M35193" s="53">
        <f ca="1"/>
        <v>1996</v>
      </c>
      <c r="N35193" s="53">
        <f ca="1"/>
        <v>5</v>
      </c>
      <c r="O35193" s="53" t="str">
        <f ca="1"/>
        <v>1996-05</v>
      </c>
    </row>
    <row r="35194" spans="12:15" x14ac:dyDescent="0.4">
      <c r="L35194" s="56">
        <f ca="1"/>
        <v>35193</v>
      </c>
      <c r="M35194" s="53">
        <f ca="1"/>
        <v>1996</v>
      </c>
      <c r="N35194" s="53">
        <f ca="1"/>
        <v>5</v>
      </c>
      <c r="O35194" s="53" t="str">
        <f ca="1"/>
        <v>1996-05</v>
      </c>
    </row>
    <row r="35195" spans="12:15" x14ac:dyDescent="0.4">
      <c r="L35195" s="56">
        <f ca="1"/>
        <v>35194</v>
      </c>
      <c r="M35195" s="53">
        <f ca="1"/>
        <v>1996</v>
      </c>
      <c r="N35195" s="53">
        <f ca="1"/>
        <v>5</v>
      </c>
      <c r="O35195" s="53" t="str">
        <f ca="1"/>
        <v>1996-05</v>
      </c>
    </row>
    <row r="35196" spans="12:15" x14ac:dyDescent="0.4">
      <c r="L35196" s="56">
        <f ca="1"/>
        <v>35195</v>
      </c>
      <c r="M35196" s="53">
        <f ca="1"/>
        <v>1996</v>
      </c>
      <c r="N35196" s="53">
        <f ca="1"/>
        <v>5</v>
      </c>
      <c r="O35196" s="53" t="str">
        <f ca="1"/>
        <v>1996-05</v>
      </c>
    </row>
    <row r="35197" spans="12:15" x14ac:dyDescent="0.4">
      <c r="L35197" s="56">
        <f ca="1"/>
        <v>35196</v>
      </c>
      <c r="M35197" s="53">
        <f ca="1"/>
        <v>1996</v>
      </c>
      <c r="N35197" s="53">
        <f ca="1"/>
        <v>5</v>
      </c>
      <c r="O35197" s="53" t="str">
        <f ca="1"/>
        <v>1996-05</v>
      </c>
    </row>
    <row r="35198" spans="12:15" x14ac:dyDescent="0.4">
      <c r="L35198" s="56">
        <f ca="1"/>
        <v>35197</v>
      </c>
      <c r="M35198" s="53">
        <f ca="1"/>
        <v>1996</v>
      </c>
      <c r="N35198" s="53">
        <f ca="1"/>
        <v>5</v>
      </c>
      <c r="O35198" s="53" t="str">
        <f ca="1"/>
        <v>1996-05</v>
      </c>
    </row>
    <row r="35199" spans="12:15" x14ac:dyDescent="0.4">
      <c r="L35199" s="56">
        <f ca="1"/>
        <v>35198</v>
      </c>
      <c r="M35199" s="53">
        <f ca="1"/>
        <v>1996</v>
      </c>
      <c r="N35199" s="53">
        <f ca="1"/>
        <v>5</v>
      </c>
      <c r="O35199" s="53" t="str">
        <f ca="1"/>
        <v>1996-05</v>
      </c>
    </row>
    <row r="35200" spans="12:15" x14ac:dyDescent="0.4">
      <c r="L35200" s="56">
        <f ca="1"/>
        <v>35199</v>
      </c>
      <c r="M35200" s="53">
        <f ca="1"/>
        <v>1996</v>
      </c>
      <c r="N35200" s="53">
        <f ca="1"/>
        <v>5</v>
      </c>
      <c r="O35200" s="53" t="str">
        <f ca="1"/>
        <v>1996-05</v>
      </c>
    </row>
    <row r="35201" spans="12:15" x14ac:dyDescent="0.4">
      <c r="L35201" s="56">
        <f ca="1"/>
        <v>35200</v>
      </c>
      <c r="M35201" s="53">
        <f ca="1"/>
        <v>1996</v>
      </c>
      <c r="N35201" s="53">
        <f ca="1"/>
        <v>5</v>
      </c>
      <c r="O35201" s="53" t="str">
        <f ca="1"/>
        <v>1996-05</v>
      </c>
    </row>
    <row r="35202" spans="12:15" x14ac:dyDescent="0.4">
      <c r="L35202" s="56">
        <f ca="1"/>
        <v>35201</v>
      </c>
      <c r="M35202" s="53">
        <f ca="1"/>
        <v>1996</v>
      </c>
      <c r="N35202" s="53">
        <f ca="1"/>
        <v>5</v>
      </c>
      <c r="O35202" s="53" t="str">
        <f ca="1"/>
        <v>1996-05</v>
      </c>
    </row>
    <row r="35203" spans="12:15" x14ac:dyDescent="0.4">
      <c r="L35203" s="56">
        <f ca="1"/>
        <v>35202</v>
      </c>
      <c r="M35203" s="53">
        <f ca="1"/>
        <v>1996</v>
      </c>
      <c r="N35203" s="53">
        <f ca="1"/>
        <v>5</v>
      </c>
      <c r="O35203" s="53" t="str">
        <f ca="1"/>
        <v>1996-05</v>
      </c>
    </row>
    <row r="35204" spans="12:15" x14ac:dyDescent="0.4">
      <c r="L35204" s="56">
        <f ca="1"/>
        <v>35203</v>
      </c>
      <c r="M35204" s="53">
        <f ca="1"/>
        <v>1996</v>
      </c>
      <c r="N35204" s="53">
        <f ca="1"/>
        <v>5</v>
      </c>
      <c r="O35204" s="53" t="str">
        <f ca="1"/>
        <v>1996-05</v>
      </c>
    </row>
    <row r="35205" spans="12:15" x14ac:dyDescent="0.4">
      <c r="L35205" s="56">
        <f ca="1"/>
        <v>35204</v>
      </c>
      <c r="M35205" s="53">
        <f ca="1"/>
        <v>1996</v>
      </c>
      <c r="N35205" s="53">
        <f ca="1"/>
        <v>5</v>
      </c>
      <c r="O35205" s="53" t="str">
        <f ca="1"/>
        <v>1996-05</v>
      </c>
    </row>
    <row r="35206" spans="12:15" x14ac:dyDescent="0.4">
      <c r="L35206" s="56">
        <f ca="1"/>
        <v>35205</v>
      </c>
      <c r="M35206" s="53">
        <f ca="1"/>
        <v>1996</v>
      </c>
      <c r="N35206" s="53">
        <f ca="1"/>
        <v>5</v>
      </c>
      <c r="O35206" s="53" t="str">
        <f ca="1"/>
        <v>1996-05</v>
      </c>
    </row>
    <row r="35207" spans="12:15" x14ac:dyDescent="0.4">
      <c r="L35207" s="56">
        <f ca="1"/>
        <v>35206</v>
      </c>
      <c r="M35207" s="53">
        <f ca="1"/>
        <v>1996</v>
      </c>
      <c r="N35207" s="53">
        <f ca="1"/>
        <v>5</v>
      </c>
      <c r="O35207" s="53" t="str">
        <f ca="1"/>
        <v>1996-05</v>
      </c>
    </row>
    <row r="35208" spans="12:15" x14ac:dyDescent="0.4">
      <c r="L35208" s="56">
        <f ca="1"/>
        <v>35207</v>
      </c>
      <c r="M35208" s="53">
        <f ca="1"/>
        <v>1996</v>
      </c>
      <c r="N35208" s="53">
        <f ca="1"/>
        <v>5</v>
      </c>
      <c r="O35208" s="53" t="str">
        <f ca="1"/>
        <v>1996-05</v>
      </c>
    </row>
    <row r="35209" spans="12:15" x14ac:dyDescent="0.4">
      <c r="L35209" s="56">
        <f ca="1"/>
        <v>35208</v>
      </c>
      <c r="M35209" s="53">
        <f ca="1"/>
        <v>1996</v>
      </c>
      <c r="N35209" s="53">
        <f ca="1"/>
        <v>5</v>
      </c>
      <c r="O35209" s="53" t="str">
        <f ca="1"/>
        <v>1996-05</v>
      </c>
    </row>
    <row r="35210" spans="12:15" x14ac:dyDescent="0.4">
      <c r="L35210" s="56">
        <f ca="1"/>
        <v>35209</v>
      </c>
      <c r="M35210" s="53">
        <f ca="1"/>
        <v>1996</v>
      </c>
      <c r="N35210" s="53">
        <f ca="1"/>
        <v>5</v>
      </c>
      <c r="O35210" s="53" t="str">
        <f ca="1"/>
        <v>1996-05</v>
      </c>
    </row>
    <row r="35211" spans="12:15" x14ac:dyDescent="0.4">
      <c r="L35211" s="56">
        <f ca="1"/>
        <v>35210</v>
      </c>
      <c r="M35211" s="53">
        <f ca="1"/>
        <v>1996</v>
      </c>
      <c r="N35211" s="53">
        <f ca="1"/>
        <v>5</v>
      </c>
      <c r="O35211" s="53" t="str">
        <f ca="1"/>
        <v>1996-05</v>
      </c>
    </row>
    <row r="35212" spans="12:15" x14ac:dyDescent="0.4">
      <c r="L35212" s="56">
        <f ca="1"/>
        <v>35211</v>
      </c>
      <c r="M35212" s="53">
        <f ca="1"/>
        <v>1996</v>
      </c>
      <c r="N35212" s="53">
        <f ca="1"/>
        <v>5</v>
      </c>
      <c r="O35212" s="53" t="str">
        <f ca="1"/>
        <v>1996-05</v>
      </c>
    </row>
    <row r="35213" spans="12:15" x14ac:dyDescent="0.4">
      <c r="L35213" s="56">
        <f ca="1"/>
        <v>35212</v>
      </c>
      <c r="M35213" s="53">
        <f ca="1"/>
        <v>1996</v>
      </c>
      <c r="N35213" s="53">
        <f ca="1"/>
        <v>5</v>
      </c>
      <c r="O35213" s="53" t="str">
        <f ca="1"/>
        <v>1996-05</v>
      </c>
    </row>
    <row r="35214" spans="12:15" x14ac:dyDescent="0.4">
      <c r="L35214" s="56">
        <f ca="1"/>
        <v>35213</v>
      </c>
      <c r="M35214" s="53">
        <f ca="1"/>
        <v>1996</v>
      </c>
      <c r="N35214" s="53">
        <f ca="1"/>
        <v>5</v>
      </c>
      <c r="O35214" s="53" t="str">
        <f ca="1"/>
        <v>1996-05</v>
      </c>
    </row>
    <row r="35215" spans="12:15" x14ac:dyDescent="0.4">
      <c r="L35215" s="56">
        <f ca="1"/>
        <v>35214</v>
      </c>
      <c r="M35215" s="53">
        <f ca="1"/>
        <v>1996</v>
      </c>
      <c r="N35215" s="53">
        <f ca="1"/>
        <v>5</v>
      </c>
      <c r="O35215" s="53" t="str">
        <f ca="1"/>
        <v>1996-05</v>
      </c>
    </row>
    <row r="35216" spans="12:15" x14ac:dyDescent="0.4">
      <c r="L35216" s="56">
        <f ca="1"/>
        <v>35215</v>
      </c>
      <c r="M35216" s="53">
        <f ca="1"/>
        <v>1996</v>
      </c>
      <c r="N35216" s="53">
        <f ca="1"/>
        <v>5</v>
      </c>
      <c r="O35216" s="53" t="str">
        <f ca="1"/>
        <v>1996-05</v>
      </c>
    </row>
    <row r="35217" spans="12:15" x14ac:dyDescent="0.4">
      <c r="L35217" s="56">
        <f ca="1"/>
        <v>35216</v>
      </c>
      <c r="M35217" s="53">
        <f ca="1"/>
        <v>1996</v>
      </c>
      <c r="N35217" s="53">
        <f ca="1"/>
        <v>5</v>
      </c>
      <c r="O35217" s="53" t="str">
        <f ca="1"/>
        <v>1996-05</v>
      </c>
    </row>
    <row r="35218" spans="12:15" x14ac:dyDescent="0.4">
      <c r="L35218" s="56">
        <f ca="1"/>
        <v>35217</v>
      </c>
      <c r="M35218" s="53">
        <f ca="1"/>
        <v>1996</v>
      </c>
      <c r="N35218" s="53">
        <f ca="1"/>
        <v>6</v>
      </c>
      <c r="O35218" s="53" t="str">
        <f ca="1"/>
        <v>1996-06</v>
      </c>
    </row>
    <row r="35219" spans="12:15" x14ac:dyDescent="0.4">
      <c r="L35219" s="56">
        <f ca="1"/>
        <v>35218</v>
      </c>
      <c r="M35219" s="53">
        <f ca="1"/>
        <v>1996</v>
      </c>
      <c r="N35219" s="53">
        <f ca="1"/>
        <v>6</v>
      </c>
      <c r="O35219" s="53" t="str">
        <f ca="1"/>
        <v>1996-06</v>
      </c>
    </row>
    <row r="35220" spans="12:15" x14ac:dyDescent="0.4">
      <c r="L35220" s="56">
        <f ca="1"/>
        <v>35219</v>
      </c>
      <c r="M35220" s="53">
        <f ca="1"/>
        <v>1996</v>
      </c>
      <c r="N35220" s="53">
        <f ca="1"/>
        <v>6</v>
      </c>
      <c r="O35220" s="53" t="str">
        <f ca="1"/>
        <v>1996-06</v>
      </c>
    </row>
    <row r="35221" spans="12:15" x14ac:dyDescent="0.4">
      <c r="L35221" s="56">
        <f ca="1"/>
        <v>35220</v>
      </c>
      <c r="M35221" s="53">
        <f ca="1"/>
        <v>1996</v>
      </c>
      <c r="N35221" s="53">
        <f ca="1"/>
        <v>6</v>
      </c>
      <c r="O35221" s="53" t="str">
        <f ca="1"/>
        <v>1996-06</v>
      </c>
    </row>
    <row r="35222" spans="12:15" x14ac:dyDescent="0.4">
      <c r="L35222" s="56">
        <f ca="1"/>
        <v>35221</v>
      </c>
      <c r="M35222" s="53">
        <f ca="1"/>
        <v>1996</v>
      </c>
      <c r="N35222" s="53">
        <f ca="1"/>
        <v>6</v>
      </c>
      <c r="O35222" s="53" t="str">
        <f ca="1"/>
        <v>1996-06</v>
      </c>
    </row>
    <row r="35223" spans="12:15" x14ac:dyDescent="0.4">
      <c r="L35223" s="56">
        <f ca="1"/>
        <v>35222</v>
      </c>
      <c r="M35223" s="53">
        <f ca="1"/>
        <v>1996</v>
      </c>
      <c r="N35223" s="53">
        <f ca="1"/>
        <v>6</v>
      </c>
      <c r="O35223" s="53" t="str">
        <f ca="1"/>
        <v>1996-06</v>
      </c>
    </row>
    <row r="35224" spans="12:15" x14ac:dyDescent="0.4">
      <c r="L35224" s="56">
        <f ca="1"/>
        <v>35223</v>
      </c>
      <c r="M35224" s="53">
        <f ca="1"/>
        <v>1996</v>
      </c>
      <c r="N35224" s="53">
        <f ca="1"/>
        <v>6</v>
      </c>
      <c r="O35224" s="53" t="str">
        <f ca="1"/>
        <v>1996-06</v>
      </c>
    </row>
    <row r="35225" spans="12:15" x14ac:dyDescent="0.4">
      <c r="L35225" s="56">
        <f ca="1"/>
        <v>35224</v>
      </c>
      <c r="M35225" s="53">
        <f ca="1"/>
        <v>1996</v>
      </c>
      <c r="N35225" s="53">
        <f ca="1"/>
        <v>6</v>
      </c>
      <c r="O35225" s="53" t="str">
        <f ca="1"/>
        <v>1996-06</v>
      </c>
    </row>
    <row r="35226" spans="12:15" x14ac:dyDescent="0.4">
      <c r="L35226" s="56">
        <f ca="1"/>
        <v>35225</v>
      </c>
      <c r="M35226" s="53">
        <f ca="1"/>
        <v>1996</v>
      </c>
      <c r="N35226" s="53">
        <f ca="1"/>
        <v>6</v>
      </c>
      <c r="O35226" s="53" t="str">
        <f ca="1"/>
        <v>1996-06</v>
      </c>
    </row>
    <row r="35227" spans="12:15" x14ac:dyDescent="0.4">
      <c r="L35227" s="56">
        <f ca="1"/>
        <v>35226</v>
      </c>
      <c r="M35227" s="53">
        <f ca="1"/>
        <v>1996</v>
      </c>
      <c r="N35227" s="53">
        <f ca="1"/>
        <v>6</v>
      </c>
      <c r="O35227" s="53" t="str">
        <f ca="1"/>
        <v>1996-06</v>
      </c>
    </row>
    <row r="35228" spans="12:15" x14ac:dyDescent="0.4">
      <c r="L35228" s="56">
        <f ca="1"/>
        <v>35227</v>
      </c>
      <c r="M35228" s="53">
        <f ca="1"/>
        <v>1996</v>
      </c>
      <c r="N35228" s="53">
        <f ca="1"/>
        <v>6</v>
      </c>
      <c r="O35228" s="53" t="str">
        <f ca="1"/>
        <v>1996-06</v>
      </c>
    </row>
    <row r="35229" spans="12:15" x14ac:dyDescent="0.4">
      <c r="L35229" s="56">
        <f ca="1"/>
        <v>35228</v>
      </c>
      <c r="M35229" s="53">
        <f ca="1"/>
        <v>1996</v>
      </c>
      <c r="N35229" s="53">
        <f ca="1"/>
        <v>6</v>
      </c>
      <c r="O35229" s="53" t="str">
        <f ca="1"/>
        <v>1996-06</v>
      </c>
    </row>
    <row r="35230" spans="12:15" x14ac:dyDescent="0.4">
      <c r="L35230" s="56">
        <f ca="1"/>
        <v>35229</v>
      </c>
      <c r="M35230" s="53">
        <f ca="1"/>
        <v>1996</v>
      </c>
      <c r="N35230" s="53">
        <f ca="1"/>
        <v>6</v>
      </c>
      <c r="O35230" s="53" t="str">
        <f ca="1"/>
        <v>1996-06</v>
      </c>
    </row>
    <row r="35231" spans="12:15" x14ac:dyDescent="0.4">
      <c r="L35231" s="56">
        <f ca="1"/>
        <v>35230</v>
      </c>
      <c r="M35231" s="53">
        <f ca="1"/>
        <v>1996</v>
      </c>
      <c r="N35231" s="53">
        <f ca="1"/>
        <v>6</v>
      </c>
      <c r="O35231" s="53" t="str">
        <f ca="1"/>
        <v>1996-06</v>
      </c>
    </row>
    <row r="35232" spans="12:15" x14ac:dyDescent="0.4">
      <c r="L35232" s="56">
        <f ca="1"/>
        <v>35231</v>
      </c>
      <c r="M35232" s="53">
        <f ca="1"/>
        <v>1996</v>
      </c>
      <c r="N35232" s="53">
        <f ca="1"/>
        <v>6</v>
      </c>
      <c r="O35232" s="53" t="str">
        <f ca="1"/>
        <v>1996-06</v>
      </c>
    </row>
    <row r="35233" spans="12:15" x14ac:dyDescent="0.4">
      <c r="L35233" s="56">
        <f ca="1"/>
        <v>35232</v>
      </c>
      <c r="M35233" s="53">
        <f ca="1"/>
        <v>1996</v>
      </c>
      <c r="N35233" s="53">
        <f ca="1"/>
        <v>6</v>
      </c>
      <c r="O35233" s="53" t="str">
        <f ca="1"/>
        <v>1996-06</v>
      </c>
    </row>
    <row r="35234" spans="12:15" x14ac:dyDescent="0.4">
      <c r="L35234" s="56">
        <f ca="1"/>
        <v>35233</v>
      </c>
      <c r="M35234" s="53">
        <f ca="1"/>
        <v>1996</v>
      </c>
      <c r="N35234" s="53">
        <f ca="1"/>
        <v>6</v>
      </c>
      <c r="O35234" s="53" t="str">
        <f ca="1"/>
        <v>1996-06</v>
      </c>
    </row>
    <row r="35235" spans="12:15" x14ac:dyDescent="0.4">
      <c r="L35235" s="56">
        <f ca="1"/>
        <v>35234</v>
      </c>
      <c r="M35235" s="53">
        <f ca="1"/>
        <v>1996</v>
      </c>
      <c r="N35235" s="53">
        <f ca="1"/>
        <v>6</v>
      </c>
      <c r="O35235" s="53" t="str">
        <f ca="1"/>
        <v>1996-06</v>
      </c>
    </row>
    <row r="35236" spans="12:15" x14ac:dyDescent="0.4">
      <c r="L35236" s="56">
        <f ca="1"/>
        <v>35235</v>
      </c>
      <c r="M35236" s="53">
        <f ca="1"/>
        <v>1996</v>
      </c>
      <c r="N35236" s="53">
        <f ca="1"/>
        <v>6</v>
      </c>
      <c r="O35236" s="53" t="str">
        <f ca="1"/>
        <v>1996-06</v>
      </c>
    </row>
    <row r="35237" spans="12:15" x14ac:dyDescent="0.4">
      <c r="L35237" s="56">
        <f ca="1"/>
        <v>35236</v>
      </c>
      <c r="M35237" s="53">
        <f ca="1"/>
        <v>1996</v>
      </c>
      <c r="N35237" s="53">
        <f ca="1"/>
        <v>6</v>
      </c>
      <c r="O35237" s="53" t="str">
        <f ca="1"/>
        <v>1996-06</v>
      </c>
    </row>
    <row r="35238" spans="12:15" x14ac:dyDescent="0.4">
      <c r="L35238" s="56">
        <f ca="1"/>
        <v>35237</v>
      </c>
      <c r="M35238" s="53">
        <f ca="1"/>
        <v>1996</v>
      </c>
      <c r="N35238" s="53">
        <f ca="1"/>
        <v>6</v>
      </c>
      <c r="O35238" s="53" t="str">
        <f ca="1"/>
        <v>1996-06</v>
      </c>
    </row>
    <row r="35239" spans="12:15" x14ac:dyDescent="0.4">
      <c r="L35239" s="56">
        <f ca="1"/>
        <v>35238</v>
      </c>
      <c r="M35239" s="53">
        <f ca="1"/>
        <v>1996</v>
      </c>
      <c r="N35239" s="53">
        <f ca="1"/>
        <v>6</v>
      </c>
      <c r="O35239" s="53" t="str">
        <f ca="1"/>
        <v>1996-06</v>
      </c>
    </row>
    <row r="35240" spans="12:15" x14ac:dyDescent="0.4">
      <c r="L35240" s="56">
        <f ca="1"/>
        <v>35239</v>
      </c>
      <c r="M35240" s="53">
        <f ca="1"/>
        <v>1996</v>
      </c>
      <c r="N35240" s="53">
        <f ca="1"/>
        <v>6</v>
      </c>
      <c r="O35240" s="53" t="str">
        <f ca="1"/>
        <v>1996-06</v>
      </c>
    </row>
    <row r="35241" spans="12:15" x14ac:dyDescent="0.4">
      <c r="L35241" s="56">
        <f ca="1"/>
        <v>35240</v>
      </c>
      <c r="M35241" s="53">
        <f ca="1"/>
        <v>1996</v>
      </c>
      <c r="N35241" s="53">
        <f ca="1"/>
        <v>6</v>
      </c>
      <c r="O35241" s="53" t="str">
        <f ca="1"/>
        <v>1996-06</v>
      </c>
    </row>
    <row r="35242" spans="12:15" x14ac:dyDescent="0.4">
      <c r="L35242" s="56">
        <f ca="1"/>
        <v>35241</v>
      </c>
      <c r="M35242" s="53">
        <f ca="1"/>
        <v>1996</v>
      </c>
      <c r="N35242" s="53">
        <f ca="1"/>
        <v>6</v>
      </c>
      <c r="O35242" s="53" t="str">
        <f ca="1"/>
        <v>1996-06</v>
      </c>
    </row>
    <row r="35243" spans="12:15" x14ac:dyDescent="0.4">
      <c r="L35243" s="56">
        <f ca="1"/>
        <v>35242</v>
      </c>
      <c r="M35243" s="53">
        <f ca="1"/>
        <v>1996</v>
      </c>
      <c r="N35243" s="53">
        <f ca="1"/>
        <v>6</v>
      </c>
      <c r="O35243" s="53" t="str">
        <f ca="1"/>
        <v>1996-06</v>
      </c>
    </row>
    <row r="35244" spans="12:15" x14ac:dyDescent="0.4">
      <c r="L35244" s="56">
        <f ca="1"/>
        <v>35243</v>
      </c>
      <c r="M35244" s="53">
        <f ca="1"/>
        <v>1996</v>
      </c>
      <c r="N35244" s="53">
        <f ca="1"/>
        <v>6</v>
      </c>
      <c r="O35244" s="53" t="str">
        <f ca="1"/>
        <v>1996-06</v>
      </c>
    </row>
    <row r="35245" spans="12:15" x14ac:dyDescent="0.4">
      <c r="L35245" s="56">
        <f ca="1"/>
        <v>35244</v>
      </c>
      <c r="M35245" s="53">
        <f ca="1"/>
        <v>1996</v>
      </c>
      <c r="N35245" s="53">
        <f ca="1"/>
        <v>6</v>
      </c>
      <c r="O35245" s="53" t="str">
        <f ca="1"/>
        <v>1996-06</v>
      </c>
    </row>
    <row r="35246" spans="12:15" x14ac:dyDescent="0.4">
      <c r="L35246" s="56">
        <f ca="1"/>
        <v>35245</v>
      </c>
      <c r="M35246" s="53">
        <f ca="1"/>
        <v>1996</v>
      </c>
      <c r="N35246" s="53">
        <f ca="1"/>
        <v>6</v>
      </c>
      <c r="O35246" s="53" t="str">
        <f ca="1"/>
        <v>1996-06</v>
      </c>
    </row>
    <row r="35247" spans="12:15" x14ac:dyDescent="0.4">
      <c r="L35247" s="56">
        <f ca="1"/>
        <v>35246</v>
      </c>
      <c r="M35247" s="53">
        <f ca="1"/>
        <v>1996</v>
      </c>
      <c r="N35247" s="53">
        <f ca="1"/>
        <v>6</v>
      </c>
      <c r="O35247" s="53" t="str">
        <f ca="1"/>
        <v>1996-06</v>
      </c>
    </row>
    <row r="35248" spans="12:15" x14ac:dyDescent="0.4">
      <c r="L35248" s="56">
        <f ca="1"/>
        <v>35247</v>
      </c>
      <c r="M35248" s="53">
        <f ca="1"/>
        <v>1996</v>
      </c>
      <c r="N35248" s="53">
        <f ca="1"/>
        <v>7</v>
      </c>
      <c r="O35248" s="53" t="str">
        <f ca="1"/>
        <v>1996-07</v>
      </c>
    </row>
    <row r="35249" spans="12:15" x14ac:dyDescent="0.4">
      <c r="L35249" s="56">
        <f ca="1"/>
        <v>35248</v>
      </c>
      <c r="M35249" s="53">
        <f ca="1"/>
        <v>1996</v>
      </c>
      <c r="N35249" s="53">
        <f ca="1"/>
        <v>7</v>
      </c>
      <c r="O35249" s="53" t="str">
        <f ca="1"/>
        <v>1996-07</v>
      </c>
    </row>
    <row r="35250" spans="12:15" x14ac:dyDescent="0.4">
      <c r="L35250" s="56">
        <f ca="1"/>
        <v>35249</v>
      </c>
      <c r="M35250" s="53">
        <f ca="1"/>
        <v>1996</v>
      </c>
      <c r="N35250" s="53">
        <f ca="1"/>
        <v>7</v>
      </c>
      <c r="O35250" s="53" t="str">
        <f ca="1"/>
        <v>1996-07</v>
      </c>
    </row>
    <row r="35251" spans="12:15" x14ac:dyDescent="0.4">
      <c r="L35251" s="56">
        <f ca="1"/>
        <v>35250</v>
      </c>
      <c r="M35251" s="53">
        <f ca="1"/>
        <v>1996</v>
      </c>
      <c r="N35251" s="53">
        <f ca="1"/>
        <v>7</v>
      </c>
      <c r="O35251" s="53" t="str">
        <f ca="1"/>
        <v>1996-07</v>
      </c>
    </row>
    <row r="35252" spans="12:15" x14ac:dyDescent="0.4">
      <c r="L35252" s="56">
        <f ca="1"/>
        <v>35251</v>
      </c>
      <c r="M35252" s="53">
        <f ca="1"/>
        <v>1996</v>
      </c>
      <c r="N35252" s="53">
        <f ca="1"/>
        <v>7</v>
      </c>
      <c r="O35252" s="53" t="str">
        <f ca="1"/>
        <v>1996-07</v>
      </c>
    </row>
    <row r="35253" spans="12:15" x14ac:dyDescent="0.4">
      <c r="L35253" s="56">
        <f ca="1"/>
        <v>35252</v>
      </c>
      <c r="M35253" s="53">
        <f ca="1"/>
        <v>1996</v>
      </c>
      <c r="N35253" s="53">
        <f ca="1"/>
        <v>7</v>
      </c>
      <c r="O35253" s="53" t="str">
        <f ca="1"/>
        <v>1996-07</v>
      </c>
    </row>
    <row r="35254" spans="12:15" x14ac:dyDescent="0.4">
      <c r="L35254" s="56">
        <f ca="1"/>
        <v>35253</v>
      </c>
      <c r="M35254" s="53">
        <f ca="1"/>
        <v>1996</v>
      </c>
      <c r="N35254" s="53">
        <f ca="1"/>
        <v>7</v>
      </c>
      <c r="O35254" s="53" t="str">
        <f ca="1"/>
        <v>1996-07</v>
      </c>
    </row>
    <row r="35255" spans="12:15" x14ac:dyDescent="0.4">
      <c r="L35255" s="56">
        <f ca="1"/>
        <v>35254</v>
      </c>
      <c r="M35255" s="53">
        <f ca="1"/>
        <v>1996</v>
      </c>
      <c r="N35255" s="53">
        <f ca="1"/>
        <v>7</v>
      </c>
      <c r="O35255" s="53" t="str">
        <f ca="1"/>
        <v>1996-07</v>
      </c>
    </row>
    <row r="35256" spans="12:15" x14ac:dyDescent="0.4">
      <c r="L35256" s="56">
        <f ca="1"/>
        <v>35255</v>
      </c>
      <c r="M35256" s="53">
        <f ca="1"/>
        <v>1996</v>
      </c>
      <c r="N35256" s="53">
        <f ca="1"/>
        <v>7</v>
      </c>
      <c r="O35256" s="53" t="str">
        <f ca="1"/>
        <v>1996-07</v>
      </c>
    </row>
    <row r="35257" spans="12:15" x14ac:dyDescent="0.4">
      <c r="L35257" s="56">
        <f ca="1"/>
        <v>35256</v>
      </c>
      <c r="M35257" s="53">
        <f ca="1"/>
        <v>1996</v>
      </c>
      <c r="N35257" s="53">
        <f ca="1"/>
        <v>7</v>
      </c>
      <c r="O35257" s="53" t="str">
        <f ca="1"/>
        <v>1996-07</v>
      </c>
    </row>
    <row r="35258" spans="12:15" x14ac:dyDescent="0.4">
      <c r="L35258" s="56">
        <f ca="1"/>
        <v>35257</v>
      </c>
      <c r="M35258" s="53">
        <f ca="1"/>
        <v>1996</v>
      </c>
      <c r="N35258" s="53">
        <f ca="1"/>
        <v>7</v>
      </c>
      <c r="O35258" s="53" t="str">
        <f ca="1"/>
        <v>1996-07</v>
      </c>
    </row>
    <row r="35259" spans="12:15" x14ac:dyDescent="0.4">
      <c r="L35259" s="56">
        <f ca="1"/>
        <v>35258</v>
      </c>
      <c r="M35259" s="53">
        <f ca="1"/>
        <v>1996</v>
      </c>
      <c r="N35259" s="53">
        <f ca="1"/>
        <v>7</v>
      </c>
      <c r="O35259" s="53" t="str">
        <f ca="1"/>
        <v>1996-07</v>
      </c>
    </row>
    <row r="35260" spans="12:15" x14ac:dyDescent="0.4">
      <c r="L35260" s="56">
        <f ca="1"/>
        <v>35259</v>
      </c>
      <c r="M35260" s="53">
        <f ca="1"/>
        <v>1996</v>
      </c>
      <c r="N35260" s="53">
        <f ca="1"/>
        <v>7</v>
      </c>
      <c r="O35260" s="53" t="str">
        <f ca="1"/>
        <v>1996-07</v>
      </c>
    </row>
    <row r="35261" spans="12:15" x14ac:dyDescent="0.4">
      <c r="L35261" s="56">
        <f ca="1"/>
        <v>35260</v>
      </c>
      <c r="M35261" s="53">
        <f ca="1"/>
        <v>1996</v>
      </c>
      <c r="N35261" s="53">
        <f ca="1"/>
        <v>7</v>
      </c>
      <c r="O35261" s="53" t="str">
        <f ca="1"/>
        <v>1996-07</v>
      </c>
    </row>
    <row r="35262" spans="12:15" x14ac:dyDescent="0.4">
      <c r="L35262" s="56">
        <f ca="1"/>
        <v>35261</v>
      </c>
      <c r="M35262" s="53">
        <f ca="1"/>
        <v>1996</v>
      </c>
      <c r="N35262" s="53">
        <f ca="1"/>
        <v>7</v>
      </c>
      <c r="O35262" s="53" t="str">
        <f ca="1"/>
        <v>1996-07</v>
      </c>
    </row>
    <row r="35263" spans="12:15" x14ac:dyDescent="0.4">
      <c r="L35263" s="56">
        <f ca="1"/>
        <v>35262</v>
      </c>
      <c r="M35263" s="53">
        <f ca="1"/>
        <v>1996</v>
      </c>
      <c r="N35263" s="53">
        <f ca="1"/>
        <v>7</v>
      </c>
      <c r="O35263" s="53" t="str">
        <f ca="1"/>
        <v>1996-07</v>
      </c>
    </row>
    <row r="35264" spans="12:15" x14ac:dyDescent="0.4">
      <c r="L35264" s="56">
        <f ca="1"/>
        <v>35263</v>
      </c>
      <c r="M35264" s="53">
        <f ca="1"/>
        <v>1996</v>
      </c>
      <c r="N35264" s="53">
        <f ca="1"/>
        <v>7</v>
      </c>
      <c r="O35264" s="53" t="str">
        <f ca="1"/>
        <v>1996-07</v>
      </c>
    </row>
    <row r="35265" spans="12:15" x14ac:dyDescent="0.4">
      <c r="L35265" s="56">
        <f ca="1"/>
        <v>35264</v>
      </c>
      <c r="M35265" s="53">
        <f ca="1"/>
        <v>1996</v>
      </c>
      <c r="N35265" s="53">
        <f ca="1"/>
        <v>7</v>
      </c>
      <c r="O35265" s="53" t="str">
        <f ca="1"/>
        <v>1996-07</v>
      </c>
    </row>
    <row r="35266" spans="12:15" x14ac:dyDescent="0.4">
      <c r="L35266" s="56">
        <f ca="1"/>
        <v>35265</v>
      </c>
      <c r="M35266" s="53">
        <f ca="1"/>
        <v>1996</v>
      </c>
      <c r="N35266" s="53">
        <f ca="1"/>
        <v>7</v>
      </c>
      <c r="O35266" s="53" t="str">
        <f ca="1"/>
        <v>1996-07</v>
      </c>
    </row>
    <row r="35267" spans="12:15" x14ac:dyDescent="0.4">
      <c r="L35267" s="56">
        <f ca="1"/>
        <v>35266</v>
      </c>
      <c r="M35267" s="53">
        <f ca="1"/>
        <v>1996</v>
      </c>
      <c r="N35267" s="53">
        <f ca="1"/>
        <v>7</v>
      </c>
      <c r="O35267" s="53" t="str">
        <f ca="1"/>
        <v>1996-07</v>
      </c>
    </row>
    <row r="35268" spans="12:15" x14ac:dyDescent="0.4">
      <c r="L35268" s="56">
        <f ca="1"/>
        <v>35267</v>
      </c>
      <c r="M35268" s="53">
        <f ca="1"/>
        <v>1996</v>
      </c>
      <c r="N35268" s="53">
        <f ca="1"/>
        <v>7</v>
      </c>
      <c r="O35268" s="53" t="str">
        <f ca="1"/>
        <v>1996-07</v>
      </c>
    </row>
    <row r="35269" spans="12:15" x14ac:dyDescent="0.4">
      <c r="L35269" s="56">
        <f ca="1"/>
        <v>35268</v>
      </c>
      <c r="M35269" s="53">
        <f ca="1"/>
        <v>1996</v>
      </c>
      <c r="N35269" s="53">
        <f ca="1"/>
        <v>7</v>
      </c>
      <c r="O35269" s="53" t="str">
        <f ca="1"/>
        <v>1996-07</v>
      </c>
    </row>
    <row r="35270" spans="12:15" x14ac:dyDescent="0.4">
      <c r="L35270" s="56">
        <f ca="1"/>
        <v>35269</v>
      </c>
      <c r="M35270" s="53">
        <f ca="1"/>
        <v>1996</v>
      </c>
      <c r="N35270" s="53">
        <f ca="1"/>
        <v>7</v>
      </c>
      <c r="O35270" s="53" t="str">
        <f ca="1"/>
        <v>1996-07</v>
      </c>
    </row>
    <row r="35271" spans="12:15" x14ac:dyDescent="0.4">
      <c r="L35271" s="56">
        <f ca="1"/>
        <v>35270</v>
      </c>
      <c r="M35271" s="53">
        <f ca="1"/>
        <v>1996</v>
      </c>
      <c r="N35271" s="53">
        <f ca="1"/>
        <v>7</v>
      </c>
      <c r="O35271" s="53" t="str">
        <f ca="1"/>
        <v>1996-07</v>
      </c>
    </row>
    <row r="35272" spans="12:15" x14ac:dyDescent="0.4">
      <c r="L35272" s="56">
        <f ca="1"/>
        <v>35271</v>
      </c>
      <c r="M35272" s="53">
        <f ca="1"/>
        <v>1996</v>
      </c>
      <c r="N35272" s="53">
        <f ca="1"/>
        <v>7</v>
      </c>
      <c r="O35272" s="53" t="str">
        <f ca="1"/>
        <v>1996-07</v>
      </c>
    </row>
    <row r="35273" spans="12:15" x14ac:dyDescent="0.4">
      <c r="L35273" s="56">
        <f ca="1"/>
        <v>35272</v>
      </c>
      <c r="M35273" s="53">
        <f ca="1"/>
        <v>1996</v>
      </c>
      <c r="N35273" s="53">
        <f ca="1"/>
        <v>7</v>
      </c>
      <c r="O35273" s="53" t="str">
        <f ca="1"/>
        <v>1996-07</v>
      </c>
    </row>
    <row r="35274" spans="12:15" x14ac:dyDescent="0.4">
      <c r="L35274" s="56">
        <f ca="1"/>
        <v>35273</v>
      </c>
      <c r="M35274" s="53">
        <f ca="1"/>
        <v>1996</v>
      </c>
      <c r="N35274" s="53">
        <f ca="1"/>
        <v>7</v>
      </c>
      <c r="O35274" s="53" t="str">
        <f ca="1"/>
        <v>1996-07</v>
      </c>
    </row>
    <row r="35275" spans="12:15" x14ac:dyDescent="0.4">
      <c r="L35275" s="56">
        <f ca="1"/>
        <v>35274</v>
      </c>
      <c r="M35275" s="53">
        <f ca="1"/>
        <v>1996</v>
      </c>
      <c r="N35275" s="53">
        <f ca="1"/>
        <v>7</v>
      </c>
      <c r="O35275" s="53" t="str">
        <f ca="1"/>
        <v>1996-07</v>
      </c>
    </row>
    <row r="35276" spans="12:15" x14ac:dyDescent="0.4">
      <c r="L35276" s="56">
        <f ca="1"/>
        <v>35275</v>
      </c>
      <c r="M35276" s="53">
        <f ca="1"/>
        <v>1996</v>
      </c>
      <c r="N35276" s="53">
        <f ca="1"/>
        <v>7</v>
      </c>
      <c r="O35276" s="53" t="str">
        <f ca="1"/>
        <v>1996-07</v>
      </c>
    </row>
    <row r="35277" spans="12:15" x14ac:dyDescent="0.4">
      <c r="L35277" s="56">
        <f ca="1"/>
        <v>35276</v>
      </c>
      <c r="M35277" s="53">
        <f ca="1"/>
        <v>1996</v>
      </c>
      <c r="N35277" s="53">
        <f ca="1"/>
        <v>7</v>
      </c>
      <c r="O35277" s="53" t="str">
        <f ca="1"/>
        <v>1996-07</v>
      </c>
    </row>
    <row r="35278" spans="12:15" x14ac:dyDescent="0.4">
      <c r="L35278" s="56">
        <f ca="1"/>
        <v>35277</v>
      </c>
      <c r="M35278" s="53">
        <f ca="1"/>
        <v>1996</v>
      </c>
      <c r="N35278" s="53">
        <f ca="1"/>
        <v>7</v>
      </c>
      <c r="O35278" s="53" t="str">
        <f ca="1"/>
        <v>1996-07</v>
      </c>
    </row>
    <row r="35279" spans="12:15" x14ac:dyDescent="0.4">
      <c r="L35279" s="56">
        <f ca="1"/>
        <v>35278</v>
      </c>
      <c r="M35279" s="53">
        <f ca="1"/>
        <v>1996</v>
      </c>
      <c r="N35279" s="53">
        <f ca="1"/>
        <v>8</v>
      </c>
      <c r="O35279" s="53" t="str">
        <f ca="1"/>
        <v>1996-08</v>
      </c>
    </row>
    <row r="35280" spans="12:15" x14ac:dyDescent="0.4">
      <c r="L35280" s="56">
        <f ca="1"/>
        <v>35279</v>
      </c>
      <c r="M35280" s="53">
        <f ca="1"/>
        <v>1996</v>
      </c>
      <c r="N35280" s="53">
        <f ca="1"/>
        <v>8</v>
      </c>
      <c r="O35280" s="53" t="str">
        <f ca="1"/>
        <v>1996-08</v>
      </c>
    </row>
    <row r="35281" spans="12:15" x14ac:dyDescent="0.4">
      <c r="L35281" s="56">
        <f ca="1"/>
        <v>35280</v>
      </c>
      <c r="M35281" s="53">
        <f ca="1"/>
        <v>1996</v>
      </c>
      <c r="N35281" s="53">
        <f ca="1"/>
        <v>8</v>
      </c>
      <c r="O35281" s="53" t="str">
        <f ca="1"/>
        <v>1996-08</v>
      </c>
    </row>
    <row r="35282" spans="12:15" x14ac:dyDescent="0.4">
      <c r="L35282" s="56">
        <f ca="1"/>
        <v>35281</v>
      </c>
      <c r="M35282" s="53">
        <f ca="1"/>
        <v>1996</v>
      </c>
      <c r="N35282" s="53">
        <f ca="1"/>
        <v>8</v>
      </c>
      <c r="O35282" s="53" t="str">
        <f ca="1"/>
        <v>1996-08</v>
      </c>
    </row>
    <row r="35283" spans="12:15" x14ac:dyDescent="0.4">
      <c r="L35283" s="56">
        <f ca="1"/>
        <v>35282</v>
      </c>
      <c r="M35283" s="53">
        <f ca="1"/>
        <v>1996</v>
      </c>
      <c r="N35283" s="53">
        <f ca="1"/>
        <v>8</v>
      </c>
      <c r="O35283" s="53" t="str">
        <f ca="1"/>
        <v>1996-08</v>
      </c>
    </row>
    <row r="35284" spans="12:15" x14ac:dyDescent="0.4">
      <c r="L35284" s="56">
        <f ca="1"/>
        <v>35283</v>
      </c>
      <c r="M35284" s="53">
        <f ca="1"/>
        <v>1996</v>
      </c>
      <c r="N35284" s="53">
        <f ca="1"/>
        <v>8</v>
      </c>
      <c r="O35284" s="53" t="str">
        <f ca="1"/>
        <v>1996-08</v>
      </c>
    </row>
    <row r="35285" spans="12:15" x14ac:dyDescent="0.4">
      <c r="L35285" s="56">
        <f ca="1"/>
        <v>35284</v>
      </c>
      <c r="M35285" s="53">
        <f ca="1"/>
        <v>1996</v>
      </c>
      <c r="N35285" s="53">
        <f ca="1"/>
        <v>8</v>
      </c>
      <c r="O35285" s="53" t="str">
        <f ca="1"/>
        <v>1996-08</v>
      </c>
    </row>
    <row r="35286" spans="12:15" x14ac:dyDescent="0.4">
      <c r="L35286" s="56">
        <f ca="1"/>
        <v>35285</v>
      </c>
      <c r="M35286" s="53">
        <f ca="1"/>
        <v>1996</v>
      </c>
      <c r="N35286" s="53">
        <f ca="1"/>
        <v>8</v>
      </c>
      <c r="O35286" s="53" t="str">
        <f ca="1"/>
        <v>1996-08</v>
      </c>
    </row>
    <row r="35287" spans="12:15" x14ac:dyDescent="0.4">
      <c r="L35287" s="56">
        <f ca="1"/>
        <v>35286</v>
      </c>
      <c r="M35287" s="53">
        <f ca="1"/>
        <v>1996</v>
      </c>
      <c r="N35287" s="53">
        <f ca="1"/>
        <v>8</v>
      </c>
      <c r="O35287" s="53" t="str">
        <f ca="1"/>
        <v>1996-08</v>
      </c>
    </row>
    <row r="35288" spans="12:15" x14ac:dyDescent="0.4">
      <c r="L35288" s="56">
        <f ca="1"/>
        <v>35287</v>
      </c>
      <c r="M35288" s="53">
        <f ca="1"/>
        <v>1996</v>
      </c>
      <c r="N35288" s="53">
        <f ca="1"/>
        <v>8</v>
      </c>
      <c r="O35288" s="53" t="str">
        <f ca="1"/>
        <v>1996-08</v>
      </c>
    </row>
    <row r="35289" spans="12:15" x14ac:dyDescent="0.4">
      <c r="L35289" s="56">
        <f ca="1"/>
        <v>35288</v>
      </c>
      <c r="M35289" s="53">
        <f ca="1"/>
        <v>1996</v>
      </c>
      <c r="N35289" s="53">
        <f ca="1"/>
        <v>8</v>
      </c>
      <c r="O35289" s="53" t="str">
        <f ca="1"/>
        <v>1996-08</v>
      </c>
    </row>
    <row r="35290" spans="12:15" x14ac:dyDescent="0.4">
      <c r="L35290" s="56">
        <f ca="1"/>
        <v>35289</v>
      </c>
      <c r="M35290" s="53">
        <f ca="1"/>
        <v>1996</v>
      </c>
      <c r="N35290" s="53">
        <f ca="1"/>
        <v>8</v>
      </c>
      <c r="O35290" s="53" t="str">
        <f ca="1"/>
        <v>1996-08</v>
      </c>
    </row>
    <row r="35291" spans="12:15" x14ac:dyDescent="0.4">
      <c r="L35291" s="56">
        <f ca="1"/>
        <v>35290</v>
      </c>
      <c r="M35291" s="53">
        <f ca="1"/>
        <v>1996</v>
      </c>
      <c r="N35291" s="53">
        <f ca="1"/>
        <v>8</v>
      </c>
      <c r="O35291" s="53" t="str">
        <f ca="1"/>
        <v>1996-08</v>
      </c>
    </row>
    <row r="35292" spans="12:15" x14ac:dyDescent="0.4">
      <c r="L35292" s="56">
        <f ca="1"/>
        <v>35291</v>
      </c>
      <c r="M35292" s="53">
        <f ca="1"/>
        <v>1996</v>
      </c>
      <c r="N35292" s="53">
        <f ca="1"/>
        <v>8</v>
      </c>
      <c r="O35292" s="53" t="str">
        <f ca="1"/>
        <v>1996-08</v>
      </c>
    </row>
    <row r="35293" spans="12:15" x14ac:dyDescent="0.4">
      <c r="L35293" s="56">
        <f ca="1"/>
        <v>35292</v>
      </c>
      <c r="M35293" s="53">
        <f ca="1"/>
        <v>1996</v>
      </c>
      <c r="N35293" s="53">
        <f ca="1"/>
        <v>8</v>
      </c>
      <c r="O35293" s="53" t="str">
        <f ca="1"/>
        <v>1996-08</v>
      </c>
    </row>
    <row r="35294" spans="12:15" x14ac:dyDescent="0.4">
      <c r="L35294" s="56">
        <f ca="1"/>
        <v>35293</v>
      </c>
      <c r="M35294" s="53">
        <f ca="1"/>
        <v>1996</v>
      </c>
      <c r="N35294" s="53">
        <f ca="1"/>
        <v>8</v>
      </c>
      <c r="O35294" s="53" t="str">
        <f ca="1"/>
        <v>1996-08</v>
      </c>
    </row>
    <row r="35295" spans="12:15" x14ac:dyDescent="0.4">
      <c r="L35295" s="56">
        <f ca="1"/>
        <v>35294</v>
      </c>
      <c r="M35295" s="53">
        <f ca="1"/>
        <v>1996</v>
      </c>
      <c r="N35295" s="53">
        <f ca="1"/>
        <v>8</v>
      </c>
      <c r="O35295" s="53" t="str">
        <f ca="1"/>
        <v>1996-08</v>
      </c>
    </row>
    <row r="35296" spans="12:15" x14ac:dyDescent="0.4">
      <c r="L35296" s="56">
        <f ca="1"/>
        <v>35295</v>
      </c>
      <c r="M35296" s="53">
        <f ca="1"/>
        <v>1996</v>
      </c>
      <c r="N35296" s="53">
        <f ca="1"/>
        <v>8</v>
      </c>
      <c r="O35296" s="53" t="str">
        <f ca="1"/>
        <v>1996-08</v>
      </c>
    </row>
    <row r="35297" spans="12:15" x14ac:dyDescent="0.4">
      <c r="L35297" s="56">
        <f ca="1"/>
        <v>35296</v>
      </c>
      <c r="M35297" s="53">
        <f ca="1"/>
        <v>1996</v>
      </c>
      <c r="N35297" s="53">
        <f ca="1"/>
        <v>8</v>
      </c>
      <c r="O35297" s="53" t="str">
        <f ca="1"/>
        <v>1996-08</v>
      </c>
    </row>
    <row r="35298" spans="12:15" x14ac:dyDescent="0.4">
      <c r="L35298" s="56">
        <f ca="1"/>
        <v>35297</v>
      </c>
      <c r="M35298" s="53">
        <f ca="1"/>
        <v>1996</v>
      </c>
      <c r="N35298" s="53">
        <f ca="1"/>
        <v>8</v>
      </c>
      <c r="O35298" s="53" t="str">
        <f ca="1"/>
        <v>1996-08</v>
      </c>
    </row>
    <row r="35299" spans="12:15" x14ac:dyDescent="0.4">
      <c r="L35299" s="56">
        <f ca="1"/>
        <v>35298</v>
      </c>
      <c r="M35299" s="53">
        <f ca="1"/>
        <v>1996</v>
      </c>
      <c r="N35299" s="53">
        <f ca="1"/>
        <v>8</v>
      </c>
      <c r="O35299" s="53" t="str">
        <f ca="1"/>
        <v>1996-08</v>
      </c>
    </row>
    <row r="35300" spans="12:15" x14ac:dyDescent="0.4">
      <c r="L35300" s="56">
        <f ca="1"/>
        <v>35299</v>
      </c>
      <c r="M35300" s="53">
        <f ca="1"/>
        <v>1996</v>
      </c>
      <c r="N35300" s="53">
        <f ca="1"/>
        <v>8</v>
      </c>
      <c r="O35300" s="53" t="str">
        <f ca="1"/>
        <v>1996-08</v>
      </c>
    </row>
    <row r="35301" spans="12:15" x14ac:dyDescent="0.4">
      <c r="L35301" s="56">
        <f ca="1"/>
        <v>35300</v>
      </c>
      <c r="M35301" s="53">
        <f ca="1"/>
        <v>1996</v>
      </c>
      <c r="N35301" s="53">
        <f ca="1"/>
        <v>8</v>
      </c>
      <c r="O35301" s="53" t="str">
        <f ca="1"/>
        <v>1996-08</v>
      </c>
    </row>
    <row r="35302" spans="12:15" x14ac:dyDescent="0.4">
      <c r="L35302" s="56">
        <f ca="1"/>
        <v>35301</v>
      </c>
      <c r="M35302" s="53">
        <f ca="1"/>
        <v>1996</v>
      </c>
      <c r="N35302" s="53">
        <f ca="1"/>
        <v>8</v>
      </c>
      <c r="O35302" s="53" t="str">
        <f ca="1"/>
        <v>1996-08</v>
      </c>
    </row>
    <row r="35303" spans="12:15" x14ac:dyDescent="0.4">
      <c r="L35303" s="56">
        <f ca="1"/>
        <v>35302</v>
      </c>
      <c r="M35303" s="53">
        <f ca="1"/>
        <v>1996</v>
      </c>
      <c r="N35303" s="53">
        <f ca="1"/>
        <v>8</v>
      </c>
      <c r="O35303" s="53" t="str">
        <f ca="1"/>
        <v>1996-08</v>
      </c>
    </row>
    <row r="35304" spans="12:15" x14ac:dyDescent="0.4">
      <c r="L35304" s="56">
        <f ca="1"/>
        <v>35303</v>
      </c>
      <c r="M35304" s="53">
        <f ca="1"/>
        <v>1996</v>
      </c>
      <c r="N35304" s="53">
        <f ca="1"/>
        <v>8</v>
      </c>
      <c r="O35304" s="53" t="str">
        <f ca="1"/>
        <v>1996-08</v>
      </c>
    </row>
    <row r="35305" spans="12:15" x14ac:dyDescent="0.4">
      <c r="L35305" s="56">
        <f ca="1"/>
        <v>35304</v>
      </c>
      <c r="M35305" s="53">
        <f ca="1"/>
        <v>1996</v>
      </c>
      <c r="N35305" s="53">
        <f ca="1"/>
        <v>8</v>
      </c>
      <c r="O35305" s="53" t="str">
        <f ca="1"/>
        <v>1996-08</v>
      </c>
    </row>
    <row r="35306" spans="12:15" x14ac:dyDescent="0.4">
      <c r="L35306" s="56">
        <f ca="1"/>
        <v>35305</v>
      </c>
      <c r="M35306" s="53">
        <f ca="1"/>
        <v>1996</v>
      </c>
      <c r="N35306" s="53">
        <f ca="1"/>
        <v>8</v>
      </c>
      <c r="O35306" s="53" t="str">
        <f ca="1"/>
        <v>1996-08</v>
      </c>
    </row>
    <row r="35307" spans="12:15" x14ac:dyDescent="0.4">
      <c r="L35307" s="56">
        <f ca="1"/>
        <v>35306</v>
      </c>
      <c r="M35307" s="53">
        <f ca="1"/>
        <v>1996</v>
      </c>
      <c r="N35307" s="53">
        <f ca="1"/>
        <v>8</v>
      </c>
      <c r="O35307" s="53" t="str">
        <f ca="1"/>
        <v>1996-08</v>
      </c>
    </row>
    <row r="35308" spans="12:15" x14ac:dyDescent="0.4">
      <c r="L35308" s="56">
        <f ca="1"/>
        <v>35307</v>
      </c>
      <c r="M35308" s="53">
        <f ca="1"/>
        <v>1996</v>
      </c>
      <c r="N35308" s="53">
        <f ca="1"/>
        <v>8</v>
      </c>
      <c r="O35308" s="53" t="str">
        <f ca="1"/>
        <v>1996-08</v>
      </c>
    </row>
    <row r="35309" spans="12:15" x14ac:dyDescent="0.4">
      <c r="L35309" s="56">
        <f ca="1"/>
        <v>35308</v>
      </c>
      <c r="M35309" s="53">
        <f ca="1"/>
        <v>1996</v>
      </c>
      <c r="N35309" s="53">
        <f ca="1"/>
        <v>8</v>
      </c>
      <c r="O35309" s="53" t="str">
        <f ca="1"/>
        <v>1996-08</v>
      </c>
    </row>
    <row r="35310" spans="12:15" x14ac:dyDescent="0.4">
      <c r="L35310" s="56">
        <f ca="1"/>
        <v>35309</v>
      </c>
      <c r="M35310" s="53">
        <f ca="1"/>
        <v>1996</v>
      </c>
      <c r="N35310" s="53">
        <f ca="1"/>
        <v>9</v>
      </c>
      <c r="O35310" s="53" t="str">
        <f ca="1"/>
        <v>1996-09</v>
      </c>
    </row>
    <row r="35311" spans="12:15" x14ac:dyDescent="0.4">
      <c r="L35311" s="56">
        <f ca="1"/>
        <v>35310</v>
      </c>
      <c r="M35311" s="53">
        <f ca="1"/>
        <v>1996</v>
      </c>
      <c r="N35311" s="53">
        <f ca="1"/>
        <v>9</v>
      </c>
      <c r="O35311" s="53" t="str">
        <f ca="1"/>
        <v>1996-09</v>
      </c>
    </row>
    <row r="35312" spans="12:15" x14ac:dyDescent="0.4">
      <c r="L35312" s="56">
        <f ca="1"/>
        <v>35311</v>
      </c>
      <c r="M35312" s="53">
        <f ca="1"/>
        <v>1996</v>
      </c>
      <c r="N35312" s="53">
        <f ca="1"/>
        <v>9</v>
      </c>
      <c r="O35312" s="53" t="str">
        <f ca="1"/>
        <v>1996-09</v>
      </c>
    </row>
    <row r="35313" spans="12:15" x14ac:dyDescent="0.4">
      <c r="L35313" s="56">
        <f ca="1"/>
        <v>35312</v>
      </c>
      <c r="M35313" s="53">
        <f ca="1"/>
        <v>1996</v>
      </c>
      <c r="N35313" s="53">
        <f ca="1"/>
        <v>9</v>
      </c>
      <c r="O35313" s="53" t="str">
        <f ca="1"/>
        <v>1996-09</v>
      </c>
    </row>
    <row r="35314" spans="12:15" x14ac:dyDescent="0.4">
      <c r="L35314" s="56">
        <f ca="1"/>
        <v>35313</v>
      </c>
      <c r="M35314" s="53">
        <f ca="1"/>
        <v>1996</v>
      </c>
      <c r="N35314" s="53">
        <f ca="1"/>
        <v>9</v>
      </c>
      <c r="O35314" s="53" t="str">
        <f ca="1"/>
        <v>1996-09</v>
      </c>
    </row>
    <row r="35315" spans="12:15" x14ac:dyDescent="0.4">
      <c r="L35315" s="56">
        <f ca="1"/>
        <v>35314</v>
      </c>
      <c r="M35315" s="53">
        <f ca="1"/>
        <v>1996</v>
      </c>
      <c r="N35315" s="53">
        <f ca="1"/>
        <v>9</v>
      </c>
      <c r="O35315" s="53" t="str">
        <f ca="1"/>
        <v>1996-09</v>
      </c>
    </row>
    <row r="35316" spans="12:15" x14ac:dyDescent="0.4">
      <c r="L35316" s="56">
        <f ca="1"/>
        <v>35315</v>
      </c>
      <c r="M35316" s="53">
        <f ca="1"/>
        <v>1996</v>
      </c>
      <c r="N35316" s="53">
        <f ca="1"/>
        <v>9</v>
      </c>
      <c r="O35316" s="53" t="str">
        <f ca="1"/>
        <v>1996-09</v>
      </c>
    </row>
    <row r="35317" spans="12:15" x14ac:dyDescent="0.4">
      <c r="L35317" s="56">
        <f ca="1"/>
        <v>35316</v>
      </c>
      <c r="M35317" s="53">
        <f ca="1"/>
        <v>1996</v>
      </c>
      <c r="N35317" s="53">
        <f ca="1"/>
        <v>9</v>
      </c>
      <c r="O35317" s="53" t="str">
        <f ca="1"/>
        <v>1996-09</v>
      </c>
    </row>
    <row r="35318" spans="12:15" x14ac:dyDescent="0.4">
      <c r="L35318" s="56">
        <f ca="1"/>
        <v>35317</v>
      </c>
      <c r="M35318" s="53">
        <f ca="1"/>
        <v>1996</v>
      </c>
      <c r="N35318" s="53">
        <f ca="1"/>
        <v>9</v>
      </c>
      <c r="O35318" s="53" t="str">
        <f ca="1"/>
        <v>1996-09</v>
      </c>
    </row>
    <row r="35319" spans="12:15" x14ac:dyDescent="0.4">
      <c r="L35319" s="56">
        <f ca="1"/>
        <v>35318</v>
      </c>
      <c r="M35319" s="53">
        <f ca="1"/>
        <v>1996</v>
      </c>
      <c r="N35319" s="53">
        <f ca="1"/>
        <v>9</v>
      </c>
      <c r="O35319" s="53" t="str">
        <f ca="1"/>
        <v>1996-09</v>
      </c>
    </row>
    <row r="35320" spans="12:15" x14ac:dyDescent="0.4">
      <c r="L35320" s="56">
        <f ca="1"/>
        <v>35319</v>
      </c>
      <c r="M35320" s="53">
        <f ca="1"/>
        <v>1996</v>
      </c>
      <c r="N35320" s="53">
        <f ca="1"/>
        <v>9</v>
      </c>
      <c r="O35320" s="53" t="str">
        <f ca="1"/>
        <v>1996-09</v>
      </c>
    </row>
    <row r="35321" spans="12:15" x14ac:dyDescent="0.4">
      <c r="L35321" s="56">
        <f ca="1"/>
        <v>35320</v>
      </c>
      <c r="M35321" s="53">
        <f ca="1"/>
        <v>1996</v>
      </c>
      <c r="N35321" s="53">
        <f ca="1"/>
        <v>9</v>
      </c>
      <c r="O35321" s="53" t="str">
        <f ca="1"/>
        <v>1996-09</v>
      </c>
    </row>
    <row r="35322" spans="12:15" x14ac:dyDescent="0.4">
      <c r="L35322" s="56">
        <f ca="1"/>
        <v>35321</v>
      </c>
      <c r="M35322" s="53">
        <f ca="1"/>
        <v>1996</v>
      </c>
      <c r="N35322" s="53">
        <f ca="1"/>
        <v>9</v>
      </c>
      <c r="O35322" s="53" t="str">
        <f ca="1"/>
        <v>1996-09</v>
      </c>
    </row>
    <row r="35323" spans="12:15" x14ac:dyDescent="0.4">
      <c r="L35323" s="56">
        <f ca="1"/>
        <v>35322</v>
      </c>
      <c r="M35323" s="53">
        <f ca="1"/>
        <v>1996</v>
      </c>
      <c r="N35323" s="53">
        <f ca="1"/>
        <v>9</v>
      </c>
      <c r="O35323" s="53" t="str">
        <f ca="1"/>
        <v>1996-09</v>
      </c>
    </row>
    <row r="35324" spans="12:15" x14ac:dyDescent="0.4">
      <c r="L35324" s="56">
        <f ca="1"/>
        <v>35323</v>
      </c>
      <c r="M35324" s="53">
        <f ca="1"/>
        <v>1996</v>
      </c>
      <c r="N35324" s="53">
        <f ca="1"/>
        <v>9</v>
      </c>
      <c r="O35324" s="53" t="str">
        <f ca="1"/>
        <v>1996-09</v>
      </c>
    </row>
    <row r="35325" spans="12:15" x14ac:dyDescent="0.4">
      <c r="L35325" s="56">
        <f ca="1"/>
        <v>35324</v>
      </c>
      <c r="M35325" s="53">
        <f ca="1"/>
        <v>1996</v>
      </c>
      <c r="N35325" s="53">
        <f ca="1"/>
        <v>9</v>
      </c>
      <c r="O35325" s="53" t="str">
        <f ca="1"/>
        <v>1996-09</v>
      </c>
    </row>
    <row r="35326" spans="12:15" x14ac:dyDescent="0.4">
      <c r="L35326" s="56">
        <f ca="1"/>
        <v>35325</v>
      </c>
      <c r="M35326" s="53">
        <f ca="1"/>
        <v>1996</v>
      </c>
      <c r="N35326" s="53">
        <f ca="1"/>
        <v>9</v>
      </c>
      <c r="O35326" s="53" t="str">
        <f ca="1"/>
        <v>1996-09</v>
      </c>
    </row>
    <row r="35327" spans="12:15" x14ac:dyDescent="0.4">
      <c r="L35327" s="56">
        <f ca="1"/>
        <v>35326</v>
      </c>
      <c r="M35327" s="53">
        <f ca="1"/>
        <v>1996</v>
      </c>
      <c r="N35327" s="53">
        <f ca="1"/>
        <v>9</v>
      </c>
      <c r="O35327" s="53" t="str">
        <f ca="1"/>
        <v>1996-09</v>
      </c>
    </row>
    <row r="35328" spans="12:15" x14ac:dyDescent="0.4">
      <c r="L35328" s="56">
        <f ca="1"/>
        <v>35327</v>
      </c>
      <c r="M35328" s="53">
        <f ca="1"/>
        <v>1996</v>
      </c>
      <c r="N35328" s="53">
        <f ca="1"/>
        <v>9</v>
      </c>
      <c r="O35328" s="53" t="str">
        <f ca="1"/>
        <v>1996-09</v>
      </c>
    </row>
    <row r="35329" spans="12:15" x14ac:dyDescent="0.4">
      <c r="L35329" s="56">
        <f ca="1"/>
        <v>35328</v>
      </c>
      <c r="M35329" s="53">
        <f ca="1"/>
        <v>1996</v>
      </c>
      <c r="N35329" s="53">
        <f ca="1"/>
        <v>9</v>
      </c>
      <c r="O35329" s="53" t="str">
        <f ca="1"/>
        <v>1996-09</v>
      </c>
    </row>
    <row r="35330" spans="12:15" x14ac:dyDescent="0.4">
      <c r="L35330" s="56">
        <f ca="1"/>
        <v>35329</v>
      </c>
      <c r="M35330" s="53">
        <f ca="1"/>
        <v>1996</v>
      </c>
      <c r="N35330" s="53">
        <f ca="1"/>
        <v>9</v>
      </c>
      <c r="O35330" s="53" t="str">
        <f ca="1"/>
        <v>1996-09</v>
      </c>
    </row>
    <row r="35331" spans="12:15" x14ac:dyDescent="0.4">
      <c r="L35331" s="56">
        <f ca="1"/>
        <v>35330</v>
      </c>
      <c r="M35331" s="53">
        <f ca="1"/>
        <v>1996</v>
      </c>
      <c r="N35331" s="53">
        <f ca="1"/>
        <v>9</v>
      </c>
      <c r="O35331" s="53" t="str">
        <f ca="1"/>
        <v>1996-09</v>
      </c>
    </row>
    <row r="35332" spans="12:15" x14ac:dyDescent="0.4">
      <c r="L35332" s="56">
        <f ca="1"/>
        <v>35331</v>
      </c>
      <c r="M35332" s="53">
        <f ca="1"/>
        <v>1996</v>
      </c>
      <c r="N35332" s="53">
        <f ca="1"/>
        <v>9</v>
      </c>
      <c r="O35332" s="53" t="str">
        <f ca="1"/>
        <v>1996-09</v>
      </c>
    </row>
    <row r="35333" spans="12:15" x14ac:dyDescent="0.4">
      <c r="L35333" s="56">
        <f ca="1"/>
        <v>35332</v>
      </c>
      <c r="M35333" s="53">
        <f ca="1"/>
        <v>1996</v>
      </c>
      <c r="N35333" s="53">
        <f ca="1"/>
        <v>9</v>
      </c>
      <c r="O35333" s="53" t="str">
        <f ca="1"/>
        <v>1996-09</v>
      </c>
    </row>
    <row r="35334" spans="12:15" x14ac:dyDescent="0.4">
      <c r="L35334" s="56">
        <f ca="1"/>
        <v>35333</v>
      </c>
      <c r="M35334" s="53">
        <f ca="1"/>
        <v>1996</v>
      </c>
      <c r="N35334" s="53">
        <f ca="1"/>
        <v>9</v>
      </c>
      <c r="O35334" s="53" t="str">
        <f ca="1"/>
        <v>1996-09</v>
      </c>
    </row>
    <row r="35335" spans="12:15" x14ac:dyDescent="0.4">
      <c r="L35335" s="56">
        <f ca="1"/>
        <v>35334</v>
      </c>
      <c r="M35335" s="53">
        <f ca="1"/>
        <v>1996</v>
      </c>
      <c r="N35335" s="53">
        <f ca="1"/>
        <v>9</v>
      </c>
      <c r="O35335" s="53" t="str">
        <f ca="1"/>
        <v>1996-09</v>
      </c>
    </row>
    <row r="35336" spans="12:15" x14ac:dyDescent="0.4">
      <c r="L35336" s="56">
        <f ca="1"/>
        <v>35335</v>
      </c>
      <c r="M35336" s="53">
        <f ca="1"/>
        <v>1996</v>
      </c>
      <c r="N35336" s="53">
        <f ca="1"/>
        <v>9</v>
      </c>
      <c r="O35336" s="53" t="str">
        <f ca="1"/>
        <v>1996-09</v>
      </c>
    </row>
    <row r="35337" spans="12:15" x14ac:dyDescent="0.4">
      <c r="L35337" s="56">
        <f ca="1"/>
        <v>35336</v>
      </c>
      <c r="M35337" s="53">
        <f ca="1"/>
        <v>1996</v>
      </c>
      <c r="N35337" s="53">
        <f ca="1"/>
        <v>9</v>
      </c>
      <c r="O35337" s="53" t="str">
        <f ca="1"/>
        <v>1996-09</v>
      </c>
    </row>
    <row r="35338" spans="12:15" x14ac:dyDescent="0.4">
      <c r="L35338" s="56">
        <f ca="1"/>
        <v>35337</v>
      </c>
      <c r="M35338" s="53">
        <f ca="1"/>
        <v>1996</v>
      </c>
      <c r="N35338" s="53">
        <f ca="1"/>
        <v>9</v>
      </c>
      <c r="O35338" s="53" t="str">
        <f ca="1"/>
        <v>1996-09</v>
      </c>
    </row>
    <row r="35339" spans="12:15" x14ac:dyDescent="0.4">
      <c r="L35339" s="56">
        <f ca="1"/>
        <v>35338</v>
      </c>
      <c r="M35339" s="53">
        <f ca="1"/>
        <v>1996</v>
      </c>
      <c r="N35339" s="53">
        <f ca="1"/>
        <v>9</v>
      </c>
      <c r="O35339" s="53" t="str">
        <f ca="1"/>
        <v>1996-09</v>
      </c>
    </row>
    <row r="35340" spans="12:15" x14ac:dyDescent="0.4">
      <c r="L35340" s="56">
        <f ca="1"/>
        <v>35339</v>
      </c>
      <c r="M35340" s="53">
        <f ca="1"/>
        <v>1996</v>
      </c>
      <c r="N35340" s="53">
        <f ca="1"/>
        <v>10</v>
      </c>
      <c r="O35340" s="53" t="str">
        <f ca="1"/>
        <v>1996-10</v>
      </c>
    </row>
    <row r="35341" spans="12:15" x14ac:dyDescent="0.4">
      <c r="L35341" s="56">
        <f ca="1"/>
        <v>35340</v>
      </c>
      <c r="M35341" s="53">
        <f ca="1"/>
        <v>1996</v>
      </c>
      <c r="N35341" s="53">
        <f ca="1"/>
        <v>10</v>
      </c>
      <c r="O35341" s="53" t="str">
        <f ca="1"/>
        <v>1996-10</v>
      </c>
    </row>
    <row r="35342" spans="12:15" x14ac:dyDescent="0.4">
      <c r="L35342" s="56">
        <f ca="1"/>
        <v>35341</v>
      </c>
      <c r="M35342" s="53">
        <f ca="1"/>
        <v>1996</v>
      </c>
      <c r="N35342" s="53">
        <f ca="1"/>
        <v>10</v>
      </c>
      <c r="O35342" s="53" t="str">
        <f ca="1"/>
        <v>1996-10</v>
      </c>
    </row>
    <row r="35343" spans="12:15" x14ac:dyDescent="0.4">
      <c r="L35343" s="56">
        <f ca="1"/>
        <v>35342</v>
      </c>
      <c r="M35343" s="53">
        <f ca="1"/>
        <v>1996</v>
      </c>
      <c r="N35343" s="53">
        <f ca="1"/>
        <v>10</v>
      </c>
      <c r="O35343" s="53" t="str">
        <f ca="1"/>
        <v>1996-10</v>
      </c>
    </row>
    <row r="35344" spans="12:15" x14ac:dyDescent="0.4">
      <c r="L35344" s="56">
        <f ca="1"/>
        <v>35343</v>
      </c>
      <c r="M35344" s="53">
        <f ca="1"/>
        <v>1996</v>
      </c>
      <c r="N35344" s="53">
        <f ca="1"/>
        <v>10</v>
      </c>
      <c r="O35344" s="53" t="str">
        <f ca="1"/>
        <v>1996-10</v>
      </c>
    </row>
    <row r="35345" spans="12:15" x14ac:dyDescent="0.4">
      <c r="L35345" s="56">
        <f ca="1"/>
        <v>35344</v>
      </c>
      <c r="M35345" s="53">
        <f ca="1"/>
        <v>1996</v>
      </c>
      <c r="N35345" s="53">
        <f ca="1"/>
        <v>10</v>
      </c>
      <c r="O35345" s="53" t="str">
        <f ca="1"/>
        <v>1996-10</v>
      </c>
    </row>
    <row r="35346" spans="12:15" x14ac:dyDescent="0.4">
      <c r="L35346" s="56">
        <f ca="1"/>
        <v>35345</v>
      </c>
      <c r="M35346" s="53">
        <f ca="1"/>
        <v>1996</v>
      </c>
      <c r="N35346" s="53">
        <f ca="1"/>
        <v>10</v>
      </c>
      <c r="O35346" s="53" t="str">
        <f ca="1"/>
        <v>1996-10</v>
      </c>
    </row>
    <row r="35347" spans="12:15" x14ac:dyDescent="0.4">
      <c r="L35347" s="56">
        <f ca="1"/>
        <v>35346</v>
      </c>
      <c r="M35347" s="53">
        <f ca="1"/>
        <v>1996</v>
      </c>
      <c r="N35347" s="53">
        <f ca="1"/>
        <v>10</v>
      </c>
      <c r="O35347" s="53" t="str">
        <f ca="1"/>
        <v>1996-10</v>
      </c>
    </row>
    <row r="35348" spans="12:15" x14ac:dyDescent="0.4">
      <c r="L35348" s="56">
        <f ca="1"/>
        <v>35347</v>
      </c>
      <c r="M35348" s="53">
        <f ca="1"/>
        <v>1996</v>
      </c>
      <c r="N35348" s="53">
        <f ca="1"/>
        <v>10</v>
      </c>
      <c r="O35348" s="53" t="str">
        <f ca="1"/>
        <v>1996-10</v>
      </c>
    </row>
    <row r="35349" spans="12:15" x14ac:dyDescent="0.4">
      <c r="L35349" s="56">
        <f ca="1"/>
        <v>35348</v>
      </c>
      <c r="M35349" s="53">
        <f ca="1"/>
        <v>1996</v>
      </c>
      <c r="N35349" s="53">
        <f ca="1"/>
        <v>10</v>
      </c>
      <c r="O35349" s="53" t="str">
        <f ca="1"/>
        <v>1996-10</v>
      </c>
    </row>
    <row r="35350" spans="12:15" x14ac:dyDescent="0.4">
      <c r="L35350" s="56">
        <f ca="1"/>
        <v>35349</v>
      </c>
      <c r="M35350" s="53">
        <f ca="1"/>
        <v>1996</v>
      </c>
      <c r="N35350" s="53">
        <f ca="1"/>
        <v>10</v>
      </c>
      <c r="O35350" s="53" t="str">
        <f ca="1"/>
        <v>1996-10</v>
      </c>
    </row>
    <row r="35351" spans="12:15" x14ac:dyDescent="0.4">
      <c r="L35351" s="56">
        <f ca="1"/>
        <v>35350</v>
      </c>
      <c r="M35351" s="53">
        <f ca="1"/>
        <v>1996</v>
      </c>
      <c r="N35351" s="53">
        <f ca="1"/>
        <v>10</v>
      </c>
      <c r="O35351" s="53" t="str">
        <f ca="1"/>
        <v>1996-10</v>
      </c>
    </row>
    <row r="35352" spans="12:15" x14ac:dyDescent="0.4">
      <c r="L35352" s="56">
        <f ca="1"/>
        <v>35351</v>
      </c>
      <c r="M35352" s="53">
        <f ca="1"/>
        <v>1996</v>
      </c>
      <c r="N35352" s="53">
        <f ca="1"/>
        <v>10</v>
      </c>
      <c r="O35352" s="53" t="str">
        <f ca="1"/>
        <v>1996-10</v>
      </c>
    </row>
    <row r="35353" spans="12:15" x14ac:dyDescent="0.4">
      <c r="L35353" s="56">
        <f ca="1"/>
        <v>35352</v>
      </c>
      <c r="M35353" s="53">
        <f ca="1"/>
        <v>1996</v>
      </c>
      <c r="N35353" s="53">
        <f ca="1"/>
        <v>10</v>
      </c>
      <c r="O35353" s="53" t="str">
        <f ca="1"/>
        <v>1996-10</v>
      </c>
    </row>
    <row r="35354" spans="12:15" x14ac:dyDescent="0.4">
      <c r="L35354" s="56">
        <f ca="1"/>
        <v>35353</v>
      </c>
      <c r="M35354" s="53">
        <f ca="1"/>
        <v>1996</v>
      </c>
      <c r="N35354" s="53">
        <f ca="1"/>
        <v>10</v>
      </c>
      <c r="O35354" s="53" t="str">
        <f ca="1"/>
        <v>1996-10</v>
      </c>
    </row>
    <row r="35355" spans="12:15" x14ac:dyDescent="0.4">
      <c r="L35355" s="56">
        <f ca="1"/>
        <v>35354</v>
      </c>
      <c r="M35355" s="53">
        <f ca="1"/>
        <v>1996</v>
      </c>
      <c r="N35355" s="53">
        <f ca="1"/>
        <v>10</v>
      </c>
      <c r="O35355" s="53" t="str">
        <f ca="1"/>
        <v>1996-10</v>
      </c>
    </row>
    <row r="35356" spans="12:15" x14ac:dyDescent="0.4">
      <c r="L35356" s="56">
        <f ca="1"/>
        <v>35355</v>
      </c>
      <c r="M35356" s="53">
        <f ca="1"/>
        <v>1996</v>
      </c>
      <c r="N35356" s="53">
        <f ca="1"/>
        <v>10</v>
      </c>
      <c r="O35356" s="53" t="str">
        <f ca="1"/>
        <v>1996-10</v>
      </c>
    </row>
    <row r="35357" spans="12:15" x14ac:dyDescent="0.4">
      <c r="L35357" s="56">
        <f ca="1"/>
        <v>35356</v>
      </c>
      <c r="M35357" s="53">
        <f ca="1"/>
        <v>1996</v>
      </c>
      <c r="N35357" s="53">
        <f ca="1"/>
        <v>10</v>
      </c>
      <c r="O35357" s="53" t="str">
        <f ca="1"/>
        <v>1996-10</v>
      </c>
    </row>
    <row r="35358" spans="12:15" x14ac:dyDescent="0.4">
      <c r="L35358" s="56">
        <f ca="1"/>
        <v>35357</v>
      </c>
      <c r="M35358" s="53">
        <f ca="1"/>
        <v>1996</v>
      </c>
      <c r="N35358" s="53">
        <f ca="1"/>
        <v>10</v>
      </c>
      <c r="O35358" s="53" t="str">
        <f ca="1"/>
        <v>1996-10</v>
      </c>
    </row>
    <row r="35359" spans="12:15" x14ac:dyDescent="0.4">
      <c r="L35359" s="56">
        <f ca="1"/>
        <v>35358</v>
      </c>
      <c r="M35359" s="53">
        <f ca="1"/>
        <v>1996</v>
      </c>
      <c r="N35359" s="53">
        <f ca="1"/>
        <v>10</v>
      </c>
      <c r="O35359" s="53" t="str">
        <f ca="1"/>
        <v>1996-10</v>
      </c>
    </row>
    <row r="35360" spans="12:15" x14ac:dyDescent="0.4">
      <c r="L35360" s="56">
        <f ca="1"/>
        <v>35359</v>
      </c>
      <c r="M35360" s="53">
        <f ca="1"/>
        <v>1996</v>
      </c>
      <c r="N35360" s="53">
        <f ca="1"/>
        <v>10</v>
      </c>
      <c r="O35360" s="53" t="str">
        <f ca="1"/>
        <v>1996-10</v>
      </c>
    </row>
    <row r="35361" spans="12:15" x14ac:dyDescent="0.4">
      <c r="L35361" s="56">
        <f ca="1"/>
        <v>35360</v>
      </c>
      <c r="M35361" s="53">
        <f ca="1"/>
        <v>1996</v>
      </c>
      <c r="N35361" s="53">
        <f ca="1"/>
        <v>10</v>
      </c>
      <c r="O35361" s="53" t="str">
        <f ca="1"/>
        <v>1996-10</v>
      </c>
    </row>
    <row r="35362" spans="12:15" x14ac:dyDescent="0.4">
      <c r="L35362" s="56">
        <f ca="1"/>
        <v>35361</v>
      </c>
      <c r="M35362" s="53">
        <f ca="1"/>
        <v>1996</v>
      </c>
      <c r="N35362" s="53">
        <f ca="1"/>
        <v>10</v>
      </c>
      <c r="O35362" s="53" t="str">
        <f ca="1"/>
        <v>1996-10</v>
      </c>
    </row>
    <row r="35363" spans="12:15" x14ac:dyDescent="0.4">
      <c r="L35363" s="56">
        <f ca="1"/>
        <v>35362</v>
      </c>
      <c r="M35363" s="53">
        <f ca="1"/>
        <v>1996</v>
      </c>
      <c r="N35363" s="53">
        <f ca="1"/>
        <v>10</v>
      </c>
      <c r="O35363" s="53" t="str">
        <f ca="1"/>
        <v>1996-10</v>
      </c>
    </row>
    <row r="35364" spans="12:15" x14ac:dyDescent="0.4">
      <c r="L35364" s="56">
        <f ca="1"/>
        <v>35363</v>
      </c>
      <c r="M35364" s="53">
        <f ca="1"/>
        <v>1996</v>
      </c>
      <c r="N35364" s="53">
        <f ca="1"/>
        <v>10</v>
      </c>
      <c r="O35364" s="53" t="str">
        <f ca="1"/>
        <v>1996-10</v>
      </c>
    </row>
    <row r="35365" spans="12:15" x14ac:dyDescent="0.4">
      <c r="L35365" s="56">
        <f ca="1"/>
        <v>35364</v>
      </c>
      <c r="M35365" s="53">
        <f ca="1"/>
        <v>1996</v>
      </c>
      <c r="N35365" s="53">
        <f ca="1"/>
        <v>10</v>
      </c>
      <c r="O35365" s="53" t="str">
        <f ca="1"/>
        <v>1996-10</v>
      </c>
    </row>
    <row r="35366" spans="12:15" x14ac:dyDescent="0.4">
      <c r="L35366" s="56">
        <f ca="1"/>
        <v>35365</v>
      </c>
      <c r="M35366" s="53">
        <f ca="1"/>
        <v>1996</v>
      </c>
      <c r="N35366" s="53">
        <f ca="1"/>
        <v>10</v>
      </c>
      <c r="O35366" s="53" t="str">
        <f ca="1"/>
        <v>1996-10</v>
      </c>
    </row>
    <row r="35367" spans="12:15" x14ac:dyDescent="0.4">
      <c r="L35367" s="56">
        <f ca="1"/>
        <v>35366</v>
      </c>
      <c r="M35367" s="53">
        <f ca="1"/>
        <v>1996</v>
      </c>
      <c r="N35367" s="53">
        <f ca="1"/>
        <v>10</v>
      </c>
      <c r="O35367" s="53" t="str">
        <f ca="1"/>
        <v>1996-10</v>
      </c>
    </row>
    <row r="35368" spans="12:15" x14ac:dyDescent="0.4">
      <c r="L35368" s="56">
        <f ca="1"/>
        <v>35367</v>
      </c>
      <c r="M35368" s="53">
        <f ca="1"/>
        <v>1996</v>
      </c>
      <c r="N35368" s="53">
        <f ca="1"/>
        <v>10</v>
      </c>
      <c r="O35368" s="53" t="str">
        <f ca="1"/>
        <v>1996-10</v>
      </c>
    </row>
    <row r="35369" spans="12:15" x14ac:dyDescent="0.4">
      <c r="L35369" s="56">
        <f ca="1"/>
        <v>35368</v>
      </c>
      <c r="M35369" s="53">
        <f ca="1"/>
        <v>1996</v>
      </c>
      <c r="N35369" s="53">
        <f ca="1"/>
        <v>10</v>
      </c>
      <c r="O35369" s="53" t="str">
        <f ca="1"/>
        <v>1996-10</v>
      </c>
    </row>
    <row r="35370" spans="12:15" x14ac:dyDescent="0.4">
      <c r="L35370" s="56">
        <f ca="1"/>
        <v>35369</v>
      </c>
      <c r="M35370" s="53">
        <f ca="1"/>
        <v>1996</v>
      </c>
      <c r="N35370" s="53">
        <f ca="1"/>
        <v>10</v>
      </c>
      <c r="O35370" s="53" t="str">
        <f ca="1"/>
        <v>1996-10</v>
      </c>
    </row>
    <row r="35371" spans="12:15" x14ac:dyDescent="0.4">
      <c r="L35371" s="56">
        <f ca="1"/>
        <v>35370</v>
      </c>
      <c r="M35371" s="53">
        <f ca="1"/>
        <v>1996</v>
      </c>
      <c r="N35371" s="53">
        <f ca="1"/>
        <v>11</v>
      </c>
      <c r="O35371" s="53" t="str">
        <f ca="1"/>
        <v>1996-11</v>
      </c>
    </row>
    <row r="35372" spans="12:15" x14ac:dyDescent="0.4">
      <c r="L35372" s="56">
        <f ca="1"/>
        <v>35371</v>
      </c>
      <c r="M35372" s="53">
        <f ca="1"/>
        <v>1996</v>
      </c>
      <c r="N35372" s="53">
        <f ca="1"/>
        <v>11</v>
      </c>
      <c r="O35372" s="53" t="str">
        <f ca="1"/>
        <v>1996-11</v>
      </c>
    </row>
    <row r="35373" spans="12:15" x14ac:dyDescent="0.4">
      <c r="L35373" s="56">
        <f ca="1"/>
        <v>35372</v>
      </c>
      <c r="M35373" s="53">
        <f ca="1"/>
        <v>1996</v>
      </c>
      <c r="N35373" s="53">
        <f ca="1"/>
        <v>11</v>
      </c>
      <c r="O35373" s="53" t="str">
        <f ca="1"/>
        <v>1996-11</v>
      </c>
    </row>
    <row r="35374" spans="12:15" x14ac:dyDescent="0.4">
      <c r="L35374" s="56">
        <f ca="1"/>
        <v>35373</v>
      </c>
      <c r="M35374" s="53">
        <f ca="1"/>
        <v>1996</v>
      </c>
      <c r="N35374" s="53">
        <f ca="1"/>
        <v>11</v>
      </c>
      <c r="O35374" s="53" t="str">
        <f ca="1"/>
        <v>1996-11</v>
      </c>
    </row>
    <row r="35375" spans="12:15" x14ac:dyDescent="0.4">
      <c r="L35375" s="56">
        <f ca="1"/>
        <v>35374</v>
      </c>
      <c r="M35375" s="53">
        <f ca="1"/>
        <v>1996</v>
      </c>
      <c r="N35375" s="53">
        <f ca="1"/>
        <v>11</v>
      </c>
      <c r="O35375" s="53" t="str">
        <f ca="1"/>
        <v>1996-11</v>
      </c>
    </row>
    <row r="35376" spans="12:15" x14ac:dyDescent="0.4">
      <c r="L35376" s="56">
        <f ca="1"/>
        <v>35375</v>
      </c>
      <c r="M35376" s="53">
        <f ca="1"/>
        <v>1996</v>
      </c>
      <c r="N35376" s="53">
        <f ca="1"/>
        <v>11</v>
      </c>
      <c r="O35376" s="53" t="str">
        <f ca="1"/>
        <v>1996-11</v>
      </c>
    </row>
    <row r="35377" spans="12:15" x14ac:dyDescent="0.4">
      <c r="L35377" s="56">
        <f ca="1"/>
        <v>35376</v>
      </c>
      <c r="M35377" s="53">
        <f ca="1"/>
        <v>1996</v>
      </c>
      <c r="N35377" s="53">
        <f ca="1"/>
        <v>11</v>
      </c>
      <c r="O35377" s="53" t="str">
        <f ca="1"/>
        <v>1996-11</v>
      </c>
    </row>
    <row r="35378" spans="12:15" x14ac:dyDescent="0.4">
      <c r="L35378" s="56">
        <f ca="1"/>
        <v>35377</v>
      </c>
      <c r="M35378" s="53">
        <f ca="1"/>
        <v>1996</v>
      </c>
      <c r="N35378" s="53">
        <f ca="1"/>
        <v>11</v>
      </c>
      <c r="O35378" s="53" t="str">
        <f ca="1"/>
        <v>1996-11</v>
      </c>
    </row>
    <row r="35379" spans="12:15" x14ac:dyDescent="0.4">
      <c r="L35379" s="56">
        <f ca="1"/>
        <v>35378</v>
      </c>
      <c r="M35379" s="53">
        <f ca="1"/>
        <v>1996</v>
      </c>
      <c r="N35379" s="53">
        <f ca="1"/>
        <v>11</v>
      </c>
      <c r="O35379" s="53" t="str">
        <f ca="1"/>
        <v>1996-11</v>
      </c>
    </row>
    <row r="35380" spans="12:15" x14ac:dyDescent="0.4">
      <c r="L35380" s="56">
        <f ca="1"/>
        <v>35379</v>
      </c>
      <c r="M35380" s="53">
        <f ca="1"/>
        <v>1996</v>
      </c>
      <c r="N35380" s="53">
        <f ca="1"/>
        <v>11</v>
      </c>
      <c r="O35380" s="53" t="str">
        <f ca="1"/>
        <v>1996-11</v>
      </c>
    </row>
    <row r="35381" spans="12:15" x14ac:dyDescent="0.4">
      <c r="L35381" s="56">
        <f ca="1"/>
        <v>35380</v>
      </c>
      <c r="M35381" s="53">
        <f ca="1"/>
        <v>1996</v>
      </c>
      <c r="N35381" s="53">
        <f ca="1"/>
        <v>11</v>
      </c>
      <c r="O35381" s="53" t="str">
        <f ca="1"/>
        <v>1996-11</v>
      </c>
    </row>
    <row r="35382" spans="12:15" x14ac:dyDescent="0.4">
      <c r="L35382" s="56">
        <f ca="1"/>
        <v>35381</v>
      </c>
      <c r="M35382" s="53">
        <f ca="1"/>
        <v>1996</v>
      </c>
      <c r="N35382" s="53">
        <f ca="1"/>
        <v>11</v>
      </c>
      <c r="O35382" s="53" t="str">
        <f ca="1"/>
        <v>1996-11</v>
      </c>
    </row>
    <row r="35383" spans="12:15" x14ac:dyDescent="0.4">
      <c r="L35383" s="56">
        <f ca="1"/>
        <v>35382</v>
      </c>
      <c r="M35383" s="53">
        <f ca="1"/>
        <v>1996</v>
      </c>
      <c r="N35383" s="53">
        <f ca="1"/>
        <v>11</v>
      </c>
      <c r="O35383" s="53" t="str">
        <f ca="1"/>
        <v>1996-11</v>
      </c>
    </row>
    <row r="35384" spans="12:15" x14ac:dyDescent="0.4">
      <c r="L35384" s="56">
        <f ca="1"/>
        <v>35383</v>
      </c>
      <c r="M35384" s="53">
        <f ca="1"/>
        <v>1996</v>
      </c>
      <c r="N35384" s="53">
        <f ca="1"/>
        <v>11</v>
      </c>
      <c r="O35384" s="53" t="str">
        <f ca="1"/>
        <v>1996-11</v>
      </c>
    </row>
    <row r="35385" spans="12:15" x14ac:dyDescent="0.4">
      <c r="L35385" s="56">
        <f ca="1"/>
        <v>35384</v>
      </c>
      <c r="M35385" s="53">
        <f ca="1"/>
        <v>1996</v>
      </c>
      <c r="N35385" s="53">
        <f ca="1"/>
        <v>11</v>
      </c>
      <c r="O35385" s="53" t="str">
        <f ca="1"/>
        <v>1996-11</v>
      </c>
    </row>
    <row r="35386" spans="12:15" x14ac:dyDescent="0.4">
      <c r="L35386" s="56">
        <f ca="1"/>
        <v>35385</v>
      </c>
      <c r="M35386" s="53">
        <f ca="1"/>
        <v>1996</v>
      </c>
      <c r="N35386" s="53">
        <f ca="1"/>
        <v>11</v>
      </c>
      <c r="O35386" s="53" t="str">
        <f ca="1"/>
        <v>1996-11</v>
      </c>
    </row>
    <row r="35387" spans="12:15" x14ac:dyDescent="0.4">
      <c r="L35387" s="56">
        <f ca="1"/>
        <v>35386</v>
      </c>
      <c r="M35387" s="53">
        <f ca="1"/>
        <v>1996</v>
      </c>
      <c r="N35387" s="53">
        <f ca="1"/>
        <v>11</v>
      </c>
      <c r="O35387" s="53" t="str">
        <f ca="1"/>
        <v>1996-11</v>
      </c>
    </row>
    <row r="35388" spans="12:15" x14ac:dyDescent="0.4">
      <c r="L35388" s="56">
        <f ca="1"/>
        <v>35387</v>
      </c>
      <c r="M35388" s="53">
        <f ca="1"/>
        <v>1996</v>
      </c>
      <c r="N35388" s="53">
        <f ca="1"/>
        <v>11</v>
      </c>
      <c r="O35388" s="53" t="str">
        <f ca="1"/>
        <v>1996-11</v>
      </c>
    </row>
    <row r="35389" spans="12:15" x14ac:dyDescent="0.4">
      <c r="L35389" s="56">
        <f ca="1"/>
        <v>35388</v>
      </c>
      <c r="M35389" s="53">
        <f ca="1"/>
        <v>1996</v>
      </c>
      <c r="N35389" s="53">
        <f ca="1"/>
        <v>11</v>
      </c>
      <c r="O35389" s="53" t="str">
        <f ca="1"/>
        <v>1996-11</v>
      </c>
    </row>
    <row r="35390" spans="12:15" x14ac:dyDescent="0.4">
      <c r="L35390" s="56">
        <f ca="1"/>
        <v>35389</v>
      </c>
      <c r="M35390" s="53">
        <f ca="1"/>
        <v>1996</v>
      </c>
      <c r="N35390" s="53">
        <f ca="1"/>
        <v>11</v>
      </c>
      <c r="O35390" s="53" t="str">
        <f ca="1"/>
        <v>1996-11</v>
      </c>
    </row>
    <row r="35391" spans="12:15" x14ac:dyDescent="0.4">
      <c r="L35391" s="56">
        <f ca="1"/>
        <v>35390</v>
      </c>
      <c r="M35391" s="53">
        <f ca="1"/>
        <v>1996</v>
      </c>
      <c r="N35391" s="53">
        <f ca="1"/>
        <v>11</v>
      </c>
      <c r="O35391" s="53" t="str">
        <f ca="1"/>
        <v>1996-11</v>
      </c>
    </row>
    <row r="35392" spans="12:15" x14ac:dyDescent="0.4">
      <c r="L35392" s="56">
        <f ca="1"/>
        <v>35391</v>
      </c>
      <c r="M35392" s="53">
        <f ca="1"/>
        <v>1996</v>
      </c>
      <c r="N35392" s="53">
        <f ca="1"/>
        <v>11</v>
      </c>
      <c r="O35392" s="53" t="str">
        <f ca="1"/>
        <v>1996-11</v>
      </c>
    </row>
    <row r="35393" spans="12:15" x14ac:dyDescent="0.4">
      <c r="L35393" s="56">
        <f ca="1"/>
        <v>35392</v>
      </c>
      <c r="M35393" s="53">
        <f ca="1"/>
        <v>1996</v>
      </c>
      <c r="N35393" s="53">
        <f ca="1"/>
        <v>11</v>
      </c>
      <c r="O35393" s="53" t="str">
        <f ca="1"/>
        <v>1996-11</v>
      </c>
    </row>
    <row r="35394" spans="12:15" x14ac:dyDescent="0.4">
      <c r="L35394" s="56">
        <f ca="1"/>
        <v>35393</v>
      </c>
      <c r="M35394" s="53">
        <f ca="1"/>
        <v>1996</v>
      </c>
      <c r="N35394" s="53">
        <f ca="1"/>
        <v>11</v>
      </c>
      <c r="O35394" s="53" t="str">
        <f ca="1"/>
        <v>1996-11</v>
      </c>
    </row>
    <row r="35395" spans="12:15" x14ac:dyDescent="0.4">
      <c r="L35395" s="56">
        <f ca="1"/>
        <v>35394</v>
      </c>
      <c r="M35395" s="53">
        <f ca="1"/>
        <v>1996</v>
      </c>
      <c r="N35395" s="53">
        <f ca="1"/>
        <v>11</v>
      </c>
      <c r="O35395" s="53" t="str">
        <f ca="1"/>
        <v>1996-11</v>
      </c>
    </row>
    <row r="35396" spans="12:15" x14ac:dyDescent="0.4">
      <c r="L35396" s="56">
        <f ca="1"/>
        <v>35395</v>
      </c>
      <c r="M35396" s="53">
        <f ca="1"/>
        <v>1996</v>
      </c>
      <c r="N35396" s="53">
        <f ca="1"/>
        <v>11</v>
      </c>
      <c r="O35396" s="53" t="str">
        <f ca="1"/>
        <v>1996-11</v>
      </c>
    </row>
    <row r="35397" spans="12:15" x14ac:dyDescent="0.4">
      <c r="L35397" s="56">
        <f ca="1"/>
        <v>35396</v>
      </c>
      <c r="M35397" s="53">
        <f ca="1"/>
        <v>1996</v>
      </c>
      <c r="N35397" s="53">
        <f ca="1"/>
        <v>11</v>
      </c>
      <c r="O35397" s="53" t="str">
        <f ca="1"/>
        <v>1996-11</v>
      </c>
    </row>
    <row r="35398" spans="12:15" x14ac:dyDescent="0.4">
      <c r="L35398" s="56">
        <f ca="1"/>
        <v>35397</v>
      </c>
      <c r="M35398" s="53">
        <f ca="1"/>
        <v>1996</v>
      </c>
      <c r="N35398" s="53">
        <f ca="1"/>
        <v>11</v>
      </c>
      <c r="O35398" s="53" t="str">
        <f ca="1"/>
        <v>1996-11</v>
      </c>
    </row>
    <row r="35399" spans="12:15" x14ac:dyDescent="0.4">
      <c r="L35399" s="56">
        <f ca="1"/>
        <v>35398</v>
      </c>
      <c r="M35399" s="53">
        <f ca="1"/>
        <v>1996</v>
      </c>
      <c r="N35399" s="53">
        <f ca="1"/>
        <v>11</v>
      </c>
      <c r="O35399" s="53" t="str">
        <f ca="1"/>
        <v>1996-11</v>
      </c>
    </row>
    <row r="35400" spans="12:15" x14ac:dyDescent="0.4">
      <c r="L35400" s="56">
        <f ca="1"/>
        <v>35399</v>
      </c>
      <c r="M35400" s="53">
        <f ca="1"/>
        <v>1996</v>
      </c>
      <c r="N35400" s="53">
        <f ca="1"/>
        <v>11</v>
      </c>
      <c r="O35400" s="53" t="str">
        <f ca="1"/>
        <v>1996-11</v>
      </c>
    </row>
    <row r="35401" spans="12:15" x14ac:dyDescent="0.4">
      <c r="L35401" s="56">
        <f ca="1"/>
        <v>35400</v>
      </c>
      <c r="M35401" s="53">
        <f ca="1"/>
        <v>1996</v>
      </c>
      <c r="N35401" s="53">
        <f ca="1"/>
        <v>12</v>
      </c>
      <c r="O35401" s="53" t="str">
        <f ca="1"/>
        <v>1996-12</v>
      </c>
    </row>
    <row r="35402" spans="12:15" x14ac:dyDescent="0.4">
      <c r="L35402" s="56">
        <f ca="1"/>
        <v>35401</v>
      </c>
      <c r="M35402" s="53">
        <f ca="1"/>
        <v>1996</v>
      </c>
      <c r="N35402" s="53">
        <f ca="1"/>
        <v>12</v>
      </c>
      <c r="O35402" s="53" t="str">
        <f ca="1"/>
        <v>1996-12</v>
      </c>
    </row>
    <row r="35403" spans="12:15" x14ac:dyDescent="0.4">
      <c r="L35403" s="56">
        <f ca="1"/>
        <v>35402</v>
      </c>
      <c r="M35403" s="53">
        <f ca="1"/>
        <v>1996</v>
      </c>
      <c r="N35403" s="53">
        <f ca="1"/>
        <v>12</v>
      </c>
      <c r="O35403" s="53" t="str">
        <f ca="1"/>
        <v>1996-12</v>
      </c>
    </row>
    <row r="35404" spans="12:15" x14ac:dyDescent="0.4">
      <c r="L35404" s="56">
        <f ca="1"/>
        <v>35403</v>
      </c>
      <c r="M35404" s="53">
        <f ca="1"/>
        <v>1996</v>
      </c>
      <c r="N35404" s="53">
        <f ca="1"/>
        <v>12</v>
      </c>
      <c r="O35404" s="53" t="str">
        <f ca="1"/>
        <v>1996-12</v>
      </c>
    </row>
    <row r="35405" spans="12:15" x14ac:dyDescent="0.4">
      <c r="L35405" s="56">
        <f ca="1"/>
        <v>35404</v>
      </c>
      <c r="M35405" s="53">
        <f ca="1"/>
        <v>1996</v>
      </c>
      <c r="N35405" s="53">
        <f ca="1"/>
        <v>12</v>
      </c>
      <c r="O35405" s="53" t="str">
        <f ca="1"/>
        <v>1996-12</v>
      </c>
    </row>
    <row r="35406" spans="12:15" x14ac:dyDescent="0.4">
      <c r="L35406" s="56">
        <f ca="1"/>
        <v>35405</v>
      </c>
      <c r="M35406" s="53">
        <f ca="1"/>
        <v>1996</v>
      </c>
      <c r="N35406" s="53">
        <f ca="1"/>
        <v>12</v>
      </c>
      <c r="O35406" s="53" t="str">
        <f ca="1"/>
        <v>1996-12</v>
      </c>
    </row>
    <row r="35407" spans="12:15" x14ac:dyDescent="0.4">
      <c r="L35407" s="56">
        <f ca="1"/>
        <v>35406</v>
      </c>
      <c r="M35407" s="53">
        <f ca="1"/>
        <v>1996</v>
      </c>
      <c r="N35407" s="53">
        <f ca="1"/>
        <v>12</v>
      </c>
      <c r="O35407" s="53" t="str">
        <f ca="1"/>
        <v>1996-12</v>
      </c>
    </row>
    <row r="35408" spans="12:15" x14ac:dyDescent="0.4">
      <c r="L35408" s="56">
        <f ca="1"/>
        <v>35407</v>
      </c>
      <c r="M35408" s="53">
        <f ca="1"/>
        <v>1996</v>
      </c>
      <c r="N35408" s="53">
        <f ca="1"/>
        <v>12</v>
      </c>
      <c r="O35408" s="53" t="str">
        <f ca="1"/>
        <v>1996-12</v>
      </c>
    </row>
    <row r="35409" spans="12:15" x14ac:dyDescent="0.4">
      <c r="L35409" s="56">
        <f ca="1"/>
        <v>35408</v>
      </c>
      <c r="M35409" s="53">
        <f ca="1"/>
        <v>1996</v>
      </c>
      <c r="N35409" s="53">
        <f ca="1"/>
        <v>12</v>
      </c>
      <c r="O35409" s="53" t="str">
        <f ca="1"/>
        <v>1996-12</v>
      </c>
    </row>
    <row r="35410" spans="12:15" x14ac:dyDescent="0.4">
      <c r="L35410" s="56">
        <f ca="1"/>
        <v>35409</v>
      </c>
      <c r="M35410" s="53">
        <f ca="1"/>
        <v>1996</v>
      </c>
      <c r="N35410" s="53">
        <f ca="1"/>
        <v>12</v>
      </c>
      <c r="O35410" s="53" t="str">
        <f ca="1"/>
        <v>1996-12</v>
      </c>
    </row>
    <row r="35411" spans="12:15" x14ac:dyDescent="0.4">
      <c r="L35411" s="56">
        <f ca="1"/>
        <v>35410</v>
      </c>
      <c r="M35411" s="53">
        <f ca="1"/>
        <v>1996</v>
      </c>
      <c r="N35411" s="53">
        <f ca="1"/>
        <v>12</v>
      </c>
      <c r="O35411" s="53" t="str">
        <f ca="1"/>
        <v>1996-12</v>
      </c>
    </row>
    <row r="35412" spans="12:15" x14ac:dyDescent="0.4">
      <c r="L35412" s="56">
        <f ca="1"/>
        <v>35411</v>
      </c>
      <c r="M35412" s="53">
        <f ca="1"/>
        <v>1996</v>
      </c>
      <c r="N35412" s="53">
        <f ca="1"/>
        <v>12</v>
      </c>
      <c r="O35412" s="53" t="str">
        <f ca="1"/>
        <v>1996-12</v>
      </c>
    </row>
    <row r="35413" spans="12:15" x14ac:dyDescent="0.4">
      <c r="L35413" s="56">
        <f ca="1"/>
        <v>35412</v>
      </c>
      <c r="M35413" s="53">
        <f ca="1"/>
        <v>1996</v>
      </c>
      <c r="N35413" s="53">
        <f ca="1"/>
        <v>12</v>
      </c>
      <c r="O35413" s="53" t="str">
        <f ca="1"/>
        <v>1996-12</v>
      </c>
    </row>
    <row r="35414" spans="12:15" x14ac:dyDescent="0.4">
      <c r="L35414" s="56">
        <f ca="1"/>
        <v>35413</v>
      </c>
      <c r="M35414" s="53">
        <f ca="1"/>
        <v>1996</v>
      </c>
      <c r="N35414" s="53">
        <f ca="1"/>
        <v>12</v>
      </c>
      <c r="O35414" s="53" t="str">
        <f ca="1"/>
        <v>1996-12</v>
      </c>
    </row>
    <row r="35415" spans="12:15" x14ac:dyDescent="0.4">
      <c r="L35415" s="56">
        <f ca="1"/>
        <v>35414</v>
      </c>
      <c r="M35415" s="53">
        <f ca="1"/>
        <v>1996</v>
      </c>
      <c r="N35415" s="53">
        <f ca="1"/>
        <v>12</v>
      </c>
      <c r="O35415" s="53" t="str">
        <f ca="1"/>
        <v>1996-12</v>
      </c>
    </row>
    <row r="35416" spans="12:15" x14ac:dyDescent="0.4">
      <c r="L35416" s="56">
        <f ca="1"/>
        <v>35415</v>
      </c>
      <c r="M35416" s="53">
        <f ca="1"/>
        <v>1996</v>
      </c>
      <c r="N35416" s="53">
        <f ca="1"/>
        <v>12</v>
      </c>
      <c r="O35416" s="53" t="str">
        <f ca="1"/>
        <v>1996-12</v>
      </c>
    </row>
    <row r="35417" spans="12:15" x14ac:dyDescent="0.4">
      <c r="L35417" s="56">
        <f ca="1"/>
        <v>35416</v>
      </c>
      <c r="M35417" s="53">
        <f ca="1"/>
        <v>1996</v>
      </c>
      <c r="N35417" s="53">
        <f ca="1"/>
        <v>12</v>
      </c>
      <c r="O35417" s="53" t="str">
        <f ca="1"/>
        <v>1996-12</v>
      </c>
    </row>
    <row r="35418" spans="12:15" x14ac:dyDescent="0.4">
      <c r="L35418" s="56">
        <f ca="1"/>
        <v>35417</v>
      </c>
      <c r="M35418" s="53">
        <f ca="1"/>
        <v>1996</v>
      </c>
      <c r="N35418" s="53">
        <f ca="1"/>
        <v>12</v>
      </c>
      <c r="O35418" s="53" t="str">
        <f ca="1"/>
        <v>1996-12</v>
      </c>
    </row>
    <row r="35419" spans="12:15" x14ac:dyDescent="0.4">
      <c r="L35419" s="56">
        <f ca="1"/>
        <v>35418</v>
      </c>
      <c r="M35419" s="53">
        <f ca="1"/>
        <v>1996</v>
      </c>
      <c r="N35419" s="53">
        <f ca="1"/>
        <v>12</v>
      </c>
      <c r="O35419" s="53" t="str">
        <f ca="1"/>
        <v>1996-12</v>
      </c>
    </row>
    <row r="35420" spans="12:15" x14ac:dyDescent="0.4">
      <c r="L35420" s="56">
        <f ca="1"/>
        <v>35419</v>
      </c>
      <c r="M35420" s="53">
        <f ca="1"/>
        <v>1996</v>
      </c>
      <c r="N35420" s="53">
        <f ca="1"/>
        <v>12</v>
      </c>
      <c r="O35420" s="53" t="str">
        <f ca="1"/>
        <v>1996-12</v>
      </c>
    </row>
    <row r="35421" spans="12:15" x14ac:dyDescent="0.4">
      <c r="L35421" s="56">
        <f ca="1"/>
        <v>35420</v>
      </c>
      <c r="M35421" s="53">
        <f ca="1"/>
        <v>1996</v>
      </c>
      <c r="N35421" s="53">
        <f ca="1"/>
        <v>12</v>
      </c>
      <c r="O35421" s="53" t="str">
        <f ca="1"/>
        <v>1996-12</v>
      </c>
    </row>
    <row r="35422" spans="12:15" x14ac:dyDescent="0.4">
      <c r="L35422" s="56">
        <f ca="1"/>
        <v>35421</v>
      </c>
      <c r="M35422" s="53">
        <f ca="1"/>
        <v>1996</v>
      </c>
      <c r="N35422" s="53">
        <f ca="1"/>
        <v>12</v>
      </c>
      <c r="O35422" s="53" t="str">
        <f ca="1"/>
        <v>1996-12</v>
      </c>
    </row>
    <row r="35423" spans="12:15" x14ac:dyDescent="0.4">
      <c r="L35423" s="56">
        <f ca="1"/>
        <v>35422</v>
      </c>
      <c r="M35423" s="53">
        <f ca="1"/>
        <v>1996</v>
      </c>
      <c r="N35423" s="53">
        <f ca="1"/>
        <v>12</v>
      </c>
      <c r="O35423" s="53" t="str">
        <f ca="1"/>
        <v>1996-12</v>
      </c>
    </row>
    <row r="35424" spans="12:15" x14ac:dyDescent="0.4">
      <c r="L35424" s="56">
        <f ca="1"/>
        <v>35423</v>
      </c>
      <c r="M35424" s="53">
        <f ca="1"/>
        <v>1996</v>
      </c>
      <c r="N35424" s="53">
        <f ca="1"/>
        <v>12</v>
      </c>
      <c r="O35424" s="53" t="str">
        <f ca="1"/>
        <v>1996-12</v>
      </c>
    </row>
    <row r="35425" spans="12:15" x14ac:dyDescent="0.4">
      <c r="L35425" s="56">
        <f ca="1"/>
        <v>35424</v>
      </c>
      <c r="M35425" s="53">
        <f ca="1"/>
        <v>1996</v>
      </c>
      <c r="N35425" s="53">
        <f ca="1"/>
        <v>12</v>
      </c>
      <c r="O35425" s="53" t="str">
        <f ca="1"/>
        <v>1996-12</v>
      </c>
    </row>
    <row r="35426" spans="12:15" x14ac:dyDescent="0.4">
      <c r="L35426" s="56">
        <f ca="1"/>
        <v>35425</v>
      </c>
      <c r="M35426" s="53">
        <f ca="1"/>
        <v>1996</v>
      </c>
      <c r="N35426" s="53">
        <f ca="1"/>
        <v>12</v>
      </c>
      <c r="O35426" s="53" t="str">
        <f ca="1"/>
        <v>1996-12</v>
      </c>
    </row>
    <row r="35427" spans="12:15" x14ac:dyDescent="0.4">
      <c r="L35427" s="56">
        <f ca="1"/>
        <v>35426</v>
      </c>
      <c r="M35427" s="53">
        <f ca="1"/>
        <v>1996</v>
      </c>
      <c r="N35427" s="53">
        <f ca="1"/>
        <v>12</v>
      </c>
      <c r="O35427" s="53" t="str">
        <f ca="1"/>
        <v>1996-12</v>
      </c>
    </row>
    <row r="35428" spans="12:15" x14ac:dyDescent="0.4">
      <c r="L35428" s="56">
        <f ca="1"/>
        <v>35427</v>
      </c>
      <c r="M35428" s="53">
        <f ca="1"/>
        <v>1996</v>
      </c>
      <c r="N35428" s="53">
        <f ca="1"/>
        <v>12</v>
      </c>
      <c r="O35428" s="53" t="str">
        <f ca="1"/>
        <v>1996-12</v>
      </c>
    </row>
    <row r="35429" spans="12:15" x14ac:dyDescent="0.4">
      <c r="L35429" s="56">
        <f ca="1"/>
        <v>35428</v>
      </c>
      <c r="M35429" s="53">
        <f ca="1"/>
        <v>1996</v>
      </c>
      <c r="N35429" s="53">
        <f ca="1"/>
        <v>12</v>
      </c>
      <c r="O35429" s="53" t="str">
        <f ca="1"/>
        <v>1996-12</v>
      </c>
    </row>
    <row r="35430" spans="12:15" x14ac:dyDescent="0.4">
      <c r="L35430" s="56">
        <f ca="1"/>
        <v>35429</v>
      </c>
      <c r="M35430" s="53">
        <f ca="1"/>
        <v>1996</v>
      </c>
      <c r="N35430" s="53">
        <f ca="1"/>
        <v>12</v>
      </c>
      <c r="O35430" s="53" t="str">
        <f ca="1"/>
        <v>1996-12</v>
      </c>
    </row>
    <row r="35431" spans="12:15" x14ac:dyDescent="0.4">
      <c r="L35431" s="56">
        <f ca="1"/>
        <v>35430</v>
      </c>
      <c r="M35431" s="53">
        <f ca="1"/>
        <v>1996</v>
      </c>
      <c r="N35431" s="53">
        <f ca="1"/>
        <v>12</v>
      </c>
      <c r="O35431" s="53" t="str">
        <f ca="1"/>
        <v>1996-12</v>
      </c>
    </row>
    <row r="35432" spans="12:15" x14ac:dyDescent="0.4">
      <c r="L35432" s="56">
        <f ca="1"/>
        <v>35431</v>
      </c>
      <c r="M35432" s="53">
        <f ca="1"/>
        <v>1997</v>
      </c>
      <c r="N35432" s="53">
        <f ca="1"/>
        <v>1</v>
      </c>
      <c r="O35432" s="53" t="str">
        <f ca="1"/>
        <v>1997-01</v>
      </c>
    </row>
    <row r="35433" spans="12:15" x14ac:dyDescent="0.4">
      <c r="L35433" s="56">
        <f ca="1"/>
        <v>35432</v>
      </c>
      <c r="M35433" s="53">
        <f ca="1"/>
        <v>1997</v>
      </c>
      <c r="N35433" s="53">
        <f ca="1"/>
        <v>1</v>
      </c>
      <c r="O35433" s="53" t="str">
        <f ca="1"/>
        <v>1997-01</v>
      </c>
    </row>
    <row r="35434" spans="12:15" x14ac:dyDescent="0.4">
      <c r="L35434" s="56">
        <f ca="1"/>
        <v>35433</v>
      </c>
      <c r="M35434" s="53">
        <f ca="1"/>
        <v>1997</v>
      </c>
      <c r="N35434" s="53">
        <f ca="1"/>
        <v>1</v>
      </c>
      <c r="O35434" s="53" t="str">
        <f ca="1"/>
        <v>1997-01</v>
      </c>
    </row>
    <row r="35435" spans="12:15" x14ac:dyDescent="0.4">
      <c r="L35435" s="56">
        <f ca="1"/>
        <v>35434</v>
      </c>
      <c r="M35435" s="53">
        <f ca="1"/>
        <v>1997</v>
      </c>
      <c r="N35435" s="53">
        <f ca="1"/>
        <v>1</v>
      </c>
      <c r="O35435" s="53" t="str">
        <f ca="1"/>
        <v>1997-01</v>
      </c>
    </row>
    <row r="35436" spans="12:15" x14ac:dyDescent="0.4">
      <c r="L35436" s="56">
        <f ca="1"/>
        <v>35435</v>
      </c>
      <c r="M35436" s="53">
        <f ca="1"/>
        <v>1997</v>
      </c>
      <c r="N35436" s="53">
        <f ca="1"/>
        <v>1</v>
      </c>
      <c r="O35436" s="53" t="str">
        <f ca="1"/>
        <v>1997-01</v>
      </c>
    </row>
    <row r="35437" spans="12:15" x14ac:dyDescent="0.4">
      <c r="L35437" s="56">
        <f ca="1"/>
        <v>35436</v>
      </c>
      <c r="M35437" s="53">
        <f ca="1"/>
        <v>1997</v>
      </c>
      <c r="N35437" s="53">
        <f ca="1"/>
        <v>1</v>
      </c>
      <c r="O35437" s="53" t="str">
        <f ca="1"/>
        <v>1997-01</v>
      </c>
    </row>
    <row r="35438" spans="12:15" x14ac:dyDescent="0.4">
      <c r="L35438" s="56">
        <f ca="1"/>
        <v>35437</v>
      </c>
      <c r="M35438" s="53">
        <f ca="1"/>
        <v>1997</v>
      </c>
      <c r="N35438" s="53">
        <f ca="1"/>
        <v>1</v>
      </c>
      <c r="O35438" s="53" t="str">
        <f ca="1"/>
        <v>1997-01</v>
      </c>
    </row>
    <row r="35439" spans="12:15" x14ac:dyDescent="0.4">
      <c r="L35439" s="56">
        <f ca="1"/>
        <v>35438</v>
      </c>
      <c r="M35439" s="53">
        <f ca="1"/>
        <v>1997</v>
      </c>
      <c r="N35439" s="53">
        <f ca="1"/>
        <v>1</v>
      </c>
      <c r="O35439" s="53" t="str">
        <f ca="1"/>
        <v>1997-01</v>
      </c>
    </row>
    <row r="35440" spans="12:15" x14ac:dyDescent="0.4">
      <c r="L35440" s="56">
        <f ca="1"/>
        <v>35439</v>
      </c>
      <c r="M35440" s="53">
        <f ca="1"/>
        <v>1997</v>
      </c>
      <c r="N35440" s="53">
        <f ca="1"/>
        <v>1</v>
      </c>
      <c r="O35440" s="53" t="str">
        <f ca="1"/>
        <v>1997-01</v>
      </c>
    </row>
    <row r="35441" spans="12:15" x14ac:dyDescent="0.4">
      <c r="L35441" s="56">
        <f ca="1"/>
        <v>35440</v>
      </c>
      <c r="M35441" s="53">
        <f ca="1"/>
        <v>1997</v>
      </c>
      <c r="N35441" s="53">
        <f ca="1"/>
        <v>1</v>
      </c>
      <c r="O35441" s="53" t="str">
        <f ca="1"/>
        <v>1997-01</v>
      </c>
    </row>
    <row r="35442" spans="12:15" x14ac:dyDescent="0.4">
      <c r="L35442" s="56">
        <f ca="1"/>
        <v>35441</v>
      </c>
      <c r="M35442" s="53">
        <f ca="1"/>
        <v>1997</v>
      </c>
      <c r="N35442" s="53">
        <f ca="1"/>
        <v>1</v>
      </c>
      <c r="O35442" s="53" t="str">
        <f ca="1"/>
        <v>1997-01</v>
      </c>
    </row>
    <row r="35443" spans="12:15" x14ac:dyDescent="0.4">
      <c r="L35443" s="56">
        <f ca="1"/>
        <v>35442</v>
      </c>
      <c r="M35443" s="53">
        <f ca="1"/>
        <v>1997</v>
      </c>
      <c r="N35443" s="53">
        <f ca="1"/>
        <v>1</v>
      </c>
      <c r="O35443" s="53" t="str">
        <f ca="1"/>
        <v>1997-01</v>
      </c>
    </row>
    <row r="35444" spans="12:15" x14ac:dyDescent="0.4">
      <c r="L35444" s="56">
        <f ca="1"/>
        <v>35443</v>
      </c>
      <c r="M35444" s="53">
        <f ca="1"/>
        <v>1997</v>
      </c>
      <c r="N35444" s="53">
        <f ca="1"/>
        <v>1</v>
      </c>
      <c r="O35444" s="53" t="str">
        <f ca="1"/>
        <v>1997-01</v>
      </c>
    </row>
    <row r="35445" spans="12:15" x14ac:dyDescent="0.4">
      <c r="L35445" s="56">
        <f ca="1"/>
        <v>35444</v>
      </c>
      <c r="M35445" s="53">
        <f ca="1"/>
        <v>1997</v>
      </c>
      <c r="N35445" s="53">
        <f ca="1"/>
        <v>1</v>
      </c>
      <c r="O35445" s="53" t="str">
        <f ca="1"/>
        <v>1997-01</v>
      </c>
    </row>
    <row r="35446" spans="12:15" x14ac:dyDescent="0.4">
      <c r="L35446" s="56">
        <f ca="1"/>
        <v>35445</v>
      </c>
      <c r="M35446" s="53">
        <f ca="1"/>
        <v>1997</v>
      </c>
      <c r="N35446" s="53">
        <f ca="1"/>
        <v>1</v>
      </c>
      <c r="O35446" s="53" t="str">
        <f ca="1"/>
        <v>1997-01</v>
      </c>
    </row>
    <row r="35447" spans="12:15" x14ac:dyDescent="0.4">
      <c r="L35447" s="56">
        <f ca="1"/>
        <v>35446</v>
      </c>
      <c r="M35447" s="53">
        <f ca="1"/>
        <v>1997</v>
      </c>
      <c r="N35447" s="53">
        <f ca="1"/>
        <v>1</v>
      </c>
      <c r="O35447" s="53" t="str">
        <f ca="1"/>
        <v>1997-01</v>
      </c>
    </row>
    <row r="35448" spans="12:15" x14ac:dyDescent="0.4">
      <c r="L35448" s="56">
        <f ca="1"/>
        <v>35447</v>
      </c>
      <c r="M35448" s="53">
        <f ca="1"/>
        <v>1997</v>
      </c>
      <c r="N35448" s="53">
        <f ca="1"/>
        <v>1</v>
      </c>
      <c r="O35448" s="53" t="str">
        <f ca="1"/>
        <v>1997-01</v>
      </c>
    </row>
    <row r="35449" spans="12:15" x14ac:dyDescent="0.4">
      <c r="L35449" s="56">
        <f ca="1"/>
        <v>35448</v>
      </c>
      <c r="M35449" s="53">
        <f ca="1"/>
        <v>1997</v>
      </c>
      <c r="N35449" s="53">
        <f ca="1"/>
        <v>1</v>
      </c>
      <c r="O35449" s="53" t="str">
        <f ca="1"/>
        <v>1997-01</v>
      </c>
    </row>
    <row r="35450" spans="12:15" x14ac:dyDescent="0.4">
      <c r="L35450" s="56">
        <f ca="1"/>
        <v>35449</v>
      </c>
      <c r="M35450" s="53">
        <f ca="1"/>
        <v>1997</v>
      </c>
      <c r="N35450" s="53">
        <f ca="1"/>
        <v>1</v>
      </c>
      <c r="O35450" s="53" t="str">
        <f ca="1"/>
        <v>1997-01</v>
      </c>
    </row>
    <row r="35451" spans="12:15" x14ac:dyDescent="0.4">
      <c r="L35451" s="56">
        <f ca="1"/>
        <v>35450</v>
      </c>
      <c r="M35451" s="53">
        <f ca="1"/>
        <v>1997</v>
      </c>
      <c r="N35451" s="53">
        <f ca="1"/>
        <v>1</v>
      </c>
      <c r="O35451" s="53" t="str">
        <f ca="1"/>
        <v>1997-01</v>
      </c>
    </row>
    <row r="35452" spans="12:15" x14ac:dyDescent="0.4">
      <c r="L35452" s="56">
        <f ca="1"/>
        <v>35451</v>
      </c>
      <c r="M35452" s="53">
        <f ca="1"/>
        <v>1997</v>
      </c>
      <c r="N35452" s="53">
        <f ca="1"/>
        <v>1</v>
      </c>
      <c r="O35452" s="53" t="str">
        <f ca="1"/>
        <v>1997-01</v>
      </c>
    </row>
    <row r="35453" spans="12:15" x14ac:dyDescent="0.4">
      <c r="L35453" s="56">
        <f ca="1"/>
        <v>35452</v>
      </c>
      <c r="M35453" s="53">
        <f ca="1"/>
        <v>1997</v>
      </c>
      <c r="N35453" s="53">
        <f ca="1"/>
        <v>1</v>
      </c>
      <c r="O35453" s="53" t="str">
        <f ca="1"/>
        <v>1997-01</v>
      </c>
    </row>
    <row r="35454" spans="12:15" x14ac:dyDescent="0.4">
      <c r="L35454" s="56">
        <f ca="1"/>
        <v>35453</v>
      </c>
      <c r="M35454" s="53">
        <f ca="1"/>
        <v>1997</v>
      </c>
      <c r="N35454" s="53">
        <f ca="1"/>
        <v>1</v>
      </c>
      <c r="O35454" s="53" t="str">
        <f ca="1"/>
        <v>1997-01</v>
      </c>
    </row>
    <row r="35455" spans="12:15" x14ac:dyDescent="0.4">
      <c r="L35455" s="56">
        <f ca="1"/>
        <v>35454</v>
      </c>
      <c r="M35455" s="53">
        <f ca="1"/>
        <v>1997</v>
      </c>
      <c r="N35455" s="53">
        <f ca="1"/>
        <v>1</v>
      </c>
      <c r="O35455" s="53" t="str">
        <f ca="1"/>
        <v>1997-01</v>
      </c>
    </row>
    <row r="35456" spans="12:15" x14ac:dyDescent="0.4">
      <c r="L35456" s="56">
        <f ca="1"/>
        <v>35455</v>
      </c>
      <c r="M35456" s="53">
        <f ca="1"/>
        <v>1997</v>
      </c>
      <c r="N35456" s="53">
        <f ca="1"/>
        <v>1</v>
      </c>
      <c r="O35456" s="53" t="str">
        <f ca="1"/>
        <v>1997-01</v>
      </c>
    </row>
    <row r="35457" spans="12:15" x14ac:dyDescent="0.4">
      <c r="L35457" s="56">
        <f ca="1"/>
        <v>35456</v>
      </c>
      <c r="M35457" s="53">
        <f ca="1"/>
        <v>1997</v>
      </c>
      <c r="N35457" s="53">
        <f ca="1"/>
        <v>1</v>
      </c>
      <c r="O35457" s="53" t="str">
        <f ca="1"/>
        <v>1997-01</v>
      </c>
    </row>
    <row r="35458" spans="12:15" x14ac:dyDescent="0.4">
      <c r="L35458" s="56">
        <f ca="1"/>
        <v>35457</v>
      </c>
      <c r="M35458" s="53">
        <f ca="1"/>
        <v>1997</v>
      </c>
      <c r="N35458" s="53">
        <f ca="1"/>
        <v>1</v>
      </c>
      <c r="O35458" s="53" t="str">
        <f ca="1"/>
        <v>1997-01</v>
      </c>
    </row>
    <row r="35459" spans="12:15" x14ac:dyDescent="0.4">
      <c r="L35459" s="56">
        <f ca="1"/>
        <v>35458</v>
      </c>
      <c r="M35459" s="53">
        <f ca="1"/>
        <v>1997</v>
      </c>
      <c r="N35459" s="53">
        <f ca="1"/>
        <v>1</v>
      </c>
      <c r="O35459" s="53" t="str">
        <f ca="1"/>
        <v>1997-01</v>
      </c>
    </row>
    <row r="35460" spans="12:15" x14ac:dyDescent="0.4">
      <c r="L35460" s="56">
        <f ca="1"/>
        <v>35459</v>
      </c>
      <c r="M35460" s="53">
        <f ca="1"/>
        <v>1997</v>
      </c>
      <c r="N35460" s="53">
        <f ca="1"/>
        <v>1</v>
      </c>
      <c r="O35460" s="53" t="str">
        <f ca="1"/>
        <v>1997-01</v>
      </c>
    </row>
    <row r="35461" spans="12:15" x14ac:dyDescent="0.4">
      <c r="L35461" s="56">
        <f ca="1"/>
        <v>35460</v>
      </c>
      <c r="M35461" s="53">
        <f ca="1"/>
        <v>1997</v>
      </c>
      <c r="N35461" s="53">
        <f ca="1"/>
        <v>1</v>
      </c>
      <c r="O35461" s="53" t="str">
        <f ca="1"/>
        <v>1997-01</v>
      </c>
    </row>
    <row r="35462" spans="12:15" x14ac:dyDescent="0.4">
      <c r="L35462" s="56">
        <f ca="1"/>
        <v>35461</v>
      </c>
      <c r="M35462" s="53">
        <f ca="1"/>
        <v>1997</v>
      </c>
      <c r="N35462" s="53">
        <f ca="1"/>
        <v>1</v>
      </c>
      <c r="O35462" s="53" t="str">
        <f ca="1"/>
        <v>1997-01</v>
      </c>
    </row>
    <row r="35463" spans="12:15" x14ac:dyDescent="0.4">
      <c r="L35463" s="56">
        <f ca="1"/>
        <v>35462</v>
      </c>
      <c r="M35463" s="53">
        <f ca="1"/>
        <v>1997</v>
      </c>
      <c r="N35463" s="53">
        <f ca="1"/>
        <v>2</v>
      </c>
      <c r="O35463" s="53" t="str">
        <f ca="1"/>
        <v>1997-02</v>
      </c>
    </row>
    <row r="35464" spans="12:15" x14ac:dyDescent="0.4">
      <c r="L35464" s="56">
        <f ca="1"/>
        <v>35463</v>
      </c>
      <c r="M35464" s="53">
        <f ca="1"/>
        <v>1997</v>
      </c>
      <c r="N35464" s="53">
        <f ca="1"/>
        <v>2</v>
      </c>
      <c r="O35464" s="53" t="str">
        <f ca="1"/>
        <v>1997-02</v>
      </c>
    </row>
    <row r="35465" spans="12:15" x14ac:dyDescent="0.4">
      <c r="L35465" s="56">
        <f ca="1"/>
        <v>35464</v>
      </c>
      <c r="M35465" s="53">
        <f ca="1"/>
        <v>1997</v>
      </c>
      <c r="N35465" s="53">
        <f ca="1"/>
        <v>2</v>
      </c>
      <c r="O35465" s="53" t="str">
        <f ca="1"/>
        <v>1997-02</v>
      </c>
    </row>
    <row r="35466" spans="12:15" x14ac:dyDescent="0.4">
      <c r="L35466" s="56">
        <f ca="1"/>
        <v>35465</v>
      </c>
      <c r="M35466" s="53">
        <f ca="1"/>
        <v>1997</v>
      </c>
      <c r="N35466" s="53">
        <f ca="1"/>
        <v>2</v>
      </c>
      <c r="O35466" s="53" t="str">
        <f ca="1"/>
        <v>1997-02</v>
      </c>
    </row>
    <row r="35467" spans="12:15" x14ac:dyDescent="0.4">
      <c r="L35467" s="56">
        <f ca="1"/>
        <v>35466</v>
      </c>
      <c r="M35467" s="53">
        <f ca="1"/>
        <v>1997</v>
      </c>
      <c r="N35467" s="53">
        <f ca="1"/>
        <v>2</v>
      </c>
      <c r="O35467" s="53" t="str">
        <f ca="1"/>
        <v>1997-02</v>
      </c>
    </row>
    <row r="35468" spans="12:15" x14ac:dyDescent="0.4">
      <c r="L35468" s="56">
        <f ca="1"/>
        <v>35467</v>
      </c>
      <c r="M35468" s="53">
        <f ca="1"/>
        <v>1997</v>
      </c>
      <c r="N35468" s="53">
        <f ca="1"/>
        <v>2</v>
      </c>
      <c r="O35468" s="53" t="str">
        <f ca="1"/>
        <v>1997-02</v>
      </c>
    </row>
    <row r="35469" spans="12:15" x14ac:dyDescent="0.4">
      <c r="L35469" s="56">
        <f ca="1"/>
        <v>35468</v>
      </c>
      <c r="M35469" s="53">
        <f ca="1"/>
        <v>1997</v>
      </c>
      <c r="N35469" s="53">
        <f ca="1"/>
        <v>2</v>
      </c>
      <c r="O35469" s="53" t="str">
        <f ca="1"/>
        <v>1997-02</v>
      </c>
    </row>
    <row r="35470" spans="12:15" x14ac:dyDescent="0.4">
      <c r="L35470" s="56">
        <f ca="1"/>
        <v>35469</v>
      </c>
      <c r="M35470" s="53">
        <f ca="1"/>
        <v>1997</v>
      </c>
      <c r="N35470" s="53">
        <f ca="1"/>
        <v>2</v>
      </c>
      <c r="O35470" s="53" t="str">
        <f ca="1"/>
        <v>1997-02</v>
      </c>
    </row>
    <row r="35471" spans="12:15" x14ac:dyDescent="0.4">
      <c r="L35471" s="56">
        <f ca="1"/>
        <v>35470</v>
      </c>
      <c r="M35471" s="53">
        <f ca="1"/>
        <v>1997</v>
      </c>
      <c r="N35471" s="53">
        <f ca="1"/>
        <v>2</v>
      </c>
      <c r="O35471" s="53" t="str">
        <f ca="1"/>
        <v>1997-02</v>
      </c>
    </row>
    <row r="35472" spans="12:15" x14ac:dyDescent="0.4">
      <c r="L35472" s="56">
        <f ca="1"/>
        <v>35471</v>
      </c>
      <c r="M35472" s="53">
        <f ca="1"/>
        <v>1997</v>
      </c>
      <c r="N35472" s="53">
        <f ca="1"/>
        <v>2</v>
      </c>
      <c r="O35472" s="53" t="str">
        <f ca="1"/>
        <v>1997-02</v>
      </c>
    </row>
    <row r="35473" spans="12:15" x14ac:dyDescent="0.4">
      <c r="L35473" s="56">
        <f ca="1"/>
        <v>35472</v>
      </c>
      <c r="M35473" s="53">
        <f ca="1"/>
        <v>1997</v>
      </c>
      <c r="N35473" s="53">
        <f ca="1"/>
        <v>2</v>
      </c>
      <c r="O35473" s="53" t="str">
        <f ca="1"/>
        <v>1997-02</v>
      </c>
    </row>
    <row r="35474" spans="12:15" x14ac:dyDescent="0.4">
      <c r="L35474" s="56">
        <f ca="1"/>
        <v>35473</v>
      </c>
      <c r="M35474" s="53">
        <f ca="1"/>
        <v>1997</v>
      </c>
      <c r="N35474" s="53">
        <f ca="1"/>
        <v>2</v>
      </c>
      <c r="O35474" s="53" t="str">
        <f ca="1"/>
        <v>1997-02</v>
      </c>
    </row>
    <row r="35475" spans="12:15" x14ac:dyDescent="0.4">
      <c r="L35475" s="56">
        <f ca="1"/>
        <v>35474</v>
      </c>
      <c r="M35475" s="53">
        <f ca="1"/>
        <v>1997</v>
      </c>
      <c r="N35475" s="53">
        <f ca="1"/>
        <v>2</v>
      </c>
      <c r="O35475" s="53" t="str">
        <f ca="1"/>
        <v>1997-02</v>
      </c>
    </row>
    <row r="35476" spans="12:15" x14ac:dyDescent="0.4">
      <c r="L35476" s="56">
        <f ca="1"/>
        <v>35475</v>
      </c>
      <c r="M35476" s="53">
        <f ca="1"/>
        <v>1997</v>
      </c>
      <c r="N35476" s="53">
        <f ca="1"/>
        <v>2</v>
      </c>
      <c r="O35476" s="53" t="str">
        <f ca="1"/>
        <v>1997-02</v>
      </c>
    </row>
    <row r="35477" spans="12:15" x14ac:dyDescent="0.4">
      <c r="L35477" s="56">
        <f ca="1"/>
        <v>35476</v>
      </c>
      <c r="M35477" s="53">
        <f ca="1"/>
        <v>1997</v>
      </c>
      <c r="N35477" s="53">
        <f ca="1"/>
        <v>2</v>
      </c>
      <c r="O35477" s="53" t="str">
        <f ca="1"/>
        <v>1997-02</v>
      </c>
    </row>
    <row r="35478" spans="12:15" x14ac:dyDescent="0.4">
      <c r="L35478" s="56">
        <f ca="1"/>
        <v>35477</v>
      </c>
      <c r="M35478" s="53">
        <f ca="1"/>
        <v>1997</v>
      </c>
      <c r="N35478" s="53">
        <f ca="1"/>
        <v>2</v>
      </c>
      <c r="O35478" s="53" t="str">
        <f ca="1"/>
        <v>1997-02</v>
      </c>
    </row>
    <row r="35479" spans="12:15" x14ac:dyDescent="0.4">
      <c r="L35479" s="56">
        <f ca="1"/>
        <v>35478</v>
      </c>
      <c r="M35479" s="53">
        <f ca="1"/>
        <v>1997</v>
      </c>
      <c r="N35479" s="53">
        <f ca="1"/>
        <v>2</v>
      </c>
      <c r="O35479" s="53" t="str">
        <f ca="1"/>
        <v>1997-02</v>
      </c>
    </row>
    <row r="35480" spans="12:15" x14ac:dyDescent="0.4">
      <c r="L35480" s="56">
        <f ca="1"/>
        <v>35479</v>
      </c>
      <c r="M35480" s="53">
        <f ca="1"/>
        <v>1997</v>
      </c>
      <c r="N35480" s="53">
        <f ca="1"/>
        <v>2</v>
      </c>
      <c r="O35480" s="53" t="str">
        <f ca="1"/>
        <v>1997-02</v>
      </c>
    </row>
    <row r="35481" spans="12:15" x14ac:dyDescent="0.4">
      <c r="L35481" s="56">
        <f ca="1"/>
        <v>35480</v>
      </c>
      <c r="M35481" s="53">
        <f ca="1"/>
        <v>1997</v>
      </c>
      <c r="N35481" s="53">
        <f ca="1"/>
        <v>2</v>
      </c>
      <c r="O35481" s="53" t="str">
        <f ca="1"/>
        <v>1997-02</v>
      </c>
    </row>
    <row r="35482" spans="12:15" x14ac:dyDescent="0.4">
      <c r="L35482" s="56">
        <f ca="1"/>
        <v>35481</v>
      </c>
      <c r="M35482" s="53">
        <f ca="1"/>
        <v>1997</v>
      </c>
      <c r="N35482" s="53">
        <f ca="1"/>
        <v>2</v>
      </c>
      <c r="O35482" s="53" t="str">
        <f ca="1"/>
        <v>1997-02</v>
      </c>
    </row>
    <row r="35483" spans="12:15" x14ac:dyDescent="0.4">
      <c r="L35483" s="56">
        <f ca="1"/>
        <v>35482</v>
      </c>
      <c r="M35483" s="53">
        <f ca="1"/>
        <v>1997</v>
      </c>
      <c r="N35483" s="53">
        <f ca="1"/>
        <v>2</v>
      </c>
      <c r="O35483" s="53" t="str">
        <f ca="1"/>
        <v>1997-02</v>
      </c>
    </row>
    <row r="35484" spans="12:15" x14ac:dyDescent="0.4">
      <c r="L35484" s="56">
        <f ca="1"/>
        <v>35483</v>
      </c>
      <c r="M35484" s="53">
        <f ca="1"/>
        <v>1997</v>
      </c>
      <c r="N35484" s="53">
        <f ca="1"/>
        <v>2</v>
      </c>
      <c r="O35484" s="53" t="str">
        <f ca="1"/>
        <v>1997-02</v>
      </c>
    </row>
    <row r="35485" spans="12:15" x14ac:dyDescent="0.4">
      <c r="L35485" s="56">
        <f ca="1"/>
        <v>35484</v>
      </c>
      <c r="M35485" s="53">
        <f ca="1"/>
        <v>1997</v>
      </c>
      <c r="N35485" s="53">
        <f ca="1"/>
        <v>2</v>
      </c>
      <c r="O35485" s="53" t="str">
        <f ca="1"/>
        <v>1997-02</v>
      </c>
    </row>
    <row r="35486" spans="12:15" x14ac:dyDescent="0.4">
      <c r="L35486" s="56">
        <f ca="1"/>
        <v>35485</v>
      </c>
      <c r="M35486" s="53">
        <f ca="1"/>
        <v>1997</v>
      </c>
      <c r="N35486" s="53">
        <f ca="1"/>
        <v>2</v>
      </c>
      <c r="O35486" s="53" t="str">
        <f ca="1"/>
        <v>1997-02</v>
      </c>
    </row>
    <row r="35487" spans="12:15" x14ac:dyDescent="0.4">
      <c r="L35487" s="56">
        <f ca="1"/>
        <v>35486</v>
      </c>
      <c r="M35487" s="53">
        <f ca="1"/>
        <v>1997</v>
      </c>
      <c r="N35487" s="53">
        <f ca="1"/>
        <v>2</v>
      </c>
      <c r="O35487" s="53" t="str">
        <f ca="1"/>
        <v>1997-02</v>
      </c>
    </row>
    <row r="35488" spans="12:15" x14ac:dyDescent="0.4">
      <c r="L35488" s="56">
        <f ca="1"/>
        <v>35487</v>
      </c>
      <c r="M35488" s="53">
        <f ca="1"/>
        <v>1997</v>
      </c>
      <c r="N35488" s="53">
        <f ca="1"/>
        <v>2</v>
      </c>
      <c r="O35488" s="53" t="str">
        <f ca="1"/>
        <v>1997-02</v>
      </c>
    </row>
    <row r="35489" spans="12:15" x14ac:dyDescent="0.4">
      <c r="L35489" s="56">
        <f ca="1"/>
        <v>35488</v>
      </c>
      <c r="M35489" s="53">
        <f ca="1"/>
        <v>1997</v>
      </c>
      <c r="N35489" s="53">
        <f ca="1"/>
        <v>2</v>
      </c>
      <c r="O35489" s="53" t="str">
        <f ca="1"/>
        <v>1997-02</v>
      </c>
    </row>
    <row r="35490" spans="12:15" x14ac:dyDescent="0.4">
      <c r="L35490" s="56">
        <f ca="1"/>
        <v>35489</v>
      </c>
      <c r="M35490" s="53">
        <f ca="1"/>
        <v>1997</v>
      </c>
      <c r="N35490" s="53">
        <f ca="1"/>
        <v>2</v>
      </c>
      <c r="O35490" s="53" t="str">
        <f ca="1"/>
        <v>1997-02</v>
      </c>
    </row>
    <row r="35491" spans="12:15" x14ac:dyDescent="0.4">
      <c r="L35491" s="56">
        <f ca="1"/>
        <v>35490</v>
      </c>
      <c r="M35491" s="53">
        <f ca="1"/>
        <v>1997</v>
      </c>
      <c r="N35491" s="53">
        <f ca="1"/>
        <v>3</v>
      </c>
      <c r="O35491" s="53" t="str">
        <f ca="1"/>
        <v>1997-03</v>
      </c>
    </row>
    <row r="35492" spans="12:15" x14ac:dyDescent="0.4">
      <c r="L35492" s="56">
        <f ca="1"/>
        <v>35491</v>
      </c>
      <c r="M35492" s="53">
        <f ca="1"/>
        <v>1997</v>
      </c>
      <c r="N35492" s="53">
        <f ca="1"/>
        <v>3</v>
      </c>
      <c r="O35492" s="53" t="str">
        <f ca="1"/>
        <v>1997-03</v>
      </c>
    </row>
    <row r="35493" spans="12:15" x14ac:dyDescent="0.4">
      <c r="L35493" s="56">
        <f ca="1"/>
        <v>35492</v>
      </c>
      <c r="M35493" s="53">
        <f ca="1"/>
        <v>1997</v>
      </c>
      <c r="N35493" s="53">
        <f ca="1"/>
        <v>3</v>
      </c>
      <c r="O35493" s="53" t="str">
        <f ca="1"/>
        <v>1997-03</v>
      </c>
    </row>
    <row r="35494" spans="12:15" x14ac:dyDescent="0.4">
      <c r="L35494" s="56">
        <f ca="1"/>
        <v>35493</v>
      </c>
      <c r="M35494" s="53">
        <f ca="1"/>
        <v>1997</v>
      </c>
      <c r="N35494" s="53">
        <f ca="1"/>
        <v>3</v>
      </c>
      <c r="O35494" s="53" t="str">
        <f ca="1"/>
        <v>1997-03</v>
      </c>
    </row>
    <row r="35495" spans="12:15" x14ac:dyDescent="0.4">
      <c r="L35495" s="56">
        <f ca="1"/>
        <v>35494</v>
      </c>
      <c r="M35495" s="53">
        <f ca="1"/>
        <v>1997</v>
      </c>
      <c r="N35495" s="53">
        <f ca="1"/>
        <v>3</v>
      </c>
      <c r="O35495" s="53" t="str">
        <f ca="1"/>
        <v>1997-03</v>
      </c>
    </row>
    <row r="35496" spans="12:15" x14ac:dyDescent="0.4">
      <c r="L35496" s="56">
        <f ca="1"/>
        <v>35495</v>
      </c>
      <c r="M35496" s="53">
        <f ca="1"/>
        <v>1997</v>
      </c>
      <c r="N35496" s="53">
        <f ca="1"/>
        <v>3</v>
      </c>
      <c r="O35496" s="53" t="str">
        <f ca="1"/>
        <v>1997-03</v>
      </c>
    </row>
    <row r="35497" spans="12:15" x14ac:dyDescent="0.4">
      <c r="L35497" s="56">
        <f ca="1"/>
        <v>35496</v>
      </c>
      <c r="M35497" s="53">
        <f ca="1"/>
        <v>1997</v>
      </c>
      <c r="N35497" s="53">
        <f ca="1"/>
        <v>3</v>
      </c>
      <c r="O35497" s="53" t="str">
        <f ca="1"/>
        <v>1997-03</v>
      </c>
    </row>
    <row r="35498" spans="12:15" x14ac:dyDescent="0.4">
      <c r="L35498" s="56">
        <f ca="1"/>
        <v>35497</v>
      </c>
      <c r="M35498" s="53">
        <f ca="1"/>
        <v>1997</v>
      </c>
      <c r="N35498" s="53">
        <f ca="1"/>
        <v>3</v>
      </c>
      <c r="O35498" s="53" t="str">
        <f ca="1"/>
        <v>1997-03</v>
      </c>
    </row>
    <row r="35499" spans="12:15" x14ac:dyDescent="0.4">
      <c r="L35499" s="56">
        <f ca="1"/>
        <v>35498</v>
      </c>
      <c r="M35499" s="53">
        <f ca="1"/>
        <v>1997</v>
      </c>
      <c r="N35499" s="53">
        <f ca="1"/>
        <v>3</v>
      </c>
      <c r="O35499" s="53" t="str">
        <f ca="1"/>
        <v>1997-03</v>
      </c>
    </row>
    <row r="35500" spans="12:15" x14ac:dyDescent="0.4">
      <c r="L35500" s="56">
        <f ca="1"/>
        <v>35499</v>
      </c>
      <c r="M35500" s="53">
        <f ca="1"/>
        <v>1997</v>
      </c>
      <c r="N35500" s="53">
        <f ca="1"/>
        <v>3</v>
      </c>
      <c r="O35500" s="53" t="str">
        <f ca="1"/>
        <v>1997-03</v>
      </c>
    </row>
    <row r="35501" spans="12:15" x14ac:dyDescent="0.4">
      <c r="L35501" s="56">
        <f ca="1"/>
        <v>35500</v>
      </c>
      <c r="M35501" s="53">
        <f ca="1"/>
        <v>1997</v>
      </c>
      <c r="N35501" s="53">
        <f ca="1"/>
        <v>3</v>
      </c>
      <c r="O35501" s="53" t="str">
        <f ca="1"/>
        <v>1997-03</v>
      </c>
    </row>
    <row r="35502" spans="12:15" x14ac:dyDescent="0.4">
      <c r="L35502" s="56">
        <f ca="1"/>
        <v>35501</v>
      </c>
      <c r="M35502" s="53">
        <f ca="1"/>
        <v>1997</v>
      </c>
      <c r="N35502" s="53">
        <f ca="1"/>
        <v>3</v>
      </c>
      <c r="O35502" s="53" t="str">
        <f ca="1"/>
        <v>1997-03</v>
      </c>
    </row>
    <row r="35503" spans="12:15" x14ac:dyDescent="0.4">
      <c r="L35503" s="56">
        <f ca="1"/>
        <v>35502</v>
      </c>
      <c r="M35503" s="53">
        <f ca="1"/>
        <v>1997</v>
      </c>
      <c r="N35503" s="53">
        <f ca="1"/>
        <v>3</v>
      </c>
      <c r="O35503" s="53" t="str">
        <f ca="1"/>
        <v>1997-03</v>
      </c>
    </row>
    <row r="35504" spans="12:15" x14ac:dyDescent="0.4">
      <c r="L35504" s="56">
        <f ca="1"/>
        <v>35503</v>
      </c>
      <c r="M35504" s="53">
        <f ca="1"/>
        <v>1997</v>
      </c>
      <c r="N35504" s="53">
        <f ca="1"/>
        <v>3</v>
      </c>
      <c r="O35504" s="53" t="str">
        <f ca="1"/>
        <v>1997-03</v>
      </c>
    </row>
    <row r="35505" spans="12:15" x14ac:dyDescent="0.4">
      <c r="L35505" s="56">
        <f ca="1"/>
        <v>35504</v>
      </c>
      <c r="M35505" s="53">
        <f ca="1"/>
        <v>1997</v>
      </c>
      <c r="N35505" s="53">
        <f ca="1"/>
        <v>3</v>
      </c>
      <c r="O35505" s="53" t="str">
        <f ca="1"/>
        <v>1997-03</v>
      </c>
    </row>
    <row r="35506" spans="12:15" x14ac:dyDescent="0.4">
      <c r="L35506" s="56">
        <f ca="1"/>
        <v>35505</v>
      </c>
      <c r="M35506" s="53">
        <f ca="1"/>
        <v>1997</v>
      </c>
      <c r="N35506" s="53">
        <f ca="1"/>
        <v>3</v>
      </c>
      <c r="O35506" s="53" t="str">
        <f ca="1"/>
        <v>1997-03</v>
      </c>
    </row>
    <row r="35507" spans="12:15" x14ac:dyDescent="0.4">
      <c r="L35507" s="56">
        <f ca="1"/>
        <v>35506</v>
      </c>
      <c r="M35507" s="53">
        <f ca="1"/>
        <v>1997</v>
      </c>
      <c r="N35507" s="53">
        <f ca="1"/>
        <v>3</v>
      </c>
      <c r="O35507" s="53" t="str">
        <f ca="1"/>
        <v>1997-03</v>
      </c>
    </row>
    <row r="35508" spans="12:15" x14ac:dyDescent="0.4">
      <c r="L35508" s="56">
        <f ca="1"/>
        <v>35507</v>
      </c>
      <c r="M35508" s="53">
        <f ca="1"/>
        <v>1997</v>
      </c>
      <c r="N35508" s="53">
        <f ca="1"/>
        <v>3</v>
      </c>
      <c r="O35508" s="53" t="str">
        <f ca="1"/>
        <v>1997-03</v>
      </c>
    </row>
    <row r="35509" spans="12:15" x14ac:dyDescent="0.4">
      <c r="L35509" s="56">
        <f ca="1"/>
        <v>35508</v>
      </c>
      <c r="M35509" s="53">
        <f ca="1"/>
        <v>1997</v>
      </c>
      <c r="N35509" s="53">
        <f ca="1"/>
        <v>3</v>
      </c>
      <c r="O35509" s="53" t="str">
        <f ca="1"/>
        <v>1997-03</v>
      </c>
    </row>
    <row r="35510" spans="12:15" x14ac:dyDescent="0.4">
      <c r="L35510" s="56">
        <f ca="1"/>
        <v>35509</v>
      </c>
      <c r="M35510" s="53">
        <f ca="1"/>
        <v>1997</v>
      </c>
      <c r="N35510" s="53">
        <f ca="1"/>
        <v>3</v>
      </c>
      <c r="O35510" s="53" t="str">
        <f ca="1"/>
        <v>1997-03</v>
      </c>
    </row>
    <row r="35511" spans="12:15" x14ac:dyDescent="0.4">
      <c r="L35511" s="56">
        <f ca="1"/>
        <v>35510</v>
      </c>
      <c r="M35511" s="53">
        <f ca="1"/>
        <v>1997</v>
      </c>
      <c r="N35511" s="53">
        <f ca="1"/>
        <v>3</v>
      </c>
      <c r="O35511" s="53" t="str">
        <f ca="1"/>
        <v>1997-03</v>
      </c>
    </row>
    <row r="35512" spans="12:15" x14ac:dyDescent="0.4">
      <c r="L35512" s="56">
        <f ca="1"/>
        <v>35511</v>
      </c>
      <c r="M35512" s="53">
        <f ca="1"/>
        <v>1997</v>
      </c>
      <c r="N35512" s="53">
        <f ca="1"/>
        <v>3</v>
      </c>
      <c r="O35512" s="53" t="str">
        <f ca="1"/>
        <v>1997-03</v>
      </c>
    </row>
    <row r="35513" spans="12:15" x14ac:dyDescent="0.4">
      <c r="L35513" s="56">
        <f ca="1"/>
        <v>35512</v>
      </c>
      <c r="M35513" s="53">
        <f ca="1"/>
        <v>1997</v>
      </c>
      <c r="N35513" s="53">
        <f ca="1"/>
        <v>3</v>
      </c>
      <c r="O35513" s="53" t="str">
        <f ca="1"/>
        <v>1997-03</v>
      </c>
    </row>
    <row r="35514" spans="12:15" x14ac:dyDescent="0.4">
      <c r="L35514" s="56">
        <f ca="1"/>
        <v>35513</v>
      </c>
      <c r="M35514" s="53">
        <f ca="1"/>
        <v>1997</v>
      </c>
      <c r="N35514" s="53">
        <f ca="1"/>
        <v>3</v>
      </c>
      <c r="O35514" s="53" t="str">
        <f ca="1"/>
        <v>1997-03</v>
      </c>
    </row>
    <row r="35515" spans="12:15" x14ac:dyDescent="0.4">
      <c r="L35515" s="56">
        <f ca="1"/>
        <v>35514</v>
      </c>
      <c r="M35515" s="53">
        <f ca="1"/>
        <v>1997</v>
      </c>
      <c r="N35515" s="53">
        <f ca="1"/>
        <v>3</v>
      </c>
      <c r="O35515" s="53" t="str">
        <f ca="1"/>
        <v>1997-03</v>
      </c>
    </row>
    <row r="35516" spans="12:15" x14ac:dyDescent="0.4">
      <c r="L35516" s="56">
        <f ca="1"/>
        <v>35515</v>
      </c>
      <c r="M35516" s="53">
        <f ca="1"/>
        <v>1997</v>
      </c>
      <c r="N35516" s="53">
        <f ca="1"/>
        <v>3</v>
      </c>
      <c r="O35516" s="53" t="str">
        <f ca="1"/>
        <v>1997-03</v>
      </c>
    </row>
    <row r="35517" spans="12:15" x14ac:dyDescent="0.4">
      <c r="L35517" s="56">
        <f ca="1"/>
        <v>35516</v>
      </c>
      <c r="M35517" s="53">
        <f ca="1"/>
        <v>1997</v>
      </c>
      <c r="N35517" s="53">
        <f ca="1"/>
        <v>3</v>
      </c>
      <c r="O35517" s="53" t="str">
        <f ca="1"/>
        <v>1997-03</v>
      </c>
    </row>
    <row r="35518" spans="12:15" x14ac:dyDescent="0.4">
      <c r="L35518" s="56">
        <f ca="1"/>
        <v>35517</v>
      </c>
      <c r="M35518" s="53">
        <f ca="1"/>
        <v>1997</v>
      </c>
      <c r="N35518" s="53">
        <f ca="1"/>
        <v>3</v>
      </c>
      <c r="O35518" s="53" t="str">
        <f ca="1"/>
        <v>1997-03</v>
      </c>
    </row>
    <row r="35519" spans="12:15" x14ac:dyDescent="0.4">
      <c r="L35519" s="56">
        <f ca="1"/>
        <v>35518</v>
      </c>
      <c r="M35519" s="53">
        <f ca="1"/>
        <v>1997</v>
      </c>
      <c r="N35519" s="53">
        <f ca="1"/>
        <v>3</v>
      </c>
      <c r="O35519" s="53" t="str">
        <f ca="1"/>
        <v>1997-03</v>
      </c>
    </row>
    <row r="35520" spans="12:15" x14ac:dyDescent="0.4">
      <c r="L35520" s="56">
        <f ca="1"/>
        <v>35519</v>
      </c>
      <c r="M35520" s="53">
        <f ca="1"/>
        <v>1997</v>
      </c>
      <c r="N35520" s="53">
        <f ca="1"/>
        <v>3</v>
      </c>
      <c r="O35520" s="53" t="str">
        <f ca="1"/>
        <v>1997-03</v>
      </c>
    </row>
    <row r="35521" spans="12:15" x14ac:dyDescent="0.4">
      <c r="L35521" s="56">
        <f ca="1"/>
        <v>35520</v>
      </c>
      <c r="M35521" s="53">
        <f ca="1"/>
        <v>1997</v>
      </c>
      <c r="N35521" s="53">
        <f ca="1"/>
        <v>3</v>
      </c>
      <c r="O35521" s="53" t="str">
        <f ca="1"/>
        <v>1997-03</v>
      </c>
    </row>
    <row r="35522" spans="12:15" x14ac:dyDescent="0.4">
      <c r="L35522" s="56">
        <f ca="1"/>
        <v>35521</v>
      </c>
      <c r="M35522" s="53">
        <f ca="1"/>
        <v>1997</v>
      </c>
      <c r="N35522" s="53">
        <f ca="1"/>
        <v>4</v>
      </c>
      <c r="O35522" s="53" t="str">
        <f ca="1"/>
        <v>1997-04</v>
      </c>
    </row>
    <row r="35523" spans="12:15" x14ac:dyDescent="0.4">
      <c r="L35523" s="56">
        <f ca="1"/>
        <v>35522</v>
      </c>
      <c r="M35523" s="53">
        <f ca="1"/>
        <v>1997</v>
      </c>
      <c r="N35523" s="53">
        <f ca="1"/>
        <v>4</v>
      </c>
      <c r="O35523" s="53" t="str">
        <f ca="1"/>
        <v>1997-04</v>
      </c>
    </row>
    <row r="35524" spans="12:15" x14ac:dyDescent="0.4">
      <c r="L35524" s="56">
        <f ca="1"/>
        <v>35523</v>
      </c>
      <c r="M35524" s="53">
        <f ca="1"/>
        <v>1997</v>
      </c>
      <c r="N35524" s="53">
        <f ca="1"/>
        <v>4</v>
      </c>
      <c r="O35524" s="53" t="str">
        <f ca="1"/>
        <v>1997-04</v>
      </c>
    </row>
    <row r="35525" spans="12:15" x14ac:dyDescent="0.4">
      <c r="L35525" s="56">
        <f ca="1"/>
        <v>35524</v>
      </c>
      <c r="M35525" s="53">
        <f ca="1"/>
        <v>1997</v>
      </c>
      <c r="N35525" s="53">
        <f ca="1"/>
        <v>4</v>
      </c>
      <c r="O35525" s="53" t="str">
        <f ca="1"/>
        <v>1997-04</v>
      </c>
    </row>
    <row r="35526" spans="12:15" x14ac:dyDescent="0.4">
      <c r="L35526" s="56">
        <f ca="1"/>
        <v>35525</v>
      </c>
      <c r="M35526" s="53">
        <f ca="1"/>
        <v>1997</v>
      </c>
      <c r="N35526" s="53">
        <f ca="1"/>
        <v>4</v>
      </c>
      <c r="O35526" s="53" t="str">
        <f ca="1"/>
        <v>1997-04</v>
      </c>
    </row>
    <row r="35527" spans="12:15" x14ac:dyDescent="0.4">
      <c r="L35527" s="56">
        <f ca="1"/>
        <v>35526</v>
      </c>
      <c r="M35527" s="53">
        <f ca="1"/>
        <v>1997</v>
      </c>
      <c r="N35527" s="53">
        <f ca="1"/>
        <v>4</v>
      </c>
      <c r="O35527" s="53" t="str">
        <f ca="1"/>
        <v>1997-04</v>
      </c>
    </row>
    <row r="35528" spans="12:15" x14ac:dyDescent="0.4">
      <c r="L35528" s="56">
        <f ca="1"/>
        <v>35527</v>
      </c>
      <c r="M35528" s="53">
        <f ca="1"/>
        <v>1997</v>
      </c>
      <c r="N35528" s="53">
        <f ca="1"/>
        <v>4</v>
      </c>
      <c r="O35528" s="53" t="str">
        <f ca="1"/>
        <v>1997-04</v>
      </c>
    </row>
    <row r="35529" spans="12:15" x14ac:dyDescent="0.4">
      <c r="L35529" s="56">
        <f ca="1"/>
        <v>35528</v>
      </c>
      <c r="M35529" s="53">
        <f ca="1"/>
        <v>1997</v>
      </c>
      <c r="N35529" s="53">
        <f ca="1"/>
        <v>4</v>
      </c>
      <c r="O35529" s="53" t="str">
        <f ca="1"/>
        <v>1997-04</v>
      </c>
    </row>
    <row r="35530" spans="12:15" x14ac:dyDescent="0.4">
      <c r="L35530" s="56">
        <f ca="1"/>
        <v>35529</v>
      </c>
      <c r="M35530" s="53">
        <f ca="1"/>
        <v>1997</v>
      </c>
      <c r="N35530" s="53">
        <f ca="1"/>
        <v>4</v>
      </c>
      <c r="O35530" s="53" t="str">
        <f ca="1"/>
        <v>1997-04</v>
      </c>
    </row>
    <row r="35531" spans="12:15" x14ac:dyDescent="0.4">
      <c r="L35531" s="56">
        <f ca="1"/>
        <v>35530</v>
      </c>
      <c r="M35531" s="53">
        <f ca="1"/>
        <v>1997</v>
      </c>
      <c r="N35531" s="53">
        <f ca="1"/>
        <v>4</v>
      </c>
      <c r="O35531" s="53" t="str">
        <f ca="1"/>
        <v>1997-04</v>
      </c>
    </row>
    <row r="35532" spans="12:15" x14ac:dyDescent="0.4">
      <c r="L35532" s="56">
        <f ca="1"/>
        <v>35531</v>
      </c>
      <c r="M35532" s="53">
        <f ca="1"/>
        <v>1997</v>
      </c>
      <c r="N35532" s="53">
        <f ca="1"/>
        <v>4</v>
      </c>
      <c r="O35532" s="53" t="str">
        <f ca="1"/>
        <v>1997-04</v>
      </c>
    </row>
    <row r="35533" spans="12:15" x14ac:dyDescent="0.4">
      <c r="L35533" s="56">
        <f ca="1"/>
        <v>35532</v>
      </c>
      <c r="M35533" s="53">
        <f ca="1"/>
        <v>1997</v>
      </c>
      <c r="N35533" s="53">
        <f ca="1"/>
        <v>4</v>
      </c>
      <c r="O35533" s="53" t="str">
        <f ca="1"/>
        <v>1997-04</v>
      </c>
    </row>
    <row r="35534" spans="12:15" x14ac:dyDescent="0.4">
      <c r="L35534" s="56">
        <f ca="1"/>
        <v>35533</v>
      </c>
      <c r="M35534" s="53">
        <f ca="1"/>
        <v>1997</v>
      </c>
      <c r="N35534" s="53">
        <f ca="1"/>
        <v>4</v>
      </c>
      <c r="O35534" s="53" t="str">
        <f ca="1"/>
        <v>1997-04</v>
      </c>
    </row>
    <row r="35535" spans="12:15" x14ac:dyDescent="0.4">
      <c r="L35535" s="56">
        <f ca="1"/>
        <v>35534</v>
      </c>
      <c r="M35535" s="53">
        <f ca="1"/>
        <v>1997</v>
      </c>
      <c r="N35535" s="53">
        <f ca="1"/>
        <v>4</v>
      </c>
      <c r="O35535" s="53" t="str">
        <f ca="1"/>
        <v>1997-04</v>
      </c>
    </row>
    <row r="35536" spans="12:15" x14ac:dyDescent="0.4">
      <c r="L35536" s="56">
        <f ca="1"/>
        <v>35535</v>
      </c>
      <c r="M35536" s="53">
        <f ca="1"/>
        <v>1997</v>
      </c>
      <c r="N35536" s="53">
        <f ca="1"/>
        <v>4</v>
      </c>
      <c r="O35536" s="53" t="str">
        <f ca="1"/>
        <v>1997-04</v>
      </c>
    </row>
    <row r="35537" spans="12:15" x14ac:dyDescent="0.4">
      <c r="L35537" s="56">
        <f ca="1"/>
        <v>35536</v>
      </c>
      <c r="M35537" s="53">
        <f ca="1"/>
        <v>1997</v>
      </c>
      <c r="N35537" s="53">
        <f ca="1"/>
        <v>4</v>
      </c>
      <c r="O35537" s="53" t="str">
        <f ca="1"/>
        <v>1997-04</v>
      </c>
    </row>
    <row r="35538" spans="12:15" x14ac:dyDescent="0.4">
      <c r="L35538" s="56">
        <f ca="1"/>
        <v>35537</v>
      </c>
      <c r="M35538" s="53">
        <f ca="1"/>
        <v>1997</v>
      </c>
      <c r="N35538" s="53">
        <f ca="1"/>
        <v>4</v>
      </c>
      <c r="O35538" s="53" t="str">
        <f ca="1"/>
        <v>1997-04</v>
      </c>
    </row>
    <row r="35539" spans="12:15" x14ac:dyDescent="0.4">
      <c r="L35539" s="56">
        <f ca="1"/>
        <v>35538</v>
      </c>
      <c r="M35539" s="53">
        <f ca="1"/>
        <v>1997</v>
      </c>
      <c r="N35539" s="53">
        <f ca="1"/>
        <v>4</v>
      </c>
      <c r="O35539" s="53" t="str">
        <f ca="1"/>
        <v>1997-04</v>
      </c>
    </row>
    <row r="35540" spans="12:15" x14ac:dyDescent="0.4">
      <c r="L35540" s="56">
        <f ca="1"/>
        <v>35539</v>
      </c>
      <c r="M35540" s="53">
        <f ca="1"/>
        <v>1997</v>
      </c>
      <c r="N35540" s="53">
        <f ca="1"/>
        <v>4</v>
      </c>
      <c r="O35540" s="53" t="str">
        <f ca="1"/>
        <v>1997-04</v>
      </c>
    </row>
    <row r="35541" spans="12:15" x14ac:dyDescent="0.4">
      <c r="L35541" s="56">
        <f ca="1"/>
        <v>35540</v>
      </c>
      <c r="M35541" s="53">
        <f ca="1"/>
        <v>1997</v>
      </c>
      <c r="N35541" s="53">
        <f ca="1"/>
        <v>4</v>
      </c>
      <c r="O35541" s="53" t="str">
        <f ca="1"/>
        <v>1997-04</v>
      </c>
    </row>
    <row r="35542" spans="12:15" x14ac:dyDescent="0.4">
      <c r="L35542" s="56">
        <f ca="1"/>
        <v>35541</v>
      </c>
      <c r="M35542" s="53">
        <f ca="1"/>
        <v>1997</v>
      </c>
      <c r="N35542" s="53">
        <f ca="1"/>
        <v>4</v>
      </c>
      <c r="O35542" s="53" t="str">
        <f ca="1"/>
        <v>1997-04</v>
      </c>
    </row>
    <row r="35543" spans="12:15" x14ac:dyDescent="0.4">
      <c r="L35543" s="56">
        <f ca="1"/>
        <v>35542</v>
      </c>
      <c r="M35543" s="53">
        <f ca="1"/>
        <v>1997</v>
      </c>
      <c r="N35543" s="53">
        <f ca="1"/>
        <v>4</v>
      </c>
      <c r="O35543" s="53" t="str">
        <f ca="1"/>
        <v>1997-04</v>
      </c>
    </row>
    <row r="35544" spans="12:15" x14ac:dyDescent="0.4">
      <c r="L35544" s="56">
        <f ca="1"/>
        <v>35543</v>
      </c>
      <c r="M35544" s="53">
        <f ca="1"/>
        <v>1997</v>
      </c>
      <c r="N35544" s="53">
        <f ca="1"/>
        <v>4</v>
      </c>
      <c r="O35544" s="53" t="str">
        <f ca="1"/>
        <v>1997-04</v>
      </c>
    </row>
    <row r="35545" spans="12:15" x14ac:dyDescent="0.4">
      <c r="L35545" s="56">
        <f ca="1"/>
        <v>35544</v>
      </c>
      <c r="M35545" s="53">
        <f ca="1"/>
        <v>1997</v>
      </c>
      <c r="N35545" s="53">
        <f ca="1"/>
        <v>4</v>
      </c>
      <c r="O35545" s="53" t="str">
        <f ca="1"/>
        <v>1997-04</v>
      </c>
    </row>
    <row r="35546" spans="12:15" x14ac:dyDescent="0.4">
      <c r="L35546" s="56">
        <f ca="1"/>
        <v>35545</v>
      </c>
      <c r="M35546" s="53">
        <f ca="1"/>
        <v>1997</v>
      </c>
      <c r="N35546" s="53">
        <f ca="1"/>
        <v>4</v>
      </c>
      <c r="O35546" s="53" t="str">
        <f ca="1"/>
        <v>1997-04</v>
      </c>
    </row>
    <row r="35547" spans="12:15" x14ac:dyDescent="0.4">
      <c r="L35547" s="56">
        <f ca="1"/>
        <v>35546</v>
      </c>
      <c r="M35547" s="53">
        <f ca="1"/>
        <v>1997</v>
      </c>
      <c r="N35547" s="53">
        <f ca="1"/>
        <v>4</v>
      </c>
      <c r="O35547" s="53" t="str">
        <f ca="1"/>
        <v>1997-04</v>
      </c>
    </row>
    <row r="35548" spans="12:15" x14ac:dyDescent="0.4">
      <c r="L35548" s="56">
        <f ca="1"/>
        <v>35547</v>
      </c>
      <c r="M35548" s="53">
        <f ca="1"/>
        <v>1997</v>
      </c>
      <c r="N35548" s="53">
        <f ca="1"/>
        <v>4</v>
      </c>
      <c r="O35548" s="53" t="str">
        <f ca="1"/>
        <v>1997-04</v>
      </c>
    </row>
    <row r="35549" spans="12:15" x14ac:dyDescent="0.4">
      <c r="L35549" s="56">
        <f ca="1"/>
        <v>35548</v>
      </c>
      <c r="M35549" s="53">
        <f ca="1"/>
        <v>1997</v>
      </c>
      <c r="N35549" s="53">
        <f ca="1"/>
        <v>4</v>
      </c>
      <c r="O35549" s="53" t="str">
        <f ca="1"/>
        <v>1997-04</v>
      </c>
    </row>
    <row r="35550" spans="12:15" x14ac:dyDescent="0.4">
      <c r="L35550" s="56">
        <f ca="1"/>
        <v>35549</v>
      </c>
      <c r="M35550" s="53">
        <f ca="1"/>
        <v>1997</v>
      </c>
      <c r="N35550" s="53">
        <f ca="1"/>
        <v>4</v>
      </c>
      <c r="O35550" s="53" t="str">
        <f ca="1"/>
        <v>1997-04</v>
      </c>
    </row>
    <row r="35551" spans="12:15" x14ac:dyDescent="0.4">
      <c r="L35551" s="56">
        <f ca="1"/>
        <v>35550</v>
      </c>
      <c r="M35551" s="53">
        <f ca="1"/>
        <v>1997</v>
      </c>
      <c r="N35551" s="53">
        <f ca="1"/>
        <v>4</v>
      </c>
      <c r="O35551" s="53" t="str">
        <f ca="1"/>
        <v>1997-04</v>
      </c>
    </row>
    <row r="35552" spans="12:15" x14ac:dyDescent="0.4">
      <c r="L35552" s="56">
        <f ca="1"/>
        <v>35551</v>
      </c>
      <c r="M35552" s="53">
        <f ca="1"/>
        <v>1997</v>
      </c>
      <c r="N35552" s="53">
        <f ca="1"/>
        <v>5</v>
      </c>
      <c r="O35552" s="53" t="str">
        <f ca="1"/>
        <v>1997-05</v>
      </c>
    </row>
    <row r="35553" spans="12:15" x14ac:dyDescent="0.4">
      <c r="L35553" s="56">
        <f ca="1"/>
        <v>35552</v>
      </c>
      <c r="M35553" s="53">
        <f ca="1"/>
        <v>1997</v>
      </c>
      <c r="N35553" s="53">
        <f ca="1"/>
        <v>5</v>
      </c>
      <c r="O35553" s="53" t="str">
        <f ca="1"/>
        <v>1997-05</v>
      </c>
    </row>
    <row r="35554" spans="12:15" x14ac:dyDescent="0.4">
      <c r="L35554" s="56">
        <f ca="1"/>
        <v>35553</v>
      </c>
      <c r="M35554" s="53">
        <f ca="1"/>
        <v>1997</v>
      </c>
      <c r="N35554" s="53">
        <f ca="1"/>
        <v>5</v>
      </c>
      <c r="O35554" s="53" t="str">
        <f ca="1"/>
        <v>1997-05</v>
      </c>
    </row>
    <row r="35555" spans="12:15" x14ac:dyDescent="0.4">
      <c r="L35555" s="56">
        <f ca="1"/>
        <v>35554</v>
      </c>
      <c r="M35555" s="53">
        <f ca="1"/>
        <v>1997</v>
      </c>
      <c r="N35555" s="53">
        <f ca="1"/>
        <v>5</v>
      </c>
      <c r="O35555" s="53" t="str">
        <f ca="1"/>
        <v>1997-05</v>
      </c>
    </row>
    <row r="35556" spans="12:15" x14ac:dyDescent="0.4">
      <c r="L35556" s="56">
        <f ca="1"/>
        <v>35555</v>
      </c>
      <c r="M35556" s="53">
        <f ca="1"/>
        <v>1997</v>
      </c>
      <c r="N35556" s="53">
        <f ca="1"/>
        <v>5</v>
      </c>
      <c r="O35556" s="53" t="str">
        <f ca="1"/>
        <v>1997-05</v>
      </c>
    </row>
    <row r="35557" spans="12:15" x14ac:dyDescent="0.4">
      <c r="L35557" s="56">
        <f ca="1"/>
        <v>35556</v>
      </c>
      <c r="M35557" s="53">
        <f ca="1"/>
        <v>1997</v>
      </c>
      <c r="N35557" s="53">
        <f ca="1"/>
        <v>5</v>
      </c>
      <c r="O35557" s="53" t="str">
        <f ca="1"/>
        <v>1997-05</v>
      </c>
    </row>
    <row r="35558" spans="12:15" x14ac:dyDescent="0.4">
      <c r="L35558" s="56">
        <f ca="1"/>
        <v>35557</v>
      </c>
      <c r="M35558" s="53">
        <f ca="1"/>
        <v>1997</v>
      </c>
      <c r="N35558" s="53">
        <f ca="1"/>
        <v>5</v>
      </c>
      <c r="O35558" s="53" t="str">
        <f ca="1"/>
        <v>1997-05</v>
      </c>
    </row>
    <row r="35559" spans="12:15" x14ac:dyDescent="0.4">
      <c r="L35559" s="56">
        <f ca="1"/>
        <v>35558</v>
      </c>
      <c r="M35559" s="53">
        <f ca="1"/>
        <v>1997</v>
      </c>
      <c r="N35559" s="53">
        <f ca="1"/>
        <v>5</v>
      </c>
      <c r="O35559" s="53" t="str">
        <f ca="1"/>
        <v>1997-05</v>
      </c>
    </row>
    <row r="35560" spans="12:15" x14ac:dyDescent="0.4">
      <c r="L35560" s="56">
        <f ca="1"/>
        <v>35559</v>
      </c>
      <c r="M35560" s="53">
        <f ca="1"/>
        <v>1997</v>
      </c>
      <c r="N35560" s="53">
        <f ca="1"/>
        <v>5</v>
      </c>
      <c r="O35560" s="53" t="str">
        <f ca="1"/>
        <v>1997-05</v>
      </c>
    </row>
    <row r="35561" spans="12:15" x14ac:dyDescent="0.4">
      <c r="L35561" s="56">
        <f ca="1"/>
        <v>35560</v>
      </c>
      <c r="M35561" s="53">
        <f ca="1"/>
        <v>1997</v>
      </c>
      <c r="N35561" s="53">
        <f ca="1"/>
        <v>5</v>
      </c>
      <c r="O35561" s="53" t="str">
        <f ca="1"/>
        <v>1997-05</v>
      </c>
    </row>
    <row r="35562" spans="12:15" x14ac:dyDescent="0.4">
      <c r="L35562" s="56">
        <f ca="1"/>
        <v>35561</v>
      </c>
      <c r="M35562" s="53">
        <f ca="1"/>
        <v>1997</v>
      </c>
      <c r="N35562" s="53">
        <f ca="1"/>
        <v>5</v>
      </c>
      <c r="O35562" s="53" t="str">
        <f ca="1"/>
        <v>1997-05</v>
      </c>
    </row>
    <row r="35563" spans="12:15" x14ac:dyDescent="0.4">
      <c r="L35563" s="56">
        <f ca="1"/>
        <v>35562</v>
      </c>
      <c r="M35563" s="53">
        <f ca="1"/>
        <v>1997</v>
      </c>
      <c r="N35563" s="53">
        <f ca="1"/>
        <v>5</v>
      </c>
      <c r="O35563" s="53" t="str">
        <f ca="1"/>
        <v>1997-05</v>
      </c>
    </row>
    <row r="35564" spans="12:15" x14ac:dyDescent="0.4">
      <c r="L35564" s="56">
        <f ca="1"/>
        <v>35563</v>
      </c>
      <c r="M35564" s="53">
        <f ca="1"/>
        <v>1997</v>
      </c>
      <c r="N35564" s="53">
        <f ca="1"/>
        <v>5</v>
      </c>
      <c r="O35564" s="53" t="str">
        <f ca="1"/>
        <v>1997-05</v>
      </c>
    </row>
    <row r="35565" spans="12:15" x14ac:dyDescent="0.4">
      <c r="L35565" s="56">
        <f ca="1"/>
        <v>35564</v>
      </c>
      <c r="M35565" s="53">
        <f ca="1"/>
        <v>1997</v>
      </c>
      <c r="N35565" s="53">
        <f ca="1"/>
        <v>5</v>
      </c>
      <c r="O35565" s="53" t="str">
        <f ca="1"/>
        <v>1997-05</v>
      </c>
    </row>
    <row r="35566" spans="12:15" x14ac:dyDescent="0.4">
      <c r="L35566" s="56">
        <f ca="1"/>
        <v>35565</v>
      </c>
      <c r="M35566" s="53">
        <f ca="1"/>
        <v>1997</v>
      </c>
      <c r="N35566" s="53">
        <f ca="1"/>
        <v>5</v>
      </c>
      <c r="O35566" s="53" t="str">
        <f ca="1"/>
        <v>1997-05</v>
      </c>
    </row>
    <row r="35567" spans="12:15" x14ac:dyDescent="0.4">
      <c r="L35567" s="56">
        <f ca="1"/>
        <v>35566</v>
      </c>
      <c r="M35567" s="53">
        <f ca="1"/>
        <v>1997</v>
      </c>
      <c r="N35567" s="53">
        <f ca="1"/>
        <v>5</v>
      </c>
      <c r="O35567" s="53" t="str">
        <f ca="1"/>
        <v>1997-05</v>
      </c>
    </row>
    <row r="35568" spans="12:15" x14ac:dyDescent="0.4">
      <c r="L35568" s="56">
        <f ca="1"/>
        <v>35567</v>
      </c>
      <c r="M35568" s="53">
        <f ca="1"/>
        <v>1997</v>
      </c>
      <c r="N35568" s="53">
        <f ca="1"/>
        <v>5</v>
      </c>
      <c r="O35568" s="53" t="str">
        <f ca="1"/>
        <v>1997-05</v>
      </c>
    </row>
    <row r="35569" spans="12:15" x14ac:dyDescent="0.4">
      <c r="L35569" s="56">
        <f ca="1"/>
        <v>35568</v>
      </c>
      <c r="M35569" s="53">
        <f ca="1"/>
        <v>1997</v>
      </c>
      <c r="N35569" s="53">
        <f ca="1"/>
        <v>5</v>
      </c>
      <c r="O35569" s="53" t="str">
        <f ca="1"/>
        <v>1997-05</v>
      </c>
    </row>
    <row r="35570" spans="12:15" x14ac:dyDescent="0.4">
      <c r="L35570" s="56">
        <f ca="1"/>
        <v>35569</v>
      </c>
      <c r="M35570" s="53">
        <f ca="1"/>
        <v>1997</v>
      </c>
      <c r="N35570" s="53">
        <f ca="1"/>
        <v>5</v>
      </c>
      <c r="O35570" s="53" t="str">
        <f ca="1"/>
        <v>1997-05</v>
      </c>
    </row>
    <row r="35571" spans="12:15" x14ac:dyDescent="0.4">
      <c r="L35571" s="56">
        <f ca="1"/>
        <v>35570</v>
      </c>
      <c r="M35571" s="53">
        <f ca="1"/>
        <v>1997</v>
      </c>
      <c r="N35571" s="53">
        <f ca="1"/>
        <v>5</v>
      </c>
      <c r="O35571" s="53" t="str">
        <f ca="1"/>
        <v>1997-05</v>
      </c>
    </row>
    <row r="35572" spans="12:15" x14ac:dyDescent="0.4">
      <c r="L35572" s="56">
        <f ca="1"/>
        <v>35571</v>
      </c>
      <c r="M35572" s="53">
        <f ca="1"/>
        <v>1997</v>
      </c>
      <c r="N35572" s="53">
        <f ca="1"/>
        <v>5</v>
      </c>
      <c r="O35572" s="53" t="str">
        <f ca="1"/>
        <v>1997-05</v>
      </c>
    </row>
    <row r="35573" spans="12:15" x14ac:dyDescent="0.4">
      <c r="L35573" s="56">
        <f ca="1"/>
        <v>35572</v>
      </c>
      <c r="M35573" s="53">
        <f ca="1"/>
        <v>1997</v>
      </c>
      <c r="N35573" s="53">
        <f ca="1"/>
        <v>5</v>
      </c>
      <c r="O35573" s="53" t="str">
        <f ca="1"/>
        <v>1997-05</v>
      </c>
    </row>
    <row r="35574" spans="12:15" x14ac:dyDescent="0.4">
      <c r="L35574" s="56">
        <f ca="1"/>
        <v>35573</v>
      </c>
      <c r="M35574" s="53">
        <f ca="1"/>
        <v>1997</v>
      </c>
      <c r="N35574" s="53">
        <f ca="1"/>
        <v>5</v>
      </c>
      <c r="O35574" s="53" t="str">
        <f ca="1"/>
        <v>1997-05</v>
      </c>
    </row>
    <row r="35575" spans="12:15" x14ac:dyDescent="0.4">
      <c r="L35575" s="56">
        <f ca="1"/>
        <v>35574</v>
      </c>
      <c r="M35575" s="53">
        <f ca="1"/>
        <v>1997</v>
      </c>
      <c r="N35575" s="53">
        <f ca="1"/>
        <v>5</v>
      </c>
      <c r="O35575" s="53" t="str">
        <f ca="1"/>
        <v>1997-05</v>
      </c>
    </row>
    <row r="35576" spans="12:15" x14ac:dyDescent="0.4">
      <c r="L35576" s="56">
        <f ca="1"/>
        <v>35575</v>
      </c>
      <c r="M35576" s="53">
        <f ca="1"/>
        <v>1997</v>
      </c>
      <c r="N35576" s="53">
        <f ca="1"/>
        <v>5</v>
      </c>
      <c r="O35576" s="53" t="str">
        <f ca="1"/>
        <v>1997-05</v>
      </c>
    </row>
    <row r="35577" spans="12:15" x14ac:dyDescent="0.4">
      <c r="L35577" s="56">
        <f ca="1"/>
        <v>35576</v>
      </c>
      <c r="M35577" s="53">
        <f ca="1"/>
        <v>1997</v>
      </c>
      <c r="N35577" s="53">
        <f ca="1"/>
        <v>5</v>
      </c>
      <c r="O35577" s="53" t="str">
        <f ca="1"/>
        <v>1997-05</v>
      </c>
    </row>
    <row r="35578" spans="12:15" x14ac:dyDescent="0.4">
      <c r="L35578" s="56">
        <f ca="1"/>
        <v>35577</v>
      </c>
      <c r="M35578" s="53">
        <f ca="1"/>
        <v>1997</v>
      </c>
      <c r="N35578" s="53">
        <f ca="1"/>
        <v>5</v>
      </c>
      <c r="O35578" s="53" t="str">
        <f ca="1"/>
        <v>1997-05</v>
      </c>
    </row>
    <row r="35579" spans="12:15" x14ac:dyDescent="0.4">
      <c r="L35579" s="56">
        <f ca="1"/>
        <v>35578</v>
      </c>
      <c r="M35579" s="53">
        <f ca="1"/>
        <v>1997</v>
      </c>
      <c r="N35579" s="53">
        <f ca="1"/>
        <v>5</v>
      </c>
      <c r="O35579" s="53" t="str">
        <f ca="1"/>
        <v>1997-05</v>
      </c>
    </row>
    <row r="35580" spans="12:15" x14ac:dyDescent="0.4">
      <c r="L35580" s="56">
        <f ca="1"/>
        <v>35579</v>
      </c>
      <c r="M35580" s="53">
        <f ca="1"/>
        <v>1997</v>
      </c>
      <c r="N35580" s="53">
        <f ca="1"/>
        <v>5</v>
      </c>
      <c r="O35580" s="53" t="str">
        <f ca="1"/>
        <v>1997-05</v>
      </c>
    </row>
    <row r="35581" spans="12:15" x14ac:dyDescent="0.4">
      <c r="L35581" s="56">
        <f ca="1"/>
        <v>35580</v>
      </c>
      <c r="M35581" s="53">
        <f ca="1"/>
        <v>1997</v>
      </c>
      <c r="N35581" s="53">
        <f ca="1"/>
        <v>5</v>
      </c>
      <c r="O35581" s="53" t="str">
        <f ca="1"/>
        <v>1997-05</v>
      </c>
    </row>
    <row r="35582" spans="12:15" x14ac:dyDescent="0.4">
      <c r="L35582" s="56">
        <f ca="1"/>
        <v>35581</v>
      </c>
      <c r="M35582" s="53">
        <f ca="1"/>
        <v>1997</v>
      </c>
      <c r="N35582" s="53">
        <f ca="1"/>
        <v>5</v>
      </c>
      <c r="O35582" s="53" t="str">
        <f ca="1"/>
        <v>1997-05</v>
      </c>
    </row>
    <row r="35583" spans="12:15" x14ac:dyDescent="0.4">
      <c r="L35583" s="56">
        <f ca="1"/>
        <v>35582</v>
      </c>
      <c r="M35583" s="53">
        <f ca="1"/>
        <v>1997</v>
      </c>
      <c r="N35583" s="53">
        <f ca="1"/>
        <v>6</v>
      </c>
      <c r="O35583" s="53" t="str">
        <f ca="1"/>
        <v>1997-06</v>
      </c>
    </row>
    <row r="35584" spans="12:15" x14ac:dyDescent="0.4">
      <c r="L35584" s="56">
        <f ca="1"/>
        <v>35583</v>
      </c>
      <c r="M35584" s="53">
        <f ca="1"/>
        <v>1997</v>
      </c>
      <c r="N35584" s="53">
        <f ca="1"/>
        <v>6</v>
      </c>
      <c r="O35584" s="53" t="str">
        <f ca="1"/>
        <v>1997-06</v>
      </c>
    </row>
    <row r="35585" spans="12:15" x14ac:dyDescent="0.4">
      <c r="L35585" s="56">
        <f ca="1"/>
        <v>35584</v>
      </c>
      <c r="M35585" s="53">
        <f ca="1"/>
        <v>1997</v>
      </c>
      <c r="N35585" s="53">
        <f ca="1"/>
        <v>6</v>
      </c>
      <c r="O35585" s="53" t="str">
        <f ca="1"/>
        <v>1997-06</v>
      </c>
    </row>
    <row r="35586" spans="12:15" x14ac:dyDescent="0.4">
      <c r="L35586" s="56">
        <f ca="1"/>
        <v>35585</v>
      </c>
      <c r="M35586" s="53">
        <f ca="1"/>
        <v>1997</v>
      </c>
      <c r="N35586" s="53">
        <f ca="1"/>
        <v>6</v>
      </c>
      <c r="O35586" s="53" t="str">
        <f ca="1"/>
        <v>1997-06</v>
      </c>
    </row>
    <row r="35587" spans="12:15" x14ac:dyDescent="0.4">
      <c r="L35587" s="56">
        <f ca="1"/>
        <v>35586</v>
      </c>
      <c r="M35587" s="53">
        <f ca="1"/>
        <v>1997</v>
      </c>
      <c r="N35587" s="53">
        <f ca="1"/>
        <v>6</v>
      </c>
      <c r="O35587" s="53" t="str">
        <f ca="1"/>
        <v>1997-06</v>
      </c>
    </row>
    <row r="35588" spans="12:15" x14ac:dyDescent="0.4">
      <c r="L35588" s="56">
        <f ca="1"/>
        <v>35587</v>
      </c>
      <c r="M35588" s="53">
        <f ca="1"/>
        <v>1997</v>
      </c>
      <c r="N35588" s="53">
        <f ca="1"/>
        <v>6</v>
      </c>
      <c r="O35588" s="53" t="str">
        <f ca="1"/>
        <v>1997-06</v>
      </c>
    </row>
    <row r="35589" spans="12:15" x14ac:dyDescent="0.4">
      <c r="L35589" s="56">
        <f ca="1"/>
        <v>35588</v>
      </c>
      <c r="M35589" s="53">
        <f ca="1"/>
        <v>1997</v>
      </c>
      <c r="N35589" s="53">
        <f ca="1"/>
        <v>6</v>
      </c>
      <c r="O35589" s="53" t="str">
        <f ca="1"/>
        <v>1997-06</v>
      </c>
    </row>
    <row r="35590" spans="12:15" x14ac:dyDescent="0.4">
      <c r="L35590" s="56">
        <f ca="1"/>
        <v>35589</v>
      </c>
      <c r="M35590" s="53">
        <f ca="1"/>
        <v>1997</v>
      </c>
      <c r="N35590" s="53">
        <f ca="1"/>
        <v>6</v>
      </c>
      <c r="O35590" s="53" t="str">
        <f ca="1"/>
        <v>1997-06</v>
      </c>
    </row>
    <row r="35591" spans="12:15" x14ac:dyDescent="0.4">
      <c r="L35591" s="56">
        <f ca="1"/>
        <v>35590</v>
      </c>
      <c r="M35591" s="53">
        <f ca="1"/>
        <v>1997</v>
      </c>
      <c r="N35591" s="53">
        <f ca="1"/>
        <v>6</v>
      </c>
      <c r="O35591" s="53" t="str">
        <f ca="1"/>
        <v>1997-06</v>
      </c>
    </row>
    <row r="35592" spans="12:15" x14ac:dyDescent="0.4">
      <c r="L35592" s="56">
        <f ca="1"/>
        <v>35591</v>
      </c>
      <c r="M35592" s="53">
        <f ca="1"/>
        <v>1997</v>
      </c>
      <c r="N35592" s="53">
        <f ca="1"/>
        <v>6</v>
      </c>
      <c r="O35592" s="53" t="str">
        <f ca="1"/>
        <v>1997-06</v>
      </c>
    </row>
    <row r="35593" spans="12:15" x14ac:dyDescent="0.4">
      <c r="L35593" s="56">
        <f ca="1"/>
        <v>35592</v>
      </c>
      <c r="M35593" s="53">
        <f ca="1"/>
        <v>1997</v>
      </c>
      <c r="N35593" s="53">
        <f ca="1"/>
        <v>6</v>
      </c>
      <c r="O35593" s="53" t="str">
        <f ca="1"/>
        <v>1997-06</v>
      </c>
    </row>
    <row r="35594" spans="12:15" x14ac:dyDescent="0.4">
      <c r="L35594" s="56">
        <f ca="1"/>
        <v>35593</v>
      </c>
      <c r="M35594" s="53">
        <f ca="1"/>
        <v>1997</v>
      </c>
      <c r="N35594" s="53">
        <f ca="1"/>
        <v>6</v>
      </c>
      <c r="O35594" s="53" t="str">
        <f ca="1"/>
        <v>1997-06</v>
      </c>
    </row>
    <row r="35595" spans="12:15" x14ac:dyDescent="0.4">
      <c r="L35595" s="56">
        <f ca="1"/>
        <v>35594</v>
      </c>
      <c r="M35595" s="53">
        <f ca="1"/>
        <v>1997</v>
      </c>
      <c r="N35595" s="53">
        <f ca="1"/>
        <v>6</v>
      </c>
      <c r="O35595" s="53" t="str">
        <f ca="1"/>
        <v>1997-06</v>
      </c>
    </row>
    <row r="35596" spans="12:15" x14ac:dyDescent="0.4">
      <c r="L35596" s="56">
        <f ca="1"/>
        <v>35595</v>
      </c>
      <c r="M35596" s="53">
        <f ca="1"/>
        <v>1997</v>
      </c>
      <c r="N35596" s="53">
        <f ca="1"/>
        <v>6</v>
      </c>
      <c r="O35596" s="53" t="str">
        <f ca="1"/>
        <v>1997-06</v>
      </c>
    </row>
    <row r="35597" spans="12:15" x14ac:dyDescent="0.4">
      <c r="L35597" s="56">
        <f ca="1"/>
        <v>35596</v>
      </c>
      <c r="M35597" s="53">
        <f ca="1"/>
        <v>1997</v>
      </c>
      <c r="N35597" s="53">
        <f ca="1"/>
        <v>6</v>
      </c>
      <c r="O35597" s="53" t="str">
        <f ca="1"/>
        <v>1997-06</v>
      </c>
    </row>
    <row r="35598" spans="12:15" x14ac:dyDescent="0.4">
      <c r="L35598" s="56">
        <f ca="1"/>
        <v>35597</v>
      </c>
      <c r="M35598" s="53">
        <f ca="1"/>
        <v>1997</v>
      </c>
      <c r="N35598" s="53">
        <f ca="1"/>
        <v>6</v>
      </c>
      <c r="O35598" s="53" t="str">
        <f ca="1"/>
        <v>1997-06</v>
      </c>
    </row>
    <row r="35599" spans="12:15" x14ac:dyDescent="0.4">
      <c r="L35599" s="56">
        <f ca="1"/>
        <v>35598</v>
      </c>
      <c r="M35599" s="53">
        <f ca="1"/>
        <v>1997</v>
      </c>
      <c r="N35599" s="53">
        <f ca="1"/>
        <v>6</v>
      </c>
      <c r="O35599" s="53" t="str">
        <f ca="1"/>
        <v>1997-06</v>
      </c>
    </row>
    <row r="35600" spans="12:15" x14ac:dyDescent="0.4">
      <c r="L35600" s="56">
        <f ca="1"/>
        <v>35599</v>
      </c>
      <c r="M35600" s="53">
        <f ca="1"/>
        <v>1997</v>
      </c>
      <c r="N35600" s="53">
        <f ca="1"/>
        <v>6</v>
      </c>
      <c r="O35600" s="53" t="str">
        <f ca="1"/>
        <v>1997-06</v>
      </c>
    </row>
    <row r="35601" spans="12:15" x14ac:dyDescent="0.4">
      <c r="L35601" s="56">
        <f ca="1"/>
        <v>35600</v>
      </c>
      <c r="M35601" s="53">
        <f ca="1"/>
        <v>1997</v>
      </c>
      <c r="N35601" s="53">
        <f ca="1"/>
        <v>6</v>
      </c>
      <c r="O35601" s="53" t="str">
        <f ca="1"/>
        <v>1997-06</v>
      </c>
    </row>
    <row r="35602" spans="12:15" x14ac:dyDescent="0.4">
      <c r="L35602" s="56">
        <f ca="1"/>
        <v>35601</v>
      </c>
      <c r="M35602" s="53">
        <f ca="1"/>
        <v>1997</v>
      </c>
      <c r="N35602" s="53">
        <f ca="1"/>
        <v>6</v>
      </c>
      <c r="O35602" s="53" t="str">
        <f ca="1"/>
        <v>1997-06</v>
      </c>
    </row>
    <row r="35603" spans="12:15" x14ac:dyDescent="0.4">
      <c r="L35603" s="56">
        <f ca="1"/>
        <v>35602</v>
      </c>
      <c r="M35603" s="53">
        <f ca="1"/>
        <v>1997</v>
      </c>
      <c r="N35603" s="53">
        <f ca="1"/>
        <v>6</v>
      </c>
      <c r="O35603" s="53" t="str">
        <f ca="1"/>
        <v>1997-06</v>
      </c>
    </row>
    <row r="35604" spans="12:15" x14ac:dyDescent="0.4">
      <c r="L35604" s="56">
        <f ca="1"/>
        <v>35603</v>
      </c>
      <c r="M35604" s="53">
        <f ca="1"/>
        <v>1997</v>
      </c>
      <c r="N35604" s="53">
        <f ca="1"/>
        <v>6</v>
      </c>
      <c r="O35604" s="53" t="str">
        <f ca="1"/>
        <v>1997-06</v>
      </c>
    </row>
    <row r="35605" spans="12:15" x14ac:dyDescent="0.4">
      <c r="L35605" s="56">
        <f ca="1"/>
        <v>35604</v>
      </c>
      <c r="M35605" s="53">
        <f ca="1"/>
        <v>1997</v>
      </c>
      <c r="N35605" s="53">
        <f ca="1"/>
        <v>6</v>
      </c>
      <c r="O35605" s="53" t="str">
        <f ca="1"/>
        <v>1997-06</v>
      </c>
    </row>
    <row r="35606" spans="12:15" x14ac:dyDescent="0.4">
      <c r="L35606" s="56">
        <f ca="1"/>
        <v>35605</v>
      </c>
      <c r="M35606" s="53">
        <f ca="1"/>
        <v>1997</v>
      </c>
      <c r="N35606" s="53">
        <f ca="1"/>
        <v>6</v>
      </c>
      <c r="O35606" s="53" t="str">
        <f ca="1"/>
        <v>1997-06</v>
      </c>
    </row>
    <row r="35607" spans="12:15" x14ac:dyDescent="0.4">
      <c r="L35607" s="56">
        <f ca="1"/>
        <v>35606</v>
      </c>
      <c r="M35607" s="53">
        <f ca="1"/>
        <v>1997</v>
      </c>
      <c r="N35607" s="53">
        <f ca="1"/>
        <v>6</v>
      </c>
      <c r="O35607" s="53" t="str">
        <f ca="1"/>
        <v>1997-06</v>
      </c>
    </row>
    <row r="35608" spans="12:15" x14ac:dyDescent="0.4">
      <c r="L35608" s="56">
        <f ca="1"/>
        <v>35607</v>
      </c>
      <c r="M35608" s="53">
        <f ca="1"/>
        <v>1997</v>
      </c>
      <c r="N35608" s="53">
        <f ca="1"/>
        <v>6</v>
      </c>
      <c r="O35608" s="53" t="str">
        <f ca="1"/>
        <v>1997-06</v>
      </c>
    </row>
    <row r="35609" spans="12:15" x14ac:dyDescent="0.4">
      <c r="L35609" s="56">
        <f ca="1"/>
        <v>35608</v>
      </c>
      <c r="M35609" s="53">
        <f ca="1"/>
        <v>1997</v>
      </c>
      <c r="N35609" s="53">
        <f ca="1"/>
        <v>6</v>
      </c>
      <c r="O35609" s="53" t="str">
        <f ca="1"/>
        <v>1997-06</v>
      </c>
    </row>
    <row r="35610" spans="12:15" x14ac:dyDescent="0.4">
      <c r="L35610" s="56">
        <f ca="1"/>
        <v>35609</v>
      </c>
      <c r="M35610" s="53">
        <f ca="1"/>
        <v>1997</v>
      </c>
      <c r="N35610" s="53">
        <f ca="1"/>
        <v>6</v>
      </c>
      <c r="O35610" s="53" t="str">
        <f ca="1"/>
        <v>1997-06</v>
      </c>
    </row>
    <row r="35611" spans="12:15" x14ac:dyDescent="0.4">
      <c r="L35611" s="56">
        <f ca="1"/>
        <v>35610</v>
      </c>
      <c r="M35611" s="53">
        <f ca="1"/>
        <v>1997</v>
      </c>
      <c r="N35611" s="53">
        <f ca="1"/>
        <v>6</v>
      </c>
      <c r="O35611" s="53" t="str">
        <f ca="1"/>
        <v>1997-06</v>
      </c>
    </row>
    <row r="35612" spans="12:15" x14ac:dyDescent="0.4">
      <c r="L35612" s="56">
        <f ca="1"/>
        <v>35611</v>
      </c>
      <c r="M35612" s="53">
        <f ca="1"/>
        <v>1997</v>
      </c>
      <c r="N35612" s="53">
        <f ca="1"/>
        <v>6</v>
      </c>
      <c r="O35612" s="53" t="str">
        <f ca="1"/>
        <v>1997-06</v>
      </c>
    </row>
    <row r="35613" spans="12:15" x14ac:dyDescent="0.4">
      <c r="L35613" s="56">
        <f ca="1"/>
        <v>35612</v>
      </c>
      <c r="M35613" s="53">
        <f ca="1"/>
        <v>1997</v>
      </c>
      <c r="N35613" s="53">
        <f ca="1"/>
        <v>7</v>
      </c>
      <c r="O35613" s="53" t="str">
        <f ca="1"/>
        <v>1997-07</v>
      </c>
    </row>
    <row r="35614" spans="12:15" x14ac:dyDescent="0.4">
      <c r="L35614" s="56">
        <f ca="1"/>
        <v>35613</v>
      </c>
      <c r="M35614" s="53">
        <f ca="1"/>
        <v>1997</v>
      </c>
      <c r="N35614" s="53">
        <f ca="1"/>
        <v>7</v>
      </c>
      <c r="O35614" s="53" t="str">
        <f ca="1"/>
        <v>1997-07</v>
      </c>
    </row>
    <row r="35615" spans="12:15" x14ac:dyDescent="0.4">
      <c r="L35615" s="56">
        <f ca="1"/>
        <v>35614</v>
      </c>
      <c r="M35615" s="53">
        <f ca="1"/>
        <v>1997</v>
      </c>
      <c r="N35615" s="53">
        <f ca="1"/>
        <v>7</v>
      </c>
      <c r="O35615" s="53" t="str">
        <f ca="1"/>
        <v>1997-07</v>
      </c>
    </row>
    <row r="35616" spans="12:15" x14ac:dyDescent="0.4">
      <c r="L35616" s="56">
        <f ca="1"/>
        <v>35615</v>
      </c>
      <c r="M35616" s="53">
        <f ca="1"/>
        <v>1997</v>
      </c>
      <c r="N35616" s="53">
        <f ca="1"/>
        <v>7</v>
      </c>
      <c r="O35616" s="53" t="str">
        <f ca="1"/>
        <v>1997-07</v>
      </c>
    </row>
    <row r="35617" spans="12:15" x14ac:dyDescent="0.4">
      <c r="L35617" s="56">
        <f ca="1"/>
        <v>35616</v>
      </c>
      <c r="M35617" s="53">
        <f ca="1"/>
        <v>1997</v>
      </c>
      <c r="N35617" s="53">
        <f ca="1"/>
        <v>7</v>
      </c>
      <c r="O35617" s="53" t="str">
        <f ca="1"/>
        <v>1997-07</v>
      </c>
    </row>
    <row r="35618" spans="12:15" x14ac:dyDescent="0.4">
      <c r="L35618" s="56">
        <f ca="1"/>
        <v>35617</v>
      </c>
      <c r="M35618" s="53">
        <f ca="1"/>
        <v>1997</v>
      </c>
      <c r="N35618" s="53">
        <f ca="1"/>
        <v>7</v>
      </c>
      <c r="O35618" s="53" t="str">
        <f ca="1"/>
        <v>1997-07</v>
      </c>
    </row>
    <row r="35619" spans="12:15" x14ac:dyDescent="0.4">
      <c r="L35619" s="56">
        <f ca="1"/>
        <v>35618</v>
      </c>
      <c r="M35619" s="53">
        <f ca="1"/>
        <v>1997</v>
      </c>
      <c r="N35619" s="53">
        <f ca="1"/>
        <v>7</v>
      </c>
      <c r="O35619" s="53" t="str">
        <f ca="1"/>
        <v>1997-07</v>
      </c>
    </row>
    <row r="35620" spans="12:15" x14ac:dyDescent="0.4">
      <c r="L35620" s="56">
        <f ca="1"/>
        <v>35619</v>
      </c>
      <c r="M35620" s="53">
        <f ca="1"/>
        <v>1997</v>
      </c>
      <c r="N35620" s="53">
        <f ca="1"/>
        <v>7</v>
      </c>
      <c r="O35620" s="53" t="str">
        <f ca="1"/>
        <v>1997-07</v>
      </c>
    </row>
    <row r="35621" spans="12:15" x14ac:dyDescent="0.4">
      <c r="L35621" s="56">
        <f ca="1"/>
        <v>35620</v>
      </c>
      <c r="M35621" s="53">
        <f ca="1"/>
        <v>1997</v>
      </c>
      <c r="N35621" s="53">
        <f ca="1"/>
        <v>7</v>
      </c>
      <c r="O35621" s="53" t="str">
        <f ca="1"/>
        <v>1997-07</v>
      </c>
    </row>
    <row r="35622" spans="12:15" x14ac:dyDescent="0.4">
      <c r="L35622" s="56">
        <f ca="1"/>
        <v>35621</v>
      </c>
      <c r="M35622" s="53">
        <f ca="1"/>
        <v>1997</v>
      </c>
      <c r="N35622" s="53">
        <f ca="1"/>
        <v>7</v>
      </c>
      <c r="O35622" s="53" t="str">
        <f ca="1"/>
        <v>1997-07</v>
      </c>
    </row>
    <row r="35623" spans="12:15" x14ac:dyDescent="0.4">
      <c r="L35623" s="56">
        <f ca="1"/>
        <v>35622</v>
      </c>
      <c r="M35623" s="53">
        <f ca="1"/>
        <v>1997</v>
      </c>
      <c r="N35623" s="53">
        <f ca="1"/>
        <v>7</v>
      </c>
      <c r="O35623" s="53" t="str">
        <f ca="1"/>
        <v>1997-07</v>
      </c>
    </row>
    <row r="35624" spans="12:15" x14ac:dyDescent="0.4">
      <c r="L35624" s="56">
        <f ca="1"/>
        <v>35623</v>
      </c>
      <c r="M35624" s="53">
        <f ca="1"/>
        <v>1997</v>
      </c>
      <c r="N35624" s="53">
        <f ca="1"/>
        <v>7</v>
      </c>
      <c r="O35624" s="53" t="str">
        <f ca="1"/>
        <v>1997-07</v>
      </c>
    </row>
    <row r="35625" spans="12:15" x14ac:dyDescent="0.4">
      <c r="L35625" s="56">
        <f ca="1"/>
        <v>35624</v>
      </c>
      <c r="M35625" s="53">
        <f ca="1"/>
        <v>1997</v>
      </c>
      <c r="N35625" s="53">
        <f ca="1"/>
        <v>7</v>
      </c>
      <c r="O35625" s="53" t="str">
        <f ca="1"/>
        <v>1997-07</v>
      </c>
    </row>
    <row r="35626" spans="12:15" x14ac:dyDescent="0.4">
      <c r="L35626" s="56">
        <f ca="1"/>
        <v>35625</v>
      </c>
      <c r="M35626" s="53">
        <f ca="1"/>
        <v>1997</v>
      </c>
      <c r="N35626" s="53">
        <f ca="1"/>
        <v>7</v>
      </c>
      <c r="O35626" s="53" t="str">
        <f ca="1"/>
        <v>1997-07</v>
      </c>
    </row>
    <row r="35627" spans="12:15" x14ac:dyDescent="0.4">
      <c r="L35627" s="56">
        <f ca="1"/>
        <v>35626</v>
      </c>
      <c r="M35627" s="53">
        <f ca="1"/>
        <v>1997</v>
      </c>
      <c r="N35627" s="53">
        <f ca="1"/>
        <v>7</v>
      </c>
      <c r="O35627" s="53" t="str">
        <f ca="1"/>
        <v>1997-07</v>
      </c>
    </row>
    <row r="35628" spans="12:15" x14ac:dyDescent="0.4">
      <c r="L35628" s="56">
        <f ca="1"/>
        <v>35627</v>
      </c>
      <c r="M35628" s="53">
        <f ca="1"/>
        <v>1997</v>
      </c>
      <c r="N35628" s="53">
        <f ca="1"/>
        <v>7</v>
      </c>
      <c r="O35628" s="53" t="str">
        <f ca="1"/>
        <v>1997-07</v>
      </c>
    </row>
    <row r="35629" spans="12:15" x14ac:dyDescent="0.4">
      <c r="L35629" s="56">
        <f ca="1"/>
        <v>35628</v>
      </c>
      <c r="M35629" s="53">
        <f ca="1"/>
        <v>1997</v>
      </c>
      <c r="N35629" s="53">
        <f ca="1"/>
        <v>7</v>
      </c>
      <c r="O35629" s="53" t="str">
        <f ca="1"/>
        <v>1997-07</v>
      </c>
    </row>
    <row r="35630" spans="12:15" x14ac:dyDescent="0.4">
      <c r="L35630" s="56">
        <f ca="1"/>
        <v>35629</v>
      </c>
      <c r="M35630" s="53">
        <f ca="1"/>
        <v>1997</v>
      </c>
      <c r="N35630" s="53">
        <f ca="1"/>
        <v>7</v>
      </c>
      <c r="O35630" s="53" t="str">
        <f ca="1"/>
        <v>1997-07</v>
      </c>
    </row>
    <row r="35631" spans="12:15" x14ac:dyDescent="0.4">
      <c r="L35631" s="56">
        <f ca="1"/>
        <v>35630</v>
      </c>
      <c r="M35631" s="53">
        <f ca="1"/>
        <v>1997</v>
      </c>
      <c r="N35631" s="53">
        <f ca="1"/>
        <v>7</v>
      </c>
      <c r="O35631" s="53" t="str">
        <f ca="1"/>
        <v>1997-07</v>
      </c>
    </row>
    <row r="35632" spans="12:15" x14ac:dyDescent="0.4">
      <c r="L35632" s="56">
        <f ca="1"/>
        <v>35631</v>
      </c>
      <c r="M35632" s="53">
        <f ca="1"/>
        <v>1997</v>
      </c>
      <c r="N35632" s="53">
        <f ca="1"/>
        <v>7</v>
      </c>
      <c r="O35632" s="53" t="str">
        <f ca="1"/>
        <v>1997-07</v>
      </c>
    </row>
    <row r="35633" spans="12:15" x14ac:dyDescent="0.4">
      <c r="L35633" s="56">
        <f ca="1"/>
        <v>35632</v>
      </c>
      <c r="M35633" s="53">
        <f ca="1"/>
        <v>1997</v>
      </c>
      <c r="N35633" s="53">
        <f ca="1"/>
        <v>7</v>
      </c>
      <c r="O35633" s="53" t="str">
        <f ca="1"/>
        <v>1997-07</v>
      </c>
    </row>
    <row r="35634" spans="12:15" x14ac:dyDescent="0.4">
      <c r="L35634" s="56">
        <f ca="1"/>
        <v>35633</v>
      </c>
      <c r="M35634" s="53">
        <f ca="1"/>
        <v>1997</v>
      </c>
      <c r="N35634" s="53">
        <f ca="1"/>
        <v>7</v>
      </c>
      <c r="O35634" s="53" t="str">
        <f ca="1"/>
        <v>1997-07</v>
      </c>
    </row>
    <row r="35635" spans="12:15" x14ac:dyDescent="0.4">
      <c r="L35635" s="56">
        <f ca="1"/>
        <v>35634</v>
      </c>
      <c r="M35635" s="53">
        <f ca="1"/>
        <v>1997</v>
      </c>
      <c r="N35635" s="53">
        <f ca="1"/>
        <v>7</v>
      </c>
      <c r="O35635" s="53" t="str">
        <f ca="1"/>
        <v>1997-07</v>
      </c>
    </row>
    <row r="35636" spans="12:15" x14ac:dyDescent="0.4">
      <c r="L35636" s="56">
        <f ca="1"/>
        <v>35635</v>
      </c>
      <c r="M35636" s="53">
        <f ca="1"/>
        <v>1997</v>
      </c>
      <c r="N35636" s="53">
        <f ca="1"/>
        <v>7</v>
      </c>
      <c r="O35636" s="53" t="str">
        <f ca="1"/>
        <v>1997-07</v>
      </c>
    </row>
    <row r="35637" spans="12:15" x14ac:dyDescent="0.4">
      <c r="L35637" s="56">
        <f ca="1"/>
        <v>35636</v>
      </c>
      <c r="M35637" s="53">
        <f ca="1"/>
        <v>1997</v>
      </c>
      <c r="N35637" s="53">
        <f ca="1"/>
        <v>7</v>
      </c>
      <c r="O35637" s="53" t="str">
        <f ca="1"/>
        <v>1997-07</v>
      </c>
    </row>
    <row r="35638" spans="12:15" x14ac:dyDescent="0.4">
      <c r="L35638" s="56">
        <f ca="1"/>
        <v>35637</v>
      </c>
      <c r="M35638" s="53">
        <f ca="1"/>
        <v>1997</v>
      </c>
      <c r="N35638" s="53">
        <f ca="1"/>
        <v>7</v>
      </c>
      <c r="O35638" s="53" t="str">
        <f ca="1"/>
        <v>1997-07</v>
      </c>
    </row>
    <row r="35639" spans="12:15" x14ac:dyDescent="0.4">
      <c r="L35639" s="56">
        <f ca="1"/>
        <v>35638</v>
      </c>
      <c r="M35639" s="53">
        <f ca="1"/>
        <v>1997</v>
      </c>
      <c r="N35639" s="53">
        <f ca="1"/>
        <v>7</v>
      </c>
      <c r="O35639" s="53" t="str">
        <f ca="1"/>
        <v>1997-07</v>
      </c>
    </row>
    <row r="35640" spans="12:15" x14ac:dyDescent="0.4">
      <c r="L35640" s="56">
        <f ca="1"/>
        <v>35639</v>
      </c>
      <c r="M35640" s="53">
        <f ca="1"/>
        <v>1997</v>
      </c>
      <c r="N35640" s="53">
        <f ca="1"/>
        <v>7</v>
      </c>
      <c r="O35640" s="53" t="str">
        <f ca="1"/>
        <v>1997-07</v>
      </c>
    </row>
    <row r="35641" spans="12:15" x14ac:dyDescent="0.4">
      <c r="L35641" s="56">
        <f ca="1"/>
        <v>35640</v>
      </c>
      <c r="M35641" s="53">
        <f ca="1"/>
        <v>1997</v>
      </c>
      <c r="N35641" s="53">
        <f ca="1"/>
        <v>7</v>
      </c>
      <c r="O35641" s="53" t="str">
        <f ca="1"/>
        <v>1997-07</v>
      </c>
    </row>
    <row r="35642" spans="12:15" x14ac:dyDescent="0.4">
      <c r="L35642" s="56">
        <f ca="1"/>
        <v>35641</v>
      </c>
      <c r="M35642" s="53">
        <f ca="1"/>
        <v>1997</v>
      </c>
      <c r="N35642" s="53">
        <f ca="1"/>
        <v>7</v>
      </c>
      <c r="O35642" s="53" t="str">
        <f ca="1"/>
        <v>1997-07</v>
      </c>
    </row>
    <row r="35643" spans="12:15" x14ac:dyDescent="0.4">
      <c r="L35643" s="56">
        <f ca="1"/>
        <v>35642</v>
      </c>
      <c r="M35643" s="53">
        <f ca="1"/>
        <v>1997</v>
      </c>
      <c r="N35643" s="53">
        <f ca="1"/>
        <v>7</v>
      </c>
      <c r="O35643" s="53" t="str">
        <f ca="1"/>
        <v>1997-07</v>
      </c>
    </row>
    <row r="35644" spans="12:15" x14ac:dyDescent="0.4">
      <c r="L35644" s="56">
        <f ca="1"/>
        <v>35643</v>
      </c>
      <c r="M35644" s="53">
        <f ca="1"/>
        <v>1997</v>
      </c>
      <c r="N35644" s="53">
        <f ca="1"/>
        <v>8</v>
      </c>
      <c r="O35644" s="53" t="str">
        <f ca="1"/>
        <v>1997-08</v>
      </c>
    </row>
    <row r="35645" spans="12:15" x14ac:dyDescent="0.4">
      <c r="L35645" s="56">
        <f ca="1"/>
        <v>35644</v>
      </c>
      <c r="M35645" s="53">
        <f ca="1"/>
        <v>1997</v>
      </c>
      <c r="N35645" s="53">
        <f ca="1"/>
        <v>8</v>
      </c>
      <c r="O35645" s="53" t="str">
        <f ca="1"/>
        <v>1997-08</v>
      </c>
    </row>
    <row r="35646" spans="12:15" x14ac:dyDescent="0.4">
      <c r="L35646" s="56">
        <f ca="1"/>
        <v>35645</v>
      </c>
      <c r="M35646" s="53">
        <f ca="1"/>
        <v>1997</v>
      </c>
      <c r="N35646" s="53">
        <f ca="1"/>
        <v>8</v>
      </c>
      <c r="O35646" s="53" t="str">
        <f ca="1"/>
        <v>1997-08</v>
      </c>
    </row>
    <row r="35647" spans="12:15" x14ac:dyDescent="0.4">
      <c r="L35647" s="56">
        <f ca="1"/>
        <v>35646</v>
      </c>
      <c r="M35647" s="53">
        <f ca="1"/>
        <v>1997</v>
      </c>
      <c r="N35647" s="53">
        <f ca="1"/>
        <v>8</v>
      </c>
      <c r="O35647" s="53" t="str">
        <f ca="1"/>
        <v>1997-08</v>
      </c>
    </row>
    <row r="35648" spans="12:15" x14ac:dyDescent="0.4">
      <c r="L35648" s="56">
        <f ca="1"/>
        <v>35647</v>
      </c>
      <c r="M35648" s="53">
        <f ca="1"/>
        <v>1997</v>
      </c>
      <c r="N35648" s="53">
        <f ca="1"/>
        <v>8</v>
      </c>
      <c r="O35648" s="53" t="str">
        <f ca="1"/>
        <v>1997-08</v>
      </c>
    </row>
    <row r="35649" spans="12:15" x14ac:dyDescent="0.4">
      <c r="L35649" s="56">
        <f ca="1"/>
        <v>35648</v>
      </c>
      <c r="M35649" s="53">
        <f ca="1"/>
        <v>1997</v>
      </c>
      <c r="N35649" s="53">
        <f ca="1"/>
        <v>8</v>
      </c>
      <c r="O35649" s="53" t="str">
        <f ca="1"/>
        <v>1997-08</v>
      </c>
    </row>
    <row r="35650" spans="12:15" x14ac:dyDescent="0.4">
      <c r="L35650" s="56">
        <f ca="1"/>
        <v>35649</v>
      </c>
      <c r="M35650" s="53">
        <f ca="1"/>
        <v>1997</v>
      </c>
      <c r="N35650" s="53">
        <f ca="1"/>
        <v>8</v>
      </c>
      <c r="O35650" s="53" t="str">
        <f ca="1"/>
        <v>1997-08</v>
      </c>
    </row>
    <row r="35651" spans="12:15" x14ac:dyDescent="0.4">
      <c r="L35651" s="56">
        <f ca="1"/>
        <v>35650</v>
      </c>
      <c r="M35651" s="53">
        <f ca="1"/>
        <v>1997</v>
      </c>
      <c r="N35651" s="53">
        <f ca="1"/>
        <v>8</v>
      </c>
      <c r="O35651" s="53" t="str">
        <f ca="1"/>
        <v>1997-08</v>
      </c>
    </row>
    <row r="35652" spans="12:15" x14ac:dyDescent="0.4">
      <c r="L35652" s="56">
        <f ca="1"/>
        <v>35651</v>
      </c>
      <c r="M35652" s="53">
        <f ca="1"/>
        <v>1997</v>
      </c>
      <c r="N35652" s="53">
        <f ca="1"/>
        <v>8</v>
      </c>
      <c r="O35652" s="53" t="str">
        <f ca="1"/>
        <v>1997-08</v>
      </c>
    </row>
    <row r="35653" spans="12:15" x14ac:dyDescent="0.4">
      <c r="L35653" s="56">
        <f ca="1"/>
        <v>35652</v>
      </c>
      <c r="M35653" s="53">
        <f ca="1"/>
        <v>1997</v>
      </c>
      <c r="N35653" s="53">
        <f ca="1"/>
        <v>8</v>
      </c>
      <c r="O35653" s="53" t="str">
        <f ca="1"/>
        <v>1997-08</v>
      </c>
    </row>
    <row r="35654" spans="12:15" x14ac:dyDescent="0.4">
      <c r="L35654" s="56">
        <f ca="1"/>
        <v>35653</v>
      </c>
      <c r="M35654" s="53">
        <f ca="1"/>
        <v>1997</v>
      </c>
      <c r="N35654" s="53">
        <f ca="1"/>
        <v>8</v>
      </c>
      <c r="O35654" s="53" t="str">
        <f ca="1"/>
        <v>1997-08</v>
      </c>
    </row>
    <row r="35655" spans="12:15" x14ac:dyDescent="0.4">
      <c r="L35655" s="56">
        <f ca="1"/>
        <v>35654</v>
      </c>
      <c r="M35655" s="53">
        <f ca="1"/>
        <v>1997</v>
      </c>
      <c r="N35655" s="53">
        <f ca="1"/>
        <v>8</v>
      </c>
      <c r="O35655" s="53" t="str">
        <f ca="1"/>
        <v>1997-08</v>
      </c>
    </row>
    <row r="35656" spans="12:15" x14ac:dyDescent="0.4">
      <c r="L35656" s="56">
        <f ca="1"/>
        <v>35655</v>
      </c>
      <c r="M35656" s="53">
        <f ca="1"/>
        <v>1997</v>
      </c>
      <c r="N35656" s="53">
        <f ca="1"/>
        <v>8</v>
      </c>
      <c r="O35656" s="53" t="str">
        <f ca="1"/>
        <v>1997-08</v>
      </c>
    </row>
    <row r="35657" spans="12:15" x14ac:dyDescent="0.4">
      <c r="L35657" s="56">
        <f ca="1"/>
        <v>35656</v>
      </c>
      <c r="M35657" s="53">
        <f ca="1"/>
        <v>1997</v>
      </c>
      <c r="N35657" s="53">
        <f ca="1"/>
        <v>8</v>
      </c>
      <c r="O35657" s="53" t="str">
        <f ca="1"/>
        <v>1997-08</v>
      </c>
    </row>
    <row r="35658" spans="12:15" x14ac:dyDescent="0.4">
      <c r="L35658" s="56">
        <f ca="1"/>
        <v>35657</v>
      </c>
      <c r="M35658" s="53">
        <f ca="1"/>
        <v>1997</v>
      </c>
      <c r="N35658" s="53">
        <f ca="1"/>
        <v>8</v>
      </c>
      <c r="O35658" s="53" t="str">
        <f ca="1"/>
        <v>1997-08</v>
      </c>
    </row>
    <row r="35659" spans="12:15" x14ac:dyDescent="0.4">
      <c r="L35659" s="56">
        <f ca="1"/>
        <v>35658</v>
      </c>
      <c r="M35659" s="53">
        <f ca="1"/>
        <v>1997</v>
      </c>
      <c r="N35659" s="53">
        <f ca="1"/>
        <v>8</v>
      </c>
      <c r="O35659" s="53" t="str">
        <f ca="1"/>
        <v>1997-08</v>
      </c>
    </row>
    <row r="35660" spans="12:15" x14ac:dyDescent="0.4">
      <c r="L35660" s="56">
        <f ca="1"/>
        <v>35659</v>
      </c>
      <c r="M35660" s="53">
        <f ca="1"/>
        <v>1997</v>
      </c>
      <c r="N35660" s="53">
        <f ca="1"/>
        <v>8</v>
      </c>
      <c r="O35660" s="53" t="str">
        <f ca="1"/>
        <v>1997-08</v>
      </c>
    </row>
    <row r="35661" spans="12:15" x14ac:dyDescent="0.4">
      <c r="L35661" s="56">
        <f ca="1"/>
        <v>35660</v>
      </c>
      <c r="M35661" s="53">
        <f ca="1"/>
        <v>1997</v>
      </c>
      <c r="N35661" s="53">
        <f ca="1"/>
        <v>8</v>
      </c>
      <c r="O35661" s="53" t="str">
        <f ca="1"/>
        <v>1997-08</v>
      </c>
    </row>
    <row r="35662" spans="12:15" x14ac:dyDescent="0.4">
      <c r="L35662" s="56">
        <f ca="1"/>
        <v>35661</v>
      </c>
      <c r="M35662" s="53">
        <f ca="1"/>
        <v>1997</v>
      </c>
      <c r="N35662" s="53">
        <f ca="1"/>
        <v>8</v>
      </c>
      <c r="O35662" s="53" t="str">
        <f ca="1"/>
        <v>1997-08</v>
      </c>
    </row>
    <row r="35663" spans="12:15" x14ac:dyDescent="0.4">
      <c r="L35663" s="56">
        <f ca="1"/>
        <v>35662</v>
      </c>
      <c r="M35663" s="53">
        <f ca="1"/>
        <v>1997</v>
      </c>
      <c r="N35663" s="53">
        <f ca="1"/>
        <v>8</v>
      </c>
      <c r="O35663" s="53" t="str">
        <f ca="1"/>
        <v>1997-08</v>
      </c>
    </row>
    <row r="35664" spans="12:15" x14ac:dyDescent="0.4">
      <c r="L35664" s="56">
        <f ca="1"/>
        <v>35663</v>
      </c>
      <c r="M35664" s="53">
        <f ca="1"/>
        <v>1997</v>
      </c>
      <c r="N35664" s="53">
        <f ca="1"/>
        <v>8</v>
      </c>
      <c r="O35664" s="53" t="str">
        <f ca="1"/>
        <v>1997-08</v>
      </c>
    </row>
    <row r="35665" spans="12:15" x14ac:dyDescent="0.4">
      <c r="L35665" s="56">
        <f ca="1"/>
        <v>35664</v>
      </c>
      <c r="M35665" s="53">
        <f ca="1"/>
        <v>1997</v>
      </c>
      <c r="N35665" s="53">
        <f ca="1"/>
        <v>8</v>
      </c>
      <c r="O35665" s="53" t="str">
        <f ca="1"/>
        <v>1997-08</v>
      </c>
    </row>
    <row r="35666" spans="12:15" x14ac:dyDescent="0.4">
      <c r="L35666" s="56">
        <f ca="1"/>
        <v>35665</v>
      </c>
      <c r="M35666" s="53">
        <f ca="1"/>
        <v>1997</v>
      </c>
      <c r="N35666" s="53">
        <f ca="1"/>
        <v>8</v>
      </c>
      <c r="O35666" s="53" t="str">
        <f ca="1"/>
        <v>1997-08</v>
      </c>
    </row>
    <row r="35667" spans="12:15" x14ac:dyDescent="0.4">
      <c r="L35667" s="56">
        <f ca="1"/>
        <v>35666</v>
      </c>
      <c r="M35667" s="53">
        <f ca="1"/>
        <v>1997</v>
      </c>
      <c r="N35667" s="53">
        <f ca="1"/>
        <v>8</v>
      </c>
      <c r="O35667" s="53" t="str">
        <f ca="1"/>
        <v>1997-08</v>
      </c>
    </row>
    <row r="35668" spans="12:15" x14ac:dyDescent="0.4">
      <c r="L35668" s="56">
        <f ca="1"/>
        <v>35667</v>
      </c>
      <c r="M35668" s="53">
        <f ca="1"/>
        <v>1997</v>
      </c>
      <c r="N35668" s="53">
        <f ca="1"/>
        <v>8</v>
      </c>
      <c r="O35668" s="53" t="str">
        <f ca="1"/>
        <v>1997-08</v>
      </c>
    </row>
    <row r="35669" spans="12:15" x14ac:dyDescent="0.4">
      <c r="L35669" s="56">
        <f ca="1"/>
        <v>35668</v>
      </c>
      <c r="M35669" s="53">
        <f ca="1"/>
        <v>1997</v>
      </c>
      <c r="N35669" s="53">
        <f ca="1"/>
        <v>8</v>
      </c>
      <c r="O35669" s="53" t="str">
        <f ca="1"/>
        <v>1997-08</v>
      </c>
    </row>
    <row r="35670" spans="12:15" x14ac:dyDescent="0.4">
      <c r="L35670" s="56">
        <f ca="1"/>
        <v>35669</v>
      </c>
      <c r="M35670" s="53">
        <f ca="1"/>
        <v>1997</v>
      </c>
      <c r="N35670" s="53">
        <f ca="1"/>
        <v>8</v>
      </c>
      <c r="O35670" s="53" t="str">
        <f ca="1"/>
        <v>1997-08</v>
      </c>
    </row>
    <row r="35671" spans="12:15" x14ac:dyDescent="0.4">
      <c r="L35671" s="56">
        <f ca="1"/>
        <v>35670</v>
      </c>
      <c r="M35671" s="53">
        <f ca="1"/>
        <v>1997</v>
      </c>
      <c r="N35671" s="53">
        <f ca="1"/>
        <v>8</v>
      </c>
      <c r="O35671" s="53" t="str">
        <f ca="1"/>
        <v>1997-08</v>
      </c>
    </row>
    <row r="35672" spans="12:15" x14ac:dyDescent="0.4">
      <c r="L35672" s="56">
        <f ca="1"/>
        <v>35671</v>
      </c>
      <c r="M35672" s="53">
        <f ca="1"/>
        <v>1997</v>
      </c>
      <c r="N35672" s="53">
        <f ca="1"/>
        <v>8</v>
      </c>
      <c r="O35672" s="53" t="str">
        <f ca="1"/>
        <v>1997-08</v>
      </c>
    </row>
    <row r="35673" spans="12:15" x14ac:dyDescent="0.4">
      <c r="L35673" s="56">
        <f ca="1"/>
        <v>35672</v>
      </c>
      <c r="M35673" s="53">
        <f ca="1"/>
        <v>1997</v>
      </c>
      <c r="N35673" s="53">
        <f ca="1"/>
        <v>8</v>
      </c>
      <c r="O35673" s="53" t="str">
        <f ca="1"/>
        <v>1997-08</v>
      </c>
    </row>
    <row r="35674" spans="12:15" x14ac:dyDescent="0.4">
      <c r="L35674" s="56">
        <f ca="1"/>
        <v>35673</v>
      </c>
      <c r="M35674" s="53">
        <f ca="1"/>
        <v>1997</v>
      </c>
      <c r="N35674" s="53">
        <f ca="1"/>
        <v>8</v>
      </c>
      <c r="O35674" s="53" t="str">
        <f ca="1"/>
        <v>1997-08</v>
      </c>
    </row>
    <row r="35675" spans="12:15" x14ac:dyDescent="0.4">
      <c r="L35675" s="56">
        <f ca="1"/>
        <v>35674</v>
      </c>
      <c r="M35675" s="53">
        <f ca="1"/>
        <v>1997</v>
      </c>
      <c r="N35675" s="53">
        <f ca="1"/>
        <v>9</v>
      </c>
      <c r="O35675" s="53" t="str">
        <f ca="1"/>
        <v>1997-09</v>
      </c>
    </row>
    <row r="35676" spans="12:15" x14ac:dyDescent="0.4">
      <c r="L35676" s="56">
        <f ca="1"/>
        <v>35675</v>
      </c>
      <c r="M35676" s="53">
        <f ca="1"/>
        <v>1997</v>
      </c>
      <c r="N35676" s="53">
        <f ca="1"/>
        <v>9</v>
      </c>
      <c r="O35676" s="53" t="str">
        <f ca="1"/>
        <v>1997-09</v>
      </c>
    </row>
    <row r="35677" spans="12:15" x14ac:dyDescent="0.4">
      <c r="L35677" s="56">
        <f ca="1"/>
        <v>35676</v>
      </c>
      <c r="M35677" s="53">
        <f ca="1"/>
        <v>1997</v>
      </c>
      <c r="N35677" s="53">
        <f ca="1"/>
        <v>9</v>
      </c>
      <c r="O35677" s="53" t="str">
        <f ca="1"/>
        <v>1997-09</v>
      </c>
    </row>
    <row r="35678" spans="12:15" x14ac:dyDescent="0.4">
      <c r="L35678" s="56">
        <f ca="1"/>
        <v>35677</v>
      </c>
      <c r="M35678" s="53">
        <f ca="1"/>
        <v>1997</v>
      </c>
      <c r="N35678" s="53">
        <f ca="1"/>
        <v>9</v>
      </c>
      <c r="O35678" s="53" t="str">
        <f ca="1"/>
        <v>1997-09</v>
      </c>
    </row>
    <row r="35679" spans="12:15" x14ac:dyDescent="0.4">
      <c r="L35679" s="56">
        <f ca="1"/>
        <v>35678</v>
      </c>
      <c r="M35679" s="53">
        <f ca="1"/>
        <v>1997</v>
      </c>
      <c r="N35679" s="53">
        <f ca="1"/>
        <v>9</v>
      </c>
      <c r="O35679" s="53" t="str">
        <f ca="1"/>
        <v>1997-09</v>
      </c>
    </row>
    <row r="35680" spans="12:15" x14ac:dyDescent="0.4">
      <c r="L35680" s="56">
        <f ca="1"/>
        <v>35679</v>
      </c>
      <c r="M35680" s="53">
        <f ca="1"/>
        <v>1997</v>
      </c>
      <c r="N35680" s="53">
        <f ca="1"/>
        <v>9</v>
      </c>
      <c r="O35680" s="53" t="str">
        <f ca="1"/>
        <v>1997-09</v>
      </c>
    </row>
    <row r="35681" spans="12:15" x14ac:dyDescent="0.4">
      <c r="L35681" s="56">
        <f ca="1"/>
        <v>35680</v>
      </c>
      <c r="M35681" s="53">
        <f ca="1"/>
        <v>1997</v>
      </c>
      <c r="N35681" s="53">
        <f ca="1"/>
        <v>9</v>
      </c>
      <c r="O35681" s="53" t="str">
        <f ca="1"/>
        <v>1997-09</v>
      </c>
    </row>
    <row r="35682" spans="12:15" x14ac:dyDescent="0.4">
      <c r="L35682" s="56">
        <f ca="1"/>
        <v>35681</v>
      </c>
      <c r="M35682" s="53">
        <f ca="1"/>
        <v>1997</v>
      </c>
      <c r="N35682" s="53">
        <f ca="1"/>
        <v>9</v>
      </c>
      <c r="O35682" s="53" t="str">
        <f ca="1"/>
        <v>1997-09</v>
      </c>
    </row>
    <row r="35683" spans="12:15" x14ac:dyDescent="0.4">
      <c r="L35683" s="56">
        <f ca="1"/>
        <v>35682</v>
      </c>
      <c r="M35683" s="53">
        <f ca="1"/>
        <v>1997</v>
      </c>
      <c r="N35683" s="53">
        <f ca="1"/>
        <v>9</v>
      </c>
      <c r="O35683" s="53" t="str">
        <f ca="1"/>
        <v>1997-09</v>
      </c>
    </row>
    <row r="35684" spans="12:15" x14ac:dyDescent="0.4">
      <c r="L35684" s="56">
        <f ca="1"/>
        <v>35683</v>
      </c>
      <c r="M35684" s="53">
        <f ca="1"/>
        <v>1997</v>
      </c>
      <c r="N35684" s="53">
        <f ca="1"/>
        <v>9</v>
      </c>
      <c r="O35684" s="53" t="str">
        <f ca="1"/>
        <v>1997-09</v>
      </c>
    </row>
    <row r="35685" spans="12:15" x14ac:dyDescent="0.4">
      <c r="L35685" s="56">
        <f ca="1"/>
        <v>35684</v>
      </c>
      <c r="M35685" s="53">
        <f ca="1"/>
        <v>1997</v>
      </c>
      <c r="N35685" s="53">
        <f ca="1"/>
        <v>9</v>
      </c>
      <c r="O35685" s="53" t="str">
        <f ca="1"/>
        <v>1997-09</v>
      </c>
    </row>
    <row r="35686" spans="12:15" x14ac:dyDescent="0.4">
      <c r="L35686" s="56">
        <f ca="1"/>
        <v>35685</v>
      </c>
      <c r="M35686" s="53">
        <f ca="1"/>
        <v>1997</v>
      </c>
      <c r="N35686" s="53">
        <f ca="1"/>
        <v>9</v>
      </c>
      <c r="O35686" s="53" t="str">
        <f ca="1"/>
        <v>1997-09</v>
      </c>
    </row>
    <row r="35687" spans="12:15" x14ac:dyDescent="0.4">
      <c r="L35687" s="56">
        <f ca="1"/>
        <v>35686</v>
      </c>
      <c r="M35687" s="53">
        <f ca="1"/>
        <v>1997</v>
      </c>
      <c r="N35687" s="53">
        <f ca="1"/>
        <v>9</v>
      </c>
      <c r="O35687" s="53" t="str">
        <f ca="1"/>
        <v>1997-09</v>
      </c>
    </row>
    <row r="35688" spans="12:15" x14ac:dyDescent="0.4">
      <c r="L35688" s="56">
        <f ca="1"/>
        <v>35687</v>
      </c>
      <c r="M35688" s="53">
        <f ca="1"/>
        <v>1997</v>
      </c>
      <c r="N35688" s="53">
        <f ca="1"/>
        <v>9</v>
      </c>
      <c r="O35688" s="53" t="str">
        <f ca="1"/>
        <v>1997-09</v>
      </c>
    </row>
    <row r="35689" spans="12:15" x14ac:dyDescent="0.4">
      <c r="L35689" s="56">
        <f ca="1"/>
        <v>35688</v>
      </c>
      <c r="M35689" s="53">
        <f ca="1"/>
        <v>1997</v>
      </c>
      <c r="N35689" s="53">
        <f ca="1"/>
        <v>9</v>
      </c>
      <c r="O35689" s="53" t="str">
        <f ca="1"/>
        <v>1997-09</v>
      </c>
    </row>
    <row r="35690" spans="12:15" x14ac:dyDescent="0.4">
      <c r="L35690" s="56">
        <f ca="1"/>
        <v>35689</v>
      </c>
      <c r="M35690" s="53">
        <f ca="1"/>
        <v>1997</v>
      </c>
      <c r="N35690" s="53">
        <f ca="1"/>
        <v>9</v>
      </c>
      <c r="O35690" s="53" t="str">
        <f ca="1"/>
        <v>1997-09</v>
      </c>
    </row>
    <row r="35691" spans="12:15" x14ac:dyDescent="0.4">
      <c r="L35691" s="56">
        <f ca="1"/>
        <v>35690</v>
      </c>
      <c r="M35691" s="53">
        <f ca="1"/>
        <v>1997</v>
      </c>
      <c r="N35691" s="53">
        <f ca="1"/>
        <v>9</v>
      </c>
      <c r="O35691" s="53" t="str">
        <f ca="1"/>
        <v>1997-09</v>
      </c>
    </row>
    <row r="35692" spans="12:15" x14ac:dyDescent="0.4">
      <c r="L35692" s="56">
        <f ca="1"/>
        <v>35691</v>
      </c>
      <c r="M35692" s="53">
        <f ca="1"/>
        <v>1997</v>
      </c>
      <c r="N35692" s="53">
        <f ca="1"/>
        <v>9</v>
      </c>
      <c r="O35692" s="53" t="str">
        <f ca="1"/>
        <v>1997-09</v>
      </c>
    </row>
    <row r="35693" spans="12:15" x14ac:dyDescent="0.4">
      <c r="L35693" s="56">
        <f ca="1"/>
        <v>35692</v>
      </c>
      <c r="M35693" s="53">
        <f ca="1"/>
        <v>1997</v>
      </c>
      <c r="N35693" s="53">
        <f ca="1"/>
        <v>9</v>
      </c>
      <c r="O35693" s="53" t="str">
        <f ca="1"/>
        <v>1997-09</v>
      </c>
    </row>
    <row r="35694" spans="12:15" x14ac:dyDescent="0.4">
      <c r="L35694" s="56">
        <f ca="1"/>
        <v>35693</v>
      </c>
      <c r="M35694" s="53">
        <f ca="1"/>
        <v>1997</v>
      </c>
      <c r="N35694" s="53">
        <f ca="1"/>
        <v>9</v>
      </c>
      <c r="O35694" s="53" t="str">
        <f ca="1"/>
        <v>1997-09</v>
      </c>
    </row>
    <row r="35695" spans="12:15" x14ac:dyDescent="0.4">
      <c r="L35695" s="56">
        <f ca="1"/>
        <v>35694</v>
      </c>
      <c r="M35695" s="53">
        <f ca="1"/>
        <v>1997</v>
      </c>
      <c r="N35695" s="53">
        <f ca="1"/>
        <v>9</v>
      </c>
      <c r="O35695" s="53" t="str">
        <f ca="1"/>
        <v>1997-09</v>
      </c>
    </row>
    <row r="35696" spans="12:15" x14ac:dyDescent="0.4">
      <c r="L35696" s="56">
        <f ca="1"/>
        <v>35695</v>
      </c>
      <c r="M35696" s="53">
        <f ca="1"/>
        <v>1997</v>
      </c>
      <c r="N35696" s="53">
        <f ca="1"/>
        <v>9</v>
      </c>
      <c r="O35696" s="53" t="str">
        <f ca="1"/>
        <v>1997-09</v>
      </c>
    </row>
    <row r="35697" spans="12:15" x14ac:dyDescent="0.4">
      <c r="L35697" s="56">
        <f ca="1"/>
        <v>35696</v>
      </c>
      <c r="M35697" s="53">
        <f ca="1"/>
        <v>1997</v>
      </c>
      <c r="N35697" s="53">
        <f ca="1"/>
        <v>9</v>
      </c>
      <c r="O35697" s="53" t="str">
        <f ca="1"/>
        <v>1997-09</v>
      </c>
    </row>
    <row r="35698" spans="12:15" x14ac:dyDescent="0.4">
      <c r="L35698" s="56">
        <f ca="1"/>
        <v>35697</v>
      </c>
      <c r="M35698" s="53">
        <f ca="1"/>
        <v>1997</v>
      </c>
      <c r="N35698" s="53">
        <f ca="1"/>
        <v>9</v>
      </c>
      <c r="O35698" s="53" t="str">
        <f ca="1"/>
        <v>1997-09</v>
      </c>
    </row>
    <row r="35699" spans="12:15" x14ac:dyDescent="0.4">
      <c r="L35699" s="56">
        <f ca="1"/>
        <v>35698</v>
      </c>
      <c r="M35699" s="53">
        <f ca="1"/>
        <v>1997</v>
      </c>
      <c r="N35699" s="53">
        <f ca="1"/>
        <v>9</v>
      </c>
      <c r="O35699" s="53" t="str">
        <f ca="1"/>
        <v>1997-09</v>
      </c>
    </row>
    <row r="35700" spans="12:15" x14ac:dyDescent="0.4">
      <c r="L35700" s="56">
        <f ca="1"/>
        <v>35699</v>
      </c>
      <c r="M35700" s="53">
        <f ca="1"/>
        <v>1997</v>
      </c>
      <c r="N35700" s="53">
        <f ca="1"/>
        <v>9</v>
      </c>
      <c r="O35700" s="53" t="str">
        <f ca="1"/>
        <v>1997-09</v>
      </c>
    </row>
    <row r="35701" spans="12:15" x14ac:dyDescent="0.4">
      <c r="L35701" s="56">
        <f ca="1"/>
        <v>35700</v>
      </c>
      <c r="M35701" s="53">
        <f ca="1"/>
        <v>1997</v>
      </c>
      <c r="N35701" s="53">
        <f ca="1"/>
        <v>9</v>
      </c>
      <c r="O35701" s="53" t="str">
        <f ca="1"/>
        <v>1997-09</v>
      </c>
    </row>
    <row r="35702" spans="12:15" x14ac:dyDescent="0.4">
      <c r="L35702" s="56">
        <f ca="1"/>
        <v>35701</v>
      </c>
      <c r="M35702" s="53">
        <f ca="1"/>
        <v>1997</v>
      </c>
      <c r="N35702" s="53">
        <f ca="1"/>
        <v>9</v>
      </c>
      <c r="O35702" s="53" t="str">
        <f ca="1"/>
        <v>1997-09</v>
      </c>
    </row>
    <row r="35703" spans="12:15" x14ac:dyDescent="0.4">
      <c r="L35703" s="56">
        <f ca="1"/>
        <v>35702</v>
      </c>
      <c r="M35703" s="53">
        <f ca="1"/>
        <v>1997</v>
      </c>
      <c r="N35703" s="53">
        <f ca="1"/>
        <v>9</v>
      </c>
      <c r="O35703" s="53" t="str">
        <f ca="1"/>
        <v>1997-09</v>
      </c>
    </row>
    <row r="35704" spans="12:15" x14ac:dyDescent="0.4">
      <c r="L35704" s="56">
        <f ca="1"/>
        <v>35703</v>
      </c>
      <c r="M35704" s="53">
        <f ca="1"/>
        <v>1997</v>
      </c>
      <c r="N35704" s="53">
        <f ca="1"/>
        <v>9</v>
      </c>
      <c r="O35704" s="53" t="str">
        <f ca="1"/>
        <v>1997-09</v>
      </c>
    </row>
    <row r="35705" spans="12:15" x14ac:dyDescent="0.4">
      <c r="L35705" s="56">
        <f ca="1"/>
        <v>35704</v>
      </c>
      <c r="M35705" s="53">
        <f ca="1"/>
        <v>1997</v>
      </c>
      <c r="N35705" s="53">
        <f ca="1"/>
        <v>10</v>
      </c>
      <c r="O35705" s="53" t="str">
        <f ca="1"/>
        <v>1997-10</v>
      </c>
    </row>
    <row r="35706" spans="12:15" x14ac:dyDescent="0.4">
      <c r="L35706" s="56">
        <f ca="1"/>
        <v>35705</v>
      </c>
      <c r="M35706" s="53">
        <f ca="1"/>
        <v>1997</v>
      </c>
      <c r="N35706" s="53">
        <f ca="1"/>
        <v>10</v>
      </c>
      <c r="O35706" s="53" t="str">
        <f ca="1"/>
        <v>1997-10</v>
      </c>
    </row>
    <row r="35707" spans="12:15" x14ac:dyDescent="0.4">
      <c r="L35707" s="56">
        <f ca="1"/>
        <v>35706</v>
      </c>
      <c r="M35707" s="53">
        <f ca="1"/>
        <v>1997</v>
      </c>
      <c r="N35707" s="53">
        <f ca="1"/>
        <v>10</v>
      </c>
      <c r="O35707" s="53" t="str">
        <f ca="1"/>
        <v>1997-10</v>
      </c>
    </row>
    <row r="35708" spans="12:15" x14ac:dyDescent="0.4">
      <c r="L35708" s="56">
        <f ca="1"/>
        <v>35707</v>
      </c>
      <c r="M35708" s="53">
        <f ca="1"/>
        <v>1997</v>
      </c>
      <c r="N35708" s="53">
        <f ca="1"/>
        <v>10</v>
      </c>
      <c r="O35708" s="53" t="str">
        <f ca="1"/>
        <v>1997-10</v>
      </c>
    </row>
    <row r="35709" spans="12:15" x14ac:dyDescent="0.4">
      <c r="L35709" s="56">
        <f ca="1"/>
        <v>35708</v>
      </c>
      <c r="M35709" s="53">
        <f ca="1"/>
        <v>1997</v>
      </c>
      <c r="N35709" s="53">
        <f ca="1"/>
        <v>10</v>
      </c>
      <c r="O35709" s="53" t="str">
        <f ca="1"/>
        <v>1997-10</v>
      </c>
    </row>
    <row r="35710" spans="12:15" x14ac:dyDescent="0.4">
      <c r="L35710" s="56">
        <f ca="1"/>
        <v>35709</v>
      </c>
      <c r="M35710" s="53">
        <f ca="1"/>
        <v>1997</v>
      </c>
      <c r="N35710" s="53">
        <f ca="1"/>
        <v>10</v>
      </c>
      <c r="O35710" s="53" t="str">
        <f ca="1"/>
        <v>1997-10</v>
      </c>
    </row>
    <row r="35711" spans="12:15" x14ac:dyDescent="0.4">
      <c r="L35711" s="56">
        <f ca="1"/>
        <v>35710</v>
      </c>
      <c r="M35711" s="53">
        <f ca="1"/>
        <v>1997</v>
      </c>
      <c r="N35711" s="53">
        <f ca="1"/>
        <v>10</v>
      </c>
      <c r="O35711" s="53" t="str">
        <f ca="1"/>
        <v>1997-10</v>
      </c>
    </row>
    <row r="35712" spans="12:15" x14ac:dyDescent="0.4">
      <c r="L35712" s="56">
        <f ca="1"/>
        <v>35711</v>
      </c>
      <c r="M35712" s="53">
        <f ca="1"/>
        <v>1997</v>
      </c>
      <c r="N35712" s="53">
        <f ca="1"/>
        <v>10</v>
      </c>
      <c r="O35712" s="53" t="str">
        <f ca="1"/>
        <v>1997-10</v>
      </c>
    </row>
    <row r="35713" spans="12:15" x14ac:dyDescent="0.4">
      <c r="L35713" s="56">
        <f ca="1"/>
        <v>35712</v>
      </c>
      <c r="M35713" s="53">
        <f ca="1"/>
        <v>1997</v>
      </c>
      <c r="N35713" s="53">
        <f ca="1"/>
        <v>10</v>
      </c>
      <c r="O35713" s="53" t="str">
        <f ca="1"/>
        <v>1997-10</v>
      </c>
    </row>
    <row r="35714" spans="12:15" x14ac:dyDescent="0.4">
      <c r="L35714" s="56">
        <f ca="1"/>
        <v>35713</v>
      </c>
      <c r="M35714" s="53">
        <f ca="1"/>
        <v>1997</v>
      </c>
      <c r="N35714" s="53">
        <f ca="1"/>
        <v>10</v>
      </c>
      <c r="O35714" s="53" t="str">
        <f ca="1"/>
        <v>1997-10</v>
      </c>
    </row>
    <row r="35715" spans="12:15" x14ac:dyDescent="0.4">
      <c r="L35715" s="56">
        <f ca="1"/>
        <v>35714</v>
      </c>
      <c r="M35715" s="53">
        <f ca="1"/>
        <v>1997</v>
      </c>
      <c r="N35715" s="53">
        <f ca="1"/>
        <v>10</v>
      </c>
      <c r="O35715" s="53" t="str">
        <f ca="1"/>
        <v>1997-10</v>
      </c>
    </row>
    <row r="35716" spans="12:15" x14ac:dyDescent="0.4">
      <c r="L35716" s="56">
        <f ca="1"/>
        <v>35715</v>
      </c>
      <c r="M35716" s="53">
        <f ca="1"/>
        <v>1997</v>
      </c>
      <c r="N35716" s="53">
        <f ca="1"/>
        <v>10</v>
      </c>
      <c r="O35716" s="53" t="str">
        <f ca="1"/>
        <v>1997-10</v>
      </c>
    </row>
    <row r="35717" spans="12:15" x14ac:dyDescent="0.4">
      <c r="L35717" s="56">
        <f ca="1"/>
        <v>35716</v>
      </c>
      <c r="M35717" s="53">
        <f ca="1"/>
        <v>1997</v>
      </c>
      <c r="N35717" s="53">
        <f ca="1"/>
        <v>10</v>
      </c>
      <c r="O35717" s="53" t="str">
        <f ca="1"/>
        <v>1997-10</v>
      </c>
    </row>
    <row r="35718" spans="12:15" x14ac:dyDescent="0.4">
      <c r="L35718" s="56">
        <f ca="1"/>
        <v>35717</v>
      </c>
      <c r="M35718" s="53">
        <f ca="1"/>
        <v>1997</v>
      </c>
      <c r="N35718" s="53">
        <f ca="1"/>
        <v>10</v>
      </c>
      <c r="O35718" s="53" t="str">
        <f ca="1"/>
        <v>1997-10</v>
      </c>
    </row>
    <row r="35719" spans="12:15" x14ac:dyDescent="0.4">
      <c r="L35719" s="56">
        <f ca="1"/>
        <v>35718</v>
      </c>
      <c r="M35719" s="53">
        <f ca="1"/>
        <v>1997</v>
      </c>
      <c r="N35719" s="53">
        <f ca="1"/>
        <v>10</v>
      </c>
      <c r="O35719" s="53" t="str">
        <f ca="1"/>
        <v>1997-10</v>
      </c>
    </row>
    <row r="35720" spans="12:15" x14ac:dyDescent="0.4">
      <c r="L35720" s="56">
        <f ca="1"/>
        <v>35719</v>
      </c>
      <c r="M35720" s="53">
        <f ca="1"/>
        <v>1997</v>
      </c>
      <c r="N35720" s="53">
        <f ca="1"/>
        <v>10</v>
      </c>
      <c r="O35720" s="53" t="str">
        <f ca="1"/>
        <v>1997-10</v>
      </c>
    </row>
    <row r="35721" spans="12:15" x14ac:dyDescent="0.4">
      <c r="L35721" s="56">
        <f ca="1"/>
        <v>35720</v>
      </c>
      <c r="M35721" s="53">
        <f ca="1"/>
        <v>1997</v>
      </c>
      <c r="N35721" s="53">
        <f ca="1"/>
        <v>10</v>
      </c>
      <c r="O35721" s="53" t="str">
        <f ca="1"/>
        <v>1997-10</v>
      </c>
    </row>
    <row r="35722" spans="12:15" x14ac:dyDescent="0.4">
      <c r="L35722" s="56">
        <f ca="1"/>
        <v>35721</v>
      </c>
      <c r="M35722" s="53">
        <f ca="1"/>
        <v>1997</v>
      </c>
      <c r="N35722" s="53">
        <f ca="1"/>
        <v>10</v>
      </c>
      <c r="O35722" s="53" t="str">
        <f ca="1"/>
        <v>1997-10</v>
      </c>
    </row>
    <row r="35723" spans="12:15" x14ac:dyDescent="0.4">
      <c r="L35723" s="56">
        <f ca="1"/>
        <v>35722</v>
      </c>
      <c r="M35723" s="53">
        <f ca="1"/>
        <v>1997</v>
      </c>
      <c r="N35723" s="53">
        <f ca="1"/>
        <v>10</v>
      </c>
      <c r="O35723" s="53" t="str">
        <f ca="1"/>
        <v>1997-10</v>
      </c>
    </row>
    <row r="35724" spans="12:15" x14ac:dyDescent="0.4">
      <c r="L35724" s="56">
        <f ca="1"/>
        <v>35723</v>
      </c>
      <c r="M35724" s="53">
        <f ca="1"/>
        <v>1997</v>
      </c>
      <c r="N35724" s="53">
        <f ca="1"/>
        <v>10</v>
      </c>
      <c r="O35724" s="53" t="str">
        <f ca="1"/>
        <v>1997-10</v>
      </c>
    </row>
    <row r="35725" spans="12:15" x14ac:dyDescent="0.4">
      <c r="L35725" s="56">
        <f ca="1"/>
        <v>35724</v>
      </c>
      <c r="M35725" s="53">
        <f ca="1"/>
        <v>1997</v>
      </c>
      <c r="N35725" s="53">
        <f ca="1"/>
        <v>10</v>
      </c>
      <c r="O35725" s="53" t="str">
        <f ca="1"/>
        <v>1997-10</v>
      </c>
    </row>
    <row r="35726" spans="12:15" x14ac:dyDescent="0.4">
      <c r="L35726" s="56">
        <f ca="1"/>
        <v>35725</v>
      </c>
      <c r="M35726" s="53">
        <f ca="1"/>
        <v>1997</v>
      </c>
      <c r="N35726" s="53">
        <f ca="1"/>
        <v>10</v>
      </c>
      <c r="O35726" s="53" t="str">
        <f ca="1"/>
        <v>1997-10</v>
      </c>
    </row>
    <row r="35727" spans="12:15" x14ac:dyDescent="0.4">
      <c r="L35727" s="56">
        <f ca="1"/>
        <v>35726</v>
      </c>
      <c r="M35727" s="53">
        <f ca="1"/>
        <v>1997</v>
      </c>
      <c r="N35727" s="53">
        <f ca="1"/>
        <v>10</v>
      </c>
      <c r="O35727" s="53" t="str">
        <f ca="1"/>
        <v>1997-10</v>
      </c>
    </row>
    <row r="35728" spans="12:15" x14ac:dyDescent="0.4">
      <c r="L35728" s="56">
        <f ca="1"/>
        <v>35727</v>
      </c>
      <c r="M35728" s="53">
        <f ca="1"/>
        <v>1997</v>
      </c>
      <c r="N35728" s="53">
        <f ca="1"/>
        <v>10</v>
      </c>
      <c r="O35728" s="53" t="str">
        <f ca="1"/>
        <v>1997-10</v>
      </c>
    </row>
    <row r="35729" spans="12:15" x14ac:dyDescent="0.4">
      <c r="L35729" s="56">
        <f ca="1"/>
        <v>35728</v>
      </c>
      <c r="M35729" s="53">
        <f ca="1"/>
        <v>1997</v>
      </c>
      <c r="N35729" s="53">
        <f ca="1"/>
        <v>10</v>
      </c>
      <c r="O35729" s="53" t="str">
        <f ca="1"/>
        <v>1997-10</v>
      </c>
    </row>
    <row r="35730" spans="12:15" x14ac:dyDescent="0.4">
      <c r="L35730" s="56">
        <f ca="1"/>
        <v>35729</v>
      </c>
      <c r="M35730" s="53">
        <f ca="1"/>
        <v>1997</v>
      </c>
      <c r="N35730" s="53">
        <f ca="1"/>
        <v>10</v>
      </c>
      <c r="O35730" s="53" t="str">
        <f ca="1"/>
        <v>1997-10</v>
      </c>
    </row>
    <row r="35731" spans="12:15" x14ac:dyDescent="0.4">
      <c r="L35731" s="56">
        <f ca="1"/>
        <v>35730</v>
      </c>
      <c r="M35731" s="53">
        <f ca="1"/>
        <v>1997</v>
      </c>
      <c r="N35731" s="53">
        <f ca="1"/>
        <v>10</v>
      </c>
      <c r="O35731" s="53" t="str">
        <f ca="1"/>
        <v>1997-10</v>
      </c>
    </row>
    <row r="35732" spans="12:15" x14ac:dyDescent="0.4">
      <c r="L35732" s="56">
        <f ca="1"/>
        <v>35731</v>
      </c>
      <c r="M35732" s="53">
        <f ca="1"/>
        <v>1997</v>
      </c>
      <c r="N35732" s="53">
        <f ca="1"/>
        <v>10</v>
      </c>
      <c r="O35732" s="53" t="str">
        <f ca="1"/>
        <v>1997-10</v>
      </c>
    </row>
    <row r="35733" spans="12:15" x14ac:dyDescent="0.4">
      <c r="L35733" s="56">
        <f ca="1"/>
        <v>35732</v>
      </c>
      <c r="M35733" s="53">
        <f ca="1"/>
        <v>1997</v>
      </c>
      <c r="N35733" s="53">
        <f ca="1"/>
        <v>10</v>
      </c>
      <c r="O35733" s="53" t="str">
        <f ca="1"/>
        <v>1997-10</v>
      </c>
    </row>
    <row r="35734" spans="12:15" x14ac:dyDescent="0.4">
      <c r="L35734" s="56">
        <f ca="1"/>
        <v>35733</v>
      </c>
      <c r="M35734" s="53">
        <f ca="1"/>
        <v>1997</v>
      </c>
      <c r="N35734" s="53">
        <f ca="1"/>
        <v>10</v>
      </c>
      <c r="O35734" s="53" t="str">
        <f ca="1"/>
        <v>1997-10</v>
      </c>
    </row>
    <row r="35735" spans="12:15" x14ac:dyDescent="0.4">
      <c r="L35735" s="56">
        <f ca="1"/>
        <v>35734</v>
      </c>
      <c r="M35735" s="53">
        <f ca="1"/>
        <v>1997</v>
      </c>
      <c r="N35735" s="53">
        <f ca="1"/>
        <v>10</v>
      </c>
      <c r="O35735" s="53" t="str">
        <f ca="1"/>
        <v>1997-10</v>
      </c>
    </row>
    <row r="35736" spans="12:15" x14ac:dyDescent="0.4">
      <c r="L35736" s="56">
        <f ca="1"/>
        <v>35735</v>
      </c>
      <c r="M35736" s="53">
        <f ca="1"/>
        <v>1997</v>
      </c>
      <c r="N35736" s="53">
        <f ca="1"/>
        <v>11</v>
      </c>
      <c r="O35736" s="53" t="str">
        <f ca="1"/>
        <v>1997-11</v>
      </c>
    </row>
    <row r="35737" spans="12:15" x14ac:dyDescent="0.4">
      <c r="L35737" s="56">
        <f ca="1"/>
        <v>35736</v>
      </c>
      <c r="M35737" s="53">
        <f ca="1"/>
        <v>1997</v>
      </c>
      <c r="N35737" s="53">
        <f ca="1"/>
        <v>11</v>
      </c>
      <c r="O35737" s="53" t="str">
        <f ca="1"/>
        <v>1997-11</v>
      </c>
    </row>
    <row r="35738" spans="12:15" x14ac:dyDescent="0.4">
      <c r="L35738" s="56">
        <f ca="1"/>
        <v>35737</v>
      </c>
      <c r="M35738" s="53">
        <f ca="1"/>
        <v>1997</v>
      </c>
      <c r="N35738" s="53">
        <f ca="1"/>
        <v>11</v>
      </c>
      <c r="O35738" s="53" t="str">
        <f ca="1"/>
        <v>1997-11</v>
      </c>
    </row>
    <row r="35739" spans="12:15" x14ac:dyDescent="0.4">
      <c r="L35739" s="56">
        <f ca="1"/>
        <v>35738</v>
      </c>
      <c r="M35739" s="53">
        <f ca="1"/>
        <v>1997</v>
      </c>
      <c r="N35739" s="53">
        <f ca="1"/>
        <v>11</v>
      </c>
      <c r="O35739" s="53" t="str">
        <f ca="1"/>
        <v>1997-11</v>
      </c>
    </row>
    <row r="35740" spans="12:15" x14ac:dyDescent="0.4">
      <c r="L35740" s="56">
        <f ca="1"/>
        <v>35739</v>
      </c>
      <c r="M35740" s="53">
        <f ca="1"/>
        <v>1997</v>
      </c>
      <c r="N35740" s="53">
        <f ca="1"/>
        <v>11</v>
      </c>
      <c r="O35740" s="53" t="str">
        <f ca="1"/>
        <v>1997-11</v>
      </c>
    </row>
    <row r="35741" spans="12:15" x14ac:dyDescent="0.4">
      <c r="L35741" s="56">
        <f ca="1"/>
        <v>35740</v>
      </c>
      <c r="M35741" s="53">
        <f ca="1"/>
        <v>1997</v>
      </c>
      <c r="N35741" s="53">
        <f ca="1"/>
        <v>11</v>
      </c>
      <c r="O35741" s="53" t="str">
        <f ca="1"/>
        <v>1997-11</v>
      </c>
    </row>
    <row r="35742" spans="12:15" x14ac:dyDescent="0.4">
      <c r="L35742" s="56">
        <f ca="1"/>
        <v>35741</v>
      </c>
      <c r="M35742" s="53">
        <f ca="1"/>
        <v>1997</v>
      </c>
      <c r="N35742" s="53">
        <f ca="1"/>
        <v>11</v>
      </c>
      <c r="O35742" s="53" t="str">
        <f ca="1"/>
        <v>1997-11</v>
      </c>
    </row>
    <row r="35743" spans="12:15" x14ac:dyDescent="0.4">
      <c r="L35743" s="56">
        <f ca="1"/>
        <v>35742</v>
      </c>
      <c r="M35743" s="53">
        <f ca="1"/>
        <v>1997</v>
      </c>
      <c r="N35743" s="53">
        <f ca="1"/>
        <v>11</v>
      </c>
      <c r="O35743" s="53" t="str">
        <f ca="1"/>
        <v>1997-11</v>
      </c>
    </row>
    <row r="35744" spans="12:15" x14ac:dyDescent="0.4">
      <c r="L35744" s="56">
        <f ca="1"/>
        <v>35743</v>
      </c>
      <c r="M35744" s="53">
        <f ca="1"/>
        <v>1997</v>
      </c>
      <c r="N35744" s="53">
        <f ca="1"/>
        <v>11</v>
      </c>
      <c r="O35744" s="53" t="str">
        <f ca="1"/>
        <v>1997-11</v>
      </c>
    </row>
    <row r="35745" spans="12:15" x14ac:dyDescent="0.4">
      <c r="L35745" s="56">
        <f ca="1"/>
        <v>35744</v>
      </c>
      <c r="M35745" s="53">
        <f ca="1"/>
        <v>1997</v>
      </c>
      <c r="N35745" s="53">
        <f ca="1"/>
        <v>11</v>
      </c>
      <c r="O35745" s="53" t="str">
        <f ca="1"/>
        <v>1997-11</v>
      </c>
    </row>
    <row r="35746" spans="12:15" x14ac:dyDescent="0.4">
      <c r="L35746" s="56">
        <f ca="1"/>
        <v>35745</v>
      </c>
      <c r="M35746" s="53">
        <f ca="1"/>
        <v>1997</v>
      </c>
      <c r="N35746" s="53">
        <f ca="1"/>
        <v>11</v>
      </c>
      <c r="O35746" s="53" t="str">
        <f ca="1"/>
        <v>1997-11</v>
      </c>
    </row>
    <row r="35747" spans="12:15" x14ac:dyDescent="0.4">
      <c r="L35747" s="56">
        <f ca="1"/>
        <v>35746</v>
      </c>
      <c r="M35747" s="53">
        <f ca="1"/>
        <v>1997</v>
      </c>
      <c r="N35747" s="53">
        <f ca="1"/>
        <v>11</v>
      </c>
      <c r="O35747" s="53" t="str">
        <f ca="1"/>
        <v>1997-11</v>
      </c>
    </row>
    <row r="35748" spans="12:15" x14ac:dyDescent="0.4">
      <c r="L35748" s="56">
        <f ca="1"/>
        <v>35747</v>
      </c>
      <c r="M35748" s="53">
        <f ca="1"/>
        <v>1997</v>
      </c>
      <c r="N35748" s="53">
        <f ca="1"/>
        <v>11</v>
      </c>
      <c r="O35748" s="53" t="str">
        <f ca="1"/>
        <v>1997-11</v>
      </c>
    </row>
    <row r="35749" spans="12:15" x14ac:dyDescent="0.4">
      <c r="L35749" s="56">
        <f ca="1"/>
        <v>35748</v>
      </c>
      <c r="M35749" s="53">
        <f ca="1"/>
        <v>1997</v>
      </c>
      <c r="N35749" s="53">
        <f ca="1"/>
        <v>11</v>
      </c>
      <c r="O35749" s="53" t="str">
        <f ca="1"/>
        <v>1997-11</v>
      </c>
    </row>
    <row r="35750" spans="12:15" x14ac:dyDescent="0.4">
      <c r="L35750" s="56">
        <f ca="1"/>
        <v>35749</v>
      </c>
      <c r="M35750" s="53">
        <f ca="1"/>
        <v>1997</v>
      </c>
      <c r="N35750" s="53">
        <f ca="1"/>
        <v>11</v>
      </c>
      <c r="O35750" s="53" t="str">
        <f ca="1"/>
        <v>1997-11</v>
      </c>
    </row>
    <row r="35751" spans="12:15" x14ac:dyDescent="0.4">
      <c r="L35751" s="56">
        <f ca="1"/>
        <v>35750</v>
      </c>
      <c r="M35751" s="53">
        <f ca="1"/>
        <v>1997</v>
      </c>
      <c r="N35751" s="53">
        <f ca="1"/>
        <v>11</v>
      </c>
      <c r="O35751" s="53" t="str">
        <f ca="1"/>
        <v>1997-11</v>
      </c>
    </row>
    <row r="35752" spans="12:15" x14ac:dyDescent="0.4">
      <c r="L35752" s="56">
        <f ca="1"/>
        <v>35751</v>
      </c>
      <c r="M35752" s="53">
        <f ca="1"/>
        <v>1997</v>
      </c>
      <c r="N35752" s="53">
        <f ca="1"/>
        <v>11</v>
      </c>
      <c r="O35752" s="53" t="str">
        <f ca="1"/>
        <v>1997-11</v>
      </c>
    </row>
    <row r="35753" spans="12:15" x14ac:dyDescent="0.4">
      <c r="L35753" s="56">
        <f ca="1"/>
        <v>35752</v>
      </c>
      <c r="M35753" s="53">
        <f ca="1"/>
        <v>1997</v>
      </c>
      <c r="N35753" s="53">
        <f ca="1"/>
        <v>11</v>
      </c>
      <c r="O35753" s="53" t="str">
        <f ca="1"/>
        <v>1997-11</v>
      </c>
    </row>
    <row r="35754" spans="12:15" x14ac:dyDescent="0.4">
      <c r="L35754" s="56">
        <f ca="1"/>
        <v>35753</v>
      </c>
      <c r="M35754" s="53">
        <f ca="1"/>
        <v>1997</v>
      </c>
      <c r="N35754" s="53">
        <f ca="1"/>
        <v>11</v>
      </c>
      <c r="O35754" s="53" t="str">
        <f ca="1"/>
        <v>1997-11</v>
      </c>
    </row>
    <row r="35755" spans="12:15" x14ac:dyDescent="0.4">
      <c r="L35755" s="56">
        <f ca="1"/>
        <v>35754</v>
      </c>
      <c r="M35755" s="53">
        <f ca="1"/>
        <v>1997</v>
      </c>
      <c r="N35755" s="53">
        <f ca="1"/>
        <v>11</v>
      </c>
      <c r="O35755" s="53" t="str">
        <f ca="1"/>
        <v>1997-11</v>
      </c>
    </row>
    <row r="35756" spans="12:15" x14ac:dyDescent="0.4">
      <c r="L35756" s="56">
        <f ca="1"/>
        <v>35755</v>
      </c>
      <c r="M35756" s="53">
        <f ca="1"/>
        <v>1997</v>
      </c>
      <c r="N35756" s="53">
        <f ca="1"/>
        <v>11</v>
      </c>
      <c r="O35756" s="53" t="str">
        <f ca="1"/>
        <v>1997-11</v>
      </c>
    </row>
    <row r="35757" spans="12:15" x14ac:dyDescent="0.4">
      <c r="L35757" s="56">
        <f ca="1"/>
        <v>35756</v>
      </c>
      <c r="M35757" s="53">
        <f ca="1"/>
        <v>1997</v>
      </c>
      <c r="N35757" s="53">
        <f ca="1"/>
        <v>11</v>
      </c>
      <c r="O35757" s="53" t="str">
        <f ca="1"/>
        <v>1997-11</v>
      </c>
    </row>
    <row r="35758" spans="12:15" x14ac:dyDescent="0.4">
      <c r="L35758" s="56">
        <f ca="1"/>
        <v>35757</v>
      </c>
      <c r="M35758" s="53">
        <f ca="1"/>
        <v>1997</v>
      </c>
      <c r="N35758" s="53">
        <f ca="1"/>
        <v>11</v>
      </c>
      <c r="O35758" s="53" t="str">
        <f ca="1"/>
        <v>1997-11</v>
      </c>
    </row>
    <row r="35759" spans="12:15" x14ac:dyDescent="0.4">
      <c r="L35759" s="56">
        <f ca="1"/>
        <v>35758</v>
      </c>
      <c r="M35759" s="53">
        <f ca="1"/>
        <v>1997</v>
      </c>
      <c r="N35759" s="53">
        <f ca="1"/>
        <v>11</v>
      </c>
      <c r="O35759" s="53" t="str">
        <f ca="1"/>
        <v>1997-11</v>
      </c>
    </row>
    <row r="35760" spans="12:15" x14ac:dyDescent="0.4">
      <c r="L35760" s="56">
        <f ca="1"/>
        <v>35759</v>
      </c>
      <c r="M35760" s="53">
        <f ca="1"/>
        <v>1997</v>
      </c>
      <c r="N35760" s="53">
        <f ca="1"/>
        <v>11</v>
      </c>
      <c r="O35760" s="53" t="str">
        <f ca="1"/>
        <v>1997-11</v>
      </c>
    </row>
    <row r="35761" spans="12:15" x14ac:dyDescent="0.4">
      <c r="L35761" s="56">
        <f ca="1"/>
        <v>35760</v>
      </c>
      <c r="M35761" s="53">
        <f ca="1"/>
        <v>1997</v>
      </c>
      <c r="N35761" s="53">
        <f ca="1"/>
        <v>11</v>
      </c>
      <c r="O35761" s="53" t="str">
        <f ca="1"/>
        <v>1997-11</v>
      </c>
    </row>
    <row r="35762" spans="12:15" x14ac:dyDescent="0.4">
      <c r="L35762" s="56">
        <f ca="1"/>
        <v>35761</v>
      </c>
      <c r="M35762" s="53">
        <f ca="1"/>
        <v>1997</v>
      </c>
      <c r="N35762" s="53">
        <f ca="1"/>
        <v>11</v>
      </c>
      <c r="O35762" s="53" t="str">
        <f ca="1"/>
        <v>1997-11</v>
      </c>
    </row>
    <row r="35763" spans="12:15" x14ac:dyDescent="0.4">
      <c r="L35763" s="56">
        <f ca="1"/>
        <v>35762</v>
      </c>
      <c r="M35763" s="53">
        <f ca="1"/>
        <v>1997</v>
      </c>
      <c r="N35763" s="53">
        <f ca="1"/>
        <v>11</v>
      </c>
      <c r="O35763" s="53" t="str">
        <f ca="1"/>
        <v>1997-11</v>
      </c>
    </row>
    <row r="35764" spans="12:15" x14ac:dyDescent="0.4">
      <c r="L35764" s="56">
        <f ca="1"/>
        <v>35763</v>
      </c>
      <c r="M35764" s="53">
        <f ca="1"/>
        <v>1997</v>
      </c>
      <c r="N35764" s="53">
        <f ca="1"/>
        <v>11</v>
      </c>
      <c r="O35764" s="53" t="str">
        <f ca="1"/>
        <v>1997-11</v>
      </c>
    </row>
    <row r="35765" spans="12:15" x14ac:dyDescent="0.4">
      <c r="L35765" s="56">
        <f ca="1"/>
        <v>35764</v>
      </c>
      <c r="M35765" s="53">
        <f ca="1"/>
        <v>1997</v>
      </c>
      <c r="N35765" s="53">
        <f ca="1"/>
        <v>11</v>
      </c>
      <c r="O35765" s="53" t="str">
        <f ca="1"/>
        <v>1997-11</v>
      </c>
    </row>
    <row r="35766" spans="12:15" x14ac:dyDescent="0.4">
      <c r="L35766" s="56">
        <f ca="1"/>
        <v>35765</v>
      </c>
      <c r="M35766" s="53">
        <f ca="1"/>
        <v>1997</v>
      </c>
      <c r="N35766" s="53">
        <f ca="1"/>
        <v>12</v>
      </c>
      <c r="O35766" s="53" t="str">
        <f ca="1"/>
        <v>1997-12</v>
      </c>
    </row>
    <row r="35767" spans="12:15" x14ac:dyDescent="0.4">
      <c r="L35767" s="56">
        <f ca="1"/>
        <v>35766</v>
      </c>
      <c r="M35767" s="53">
        <f ca="1"/>
        <v>1997</v>
      </c>
      <c r="N35767" s="53">
        <f ca="1"/>
        <v>12</v>
      </c>
      <c r="O35767" s="53" t="str">
        <f ca="1"/>
        <v>1997-12</v>
      </c>
    </row>
    <row r="35768" spans="12:15" x14ac:dyDescent="0.4">
      <c r="L35768" s="56">
        <f ca="1"/>
        <v>35767</v>
      </c>
      <c r="M35768" s="53">
        <f ca="1"/>
        <v>1997</v>
      </c>
      <c r="N35768" s="53">
        <f ca="1"/>
        <v>12</v>
      </c>
      <c r="O35768" s="53" t="str">
        <f ca="1"/>
        <v>1997-12</v>
      </c>
    </row>
    <row r="35769" spans="12:15" x14ac:dyDescent="0.4">
      <c r="L35769" s="56">
        <f ca="1"/>
        <v>35768</v>
      </c>
      <c r="M35769" s="53">
        <f ca="1"/>
        <v>1997</v>
      </c>
      <c r="N35769" s="53">
        <f ca="1"/>
        <v>12</v>
      </c>
      <c r="O35769" s="53" t="str">
        <f ca="1"/>
        <v>1997-12</v>
      </c>
    </row>
    <row r="35770" spans="12:15" x14ac:dyDescent="0.4">
      <c r="L35770" s="56">
        <f ca="1"/>
        <v>35769</v>
      </c>
      <c r="M35770" s="53">
        <f ca="1"/>
        <v>1997</v>
      </c>
      <c r="N35770" s="53">
        <f ca="1"/>
        <v>12</v>
      </c>
      <c r="O35770" s="53" t="str">
        <f ca="1"/>
        <v>1997-12</v>
      </c>
    </row>
    <row r="35771" spans="12:15" x14ac:dyDescent="0.4">
      <c r="L35771" s="56">
        <f ca="1"/>
        <v>35770</v>
      </c>
      <c r="M35771" s="53">
        <f ca="1"/>
        <v>1997</v>
      </c>
      <c r="N35771" s="53">
        <f ca="1"/>
        <v>12</v>
      </c>
      <c r="O35771" s="53" t="str">
        <f ca="1"/>
        <v>1997-12</v>
      </c>
    </row>
    <row r="35772" spans="12:15" x14ac:dyDescent="0.4">
      <c r="L35772" s="56">
        <f ca="1"/>
        <v>35771</v>
      </c>
      <c r="M35772" s="53">
        <f ca="1"/>
        <v>1997</v>
      </c>
      <c r="N35772" s="53">
        <f ca="1"/>
        <v>12</v>
      </c>
      <c r="O35772" s="53" t="str">
        <f ca="1"/>
        <v>1997-12</v>
      </c>
    </row>
    <row r="35773" spans="12:15" x14ac:dyDescent="0.4">
      <c r="L35773" s="56">
        <f ca="1"/>
        <v>35772</v>
      </c>
      <c r="M35773" s="53">
        <f ca="1"/>
        <v>1997</v>
      </c>
      <c r="N35773" s="53">
        <f ca="1"/>
        <v>12</v>
      </c>
      <c r="O35773" s="53" t="str">
        <f ca="1"/>
        <v>1997-12</v>
      </c>
    </row>
    <row r="35774" spans="12:15" x14ac:dyDescent="0.4">
      <c r="L35774" s="56">
        <f ca="1"/>
        <v>35773</v>
      </c>
      <c r="M35774" s="53">
        <f ca="1"/>
        <v>1997</v>
      </c>
      <c r="N35774" s="53">
        <f ca="1"/>
        <v>12</v>
      </c>
      <c r="O35774" s="53" t="str">
        <f ca="1"/>
        <v>1997-12</v>
      </c>
    </row>
    <row r="35775" spans="12:15" x14ac:dyDescent="0.4">
      <c r="L35775" s="56">
        <f ca="1"/>
        <v>35774</v>
      </c>
      <c r="M35775" s="53">
        <f ca="1"/>
        <v>1997</v>
      </c>
      <c r="N35775" s="53">
        <f ca="1"/>
        <v>12</v>
      </c>
      <c r="O35775" s="53" t="str">
        <f ca="1"/>
        <v>1997-12</v>
      </c>
    </row>
    <row r="35776" spans="12:15" x14ac:dyDescent="0.4">
      <c r="L35776" s="56">
        <f ca="1"/>
        <v>35775</v>
      </c>
      <c r="M35776" s="53">
        <f ca="1"/>
        <v>1997</v>
      </c>
      <c r="N35776" s="53">
        <f ca="1"/>
        <v>12</v>
      </c>
      <c r="O35776" s="53" t="str">
        <f ca="1"/>
        <v>1997-12</v>
      </c>
    </row>
    <row r="35777" spans="12:15" x14ac:dyDescent="0.4">
      <c r="L35777" s="56">
        <f ca="1"/>
        <v>35776</v>
      </c>
      <c r="M35777" s="53">
        <f ca="1"/>
        <v>1997</v>
      </c>
      <c r="N35777" s="53">
        <f ca="1"/>
        <v>12</v>
      </c>
      <c r="O35777" s="53" t="str">
        <f ca="1"/>
        <v>1997-12</v>
      </c>
    </row>
    <row r="35778" spans="12:15" x14ac:dyDescent="0.4">
      <c r="L35778" s="56">
        <f ca="1"/>
        <v>35777</v>
      </c>
      <c r="M35778" s="53">
        <f ca="1"/>
        <v>1997</v>
      </c>
      <c r="N35778" s="53">
        <f ca="1"/>
        <v>12</v>
      </c>
      <c r="O35778" s="53" t="str">
        <f ca="1"/>
        <v>1997-12</v>
      </c>
    </row>
    <row r="35779" spans="12:15" x14ac:dyDescent="0.4">
      <c r="L35779" s="56">
        <f ca="1"/>
        <v>35778</v>
      </c>
      <c r="M35779" s="53">
        <f ca="1"/>
        <v>1997</v>
      </c>
      <c r="N35779" s="53">
        <f ca="1"/>
        <v>12</v>
      </c>
      <c r="O35779" s="53" t="str">
        <f ca="1"/>
        <v>1997-12</v>
      </c>
    </row>
    <row r="35780" spans="12:15" x14ac:dyDescent="0.4">
      <c r="L35780" s="56">
        <f ca="1"/>
        <v>35779</v>
      </c>
      <c r="M35780" s="53">
        <f ca="1"/>
        <v>1997</v>
      </c>
      <c r="N35780" s="53">
        <f ca="1"/>
        <v>12</v>
      </c>
      <c r="O35780" s="53" t="str">
        <f ca="1"/>
        <v>1997-12</v>
      </c>
    </row>
    <row r="35781" spans="12:15" x14ac:dyDescent="0.4">
      <c r="L35781" s="56">
        <f ca="1"/>
        <v>35780</v>
      </c>
      <c r="M35781" s="53">
        <f ca="1"/>
        <v>1997</v>
      </c>
      <c r="N35781" s="53">
        <f ca="1"/>
        <v>12</v>
      </c>
      <c r="O35781" s="53" t="str">
        <f ca="1"/>
        <v>1997-12</v>
      </c>
    </row>
    <row r="35782" spans="12:15" x14ac:dyDescent="0.4">
      <c r="L35782" s="56">
        <f ca="1"/>
        <v>35781</v>
      </c>
      <c r="M35782" s="53">
        <f ca="1"/>
        <v>1997</v>
      </c>
      <c r="N35782" s="53">
        <f ca="1"/>
        <v>12</v>
      </c>
      <c r="O35782" s="53" t="str">
        <f ca="1"/>
        <v>1997-12</v>
      </c>
    </row>
    <row r="35783" spans="12:15" x14ac:dyDescent="0.4">
      <c r="L35783" s="56">
        <f ca="1"/>
        <v>35782</v>
      </c>
      <c r="M35783" s="53">
        <f ca="1"/>
        <v>1997</v>
      </c>
      <c r="N35783" s="53">
        <f ca="1"/>
        <v>12</v>
      </c>
      <c r="O35783" s="53" t="str">
        <f ca="1"/>
        <v>1997-12</v>
      </c>
    </row>
    <row r="35784" spans="12:15" x14ac:dyDescent="0.4">
      <c r="L35784" s="56">
        <f ca="1"/>
        <v>35783</v>
      </c>
      <c r="M35784" s="53">
        <f ca="1"/>
        <v>1997</v>
      </c>
      <c r="N35784" s="53">
        <f ca="1"/>
        <v>12</v>
      </c>
      <c r="O35784" s="53" t="str">
        <f ca="1"/>
        <v>1997-12</v>
      </c>
    </row>
    <row r="35785" spans="12:15" x14ac:dyDescent="0.4">
      <c r="L35785" s="56">
        <f ca="1"/>
        <v>35784</v>
      </c>
      <c r="M35785" s="53">
        <f ca="1"/>
        <v>1997</v>
      </c>
      <c r="N35785" s="53">
        <f ca="1"/>
        <v>12</v>
      </c>
      <c r="O35785" s="53" t="str">
        <f ca="1"/>
        <v>1997-12</v>
      </c>
    </row>
    <row r="35786" spans="12:15" x14ac:dyDescent="0.4">
      <c r="L35786" s="56">
        <f ca="1"/>
        <v>35785</v>
      </c>
      <c r="M35786" s="53">
        <f ca="1"/>
        <v>1997</v>
      </c>
      <c r="N35786" s="53">
        <f ca="1"/>
        <v>12</v>
      </c>
      <c r="O35786" s="53" t="str">
        <f ca="1"/>
        <v>1997-12</v>
      </c>
    </row>
    <row r="35787" spans="12:15" x14ac:dyDescent="0.4">
      <c r="L35787" s="56">
        <f ca="1"/>
        <v>35786</v>
      </c>
      <c r="M35787" s="53">
        <f ca="1"/>
        <v>1997</v>
      </c>
      <c r="N35787" s="53">
        <f ca="1"/>
        <v>12</v>
      </c>
      <c r="O35787" s="53" t="str">
        <f ca="1"/>
        <v>1997-12</v>
      </c>
    </row>
    <row r="35788" spans="12:15" x14ac:dyDescent="0.4">
      <c r="L35788" s="56">
        <f ca="1"/>
        <v>35787</v>
      </c>
      <c r="M35788" s="53">
        <f ca="1"/>
        <v>1997</v>
      </c>
      <c r="N35788" s="53">
        <f ca="1"/>
        <v>12</v>
      </c>
      <c r="O35788" s="53" t="str">
        <f ca="1"/>
        <v>1997-12</v>
      </c>
    </row>
    <row r="35789" spans="12:15" x14ac:dyDescent="0.4">
      <c r="L35789" s="56">
        <f ca="1"/>
        <v>35788</v>
      </c>
      <c r="M35789" s="53">
        <f ca="1"/>
        <v>1997</v>
      </c>
      <c r="N35789" s="53">
        <f ca="1"/>
        <v>12</v>
      </c>
      <c r="O35789" s="53" t="str">
        <f ca="1"/>
        <v>1997-12</v>
      </c>
    </row>
    <row r="35790" spans="12:15" x14ac:dyDescent="0.4">
      <c r="L35790" s="56">
        <f ca="1"/>
        <v>35789</v>
      </c>
      <c r="M35790" s="53">
        <f ca="1"/>
        <v>1997</v>
      </c>
      <c r="N35790" s="53">
        <f ca="1"/>
        <v>12</v>
      </c>
      <c r="O35790" s="53" t="str">
        <f ca="1"/>
        <v>1997-12</v>
      </c>
    </row>
    <row r="35791" spans="12:15" x14ac:dyDescent="0.4">
      <c r="L35791" s="56">
        <f ca="1"/>
        <v>35790</v>
      </c>
      <c r="M35791" s="53">
        <f ca="1"/>
        <v>1997</v>
      </c>
      <c r="N35791" s="53">
        <f ca="1"/>
        <v>12</v>
      </c>
      <c r="O35791" s="53" t="str">
        <f ca="1"/>
        <v>1997-12</v>
      </c>
    </row>
    <row r="35792" spans="12:15" x14ac:dyDescent="0.4">
      <c r="L35792" s="56">
        <f ca="1"/>
        <v>35791</v>
      </c>
      <c r="M35792" s="53">
        <f ca="1"/>
        <v>1997</v>
      </c>
      <c r="N35792" s="53">
        <f ca="1"/>
        <v>12</v>
      </c>
      <c r="O35792" s="53" t="str">
        <f ca="1"/>
        <v>1997-12</v>
      </c>
    </row>
    <row r="35793" spans="12:15" x14ac:dyDescent="0.4">
      <c r="L35793" s="56">
        <f ca="1"/>
        <v>35792</v>
      </c>
      <c r="M35793" s="53">
        <f ca="1"/>
        <v>1997</v>
      </c>
      <c r="N35793" s="53">
        <f ca="1"/>
        <v>12</v>
      </c>
      <c r="O35793" s="53" t="str">
        <f ca="1"/>
        <v>1997-12</v>
      </c>
    </row>
    <row r="35794" spans="12:15" x14ac:dyDescent="0.4">
      <c r="L35794" s="56">
        <f ca="1"/>
        <v>35793</v>
      </c>
      <c r="M35794" s="53">
        <f ca="1"/>
        <v>1997</v>
      </c>
      <c r="N35794" s="53">
        <f ca="1"/>
        <v>12</v>
      </c>
      <c r="O35794" s="53" t="str">
        <f ca="1"/>
        <v>1997-12</v>
      </c>
    </row>
    <row r="35795" spans="12:15" x14ac:dyDescent="0.4">
      <c r="L35795" s="56">
        <f ca="1"/>
        <v>35794</v>
      </c>
      <c r="M35795" s="53">
        <f ca="1"/>
        <v>1997</v>
      </c>
      <c r="N35795" s="53">
        <f ca="1"/>
        <v>12</v>
      </c>
      <c r="O35795" s="53" t="str">
        <f ca="1"/>
        <v>1997-12</v>
      </c>
    </row>
    <row r="35796" spans="12:15" x14ac:dyDescent="0.4">
      <c r="L35796" s="56">
        <f ca="1"/>
        <v>35795</v>
      </c>
      <c r="M35796" s="53">
        <f ca="1"/>
        <v>1997</v>
      </c>
      <c r="N35796" s="53">
        <f ca="1"/>
        <v>12</v>
      </c>
      <c r="O35796" s="53" t="str">
        <f ca="1"/>
        <v>1997-12</v>
      </c>
    </row>
    <row r="35797" spans="12:15" x14ac:dyDescent="0.4">
      <c r="L35797" s="56">
        <f ca="1"/>
        <v>35796</v>
      </c>
      <c r="M35797" s="53">
        <f ca="1"/>
        <v>1998</v>
      </c>
      <c r="N35797" s="53">
        <f ca="1"/>
        <v>1</v>
      </c>
      <c r="O35797" s="53" t="str">
        <f ca="1"/>
        <v>1998-01</v>
      </c>
    </row>
    <row r="35798" spans="12:15" x14ac:dyDescent="0.4">
      <c r="L35798" s="56">
        <f ca="1"/>
        <v>35797</v>
      </c>
      <c r="M35798" s="53">
        <f ca="1"/>
        <v>1998</v>
      </c>
      <c r="N35798" s="53">
        <f ca="1"/>
        <v>1</v>
      </c>
      <c r="O35798" s="53" t="str">
        <f ca="1"/>
        <v>1998-01</v>
      </c>
    </row>
    <row r="35799" spans="12:15" x14ac:dyDescent="0.4">
      <c r="L35799" s="56">
        <f ca="1"/>
        <v>35798</v>
      </c>
      <c r="M35799" s="53">
        <f ca="1"/>
        <v>1998</v>
      </c>
      <c r="N35799" s="53">
        <f ca="1"/>
        <v>1</v>
      </c>
      <c r="O35799" s="53" t="str">
        <f ca="1"/>
        <v>1998-01</v>
      </c>
    </row>
    <row r="35800" spans="12:15" x14ac:dyDescent="0.4">
      <c r="L35800" s="56">
        <f ca="1"/>
        <v>35799</v>
      </c>
      <c r="M35800" s="53">
        <f ca="1"/>
        <v>1998</v>
      </c>
      <c r="N35800" s="53">
        <f ca="1"/>
        <v>1</v>
      </c>
      <c r="O35800" s="53" t="str">
        <f ca="1"/>
        <v>1998-01</v>
      </c>
    </row>
    <row r="35801" spans="12:15" x14ac:dyDescent="0.4">
      <c r="L35801" s="56">
        <f ca="1"/>
        <v>35800</v>
      </c>
      <c r="M35801" s="53">
        <f ca="1"/>
        <v>1998</v>
      </c>
      <c r="N35801" s="53">
        <f ca="1"/>
        <v>1</v>
      </c>
      <c r="O35801" s="53" t="str">
        <f ca="1"/>
        <v>1998-01</v>
      </c>
    </row>
    <row r="35802" spans="12:15" x14ac:dyDescent="0.4">
      <c r="L35802" s="56">
        <f ca="1"/>
        <v>35801</v>
      </c>
      <c r="M35802" s="53">
        <f ca="1"/>
        <v>1998</v>
      </c>
      <c r="N35802" s="53">
        <f ca="1"/>
        <v>1</v>
      </c>
      <c r="O35802" s="53" t="str">
        <f ca="1"/>
        <v>1998-01</v>
      </c>
    </row>
    <row r="35803" spans="12:15" x14ac:dyDescent="0.4">
      <c r="L35803" s="56">
        <f ca="1"/>
        <v>35802</v>
      </c>
      <c r="M35803" s="53">
        <f ca="1"/>
        <v>1998</v>
      </c>
      <c r="N35803" s="53">
        <f ca="1"/>
        <v>1</v>
      </c>
      <c r="O35803" s="53" t="str">
        <f ca="1"/>
        <v>1998-01</v>
      </c>
    </row>
    <row r="35804" spans="12:15" x14ac:dyDescent="0.4">
      <c r="L35804" s="56">
        <f ca="1"/>
        <v>35803</v>
      </c>
      <c r="M35804" s="53">
        <f ca="1"/>
        <v>1998</v>
      </c>
      <c r="N35804" s="53">
        <f ca="1"/>
        <v>1</v>
      </c>
      <c r="O35804" s="53" t="str">
        <f ca="1"/>
        <v>1998-01</v>
      </c>
    </row>
    <row r="35805" spans="12:15" x14ac:dyDescent="0.4">
      <c r="L35805" s="56">
        <f ca="1"/>
        <v>35804</v>
      </c>
      <c r="M35805" s="53">
        <f ca="1"/>
        <v>1998</v>
      </c>
      <c r="N35805" s="53">
        <f ca="1"/>
        <v>1</v>
      </c>
      <c r="O35805" s="53" t="str">
        <f ca="1"/>
        <v>1998-01</v>
      </c>
    </row>
    <row r="35806" spans="12:15" x14ac:dyDescent="0.4">
      <c r="L35806" s="56">
        <f ca="1"/>
        <v>35805</v>
      </c>
      <c r="M35806" s="53">
        <f ca="1"/>
        <v>1998</v>
      </c>
      <c r="N35806" s="53">
        <f ca="1"/>
        <v>1</v>
      </c>
      <c r="O35806" s="53" t="str">
        <f ca="1"/>
        <v>1998-01</v>
      </c>
    </row>
    <row r="35807" spans="12:15" x14ac:dyDescent="0.4">
      <c r="L35807" s="56">
        <f ca="1"/>
        <v>35806</v>
      </c>
      <c r="M35807" s="53">
        <f ca="1"/>
        <v>1998</v>
      </c>
      <c r="N35807" s="53">
        <f ca="1"/>
        <v>1</v>
      </c>
      <c r="O35807" s="53" t="str">
        <f ca="1"/>
        <v>1998-01</v>
      </c>
    </row>
    <row r="35808" spans="12:15" x14ac:dyDescent="0.4">
      <c r="L35808" s="56">
        <f ca="1"/>
        <v>35807</v>
      </c>
      <c r="M35808" s="53">
        <f ca="1"/>
        <v>1998</v>
      </c>
      <c r="N35808" s="53">
        <f ca="1"/>
        <v>1</v>
      </c>
      <c r="O35808" s="53" t="str">
        <f ca="1"/>
        <v>1998-01</v>
      </c>
    </row>
    <row r="35809" spans="12:15" x14ac:dyDescent="0.4">
      <c r="L35809" s="56">
        <f ca="1"/>
        <v>35808</v>
      </c>
      <c r="M35809" s="53">
        <f ca="1"/>
        <v>1998</v>
      </c>
      <c r="N35809" s="53">
        <f ca="1"/>
        <v>1</v>
      </c>
      <c r="O35809" s="53" t="str">
        <f ca="1"/>
        <v>1998-01</v>
      </c>
    </row>
    <row r="35810" spans="12:15" x14ac:dyDescent="0.4">
      <c r="L35810" s="56">
        <f ca="1"/>
        <v>35809</v>
      </c>
      <c r="M35810" s="53">
        <f ca="1"/>
        <v>1998</v>
      </c>
      <c r="N35810" s="53">
        <f ca="1"/>
        <v>1</v>
      </c>
      <c r="O35810" s="53" t="str">
        <f ca="1"/>
        <v>1998-01</v>
      </c>
    </row>
    <row r="35811" spans="12:15" x14ac:dyDescent="0.4">
      <c r="L35811" s="56">
        <f ca="1"/>
        <v>35810</v>
      </c>
      <c r="M35811" s="53">
        <f ca="1"/>
        <v>1998</v>
      </c>
      <c r="N35811" s="53">
        <f ca="1"/>
        <v>1</v>
      </c>
      <c r="O35811" s="53" t="str">
        <f ca="1"/>
        <v>1998-01</v>
      </c>
    </row>
    <row r="35812" spans="12:15" x14ac:dyDescent="0.4">
      <c r="L35812" s="56">
        <f ca="1"/>
        <v>35811</v>
      </c>
      <c r="M35812" s="53">
        <f ca="1"/>
        <v>1998</v>
      </c>
      <c r="N35812" s="53">
        <f ca="1"/>
        <v>1</v>
      </c>
      <c r="O35812" s="53" t="str">
        <f ca="1"/>
        <v>1998-01</v>
      </c>
    </row>
    <row r="35813" spans="12:15" x14ac:dyDescent="0.4">
      <c r="L35813" s="56">
        <f ca="1"/>
        <v>35812</v>
      </c>
      <c r="M35813" s="53">
        <f ca="1"/>
        <v>1998</v>
      </c>
      <c r="N35813" s="53">
        <f ca="1"/>
        <v>1</v>
      </c>
      <c r="O35813" s="53" t="str">
        <f ca="1"/>
        <v>1998-01</v>
      </c>
    </row>
    <row r="35814" spans="12:15" x14ac:dyDescent="0.4">
      <c r="L35814" s="56">
        <f ca="1"/>
        <v>35813</v>
      </c>
      <c r="M35814" s="53">
        <f ca="1"/>
        <v>1998</v>
      </c>
      <c r="N35814" s="53">
        <f ca="1"/>
        <v>1</v>
      </c>
      <c r="O35814" s="53" t="str">
        <f ca="1"/>
        <v>1998-01</v>
      </c>
    </row>
    <row r="35815" spans="12:15" x14ac:dyDescent="0.4">
      <c r="L35815" s="56">
        <f ca="1"/>
        <v>35814</v>
      </c>
      <c r="M35815" s="53">
        <f ca="1"/>
        <v>1998</v>
      </c>
      <c r="N35815" s="53">
        <f ca="1"/>
        <v>1</v>
      </c>
      <c r="O35815" s="53" t="str">
        <f ca="1"/>
        <v>1998-01</v>
      </c>
    </row>
    <row r="35816" spans="12:15" x14ac:dyDescent="0.4">
      <c r="L35816" s="56">
        <f ca="1"/>
        <v>35815</v>
      </c>
      <c r="M35816" s="53">
        <f ca="1"/>
        <v>1998</v>
      </c>
      <c r="N35816" s="53">
        <f ca="1"/>
        <v>1</v>
      </c>
      <c r="O35816" s="53" t="str">
        <f ca="1"/>
        <v>1998-01</v>
      </c>
    </row>
    <row r="35817" spans="12:15" x14ac:dyDescent="0.4">
      <c r="L35817" s="56">
        <f ca="1"/>
        <v>35816</v>
      </c>
      <c r="M35817" s="53">
        <f ca="1"/>
        <v>1998</v>
      </c>
      <c r="N35817" s="53">
        <f ca="1"/>
        <v>1</v>
      </c>
      <c r="O35817" s="53" t="str">
        <f ca="1"/>
        <v>1998-01</v>
      </c>
    </row>
    <row r="35818" spans="12:15" x14ac:dyDescent="0.4">
      <c r="L35818" s="56">
        <f ca="1"/>
        <v>35817</v>
      </c>
      <c r="M35818" s="53">
        <f ca="1"/>
        <v>1998</v>
      </c>
      <c r="N35818" s="53">
        <f ca="1"/>
        <v>1</v>
      </c>
      <c r="O35818" s="53" t="str">
        <f ca="1"/>
        <v>1998-01</v>
      </c>
    </row>
    <row r="35819" spans="12:15" x14ac:dyDescent="0.4">
      <c r="L35819" s="56">
        <f ca="1"/>
        <v>35818</v>
      </c>
      <c r="M35819" s="53">
        <f ca="1"/>
        <v>1998</v>
      </c>
      <c r="N35819" s="53">
        <f ca="1"/>
        <v>1</v>
      </c>
      <c r="O35819" s="53" t="str">
        <f ca="1"/>
        <v>1998-01</v>
      </c>
    </row>
    <row r="35820" spans="12:15" x14ac:dyDescent="0.4">
      <c r="L35820" s="56">
        <f ca="1"/>
        <v>35819</v>
      </c>
      <c r="M35820" s="53">
        <f ca="1"/>
        <v>1998</v>
      </c>
      <c r="N35820" s="53">
        <f ca="1"/>
        <v>1</v>
      </c>
      <c r="O35820" s="53" t="str">
        <f ca="1"/>
        <v>1998-01</v>
      </c>
    </row>
    <row r="35821" spans="12:15" x14ac:dyDescent="0.4">
      <c r="L35821" s="56">
        <f ca="1"/>
        <v>35820</v>
      </c>
      <c r="M35821" s="53">
        <f ca="1"/>
        <v>1998</v>
      </c>
      <c r="N35821" s="53">
        <f ca="1"/>
        <v>1</v>
      </c>
      <c r="O35821" s="53" t="str">
        <f ca="1"/>
        <v>1998-01</v>
      </c>
    </row>
    <row r="35822" spans="12:15" x14ac:dyDescent="0.4">
      <c r="L35822" s="56">
        <f ca="1"/>
        <v>35821</v>
      </c>
      <c r="M35822" s="53">
        <f ca="1"/>
        <v>1998</v>
      </c>
      <c r="N35822" s="53">
        <f ca="1"/>
        <v>1</v>
      </c>
      <c r="O35822" s="53" t="str">
        <f ca="1"/>
        <v>1998-01</v>
      </c>
    </row>
    <row r="35823" spans="12:15" x14ac:dyDescent="0.4">
      <c r="L35823" s="56">
        <f ca="1"/>
        <v>35822</v>
      </c>
      <c r="M35823" s="53">
        <f ca="1"/>
        <v>1998</v>
      </c>
      <c r="N35823" s="53">
        <f ca="1"/>
        <v>1</v>
      </c>
      <c r="O35823" s="53" t="str">
        <f ca="1"/>
        <v>1998-01</v>
      </c>
    </row>
    <row r="35824" spans="12:15" x14ac:dyDescent="0.4">
      <c r="L35824" s="56">
        <f ca="1"/>
        <v>35823</v>
      </c>
      <c r="M35824" s="53">
        <f ca="1"/>
        <v>1998</v>
      </c>
      <c r="N35824" s="53">
        <f ca="1"/>
        <v>1</v>
      </c>
      <c r="O35824" s="53" t="str">
        <f ca="1"/>
        <v>1998-01</v>
      </c>
    </row>
    <row r="35825" spans="12:15" x14ac:dyDescent="0.4">
      <c r="L35825" s="56">
        <f ca="1"/>
        <v>35824</v>
      </c>
      <c r="M35825" s="53">
        <f ca="1"/>
        <v>1998</v>
      </c>
      <c r="N35825" s="53">
        <f ca="1"/>
        <v>1</v>
      </c>
      <c r="O35825" s="53" t="str">
        <f ca="1"/>
        <v>1998-01</v>
      </c>
    </row>
    <row r="35826" spans="12:15" x14ac:dyDescent="0.4">
      <c r="L35826" s="56">
        <f ca="1"/>
        <v>35825</v>
      </c>
      <c r="M35826" s="53">
        <f ca="1"/>
        <v>1998</v>
      </c>
      <c r="N35826" s="53">
        <f ca="1"/>
        <v>1</v>
      </c>
      <c r="O35826" s="53" t="str">
        <f ca="1"/>
        <v>1998-01</v>
      </c>
    </row>
    <row r="35827" spans="12:15" x14ac:dyDescent="0.4">
      <c r="L35827" s="56">
        <f ca="1"/>
        <v>35826</v>
      </c>
      <c r="M35827" s="53">
        <f ca="1"/>
        <v>1998</v>
      </c>
      <c r="N35827" s="53">
        <f ca="1"/>
        <v>1</v>
      </c>
      <c r="O35827" s="53" t="str">
        <f ca="1"/>
        <v>1998-01</v>
      </c>
    </row>
    <row r="35828" spans="12:15" x14ac:dyDescent="0.4">
      <c r="L35828" s="56">
        <f ca="1"/>
        <v>35827</v>
      </c>
      <c r="M35828" s="53">
        <f ca="1"/>
        <v>1998</v>
      </c>
      <c r="N35828" s="53">
        <f ca="1"/>
        <v>2</v>
      </c>
      <c r="O35828" s="53" t="str">
        <f ca="1"/>
        <v>1998-02</v>
      </c>
    </row>
    <row r="35829" spans="12:15" x14ac:dyDescent="0.4">
      <c r="L35829" s="56">
        <f ca="1"/>
        <v>35828</v>
      </c>
      <c r="M35829" s="53">
        <f ca="1"/>
        <v>1998</v>
      </c>
      <c r="N35829" s="53">
        <f ca="1"/>
        <v>2</v>
      </c>
      <c r="O35829" s="53" t="str">
        <f ca="1"/>
        <v>1998-02</v>
      </c>
    </row>
    <row r="35830" spans="12:15" x14ac:dyDescent="0.4">
      <c r="L35830" s="56">
        <f ca="1"/>
        <v>35829</v>
      </c>
      <c r="M35830" s="53">
        <f ca="1"/>
        <v>1998</v>
      </c>
      <c r="N35830" s="53">
        <f ca="1"/>
        <v>2</v>
      </c>
      <c r="O35830" s="53" t="str">
        <f ca="1"/>
        <v>1998-02</v>
      </c>
    </row>
    <row r="35831" spans="12:15" x14ac:dyDescent="0.4">
      <c r="L35831" s="56">
        <f ca="1"/>
        <v>35830</v>
      </c>
      <c r="M35831" s="53">
        <f ca="1"/>
        <v>1998</v>
      </c>
      <c r="N35831" s="53">
        <f ca="1"/>
        <v>2</v>
      </c>
      <c r="O35831" s="53" t="str">
        <f ca="1"/>
        <v>1998-02</v>
      </c>
    </row>
    <row r="35832" spans="12:15" x14ac:dyDescent="0.4">
      <c r="L35832" s="56">
        <f ca="1"/>
        <v>35831</v>
      </c>
      <c r="M35832" s="53">
        <f ca="1"/>
        <v>1998</v>
      </c>
      <c r="N35832" s="53">
        <f ca="1"/>
        <v>2</v>
      </c>
      <c r="O35832" s="53" t="str">
        <f ca="1"/>
        <v>1998-02</v>
      </c>
    </row>
    <row r="35833" spans="12:15" x14ac:dyDescent="0.4">
      <c r="L35833" s="56">
        <f ca="1"/>
        <v>35832</v>
      </c>
      <c r="M35833" s="53">
        <f ca="1"/>
        <v>1998</v>
      </c>
      <c r="N35833" s="53">
        <f ca="1"/>
        <v>2</v>
      </c>
      <c r="O35833" s="53" t="str">
        <f ca="1"/>
        <v>1998-02</v>
      </c>
    </row>
    <row r="35834" spans="12:15" x14ac:dyDescent="0.4">
      <c r="L35834" s="56">
        <f ca="1"/>
        <v>35833</v>
      </c>
      <c r="M35834" s="53">
        <f ca="1"/>
        <v>1998</v>
      </c>
      <c r="N35834" s="53">
        <f ca="1"/>
        <v>2</v>
      </c>
      <c r="O35834" s="53" t="str">
        <f ca="1"/>
        <v>1998-02</v>
      </c>
    </row>
    <row r="35835" spans="12:15" x14ac:dyDescent="0.4">
      <c r="L35835" s="56">
        <f ca="1"/>
        <v>35834</v>
      </c>
      <c r="M35835" s="53">
        <f ca="1"/>
        <v>1998</v>
      </c>
      <c r="N35835" s="53">
        <f ca="1"/>
        <v>2</v>
      </c>
      <c r="O35835" s="53" t="str">
        <f ca="1"/>
        <v>1998-02</v>
      </c>
    </row>
    <row r="35836" spans="12:15" x14ac:dyDescent="0.4">
      <c r="L35836" s="56">
        <f ca="1"/>
        <v>35835</v>
      </c>
      <c r="M35836" s="53">
        <f ca="1"/>
        <v>1998</v>
      </c>
      <c r="N35836" s="53">
        <f ca="1"/>
        <v>2</v>
      </c>
      <c r="O35836" s="53" t="str">
        <f ca="1"/>
        <v>1998-02</v>
      </c>
    </row>
    <row r="35837" spans="12:15" x14ac:dyDescent="0.4">
      <c r="L35837" s="56">
        <f ca="1"/>
        <v>35836</v>
      </c>
      <c r="M35837" s="53">
        <f ca="1"/>
        <v>1998</v>
      </c>
      <c r="N35837" s="53">
        <f ca="1"/>
        <v>2</v>
      </c>
      <c r="O35837" s="53" t="str">
        <f ca="1"/>
        <v>1998-02</v>
      </c>
    </row>
    <row r="35838" spans="12:15" x14ac:dyDescent="0.4">
      <c r="L35838" s="56">
        <f ca="1"/>
        <v>35837</v>
      </c>
      <c r="M35838" s="53">
        <f ca="1"/>
        <v>1998</v>
      </c>
      <c r="N35838" s="53">
        <f ca="1"/>
        <v>2</v>
      </c>
      <c r="O35838" s="53" t="str">
        <f ca="1"/>
        <v>1998-02</v>
      </c>
    </row>
    <row r="35839" spans="12:15" x14ac:dyDescent="0.4">
      <c r="L35839" s="56">
        <f ca="1"/>
        <v>35838</v>
      </c>
      <c r="M35839" s="53">
        <f ca="1"/>
        <v>1998</v>
      </c>
      <c r="N35839" s="53">
        <f ca="1"/>
        <v>2</v>
      </c>
      <c r="O35839" s="53" t="str">
        <f ca="1"/>
        <v>1998-02</v>
      </c>
    </row>
    <row r="35840" spans="12:15" x14ac:dyDescent="0.4">
      <c r="L35840" s="56">
        <f ca="1"/>
        <v>35839</v>
      </c>
      <c r="M35840" s="53">
        <f ca="1"/>
        <v>1998</v>
      </c>
      <c r="N35840" s="53">
        <f ca="1"/>
        <v>2</v>
      </c>
      <c r="O35840" s="53" t="str">
        <f ca="1"/>
        <v>1998-02</v>
      </c>
    </row>
    <row r="35841" spans="12:15" x14ac:dyDescent="0.4">
      <c r="L35841" s="56">
        <f ca="1"/>
        <v>35840</v>
      </c>
      <c r="M35841" s="53">
        <f ca="1"/>
        <v>1998</v>
      </c>
      <c r="N35841" s="53">
        <f ca="1"/>
        <v>2</v>
      </c>
      <c r="O35841" s="53" t="str">
        <f ca="1"/>
        <v>1998-02</v>
      </c>
    </row>
    <row r="35842" spans="12:15" x14ac:dyDescent="0.4">
      <c r="L35842" s="56">
        <f ca="1"/>
        <v>35841</v>
      </c>
      <c r="M35842" s="53">
        <f ca="1"/>
        <v>1998</v>
      </c>
      <c r="N35842" s="53">
        <f ca="1"/>
        <v>2</v>
      </c>
      <c r="O35842" s="53" t="str">
        <f ca="1"/>
        <v>1998-02</v>
      </c>
    </row>
    <row r="35843" spans="12:15" x14ac:dyDescent="0.4">
      <c r="L35843" s="56">
        <f ca="1"/>
        <v>35842</v>
      </c>
      <c r="M35843" s="53">
        <f ca="1"/>
        <v>1998</v>
      </c>
      <c r="N35843" s="53">
        <f ca="1"/>
        <v>2</v>
      </c>
      <c r="O35843" s="53" t="str">
        <f ca="1"/>
        <v>1998-02</v>
      </c>
    </row>
    <row r="35844" spans="12:15" x14ac:dyDescent="0.4">
      <c r="L35844" s="56">
        <f ca="1"/>
        <v>35843</v>
      </c>
      <c r="M35844" s="53">
        <f ca="1"/>
        <v>1998</v>
      </c>
      <c r="N35844" s="53">
        <f ca="1"/>
        <v>2</v>
      </c>
      <c r="O35844" s="53" t="str">
        <f ca="1"/>
        <v>1998-02</v>
      </c>
    </row>
    <row r="35845" spans="12:15" x14ac:dyDescent="0.4">
      <c r="L35845" s="56">
        <f ca="1"/>
        <v>35844</v>
      </c>
      <c r="M35845" s="53">
        <f ca="1"/>
        <v>1998</v>
      </c>
      <c r="N35845" s="53">
        <f ca="1"/>
        <v>2</v>
      </c>
      <c r="O35845" s="53" t="str">
        <f ca="1"/>
        <v>1998-02</v>
      </c>
    </row>
    <row r="35846" spans="12:15" x14ac:dyDescent="0.4">
      <c r="L35846" s="56">
        <f ca="1"/>
        <v>35845</v>
      </c>
      <c r="M35846" s="53">
        <f ca="1"/>
        <v>1998</v>
      </c>
      <c r="N35846" s="53">
        <f ca="1"/>
        <v>2</v>
      </c>
      <c r="O35846" s="53" t="str">
        <f ca="1"/>
        <v>1998-02</v>
      </c>
    </row>
    <row r="35847" spans="12:15" x14ac:dyDescent="0.4">
      <c r="L35847" s="56">
        <f ca="1"/>
        <v>35846</v>
      </c>
      <c r="M35847" s="53">
        <f ca="1"/>
        <v>1998</v>
      </c>
      <c r="N35847" s="53">
        <f ca="1"/>
        <v>2</v>
      </c>
      <c r="O35847" s="53" t="str">
        <f ca="1"/>
        <v>1998-02</v>
      </c>
    </row>
    <row r="35848" spans="12:15" x14ac:dyDescent="0.4">
      <c r="L35848" s="56">
        <f ca="1"/>
        <v>35847</v>
      </c>
      <c r="M35848" s="53">
        <f ca="1"/>
        <v>1998</v>
      </c>
      <c r="N35848" s="53">
        <f ca="1"/>
        <v>2</v>
      </c>
      <c r="O35848" s="53" t="str">
        <f ca="1"/>
        <v>1998-02</v>
      </c>
    </row>
    <row r="35849" spans="12:15" x14ac:dyDescent="0.4">
      <c r="L35849" s="56">
        <f ca="1"/>
        <v>35848</v>
      </c>
      <c r="M35849" s="53">
        <f ca="1"/>
        <v>1998</v>
      </c>
      <c r="N35849" s="53">
        <f ca="1"/>
        <v>2</v>
      </c>
      <c r="O35849" s="53" t="str">
        <f ca="1"/>
        <v>1998-02</v>
      </c>
    </row>
    <row r="35850" spans="12:15" x14ac:dyDescent="0.4">
      <c r="L35850" s="56">
        <f ca="1"/>
        <v>35849</v>
      </c>
      <c r="M35850" s="53">
        <f ca="1"/>
        <v>1998</v>
      </c>
      <c r="N35850" s="53">
        <f ca="1"/>
        <v>2</v>
      </c>
      <c r="O35850" s="53" t="str">
        <f ca="1"/>
        <v>1998-02</v>
      </c>
    </row>
    <row r="35851" spans="12:15" x14ac:dyDescent="0.4">
      <c r="L35851" s="56">
        <f ca="1"/>
        <v>35850</v>
      </c>
      <c r="M35851" s="53">
        <f ca="1"/>
        <v>1998</v>
      </c>
      <c r="N35851" s="53">
        <f ca="1"/>
        <v>2</v>
      </c>
      <c r="O35851" s="53" t="str">
        <f ca="1"/>
        <v>1998-02</v>
      </c>
    </row>
    <row r="35852" spans="12:15" x14ac:dyDescent="0.4">
      <c r="L35852" s="56">
        <f ca="1"/>
        <v>35851</v>
      </c>
      <c r="M35852" s="53">
        <f ca="1"/>
        <v>1998</v>
      </c>
      <c r="N35852" s="53">
        <f ca="1"/>
        <v>2</v>
      </c>
      <c r="O35852" s="53" t="str">
        <f ca="1"/>
        <v>1998-02</v>
      </c>
    </row>
    <row r="35853" spans="12:15" x14ac:dyDescent="0.4">
      <c r="L35853" s="56">
        <f ca="1"/>
        <v>35852</v>
      </c>
      <c r="M35853" s="53">
        <f ca="1"/>
        <v>1998</v>
      </c>
      <c r="N35853" s="53">
        <f ca="1"/>
        <v>2</v>
      </c>
      <c r="O35853" s="53" t="str">
        <f ca="1"/>
        <v>1998-02</v>
      </c>
    </row>
    <row r="35854" spans="12:15" x14ac:dyDescent="0.4">
      <c r="L35854" s="56">
        <f ca="1"/>
        <v>35853</v>
      </c>
      <c r="M35854" s="53">
        <f ca="1"/>
        <v>1998</v>
      </c>
      <c r="N35854" s="53">
        <f ca="1"/>
        <v>2</v>
      </c>
      <c r="O35854" s="53" t="str">
        <f ca="1"/>
        <v>1998-02</v>
      </c>
    </row>
    <row r="35855" spans="12:15" x14ac:dyDescent="0.4">
      <c r="L35855" s="56">
        <f ca="1"/>
        <v>35854</v>
      </c>
      <c r="M35855" s="53">
        <f ca="1"/>
        <v>1998</v>
      </c>
      <c r="N35855" s="53">
        <f ca="1"/>
        <v>2</v>
      </c>
      <c r="O35855" s="53" t="str">
        <f ca="1"/>
        <v>1998-02</v>
      </c>
    </row>
    <row r="35856" spans="12:15" x14ac:dyDescent="0.4">
      <c r="L35856" s="56">
        <f ca="1"/>
        <v>35855</v>
      </c>
      <c r="M35856" s="53">
        <f ca="1"/>
        <v>1998</v>
      </c>
      <c r="N35856" s="53">
        <f ca="1"/>
        <v>3</v>
      </c>
      <c r="O35856" s="53" t="str">
        <f ca="1"/>
        <v>1998-03</v>
      </c>
    </row>
    <row r="35857" spans="12:15" x14ac:dyDescent="0.4">
      <c r="L35857" s="56">
        <f ca="1"/>
        <v>35856</v>
      </c>
      <c r="M35857" s="53">
        <f ca="1"/>
        <v>1998</v>
      </c>
      <c r="N35857" s="53">
        <f ca="1"/>
        <v>3</v>
      </c>
      <c r="O35857" s="53" t="str">
        <f ca="1"/>
        <v>1998-03</v>
      </c>
    </row>
    <row r="35858" spans="12:15" x14ac:dyDescent="0.4">
      <c r="L35858" s="56">
        <f ca="1"/>
        <v>35857</v>
      </c>
      <c r="M35858" s="53">
        <f ca="1"/>
        <v>1998</v>
      </c>
      <c r="N35858" s="53">
        <f ca="1"/>
        <v>3</v>
      </c>
      <c r="O35858" s="53" t="str">
        <f ca="1"/>
        <v>1998-03</v>
      </c>
    </row>
    <row r="35859" spans="12:15" x14ac:dyDescent="0.4">
      <c r="L35859" s="56">
        <f ca="1"/>
        <v>35858</v>
      </c>
      <c r="M35859" s="53">
        <f ca="1"/>
        <v>1998</v>
      </c>
      <c r="N35859" s="53">
        <f ca="1"/>
        <v>3</v>
      </c>
      <c r="O35859" s="53" t="str">
        <f ca="1"/>
        <v>1998-03</v>
      </c>
    </row>
    <row r="35860" spans="12:15" x14ac:dyDescent="0.4">
      <c r="L35860" s="56">
        <f ca="1"/>
        <v>35859</v>
      </c>
      <c r="M35860" s="53">
        <f ca="1"/>
        <v>1998</v>
      </c>
      <c r="N35860" s="53">
        <f ca="1"/>
        <v>3</v>
      </c>
      <c r="O35860" s="53" t="str">
        <f ca="1"/>
        <v>1998-03</v>
      </c>
    </row>
    <row r="35861" spans="12:15" x14ac:dyDescent="0.4">
      <c r="L35861" s="56">
        <f ca="1"/>
        <v>35860</v>
      </c>
      <c r="M35861" s="53">
        <f ca="1"/>
        <v>1998</v>
      </c>
      <c r="N35861" s="53">
        <f ca="1"/>
        <v>3</v>
      </c>
      <c r="O35861" s="53" t="str">
        <f ca="1"/>
        <v>1998-03</v>
      </c>
    </row>
    <row r="35862" spans="12:15" x14ac:dyDescent="0.4">
      <c r="L35862" s="56">
        <f ca="1"/>
        <v>35861</v>
      </c>
      <c r="M35862" s="53">
        <f ca="1"/>
        <v>1998</v>
      </c>
      <c r="N35862" s="53">
        <f ca="1"/>
        <v>3</v>
      </c>
      <c r="O35862" s="53" t="str">
        <f ca="1"/>
        <v>1998-03</v>
      </c>
    </row>
    <row r="35863" spans="12:15" x14ac:dyDescent="0.4">
      <c r="L35863" s="56">
        <f ca="1"/>
        <v>35862</v>
      </c>
      <c r="M35863" s="53">
        <f ca="1"/>
        <v>1998</v>
      </c>
      <c r="N35863" s="53">
        <f ca="1"/>
        <v>3</v>
      </c>
      <c r="O35863" s="53" t="str">
        <f ca="1"/>
        <v>1998-03</v>
      </c>
    </row>
    <row r="35864" spans="12:15" x14ac:dyDescent="0.4">
      <c r="L35864" s="56">
        <f ca="1"/>
        <v>35863</v>
      </c>
      <c r="M35864" s="53">
        <f ca="1"/>
        <v>1998</v>
      </c>
      <c r="N35864" s="53">
        <f ca="1"/>
        <v>3</v>
      </c>
      <c r="O35864" s="53" t="str">
        <f ca="1"/>
        <v>1998-03</v>
      </c>
    </row>
    <row r="35865" spans="12:15" x14ac:dyDescent="0.4">
      <c r="L35865" s="56">
        <f ca="1"/>
        <v>35864</v>
      </c>
      <c r="M35865" s="53">
        <f ca="1"/>
        <v>1998</v>
      </c>
      <c r="N35865" s="53">
        <f ca="1"/>
        <v>3</v>
      </c>
      <c r="O35865" s="53" t="str">
        <f ca="1"/>
        <v>1998-03</v>
      </c>
    </row>
    <row r="35866" spans="12:15" x14ac:dyDescent="0.4">
      <c r="L35866" s="56">
        <f ca="1"/>
        <v>35865</v>
      </c>
      <c r="M35866" s="53">
        <f ca="1"/>
        <v>1998</v>
      </c>
      <c r="N35866" s="53">
        <f ca="1"/>
        <v>3</v>
      </c>
      <c r="O35866" s="53" t="str">
        <f ca="1"/>
        <v>1998-03</v>
      </c>
    </row>
    <row r="35867" spans="12:15" x14ac:dyDescent="0.4">
      <c r="L35867" s="56">
        <f ca="1"/>
        <v>35866</v>
      </c>
      <c r="M35867" s="53">
        <f ca="1"/>
        <v>1998</v>
      </c>
      <c r="N35867" s="53">
        <f ca="1"/>
        <v>3</v>
      </c>
      <c r="O35867" s="53" t="str">
        <f ca="1"/>
        <v>1998-03</v>
      </c>
    </row>
    <row r="35868" spans="12:15" x14ac:dyDescent="0.4">
      <c r="L35868" s="56">
        <f ca="1"/>
        <v>35867</v>
      </c>
      <c r="M35868" s="53">
        <f ca="1"/>
        <v>1998</v>
      </c>
      <c r="N35868" s="53">
        <f ca="1"/>
        <v>3</v>
      </c>
      <c r="O35868" s="53" t="str">
        <f ca="1"/>
        <v>1998-03</v>
      </c>
    </row>
    <row r="35869" spans="12:15" x14ac:dyDescent="0.4">
      <c r="L35869" s="56">
        <f ca="1"/>
        <v>35868</v>
      </c>
      <c r="M35869" s="53">
        <f ca="1"/>
        <v>1998</v>
      </c>
      <c r="N35869" s="53">
        <f ca="1"/>
        <v>3</v>
      </c>
      <c r="O35869" s="53" t="str">
        <f ca="1"/>
        <v>1998-03</v>
      </c>
    </row>
    <row r="35870" spans="12:15" x14ac:dyDescent="0.4">
      <c r="L35870" s="56">
        <f ca="1"/>
        <v>35869</v>
      </c>
      <c r="M35870" s="53">
        <f ca="1"/>
        <v>1998</v>
      </c>
      <c r="N35870" s="53">
        <f ca="1"/>
        <v>3</v>
      </c>
      <c r="O35870" s="53" t="str">
        <f ca="1"/>
        <v>1998-03</v>
      </c>
    </row>
    <row r="35871" spans="12:15" x14ac:dyDescent="0.4">
      <c r="L35871" s="56">
        <f ca="1"/>
        <v>35870</v>
      </c>
      <c r="M35871" s="53">
        <f ca="1"/>
        <v>1998</v>
      </c>
      <c r="N35871" s="53">
        <f ca="1"/>
        <v>3</v>
      </c>
      <c r="O35871" s="53" t="str">
        <f ca="1"/>
        <v>1998-03</v>
      </c>
    </row>
    <row r="35872" spans="12:15" x14ac:dyDescent="0.4">
      <c r="L35872" s="56">
        <f ca="1"/>
        <v>35871</v>
      </c>
      <c r="M35872" s="53">
        <f ca="1"/>
        <v>1998</v>
      </c>
      <c r="N35872" s="53">
        <f ca="1"/>
        <v>3</v>
      </c>
      <c r="O35872" s="53" t="str">
        <f ca="1"/>
        <v>1998-03</v>
      </c>
    </row>
    <row r="35873" spans="12:15" x14ac:dyDescent="0.4">
      <c r="L35873" s="56">
        <f ca="1"/>
        <v>35872</v>
      </c>
      <c r="M35873" s="53">
        <f ca="1"/>
        <v>1998</v>
      </c>
      <c r="N35873" s="53">
        <f ca="1"/>
        <v>3</v>
      </c>
      <c r="O35873" s="53" t="str">
        <f ca="1"/>
        <v>1998-03</v>
      </c>
    </row>
    <row r="35874" spans="12:15" x14ac:dyDescent="0.4">
      <c r="L35874" s="56">
        <f ca="1"/>
        <v>35873</v>
      </c>
      <c r="M35874" s="53">
        <f ca="1"/>
        <v>1998</v>
      </c>
      <c r="N35874" s="53">
        <f ca="1"/>
        <v>3</v>
      </c>
      <c r="O35874" s="53" t="str">
        <f ca="1"/>
        <v>1998-03</v>
      </c>
    </row>
    <row r="35875" spans="12:15" x14ac:dyDescent="0.4">
      <c r="L35875" s="56">
        <f ca="1"/>
        <v>35874</v>
      </c>
      <c r="M35875" s="53">
        <f ca="1"/>
        <v>1998</v>
      </c>
      <c r="N35875" s="53">
        <f ca="1"/>
        <v>3</v>
      </c>
      <c r="O35875" s="53" t="str">
        <f ca="1"/>
        <v>1998-03</v>
      </c>
    </row>
    <row r="35876" spans="12:15" x14ac:dyDescent="0.4">
      <c r="L35876" s="56">
        <f ca="1"/>
        <v>35875</v>
      </c>
      <c r="M35876" s="53">
        <f ca="1"/>
        <v>1998</v>
      </c>
      <c r="N35876" s="53">
        <f ca="1"/>
        <v>3</v>
      </c>
      <c r="O35876" s="53" t="str">
        <f ca="1"/>
        <v>1998-03</v>
      </c>
    </row>
    <row r="35877" spans="12:15" x14ac:dyDescent="0.4">
      <c r="L35877" s="56">
        <f ca="1"/>
        <v>35876</v>
      </c>
      <c r="M35877" s="53">
        <f ca="1"/>
        <v>1998</v>
      </c>
      <c r="N35877" s="53">
        <f ca="1"/>
        <v>3</v>
      </c>
      <c r="O35877" s="53" t="str">
        <f ca="1"/>
        <v>1998-03</v>
      </c>
    </row>
    <row r="35878" spans="12:15" x14ac:dyDescent="0.4">
      <c r="L35878" s="56">
        <f ca="1"/>
        <v>35877</v>
      </c>
      <c r="M35878" s="53">
        <f ca="1"/>
        <v>1998</v>
      </c>
      <c r="N35878" s="53">
        <f ca="1"/>
        <v>3</v>
      </c>
      <c r="O35878" s="53" t="str">
        <f ca="1"/>
        <v>1998-03</v>
      </c>
    </row>
    <row r="35879" spans="12:15" x14ac:dyDescent="0.4">
      <c r="L35879" s="56">
        <f ca="1"/>
        <v>35878</v>
      </c>
      <c r="M35879" s="53">
        <f ca="1"/>
        <v>1998</v>
      </c>
      <c r="N35879" s="53">
        <f ca="1"/>
        <v>3</v>
      </c>
      <c r="O35879" s="53" t="str">
        <f ca="1"/>
        <v>1998-03</v>
      </c>
    </row>
    <row r="35880" spans="12:15" x14ac:dyDescent="0.4">
      <c r="L35880" s="56">
        <f ca="1"/>
        <v>35879</v>
      </c>
      <c r="M35880" s="53">
        <f ca="1"/>
        <v>1998</v>
      </c>
      <c r="N35880" s="53">
        <f ca="1"/>
        <v>3</v>
      </c>
      <c r="O35880" s="53" t="str">
        <f ca="1"/>
        <v>1998-03</v>
      </c>
    </row>
    <row r="35881" spans="12:15" x14ac:dyDescent="0.4">
      <c r="L35881" s="56">
        <f ca="1"/>
        <v>35880</v>
      </c>
      <c r="M35881" s="53">
        <f ca="1"/>
        <v>1998</v>
      </c>
      <c r="N35881" s="53">
        <f ca="1"/>
        <v>3</v>
      </c>
      <c r="O35881" s="53" t="str">
        <f ca="1"/>
        <v>1998-03</v>
      </c>
    </row>
    <row r="35882" spans="12:15" x14ac:dyDescent="0.4">
      <c r="L35882" s="56">
        <f ca="1"/>
        <v>35881</v>
      </c>
      <c r="M35882" s="53">
        <f ca="1"/>
        <v>1998</v>
      </c>
      <c r="N35882" s="53">
        <f ca="1"/>
        <v>3</v>
      </c>
      <c r="O35882" s="53" t="str">
        <f ca="1"/>
        <v>1998-03</v>
      </c>
    </row>
    <row r="35883" spans="12:15" x14ac:dyDescent="0.4">
      <c r="L35883" s="56">
        <f ca="1"/>
        <v>35882</v>
      </c>
      <c r="M35883" s="53">
        <f ca="1"/>
        <v>1998</v>
      </c>
      <c r="N35883" s="53">
        <f ca="1"/>
        <v>3</v>
      </c>
      <c r="O35883" s="53" t="str">
        <f ca="1"/>
        <v>1998-03</v>
      </c>
    </row>
    <row r="35884" spans="12:15" x14ac:dyDescent="0.4">
      <c r="L35884" s="56">
        <f ca="1"/>
        <v>35883</v>
      </c>
      <c r="M35884" s="53">
        <f ca="1"/>
        <v>1998</v>
      </c>
      <c r="N35884" s="53">
        <f ca="1"/>
        <v>3</v>
      </c>
      <c r="O35884" s="53" t="str">
        <f ca="1"/>
        <v>1998-03</v>
      </c>
    </row>
    <row r="35885" spans="12:15" x14ac:dyDescent="0.4">
      <c r="L35885" s="56">
        <f ca="1"/>
        <v>35884</v>
      </c>
      <c r="M35885" s="53">
        <f ca="1"/>
        <v>1998</v>
      </c>
      <c r="N35885" s="53">
        <f ca="1"/>
        <v>3</v>
      </c>
      <c r="O35885" s="53" t="str">
        <f ca="1"/>
        <v>1998-03</v>
      </c>
    </row>
    <row r="35886" spans="12:15" x14ac:dyDescent="0.4">
      <c r="L35886" s="56">
        <f ca="1"/>
        <v>35885</v>
      </c>
      <c r="M35886" s="53">
        <f ca="1"/>
        <v>1998</v>
      </c>
      <c r="N35886" s="53">
        <f ca="1"/>
        <v>3</v>
      </c>
      <c r="O35886" s="53" t="str">
        <f ca="1"/>
        <v>1998-03</v>
      </c>
    </row>
    <row r="35887" spans="12:15" x14ac:dyDescent="0.4">
      <c r="L35887" s="56">
        <f ca="1"/>
        <v>35886</v>
      </c>
      <c r="M35887" s="53">
        <f ca="1"/>
        <v>1998</v>
      </c>
      <c r="N35887" s="53">
        <f ca="1"/>
        <v>4</v>
      </c>
      <c r="O35887" s="53" t="str">
        <f ca="1"/>
        <v>1998-04</v>
      </c>
    </row>
    <row r="35888" spans="12:15" x14ac:dyDescent="0.4">
      <c r="L35888" s="56">
        <f ca="1"/>
        <v>35887</v>
      </c>
      <c r="M35888" s="53">
        <f ca="1"/>
        <v>1998</v>
      </c>
      <c r="N35888" s="53">
        <f ca="1"/>
        <v>4</v>
      </c>
      <c r="O35888" s="53" t="str">
        <f ca="1"/>
        <v>1998-04</v>
      </c>
    </row>
    <row r="35889" spans="12:15" x14ac:dyDescent="0.4">
      <c r="L35889" s="56">
        <f ca="1"/>
        <v>35888</v>
      </c>
      <c r="M35889" s="53">
        <f ca="1"/>
        <v>1998</v>
      </c>
      <c r="N35889" s="53">
        <f ca="1"/>
        <v>4</v>
      </c>
      <c r="O35889" s="53" t="str">
        <f ca="1"/>
        <v>1998-04</v>
      </c>
    </row>
    <row r="35890" spans="12:15" x14ac:dyDescent="0.4">
      <c r="L35890" s="56">
        <f ca="1"/>
        <v>35889</v>
      </c>
      <c r="M35890" s="53">
        <f ca="1"/>
        <v>1998</v>
      </c>
      <c r="N35890" s="53">
        <f ca="1"/>
        <v>4</v>
      </c>
      <c r="O35890" s="53" t="str">
        <f ca="1"/>
        <v>1998-04</v>
      </c>
    </row>
    <row r="35891" spans="12:15" x14ac:dyDescent="0.4">
      <c r="L35891" s="56">
        <f ca="1"/>
        <v>35890</v>
      </c>
      <c r="M35891" s="53">
        <f ca="1"/>
        <v>1998</v>
      </c>
      <c r="N35891" s="53">
        <f ca="1"/>
        <v>4</v>
      </c>
      <c r="O35891" s="53" t="str">
        <f ca="1"/>
        <v>1998-04</v>
      </c>
    </row>
    <row r="35892" spans="12:15" x14ac:dyDescent="0.4">
      <c r="L35892" s="56">
        <f ca="1"/>
        <v>35891</v>
      </c>
      <c r="M35892" s="53">
        <f ca="1"/>
        <v>1998</v>
      </c>
      <c r="N35892" s="53">
        <f ca="1"/>
        <v>4</v>
      </c>
      <c r="O35892" s="53" t="str">
        <f ca="1"/>
        <v>1998-04</v>
      </c>
    </row>
    <row r="35893" spans="12:15" x14ac:dyDescent="0.4">
      <c r="L35893" s="56">
        <f ca="1"/>
        <v>35892</v>
      </c>
      <c r="M35893" s="53">
        <f ca="1"/>
        <v>1998</v>
      </c>
      <c r="N35893" s="53">
        <f ca="1"/>
        <v>4</v>
      </c>
      <c r="O35893" s="53" t="str">
        <f ca="1"/>
        <v>1998-04</v>
      </c>
    </row>
    <row r="35894" spans="12:15" x14ac:dyDescent="0.4">
      <c r="L35894" s="56">
        <f ca="1"/>
        <v>35893</v>
      </c>
      <c r="M35894" s="53">
        <f ca="1"/>
        <v>1998</v>
      </c>
      <c r="N35894" s="53">
        <f ca="1"/>
        <v>4</v>
      </c>
      <c r="O35894" s="53" t="str">
        <f ca="1"/>
        <v>1998-04</v>
      </c>
    </row>
    <row r="35895" spans="12:15" x14ac:dyDescent="0.4">
      <c r="L35895" s="56">
        <f ca="1"/>
        <v>35894</v>
      </c>
      <c r="M35895" s="53">
        <f ca="1"/>
        <v>1998</v>
      </c>
      <c r="N35895" s="53">
        <f ca="1"/>
        <v>4</v>
      </c>
      <c r="O35895" s="53" t="str">
        <f ca="1"/>
        <v>1998-04</v>
      </c>
    </row>
    <row r="35896" spans="12:15" x14ac:dyDescent="0.4">
      <c r="L35896" s="56">
        <f ca="1"/>
        <v>35895</v>
      </c>
      <c r="M35896" s="53">
        <f ca="1"/>
        <v>1998</v>
      </c>
      <c r="N35896" s="53">
        <f ca="1"/>
        <v>4</v>
      </c>
      <c r="O35896" s="53" t="str">
        <f ca="1"/>
        <v>1998-04</v>
      </c>
    </row>
    <row r="35897" spans="12:15" x14ac:dyDescent="0.4">
      <c r="L35897" s="56">
        <f ca="1"/>
        <v>35896</v>
      </c>
      <c r="M35897" s="53">
        <f ca="1"/>
        <v>1998</v>
      </c>
      <c r="N35897" s="53">
        <f ca="1"/>
        <v>4</v>
      </c>
      <c r="O35897" s="53" t="str">
        <f ca="1"/>
        <v>1998-04</v>
      </c>
    </row>
    <row r="35898" spans="12:15" x14ac:dyDescent="0.4">
      <c r="L35898" s="56">
        <f ca="1"/>
        <v>35897</v>
      </c>
      <c r="M35898" s="53">
        <f ca="1"/>
        <v>1998</v>
      </c>
      <c r="N35898" s="53">
        <f ca="1"/>
        <v>4</v>
      </c>
      <c r="O35898" s="53" t="str">
        <f ca="1"/>
        <v>1998-04</v>
      </c>
    </row>
    <row r="35899" spans="12:15" x14ac:dyDescent="0.4">
      <c r="L35899" s="56">
        <f ca="1"/>
        <v>35898</v>
      </c>
      <c r="M35899" s="53">
        <f ca="1"/>
        <v>1998</v>
      </c>
      <c r="N35899" s="53">
        <f ca="1"/>
        <v>4</v>
      </c>
      <c r="O35899" s="53" t="str">
        <f ca="1"/>
        <v>1998-04</v>
      </c>
    </row>
    <row r="35900" spans="12:15" x14ac:dyDescent="0.4">
      <c r="L35900" s="56">
        <f ca="1"/>
        <v>35899</v>
      </c>
      <c r="M35900" s="53">
        <f ca="1"/>
        <v>1998</v>
      </c>
      <c r="N35900" s="53">
        <f ca="1"/>
        <v>4</v>
      </c>
      <c r="O35900" s="53" t="str">
        <f ca="1"/>
        <v>1998-04</v>
      </c>
    </row>
    <row r="35901" spans="12:15" x14ac:dyDescent="0.4">
      <c r="L35901" s="56">
        <f ca="1"/>
        <v>35900</v>
      </c>
      <c r="M35901" s="53">
        <f ca="1"/>
        <v>1998</v>
      </c>
      <c r="N35901" s="53">
        <f ca="1"/>
        <v>4</v>
      </c>
      <c r="O35901" s="53" t="str">
        <f ca="1"/>
        <v>1998-04</v>
      </c>
    </row>
    <row r="35902" spans="12:15" x14ac:dyDescent="0.4">
      <c r="L35902" s="56">
        <f ca="1"/>
        <v>35901</v>
      </c>
      <c r="M35902" s="53">
        <f ca="1"/>
        <v>1998</v>
      </c>
      <c r="N35902" s="53">
        <f ca="1"/>
        <v>4</v>
      </c>
      <c r="O35902" s="53" t="str">
        <f ca="1"/>
        <v>1998-04</v>
      </c>
    </row>
    <row r="35903" spans="12:15" x14ac:dyDescent="0.4">
      <c r="L35903" s="56">
        <f ca="1"/>
        <v>35902</v>
      </c>
      <c r="M35903" s="53">
        <f ca="1"/>
        <v>1998</v>
      </c>
      <c r="N35903" s="53">
        <f ca="1"/>
        <v>4</v>
      </c>
      <c r="O35903" s="53" t="str">
        <f ca="1"/>
        <v>1998-04</v>
      </c>
    </row>
    <row r="35904" spans="12:15" x14ac:dyDescent="0.4">
      <c r="L35904" s="56">
        <f ca="1"/>
        <v>35903</v>
      </c>
      <c r="M35904" s="53">
        <f ca="1"/>
        <v>1998</v>
      </c>
      <c r="N35904" s="53">
        <f ca="1"/>
        <v>4</v>
      </c>
      <c r="O35904" s="53" t="str">
        <f ca="1"/>
        <v>1998-04</v>
      </c>
    </row>
    <row r="35905" spans="12:15" x14ac:dyDescent="0.4">
      <c r="L35905" s="56">
        <f ca="1"/>
        <v>35904</v>
      </c>
      <c r="M35905" s="53">
        <f ca="1"/>
        <v>1998</v>
      </c>
      <c r="N35905" s="53">
        <f ca="1"/>
        <v>4</v>
      </c>
      <c r="O35905" s="53" t="str">
        <f ca="1"/>
        <v>1998-04</v>
      </c>
    </row>
    <row r="35906" spans="12:15" x14ac:dyDescent="0.4">
      <c r="L35906" s="56">
        <f ca="1"/>
        <v>35905</v>
      </c>
      <c r="M35906" s="53">
        <f ca="1"/>
        <v>1998</v>
      </c>
      <c r="N35906" s="53">
        <f ca="1"/>
        <v>4</v>
      </c>
      <c r="O35906" s="53" t="str">
        <f ca="1"/>
        <v>1998-04</v>
      </c>
    </row>
    <row r="35907" spans="12:15" x14ac:dyDescent="0.4">
      <c r="L35907" s="56">
        <f ca="1"/>
        <v>35906</v>
      </c>
      <c r="M35907" s="53">
        <f ca="1"/>
        <v>1998</v>
      </c>
      <c r="N35907" s="53">
        <f ca="1"/>
        <v>4</v>
      </c>
      <c r="O35907" s="53" t="str">
        <f ca="1"/>
        <v>1998-04</v>
      </c>
    </row>
    <row r="35908" spans="12:15" x14ac:dyDescent="0.4">
      <c r="L35908" s="56">
        <f ca="1"/>
        <v>35907</v>
      </c>
      <c r="M35908" s="53">
        <f ca="1"/>
        <v>1998</v>
      </c>
      <c r="N35908" s="53">
        <f ca="1"/>
        <v>4</v>
      </c>
      <c r="O35908" s="53" t="str">
        <f ca="1"/>
        <v>1998-04</v>
      </c>
    </row>
    <row r="35909" spans="12:15" x14ac:dyDescent="0.4">
      <c r="L35909" s="56">
        <f ca="1"/>
        <v>35908</v>
      </c>
      <c r="M35909" s="53">
        <f ca="1"/>
        <v>1998</v>
      </c>
      <c r="N35909" s="53">
        <f ca="1"/>
        <v>4</v>
      </c>
      <c r="O35909" s="53" t="str">
        <f ca="1"/>
        <v>1998-04</v>
      </c>
    </row>
    <row r="35910" spans="12:15" x14ac:dyDescent="0.4">
      <c r="L35910" s="56">
        <f ca="1"/>
        <v>35909</v>
      </c>
      <c r="M35910" s="53">
        <f ca="1"/>
        <v>1998</v>
      </c>
      <c r="N35910" s="53">
        <f ca="1"/>
        <v>4</v>
      </c>
      <c r="O35910" s="53" t="str">
        <f ca="1"/>
        <v>1998-04</v>
      </c>
    </row>
    <row r="35911" spans="12:15" x14ac:dyDescent="0.4">
      <c r="L35911" s="56">
        <f ca="1"/>
        <v>35910</v>
      </c>
      <c r="M35911" s="53">
        <f ca="1"/>
        <v>1998</v>
      </c>
      <c r="N35911" s="53">
        <f ca="1"/>
        <v>4</v>
      </c>
      <c r="O35911" s="53" t="str">
        <f ca="1"/>
        <v>1998-04</v>
      </c>
    </row>
    <row r="35912" spans="12:15" x14ac:dyDescent="0.4">
      <c r="L35912" s="56">
        <f ca="1"/>
        <v>35911</v>
      </c>
      <c r="M35912" s="53">
        <f ca="1"/>
        <v>1998</v>
      </c>
      <c r="N35912" s="53">
        <f ca="1"/>
        <v>4</v>
      </c>
      <c r="O35912" s="53" t="str">
        <f ca="1"/>
        <v>1998-04</v>
      </c>
    </row>
    <row r="35913" spans="12:15" x14ac:dyDescent="0.4">
      <c r="L35913" s="56">
        <f ca="1"/>
        <v>35912</v>
      </c>
      <c r="M35913" s="53">
        <f ca="1"/>
        <v>1998</v>
      </c>
      <c r="N35913" s="53">
        <f ca="1"/>
        <v>4</v>
      </c>
      <c r="O35913" s="53" t="str">
        <f ca="1"/>
        <v>1998-04</v>
      </c>
    </row>
    <row r="35914" spans="12:15" x14ac:dyDescent="0.4">
      <c r="L35914" s="56">
        <f ca="1"/>
        <v>35913</v>
      </c>
      <c r="M35914" s="53">
        <f ca="1"/>
        <v>1998</v>
      </c>
      <c r="N35914" s="53">
        <f ca="1"/>
        <v>4</v>
      </c>
      <c r="O35914" s="53" t="str">
        <f ca="1"/>
        <v>1998-04</v>
      </c>
    </row>
    <row r="35915" spans="12:15" x14ac:dyDescent="0.4">
      <c r="L35915" s="56">
        <f ca="1"/>
        <v>35914</v>
      </c>
      <c r="M35915" s="53">
        <f ca="1"/>
        <v>1998</v>
      </c>
      <c r="N35915" s="53">
        <f ca="1"/>
        <v>4</v>
      </c>
      <c r="O35915" s="53" t="str">
        <f ca="1"/>
        <v>1998-04</v>
      </c>
    </row>
    <row r="35916" spans="12:15" x14ac:dyDescent="0.4">
      <c r="L35916" s="56">
        <f ca="1"/>
        <v>35915</v>
      </c>
      <c r="M35916" s="53">
        <f ca="1"/>
        <v>1998</v>
      </c>
      <c r="N35916" s="53">
        <f ca="1"/>
        <v>4</v>
      </c>
      <c r="O35916" s="53" t="str">
        <f ca="1"/>
        <v>1998-04</v>
      </c>
    </row>
    <row r="35917" spans="12:15" x14ac:dyDescent="0.4">
      <c r="L35917" s="56">
        <f ca="1"/>
        <v>35916</v>
      </c>
      <c r="M35917" s="53">
        <f ca="1"/>
        <v>1998</v>
      </c>
      <c r="N35917" s="53">
        <f ca="1"/>
        <v>5</v>
      </c>
      <c r="O35917" s="53" t="str">
        <f ca="1"/>
        <v>1998-05</v>
      </c>
    </row>
    <row r="35918" spans="12:15" x14ac:dyDescent="0.4">
      <c r="L35918" s="56">
        <f ca="1"/>
        <v>35917</v>
      </c>
      <c r="M35918" s="53">
        <f ca="1"/>
        <v>1998</v>
      </c>
      <c r="N35918" s="53">
        <f ca="1"/>
        <v>5</v>
      </c>
      <c r="O35918" s="53" t="str">
        <f ca="1"/>
        <v>1998-05</v>
      </c>
    </row>
    <row r="35919" spans="12:15" x14ac:dyDescent="0.4">
      <c r="L35919" s="56">
        <f ca="1"/>
        <v>35918</v>
      </c>
      <c r="M35919" s="53">
        <f ca="1"/>
        <v>1998</v>
      </c>
      <c r="N35919" s="53">
        <f ca="1"/>
        <v>5</v>
      </c>
      <c r="O35919" s="53" t="str">
        <f ca="1"/>
        <v>1998-05</v>
      </c>
    </row>
    <row r="35920" spans="12:15" x14ac:dyDescent="0.4">
      <c r="L35920" s="56">
        <f ca="1"/>
        <v>35919</v>
      </c>
      <c r="M35920" s="53">
        <f ca="1"/>
        <v>1998</v>
      </c>
      <c r="N35920" s="53">
        <f ca="1"/>
        <v>5</v>
      </c>
      <c r="O35920" s="53" t="str">
        <f ca="1"/>
        <v>1998-05</v>
      </c>
    </row>
    <row r="35921" spans="12:15" x14ac:dyDescent="0.4">
      <c r="L35921" s="56">
        <f ca="1"/>
        <v>35920</v>
      </c>
      <c r="M35921" s="53">
        <f ca="1"/>
        <v>1998</v>
      </c>
      <c r="N35921" s="53">
        <f ca="1"/>
        <v>5</v>
      </c>
      <c r="O35921" s="53" t="str">
        <f ca="1"/>
        <v>1998-05</v>
      </c>
    </row>
    <row r="35922" spans="12:15" x14ac:dyDescent="0.4">
      <c r="L35922" s="56">
        <f ca="1"/>
        <v>35921</v>
      </c>
      <c r="M35922" s="53">
        <f ca="1"/>
        <v>1998</v>
      </c>
      <c r="N35922" s="53">
        <f ca="1"/>
        <v>5</v>
      </c>
      <c r="O35922" s="53" t="str">
        <f ca="1"/>
        <v>1998-05</v>
      </c>
    </row>
    <row r="35923" spans="12:15" x14ac:dyDescent="0.4">
      <c r="L35923" s="56">
        <f ca="1"/>
        <v>35922</v>
      </c>
      <c r="M35923" s="53">
        <f ca="1"/>
        <v>1998</v>
      </c>
      <c r="N35923" s="53">
        <f ca="1"/>
        <v>5</v>
      </c>
      <c r="O35923" s="53" t="str">
        <f ca="1"/>
        <v>1998-05</v>
      </c>
    </row>
    <row r="35924" spans="12:15" x14ac:dyDescent="0.4">
      <c r="L35924" s="56">
        <f ca="1"/>
        <v>35923</v>
      </c>
      <c r="M35924" s="53">
        <f ca="1"/>
        <v>1998</v>
      </c>
      <c r="N35924" s="53">
        <f ca="1"/>
        <v>5</v>
      </c>
      <c r="O35924" s="53" t="str">
        <f ca="1"/>
        <v>1998-05</v>
      </c>
    </row>
    <row r="35925" spans="12:15" x14ac:dyDescent="0.4">
      <c r="L35925" s="56">
        <f ca="1"/>
        <v>35924</v>
      </c>
      <c r="M35925" s="53">
        <f ca="1"/>
        <v>1998</v>
      </c>
      <c r="N35925" s="53">
        <f ca="1"/>
        <v>5</v>
      </c>
      <c r="O35925" s="53" t="str">
        <f ca="1"/>
        <v>1998-05</v>
      </c>
    </row>
    <row r="35926" spans="12:15" x14ac:dyDescent="0.4">
      <c r="L35926" s="56">
        <f ca="1"/>
        <v>35925</v>
      </c>
      <c r="M35926" s="53">
        <f ca="1"/>
        <v>1998</v>
      </c>
      <c r="N35926" s="53">
        <f ca="1"/>
        <v>5</v>
      </c>
      <c r="O35926" s="53" t="str">
        <f ca="1"/>
        <v>1998-05</v>
      </c>
    </row>
    <row r="35927" spans="12:15" x14ac:dyDescent="0.4">
      <c r="L35927" s="56">
        <f ca="1"/>
        <v>35926</v>
      </c>
      <c r="M35927" s="53">
        <f ca="1"/>
        <v>1998</v>
      </c>
      <c r="N35927" s="53">
        <f ca="1"/>
        <v>5</v>
      </c>
      <c r="O35927" s="53" t="str">
        <f ca="1"/>
        <v>1998-05</v>
      </c>
    </row>
    <row r="35928" spans="12:15" x14ac:dyDescent="0.4">
      <c r="L35928" s="56">
        <f ca="1"/>
        <v>35927</v>
      </c>
      <c r="M35928" s="53">
        <f ca="1"/>
        <v>1998</v>
      </c>
      <c r="N35928" s="53">
        <f ca="1"/>
        <v>5</v>
      </c>
      <c r="O35928" s="53" t="str">
        <f ca="1"/>
        <v>1998-05</v>
      </c>
    </row>
    <row r="35929" spans="12:15" x14ac:dyDescent="0.4">
      <c r="L35929" s="56">
        <f ca="1"/>
        <v>35928</v>
      </c>
      <c r="M35929" s="53">
        <f ca="1"/>
        <v>1998</v>
      </c>
      <c r="N35929" s="53">
        <f ca="1"/>
        <v>5</v>
      </c>
      <c r="O35929" s="53" t="str">
        <f ca="1"/>
        <v>1998-05</v>
      </c>
    </row>
    <row r="35930" spans="12:15" x14ac:dyDescent="0.4">
      <c r="L35930" s="56">
        <f ca="1"/>
        <v>35929</v>
      </c>
      <c r="M35930" s="53">
        <f ca="1"/>
        <v>1998</v>
      </c>
      <c r="N35930" s="53">
        <f ca="1"/>
        <v>5</v>
      </c>
      <c r="O35930" s="53" t="str">
        <f ca="1"/>
        <v>1998-05</v>
      </c>
    </row>
    <row r="35931" spans="12:15" x14ac:dyDescent="0.4">
      <c r="L35931" s="56">
        <f ca="1"/>
        <v>35930</v>
      </c>
      <c r="M35931" s="53">
        <f ca="1"/>
        <v>1998</v>
      </c>
      <c r="N35931" s="53">
        <f ca="1"/>
        <v>5</v>
      </c>
      <c r="O35931" s="53" t="str">
        <f ca="1"/>
        <v>1998-05</v>
      </c>
    </row>
    <row r="35932" spans="12:15" x14ac:dyDescent="0.4">
      <c r="L35932" s="56">
        <f ca="1"/>
        <v>35931</v>
      </c>
      <c r="M35932" s="53">
        <f ca="1"/>
        <v>1998</v>
      </c>
      <c r="N35932" s="53">
        <f ca="1"/>
        <v>5</v>
      </c>
      <c r="O35932" s="53" t="str">
        <f ca="1"/>
        <v>1998-05</v>
      </c>
    </row>
    <row r="35933" spans="12:15" x14ac:dyDescent="0.4">
      <c r="L35933" s="56">
        <f ca="1"/>
        <v>35932</v>
      </c>
      <c r="M35933" s="53">
        <f ca="1"/>
        <v>1998</v>
      </c>
      <c r="N35933" s="53">
        <f ca="1"/>
        <v>5</v>
      </c>
      <c r="O35933" s="53" t="str">
        <f ca="1"/>
        <v>1998-05</v>
      </c>
    </row>
    <row r="35934" spans="12:15" x14ac:dyDescent="0.4">
      <c r="L35934" s="56">
        <f ca="1"/>
        <v>35933</v>
      </c>
      <c r="M35934" s="53">
        <f ca="1"/>
        <v>1998</v>
      </c>
      <c r="N35934" s="53">
        <f ca="1"/>
        <v>5</v>
      </c>
      <c r="O35934" s="53" t="str">
        <f ca="1"/>
        <v>1998-05</v>
      </c>
    </row>
    <row r="35935" spans="12:15" x14ac:dyDescent="0.4">
      <c r="L35935" s="56">
        <f ca="1"/>
        <v>35934</v>
      </c>
      <c r="M35935" s="53">
        <f ca="1"/>
        <v>1998</v>
      </c>
      <c r="N35935" s="53">
        <f ca="1"/>
        <v>5</v>
      </c>
      <c r="O35935" s="53" t="str">
        <f ca="1"/>
        <v>1998-05</v>
      </c>
    </row>
    <row r="35936" spans="12:15" x14ac:dyDescent="0.4">
      <c r="L35936" s="56">
        <f ca="1"/>
        <v>35935</v>
      </c>
      <c r="M35936" s="53">
        <f ca="1"/>
        <v>1998</v>
      </c>
      <c r="N35936" s="53">
        <f ca="1"/>
        <v>5</v>
      </c>
      <c r="O35936" s="53" t="str">
        <f ca="1"/>
        <v>1998-05</v>
      </c>
    </row>
    <row r="35937" spans="12:15" x14ac:dyDescent="0.4">
      <c r="L35937" s="56">
        <f ca="1"/>
        <v>35936</v>
      </c>
      <c r="M35937" s="53">
        <f ca="1"/>
        <v>1998</v>
      </c>
      <c r="N35937" s="53">
        <f ca="1"/>
        <v>5</v>
      </c>
      <c r="O35937" s="53" t="str">
        <f ca="1"/>
        <v>1998-05</v>
      </c>
    </row>
    <row r="35938" spans="12:15" x14ac:dyDescent="0.4">
      <c r="L35938" s="56">
        <f ca="1"/>
        <v>35937</v>
      </c>
      <c r="M35938" s="53">
        <f ca="1"/>
        <v>1998</v>
      </c>
      <c r="N35938" s="53">
        <f ca="1"/>
        <v>5</v>
      </c>
      <c r="O35938" s="53" t="str">
        <f ca="1"/>
        <v>1998-05</v>
      </c>
    </row>
    <row r="35939" spans="12:15" x14ac:dyDescent="0.4">
      <c r="L35939" s="56">
        <f ca="1"/>
        <v>35938</v>
      </c>
      <c r="M35939" s="53">
        <f ca="1"/>
        <v>1998</v>
      </c>
      <c r="N35939" s="53">
        <f ca="1"/>
        <v>5</v>
      </c>
      <c r="O35939" s="53" t="str">
        <f ca="1"/>
        <v>1998-05</v>
      </c>
    </row>
    <row r="35940" spans="12:15" x14ac:dyDescent="0.4">
      <c r="L35940" s="56">
        <f ca="1"/>
        <v>35939</v>
      </c>
      <c r="M35940" s="53">
        <f ca="1"/>
        <v>1998</v>
      </c>
      <c r="N35940" s="53">
        <f ca="1"/>
        <v>5</v>
      </c>
      <c r="O35940" s="53" t="str">
        <f ca="1"/>
        <v>1998-05</v>
      </c>
    </row>
    <row r="35941" spans="12:15" x14ac:dyDescent="0.4">
      <c r="L35941" s="56">
        <f ca="1"/>
        <v>35940</v>
      </c>
      <c r="M35941" s="53">
        <f ca="1"/>
        <v>1998</v>
      </c>
      <c r="N35941" s="53">
        <f ca="1"/>
        <v>5</v>
      </c>
      <c r="O35941" s="53" t="str">
        <f ca="1"/>
        <v>1998-05</v>
      </c>
    </row>
    <row r="35942" spans="12:15" x14ac:dyDescent="0.4">
      <c r="L35942" s="56">
        <f ca="1"/>
        <v>35941</v>
      </c>
      <c r="M35942" s="53">
        <f ca="1"/>
        <v>1998</v>
      </c>
      <c r="N35942" s="53">
        <f ca="1"/>
        <v>5</v>
      </c>
      <c r="O35942" s="53" t="str">
        <f ca="1"/>
        <v>1998-05</v>
      </c>
    </row>
    <row r="35943" spans="12:15" x14ac:dyDescent="0.4">
      <c r="L35943" s="56">
        <f ca="1"/>
        <v>35942</v>
      </c>
      <c r="M35943" s="53">
        <f ca="1"/>
        <v>1998</v>
      </c>
      <c r="N35943" s="53">
        <f ca="1"/>
        <v>5</v>
      </c>
      <c r="O35943" s="53" t="str">
        <f ca="1"/>
        <v>1998-05</v>
      </c>
    </row>
    <row r="35944" spans="12:15" x14ac:dyDescent="0.4">
      <c r="L35944" s="56">
        <f ca="1"/>
        <v>35943</v>
      </c>
      <c r="M35944" s="53">
        <f ca="1"/>
        <v>1998</v>
      </c>
      <c r="N35944" s="53">
        <f ca="1"/>
        <v>5</v>
      </c>
      <c r="O35944" s="53" t="str">
        <f ca="1"/>
        <v>1998-05</v>
      </c>
    </row>
    <row r="35945" spans="12:15" x14ac:dyDescent="0.4">
      <c r="L35945" s="56">
        <f ca="1"/>
        <v>35944</v>
      </c>
      <c r="M35945" s="53">
        <f ca="1"/>
        <v>1998</v>
      </c>
      <c r="N35945" s="53">
        <f ca="1"/>
        <v>5</v>
      </c>
      <c r="O35945" s="53" t="str">
        <f ca="1"/>
        <v>1998-05</v>
      </c>
    </row>
    <row r="35946" spans="12:15" x14ac:dyDescent="0.4">
      <c r="L35946" s="56">
        <f ca="1"/>
        <v>35945</v>
      </c>
      <c r="M35946" s="53">
        <f ca="1"/>
        <v>1998</v>
      </c>
      <c r="N35946" s="53">
        <f ca="1"/>
        <v>5</v>
      </c>
      <c r="O35946" s="53" t="str">
        <f ca="1"/>
        <v>1998-05</v>
      </c>
    </row>
    <row r="35947" spans="12:15" x14ac:dyDescent="0.4">
      <c r="L35947" s="56">
        <f ca="1"/>
        <v>35946</v>
      </c>
      <c r="M35947" s="53">
        <f ca="1"/>
        <v>1998</v>
      </c>
      <c r="N35947" s="53">
        <f ca="1"/>
        <v>5</v>
      </c>
      <c r="O35947" s="53" t="str">
        <f ca="1"/>
        <v>1998-05</v>
      </c>
    </row>
    <row r="35948" spans="12:15" x14ac:dyDescent="0.4">
      <c r="L35948" s="56">
        <f ca="1"/>
        <v>35947</v>
      </c>
      <c r="M35948" s="53">
        <f ca="1"/>
        <v>1998</v>
      </c>
      <c r="N35948" s="53">
        <f ca="1"/>
        <v>6</v>
      </c>
      <c r="O35948" s="53" t="str">
        <f ca="1"/>
        <v>1998-06</v>
      </c>
    </row>
    <row r="35949" spans="12:15" x14ac:dyDescent="0.4">
      <c r="L35949" s="56">
        <f ca="1"/>
        <v>35948</v>
      </c>
      <c r="M35949" s="53">
        <f ca="1"/>
        <v>1998</v>
      </c>
      <c r="N35949" s="53">
        <f ca="1"/>
        <v>6</v>
      </c>
      <c r="O35949" s="53" t="str">
        <f ca="1"/>
        <v>1998-06</v>
      </c>
    </row>
    <row r="35950" spans="12:15" x14ac:dyDescent="0.4">
      <c r="L35950" s="56">
        <f ca="1"/>
        <v>35949</v>
      </c>
      <c r="M35950" s="53">
        <f ca="1"/>
        <v>1998</v>
      </c>
      <c r="N35950" s="53">
        <f ca="1"/>
        <v>6</v>
      </c>
      <c r="O35950" s="53" t="str">
        <f ca="1"/>
        <v>1998-06</v>
      </c>
    </row>
    <row r="35951" spans="12:15" x14ac:dyDescent="0.4">
      <c r="L35951" s="56">
        <f ca="1"/>
        <v>35950</v>
      </c>
      <c r="M35951" s="53">
        <f ca="1"/>
        <v>1998</v>
      </c>
      <c r="N35951" s="53">
        <f ca="1"/>
        <v>6</v>
      </c>
      <c r="O35951" s="53" t="str">
        <f ca="1"/>
        <v>1998-06</v>
      </c>
    </row>
    <row r="35952" spans="12:15" x14ac:dyDescent="0.4">
      <c r="L35952" s="56">
        <f ca="1"/>
        <v>35951</v>
      </c>
      <c r="M35952" s="53">
        <f ca="1"/>
        <v>1998</v>
      </c>
      <c r="N35952" s="53">
        <f ca="1"/>
        <v>6</v>
      </c>
      <c r="O35952" s="53" t="str">
        <f ca="1"/>
        <v>1998-06</v>
      </c>
    </row>
    <row r="35953" spans="12:15" x14ac:dyDescent="0.4">
      <c r="L35953" s="56">
        <f ca="1"/>
        <v>35952</v>
      </c>
      <c r="M35953" s="53">
        <f ca="1"/>
        <v>1998</v>
      </c>
      <c r="N35953" s="53">
        <f ca="1"/>
        <v>6</v>
      </c>
      <c r="O35953" s="53" t="str">
        <f ca="1"/>
        <v>1998-06</v>
      </c>
    </row>
    <row r="35954" spans="12:15" x14ac:dyDescent="0.4">
      <c r="L35954" s="56">
        <f ca="1"/>
        <v>35953</v>
      </c>
      <c r="M35954" s="53">
        <f ca="1"/>
        <v>1998</v>
      </c>
      <c r="N35954" s="53">
        <f ca="1"/>
        <v>6</v>
      </c>
      <c r="O35954" s="53" t="str">
        <f ca="1"/>
        <v>1998-06</v>
      </c>
    </row>
    <row r="35955" spans="12:15" x14ac:dyDescent="0.4">
      <c r="L35955" s="56">
        <f ca="1"/>
        <v>35954</v>
      </c>
      <c r="M35955" s="53">
        <f ca="1"/>
        <v>1998</v>
      </c>
      <c r="N35955" s="53">
        <f ca="1"/>
        <v>6</v>
      </c>
      <c r="O35955" s="53" t="str">
        <f ca="1"/>
        <v>1998-06</v>
      </c>
    </row>
    <row r="35956" spans="12:15" x14ac:dyDescent="0.4">
      <c r="L35956" s="56">
        <f ca="1"/>
        <v>35955</v>
      </c>
      <c r="M35956" s="53">
        <f ca="1"/>
        <v>1998</v>
      </c>
      <c r="N35956" s="53">
        <f ca="1"/>
        <v>6</v>
      </c>
      <c r="O35956" s="53" t="str">
        <f ca="1"/>
        <v>1998-06</v>
      </c>
    </row>
    <row r="35957" spans="12:15" x14ac:dyDescent="0.4">
      <c r="L35957" s="56">
        <f ca="1"/>
        <v>35956</v>
      </c>
      <c r="M35957" s="53">
        <f ca="1"/>
        <v>1998</v>
      </c>
      <c r="N35957" s="53">
        <f ca="1"/>
        <v>6</v>
      </c>
      <c r="O35957" s="53" t="str">
        <f ca="1"/>
        <v>1998-06</v>
      </c>
    </row>
    <row r="35958" spans="12:15" x14ac:dyDescent="0.4">
      <c r="L35958" s="56">
        <f ca="1"/>
        <v>35957</v>
      </c>
      <c r="M35958" s="53">
        <f ca="1"/>
        <v>1998</v>
      </c>
      <c r="N35958" s="53">
        <f ca="1"/>
        <v>6</v>
      </c>
      <c r="O35958" s="53" t="str">
        <f ca="1"/>
        <v>1998-06</v>
      </c>
    </row>
    <row r="35959" spans="12:15" x14ac:dyDescent="0.4">
      <c r="L35959" s="56">
        <f ca="1"/>
        <v>35958</v>
      </c>
      <c r="M35959" s="53">
        <f ca="1"/>
        <v>1998</v>
      </c>
      <c r="N35959" s="53">
        <f ca="1"/>
        <v>6</v>
      </c>
      <c r="O35959" s="53" t="str">
        <f ca="1"/>
        <v>1998-06</v>
      </c>
    </row>
    <row r="35960" spans="12:15" x14ac:dyDescent="0.4">
      <c r="L35960" s="56">
        <f ca="1"/>
        <v>35959</v>
      </c>
      <c r="M35960" s="53">
        <f ca="1"/>
        <v>1998</v>
      </c>
      <c r="N35960" s="53">
        <f ca="1"/>
        <v>6</v>
      </c>
      <c r="O35960" s="53" t="str">
        <f ca="1"/>
        <v>1998-06</v>
      </c>
    </row>
    <row r="35961" spans="12:15" x14ac:dyDescent="0.4">
      <c r="L35961" s="56">
        <f ca="1"/>
        <v>35960</v>
      </c>
      <c r="M35961" s="53">
        <f ca="1"/>
        <v>1998</v>
      </c>
      <c r="N35961" s="53">
        <f ca="1"/>
        <v>6</v>
      </c>
      <c r="O35961" s="53" t="str">
        <f ca="1"/>
        <v>1998-06</v>
      </c>
    </row>
    <row r="35962" spans="12:15" x14ac:dyDescent="0.4">
      <c r="L35962" s="56">
        <f ca="1"/>
        <v>35961</v>
      </c>
      <c r="M35962" s="53">
        <f ca="1"/>
        <v>1998</v>
      </c>
      <c r="N35962" s="53">
        <f ca="1"/>
        <v>6</v>
      </c>
      <c r="O35962" s="53" t="str">
        <f ca="1"/>
        <v>1998-06</v>
      </c>
    </row>
    <row r="35963" spans="12:15" x14ac:dyDescent="0.4">
      <c r="L35963" s="56">
        <f ca="1"/>
        <v>35962</v>
      </c>
      <c r="M35963" s="53">
        <f ca="1"/>
        <v>1998</v>
      </c>
      <c r="N35963" s="53">
        <f ca="1"/>
        <v>6</v>
      </c>
      <c r="O35963" s="53" t="str">
        <f ca="1"/>
        <v>1998-06</v>
      </c>
    </row>
    <row r="35964" spans="12:15" x14ac:dyDescent="0.4">
      <c r="L35964" s="56">
        <f ca="1"/>
        <v>35963</v>
      </c>
      <c r="M35964" s="53">
        <f ca="1"/>
        <v>1998</v>
      </c>
      <c r="N35964" s="53">
        <f ca="1"/>
        <v>6</v>
      </c>
      <c r="O35964" s="53" t="str">
        <f ca="1"/>
        <v>1998-06</v>
      </c>
    </row>
    <row r="35965" spans="12:15" x14ac:dyDescent="0.4">
      <c r="L35965" s="56">
        <f ca="1"/>
        <v>35964</v>
      </c>
      <c r="M35965" s="53">
        <f ca="1"/>
        <v>1998</v>
      </c>
      <c r="N35965" s="53">
        <f ca="1"/>
        <v>6</v>
      </c>
      <c r="O35965" s="53" t="str">
        <f ca="1"/>
        <v>1998-06</v>
      </c>
    </row>
    <row r="35966" spans="12:15" x14ac:dyDescent="0.4">
      <c r="L35966" s="56">
        <f ca="1"/>
        <v>35965</v>
      </c>
      <c r="M35966" s="53">
        <f ca="1"/>
        <v>1998</v>
      </c>
      <c r="N35966" s="53">
        <f ca="1"/>
        <v>6</v>
      </c>
      <c r="O35966" s="53" t="str">
        <f ca="1"/>
        <v>1998-06</v>
      </c>
    </row>
    <row r="35967" spans="12:15" x14ac:dyDescent="0.4">
      <c r="L35967" s="56">
        <f ca="1"/>
        <v>35966</v>
      </c>
      <c r="M35967" s="53">
        <f ca="1"/>
        <v>1998</v>
      </c>
      <c r="N35967" s="53">
        <f ca="1"/>
        <v>6</v>
      </c>
      <c r="O35967" s="53" t="str">
        <f ca="1"/>
        <v>1998-06</v>
      </c>
    </row>
    <row r="35968" spans="12:15" x14ac:dyDescent="0.4">
      <c r="L35968" s="56">
        <f ca="1"/>
        <v>35967</v>
      </c>
      <c r="M35968" s="53">
        <f ca="1"/>
        <v>1998</v>
      </c>
      <c r="N35968" s="53">
        <f ca="1"/>
        <v>6</v>
      </c>
      <c r="O35968" s="53" t="str">
        <f ca="1"/>
        <v>1998-06</v>
      </c>
    </row>
    <row r="35969" spans="12:15" x14ac:dyDescent="0.4">
      <c r="L35969" s="56">
        <f ca="1"/>
        <v>35968</v>
      </c>
      <c r="M35969" s="53">
        <f ca="1"/>
        <v>1998</v>
      </c>
      <c r="N35969" s="53">
        <f ca="1"/>
        <v>6</v>
      </c>
      <c r="O35969" s="53" t="str">
        <f ca="1"/>
        <v>1998-06</v>
      </c>
    </row>
    <row r="35970" spans="12:15" x14ac:dyDescent="0.4">
      <c r="L35970" s="56">
        <f ca="1"/>
        <v>35969</v>
      </c>
      <c r="M35970" s="53">
        <f ca="1"/>
        <v>1998</v>
      </c>
      <c r="N35970" s="53">
        <f ca="1"/>
        <v>6</v>
      </c>
      <c r="O35970" s="53" t="str">
        <f ca="1"/>
        <v>1998-06</v>
      </c>
    </row>
    <row r="35971" spans="12:15" x14ac:dyDescent="0.4">
      <c r="L35971" s="56">
        <f ca="1"/>
        <v>35970</v>
      </c>
      <c r="M35971" s="53">
        <f ca="1"/>
        <v>1998</v>
      </c>
      <c r="N35971" s="53">
        <f ca="1"/>
        <v>6</v>
      </c>
      <c r="O35971" s="53" t="str">
        <f ca="1"/>
        <v>1998-06</v>
      </c>
    </row>
    <row r="35972" spans="12:15" x14ac:dyDescent="0.4">
      <c r="L35972" s="56">
        <f ca="1"/>
        <v>35971</v>
      </c>
      <c r="M35972" s="53">
        <f ca="1"/>
        <v>1998</v>
      </c>
      <c r="N35972" s="53">
        <f ca="1"/>
        <v>6</v>
      </c>
      <c r="O35972" s="53" t="str">
        <f ca="1"/>
        <v>1998-06</v>
      </c>
    </row>
    <row r="35973" spans="12:15" x14ac:dyDescent="0.4">
      <c r="L35973" s="56">
        <f ca="1"/>
        <v>35972</v>
      </c>
      <c r="M35973" s="53">
        <f ca="1"/>
        <v>1998</v>
      </c>
      <c r="N35973" s="53">
        <f ca="1"/>
        <v>6</v>
      </c>
      <c r="O35973" s="53" t="str">
        <f ca="1"/>
        <v>1998-06</v>
      </c>
    </row>
    <row r="35974" spans="12:15" x14ac:dyDescent="0.4">
      <c r="L35974" s="56">
        <f ca="1"/>
        <v>35973</v>
      </c>
      <c r="M35974" s="53">
        <f ca="1"/>
        <v>1998</v>
      </c>
      <c r="N35974" s="53">
        <f ca="1"/>
        <v>6</v>
      </c>
      <c r="O35974" s="53" t="str">
        <f ca="1"/>
        <v>1998-06</v>
      </c>
    </row>
    <row r="35975" spans="12:15" x14ac:dyDescent="0.4">
      <c r="L35975" s="56">
        <f ca="1"/>
        <v>35974</v>
      </c>
      <c r="M35975" s="53">
        <f ca="1"/>
        <v>1998</v>
      </c>
      <c r="N35975" s="53">
        <f ca="1"/>
        <v>6</v>
      </c>
      <c r="O35975" s="53" t="str">
        <f ca="1"/>
        <v>1998-06</v>
      </c>
    </row>
    <row r="35976" spans="12:15" x14ac:dyDescent="0.4">
      <c r="L35976" s="56">
        <f ca="1"/>
        <v>35975</v>
      </c>
      <c r="M35976" s="53">
        <f ca="1"/>
        <v>1998</v>
      </c>
      <c r="N35976" s="53">
        <f ca="1"/>
        <v>6</v>
      </c>
      <c r="O35976" s="53" t="str">
        <f ca="1"/>
        <v>1998-06</v>
      </c>
    </row>
    <row r="35977" spans="12:15" x14ac:dyDescent="0.4">
      <c r="L35977" s="56">
        <f ca="1"/>
        <v>35976</v>
      </c>
      <c r="M35977" s="53">
        <f ca="1"/>
        <v>1998</v>
      </c>
      <c r="N35977" s="53">
        <f ca="1"/>
        <v>6</v>
      </c>
      <c r="O35977" s="53" t="str">
        <f ca="1"/>
        <v>1998-06</v>
      </c>
    </row>
    <row r="35978" spans="12:15" x14ac:dyDescent="0.4">
      <c r="L35978" s="56">
        <f ca="1"/>
        <v>35977</v>
      </c>
      <c r="M35978" s="53">
        <f ca="1"/>
        <v>1998</v>
      </c>
      <c r="N35978" s="53">
        <f ca="1"/>
        <v>7</v>
      </c>
      <c r="O35978" s="53" t="str">
        <f ca="1"/>
        <v>1998-07</v>
      </c>
    </row>
    <row r="35979" spans="12:15" x14ac:dyDescent="0.4">
      <c r="L35979" s="56">
        <f ca="1"/>
        <v>35978</v>
      </c>
      <c r="M35979" s="53">
        <f ca="1"/>
        <v>1998</v>
      </c>
      <c r="N35979" s="53">
        <f ca="1"/>
        <v>7</v>
      </c>
      <c r="O35979" s="53" t="str">
        <f ca="1"/>
        <v>1998-07</v>
      </c>
    </row>
    <row r="35980" spans="12:15" x14ac:dyDescent="0.4">
      <c r="L35980" s="56">
        <f ca="1"/>
        <v>35979</v>
      </c>
      <c r="M35980" s="53">
        <f ca="1"/>
        <v>1998</v>
      </c>
      <c r="N35980" s="53">
        <f ca="1"/>
        <v>7</v>
      </c>
      <c r="O35980" s="53" t="str">
        <f ca="1"/>
        <v>1998-07</v>
      </c>
    </row>
    <row r="35981" spans="12:15" x14ac:dyDescent="0.4">
      <c r="L35981" s="56">
        <f ca="1"/>
        <v>35980</v>
      </c>
      <c r="M35981" s="53">
        <f ca="1"/>
        <v>1998</v>
      </c>
      <c r="N35981" s="53">
        <f ca="1"/>
        <v>7</v>
      </c>
      <c r="O35981" s="53" t="str">
        <f ca="1"/>
        <v>1998-07</v>
      </c>
    </row>
    <row r="35982" spans="12:15" x14ac:dyDescent="0.4">
      <c r="L35982" s="56">
        <f ca="1"/>
        <v>35981</v>
      </c>
      <c r="M35982" s="53">
        <f ca="1"/>
        <v>1998</v>
      </c>
      <c r="N35982" s="53">
        <f ca="1"/>
        <v>7</v>
      </c>
      <c r="O35982" s="53" t="str">
        <f ca="1"/>
        <v>1998-07</v>
      </c>
    </row>
    <row r="35983" spans="12:15" x14ac:dyDescent="0.4">
      <c r="L35983" s="56">
        <f ca="1"/>
        <v>35982</v>
      </c>
      <c r="M35983" s="53">
        <f ca="1"/>
        <v>1998</v>
      </c>
      <c r="N35983" s="53">
        <f ca="1"/>
        <v>7</v>
      </c>
      <c r="O35983" s="53" t="str">
        <f ca="1"/>
        <v>1998-07</v>
      </c>
    </row>
    <row r="35984" spans="12:15" x14ac:dyDescent="0.4">
      <c r="L35984" s="56">
        <f ca="1"/>
        <v>35983</v>
      </c>
      <c r="M35984" s="53">
        <f ca="1"/>
        <v>1998</v>
      </c>
      <c r="N35984" s="53">
        <f ca="1"/>
        <v>7</v>
      </c>
      <c r="O35984" s="53" t="str">
        <f ca="1"/>
        <v>1998-07</v>
      </c>
    </row>
    <row r="35985" spans="12:15" x14ac:dyDescent="0.4">
      <c r="L35985" s="56">
        <f ca="1"/>
        <v>35984</v>
      </c>
      <c r="M35985" s="53">
        <f ca="1"/>
        <v>1998</v>
      </c>
      <c r="N35985" s="53">
        <f ca="1"/>
        <v>7</v>
      </c>
      <c r="O35985" s="53" t="str">
        <f ca="1"/>
        <v>1998-07</v>
      </c>
    </row>
    <row r="35986" spans="12:15" x14ac:dyDescent="0.4">
      <c r="L35986" s="56">
        <f ca="1"/>
        <v>35985</v>
      </c>
      <c r="M35986" s="53">
        <f ca="1"/>
        <v>1998</v>
      </c>
      <c r="N35986" s="53">
        <f ca="1"/>
        <v>7</v>
      </c>
      <c r="O35986" s="53" t="str">
        <f ca="1"/>
        <v>1998-07</v>
      </c>
    </row>
    <row r="35987" spans="12:15" x14ac:dyDescent="0.4">
      <c r="L35987" s="56">
        <f ca="1"/>
        <v>35986</v>
      </c>
      <c r="M35987" s="53">
        <f ca="1"/>
        <v>1998</v>
      </c>
      <c r="N35987" s="53">
        <f ca="1"/>
        <v>7</v>
      </c>
      <c r="O35987" s="53" t="str">
        <f ca="1"/>
        <v>1998-07</v>
      </c>
    </row>
    <row r="35988" spans="12:15" x14ac:dyDescent="0.4">
      <c r="L35988" s="56">
        <f ca="1"/>
        <v>35987</v>
      </c>
      <c r="M35988" s="53">
        <f ca="1"/>
        <v>1998</v>
      </c>
      <c r="N35988" s="53">
        <f ca="1"/>
        <v>7</v>
      </c>
      <c r="O35988" s="53" t="str">
        <f ca="1"/>
        <v>1998-07</v>
      </c>
    </row>
    <row r="35989" spans="12:15" x14ac:dyDescent="0.4">
      <c r="L35989" s="56">
        <f ca="1"/>
        <v>35988</v>
      </c>
      <c r="M35989" s="53">
        <f ca="1"/>
        <v>1998</v>
      </c>
      <c r="N35989" s="53">
        <f ca="1"/>
        <v>7</v>
      </c>
      <c r="O35989" s="53" t="str">
        <f ca="1"/>
        <v>1998-07</v>
      </c>
    </row>
    <row r="35990" spans="12:15" x14ac:dyDescent="0.4">
      <c r="L35990" s="56">
        <f ca="1"/>
        <v>35989</v>
      </c>
      <c r="M35990" s="53">
        <f ca="1"/>
        <v>1998</v>
      </c>
      <c r="N35990" s="53">
        <f ca="1"/>
        <v>7</v>
      </c>
      <c r="O35990" s="53" t="str">
        <f ca="1"/>
        <v>1998-07</v>
      </c>
    </row>
    <row r="35991" spans="12:15" x14ac:dyDescent="0.4">
      <c r="L35991" s="56">
        <f ca="1"/>
        <v>35990</v>
      </c>
      <c r="M35991" s="53">
        <f ca="1"/>
        <v>1998</v>
      </c>
      <c r="N35991" s="53">
        <f ca="1"/>
        <v>7</v>
      </c>
      <c r="O35991" s="53" t="str">
        <f ca="1"/>
        <v>1998-07</v>
      </c>
    </row>
    <row r="35992" spans="12:15" x14ac:dyDescent="0.4">
      <c r="L35992" s="56">
        <f ca="1"/>
        <v>35991</v>
      </c>
      <c r="M35992" s="53">
        <f ca="1"/>
        <v>1998</v>
      </c>
      <c r="N35992" s="53">
        <f ca="1"/>
        <v>7</v>
      </c>
      <c r="O35992" s="53" t="str">
        <f ca="1"/>
        <v>1998-07</v>
      </c>
    </row>
    <row r="35993" spans="12:15" x14ac:dyDescent="0.4">
      <c r="L35993" s="56">
        <f ca="1"/>
        <v>35992</v>
      </c>
      <c r="M35993" s="53">
        <f ca="1"/>
        <v>1998</v>
      </c>
      <c r="N35993" s="53">
        <f ca="1"/>
        <v>7</v>
      </c>
      <c r="O35993" s="53" t="str">
        <f ca="1"/>
        <v>1998-07</v>
      </c>
    </row>
    <row r="35994" spans="12:15" x14ac:dyDescent="0.4">
      <c r="L35994" s="56">
        <f ca="1"/>
        <v>35993</v>
      </c>
      <c r="M35994" s="53">
        <f ca="1"/>
        <v>1998</v>
      </c>
      <c r="N35994" s="53">
        <f ca="1"/>
        <v>7</v>
      </c>
      <c r="O35994" s="53" t="str">
        <f ca="1"/>
        <v>1998-07</v>
      </c>
    </row>
    <row r="35995" spans="12:15" x14ac:dyDescent="0.4">
      <c r="L35995" s="56">
        <f ca="1"/>
        <v>35994</v>
      </c>
      <c r="M35995" s="53">
        <f ca="1"/>
        <v>1998</v>
      </c>
      <c r="N35995" s="53">
        <f ca="1"/>
        <v>7</v>
      </c>
      <c r="O35995" s="53" t="str">
        <f ca="1"/>
        <v>1998-07</v>
      </c>
    </row>
    <row r="35996" spans="12:15" x14ac:dyDescent="0.4">
      <c r="L35996" s="56">
        <f ca="1"/>
        <v>35995</v>
      </c>
      <c r="M35996" s="53">
        <f ca="1"/>
        <v>1998</v>
      </c>
      <c r="N35996" s="53">
        <f ca="1"/>
        <v>7</v>
      </c>
      <c r="O35996" s="53" t="str">
        <f ca="1"/>
        <v>1998-07</v>
      </c>
    </row>
    <row r="35997" spans="12:15" x14ac:dyDescent="0.4">
      <c r="L35997" s="56">
        <f ca="1"/>
        <v>35996</v>
      </c>
      <c r="M35997" s="53">
        <f ca="1"/>
        <v>1998</v>
      </c>
      <c r="N35997" s="53">
        <f ca="1"/>
        <v>7</v>
      </c>
      <c r="O35997" s="53" t="str">
        <f ca="1"/>
        <v>1998-07</v>
      </c>
    </row>
    <row r="35998" spans="12:15" x14ac:dyDescent="0.4">
      <c r="L35998" s="56">
        <f ca="1"/>
        <v>35997</v>
      </c>
      <c r="M35998" s="53">
        <f ca="1"/>
        <v>1998</v>
      </c>
      <c r="N35998" s="53">
        <f ca="1"/>
        <v>7</v>
      </c>
      <c r="O35998" s="53" t="str">
        <f ca="1"/>
        <v>1998-07</v>
      </c>
    </row>
    <row r="35999" spans="12:15" x14ac:dyDescent="0.4">
      <c r="L35999" s="56">
        <f ca="1"/>
        <v>35998</v>
      </c>
      <c r="M35999" s="53">
        <f ca="1"/>
        <v>1998</v>
      </c>
      <c r="N35999" s="53">
        <f ca="1"/>
        <v>7</v>
      </c>
      <c r="O35999" s="53" t="str">
        <f ca="1"/>
        <v>1998-07</v>
      </c>
    </row>
    <row r="36000" spans="12:15" x14ac:dyDescent="0.4">
      <c r="L36000" s="56">
        <f ca="1"/>
        <v>35999</v>
      </c>
      <c r="M36000" s="53">
        <f ca="1"/>
        <v>1998</v>
      </c>
      <c r="N36000" s="53">
        <f ca="1"/>
        <v>7</v>
      </c>
      <c r="O36000" s="53" t="str">
        <f ca="1"/>
        <v>1998-07</v>
      </c>
    </row>
    <row r="36001" spans="12:15" x14ac:dyDescent="0.4">
      <c r="L36001" s="56">
        <f ca="1"/>
        <v>36000</v>
      </c>
      <c r="M36001" s="53">
        <f ca="1"/>
        <v>1998</v>
      </c>
      <c r="N36001" s="53">
        <f ca="1"/>
        <v>7</v>
      </c>
      <c r="O36001" s="53" t="str">
        <f ca="1"/>
        <v>1998-07</v>
      </c>
    </row>
    <row r="36002" spans="12:15" x14ac:dyDescent="0.4">
      <c r="L36002" s="56">
        <f ca="1"/>
        <v>36001</v>
      </c>
      <c r="M36002" s="53">
        <f ca="1"/>
        <v>1998</v>
      </c>
      <c r="N36002" s="53">
        <f ca="1"/>
        <v>7</v>
      </c>
      <c r="O36002" s="53" t="str">
        <f ca="1"/>
        <v>1998-07</v>
      </c>
    </row>
    <row r="36003" spans="12:15" x14ac:dyDescent="0.4">
      <c r="L36003" s="56">
        <f ca="1"/>
        <v>36002</v>
      </c>
      <c r="M36003" s="53">
        <f ca="1"/>
        <v>1998</v>
      </c>
      <c r="N36003" s="53">
        <f ca="1"/>
        <v>7</v>
      </c>
      <c r="O36003" s="53" t="str">
        <f ca="1"/>
        <v>1998-07</v>
      </c>
    </row>
    <row r="36004" spans="12:15" x14ac:dyDescent="0.4">
      <c r="L36004" s="56">
        <f ca="1"/>
        <v>36003</v>
      </c>
      <c r="M36004" s="53">
        <f ca="1"/>
        <v>1998</v>
      </c>
      <c r="N36004" s="53">
        <f ca="1"/>
        <v>7</v>
      </c>
      <c r="O36004" s="53" t="str">
        <f ca="1"/>
        <v>1998-07</v>
      </c>
    </row>
    <row r="36005" spans="12:15" x14ac:dyDescent="0.4">
      <c r="L36005" s="56">
        <f ca="1"/>
        <v>36004</v>
      </c>
      <c r="M36005" s="53">
        <f ca="1"/>
        <v>1998</v>
      </c>
      <c r="N36005" s="53">
        <f ca="1"/>
        <v>7</v>
      </c>
      <c r="O36005" s="53" t="str">
        <f ca="1"/>
        <v>1998-07</v>
      </c>
    </row>
    <row r="36006" spans="12:15" x14ac:dyDescent="0.4">
      <c r="L36006" s="56">
        <f ca="1"/>
        <v>36005</v>
      </c>
      <c r="M36006" s="53">
        <f ca="1"/>
        <v>1998</v>
      </c>
      <c r="N36006" s="53">
        <f ca="1"/>
        <v>7</v>
      </c>
      <c r="O36006" s="53" t="str">
        <f ca="1"/>
        <v>1998-07</v>
      </c>
    </row>
    <row r="36007" spans="12:15" x14ac:dyDescent="0.4">
      <c r="L36007" s="56">
        <f ca="1"/>
        <v>36006</v>
      </c>
      <c r="M36007" s="53">
        <f ca="1"/>
        <v>1998</v>
      </c>
      <c r="N36007" s="53">
        <f ca="1"/>
        <v>7</v>
      </c>
      <c r="O36007" s="53" t="str">
        <f ca="1"/>
        <v>1998-07</v>
      </c>
    </row>
    <row r="36008" spans="12:15" x14ac:dyDescent="0.4">
      <c r="L36008" s="56">
        <f ca="1"/>
        <v>36007</v>
      </c>
      <c r="M36008" s="53">
        <f ca="1"/>
        <v>1998</v>
      </c>
      <c r="N36008" s="53">
        <f ca="1"/>
        <v>7</v>
      </c>
      <c r="O36008" s="53" t="str">
        <f ca="1"/>
        <v>1998-07</v>
      </c>
    </row>
    <row r="36009" spans="12:15" x14ac:dyDescent="0.4">
      <c r="L36009" s="56">
        <f ca="1"/>
        <v>36008</v>
      </c>
      <c r="M36009" s="53">
        <f ca="1"/>
        <v>1998</v>
      </c>
      <c r="N36009" s="53">
        <f ca="1"/>
        <v>8</v>
      </c>
      <c r="O36009" s="53" t="str">
        <f ca="1"/>
        <v>1998-08</v>
      </c>
    </row>
    <row r="36010" spans="12:15" x14ac:dyDescent="0.4">
      <c r="L36010" s="56">
        <f ca="1"/>
        <v>36009</v>
      </c>
      <c r="M36010" s="53">
        <f ca="1"/>
        <v>1998</v>
      </c>
      <c r="N36010" s="53">
        <f ca="1"/>
        <v>8</v>
      </c>
      <c r="O36010" s="53" t="str">
        <f ca="1"/>
        <v>1998-08</v>
      </c>
    </row>
    <row r="36011" spans="12:15" x14ac:dyDescent="0.4">
      <c r="L36011" s="56">
        <f ca="1"/>
        <v>36010</v>
      </c>
      <c r="M36011" s="53">
        <f ca="1"/>
        <v>1998</v>
      </c>
      <c r="N36011" s="53">
        <f ca="1"/>
        <v>8</v>
      </c>
      <c r="O36011" s="53" t="str">
        <f ca="1"/>
        <v>1998-08</v>
      </c>
    </row>
    <row r="36012" spans="12:15" x14ac:dyDescent="0.4">
      <c r="L36012" s="56">
        <f ca="1"/>
        <v>36011</v>
      </c>
      <c r="M36012" s="53">
        <f ca="1"/>
        <v>1998</v>
      </c>
      <c r="N36012" s="53">
        <f ca="1"/>
        <v>8</v>
      </c>
      <c r="O36012" s="53" t="str">
        <f ca="1"/>
        <v>1998-08</v>
      </c>
    </row>
    <row r="36013" spans="12:15" x14ac:dyDescent="0.4">
      <c r="L36013" s="56">
        <f ca="1"/>
        <v>36012</v>
      </c>
      <c r="M36013" s="53">
        <f ca="1"/>
        <v>1998</v>
      </c>
      <c r="N36013" s="53">
        <f ca="1"/>
        <v>8</v>
      </c>
      <c r="O36013" s="53" t="str">
        <f ca="1"/>
        <v>1998-08</v>
      </c>
    </row>
    <row r="36014" spans="12:15" x14ac:dyDescent="0.4">
      <c r="L36014" s="56">
        <f ca="1"/>
        <v>36013</v>
      </c>
      <c r="M36014" s="53">
        <f ca="1"/>
        <v>1998</v>
      </c>
      <c r="N36014" s="53">
        <f ca="1"/>
        <v>8</v>
      </c>
      <c r="O36014" s="53" t="str">
        <f ca="1"/>
        <v>1998-08</v>
      </c>
    </row>
    <row r="36015" spans="12:15" x14ac:dyDescent="0.4">
      <c r="L36015" s="56">
        <f ca="1"/>
        <v>36014</v>
      </c>
      <c r="M36015" s="53">
        <f ca="1"/>
        <v>1998</v>
      </c>
      <c r="N36015" s="53">
        <f ca="1"/>
        <v>8</v>
      </c>
      <c r="O36015" s="53" t="str">
        <f ca="1"/>
        <v>1998-08</v>
      </c>
    </row>
    <row r="36016" spans="12:15" x14ac:dyDescent="0.4">
      <c r="L36016" s="56">
        <f ca="1"/>
        <v>36015</v>
      </c>
      <c r="M36016" s="53">
        <f ca="1"/>
        <v>1998</v>
      </c>
      <c r="N36016" s="53">
        <f ca="1"/>
        <v>8</v>
      </c>
      <c r="O36016" s="53" t="str">
        <f ca="1"/>
        <v>1998-08</v>
      </c>
    </row>
    <row r="36017" spans="12:15" x14ac:dyDescent="0.4">
      <c r="L36017" s="56">
        <f ca="1"/>
        <v>36016</v>
      </c>
      <c r="M36017" s="53">
        <f ca="1"/>
        <v>1998</v>
      </c>
      <c r="N36017" s="53">
        <f ca="1"/>
        <v>8</v>
      </c>
      <c r="O36017" s="53" t="str">
        <f ca="1"/>
        <v>1998-08</v>
      </c>
    </row>
    <row r="36018" spans="12:15" x14ac:dyDescent="0.4">
      <c r="L36018" s="56">
        <f ca="1"/>
        <v>36017</v>
      </c>
      <c r="M36018" s="53">
        <f ca="1"/>
        <v>1998</v>
      </c>
      <c r="N36018" s="53">
        <f ca="1"/>
        <v>8</v>
      </c>
      <c r="O36018" s="53" t="str">
        <f ca="1"/>
        <v>1998-08</v>
      </c>
    </row>
    <row r="36019" spans="12:15" x14ac:dyDescent="0.4">
      <c r="L36019" s="56">
        <f ca="1"/>
        <v>36018</v>
      </c>
      <c r="M36019" s="53">
        <f ca="1"/>
        <v>1998</v>
      </c>
      <c r="N36019" s="53">
        <f ca="1"/>
        <v>8</v>
      </c>
      <c r="O36019" s="53" t="str">
        <f ca="1"/>
        <v>1998-08</v>
      </c>
    </row>
    <row r="36020" spans="12:15" x14ac:dyDescent="0.4">
      <c r="L36020" s="56">
        <f ca="1"/>
        <v>36019</v>
      </c>
      <c r="M36020" s="53">
        <f ca="1"/>
        <v>1998</v>
      </c>
      <c r="N36020" s="53">
        <f ca="1"/>
        <v>8</v>
      </c>
      <c r="O36020" s="53" t="str">
        <f ca="1"/>
        <v>1998-08</v>
      </c>
    </row>
    <row r="36021" spans="12:15" x14ac:dyDescent="0.4">
      <c r="L36021" s="56">
        <f ca="1"/>
        <v>36020</v>
      </c>
      <c r="M36021" s="53">
        <f ca="1"/>
        <v>1998</v>
      </c>
      <c r="N36021" s="53">
        <f ca="1"/>
        <v>8</v>
      </c>
      <c r="O36021" s="53" t="str">
        <f ca="1"/>
        <v>1998-08</v>
      </c>
    </row>
    <row r="36022" spans="12:15" x14ac:dyDescent="0.4">
      <c r="L36022" s="56">
        <f ca="1"/>
        <v>36021</v>
      </c>
      <c r="M36022" s="53">
        <f ca="1"/>
        <v>1998</v>
      </c>
      <c r="N36022" s="53">
        <f ca="1"/>
        <v>8</v>
      </c>
      <c r="O36022" s="53" t="str">
        <f ca="1"/>
        <v>1998-08</v>
      </c>
    </row>
    <row r="36023" spans="12:15" x14ac:dyDescent="0.4">
      <c r="L36023" s="56">
        <f ca="1"/>
        <v>36022</v>
      </c>
      <c r="M36023" s="53">
        <f ca="1"/>
        <v>1998</v>
      </c>
      <c r="N36023" s="53">
        <f ca="1"/>
        <v>8</v>
      </c>
      <c r="O36023" s="53" t="str">
        <f ca="1"/>
        <v>1998-08</v>
      </c>
    </row>
    <row r="36024" spans="12:15" x14ac:dyDescent="0.4">
      <c r="L36024" s="56">
        <f ca="1"/>
        <v>36023</v>
      </c>
      <c r="M36024" s="53">
        <f ca="1"/>
        <v>1998</v>
      </c>
      <c r="N36024" s="53">
        <f ca="1"/>
        <v>8</v>
      </c>
      <c r="O36024" s="53" t="str">
        <f ca="1"/>
        <v>1998-08</v>
      </c>
    </row>
    <row r="36025" spans="12:15" x14ac:dyDescent="0.4">
      <c r="L36025" s="56">
        <f ca="1"/>
        <v>36024</v>
      </c>
      <c r="M36025" s="53">
        <f ca="1"/>
        <v>1998</v>
      </c>
      <c r="N36025" s="53">
        <f ca="1"/>
        <v>8</v>
      </c>
      <c r="O36025" s="53" t="str">
        <f ca="1"/>
        <v>1998-08</v>
      </c>
    </row>
    <row r="36026" spans="12:15" x14ac:dyDescent="0.4">
      <c r="L36026" s="56">
        <f ca="1"/>
        <v>36025</v>
      </c>
      <c r="M36026" s="53">
        <f ca="1"/>
        <v>1998</v>
      </c>
      <c r="N36026" s="53">
        <f ca="1"/>
        <v>8</v>
      </c>
      <c r="O36026" s="53" t="str">
        <f ca="1"/>
        <v>1998-08</v>
      </c>
    </row>
    <row r="36027" spans="12:15" x14ac:dyDescent="0.4">
      <c r="L36027" s="56">
        <f ca="1"/>
        <v>36026</v>
      </c>
      <c r="M36027" s="53">
        <f ca="1"/>
        <v>1998</v>
      </c>
      <c r="N36027" s="53">
        <f ca="1"/>
        <v>8</v>
      </c>
      <c r="O36027" s="53" t="str">
        <f ca="1"/>
        <v>1998-08</v>
      </c>
    </row>
    <row r="36028" spans="12:15" x14ac:dyDescent="0.4">
      <c r="L36028" s="56">
        <f ca="1"/>
        <v>36027</v>
      </c>
      <c r="M36028" s="53">
        <f ca="1"/>
        <v>1998</v>
      </c>
      <c r="N36028" s="53">
        <f ca="1"/>
        <v>8</v>
      </c>
      <c r="O36028" s="53" t="str">
        <f ca="1"/>
        <v>1998-08</v>
      </c>
    </row>
    <row r="36029" spans="12:15" x14ac:dyDescent="0.4">
      <c r="L36029" s="56">
        <f ca="1"/>
        <v>36028</v>
      </c>
      <c r="M36029" s="53">
        <f ca="1"/>
        <v>1998</v>
      </c>
      <c r="N36029" s="53">
        <f ca="1"/>
        <v>8</v>
      </c>
      <c r="O36029" s="53" t="str">
        <f ca="1"/>
        <v>1998-08</v>
      </c>
    </row>
    <row r="36030" spans="12:15" x14ac:dyDescent="0.4">
      <c r="L36030" s="56">
        <f ca="1"/>
        <v>36029</v>
      </c>
      <c r="M36030" s="53">
        <f ca="1"/>
        <v>1998</v>
      </c>
      <c r="N36030" s="53">
        <f ca="1"/>
        <v>8</v>
      </c>
      <c r="O36030" s="53" t="str">
        <f ca="1"/>
        <v>1998-08</v>
      </c>
    </row>
    <row r="36031" spans="12:15" x14ac:dyDescent="0.4">
      <c r="L36031" s="56">
        <f ca="1"/>
        <v>36030</v>
      </c>
      <c r="M36031" s="53">
        <f ca="1"/>
        <v>1998</v>
      </c>
      <c r="N36031" s="53">
        <f ca="1"/>
        <v>8</v>
      </c>
      <c r="O36031" s="53" t="str">
        <f ca="1"/>
        <v>1998-08</v>
      </c>
    </row>
    <row r="36032" spans="12:15" x14ac:dyDescent="0.4">
      <c r="L36032" s="56">
        <f ca="1"/>
        <v>36031</v>
      </c>
      <c r="M36032" s="53">
        <f ca="1"/>
        <v>1998</v>
      </c>
      <c r="N36032" s="53">
        <f ca="1"/>
        <v>8</v>
      </c>
      <c r="O36032" s="53" t="str">
        <f ca="1"/>
        <v>1998-08</v>
      </c>
    </row>
    <row r="36033" spans="12:15" x14ac:dyDescent="0.4">
      <c r="L36033" s="56">
        <f ca="1"/>
        <v>36032</v>
      </c>
      <c r="M36033" s="53">
        <f ca="1"/>
        <v>1998</v>
      </c>
      <c r="N36033" s="53">
        <f ca="1"/>
        <v>8</v>
      </c>
      <c r="O36033" s="53" t="str">
        <f ca="1"/>
        <v>1998-08</v>
      </c>
    </row>
    <row r="36034" spans="12:15" x14ac:dyDescent="0.4">
      <c r="L36034" s="56">
        <f ca="1"/>
        <v>36033</v>
      </c>
      <c r="M36034" s="53">
        <f ca="1"/>
        <v>1998</v>
      </c>
      <c r="N36034" s="53">
        <f ca="1"/>
        <v>8</v>
      </c>
      <c r="O36034" s="53" t="str">
        <f ca="1"/>
        <v>1998-08</v>
      </c>
    </row>
    <row r="36035" spans="12:15" x14ac:dyDescent="0.4">
      <c r="L36035" s="56">
        <f ca="1"/>
        <v>36034</v>
      </c>
      <c r="M36035" s="53">
        <f ca="1"/>
        <v>1998</v>
      </c>
      <c r="N36035" s="53">
        <f ca="1"/>
        <v>8</v>
      </c>
      <c r="O36035" s="53" t="str">
        <f ca="1"/>
        <v>1998-08</v>
      </c>
    </row>
    <row r="36036" spans="12:15" x14ac:dyDescent="0.4">
      <c r="L36036" s="56">
        <f ca="1"/>
        <v>36035</v>
      </c>
      <c r="M36036" s="53">
        <f ca="1"/>
        <v>1998</v>
      </c>
      <c r="N36036" s="53">
        <f ca="1"/>
        <v>8</v>
      </c>
      <c r="O36036" s="53" t="str">
        <f ca="1"/>
        <v>1998-08</v>
      </c>
    </row>
    <row r="36037" spans="12:15" x14ac:dyDescent="0.4">
      <c r="L36037" s="56">
        <f ca="1"/>
        <v>36036</v>
      </c>
      <c r="M36037" s="53">
        <f ca="1"/>
        <v>1998</v>
      </c>
      <c r="N36037" s="53">
        <f ca="1"/>
        <v>8</v>
      </c>
      <c r="O36037" s="53" t="str">
        <f ca="1"/>
        <v>1998-08</v>
      </c>
    </row>
    <row r="36038" spans="12:15" x14ac:dyDescent="0.4">
      <c r="L36038" s="56">
        <f ca="1"/>
        <v>36037</v>
      </c>
      <c r="M36038" s="53">
        <f ca="1"/>
        <v>1998</v>
      </c>
      <c r="N36038" s="53">
        <f ca="1"/>
        <v>8</v>
      </c>
      <c r="O36038" s="53" t="str">
        <f ca="1"/>
        <v>1998-08</v>
      </c>
    </row>
    <row r="36039" spans="12:15" x14ac:dyDescent="0.4">
      <c r="L36039" s="56">
        <f ca="1"/>
        <v>36038</v>
      </c>
      <c r="M36039" s="53">
        <f ca="1"/>
        <v>1998</v>
      </c>
      <c r="N36039" s="53">
        <f ca="1"/>
        <v>8</v>
      </c>
      <c r="O36039" s="53" t="str">
        <f ca="1"/>
        <v>1998-08</v>
      </c>
    </row>
    <row r="36040" spans="12:15" x14ac:dyDescent="0.4">
      <c r="L36040" s="56">
        <f ca="1"/>
        <v>36039</v>
      </c>
      <c r="M36040" s="53">
        <f ca="1"/>
        <v>1998</v>
      </c>
      <c r="N36040" s="53">
        <f ca="1"/>
        <v>9</v>
      </c>
      <c r="O36040" s="53" t="str">
        <f ca="1"/>
        <v>1998-09</v>
      </c>
    </row>
    <row r="36041" spans="12:15" x14ac:dyDescent="0.4">
      <c r="L36041" s="56">
        <f ca="1"/>
        <v>36040</v>
      </c>
      <c r="M36041" s="53">
        <f ca="1"/>
        <v>1998</v>
      </c>
      <c r="N36041" s="53">
        <f ca="1"/>
        <v>9</v>
      </c>
      <c r="O36041" s="53" t="str">
        <f ca="1"/>
        <v>1998-09</v>
      </c>
    </row>
    <row r="36042" spans="12:15" x14ac:dyDescent="0.4">
      <c r="L36042" s="56">
        <f ca="1"/>
        <v>36041</v>
      </c>
      <c r="M36042" s="53">
        <f ca="1"/>
        <v>1998</v>
      </c>
      <c r="N36042" s="53">
        <f ca="1"/>
        <v>9</v>
      </c>
      <c r="O36042" s="53" t="str">
        <f ca="1"/>
        <v>1998-09</v>
      </c>
    </row>
    <row r="36043" spans="12:15" x14ac:dyDescent="0.4">
      <c r="L36043" s="56">
        <f ca="1"/>
        <v>36042</v>
      </c>
      <c r="M36043" s="53">
        <f ca="1"/>
        <v>1998</v>
      </c>
      <c r="N36043" s="53">
        <f ca="1"/>
        <v>9</v>
      </c>
      <c r="O36043" s="53" t="str">
        <f ca="1"/>
        <v>1998-09</v>
      </c>
    </row>
    <row r="36044" spans="12:15" x14ac:dyDescent="0.4">
      <c r="L36044" s="56">
        <f ca="1"/>
        <v>36043</v>
      </c>
      <c r="M36044" s="53">
        <f ca="1"/>
        <v>1998</v>
      </c>
      <c r="N36044" s="53">
        <f ca="1"/>
        <v>9</v>
      </c>
      <c r="O36044" s="53" t="str">
        <f ca="1"/>
        <v>1998-09</v>
      </c>
    </row>
    <row r="36045" spans="12:15" x14ac:dyDescent="0.4">
      <c r="L36045" s="56">
        <f ca="1"/>
        <v>36044</v>
      </c>
      <c r="M36045" s="53">
        <f ca="1"/>
        <v>1998</v>
      </c>
      <c r="N36045" s="53">
        <f ca="1"/>
        <v>9</v>
      </c>
      <c r="O36045" s="53" t="str">
        <f ca="1"/>
        <v>1998-09</v>
      </c>
    </row>
    <row r="36046" spans="12:15" x14ac:dyDescent="0.4">
      <c r="L36046" s="56">
        <f ca="1"/>
        <v>36045</v>
      </c>
      <c r="M36046" s="53">
        <f ca="1"/>
        <v>1998</v>
      </c>
      <c r="N36046" s="53">
        <f ca="1"/>
        <v>9</v>
      </c>
      <c r="O36046" s="53" t="str">
        <f ca="1"/>
        <v>1998-09</v>
      </c>
    </row>
    <row r="36047" spans="12:15" x14ac:dyDescent="0.4">
      <c r="L36047" s="56">
        <f ca="1"/>
        <v>36046</v>
      </c>
      <c r="M36047" s="53">
        <f ca="1"/>
        <v>1998</v>
      </c>
      <c r="N36047" s="53">
        <f ca="1"/>
        <v>9</v>
      </c>
      <c r="O36047" s="53" t="str">
        <f ca="1"/>
        <v>1998-09</v>
      </c>
    </row>
    <row r="36048" spans="12:15" x14ac:dyDescent="0.4">
      <c r="L36048" s="56">
        <f ca="1"/>
        <v>36047</v>
      </c>
      <c r="M36048" s="53">
        <f ca="1"/>
        <v>1998</v>
      </c>
      <c r="N36048" s="53">
        <f ca="1"/>
        <v>9</v>
      </c>
      <c r="O36048" s="53" t="str">
        <f ca="1"/>
        <v>1998-09</v>
      </c>
    </row>
    <row r="36049" spans="12:15" x14ac:dyDescent="0.4">
      <c r="L36049" s="56">
        <f ca="1"/>
        <v>36048</v>
      </c>
      <c r="M36049" s="53">
        <f ca="1"/>
        <v>1998</v>
      </c>
      <c r="N36049" s="53">
        <f ca="1"/>
        <v>9</v>
      </c>
      <c r="O36049" s="53" t="str">
        <f ca="1"/>
        <v>1998-09</v>
      </c>
    </row>
    <row r="36050" spans="12:15" x14ac:dyDescent="0.4">
      <c r="L36050" s="56">
        <f ca="1"/>
        <v>36049</v>
      </c>
      <c r="M36050" s="53">
        <f ca="1"/>
        <v>1998</v>
      </c>
      <c r="N36050" s="53">
        <f ca="1"/>
        <v>9</v>
      </c>
      <c r="O36050" s="53" t="str">
        <f ca="1"/>
        <v>1998-09</v>
      </c>
    </row>
    <row r="36051" spans="12:15" x14ac:dyDescent="0.4">
      <c r="L36051" s="56">
        <f ca="1"/>
        <v>36050</v>
      </c>
      <c r="M36051" s="53">
        <f ca="1"/>
        <v>1998</v>
      </c>
      <c r="N36051" s="53">
        <f ca="1"/>
        <v>9</v>
      </c>
      <c r="O36051" s="53" t="str">
        <f ca="1"/>
        <v>1998-09</v>
      </c>
    </row>
    <row r="36052" spans="12:15" x14ac:dyDescent="0.4">
      <c r="L36052" s="56">
        <f ca="1"/>
        <v>36051</v>
      </c>
      <c r="M36052" s="53">
        <f ca="1"/>
        <v>1998</v>
      </c>
      <c r="N36052" s="53">
        <f ca="1"/>
        <v>9</v>
      </c>
      <c r="O36052" s="53" t="str">
        <f ca="1"/>
        <v>1998-09</v>
      </c>
    </row>
    <row r="36053" spans="12:15" x14ac:dyDescent="0.4">
      <c r="L36053" s="56">
        <f ca="1"/>
        <v>36052</v>
      </c>
      <c r="M36053" s="53">
        <f ca="1"/>
        <v>1998</v>
      </c>
      <c r="N36053" s="53">
        <f ca="1"/>
        <v>9</v>
      </c>
      <c r="O36053" s="53" t="str">
        <f ca="1"/>
        <v>1998-09</v>
      </c>
    </row>
    <row r="36054" spans="12:15" x14ac:dyDescent="0.4">
      <c r="L36054" s="56">
        <f ca="1"/>
        <v>36053</v>
      </c>
      <c r="M36054" s="53">
        <f ca="1"/>
        <v>1998</v>
      </c>
      <c r="N36054" s="53">
        <f ca="1"/>
        <v>9</v>
      </c>
      <c r="O36054" s="53" t="str">
        <f ca="1"/>
        <v>1998-09</v>
      </c>
    </row>
    <row r="36055" spans="12:15" x14ac:dyDescent="0.4">
      <c r="L36055" s="56">
        <f ca="1"/>
        <v>36054</v>
      </c>
      <c r="M36055" s="53">
        <f ca="1"/>
        <v>1998</v>
      </c>
      <c r="N36055" s="53">
        <f ca="1"/>
        <v>9</v>
      </c>
      <c r="O36055" s="53" t="str">
        <f ca="1"/>
        <v>1998-09</v>
      </c>
    </row>
    <row r="36056" spans="12:15" x14ac:dyDescent="0.4">
      <c r="L36056" s="56">
        <f ca="1"/>
        <v>36055</v>
      </c>
      <c r="M36056" s="53">
        <f ca="1"/>
        <v>1998</v>
      </c>
      <c r="N36056" s="53">
        <f ca="1"/>
        <v>9</v>
      </c>
      <c r="O36056" s="53" t="str">
        <f ca="1"/>
        <v>1998-09</v>
      </c>
    </row>
    <row r="36057" spans="12:15" x14ac:dyDescent="0.4">
      <c r="L36057" s="56">
        <f ca="1"/>
        <v>36056</v>
      </c>
      <c r="M36057" s="53">
        <f ca="1"/>
        <v>1998</v>
      </c>
      <c r="N36057" s="53">
        <f ca="1"/>
        <v>9</v>
      </c>
      <c r="O36057" s="53" t="str">
        <f ca="1"/>
        <v>1998-09</v>
      </c>
    </row>
    <row r="36058" spans="12:15" x14ac:dyDescent="0.4">
      <c r="L36058" s="56">
        <f ca="1"/>
        <v>36057</v>
      </c>
      <c r="M36058" s="53">
        <f ca="1"/>
        <v>1998</v>
      </c>
      <c r="N36058" s="53">
        <f ca="1"/>
        <v>9</v>
      </c>
      <c r="O36058" s="53" t="str">
        <f ca="1"/>
        <v>1998-09</v>
      </c>
    </row>
    <row r="36059" spans="12:15" x14ac:dyDescent="0.4">
      <c r="L36059" s="56">
        <f ca="1"/>
        <v>36058</v>
      </c>
      <c r="M36059" s="53">
        <f ca="1"/>
        <v>1998</v>
      </c>
      <c r="N36059" s="53">
        <f ca="1"/>
        <v>9</v>
      </c>
      <c r="O36059" s="53" t="str">
        <f ca="1"/>
        <v>1998-09</v>
      </c>
    </row>
    <row r="36060" spans="12:15" x14ac:dyDescent="0.4">
      <c r="L36060" s="56">
        <f ca="1"/>
        <v>36059</v>
      </c>
      <c r="M36060" s="53">
        <f ca="1"/>
        <v>1998</v>
      </c>
      <c r="N36060" s="53">
        <f ca="1"/>
        <v>9</v>
      </c>
      <c r="O36060" s="53" t="str">
        <f ca="1"/>
        <v>1998-09</v>
      </c>
    </row>
    <row r="36061" spans="12:15" x14ac:dyDescent="0.4">
      <c r="L36061" s="56">
        <f ca="1"/>
        <v>36060</v>
      </c>
      <c r="M36061" s="53">
        <f ca="1"/>
        <v>1998</v>
      </c>
      <c r="N36061" s="53">
        <f ca="1"/>
        <v>9</v>
      </c>
      <c r="O36061" s="53" t="str">
        <f ca="1"/>
        <v>1998-09</v>
      </c>
    </row>
    <row r="36062" spans="12:15" x14ac:dyDescent="0.4">
      <c r="L36062" s="56">
        <f ca="1"/>
        <v>36061</v>
      </c>
      <c r="M36062" s="53">
        <f ca="1"/>
        <v>1998</v>
      </c>
      <c r="N36062" s="53">
        <f ca="1"/>
        <v>9</v>
      </c>
      <c r="O36062" s="53" t="str">
        <f ca="1"/>
        <v>1998-09</v>
      </c>
    </row>
    <row r="36063" spans="12:15" x14ac:dyDescent="0.4">
      <c r="L36063" s="56">
        <f ca="1"/>
        <v>36062</v>
      </c>
      <c r="M36063" s="53">
        <f ca="1"/>
        <v>1998</v>
      </c>
      <c r="N36063" s="53">
        <f ca="1"/>
        <v>9</v>
      </c>
      <c r="O36063" s="53" t="str">
        <f ca="1"/>
        <v>1998-09</v>
      </c>
    </row>
    <row r="36064" spans="12:15" x14ac:dyDescent="0.4">
      <c r="L36064" s="56">
        <f ca="1"/>
        <v>36063</v>
      </c>
      <c r="M36064" s="53">
        <f ca="1"/>
        <v>1998</v>
      </c>
      <c r="N36064" s="53">
        <f ca="1"/>
        <v>9</v>
      </c>
      <c r="O36064" s="53" t="str">
        <f ca="1"/>
        <v>1998-09</v>
      </c>
    </row>
    <row r="36065" spans="12:15" x14ac:dyDescent="0.4">
      <c r="L36065" s="56">
        <f ca="1"/>
        <v>36064</v>
      </c>
      <c r="M36065" s="53">
        <f ca="1"/>
        <v>1998</v>
      </c>
      <c r="N36065" s="53">
        <f ca="1"/>
        <v>9</v>
      </c>
      <c r="O36065" s="53" t="str">
        <f ca="1"/>
        <v>1998-09</v>
      </c>
    </row>
    <row r="36066" spans="12:15" x14ac:dyDescent="0.4">
      <c r="L36066" s="56">
        <f ca="1"/>
        <v>36065</v>
      </c>
      <c r="M36066" s="53">
        <f ca="1"/>
        <v>1998</v>
      </c>
      <c r="N36066" s="53">
        <f ca="1"/>
        <v>9</v>
      </c>
      <c r="O36066" s="53" t="str">
        <f ca="1"/>
        <v>1998-09</v>
      </c>
    </row>
    <row r="36067" spans="12:15" x14ac:dyDescent="0.4">
      <c r="L36067" s="56">
        <f ca="1"/>
        <v>36066</v>
      </c>
      <c r="M36067" s="53">
        <f ca="1"/>
        <v>1998</v>
      </c>
      <c r="N36067" s="53">
        <f ca="1"/>
        <v>9</v>
      </c>
      <c r="O36067" s="53" t="str">
        <f ca="1"/>
        <v>1998-09</v>
      </c>
    </row>
    <row r="36068" spans="12:15" x14ac:dyDescent="0.4">
      <c r="L36068" s="56">
        <f ca="1"/>
        <v>36067</v>
      </c>
      <c r="M36068" s="53">
        <f ca="1"/>
        <v>1998</v>
      </c>
      <c r="N36068" s="53">
        <f ca="1"/>
        <v>9</v>
      </c>
      <c r="O36068" s="53" t="str">
        <f ca="1"/>
        <v>1998-09</v>
      </c>
    </row>
    <row r="36069" spans="12:15" x14ac:dyDescent="0.4">
      <c r="L36069" s="56">
        <f ca="1"/>
        <v>36068</v>
      </c>
      <c r="M36069" s="53">
        <f ca="1"/>
        <v>1998</v>
      </c>
      <c r="N36069" s="53">
        <f ca="1"/>
        <v>9</v>
      </c>
      <c r="O36069" s="53" t="str">
        <f ca="1"/>
        <v>1998-09</v>
      </c>
    </row>
    <row r="36070" spans="12:15" x14ac:dyDescent="0.4">
      <c r="L36070" s="56">
        <f ca="1"/>
        <v>36069</v>
      </c>
      <c r="M36070" s="53">
        <f ca="1"/>
        <v>1998</v>
      </c>
      <c r="N36070" s="53">
        <f ca="1"/>
        <v>10</v>
      </c>
      <c r="O36070" s="53" t="str">
        <f ca="1"/>
        <v>1998-10</v>
      </c>
    </row>
    <row r="36071" spans="12:15" x14ac:dyDescent="0.4">
      <c r="L36071" s="56">
        <f ca="1"/>
        <v>36070</v>
      </c>
      <c r="M36071" s="53">
        <f ca="1"/>
        <v>1998</v>
      </c>
      <c r="N36071" s="53">
        <f ca="1"/>
        <v>10</v>
      </c>
      <c r="O36071" s="53" t="str">
        <f ca="1"/>
        <v>1998-10</v>
      </c>
    </row>
    <row r="36072" spans="12:15" x14ac:dyDescent="0.4">
      <c r="L36072" s="56">
        <f ca="1"/>
        <v>36071</v>
      </c>
      <c r="M36072" s="53">
        <f ca="1"/>
        <v>1998</v>
      </c>
      <c r="N36072" s="53">
        <f ca="1"/>
        <v>10</v>
      </c>
      <c r="O36072" s="53" t="str">
        <f ca="1"/>
        <v>1998-10</v>
      </c>
    </row>
    <row r="36073" spans="12:15" x14ac:dyDescent="0.4">
      <c r="L36073" s="56">
        <f ca="1"/>
        <v>36072</v>
      </c>
      <c r="M36073" s="53">
        <f ca="1"/>
        <v>1998</v>
      </c>
      <c r="N36073" s="53">
        <f ca="1"/>
        <v>10</v>
      </c>
      <c r="O36073" s="53" t="str">
        <f ca="1"/>
        <v>1998-10</v>
      </c>
    </row>
    <row r="36074" spans="12:15" x14ac:dyDescent="0.4">
      <c r="L36074" s="56">
        <f ca="1"/>
        <v>36073</v>
      </c>
      <c r="M36074" s="53">
        <f ca="1"/>
        <v>1998</v>
      </c>
      <c r="N36074" s="53">
        <f ca="1"/>
        <v>10</v>
      </c>
      <c r="O36074" s="53" t="str">
        <f ca="1"/>
        <v>1998-10</v>
      </c>
    </row>
    <row r="36075" spans="12:15" x14ac:dyDescent="0.4">
      <c r="L36075" s="56">
        <f ca="1"/>
        <v>36074</v>
      </c>
      <c r="M36075" s="53">
        <f ca="1"/>
        <v>1998</v>
      </c>
      <c r="N36075" s="53">
        <f ca="1"/>
        <v>10</v>
      </c>
      <c r="O36075" s="53" t="str">
        <f ca="1"/>
        <v>1998-10</v>
      </c>
    </row>
    <row r="36076" spans="12:15" x14ac:dyDescent="0.4">
      <c r="L36076" s="56">
        <f ca="1"/>
        <v>36075</v>
      </c>
      <c r="M36076" s="53">
        <f ca="1"/>
        <v>1998</v>
      </c>
      <c r="N36076" s="53">
        <f ca="1"/>
        <v>10</v>
      </c>
      <c r="O36076" s="53" t="str">
        <f ca="1"/>
        <v>1998-10</v>
      </c>
    </row>
    <row r="36077" spans="12:15" x14ac:dyDescent="0.4">
      <c r="L36077" s="56">
        <f ca="1"/>
        <v>36076</v>
      </c>
      <c r="M36077" s="53">
        <f ca="1"/>
        <v>1998</v>
      </c>
      <c r="N36077" s="53">
        <f ca="1"/>
        <v>10</v>
      </c>
      <c r="O36077" s="53" t="str">
        <f ca="1"/>
        <v>1998-10</v>
      </c>
    </row>
    <row r="36078" spans="12:15" x14ac:dyDescent="0.4">
      <c r="L36078" s="56">
        <f ca="1"/>
        <v>36077</v>
      </c>
      <c r="M36078" s="53">
        <f ca="1"/>
        <v>1998</v>
      </c>
      <c r="N36078" s="53">
        <f ca="1"/>
        <v>10</v>
      </c>
      <c r="O36078" s="53" t="str">
        <f ca="1"/>
        <v>1998-10</v>
      </c>
    </row>
    <row r="36079" spans="12:15" x14ac:dyDescent="0.4">
      <c r="L36079" s="56">
        <f ca="1"/>
        <v>36078</v>
      </c>
      <c r="M36079" s="53">
        <f ca="1"/>
        <v>1998</v>
      </c>
      <c r="N36079" s="53">
        <f ca="1"/>
        <v>10</v>
      </c>
      <c r="O36079" s="53" t="str">
        <f ca="1"/>
        <v>1998-10</v>
      </c>
    </row>
    <row r="36080" spans="12:15" x14ac:dyDescent="0.4">
      <c r="L36080" s="56">
        <f ca="1"/>
        <v>36079</v>
      </c>
      <c r="M36080" s="53">
        <f ca="1"/>
        <v>1998</v>
      </c>
      <c r="N36080" s="53">
        <f ca="1"/>
        <v>10</v>
      </c>
      <c r="O36080" s="53" t="str">
        <f ca="1"/>
        <v>1998-10</v>
      </c>
    </row>
    <row r="36081" spans="12:15" x14ac:dyDescent="0.4">
      <c r="L36081" s="56">
        <f ca="1"/>
        <v>36080</v>
      </c>
      <c r="M36081" s="53">
        <f ca="1"/>
        <v>1998</v>
      </c>
      <c r="N36081" s="53">
        <f ca="1"/>
        <v>10</v>
      </c>
      <c r="O36081" s="53" t="str">
        <f ca="1"/>
        <v>1998-10</v>
      </c>
    </row>
    <row r="36082" spans="12:15" x14ac:dyDescent="0.4">
      <c r="L36082" s="56">
        <f ca="1"/>
        <v>36081</v>
      </c>
      <c r="M36082" s="53">
        <f ca="1"/>
        <v>1998</v>
      </c>
      <c r="N36082" s="53">
        <f ca="1"/>
        <v>10</v>
      </c>
      <c r="O36082" s="53" t="str">
        <f ca="1"/>
        <v>1998-10</v>
      </c>
    </row>
    <row r="36083" spans="12:15" x14ac:dyDescent="0.4">
      <c r="L36083" s="56">
        <f ca="1"/>
        <v>36082</v>
      </c>
      <c r="M36083" s="53">
        <f ca="1"/>
        <v>1998</v>
      </c>
      <c r="N36083" s="53">
        <f ca="1"/>
        <v>10</v>
      </c>
      <c r="O36083" s="53" t="str">
        <f ca="1"/>
        <v>1998-10</v>
      </c>
    </row>
    <row r="36084" spans="12:15" x14ac:dyDescent="0.4">
      <c r="L36084" s="56">
        <f ca="1"/>
        <v>36083</v>
      </c>
      <c r="M36084" s="53">
        <f ca="1"/>
        <v>1998</v>
      </c>
      <c r="N36084" s="53">
        <f ca="1"/>
        <v>10</v>
      </c>
      <c r="O36084" s="53" t="str">
        <f ca="1"/>
        <v>1998-10</v>
      </c>
    </row>
    <row r="36085" spans="12:15" x14ac:dyDescent="0.4">
      <c r="L36085" s="56">
        <f ca="1"/>
        <v>36084</v>
      </c>
      <c r="M36085" s="53">
        <f ca="1"/>
        <v>1998</v>
      </c>
      <c r="N36085" s="53">
        <f ca="1"/>
        <v>10</v>
      </c>
      <c r="O36085" s="53" t="str">
        <f ca="1"/>
        <v>1998-10</v>
      </c>
    </row>
    <row r="36086" spans="12:15" x14ac:dyDescent="0.4">
      <c r="L36086" s="56">
        <f ca="1"/>
        <v>36085</v>
      </c>
      <c r="M36086" s="53">
        <f ca="1"/>
        <v>1998</v>
      </c>
      <c r="N36086" s="53">
        <f ca="1"/>
        <v>10</v>
      </c>
      <c r="O36086" s="53" t="str">
        <f ca="1"/>
        <v>1998-10</v>
      </c>
    </row>
    <row r="36087" spans="12:15" x14ac:dyDescent="0.4">
      <c r="L36087" s="56">
        <f ca="1"/>
        <v>36086</v>
      </c>
      <c r="M36087" s="53">
        <f ca="1"/>
        <v>1998</v>
      </c>
      <c r="N36087" s="53">
        <f ca="1"/>
        <v>10</v>
      </c>
      <c r="O36087" s="53" t="str">
        <f ca="1"/>
        <v>1998-10</v>
      </c>
    </row>
    <row r="36088" spans="12:15" x14ac:dyDescent="0.4">
      <c r="L36088" s="56">
        <f ca="1"/>
        <v>36087</v>
      </c>
      <c r="M36088" s="53">
        <f ca="1"/>
        <v>1998</v>
      </c>
      <c r="N36088" s="53">
        <f ca="1"/>
        <v>10</v>
      </c>
      <c r="O36088" s="53" t="str">
        <f ca="1"/>
        <v>1998-10</v>
      </c>
    </row>
    <row r="36089" spans="12:15" x14ac:dyDescent="0.4">
      <c r="L36089" s="56">
        <f ca="1"/>
        <v>36088</v>
      </c>
      <c r="M36089" s="53">
        <f ca="1"/>
        <v>1998</v>
      </c>
      <c r="N36089" s="53">
        <f ca="1"/>
        <v>10</v>
      </c>
      <c r="O36089" s="53" t="str">
        <f ca="1"/>
        <v>1998-10</v>
      </c>
    </row>
    <row r="36090" spans="12:15" x14ac:dyDescent="0.4">
      <c r="L36090" s="56">
        <f ca="1"/>
        <v>36089</v>
      </c>
      <c r="M36090" s="53">
        <f ca="1"/>
        <v>1998</v>
      </c>
      <c r="N36090" s="53">
        <f ca="1"/>
        <v>10</v>
      </c>
      <c r="O36090" s="53" t="str">
        <f ca="1"/>
        <v>1998-10</v>
      </c>
    </row>
    <row r="36091" spans="12:15" x14ac:dyDescent="0.4">
      <c r="L36091" s="56">
        <f ca="1"/>
        <v>36090</v>
      </c>
      <c r="M36091" s="53">
        <f ca="1"/>
        <v>1998</v>
      </c>
      <c r="N36091" s="53">
        <f ca="1"/>
        <v>10</v>
      </c>
      <c r="O36091" s="53" t="str">
        <f ca="1"/>
        <v>1998-10</v>
      </c>
    </row>
    <row r="36092" spans="12:15" x14ac:dyDescent="0.4">
      <c r="L36092" s="56">
        <f ca="1"/>
        <v>36091</v>
      </c>
      <c r="M36092" s="53">
        <f ca="1"/>
        <v>1998</v>
      </c>
      <c r="N36092" s="53">
        <f ca="1"/>
        <v>10</v>
      </c>
      <c r="O36092" s="53" t="str">
        <f ca="1"/>
        <v>1998-10</v>
      </c>
    </row>
    <row r="36093" spans="12:15" x14ac:dyDescent="0.4">
      <c r="L36093" s="56">
        <f ca="1"/>
        <v>36092</v>
      </c>
      <c r="M36093" s="53">
        <f ca="1"/>
        <v>1998</v>
      </c>
      <c r="N36093" s="53">
        <f ca="1"/>
        <v>10</v>
      </c>
      <c r="O36093" s="53" t="str">
        <f ca="1"/>
        <v>1998-10</v>
      </c>
    </row>
    <row r="36094" spans="12:15" x14ac:dyDescent="0.4">
      <c r="L36094" s="56">
        <f ca="1"/>
        <v>36093</v>
      </c>
      <c r="M36094" s="53">
        <f ca="1"/>
        <v>1998</v>
      </c>
      <c r="N36094" s="53">
        <f ca="1"/>
        <v>10</v>
      </c>
      <c r="O36094" s="53" t="str">
        <f ca="1"/>
        <v>1998-10</v>
      </c>
    </row>
    <row r="36095" spans="12:15" x14ac:dyDescent="0.4">
      <c r="L36095" s="56">
        <f ca="1"/>
        <v>36094</v>
      </c>
      <c r="M36095" s="53">
        <f ca="1"/>
        <v>1998</v>
      </c>
      <c r="N36095" s="53">
        <f ca="1"/>
        <v>10</v>
      </c>
      <c r="O36095" s="53" t="str">
        <f ca="1"/>
        <v>1998-10</v>
      </c>
    </row>
    <row r="36096" spans="12:15" x14ac:dyDescent="0.4">
      <c r="L36096" s="56">
        <f ca="1"/>
        <v>36095</v>
      </c>
      <c r="M36096" s="53">
        <f ca="1"/>
        <v>1998</v>
      </c>
      <c r="N36096" s="53">
        <f ca="1"/>
        <v>10</v>
      </c>
      <c r="O36096" s="53" t="str">
        <f ca="1"/>
        <v>1998-10</v>
      </c>
    </row>
    <row r="36097" spans="12:15" x14ac:dyDescent="0.4">
      <c r="L36097" s="56">
        <f ca="1"/>
        <v>36096</v>
      </c>
      <c r="M36097" s="53">
        <f ca="1"/>
        <v>1998</v>
      </c>
      <c r="N36097" s="53">
        <f ca="1"/>
        <v>10</v>
      </c>
      <c r="O36097" s="53" t="str">
        <f ca="1"/>
        <v>1998-10</v>
      </c>
    </row>
    <row r="36098" spans="12:15" x14ac:dyDescent="0.4">
      <c r="L36098" s="56">
        <f ca="1"/>
        <v>36097</v>
      </c>
      <c r="M36098" s="53">
        <f ca="1"/>
        <v>1998</v>
      </c>
      <c r="N36098" s="53">
        <f ca="1"/>
        <v>10</v>
      </c>
      <c r="O36098" s="53" t="str">
        <f ca="1"/>
        <v>1998-10</v>
      </c>
    </row>
    <row r="36099" spans="12:15" x14ac:dyDescent="0.4">
      <c r="L36099" s="56">
        <f ca="1"/>
        <v>36098</v>
      </c>
      <c r="M36099" s="53">
        <f ca="1"/>
        <v>1998</v>
      </c>
      <c r="N36099" s="53">
        <f ca="1"/>
        <v>10</v>
      </c>
      <c r="O36099" s="53" t="str">
        <f ca="1"/>
        <v>1998-10</v>
      </c>
    </row>
    <row r="36100" spans="12:15" x14ac:dyDescent="0.4">
      <c r="L36100" s="56">
        <f ca="1"/>
        <v>36099</v>
      </c>
      <c r="M36100" s="53">
        <f ca="1"/>
        <v>1998</v>
      </c>
      <c r="N36100" s="53">
        <f ca="1"/>
        <v>10</v>
      </c>
      <c r="O36100" s="53" t="str">
        <f ca="1"/>
        <v>1998-10</v>
      </c>
    </row>
    <row r="36101" spans="12:15" x14ac:dyDescent="0.4">
      <c r="L36101" s="56">
        <f ca="1"/>
        <v>36100</v>
      </c>
      <c r="M36101" s="53">
        <f ca="1"/>
        <v>1998</v>
      </c>
      <c r="N36101" s="53">
        <f ca="1"/>
        <v>11</v>
      </c>
      <c r="O36101" s="53" t="str">
        <f ca="1"/>
        <v>1998-11</v>
      </c>
    </row>
    <row r="36102" spans="12:15" x14ac:dyDescent="0.4">
      <c r="L36102" s="56">
        <f ca="1"/>
        <v>36101</v>
      </c>
      <c r="M36102" s="53">
        <f ca="1"/>
        <v>1998</v>
      </c>
      <c r="N36102" s="53">
        <f ca="1"/>
        <v>11</v>
      </c>
      <c r="O36102" s="53" t="str">
        <f ca="1"/>
        <v>1998-11</v>
      </c>
    </row>
    <row r="36103" spans="12:15" x14ac:dyDescent="0.4">
      <c r="L36103" s="56">
        <f ca="1"/>
        <v>36102</v>
      </c>
      <c r="M36103" s="53">
        <f ca="1"/>
        <v>1998</v>
      </c>
      <c r="N36103" s="53">
        <f ca="1"/>
        <v>11</v>
      </c>
      <c r="O36103" s="53" t="str">
        <f ca="1"/>
        <v>1998-11</v>
      </c>
    </row>
    <row r="36104" spans="12:15" x14ac:dyDescent="0.4">
      <c r="L36104" s="56">
        <f ca="1"/>
        <v>36103</v>
      </c>
      <c r="M36104" s="53">
        <f ca="1"/>
        <v>1998</v>
      </c>
      <c r="N36104" s="53">
        <f ca="1"/>
        <v>11</v>
      </c>
      <c r="O36104" s="53" t="str">
        <f ca="1"/>
        <v>1998-11</v>
      </c>
    </row>
    <row r="36105" spans="12:15" x14ac:dyDescent="0.4">
      <c r="L36105" s="56">
        <f ca="1"/>
        <v>36104</v>
      </c>
      <c r="M36105" s="53">
        <f ca="1"/>
        <v>1998</v>
      </c>
      <c r="N36105" s="53">
        <f ca="1"/>
        <v>11</v>
      </c>
      <c r="O36105" s="53" t="str">
        <f ca="1"/>
        <v>1998-11</v>
      </c>
    </row>
    <row r="36106" spans="12:15" x14ac:dyDescent="0.4">
      <c r="L36106" s="56">
        <f ca="1"/>
        <v>36105</v>
      </c>
      <c r="M36106" s="53">
        <f ca="1"/>
        <v>1998</v>
      </c>
      <c r="N36106" s="53">
        <f ca="1"/>
        <v>11</v>
      </c>
      <c r="O36106" s="53" t="str">
        <f ca="1"/>
        <v>1998-11</v>
      </c>
    </row>
    <row r="36107" spans="12:15" x14ac:dyDescent="0.4">
      <c r="L36107" s="56">
        <f ca="1"/>
        <v>36106</v>
      </c>
      <c r="M36107" s="53">
        <f ca="1"/>
        <v>1998</v>
      </c>
      <c r="N36107" s="53">
        <f ca="1"/>
        <v>11</v>
      </c>
      <c r="O36107" s="53" t="str">
        <f ca="1"/>
        <v>1998-11</v>
      </c>
    </row>
    <row r="36108" spans="12:15" x14ac:dyDescent="0.4">
      <c r="L36108" s="56">
        <f ca="1"/>
        <v>36107</v>
      </c>
      <c r="M36108" s="53">
        <f ca="1"/>
        <v>1998</v>
      </c>
      <c r="N36108" s="53">
        <f ca="1"/>
        <v>11</v>
      </c>
      <c r="O36108" s="53" t="str">
        <f ca="1"/>
        <v>1998-11</v>
      </c>
    </row>
    <row r="36109" spans="12:15" x14ac:dyDescent="0.4">
      <c r="L36109" s="56">
        <f ca="1"/>
        <v>36108</v>
      </c>
      <c r="M36109" s="53">
        <f ca="1"/>
        <v>1998</v>
      </c>
      <c r="N36109" s="53">
        <f ca="1"/>
        <v>11</v>
      </c>
      <c r="O36109" s="53" t="str">
        <f ca="1"/>
        <v>1998-11</v>
      </c>
    </row>
    <row r="36110" spans="12:15" x14ac:dyDescent="0.4">
      <c r="L36110" s="56">
        <f ca="1"/>
        <v>36109</v>
      </c>
      <c r="M36110" s="53">
        <f ca="1"/>
        <v>1998</v>
      </c>
      <c r="N36110" s="53">
        <f ca="1"/>
        <v>11</v>
      </c>
      <c r="O36110" s="53" t="str">
        <f ca="1"/>
        <v>1998-11</v>
      </c>
    </row>
    <row r="36111" spans="12:15" x14ac:dyDescent="0.4">
      <c r="L36111" s="56">
        <f ca="1"/>
        <v>36110</v>
      </c>
      <c r="M36111" s="53">
        <f ca="1"/>
        <v>1998</v>
      </c>
      <c r="N36111" s="53">
        <f ca="1"/>
        <v>11</v>
      </c>
      <c r="O36111" s="53" t="str">
        <f ca="1"/>
        <v>1998-11</v>
      </c>
    </row>
    <row r="36112" spans="12:15" x14ac:dyDescent="0.4">
      <c r="L36112" s="56">
        <f ca="1"/>
        <v>36111</v>
      </c>
      <c r="M36112" s="53">
        <f ca="1"/>
        <v>1998</v>
      </c>
      <c r="N36112" s="53">
        <f ca="1"/>
        <v>11</v>
      </c>
      <c r="O36112" s="53" t="str">
        <f ca="1"/>
        <v>1998-11</v>
      </c>
    </row>
    <row r="36113" spans="12:15" x14ac:dyDescent="0.4">
      <c r="L36113" s="56">
        <f ca="1"/>
        <v>36112</v>
      </c>
      <c r="M36113" s="53">
        <f ca="1"/>
        <v>1998</v>
      </c>
      <c r="N36113" s="53">
        <f ca="1"/>
        <v>11</v>
      </c>
      <c r="O36113" s="53" t="str">
        <f ca="1"/>
        <v>1998-11</v>
      </c>
    </row>
    <row r="36114" spans="12:15" x14ac:dyDescent="0.4">
      <c r="L36114" s="56">
        <f ca="1"/>
        <v>36113</v>
      </c>
      <c r="M36114" s="53">
        <f ca="1"/>
        <v>1998</v>
      </c>
      <c r="N36114" s="53">
        <f ca="1"/>
        <v>11</v>
      </c>
      <c r="O36114" s="53" t="str">
        <f ca="1"/>
        <v>1998-11</v>
      </c>
    </row>
    <row r="36115" spans="12:15" x14ac:dyDescent="0.4">
      <c r="L36115" s="56">
        <f ca="1"/>
        <v>36114</v>
      </c>
      <c r="M36115" s="53">
        <f ca="1"/>
        <v>1998</v>
      </c>
      <c r="N36115" s="53">
        <f ca="1"/>
        <v>11</v>
      </c>
      <c r="O36115" s="53" t="str">
        <f ca="1"/>
        <v>1998-11</v>
      </c>
    </row>
    <row r="36116" spans="12:15" x14ac:dyDescent="0.4">
      <c r="L36116" s="56">
        <f ca="1"/>
        <v>36115</v>
      </c>
      <c r="M36116" s="53">
        <f ca="1"/>
        <v>1998</v>
      </c>
      <c r="N36116" s="53">
        <f ca="1"/>
        <v>11</v>
      </c>
      <c r="O36116" s="53" t="str">
        <f ca="1"/>
        <v>1998-11</v>
      </c>
    </row>
    <row r="36117" spans="12:15" x14ac:dyDescent="0.4">
      <c r="L36117" s="56">
        <f ca="1"/>
        <v>36116</v>
      </c>
      <c r="M36117" s="53">
        <f ca="1"/>
        <v>1998</v>
      </c>
      <c r="N36117" s="53">
        <f ca="1"/>
        <v>11</v>
      </c>
      <c r="O36117" s="53" t="str">
        <f ca="1"/>
        <v>1998-11</v>
      </c>
    </row>
    <row r="36118" spans="12:15" x14ac:dyDescent="0.4">
      <c r="L36118" s="56">
        <f ca="1"/>
        <v>36117</v>
      </c>
      <c r="M36118" s="53">
        <f ca="1"/>
        <v>1998</v>
      </c>
      <c r="N36118" s="53">
        <f ca="1"/>
        <v>11</v>
      </c>
      <c r="O36118" s="53" t="str">
        <f ca="1"/>
        <v>1998-11</v>
      </c>
    </row>
    <row r="36119" spans="12:15" x14ac:dyDescent="0.4">
      <c r="L36119" s="56">
        <f ca="1"/>
        <v>36118</v>
      </c>
      <c r="M36119" s="53">
        <f ca="1"/>
        <v>1998</v>
      </c>
      <c r="N36119" s="53">
        <f ca="1"/>
        <v>11</v>
      </c>
      <c r="O36119" s="53" t="str">
        <f ca="1"/>
        <v>1998-11</v>
      </c>
    </row>
    <row r="36120" spans="12:15" x14ac:dyDescent="0.4">
      <c r="L36120" s="56">
        <f ca="1"/>
        <v>36119</v>
      </c>
      <c r="M36120" s="53">
        <f ca="1"/>
        <v>1998</v>
      </c>
      <c r="N36120" s="53">
        <f ca="1"/>
        <v>11</v>
      </c>
      <c r="O36120" s="53" t="str">
        <f ca="1"/>
        <v>1998-11</v>
      </c>
    </row>
    <row r="36121" spans="12:15" x14ac:dyDescent="0.4">
      <c r="L36121" s="56">
        <f ca="1"/>
        <v>36120</v>
      </c>
      <c r="M36121" s="53">
        <f ca="1"/>
        <v>1998</v>
      </c>
      <c r="N36121" s="53">
        <f ca="1"/>
        <v>11</v>
      </c>
      <c r="O36121" s="53" t="str">
        <f ca="1"/>
        <v>1998-11</v>
      </c>
    </row>
    <row r="36122" spans="12:15" x14ac:dyDescent="0.4">
      <c r="L36122" s="56">
        <f ca="1"/>
        <v>36121</v>
      </c>
      <c r="M36122" s="53">
        <f ca="1"/>
        <v>1998</v>
      </c>
      <c r="N36122" s="53">
        <f ca="1"/>
        <v>11</v>
      </c>
      <c r="O36122" s="53" t="str">
        <f ca="1"/>
        <v>1998-11</v>
      </c>
    </row>
    <row r="36123" spans="12:15" x14ac:dyDescent="0.4">
      <c r="L36123" s="56">
        <f ca="1"/>
        <v>36122</v>
      </c>
      <c r="M36123" s="53">
        <f ca="1"/>
        <v>1998</v>
      </c>
      <c r="N36123" s="53">
        <f ca="1"/>
        <v>11</v>
      </c>
      <c r="O36123" s="53" t="str">
        <f ca="1"/>
        <v>1998-11</v>
      </c>
    </row>
    <row r="36124" spans="12:15" x14ac:dyDescent="0.4">
      <c r="L36124" s="56">
        <f ca="1"/>
        <v>36123</v>
      </c>
      <c r="M36124" s="53">
        <f ca="1"/>
        <v>1998</v>
      </c>
      <c r="N36124" s="53">
        <f ca="1"/>
        <v>11</v>
      </c>
      <c r="O36124" s="53" t="str">
        <f ca="1"/>
        <v>1998-11</v>
      </c>
    </row>
    <row r="36125" spans="12:15" x14ac:dyDescent="0.4">
      <c r="L36125" s="56">
        <f ca="1"/>
        <v>36124</v>
      </c>
      <c r="M36125" s="53">
        <f ca="1"/>
        <v>1998</v>
      </c>
      <c r="N36125" s="53">
        <f ca="1"/>
        <v>11</v>
      </c>
      <c r="O36125" s="53" t="str">
        <f ca="1"/>
        <v>1998-11</v>
      </c>
    </row>
    <row r="36126" spans="12:15" x14ac:dyDescent="0.4">
      <c r="L36126" s="56">
        <f ca="1"/>
        <v>36125</v>
      </c>
      <c r="M36126" s="53">
        <f ca="1"/>
        <v>1998</v>
      </c>
      <c r="N36126" s="53">
        <f ca="1"/>
        <v>11</v>
      </c>
      <c r="O36126" s="53" t="str">
        <f ca="1"/>
        <v>1998-11</v>
      </c>
    </row>
    <row r="36127" spans="12:15" x14ac:dyDescent="0.4">
      <c r="L36127" s="56">
        <f ca="1"/>
        <v>36126</v>
      </c>
      <c r="M36127" s="53">
        <f ca="1"/>
        <v>1998</v>
      </c>
      <c r="N36127" s="53">
        <f ca="1"/>
        <v>11</v>
      </c>
      <c r="O36127" s="53" t="str">
        <f ca="1"/>
        <v>1998-11</v>
      </c>
    </row>
    <row r="36128" spans="12:15" x14ac:dyDescent="0.4">
      <c r="L36128" s="56">
        <f ca="1"/>
        <v>36127</v>
      </c>
      <c r="M36128" s="53">
        <f ca="1"/>
        <v>1998</v>
      </c>
      <c r="N36128" s="53">
        <f ca="1"/>
        <v>11</v>
      </c>
      <c r="O36128" s="53" t="str">
        <f ca="1"/>
        <v>1998-11</v>
      </c>
    </row>
    <row r="36129" spans="12:15" x14ac:dyDescent="0.4">
      <c r="L36129" s="56">
        <f ca="1"/>
        <v>36128</v>
      </c>
      <c r="M36129" s="53">
        <f ca="1"/>
        <v>1998</v>
      </c>
      <c r="N36129" s="53">
        <f ca="1"/>
        <v>11</v>
      </c>
      <c r="O36129" s="53" t="str">
        <f ca="1"/>
        <v>1998-11</v>
      </c>
    </row>
    <row r="36130" spans="12:15" x14ac:dyDescent="0.4">
      <c r="L36130" s="56">
        <f ca="1"/>
        <v>36129</v>
      </c>
      <c r="M36130" s="53">
        <f ca="1"/>
        <v>1998</v>
      </c>
      <c r="N36130" s="53">
        <f ca="1"/>
        <v>11</v>
      </c>
      <c r="O36130" s="53" t="str">
        <f ca="1"/>
        <v>1998-11</v>
      </c>
    </row>
    <row r="36131" spans="12:15" x14ac:dyDescent="0.4">
      <c r="L36131" s="56">
        <f ca="1"/>
        <v>36130</v>
      </c>
      <c r="M36131" s="53">
        <f ca="1"/>
        <v>1998</v>
      </c>
      <c r="N36131" s="53">
        <f ca="1"/>
        <v>12</v>
      </c>
      <c r="O36131" s="53" t="str">
        <f ca="1"/>
        <v>1998-12</v>
      </c>
    </row>
    <row r="36132" spans="12:15" x14ac:dyDescent="0.4">
      <c r="L36132" s="56">
        <f ca="1"/>
        <v>36131</v>
      </c>
      <c r="M36132" s="53">
        <f ca="1"/>
        <v>1998</v>
      </c>
      <c r="N36132" s="53">
        <f ca="1"/>
        <v>12</v>
      </c>
      <c r="O36132" s="53" t="str">
        <f ca="1"/>
        <v>1998-12</v>
      </c>
    </row>
    <row r="36133" spans="12:15" x14ac:dyDescent="0.4">
      <c r="L36133" s="56">
        <f ca="1"/>
        <v>36132</v>
      </c>
      <c r="M36133" s="53">
        <f ca="1"/>
        <v>1998</v>
      </c>
      <c r="N36133" s="53">
        <f ca="1"/>
        <v>12</v>
      </c>
      <c r="O36133" s="53" t="str">
        <f ca="1"/>
        <v>1998-12</v>
      </c>
    </row>
    <row r="36134" spans="12:15" x14ac:dyDescent="0.4">
      <c r="L36134" s="56">
        <f ca="1"/>
        <v>36133</v>
      </c>
      <c r="M36134" s="53">
        <f ca="1"/>
        <v>1998</v>
      </c>
      <c r="N36134" s="53">
        <f ca="1"/>
        <v>12</v>
      </c>
      <c r="O36134" s="53" t="str">
        <f ca="1"/>
        <v>1998-12</v>
      </c>
    </row>
    <row r="36135" spans="12:15" x14ac:dyDescent="0.4">
      <c r="L36135" s="56">
        <f ca="1"/>
        <v>36134</v>
      </c>
      <c r="M36135" s="53">
        <f ca="1"/>
        <v>1998</v>
      </c>
      <c r="N36135" s="53">
        <f ca="1"/>
        <v>12</v>
      </c>
      <c r="O36135" s="53" t="str">
        <f ca="1"/>
        <v>1998-12</v>
      </c>
    </row>
    <row r="36136" spans="12:15" x14ac:dyDescent="0.4">
      <c r="L36136" s="56">
        <f ca="1"/>
        <v>36135</v>
      </c>
      <c r="M36136" s="53">
        <f ca="1"/>
        <v>1998</v>
      </c>
      <c r="N36136" s="53">
        <f ca="1"/>
        <v>12</v>
      </c>
      <c r="O36136" s="53" t="str">
        <f ca="1"/>
        <v>1998-12</v>
      </c>
    </row>
    <row r="36137" spans="12:15" x14ac:dyDescent="0.4">
      <c r="L36137" s="56">
        <f ca="1"/>
        <v>36136</v>
      </c>
      <c r="M36137" s="53">
        <f ca="1"/>
        <v>1998</v>
      </c>
      <c r="N36137" s="53">
        <f ca="1"/>
        <v>12</v>
      </c>
      <c r="O36137" s="53" t="str">
        <f ca="1"/>
        <v>1998-12</v>
      </c>
    </row>
    <row r="36138" spans="12:15" x14ac:dyDescent="0.4">
      <c r="L36138" s="56">
        <f ca="1"/>
        <v>36137</v>
      </c>
      <c r="M36138" s="53">
        <f ca="1"/>
        <v>1998</v>
      </c>
      <c r="N36138" s="53">
        <f ca="1"/>
        <v>12</v>
      </c>
      <c r="O36138" s="53" t="str">
        <f ca="1"/>
        <v>1998-12</v>
      </c>
    </row>
    <row r="36139" spans="12:15" x14ac:dyDescent="0.4">
      <c r="L36139" s="56">
        <f ca="1"/>
        <v>36138</v>
      </c>
      <c r="M36139" s="53">
        <f ca="1"/>
        <v>1998</v>
      </c>
      <c r="N36139" s="53">
        <f ca="1"/>
        <v>12</v>
      </c>
      <c r="O36139" s="53" t="str">
        <f ca="1"/>
        <v>1998-12</v>
      </c>
    </row>
    <row r="36140" spans="12:15" x14ac:dyDescent="0.4">
      <c r="L36140" s="56">
        <f ca="1"/>
        <v>36139</v>
      </c>
      <c r="M36140" s="53">
        <f ca="1"/>
        <v>1998</v>
      </c>
      <c r="N36140" s="53">
        <f ca="1"/>
        <v>12</v>
      </c>
      <c r="O36140" s="53" t="str">
        <f ca="1"/>
        <v>1998-12</v>
      </c>
    </row>
    <row r="36141" spans="12:15" x14ac:dyDescent="0.4">
      <c r="L36141" s="56">
        <f ca="1"/>
        <v>36140</v>
      </c>
      <c r="M36141" s="53">
        <f ca="1"/>
        <v>1998</v>
      </c>
      <c r="N36141" s="53">
        <f ca="1"/>
        <v>12</v>
      </c>
      <c r="O36141" s="53" t="str">
        <f ca="1"/>
        <v>1998-12</v>
      </c>
    </row>
    <row r="36142" spans="12:15" x14ac:dyDescent="0.4">
      <c r="L36142" s="56">
        <f ca="1"/>
        <v>36141</v>
      </c>
      <c r="M36142" s="53">
        <f ca="1"/>
        <v>1998</v>
      </c>
      <c r="N36142" s="53">
        <f ca="1"/>
        <v>12</v>
      </c>
      <c r="O36142" s="53" t="str">
        <f ca="1"/>
        <v>1998-12</v>
      </c>
    </row>
    <row r="36143" spans="12:15" x14ac:dyDescent="0.4">
      <c r="L36143" s="56">
        <f ca="1"/>
        <v>36142</v>
      </c>
      <c r="M36143" s="53">
        <f ca="1"/>
        <v>1998</v>
      </c>
      <c r="N36143" s="53">
        <f ca="1"/>
        <v>12</v>
      </c>
      <c r="O36143" s="53" t="str">
        <f ca="1"/>
        <v>1998-12</v>
      </c>
    </row>
    <row r="36144" spans="12:15" x14ac:dyDescent="0.4">
      <c r="L36144" s="56">
        <f ca="1"/>
        <v>36143</v>
      </c>
      <c r="M36144" s="53">
        <f ca="1"/>
        <v>1998</v>
      </c>
      <c r="N36144" s="53">
        <f ca="1"/>
        <v>12</v>
      </c>
      <c r="O36144" s="53" t="str">
        <f ca="1"/>
        <v>1998-12</v>
      </c>
    </row>
    <row r="36145" spans="12:15" x14ac:dyDescent="0.4">
      <c r="L36145" s="56">
        <f ca="1"/>
        <v>36144</v>
      </c>
      <c r="M36145" s="53">
        <f ca="1"/>
        <v>1998</v>
      </c>
      <c r="N36145" s="53">
        <f ca="1"/>
        <v>12</v>
      </c>
      <c r="O36145" s="53" t="str">
        <f ca="1"/>
        <v>1998-12</v>
      </c>
    </row>
    <row r="36146" spans="12:15" x14ac:dyDescent="0.4">
      <c r="L36146" s="56">
        <f ca="1"/>
        <v>36145</v>
      </c>
      <c r="M36146" s="53">
        <f ca="1"/>
        <v>1998</v>
      </c>
      <c r="N36146" s="53">
        <f ca="1"/>
        <v>12</v>
      </c>
      <c r="O36146" s="53" t="str">
        <f ca="1"/>
        <v>1998-12</v>
      </c>
    </row>
    <row r="36147" spans="12:15" x14ac:dyDescent="0.4">
      <c r="L36147" s="56">
        <f ca="1"/>
        <v>36146</v>
      </c>
      <c r="M36147" s="53">
        <f ca="1"/>
        <v>1998</v>
      </c>
      <c r="N36147" s="53">
        <f ca="1"/>
        <v>12</v>
      </c>
      <c r="O36147" s="53" t="str">
        <f ca="1"/>
        <v>1998-12</v>
      </c>
    </row>
    <row r="36148" spans="12:15" x14ac:dyDescent="0.4">
      <c r="L36148" s="56">
        <f ca="1"/>
        <v>36147</v>
      </c>
      <c r="M36148" s="53">
        <f ca="1"/>
        <v>1998</v>
      </c>
      <c r="N36148" s="53">
        <f ca="1"/>
        <v>12</v>
      </c>
      <c r="O36148" s="53" t="str">
        <f ca="1"/>
        <v>1998-12</v>
      </c>
    </row>
    <row r="36149" spans="12:15" x14ac:dyDescent="0.4">
      <c r="L36149" s="56">
        <f ca="1"/>
        <v>36148</v>
      </c>
      <c r="M36149" s="53">
        <f ca="1"/>
        <v>1998</v>
      </c>
      <c r="N36149" s="53">
        <f ca="1"/>
        <v>12</v>
      </c>
      <c r="O36149" s="53" t="str">
        <f ca="1"/>
        <v>1998-12</v>
      </c>
    </row>
    <row r="36150" spans="12:15" x14ac:dyDescent="0.4">
      <c r="L36150" s="56">
        <f ca="1"/>
        <v>36149</v>
      </c>
      <c r="M36150" s="53">
        <f ca="1"/>
        <v>1998</v>
      </c>
      <c r="N36150" s="53">
        <f ca="1"/>
        <v>12</v>
      </c>
      <c r="O36150" s="53" t="str">
        <f ca="1"/>
        <v>1998-12</v>
      </c>
    </row>
    <row r="36151" spans="12:15" x14ac:dyDescent="0.4">
      <c r="L36151" s="56">
        <f ca="1"/>
        <v>36150</v>
      </c>
      <c r="M36151" s="53">
        <f ca="1"/>
        <v>1998</v>
      </c>
      <c r="N36151" s="53">
        <f ca="1"/>
        <v>12</v>
      </c>
      <c r="O36151" s="53" t="str">
        <f ca="1"/>
        <v>1998-12</v>
      </c>
    </row>
    <row r="36152" spans="12:15" x14ac:dyDescent="0.4">
      <c r="L36152" s="56">
        <f ca="1"/>
        <v>36151</v>
      </c>
      <c r="M36152" s="53">
        <f ca="1"/>
        <v>1998</v>
      </c>
      <c r="N36152" s="53">
        <f ca="1"/>
        <v>12</v>
      </c>
      <c r="O36152" s="53" t="str">
        <f ca="1"/>
        <v>1998-12</v>
      </c>
    </row>
    <row r="36153" spans="12:15" x14ac:dyDescent="0.4">
      <c r="L36153" s="56">
        <f ca="1"/>
        <v>36152</v>
      </c>
      <c r="M36153" s="53">
        <f ca="1"/>
        <v>1998</v>
      </c>
      <c r="N36153" s="53">
        <f ca="1"/>
        <v>12</v>
      </c>
      <c r="O36153" s="53" t="str">
        <f ca="1"/>
        <v>1998-12</v>
      </c>
    </row>
    <row r="36154" spans="12:15" x14ac:dyDescent="0.4">
      <c r="L36154" s="56">
        <f ca="1"/>
        <v>36153</v>
      </c>
      <c r="M36154" s="53">
        <f ca="1"/>
        <v>1998</v>
      </c>
      <c r="N36154" s="53">
        <f ca="1"/>
        <v>12</v>
      </c>
      <c r="O36154" s="53" t="str">
        <f ca="1"/>
        <v>1998-12</v>
      </c>
    </row>
    <row r="36155" spans="12:15" x14ac:dyDescent="0.4">
      <c r="L36155" s="56">
        <f ca="1"/>
        <v>36154</v>
      </c>
      <c r="M36155" s="53">
        <f ca="1"/>
        <v>1998</v>
      </c>
      <c r="N36155" s="53">
        <f ca="1"/>
        <v>12</v>
      </c>
      <c r="O36155" s="53" t="str">
        <f ca="1"/>
        <v>1998-12</v>
      </c>
    </row>
    <row r="36156" spans="12:15" x14ac:dyDescent="0.4">
      <c r="L36156" s="56">
        <f ca="1"/>
        <v>36155</v>
      </c>
      <c r="M36156" s="53">
        <f ca="1"/>
        <v>1998</v>
      </c>
      <c r="N36156" s="53">
        <f ca="1"/>
        <v>12</v>
      </c>
      <c r="O36156" s="53" t="str">
        <f ca="1"/>
        <v>1998-12</v>
      </c>
    </row>
    <row r="36157" spans="12:15" x14ac:dyDescent="0.4">
      <c r="L36157" s="56">
        <f ca="1"/>
        <v>36156</v>
      </c>
      <c r="M36157" s="53">
        <f ca="1"/>
        <v>1998</v>
      </c>
      <c r="N36157" s="53">
        <f ca="1"/>
        <v>12</v>
      </c>
      <c r="O36157" s="53" t="str">
        <f ca="1"/>
        <v>1998-12</v>
      </c>
    </row>
    <row r="36158" spans="12:15" x14ac:dyDescent="0.4">
      <c r="L36158" s="56">
        <f ca="1"/>
        <v>36157</v>
      </c>
      <c r="M36158" s="53">
        <f ca="1"/>
        <v>1998</v>
      </c>
      <c r="N36158" s="53">
        <f ca="1"/>
        <v>12</v>
      </c>
      <c r="O36158" s="53" t="str">
        <f ca="1"/>
        <v>1998-12</v>
      </c>
    </row>
    <row r="36159" spans="12:15" x14ac:dyDescent="0.4">
      <c r="L36159" s="56">
        <f ca="1"/>
        <v>36158</v>
      </c>
      <c r="M36159" s="53">
        <f ca="1"/>
        <v>1998</v>
      </c>
      <c r="N36159" s="53">
        <f ca="1"/>
        <v>12</v>
      </c>
      <c r="O36159" s="53" t="str">
        <f ca="1"/>
        <v>1998-12</v>
      </c>
    </row>
    <row r="36160" spans="12:15" x14ac:dyDescent="0.4">
      <c r="L36160" s="56">
        <f ca="1"/>
        <v>36159</v>
      </c>
      <c r="M36160" s="53">
        <f ca="1"/>
        <v>1998</v>
      </c>
      <c r="N36160" s="53">
        <f ca="1"/>
        <v>12</v>
      </c>
      <c r="O36160" s="53" t="str">
        <f ca="1"/>
        <v>1998-12</v>
      </c>
    </row>
    <row r="36161" spans="12:15" x14ac:dyDescent="0.4">
      <c r="L36161" s="56">
        <f ca="1"/>
        <v>36160</v>
      </c>
      <c r="M36161" s="53">
        <f ca="1"/>
        <v>1998</v>
      </c>
      <c r="N36161" s="53">
        <f ca="1"/>
        <v>12</v>
      </c>
      <c r="O36161" s="53" t="str">
        <f ca="1"/>
        <v>1998-12</v>
      </c>
    </row>
    <row r="36162" spans="12:15" x14ac:dyDescent="0.4">
      <c r="L36162" s="56">
        <f ca="1"/>
        <v>36161</v>
      </c>
      <c r="M36162" s="53">
        <f ca="1"/>
        <v>1999</v>
      </c>
      <c r="N36162" s="53">
        <f ca="1"/>
        <v>1</v>
      </c>
      <c r="O36162" s="53" t="str">
        <f ca="1"/>
        <v>1999-01</v>
      </c>
    </row>
    <row r="36163" spans="12:15" x14ac:dyDescent="0.4">
      <c r="L36163" s="56">
        <f ca="1"/>
        <v>36162</v>
      </c>
      <c r="M36163" s="53">
        <f ca="1"/>
        <v>1999</v>
      </c>
      <c r="N36163" s="53">
        <f ca="1"/>
        <v>1</v>
      </c>
      <c r="O36163" s="53" t="str">
        <f ca="1"/>
        <v>1999-01</v>
      </c>
    </row>
    <row r="36164" spans="12:15" x14ac:dyDescent="0.4">
      <c r="L36164" s="56">
        <f ca="1"/>
        <v>36163</v>
      </c>
      <c r="M36164" s="53">
        <f ca="1"/>
        <v>1999</v>
      </c>
      <c r="N36164" s="53">
        <f ca="1"/>
        <v>1</v>
      </c>
      <c r="O36164" s="53" t="str">
        <f ca="1"/>
        <v>1999-01</v>
      </c>
    </row>
    <row r="36165" spans="12:15" x14ac:dyDescent="0.4">
      <c r="L36165" s="56">
        <f ca="1"/>
        <v>36164</v>
      </c>
      <c r="M36165" s="53">
        <f ca="1"/>
        <v>1999</v>
      </c>
      <c r="N36165" s="53">
        <f ca="1"/>
        <v>1</v>
      </c>
      <c r="O36165" s="53" t="str">
        <f ca="1"/>
        <v>1999-01</v>
      </c>
    </row>
    <row r="36166" spans="12:15" x14ac:dyDescent="0.4">
      <c r="L36166" s="56">
        <f ca="1"/>
        <v>36165</v>
      </c>
      <c r="M36166" s="53">
        <f ca="1"/>
        <v>1999</v>
      </c>
      <c r="N36166" s="53">
        <f ca="1"/>
        <v>1</v>
      </c>
      <c r="O36166" s="53" t="str">
        <f ca="1"/>
        <v>1999-01</v>
      </c>
    </row>
    <row r="36167" spans="12:15" x14ac:dyDescent="0.4">
      <c r="L36167" s="56">
        <f ca="1"/>
        <v>36166</v>
      </c>
      <c r="M36167" s="53">
        <f ca="1"/>
        <v>1999</v>
      </c>
      <c r="N36167" s="53">
        <f ca="1"/>
        <v>1</v>
      </c>
      <c r="O36167" s="53" t="str">
        <f ca="1"/>
        <v>1999-01</v>
      </c>
    </row>
    <row r="36168" spans="12:15" x14ac:dyDescent="0.4">
      <c r="L36168" s="56">
        <f ca="1"/>
        <v>36167</v>
      </c>
      <c r="M36168" s="53">
        <f ca="1"/>
        <v>1999</v>
      </c>
      <c r="N36168" s="53">
        <f ca="1"/>
        <v>1</v>
      </c>
      <c r="O36168" s="53" t="str">
        <f ca="1"/>
        <v>1999-01</v>
      </c>
    </row>
    <row r="36169" spans="12:15" x14ac:dyDescent="0.4">
      <c r="L36169" s="56">
        <f ca="1"/>
        <v>36168</v>
      </c>
      <c r="M36169" s="53">
        <f ca="1"/>
        <v>1999</v>
      </c>
      <c r="N36169" s="53">
        <f ca="1"/>
        <v>1</v>
      </c>
      <c r="O36169" s="53" t="str">
        <f ca="1"/>
        <v>1999-01</v>
      </c>
    </row>
    <row r="36170" spans="12:15" x14ac:dyDescent="0.4">
      <c r="L36170" s="56">
        <f ca="1"/>
        <v>36169</v>
      </c>
      <c r="M36170" s="53">
        <f ca="1"/>
        <v>1999</v>
      </c>
      <c r="N36170" s="53">
        <f ca="1"/>
        <v>1</v>
      </c>
      <c r="O36170" s="53" t="str">
        <f ca="1"/>
        <v>1999-01</v>
      </c>
    </row>
    <row r="36171" spans="12:15" x14ac:dyDescent="0.4">
      <c r="L36171" s="56">
        <f ca="1"/>
        <v>36170</v>
      </c>
      <c r="M36171" s="53">
        <f ca="1"/>
        <v>1999</v>
      </c>
      <c r="N36171" s="53">
        <f ca="1"/>
        <v>1</v>
      </c>
      <c r="O36171" s="53" t="str">
        <f ca="1"/>
        <v>1999-01</v>
      </c>
    </row>
    <row r="36172" spans="12:15" x14ac:dyDescent="0.4">
      <c r="L36172" s="56">
        <f ca="1"/>
        <v>36171</v>
      </c>
      <c r="M36172" s="53">
        <f ca="1"/>
        <v>1999</v>
      </c>
      <c r="N36172" s="53">
        <f ca="1"/>
        <v>1</v>
      </c>
      <c r="O36172" s="53" t="str">
        <f ca="1"/>
        <v>1999-01</v>
      </c>
    </row>
    <row r="36173" spans="12:15" x14ac:dyDescent="0.4">
      <c r="L36173" s="56">
        <f ca="1"/>
        <v>36172</v>
      </c>
      <c r="M36173" s="53">
        <f ca="1"/>
        <v>1999</v>
      </c>
      <c r="N36173" s="53">
        <f ca="1"/>
        <v>1</v>
      </c>
      <c r="O36173" s="53" t="str">
        <f ca="1"/>
        <v>1999-01</v>
      </c>
    </row>
    <row r="36174" spans="12:15" x14ac:dyDescent="0.4">
      <c r="L36174" s="56">
        <f ca="1"/>
        <v>36173</v>
      </c>
      <c r="M36174" s="53">
        <f ca="1"/>
        <v>1999</v>
      </c>
      <c r="N36174" s="53">
        <f ca="1"/>
        <v>1</v>
      </c>
      <c r="O36174" s="53" t="str">
        <f ca="1"/>
        <v>1999-01</v>
      </c>
    </row>
    <row r="36175" spans="12:15" x14ac:dyDescent="0.4">
      <c r="L36175" s="56">
        <f ca="1"/>
        <v>36174</v>
      </c>
      <c r="M36175" s="53">
        <f ca="1"/>
        <v>1999</v>
      </c>
      <c r="N36175" s="53">
        <f ca="1"/>
        <v>1</v>
      </c>
      <c r="O36175" s="53" t="str">
        <f ca="1"/>
        <v>1999-01</v>
      </c>
    </row>
    <row r="36176" spans="12:15" x14ac:dyDescent="0.4">
      <c r="L36176" s="56">
        <f ca="1"/>
        <v>36175</v>
      </c>
      <c r="M36176" s="53">
        <f ca="1"/>
        <v>1999</v>
      </c>
      <c r="N36176" s="53">
        <f ca="1"/>
        <v>1</v>
      </c>
      <c r="O36176" s="53" t="str">
        <f ca="1"/>
        <v>1999-01</v>
      </c>
    </row>
    <row r="36177" spans="12:15" x14ac:dyDescent="0.4">
      <c r="L36177" s="56">
        <f ca="1"/>
        <v>36176</v>
      </c>
      <c r="M36177" s="53">
        <f ca="1"/>
        <v>1999</v>
      </c>
      <c r="N36177" s="53">
        <f ca="1"/>
        <v>1</v>
      </c>
      <c r="O36177" s="53" t="str">
        <f ca="1"/>
        <v>1999-01</v>
      </c>
    </row>
    <row r="36178" spans="12:15" x14ac:dyDescent="0.4">
      <c r="L36178" s="56">
        <f ca="1"/>
        <v>36177</v>
      </c>
      <c r="M36178" s="53">
        <f ca="1"/>
        <v>1999</v>
      </c>
      <c r="N36178" s="53">
        <f ca="1"/>
        <v>1</v>
      </c>
      <c r="O36178" s="53" t="str">
        <f ca="1"/>
        <v>1999-01</v>
      </c>
    </row>
    <row r="36179" spans="12:15" x14ac:dyDescent="0.4">
      <c r="L36179" s="56">
        <f ca="1"/>
        <v>36178</v>
      </c>
      <c r="M36179" s="53">
        <f ca="1"/>
        <v>1999</v>
      </c>
      <c r="N36179" s="53">
        <f ca="1"/>
        <v>1</v>
      </c>
      <c r="O36179" s="53" t="str">
        <f ca="1"/>
        <v>1999-01</v>
      </c>
    </row>
    <row r="36180" spans="12:15" x14ac:dyDescent="0.4">
      <c r="L36180" s="56">
        <f ca="1"/>
        <v>36179</v>
      </c>
      <c r="M36180" s="53">
        <f ca="1"/>
        <v>1999</v>
      </c>
      <c r="N36180" s="53">
        <f ca="1"/>
        <v>1</v>
      </c>
      <c r="O36180" s="53" t="str">
        <f ca="1"/>
        <v>1999-01</v>
      </c>
    </row>
    <row r="36181" spans="12:15" x14ac:dyDescent="0.4">
      <c r="L36181" s="56">
        <f ca="1"/>
        <v>36180</v>
      </c>
      <c r="M36181" s="53">
        <f ca="1"/>
        <v>1999</v>
      </c>
      <c r="N36181" s="53">
        <f ca="1"/>
        <v>1</v>
      </c>
      <c r="O36181" s="53" t="str">
        <f ca="1"/>
        <v>1999-01</v>
      </c>
    </row>
    <row r="36182" spans="12:15" x14ac:dyDescent="0.4">
      <c r="L36182" s="56">
        <f ca="1"/>
        <v>36181</v>
      </c>
      <c r="M36182" s="53">
        <f ca="1"/>
        <v>1999</v>
      </c>
      <c r="N36182" s="53">
        <f ca="1"/>
        <v>1</v>
      </c>
      <c r="O36182" s="53" t="str">
        <f ca="1"/>
        <v>1999-01</v>
      </c>
    </row>
    <row r="36183" spans="12:15" x14ac:dyDescent="0.4">
      <c r="L36183" s="56">
        <f ca="1"/>
        <v>36182</v>
      </c>
      <c r="M36183" s="53">
        <f ca="1"/>
        <v>1999</v>
      </c>
      <c r="N36183" s="53">
        <f ca="1"/>
        <v>1</v>
      </c>
      <c r="O36183" s="53" t="str">
        <f ca="1"/>
        <v>1999-01</v>
      </c>
    </row>
    <row r="36184" spans="12:15" x14ac:dyDescent="0.4">
      <c r="L36184" s="56">
        <f ca="1"/>
        <v>36183</v>
      </c>
      <c r="M36184" s="53">
        <f ca="1"/>
        <v>1999</v>
      </c>
      <c r="N36184" s="53">
        <f ca="1"/>
        <v>1</v>
      </c>
      <c r="O36184" s="53" t="str">
        <f ca="1"/>
        <v>1999-01</v>
      </c>
    </row>
    <row r="36185" spans="12:15" x14ac:dyDescent="0.4">
      <c r="L36185" s="56">
        <f ca="1"/>
        <v>36184</v>
      </c>
      <c r="M36185" s="53">
        <f ca="1"/>
        <v>1999</v>
      </c>
      <c r="N36185" s="53">
        <f ca="1"/>
        <v>1</v>
      </c>
      <c r="O36185" s="53" t="str">
        <f ca="1"/>
        <v>1999-01</v>
      </c>
    </row>
    <row r="36186" spans="12:15" x14ac:dyDescent="0.4">
      <c r="L36186" s="56">
        <f ca="1"/>
        <v>36185</v>
      </c>
      <c r="M36186" s="53">
        <f ca="1"/>
        <v>1999</v>
      </c>
      <c r="N36186" s="53">
        <f ca="1"/>
        <v>1</v>
      </c>
      <c r="O36186" s="53" t="str">
        <f ca="1"/>
        <v>1999-01</v>
      </c>
    </row>
    <row r="36187" spans="12:15" x14ac:dyDescent="0.4">
      <c r="L36187" s="56">
        <f ca="1"/>
        <v>36186</v>
      </c>
      <c r="M36187" s="53">
        <f ca="1"/>
        <v>1999</v>
      </c>
      <c r="N36187" s="53">
        <f ca="1"/>
        <v>1</v>
      </c>
      <c r="O36187" s="53" t="str">
        <f ca="1"/>
        <v>1999-01</v>
      </c>
    </row>
    <row r="36188" spans="12:15" x14ac:dyDescent="0.4">
      <c r="L36188" s="56">
        <f ca="1"/>
        <v>36187</v>
      </c>
      <c r="M36188" s="53">
        <f ca="1"/>
        <v>1999</v>
      </c>
      <c r="N36188" s="53">
        <f ca="1"/>
        <v>1</v>
      </c>
      <c r="O36188" s="53" t="str">
        <f ca="1"/>
        <v>1999-01</v>
      </c>
    </row>
    <row r="36189" spans="12:15" x14ac:dyDescent="0.4">
      <c r="L36189" s="56">
        <f ca="1"/>
        <v>36188</v>
      </c>
      <c r="M36189" s="53">
        <f ca="1"/>
        <v>1999</v>
      </c>
      <c r="N36189" s="53">
        <f ca="1"/>
        <v>1</v>
      </c>
      <c r="O36189" s="53" t="str">
        <f ca="1"/>
        <v>1999-01</v>
      </c>
    </row>
    <row r="36190" spans="12:15" x14ac:dyDescent="0.4">
      <c r="L36190" s="56">
        <f ca="1"/>
        <v>36189</v>
      </c>
      <c r="M36190" s="53">
        <f ca="1"/>
        <v>1999</v>
      </c>
      <c r="N36190" s="53">
        <f ca="1"/>
        <v>1</v>
      </c>
      <c r="O36190" s="53" t="str">
        <f ca="1"/>
        <v>1999-01</v>
      </c>
    </row>
    <row r="36191" spans="12:15" x14ac:dyDescent="0.4">
      <c r="L36191" s="56">
        <f ca="1"/>
        <v>36190</v>
      </c>
      <c r="M36191" s="53">
        <f ca="1"/>
        <v>1999</v>
      </c>
      <c r="N36191" s="53">
        <f ca="1"/>
        <v>1</v>
      </c>
      <c r="O36191" s="53" t="str">
        <f ca="1"/>
        <v>1999-01</v>
      </c>
    </row>
    <row r="36192" spans="12:15" x14ac:dyDescent="0.4">
      <c r="L36192" s="56">
        <f ca="1"/>
        <v>36191</v>
      </c>
      <c r="M36192" s="53">
        <f ca="1"/>
        <v>1999</v>
      </c>
      <c r="N36192" s="53">
        <f ca="1"/>
        <v>1</v>
      </c>
      <c r="O36192" s="53" t="str">
        <f ca="1"/>
        <v>1999-01</v>
      </c>
    </row>
    <row r="36193" spans="12:15" x14ac:dyDescent="0.4">
      <c r="L36193" s="56">
        <f ca="1"/>
        <v>36192</v>
      </c>
      <c r="M36193" s="53">
        <f ca="1"/>
        <v>1999</v>
      </c>
      <c r="N36193" s="53">
        <f ca="1"/>
        <v>2</v>
      </c>
      <c r="O36193" s="53" t="str">
        <f ca="1"/>
        <v>1999-02</v>
      </c>
    </row>
    <row r="36194" spans="12:15" x14ac:dyDescent="0.4">
      <c r="L36194" s="56">
        <f ca="1"/>
        <v>36193</v>
      </c>
      <c r="M36194" s="53">
        <f ca="1"/>
        <v>1999</v>
      </c>
      <c r="N36194" s="53">
        <f ca="1"/>
        <v>2</v>
      </c>
      <c r="O36194" s="53" t="str">
        <f ca="1"/>
        <v>1999-02</v>
      </c>
    </row>
    <row r="36195" spans="12:15" x14ac:dyDescent="0.4">
      <c r="L36195" s="56">
        <f ca="1"/>
        <v>36194</v>
      </c>
      <c r="M36195" s="53">
        <f ca="1"/>
        <v>1999</v>
      </c>
      <c r="N36195" s="53">
        <f ca="1"/>
        <v>2</v>
      </c>
      <c r="O36195" s="53" t="str">
        <f ca="1"/>
        <v>1999-02</v>
      </c>
    </row>
    <row r="36196" spans="12:15" x14ac:dyDescent="0.4">
      <c r="L36196" s="56">
        <f ca="1"/>
        <v>36195</v>
      </c>
      <c r="M36196" s="53">
        <f ca="1"/>
        <v>1999</v>
      </c>
      <c r="N36196" s="53">
        <f ca="1"/>
        <v>2</v>
      </c>
      <c r="O36196" s="53" t="str">
        <f ca="1"/>
        <v>1999-02</v>
      </c>
    </row>
    <row r="36197" spans="12:15" x14ac:dyDescent="0.4">
      <c r="L36197" s="56">
        <f ca="1"/>
        <v>36196</v>
      </c>
      <c r="M36197" s="53">
        <f ca="1"/>
        <v>1999</v>
      </c>
      <c r="N36197" s="53">
        <f ca="1"/>
        <v>2</v>
      </c>
      <c r="O36197" s="53" t="str">
        <f ca="1"/>
        <v>1999-02</v>
      </c>
    </row>
    <row r="36198" spans="12:15" x14ac:dyDescent="0.4">
      <c r="L36198" s="56">
        <f ca="1"/>
        <v>36197</v>
      </c>
      <c r="M36198" s="53">
        <f ca="1"/>
        <v>1999</v>
      </c>
      <c r="N36198" s="53">
        <f ca="1"/>
        <v>2</v>
      </c>
      <c r="O36198" s="53" t="str">
        <f ca="1"/>
        <v>1999-02</v>
      </c>
    </row>
    <row r="36199" spans="12:15" x14ac:dyDescent="0.4">
      <c r="L36199" s="56">
        <f ca="1"/>
        <v>36198</v>
      </c>
      <c r="M36199" s="53">
        <f ca="1"/>
        <v>1999</v>
      </c>
      <c r="N36199" s="53">
        <f ca="1"/>
        <v>2</v>
      </c>
      <c r="O36199" s="53" t="str">
        <f ca="1"/>
        <v>1999-02</v>
      </c>
    </row>
    <row r="36200" spans="12:15" x14ac:dyDescent="0.4">
      <c r="L36200" s="56">
        <f ca="1"/>
        <v>36199</v>
      </c>
      <c r="M36200" s="53">
        <f ca="1"/>
        <v>1999</v>
      </c>
      <c r="N36200" s="53">
        <f ca="1"/>
        <v>2</v>
      </c>
      <c r="O36200" s="53" t="str">
        <f ca="1"/>
        <v>1999-02</v>
      </c>
    </row>
    <row r="36201" spans="12:15" x14ac:dyDescent="0.4">
      <c r="L36201" s="56">
        <f ca="1"/>
        <v>36200</v>
      </c>
      <c r="M36201" s="53">
        <f ca="1"/>
        <v>1999</v>
      </c>
      <c r="N36201" s="53">
        <f ca="1"/>
        <v>2</v>
      </c>
      <c r="O36201" s="53" t="str">
        <f ca="1"/>
        <v>1999-02</v>
      </c>
    </row>
    <row r="36202" spans="12:15" x14ac:dyDescent="0.4">
      <c r="L36202" s="56">
        <f ca="1"/>
        <v>36201</v>
      </c>
      <c r="M36202" s="53">
        <f ca="1"/>
        <v>1999</v>
      </c>
      <c r="N36202" s="53">
        <f ca="1"/>
        <v>2</v>
      </c>
      <c r="O36202" s="53" t="str">
        <f ca="1"/>
        <v>1999-02</v>
      </c>
    </row>
    <row r="36203" spans="12:15" x14ac:dyDescent="0.4">
      <c r="L36203" s="56">
        <f ca="1"/>
        <v>36202</v>
      </c>
      <c r="M36203" s="53">
        <f ca="1"/>
        <v>1999</v>
      </c>
      <c r="N36203" s="53">
        <f ca="1"/>
        <v>2</v>
      </c>
      <c r="O36203" s="53" t="str">
        <f ca="1"/>
        <v>1999-02</v>
      </c>
    </row>
    <row r="36204" spans="12:15" x14ac:dyDescent="0.4">
      <c r="L36204" s="56">
        <f ca="1"/>
        <v>36203</v>
      </c>
      <c r="M36204" s="53">
        <f ca="1"/>
        <v>1999</v>
      </c>
      <c r="N36204" s="53">
        <f ca="1"/>
        <v>2</v>
      </c>
      <c r="O36204" s="53" t="str">
        <f ca="1"/>
        <v>1999-02</v>
      </c>
    </row>
    <row r="36205" spans="12:15" x14ac:dyDescent="0.4">
      <c r="L36205" s="56">
        <f ca="1"/>
        <v>36204</v>
      </c>
      <c r="M36205" s="53">
        <f ca="1"/>
        <v>1999</v>
      </c>
      <c r="N36205" s="53">
        <f ca="1"/>
        <v>2</v>
      </c>
      <c r="O36205" s="53" t="str">
        <f ca="1"/>
        <v>1999-02</v>
      </c>
    </row>
    <row r="36206" spans="12:15" x14ac:dyDescent="0.4">
      <c r="L36206" s="56">
        <f ca="1"/>
        <v>36205</v>
      </c>
      <c r="M36206" s="53">
        <f ca="1"/>
        <v>1999</v>
      </c>
      <c r="N36206" s="53">
        <f ca="1"/>
        <v>2</v>
      </c>
      <c r="O36206" s="53" t="str">
        <f ca="1"/>
        <v>1999-02</v>
      </c>
    </row>
    <row r="36207" spans="12:15" x14ac:dyDescent="0.4">
      <c r="L36207" s="56">
        <f ca="1"/>
        <v>36206</v>
      </c>
      <c r="M36207" s="53">
        <f ca="1"/>
        <v>1999</v>
      </c>
      <c r="N36207" s="53">
        <f ca="1"/>
        <v>2</v>
      </c>
      <c r="O36207" s="53" t="str">
        <f ca="1"/>
        <v>1999-02</v>
      </c>
    </row>
    <row r="36208" spans="12:15" x14ac:dyDescent="0.4">
      <c r="L36208" s="56">
        <f ca="1"/>
        <v>36207</v>
      </c>
      <c r="M36208" s="53">
        <f ca="1"/>
        <v>1999</v>
      </c>
      <c r="N36208" s="53">
        <f ca="1"/>
        <v>2</v>
      </c>
      <c r="O36208" s="53" t="str">
        <f ca="1"/>
        <v>1999-02</v>
      </c>
    </row>
    <row r="36209" spans="12:15" x14ac:dyDescent="0.4">
      <c r="L36209" s="56">
        <f ca="1"/>
        <v>36208</v>
      </c>
      <c r="M36209" s="53">
        <f ca="1"/>
        <v>1999</v>
      </c>
      <c r="N36209" s="53">
        <f ca="1"/>
        <v>2</v>
      </c>
      <c r="O36209" s="53" t="str">
        <f ca="1"/>
        <v>1999-02</v>
      </c>
    </row>
    <row r="36210" spans="12:15" x14ac:dyDescent="0.4">
      <c r="L36210" s="56">
        <f ca="1"/>
        <v>36209</v>
      </c>
      <c r="M36210" s="53">
        <f ca="1"/>
        <v>1999</v>
      </c>
      <c r="N36210" s="53">
        <f ca="1"/>
        <v>2</v>
      </c>
      <c r="O36210" s="53" t="str">
        <f ca="1"/>
        <v>1999-02</v>
      </c>
    </row>
    <row r="36211" spans="12:15" x14ac:dyDescent="0.4">
      <c r="L36211" s="56">
        <f ca="1"/>
        <v>36210</v>
      </c>
      <c r="M36211" s="53">
        <f ca="1"/>
        <v>1999</v>
      </c>
      <c r="N36211" s="53">
        <f ca="1"/>
        <v>2</v>
      </c>
      <c r="O36211" s="53" t="str">
        <f ca="1"/>
        <v>1999-02</v>
      </c>
    </row>
    <row r="36212" spans="12:15" x14ac:dyDescent="0.4">
      <c r="L36212" s="56">
        <f ca="1"/>
        <v>36211</v>
      </c>
      <c r="M36212" s="53">
        <f ca="1"/>
        <v>1999</v>
      </c>
      <c r="N36212" s="53">
        <f ca="1"/>
        <v>2</v>
      </c>
      <c r="O36212" s="53" t="str">
        <f ca="1"/>
        <v>1999-02</v>
      </c>
    </row>
    <row r="36213" spans="12:15" x14ac:dyDescent="0.4">
      <c r="L36213" s="56">
        <f ca="1"/>
        <v>36212</v>
      </c>
      <c r="M36213" s="53">
        <f ca="1"/>
        <v>1999</v>
      </c>
      <c r="N36213" s="53">
        <f ca="1"/>
        <v>2</v>
      </c>
      <c r="O36213" s="53" t="str">
        <f ca="1"/>
        <v>1999-02</v>
      </c>
    </row>
    <row r="36214" spans="12:15" x14ac:dyDescent="0.4">
      <c r="L36214" s="56">
        <f ca="1"/>
        <v>36213</v>
      </c>
      <c r="M36214" s="53">
        <f ca="1"/>
        <v>1999</v>
      </c>
      <c r="N36214" s="53">
        <f ca="1"/>
        <v>2</v>
      </c>
      <c r="O36214" s="53" t="str">
        <f ca="1"/>
        <v>1999-02</v>
      </c>
    </row>
    <row r="36215" spans="12:15" x14ac:dyDescent="0.4">
      <c r="L36215" s="56">
        <f ca="1"/>
        <v>36214</v>
      </c>
      <c r="M36215" s="53">
        <f ca="1"/>
        <v>1999</v>
      </c>
      <c r="N36215" s="53">
        <f ca="1"/>
        <v>2</v>
      </c>
      <c r="O36215" s="53" t="str">
        <f ca="1"/>
        <v>1999-02</v>
      </c>
    </row>
    <row r="36216" spans="12:15" x14ac:dyDescent="0.4">
      <c r="L36216" s="56">
        <f ca="1"/>
        <v>36215</v>
      </c>
      <c r="M36216" s="53">
        <f ca="1"/>
        <v>1999</v>
      </c>
      <c r="N36216" s="53">
        <f ca="1"/>
        <v>2</v>
      </c>
      <c r="O36216" s="53" t="str">
        <f ca="1"/>
        <v>1999-02</v>
      </c>
    </row>
    <row r="36217" spans="12:15" x14ac:dyDescent="0.4">
      <c r="L36217" s="56">
        <f ca="1"/>
        <v>36216</v>
      </c>
      <c r="M36217" s="53">
        <f ca="1"/>
        <v>1999</v>
      </c>
      <c r="N36217" s="53">
        <f ca="1"/>
        <v>2</v>
      </c>
      <c r="O36217" s="53" t="str">
        <f ca="1"/>
        <v>1999-02</v>
      </c>
    </row>
    <row r="36218" spans="12:15" x14ac:dyDescent="0.4">
      <c r="L36218" s="56">
        <f ca="1"/>
        <v>36217</v>
      </c>
      <c r="M36218" s="53">
        <f ca="1"/>
        <v>1999</v>
      </c>
      <c r="N36218" s="53">
        <f ca="1"/>
        <v>2</v>
      </c>
      <c r="O36218" s="53" t="str">
        <f ca="1"/>
        <v>1999-02</v>
      </c>
    </row>
    <row r="36219" spans="12:15" x14ac:dyDescent="0.4">
      <c r="L36219" s="56">
        <f ca="1"/>
        <v>36218</v>
      </c>
      <c r="M36219" s="53">
        <f ca="1"/>
        <v>1999</v>
      </c>
      <c r="N36219" s="53">
        <f ca="1"/>
        <v>2</v>
      </c>
      <c r="O36219" s="53" t="str">
        <f ca="1"/>
        <v>1999-02</v>
      </c>
    </row>
    <row r="36220" spans="12:15" x14ac:dyDescent="0.4">
      <c r="L36220" s="56">
        <f ca="1"/>
        <v>36219</v>
      </c>
      <c r="M36220" s="53">
        <f ca="1"/>
        <v>1999</v>
      </c>
      <c r="N36220" s="53">
        <f ca="1"/>
        <v>2</v>
      </c>
      <c r="O36220" s="53" t="str">
        <f ca="1"/>
        <v>1999-02</v>
      </c>
    </row>
    <row r="36221" spans="12:15" x14ac:dyDescent="0.4">
      <c r="L36221" s="56">
        <f ca="1"/>
        <v>36220</v>
      </c>
      <c r="M36221" s="53">
        <f ca="1"/>
        <v>1999</v>
      </c>
      <c r="N36221" s="53">
        <f ca="1"/>
        <v>3</v>
      </c>
      <c r="O36221" s="53" t="str">
        <f ca="1"/>
        <v>1999-03</v>
      </c>
    </row>
    <row r="36222" spans="12:15" x14ac:dyDescent="0.4">
      <c r="L36222" s="56">
        <f ca="1"/>
        <v>36221</v>
      </c>
      <c r="M36222" s="53">
        <f ca="1"/>
        <v>1999</v>
      </c>
      <c r="N36222" s="53">
        <f ca="1"/>
        <v>3</v>
      </c>
      <c r="O36222" s="53" t="str">
        <f ca="1"/>
        <v>1999-03</v>
      </c>
    </row>
    <row r="36223" spans="12:15" x14ac:dyDescent="0.4">
      <c r="L36223" s="56">
        <f ca="1"/>
        <v>36222</v>
      </c>
      <c r="M36223" s="53">
        <f ca="1"/>
        <v>1999</v>
      </c>
      <c r="N36223" s="53">
        <f ca="1"/>
        <v>3</v>
      </c>
      <c r="O36223" s="53" t="str">
        <f ca="1"/>
        <v>1999-03</v>
      </c>
    </row>
    <row r="36224" spans="12:15" x14ac:dyDescent="0.4">
      <c r="L36224" s="56">
        <f ca="1"/>
        <v>36223</v>
      </c>
      <c r="M36224" s="53">
        <f ca="1"/>
        <v>1999</v>
      </c>
      <c r="N36224" s="53">
        <f ca="1"/>
        <v>3</v>
      </c>
      <c r="O36224" s="53" t="str">
        <f ca="1"/>
        <v>1999-03</v>
      </c>
    </row>
    <row r="36225" spans="12:15" x14ac:dyDescent="0.4">
      <c r="L36225" s="56">
        <f ca="1"/>
        <v>36224</v>
      </c>
      <c r="M36225" s="53">
        <f ca="1"/>
        <v>1999</v>
      </c>
      <c r="N36225" s="53">
        <f ca="1"/>
        <v>3</v>
      </c>
      <c r="O36225" s="53" t="str">
        <f ca="1"/>
        <v>1999-03</v>
      </c>
    </row>
    <row r="36226" spans="12:15" x14ac:dyDescent="0.4">
      <c r="L36226" s="56">
        <f ca="1"/>
        <v>36225</v>
      </c>
      <c r="M36226" s="53">
        <f ca="1"/>
        <v>1999</v>
      </c>
      <c r="N36226" s="53">
        <f ca="1"/>
        <v>3</v>
      </c>
      <c r="O36226" s="53" t="str">
        <f ca="1"/>
        <v>1999-03</v>
      </c>
    </row>
    <row r="36227" spans="12:15" x14ac:dyDescent="0.4">
      <c r="L36227" s="56">
        <f ca="1"/>
        <v>36226</v>
      </c>
      <c r="M36227" s="53">
        <f ca="1"/>
        <v>1999</v>
      </c>
      <c r="N36227" s="53">
        <f ca="1"/>
        <v>3</v>
      </c>
      <c r="O36227" s="53" t="str">
        <f ca="1"/>
        <v>1999-03</v>
      </c>
    </row>
    <row r="36228" spans="12:15" x14ac:dyDescent="0.4">
      <c r="L36228" s="56">
        <f ca="1"/>
        <v>36227</v>
      </c>
      <c r="M36228" s="53">
        <f ca="1"/>
        <v>1999</v>
      </c>
      <c r="N36228" s="53">
        <f ca="1"/>
        <v>3</v>
      </c>
      <c r="O36228" s="53" t="str">
        <f ca="1"/>
        <v>1999-03</v>
      </c>
    </row>
    <row r="36229" spans="12:15" x14ac:dyDescent="0.4">
      <c r="L36229" s="56">
        <f ca="1"/>
        <v>36228</v>
      </c>
      <c r="M36229" s="53">
        <f ca="1"/>
        <v>1999</v>
      </c>
      <c r="N36229" s="53">
        <f ca="1"/>
        <v>3</v>
      </c>
      <c r="O36229" s="53" t="str">
        <f ca="1"/>
        <v>1999-03</v>
      </c>
    </row>
    <row r="36230" spans="12:15" x14ac:dyDescent="0.4">
      <c r="L36230" s="56">
        <f ca="1"/>
        <v>36229</v>
      </c>
      <c r="M36230" s="53">
        <f ca="1"/>
        <v>1999</v>
      </c>
      <c r="N36230" s="53">
        <f ca="1"/>
        <v>3</v>
      </c>
      <c r="O36230" s="53" t="str">
        <f ca="1"/>
        <v>1999-03</v>
      </c>
    </row>
    <row r="36231" spans="12:15" x14ac:dyDescent="0.4">
      <c r="L36231" s="56">
        <f ca="1"/>
        <v>36230</v>
      </c>
      <c r="M36231" s="53">
        <f ca="1"/>
        <v>1999</v>
      </c>
      <c r="N36231" s="53">
        <f ca="1"/>
        <v>3</v>
      </c>
      <c r="O36231" s="53" t="str">
        <f ca="1"/>
        <v>1999-03</v>
      </c>
    </row>
    <row r="36232" spans="12:15" x14ac:dyDescent="0.4">
      <c r="L36232" s="56">
        <f ca="1"/>
        <v>36231</v>
      </c>
      <c r="M36232" s="53">
        <f ca="1"/>
        <v>1999</v>
      </c>
      <c r="N36232" s="53">
        <f ca="1"/>
        <v>3</v>
      </c>
      <c r="O36232" s="53" t="str">
        <f ca="1"/>
        <v>1999-03</v>
      </c>
    </row>
    <row r="36233" spans="12:15" x14ac:dyDescent="0.4">
      <c r="L36233" s="56">
        <f ca="1"/>
        <v>36232</v>
      </c>
      <c r="M36233" s="53">
        <f ca="1"/>
        <v>1999</v>
      </c>
      <c r="N36233" s="53">
        <f ca="1"/>
        <v>3</v>
      </c>
      <c r="O36233" s="53" t="str">
        <f ca="1"/>
        <v>1999-03</v>
      </c>
    </row>
    <row r="36234" spans="12:15" x14ac:dyDescent="0.4">
      <c r="L36234" s="56">
        <f ca="1"/>
        <v>36233</v>
      </c>
      <c r="M36234" s="53">
        <f ca="1"/>
        <v>1999</v>
      </c>
      <c r="N36234" s="53">
        <f ca="1"/>
        <v>3</v>
      </c>
      <c r="O36234" s="53" t="str">
        <f ca="1"/>
        <v>1999-03</v>
      </c>
    </row>
    <row r="36235" spans="12:15" x14ac:dyDescent="0.4">
      <c r="L36235" s="56">
        <f ca="1"/>
        <v>36234</v>
      </c>
      <c r="M36235" s="53">
        <f ca="1"/>
        <v>1999</v>
      </c>
      <c r="N36235" s="53">
        <f ca="1"/>
        <v>3</v>
      </c>
      <c r="O36235" s="53" t="str">
        <f ca="1"/>
        <v>1999-03</v>
      </c>
    </row>
    <row r="36236" spans="12:15" x14ac:dyDescent="0.4">
      <c r="L36236" s="56">
        <f ca="1"/>
        <v>36235</v>
      </c>
      <c r="M36236" s="53">
        <f ca="1"/>
        <v>1999</v>
      </c>
      <c r="N36236" s="53">
        <f ca="1"/>
        <v>3</v>
      </c>
      <c r="O36236" s="53" t="str">
        <f ca="1"/>
        <v>1999-03</v>
      </c>
    </row>
    <row r="36237" spans="12:15" x14ac:dyDescent="0.4">
      <c r="L36237" s="56">
        <f ca="1"/>
        <v>36236</v>
      </c>
      <c r="M36237" s="53">
        <f ca="1"/>
        <v>1999</v>
      </c>
      <c r="N36237" s="53">
        <f ca="1"/>
        <v>3</v>
      </c>
      <c r="O36237" s="53" t="str">
        <f ca="1"/>
        <v>1999-03</v>
      </c>
    </row>
    <row r="36238" spans="12:15" x14ac:dyDescent="0.4">
      <c r="L36238" s="56">
        <f ca="1"/>
        <v>36237</v>
      </c>
      <c r="M36238" s="53">
        <f ca="1"/>
        <v>1999</v>
      </c>
      <c r="N36238" s="53">
        <f ca="1"/>
        <v>3</v>
      </c>
      <c r="O36238" s="53" t="str">
        <f ca="1"/>
        <v>1999-03</v>
      </c>
    </row>
    <row r="36239" spans="12:15" x14ac:dyDescent="0.4">
      <c r="L36239" s="56">
        <f ca="1"/>
        <v>36238</v>
      </c>
      <c r="M36239" s="53">
        <f ca="1"/>
        <v>1999</v>
      </c>
      <c r="N36239" s="53">
        <f ca="1"/>
        <v>3</v>
      </c>
      <c r="O36239" s="53" t="str">
        <f ca="1"/>
        <v>1999-03</v>
      </c>
    </row>
    <row r="36240" spans="12:15" x14ac:dyDescent="0.4">
      <c r="L36240" s="56">
        <f ca="1"/>
        <v>36239</v>
      </c>
      <c r="M36240" s="53">
        <f ca="1"/>
        <v>1999</v>
      </c>
      <c r="N36240" s="53">
        <f ca="1"/>
        <v>3</v>
      </c>
      <c r="O36240" s="53" t="str">
        <f ca="1"/>
        <v>1999-03</v>
      </c>
    </row>
    <row r="36241" spans="12:15" x14ac:dyDescent="0.4">
      <c r="L36241" s="56">
        <f ca="1"/>
        <v>36240</v>
      </c>
      <c r="M36241" s="53">
        <f ca="1"/>
        <v>1999</v>
      </c>
      <c r="N36241" s="53">
        <f ca="1"/>
        <v>3</v>
      </c>
      <c r="O36241" s="53" t="str">
        <f ca="1"/>
        <v>1999-03</v>
      </c>
    </row>
    <row r="36242" spans="12:15" x14ac:dyDescent="0.4">
      <c r="L36242" s="56">
        <f ca="1"/>
        <v>36241</v>
      </c>
      <c r="M36242" s="53">
        <f ca="1"/>
        <v>1999</v>
      </c>
      <c r="N36242" s="53">
        <f ca="1"/>
        <v>3</v>
      </c>
      <c r="O36242" s="53" t="str">
        <f ca="1"/>
        <v>1999-03</v>
      </c>
    </row>
    <row r="36243" spans="12:15" x14ac:dyDescent="0.4">
      <c r="L36243" s="56">
        <f ca="1"/>
        <v>36242</v>
      </c>
      <c r="M36243" s="53">
        <f ca="1"/>
        <v>1999</v>
      </c>
      <c r="N36243" s="53">
        <f ca="1"/>
        <v>3</v>
      </c>
      <c r="O36243" s="53" t="str">
        <f ca="1"/>
        <v>1999-03</v>
      </c>
    </row>
    <row r="36244" spans="12:15" x14ac:dyDescent="0.4">
      <c r="L36244" s="56">
        <f ca="1"/>
        <v>36243</v>
      </c>
      <c r="M36244" s="53">
        <f ca="1"/>
        <v>1999</v>
      </c>
      <c r="N36244" s="53">
        <f ca="1"/>
        <v>3</v>
      </c>
      <c r="O36244" s="53" t="str">
        <f ca="1"/>
        <v>1999-03</v>
      </c>
    </row>
    <row r="36245" spans="12:15" x14ac:dyDescent="0.4">
      <c r="L36245" s="56">
        <f ca="1"/>
        <v>36244</v>
      </c>
      <c r="M36245" s="53">
        <f ca="1"/>
        <v>1999</v>
      </c>
      <c r="N36245" s="53">
        <f ca="1"/>
        <v>3</v>
      </c>
      <c r="O36245" s="53" t="str">
        <f ca="1"/>
        <v>1999-03</v>
      </c>
    </row>
    <row r="36246" spans="12:15" x14ac:dyDescent="0.4">
      <c r="L36246" s="56">
        <f ca="1"/>
        <v>36245</v>
      </c>
      <c r="M36246" s="53">
        <f ca="1"/>
        <v>1999</v>
      </c>
      <c r="N36246" s="53">
        <f ca="1"/>
        <v>3</v>
      </c>
      <c r="O36246" s="53" t="str">
        <f ca="1"/>
        <v>1999-03</v>
      </c>
    </row>
    <row r="36247" spans="12:15" x14ac:dyDescent="0.4">
      <c r="L36247" s="56">
        <f ca="1"/>
        <v>36246</v>
      </c>
      <c r="M36247" s="53">
        <f ca="1"/>
        <v>1999</v>
      </c>
      <c r="N36247" s="53">
        <f ca="1"/>
        <v>3</v>
      </c>
      <c r="O36247" s="53" t="str">
        <f ca="1"/>
        <v>1999-03</v>
      </c>
    </row>
    <row r="36248" spans="12:15" x14ac:dyDescent="0.4">
      <c r="L36248" s="56">
        <f ca="1"/>
        <v>36247</v>
      </c>
      <c r="M36248" s="53">
        <f ca="1"/>
        <v>1999</v>
      </c>
      <c r="N36248" s="53">
        <f ca="1"/>
        <v>3</v>
      </c>
      <c r="O36248" s="53" t="str">
        <f ca="1"/>
        <v>1999-03</v>
      </c>
    </row>
    <row r="36249" spans="12:15" x14ac:dyDescent="0.4">
      <c r="L36249" s="56">
        <f ca="1"/>
        <v>36248</v>
      </c>
      <c r="M36249" s="53">
        <f ca="1"/>
        <v>1999</v>
      </c>
      <c r="N36249" s="53">
        <f ca="1"/>
        <v>3</v>
      </c>
      <c r="O36249" s="53" t="str">
        <f ca="1"/>
        <v>1999-03</v>
      </c>
    </row>
    <row r="36250" spans="12:15" x14ac:dyDescent="0.4">
      <c r="L36250" s="56">
        <f ca="1"/>
        <v>36249</v>
      </c>
      <c r="M36250" s="53">
        <f ca="1"/>
        <v>1999</v>
      </c>
      <c r="N36250" s="53">
        <f ca="1"/>
        <v>3</v>
      </c>
      <c r="O36250" s="53" t="str">
        <f ca="1"/>
        <v>1999-03</v>
      </c>
    </row>
    <row r="36251" spans="12:15" x14ac:dyDescent="0.4">
      <c r="L36251" s="56">
        <f ca="1"/>
        <v>36250</v>
      </c>
      <c r="M36251" s="53">
        <f ca="1"/>
        <v>1999</v>
      </c>
      <c r="N36251" s="53">
        <f ca="1"/>
        <v>3</v>
      </c>
      <c r="O36251" s="53" t="str">
        <f ca="1"/>
        <v>1999-03</v>
      </c>
    </row>
    <row r="36252" spans="12:15" x14ac:dyDescent="0.4">
      <c r="L36252" s="56">
        <f ca="1"/>
        <v>36251</v>
      </c>
      <c r="M36252" s="53">
        <f ca="1"/>
        <v>1999</v>
      </c>
      <c r="N36252" s="53">
        <f ca="1"/>
        <v>4</v>
      </c>
      <c r="O36252" s="53" t="str">
        <f ca="1"/>
        <v>1999-04</v>
      </c>
    </row>
    <row r="36253" spans="12:15" x14ac:dyDescent="0.4">
      <c r="L36253" s="56">
        <f ca="1"/>
        <v>36252</v>
      </c>
      <c r="M36253" s="53">
        <f ca="1"/>
        <v>1999</v>
      </c>
      <c r="N36253" s="53">
        <f ca="1"/>
        <v>4</v>
      </c>
      <c r="O36253" s="53" t="str">
        <f ca="1"/>
        <v>1999-04</v>
      </c>
    </row>
    <row r="36254" spans="12:15" x14ac:dyDescent="0.4">
      <c r="L36254" s="56">
        <f ca="1"/>
        <v>36253</v>
      </c>
      <c r="M36254" s="53">
        <f ca="1"/>
        <v>1999</v>
      </c>
      <c r="N36254" s="53">
        <f ca="1"/>
        <v>4</v>
      </c>
      <c r="O36254" s="53" t="str">
        <f ca="1"/>
        <v>1999-04</v>
      </c>
    </row>
    <row r="36255" spans="12:15" x14ac:dyDescent="0.4">
      <c r="L36255" s="56">
        <f ca="1"/>
        <v>36254</v>
      </c>
      <c r="M36255" s="53">
        <f ca="1"/>
        <v>1999</v>
      </c>
      <c r="N36255" s="53">
        <f ca="1"/>
        <v>4</v>
      </c>
      <c r="O36255" s="53" t="str">
        <f ca="1"/>
        <v>1999-04</v>
      </c>
    </row>
    <row r="36256" spans="12:15" x14ac:dyDescent="0.4">
      <c r="L36256" s="56">
        <f ca="1"/>
        <v>36255</v>
      </c>
      <c r="M36256" s="53">
        <f ca="1"/>
        <v>1999</v>
      </c>
      <c r="N36256" s="53">
        <f ca="1"/>
        <v>4</v>
      </c>
      <c r="O36256" s="53" t="str">
        <f ca="1"/>
        <v>1999-04</v>
      </c>
    </row>
    <row r="36257" spans="12:15" x14ac:dyDescent="0.4">
      <c r="L36257" s="56">
        <f ca="1"/>
        <v>36256</v>
      </c>
      <c r="M36257" s="53">
        <f ca="1"/>
        <v>1999</v>
      </c>
      <c r="N36257" s="53">
        <f ca="1"/>
        <v>4</v>
      </c>
      <c r="O36257" s="53" t="str">
        <f ca="1"/>
        <v>1999-04</v>
      </c>
    </row>
    <row r="36258" spans="12:15" x14ac:dyDescent="0.4">
      <c r="L36258" s="56">
        <f ca="1"/>
        <v>36257</v>
      </c>
      <c r="M36258" s="53">
        <f ca="1"/>
        <v>1999</v>
      </c>
      <c r="N36258" s="53">
        <f ca="1"/>
        <v>4</v>
      </c>
      <c r="O36258" s="53" t="str">
        <f ca="1"/>
        <v>1999-04</v>
      </c>
    </row>
    <row r="36259" spans="12:15" x14ac:dyDescent="0.4">
      <c r="L36259" s="56">
        <f ca="1"/>
        <v>36258</v>
      </c>
      <c r="M36259" s="53">
        <f ca="1"/>
        <v>1999</v>
      </c>
      <c r="N36259" s="53">
        <f ca="1"/>
        <v>4</v>
      </c>
      <c r="O36259" s="53" t="str">
        <f ca="1"/>
        <v>1999-04</v>
      </c>
    </row>
    <row r="36260" spans="12:15" x14ac:dyDescent="0.4">
      <c r="L36260" s="56">
        <f ca="1"/>
        <v>36259</v>
      </c>
      <c r="M36260" s="53">
        <f ca="1"/>
        <v>1999</v>
      </c>
      <c r="N36260" s="53">
        <f ca="1"/>
        <v>4</v>
      </c>
      <c r="O36260" s="53" t="str">
        <f ca="1"/>
        <v>1999-04</v>
      </c>
    </row>
    <row r="36261" spans="12:15" x14ac:dyDescent="0.4">
      <c r="L36261" s="56">
        <f ca="1"/>
        <v>36260</v>
      </c>
      <c r="M36261" s="53">
        <f ca="1"/>
        <v>1999</v>
      </c>
      <c r="N36261" s="53">
        <f ca="1"/>
        <v>4</v>
      </c>
      <c r="O36261" s="53" t="str">
        <f ca="1"/>
        <v>1999-04</v>
      </c>
    </row>
    <row r="36262" spans="12:15" x14ac:dyDescent="0.4">
      <c r="L36262" s="56">
        <f ca="1"/>
        <v>36261</v>
      </c>
      <c r="M36262" s="53">
        <f ca="1"/>
        <v>1999</v>
      </c>
      <c r="N36262" s="53">
        <f ca="1"/>
        <v>4</v>
      </c>
      <c r="O36262" s="53" t="str">
        <f ca="1"/>
        <v>1999-04</v>
      </c>
    </row>
    <row r="36263" spans="12:15" x14ac:dyDescent="0.4">
      <c r="L36263" s="56">
        <f ca="1"/>
        <v>36262</v>
      </c>
      <c r="M36263" s="53">
        <f ca="1"/>
        <v>1999</v>
      </c>
      <c r="N36263" s="53">
        <f ca="1"/>
        <v>4</v>
      </c>
      <c r="O36263" s="53" t="str">
        <f ca="1"/>
        <v>1999-04</v>
      </c>
    </row>
    <row r="36264" spans="12:15" x14ac:dyDescent="0.4">
      <c r="L36264" s="56">
        <f ca="1"/>
        <v>36263</v>
      </c>
      <c r="M36264" s="53">
        <f ca="1"/>
        <v>1999</v>
      </c>
      <c r="N36264" s="53">
        <f ca="1"/>
        <v>4</v>
      </c>
      <c r="O36264" s="53" t="str">
        <f ca="1"/>
        <v>1999-04</v>
      </c>
    </row>
    <row r="36265" spans="12:15" x14ac:dyDescent="0.4">
      <c r="L36265" s="56">
        <f ca="1"/>
        <v>36264</v>
      </c>
      <c r="M36265" s="53">
        <f ca="1"/>
        <v>1999</v>
      </c>
      <c r="N36265" s="53">
        <f ca="1"/>
        <v>4</v>
      </c>
      <c r="O36265" s="53" t="str">
        <f ca="1"/>
        <v>1999-04</v>
      </c>
    </row>
    <row r="36266" spans="12:15" x14ac:dyDescent="0.4">
      <c r="L36266" s="56">
        <f ca="1"/>
        <v>36265</v>
      </c>
      <c r="M36266" s="53">
        <f ca="1"/>
        <v>1999</v>
      </c>
      <c r="N36266" s="53">
        <f ca="1"/>
        <v>4</v>
      </c>
      <c r="O36266" s="53" t="str">
        <f ca="1"/>
        <v>1999-04</v>
      </c>
    </row>
    <row r="36267" spans="12:15" x14ac:dyDescent="0.4">
      <c r="L36267" s="56">
        <f ca="1"/>
        <v>36266</v>
      </c>
      <c r="M36267" s="53">
        <f ca="1"/>
        <v>1999</v>
      </c>
      <c r="N36267" s="53">
        <f ca="1"/>
        <v>4</v>
      </c>
      <c r="O36267" s="53" t="str">
        <f ca="1"/>
        <v>1999-04</v>
      </c>
    </row>
    <row r="36268" spans="12:15" x14ac:dyDescent="0.4">
      <c r="L36268" s="56">
        <f ca="1"/>
        <v>36267</v>
      </c>
      <c r="M36268" s="53">
        <f ca="1"/>
        <v>1999</v>
      </c>
      <c r="N36268" s="53">
        <f ca="1"/>
        <v>4</v>
      </c>
      <c r="O36268" s="53" t="str">
        <f ca="1"/>
        <v>1999-04</v>
      </c>
    </row>
    <row r="36269" spans="12:15" x14ac:dyDescent="0.4">
      <c r="L36269" s="56">
        <f ca="1"/>
        <v>36268</v>
      </c>
      <c r="M36269" s="53">
        <f ca="1"/>
        <v>1999</v>
      </c>
      <c r="N36269" s="53">
        <f ca="1"/>
        <v>4</v>
      </c>
      <c r="O36269" s="53" t="str">
        <f ca="1"/>
        <v>1999-04</v>
      </c>
    </row>
    <row r="36270" spans="12:15" x14ac:dyDescent="0.4">
      <c r="L36270" s="56">
        <f ca="1"/>
        <v>36269</v>
      </c>
      <c r="M36270" s="53">
        <f ca="1"/>
        <v>1999</v>
      </c>
      <c r="N36270" s="53">
        <f ca="1"/>
        <v>4</v>
      </c>
      <c r="O36270" s="53" t="str">
        <f ca="1"/>
        <v>1999-04</v>
      </c>
    </row>
    <row r="36271" spans="12:15" x14ac:dyDescent="0.4">
      <c r="L36271" s="56">
        <f ca="1"/>
        <v>36270</v>
      </c>
      <c r="M36271" s="53">
        <f ca="1"/>
        <v>1999</v>
      </c>
      <c r="N36271" s="53">
        <f ca="1"/>
        <v>4</v>
      </c>
      <c r="O36271" s="53" t="str">
        <f ca="1"/>
        <v>1999-04</v>
      </c>
    </row>
    <row r="36272" spans="12:15" x14ac:dyDescent="0.4">
      <c r="L36272" s="56">
        <f ca="1"/>
        <v>36271</v>
      </c>
      <c r="M36272" s="53">
        <f ca="1"/>
        <v>1999</v>
      </c>
      <c r="N36272" s="53">
        <f ca="1"/>
        <v>4</v>
      </c>
      <c r="O36272" s="53" t="str">
        <f ca="1"/>
        <v>1999-04</v>
      </c>
    </row>
    <row r="36273" spans="12:15" x14ac:dyDescent="0.4">
      <c r="L36273" s="56">
        <f ca="1"/>
        <v>36272</v>
      </c>
      <c r="M36273" s="53">
        <f ca="1"/>
        <v>1999</v>
      </c>
      <c r="N36273" s="53">
        <f ca="1"/>
        <v>4</v>
      </c>
      <c r="O36273" s="53" t="str">
        <f ca="1"/>
        <v>1999-04</v>
      </c>
    </row>
    <row r="36274" spans="12:15" x14ac:dyDescent="0.4">
      <c r="L36274" s="56">
        <f ca="1"/>
        <v>36273</v>
      </c>
      <c r="M36274" s="53">
        <f ca="1"/>
        <v>1999</v>
      </c>
      <c r="N36274" s="53">
        <f ca="1"/>
        <v>4</v>
      </c>
      <c r="O36274" s="53" t="str">
        <f ca="1"/>
        <v>1999-04</v>
      </c>
    </row>
    <row r="36275" spans="12:15" x14ac:dyDescent="0.4">
      <c r="L36275" s="56">
        <f ca="1"/>
        <v>36274</v>
      </c>
      <c r="M36275" s="53">
        <f ca="1"/>
        <v>1999</v>
      </c>
      <c r="N36275" s="53">
        <f ca="1"/>
        <v>4</v>
      </c>
      <c r="O36275" s="53" t="str">
        <f ca="1"/>
        <v>1999-04</v>
      </c>
    </row>
    <row r="36276" spans="12:15" x14ac:dyDescent="0.4">
      <c r="L36276" s="56">
        <f ca="1"/>
        <v>36275</v>
      </c>
      <c r="M36276" s="53">
        <f ca="1"/>
        <v>1999</v>
      </c>
      <c r="N36276" s="53">
        <f ca="1"/>
        <v>4</v>
      </c>
      <c r="O36276" s="53" t="str">
        <f ca="1"/>
        <v>1999-04</v>
      </c>
    </row>
    <row r="36277" spans="12:15" x14ac:dyDescent="0.4">
      <c r="L36277" s="56">
        <f ca="1"/>
        <v>36276</v>
      </c>
      <c r="M36277" s="53">
        <f ca="1"/>
        <v>1999</v>
      </c>
      <c r="N36277" s="53">
        <f ca="1"/>
        <v>4</v>
      </c>
      <c r="O36277" s="53" t="str">
        <f ca="1"/>
        <v>1999-04</v>
      </c>
    </row>
    <row r="36278" spans="12:15" x14ac:dyDescent="0.4">
      <c r="L36278" s="56">
        <f ca="1"/>
        <v>36277</v>
      </c>
      <c r="M36278" s="53">
        <f ca="1"/>
        <v>1999</v>
      </c>
      <c r="N36278" s="53">
        <f ca="1"/>
        <v>4</v>
      </c>
      <c r="O36278" s="53" t="str">
        <f ca="1"/>
        <v>1999-04</v>
      </c>
    </row>
    <row r="36279" spans="12:15" x14ac:dyDescent="0.4">
      <c r="L36279" s="56">
        <f ca="1"/>
        <v>36278</v>
      </c>
      <c r="M36279" s="53">
        <f ca="1"/>
        <v>1999</v>
      </c>
      <c r="N36279" s="53">
        <f ca="1"/>
        <v>4</v>
      </c>
      <c r="O36279" s="53" t="str">
        <f ca="1"/>
        <v>1999-04</v>
      </c>
    </row>
    <row r="36280" spans="12:15" x14ac:dyDescent="0.4">
      <c r="L36280" s="56">
        <f ca="1"/>
        <v>36279</v>
      </c>
      <c r="M36280" s="53">
        <f ca="1"/>
        <v>1999</v>
      </c>
      <c r="N36280" s="53">
        <f ca="1"/>
        <v>4</v>
      </c>
      <c r="O36280" s="53" t="str">
        <f ca="1"/>
        <v>1999-04</v>
      </c>
    </row>
    <row r="36281" spans="12:15" x14ac:dyDescent="0.4">
      <c r="L36281" s="56">
        <f ca="1"/>
        <v>36280</v>
      </c>
      <c r="M36281" s="53">
        <f ca="1"/>
        <v>1999</v>
      </c>
      <c r="N36281" s="53">
        <f ca="1"/>
        <v>4</v>
      </c>
      <c r="O36281" s="53" t="str">
        <f ca="1"/>
        <v>1999-04</v>
      </c>
    </row>
    <row r="36282" spans="12:15" x14ac:dyDescent="0.4">
      <c r="L36282" s="56">
        <f ca="1"/>
        <v>36281</v>
      </c>
      <c r="M36282" s="53">
        <f ca="1"/>
        <v>1999</v>
      </c>
      <c r="N36282" s="53">
        <f ca="1"/>
        <v>5</v>
      </c>
      <c r="O36282" s="53" t="str">
        <f ca="1"/>
        <v>1999-05</v>
      </c>
    </row>
    <row r="36283" spans="12:15" x14ac:dyDescent="0.4">
      <c r="L36283" s="56">
        <f ca="1"/>
        <v>36282</v>
      </c>
      <c r="M36283" s="53">
        <f ca="1"/>
        <v>1999</v>
      </c>
      <c r="N36283" s="53">
        <f ca="1"/>
        <v>5</v>
      </c>
      <c r="O36283" s="53" t="str">
        <f ca="1"/>
        <v>1999-05</v>
      </c>
    </row>
    <row r="36284" spans="12:15" x14ac:dyDescent="0.4">
      <c r="L36284" s="56">
        <f ca="1"/>
        <v>36283</v>
      </c>
      <c r="M36284" s="53">
        <f ca="1"/>
        <v>1999</v>
      </c>
      <c r="N36284" s="53">
        <f ca="1"/>
        <v>5</v>
      </c>
      <c r="O36284" s="53" t="str">
        <f ca="1"/>
        <v>1999-05</v>
      </c>
    </row>
    <row r="36285" spans="12:15" x14ac:dyDescent="0.4">
      <c r="L36285" s="56">
        <f ca="1"/>
        <v>36284</v>
      </c>
      <c r="M36285" s="53">
        <f ca="1"/>
        <v>1999</v>
      </c>
      <c r="N36285" s="53">
        <f ca="1"/>
        <v>5</v>
      </c>
      <c r="O36285" s="53" t="str">
        <f ca="1"/>
        <v>1999-05</v>
      </c>
    </row>
    <row r="36286" spans="12:15" x14ac:dyDescent="0.4">
      <c r="L36286" s="56">
        <f ca="1"/>
        <v>36285</v>
      </c>
      <c r="M36286" s="53">
        <f ca="1"/>
        <v>1999</v>
      </c>
      <c r="N36286" s="53">
        <f ca="1"/>
        <v>5</v>
      </c>
      <c r="O36286" s="53" t="str">
        <f ca="1"/>
        <v>1999-05</v>
      </c>
    </row>
    <row r="36287" spans="12:15" x14ac:dyDescent="0.4">
      <c r="L36287" s="56">
        <f ca="1"/>
        <v>36286</v>
      </c>
      <c r="M36287" s="53">
        <f ca="1"/>
        <v>1999</v>
      </c>
      <c r="N36287" s="53">
        <f ca="1"/>
        <v>5</v>
      </c>
      <c r="O36287" s="53" t="str">
        <f ca="1"/>
        <v>1999-05</v>
      </c>
    </row>
    <row r="36288" spans="12:15" x14ac:dyDescent="0.4">
      <c r="L36288" s="56">
        <f ca="1"/>
        <v>36287</v>
      </c>
      <c r="M36288" s="53">
        <f ca="1"/>
        <v>1999</v>
      </c>
      <c r="N36288" s="53">
        <f ca="1"/>
        <v>5</v>
      </c>
      <c r="O36288" s="53" t="str">
        <f ca="1"/>
        <v>1999-05</v>
      </c>
    </row>
    <row r="36289" spans="12:15" x14ac:dyDescent="0.4">
      <c r="L36289" s="56">
        <f ca="1"/>
        <v>36288</v>
      </c>
      <c r="M36289" s="53">
        <f ca="1"/>
        <v>1999</v>
      </c>
      <c r="N36289" s="53">
        <f ca="1"/>
        <v>5</v>
      </c>
      <c r="O36289" s="53" t="str">
        <f ca="1"/>
        <v>1999-05</v>
      </c>
    </row>
    <row r="36290" spans="12:15" x14ac:dyDescent="0.4">
      <c r="L36290" s="56">
        <f ca="1"/>
        <v>36289</v>
      </c>
      <c r="M36290" s="53">
        <f ca="1"/>
        <v>1999</v>
      </c>
      <c r="N36290" s="53">
        <f ca="1"/>
        <v>5</v>
      </c>
      <c r="O36290" s="53" t="str">
        <f ca="1"/>
        <v>1999-05</v>
      </c>
    </row>
    <row r="36291" spans="12:15" x14ac:dyDescent="0.4">
      <c r="L36291" s="56">
        <f ca="1"/>
        <v>36290</v>
      </c>
      <c r="M36291" s="53">
        <f ca="1"/>
        <v>1999</v>
      </c>
      <c r="N36291" s="53">
        <f ca="1"/>
        <v>5</v>
      </c>
      <c r="O36291" s="53" t="str">
        <f ca="1"/>
        <v>1999-05</v>
      </c>
    </row>
    <row r="36292" spans="12:15" x14ac:dyDescent="0.4">
      <c r="L36292" s="56">
        <f ca="1"/>
        <v>36291</v>
      </c>
      <c r="M36292" s="53">
        <f ca="1"/>
        <v>1999</v>
      </c>
      <c r="N36292" s="53">
        <f ca="1"/>
        <v>5</v>
      </c>
      <c r="O36292" s="53" t="str">
        <f ca="1"/>
        <v>1999-05</v>
      </c>
    </row>
    <row r="36293" spans="12:15" x14ac:dyDescent="0.4">
      <c r="L36293" s="56">
        <f ca="1"/>
        <v>36292</v>
      </c>
      <c r="M36293" s="53">
        <f ca="1"/>
        <v>1999</v>
      </c>
      <c r="N36293" s="53">
        <f ca="1"/>
        <v>5</v>
      </c>
      <c r="O36293" s="53" t="str">
        <f ca="1"/>
        <v>1999-05</v>
      </c>
    </row>
    <row r="36294" spans="12:15" x14ac:dyDescent="0.4">
      <c r="L36294" s="56">
        <f ca="1"/>
        <v>36293</v>
      </c>
      <c r="M36294" s="53">
        <f ca="1"/>
        <v>1999</v>
      </c>
      <c r="N36294" s="53">
        <f ca="1"/>
        <v>5</v>
      </c>
      <c r="O36294" s="53" t="str">
        <f ca="1"/>
        <v>1999-05</v>
      </c>
    </row>
    <row r="36295" spans="12:15" x14ac:dyDescent="0.4">
      <c r="L36295" s="56">
        <f ca="1"/>
        <v>36294</v>
      </c>
      <c r="M36295" s="53">
        <f ca="1"/>
        <v>1999</v>
      </c>
      <c r="N36295" s="53">
        <f ca="1"/>
        <v>5</v>
      </c>
      <c r="O36295" s="53" t="str">
        <f ca="1"/>
        <v>1999-05</v>
      </c>
    </row>
    <row r="36296" spans="12:15" x14ac:dyDescent="0.4">
      <c r="L36296" s="56">
        <f ca="1"/>
        <v>36295</v>
      </c>
      <c r="M36296" s="53">
        <f ca="1"/>
        <v>1999</v>
      </c>
      <c r="N36296" s="53">
        <f ca="1"/>
        <v>5</v>
      </c>
      <c r="O36296" s="53" t="str">
        <f ca="1"/>
        <v>1999-05</v>
      </c>
    </row>
    <row r="36297" spans="12:15" x14ac:dyDescent="0.4">
      <c r="L36297" s="56">
        <f ca="1"/>
        <v>36296</v>
      </c>
      <c r="M36297" s="53">
        <f ca="1"/>
        <v>1999</v>
      </c>
      <c r="N36297" s="53">
        <f ca="1"/>
        <v>5</v>
      </c>
      <c r="O36297" s="53" t="str">
        <f ca="1"/>
        <v>1999-05</v>
      </c>
    </row>
    <row r="36298" spans="12:15" x14ac:dyDescent="0.4">
      <c r="L36298" s="56">
        <f ca="1"/>
        <v>36297</v>
      </c>
      <c r="M36298" s="53">
        <f ca="1"/>
        <v>1999</v>
      </c>
      <c r="N36298" s="53">
        <f ca="1"/>
        <v>5</v>
      </c>
      <c r="O36298" s="53" t="str">
        <f ca="1"/>
        <v>1999-05</v>
      </c>
    </row>
    <row r="36299" spans="12:15" x14ac:dyDescent="0.4">
      <c r="L36299" s="56">
        <f ca="1"/>
        <v>36298</v>
      </c>
      <c r="M36299" s="53">
        <f ca="1"/>
        <v>1999</v>
      </c>
      <c r="N36299" s="53">
        <f ca="1"/>
        <v>5</v>
      </c>
      <c r="O36299" s="53" t="str">
        <f ca="1"/>
        <v>1999-05</v>
      </c>
    </row>
    <row r="36300" spans="12:15" x14ac:dyDescent="0.4">
      <c r="L36300" s="56">
        <f ca="1"/>
        <v>36299</v>
      </c>
      <c r="M36300" s="53">
        <f ca="1"/>
        <v>1999</v>
      </c>
      <c r="N36300" s="53">
        <f ca="1"/>
        <v>5</v>
      </c>
      <c r="O36300" s="53" t="str">
        <f ca="1"/>
        <v>1999-05</v>
      </c>
    </row>
    <row r="36301" spans="12:15" x14ac:dyDescent="0.4">
      <c r="L36301" s="56">
        <f ca="1"/>
        <v>36300</v>
      </c>
      <c r="M36301" s="53">
        <f ca="1"/>
        <v>1999</v>
      </c>
      <c r="N36301" s="53">
        <f ca="1"/>
        <v>5</v>
      </c>
      <c r="O36301" s="53" t="str">
        <f ca="1"/>
        <v>1999-05</v>
      </c>
    </row>
    <row r="36302" spans="12:15" x14ac:dyDescent="0.4">
      <c r="L36302" s="56">
        <f ca="1"/>
        <v>36301</v>
      </c>
      <c r="M36302" s="53">
        <f ca="1"/>
        <v>1999</v>
      </c>
      <c r="N36302" s="53">
        <f ca="1"/>
        <v>5</v>
      </c>
      <c r="O36302" s="53" t="str">
        <f ca="1"/>
        <v>1999-05</v>
      </c>
    </row>
    <row r="36303" spans="12:15" x14ac:dyDescent="0.4">
      <c r="L36303" s="56">
        <f ca="1"/>
        <v>36302</v>
      </c>
      <c r="M36303" s="53">
        <f ca="1"/>
        <v>1999</v>
      </c>
      <c r="N36303" s="53">
        <f ca="1"/>
        <v>5</v>
      </c>
      <c r="O36303" s="53" t="str">
        <f ca="1"/>
        <v>1999-05</v>
      </c>
    </row>
    <row r="36304" spans="12:15" x14ac:dyDescent="0.4">
      <c r="L36304" s="56">
        <f ca="1"/>
        <v>36303</v>
      </c>
      <c r="M36304" s="53">
        <f ca="1"/>
        <v>1999</v>
      </c>
      <c r="N36304" s="53">
        <f ca="1"/>
        <v>5</v>
      </c>
      <c r="O36304" s="53" t="str">
        <f ca="1"/>
        <v>1999-05</v>
      </c>
    </row>
    <row r="36305" spans="12:15" x14ac:dyDescent="0.4">
      <c r="L36305" s="56">
        <f ca="1"/>
        <v>36304</v>
      </c>
      <c r="M36305" s="53">
        <f ca="1"/>
        <v>1999</v>
      </c>
      <c r="N36305" s="53">
        <f ca="1"/>
        <v>5</v>
      </c>
      <c r="O36305" s="53" t="str">
        <f ca="1"/>
        <v>1999-05</v>
      </c>
    </row>
    <row r="36306" spans="12:15" x14ac:dyDescent="0.4">
      <c r="L36306" s="56">
        <f ca="1"/>
        <v>36305</v>
      </c>
      <c r="M36306" s="53">
        <f ca="1"/>
        <v>1999</v>
      </c>
      <c r="N36306" s="53">
        <f ca="1"/>
        <v>5</v>
      </c>
      <c r="O36306" s="53" t="str">
        <f ca="1"/>
        <v>1999-05</v>
      </c>
    </row>
    <row r="36307" spans="12:15" x14ac:dyDescent="0.4">
      <c r="L36307" s="56">
        <f ca="1"/>
        <v>36306</v>
      </c>
      <c r="M36307" s="53">
        <f ca="1"/>
        <v>1999</v>
      </c>
      <c r="N36307" s="53">
        <f ca="1"/>
        <v>5</v>
      </c>
      <c r="O36307" s="53" t="str">
        <f ca="1"/>
        <v>1999-05</v>
      </c>
    </row>
    <row r="36308" spans="12:15" x14ac:dyDescent="0.4">
      <c r="L36308" s="56">
        <f ca="1"/>
        <v>36307</v>
      </c>
      <c r="M36308" s="53">
        <f ca="1"/>
        <v>1999</v>
      </c>
      <c r="N36308" s="53">
        <f ca="1"/>
        <v>5</v>
      </c>
      <c r="O36308" s="53" t="str">
        <f ca="1"/>
        <v>1999-05</v>
      </c>
    </row>
    <row r="36309" spans="12:15" x14ac:dyDescent="0.4">
      <c r="L36309" s="56">
        <f ca="1"/>
        <v>36308</v>
      </c>
      <c r="M36309" s="53">
        <f ca="1"/>
        <v>1999</v>
      </c>
      <c r="N36309" s="53">
        <f ca="1"/>
        <v>5</v>
      </c>
      <c r="O36309" s="53" t="str">
        <f ca="1"/>
        <v>1999-05</v>
      </c>
    </row>
    <row r="36310" spans="12:15" x14ac:dyDescent="0.4">
      <c r="L36310" s="56">
        <f ca="1"/>
        <v>36309</v>
      </c>
      <c r="M36310" s="53">
        <f ca="1"/>
        <v>1999</v>
      </c>
      <c r="N36310" s="53">
        <f ca="1"/>
        <v>5</v>
      </c>
      <c r="O36310" s="53" t="str">
        <f ca="1"/>
        <v>1999-05</v>
      </c>
    </row>
    <row r="36311" spans="12:15" x14ac:dyDescent="0.4">
      <c r="L36311" s="56">
        <f ca="1"/>
        <v>36310</v>
      </c>
      <c r="M36311" s="53">
        <f ca="1"/>
        <v>1999</v>
      </c>
      <c r="N36311" s="53">
        <f ca="1"/>
        <v>5</v>
      </c>
      <c r="O36311" s="53" t="str">
        <f ca="1"/>
        <v>1999-05</v>
      </c>
    </row>
    <row r="36312" spans="12:15" x14ac:dyDescent="0.4">
      <c r="L36312" s="56">
        <f ca="1"/>
        <v>36311</v>
      </c>
      <c r="M36312" s="53">
        <f ca="1"/>
        <v>1999</v>
      </c>
      <c r="N36312" s="53">
        <f ca="1"/>
        <v>5</v>
      </c>
      <c r="O36312" s="53" t="str">
        <f ca="1"/>
        <v>1999-05</v>
      </c>
    </row>
    <row r="36313" spans="12:15" x14ac:dyDescent="0.4">
      <c r="L36313" s="56">
        <f ca="1"/>
        <v>36312</v>
      </c>
      <c r="M36313" s="53">
        <f ca="1"/>
        <v>1999</v>
      </c>
      <c r="N36313" s="53">
        <f ca="1"/>
        <v>6</v>
      </c>
      <c r="O36313" s="53" t="str">
        <f ca="1"/>
        <v>1999-06</v>
      </c>
    </row>
    <row r="36314" spans="12:15" x14ac:dyDescent="0.4">
      <c r="L36314" s="56">
        <f ca="1"/>
        <v>36313</v>
      </c>
      <c r="M36314" s="53">
        <f ca="1"/>
        <v>1999</v>
      </c>
      <c r="N36314" s="53">
        <f ca="1"/>
        <v>6</v>
      </c>
      <c r="O36314" s="53" t="str">
        <f ca="1"/>
        <v>1999-06</v>
      </c>
    </row>
    <row r="36315" spans="12:15" x14ac:dyDescent="0.4">
      <c r="L36315" s="56">
        <f ca="1"/>
        <v>36314</v>
      </c>
      <c r="M36315" s="53">
        <f ca="1"/>
        <v>1999</v>
      </c>
      <c r="N36315" s="53">
        <f ca="1"/>
        <v>6</v>
      </c>
      <c r="O36315" s="53" t="str">
        <f ca="1"/>
        <v>1999-06</v>
      </c>
    </row>
    <row r="36316" spans="12:15" x14ac:dyDescent="0.4">
      <c r="L36316" s="56">
        <f ca="1"/>
        <v>36315</v>
      </c>
      <c r="M36316" s="53">
        <f ca="1"/>
        <v>1999</v>
      </c>
      <c r="N36316" s="53">
        <f ca="1"/>
        <v>6</v>
      </c>
      <c r="O36316" s="53" t="str">
        <f ca="1"/>
        <v>1999-06</v>
      </c>
    </row>
    <row r="36317" spans="12:15" x14ac:dyDescent="0.4">
      <c r="L36317" s="56">
        <f ca="1"/>
        <v>36316</v>
      </c>
      <c r="M36317" s="53">
        <f ca="1"/>
        <v>1999</v>
      </c>
      <c r="N36317" s="53">
        <f ca="1"/>
        <v>6</v>
      </c>
      <c r="O36317" s="53" t="str">
        <f ca="1"/>
        <v>1999-06</v>
      </c>
    </row>
    <row r="36318" spans="12:15" x14ac:dyDescent="0.4">
      <c r="L36318" s="56">
        <f ca="1"/>
        <v>36317</v>
      </c>
      <c r="M36318" s="53">
        <f ca="1"/>
        <v>1999</v>
      </c>
      <c r="N36318" s="53">
        <f ca="1"/>
        <v>6</v>
      </c>
      <c r="O36318" s="53" t="str">
        <f ca="1"/>
        <v>1999-06</v>
      </c>
    </row>
    <row r="36319" spans="12:15" x14ac:dyDescent="0.4">
      <c r="L36319" s="56">
        <f ca="1"/>
        <v>36318</v>
      </c>
      <c r="M36319" s="53">
        <f ca="1"/>
        <v>1999</v>
      </c>
      <c r="N36319" s="53">
        <f ca="1"/>
        <v>6</v>
      </c>
      <c r="O36319" s="53" t="str">
        <f ca="1"/>
        <v>1999-06</v>
      </c>
    </row>
    <row r="36320" spans="12:15" x14ac:dyDescent="0.4">
      <c r="L36320" s="56">
        <f ca="1"/>
        <v>36319</v>
      </c>
      <c r="M36320" s="53">
        <f ca="1"/>
        <v>1999</v>
      </c>
      <c r="N36320" s="53">
        <f ca="1"/>
        <v>6</v>
      </c>
      <c r="O36320" s="53" t="str">
        <f ca="1"/>
        <v>1999-06</v>
      </c>
    </row>
    <row r="36321" spans="12:15" x14ac:dyDescent="0.4">
      <c r="L36321" s="56">
        <f ca="1"/>
        <v>36320</v>
      </c>
      <c r="M36321" s="53">
        <f ca="1"/>
        <v>1999</v>
      </c>
      <c r="N36321" s="53">
        <f ca="1"/>
        <v>6</v>
      </c>
      <c r="O36321" s="53" t="str">
        <f ca="1"/>
        <v>1999-06</v>
      </c>
    </row>
    <row r="36322" spans="12:15" x14ac:dyDescent="0.4">
      <c r="L36322" s="56">
        <f ca="1"/>
        <v>36321</v>
      </c>
      <c r="M36322" s="53">
        <f ca="1"/>
        <v>1999</v>
      </c>
      <c r="N36322" s="53">
        <f ca="1"/>
        <v>6</v>
      </c>
      <c r="O36322" s="53" t="str">
        <f ca="1"/>
        <v>1999-06</v>
      </c>
    </row>
    <row r="36323" spans="12:15" x14ac:dyDescent="0.4">
      <c r="L36323" s="56">
        <f ca="1"/>
        <v>36322</v>
      </c>
      <c r="M36323" s="53">
        <f ca="1"/>
        <v>1999</v>
      </c>
      <c r="N36323" s="53">
        <f ca="1"/>
        <v>6</v>
      </c>
      <c r="O36323" s="53" t="str">
        <f ca="1"/>
        <v>1999-06</v>
      </c>
    </row>
    <row r="36324" spans="12:15" x14ac:dyDescent="0.4">
      <c r="L36324" s="56">
        <f ca="1"/>
        <v>36323</v>
      </c>
      <c r="M36324" s="53">
        <f ca="1"/>
        <v>1999</v>
      </c>
      <c r="N36324" s="53">
        <f ca="1"/>
        <v>6</v>
      </c>
      <c r="O36324" s="53" t="str">
        <f ca="1"/>
        <v>1999-06</v>
      </c>
    </row>
    <row r="36325" spans="12:15" x14ac:dyDescent="0.4">
      <c r="L36325" s="56">
        <f ca="1"/>
        <v>36324</v>
      </c>
      <c r="M36325" s="53">
        <f ca="1"/>
        <v>1999</v>
      </c>
      <c r="N36325" s="53">
        <f ca="1"/>
        <v>6</v>
      </c>
      <c r="O36325" s="53" t="str">
        <f ca="1"/>
        <v>1999-06</v>
      </c>
    </row>
    <row r="36326" spans="12:15" x14ac:dyDescent="0.4">
      <c r="L36326" s="56">
        <f ca="1"/>
        <v>36325</v>
      </c>
      <c r="M36326" s="53">
        <f ca="1"/>
        <v>1999</v>
      </c>
      <c r="N36326" s="53">
        <f ca="1"/>
        <v>6</v>
      </c>
      <c r="O36326" s="53" t="str">
        <f ca="1"/>
        <v>1999-06</v>
      </c>
    </row>
    <row r="36327" spans="12:15" x14ac:dyDescent="0.4">
      <c r="L36327" s="56">
        <f ca="1"/>
        <v>36326</v>
      </c>
      <c r="M36327" s="53">
        <f ca="1"/>
        <v>1999</v>
      </c>
      <c r="N36327" s="53">
        <f ca="1"/>
        <v>6</v>
      </c>
      <c r="O36327" s="53" t="str">
        <f ca="1"/>
        <v>1999-06</v>
      </c>
    </row>
    <row r="36328" spans="12:15" x14ac:dyDescent="0.4">
      <c r="L36328" s="56">
        <f ca="1"/>
        <v>36327</v>
      </c>
      <c r="M36328" s="53">
        <f ca="1"/>
        <v>1999</v>
      </c>
      <c r="N36328" s="53">
        <f ca="1"/>
        <v>6</v>
      </c>
      <c r="O36328" s="53" t="str">
        <f ca="1"/>
        <v>1999-06</v>
      </c>
    </row>
    <row r="36329" spans="12:15" x14ac:dyDescent="0.4">
      <c r="L36329" s="56">
        <f ca="1"/>
        <v>36328</v>
      </c>
      <c r="M36329" s="53">
        <f ca="1"/>
        <v>1999</v>
      </c>
      <c r="N36329" s="53">
        <f ca="1"/>
        <v>6</v>
      </c>
      <c r="O36329" s="53" t="str">
        <f ca="1"/>
        <v>1999-06</v>
      </c>
    </row>
    <row r="36330" spans="12:15" x14ac:dyDescent="0.4">
      <c r="L36330" s="56">
        <f ca="1"/>
        <v>36329</v>
      </c>
      <c r="M36330" s="53">
        <f ca="1"/>
        <v>1999</v>
      </c>
      <c r="N36330" s="53">
        <f ca="1"/>
        <v>6</v>
      </c>
      <c r="O36330" s="53" t="str">
        <f ca="1"/>
        <v>1999-06</v>
      </c>
    </row>
    <row r="36331" spans="12:15" x14ac:dyDescent="0.4">
      <c r="L36331" s="56">
        <f ca="1"/>
        <v>36330</v>
      </c>
      <c r="M36331" s="53">
        <f ca="1"/>
        <v>1999</v>
      </c>
      <c r="N36331" s="53">
        <f ca="1"/>
        <v>6</v>
      </c>
      <c r="O36331" s="53" t="str">
        <f ca="1"/>
        <v>1999-06</v>
      </c>
    </row>
    <row r="36332" spans="12:15" x14ac:dyDescent="0.4">
      <c r="L36332" s="56">
        <f ca="1"/>
        <v>36331</v>
      </c>
      <c r="M36332" s="53">
        <f ca="1"/>
        <v>1999</v>
      </c>
      <c r="N36332" s="53">
        <f ca="1"/>
        <v>6</v>
      </c>
      <c r="O36332" s="53" t="str">
        <f ca="1"/>
        <v>1999-06</v>
      </c>
    </row>
    <row r="36333" spans="12:15" x14ac:dyDescent="0.4">
      <c r="L36333" s="56">
        <f ca="1"/>
        <v>36332</v>
      </c>
      <c r="M36333" s="53">
        <f ca="1"/>
        <v>1999</v>
      </c>
      <c r="N36333" s="53">
        <f ca="1"/>
        <v>6</v>
      </c>
      <c r="O36333" s="53" t="str">
        <f ca="1"/>
        <v>1999-06</v>
      </c>
    </row>
    <row r="36334" spans="12:15" x14ac:dyDescent="0.4">
      <c r="L36334" s="56">
        <f ca="1"/>
        <v>36333</v>
      </c>
      <c r="M36334" s="53">
        <f ca="1"/>
        <v>1999</v>
      </c>
      <c r="N36334" s="53">
        <f ca="1"/>
        <v>6</v>
      </c>
      <c r="O36334" s="53" t="str">
        <f ca="1"/>
        <v>1999-06</v>
      </c>
    </row>
    <row r="36335" spans="12:15" x14ac:dyDescent="0.4">
      <c r="L36335" s="56">
        <f ca="1"/>
        <v>36334</v>
      </c>
      <c r="M36335" s="53">
        <f ca="1"/>
        <v>1999</v>
      </c>
      <c r="N36335" s="53">
        <f ca="1"/>
        <v>6</v>
      </c>
      <c r="O36335" s="53" t="str">
        <f ca="1"/>
        <v>1999-06</v>
      </c>
    </row>
    <row r="36336" spans="12:15" x14ac:dyDescent="0.4">
      <c r="L36336" s="56">
        <f ca="1"/>
        <v>36335</v>
      </c>
      <c r="M36336" s="53">
        <f ca="1"/>
        <v>1999</v>
      </c>
      <c r="N36336" s="53">
        <f ca="1"/>
        <v>6</v>
      </c>
      <c r="O36336" s="53" t="str">
        <f ca="1"/>
        <v>1999-06</v>
      </c>
    </row>
    <row r="36337" spans="12:15" x14ac:dyDescent="0.4">
      <c r="L36337" s="56">
        <f ca="1"/>
        <v>36336</v>
      </c>
      <c r="M36337" s="53">
        <f ca="1"/>
        <v>1999</v>
      </c>
      <c r="N36337" s="53">
        <f ca="1"/>
        <v>6</v>
      </c>
      <c r="O36337" s="53" t="str">
        <f ca="1"/>
        <v>1999-06</v>
      </c>
    </row>
    <row r="36338" spans="12:15" x14ac:dyDescent="0.4">
      <c r="L36338" s="56">
        <f ca="1"/>
        <v>36337</v>
      </c>
      <c r="M36338" s="53">
        <f ca="1"/>
        <v>1999</v>
      </c>
      <c r="N36338" s="53">
        <f ca="1"/>
        <v>6</v>
      </c>
      <c r="O36338" s="53" t="str">
        <f ca="1"/>
        <v>1999-06</v>
      </c>
    </row>
    <row r="36339" spans="12:15" x14ac:dyDescent="0.4">
      <c r="L36339" s="56">
        <f ca="1"/>
        <v>36338</v>
      </c>
      <c r="M36339" s="53">
        <f ca="1"/>
        <v>1999</v>
      </c>
      <c r="N36339" s="53">
        <f ca="1"/>
        <v>6</v>
      </c>
      <c r="O36339" s="53" t="str">
        <f ca="1"/>
        <v>1999-06</v>
      </c>
    </row>
    <row r="36340" spans="12:15" x14ac:dyDescent="0.4">
      <c r="L36340" s="56">
        <f ca="1"/>
        <v>36339</v>
      </c>
      <c r="M36340" s="53">
        <f ca="1"/>
        <v>1999</v>
      </c>
      <c r="N36340" s="53">
        <f ca="1"/>
        <v>6</v>
      </c>
      <c r="O36340" s="53" t="str">
        <f ca="1"/>
        <v>1999-06</v>
      </c>
    </row>
    <row r="36341" spans="12:15" x14ac:dyDescent="0.4">
      <c r="L36341" s="56">
        <f ca="1"/>
        <v>36340</v>
      </c>
      <c r="M36341" s="53">
        <f ca="1"/>
        <v>1999</v>
      </c>
      <c r="N36341" s="53">
        <f ca="1"/>
        <v>6</v>
      </c>
      <c r="O36341" s="53" t="str">
        <f ca="1"/>
        <v>1999-06</v>
      </c>
    </row>
    <row r="36342" spans="12:15" x14ac:dyDescent="0.4">
      <c r="L36342" s="56">
        <f ca="1"/>
        <v>36341</v>
      </c>
      <c r="M36342" s="53">
        <f ca="1"/>
        <v>1999</v>
      </c>
      <c r="N36342" s="53">
        <f ca="1"/>
        <v>6</v>
      </c>
      <c r="O36342" s="53" t="str">
        <f ca="1"/>
        <v>1999-06</v>
      </c>
    </row>
    <row r="36343" spans="12:15" x14ac:dyDescent="0.4">
      <c r="L36343" s="56">
        <f ca="1"/>
        <v>36342</v>
      </c>
      <c r="M36343" s="53">
        <f ca="1"/>
        <v>1999</v>
      </c>
      <c r="N36343" s="53">
        <f ca="1"/>
        <v>7</v>
      </c>
      <c r="O36343" s="53" t="str">
        <f ca="1"/>
        <v>1999-07</v>
      </c>
    </row>
    <row r="36344" spans="12:15" x14ac:dyDescent="0.4">
      <c r="L36344" s="56">
        <f ca="1"/>
        <v>36343</v>
      </c>
      <c r="M36344" s="53">
        <f ca="1"/>
        <v>1999</v>
      </c>
      <c r="N36344" s="53">
        <f ca="1"/>
        <v>7</v>
      </c>
      <c r="O36344" s="53" t="str">
        <f ca="1"/>
        <v>1999-07</v>
      </c>
    </row>
    <row r="36345" spans="12:15" x14ac:dyDescent="0.4">
      <c r="L36345" s="56">
        <f ca="1"/>
        <v>36344</v>
      </c>
      <c r="M36345" s="53">
        <f ca="1"/>
        <v>1999</v>
      </c>
      <c r="N36345" s="53">
        <f ca="1"/>
        <v>7</v>
      </c>
      <c r="O36345" s="53" t="str">
        <f ca="1"/>
        <v>1999-07</v>
      </c>
    </row>
    <row r="36346" spans="12:15" x14ac:dyDescent="0.4">
      <c r="L36346" s="56">
        <f ca="1"/>
        <v>36345</v>
      </c>
      <c r="M36346" s="53">
        <f ca="1"/>
        <v>1999</v>
      </c>
      <c r="N36346" s="53">
        <f ca="1"/>
        <v>7</v>
      </c>
      <c r="O36346" s="53" t="str">
        <f ca="1"/>
        <v>1999-07</v>
      </c>
    </row>
    <row r="36347" spans="12:15" x14ac:dyDescent="0.4">
      <c r="L36347" s="56">
        <f ca="1"/>
        <v>36346</v>
      </c>
      <c r="M36347" s="53">
        <f ca="1"/>
        <v>1999</v>
      </c>
      <c r="N36347" s="53">
        <f ca="1"/>
        <v>7</v>
      </c>
      <c r="O36347" s="53" t="str">
        <f ca="1"/>
        <v>1999-07</v>
      </c>
    </row>
    <row r="36348" spans="12:15" x14ac:dyDescent="0.4">
      <c r="L36348" s="56">
        <f ca="1"/>
        <v>36347</v>
      </c>
      <c r="M36348" s="53">
        <f ca="1"/>
        <v>1999</v>
      </c>
      <c r="N36348" s="53">
        <f ca="1"/>
        <v>7</v>
      </c>
      <c r="O36348" s="53" t="str">
        <f ca="1"/>
        <v>1999-07</v>
      </c>
    </row>
    <row r="36349" spans="12:15" x14ac:dyDescent="0.4">
      <c r="L36349" s="56">
        <f ca="1"/>
        <v>36348</v>
      </c>
      <c r="M36349" s="53">
        <f ca="1"/>
        <v>1999</v>
      </c>
      <c r="N36349" s="53">
        <f ca="1"/>
        <v>7</v>
      </c>
      <c r="O36349" s="53" t="str">
        <f ca="1"/>
        <v>1999-07</v>
      </c>
    </row>
    <row r="36350" spans="12:15" x14ac:dyDescent="0.4">
      <c r="L36350" s="56">
        <f ca="1"/>
        <v>36349</v>
      </c>
      <c r="M36350" s="53">
        <f ca="1"/>
        <v>1999</v>
      </c>
      <c r="N36350" s="53">
        <f ca="1"/>
        <v>7</v>
      </c>
      <c r="O36350" s="53" t="str">
        <f ca="1"/>
        <v>1999-07</v>
      </c>
    </row>
    <row r="36351" spans="12:15" x14ac:dyDescent="0.4">
      <c r="L36351" s="56">
        <f ca="1"/>
        <v>36350</v>
      </c>
      <c r="M36351" s="53">
        <f ca="1"/>
        <v>1999</v>
      </c>
      <c r="N36351" s="53">
        <f ca="1"/>
        <v>7</v>
      </c>
      <c r="O36351" s="53" t="str">
        <f ca="1"/>
        <v>1999-07</v>
      </c>
    </row>
    <row r="36352" spans="12:15" x14ac:dyDescent="0.4">
      <c r="L36352" s="56">
        <f ca="1"/>
        <v>36351</v>
      </c>
      <c r="M36352" s="53">
        <f ca="1"/>
        <v>1999</v>
      </c>
      <c r="N36352" s="53">
        <f ca="1"/>
        <v>7</v>
      </c>
      <c r="O36352" s="53" t="str">
        <f ca="1"/>
        <v>1999-07</v>
      </c>
    </row>
    <row r="36353" spans="12:15" x14ac:dyDescent="0.4">
      <c r="L36353" s="56">
        <f ca="1"/>
        <v>36352</v>
      </c>
      <c r="M36353" s="53">
        <f ca="1"/>
        <v>1999</v>
      </c>
      <c r="N36353" s="53">
        <f ca="1"/>
        <v>7</v>
      </c>
      <c r="O36353" s="53" t="str">
        <f ca="1"/>
        <v>1999-07</v>
      </c>
    </row>
    <row r="36354" spans="12:15" x14ac:dyDescent="0.4">
      <c r="L36354" s="56">
        <f ca="1"/>
        <v>36353</v>
      </c>
      <c r="M36354" s="53">
        <f ca="1"/>
        <v>1999</v>
      </c>
      <c r="N36354" s="53">
        <f ca="1"/>
        <v>7</v>
      </c>
      <c r="O36354" s="53" t="str">
        <f ca="1"/>
        <v>1999-07</v>
      </c>
    </row>
    <row r="36355" spans="12:15" x14ac:dyDescent="0.4">
      <c r="L36355" s="56">
        <f ca="1"/>
        <v>36354</v>
      </c>
      <c r="M36355" s="53">
        <f ca="1"/>
        <v>1999</v>
      </c>
      <c r="N36355" s="53">
        <f ca="1"/>
        <v>7</v>
      </c>
      <c r="O36355" s="53" t="str">
        <f ca="1"/>
        <v>1999-07</v>
      </c>
    </row>
    <row r="36356" spans="12:15" x14ac:dyDescent="0.4">
      <c r="L36356" s="56">
        <f ca="1"/>
        <v>36355</v>
      </c>
      <c r="M36356" s="53">
        <f ca="1"/>
        <v>1999</v>
      </c>
      <c r="N36356" s="53">
        <f ca="1"/>
        <v>7</v>
      </c>
      <c r="O36356" s="53" t="str">
        <f ca="1"/>
        <v>1999-07</v>
      </c>
    </row>
    <row r="36357" spans="12:15" x14ac:dyDescent="0.4">
      <c r="L36357" s="56">
        <f ca="1"/>
        <v>36356</v>
      </c>
      <c r="M36357" s="53">
        <f ca="1"/>
        <v>1999</v>
      </c>
      <c r="N36357" s="53">
        <f ca="1"/>
        <v>7</v>
      </c>
      <c r="O36357" s="53" t="str">
        <f ca="1"/>
        <v>1999-07</v>
      </c>
    </row>
    <row r="36358" spans="12:15" x14ac:dyDescent="0.4">
      <c r="L36358" s="56">
        <f ca="1"/>
        <v>36357</v>
      </c>
      <c r="M36358" s="53">
        <f ca="1"/>
        <v>1999</v>
      </c>
      <c r="N36358" s="53">
        <f ca="1"/>
        <v>7</v>
      </c>
      <c r="O36358" s="53" t="str">
        <f ca="1"/>
        <v>1999-07</v>
      </c>
    </row>
    <row r="36359" spans="12:15" x14ac:dyDescent="0.4">
      <c r="L36359" s="56">
        <f ca="1"/>
        <v>36358</v>
      </c>
      <c r="M36359" s="53">
        <f ca="1"/>
        <v>1999</v>
      </c>
      <c r="N36359" s="53">
        <f ca="1"/>
        <v>7</v>
      </c>
      <c r="O36359" s="53" t="str">
        <f ca="1"/>
        <v>1999-07</v>
      </c>
    </row>
    <row r="36360" spans="12:15" x14ac:dyDescent="0.4">
      <c r="L36360" s="56">
        <f ca="1"/>
        <v>36359</v>
      </c>
      <c r="M36360" s="53">
        <f ca="1"/>
        <v>1999</v>
      </c>
      <c r="N36360" s="53">
        <f ca="1"/>
        <v>7</v>
      </c>
      <c r="O36360" s="53" t="str">
        <f ca="1"/>
        <v>1999-07</v>
      </c>
    </row>
    <row r="36361" spans="12:15" x14ac:dyDescent="0.4">
      <c r="L36361" s="56">
        <f ca="1"/>
        <v>36360</v>
      </c>
      <c r="M36361" s="53">
        <f ca="1"/>
        <v>1999</v>
      </c>
      <c r="N36361" s="53">
        <f ca="1"/>
        <v>7</v>
      </c>
      <c r="O36361" s="53" t="str">
        <f ca="1"/>
        <v>1999-07</v>
      </c>
    </row>
    <row r="36362" spans="12:15" x14ac:dyDescent="0.4">
      <c r="L36362" s="56">
        <f ca="1"/>
        <v>36361</v>
      </c>
      <c r="M36362" s="53">
        <f ca="1"/>
        <v>1999</v>
      </c>
      <c r="N36362" s="53">
        <f ca="1"/>
        <v>7</v>
      </c>
      <c r="O36362" s="53" t="str">
        <f ca="1"/>
        <v>1999-07</v>
      </c>
    </row>
    <row r="36363" spans="12:15" x14ac:dyDescent="0.4">
      <c r="L36363" s="56">
        <f ca="1"/>
        <v>36362</v>
      </c>
      <c r="M36363" s="53">
        <f ca="1"/>
        <v>1999</v>
      </c>
      <c r="N36363" s="53">
        <f ca="1"/>
        <v>7</v>
      </c>
      <c r="O36363" s="53" t="str">
        <f ca="1"/>
        <v>1999-07</v>
      </c>
    </row>
    <row r="36364" spans="12:15" x14ac:dyDescent="0.4">
      <c r="L36364" s="56">
        <f ca="1"/>
        <v>36363</v>
      </c>
      <c r="M36364" s="53">
        <f ca="1"/>
        <v>1999</v>
      </c>
      <c r="N36364" s="53">
        <f ca="1"/>
        <v>7</v>
      </c>
      <c r="O36364" s="53" t="str">
        <f ca="1"/>
        <v>1999-07</v>
      </c>
    </row>
    <row r="36365" spans="12:15" x14ac:dyDescent="0.4">
      <c r="L36365" s="56">
        <f ca="1"/>
        <v>36364</v>
      </c>
      <c r="M36365" s="53">
        <f ca="1"/>
        <v>1999</v>
      </c>
      <c r="N36365" s="53">
        <f ca="1"/>
        <v>7</v>
      </c>
      <c r="O36365" s="53" t="str">
        <f ca="1"/>
        <v>1999-07</v>
      </c>
    </row>
    <row r="36366" spans="12:15" x14ac:dyDescent="0.4">
      <c r="L36366" s="56">
        <f ca="1"/>
        <v>36365</v>
      </c>
      <c r="M36366" s="53">
        <f ca="1"/>
        <v>1999</v>
      </c>
      <c r="N36366" s="53">
        <f ca="1"/>
        <v>7</v>
      </c>
      <c r="O36366" s="53" t="str">
        <f ca="1"/>
        <v>1999-07</v>
      </c>
    </row>
    <row r="36367" spans="12:15" x14ac:dyDescent="0.4">
      <c r="L36367" s="56">
        <f ca="1"/>
        <v>36366</v>
      </c>
      <c r="M36367" s="53">
        <f ca="1"/>
        <v>1999</v>
      </c>
      <c r="N36367" s="53">
        <f ca="1"/>
        <v>7</v>
      </c>
      <c r="O36367" s="53" t="str">
        <f ca="1"/>
        <v>1999-07</v>
      </c>
    </row>
    <row r="36368" spans="12:15" x14ac:dyDescent="0.4">
      <c r="L36368" s="56">
        <f ca="1"/>
        <v>36367</v>
      </c>
      <c r="M36368" s="53">
        <f ca="1"/>
        <v>1999</v>
      </c>
      <c r="N36368" s="53">
        <f ca="1"/>
        <v>7</v>
      </c>
      <c r="O36368" s="53" t="str">
        <f ca="1"/>
        <v>1999-07</v>
      </c>
    </row>
    <row r="36369" spans="12:15" x14ac:dyDescent="0.4">
      <c r="L36369" s="56">
        <f ca="1"/>
        <v>36368</v>
      </c>
      <c r="M36369" s="53">
        <f ca="1"/>
        <v>1999</v>
      </c>
      <c r="N36369" s="53">
        <f ca="1"/>
        <v>7</v>
      </c>
      <c r="O36369" s="53" t="str">
        <f ca="1"/>
        <v>1999-07</v>
      </c>
    </row>
    <row r="36370" spans="12:15" x14ac:dyDescent="0.4">
      <c r="L36370" s="56">
        <f ca="1"/>
        <v>36369</v>
      </c>
      <c r="M36370" s="53">
        <f ca="1"/>
        <v>1999</v>
      </c>
      <c r="N36370" s="53">
        <f ca="1"/>
        <v>7</v>
      </c>
      <c r="O36370" s="53" t="str">
        <f ca="1"/>
        <v>1999-07</v>
      </c>
    </row>
    <row r="36371" spans="12:15" x14ac:dyDescent="0.4">
      <c r="L36371" s="56">
        <f ca="1"/>
        <v>36370</v>
      </c>
      <c r="M36371" s="53">
        <f ca="1"/>
        <v>1999</v>
      </c>
      <c r="N36371" s="53">
        <f ca="1"/>
        <v>7</v>
      </c>
      <c r="O36371" s="53" t="str">
        <f ca="1"/>
        <v>1999-07</v>
      </c>
    </row>
    <row r="36372" spans="12:15" x14ac:dyDescent="0.4">
      <c r="L36372" s="56">
        <f ca="1"/>
        <v>36371</v>
      </c>
      <c r="M36372" s="53">
        <f ca="1"/>
        <v>1999</v>
      </c>
      <c r="N36372" s="53">
        <f ca="1"/>
        <v>7</v>
      </c>
      <c r="O36372" s="53" t="str">
        <f ca="1"/>
        <v>1999-07</v>
      </c>
    </row>
    <row r="36373" spans="12:15" x14ac:dyDescent="0.4">
      <c r="L36373" s="56">
        <f ca="1"/>
        <v>36372</v>
      </c>
      <c r="M36373" s="53">
        <f ca="1"/>
        <v>1999</v>
      </c>
      <c r="N36373" s="53">
        <f ca="1"/>
        <v>7</v>
      </c>
      <c r="O36373" s="53" t="str">
        <f ca="1"/>
        <v>1999-07</v>
      </c>
    </row>
    <row r="36374" spans="12:15" x14ac:dyDescent="0.4">
      <c r="L36374" s="56">
        <f ca="1"/>
        <v>36373</v>
      </c>
      <c r="M36374" s="53">
        <f ca="1"/>
        <v>1999</v>
      </c>
      <c r="N36374" s="53">
        <f ca="1"/>
        <v>8</v>
      </c>
      <c r="O36374" s="53" t="str">
        <f ca="1"/>
        <v>1999-08</v>
      </c>
    </row>
    <row r="36375" spans="12:15" x14ac:dyDescent="0.4">
      <c r="L36375" s="56">
        <f ca="1"/>
        <v>36374</v>
      </c>
      <c r="M36375" s="53">
        <f ca="1"/>
        <v>1999</v>
      </c>
      <c r="N36375" s="53">
        <f ca="1"/>
        <v>8</v>
      </c>
      <c r="O36375" s="53" t="str">
        <f ca="1"/>
        <v>1999-08</v>
      </c>
    </row>
    <row r="36376" spans="12:15" x14ac:dyDescent="0.4">
      <c r="L36376" s="56">
        <f ca="1"/>
        <v>36375</v>
      </c>
      <c r="M36376" s="53">
        <f ca="1"/>
        <v>1999</v>
      </c>
      <c r="N36376" s="53">
        <f ca="1"/>
        <v>8</v>
      </c>
      <c r="O36376" s="53" t="str">
        <f ca="1"/>
        <v>1999-08</v>
      </c>
    </row>
    <row r="36377" spans="12:15" x14ac:dyDescent="0.4">
      <c r="L36377" s="56">
        <f ca="1"/>
        <v>36376</v>
      </c>
      <c r="M36377" s="53">
        <f ca="1"/>
        <v>1999</v>
      </c>
      <c r="N36377" s="53">
        <f ca="1"/>
        <v>8</v>
      </c>
      <c r="O36377" s="53" t="str">
        <f ca="1"/>
        <v>1999-08</v>
      </c>
    </row>
    <row r="36378" spans="12:15" x14ac:dyDescent="0.4">
      <c r="L36378" s="56">
        <f ca="1"/>
        <v>36377</v>
      </c>
      <c r="M36378" s="53">
        <f ca="1"/>
        <v>1999</v>
      </c>
      <c r="N36378" s="53">
        <f ca="1"/>
        <v>8</v>
      </c>
      <c r="O36378" s="53" t="str">
        <f ca="1"/>
        <v>1999-08</v>
      </c>
    </row>
    <row r="36379" spans="12:15" x14ac:dyDescent="0.4">
      <c r="L36379" s="56">
        <f ca="1"/>
        <v>36378</v>
      </c>
      <c r="M36379" s="53">
        <f ca="1"/>
        <v>1999</v>
      </c>
      <c r="N36379" s="53">
        <f ca="1"/>
        <v>8</v>
      </c>
      <c r="O36379" s="53" t="str">
        <f ca="1"/>
        <v>1999-08</v>
      </c>
    </row>
    <row r="36380" spans="12:15" x14ac:dyDescent="0.4">
      <c r="L36380" s="56">
        <f ca="1"/>
        <v>36379</v>
      </c>
      <c r="M36380" s="53">
        <f ca="1"/>
        <v>1999</v>
      </c>
      <c r="N36380" s="53">
        <f ca="1"/>
        <v>8</v>
      </c>
      <c r="O36380" s="53" t="str">
        <f ca="1"/>
        <v>1999-08</v>
      </c>
    </row>
    <row r="36381" spans="12:15" x14ac:dyDescent="0.4">
      <c r="L36381" s="56">
        <f ca="1"/>
        <v>36380</v>
      </c>
      <c r="M36381" s="53">
        <f ca="1"/>
        <v>1999</v>
      </c>
      <c r="N36381" s="53">
        <f ca="1"/>
        <v>8</v>
      </c>
      <c r="O36381" s="53" t="str">
        <f ca="1"/>
        <v>1999-08</v>
      </c>
    </row>
    <row r="36382" spans="12:15" x14ac:dyDescent="0.4">
      <c r="L36382" s="56">
        <f ca="1"/>
        <v>36381</v>
      </c>
      <c r="M36382" s="53">
        <f ca="1"/>
        <v>1999</v>
      </c>
      <c r="N36382" s="53">
        <f ca="1"/>
        <v>8</v>
      </c>
      <c r="O36382" s="53" t="str">
        <f ca="1"/>
        <v>1999-08</v>
      </c>
    </row>
    <row r="36383" spans="12:15" x14ac:dyDescent="0.4">
      <c r="L36383" s="56">
        <f ca="1"/>
        <v>36382</v>
      </c>
      <c r="M36383" s="53">
        <f ca="1"/>
        <v>1999</v>
      </c>
      <c r="N36383" s="53">
        <f ca="1"/>
        <v>8</v>
      </c>
      <c r="O36383" s="53" t="str">
        <f ca="1"/>
        <v>1999-08</v>
      </c>
    </row>
    <row r="36384" spans="12:15" x14ac:dyDescent="0.4">
      <c r="L36384" s="56">
        <f ca="1"/>
        <v>36383</v>
      </c>
      <c r="M36384" s="53">
        <f ca="1"/>
        <v>1999</v>
      </c>
      <c r="N36384" s="53">
        <f ca="1"/>
        <v>8</v>
      </c>
      <c r="O36384" s="53" t="str">
        <f ca="1"/>
        <v>1999-08</v>
      </c>
    </row>
    <row r="36385" spans="12:15" x14ac:dyDescent="0.4">
      <c r="L36385" s="56">
        <f ca="1"/>
        <v>36384</v>
      </c>
      <c r="M36385" s="53">
        <f ca="1"/>
        <v>1999</v>
      </c>
      <c r="N36385" s="53">
        <f ca="1"/>
        <v>8</v>
      </c>
      <c r="O36385" s="53" t="str">
        <f ca="1"/>
        <v>1999-08</v>
      </c>
    </row>
    <row r="36386" spans="12:15" x14ac:dyDescent="0.4">
      <c r="L36386" s="56">
        <f ca="1"/>
        <v>36385</v>
      </c>
      <c r="M36386" s="53">
        <f ca="1"/>
        <v>1999</v>
      </c>
      <c r="N36386" s="53">
        <f ca="1"/>
        <v>8</v>
      </c>
      <c r="O36386" s="53" t="str">
        <f ca="1"/>
        <v>1999-08</v>
      </c>
    </row>
    <row r="36387" spans="12:15" x14ac:dyDescent="0.4">
      <c r="L36387" s="56">
        <f ca="1"/>
        <v>36386</v>
      </c>
      <c r="M36387" s="53">
        <f ca="1"/>
        <v>1999</v>
      </c>
      <c r="N36387" s="53">
        <f ca="1"/>
        <v>8</v>
      </c>
      <c r="O36387" s="53" t="str">
        <f ca="1"/>
        <v>1999-08</v>
      </c>
    </row>
    <row r="36388" spans="12:15" x14ac:dyDescent="0.4">
      <c r="L36388" s="56">
        <f ca="1"/>
        <v>36387</v>
      </c>
      <c r="M36388" s="53">
        <f ca="1"/>
        <v>1999</v>
      </c>
      <c r="N36388" s="53">
        <f ca="1"/>
        <v>8</v>
      </c>
      <c r="O36388" s="53" t="str">
        <f ca="1"/>
        <v>1999-08</v>
      </c>
    </row>
    <row r="36389" spans="12:15" x14ac:dyDescent="0.4">
      <c r="L36389" s="56">
        <f ca="1"/>
        <v>36388</v>
      </c>
      <c r="M36389" s="53">
        <f ca="1"/>
        <v>1999</v>
      </c>
      <c r="N36389" s="53">
        <f ca="1"/>
        <v>8</v>
      </c>
      <c r="O36389" s="53" t="str">
        <f ca="1"/>
        <v>1999-08</v>
      </c>
    </row>
    <row r="36390" spans="12:15" x14ac:dyDescent="0.4">
      <c r="L36390" s="56">
        <f ca="1"/>
        <v>36389</v>
      </c>
      <c r="M36390" s="53">
        <f ca="1"/>
        <v>1999</v>
      </c>
      <c r="N36390" s="53">
        <f ca="1"/>
        <v>8</v>
      </c>
      <c r="O36390" s="53" t="str">
        <f ca="1"/>
        <v>1999-08</v>
      </c>
    </row>
    <row r="36391" spans="12:15" x14ac:dyDescent="0.4">
      <c r="L36391" s="56">
        <f ca="1"/>
        <v>36390</v>
      </c>
      <c r="M36391" s="53">
        <f ca="1"/>
        <v>1999</v>
      </c>
      <c r="N36391" s="53">
        <f ca="1"/>
        <v>8</v>
      </c>
      <c r="O36391" s="53" t="str">
        <f ca="1"/>
        <v>1999-08</v>
      </c>
    </row>
    <row r="36392" spans="12:15" x14ac:dyDescent="0.4">
      <c r="L36392" s="56">
        <f ca="1"/>
        <v>36391</v>
      </c>
      <c r="M36392" s="53">
        <f ca="1"/>
        <v>1999</v>
      </c>
      <c r="N36392" s="53">
        <f ca="1"/>
        <v>8</v>
      </c>
      <c r="O36392" s="53" t="str">
        <f ca="1"/>
        <v>1999-08</v>
      </c>
    </row>
    <row r="36393" spans="12:15" x14ac:dyDescent="0.4">
      <c r="L36393" s="56">
        <f ca="1"/>
        <v>36392</v>
      </c>
      <c r="M36393" s="53">
        <f ca="1"/>
        <v>1999</v>
      </c>
      <c r="N36393" s="53">
        <f ca="1"/>
        <v>8</v>
      </c>
      <c r="O36393" s="53" t="str">
        <f ca="1"/>
        <v>1999-08</v>
      </c>
    </row>
    <row r="36394" spans="12:15" x14ac:dyDescent="0.4">
      <c r="L36394" s="56">
        <f ca="1"/>
        <v>36393</v>
      </c>
      <c r="M36394" s="53">
        <f ca="1"/>
        <v>1999</v>
      </c>
      <c r="N36394" s="53">
        <f ca="1"/>
        <v>8</v>
      </c>
      <c r="O36394" s="53" t="str">
        <f ca="1"/>
        <v>1999-08</v>
      </c>
    </row>
    <row r="36395" spans="12:15" x14ac:dyDescent="0.4">
      <c r="L36395" s="56">
        <f ca="1"/>
        <v>36394</v>
      </c>
      <c r="M36395" s="53">
        <f ca="1"/>
        <v>1999</v>
      </c>
      <c r="N36395" s="53">
        <f ca="1"/>
        <v>8</v>
      </c>
      <c r="O36395" s="53" t="str">
        <f ca="1"/>
        <v>1999-08</v>
      </c>
    </row>
    <row r="36396" spans="12:15" x14ac:dyDescent="0.4">
      <c r="L36396" s="56">
        <f ca="1"/>
        <v>36395</v>
      </c>
      <c r="M36396" s="53">
        <f ca="1"/>
        <v>1999</v>
      </c>
      <c r="N36396" s="53">
        <f ca="1"/>
        <v>8</v>
      </c>
      <c r="O36396" s="53" t="str">
        <f ca="1"/>
        <v>1999-08</v>
      </c>
    </row>
    <row r="36397" spans="12:15" x14ac:dyDescent="0.4">
      <c r="L36397" s="56">
        <f ca="1"/>
        <v>36396</v>
      </c>
      <c r="M36397" s="53">
        <f ca="1"/>
        <v>1999</v>
      </c>
      <c r="N36397" s="53">
        <f ca="1"/>
        <v>8</v>
      </c>
      <c r="O36397" s="53" t="str">
        <f ca="1"/>
        <v>1999-08</v>
      </c>
    </row>
    <row r="36398" spans="12:15" x14ac:dyDescent="0.4">
      <c r="L36398" s="56">
        <f ca="1"/>
        <v>36397</v>
      </c>
      <c r="M36398" s="53">
        <f ca="1"/>
        <v>1999</v>
      </c>
      <c r="N36398" s="53">
        <f ca="1"/>
        <v>8</v>
      </c>
      <c r="O36398" s="53" t="str">
        <f ca="1"/>
        <v>1999-08</v>
      </c>
    </row>
    <row r="36399" spans="12:15" x14ac:dyDescent="0.4">
      <c r="L36399" s="56">
        <f ca="1"/>
        <v>36398</v>
      </c>
      <c r="M36399" s="53">
        <f ca="1"/>
        <v>1999</v>
      </c>
      <c r="N36399" s="53">
        <f ca="1"/>
        <v>8</v>
      </c>
      <c r="O36399" s="53" t="str">
        <f ca="1"/>
        <v>1999-08</v>
      </c>
    </row>
    <row r="36400" spans="12:15" x14ac:dyDescent="0.4">
      <c r="L36400" s="56">
        <f ca="1"/>
        <v>36399</v>
      </c>
      <c r="M36400" s="53">
        <f ca="1"/>
        <v>1999</v>
      </c>
      <c r="N36400" s="53">
        <f ca="1"/>
        <v>8</v>
      </c>
      <c r="O36400" s="53" t="str">
        <f ca="1"/>
        <v>1999-08</v>
      </c>
    </row>
    <row r="36401" spans="12:15" x14ac:dyDescent="0.4">
      <c r="L36401" s="56">
        <f ca="1"/>
        <v>36400</v>
      </c>
      <c r="M36401" s="53">
        <f ca="1"/>
        <v>1999</v>
      </c>
      <c r="N36401" s="53">
        <f ca="1"/>
        <v>8</v>
      </c>
      <c r="O36401" s="53" t="str">
        <f ca="1"/>
        <v>1999-08</v>
      </c>
    </row>
    <row r="36402" spans="12:15" x14ac:dyDescent="0.4">
      <c r="L36402" s="56">
        <f ca="1"/>
        <v>36401</v>
      </c>
      <c r="M36402" s="53">
        <f ca="1"/>
        <v>1999</v>
      </c>
      <c r="N36402" s="53">
        <f ca="1"/>
        <v>8</v>
      </c>
      <c r="O36402" s="53" t="str">
        <f ca="1"/>
        <v>1999-08</v>
      </c>
    </row>
    <row r="36403" spans="12:15" x14ac:dyDescent="0.4">
      <c r="L36403" s="56">
        <f ca="1"/>
        <v>36402</v>
      </c>
      <c r="M36403" s="53">
        <f ca="1"/>
        <v>1999</v>
      </c>
      <c r="N36403" s="53">
        <f ca="1"/>
        <v>8</v>
      </c>
      <c r="O36403" s="53" t="str">
        <f ca="1"/>
        <v>1999-08</v>
      </c>
    </row>
    <row r="36404" spans="12:15" x14ac:dyDescent="0.4">
      <c r="L36404" s="56">
        <f ca="1"/>
        <v>36403</v>
      </c>
      <c r="M36404" s="53">
        <f ca="1"/>
        <v>1999</v>
      </c>
      <c r="N36404" s="53">
        <f ca="1"/>
        <v>8</v>
      </c>
      <c r="O36404" s="53" t="str">
        <f ca="1"/>
        <v>1999-08</v>
      </c>
    </row>
    <row r="36405" spans="12:15" x14ac:dyDescent="0.4">
      <c r="L36405" s="56">
        <f ca="1"/>
        <v>36404</v>
      </c>
      <c r="M36405" s="53">
        <f ca="1"/>
        <v>1999</v>
      </c>
      <c r="N36405" s="53">
        <f ca="1"/>
        <v>9</v>
      </c>
      <c r="O36405" s="53" t="str">
        <f ca="1"/>
        <v>1999-09</v>
      </c>
    </row>
    <row r="36406" spans="12:15" x14ac:dyDescent="0.4">
      <c r="L36406" s="56">
        <f ca="1"/>
        <v>36405</v>
      </c>
      <c r="M36406" s="53">
        <f ca="1"/>
        <v>1999</v>
      </c>
      <c r="N36406" s="53">
        <f ca="1"/>
        <v>9</v>
      </c>
      <c r="O36406" s="53" t="str">
        <f ca="1"/>
        <v>1999-09</v>
      </c>
    </row>
    <row r="36407" spans="12:15" x14ac:dyDescent="0.4">
      <c r="L36407" s="56">
        <f ca="1"/>
        <v>36406</v>
      </c>
      <c r="M36407" s="53">
        <f ca="1"/>
        <v>1999</v>
      </c>
      <c r="N36407" s="53">
        <f ca="1"/>
        <v>9</v>
      </c>
      <c r="O36407" s="53" t="str">
        <f ca="1"/>
        <v>1999-09</v>
      </c>
    </row>
    <row r="36408" spans="12:15" x14ac:dyDescent="0.4">
      <c r="L36408" s="56">
        <f ca="1"/>
        <v>36407</v>
      </c>
      <c r="M36408" s="53">
        <f ca="1"/>
        <v>1999</v>
      </c>
      <c r="N36408" s="53">
        <f ca="1"/>
        <v>9</v>
      </c>
      <c r="O36408" s="53" t="str">
        <f ca="1"/>
        <v>1999-09</v>
      </c>
    </row>
    <row r="36409" spans="12:15" x14ac:dyDescent="0.4">
      <c r="L36409" s="56">
        <f ca="1"/>
        <v>36408</v>
      </c>
      <c r="M36409" s="53">
        <f ca="1"/>
        <v>1999</v>
      </c>
      <c r="N36409" s="53">
        <f ca="1"/>
        <v>9</v>
      </c>
      <c r="O36409" s="53" t="str">
        <f ca="1"/>
        <v>1999-09</v>
      </c>
    </row>
    <row r="36410" spans="12:15" x14ac:dyDescent="0.4">
      <c r="L36410" s="56">
        <f ca="1"/>
        <v>36409</v>
      </c>
      <c r="M36410" s="53">
        <f ca="1"/>
        <v>1999</v>
      </c>
      <c r="N36410" s="53">
        <f ca="1"/>
        <v>9</v>
      </c>
      <c r="O36410" s="53" t="str">
        <f ca="1"/>
        <v>1999-09</v>
      </c>
    </row>
    <row r="36411" spans="12:15" x14ac:dyDescent="0.4">
      <c r="L36411" s="56">
        <f ca="1"/>
        <v>36410</v>
      </c>
      <c r="M36411" s="53">
        <f ca="1"/>
        <v>1999</v>
      </c>
      <c r="N36411" s="53">
        <f ca="1"/>
        <v>9</v>
      </c>
      <c r="O36411" s="53" t="str">
        <f ca="1"/>
        <v>1999-09</v>
      </c>
    </row>
    <row r="36412" spans="12:15" x14ac:dyDescent="0.4">
      <c r="L36412" s="56">
        <f ca="1"/>
        <v>36411</v>
      </c>
      <c r="M36412" s="53">
        <f ca="1"/>
        <v>1999</v>
      </c>
      <c r="N36412" s="53">
        <f ca="1"/>
        <v>9</v>
      </c>
      <c r="O36412" s="53" t="str">
        <f ca="1"/>
        <v>1999-09</v>
      </c>
    </row>
    <row r="36413" spans="12:15" x14ac:dyDescent="0.4">
      <c r="L36413" s="56">
        <f ca="1"/>
        <v>36412</v>
      </c>
      <c r="M36413" s="53">
        <f ca="1"/>
        <v>1999</v>
      </c>
      <c r="N36413" s="53">
        <f ca="1"/>
        <v>9</v>
      </c>
      <c r="O36413" s="53" t="str">
        <f ca="1"/>
        <v>1999-09</v>
      </c>
    </row>
    <row r="36414" spans="12:15" x14ac:dyDescent="0.4">
      <c r="L36414" s="56">
        <f ca="1"/>
        <v>36413</v>
      </c>
      <c r="M36414" s="53">
        <f ca="1"/>
        <v>1999</v>
      </c>
      <c r="N36414" s="53">
        <f ca="1"/>
        <v>9</v>
      </c>
      <c r="O36414" s="53" t="str">
        <f ca="1"/>
        <v>1999-09</v>
      </c>
    </row>
    <row r="36415" spans="12:15" x14ac:dyDescent="0.4">
      <c r="L36415" s="56">
        <f ca="1"/>
        <v>36414</v>
      </c>
      <c r="M36415" s="53">
        <f ca="1"/>
        <v>1999</v>
      </c>
      <c r="N36415" s="53">
        <f ca="1"/>
        <v>9</v>
      </c>
      <c r="O36415" s="53" t="str">
        <f ca="1"/>
        <v>1999-09</v>
      </c>
    </row>
    <row r="36416" spans="12:15" x14ac:dyDescent="0.4">
      <c r="L36416" s="56">
        <f ca="1"/>
        <v>36415</v>
      </c>
      <c r="M36416" s="53">
        <f ca="1"/>
        <v>1999</v>
      </c>
      <c r="N36416" s="53">
        <f ca="1"/>
        <v>9</v>
      </c>
      <c r="O36416" s="53" t="str">
        <f ca="1"/>
        <v>1999-09</v>
      </c>
    </row>
    <row r="36417" spans="12:15" x14ac:dyDescent="0.4">
      <c r="L36417" s="56">
        <f ca="1"/>
        <v>36416</v>
      </c>
      <c r="M36417" s="53">
        <f ca="1"/>
        <v>1999</v>
      </c>
      <c r="N36417" s="53">
        <f ca="1"/>
        <v>9</v>
      </c>
      <c r="O36417" s="53" t="str">
        <f ca="1"/>
        <v>1999-09</v>
      </c>
    </row>
    <row r="36418" spans="12:15" x14ac:dyDescent="0.4">
      <c r="L36418" s="56">
        <f ca="1"/>
        <v>36417</v>
      </c>
      <c r="M36418" s="53">
        <f ca="1"/>
        <v>1999</v>
      </c>
      <c r="N36418" s="53">
        <f ca="1"/>
        <v>9</v>
      </c>
      <c r="O36418" s="53" t="str">
        <f ca="1"/>
        <v>1999-09</v>
      </c>
    </row>
    <row r="36419" spans="12:15" x14ac:dyDescent="0.4">
      <c r="L36419" s="56">
        <f ca="1"/>
        <v>36418</v>
      </c>
      <c r="M36419" s="53">
        <f ca="1"/>
        <v>1999</v>
      </c>
      <c r="N36419" s="53">
        <f ca="1"/>
        <v>9</v>
      </c>
      <c r="O36419" s="53" t="str">
        <f ca="1"/>
        <v>1999-09</v>
      </c>
    </row>
    <row r="36420" spans="12:15" x14ac:dyDescent="0.4">
      <c r="L36420" s="56">
        <f ca="1"/>
        <v>36419</v>
      </c>
      <c r="M36420" s="53">
        <f ca="1"/>
        <v>1999</v>
      </c>
      <c r="N36420" s="53">
        <f ca="1"/>
        <v>9</v>
      </c>
      <c r="O36420" s="53" t="str">
        <f ca="1"/>
        <v>1999-09</v>
      </c>
    </row>
    <row r="36421" spans="12:15" x14ac:dyDescent="0.4">
      <c r="L36421" s="56">
        <f ca="1"/>
        <v>36420</v>
      </c>
      <c r="M36421" s="53">
        <f ca="1"/>
        <v>1999</v>
      </c>
      <c r="N36421" s="53">
        <f ca="1"/>
        <v>9</v>
      </c>
      <c r="O36421" s="53" t="str">
        <f ca="1"/>
        <v>1999-09</v>
      </c>
    </row>
    <row r="36422" spans="12:15" x14ac:dyDescent="0.4">
      <c r="L36422" s="56">
        <f ca="1"/>
        <v>36421</v>
      </c>
      <c r="M36422" s="53">
        <f ca="1"/>
        <v>1999</v>
      </c>
      <c r="N36422" s="53">
        <f ca="1"/>
        <v>9</v>
      </c>
      <c r="O36422" s="53" t="str">
        <f ca="1"/>
        <v>1999-09</v>
      </c>
    </row>
    <row r="36423" spans="12:15" x14ac:dyDescent="0.4">
      <c r="L36423" s="56">
        <f ca="1"/>
        <v>36422</v>
      </c>
      <c r="M36423" s="53">
        <f ca="1"/>
        <v>1999</v>
      </c>
      <c r="N36423" s="53">
        <f ca="1"/>
        <v>9</v>
      </c>
      <c r="O36423" s="53" t="str">
        <f ca="1"/>
        <v>1999-09</v>
      </c>
    </row>
    <row r="36424" spans="12:15" x14ac:dyDescent="0.4">
      <c r="L36424" s="56">
        <f ca="1"/>
        <v>36423</v>
      </c>
      <c r="M36424" s="53">
        <f ca="1"/>
        <v>1999</v>
      </c>
      <c r="N36424" s="53">
        <f ca="1"/>
        <v>9</v>
      </c>
      <c r="O36424" s="53" t="str">
        <f ca="1"/>
        <v>1999-09</v>
      </c>
    </row>
    <row r="36425" spans="12:15" x14ac:dyDescent="0.4">
      <c r="L36425" s="56">
        <f ca="1"/>
        <v>36424</v>
      </c>
      <c r="M36425" s="53">
        <f ca="1"/>
        <v>1999</v>
      </c>
      <c r="N36425" s="53">
        <f ca="1"/>
        <v>9</v>
      </c>
      <c r="O36425" s="53" t="str">
        <f ca="1"/>
        <v>1999-09</v>
      </c>
    </row>
    <row r="36426" spans="12:15" x14ac:dyDescent="0.4">
      <c r="L36426" s="56">
        <f ca="1"/>
        <v>36425</v>
      </c>
      <c r="M36426" s="53">
        <f ca="1"/>
        <v>1999</v>
      </c>
      <c r="N36426" s="53">
        <f ca="1"/>
        <v>9</v>
      </c>
      <c r="O36426" s="53" t="str">
        <f ca="1"/>
        <v>1999-09</v>
      </c>
    </row>
    <row r="36427" spans="12:15" x14ac:dyDescent="0.4">
      <c r="L36427" s="56">
        <f ca="1"/>
        <v>36426</v>
      </c>
      <c r="M36427" s="53">
        <f ca="1"/>
        <v>1999</v>
      </c>
      <c r="N36427" s="53">
        <f ca="1"/>
        <v>9</v>
      </c>
      <c r="O36427" s="53" t="str">
        <f ca="1"/>
        <v>1999-09</v>
      </c>
    </row>
    <row r="36428" spans="12:15" x14ac:dyDescent="0.4">
      <c r="L36428" s="56">
        <f ca="1"/>
        <v>36427</v>
      </c>
      <c r="M36428" s="53">
        <f ca="1"/>
        <v>1999</v>
      </c>
      <c r="N36428" s="53">
        <f ca="1"/>
        <v>9</v>
      </c>
      <c r="O36428" s="53" t="str">
        <f ca="1"/>
        <v>1999-09</v>
      </c>
    </row>
    <row r="36429" spans="12:15" x14ac:dyDescent="0.4">
      <c r="L36429" s="56">
        <f ca="1"/>
        <v>36428</v>
      </c>
      <c r="M36429" s="53">
        <f ca="1"/>
        <v>1999</v>
      </c>
      <c r="N36429" s="53">
        <f ca="1"/>
        <v>9</v>
      </c>
      <c r="O36429" s="53" t="str">
        <f ca="1"/>
        <v>1999-09</v>
      </c>
    </row>
    <row r="36430" spans="12:15" x14ac:dyDescent="0.4">
      <c r="L36430" s="56">
        <f ca="1"/>
        <v>36429</v>
      </c>
      <c r="M36430" s="53">
        <f ca="1"/>
        <v>1999</v>
      </c>
      <c r="N36430" s="53">
        <f ca="1"/>
        <v>9</v>
      </c>
      <c r="O36430" s="53" t="str">
        <f ca="1"/>
        <v>1999-09</v>
      </c>
    </row>
    <row r="36431" spans="12:15" x14ac:dyDescent="0.4">
      <c r="L36431" s="56">
        <f ca="1"/>
        <v>36430</v>
      </c>
      <c r="M36431" s="53">
        <f ca="1"/>
        <v>1999</v>
      </c>
      <c r="N36431" s="53">
        <f ca="1"/>
        <v>9</v>
      </c>
      <c r="O36431" s="53" t="str">
        <f ca="1"/>
        <v>1999-09</v>
      </c>
    </row>
    <row r="36432" spans="12:15" x14ac:dyDescent="0.4">
      <c r="L36432" s="56">
        <f ca="1"/>
        <v>36431</v>
      </c>
      <c r="M36432" s="53">
        <f ca="1"/>
        <v>1999</v>
      </c>
      <c r="N36432" s="53">
        <f ca="1"/>
        <v>9</v>
      </c>
      <c r="O36432" s="53" t="str">
        <f ca="1"/>
        <v>1999-09</v>
      </c>
    </row>
    <row r="36433" spans="12:15" x14ac:dyDescent="0.4">
      <c r="L36433" s="56">
        <f ca="1"/>
        <v>36432</v>
      </c>
      <c r="M36433" s="53">
        <f ca="1"/>
        <v>1999</v>
      </c>
      <c r="N36433" s="53">
        <f ca="1"/>
        <v>9</v>
      </c>
      <c r="O36433" s="53" t="str">
        <f ca="1"/>
        <v>1999-09</v>
      </c>
    </row>
    <row r="36434" spans="12:15" x14ac:dyDescent="0.4">
      <c r="L36434" s="56">
        <f ca="1"/>
        <v>36433</v>
      </c>
      <c r="M36434" s="53">
        <f ca="1"/>
        <v>1999</v>
      </c>
      <c r="N36434" s="53">
        <f ca="1"/>
        <v>9</v>
      </c>
      <c r="O36434" s="53" t="str">
        <f ca="1"/>
        <v>1999-09</v>
      </c>
    </row>
    <row r="36435" spans="12:15" x14ac:dyDescent="0.4">
      <c r="L36435" s="56">
        <f ca="1"/>
        <v>36434</v>
      </c>
      <c r="M36435" s="53">
        <f ca="1"/>
        <v>1999</v>
      </c>
      <c r="N36435" s="53">
        <f ca="1"/>
        <v>10</v>
      </c>
      <c r="O36435" s="53" t="str">
        <f ca="1"/>
        <v>1999-10</v>
      </c>
    </row>
    <row r="36436" spans="12:15" x14ac:dyDescent="0.4">
      <c r="L36436" s="56">
        <f ca="1"/>
        <v>36435</v>
      </c>
      <c r="M36436" s="53">
        <f ca="1"/>
        <v>1999</v>
      </c>
      <c r="N36436" s="53">
        <f ca="1"/>
        <v>10</v>
      </c>
      <c r="O36436" s="53" t="str">
        <f ca="1"/>
        <v>1999-10</v>
      </c>
    </row>
    <row r="36437" spans="12:15" x14ac:dyDescent="0.4">
      <c r="L36437" s="56">
        <f ca="1"/>
        <v>36436</v>
      </c>
      <c r="M36437" s="53">
        <f ca="1"/>
        <v>1999</v>
      </c>
      <c r="N36437" s="53">
        <f ca="1"/>
        <v>10</v>
      </c>
      <c r="O36437" s="53" t="str">
        <f ca="1"/>
        <v>1999-10</v>
      </c>
    </row>
    <row r="36438" spans="12:15" x14ac:dyDescent="0.4">
      <c r="L36438" s="56">
        <f ca="1"/>
        <v>36437</v>
      </c>
      <c r="M36438" s="53">
        <f ca="1"/>
        <v>1999</v>
      </c>
      <c r="N36438" s="53">
        <f ca="1"/>
        <v>10</v>
      </c>
      <c r="O36438" s="53" t="str">
        <f ca="1"/>
        <v>1999-10</v>
      </c>
    </row>
    <row r="36439" spans="12:15" x14ac:dyDescent="0.4">
      <c r="L36439" s="56">
        <f ca="1"/>
        <v>36438</v>
      </c>
      <c r="M36439" s="53">
        <f ca="1"/>
        <v>1999</v>
      </c>
      <c r="N36439" s="53">
        <f ca="1"/>
        <v>10</v>
      </c>
      <c r="O36439" s="53" t="str">
        <f ca="1"/>
        <v>1999-10</v>
      </c>
    </row>
    <row r="36440" spans="12:15" x14ac:dyDescent="0.4">
      <c r="L36440" s="56">
        <f ca="1"/>
        <v>36439</v>
      </c>
      <c r="M36440" s="53">
        <f ca="1"/>
        <v>1999</v>
      </c>
      <c r="N36440" s="53">
        <f ca="1"/>
        <v>10</v>
      </c>
      <c r="O36440" s="53" t="str">
        <f ca="1"/>
        <v>1999-10</v>
      </c>
    </row>
    <row r="36441" spans="12:15" x14ac:dyDescent="0.4">
      <c r="L36441" s="56">
        <f ca="1"/>
        <v>36440</v>
      </c>
      <c r="M36441" s="53">
        <f ca="1"/>
        <v>1999</v>
      </c>
      <c r="N36441" s="53">
        <f ca="1"/>
        <v>10</v>
      </c>
      <c r="O36441" s="53" t="str">
        <f ca="1"/>
        <v>1999-10</v>
      </c>
    </row>
    <row r="36442" spans="12:15" x14ac:dyDescent="0.4">
      <c r="L36442" s="56">
        <f ca="1"/>
        <v>36441</v>
      </c>
      <c r="M36442" s="53">
        <f ca="1"/>
        <v>1999</v>
      </c>
      <c r="N36442" s="53">
        <f ca="1"/>
        <v>10</v>
      </c>
      <c r="O36442" s="53" t="str">
        <f ca="1"/>
        <v>1999-10</v>
      </c>
    </row>
    <row r="36443" spans="12:15" x14ac:dyDescent="0.4">
      <c r="L36443" s="56">
        <f ca="1"/>
        <v>36442</v>
      </c>
      <c r="M36443" s="53">
        <f ca="1"/>
        <v>1999</v>
      </c>
      <c r="N36443" s="53">
        <f ca="1"/>
        <v>10</v>
      </c>
      <c r="O36443" s="53" t="str">
        <f ca="1"/>
        <v>1999-10</v>
      </c>
    </row>
    <row r="36444" spans="12:15" x14ac:dyDescent="0.4">
      <c r="L36444" s="56">
        <f ca="1"/>
        <v>36443</v>
      </c>
      <c r="M36444" s="53">
        <f ca="1"/>
        <v>1999</v>
      </c>
      <c r="N36444" s="53">
        <f ca="1"/>
        <v>10</v>
      </c>
      <c r="O36444" s="53" t="str">
        <f ca="1"/>
        <v>1999-10</v>
      </c>
    </row>
    <row r="36445" spans="12:15" x14ac:dyDescent="0.4">
      <c r="L36445" s="56">
        <f ca="1"/>
        <v>36444</v>
      </c>
      <c r="M36445" s="53">
        <f ca="1"/>
        <v>1999</v>
      </c>
      <c r="N36445" s="53">
        <f ca="1"/>
        <v>10</v>
      </c>
      <c r="O36445" s="53" t="str">
        <f ca="1"/>
        <v>1999-10</v>
      </c>
    </row>
    <row r="36446" spans="12:15" x14ac:dyDescent="0.4">
      <c r="L36446" s="56">
        <f ca="1"/>
        <v>36445</v>
      </c>
      <c r="M36446" s="53">
        <f ca="1"/>
        <v>1999</v>
      </c>
      <c r="N36446" s="53">
        <f ca="1"/>
        <v>10</v>
      </c>
      <c r="O36446" s="53" t="str">
        <f ca="1"/>
        <v>1999-10</v>
      </c>
    </row>
    <row r="36447" spans="12:15" x14ac:dyDescent="0.4">
      <c r="L36447" s="56">
        <f ca="1"/>
        <v>36446</v>
      </c>
      <c r="M36447" s="53">
        <f ca="1"/>
        <v>1999</v>
      </c>
      <c r="N36447" s="53">
        <f ca="1"/>
        <v>10</v>
      </c>
      <c r="O36447" s="53" t="str">
        <f ca="1"/>
        <v>1999-10</v>
      </c>
    </row>
    <row r="36448" spans="12:15" x14ac:dyDescent="0.4">
      <c r="L36448" s="56">
        <f ca="1"/>
        <v>36447</v>
      </c>
      <c r="M36448" s="53">
        <f ca="1"/>
        <v>1999</v>
      </c>
      <c r="N36448" s="53">
        <f ca="1"/>
        <v>10</v>
      </c>
      <c r="O36448" s="53" t="str">
        <f ca="1"/>
        <v>1999-10</v>
      </c>
    </row>
    <row r="36449" spans="12:15" x14ac:dyDescent="0.4">
      <c r="L36449" s="56">
        <f ca="1"/>
        <v>36448</v>
      </c>
      <c r="M36449" s="53">
        <f ca="1"/>
        <v>1999</v>
      </c>
      <c r="N36449" s="53">
        <f ca="1"/>
        <v>10</v>
      </c>
      <c r="O36449" s="53" t="str">
        <f ca="1"/>
        <v>1999-10</v>
      </c>
    </row>
    <row r="36450" spans="12:15" x14ac:dyDescent="0.4">
      <c r="L36450" s="56">
        <f ca="1"/>
        <v>36449</v>
      </c>
      <c r="M36450" s="53">
        <f ca="1"/>
        <v>1999</v>
      </c>
      <c r="N36450" s="53">
        <f ca="1"/>
        <v>10</v>
      </c>
      <c r="O36450" s="53" t="str">
        <f ca="1"/>
        <v>1999-10</v>
      </c>
    </row>
    <row r="36451" spans="12:15" x14ac:dyDescent="0.4">
      <c r="L36451" s="56">
        <f ca="1"/>
        <v>36450</v>
      </c>
      <c r="M36451" s="53">
        <f ca="1"/>
        <v>1999</v>
      </c>
      <c r="N36451" s="53">
        <f ca="1"/>
        <v>10</v>
      </c>
      <c r="O36451" s="53" t="str">
        <f ca="1"/>
        <v>1999-10</v>
      </c>
    </row>
    <row r="36452" spans="12:15" x14ac:dyDescent="0.4">
      <c r="L36452" s="56">
        <f ca="1"/>
        <v>36451</v>
      </c>
      <c r="M36452" s="53">
        <f ca="1"/>
        <v>1999</v>
      </c>
      <c r="N36452" s="53">
        <f ca="1"/>
        <v>10</v>
      </c>
      <c r="O36452" s="53" t="str">
        <f ca="1"/>
        <v>1999-10</v>
      </c>
    </row>
    <row r="36453" spans="12:15" x14ac:dyDescent="0.4">
      <c r="L36453" s="56">
        <f ca="1"/>
        <v>36452</v>
      </c>
      <c r="M36453" s="53">
        <f ca="1"/>
        <v>1999</v>
      </c>
      <c r="N36453" s="53">
        <f ca="1"/>
        <v>10</v>
      </c>
      <c r="O36453" s="53" t="str">
        <f ca="1"/>
        <v>1999-10</v>
      </c>
    </row>
    <row r="36454" spans="12:15" x14ac:dyDescent="0.4">
      <c r="L36454" s="56">
        <f ca="1"/>
        <v>36453</v>
      </c>
      <c r="M36454" s="53">
        <f ca="1"/>
        <v>1999</v>
      </c>
      <c r="N36454" s="53">
        <f ca="1"/>
        <v>10</v>
      </c>
      <c r="O36454" s="53" t="str">
        <f ca="1"/>
        <v>1999-10</v>
      </c>
    </row>
    <row r="36455" spans="12:15" x14ac:dyDescent="0.4">
      <c r="L36455" s="56">
        <f ca="1"/>
        <v>36454</v>
      </c>
      <c r="M36455" s="53">
        <f ca="1"/>
        <v>1999</v>
      </c>
      <c r="N36455" s="53">
        <f ca="1"/>
        <v>10</v>
      </c>
      <c r="O36455" s="53" t="str">
        <f ca="1"/>
        <v>1999-10</v>
      </c>
    </row>
    <row r="36456" spans="12:15" x14ac:dyDescent="0.4">
      <c r="L36456" s="56">
        <f ca="1"/>
        <v>36455</v>
      </c>
      <c r="M36456" s="53">
        <f ca="1"/>
        <v>1999</v>
      </c>
      <c r="N36456" s="53">
        <f ca="1"/>
        <v>10</v>
      </c>
      <c r="O36456" s="53" t="str">
        <f ca="1"/>
        <v>1999-10</v>
      </c>
    </row>
    <row r="36457" spans="12:15" x14ac:dyDescent="0.4">
      <c r="L36457" s="56">
        <f ca="1"/>
        <v>36456</v>
      </c>
      <c r="M36457" s="53">
        <f ca="1"/>
        <v>1999</v>
      </c>
      <c r="N36457" s="53">
        <f ca="1"/>
        <v>10</v>
      </c>
      <c r="O36457" s="53" t="str">
        <f ca="1"/>
        <v>1999-10</v>
      </c>
    </row>
    <row r="36458" spans="12:15" x14ac:dyDescent="0.4">
      <c r="L36458" s="56">
        <f ca="1"/>
        <v>36457</v>
      </c>
      <c r="M36458" s="53">
        <f ca="1"/>
        <v>1999</v>
      </c>
      <c r="N36458" s="53">
        <f ca="1"/>
        <v>10</v>
      </c>
      <c r="O36458" s="53" t="str">
        <f ca="1"/>
        <v>1999-10</v>
      </c>
    </row>
    <row r="36459" spans="12:15" x14ac:dyDescent="0.4">
      <c r="L36459" s="56">
        <f ca="1"/>
        <v>36458</v>
      </c>
      <c r="M36459" s="53">
        <f ca="1"/>
        <v>1999</v>
      </c>
      <c r="N36459" s="53">
        <f ca="1"/>
        <v>10</v>
      </c>
      <c r="O36459" s="53" t="str">
        <f ca="1"/>
        <v>1999-10</v>
      </c>
    </row>
    <row r="36460" spans="12:15" x14ac:dyDescent="0.4">
      <c r="L36460" s="56">
        <f ca="1"/>
        <v>36459</v>
      </c>
      <c r="M36460" s="53">
        <f ca="1"/>
        <v>1999</v>
      </c>
      <c r="N36460" s="53">
        <f ca="1"/>
        <v>10</v>
      </c>
      <c r="O36460" s="53" t="str">
        <f ca="1"/>
        <v>1999-10</v>
      </c>
    </row>
    <row r="36461" spans="12:15" x14ac:dyDescent="0.4">
      <c r="L36461" s="56">
        <f ca="1"/>
        <v>36460</v>
      </c>
      <c r="M36461" s="53">
        <f ca="1"/>
        <v>1999</v>
      </c>
      <c r="N36461" s="53">
        <f ca="1"/>
        <v>10</v>
      </c>
      <c r="O36461" s="53" t="str">
        <f ca="1"/>
        <v>1999-10</v>
      </c>
    </row>
    <row r="36462" spans="12:15" x14ac:dyDescent="0.4">
      <c r="L36462" s="56">
        <f ca="1"/>
        <v>36461</v>
      </c>
      <c r="M36462" s="53">
        <f ca="1"/>
        <v>1999</v>
      </c>
      <c r="N36462" s="53">
        <f ca="1"/>
        <v>10</v>
      </c>
      <c r="O36462" s="53" t="str">
        <f ca="1"/>
        <v>1999-10</v>
      </c>
    </row>
    <row r="36463" spans="12:15" x14ac:dyDescent="0.4">
      <c r="L36463" s="56">
        <f ca="1"/>
        <v>36462</v>
      </c>
      <c r="M36463" s="53">
        <f ca="1"/>
        <v>1999</v>
      </c>
      <c r="N36463" s="53">
        <f ca="1"/>
        <v>10</v>
      </c>
      <c r="O36463" s="53" t="str">
        <f ca="1"/>
        <v>1999-10</v>
      </c>
    </row>
    <row r="36464" spans="12:15" x14ac:dyDescent="0.4">
      <c r="L36464" s="56">
        <f ca="1"/>
        <v>36463</v>
      </c>
      <c r="M36464" s="53">
        <f ca="1"/>
        <v>1999</v>
      </c>
      <c r="N36464" s="53">
        <f ca="1"/>
        <v>10</v>
      </c>
      <c r="O36464" s="53" t="str">
        <f ca="1"/>
        <v>1999-10</v>
      </c>
    </row>
    <row r="36465" spans="12:15" x14ac:dyDescent="0.4">
      <c r="L36465" s="56">
        <f ca="1"/>
        <v>36464</v>
      </c>
      <c r="M36465" s="53">
        <f ca="1"/>
        <v>1999</v>
      </c>
      <c r="N36465" s="53">
        <f ca="1"/>
        <v>10</v>
      </c>
      <c r="O36465" s="53" t="str">
        <f ca="1"/>
        <v>1999-10</v>
      </c>
    </row>
    <row r="36466" spans="12:15" x14ac:dyDescent="0.4">
      <c r="L36466" s="56">
        <f ca="1"/>
        <v>36465</v>
      </c>
      <c r="M36466" s="53">
        <f ca="1"/>
        <v>1999</v>
      </c>
      <c r="N36466" s="53">
        <f ca="1"/>
        <v>11</v>
      </c>
      <c r="O36466" s="53" t="str">
        <f ca="1"/>
        <v>1999-11</v>
      </c>
    </row>
    <row r="36467" spans="12:15" x14ac:dyDescent="0.4">
      <c r="L36467" s="56">
        <f ca="1"/>
        <v>36466</v>
      </c>
      <c r="M36467" s="53">
        <f ca="1"/>
        <v>1999</v>
      </c>
      <c r="N36467" s="53">
        <f ca="1"/>
        <v>11</v>
      </c>
      <c r="O36467" s="53" t="str">
        <f ca="1"/>
        <v>1999-11</v>
      </c>
    </row>
    <row r="36468" spans="12:15" x14ac:dyDescent="0.4">
      <c r="L36468" s="56">
        <f ca="1"/>
        <v>36467</v>
      </c>
      <c r="M36468" s="53">
        <f ca="1"/>
        <v>1999</v>
      </c>
      <c r="N36468" s="53">
        <f ca="1"/>
        <v>11</v>
      </c>
      <c r="O36468" s="53" t="str">
        <f ca="1"/>
        <v>1999-11</v>
      </c>
    </row>
    <row r="36469" spans="12:15" x14ac:dyDescent="0.4">
      <c r="L36469" s="56">
        <f ca="1"/>
        <v>36468</v>
      </c>
      <c r="M36469" s="53">
        <f ca="1"/>
        <v>1999</v>
      </c>
      <c r="N36469" s="53">
        <f ca="1"/>
        <v>11</v>
      </c>
      <c r="O36469" s="53" t="str">
        <f ca="1"/>
        <v>1999-11</v>
      </c>
    </row>
    <row r="36470" spans="12:15" x14ac:dyDescent="0.4">
      <c r="L36470" s="56">
        <f ca="1"/>
        <v>36469</v>
      </c>
      <c r="M36470" s="53">
        <f ca="1"/>
        <v>1999</v>
      </c>
      <c r="N36470" s="53">
        <f ca="1"/>
        <v>11</v>
      </c>
      <c r="O36470" s="53" t="str">
        <f ca="1"/>
        <v>1999-11</v>
      </c>
    </row>
    <row r="36471" spans="12:15" x14ac:dyDescent="0.4">
      <c r="L36471" s="56">
        <f ca="1"/>
        <v>36470</v>
      </c>
      <c r="M36471" s="53">
        <f ca="1"/>
        <v>1999</v>
      </c>
      <c r="N36471" s="53">
        <f ca="1"/>
        <v>11</v>
      </c>
      <c r="O36471" s="53" t="str">
        <f ca="1"/>
        <v>1999-11</v>
      </c>
    </row>
    <row r="36472" spans="12:15" x14ac:dyDescent="0.4">
      <c r="L36472" s="56">
        <f ca="1"/>
        <v>36471</v>
      </c>
      <c r="M36472" s="53">
        <f ca="1"/>
        <v>1999</v>
      </c>
      <c r="N36472" s="53">
        <f ca="1"/>
        <v>11</v>
      </c>
      <c r="O36472" s="53" t="str">
        <f ca="1"/>
        <v>1999-11</v>
      </c>
    </row>
    <row r="36473" spans="12:15" x14ac:dyDescent="0.4">
      <c r="L36473" s="56">
        <f ca="1"/>
        <v>36472</v>
      </c>
      <c r="M36473" s="53">
        <f ca="1"/>
        <v>1999</v>
      </c>
      <c r="N36473" s="53">
        <f ca="1"/>
        <v>11</v>
      </c>
      <c r="O36473" s="53" t="str">
        <f ca="1"/>
        <v>1999-11</v>
      </c>
    </row>
    <row r="36474" spans="12:15" x14ac:dyDescent="0.4">
      <c r="L36474" s="56">
        <f ca="1"/>
        <v>36473</v>
      </c>
      <c r="M36474" s="53">
        <f ca="1"/>
        <v>1999</v>
      </c>
      <c r="N36474" s="53">
        <f ca="1"/>
        <v>11</v>
      </c>
      <c r="O36474" s="53" t="str">
        <f ca="1"/>
        <v>1999-11</v>
      </c>
    </row>
    <row r="36475" spans="12:15" x14ac:dyDescent="0.4">
      <c r="L36475" s="56">
        <f ca="1"/>
        <v>36474</v>
      </c>
      <c r="M36475" s="53">
        <f ca="1"/>
        <v>1999</v>
      </c>
      <c r="N36475" s="53">
        <f ca="1"/>
        <v>11</v>
      </c>
      <c r="O36475" s="53" t="str">
        <f ca="1"/>
        <v>1999-11</v>
      </c>
    </row>
    <row r="36476" spans="12:15" x14ac:dyDescent="0.4">
      <c r="L36476" s="56">
        <f ca="1"/>
        <v>36475</v>
      </c>
      <c r="M36476" s="53">
        <f ca="1"/>
        <v>1999</v>
      </c>
      <c r="N36476" s="53">
        <f ca="1"/>
        <v>11</v>
      </c>
      <c r="O36476" s="53" t="str">
        <f ca="1"/>
        <v>1999-11</v>
      </c>
    </row>
    <row r="36477" spans="12:15" x14ac:dyDescent="0.4">
      <c r="L36477" s="56">
        <f ca="1"/>
        <v>36476</v>
      </c>
      <c r="M36477" s="53">
        <f ca="1"/>
        <v>1999</v>
      </c>
      <c r="N36477" s="53">
        <f ca="1"/>
        <v>11</v>
      </c>
      <c r="O36477" s="53" t="str">
        <f ca="1"/>
        <v>1999-11</v>
      </c>
    </row>
    <row r="36478" spans="12:15" x14ac:dyDescent="0.4">
      <c r="L36478" s="56">
        <f ca="1"/>
        <v>36477</v>
      </c>
      <c r="M36478" s="53">
        <f ca="1"/>
        <v>1999</v>
      </c>
      <c r="N36478" s="53">
        <f ca="1"/>
        <v>11</v>
      </c>
      <c r="O36478" s="53" t="str">
        <f ca="1"/>
        <v>1999-11</v>
      </c>
    </row>
    <row r="36479" spans="12:15" x14ac:dyDescent="0.4">
      <c r="L36479" s="56">
        <f ca="1"/>
        <v>36478</v>
      </c>
      <c r="M36479" s="53">
        <f ca="1"/>
        <v>1999</v>
      </c>
      <c r="N36479" s="53">
        <f ca="1"/>
        <v>11</v>
      </c>
      <c r="O36479" s="53" t="str">
        <f ca="1"/>
        <v>1999-11</v>
      </c>
    </row>
    <row r="36480" spans="12:15" x14ac:dyDescent="0.4">
      <c r="L36480" s="56">
        <f ca="1"/>
        <v>36479</v>
      </c>
      <c r="M36480" s="53">
        <f ca="1"/>
        <v>1999</v>
      </c>
      <c r="N36480" s="53">
        <f ca="1"/>
        <v>11</v>
      </c>
      <c r="O36480" s="53" t="str">
        <f ca="1"/>
        <v>1999-11</v>
      </c>
    </row>
    <row r="36481" spans="12:15" x14ac:dyDescent="0.4">
      <c r="L36481" s="56">
        <f ca="1"/>
        <v>36480</v>
      </c>
      <c r="M36481" s="53">
        <f ca="1"/>
        <v>1999</v>
      </c>
      <c r="N36481" s="53">
        <f ca="1"/>
        <v>11</v>
      </c>
      <c r="O36481" s="53" t="str">
        <f ca="1"/>
        <v>1999-11</v>
      </c>
    </row>
    <row r="36482" spans="12:15" x14ac:dyDescent="0.4">
      <c r="L36482" s="56">
        <f ca="1"/>
        <v>36481</v>
      </c>
      <c r="M36482" s="53">
        <f ca="1"/>
        <v>1999</v>
      </c>
      <c r="N36482" s="53">
        <f ca="1"/>
        <v>11</v>
      </c>
      <c r="O36482" s="53" t="str">
        <f ca="1"/>
        <v>1999-11</v>
      </c>
    </row>
    <row r="36483" spans="12:15" x14ac:dyDescent="0.4">
      <c r="L36483" s="56">
        <f ca="1"/>
        <v>36482</v>
      </c>
      <c r="M36483" s="53">
        <f ca="1"/>
        <v>1999</v>
      </c>
      <c r="N36483" s="53">
        <f ca="1"/>
        <v>11</v>
      </c>
      <c r="O36483" s="53" t="str">
        <f ca="1"/>
        <v>1999-11</v>
      </c>
    </row>
    <row r="36484" spans="12:15" x14ac:dyDescent="0.4">
      <c r="L36484" s="56">
        <f ca="1"/>
        <v>36483</v>
      </c>
      <c r="M36484" s="53">
        <f ca="1"/>
        <v>1999</v>
      </c>
      <c r="N36484" s="53">
        <f ca="1"/>
        <v>11</v>
      </c>
      <c r="O36484" s="53" t="str">
        <f ca="1"/>
        <v>1999-11</v>
      </c>
    </row>
    <row r="36485" spans="12:15" x14ac:dyDescent="0.4">
      <c r="L36485" s="56">
        <f ca="1"/>
        <v>36484</v>
      </c>
      <c r="M36485" s="53">
        <f ca="1"/>
        <v>1999</v>
      </c>
      <c r="N36485" s="53">
        <f ca="1"/>
        <v>11</v>
      </c>
      <c r="O36485" s="53" t="str">
        <f ca="1"/>
        <v>1999-11</v>
      </c>
    </row>
    <row r="36486" spans="12:15" x14ac:dyDescent="0.4">
      <c r="L36486" s="56">
        <f ca="1"/>
        <v>36485</v>
      </c>
      <c r="M36486" s="53">
        <f ca="1"/>
        <v>1999</v>
      </c>
      <c r="N36486" s="53">
        <f ca="1"/>
        <v>11</v>
      </c>
      <c r="O36486" s="53" t="str">
        <f ca="1"/>
        <v>1999-11</v>
      </c>
    </row>
    <row r="36487" spans="12:15" x14ac:dyDescent="0.4">
      <c r="L36487" s="56">
        <f ca="1"/>
        <v>36486</v>
      </c>
      <c r="M36487" s="53">
        <f ca="1"/>
        <v>1999</v>
      </c>
      <c r="N36487" s="53">
        <f ca="1"/>
        <v>11</v>
      </c>
      <c r="O36487" s="53" t="str">
        <f ca="1"/>
        <v>1999-11</v>
      </c>
    </row>
    <row r="36488" spans="12:15" x14ac:dyDescent="0.4">
      <c r="L36488" s="56">
        <f ca="1"/>
        <v>36487</v>
      </c>
      <c r="M36488" s="53">
        <f ca="1"/>
        <v>1999</v>
      </c>
      <c r="N36488" s="53">
        <f ca="1"/>
        <v>11</v>
      </c>
      <c r="O36488" s="53" t="str">
        <f ca="1"/>
        <v>1999-11</v>
      </c>
    </row>
    <row r="36489" spans="12:15" x14ac:dyDescent="0.4">
      <c r="L36489" s="56">
        <f ca="1"/>
        <v>36488</v>
      </c>
      <c r="M36489" s="53">
        <f ca="1"/>
        <v>1999</v>
      </c>
      <c r="N36489" s="53">
        <f ca="1"/>
        <v>11</v>
      </c>
      <c r="O36489" s="53" t="str">
        <f ca="1"/>
        <v>1999-11</v>
      </c>
    </row>
    <row r="36490" spans="12:15" x14ac:dyDescent="0.4">
      <c r="L36490" s="56">
        <f ca="1"/>
        <v>36489</v>
      </c>
      <c r="M36490" s="53">
        <f ca="1"/>
        <v>1999</v>
      </c>
      <c r="N36490" s="53">
        <f ca="1"/>
        <v>11</v>
      </c>
      <c r="O36490" s="53" t="str">
        <f ca="1"/>
        <v>1999-11</v>
      </c>
    </row>
    <row r="36491" spans="12:15" x14ac:dyDescent="0.4">
      <c r="L36491" s="56">
        <f ca="1"/>
        <v>36490</v>
      </c>
      <c r="M36491" s="53">
        <f ca="1"/>
        <v>1999</v>
      </c>
      <c r="N36491" s="53">
        <f ca="1"/>
        <v>11</v>
      </c>
      <c r="O36491" s="53" t="str">
        <f ca="1"/>
        <v>1999-11</v>
      </c>
    </row>
    <row r="36492" spans="12:15" x14ac:dyDescent="0.4">
      <c r="L36492" s="56">
        <f ca="1"/>
        <v>36491</v>
      </c>
      <c r="M36492" s="53">
        <f ca="1"/>
        <v>1999</v>
      </c>
      <c r="N36492" s="53">
        <f ca="1"/>
        <v>11</v>
      </c>
      <c r="O36492" s="53" t="str">
        <f ca="1"/>
        <v>1999-11</v>
      </c>
    </row>
    <row r="36493" spans="12:15" x14ac:dyDescent="0.4">
      <c r="L36493" s="56">
        <f ca="1"/>
        <v>36492</v>
      </c>
      <c r="M36493" s="53">
        <f ca="1"/>
        <v>1999</v>
      </c>
      <c r="N36493" s="53">
        <f ca="1"/>
        <v>11</v>
      </c>
      <c r="O36493" s="53" t="str">
        <f ca="1"/>
        <v>1999-11</v>
      </c>
    </row>
    <row r="36494" spans="12:15" x14ac:dyDescent="0.4">
      <c r="L36494" s="56">
        <f ca="1"/>
        <v>36493</v>
      </c>
      <c r="M36494" s="53">
        <f ca="1"/>
        <v>1999</v>
      </c>
      <c r="N36494" s="53">
        <f ca="1"/>
        <v>11</v>
      </c>
      <c r="O36494" s="53" t="str">
        <f ca="1"/>
        <v>1999-11</v>
      </c>
    </row>
    <row r="36495" spans="12:15" x14ac:dyDescent="0.4">
      <c r="L36495" s="56">
        <f ca="1"/>
        <v>36494</v>
      </c>
      <c r="M36495" s="53">
        <f ca="1"/>
        <v>1999</v>
      </c>
      <c r="N36495" s="53">
        <f ca="1"/>
        <v>11</v>
      </c>
      <c r="O36495" s="53" t="str">
        <f ca="1"/>
        <v>1999-11</v>
      </c>
    </row>
    <row r="36496" spans="12:15" x14ac:dyDescent="0.4">
      <c r="L36496" s="56">
        <f ca="1"/>
        <v>36495</v>
      </c>
      <c r="M36496" s="53">
        <f ca="1"/>
        <v>1999</v>
      </c>
      <c r="N36496" s="53">
        <f ca="1"/>
        <v>12</v>
      </c>
      <c r="O36496" s="53" t="str">
        <f ca="1"/>
        <v>1999-12</v>
      </c>
    </row>
    <row r="36497" spans="12:15" x14ac:dyDescent="0.4">
      <c r="L36497" s="56">
        <f ca="1"/>
        <v>36496</v>
      </c>
      <c r="M36497" s="53">
        <f ca="1"/>
        <v>1999</v>
      </c>
      <c r="N36497" s="53">
        <f ca="1"/>
        <v>12</v>
      </c>
      <c r="O36497" s="53" t="str">
        <f ca="1"/>
        <v>1999-12</v>
      </c>
    </row>
    <row r="36498" spans="12:15" x14ac:dyDescent="0.4">
      <c r="L36498" s="56">
        <f ca="1"/>
        <v>36497</v>
      </c>
      <c r="M36498" s="53">
        <f ca="1"/>
        <v>1999</v>
      </c>
      <c r="N36498" s="53">
        <f ca="1"/>
        <v>12</v>
      </c>
      <c r="O36498" s="53" t="str">
        <f ca="1"/>
        <v>1999-12</v>
      </c>
    </row>
    <row r="36499" spans="12:15" x14ac:dyDescent="0.4">
      <c r="L36499" s="56">
        <f ca="1"/>
        <v>36498</v>
      </c>
      <c r="M36499" s="53">
        <f ca="1"/>
        <v>1999</v>
      </c>
      <c r="N36499" s="53">
        <f ca="1"/>
        <v>12</v>
      </c>
      <c r="O36499" s="53" t="str">
        <f ca="1"/>
        <v>1999-12</v>
      </c>
    </row>
    <row r="36500" spans="12:15" x14ac:dyDescent="0.4">
      <c r="L36500" s="56">
        <f ca="1"/>
        <v>36499</v>
      </c>
      <c r="M36500" s="53">
        <f ca="1"/>
        <v>1999</v>
      </c>
      <c r="N36500" s="53">
        <f ca="1"/>
        <v>12</v>
      </c>
      <c r="O36500" s="53" t="str">
        <f ca="1"/>
        <v>1999-12</v>
      </c>
    </row>
    <row r="36501" spans="12:15" x14ac:dyDescent="0.4">
      <c r="L36501" s="56">
        <f ca="1"/>
        <v>36500</v>
      </c>
      <c r="M36501" s="53">
        <f ca="1"/>
        <v>1999</v>
      </c>
      <c r="N36501" s="53">
        <f ca="1"/>
        <v>12</v>
      </c>
      <c r="O36501" s="53" t="str">
        <f ca="1"/>
        <v>1999-12</v>
      </c>
    </row>
    <row r="36502" spans="12:15" x14ac:dyDescent="0.4">
      <c r="L36502" s="56">
        <f ca="1"/>
        <v>36501</v>
      </c>
      <c r="M36502" s="53">
        <f ca="1"/>
        <v>1999</v>
      </c>
      <c r="N36502" s="53">
        <f ca="1"/>
        <v>12</v>
      </c>
      <c r="O36502" s="53" t="str">
        <f ca="1"/>
        <v>1999-12</v>
      </c>
    </row>
    <row r="36503" spans="12:15" x14ac:dyDescent="0.4">
      <c r="L36503" s="56">
        <f ca="1"/>
        <v>36502</v>
      </c>
      <c r="M36503" s="53">
        <f ca="1"/>
        <v>1999</v>
      </c>
      <c r="N36503" s="53">
        <f ca="1"/>
        <v>12</v>
      </c>
      <c r="O36503" s="53" t="str">
        <f ca="1"/>
        <v>1999-12</v>
      </c>
    </row>
    <row r="36504" spans="12:15" x14ac:dyDescent="0.4">
      <c r="L36504" s="56">
        <f ca="1"/>
        <v>36503</v>
      </c>
      <c r="M36504" s="53">
        <f ca="1"/>
        <v>1999</v>
      </c>
      <c r="N36504" s="53">
        <f ca="1"/>
        <v>12</v>
      </c>
      <c r="O36504" s="53" t="str">
        <f ca="1"/>
        <v>1999-12</v>
      </c>
    </row>
    <row r="36505" spans="12:15" x14ac:dyDescent="0.4">
      <c r="L36505" s="56">
        <f ca="1"/>
        <v>36504</v>
      </c>
      <c r="M36505" s="53">
        <f ca="1"/>
        <v>1999</v>
      </c>
      <c r="N36505" s="53">
        <f ca="1"/>
        <v>12</v>
      </c>
      <c r="O36505" s="53" t="str">
        <f ca="1"/>
        <v>1999-12</v>
      </c>
    </row>
    <row r="36506" spans="12:15" x14ac:dyDescent="0.4">
      <c r="L36506" s="56">
        <f ca="1"/>
        <v>36505</v>
      </c>
      <c r="M36506" s="53">
        <f ca="1"/>
        <v>1999</v>
      </c>
      <c r="N36506" s="53">
        <f ca="1"/>
        <v>12</v>
      </c>
      <c r="O36506" s="53" t="str">
        <f ca="1"/>
        <v>1999-12</v>
      </c>
    </row>
    <row r="36507" spans="12:15" x14ac:dyDescent="0.4">
      <c r="L36507" s="56">
        <f ca="1"/>
        <v>36506</v>
      </c>
      <c r="M36507" s="53">
        <f ca="1"/>
        <v>1999</v>
      </c>
      <c r="N36507" s="53">
        <f ca="1"/>
        <v>12</v>
      </c>
      <c r="O36507" s="53" t="str">
        <f ca="1"/>
        <v>1999-12</v>
      </c>
    </row>
    <row r="36508" spans="12:15" x14ac:dyDescent="0.4">
      <c r="L36508" s="56">
        <f ca="1"/>
        <v>36507</v>
      </c>
      <c r="M36508" s="53">
        <f ca="1"/>
        <v>1999</v>
      </c>
      <c r="N36508" s="53">
        <f ca="1"/>
        <v>12</v>
      </c>
      <c r="O36508" s="53" t="str">
        <f ca="1"/>
        <v>1999-12</v>
      </c>
    </row>
    <row r="36509" spans="12:15" x14ac:dyDescent="0.4">
      <c r="L36509" s="56">
        <f ca="1"/>
        <v>36508</v>
      </c>
      <c r="M36509" s="53">
        <f ca="1"/>
        <v>1999</v>
      </c>
      <c r="N36509" s="53">
        <f ca="1"/>
        <v>12</v>
      </c>
      <c r="O36509" s="53" t="str">
        <f ca="1"/>
        <v>1999-12</v>
      </c>
    </row>
    <row r="36510" spans="12:15" x14ac:dyDescent="0.4">
      <c r="L36510" s="56">
        <f ca="1"/>
        <v>36509</v>
      </c>
      <c r="M36510" s="53">
        <f ca="1"/>
        <v>1999</v>
      </c>
      <c r="N36510" s="53">
        <f ca="1"/>
        <v>12</v>
      </c>
      <c r="O36510" s="53" t="str">
        <f ca="1"/>
        <v>1999-12</v>
      </c>
    </row>
    <row r="36511" spans="12:15" x14ac:dyDescent="0.4">
      <c r="L36511" s="56">
        <f ca="1"/>
        <v>36510</v>
      </c>
      <c r="M36511" s="53">
        <f ca="1"/>
        <v>1999</v>
      </c>
      <c r="N36511" s="53">
        <f ca="1"/>
        <v>12</v>
      </c>
      <c r="O36511" s="53" t="str">
        <f ca="1"/>
        <v>1999-12</v>
      </c>
    </row>
    <row r="36512" spans="12:15" x14ac:dyDescent="0.4">
      <c r="L36512" s="56">
        <f ca="1"/>
        <v>36511</v>
      </c>
      <c r="M36512" s="53">
        <f ca="1"/>
        <v>1999</v>
      </c>
      <c r="N36512" s="53">
        <f ca="1"/>
        <v>12</v>
      </c>
      <c r="O36512" s="53" t="str">
        <f ca="1"/>
        <v>1999-12</v>
      </c>
    </row>
    <row r="36513" spans="12:15" x14ac:dyDescent="0.4">
      <c r="L36513" s="56">
        <f ca="1"/>
        <v>36512</v>
      </c>
      <c r="M36513" s="53">
        <f ca="1"/>
        <v>1999</v>
      </c>
      <c r="N36513" s="53">
        <f ca="1"/>
        <v>12</v>
      </c>
      <c r="O36513" s="53" t="str">
        <f ca="1"/>
        <v>1999-12</v>
      </c>
    </row>
    <row r="36514" spans="12:15" x14ac:dyDescent="0.4">
      <c r="L36514" s="56">
        <f ca="1"/>
        <v>36513</v>
      </c>
      <c r="M36514" s="53">
        <f ca="1"/>
        <v>1999</v>
      </c>
      <c r="N36514" s="53">
        <f ca="1"/>
        <v>12</v>
      </c>
      <c r="O36514" s="53" t="str">
        <f ca="1"/>
        <v>1999-12</v>
      </c>
    </row>
    <row r="36515" spans="12:15" x14ac:dyDescent="0.4">
      <c r="L36515" s="56">
        <f ca="1"/>
        <v>36514</v>
      </c>
      <c r="M36515" s="53">
        <f ca="1"/>
        <v>1999</v>
      </c>
      <c r="N36515" s="53">
        <f ca="1"/>
        <v>12</v>
      </c>
      <c r="O36515" s="53" t="str">
        <f ca="1"/>
        <v>1999-12</v>
      </c>
    </row>
    <row r="36516" spans="12:15" x14ac:dyDescent="0.4">
      <c r="L36516" s="56">
        <f ca="1"/>
        <v>36515</v>
      </c>
      <c r="M36516" s="53">
        <f ca="1"/>
        <v>1999</v>
      </c>
      <c r="N36516" s="53">
        <f ca="1"/>
        <v>12</v>
      </c>
      <c r="O36516" s="53" t="str">
        <f ca="1"/>
        <v>1999-12</v>
      </c>
    </row>
    <row r="36517" spans="12:15" x14ac:dyDescent="0.4">
      <c r="L36517" s="56">
        <f ca="1"/>
        <v>36516</v>
      </c>
      <c r="M36517" s="53">
        <f ca="1"/>
        <v>1999</v>
      </c>
      <c r="N36517" s="53">
        <f ca="1"/>
        <v>12</v>
      </c>
      <c r="O36517" s="53" t="str">
        <f ca="1"/>
        <v>1999-12</v>
      </c>
    </row>
    <row r="36518" spans="12:15" x14ac:dyDescent="0.4">
      <c r="L36518" s="56">
        <f ca="1"/>
        <v>36517</v>
      </c>
      <c r="M36518" s="53">
        <f ca="1"/>
        <v>1999</v>
      </c>
      <c r="N36518" s="53">
        <f ca="1"/>
        <v>12</v>
      </c>
      <c r="O36518" s="53" t="str">
        <f ca="1"/>
        <v>1999-12</v>
      </c>
    </row>
    <row r="36519" spans="12:15" x14ac:dyDescent="0.4">
      <c r="L36519" s="56">
        <f ca="1"/>
        <v>36518</v>
      </c>
      <c r="M36519" s="53">
        <f ca="1"/>
        <v>1999</v>
      </c>
      <c r="N36519" s="53">
        <f ca="1"/>
        <v>12</v>
      </c>
      <c r="O36519" s="53" t="str">
        <f ca="1"/>
        <v>1999-12</v>
      </c>
    </row>
    <row r="36520" spans="12:15" x14ac:dyDescent="0.4">
      <c r="L36520" s="56">
        <f ca="1"/>
        <v>36519</v>
      </c>
      <c r="M36520" s="53">
        <f ca="1"/>
        <v>1999</v>
      </c>
      <c r="N36520" s="53">
        <f ca="1"/>
        <v>12</v>
      </c>
      <c r="O36520" s="53" t="str">
        <f ca="1"/>
        <v>1999-12</v>
      </c>
    </row>
    <row r="36521" spans="12:15" x14ac:dyDescent="0.4">
      <c r="L36521" s="56">
        <f ca="1"/>
        <v>36520</v>
      </c>
      <c r="M36521" s="53">
        <f ca="1"/>
        <v>1999</v>
      </c>
      <c r="N36521" s="53">
        <f ca="1"/>
        <v>12</v>
      </c>
      <c r="O36521" s="53" t="str">
        <f ca="1"/>
        <v>1999-12</v>
      </c>
    </row>
    <row r="36522" spans="12:15" x14ac:dyDescent="0.4">
      <c r="L36522" s="56">
        <f ca="1"/>
        <v>36521</v>
      </c>
      <c r="M36522" s="53">
        <f ca="1"/>
        <v>1999</v>
      </c>
      <c r="N36522" s="53">
        <f ca="1"/>
        <v>12</v>
      </c>
      <c r="O36522" s="53" t="str">
        <f ca="1"/>
        <v>1999-12</v>
      </c>
    </row>
    <row r="36523" spans="12:15" x14ac:dyDescent="0.4">
      <c r="L36523" s="56">
        <f ca="1"/>
        <v>36522</v>
      </c>
      <c r="M36523" s="53">
        <f ca="1"/>
        <v>1999</v>
      </c>
      <c r="N36523" s="53">
        <f ca="1"/>
        <v>12</v>
      </c>
      <c r="O36523" s="53" t="str">
        <f ca="1"/>
        <v>1999-12</v>
      </c>
    </row>
    <row r="36524" spans="12:15" x14ac:dyDescent="0.4">
      <c r="L36524" s="56">
        <f ca="1"/>
        <v>36523</v>
      </c>
      <c r="M36524" s="53">
        <f ca="1"/>
        <v>1999</v>
      </c>
      <c r="N36524" s="53">
        <f ca="1"/>
        <v>12</v>
      </c>
      <c r="O36524" s="53" t="str">
        <f ca="1"/>
        <v>1999-12</v>
      </c>
    </row>
    <row r="36525" spans="12:15" x14ac:dyDescent="0.4">
      <c r="L36525" s="56">
        <f ca="1"/>
        <v>36524</v>
      </c>
      <c r="M36525" s="53">
        <f ca="1"/>
        <v>1999</v>
      </c>
      <c r="N36525" s="53">
        <f ca="1"/>
        <v>12</v>
      </c>
      <c r="O36525" s="53" t="str">
        <f ca="1"/>
        <v>1999-12</v>
      </c>
    </row>
    <row r="36526" spans="12:15" x14ac:dyDescent="0.4">
      <c r="L36526" s="56">
        <f ca="1"/>
        <v>36525</v>
      </c>
      <c r="M36526" s="53">
        <f ca="1"/>
        <v>1999</v>
      </c>
      <c r="N36526" s="53">
        <f ca="1"/>
        <v>12</v>
      </c>
      <c r="O36526" s="53" t="str">
        <f ca="1"/>
        <v>1999-12</v>
      </c>
    </row>
    <row r="36527" spans="12:15" x14ac:dyDescent="0.4">
      <c r="L36527" s="56">
        <f ca="1"/>
        <v>36526</v>
      </c>
      <c r="M36527" s="53">
        <f ca="1"/>
        <v>2000</v>
      </c>
      <c r="N36527" s="53">
        <f ca="1"/>
        <v>1</v>
      </c>
      <c r="O36527" s="53" t="str">
        <f ca="1"/>
        <v>2000-01</v>
      </c>
    </row>
    <row r="36528" spans="12:15" x14ac:dyDescent="0.4">
      <c r="L36528" s="56">
        <f ca="1"/>
        <v>36527</v>
      </c>
      <c r="M36528" s="53">
        <f ca="1"/>
        <v>2000</v>
      </c>
      <c r="N36528" s="53">
        <f ca="1"/>
        <v>1</v>
      </c>
      <c r="O36528" s="53" t="str">
        <f ca="1"/>
        <v>2000-01</v>
      </c>
    </row>
    <row r="36529" spans="12:15" x14ac:dyDescent="0.4">
      <c r="L36529" s="56">
        <f ca="1"/>
        <v>36528</v>
      </c>
      <c r="M36529" s="53">
        <f ca="1"/>
        <v>2000</v>
      </c>
      <c r="N36529" s="53">
        <f ca="1"/>
        <v>1</v>
      </c>
      <c r="O36529" s="53" t="str">
        <f ca="1"/>
        <v>2000-01</v>
      </c>
    </row>
    <row r="36530" spans="12:15" x14ac:dyDescent="0.4">
      <c r="L36530" s="56">
        <f ca="1"/>
        <v>36529</v>
      </c>
      <c r="M36530" s="53">
        <f ca="1"/>
        <v>2000</v>
      </c>
      <c r="N36530" s="53">
        <f ca="1"/>
        <v>1</v>
      </c>
      <c r="O36530" s="53" t="str">
        <f ca="1"/>
        <v>2000-01</v>
      </c>
    </row>
    <row r="36531" spans="12:15" x14ac:dyDescent="0.4">
      <c r="L36531" s="56">
        <f ca="1"/>
        <v>36530</v>
      </c>
      <c r="M36531" s="53">
        <f ca="1"/>
        <v>2000</v>
      </c>
      <c r="N36531" s="53">
        <f ca="1"/>
        <v>1</v>
      </c>
      <c r="O36531" s="53" t="str">
        <f ca="1"/>
        <v>2000-01</v>
      </c>
    </row>
    <row r="36532" spans="12:15" x14ac:dyDescent="0.4">
      <c r="L36532" s="56">
        <f ca="1"/>
        <v>36531</v>
      </c>
      <c r="M36532" s="53">
        <f ca="1"/>
        <v>2000</v>
      </c>
      <c r="N36532" s="53">
        <f ca="1"/>
        <v>1</v>
      </c>
      <c r="O36532" s="53" t="str">
        <f ca="1"/>
        <v>2000-01</v>
      </c>
    </row>
    <row r="36533" spans="12:15" x14ac:dyDescent="0.4">
      <c r="L36533" s="56">
        <f ca="1"/>
        <v>36532</v>
      </c>
      <c r="M36533" s="53">
        <f ca="1"/>
        <v>2000</v>
      </c>
      <c r="N36533" s="53">
        <f ca="1"/>
        <v>1</v>
      </c>
      <c r="O36533" s="53" t="str">
        <f ca="1"/>
        <v>2000-01</v>
      </c>
    </row>
    <row r="36534" spans="12:15" x14ac:dyDescent="0.4">
      <c r="L36534" s="56">
        <f ca="1"/>
        <v>36533</v>
      </c>
      <c r="M36534" s="53">
        <f ca="1"/>
        <v>2000</v>
      </c>
      <c r="N36534" s="53">
        <f ca="1"/>
        <v>1</v>
      </c>
      <c r="O36534" s="53" t="str">
        <f ca="1"/>
        <v>2000-01</v>
      </c>
    </row>
    <row r="36535" spans="12:15" x14ac:dyDescent="0.4">
      <c r="L36535" s="56">
        <f ca="1"/>
        <v>36534</v>
      </c>
      <c r="M36535" s="53">
        <f ca="1"/>
        <v>2000</v>
      </c>
      <c r="N36535" s="53">
        <f ca="1"/>
        <v>1</v>
      </c>
      <c r="O36535" s="53" t="str">
        <f ca="1"/>
        <v>2000-01</v>
      </c>
    </row>
    <row r="36536" spans="12:15" x14ac:dyDescent="0.4">
      <c r="L36536" s="56">
        <f ca="1"/>
        <v>36535</v>
      </c>
      <c r="M36536" s="53">
        <f ca="1"/>
        <v>2000</v>
      </c>
      <c r="N36536" s="53">
        <f ca="1"/>
        <v>1</v>
      </c>
      <c r="O36536" s="53" t="str">
        <f ca="1"/>
        <v>2000-01</v>
      </c>
    </row>
    <row r="36537" spans="12:15" x14ac:dyDescent="0.4">
      <c r="L36537" s="56">
        <f ca="1"/>
        <v>36536</v>
      </c>
      <c r="M36537" s="53">
        <f ca="1"/>
        <v>2000</v>
      </c>
      <c r="N36537" s="53">
        <f ca="1"/>
        <v>1</v>
      </c>
      <c r="O36537" s="53" t="str">
        <f ca="1"/>
        <v>2000-01</v>
      </c>
    </row>
    <row r="36538" spans="12:15" x14ac:dyDescent="0.4">
      <c r="L36538" s="56">
        <f ca="1"/>
        <v>36537</v>
      </c>
      <c r="M36538" s="53">
        <f ca="1"/>
        <v>2000</v>
      </c>
      <c r="N36538" s="53">
        <f ca="1"/>
        <v>1</v>
      </c>
      <c r="O36538" s="53" t="str">
        <f ca="1"/>
        <v>2000-01</v>
      </c>
    </row>
    <row r="36539" spans="12:15" x14ac:dyDescent="0.4">
      <c r="L36539" s="56">
        <f ca="1"/>
        <v>36538</v>
      </c>
      <c r="M36539" s="53">
        <f ca="1"/>
        <v>2000</v>
      </c>
      <c r="N36539" s="53">
        <f ca="1"/>
        <v>1</v>
      </c>
      <c r="O36539" s="53" t="str">
        <f ca="1"/>
        <v>2000-01</v>
      </c>
    </row>
    <row r="36540" spans="12:15" x14ac:dyDescent="0.4">
      <c r="L36540" s="56">
        <f ca="1"/>
        <v>36539</v>
      </c>
      <c r="M36540" s="53">
        <f ca="1"/>
        <v>2000</v>
      </c>
      <c r="N36540" s="53">
        <f ca="1"/>
        <v>1</v>
      </c>
      <c r="O36540" s="53" t="str">
        <f ca="1"/>
        <v>2000-01</v>
      </c>
    </row>
    <row r="36541" spans="12:15" x14ac:dyDescent="0.4">
      <c r="L36541" s="56">
        <f ca="1"/>
        <v>36540</v>
      </c>
      <c r="M36541" s="53">
        <f ca="1"/>
        <v>2000</v>
      </c>
      <c r="N36541" s="53">
        <f ca="1"/>
        <v>1</v>
      </c>
      <c r="O36541" s="53" t="str">
        <f ca="1"/>
        <v>2000-01</v>
      </c>
    </row>
    <row r="36542" spans="12:15" x14ac:dyDescent="0.4">
      <c r="L36542" s="56">
        <f ca="1"/>
        <v>36541</v>
      </c>
      <c r="M36542" s="53">
        <f ca="1"/>
        <v>2000</v>
      </c>
      <c r="N36542" s="53">
        <f ca="1"/>
        <v>1</v>
      </c>
      <c r="O36542" s="53" t="str">
        <f ca="1"/>
        <v>2000-01</v>
      </c>
    </row>
    <row r="36543" spans="12:15" x14ac:dyDescent="0.4">
      <c r="L36543" s="56">
        <f ca="1"/>
        <v>36542</v>
      </c>
      <c r="M36543" s="53">
        <f ca="1"/>
        <v>2000</v>
      </c>
      <c r="N36543" s="53">
        <f ca="1"/>
        <v>1</v>
      </c>
      <c r="O36543" s="53" t="str">
        <f ca="1"/>
        <v>2000-01</v>
      </c>
    </row>
    <row r="36544" spans="12:15" x14ac:dyDescent="0.4">
      <c r="L36544" s="56">
        <f ca="1"/>
        <v>36543</v>
      </c>
      <c r="M36544" s="53">
        <f ca="1"/>
        <v>2000</v>
      </c>
      <c r="N36544" s="53">
        <f ca="1"/>
        <v>1</v>
      </c>
      <c r="O36544" s="53" t="str">
        <f ca="1"/>
        <v>2000-01</v>
      </c>
    </row>
    <row r="36545" spans="12:15" x14ac:dyDescent="0.4">
      <c r="L36545" s="56">
        <f ca="1"/>
        <v>36544</v>
      </c>
      <c r="M36545" s="53">
        <f ca="1"/>
        <v>2000</v>
      </c>
      <c r="N36545" s="53">
        <f ca="1"/>
        <v>1</v>
      </c>
      <c r="O36545" s="53" t="str">
        <f ca="1"/>
        <v>2000-01</v>
      </c>
    </row>
    <row r="36546" spans="12:15" x14ac:dyDescent="0.4">
      <c r="L36546" s="56">
        <f ca="1"/>
        <v>36545</v>
      </c>
      <c r="M36546" s="53">
        <f ca="1"/>
        <v>2000</v>
      </c>
      <c r="N36546" s="53">
        <f ca="1"/>
        <v>1</v>
      </c>
      <c r="O36546" s="53" t="str">
        <f ca="1"/>
        <v>2000-01</v>
      </c>
    </row>
    <row r="36547" spans="12:15" x14ac:dyDescent="0.4">
      <c r="L36547" s="56">
        <f ca="1"/>
        <v>36546</v>
      </c>
      <c r="M36547" s="53">
        <f ca="1"/>
        <v>2000</v>
      </c>
      <c r="N36547" s="53">
        <f ca="1"/>
        <v>1</v>
      </c>
      <c r="O36547" s="53" t="str">
        <f ca="1"/>
        <v>2000-01</v>
      </c>
    </row>
    <row r="36548" spans="12:15" x14ac:dyDescent="0.4">
      <c r="L36548" s="56">
        <f ca="1"/>
        <v>36547</v>
      </c>
      <c r="M36548" s="53">
        <f ca="1"/>
        <v>2000</v>
      </c>
      <c r="N36548" s="53">
        <f ca="1"/>
        <v>1</v>
      </c>
      <c r="O36548" s="53" t="str">
        <f ca="1"/>
        <v>2000-01</v>
      </c>
    </row>
    <row r="36549" spans="12:15" x14ac:dyDescent="0.4">
      <c r="L36549" s="56">
        <f ca="1"/>
        <v>36548</v>
      </c>
      <c r="M36549" s="53">
        <f ca="1"/>
        <v>2000</v>
      </c>
      <c r="N36549" s="53">
        <f ca="1"/>
        <v>1</v>
      </c>
      <c r="O36549" s="53" t="str">
        <f ca="1"/>
        <v>2000-01</v>
      </c>
    </row>
    <row r="36550" spans="12:15" x14ac:dyDescent="0.4">
      <c r="L36550" s="56">
        <f ca="1"/>
        <v>36549</v>
      </c>
      <c r="M36550" s="53">
        <f ca="1"/>
        <v>2000</v>
      </c>
      <c r="N36550" s="53">
        <f ca="1"/>
        <v>1</v>
      </c>
      <c r="O36550" s="53" t="str">
        <f ca="1"/>
        <v>2000-01</v>
      </c>
    </row>
    <row r="36551" spans="12:15" x14ac:dyDescent="0.4">
      <c r="L36551" s="56">
        <f ca="1"/>
        <v>36550</v>
      </c>
      <c r="M36551" s="53">
        <f ca="1"/>
        <v>2000</v>
      </c>
      <c r="N36551" s="53">
        <f ca="1"/>
        <v>1</v>
      </c>
      <c r="O36551" s="53" t="str">
        <f ca="1"/>
        <v>2000-01</v>
      </c>
    </row>
    <row r="36552" spans="12:15" x14ac:dyDescent="0.4">
      <c r="L36552" s="56">
        <f ca="1"/>
        <v>36551</v>
      </c>
      <c r="M36552" s="53">
        <f ca="1"/>
        <v>2000</v>
      </c>
      <c r="N36552" s="53">
        <f ca="1"/>
        <v>1</v>
      </c>
      <c r="O36552" s="53" t="str">
        <f ca="1"/>
        <v>2000-01</v>
      </c>
    </row>
    <row r="36553" spans="12:15" x14ac:dyDescent="0.4">
      <c r="L36553" s="56">
        <f ca="1"/>
        <v>36552</v>
      </c>
      <c r="M36553" s="53">
        <f ca="1"/>
        <v>2000</v>
      </c>
      <c r="N36553" s="53">
        <f ca="1"/>
        <v>1</v>
      </c>
      <c r="O36553" s="53" t="str">
        <f ca="1"/>
        <v>2000-01</v>
      </c>
    </row>
    <row r="36554" spans="12:15" x14ac:dyDescent="0.4">
      <c r="L36554" s="56">
        <f ca="1"/>
        <v>36553</v>
      </c>
      <c r="M36554" s="53">
        <f ca="1"/>
        <v>2000</v>
      </c>
      <c r="N36554" s="53">
        <f ca="1"/>
        <v>1</v>
      </c>
      <c r="O36554" s="53" t="str">
        <f ca="1"/>
        <v>2000-01</v>
      </c>
    </row>
    <row r="36555" spans="12:15" x14ac:dyDescent="0.4">
      <c r="L36555" s="56">
        <f ca="1"/>
        <v>36554</v>
      </c>
      <c r="M36555" s="53">
        <f ca="1"/>
        <v>2000</v>
      </c>
      <c r="N36555" s="53">
        <f ca="1"/>
        <v>1</v>
      </c>
      <c r="O36555" s="53" t="str">
        <f ca="1"/>
        <v>2000-01</v>
      </c>
    </row>
    <row r="36556" spans="12:15" x14ac:dyDescent="0.4">
      <c r="L36556" s="56">
        <f ca="1"/>
        <v>36555</v>
      </c>
      <c r="M36556" s="53">
        <f ca="1"/>
        <v>2000</v>
      </c>
      <c r="N36556" s="53">
        <f ca="1"/>
        <v>1</v>
      </c>
      <c r="O36556" s="53" t="str">
        <f ca="1"/>
        <v>2000-01</v>
      </c>
    </row>
    <row r="36557" spans="12:15" x14ac:dyDescent="0.4">
      <c r="L36557" s="56">
        <f ca="1"/>
        <v>36556</v>
      </c>
      <c r="M36557" s="53">
        <f ca="1"/>
        <v>2000</v>
      </c>
      <c r="N36557" s="53">
        <f ca="1"/>
        <v>1</v>
      </c>
      <c r="O36557" s="53" t="str">
        <f ca="1"/>
        <v>2000-01</v>
      </c>
    </row>
    <row r="36558" spans="12:15" x14ac:dyDescent="0.4">
      <c r="L36558" s="56">
        <f ca="1"/>
        <v>36557</v>
      </c>
      <c r="M36558" s="53">
        <f ca="1"/>
        <v>2000</v>
      </c>
      <c r="N36558" s="53">
        <f ca="1"/>
        <v>2</v>
      </c>
      <c r="O36558" s="53" t="str">
        <f ca="1"/>
        <v>2000-02</v>
      </c>
    </row>
    <row r="36559" spans="12:15" x14ac:dyDescent="0.4">
      <c r="L36559" s="56">
        <f ca="1"/>
        <v>36558</v>
      </c>
      <c r="M36559" s="53">
        <f ca="1"/>
        <v>2000</v>
      </c>
      <c r="N36559" s="53">
        <f ca="1"/>
        <v>2</v>
      </c>
      <c r="O36559" s="53" t="str">
        <f ca="1"/>
        <v>2000-02</v>
      </c>
    </row>
    <row r="36560" spans="12:15" x14ac:dyDescent="0.4">
      <c r="L36560" s="56">
        <f ca="1"/>
        <v>36559</v>
      </c>
      <c r="M36560" s="53">
        <f ca="1"/>
        <v>2000</v>
      </c>
      <c r="N36560" s="53">
        <f ca="1"/>
        <v>2</v>
      </c>
      <c r="O36560" s="53" t="str">
        <f ca="1"/>
        <v>2000-02</v>
      </c>
    </row>
    <row r="36561" spans="12:15" x14ac:dyDescent="0.4">
      <c r="L36561" s="56">
        <f ca="1"/>
        <v>36560</v>
      </c>
      <c r="M36561" s="53">
        <f ca="1"/>
        <v>2000</v>
      </c>
      <c r="N36561" s="53">
        <f ca="1"/>
        <v>2</v>
      </c>
      <c r="O36561" s="53" t="str">
        <f ca="1"/>
        <v>2000-02</v>
      </c>
    </row>
    <row r="36562" spans="12:15" x14ac:dyDescent="0.4">
      <c r="L36562" s="56">
        <f ca="1"/>
        <v>36561</v>
      </c>
      <c r="M36562" s="53">
        <f ca="1"/>
        <v>2000</v>
      </c>
      <c r="N36562" s="53">
        <f ca="1"/>
        <v>2</v>
      </c>
      <c r="O36562" s="53" t="str">
        <f ca="1"/>
        <v>2000-02</v>
      </c>
    </row>
    <row r="36563" spans="12:15" x14ac:dyDescent="0.4">
      <c r="L36563" s="56">
        <f ca="1"/>
        <v>36562</v>
      </c>
      <c r="M36563" s="53">
        <f ca="1"/>
        <v>2000</v>
      </c>
      <c r="N36563" s="53">
        <f ca="1"/>
        <v>2</v>
      </c>
      <c r="O36563" s="53" t="str">
        <f ca="1"/>
        <v>2000-02</v>
      </c>
    </row>
    <row r="36564" spans="12:15" x14ac:dyDescent="0.4">
      <c r="L36564" s="56">
        <f ca="1"/>
        <v>36563</v>
      </c>
      <c r="M36564" s="53">
        <f ca="1"/>
        <v>2000</v>
      </c>
      <c r="N36564" s="53">
        <f ca="1"/>
        <v>2</v>
      </c>
      <c r="O36564" s="53" t="str">
        <f ca="1"/>
        <v>2000-02</v>
      </c>
    </row>
    <row r="36565" spans="12:15" x14ac:dyDescent="0.4">
      <c r="L36565" s="56">
        <f ca="1"/>
        <v>36564</v>
      </c>
      <c r="M36565" s="53">
        <f ca="1"/>
        <v>2000</v>
      </c>
      <c r="N36565" s="53">
        <f ca="1"/>
        <v>2</v>
      </c>
      <c r="O36565" s="53" t="str">
        <f ca="1"/>
        <v>2000-02</v>
      </c>
    </row>
    <row r="36566" spans="12:15" x14ac:dyDescent="0.4">
      <c r="L36566" s="56">
        <f ca="1"/>
        <v>36565</v>
      </c>
      <c r="M36566" s="53">
        <f ca="1"/>
        <v>2000</v>
      </c>
      <c r="N36566" s="53">
        <f ca="1"/>
        <v>2</v>
      </c>
      <c r="O36566" s="53" t="str">
        <f ca="1"/>
        <v>2000-02</v>
      </c>
    </row>
    <row r="36567" spans="12:15" x14ac:dyDescent="0.4">
      <c r="L36567" s="56">
        <f ca="1"/>
        <v>36566</v>
      </c>
      <c r="M36567" s="53">
        <f ca="1"/>
        <v>2000</v>
      </c>
      <c r="N36567" s="53">
        <f ca="1"/>
        <v>2</v>
      </c>
      <c r="O36567" s="53" t="str">
        <f ca="1"/>
        <v>2000-02</v>
      </c>
    </row>
    <row r="36568" spans="12:15" x14ac:dyDescent="0.4">
      <c r="L36568" s="56">
        <f ca="1"/>
        <v>36567</v>
      </c>
      <c r="M36568" s="53">
        <f ca="1"/>
        <v>2000</v>
      </c>
      <c r="N36568" s="53">
        <f ca="1"/>
        <v>2</v>
      </c>
      <c r="O36568" s="53" t="str">
        <f ca="1"/>
        <v>2000-02</v>
      </c>
    </row>
    <row r="36569" spans="12:15" x14ac:dyDescent="0.4">
      <c r="L36569" s="56">
        <f ca="1"/>
        <v>36568</v>
      </c>
      <c r="M36569" s="53">
        <f ca="1"/>
        <v>2000</v>
      </c>
      <c r="N36569" s="53">
        <f ca="1"/>
        <v>2</v>
      </c>
      <c r="O36569" s="53" t="str">
        <f ca="1"/>
        <v>2000-02</v>
      </c>
    </row>
    <row r="36570" spans="12:15" x14ac:dyDescent="0.4">
      <c r="L36570" s="56">
        <f ca="1"/>
        <v>36569</v>
      </c>
      <c r="M36570" s="53">
        <f ca="1"/>
        <v>2000</v>
      </c>
      <c r="N36570" s="53">
        <f ca="1"/>
        <v>2</v>
      </c>
      <c r="O36570" s="53" t="str">
        <f ca="1"/>
        <v>2000-02</v>
      </c>
    </row>
    <row r="36571" spans="12:15" x14ac:dyDescent="0.4">
      <c r="L36571" s="56">
        <f ca="1"/>
        <v>36570</v>
      </c>
      <c r="M36571" s="53">
        <f ca="1"/>
        <v>2000</v>
      </c>
      <c r="N36571" s="53">
        <f ca="1"/>
        <v>2</v>
      </c>
      <c r="O36571" s="53" t="str">
        <f ca="1"/>
        <v>2000-02</v>
      </c>
    </row>
    <row r="36572" spans="12:15" x14ac:dyDescent="0.4">
      <c r="L36572" s="56">
        <f ca="1"/>
        <v>36571</v>
      </c>
      <c r="M36572" s="53">
        <f ca="1"/>
        <v>2000</v>
      </c>
      <c r="N36572" s="53">
        <f ca="1"/>
        <v>2</v>
      </c>
      <c r="O36572" s="53" t="str">
        <f ca="1"/>
        <v>2000-02</v>
      </c>
    </row>
    <row r="36573" spans="12:15" x14ac:dyDescent="0.4">
      <c r="L36573" s="56">
        <f ca="1"/>
        <v>36572</v>
      </c>
      <c r="M36573" s="53">
        <f ca="1"/>
        <v>2000</v>
      </c>
      <c r="N36573" s="53">
        <f ca="1"/>
        <v>2</v>
      </c>
      <c r="O36573" s="53" t="str">
        <f ca="1"/>
        <v>2000-02</v>
      </c>
    </row>
    <row r="36574" spans="12:15" x14ac:dyDescent="0.4">
      <c r="L36574" s="56">
        <f ca="1"/>
        <v>36573</v>
      </c>
      <c r="M36574" s="53">
        <f ca="1"/>
        <v>2000</v>
      </c>
      <c r="N36574" s="53">
        <f ca="1"/>
        <v>2</v>
      </c>
      <c r="O36574" s="53" t="str">
        <f ca="1"/>
        <v>2000-02</v>
      </c>
    </row>
    <row r="36575" spans="12:15" x14ac:dyDescent="0.4">
      <c r="L36575" s="56">
        <f ca="1"/>
        <v>36574</v>
      </c>
      <c r="M36575" s="53">
        <f ca="1"/>
        <v>2000</v>
      </c>
      <c r="N36575" s="53">
        <f ca="1"/>
        <v>2</v>
      </c>
      <c r="O36575" s="53" t="str">
        <f ca="1"/>
        <v>2000-02</v>
      </c>
    </row>
    <row r="36576" spans="12:15" x14ac:dyDescent="0.4">
      <c r="L36576" s="56">
        <f ca="1"/>
        <v>36575</v>
      </c>
      <c r="M36576" s="53">
        <f ca="1"/>
        <v>2000</v>
      </c>
      <c r="N36576" s="53">
        <f ca="1"/>
        <v>2</v>
      </c>
      <c r="O36576" s="53" t="str">
        <f ca="1"/>
        <v>2000-02</v>
      </c>
    </row>
    <row r="36577" spans="12:15" x14ac:dyDescent="0.4">
      <c r="L36577" s="56">
        <f ca="1"/>
        <v>36576</v>
      </c>
      <c r="M36577" s="53">
        <f ca="1"/>
        <v>2000</v>
      </c>
      <c r="N36577" s="53">
        <f ca="1"/>
        <v>2</v>
      </c>
      <c r="O36577" s="53" t="str">
        <f ca="1"/>
        <v>2000-02</v>
      </c>
    </row>
    <row r="36578" spans="12:15" x14ac:dyDescent="0.4">
      <c r="L36578" s="56">
        <f ca="1"/>
        <v>36577</v>
      </c>
      <c r="M36578" s="53">
        <f ca="1"/>
        <v>2000</v>
      </c>
      <c r="N36578" s="53">
        <f ca="1"/>
        <v>2</v>
      </c>
      <c r="O36578" s="53" t="str">
        <f ca="1"/>
        <v>2000-02</v>
      </c>
    </row>
    <row r="36579" spans="12:15" x14ac:dyDescent="0.4">
      <c r="L36579" s="56">
        <f ca="1"/>
        <v>36578</v>
      </c>
      <c r="M36579" s="53">
        <f ca="1"/>
        <v>2000</v>
      </c>
      <c r="N36579" s="53">
        <f ca="1"/>
        <v>2</v>
      </c>
      <c r="O36579" s="53" t="str">
        <f ca="1"/>
        <v>2000-02</v>
      </c>
    </row>
    <row r="36580" spans="12:15" x14ac:dyDescent="0.4">
      <c r="L36580" s="56">
        <f ca="1"/>
        <v>36579</v>
      </c>
      <c r="M36580" s="53">
        <f ca="1"/>
        <v>2000</v>
      </c>
      <c r="N36580" s="53">
        <f ca="1"/>
        <v>2</v>
      </c>
      <c r="O36580" s="53" t="str">
        <f ca="1"/>
        <v>2000-02</v>
      </c>
    </row>
    <row r="36581" spans="12:15" x14ac:dyDescent="0.4">
      <c r="L36581" s="56">
        <f ca="1"/>
        <v>36580</v>
      </c>
      <c r="M36581" s="53">
        <f ca="1"/>
        <v>2000</v>
      </c>
      <c r="N36581" s="53">
        <f ca="1"/>
        <v>2</v>
      </c>
      <c r="O36581" s="53" t="str">
        <f ca="1"/>
        <v>2000-02</v>
      </c>
    </row>
    <row r="36582" spans="12:15" x14ac:dyDescent="0.4">
      <c r="L36582" s="56">
        <f ca="1"/>
        <v>36581</v>
      </c>
      <c r="M36582" s="53">
        <f ca="1"/>
        <v>2000</v>
      </c>
      <c r="N36582" s="53">
        <f ca="1"/>
        <v>2</v>
      </c>
      <c r="O36582" s="53" t="str">
        <f ca="1"/>
        <v>2000-02</v>
      </c>
    </row>
    <row r="36583" spans="12:15" x14ac:dyDescent="0.4">
      <c r="L36583" s="56">
        <f ca="1"/>
        <v>36582</v>
      </c>
      <c r="M36583" s="53">
        <f ca="1"/>
        <v>2000</v>
      </c>
      <c r="N36583" s="53">
        <f ca="1"/>
        <v>2</v>
      </c>
      <c r="O36583" s="53" t="str">
        <f ca="1"/>
        <v>2000-02</v>
      </c>
    </row>
    <row r="36584" spans="12:15" x14ac:dyDescent="0.4">
      <c r="L36584" s="56">
        <f ca="1"/>
        <v>36583</v>
      </c>
      <c r="M36584" s="53">
        <f ca="1"/>
        <v>2000</v>
      </c>
      <c r="N36584" s="53">
        <f ca="1"/>
        <v>2</v>
      </c>
      <c r="O36584" s="53" t="str">
        <f ca="1"/>
        <v>2000-02</v>
      </c>
    </row>
    <row r="36585" spans="12:15" x14ac:dyDescent="0.4">
      <c r="L36585" s="56">
        <f ca="1"/>
        <v>36584</v>
      </c>
      <c r="M36585" s="53">
        <f ca="1"/>
        <v>2000</v>
      </c>
      <c r="N36585" s="53">
        <f ca="1"/>
        <v>2</v>
      </c>
      <c r="O36585" s="53" t="str">
        <f ca="1"/>
        <v>2000-02</v>
      </c>
    </row>
    <row r="36586" spans="12:15" x14ac:dyDescent="0.4">
      <c r="L36586" s="56">
        <f ca="1"/>
        <v>36585</v>
      </c>
      <c r="M36586" s="53">
        <f ca="1"/>
        <v>2000</v>
      </c>
      <c r="N36586" s="53">
        <f ca="1"/>
        <v>2</v>
      </c>
      <c r="O36586" s="53" t="str">
        <f ca="1"/>
        <v>2000-02</v>
      </c>
    </row>
    <row r="36587" spans="12:15" x14ac:dyDescent="0.4">
      <c r="L36587" s="56">
        <f ca="1"/>
        <v>36586</v>
      </c>
      <c r="M36587" s="53">
        <f ca="1"/>
        <v>2000</v>
      </c>
      <c r="N36587" s="53">
        <f ca="1"/>
        <v>3</v>
      </c>
      <c r="O36587" s="53" t="str">
        <f ca="1"/>
        <v>2000-03</v>
      </c>
    </row>
    <row r="36588" spans="12:15" x14ac:dyDescent="0.4">
      <c r="L36588" s="56">
        <f ca="1"/>
        <v>36587</v>
      </c>
      <c r="M36588" s="53">
        <f ca="1"/>
        <v>2000</v>
      </c>
      <c r="N36588" s="53">
        <f ca="1"/>
        <v>3</v>
      </c>
      <c r="O36588" s="53" t="str">
        <f ca="1"/>
        <v>2000-03</v>
      </c>
    </row>
    <row r="36589" spans="12:15" x14ac:dyDescent="0.4">
      <c r="L36589" s="56">
        <f ca="1"/>
        <v>36588</v>
      </c>
      <c r="M36589" s="53">
        <f ca="1"/>
        <v>2000</v>
      </c>
      <c r="N36589" s="53">
        <f ca="1"/>
        <v>3</v>
      </c>
      <c r="O36589" s="53" t="str">
        <f ca="1"/>
        <v>2000-03</v>
      </c>
    </row>
    <row r="36590" spans="12:15" x14ac:dyDescent="0.4">
      <c r="L36590" s="56">
        <f ca="1"/>
        <v>36589</v>
      </c>
      <c r="M36590" s="53">
        <f ca="1"/>
        <v>2000</v>
      </c>
      <c r="N36590" s="53">
        <f ca="1"/>
        <v>3</v>
      </c>
      <c r="O36590" s="53" t="str">
        <f ca="1"/>
        <v>2000-03</v>
      </c>
    </row>
    <row r="36591" spans="12:15" x14ac:dyDescent="0.4">
      <c r="L36591" s="56">
        <f ca="1"/>
        <v>36590</v>
      </c>
      <c r="M36591" s="53">
        <f ca="1"/>
        <v>2000</v>
      </c>
      <c r="N36591" s="53">
        <f ca="1"/>
        <v>3</v>
      </c>
      <c r="O36591" s="53" t="str">
        <f ca="1"/>
        <v>2000-03</v>
      </c>
    </row>
    <row r="36592" spans="12:15" x14ac:dyDescent="0.4">
      <c r="L36592" s="56">
        <f ca="1"/>
        <v>36591</v>
      </c>
      <c r="M36592" s="53">
        <f ca="1"/>
        <v>2000</v>
      </c>
      <c r="N36592" s="53">
        <f ca="1"/>
        <v>3</v>
      </c>
      <c r="O36592" s="53" t="str">
        <f ca="1"/>
        <v>2000-03</v>
      </c>
    </row>
    <row r="36593" spans="12:15" x14ac:dyDescent="0.4">
      <c r="L36593" s="56">
        <f ca="1"/>
        <v>36592</v>
      </c>
      <c r="M36593" s="53">
        <f ca="1"/>
        <v>2000</v>
      </c>
      <c r="N36593" s="53">
        <f ca="1"/>
        <v>3</v>
      </c>
      <c r="O36593" s="53" t="str">
        <f ca="1"/>
        <v>2000-03</v>
      </c>
    </row>
    <row r="36594" spans="12:15" x14ac:dyDescent="0.4">
      <c r="L36594" s="56">
        <f ca="1"/>
        <v>36593</v>
      </c>
      <c r="M36594" s="53">
        <f ca="1"/>
        <v>2000</v>
      </c>
      <c r="N36594" s="53">
        <f ca="1"/>
        <v>3</v>
      </c>
      <c r="O36594" s="53" t="str">
        <f ca="1"/>
        <v>2000-03</v>
      </c>
    </row>
    <row r="36595" spans="12:15" x14ac:dyDescent="0.4">
      <c r="L36595" s="56">
        <f ca="1"/>
        <v>36594</v>
      </c>
      <c r="M36595" s="53">
        <f ca="1"/>
        <v>2000</v>
      </c>
      <c r="N36595" s="53">
        <f ca="1"/>
        <v>3</v>
      </c>
      <c r="O36595" s="53" t="str">
        <f ca="1"/>
        <v>2000-03</v>
      </c>
    </row>
    <row r="36596" spans="12:15" x14ac:dyDescent="0.4">
      <c r="L36596" s="56">
        <f ca="1"/>
        <v>36595</v>
      </c>
      <c r="M36596" s="53">
        <f ca="1"/>
        <v>2000</v>
      </c>
      <c r="N36596" s="53">
        <f ca="1"/>
        <v>3</v>
      </c>
      <c r="O36596" s="53" t="str">
        <f ca="1"/>
        <v>2000-03</v>
      </c>
    </row>
    <row r="36597" spans="12:15" x14ac:dyDescent="0.4">
      <c r="L36597" s="56">
        <f ca="1"/>
        <v>36596</v>
      </c>
      <c r="M36597" s="53">
        <f ca="1"/>
        <v>2000</v>
      </c>
      <c r="N36597" s="53">
        <f ca="1"/>
        <v>3</v>
      </c>
      <c r="O36597" s="53" t="str">
        <f ca="1"/>
        <v>2000-03</v>
      </c>
    </row>
    <row r="36598" spans="12:15" x14ac:dyDescent="0.4">
      <c r="L36598" s="56">
        <f ca="1"/>
        <v>36597</v>
      </c>
      <c r="M36598" s="53">
        <f ca="1"/>
        <v>2000</v>
      </c>
      <c r="N36598" s="53">
        <f ca="1"/>
        <v>3</v>
      </c>
      <c r="O36598" s="53" t="str">
        <f ca="1"/>
        <v>2000-03</v>
      </c>
    </row>
    <row r="36599" spans="12:15" x14ac:dyDescent="0.4">
      <c r="L36599" s="56">
        <f ca="1"/>
        <v>36598</v>
      </c>
      <c r="M36599" s="53">
        <f ca="1"/>
        <v>2000</v>
      </c>
      <c r="N36599" s="53">
        <f ca="1"/>
        <v>3</v>
      </c>
      <c r="O36599" s="53" t="str">
        <f ca="1"/>
        <v>2000-03</v>
      </c>
    </row>
    <row r="36600" spans="12:15" x14ac:dyDescent="0.4">
      <c r="L36600" s="56">
        <f ca="1"/>
        <v>36599</v>
      </c>
      <c r="M36600" s="53">
        <f ca="1"/>
        <v>2000</v>
      </c>
      <c r="N36600" s="53">
        <f ca="1"/>
        <v>3</v>
      </c>
      <c r="O36600" s="53" t="str">
        <f ca="1"/>
        <v>2000-03</v>
      </c>
    </row>
    <row r="36601" spans="12:15" x14ac:dyDescent="0.4">
      <c r="L36601" s="56">
        <f ca="1"/>
        <v>36600</v>
      </c>
      <c r="M36601" s="53">
        <f ca="1"/>
        <v>2000</v>
      </c>
      <c r="N36601" s="53">
        <f ca="1"/>
        <v>3</v>
      </c>
      <c r="O36601" s="53" t="str">
        <f ca="1"/>
        <v>2000-03</v>
      </c>
    </row>
    <row r="36602" spans="12:15" x14ac:dyDescent="0.4">
      <c r="L36602" s="56">
        <f ca="1"/>
        <v>36601</v>
      </c>
      <c r="M36602" s="53">
        <f ca="1"/>
        <v>2000</v>
      </c>
      <c r="N36602" s="53">
        <f ca="1"/>
        <v>3</v>
      </c>
      <c r="O36602" s="53" t="str">
        <f ca="1"/>
        <v>2000-03</v>
      </c>
    </row>
    <row r="36603" spans="12:15" x14ac:dyDescent="0.4">
      <c r="L36603" s="56">
        <f ca="1"/>
        <v>36602</v>
      </c>
      <c r="M36603" s="53">
        <f ca="1"/>
        <v>2000</v>
      </c>
      <c r="N36603" s="53">
        <f ca="1"/>
        <v>3</v>
      </c>
      <c r="O36603" s="53" t="str">
        <f ca="1"/>
        <v>2000-03</v>
      </c>
    </row>
    <row r="36604" spans="12:15" x14ac:dyDescent="0.4">
      <c r="L36604" s="56">
        <f ca="1"/>
        <v>36603</v>
      </c>
      <c r="M36604" s="53">
        <f ca="1"/>
        <v>2000</v>
      </c>
      <c r="N36604" s="53">
        <f ca="1"/>
        <v>3</v>
      </c>
      <c r="O36604" s="53" t="str">
        <f ca="1"/>
        <v>2000-03</v>
      </c>
    </row>
    <row r="36605" spans="12:15" x14ac:dyDescent="0.4">
      <c r="L36605" s="56">
        <f ca="1"/>
        <v>36604</v>
      </c>
      <c r="M36605" s="53">
        <f ca="1"/>
        <v>2000</v>
      </c>
      <c r="N36605" s="53">
        <f ca="1"/>
        <v>3</v>
      </c>
      <c r="O36605" s="53" t="str">
        <f ca="1"/>
        <v>2000-03</v>
      </c>
    </row>
    <row r="36606" spans="12:15" x14ac:dyDescent="0.4">
      <c r="L36606" s="56">
        <f ca="1"/>
        <v>36605</v>
      </c>
      <c r="M36606" s="53">
        <f ca="1"/>
        <v>2000</v>
      </c>
      <c r="N36606" s="53">
        <f ca="1"/>
        <v>3</v>
      </c>
      <c r="O36606" s="53" t="str">
        <f ca="1"/>
        <v>2000-03</v>
      </c>
    </row>
    <row r="36607" spans="12:15" x14ac:dyDescent="0.4">
      <c r="L36607" s="56">
        <f ca="1"/>
        <v>36606</v>
      </c>
      <c r="M36607" s="53">
        <f ca="1"/>
        <v>2000</v>
      </c>
      <c r="N36607" s="53">
        <f ca="1"/>
        <v>3</v>
      </c>
      <c r="O36607" s="53" t="str">
        <f ca="1"/>
        <v>2000-03</v>
      </c>
    </row>
    <row r="36608" spans="12:15" x14ac:dyDescent="0.4">
      <c r="L36608" s="56">
        <f ca="1"/>
        <v>36607</v>
      </c>
      <c r="M36608" s="53">
        <f ca="1"/>
        <v>2000</v>
      </c>
      <c r="N36608" s="53">
        <f ca="1"/>
        <v>3</v>
      </c>
      <c r="O36608" s="53" t="str">
        <f ca="1"/>
        <v>2000-03</v>
      </c>
    </row>
    <row r="36609" spans="12:15" x14ac:dyDescent="0.4">
      <c r="L36609" s="56">
        <f ca="1"/>
        <v>36608</v>
      </c>
      <c r="M36609" s="53">
        <f ca="1"/>
        <v>2000</v>
      </c>
      <c r="N36609" s="53">
        <f ca="1"/>
        <v>3</v>
      </c>
      <c r="O36609" s="53" t="str">
        <f ca="1"/>
        <v>2000-03</v>
      </c>
    </row>
    <row r="36610" spans="12:15" x14ac:dyDescent="0.4">
      <c r="L36610" s="56">
        <f ca="1"/>
        <v>36609</v>
      </c>
      <c r="M36610" s="53">
        <f ca="1"/>
        <v>2000</v>
      </c>
      <c r="N36610" s="53">
        <f ca="1"/>
        <v>3</v>
      </c>
      <c r="O36610" s="53" t="str">
        <f ca="1"/>
        <v>2000-03</v>
      </c>
    </row>
    <row r="36611" spans="12:15" x14ac:dyDescent="0.4">
      <c r="L36611" s="56">
        <f ca="1"/>
        <v>36610</v>
      </c>
      <c r="M36611" s="53">
        <f ca="1"/>
        <v>2000</v>
      </c>
      <c r="N36611" s="53">
        <f ca="1"/>
        <v>3</v>
      </c>
      <c r="O36611" s="53" t="str">
        <f ca="1"/>
        <v>2000-03</v>
      </c>
    </row>
    <row r="36612" spans="12:15" x14ac:dyDescent="0.4">
      <c r="L36612" s="56">
        <f ca="1"/>
        <v>36611</v>
      </c>
      <c r="M36612" s="53">
        <f ca="1"/>
        <v>2000</v>
      </c>
      <c r="N36612" s="53">
        <f ca="1"/>
        <v>3</v>
      </c>
      <c r="O36612" s="53" t="str">
        <f ca="1"/>
        <v>2000-03</v>
      </c>
    </row>
    <row r="36613" spans="12:15" x14ac:dyDescent="0.4">
      <c r="L36613" s="56">
        <f ca="1"/>
        <v>36612</v>
      </c>
      <c r="M36613" s="53">
        <f ca="1"/>
        <v>2000</v>
      </c>
      <c r="N36613" s="53">
        <f ca="1"/>
        <v>3</v>
      </c>
      <c r="O36613" s="53" t="str">
        <f ca="1"/>
        <v>2000-03</v>
      </c>
    </row>
    <row r="36614" spans="12:15" x14ac:dyDescent="0.4">
      <c r="L36614" s="56">
        <f ca="1"/>
        <v>36613</v>
      </c>
      <c r="M36614" s="53">
        <f ca="1"/>
        <v>2000</v>
      </c>
      <c r="N36614" s="53">
        <f ca="1"/>
        <v>3</v>
      </c>
      <c r="O36614" s="53" t="str">
        <f ca="1"/>
        <v>2000-03</v>
      </c>
    </row>
    <row r="36615" spans="12:15" x14ac:dyDescent="0.4">
      <c r="L36615" s="56">
        <f ca="1"/>
        <v>36614</v>
      </c>
      <c r="M36615" s="53">
        <f ca="1"/>
        <v>2000</v>
      </c>
      <c r="N36615" s="53">
        <f ca="1"/>
        <v>3</v>
      </c>
      <c r="O36615" s="53" t="str">
        <f ca="1"/>
        <v>2000-03</v>
      </c>
    </row>
    <row r="36616" spans="12:15" x14ac:dyDescent="0.4">
      <c r="L36616" s="56">
        <f ca="1"/>
        <v>36615</v>
      </c>
      <c r="M36616" s="53">
        <f ca="1"/>
        <v>2000</v>
      </c>
      <c r="N36616" s="53">
        <f ca="1"/>
        <v>3</v>
      </c>
      <c r="O36616" s="53" t="str">
        <f ca="1"/>
        <v>2000-03</v>
      </c>
    </row>
    <row r="36617" spans="12:15" x14ac:dyDescent="0.4">
      <c r="L36617" s="56">
        <f ca="1"/>
        <v>36616</v>
      </c>
      <c r="M36617" s="53">
        <f ca="1"/>
        <v>2000</v>
      </c>
      <c r="N36617" s="53">
        <f ca="1"/>
        <v>3</v>
      </c>
      <c r="O36617" s="53" t="str">
        <f ca="1"/>
        <v>2000-03</v>
      </c>
    </row>
    <row r="36618" spans="12:15" x14ac:dyDescent="0.4">
      <c r="L36618" s="56">
        <f ca="1"/>
        <v>36617</v>
      </c>
      <c r="M36618" s="53">
        <f ca="1"/>
        <v>2000</v>
      </c>
      <c r="N36618" s="53">
        <f ca="1"/>
        <v>4</v>
      </c>
      <c r="O36618" s="53" t="str">
        <f ca="1"/>
        <v>2000-04</v>
      </c>
    </row>
    <row r="36619" spans="12:15" x14ac:dyDescent="0.4">
      <c r="L36619" s="56">
        <f ca="1"/>
        <v>36618</v>
      </c>
      <c r="M36619" s="53">
        <f ca="1"/>
        <v>2000</v>
      </c>
      <c r="N36619" s="53">
        <f ca="1"/>
        <v>4</v>
      </c>
      <c r="O36619" s="53" t="str">
        <f ca="1"/>
        <v>2000-04</v>
      </c>
    </row>
    <row r="36620" spans="12:15" x14ac:dyDescent="0.4">
      <c r="L36620" s="56">
        <f ca="1"/>
        <v>36619</v>
      </c>
      <c r="M36620" s="53">
        <f ca="1"/>
        <v>2000</v>
      </c>
      <c r="N36620" s="53">
        <f ca="1"/>
        <v>4</v>
      </c>
      <c r="O36620" s="53" t="str">
        <f ca="1"/>
        <v>2000-04</v>
      </c>
    </row>
    <row r="36621" spans="12:15" x14ac:dyDescent="0.4">
      <c r="L36621" s="56">
        <f ca="1"/>
        <v>36620</v>
      </c>
      <c r="M36621" s="53">
        <f ca="1"/>
        <v>2000</v>
      </c>
      <c r="N36621" s="53">
        <f ca="1"/>
        <v>4</v>
      </c>
      <c r="O36621" s="53" t="str">
        <f ca="1"/>
        <v>2000-04</v>
      </c>
    </row>
    <row r="36622" spans="12:15" x14ac:dyDescent="0.4">
      <c r="L36622" s="56">
        <f ca="1"/>
        <v>36621</v>
      </c>
      <c r="M36622" s="53">
        <f ca="1"/>
        <v>2000</v>
      </c>
      <c r="N36622" s="53">
        <f ca="1"/>
        <v>4</v>
      </c>
      <c r="O36622" s="53" t="str">
        <f ca="1"/>
        <v>2000-04</v>
      </c>
    </row>
    <row r="36623" spans="12:15" x14ac:dyDescent="0.4">
      <c r="L36623" s="56">
        <f ca="1"/>
        <v>36622</v>
      </c>
      <c r="M36623" s="53">
        <f ca="1"/>
        <v>2000</v>
      </c>
      <c r="N36623" s="53">
        <f ca="1"/>
        <v>4</v>
      </c>
      <c r="O36623" s="53" t="str">
        <f ca="1"/>
        <v>2000-04</v>
      </c>
    </row>
    <row r="36624" spans="12:15" x14ac:dyDescent="0.4">
      <c r="L36624" s="56">
        <f ca="1"/>
        <v>36623</v>
      </c>
      <c r="M36624" s="53">
        <f ca="1"/>
        <v>2000</v>
      </c>
      <c r="N36624" s="53">
        <f ca="1"/>
        <v>4</v>
      </c>
      <c r="O36624" s="53" t="str">
        <f ca="1"/>
        <v>2000-04</v>
      </c>
    </row>
    <row r="36625" spans="12:15" x14ac:dyDescent="0.4">
      <c r="L36625" s="56">
        <f ca="1"/>
        <v>36624</v>
      </c>
      <c r="M36625" s="53">
        <f ca="1"/>
        <v>2000</v>
      </c>
      <c r="N36625" s="53">
        <f ca="1"/>
        <v>4</v>
      </c>
      <c r="O36625" s="53" t="str">
        <f ca="1"/>
        <v>2000-04</v>
      </c>
    </row>
    <row r="36626" spans="12:15" x14ac:dyDescent="0.4">
      <c r="L36626" s="56">
        <f ca="1"/>
        <v>36625</v>
      </c>
      <c r="M36626" s="53">
        <f ca="1"/>
        <v>2000</v>
      </c>
      <c r="N36626" s="53">
        <f ca="1"/>
        <v>4</v>
      </c>
      <c r="O36626" s="53" t="str">
        <f ca="1"/>
        <v>2000-04</v>
      </c>
    </row>
    <row r="36627" spans="12:15" x14ac:dyDescent="0.4">
      <c r="L36627" s="56">
        <f ca="1"/>
        <v>36626</v>
      </c>
      <c r="M36627" s="53">
        <f ca="1"/>
        <v>2000</v>
      </c>
      <c r="N36627" s="53">
        <f ca="1"/>
        <v>4</v>
      </c>
      <c r="O36627" s="53" t="str">
        <f ca="1"/>
        <v>2000-04</v>
      </c>
    </row>
    <row r="36628" spans="12:15" x14ac:dyDescent="0.4">
      <c r="L36628" s="56">
        <f ca="1"/>
        <v>36627</v>
      </c>
      <c r="M36628" s="53">
        <f ca="1"/>
        <v>2000</v>
      </c>
      <c r="N36628" s="53">
        <f ca="1"/>
        <v>4</v>
      </c>
      <c r="O36628" s="53" t="str">
        <f ca="1"/>
        <v>2000-04</v>
      </c>
    </row>
    <row r="36629" spans="12:15" x14ac:dyDescent="0.4">
      <c r="L36629" s="56">
        <f ca="1"/>
        <v>36628</v>
      </c>
      <c r="M36629" s="53">
        <f ca="1"/>
        <v>2000</v>
      </c>
      <c r="N36629" s="53">
        <f ca="1"/>
        <v>4</v>
      </c>
      <c r="O36629" s="53" t="str">
        <f ca="1"/>
        <v>2000-04</v>
      </c>
    </row>
    <row r="36630" spans="12:15" x14ac:dyDescent="0.4">
      <c r="L36630" s="56">
        <f ca="1"/>
        <v>36629</v>
      </c>
      <c r="M36630" s="53">
        <f ca="1"/>
        <v>2000</v>
      </c>
      <c r="N36630" s="53">
        <f ca="1"/>
        <v>4</v>
      </c>
      <c r="O36630" s="53" t="str">
        <f ca="1"/>
        <v>2000-04</v>
      </c>
    </row>
    <row r="36631" spans="12:15" x14ac:dyDescent="0.4">
      <c r="L36631" s="56">
        <f ca="1"/>
        <v>36630</v>
      </c>
      <c r="M36631" s="53">
        <f ca="1"/>
        <v>2000</v>
      </c>
      <c r="N36631" s="53">
        <f ca="1"/>
        <v>4</v>
      </c>
      <c r="O36631" s="53" t="str">
        <f ca="1"/>
        <v>2000-04</v>
      </c>
    </row>
    <row r="36632" spans="12:15" x14ac:dyDescent="0.4">
      <c r="L36632" s="56">
        <f ca="1"/>
        <v>36631</v>
      </c>
      <c r="M36632" s="53">
        <f ca="1"/>
        <v>2000</v>
      </c>
      <c r="N36632" s="53">
        <f ca="1"/>
        <v>4</v>
      </c>
      <c r="O36632" s="53" t="str">
        <f ca="1"/>
        <v>2000-04</v>
      </c>
    </row>
    <row r="36633" spans="12:15" x14ac:dyDescent="0.4">
      <c r="L36633" s="56">
        <f ca="1"/>
        <v>36632</v>
      </c>
      <c r="M36633" s="53">
        <f ca="1"/>
        <v>2000</v>
      </c>
      <c r="N36633" s="53">
        <f ca="1"/>
        <v>4</v>
      </c>
      <c r="O36633" s="53" t="str">
        <f ca="1"/>
        <v>2000-04</v>
      </c>
    </row>
    <row r="36634" spans="12:15" x14ac:dyDescent="0.4">
      <c r="L36634" s="56">
        <f ca="1"/>
        <v>36633</v>
      </c>
      <c r="M36634" s="53">
        <f ca="1"/>
        <v>2000</v>
      </c>
      <c r="N36634" s="53">
        <f ca="1"/>
        <v>4</v>
      </c>
      <c r="O36634" s="53" t="str">
        <f ca="1"/>
        <v>2000-04</v>
      </c>
    </row>
    <row r="36635" spans="12:15" x14ac:dyDescent="0.4">
      <c r="L36635" s="56">
        <f ca="1"/>
        <v>36634</v>
      </c>
      <c r="M36635" s="53">
        <f ca="1"/>
        <v>2000</v>
      </c>
      <c r="N36635" s="53">
        <f ca="1"/>
        <v>4</v>
      </c>
      <c r="O36635" s="53" t="str">
        <f ca="1"/>
        <v>2000-04</v>
      </c>
    </row>
    <row r="36636" spans="12:15" x14ac:dyDescent="0.4">
      <c r="L36636" s="56">
        <f ca="1"/>
        <v>36635</v>
      </c>
      <c r="M36636" s="53">
        <f ca="1"/>
        <v>2000</v>
      </c>
      <c r="N36636" s="53">
        <f ca="1"/>
        <v>4</v>
      </c>
      <c r="O36636" s="53" t="str">
        <f ca="1"/>
        <v>2000-04</v>
      </c>
    </row>
    <row r="36637" spans="12:15" x14ac:dyDescent="0.4">
      <c r="L36637" s="56">
        <f ca="1"/>
        <v>36636</v>
      </c>
      <c r="M36637" s="53">
        <f ca="1"/>
        <v>2000</v>
      </c>
      <c r="N36637" s="53">
        <f ca="1"/>
        <v>4</v>
      </c>
      <c r="O36637" s="53" t="str">
        <f ca="1"/>
        <v>2000-04</v>
      </c>
    </row>
    <row r="36638" spans="12:15" x14ac:dyDescent="0.4">
      <c r="L36638" s="56">
        <f ca="1"/>
        <v>36637</v>
      </c>
      <c r="M36638" s="53">
        <f ca="1"/>
        <v>2000</v>
      </c>
      <c r="N36638" s="53">
        <f ca="1"/>
        <v>4</v>
      </c>
      <c r="O36638" s="53" t="str">
        <f ca="1"/>
        <v>2000-04</v>
      </c>
    </row>
    <row r="36639" spans="12:15" x14ac:dyDescent="0.4">
      <c r="L36639" s="56">
        <f ca="1"/>
        <v>36638</v>
      </c>
      <c r="M36639" s="53">
        <f ca="1"/>
        <v>2000</v>
      </c>
      <c r="N36639" s="53">
        <f ca="1"/>
        <v>4</v>
      </c>
      <c r="O36639" s="53" t="str">
        <f ca="1"/>
        <v>2000-04</v>
      </c>
    </row>
    <row r="36640" spans="12:15" x14ac:dyDescent="0.4">
      <c r="L36640" s="56">
        <f ca="1"/>
        <v>36639</v>
      </c>
      <c r="M36640" s="53">
        <f ca="1"/>
        <v>2000</v>
      </c>
      <c r="N36640" s="53">
        <f ca="1"/>
        <v>4</v>
      </c>
      <c r="O36640" s="53" t="str">
        <f ca="1"/>
        <v>2000-04</v>
      </c>
    </row>
    <row r="36641" spans="12:15" x14ac:dyDescent="0.4">
      <c r="L36641" s="56">
        <f ca="1"/>
        <v>36640</v>
      </c>
      <c r="M36641" s="53">
        <f ca="1"/>
        <v>2000</v>
      </c>
      <c r="N36641" s="53">
        <f ca="1"/>
        <v>4</v>
      </c>
      <c r="O36641" s="53" t="str">
        <f ca="1"/>
        <v>2000-04</v>
      </c>
    </row>
    <row r="36642" spans="12:15" x14ac:dyDescent="0.4">
      <c r="L36642" s="56">
        <f ca="1"/>
        <v>36641</v>
      </c>
      <c r="M36642" s="53">
        <f ca="1"/>
        <v>2000</v>
      </c>
      <c r="N36642" s="53">
        <f ca="1"/>
        <v>4</v>
      </c>
      <c r="O36642" s="53" t="str">
        <f ca="1"/>
        <v>2000-04</v>
      </c>
    </row>
    <row r="36643" spans="12:15" x14ac:dyDescent="0.4">
      <c r="L36643" s="56">
        <f ca="1"/>
        <v>36642</v>
      </c>
      <c r="M36643" s="53">
        <f ca="1"/>
        <v>2000</v>
      </c>
      <c r="N36643" s="53">
        <f ca="1"/>
        <v>4</v>
      </c>
      <c r="O36643" s="53" t="str">
        <f ca="1"/>
        <v>2000-04</v>
      </c>
    </row>
    <row r="36644" spans="12:15" x14ac:dyDescent="0.4">
      <c r="L36644" s="56">
        <f ca="1"/>
        <v>36643</v>
      </c>
      <c r="M36644" s="53">
        <f ca="1"/>
        <v>2000</v>
      </c>
      <c r="N36644" s="53">
        <f ca="1"/>
        <v>4</v>
      </c>
      <c r="O36644" s="53" t="str">
        <f ca="1"/>
        <v>2000-04</v>
      </c>
    </row>
    <row r="36645" spans="12:15" x14ac:dyDescent="0.4">
      <c r="L36645" s="56">
        <f ca="1"/>
        <v>36644</v>
      </c>
      <c r="M36645" s="53">
        <f ca="1"/>
        <v>2000</v>
      </c>
      <c r="N36645" s="53">
        <f ca="1"/>
        <v>4</v>
      </c>
      <c r="O36645" s="53" t="str">
        <f ca="1"/>
        <v>2000-04</v>
      </c>
    </row>
    <row r="36646" spans="12:15" x14ac:dyDescent="0.4">
      <c r="L36646" s="56">
        <f ca="1"/>
        <v>36645</v>
      </c>
      <c r="M36646" s="53">
        <f ca="1"/>
        <v>2000</v>
      </c>
      <c r="N36646" s="53">
        <f ca="1"/>
        <v>4</v>
      </c>
      <c r="O36646" s="53" t="str">
        <f ca="1"/>
        <v>2000-04</v>
      </c>
    </row>
    <row r="36647" spans="12:15" x14ac:dyDescent="0.4">
      <c r="L36647" s="56">
        <f ca="1"/>
        <v>36646</v>
      </c>
      <c r="M36647" s="53">
        <f ca="1"/>
        <v>2000</v>
      </c>
      <c r="N36647" s="53">
        <f ca="1"/>
        <v>4</v>
      </c>
      <c r="O36647" s="53" t="str">
        <f ca="1"/>
        <v>2000-04</v>
      </c>
    </row>
    <row r="36648" spans="12:15" x14ac:dyDescent="0.4">
      <c r="L36648" s="56">
        <f ca="1"/>
        <v>36647</v>
      </c>
      <c r="M36648" s="53">
        <f ca="1"/>
        <v>2000</v>
      </c>
      <c r="N36648" s="53">
        <f ca="1"/>
        <v>5</v>
      </c>
      <c r="O36648" s="53" t="str">
        <f ca="1"/>
        <v>2000-05</v>
      </c>
    </row>
    <row r="36649" spans="12:15" x14ac:dyDescent="0.4">
      <c r="L36649" s="56">
        <f ca="1"/>
        <v>36648</v>
      </c>
      <c r="M36649" s="53">
        <f ca="1"/>
        <v>2000</v>
      </c>
      <c r="N36649" s="53">
        <f ca="1"/>
        <v>5</v>
      </c>
      <c r="O36649" s="53" t="str">
        <f ca="1"/>
        <v>2000-05</v>
      </c>
    </row>
    <row r="36650" spans="12:15" x14ac:dyDescent="0.4">
      <c r="L36650" s="56">
        <f ca="1"/>
        <v>36649</v>
      </c>
      <c r="M36650" s="53">
        <f ca="1"/>
        <v>2000</v>
      </c>
      <c r="N36650" s="53">
        <f ca="1"/>
        <v>5</v>
      </c>
      <c r="O36650" s="53" t="str">
        <f ca="1"/>
        <v>2000-05</v>
      </c>
    </row>
    <row r="36651" spans="12:15" x14ac:dyDescent="0.4">
      <c r="L36651" s="56">
        <f ca="1"/>
        <v>36650</v>
      </c>
      <c r="M36651" s="53">
        <f ca="1"/>
        <v>2000</v>
      </c>
      <c r="N36651" s="53">
        <f ca="1"/>
        <v>5</v>
      </c>
      <c r="O36651" s="53" t="str">
        <f ca="1"/>
        <v>2000-05</v>
      </c>
    </row>
    <row r="36652" spans="12:15" x14ac:dyDescent="0.4">
      <c r="L36652" s="56">
        <f ca="1"/>
        <v>36651</v>
      </c>
      <c r="M36652" s="53">
        <f ca="1"/>
        <v>2000</v>
      </c>
      <c r="N36652" s="53">
        <f ca="1"/>
        <v>5</v>
      </c>
      <c r="O36652" s="53" t="str">
        <f ca="1"/>
        <v>2000-05</v>
      </c>
    </row>
    <row r="36653" spans="12:15" x14ac:dyDescent="0.4">
      <c r="L36653" s="56">
        <f ca="1"/>
        <v>36652</v>
      </c>
      <c r="M36653" s="53">
        <f ca="1"/>
        <v>2000</v>
      </c>
      <c r="N36653" s="53">
        <f ca="1"/>
        <v>5</v>
      </c>
      <c r="O36653" s="53" t="str">
        <f ca="1"/>
        <v>2000-05</v>
      </c>
    </row>
    <row r="36654" spans="12:15" x14ac:dyDescent="0.4">
      <c r="L36654" s="56">
        <f ca="1"/>
        <v>36653</v>
      </c>
      <c r="M36654" s="53">
        <f ca="1"/>
        <v>2000</v>
      </c>
      <c r="N36654" s="53">
        <f ca="1"/>
        <v>5</v>
      </c>
      <c r="O36654" s="53" t="str">
        <f ca="1"/>
        <v>2000-05</v>
      </c>
    </row>
    <row r="36655" spans="12:15" x14ac:dyDescent="0.4">
      <c r="L36655" s="56">
        <f ca="1"/>
        <v>36654</v>
      </c>
      <c r="M36655" s="53">
        <f ca="1"/>
        <v>2000</v>
      </c>
      <c r="N36655" s="53">
        <f ca="1"/>
        <v>5</v>
      </c>
      <c r="O36655" s="53" t="str">
        <f ca="1"/>
        <v>2000-05</v>
      </c>
    </row>
    <row r="36656" spans="12:15" x14ac:dyDescent="0.4">
      <c r="L36656" s="56">
        <f ca="1"/>
        <v>36655</v>
      </c>
      <c r="M36656" s="53">
        <f ca="1"/>
        <v>2000</v>
      </c>
      <c r="N36656" s="53">
        <f ca="1"/>
        <v>5</v>
      </c>
      <c r="O36656" s="53" t="str">
        <f ca="1"/>
        <v>2000-05</v>
      </c>
    </row>
    <row r="36657" spans="12:15" x14ac:dyDescent="0.4">
      <c r="L36657" s="56">
        <f ca="1"/>
        <v>36656</v>
      </c>
      <c r="M36657" s="53">
        <f ca="1"/>
        <v>2000</v>
      </c>
      <c r="N36657" s="53">
        <f ca="1"/>
        <v>5</v>
      </c>
      <c r="O36657" s="53" t="str">
        <f ca="1"/>
        <v>2000-05</v>
      </c>
    </row>
    <row r="36658" spans="12:15" x14ac:dyDescent="0.4">
      <c r="L36658" s="56">
        <f ca="1"/>
        <v>36657</v>
      </c>
      <c r="M36658" s="53">
        <f ca="1"/>
        <v>2000</v>
      </c>
      <c r="N36658" s="53">
        <f ca="1"/>
        <v>5</v>
      </c>
      <c r="O36658" s="53" t="str">
        <f ca="1"/>
        <v>2000-05</v>
      </c>
    </row>
    <row r="36659" spans="12:15" x14ac:dyDescent="0.4">
      <c r="L36659" s="56">
        <f ca="1"/>
        <v>36658</v>
      </c>
      <c r="M36659" s="53">
        <f ca="1"/>
        <v>2000</v>
      </c>
      <c r="N36659" s="53">
        <f ca="1"/>
        <v>5</v>
      </c>
      <c r="O36659" s="53" t="str">
        <f ca="1"/>
        <v>2000-05</v>
      </c>
    </row>
    <row r="36660" spans="12:15" x14ac:dyDescent="0.4">
      <c r="L36660" s="56">
        <f ca="1"/>
        <v>36659</v>
      </c>
      <c r="M36660" s="53">
        <f ca="1"/>
        <v>2000</v>
      </c>
      <c r="N36660" s="53">
        <f ca="1"/>
        <v>5</v>
      </c>
      <c r="O36660" s="53" t="str">
        <f ca="1"/>
        <v>2000-05</v>
      </c>
    </row>
    <row r="36661" spans="12:15" x14ac:dyDescent="0.4">
      <c r="L36661" s="56">
        <f ca="1"/>
        <v>36660</v>
      </c>
      <c r="M36661" s="53">
        <f ca="1"/>
        <v>2000</v>
      </c>
      <c r="N36661" s="53">
        <f ca="1"/>
        <v>5</v>
      </c>
      <c r="O36661" s="53" t="str">
        <f ca="1"/>
        <v>2000-05</v>
      </c>
    </row>
    <row r="36662" spans="12:15" x14ac:dyDescent="0.4">
      <c r="L36662" s="56">
        <f ca="1"/>
        <v>36661</v>
      </c>
      <c r="M36662" s="53">
        <f ca="1"/>
        <v>2000</v>
      </c>
      <c r="N36662" s="53">
        <f ca="1"/>
        <v>5</v>
      </c>
      <c r="O36662" s="53" t="str">
        <f ca="1"/>
        <v>2000-05</v>
      </c>
    </row>
    <row r="36663" spans="12:15" x14ac:dyDescent="0.4">
      <c r="L36663" s="56">
        <f ca="1"/>
        <v>36662</v>
      </c>
      <c r="M36663" s="53">
        <f ca="1"/>
        <v>2000</v>
      </c>
      <c r="N36663" s="53">
        <f ca="1"/>
        <v>5</v>
      </c>
      <c r="O36663" s="53" t="str">
        <f ca="1"/>
        <v>2000-05</v>
      </c>
    </row>
    <row r="36664" spans="12:15" x14ac:dyDescent="0.4">
      <c r="L36664" s="56">
        <f ca="1"/>
        <v>36663</v>
      </c>
      <c r="M36664" s="53">
        <f ca="1"/>
        <v>2000</v>
      </c>
      <c r="N36664" s="53">
        <f ca="1"/>
        <v>5</v>
      </c>
      <c r="O36664" s="53" t="str">
        <f ca="1"/>
        <v>2000-05</v>
      </c>
    </row>
    <row r="36665" spans="12:15" x14ac:dyDescent="0.4">
      <c r="L36665" s="56">
        <f ca="1"/>
        <v>36664</v>
      </c>
      <c r="M36665" s="53">
        <f ca="1"/>
        <v>2000</v>
      </c>
      <c r="N36665" s="53">
        <f ca="1"/>
        <v>5</v>
      </c>
      <c r="O36665" s="53" t="str">
        <f ca="1"/>
        <v>2000-05</v>
      </c>
    </row>
    <row r="36666" spans="12:15" x14ac:dyDescent="0.4">
      <c r="L36666" s="56">
        <f ca="1"/>
        <v>36665</v>
      </c>
      <c r="M36666" s="53">
        <f ca="1"/>
        <v>2000</v>
      </c>
      <c r="N36666" s="53">
        <f ca="1"/>
        <v>5</v>
      </c>
      <c r="O36666" s="53" t="str">
        <f ca="1"/>
        <v>2000-05</v>
      </c>
    </row>
    <row r="36667" spans="12:15" x14ac:dyDescent="0.4">
      <c r="L36667" s="56">
        <f ca="1"/>
        <v>36666</v>
      </c>
      <c r="M36667" s="53">
        <f ca="1"/>
        <v>2000</v>
      </c>
      <c r="N36667" s="53">
        <f ca="1"/>
        <v>5</v>
      </c>
      <c r="O36667" s="53" t="str">
        <f ca="1"/>
        <v>2000-05</v>
      </c>
    </row>
    <row r="36668" spans="12:15" x14ac:dyDescent="0.4">
      <c r="L36668" s="56">
        <f ca="1"/>
        <v>36667</v>
      </c>
      <c r="M36668" s="53">
        <f ca="1"/>
        <v>2000</v>
      </c>
      <c r="N36668" s="53">
        <f ca="1"/>
        <v>5</v>
      </c>
      <c r="O36668" s="53" t="str">
        <f ca="1"/>
        <v>2000-05</v>
      </c>
    </row>
    <row r="36669" spans="12:15" x14ac:dyDescent="0.4">
      <c r="L36669" s="56">
        <f ca="1"/>
        <v>36668</v>
      </c>
      <c r="M36669" s="53">
        <f ca="1"/>
        <v>2000</v>
      </c>
      <c r="N36669" s="53">
        <f ca="1"/>
        <v>5</v>
      </c>
      <c r="O36669" s="53" t="str">
        <f ca="1"/>
        <v>2000-05</v>
      </c>
    </row>
    <row r="36670" spans="12:15" x14ac:dyDescent="0.4">
      <c r="L36670" s="56">
        <f ca="1"/>
        <v>36669</v>
      </c>
      <c r="M36670" s="53">
        <f ca="1"/>
        <v>2000</v>
      </c>
      <c r="N36670" s="53">
        <f ca="1"/>
        <v>5</v>
      </c>
      <c r="O36670" s="53" t="str">
        <f ca="1"/>
        <v>2000-05</v>
      </c>
    </row>
    <row r="36671" spans="12:15" x14ac:dyDescent="0.4">
      <c r="L36671" s="56">
        <f ca="1"/>
        <v>36670</v>
      </c>
      <c r="M36671" s="53">
        <f ca="1"/>
        <v>2000</v>
      </c>
      <c r="N36671" s="53">
        <f ca="1"/>
        <v>5</v>
      </c>
      <c r="O36671" s="53" t="str">
        <f ca="1"/>
        <v>2000-05</v>
      </c>
    </row>
    <row r="36672" spans="12:15" x14ac:dyDescent="0.4">
      <c r="L36672" s="56">
        <f ca="1"/>
        <v>36671</v>
      </c>
      <c r="M36672" s="53">
        <f ca="1"/>
        <v>2000</v>
      </c>
      <c r="N36672" s="53">
        <f ca="1"/>
        <v>5</v>
      </c>
      <c r="O36672" s="53" t="str">
        <f ca="1"/>
        <v>2000-05</v>
      </c>
    </row>
    <row r="36673" spans="12:15" x14ac:dyDescent="0.4">
      <c r="L36673" s="56">
        <f ca="1"/>
        <v>36672</v>
      </c>
      <c r="M36673" s="53">
        <f ca="1"/>
        <v>2000</v>
      </c>
      <c r="N36673" s="53">
        <f ca="1"/>
        <v>5</v>
      </c>
      <c r="O36673" s="53" t="str">
        <f ca="1"/>
        <v>2000-05</v>
      </c>
    </row>
    <row r="36674" spans="12:15" x14ac:dyDescent="0.4">
      <c r="L36674" s="56">
        <f ca="1"/>
        <v>36673</v>
      </c>
      <c r="M36674" s="53">
        <f ca="1"/>
        <v>2000</v>
      </c>
      <c r="N36674" s="53">
        <f ca="1"/>
        <v>5</v>
      </c>
      <c r="O36674" s="53" t="str">
        <f ca="1"/>
        <v>2000-05</v>
      </c>
    </row>
    <row r="36675" spans="12:15" x14ac:dyDescent="0.4">
      <c r="L36675" s="56">
        <f ca="1"/>
        <v>36674</v>
      </c>
      <c r="M36675" s="53">
        <f ca="1"/>
        <v>2000</v>
      </c>
      <c r="N36675" s="53">
        <f ca="1"/>
        <v>5</v>
      </c>
      <c r="O36675" s="53" t="str">
        <f ca="1"/>
        <v>2000-05</v>
      </c>
    </row>
    <row r="36676" spans="12:15" x14ac:dyDescent="0.4">
      <c r="L36676" s="56">
        <f ca="1"/>
        <v>36675</v>
      </c>
      <c r="M36676" s="53">
        <f ca="1"/>
        <v>2000</v>
      </c>
      <c r="N36676" s="53">
        <f ca="1"/>
        <v>5</v>
      </c>
      <c r="O36676" s="53" t="str">
        <f ca="1"/>
        <v>2000-05</v>
      </c>
    </row>
    <row r="36677" spans="12:15" x14ac:dyDescent="0.4">
      <c r="L36677" s="56">
        <f ca="1"/>
        <v>36676</v>
      </c>
      <c r="M36677" s="53">
        <f ca="1"/>
        <v>2000</v>
      </c>
      <c r="N36677" s="53">
        <f ca="1"/>
        <v>5</v>
      </c>
      <c r="O36677" s="53" t="str">
        <f ca="1"/>
        <v>2000-05</v>
      </c>
    </row>
    <row r="36678" spans="12:15" x14ac:dyDescent="0.4">
      <c r="L36678" s="56">
        <f ca="1"/>
        <v>36677</v>
      </c>
      <c r="M36678" s="53">
        <f ca="1"/>
        <v>2000</v>
      </c>
      <c r="N36678" s="53">
        <f ca="1"/>
        <v>5</v>
      </c>
      <c r="O36678" s="53" t="str">
        <f ca="1"/>
        <v>2000-05</v>
      </c>
    </row>
    <row r="36679" spans="12:15" x14ac:dyDescent="0.4">
      <c r="L36679" s="56">
        <f ca="1"/>
        <v>36678</v>
      </c>
      <c r="M36679" s="53">
        <f ca="1"/>
        <v>2000</v>
      </c>
      <c r="N36679" s="53">
        <f ca="1"/>
        <v>6</v>
      </c>
      <c r="O36679" s="53" t="str">
        <f ca="1"/>
        <v>2000-06</v>
      </c>
    </row>
    <row r="36680" spans="12:15" x14ac:dyDescent="0.4">
      <c r="L36680" s="56">
        <f ca="1"/>
        <v>36679</v>
      </c>
      <c r="M36680" s="53">
        <f ca="1"/>
        <v>2000</v>
      </c>
      <c r="N36680" s="53">
        <f ca="1"/>
        <v>6</v>
      </c>
      <c r="O36680" s="53" t="str">
        <f ca="1"/>
        <v>2000-06</v>
      </c>
    </row>
    <row r="36681" spans="12:15" x14ac:dyDescent="0.4">
      <c r="L36681" s="56">
        <f ca="1"/>
        <v>36680</v>
      </c>
      <c r="M36681" s="53">
        <f ca="1"/>
        <v>2000</v>
      </c>
      <c r="N36681" s="53">
        <f ca="1"/>
        <v>6</v>
      </c>
      <c r="O36681" s="53" t="str">
        <f ca="1"/>
        <v>2000-06</v>
      </c>
    </row>
    <row r="36682" spans="12:15" x14ac:dyDescent="0.4">
      <c r="L36682" s="56">
        <f ca="1"/>
        <v>36681</v>
      </c>
      <c r="M36682" s="53">
        <f ca="1"/>
        <v>2000</v>
      </c>
      <c r="N36682" s="53">
        <f ca="1"/>
        <v>6</v>
      </c>
      <c r="O36682" s="53" t="str">
        <f ca="1"/>
        <v>2000-06</v>
      </c>
    </row>
    <row r="36683" spans="12:15" x14ac:dyDescent="0.4">
      <c r="L36683" s="56">
        <f ca="1"/>
        <v>36682</v>
      </c>
      <c r="M36683" s="53">
        <f ca="1"/>
        <v>2000</v>
      </c>
      <c r="N36683" s="53">
        <f ca="1"/>
        <v>6</v>
      </c>
      <c r="O36683" s="53" t="str">
        <f ca="1"/>
        <v>2000-06</v>
      </c>
    </row>
    <row r="36684" spans="12:15" x14ac:dyDescent="0.4">
      <c r="L36684" s="56">
        <f ca="1"/>
        <v>36683</v>
      </c>
      <c r="M36684" s="53">
        <f ca="1"/>
        <v>2000</v>
      </c>
      <c r="N36684" s="53">
        <f ca="1"/>
        <v>6</v>
      </c>
      <c r="O36684" s="53" t="str">
        <f ca="1"/>
        <v>2000-06</v>
      </c>
    </row>
    <row r="36685" spans="12:15" x14ac:dyDescent="0.4">
      <c r="L36685" s="56">
        <f ca="1"/>
        <v>36684</v>
      </c>
      <c r="M36685" s="53">
        <f ca="1"/>
        <v>2000</v>
      </c>
      <c r="N36685" s="53">
        <f ca="1"/>
        <v>6</v>
      </c>
      <c r="O36685" s="53" t="str">
        <f ca="1"/>
        <v>2000-06</v>
      </c>
    </row>
    <row r="36686" spans="12:15" x14ac:dyDescent="0.4">
      <c r="L36686" s="56">
        <f ca="1"/>
        <v>36685</v>
      </c>
      <c r="M36686" s="53">
        <f ca="1"/>
        <v>2000</v>
      </c>
      <c r="N36686" s="53">
        <f ca="1"/>
        <v>6</v>
      </c>
      <c r="O36686" s="53" t="str">
        <f ca="1"/>
        <v>2000-06</v>
      </c>
    </row>
    <row r="36687" spans="12:15" x14ac:dyDescent="0.4">
      <c r="L36687" s="56">
        <f ca="1"/>
        <v>36686</v>
      </c>
      <c r="M36687" s="53">
        <f ca="1"/>
        <v>2000</v>
      </c>
      <c r="N36687" s="53">
        <f ca="1"/>
        <v>6</v>
      </c>
      <c r="O36687" s="53" t="str">
        <f ca="1"/>
        <v>2000-06</v>
      </c>
    </row>
    <row r="36688" spans="12:15" x14ac:dyDescent="0.4">
      <c r="L36688" s="56">
        <f ca="1"/>
        <v>36687</v>
      </c>
      <c r="M36688" s="53">
        <f ca="1"/>
        <v>2000</v>
      </c>
      <c r="N36688" s="53">
        <f ca="1"/>
        <v>6</v>
      </c>
      <c r="O36688" s="53" t="str">
        <f ca="1"/>
        <v>2000-06</v>
      </c>
    </row>
    <row r="36689" spans="12:15" x14ac:dyDescent="0.4">
      <c r="L36689" s="56">
        <f ca="1"/>
        <v>36688</v>
      </c>
      <c r="M36689" s="53">
        <f ca="1"/>
        <v>2000</v>
      </c>
      <c r="N36689" s="53">
        <f ca="1"/>
        <v>6</v>
      </c>
      <c r="O36689" s="53" t="str">
        <f ca="1"/>
        <v>2000-06</v>
      </c>
    </row>
    <row r="36690" spans="12:15" x14ac:dyDescent="0.4">
      <c r="L36690" s="56">
        <f ca="1"/>
        <v>36689</v>
      </c>
      <c r="M36690" s="53">
        <f ca="1"/>
        <v>2000</v>
      </c>
      <c r="N36690" s="53">
        <f ca="1"/>
        <v>6</v>
      </c>
      <c r="O36690" s="53" t="str">
        <f ca="1"/>
        <v>2000-06</v>
      </c>
    </row>
    <row r="36691" spans="12:15" x14ac:dyDescent="0.4">
      <c r="L36691" s="56">
        <f ca="1"/>
        <v>36690</v>
      </c>
      <c r="M36691" s="53">
        <f ca="1"/>
        <v>2000</v>
      </c>
      <c r="N36691" s="53">
        <f ca="1"/>
        <v>6</v>
      </c>
      <c r="O36691" s="53" t="str">
        <f ca="1"/>
        <v>2000-06</v>
      </c>
    </row>
    <row r="36692" spans="12:15" x14ac:dyDescent="0.4">
      <c r="L36692" s="56">
        <f ca="1"/>
        <v>36691</v>
      </c>
      <c r="M36692" s="53">
        <f ca="1"/>
        <v>2000</v>
      </c>
      <c r="N36692" s="53">
        <f ca="1"/>
        <v>6</v>
      </c>
      <c r="O36692" s="53" t="str">
        <f ca="1"/>
        <v>2000-06</v>
      </c>
    </row>
    <row r="36693" spans="12:15" x14ac:dyDescent="0.4">
      <c r="L36693" s="56">
        <f ca="1"/>
        <v>36692</v>
      </c>
      <c r="M36693" s="53">
        <f ca="1"/>
        <v>2000</v>
      </c>
      <c r="N36693" s="53">
        <f ca="1"/>
        <v>6</v>
      </c>
      <c r="O36693" s="53" t="str">
        <f ca="1"/>
        <v>2000-06</v>
      </c>
    </row>
    <row r="36694" spans="12:15" x14ac:dyDescent="0.4">
      <c r="L36694" s="56">
        <f ca="1"/>
        <v>36693</v>
      </c>
      <c r="M36694" s="53">
        <f ca="1"/>
        <v>2000</v>
      </c>
      <c r="N36694" s="53">
        <f ca="1"/>
        <v>6</v>
      </c>
      <c r="O36694" s="53" t="str">
        <f ca="1"/>
        <v>2000-06</v>
      </c>
    </row>
    <row r="36695" spans="12:15" x14ac:dyDescent="0.4">
      <c r="L36695" s="56">
        <f ca="1"/>
        <v>36694</v>
      </c>
      <c r="M36695" s="53">
        <f ca="1"/>
        <v>2000</v>
      </c>
      <c r="N36695" s="53">
        <f ca="1"/>
        <v>6</v>
      </c>
      <c r="O36695" s="53" t="str">
        <f ca="1"/>
        <v>2000-06</v>
      </c>
    </row>
    <row r="36696" spans="12:15" x14ac:dyDescent="0.4">
      <c r="L36696" s="56">
        <f ca="1"/>
        <v>36695</v>
      </c>
      <c r="M36696" s="53">
        <f ca="1"/>
        <v>2000</v>
      </c>
      <c r="N36696" s="53">
        <f ca="1"/>
        <v>6</v>
      </c>
      <c r="O36696" s="53" t="str">
        <f ca="1"/>
        <v>2000-06</v>
      </c>
    </row>
    <row r="36697" spans="12:15" x14ac:dyDescent="0.4">
      <c r="L36697" s="56">
        <f ca="1"/>
        <v>36696</v>
      </c>
      <c r="M36697" s="53">
        <f ca="1"/>
        <v>2000</v>
      </c>
      <c r="N36697" s="53">
        <f ca="1"/>
        <v>6</v>
      </c>
      <c r="O36697" s="53" t="str">
        <f ca="1"/>
        <v>2000-06</v>
      </c>
    </row>
    <row r="36698" spans="12:15" x14ac:dyDescent="0.4">
      <c r="L36698" s="56">
        <f ca="1"/>
        <v>36697</v>
      </c>
      <c r="M36698" s="53">
        <f ca="1"/>
        <v>2000</v>
      </c>
      <c r="N36698" s="53">
        <f ca="1"/>
        <v>6</v>
      </c>
      <c r="O36698" s="53" t="str">
        <f ca="1"/>
        <v>2000-06</v>
      </c>
    </row>
    <row r="36699" spans="12:15" x14ac:dyDescent="0.4">
      <c r="L36699" s="56">
        <f ca="1"/>
        <v>36698</v>
      </c>
      <c r="M36699" s="53">
        <f ca="1"/>
        <v>2000</v>
      </c>
      <c r="N36699" s="53">
        <f ca="1"/>
        <v>6</v>
      </c>
      <c r="O36699" s="53" t="str">
        <f ca="1"/>
        <v>2000-06</v>
      </c>
    </row>
    <row r="36700" spans="12:15" x14ac:dyDescent="0.4">
      <c r="L36700" s="56">
        <f ca="1"/>
        <v>36699</v>
      </c>
      <c r="M36700" s="53">
        <f ca="1"/>
        <v>2000</v>
      </c>
      <c r="N36700" s="53">
        <f ca="1"/>
        <v>6</v>
      </c>
      <c r="O36700" s="53" t="str">
        <f ca="1"/>
        <v>2000-06</v>
      </c>
    </row>
    <row r="36701" spans="12:15" x14ac:dyDescent="0.4">
      <c r="L36701" s="56">
        <f ca="1"/>
        <v>36700</v>
      </c>
      <c r="M36701" s="53">
        <f ca="1"/>
        <v>2000</v>
      </c>
      <c r="N36701" s="53">
        <f ca="1"/>
        <v>6</v>
      </c>
      <c r="O36701" s="53" t="str">
        <f ca="1"/>
        <v>2000-06</v>
      </c>
    </row>
    <row r="36702" spans="12:15" x14ac:dyDescent="0.4">
      <c r="L36702" s="56">
        <f ca="1"/>
        <v>36701</v>
      </c>
      <c r="M36702" s="53">
        <f ca="1"/>
        <v>2000</v>
      </c>
      <c r="N36702" s="53">
        <f ca="1"/>
        <v>6</v>
      </c>
      <c r="O36702" s="53" t="str">
        <f ca="1"/>
        <v>2000-06</v>
      </c>
    </row>
    <row r="36703" spans="12:15" x14ac:dyDescent="0.4">
      <c r="L36703" s="56">
        <f ca="1"/>
        <v>36702</v>
      </c>
      <c r="M36703" s="53">
        <f ca="1"/>
        <v>2000</v>
      </c>
      <c r="N36703" s="53">
        <f ca="1"/>
        <v>6</v>
      </c>
      <c r="O36703" s="53" t="str">
        <f ca="1"/>
        <v>2000-06</v>
      </c>
    </row>
    <row r="36704" spans="12:15" x14ac:dyDescent="0.4">
      <c r="L36704" s="56">
        <f ca="1"/>
        <v>36703</v>
      </c>
      <c r="M36704" s="53">
        <f ca="1"/>
        <v>2000</v>
      </c>
      <c r="N36704" s="53">
        <f ca="1"/>
        <v>6</v>
      </c>
      <c r="O36704" s="53" t="str">
        <f ca="1"/>
        <v>2000-06</v>
      </c>
    </row>
    <row r="36705" spans="12:15" x14ac:dyDescent="0.4">
      <c r="L36705" s="56">
        <f ca="1"/>
        <v>36704</v>
      </c>
      <c r="M36705" s="53">
        <f ca="1"/>
        <v>2000</v>
      </c>
      <c r="N36705" s="53">
        <f ca="1"/>
        <v>6</v>
      </c>
      <c r="O36705" s="53" t="str">
        <f ca="1"/>
        <v>2000-06</v>
      </c>
    </row>
    <row r="36706" spans="12:15" x14ac:dyDescent="0.4">
      <c r="L36706" s="56">
        <f ca="1"/>
        <v>36705</v>
      </c>
      <c r="M36706" s="53">
        <f ca="1"/>
        <v>2000</v>
      </c>
      <c r="N36706" s="53">
        <f ca="1"/>
        <v>6</v>
      </c>
      <c r="O36706" s="53" t="str">
        <f ca="1"/>
        <v>2000-06</v>
      </c>
    </row>
    <row r="36707" spans="12:15" x14ac:dyDescent="0.4">
      <c r="L36707" s="56">
        <f ca="1"/>
        <v>36706</v>
      </c>
      <c r="M36707" s="53">
        <f ca="1"/>
        <v>2000</v>
      </c>
      <c r="N36707" s="53">
        <f ca="1"/>
        <v>6</v>
      </c>
      <c r="O36707" s="53" t="str">
        <f ca="1"/>
        <v>2000-06</v>
      </c>
    </row>
    <row r="36708" spans="12:15" x14ac:dyDescent="0.4">
      <c r="L36708" s="56">
        <f ca="1"/>
        <v>36707</v>
      </c>
      <c r="M36708" s="53">
        <f ca="1"/>
        <v>2000</v>
      </c>
      <c r="N36708" s="53">
        <f ca="1"/>
        <v>6</v>
      </c>
      <c r="O36708" s="53" t="str">
        <f ca="1"/>
        <v>2000-06</v>
      </c>
    </row>
    <row r="36709" spans="12:15" x14ac:dyDescent="0.4">
      <c r="L36709" s="56">
        <f ca="1"/>
        <v>36708</v>
      </c>
      <c r="M36709" s="53">
        <f ca="1"/>
        <v>2000</v>
      </c>
      <c r="N36709" s="53">
        <f ca="1"/>
        <v>7</v>
      </c>
      <c r="O36709" s="53" t="str">
        <f ca="1"/>
        <v>2000-07</v>
      </c>
    </row>
    <row r="36710" spans="12:15" x14ac:dyDescent="0.4">
      <c r="L36710" s="56">
        <f ca="1"/>
        <v>36709</v>
      </c>
      <c r="M36710" s="53">
        <f ca="1"/>
        <v>2000</v>
      </c>
      <c r="N36710" s="53">
        <f ca="1"/>
        <v>7</v>
      </c>
      <c r="O36710" s="53" t="str">
        <f ca="1"/>
        <v>2000-07</v>
      </c>
    </row>
    <row r="36711" spans="12:15" x14ac:dyDescent="0.4">
      <c r="L36711" s="56">
        <f ca="1"/>
        <v>36710</v>
      </c>
      <c r="M36711" s="53">
        <f ca="1"/>
        <v>2000</v>
      </c>
      <c r="N36711" s="53">
        <f ca="1"/>
        <v>7</v>
      </c>
      <c r="O36711" s="53" t="str">
        <f ca="1"/>
        <v>2000-07</v>
      </c>
    </row>
    <row r="36712" spans="12:15" x14ac:dyDescent="0.4">
      <c r="L36712" s="56">
        <f ca="1"/>
        <v>36711</v>
      </c>
      <c r="M36712" s="53">
        <f ca="1"/>
        <v>2000</v>
      </c>
      <c r="N36712" s="53">
        <f ca="1"/>
        <v>7</v>
      </c>
      <c r="O36712" s="53" t="str">
        <f ca="1"/>
        <v>2000-07</v>
      </c>
    </row>
    <row r="36713" spans="12:15" x14ac:dyDescent="0.4">
      <c r="L36713" s="56">
        <f ca="1"/>
        <v>36712</v>
      </c>
      <c r="M36713" s="53">
        <f ca="1"/>
        <v>2000</v>
      </c>
      <c r="N36713" s="53">
        <f ca="1"/>
        <v>7</v>
      </c>
      <c r="O36713" s="53" t="str">
        <f ca="1"/>
        <v>2000-07</v>
      </c>
    </row>
    <row r="36714" spans="12:15" x14ac:dyDescent="0.4">
      <c r="L36714" s="56">
        <f ca="1"/>
        <v>36713</v>
      </c>
      <c r="M36714" s="53">
        <f ca="1"/>
        <v>2000</v>
      </c>
      <c r="N36714" s="53">
        <f ca="1"/>
        <v>7</v>
      </c>
      <c r="O36714" s="53" t="str">
        <f ca="1"/>
        <v>2000-07</v>
      </c>
    </row>
    <row r="36715" spans="12:15" x14ac:dyDescent="0.4">
      <c r="L36715" s="56">
        <f ca="1"/>
        <v>36714</v>
      </c>
      <c r="M36715" s="53">
        <f ca="1"/>
        <v>2000</v>
      </c>
      <c r="N36715" s="53">
        <f ca="1"/>
        <v>7</v>
      </c>
      <c r="O36715" s="53" t="str">
        <f ca="1"/>
        <v>2000-07</v>
      </c>
    </row>
    <row r="36716" spans="12:15" x14ac:dyDescent="0.4">
      <c r="L36716" s="56">
        <f ca="1"/>
        <v>36715</v>
      </c>
      <c r="M36716" s="53">
        <f ca="1"/>
        <v>2000</v>
      </c>
      <c r="N36716" s="53">
        <f ca="1"/>
        <v>7</v>
      </c>
      <c r="O36716" s="53" t="str">
        <f ca="1"/>
        <v>2000-07</v>
      </c>
    </row>
    <row r="36717" spans="12:15" x14ac:dyDescent="0.4">
      <c r="L36717" s="56">
        <f ca="1"/>
        <v>36716</v>
      </c>
      <c r="M36717" s="53">
        <f ca="1"/>
        <v>2000</v>
      </c>
      <c r="N36717" s="53">
        <f ca="1"/>
        <v>7</v>
      </c>
      <c r="O36717" s="53" t="str">
        <f ca="1"/>
        <v>2000-07</v>
      </c>
    </row>
    <row r="36718" spans="12:15" x14ac:dyDescent="0.4">
      <c r="L36718" s="56">
        <f ca="1"/>
        <v>36717</v>
      </c>
      <c r="M36718" s="53">
        <f ca="1"/>
        <v>2000</v>
      </c>
      <c r="N36718" s="53">
        <f ca="1"/>
        <v>7</v>
      </c>
      <c r="O36718" s="53" t="str">
        <f ca="1"/>
        <v>2000-07</v>
      </c>
    </row>
    <row r="36719" spans="12:15" x14ac:dyDescent="0.4">
      <c r="L36719" s="56">
        <f ca="1"/>
        <v>36718</v>
      </c>
      <c r="M36719" s="53">
        <f ca="1"/>
        <v>2000</v>
      </c>
      <c r="N36719" s="53">
        <f ca="1"/>
        <v>7</v>
      </c>
      <c r="O36719" s="53" t="str">
        <f ca="1"/>
        <v>2000-07</v>
      </c>
    </row>
    <row r="36720" spans="12:15" x14ac:dyDescent="0.4">
      <c r="L36720" s="56">
        <f ca="1"/>
        <v>36719</v>
      </c>
      <c r="M36720" s="53">
        <f ca="1"/>
        <v>2000</v>
      </c>
      <c r="N36720" s="53">
        <f ca="1"/>
        <v>7</v>
      </c>
      <c r="O36720" s="53" t="str">
        <f ca="1"/>
        <v>2000-07</v>
      </c>
    </row>
    <row r="36721" spans="12:15" x14ac:dyDescent="0.4">
      <c r="L36721" s="56">
        <f ca="1"/>
        <v>36720</v>
      </c>
      <c r="M36721" s="53">
        <f ca="1"/>
        <v>2000</v>
      </c>
      <c r="N36721" s="53">
        <f ca="1"/>
        <v>7</v>
      </c>
      <c r="O36721" s="53" t="str">
        <f ca="1"/>
        <v>2000-07</v>
      </c>
    </row>
    <row r="36722" spans="12:15" x14ac:dyDescent="0.4">
      <c r="L36722" s="56">
        <f ca="1"/>
        <v>36721</v>
      </c>
      <c r="M36722" s="53">
        <f ca="1"/>
        <v>2000</v>
      </c>
      <c r="N36722" s="53">
        <f ca="1"/>
        <v>7</v>
      </c>
      <c r="O36722" s="53" t="str">
        <f ca="1"/>
        <v>2000-07</v>
      </c>
    </row>
    <row r="36723" spans="12:15" x14ac:dyDescent="0.4">
      <c r="L36723" s="56">
        <f ca="1"/>
        <v>36722</v>
      </c>
      <c r="M36723" s="53">
        <f ca="1"/>
        <v>2000</v>
      </c>
      <c r="N36723" s="53">
        <f ca="1"/>
        <v>7</v>
      </c>
      <c r="O36723" s="53" t="str">
        <f ca="1"/>
        <v>2000-07</v>
      </c>
    </row>
    <row r="36724" spans="12:15" x14ac:dyDescent="0.4">
      <c r="L36724" s="56">
        <f ca="1"/>
        <v>36723</v>
      </c>
      <c r="M36724" s="53">
        <f ca="1"/>
        <v>2000</v>
      </c>
      <c r="N36724" s="53">
        <f ca="1"/>
        <v>7</v>
      </c>
      <c r="O36724" s="53" t="str">
        <f ca="1"/>
        <v>2000-07</v>
      </c>
    </row>
    <row r="36725" spans="12:15" x14ac:dyDescent="0.4">
      <c r="L36725" s="56">
        <f ca="1"/>
        <v>36724</v>
      </c>
      <c r="M36725" s="53">
        <f ca="1"/>
        <v>2000</v>
      </c>
      <c r="N36725" s="53">
        <f ca="1"/>
        <v>7</v>
      </c>
      <c r="O36725" s="53" t="str">
        <f ca="1"/>
        <v>2000-07</v>
      </c>
    </row>
    <row r="36726" spans="12:15" x14ac:dyDescent="0.4">
      <c r="L36726" s="56">
        <f ca="1"/>
        <v>36725</v>
      </c>
      <c r="M36726" s="53">
        <f ca="1"/>
        <v>2000</v>
      </c>
      <c r="N36726" s="53">
        <f ca="1"/>
        <v>7</v>
      </c>
      <c r="O36726" s="53" t="str">
        <f ca="1"/>
        <v>2000-07</v>
      </c>
    </row>
    <row r="36727" spans="12:15" x14ac:dyDescent="0.4">
      <c r="L36727" s="56">
        <f ca="1"/>
        <v>36726</v>
      </c>
      <c r="M36727" s="53">
        <f ca="1"/>
        <v>2000</v>
      </c>
      <c r="N36727" s="53">
        <f ca="1"/>
        <v>7</v>
      </c>
      <c r="O36727" s="53" t="str">
        <f ca="1"/>
        <v>2000-07</v>
      </c>
    </row>
    <row r="36728" spans="12:15" x14ac:dyDescent="0.4">
      <c r="L36728" s="56">
        <f ca="1"/>
        <v>36727</v>
      </c>
      <c r="M36728" s="53">
        <f ca="1"/>
        <v>2000</v>
      </c>
      <c r="N36728" s="53">
        <f ca="1"/>
        <v>7</v>
      </c>
      <c r="O36728" s="53" t="str">
        <f ca="1"/>
        <v>2000-07</v>
      </c>
    </row>
    <row r="36729" spans="12:15" x14ac:dyDescent="0.4">
      <c r="L36729" s="56">
        <f ca="1"/>
        <v>36728</v>
      </c>
      <c r="M36729" s="53">
        <f ca="1"/>
        <v>2000</v>
      </c>
      <c r="N36729" s="53">
        <f ca="1"/>
        <v>7</v>
      </c>
      <c r="O36729" s="53" t="str">
        <f ca="1"/>
        <v>2000-07</v>
      </c>
    </row>
    <row r="36730" spans="12:15" x14ac:dyDescent="0.4">
      <c r="L36730" s="56">
        <f ca="1"/>
        <v>36729</v>
      </c>
      <c r="M36730" s="53">
        <f ca="1"/>
        <v>2000</v>
      </c>
      <c r="N36730" s="53">
        <f ca="1"/>
        <v>7</v>
      </c>
      <c r="O36730" s="53" t="str">
        <f ca="1"/>
        <v>2000-07</v>
      </c>
    </row>
    <row r="36731" spans="12:15" x14ac:dyDescent="0.4">
      <c r="L36731" s="56">
        <f ca="1"/>
        <v>36730</v>
      </c>
      <c r="M36731" s="53">
        <f ca="1"/>
        <v>2000</v>
      </c>
      <c r="N36731" s="53">
        <f ca="1"/>
        <v>7</v>
      </c>
      <c r="O36731" s="53" t="str">
        <f ca="1"/>
        <v>2000-07</v>
      </c>
    </row>
    <row r="36732" spans="12:15" x14ac:dyDescent="0.4">
      <c r="L36732" s="56">
        <f ca="1"/>
        <v>36731</v>
      </c>
      <c r="M36732" s="53">
        <f ca="1"/>
        <v>2000</v>
      </c>
      <c r="N36732" s="53">
        <f ca="1"/>
        <v>7</v>
      </c>
      <c r="O36732" s="53" t="str">
        <f ca="1"/>
        <v>2000-07</v>
      </c>
    </row>
    <row r="36733" spans="12:15" x14ac:dyDescent="0.4">
      <c r="L36733" s="56">
        <f ca="1"/>
        <v>36732</v>
      </c>
      <c r="M36733" s="53">
        <f ca="1"/>
        <v>2000</v>
      </c>
      <c r="N36733" s="53">
        <f ca="1"/>
        <v>7</v>
      </c>
      <c r="O36733" s="53" t="str">
        <f ca="1"/>
        <v>2000-07</v>
      </c>
    </row>
    <row r="36734" spans="12:15" x14ac:dyDescent="0.4">
      <c r="L36734" s="56">
        <f ca="1"/>
        <v>36733</v>
      </c>
      <c r="M36734" s="53">
        <f ca="1"/>
        <v>2000</v>
      </c>
      <c r="N36734" s="53">
        <f ca="1"/>
        <v>7</v>
      </c>
      <c r="O36734" s="53" t="str">
        <f ca="1"/>
        <v>2000-07</v>
      </c>
    </row>
    <row r="36735" spans="12:15" x14ac:dyDescent="0.4">
      <c r="L36735" s="56">
        <f ca="1"/>
        <v>36734</v>
      </c>
      <c r="M36735" s="53">
        <f ca="1"/>
        <v>2000</v>
      </c>
      <c r="N36735" s="53">
        <f ca="1"/>
        <v>7</v>
      </c>
      <c r="O36735" s="53" t="str">
        <f ca="1"/>
        <v>2000-07</v>
      </c>
    </row>
    <row r="36736" spans="12:15" x14ac:dyDescent="0.4">
      <c r="L36736" s="56">
        <f ca="1"/>
        <v>36735</v>
      </c>
      <c r="M36736" s="53">
        <f ca="1"/>
        <v>2000</v>
      </c>
      <c r="N36736" s="53">
        <f ca="1"/>
        <v>7</v>
      </c>
      <c r="O36736" s="53" t="str">
        <f ca="1"/>
        <v>2000-07</v>
      </c>
    </row>
    <row r="36737" spans="12:15" x14ac:dyDescent="0.4">
      <c r="L36737" s="56">
        <f ca="1"/>
        <v>36736</v>
      </c>
      <c r="M36737" s="53">
        <f ca="1"/>
        <v>2000</v>
      </c>
      <c r="N36737" s="53">
        <f ca="1"/>
        <v>7</v>
      </c>
      <c r="O36737" s="53" t="str">
        <f ca="1"/>
        <v>2000-07</v>
      </c>
    </row>
    <row r="36738" spans="12:15" x14ac:dyDescent="0.4">
      <c r="L36738" s="56">
        <f ca="1"/>
        <v>36737</v>
      </c>
      <c r="M36738" s="53">
        <f ca="1"/>
        <v>2000</v>
      </c>
      <c r="N36738" s="53">
        <f ca="1"/>
        <v>7</v>
      </c>
      <c r="O36738" s="53" t="str">
        <f ca="1"/>
        <v>2000-07</v>
      </c>
    </row>
    <row r="36739" spans="12:15" x14ac:dyDescent="0.4">
      <c r="L36739" s="56">
        <f ca="1"/>
        <v>36738</v>
      </c>
      <c r="M36739" s="53">
        <f ca="1"/>
        <v>2000</v>
      </c>
      <c r="N36739" s="53">
        <f ca="1"/>
        <v>7</v>
      </c>
      <c r="O36739" s="53" t="str">
        <f ca="1"/>
        <v>2000-07</v>
      </c>
    </row>
    <row r="36740" spans="12:15" x14ac:dyDescent="0.4">
      <c r="L36740" s="56">
        <f ca="1"/>
        <v>36739</v>
      </c>
      <c r="M36740" s="53">
        <f ca="1"/>
        <v>2000</v>
      </c>
      <c r="N36740" s="53">
        <f ca="1"/>
        <v>8</v>
      </c>
      <c r="O36740" s="53" t="str">
        <f ca="1"/>
        <v>2000-08</v>
      </c>
    </row>
    <row r="36741" spans="12:15" x14ac:dyDescent="0.4">
      <c r="L36741" s="56">
        <f ca="1"/>
        <v>36740</v>
      </c>
      <c r="M36741" s="53">
        <f ca="1"/>
        <v>2000</v>
      </c>
      <c r="N36741" s="53">
        <f ca="1"/>
        <v>8</v>
      </c>
      <c r="O36741" s="53" t="str">
        <f ca="1"/>
        <v>2000-08</v>
      </c>
    </row>
    <row r="36742" spans="12:15" x14ac:dyDescent="0.4">
      <c r="L36742" s="56">
        <f ca="1"/>
        <v>36741</v>
      </c>
      <c r="M36742" s="53">
        <f ca="1"/>
        <v>2000</v>
      </c>
      <c r="N36742" s="53">
        <f ca="1"/>
        <v>8</v>
      </c>
      <c r="O36742" s="53" t="str">
        <f ca="1"/>
        <v>2000-08</v>
      </c>
    </row>
    <row r="36743" spans="12:15" x14ac:dyDescent="0.4">
      <c r="L36743" s="56">
        <f ca="1"/>
        <v>36742</v>
      </c>
      <c r="M36743" s="53">
        <f ca="1"/>
        <v>2000</v>
      </c>
      <c r="N36743" s="53">
        <f ca="1"/>
        <v>8</v>
      </c>
      <c r="O36743" s="53" t="str">
        <f ca="1"/>
        <v>2000-08</v>
      </c>
    </row>
    <row r="36744" spans="12:15" x14ac:dyDescent="0.4">
      <c r="L36744" s="56">
        <f ca="1"/>
        <v>36743</v>
      </c>
      <c r="M36744" s="53">
        <f ca="1"/>
        <v>2000</v>
      </c>
      <c r="N36744" s="53">
        <f ca="1"/>
        <v>8</v>
      </c>
      <c r="O36744" s="53" t="str">
        <f ca="1"/>
        <v>2000-08</v>
      </c>
    </row>
    <row r="36745" spans="12:15" x14ac:dyDescent="0.4">
      <c r="L36745" s="56">
        <f ca="1"/>
        <v>36744</v>
      </c>
      <c r="M36745" s="53">
        <f ca="1"/>
        <v>2000</v>
      </c>
      <c r="N36745" s="53">
        <f ca="1"/>
        <v>8</v>
      </c>
      <c r="O36745" s="53" t="str">
        <f ca="1"/>
        <v>2000-08</v>
      </c>
    </row>
    <row r="36746" spans="12:15" x14ac:dyDescent="0.4">
      <c r="L36746" s="56">
        <f ca="1"/>
        <v>36745</v>
      </c>
      <c r="M36746" s="53">
        <f ca="1"/>
        <v>2000</v>
      </c>
      <c r="N36746" s="53">
        <f ca="1"/>
        <v>8</v>
      </c>
      <c r="O36746" s="53" t="str">
        <f ca="1"/>
        <v>2000-08</v>
      </c>
    </row>
    <row r="36747" spans="12:15" x14ac:dyDescent="0.4">
      <c r="L36747" s="56">
        <f ca="1"/>
        <v>36746</v>
      </c>
      <c r="M36747" s="53">
        <f ca="1"/>
        <v>2000</v>
      </c>
      <c r="N36747" s="53">
        <f ca="1"/>
        <v>8</v>
      </c>
      <c r="O36747" s="53" t="str">
        <f ca="1"/>
        <v>2000-08</v>
      </c>
    </row>
    <row r="36748" spans="12:15" x14ac:dyDescent="0.4">
      <c r="L36748" s="56">
        <f ca="1"/>
        <v>36747</v>
      </c>
      <c r="M36748" s="53">
        <f ca="1"/>
        <v>2000</v>
      </c>
      <c r="N36748" s="53">
        <f ca="1"/>
        <v>8</v>
      </c>
      <c r="O36748" s="53" t="str">
        <f ca="1"/>
        <v>2000-08</v>
      </c>
    </row>
    <row r="36749" spans="12:15" x14ac:dyDescent="0.4">
      <c r="L36749" s="56">
        <f ca="1"/>
        <v>36748</v>
      </c>
      <c r="M36749" s="53">
        <f ca="1"/>
        <v>2000</v>
      </c>
      <c r="N36749" s="53">
        <f ca="1"/>
        <v>8</v>
      </c>
      <c r="O36749" s="53" t="str">
        <f ca="1"/>
        <v>2000-08</v>
      </c>
    </row>
    <row r="36750" spans="12:15" x14ac:dyDescent="0.4">
      <c r="L36750" s="56">
        <f ca="1"/>
        <v>36749</v>
      </c>
      <c r="M36750" s="53">
        <f ca="1"/>
        <v>2000</v>
      </c>
      <c r="N36750" s="53">
        <f ca="1"/>
        <v>8</v>
      </c>
      <c r="O36750" s="53" t="str">
        <f ca="1"/>
        <v>2000-08</v>
      </c>
    </row>
    <row r="36751" spans="12:15" x14ac:dyDescent="0.4">
      <c r="L36751" s="56">
        <f ca="1"/>
        <v>36750</v>
      </c>
      <c r="M36751" s="53">
        <f ca="1"/>
        <v>2000</v>
      </c>
      <c r="N36751" s="53">
        <f ca="1"/>
        <v>8</v>
      </c>
      <c r="O36751" s="53" t="str">
        <f ca="1"/>
        <v>2000-08</v>
      </c>
    </row>
    <row r="36752" spans="12:15" x14ac:dyDescent="0.4">
      <c r="L36752" s="56">
        <f ca="1"/>
        <v>36751</v>
      </c>
      <c r="M36752" s="53">
        <f ca="1"/>
        <v>2000</v>
      </c>
      <c r="N36752" s="53">
        <f ca="1"/>
        <v>8</v>
      </c>
      <c r="O36752" s="53" t="str">
        <f ca="1"/>
        <v>2000-08</v>
      </c>
    </row>
    <row r="36753" spans="12:15" x14ac:dyDescent="0.4">
      <c r="L36753" s="56">
        <f ca="1"/>
        <v>36752</v>
      </c>
      <c r="M36753" s="53">
        <f ca="1"/>
        <v>2000</v>
      </c>
      <c r="N36753" s="53">
        <f ca="1"/>
        <v>8</v>
      </c>
      <c r="O36753" s="53" t="str">
        <f ca="1"/>
        <v>2000-08</v>
      </c>
    </row>
    <row r="36754" spans="12:15" x14ac:dyDescent="0.4">
      <c r="L36754" s="56">
        <f ca="1"/>
        <v>36753</v>
      </c>
      <c r="M36754" s="53">
        <f ca="1"/>
        <v>2000</v>
      </c>
      <c r="N36754" s="53">
        <f ca="1"/>
        <v>8</v>
      </c>
      <c r="O36754" s="53" t="str">
        <f ca="1"/>
        <v>2000-08</v>
      </c>
    </row>
    <row r="36755" spans="12:15" x14ac:dyDescent="0.4">
      <c r="L36755" s="56">
        <f ca="1"/>
        <v>36754</v>
      </c>
      <c r="M36755" s="53">
        <f ca="1"/>
        <v>2000</v>
      </c>
      <c r="N36755" s="53">
        <f ca="1"/>
        <v>8</v>
      </c>
      <c r="O36755" s="53" t="str">
        <f ca="1"/>
        <v>2000-08</v>
      </c>
    </row>
    <row r="36756" spans="12:15" x14ac:dyDescent="0.4">
      <c r="L36756" s="56">
        <f ca="1"/>
        <v>36755</v>
      </c>
      <c r="M36756" s="53">
        <f ca="1"/>
        <v>2000</v>
      </c>
      <c r="N36756" s="53">
        <f ca="1"/>
        <v>8</v>
      </c>
      <c r="O36756" s="53" t="str">
        <f ca="1"/>
        <v>2000-08</v>
      </c>
    </row>
    <row r="36757" spans="12:15" x14ac:dyDescent="0.4">
      <c r="L36757" s="56">
        <f ca="1"/>
        <v>36756</v>
      </c>
      <c r="M36757" s="53">
        <f ca="1"/>
        <v>2000</v>
      </c>
      <c r="N36757" s="53">
        <f ca="1"/>
        <v>8</v>
      </c>
      <c r="O36757" s="53" t="str">
        <f ca="1"/>
        <v>2000-08</v>
      </c>
    </row>
    <row r="36758" spans="12:15" x14ac:dyDescent="0.4">
      <c r="L36758" s="56">
        <f ca="1"/>
        <v>36757</v>
      </c>
      <c r="M36758" s="53">
        <f ca="1"/>
        <v>2000</v>
      </c>
      <c r="N36758" s="53">
        <f ca="1"/>
        <v>8</v>
      </c>
      <c r="O36758" s="53" t="str">
        <f ca="1"/>
        <v>2000-08</v>
      </c>
    </row>
    <row r="36759" spans="12:15" x14ac:dyDescent="0.4">
      <c r="L36759" s="56">
        <f ca="1"/>
        <v>36758</v>
      </c>
      <c r="M36759" s="53">
        <f ca="1"/>
        <v>2000</v>
      </c>
      <c r="N36759" s="53">
        <f ca="1"/>
        <v>8</v>
      </c>
      <c r="O36759" s="53" t="str">
        <f ca="1"/>
        <v>2000-08</v>
      </c>
    </row>
    <row r="36760" spans="12:15" x14ac:dyDescent="0.4">
      <c r="L36760" s="56">
        <f ca="1"/>
        <v>36759</v>
      </c>
      <c r="M36760" s="53">
        <f ca="1"/>
        <v>2000</v>
      </c>
      <c r="N36760" s="53">
        <f ca="1"/>
        <v>8</v>
      </c>
      <c r="O36760" s="53" t="str">
        <f ca="1"/>
        <v>2000-08</v>
      </c>
    </row>
    <row r="36761" spans="12:15" x14ac:dyDescent="0.4">
      <c r="L36761" s="56">
        <f ca="1"/>
        <v>36760</v>
      </c>
      <c r="M36761" s="53">
        <f ca="1"/>
        <v>2000</v>
      </c>
      <c r="N36761" s="53">
        <f ca="1"/>
        <v>8</v>
      </c>
      <c r="O36761" s="53" t="str">
        <f ca="1"/>
        <v>2000-08</v>
      </c>
    </row>
    <row r="36762" spans="12:15" x14ac:dyDescent="0.4">
      <c r="L36762" s="56">
        <f ca="1"/>
        <v>36761</v>
      </c>
      <c r="M36762" s="53">
        <f ca="1"/>
        <v>2000</v>
      </c>
      <c r="N36762" s="53">
        <f ca="1"/>
        <v>8</v>
      </c>
      <c r="O36762" s="53" t="str">
        <f ca="1"/>
        <v>2000-08</v>
      </c>
    </row>
    <row r="36763" spans="12:15" x14ac:dyDescent="0.4">
      <c r="L36763" s="56">
        <f ca="1"/>
        <v>36762</v>
      </c>
      <c r="M36763" s="53">
        <f ca="1"/>
        <v>2000</v>
      </c>
      <c r="N36763" s="53">
        <f ca="1"/>
        <v>8</v>
      </c>
      <c r="O36763" s="53" t="str">
        <f ca="1"/>
        <v>2000-08</v>
      </c>
    </row>
    <row r="36764" spans="12:15" x14ac:dyDescent="0.4">
      <c r="L36764" s="56">
        <f ca="1"/>
        <v>36763</v>
      </c>
      <c r="M36764" s="53">
        <f ca="1"/>
        <v>2000</v>
      </c>
      <c r="N36764" s="53">
        <f ca="1"/>
        <v>8</v>
      </c>
      <c r="O36764" s="53" t="str">
        <f ca="1"/>
        <v>2000-08</v>
      </c>
    </row>
    <row r="36765" spans="12:15" x14ac:dyDescent="0.4">
      <c r="L36765" s="56">
        <f ca="1"/>
        <v>36764</v>
      </c>
      <c r="M36765" s="53">
        <f ca="1"/>
        <v>2000</v>
      </c>
      <c r="N36765" s="53">
        <f ca="1"/>
        <v>8</v>
      </c>
      <c r="O36765" s="53" t="str">
        <f ca="1"/>
        <v>2000-08</v>
      </c>
    </row>
    <row r="36766" spans="12:15" x14ac:dyDescent="0.4">
      <c r="L36766" s="56">
        <f ca="1"/>
        <v>36765</v>
      </c>
      <c r="M36766" s="53">
        <f ca="1"/>
        <v>2000</v>
      </c>
      <c r="N36766" s="53">
        <f ca="1"/>
        <v>8</v>
      </c>
      <c r="O36766" s="53" t="str">
        <f ca="1"/>
        <v>2000-08</v>
      </c>
    </row>
    <row r="36767" spans="12:15" x14ac:dyDescent="0.4">
      <c r="L36767" s="56">
        <f ca="1"/>
        <v>36766</v>
      </c>
      <c r="M36767" s="53">
        <f ca="1"/>
        <v>2000</v>
      </c>
      <c r="N36767" s="53">
        <f ca="1"/>
        <v>8</v>
      </c>
      <c r="O36767" s="53" t="str">
        <f ca="1"/>
        <v>2000-08</v>
      </c>
    </row>
    <row r="36768" spans="12:15" x14ac:dyDescent="0.4">
      <c r="L36768" s="56">
        <f ca="1"/>
        <v>36767</v>
      </c>
      <c r="M36768" s="53">
        <f ca="1"/>
        <v>2000</v>
      </c>
      <c r="N36768" s="53">
        <f ca="1"/>
        <v>8</v>
      </c>
      <c r="O36768" s="53" t="str">
        <f ca="1"/>
        <v>2000-08</v>
      </c>
    </row>
    <row r="36769" spans="12:15" x14ac:dyDescent="0.4">
      <c r="L36769" s="56">
        <f ca="1"/>
        <v>36768</v>
      </c>
      <c r="M36769" s="53">
        <f ca="1"/>
        <v>2000</v>
      </c>
      <c r="N36769" s="53">
        <f ca="1"/>
        <v>8</v>
      </c>
      <c r="O36769" s="53" t="str">
        <f ca="1"/>
        <v>2000-08</v>
      </c>
    </row>
    <row r="36770" spans="12:15" x14ac:dyDescent="0.4">
      <c r="L36770" s="56">
        <f ca="1"/>
        <v>36769</v>
      </c>
      <c r="M36770" s="53">
        <f ca="1"/>
        <v>2000</v>
      </c>
      <c r="N36770" s="53">
        <f ca="1"/>
        <v>8</v>
      </c>
      <c r="O36770" s="53" t="str">
        <f ca="1"/>
        <v>2000-08</v>
      </c>
    </row>
    <row r="36771" spans="12:15" x14ac:dyDescent="0.4">
      <c r="L36771" s="56">
        <f ca="1"/>
        <v>36770</v>
      </c>
      <c r="M36771" s="53">
        <f ca="1"/>
        <v>2000</v>
      </c>
      <c r="N36771" s="53">
        <f ca="1"/>
        <v>9</v>
      </c>
      <c r="O36771" s="53" t="str">
        <f ca="1"/>
        <v>2000-09</v>
      </c>
    </row>
    <row r="36772" spans="12:15" x14ac:dyDescent="0.4">
      <c r="L36772" s="56">
        <f ca="1"/>
        <v>36771</v>
      </c>
      <c r="M36772" s="53">
        <f ca="1"/>
        <v>2000</v>
      </c>
      <c r="N36772" s="53">
        <f ca="1"/>
        <v>9</v>
      </c>
      <c r="O36772" s="53" t="str">
        <f ca="1"/>
        <v>2000-09</v>
      </c>
    </row>
    <row r="36773" spans="12:15" x14ac:dyDescent="0.4">
      <c r="L36773" s="56">
        <f ca="1"/>
        <v>36772</v>
      </c>
      <c r="M36773" s="53">
        <f ca="1"/>
        <v>2000</v>
      </c>
      <c r="N36773" s="53">
        <f ca="1"/>
        <v>9</v>
      </c>
      <c r="O36773" s="53" t="str">
        <f ca="1"/>
        <v>2000-09</v>
      </c>
    </row>
    <row r="36774" spans="12:15" x14ac:dyDescent="0.4">
      <c r="L36774" s="56">
        <f ca="1"/>
        <v>36773</v>
      </c>
      <c r="M36774" s="53">
        <f ca="1"/>
        <v>2000</v>
      </c>
      <c r="N36774" s="53">
        <f ca="1"/>
        <v>9</v>
      </c>
      <c r="O36774" s="53" t="str">
        <f ca="1"/>
        <v>2000-09</v>
      </c>
    </row>
    <row r="36775" spans="12:15" x14ac:dyDescent="0.4">
      <c r="L36775" s="56">
        <f ca="1"/>
        <v>36774</v>
      </c>
      <c r="M36775" s="53">
        <f ca="1"/>
        <v>2000</v>
      </c>
      <c r="N36775" s="53">
        <f ca="1"/>
        <v>9</v>
      </c>
      <c r="O36775" s="53" t="str">
        <f ca="1"/>
        <v>2000-09</v>
      </c>
    </row>
    <row r="36776" spans="12:15" x14ac:dyDescent="0.4">
      <c r="L36776" s="56">
        <f ca="1"/>
        <v>36775</v>
      </c>
      <c r="M36776" s="53">
        <f ca="1"/>
        <v>2000</v>
      </c>
      <c r="N36776" s="53">
        <f ca="1"/>
        <v>9</v>
      </c>
      <c r="O36776" s="53" t="str">
        <f ca="1"/>
        <v>2000-09</v>
      </c>
    </row>
    <row r="36777" spans="12:15" x14ac:dyDescent="0.4">
      <c r="L36777" s="56">
        <f ca="1"/>
        <v>36776</v>
      </c>
      <c r="M36777" s="53">
        <f ca="1"/>
        <v>2000</v>
      </c>
      <c r="N36777" s="53">
        <f ca="1"/>
        <v>9</v>
      </c>
      <c r="O36777" s="53" t="str">
        <f ca="1"/>
        <v>2000-09</v>
      </c>
    </row>
    <row r="36778" spans="12:15" x14ac:dyDescent="0.4">
      <c r="L36778" s="56">
        <f ca="1"/>
        <v>36777</v>
      </c>
      <c r="M36778" s="53">
        <f ca="1"/>
        <v>2000</v>
      </c>
      <c r="N36778" s="53">
        <f ca="1"/>
        <v>9</v>
      </c>
      <c r="O36778" s="53" t="str">
        <f ca="1"/>
        <v>2000-09</v>
      </c>
    </row>
    <row r="36779" spans="12:15" x14ac:dyDescent="0.4">
      <c r="L36779" s="56">
        <f ca="1"/>
        <v>36778</v>
      </c>
      <c r="M36779" s="53">
        <f ca="1"/>
        <v>2000</v>
      </c>
      <c r="N36779" s="53">
        <f ca="1"/>
        <v>9</v>
      </c>
      <c r="O36779" s="53" t="str">
        <f ca="1"/>
        <v>2000-09</v>
      </c>
    </row>
    <row r="36780" spans="12:15" x14ac:dyDescent="0.4">
      <c r="L36780" s="56">
        <f ca="1"/>
        <v>36779</v>
      </c>
      <c r="M36780" s="53">
        <f ca="1"/>
        <v>2000</v>
      </c>
      <c r="N36780" s="53">
        <f ca="1"/>
        <v>9</v>
      </c>
      <c r="O36780" s="53" t="str">
        <f ca="1"/>
        <v>2000-09</v>
      </c>
    </row>
    <row r="36781" spans="12:15" x14ac:dyDescent="0.4">
      <c r="L36781" s="56">
        <f ca="1"/>
        <v>36780</v>
      </c>
      <c r="M36781" s="53">
        <f ca="1"/>
        <v>2000</v>
      </c>
      <c r="N36781" s="53">
        <f ca="1"/>
        <v>9</v>
      </c>
      <c r="O36781" s="53" t="str">
        <f ca="1"/>
        <v>2000-09</v>
      </c>
    </row>
    <row r="36782" spans="12:15" x14ac:dyDescent="0.4">
      <c r="L36782" s="56">
        <f ca="1"/>
        <v>36781</v>
      </c>
      <c r="M36782" s="53">
        <f ca="1"/>
        <v>2000</v>
      </c>
      <c r="N36782" s="53">
        <f ca="1"/>
        <v>9</v>
      </c>
      <c r="O36782" s="53" t="str">
        <f ca="1"/>
        <v>2000-09</v>
      </c>
    </row>
    <row r="36783" spans="12:15" x14ac:dyDescent="0.4">
      <c r="L36783" s="56">
        <f ca="1"/>
        <v>36782</v>
      </c>
      <c r="M36783" s="53">
        <f ca="1"/>
        <v>2000</v>
      </c>
      <c r="N36783" s="53">
        <f ca="1"/>
        <v>9</v>
      </c>
      <c r="O36783" s="53" t="str">
        <f ca="1"/>
        <v>2000-09</v>
      </c>
    </row>
    <row r="36784" spans="12:15" x14ac:dyDescent="0.4">
      <c r="L36784" s="56">
        <f ca="1"/>
        <v>36783</v>
      </c>
      <c r="M36784" s="53">
        <f ca="1"/>
        <v>2000</v>
      </c>
      <c r="N36784" s="53">
        <f ca="1"/>
        <v>9</v>
      </c>
      <c r="O36784" s="53" t="str">
        <f ca="1"/>
        <v>2000-09</v>
      </c>
    </row>
    <row r="36785" spans="12:15" x14ac:dyDescent="0.4">
      <c r="L36785" s="56">
        <f ca="1"/>
        <v>36784</v>
      </c>
      <c r="M36785" s="53">
        <f ca="1"/>
        <v>2000</v>
      </c>
      <c r="N36785" s="53">
        <f ca="1"/>
        <v>9</v>
      </c>
      <c r="O36785" s="53" t="str">
        <f ca="1"/>
        <v>2000-09</v>
      </c>
    </row>
    <row r="36786" spans="12:15" x14ac:dyDescent="0.4">
      <c r="L36786" s="56">
        <f ca="1"/>
        <v>36785</v>
      </c>
      <c r="M36786" s="53">
        <f ca="1"/>
        <v>2000</v>
      </c>
      <c r="N36786" s="53">
        <f ca="1"/>
        <v>9</v>
      </c>
      <c r="O36786" s="53" t="str">
        <f ca="1"/>
        <v>2000-09</v>
      </c>
    </row>
    <row r="36787" spans="12:15" x14ac:dyDescent="0.4">
      <c r="L36787" s="56">
        <f ca="1"/>
        <v>36786</v>
      </c>
      <c r="M36787" s="53">
        <f ca="1"/>
        <v>2000</v>
      </c>
      <c r="N36787" s="53">
        <f ca="1"/>
        <v>9</v>
      </c>
      <c r="O36787" s="53" t="str">
        <f ca="1"/>
        <v>2000-09</v>
      </c>
    </row>
    <row r="36788" spans="12:15" x14ac:dyDescent="0.4">
      <c r="L36788" s="56">
        <f ca="1"/>
        <v>36787</v>
      </c>
      <c r="M36788" s="53">
        <f ca="1"/>
        <v>2000</v>
      </c>
      <c r="N36788" s="53">
        <f ca="1"/>
        <v>9</v>
      </c>
      <c r="O36788" s="53" t="str">
        <f ca="1"/>
        <v>2000-09</v>
      </c>
    </row>
    <row r="36789" spans="12:15" x14ac:dyDescent="0.4">
      <c r="L36789" s="56">
        <f ca="1"/>
        <v>36788</v>
      </c>
      <c r="M36789" s="53">
        <f ca="1"/>
        <v>2000</v>
      </c>
      <c r="N36789" s="53">
        <f ca="1"/>
        <v>9</v>
      </c>
      <c r="O36789" s="53" t="str">
        <f ca="1"/>
        <v>2000-09</v>
      </c>
    </row>
    <row r="36790" spans="12:15" x14ac:dyDescent="0.4">
      <c r="L36790" s="56">
        <f ca="1"/>
        <v>36789</v>
      </c>
      <c r="M36790" s="53">
        <f ca="1"/>
        <v>2000</v>
      </c>
      <c r="N36790" s="53">
        <f ca="1"/>
        <v>9</v>
      </c>
      <c r="O36790" s="53" t="str">
        <f ca="1"/>
        <v>2000-09</v>
      </c>
    </row>
    <row r="36791" spans="12:15" x14ac:dyDescent="0.4">
      <c r="L36791" s="56">
        <f ca="1"/>
        <v>36790</v>
      </c>
      <c r="M36791" s="53">
        <f ca="1"/>
        <v>2000</v>
      </c>
      <c r="N36791" s="53">
        <f ca="1"/>
        <v>9</v>
      </c>
      <c r="O36791" s="53" t="str">
        <f ca="1"/>
        <v>2000-09</v>
      </c>
    </row>
    <row r="36792" spans="12:15" x14ac:dyDescent="0.4">
      <c r="L36792" s="56">
        <f ca="1"/>
        <v>36791</v>
      </c>
      <c r="M36792" s="53">
        <f ca="1"/>
        <v>2000</v>
      </c>
      <c r="N36792" s="53">
        <f ca="1"/>
        <v>9</v>
      </c>
      <c r="O36792" s="53" t="str">
        <f ca="1"/>
        <v>2000-09</v>
      </c>
    </row>
    <row r="36793" spans="12:15" x14ac:dyDescent="0.4">
      <c r="L36793" s="56">
        <f ca="1"/>
        <v>36792</v>
      </c>
      <c r="M36793" s="53">
        <f ca="1"/>
        <v>2000</v>
      </c>
      <c r="N36793" s="53">
        <f ca="1"/>
        <v>9</v>
      </c>
      <c r="O36793" s="53" t="str">
        <f ca="1"/>
        <v>2000-09</v>
      </c>
    </row>
    <row r="36794" spans="12:15" x14ac:dyDescent="0.4">
      <c r="L36794" s="56">
        <f ca="1"/>
        <v>36793</v>
      </c>
      <c r="M36794" s="53">
        <f ca="1"/>
        <v>2000</v>
      </c>
      <c r="N36794" s="53">
        <f ca="1"/>
        <v>9</v>
      </c>
      <c r="O36794" s="53" t="str">
        <f ca="1"/>
        <v>2000-09</v>
      </c>
    </row>
    <row r="36795" spans="12:15" x14ac:dyDescent="0.4">
      <c r="L36795" s="56">
        <f ca="1"/>
        <v>36794</v>
      </c>
      <c r="M36795" s="53">
        <f ca="1"/>
        <v>2000</v>
      </c>
      <c r="N36795" s="53">
        <f ca="1"/>
        <v>9</v>
      </c>
      <c r="O36795" s="53" t="str">
        <f ca="1"/>
        <v>2000-09</v>
      </c>
    </row>
    <row r="36796" spans="12:15" x14ac:dyDescent="0.4">
      <c r="L36796" s="56">
        <f ca="1"/>
        <v>36795</v>
      </c>
      <c r="M36796" s="53">
        <f ca="1"/>
        <v>2000</v>
      </c>
      <c r="N36796" s="53">
        <f ca="1"/>
        <v>9</v>
      </c>
      <c r="O36796" s="53" t="str">
        <f ca="1"/>
        <v>2000-09</v>
      </c>
    </row>
    <row r="36797" spans="12:15" x14ac:dyDescent="0.4">
      <c r="L36797" s="56">
        <f ca="1"/>
        <v>36796</v>
      </c>
      <c r="M36797" s="53">
        <f ca="1"/>
        <v>2000</v>
      </c>
      <c r="N36797" s="53">
        <f ca="1"/>
        <v>9</v>
      </c>
      <c r="O36797" s="53" t="str">
        <f ca="1"/>
        <v>2000-09</v>
      </c>
    </row>
    <row r="36798" spans="12:15" x14ac:dyDescent="0.4">
      <c r="L36798" s="56">
        <f ca="1"/>
        <v>36797</v>
      </c>
      <c r="M36798" s="53">
        <f ca="1"/>
        <v>2000</v>
      </c>
      <c r="N36798" s="53">
        <f ca="1"/>
        <v>9</v>
      </c>
      <c r="O36798" s="53" t="str">
        <f ca="1"/>
        <v>2000-09</v>
      </c>
    </row>
    <row r="36799" spans="12:15" x14ac:dyDescent="0.4">
      <c r="L36799" s="56">
        <f ca="1"/>
        <v>36798</v>
      </c>
      <c r="M36799" s="53">
        <f ca="1"/>
        <v>2000</v>
      </c>
      <c r="N36799" s="53">
        <f ca="1"/>
        <v>9</v>
      </c>
      <c r="O36799" s="53" t="str">
        <f ca="1"/>
        <v>2000-09</v>
      </c>
    </row>
    <row r="36800" spans="12:15" x14ac:dyDescent="0.4">
      <c r="L36800" s="56">
        <f ca="1"/>
        <v>36799</v>
      </c>
      <c r="M36800" s="53">
        <f ca="1"/>
        <v>2000</v>
      </c>
      <c r="N36800" s="53">
        <f ca="1"/>
        <v>9</v>
      </c>
      <c r="O36800" s="53" t="str">
        <f ca="1"/>
        <v>2000-09</v>
      </c>
    </row>
    <row r="36801" spans="12:15" x14ac:dyDescent="0.4">
      <c r="L36801" s="56">
        <f ca="1"/>
        <v>36800</v>
      </c>
      <c r="M36801" s="53">
        <f ca="1"/>
        <v>2000</v>
      </c>
      <c r="N36801" s="53">
        <f ca="1"/>
        <v>10</v>
      </c>
      <c r="O36801" s="53" t="str">
        <f ca="1"/>
        <v>2000-10</v>
      </c>
    </row>
    <row r="36802" spans="12:15" x14ac:dyDescent="0.4">
      <c r="L36802" s="56">
        <f ca="1"/>
        <v>36801</v>
      </c>
      <c r="M36802" s="53">
        <f ca="1"/>
        <v>2000</v>
      </c>
      <c r="N36802" s="53">
        <f ca="1"/>
        <v>10</v>
      </c>
      <c r="O36802" s="53" t="str">
        <f ca="1"/>
        <v>2000-10</v>
      </c>
    </row>
    <row r="36803" spans="12:15" x14ac:dyDescent="0.4">
      <c r="L36803" s="56">
        <f ca="1"/>
        <v>36802</v>
      </c>
      <c r="M36803" s="53">
        <f ca="1"/>
        <v>2000</v>
      </c>
      <c r="N36803" s="53">
        <f ca="1"/>
        <v>10</v>
      </c>
      <c r="O36803" s="53" t="str">
        <f ca="1"/>
        <v>2000-10</v>
      </c>
    </row>
    <row r="36804" spans="12:15" x14ac:dyDescent="0.4">
      <c r="L36804" s="56">
        <f ca="1"/>
        <v>36803</v>
      </c>
      <c r="M36804" s="53">
        <f ca="1"/>
        <v>2000</v>
      </c>
      <c r="N36804" s="53">
        <f ca="1"/>
        <v>10</v>
      </c>
      <c r="O36804" s="53" t="str">
        <f ca="1"/>
        <v>2000-10</v>
      </c>
    </row>
    <row r="36805" spans="12:15" x14ac:dyDescent="0.4">
      <c r="L36805" s="56">
        <f ca="1"/>
        <v>36804</v>
      </c>
      <c r="M36805" s="53">
        <f ca="1"/>
        <v>2000</v>
      </c>
      <c r="N36805" s="53">
        <f ca="1"/>
        <v>10</v>
      </c>
      <c r="O36805" s="53" t="str">
        <f ca="1"/>
        <v>2000-10</v>
      </c>
    </row>
    <row r="36806" spans="12:15" x14ac:dyDescent="0.4">
      <c r="L36806" s="56">
        <f ca="1"/>
        <v>36805</v>
      </c>
      <c r="M36806" s="53">
        <f ca="1"/>
        <v>2000</v>
      </c>
      <c r="N36806" s="53">
        <f ca="1"/>
        <v>10</v>
      </c>
      <c r="O36806" s="53" t="str">
        <f ca="1"/>
        <v>2000-10</v>
      </c>
    </row>
    <row r="36807" spans="12:15" x14ac:dyDescent="0.4">
      <c r="L36807" s="56">
        <f ca="1"/>
        <v>36806</v>
      </c>
      <c r="M36807" s="53">
        <f ca="1"/>
        <v>2000</v>
      </c>
      <c r="N36807" s="53">
        <f ca="1"/>
        <v>10</v>
      </c>
      <c r="O36807" s="53" t="str">
        <f ca="1"/>
        <v>2000-10</v>
      </c>
    </row>
    <row r="36808" spans="12:15" x14ac:dyDescent="0.4">
      <c r="L36808" s="56">
        <f ca="1"/>
        <v>36807</v>
      </c>
      <c r="M36808" s="53">
        <f ca="1"/>
        <v>2000</v>
      </c>
      <c r="N36808" s="53">
        <f ca="1"/>
        <v>10</v>
      </c>
      <c r="O36808" s="53" t="str">
        <f ca="1"/>
        <v>2000-10</v>
      </c>
    </row>
    <row r="36809" spans="12:15" x14ac:dyDescent="0.4">
      <c r="L36809" s="56">
        <f ca="1"/>
        <v>36808</v>
      </c>
      <c r="M36809" s="53">
        <f ca="1"/>
        <v>2000</v>
      </c>
      <c r="N36809" s="53">
        <f ca="1"/>
        <v>10</v>
      </c>
      <c r="O36809" s="53" t="str">
        <f ca="1"/>
        <v>2000-10</v>
      </c>
    </row>
    <row r="36810" spans="12:15" x14ac:dyDescent="0.4">
      <c r="L36810" s="56">
        <f ca="1"/>
        <v>36809</v>
      </c>
      <c r="M36810" s="53">
        <f ca="1"/>
        <v>2000</v>
      </c>
      <c r="N36810" s="53">
        <f ca="1"/>
        <v>10</v>
      </c>
      <c r="O36810" s="53" t="str">
        <f ca="1"/>
        <v>2000-10</v>
      </c>
    </row>
    <row r="36811" spans="12:15" x14ac:dyDescent="0.4">
      <c r="L36811" s="56">
        <f ca="1"/>
        <v>36810</v>
      </c>
      <c r="M36811" s="53">
        <f ca="1"/>
        <v>2000</v>
      </c>
      <c r="N36811" s="53">
        <f ca="1"/>
        <v>10</v>
      </c>
      <c r="O36811" s="53" t="str">
        <f ca="1"/>
        <v>2000-10</v>
      </c>
    </row>
    <row r="36812" spans="12:15" x14ac:dyDescent="0.4">
      <c r="L36812" s="56">
        <f ca="1"/>
        <v>36811</v>
      </c>
      <c r="M36812" s="53">
        <f ca="1"/>
        <v>2000</v>
      </c>
      <c r="N36812" s="53">
        <f ca="1"/>
        <v>10</v>
      </c>
      <c r="O36812" s="53" t="str">
        <f ca="1"/>
        <v>2000-10</v>
      </c>
    </row>
    <row r="36813" spans="12:15" x14ac:dyDescent="0.4">
      <c r="L36813" s="56">
        <f ca="1"/>
        <v>36812</v>
      </c>
      <c r="M36813" s="53">
        <f ca="1"/>
        <v>2000</v>
      </c>
      <c r="N36813" s="53">
        <f ca="1"/>
        <v>10</v>
      </c>
      <c r="O36813" s="53" t="str">
        <f ca="1"/>
        <v>2000-10</v>
      </c>
    </row>
    <row r="36814" spans="12:15" x14ac:dyDescent="0.4">
      <c r="L36814" s="56">
        <f ca="1"/>
        <v>36813</v>
      </c>
      <c r="M36814" s="53">
        <f ca="1"/>
        <v>2000</v>
      </c>
      <c r="N36814" s="53">
        <f ca="1"/>
        <v>10</v>
      </c>
      <c r="O36814" s="53" t="str">
        <f ca="1"/>
        <v>2000-10</v>
      </c>
    </row>
    <row r="36815" spans="12:15" x14ac:dyDescent="0.4">
      <c r="L36815" s="56">
        <f ca="1"/>
        <v>36814</v>
      </c>
      <c r="M36815" s="53">
        <f ca="1"/>
        <v>2000</v>
      </c>
      <c r="N36815" s="53">
        <f ca="1"/>
        <v>10</v>
      </c>
      <c r="O36815" s="53" t="str">
        <f ca="1"/>
        <v>2000-10</v>
      </c>
    </row>
    <row r="36816" spans="12:15" x14ac:dyDescent="0.4">
      <c r="L36816" s="56">
        <f ca="1"/>
        <v>36815</v>
      </c>
      <c r="M36816" s="53">
        <f ca="1"/>
        <v>2000</v>
      </c>
      <c r="N36816" s="53">
        <f ca="1"/>
        <v>10</v>
      </c>
      <c r="O36816" s="53" t="str">
        <f ca="1"/>
        <v>2000-10</v>
      </c>
    </row>
    <row r="36817" spans="12:15" x14ac:dyDescent="0.4">
      <c r="L36817" s="56">
        <f ca="1"/>
        <v>36816</v>
      </c>
      <c r="M36817" s="53">
        <f ca="1"/>
        <v>2000</v>
      </c>
      <c r="N36817" s="53">
        <f ca="1"/>
        <v>10</v>
      </c>
      <c r="O36817" s="53" t="str">
        <f ca="1"/>
        <v>2000-10</v>
      </c>
    </row>
    <row r="36818" spans="12:15" x14ac:dyDescent="0.4">
      <c r="L36818" s="56">
        <f ca="1"/>
        <v>36817</v>
      </c>
      <c r="M36818" s="53">
        <f ca="1"/>
        <v>2000</v>
      </c>
      <c r="N36818" s="53">
        <f ca="1"/>
        <v>10</v>
      </c>
      <c r="O36818" s="53" t="str">
        <f ca="1"/>
        <v>2000-10</v>
      </c>
    </row>
    <row r="36819" spans="12:15" x14ac:dyDescent="0.4">
      <c r="L36819" s="56">
        <f ca="1"/>
        <v>36818</v>
      </c>
      <c r="M36819" s="53">
        <f ca="1"/>
        <v>2000</v>
      </c>
      <c r="N36819" s="53">
        <f ca="1"/>
        <v>10</v>
      </c>
      <c r="O36819" s="53" t="str">
        <f ca="1"/>
        <v>2000-10</v>
      </c>
    </row>
    <row r="36820" spans="12:15" x14ac:dyDescent="0.4">
      <c r="L36820" s="56">
        <f ca="1"/>
        <v>36819</v>
      </c>
      <c r="M36820" s="53">
        <f ca="1"/>
        <v>2000</v>
      </c>
      <c r="N36820" s="53">
        <f ca="1"/>
        <v>10</v>
      </c>
      <c r="O36820" s="53" t="str">
        <f ca="1"/>
        <v>2000-10</v>
      </c>
    </row>
    <row r="36821" spans="12:15" x14ac:dyDescent="0.4">
      <c r="L36821" s="56">
        <f ca="1"/>
        <v>36820</v>
      </c>
      <c r="M36821" s="53">
        <f ca="1"/>
        <v>2000</v>
      </c>
      <c r="N36821" s="53">
        <f ca="1"/>
        <v>10</v>
      </c>
      <c r="O36821" s="53" t="str">
        <f ca="1"/>
        <v>2000-10</v>
      </c>
    </row>
    <row r="36822" spans="12:15" x14ac:dyDescent="0.4">
      <c r="L36822" s="56">
        <f ca="1"/>
        <v>36821</v>
      </c>
      <c r="M36822" s="53">
        <f ca="1"/>
        <v>2000</v>
      </c>
      <c r="N36822" s="53">
        <f ca="1"/>
        <v>10</v>
      </c>
      <c r="O36822" s="53" t="str">
        <f ca="1"/>
        <v>2000-10</v>
      </c>
    </row>
    <row r="36823" spans="12:15" x14ac:dyDescent="0.4">
      <c r="L36823" s="56">
        <f ca="1"/>
        <v>36822</v>
      </c>
      <c r="M36823" s="53">
        <f ca="1"/>
        <v>2000</v>
      </c>
      <c r="N36823" s="53">
        <f ca="1"/>
        <v>10</v>
      </c>
      <c r="O36823" s="53" t="str">
        <f ca="1"/>
        <v>2000-10</v>
      </c>
    </row>
    <row r="36824" spans="12:15" x14ac:dyDescent="0.4">
      <c r="L36824" s="56">
        <f ca="1"/>
        <v>36823</v>
      </c>
      <c r="M36824" s="53">
        <f ca="1"/>
        <v>2000</v>
      </c>
      <c r="N36824" s="53">
        <f ca="1"/>
        <v>10</v>
      </c>
      <c r="O36824" s="53" t="str">
        <f ca="1"/>
        <v>2000-10</v>
      </c>
    </row>
    <row r="36825" spans="12:15" x14ac:dyDescent="0.4">
      <c r="L36825" s="56">
        <f ca="1"/>
        <v>36824</v>
      </c>
      <c r="M36825" s="53">
        <f ca="1"/>
        <v>2000</v>
      </c>
      <c r="N36825" s="53">
        <f ca="1"/>
        <v>10</v>
      </c>
      <c r="O36825" s="53" t="str">
        <f ca="1"/>
        <v>2000-10</v>
      </c>
    </row>
    <row r="36826" spans="12:15" x14ac:dyDescent="0.4">
      <c r="L36826" s="56">
        <f ca="1"/>
        <v>36825</v>
      </c>
      <c r="M36826" s="53">
        <f ca="1"/>
        <v>2000</v>
      </c>
      <c r="N36826" s="53">
        <f ca="1"/>
        <v>10</v>
      </c>
      <c r="O36826" s="53" t="str">
        <f ca="1"/>
        <v>2000-10</v>
      </c>
    </row>
    <row r="36827" spans="12:15" x14ac:dyDescent="0.4">
      <c r="L36827" s="56">
        <f ca="1"/>
        <v>36826</v>
      </c>
      <c r="M36827" s="53">
        <f ca="1"/>
        <v>2000</v>
      </c>
      <c r="N36827" s="53">
        <f ca="1"/>
        <v>10</v>
      </c>
      <c r="O36827" s="53" t="str">
        <f ca="1"/>
        <v>2000-10</v>
      </c>
    </row>
    <row r="36828" spans="12:15" x14ac:dyDescent="0.4">
      <c r="L36828" s="56">
        <f ca="1"/>
        <v>36827</v>
      </c>
      <c r="M36828" s="53">
        <f ca="1"/>
        <v>2000</v>
      </c>
      <c r="N36828" s="53">
        <f ca="1"/>
        <v>10</v>
      </c>
      <c r="O36828" s="53" t="str">
        <f ca="1"/>
        <v>2000-10</v>
      </c>
    </row>
    <row r="36829" spans="12:15" x14ac:dyDescent="0.4">
      <c r="L36829" s="56">
        <f ca="1"/>
        <v>36828</v>
      </c>
      <c r="M36829" s="53">
        <f ca="1"/>
        <v>2000</v>
      </c>
      <c r="N36829" s="53">
        <f ca="1"/>
        <v>10</v>
      </c>
      <c r="O36829" s="53" t="str">
        <f ca="1"/>
        <v>2000-10</v>
      </c>
    </row>
    <row r="36830" spans="12:15" x14ac:dyDescent="0.4">
      <c r="L36830" s="56">
        <f ca="1"/>
        <v>36829</v>
      </c>
      <c r="M36830" s="53">
        <f ca="1"/>
        <v>2000</v>
      </c>
      <c r="N36830" s="53">
        <f ca="1"/>
        <v>10</v>
      </c>
      <c r="O36830" s="53" t="str">
        <f ca="1"/>
        <v>2000-10</v>
      </c>
    </row>
    <row r="36831" spans="12:15" x14ac:dyDescent="0.4">
      <c r="L36831" s="56">
        <f ca="1"/>
        <v>36830</v>
      </c>
      <c r="M36831" s="53">
        <f ca="1"/>
        <v>2000</v>
      </c>
      <c r="N36831" s="53">
        <f ca="1"/>
        <v>10</v>
      </c>
      <c r="O36831" s="53" t="str">
        <f ca="1"/>
        <v>2000-10</v>
      </c>
    </row>
    <row r="36832" spans="12:15" x14ac:dyDescent="0.4">
      <c r="L36832" s="56">
        <f ca="1"/>
        <v>36831</v>
      </c>
      <c r="M36832" s="53">
        <f ca="1"/>
        <v>2000</v>
      </c>
      <c r="N36832" s="53">
        <f ca="1"/>
        <v>11</v>
      </c>
      <c r="O36832" s="53" t="str">
        <f ca="1"/>
        <v>2000-11</v>
      </c>
    </row>
    <row r="36833" spans="12:15" x14ac:dyDescent="0.4">
      <c r="L36833" s="56">
        <f ca="1"/>
        <v>36832</v>
      </c>
      <c r="M36833" s="53">
        <f ca="1"/>
        <v>2000</v>
      </c>
      <c r="N36833" s="53">
        <f ca="1"/>
        <v>11</v>
      </c>
      <c r="O36833" s="53" t="str">
        <f ca="1"/>
        <v>2000-11</v>
      </c>
    </row>
    <row r="36834" spans="12:15" x14ac:dyDescent="0.4">
      <c r="L36834" s="56">
        <f ca="1"/>
        <v>36833</v>
      </c>
      <c r="M36834" s="53">
        <f ca="1"/>
        <v>2000</v>
      </c>
      <c r="N36834" s="53">
        <f ca="1"/>
        <v>11</v>
      </c>
      <c r="O36834" s="53" t="str">
        <f ca="1"/>
        <v>2000-11</v>
      </c>
    </row>
    <row r="36835" spans="12:15" x14ac:dyDescent="0.4">
      <c r="L36835" s="56">
        <f ca="1"/>
        <v>36834</v>
      </c>
      <c r="M36835" s="53">
        <f ca="1"/>
        <v>2000</v>
      </c>
      <c r="N36835" s="53">
        <f ca="1"/>
        <v>11</v>
      </c>
      <c r="O36835" s="53" t="str">
        <f ca="1"/>
        <v>2000-11</v>
      </c>
    </row>
    <row r="36836" spans="12:15" x14ac:dyDescent="0.4">
      <c r="L36836" s="56">
        <f ca="1"/>
        <v>36835</v>
      </c>
      <c r="M36836" s="53">
        <f ca="1"/>
        <v>2000</v>
      </c>
      <c r="N36836" s="53">
        <f ca="1"/>
        <v>11</v>
      </c>
      <c r="O36836" s="53" t="str">
        <f ca="1"/>
        <v>2000-11</v>
      </c>
    </row>
    <row r="36837" spans="12:15" x14ac:dyDescent="0.4">
      <c r="L36837" s="56">
        <f ca="1"/>
        <v>36836</v>
      </c>
      <c r="M36837" s="53">
        <f ca="1"/>
        <v>2000</v>
      </c>
      <c r="N36837" s="53">
        <f ca="1"/>
        <v>11</v>
      </c>
      <c r="O36837" s="53" t="str">
        <f ca="1"/>
        <v>2000-11</v>
      </c>
    </row>
    <row r="36838" spans="12:15" x14ac:dyDescent="0.4">
      <c r="L36838" s="56">
        <f ca="1"/>
        <v>36837</v>
      </c>
      <c r="M36838" s="53">
        <f ca="1"/>
        <v>2000</v>
      </c>
      <c r="N36838" s="53">
        <f ca="1"/>
        <v>11</v>
      </c>
      <c r="O36838" s="53" t="str">
        <f ca="1"/>
        <v>2000-11</v>
      </c>
    </row>
    <row r="36839" spans="12:15" x14ac:dyDescent="0.4">
      <c r="L36839" s="56">
        <f ca="1"/>
        <v>36838</v>
      </c>
      <c r="M36839" s="53">
        <f ca="1"/>
        <v>2000</v>
      </c>
      <c r="N36839" s="53">
        <f ca="1"/>
        <v>11</v>
      </c>
      <c r="O36839" s="53" t="str">
        <f ca="1"/>
        <v>2000-11</v>
      </c>
    </row>
    <row r="36840" spans="12:15" x14ac:dyDescent="0.4">
      <c r="L36840" s="56">
        <f ca="1"/>
        <v>36839</v>
      </c>
      <c r="M36840" s="53">
        <f ca="1"/>
        <v>2000</v>
      </c>
      <c r="N36840" s="53">
        <f ca="1"/>
        <v>11</v>
      </c>
      <c r="O36840" s="53" t="str">
        <f ca="1"/>
        <v>2000-11</v>
      </c>
    </row>
    <row r="36841" spans="12:15" x14ac:dyDescent="0.4">
      <c r="L36841" s="56">
        <f ca="1"/>
        <v>36840</v>
      </c>
      <c r="M36841" s="53">
        <f ca="1"/>
        <v>2000</v>
      </c>
      <c r="N36841" s="53">
        <f ca="1"/>
        <v>11</v>
      </c>
      <c r="O36841" s="53" t="str">
        <f ca="1"/>
        <v>2000-11</v>
      </c>
    </row>
    <row r="36842" spans="12:15" x14ac:dyDescent="0.4">
      <c r="L36842" s="56">
        <f ca="1"/>
        <v>36841</v>
      </c>
      <c r="M36842" s="53">
        <f ca="1"/>
        <v>2000</v>
      </c>
      <c r="N36842" s="53">
        <f ca="1"/>
        <v>11</v>
      </c>
      <c r="O36842" s="53" t="str">
        <f ca="1"/>
        <v>2000-11</v>
      </c>
    </row>
    <row r="36843" spans="12:15" x14ac:dyDescent="0.4">
      <c r="L36843" s="56">
        <f ca="1"/>
        <v>36842</v>
      </c>
      <c r="M36843" s="53">
        <f ca="1"/>
        <v>2000</v>
      </c>
      <c r="N36843" s="53">
        <f ca="1"/>
        <v>11</v>
      </c>
      <c r="O36843" s="53" t="str">
        <f ca="1"/>
        <v>2000-11</v>
      </c>
    </row>
    <row r="36844" spans="12:15" x14ac:dyDescent="0.4">
      <c r="L36844" s="56">
        <f ca="1"/>
        <v>36843</v>
      </c>
      <c r="M36844" s="53">
        <f ca="1"/>
        <v>2000</v>
      </c>
      <c r="N36844" s="53">
        <f ca="1"/>
        <v>11</v>
      </c>
      <c r="O36844" s="53" t="str">
        <f ca="1"/>
        <v>2000-11</v>
      </c>
    </row>
    <row r="36845" spans="12:15" x14ac:dyDescent="0.4">
      <c r="L36845" s="56">
        <f ca="1"/>
        <v>36844</v>
      </c>
      <c r="M36845" s="53">
        <f ca="1"/>
        <v>2000</v>
      </c>
      <c r="N36845" s="53">
        <f ca="1"/>
        <v>11</v>
      </c>
      <c r="O36845" s="53" t="str">
        <f ca="1"/>
        <v>2000-11</v>
      </c>
    </row>
    <row r="36846" spans="12:15" x14ac:dyDescent="0.4">
      <c r="L36846" s="56">
        <f ca="1"/>
        <v>36845</v>
      </c>
      <c r="M36846" s="53">
        <f ca="1"/>
        <v>2000</v>
      </c>
      <c r="N36846" s="53">
        <f ca="1"/>
        <v>11</v>
      </c>
      <c r="O36846" s="53" t="str">
        <f ca="1"/>
        <v>2000-11</v>
      </c>
    </row>
    <row r="36847" spans="12:15" x14ac:dyDescent="0.4">
      <c r="L36847" s="56">
        <f ca="1"/>
        <v>36846</v>
      </c>
      <c r="M36847" s="53">
        <f ca="1"/>
        <v>2000</v>
      </c>
      <c r="N36847" s="53">
        <f ca="1"/>
        <v>11</v>
      </c>
      <c r="O36847" s="53" t="str">
        <f ca="1"/>
        <v>2000-11</v>
      </c>
    </row>
    <row r="36848" spans="12:15" x14ac:dyDescent="0.4">
      <c r="L36848" s="56">
        <f ca="1"/>
        <v>36847</v>
      </c>
      <c r="M36848" s="53">
        <f ca="1"/>
        <v>2000</v>
      </c>
      <c r="N36848" s="53">
        <f ca="1"/>
        <v>11</v>
      </c>
      <c r="O36848" s="53" t="str">
        <f ca="1"/>
        <v>2000-11</v>
      </c>
    </row>
    <row r="36849" spans="12:15" x14ac:dyDescent="0.4">
      <c r="L36849" s="56">
        <f ca="1"/>
        <v>36848</v>
      </c>
      <c r="M36849" s="53">
        <f ca="1"/>
        <v>2000</v>
      </c>
      <c r="N36849" s="53">
        <f ca="1"/>
        <v>11</v>
      </c>
      <c r="O36849" s="53" t="str">
        <f ca="1"/>
        <v>2000-11</v>
      </c>
    </row>
    <row r="36850" spans="12:15" x14ac:dyDescent="0.4">
      <c r="L36850" s="56">
        <f ca="1"/>
        <v>36849</v>
      </c>
      <c r="M36850" s="53">
        <f ca="1"/>
        <v>2000</v>
      </c>
      <c r="N36850" s="53">
        <f ca="1"/>
        <v>11</v>
      </c>
      <c r="O36850" s="53" t="str">
        <f ca="1"/>
        <v>2000-11</v>
      </c>
    </row>
    <row r="36851" spans="12:15" x14ac:dyDescent="0.4">
      <c r="L36851" s="56">
        <f ca="1"/>
        <v>36850</v>
      </c>
      <c r="M36851" s="53">
        <f ca="1"/>
        <v>2000</v>
      </c>
      <c r="N36851" s="53">
        <f ca="1"/>
        <v>11</v>
      </c>
      <c r="O36851" s="53" t="str">
        <f ca="1"/>
        <v>2000-11</v>
      </c>
    </row>
    <row r="36852" spans="12:15" x14ac:dyDescent="0.4">
      <c r="L36852" s="56">
        <f ca="1"/>
        <v>36851</v>
      </c>
      <c r="M36852" s="53">
        <f ca="1"/>
        <v>2000</v>
      </c>
      <c r="N36852" s="53">
        <f ca="1"/>
        <v>11</v>
      </c>
      <c r="O36852" s="53" t="str">
        <f ca="1"/>
        <v>2000-11</v>
      </c>
    </row>
    <row r="36853" spans="12:15" x14ac:dyDescent="0.4">
      <c r="L36853" s="56">
        <f ca="1"/>
        <v>36852</v>
      </c>
      <c r="M36853" s="53">
        <f ca="1"/>
        <v>2000</v>
      </c>
      <c r="N36853" s="53">
        <f ca="1"/>
        <v>11</v>
      </c>
      <c r="O36853" s="53" t="str">
        <f ca="1"/>
        <v>2000-11</v>
      </c>
    </row>
    <row r="36854" spans="12:15" x14ac:dyDescent="0.4">
      <c r="L36854" s="56">
        <f ca="1"/>
        <v>36853</v>
      </c>
      <c r="M36854" s="53">
        <f ca="1"/>
        <v>2000</v>
      </c>
      <c r="N36854" s="53">
        <f ca="1"/>
        <v>11</v>
      </c>
      <c r="O36854" s="53" t="str">
        <f ca="1"/>
        <v>2000-11</v>
      </c>
    </row>
    <row r="36855" spans="12:15" x14ac:dyDescent="0.4">
      <c r="L36855" s="56">
        <f ca="1"/>
        <v>36854</v>
      </c>
      <c r="M36855" s="53">
        <f ca="1"/>
        <v>2000</v>
      </c>
      <c r="N36855" s="53">
        <f ca="1"/>
        <v>11</v>
      </c>
      <c r="O36855" s="53" t="str">
        <f ca="1"/>
        <v>2000-11</v>
      </c>
    </row>
    <row r="36856" spans="12:15" x14ac:dyDescent="0.4">
      <c r="L36856" s="56">
        <f ca="1"/>
        <v>36855</v>
      </c>
      <c r="M36856" s="53">
        <f ca="1"/>
        <v>2000</v>
      </c>
      <c r="N36856" s="53">
        <f ca="1"/>
        <v>11</v>
      </c>
      <c r="O36856" s="53" t="str">
        <f ca="1"/>
        <v>2000-11</v>
      </c>
    </row>
    <row r="36857" spans="12:15" x14ac:dyDescent="0.4">
      <c r="L36857" s="56">
        <f ca="1"/>
        <v>36856</v>
      </c>
      <c r="M36857" s="53">
        <f ca="1"/>
        <v>2000</v>
      </c>
      <c r="N36857" s="53">
        <f ca="1"/>
        <v>11</v>
      </c>
      <c r="O36857" s="53" t="str">
        <f ca="1"/>
        <v>2000-11</v>
      </c>
    </row>
    <row r="36858" spans="12:15" x14ac:dyDescent="0.4">
      <c r="L36858" s="56">
        <f ca="1"/>
        <v>36857</v>
      </c>
      <c r="M36858" s="53">
        <f ca="1"/>
        <v>2000</v>
      </c>
      <c r="N36858" s="53">
        <f ca="1"/>
        <v>11</v>
      </c>
      <c r="O36858" s="53" t="str">
        <f ca="1"/>
        <v>2000-11</v>
      </c>
    </row>
    <row r="36859" spans="12:15" x14ac:dyDescent="0.4">
      <c r="L36859" s="56">
        <f ca="1"/>
        <v>36858</v>
      </c>
      <c r="M36859" s="53">
        <f ca="1"/>
        <v>2000</v>
      </c>
      <c r="N36859" s="53">
        <f ca="1"/>
        <v>11</v>
      </c>
      <c r="O36859" s="53" t="str">
        <f ca="1"/>
        <v>2000-11</v>
      </c>
    </row>
    <row r="36860" spans="12:15" x14ac:dyDescent="0.4">
      <c r="L36860" s="56">
        <f ca="1"/>
        <v>36859</v>
      </c>
      <c r="M36860" s="53">
        <f ca="1"/>
        <v>2000</v>
      </c>
      <c r="N36860" s="53">
        <f ca="1"/>
        <v>11</v>
      </c>
      <c r="O36860" s="53" t="str">
        <f ca="1"/>
        <v>2000-11</v>
      </c>
    </row>
    <row r="36861" spans="12:15" x14ac:dyDescent="0.4">
      <c r="L36861" s="56">
        <f ca="1"/>
        <v>36860</v>
      </c>
      <c r="M36861" s="53">
        <f ca="1"/>
        <v>2000</v>
      </c>
      <c r="N36861" s="53">
        <f ca="1"/>
        <v>11</v>
      </c>
      <c r="O36861" s="53" t="str">
        <f ca="1"/>
        <v>2000-11</v>
      </c>
    </row>
    <row r="36862" spans="12:15" x14ac:dyDescent="0.4">
      <c r="L36862" s="56">
        <f ca="1"/>
        <v>36861</v>
      </c>
      <c r="M36862" s="53">
        <f ca="1"/>
        <v>2000</v>
      </c>
      <c r="N36862" s="53">
        <f ca="1"/>
        <v>12</v>
      </c>
      <c r="O36862" s="53" t="str">
        <f ca="1"/>
        <v>2000-12</v>
      </c>
    </row>
    <row r="36863" spans="12:15" x14ac:dyDescent="0.4">
      <c r="L36863" s="56">
        <f ca="1"/>
        <v>36862</v>
      </c>
      <c r="M36863" s="53">
        <f ca="1"/>
        <v>2000</v>
      </c>
      <c r="N36863" s="53">
        <f ca="1"/>
        <v>12</v>
      </c>
      <c r="O36863" s="53" t="str">
        <f ca="1"/>
        <v>2000-12</v>
      </c>
    </row>
    <row r="36864" spans="12:15" x14ac:dyDescent="0.4">
      <c r="L36864" s="56">
        <f ca="1"/>
        <v>36863</v>
      </c>
      <c r="M36864" s="53">
        <f ca="1"/>
        <v>2000</v>
      </c>
      <c r="N36864" s="53">
        <f ca="1"/>
        <v>12</v>
      </c>
      <c r="O36864" s="53" t="str">
        <f ca="1"/>
        <v>2000-12</v>
      </c>
    </row>
    <row r="36865" spans="12:15" x14ac:dyDescent="0.4">
      <c r="L36865" s="56">
        <f ca="1"/>
        <v>36864</v>
      </c>
      <c r="M36865" s="53">
        <f ca="1"/>
        <v>2000</v>
      </c>
      <c r="N36865" s="53">
        <f ca="1"/>
        <v>12</v>
      </c>
      <c r="O36865" s="53" t="str">
        <f ca="1"/>
        <v>2000-12</v>
      </c>
    </row>
    <row r="36866" spans="12:15" x14ac:dyDescent="0.4">
      <c r="L36866" s="56">
        <f ca="1"/>
        <v>36865</v>
      </c>
      <c r="M36866" s="53">
        <f ca="1"/>
        <v>2000</v>
      </c>
      <c r="N36866" s="53">
        <f ca="1"/>
        <v>12</v>
      </c>
      <c r="O36866" s="53" t="str">
        <f ca="1"/>
        <v>2000-12</v>
      </c>
    </row>
    <row r="36867" spans="12:15" x14ac:dyDescent="0.4">
      <c r="L36867" s="56">
        <f ca="1"/>
        <v>36866</v>
      </c>
      <c r="M36867" s="53">
        <f ca="1"/>
        <v>2000</v>
      </c>
      <c r="N36867" s="53">
        <f ca="1"/>
        <v>12</v>
      </c>
      <c r="O36867" s="53" t="str">
        <f ca="1"/>
        <v>2000-12</v>
      </c>
    </row>
    <row r="36868" spans="12:15" x14ac:dyDescent="0.4">
      <c r="L36868" s="56">
        <f ca="1"/>
        <v>36867</v>
      </c>
      <c r="M36868" s="53">
        <f ca="1"/>
        <v>2000</v>
      </c>
      <c r="N36868" s="53">
        <f ca="1"/>
        <v>12</v>
      </c>
      <c r="O36868" s="53" t="str">
        <f ca="1"/>
        <v>2000-12</v>
      </c>
    </row>
    <row r="36869" spans="12:15" x14ac:dyDescent="0.4">
      <c r="L36869" s="56">
        <f ca="1"/>
        <v>36868</v>
      </c>
      <c r="M36869" s="53">
        <f ca="1"/>
        <v>2000</v>
      </c>
      <c r="N36869" s="53">
        <f ca="1"/>
        <v>12</v>
      </c>
      <c r="O36869" s="53" t="str">
        <f ca="1"/>
        <v>2000-12</v>
      </c>
    </row>
    <row r="36870" spans="12:15" x14ac:dyDescent="0.4">
      <c r="L36870" s="56">
        <f ca="1"/>
        <v>36869</v>
      </c>
      <c r="M36870" s="53">
        <f ca="1"/>
        <v>2000</v>
      </c>
      <c r="N36870" s="53">
        <f ca="1"/>
        <v>12</v>
      </c>
      <c r="O36870" s="53" t="str">
        <f ca="1"/>
        <v>2000-12</v>
      </c>
    </row>
    <row r="36871" spans="12:15" x14ac:dyDescent="0.4">
      <c r="L36871" s="56">
        <f ca="1"/>
        <v>36870</v>
      </c>
      <c r="M36871" s="53">
        <f ca="1"/>
        <v>2000</v>
      </c>
      <c r="N36871" s="53">
        <f ca="1"/>
        <v>12</v>
      </c>
      <c r="O36871" s="53" t="str">
        <f ca="1"/>
        <v>2000-12</v>
      </c>
    </row>
    <row r="36872" spans="12:15" x14ac:dyDescent="0.4">
      <c r="L36872" s="56">
        <f ca="1"/>
        <v>36871</v>
      </c>
      <c r="M36872" s="53">
        <f ca="1"/>
        <v>2000</v>
      </c>
      <c r="N36872" s="53">
        <f ca="1"/>
        <v>12</v>
      </c>
      <c r="O36872" s="53" t="str">
        <f ca="1"/>
        <v>2000-12</v>
      </c>
    </row>
    <row r="36873" spans="12:15" x14ac:dyDescent="0.4">
      <c r="L36873" s="56">
        <f ca="1"/>
        <v>36872</v>
      </c>
      <c r="M36873" s="53">
        <f ca="1"/>
        <v>2000</v>
      </c>
      <c r="N36873" s="53">
        <f ca="1"/>
        <v>12</v>
      </c>
      <c r="O36873" s="53" t="str">
        <f ca="1"/>
        <v>2000-12</v>
      </c>
    </row>
    <row r="36874" spans="12:15" x14ac:dyDescent="0.4">
      <c r="L36874" s="56">
        <f ca="1"/>
        <v>36873</v>
      </c>
      <c r="M36874" s="53">
        <f ca="1"/>
        <v>2000</v>
      </c>
      <c r="N36874" s="53">
        <f ca="1"/>
        <v>12</v>
      </c>
      <c r="O36874" s="53" t="str">
        <f ca="1"/>
        <v>2000-12</v>
      </c>
    </row>
    <row r="36875" spans="12:15" x14ac:dyDescent="0.4">
      <c r="L36875" s="56">
        <f ca="1"/>
        <v>36874</v>
      </c>
      <c r="M36875" s="53">
        <f ca="1"/>
        <v>2000</v>
      </c>
      <c r="N36875" s="53">
        <f ca="1"/>
        <v>12</v>
      </c>
      <c r="O36875" s="53" t="str">
        <f ca="1"/>
        <v>2000-12</v>
      </c>
    </row>
    <row r="36876" spans="12:15" x14ac:dyDescent="0.4">
      <c r="L36876" s="56">
        <f ca="1"/>
        <v>36875</v>
      </c>
      <c r="M36876" s="53">
        <f ca="1"/>
        <v>2000</v>
      </c>
      <c r="N36876" s="53">
        <f ca="1"/>
        <v>12</v>
      </c>
      <c r="O36876" s="53" t="str">
        <f ca="1"/>
        <v>2000-12</v>
      </c>
    </row>
    <row r="36877" spans="12:15" x14ac:dyDescent="0.4">
      <c r="L36877" s="56">
        <f ca="1"/>
        <v>36876</v>
      </c>
      <c r="M36877" s="53">
        <f ca="1"/>
        <v>2000</v>
      </c>
      <c r="N36877" s="53">
        <f ca="1"/>
        <v>12</v>
      </c>
      <c r="O36877" s="53" t="str">
        <f ca="1"/>
        <v>2000-12</v>
      </c>
    </row>
    <row r="36878" spans="12:15" x14ac:dyDescent="0.4">
      <c r="L36878" s="56">
        <f ca="1"/>
        <v>36877</v>
      </c>
      <c r="M36878" s="53">
        <f ca="1"/>
        <v>2000</v>
      </c>
      <c r="N36878" s="53">
        <f ca="1"/>
        <v>12</v>
      </c>
      <c r="O36878" s="53" t="str">
        <f ca="1"/>
        <v>2000-12</v>
      </c>
    </row>
    <row r="36879" spans="12:15" x14ac:dyDescent="0.4">
      <c r="L36879" s="56">
        <f ca="1"/>
        <v>36878</v>
      </c>
      <c r="M36879" s="53">
        <f ca="1"/>
        <v>2000</v>
      </c>
      <c r="N36879" s="53">
        <f ca="1"/>
        <v>12</v>
      </c>
      <c r="O36879" s="53" t="str">
        <f ca="1"/>
        <v>2000-12</v>
      </c>
    </row>
    <row r="36880" spans="12:15" x14ac:dyDescent="0.4">
      <c r="L36880" s="56">
        <f ca="1"/>
        <v>36879</v>
      </c>
      <c r="M36880" s="53">
        <f ca="1"/>
        <v>2000</v>
      </c>
      <c r="N36880" s="53">
        <f ca="1"/>
        <v>12</v>
      </c>
      <c r="O36880" s="53" t="str">
        <f ca="1"/>
        <v>2000-12</v>
      </c>
    </row>
    <row r="36881" spans="12:15" x14ac:dyDescent="0.4">
      <c r="L36881" s="56">
        <f ca="1"/>
        <v>36880</v>
      </c>
      <c r="M36881" s="53">
        <f ca="1"/>
        <v>2000</v>
      </c>
      <c r="N36881" s="53">
        <f ca="1"/>
        <v>12</v>
      </c>
      <c r="O36881" s="53" t="str">
        <f ca="1"/>
        <v>2000-12</v>
      </c>
    </row>
    <row r="36882" spans="12:15" x14ac:dyDescent="0.4">
      <c r="L36882" s="56">
        <f ca="1"/>
        <v>36881</v>
      </c>
      <c r="M36882" s="53">
        <f ca="1"/>
        <v>2000</v>
      </c>
      <c r="N36882" s="53">
        <f ca="1"/>
        <v>12</v>
      </c>
      <c r="O36882" s="53" t="str">
        <f ca="1"/>
        <v>2000-12</v>
      </c>
    </row>
    <row r="36883" spans="12:15" x14ac:dyDescent="0.4">
      <c r="L36883" s="56">
        <f ca="1"/>
        <v>36882</v>
      </c>
      <c r="M36883" s="53">
        <f ca="1"/>
        <v>2000</v>
      </c>
      <c r="N36883" s="53">
        <f ca="1"/>
        <v>12</v>
      </c>
      <c r="O36883" s="53" t="str">
        <f ca="1"/>
        <v>2000-12</v>
      </c>
    </row>
    <row r="36884" spans="12:15" x14ac:dyDescent="0.4">
      <c r="L36884" s="56">
        <f ca="1"/>
        <v>36883</v>
      </c>
      <c r="M36884" s="53">
        <f ca="1"/>
        <v>2000</v>
      </c>
      <c r="N36884" s="53">
        <f ca="1"/>
        <v>12</v>
      </c>
      <c r="O36884" s="53" t="str">
        <f ca="1"/>
        <v>2000-12</v>
      </c>
    </row>
    <row r="36885" spans="12:15" x14ac:dyDescent="0.4">
      <c r="L36885" s="56">
        <f ca="1"/>
        <v>36884</v>
      </c>
      <c r="M36885" s="53">
        <f ca="1"/>
        <v>2000</v>
      </c>
      <c r="N36885" s="53">
        <f ca="1"/>
        <v>12</v>
      </c>
      <c r="O36885" s="53" t="str">
        <f ca="1"/>
        <v>2000-12</v>
      </c>
    </row>
    <row r="36886" spans="12:15" x14ac:dyDescent="0.4">
      <c r="L36886" s="56">
        <f ca="1"/>
        <v>36885</v>
      </c>
      <c r="M36886" s="53">
        <f ca="1"/>
        <v>2000</v>
      </c>
      <c r="N36886" s="53">
        <f ca="1"/>
        <v>12</v>
      </c>
      <c r="O36886" s="53" t="str">
        <f ca="1"/>
        <v>2000-12</v>
      </c>
    </row>
    <row r="36887" spans="12:15" x14ac:dyDescent="0.4">
      <c r="L36887" s="56">
        <f ca="1"/>
        <v>36886</v>
      </c>
      <c r="M36887" s="53">
        <f ca="1"/>
        <v>2000</v>
      </c>
      <c r="N36887" s="53">
        <f ca="1"/>
        <v>12</v>
      </c>
      <c r="O36887" s="53" t="str">
        <f ca="1"/>
        <v>2000-12</v>
      </c>
    </row>
    <row r="36888" spans="12:15" x14ac:dyDescent="0.4">
      <c r="L36888" s="56">
        <f ca="1"/>
        <v>36887</v>
      </c>
      <c r="M36888" s="53">
        <f ca="1"/>
        <v>2000</v>
      </c>
      <c r="N36888" s="53">
        <f ca="1"/>
        <v>12</v>
      </c>
      <c r="O36888" s="53" t="str">
        <f ca="1"/>
        <v>2000-12</v>
      </c>
    </row>
    <row r="36889" spans="12:15" x14ac:dyDescent="0.4">
      <c r="L36889" s="56">
        <f ca="1"/>
        <v>36888</v>
      </c>
      <c r="M36889" s="53">
        <f ca="1"/>
        <v>2000</v>
      </c>
      <c r="N36889" s="53">
        <f ca="1"/>
        <v>12</v>
      </c>
      <c r="O36889" s="53" t="str">
        <f ca="1"/>
        <v>2000-12</v>
      </c>
    </row>
    <row r="36890" spans="12:15" x14ac:dyDescent="0.4">
      <c r="L36890" s="56">
        <f ca="1"/>
        <v>36889</v>
      </c>
      <c r="M36890" s="53">
        <f ca="1"/>
        <v>2000</v>
      </c>
      <c r="N36890" s="53">
        <f ca="1"/>
        <v>12</v>
      </c>
      <c r="O36890" s="53" t="str">
        <f ca="1"/>
        <v>2000-12</v>
      </c>
    </row>
    <row r="36891" spans="12:15" x14ac:dyDescent="0.4">
      <c r="L36891" s="56">
        <f ca="1"/>
        <v>36890</v>
      </c>
      <c r="M36891" s="53">
        <f ca="1"/>
        <v>2000</v>
      </c>
      <c r="N36891" s="53">
        <f ca="1"/>
        <v>12</v>
      </c>
      <c r="O36891" s="53" t="str">
        <f ca="1"/>
        <v>2000-12</v>
      </c>
    </row>
    <row r="36892" spans="12:15" x14ac:dyDescent="0.4">
      <c r="L36892" s="56">
        <f ca="1"/>
        <v>36891</v>
      </c>
      <c r="M36892" s="53">
        <f ca="1"/>
        <v>2000</v>
      </c>
      <c r="N36892" s="53">
        <f ca="1"/>
        <v>12</v>
      </c>
      <c r="O36892" s="53" t="str">
        <f ca="1"/>
        <v>2000-12</v>
      </c>
    </row>
    <row r="36893" spans="12:15" x14ac:dyDescent="0.4">
      <c r="L36893" s="56">
        <f ca="1"/>
        <v>36892</v>
      </c>
      <c r="M36893" s="53">
        <f ca="1"/>
        <v>2001</v>
      </c>
      <c r="N36893" s="53">
        <f ca="1"/>
        <v>1</v>
      </c>
      <c r="O36893" s="53" t="str">
        <f ca="1"/>
        <v>2001-01</v>
      </c>
    </row>
    <row r="36894" spans="12:15" x14ac:dyDescent="0.4">
      <c r="L36894" s="56">
        <f ca="1"/>
        <v>36893</v>
      </c>
      <c r="M36894" s="53">
        <f ca="1"/>
        <v>2001</v>
      </c>
      <c r="N36894" s="53">
        <f ca="1"/>
        <v>1</v>
      </c>
      <c r="O36894" s="53" t="str">
        <f ca="1"/>
        <v>2001-01</v>
      </c>
    </row>
    <row r="36895" spans="12:15" x14ac:dyDescent="0.4">
      <c r="L36895" s="56">
        <f ca="1"/>
        <v>36894</v>
      </c>
      <c r="M36895" s="53">
        <f ca="1"/>
        <v>2001</v>
      </c>
      <c r="N36895" s="53">
        <f ca="1"/>
        <v>1</v>
      </c>
      <c r="O36895" s="53" t="str">
        <f ca="1"/>
        <v>2001-01</v>
      </c>
    </row>
    <row r="36896" spans="12:15" x14ac:dyDescent="0.4">
      <c r="L36896" s="56">
        <f ca="1"/>
        <v>36895</v>
      </c>
      <c r="M36896" s="53">
        <f ca="1"/>
        <v>2001</v>
      </c>
      <c r="N36896" s="53">
        <f ca="1"/>
        <v>1</v>
      </c>
      <c r="O36896" s="53" t="str">
        <f ca="1"/>
        <v>2001-01</v>
      </c>
    </row>
    <row r="36897" spans="12:15" x14ac:dyDescent="0.4">
      <c r="L36897" s="56">
        <f ca="1"/>
        <v>36896</v>
      </c>
      <c r="M36897" s="53">
        <f ca="1"/>
        <v>2001</v>
      </c>
      <c r="N36897" s="53">
        <f ca="1"/>
        <v>1</v>
      </c>
      <c r="O36897" s="53" t="str">
        <f ca="1"/>
        <v>2001-01</v>
      </c>
    </row>
    <row r="36898" spans="12:15" x14ac:dyDescent="0.4">
      <c r="L36898" s="56">
        <f ca="1"/>
        <v>36897</v>
      </c>
      <c r="M36898" s="53">
        <f ca="1"/>
        <v>2001</v>
      </c>
      <c r="N36898" s="53">
        <f ca="1"/>
        <v>1</v>
      </c>
      <c r="O36898" s="53" t="str">
        <f ca="1"/>
        <v>2001-01</v>
      </c>
    </row>
    <row r="36899" spans="12:15" x14ac:dyDescent="0.4">
      <c r="L36899" s="56">
        <f ca="1"/>
        <v>36898</v>
      </c>
      <c r="M36899" s="53">
        <f ca="1"/>
        <v>2001</v>
      </c>
      <c r="N36899" s="53">
        <f ca="1"/>
        <v>1</v>
      </c>
      <c r="O36899" s="53" t="str">
        <f ca="1"/>
        <v>2001-01</v>
      </c>
    </row>
    <row r="36900" spans="12:15" x14ac:dyDescent="0.4">
      <c r="L36900" s="56">
        <f ca="1"/>
        <v>36899</v>
      </c>
      <c r="M36900" s="53">
        <f ca="1"/>
        <v>2001</v>
      </c>
      <c r="N36900" s="53">
        <f ca="1"/>
        <v>1</v>
      </c>
      <c r="O36900" s="53" t="str">
        <f ca="1"/>
        <v>2001-01</v>
      </c>
    </row>
    <row r="36901" spans="12:15" x14ac:dyDescent="0.4">
      <c r="L36901" s="56">
        <f ca="1"/>
        <v>36900</v>
      </c>
      <c r="M36901" s="53">
        <f ca="1"/>
        <v>2001</v>
      </c>
      <c r="N36901" s="53">
        <f ca="1"/>
        <v>1</v>
      </c>
      <c r="O36901" s="53" t="str">
        <f ca="1"/>
        <v>2001-01</v>
      </c>
    </row>
    <row r="36902" spans="12:15" x14ac:dyDescent="0.4">
      <c r="L36902" s="56">
        <f ca="1"/>
        <v>36901</v>
      </c>
      <c r="M36902" s="53">
        <f ca="1"/>
        <v>2001</v>
      </c>
      <c r="N36902" s="53">
        <f ca="1"/>
        <v>1</v>
      </c>
      <c r="O36902" s="53" t="str">
        <f ca="1"/>
        <v>2001-01</v>
      </c>
    </row>
    <row r="36903" spans="12:15" x14ac:dyDescent="0.4">
      <c r="L36903" s="56">
        <f ca="1"/>
        <v>36902</v>
      </c>
      <c r="M36903" s="53">
        <f ca="1"/>
        <v>2001</v>
      </c>
      <c r="N36903" s="53">
        <f ca="1"/>
        <v>1</v>
      </c>
      <c r="O36903" s="53" t="str">
        <f ca="1"/>
        <v>2001-01</v>
      </c>
    </row>
    <row r="36904" spans="12:15" x14ac:dyDescent="0.4">
      <c r="L36904" s="56">
        <f ca="1"/>
        <v>36903</v>
      </c>
      <c r="M36904" s="53">
        <f ca="1"/>
        <v>2001</v>
      </c>
      <c r="N36904" s="53">
        <f ca="1"/>
        <v>1</v>
      </c>
      <c r="O36904" s="53" t="str">
        <f ca="1"/>
        <v>2001-01</v>
      </c>
    </row>
    <row r="36905" spans="12:15" x14ac:dyDescent="0.4">
      <c r="L36905" s="56">
        <f ca="1"/>
        <v>36904</v>
      </c>
      <c r="M36905" s="53">
        <f ca="1"/>
        <v>2001</v>
      </c>
      <c r="N36905" s="53">
        <f ca="1"/>
        <v>1</v>
      </c>
      <c r="O36905" s="53" t="str">
        <f ca="1"/>
        <v>2001-01</v>
      </c>
    </row>
    <row r="36906" spans="12:15" x14ac:dyDescent="0.4">
      <c r="L36906" s="56">
        <f ca="1"/>
        <v>36905</v>
      </c>
      <c r="M36906" s="53">
        <f ca="1"/>
        <v>2001</v>
      </c>
      <c r="N36906" s="53">
        <f ca="1"/>
        <v>1</v>
      </c>
      <c r="O36906" s="53" t="str">
        <f ca="1"/>
        <v>2001-01</v>
      </c>
    </row>
    <row r="36907" spans="12:15" x14ac:dyDescent="0.4">
      <c r="L36907" s="56">
        <f ca="1"/>
        <v>36906</v>
      </c>
      <c r="M36907" s="53">
        <f ca="1"/>
        <v>2001</v>
      </c>
      <c r="N36907" s="53">
        <f ca="1"/>
        <v>1</v>
      </c>
      <c r="O36907" s="53" t="str">
        <f ca="1"/>
        <v>2001-01</v>
      </c>
    </row>
    <row r="36908" spans="12:15" x14ac:dyDescent="0.4">
      <c r="L36908" s="56">
        <f ca="1"/>
        <v>36907</v>
      </c>
      <c r="M36908" s="53">
        <f ca="1"/>
        <v>2001</v>
      </c>
      <c r="N36908" s="53">
        <f ca="1"/>
        <v>1</v>
      </c>
      <c r="O36908" s="53" t="str">
        <f ca="1"/>
        <v>2001-01</v>
      </c>
    </row>
    <row r="36909" spans="12:15" x14ac:dyDescent="0.4">
      <c r="L36909" s="56">
        <f ca="1"/>
        <v>36908</v>
      </c>
      <c r="M36909" s="53">
        <f ca="1"/>
        <v>2001</v>
      </c>
      <c r="N36909" s="53">
        <f ca="1"/>
        <v>1</v>
      </c>
      <c r="O36909" s="53" t="str">
        <f ca="1"/>
        <v>2001-01</v>
      </c>
    </row>
    <row r="36910" spans="12:15" x14ac:dyDescent="0.4">
      <c r="L36910" s="56">
        <f ca="1"/>
        <v>36909</v>
      </c>
      <c r="M36910" s="53">
        <f ca="1"/>
        <v>2001</v>
      </c>
      <c r="N36910" s="53">
        <f ca="1"/>
        <v>1</v>
      </c>
      <c r="O36910" s="53" t="str">
        <f ca="1"/>
        <v>2001-01</v>
      </c>
    </row>
    <row r="36911" spans="12:15" x14ac:dyDescent="0.4">
      <c r="L36911" s="56">
        <f ca="1"/>
        <v>36910</v>
      </c>
      <c r="M36911" s="53">
        <f ca="1"/>
        <v>2001</v>
      </c>
      <c r="N36911" s="53">
        <f ca="1"/>
        <v>1</v>
      </c>
      <c r="O36911" s="53" t="str">
        <f ca="1"/>
        <v>2001-01</v>
      </c>
    </row>
    <row r="36912" spans="12:15" x14ac:dyDescent="0.4">
      <c r="L36912" s="56">
        <f ca="1"/>
        <v>36911</v>
      </c>
      <c r="M36912" s="53">
        <f ca="1"/>
        <v>2001</v>
      </c>
      <c r="N36912" s="53">
        <f ca="1"/>
        <v>1</v>
      </c>
      <c r="O36912" s="53" t="str">
        <f ca="1"/>
        <v>2001-01</v>
      </c>
    </row>
    <row r="36913" spans="12:15" x14ac:dyDescent="0.4">
      <c r="L36913" s="56">
        <f ca="1"/>
        <v>36912</v>
      </c>
      <c r="M36913" s="53">
        <f ca="1"/>
        <v>2001</v>
      </c>
      <c r="N36913" s="53">
        <f ca="1"/>
        <v>1</v>
      </c>
      <c r="O36913" s="53" t="str">
        <f ca="1"/>
        <v>2001-01</v>
      </c>
    </row>
    <row r="36914" spans="12:15" x14ac:dyDescent="0.4">
      <c r="L36914" s="56">
        <f ca="1"/>
        <v>36913</v>
      </c>
      <c r="M36914" s="53">
        <f ca="1"/>
        <v>2001</v>
      </c>
      <c r="N36914" s="53">
        <f ca="1"/>
        <v>1</v>
      </c>
      <c r="O36914" s="53" t="str">
        <f ca="1"/>
        <v>2001-01</v>
      </c>
    </row>
    <row r="36915" spans="12:15" x14ac:dyDescent="0.4">
      <c r="L36915" s="56">
        <f ca="1"/>
        <v>36914</v>
      </c>
      <c r="M36915" s="53">
        <f ca="1"/>
        <v>2001</v>
      </c>
      <c r="N36915" s="53">
        <f ca="1"/>
        <v>1</v>
      </c>
      <c r="O36915" s="53" t="str">
        <f ca="1"/>
        <v>2001-01</v>
      </c>
    </row>
    <row r="36916" spans="12:15" x14ac:dyDescent="0.4">
      <c r="L36916" s="56">
        <f ca="1"/>
        <v>36915</v>
      </c>
      <c r="M36916" s="53">
        <f ca="1"/>
        <v>2001</v>
      </c>
      <c r="N36916" s="53">
        <f ca="1"/>
        <v>1</v>
      </c>
      <c r="O36916" s="53" t="str">
        <f ca="1"/>
        <v>2001-01</v>
      </c>
    </row>
    <row r="36917" spans="12:15" x14ac:dyDescent="0.4">
      <c r="L36917" s="56">
        <f ca="1"/>
        <v>36916</v>
      </c>
      <c r="M36917" s="53">
        <f ca="1"/>
        <v>2001</v>
      </c>
      <c r="N36917" s="53">
        <f ca="1"/>
        <v>1</v>
      </c>
      <c r="O36917" s="53" t="str">
        <f ca="1"/>
        <v>2001-01</v>
      </c>
    </row>
    <row r="36918" spans="12:15" x14ac:dyDescent="0.4">
      <c r="L36918" s="56">
        <f ca="1"/>
        <v>36917</v>
      </c>
      <c r="M36918" s="53">
        <f ca="1"/>
        <v>2001</v>
      </c>
      <c r="N36918" s="53">
        <f ca="1"/>
        <v>1</v>
      </c>
      <c r="O36918" s="53" t="str">
        <f ca="1"/>
        <v>2001-01</v>
      </c>
    </row>
    <row r="36919" spans="12:15" x14ac:dyDescent="0.4">
      <c r="L36919" s="56">
        <f ca="1"/>
        <v>36918</v>
      </c>
      <c r="M36919" s="53">
        <f ca="1"/>
        <v>2001</v>
      </c>
      <c r="N36919" s="53">
        <f ca="1"/>
        <v>1</v>
      </c>
      <c r="O36919" s="53" t="str">
        <f ca="1"/>
        <v>2001-01</v>
      </c>
    </row>
    <row r="36920" spans="12:15" x14ac:dyDescent="0.4">
      <c r="L36920" s="56">
        <f ca="1"/>
        <v>36919</v>
      </c>
      <c r="M36920" s="53">
        <f ca="1"/>
        <v>2001</v>
      </c>
      <c r="N36920" s="53">
        <f ca="1"/>
        <v>1</v>
      </c>
      <c r="O36920" s="53" t="str">
        <f ca="1"/>
        <v>2001-01</v>
      </c>
    </row>
    <row r="36921" spans="12:15" x14ac:dyDescent="0.4">
      <c r="L36921" s="56">
        <f ca="1"/>
        <v>36920</v>
      </c>
      <c r="M36921" s="53">
        <f ca="1"/>
        <v>2001</v>
      </c>
      <c r="N36921" s="53">
        <f ca="1"/>
        <v>1</v>
      </c>
      <c r="O36921" s="53" t="str">
        <f ca="1"/>
        <v>2001-01</v>
      </c>
    </row>
    <row r="36922" spans="12:15" x14ac:dyDescent="0.4">
      <c r="L36922" s="56">
        <f ca="1"/>
        <v>36921</v>
      </c>
      <c r="M36922" s="53">
        <f ca="1"/>
        <v>2001</v>
      </c>
      <c r="N36922" s="53">
        <f ca="1"/>
        <v>1</v>
      </c>
      <c r="O36922" s="53" t="str">
        <f ca="1"/>
        <v>2001-01</v>
      </c>
    </row>
    <row r="36923" spans="12:15" x14ac:dyDescent="0.4">
      <c r="L36923" s="56">
        <f ca="1"/>
        <v>36922</v>
      </c>
      <c r="M36923" s="53">
        <f ca="1"/>
        <v>2001</v>
      </c>
      <c r="N36923" s="53">
        <f ca="1"/>
        <v>1</v>
      </c>
      <c r="O36923" s="53" t="str">
        <f ca="1"/>
        <v>2001-01</v>
      </c>
    </row>
    <row r="36924" spans="12:15" x14ac:dyDescent="0.4">
      <c r="L36924" s="56">
        <f ca="1"/>
        <v>36923</v>
      </c>
      <c r="M36924" s="53">
        <f ca="1"/>
        <v>2001</v>
      </c>
      <c r="N36924" s="53">
        <f ca="1"/>
        <v>2</v>
      </c>
      <c r="O36924" s="53" t="str">
        <f ca="1"/>
        <v>2001-02</v>
      </c>
    </row>
    <row r="36925" spans="12:15" x14ac:dyDescent="0.4">
      <c r="L36925" s="56">
        <f ca="1"/>
        <v>36924</v>
      </c>
      <c r="M36925" s="53">
        <f ca="1"/>
        <v>2001</v>
      </c>
      <c r="N36925" s="53">
        <f ca="1"/>
        <v>2</v>
      </c>
      <c r="O36925" s="53" t="str">
        <f ca="1"/>
        <v>2001-02</v>
      </c>
    </row>
    <row r="36926" spans="12:15" x14ac:dyDescent="0.4">
      <c r="L36926" s="56">
        <f ca="1"/>
        <v>36925</v>
      </c>
      <c r="M36926" s="53">
        <f ca="1"/>
        <v>2001</v>
      </c>
      <c r="N36926" s="53">
        <f ca="1"/>
        <v>2</v>
      </c>
      <c r="O36926" s="53" t="str">
        <f ca="1"/>
        <v>2001-02</v>
      </c>
    </row>
    <row r="36927" spans="12:15" x14ac:dyDescent="0.4">
      <c r="L36927" s="56">
        <f ca="1"/>
        <v>36926</v>
      </c>
      <c r="M36927" s="53">
        <f ca="1"/>
        <v>2001</v>
      </c>
      <c r="N36927" s="53">
        <f ca="1"/>
        <v>2</v>
      </c>
      <c r="O36927" s="53" t="str">
        <f ca="1"/>
        <v>2001-02</v>
      </c>
    </row>
    <row r="36928" spans="12:15" x14ac:dyDescent="0.4">
      <c r="L36928" s="56">
        <f ca="1"/>
        <v>36927</v>
      </c>
      <c r="M36928" s="53">
        <f ca="1"/>
        <v>2001</v>
      </c>
      <c r="N36928" s="53">
        <f ca="1"/>
        <v>2</v>
      </c>
      <c r="O36928" s="53" t="str">
        <f ca="1"/>
        <v>2001-02</v>
      </c>
    </row>
    <row r="36929" spans="12:15" x14ac:dyDescent="0.4">
      <c r="L36929" s="56">
        <f ca="1"/>
        <v>36928</v>
      </c>
      <c r="M36929" s="53">
        <f ca="1"/>
        <v>2001</v>
      </c>
      <c r="N36929" s="53">
        <f ca="1"/>
        <v>2</v>
      </c>
      <c r="O36929" s="53" t="str">
        <f ca="1"/>
        <v>2001-02</v>
      </c>
    </row>
    <row r="36930" spans="12:15" x14ac:dyDescent="0.4">
      <c r="L36930" s="56">
        <f ca="1"/>
        <v>36929</v>
      </c>
      <c r="M36930" s="53">
        <f ca="1"/>
        <v>2001</v>
      </c>
      <c r="N36930" s="53">
        <f ca="1"/>
        <v>2</v>
      </c>
      <c r="O36930" s="53" t="str">
        <f ca="1"/>
        <v>2001-02</v>
      </c>
    </row>
    <row r="36931" spans="12:15" x14ac:dyDescent="0.4">
      <c r="L36931" s="56">
        <f ca="1"/>
        <v>36930</v>
      </c>
      <c r="M36931" s="53">
        <f ca="1"/>
        <v>2001</v>
      </c>
      <c r="N36931" s="53">
        <f ca="1"/>
        <v>2</v>
      </c>
      <c r="O36931" s="53" t="str">
        <f ca="1"/>
        <v>2001-02</v>
      </c>
    </row>
    <row r="36932" spans="12:15" x14ac:dyDescent="0.4">
      <c r="L36932" s="56">
        <f ca="1"/>
        <v>36931</v>
      </c>
      <c r="M36932" s="53">
        <f ca="1"/>
        <v>2001</v>
      </c>
      <c r="N36932" s="53">
        <f ca="1"/>
        <v>2</v>
      </c>
      <c r="O36932" s="53" t="str">
        <f ca="1"/>
        <v>2001-02</v>
      </c>
    </row>
    <row r="36933" spans="12:15" x14ac:dyDescent="0.4">
      <c r="L36933" s="56">
        <f ca="1"/>
        <v>36932</v>
      </c>
      <c r="M36933" s="53">
        <f ca="1"/>
        <v>2001</v>
      </c>
      <c r="N36933" s="53">
        <f ca="1"/>
        <v>2</v>
      </c>
      <c r="O36933" s="53" t="str">
        <f ca="1"/>
        <v>2001-02</v>
      </c>
    </row>
    <row r="36934" spans="12:15" x14ac:dyDescent="0.4">
      <c r="L36934" s="56">
        <f ca="1"/>
        <v>36933</v>
      </c>
      <c r="M36934" s="53">
        <f ca="1"/>
        <v>2001</v>
      </c>
      <c r="N36934" s="53">
        <f ca="1"/>
        <v>2</v>
      </c>
      <c r="O36934" s="53" t="str">
        <f ca="1"/>
        <v>2001-02</v>
      </c>
    </row>
    <row r="36935" spans="12:15" x14ac:dyDescent="0.4">
      <c r="L36935" s="56">
        <f ca="1"/>
        <v>36934</v>
      </c>
      <c r="M36935" s="53">
        <f ca="1"/>
        <v>2001</v>
      </c>
      <c r="N36935" s="53">
        <f ca="1"/>
        <v>2</v>
      </c>
      <c r="O36935" s="53" t="str">
        <f ca="1"/>
        <v>2001-02</v>
      </c>
    </row>
    <row r="36936" spans="12:15" x14ac:dyDescent="0.4">
      <c r="L36936" s="56">
        <f ca="1"/>
        <v>36935</v>
      </c>
      <c r="M36936" s="53">
        <f ca="1"/>
        <v>2001</v>
      </c>
      <c r="N36936" s="53">
        <f ca="1"/>
        <v>2</v>
      </c>
      <c r="O36936" s="53" t="str">
        <f ca="1"/>
        <v>2001-02</v>
      </c>
    </row>
    <row r="36937" spans="12:15" x14ac:dyDescent="0.4">
      <c r="L36937" s="56">
        <f ca="1"/>
        <v>36936</v>
      </c>
      <c r="M36937" s="53">
        <f ca="1"/>
        <v>2001</v>
      </c>
      <c r="N36937" s="53">
        <f ca="1"/>
        <v>2</v>
      </c>
      <c r="O36937" s="53" t="str">
        <f ca="1"/>
        <v>2001-02</v>
      </c>
    </row>
    <row r="36938" spans="12:15" x14ac:dyDescent="0.4">
      <c r="L36938" s="56">
        <f ca="1"/>
        <v>36937</v>
      </c>
      <c r="M36938" s="53">
        <f ca="1"/>
        <v>2001</v>
      </c>
      <c r="N36938" s="53">
        <f ca="1"/>
        <v>2</v>
      </c>
      <c r="O36938" s="53" t="str">
        <f ca="1"/>
        <v>2001-02</v>
      </c>
    </row>
    <row r="36939" spans="12:15" x14ac:dyDescent="0.4">
      <c r="L36939" s="56">
        <f ca="1"/>
        <v>36938</v>
      </c>
      <c r="M36939" s="53">
        <f ca="1"/>
        <v>2001</v>
      </c>
      <c r="N36939" s="53">
        <f ca="1"/>
        <v>2</v>
      </c>
      <c r="O36939" s="53" t="str">
        <f ca="1"/>
        <v>2001-02</v>
      </c>
    </row>
    <row r="36940" spans="12:15" x14ac:dyDescent="0.4">
      <c r="L36940" s="56">
        <f ca="1"/>
        <v>36939</v>
      </c>
      <c r="M36940" s="53">
        <f ca="1"/>
        <v>2001</v>
      </c>
      <c r="N36940" s="53">
        <f ca="1"/>
        <v>2</v>
      </c>
      <c r="O36940" s="53" t="str">
        <f ca="1"/>
        <v>2001-02</v>
      </c>
    </row>
    <row r="36941" spans="12:15" x14ac:dyDescent="0.4">
      <c r="L36941" s="56">
        <f ca="1"/>
        <v>36940</v>
      </c>
      <c r="M36941" s="53">
        <f ca="1"/>
        <v>2001</v>
      </c>
      <c r="N36941" s="53">
        <f ca="1"/>
        <v>2</v>
      </c>
      <c r="O36941" s="53" t="str">
        <f ca="1"/>
        <v>2001-02</v>
      </c>
    </row>
    <row r="36942" spans="12:15" x14ac:dyDescent="0.4">
      <c r="L36942" s="56">
        <f ca="1"/>
        <v>36941</v>
      </c>
      <c r="M36942" s="53">
        <f ca="1"/>
        <v>2001</v>
      </c>
      <c r="N36942" s="53">
        <f ca="1"/>
        <v>2</v>
      </c>
      <c r="O36942" s="53" t="str">
        <f ca="1"/>
        <v>2001-02</v>
      </c>
    </row>
    <row r="36943" spans="12:15" x14ac:dyDescent="0.4">
      <c r="L36943" s="56">
        <f ca="1"/>
        <v>36942</v>
      </c>
      <c r="M36943" s="53">
        <f ca="1"/>
        <v>2001</v>
      </c>
      <c r="N36943" s="53">
        <f ca="1"/>
        <v>2</v>
      </c>
      <c r="O36943" s="53" t="str">
        <f ca="1"/>
        <v>2001-02</v>
      </c>
    </row>
    <row r="36944" spans="12:15" x14ac:dyDescent="0.4">
      <c r="L36944" s="56">
        <f ca="1"/>
        <v>36943</v>
      </c>
      <c r="M36944" s="53">
        <f ca="1"/>
        <v>2001</v>
      </c>
      <c r="N36944" s="53">
        <f ca="1"/>
        <v>2</v>
      </c>
      <c r="O36944" s="53" t="str">
        <f ca="1"/>
        <v>2001-02</v>
      </c>
    </row>
    <row r="36945" spans="12:15" x14ac:dyDescent="0.4">
      <c r="L36945" s="56">
        <f ca="1"/>
        <v>36944</v>
      </c>
      <c r="M36945" s="53">
        <f ca="1"/>
        <v>2001</v>
      </c>
      <c r="N36945" s="53">
        <f ca="1"/>
        <v>2</v>
      </c>
      <c r="O36945" s="53" t="str">
        <f ca="1"/>
        <v>2001-02</v>
      </c>
    </row>
    <row r="36946" spans="12:15" x14ac:dyDescent="0.4">
      <c r="L36946" s="56">
        <f ca="1"/>
        <v>36945</v>
      </c>
      <c r="M36946" s="53">
        <f ca="1"/>
        <v>2001</v>
      </c>
      <c r="N36946" s="53">
        <f ca="1"/>
        <v>2</v>
      </c>
      <c r="O36946" s="53" t="str">
        <f ca="1"/>
        <v>2001-02</v>
      </c>
    </row>
    <row r="36947" spans="12:15" x14ac:dyDescent="0.4">
      <c r="L36947" s="56">
        <f ca="1"/>
        <v>36946</v>
      </c>
      <c r="M36947" s="53">
        <f ca="1"/>
        <v>2001</v>
      </c>
      <c r="N36947" s="53">
        <f ca="1"/>
        <v>2</v>
      </c>
      <c r="O36947" s="53" t="str">
        <f ca="1"/>
        <v>2001-02</v>
      </c>
    </row>
    <row r="36948" spans="12:15" x14ac:dyDescent="0.4">
      <c r="L36948" s="56">
        <f ca="1"/>
        <v>36947</v>
      </c>
      <c r="M36948" s="53">
        <f ca="1"/>
        <v>2001</v>
      </c>
      <c r="N36948" s="53">
        <f ca="1"/>
        <v>2</v>
      </c>
      <c r="O36948" s="53" t="str">
        <f ca="1"/>
        <v>2001-02</v>
      </c>
    </row>
    <row r="36949" spans="12:15" x14ac:dyDescent="0.4">
      <c r="L36949" s="56">
        <f ca="1"/>
        <v>36948</v>
      </c>
      <c r="M36949" s="53">
        <f ca="1"/>
        <v>2001</v>
      </c>
      <c r="N36949" s="53">
        <f ca="1"/>
        <v>2</v>
      </c>
      <c r="O36949" s="53" t="str">
        <f ca="1"/>
        <v>2001-02</v>
      </c>
    </row>
    <row r="36950" spans="12:15" x14ac:dyDescent="0.4">
      <c r="L36950" s="56">
        <f ca="1"/>
        <v>36949</v>
      </c>
      <c r="M36950" s="53">
        <f ca="1"/>
        <v>2001</v>
      </c>
      <c r="N36950" s="53">
        <f ca="1"/>
        <v>2</v>
      </c>
      <c r="O36950" s="53" t="str">
        <f ca="1"/>
        <v>2001-02</v>
      </c>
    </row>
    <row r="36951" spans="12:15" x14ac:dyDescent="0.4">
      <c r="L36951" s="56">
        <f ca="1"/>
        <v>36950</v>
      </c>
      <c r="M36951" s="53">
        <f ca="1"/>
        <v>2001</v>
      </c>
      <c r="N36951" s="53">
        <f ca="1"/>
        <v>2</v>
      </c>
      <c r="O36951" s="53" t="str">
        <f ca="1"/>
        <v>2001-02</v>
      </c>
    </row>
    <row r="36952" spans="12:15" x14ac:dyDescent="0.4">
      <c r="L36952" s="56">
        <f ca="1"/>
        <v>36951</v>
      </c>
      <c r="M36952" s="53">
        <f ca="1"/>
        <v>2001</v>
      </c>
      <c r="N36952" s="53">
        <f ca="1"/>
        <v>3</v>
      </c>
      <c r="O36952" s="53" t="str">
        <f ca="1"/>
        <v>2001-03</v>
      </c>
    </row>
    <row r="36953" spans="12:15" x14ac:dyDescent="0.4">
      <c r="L36953" s="56">
        <f ca="1"/>
        <v>36952</v>
      </c>
      <c r="M36953" s="53">
        <f ca="1"/>
        <v>2001</v>
      </c>
      <c r="N36953" s="53">
        <f ca="1"/>
        <v>3</v>
      </c>
      <c r="O36953" s="53" t="str">
        <f ca="1"/>
        <v>2001-03</v>
      </c>
    </row>
    <row r="36954" spans="12:15" x14ac:dyDescent="0.4">
      <c r="L36954" s="56">
        <f ca="1"/>
        <v>36953</v>
      </c>
      <c r="M36954" s="53">
        <f ca="1"/>
        <v>2001</v>
      </c>
      <c r="N36954" s="53">
        <f ca="1"/>
        <v>3</v>
      </c>
      <c r="O36954" s="53" t="str">
        <f ca="1"/>
        <v>2001-03</v>
      </c>
    </row>
    <row r="36955" spans="12:15" x14ac:dyDescent="0.4">
      <c r="L36955" s="56">
        <f ca="1"/>
        <v>36954</v>
      </c>
      <c r="M36955" s="53">
        <f ca="1"/>
        <v>2001</v>
      </c>
      <c r="N36955" s="53">
        <f ca="1"/>
        <v>3</v>
      </c>
      <c r="O36955" s="53" t="str">
        <f ca="1"/>
        <v>2001-03</v>
      </c>
    </row>
    <row r="36956" spans="12:15" x14ac:dyDescent="0.4">
      <c r="L36956" s="56">
        <f ca="1"/>
        <v>36955</v>
      </c>
      <c r="M36956" s="53">
        <f ca="1"/>
        <v>2001</v>
      </c>
      <c r="N36956" s="53">
        <f ca="1"/>
        <v>3</v>
      </c>
      <c r="O36956" s="53" t="str">
        <f ca="1"/>
        <v>2001-03</v>
      </c>
    </row>
    <row r="36957" spans="12:15" x14ac:dyDescent="0.4">
      <c r="L36957" s="56">
        <f ca="1"/>
        <v>36956</v>
      </c>
      <c r="M36957" s="53">
        <f ca="1"/>
        <v>2001</v>
      </c>
      <c r="N36957" s="53">
        <f ca="1"/>
        <v>3</v>
      </c>
      <c r="O36957" s="53" t="str">
        <f ca="1"/>
        <v>2001-03</v>
      </c>
    </row>
    <row r="36958" spans="12:15" x14ac:dyDescent="0.4">
      <c r="L36958" s="56">
        <f ca="1"/>
        <v>36957</v>
      </c>
      <c r="M36958" s="53">
        <f ca="1"/>
        <v>2001</v>
      </c>
      <c r="N36958" s="53">
        <f ca="1"/>
        <v>3</v>
      </c>
      <c r="O36958" s="53" t="str">
        <f ca="1"/>
        <v>2001-03</v>
      </c>
    </row>
    <row r="36959" spans="12:15" x14ac:dyDescent="0.4">
      <c r="L36959" s="56">
        <f ca="1"/>
        <v>36958</v>
      </c>
      <c r="M36959" s="53">
        <f ca="1"/>
        <v>2001</v>
      </c>
      <c r="N36959" s="53">
        <f ca="1"/>
        <v>3</v>
      </c>
      <c r="O36959" s="53" t="str">
        <f ca="1"/>
        <v>2001-03</v>
      </c>
    </row>
    <row r="36960" spans="12:15" x14ac:dyDescent="0.4">
      <c r="L36960" s="56">
        <f ca="1"/>
        <v>36959</v>
      </c>
      <c r="M36960" s="53">
        <f ca="1"/>
        <v>2001</v>
      </c>
      <c r="N36960" s="53">
        <f ca="1"/>
        <v>3</v>
      </c>
      <c r="O36960" s="53" t="str">
        <f ca="1"/>
        <v>2001-03</v>
      </c>
    </row>
    <row r="36961" spans="12:15" x14ac:dyDescent="0.4">
      <c r="L36961" s="56">
        <f ca="1"/>
        <v>36960</v>
      </c>
      <c r="M36961" s="53">
        <f ca="1"/>
        <v>2001</v>
      </c>
      <c r="N36961" s="53">
        <f ca="1"/>
        <v>3</v>
      </c>
      <c r="O36961" s="53" t="str">
        <f ca="1"/>
        <v>2001-03</v>
      </c>
    </row>
    <row r="36962" spans="12:15" x14ac:dyDescent="0.4">
      <c r="L36962" s="56">
        <f ca="1"/>
        <v>36961</v>
      </c>
      <c r="M36962" s="53">
        <f ca="1"/>
        <v>2001</v>
      </c>
      <c r="N36962" s="53">
        <f ca="1"/>
        <v>3</v>
      </c>
      <c r="O36962" s="53" t="str">
        <f ca="1"/>
        <v>2001-03</v>
      </c>
    </row>
    <row r="36963" spans="12:15" x14ac:dyDescent="0.4">
      <c r="L36963" s="56">
        <f ca="1"/>
        <v>36962</v>
      </c>
      <c r="M36963" s="53">
        <f ca="1"/>
        <v>2001</v>
      </c>
      <c r="N36963" s="53">
        <f ca="1"/>
        <v>3</v>
      </c>
      <c r="O36963" s="53" t="str">
        <f ca="1"/>
        <v>2001-03</v>
      </c>
    </row>
    <row r="36964" spans="12:15" x14ac:dyDescent="0.4">
      <c r="L36964" s="56">
        <f ca="1"/>
        <v>36963</v>
      </c>
      <c r="M36964" s="53">
        <f ca="1"/>
        <v>2001</v>
      </c>
      <c r="N36964" s="53">
        <f ca="1"/>
        <v>3</v>
      </c>
      <c r="O36964" s="53" t="str">
        <f ca="1"/>
        <v>2001-03</v>
      </c>
    </row>
    <row r="36965" spans="12:15" x14ac:dyDescent="0.4">
      <c r="L36965" s="56">
        <f ca="1"/>
        <v>36964</v>
      </c>
      <c r="M36965" s="53">
        <f ca="1"/>
        <v>2001</v>
      </c>
      <c r="N36965" s="53">
        <f ca="1"/>
        <v>3</v>
      </c>
      <c r="O36965" s="53" t="str">
        <f ca="1"/>
        <v>2001-03</v>
      </c>
    </row>
    <row r="36966" spans="12:15" x14ac:dyDescent="0.4">
      <c r="L36966" s="56">
        <f ca="1"/>
        <v>36965</v>
      </c>
      <c r="M36966" s="53">
        <f ca="1"/>
        <v>2001</v>
      </c>
      <c r="N36966" s="53">
        <f ca="1"/>
        <v>3</v>
      </c>
      <c r="O36966" s="53" t="str">
        <f ca="1"/>
        <v>2001-03</v>
      </c>
    </row>
    <row r="36967" spans="12:15" x14ac:dyDescent="0.4">
      <c r="L36967" s="56">
        <f ca="1"/>
        <v>36966</v>
      </c>
      <c r="M36967" s="53">
        <f ca="1"/>
        <v>2001</v>
      </c>
      <c r="N36967" s="53">
        <f ca="1"/>
        <v>3</v>
      </c>
      <c r="O36967" s="53" t="str">
        <f ca="1"/>
        <v>2001-03</v>
      </c>
    </row>
    <row r="36968" spans="12:15" x14ac:dyDescent="0.4">
      <c r="L36968" s="56">
        <f ca="1"/>
        <v>36967</v>
      </c>
      <c r="M36968" s="53">
        <f ca="1"/>
        <v>2001</v>
      </c>
      <c r="N36968" s="53">
        <f ca="1"/>
        <v>3</v>
      </c>
      <c r="O36968" s="53" t="str">
        <f ca="1"/>
        <v>2001-03</v>
      </c>
    </row>
    <row r="36969" spans="12:15" x14ac:dyDescent="0.4">
      <c r="L36969" s="56">
        <f ca="1"/>
        <v>36968</v>
      </c>
      <c r="M36969" s="53">
        <f ca="1"/>
        <v>2001</v>
      </c>
      <c r="N36969" s="53">
        <f ca="1"/>
        <v>3</v>
      </c>
      <c r="O36969" s="53" t="str">
        <f ca="1"/>
        <v>2001-03</v>
      </c>
    </row>
    <row r="36970" spans="12:15" x14ac:dyDescent="0.4">
      <c r="L36970" s="56">
        <f ca="1"/>
        <v>36969</v>
      </c>
      <c r="M36970" s="53">
        <f ca="1"/>
        <v>2001</v>
      </c>
      <c r="N36970" s="53">
        <f ca="1"/>
        <v>3</v>
      </c>
      <c r="O36970" s="53" t="str">
        <f ca="1"/>
        <v>2001-03</v>
      </c>
    </row>
    <row r="36971" spans="12:15" x14ac:dyDescent="0.4">
      <c r="L36971" s="56">
        <f ca="1"/>
        <v>36970</v>
      </c>
      <c r="M36971" s="53">
        <f ca="1"/>
        <v>2001</v>
      </c>
      <c r="N36971" s="53">
        <f ca="1"/>
        <v>3</v>
      </c>
      <c r="O36971" s="53" t="str">
        <f ca="1"/>
        <v>2001-03</v>
      </c>
    </row>
    <row r="36972" spans="12:15" x14ac:dyDescent="0.4">
      <c r="L36972" s="56">
        <f ca="1"/>
        <v>36971</v>
      </c>
      <c r="M36972" s="53">
        <f ca="1"/>
        <v>2001</v>
      </c>
      <c r="N36972" s="53">
        <f ca="1"/>
        <v>3</v>
      </c>
      <c r="O36972" s="53" t="str">
        <f ca="1"/>
        <v>2001-03</v>
      </c>
    </row>
    <row r="36973" spans="12:15" x14ac:dyDescent="0.4">
      <c r="L36973" s="56">
        <f ca="1"/>
        <v>36972</v>
      </c>
      <c r="M36973" s="53">
        <f ca="1"/>
        <v>2001</v>
      </c>
      <c r="N36973" s="53">
        <f ca="1"/>
        <v>3</v>
      </c>
      <c r="O36973" s="53" t="str">
        <f ca="1"/>
        <v>2001-03</v>
      </c>
    </row>
    <row r="36974" spans="12:15" x14ac:dyDescent="0.4">
      <c r="L36974" s="56">
        <f ca="1"/>
        <v>36973</v>
      </c>
      <c r="M36974" s="53">
        <f ca="1"/>
        <v>2001</v>
      </c>
      <c r="N36974" s="53">
        <f ca="1"/>
        <v>3</v>
      </c>
      <c r="O36974" s="53" t="str">
        <f ca="1"/>
        <v>2001-03</v>
      </c>
    </row>
    <row r="36975" spans="12:15" x14ac:dyDescent="0.4">
      <c r="L36975" s="56">
        <f ca="1"/>
        <v>36974</v>
      </c>
      <c r="M36975" s="53">
        <f ca="1"/>
        <v>2001</v>
      </c>
      <c r="N36975" s="53">
        <f ca="1"/>
        <v>3</v>
      </c>
      <c r="O36975" s="53" t="str">
        <f ca="1"/>
        <v>2001-03</v>
      </c>
    </row>
    <row r="36976" spans="12:15" x14ac:dyDescent="0.4">
      <c r="L36976" s="56">
        <f ca="1"/>
        <v>36975</v>
      </c>
      <c r="M36976" s="53">
        <f ca="1"/>
        <v>2001</v>
      </c>
      <c r="N36976" s="53">
        <f ca="1"/>
        <v>3</v>
      </c>
      <c r="O36976" s="53" t="str">
        <f ca="1"/>
        <v>2001-03</v>
      </c>
    </row>
    <row r="36977" spans="12:15" x14ac:dyDescent="0.4">
      <c r="L36977" s="56">
        <f ca="1"/>
        <v>36976</v>
      </c>
      <c r="M36977" s="53">
        <f ca="1"/>
        <v>2001</v>
      </c>
      <c r="N36977" s="53">
        <f ca="1"/>
        <v>3</v>
      </c>
      <c r="O36977" s="53" t="str">
        <f ca="1"/>
        <v>2001-03</v>
      </c>
    </row>
    <row r="36978" spans="12:15" x14ac:dyDescent="0.4">
      <c r="L36978" s="56">
        <f ca="1"/>
        <v>36977</v>
      </c>
      <c r="M36978" s="53">
        <f ca="1"/>
        <v>2001</v>
      </c>
      <c r="N36978" s="53">
        <f ca="1"/>
        <v>3</v>
      </c>
      <c r="O36978" s="53" t="str">
        <f ca="1"/>
        <v>2001-03</v>
      </c>
    </row>
    <row r="36979" spans="12:15" x14ac:dyDescent="0.4">
      <c r="L36979" s="56">
        <f ca="1"/>
        <v>36978</v>
      </c>
      <c r="M36979" s="53">
        <f ca="1"/>
        <v>2001</v>
      </c>
      <c r="N36979" s="53">
        <f ca="1"/>
        <v>3</v>
      </c>
      <c r="O36979" s="53" t="str">
        <f ca="1"/>
        <v>2001-03</v>
      </c>
    </row>
    <row r="36980" spans="12:15" x14ac:dyDescent="0.4">
      <c r="L36980" s="56">
        <f ca="1"/>
        <v>36979</v>
      </c>
      <c r="M36980" s="53">
        <f ca="1"/>
        <v>2001</v>
      </c>
      <c r="N36980" s="53">
        <f ca="1"/>
        <v>3</v>
      </c>
      <c r="O36980" s="53" t="str">
        <f ca="1"/>
        <v>2001-03</v>
      </c>
    </row>
    <row r="36981" spans="12:15" x14ac:dyDescent="0.4">
      <c r="L36981" s="56">
        <f ca="1"/>
        <v>36980</v>
      </c>
      <c r="M36981" s="53">
        <f ca="1"/>
        <v>2001</v>
      </c>
      <c r="N36981" s="53">
        <f ca="1"/>
        <v>3</v>
      </c>
      <c r="O36981" s="53" t="str">
        <f ca="1"/>
        <v>2001-03</v>
      </c>
    </row>
    <row r="36982" spans="12:15" x14ac:dyDescent="0.4">
      <c r="L36982" s="56">
        <f ca="1"/>
        <v>36981</v>
      </c>
      <c r="M36982" s="53">
        <f ca="1"/>
        <v>2001</v>
      </c>
      <c r="N36982" s="53">
        <f ca="1"/>
        <v>3</v>
      </c>
      <c r="O36982" s="53" t="str">
        <f ca="1"/>
        <v>2001-03</v>
      </c>
    </row>
    <row r="36983" spans="12:15" x14ac:dyDescent="0.4">
      <c r="L36983" s="56">
        <f ca="1"/>
        <v>36982</v>
      </c>
      <c r="M36983" s="53">
        <f ca="1"/>
        <v>2001</v>
      </c>
      <c r="N36983" s="53">
        <f ca="1"/>
        <v>4</v>
      </c>
      <c r="O36983" s="53" t="str">
        <f ca="1"/>
        <v>2001-04</v>
      </c>
    </row>
    <row r="36984" spans="12:15" x14ac:dyDescent="0.4">
      <c r="L36984" s="56">
        <f ca="1"/>
        <v>36983</v>
      </c>
      <c r="M36984" s="53">
        <f ca="1"/>
        <v>2001</v>
      </c>
      <c r="N36984" s="53">
        <f ca="1"/>
        <v>4</v>
      </c>
      <c r="O36984" s="53" t="str">
        <f ca="1"/>
        <v>2001-04</v>
      </c>
    </row>
    <row r="36985" spans="12:15" x14ac:dyDescent="0.4">
      <c r="L36985" s="56">
        <f ca="1"/>
        <v>36984</v>
      </c>
      <c r="M36985" s="53">
        <f ca="1"/>
        <v>2001</v>
      </c>
      <c r="N36985" s="53">
        <f ca="1"/>
        <v>4</v>
      </c>
      <c r="O36985" s="53" t="str">
        <f ca="1"/>
        <v>2001-04</v>
      </c>
    </row>
    <row r="36986" spans="12:15" x14ac:dyDescent="0.4">
      <c r="L36986" s="56">
        <f ca="1"/>
        <v>36985</v>
      </c>
      <c r="M36986" s="53">
        <f ca="1"/>
        <v>2001</v>
      </c>
      <c r="N36986" s="53">
        <f ca="1"/>
        <v>4</v>
      </c>
      <c r="O36986" s="53" t="str">
        <f ca="1"/>
        <v>2001-04</v>
      </c>
    </row>
    <row r="36987" spans="12:15" x14ac:dyDescent="0.4">
      <c r="L36987" s="56">
        <f ca="1"/>
        <v>36986</v>
      </c>
      <c r="M36987" s="53">
        <f ca="1"/>
        <v>2001</v>
      </c>
      <c r="N36987" s="53">
        <f ca="1"/>
        <v>4</v>
      </c>
      <c r="O36987" s="53" t="str">
        <f ca="1"/>
        <v>2001-04</v>
      </c>
    </row>
    <row r="36988" spans="12:15" x14ac:dyDescent="0.4">
      <c r="L36988" s="56">
        <f ca="1"/>
        <v>36987</v>
      </c>
      <c r="M36988" s="53">
        <f ca="1"/>
        <v>2001</v>
      </c>
      <c r="N36988" s="53">
        <f ca="1"/>
        <v>4</v>
      </c>
      <c r="O36988" s="53" t="str">
        <f ca="1"/>
        <v>2001-04</v>
      </c>
    </row>
    <row r="36989" spans="12:15" x14ac:dyDescent="0.4">
      <c r="L36989" s="56">
        <f ca="1"/>
        <v>36988</v>
      </c>
      <c r="M36989" s="53">
        <f ca="1"/>
        <v>2001</v>
      </c>
      <c r="N36989" s="53">
        <f ca="1"/>
        <v>4</v>
      </c>
      <c r="O36989" s="53" t="str">
        <f ca="1"/>
        <v>2001-04</v>
      </c>
    </row>
    <row r="36990" spans="12:15" x14ac:dyDescent="0.4">
      <c r="L36990" s="56">
        <f ca="1"/>
        <v>36989</v>
      </c>
      <c r="M36990" s="53">
        <f ca="1"/>
        <v>2001</v>
      </c>
      <c r="N36990" s="53">
        <f ca="1"/>
        <v>4</v>
      </c>
      <c r="O36990" s="53" t="str">
        <f ca="1"/>
        <v>2001-04</v>
      </c>
    </row>
    <row r="36991" spans="12:15" x14ac:dyDescent="0.4">
      <c r="L36991" s="56">
        <f ca="1"/>
        <v>36990</v>
      </c>
      <c r="M36991" s="53">
        <f ca="1"/>
        <v>2001</v>
      </c>
      <c r="N36991" s="53">
        <f ca="1"/>
        <v>4</v>
      </c>
      <c r="O36991" s="53" t="str">
        <f ca="1"/>
        <v>2001-04</v>
      </c>
    </row>
    <row r="36992" spans="12:15" x14ac:dyDescent="0.4">
      <c r="L36992" s="56">
        <f ca="1"/>
        <v>36991</v>
      </c>
      <c r="M36992" s="53">
        <f ca="1"/>
        <v>2001</v>
      </c>
      <c r="N36992" s="53">
        <f ca="1"/>
        <v>4</v>
      </c>
      <c r="O36992" s="53" t="str">
        <f ca="1"/>
        <v>2001-04</v>
      </c>
    </row>
    <row r="36993" spans="12:15" x14ac:dyDescent="0.4">
      <c r="L36993" s="56">
        <f ca="1"/>
        <v>36992</v>
      </c>
      <c r="M36993" s="53">
        <f ca="1"/>
        <v>2001</v>
      </c>
      <c r="N36993" s="53">
        <f ca="1"/>
        <v>4</v>
      </c>
      <c r="O36993" s="53" t="str">
        <f ca="1"/>
        <v>2001-04</v>
      </c>
    </row>
    <row r="36994" spans="12:15" x14ac:dyDescent="0.4">
      <c r="L36994" s="56">
        <f ca="1"/>
        <v>36993</v>
      </c>
      <c r="M36994" s="53">
        <f ca="1"/>
        <v>2001</v>
      </c>
      <c r="N36994" s="53">
        <f ca="1"/>
        <v>4</v>
      </c>
      <c r="O36994" s="53" t="str">
        <f ca="1"/>
        <v>2001-04</v>
      </c>
    </row>
    <row r="36995" spans="12:15" x14ac:dyDescent="0.4">
      <c r="L36995" s="56">
        <f ca="1"/>
        <v>36994</v>
      </c>
      <c r="M36995" s="53">
        <f ca="1"/>
        <v>2001</v>
      </c>
      <c r="N36995" s="53">
        <f ca="1"/>
        <v>4</v>
      </c>
      <c r="O36995" s="53" t="str">
        <f ca="1"/>
        <v>2001-04</v>
      </c>
    </row>
    <row r="36996" spans="12:15" x14ac:dyDescent="0.4">
      <c r="L36996" s="56">
        <f ca="1"/>
        <v>36995</v>
      </c>
      <c r="M36996" s="53">
        <f ca="1"/>
        <v>2001</v>
      </c>
      <c r="N36996" s="53">
        <f ca="1"/>
        <v>4</v>
      </c>
      <c r="O36996" s="53" t="str">
        <f ca="1"/>
        <v>2001-04</v>
      </c>
    </row>
    <row r="36997" spans="12:15" x14ac:dyDescent="0.4">
      <c r="L36997" s="56">
        <f ca="1"/>
        <v>36996</v>
      </c>
      <c r="M36997" s="53">
        <f ca="1"/>
        <v>2001</v>
      </c>
      <c r="N36997" s="53">
        <f ca="1"/>
        <v>4</v>
      </c>
      <c r="O36997" s="53" t="str">
        <f ca="1"/>
        <v>2001-04</v>
      </c>
    </row>
    <row r="36998" spans="12:15" x14ac:dyDescent="0.4">
      <c r="L36998" s="56">
        <f ca="1"/>
        <v>36997</v>
      </c>
      <c r="M36998" s="53">
        <f ca="1"/>
        <v>2001</v>
      </c>
      <c r="N36998" s="53">
        <f ca="1"/>
        <v>4</v>
      </c>
      <c r="O36998" s="53" t="str">
        <f ca="1"/>
        <v>2001-04</v>
      </c>
    </row>
    <row r="36999" spans="12:15" x14ac:dyDescent="0.4">
      <c r="L36999" s="56">
        <f ca="1"/>
        <v>36998</v>
      </c>
      <c r="M36999" s="53">
        <f ca="1"/>
        <v>2001</v>
      </c>
      <c r="N36999" s="53">
        <f ca="1"/>
        <v>4</v>
      </c>
      <c r="O36999" s="53" t="str">
        <f ca="1"/>
        <v>2001-04</v>
      </c>
    </row>
    <row r="37000" spans="12:15" x14ac:dyDescent="0.4">
      <c r="L37000" s="56">
        <f ca="1"/>
        <v>36999</v>
      </c>
      <c r="M37000" s="53">
        <f ca="1"/>
        <v>2001</v>
      </c>
      <c r="N37000" s="53">
        <f ca="1"/>
        <v>4</v>
      </c>
      <c r="O37000" s="53" t="str">
        <f ca="1"/>
        <v>2001-04</v>
      </c>
    </row>
    <row r="37001" spans="12:15" x14ac:dyDescent="0.4">
      <c r="L37001" s="56">
        <f ca="1"/>
        <v>37000</v>
      </c>
      <c r="M37001" s="53">
        <f ca="1"/>
        <v>2001</v>
      </c>
      <c r="N37001" s="53">
        <f ca="1"/>
        <v>4</v>
      </c>
      <c r="O37001" s="53" t="str">
        <f ca="1"/>
        <v>2001-04</v>
      </c>
    </row>
    <row r="37002" spans="12:15" x14ac:dyDescent="0.4">
      <c r="L37002" s="56">
        <f ca="1"/>
        <v>37001</v>
      </c>
      <c r="M37002" s="53">
        <f ca="1"/>
        <v>2001</v>
      </c>
      <c r="N37002" s="53">
        <f ca="1"/>
        <v>4</v>
      </c>
      <c r="O37002" s="53" t="str">
        <f ca="1"/>
        <v>2001-04</v>
      </c>
    </row>
    <row r="37003" spans="12:15" x14ac:dyDescent="0.4">
      <c r="L37003" s="56">
        <f ca="1"/>
        <v>37002</v>
      </c>
      <c r="M37003" s="53">
        <f ca="1"/>
        <v>2001</v>
      </c>
      <c r="N37003" s="53">
        <f ca="1"/>
        <v>4</v>
      </c>
      <c r="O37003" s="53" t="str">
        <f ca="1"/>
        <v>2001-04</v>
      </c>
    </row>
    <row r="37004" spans="12:15" x14ac:dyDescent="0.4">
      <c r="L37004" s="56">
        <f ca="1"/>
        <v>37003</v>
      </c>
      <c r="M37004" s="53">
        <f ca="1"/>
        <v>2001</v>
      </c>
      <c r="N37004" s="53">
        <f ca="1"/>
        <v>4</v>
      </c>
      <c r="O37004" s="53" t="str">
        <f ca="1"/>
        <v>2001-04</v>
      </c>
    </row>
    <row r="37005" spans="12:15" x14ac:dyDescent="0.4">
      <c r="L37005" s="56">
        <f ca="1"/>
        <v>37004</v>
      </c>
      <c r="M37005" s="53">
        <f ca="1"/>
        <v>2001</v>
      </c>
      <c r="N37005" s="53">
        <f ca="1"/>
        <v>4</v>
      </c>
      <c r="O37005" s="53" t="str">
        <f ca="1"/>
        <v>2001-04</v>
      </c>
    </row>
    <row r="37006" spans="12:15" x14ac:dyDescent="0.4">
      <c r="L37006" s="56">
        <f ca="1"/>
        <v>37005</v>
      </c>
      <c r="M37006" s="53">
        <f ca="1"/>
        <v>2001</v>
      </c>
      <c r="N37006" s="53">
        <f ca="1"/>
        <v>4</v>
      </c>
      <c r="O37006" s="53" t="str">
        <f ca="1"/>
        <v>2001-04</v>
      </c>
    </row>
    <row r="37007" spans="12:15" x14ac:dyDescent="0.4">
      <c r="L37007" s="56">
        <f ca="1"/>
        <v>37006</v>
      </c>
      <c r="M37007" s="53">
        <f ca="1"/>
        <v>2001</v>
      </c>
      <c r="N37007" s="53">
        <f ca="1"/>
        <v>4</v>
      </c>
      <c r="O37007" s="53" t="str">
        <f ca="1"/>
        <v>2001-04</v>
      </c>
    </row>
    <row r="37008" spans="12:15" x14ac:dyDescent="0.4">
      <c r="L37008" s="56">
        <f ca="1"/>
        <v>37007</v>
      </c>
      <c r="M37008" s="53">
        <f ca="1"/>
        <v>2001</v>
      </c>
      <c r="N37008" s="53">
        <f ca="1"/>
        <v>4</v>
      </c>
      <c r="O37008" s="53" t="str">
        <f ca="1"/>
        <v>2001-04</v>
      </c>
    </row>
    <row r="37009" spans="12:15" x14ac:dyDescent="0.4">
      <c r="L37009" s="56">
        <f ca="1"/>
        <v>37008</v>
      </c>
      <c r="M37009" s="53">
        <f ca="1"/>
        <v>2001</v>
      </c>
      <c r="N37009" s="53">
        <f ca="1"/>
        <v>4</v>
      </c>
      <c r="O37009" s="53" t="str">
        <f ca="1"/>
        <v>2001-04</v>
      </c>
    </row>
    <row r="37010" spans="12:15" x14ac:dyDescent="0.4">
      <c r="L37010" s="56">
        <f ca="1"/>
        <v>37009</v>
      </c>
      <c r="M37010" s="53">
        <f ca="1"/>
        <v>2001</v>
      </c>
      <c r="N37010" s="53">
        <f ca="1"/>
        <v>4</v>
      </c>
      <c r="O37010" s="53" t="str">
        <f ca="1"/>
        <v>2001-04</v>
      </c>
    </row>
    <row r="37011" spans="12:15" x14ac:dyDescent="0.4">
      <c r="L37011" s="56">
        <f ca="1"/>
        <v>37010</v>
      </c>
      <c r="M37011" s="53">
        <f ca="1"/>
        <v>2001</v>
      </c>
      <c r="N37011" s="53">
        <f ca="1"/>
        <v>4</v>
      </c>
      <c r="O37011" s="53" t="str">
        <f ca="1"/>
        <v>2001-04</v>
      </c>
    </row>
    <row r="37012" spans="12:15" x14ac:dyDescent="0.4">
      <c r="L37012" s="56">
        <f ca="1"/>
        <v>37011</v>
      </c>
      <c r="M37012" s="53">
        <f ca="1"/>
        <v>2001</v>
      </c>
      <c r="N37012" s="53">
        <f ca="1"/>
        <v>4</v>
      </c>
      <c r="O37012" s="53" t="str">
        <f ca="1"/>
        <v>2001-04</v>
      </c>
    </row>
    <row r="37013" spans="12:15" x14ac:dyDescent="0.4">
      <c r="L37013" s="56">
        <f ca="1"/>
        <v>37012</v>
      </c>
      <c r="M37013" s="53">
        <f ca="1"/>
        <v>2001</v>
      </c>
      <c r="N37013" s="53">
        <f ca="1"/>
        <v>5</v>
      </c>
      <c r="O37013" s="53" t="str">
        <f ca="1"/>
        <v>2001-05</v>
      </c>
    </row>
    <row r="37014" spans="12:15" x14ac:dyDescent="0.4">
      <c r="L37014" s="56">
        <f ca="1"/>
        <v>37013</v>
      </c>
      <c r="M37014" s="53">
        <f ca="1"/>
        <v>2001</v>
      </c>
      <c r="N37014" s="53">
        <f ca="1"/>
        <v>5</v>
      </c>
      <c r="O37014" s="53" t="str">
        <f ca="1"/>
        <v>2001-05</v>
      </c>
    </row>
    <row r="37015" spans="12:15" x14ac:dyDescent="0.4">
      <c r="L37015" s="56">
        <f ca="1"/>
        <v>37014</v>
      </c>
      <c r="M37015" s="53">
        <f ca="1"/>
        <v>2001</v>
      </c>
      <c r="N37015" s="53">
        <f ca="1"/>
        <v>5</v>
      </c>
      <c r="O37015" s="53" t="str">
        <f ca="1"/>
        <v>2001-05</v>
      </c>
    </row>
    <row r="37016" spans="12:15" x14ac:dyDescent="0.4">
      <c r="L37016" s="56">
        <f ca="1"/>
        <v>37015</v>
      </c>
      <c r="M37016" s="53">
        <f ca="1"/>
        <v>2001</v>
      </c>
      <c r="N37016" s="53">
        <f ca="1"/>
        <v>5</v>
      </c>
      <c r="O37016" s="53" t="str">
        <f ca="1"/>
        <v>2001-05</v>
      </c>
    </row>
    <row r="37017" spans="12:15" x14ac:dyDescent="0.4">
      <c r="L37017" s="56">
        <f ca="1"/>
        <v>37016</v>
      </c>
      <c r="M37017" s="53">
        <f ca="1"/>
        <v>2001</v>
      </c>
      <c r="N37017" s="53">
        <f ca="1"/>
        <v>5</v>
      </c>
      <c r="O37017" s="53" t="str">
        <f ca="1"/>
        <v>2001-05</v>
      </c>
    </row>
    <row r="37018" spans="12:15" x14ac:dyDescent="0.4">
      <c r="L37018" s="56">
        <f ca="1"/>
        <v>37017</v>
      </c>
      <c r="M37018" s="53">
        <f ca="1"/>
        <v>2001</v>
      </c>
      <c r="N37018" s="53">
        <f ca="1"/>
        <v>5</v>
      </c>
      <c r="O37018" s="53" t="str">
        <f ca="1"/>
        <v>2001-05</v>
      </c>
    </row>
    <row r="37019" spans="12:15" x14ac:dyDescent="0.4">
      <c r="L37019" s="56">
        <f ca="1"/>
        <v>37018</v>
      </c>
      <c r="M37019" s="53">
        <f ca="1"/>
        <v>2001</v>
      </c>
      <c r="N37019" s="53">
        <f ca="1"/>
        <v>5</v>
      </c>
      <c r="O37019" s="53" t="str">
        <f ca="1"/>
        <v>2001-05</v>
      </c>
    </row>
    <row r="37020" spans="12:15" x14ac:dyDescent="0.4">
      <c r="L37020" s="56">
        <f ca="1"/>
        <v>37019</v>
      </c>
      <c r="M37020" s="53">
        <f ca="1"/>
        <v>2001</v>
      </c>
      <c r="N37020" s="53">
        <f ca="1"/>
        <v>5</v>
      </c>
      <c r="O37020" s="53" t="str">
        <f ca="1"/>
        <v>2001-05</v>
      </c>
    </row>
    <row r="37021" spans="12:15" x14ac:dyDescent="0.4">
      <c r="L37021" s="56">
        <f ca="1"/>
        <v>37020</v>
      </c>
      <c r="M37021" s="53">
        <f ca="1"/>
        <v>2001</v>
      </c>
      <c r="N37021" s="53">
        <f ca="1"/>
        <v>5</v>
      </c>
      <c r="O37021" s="53" t="str">
        <f ca="1"/>
        <v>2001-05</v>
      </c>
    </row>
    <row r="37022" spans="12:15" x14ac:dyDescent="0.4">
      <c r="L37022" s="56">
        <f ca="1"/>
        <v>37021</v>
      </c>
      <c r="M37022" s="53">
        <f ca="1"/>
        <v>2001</v>
      </c>
      <c r="N37022" s="53">
        <f ca="1"/>
        <v>5</v>
      </c>
      <c r="O37022" s="53" t="str">
        <f ca="1"/>
        <v>2001-05</v>
      </c>
    </row>
    <row r="37023" spans="12:15" x14ac:dyDescent="0.4">
      <c r="L37023" s="56">
        <f ca="1"/>
        <v>37022</v>
      </c>
      <c r="M37023" s="53">
        <f ca="1"/>
        <v>2001</v>
      </c>
      <c r="N37023" s="53">
        <f ca="1"/>
        <v>5</v>
      </c>
      <c r="O37023" s="53" t="str">
        <f ca="1"/>
        <v>2001-05</v>
      </c>
    </row>
    <row r="37024" spans="12:15" x14ac:dyDescent="0.4">
      <c r="L37024" s="56">
        <f ca="1"/>
        <v>37023</v>
      </c>
      <c r="M37024" s="53">
        <f ca="1"/>
        <v>2001</v>
      </c>
      <c r="N37024" s="53">
        <f ca="1"/>
        <v>5</v>
      </c>
      <c r="O37024" s="53" t="str">
        <f ca="1"/>
        <v>2001-05</v>
      </c>
    </row>
    <row r="37025" spans="12:15" x14ac:dyDescent="0.4">
      <c r="L37025" s="56">
        <f ca="1"/>
        <v>37024</v>
      </c>
      <c r="M37025" s="53">
        <f ca="1"/>
        <v>2001</v>
      </c>
      <c r="N37025" s="53">
        <f ca="1"/>
        <v>5</v>
      </c>
      <c r="O37025" s="53" t="str">
        <f ca="1"/>
        <v>2001-05</v>
      </c>
    </row>
    <row r="37026" spans="12:15" x14ac:dyDescent="0.4">
      <c r="L37026" s="56">
        <f ca="1"/>
        <v>37025</v>
      </c>
      <c r="M37026" s="53">
        <f ca="1"/>
        <v>2001</v>
      </c>
      <c r="N37026" s="53">
        <f ca="1"/>
        <v>5</v>
      </c>
      <c r="O37026" s="53" t="str">
        <f ca="1"/>
        <v>2001-05</v>
      </c>
    </row>
    <row r="37027" spans="12:15" x14ac:dyDescent="0.4">
      <c r="L37027" s="56">
        <f ca="1"/>
        <v>37026</v>
      </c>
      <c r="M37027" s="53">
        <f ca="1"/>
        <v>2001</v>
      </c>
      <c r="N37027" s="53">
        <f ca="1"/>
        <v>5</v>
      </c>
      <c r="O37027" s="53" t="str">
        <f ca="1"/>
        <v>2001-05</v>
      </c>
    </row>
    <row r="37028" spans="12:15" x14ac:dyDescent="0.4">
      <c r="L37028" s="56">
        <f ca="1"/>
        <v>37027</v>
      </c>
      <c r="M37028" s="53">
        <f ca="1"/>
        <v>2001</v>
      </c>
      <c r="N37028" s="53">
        <f ca="1"/>
        <v>5</v>
      </c>
      <c r="O37028" s="53" t="str">
        <f ca="1"/>
        <v>2001-05</v>
      </c>
    </row>
    <row r="37029" spans="12:15" x14ac:dyDescent="0.4">
      <c r="L37029" s="56">
        <f ca="1"/>
        <v>37028</v>
      </c>
      <c r="M37029" s="53">
        <f ca="1"/>
        <v>2001</v>
      </c>
      <c r="N37029" s="53">
        <f ca="1"/>
        <v>5</v>
      </c>
      <c r="O37029" s="53" t="str">
        <f ca="1"/>
        <v>2001-05</v>
      </c>
    </row>
    <row r="37030" spans="12:15" x14ac:dyDescent="0.4">
      <c r="L37030" s="56">
        <f ca="1"/>
        <v>37029</v>
      </c>
      <c r="M37030" s="53">
        <f ca="1"/>
        <v>2001</v>
      </c>
      <c r="N37030" s="53">
        <f ca="1"/>
        <v>5</v>
      </c>
      <c r="O37030" s="53" t="str">
        <f ca="1"/>
        <v>2001-05</v>
      </c>
    </row>
    <row r="37031" spans="12:15" x14ac:dyDescent="0.4">
      <c r="L37031" s="56">
        <f ca="1"/>
        <v>37030</v>
      </c>
      <c r="M37031" s="53">
        <f ca="1"/>
        <v>2001</v>
      </c>
      <c r="N37031" s="53">
        <f ca="1"/>
        <v>5</v>
      </c>
      <c r="O37031" s="53" t="str">
        <f ca="1"/>
        <v>2001-05</v>
      </c>
    </row>
    <row r="37032" spans="12:15" x14ac:dyDescent="0.4">
      <c r="L37032" s="56">
        <f ca="1"/>
        <v>37031</v>
      </c>
      <c r="M37032" s="53">
        <f ca="1"/>
        <v>2001</v>
      </c>
      <c r="N37032" s="53">
        <f ca="1"/>
        <v>5</v>
      </c>
      <c r="O37032" s="53" t="str">
        <f ca="1"/>
        <v>2001-05</v>
      </c>
    </row>
    <row r="37033" spans="12:15" x14ac:dyDescent="0.4">
      <c r="L37033" s="56">
        <f ca="1"/>
        <v>37032</v>
      </c>
      <c r="M37033" s="53">
        <f ca="1"/>
        <v>2001</v>
      </c>
      <c r="N37033" s="53">
        <f ca="1"/>
        <v>5</v>
      </c>
      <c r="O37033" s="53" t="str">
        <f ca="1"/>
        <v>2001-05</v>
      </c>
    </row>
    <row r="37034" spans="12:15" x14ac:dyDescent="0.4">
      <c r="L37034" s="56">
        <f ca="1"/>
        <v>37033</v>
      </c>
      <c r="M37034" s="53">
        <f ca="1"/>
        <v>2001</v>
      </c>
      <c r="N37034" s="53">
        <f ca="1"/>
        <v>5</v>
      </c>
      <c r="O37034" s="53" t="str">
        <f ca="1"/>
        <v>2001-05</v>
      </c>
    </row>
    <row r="37035" spans="12:15" x14ac:dyDescent="0.4">
      <c r="L37035" s="56">
        <f ca="1"/>
        <v>37034</v>
      </c>
      <c r="M37035" s="53">
        <f ca="1"/>
        <v>2001</v>
      </c>
      <c r="N37035" s="53">
        <f ca="1"/>
        <v>5</v>
      </c>
      <c r="O37035" s="53" t="str">
        <f ca="1"/>
        <v>2001-05</v>
      </c>
    </row>
    <row r="37036" spans="12:15" x14ac:dyDescent="0.4">
      <c r="L37036" s="56">
        <f ca="1"/>
        <v>37035</v>
      </c>
      <c r="M37036" s="53">
        <f ca="1"/>
        <v>2001</v>
      </c>
      <c r="N37036" s="53">
        <f ca="1"/>
        <v>5</v>
      </c>
      <c r="O37036" s="53" t="str">
        <f ca="1"/>
        <v>2001-05</v>
      </c>
    </row>
    <row r="37037" spans="12:15" x14ac:dyDescent="0.4">
      <c r="L37037" s="56">
        <f ca="1"/>
        <v>37036</v>
      </c>
      <c r="M37037" s="53">
        <f ca="1"/>
        <v>2001</v>
      </c>
      <c r="N37037" s="53">
        <f ca="1"/>
        <v>5</v>
      </c>
      <c r="O37037" s="53" t="str">
        <f ca="1"/>
        <v>2001-05</v>
      </c>
    </row>
    <row r="37038" spans="12:15" x14ac:dyDescent="0.4">
      <c r="L37038" s="56">
        <f ca="1"/>
        <v>37037</v>
      </c>
      <c r="M37038" s="53">
        <f ca="1"/>
        <v>2001</v>
      </c>
      <c r="N37038" s="53">
        <f ca="1"/>
        <v>5</v>
      </c>
      <c r="O37038" s="53" t="str">
        <f ca="1"/>
        <v>2001-05</v>
      </c>
    </row>
    <row r="37039" spans="12:15" x14ac:dyDescent="0.4">
      <c r="L37039" s="56">
        <f ca="1"/>
        <v>37038</v>
      </c>
      <c r="M37039" s="53">
        <f ca="1"/>
        <v>2001</v>
      </c>
      <c r="N37039" s="53">
        <f ca="1"/>
        <v>5</v>
      </c>
      <c r="O37039" s="53" t="str">
        <f ca="1"/>
        <v>2001-05</v>
      </c>
    </row>
    <row r="37040" spans="12:15" x14ac:dyDescent="0.4">
      <c r="L37040" s="56">
        <f ca="1"/>
        <v>37039</v>
      </c>
      <c r="M37040" s="53">
        <f ca="1"/>
        <v>2001</v>
      </c>
      <c r="N37040" s="53">
        <f ca="1"/>
        <v>5</v>
      </c>
      <c r="O37040" s="53" t="str">
        <f ca="1"/>
        <v>2001-05</v>
      </c>
    </row>
    <row r="37041" spans="12:15" x14ac:dyDescent="0.4">
      <c r="L37041" s="56">
        <f ca="1"/>
        <v>37040</v>
      </c>
      <c r="M37041" s="53">
        <f ca="1"/>
        <v>2001</v>
      </c>
      <c r="N37041" s="53">
        <f ca="1"/>
        <v>5</v>
      </c>
      <c r="O37041" s="53" t="str">
        <f ca="1"/>
        <v>2001-05</v>
      </c>
    </row>
    <row r="37042" spans="12:15" x14ac:dyDescent="0.4">
      <c r="L37042" s="56">
        <f ca="1"/>
        <v>37041</v>
      </c>
      <c r="M37042" s="53">
        <f ca="1"/>
        <v>2001</v>
      </c>
      <c r="N37042" s="53">
        <f ca="1"/>
        <v>5</v>
      </c>
      <c r="O37042" s="53" t="str">
        <f ca="1"/>
        <v>2001-05</v>
      </c>
    </row>
    <row r="37043" spans="12:15" x14ac:dyDescent="0.4">
      <c r="L37043" s="56">
        <f ca="1"/>
        <v>37042</v>
      </c>
      <c r="M37043" s="53">
        <f ca="1"/>
        <v>2001</v>
      </c>
      <c r="N37043" s="53">
        <f ca="1"/>
        <v>5</v>
      </c>
      <c r="O37043" s="53" t="str">
        <f ca="1"/>
        <v>2001-05</v>
      </c>
    </row>
    <row r="37044" spans="12:15" x14ac:dyDescent="0.4">
      <c r="L37044" s="56">
        <f ca="1"/>
        <v>37043</v>
      </c>
      <c r="M37044" s="53">
        <f ca="1"/>
        <v>2001</v>
      </c>
      <c r="N37044" s="53">
        <f ca="1"/>
        <v>6</v>
      </c>
      <c r="O37044" s="53" t="str">
        <f ca="1"/>
        <v>2001-06</v>
      </c>
    </row>
    <row r="37045" spans="12:15" x14ac:dyDescent="0.4">
      <c r="L37045" s="56">
        <f ca="1"/>
        <v>37044</v>
      </c>
      <c r="M37045" s="53">
        <f ca="1"/>
        <v>2001</v>
      </c>
      <c r="N37045" s="53">
        <f ca="1"/>
        <v>6</v>
      </c>
      <c r="O37045" s="53" t="str">
        <f ca="1"/>
        <v>2001-06</v>
      </c>
    </row>
    <row r="37046" spans="12:15" x14ac:dyDescent="0.4">
      <c r="L37046" s="56">
        <f ca="1"/>
        <v>37045</v>
      </c>
      <c r="M37046" s="53">
        <f ca="1"/>
        <v>2001</v>
      </c>
      <c r="N37046" s="53">
        <f ca="1"/>
        <v>6</v>
      </c>
      <c r="O37046" s="53" t="str">
        <f ca="1"/>
        <v>2001-06</v>
      </c>
    </row>
    <row r="37047" spans="12:15" x14ac:dyDescent="0.4">
      <c r="L37047" s="56">
        <f ca="1"/>
        <v>37046</v>
      </c>
      <c r="M37047" s="53">
        <f ca="1"/>
        <v>2001</v>
      </c>
      <c r="N37047" s="53">
        <f ca="1"/>
        <v>6</v>
      </c>
      <c r="O37047" s="53" t="str">
        <f ca="1"/>
        <v>2001-06</v>
      </c>
    </row>
    <row r="37048" spans="12:15" x14ac:dyDescent="0.4">
      <c r="L37048" s="56">
        <f ca="1"/>
        <v>37047</v>
      </c>
      <c r="M37048" s="53">
        <f ca="1"/>
        <v>2001</v>
      </c>
      <c r="N37048" s="53">
        <f ca="1"/>
        <v>6</v>
      </c>
      <c r="O37048" s="53" t="str">
        <f ca="1"/>
        <v>2001-06</v>
      </c>
    </row>
    <row r="37049" spans="12:15" x14ac:dyDescent="0.4">
      <c r="L37049" s="56">
        <f ca="1"/>
        <v>37048</v>
      </c>
      <c r="M37049" s="53">
        <f ca="1"/>
        <v>2001</v>
      </c>
      <c r="N37049" s="53">
        <f ca="1"/>
        <v>6</v>
      </c>
      <c r="O37049" s="53" t="str">
        <f ca="1"/>
        <v>2001-06</v>
      </c>
    </row>
    <row r="37050" spans="12:15" x14ac:dyDescent="0.4">
      <c r="L37050" s="56">
        <f ca="1"/>
        <v>37049</v>
      </c>
      <c r="M37050" s="53">
        <f ca="1"/>
        <v>2001</v>
      </c>
      <c r="N37050" s="53">
        <f ca="1"/>
        <v>6</v>
      </c>
      <c r="O37050" s="53" t="str">
        <f ca="1"/>
        <v>2001-06</v>
      </c>
    </row>
    <row r="37051" spans="12:15" x14ac:dyDescent="0.4">
      <c r="L37051" s="56">
        <f ca="1"/>
        <v>37050</v>
      </c>
      <c r="M37051" s="53">
        <f ca="1"/>
        <v>2001</v>
      </c>
      <c r="N37051" s="53">
        <f ca="1"/>
        <v>6</v>
      </c>
      <c r="O37051" s="53" t="str">
        <f ca="1"/>
        <v>2001-06</v>
      </c>
    </row>
    <row r="37052" spans="12:15" x14ac:dyDescent="0.4">
      <c r="L37052" s="56">
        <f ca="1"/>
        <v>37051</v>
      </c>
      <c r="M37052" s="53">
        <f ca="1"/>
        <v>2001</v>
      </c>
      <c r="N37052" s="53">
        <f ca="1"/>
        <v>6</v>
      </c>
      <c r="O37052" s="53" t="str">
        <f ca="1"/>
        <v>2001-06</v>
      </c>
    </row>
    <row r="37053" spans="12:15" x14ac:dyDescent="0.4">
      <c r="L37053" s="56">
        <f ca="1"/>
        <v>37052</v>
      </c>
      <c r="M37053" s="53">
        <f ca="1"/>
        <v>2001</v>
      </c>
      <c r="N37053" s="53">
        <f ca="1"/>
        <v>6</v>
      </c>
      <c r="O37053" s="53" t="str">
        <f ca="1"/>
        <v>2001-06</v>
      </c>
    </row>
    <row r="37054" spans="12:15" x14ac:dyDescent="0.4">
      <c r="L37054" s="56">
        <f ca="1"/>
        <v>37053</v>
      </c>
      <c r="M37054" s="53">
        <f ca="1"/>
        <v>2001</v>
      </c>
      <c r="N37054" s="53">
        <f ca="1"/>
        <v>6</v>
      </c>
      <c r="O37054" s="53" t="str">
        <f ca="1"/>
        <v>2001-06</v>
      </c>
    </row>
    <row r="37055" spans="12:15" x14ac:dyDescent="0.4">
      <c r="L37055" s="56">
        <f ca="1"/>
        <v>37054</v>
      </c>
      <c r="M37055" s="53">
        <f ca="1"/>
        <v>2001</v>
      </c>
      <c r="N37055" s="53">
        <f ca="1"/>
        <v>6</v>
      </c>
      <c r="O37055" s="53" t="str">
        <f ca="1"/>
        <v>2001-06</v>
      </c>
    </row>
    <row r="37056" spans="12:15" x14ac:dyDescent="0.4">
      <c r="L37056" s="56">
        <f ca="1"/>
        <v>37055</v>
      </c>
      <c r="M37056" s="53">
        <f ca="1"/>
        <v>2001</v>
      </c>
      <c r="N37056" s="53">
        <f ca="1"/>
        <v>6</v>
      </c>
      <c r="O37056" s="53" t="str">
        <f ca="1"/>
        <v>2001-06</v>
      </c>
    </row>
    <row r="37057" spans="12:15" x14ac:dyDescent="0.4">
      <c r="L37057" s="56">
        <f ca="1"/>
        <v>37056</v>
      </c>
      <c r="M37057" s="53">
        <f ca="1"/>
        <v>2001</v>
      </c>
      <c r="N37057" s="53">
        <f ca="1"/>
        <v>6</v>
      </c>
      <c r="O37057" s="53" t="str">
        <f ca="1"/>
        <v>2001-06</v>
      </c>
    </row>
    <row r="37058" spans="12:15" x14ac:dyDescent="0.4">
      <c r="L37058" s="56">
        <f ca="1"/>
        <v>37057</v>
      </c>
      <c r="M37058" s="53">
        <f ca="1"/>
        <v>2001</v>
      </c>
      <c r="N37058" s="53">
        <f ca="1"/>
        <v>6</v>
      </c>
      <c r="O37058" s="53" t="str">
        <f ca="1"/>
        <v>2001-06</v>
      </c>
    </row>
    <row r="37059" spans="12:15" x14ac:dyDescent="0.4">
      <c r="L37059" s="56">
        <f ca="1"/>
        <v>37058</v>
      </c>
      <c r="M37059" s="53">
        <f ca="1"/>
        <v>2001</v>
      </c>
      <c r="N37059" s="53">
        <f ca="1"/>
        <v>6</v>
      </c>
      <c r="O37059" s="53" t="str">
        <f ca="1"/>
        <v>2001-06</v>
      </c>
    </row>
    <row r="37060" spans="12:15" x14ac:dyDescent="0.4">
      <c r="L37060" s="56">
        <f ca="1"/>
        <v>37059</v>
      </c>
      <c r="M37060" s="53">
        <f ca="1"/>
        <v>2001</v>
      </c>
      <c r="N37060" s="53">
        <f ca="1"/>
        <v>6</v>
      </c>
      <c r="O37060" s="53" t="str">
        <f ca="1"/>
        <v>2001-06</v>
      </c>
    </row>
    <row r="37061" spans="12:15" x14ac:dyDescent="0.4">
      <c r="L37061" s="56">
        <f ca="1"/>
        <v>37060</v>
      </c>
      <c r="M37061" s="53">
        <f ca="1"/>
        <v>2001</v>
      </c>
      <c r="N37061" s="53">
        <f ca="1"/>
        <v>6</v>
      </c>
      <c r="O37061" s="53" t="str">
        <f ca="1"/>
        <v>2001-06</v>
      </c>
    </row>
    <row r="37062" spans="12:15" x14ac:dyDescent="0.4">
      <c r="L37062" s="56">
        <f ca="1"/>
        <v>37061</v>
      </c>
      <c r="M37062" s="53">
        <f ca="1"/>
        <v>2001</v>
      </c>
      <c r="N37062" s="53">
        <f ca="1"/>
        <v>6</v>
      </c>
      <c r="O37062" s="53" t="str">
        <f ca="1"/>
        <v>2001-06</v>
      </c>
    </row>
    <row r="37063" spans="12:15" x14ac:dyDescent="0.4">
      <c r="L37063" s="56">
        <f ca="1"/>
        <v>37062</v>
      </c>
      <c r="M37063" s="53">
        <f ca="1"/>
        <v>2001</v>
      </c>
      <c r="N37063" s="53">
        <f ca="1"/>
        <v>6</v>
      </c>
      <c r="O37063" s="53" t="str">
        <f ca="1"/>
        <v>2001-06</v>
      </c>
    </row>
    <row r="37064" spans="12:15" x14ac:dyDescent="0.4">
      <c r="L37064" s="56">
        <f ca="1"/>
        <v>37063</v>
      </c>
      <c r="M37064" s="53">
        <f ca="1"/>
        <v>2001</v>
      </c>
      <c r="N37064" s="53">
        <f ca="1"/>
        <v>6</v>
      </c>
      <c r="O37064" s="53" t="str">
        <f ca="1"/>
        <v>2001-06</v>
      </c>
    </row>
    <row r="37065" spans="12:15" x14ac:dyDescent="0.4">
      <c r="L37065" s="56">
        <f ca="1"/>
        <v>37064</v>
      </c>
      <c r="M37065" s="53">
        <f ca="1"/>
        <v>2001</v>
      </c>
      <c r="N37065" s="53">
        <f ca="1"/>
        <v>6</v>
      </c>
      <c r="O37065" s="53" t="str">
        <f ca="1"/>
        <v>2001-06</v>
      </c>
    </row>
    <row r="37066" spans="12:15" x14ac:dyDescent="0.4">
      <c r="L37066" s="56">
        <f ca="1"/>
        <v>37065</v>
      </c>
      <c r="M37066" s="53">
        <f ca="1"/>
        <v>2001</v>
      </c>
      <c r="N37066" s="53">
        <f ca="1"/>
        <v>6</v>
      </c>
      <c r="O37066" s="53" t="str">
        <f ca="1"/>
        <v>2001-06</v>
      </c>
    </row>
    <row r="37067" spans="12:15" x14ac:dyDescent="0.4">
      <c r="L37067" s="56">
        <f ca="1"/>
        <v>37066</v>
      </c>
      <c r="M37067" s="53">
        <f ca="1"/>
        <v>2001</v>
      </c>
      <c r="N37067" s="53">
        <f ca="1"/>
        <v>6</v>
      </c>
      <c r="O37067" s="53" t="str">
        <f ca="1"/>
        <v>2001-06</v>
      </c>
    </row>
    <row r="37068" spans="12:15" x14ac:dyDescent="0.4">
      <c r="L37068" s="56">
        <f ca="1"/>
        <v>37067</v>
      </c>
      <c r="M37068" s="53">
        <f ca="1"/>
        <v>2001</v>
      </c>
      <c r="N37068" s="53">
        <f ca="1"/>
        <v>6</v>
      </c>
      <c r="O37068" s="53" t="str">
        <f ca="1"/>
        <v>2001-06</v>
      </c>
    </row>
    <row r="37069" spans="12:15" x14ac:dyDescent="0.4">
      <c r="L37069" s="56">
        <f ca="1"/>
        <v>37068</v>
      </c>
      <c r="M37069" s="53">
        <f ca="1"/>
        <v>2001</v>
      </c>
      <c r="N37069" s="53">
        <f ca="1"/>
        <v>6</v>
      </c>
      <c r="O37069" s="53" t="str">
        <f ca="1"/>
        <v>2001-06</v>
      </c>
    </row>
    <row r="37070" spans="12:15" x14ac:dyDescent="0.4">
      <c r="L37070" s="56">
        <f ca="1"/>
        <v>37069</v>
      </c>
      <c r="M37070" s="53">
        <f ca="1"/>
        <v>2001</v>
      </c>
      <c r="N37070" s="53">
        <f ca="1"/>
        <v>6</v>
      </c>
      <c r="O37070" s="53" t="str">
        <f ca="1"/>
        <v>2001-06</v>
      </c>
    </row>
    <row r="37071" spans="12:15" x14ac:dyDescent="0.4">
      <c r="L37071" s="56">
        <f ca="1"/>
        <v>37070</v>
      </c>
      <c r="M37071" s="53">
        <f ca="1"/>
        <v>2001</v>
      </c>
      <c r="N37071" s="53">
        <f ca="1"/>
        <v>6</v>
      </c>
      <c r="O37071" s="53" t="str">
        <f ca="1"/>
        <v>2001-06</v>
      </c>
    </row>
    <row r="37072" spans="12:15" x14ac:dyDescent="0.4">
      <c r="L37072" s="56">
        <f ca="1"/>
        <v>37071</v>
      </c>
      <c r="M37072" s="53">
        <f ca="1"/>
        <v>2001</v>
      </c>
      <c r="N37072" s="53">
        <f ca="1"/>
        <v>6</v>
      </c>
      <c r="O37072" s="53" t="str">
        <f ca="1"/>
        <v>2001-06</v>
      </c>
    </row>
    <row r="37073" spans="12:15" x14ac:dyDescent="0.4">
      <c r="L37073" s="56">
        <f ca="1"/>
        <v>37072</v>
      </c>
      <c r="M37073" s="53">
        <f ca="1"/>
        <v>2001</v>
      </c>
      <c r="N37073" s="53">
        <f ca="1"/>
        <v>6</v>
      </c>
      <c r="O37073" s="53" t="str">
        <f ca="1"/>
        <v>2001-06</v>
      </c>
    </row>
    <row r="37074" spans="12:15" x14ac:dyDescent="0.4">
      <c r="L37074" s="56">
        <f ca="1"/>
        <v>37073</v>
      </c>
      <c r="M37074" s="53">
        <f ca="1"/>
        <v>2001</v>
      </c>
      <c r="N37074" s="53">
        <f ca="1"/>
        <v>7</v>
      </c>
      <c r="O37074" s="53" t="str">
        <f ca="1"/>
        <v>2001-07</v>
      </c>
    </row>
    <row r="37075" spans="12:15" x14ac:dyDescent="0.4">
      <c r="L37075" s="56">
        <f ca="1"/>
        <v>37074</v>
      </c>
      <c r="M37075" s="53">
        <f ca="1"/>
        <v>2001</v>
      </c>
      <c r="N37075" s="53">
        <f ca="1"/>
        <v>7</v>
      </c>
      <c r="O37075" s="53" t="str">
        <f ca="1"/>
        <v>2001-07</v>
      </c>
    </row>
    <row r="37076" spans="12:15" x14ac:dyDescent="0.4">
      <c r="L37076" s="56">
        <f ca="1"/>
        <v>37075</v>
      </c>
      <c r="M37076" s="53">
        <f ca="1"/>
        <v>2001</v>
      </c>
      <c r="N37076" s="53">
        <f ca="1"/>
        <v>7</v>
      </c>
      <c r="O37076" s="53" t="str">
        <f ca="1"/>
        <v>2001-07</v>
      </c>
    </row>
    <row r="37077" spans="12:15" x14ac:dyDescent="0.4">
      <c r="L37077" s="56">
        <f ca="1"/>
        <v>37076</v>
      </c>
      <c r="M37077" s="53">
        <f ca="1"/>
        <v>2001</v>
      </c>
      <c r="N37077" s="53">
        <f ca="1"/>
        <v>7</v>
      </c>
      <c r="O37077" s="53" t="str">
        <f ca="1"/>
        <v>2001-07</v>
      </c>
    </row>
    <row r="37078" spans="12:15" x14ac:dyDescent="0.4">
      <c r="L37078" s="56">
        <f ca="1"/>
        <v>37077</v>
      </c>
      <c r="M37078" s="53">
        <f ca="1"/>
        <v>2001</v>
      </c>
      <c r="N37078" s="53">
        <f ca="1"/>
        <v>7</v>
      </c>
      <c r="O37078" s="53" t="str">
        <f ca="1"/>
        <v>2001-07</v>
      </c>
    </row>
    <row r="37079" spans="12:15" x14ac:dyDescent="0.4">
      <c r="L37079" s="56">
        <f ca="1"/>
        <v>37078</v>
      </c>
      <c r="M37079" s="53">
        <f ca="1"/>
        <v>2001</v>
      </c>
      <c r="N37079" s="53">
        <f ca="1"/>
        <v>7</v>
      </c>
      <c r="O37079" s="53" t="str">
        <f ca="1"/>
        <v>2001-07</v>
      </c>
    </row>
    <row r="37080" spans="12:15" x14ac:dyDescent="0.4">
      <c r="L37080" s="56">
        <f ca="1"/>
        <v>37079</v>
      </c>
      <c r="M37080" s="53">
        <f ca="1"/>
        <v>2001</v>
      </c>
      <c r="N37080" s="53">
        <f ca="1"/>
        <v>7</v>
      </c>
      <c r="O37080" s="53" t="str">
        <f ca="1"/>
        <v>2001-07</v>
      </c>
    </row>
    <row r="37081" spans="12:15" x14ac:dyDescent="0.4">
      <c r="L37081" s="56">
        <f ca="1"/>
        <v>37080</v>
      </c>
      <c r="M37081" s="53">
        <f ca="1"/>
        <v>2001</v>
      </c>
      <c r="N37081" s="53">
        <f ca="1"/>
        <v>7</v>
      </c>
      <c r="O37081" s="53" t="str">
        <f ca="1"/>
        <v>2001-07</v>
      </c>
    </row>
    <row r="37082" spans="12:15" x14ac:dyDescent="0.4">
      <c r="L37082" s="56">
        <f ca="1"/>
        <v>37081</v>
      </c>
      <c r="M37082" s="53">
        <f ca="1"/>
        <v>2001</v>
      </c>
      <c r="N37082" s="53">
        <f ca="1"/>
        <v>7</v>
      </c>
      <c r="O37082" s="53" t="str">
        <f ca="1"/>
        <v>2001-07</v>
      </c>
    </row>
    <row r="37083" spans="12:15" x14ac:dyDescent="0.4">
      <c r="L37083" s="56">
        <f ca="1"/>
        <v>37082</v>
      </c>
      <c r="M37083" s="53">
        <f ca="1"/>
        <v>2001</v>
      </c>
      <c r="N37083" s="53">
        <f ca="1"/>
        <v>7</v>
      </c>
      <c r="O37083" s="53" t="str">
        <f ca="1"/>
        <v>2001-07</v>
      </c>
    </row>
    <row r="37084" spans="12:15" x14ac:dyDescent="0.4">
      <c r="L37084" s="56">
        <f ca="1"/>
        <v>37083</v>
      </c>
      <c r="M37084" s="53">
        <f ca="1"/>
        <v>2001</v>
      </c>
      <c r="N37084" s="53">
        <f ca="1"/>
        <v>7</v>
      </c>
      <c r="O37084" s="53" t="str">
        <f ca="1"/>
        <v>2001-07</v>
      </c>
    </row>
    <row r="37085" spans="12:15" x14ac:dyDescent="0.4">
      <c r="L37085" s="56">
        <f ca="1"/>
        <v>37084</v>
      </c>
      <c r="M37085" s="53">
        <f ca="1"/>
        <v>2001</v>
      </c>
      <c r="N37085" s="53">
        <f ca="1"/>
        <v>7</v>
      </c>
      <c r="O37085" s="53" t="str">
        <f ca="1"/>
        <v>2001-07</v>
      </c>
    </row>
    <row r="37086" spans="12:15" x14ac:dyDescent="0.4">
      <c r="L37086" s="56">
        <f ca="1"/>
        <v>37085</v>
      </c>
      <c r="M37086" s="53">
        <f ca="1"/>
        <v>2001</v>
      </c>
      <c r="N37086" s="53">
        <f ca="1"/>
        <v>7</v>
      </c>
      <c r="O37086" s="53" t="str">
        <f ca="1"/>
        <v>2001-07</v>
      </c>
    </row>
    <row r="37087" spans="12:15" x14ac:dyDescent="0.4">
      <c r="L37087" s="56">
        <f ca="1"/>
        <v>37086</v>
      </c>
      <c r="M37087" s="53">
        <f ca="1"/>
        <v>2001</v>
      </c>
      <c r="N37087" s="53">
        <f ca="1"/>
        <v>7</v>
      </c>
      <c r="O37087" s="53" t="str">
        <f ca="1"/>
        <v>2001-07</v>
      </c>
    </row>
    <row r="37088" spans="12:15" x14ac:dyDescent="0.4">
      <c r="L37088" s="56">
        <f ca="1"/>
        <v>37087</v>
      </c>
      <c r="M37088" s="53">
        <f ca="1"/>
        <v>2001</v>
      </c>
      <c r="N37088" s="53">
        <f ca="1"/>
        <v>7</v>
      </c>
      <c r="O37088" s="53" t="str">
        <f ca="1"/>
        <v>2001-07</v>
      </c>
    </row>
    <row r="37089" spans="12:15" x14ac:dyDescent="0.4">
      <c r="L37089" s="56">
        <f ca="1"/>
        <v>37088</v>
      </c>
      <c r="M37089" s="53">
        <f ca="1"/>
        <v>2001</v>
      </c>
      <c r="N37089" s="53">
        <f ca="1"/>
        <v>7</v>
      </c>
      <c r="O37089" s="53" t="str">
        <f ca="1"/>
        <v>2001-07</v>
      </c>
    </row>
    <row r="37090" spans="12:15" x14ac:dyDescent="0.4">
      <c r="L37090" s="56">
        <f ca="1"/>
        <v>37089</v>
      </c>
      <c r="M37090" s="53">
        <f ca="1"/>
        <v>2001</v>
      </c>
      <c r="N37090" s="53">
        <f ca="1"/>
        <v>7</v>
      </c>
      <c r="O37090" s="53" t="str">
        <f ca="1"/>
        <v>2001-07</v>
      </c>
    </row>
    <row r="37091" spans="12:15" x14ac:dyDescent="0.4">
      <c r="L37091" s="56">
        <f ca="1"/>
        <v>37090</v>
      </c>
      <c r="M37091" s="53">
        <f ca="1"/>
        <v>2001</v>
      </c>
      <c r="N37091" s="53">
        <f ca="1"/>
        <v>7</v>
      </c>
      <c r="O37091" s="53" t="str">
        <f ca="1"/>
        <v>2001-07</v>
      </c>
    </row>
    <row r="37092" spans="12:15" x14ac:dyDescent="0.4">
      <c r="L37092" s="56">
        <f ca="1"/>
        <v>37091</v>
      </c>
      <c r="M37092" s="53">
        <f ca="1"/>
        <v>2001</v>
      </c>
      <c r="N37092" s="53">
        <f ca="1"/>
        <v>7</v>
      </c>
      <c r="O37092" s="53" t="str">
        <f ca="1"/>
        <v>2001-07</v>
      </c>
    </row>
    <row r="37093" spans="12:15" x14ac:dyDescent="0.4">
      <c r="L37093" s="56">
        <f ca="1"/>
        <v>37092</v>
      </c>
      <c r="M37093" s="53">
        <f ca="1"/>
        <v>2001</v>
      </c>
      <c r="N37093" s="53">
        <f ca="1"/>
        <v>7</v>
      </c>
      <c r="O37093" s="53" t="str">
        <f ca="1"/>
        <v>2001-07</v>
      </c>
    </row>
    <row r="37094" spans="12:15" x14ac:dyDescent="0.4">
      <c r="L37094" s="56">
        <f ca="1"/>
        <v>37093</v>
      </c>
      <c r="M37094" s="53">
        <f ca="1"/>
        <v>2001</v>
      </c>
      <c r="N37094" s="53">
        <f ca="1"/>
        <v>7</v>
      </c>
      <c r="O37094" s="53" t="str">
        <f ca="1"/>
        <v>2001-07</v>
      </c>
    </row>
    <row r="37095" spans="12:15" x14ac:dyDescent="0.4">
      <c r="L37095" s="56">
        <f ca="1"/>
        <v>37094</v>
      </c>
      <c r="M37095" s="53">
        <f ca="1"/>
        <v>2001</v>
      </c>
      <c r="N37095" s="53">
        <f ca="1"/>
        <v>7</v>
      </c>
      <c r="O37095" s="53" t="str">
        <f ca="1"/>
        <v>2001-07</v>
      </c>
    </row>
    <row r="37096" spans="12:15" x14ac:dyDescent="0.4">
      <c r="L37096" s="56">
        <f ca="1"/>
        <v>37095</v>
      </c>
      <c r="M37096" s="53">
        <f ca="1"/>
        <v>2001</v>
      </c>
      <c r="N37096" s="53">
        <f ca="1"/>
        <v>7</v>
      </c>
      <c r="O37096" s="53" t="str">
        <f ca="1"/>
        <v>2001-07</v>
      </c>
    </row>
    <row r="37097" spans="12:15" x14ac:dyDescent="0.4">
      <c r="L37097" s="56">
        <f ca="1"/>
        <v>37096</v>
      </c>
      <c r="M37097" s="53">
        <f ca="1"/>
        <v>2001</v>
      </c>
      <c r="N37097" s="53">
        <f ca="1"/>
        <v>7</v>
      </c>
      <c r="O37097" s="53" t="str">
        <f ca="1"/>
        <v>2001-07</v>
      </c>
    </row>
    <row r="37098" spans="12:15" x14ac:dyDescent="0.4">
      <c r="L37098" s="56">
        <f ca="1"/>
        <v>37097</v>
      </c>
      <c r="M37098" s="53">
        <f ca="1"/>
        <v>2001</v>
      </c>
      <c r="N37098" s="53">
        <f ca="1"/>
        <v>7</v>
      </c>
      <c r="O37098" s="53" t="str">
        <f ca="1"/>
        <v>2001-07</v>
      </c>
    </row>
    <row r="37099" spans="12:15" x14ac:dyDescent="0.4">
      <c r="L37099" s="56">
        <f ca="1"/>
        <v>37098</v>
      </c>
      <c r="M37099" s="53">
        <f ca="1"/>
        <v>2001</v>
      </c>
      <c r="N37099" s="53">
        <f ca="1"/>
        <v>7</v>
      </c>
      <c r="O37099" s="53" t="str">
        <f ca="1"/>
        <v>2001-07</v>
      </c>
    </row>
    <row r="37100" spans="12:15" x14ac:dyDescent="0.4">
      <c r="L37100" s="56">
        <f ca="1"/>
        <v>37099</v>
      </c>
      <c r="M37100" s="53">
        <f ca="1"/>
        <v>2001</v>
      </c>
      <c r="N37100" s="53">
        <f ca="1"/>
        <v>7</v>
      </c>
      <c r="O37100" s="53" t="str">
        <f ca="1"/>
        <v>2001-07</v>
      </c>
    </row>
    <row r="37101" spans="12:15" x14ac:dyDescent="0.4">
      <c r="L37101" s="56">
        <f ca="1"/>
        <v>37100</v>
      </c>
      <c r="M37101" s="53">
        <f ca="1"/>
        <v>2001</v>
      </c>
      <c r="N37101" s="53">
        <f ca="1"/>
        <v>7</v>
      </c>
      <c r="O37101" s="53" t="str">
        <f ca="1"/>
        <v>2001-07</v>
      </c>
    </row>
    <row r="37102" spans="12:15" x14ac:dyDescent="0.4">
      <c r="L37102" s="56">
        <f ca="1"/>
        <v>37101</v>
      </c>
      <c r="M37102" s="53">
        <f ca="1"/>
        <v>2001</v>
      </c>
      <c r="N37102" s="53">
        <f ca="1"/>
        <v>7</v>
      </c>
      <c r="O37102" s="53" t="str">
        <f ca="1"/>
        <v>2001-07</v>
      </c>
    </row>
    <row r="37103" spans="12:15" x14ac:dyDescent="0.4">
      <c r="L37103" s="56">
        <f ca="1"/>
        <v>37102</v>
      </c>
      <c r="M37103" s="53">
        <f ca="1"/>
        <v>2001</v>
      </c>
      <c r="N37103" s="53">
        <f ca="1"/>
        <v>7</v>
      </c>
      <c r="O37103" s="53" t="str">
        <f ca="1"/>
        <v>2001-07</v>
      </c>
    </row>
    <row r="37104" spans="12:15" x14ac:dyDescent="0.4">
      <c r="L37104" s="56">
        <f ca="1"/>
        <v>37103</v>
      </c>
      <c r="M37104" s="53">
        <f ca="1"/>
        <v>2001</v>
      </c>
      <c r="N37104" s="53">
        <f ca="1"/>
        <v>7</v>
      </c>
      <c r="O37104" s="53" t="str">
        <f ca="1"/>
        <v>2001-07</v>
      </c>
    </row>
    <row r="37105" spans="12:15" x14ac:dyDescent="0.4">
      <c r="L37105" s="56">
        <f ca="1"/>
        <v>37104</v>
      </c>
      <c r="M37105" s="53">
        <f ca="1"/>
        <v>2001</v>
      </c>
      <c r="N37105" s="53">
        <f ca="1"/>
        <v>8</v>
      </c>
      <c r="O37105" s="53" t="str">
        <f ca="1"/>
        <v>2001-08</v>
      </c>
    </row>
    <row r="37106" spans="12:15" x14ac:dyDescent="0.4">
      <c r="L37106" s="56">
        <f ca="1"/>
        <v>37105</v>
      </c>
      <c r="M37106" s="53">
        <f ca="1"/>
        <v>2001</v>
      </c>
      <c r="N37106" s="53">
        <f ca="1"/>
        <v>8</v>
      </c>
      <c r="O37106" s="53" t="str">
        <f ca="1"/>
        <v>2001-08</v>
      </c>
    </row>
    <row r="37107" spans="12:15" x14ac:dyDescent="0.4">
      <c r="L37107" s="56">
        <f ca="1"/>
        <v>37106</v>
      </c>
      <c r="M37107" s="53">
        <f ca="1"/>
        <v>2001</v>
      </c>
      <c r="N37107" s="53">
        <f ca="1"/>
        <v>8</v>
      </c>
      <c r="O37107" s="53" t="str">
        <f ca="1"/>
        <v>2001-08</v>
      </c>
    </row>
    <row r="37108" spans="12:15" x14ac:dyDescent="0.4">
      <c r="L37108" s="56">
        <f ca="1"/>
        <v>37107</v>
      </c>
      <c r="M37108" s="53">
        <f ca="1"/>
        <v>2001</v>
      </c>
      <c r="N37108" s="53">
        <f ca="1"/>
        <v>8</v>
      </c>
      <c r="O37108" s="53" t="str">
        <f ca="1"/>
        <v>2001-08</v>
      </c>
    </row>
    <row r="37109" spans="12:15" x14ac:dyDescent="0.4">
      <c r="L37109" s="56">
        <f ca="1"/>
        <v>37108</v>
      </c>
      <c r="M37109" s="53">
        <f ca="1"/>
        <v>2001</v>
      </c>
      <c r="N37109" s="53">
        <f ca="1"/>
        <v>8</v>
      </c>
      <c r="O37109" s="53" t="str">
        <f ca="1"/>
        <v>2001-08</v>
      </c>
    </row>
    <row r="37110" spans="12:15" x14ac:dyDescent="0.4">
      <c r="L37110" s="56">
        <f ca="1"/>
        <v>37109</v>
      </c>
      <c r="M37110" s="53">
        <f ca="1"/>
        <v>2001</v>
      </c>
      <c r="N37110" s="53">
        <f ca="1"/>
        <v>8</v>
      </c>
      <c r="O37110" s="53" t="str">
        <f ca="1"/>
        <v>2001-08</v>
      </c>
    </row>
    <row r="37111" spans="12:15" x14ac:dyDescent="0.4">
      <c r="L37111" s="56">
        <f ca="1"/>
        <v>37110</v>
      </c>
      <c r="M37111" s="53">
        <f ca="1"/>
        <v>2001</v>
      </c>
      <c r="N37111" s="53">
        <f ca="1"/>
        <v>8</v>
      </c>
      <c r="O37111" s="53" t="str">
        <f ca="1"/>
        <v>2001-08</v>
      </c>
    </row>
    <row r="37112" spans="12:15" x14ac:dyDescent="0.4">
      <c r="L37112" s="56">
        <f ca="1"/>
        <v>37111</v>
      </c>
      <c r="M37112" s="53">
        <f ca="1"/>
        <v>2001</v>
      </c>
      <c r="N37112" s="53">
        <f ca="1"/>
        <v>8</v>
      </c>
      <c r="O37112" s="53" t="str">
        <f ca="1"/>
        <v>2001-08</v>
      </c>
    </row>
    <row r="37113" spans="12:15" x14ac:dyDescent="0.4">
      <c r="L37113" s="56">
        <f ca="1"/>
        <v>37112</v>
      </c>
      <c r="M37113" s="53">
        <f ca="1"/>
        <v>2001</v>
      </c>
      <c r="N37113" s="53">
        <f ca="1"/>
        <v>8</v>
      </c>
      <c r="O37113" s="53" t="str">
        <f ca="1"/>
        <v>2001-08</v>
      </c>
    </row>
    <row r="37114" spans="12:15" x14ac:dyDescent="0.4">
      <c r="L37114" s="56">
        <f ca="1"/>
        <v>37113</v>
      </c>
      <c r="M37114" s="53">
        <f ca="1"/>
        <v>2001</v>
      </c>
      <c r="N37114" s="53">
        <f ca="1"/>
        <v>8</v>
      </c>
      <c r="O37114" s="53" t="str">
        <f ca="1"/>
        <v>2001-08</v>
      </c>
    </row>
    <row r="37115" spans="12:15" x14ac:dyDescent="0.4">
      <c r="L37115" s="56">
        <f ca="1"/>
        <v>37114</v>
      </c>
      <c r="M37115" s="53">
        <f ca="1"/>
        <v>2001</v>
      </c>
      <c r="N37115" s="53">
        <f ca="1"/>
        <v>8</v>
      </c>
      <c r="O37115" s="53" t="str">
        <f ca="1"/>
        <v>2001-08</v>
      </c>
    </row>
    <row r="37116" spans="12:15" x14ac:dyDescent="0.4">
      <c r="L37116" s="56">
        <f ca="1"/>
        <v>37115</v>
      </c>
      <c r="M37116" s="53">
        <f ca="1"/>
        <v>2001</v>
      </c>
      <c r="N37116" s="53">
        <f ca="1"/>
        <v>8</v>
      </c>
      <c r="O37116" s="53" t="str">
        <f ca="1"/>
        <v>2001-08</v>
      </c>
    </row>
    <row r="37117" spans="12:15" x14ac:dyDescent="0.4">
      <c r="L37117" s="56">
        <f ca="1"/>
        <v>37116</v>
      </c>
      <c r="M37117" s="53">
        <f ca="1"/>
        <v>2001</v>
      </c>
      <c r="N37117" s="53">
        <f ca="1"/>
        <v>8</v>
      </c>
      <c r="O37117" s="53" t="str">
        <f ca="1"/>
        <v>2001-08</v>
      </c>
    </row>
    <row r="37118" spans="12:15" x14ac:dyDescent="0.4">
      <c r="L37118" s="56">
        <f ca="1"/>
        <v>37117</v>
      </c>
      <c r="M37118" s="53">
        <f ca="1"/>
        <v>2001</v>
      </c>
      <c r="N37118" s="53">
        <f ca="1"/>
        <v>8</v>
      </c>
      <c r="O37118" s="53" t="str">
        <f ca="1"/>
        <v>2001-08</v>
      </c>
    </row>
    <row r="37119" spans="12:15" x14ac:dyDescent="0.4">
      <c r="L37119" s="56">
        <f ca="1"/>
        <v>37118</v>
      </c>
      <c r="M37119" s="53">
        <f ca="1"/>
        <v>2001</v>
      </c>
      <c r="N37119" s="53">
        <f ca="1"/>
        <v>8</v>
      </c>
      <c r="O37119" s="53" t="str">
        <f ca="1"/>
        <v>2001-08</v>
      </c>
    </row>
    <row r="37120" spans="12:15" x14ac:dyDescent="0.4">
      <c r="L37120" s="56">
        <f ca="1"/>
        <v>37119</v>
      </c>
      <c r="M37120" s="53">
        <f ca="1"/>
        <v>2001</v>
      </c>
      <c r="N37120" s="53">
        <f ca="1"/>
        <v>8</v>
      </c>
      <c r="O37120" s="53" t="str">
        <f ca="1"/>
        <v>2001-08</v>
      </c>
    </row>
    <row r="37121" spans="12:15" x14ac:dyDescent="0.4">
      <c r="L37121" s="56">
        <f ca="1"/>
        <v>37120</v>
      </c>
      <c r="M37121" s="53">
        <f ca="1"/>
        <v>2001</v>
      </c>
      <c r="N37121" s="53">
        <f ca="1"/>
        <v>8</v>
      </c>
      <c r="O37121" s="53" t="str">
        <f ca="1"/>
        <v>2001-08</v>
      </c>
    </row>
    <row r="37122" spans="12:15" x14ac:dyDescent="0.4">
      <c r="L37122" s="56">
        <f ca="1"/>
        <v>37121</v>
      </c>
      <c r="M37122" s="53">
        <f ca="1"/>
        <v>2001</v>
      </c>
      <c r="N37122" s="53">
        <f ca="1"/>
        <v>8</v>
      </c>
      <c r="O37122" s="53" t="str">
        <f ca="1"/>
        <v>2001-08</v>
      </c>
    </row>
    <row r="37123" spans="12:15" x14ac:dyDescent="0.4">
      <c r="L37123" s="56">
        <f ca="1"/>
        <v>37122</v>
      </c>
      <c r="M37123" s="53">
        <f ca="1"/>
        <v>2001</v>
      </c>
      <c r="N37123" s="53">
        <f ca="1"/>
        <v>8</v>
      </c>
      <c r="O37123" s="53" t="str">
        <f ca="1"/>
        <v>2001-08</v>
      </c>
    </row>
    <row r="37124" spans="12:15" x14ac:dyDescent="0.4">
      <c r="L37124" s="56">
        <f ca="1"/>
        <v>37123</v>
      </c>
      <c r="M37124" s="53">
        <f ca="1"/>
        <v>2001</v>
      </c>
      <c r="N37124" s="53">
        <f ca="1"/>
        <v>8</v>
      </c>
      <c r="O37124" s="53" t="str">
        <f ca="1"/>
        <v>2001-08</v>
      </c>
    </row>
    <row r="37125" spans="12:15" x14ac:dyDescent="0.4">
      <c r="L37125" s="56">
        <f ca="1"/>
        <v>37124</v>
      </c>
      <c r="M37125" s="53">
        <f ca="1"/>
        <v>2001</v>
      </c>
      <c r="N37125" s="53">
        <f ca="1"/>
        <v>8</v>
      </c>
      <c r="O37125" s="53" t="str">
        <f ca="1"/>
        <v>2001-08</v>
      </c>
    </row>
    <row r="37126" spans="12:15" x14ac:dyDescent="0.4">
      <c r="L37126" s="56">
        <f ca="1"/>
        <v>37125</v>
      </c>
      <c r="M37126" s="53">
        <f ca="1"/>
        <v>2001</v>
      </c>
      <c r="N37126" s="53">
        <f ca="1"/>
        <v>8</v>
      </c>
      <c r="O37126" s="53" t="str">
        <f ca="1"/>
        <v>2001-08</v>
      </c>
    </row>
    <row r="37127" spans="12:15" x14ac:dyDescent="0.4">
      <c r="L37127" s="56">
        <f ca="1"/>
        <v>37126</v>
      </c>
      <c r="M37127" s="53">
        <f ca="1"/>
        <v>2001</v>
      </c>
      <c r="N37127" s="53">
        <f ca="1"/>
        <v>8</v>
      </c>
      <c r="O37127" s="53" t="str">
        <f ca="1"/>
        <v>2001-08</v>
      </c>
    </row>
    <row r="37128" spans="12:15" x14ac:dyDescent="0.4">
      <c r="L37128" s="56">
        <f ca="1"/>
        <v>37127</v>
      </c>
      <c r="M37128" s="53">
        <f ca="1"/>
        <v>2001</v>
      </c>
      <c r="N37128" s="53">
        <f ca="1"/>
        <v>8</v>
      </c>
      <c r="O37128" s="53" t="str">
        <f ca="1"/>
        <v>2001-08</v>
      </c>
    </row>
    <row r="37129" spans="12:15" x14ac:dyDescent="0.4">
      <c r="L37129" s="56">
        <f ca="1"/>
        <v>37128</v>
      </c>
      <c r="M37129" s="53">
        <f ca="1"/>
        <v>2001</v>
      </c>
      <c r="N37129" s="53">
        <f ca="1"/>
        <v>8</v>
      </c>
      <c r="O37129" s="53" t="str">
        <f ca="1"/>
        <v>2001-08</v>
      </c>
    </row>
    <row r="37130" spans="12:15" x14ac:dyDescent="0.4">
      <c r="L37130" s="56">
        <f ca="1"/>
        <v>37129</v>
      </c>
      <c r="M37130" s="53">
        <f ca="1"/>
        <v>2001</v>
      </c>
      <c r="N37130" s="53">
        <f ca="1"/>
        <v>8</v>
      </c>
      <c r="O37130" s="53" t="str">
        <f ca="1"/>
        <v>2001-08</v>
      </c>
    </row>
    <row r="37131" spans="12:15" x14ac:dyDescent="0.4">
      <c r="L37131" s="56">
        <f ca="1"/>
        <v>37130</v>
      </c>
      <c r="M37131" s="53">
        <f ca="1"/>
        <v>2001</v>
      </c>
      <c r="N37131" s="53">
        <f ca="1"/>
        <v>8</v>
      </c>
      <c r="O37131" s="53" t="str">
        <f ca="1"/>
        <v>2001-08</v>
      </c>
    </row>
    <row r="37132" spans="12:15" x14ac:dyDescent="0.4">
      <c r="L37132" s="56">
        <f ca="1"/>
        <v>37131</v>
      </c>
      <c r="M37132" s="53">
        <f ca="1"/>
        <v>2001</v>
      </c>
      <c r="N37132" s="53">
        <f ca="1"/>
        <v>8</v>
      </c>
      <c r="O37132" s="53" t="str">
        <f ca="1"/>
        <v>2001-08</v>
      </c>
    </row>
    <row r="37133" spans="12:15" x14ac:dyDescent="0.4">
      <c r="L37133" s="56">
        <f ca="1"/>
        <v>37132</v>
      </c>
      <c r="M37133" s="53">
        <f ca="1"/>
        <v>2001</v>
      </c>
      <c r="N37133" s="53">
        <f ca="1"/>
        <v>8</v>
      </c>
      <c r="O37133" s="53" t="str">
        <f ca="1"/>
        <v>2001-08</v>
      </c>
    </row>
    <row r="37134" spans="12:15" x14ac:dyDescent="0.4">
      <c r="L37134" s="56">
        <f ca="1"/>
        <v>37133</v>
      </c>
      <c r="M37134" s="53">
        <f ca="1"/>
        <v>2001</v>
      </c>
      <c r="N37134" s="53">
        <f ca="1"/>
        <v>8</v>
      </c>
      <c r="O37134" s="53" t="str">
        <f ca="1"/>
        <v>2001-08</v>
      </c>
    </row>
    <row r="37135" spans="12:15" x14ac:dyDescent="0.4">
      <c r="L37135" s="56">
        <f ca="1"/>
        <v>37134</v>
      </c>
      <c r="M37135" s="53">
        <f ca="1"/>
        <v>2001</v>
      </c>
      <c r="N37135" s="53">
        <f ca="1"/>
        <v>8</v>
      </c>
      <c r="O37135" s="53" t="str">
        <f ca="1"/>
        <v>2001-08</v>
      </c>
    </row>
    <row r="37136" spans="12:15" x14ac:dyDescent="0.4">
      <c r="L37136" s="56">
        <f ca="1"/>
        <v>37135</v>
      </c>
      <c r="M37136" s="53">
        <f ca="1"/>
        <v>2001</v>
      </c>
      <c r="N37136" s="53">
        <f ca="1"/>
        <v>9</v>
      </c>
      <c r="O37136" s="53" t="str">
        <f ca="1"/>
        <v>2001-09</v>
      </c>
    </row>
    <row r="37137" spans="12:15" x14ac:dyDescent="0.4">
      <c r="L37137" s="56">
        <f ca="1"/>
        <v>37136</v>
      </c>
      <c r="M37137" s="53">
        <f ca="1"/>
        <v>2001</v>
      </c>
      <c r="N37137" s="53">
        <f ca="1"/>
        <v>9</v>
      </c>
      <c r="O37137" s="53" t="str">
        <f ca="1"/>
        <v>2001-09</v>
      </c>
    </row>
    <row r="37138" spans="12:15" x14ac:dyDescent="0.4">
      <c r="L37138" s="56">
        <f ca="1"/>
        <v>37137</v>
      </c>
      <c r="M37138" s="53">
        <f ca="1"/>
        <v>2001</v>
      </c>
      <c r="N37138" s="53">
        <f ca="1"/>
        <v>9</v>
      </c>
      <c r="O37138" s="53" t="str">
        <f ca="1"/>
        <v>2001-09</v>
      </c>
    </row>
    <row r="37139" spans="12:15" x14ac:dyDescent="0.4">
      <c r="L37139" s="56">
        <f ca="1"/>
        <v>37138</v>
      </c>
      <c r="M37139" s="53">
        <f ca="1"/>
        <v>2001</v>
      </c>
      <c r="N37139" s="53">
        <f ca="1"/>
        <v>9</v>
      </c>
      <c r="O37139" s="53" t="str">
        <f ca="1"/>
        <v>2001-09</v>
      </c>
    </row>
    <row r="37140" spans="12:15" x14ac:dyDescent="0.4">
      <c r="L37140" s="56">
        <f ca="1"/>
        <v>37139</v>
      </c>
      <c r="M37140" s="53">
        <f ca="1"/>
        <v>2001</v>
      </c>
      <c r="N37140" s="53">
        <f ca="1"/>
        <v>9</v>
      </c>
      <c r="O37140" s="53" t="str">
        <f ca="1"/>
        <v>2001-09</v>
      </c>
    </row>
    <row r="37141" spans="12:15" x14ac:dyDescent="0.4">
      <c r="L37141" s="56">
        <f ca="1"/>
        <v>37140</v>
      </c>
      <c r="M37141" s="53">
        <f ca="1"/>
        <v>2001</v>
      </c>
      <c r="N37141" s="53">
        <f ca="1"/>
        <v>9</v>
      </c>
      <c r="O37141" s="53" t="str">
        <f ca="1"/>
        <v>2001-09</v>
      </c>
    </row>
    <row r="37142" spans="12:15" x14ac:dyDescent="0.4">
      <c r="L37142" s="56">
        <f ca="1"/>
        <v>37141</v>
      </c>
      <c r="M37142" s="53">
        <f ca="1"/>
        <v>2001</v>
      </c>
      <c r="N37142" s="53">
        <f ca="1"/>
        <v>9</v>
      </c>
      <c r="O37142" s="53" t="str">
        <f ca="1"/>
        <v>2001-09</v>
      </c>
    </row>
    <row r="37143" spans="12:15" x14ac:dyDescent="0.4">
      <c r="L37143" s="56">
        <f ca="1"/>
        <v>37142</v>
      </c>
      <c r="M37143" s="53">
        <f ca="1"/>
        <v>2001</v>
      </c>
      <c r="N37143" s="53">
        <f ca="1"/>
        <v>9</v>
      </c>
      <c r="O37143" s="53" t="str">
        <f ca="1"/>
        <v>2001-09</v>
      </c>
    </row>
    <row r="37144" spans="12:15" x14ac:dyDescent="0.4">
      <c r="L37144" s="56">
        <f ca="1"/>
        <v>37143</v>
      </c>
      <c r="M37144" s="53">
        <f ca="1"/>
        <v>2001</v>
      </c>
      <c r="N37144" s="53">
        <f ca="1"/>
        <v>9</v>
      </c>
      <c r="O37144" s="53" t="str">
        <f ca="1"/>
        <v>2001-09</v>
      </c>
    </row>
    <row r="37145" spans="12:15" x14ac:dyDescent="0.4">
      <c r="L37145" s="56">
        <f ca="1"/>
        <v>37144</v>
      </c>
      <c r="M37145" s="53">
        <f ca="1"/>
        <v>2001</v>
      </c>
      <c r="N37145" s="53">
        <f ca="1"/>
        <v>9</v>
      </c>
      <c r="O37145" s="53" t="str">
        <f ca="1"/>
        <v>2001-09</v>
      </c>
    </row>
    <row r="37146" spans="12:15" x14ac:dyDescent="0.4">
      <c r="L37146" s="56">
        <f ca="1"/>
        <v>37145</v>
      </c>
      <c r="M37146" s="53">
        <f ca="1"/>
        <v>2001</v>
      </c>
      <c r="N37146" s="53">
        <f ca="1"/>
        <v>9</v>
      </c>
      <c r="O37146" s="53" t="str">
        <f ca="1"/>
        <v>2001-09</v>
      </c>
    </row>
    <row r="37147" spans="12:15" x14ac:dyDescent="0.4">
      <c r="L37147" s="56">
        <f ca="1"/>
        <v>37146</v>
      </c>
      <c r="M37147" s="53">
        <f ca="1"/>
        <v>2001</v>
      </c>
      <c r="N37147" s="53">
        <f ca="1"/>
        <v>9</v>
      </c>
      <c r="O37147" s="53" t="str">
        <f ca="1"/>
        <v>2001-09</v>
      </c>
    </row>
    <row r="37148" spans="12:15" x14ac:dyDescent="0.4">
      <c r="L37148" s="56">
        <f ca="1"/>
        <v>37147</v>
      </c>
      <c r="M37148" s="53">
        <f ca="1"/>
        <v>2001</v>
      </c>
      <c r="N37148" s="53">
        <f ca="1"/>
        <v>9</v>
      </c>
      <c r="O37148" s="53" t="str">
        <f ca="1"/>
        <v>2001-09</v>
      </c>
    </row>
    <row r="37149" spans="12:15" x14ac:dyDescent="0.4">
      <c r="L37149" s="56">
        <f ca="1"/>
        <v>37148</v>
      </c>
      <c r="M37149" s="53">
        <f ca="1"/>
        <v>2001</v>
      </c>
      <c r="N37149" s="53">
        <f ca="1"/>
        <v>9</v>
      </c>
      <c r="O37149" s="53" t="str">
        <f ca="1"/>
        <v>2001-09</v>
      </c>
    </row>
    <row r="37150" spans="12:15" x14ac:dyDescent="0.4">
      <c r="L37150" s="56">
        <f ca="1"/>
        <v>37149</v>
      </c>
      <c r="M37150" s="53">
        <f ca="1"/>
        <v>2001</v>
      </c>
      <c r="N37150" s="53">
        <f ca="1"/>
        <v>9</v>
      </c>
      <c r="O37150" s="53" t="str">
        <f ca="1"/>
        <v>2001-09</v>
      </c>
    </row>
    <row r="37151" spans="12:15" x14ac:dyDescent="0.4">
      <c r="L37151" s="56">
        <f ca="1"/>
        <v>37150</v>
      </c>
      <c r="M37151" s="53">
        <f ca="1"/>
        <v>2001</v>
      </c>
      <c r="N37151" s="53">
        <f ca="1"/>
        <v>9</v>
      </c>
      <c r="O37151" s="53" t="str">
        <f ca="1"/>
        <v>2001-09</v>
      </c>
    </row>
    <row r="37152" spans="12:15" x14ac:dyDescent="0.4">
      <c r="L37152" s="56">
        <f ca="1"/>
        <v>37151</v>
      </c>
      <c r="M37152" s="53">
        <f ca="1"/>
        <v>2001</v>
      </c>
      <c r="N37152" s="53">
        <f ca="1"/>
        <v>9</v>
      </c>
      <c r="O37152" s="53" t="str">
        <f ca="1"/>
        <v>2001-09</v>
      </c>
    </row>
    <row r="37153" spans="12:15" x14ac:dyDescent="0.4">
      <c r="L37153" s="56">
        <f ca="1"/>
        <v>37152</v>
      </c>
      <c r="M37153" s="53">
        <f ca="1"/>
        <v>2001</v>
      </c>
      <c r="N37153" s="53">
        <f ca="1"/>
        <v>9</v>
      </c>
      <c r="O37153" s="53" t="str">
        <f ca="1"/>
        <v>2001-09</v>
      </c>
    </row>
    <row r="37154" spans="12:15" x14ac:dyDescent="0.4">
      <c r="L37154" s="56">
        <f ca="1"/>
        <v>37153</v>
      </c>
      <c r="M37154" s="53">
        <f ca="1"/>
        <v>2001</v>
      </c>
      <c r="N37154" s="53">
        <f ca="1"/>
        <v>9</v>
      </c>
      <c r="O37154" s="53" t="str">
        <f ca="1"/>
        <v>2001-09</v>
      </c>
    </row>
    <row r="37155" spans="12:15" x14ac:dyDescent="0.4">
      <c r="L37155" s="56">
        <f ca="1"/>
        <v>37154</v>
      </c>
      <c r="M37155" s="53">
        <f ca="1"/>
        <v>2001</v>
      </c>
      <c r="N37155" s="53">
        <f ca="1"/>
        <v>9</v>
      </c>
      <c r="O37155" s="53" t="str">
        <f ca="1"/>
        <v>2001-09</v>
      </c>
    </row>
    <row r="37156" spans="12:15" x14ac:dyDescent="0.4">
      <c r="L37156" s="56">
        <f ca="1"/>
        <v>37155</v>
      </c>
      <c r="M37156" s="53">
        <f ca="1"/>
        <v>2001</v>
      </c>
      <c r="N37156" s="53">
        <f ca="1"/>
        <v>9</v>
      </c>
      <c r="O37156" s="53" t="str">
        <f ca="1"/>
        <v>2001-09</v>
      </c>
    </row>
    <row r="37157" spans="12:15" x14ac:dyDescent="0.4">
      <c r="L37157" s="56">
        <f ca="1"/>
        <v>37156</v>
      </c>
      <c r="M37157" s="53">
        <f ca="1"/>
        <v>2001</v>
      </c>
      <c r="N37157" s="53">
        <f ca="1"/>
        <v>9</v>
      </c>
      <c r="O37157" s="53" t="str">
        <f ca="1"/>
        <v>2001-09</v>
      </c>
    </row>
    <row r="37158" spans="12:15" x14ac:dyDescent="0.4">
      <c r="L37158" s="56">
        <f ca="1"/>
        <v>37157</v>
      </c>
      <c r="M37158" s="53">
        <f ca="1"/>
        <v>2001</v>
      </c>
      <c r="N37158" s="53">
        <f ca="1"/>
        <v>9</v>
      </c>
      <c r="O37158" s="53" t="str">
        <f ca="1"/>
        <v>2001-09</v>
      </c>
    </row>
    <row r="37159" spans="12:15" x14ac:dyDescent="0.4">
      <c r="L37159" s="56">
        <f ca="1"/>
        <v>37158</v>
      </c>
      <c r="M37159" s="53">
        <f ca="1"/>
        <v>2001</v>
      </c>
      <c r="N37159" s="53">
        <f ca="1"/>
        <v>9</v>
      </c>
      <c r="O37159" s="53" t="str">
        <f ca="1"/>
        <v>2001-09</v>
      </c>
    </row>
    <row r="37160" spans="12:15" x14ac:dyDescent="0.4">
      <c r="L37160" s="56">
        <f ca="1"/>
        <v>37159</v>
      </c>
      <c r="M37160" s="53">
        <f ca="1"/>
        <v>2001</v>
      </c>
      <c r="N37160" s="53">
        <f ca="1"/>
        <v>9</v>
      </c>
      <c r="O37160" s="53" t="str">
        <f ca="1"/>
        <v>2001-09</v>
      </c>
    </row>
    <row r="37161" spans="12:15" x14ac:dyDescent="0.4">
      <c r="L37161" s="56">
        <f ca="1"/>
        <v>37160</v>
      </c>
      <c r="M37161" s="53">
        <f ca="1"/>
        <v>2001</v>
      </c>
      <c r="N37161" s="53">
        <f ca="1"/>
        <v>9</v>
      </c>
      <c r="O37161" s="53" t="str">
        <f ca="1"/>
        <v>2001-09</v>
      </c>
    </row>
    <row r="37162" spans="12:15" x14ac:dyDescent="0.4">
      <c r="L37162" s="56">
        <f ca="1"/>
        <v>37161</v>
      </c>
      <c r="M37162" s="53">
        <f ca="1"/>
        <v>2001</v>
      </c>
      <c r="N37162" s="53">
        <f ca="1"/>
        <v>9</v>
      </c>
      <c r="O37162" s="53" t="str">
        <f ca="1"/>
        <v>2001-09</v>
      </c>
    </row>
    <row r="37163" spans="12:15" x14ac:dyDescent="0.4">
      <c r="L37163" s="56">
        <f ca="1"/>
        <v>37162</v>
      </c>
      <c r="M37163" s="53">
        <f ca="1"/>
        <v>2001</v>
      </c>
      <c r="N37163" s="53">
        <f ca="1"/>
        <v>9</v>
      </c>
      <c r="O37163" s="53" t="str">
        <f ca="1"/>
        <v>2001-09</v>
      </c>
    </row>
    <row r="37164" spans="12:15" x14ac:dyDescent="0.4">
      <c r="L37164" s="56">
        <f ca="1"/>
        <v>37163</v>
      </c>
      <c r="M37164" s="53">
        <f ca="1"/>
        <v>2001</v>
      </c>
      <c r="N37164" s="53">
        <f ca="1"/>
        <v>9</v>
      </c>
      <c r="O37164" s="53" t="str">
        <f ca="1"/>
        <v>2001-09</v>
      </c>
    </row>
    <row r="37165" spans="12:15" x14ac:dyDescent="0.4">
      <c r="L37165" s="56">
        <f ca="1"/>
        <v>37164</v>
      </c>
      <c r="M37165" s="53">
        <f ca="1"/>
        <v>2001</v>
      </c>
      <c r="N37165" s="53">
        <f ca="1"/>
        <v>9</v>
      </c>
      <c r="O37165" s="53" t="str">
        <f ca="1"/>
        <v>2001-09</v>
      </c>
    </row>
    <row r="37166" spans="12:15" x14ac:dyDescent="0.4">
      <c r="L37166" s="56">
        <f ca="1"/>
        <v>37165</v>
      </c>
      <c r="M37166" s="53">
        <f ca="1"/>
        <v>2001</v>
      </c>
      <c r="N37166" s="53">
        <f ca="1"/>
        <v>10</v>
      </c>
      <c r="O37166" s="53" t="str">
        <f ca="1"/>
        <v>2001-10</v>
      </c>
    </row>
    <row r="37167" spans="12:15" x14ac:dyDescent="0.4">
      <c r="L37167" s="56">
        <f ca="1"/>
        <v>37166</v>
      </c>
      <c r="M37167" s="53">
        <f ca="1"/>
        <v>2001</v>
      </c>
      <c r="N37167" s="53">
        <f ca="1"/>
        <v>10</v>
      </c>
      <c r="O37167" s="53" t="str">
        <f ca="1"/>
        <v>2001-10</v>
      </c>
    </row>
    <row r="37168" spans="12:15" x14ac:dyDescent="0.4">
      <c r="L37168" s="56">
        <f ca="1"/>
        <v>37167</v>
      </c>
      <c r="M37168" s="53">
        <f ca="1"/>
        <v>2001</v>
      </c>
      <c r="N37168" s="53">
        <f ca="1"/>
        <v>10</v>
      </c>
      <c r="O37168" s="53" t="str">
        <f ca="1"/>
        <v>2001-10</v>
      </c>
    </row>
    <row r="37169" spans="12:15" x14ac:dyDescent="0.4">
      <c r="L37169" s="56">
        <f ca="1"/>
        <v>37168</v>
      </c>
      <c r="M37169" s="53">
        <f ca="1"/>
        <v>2001</v>
      </c>
      <c r="N37169" s="53">
        <f ca="1"/>
        <v>10</v>
      </c>
      <c r="O37169" s="53" t="str">
        <f ca="1"/>
        <v>2001-10</v>
      </c>
    </row>
    <row r="37170" spans="12:15" x14ac:dyDescent="0.4">
      <c r="L37170" s="56">
        <f ca="1"/>
        <v>37169</v>
      </c>
      <c r="M37170" s="53">
        <f ca="1"/>
        <v>2001</v>
      </c>
      <c r="N37170" s="53">
        <f ca="1"/>
        <v>10</v>
      </c>
      <c r="O37170" s="53" t="str">
        <f ca="1"/>
        <v>2001-10</v>
      </c>
    </row>
    <row r="37171" spans="12:15" x14ac:dyDescent="0.4">
      <c r="L37171" s="56">
        <f ca="1"/>
        <v>37170</v>
      </c>
      <c r="M37171" s="53">
        <f ca="1"/>
        <v>2001</v>
      </c>
      <c r="N37171" s="53">
        <f ca="1"/>
        <v>10</v>
      </c>
      <c r="O37171" s="53" t="str">
        <f ca="1"/>
        <v>2001-10</v>
      </c>
    </row>
    <row r="37172" spans="12:15" x14ac:dyDescent="0.4">
      <c r="L37172" s="56">
        <f ca="1"/>
        <v>37171</v>
      </c>
      <c r="M37172" s="53">
        <f ca="1"/>
        <v>2001</v>
      </c>
      <c r="N37172" s="53">
        <f ca="1"/>
        <v>10</v>
      </c>
      <c r="O37172" s="53" t="str">
        <f ca="1"/>
        <v>2001-10</v>
      </c>
    </row>
    <row r="37173" spans="12:15" x14ac:dyDescent="0.4">
      <c r="L37173" s="56">
        <f ca="1"/>
        <v>37172</v>
      </c>
      <c r="M37173" s="53">
        <f ca="1"/>
        <v>2001</v>
      </c>
      <c r="N37173" s="53">
        <f ca="1"/>
        <v>10</v>
      </c>
      <c r="O37173" s="53" t="str">
        <f ca="1"/>
        <v>2001-10</v>
      </c>
    </row>
    <row r="37174" spans="12:15" x14ac:dyDescent="0.4">
      <c r="L37174" s="56">
        <f ca="1"/>
        <v>37173</v>
      </c>
      <c r="M37174" s="53">
        <f ca="1"/>
        <v>2001</v>
      </c>
      <c r="N37174" s="53">
        <f ca="1"/>
        <v>10</v>
      </c>
      <c r="O37174" s="53" t="str">
        <f ca="1"/>
        <v>2001-10</v>
      </c>
    </row>
    <row r="37175" spans="12:15" x14ac:dyDescent="0.4">
      <c r="L37175" s="56">
        <f ca="1"/>
        <v>37174</v>
      </c>
      <c r="M37175" s="53">
        <f ca="1"/>
        <v>2001</v>
      </c>
      <c r="N37175" s="53">
        <f ca="1"/>
        <v>10</v>
      </c>
      <c r="O37175" s="53" t="str">
        <f ca="1"/>
        <v>2001-10</v>
      </c>
    </row>
    <row r="37176" spans="12:15" x14ac:dyDescent="0.4">
      <c r="L37176" s="56">
        <f ca="1"/>
        <v>37175</v>
      </c>
      <c r="M37176" s="53">
        <f ca="1"/>
        <v>2001</v>
      </c>
      <c r="N37176" s="53">
        <f ca="1"/>
        <v>10</v>
      </c>
      <c r="O37176" s="53" t="str">
        <f ca="1"/>
        <v>2001-10</v>
      </c>
    </row>
    <row r="37177" spans="12:15" x14ac:dyDescent="0.4">
      <c r="L37177" s="56">
        <f ca="1"/>
        <v>37176</v>
      </c>
      <c r="M37177" s="53">
        <f ca="1"/>
        <v>2001</v>
      </c>
      <c r="N37177" s="53">
        <f ca="1"/>
        <v>10</v>
      </c>
      <c r="O37177" s="53" t="str">
        <f ca="1"/>
        <v>2001-10</v>
      </c>
    </row>
    <row r="37178" spans="12:15" x14ac:dyDescent="0.4">
      <c r="L37178" s="56">
        <f ca="1"/>
        <v>37177</v>
      </c>
      <c r="M37178" s="53">
        <f ca="1"/>
        <v>2001</v>
      </c>
      <c r="N37178" s="53">
        <f ca="1"/>
        <v>10</v>
      </c>
      <c r="O37178" s="53" t="str">
        <f ca="1"/>
        <v>2001-10</v>
      </c>
    </row>
    <row r="37179" spans="12:15" x14ac:dyDescent="0.4">
      <c r="L37179" s="56">
        <f ca="1"/>
        <v>37178</v>
      </c>
      <c r="M37179" s="53">
        <f ca="1"/>
        <v>2001</v>
      </c>
      <c r="N37179" s="53">
        <f ca="1"/>
        <v>10</v>
      </c>
      <c r="O37179" s="53" t="str">
        <f ca="1"/>
        <v>2001-10</v>
      </c>
    </row>
    <row r="37180" spans="12:15" x14ac:dyDescent="0.4">
      <c r="L37180" s="56">
        <f ca="1"/>
        <v>37179</v>
      </c>
      <c r="M37180" s="53">
        <f ca="1"/>
        <v>2001</v>
      </c>
      <c r="N37180" s="53">
        <f ca="1"/>
        <v>10</v>
      </c>
      <c r="O37180" s="53" t="str">
        <f ca="1"/>
        <v>2001-10</v>
      </c>
    </row>
    <row r="37181" spans="12:15" x14ac:dyDescent="0.4">
      <c r="L37181" s="56">
        <f ca="1"/>
        <v>37180</v>
      </c>
      <c r="M37181" s="53">
        <f ca="1"/>
        <v>2001</v>
      </c>
      <c r="N37181" s="53">
        <f ca="1"/>
        <v>10</v>
      </c>
      <c r="O37181" s="53" t="str">
        <f ca="1"/>
        <v>2001-10</v>
      </c>
    </row>
    <row r="37182" spans="12:15" x14ac:dyDescent="0.4">
      <c r="L37182" s="56">
        <f ca="1"/>
        <v>37181</v>
      </c>
      <c r="M37182" s="53">
        <f ca="1"/>
        <v>2001</v>
      </c>
      <c r="N37182" s="53">
        <f ca="1"/>
        <v>10</v>
      </c>
      <c r="O37182" s="53" t="str">
        <f ca="1"/>
        <v>2001-10</v>
      </c>
    </row>
    <row r="37183" spans="12:15" x14ac:dyDescent="0.4">
      <c r="L37183" s="56">
        <f ca="1"/>
        <v>37182</v>
      </c>
      <c r="M37183" s="53">
        <f ca="1"/>
        <v>2001</v>
      </c>
      <c r="N37183" s="53">
        <f ca="1"/>
        <v>10</v>
      </c>
      <c r="O37183" s="53" t="str">
        <f ca="1"/>
        <v>2001-10</v>
      </c>
    </row>
    <row r="37184" spans="12:15" x14ac:dyDescent="0.4">
      <c r="L37184" s="56">
        <f ca="1"/>
        <v>37183</v>
      </c>
      <c r="M37184" s="53">
        <f ca="1"/>
        <v>2001</v>
      </c>
      <c r="N37184" s="53">
        <f ca="1"/>
        <v>10</v>
      </c>
      <c r="O37184" s="53" t="str">
        <f ca="1"/>
        <v>2001-10</v>
      </c>
    </row>
    <row r="37185" spans="12:15" x14ac:dyDescent="0.4">
      <c r="L37185" s="56">
        <f ca="1"/>
        <v>37184</v>
      </c>
      <c r="M37185" s="53">
        <f ca="1"/>
        <v>2001</v>
      </c>
      <c r="N37185" s="53">
        <f ca="1"/>
        <v>10</v>
      </c>
      <c r="O37185" s="53" t="str">
        <f ca="1"/>
        <v>2001-10</v>
      </c>
    </row>
    <row r="37186" spans="12:15" x14ac:dyDescent="0.4">
      <c r="L37186" s="56">
        <f ca="1"/>
        <v>37185</v>
      </c>
      <c r="M37186" s="53">
        <f ca="1"/>
        <v>2001</v>
      </c>
      <c r="N37186" s="53">
        <f ca="1"/>
        <v>10</v>
      </c>
      <c r="O37186" s="53" t="str">
        <f ca="1"/>
        <v>2001-10</v>
      </c>
    </row>
    <row r="37187" spans="12:15" x14ac:dyDescent="0.4">
      <c r="L37187" s="56">
        <f ca="1"/>
        <v>37186</v>
      </c>
      <c r="M37187" s="53">
        <f ca="1"/>
        <v>2001</v>
      </c>
      <c r="N37187" s="53">
        <f ca="1"/>
        <v>10</v>
      </c>
      <c r="O37187" s="53" t="str">
        <f ca="1"/>
        <v>2001-10</v>
      </c>
    </row>
    <row r="37188" spans="12:15" x14ac:dyDescent="0.4">
      <c r="L37188" s="56">
        <f ca="1"/>
        <v>37187</v>
      </c>
      <c r="M37188" s="53">
        <f ca="1"/>
        <v>2001</v>
      </c>
      <c r="N37188" s="53">
        <f ca="1"/>
        <v>10</v>
      </c>
      <c r="O37188" s="53" t="str">
        <f ca="1"/>
        <v>2001-10</v>
      </c>
    </row>
    <row r="37189" spans="12:15" x14ac:dyDescent="0.4">
      <c r="L37189" s="56">
        <f ca="1"/>
        <v>37188</v>
      </c>
      <c r="M37189" s="53">
        <f ca="1"/>
        <v>2001</v>
      </c>
      <c r="N37189" s="53">
        <f ca="1"/>
        <v>10</v>
      </c>
      <c r="O37189" s="53" t="str">
        <f ca="1"/>
        <v>2001-10</v>
      </c>
    </row>
    <row r="37190" spans="12:15" x14ac:dyDescent="0.4">
      <c r="L37190" s="56">
        <f ca="1"/>
        <v>37189</v>
      </c>
      <c r="M37190" s="53">
        <f ca="1"/>
        <v>2001</v>
      </c>
      <c r="N37190" s="53">
        <f ca="1"/>
        <v>10</v>
      </c>
      <c r="O37190" s="53" t="str">
        <f ca="1"/>
        <v>2001-10</v>
      </c>
    </row>
    <row r="37191" spans="12:15" x14ac:dyDescent="0.4">
      <c r="L37191" s="56">
        <f ca="1"/>
        <v>37190</v>
      </c>
      <c r="M37191" s="53">
        <f ca="1"/>
        <v>2001</v>
      </c>
      <c r="N37191" s="53">
        <f ca="1"/>
        <v>10</v>
      </c>
      <c r="O37191" s="53" t="str">
        <f ca="1"/>
        <v>2001-10</v>
      </c>
    </row>
    <row r="37192" spans="12:15" x14ac:dyDescent="0.4">
      <c r="L37192" s="56">
        <f ca="1"/>
        <v>37191</v>
      </c>
      <c r="M37192" s="53">
        <f ca="1"/>
        <v>2001</v>
      </c>
      <c r="N37192" s="53">
        <f ca="1"/>
        <v>10</v>
      </c>
      <c r="O37192" s="53" t="str">
        <f ca="1"/>
        <v>2001-10</v>
      </c>
    </row>
    <row r="37193" spans="12:15" x14ac:dyDescent="0.4">
      <c r="L37193" s="56">
        <f ca="1"/>
        <v>37192</v>
      </c>
      <c r="M37193" s="53">
        <f ca="1"/>
        <v>2001</v>
      </c>
      <c r="N37193" s="53">
        <f ca="1"/>
        <v>10</v>
      </c>
      <c r="O37193" s="53" t="str">
        <f ca="1"/>
        <v>2001-10</v>
      </c>
    </row>
    <row r="37194" spans="12:15" x14ac:dyDescent="0.4">
      <c r="L37194" s="56">
        <f ca="1"/>
        <v>37193</v>
      </c>
      <c r="M37194" s="53">
        <f ca="1"/>
        <v>2001</v>
      </c>
      <c r="N37194" s="53">
        <f ca="1"/>
        <v>10</v>
      </c>
      <c r="O37194" s="53" t="str">
        <f ca="1"/>
        <v>2001-10</v>
      </c>
    </row>
    <row r="37195" spans="12:15" x14ac:dyDescent="0.4">
      <c r="L37195" s="56">
        <f ca="1"/>
        <v>37194</v>
      </c>
      <c r="M37195" s="53">
        <f ca="1"/>
        <v>2001</v>
      </c>
      <c r="N37195" s="53">
        <f ca="1"/>
        <v>10</v>
      </c>
      <c r="O37195" s="53" t="str">
        <f ca="1"/>
        <v>2001-10</v>
      </c>
    </row>
    <row r="37196" spans="12:15" x14ac:dyDescent="0.4">
      <c r="L37196" s="56">
        <f ca="1"/>
        <v>37195</v>
      </c>
      <c r="M37196" s="53">
        <f ca="1"/>
        <v>2001</v>
      </c>
      <c r="N37196" s="53">
        <f ca="1"/>
        <v>10</v>
      </c>
      <c r="O37196" s="53" t="str">
        <f ca="1"/>
        <v>2001-10</v>
      </c>
    </row>
    <row r="37197" spans="12:15" x14ac:dyDescent="0.4">
      <c r="L37197" s="56">
        <f ca="1"/>
        <v>37196</v>
      </c>
      <c r="M37197" s="53">
        <f ca="1"/>
        <v>2001</v>
      </c>
      <c r="N37197" s="53">
        <f ca="1"/>
        <v>11</v>
      </c>
      <c r="O37197" s="53" t="str">
        <f ca="1"/>
        <v>2001-11</v>
      </c>
    </row>
    <row r="37198" spans="12:15" x14ac:dyDescent="0.4">
      <c r="L37198" s="56">
        <f ca="1"/>
        <v>37197</v>
      </c>
      <c r="M37198" s="53">
        <f ca="1"/>
        <v>2001</v>
      </c>
      <c r="N37198" s="53">
        <f ca="1"/>
        <v>11</v>
      </c>
      <c r="O37198" s="53" t="str">
        <f ca="1"/>
        <v>2001-11</v>
      </c>
    </row>
    <row r="37199" spans="12:15" x14ac:dyDescent="0.4">
      <c r="L37199" s="56">
        <f ca="1"/>
        <v>37198</v>
      </c>
      <c r="M37199" s="53">
        <f ca="1"/>
        <v>2001</v>
      </c>
      <c r="N37199" s="53">
        <f ca="1"/>
        <v>11</v>
      </c>
      <c r="O37199" s="53" t="str">
        <f ca="1"/>
        <v>2001-11</v>
      </c>
    </row>
    <row r="37200" spans="12:15" x14ac:dyDescent="0.4">
      <c r="L37200" s="56">
        <f ca="1"/>
        <v>37199</v>
      </c>
      <c r="M37200" s="53">
        <f ca="1"/>
        <v>2001</v>
      </c>
      <c r="N37200" s="53">
        <f ca="1"/>
        <v>11</v>
      </c>
      <c r="O37200" s="53" t="str">
        <f ca="1"/>
        <v>2001-11</v>
      </c>
    </row>
    <row r="37201" spans="12:15" x14ac:dyDescent="0.4">
      <c r="L37201" s="56">
        <f ca="1"/>
        <v>37200</v>
      </c>
      <c r="M37201" s="53">
        <f ca="1"/>
        <v>2001</v>
      </c>
      <c r="N37201" s="53">
        <f ca="1"/>
        <v>11</v>
      </c>
      <c r="O37201" s="53" t="str">
        <f ca="1"/>
        <v>2001-11</v>
      </c>
    </row>
    <row r="37202" spans="12:15" x14ac:dyDescent="0.4">
      <c r="L37202" s="56">
        <f ca="1"/>
        <v>37201</v>
      </c>
      <c r="M37202" s="53">
        <f ca="1"/>
        <v>2001</v>
      </c>
      <c r="N37202" s="53">
        <f ca="1"/>
        <v>11</v>
      </c>
      <c r="O37202" s="53" t="str">
        <f ca="1"/>
        <v>2001-11</v>
      </c>
    </row>
    <row r="37203" spans="12:15" x14ac:dyDescent="0.4">
      <c r="L37203" s="56">
        <f ca="1"/>
        <v>37202</v>
      </c>
      <c r="M37203" s="53">
        <f ca="1"/>
        <v>2001</v>
      </c>
      <c r="N37203" s="53">
        <f ca="1"/>
        <v>11</v>
      </c>
      <c r="O37203" s="53" t="str">
        <f ca="1"/>
        <v>2001-11</v>
      </c>
    </row>
    <row r="37204" spans="12:15" x14ac:dyDescent="0.4">
      <c r="L37204" s="56">
        <f ca="1"/>
        <v>37203</v>
      </c>
      <c r="M37204" s="53">
        <f ca="1"/>
        <v>2001</v>
      </c>
      <c r="N37204" s="53">
        <f ca="1"/>
        <v>11</v>
      </c>
      <c r="O37204" s="53" t="str">
        <f ca="1"/>
        <v>2001-11</v>
      </c>
    </row>
    <row r="37205" spans="12:15" x14ac:dyDescent="0.4">
      <c r="L37205" s="56">
        <f ca="1"/>
        <v>37204</v>
      </c>
      <c r="M37205" s="53">
        <f ca="1"/>
        <v>2001</v>
      </c>
      <c r="N37205" s="53">
        <f ca="1"/>
        <v>11</v>
      </c>
      <c r="O37205" s="53" t="str">
        <f ca="1"/>
        <v>2001-11</v>
      </c>
    </row>
    <row r="37206" spans="12:15" x14ac:dyDescent="0.4">
      <c r="L37206" s="56">
        <f ca="1"/>
        <v>37205</v>
      </c>
      <c r="M37206" s="53">
        <f ca="1"/>
        <v>2001</v>
      </c>
      <c r="N37206" s="53">
        <f ca="1"/>
        <v>11</v>
      </c>
      <c r="O37206" s="53" t="str">
        <f ca="1"/>
        <v>2001-11</v>
      </c>
    </row>
    <row r="37207" spans="12:15" x14ac:dyDescent="0.4">
      <c r="L37207" s="56">
        <f ca="1"/>
        <v>37206</v>
      </c>
      <c r="M37207" s="53">
        <f ca="1"/>
        <v>2001</v>
      </c>
      <c r="N37207" s="53">
        <f ca="1"/>
        <v>11</v>
      </c>
      <c r="O37207" s="53" t="str">
        <f ca="1"/>
        <v>2001-11</v>
      </c>
    </row>
    <row r="37208" spans="12:15" x14ac:dyDescent="0.4">
      <c r="L37208" s="56">
        <f ca="1"/>
        <v>37207</v>
      </c>
      <c r="M37208" s="53">
        <f ca="1"/>
        <v>2001</v>
      </c>
      <c r="N37208" s="53">
        <f ca="1"/>
        <v>11</v>
      </c>
      <c r="O37208" s="53" t="str">
        <f ca="1"/>
        <v>2001-11</v>
      </c>
    </row>
    <row r="37209" spans="12:15" x14ac:dyDescent="0.4">
      <c r="L37209" s="56">
        <f ca="1"/>
        <v>37208</v>
      </c>
      <c r="M37209" s="53">
        <f ca="1"/>
        <v>2001</v>
      </c>
      <c r="N37209" s="53">
        <f ca="1"/>
        <v>11</v>
      </c>
      <c r="O37209" s="53" t="str">
        <f ca="1"/>
        <v>2001-11</v>
      </c>
    </row>
    <row r="37210" spans="12:15" x14ac:dyDescent="0.4">
      <c r="L37210" s="56">
        <f ca="1"/>
        <v>37209</v>
      </c>
      <c r="M37210" s="53">
        <f ca="1"/>
        <v>2001</v>
      </c>
      <c r="N37210" s="53">
        <f ca="1"/>
        <v>11</v>
      </c>
      <c r="O37210" s="53" t="str">
        <f ca="1"/>
        <v>2001-11</v>
      </c>
    </row>
    <row r="37211" spans="12:15" x14ac:dyDescent="0.4">
      <c r="L37211" s="56">
        <f ca="1"/>
        <v>37210</v>
      </c>
      <c r="M37211" s="53">
        <f ca="1"/>
        <v>2001</v>
      </c>
      <c r="N37211" s="53">
        <f ca="1"/>
        <v>11</v>
      </c>
      <c r="O37211" s="53" t="str">
        <f ca="1"/>
        <v>2001-11</v>
      </c>
    </row>
    <row r="37212" spans="12:15" x14ac:dyDescent="0.4">
      <c r="L37212" s="56">
        <f ca="1"/>
        <v>37211</v>
      </c>
      <c r="M37212" s="53">
        <f ca="1"/>
        <v>2001</v>
      </c>
      <c r="N37212" s="53">
        <f ca="1"/>
        <v>11</v>
      </c>
      <c r="O37212" s="53" t="str">
        <f ca="1"/>
        <v>2001-11</v>
      </c>
    </row>
    <row r="37213" spans="12:15" x14ac:dyDescent="0.4">
      <c r="L37213" s="56">
        <f ca="1"/>
        <v>37212</v>
      </c>
      <c r="M37213" s="53">
        <f ca="1"/>
        <v>2001</v>
      </c>
      <c r="N37213" s="53">
        <f ca="1"/>
        <v>11</v>
      </c>
      <c r="O37213" s="53" t="str">
        <f ca="1"/>
        <v>2001-11</v>
      </c>
    </row>
    <row r="37214" spans="12:15" x14ac:dyDescent="0.4">
      <c r="L37214" s="56">
        <f ca="1"/>
        <v>37213</v>
      </c>
      <c r="M37214" s="53">
        <f ca="1"/>
        <v>2001</v>
      </c>
      <c r="N37214" s="53">
        <f ca="1"/>
        <v>11</v>
      </c>
      <c r="O37214" s="53" t="str">
        <f ca="1"/>
        <v>2001-11</v>
      </c>
    </row>
    <row r="37215" spans="12:15" x14ac:dyDescent="0.4">
      <c r="L37215" s="56">
        <f ca="1"/>
        <v>37214</v>
      </c>
      <c r="M37215" s="53">
        <f ca="1"/>
        <v>2001</v>
      </c>
      <c r="N37215" s="53">
        <f ca="1"/>
        <v>11</v>
      </c>
      <c r="O37215" s="53" t="str">
        <f ca="1"/>
        <v>2001-11</v>
      </c>
    </row>
    <row r="37216" spans="12:15" x14ac:dyDescent="0.4">
      <c r="L37216" s="56">
        <f ca="1"/>
        <v>37215</v>
      </c>
      <c r="M37216" s="53">
        <f ca="1"/>
        <v>2001</v>
      </c>
      <c r="N37216" s="53">
        <f ca="1"/>
        <v>11</v>
      </c>
      <c r="O37216" s="53" t="str">
        <f ca="1"/>
        <v>2001-11</v>
      </c>
    </row>
    <row r="37217" spans="12:15" x14ac:dyDescent="0.4">
      <c r="L37217" s="56">
        <f ca="1"/>
        <v>37216</v>
      </c>
      <c r="M37217" s="53">
        <f ca="1"/>
        <v>2001</v>
      </c>
      <c r="N37217" s="53">
        <f ca="1"/>
        <v>11</v>
      </c>
      <c r="O37217" s="53" t="str">
        <f ca="1"/>
        <v>2001-11</v>
      </c>
    </row>
    <row r="37218" spans="12:15" x14ac:dyDescent="0.4">
      <c r="L37218" s="56">
        <f ca="1"/>
        <v>37217</v>
      </c>
      <c r="M37218" s="53">
        <f ca="1"/>
        <v>2001</v>
      </c>
      <c r="N37218" s="53">
        <f ca="1"/>
        <v>11</v>
      </c>
      <c r="O37218" s="53" t="str">
        <f ca="1"/>
        <v>2001-11</v>
      </c>
    </row>
    <row r="37219" spans="12:15" x14ac:dyDescent="0.4">
      <c r="L37219" s="56">
        <f ca="1"/>
        <v>37218</v>
      </c>
      <c r="M37219" s="53">
        <f ca="1"/>
        <v>2001</v>
      </c>
      <c r="N37219" s="53">
        <f ca="1"/>
        <v>11</v>
      </c>
      <c r="O37219" s="53" t="str">
        <f ca="1"/>
        <v>2001-11</v>
      </c>
    </row>
    <row r="37220" spans="12:15" x14ac:dyDescent="0.4">
      <c r="L37220" s="56">
        <f ca="1"/>
        <v>37219</v>
      </c>
      <c r="M37220" s="53">
        <f ca="1"/>
        <v>2001</v>
      </c>
      <c r="N37220" s="53">
        <f ca="1"/>
        <v>11</v>
      </c>
      <c r="O37220" s="53" t="str">
        <f ca="1"/>
        <v>2001-11</v>
      </c>
    </row>
    <row r="37221" spans="12:15" x14ac:dyDescent="0.4">
      <c r="L37221" s="56">
        <f ca="1"/>
        <v>37220</v>
      </c>
      <c r="M37221" s="53">
        <f ca="1"/>
        <v>2001</v>
      </c>
      <c r="N37221" s="53">
        <f ca="1"/>
        <v>11</v>
      </c>
      <c r="O37221" s="53" t="str">
        <f ca="1"/>
        <v>2001-11</v>
      </c>
    </row>
    <row r="37222" spans="12:15" x14ac:dyDescent="0.4">
      <c r="L37222" s="56">
        <f ca="1"/>
        <v>37221</v>
      </c>
      <c r="M37222" s="53">
        <f ca="1"/>
        <v>2001</v>
      </c>
      <c r="N37222" s="53">
        <f ca="1"/>
        <v>11</v>
      </c>
      <c r="O37222" s="53" t="str">
        <f ca="1"/>
        <v>2001-11</v>
      </c>
    </row>
    <row r="37223" spans="12:15" x14ac:dyDescent="0.4">
      <c r="L37223" s="56">
        <f ca="1"/>
        <v>37222</v>
      </c>
      <c r="M37223" s="53">
        <f ca="1"/>
        <v>2001</v>
      </c>
      <c r="N37223" s="53">
        <f ca="1"/>
        <v>11</v>
      </c>
      <c r="O37223" s="53" t="str">
        <f ca="1"/>
        <v>2001-11</v>
      </c>
    </row>
    <row r="37224" spans="12:15" x14ac:dyDescent="0.4">
      <c r="L37224" s="56">
        <f ca="1"/>
        <v>37223</v>
      </c>
      <c r="M37224" s="53">
        <f ca="1"/>
        <v>2001</v>
      </c>
      <c r="N37224" s="53">
        <f ca="1"/>
        <v>11</v>
      </c>
      <c r="O37224" s="53" t="str">
        <f ca="1"/>
        <v>2001-11</v>
      </c>
    </row>
    <row r="37225" spans="12:15" x14ac:dyDescent="0.4">
      <c r="L37225" s="56">
        <f ca="1"/>
        <v>37224</v>
      </c>
      <c r="M37225" s="53">
        <f ca="1"/>
        <v>2001</v>
      </c>
      <c r="N37225" s="53">
        <f ca="1"/>
        <v>11</v>
      </c>
      <c r="O37225" s="53" t="str">
        <f ca="1"/>
        <v>2001-11</v>
      </c>
    </row>
    <row r="37226" spans="12:15" x14ac:dyDescent="0.4">
      <c r="L37226" s="56">
        <f ca="1"/>
        <v>37225</v>
      </c>
      <c r="M37226" s="53">
        <f ca="1"/>
        <v>2001</v>
      </c>
      <c r="N37226" s="53">
        <f ca="1"/>
        <v>11</v>
      </c>
      <c r="O37226" s="53" t="str">
        <f ca="1"/>
        <v>2001-11</v>
      </c>
    </row>
    <row r="37227" spans="12:15" x14ac:dyDescent="0.4">
      <c r="L37227" s="56">
        <f ca="1"/>
        <v>37226</v>
      </c>
      <c r="M37227" s="53">
        <f ca="1"/>
        <v>2001</v>
      </c>
      <c r="N37227" s="53">
        <f ca="1"/>
        <v>12</v>
      </c>
      <c r="O37227" s="53" t="str">
        <f ca="1"/>
        <v>2001-12</v>
      </c>
    </row>
    <row r="37228" spans="12:15" x14ac:dyDescent="0.4">
      <c r="L37228" s="56">
        <f ca="1"/>
        <v>37227</v>
      </c>
      <c r="M37228" s="53">
        <f ca="1"/>
        <v>2001</v>
      </c>
      <c r="N37228" s="53">
        <f ca="1"/>
        <v>12</v>
      </c>
      <c r="O37228" s="53" t="str">
        <f ca="1"/>
        <v>2001-12</v>
      </c>
    </row>
    <row r="37229" spans="12:15" x14ac:dyDescent="0.4">
      <c r="L37229" s="56">
        <f ca="1"/>
        <v>37228</v>
      </c>
      <c r="M37229" s="53">
        <f ca="1"/>
        <v>2001</v>
      </c>
      <c r="N37229" s="53">
        <f ca="1"/>
        <v>12</v>
      </c>
      <c r="O37229" s="53" t="str">
        <f ca="1"/>
        <v>2001-12</v>
      </c>
    </row>
    <row r="37230" spans="12:15" x14ac:dyDescent="0.4">
      <c r="L37230" s="56">
        <f ca="1"/>
        <v>37229</v>
      </c>
      <c r="M37230" s="53">
        <f ca="1"/>
        <v>2001</v>
      </c>
      <c r="N37230" s="53">
        <f ca="1"/>
        <v>12</v>
      </c>
      <c r="O37230" s="53" t="str">
        <f ca="1"/>
        <v>2001-12</v>
      </c>
    </row>
    <row r="37231" spans="12:15" x14ac:dyDescent="0.4">
      <c r="L37231" s="56">
        <f ca="1"/>
        <v>37230</v>
      </c>
      <c r="M37231" s="53">
        <f ca="1"/>
        <v>2001</v>
      </c>
      <c r="N37231" s="53">
        <f ca="1"/>
        <v>12</v>
      </c>
      <c r="O37231" s="53" t="str">
        <f ca="1"/>
        <v>2001-12</v>
      </c>
    </row>
    <row r="37232" spans="12:15" x14ac:dyDescent="0.4">
      <c r="L37232" s="56">
        <f ca="1"/>
        <v>37231</v>
      </c>
      <c r="M37232" s="53">
        <f ca="1"/>
        <v>2001</v>
      </c>
      <c r="N37232" s="53">
        <f ca="1"/>
        <v>12</v>
      </c>
      <c r="O37232" s="53" t="str">
        <f ca="1"/>
        <v>2001-12</v>
      </c>
    </row>
    <row r="37233" spans="12:15" x14ac:dyDescent="0.4">
      <c r="L37233" s="56">
        <f ca="1"/>
        <v>37232</v>
      </c>
      <c r="M37233" s="53">
        <f ca="1"/>
        <v>2001</v>
      </c>
      <c r="N37233" s="53">
        <f ca="1"/>
        <v>12</v>
      </c>
      <c r="O37233" s="53" t="str">
        <f ca="1"/>
        <v>2001-12</v>
      </c>
    </row>
    <row r="37234" spans="12:15" x14ac:dyDescent="0.4">
      <c r="L37234" s="56">
        <f ca="1"/>
        <v>37233</v>
      </c>
      <c r="M37234" s="53">
        <f ca="1"/>
        <v>2001</v>
      </c>
      <c r="N37234" s="53">
        <f ca="1"/>
        <v>12</v>
      </c>
      <c r="O37234" s="53" t="str">
        <f ca="1"/>
        <v>2001-12</v>
      </c>
    </row>
    <row r="37235" spans="12:15" x14ac:dyDescent="0.4">
      <c r="L37235" s="56">
        <f ca="1"/>
        <v>37234</v>
      </c>
      <c r="M37235" s="53">
        <f ca="1"/>
        <v>2001</v>
      </c>
      <c r="N37235" s="53">
        <f ca="1"/>
        <v>12</v>
      </c>
      <c r="O37235" s="53" t="str">
        <f ca="1"/>
        <v>2001-12</v>
      </c>
    </row>
    <row r="37236" spans="12:15" x14ac:dyDescent="0.4">
      <c r="L37236" s="56">
        <f ca="1"/>
        <v>37235</v>
      </c>
      <c r="M37236" s="53">
        <f ca="1"/>
        <v>2001</v>
      </c>
      <c r="N37236" s="53">
        <f ca="1"/>
        <v>12</v>
      </c>
      <c r="O37236" s="53" t="str">
        <f ca="1"/>
        <v>2001-12</v>
      </c>
    </row>
    <row r="37237" spans="12:15" x14ac:dyDescent="0.4">
      <c r="L37237" s="56">
        <f ca="1"/>
        <v>37236</v>
      </c>
      <c r="M37237" s="53">
        <f ca="1"/>
        <v>2001</v>
      </c>
      <c r="N37237" s="53">
        <f ca="1"/>
        <v>12</v>
      </c>
      <c r="O37237" s="53" t="str">
        <f ca="1"/>
        <v>2001-12</v>
      </c>
    </row>
    <row r="37238" spans="12:15" x14ac:dyDescent="0.4">
      <c r="L37238" s="56">
        <f ca="1"/>
        <v>37237</v>
      </c>
      <c r="M37238" s="53">
        <f ca="1"/>
        <v>2001</v>
      </c>
      <c r="N37238" s="53">
        <f ca="1"/>
        <v>12</v>
      </c>
      <c r="O37238" s="53" t="str">
        <f ca="1"/>
        <v>2001-12</v>
      </c>
    </row>
    <row r="37239" spans="12:15" x14ac:dyDescent="0.4">
      <c r="L37239" s="56">
        <f ca="1"/>
        <v>37238</v>
      </c>
      <c r="M37239" s="53">
        <f ca="1"/>
        <v>2001</v>
      </c>
      <c r="N37239" s="53">
        <f ca="1"/>
        <v>12</v>
      </c>
      <c r="O37239" s="53" t="str">
        <f ca="1"/>
        <v>2001-12</v>
      </c>
    </row>
    <row r="37240" spans="12:15" x14ac:dyDescent="0.4">
      <c r="L37240" s="56">
        <f ca="1"/>
        <v>37239</v>
      </c>
      <c r="M37240" s="53">
        <f ca="1"/>
        <v>2001</v>
      </c>
      <c r="N37240" s="53">
        <f ca="1"/>
        <v>12</v>
      </c>
      <c r="O37240" s="53" t="str">
        <f ca="1"/>
        <v>2001-12</v>
      </c>
    </row>
    <row r="37241" spans="12:15" x14ac:dyDescent="0.4">
      <c r="L37241" s="56">
        <f ca="1"/>
        <v>37240</v>
      </c>
      <c r="M37241" s="53">
        <f ca="1"/>
        <v>2001</v>
      </c>
      <c r="N37241" s="53">
        <f ca="1"/>
        <v>12</v>
      </c>
      <c r="O37241" s="53" t="str">
        <f ca="1"/>
        <v>2001-12</v>
      </c>
    </row>
    <row r="37242" spans="12:15" x14ac:dyDescent="0.4">
      <c r="L37242" s="56">
        <f ca="1"/>
        <v>37241</v>
      </c>
      <c r="M37242" s="53">
        <f ca="1"/>
        <v>2001</v>
      </c>
      <c r="N37242" s="53">
        <f ca="1"/>
        <v>12</v>
      </c>
      <c r="O37242" s="53" t="str">
        <f ca="1"/>
        <v>2001-12</v>
      </c>
    </row>
    <row r="37243" spans="12:15" x14ac:dyDescent="0.4">
      <c r="L37243" s="56">
        <f ca="1"/>
        <v>37242</v>
      </c>
      <c r="M37243" s="53">
        <f ca="1"/>
        <v>2001</v>
      </c>
      <c r="N37243" s="53">
        <f ca="1"/>
        <v>12</v>
      </c>
      <c r="O37243" s="53" t="str">
        <f ca="1"/>
        <v>2001-12</v>
      </c>
    </row>
    <row r="37244" spans="12:15" x14ac:dyDescent="0.4">
      <c r="L37244" s="56">
        <f ca="1"/>
        <v>37243</v>
      </c>
      <c r="M37244" s="53">
        <f ca="1"/>
        <v>2001</v>
      </c>
      <c r="N37244" s="53">
        <f ca="1"/>
        <v>12</v>
      </c>
      <c r="O37244" s="53" t="str">
        <f ca="1"/>
        <v>2001-12</v>
      </c>
    </row>
    <row r="37245" spans="12:15" x14ac:dyDescent="0.4">
      <c r="L37245" s="56">
        <f ca="1"/>
        <v>37244</v>
      </c>
      <c r="M37245" s="53">
        <f ca="1"/>
        <v>2001</v>
      </c>
      <c r="N37245" s="53">
        <f ca="1"/>
        <v>12</v>
      </c>
      <c r="O37245" s="53" t="str">
        <f ca="1"/>
        <v>2001-12</v>
      </c>
    </row>
    <row r="37246" spans="12:15" x14ac:dyDescent="0.4">
      <c r="L37246" s="56">
        <f ca="1"/>
        <v>37245</v>
      </c>
      <c r="M37246" s="53">
        <f ca="1"/>
        <v>2001</v>
      </c>
      <c r="N37246" s="53">
        <f ca="1"/>
        <v>12</v>
      </c>
      <c r="O37246" s="53" t="str">
        <f ca="1"/>
        <v>2001-12</v>
      </c>
    </row>
    <row r="37247" spans="12:15" x14ac:dyDescent="0.4">
      <c r="L37247" s="56">
        <f ca="1"/>
        <v>37246</v>
      </c>
      <c r="M37247" s="53">
        <f ca="1"/>
        <v>2001</v>
      </c>
      <c r="N37247" s="53">
        <f ca="1"/>
        <v>12</v>
      </c>
      <c r="O37247" s="53" t="str">
        <f ca="1"/>
        <v>2001-12</v>
      </c>
    </row>
    <row r="37248" spans="12:15" x14ac:dyDescent="0.4">
      <c r="L37248" s="56">
        <f ca="1"/>
        <v>37247</v>
      </c>
      <c r="M37248" s="53">
        <f ca="1"/>
        <v>2001</v>
      </c>
      <c r="N37248" s="53">
        <f ca="1"/>
        <v>12</v>
      </c>
      <c r="O37248" s="53" t="str">
        <f ca="1"/>
        <v>2001-12</v>
      </c>
    </row>
    <row r="37249" spans="12:15" x14ac:dyDescent="0.4">
      <c r="L37249" s="56">
        <f ca="1"/>
        <v>37248</v>
      </c>
      <c r="M37249" s="53">
        <f ca="1"/>
        <v>2001</v>
      </c>
      <c r="N37249" s="53">
        <f ca="1"/>
        <v>12</v>
      </c>
      <c r="O37249" s="53" t="str">
        <f ca="1"/>
        <v>2001-12</v>
      </c>
    </row>
    <row r="37250" spans="12:15" x14ac:dyDescent="0.4">
      <c r="L37250" s="56">
        <f ca="1"/>
        <v>37249</v>
      </c>
      <c r="M37250" s="53">
        <f ca="1"/>
        <v>2001</v>
      </c>
      <c r="N37250" s="53">
        <f ca="1"/>
        <v>12</v>
      </c>
      <c r="O37250" s="53" t="str">
        <f ca="1"/>
        <v>2001-12</v>
      </c>
    </row>
    <row r="37251" spans="12:15" x14ac:dyDescent="0.4">
      <c r="L37251" s="56">
        <f ca="1"/>
        <v>37250</v>
      </c>
      <c r="M37251" s="53">
        <f ca="1"/>
        <v>2001</v>
      </c>
      <c r="N37251" s="53">
        <f ca="1"/>
        <v>12</v>
      </c>
      <c r="O37251" s="53" t="str">
        <f ca="1"/>
        <v>2001-12</v>
      </c>
    </row>
    <row r="37252" spans="12:15" x14ac:dyDescent="0.4">
      <c r="L37252" s="56">
        <f ca="1"/>
        <v>37251</v>
      </c>
      <c r="M37252" s="53">
        <f ca="1"/>
        <v>2001</v>
      </c>
      <c r="N37252" s="53">
        <f ca="1"/>
        <v>12</v>
      </c>
      <c r="O37252" s="53" t="str">
        <f ca="1"/>
        <v>2001-12</v>
      </c>
    </row>
    <row r="37253" spans="12:15" x14ac:dyDescent="0.4">
      <c r="L37253" s="56">
        <f ca="1"/>
        <v>37252</v>
      </c>
      <c r="M37253" s="53">
        <f ca="1"/>
        <v>2001</v>
      </c>
      <c r="N37253" s="53">
        <f ca="1"/>
        <v>12</v>
      </c>
      <c r="O37253" s="53" t="str">
        <f ca="1"/>
        <v>2001-12</v>
      </c>
    </row>
    <row r="37254" spans="12:15" x14ac:dyDescent="0.4">
      <c r="L37254" s="56">
        <f ca="1"/>
        <v>37253</v>
      </c>
      <c r="M37254" s="53">
        <f ca="1"/>
        <v>2001</v>
      </c>
      <c r="N37254" s="53">
        <f ca="1"/>
        <v>12</v>
      </c>
      <c r="O37254" s="53" t="str">
        <f ca="1"/>
        <v>2001-12</v>
      </c>
    </row>
    <row r="37255" spans="12:15" x14ac:dyDescent="0.4">
      <c r="L37255" s="56">
        <f ca="1"/>
        <v>37254</v>
      </c>
      <c r="M37255" s="53">
        <f ca="1"/>
        <v>2001</v>
      </c>
      <c r="N37255" s="53">
        <f ca="1"/>
        <v>12</v>
      </c>
      <c r="O37255" s="53" t="str">
        <f ca="1"/>
        <v>2001-12</v>
      </c>
    </row>
    <row r="37256" spans="12:15" x14ac:dyDescent="0.4">
      <c r="L37256" s="56">
        <f ca="1"/>
        <v>37255</v>
      </c>
      <c r="M37256" s="53">
        <f ca="1"/>
        <v>2001</v>
      </c>
      <c r="N37256" s="53">
        <f ca="1"/>
        <v>12</v>
      </c>
      <c r="O37256" s="53" t="str">
        <f ca="1"/>
        <v>2001-12</v>
      </c>
    </row>
    <row r="37257" spans="12:15" x14ac:dyDescent="0.4">
      <c r="L37257" s="56">
        <f ca="1"/>
        <v>37256</v>
      </c>
      <c r="M37257" s="53">
        <f ca="1"/>
        <v>2001</v>
      </c>
      <c r="N37257" s="53">
        <f ca="1"/>
        <v>12</v>
      </c>
      <c r="O37257" s="53" t="str">
        <f ca="1"/>
        <v>2001-12</v>
      </c>
    </row>
    <row r="37258" spans="12:15" x14ac:dyDescent="0.4">
      <c r="L37258" s="56">
        <f ca="1"/>
        <v>37257</v>
      </c>
      <c r="M37258" s="53">
        <f ca="1"/>
        <v>2002</v>
      </c>
      <c r="N37258" s="53">
        <f ca="1"/>
        <v>1</v>
      </c>
      <c r="O37258" s="53" t="str">
        <f ca="1"/>
        <v>2002-01</v>
      </c>
    </row>
    <row r="37259" spans="12:15" x14ac:dyDescent="0.4">
      <c r="L37259" s="56">
        <f ca="1"/>
        <v>37258</v>
      </c>
      <c r="M37259" s="53">
        <f ca="1"/>
        <v>2002</v>
      </c>
      <c r="N37259" s="53">
        <f ca="1"/>
        <v>1</v>
      </c>
      <c r="O37259" s="53" t="str">
        <f ca="1"/>
        <v>2002-01</v>
      </c>
    </row>
    <row r="37260" spans="12:15" x14ac:dyDescent="0.4">
      <c r="L37260" s="56">
        <f ca="1"/>
        <v>37259</v>
      </c>
      <c r="M37260" s="53">
        <f ca="1"/>
        <v>2002</v>
      </c>
      <c r="N37260" s="53">
        <f ca="1"/>
        <v>1</v>
      </c>
      <c r="O37260" s="53" t="str">
        <f ca="1"/>
        <v>2002-01</v>
      </c>
    </row>
    <row r="37261" spans="12:15" x14ac:dyDescent="0.4">
      <c r="L37261" s="56">
        <f ca="1"/>
        <v>37260</v>
      </c>
      <c r="M37261" s="53">
        <f ca="1"/>
        <v>2002</v>
      </c>
      <c r="N37261" s="53">
        <f ca="1"/>
        <v>1</v>
      </c>
      <c r="O37261" s="53" t="str">
        <f ca="1"/>
        <v>2002-01</v>
      </c>
    </row>
    <row r="37262" spans="12:15" x14ac:dyDescent="0.4">
      <c r="L37262" s="56">
        <f ca="1"/>
        <v>37261</v>
      </c>
      <c r="M37262" s="53">
        <f ca="1"/>
        <v>2002</v>
      </c>
      <c r="N37262" s="53">
        <f ca="1"/>
        <v>1</v>
      </c>
      <c r="O37262" s="53" t="str">
        <f ca="1"/>
        <v>2002-01</v>
      </c>
    </row>
    <row r="37263" spans="12:15" x14ac:dyDescent="0.4">
      <c r="L37263" s="56">
        <f ca="1"/>
        <v>37262</v>
      </c>
      <c r="M37263" s="53">
        <f ca="1"/>
        <v>2002</v>
      </c>
      <c r="N37263" s="53">
        <f ca="1"/>
        <v>1</v>
      </c>
      <c r="O37263" s="53" t="str">
        <f ca="1"/>
        <v>2002-01</v>
      </c>
    </row>
    <row r="37264" spans="12:15" x14ac:dyDescent="0.4">
      <c r="L37264" s="56">
        <f ca="1"/>
        <v>37263</v>
      </c>
      <c r="M37264" s="53">
        <f ca="1"/>
        <v>2002</v>
      </c>
      <c r="N37264" s="53">
        <f ca="1"/>
        <v>1</v>
      </c>
      <c r="O37264" s="53" t="str">
        <f ca="1"/>
        <v>2002-01</v>
      </c>
    </row>
    <row r="37265" spans="12:15" x14ac:dyDescent="0.4">
      <c r="L37265" s="56">
        <f ca="1"/>
        <v>37264</v>
      </c>
      <c r="M37265" s="53">
        <f ca="1"/>
        <v>2002</v>
      </c>
      <c r="N37265" s="53">
        <f ca="1"/>
        <v>1</v>
      </c>
      <c r="O37265" s="53" t="str">
        <f ca="1"/>
        <v>2002-01</v>
      </c>
    </row>
    <row r="37266" spans="12:15" x14ac:dyDescent="0.4">
      <c r="L37266" s="56">
        <f ca="1"/>
        <v>37265</v>
      </c>
      <c r="M37266" s="53">
        <f ca="1"/>
        <v>2002</v>
      </c>
      <c r="N37266" s="53">
        <f ca="1"/>
        <v>1</v>
      </c>
      <c r="O37266" s="53" t="str">
        <f ca="1"/>
        <v>2002-01</v>
      </c>
    </row>
    <row r="37267" spans="12:15" x14ac:dyDescent="0.4">
      <c r="L37267" s="56">
        <f ca="1"/>
        <v>37266</v>
      </c>
      <c r="M37267" s="53">
        <f ca="1"/>
        <v>2002</v>
      </c>
      <c r="N37267" s="53">
        <f ca="1"/>
        <v>1</v>
      </c>
      <c r="O37267" s="53" t="str">
        <f ca="1"/>
        <v>2002-01</v>
      </c>
    </row>
    <row r="37268" spans="12:15" x14ac:dyDescent="0.4">
      <c r="L37268" s="56">
        <f ca="1"/>
        <v>37267</v>
      </c>
      <c r="M37268" s="53">
        <f ca="1"/>
        <v>2002</v>
      </c>
      <c r="N37268" s="53">
        <f ca="1"/>
        <v>1</v>
      </c>
      <c r="O37268" s="53" t="str">
        <f ca="1"/>
        <v>2002-01</v>
      </c>
    </row>
    <row r="37269" spans="12:15" x14ac:dyDescent="0.4">
      <c r="L37269" s="56">
        <f ca="1"/>
        <v>37268</v>
      </c>
      <c r="M37269" s="53">
        <f ca="1"/>
        <v>2002</v>
      </c>
      <c r="N37269" s="53">
        <f ca="1"/>
        <v>1</v>
      </c>
      <c r="O37269" s="53" t="str">
        <f ca="1"/>
        <v>2002-01</v>
      </c>
    </row>
    <row r="37270" spans="12:15" x14ac:dyDescent="0.4">
      <c r="L37270" s="56">
        <f ca="1"/>
        <v>37269</v>
      </c>
      <c r="M37270" s="53">
        <f ca="1"/>
        <v>2002</v>
      </c>
      <c r="N37270" s="53">
        <f ca="1"/>
        <v>1</v>
      </c>
      <c r="O37270" s="53" t="str">
        <f ca="1"/>
        <v>2002-01</v>
      </c>
    </row>
    <row r="37271" spans="12:15" x14ac:dyDescent="0.4">
      <c r="L37271" s="56">
        <f ca="1"/>
        <v>37270</v>
      </c>
      <c r="M37271" s="53">
        <f ca="1"/>
        <v>2002</v>
      </c>
      <c r="N37271" s="53">
        <f ca="1"/>
        <v>1</v>
      </c>
      <c r="O37271" s="53" t="str">
        <f ca="1"/>
        <v>2002-01</v>
      </c>
    </row>
    <row r="37272" spans="12:15" x14ac:dyDescent="0.4">
      <c r="L37272" s="56">
        <f ca="1"/>
        <v>37271</v>
      </c>
      <c r="M37272" s="53">
        <f ca="1"/>
        <v>2002</v>
      </c>
      <c r="N37272" s="53">
        <f ca="1"/>
        <v>1</v>
      </c>
      <c r="O37272" s="53" t="str">
        <f ca="1"/>
        <v>2002-01</v>
      </c>
    </row>
    <row r="37273" spans="12:15" x14ac:dyDescent="0.4">
      <c r="L37273" s="56">
        <f ca="1"/>
        <v>37272</v>
      </c>
      <c r="M37273" s="53">
        <f ca="1"/>
        <v>2002</v>
      </c>
      <c r="N37273" s="53">
        <f ca="1"/>
        <v>1</v>
      </c>
      <c r="O37273" s="53" t="str">
        <f ca="1"/>
        <v>2002-01</v>
      </c>
    </row>
    <row r="37274" spans="12:15" x14ac:dyDescent="0.4">
      <c r="L37274" s="56">
        <f ca="1"/>
        <v>37273</v>
      </c>
      <c r="M37274" s="53">
        <f ca="1"/>
        <v>2002</v>
      </c>
      <c r="N37274" s="53">
        <f ca="1"/>
        <v>1</v>
      </c>
      <c r="O37274" s="53" t="str">
        <f ca="1"/>
        <v>2002-01</v>
      </c>
    </row>
    <row r="37275" spans="12:15" x14ac:dyDescent="0.4">
      <c r="L37275" s="56">
        <f ca="1"/>
        <v>37274</v>
      </c>
      <c r="M37275" s="53">
        <f ca="1"/>
        <v>2002</v>
      </c>
      <c r="N37275" s="53">
        <f ca="1"/>
        <v>1</v>
      </c>
      <c r="O37275" s="53" t="str">
        <f ca="1"/>
        <v>2002-01</v>
      </c>
    </row>
    <row r="37276" spans="12:15" x14ac:dyDescent="0.4">
      <c r="L37276" s="56">
        <f ca="1"/>
        <v>37275</v>
      </c>
      <c r="M37276" s="53">
        <f ca="1"/>
        <v>2002</v>
      </c>
      <c r="N37276" s="53">
        <f ca="1"/>
        <v>1</v>
      </c>
      <c r="O37276" s="53" t="str">
        <f ca="1"/>
        <v>2002-01</v>
      </c>
    </row>
    <row r="37277" spans="12:15" x14ac:dyDescent="0.4">
      <c r="L37277" s="56">
        <f ca="1"/>
        <v>37276</v>
      </c>
      <c r="M37277" s="53">
        <f ca="1"/>
        <v>2002</v>
      </c>
      <c r="N37277" s="53">
        <f ca="1"/>
        <v>1</v>
      </c>
      <c r="O37277" s="53" t="str">
        <f ca="1"/>
        <v>2002-01</v>
      </c>
    </row>
    <row r="37278" spans="12:15" x14ac:dyDescent="0.4">
      <c r="L37278" s="56">
        <f ca="1"/>
        <v>37277</v>
      </c>
      <c r="M37278" s="53">
        <f ca="1"/>
        <v>2002</v>
      </c>
      <c r="N37278" s="53">
        <f ca="1"/>
        <v>1</v>
      </c>
      <c r="O37278" s="53" t="str">
        <f ca="1"/>
        <v>2002-01</v>
      </c>
    </row>
    <row r="37279" spans="12:15" x14ac:dyDescent="0.4">
      <c r="L37279" s="56">
        <f ca="1"/>
        <v>37278</v>
      </c>
      <c r="M37279" s="53">
        <f ca="1"/>
        <v>2002</v>
      </c>
      <c r="N37279" s="53">
        <f ca="1"/>
        <v>1</v>
      </c>
      <c r="O37279" s="53" t="str">
        <f ca="1"/>
        <v>2002-01</v>
      </c>
    </row>
    <row r="37280" spans="12:15" x14ac:dyDescent="0.4">
      <c r="L37280" s="56">
        <f ca="1"/>
        <v>37279</v>
      </c>
      <c r="M37280" s="53">
        <f ca="1"/>
        <v>2002</v>
      </c>
      <c r="N37280" s="53">
        <f ca="1"/>
        <v>1</v>
      </c>
      <c r="O37280" s="53" t="str">
        <f ca="1"/>
        <v>2002-01</v>
      </c>
    </row>
    <row r="37281" spans="12:15" x14ac:dyDescent="0.4">
      <c r="L37281" s="56">
        <f ca="1"/>
        <v>37280</v>
      </c>
      <c r="M37281" s="53">
        <f ca="1"/>
        <v>2002</v>
      </c>
      <c r="N37281" s="53">
        <f ca="1"/>
        <v>1</v>
      </c>
      <c r="O37281" s="53" t="str">
        <f ca="1"/>
        <v>2002-01</v>
      </c>
    </row>
    <row r="37282" spans="12:15" x14ac:dyDescent="0.4">
      <c r="L37282" s="56">
        <f ca="1"/>
        <v>37281</v>
      </c>
      <c r="M37282" s="53">
        <f ca="1"/>
        <v>2002</v>
      </c>
      <c r="N37282" s="53">
        <f ca="1"/>
        <v>1</v>
      </c>
      <c r="O37282" s="53" t="str">
        <f ca="1"/>
        <v>2002-01</v>
      </c>
    </row>
    <row r="37283" spans="12:15" x14ac:dyDescent="0.4">
      <c r="L37283" s="56">
        <f ca="1"/>
        <v>37282</v>
      </c>
      <c r="M37283" s="53">
        <f ca="1"/>
        <v>2002</v>
      </c>
      <c r="N37283" s="53">
        <f ca="1"/>
        <v>1</v>
      </c>
      <c r="O37283" s="53" t="str">
        <f ca="1"/>
        <v>2002-01</v>
      </c>
    </row>
    <row r="37284" spans="12:15" x14ac:dyDescent="0.4">
      <c r="L37284" s="56">
        <f ca="1"/>
        <v>37283</v>
      </c>
      <c r="M37284" s="53">
        <f ca="1"/>
        <v>2002</v>
      </c>
      <c r="N37284" s="53">
        <f ca="1"/>
        <v>1</v>
      </c>
      <c r="O37284" s="53" t="str">
        <f ca="1"/>
        <v>2002-01</v>
      </c>
    </row>
    <row r="37285" spans="12:15" x14ac:dyDescent="0.4">
      <c r="L37285" s="56">
        <f ca="1"/>
        <v>37284</v>
      </c>
      <c r="M37285" s="53">
        <f ca="1"/>
        <v>2002</v>
      </c>
      <c r="N37285" s="53">
        <f ca="1"/>
        <v>1</v>
      </c>
      <c r="O37285" s="53" t="str">
        <f ca="1"/>
        <v>2002-01</v>
      </c>
    </row>
    <row r="37286" spans="12:15" x14ac:dyDescent="0.4">
      <c r="L37286" s="56">
        <f ca="1"/>
        <v>37285</v>
      </c>
      <c r="M37286" s="53">
        <f ca="1"/>
        <v>2002</v>
      </c>
      <c r="N37286" s="53">
        <f ca="1"/>
        <v>1</v>
      </c>
      <c r="O37286" s="53" t="str">
        <f ca="1"/>
        <v>2002-01</v>
      </c>
    </row>
    <row r="37287" spans="12:15" x14ac:dyDescent="0.4">
      <c r="L37287" s="56">
        <f ca="1"/>
        <v>37286</v>
      </c>
      <c r="M37287" s="53">
        <f ca="1"/>
        <v>2002</v>
      </c>
      <c r="N37287" s="53">
        <f ca="1"/>
        <v>1</v>
      </c>
      <c r="O37287" s="53" t="str">
        <f ca="1"/>
        <v>2002-01</v>
      </c>
    </row>
    <row r="37288" spans="12:15" x14ac:dyDescent="0.4">
      <c r="L37288" s="56">
        <f ca="1"/>
        <v>37287</v>
      </c>
      <c r="M37288" s="53">
        <f ca="1"/>
        <v>2002</v>
      </c>
      <c r="N37288" s="53">
        <f ca="1"/>
        <v>1</v>
      </c>
      <c r="O37288" s="53" t="str">
        <f ca="1"/>
        <v>2002-01</v>
      </c>
    </row>
    <row r="37289" spans="12:15" x14ac:dyDescent="0.4">
      <c r="L37289" s="56">
        <f ca="1"/>
        <v>37288</v>
      </c>
      <c r="M37289" s="53">
        <f ca="1"/>
        <v>2002</v>
      </c>
      <c r="N37289" s="53">
        <f ca="1"/>
        <v>2</v>
      </c>
      <c r="O37289" s="53" t="str">
        <f ca="1"/>
        <v>2002-02</v>
      </c>
    </row>
    <row r="37290" spans="12:15" x14ac:dyDescent="0.4">
      <c r="L37290" s="56">
        <f ca="1"/>
        <v>37289</v>
      </c>
      <c r="M37290" s="53">
        <f ca="1"/>
        <v>2002</v>
      </c>
      <c r="N37290" s="53">
        <f ca="1"/>
        <v>2</v>
      </c>
      <c r="O37290" s="53" t="str">
        <f ca="1"/>
        <v>2002-02</v>
      </c>
    </row>
    <row r="37291" spans="12:15" x14ac:dyDescent="0.4">
      <c r="L37291" s="56">
        <f ca="1"/>
        <v>37290</v>
      </c>
      <c r="M37291" s="53">
        <f ca="1"/>
        <v>2002</v>
      </c>
      <c r="N37291" s="53">
        <f ca="1"/>
        <v>2</v>
      </c>
      <c r="O37291" s="53" t="str">
        <f ca="1"/>
        <v>2002-02</v>
      </c>
    </row>
    <row r="37292" spans="12:15" x14ac:dyDescent="0.4">
      <c r="L37292" s="56">
        <f ca="1"/>
        <v>37291</v>
      </c>
      <c r="M37292" s="53">
        <f ca="1"/>
        <v>2002</v>
      </c>
      <c r="N37292" s="53">
        <f ca="1"/>
        <v>2</v>
      </c>
      <c r="O37292" s="53" t="str">
        <f ca="1"/>
        <v>2002-02</v>
      </c>
    </row>
    <row r="37293" spans="12:15" x14ac:dyDescent="0.4">
      <c r="L37293" s="56">
        <f ca="1"/>
        <v>37292</v>
      </c>
      <c r="M37293" s="53">
        <f ca="1"/>
        <v>2002</v>
      </c>
      <c r="N37293" s="53">
        <f ca="1"/>
        <v>2</v>
      </c>
      <c r="O37293" s="53" t="str">
        <f ca="1"/>
        <v>2002-02</v>
      </c>
    </row>
    <row r="37294" spans="12:15" x14ac:dyDescent="0.4">
      <c r="L37294" s="56">
        <f ca="1"/>
        <v>37293</v>
      </c>
      <c r="M37294" s="53">
        <f ca="1"/>
        <v>2002</v>
      </c>
      <c r="N37294" s="53">
        <f ca="1"/>
        <v>2</v>
      </c>
      <c r="O37294" s="53" t="str">
        <f ca="1"/>
        <v>2002-02</v>
      </c>
    </row>
    <row r="37295" spans="12:15" x14ac:dyDescent="0.4">
      <c r="L37295" s="56">
        <f ca="1"/>
        <v>37294</v>
      </c>
      <c r="M37295" s="53">
        <f ca="1"/>
        <v>2002</v>
      </c>
      <c r="N37295" s="53">
        <f ca="1"/>
        <v>2</v>
      </c>
      <c r="O37295" s="53" t="str">
        <f ca="1"/>
        <v>2002-02</v>
      </c>
    </row>
    <row r="37296" spans="12:15" x14ac:dyDescent="0.4">
      <c r="L37296" s="56">
        <f ca="1"/>
        <v>37295</v>
      </c>
      <c r="M37296" s="53">
        <f ca="1"/>
        <v>2002</v>
      </c>
      <c r="N37296" s="53">
        <f ca="1"/>
        <v>2</v>
      </c>
      <c r="O37296" s="53" t="str">
        <f ca="1"/>
        <v>2002-02</v>
      </c>
    </row>
    <row r="37297" spans="12:15" x14ac:dyDescent="0.4">
      <c r="L37297" s="56">
        <f ca="1"/>
        <v>37296</v>
      </c>
      <c r="M37297" s="53">
        <f ca="1"/>
        <v>2002</v>
      </c>
      <c r="N37297" s="53">
        <f ca="1"/>
        <v>2</v>
      </c>
      <c r="O37297" s="53" t="str">
        <f ca="1"/>
        <v>2002-02</v>
      </c>
    </row>
    <row r="37298" spans="12:15" x14ac:dyDescent="0.4">
      <c r="L37298" s="56">
        <f ca="1"/>
        <v>37297</v>
      </c>
      <c r="M37298" s="53">
        <f ca="1"/>
        <v>2002</v>
      </c>
      <c r="N37298" s="53">
        <f ca="1"/>
        <v>2</v>
      </c>
      <c r="O37298" s="53" t="str">
        <f ca="1"/>
        <v>2002-02</v>
      </c>
    </row>
    <row r="37299" spans="12:15" x14ac:dyDescent="0.4">
      <c r="L37299" s="56">
        <f ca="1"/>
        <v>37298</v>
      </c>
      <c r="M37299" s="53">
        <f ca="1"/>
        <v>2002</v>
      </c>
      <c r="N37299" s="53">
        <f ca="1"/>
        <v>2</v>
      </c>
      <c r="O37299" s="53" t="str">
        <f ca="1"/>
        <v>2002-02</v>
      </c>
    </row>
    <row r="37300" spans="12:15" x14ac:dyDescent="0.4">
      <c r="L37300" s="56">
        <f ca="1"/>
        <v>37299</v>
      </c>
      <c r="M37300" s="53">
        <f ca="1"/>
        <v>2002</v>
      </c>
      <c r="N37300" s="53">
        <f ca="1"/>
        <v>2</v>
      </c>
      <c r="O37300" s="53" t="str">
        <f ca="1"/>
        <v>2002-02</v>
      </c>
    </row>
    <row r="37301" spans="12:15" x14ac:dyDescent="0.4">
      <c r="L37301" s="56">
        <f ca="1"/>
        <v>37300</v>
      </c>
      <c r="M37301" s="53">
        <f ca="1"/>
        <v>2002</v>
      </c>
      <c r="N37301" s="53">
        <f ca="1"/>
        <v>2</v>
      </c>
      <c r="O37301" s="53" t="str">
        <f ca="1"/>
        <v>2002-02</v>
      </c>
    </row>
    <row r="37302" spans="12:15" x14ac:dyDescent="0.4">
      <c r="L37302" s="56">
        <f ca="1"/>
        <v>37301</v>
      </c>
      <c r="M37302" s="53">
        <f ca="1"/>
        <v>2002</v>
      </c>
      <c r="N37302" s="53">
        <f ca="1"/>
        <v>2</v>
      </c>
      <c r="O37302" s="53" t="str">
        <f ca="1"/>
        <v>2002-02</v>
      </c>
    </row>
    <row r="37303" spans="12:15" x14ac:dyDescent="0.4">
      <c r="L37303" s="56">
        <f ca="1"/>
        <v>37302</v>
      </c>
      <c r="M37303" s="53">
        <f ca="1"/>
        <v>2002</v>
      </c>
      <c r="N37303" s="53">
        <f ca="1"/>
        <v>2</v>
      </c>
      <c r="O37303" s="53" t="str">
        <f ca="1"/>
        <v>2002-02</v>
      </c>
    </row>
    <row r="37304" spans="12:15" x14ac:dyDescent="0.4">
      <c r="L37304" s="56">
        <f ca="1"/>
        <v>37303</v>
      </c>
      <c r="M37304" s="53">
        <f ca="1"/>
        <v>2002</v>
      </c>
      <c r="N37304" s="53">
        <f ca="1"/>
        <v>2</v>
      </c>
      <c r="O37304" s="53" t="str">
        <f ca="1"/>
        <v>2002-02</v>
      </c>
    </row>
    <row r="37305" spans="12:15" x14ac:dyDescent="0.4">
      <c r="L37305" s="56">
        <f ca="1"/>
        <v>37304</v>
      </c>
      <c r="M37305" s="53">
        <f ca="1"/>
        <v>2002</v>
      </c>
      <c r="N37305" s="53">
        <f ca="1"/>
        <v>2</v>
      </c>
      <c r="O37305" s="53" t="str">
        <f ca="1"/>
        <v>2002-02</v>
      </c>
    </row>
    <row r="37306" spans="12:15" x14ac:dyDescent="0.4">
      <c r="L37306" s="56">
        <f ca="1"/>
        <v>37305</v>
      </c>
      <c r="M37306" s="53">
        <f ca="1"/>
        <v>2002</v>
      </c>
      <c r="N37306" s="53">
        <f ca="1"/>
        <v>2</v>
      </c>
      <c r="O37306" s="53" t="str">
        <f ca="1"/>
        <v>2002-02</v>
      </c>
    </row>
    <row r="37307" spans="12:15" x14ac:dyDescent="0.4">
      <c r="L37307" s="56">
        <f ca="1"/>
        <v>37306</v>
      </c>
      <c r="M37307" s="53">
        <f ca="1"/>
        <v>2002</v>
      </c>
      <c r="N37307" s="53">
        <f ca="1"/>
        <v>2</v>
      </c>
      <c r="O37307" s="53" t="str">
        <f ca="1"/>
        <v>2002-02</v>
      </c>
    </row>
    <row r="37308" spans="12:15" x14ac:dyDescent="0.4">
      <c r="L37308" s="56">
        <f ca="1"/>
        <v>37307</v>
      </c>
      <c r="M37308" s="53">
        <f ca="1"/>
        <v>2002</v>
      </c>
      <c r="N37308" s="53">
        <f ca="1"/>
        <v>2</v>
      </c>
      <c r="O37308" s="53" t="str">
        <f ca="1"/>
        <v>2002-02</v>
      </c>
    </row>
    <row r="37309" spans="12:15" x14ac:dyDescent="0.4">
      <c r="L37309" s="56">
        <f ca="1"/>
        <v>37308</v>
      </c>
      <c r="M37309" s="53">
        <f ca="1"/>
        <v>2002</v>
      </c>
      <c r="N37309" s="53">
        <f ca="1"/>
        <v>2</v>
      </c>
      <c r="O37309" s="53" t="str">
        <f ca="1"/>
        <v>2002-02</v>
      </c>
    </row>
    <row r="37310" spans="12:15" x14ac:dyDescent="0.4">
      <c r="L37310" s="56">
        <f ca="1"/>
        <v>37309</v>
      </c>
      <c r="M37310" s="53">
        <f ca="1"/>
        <v>2002</v>
      </c>
      <c r="N37310" s="53">
        <f ca="1"/>
        <v>2</v>
      </c>
      <c r="O37310" s="53" t="str">
        <f ca="1"/>
        <v>2002-02</v>
      </c>
    </row>
    <row r="37311" spans="12:15" x14ac:dyDescent="0.4">
      <c r="L37311" s="56">
        <f ca="1"/>
        <v>37310</v>
      </c>
      <c r="M37311" s="53">
        <f ca="1"/>
        <v>2002</v>
      </c>
      <c r="N37311" s="53">
        <f ca="1"/>
        <v>2</v>
      </c>
      <c r="O37311" s="53" t="str">
        <f ca="1"/>
        <v>2002-02</v>
      </c>
    </row>
    <row r="37312" spans="12:15" x14ac:dyDescent="0.4">
      <c r="L37312" s="56">
        <f ca="1"/>
        <v>37311</v>
      </c>
      <c r="M37312" s="53">
        <f ca="1"/>
        <v>2002</v>
      </c>
      <c r="N37312" s="53">
        <f ca="1"/>
        <v>2</v>
      </c>
      <c r="O37312" s="53" t="str">
        <f ca="1"/>
        <v>2002-02</v>
      </c>
    </row>
    <row r="37313" spans="12:15" x14ac:dyDescent="0.4">
      <c r="L37313" s="56">
        <f ca="1"/>
        <v>37312</v>
      </c>
      <c r="M37313" s="53">
        <f ca="1"/>
        <v>2002</v>
      </c>
      <c r="N37313" s="53">
        <f ca="1"/>
        <v>2</v>
      </c>
      <c r="O37313" s="53" t="str">
        <f ca="1"/>
        <v>2002-02</v>
      </c>
    </row>
    <row r="37314" spans="12:15" x14ac:dyDescent="0.4">
      <c r="L37314" s="56">
        <f ca="1"/>
        <v>37313</v>
      </c>
      <c r="M37314" s="53">
        <f ca="1"/>
        <v>2002</v>
      </c>
      <c r="N37314" s="53">
        <f ca="1"/>
        <v>2</v>
      </c>
      <c r="O37314" s="53" t="str">
        <f ca="1"/>
        <v>2002-02</v>
      </c>
    </row>
    <row r="37315" spans="12:15" x14ac:dyDescent="0.4">
      <c r="L37315" s="56">
        <f ca="1"/>
        <v>37314</v>
      </c>
      <c r="M37315" s="53">
        <f ca="1"/>
        <v>2002</v>
      </c>
      <c r="N37315" s="53">
        <f ca="1"/>
        <v>2</v>
      </c>
      <c r="O37315" s="53" t="str">
        <f ca="1"/>
        <v>2002-02</v>
      </c>
    </row>
    <row r="37316" spans="12:15" x14ac:dyDescent="0.4">
      <c r="L37316" s="56">
        <f ca="1"/>
        <v>37315</v>
      </c>
      <c r="M37316" s="53">
        <f ca="1"/>
        <v>2002</v>
      </c>
      <c r="N37316" s="53">
        <f ca="1"/>
        <v>2</v>
      </c>
      <c r="O37316" s="53" t="str">
        <f ca="1"/>
        <v>2002-02</v>
      </c>
    </row>
    <row r="37317" spans="12:15" x14ac:dyDescent="0.4">
      <c r="L37317" s="56">
        <f ca="1"/>
        <v>37316</v>
      </c>
      <c r="M37317" s="53">
        <f ca="1"/>
        <v>2002</v>
      </c>
      <c r="N37317" s="53">
        <f ca="1"/>
        <v>3</v>
      </c>
      <c r="O37317" s="53" t="str">
        <f ca="1"/>
        <v>2002-03</v>
      </c>
    </row>
    <row r="37318" spans="12:15" x14ac:dyDescent="0.4">
      <c r="L37318" s="56">
        <f ca="1"/>
        <v>37317</v>
      </c>
      <c r="M37318" s="53">
        <f ca="1"/>
        <v>2002</v>
      </c>
      <c r="N37318" s="53">
        <f ca="1"/>
        <v>3</v>
      </c>
      <c r="O37318" s="53" t="str">
        <f ca="1"/>
        <v>2002-03</v>
      </c>
    </row>
    <row r="37319" spans="12:15" x14ac:dyDescent="0.4">
      <c r="L37319" s="56">
        <f ca="1"/>
        <v>37318</v>
      </c>
      <c r="M37319" s="53">
        <f ca="1"/>
        <v>2002</v>
      </c>
      <c r="N37319" s="53">
        <f ca="1"/>
        <v>3</v>
      </c>
      <c r="O37319" s="53" t="str">
        <f ca="1"/>
        <v>2002-03</v>
      </c>
    </row>
    <row r="37320" spans="12:15" x14ac:dyDescent="0.4">
      <c r="L37320" s="56">
        <f ca="1"/>
        <v>37319</v>
      </c>
      <c r="M37320" s="53">
        <f ca="1"/>
        <v>2002</v>
      </c>
      <c r="N37320" s="53">
        <f ca="1"/>
        <v>3</v>
      </c>
      <c r="O37320" s="53" t="str">
        <f ca="1"/>
        <v>2002-03</v>
      </c>
    </row>
    <row r="37321" spans="12:15" x14ac:dyDescent="0.4">
      <c r="L37321" s="56">
        <f ca="1"/>
        <v>37320</v>
      </c>
      <c r="M37321" s="53">
        <f ca="1"/>
        <v>2002</v>
      </c>
      <c r="N37321" s="53">
        <f ca="1"/>
        <v>3</v>
      </c>
      <c r="O37321" s="53" t="str">
        <f ca="1"/>
        <v>2002-03</v>
      </c>
    </row>
    <row r="37322" spans="12:15" x14ac:dyDescent="0.4">
      <c r="L37322" s="56">
        <f ca="1"/>
        <v>37321</v>
      </c>
      <c r="M37322" s="53">
        <f ca="1"/>
        <v>2002</v>
      </c>
      <c r="N37322" s="53">
        <f ca="1"/>
        <v>3</v>
      </c>
      <c r="O37322" s="53" t="str">
        <f ca="1"/>
        <v>2002-03</v>
      </c>
    </row>
    <row r="37323" spans="12:15" x14ac:dyDescent="0.4">
      <c r="L37323" s="56">
        <f ca="1"/>
        <v>37322</v>
      </c>
      <c r="M37323" s="53">
        <f ca="1"/>
        <v>2002</v>
      </c>
      <c r="N37323" s="53">
        <f ca="1"/>
        <v>3</v>
      </c>
      <c r="O37323" s="53" t="str">
        <f ca="1"/>
        <v>2002-03</v>
      </c>
    </row>
    <row r="37324" spans="12:15" x14ac:dyDescent="0.4">
      <c r="L37324" s="56">
        <f ca="1"/>
        <v>37323</v>
      </c>
      <c r="M37324" s="53">
        <f ca="1"/>
        <v>2002</v>
      </c>
      <c r="N37324" s="53">
        <f ca="1"/>
        <v>3</v>
      </c>
      <c r="O37324" s="53" t="str">
        <f ca="1"/>
        <v>2002-03</v>
      </c>
    </row>
    <row r="37325" spans="12:15" x14ac:dyDescent="0.4">
      <c r="L37325" s="56">
        <f ca="1"/>
        <v>37324</v>
      </c>
      <c r="M37325" s="53">
        <f ca="1"/>
        <v>2002</v>
      </c>
      <c r="N37325" s="53">
        <f ca="1"/>
        <v>3</v>
      </c>
      <c r="O37325" s="53" t="str">
        <f ca="1"/>
        <v>2002-03</v>
      </c>
    </row>
    <row r="37326" spans="12:15" x14ac:dyDescent="0.4">
      <c r="L37326" s="56">
        <f ca="1"/>
        <v>37325</v>
      </c>
      <c r="M37326" s="53">
        <f ca="1"/>
        <v>2002</v>
      </c>
      <c r="N37326" s="53">
        <f ca="1"/>
        <v>3</v>
      </c>
      <c r="O37326" s="53" t="str">
        <f ca="1"/>
        <v>2002-03</v>
      </c>
    </row>
    <row r="37327" spans="12:15" x14ac:dyDescent="0.4">
      <c r="L37327" s="56">
        <f ca="1"/>
        <v>37326</v>
      </c>
      <c r="M37327" s="53">
        <f ca="1"/>
        <v>2002</v>
      </c>
      <c r="N37327" s="53">
        <f ca="1"/>
        <v>3</v>
      </c>
      <c r="O37327" s="53" t="str">
        <f ca="1"/>
        <v>2002-03</v>
      </c>
    </row>
    <row r="37328" spans="12:15" x14ac:dyDescent="0.4">
      <c r="L37328" s="56">
        <f ca="1"/>
        <v>37327</v>
      </c>
      <c r="M37328" s="53">
        <f ca="1"/>
        <v>2002</v>
      </c>
      <c r="N37328" s="53">
        <f ca="1"/>
        <v>3</v>
      </c>
      <c r="O37328" s="53" t="str">
        <f ca="1"/>
        <v>2002-03</v>
      </c>
    </row>
    <row r="37329" spans="12:15" x14ac:dyDescent="0.4">
      <c r="L37329" s="56">
        <f ca="1"/>
        <v>37328</v>
      </c>
      <c r="M37329" s="53">
        <f ca="1"/>
        <v>2002</v>
      </c>
      <c r="N37329" s="53">
        <f ca="1"/>
        <v>3</v>
      </c>
      <c r="O37329" s="53" t="str">
        <f ca="1"/>
        <v>2002-03</v>
      </c>
    </row>
    <row r="37330" spans="12:15" x14ac:dyDescent="0.4">
      <c r="L37330" s="56">
        <f ca="1"/>
        <v>37329</v>
      </c>
      <c r="M37330" s="53">
        <f ca="1"/>
        <v>2002</v>
      </c>
      <c r="N37330" s="53">
        <f ca="1"/>
        <v>3</v>
      </c>
      <c r="O37330" s="53" t="str">
        <f ca="1"/>
        <v>2002-03</v>
      </c>
    </row>
    <row r="37331" spans="12:15" x14ac:dyDescent="0.4">
      <c r="L37331" s="56">
        <f ca="1"/>
        <v>37330</v>
      </c>
      <c r="M37331" s="53">
        <f ca="1"/>
        <v>2002</v>
      </c>
      <c r="N37331" s="53">
        <f ca="1"/>
        <v>3</v>
      </c>
      <c r="O37331" s="53" t="str">
        <f ca="1"/>
        <v>2002-03</v>
      </c>
    </row>
    <row r="37332" spans="12:15" x14ac:dyDescent="0.4">
      <c r="L37332" s="56">
        <f ca="1"/>
        <v>37331</v>
      </c>
      <c r="M37332" s="53">
        <f ca="1"/>
        <v>2002</v>
      </c>
      <c r="N37332" s="53">
        <f ca="1"/>
        <v>3</v>
      </c>
      <c r="O37332" s="53" t="str">
        <f ca="1"/>
        <v>2002-03</v>
      </c>
    </row>
    <row r="37333" spans="12:15" x14ac:dyDescent="0.4">
      <c r="L37333" s="56">
        <f ca="1"/>
        <v>37332</v>
      </c>
      <c r="M37333" s="53">
        <f ca="1"/>
        <v>2002</v>
      </c>
      <c r="N37333" s="53">
        <f ca="1"/>
        <v>3</v>
      </c>
      <c r="O37333" s="53" t="str">
        <f ca="1"/>
        <v>2002-03</v>
      </c>
    </row>
    <row r="37334" spans="12:15" x14ac:dyDescent="0.4">
      <c r="L37334" s="56">
        <f ca="1"/>
        <v>37333</v>
      </c>
      <c r="M37334" s="53">
        <f ca="1"/>
        <v>2002</v>
      </c>
      <c r="N37334" s="53">
        <f ca="1"/>
        <v>3</v>
      </c>
      <c r="O37334" s="53" t="str">
        <f ca="1"/>
        <v>2002-03</v>
      </c>
    </row>
    <row r="37335" spans="12:15" x14ac:dyDescent="0.4">
      <c r="L37335" s="56">
        <f ca="1"/>
        <v>37334</v>
      </c>
      <c r="M37335" s="53">
        <f ca="1"/>
        <v>2002</v>
      </c>
      <c r="N37335" s="53">
        <f ca="1"/>
        <v>3</v>
      </c>
      <c r="O37335" s="53" t="str">
        <f ca="1"/>
        <v>2002-03</v>
      </c>
    </row>
    <row r="37336" spans="12:15" x14ac:dyDescent="0.4">
      <c r="L37336" s="56">
        <f ca="1"/>
        <v>37335</v>
      </c>
      <c r="M37336" s="53">
        <f ca="1"/>
        <v>2002</v>
      </c>
      <c r="N37336" s="53">
        <f ca="1"/>
        <v>3</v>
      </c>
      <c r="O37336" s="53" t="str">
        <f ca="1"/>
        <v>2002-03</v>
      </c>
    </row>
    <row r="37337" spans="12:15" x14ac:dyDescent="0.4">
      <c r="L37337" s="56">
        <f ca="1"/>
        <v>37336</v>
      </c>
      <c r="M37337" s="53">
        <f ca="1"/>
        <v>2002</v>
      </c>
      <c r="N37337" s="53">
        <f ca="1"/>
        <v>3</v>
      </c>
      <c r="O37337" s="53" t="str">
        <f ca="1"/>
        <v>2002-03</v>
      </c>
    </row>
    <row r="37338" spans="12:15" x14ac:dyDescent="0.4">
      <c r="L37338" s="56">
        <f ca="1"/>
        <v>37337</v>
      </c>
      <c r="M37338" s="53">
        <f ca="1"/>
        <v>2002</v>
      </c>
      <c r="N37338" s="53">
        <f ca="1"/>
        <v>3</v>
      </c>
      <c r="O37338" s="53" t="str">
        <f ca="1"/>
        <v>2002-03</v>
      </c>
    </row>
    <row r="37339" spans="12:15" x14ac:dyDescent="0.4">
      <c r="L37339" s="56">
        <f ca="1"/>
        <v>37338</v>
      </c>
      <c r="M37339" s="53">
        <f ca="1"/>
        <v>2002</v>
      </c>
      <c r="N37339" s="53">
        <f ca="1"/>
        <v>3</v>
      </c>
      <c r="O37339" s="53" t="str">
        <f ca="1"/>
        <v>2002-03</v>
      </c>
    </row>
    <row r="37340" spans="12:15" x14ac:dyDescent="0.4">
      <c r="L37340" s="56">
        <f ca="1"/>
        <v>37339</v>
      </c>
      <c r="M37340" s="53">
        <f ca="1"/>
        <v>2002</v>
      </c>
      <c r="N37340" s="53">
        <f ca="1"/>
        <v>3</v>
      </c>
      <c r="O37340" s="53" t="str">
        <f ca="1"/>
        <v>2002-03</v>
      </c>
    </row>
    <row r="37341" spans="12:15" x14ac:dyDescent="0.4">
      <c r="L37341" s="56">
        <f ca="1"/>
        <v>37340</v>
      </c>
      <c r="M37341" s="53">
        <f ca="1"/>
        <v>2002</v>
      </c>
      <c r="N37341" s="53">
        <f ca="1"/>
        <v>3</v>
      </c>
      <c r="O37341" s="53" t="str">
        <f ca="1"/>
        <v>2002-03</v>
      </c>
    </row>
    <row r="37342" spans="12:15" x14ac:dyDescent="0.4">
      <c r="L37342" s="56">
        <f ca="1"/>
        <v>37341</v>
      </c>
      <c r="M37342" s="53">
        <f ca="1"/>
        <v>2002</v>
      </c>
      <c r="N37342" s="53">
        <f ca="1"/>
        <v>3</v>
      </c>
      <c r="O37342" s="53" t="str">
        <f ca="1"/>
        <v>2002-03</v>
      </c>
    </row>
    <row r="37343" spans="12:15" x14ac:dyDescent="0.4">
      <c r="L37343" s="56">
        <f ca="1"/>
        <v>37342</v>
      </c>
      <c r="M37343" s="53">
        <f ca="1"/>
        <v>2002</v>
      </c>
      <c r="N37343" s="53">
        <f ca="1"/>
        <v>3</v>
      </c>
      <c r="O37343" s="53" t="str">
        <f ca="1"/>
        <v>2002-03</v>
      </c>
    </row>
    <row r="37344" spans="12:15" x14ac:dyDescent="0.4">
      <c r="L37344" s="56">
        <f ca="1"/>
        <v>37343</v>
      </c>
      <c r="M37344" s="53">
        <f ca="1"/>
        <v>2002</v>
      </c>
      <c r="N37344" s="53">
        <f ca="1"/>
        <v>3</v>
      </c>
      <c r="O37344" s="53" t="str">
        <f ca="1"/>
        <v>2002-03</v>
      </c>
    </row>
    <row r="37345" spans="12:15" x14ac:dyDescent="0.4">
      <c r="L37345" s="56">
        <f ca="1"/>
        <v>37344</v>
      </c>
      <c r="M37345" s="53">
        <f ca="1"/>
        <v>2002</v>
      </c>
      <c r="N37345" s="53">
        <f ca="1"/>
        <v>3</v>
      </c>
      <c r="O37345" s="53" t="str">
        <f ca="1"/>
        <v>2002-03</v>
      </c>
    </row>
    <row r="37346" spans="12:15" x14ac:dyDescent="0.4">
      <c r="L37346" s="56">
        <f ca="1"/>
        <v>37345</v>
      </c>
      <c r="M37346" s="53">
        <f ca="1"/>
        <v>2002</v>
      </c>
      <c r="N37346" s="53">
        <f ca="1"/>
        <v>3</v>
      </c>
      <c r="O37346" s="53" t="str">
        <f ca="1"/>
        <v>2002-03</v>
      </c>
    </row>
    <row r="37347" spans="12:15" x14ac:dyDescent="0.4">
      <c r="L37347" s="56">
        <f ca="1"/>
        <v>37346</v>
      </c>
      <c r="M37347" s="53">
        <f ca="1"/>
        <v>2002</v>
      </c>
      <c r="N37347" s="53">
        <f ca="1"/>
        <v>3</v>
      </c>
      <c r="O37347" s="53" t="str">
        <f ca="1"/>
        <v>2002-03</v>
      </c>
    </row>
    <row r="37348" spans="12:15" x14ac:dyDescent="0.4">
      <c r="L37348" s="56">
        <f ca="1"/>
        <v>37347</v>
      </c>
      <c r="M37348" s="53">
        <f ca="1"/>
        <v>2002</v>
      </c>
      <c r="N37348" s="53">
        <f ca="1"/>
        <v>4</v>
      </c>
      <c r="O37348" s="53" t="str">
        <f ca="1"/>
        <v>2002-04</v>
      </c>
    </row>
    <row r="37349" spans="12:15" x14ac:dyDescent="0.4">
      <c r="L37349" s="56">
        <f ca="1"/>
        <v>37348</v>
      </c>
      <c r="M37349" s="53">
        <f ca="1"/>
        <v>2002</v>
      </c>
      <c r="N37349" s="53">
        <f ca="1"/>
        <v>4</v>
      </c>
      <c r="O37349" s="53" t="str">
        <f ca="1"/>
        <v>2002-04</v>
      </c>
    </row>
    <row r="37350" spans="12:15" x14ac:dyDescent="0.4">
      <c r="L37350" s="56">
        <f ca="1"/>
        <v>37349</v>
      </c>
      <c r="M37350" s="53">
        <f ca="1"/>
        <v>2002</v>
      </c>
      <c r="N37350" s="53">
        <f ca="1"/>
        <v>4</v>
      </c>
      <c r="O37350" s="53" t="str">
        <f ca="1"/>
        <v>2002-04</v>
      </c>
    </row>
    <row r="37351" spans="12:15" x14ac:dyDescent="0.4">
      <c r="L37351" s="56">
        <f ca="1"/>
        <v>37350</v>
      </c>
      <c r="M37351" s="53">
        <f ca="1"/>
        <v>2002</v>
      </c>
      <c r="N37351" s="53">
        <f ca="1"/>
        <v>4</v>
      </c>
      <c r="O37351" s="53" t="str">
        <f ca="1"/>
        <v>2002-04</v>
      </c>
    </row>
    <row r="37352" spans="12:15" x14ac:dyDescent="0.4">
      <c r="L37352" s="56">
        <f ca="1"/>
        <v>37351</v>
      </c>
      <c r="M37352" s="53">
        <f ca="1"/>
        <v>2002</v>
      </c>
      <c r="N37352" s="53">
        <f ca="1"/>
        <v>4</v>
      </c>
      <c r="O37352" s="53" t="str">
        <f ca="1"/>
        <v>2002-04</v>
      </c>
    </row>
    <row r="37353" spans="12:15" x14ac:dyDescent="0.4">
      <c r="L37353" s="56">
        <f ca="1"/>
        <v>37352</v>
      </c>
      <c r="M37353" s="53">
        <f ca="1"/>
        <v>2002</v>
      </c>
      <c r="N37353" s="53">
        <f ca="1"/>
        <v>4</v>
      </c>
      <c r="O37353" s="53" t="str">
        <f ca="1"/>
        <v>2002-04</v>
      </c>
    </row>
    <row r="37354" spans="12:15" x14ac:dyDescent="0.4">
      <c r="L37354" s="56">
        <f ca="1"/>
        <v>37353</v>
      </c>
      <c r="M37354" s="53">
        <f ca="1"/>
        <v>2002</v>
      </c>
      <c r="N37354" s="53">
        <f ca="1"/>
        <v>4</v>
      </c>
      <c r="O37354" s="53" t="str">
        <f ca="1"/>
        <v>2002-04</v>
      </c>
    </row>
    <row r="37355" spans="12:15" x14ac:dyDescent="0.4">
      <c r="L37355" s="56">
        <f ca="1"/>
        <v>37354</v>
      </c>
      <c r="M37355" s="53">
        <f ca="1"/>
        <v>2002</v>
      </c>
      <c r="N37355" s="53">
        <f ca="1"/>
        <v>4</v>
      </c>
      <c r="O37355" s="53" t="str">
        <f ca="1"/>
        <v>2002-04</v>
      </c>
    </row>
    <row r="37356" spans="12:15" x14ac:dyDescent="0.4">
      <c r="L37356" s="56">
        <f ca="1"/>
        <v>37355</v>
      </c>
      <c r="M37356" s="53">
        <f ca="1"/>
        <v>2002</v>
      </c>
      <c r="N37356" s="53">
        <f ca="1"/>
        <v>4</v>
      </c>
      <c r="O37356" s="53" t="str">
        <f ca="1"/>
        <v>2002-04</v>
      </c>
    </row>
    <row r="37357" spans="12:15" x14ac:dyDescent="0.4">
      <c r="L37357" s="56">
        <f ca="1"/>
        <v>37356</v>
      </c>
      <c r="M37357" s="53">
        <f ca="1"/>
        <v>2002</v>
      </c>
      <c r="N37357" s="53">
        <f ca="1"/>
        <v>4</v>
      </c>
      <c r="O37357" s="53" t="str">
        <f ca="1"/>
        <v>2002-04</v>
      </c>
    </row>
    <row r="37358" spans="12:15" x14ac:dyDescent="0.4">
      <c r="L37358" s="56">
        <f ca="1"/>
        <v>37357</v>
      </c>
      <c r="M37358" s="53">
        <f ca="1"/>
        <v>2002</v>
      </c>
      <c r="N37358" s="53">
        <f ca="1"/>
        <v>4</v>
      </c>
      <c r="O37358" s="53" t="str">
        <f ca="1"/>
        <v>2002-04</v>
      </c>
    </row>
    <row r="37359" spans="12:15" x14ac:dyDescent="0.4">
      <c r="L37359" s="56">
        <f ca="1"/>
        <v>37358</v>
      </c>
      <c r="M37359" s="53">
        <f ca="1"/>
        <v>2002</v>
      </c>
      <c r="N37359" s="53">
        <f ca="1"/>
        <v>4</v>
      </c>
      <c r="O37359" s="53" t="str">
        <f ca="1"/>
        <v>2002-04</v>
      </c>
    </row>
    <row r="37360" spans="12:15" x14ac:dyDescent="0.4">
      <c r="L37360" s="56">
        <f ca="1"/>
        <v>37359</v>
      </c>
      <c r="M37360" s="53">
        <f ca="1"/>
        <v>2002</v>
      </c>
      <c r="N37360" s="53">
        <f ca="1"/>
        <v>4</v>
      </c>
      <c r="O37360" s="53" t="str">
        <f ca="1"/>
        <v>2002-04</v>
      </c>
    </row>
    <row r="37361" spans="12:15" x14ac:dyDescent="0.4">
      <c r="L37361" s="56">
        <f ca="1"/>
        <v>37360</v>
      </c>
      <c r="M37361" s="53">
        <f ca="1"/>
        <v>2002</v>
      </c>
      <c r="N37361" s="53">
        <f ca="1"/>
        <v>4</v>
      </c>
      <c r="O37361" s="53" t="str">
        <f ca="1"/>
        <v>2002-04</v>
      </c>
    </row>
    <row r="37362" spans="12:15" x14ac:dyDescent="0.4">
      <c r="L37362" s="56">
        <f ca="1"/>
        <v>37361</v>
      </c>
      <c r="M37362" s="53">
        <f ca="1"/>
        <v>2002</v>
      </c>
      <c r="N37362" s="53">
        <f ca="1"/>
        <v>4</v>
      </c>
      <c r="O37362" s="53" t="str">
        <f ca="1"/>
        <v>2002-04</v>
      </c>
    </row>
    <row r="37363" spans="12:15" x14ac:dyDescent="0.4">
      <c r="L37363" s="56">
        <f ca="1"/>
        <v>37362</v>
      </c>
      <c r="M37363" s="53">
        <f ca="1"/>
        <v>2002</v>
      </c>
      <c r="N37363" s="53">
        <f ca="1"/>
        <v>4</v>
      </c>
      <c r="O37363" s="53" t="str">
        <f ca="1"/>
        <v>2002-04</v>
      </c>
    </row>
    <row r="37364" spans="12:15" x14ac:dyDescent="0.4">
      <c r="L37364" s="56">
        <f ca="1"/>
        <v>37363</v>
      </c>
      <c r="M37364" s="53">
        <f ca="1"/>
        <v>2002</v>
      </c>
      <c r="N37364" s="53">
        <f ca="1"/>
        <v>4</v>
      </c>
      <c r="O37364" s="53" t="str">
        <f ca="1"/>
        <v>2002-04</v>
      </c>
    </row>
    <row r="37365" spans="12:15" x14ac:dyDescent="0.4">
      <c r="L37365" s="56">
        <f ca="1"/>
        <v>37364</v>
      </c>
      <c r="M37365" s="53">
        <f ca="1"/>
        <v>2002</v>
      </c>
      <c r="N37365" s="53">
        <f ca="1"/>
        <v>4</v>
      </c>
      <c r="O37365" s="53" t="str">
        <f ca="1"/>
        <v>2002-04</v>
      </c>
    </row>
    <row r="37366" spans="12:15" x14ac:dyDescent="0.4">
      <c r="L37366" s="56">
        <f ca="1"/>
        <v>37365</v>
      </c>
      <c r="M37366" s="53">
        <f ca="1"/>
        <v>2002</v>
      </c>
      <c r="N37366" s="53">
        <f ca="1"/>
        <v>4</v>
      </c>
      <c r="O37366" s="53" t="str">
        <f ca="1"/>
        <v>2002-04</v>
      </c>
    </row>
    <row r="37367" spans="12:15" x14ac:dyDescent="0.4">
      <c r="L37367" s="56">
        <f ca="1"/>
        <v>37366</v>
      </c>
      <c r="M37367" s="53">
        <f ca="1"/>
        <v>2002</v>
      </c>
      <c r="N37367" s="53">
        <f ca="1"/>
        <v>4</v>
      </c>
      <c r="O37367" s="53" t="str">
        <f ca="1"/>
        <v>2002-04</v>
      </c>
    </row>
    <row r="37368" spans="12:15" x14ac:dyDescent="0.4">
      <c r="L37368" s="56">
        <f ca="1"/>
        <v>37367</v>
      </c>
      <c r="M37368" s="53">
        <f ca="1"/>
        <v>2002</v>
      </c>
      <c r="N37368" s="53">
        <f ca="1"/>
        <v>4</v>
      </c>
      <c r="O37368" s="53" t="str">
        <f ca="1"/>
        <v>2002-04</v>
      </c>
    </row>
    <row r="37369" spans="12:15" x14ac:dyDescent="0.4">
      <c r="L37369" s="56">
        <f ca="1"/>
        <v>37368</v>
      </c>
      <c r="M37369" s="53">
        <f ca="1"/>
        <v>2002</v>
      </c>
      <c r="N37369" s="53">
        <f ca="1"/>
        <v>4</v>
      </c>
      <c r="O37369" s="53" t="str">
        <f ca="1"/>
        <v>2002-04</v>
      </c>
    </row>
    <row r="37370" spans="12:15" x14ac:dyDescent="0.4">
      <c r="L37370" s="56">
        <f ca="1"/>
        <v>37369</v>
      </c>
      <c r="M37370" s="53">
        <f ca="1"/>
        <v>2002</v>
      </c>
      <c r="N37370" s="53">
        <f ca="1"/>
        <v>4</v>
      </c>
      <c r="O37370" s="53" t="str">
        <f ca="1"/>
        <v>2002-04</v>
      </c>
    </row>
    <row r="37371" spans="12:15" x14ac:dyDescent="0.4">
      <c r="L37371" s="56">
        <f ca="1"/>
        <v>37370</v>
      </c>
      <c r="M37371" s="53">
        <f ca="1"/>
        <v>2002</v>
      </c>
      <c r="N37371" s="53">
        <f ca="1"/>
        <v>4</v>
      </c>
      <c r="O37371" s="53" t="str">
        <f ca="1"/>
        <v>2002-04</v>
      </c>
    </row>
    <row r="37372" spans="12:15" x14ac:dyDescent="0.4">
      <c r="L37372" s="56">
        <f ca="1"/>
        <v>37371</v>
      </c>
      <c r="M37372" s="53">
        <f ca="1"/>
        <v>2002</v>
      </c>
      <c r="N37372" s="53">
        <f ca="1"/>
        <v>4</v>
      </c>
      <c r="O37372" s="53" t="str">
        <f ca="1"/>
        <v>2002-04</v>
      </c>
    </row>
    <row r="37373" spans="12:15" x14ac:dyDescent="0.4">
      <c r="L37373" s="56">
        <f ca="1"/>
        <v>37372</v>
      </c>
      <c r="M37373" s="53">
        <f ca="1"/>
        <v>2002</v>
      </c>
      <c r="N37373" s="53">
        <f ca="1"/>
        <v>4</v>
      </c>
      <c r="O37373" s="53" t="str">
        <f ca="1"/>
        <v>2002-04</v>
      </c>
    </row>
    <row r="37374" spans="12:15" x14ac:dyDescent="0.4">
      <c r="L37374" s="56">
        <f ca="1"/>
        <v>37373</v>
      </c>
      <c r="M37374" s="53">
        <f ca="1"/>
        <v>2002</v>
      </c>
      <c r="N37374" s="53">
        <f ca="1"/>
        <v>4</v>
      </c>
      <c r="O37374" s="53" t="str">
        <f ca="1"/>
        <v>2002-04</v>
      </c>
    </row>
    <row r="37375" spans="12:15" x14ac:dyDescent="0.4">
      <c r="L37375" s="56">
        <f ca="1"/>
        <v>37374</v>
      </c>
      <c r="M37375" s="53">
        <f ca="1"/>
        <v>2002</v>
      </c>
      <c r="N37375" s="53">
        <f ca="1"/>
        <v>4</v>
      </c>
      <c r="O37375" s="53" t="str">
        <f ca="1"/>
        <v>2002-04</v>
      </c>
    </row>
    <row r="37376" spans="12:15" x14ac:dyDescent="0.4">
      <c r="L37376" s="56">
        <f ca="1"/>
        <v>37375</v>
      </c>
      <c r="M37376" s="53">
        <f ca="1"/>
        <v>2002</v>
      </c>
      <c r="N37376" s="53">
        <f ca="1"/>
        <v>4</v>
      </c>
      <c r="O37376" s="53" t="str">
        <f ca="1"/>
        <v>2002-04</v>
      </c>
    </row>
    <row r="37377" spans="12:15" x14ac:dyDescent="0.4">
      <c r="L37377" s="56">
        <f ca="1"/>
        <v>37376</v>
      </c>
      <c r="M37377" s="53">
        <f ca="1"/>
        <v>2002</v>
      </c>
      <c r="N37377" s="53">
        <f ca="1"/>
        <v>4</v>
      </c>
      <c r="O37377" s="53" t="str">
        <f ca="1"/>
        <v>2002-04</v>
      </c>
    </row>
    <row r="37378" spans="12:15" x14ac:dyDescent="0.4">
      <c r="L37378" s="56">
        <f ca="1"/>
        <v>37377</v>
      </c>
      <c r="M37378" s="53">
        <f ca="1"/>
        <v>2002</v>
      </c>
      <c r="N37378" s="53">
        <f ca="1"/>
        <v>5</v>
      </c>
      <c r="O37378" s="53" t="str">
        <f ca="1"/>
        <v>2002-05</v>
      </c>
    </row>
    <row r="37379" spans="12:15" x14ac:dyDescent="0.4">
      <c r="L37379" s="56">
        <f ca="1"/>
        <v>37378</v>
      </c>
      <c r="M37379" s="53">
        <f ca="1"/>
        <v>2002</v>
      </c>
      <c r="N37379" s="53">
        <f ca="1"/>
        <v>5</v>
      </c>
      <c r="O37379" s="53" t="str">
        <f ca="1"/>
        <v>2002-05</v>
      </c>
    </row>
    <row r="37380" spans="12:15" x14ac:dyDescent="0.4">
      <c r="L37380" s="56">
        <f ca="1"/>
        <v>37379</v>
      </c>
      <c r="M37380" s="53">
        <f ca="1"/>
        <v>2002</v>
      </c>
      <c r="N37380" s="53">
        <f ca="1"/>
        <v>5</v>
      </c>
      <c r="O37380" s="53" t="str">
        <f ca="1"/>
        <v>2002-05</v>
      </c>
    </row>
    <row r="37381" spans="12:15" x14ac:dyDescent="0.4">
      <c r="L37381" s="56">
        <f ca="1"/>
        <v>37380</v>
      </c>
      <c r="M37381" s="53">
        <f ca="1"/>
        <v>2002</v>
      </c>
      <c r="N37381" s="53">
        <f ca="1"/>
        <v>5</v>
      </c>
      <c r="O37381" s="53" t="str">
        <f ca="1"/>
        <v>2002-05</v>
      </c>
    </row>
    <row r="37382" spans="12:15" x14ac:dyDescent="0.4">
      <c r="L37382" s="56">
        <f ca="1"/>
        <v>37381</v>
      </c>
      <c r="M37382" s="53">
        <f ca="1"/>
        <v>2002</v>
      </c>
      <c r="N37382" s="53">
        <f ca="1"/>
        <v>5</v>
      </c>
      <c r="O37382" s="53" t="str">
        <f ca="1"/>
        <v>2002-05</v>
      </c>
    </row>
    <row r="37383" spans="12:15" x14ac:dyDescent="0.4">
      <c r="L37383" s="56">
        <f ca="1"/>
        <v>37382</v>
      </c>
      <c r="M37383" s="53">
        <f ca="1"/>
        <v>2002</v>
      </c>
      <c r="N37383" s="53">
        <f ca="1"/>
        <v>5</v>
      </c>
      <c r="O37383" s="53" t="str">
        <f ca="1"/>
        <v>2002-05</v>
      </c>
    </row>
    <row r="37384" spans="12:15" x14ac:dyDescent="0.4">
      <c r="L37384" s="56">
        <f ca="1"/>
        <v>37383</v>
      </c>
      <c r="M37384" s="53">
        <f ca="1"/>
        <v>2002</v>
      </c>
      <c r="N37384" s="53">
        <f ca="1"/>
        <v>5</v>
      </c>
      <c r="O37384" s="53" t="str">
        <f ca="1"/>
        <v>2002-05</v>
      </c>
    </row>
    <row r="37385" spans="12:15" x14ac:dyDescent="0.4">
      <c r="L37385" s="56">
        <f ca="1"/>
        <v>37384</v>
      </c>
      <c r="M37385" s="53">
        <f ca="1"/>
        <v>2002</v>
      </c>
      <c r="N37385" s="53">
        <f ca="1"/>
        <v>5</v>
      </c>
      <c r="O37385" s="53" t="str">
        <f ca="1"/>
        <v>2002-05</v>
      </c>
    </row>
    <row r="37386" spans="12:15" x14ac:dyDescent="0.4">
      <c r="L37386" s="56">
        <f ca="1"/>
        <v>37385</v>
      </c>
      <c r="M37386" s="53">
        <f ca="1"/>
        <v>2002</v>
      </c>
      <c r="N37386" s="53">
        <f ca="1"/>
        <v>5</v>
      </c>
      <c r="O37386" s="53" t="str">
        <f ca="1"/>
        <v>2002-05</v>
      </c>
    </row>
    <row r="37387" spans="12:15" x14ac:dyDescent="0.4">
      <c r="L37387" s="56">
        <f ca="1"/>
        <v>37386</v>
      </c>
      <c r="M37387" s="53">
        <f ca="1"/>
        <v>2002</v>
      </c>
      <c r="N37387" s="53">
        <f ca="1"/>
        <v>5</v>
      </c>
      <c r="O37387" s="53" t="str">
        <f ca="1"/>
        <v>2002-05</v>
      </c>
    </row>
    <row r="37388" spans="12:15" x14ac:dyDescent="0.4">
      <c r="L37388" s="56">
        <f ca="1"/>
        <v>37387</v>
      </c>
      <c r="M37388" s="53">
        <f ca="1"/>
        <v>2002</v>
      </c>
      <c r="N37388" s="53">
        <f ca="1"/>
        <v>5</v>
      </c>
      <c r="O37388" s="53" t="str">
        <f ca="1"/>
        <v>2002-05</v>
      </c>
    </row>
    <row r="37389" spans="12:15" x14ac:dyDescent="0.4">
      <c r="L37389" s="56">
        <f ca="1"/>
        <v>37388</v>
      </c>
      <c r="M37389" s="53">
        <f ca="1"/>
        <v>2002</v>
      </c>
      <c r="N37389" s="53">
        <f ca="1"/>
        <v>5</v>
      </c>
      <c r="O37389" s="53" t="str">
        <f ca="1"/>
        <v>2002-05</v>
      </c>
    </row>
    <row r="37390" spans="12:15" x14ac:dyDescent="0.4">
      <c r="L37390" s="56">
        <f ca="1"/>
        <v>37389</v>
      </c>
      <c r="M37390" s="53">
        <f ca="1"/>
        <v>2002</v>
      </c>
      <c r="N37390" s="53">
        <f ca="1"/>
        <v>5</v>
      </c>
      <c r="O37390" s="53" t="str">
        <f ca="1"/>
        <v>2002-05</v>
      </c>
    </row>
    <row r="37391" spans="12:15" x14ac:dyDescent="0.4">
      <c r="L37391" s="56">
        <f ca="1"/>
        <v>37390</v>
      </c>
      <c r="M37391" s="53">
        <f ca="1"/>
        <v>2002</v>
      </c>
      <c r="N37391" s="53">
        <f ca="1"/>
        <v>5</v>
      </c>
      <c r="O37391" s="53" t="str">
        <f ca="1"/>
        <v>2002-05</v>
      </c>
    </row>
    <row r="37392" spans="12:15" x14ac:dyDescent="0.4">
      <c r="L37392" s="56">
        <f ca="1"/>
        <v>37391</v>
      </c>
      <c r="M37392" s="53">
        <f ca="1"/>
        <v>2002</v>
      </c>
      <c r="N37392" s="53">
        <f ca="1"/>
        <v>5</v>
      </c>
      <c r="O37392" s="53" t="str">
        <f ca="1"/>
        <v>2002-05</v>
      </c>
    </row>
    <row r="37393" spans="12:15" x14ac:dyDescent="0.4">
      <c r="L37393" s="56">
        <f ca="1"/>
        <v>37392</v>
      </c>
      <c r="M37393" s="53">
        <f ca="1"/>
        <v>2002</v>
      </c>
      <c r="N37393" s="53">
        <f ca="1"/>
        <v>5</v>
      </c>
      <c r="O37393" s="53" t="str">
        <f ca="1"/>
        <v>2002-05</v>
      </c>
    </row>
    <row r="37394" spans="12:15" x14ac:dyDescent="0.4">
      <c r="L37394" s="56">
        <f ca="1"/>
        <v>37393</v>
      </c>
      <c r="M37394" s="53">
        <f ca="1"/>
        <v>2002</v>
      </c>
      <c r="N37394" s="53">
        <f ca="1"/>
        <v>5</v>
      </c>
      <c r="O37394" s="53" t="str">
        <f ca="1"/>
        <v>2002-05</v>
      </c>
    </row>
    <row r="37395" spans="12:15" x14ac:dyDescent="0.4">
      <c r="L37395" s="56">
        <f ca="1"/>
        <v>37394</v>
      </c>
      <c r="M37395" s="53">
        <f ca="1"/>
        <v>2002</v>
      </c>
      <c r="N37395" s="53">
        <f ca="1"/>
        <v>5</v>
      </c>
      <c r="O37395" s="53" t="str">
        <f ca="1"/>
        <v>2002-05</v>
      </c>
    </row>
    <row r="37396" spans="12:15" x14ac:dyDescent="0.4">
      <c r="L37396" s="56">
        <f ca="1"/>
        <v>37395</v>
      </c>
      <c r="M37396" s="53">
        <f ca="1"/>
        <v>2002</v>
      </c>
      <c r="N37396" s="53">
        <f ca="1"/>
        <v>5</v>
      </c>
      <c r="O37396" s="53" t="str">
        <f ca="1"/>
        <v>2002-05</v>
      </c>
    </row>
    <row r="37397" spans="12:15" x14ac:dyDescent="0.4">
      <c r="L37397" s="56">
        <f ca="1"/>
        <v>37396</v>
      </c>
      <c r="M37397" s="53">
        <f ca="1"/>
        <v>2002</v>
      </c>
      <c r="N37397" s="53">
        <f ca="1"/>
        <v>5</v>
      </c>
      <c r="O37397" s="53" t="str">
        <f ca="1"/>
        <v>2002-05</v>
      </c>
    </row>
    <row r="37398" spans="12:15" x14ac:dyDescent="0.4">
      <c r="L37398" s="56">
        <f ca="1"/>
        <v>37397</v>
      </c>
      <c r="M37398" s="53">
        <f ca="1"/>
        <v>2002</v>
      </c>
      <c r="N37398" s="53">
        <f ca="1"/>
        <v>5</v>
      </c>
      <c r="O37398" s="53" t="str">
        <f ca="1"/>
        <v>2002-05</v>
      </c>
    </row>
    <row r="37399" spans="12:15" x14ac:dyDescent="0.4">
      <c r="L37399" s="56">
        <f ca="1"/>
        <v>37398</v>
      </c>
      <c r="M37399" s="53">
        <f ca="1"/>
        <v>2002</v>
      </c>
      <c r="N37399" s="53">
        <f ca="1"/>
        <v>5</v>
      </c>
      <c r="O37399" s="53" t="str">
        <f ca="1"/>
        <v>2002-05</v>
      </c>
    </row>
    <row r="37400" spans="12:15" x14ac:dyDescent="0.4">
      <c r="L37400" s="56">
        <f ca="1"/>
        <v>37399</v>
      </c>
      <c r="M37400" s="53">
        <f ca="1"/>
        <v>2002</v>
      </c>
      <c r="N37400" s="53">
        <f ca="1"/>
        <v>5</v>
      </c>
      <c r="O37400" s="53" t="str">
        <f ca="1"/>
        <v>2002-05</v>
      </c>
    </row>
    <row r="37401" spans="12:15" x14ac:dyDescent="0.4">
      <c r="L37401" s="56">
        <f ca="1"/>
        <v>37400</v>
      </c>
      <c r="M37401" s="53">
        <f ca="1"/>
        <v>2002</v>
      </c>
      <c r="N37401" s="53">
        <f ca="1"/>
        <v>5</v>
      </c>
      <c r="O37401" s="53" t="str">
        <f ca="1"/>
        <v>2002-05</v>
      </c>
    </row>
    <row r="37402" spans="12:15" x14ac:dyDescent="0.4">
      <c r="L37402" s="56">
        <f ca="1"/>
        <v>37401</v>
      </c>
      <c r="M37402" s="53">
        <f ca="1"/>
        <v>2002</v>
      </c>
      <c r="N37402" s="53">
        <f ca="1"/>
        <v>5</v>
      </c>
      <c r="O37402" s="53" t="str">
        <f ca="1"/>
        <v>2002-05</v>
      </c>
    </row>
    <row r="37403" spans="12:15" x14ac:dyDescent="0.4">
      <c r="L37403" s="56">
        <f ca="1"/>
        <v>37402</v>
      </c>
      <c r="M37403" s="53">
        <f ca="1"/>
        <v>2002</v>
      </c>
      <c r="N37403" s="53">
        <f ca="1"/>
        <v>5</v>
      </c>
      <c r="O37403" s="53" t="str">
        <f ca="1"/>
        <v>2002-05</v>
      </c>
    </row>
    <row r="37404" spans="12:15" x14ac:dyDescent="0.4">
      <c r="L37404" s="56">
        <f ca="1"/>
        <v>37403</v>
      </c>
      <c r="M37404" s="53">
        <f ca="1"/>
        <v>2002</v>
      </c>
      <c r="N37404" s="53">
        <f ca="1"/>
        <v>5</v>
      </c>
      <c r="O37404" s="53" t="str">
        <f ca="1"/>
        <v>2002-05</v>
      </c>
    </row>
    <row r="37405" spans="12:15" x14ac:dyDescent="0.4">
      <c r="L37405" s="56">
        <f ca="1"/>
        <v>37404</v>
      </c>
      <c r="M37405" s="53">
        <f ca="1"/>
        <v>2002</v>
      </c>
      <c r="N37405" s="53">
        <f ca="1"/>
        <v>5</v>
      </c>
      <c r="O37405" s="53" t="str">
        <f ca="1"/>
        <v>2002-05</v>
      </c>
    </row>
    <row r="37406" spans="12:15" x14ac:dyDescent="0.4">
      <c r="L37406" s="56">
        <f ca="1"/>
        <v>37405</v>
      </c>
      <c r="M37406" s="53">
        <f ca="1"/>
        <v>2002</v>
      </c>
      <c r="N37406" s="53">
        <f ca="1"/>
        <v>5</v>
      </c>
      <c r="O37406" s="53" t="str">
        <f ca="1"/>
        <v>2002-05</v>
      </c>
    </row>
    <row r="37407" spans="12:15" x14ac:dyDescent="0.4">
      <c r="L37407" s="56">
        <f ca="1"/>
        <v>37406</v>
      </c>
      <c r="M37407" s="53">
        <f ca="1"/>
        <v>2002</v>
      </c>
      <c r="N37407" s="53">
        <f ca="1"/>
        <v>5</v>
      </c>
      <c r="O37407" s="53" t="str">
        <f ca="1"/>
        <v>2002-05</v>
      </c>
    </row>
    <row r="37408" spans="12:15" x14ac:dyDescent="0.4">
      <c r="L37408" s="56">
        <f ca="1"/>
        <v>37407</v>
      </c>
      <c r="M37408" s="53">
        <f ca="1"/>
        <v>2002</v>
      </c>
      <c r="N37408" s="53">
        <f ca="1"/>
        <v>5</v>
      </c>
      <c r="O37408" s="53" t="str">
        <f ca="1"/>
        <v>2002-05</v>
      </c>
    </row>
    <row r="37409" spans="12:15" x14ac:dyDescent="0.4">
      <c r="L37409" s="56">
        <f ca="1"/>
        <v>37408</v>
      </c>
      <c r="M37409" s="53">
        <f ca="1"/>
        <v>2002</v>
      </c>
      <c r="N37409" s="53">
        <f ca="1"/>
        <v>6</v>
      </c>
      <c r="O37409" s="53" t="str">
        <f ca="1"/>
        <v>2002-06</v>
      </c>
    </row>
    <row r="37410" spans="12:15" x14ac:dyDescent="0.4">
      <c r="L37410" s="56">
        <f ca="1"/>
        <v>37409</v>
      </c>
      <c r="M37410" s="53">
        <f ca="1"/>
        <v>2002</v>
      </c>
      <c r="N37410" s="53">
        <f ca="1"/>
        <v>6</v>
      </c>
      <c r="O37410" s="53" t="str">
        <f ca="1"/>
        <v>2002-06</v>
      </c>
    </row>
    <row r="37411" spans="12:15" x14ac:dyDescent="0.4">
      <c r="L37411" s="56">
        <f ca="1"/>
        <v>37410</v>
      </c>
      <c r="M37411" s="53">
        <f ca="1"/>
        <v>2002</v>
      </c>
      <c r="N37411" s="53">
        <f ca="1"/>
        <v>6</v>
      </c>
      <c r="O37411" s="53" t="str">
        <f ca="1"/>
        <v>2002-06</v>
      </c>
    </row>
    <row r="37412" spans="12:15" x14ac:dyDescent="0.4">
      <c r="L37412" s="56">
        <f ca="1"/>
        <v>37411</v>
      </c>
      <c r="M37412" s="53">
        <f ca="1"/>
        <v>2002</v>
      </c>
      <c r="N37412" s="53">
        <f ca="1"/>
        <v>6</v>
      </c>
      <c r="O37412" s="53" t="str">
        <f ca="1"/>
        <v>2002-06</v>
      </c>
    </row>
    <row r="37413" spans="12:15" x14ac:dyDescent="0.4">
      <c r="L37413" s="56">
        <f ca="1"/>
        <v>37412</v>
      </c>
      <c r="M37413" s="53">
        <f ca="1"/>
        <v>2002</v>
      </c>
      <c r="N37413" s="53">
        <f ca="1"/>
        <v>6</v>
      </c>
      <c r="O37413" s="53" t="str">
        <f ca="1"/>
        <v>2002-06</v>
      </c>
    </row>
    <row r="37414" spans="12:15" x14ac:dyDescent="0.4">
      <c r="L37414" s="56">
        <f ca="1"/>
        <v>37413</v>
      </c>
      <c r="M37414" s="53">
        <f ca="1"/>
        <v>2002</v>
      </c>
      <c r="N37414" s="53">
        <f ca="1"/>
        <v>6</v>
      </c>
      <c r="O37414" s="53" t="str">
        <f ca="1"/>
        <v>2002-06</v>
      </c>
    </row>
    <row r="37415" spans="12:15" x14ac:dyDescent="0.4">
      <c r="L37415" s="56">
        <f ca="1"/>
        <v>37414</v>
      </c>
      <c r="M37415" s="53">
        <f ca="1"/>
        <v>2002</v>
      </c>
      <c r="N37415" s="53">
        <f ca="1"/>
        <v>6</v>
      </c>
      <c r="O37415" s="53" t="str">
        <f ca="1"/>
        <v>2002-06</v>
      </c>
    </row>
    <row r="37416" spans="12:15" x14ac:dyDescent="0.4">
      <c r="L37416" s="56">
        <f ca="1"/>
        <v>37415</v>
      </c>
      <c r="M37416" s="53">
        <f ca="1"/>
        <v>2002</v>
      </c>
      <c r="N37416" s="53">
        <f ca="1"/>
        <v>6</v>
      </c>
      <c r="O37416" s="53" t="str">
        <f ca="1"/>
        <v>2002-06</v>
      </c>
    </row>
    <row r="37417" spans="12:15" x14ac:dyDescent="0.4">
      <c r="L37417" s="56">
        <f ca="1"/>
        <v>37416</v>
      </c>
      <c r="M37417" s="53">
        <f ca="1"/>
        <v>2002</v>
      </c>
      <c r="N37417" s="53">
        <f ca="1"/>
        <v>6</v>
      </c>
      <c r="O37417" s="53" t="str">
        <f ca="1"/>
        <v>2002-06</v>
      </c>
    </row>
    <row r="37418" spans="12:15" x14ac:dyDescent="0.4">
      <c r="L37418" s="56">
        <f ca="1"/>
        <v>37417</v>
      </c>
      <c r="M37418" s="53">
        <f ca="1"/>
        <v>2002</v>
      </c>
      <c r="N37418" s="53">
        <f ca="1"/>
        <v>6</v>
      </c>
      <c r="O37418" s="53" t="str">
        <f ca="1"/>
        <v>2002-06</v>
      </c>
    </row>
    <row r="37419" spans="12:15" x14ac:dyDescent="0.4">
      <c r="L37419" s="56">
        <f ca="1"/>
        <v>37418</v>
      </c>
      <c r="M37419" s="53">
        <f ca="1"/>
        <v>2002</v>
      </c>
      <c r="N37419" s="53">
        <f ca="1"/>
        <v>6</v>
      </c>
      <c r="O37419" s="53" t="str">
        <f ca="1"/>
        <v>2002-06</v>
      </c>
    </row>
    <row r="37420" spans="12:15" x14ac:dyDescent="0.4">
      <c r="L37420" s="56">
        <f ca="1"/>
        <v>37419</v>
      </c>
      <c r="M37420" s="53">
        <f ca="1"/>
        <v>2002</v>
      </c>
      <c r="N37420" s="53">
        <f ca="1"/>
        <v>6</v>
      </c>
      <c r="O37420" s="53" t="str">
        <f ca="1"/>
        <v>2002-06</v>
      </c>
    </row>
    <row r="37421" spans="12:15" x14ac:dyDescent="0.4">
      <c r="L37421" s="56">
        <f ca="1"/>
        <v>37420</v>
      </c>
      <c r="M37421" s="53">
        <f ca="1"/>
        <v>2002</v>
      </c>
      <c r="N37421" s="53">
        <f ca="1"/>
        <v>6</v>
      </c>
      <c r="O37421" s="53" t="str">
        <f ca="1"/>
        <v>2002-06</v>
      </c>
    </row>
    <row r="37422" spans="12:15" x14ac:dyDescent="0.4">
      <c r="L37422" s="56">
        <f ca="1"/>
        <v>37421</v>
      </c>
      <c r="M37422" s="53">
        <f ca="1"/>
        <v>2002</v>
      </c>
      <c r="N37422" s="53">
        <f ca="1"/>
        <v>6</v>
      </c>
      <c r="O37422" s="53" t="str">
        <f ca="1"/>
        <v>2002-06</v>
      </c>
    </row>
    <row r="37423" spans="12:15" x14ac:dyDescent="0.4">
      <c r="L37423" s="56">
        <f ca="1"/>
        <v>37422</v>
      </c>
      <c r="M37423" s="53">
        <f ca="1"/>
        <v>2002</v>
      </c>
      <c r="N37423" s="53">
        <f ca="1"/>
        <v>6</v>
      </c>
      <c r="O37423" s="53" t="str">
        <f ca="1"/>
        <v>2002-06</v>
      </c>
    </row>
    <row r="37424" spans="12:15" x14ac:dyDescent="0.4">
      <c r="L37424" s="56">
        <f ca="1"/>
        <v>37423</v>
      </c>
      <c r="M37424" s="53">
        <f ca="1"/>
        <v>2002</v>
      </c>
      <c r="N37424" s="53">
        <f ca="1"/>
        <v>6</v>
      </c>
      <c r="O37424" s="53" t="str">
        <f ca="1"/>
        <v>2002-06</v>
      </c>
    </row>
    <row r="37425" spans="12:15" x14ac:dyDescent="0.4">
      <c r="L37425" s="56">
        <f ca="1"/>
        <v>37424</v>
      </c>
      <c r="M37425" s="53">
        <f ca="1"/>
        <v>2002</v>
      </c>
      <c r="N37425" s="53">
        <f ca="1"/>
        <v>6</v>
      </c>
      <c r="O37425" s="53" t="str">
        <f ca="1"/>
        <v>2002-06</v>
      </c>
    </row>
    <row r="37426" spans="12:15" x14ac:dyDescent="0.4">
      <c r="L37426" s="56">
        <f ca="1"/>
        <v>37425</v>
      </c>
      <c r="M37426" s="53">
        <f ca="1"/>
        <v>2002</v>
      </c>
      <c r="N37426" s="53">
        <f ca="1"/>
        <v>6</v>
      </c>
      <c r="O37426" s="53" t="str">
        <f ca="1"/>
        <v>2002-06</v>
      </c>
    </row>
    <row r="37427" spans="12:15" x14ac:dyDescent="0.4">
      <c r="L37427" s="56">
        <f ca="1"/>
        <v>37426</v>
      </c>
      <c r="M37427" s="53">
        <f ca="1"/>
        <v>2002</v>
      </c>
      <c r="N37427" s="53">
        <f ca="1"/>
        <v>6</v>
      </c>
      <c r="O37427" s="53" t="str">
        <f ca="1"/>
        <v>2002-06</v>
      </c>
    </row>
    <row r="37428" spans="12:15" x14ac:dyDescent="0.4">
      <c r="L37428" s="56">
        <f ca="1"/>
        <v>37427</v>
      </c>
      <c r="M37428" s="53">
        <f ca="1"/>
        <v>2002</v>
      </c>
      <c r="N37428" s="53">
        <f ca="1"/>
        <v>6</v>
      </c>
      <c r="O37428" s="53" t="str">
        <f ca="1"/>
        <v>2002-06</v>
      </c>
    </row>
    <row r="37429" spans="12:15" x14ac:dyDescent="0.4">
      <c r="L37429" s="56">
        <f ca="1"/>
        <v>37428</v>
      </c>
      <c r="M37429" s="53">
        <f ca="1"/>
        <v>2002</v>
      </c>
      <c r="N37429" s="53">
        <f ca="1"/>
        <v>6</v>
      </c>
      <c r="O37429" s="53" t="str">
        <f ca="1"/>
        <v>2002-06</v>
      </c>
    </row>
    <row r="37430" spans="12:15" x14ac:dyDescent="0.4">
      <c r="L37430" s="56">
        <f ca="1"/>
        <v>37429</v>
      </c>
      <c r="M37430" s="53">
        <f ca="1"/>
        <v>2002</v>
      </c>
      <c r="N37430" s="53">
        <f ca="1"/>
        <v>6</v>
      </c>
      <c r="O37430" s="53" t="str">
        <f ca="1"/>
        <v>2002-06</v>
      </c>
    </row>
    <row r="37431" spans="12:15" x14ac:dyDescent="0.4">
      <c r="L37431" s="56">
        <f ca="1"/>
        <v>37430</v>
      </c>
      <c r="M37431" s="53">
        <f ca="1"/>
        <v>2002</v>
      </c>
      <c r="N37431" s="53">
        <f ca="1"/>
        <v>6</v>
      </c>
      <c r="O37431" s="53" t="str">
        <f ca="1"/>
        <v>2002-06</v>
      </c>
    </row>
    <row r="37432" spans="12:15" x14ac:dyDescent="0.4">
      <c r="L37432" s="56">
        <f ca="1"/>
        <v>37431</v>
      </c>
      <c r="M37432" s="53">
        <f ca="1"/>
        <v>2002</v>
      </c>
      <c r="N37432" s="53">
        <f ca="1"/>
        <v>6</v>
      </c>
      <c r="O37432" s="53" t="str">
        <f ca="1"/>
        <v>2002-06</v>
      </c>
    </row>
    <row r="37433" spans="12:15" x14ac:dyDescent="0.4">
      <c r="L37433" s="56">
        <f ca="1"/>
        <v>37432</v>
      </c>
      <c r="M37433" s="53">
        <f ca="1"/>
        <v>2002</v>
      </c>
      <c r="N37433" s="53">
        <f ca="1"/>
        <v>6</v>
      </c>
      <c r="O37433" s="53" t="str">
        <f ca="1"/>
        <v>2002-06</v>
      </c>
    </row>
    <row r="37434" spans="12:15" x14ac:dyDescent="0.4">
      <c r="L37434" s="56">
        <f ca="1"/>
        <v>37433</v>
      </c>
      <c r="M37434" s="53">
        <f ca="1"/>
        <v>2002</v>
      </c>
      <c r="N37434" s="53">
        <f ca="1"/>
        <v>6</v>
      </c>
      <c r="O37434" s="53" t="str">
        <f ca="1"/>
        <v>2002-06</v>
      </c>
    </row>
    <row r="37435" spans="12:15" x14ac:dyDescent="0.4">
      <c r="L37435" s="56">
        <f ca="1"/>
        <v>37434</v>
      </c>
      <c r="M37435" s="53">
        <f ca="1"/>
        <v>2002</v>
      </c>
      <c r="N37435" s="53">
        <f ca="1"/>
        <v>6</v>
      </c>
      <c r="O37435" s="53" t="str">
        <f ca="1"/>
        <v>2002-06</v>
      </c>
    </row>
    <row r="37436" spans="12:15" x14ac:dyDescent="0.4">
      <c r="L37436" s="56">
        <f ca="1"/>
        <v>37435</v>
      </c>
      <c r="M37436" s="53">
        <f ca="1"/>
        <v>2002</v>
      </c>
      <c r="N37436" s="53">
        <f ca="1"/>
        <v>6</v>
      </c>
      <c r="O37436" s="53" t="str">
        <f ca="1"/>
        <v>2002-06</v>
      </c>
    </row>
    <row r="37437" spans="12:15" x14ac:dyDescent="0.4">
      <c r="L37437" s="56">
        <f ca="1"/>
        <v>37436</v>
      </c>
      <c r="M37437" s="53">
        <f ca="1"/>
        <v>2002</v>
      </c>
      <c r="N37437" s="53">
        <f ca="1"/>
        <v>6</v>
      </c>
      <c r="O37437" s="53" t="str">
        <f ca="1"/>
        <v>2002-06</v>
      </c>
    </row>
    <row r="37438" spans="12:15" x14ac:dyDescent="0.4">
      <c r="L37438" s="56">
        <f ca="1"/>
        <v>37437</v>
      </c>
      <c r="M37438" s="53">
        <f ca="1"/>
        <v>2002</v>
      </c>
      <c r="N37438" s="53">
        <f ca="1"/>
        <v>6</v>
      </c>
      <c r="O37438" s="53" t="str">
        <f ca="1"/>
        <v>2002-06</v>
      </c>
    </row>
    <row r="37439" spans="12:15" x14ac:dyDescent="0.4">
      <c r="L37439" s="56">
        <f ca="1"/>
        <v>37438</v>
      </c>
      <c r="M37439" s="53">
        <f ca="1"/>
        <v>2002</v>
      </c>
      <c r="N37439" s="53">
        <f ca="1"/>
        <v>7</v>
      </c>
      <c r="O37439" s="53" t="str">
        <f ca="1"/>
        <v>2002-07</v>
      </c>
    </row>
    <row r="37440" spans="12:15" x14ac:dyDescent="0.4">
      <c r="L37440" s="56">
        <f ca="1"/>
        <v>37439</v>
      </c>
      <c r="M37440" s="53">
        <f ca="1"/>
        <v>2002</v>
      </c>
      <c r="N37440" s="53">
        <f ca="1"/>
        <v>7</v>
      </c>
      <c r="O37440" s="53" t="str">
        <f ca="1"/>
        <v>2002-07</v>
      </c>
    </row>
    <row r="37441" spans="12:15" x14ac:dyDescent="0.4">
      <c r="L37441" s="56">
        <f ca="1"/>
        <v>37440</v>
      </c>
      <c r="M37441" s="53">
        <f ca="1"/>
        <v>2002</v>
      </c>
      <c r="N37441" s="53">
        <f ca="1"/>
        <v>7</v>
      </c>
      <c r="O37441" s="53" t="str">
        <f ca="1"/>
        <v>2002-07</v>
      </c>
    </row>
    <row r="37442" spans="12:15" x14ac:dyDescent="0.4">
      <c r="L37442" s="56">
        <f ca="1"/>
        <v>37441</v>
      </c>
      <c r="M37442" s="53">
        <f ca="1"/>
        <v>2002</v>
      </c>
      <c r="N37442" s="53">
        <f ca="1"/>
        <v>7</v>
      </c>
      <c r="O37442" s="53" t="str">
        <f ca="1"/>
        <v>2002-07</v>
      </c>
    </row>
    <row r="37443" spans="12:15" x14ac:dyDescent="0.4">
      <c r="L37443" s="56">
        <f ca="1"/>
        <v>37442</v>
      </c>
      <c r="M37443" s="53">
        <f ca="1"/>
        <v>2002</v>
      </c>
      <c r="N37443" s="53">
        <f ca="1"/>
        <v>7</v>
      </c>
      <c r="O37443" s="53" t="str">
        <f ca="1"/>
        <v>2002-07</v>
      </c>
    </row>
    <row r="37444" spans="12:15" x14ac:dyDescent="0.4">
      <c r="L37444" s="56">
        <f ca="1"/>
        <v>37443</v>
      </c>
      <c r="M37444" s="53">
        <f ca="1"/>
        <v>2002</v>
      </c>
      <c r="N37444" s="53">
        <f ca="1"/>
        <v>7</v>
      </c>
      <c r="O37444" s="53" t="str">
        <f ca="1"/>
        <v>2002-07</v>
      </c>
    </row>
    <row r="37445" spans="12:15" x14ac:dyDescent="0.4">
      <c r="L37445" s="56">
        <f ca="1"/>
        <v>37444</v>
      </c>
      <c r="M37445" s="53">
        <f ca="1"/>
        <v>2002</v>
      </c>
      <c r="N37445" s="53">
        <f ca="1"/>
        <v>7</v>
      </c>
      <c r="O37445" s="53" t="str">
        <f ca="1"/>
        <v>2002-07</v>
      </c>
    </row>
    <row r="37446" spans="12:15" x14ac:dyDescent="0.4">
      <c r="L37446" s="56">
        <f ca="1"/>
        <v>37445</v>
      </c>
      <c r="M37446" s="53">
        <f ca="1"/>
        <v>2002</v>
      </c>
      <c r="N37446" s="53">
        <f ca="1"/>
        <v>7</v>
      </c>
      <c r="O37446" s="53" t="str">
        <f ca="1"/>
        <v>2002-07</v>
      </c>
    </row>
    <row r="37447" spans="12:15" x14ac:dyDescent="0.4">
      <c r="L37447" s="56">
        <f ca="1"/>
        <v>37446</v>
      </c>
      <c r="M37447" s="53">
        <f ca="1"/>
        <v>2002</v>
      </c>
      <c r="N37447" s="53">
        <f ca="1"/>
        <v>7</v>
      </c>
      <c r="O37447" s="53" t="str">
        <f ca="1"/>
        <v>2002-07</v>
      </c>
    </row>
    <row r="37448" spans="12:15" x14ac:dyDescent="0.4">
      <c r="L37448" s="56">
        <f ca="1"/>
        <v>37447</v>
      </c>
      <c r="M37448" s="53">
        <f ca="1"/>
        <v>2002</v>
      </c>
      <c r="N37448" s="53">
        <f ca="1"/>
        <v>7</v>
      </c>
      <c r="O37448" s="53" t="str">
        <f ca="1"/>
        <v>2002-07</v>
      </c>
    </row>
    <row r="37449" spans="12:15" x14ac:dyDescent="0.4">
      <c r="L37449" s="56">
        <f ca="1"/>
        <v>37448</v>
      </c>
      <c r="M37449" s="53">
        <f ca="1"/>
        <v>2002</v>
      </c>
      <c r="N37449" s="53">
        <f ca="1"/>
        <v>7</v>
      </c>
      <c r="O37449" s="53" t="str">
        <f ca="1"/>
        <v>2002-07</v>
      </c>
    </row>
    <row r="37450" spans="12:15" x14ac:dyDescent="0.4">
      <c r="L37450" s="56">
        <f ca="1"/>
        <v>37449</v>
      </c>
      <c r="M37450" s="53">
        <f ca="1"/>
        <v>2002</v>
      </c>
      <c r="N37450" s="53">
        <f ca="1"/>
        <v>7</v>
      </c>
      <c r="O37450" s="53" t="str">
        <f ca="1"/>
        <v>2002-07</v>
      </c>
    </row>
    <row r="37451" spans="12:15" x14ac:dyDescent="0.4">
      <c r="L37451" s="56">
        <f ca="1"/>
        <v>37450</v>
      </c>
      <c r="M37451" s="53">
        <f ca="1"/>
        <v>2002</v>
      </c>
      <c r="N37451" s="53">
        <f ca="1"/>
        <v>7</v>
      </c>
      <c r="O37451" s="53" t="str">
        <f ca="1"/>
        <v>2002-07</v>
      </c>
    </row>
    <row r="37452" spans="12:15" x14ac:dyDescent="0.4">
      <c r="L37452" s="56">
        <f ca="1"/>
        <v>37451</v>
      </c>
      <c r="M37452" s="53">
        <f ca="1"/>
        <v>2002</v>
      </c>
      <c r="N37452" s="53">
        <f ca="1"/>
        <v>7</v>
      </c>
      <c r="O37452" s="53" t="str">
        <f ca="1"/>
        <v>2002-07</v>
      </c>
    </row>
    <row r="37453" spans="12:15" x14ac:dyDescent="0.4">
      <c r="L37453" s="56">
        <f ca="1"/>
        <v>37452</v>
      </c>
      <c r="M37453" s="53">
        <f ca="1"/>
        <v>2002</v>
      </c>
      <c r="N37453" s="53">
        <f ca="1"/>
        <v>7</v>
      </c>
      <c r="O37453" s="53" t="str">
        <f ca="1"/>
        <v>2002-07</v>
      </c>
    </row>
    <row r="37454" spans="12:15" x14ac:dyDescent="0.4">
      <c r="L37454" s="56">
        <f ca="1"/>
        <v>37453</v>
      </c>
      <c r="M37454" s="53">
        <f ca="1"/>
        <v>2002</v>
      </c>
      <c r="N37454" s="53">
        <f ca="1"/>
        <v>7</v>
      </c>
      <c r="O37454" s="53" t="str">
        <f ca="1"/>
        <v>2002-07</v>
      </c>
    </row>
    <row r="37455" spans="12:15" x14ac:dyDescent="0.4">
      <c r="L37455" s="56">
        <f ca="1"/>
        <v>37454</v>
      </c>
      <c r="M37455" s="53">
        <f ca="1"/>
        <v>2002</v>
      </c>
      <c r="N37455" s="53">
        <f ca="1"/>
        <v>7</v>
      </c>
      <c r="O37455" s="53" t="str">
        <f ca="1"/>
        <v>2002-07</v>
      </c>
    </row>
    <row r="37456" spans="12:15" x14ac:dyDescent="0.4">
      <c r="L37456" s="56">
        <f ca="1"/>
        <v>37455</v>
      </c>
      <c r="M37456" s="53">
        <f ca="1"/>
        <v>2002</v>
      </c>
      <c r="N37456" s="53">
        <f ca="1"/>
        <v>7</v>
      </c>
      <c r="O37456" s="53" t="str">
        <f ca="1"/>
        <v>2002-07</v>
      </c>
    </row>
    <row r="37457" spans="12:15" x14ac:dyDescent="0.4">
      <c r="L37457" s="56">
        <f ca="1"/>
        <v>37456</v>
      </c>
      <c r="M37457" s="53">
        <f ca="1"/>
        <v>2002</v>
      </c>
      <c r="N37457" s="53">
        <f ca="1"/>
        <v>7</v>
      </c>
      <c r="O37457" s="53" t="str">
        <f ca="1"/>
        <v>2002-07</v>
      </c>
    </row>
    <row r="37458" spans="12:15" x14ac:dyDescent="0.4">
      <c r="L37458" s="56">
        <f ca="1"/>
        <v>37457</v>
      </c>
      <c r="M37458" s="53">
        <f ca="1"/>
        <v>2002</v>
      </c>
      <c r="N37458" s="53">
        <f ca="1"/>
        <v>7</v>
      </c>
      <c r="O37458" s="53" t="str">
        <f ca="1"/>
        <v>2002-07</v>
      </c>
    </row>
    <row r="37459" spans="12:15" x14ac:dyDescent="0.4">
      <c r="L37459" s="56">
        <f ca="1"/>
        <v>37458</v>
      </c>
      <c r="M37459" s="53">
        <f ca="1"/>
        <v>2002</v>
      </c>
      <c r="N37459" s="53">
        <f ca="1"/>
        <v>7</v>
      </c>
      <c r="O37459" s="53" t="str">
        <f ca="1"/>
        <v>2002-07</v>
      </c>
    </row>
    <row r="37460" spans="12:15" x14ac:dyDescent="0.4">
      <c r="L37460" s="56">
        <f ca="1"/>
        <v>37459</v>
      </c>
      <c r="M37460" s="53">
        <f ca="1"/>
        <v>2002</v>
      </c>
      <c r="N37460" s="53">
        <f ca="1"/>
        <v>7</v>
      </c>
      <c r="O37460" s="53" t="str">
        <f ca="1"/>
        <v>2002-07</v>
      </c>
    </row>
    <row r="37461" spans="12:15" x14ac:dyDescent="0.4">
      <c r="L37461" s="56">
        <f ca="1"/>
        <v>37460</v>
      </c>
      <c r="M37461" s="53">
        <f ca="1"/>
        <v>2002</v>
      </c>
      <c r="N37461" s="53">
        <f ca="1"/>
        <v>7</v>
      </c>
      <c r="O37461" s="53" t="str">
        <f ca="1"/>
        <v>2002-07</v>
      </c>
    </row>
    <row r="37462" spans="12:15" x14ac:dyDescent="0.4">
      <c r="L37462" s="56">
        <f ca="1"/>
        <v>37461</v>
      </c>
      <c r="M37462" s="53">
        <f ca="1"/>
        <v>2002</v>
      </c>
      <c r="N37462" s="53">
        <f ca="1"/>
        <v>7</v>
      </c>
      <c r="O37462" s="53" t="str">
        <f ca="1"/>
        <v>2002-07</v>
      </c>
    </row>
    <row r="37463" spans="12:15" x14ac:dyDescent="0.4">
      <c r="L37463" s="56">
        <f ca="1"/>
        <v>37462</v>
      </c>
      <c r="M37463" s="53">
        <f ca="1"/>
        <v>2002</v>
      </c>
      <c r="N37463" s="53">
        <f ca="1"/>
        <v>7</v>
      </c>
      <c r="O37463" s="53" t="str">
        <f ca="1"/>
        <v>2002-07</v>
      </c>
    </row>
    <row r="37464" spans="12:15" x14ac:dyDescent="0.4">
      <c r="L37464" s="56">
        <f ca="1"/>
        <v>37463</v>
      </c>
      <c r="M37464" s="53">
        <f ca="1"/>
        <v>2002</v>
      </c>
      <c r="N37464" s="53">
        <f ca="1"/>
        <v>7</v>
      </c>
      <c r="O37464" s="53" t="str">
        <f ca="1"/>
        <v>2002-07</v>
      </c>
    </row>
    <row r="37465" spans="12:15" x14ac:dyDescent="0.4">
      <c r="L37465" s="56">
        <f ca="1"/>
        <v>37464</v>
      </c>
      <c r="M37465" s="53">
        <f ca="1"/>
        <v>2002</v>
      </c>
      <c r="N37465" s="53">
        <f ca="1"/>
        <v>7</v>
      </c>
      <c r="O37465" s="53" t="str">
        <f ca="1"/>
        <v>2002-07</v>
      </c>
    </row>
    <row r="37466" spans="12:15" x14ac:dyDescent="0.4">
      <c r="L37466" s="56">
        <f ca="1"/>
        <v>37465</v>
      </c>
      <c r="M37466" s="53">
        <f ca="1"/>
        <v>2002</v>
      </c>
      <c r="N37466" s="53">
        <f ca="1"/>
        <v>7</v>
      </c>
      <c r="O37466" s="53" t="str">
        <f ca="1"/>
        <v>2002-07</v>
      </c>
    </row>
    <row r="37467" spans="12:15" x14ac:dyDescent="0.4">
      <c r="L37467" s="56">
        <f ca="1"/>
        <v>37466</v>
      </c>
      <c r="M37467" s="53">
        <f ca="1"/>
        <v>2002</v>
      </c>
      <c r="N37467" s="53">
        <f ca="1"/>
        <v>7</v>
      </c>
      <c r="O37467" s="53" t="str">
        <f ca="1"/>
        <v>2002-07</v>
      </c>
    </row>
    <row r="37468" spans="12:15" x14ac:dyDescent="0.4">
      <c r="L37468" s="56">
        <f ca="1"/>
        <v>37467</v>
      </c>
      <c r="M37468" s="53">
        <f ca="1"/>
        <v>2002</v>
      </c>
      <c r="N37468" s="53">
        <f ca="1"/>
        <v>7</v>
      </c>
      <c r="O37468" s="53" t="str">
        <f ca="1"/>
        <v>2002-07</v>
      </c>
    </row>
    <row r="37469" spans="12:15" x14ac:dyDescent="0.4">
      <c r="L37469" s="56">
        <f ca="1"/>
        <v>37468</v>
      </c>
      <c r="M37469" s="53">
        <f ca="1"/>
        <v>2002</v>
      </c>
      <c r="N37469" s="53">
        <f ca="1"/>
        <v>7</v>
      </c>
      <c r="O37469" s="53" t="str">
        <f ca="1"/>
        <v>2002-07</v>
      </c>
    </row>
    <row r="37470" spans="12:15" x14ac:dyDescent="0.4">
      <c r="L37470" s="56">
        <f ca="1"/>
        <v>37469</v>
      </c>
      <c r="M37470" s="53">
        <f ca="1"/>
        <v>2002</v>
      </c>
      <c r="N37470" s="53">
        <f ca="1"/>
        <v>8</v>
      </c>
      <c r="O37470" s="53" t="str">
        <f ca="1"/>
        <v>2002-08</v>
      </c>
    </row>
    <row r="37471" spans="12:15" x14ac:dyDescent="0.4">
      <c r="L37471" s="56">
        <f ca="1"/>
        <v>37470</v>
      </c>
      <c r="M37471" s="53">
        <f ca="1"/>
        <v>2002</v>
      </c>
      <c r="N37471" s="53">
        <f ca="1"/>
        <v>8</v>
      </c>
      <c r="O37471" s="53" t="str">
        <f ca="1"/>
        <v>2002-08</v>
      </c>
    </row>
    <row r="37472" spans="12:15" x14ac:dyDescent="0.4">
      <c r="L37472" s="56">
        <f ca="1"/>
        <v>37471</v>
      </c>
      <c r="M37472" s="53">
        <f ca="1"/>
        <v>2002</v>
      </c>
      <c r="N37472" s="53">
        <f ca="1"/>
        <v>8</v>
      </c>
      <c r="O37472" s="53" t="str">
        <f ca="1"/>
        <v>2002-08</v>
      </c>
    </row>
    <row r="37473" spans="12:15" x14ac:dyDescent="0.4">
      <c r="L37473" s="56">
        <f ca="1"/>
        <v>37472</v>
      </c>
      <c r="M37473" s="53">
        <f ca="1"/>
        <v>2002</v>
      </c>
      <c r="N37473" s="53">
        <f ca="1"/>
        <v>8</v>
      </c>
      <c r="O37473" s="53" t="str">
        <f ca="1"/>
        <v>2002-08</v>
      </c>
    </row>
    <row r="37474" spans="12:15" x14ac:dyDescent="0.4">
      <c r="L37474" s="56">
        <f ca="1"/>
        <v>37473</v>
      </c>
      <c r="M37474" s="53">
        <f ca="1"/>
        <v>2002</v>
      </c>
      <c r="N37474" s="53">
        <f ca="1"/>
        <v>8</v>
      </c>
      <c r="O37474" s="53" t="str">
        <f ca="1"/>
        <v>2002-08</v>
      </c>
    </row>
    <row r="37475" spans="12:15" x14ac:dyDescent="0.4">
      <c r="L37475" s="56">
        <f ca="1"/>
        <v>37474</v>
      </c>
      <c r="M37475" s="53">
        <f ca="1"/>
        <v>2002</v>
      </c>
      <c r="N37475" s="53">
        <f ca="1"/>
        <v>8</v>
      </c>
      <c r="O37475" s="53" t="str">
        <f ca="1"/>
        <v>2002-08</v>
      </c>
    </row>
    <row r="37476" spans="12:15" x14ac:dyDescent="0.4">
      <c r="L37476" s="56">
        <f ca="1"/>
        <v>37475</v>
      </c>
      <c r="M37476" s="53">
        <f ca="1"/>
        <v>2002</v>
      </c>
      <c r="N37476" s="53">
        <f ca="1"/>
        <v>8</v>
      </c>
      <c r="O37476" s="53" t="str">
        <f ca="1"/>
        <v>2002-08</v>
      </c>
    </row>
    <row r="37477" spans="12:15" x14ac:dyDescent="0.4">
      <c r="L37477" s="56">
        <f ca="1"/>
        <v>37476</v>
      </c>
      <c r="M37477" s="53">
        <f ca="1"/>
        <v>2002</v>
      </c>
      <c r="N37477" s="53">
        <f ca="1"/>
        <v>8</v>
      </c>
      <c r="O37477" s="53" t="str">
        <f ca="1"/>
        <v>2002-08</v>
      </c>
    </row>
    <row r="37478" spans="12:15" x14ac:dyDescent="0.4">
      <c r="L37478" s="56">
        <f ca="1"/>
        <v>37477</v>
      </c>
      <c r="M37478" s="53">
        <f ca="1"/>
        <v>2002</v>
      </c>
      <c r="N37478" s="53">
        <f ca="1"/>
        <v>8</v>
      </c>
      <c r="O37478" s="53" t="str">
        <f ca="1"/>
        <v>2002-08</v>
      </c>
    </row>
    <row r="37479" spans="12:15" x14ac:dyDescent="0.4">
      <c r="L37479" s="56">
        <f ca="1"/>
        <v>37478</v>
      </c>
      <c r="M37479" s="53">
        <f ca="1"/>
        <v>2002</v>
      </c>
      <c r="N37479" s="53">
        <f ca="1"/>
        <v>8</v>
      </c>
      <c r="O37479" s="53" t="str">
        <f ca="1"/>
        <v>2002-08</v>
      </c>
    </row>
    <row r="37480" spans="12:15" x14ac:dyDescent="0.4">
      <c r="L37480" s="56">
        <f ca="1"/>
        <v>37479</v>
      </c>
      <c r="M37480" s="53">
        <f ca="1"/>
        <v>2002</v>
      </c>
      <c r="N37480" s="53">
        <f ca="1"/>
        <v>8</v>
      </c>
      <c r="O37480" s="53" t="str">
        <f ca="1"/>
        <v>2002-08</v>
      </c>
    </row>
    <row r="37481" spans="12:15" x14ac:dyDescent="0.4">
      <c r="L37481" s="56">
        <f ca="1"/>
        <v>37480</v>
      </c>
      <c r="M37481" s="53">
        <f ca="1"/>
        <v>2002</v>
      </c>
      <c r="N37481" s="53">
        <f ca="1"/>
        <v>8</v>
      </c>
      <c r="O37481" s="53" t="str">
        <f ca="1"/>
        <v>2002-08</v>
      </c>
    </row>
    <row r="37482" spans="12:15" x14ac:dyDescent="0.4">
      <c r="L37482" s="56">
        <f ca="1"/>
        <v>37481</v>
      </c>
      <c r="M37482" s="53">
        <f ca="1"/>
        <v>2002</v>
      </c>
      <c r="N37482" s="53">
        <f ca="1"/>
        <v>8</v>
      </c>
      <c r="O37482" s="53" t="str">
        <f ca="1"/>
        <v>2002-08</v>
      </c>
    </row>
    <row r="37483" spans="12:15" x14ac:dyDescent="0.4">
      <c r="L37483" s="56">
        <f ca="1"/>
        <v>37482</v>
      </c>
      <c r="M37483" s="53">
        <f ca="1"/>
        <v>2002</v>
      </c>
      <c r="N37483" s="53">
        <f ca="1"/>
        <v>8</v>
      </c>
      <c r="O37483" s="53" t="str">
        <f ca="1"/>
        <v>2002-08</v>
      </c>
    </row>
    <row r="37484" spans="12:15" x14ac:dyDescent="0.4">
      <c r="L37484" s="56">
        <f ca="1"/>
        <v>37483</v>
      </c>
      <c r="M37484" s="53">
        <f ca="1"/>
        <v>2002</v>
      </c>
      <c r="N37484" s="53">
        <f ca="1"/>
        <v>8</v>
      </c>
      <c r="O37484" s="53" t="str">
        <f ca="1"/>
        <v>2002-08</v>
      </c>
    </row>
    <row r="37485" spans="12:15" x14ac:dyDescent="0.4">
      <c r="L37485" s="56">
        <f ca="1"/>
        <v>37484</v>
      </c>
      <c r="M37485" s="53">
        <f ca="1"/>
        <v>2002</v>
      </c>
      <c r="N37485" s="53">
        <f ca="1"/>
        <v>8</v>
      </c>
      <c r="O37485" s="53" t="str">
        <f ca="1"/>
        <v>2002-08</v>
      </c>
    </row>
    <row r="37486" spans="12:15" x14ac:dyDescent="0.4">
      <c r="L37486" s="56">
        <f ca="1"/>
        <v>37485</v>
      </c>
      <c r="M37486" s="53">
        <f ca="1"/>
        <v>2002</v>
      </c>
      <c r="N37486" s="53">
        <f ca="1"/>
        <v>8</v>
      </c>
      <c r="O37486" s="53" t="str">
        <f ca="1"/>
        <v>2002-08</v>
      </c>
    </row>
    <row r="37487" spans="12:15" x14ac:dyDescent="0.4">
      <c r="L37487" s="56">
        <f ca="1"/>
        <v>37486</v>
      </c>
      <c r="M37487" s="53">
        <f ca="1"/>
        <v>2002</v>
      </c>
      <c r="N37487" s="53">
        <f ca="1"/>
        <v>8</v>
      </c>
      <c r="O37487" s="53" t="str">
        <f ca="1"/>
        <v>2002-08</v>
      </c>
    </row>
    <row r="37488" spans="12:15" x14ac:dyDescent="0.4">
      <c r="L37488" s="56">
        <f ca="1"/>
        <v>37487</v>
      </c>
      <c r="M37488" s="53">
        <f ca="1"/>
        <v>2002</v>
      </c>
      <c r="N37488" s="53">
        <f ca="1"/>
        <v>8</v>
      </c>
      <c r="O37488" s="53" t="str">
        <f ca="1"/>
        <v>2002-08</v>
      </c>
    </row>
    <row r="37489" spans="12:15" x14ac:dyDescent="0.4">
      <c r="L37489" s="56">
        <f ca="1"/>
        <v>37488</v>
      </c>
      <c r="M37489" s="53">
        <f ca="1"/>
        <v>2002</v>
      </c>
      <c r="N37489" s="53">
        <f ca="1"/>
        <v>8</v>
      </c>
      <c r="O37489" s="53" t="str">
        <f ca="1"/>
        <v>2002-08</v>
      </c>
    </row>
    <row r="37490" spans="12:15" x14ac:dyDescent="0.4">
      <c r="L37490" s="56">
        <f ca="1"/>
        <v>37489</v>
      </c>
      <c r="M37490" s="53">
        <f ca="1"/>
        <v>2002</v>
      </c>
      <c r="N37490" s="53">
        <f ca="1"/>
        <v>8</v>
      </c>
      <c r="O37490" s="53" t="str">
        <f ca="1"/>
        <v>2002-08</v>
      </c>
    </row>
    <row r="37491" spans="12:15" x14ac:dyDescent="0.4">
      <c r="L37491" s="56">
        <f ca="1"/>
        <v>37490</v>
      </c>
      <c r="M37491" s="53">
        <f ca="1"/>
        <v>2002</v>
      </c>
      <c r="N37491" s="53">
        <f ca="1"/>
        <v>8</v>
      </c>
      <c r="O37491" s="53" t="str">
        <f ca="1"/>
        <v>2002-08</v>
      </c>
    </row>
    <row r="37492" spans="12:15" x14ac:dyDescent="0.4">
      <c r="L37492" s="56">
        <f ca="1"/>
        <v>37491</v>
      </c>
      <c r="M37492" s="53">
        <f ca="1"/>
        <v>2002</v>
      </c>
      <c r="N37492" s="53">
        <f ca="1"/>
        <v>8</v>
      </c>
      <c r="O37492" s="53" t="str">
        <f ca="1"/>
        <v>2002-08</v>
      </c>
    </row>
    <row r="37493" spans="12:15" x14ac:dyDescent="0.4">
      <c r="L37493" s="56">
        <f ca="1"/>
        <v>37492</v>
      </c>
      <c r="M37493" s="53">
        <f ca="1"/>
        <v>2002</v>
      </c>
      <c r="N37493" s="53">
        <f ca="1"/>
        <v>8</v>
      </c>
      <c r="O37493" s="53" t="str">
        <f ca="1"/>
        <v>2002-08</v>
      </c>
    </row>
    <row r="37494" spans="12:15" x14ac:dyDescent="0.4">
      <c r="L37494" s="56">
        <f ca="1"/>
        <v>37493</v>
      </c>
      <c r="M37494" s="53">
        <f ca="1"/>
        <v>2002</v>
      </c>
      <c r="N37494" s="53">
        <f ca="1"/>
        <v>8</v>
      </c>
      <c r="O37494" s="53" t="str">
        <f ca="1"/>
        <v>2002-08</v>
      </c>
    </row>
    <row r="37495" spans="12:15" x14ac:dyDescent="0.4">
      <c r="L37495" s="56">
        <f ca="1"/>
        <v>37494</v>
      </c>
      <c r="M37495" s="53">
        <f ca="1"/>
        <v>2002</v>
      </c>
      <c r="N37495" s="53">
        <f ca="1"/>
        <v>8</v>
      </c>
      <c r="O37495" s="53" t="str">
        <f ca="1"/>
        <v>2002-08</v>
      </c>
    </row>
    <row r="37496" spans="12:15" x14ac:dyDescent="0.4">
      <c r="L37496" s="56">
        <f ca="1"/>
        <v>37495</v>
      </c>
      <c r="M37496" s="53">
        <f ca="1"/>
        <v>2002</v>
      </c>
      <c r="N37496" s="53">
        <f ca="1"/>
        <v>8</v>
      </c>
      <c r="O37496" s="53" t="str">
        <f ca="1"/>
        <v>2002-08</v>
      </c>
    </row>
    <row r="37497" spans="12:15" x14ac:dyDescent="0.4">
      <c r="L37497" s="56">
        <f ca="1"/>
        <v>37496</v>
      </c>
      <c r="M37497" s="53">
        <f ca="1"/>
        <v>2002</v>
      </c>
      <c r="N37497" s="53">
        <f ca="1"/>
        <v>8</v>
      </c>
      <c r="O37497" s="53" t="str">
        <f ca="1"/>
        <v>2002-08</v>
      </c>
    </row>
    <row r="37498" spans="12:15" x14ac:dyDescent="0.4">
      <c r="L37498" s="56">
        <f ca="1"/>
        <v>37497</v>
      </c>
      <c r="M37498" s="53">
        <f ca="1"/>
        <v>2002</v>
      </c>
      <c r="N37498" s="53">
        <f ca="1"/>
        <v>8</v>
      </c>
      <c r="O37498" s="53" t="str">
        <f ca="1"/>
        <v>2002-08</v>
      </c>
    </row>
    <row r="37499" spans="12:15" x14ac:dyDescent="0.4">
      <c r="L37499" s="56">
        <f ca="1"/>
        <v>37498</v>
      </c>
      <c r="M37499" s="53">
        <f ca="1"/>
        <v>2002</v>
      </c>
      <c r="N37499" s="53">
        <f ca="1"/>
        <v>8</v>
      </c>
      <c r="O37499" s="53" t="str">
        <f ca="1"/>
        <v>2002-08</v>
      </c>
    </row>
    <row r="37500" spans="12:15" x14ac:dyDescent="0.4">
      <c r="L37500" s="56">
        <f ca="1"/>
        <v>37499</v>
      </c>
      <c r="M37500" s="53">
        <f ca="1"/>
        <v>2002</v>
      </c>
      <c r="N37500" s="53">
        <f ca="1"/>
        <v>8</v>
      </c>
      <c r="O37500" s="53" t="str">
        <f ca="1"/>
        <v>2002-08</v>
      </c>
    </row>
    <row r="37501" spans="12:15" x14ac:dyDescent="0.4">
      <c r="L37501" s="56">
        <f ca="1"/>
        <v>37500</v>
      </c>
      <c r="M37501" s="53">
        <f ca="1"/>
        <v>2002</v>
      </c>
      <c r="N37501" s="53">
        <f ca="1"/>
        <v>9</v>
      </c>
      <c r="O37501" s="53" t="str">
        <f ca="1"/>
        <v>2002-09</v>
      </c>
    </row>
    <row r="37502" spans="12:15" x14ac:dyDescent="0.4">
      <c r="L37502" s="56">
        <f ca="1"/>
        <v>37501</v>
      </c>
      <c r="M37502" s="53">
        <f ca="1"/>
        <v>2002</v>
      </c>
      <c r="N37502" s="53">
        <f ca="1"/>
        <v>9</v>
      </c>
      <c r="O37502" s="53" t="str">
        <f ca="1"/>
        <v>2002-09</v>
      </c>
    </row>
    <row r="37503" spans="12:15" x14ac:dyDescent="0.4">
      <c r="L37503" s="56">
        <f ca="1"/>
        <v>37502</v>
      </c>
      <c r="M37503" s="53">
        <f ca="1"/>
        <v>2002</v>
      </c>
      <c r="N37503" s="53">
        <f ca="1"/>
        <v>9</v>
      </c>
      <c r="O37503" s="53" t="str">
        <f ca="1"/>
        <v>2002-09</v>
      </c>
    </row>
    <row r="37504" spans="12:15" x14ac:dyDescent="0.4">
      <c r="L37504" s="56">
        <f ca="1"/>
        <v>37503</v>
      </c>
      <c r="M37504" s="53">
        <f ca="1"/>
        <v>2002</v>
      </c>
      <c r="N37504" s="53">
        <f ca="1"/>
        <v>9</v>
      </c>
      <c r="O37504" s="53" t="str">
        <f ca="1"/>
        <v>2002-09</v>
      </c>
    </row>
    <row r="37505" spans="12:15" x14ac:dyDescent="0.4">
      <c r="L37505" s="56">
        <f ca="1"/>
        <v>37504</v>
      </c>
      <c r="M37505" s="53">
        <f ca="1"/>
        <v>2002</v>
      </c>
      <c r="N37505" s="53">
        <f ca="1"/>
        <v>9</v>
      </c>
      <c r="O37505" s="53" t="str">
        <f ca="1"/>
        <v>2002-09</v>
      </c>
    </row>
    <row r="37506" spans="12:15" x14ac:dyDescent="0.4">
      <c r="L37506" s="56">
        <f ca="1"/>
        <v>37505</v>
      </c>
      <c r="M37506" s="53">
        <f ca="1"/>
        <v>2002</v>
      </c>
      <c r="N37506" s="53">
        <f ca="1"/>
        <v>9</v>
      </c>
      <c r="O37506" s="53" t="str">
        <f ca="1"/>
        <v>2002-09</v>
      </c>
    </row>
    <row r="37507" spans="12:15" x14ac:dyDescent="0.4">
      <c r="L37507" s="56">
        <f ca="1"/>
        <v>37506</v>
      </c>
      <c r="M37507" s="53">
        <f ca="1"/>
        <v>2002</v>
      </c>
      <c r="N37507" s="53">
        <f ca="1"/>
        <v>9</v>
      </c>
      <c r="O37507" s="53" t="str">
        <f ca="1"/>
        <v>2002-09</v>
      </c>
    </row>
    <row r="37508" spans="12:15" x14ac:dyDescent="0.4">
      <c r="L37508" s="56">
        <f ca="1"/>
        <v>37507</v>
      </c>
      <c r="M37508" s="53">
        <f ca="1"/>
        <v>2002</v>
      </c>
      <c r="N37508" s="53">
        <f ca="1"/>
        <v>9</v>
      </c>
      <c r="O37508" s="53" t="str">
        <f ca="1"/>
        <v>2002-09</v>
      </c>
    </row>
    <row r="37509" spans="12:15" x14ac:dyDescent="0.4">
      <c r="L37509" s="56">
        <f ca="1"/>
        <v>37508</v>
      </c>
      <c r="M37509" s="53">
        <f ca="1"/>
        <v>2002</v>
      </c>
      <c r="N37509" s="53">
        <f ca="1"/>
        <v>9</v>
      </c>
      <c r="O37509" s="53" t="str">
        <f ca="1"/>
        <v>2002-09</v>
      </c>
    </row>
    <row r="37510" spans="12:15" x14ac:dyDescent="0.4">
      <c r="L37510" s="56">
        <f ca="1"/>
        <v>37509</v>
      </c>
      <c r="M37510" s="53">
        <f ca="1"/>
        <v>2002</v>
      </c>
      <c r="N37510" s="53">
        <f ca="1"/>
        <v>9</v>
      </c>
      <c r="O37510" s="53" t="str">
        <f ca="1"/>
        <v>2002-09</v>
      </c>
    </row>
    <row r="37511" spans="12:15" x14ac:dyDescent="0.4">
      <c r="L37511" s="56">
        <f ca="1"/>
        <v>37510</v>
      </c>
      <c r="M37511" s="53">
        <f ca="1"/>
        <v>2002</v>
      </c>
      <c r="N37511" s="53">
        <f ca="1"/>
        <v>9</v>
      </c>
      <c r="O37511" s="53" t="str">
        <f ca="1"/>
        <v>2002-09</v>
      </c>
    </row>
    <row r="37512" spans="12:15" x14ac:dyDescent="0.4">
      <c r="L37512" s="56">
        <f ca="1"/>
        <v>37511</v>
      </c>
      <c r="M37512" s="53">
        <f ca="1"/>
        <v>2002</v>
      </c>
      <c r="N37512" s="53">
        <f ca="1"/>
        <v>9</v>
      </c>
      <c r="O37512" s="53" t="str">
        <f ca="1"/>
        <v>2002-09</v>
      </c>
    </row>
    <row r="37513" spans="12:15" x14ac:dyDescent="0.4">
      <c r="L37513" s="56">
        <f ca="1"/>
        <v>37512</v>
      </c>
      <c r="M37513" s="53">
        <f ca="1"/>
        <v>2002</v>
      </c>
      <c r="N37513" s="53">
        <f ca="1"/>
        <v>9</v>
      </c>
      <c r="O37513" s="53" t="str">
        <f ca="1"/>
        <v>2002-09</v>
      </c>
    </row>
    <row r="37514" spans="12:15" x14ac:dyDescent="0.4">
      <c r="L37514" s="56">
        <f ca="1"/>
        <v>37513</v>
      </c>
      <c r="M37514" s="53">
        <f ca="1"/>
        <v>2002</v>
      </c>
      <c r="N37514" s="53">
        <f ca="1"/>
        <v>9</v>
      </c>
      <c r="O37514" s="53" t="str">
        <f ca="1"/>
        <v>2002-09</v>
      </c>
    </row>
    <row r="37515" spans="12:15" x14ac:dyDescent="0.4">
      <c r="L37515" s="56">
        <f ca="1"/>
        <v>37514</v>
      </c>
      <c r="M37515" s="53">
        <f ca="1"/>
        <v>2002</v>
      </c>
      <c r="N37515" s="53">
        <f ca="1"/>
        <v>9</v>
      </c>
      <c r="O37515" s="53" t="str">
        <f ca="1"/>
        <v>2002-09</v>
      </c>
    </row>
    <row r="37516" spans="12:15" x14ac:dyDescent="0.4">
      <c r="L37516" s="56">
        <f ca="1"/>
        <v>37515</v>
      </c>
      <c r="M37516" s="53">
        <f ca="1"/>
        <v>2002</v>
      </c>
      <c r="N37516" s="53">
        <f ca="1"/>
        <v>9</v>
      </c>
      <c r="O37516" s="53" t="str">
        <f ca="1"/>
        <v>2002-09</v>
      </c>
    </row>
    <row r="37517" spans="12:15" x14ac:dyDescent="0.4">
      <c r="L37517" s="56">
        <f ca="1"/>
        <v>37516</v>
      </c>
      <c r="M37517" s="53">
        <f ca="1"/>
        <v>2002</v>
      </c>
      <c r="N37517" s="53">
        <f ca="1"/>
        <v>9</v>
      </c>
      <c r="O37517" s="53" t="str">
        <f ca="1"/>
        <v>2002-09</v>
      </c>
    </row>
    <row r="37518" spans="12:15" x14ac:dyDescent="0.4">
      <c r="L37518" s="56">
        <f ca="1"/>
        <v>37517</v>
      </c>
      <c r="M37518" s="53">
        <f ca="1"/>
        <v>2002</v>
      </c>
      <c r="N37518" s="53">
        <f ca="1"/>
        <v>9</v>
      </c>
      <c r="O37518" s="53" t="str">
        <f ca="1"/>
        <v>2002-09</v>
      </c>
    </row>
    <row r="37519" spans="12:15" x14ac:dyDescent="0.4">
      <c r="L37519" s="56">
        <f ca="1"/>
        <v>37518</v>
      </c>
      <c r="M37519" s="53">
        <f ca="1"/>
        <v>2002</v>
      </c>
      <c r="N37519" s="53">
        <f ca="1"/>
        <v>9</v>
      </c>
      <c r="O37519" s="53" t="str">
        <f ca="1"/>
        <v>2002-09</v>
      </c>
    </row>
    <row r="37520" spans="12:15" x14ac:dyDescent="0.4">
      <c r="L37520" s="56">
        <f ca="1"/>
        <v>37519</v>
      </c>
      <c r="M37520" s="53">
        <f ca="1"/>
        <v>2002</v>
      </c>
      <c r="N37520" s="53">
        <f ca="1"/>
        <v>9</v>
      </c>
      <c r="O37520" s="53" t="str">
        <f ca="1"/>
        <v>2002-09</v>
      </c>
    </row>
    <row r="37521" spans="12:15" x14ac:dyDescent="0.4">
      <c r="L37521" s="56">
        <f ca="1"/>
        <v>37520</v>
      </c>
      <c r="M37521" s="53">
        <f ca="1"/>
        <v>2002</v>
      </c>
      <c r="N37521" s="53">
        <f ca="1"/>
        <v>9</v>
      </c>
      <c r="O37521" s="53" t="str">
        <f ca="1"/>
        <v>2002-09</v>
      </c>
    </row>
    <row r="37522" spans="12:15" x14ac:dyDescent="0.4">
      <c r="L37522" s="56">
        <f ca="1"/>
        <v>37521</v>
      </c>
      <c r="M37522" s="53">
        <f ca="1"/>
        <v>2002</v>
      </c>
      <c r="N37522" s="53">
        <f ca="1"/>
        <v>9</v>
      </c>
      <c r="O37522" s="53" t="str">
        <f ca="1"/>
        <v>2002-09</v>
      </c>
    </row>
    <row r="37523" spans="12:15" x14ac:dyDescent="0.4">
      <c r="L37523" s="56">
        <f ca="1"/>
        <v>37522</v>
      </c>
      <c r="M37523" s="53">
        <f ca="1"/>
        <v>2002</v>
      </c>
      <c r="N37523" s="53">
        <f ca="1"/>
        <v>9</v>
      </c>
      <c r="O37523" s="53" t="str">
        <f ca="1"/>
        <v>2002-09</v>
      </c>
    </row>
    <row r="37524" spans="12:15" x14ac:dyDescent="0.4">
      <c r="L37524" s="56">
        <f ca="1"/>
        <v>37523</v>
      </c>
      <c r="M37524" s="53">
        <f ca="1"/>
        <v>2002</v>
      </c>
      <c r="N37524" s="53">
        <f ca="1"/>
        <v>9</v>
      </c>
      <c r="O37524" s="53" t="str">
        <f ca="1"/>
        <v>2002-09</v>
      </c>
    </row>
    <row r="37525" spans="12:15" x14ac:dyDescent="0.4">
      <c r="L37525" s="56">
        <f ca="1"/>
        <v>37524</v>
      </c>
      <c r="M37525" s="53">
        <f ca="1"/>
        <v>2002</v>
      </c>
      <c r="N37525" s="53">
        <f ca="1"/>
        <v>9</v>
      </c>
      <c r="O37525" s="53" t="str">
        <f ca="1"/>
        <v>2002-09</v>
      </c>
    </row>
    <row r="37526" spans="12:15" x14ac:dyDescent="0.4">
      <c r="L37526" s="56">
        <f ca="1"/>
        <v>37525</v>
      </c>
      <c r="M37526" s="53">
        <f ca="1"/>
        <v>2002</v>
      </c>
      <c r="N37526" s="53">
        <f ca="1"/>
        <v>9</v>
      </c>
      <c r="O37526" s="53" t="str">
        <f ca="1"/>
        <v>2002-09</v>
      </c>
    </row>
    <row r="37527" spans="12:15" x14ac:dyDescent="0.4">
      <c r="L37527" s="56">
        <f ca="1"/>
        <v>37526</v>
      </c>
      <c r="M37527" s="53">
        <f ca="1"/>
        <v>2002</v>
      </c>
      <c r="N37527" s="53">
        <f ca="1"/>
        <v>9</v>
      </c>
      <c r="O37527" s="53" t="str">
        <f ca="1"/>
        <v>2002-09</v>
      </c>
    </row>
    <row r="37528" spans="12:15" x14ac:dyDescent="0.4">
      <c r="L37528" s="56">
        <f ca="1"/>
        <v>37527</v>
      </c>
      <c r="M37528" s="53">
        <f ca="1"/>
        <v>2002</v>
      </c>
      <c r="N37528" s="53">
        <f ca="1"/>
        <v>9</v>
      </c>
      <c r="O37528" s="53" t="str">
        <f ca="1"/>
        <v>2002-09</v>
      </c>
    </row>
    <row r="37529" spans="12:15" x14ac:dyDescent="0.4">
      <c r="L37529" s="56">
        <f ca="1"/>
        <v>37528</v>
      </c>
      <c r="M37529" s="53">
        <f ca="1"/>
        <v>2002</v>
      </c>
      <c r="N37529" s="53">
        <f ca="1"/>
        <v>9</v>
      </c>
      <c r="O37529" s="53" t="str">
        <f ca="1"/>
        <v>2002-09</v>
      </c>
    </row>
    <row r="37530" spans="12:15" x14ac:dyDescent="0.4">
      <c r="L37530" s="56">
        <f ca="1"/>
        <v>37529</v>
      </c>
      <c r="M37530" s="53">
        <f ca="1"/>
        <v>2002</v>
      </c>
      <c r="N37530" s="53">
        <f ca="1"/>
        <v>9</v>
      </c>
      <c r="O37530" s="53" t="str">
        <f ca="1"/>
        <v>2002-09</v>
      </c>
    </row>
    <row r="37531" spans="12:15" x14ac:dyDescent="0.4">
      <c r="L37531" s="56">
        <f ca="1"/>
        <v>37530</v>
      </c>
      <c r="M37531" s="53">
        <f ca="1"/>
        <v>2002</v>
      </c>
      <c r="N37531" s="53">
        <f ca="1"/>
        <v>10</v>
      </c>
      <c r="O37531" s="53" t="str">
        <f ca="1"/>
        <v>2002-10</v>
      </c>
    </row>
    <row r="37532" spans="12:15" x14ac:dyDescent="0.4">
      <c r="L37532" s="56">
        <f ca="1"/>
        <v>37531</v>
      </c>
      <c r="M37532" s="53">
        <f ca="1"/>
        <v>2002</v>
      </c>
      <c r="N37532" s="53">
        <f ca="1"/>
        <v>10</v>
      </c>
      <c r="O37532" s="53" t="str">
        <f ca="1"/>
        <v>2002-10</v>
      </c>
    </row>
    <row r="37533" spans="12:15" x14ac:dyDescent="0.4">
      <c r="L37533" s="56">
        <f ca="1"/>
        <v>37532</v>
      </c>
      <c r="M37533" s="53">
        <f ca="1"/>
        <v>2002</v>
      </c>
      <c r="N37533" s="53">
        <f ca="1"/>
        <v>10</v>
      </c>
      <c r="O37533" s="53" t="str">
        <f ca="1"/>
        <v>2002-10</v>
      </c>
    </row>
    <row r="37534" spans="12:15" x14ac:dyDescent="0.4">
      <c r="L37534" s="56">
        <f ca="1"/>
        <v>37533</v>
      </c>
      <c r="M37534" s="53">
        <f ca="1"/>
        <v>2002</v>
      </c>
      <c r="N37534" s="53">
        <f ca="1"/>
        <v>10</v>
      </c>
      <c r="O37534" s="53" t="str">
        <f ca="1"/>
        <v>2002-10</v>
      </c>
    </row>
    <row r="37535" spans="12:15" x14ac:dyDescent="0.4">
      <c r="L37535" s="56">
        <f ca="1"/>
        <v>37534</v>
      </c>
      <c r="M37535" s="53">
        <f ca="1"/>
        <v>2002</v>
      </c>
      <c r="N37535" s="53">
        <f ca="1"/>
        <v>10</v>
      </c>
      <c r="O37535" s="53" t="str">
        <f ca="1"/>
        <v>2002-10</v>
      </c>
    </row>
    <row r="37536" spans="12:15" x14ac:dyDescent="0.4">
      <c r="L37536" s="56">
        <f ca="1"/>
        <v>37535</v>
      </c>
      <c r="M37536" s="53">
        <f ca="1"/>
        <v>2002</v>
      </c>
      <c r="N37536" s="53">
        <f ca="1"/>
        <v>10</v>
      </c>
      <c r="O37536" s="53" t="str">
        <f ca="1"/>
        <v>2002-10</v>
      </c>
    </row>
    <row r="37537" spans="12:15" x14ac:dyDescent="0.4">
      <c r="L37537" s="56">
        <f ca="1"/>
        <v>37536</v>
      </c>
      <c r="M37537" s="53">
        <f ca="1"/>
        <v>2002</v>
      </c>
      <c r="N37537" s="53">
        <f ca="1"/>
        <v>10</v>
      </c>
      <c r="O37537" s="53" t="str">
        <f ca="1"/>
        <v>2002-10</v>
      </c>
    </row>
    <row r="37538" spans="12:15" x14ac:dyDescent="0.4">
      <c r="L37538" s="56">
        <f ca="1"/>
        <v>37537</v>
      </c>
      <c r="M37538" s="53">
        <f ca="1"/>
        <v>2002</v>
      </c>
      <c r="N37538" s="53">
        <f ca="1"/>
        <v>10</v>
      </c>
      <c r="O37538" s="53" t="str">
        <f ca="1"/>
        <v>2002-10</v>
      </c>
    </row>
    <row r="37539" spans="12:15" x14ac:dyDescent="0.4">
      <c r="L37539" s="56">
        <f ca="1"/>
        <v>37538</v>
      </c>
      <c r="M37539" s="53">
        <f ca="1"/>
        <v>2002</v>
      </c>
      <c r="N37539" s="53">
        <f ca="1"/>
        <v>10</v>
      </c>
      <c r="O37539" s="53" t="str">
        <f ca="1"/>
        <v>2002-10</v>
      </c>
    </row>
    <row r="37540" spans="12:15" x14ac:dyDescent="0.4">
      <c r="L37540" s="56">
        <f ca="1"/>
        <v>37539</v>
      </c>
      <c r="M37540" s="53">
        <f ca="1"/>
        <v>2002</v>
      </c>
      <c r="N37540" s="53">
        <f ca="1"/>
        <v>10</v>
      </c>
      <c r="O37540" s="53" t="str">
        <f ca="1"/>
        <v>2002-10</v>
      </c>
    </row>
    <row r="37541" spans="12:15" x14ac:dyDescent="0.4">
      <c r="L37541" s="56">
        <f ca="1"/>
        <v>37540</v>
      </c>
      <c r="M37541" s="53">
        <f ca="1"/>
        <v>2002</v>
      </c>
      <c r="N37541" s="53">
        <f ca="1"/>
        <v>10</v>
      </c>
      <c r="O37541" s="53" t="str">
        <f ca="1"/>
        <v>2002-10</v>
      </c>
    </row>
    <row r="37542" spans="12:15" x14ac:dyDescent="0.4">
      <c r="L37542" s="56">
        <f ca="1"/>
        <v>37541</v>
      </c>
      <c r="M37542" s="53">
        <f ca="1"/>
        <v>2002</v>
      </c>
      <c r="N37542" s="53">
        <f ca="1"/>
        <v>10</v>
      </c>
      <c r="O37542" s="53" t="str">
        <f ca="1"/>
        <v>2002-10</v>
      </c>
    </row>
    <row r="37543" spans="12:15" x14ac:dyDescent="0.4">
      <c r="L37543" s="56">
        <f ca="1"/>
        <v>37542</v>
      </c>
      <c r="M37543" s="53">
        <f ca="1"/>
        <v>2002</v>
      </c>
      <c r="N37543" s="53">
        <f ca="1"/>
        <v>10</v>
      </c>
      <c r="O37543" s="53" t="str">
        <f ca="1"/>
        <v>2002-10</v>
      </c>
    </row>
    <row r="37544" spans="12:15" x14ac:dyDescent="0.4">
      <c r="L37544" s="56">
        <f ca="1"/>
        <v>37543</v>
      </c>
      <c r="M37544" s="53">
        <f ca="1"/>
        <v>2002</v>
      </c>
      <c r="N37544" s="53">
        <f ca="1"/>
        <v>10</v>
      </c>
      <c r="O37544" s="53" t="str">
        <f ca="1"/>
        <v>2002-10</v>
      </c>
    </row>
    <row r="37545" spans="12:15" x14ac:dyDescent="0.4">
      <c r="L37545" s="56">
        <f ca="1"/>
        <v>37544</v>
      </c>
      <c r="M37545" s="53">
        <f ca="1"/>
        <v>2002</v>
      </c>
      <c r="N37545" s="53">
        <f ca="1"/>
        <v>10</v>
      </c>
      <c r="O37545" s="53" t="str">
        <f ca="1"/>
        <v>2002-10</v>
      </c>
    </row>
    <row r="37546" spans="12:15" x14ac:dyDescent="0.4">
      <c r="L37546" s="56">
        <f ca="1"/>
        <v>37545</v>
      </c>
      <c r="M37546" s="53">
        <f ca="1"/>
        <v>2002</v>
      </c>
      <c r="N37546" s="53">
        <f ca="1"/>
        <v>10</v>
      </c>
      <c r="O37546" s="53" t="str">
        <f ca="1"/>
        <v>2002-10</v>
      </c>
    </row>
    <row r="37547" spans="12:15" x14ac:dyDescent="0.4">
      <c r="L37547" s="56">
        <f ca="1"/>
        <v>37546</v>
      </c>
      <c r="M37547" s="53">
        <f ca="1"/>
        <v>2002</v>
      </c>
      <c r="N37547" s="53">
        <f ca="1"/>
        <v>10</v>
      </c>
      <c r="O37547" s="53" t="str">
        <f ca="1"/>
        <v>2002-10</v>
      </c>
    </row>
    <row r="37548" spans="12:15" x14ac:dyDescent="0.4">
      <c r="L37548" s="56">
        <f ca="1"/>
        <v>37547</v>
      </c>
      <c r="M37548" s="53">
        <f ca="1"/>
        <v>2002</v>
      </c>
      <c r="N37548" s="53">
        <f ca="1"/>
        <v>10</v>
      </c>
      <c r="O37548" s="53" t="str">
        <f ca="1"/>
        <v>2002-10</v>
      </c>
    </row>
    <row r="37549" spans="12:15" x14ac:dyDescent="0.4">
      <c r="L37549" s="56">
        <f ca="1"/>
        <v>37548</v>
      </c>
      <c r="M37549" s="53">
        <f ca="1"/>
        <v>2002</v>
      </c>
      <c r="N37549" s="53">
        <f ca="1"/>
        <v>10</v>
      </c>
      <c r="O37549" s="53" t="str">
        <f ca="1"/>
        <v>2002-10</v>
      </c>
    </row>
    <row r="37550" spans="12:15" x14ac:dyDescent="0.4">
      <c r="L37550" s="56">
        <f ca="1"/>
        <v>37549</v>
      </c>
      <c r="M37550" s="53">
        <f ca="1"/>
        <v>2002</v>
      </c>
      <c r="N37550" s="53">
        <f ca="1"/>
        <v>10</v>
      </c>
      <c r="O37550" s="53" t="str">
        <f ca="1"/>
        <v>2002-10</v>
      </c>
    </row>
    <row r="37551" spans="12:15" x14ac:dyDescent="0.4">
      <c r="L37551" s="56">
        <f ca="1"/>
        <v>37550</v>
      </c>
      <c r="M37551" s="53">
        <f ca="1"/>
        <v>2002</v>
      </c>
      <c r="N37551" s="53">
        <f ca="1"/>
        <v>10</v>
      </c>
      <c r="O37551" s="53" t="str">
        <f ca="1"/>
        <v>2002-10</v>
      </c>
    </row>
    <row r="37552" spans="12:15" x14ac:dyDescent="0.4">
      <c r="L37552" s="56">
        <f ca="1"/>
        <v>37551</v>
      </c>
      <c r="M37552" s="53">
        <f ca="1"/>
        <v>2002</v>
      </c>
      <c r="N37552" s="53">
        <f ca="1"/>
        <v>10</v>
      </c>
      <c r="O37552" s="53" t="str">
        <f ca="1"/>
        <v>2002-10</v>
      </c>
    </row>
    <row r="37553" spans="12:15" x14ac:dyDescent="0.4">
      <c r="L37553" s="56">
        <f ca="1"/>
        <v>37552</v>
      </c>
      <c r="M37553" s="53">
        <f ca="1"/>
        <v>2002</v>
      </c>
      <c r="N37553" s="53">
        <f ca="1"/>
        <v>10</v>
      </c>
      <c r="O37553" s="53" t="str">
        <f ca="1"/>
        <v>2002-10</v>
      </c>
    </row>
    <row r="37554" spans="12:15" x14ac:dyDescent="0.4">
      <c r="L37554" s="56">
        <f ca="1"/>
        <v>37553</v>
      </c>
      <c r="M37554" s="53">
        <f ca="1"/>
        <v>2002</v>
      </c>
      <c r="N37554" s="53">
        <f ca="1"/>
        <v>10</v>
      </c>
      <c r="O37554" s="53" t="str">
        <f ca="1"/>
        <v>2002-10</v>
      </c>
    </row>
    <row r="37555" spans="12:15" x14ac:dyDescent="0.4">
      <c r="L37555" s="56">
        <f ca="1"/>
        <v>37554</v>
      </c>
      <c r="M37555" s="53">
        <f ca="1"/>
        <v>2002</v>
      </c>
      <c r="N37555" s="53">
        <f ca="1"/>
        <v>10</v>
      </c>
      <c r="O37555" s="53" t="str">
        <f ca="1"/>
        <v>2002-10</v>
      </c>
    </row>
    <row r="37556" spans="12:15" x14ac:dyDescent="0.4">
      <c r="L37556" s="56">
        <f ca="1"/>
        <v>37555</v>
      </c>
      <c r="M37556" s="53">
        <f ca="1"/>
        <v>2002</v>
      </c>
      <c r="N37556" s="53">
        <f ca="1"/>
        <v>10</v>
      </c>
      <c r="O37556" s="53" t="str">
        <f ca="1"/>
        <v>2002-10</v>
      </c>
    </row>
    <row r="37557" spans="12:15" x14ac:dyDescent="0.4">
      <c r="L37557" s="56">
        <f ca="1"/>
        <v>37556</v>
      </c>
      <c r="M37557" s="53">
        <f ca="1"/>
        <v>2002</v>
      </c>
      <c r="N37557" s="53">
        <f ca="1"/>
        <v>10</v>
      </c>
      <c r="O37557" s="53" t="str">
        <f ca="1"/>
        <v>2002-10</v>
      </c>
    </row>
    <row r="37558" spans="12:15" x14ac:dyDescent="0.4">
      <c r="L37558" s="56">
        <f ca="1"/>
        <v>37557</v>
      </c>
      <c r="M37558" s="53">
        <f ca="1"/>
        <v>2002</v>
      </c>
      <c r="N37558" s="53">
        <f ca="1"/>
        <v>10</v>
      </c>
      <c r="O37558" s="53" t="str">
        <f ca="1"/>
        <v>2002-10</v>
      </c>
    </row>
    <row r="37559" spans="12:15" x14ac:dyDescent="0.4">
      <c r="L37559" s="56">
        <f ca="1"/>
        <v>37558</v>
      </c>
      <c r="M37559" s="53">
        <f ca="1"/>
        <v>2002</v>
      </c>
      <c r="N37559" s="53">
        <f ca="1"/>
        <v>10</v>
      </c>
      <c r="O37559" s="53" t="str">
        <f ca="1"/>
        <v>2002-10</v>
      </c>
    </row>
    <row r="37560" spans="12:15" x14ac:dyDescent="0.4">
      <c r="L37560" s="56">
        <f ca="1"/>
        <v>37559</v>
      </c>
      <c r="M37560" s="53">
        <f ca="1"/>
        <v>2002</v>
      </c>
      <c r="N37560" s="53">
        <f ca="1"/>
        <v>10</v>
      </c>
      <c r="O37560" s="53" t="str">
        <f ca="1"/>
        <v>2002-10</v>
      </c>
    </row>
    <row r="37561" spans="12:15" x14ac:dyDescent="0.4">
      <c r="L37561" s="56">
        <f ca="1"/>
        <v>37560</v>
      </c>
      <c r="M37561" s="53">
        <f ca="1"/>
        <v>2002</v>
      </c>
      <c r="N37561" s="53">
        <f ca="1"/>
        <v>10</v>
      </c>
      <c r="O37561" s="53" t="str">
        <f ca="1"/>
        <v>2002-10</v>
      </c>
    </row>
    <row r="37562" spans="12:15" x14ac:dyDescent="0.4">
      <c r="L37562" s="56">
        <f ca="1"/>
        <v>37561</v>
      </c>
      <c r="M37562" s="53">
        <f ca="1"/>
        <v>2002</v>
      </c>
      <c r="N37562" s="53">
        <f ca="1"/>
        <v>11</v>
      </c>
      <c r="O37562" s="53" t="str">
        <f ca="1"/>
        <v>2002-11</v>
      </c>
    </row>
    <row r="37563" spans="12:15" x14ac:dyDescent="0.4">
      <c r="L37563" s="56">
        <f ca="1"/>
        <v>37562</v>
      </c>
      <c r="M37563" s="53">
        <f ca="1"/>
        <v>2002</v>
      </c>
      <c r="N37563" s="53">
        <f ca="1"/>
        <v>11</v>
      </c>
      <c r="O37563" s="53" t="str">
        <f ca="1"/>
        <v>2002-11</v>
      </c>
    </row>
    <row r="37564" spans="12:15" x14ac:dyDescent="0.4">
      <c r="L37564" s="56">
        <f ca="1"/>
        <v>37563</v>
      </c>
      <c r="M37564" s="53">
        <f ca="1"/>
        <v>2002</v>
      </c>
      <c r="N37564" s="53">
        <f ca="1"/>
        <v>11</v>
      </c>
      <c r="O37564" s="53" t="str">
        <f ca="1"/>
        <v>2002-11</v>
      </c>
    </row>
    <row r="37565" spans="12:15" x14ac:dyDescent="0.4">
      <c r="L37565" s="56">
        <f ca="1"/>
        <v>37564</v>
      </c>
      <c r="M37565" s="53">
        <f ca="1"/>
        <v>2002</v>
      </c>
      <c r="N37565" s="53">
        <f ca="1"/>
        <v>11</v>
      </c>
      <c r="O37565" s="53" t="str">
        <f ca="1"/>
        <v>2002-11</v>
      </c>
    </row>
    <row r="37566" spans="12:15" x14ac:dyDescent="0.4">
      <c r="L37566" s="56">
        <f ca="1"/>
        <v>37565</v>
      </c>
      <c r="M37566" s="53">
        <f ca="1"/>
        <v>2002</v>
      </c>
      <c r="N37566" s="53">
        <f ca="1"/>
        <v>11</v>
      </c>
      <c r="O37566" s="53" t="str">
        <f ca="1"/>
        <v>2002-11</v>
      </c>
    </row>
    <row r="37567" spans="12:15" x14ac:dyDescent="0.4">
      <c r="L37567" s="56">
        <f ca="1"/>
        <v>37566</v>
      </c>
      <c r="M37567" s="53">
        <f ca="1"/>
        <v>2002</v>
      </c>
      <c r="N37567" s="53">
        <f ca="1"/>
        <v>11</v>
      </c>
      <c r="O37567" s="53" t="str">
        <f ca="1"/>
        <v>2002-11</v>
      </c>
    </row>
    <row r="37568" spans="12:15" x14ac:dyDescent="0.4">
      <c r="L37568" s="56">
        <f ca="1"/>
        <v>37567</v>
      </c>
      <c r="M37568" s="53">
        <f ca="1"/>
        <v>2002</v>
      </c>
      <c r="N37568" s="53">
        <f ca="1"/>
        <v>11</v>
      </c>
      <c r="O37568" s="53" t="str">
        <f ca="1"/>
        <v>2002-11</v>
      </c>
    </row>
    <row r="37569" spans="12:15" x14ac:dyDescent="0.4">
      <c r="L37569" s="56">
        <f ca="1"/>
        <v>37568</v>
      </c>
      <c r="M37569" s="53">
        <f ca="1"/>
        <v>2002</v>
      </c>
      <c r="N37569" s="53">
        <f ca="1"/>
        <v>11</v>
      </c>
      <c r="O37569" s="53" t="str">
        <f ca="1"/>
        <v>2002-11</v>
      </c>
    </row>
    <row r="37570" spans="12:15" x14ac:dyDescent="0.4">
      <c r="L37570" s="56">
        <f ca="1"/>
        <v>37569</v>
      </c>
      <c r="M37570" s="53">
        <f ca="1"/>
        <v>2002</v>
      </c>
      <c r="N37570" s="53">
        <f ca="1"/>
        <v>11</v>
      </c>
      <c r="O37570" s="53" t="str">
        <f ca="1"/>
        <v>2002-11</v>
      </c>
    </row>
    <row r="37571" spans="12:15" x14ac:dyDescent="0.4">
      <c r="L37571" s="56">
        <f ca="1"/>
        <v>37570</v>
      </c>
      <c r="M37571" s="53">
        <f ca="1"/>
        <v>2002</v>
      </c>
      <c r="N37571" s="53">
        <f ca="1"/>
        <v>11</v>
      </c>
      <c r="O37571" s="53" t="str">
        <f ca="1"/>
        <v>2002-11</v>
      </c>
    </row>
    <row r="37572" spans="12:15" x14ac:dyDescent="0.4">
      <c r="L37572" s="56">
        <f ca="1"/>
        <v>37571</v>
      </c>
      <c r="M37572" s="53">
        <f ca="1"/>
        <v>2002</v>
      </c>
      <c r="N37572" s="53">
        <f ca="1"/>
        <v>11</v>
      </c>
      <c r="O37572" s="53" t="str">
        <f ca="1"/>
        <v>2002-11</v>
      </c>
    </row>
    <row r="37573" spans="12:15" x14ac:dyDescent="0.4">
      <c r="L37573" s="56">
        <f ca="1"/>
        <v>37572</v>
      </c>
      <c r="M37573" s="53">
        <f ca="1"/>
        <v>2002</v>
      </c>
      <c r="N37573" s="53">
        <f ca="1"/>
        <v>11</v>
      </c>
      <c r="O37573" s="53" t="str">
        <f ca="1"/>
        <v>2002-11</v>
      </c>
    </row>
    <row r="37574" spans="12:15" x14ac:dyDescent="0.4">
      <c r="L37574" s="56">
        <f ca="1"/>
        <v>37573</v>
      </c>
      <c r="M37574" s="53">
        <f ca="1"/>
        <v>2002</v>
      </c>
      <c r="N37574" s="53">
        <f ca="1"/>
        <v>11</v>
      </c>
      <c r="O37574" s="53" t="str">
        <f ca="1"/>
        <v>2002-11</v>
      </c>
    </row>
    <row r="37575" spans="12:15" x14ac:dyDescent="0.4">
      <c r="L37575" s="56">
        <f ca="1"/>
        <v>37574</v>
      </c>
      <c r="M37575" s="53">
        <f ca="1"/>
        <v>2002</v>
      </c>
      <c r="N37575" s="53">
        <f ca="1"/>
        <v>11</v>
      </c>
      <c r="O37575" s="53" t="str">
        <f ca="1"/>
        <v>2002-11</v>
      </c>
    </row>
    <row r="37576" spans="12:15" x14ac:dyDescent="0.4">
      <c r="L37576" s="56">
        <f ca="1"/>
        <v>37575</v>
      </c>
      <c r="M37576" s="53">
        <f ca="1"/>
        <v>2002</v>
      </c>
      <c r="N37576" s="53">
        <f ca="1"/>
        <v>11</v>
      </c>
      <c r="O37576" s="53" t="str">
        <f ca="1"/>
        <v>2002-11</v>
      </c>
    </row>
    <row r="37577" spans="12:15" x14ac:dyDescent="0.4">
      <c r="L37577" s="56">
        <f ca="1"/>
        <v>37576</v>
      </c>
      <c r="M37577" s="53">
        <f ca="1"/>
        <v>2002</v>
      </c>
      <c r="N37577" s="53">
        <f ca="1"/>
        <v>11</v>
      </c>
      <c r="O37577" s="53" t="str">
        <f ca="1"/>
        <v>2002-11</v>
      </c>
    </row>
    <row r="37578" spans="12:15" x14ac:dyDescent="0.4">
      <c r="L37578" s="56">
        <f ca="1"/>
        <v>37577</v>
      </c>
      <c r="M37578" s="53">
        <f ca="1"/>
        <v>2002</v>
      </c>
      <c r="N37578" s="53">
        <f ca="1"/>
        <v>11</v>
      </c>
      <c r="O37578" s="53" t="str">
        <f ca="1"/>
        <v>2002-11</v>
      </c>
    </row>
    <row r="37579" spans="12:15" x14ac:dyDescent="0.4">
      <c r="L37579" s="56">
        <f ca="1"/>
        <v>37578</v>
      </c>
      <c r="M37579" s="53">
        <f ca="1"/>
        <v>2002</v>
      </c>
      <c r="N37579" s="53">
        <f ca="1"/>
        <v>11</v>
      </c>
      <c r="O37579" s="53" t="str">
        <f ca="1"/>
        <v>2002-11</v>
      </c>
    </row>
    <row r="37580" spans="12:15" x14ac:dyDescent="0.4">
      <c r="L37580" s="56">
        <f ca="1"/>
        <v>37579</v>
      </c>
      <c r="M37580" s="53">
        <f ca="1"/>
        <v>2002</v>
      </c>
      <c r="N37580" s="53">
        <f ca="1"/>
        <v>11</v>
      </c>
      <c r="O37580" s="53" t="str">
        <f ca="1"/>
        <v>2002-11</v>
      </c>
    </row>
    <row r="37581" spans="12:15" x14ac:dyDescent="0.4">
      <c r="L37581" s="56">
        <f ca="1"/>
        <v>37580</v>
      </c>
      <c r="M37581" s="53">
        <f ca="1"/>
        <v>2002</v>
      </c>
      <c r="N37581" s="53">
        <f ca="1"/>
        <v>11</v>
      </c>
      <c r="O37581" s="53" t="str">
        <f ca="1"/>
        <v>2002-11</v>
      </c>
    </row>
    <row r="37582" spans="12:15" x14ac:dyDescent="0.4">
      <c r="L37582" s="56">
        <f ca="1"/>
        <v>37581</v>
      </c>
      <c r="M37582" s="53">
        <f ca="1"/>
        <v>2002</v>
      </c>
      <c r="N37582" s="53">
        <f ca="1"/>
        <v>11</v>
      </c>
      <c r="O37582" s="53" t="str">
        <f ca="1"/>
        <v>2002-11</v>
      </c>
    </row>
    <row r="37583" spans="12:15" x14ac:dyDescent="0.4">
      <c r="L37583" s="56">
        <f ca="1"/>
        <v>37582</v>
      </c>
      <c r="M37583" s="53">
        <f ca="1"/>
        <v>2002</v>
      </c>
      <c r="N37583" s="53">
        <f ca="1"/>
        <v>11</v>
      </c>
      <c r="O37583" s="53" t="str">
        <f ca="1"/>
        <v>2002-11</v>
      </c>
    </row>
    <row r="37584" spans="12:15" x14ac:dyDescent="0.4">
      <c r="L37584" s="56">
        <f ca="1"/>
        <v>37583</v>
      </c>
      <c r="M37584" s="53">
        <f ca="1"/>
        <v>2002</v>
      </c>
      <c r="N37584" s="53">
        <f ca="1"/>
        <v>11</v>
      </c>
      <c r="O37584" s="53" t="str">
        <f ca="1"/>
        <v>2002-11</v>
      </c>
    </row>
    <row r="37585" spans="12:15" x14ac:dyDescent="0.4">
      <c r="L37585" s="56">
        <f ca="1"/>
        <v>37584</v>
      </c>
      <c r="M37585" s="53">
        <f ca="1"/>
        <v>2002</v>
      </c>
      <c r="N37585" s="53">
        <f ca="1"/>
        <v>11</v>
      </c>
      <c r="O37585" s="53" t="str">
        <f ca="1"/>
        <v>2002-11</v>
      </c>
    </row>
    <row r="37586" spans="12:15" x14ac:dyDescent="0.4">
      <c r="L37586" s="56">
        <f ca="1"/>
        <v>37585</v>
      </c>
      <c r="M37586" s="53">
        <f ca="1"/>
        <v>2002</v>
      </c>
      <c r="N37586" s="53">
        <f ca="1"/>
        <v>11</v>
      </c>
      <c r="O37586" s="53" t="str">
        <f ca="1"/>
        <v>2002-11</v>
      </c>
    </row>
    <row r="37587" spans="12:15" x14ac:dyDescent="0.4">
      <c r="L37587" s="56">
        <f ca="1"/>
        <v>37586</v>
      </c>
      <c r="M37587" s="53">
        <f ca="1"/>
        <v>2002</v>
      </c>
      <c r="N37587" s="53">
        <f ca="1"/>
        <v>11</v>
      </c>
      <c r="O37587" s="53" t="str">
        <f ca="1"/>
        <v>2002-11</v>
      </c>
    </row>
    <row r="37588" spans="12:15" x14ac:dyDescent="0.4">
      <c r="L37588" s="56">
        <f ca="1"/>
        <v>37587</v>
      </c>
      <c r="M37588" s="53">
        <f ca="1"/>
        <v>2002</v>
      </c>
      <c r="N37588" s="53">
        <f ca="1"/>
        <v>11</v>
      </c>
      <c r="O37588" s="53" t="str">
        <f ca="1"/>
        <v>2002-11</v>
      </c>
    </row>
    <row r="37589" spans="12:15" x14ac:dyDescent="0.4">
      <c r="L37589" s="56">
        <f ca="1"/>
        <v>37588</v>
      </c>
      <c r="M37589" s="53">
        <f ca="1"/>
        <v>2002</v>
      </c>
      <c r="N37589" s="53">
        <f ca="1"/>
        <v>11</v>
      </c>
      <c r="O37589" s="53" t="str">
        <f ca="1"/>
        <v>2002-11</v>
      </c>
    </row>
    <row r="37590" spans="12:15" x14ac:dyDescent="0.4">
      <c r="L37590" s="56">
        <f ca="1"/>
        <v>37589</v>
      </c>
      <c r="M37590" s="53">
        <f ca="1"/>
        <v>2002</v>
      </c>
      <c r="N37590" s="53">
        <f ca="1"/>
        <v>11</v>
      </c>
      <c r="O37590" s="53" t="str">
        <f ca="1"/>
        <v>2002-11</v>
      </c>
    </row>
    <row r="37591" spans="12:15" x14ac:dyDescent="0.4">
      <c r="L37591" s="56">
        <f ca="1"/>
        <v>37590</v>
      </c>
      <c r="M37591" s="53">
        <f ca="1"/>
        <v>2002</v>
      </c>
      <c r="N37591" s="53">
        <f ca="1"/>
        <v>11</v>
      </c>
      <c r="O37591" s="53" t="str">
        <f ca="1"/>
        <v>2002-11</v>
      </c>
    </row>
    <row r="37592" spans="12:15" x14ac:dyDescent="0.4">
      <c r="L37592" s="56">
        <f ca="1"/>
        <v>37591</v>
      </c>
      <c r="M37592" s="53">
        <f ca="1"/>
        <v>2002</v>
      </c>
      <c r="N37592" s="53">
        <f ca="1"/>
        <v>12</v>
      </c>
      <c r="O37592" s="53" t="str">
        <f ca="1"/>
        <v>2002-12</v>
      </c>
    </row>
    <row r="37593" spans="12:15" x14ac:dyDescent="0.4">
      <c r="L37593" s="56">
        <f ca="1"/>
        <v>37592</v>
      </c>
      <c r="M37593" s="53">
        <f ca="1"/>
        <v>2002</v>
      </c>
      <c r="N37593" s="53">
        <f ca="1"/>
        <v>12</v>
      </c>
      <c r="O37593" s="53" t="str">
        <f ca="1"/>
        <v>2002-12</v>
      </c>
    </row>
    <row r="37594" spans="12:15" x14ac:dyDescent="0.4">
      <c r="L37594" s="56">
        <f ca="1"/>
        <v>37593</v>
      </c>
      <c r="M37594" s="53">
        <f ca="1"/>
        <v>2002</v>
      </c>
      <c r="N37594" s="53">
        <f ca="1"/>
        <v>12</v>
      </c>
      <c r="O37594" s="53" t="str">
        <f ca="1"/>
        <v>2002-12</v>
      </c>
    </row>
    <row r="37595" spans="12:15" x14ac:dyDescent="0.4">
      <c r="L37595" s="56">
        <f ca="1"/>
        <v>37594</v>
      </c>
      <c r="M37595" s="53">
        <f ca="1"/>
        <v>2002</v>
      </c>
      <c r="N37595" s="53">
        <f ca="1"/>
        <v>12</v>
      </c>
      <c r="O37595" s="53" t="str">
        <f ca="1"/>
        <v>2002-12</v>
      </c>
    </row>
    <row r="37596" spans="12:15" x14ac:dyDescent="0.4">
      <c r="L37596" s="56">
        <f ca="1"/>
        <v>37595</v>
      </c>
      <c r="M37596" s="53">
        <f ca="1"/>
        <v>2002</v>
      </c>
      <c r="N37596" s="53">
        <f ca="1"/>
        <v>12</v>
      </c>
      <c r="O37596" s="53" t="str">
        <f ca="1"/>
        <v>2002-12</v>
      </c>
    </row>
    <row r="37597" spans="12:15" x14ac:dyDescent="0.4">
      <c r="L37597" s="56">
        <f ca="1"/>
        <v>37596</v>
      </c>
      <c r="M37597" s="53">
        <f ca="1"/>
        <v>2002</v>
      </c>
      <c r="N37597" s="53">
        <f ca="1"/>
        <v>12</v>
      </c>
      <c r="O37597" s="53" t="str">
        <f ca="1"/>
        <v>2002-12</v>
      </c>
    </row>
    <row r="37598" spans="12:15" x14ac:dyDescent="0.4">
      <c r="L37598" s="56">
        <f ca="1"/>
        <v>37597</v>
      </c>
      <c r="M37598" s="53">
        <f ca="1"/>
        <v>2002</v>
      </c>
      <c r="N37598" s="53">
        <f ca="1"/>
        <v>12</v>
      </c>
      <c r="O37598" s="53" t="str">
        <f ca="1"/>
        <v>2002-12</v>
      </c>
    </row>
    <row r="37599" spans="12:15" x14ac:dyDescent="0.4">
      <c r="L37599" s="56">
        <f ca="1"/>
        <v>37598</v>
      </c>
      <c r="M37599" s="53">
        <f ca="1"/>
        <v>2002</v>
      </c>
      <c r="N37599" s="53">
        <f ca="1"/>
        <v>12</v>
      </c>
      <c r="O37599" s="53" t="str">
        <f ca="1"/>
        <v>2002-12</v>
      </c>
    </row>
    <row r="37600" spans="12:15" x14ac:dyDescent="0.4">
      <c r="L37600" s="56">
        <f ca="1"/>
        <v>37599</v>
      </c>
      <c r="M37600" s="53">
        <f ca="1"/>
        <v>2002</v>
      </c>
      <c r="N37600" s="53">
        <f ca="1"/>
        <v>12</v>
      </c>
      <c r="O37600" s="53" t="str">
        <f ca="1"/>
        <v>2002-12</v>
      </c>
    </row>
    <row r="37601" spans="12:15" x14ac:dyDescent="0.4">
      <c r="L37601" s="56">
        <f ca="1"/>
        <v>37600</v>
      </c>
      <c r="M37601" s="53">
        <f ca="1"/>
        <v>2002</v>
      </c>
      <c r="N37601" s="53">
        <f ca="1"/>
        <v>12</v>
      </c>
      <c r="O37601" s="53" t="str">
        <f ca="1"/>
        <v>2002-12</v>
      </c>
    </row>
    <row r="37602" spans="12:15" x14ac:dyDescent="0.4">
      <c r="L37602" s="56">
        <f ca="1"/>
        <v>37601</v>
      </c>
      <c r="M37602" s="53">
        <f ca="1"/>
        <v>2002</v>
      </c>
      <c r="N37602" s="53">
        <f ca="1"/>
        <v>12</v>
      </c>
      <c r="O37602" s="53" t="str">
        <f ca="1"/>
        <v>2002-12</v>
      </c>
    </row>
    <row r="37603" spans="12:15" x14ac:dyDescent="0.4">
      <c r="L37603" s="56">
        <f ca="1"/>
        <v>37602</v>
      </c>
      <c r="M37603" s="53">
        <f ca="1"/>
        <v>2002</v>
      </c>
      <c r="N37603" s="53">
        <f ca="1"/>
        <v>12</v>
      </c>
      <c r="O37603" s="53" t="str">
        <f ca="1"/>
        <v>2002-12</v>
      </c>
    </row>
    <row r="37604" spans="12:15" x14ac:dyDescent="0.4">
      <c r="L37604" s="56">
        <f ca="1"/>
        <v>37603</v>
      </c>
      <c r="M37604" s="53">
        <f ca="1"/>
        <v>2002</v>
      </c>
      <c r="N37604" s="53">
        <f ca="1"/>
        <v>12</v>
      </c>
      <c r="O37604" s="53" t="str">
        <f ca="1"/>
        <v>2002-12</v>
      </c>
    </row>
    <row r="37605" spans="12:15" x14ac:dyDescent="0.4">
      <c r="L37605" s="56">
        <f ca="1"/>
        <v>37604</v>
      </c>
      <c r="M37605" s="53">
        <f ca="1"/>
        <v>2002</v>
      </c>
      <c r="N37605" s="53">
        <f ca="1"/>
        <v>12</v>
      </c>
      <c r="O37605" s="53" t="str">
        <f ca="1"/>
        <v>2002-12</v>
      </c>
    </row>
    <row r="37606" spans="12:15" x14ac:dyDescent="0.4">
      <c r="L37606" s="56">
        <f ca="1"/>
        <v>37605</v>
      </c>
      <c r="M37606" s="53">
        <f ca="1"/>
        <v>2002</v>
      </c>
      <c r="N37606" s="53">
        <f ca="1"/>
        <v>12</v>
      </c>
      <c r="O37606" s="53" t="str">
        <f ca="1"/>
        <v>2002-12</v>
      </c>
    </row>
    <row r="37607" spans="12:15" x14ac:dyDescent="0.4">
      <c r="L37607" s="56">
        <f ca="1"/>
        <v>37606</v>
      </c>
      <c r="M37607" s="53">
        <f ca="1"/>
        <v>2002</v>
      </c>
      <c r="N37607" s="53">
        <f ca="1"/>
        <v>12</v>
      </c>
      <c r="O37607" s="53" t="str">
        <f ca="1"/>
        <v>2002-12</v>
      </c>
    </row>
    <row r="37608" spans="12:15" x14ac:dyDescent="0.4">
      <c r="L37608" s="56">
        <f ca="1"/>
        <v>37607</v>
      </c>
      <c r="M37608" s="53">
        <f ca="1"/>
        <v>2002</v>
      </c>
      <c r="N37608" s="53">
        <f ca="1"/>
        <v>12</v>
      </c>
      <c r="O37608" s="53" t="str">
        <f ca="1"/>
        <v>2002-12</v>
      </c>
    </row>
    <row r="37609" spans="12:15" x14ac:dyDescent="0.4">
      <c r="L37609" s="56">
        <f ca="1"/>
        <v>37608</v>
      </c>
      <c r="M37609" s="53">
        <f ca="1"/>
        <v>2002</v>
      </c>
      <c r="N37609" s="53">
        <f ca="1"/>
        <v>12</v>
      </c>
      <c r="O37609" s="53" t="str">
        <f ca="1"/>
        <v>2002-12</v>
      </c>
    </row>
    <row r="37610" spans="12:15" x14ac:dyDescent="0.4">
      <c r="L37610" s="56">
        <f ca="1"/>
        <v>37609</v>
      </c>
      <c r="M37610" s="53">
        <f ca="1"/>
        <v>2002</v>
      </c>
      <c r="N37610" s="53">
        <f ca="1"/>
        <v>12</v>
      </c>
      <c r="O37610" s="53" t="str">
        <f ca="1"/>
        <v>2002-12</v>
      </c>
    </row>
    <row r="37611" spans="12:15" x14ac:dyDescent="0.4">
      <c r="L37611" s="56">
        <f ca="1"/>
        <v>37610</v>
      </c>
      <c r="M37611" s="53">
        <f ca="1"/>
        <v>2002</v>
      </c>
      <c r="N37611" s="53">
        <f ca="1"/>
        <v>12</v>
      </c>
      <c r="O37611" s="53" t="str">
        <f ca="1"/>
        <v>2002-12</v>
      </c>
    </row>
    <row r="37612" spans="12:15" x14ac:dyDescent="0.4">
      <c r="L37612" s="56">
        <f ca="1"/>
        <v>37611</v>
      </c>
      <c r="M37612" s="53">
        <f ca="1"/>
        <v>2002</v>
      </c>
      <c r="N37612" s="53">
        <f ca="1"/>
        <v>12</v>
      </c>
      <c r="O37612" s="53" t="str">
        <f ca="1"/>
        <v>2002-12</v>
      </c>
    </row>
    <row r="37613" spans="12:15" x14ac:dyDescent="0.4">
      <c r="L37613" s="56">
        <f ca="1"/>
        <v>37612</v>
      </c>
      <c r="M37613" s="53">
        <f ca="1"/>
        <v>2002</v>
      </c>
      <c r="N37613" s="53">
        <f ca="1"/>
        <v>12</v>
      </c>
      <c r="O37613" s="53" t="str">
        <f ca="1"/>
        <v>2002-12</v>
      </c>
    </row>
    <row r="37614" spans="12:15" x14ac:dyDescent="0.4">
      <c r="L37614" s="56">
        <f ca="1"/>
        <v>37613</v>
      </c>
      <c r="M37614" s="53">
        <f ca="1"/>
        <v>2002</v>
      </c>
      <c r="N37614" s="53">
        <f ca="1"/>
        <v>12</v>
      </c>
      <c r="O37614" s="53" t="str">
        <f ca="1"/>
        <v>2002-12</v>
      </c>
    </row>
    <row r="37615" spans="12:15" x14ac:dyDescent="0.4">
      <c r="L37615" s="56">
        <f ca="1"/>
        <v>37614</v>
      </c>
      <c r="M37615" s="53">
        <f ca="1"/>
        <v>2002</v>
      </c>
      <c r="N37615" s="53">
        <f ca="1"/>
        <v>12</v>
      </c>
      <c r="O37615" s="53" t="str">
        <f ca="1"/>
        <v>2002-12</v>
      </c>
    </row>
    <row r="37616" spans="12:15" x14ac:dyDescent="0.4">
      <c r="L37616" s="56">
        <f ca="1"/>
        <v>37615</v>
      </c>
      <c r="M37616" s="53">
        <f ca="1"/>
        <v>2002</v>
      </c>
      <c r="N37616" s="53">
        <f ca="1"/>
        <v>12</v>
      </c>
      <c r="O37616" s="53" t="str">
        <f ca="1"/>
        <v>2002-12</v>
      </c>
    </row>
    <row r="37617" spans="12:15" x14ac:dyDescent="0.4">
      <c r="L37617" s="56">
        <f ca="1"/>
        <v>37616</v>
      </c>
      <c r="M37617" s="53">
        <f ca="1"/>
        <v>2002</v>
      </c>
      <c r="N37617" s="53">
        <f ca="1"/>
        <v>12</v>
      </c>
      <c r="O37617" s="53" t="str">
        <f ca="1"/>
        <v>2002-12</v>
      </c>
    </row>
    <row r="37618" spans="12:15" x14ac:dyDescent="0.4">
      <c r="L37618" s="56">
        <f ca="1"/>
        <v>37617</v>
      </c>
      <c r="M37618" s="53">
        <f ca="1"/>
        <v>2002</v>
      </c>
      <c r="N37618" s="53">
        <f ca="1"/>
        <v>12</v>
      </c>
      <c r="O37618" s="53" t="str">
        <f ca="1"/>
        <v>2002-12</v>
      </c>
    </row>
    <row r="37619" spans="12:15" x14ac:dyDescent="0.4">
      <c r="L37619" s="56">
        <f ca="1"/>
        <v>37618</v>
      </c>
      <c r="M37619" s="53">
        <f ca="1"/>
        <v>2002</v>
      </c>
      <c r="N37619" s="53">
        <f ca="1"/>
        <v>12</v>
      </c>
      <c r="O37619" s="53" t="str">
        <f ca="1"/>
        <v>2002-12</v>
      </c>
    </row>
    <row r="37620" spans="12:15" x14ac:dyDescent="0.4">
      <c r="L37620" s="56">
        <f ca="1"/>
        <v>37619</v>
      </c>
      <c r="M37620" s="53">
        <f ca="1"/>
        <v>2002</v>
      </c>
      <c r="N37620" s="53">
        <f ca="1"/>
        <v>12</v>
      </c>
      <c r="O37620" s="53" t="str">
        <f ca="1"/>
        <v>2002-12</v>
      </c>
    </row>
    <row r="37621" spans="12:15" x14ac:dyDescent="0.4">
      <c r="L37621" s="56">
        <f ca="1"/>
        <v>37620</v>
      </c>
      <c r="M37621" s="53">
        <f ca="1"/>
        <v>2002</v>
      </c>
      <c r="N37621" s="53">
        <f ca="1"/>
        <v>12</v>
      </c>
      <c r="O37621" s="53" t="str">
        <f ca="1"/>
        <v>2002-12</v>
      </c>
    </row>
    <row r="37622" spans="12:15" x14ac:dyDescent="0.4">
      <c r="L37622" s="56">
        <f ca="1"/>
        <v>37621</v>
      </c>
      <c r="M37622" s="53">
        <f ca="1"/>
        <v>2002</v>
      </c>
      <c r="N37622" s="53">
        <f ca="1"/>
        <v>12</v>
      </c>
      <c r="O37622" s="53" t="str">
        <f ca="1"/>
        <v>2002-12</v>
      </c>
    </row>
    <row r="37623" spans="12:15" x14ac:dyDescent="0.4">
      <c r="L37623" s="56">
        <f ca="1"/>
        <v>37622</v>
      </c>
      <c r="M37623" s="53">
        <f ca="1"/>
        <v>2003</v>
      </c>
      <c r="N37623" s="53">
        <f ca="1"/>
        <v>1</v>
      </c>
      <c r="O37623" s="53" t="str">
        <f ca="1"/>
        <v>2003-01</v>
      </c>
    </row>
    <row r="37624" spans="12:15" x14ac:dyDescent="0.4">
      <c r="L37624" s="56">
        <f ca="1"/>
        <v>37623</v>
      </c>
      <c r="M37624" s="53">
        <f ca="1"/>
        <v>2003</v>
      </c>
      <c r="N37624" s="53">
        <f ca="1"/>
        <v>1</v>
      </c>
      <c r="O37624" s="53" t="str">
        <f ca="1"/>
        <v>2003-01</v>
      </c>
    </row>
    <row r="37625" spans="12:15" x14ac:dyDescent="0.4">
      <c r="L37625" s="56">
        <f ca="1"/>
        <v>37624</v>
      </c>
      <c r="M37625" s="53">
        <f ca="1"/>
        <v>2003</v>
      </c>
      <c r="N37625" s="53">
        <f ca="1"/>
        <v>1</v>
      </c>
      <c r="O37625" s="53" t="str">
        <f ca="1"/>
        <v>2003-01</v>
      </c>
    </row>
    <row r="37626" spans="12:15" x14ac:dyDescent="0.4">
      <c r="L37626" s="56">
        <f ca="1"/>
        <v>37625</v>
      </c>
      <c r="M37626" s="53">
        <f ca="1"/>
        <v>2003</v>
      </c>
      <c r="N37626" s="53">
        <f ca="1"/>
        <v>1</v>
      </c>
      <c r="O37626" s="53" t="str">
        <f ca="1"/>
        <v>2003-01</v>
      </c>
    </row>
    <row r="37627" spans="12:15" x14ac:dyDescent="0.4">
      <c r="L37627" s="56">
        <f ca="1"/>
        <v>37626</v>
      </c>
      <c r="M37627" s="53">
        <f ca="1"/>
        <v>2003</v>
      </c>
      <c r="N37627" s="53">
        <f ca="1"/>
        <v>1</v>
      </c>
      <c r="O37627" s="53" t="str">
        <f ca="1"/>
        <v>2003-01</v>
      </c>
    </row>
    <row r="37628" spans="12:15" x14ac:dyDescent="0.4">
      <c r="L37628" s="56">
        <f ca="1"/>
        <v>37627</v>
      </c>
      <c r="M37628" s="53">
        <f ca="1"/>
        <v>2003</v>
      </c>
      <c r="N37628" s="53">
        <f ca="1"/>
        <v>1</v>
      </c>
      <c r="O37628" s="53" t="str">
        <f ca="1"/>
        <v>2003-01</v>
      </c>
    </row>
    <row r="37629" spans="12:15" x14ac:dyDescent="0.4">
      <c r="L37629" s="56">
        <f ca="1"/>
        <v>37628</v>
      </c>
      <c r="M37629" s="53">
        <f ca="1"/>
        <v>2003</v>
      </c>
      <c r="N37629" s="53">
        <f ca="1"/>
        <v>1</v>
      </c>
      <c r="O37629" s="53" t="str">
        <f ca="1"/>
        <v>2003-01</v>
      </c>
    </row>
    <row r="37630" spans="12:15" x14ac:dyDescent="0.4">
      <c r="L37630" s="56">
        <f ca="1"/>
        <v>37629</v>
      </c>
      <c r="M37630" s="53">
        <f ca="1"/>
        <v>2003</v>
      </c>
      <c r="N37630" s="53">
        <f ca="1"/>
        <v>1</v>
      </c>
      <c r="O37630" s="53" t="str">
        <f ca="1"/>
        <v>2003-01</v>
      </c>
    </row>
    <row r="37631" spans="12:15" x14ac:dyDescent="0.4">
      <c r="L37631" s="56">
        <f ca="1"/>
        <v>37630</v>
      </c>
      <c r="M37631" s="53">
        <f ca="1"/>
        <v>2003</v>
      </c>
      <c r="N37631" s="53">
        <f ca="1"/>
        <v>1</v>
      </c>
      <c r="O37631" s="53" t="str">
        <f ca="1"/>
        <v>2003-01</v>
      </c>
    </row>
    <row r="37632" spans="12:15" x14ac:dyDescent="0.4">
      <c r="L37632" s="56">
        <f ca="1"/>
        <v>37631</v>
      </c>
      <c r="M37632" s="53">
        <f ca="1"/>
        <v>2003</v>
      </c>
      <c r="N37632" s="53">
        <f ca="1"/>
        <v>1</v>
      </c>
      <c r="O37632" s="53" t="str">
        <f ca="1"/>
        <v>2003-01</v>
      </c>
    </row>
    <row r="37633" spans="12:15" x14ac:dyDescent="0.4">
      <c r="L37633" s="56">
        <f ca="1"/>
        <v>37632</v>
      </c>
      <c r="M37633" s="53">
        <f ca="1"/>
        <v>2003</v>
      </c>
      <c r="N37633" s="53">
        <f ca="1"/>
        <v>1</v>
      </c>
      <c r="O37633" s="53" t="str">
        <f ca="1"/>
        <v>2003-01</v>
      </c>
    </row>
    <row r="37634" spans="12:15" x14ac:dyDescent="0.4">
      <c r="L37634" s="56">
        <f ca="1"/>
        <v>37633</v>
      </c>
      <c r="M37634" s="53">
        <f ca="1"/>
        <v>2003</v>
      </c>
      <c r="N37634" s="53">
        <f ca="1"/>
        <v>1</v>
      </c>
      <c r="O37634" s="53" t="str">
        <f ca="1"/>
        <v>2003-01</v>
      </c>
    </row>
    <row r="37635" spans="12:15" x14ac:dyDescent="0.4">
      <c r="L37635" s="56">
        <f ca="1"/>
        <v>37634</v>
      </c>
      <c r="M37635" s="53">
        <f ca="1"/>
        <v>2003</v>
      </c>
      <c r="N37635" s="53">
        <f ca="1"/>
        <v>1</v>
      </c>
      <c r="O37635" s="53" t="str">
        <f ca="1"/>
        <v>2003-01</v>
      </c>
    </row>
    <row r="37636" spans="12:15" x14ac:dyDescent="0.4">
      <c r="L37636" s="56">
        <f ca="1"/>
        <v>37635</v>
      </c>
      <c r="M37636" s="53">
        <f ca="1"/>
        <v>2003</v>
      </c>
      <c r="N37636" s="53">
        <f ca="1"/>
        <v>1</v>
      </c>
      <c r="O37636" s="53" t="str">
        <f ca="1"/>
        <v>2003-01</v>
      </c>
    </row>
    <row r="37637" spans="12:15" x14ac:dyDescent="0.4">
      <c r="L37637" s="56">
        <f ca="1"/>
        <v>37636</v>
      </c>
      <c r="M37637" s="53">
        <f ca="1"/>
        <v>2003</v>
      </c>
      <c r="N37637" s="53">
        <f ca="1"/>
        <v>1</v>
      </c>
      <c r="O37637" s="53" t="str">
        <f ca="1"/>
        <v>2003-01</v>
      </c>
    </row>
    <row r="37638" spans="12:15" x14ac:dyDescent="0.4">
      <c r="L37638" s="56">
        <f ca="1"/>
        <v>37637</v>
      </c>
      <c r="M37638" s="53">
        <f ca="1"/>
        <v>2003</v>
      </c>
      <c r="N37638" s="53">
        <f ca="1"/>
        <v>1</v>
      </c>
      <c r="O37638" s="53" t="str">
        <f ca="1"/>
        <v>2003-01</v>
      </c>
    </row>
    <row r="37639" spans="12:15" x14ac:dyDescent="0.4">
      <c r="L37639" s="56">
        <f ca="1"/>
        <v>37638</v>
      </c>
      <c r="M37639" s="53">
        <f ca="1"/>
        <v>2003</v>
      </c>
      <c r="N37639" s="53">
        <f ca="1"/>
        <v>1</v>
      </c>
      <c r="O37639" s="53" t="str">
        <f ca="1"/>
        <v>2003-01</v>
      </c>
    </row>
    <row r="37640" spans="12:15" x14ac:dyDescent="0.4">
      <c r="L37640" s="56">
        <f ca="1"/>
        <v>37639</v>
      </c>
      <c r="M37640" s="53">
        <f ca="1"/>
        <v>2003</v>
      </c>
      <c r="N37640" s="53">
        <f ca="1"/>
        <v>1</v>
      </c>
      <c r="O37640" s="53" t="str">
        <f ca="1"/>
        <v>2003-01</v>
      </c>
    </row>
    <row r="37641" spans="12:15" x14ac:dyDescent="0.4">
      <c r="L37641" s="56">
        <f ca="1"/>
        <v>37640</v>
      </c>
      <c r="M37641" s="53">
        <f ca="1"/>
        <v>2003</v>
      </c>
      <c r="N37641" s="53">
        <f ca="1"/>
        <v>1</v>
      </c>
      <c r="O37641" s="53" t="str">
        <f ca="1"/>
        <v>2003-01</v>
      </c>
    </row>
    <row r="37642" spans="12:15" x14ac:dyDescent="0.4">
      <c r="L37642" s="56">
        <f ca="1"/>
        <v>37641</v>
      </c>
      <c r="M37642" s="53">
        <f ca="1"/>
        <v>2003</v>
      </c>
      <c r="N37642" s="53">
        <f ca="1"/>
        <v>1</v>
      </c>
      <c r="O37642" s="53" t="str">
        <f ca="1"/>
        <v>2003-01</v>
      </c>
    </row>
    <row r="37643" spans="12:15" x14ac:dyDescent="0.4">
      <c r="L37643" s="56">
        <f ca="1"/>
        <v>37642</v>
      </c>
      <c r="M37643" s="53">
        <f ca="1"/>
        <v>2003</v>
      </c>
      <c r="N37643" s="53">
        <f ca="1"/>
        <v>1</v>
      </c>
      <c r="O37643" s="53" t="str">
        <f ca="1"/>
        <v>2003-01</v>
      </c>
    </row>
    <row r="37644" spans="12:15" x14ac:dyDescent="0.4">
      <c r="L37644" s="56">
        <f ca="1"/>
        <v>37643</v>
      </c>
      <c r="M37644" s="53">
        <f ca="1"/>
        <v>2003</v>
      </c>
      <c r="N37644" s="53">
        <f ca="1"/>
        <v>1</v>
      </c>
      <c r="O37644" s="53" t="str">
        <f ca="1"/>
        <v>2003-01</v>
      </c>
    </row>
    <row r="37645" spans="12:15" x14ac:dyDescent="0.4">
      <c r="L37645" s="56">
        <f ca="1"/>
        <v>37644</v>
      </c>
      <c r="M37645" s="53">
        <f ca="1"/>
        <v>2003</v>
      </c>
      <c r="N37645" s="53">
        <f ca="1"/>
        <v>1</v>
      </c>
      <c r="O37645" s="53" t="str">
        <f ca="1"/>
        <v>2003-01</v>
      </c>
    </row>
    <row r="37646" spans="12:15" x14ac:dyDescent="0.4">
      <c r="L37646" s="56">
        <f ca="1"/>
        <v>37645</v>
      </c>
      <c r="M37646" s="53">
        <f ca="1"/>
        <v>2003</v>
      </c>
      <c r="N37646" s="53">
        <f ca="1"/>
        <v>1</v>
      </c>
      <c r="O37646" s="53" t="str">
        <f ca="1"/>
        <v>2003-01</v>
      </c>
    </row>
    <row r="37647" spans="12:15" x14ac:dyDescent="0.4">
      <c r="L37647" s="56">
        <f ca="1"/>
        <v>37646</v>
      </c>
      <c r="M37647" s="53">
        <f ca="1"/>
        <v>2003</v>
      </c>
      <c r="N37647" s="53">
        <f ca="1"/>
        <v>1</v>
      </c>
      <c r="O37647" s="53" t="str">
        <f ca="1"/>
        <v>2003-01</v>
      </c>
    </row>
    <row r="37648" spans="12:15" x14ac:dyDescent="0.4">
      <c r="L37648" s="56">
        <f ca="1"/>
        <v>37647</v>
      </c>
      <c r="M37648" s="53">
        <f ca="1"/>
        <v>2003</v>
      </c>
      <c r="N37648" s="53">
        <f ca="1"/>
        <v>1</v>
      </c>
      <c r="O37648" s="53" t="str">
        <f ca="1"/>
        <v>2003-01</v>
      </c>
    </row>
    <row r="37649" spans="12:15" x14ac:dyDescent="0.4">
      <c r="L37649" s="56">
        <f ca="1"/>
        <v>37648</v>
      </c>
      <c r="M37649" s="53">
        <f ca="1"/>
        <v>2003</v>
      </c>
      <c r="N37649" s="53">
        <f ca="1"/>
        <v>1</v>
      </c>
      <c r="O37649" s="53" t="str">
        <f ca="1"/>
        <v>2003-01</v>
      </c>
    </row>
    <row r="37650" spans="12:15" x14ac:dyDescent="0.4">
      <c r="L37650" s="56">
        <f ca="1"/>
        <v>37649</v>
      </c>
      <c r="M37650" s="53">
        <f ca="1"/>
        <v>2003</v>
      </c>
      <c r="N37650" s="53">
        <f ca="1"/>
        <v>1</v>
      </c>
      <c r="O37650" s="53" t="str">
        <f ca="1"/>
        <v>2003-01</v>
      </c>
    </row>
    <row r="37651" spans="12:15" x14ac:dyDescent="0.4">
      <c r="L37651" s="56">
        <f ca="1"/>
        <v>37650</v>
      </c>
      <c r="M37651" s="53">
        <f ca="1"/>
        <v>2003</v>
      </c>
      <c r="N37651" s="53">
        <f ca="1"/>
        <v>1</v>
      </c>
      <c r="O37651" s="53" t="str">
        <f ca="1"/>
        <v>2003-01</v>
      </c>
    </row>
    <row r="37652" spans="12:15" x14ac:dyDescent="0.4">
      <c r="L37652" s="56">
        <f ca="1"/>
        <v>37651</v>
      </c>
      <c r="M37652" s="53">
        <f ca="1"/>
        <v>2003</v>
      </c>
      <c r="N37652" s="53">
        <f ca="1"/>
        <v>1</v>
      </c>
      <c r="O37652" s="53" t="str">
        <f ca="1"/>
        <v>2003-01</v>
      </c>
    </row>
    <row r="37653" spans="12:15" x14ac:dyDescent="0.4">
      <c r="L37653" s="56">
        <f ca="1"/>
        <v>37652</v>
      </c>
      <c r="M37653" s="53">
        <f ca="1"/>
        <v>2003</v>
      </c>
      <c r="N37653" s="53">
        <f ca="1"/>
        <v>1</v>
      </c>
      <c r="O37653" s="53" t="str">
        <f ca="1"/>
        <v>2003-01</v>
      </c>
    </row>
    <row r="37654" spans="12:15" x14ac:dyDescent="0.4">
      <c r="L37654" s="56">
        <f ca="1"/>
        <v>37653</v>
      </c>
      <c r="M37654" s="53">
        <f ca="1"/>
        <v>2003</v>
      </c>
      <c r="N37654" s="53">
        <f ca="1"/>
        <v>2</v>
      </c>
      <c r="O37654" s="53" t="str">
        <f ca="1"/>
        <v>2003-02</v>
      </c>
    </row>
    <row r="37655" spans="12:15" x14ac:dyDescent="0.4">
      <c r="L37655" s="56">
        <f ca="1"/>
        <v>37654</v>
      </c>
      <c r="M37655" s="53">
        <f ca="1"/>
        <v>2003</v>
      </c>
      <c r="N37655" s="53">
        <f ca="1"/>
        <v>2</v>
      </c>
      <c r="O37655" s="53" t="str">
        <f ca="1"/>
        <v>2003-02</v>
      </c>
    </row>
    <row r="37656" spans="12:15" x14ac:dyDescent="0.4">
      <c r="L37656" s="56">
        <f ca="1"/>
        <v>37655</v>
      </c>
      <c r="M37656" s="53">
        <f ca="1"/>
        <v>2003</v>
      </c>
      <c r="N37656" s="53">
        <f ca="1"/>
        <v>2</v>
      </c>
      <c r="O37656" s="53" t="str">
        <f ca="1"/>
        <v>2003-02</v>
      </c>
    </row>
    <row r="37657" spans="12:15" x14ac:dyDescent="0.4">
      <c r="L37657" s="56">
        <f ca="1"/>
        <v>37656</v>
      </c>
      <c r="M37657" s="53">
        <f ca="1"/>
        <v>2003</v>
      </c>
      <c r="N37657" s="53">
        <f ca="1"/>
        <v>2</v>
      </c>
      <c r="O37657" s="53" t="str">
        <f ca="1"/>
        <v>2003-02</v>
      </c>
    </row>
    <row r="37658" spans="12:15" x14ac:dyDescent="0.4">
      <c r="L37658" s="56">
        <f ca="1"/>
        <v>37657</v>
      </c>
      <c r="M37658" s="53">
        <f ca="1"/>
        <v>2003</v>
      </c>
      <c r="N37658" s="53">
        <f ca="1"/>
        <v>2</v>
      </c>
      <c r="O37658" s="53" t="str">
        <f ca="1"/>
        <v>2003-02</v>
      </c>
    </row>
    <row r="37659" spans="12:15" x14ac:dyDescent="0.4">
      <c r="L37659" s="56">
        <f ca="1"/>
        <v>37658</v>
      </c>
      <c r="M37659" s="53">
        <f ca="1"/>
        <v>2003</v>
      </c>
      <c r="N37659" s="53">
        <f ca="1"/>
        <v>2</v>
      </c>
      <c r="O37659" s="53" t="str">
        <f ca="1"/>
        <v>2003-02</v>
      </c>
    </row>
    <row r="37660" spans="12:15" x14ac:dyDescent="0.4">
      <c r="L37660" s="56">
        <f ca="1"/>
        <v>37659</v>
      </c>
      <c r="M37660" s="53">
        <f ca="1"/>
        <v>2003</v>
      </c>
      <c r="N37660" s="53">
        <f ca="1"/>
        <v>2</v>
      </c>
      <c r="O37660" s="53" t="str">
        <f ca="1"/>
        <v>2003-02</v>
      </c>
    </row>
    <row r="37661" spans="12:15" x14ac:dyDescent="0.4">
      <c r="L37661" s="56">
        <f ca="1"/>
        <v>37660</v>
      </c>
      <c r="M37661" s="53">
        <f ca="1"/>
        <v>2003</v>
      </c>
      <c r="N37661" s="53">
        <f ca="1"/>
        <v>2</v>
      </c>
      <c r="O37661" s="53" t="str">
        <f ca="1"/>
        <v>2003-02</v>
      </c>
    </row>
    <row r="37662" spans="12:15" x14ac:dyDescent="0.4">
      <c r="L37662" s="56">
        <f ca="1"/>
        <v>37661</v>
      </c>
      <c r="M37662" s="53">
        <f ca="1"/>
        <v>2003</v>
      </c>
      <c r="N37662" s="53">
        <f ca="1"/>
        <v>2</v>
      </c>
      <c r="O37662" s="53" t="str">
        <f ca="1"/>
        <v>2003-02</v>
      </c>
    </row>
    <row r="37663" spans="12:15" x14ac:dyDescent="0.4">
      <c r="L37663" s="56">
        <f ca="1"/>
        <v>37662</v>
      </c>
      <c r="M37663" s="53">
        <f ca="1"/>
        <v>2003</v>
      </c>
      <c r="N37663" s="53">
        <f ca="1"/>
        <v>2</v>
      </c>
      <c r="O37663" s="53" t="str">
        <f ca="1"/>
        <v>2003-02</v>
      </c>
    </row>
    <row r="37664" spans="12:15" x14ac:dyDescent="0.4">
      <c r="L37664" s="56">
        <f ca="1"/>
        <v>37663</v>
      </c>
      <c r="M37664" s="53">
        <f ca="1"/>
        <v>2003</v>
      </c>
      <c r="N37664" s="53">
        <f ca="1"/>
        <v>2</v>
      </c>
      <c r="O37664" s="53" t="str">
        <f ca="1"/>
        <v>2003-02</v>
      </c>
    </row>
    <row r="37665" spans="12:15" x14ac:dyDescent="0.4">
      <c r="L37665" s="56">
        <f ca="1"/>
        <v>37664</v>
      </c>
      <c r="M37665" s="53">
        <f ca="1"/>
        <v>2003</v>
      </c>
      <c r="N37665" s="53">
        <f ca="1"/>
        <v>2</v>
      </c>
      <c r="O37665" s="53" t="str">
        <f ca="1"/>
        <v>2003-02</v>
      </c>
    </row>
    <row r="37666" spans="12:15" x14ac:dyDescent="0.4">
      <c r="L37666" s="56">
        <f ca="1"/>
        <v>37665</v>
      </c>
      <c r="M37666" s="53">
        <f ca="1"/>
        <v>2003</v>
      </c>
      <c r="N37666" s="53">
        <f ca="1"/>
        <v>2</v>
      </c>
      <c r="O37666" s="53" t="str">
        <f ca="1"/>
        <v>2003-02</v>
      </c>
    </row>
    <row r="37667" spans="12:15" x14ac:dyDescent="0.4">
      <c r="L37667" s="56">
        <f ca="1"/>
        <v>37666</v>
      </c>
      <c r="M37667" s="53">
        <f ca="1"/>
        <v>2003</v>
      </c>
      <c r="N37667" s="53">
        <f ca="1"/>
        <v>2</v>
      </c>
      <c r="O37667" s="53" t="str">
        <f ca="1"/>
        <v>2003-02</v>
      </c>
    </row>
    <row r="37668" spans="12:15" x14ac:dyDescent="0.4">
      <c r="L37668" s="56">
        <f ca="1"/>
        <v>37667</v>
      </c>
      <c r="M37668" s="53">
        <f ca="1"/>
        <v>2003</v>
      </c>
      <c r="N37668" s="53">
        <f ca="1"/>
        <v>2</v>
      </c>
      <c r="O37668" s="53" t="str">
        <f ca="1"/>
        <v>2003-02</v>
      </c>
    </row>
    <row r="37669" spans="12:15" x14ac:dyDescent="0.4">
      <c r="L37669" s="56">
        <f ca="1"/>
        <v>37668</v>
      </c>
      <c r="M37669" s="53">
        <f ca="1"/>
        <v>2003</v>
      </c>
      <c r="N37669" s="53">
        <f ca="1"/>
        <v>2</v>
      </c>
      <c r="O37669" s="53" t="str">
        <f ca="1"/>
        <v>2003-02</v>
      </c>
    </row>
    <row r="37670" spans="12:15" x14ac:dyDescent="0.4">
      <c r="L37670" s="56">
        <f ca="1"/>
        <v>37669</v>
      </c>
      <c r="M37670" s="53">
        <f ca="1"/>
        <v>2003</v>
      </c>
      <c r="N37670" s="53">
        <f ca="1"/>
        <v>2</v>
      </c>
      <c r="O37670" s="53" t="str">
        <f ca="1"/>
        <v>2003-02</v>
      </c>
    </row>
    <row r="37671" spans="12:15" x14ac:dyDescent="0.4">
      <c r="L37671" s="56">
        <f ca="1"/>
        <v>37670</v>
      </c>
      <c r="M37671" s="53">
        <f ca="1"/>
        <v>2003</v>
      </c>
      <c r="N37671" s="53">
        <f ca="1"/>
        <v>2</v>
      </c>
      <c r="O37671" s="53" t="str">
        <f ca="1"/>
        <v>2003-02</v>
      </c>
    </row>
    <row r="37672" spans="12:15" x14ac:dyDescent="0.4">
      <c r="L37672" s="56">
        <f ca="1"/>
        <v>37671</v>
      </c>
      <c r="M37672" s="53">
        <f ca="1"/>
        <v>2003</v>
      </c>
      <c r="N37672" s="53">
        <f ca="1"/>
        <v>2</v>
      </c>
      <c r="O37672" s="53" t="str">
        <f ca="1"/>
        <v>2003-02</v>
      </c>
    </row>
    <row r="37673" spans="12:15" x14ac:dyDescent="0.4">
      <c r="L37673" s="56">
        <f ca="1"/>
        <v>37672</v>
      </c>
      <c r="M37673" s="53">
        <f ca="1"/>
        <v>2003</v>
      </c>
      <c r="N37673" s="53">
        <f ca="1"/>
        <v>2</v>
      </c>
      <c r="O37673" s="53" t="str">
        <f ca="1"/>
        <v>2003-02</v>
      </c>
    </row>
    <row r="37674" spans="12:15" x14ac:dyDescent="0.4">
      <c r="L37674" s="56">
        <f ca="1"/>
        <v>37673</v>
      </c>
      <c r="M37674" s="53">
        <f ca="1"/>
        <v>2003</v>
      </c>
      <c r="N37674" s="53">
        <f ca="1"/>
        <v>2</v>
      </c>
      <c r="O37674" s="53" t="str">
        <f ca="1"/>
        <v>2003-02</v>
      </c>
    </row>
    <row r="37675" spans="12:15" x14ac:dyDescent="0.4">
      <c r="L37675" s="56">
        <f ca="1"/>
        <v>37674</v>
      </c>
      <c r="M37675" s="53">
        <f ca="1"/>
        <v>2003</v>
      </c>
      <c r="N37675" s="53">
        <f ca="1"/>
        <v>2</v>
      </c>
      <c r="O37675" s="53" t="str">
        <f ca="1"/>
        <v>2003-02</v>
      </c>
    </row>
    <row r="37676" spans="12:15" x14ac:dyDescent="0.4">
      <c r="L37676" s="56">
        <f ca="1"/>
        <v>37675</v>
      </c>
      <c r="M37676" s="53">
        <f ca="1"/>
        <v>2003</v>
      </c>
      <c r="N37676" s="53">
        <f ca="1"/>
        <v>2</v>
      </c>
      <c r="O37676" s="53" t="str">
        <f ca="1"/>
        <v>2003-02</v>
      </c>
    </row>
    <row r="37677" spans="12:15" x14ac:dyDescent="0.4">
      <c r="L37677" s="56">
        <f ca="1"/>
        <v>37676</v>
      </c>
      <c r="M37677" s="53">
        <f ca="1"/>
        <v>2003</v>
      </c>
      <c r="N37677" s="53">
        <f ca="1"/>
        <v>2</v>
      </c>
      <c r="O37677" s="53" t="str">
        <f ca="1"/>
        <v>2003-02</v>
      </c>
    </row>
    <row r="37678" spans="12:15" x14ac:dyDescent="0.4">
      <c r="L37678" s="56">
        <f ca="1"/>
        <v>37677</v>
      </c>
      <c r="M37678" s="53">
        <f ca="1"/>
        <v>2003</v>
      </c>
      <c r="N37678" s="53">
        <f ca="1"/>
        <v>2</v>
      </c>
      <c r="O37678" s="53" t="str">
        <f ca="1"/>
        <v>2003-02</v>
      </c>
    </row>
    <row r="37679" spans="12:15" x14ac:dyDescent="0.4">
      <c r="L37679" s="56">
        <f ca="1"/>
        <v>37678</v>
      </c>
      <c r="M37679" s="53">
        <f ca="1"/>
        <v>2003</v>
      </c>
      <c r="N37679" s="53">
        <f ca="1"/>
        <v>2</v>
      </c>
      <c r="O37679" s="53" t="str">
        <f ca="1"/>
        <v>2003-02</v>
      </c>
    </row>
    <row r="37680" spans="12:15" x14ac:dyDescent="0.4">
      <c r="L37680" s="56">
        <f ca="1"/>
        <v>37679</v>
      </c>
      <c r="M37680" s="53">
        <f ca="1"/>
        <v>2003</v>
      </c>
      <c r="N37680" s="53">
        <f ca="1"/>
        <v>2</v>
      </c>
      <c r="O37680" s="53" t="str">
        <f ca="1"/>
        <v>2003-02</v>
      </c>
    </row>
    <row r="37681" spans="12:15" x14ac:dyDescent="0.4">
      <c r="L37681" s="56">
        <f ca="1"/>
        <v>37680</v>
      </c>
      <c r="M37681" s="53">
        <f ca="1"/>
        <v>2003</v>
      </c>
      <c r="N37681" s="53">
        <f ca="1"/>
        <v>2</v>
      </c>
      <c r="O37681" s="53" t="str">
        <f ca="1"/>
        <v>2003-02</v>
      </c>
    </row>
    <row r="37682" spans="12:15" x14ac:dyDescent="0.4">
      <c r="L37682" s="56">
        <f ca="1"/>
        <v>37681</v>
      </c>
      <c r="M37682" s="53">
        <f ca="1"/>
        <v>2003</v>
      </c>
      <c r="N37682" s="53">
        <f ca="1"/>
        <v>3</v>
      </c>
      <c r="O37682" s="53" t="str">
        <f ca="1"/>
        <v>2003-03</v>
      </c>
    </row>
    <row r="37683" spans="12:15" x14ac:dyDescent="0.4">
      <c r="L37683" s="56">
        <f ca="1"/>
        <v>37682</v>
      </c>
      <c r="M37683" s="53">
        <f ca="1"/>
        <v>2003</v>
      </c>
      <c r="N37683" s="53">
        <f ca="1"/>
        <v>3</v>
      </c>
      <c r="O37683" s="53" t="str">
        <f ca="1"/>
        <v>2003-03</v>
      </c>
    </row>
    <row r="37684" spans="12:15" x14ac:dyDescent="0.4">
      <c r="L37684" s="56">
        <f ca="1"/>
        <v>37683</v>
      </c>
      <c r="M37684" s="53">
        <f ca="1"/>
        <v>2003</v>
      </c>
      <c r="N37684" s="53">
        <f ca="1"/>
        <v>3</v>
      </c>
      <c r="O37684" s="53" t="str">
        <f ca="1"/>
        <v>2003-03</v>
      </c>
    </row>
    <row r="37685" spans="12:15" x14ac:dyDescent="0.4">
      <c r="L37685" s="56">
        <f ca="1"/>
        <v>37684</v>
      </c>
      <c r="M37685" s="53">
        <f ca="1"/>
        <v>2003</v>
      </c>
      <c r="N37685" s="53">
        <f ca="1"/>
        <v>3</v>
      </c>
      <c r="O37685" s="53" t="str">
        <f ca="1"/>
        <v>2003-03</v>
      </c>
    </row>
    <row r="37686" spans="12:15" x14ac:dyDescent="0.4">
      <c r="L37686" s="56">
        <f ca="1"/>
        <v>37685</v>
      </c>
      <c r="M37686" s="53">
        <f ca="1"/>
        <v>2003</v>
      </c>
      <c r="N37686" s="53">
        <f ca="1"/>
        <v>3</v>
      </c>
      <c r="O37686" s="53" t="str">
        <f ca="1"/>
        <v>2003-03</v>
      </c>
    </row>
    <row r="37687" spans="12:15" x14ac:dyDescent="0.4">
      <c r="L37687" s="56">
        <f ca="1"/>
        <v>37686</v>
      </c>
      <c r="M37687" s="53">
        <f ca="1"/>
        <v>2003</v>
      </c>
      <c r="N37687" s="53">
        <f ca="1"/>
        <v>3</v>
      </c>
      <c r="O37687" s="53" t="str">
        <f ca="1"/>
        <v>2003-03</v>
      </c>
    </row>
    <row r="37688" spans="12:15" x14ac:dyDescent="0.4">
      <c r="L37688" s="56">
        <f ca="1"/>
        <v>37687</v>
      </c>
      <c r="M37688" s="53">
        <f ca="1"/>
        <v>2003</v>
      </c>
      <c r="N37688" s="53">
        <f ca="1"/>
        <v>3</v>
      </c>
      <c r="O37688" s="53" t="str">
        <f ca="1"/>
        <v>2003-03</v>
      </c>
    </row>
    <row r="37689" spans="12:15" x14ac:dyDescent="0.4">
      <c r="L37689" s="56">
        <f ca="1"/>
        <v>37688</v>
      </c>
      <c r="M37689" s="53">
        <f ca="1"/>
        <v>2003</v>
      </c>
      <c r="N37689" s="53">
        <f ca="1"/>
        <v>3</v>
      </c>
      <c r="O37689" s="53" t="str">
        <f ca="1"/>
        <v>2003-03</v>
      </c>
    </row>
    <row r="37690" spans="12:15" x14ac:dyDescent="0.4">
      <c r="L37690" s="56">
        <f ca="1"/>
        <v>37689</v>
      </c>
      <c r="M37690" s="53">
        <f ca="1"/>
        <v>2003</v>
      </c>
      <c r="N37690" s="53">
        <f ca="1"/>
        <v>3</v>
      </c>
      <c r="O37690" s="53" t="str">
        <f ca="1"/>
        <v>2003-03</v>
      </c>
    </row>
    <row r="37691" spans="12:15" x14ac:dyDescent="0.4">
      <c r="L37691" s="56">
        <f ca="1"/>
        <v>37690</v>
      </c>
      <c r="M37691" s="53">
        <f ca="1"/>
        <v>2003</v>
      </c>
      <c r="N37691" s="53">
        <f ca="1"/>
        <v>3</v>
      </c>
      <c r="O37691" s="53" t="str">
        <f ca="1"/>
        <v>2003-03</v>
      </c>
    </row>
    <row r="37692" spans="12:15" x14ac:dyDescent="0.4">
      <c r="L37692" s="56">
        <f ca="1"/>
        <v>37691</v>
      </c>
      <c r="M37692" s="53">
        <f ca="1"/>
        <v>2003</v>
      </c>
      <c r="N37692" s="53">
        <f ca="1"/>
        <v>3</v>
      </c>
      <c r="O37692" s="53" t="str">
        <f ca="1"/>
        <v>2003-03</v>
      </c>
    </row>
    <row r="37693" spans="12:15" x14ac:dyDescent="0.4">
      <c r="L37693" s="56">
        <f ca="1"/>
        <v>37692</v>
      </c>
      <c r="M37693" s="53">
        <f ca="1"/>
        <v>2003</v>
      </c>
      <c r="N37693" s="53">
        <f ca="1"/>
        <v>3</v>
      </c>
      <c r="O37693" s="53" t="str">
        <f ca="1"/>
        <v>2003-03</v>
      </c>
    </row>
    <row r="37694" spans="12:15" x14ac:dyDescent="0.4">
      <c r="L37694" s="56">
        <f ca="1"/>
        <v>37693</v>
      </c>
      <c r="M37694" s="53">
        <f ca="1"/>
        <v>2003</v>
      </c>
      <c r="N37694" s="53">
        <f ca="1"/>
        <v>3</v>
      </c>
      <c r="O37694" s="53" t="str">
        <f ca="1"/>
        <v>2003-03</v>
      </c>
    </row>
    <row r="37695" spans="12:15" x14ac:dyDescent="0.4">
      <c r="L37695" s="56">
        <f ca="1"/>
        <v>37694</v>
      </c>
      <c r="M37695" s="53">
        <f ca="1"/>
        <v>2003</v>
      </c>
      <c r="N37695" s="53">
        <f ca="1"/>
        <v>3</v>
      </c>
      <c r="O37695" s="53" t="str">
        <f ca="1"/>
        <v>2003-03</v>
      </c>
    </row>
    <row r="37696" spans="12:15" x14ac:dyDescent="0.4">
      <c r="L37696" s="56">
        <f ca="1"/>
        <v>37695</v>
      </c>
      <c r="M37696" s="53">
        <f ca="1"/>
        <v>2003</v>
      </c>
      <c r="N37696" s="53">
        <f ca="1"/>
        <v>3</v>
      </c>
      <c r="O37696" s="53" t="str">
        <f ca="1"/>
        <v>2003-03</v>
      </c>
    </row>
    <row r="37697" spans="12:15" x14ac:dyDescent="0.4">
      <c r="L37697" s="56">
        <f ca="1"/>
        <v>37696</v>
      </c>
      <c r="M37697" s="53">
        <f ca="1"/>
        <v>2003</v>
      </c>
      <c r="N37697" s="53">
        <f ca="1"/>
        <v>3</v>
      </c>
      <c r="O37697" s="53" t="str">
        <f ca="1"/>
        <v>2003-03</v>
      </c>
    </row>
    <row r="37698" spans="12:15" x14ac:dyDescent="0.4">
      <c r="L37698" s="56">
        <f ca="1"/>
        <v>37697</v>
      </c>
      <c r="M37698" s="53">
        <f ca="1"/>
        <v>2003</v>
      </c>
      <c r="N37698" s="53">
        <f ca="1"/>
        <v>3</v>
      </c>
      <c r="O37698" s="53" t="str">
        <f ca="1"/>
        <v>2003-03</v>
      </c>
    </row>
    <row r="37699" spans="12:15" x14ac:dyDescent="0.4">
      <c r="L37699" s="56">
        <f ca="1"/>
        <v>37698</v>
      </c>
      <c r="M37699" s="53">
        <f ca="1"/>
        <v>2003</v>
      </c>
      <c r="N37699" s="53">
        <f ca="1"/>
        <v>3</v>
      </c>
      <c r="O37699" s="53" t="str">
        <f ca="1"/>
        <v>2003-03</v>
      </c>
    </row>
    <row r="37700" spans="12:15" x14ac:dyDescent="0.4">
      <c r="L37700" s="56">
        <f ca="1"/>
        <v>37699</v>
      </c>
      <c r="M37700" s="53">
        <f ca="1"/>
        <v>2003</v>
      </c>
      <c r="N37700" s="53">
        <f ca="1"/>
        <v>3</v>
      </c>
      <c r="O37700" s="53" t="str">
        <f ca="1"/>
        <v>2003-03</v>
      </c>
    </row>
    <row r="37701" spans="12:15" x14ac:dyDescent="0.4">
      <c r="L37701" s="56">
        <f ca="1"/>
        <v>37700</v>
      </c>
      <c r="M37701" s="53">
        <f ca="1"/>
        <v>2003</v>
      </c>
      <c r="N37701" s="53">
        <f ca="1"/>
        <v>3</v>
      </c>
      <c r="O37701" s="53" t="str">
        <f ca="1"/>
        <v>2003-03</v>
      </c>
    </row>
    <row r="37702" spans="12:15" x14ac:dyDescent="0.4">
      <c r="L37702" s="56">
        <f ca="1"/>
        <v>37701</v>
      </c>
      <c r="M37702" s="53">
        <f ca="1"/>
        <v>2003</v>
      </c>
      <c r="N37702" s="53">
        <f ca="1"/>
        <v>3</v>
      </c>
      <c r="O37702" s="53" t="str">
        <f ca="1"/>
        <v>2003-03</v>
      </c>
    </row>
    <row r="37703" spans="12:15" x14ac:dyDescent="0.4">
      <c r="L37703" s="56">
        <f ca="1"/>
        <v>37702</v>
      </c>
      <c r="M37703" s="53">
        <f ca="1"/>
        <v>2003</v>
      </c>
      <c r="N37703" s="53">
        <f ca="1"/>
        <v>3</v>
      </c>
      <c r="O37703" s="53" t="str">
        <f ca="1"/>
        <v>2003-03</v>
      </c>
    </row>
    <row r="37704" spans="12:15" x14ac:dyDescent="0.4">
      <c r="L37704" s="56">
        <f ca="1"/>
        <v>37703</v>
      </c>
      <c r="M37704" s="53">
        <f ca="1"/>
        <v>2003</v>
      </c>
      <c r="N37704" s="53">
        <f ca="1"/>
        <v>3</v>
      </c>
      <c r="O37704" s="53" t="str">
        <f ca="1"/>
        <v>2003-03</v>
      </c>
    </row>
    <row r="37705" spans="12:15" x14ac:dyDescent="0.4">
      <c r="L37705" s="56">
        <f ca="1"/>
        <v>37704</v>
      </c>
      <c r="M37705" s="53">
        <f ca="1"/>
        <v>2003</v>
      </c>
      <c r="N37705" s="53">
        <f ca="1"/>
        <v>3</v>
      </c>
      <c r="O37705" s="53" t="str">
        <f ca="1"/>
        <v>2003-03</v>
      </c>
    </row>
    <row r="37706" spans="12:15" x14ac:dyDescent="0.4">
      <c r="L37706" s="56">
        <f ca="1"/>
        <v>37705</v>
      </c>
      <c r="M37706" s="53">
        <f ca="1"/>
        <v>2003</v>
      </c>
      <c r="N37706" s="53">
        <f ca="1"/>
        <v>3</v>
      </c>
      <c r="O37706" s="53" t="str">
        <f ca="1"/>
        <v>2003-03</v>
      </c>
    </row>
    <row r="37707" spans="12:15" x14ac:dyDescent="0.4">
      <c r="L37707" s="56">
        <f ca="1"/>
        <v>37706</v>
      </c>
      <c r="M37707" s="53">
        <f ca="1"/>
        <v>2003</v>
      </c>
      <c r="N37707" s="53">
        <f ca="1"/>
        <v>3</v>
      </c>
      <c r="O37707" s="53" t="str">
        <f ca="1"/>
        <v>2003-03</v>
      </c>
    </row>
    <row r="37708" spans="12:15" x14ac:dyDescent="0.4">
      <c r="L37708" s="56">
        <f ca="1"/>
        <v>37707</v>
      </c>
      <c r="M37708" s="53">
        <f ca="1"/>
        <v>2003</v>
      </c>
      <c r="N37708" s="53">
        <f ca="1"/>
        <v>3</v>
      </c>
      <c r="O37708" s="53" t="str">
        <f ca="1"/>
        <v>2003-03</v>
      </c>
    </row>
    <row r="37709" spans="12:15" x14ac:dyDescent="0.4">
      <c r="L37709" s="56">
        <f ca="1"/>
        <v>37708</v>
      </c>
      <c r="M37709" s="53">
        <f ca="1"/>
        <v>2003</v>
      </c>
      <c r="N37709" s="53">
        <f ca="1"/>
        <v>3</v>
      </c>
      <c r="O37709" s="53" t="str">
        <f ca="1"/>
        <v>2003-03</v>
      </c>
    </row>
    <row r="37710" spans="12:15" x14ac:dyDescent="0.4">
      <c r="L37710" s="56">
        <f ca="1"/>
        <v>37709</v>
      </c>
      <c r="M37710" s="53">
        <f ca="1"/>
        <v>2003</v>
      </c>
      <c r="N37710" s="53">
        <f ca="1"/>
        <v>3</v>
      </c>
      <c r="O37710" s="53" t="str">
        <f ca="1"/>
        <v>2003-03</v>
      </c>
    </row>
    <row r="37711" spans="12:15" x14ac:dyDescent="0.4">
      <c r="L37711" s="56">
        <f ca="1"/>
        <v>37710</v>
      </c>
      <c r="M37711" s="53">
        <f ca="1"/>
        <v>2003</v>
      </c>
      <c r="N37711" s="53">
        <f ca="1"/>
        <v>3</v>
      </c>
      <c r="O37711" s="53" t="str">
        <f ca="1"/>
        <v>2003-03</v>
      </c>
    </row>
    <row r="37712" spans="12:15" x14ac:dyDescent="0.4">
      <c r="L37712" s="56">
        <f ca="1"/>
        <v>37711</v>
      </c>
      <c r="M37712" s="53">
        <f ca="1"/>
        <v>2003</v>
      </c>
      <c r="N37712" s="53">
        <f ca="1"/>
        <v>3</v>
      </c>
      <c r="O37712" s="53" t="str">
        <f ca="1"/>
        <v>2003-03</v>
      </c>
    </row>
    <row r="37713" spans="12:15" x14ac:dyDescent="0.4">
      <c r="L37713" s="56">
        <f ca="1"/>
        <v>37712</v>
      </c>
      <c r="M37713" s="53">
        <f ca="1"/>
        <v>2003</v>
      </c>
      <c r="N37713" s="53">
        <f ca="1"/>
        <v>4</v>
      </c>
      <c r="O37713" s="53" t="str">
        <f ca="1"/>
        <v>2003-04</v>
      </c>
    </row>
    <row r="37714" spans="12:15" x14ac:dyDescent="0.4">
      <c r="L37714" s="56">
        <f ca="1"/>
        <v>37713</v>
      </c>
      <c r="M37714" s="53">
        <f ca="1"/>
        <v>2003</v>
      </c>
      <c r="N37714" s="53">
        <f ca="1"/>
        <v>4</v>
      </c>
      <c r="O37714" s="53" t="str">
        <f ca="1"/>
        <v>2003-04</v>
      </c>
    </row>
    <row r="37715" spans="12:15" x14ac:dyDescent="0.4">
      <c r="L37715" s="56">
        <f ca="1"/>
        <v>37714</v>
      </c>
      <c r="M37715" s="53">
        <f ca="1"/>
        <v>2003</v>
      </c>
      <c r="N37715" s="53">
        <f ca="1"/>
        <v>4</v>
      </c>
      <c r="O37715" s="53" t="str">
        <f ca="1"/>
        <v>2003-04</v>
      </c>
    </row>
    <row r="37716" spans="12:15" x14ac:dyDescent="0.4">
      <c r="L37716" s="56">
        <f ca="1"/>
        <v>37715</v>
      </c>
      <c r="M37716" s="53">
        <f ca="1"/>
        <v>2003</v>
      </c>
      <c r="N37716" s="53">
        <f ca="1"/>
        <v>4</v>
      </c>
      <c r="O37716" s="53" t="str">
        <f ca="1"/>
        <v>2003-04</v>
      </c>
    </row>
    <row r="37717" spans="12:15" x14ac:dyDescent="0.4">
      <c r="L37717" s="56">
        <f ca="1"/>
        <v>37716</v>
      </c>
      <c r="M37717" s="53">
        <f ca="1"/>
        <v>2003</v>
      </c>
      <c r="N37717" s="53">
        <f ca="1"/>
        <v>4</v>
      </c>
      <c r="O37717" s="53" t="str">
        <f ca="1"/>
        <v>2003-04</v>
      </c>
    </row>
    <row r="37718" spans="12:15" x14ac:dyDescent="0.4">
      <c r="L37718" s="56">
        <f ca="1"/>
        <v>37717</v>
      </c>
      <c r="M37718" s="53">
        <f ca="1"/>
        <v>2003</v>
      </c>
      <c r="N37718" s="53">
        <f ca="1"/>
        <v>4</v>
      </c>
      <c r="O37718" s="53" t="str">
        <f ca="1"/>
        <v>2003-04</v>
      </c>
    </row>
    <row r="37719" spans="12:15" x14ac:dyDescent="0.4">
      <c r="L37719" s="56">
        <f ca="1"/>
        <v>37718</v>
      </c>
      <c r="M37719" s="53">
        <f ca="1"/>
        <v>2003</v>
      </c>
      <c r="N37719" s="53">
        <f ca="1"/>
        <v>4</v>
      </c>
      <c r="O37719" s="53" t="str">
        <f ca="1"/>
        <v>2003-04</v>
      </c>
    </row>
    <row r="37720" spans="12:15" x14ac:dyDescent="0.4">
      <c r="L37720" s="56">
        <f ca="1"/>
        <v>37719</v>
      </c>
      <c r="M37720" s="53">
        <f ca="1"/>
        <v>2003</v>
      </c>
      <c r="N37720" s="53">
        <f ca="1"/>
        <v>4</v>
      </c>
      <c r="O37720" s="53" t="str">
        <f ca="1"/>
        <v>2003-04</v>
      </c>
    </row>
    <row r="37721" spans="12:15" x14ac:dyDescent="0.4">
      <c r="L37721" s="56">
        <f ca="1"/>
        <v>37720</v>
      </c>
      <c r="M37721" s="53">
        <f ca="1"/>
        <v>2003</v>
      </c>
      <c r="N37721" s="53">
        <f ca="1"/>
        <v>4</v>
      </c>
      <c r="O37721" s="53" t="str">
        <f ca="1"/>
        <v>2003-04</v>
      </c>
    </row>
    <row r="37722" spans="12:15" x14ac:dyDescent="0.4">
      <c r="L37722" s="56">
        <f ca="1"/>
        <v>37721</v>
      </c>
      <c r="M37722" s="53">
        <f ca="1"/>
        <v>2003</v>
      </c>
      <c r="N37722" s="53">
        <f ca="1"/>
        <v>4</v>
      </c>
      <c r="O37722" s="53" t="str">
        <f ca="1"/>
        <v>2003-04</v>
      </c>
    </row>
    <row r="37723" spans="12:15" x14ac:dyDescent="0.4">
      <c r="L37723" s="56">
        <f ca="1"/>
        <v>37722</v>
      </c>
      <c r="M37723" s="53">
        <f ca="1"/>
        <v>2003</v>
      </c>
      <c r="N37723" s="53">
        <f ca="1"/>
        <v>4</v>
      </c>
      <c r="O37723" s="53" t="str">
        <f ca="1"/>
        <v>2003-04</v>
      </c>
    </row>
    <row r="37724" spans="12:15" x14ac:dyDescent="0.4">
      <c r="L37724" s="56">
        <f ca="1"/>
        <v>37723</v>
      </c>
      <c r="M37724" s="53">
        <f ca="1"/>
        <v>2003</v>
      </c>
      <c r="N37724" s="53">
        <f ca="1"/>
        <v>4</v>
      </c>
      <c r="O37724" s="53" t="str">
        <f ca="1"/>
        <v>2003-04</v>
      </c>
    </row>
    <row r="37725" spans="12:15" x14ac:dyDescent="0.4">
      <c r="L37725" s="56">
        <f ca="1"/>
        <v>37724</v>
      </c>
      <c r="M37725" s="53">
        <f ca="1"/>
        <v>2003</v>
      </c>
      <c r="N37725" s="53">
        <f ca="1"/>
        <v>4</v>
      </c>
      <c r="O37725" s="53" t="str">
        <f ca="1"/>
        <v>2003-04</v>
      </c>
    </row>
    <row r="37726" spans="12:15" x14ac:dyDescent="0.4">
      <c r="L37726" s="56">
        <f ca="1"/>
        <v>37725</v>
      </c>
      <c r="M37726" s="53">
        <f ca="1"/>
        <v>2003</v>
      </c>
      <c r="N37726" s="53">
        <f ca="1"/>
        <v>4</v>
      </c>
      <c r="O37726" s="53" t="str">
        <f ca="1"/>
        <v>2003-04</v>
      </c>
    </row>
    <row r="37727" spans="12:15" x14ac:dyDescent="0.4">
      <c r="L37727" s="56">
        <f ca="1"/>
        <v>37726</v>
      </c>
      <c r="M37727" s="53">
        <f ca="1"/>
        <v>2003</v>
      </c>
      <c r="N37727" s="53">
        <f ca="1"/>
        <v>4</v>
      </c>
      <c r="O37727" s="53" t="str">
        <f ca="1"/>
        <v>2003-04</v>
      </c>
    </row>
    <row r="37728" spans="12:15" x14ac:dyDescent="0.4">
      <c r="L37728" s="56">
        <f ca="1"/>
        <v>37727</v>
      </c>
      <c r="M37728" s="53">
        <f ca="1"/>
        <v>2003</v>
      </c>
      <c r="N37728" s="53">
        <f ca="1"/>
        <v>4</v>
      </c>
      <c r="O37728" s="53" t="str">
        <f ca="1"/>
        <v>2003-04</v>
      </c>
    </row>
    <row r="37729" spans="12:15" x14ac:dyDescent="0.4">
      <c r="L37729" s="56">
        <f ca="1"/>
        <v>37728</v>
      </c>
      <c r="M37729" s="53">
        <f ca="1"/>
        <v>2003</v>
      </c>
      <c r="N37729" s="53">
        <f ca="1"/>
        <v>4</v>
      </c>
      <c r="O37729" s="53" t="str">
        <f ca="1"/>
        <v>2003-04</v>
      </c>
    </row>
    <row r="37730" spans="12:15" x14ac:dyDescent="0.4">
      <c r="L37730" s="56">
        <f ca="1"/>
        <v>37729</v>
      </c>
      <c r="M37730" s="53">
        <f ca="1"/>
        <v>2003</v>
      </c>
      <c r="N37730" s="53">
        <f ca="1"/>
        <v>4</v>
      </c>
      <c r="O37730" s="53" t="str">
        <f ca="1"/>
        <v>2003-04</v>
      </c>
    </row>
    <row r="37731" spans="12:15" x14ac:dyDescent="0.4">
      <c r="L37731" s="56">
        <f ca="1"/>
        <v>37730</v>
      </c>
      <c r="M37731" s="53">
        <f ca="1"/>
        <v>2003</v>
      </c>
      <c r="N37731" s="53">
        <f ca="1"/>
        <v>4</v>
      </c>
      <c r="O37731" s="53" t="str">
        <f ca="1"/>
        <v>2003-04</v>
      </c>
    </row>
    <row r="37732" spans="12:15" x14ac:dyDescent="0.4">
      <c r="L37732" s="56">
        <f ca="1"/>
        <v>37731</v>
      </c>
      <c r="M37732" s="53">
        <f ca="1"/>
        <v>2003</v>
      </c>
      <c r="N37732" s="53">
        <f ca="1"/>
        <v>4</v>
      </c>
      <c r="O37732" s="53" t="str">
        <f ca="1"/>
        <v>2003-04</v>
      </c>
    </row>
    <row r="37733" spans="12:15" x14ac:dyDescent="0.4">
      <c r="L37733" s="56">
        <f ca="1"/>
        <v>37732</v>
      </c>
      <c r="M37733" s="53">
        <f ca="1"/>
        <v>2003</v>
      </c>
      <c r="N37733" s="53">
        <f ca="1"/>
        <v>4</v>
      </c>
      <c r="O37733" s="53" t="str">
        <f ca="1"/>
        <v>2003-04</v>
      </c>
    </row>
    <row r="37734" spans="12:15" x14ac:dyDescent="0.4">
      <c r="L37734" s="56">
        <f ca="1"/>
        <v>37733</v>
      </c>
      <c r="M37734" s="53">
        <f ca="1"/>
        <v>2003</v>
      </c>
      <c r="N37734" s="53">
        <f ca="1"/>
        <v>4</v>
      </c>
      <c r="O37734" s="53" t="str">
        <f ca="1"/>
        <v>2003-04</v>
      </c>
    </row>
    <row r="37735" spans="12:15" x14ac:dyDescent="0.4">
      <c r="L37735" s="56">
        <f ca="1"/>
        <v>37734</v>
      </c>
      <c r="M37735" s="53">
        <f ca="1"/>
        <v>2003</v>
      </c>
      <c r="N37735" s="53">
        <f ca="1"/>
        <v>4</v>
      </c>
      <c r="O37735" s="53" t="str">
        <f ca="1"/>
        <v>2003-04</v>
      </c>
    </row>
    <row r="37736" spans="12:15" x14ac:dyDescent="0.4">
      <c r="L37736" s="56">
        <f ca="1"/>
        <v>37735</v>
      </c>
      <c r="M37736" s="53">
        <f ca="1"/>
        <v>2003</v>
      </c>
      <c r="N37736" s="53">
        <f ca="1"/>
        <v>4</v>
      </c>
      <c r="O37736" s="53" t="str">
        <f ca="1"/>
        <v>2003-04</v>
      </c>
    </row>
    <row r="37737" spans="12:15" x14ac:dyDescent="0.4">
      <c r="L37737" s="56">
        <f ca="1"/>
        <v>37736</v>
      </c>
      <c r="M37737" s="53">
        <f ca="1"/>
        <v>2003</v>
      </c>
      <c r="N37737" s="53">
        <f ca="1"/>
        <v>4</v>
      </c>
      <c r="O37737" s="53" t="str">
        <f ca="1"/>
        <v>2003-04</v>
      </c>
    </row>
    <row r="37738" spans="12:15" x14ac:dyDescent="0.4">
      <c r="L37738" s="56">
        <f ca="1"/>
        <v>37737</v>
      </c>
      <c r="M37738" s="53">
        <f ca="1"/>
        <v>2003</v>
      </c>
      <c r="N37738" s="53">
        <f ca="1"/>
        <v>4</v>
      </c>
      <c r="O37738" s="53" t="str">
        <f ca="1"/>
        <v>2003-04</v>
      </c>
    </row>
    <row r="37739" spans="12:15" x14ac:dyDescent="0.4">
      <c r="L37739" s="56">
        <f ca="1"/>
        <v>37738</v>
      </c>
      <c r="M37739" s="53">
        <f ca="1"/>
        <v>2003</v>
      </c>
      <c r="N37739" s="53">
        <f ca="1"/>
        <v>4</v>
      </c>
      <c r="O37739" s="53" t="str">
        <f ca="1"/>
        <v>2003-04</v>
      </c>
    </row>
    <row r="37740" spans="12:15" x14ac:dyDescent="0.4">
      <c r="L37740" s="56">
        <f ca="1"/>
        <v>37739</v>
      </c>
      <c r="M37740" s="53">
        <f ca="1"/>
        <v>2003</v>
      </c>
      <c r="N37740" s="53">
        <f ca="1"/>
        <v>4</v>
      </c>
      <c r="O37740" s="53" t="str">
        <f ca="1"/>
        <v>2003-04</v>
      </c>
    </row>
    <row r="37741" spans="12:15" x14ac:dyDescent="0.4">
      <c r="L37741" s="56">
        <f ca="1"/>
        <v>37740</v>
      </c>
      <c r="M37741" s="53">
        <f ca="1"/>
        <v>2003</v>
      </c>
      <c r="N37741" s="53">
        <f ca="1"/>
        <v>4</v>
      </c>
      <c r="O37741" s="53" t="str">
        <f ca="1"/>
        <v>2003-04</v>
      </c>
    </row>
    <row r="37742" spans="12:15" x14ac:dyDescent="0.4">
      <c r="L37742" s="56">
        <f ca="1"/>
        <v>37741</v>
      </c>
      <c r="M37742" s="53">
        <f ca="1"/>
        <v>2003</v>
      </c>
      <c r="N37742" s="53">
        <f ca="1"/>
        <v>4</v>
      </c>
      <c r="O37742" s="53" t="str">
        <f ca="1"/>
        <v>2003-04</v>
      </c>
    </row>
    <row r="37743" spans="12:15" x14ac:dyDescent="0.4">
      <c r="L37743" s="56">
        <f ca="1"/>
        <v>37742</v>
      </c>
      <c r="M37743" s="53">
        <f ca="1"/>
        <v>2003</v>
      </c>
      <c r="N37743" s="53">
        <f ca="1"/>
        <v>5</v>
      </c>
      <c r="O37743" s="53" t="str">
        <f ca="1"/>
        <v>2003-05</v>
      </c>
    </row>
    <row r="37744" spans="12:15" x14ac:dyDescent="0.4">
      <c r="L37744" s="56">
        <f ca="1"/>
        <v>37743</v>
      </c>
      <c r="M37744" s="53">
        <f ca="1"/>
        <v>2003</v>
      </c>
      <c r="N37744" s="53">
        <f ca="1"/>
        <v>5</v>
      </c>
      <c r="O37744" s="53" t="str">
        <f ca="1"/>
        <v>2003-05</v>
      </c>
    </row>
    <row r="37745" spans="12:15" x14ac:dyDescent="0.4">
      <c r="L37745" s="56">
        <f ca="1"/>
        <v>37744</v>
      </c>
      <c r="M37745" s="53">
        <f ca="1"/>
        <v>2003</v>
      </c>
      <c r="N37745" s="53">
        <f ca="1"/>
        <v>5</v>
      </c>
      <c r="O37745" s="53" t="str">
        <f ca="1"/>
        <v>2003-05</v>
      </c>
    </row>
    <row r="37746" spans="12:15" x14ac:dyDescent="0.4">
      <c r="L37746" s="56">
        <f ca="1"/>
        <v>37745</v>
      </c>
      <c r="M37746" s="53">
        <f ca="1"/>
        <v>2003</v>
      </c>
      <c r="N37746" s="53">
        <f ca="1"/>
        <v>5</v>
      </c>
      <c r="O37746" s="53" t="str">
        <f ca="1"/>
        <v>2003-05</v>
      </c>
    </row>
    <row r="37747" spans="12:15" x14ac:dyDescent="0.4">
      <c r="L37747" s="56">
        <f ca="1"/>
        <v>37746</v>
      </c>
      <c r="M37747" s="53">
        <f ca="1"/>
        <v>2003</v>
      </c>
      <c r="N37747" s="53">
        <f ca="1"/>
        <v>5</v>
      </c>
      <c r="O37747" s="53" t="str">
        <f ca="1"/>
        <v>2003-05</v>
      </c>
    </row>
    <row r="37748" spans="12:15" x14ac:dyDescent="0.4">
      <c r="L37748" s="56">
        <f ca="1"/>
        <v>37747</v>
      </c>
      <c r="M37748" s="53">
        <f ca="1"/>
        <v>2003</v>
      </c>
      <c r="N37748" s="53">
        <f ca="1"/>
        <v>5</v>
      </c>
      <c r="O37748" s="53" t="str">
        <f ca="1"/>
        <v>2003-05</v>
      </c>
    </row>
    <row r="37749" spans="12:15" x14ac:dyDescent="0.4">
      <c r="L37749" s="56">
        <f ca="1"/>
        <v>37748</v>
      </c>
      <c r="M37749" s="53">
        <f ca="1"/>
        <v>2003</v>
      </c>
      <c r="N37749" s="53">
        <f ca="1"/>
        <v>5</v>
      </c>
      <c r="O37749" s="53" t="str">
        <f ca="1"/>
        <v>2003-05</v>
      </c>
    </row>
    <row r="37750" spans="12:15" x14ac:dyDescent="0.4">
      <c r="L37750" s="56">
        <f ca="1"/>
        <v>37749</v>
      </c>
      <c r="M37750" s="53">
        <f ca="1"/>
        <v>2003</v>
      </c>
      <c r="N37750" s="53">
        <f ca="1"/>
        <v>5</v>
      </c>
      <c r="O37750" s="53" t="str">
        <f ca="1"/>
        <v>2003-05</v>
      </c>
    </row>
    <row r="37751" spans="12:15" x14ac:dyDescent="0.4">
      <c r="L37751" s="56">
        <f ca="1"/>
        <v>37750</v>
      </c>
      <c r="M37751" s="53">
        <f ca="1"/>
        <v>2003</v>
      </c>
      <c r="N37751" s="53">
        <f ca="1"/>
        <v>5</v>
      </c>
      <c r="O37751" s="53" t="str">
        <f ca="1"/>
        <v>2003-05</v>
      </c>
    </row>
    <row r="37752" spans="12:15" x14ac:dyDescent="0.4">
      <c r="L37752" s="56">
        <f ca="1"/>
        <v>37751</v>
      </c>
      <c r="M37752" s="53">
        <f ca="1"/>
        <v>2003</v>
      </c>
      <c r="N37752" s="53">
        <f ca="1"/>
        <v>5</v>
      </c>
      <c r="O37752" s="53" t="str">
        <f ca="1"/>
        <v>2003-05</v>
      </c>
    </row>
    <row r="37753" spans="12:15" x14ac:dyDescent="0.4">
      <c r="L37753" s="56">
        <f ca="1"/>
        <v>37752</v>
      </c>
      <c r="M37753" s="53">
        <f ca="1"/>
        <v>2003</v>
      </c>
      <c r="N37753" s="53">
        <f ca="1"/>
        <v>5</v>
      </c>
      <c r="O37753" s="53" t="str">
        <f ca="1"/>
        <v>2003-05</v>
      </c>
    </row>
    <row r="37754" spans="12:15" x14ac:dyDescent="0.4">
      <c r="L37754" s="56">
        <f ca="1"/>
        <v>37753</v>
      </c>
      <c r="M37754" s="53">
        <f ca="1"/>
        <v>2003</v>
      </c>
      <c r="N37754" s="53">
        <f ca="1"/>
        <v>5</v>
      </c>
      <c r="O37754" s="53" t="str">
        <f ca="1"/>
        <v>2003-05</v>
      </c>
    </row>
    <row r="37755" spans="12:15" x14ac:dyDescent="0.4">
      <c r="L37755" s="56">
        <f ca="1"/>
        <v>37754</v>
      </c>
      <c r="M37755" s="53">
        <f ca="1"/>
        <v>2003</v>
      </c>
      <c r="N37755" s="53">
        <f ca="1"/>
        <v>5</v>
      </c>
      <c r="O37755" s="53" t="str">
        <f ca="1"/>
        <v>2003-05</v>
      </c>
    </row>
    <row r="37756" spans="12:15" x14ac:dyDescent="0.4">
      <c r="L37756" s="56">
        <f ca="1"/>
        <v>37755</v>
      </c>
      <c r="M37756" s="53">
        <f ca="1"/>
        <v>2003</v>
      </c>
      <c r="N37756" s="53">
        <f ca="1"/>
        <v>5</v>
      </c>
      <c r="O37756" s="53" t="str">
        <f ca="1"/>
        <v>2003-05</v>
      </c>
    </row>
    <row r="37757" spans="12:15" x14ac:dyDescent="0.4">
      <c r="L37757" s="56">
        <f ca="1"/>
        <v>37756</v>
      </c>
      <c r="M37757" s="53">
        <f ca="1"/>
        <v>2003</v>
      </c>
      <c r="N37757" s="53">
        <f ca="1"/>
        <v>5</v>
      </c>
      <c r="O37757" s="53" t="str">
        <f ca="1"/>
        <v>2003-05</v>
      </c>
    </row>
    <row r="37758" spans="12:15" x14ac:dyDescent="0.4">
      <c r="L37758" s="56">
        <f ca="1"/>
        <v>37757</v>
      </c>
      <c r="M37758" s="53">
        <f ca="1"/>
        <v>2003</v>
      </c>
      <c r="N37758" s="53">
        <f ca="1"/>
        <v>5</v>
      </c>
      <c r="O37758" s="53" t="str">
        <f ca="1"/>
        <v>2003-05</v>
      </c>
    </row>
    <row r="37759" spans="12:15" x14ac:dyDescent="0.4">
      <c r="L37759" s="56">
        <f ca="1"/>
        <v>37758</v>
      </c>
      <c r="M37759" s="53">
        <f ca="1"/>
        <v>2003</v>
      </c>
      <c r="N37759" s="53">
        <f ca="1"/>
        <v>5</v>
      </c>
      <c r="O37759" s="53" t="str">
        <f ca="1"/>
        <v>2003-05</v>
      </c>
    </row>
    <row r="37760" spans="12:15" x14ac:dyDescent="0.4">
      <c r="L37760" s="56">
        <f ca="1"/>
        <v>37759</v>
      </c>
      <c r="M37760" s="53">
        <f ca="1"/>
        <v>2003</v>
      </c>
      <c r="N37760" s="53">
        <f ca="1"/>
        <v>5</v>
      </c>
      <c r="O37760" s="53" t="str">
        <f ca="1"/>
        <v>2003-05</v>
      </c>
    </row>
    <row r="37761" spans="12:15" x14ac:dyDescent="0.4">
      <c r="L37761" s="56">
        <f ca="1"/>
        <v>37760</v>
      </c>
      <c r="M37761" s="53">
        <f ca="1"/>
        <v>2003</v>
      </c>
      <c r="N37761" s="53">
        <f ca="1"/>
        <v>5</v>
      </c>
      <c r="O37761" s="53" t="str">
        <f ca="1"/>
        <v>2003-05</v>
      </c>
    </row>
    <row r="37762" spans="12:15" x14ac:dyDescent="0.4">
      <c r="L37762" s="56">
        <f ca="1"/>
        <v>37761</v>
      </c>
      <c r="M37762" s="53">
        <f ca="1"/>
        <v>2003</v>
      </c>
      <c r="N37762" s="53">
        <f ca="1"/>
        <v>5</v>
      </c>
      <c r="O37762" s="53" t="str">
        <f ca="1"/>
        <v>2003-05</v>
      </c>
    </row>
    <row r="37763" spans="12:15" x14ac:dyDescent="0.4">
      <c r="L37763" s="56">
        <f ca="1"/>
        <v>37762</v>
      </c>
      <c r="M37763" s="53">
        <f ca="1"/>
        <v>2003</v>
      </c>
      <c r="N37763" s="53">
        <f ca="1"/>
        <v>5</v>
      </c>
      <c r="O37763" s="53" t="str">
        <f ca="1"/>
        <v>2003-05</v>
      </c>
    </row>
    <row r="37764" spans="12:15" x14ac:dyDescent="0.4">
      <c r="L37764" s="56">
        <f ca="1"/>
        <v>37763</v>
      </c>
      <c r="M37764" s="53">
        <f ca="1"/>
        <v>2003</v>
      </c>
      <c r="N37764" s="53">
        <f ca="1"/>
        <v>5</v>
      </c>
      <c r="O37764" s="53" t="str">
        <f ca="1"/>
        <v>2003-05</v>
      </c>
    </row>
    <row r="37765" spans="12:15" x14ac:dyDescent="0.4">
      <c r="L37765" s="56">
        <f ca="1"/>
        <v>37764</v>
      </c>
      <c r="M37765" s="53">
        <f ca="1"/>
        <v>2003</v>
      </c>
      <c r="N37765" s="53">
        <f ca="1"/>
        <v>5</v>
      </c>
      <c r="O37765" s="53" t="str">
        <f ca="1"/>
        <v>2003-05</v>
      </c>
    </row>
    <row r="37766" spans="12:15" x14ac:dyDescent="0.4">
      <c r="L37766" s="56">
        <f ca="1"/>
        <v>37765</v>
      </c>
      <c r="M37766" s="53">
        <f ca="1"/>
        <v>2003</v>
      </c>
      <c r="N37766" s="53">
        <f ca="1"/>
        <v>5</v>
      </c>
      <c r="O37766" s="53" t="str">
        <f ca="1"/>
        <v>2003-05</v>
      </c>
    </row>
    <row r="37767" spans="12:15" x14ac:dyDescent="0.4">
      <c r="L37767" s="56">
        <f ca="1"/>
        <v>37766</v>
      </c>
      <c r="M37767" s="53">
        <f ca="1"/>
        <v>2003</v>
      </c>
      <c r="N37767" s="53">
        <f ca="1"/>
        <v>5</v>
      </c>
      <c r="O37767" s="53" t="str">
        <f ca="1"/>
        <v>2003-05</v>
      </c>
    </row>
    <row r="37768" spans="12:15" x14ac:dyDescent="0.4">
      <c r="L37768" s="56">
        <f ca="1"/>
        <v>37767</v>
      </c>
      <c r="M37768" s="53">
        <f ca="1"/>
        <v>2003</v>
      </c>
      <c r="N37768" s="53">
        <f ca="1"/>
        <v>5</v>
      </c>
      <c r="O37768" s="53" t="str">
        <f ca="1"/>
        <v>2003-05</v>
      </c>
    </row>
    <row r="37769" spans="12:15" x14ac:dyDescent="0.4">
      <c r="L37769" s="56">
        <f ca="1"/>
        <v>37768</v>
      </c>
      <c r="M37769" s="53">
        <f ca="1"/>
        <v>2003</v>
      </c>
      <c r="N37769" s="53">
        <f ca="1"/>
        <v>5</v>
      </c>
      <c r="O37769" s="53" t="str">
        <f ca="1"/>
        <v>2003-05</v>
      </c>
    </row>
    <row r="37770" spans="12:15" x14ac:dyDescent="0.4">
      <c r="L37770" s="56">
        <f ca="1"/>
        <v>37769</v>
      </c>
      <c r="M37770" s="53">
        <f ca="1"/>
        <v>2003</v>
      </c>
      <c r="N37770" s="53">
        <f ca="1"/>
        <v>5</v>
      </c>
      <c r="O37770" s="53" t="str">
        <f ca="1"/>
        <v>2003-05</v>
      </c>
    </row>
    <row r="37771" spans="12:15" x14ac:dyDescent="0.4">
      <c r="L37771" s="56">
        <f ca="1"/>
        <v>37770</v>
      </c>
      <c r="M37771" s="53">
        <f ca="1"/>
        <v>2003</v>
      </c>
      <c r="N37771" s="53">
        <f ca="1"/>
        <v>5</v>
      </c>
      <c r="O37771" s="53" t="str">
        <f ca="1"/>
        <v>2003-05</v>
      </c>
    </row>
    <row r="37772" spans="12:15" x14ac:dyDescent="0.4">
      <c r="L37772" s="56">
        <f ca="1"/>
        <v>37771</v>
      </c>
      <c r="M37772" s="53">
        <f ca="1"/>
        <v>2003</v>
      </c>
      <c r="N37772" s="53">
        <f ca="1"/>
        <v>5</v>
      </c>
      <c r="O37772" s="53" t="str">
        <f ca="1"/>
        <v>2003-05</v>
      </c>
    </row>
    <row r="37773" spans="12:15" x14ac:dyDescent="0.4">
      <c r="L37773" s="56">
        <f ca="1"/>
        <v>37772</v>
      </c>
      <c r="M37773" s="53">
        <f ca="1"/>
        <v>2003</v>
      </c>
      <c r="N37773" s="53">
        <f ca="1"/>
        <v>5</v>
      </c>
      <c r="O37773" s="53" t="str">
        <f ca="1"/>
        <v>2003-05</v>
      </c>
    </row>
    <row r="37774" spans="12:15" x14ac:dyDescent="0.4">
      <c r="L37774" s="56">
        <f ca="1"/>
        <v>37773</v>
      </c>
      <c r="M37774" s="53">
        <f ca="1"/>
        <v>2003</v>
      </c>
      <c r="N37774" s="53">
        <f ca="1"/>
        <v>6</v>
      </c>
      <c r="O37774" s="53" t="str">
        <f ca="1"/>
        <v>2003-06</v>
      </c>
    </row>
    <row r="37775" spans="12:15" x14ac:dyDescent="0.4">
      <c r="L37775" s="56">
        <f ca="1"/>
        <v>37774</v>
      </c>
      <c r="M37775" s="53">
        <f ca="1"/>
        <v>2003</v>
      </c>
      <c r="N37775" s="53">
        <f ca="1"/>
        <v>6</v>
      </c>
      <c r="O37775" s="53" t="str">
        <f ca="1"/>
        <v>2003-06</v>
      </c>
    </row>
    <row r="37776" spans="12:15" x14ac:dyDescent="0.4">
      <c r="L37776" s="56">
        <f ca="1"/>
        <v>37775</v>
      </c>
      <c r="M37776" s="53">
        <f ca="1"/>
        <v>2003</v>
      </c>
      <c r="N37776" s="53">
        <f ca="1"/>
        <v>6</v>
      </c>
      <c r="O37776" s="53" t="str">
        <f ca="1"/>
        <v>2003-06</v>
      </c>
    </row>
    <row r="37777" spans="12:15" x14ac:dyDescent="0.4">
      <c r="L37777" s="56">
        <f ca="1"/>
        <v>37776</v>
      </c>
      <c r="M37777" s="53">
        <f ca="1"/>
        <v>2003</v>
      </c>
      <c r="N37777" s="53">
        <f ca="1"/>
        <v>6</v>
      </c>
      <c r="O37777" s="53" t="str">
        <f ca="1"/>
        <v>2003-06</v>
      </c>
    </row>
    <row r="37778" spans="12:15" x14ac:dyDescent="0.4">
      <c r="L37778" s="56">
        <f ca="1"/>
        <v>37777</v>
      </c>
      <c r="M37778" s="53">
        <f ca="1"/>
        <v>2003</v>
      </c>
      <c r="N37778" s="53">
        <f ca="1"/>
        <v>6</v>
      </c>
      <c r="O37778" s="53" t="str">
        <f ca="1"/>
        <v>2003-06</v>
      </c>
    </row>
    <row r="37779" spans="12:15" x14ac:dyDescent="0.4">
      <c r="L37779" s="56">
        <f ca="1"/>
        <v>37778</v>
      </c>
      <c r="M37779" s="53">
        <f ca="1"/>
        <v>2003</v>
      </c>
      <c r="N37779" s="53">
        <f ca="1"/>
        <v>6</v>
      </c>
      <c r="O37779" s="53" t="str">
        <f ca="1"/>
        <v>2003-06</v>
      </c>
    </row>
    <row r="37780" spans="12:15" x14ac:dyDescent="0.4">
      <c r="L37780" s="56">
        <f ca="1"/>
        <v>37779</v>
      </c>
      <c r="M37780" s="53">
        <f ca="1"/>
        <v>2003</v>
      </c>
      <c r="N37780" s="53">
        <f ca="1"/>
        <v>6</v>
      </c>
      <c r="O37780" s="53" t="str">
        <f ca="1"/>
        <v>2003-06</v>
      </c>
    </row>
    <row r="37781" spans="12:15" x14ac:dyDescent="0.4">
      <c r="L37781" s="56">
        <f ca="1"/>
        <v>37780</v>
      </c>
      <c r="M37781" s="53">
        <f ca="1"/>
        <v>2003</v>
      </c>
      <c r="N37781" s="53">
        <f ca="1"/>
        <v>6</v>
      </c>
      <c r="O37781" s="53" t="str">
        <f ca="1"/>
        <v>2003-06</v>
      </c>
    </row>
    <row r="37782" spans="12:15" x14ac:dyDescent="0.4">
      <c r="L37782" s="56">
        <f ca="1"/>
        <v>37781</v>
      </c>
      <c r="M37782" s="53">
        <f ca="1"/>
        <v>2003</v>
      </c>
      <c r="N37782" s="53">
        <f ca="1"/>
        <v>6</v>
      </c>
      <c r="O37782" s="53" t="str">
        <f ca="1"/>
        <v>2003-06</v>
      </c>
    </row>
    <row r="37783" spans="12:15" x14ac:dyDescent="0.4">
      <c r="L37783" s="56">
        <f ca="1"/>
        <v>37782</v>
      </c>
      <c r="M37783" s="53">
        <f ca="1"/>
        <v>2003</v>
      </c>
      <c r="N37783" s="53">
        <f ca="1"/>
        <v>6</v>
      </c>
      <c r="O37783" s="53" t="str">
        <f ca="1"/>
        <v>2003-06</v>
      </c>
    </row>
    <row r="37784" spans="12:15" x14ac:dyDescent="0.4">
      <c r="L37784" s="56">
        <f ca="1"/>
        <v>37783</v>
      </c>
      <c r="M37784" s="53">
        <f ca="1"/>
        <v>2003</v>
      </c>
      <c r="N37784" s="53">
        <f ca="1"/>
        <v>6</v>
      </c>
      <c r="O37784" s="53" t="str">
        <f ca="1"/>
        <v>2003-06</v>
      </c>
    </row>
    <row r="37785" spans="12:15" x14ac:dyDescent="0.4">
      <c r="L37785" s="56">
        <f ca="1"/>
        <v>37784</v>
      </c>
      <c r="M37785" s="53">
        <f ca="1"/>
        <v>2003</v>
      </c>
      <c r="N37785" s="53">
        <f ca="1"/>
        <v>6</v>
      </c>
      <c r="O37785" s="53" t="str">
        <f ca="1"/>
        <v>2003-06</v>
      </c>
    </row>
    <row r="37786" spans="12:15" x14ac:dyDescent="0.4">
      <c r="L37786" s="56">
        <f ca="1"/>
        <v>37785</v>
      </c>
      <c r="M37786" s="53">
        <f ca="1"/>
        <v>2003</v>
      </c>
      <c r="N37786" s="53">
        <f ca="1"/>
        <v>6</v>
      </c>
      <c r="O37786" s="53" t="str">
        <f ca="1"/>
        <v>2003-06</v>
      </c>
    </row>
    <row r="37787" spans="12:15" x14ac:dyDescent="0.4">
      <c r="L37787" s="56">
        <f ca="1"/>
        <v>37786</v>
      </c>
      <c r="M37787" s="53">
        <f ca="1"/>
        <v>2003</v>
      </c>
      <c r="N37787" s="53">
        <f ca="1"/>
        <v>6</v>
      </c>
      <c r="O37787" s="53" t="str">
        <f ca="1"/>
        <v>2003-06</v>
      </c>
    </row>
    <row r="37788" spans="12:15" x14ac:dyDescent="0.4">
      <c r="L37788" s="56">
        <f ca="1"/>
        <v>37787</v>
      </c>
      <c r="M37788" s="53">
        <f ca="1"/>
        <v>2003</v>
      </c>
      <c r="N37788" s="53">
        <f ca="1"/>
        <v>6</v>
      </c>
      <c r="O37788" s="53" t="str">
        <f ca="1"/>
        <v>2003-06</v>
      </c>
    </row>
    <row r="37789" spans="12:15" x14ac:dyDescent="0.4">
      <c r="L37789" s="56">
        <f ca="1"/>
        <v>37788</v>
      </c>
      <c r="M37789" s="53">
        <f ca="1"/>
        <v>2003</v>
      </c>
      <c r="N37789" s="53">
        <f ca="1"/>
        <v>6</v>
      </c>
      <c r="O37789" s="53" t="str">
        <f ca="1"/>
        <v>2003-06</v>
      </c>
    </row>
    <row r="37790" spans="12:15" x14ac:dyDescent="0.4">
      <c r="L37790" s="56">
        <f ca="1"/>
        <v>37789</v>
      </c>
      <c r="M37790" s="53">
        <f ca="1"/>
        <v>2003</v>
      </c>
      <c r="N37790" s="53">
        <f ca="1"/>
        <v>6</v>
      </c>
      <c r="O37790" s="53" t="str">
        <f ca="1"/>
        <v>2003-06</v>
      </c>
    </row>
    <row r="37791" spans="12:15" x14ac:dyDescent="0.4">
      <c r="L37791" s="56">
        <f ca="1"/>
        <v>37790</v>
      </c>
      <c r="M37791" s="53">
        <f ca="1"/>
        <v>2003</v>
      </c>
      <c r="N37791" s="53">
        <f ca="1"/>
        <v>6</v>
      </c>
      <c r="O37791" s="53" t="str">
        <f ca="1"/>
        <v>2003-06</v>
      </c>
    </row>
    <row r="37792" spans="12:15" x14ac:dyDescent="0.4">
      <c r="L37792" s="56">
        <f ca="1"/>
        <v>37791</v>
      </c>
      <c r="M37792" s="53">
        <f ca="1"/>
        <v>2003</v>
      </c>
      <c r="N37792" s="53">
        <f ca="1"/>
        <v>6</v>
      </c>
      <c r="O37792" s="53" t="str">
        <f ca="1"/>
        <v>2003-06</v>
      </c>
    </row>
    <row r="37793" spans="12:15" x14ac:dyDescent="0.4">
      <c r="L37793" s="56">
        <f ca="1"/>
        <v>37792</v>
      </c>
      <c r="M37793" s="53">
        <f ca="1"/>
        <v>2003</v>
      </c>
      <c r="N37793" s="53">
        <f ca="1"/>
        <v>6</v>
      </c>
      <c r="O37793" s="53" t="str">
        <f ca="1"/>
        <v>2003-06</v>
      </c>
    </row>
    <row r="37794" spans="12:15" x14ac:dyDescent="0.4">
      <c r="L37794" s="56">
        <f ca="1"/>
        <v>37793</v>
      </c>
      <c r="M37794" s="53">
        <f ca="1"/>
        <v>2003</v>
      </c>
      <c r="N37794" s="53">
        <f ca="1"/>
        <v>6</v>
      </c>
      <c r="O37794" s="53" t="str">
        <f ca="1"/>
        <v>2003-06</v>
      </c>
    </row>
    <row r="37795" spans="12:15" x14ac:dyDescent="0.4">
      <c r="L37795" s="56">
        <f ca="1"/>
        <v>37794</v>
      </c>
      <c r="M37795" s="53">
        <f ca="1"/>
        <v>2003</v>
      </c>
      <c r="N37795" s="53">
        <f ca="1"/>
        <v>6</v>
      </c>
      <c r="O37795" s="53" t="str">
        <f ca="1"/>
        <v>2003-06</v>
      </c>
    </row>
    <row r="37796" spans="12:15" x14ac:dyDescent="0.4">
      <c r="L37796" s="56">
        <f ca="1"/>
        <v>37795</v>
      </c>
      <c r="M37796" s="53">
        <f ca="1"/>
        <v>2003</v>
      </c>
      <c r="N37796" s="53">
        <f ca="1"/>
        <v>6</v>
      </c>
      <c r="O37796" s="53" t="str">
        <f ca="1"/>
        <v>2003-06</v>
      </c>
    </row>
    <row r="37797" spans="12:15" x14ac:dyDescent="0.4">
      <c r="L37797" s="56">
        <f ca="1"/>
        <v>37796</v>
      </c>
      <c r="M37797" s="53">
        <f ca="1"/>
        <v>2003</v>
      </c>
      <c r="N37797" s="53">
        <f ca="1"/>
        <v>6</v>
      </c>
      <c r="O37797" s="53" t="str">
        <f ca="1"/>
        <v>2003-06</v>
      </c>
    </row>
    <row r="37798" spans="12:15" x14ac:dyDescent="0.4">
      <c r="L37798" s="56">
        <f ca="1"/>
        <v>37797</v>
      </c>
      <c r="M37798" s="53">
        <f ca="1"/>
        <v>2003</v>
      </c>
      <c r="N37798" s="53">
        <f ca="1"/>
        <v>6</v>
      </c>
      <c r="O37798" s="53" t="str">
        <f ca="1"/>
        <v>2003-06</v>
      </c>
    </row>
    <row r="37799" spans="12:15" x14ac:dyDescent="0.4">
      <c r="L37799" s="56">
        <f ca="1"/>
        <v>37798</v>
      </c>
      <c r="M37799" s="53">
        <f ca="1"/>
        <v>2003</v>
      </c>
      <c r="N37799" s="53">
        <f ca="1"/>
        <v>6</v>
      </c>
      <c r="O37799" s="53" t="str">
        <f ca="1"/>
        <v>2003-06</v>
      </c>
    </row>
    <row r="37800" spans="12:15" x14ac:dyDescent="0.4">
      <c r="L37800" s="56">
        <f ca="1"/>
        <v>37799</v>
      </c>
      <c r="M37800" s="53">
        <f ca="1"/>
        <v>2003</v>
      </c>
      <c r="N37800" s="53">
        <f ca="1"/>
        <v>6</v>
      </c>
      <c r="O37800" s="53" t="str">
        <f ca="1"/>
        <v>2003-06</v>
      </c>
    </row>
    <row r="37801" spans="12:15" x14ac:dyDescent="0.4">
      <c r="L37801" s="56">
        <f ca="1"/>
        <v>37800</v>
      </c>
      <c r="M37801" s="53">
        <f ca="1"/>
        <v>2003</v>
      </c>
      <c r="N37801" s="53">
        <f ca="1"/>
        <v>6</v>
      </c>
      <c r="O37801" s="53" t="str">
        <f ca="1"/>
        <v>2003-06</v>
      </c>
    </row>
    <row r="37802" spans="12:15" x14ac:dyDescent="0.4">
      <c r="L37802" s="56">
        <f ca="1"/>
        <v>37801</v>
      </c>
      <c r="M37802" s="53">
        <f ca="1"/>
        <v>2003</v>
      </c>
      <c r="N37802" s="53">
        <f ca="1"/>
        <v>6</v>
      </c>
      <c r="O37802" s="53" t="str">
        <f ca="1"/>
        <v>2003-06</v>
      </c>
    </row>
    <row r="37803" spans="12:15" x14ac:dyDescent="0.4">
      <c r="L37803" s="56">
        <f ca="1"/>
        <v>37802</v>
      </c>
      <c r="M37803" s="53">
        <f ca="1"/>
        <v>2003</v>
      </c>
      <c r="N37803" s="53">
        <f ca="1"/>
        <v>6</v>
      </c>
      <c r="O37803" s="53" t="str">
        <f ca="1"/>
        <v>2003-06</v>
      </c>
    </row>
    <row r="37804" spans="12:15" x14ac:dyDescent="0.4">
      <c r="L37804" s="56">
        <f ca="1"/>
        <v>37803</v>
      </c>
      <c r="M37804" s="53">
        <f ca="1"/>
        <v>2003</v>
      </c>
      <c r="N37804" s="53">
        <f ca="1"/>
        <v>7</v>
      </c>
      <c r="O37804" s="53" t="str">
        <f ca="1"/>
        <v>2003-07</v>
      </c>
    </row>
    <row r="37805" spans="12:15" x14ac:dyDescent="0.4">
      <c r="L37805" s="56">
        <f ca="1"/>
        <v>37804</v>
      </c>
      <c r="M37805" s="53">
        <f ca="1"/>
        <v>2003</v>
      </c>
      <c r="N37805" s="53">
        <f ca="1"/>
        <v>7</v>
      </c>
      <c r="O37805" s="53" t="str">
        <f ca="1"/>
        <v>2003-07</v>
      </c>
    </row>
    <row r="37806" spans="12:15" x14ac:dyDescent="0.4">
      <c r="L37806" s="56">
        <f ca="1"/>
        <v>37805</v>
      </c>
      <c r="M37806" s="53">
        <f ca="1"/>
        <v>2003</v>
      </c>
      <c r="N37806" s="53">
        <f ca="1"/>
        <v>7</v>
      </c>
      <c r="O37806" s="53" t="str">
        <f ca="1"/>
        <v>2003-07</v>
      </c>
    </row>
    <row r="37807" spans="12:15" x14ac:dyDescent="0.4">
      <c r="L37807" s="56">
        <f ca="1"/>
        <v>37806</v>
      </c>
      <c r="M37807" s="53">
        <f ca="1"/>
        <v>2003</v>
      </c>
      <c r="N37807" s="53">
        <f ca="1"/>
        <v>7</v>
      </c>
      <c r="O37807" s="53" t="str">
        <f ca="1"/>
        <v>2003-07</v>
      </c>
    </row>
    <row r="37808" spans="12:15" x14ac:dyDescent="0.4">
      <c r="L37808" s="56">
        <f ca="1"/>
        <v>37807</v>
      </c>
      <c r="M37808" s="53">
        <f ca="1"/>
        <v>2003</v>
      </c>
      <c r="N37808" s="53">
        <f ca="1"/>
        <v>7</v>
      </c>
      <c r="O37808" s="53" t="str">
        <f ca="1"/>
        <v>2003-07</v>
      </c>
    </row>
    <row r="37809" spans="12:15" x14ac:dyDescent="0.4">
      <c r="L37809" s="56">
        <f ca="1"/>
        <v>37808</v>
      </c>
      <c r="M37809" s="53">
        <f ca="1"/>
        <v>2003</v>
      </c>
      <c r="N37809" s="53">
        <f ca="1"/>
        <v>7</v>
      </c>
      <c r="O37809" s="53" t="str">
        <f ca="1"/>
        <v>2003-07</v>
      </c>
    </row>
    <row r="37810" spans="12:15" x14ac:dyDescent="0.4">
      <c r="L37810" s="56">
        <f ca="1"/>
        <v>37809</v>
      </c>
      <c r="M37810" s="53">
        <f ca="1"/>
        <v>2003</v>
      </c>
      <c r="N37810" s="53">
        <f ca="1"/>
        <v>7</v>
      </c>
      <c r="O37810" s="53" t="str">
        <f ca="1"/>
        <v>2003-07</v>
      </c>
    </row>
    <row r="37811" spans="12:15" x14ac:dyDescent="0.4">
      <c r="L37811" s="56">
        <f ca="1"/>
        <v>37810</v>
      </c>
      <c r="M37811" s="53">
        <f ca="1"/>
        <v>2003</v>
      </c>
      <c r="N37811" s="53">
        <f ca="1"/>
        <v>7</v>
      </c>
      <c r="O37811" s="53" t="str">
        <f ca="1"/>
        <v>2003-07</v>
      </c>
    </row>
    <row r="37812" spans="12:15" x14ac:dyDescent="0.4">
      <c r="L37812" s="56">
        <f ca="1"/>
        <v>37811</v>
      </c>
      <c r="M37812" s="53">
        <f ca="1"/>
        <v>2003</v>
      </c>
      <c r="N37812" s="53">
        <f ca="1"/>
        <v>7</v>
      </c>
      <c r="O37812" s="53" t="str">
        <f ca="1"/>
        <v>2003-07</v>
      </c>
    </row>
    <row r="37813" spans="12:15" x14ac:dyDescent="0.4">
      <c r="L37813" s="56">
        <f ca="1"/>
        <v>37812</v>
      </c>
      <c r="M37813" s="53">
        <f ca="1"/>
        <v>2003</v>
      </c>
      <c r="N37813" s="53">
        <f ca="1"/>
        <v>7</v>
      </c>
      <c r="O37813" s="53" t="str">
        <f ca="1"/>
        <v>2003-07</v>
      </c>
    </row>
    <row r="37814" spans="12:15" x14ac:dyDescent="0.4">
      <c r="L37814" s="56">
        <f ca="1"/>
        <v>37813</v>
      </c>
      <c r="M37814" s="53">
        <f ca="1"/>
        <v>2003</v>
      </c>
      <c r="N37814" s="53">
        <f ca="1"/>
        <v>7</v>
      </c>
      <c r="O37814" s="53" t="str">
        <f ca="1"/>
        <v>2003-07</v>
      </c>
    </row>
    <row r="37815" spans="12:15" x14ac:dyDescent="0.4">
      <c r="L37815" s="56">
        <f ca="1"/>
        <v>37814</v>
      </c>
      <c r="M37815" s="53">
        <f ca="1"/>
        <v>2003</v>
      </c>
      <c r="N37815" s="53">
        <f ca="1"/>
        <v>7</v>
      </c>
      <c r="O37815" s="53" t="str">
        <f ca="1"/>
        <v>2003-07</v>
      </c>
    </row>
    <row r="37816" spans="12:15" x14ac:dyDescent="0.4">
      <c r="L37816" s="56">
        <f ca="1"/>
        <v>37815</v>
      </c>
      <c r="M37816" s="53">
        <f ca="1"/>
        <v>2003</v>
      </c>
      <c r="N37816" s="53">
        <f ca="1"/>
        <v>7</v>
      </c>
      <c r="O37816" s="53" t="str">
        <f ca="1"/>
        <v>2003-07</v>
      </c>
    </row>
    <row r="37817" spans="12:15" x14ac:dyDescent="0.4">
      <c r="L37817" s="56">
        <f ca="1"/>
        <v>37816</v>
      </c>
      <c r="M37817" s="53">
        <f ca="1"/>
        <v>2003</v>
      </c>
      <c r="N37817" s="53">
        <f ca="1"/>
        <v>7</v>
      </c>
      <c r="O37817" s="53" t="str">
        <f ca="1"/>
        <v>2003-07</v>
      </c>
    </row>
    <row r="37818" spans="12:15" x14ac:dyDescent="0.4">
      <c r="L37818" s="56">
        <f ca="1"/>
        <v>37817</v>
      </c>
      <c r="M37818" s="53">
        <f ca="1"/>
        <v>2003</v>
      </c>
      <c r="N37818" s="53">
        <f ca="1"/>
        <v>7</v>
      </c>
      <c r="O37818" s="53" t="str">
        <f ca="1"/>
        <v>2003-07</v>
      </c>
    </row>
    <row r="37819" spans="12:15" x14ac:dyDescent="0.4">
      <c r="L37819" s="56">
        <f ca="1"/>
        <v>37818</v>
      </c>
      <c r="M37819" s="53">
        <f ca="1"/>
        <v>2003</v>
      </c>
      <c r="N37819" s="53">
        <f ca="1"/>
        <v>7</v>
      </c>
      <c r="O37819" s="53" t="str">
        <f ca="1"/>
        <v>2003-07</v>
      </c>
    </row>
    <row r="37820" spans="12:15" x14ac:dyDescent="0.4">
      <c r="L37820" s="56">
        <f ca="1"/>
        <v>37819</v>
      </c>
      <c r="M37820" s="53">
        <f ca="1"/>
        <v>2003</v>
      </c>
      <c r="N37820" s="53">
        <f ca="1"/>
        <v>7</v>
      </c>
      <c r="O37820" s="53" t="str">
        <f ca="1"/>
        <v>2003-07</v>
      </c>
    </row>
    <row r="37821" spans="12:15" x14ac:dyDescent="0.4">
      <c r="L37821" s="56">
        <f ca="1"/>
        <v>37820</v>
      </c>
      <c r="M37821" s="53">
        <f ca="1"/>
        <v>2003</v>
      </c>
      <c r="N37821" s="53">
        <f ca="1"/>
        <v>7</v>
      </c>
      <c r="O37821" s="53" t="str">
        <f ca="1"/>
        <v>2003-07</v>
      </c>
    </row>
    <row r="37822" spans="12:15" x14ac:dyDescent="0.4">
      <c r="L37822" s="56">
        <f ca="1"/>
        <v>37821</v>
      </c>
      <c r="M37822" s="53">
        <f ca="1"/>
        <v>2003</v>
      </c>
      <c r="N37822" s="53">
        <f ca="1"/>
        <v>7</v>
      </c>
      <c r="O37822" s="53" t="str">
        <f ca="1"/>
        <v>2003-07</v>
      </c>
    </row>
    <row r="37823" spans="12:15" x14ac:dyDescent="0.4">
      <c r="L37823" s="56">
        <f ca="1"/>
        <v>37822</v>
      </c>
      <c r="M37823" s="53">
        <f ca="1"/>
        <v>2003</v>
      </c>
      <c r="N37823" s="53">
        <f ca="1"/>
        <v>7</v>
      </c>
      <c r="O37823" s="53" t="str">
        <f ca="1"/>
        <v>2003-07</v>
      </c>
    </row>
    <row r="37824" spans="12:15" x14ac:dyDescent="0.4">
      <c r="L37824" s="56">
        <f ca="1"/>
        <v>37823</v>
      </c>
      <c r="M37824" s="53">
        <f ca="1"/>
        <v>2003</v>
      </c>
      <c r="N37824" s="53">
        <f ca="1"/>
        <v>7</v>
      </c>
      <c r="O37824" s="53" t="str">
        <f ca="1"/>
        <v>2003-07</v>
      </c>
    </row>
    <row r="37825" spans="12:15" x14ac:dyDescent="0.4">
      <c r="L37825" s="56">
        <f ca="1"/>
        <v>37824</v>
      </c>
      <c r="M37825" s="53">
        <f ca="1"/>
        <v>2003</v>
      </c>
      <c r="N37825" s="53">
        <f ca="1"/>
        <v>7</v>
      </c>
      <c r="O37825" s="53" t="str">
        <f ca="1"/>
        <v>2003-07</v>
      </c>
    </row>
    <row r="37826" spans="12:15" x14ac:dyDescent="0.4">
      <c r="L37826" s="56">
        <f ca="1"/>
        <v>37825</v>
      </c>
      <c r="M37826" s="53">
        <f ca="1"/>
        <v>2003</v>
      </c>
      <c r="N37826" s="53">
        <f ca="1"/>
        <v>7</v>
      </c>
      <c r="O37826" s="53" t="str">
        <f ca="1"/>
        <v>2003-07</v>
      </c>
    </row>
    <row r="37827" spans="12:15" x14ac:dyDescent="0.4">
      <c r="L37827" s="56">
        <f ca="1"/>
        <v>37826</v>
      </c>
      <c r="M37827" s="53">
        <f ca="1"/>
        <v>2003</v>
      </c>
      <c r="N37827" s="53">
        <f ca="1"/>
        <v>7</v>
      </c>
      <c r="O37827" s="53" t="str">
        <f ca="1"/>
        <v>2003-07</v>
      </c>
    </row>
    <row r="37828" spans="12:15" x14ac:dyDescent="0.4">
      <c r="L37828" s="56">
        <f ca="1"/>
        <v>37827</v>
      </c>
      <c r="M37828" s="53">
        <f ca="1"/>
        <v>2003</v>
      </c>
      <c r="N37828" s="53">
        <f ca="1"/>
        <v>7</v>
      </c>
      <c r="O37828" s="53" t="str">
        <f ca="1"/>
        <v>2003-07</v>
      </c>
    </row>
    <row r="37829" spans="12:15" x14ac:dyDescent="0.4">
      <c r="L37829" s="56">
        <f ca="1"/>
        <v>37828</v>
      </c>
      <c r="M37829" s="53">
        <f ca="1"/>
        <v>2003</v>
      </c>
      <c r="N37829" s="53">
        <f ca="1"/>
        <v>7</v>
      </c>
      <c r="O37829" s="53" t="str">
        <f ca="1"/>
        <v>2003-07</v>
      </c>
    </row>
    <row r="37830" spans="12:15" x14ac:dyDescent="0.4">
      <c r="L37830" s="56">
        <f ca="1"/>
        <v>37829</v>
      </c>
      <c r="M37830" s="53">
        <f ca="1"/>
        <v>2003</v>
      </c>
      <c r="N37830" s="53">
        <f ca="1"/>
        <v>7</v>
      </c>
      <c r="O37830" s="53" t="str">
        <f ca="1"/>
        <v>2003-07</v>
      </c>
    </row>
    <row r="37831" spans="12:15" x14ac:dyDescent="0.4">
      <c r="L37831" s="56">
        <f ca="1"/>
        <v>37830</v>
      </c>
      <c r="M37831" s="53">
        <f ca="1"/>
        <v>2003</v>
      </c>
      <c r="N37831" s="53">
        <f ca="1"/>
        <v>7</v>
      </c>
      <c r="O37831" s="53" t="str">
        <f ca="1"/>
        <v>2003-07</v>
      </c>
    </row>
    <row r="37832" spans="12:15" x14ac:dyDescent="0.4">
      <c r="L37832" s="56">
        <f ca="1"/>
        <v>37831</v>
      </c>
      <c r="M37832" s="53">
        <f ca="1"/>
        <v>2003</v>
      </c>
      <c r="N37832" s="53">
        <f ca="1"/>
        <v>7</v>
      </c>
      <c r="O37832" s="53" t="str">
        <f ca="1"/>
        <v>2003-07</v>
      </c>
    </row>
    <row r="37833" spans="12:15" x14ac:dyDescent="0.4">
      <c r="L37833" s="56">
        <f ca="1"/>
        <v>37832</v>
      </c>
      <c r="M37833" s="53">
        <f ca="1"/>
        <v>2003</v>
      </c>
      <c r="N37833" s="53">
        <f ca="1"/>
        <v>7</v>
      </c>
      <c r="O37833" s="53" t="str">
        <f ca="1"/>
        <v>2003-07</v>
      </c>
    </row>
    <row r="37834" spans="12:15" x14ac:dyDescent="0.4">
      <c r="L37834" s="56">
        <f ca="1"/>
        <v>37833</v>
      </c>
      <c r="M37834" s="53">
        <f ca="1"/>
        <v>2003</v>
      </c>
      <c r="N37834" s="53">
        <f ca="1"/>
        <v>7</v>
      </c>
      <c r="O37834" s="53" t="str">
        <f ca="1"/>
        <v>2003-07</v>
      </c>
    </row>
    <row r="37835" spans="12:15" x14ac:dyDescent="0.4">
      <c r="L37835" s="56">
        <f ca="1"/>
        <v>37834</v>
      </c>
      <c r="M37835" s="53">
        <f ca="1"/>
        <v>2003</v>
      </c>
      <c r="N37835" s="53">
        <f ca="1"/>
        <v>8</v>
      </c>
      <c r="O37835" s="53" t="str">
        <f ca="1"/>
        <v>2003-08</v>
      </c>
    </row>
    <row r="37836" spans="12:15" x14ac:dyDescent="0.4">
      <c r="L37836" s="56">
        <f ca="1"/>
        <v>37835</v>
      </c>
      <c r="M37836" s="53">
        <f ca="1"/>
        <v>2003</v>
      </c>
      <c r="N37836" s="53">
        <f ca="1"/>
        <v>8</v>
      </c>
      <c r="O37836" s="53" t="str">
        <f ca="1"/>
        <v>2003-08</v>
      </c>
    </row>
    <row r="37837" spans="12:15" x14ac:dyDescent="0.4">
      <c r="L37837" s="56">
        <f ca="1"/>
        <v>37836</v>
      </c>
      <c r="M37837" s="53">
        <f ca="1"/>
        <v>2003</v>
      </c>
      <c r="N37837" s="53">
        <f ca="1"/>
        <v>8</v>
      </c>
      <c r="O37837" s="53" t="str">
        <f ca="1"/>
        <v>2003-08</v>
      </c>
    </row>
    <row r="37838" spans="12:15" x14ac:dyDescent="0.4">
      <c r="L37838" s="56">
        <f ca="1"/>
        <v>37837</v>
      </c>
      <c r="M37838" s="53">
        <f ca="1"/>
        <v>2003</v>
      </c>
      <c r="N37838" s="53">
        <f ca="1"/>
        <v>8</v>
      </c>
      <c r="O37838" s="53" t="str">
        <f ca="1"/>
        <v>2003-08</v>
      </c>
    </row>
    <row r="37839" spans="12:15" x14ac:dyDescent="0.4">
      <c r="L37839" s="56">
        <f ca="1"/>
        <v>37838</v>
      </c>
      <c r="M37839" s="53">
        <f ca="1"/>
        <v>2003</v>
      </c>
      <c r="N37839" s="53">
        <f ca="1"/>
        <v>8</v>
      </c>
      <c r="O37839" s="53" t="str">
        <f ca="1"/>
        <v>2003-08</v>
      </c>
    </row>
    <row r="37840" spans="12:15" x14ac:dyDescent="0.4">
      <c r="L37840" s="56">
        <f ca="1"/>
        <v>37839</v>
      </c>
      <c r="M37840" s="53">
        <f ca="1"/>
        <v>2003</v>
      </c>
      <c r="N37840" s="53">
        <f ca="1"/>
        <v>8</v>
      </c>
      <c r="O37840" s="53" t="str">
        <f ca="1"/>
        <v>2003-08</v>
      </c>
    </row>
    <row r="37841" spans="12:15" x14ac:dyDescent="0.4">
      <c r="L37841" s="56">
        <f ca="1"/>
        <v>37840</v>
      </c>
      <c r="M37841" s="53">
        <f ca="1"/>
        <v>2003</v>
      </c>
      <c r="N37841" s="53">
        <f ca="1"/>
        <v>8</v>
      </c>
      <c r="O37841" s="53" t="str">
        <f ca="1"/>
        <v>2003-08</v>
      </c>
    </row>
    <row r="37842" spans="12:15" x14ac:dyDescent="0.4">
      <c r="L37842" s="56">
        <f ca="1"/>
        <v>37841</v>
      </c>
      <c r="M37842" s="53">
        <f ca="1"/>
        <v>2003</v>
      </c>
      <c r="N37842" s="53">
        <f ca="1"/>
        <v>8</v>
      </c>
      <c r="O37842" s="53" t="str">
        <f ca="1"/>
        <v>2003-08</v>
      </c>
    </row>
    <row r="37843" spans="12:15" x14ac:dyDescent="0.4">
      <c r="L37843" s="56">
        <f ca="1"/>
        <v>37842</v>
      </c>
      <c r="M37843" s="53">
        <f ca="1"/>
        <v>2003</v>
      </c>
      <c r="N37843" s="53">
        <f ca="1"/>
        <v>8</v>
      </c>
      <c r="O37843" s="53" t="str">
        <f ca="1"/>
        <v>2003-08</v>
      </c>
    </row>
    <row r="37844" spans="12:15" x14ac:dyDescent="0.4">
      <c r="L37844" s="56">
        <f ca="1"/>
        <v>37843</v>
      </c>
      <c r="M37844" s="53">
        <f ca="1"/>
        <v>2003</v>
      </c>
      <c r="N37844" s="53">
        <f ca="1"/>
        <v>8</v>
      </c>
      <c r="O37844" s="53" t="str">
        <f ca="1"/>
        <v>2003-08</v>
      </c>
    </row>
    <row r="37845" spans="12:15" x14ac:dyDescent="0.4">
      <c r="L37845" s="56">
        <f ca="1"/>
        <v>37844</v>
      </c>
      <c r="M37845" s="53">
        <f ca="1"/>
        <v>2003</v>
      </c>
      <c r="N37845" s="53">
        <f ca="1"/>
        <v>8</v>
      </c>
      <c r="O37845" s="53" t="str">
        <f ca="1"/>
        <v>2003-08</v>
      </c>
    </row>
    <row r="37846" spans="12:15" x14ac:dyDescent="0.4">
      <c r="L37846" s="56">
        <f ca="1"/>
        <v>37845</v>
      </c>
      <c r="M37846" s="53">
        <f ca="1"/>
        <v>2003</v>
      </c>
      <c r="N37846" s="53">
        <f ca="1"/>
        <v>8</v>
      </c>
      <c r="O37846" s="53" t="str">
        <f ca="1"/>
        <v>2003-08</v>
      </c>
    </row>
    <row r="37847" spans="12:15" x14ac:dyDescent="0.4">
      <c r="L37847" s="56">
        <f ca="1"/>
        <v>37846</v>
      </c>
      <c r="M37847" s="53">
        <f ca="1"/>
        <v>2003</v>
      </c>
      <c r="N37847" s="53">
        <f ca="1"/>
        <v>8</v>
      </c>
      <c r="O37847" s="53" t="str">
        <f ca="1"/>
        <v>2003-08</v>
      </c>
    </row>
    <row r="37848" spans="12:15" x14ac:dyDescent="0.4">
      <c r="L37848" s="56">
        <f ca="1"/>
        <v>37847</v>
      </c>
      <c r="M37848" s="53">
        <f ca="1"/>
        <v>2003</v>
      </c>
      <c r="N37848" s="53">
        <f ca="1"/>
        <v>8</v>
      </c>
      <c r="O37848" s="53" t="str">
        <f ca="1"/>
        <v>2003-08</v>
      </c>
    </row>
    <row r="37849" spans="12:15" x14ac:dyDescent="0.4">
      <c r="L37849" s="56">
        <f ca="1"/>
        <v>37848</v>
      </c>
      <c r="M37849" s="53">
        <f ca="1"/>
        <v>2003</v>
      </c>
      <c r="N37849" s="53">
        <f ca="1"/>
        <v>8</v>
      </c>
      <c r="O37849" s="53" t="str">
        <f ca="1"/>
        <v>2003-08</v>
      </c>
    </row>
    <row r="37850" spans="12:15" x14ac:dyDescent="0.4">
      <c r="L37850" s="56">
        <f ca="1"/>
        <v>37849</v>
      </c>
      <c r="M37850" s="53">
        <f ca="1"/>
        <v>2003</v>
      </c>
      <c r="N37850" s="53">
        <f ca="1"/>
        <v>8</v>
      </c>
      <c r="O37850" s="53" t="str">
        <f ca="1"/>
        <v>2003-08</v>
      </c>
    </row>
    <row r="37851" spans="12:15" x14ac:dyDescent="0.4">
      <c r="L37851" s="56">
        <f ca="1"/>
        <v>37850</v>
      </c>
      <c r="M37851" s="53">
        <f ca="1"/>
        <v>2003</v>
      </c>
      <c r="N37851" s="53">
        <f ca="1"/>
        <v>8</v>
      </c>
      <c r="O37851" s="53" t="str">
        <f ca="1"/>
        <v>2003-08</v>
      </c>
    </row>
    <row r="37852" spans="12:15" x14ac:dyDescent="0.4">
      <c r="L37852" s="56">
        <f ca="1"/>
        <v>37851</v>
      </c>
      <c r="M37852" s="53">
        <f ca="1"/>
        <v>2003</v>
      </c>
      <c r="N37852" s="53">
        <f ca="1"/>
        <v>8</v>
      </c>
      <c r="O37852" s="53" t="str">
        <f ca="1"/>
        <v>2003-08</v>
      </c>
    </row>
    <row r="37853" spans="12:15" x14ac:dyDescent="0.4">
      <c r="L37853" s="56">
        <f ca="1"/>
        <v>37852</v>
      </c>
      <c r="M37853" s="53">
        <f ca="1"/>
        <v>2003</v>
      </c>
      <c r="N37853" s="53">
        <f ca="1"/>
        <v>8</v>
      </c>
      <c r="O37853" s="53" t="str">
        <f ca="1"/>
        <v>2003-08</v>
      </c>
    </row>
    <row r="37854" spans="12:15" x14ac:dyDescent="0.4">
      <c r="L37854" s="56">
        <f ca="1"/>
        <v>37853</v>
      </c>
      <c r="M37854" s="53">
        <f ca="1"/>
        <v>2003</v>
      </c>
      <c r="N37854" s="53">
        <f ca="1"/>
        <v>8</v>
      </c>
      <c r="O37854" s="53" t="str">
        <f ca="1"/>
        <v>2003-08</v>
      </c>
    </row>
    <row r="37855" spans="12:15" x14ac:dyDescent="0.4">
      <c r="L37855" s="56">
        <f ca="1"/>
        <v>37854</v>
      </c>
      <c r="M37855" s="53">
        <f ca="1"/>
        <v>2003</v>
      </c>
      <c r="N37855" s="53">
        <f ca="1"/>
        <v>8</v>
      </c>
      <c r="O37855" s="53" t="str">
        <f ca="1"/>
        <v>2003-08</v>
      </c>
    </row>
    <row r="37856" spans="12:15" x14ac:dyDescent="0.4">
      <c r="L37856" s="56">
        <f ca="1"/>
        <v>37855</v>
      </c>
      <c r="M37856" s="53">
        <f ca="1"/>
        <v>2003</v>
      </c>
      <c r="N37856" s="53">
        <f ca="1"/>
        <v>8</v>
      </c>
      <c r="O37856" s="53" t="str">
        <f ca="1"/>
        <v>2003-08</v>
      </c>
    </row>
    <row r="37857" spans="12:15" x14ac:dyDescent="0.4">
      <c r="L37857" s="56">
        <f ca="1"/>
        <v>37856</v>
      </c>
      <c r="M37857" s="53">
        <f ca="1"/>
        <v>2003</v>
      </c>
      <c r="N37857" s="53">
        <f ca="1"/>
        <v>8</v>
      </c>
      <c r="O37857" s="53" t="str">
        <f ca="1"/>
        <v>2003-08</v>
      </c>
    </row>
    <row r="37858" spans="12:15" x14ac:dyDescent="0.4">
      <c r="L37858" s="56">
        <f ca="1"/>
        <v>37857</v>
      </c>
      <c r="M37858" s="53">
        <f ca="1"/>
        <v>2003</v>
      </c>
      <c r="N37858" s="53">
        <f ca="1"/>
        <v>8</v>
      </c>
      <c r="O37858" s="53" t="str">
        <f ca="1"/>
        <v>2003-08</v>
      </c>
    </row>
    <row r="37859" spans="12:15" x14ac:dyDescent="0.4">
      <c r="L37859" s="56">
        <f ca="1"/>
        <v>37858</v>
      </c>
      <c r="M37859" s="53">
        <f ca="1"/>
        <v>2003</v>
      </c>
      <c r="N37859" s="53">
        <f ca="1"/>
        <v>8</v>
      </c>
      <c r="O37859" s="53" t="str">
        <f ca="1"/>
        <v>2003-08</v>
      </c>
    </row>
    <row r="37860" spans="12:15" x14ac:dyDescent="0.4">
      <c r="L37860" s="56">
        <f ca="1"/>
        <v>37859</v>
      </c>
      <c r="M37860" s="53">
        <f ca="1"/>
        <v>2003</v>
      </c>
      <c r="N37860" s="53">
        <f ca="1"/>
        <v>8</v>
      </c>
      <c r="O37860" s="53" t="str">
        <f ca="1"/>
        <v>2003-08</v>
      </c>
    </row>
    <row r="37861" spans="12:15" x14ac:dyDescent="0.4">
      <c r="L37861" s="56">
        <f ca="1"/>
        <v>37860</v>
      </c>
      <c r="M37861" s="53">
        <f ca="1"/>
        <v>2003</v>
      </c>
      <c r="N37861" s="53">
        <f ca="1"/>
        <v>8</v>
      </c>
      <c r="O37861" s="53" t="str">
        <f ca="1"/>
        <v>2003-08</v>
      </c>
    </row>
    <row r="37862" spans="12:15" x14ac:dyDescent="0.4">
      <c r="L37862" s="56">
        <f ca="1"/>
        <v>37861</v>
      </c>
      <c r="M37862" s="53">
        <f ca="1"/>
        <v>2003</v>
      </c>
      <c r="N37862" s="53">
        <f ca="1"/>
        <v>8</v>
      </c>
      <c r="O37862" s="53" t="str">
        <f ca="1"/>
        <v>2003-08</v>
      </c>
    </row>
    <row r="37863" spans="12:15" x14ac:dyDescent="0.4">
      <c r="L37863" s="56">
        <f ca="1"/>
        <v>37862</v>
      </c>
      <c r="M37863" s="53">
        <f ca="1"/>
        <v>2003</v>
      </c>
      <c r="N37863" s="53">
        <f ca="1"/>
        <v>8</v>
      </c>
      <c r="O37863" s="53" t="str">
        <f ca="1"/>
        <v>2003-08</v>
      </c>
    </row>
    <row r="37864" spans="12:15" x14ac:dyDescent="0.4">
      <c r="L37864" s="56">
        <f ca="1"/>
        <v>37863</v>
      </c>
      <c r="M37864" s="53">
        <f ca="1"/>
        <v>2003</v>
      </c>
      <c r="N37864" s="53">
        <f ca="1"/>
        <v>8</v>
      </c>
      <c r="O37864" s="53" t="str">
        <f ca="1"/>
        <v>2003-08</v>
      </c>
    </row>
    <row r="37865" spans="12:15" x14ac:dyDescent="0.4">
      <c r="L37865" s="56">
        <f ca="1"/>
        <v>37864</v>
      </c>
      <c r="M37865" s="53">
        <f ca="1"/>
        <v>2003</v>
      </c>
      <c r="N37865" s="53">
        <f ca="1"/>
        <v>8</v>
      </c>
      <c r="O37865" s="53" t="str">
        <f ca="1"/>
        <v>2003-08</v>
      </c>
    </row>
    <row r="37866" spans="12:15" x14ac:dyDescent="0.4">
      <c r="L37866" s="56">
        <f ca="1"/>
        <v>37865</v>
      </c>
      <c r="M37866" s="53">
        <f ca="1"/>
        <v>2003</v>
      </c>
      <c r="N37866" s="53">
        <f ca="1"/>
        <v>9</v>
      </c>
      <c r="O37866" s="53" t="str">
        <f ca="1"/>
        <v>2003-09</v>
      </c>
    </row>
    <row r="37867" spans="12:15" x14ac:dyDescent="0.4">
      <c r="L37867" s="56">
        <f ca="1"/>
        <v>37866</v>
      </c>
      <c r="M37867" s="53">
        <f ca="1"/>
        <v>2003</v>
      </c>
      <c r="N37867" s="53">
        <f ca="1"/>
        <v>9</v>
      </c>
      <c r="O37867" s="53" t="str">
        <f ca="1"/>
        <v>2003-09</v>
      </c>
    </row>
    <row r="37868" spans="12:15" x14ac:dyDescent="0.4">
      <c r="L37868" s="56">
        <f ca="1"/>
        <v>37867</v>
      </c>
      <c r="M37868" s="53">
        <f ca="1"/>
        <v>2003</v>
      </c>
      <c r="N37868" s="53">
        <f ca="1"/>
        <v>9</v>
      </c>
      <c r="O37868" s="53" t="str">
        <f ca="1"/>
        <v>2003-09</v>
      </c>
    </row>
    <row r="37869" spans="12:15" x14ac:dyDescent="0.4">
      <c r="L37869" s="56">
        <f ca="1"/>
        <v>37868</v>
      </c>
      <c r="M37869" s="53">
        <f ca="1"/>
        <v>2003</v>
      </c>
      <c r="N37869" s="53">
        <f ca="1"/>
        <v>9</v>
      </c>
      <c r="O37869" s="53" t="str">
        <f ca="1"/>
        <v>2003-09</v>
      </c>
    </row>
    <row r="37870" spans="12:15" x14ac:dyDescent="0.4">
      <c r="L37870" s="56">
        <f ca="1"/>
        <v>37869</v>
      </c>
      <c r="M37870" s="53">
        <f ca="1"/>
        <v>2003</v>
      </c>
      <c r="N37870" s="53">
        <f ca="1"/>
        <v>9</v>
      </c>
      <c r="O37870" s="53" t="str">
        <f ca="1"/>
        <v>2003-09</v>
      </c>
    </row>
    <row r="37871" spans="12:15" x14ac:dyDescent="0.4">
      <c r="L37871" s="56">
        <f ca="1"/>
        <v>37870</v>
      </c>
      <c r="M37871" s="53">
        <f ca="1"/>
        <v>2003</v>
      </c>
      <c r="N37871" s="53">
        <f ca="1"/>
        <v>9</v>
      </c>
      <c r="O37871" s="53" t="str">
        <f ca="1"/>
        <v>2003-09</v>
      </c>
    </row>
    <row r="37872" spans="12:15" x14ac:dyDescent="0.4">
      <c r="L37872" s="56">
        <f ca="1"/>
        <v>37871</v>
      </c>
      <c r="M37872" s="53">
        <f ca="1"/>
        <v>2003</v>
      </c>
      <c r="N37872" s="53">
        <f ca="1"/>
        <v>9</v>
      </c>
      <c r="O37872" s="53" t="str">
        <f ca="1"/>
        <v>2003-09</v>
      </c>
    </row>
    <row r="37873" spans="12:15" x14ac:dyDescent="0.4">
      <c r="L37873" s="56">
        <f ca="1"/>
        <v>37872</v>
      </c>
      <c r="M37873" s="53">
        <f ca="1"/>
        <v>2003</v>
      </c>
      <c r="N37873" s="53">
        <f ca="1"/>
        <v>9</v>
      </c>
      <c r="O37873" s="53" t="str">
        <f ca="1"/>
        <v>2003-09</v>
      </c>
    </row>
    <row r="37874" spans="12:15" x14ac:dyDescent="0.4">
      <c r="L37874" s="56">
        <f ca="1"/>
        <v>37873</v>
      </c>
      <c r="M37874" s="53">
        <f ca="1"/>
        <v>2003</v>
      </c>
      <c r="N37874" s="53">
        <f ca="1"/>
        <v>9</v>
      </c>
      <c r="O37874" s="53" t="str">
        <f ca="1"/>
        <v>2003-09</v>
      </c>
    </row>
    <row r="37875" spans="12:15" x14ac:dyDescent="0.4">
      <c r="L37875" s="56">
        <f ca="1"/>
        <v>37874</v>
      </c>
      <c r="M37875" s="53">
        <f ca="1"/>
        <v>2003</v>
      </c>
      <c r="N37875" s="53">
        <f ca="1"/>
        <v>9</v>
      </c>
      <c r="O37875" s="53" t="str">
        <f ca="1"/>
        <v>2003-09</v>
      </c>
    </row>
    <row r="37876" spans="12:15" x14ac:dyDescent="0.4">
      <c r="L37876" s="56">
        <f ca="1"/>
        <v>37875</v>
      </c>
      <c r="M37876" s="53">
        <f ca="1"/>
        <v>2003</v>
      </c>
      <c r="N37876" s="53">
        <f ca="1"/>
        <v>9</v>
      </c>
      <c r="O37876" s="53" t="str">
        <f ca="1"/>
        <v>2003-09</v>
      </c>
    </row>
    <row r="37877" spans="12:15" x14ac:dyDescent="0.4">
      <c r="L37877" s="56">
        <f ca="1"/>
        <v>37876</v>
      </c>
      <c r="M37877" s="53">
        <f ca="1"/>
        <v>2003</v>
      </c>
      <c r="N37877" s="53">
        <f ca="1"/>
        <v>9</v>
      </c>
      <c r="O37877" s="53" t="str">
        <f ca="1"/>
        <v>2003-09</v>
      </c>
    </row>
    <row r="37878" spans="12:15" x14ac:dyDescent="0.4">
      <c r="L37878" s="56">
        <f ca="1"/>
        <v>37877</v>
      </c>
      <c r="M37878" s="53">
        <f ca="1"/>
        <v>2003</v>
      </c>
      <c r="N37878" s="53">
        <f ca="1"/>
        <v>9</v>
      </c>
      <c r="O37878" s="53" t="str">
        <f ca="1"/>
        <v>2003-09</v>
      </c>
    </row>
    <row r="37879" spans="12:15" x14ac:dyDescent="0.4">
      <c r="L37879" s="56">
        <f ca="1"/>
        <v>37878</v>
      </c>
      <c r="M37879" s="53">
        <f ca="1"/>
        <v>2003</v>
      </c>
      <c r="N37879" s="53">
        <f ca="1"/>
        <v>9</v>
      </c>
      <c r="O37879" s="53" t="str">
        <f ca="1"/>
        <v>2003-09</v>
      </c>
    </row>
    <row r="37880" spans="12:15" x14ac:dyDescent="0.4">
      <c r="L37880" s="56">
        <f ca="1"/>
        <v>37879</v>
      </c>
      <c r="M37880" s="53">
        <f ca="1"/>
        <v>2003</v>
      </c>
      <c r="N37880" s="53">
        <f ca="1"/>
        <v>9</v>
      </c>
      <c r="O37880" s="53" t="str">
        <f ca="1"/>
        <v>2003-09</v>
      </c>
    </row>
    <row r="37881" spans="12:15" x14ac:dyDescent="0.4">
      <c r="L37881" s="56">
        <f ca="1"/>
        <v>37880</v>
      </c>
      <c r="M37881" s="53">
        <f ca="1"/>
        <v>2003</v>
      </c>
      <c r="N37881" s="53">
        <f ca="1"/>
        <v>9</v>
      </c>
      <c r="O37881" s="53" t="str">
        <f ca="1"/>
        <v>2003-09</v>
      </c>
    </row>
    <row r="37882" spans="12:15" x14ac:dyDescent="0.4">
      <c r="L37882" s="56">
        <f ca="1"/>
        <v>37881</v>
      </c>
      <c r="M37882" s="53">
        <f ca="1"/>
        <v>2003</v>
      </c>
      <c r="N37882" s="53">
        <f ca="1"/>
        <v>9</v>
      </c>
      <c r="O37882" s="53" t="str">
        <f ca="1"/>
        <v>2003-09</v>
      </c>
    </row>
    <row r="37883" spans="12:15" x14ac:dyDescent="0.4">
      <c r="L37883" s="56">
        <f ca="1"/>
        <v>37882</v>
      </c>
      <c r="M37883" s="53">
        <f ca="1"/>
        <v>2003</v>
      </c>
      <c r="N37883" s="53">
        <f ca="1"/>
        <v>9</v>
      </c>
      <c r="O37883" s="53" t="str">
        <f ca="1"/>
        <v>2003-09</v>
      </c>
    </row>
    <row r="37884" spans="12:15" x14ac:dyDescent="0.4">
      <c r="L37884" s="56">
        <f ca="1"/>
        <v>37883</v>
      </c>
      <c r="M37884" s="53">
        <f ca="1"/>
        <v>2003</v>
      </c>
      <c r="N37884" s="53">
        <f ca="1"/>
        <v>9</v>
      </c>
      <c r="O37884" s="53" t="str">
        <f ca="1"/>
        <v>2003-09</v>
      </c>
    </row>
    <row r="37885" spans="12:15" x14ac:dyDescent="0.4">
      <c r="L37885" s="56">
        <f ca="1"/>
        <v>37884</v>
      </c>
      <c r="M37885" s="53">
        <f ca="1"/>
        <v>2003</v>
      </c>
      <c r="N37885" s="53">
        <f ca="1"/>
        <v>9</v>
      </c>
      <c r="O37885" s="53" t="str">
        <f ca="1"/>
        <v>2003-09</v>
      </c>
    </row>
    <row r="37886" spans="12:15" x14ac:dyDescent="0.4">
      <c r="L37886" s="56">
        <f ca="1"/>
        <v>37885</v>
      </c>
      <c r="M37886" s="53">
        <f ca="1"/>
        <v>2003</v>
      </c>
      <c r="N37886" s="53">
        <f ca="1"/>
        <v>9</v>
      </c>
      <c r="O37886" s="53" t="str">
        <f ca="1"/>
        <v>2003-09</v>
      </c>
    </row>
    <row r="37887" spans="12:15" x14ac:dyDescent="0.4">
      <c r="L37887" s="56">
        <f ca="1"/>
        <v>37886</v>
      </c>
      <c r="M37887" s="53">
        <f ca="1"/>
        <v>2003</v>
      </c>
      <c r="N37887" s="53">
        <f ca="1"/>
        <v>9</v>
      </c>
      <c r="O37887" s="53" t="str">
        <f ca="1"/>
        <v>2003-09</v>
      </c>
    </row>
    <row r="37888" spans="12:15" x14ac:dyDescent="0.4">
      <c r="L37888" s="56">
        <f ca="1"/>
        <v>37887</v>
      </c>
      <c r="M37888" s="53">
        <f ca="1"/>
        <v>2003</v>
      </c>
      <c r="N37888" s="53">
        <f ca="1"/>
        <v>9</v>
      </c>
      <c r="O37888" s="53" t="str">
        <f ca="1"/>
        <v>2003-09</v>
      </c>
    </row>
    <row r="37889" spans="12:15" x14ac:dyDescent="0.4">
      <c r="L37889" s="56">
        <f ca="1"/>
        <v>37888</v>
      </c>
      <c r="M37889" s="53">
        <f ca="1"/>
        <v>2003</v>
      </c>
      <c r="N37889" s="53">
        <f ca="1"/>
        <v>9</v>
      </c>
      <c r="O37889" s="53" t="str">
        <f ca="1"/>
        <v>2003-09</v>
      </c>
    </row>
    <row r="37890" spans="12:15" x14ac:dyDescent="0.4">
      <c r="L37890" s="56">
        <f ca="1"/>
        <v>37889</v>
      </c>
      <c r="M37890" s="53">
        <f ca="1"/>
        <v>2003</v>
      </c>
      <c r="N37890" s="53">
        <f ca="1"/>
        <v>9</v>
      </c>
      <c r="O37890" s="53" t="str">
        <f ca="1"/>
        <v>2003-09</v>
      </c>
    </row>
    <row r="37891" spans="12:15" x14ac:dyDescent="0.4">
      <c r="L37891" s="56">
        <f ca="1"/>
        <v>37890</v>
      </c>
      <c r="M37891" s="53">
        <f ca="1"/>
        <v>2003</v>
      </c>
      <c r="N37891" s="53">
        <f ca="1"/>
        <v>9</v>
      </c>
      <c r="O37891" s="53" t="str">
        <f ca="1"/>
        <v>2003-09</v>
      </c>
    </row>
    <row r="37892" spans="12:15" x14ac:dyDescent="0.4">
      <c r="L37892" s="56">
        <f ca="1"/>
        <v>37891</v>
      </c>
      <c r="M37892" s="53">
        <f ca="1"/>
        <v>2003</v>
      </c>
      <c r="N37892" s="53">
        <f ca="1"/>
        <v>9</v>
      </c>
      <c r="O37892" s="53" t="str">
        <f ca="1"/>
        <v>2003-09</v>
      </c>
    </row>
    <row r="37893" spans="12:15" x14ac:dyDescent="0.4">
      <c r="L37893" s="56">
        <f ca="1"/>
        <v>37892</v>
      </c>
      <c r="M37893" s="53">
        <f ca="1"/>
        <v>2003</v>
      </c>
      <c r="N37893" s="53">
        <f ca="1"/>
        <v>9</v>
      </c>
      <c r="O37893" s="53" t="str">
        <f ca="1"/>
        <v>2003-09</v>
      </c>
    </row>
    <row r="37894" spans="12:15" x14ac:dyDescent="0.4">
      <c r="L37894" s="56">
        <f ca="1"/>
        <v>37893</v>
      </c>
      <c r="M37894" s="53">
        <f ca="1"/>
        <v>2003</v>
      </c>
      <c r="N37894" s="53">
        <f ca="1"/>
        <v>9</v>
      </c>
      <c r="O37894" s="53" t="str">
        <f ca="1"/>
        <v>2003-09</v>
      </c>
    </row>
    <row r="37895" spans="12:15" x14ac:dyDescent="0.4">
      <c r="L37895" s="56">
        <f ca="1"/>
        <v>37894</v>
      </c>
      <c r="M37895" s="53">
        <f ca="1"/>
        <v>2003</v>
      </c>
      <c r="N37895" s="53">
        <f ca="1"/>
        <v>9</v>
      </c>
      <c r="O37895" s="53" t="str">
        <f ca="1"/>
        <v>2003-09</v>
      </c>
    </row>
    <row r="37896" spans="12:15" x14ac:dyDescent="0.4">
      <c r="L37896" s="56">
        <f ca="1"/>
        <v>37895</v>
      </c>
      <c r="M37896" s="53">
        <f ca="1"/>
        <v>2003</v>
      </c>
      <c r="N37896" s="53">
        <f ca="1"/>
        <v>10</v>
      </c>
      <c r="O37896" s="53" t="str">
        <f ca="1"/>
        <v>2003-10</v>
      </c>
    </row>
    <row r="37897" spans="12:15" x14ac:dyDescent="0.4">
      <c r="L37897" s="56">
        <f ca="1"/>
        <v>37896</v>
      </c>
      <c r="M37897" s="53">
        <f ca="1"/>
        <v>2003</v>
      </c>
      <c r="N37897" s="53">
        <f ca="1"/>
        <v>10</v>
      </c>
      <c r="O37897" s="53" t="str">
        <f ca="1"/>
        <v>2003-10</v>
      </c>
    </row>
    <row r="37898" spans="12:15" x14ac:dyDescent="0.4">
      <c r="L37898" s="56">
        <f ca="1"/>
        <v>37897</v>
      </c>
      <c r="M37898" s="53">
        <f ca="1"/>
        <v>2003</v>
      </c>
      <c r="N37898" s="53">
        <f ca="1"/>
        <v>10</v>
      </c>
      <c r="O37898" s="53" t="str">
        <f ca="1"/>
        <v>2003-10</v>
      </c>
    </row>
    <row r="37899" spans="12:15" x14ac:dyDescent="0.4">
      <c r="L37899" s="56">
        <f ca="1"/>
        <v>37898</v>
      </c>
      <c r="M37899" s="53">
        <f ca="1"/>
        <v>2003</v>
      </c>
      <c r="N37899" s="53">
        <f ca="1"/>
        <v>10</v>
      </c>
      <c r="O37899" s="53" t="str">
        <f ca="1"/>
        <v>2003-10</v>
      </c>
    </row>
    <row r="37900" spans="12:15" x14ac:dyDescent="0.4">
      <c r="L37900" s="56">
        <f ca="1"/>
        <v>37899</v>
      </c>
      <c r="M37900" s="53">
        <f ca="1"/>
        <v>2003</v>
      </c>
      <c r="N37900" s="53">
        <f ca="1"/>
        <v>10</v>
      </c>
      <c r="O37900" s="53" t="str">
        <f ca="1"/>
        <v>2003-10</v>
      </c>
    </row>
    <row r="37901" spans="12:15" x14ac:dyDescent="0.4">
      <c r="L37901" s="56">
        <f ca="1"/>
        <v>37900</v>
      </c>
      <c r="M37901" s="53">
        <f ca="1"/>
        <v>2003</v>
      </c>
      <c r="N37901" s="53">
        <f ca="1"/>
        <v>10</v>
      </c>
      <c r="O37901" s="53" t="str">
        <f ca="1"/>
        <v>2003-10</v>
      </c>
    </row>
    <row r="37902" spans="12:15" x14ac:dyDescent="0.4">
      <c r="L37902" s="56">
        <f ca="1"/>
        <v>37901</v>
      </c>
      <c r="M37902" s="53">
        <f ca="1"/>
        <v>2003</v>
      </c>
      <c r="N37902" s="53">
        <f ca="1"/>
        <v>10</v>
      </c>
      <c r="O37902" s="53" t="str">
        <f ca="1"/>
        <v>2003-10</v>
      </c>
    </row>
    <row r="37903" spans="12:15" x14ac:dyDescent="0.4">
      <c r="L37903" s="56">
        <f ca="1"/>
        <v>37902</v>
      </c>
      <c r="M37903" s="53">
        <f ca="1"/>
        <v>2003</v>
      </c>
      <c r="N37903" s="53">
        <f ca="1"/>
        <v>10</v>
      </c>
      <c r="O37903" s="53" t="str">
        <f ca="1"/>
        <v>2003-10</v>
      </c>
    </row>
    <row r="37904" spans="12:15" x14ac:dyDescent="0.4">
      <c r="L37904" s="56">
        <f ca="1"/>
        <v>37903</v>
      </c>
      <c r="M37904" s="53">
        <f ca="1"/>
        <v>2003</v>
      </c>
      <c r="N37904" s="53">
        <f ca="1"/>
        <v>10</v>
      </c>
      <c r="O37904" s="53" t="str">
        <f ca="1"/>
        <v>2003-10</v>
      </c>
    </row>
    <row r="37905" spans="12:15" x14ac:dyDescent="0.4">
      <c r="L37905" s="56">
        <f ca="1"/>
        <v>37904</v>
      </c>
      <c r="M37905" s="53">
        <f ca="1"/>
        <v>2003</v>
      </c>
      <c r="N37905" s="53">
        <f ca="1"/>
        <v>10</v>
      </c>
      <c r="O37905" s="53" t="str">
        <f ca="1"/>
        <v>2003-10</v>
      </c>
    </row>
    <row r="37906" spans="12:15" x14ac:dyDescent="0.4">
      <c r="L37906" s="56">
        <f ca="1"/>
        <v>37905</v>
      </c>
      <c r="M37906" s="53">
        <f ca="1"/>
        <v>2003</v>
      </c>
      <c r="N37906" s="53">
        <f ca="1"/>
        <v>10</v>
      </c>
      <c r="O37906" s="53" t="str">
        <f ca="1"/>
        <v>2003-10</v>
      </c>
    </row>
    <row r="37907" spans="12:15" x14ac:dyDescent="0.4">
      <c r="L37907" s="56">
        <f ca="1"/>
        <v>37906</v>
      </c>
      <c r="M37907" s="53">
        <f ca="1"/>
        <v>2003</v>
      </c>
      <c r="N37907" s="53">
        <f ca="1"/>
        <v>10</v>
      </c>
      <c r="O37907" s="53" t="str">
        <f ca="1"/>
        <v>2003-10</v>
      </c>
    </row>
    <row r="37908" spans="12:15" x14ac:dyDescent="0.4">
      <c r="L37908" s="56">
        <f ca="1"/>
        <v>37907</v>
      </c>
      <c r="M37908" s="53">
        <f ca="1"/>
        <v>2003</v>
      </c>
      <c r="N37908" s="53">
        <f ca="1"/>
        <v>10</v>
      </c>
      <c r="O37908" s="53" t="str">
        <f ca="1"/>
        <v>2003-10</v>
      </c>
    </row>
    <row r="37909" spans="12:15" x14ac:dyDescent="0.4">
      <c r="L37909" s="56">
        <f ca="1"/>
        <v>37908</v>
      </c>
      <c r="M37909" s="53">
        <f ca="1"/>
        <v>2003</v>
      </c>
      <c r="N37909" s="53">
        <f ca="1"/>
        <v>10</v>
      </c>
      <c r="O37909" s="53" t="str">
        <f ca="1"/>
        <v>2003-10</v>
      </c>
    </row>
    <row r="37910" spans="12:15" x14ac:dyDescent="0.4">
      <c r="L37910" s="56">
        <f ca="1"/>
        <v>37909</v>
      </c>
      <c r="M37910" s="53">
        <f ca="1"/>
        <v>2003</v>
      </c>
      <c r="N37910" s="53">
        <f ca="1"/>
        <v>10</v>
      </c>
      <c r="O37910" s="53" t="str">
        <f ca="1"/>
        <v>2003-10</v>
      </c>
    </row>
    <row r="37911" spans="12:15" x14ac:dyDescent="0.4">
      <c r="L37911" s="56">
        <f ca="1"/>
        <v>37910</v>
      </c>
      <c r="M37911" s="53">
        <f ca="1"/>
        <v>2003</v>
      </c>
      <c r="N37911" s="53">
        <f ca="1"/>
        <v>10</v>
      </c>
      <c r="O37911" s="53" t="str">
        <f ca="1"/>
        <v>2003-10</v>
      </c>
    </row>
    <row r="37912" spans="12:15" x14ac:dyDescent="0.4">
      <c r="L37912" s="56">
        <f ca="1"/>
        <v>37911</v>
      </c>
      <c r="M37912" s="53">
        <f ca="1"/>
        <v>2003</v>
      </c>
      <c r="N37912" s="53">
        <f ca="1"/>
        <v>10</v>
      </c>
      <c r="O37912" s="53" t="str">
        <f ca="1"/>
        <v>2003-10</v>
      </c>
    </row>
    <row r="37913" spans="12:15" x14ac:dyDescent="0.4">
      <c r="L37913" s="56">
        <f ca="1"/>
        <v>37912</v>
      </c>
      <c r="M37913" s="53">
        <f ca="1"/>
        <v>2003</v>
      </c>
      <c r="N37913" s="53">
        <f ca="1"/>
        <v>10</v>
      </c>
      <c r="O37913" s="53" t="str">
        <f ca="1"/>
        <v>2003-10</v>
      </c>
    </row>
    <row r="37914" spans="12:15" x14ac:dyDescent="0.4">
      <c r="L37914" s="56">
        <f ca="1"/>
        <v>37913</v>
      </c>
      <c r="M37914" s="53">
        <f ca="1"/>
        <v>2003</v>
      </c>
      <c r="N37914" s="53">
        <f ca="1"/>
        <v>10</v>
      </c>
      <c r="O37914" s="53" t="str">
        <f ca="1"/>
        <v>2003-10</v>
      </c>
    </row>
    <row r="37915" spans="12:15" x14ac:dyDescent="0.4">
      <c r="L37915" s="56">
        <f ca="1"/>
        <v>37914</v>
      </c>
      <c r="M37915" s="53">
        <f ca="1"/>
        <v>2003</v>
      </c>
      <c r="N37915" s="53">
        <f ca="1"/>
        <v>10</v>
      </c>
      <c r="O37915" s="53" t="str">
        <f ca="1"/>
        <v>2003-10</v>
      </c>
    </row>
    <row r="37916" spans="12:15" x14ac:dyDescent="0.4">
      <c r="L37916" s="56">
        <f ca="1"/>
        <v>37915</v>
      </c>
      <c r="M37916" s="53">
        <f ca="1"/>
        <v>2003</v>
      </c>
      <c r="N37916" s="53">
        <f ca="1"/>
        <v>10</v>
      </c>
      <c r="O37916" s="53" t="str">
        <f ca="1"/>
        <v>2003-10</v>
      </c>
    </row>
    <row r="37917" spans="12:15" x14ac:dyDescent="0.4">
      <c r="L37917" s="56">
        <f ca="1"/>
        <v>37916</v>
      </c>
      <c r="M37917" s="53">
        <f ca="1"/>
        <v>2003</v>
      </c>
      <c r="N37917" s="53">
        <f ca="1"/>
        <v>10</v>
      </c>
      <c r="O37917" s="53" t="str">
        <f ca="1"/>
        <v>2003-10</v>
      </c>
    </row>
    <row r="37918" spans="12:15" x14ac:dyDescent="0.4">
      <c r="L37918" s="56">
        <f ca="1"/>
        <v>37917</v>
      </c>
      <c r="M37918" s="53">
        <f ca="1"/>
        <v>2003</v>
      </c>
      <c r="N37918" s="53">
        <f ca="1"/>
        <v>10</v>
      </c>
      <c r="O37918" s="53" t="str">
        <f ca="1"/>
        <v>2003-10</v>
      </c>
    </row>
    <row r="37919" spans="12:15" x14ac:dyDescent="0.4">
      <c r="L37919" s="56">
        <f ca="1"/>
        <v>37918</v>
      </c>
      <c r="M37919" s="53">
        <f ca="1"/>
        <v>2003</v>
      </c>
      <c r="N37919" s="53">
        <f ca="1"/>
        <v>10</v>
      </c>
      <c r="O37919" s="53" t="str">
        <f ca="1"/>
        <v>2003-10</v>
      </c>
    </row>
    <row r="37920" spans="12:15" x14ac:dyDescent="0.4">
      <c r="L37920" s="56">
        <f ca="1"/>
        <v>37919</v>
      </c>
      <c r="M37920" s="53">
        <f ca="1"/>
        <v>2003</v>
      </c>
      <c r="N37920" s="53">
        <f ca="1"/>
        <v>10</v>
      </c>
      <c r="O37920" s="53" t="str">
        <f ca="1"/>
        <v>2003-10</v>
      </c>
    </row>
    <row r="37921" spans="12:15" x14ac:dyDescent="0.4">
      <c r="L37921" s="56">
        <f ca="1"/>
        <v>37920</v>
      </c>
      <c r="M37921" s="53">
        <f ca="1"/>
        <v>2003</v>
      </c>
      <c r="N37921" s="53">
        <f ca="1"/>
        <v>10</v>
      </c>
      <c r="O37921" s="53" t="str">
        <f ca="1"/>
        <v>2003-10</v>
      </c>
    </row>
    <row r="37922" spans="12:15" x14ac:dyDescent="0.4">
      <c r="L37922" s="56">
        <f ca="1"/>
        <v>37921</v>
      </c>
      <c r="M37922" s="53">
        <f ca="1"/>
        <v>2003</v>
      </c>
      <c r="N37922" s="53">
        <f ca="1"/>
        <v>10</v>
      </c>
      <c r="O37922" s="53" t="str">
        <f ca="1"/>
        <v>2003-10</v>
      </c>
    </row>
    <row r="37923" spans="12:15" x14ac:dyDescent="0.4">
      <c r="L37923" s="56">
        <f ca="1"/>
        <v>37922</v>
      </c>
      <c r="M37923" s="53">
        <f ca="1"/>
        <v>2003</v>
      </c>
      <c r="N37923" s="53">
        <f ca="1"/>
        <v>10</v>
      </c>
      <c r="O37923" s="53" t="str">
        <f ca="1"/>
        <v>2003-10</v>
      </c>
    </row>
    <row r="37924" spans="12:15" x14ac:dyDescent="0.4">
      <c r="L37924" s="56">
        <f ca="1"/>
        <v>37923</v>
      </c>
      <c r="M37924" s="53">
        <f ca="1"/>
        <v>2003</v>
      </c>
      <c r="N37924" s="53">
        <f ca="1"/>
        <v>10</v>
      </c>
      <c r="O37924" s="53" t="str">
        <f ca="1"/>
        <v>2003-10</v>
      </c>
    </row>
    <row r="37925" spans="12:15" x14ac:dyDescent="0.4">
      <c r="L37925" s="56">
        <f ca="1"/>
        <v>37924</v>
      </c>
      <c r="M37925" s="53">
        <f ca="1"/>
        <v>2003</v>
      </c>
      <c r="N37925" s="53">
        <f ca="1"/>
        <v>10</v>
      </c>
      <c r="O37925" s="53" t="str">
        <f ca="1"/>
        <v>2003-10</v>
      </c>
    </row>
    <row r="37926" spans="12:15" x14ac:dyDescent="0.4">
      <c r="L37926" s="56">
        <f ca="1"/>
        <v>37925</v>
      </c>
      <c r="M37926" s="53">
        <f ca="1"/>
        <v>2003</v>
      </c>
      <c r="N37926" s="53">
        <f ca="1"/>
        <v>10</v>
      </c>
      <c r="O37926" s="53" t="str">
        <f ca="1"/>
        <v>2003-10</v>
      </c>
    </row>
    <row r="37927" spans="12:15" x14ac:dyDescent="0.4">
      <c r="L37927" s="56">
        <f ca="1"/>
        <v>37926</v>
      </c>
      <c r="M37927" s="53">
        <f ca="1"/>
        <v>2003</v>
      </c>
      <c r="N37927" s="53">
        <f ca="1"/>
        <v>11</v>
      </c>
      <c r="O37927" s="53" t="str">
        <f ca="1"/>
        <v>2003-11</v>
      </c>
    </row>
    <row r="37928" spans="12:15" x14ac:dyDescent="0.4">
      <c r="L37928" s="56">
        <f ca="1"/>
        <v>37927</v>
      </c>
      <c r="M37928" s="53">
        <f ca="1"/>
        <v>2003</v>
      </c>
      <c r="N37928" s="53">
        <f ca="1"/>
        <v>11</v>
      </c>
      <c r="O37928" s="53" t="str">
        <f ca="1"/>
        <v>2003-11</v>
      </c>
    </row>
    <row r="37929" spans="12:15" x14ac:dyDescent="0.4">
      <c r="L37929" s="56">
        <f ca="1"/>
        <v>37928</v>
      </c>
      <c r="M37929" s="53">
        <f ca="1"/>
        <v>2003</v>
      </c>
      <c r="N37929" s="53">
        <f ca="1"/>
        <v>11</v>
      </c>
      <c r="O37929" s="53" t="str">
        <f ca="1"/>
        <v>2003-11</v>
      </c>
    </row>
    <row r="37930" spans="12:15" x14ac:dyDescent="0.4">
      <c r="L37930" s="56">
        <f ca="1"/>
        <v>37929</v>
      </c>
      <c r="M37930" s="53">
        <f ca="1"/>
        <v>2003</v>
      </c>
      <c r="N37930" s="53">
        <f ca="1"/>
        <v>11</v>
      </c>
      <c r="O37930" s="53" t="str">
        <f ca="1"/>
        <v>2003-11</v>
      </c>
    </row>
    <row r="37931" spans="12:15" x14ac:dyDescent="0.4">
      <c r="L37931" s="56">
        <f ca="1"/>
        <v>37930</v>
      </c>
      <c r="M37931" s="53">
        <f ca="1"/>
        <v>2003</v>
      </c>
      <c r="N37931" s="53">
        <f ca="1"/>
        <v>11</v>
      </c>
      <c r="O37931" s="53" t="str">
        <f ca="1"/>
        <v>2003-11</v>
      </c>
    </row>
    <row r="37932" spans="12:15" x14ac:dyDescent="0.4">
      <c r="L37932" s="56">
        <f ca="1"/>
        <v>37931</v>
      </c>
      <c r="M37932" s="53">
        <f ca="1"/>
        <v>2003</v>
      </c>
      <c r="N37932" s="53">
        <f ca="1"/>
        <v>11</v>
      </c>
      <c r="O37932" s="53" t="str">
        <f ca="1"/>
        <v>2003-11</v>
      </c>
    </row>
    <row r="37933" spans="12:15" x14ac:dyDescent="0.4">
      <c r="L37933" s="56">
        <f ca="1"/>
        <v>37932</v>
      </c>
      <c r="M37933" s="53">
        <f ca="1"/>
        <v>2003</v>
      </c>
      <c r="N37933" s="53">
        <f ca="1"/>
        <v>11</v>
      </c>
      <c r="O37933" s="53" t="str">
        <f ca="1"/>
        <v>2003-11</v>
      </c>
    </row>
    <row r="37934" spans="12:15" x14ac:dyDescent="0.4">
      <c r="L37934" s="56">
        <f ca="1"/>
        <v>37933</v>
      </c>
      <c r="M37934" s="53">
        <f ca="1"/>
        <v>2003</v>
      </c>
      <c r="N37934" s="53">
        <f ca="1"/>
        <v>11</v>
      </c>
      <c r="O37934" s="53" t="str">
        <f ca="1"/>
        <v>2003-11</v>
      </c>
    </row>
    <row r="37935" spans="12:15" x14ac:dyDescent="0.4">
      <c r="L37935" s="56">
        <f ca="1"/>
        <v>37934</v>
      </c>
      <c r="M37935" s="53">
        <f ca="1"/>
        <v>2003</v>
      </c>
      <c r="N37935" s="53">
        <f ca="1"/>
        <v>11</v>
      </c>
      <c r="O37935" s="53" t="str">
        <f ca="1"/>
        <v>2003-11</v>
      </c>
    </row>
    <row r="37936" spans="12:15" x14ac:dyDescent="0.4">
      <c r="L37936" s="56">
        <f ca="1"/>
        <v>37935</v>
      </c>
      <c r="M37936" s="53">
        <f ca="1"/>
        <v>2003</v>
      </c>
      <c r="N37936" s="53">
        <f ca="1"/>
        <v>11</v>
      </c>
      <c r="O37936" s="53" t="str">
        <f ca="1"/>
        <v>2003-11</v>
      </c>
    </row>
    <row r="37937" spans="12:15" x14ac:dyDescent="0.4">
      <c r="L37937" s="56">
        <f ca="1"/>
        <v>37936</v>
      </c>
      <c r="M37937" s="53">
        <f ca="1"/>
        <v>2003</v>
      </c>
      <c r="N37937" s="53">
        <f ca="1"/>
        <v>11</v>
      </c>
      <c r="O37937" s="53" t="str">
        <f ca="1"/>
        <v>2003-11</v>
      </c>
    </row>
    <row r="37938" spans="12:15" x14ac:dyDescent="0.4">
      <c r="L37938" s="56">
        <f ca="1"/>
        <v>37937</v>
      </c>
      <c r="M37938" s="53">
        <f ca="1"/>
        <v>2003</v>
      </c>
      <c r="N37938" s="53">
        <f ca="1"/>
        <v>11</v>
      </c>
      <c r="O37938" s="53" t="str">
        <f ca="1"/>
        <v>2003-11</v>
      </c>
    </row>
    <row r="37939" spans="12:15" x14ac:dyDescent="0.4">
      <c r="L37939" s="56">
        <f ca="1"/>
        <v>37938</v>
      </c>
      <c r="M37939" s="53">
        <f ca="1"/>
        <v>2003</v>
      </c>
      <c r="N37939" s="53">
        <f ca="1"/>
        <v>11</v>
      </c>
      <c r="O37939" s="53" t="str">
        <f ca="1"/>
        <v>2003-11</v>
      </c>
    </row>
    <row r="37940" spans="12:15" x14ac:dyDescent="0.4">
      <c r="L37940" s="56">
        <f ca="1"/>
        <v>37939</v>
      </c>
      <c r="M37940" s="53">
        <f ca="1"/>
        <v>2003</v>
      </c>
      <c r="N37940" s="53">
        <f ca="1"/>
        <v>11</v>
      </c>
      <c r="O37940" s="53" t="str">
        <f ca="1"/>
        <v>2003-11</v>
      </c>
    </row>
    <row r="37941" spans="12:15" x14ac:dyDescent="0.4">
      <c r="L37941" s="56">
        <f ca="1"/>
        <v>37940</v>
      </c>
      <c r="M37941" s="53">
        <f ca="1"/>
        <v>2003</v>
      </c>
      <c r="N37941" s="53">
        <f ca="1"/>
        <v>11</v>
      </c>
      <c r="O37941" s="53" t="str">
        <f ca="1"/>
        <v>2003-11</v>
      </c>
    </row>
    <row r="37942" spans="12:15" x14ac:dyDescent="0.4">
      <c r="L37942" s="56">
        <f ca="1"/>
        <v>37941</v>
      </c>
      <c r="M37942" s="53">
        <f ca="1"/>
        <v>2003</v>
      </c>
      <c r="N37942" s="53">
        <f ca="1"/>
        <v>11</v>
      </c>
      <c r="O37942" s="53" t="str">
        <f ca="1"/>
        <v>2003-11</v>
      </c>
    </row>
    <row r="37943" spans="12:15" x14ac:dyDescent="0.4">
      <c r="L37943" s="56">
        <f ca="1"/>
        <v>37942</v>
      </c>
      <c r="M37943" s="53">
        <f ca="1"/>
        <v>2003</v>
      </c>
      <c r="N37943" s="53">
        <f ca="1"/>
        <v>11</v>
      </c>
      <c r="O37943" s="53" t="str">
        <f ca="1"/>
        <v>2003-11</v>
      </c>
    </row>
    <row r="37944" spans="12:15" x14ac:dyDescent="0.4">
      <c r="L37944" s="56">
        <f ca="1"/>
        <v>37943</v>
      </c>
      <c r="M37944" s="53">
        <f ca="1"/>
        <v>2003</v>
      </c>
      <c r="N37944" s="53">
        <f ca="1"/>
        <v>11</v>
      </c>
      <c r="O37944" s="53" t="str">
        <f ca="1"/>
        <v>2003-11</v>
      </c>
    </row>
    <row r="37945" spans="12:15" x14ac:dyDescent="0.4">
      <c r="L37945" s="56">
        <f ca="1"/>
        <v>37944</v>
      </c>
      <c r="M37945" s="53">
        <f ca="1"/>
        <v>2003</v>
      </c>
      <c r="N37945" s="53">
        <f ca="1"/>
        <v>11</v>
      </c>
      <c r="O37945" s="53" t="str">
        <f ca="1"/>
        <v>2003-11</v>
      </c>
    </row>
    <row r="37946" spans="12:15" x14ac:dyDescent="0.4">
      <c r="L37946" s="56">
        <f ca="1"/>
        <v>37945</v>
      </c>
      <c r="M37946" s="53">
        <f ca="1"/>
        <v>2003</v>
      </c>
      <c r="N37946" s="53">
        <f ca="1"/>
        <v>11</v>
      </c>
      <c r="O37946" s="53" t="str">
        <f ca="1"/>
        <v>2003-11</v>
      </c>
    </row>
    <row r="37947" spans="12:15" x14ac:dyDescent="0.4">
      <c r="L37947" s="56">
        <f ca="1"/>
        <v>37946</v>
      </c>
      <c r="M37947" s="53">
        <f ca="1"/>
        <v>2003</v>
      </c>
      <c r="N37947" s="53">
        <f ca="1"/>
        <v>11</v>
      </c>
      <c r="O37947" s="53" t="str">
        <f ca="1"/>
        <v>2003-11</v>
      </c>
    </row>
    <row r="37948" spans="12:15" x14ac:dyDescent="0.4">
      <c r="L37948" s="56">
        <f ca="1"/>
        <v>37947</v>
      </c>
      <c r="M37948" s="53">
        <f ca="1"/>
        <v>2003</v>
      </c>
      <c r="N37948" s="53">
        <f ca="1"/>
        <v>11</v>
      </c>
      <c r="O37948" s="53" t="str">
        <f ca="1"/>
        <v>2003-11</v>
      </c>
    </row>
    <row r="37949" spans="12:15" x14ac:dyDescent="0.4">
      <c r="L37949" s="56">
        <f ca="1"/>
        <v>37948</v>
      </c>
      <c r="M37949" s="53">
        <f ca="1"/>
        <v>2003</v>
      </c>
      <c r="N37949" s="53">
        <f ca="1"/>
        <v>11</v>
      </c>
      <c r="O37949" s="53" t="str">
        <f ca="1"/>
        <v>2003-11</v>
      </c>
    </row>
    <row r="37950" spans="12:15" x14ac:dyDescent="0.4">
      <c r="L37950" s="56">
        <f ca="1"/>
        <v>37949</v>
      </c>
      <c r="M37950" s="53">
        <f ca="1"/>
        <v>2003</v>
      </c>
      <c r="N37950" s="53">
        <f ca="1"/>
        <v>11</v>
      </c>
      <c r="O37950" s="53" t="str">
        <f ca="1"/>
        <v>2003-11</v>
      </c>
    </row>
    <row r="37951" spans="12:15" x14ac:dyDescent="0.4">
      <c r="L37951" s="56">
        <f ca="1"/>
        <v>37950</v>
      </c>
      <c r="M37951" s="53">
        <f ca="1"/>
        <v>2003</v>
      </c>
      <c r="N37951" s="53">
        <f ca="1"/>
        <v>11</v>
      </c>
      <c r="O37951" s="53" t="str">
        <f ca="1"/>
        <v>2003-11</v>
      </c>
    </row>
    <row r="37952" spans="12:15" x14ac:dyDescent="0.4">
      <c r="L37952" s="56">
        <f ca="1"/>
        <v>37951</v>
      </c>
      <c r="M37952" s="53">
        <f ca="1"/>
        <v>2003</v>
      </c>
      <c r="N37952" s="53">
        <f ca="1"/>
        <v>11</v>
      </c>
      <c r="O37952" s="53" t="str">
        <f ca="1"/>
        <v>2003-11</v>
      </c>
    </row>
    <row r="37953" spans="12:15" x14ac:dyDescent="0.4">
      <c r="L37953" s="56">
        <f ca="1"/>
        <v>37952</v>
      </c>
      <c r="M37953" s="53">
        <f ca="1"/>
        <v>2003</v>
      </c>
      <c r="N37953" s="53">
        <f ca="1"/>
        <v>11</v>
      </c>
      <c r="O37953" s="53" t="str">
        <f ca="1"/>
        <v>2003-11</v>
      </c>
    </row>
    <row r="37954" spans="12:15" x14ac:dyDescent="0.4">
      <c r="L37954" s="56">
        <f ca="1"/>
        <v>37953</v>
      </c>
      <c r="M37954" s="53">
        <f ca="1"/>
        <v>2003</v>
      </c>
      <c r="N37954" s="53">
        <f ca="1"/>
        <v>11</v>
      </c>
      <c r="O37954" s="53" t="str">
        <f ca="1"/>
        <v>2003-11</v>
      </c>
    </row>
    <row r="37955" spans="12:15" x14ac:dyDescent="0.4">
      <c r="L37955" s="56">
        <f ca="1"/>
        <v>37954</v>
      </c>
      <c r="M37955" s="53">
        <f ca="1"/>
        <v>2003</v>
      </c>
      <c r="N37955" s="53">
        <f ca="1"/>
        <v>11</v>
      </c>
      <c r="O37955" s="53" t="str">
        <f ca="1"/>
        <v>2003-11</v>
      </c>
    </row>
    <row r="37956" spans="12:15" x14ac:dyDescent="0.4">
      <c r="L37956" s="56">
        <f ca="1"/>
        <v>37955</v>
      </c>
      <c r="M37956" s="53">
        <f ca="1"/>
        <v>2003</v>
      </c>
      <c r="N37956" s="53">
        <f ca="1"/>
        <v>11</v>
      </c>
      <c r="O37956" s="53" t="str">
        <f ca="1"/>
        <v>2003-11</v>
      </c>
    </row>
    <row r="37957" spans="12:15" x14ac:dyDescent="0.4">
      <c r="L37957" s="56">
        <f ca="1"/>
        <v>37956</v>
      </c>
      <c r="M37957" s="53">
        <f ca="1"/>
        <v>2003</v>
      </c>
      <c r="N37957" s="53">
        <f ca="1"/>
        <v>12</v>
      </c>
      <c r="O37957" s="53" t="str">
        <f ca="1"/>
        <v>2003-12</v>
      </c>
    </row>
    <row r="37958" spans="12:15" x14ac:dyDescent="0.4">
      <c r="L37958" s="56">
        <f ca="1"/>
        <v>37957</v>
      </c>
      <c r="M37958" s="53">
        <f ca="1"/>
        <v>2003</v>
      </c>
      <c r="N37958" s="53">
        <f ca="1"/>
        <v>12</v>
      </c>
      <c r="O37958" s="53" t="str">
        <f ca="1"/>
        <v>2003-12</v>
      </c>
    </row>
    <row r="37959" spans="12:15" x14ac:dyDescent="0.4">
      <c r="L37959" s="56">
        <f ca="1"/>
        <v>37958</v>
      </c>
      <c r="M37959" s="53">
        <f ca="1"/>
        <v>2003</v>
      </c>
      <c r="N37959" s="53">
        <f ca="1"/>
        <v>12</v>
      </c>
      <c r="O37959" s="53" t="str">
        <f ca="1"/>
        <v>2003-12</v>
      </c>
    </row>
    <row r="37960" spans="12:15" x14ac:dyDescent="0.4">
      <c r="L37960" s="56">
        <f ca="1"/>
        <v>37959</v>
      </c>
      <c r="M37960" s="53">
        <f ca="1"/>
        <v>2003</v>
      </c>
      <c r="N37960" s="53">
        <f ca="1"/>
        <v>12</v>
      </c>
      <c r="O37960" s="53" t="str">
        <f ca="1"/>
        <v>2003-12</v>
      </c>
    </row>
    <row r="37961" spans="12:15" x14ac:dyDescent="0.4">
      <c r="L37961" s="56">
        <f ca="1"/>
        <v>37960</v>
      </c>
      <c r="M37961" s="53">
        <f ca="1"/>
        <v>2003</v>
      </c>
      <c r="N37961" s="53">
        <f ca="1"/>
        <v>12</v>
      </c>
      <c r="O37961" s="53" t="str">
        <f ca="1"/>
        <v>2003-12</v>
      </c>
    </row>
    <row r="37962" spans="12:15" x14ac:dyDescent="0.4">
      <c r="L37962" s="56">
        <f ca="1"/>
        <v>37961</v>
      </c>
      <c r="M37962" s="53">
        <f ca="1"/>
        <v>2003</v>
      </c>
      <c r="N37962" s="53">
        <f ca="1"/>
        <v>12</v>
      </c>
      <c r="O37962" s="53" t="str">
        <f ca="1"/>
        <v>2003-12</v>
      </c>
    </row>
    <row r="37963" spans="12:15" x14ac:dyDescent="0.4">
      <c r="L37963" s="56">
        <f ca="1"/>
        <v>37962</v>
      </c>
      <c r="M37963" s="53">
        <f ca="1"/>
        <v>2003</v>
      </c>
      <c r="N37963" s="53">
        <f ca="1"/>
        <v>12</v>
      </c>
      <c r="O37963" s="53" t="str">
        <f ca="1"/>
        <v>2003-12</v>
      </c>
    </row>
    <row r="37964" spans="12:15" x14ac:dyDescent="0.4">
      <c r="L37964" s="56">
        <f ca="1"/>
        <v>37963</v>
      </c>
      <c r="M37964" s="53">
        <f ca="1"/>
        <v>2003</v>
      </c>
      <c r="N37964" s="53">
        <f ca="1"/>
        <v>12</v>
      </c>
      <c r="O37964" s="53" t="str">
        <f ca="1"/>
        <v>2003-12</v>
      </c>
    </row>
    <row r="37965" spans="12:15" x14ac:dyDescent="0.4">
      <c r="L37965" s="56">
        <f ca="1"/>
        <v>37964</v>
      </c>
      <c r="M37965" s="53">
        <f ca="1"/>
        <v>2003</v>
      </c>
      <c r="N37965" s="53">
        <f ca="1"/>
        <v>12</v>
      </c>
      <c r="O37965" s="53" t="str">
        <f ca="1"/>
        <v>2003-12</v>
      </c>
    </row>
    <row r="37966" spans="12:15" x14ac:dyDescent="0.4">
      <c r="L37966" s="56">
        <f ca="1"/>
        <v>37965</v>
      </c>
      <c r="M37966" s="53">
        <f ca="1"/>
        <v>2003</v>
      </c>
      <c r="N37966" s="53">
        <f ca="1"/>
        <v>12</v>
      </c>
      <c r="O37966" s="53" t="str">
        <f ca="1"/>
        <v>2003-12</v>
      </c>
    </row>
    <row r="37967" spans="12:15" x14ac:dyDescent="0.4">
      <c r="L37967" s="56">
        <f ca="1"/>
        <v>37966</v>
      </c>
      <c r="M37967" s="53">
        <f ca="1"/>
        <v>2003</v>
      </c>
      <c r="N37967" s="53">
        <f ca="1"/>
        <v>12</v>
      </c>
      <c r="O37967" s="53" t="str">
        <f ca="1"/>
        <v>2003-12</v>
      </c>
    </row>
    <row r="37968" spans="12:15" x14ac:dyDescent="0.4">
      <c r="L37968" s="56">
        <f ca="1"/>
        <v>37967</v>
      </c>
      <c r="M37968" s="53">
        <f ca="1"/>
        <v>2003</v>
      </c>
      <c r="N37968" s="53">
        <f ca="1"/>
        <v>12</v>
      </c>
      <c r="O37968" s="53" t="str">
        <f ca="1"/>
        <v>2003-12</v>
      </c>
    </row>
    <row r="37969" spans="12:15" x14ac:dyDescent="0.4">
      <c r="L37969" s="56">
        <f ca="1"/>
        <v>37968</v>
      </c>
      <c r="M37969" s="53">
        <f ca="1"/>
        <v>2003</v>
      </c>
      <c r="N37969" s="53">
        <f ca="1"/>
        <v>12</v>
      </c>
      <c r="O37969" s="53" t="str">
        <f ca="1"/>
        <v>2003-12</v>
      </c>
    </row>
    <row r="37970" spans="12:15" x14ac:dyDescent="0.4">
      <c r="L37970" s="56">
        <f ca="1"/>
        <v>37969</v>
      </c>
      <c r="M37970" s="53">
        <f ca="1"/>
        <v>2003</v>
      </c>
      <c r="N37970" s="53">
        <f ca="1"/>
        <v>12</v>
      </c>
      <c r="O37970" s="53" t="str">
        <f ca="1"/>
        <v>2003-12</v>
      </c>
    </row>
    <row r="37971" spans="12:15" x14ac:dyDescent="0.4">
      <c r="L37971" s="56">
        <f ca="1"/>
        <v>37970</v>
      </c>
      <c r="M37971" s="53">
        <f ca="1"/>
        <v>2003</v>
      </c>
      <c r="N37971" s="53">
        <f ca="1"/>
        <v>12</v>
      </c>
      <c r="O37971" s="53" t="str">
        <f ca="1"/>
        <v>2003-12</v>
      </c>
    </row>
    <row r="37972" spans="12:15" x14ac:dyDescent="0.4">
      <c r="L37972" s="56">
        <f ca="1"/>
        <v>37971</v>
      </c>
      <c r="M37972" s="53">
        <f ca="1"/>
        <v>2003</v>
      </c>
      <c r="N37972" s="53">
        <f ca="1"/>
        <v>12</v>
      </c>
      <c r="O37972" s="53" t="str">
        <f ca="1"/>
        <v>2003-12</v>
      </c>
    </row>
    <row r="37973" spans="12:15" x14ac:dyDescent="0.4">
      <c r="L37973" s="56">
        <f ca="1"/>
        <v>37972</v>
      </c>
      <c r="M37973" s="53">
        <f ca="1"/>
        <v>2003</v>
      </c>
      <c r="N37973" s="53">
        <f ca="1"/>
        <v>12</v>
      </c>
      <c r="O37973" s="53" t="str">
        <f ca="1"/>
        <v>2003-12</v>
      </c>
    </row>
    <row r="37974" spans="12:15" x14ac:dyDescent="0.4">
      <c r="L37974" s="56">
        <f ca="1"/>
        <v>37973</v>
      </c>
      <c r="M37974" s="53">
        <f ca="1"/>
        <v>2003</v>
      </c>
      <c r="N37974" s="53">
        <f ca="1"/>
        <v>12</v>
      </c>
      <c r="O37974" s="53" t="str">
        <f ca="1"/>
        <v>2003-12</v>
      </c>
    </row>
    <row r="37975" spans="12:15" x14ac:dyDescent="0.4">
      <c r="L37975" s="56">
        <f ca="1"/>
        <v>37974</v>
      </c>
      <c r="M37975" s="53">
        <f ca="1"/>
        <v>2003</v>
      </c>
      <c r="N37975" s="53">
        <f ca="1"/>
        <v>12</v>
      </c>
      <c r="O37975" s="53" t="str">
        <f ca="1"/>
        <v>2003-12</v>
      </c>
    </row>
    <row r="37976" spans="12:15" x14ac:dyDescent="0.4">
      <c r="L37976" s="56">
        <f ca="1"/>
        <v>37975</v>
      </c>
      <c r="M37976" s="53">
        <f ca="1"/>
        <v>2003</v>
      </c>
      <c r="N37976" s="53">
        <f ca="1"/>
        <v>12</v>
      </c>
      <c r="O37976" s="53" t="str">
        <f ca="1"/>
        <v>2003-12</v>
      </c>
    </row>
    <row r="37977" spans="12:15" x14ac:dyDescent="0.4">
      <c r="L37977" s="56">
        <f ca="1"/>
        <v>37976</v>
      </c>
      <c r="M37977" s="53">
        <f ca="1"/>
        <v>2003</v>
      </c>
      <c r="N37977" s="53">
        <f ca="1"/>
        <v>12</v>
      </c>
      <c r="O37977" s="53" t="str">
        <f ca="1"/>
        <v>2003-12</v>
      </c>
    </row>
    <row r="37978" spans="12:15" x14ac:dyDescent="0.4">
      <c r="L37978" s="56">
        <f ca="1"/>
        <v>37977</v>
      </c>
      <c r="M37978" s="53">
        <f ca="1"/>
        <v>2003</v>
      </c>
      <c r="N37978" s="53">
        <f ca="1"/>
        <v>12</v>
      </c>
      <c r="O37978" s="53" t="str">
        <f ca="1"/>
        <v>2003-12</v>
      </c>
    </row>
    <row r="37979" spans="12:15" x14ac:dyDescent="0.4">
      <c r="L37979" s="56">
        <f ca="1"/>
        <v>37978</v>
      </c>
      <c r="M37979" s="53">
        <f ca="1"/>
        <v>2003</v>
      </c>
      <c r="N37979" s="53">
        <f ca="1"/>
        <v>12</v>
      </c>
      <c r="O37979" s="53" t="str">
        <f ca="1"/>
        <v>2003-12</v>
      </c>
    </row>
    <row r="37980" spans="12:15" x14ac:dyDescent="0.4">
      <c r="L37980" s="56">
        <f ca="1"/>
        <v>37979</v>
      </c>
      <c r="M37980" s="53">
        <f ca="1"/>
        <v>2003</v>
      </c>
      <c r="N37980" s="53">
        <f ca="1"/>
        <v>12</v>
      </c>
      <c r="O37980" s="53" t="str">
        <f ca="1"/>
        <v>2003-12</v>
      </c>
    </row>
    <row r="37981" spans="12:15" x14ac:dyDescent="0.4">
      <c r="L37981" s="56">
        <f ca="1"/>
        <v>37980</v>
      </c>
      <c r="M37981" s="53">
        <f ca="1"/>
        <v>2003</v>
      </c>
      <c r="N37981" s="53">
        <f ca="1"/>
        <v>12</v>
      </c>
      <c r="O37981" s="53" t="str">
        <f ca="1"/>
        <v>2003-12</v>
      </c>
    </row>
    <row r="37982" spans="12:15" x14ac:dyDescent="0.4">
      <c r="L37982" s="56">
        <f ca="1"/>
        <v>37981</v>
      </c>
      <c r="M37982" s="53">
        <f ca="1"/>
        <v>2003</v>
      </c>
      <c r="N37982" s="53">
        <f ca="1"/>
        <v>12</v>
      </c>
      <c r="O37982" s="53" t="str">
        <f ca="1"/>
        <v>2003-12</v>
      </c>
    </row>
    <row r="37983" spans="12:15" x14ac:dyDescent="0.4">
      <c r="L37983" s="56">
        <f ca="1"/>
        <v>37982</v>
      </c>
      <c r="M37983" s="53">
        <f ca="1"/>
        <v>2003</v>
      </c>
      <c r="N37983" s="53">
        <f ca="1"/>
        <v>12</v>
      </c>
      <c r="O37983" s="53" t="str">
        <f ca="1"/>
        <v>2003-12</v>
      </c>
    </row>
    <row r="37984" spans="12:15" x14ac:dyDescent="0.4">
      <c r="L37984" s="56">
        <f ca="1"/>
        <v>37983</v>
      </c>
      <c r="M37984" s="53">
        <f ca="1"/>
        <v>2003</v>
      </c>
      <c r="N37984" s="53">
        <f ca="1"/>
        <v>12</v>
      </c>
      <c r="O37984" s="53" t="str">
        <f ca="1"/>
        <v>2003-12</v>
      </c>
    </row>
    <row r="37985" spans="12:15" x14ac:dyDescent="0.4">
      <c r="L37985" s="56">
        <f ca="1"/>
        <v>37984</v>
      </c>
      <c r="M37985" s="53">
        <f ca="1"/>
        <v>2003</v>
      </c>
      <c r="N37985" s="53">
        <f ca="1"/>
        <v>12</v>
      </c>
      <c r="O37985" s="53" t="str">
        <f ca="1"/>
        <v>2003-12</v>
      </c>
    </row>
    <row r="37986" spans="12:15" x14ac:dyDescent="0.4">
      <c r="L37986" s="56">
        <f ca="1"/>
        <v>37985</v>
      </c>
      <c r="M37986" s="53">
        <f ca="1"/>
        <v>2003</v>
      </c>
      <c r="N37986" s="53">
        <f ca="1"/>
        <v>12</v>
      </c>
      <c r="O37986" s="53" t="str">
        <f ca="1"/>
        <v>2003-12</v>
      </c>
    </row>
    <row r="37987" spans="12:15" x14ac:dyDescent="0.4">
      <c r="L37987" s="56">
        <f ca="1"/>
        <v>37986</v>
      </c>
      <c r="M37987" s="53">
        <f ca="1"/>
        <v>2003</v>
      </c>
      <c r="N37987" s="53">
        <f ca="1"/>
        <v>12</v>
      </c>
      <c r="O37987" s="53" t="str">
        <f ca="1"/>
        <v>2003-12</v>
      </c>
    </row>
    <row r="37988" spans="12:15" x14ac:dyDescent="0.4">
      <c r="L37988" s="56">
        <f ca="1"/>
        <v>37987</v>
      </c>
      <c r="M37988" s="53">
        <f ca="1"/>
        <v>2004</v>
      </c>
      <c r="N37988" s="53">
        <f ca="1"/>
        <v>1</v>
      </c>
      <c r="O37988" s="53" t="str">
        <f ca="1"/>
        <v>2004-01</v>
      </c>
    </row>
    <row r="37989" spans="12:15" x14ac:dyDescent="0.4">
      <c r="L37989" s="56">
        <f ca="1"/>
        <v>37988</v>
      </c>
      <c r="M37989" s="53">
        <f ca="1"/>
        <v>2004</v>
      </c>
      <c r="N37989" s="53">
        <f ca="1"/>
        <v>1</v>
      </c>
      <c r="O37989" s="53" t="str">
        <f ca="1"/>
        <v>2004-01</v>
      </c>
    </row>
    <row r="37990" spans="12:15" x14ac:dyDescent="0.4">
      <c r="L37990" s="56">
        <f ca="1"/>
        <v>37989</v>
      </c>
      <c r="M37990" s="53">
        <f ca="1"/>
        <v>2004</v>
      </c>
      <c r="N37990" s="53">
        <f ca="1"/>
        <v>1</v>
      </c>
      <c r="O37990" s="53" t="str">
        <f ca="1"/>
        <v>2004-01</v>
      </c>
    </row>
    <row r="37991" spans="12:15" x14ac:dyDescent="0.4">
      <c r="L37991" s="56">
        <f ca="1"/>
        <v>37990</v>
      </c>
      <c r="M37991" s="53">
        <f ca="1"/>
        <v>2004</v>
      </c>
      <c r="N37991" s="53">
        <f ca="1"/>
        <v>1</v>
      </c>
      <c r="O37991" s="53" t="str">
        <f ca="1"/>
        <v>2004-01</v>
      </c>
    </row>
    <row r="37992" spans="12:15" x14ac:dyDescent="0.4">
      <c r="L37992" s="56">
        <f ca="1"/>
        <v>37991</v>
      </c>
      <c r="M37992" s="53">
        <f ca="1"/>
        <v>2004</v>
      </c>
      <c r="N37992" s="53">
        <f ca="1"/>
        <v>1</v>
      </c>
      <c r="O37992" s="53" t="str">
        <f ca="1"/>
        <v>2004-01</v>
      </c>
    </row>
    <row r="37993" spans="12:15" x14ac:dyDescent="0.4">
      <c r="L37993" s="56">
        <f ca="1"/>
        <v>37992</v>
      </c>
      <c r="M37993" s="53">
        <f ca="1"/>
        <v>2004</v>
      </c>
      <c r="N37993" s="53">
        <f ca="1"/>
        <v>1</v>
      </c>
      <c r="O37993" s="53" t="str">
        <f ca="1"/>
        <v>2004-01</v>
      </c>
    </row>
    <row r="37994" spans="12:15" x14ac:dyDescent="0.4">
      <c r="L37994" s="56">
        <f ca="1"/>
        <v>37993</v>
      </c>
      <c r="M37994" s="53">
        <f ca="1"/>
        <v>2004</v>
      </c>
      <c r="N37994" s="53">
        <f ca="1"/>
        <v>1</v>
      </c>
      <c r="O37994" s="53" t="str">
        <f ca="1"/>
        <v>2004-01</v>
      </c>
    </row>
    <row r="37995" spans="12:15" x14ac:dyDescent="0.4">
      <c r="L37995" s="56">
        <f ca="1"/>
        <v>37994</v>
      </c>
      <c r="M37995" s="53">
        <f ca="1"/>
        <v>2004</v>
      </c>
      <c r="N37995" s="53">
        <f ca="1"/>
        <v>1</v>
      </c>
      <c r="O37995" s="53" t="str">
        <f ca="1"/>
        <v>2004-01</v>
      </c>
    </row>
    <row r="37996" spans="12:15" x14ac:dyDescent="0.4">
      <c r="L37996" s="56">
        <f ca="1"/>
        <v>37995</v>
      </c>
      <c r="M37996" s="53">
        <f ca="1"/>
        <v>2004</v>
      </c>
      <c r="N37996" s="53">
        <f ca="1"/>
        <v>1</v>
      </c>
      <c r="O37996" s="53" t="str">
        <f ca="1"/>
        <v>2004-01</v>
      </c>
    </row>
    <row r="37997" spans="12:15" x14ac:dyDescent="0.4">
      <c r="L37997" s="56">
        <f ca="1"/>
        <v>37996</v>
      </c>
      <c r="M37997" s="53">
        <f ca="1"/>
        <v>2004</v>
      </c>
      <c r="N37997" s="53">
        <f ca="1"/>
        <v>1</v>
      </c>
      <c r="O37997" s="53" t="str">
        <f ca="1"/>
        <v>2004-01</v>
      </c>
    </row>
    <row r="37998" spans="12:15" x14ac:dyDescent="0.4">
      <c r="L37998" s="56">
        <f ca="1"/>
        <v>37997</v>
      </c>
      <c r="M37998" s="53">
        <f ca="1"/>
        <v>2004</v>
      </c>
      <c r="N37998" s="53">
        <f ca="1"/>
        <v>1</v>
      </c>
      <c r="O37998" s="53" t="str">
        <f ca="1"/>
        <v>2004-01</v>
      </c>
    </row>
    <row r="37999" spans="12:15" x14ac:dyDescent="0.4">
      <c r="L37999" s="56">
        <f ca="1"/>
        <v>37998</v>
      </c>
      <c r="M37999" s="53">
        <f ca="1"/>
        <v>2004</v>
      </c>
      <c r="N37999" s="53">
        <f ca="1"/>
        <v>1</v>
      </c>
      <c r="O37999" s="53" t="str">
        <f ca="1"/>
        <v>2004-01</v>
      </c>
    </row>
    <row r="38000" spans="12:15" x14ac:dyDescent="0.4">
      <c r="L38000" s="56">
        <f ca="1"/>
        <v>37999</v>
      </c>
      <c r="M38000" s="53">
        <f ca="1"/>
        <v>2004</v>
      </c>
      <c r="N38000" s="53">
        <f ca="1"/>
        <v>1</v>
      </c>
      <c r="O38000" s="53" t="str">
        <f ca="1"/>
        <v>2004-01</v>
      </c>
    </row>
    <row r="38001" spans="12:15" x14ac:dyDescent="0.4">
      <c r="L38001" s="56">
        <f ca="1"/>
        <v>38000</v>
      </c>
      <c r="M38001" s="53">
        <f ca="1"/>
        <v>2004</v>
      </c>
      <c r="N38001" s="53">
        <f ca="1"/>
        <v>1</v>
      </c>
      <c r="O38001" s="53" t="str">
        <f ca="1"/>
        <v>2004-01</v>
      </c>
    </row>
    <row r="38002" spans="12:15" x14ac:dyDescent="0.4">
      <c r="L38002" s="56">
        <f ca="1"/>
        <v>38001</v>
      </c>
      <c r="M38002" s="53">
        <f ca="1"/>
        <v>2004</v>
      </c>
      <c r="N38002" s="53">
        <f ca="1"/>
        <v>1</v>
      </c>
      <c r="O38002" s="53" t="str">
        <f ca="1"/>
        <v>2004-01</v>
      </c>
    </row>
    <row r="38003" spans="12:15" x14ac:dyDescent="0.4">
      <c r="L38003" s="56">
        <f ca="1"/>
        <v>38002</v>
      </c>
      <c r="M38003" s="53">
        <f ca="1"/>
        <v>2004</v>
      </c>
      <c r="N38003" s="53">
        <f ca="1"/>
        <v>1</v>
      </c>
      <c r="O38003" s="53" t="str">
        <f ca="1"/>
        <v>2004-01</v>
      </c>
    </row>
    <row r="38004" spans="12:15" x14ac:dyDescent="0.4">
      <c r="L38004" s="56">
        <f ca="1"/>
        <v>38003</v>
      </c>
      <c r="M38004" s="53">
        <f ca="1"/>
        <v>2004</v>
      </c>
      <c r="N38004" s="53">
        <f ca="1"/>
        <v>1</v>
      </c>
      <c r="O38004" s="53" t="str">
        <f ca="1"/>
        <v>2004-01</v>
      </c>
    </row>
    <row r="38005" spans="12:15" x14ac:dyDescent="0.4">
      <c r="L38005" s="56">
        <f ca="1"/>
        <v>38004</v>
      </c>
      <c r="M38005" s="53">
        <f ca="1"/>
        <v>2004</v>
      </c>
      <c r="N38005" s="53">
        <f ca="1"/>
        <v>1</v>
      </c>
      <c r="O38005" s="53" t="str">
        <f ca="1"/>
        <v>2004-01</v>
      </c>
    </row>
    <row r="38006" spans="12:15" x14ac:dyDescent="0.4">
      <c r="L38006" s="56">
        <f ca="1"/>
        <v>38005</v>
      </c>
      <c r="M38006" s="53">
        <f ca="1"/>
        <v>2004</v>
      </c>
      <c r="N38006" s="53">
        <f ca="1"/>
        <v>1</v>
      </c>
      <c r="O38006" s="53" t="str">
        <f ca="1"/>
        <v>2004-01</v>
      </c>
    </row>
    <row r="38007" spans="12:15" x14ac:dyDescent="0.4">
      <c r="L38007" s="56">
        <f ca="1"/>
        <v>38006</v>
      </c>
      <c r="M38007" s="53">
        <f ca="1"/>
        <v>2004</v>
      </c>
      <c r="N38007" s="53">
        <f ca="1"/>
        <v>1</v>
      </c>
      <c r="O38007" s="53" t="str">
        <f ca="1"/>
        <v>2004-01</v>
      </c>
    </row>
    <row r="38008" spans="12:15" x14ac:dyDescent="0.4">
      <c r="L38008" s="56">
        <f ca="1"/>
        <v>38007</v>
      </c>
      <c r="M38008" s="53">
        <f ca="1"/>
        <v>2004</v>
      </c>
      <c r="N38008" s="53">
        <f ca="1"/>
        <v>1</v>
      </c>
      <c r="O38008" s="53" t="str">
        <f ca="1"/>
        <v>2004-01</v>
      </c>
    </row>
    <row r="38009" spans="12:15" x14ac:dyDescent="0.4">
      <c r="L38009" s="56">
        <f ca="1"/>
        <v>38008</v>
      </c>
      <c r="M38009" s="53">
        <f ca="1"/>
        <v>2004</v>
      </c>
      <c r="N38009" s="53">
        <f ca="1"/>
        <v>1</v>
      </c>
      <c r="O38009" s="53" t="str">
        <f ca="1"/>
        <v>2004-01</v>
      </c>
    </row>
    <row r="38010" spans="12:15" x14ac:dyDescent="0.4">
      <c r="L38010" s="56">
        <f ca="1"/>
        <v>38009</v>
      </c>
      <c r="M38010" s="53">
        <f ca="1"/>
        <v>2004</v>
      </c>
      <c r="N38010" s="53">
        <f ca="1"/>
        <v>1</v>
      </c>
      <c r="O38010" s="53" t="str">
        <f ca="1"/>
        <v>2004-01</v>
      </c>
    </row>
    <row r="38011" spans="12:15" x14ac:dyDescent="0.4">
      <c r="L38011" s="56">
        <f ca="1"/>
        <v>38010</v>
      </c>
      <c r="M38011" s="53">
        <f ca="1"/>
        <v>2004</v>
      </c>
      <c r="N38011" s="53">
        <f ca="1"/>
        <v>1</v>
      </c>
      <c r="O38011" s="53" t="str">
        <f ca="1"/>
        <v>2004-01</v>
      </c>
    </row>
    <row r="38012" spans="12:15" x14ac:dyDescent="0.4">
      <c r="L38012" s="56">
        <f ca="1"/>
        <v>38011</v>
      </c>
      <c r="M38012" s="53">
        <f ca="1"/>
        <v>2004</v>
      </c>
      <c r="N38012" s="53">
        <f ca="1"/>
        <v>1</v>
      </c>
      <c r="O38012" s="53" t="str">
        <f ca="1"/>
        <v>2004-01</v>
      </c>
    </row>
    <row r="38013" spans="12:15" x14ac:dyDescent="0.4">
      <c r="L38013" s="56">
        <f ca="1"/>
        <v>38012</v>
      </c>
      <c r="M38013" s="53">
        <f ca="1"/>
        <v>2004</v>
      </c>
      <c r="N38013" s="53">
        <f ca="1"/>
        <v>1</v>
      </c>
      <c r="O38013" s="53" t="str">
        <f ca="1"/>
        <v>2004-01</v>
      </c>
    </row>
    <row r="38014" spans="12:15" x14ac:dyDescent="0.4">
      <c r="L38014" s="56">
        <f ca="1"/>
        <v>38013</v>
      </c>
      <c r="M38014" s="53">
        <f ca="1"/>
        <v>2004</v>
      </c>
      <c r="N38014" s="53">
        <f ca="1"/>
        <v>1</v>
      </c>
      <c r="O38014" s="53" t="str">
        <f ca="1"/>
        <v>2004-01</v>
      </c>
    </row>
    <row r="38015" spans="12:15" x14ac:dyDescent="0.4">
      <c r="L38015" s="56">
        <f ca="1"/>
        <v>38014</v>
      </c>
      <c r="M38015" s="53">
        <f ca="1"/>
        <v>2004</v>
      </c>
      <c r="N38015" s="53">
        <f ca="1"/>
        <v>1</v>
      </c>
      <c r="O38015" s="53" t="str">
        <f ca="1"/>
        <v>2004-01</v>
      </c>
    </row>
    <row r="38016" spans="12:15" x14ac:dyDescent="0.4">
      <c r="L38016" s="56">
        <f ca="1"/>
        <v>38015</v>
      </c>
      <c r="M38016" s="53">
        <f ca="1"/>
        <v>2004</v>
      </c>
      <c r="N38016" s="53">
        <f ca="1"/>
        <v>1</v>
      </c>
      <c r="O38016" s="53" t="str">
        <f ca="1"/>
        <v>2004-01</v>
      </c>
    </row>
    <row r="38017" spans="12:15" x14ac:dyDescent="0.4">
      <c r="L38017" s="56">
        <f ca="1"/>
        <v>38016</v>
      </c>
      <c r="M38017" s="53">
        <f ca="1"/>
        <v>2004</v>
      </c>
      <c r="N38017" s="53">
        <f ca="1"/>
        <v>1</v>
      </c>
      <c r="O38017" s="53" t="str">
        <f ca="1"/>
        <v>2004-01</v>
      </c>
    </row>
    <row r="38018" spans="12:15" x14ac:dyDescent="0.4">
      <c r="L38018" s="56">
        <f ca="1"/>
        <v>38017</v>
      </c>
      <c r="M38018" s="53">
        <f ca="1"/>
        <v>2004</v>
      </c>
      <c r="N38018" s="53">
        <f ca="1"/>
        <v>1</v>
      </c>
      <c r="O38018" s="53" t="str">
        <f ca="1"/>
        <v>2004-01</v>
      </c>
    </row>
    <row r="38019" spans="12:15" x14ac:dyDescent="0.4">
      <c r="L38019" s="56">
        <f ca="1"/>
        <v>38018</v>
      </c>
      <c r="M38019" s="53">
        <f ca="1"/>
        <v>2004</v>
      </c>
      <c r="N38019" s="53">
        <f ca="1"/>
        <v>2</v>
      </c>
      <c r="O38019" s="53" t="str">
        <f ca="1"/>
        <v>2004-02</v>
      </c>
    </row>
    <row r="38020" spans="12:15" x14ac:dyDescent="0.4">
      <c r="L38020" s="56">
        <f ca="1"/>
        <v>38019</v>
      </c>
      <c r="M38020" s="53">
        <f ca="1"/>
        <v>2004</v>
      </c>
      <c r="N38020" s="53">
        <f ca="1"/>
        <v>2</v>
      </c>
      <c r="O38020" s="53" t="str">
        <f ca="1"/>
        <v>2004-02</v>
      </c>
    </row>
    <row r="38021" spans="12:15" x14ac:dyDescent="0.4">
      <c r="L38021" s="56">
        <f ca="1"/>
        <v>38020</v>
      </c>
      <c r="M38021" s="53">
        <f ca="1"/>
        <v>2004</v>
      </c>
      <c r="N38021" s="53">
        <f ca="1"/>
        <v>2</v>
      </c>
      <c r="O38021" s="53" t="str">
        <f ca="1"/>
        <v>2004-02</v>
      </c>
    </row>
    <row r="38022" spans="12:15" x14ac:dyDescent="0.4">
      <c r="L38022" s="56">
        <f ca="1"/>
        <v>38021</v>
      </c>
      <c r="M38022" s="53">
        <f ca="1"/>
        <v>2004</v>
      </c>
      <c r="N38022" s="53">
        <f ca="1"/>
        <v>2</v>
      </c>
      <c r="O38022" s="53" t="str">
        <f ca="1"/>
        <v>2004-02</v>
      </c>
    </row>
    <row r="38023" spans="12:15" x14ac:dyDescent="0.4">
      <c r="L38023" s="56">
        <f ca="1"/>
        <v>38022</v>
      </c>
      <c r="M38023" s="53">
        <f ca="1"/>
        <v>2004</v>
      </c>
      <c r="N38023" s="53">
        <f ca="1"/>
        <v>2</v>
      </c>
      <c r="O38023" s="53" t="str">
        <f ca="1"/>
        <v>2004-02</v>
      </c>
    </row>
    <row r="38024" spans="12:15" x14ac:dyDescent="0.4">
      <c r="L38024" s="56">
        <f ca="1"/>
        <v>38023</v>
      </c>
      <c r="M38024" s="53">
        <f ca="1"/>
        <v>2004</v>
      </c>
      <c r="N38024" s="53">
        <f ca="1"/>
        <v>2</v>
      </c>
      <c r="O38024" s="53" t="str">
        <f ca="1"/>
        <v>2004-02</v>
      </c>
    </row>
    <row r="38025" spans="12:15" x14ac:dyDescent="0.4">
      <c r="L38025" s="56">
        <f ca="1"/>
        <v>38024</v>
      </c>
      <c r="M38025" s="53">
        <f ca="1"/>
        <v>2004</v>
      </c>
      <c r="N38025" s="53">
        <f ca="1"/>
        <v>2</v>
      </c>
      <c r="O38025" s="53" t="str">
        <f ca="1"/>
        <v>2004-02</v>
      </c>
    </row>
    <row r="38026" spans="12:15" x14ac:dyDescent="0.4">
      <c r="L38026" s="56">
        <f ca="1"/>
        <v>38025</v>
      </c>
      <c r="M38026" s="53">
        <f ca="1"/>
        <v>2004</v>
      </c>
      <c r="N38026" s="53">
        <f ca="1"/>
        <v>2</v>
      </c>
      <c r="O38026" s="53" t="str">
        <f ca="1"/>
        <v>2004-02</v>
      </c>
    </row>
    <row r="38027" spans="12:15" x14ac:dyDescent="0.4">
      <c r="L38027" s="56">
        <f ca="1"/>
        <v>38026</v>
      </c>
      <c r="M38027" s="53">
        <f ca="1"/>
        <v>2004</v>
      </c>
      <c r="N38027" s="53">
        <f ca="1"/>
        <v>2</v>
      </c>
      <c r="O38027" s="53" t="str">
        <f ca="1"/>
        <v>2004-02</v>
      </c>
    </row>
    <row r="38028" spans="12:15" x14ac:dyDescent="0.4">
      <c r="L38028" s="56">
        <f ca="1"/>
        <v>38027</v>
      </c>
      <c r="M38028" s="53">
        <f ca="1"/>
        <v>2004</v>
      </c>
      <c r="N38028" s="53">
        <f ca="1"/>
        <v>2</v>
      </c>
      <c r="O38028" s="53" t="str">
        <f ca="1"/>
        <v>2004-02</v>
      </c>
    </row>
    <row r="38029" spans="12:15" x14ac:dyDescent="0.4">
      <c r="L38029" s="56">
        <f ca="1"/>
        <v>38028</v>
      </c>
      <c r="M38029" s="53">
        <f ca="1"/>
        <v>2004</v>
      </c>
      <c r="N38029" s="53">
        <f ca="1"/>
        <v>2</v>
      </c>
      <c r="O38029" s="53" t="str">
        <f ca="1"/>
        <v>2004-02</v>
      </c>
    </row>
    <row r="38030" spans="12:15" x14ac:dyDescent="0.4">
      <c r="L38030" s="56">
        <f ca="1"/>
        <v>38029</v>
      </c>
      <c r="M38030" s="53">
        <f ca="1"/>
        <v>2004</v>
      </c>
      <c r="N38030" s="53">
        <f ca="1"/>
        <v>2</v>
      </c>
      <c r="O38030" s="53" t="str">
        <f ca="1"/>
        <v>2004-02</v>
      </c>
    </row>
    <row r="38031" spans="12:15" x14ac:dyDescent="0.4">
      <c r="L38031" s="56">
        <f ca="1"/>
        <v>38030</v>
      </c>
      <c r="M38031" s="53">
        <f ca="1"/>
        <v>2004</v>
      </c>
      <c r="N38031" s="53">
        <f ca="1"/>
        <v>2</v>
      </c>
      <c r="O38031" s="53" t="str">
        <f ca="1"/>
        <v>2004-02</v>
      </c>
    </row>
    <row r="38032" spans="12:15" x14ac:dyDescent="0.4">
      <c r="L38032" s="56">
        <f ca="1"/>
        <v>38031</v>
      </c>
      <c r="M38032" s="53">
        <f ca="1"/>
        <v>2004</v>
      </c>
      <c r="N38032" s="53">
        <f ca="1"/>
        <v>2</v>
      </c>
      <c r="O38032" s="53" t="str">
        <f ca="1"/>
        <v>2004-02</v>
      </c>
    </row>
    <row r="38033" spans="12:15" x14ac:dyDescent="0.4">
      <c r="L38033" s="56">
        <f ca="1"/>
        <v>38032</v>
      </c>
      <c r="M38033" s="53">
        <f ca="1"/>
        <v>2004</v>
      </c>
      <c r="N38033" s="53">
        <f ca="1"/>
        <v>2</v>
      </c>
      <c r="O38033" s="53" t="str">
        <f ca="1"/>
        <v>2004-02</v>
      </c>
    </row>
    <row r="38034" spans="12:15" x14ac:dyDescent="0.4">
      <c r="L38034" s="56">
        <f ca="1"/>
        <v>38033</v>
      </c>
      <c r="M38034" s="53">
        <f ca="1"/>
        <v>2004</v>
      </c>
      <c r="N38034" s="53">
        <f ca="1"/>
        <v>2</v>
      </c>
      <c r="O38034" s="53" t="str">
        <f ca="1"/>
        <v>2004-02</v>
      </c>
    </row>
    <row r="38035" spans="12:15" x14ac:dyDescent="0.4">
      <c r="L38035" s="56">
        <f ca="1"/>
        <v>38034</v>
      </c>
      <c r="M38035" s="53">
        <f ca="1"/>
        <v>2004</v>
      </c>
      <c r="N38035" s="53">
        <f ca="1"/>
        <v>2</v>
      </c>
      <c r="O38035" s="53" t="str">
        <f ca="1"/>
        <v>2004-02</v>
      </c>
    </row>
    <row r="38036" spans="12:15" x14ac:dyDescent="0.4">
      <c r="L38036" s="56">
        <f ca="1"/>
        <v>38035</v>
      </c>
      <c r="M38036" s="53">
        <f ca="1"/>
        <v>2004</v>
      </c>
      <c r="N38036" s="53">
        <f ca="1"/>
        <v>2</v>
      </c>
      <c r="O38036" s="53" t="str">
        <f ca="1"/>
        <v>2004-02</v>
      </c>
    </row>
    <row r="38037" spans="12:15" x14ac:dyDescent="0.4">
      <c r="L38037" s="56">
        <f ca="1"/>
        <v>38036</v>
      </c>
      <c r="M38037" s="53">
        <f ca="1"/>
        <v>2004</v>
      </c>
      <c r="N38037" s="53">
        <f ca="1"/>
        <v>2</v>
      </c>
      <c r="O38037" s="53" t="str">
        <f ca="1"/>
        <v>2004-02</v>
      </c>
    </row>
    <row r="38038" spans="12:15" x14ac:dyDescent="0.4">
      <c r="L38038" s="56">
        <f ca="1"/>
        <v>38037</v>
      </c>
      <c r="M38038" s="53">
        <f ca="1"/>
        <v>2004</v>
      </c>
      <c r="N38038" s="53">
        <f ca="1"/>
        <v>2</v>
      </c>
      <c r="O38038" s="53" t="str">
        <f ca="1"/>
        <v>2004-02</v>
      </c>
    </row>
    <row r="38039" spans="12:15" x14ac:dyDescent="0.4">
      <c r="L38039" s="56">
        <f ca="1"/>
        <v>38038</v>
      </c>
      <c r="M38039" s="53">
        <f ca="1"/>
        <v>2004</v>
      </c>
      <c r="N38039" s="53">
        <f ca="1"/>
        <v>2</v>
      </c>
      <c r="O38039" s="53" t="str">
        <f ca="1"/>
        <v>2004-02</v>
      </c>
    </row>
    <row r="38040" spans="12:15" x14ac:dyDescent="0.4">
      <c r="L38040" s="56">
        <f ca="1"/>
        <v>38039</v>
      </c>
      <c r="M38040" s="53">
        <f ca="1"/>
        <v>2004</v>
      </c>
      <c r="N38040" s="53">
        <f ca="1"/>
        <v>2</v>
      </c>
      <c r="O38040" s="53" t="str">
        <f ca="1"/>
        <v>2004-02</v>
      </c>
    </row>
    <row r="38041" spans="12:15" x14ac:dyDescent="0.4">
      <c r="L38041" s="56">
        <f ca="1"/>
        <v>38040</v>
      </c>
      <c r="M38041" s="53">
        <f ca="1"/>
        <v>2004</v>
      </c>
      <c r="N38041" s="53">
        <f ca="1"/>
        <v>2</v>
      </c>
      <c r="O38041" s="53" t="str">
        <f ca="1"/>
        <v>2004-02</v>
      </c>
    </row>
    <row r="38042" spans="12:15" x14ac:dyDescent="0.4">
      <c r="L38042" s="56">
        <f ca="1"/>
        <v>38041</v>
      </c>
      <c r="M38042" s="53">
        <f ca="1"/>
        <v>2004</v>
      </c>
      <c r="N38042" s="53">
        <f ca="1"/>
        <v>2</v>
      </c>
      <c r="O38042" s="53" t="str">
        <f ca="1"/>
        <v>2004-02</v>
      </c>
    </row>
    <row r="38043" spans="12:15" x14ac:dyDescent="0.4">
      <c r="L38043" s="56">
        <f ca="1"/>
        <v>38042</v>
      </c>
      <c r="M38043" s="53">
        <f ca="1"/>
        <v>2004</v>
      </c>
      <c r="N38043" s="53">
        <f ca="1"/>
        <v>2</v>
      </c>
      <c r="O38043" s="53" t="str">
        <f ca="1"/>
        <v>2004-02</v>
      </c>
    </row>
    <row r="38044" spans="12:15" x14ac:dyDescent="0.4">
      <c r="L38044" s="56">
        <f ca="1"/>
        <v>38043</v>
      </c>
      <c r="M38044" s="53">
        <f ca="1"/>
        <v>2004</v>
      </c>
      <c r="N38044" s="53">
        <f ca="1"/>
        <v>2</v>
      </c>
      <c r="O38044" s="53" t="str">
        <f ca="1"/>
        <v>2004-02</v>
      </c>
    </row>
    <row r="38045" spans="12:15" x14ac:dyDescent="0.4">
      <c r="L38045" s="56">
        <f ca="1"/>
        <v>38044</v>
      </c>
      <c r="M38045" s="53">
        <f ca="1"/>
        <v>2004</v>
      </c>
      <c r="N38045" s="53">
        <f ca="1"/>
        <v>2</v>
      </c>
      <c r="O38045" s="53" t="str">
        <f ca="1"/>
        <v>2004-02</v>
      </c>
    </row>
    <row r="38046" spans="12:15" x14ac:dyDescent="0.4">
      <c r="L38046" s="56">
        <f ca="1"/>
        <v>38045</v>
      </c>
      <c r="M38046" s="53">
        <f ca="1"/>
        <v>2004</v>
      </c>
      <c r="N38046" s="53">
        <f ca="1"/>
        <v>2</v>
      </c>
      <c r="O38046" s="53" t="str">
        <f ca="1"/>
        <v>2004-02</v>
      </c>
    </row>
    <row r="38047" spans="12:15" x14ac:dyDescent="0.4">
      <c r="L38047" s="56">
        <f ca="1"/>
        <v>38046</v>
      </c>
      <c r="M38047" s="53">
        <f ca="1"/>
        <v>2004</v>
      </c>
      <c r="N38047" s="53">
        <f ca="1"/>
        <v>2</v>
      </c>
      <c r="O38047" s="53" t="str">
        <f ca="1"/>
        <v>2004-02</v>
      </c>
    </row>
    <row r="38048" spans="12:15" x14ac:dyDescent="0.4">
      <c r="L38048" s="56">
        <f ca="1"/>
        <v>38047</v>
      </c>
      <c r="M38048" s="53">
        <f ca="1"/>
        <v>2004</v>
      </c>
      <c r="N38048" s="53">
        <f ca="1"/>
        <v>3</v>
      </c>
      <c r="O38048" s="53" t="str">
        <f ca="1"/>
        <v>2004-03</v>
      </c>
    </row>
    <row r="38049" spans="12:15" x14ac:dyDescent="0.4">
      <c r="L38049" s="56">
        <f ca="1"/>
        <v>38048</v>
      </c>
      <c r="M38049" s="53">
        <f ca="1"/>
        <v>2004</v>
      </c>
      <c r="N38049" s="53">
        <f ca="1"/>
        <v>3</v>
      </c>
      <c r="O38049" s="53" t="str">
        <f ca="1"/>
        <v>2004-03</v>
      </c>
    </row>
    <row r="38050" spans="12:15" x14ac:dyDescent="0.4">
      <c r="L38050" s="56">
        <f ca="1"/>
        <v>38049</v>
      </c>
      <c r="M38050" s="53">
        <f ca="1"/>
        <v>2004</v>
      </c>
      <c r="N38050" s="53">
        <f ca="1"/>
        <v>3</v>
      </c>
      <c r="O38050" s="53" t="str">
        <f ca="1"/>
        <v>2004-03</v>
      </c>
    </row>
    <row r="38051" spans="12:15" x14ac:dyDescent="0.4">
      <c r="L38051" s="56">
        <f ca="1"/>
        <v>38050</v>
      </c>
      <c r="M38051" s="53">
        <f ca="1"/>
        <v>2004</v>
      </c>
      <c r="N38051" s="53">
        <f ca="1"/>
        <v>3</v>
      </c>
      <c r="O38051" s="53" t="str">
        <f ca="1"/>
        <v>2004-03</v>
      </c>
    </row>
    <row r="38052" spans="12:15" x14ac:dyDescent="0.4">
      <c r="L38052" s="56">
        <f ca="1"/>
        <v>38051</v>
      </c>
      <c r="M38052" s="53">
        <f ca="1"/>
        <v>2004</v>
      </c>
      <c r="N38052" s="53">
        <f ca="1"/>
        <v>3</v>
      </c>
      <c r="O38052" s="53" t="str">
        <f ca="1"/>
        <v>2004-03</v>
      </c>
    </row>
    <row r="38053" spans="12:15" x14ac:dyDescent="0.4">
      <c r="L38053" s="56">
        <f ca="1"/>
        <v>38052</v>
      </c>
      <c r="M38053" s="53">
        <f ca="1"/>
        <v>2004</v>
      </c>
      <c r="N38053" s="53">
        <f ca="1"/>
        <v>3</v>
      </c>
      <c r="O38053" s="53" t="str">
        <f ca="1"/>
        <v>2004-03</v>
      </c>
    </row>
    <row r="38054" spans="12:15" x14ac:dyDescent="0.4">
      <c r="L38054" s="56">
        <f ca="1"/>
        <v>38053</v>
      </c>
      <c r="M38054" s="53">
        <f ca="1"/>
        <v>2004</v>
      </c>
      <c r="N38054" s="53">
        <f ca="1"/>
        <v>3</v>
      </c>
      <c r="O38054" s="53" t="str">
        <f ca="1"/>
        <v>2004-03</v>
      </c>
    </row>
    <row r="38055" spans="12:15" x14ac:dyDescent="0.4">
      <c r="L38055" s="56">
        <f ca="1"/>
        <v>38054</v>
      </c>
      <c r="M38055" s="53">
        <f ca="1"/>
        <v>2004</v>
      </c>
      <c r="N38055" s="53">
        <f ca="1"/>
        <v>3</v>
      </c>
      <c r="O38055" s="53" t="str">
        <f ca="1"/>
        <v>2004-03</v>
      </c>
    </row>
    <row r="38056" spans="12:15" x14ac:dyDescent="0.4">
      <c r="L38056" s="56">
        <f ca="1"/>
        <v>38055</v>
      </c>
      <c r="M38056" s="53">
        <f ca="1"/>
        <v>2004</v>
      </c>
      <c r="N38056" s="53">
        <f ca="1"/>
        <v>3</v>
      </c>
      <c r="O38056" s="53" t="str">
        <f ca="1"/>
        <v>2004-03</v>
      </c>
    </row>
    <row r="38057" spans="12:15" x14ac:dyDescent="0.4">
      <c r="L38057" s="56">
        <f ca="1"/>
        <v>38056</v>
      </c>
      <c r="M38057" s="53">
        <f ca="1"/>
        <v>2004</v>
      </c>
      <c r="N38057" s="53">
        <f ca="1"/>
        <v>3</v>
      </c>
      <c r="O38057" s="53" t="str">
        <f ca="1"/>
        <v>2004-03</v>
      </c>
    </row>
    <row r="38058" spans="12:15" x14ac:dyDescent="0.4">
      <c r="L38058" s="56">
        <f ca="1"/>
        <v>38057</v>
      </c>
      <c r="M38058" s="53">
        <f ca="1"/>
        <v>2004</v>
      </c>
      <c r="N38058" s="53">
        <f ca="1"/>
        <v>3</v>
      </c>
      <c r="O38058" s="53" t="str">
        <f ca="1"/>
        <v>2004-03</v>
      </c>
    </row>
    <row r="38059" spans="12:15" x14ac:dyDescent="0.4">
      <c r="L38059" s="56">
        <f ca="1"/>
        <v>38058</v>
      </c>
      <c r="M38059" s="53">
        <f ca="1"/>
        <v>2004</v>
      </c>
      <c r="N38059" s="53">
        <f ca="1"/>
        <v>3</v>
      </c>
      <c r="O38059" s="53" t="str">
        <f ca="1"/>
        <v>2004-03</v>
      </c>
    </row>
    <row r="38060" spans="12:15" x14ac:dyDescent="0.4">
      <c r="L38060" s="56">
        <f ca="1"/>
        <v>38059</v>
      </c>
      <c r="M38060" s="53">
        <f ca="1"/>
        <v>2004</v>
      </c>
      <c r="N38060" s="53">
        <f ca="1"/>
        <v>3</v>
      </c>
      <c r="O38060" s="53" t="str">
        <f ca="1"/>
        <v>2004-03</v>
      </c>
    </row>
    <row r="38061" spans="12:15" x14ac:dyDescent="0.4">
      <c r="L38061" s="56">
        <f ca="1"/>
        <v>38060</v>
      </c>
      <c r="M38061" s="53">
        <f ca="1"/>
        <v>2004</v>
      </c>
      <c r="N38061" s="53">
        <f ca="1"/>
        <v>3</v>
      </c>
      <c r="O38061" s="53" t="str">
        <f ca="1"/>
        <v>2004-03</v>
      </c>
    </row>
    <row r="38062" spans="12:15" x14ac:dyDescent="0.4">
      <c r="L38062" s="56">
        <f ca="1"/>
        <v>38061</v>
      </c>
      <c r="M38062" s="53">
        <f ca="1"/>
        <v>2004</v>
      </c>
      <c r="N38062" s="53">
        <f ca="1"/>
        <v>3</v>
      </c>
      <c r="O38062" s="53" t="str">
        <f ca="1"/>
        <v>2004-03</v>
      </c>
    </row>
    <row r="38063" spans="12:15" x14ac:dyDescent="0.4">
      <c r="L38063" s="56">
        <f ca="1"/>
        <v>38062</v>
      </c>
      <c r="M38063" s="53">
        <f ca="1"/>
        <v>2004</v>
      </c>
      <c r="N38063" s="53">
        <f ca="1"/>
        <v>3</v>
      </c>
      <c r="O38063" s="53" t="str">
        <f ca="1"/>
        <v>2004-03</v>
      </c>
    </row>
    <row r="38064" spans="12:15" x14ac:dyDescent="0.4">
      <c r="L38064" s="56">
        <f ca="1"/>
        <v>38063</v>
      </c>
      <c r="M38064" s="53">
        <f ca="1"/>
        <v>2004</v>
      </c>
      <c r="N38064" s="53">
        <f ca="1"/>
        <v>3</v>
      </c>
      <c r="O38064" s="53" t="str">
        <f ca="1"/>
        <v>2004-03</v>
      </c>
    </row>
    <row r="38065" spans="12:15" x14ac:dyDescent="0.4">
      <c r="L38065" s="56">
        <f ca="1"/>
        <v>38064</v>
      </c>
      <c r="M38065" s="53">
        <f ca="1"/>
        <v>2004</v>
      </c>
      <c r="N38065" s="53">
        <f ca="1"/>
        <v>3</v>
      </c>
      <c r="O38065" s="53" t="str">
        <f ca="1"/>
        <v>2004-03</v>
      </c>
    </row>
    <row r="38066" spans="12:15" x14ac:dyDescent="0.4">
      <c r="L38066" s="56">
        <f ca="1"/>
        <v>38065</v>
      </c>
      <c r="M38066" s="53">
        <f ca="1"/>
        <v>2004</v>
      </c>
      <c r="N38066" s="53">
        <f ca="1"/>
        <v>3</v>
      </c>
      <c r="O38066" s="53" t="str">
        <f ca="1"/>
        <v>2004-03</v>
      </c>
    </row>
    <row r="38067" spans="12:15" x14ac:dyDescent="0.4">
      <c r="L38067" s="56">
        <f ca="1"/>
        <v>38066</v>
      </c>
      <c r="M38067" s="53">
        <f ca="1"/>
        <v>2004</v>
      </c>
      <c r="N38067" s="53">
        <f ca="1"/>
        <v>3</v>
      </c>
      <c r="O38067" s="53" t="str">
        <f ca="1"/>
        <v>2004-03</v>
      </c>
    </row>
    <row r="38068" spans="12:15" x14ac:dyDescent="0.4">
      <c r="L38068" s="56">
        <f ca="1"/>
        <v>38067</v>
      </c>
      <c r="M38068" s="53">
        <f ca="1"/>
        <v>2004</v>
      </c>
      <c r="N38068" s="53">
        <f ca="1"/>
        <v>3</v>
      </c>
      <c r="O38068" s="53" t="str">
        <f ca="1"/>
        <v>2004-03</v>
      </c>
    </row>
    <row r="38069" spans="12:15" x14ac:dyDescent="0.4">
      <c r="L38069" s="56">
        <f ca="1"/>
        <v>38068</v>
      </c>
      <c r="M38069" s="53">
        <f ca="1"/>
        <v>2004</v>
      </c>
      <c r="N38069" s="53">
        <f ca="1"/>
        <v>3</v>
      </c>
      <c r="O38069" s="53" t="str">
        <f ca="1"/>
        <v>2004-03</v>
      </c>
    </row>
    <row r="38070" spans="12:15" x14ac:dyDescent="0.4">
      <c r="L38070" s="56">
        <f ca="1"/>
        <v>38069</v>
      </c>
      <c r="M38070" s="53">
        <f ca="1"/>
        <v>2004</v>
      </c>
      <c r="N38070" s="53">
        <f ca="1"/>
        <v>3</v>
      </c>
      <c r="O38070" s="53" t="str">
        <f ca="1"/>
        <v>2004-03</v>
      </c>
    </row>
    <row r="38071" spans="12:15" x14ac:dyDescent="0.4">
      <c r="L38071" s="56">
        <f ca="1"/>
        <v>38070</v>
      </c>
      <c r="M38071" s="53">
        <f ca="1"/>
        <v>2004</v>
      </c>
      <c r="N38071" s="53">
        <f ca="1"/>
        <v>3</v>
      </c>
      <c r="O38071" s="53" t="str">
        <f ca="1"/>
        <v>2004-03</v>
      </c>
    </row>
    <row r="38072" spans="12:15" x14ac:dyDescent="0.4">
      <c r="L38072" s="56">
        <f ca="1"/>
        <v>38071</v>
      </c>
      <c r="M38072" s="53">
        <f ca="1"/>
        <v>2004</v>
      </c>
      <c r="N38072" s="53">
        <f ca="1"/>
        <v>3</v>
      </c>
      <c r="O38072" s="53" t="str">
        <f ca="1"/>
        <v>2004-03</v>
      </c>
    </row>
    <row r="38073" spans="12:15" x14ac:dyDescent="0.4">
      <c r="L38073" s="56">
        <f ca="1"/>
        <v>38072</v>
      </c>
      <c r="M38073" s="53">
        <f ca="1"/>
        <v>2004</v>
      </c>
      <c r="N38073" s="53">
        <f ca="1"/>
        <v>3</v>
      </c>
      <c r="O38073" s="53" t="str">
        <f ca="1"/>
        <v>2004-03</v>
      </c>
    </row>
    <row r="38074" spans="12:15" x14ac:dyDescent="0.4">
      <c r="L38074" s="56">
        <f ca="1"/>
        <v>38073</v>
      </c>
      <c r="M38074" s="53">
        <f ca="1"/>
        <v>2004</v>
      </c>
      <c r="N38074" s="53">
        <f ca="1"/>
        <v>3</v>
      </c>
      <c r="O38074" s="53" t="str">
        <f ca="1"/>
        <v>2004-03</v>
      </c>
    </row>
    <row r="38075" spans="12:15" x14ac:dyDescent="0.4">
      <c r="L38075" s="56">
        <f ca="1"/>
        <v>38074</v>
      </c>
      <c r="M38075" s="53">
        <f ca="1"/>
        <v>2004</v>
      </c>
      <c r="N38075" s="53">
        <f ca="1"/>
        <v>3</v>
      </c>
      <c r="O38075" s="53" t="str">
        <f ca="1"/>
        <v>2004-03</v>
      </c>
    </row>
    <row r="38076" spans="12:15" x14ac:dyDescent="0.4">
      <c r="L38076" s="56">
        <f ca="1"/>
        <v>38075</v>
      </c>
      <c r="M38076" s="53">
        <f ca="1"/>
        <v>2004</v>
      </c>
      <c r="N38076" s="53">
        <f ca="1"/>
        <v>3</v>
      </c>
      <c r="O38076" s="53" t="str">
        <f ca="1"/>
        <v>2004-03</v>
      </c>
    </row>
    <row r="38077" spans="12:15" x14ac:dyDescent="0.4">
      <c r="L38077" s="56">
        <f ca="1"/>
        <v>38076</v>
      </c>
      <c r="M38077" s="53">
        <f ca="1"/>
        <v>2004</v>
      </c>
      <c r="N38077" s="53">
        <f ca="1"/>
        <v>3</v>
      </c>
      <c r="O38077" s="53" t="str">
        <f ca="1"/>
        <v>2004-03</v>
      </c>
    </row>
    <row r="38078" spans="12:15" x14ac:dyDescent="0.4">
      <c r="L38078" s="56">
        <f ca="1"/>
        <v>38077</v>
      </c>
      <c r="M38078" s="53">
        <f ca="1"/>
        <v>2004</v>
      </c>
      <c r="N38078" s="53">
        <f ca="1"/>
        <v>3</v>
      </c>
      <c r="O38078" s="53" t="str">
        <f ca="1"/>
        <v>2004-03</v>
      </c>
    </row>
    <row r="38079" spans="12:15" x14ac:dyDescent="0.4">
      <c r="L38079" s="56">
        <f ca="1"/>
        <v>38078</v>
      </c>
      <c r="M38079" s="53">
        <f ca="1"/>
        <v>2004</v>
      </c>
      <c r="N38079" s="53">
        <f ca="1"/>
        <v>4</v>
      </c>
      <c r="O38079" s="53" t="str">
        <f ca="1"/>
        <v>2004-04</v>
      </c>
    </row>
    <row r="38080" spans="12:15" x14ac:dyDescent="0.4">
      <c r="L38080" s="56">
        <f ca="1"/>
        <v>38079</v>
      </c>
      <c r="M38080" s="53">
        <f ca="1"/>
        <v>2004</v>
      </c>
      <c r="N38080" s="53">
        <f ca="1"/>
        <v>4</v>
      </c>
      <c r="O38080" s="53" t="str">
        <f ca="1"/>
        <v>2004-04</v>
      </c>
    </row>
    <row r="38081" spans="12:15" x14ac:dyDescent="0.4">
      <c r="L38081" s="56">
        <f ca="1"/>
        <v>38080</v>
      </c>
      <c r="M38081" s="53">
        <f ca="1"/>
        <v>2004</v>
      </c>
      <c r="N38081" s="53">
        <f ca="1"/>
        <v>4</v>
      </c>
      <c r="O38081" s="53" t="str">
        <f ca="1"/>
        <v>2004-04</v>
      </c>
    </row>
    <row r="38082" spans="12:15" x14ac:dyDescent="0.4">
      <c r="L38082" s="56">
        <f ca="1"/>
        <v>38081</v>
      </c>
      <c r="M38082" s="53">
        <f ca="1"/>
        <v>2004</v>
      </c>
      <c r="N38082" s="53">
        <f ca="1"/>
        <v>4</v>
      </c>
      <c r="O38082" s="53" t="str">
        <f ca="1"/>
        <v>2004-04</v>
      </c>
    </row>
    <row r="38083" spans="12:15" x14ac:dyDescent="0.4">
      <c r="L38083" s="56">
        <f ca="1"/>
        <v>38082</v>
      </c>
      <c r="M38083" s="53">
        <f ca="1"/>
        <v>2004</v>
      </c>
      <c r="N38083" s="53">
        <f ca="1"/>
        <v>4</v>
      </c>
      <c r="O38083" s="53" t="str">
        <f ca="1"/>
        <v>2004-04</v>
      </c>
    </row>
    <row r="38084" spans="12:15" x14ac:dyDescent="0.4">
      <c r="L38084" s="56">
        <f ca="1"/>
        <v>38083</v>
      </c>
      <c r="M38084" s="53">
        <f ca="1"/>
        <v>2004</v>
      </c>
      <c r="N38084" s="53">
        <f ca="1"/>
        <v>4</v>
      </c>
      <c r="O38084" s="53" t="str">
        <f ca="1"/>
        <v>2004-04</v>
      </c>
    </row>
    <row r="38085" spans="12:15" x14ac:dyDescent="0.4">
      <c r="L38085" s="56">
        <f ca="1"/>
        <v>38084</v>
      </c>
      <c r="M38085" s="53">
        <f ca="1"/>
        <v>2004</v>
      </c>
      <c r="N38085" s="53">
        <f ca="1"/>
        <v>4</v>
      </c>
      <c r="O38085" s="53" t="str">
        <f ca="1"/>
        <v>2004-04</v>
      </c>
    </row>
    <row r="38086" spans="12:15" x14ac:dyDescent="0.4">
      <c r="L38086" s="56">
        <f ca="1"/>
        <v>38085</v>
      </c>
      <c r="M38086" s="53">
        <f ca="1"/>
        <v>2004</v>
      </c>
      <c r="N38086" s="53">
        <f ca="1"/>
        <v>4</v>
      </c>
      <c r="O38086" s="53" t="str">
        <f ca="1"/>
        <v>2004-04</v>
      </c>
    </row>
    <row r="38087" spans="12:15" x14ac:dyDescent="0.4">
      <c r="L38087" s="56">
        <f ca="1"/>
        <v>38086</v>
      </c>
      <c r="M38087" s="53">
        <f ca="1"/>
        <v>2004</v>
      </c>
      <c r="N38087" s="53">
        <f ca="1"/>
        <v>4</v>
      </c>
      <c r="O38087" s="53" t="str">
        <f ca="1"/>
        <v>2004-04</v>
      </c>
    </row>
    <row r="38088" spans="12:15" x14ac:dyDescent="0.4">
      <c r="L38088" s="56">
        <f ca="1"/>
        <v>38087</v>
      </c>
      <c r="M38088" s="53">
        <f ca="1"/>
        <v>2004</v>
      </c>
      <c r="N38088" s="53">
        <f ca="1"/>
        <v>4</v>
      </c>
      <c r="O38088" s="53" t="str">
        <f ca="1"/>
        <v>2004-04</v>
      </c>
    </row>
    <row r="38089" spans="12:15" x14ac:dyDescent="0.4">
      <c r="L38089" s="56">
        <f ca="1"/>
        <v>38088</v>
      </c>
      <c r="M38089" s="53">
        <f ca="1"/>
        <v>2004</v>
      </c>
      <c r="N38089" s="53">
        <f ca="1"/>
        <v>4</v>
      </c>
      <c r="O38089" s="53" t="str">
        <f ca="1"/>
        <v>2004-04</v>
      </c>
    </row>
    <row r="38090" spans="12:15" x14ac:dyDescent="0.4">
      <c r="L38090" s="56">
        <f ca="1"/>
        <v>38089</v>
      </c>
      <c r="M38090" s="53">
        <f ca="1"/>
        <v>2004</v>
      </c>
      <c r="N38090" s="53">
        <f ca="1"/>
        <v>4</v>
      </c>
      <c r="O38090" s="53" t="str">
        <f ca="1"/>
        <v>2004-04</v>
      </c>
    </row>
    <row r="38091" spans="12:15" x14ac:dyDescent="0.4">
      <c r="L38091" s="56">
        <f ca="1"/>
        <v>38090</v>
      </c>
      <c r="M38091" s="53">
        <f ca="1"/>
        <v>2004</v>
      </c>
      <c r="N38091" s="53">
        <f ca="1"/>
        <v>4</v>
      </c>
      <c r="O38091" s="53" t="str">
        <f ca="1"/>
        <v>2004-04</v>
      </c>
    </row>
    <row r="38092" spans="12:15" x14ac:dyDescent="0.4">
      <c r="L38092" s="56">
        <f ca="1"/>
        <v>38091</v>
      </c>
      <c r="M38092" s="53">
        <f ca="1"/>
        <v>2004</v>
      </c>
      <c r="N38092" s="53">
        <f ca="1"/>
        <v>4</v>
      </c>
      <c r="O38092" s="53" t="str">
        <f ca="1"/>
        <v>2004-04</v>
      </c>
    </row>
    <row r="38093" spans="12:15" x14ac:dyDescent="0.4">
      <c r="L38093" s="56">
        <f ca="1"/>
        <v>38092</v>
      </c>
      <c r="M38093" s="53">
        <f ca="1"/>
        <v>2004</v>
      </c>
      <c r="N38093" s="53">
        <f ca="1"/>
        <v>4</v>
      </c>
      <c r="O38093" s="53" t="str">
        <f ca="1"/>
        <v>2004-04</v>
      </c>
    </row>
    <row r="38094" spans="12:15" x14ac:dyDescent="0.4">
      <c r="L38094" s="56">
        <f ca="1"/>
        <v>38093</v>
      </c>
      <c r="M38094" s="53">
        <f ca="1"/>
        <v>2004</v>
      </c>
      <c r="N38094" s="53">
        <f ca="1"/>
        <v>4</v>
      </c>
      <c r="O38094" s="53" t="str">
        <f ca="1"/>
        <v>2004-04</v>
      </c>
    </row>
    <row r="38095" spans="12:15" x14ac:dyDescent="0.4">
      <c r="L38095" s="56">
        <f ca="1"/>
        <v>38094</v>
      </c>
      <c r="M38095" s="53">
        <f ca="1"/>
        <v>2004</v>
      </c>
      <c r="N38095" s="53">
        <f ca="1"/>
        <v>4</v>
      </c>
      <c r="O38095" s="53" t="str">
        <f ca="1"/>
        <v>2004-04</v>
      </c>
    </row>
    <row r="38096" spans="12:15" x14ac:dyDescent="0.4">
      <c r="L38096" s="56">
        <f ca="1"/>
        <v>38095</v>
      </c>
      <c r="M38096" s="53">
        <f ca="1"/>
        <v>2004</v>
      </c>
      <c r="N38096" s="53">
        <f ca="1"/>
        <v>4</v>
      </c>
      <c r="O38096" s="53" t="str">
        <f ca="1"/>
        <v>2004-04</v>
      </c>
    </row>
    <row r="38097" spans="12:15" x14ac:dyDescent="0.4">
      <c r="L38097" s="56">
        <f ca="1"/>
        <v>38096</v>
      </c>
      <c r="M38097" s="53">
        <f ca="1"/>
        <v>2004</v>
      </c>
      <c r="N38097" s="53">
        <f ca="1"/>
        <v>4</v>
      </c>
      <c r="O38097" s="53" t="str">
        <f ca="1"/>
        <v>2004-04</v>
      </c>
    </row>
    <row r="38098" spans="12:15" x14ac:dyDescent="0.4">
      <c r="L38098" s="56">
        <f ca="1"/>
        <v>38097</v>
      </c>
      <c r="M38098" s="53">
        <f ca="1"/>
        <v>2004</v>
      </c>
      <c r="N38098" s="53">
        <f ca="1"/>
        <v>4</v>
      </c>
      <c r="O38098" s="53" t="str">
        <f ca="1"/>
        <v>2004-04</v>
      </c>
    </row>
    <row r="38099" spans="12:15" x14ac:dyDescent="0.4">
      <c r="L38099" s="56">
        <f ca="1"/>
        <v>38098</v>
      </c>
      <c r="M38099" s="53">
        <f ca="1"/>
        <v>2004</v>
      </c>
      <c r="N38099" s="53">
        <f ca="1"/>
        <v>4</v>
      </c>
      <c r="O38099" s="53" t="str">
        <f ca="1"/>
        <v>2004-04</v>
      </c>
    </row>
    <row r="38100" spans="12:15" x14ac:dyDescent="0.4">
      <c r="L38100" s="56">
        <f ca="1"/>
        <v>38099</v>
      </c>
      <c r="M38100" s="53">
        <f ca="1"/>
        <v>2004</v>
      </c>
      <c r="N38100" s="53">
        <f ca="1"/>
        <v>4</v>
      </c>
      <c r="O38100" s="53" t="str">
        <f ca="1"/>
        <v>2004-04</v>
      </c>
    </row>
    <row r="38101" spans="12:15" x14ac:dyDescent="0.4">
      <c r="L38101" s="56">
        <f ca="1"/>
        <v>38100</v>
      </c>
      <c r="M38101" s="53">
        <f ca="1"/>
        <v>2004</v>
      </c>
      <c r="N38101" s="53">
        <f ca="1"/>
        <v>4</v>
      </c>
      <c r="O38101" s="53" t="str">
        <f ca="1"/>
        <v>2004-04</v>
      </c>
    </row>
    <row r="38102" spans="12:15" x14ac:dyDescent="0.4">
      <c r="L38102" s="56">
        <f ca="1"/>
        <v>38101</v>
      </c>
      <c r="M38102" s="53">
        <f ca="1"/>
        <v>2004</v>
      </c>
      <c r="N38102" s="53">
        <f ca="1"/>
        <v>4</v>
      </c>
      <c r="O38102" s="53" t="str">
        <f ca="1"/>
        <v>2004-04</v>
      </c>
    </row>
    <row r="38103" spans="12:15" x14ac:dyDescent="0.4">
      <c r="L38103" s="56">
        <f ca="1"/>
        <v>38102</v>
      </c>
      <c r="M38103" s="53">
        <f ca="1"/>
        <v>2004</v>
      </c>
      <c r="N38103" s="53">
        <f ca="1"/>
        <v>4</v>
      </c>
      <c r="O38103" s="53" t="str">
        <f ca="1"/>
        <v>2004-04</v>
      </c>
    </row>
    <row r="38104" spans="12:15" x14ac:dyDescent="0.4">
      <c r="L38104" s="56">
        <f ca="1"/>
        <v>38103</v>
      </c>
      <c r="M38104" s="53">
        <f ca="1"/>
        <v>2004</v>
      </c>
      <c r="N38104" s="53">
        <f ca="1"/>
        <v>4</v>
      </c>
      <c r="O38104" s="53" t="str">
        <f ca="1"/>
        <v>2004-04</v>
      </c>
    </row>
    <row r="38105" spans="12:15" x14ac:dyDescent="0.4">
      <c r="L38105" s="56">
        <f ca="1"/>
        <v>38104</v>
      </c>
      <c r="M38105" s="53">
        <f ca="1"/>
        <v>2004</v>
      </c>
      <c r="N38105" s="53">
        <f ca="1"/>
        <v>4</v>
      </c>
      <c r="O38105" s="53" t="str">
        <f ca="1"/>
        <v>2004-04</v>
      </c>
    </row>
    <row r="38106" spans="12:15" x14ac:dyDescent="0.4">
      <c r="L38106" s="56">
        <f ca="1"/>
        <v>38105</v>
      </c>
      <c r="M38106" s="53">
        <f ca="1"/>
        <v>2004</v>
      </c>
      <c r="N38106" s="53">
        <f ca="1"/>
        <v>4</v>
      </c>
      <c r="O38106" s="53" t="str">
        <f ca="1"/>
        <v>2004-04</v>
      </c>
    </row>
    <row r="38107" spans="12:15" x14ac:dyDescent="0.4">
      <c r="L38107" s="56">
        <f ca="1"/>
        <v>38106</v>
      </c>
      <c r="M38107" s="53">
        <f ca="1"/>
        <v>2004</v>
      </c>
      <c r="N38107" s="53">
        <f ca="1"/>
        <v>4</v>
      </c>
      <c r="O38107" s="53" t="str">
        <f ca="1"/>
        <v>2004-04</v>
      </c>
    </row>
    <row r="38108" spans="12:15" x14ac:dyDescent="0.4">
      <c r="L38108" s="56">
        <f ca="1"/>
        <v>38107</v>
      </c>
      <c r="M38108" s="53">
        <f ca="1"/>
        <v>2004</v>
      </c>
      <c r="N38108" s="53">
        <f ca="1"/>
        <v>4</v>
      </c>
      <c r="O38108" s="53" t="str">
        <f ca="1"/>
        <v>2004-04</v>
      </c>
    </row>
    <row r="38109" spans="12:15" x14ac:dyDescent="0.4">
      <c r="L38109" s="56">
        <f ca="1"/>
        <v>38108</v>
      </c>
      <c r="M38109" s="53">
        <f ca="1"/>
        <v>2004</v>
      </c>
      <c r="N38109" s="53">
        <f ca="1"/>
        <v>5</v>
      </c>
      <c r="O38109" s="53" t="str">
        <f ca="1"/>
        <v>2004-05</v>
      </c>
    </row>
    <row r="38110" spans="12:15" x14ac:dyDescent="0.4">
      <c r="L38110" s="56">
        <f ca="1"/>
        <v>38109</v>
      </c>
      <c r="M38110" s="53">
        <f ca="1"/>
        <v>2004</v>
      </c>
      <c r="N38110" s="53">
        <f ca="1"/>
        <v>5</v>
      </c>
      <c r="O38110" s="53" t="str">
        <f ca="1"/>
        <v>2004-05</v>
      </c>
    </row>
    <row r="38111" spans="12:15" x14ac:dyDescent="0.4">
      <c r="L38111" s="56">
        <f ca="1"/>
        <v>38110</v>
      </c>
      <c r="M38111" s="53">
        <f ca="1"/>
        <v>2004</v>
      </c>
      <c r="N38111" s="53">
        <f ca="1"/>
        <v>5</v>
      </c>
      <c r="O38111" s="53" t="str">
        <f ca="1"/>
        <v>2004-05</v>
      </c>
    </row>
    <row r="38112" spans="12:15" x14ac:dyDescent="0.4">
      <c r="L38112" s="56">
        <f ca="1"/>
        <v>38111</v>
      </c>
      <c r="M38112" s="53">
        <f ca="1"/>
        <v>2004</v>
      </c>
      <c r="N38112" s="53">
        <f ca="1"/>
        <v>5</v>
      </c>
      <c r="O38112" s="53" t="str">
        <f ca="1"/>
        <v>2004-05</v>
      </c>
    </row>
    <row r="38113" spans="12:15" x14ac:dyDescent="0.4">
      <c r="L38113" s="56">
        <f ca="1"/>
        <v>38112</v>
      </c>
      <c r="M38113" s="53">
        <f ca="1"/>
        <v>2004</v>
      </c>
      <c r="N38113" s="53">
        <f ca="1"/>
        <v>5</v>
      </c>
      <c r="O38113" s="53" t="str">
        <f ca="1"/>
        <v>2004-05</v>
      </c>
    </row>
    <row r="38114" spans="12:15" x14ac:dyDescent="0.4">
      <c r="L38114" s="56">
        <f ca="1"/>
        <v>38113</v>
      </c>
      <c r="M38114" s="53">
        <f ca="1"/>
        <v>2004</v>
      </c>
      <c r="N38114" s="53">
        <f ca="1"/>
        <v>5</v>
      </c>
      <c r="O38114" s="53" t="str">
        <f ca="1"/>
        <v>2004-05</v>
      </c>
    </row>
    <row r="38115" spans="12:15" x14ac:dyDescent="0.4">
      <c r="L38115" s="56">
        <f ca="1"/>
        <v>38114</v>
      </c>
      <c r="M38115" s="53">
        <f ca="1"/>
        <v>2004</v>
      </c>
      <c r="N38115" s="53">
        <f ca="1"/>
        <v>5</v>
      </c>
      <c r="O38115" s="53" t="str">
        <f ca="1"/>
        <v>2004-05</v>
      </c>
    </row>
    <row r="38116" spans="12:15" x14ac:dyDescent="0.4">
      <c r="L38116" s="56">
        <f ca="1"/>
        <v>38115</v>
      </c>
      <c r="M38116" s="53">
        <f ca="1"/>
        <v>2004</v>
      </c>
      <c r="N38116" s="53">
        <f ca="1"/>
        <v>5</v>
      </c>
      <c r="O38116" s="53" t="str">
        <f ca="1"/>
        <v>2004-05</v>
      </c>
    </row>
    <row r="38117" spans="12:15" x14ac:dyDescent="0.4">
      <c r="L38117" s="56">
        <f ca="1"/>
        <v>38116</v>
      </c>
      <c r="M38117" s="53">
        <f ca="1"/>
        <v>2004</v>
      </c>
      <c r="N38117" s="53">
        <f ca="1"/>
        <v>5</v>
      </c>
      <c r="O38117" s="53" t="str">
        <f ca="1"/>
        <v>2004-05</v>
      </c>
    </row>
    <row r="38118" spans="12:15" x14ac:dyDescent="0.4">
      <c r="L38118" s="56">
        <f ca="1"/>
        <v>38117</v>
      </c>
      <c r="M38118" s="53">
        <f ca="1"/>
        <v>2004</v>
      </c>
      <c r="N38118" s="53">
        <f ca="1"/>
        <v>5</v>
      </c>
      <c r="O38118" s="53" t="str">
        <f ca="1"/>
        <v>2004-05</v>
      </c>
    </row>
    <row r="38119" spans="12:15" x14ac:dyDescent="0.4">
      <c r="L38119" s="56">
        <f ca="1"/>
        <v>38118</v>
      </c>
      <c r="M38119" s="53">
        <f ca="1"/>
        <v>2004</v>
      </c>
      <c r="N38119" s="53">
        <f ca="1"/>
        <v>5</v>
      </c>
      <c r="O38119" s="53" t="str">
        <f ca="1"/>
        <v>2004-05</v>
      </c>
    </row>
    <row r="38120" spans="12:15" x14ac:dyDescent="0.4">
      <c r="L38120" s="56">
        <f ca="1"/>
        <v>38119</v>
      </c>
      <c r="M38120" s="53">
        <f ca="1"/>
        <v>2004</v>
      </c>
      <c r="N38120" s="53">
        <f ca="1"/>
        <v>5</v>
      </c>
      <c r="O38120" s="53" t="str">
        <f ca="1"/>
        <v>2004-05</v>
      </c>
    </row>
    <row r="38121" spans="12:15" x14ac:dyDescent="0.4">
      <c r="L38121" s="56">
        <f ca="1"/>
        <v>38120</v>
      </c>
      <c r="M38121" s="53">
        <f ca="1"/>
        <v>2004</v>
      </c>
      <c r="N38121" s="53">
        <f ca="1"/>
        <v>5</v>
      </c>
      <c r="O38121" s="53" t="str">
        <f ca="1"/>
        <v>2004-05</v>
      </c>
    </row>
    <row r="38122" spans="12:15" x14ac:dyDescent="0.4">
      <c r="L38122" s="56">
        <f ca="1"/>
        <v>38121</v>
      </c>
      <c r="M38122" s="53">
        <f ca="1"/>
        <v>2004</v>
      </c>
      <c r="N38122" s="53">
        <f ca="1"/>
        <v>5</v>
      </c>
      <c r="O38122" s="53" t="str">
        <f ca="1"/>
        <v>2004-05</v>
      </c>
    </row>
    <row r="38123" spans="12:15" x14ac:dyDescent="0.4">
      <c r="L38123" s="56">
        <f ca="1"/>
        <v>38122</v>
      </c>
      <c r="M38123" s="53">
        <f ca="1"/>
        <v>2004</v>
      </c>
      <c r="N38123" s="53">
        <f ca="1"/>
        <v>5</v>
      </c>
      <c r="O38123" s="53" t="str">
        <f ca="1"/>
        <v>2004-05</v>
      </c>
    </row>
    <row r="38124" spans="12:15" x14ac:dyDescent="0.4">
      <c r="L38124" s="56">
        <f ca="1"/>
        <v>38123</v>
      </c>
      <c r="M38124" s="53">
        <f ca="1"/>
        <v>2004</v>
      </c>
      <c r="N38124" s="53">
        <f ca="1"/>
        <v>5</v>
      </c>
      <c r="O38124" s="53" t="str">
        <f ca="1"/>
        <v>2004-05</v>
      </c>
    </row>
    <row r="38125" spans="12:15" x14ac:dyDescent="0.4">
      <c r="L38125" s="56">
        <f ca="1"/>
        <v>38124</v>
      </c>
      <c r="M38125" s="53">
        <f ca="1"/>
        <v>2004</v>
      </c>
      <c r="N38125" s="53">
        <f ca="1"/>
        <v>5</v>
      </c>
      <c r="O38125" s="53" t="str">
        <f ca="1"/>
        <v>2004-05</v>
      </c>
    </row>
    <row r="38126" spans="12:15" x14ac:dyDescent="0.4">
      <c r="L38126" s="56">
        <f ca="1"/>
        <v>38125</v>
      </c>
      <c r="M38126" s="53">
        <f ca="1"/>
        <v>2004</v>
      </c>
      <c r="N38126" s="53">
        <f ca="1"/>
        <v>5</v>
      </c>
      <c r="O38126" s="53" t="str">
        <f ca="1"/>
        <v>2004-05</v>
      </c>
    </row>
    <row r="38127" spans="12:15" x14ac:dyDescent="0.4">
      <c r="L38127" s="56">
        <f ca="1"/>
        <v>38126</v>
      </c>
      <c r="M38127" s="53">
        <f ca="1"/>
        <v>2004</v>
      </c>
      <c r="N38127" s="53">
        <f ca="1"/>
        <v>5</v>
      </c>
      <c r="O38127" s="53" t="str">
        <f ca="1"/>
        <v>2004-05</v>
      </c>
    </row>
    <row r="38128" spans="12:15" x14ac:dyDescent="0.4">
      <c r="L38128" s="56">
        <f ca="1"/>
        <v>38127</v>
      </c>
      <c r="M38128" s="53">
        <f ca="1"/>
        <v>2004</v>
      </c>
      <c r="N38128" s="53">
        <f ca="1"/>
        <v>5</v>
      </c>
      <c r="O38128" s="53" t="str">
        <f ca="1"/>
        <v>2004-05</v>
      </c>
    </row>
    <row r="38129" spans="12:15" x14ac:dyDescent="0.4">
      <c r="L38129" s="56">
        <f ca="1"/>
        <v>38128</v>
      </c>
      <c r="M38129" s="53">
        <f ca="1"/>
        <v>2004</v>
      </c>
      <c r="N38129" s="53">
        <f ca="1"/>
        <v>5</v>
      </c>
      <c r="O38129" s="53" t="str">
        <f ca="1"/>
        <v>2004-05</v>
      </c>
    </row>
    <row r="38130" spans="12:15" x14ac:dyDescent="0.4">
      <c r="L38130" s="56">
        <f ca="1"/>
        <v>38129</v>
      </c>
      <c r="M38130" s="53">
        <f ca="1"/>
        <v>2004</v>
      </c>
      <c r="N38130" s="53">
        <f ca="1"/>
        <v>5</v>
      </c>
      <c r="O38130" s="53" t="str">
        <f ca="1"/>
        <v>2004-05</v>
      </c>
    </row>
    <row r="38131" spans="12:15" x14ac:dyDescent="0.4">
      <c r="L38131" s="56">
        <f ca="1"/>
        <v>38130</v>
      </c>
      <c r="M38131" s="53">
        <f ca="1"/>
        <v>2004</v>
      </c>
      <c r="N38131" s="53">
        <f ca="1"/>
        <v>5</v>
      </c>
      <c r="O38131" s="53" t="str">
        <f ca="1"/>
        <v>2004-05</v>
      </c>
    </row>
    <row r="38132" spans="12:15" x14ac:dyDescent="0.4">
      <c r="L38132" s="56">
        <f ca="1"/>
        <v>38131</v>
      </c>
      <c r="M38132" s="53">
        <f ca="1"/>
        <v>2004</v>
      </c>
      <c r="N38132" s="53">
        <f ca="1"/>
        <v>5</v>
      </c>
      <c r="O38132" s="53" t="str">
        <f ca="1"/>
        <v>2004-05</v>
      </c>
    </row>
    <row r="38133" spans="12:15" x14ac:dyDescent="0.4">
      <c r="L38133" s="56">
        <f ca="1"/>
        <v>38132</v>
      </c>
      <c r="M38133" s="53">
        <f ca="1"/>
        <v>2004</v>
      </c>
      <c r="N38133" s="53">
        <f ca="1"/>
        <v>5</v>
      </c>
      <c r="O38133" s="53" t="str">
        <f ca="1"/>
        <v>2004-05</v>
      </c>
    </row>
    <row r="38134" spans="12:15" x14ac:dyDescent="0.4">
      <c r="L38134" s="56">
        <f ca="1"/>
        <v>38133</v>
      </c>
      <c r="M38134" s="53">
        <f ca="1"/>
        <v>2004</v>
      </c>
      <c r="N38134" s="53">
        <f ca="1"/>
        <v>5</v>
      </c>
      <c r="O38134" s="53" t="str">
        <f ca="1"/>
        <v>2004-05</v>
      </c>
    </row>
    <row r="38135" spans="12:15" x14ac:dyDescent="0.4">
      <c r="L38135" s="56">
        <f ca="1"/>
        <v>38134</v>
      </c>
      <c r="M38135" s="53">
        <f ca="1"/>
        <v>2004</v>
      </c>
      <c r="N38135" s="53">
        <f ca="1"/>
        <v>5</v>
      </c>
      <c r="O38135" s="53" t="str">
        <f ca="1"/>
        <v>2004-05</v>
      </c>
    </row>
    <row r="38136" spans="12:15" x14ac:dyDescent="0.4">
      <c r="L38136" s="56">
        <f ca="1"/>
        <v>38135</v>
      </c>
      <c r="M38136" s="53">
        <f ca="1"/>
        <v>2004</v>
      </c>
      <c r="N38136" s="53">
        <f ca="1"/>
        <v>5</v>
      </c>
      <c r="O38136" s="53" t="str">
        <f ca="1"/>
        <v>2004-05</v>
      </c>
    </row>
    <row r="38137" spans="12:15" x14ac:dyDescent="0.4">
      <c r="L38137" s="56">
        <f ca="1"/>
        <v>38136</v>
      </c>
      <c r="M38137" s="53">
        <f ca="1"/>
        <v>2004</v>
      </c>
      <c r="N38137" s="53">
        <f ca="1"/>
        <v>5</v>
      </c>
      <c r="O38137" s="53" t="str">
        <f ca="1"/>
        <v>2004-05</v>
      </c>
    </row>
    <row r="38138" spans="12:15" x14ac:dyDescent="0.4">
      <c r="L38138" s="56">
        <f ca="1"/>
        <v>38137</v>
      </c>
      <c r="M38138" s="53">
        <f ca="1"/>
        <v>2004</v>
      </c>
      <c r="N38138" s="53">
        <f ca="1"/>
        <v>5</v>
      </c>
      <c r="O38138" s="53" t="str">
        <f ca="1"/>
        <v>2004-05</v>
      </c>
    </row>
    <row r="38139" spans="12:15" x14ac:dyDescent="0.4">
      <c r="L38139" s="56">
        <f ca="1"/>
        <v>38138</v>
      </c>
      <c r="M38139" s="53">
        <f ca="1"/>
        <v>2004</v>
      </c>
      <c r="N38139" s="53">
        <f ca="1"/>
        <v>5</v>
      </c>
      <c r="O38139" s="53" t="str">
        <f ca="1"/>
        <v>2004-05</v>
      </c>
    </row>
    <row r="38140" spans="12:15" x14ac:dyDescent="0.4">
      <c r="L38140" s="56">
        <f ca="1"/>
        <v>38139</v>
      </c>
      <c r="M38140" s="53">
        <f ca="1"/>
        <v>2004</v>
      </c>
      <c r="N38140" s="53">
        <f ca="1"/>
        <v>6</v>
      </c>
      <c r="O38140" s="53" t="str">
        <f ca="1"/>
        <v>2004-06</v>
      </c>
    </row>
    <row r="38141" spans="12:15" x14ac:dyDescent="0.4">
      <c r="L38141" s="56">
        <f ca="1"/>
        <v>38140</v>
      </c>
      <c r="M38141" s="53">
        <f ca="1"/>
        <v>2004</v>
      </c>
      <c r="N38141" s="53">
        <f ca="1"/>
        <v>6</v>
      </c>
      <c r="O38141" s="53" t="str">
        <f ca="1"/>
        <v>2004-06</v>
      </c>
    </row>
    <row r="38142" spans="12:15" x14ac:dyDescent="0.4">
      <c r="L38142" s="56">
        <f ca="1"/>
        <v>38141</v>
      </c>
      <c r="M38142" s="53">
        <f ca="1"/>
        <v>2004</v>
      </c>
      <c r="N38142" s="53">
        <f ca="1"/>
        <v>6</v>
      </c>
      <c r="O38142" s="53" t="str">
        <f ca="1"/>
        <v>2004-06</v>
      </c>
    </row>
    <row r="38143" spans="12:15" x14ac:dyDescent="0.4">
      <c r="L38143" s="56">
        <f ca="1"/>
        <v>38142</v>
      </c>
      <c r="M38143" s="53">
        <f ca="1"/>
        <v>2004</v>
      </c>
      <c r="N38143" s="53">
        <f ca="1"/>
        <v>6</v>
      </c>
      <c r="O38143" s="53" t="str">
        <f ca="1"/>
        <v>2004-06</v>
      </c>
    </row>
    <row r="38144" spans="12:15" x14ac:dyDescent="0.4">
      <c r="L38144" s="56">
        <f ca="1"/>
        <v>38143</v>
      </c>
      <c r="M38144" s="53">
        <f ca="1"/>
        <v>2004</v>
      </c>
      <c r="N38144" s="53">
        <f ca="1"/>
        <v>6</v>
      </c>
      <c r="O38144" s="53" t="str">
        <f ca="1"/>
        <v>2004-06</v>
      </c>
    </row>
    <row r="38145" spans="12:15" x14ac:dyDescent="0.4">
      <c r="L38145" s="56">
        <f ca="1"/>
        <v>38144</v>
      </c>
      <c r="M38145" s="53">
        <f ca="1"/>
        <v>2004</v>
      </c>
      <c r="N38145" s="53">
        <f ca="1"/>
        <v>6</v>
      </c>
      <c r="O38145" s="53" t="str">
        <f ca="1"/>
        <v>2004-06</v>
      </c>
    </row>
    <row r="38146" spans="12:15" x14ac:dyDescent="0.4">
      <c r="L38146" s="56">
        <f ca="1"/>
        <v>38145</v>
      </c>
      <c r="M38146" s="53">
        <f ca="1"/>
        <v>2004</v>
      </c>
      <c r="N38146" s="53">
        <f ca="1"/>
        <v>6</v>
      </c>
      <c r="O38146" s="53" t="str">
        <f ca="1"/>
        <v>2004-06</v>
      </c>
    </row>
    <row r="38147" spans="12:15" x14ac:dyDescent="0.4">
      <c r="L38147" s="56">
        <f ca="1"/>
        <v>38146</v>
      </c>
      <c r="M38147" s="53">
        <f ca="1"/>
        <v>2004</v>
      </c>
      <c r="N38147" s="53">
        <f ca="1"/>
        <v>6</v>
      </c>
      <c r="O38147" s="53" t="str">
        <f ca="1"/>
        <v>2004-06</v>
      </c>
    </row>
    <row r="38148" spans="12:15" x14ac:dyDescent="0.4">
      <c r="L38148" s="56">
        <f ca="1"/>
        <v>38147</v>
      </c>
      <c r="M38148" s="53">
        <f ca="1"/>
        <v>2004</v>
      </c>
      <c r="N38148" s="53">
        <f ca="1"/>
        <v>6</v>
      </c>
      <c r="O38148" s="53" t="str">
        <f ca="1"/>
        <v>2004-06</v>
      </c>
    </row>
    <row r="38149" spans="12:15" x14ac:dyDescent="0.4">
      <c r="L38149" s="56">
        <f ca="1"/>
        <v>38148</v>
      </c>
      <c r="M38149" s="53">
        <f ca="1"/>
        <v>2004</v>
      </c>
      <c r="N38149" s="53">
        <f ca="1"/>
        <v>6</v>
      </c>
      <c r="O38149" s="53" t="str">
        <f ca="1"/>
        <v>2004-06</v>
      </c>
    </row>
    <row r="38150" spans="12:15" x14ac:dyDescent="0.4">
      <c r="L38150" s="56">
        <f ca="1"/>
        <v>38149</v>
      </c>
      <c r="M38150" s="53">
        <f ca="1"/>
        <v>2004</v>
      </c>
      <c r="N38150" s="53">
        <f ca="1"/>
        <v>6</v>
      </c>
      <c r="O38150" s="53" t="str">
        <f ca="1"/>
        <v>2004-06</v>
      </c>
    </row>
    <row r="38151" spans="12:15" x14ac:dyDescent="0.4">
      <c r="L38151" s="56">
        <f ca="1"/>
        <v>38150</v>
      </c>
      <c r="M38151" s="53">
        <f ca="1"/>
        <v>2004</v>
      </c>
      <c r="N38151" s="53">
        <f ca="1"/>
        <v>6</v>
      </c>
      <c r="O38151" s="53" t="str">
        <f ca="1"/>
        <v>2004-06</v>
      </c>
    </row>
    <row r="38152" spans="12:15" x14ac:dyDescent="0.4">
      <c r="L38152" s="56">
        <f ca="1"/>
        <v>38151</v>
      </c>
      <c r="M38152" s="53">
        <f ca="1"/>
        <v>2004</v>
      </c>
      <c r="N38152" s="53">
        <f ca="1"/>
        <v>6</v>
      </c>
      <c r="O38152" s="53" t="str">
        <f ca="1"/>
        <v>2004-06</v>
      </c>
    </row>
    <row r="38153" spans="12:15" x14ac:dyDescent="0.4">
      <c r="L38153" s="56">
        <f ca="1"/>
        <v>38152</v>
      </c>
      <c r="M38153" s="53">
        <f ca="1"/>
        <v>2004</v>
      </c>
      <c r="N38153" s="53">
        <f ca="1"/>
        <v>6</v>
      </c>
      <c r="O38153" s="53" t="str">
        <f ca="1"/>
        <v>2004-06</v>
      </c>
    </row>
    <row r="38154" spans="12:15" x14ac:dyDescent="0.4">
      <c r="L38154" s="56">
        <f ca="1"/>
        <v>38153</v>
      </c>
      <c r="M38154" s="53">
        <f ca="1"/>
        <v>2004</v>
      </c>
      <c r="N38154" s="53">
        <f ca="1"/>
        <v>6</v>
      </c>
      <c r="O38154" s="53" t="str">
        <f ca="1"/>
        <v>2004-06</v>
      </c>
    </row>
    <row r="38155" spans="12:15" x14ac:dyDescent="0.4">
      <c r="L38155" s="56">
        <f ca="1"/>
        <v>38154</v>
      </c>
      <c r="M38155" s="53">
        <f ca="1"/>
        <v>2004</v>
      </c>
      <c r="N38155" s="53">
        <f ca="1"/>
        <v>6</v>
      </c>
      <c r="O38155" s="53" t="str">
        <f ca="1"/>
        <v>2004-06</v>
      </c>
    </row>
    <row r="38156" spans="12:15" x14ac:dyDescent="0.4">
      <c r="L38156" s="56">
        <f ca="1"/>
        <v>38155</v>
      </c>
      <c r="M38156" s="53">
        <f ca="1"/>
        <v>2004</v>
      </c>
      <c r="N38156" s="53">
        <f ca="1"/>
        <v>6</v>
      </c>
      <c r="O38156" s="53" t="str">
        <f ca="1"/>
        <v>2004-06</v>
      </c>
    </row>
    <row r="38157" spans="12:15" x14ac:dyDescent="0.4">
      <c r="L38157" s="56">
        <f ca="1"/>
        <v>38156</v>
      </c>
      <c r="M38157" s="53">
        <f ca="1"/>
        <v>2004</v>
      </c>
      <c r="N38157" s="53">
        <f ca="1"/>
        <v>6</v>
      </c>
      <c r="O38157" s="53" t="str">
        <f ca="1"/>
        <v>2004-06</v>
      </c>
    </row>
    <row r="38158" spans="12:15" x14ac:dyDescent="0.4">
      <c r="L38158" s="56">
        <f ca="1"/>
        <v>38157</v>
      </c>
      <c r="M38158" s="53">
        <f ca="1"/>
        <v>2004</v>
      </c>
      <c r="N38158" s="53">
        <f ca="1"/>
        <v>6</v>
      </c>
      <c r="O38158" s="53" t="str">
        <f ca="1"/>
        <v>2004-06</v>
      </c>
    </row>
    <row r="38159" spans="12:15" x14ac:dyDescent="0.4">
      <c r="L38159" s="56">
        <f ca="1"/>
        <v>38158</v>
      </c>
      <c r="M38159" s="53">
        <f ca="1"/>
        <v>2004</v>
      </c>
      <c r="N38159" s="53">
        <f ca="1"/>
        <v>6</v>
      </c>
      <c r="O38159" s="53" t="str">
        <f ca="1"/>
        <v>2004-06</v>
      </c>
    </row>
    <row r="38160" spans="12:15" x14ac:dyDescent="0.4">
      <c r="L38160" s="56">
        <f ca="1"/>
        <v>38159</v>
      </c>
      <c r="M38160" s="53">
        <f ca="1"/>
        <v>2004</v>
      </c>
      <c r="N38160" s="53">
        <f ca="1"/>
        <v>6</v>
      </c>
      <c r="O38160" s="53" t="str">
        <f ca="1"/>
        <v>2004-06</v>
      </c>
    </row>
    <row r="38161" spans="12:15" x14ac:dyDescent="0.4">
      <c r="L38161" s="56">
        <f ca="1"/>
        <v>38160</v>
      </c>
      <c r="M38161" s="53">
        <f ca="1"/>
        <v>2004</v>
      </c>
      <c r="N38161" s="53">
        <f ca="1"/>
        <v>6</v>
      </c>
      <c r="O38161" s="53" t="str">
        <f ca="1"/>
        <v>2004-06</v>
      </c>
    </row>
    <row r="38162" spans="12:15" x14ac:dyDescent="0.4">
      <c r="L38162" s="56">
        <f ca="1"/>
        <v>38161</v>
      </c>
      <c r="M38162" s="53">
        <f ca="1"/>
        <v>2004</v>
      </c>
      <c r="N38162" s="53">
        <f ca="1"/>
        <v>6</v>
      </c>
      <c r="O38162" s="53" t="str">
        <f ca="1"/>
        <v>2004-06</v>
      </c>
    </row>
    <row r="38163" spans="12:15" x14ac:dyDescent="0.4">
      <c r="L38163" s="56">
        <f ca="1"/>
        <v>38162</v>
      </c>
      <c r="M38163" s="53">
        <f ca="1"/>
        <v>2004</v>
      </c>
      <c r="N38163" s="53">
        <f ca="1"/>
        <v>6</v>
      </c>
      <c r="O38163" s="53" t="str">
        <f ca="1"/>
        <v>2004-06</v>
      </c>
    </row>
    <row r="38164" spans="12:15" x14ac:dyDescent="0.4">
      <c r="L38164" s="56">
        <f ca="1"/>
        <v>38163</v>
      </c>
      <c r="M38164" s="53">
        <f ca="1"/>
        <v>2004</v>
      </c>
      <c r="N38164" s="53">
        <f ca="1"/>
        <v>6</v>
      </c>
      <c r="O38164" s="53" t="str">
        <f ca="1"/>
        <v>2004-06</v>
      </c>
    </row>
    <row r="38165" spans="12:15" x14ac:dyDescent="0.4">
      <c r="L38165" s="56">
        <f ca="1"/>
        <v>38164</v>
      </c>
      <c r="M38165" s="53">
        <f ca="1"/>
        <v>2004</v>
      </c>
      <c r="N38165" s="53">
        <f ca="1"/>
        <v>6</v>
      </c>
      <c r="O38165" s="53" t="str">
        <f ca="1"/>
        <v>2004-06</v>
      </c>
    </row>
    <row r="38166" spans="12:15" x14ac:dyDescent="0.4">
      <c r="L38166" s="56">
        <f ca="1"/>
        <v>38165</v>
      </c>
      <c r="M38166" s="53">
        <f ca="1"/>
        <v>2004</v>
      </c>
      <c r="N38166" s="53">
        <f ca="1"/>
        <v>6</v>
      </c>
      <c r="O38166" s="53" t="str">
        <f ca="1"/>
        <v>2004-06</v>
      </c>
    </row>
    <row r="38167" spans="12:15" x14ac:dyDescent="0.4">
      <c r="L38167" s="56">
        <f ca="1"/>
        <v>38166</v>
      </c>
      <c r="M38167" s="53">
        <f ca="1"/>
        <v>2004</v>
      </c>
      <c r="N38167" s="53">
        <f ca="1"/>
        <v>6</v>
      </c>
      <c r="O38167" s="53" t="str">
        <f ca="1"/>
        <v>2004-06</v>
      </c>
    </row>
    <row r="38168" spans="12:15" x14ac:dyDescent="0.4">
      <c r="L38168" s="56">
        <f ca="1"/>
        <v>38167</v>
      </c>
      <c r="M38168" s="53">
        <f ca="1"/>
        <v>2004</v>
      </c>
      <c r="N38168" s="53">
        <f ca="1"/>
        <v>6</v>
      </c>
      <c r="O38168" s="53" t="str">
        <f ca="1"/>
        <v>2004-06</v>
      </c>
    </row>
    <row r="38169" spans="12:15" x14ac:dyDescent="0.4">
      <c r="L38169" s="56">
        <f ca="1"/>
        <v>38168</v>
      </c>
      <c r="M38169" s="53">
        <f ca="1"/>
        <v>2004</v>
      </c>
      <c r="N38169" s="53">
        <f ca="1"/>
        <v>6</v>
      </c>
      <c r="O38169" s="53" t="str">
        <f ca="1"/>
        <v>2004-06</v>
      </c>
    </row>
    <row r="38170" spans="12:15" x14ac:dyDescent="0.4">
      <c r="L38170" s="56">
        <f ca="1"/>
        <v>38169</v>
      </c>
      <c r="M38170" s="53">
        <f ca="1"/>
        <v>2004</v>
      </c>
      <c r="N38170" s="53">
        <f ca="1"/>
        <v>7</v>
      </c>
      <c r="O38170" s="53" t="str">
        <f ca="1"/>
        <v>2004-07</v>
      </c>
    </row>
    <row r="38171" spans="12:15" x14ac:dyDescent="0.4">
      <c r="L38171" s="56">
        <f ca="1"/>
        <v>38170</v>
      </c>
      <c r="M38171" s="53">
        <f ca="1"/>
        <v>2004</v>
      </c>
      <c r="N38171" s="53">
        <f ca="1"/>
        <v>7</v>
      </c>
      <c r="O38171" s="53" t="str">
        <f ca="1"/>
        <v>2004-07</v>
      </c>
    </row>
    <row r="38172" spans="12:15" x14ac:dyDescent="0.4">
      <c r="L38172" s="56">
        <f ca="1"/>
        <v>38171</v>
      </c>
      <c r="M38172" s="53">
        <f ca="1"/>
        <v>2004</v>
      </c>
      <c r="N38172" s="53">
        <f ca="1"/>
        <v>7</v>
      </c>
      <c r="O38172" s="53" t="str">
        <f ca="1"/>
        <v>2004-07</v>
      </c>
    </row>
    <row r="38173" spans="12:15" x14ac:dyDescent="0.4">
      <c r="L38173" s="56">
        <f ca="1"/>
        <v>38172</v>
      </c>
      <c r="M38173" s="53">
        <f ca="1"/>
        <v>2004</v>
      </c>
      <c r="N38173" s="53">
        <f ca="1"/>
        <v>7</v>
      </c>
      <c r="O38173" s="53" t="str">
        <f ca="1"/>
        <v>2004-07</v>
      </c>
    </row>
    <row r="38174" spans="12:15" x14ac:dyDescent="0.4">
      <c r="L38174" s="56">
        <f ca="1"/>
        <v>38173</v>
      </c>
      <c r="M38174" s="53">
        <f ca="1"/>
        <v>2004</v>
      </c>
      <c r="N38174" s="53">
        <f ca="1"/>
        <v>7</v>
      </c>
      <c r="O38174" s="53" t="str">
        <f ca="1"/>
        <v>2004-07</v>
      </c>
    </row>
    <row r="38175" spans="12:15" x14ac:dyDescent="0.4">
      <c r="L38175" s="56">
        <f ca="1"/>
        <v>38174</v>
      </c>
      <c r="M38175" s="53">
        <f ca="1"/>
        <v>2004</v>
      </c>
      <c r="N38175" s="53">
        <f ca="1"/>
        <v>7</v>
      </c>
      <c r="O38175" s="53" t="str">
        <f ca="1"/>
        <v>2004-07</v>
      </c>
    </row>
    <row r="38176" spans="12:15" x14ac:dyDescent="0.4">
      <c r="L38176" s="56">
        <f ca="1"/>
        <v>38175</v>
      </c>
      <c r="M38176" s="53">
        <f ca="1"/>
        <v>2004</v>
      </c>
      <c r="N38176" s="53">
        <f ca="1"/>
        <v>7</v>
      </c>
      <c r="O38176" s="53" t="str">
        <f ca="1"/>
        <v>2004-07</v>
      </c>
    </row>
    <row r="38177" spans="12:15" x14ac:dyDescent="0.4">
      <c r="L38177" s="56">
        <f ca="1"/>
        <v>38176</v>
      </c>
      <c r="M38177" s="53">
        <f ca="1"/>
        <v>2004</v>
      </c>
      <c r="N38177" s="53">
        <f ca="1"/>
        <v>7</v>
      </c>
      <c r="O38177" s="53" t="str">
        <f ca="1"/>
        <v>2004-07</v>
      </c>
    </row>
    <row r="38178" spans="12:15" x14ac:dyDescent="0.4">
      <c r="L38178" s="56">
        <f ca="1"/>
        <v>38177</v>
      </c>
      <c r="M38178" s="53">
        <f ca="1"/>
        <v>2004</v>
      </c>
      <c r="N38178" s="53">
        <f ca="1"/>
        <v>7</v>
      </c>
      <c r="O38178" s="53" t="str">
        <f ca="1"/>
        <v>2004-07</v>
      </c>
    </row>
    <row r="38179" spans="12:15" x14ac:dyDescent="0.4">
      <c r="L38179" s="56">
        <f ca="1"/>
        <v>38178</v>
      </c>
      <c r="M38179" s="53">
        <f ca="1"/>
        <v>2004</v>
      </c>
      <c r="N38179" s="53">
        <f ca="1"/>
        <v>7</v>
      </c>
      <c r="O38179" s="53" t="str">
        <f ca="1"/>
        <v>2004-07</v>
      </c>
    </row>
    <row r="38180" spans="12:15" x14ac:dyDescent="0.4">
      <c r="L38180" s="56">
        <f ca="1"/>
        <v>38179</v>
      </c>
      <c r="M38180" s="53">
        <f ca="1"/>
        <v>2004</v>
      </c>
      <c r="N38180" s="53">
        <f ca="1"/>
        <v>7</v>
      </c>
      <c r="O38180" s="53" t="str">
        <f ca="1"/>
        <v>2004-07</v>
      </c>
    </row>
    <row r="38181" spans="12:15" x14ac:dyDescent="0.4">
      <c r="L38181" s="56">
        <f ca="1"/>
        <v>38180</v>
      </c>
      <c r="M38181" s="53">
        <f ca="1"/>
        <v>2004</v>
      </c>
      <c r="N38181" s="53">
        <f ca="1"/>
        <v>7</v>
      </c>
      <c r="O38181" s="53" t="str">
        <f ca="1"/>
        <v>2004-07</v>
      </c>
    </row>
    <row r="38182" spans="12:15" x14ac:dyDescent="0.4">
      <c r="L38182" s="56">
        <f ca="1"/>
        <v>38181</v>
      </c>
      <c r="M38182" s="53">
        <f ca="1"/>
        <v>2004</v>
      </c>
      <c r="N38182" s="53">
        <f ca="1"/>
        <v>7</v>
      </c>
      <c r="O38182" s="53" t="str">
        <f ca="1"/>
        <v>2004-07</v>
      </c>
    </row>
    <row r="38183" spans="12:15" x14ac:dyDescent="0.4">
      <c r="L38183" s="56">
        <f ca="1"/>
        <v>38182</v>
      </c>
      <c r="M38183" s="53">
        <f ca="1"/>
        <v>2004</v>
      </c>
      <c r="N38183" s="53">
        <f ca="1"/>
        <v>7</v>
      </c>
      <c r="O38183" s="53" t="str">
        <f ca="1"/>
        <v>2004-07</v>
      </c>
    </row>
    <row r="38184" spans="12:15" x14ac:dyDescent="0.4">
      <c r="L38184" s="56">
        <f ca="1"/>
        <v>38183</v>
      </c>
      <c r="M38184" s="53">
        <f ca="1"/>
        <v>2004</v>
      </c>
      <c r="N38184" s="53">
        <f ca="1"/>
        <v>7</v>
      </c>
      <c r="O38184" s="53" t="str">
        <f ca="1"/>
        <v>2004-07</v>
      </c>
    </row>
    <row r="38185" spans="12:15" x14ac:dyDescent="0.4">
      <c r="L38185" s="56">
        <f ca="1"/>
        <v>38184</v>
      </c>
      <c r="M38185" s="53">
        <f ca="1"/>
        <v>2004</v>
      </c>
      <c r="N38185" s="53">
        <f ca="1"/>
        <v>7</v>
      </c>
      <c r="O38185" s="53" t="str">
        <f ca="1"/>
        <v>2004-07</v>
      </c>
    </row>
    <row r="38186" spans="12:15" x14ac:dyDescent="0.4">
      <c r="L38186" s="56">
        <f ca="1"/>
        <v>38185</v>
      </c>
      <c r="M38186" s="53">
        <f ca="1"/>
        <v>2004</v>
      </c>
      <c r="N38186" s="53">
        <f ca="1"/>
        <v>7</v>
      </c>
      <c r="O38186" s="53" t="str">
        <f ca="1"/>
        <v>2004-07</v>
      </c>
    </row>
    <row r="38187" spans="12:15" x14ac:dyDescent="0.4">
      <c r="L38187" s="56">
        <f ca="1"/>
        <v>38186</v>
      </c>
      <c r="M38187" s="53">
        <f ca="1"/>
        <v>2004</v>
      </c>
      <c r="N38187" s="53">
        <f ca="1"/>
        <v>7</v>
      </c>
      <c r="O38187" s="53" t="str">
        <f ca="1"/>
        <v>2004-07</v>
      </c>
    </row>
    <row r="38188" spans="12:15" x14ac:dyDescent="0.4">
      <c r="L38188" s="56">
        <f ca="1"/>
        <v>38187</v>
      </c>
      <c r="M38188" s="53">
        <f ca="1"/>
        <v>2004</v>
      </c>
      <c r="N38188" s="53">
        <f ca="1"/>
        <v>7</v>
      </c>
      <c r="O38188" s="53" t="str">
        <f ca="1"/>
        <v>2004-07</v>
      </c>
    </row>
    <row r="38189" spans="12:15" x14ac:dyDescent="0.4">
      <c r="L38189" s="56">
        <f ca="1"/>
        <v>38188</v>
      </c>
      <c r="M38189" s="53">
        <f ca="1"/>
        <v>2004</v>
      </c>
      <c r="N38189" s="53">
        <f ca="1"/>
        <v>7</v>
      </c>
      <c r="O38189" s="53" t="str">
        <f ca="1"/>
        <v>2004-07</v>
      </c>
    </row>
    <row r="38190" spans="12:15" x14ac:dyDescent="0.4">
      <c r="L38190" s="56">
        <f ca="1"/>
        <v>38189</v>
      </c>
      <c r="M38190" s="53">
        <f ca="1"/>
        <v>2004</v>
      </c>
      <c r="N38190" s="53">
        <f ca="1"/>
        <v>7</v>
      </c>
      <c r="O38190" s="53" t="str">
        <f ca="1"/>
        <v>2004-07</v>
      </c>
    </row>
    <row r="38191" spans="12:15" x14ac:dyDescent="0.4">
      <c r="L38191" s="56">
        <f ca="1"/>
        <v>38190</v>
      </c>
      <c r="M38191" s="53">
        <f ca="1"/>
        <v>2004</v>
      </c>
      <c r="N38191" s="53">
        <f ca="1"/>
        <v>7</v>
      </c>
      <c r="O38191" s="53" t="str">
        <f ca="1"/>
        <v>2004-07</v>
      </c>
    </row>
    <row r="38192" spans="12:15" x14ac:dyDescent="0.4">
      <c r="L38192" s="56">
        <f ca="1"/>
        <v>38191</v>
      </c>
      <c r="M38192" s="53">
        <f ca="1"/>
        <v>2004</v>
      </c>
      <c r="N38192" s="53">
        <f ca="1"/>
        <v>7</v>
      </c>
      <c r="O38192" s="53" t="str">
        <f ca="1"/>
        <v>2004-07</v>
      </c>
    </row>
    <row r="38193" spans="12:15" x14ac:dyDescent="0.4">
      <c r="L38193" s="56">
        <f ca="1"/>
        <v>38192</v>
      </c>
      <c r="M38193" s="53">
        <f ca="1"/>
        <v>2004</v>
      </c>
      <c r="N38193" s="53">
        <f ca="1"/>
        <v>7</v>
      </c>
      <c r="O38193" s="53" t="str">
        <f ca="1"/>
        <v>2004-07</v>
      </c>
    </row>
    <row r="38194" spans="12:15" x14ac:dyDescent="0.4">
      <c r="L38194" s="56">
        <f ca="1"/>
        <v>38193</v>
      </c>
      <c r="M38194" s="53">
        <f ca="1"/>
        <v>2004</v>
      </c>
      <c r="N38194" s="53">
        <f ca="1"/>
        <v>7</v>
      </c>
      <c r="O38194" s="53" t="str">
        <f ca="1"/>
        <v>2004-07</v>
      </c>
    </row>
    <row r="38195" spans="12:15" x14ac:dyDescent="0.4">
      <c r="L38195" s="56">
        <f ca="1"/>
        <v>38194</v>
      </c>
      <c r="M38195" s="53">
        <f ca="1"/>
        <v>2004</v>
      </c>
      <c r="N38195" s="53">
        <f ca="1"/>
        <v>7</v>
      </c>
      <c r="O38195" s="53" t="str">
        <f ca="1"/>
        <v>2004-07</v>
      </c>
    </row>
    <row r="38196" spans="12:15" x14ac:dyDescent="0.4">
      <c r="L38196" s="56">
        <f ca="1"/>
        <v>38195</v>
      </c>
      <c r="M38196" s="53">
        <f ca="1"/>
        <v>2004</v>
      </c>
      <c r="N38196" s="53">
        <f ca="1"/>
        <v>7</v>
      </c>
      <c r="O38196" s="53" t="str">
        <f ca="1"/>
        <v>2004-07</v>
      </c>
    </row>
    <row r="38197" spans="12:15" x14ac:dyDescent="0.4">
      <c r="L38197" s="56">
        <f ca="1"/>
        <v>38196</v>
      </c>
      <c r="M38197" s="53">
        <f ca="1"/>
        <v>2004</v>
      </c>
      <c r="N38197" s="53">
        <f ca="1"/>
        <v>7</v>
      </c>
      <c r="O38197" s="53" t="str">
        <f ca="1"/>
        <v>2004-07</v>
      </c>
    </row>
    <row r="38198" spans="12:15" x14ac:dyDescent="0.4">
      <c r="L38198" s="56">
        <f ca="1"/>
        <v>38197</v>
      </c>
      <c r="M38198" s="53">
        <f ca="1"/>
        <v>2004</v>
      </c>
      <c r="N38198" s="53">
        <f ca="1"/>
        <v>7</v>
      </c>
      <c r="O38198" s="53" t="str">
        <f ca="1"/>
        <v>2004-07</v>
      </c>
    </row>
    <row r="38199" spans="12:15" x14ac:dyDescent="0.4">
      <c r="L38199" s="56">
        <f ca="1"/>
        <v>38198</v>
      </c>
      <c r="M38199" s="53">
        <f ca="1"/>
        <v>2004</v>
      </c>
      <c r="N38199" s="53">
        <f ca="1"/>
        <v>7</v>
      </c>
      <c r="O38199" s="53" t="str">
        <f ca="1"/>
        <v>2004-07</v>
      </c>
    </row>
    <row r="38200" spans="12:15" x14ac:dyDescent="0.4">
      <c r="L38200" s="56">
        <f ca="1"/>
        <v>38199</v>
      </c>
      <c r="M38200" s="53">
        <f ca="1"/>
        <v>2004</v>
      </c>
      <c r="N38200" s="53">
        <f ca="1"/>
        <v>7</v>
      </c>
      <c r="O38200" s="53" t="str">
        <f ca="1"/>
        <v>2004-07</v>
      </c>
    </row>
    <row r="38201" spans="12:15" x14ac:dyDescent="0.4">
      <c r="L38201" s="56">
        <f ca="1"/>
        <v>38200</v>
      </c>
      <c r="M38201" s="53">
        <f ca="1"/>
        <v>2004</v>
      </c>
      <c r="N38201" s="53">
        <f ca="1"/>
        <v>8</v>
      </c>
      <c r="O38201" s="53" t="str">
        <f ca="1"/>
        <v>2004-08</v>
      </c>
    </row>
    <row r="38202" spans="12:15" x14ac:dyDescent="0.4">
      <c r="L38202" s="56">
        <f ca="1"/>
        <v>38201</v>
      </c>
      <c r="M38202" s="53">
        <f ca="1"/>
        <v>2004</v>
      </c>
      <c r="N38202" s="53">
        <f ca="1"/>
        <v>8</v>
      </c>
      <c r="O38202" s="53" t="str">
        <f ca="1"/>
        <v>2004-08</v>
      </c>
    </row>
    <row r="38203" spans="12:15" x14ac:dyDescent="0.4">
      <c r="L38203" s="56">
        <f ca="1"/>
        <v>38202</v>
      </c>
      <c r="M38203" s="53">
        <f ca="1"/>
        <v>2004</v>
      </c>
      <c r="N38203" s="53">
        <f ca="1"/>
        <v>8</v>
      </c>
      <c r="O38203" s="53" t="str">
        <f ca="1"/>
        <v>2004-08</v>
      </c>
    </row>
    <row r="38204" spans="12:15" x14ac:dyDescent="0.4">
      <c r="L38204" s="56">
        <f ca="1"/>
        <v>38203</v>
      </c>
      <c r="M38204" s="53">
        <f ca="1"/>
        <v>2004</v>
      </c>
      <c r="N38204" s="53">
        <f ca="1"/>
        <v>8</v>
      </c>
      <c r="O38204" s="53" t="str">
        <f ca="1"/>
        <v>2004-08</v>
      </c>
    </row>
    <row r="38205" spans="12:15" x14ac:dyDescent="0.4">
      <c r="L38205" s="56">
        <f ca="1"/>
        <v>38204</v>
      </c>
      <c r="M38205" s="53">
        <f ca="1"/>
        <v>2004</v>
      </c>
      <c r="N38205" s="53">
        <f ca="1"/>
        <v>8</v>
      </c>
      <c r="O38205" s="53" t="str">
        <f ca="1"/>
        <v>2004-08</v>
      </c>
    </row>
    <row r="38206" spans="12:15" x14ac:dyDescent="0.4">
      <c r="L38206" s="56">
        <f ca="1"/>
        <v>38205</v>
      </c>
      <c r="M38206" s="53">
        <f ca="1"/>
        <v>2004</v>
      </c>
      <c r="N38206" s="53">
        <f ca="1"/>
        <v>8</v>
      </c>
      <c r="O38206" s="53" t="str">
        <f ca="1"/>
        <v>2004-08</v>
      </c>
    </row>
    <row r="38207" spans="12:15" x14ac:dyDescent="0.4">
      <c r="L38207" s="56">
        <f ca="1"/>
        <v>38206</v>
      </c>
      <c r="M38207" s="53">
        <f ca="1"/>
        <v>2004</v>
      </c>
      <c r="N38207" s="53">
        <f ca="1"/>
        <v>8</v>
      </c>
      <c r="O38207" s="53" t="str">
        <f ca="1"/>
        <v>2004-08</v>
      </c>
    </row>
    <row r="38208" spans="12:15" x14ac:dyDescent="0.4">
      <c r="L38208" s="56">
        <f ca="1"/>
        <v>38207</v>
      </c>
      <c r="M38208" s="53">
        <f ca="1"/>
        <v>2004</v>
      </c>
      <c r="N38208" s="53">
        <f ca="1"/>
        <v>8</v>
      </c>
      <c r="O38208" s="53" t="str">
        <f ca="1"/>
        <v>2004-08</v>
      </c>
    </row>
    <row r="38209" spans="12:15" x14ac:dyDescent="0.4">
      <c r="L38209" s="56">
        <f ca="1"/>
        <v>38208</v>
      </c>
      <c r="M38209" s="53">
        <f ca="1"/>
        <v>2004</v>
      </c>
      <c r="N38209" s="53">
        <f ca="1"/>
        <v>8</v>
      </c>
      <c r="O38209" s="53" t="str">
        <f ca="1"/>
        <v>2004-08</v>
      </c>
    </row>
    <row r="38210" spans="12:15" x14ac:dyDescent="0.4">
      <c r="L38210" s="56">
        <f ca="1"/>
        <v>38209</v>
      </c>
      <c r="M38210" s="53">
        <f ca="1"/>
        <v>2004</v>
      </c>
      <c r="N38210" s="53">
        <f ca="1"/>
        <v>8</v>
      </c>
      <c r="O38210" s="53" t="str">
        <f ca="1"/>
        <v>2004-08</v>
      </c>
    </row>
    <row r="38211" spans="12:15" x14ac:dyDescent="0.4">
      <c r="L38211" s="56">
        <f ca="1"/>
        <v>38210</v>
      </c>
      <c r="M38211" s="53">
        <f ca="1"/>
        <v>2004</v>
      </c>
      <c r="N38211" s="53">
        <f ca="1"/>
        <v>8</v>
      </c>
      <c r="O38211" s="53" t="str">
        <f ca="1"/>
        <v>2004-08</v>
      </c>
    </row>
    <row r="38212" spans="12:15" x14ac:dyDescent="0.4">
      <c r="L38212" s="56">
        <f ca="1"/>
        <v>38211</v>
      </c>
      <c r="M38212" s="53">
        <f ca="1"/>
        <v>2004</v>
      </c>
      <c r="N38212" s="53">
        <f ca="1"/>
        <v>8</v>
      </c>
      <c r="O38212" s="53" t="str">
        <f ca="1"/>
        <v>2004-08</v>
      </c>
    </row>
    <row r="38213" spans="12:15" x14ac:dyDescent="0.4">
      <c r="L38213" s="56">
        <f ca="1"/>
        <v>38212</v>
      </c>
      <c r="M38213" s="53">
        <f ca="1"/>
        <v>2004</v>
      </c>
      <c r="N38213" s="53">
        <f ca="1"/>
        <v>8</v>
      </c>
      <c r="O38213" s="53" t="str">
        <f ca="1"/>
        <v>2004-08</v>
      </c>
    </row>
    <row r="38214" spans="12:15" x14ac:dyDescent="0.4">
      <c r="L38214" s="56">
        <f ca="1"/>
        <v>38213</v>
      </c>
      <c r="M38214" s="53">
        <f ca="1"/>
        <v>2004</v>
      </c>
      <c r="N38214" s="53">
        <f ca="1"/>
        <v>8</v>
      </c>
      <c r="O38214" s="53" t="str">
        <f ca="1"/>
        <v>2004-08</v>
      </c>
    </row>
    <row r="38215" spans="12:15" x14ac:dyDescent="0.4">
      <c r="L38215" s="56">
        <f ca="1"/>
        <v>38214</v>
      </c>
      <c r="M38215" s="53">
        <f ca="1"/>
        <v>2004</v>
      </c>
      <c r="N38215" s="53">
        <f ca="1"/>
        <v>8</v>
      </c>
      <c r="O38215" s="53" t="str">
        <f ca="1"/>
        <v>2004-08</v>
      </c>
    </row>
    <row r="38216" spans="12:15" x14ac:dyDescent="0.4">
      <c r="L38216" s="56">
        <f ca="1"/>
        <v>38215</v>
      </c>
      <c r="M38216" s="53">
        <f ca="1"/>
        <v>2004</v>
      </c>
      <c r="N38216" s="53">
        <f ca="1"/>
        <v>8</v>
      </c>
      <c r="O38216" s="53" t="str">
        <f ca="1"/>
        <v>2004-08</v>
      </c>
    </row>
    <row r="38217" spans="12:15" x14ac:dyDescent="0.4">
      <c r="L38217" s="56">
        <f ca="1"/>
        <v>38216</v>
      </c>
      <c r="M38217" s="53">
        <f ca="1"/>
        <v>2004</v>
      </c>
      <c r="N38217" s="53">
        <f ca="1"/>
        <v>8</v>
      </c>
      <c r="O38217" s="53" t="str">
        <f ca="1"/>
        <v>2004-08</v>
      </c>
    </row>
    <row r="38218" spans="12:15" x14ac:dyDescent="0.4">
      <c r="L38218" s="56">
        <f ca="1"/>
        <v>38217</v>
      </c>
      <c r="M38218" s="53">
        <f ca="1"/>
        <v>2004</v>
      </c>
      <c r="N38218" s="53">
        <f ca="1"/>
        <v>8</v>
      </c>
      <c r="O38218" s="53" t="str">
        <f ca="1"/>
        <v>2004-08</v>
      </c>
    </row>
    <row r="38219" spans="12:15" x14ac:dyDescent="0.4">
      <c r="L38219" s="56">
        <f ca="1"/>
        <v>38218</v>
      </c>
      <c r="M38219" s="53">
        <f ca="1"/>
        <v>2004</v>
      </c>
      <c r="N38219" s="53">
        <f ca="1"/>
        <v>8</v>
      </c>
      <c r="O38219" s="53" t="str">
        <f ca="1"/>
        <v>2004-08</v>
      </c>
    </row>
    <row r="38220" spans="12:15" x14ac:dyDescent="0.4">
      <c r="L38220" s="56">
        <f ca="1"/>
        <v>38219</v>
      </c>
      <c r="M38220" s="53">
        <f ca="1"/>
        <v>2004</v>
      </c>
      <c r="N38220" s="53">
        <f ca="1"/>
        <v>8</v>
      </c>
      <c r="O38220" s="53" t="str">
        <f ca="1"/>
        <v>2004-08</v>
      </c>
    </row>
    <row r="38221" spans="12:15" x14ac:dyDescent="0.4">
      <c r="L38221" s="56">
        <f ca="1"/>
        <v>38220</v>
      </c>
      <c r="M38221" s="53">
        <f ca="1"/>
        <v>2004</v>
      </c>
      <c r="N38221" s="53">
        <f ca="1"/>
        <v>8</v>
      </c>
      <c r="O38221" s="53" t="str">
        <f ca="1"/>
        <v>2004-08</v>
      </c>
    </row>
    <row r="38222" spans="12:15" x14ac:dyDescent="0.4">
      <c r="L38222" s="56">
        <f ca="1"/>
        <v>38221</v>
      </c>
      <c r="M38222" s="53">
        <f ca="1"/>
        <v>2004</v>
      </c>
      <c r="N38222" s="53">
        <f ca="1"/>
        <v>8</v>
      </c>
      <c r="O38222" s="53" t="str">
        <f ca="1"/>
        <v>2004-08</v>
      </c>
    </row>
    <row r="38223" spans="12:15" x14ac:dyDescent="0.4">
      <c r="L38223" s="56">
        <f ca="1"/>
        <v>38222</v>
      </c>
      <c r="M38223" s="53">
        <f ca="1"/>
        <v>2004</v>
      </c>
      <c r="N38223" s="53">
        <f ca="1"/>
        <v>8</v>
      </c>
      <c r="O38223" s="53" t="str">
        <f ca="1"/>
        <v>2004-08</v>
      </c>
    </row>
    <row r="38224" spans="12:15" x14ac:dyDescent="0.4">
      <c r="L38224" s="56">
        <f ca="1"/>
        <v>38223</v>
      </c>
      <c r="M38224" s="53">
        <f ca="1"/>
        <v>2004</v>
      </c>
      <c r="N38224" s="53">
        <f ca="1"/>
        <v>8</v>
      </c>
      <c r="O38224" s="53" t="str">
        <f ca="1"/>
        <v>2004-08</v>
      </c>
    </row>
    <row r="38225" spans="12:15" x14ac:dyDescent="0.4">
      <c r="L38225" s="56">
        <f ca="1"/>
        <v>38224</v>
      </c>
      <c r="M38225" s="53">
        <f ca="1"/>
        <v>2004</v>
      </c>
      <c r="N38225" s="53">
        <f ca="1"/>
        <v>8</v>
      </c>
      <c r="O38225" s="53" t="str">
        <f ca="1"/>
        <v>2004-08</v>
      </c>
    </row>
    <row r="38226" spans="12:15" x14ac:dyDescent="0.4">
      <c r="L38226" s="56">
        <f ca="1"/>
        <v>38225</v>
      </c>
      <c r="M38226" s="53">
        <f ca="1"/>
        <v>2004</v>
      </c>
      <c r="N38226" s="53">
        <f ca="1"/>
        <v>8</v>
      </c>
      <c r="O38226" s="53" t="str">
        <f ca="1"/>
        <v>2004-08</v>
      </c>
    </row>
    <row r="38227" spans="12:15" x14ac:dyDescent="0.4">
      <c r="L38227" s="56">
        <f ca="1"/>
        <v>38226</v>
      </c>
      <c r="M38227" s="53">
        <f ca="1"/>
        <v>2004</v>
      </c>
      <c r="N38227" s="53">
        <f ca="1"/>
        <v>8</v>
      </c>
      <c r="O38227" s="53" t="str">
        <f ca="1"/>
        <v>2004-08</v>
      </c>
    </row>
    <row r="38228" spans="12:15" x14ac:dyDescent="0.4">
      <c r="L38228" s="56">
        <f ca="1"/>
        <v>38227</v>
      </c>
      <c r="M38228" s="53">
        <f ca="1"/>
        <v>2004</v>
      </c>
      <c r="N38228" s="53">
        <f ca="1"/>
        <v>8</v>
      </c>
      <c r="O38228" s="53" t="str">
        <f ca="1"/>
        <v>2004-08</v>
      </c>
    </row>
    <row r="38229" spans="12:15" x14ac:dyDescent="0.4">
      <c r="L38229" s="56">
        <f ca="1"/>
        <v>38228</v>
      </c>
      <c r="M38229" s="53">
        <f ca="1"/>
        <v>2004</v>
      </c>
      <c r="N38229" s="53">
        <f ca="1"/>
        <v>8</v>
      </c>
      <c r="O38229" s="53" t="str">
        <f ca="1"/>
        <v>2004-08</v>
      </c>
    </row>
    <row r="38230" spans="12:15" x14ac:dyDescent="0.4">
      <c r="L38230" s="56">
        <f ca="1"/>
        <v>38229</v>
      </c>
      <c r="M38230" s="53">
        <f ca="1"/>
        <v>2004</v>
      </c>
      <c r="N38230" s="53">
        <f ca="1"/>
        <v>8</v>
      </c>
      <c r="O38230" s="53" t="str">
        <f ca="1"/>
        <v>2004-08</v>
      </c>
    </row>
    <row r="38231" spans="12:15" x14ac:dyDescent="0.4">
      <c r="L38231" s="56">
        <f ca="1"/>
        <v>38230</v>
      </c>
      <c r="M38231" s="53">
        <f ca="1"/>
        <v>2004</v>
      </c>
      <c r="N38231" s="53">
        <f ca="1"/>
        <v>8</v>
      </c>
      <c r="O38231" s="53" t="str">
        <f ca="1"/>
        <v>2004-08</v>
      </c>
    </row>
    <row r="38232" spans="12:15" x14ac:dyDescent="0.4">
      <c r="L38232" s="56">
        <f ca="1"/>
        <v>38231</v>
      </c>
      <c r="M38232" s="53">
        <f ca="1"/>
        <v>2004</v>
      </c>
      <c r="N38232" s="53">
        <f ca="1"/>
        <v>9</v>
      </c>
      <c r="O38232" s="53" t="str">
        <f ca="1"/>
        <v>2004-09</v>
      </c>
    </row>
    <row r="38233" spans="12:15" x14ac:dyDescent="0.4">
      <c r="L38233" s="56">
        <f ca="1"/>
        <v>38232</v>
      </c>
      <c r="M38233" s="53">
        <f ca="1"/>
        <v>2004</v>
      </c>
      <c r="N38233" s="53">
        <f ca="1"/>
        <v>9</v>
      </c>
      <c r="O38233" s="53" t="str">
        <f ca="1"/>
        <v>2004-09</v>
      </c>
    </row>
    <row r="38234" spans="12:15" x14ac:dyDescent="0.4">
      <c r="L38234" s="56">
        <f ca="1"/>
        <v>38233</v>
      </c>
      <c r="M38234" s="53">
        <f ca="1"/>
        <v>2004</v>
      </c>
      <c r="N38234" s="53">
        <f ca="1"/>
        <v>9</v>
      </c>
      <c r="O38234" s="53" t="str">
        <f ca="1"/>
        <v>2004-09</v>
      </c>
    </row>
    <row r="38235" spans="12:15" x14ac:dyDescent="0.4">
      <c r="L38235" s="56">
        <f ca="1"/>
        <v>38234</v>
      </c>
      <c r="M38235" s="53">
        <f ca="1"/>
        <v>2004</v>
      </c>
      <c r="N38235" s="53">
        <f ca="1"/>
        <v>9</v>
      </c>
      <c r="O38235" s="53" t="str">
        <f ca="1"/>
        <v>2004-09</v>
      </c>
    </row>
    <row r="38236" spans="12:15" x14ac:dyDescent="0.4">
      <c r="L38236" s="56">
        <f ca="1"/>
        <v>38235</v>
      </c>
      <c r="M38236" s="53">
        <f ca="1"/>
        <v>2004</v>
      </c>
      <c r="N38236" s="53">
        <f ca="1"/>
        <v>9</v>
      </c>
      <c r="O38236" s="53" t="str">
        <f ca="1"/>
        <v>2004-09</v>
      </c>
    </row>
    <row r="38237" spans="12:15" x14ac:dyDescent="0.4">
      <c r="L38237" s="56">
        <f ca="1"/>
        <v>38236</v>
      </c>
      <c r="M38237" s="53">
        <f ca="1"/>
        <v>2004</v>
      </c>
      <c r="N38237" s="53">
        <f ca="1"/>
        <v>9</v>
      </c>
      <c r="O38237" s="53" t="str">
        <f ca="1"/>
        <v>2004-09</v>
      </c>
    </row>
    <row r="38238" spans="12:15" x14ac:dyDescent="0.4">
      <c r="L38238" s="56">
        <f ca="1"/>
        <v>38237</v>
      </c>
      <c r="M38238" s="53">
        <f ca="1"/>
        <v>2004</v>
      </c>
      <c r="N38238" s="53">
        <f ca="1"/>
        <v>9</v>
      </c>
      <c r="O38238" s="53" t="str">
        <f ca="1"/>
        <v>2004-09</v>
      </c>
    </row>
    <row r="38239" spans="12:15" x14ac:dyDescent="0.4">
      <c r="L38239" s="56">
        <f ca="1"/>
        <v>38238</v>
      </c>
      <c r="M38239" s="53">
        <f ca="1"/>
        <v>2004</v>
      </c>
      <c r="N38239" s="53">
        <f ca="1"/>
        <v>9</v>
      </c>
      <c r="O38239" s="53" t="str">
        <f ca="1"/>
        <v>2004-09</v>
      </c>
    </row>
    <row r="38240" spans="12:15" x14ac:dyDescent="0.4">
      <c r="L38240" s="56">
        <f ca="1"/>
        <v>38239</v>
      </c>
      <c r="M38240" s="53">
        <f ca="1"/>
        <v>2004</v>
      </c>
      <c r="N38240" s="53">
        <f ca="1"/>
        <v>9</v>
      </c>
      <c r="O38240" s="53" t="str">
        <f ca="1"/>
        <v>2004-09</v>
      </c>
    </row>
    <row r="38241" spans="12:15" x14ac:dyDescent="0.4">
      <c r="L38241" s="56">
        <f ca="1"/>
        <v>38240</v>
      </c>
      <c r="M38241" s="53">
        <f ca="1"/>
        <v>2004</v>
      </c>
      <c r="N38241" s="53">
        <f ca="1"/>
        <v>9</v>
      </c>
      <c r="O38241" s="53" t="str">
        <f ca="1"/>
        <v>2004-09</v>
      </c>
    </row>
    <row r="38242" spans="12:15" x14ac:dyDescent="0.4">
      <c r="L38242" s="56">
        <f ca="1"/>
        <v>38241</v>
      </c>
      <c r="M38242" s="53">
        <f ca="1"/>
        <v>2004</v>
      </c>
      <c r="N38242" s="53">
        <f ca="1"/>
        <v>9</v>
      </c>
      <c r="O38242" s="53" t="str">
        <f ca="1"/>
        <v>2004-09</v>
      </c>
    </row>
    <row r="38243" spans="12:15" x14ac:dyDescent="0.4">
      <c r="L38243" s="56">
        <f ca="1"/>
        <v>38242</v>
      </c>
      <c r="M38243" s="53">
        <f ca="1"/>
        <v>2004</v>
      </c>
      <c r="N38243" s="53">
        <f ca="1"/>
        <v>9</v>
      </c>
      <c r="O38243" s="53" t="str">
        <f ca="1"/>
        <v>2004-09</v>
      </c>
    </row>
    <row r="38244" spans="12:15" x14ac:dyDescent="0.4">
      <c r="L38244" s="56">
        <f ca="1"/>
        <v>38243</v>
      </c>
      <c r="M38244" s="53">
        <f ca="1"/>
        <v>2004</v>
      </c>
      <c r="N38244" s="53">
        <f ca="1"/>
        <v>9</v>
      </c>
      <c r="O38244" s="53" t="str">
        <f ca="1"/>
        <v>2004-09</v>
      </c>
    </row>
    <row r="38245" spans="12:15" x14ac:dyDescent="0.4">
      <c r="L38245" s="56">
        <f ca="1"/>
        <v>38244</v>
      </c>
      <c r="M38245" s="53">
        <f ca="1"/>
        <v>2004</v>
      </c>
      <c r="N38245" s="53">
        <f ca="1"/>
        <v>9</v>
      </c>
      <c r="O38245" s="53" t="str">
        <f ca="1"/>
        <v>2004-09</v>
      </c>
    </row>
    <row r="38246" spans="12:15" x14ac:dyDescent="0.4">
      <c r="L38246" s="56">
        <f ca="1"/>
        <v>38245</v>
      </c>
      <c r="M38246" s="53">
        <f ca="1"/>
        <v>2004</v>
      </c>
      <c r="N38246" s="53">
        <f ca="1"/>
        <v>9</v>
      </c>
      <c r="O38246" s="53" t="str">
        <f ca="1"/>
        <v>2004-09</v>
      </c>
    </row>
    <row r="38247" spans="12:15" x14ac:dyDescent="0.4">
      <c r="L38247" s="56">
        <f ca="1"/>
        <v>38246</v>
      </c>
      <c r="M38247" s="53">
        <f ca="1"/>
        <v>2004</v>
      </c>
      <c r="N38247" s="53">
        <f ca="1"/>
        <v>9</v>
      </c>
      <c r="O38247" s="53" t="str">
        <f ca="1"/>
        <v>2004-09</v>
      </c>
    </row>
    <row r="38248" spans="12:15" x14ac:dyDescent="0.4">
      <c r="L38248" s="56">
        <f ca="1"/>
        <v>38247</v>
      </c>
      <c r="M38248" s="53">
        <f ca="1"/>
        <v>2004</v>
      </c>
      <c r="N38248" s="53">
        <f ca="1"/>
        <v>9</v>
      </c>
      <c r="O38248" s="53" t="str">
        <f ca="1"/>
        <v>2004-09</v>
      </c>
    </row>
    <row r="38249" spans="12:15" x14ac:dyDescent="0.4">
      <c r="L38249" s="56">
        <f ca="1"/>
        <v>38248</v>
      </c>
      <c r="M38249" s="53">
        <f ca="1"/>
        <v>2004</v>
      </c>
      <c r="N38249" s="53">
        <f ca="1"/>
        <v>9</v>
      </c>
      <c r="O38249" s="53" t="str">
        <f ca="1"/>
        <v>2004-09</v>
      </c>
    </row>
    <row r="38250" spans="12:15" x14ac:dyDescent="0.4">
      <c r="L38250" s="56">
        <f ca="1"/>
        <v>38249</v>
      </c>
      <c r="M38250" s="53">
        <f ca="1"/>
        <v>2004</v>
      </c>
      <c r="N38250" s="53">
        <f ca="1"/>
        <v>9</v>
      </c>
      <c r="O38250" s="53" t="str">
        <f ca="1"/>
        <v>2004-09</v>
      </c>
    </row>
    <row r="38251" spans="12:15" x14ac:dyDescent="0.4">
      <c r="L38251" s="56">
        <f ca="1"/>
        <v>38250</v>
      </c>
      <c r="M38251" s="53">
        <f ca="1"/>
        <v>2004</v>
      </c>
      <c r="N38251" s="53">
        <f ca="1"/>
        <v>9</v>
      </c>
      <c r="O38251" s="53" t="str">
        <f ca="1"/>
        <v>2004-09</v>
      </c>
    </row>
    <row r="38252" spans="12:15" x14ac:dyDescent="0.4">
      <c r="L38252" s="56">
        <f ca="1"/>
        <v>38251</v>
      </c>
      <c r="M38252" s="53">
        <f ca="1"/>
        <v>2004</v>
      </c>
      <c r="N38252" s="53">
        <f ca="1"/>
        <v>9</v>
      </c>
      <c r="O38252" s="53" t="str">
        <f ca="1"/>
        <v>2004-09</v>
      </c>
    </row>
    <row r="38253" spans="12:15" x14ac:dyDescent="0.4">
      <c r="L38253" s="56">
        <f ca="1"/>
        <v>38252</v>
      </c>
      <c r="M38253" s="53">
        <f ca="1"/>
        <v>2004</v>
      </c>
      <c r="N38253" s="53">
        <f ca="1"/>
        <v>9</v>
      </c>
      <c r="O38253" s="53" t="str">
        <f ca="1"/>
        <v>2004-09</v>
      </c>
    </row>
    <row r="38254" spans="12:15" x14ac:dyDescent="0.4">
      <c r="L38254" s="56">
        <f ca="1"/>
        <v>38253</v>
      </c>
      <c r="M38254" s="53">
        <f ca="1"/>
        <v>2004</v>
      </c>
      <c r="N38254" s="53">
        <f ca="1"/>
        <v>9</v>
      </c>
      <c r="O38254" s="53" t="str">
        <f ca="1"/>
        <v>2004-09</v>
      </c>
    </row>
    <row r="38255" spans="12:15" x14ac:dyDescent="0.4">
      <c r="L38255" s="56">
        <f ca="1"/>
        <v>38254</v>
      </c>
      <c r="M38255" s="53">
        <f ca="1"/>
        <v>2004</v>
      </c>
      <c r="N38255" s="53">
        <f ca="1"/>
        <v>9</v>
      </c>
      <c r="O38255" s="53" t="str">
        <f ca="1"/>
        <v>2004-09</v>
      </c>
    </row>
    <row r="38256" spans="12:15" x14ac:dyDescent="0.4">
      <c r="L38256" s="56">
        <f ca="1"/>
        <v>38255</v>
      </c>
      <c r="M38256" s="53">
        <f ca="1"/>
        <v>2004</v>
      </c>
      <c r="N38256" s="53">
        <f ca="1"/>
        <v>9</v>
      </c>
      <c r="O38256" s="53" t="str">
        <f ca="1"/>
        <v>2004-09</v>
      </c>
    </row>
    <row r="38257" spans="12:15" x14ac:dyDescent="0.4">
      <c r="L38257" s="56">
        <f ca="1"/>
        <v>38256</v>
      </c>
      <c r="M38257" s="53">
        <f ca="1"/>
        <v>2004</v>
      </c>
      <c r="N38257" s="53">
        <f ca="1"/>
        <v>9</v>
      </c>
      <c r="O38257" s="53" t="str">
        <f ca="1"/>
        <v>2004-09</v>
      </c>
    </row>
    <row r="38258" spans="12:15" x14ac:dyDescent="0.4">
      <c r="L38258" s="56">
        <f ca="1"/>
        <v>38257</v>
      </c>
      <c r="M38258" s="53">
        <f ca="1"/>
        <v>2004</v>
      </c>
      <c r="N38258" s="53">
        <f ca="1"/>
        <v>9</v>
      </c>
      <c r="O38258" s="53" t="str">
        <f ca="1"/>
        <v>2004-09</v>
      </c>
    </row>
    <row r="38259" spans="12:15" x14ac:dyDescent="0.4">
      <c r="L38259" s="56">
        <f ca="1"/>
        <v>38258</v>
      </c>
      <c r="M38259" s="53">
        <f ca="1"/>
        <v>2004</v>
      </c>
      <c r="N38259" s="53">
        <f ca="1"/>
        <v>9</v>
      </c>
      <c r="O38259" s="53" t="str">
        <f ca="1"/>
        <v>2004-09</v>
      </c>
    </row>
    <row r="38260" spans="12:15" x14ac:dyDescent="0.4">
      <c r="L38260" s="56">
        <f ca="1"/>
        <v>38259</v>
      </c>
      <c r="M38260" s="53">
        <f ca="1"/>
        <v>2004</v>
      </c>
      <c r="N38260" s="53">
        <f ca="1"/>
        <v>9</v>
      </c>
      <c r="O38260" s="53" t="str">
        <f ca="1"/>
        <v>2004-09</v>
      </c>
    </row>
    <row r="38261" spans="12:15" x14ac:dyDescent="0.4">
      <c r="L38261" s="56">
        <f ca="1"/>
        <v>38260</v>
      </c>
      <c r="M38261" s="53">
        <f ca="1"/>
        <v>2004</v>
      </c>
      <c r="N38261" s="53">
        <f ca="1"/>
        <v>9</v>
      </c>
      <c r="O38261" s="53" t="str">
        <f ca="1"/>
        <v>2004-09</v>
      </c>
    </row>
    <row r="38262" spans="12:15" x14ac:dyDescent="0.4">
      <c r="L38262" s="56">
        <f ca="1"/>
        <v>38261</v>
      </c>
      <c r="M38262" s="53">
        <f ca="1"/>
        <v>2004</v>
      </c>
      <c r="N38262" s="53">
        <f ca="1"/>
        <v>10</v>
      </c>
      <c r="O38262" s="53" t="str">
        <f ca="1"/>
        <v>2004-10</v>
      </c>
    </row>
    <row r="38263" spans="12:15" x14ac:dyDescent="0.4">
      <c r="L38263" s="56">
        <f ca="1"/>
        <v>38262</v>
      </c>
      <c r="M38263" s="53">
        <f ca="1"/>
        <v>2004</v>
      </c>
      <c r="N38263" s="53">
        <f ca="1"/>
        <v>10</v>
      </c>
      <c r="O38263" s="53" t="str">
        <f ca="1"/>
        <v>2004-10</v>
      </c>
    </row>
    <row r="38264" spans="12:15" x14ac:dyDescent="0.4">
      <c r="L38264" s="56">
        <f ca="1"/>
        <v>38263</v>
      </c>
      <c r="M38264" s="53">
        <f ca="1"/>
        <v>2004</v>
      </c>
      <c r="N38264" s="53">
        <f ca="1"/>
        <v>10</v>
      </c>
      <c r="O38264" s="53" t="str">
        <f ca="1"/>
        <v>2004-10</v>
      </c>
    </row>
    <row r="38265" spans="12:15" x14ac:dyDescent="0.4">
      <c r="L38265" s="56">
        <f ca="1"/>
        <v>38264</v>
      </c>
      <c r="M38265" s="53">
        <f ca="1"/>
        <v>2004</v>
      </c>
      <c r="N38265" s="53">
        <f ca="1"/>
        <v>10</v>
      </c>
      <c r="O38265" s="53" t="str">
        <f ca="1"/>
        <v>2004-10</v>
      </c>
    </row>
    <row r="38266" spans="12:15" x14ac:dyDescent="0.4">
      <c r="L38266" s="56">
        <f ca="1"/>
        <v>38265</v>
      </c>
      <c r="M38266" s="53">
        <f ca="1"/>
        <v>2004</v>
      </c>
      <c r="N38266" s="53">
        <f ca="1"/>
        <v>10</v>
      </c>
      <c r="O38266" s="53" t="str">
        <f ca="1"/>
        <v>2004-10</v>
      </c>
    </row>
    <row r="38267" spans="12:15" x14ac:dyDescent="0.4">
      <c r="L38267" s="56">
        <f ca="1"/>
        <v>38266</v>
      </c>
      <c r="M38267" s="53">
        <f ca="1"/>
        <v>2004</v>
      </c>
      <c r="N38267" s="53">
        <f ca="1"/>
        <v>10</v>
      </c>
      <c r="O38267" s="53" t="str">
        <f ca="1"/>
        <v>2004-10</v>
      </c>
    </row>
    <row r="38268" spans="12:15" x14ac:dyDescent="0.4">
      <c r="L38268" s="56">
        <f ca="1"/>
        <v>38267</v>
      </c>
      <c r="M38268" s="53">
        <f ca="1"/>
        <v>2004</v>
      </c>
      <c r="N38268" s="53">
        <f ca="1"/>
        <v>10</v>
      </c>
      <c r="O38268" s="53" t="str">
        <f ca="1"/>
        <v>2004-10</v>
      </c>
    </row>
    <row r="38269" spans="12:15" x14ac:dyDescent="0.4">
      <c r="L38269" s="56">
        <f ca="1"/>
        <v>38268</v>
      </c>
      <c r="M38269" s="53">
        <f ca="1"/>
        <v>2004</v>
      </c>
      <c r="N38269" s="53">
        <f ca="1"/>
        <v>10</v>
      </c>
      <c r="O38269" s="53" t="str">
        <f ca="1"/>
        <v>2004-10</v>
      </c>
    </row>
    <row r="38270" spans="12:15" x14ac:dyDescent="0.4">
      <c r="L38270" s="56">
        <f ca="1"/>
        <v>38269</v>
      </c>
      <c r="M38270" s="53">
        <f ca="1"/>
        <v>2004</v>
      </c>
      <c r="N38270" s="53">
        <f ca="1"/>
        <v>10</v>
      </c>
      <c r="O38270" s="53" t="str">
        <f ca="1"/>
        <v>2004-10</v>
      </c>
    </row>
    <row r="38271" spans="12:15" x14ac:dyDescent="0.4">
      <c r="L38271" s="56">
        <f ca="1"/>
        <v>38270</v>
      </c>
      <c r="M38271" s="53">
        <f ca="1"/>
        <v>2004</v>
      </c>
      <c r="N38271" s="53">
        <f ca="1"/>
        <v>10</v>
      </c>
      <c r="O38271" s="53" t="str">
        <f ca="1"/>
        <v>2004-10</v>
      </c>
    </row>
    <row r="38272" spans="12:15" x14ac:dyDescent="0.4">
      <c r="L38272" s="56">
        <f ca="1"/>
        <v>38271</v>
      </c>
      <c r="M38272" s="53">
        <f ca="1"/>
        <v>2004</v>
      </c>
      <c r="N38272" s="53">
        <f ca="1"/>
        <v>10</v>
      </c>
      <c r="O38272" s="53" t="str">
        <f ca="1"/>
        <v>2004-10</v>
      </c>
    </row>
    <row r="38273" spans="12:15" x14ac:dyDescent="0.4">
      <c r="L38273" s="56">
        <f ca="1"/>
        <v>38272</v>
      </c>
      <c r="M38273" s="53">
        <f ca="1"/>
        <v>2004</v>
      </c>
      <c r="N38273" s="53">
        <f ca="1"/>
        <v>10</v>
      </c>
      <c r="O38273" s="53" t="str">
        <f ca="1"/>
        <v>2004-10</v>
      </c>
    </row>
    <row r="38274" spans="12:15" x14ac:dyDescent="0.4">
      <c r="L38274" s="56">
        <f ca="1"/>
        <v>38273</v>
      </c>
      <c r="M38274" s="53">
        <f ca="1"/>
        <v>2004</v>
      </c>
      <c r="N38274" s="53">
        <f ca="1"/>
        <v>10</v>
      </c>
      <c r="O38274" s="53" t="str">
        <f ca="1"/>
        <v>2004-10</v>
      </c>
    </row>
    <row r="38275" spans="12:15" x14ac:dyDescent="0.4">
      <c r="L38275" s="56">
        <f ca="1"/>
        <v>38274</v>
      </c>
      <c r="M38275" s="53">
        <f ca="1"/>
        <v>2004</v>
      </c>
      <c r="N38275" s="53">
        <f ca="1"/>
        <v>10</v>
      </c>
      <c r="O38275" s="53" t="str">
        <f ca="1"/>
        <v>2004-10</v>
      </c>
    </row>
    <row r="38276" spans="12:15" x14ac:dyDescent="0.4">
      <c r="L38276" s="56">
        <f ca="1"/>
        <v>38275</v>
      </c>
      <c r="M38276" s="53">
        <f ca="1"/>
        <v>2004</v>
      </c>
      <c r="N38276" s="53">
        <f ca="1"/>
        <v>10</v>
      </c>
      <c r="O38276" s="53" t="str">
        <f ca="1"/>
        <v>2004-10</v>
      </c>
    </row>
    <row r="38277" spans="12:15" x14ac:dyDescent="0.4">
      <c r="L38277" s="56">
        <f ca="1"/>
        <v>38276</v>
      </c>
      <c r="M38277" s="53">
        <f ca="1"/>
        <v>2004</v>
      </c>
      <c r="N38277" s="53">
        <f ca="1"/>
        <v>10</v>
      </c>
      <c r="O38277" s="53" t="str">
        <f ca="1"/>
        <v>2004-10</v>
      </c>
    </row>
    <row r="38278" spans="12:15" x14ac:dyDescent="0.4">
      <c r="L38278" s="56">
        <f ca="1"/>
        <v>38277</v>
      </c>
      <c r="M38278" s="53">
        <f ca="1"/>
        <v>2004</v>
      </c>
      <c r="N38278" s="53">
        <f ca="1"/>
        <v>10</v>
      </c>
      <c r="O38278" s="53" t="str">
        <f ca="1"/>
        <v>2004-10</v>
      </c>
    </row>
    <row r="38279" spans="12:15" x14ac:dyDescent="0.4">
      <c r="L38279" s="56">
        <f ca="1"/>
        <v>38278</v>
      </c>
      <c r="M38279" s="53">
        <f ca="1"/>
        <v>2004</v>
      </c>
      <c r="N38279" s="53">
        <f ca="1"/>
        <v>10</v>
      </c>
      <c r="O38279" s="53" t="str">
        <f ca="1"/>
        <v>2004-10</v>
      </c>
    </row>
    <row r="38280" spans="12:15" x14ac:dyDescent="0.4">
      <c r="L38280" s="56">
        <f ca="1"/>
        <v>38279</v>
      </c>
      <c r="M38280" s="53">
        <f ca="1"/>
        <v>2004</v>
      </c>
      <c r="N38280" s="53">
        <f ca="1"/>
        <v>10</v>
      </c>
      <c r="O38280" s="53" t="str">
        <f ca="1"/>
        <v>2004-10</v>
      </c>
    </row>
    <row r="38281" spans="12:15" x14ac:dyDescent="0.4">
      <c r="L38281" s="56">
        <f ca="1"/>
        <v>38280</v>
      </c>
      <c r="M38281" s="53">
        <f ca="1"/>
        <v>2004</v>
      </c>
      <c r="N38281" s="53">
        <f ca="1"/>
        <v>10</v>
      </c>
      <c r="O38281" s="53" t="str">
        <f ca="1"/>
        <v>2004-10</v>
      </c>
    </row>
    <row r="38282" spans="12:15" x14ac:dyDescent="0.4">
      <c r="L38282" s="56">
        <f ca="1"/>
        <v>38281</v>
      </c>
      <c r="M38282" s="53">
        <f ca="1"/>
        <v>2004</v>
      </c>
      <c r="N38282" s="53">
        <f ca="1"/>
        <v>10</v>
      </c>
      <c r="O38282" s="53" t="str">
        <f ca="1"/>
        <v>2004-10</v>
      </c>
    </row>
    <row r="38283" spans="12:15" x14ac:dyDescent="0.4">
      <c r="L38283" s="56">
        <f ca="1"/>
        <v>38282</v>
      </c>
      <c r="M38283" s="53">
        <f ca="1"/>
        <v>2004</v>
      </c>
      <c r="N38283" s="53">
        <f ca="1"/>
        <v>10</v>
      </c>
      <c r="O38283" s="53" t="str">
        <f ca="1"/>
        <v>2004-10</v>
      </c>
    </row>
    <row r="38284" spans="12:15" x14ac:dyDescent="0.4">
      <c r="L38284" s="56">
        <f ca="1"/>
        <v>38283</v>
      </c>
      <c r="M38284" s="53">
        <f ca="1"/>
        <v>2004</v>
      </c>
      <c r="N38284" s="53">
        <f ca="1"/>
        <v>10</v>
      </c>
      <c r="O38284" s="53" t="str">
        <f ca="1"/>
        <v>2004-10</v>
      </c>
    </row>
    <row r="38285" spans="12:15" x14ac:dyDescent="0.4">
      <c r="L38285" s="56">
        <f ca="1"/>
        <v>38284</v>
      </c>
      <c r="M38285" s="53">
        <f ca="1"/>
        <v>2004</v>
      </c>
      <c r="N38285" s="53">
        <f ca="1"/>
        <v>10</v>
      </c>
      <c r="O38285" s="53" t="str">
        <f ca="1"/>
        <v>2004-10</v>
      </c>
    </row>
    <row r="38286" spans="12:15" x14ac:dyDescent="0.4">
      <c r="L38286" s="56">
        <f ca="1"/>
        <v>38285</v>
      </c>
      <c r="M38286" s="53">
        <f ca="1"/>
        <v>2004</v>
      </c>
      <c r="N38286" s="53">
        <f ca="1"/>
        <v>10</v>
      </c>
      <c r="O38286" s="53" t="str">
        <f ca="1"/>
        <v>2004-10</v>
      </c>
    </row>
    <row r="38287" spans="12:15" x14ac:dyDescent="0.4">
      <c r="L38287" s="56">
        <f ca="1"/>
        <v>38286</v>
      </c>
      <c r="M38287" s="53">
        <f ca="1"/>
        <v>2004</v>
      </c>
      <c r="N38287" s="53">
        <f ca="1"/>
        <v>10</v>
      </c>
      <c r="O38287" s="53" t="str">
        <f ca="1"/>
        <v>2004-10</v>
      </c>
    </row>
    <row r="38288" spans="12:15" x14ac:dyDescent="0.4">
      <c r="L38288" s="56">
        <f ca="1"/>
        <v>38287</v>
      </c>
      <c r="M38288" s="53">
        <f ca="1"/>
        <v>2004</v>
      </c>
      <c r="N38288" s="53">
        <f ca="1"/>
        <v>10</v>
      </c>
      <c r="O38288" s="53" t="str">
        <f ca="1"/>
        <v>2004-10</v>
      </c>
    </row>
    <row r="38289" spans="12:15" x14ac:dyDescent="0.4">
      <c r="L38289" s="56">
        <f ca="1"/>
        <v>38288</v>
      </c>
      <c r="M38289" s="53">
        <f ca="1"/>
        <v>2004</v>
      </c>
      <c r="N38289" s="53">
        <f ca="1"/>
        <v>10</v>
      </c>
      <c r="O38289" s="53" t="str">
        <f ca="1"/>
        <v>2004-10</v>
      </c>
    </row>
    <row r="38290" spans="12:15" x14ac:dyDescent="0.4">
      <c r="L38290" s="56">
        <f ca="1"/>
        <v>38289</v>
      </c>
      <c r="M38290" s="53">
        <f ca="1"/>
        <v>2004</v>
      </c>
      <c r="N38290" s="53">
        <f ca="1"/>
        <v>10</v>
      </c>
      <c r="O38290" s="53" t="str">
        <f ca="1"/>
        <v>2004-10</v>
      </c>
    </row>
    <row r="38291" spans="12:15" x14ac:dyDescent="0.4">
      <c r="L38291" s="56">
        <f ca="1"/>
        <v>38290</v>
      </c>
      <c r="M38291" s="53">
        <f ca="1"/>
        <v>2004</v>
      </c>
      <c r="N38291" s="53">
        <f ca="1"/>
        <v>10</v>
      </c>
      <c r="O38291" s="53" t="str">
        <f ca="1"/>
        <v>2004-10</v>
      </c>
    </row>
    <row r="38292" spans="12:15" x14ac:dyDescent="0.4">
      <c r="L38292" s="56">
        <f ca="1"/>
        <v>38291</v>
      </c>
      <c r="M38292" s="53">
        <f ca="1"/>
        <v>2004</v>
      </c>
      <c r="N38292" s="53">
        <f ca="1"/>
        <v>10</v>
      </c>
      <c r="O38292" s="53" t="str">
        <f ca="1"/>
        <v>2004-10</v>
      </c>
    </row>
    <row r="38293" spans="12:15" x14ac:dyDescent="0.4">
      <c r="L38293" s="56">
        <f ca="1"/>
        <v>38292</v>
      </c>
      <c r="M38293" s="53">
        <f ca="1"/>
        <v>2004</v>
      </c>
      <c r="N38293" s="53">
        <f ca="1"/>
        <v>11</v>
      </c>
      <c r="O38293" s="53" t="str">
        <f ca="1"/>
        <v>2004-11</v>
      </c>
    </row>
    <row r="38294" spans="12:15" x14ac:dyDescent="0.4">
      <c r="L38294" s="56">
        <f ca="1"/>
        <v>38293</v>
      </c>
      <c r="M38294" s="53">
        <f ca="1"/>
        <v>2004</v>
      </c>
      <c r="N38294" s="53">
        <f ca="1"/>
        <v>11</v>
      </c>
      <c r="O38294" s="53" t="str">
        <f ca="1"/>
        <v>2004-11</v>
      </c>
    </row>
    <row r="38295" spans="12:15" x14ac:dyDescent="0.4">
      <c r="L38295" s="56">
        <f ca="1"/>
        <v>38294</v>
      </c>
      <c r="M38295" s="53">
        <f ca="1"/>
        <v>2004</v>
      </c>
      <c r="N38295" s="53">
        <f ca="1"/>
        <v>11</v>
      </c>
      <c r="O38295" s="53" t="str">
        <f ca="1"/>
        <v>2004-11</v>
      </c>
    </row>
    <row r="38296" spans="12:15" x14ac:dyDescent="0.4">
      <c r="L38296" s="56">
        <f ca="1"/>
        <v>38295</v>
      </c>
      <c r="M38296" s="53">
        <f ca="1"/>
        <v>2004</v>
      </c>
      <c r="N38296" s="53">
        <f ca="1"/>
        <v>11</v>
      </c>
      <c r="O38296" s="53" t="str">
        <f ca="1"/>
        <v>2004-11</v>
      </c>
    </row>
    <row r="38297" spans="12:15" x14ac:dyDescent="0.4">
      <c r="L38297" s="56">
        <f ca="1"/>
        <v>38296</v>
      </c>
      <c r="M38297" s="53">
        <f ca="1"/>
        <v>2004</v>
      </c>
      <c r="N38297" s="53">
        <f ca="1"/>
        <v>11</v>
      </c>
      <c r="O38297" s="53" t="str">
        <f ca="1"/>
        <v>2004-11</v>
      </c>
    </row>
    <row r="38298" spans="12:15" x14ac:dyDescent="0.4">
      <c r="L38298" s="56">
        <f ca="1"/>
        <v>38297</v>
      </c>
      <c r="M38298" s="53">
        <f ca="1"/>
        <v>2004</v>
      </c>
      <c r="N38298" s="53">
        <f ca="1"/>
        <v>11</v>
      </c>
      <c r="O38298" s="53" t="str">
        <f ca="1"/>
        <v>2004-11</v>
      </c>
    </row>
    <row r="38299" spans="12:15" x14ac:dyDescent="0.4">
      <c r="L38299" s="56">
        <f ca="1"/>
        <v>38298</v>
      </c>
      <c r="M38299" s="53">
        <f ca="1"/>
        <v>2004</v>
      </c>
      <c r="N38299" s="53">
        <f ca="1"/>
        <v>11</v>
      </c>
      <c r="O38299" s="53" t="str">
        <f ca="1"/>
        <v>2004-11</v>
      </c>
    </row>
    <row r="38300" spans="12:15" x14ac:dyDescent="0.4">
      <c r="L38300" s="56">
        <f ca="1"/>
        <v>38299</v>
      </c>
      <c r="M38300" s="53">
        <f ca="1"/>
        <v>2004</v>
      </c>
      <c r="N38300" s="53">
        <f ca="1"/>
        <v>11</v>
      </c>
      <c r="O38300" s="53" t="str">
        <f ca="1"/>
        <v>2004-11</v>
      </c>
    </row>
    <row r="38301" spans="12:15" x14ac:dyDescent="0.4">
      <c r="L38301" s="56">
        <f ca="1"/>
        <v>38300</v>
      </c>
      <c r="M38301" s="53">
        <f ca="1"/>
        <v>2004</v>
      </c>
      <c r="N38301" s="53">
        <f ca="1"/>
        <v>11</v>
      </c>
      <c r="O38301" s="53" t="str">
        <f ca="1"/>
        <v>2004-11</v>
      </c>
    </row>
    <row r="38302" spans="12:15" x14ac:dyDescent="0.4">
      <c r="L38302" s="56">
        <f ca="1"/>
        <v>38301</v>
      </c>
      <c r="M38302" s="53">
        <f ca="1"/>
        <v>2004</v>
      </c>
      <c r="N38302" s="53">
        <f ca="1"/>
        <v>11</v>
      </c>
      <c r="O38302" s="53" t="str">
        <f ca="1"/>
        <v>2004-11</v>
      </c>
    </row>
    <row r="38303" spans="12:15" x14ac:dyDescent="0.4">
      <c r="L38303" s="56">
        <f ca="1"/>
        <v>38302</v>
      </c>
      <c r="M38303" s="53">
        <f ca="1"/>
        <v>2004</v>
      </c>
      <c r="N38303" s="53">
        <f ca="1"/>
        <v>11</v>
      </c>
      <c r="O38303" s="53" t="str">
        <f ca="1"/>
        <v>2004-11</v>
      </c>
    </row>
    <row r="38304" spans="12:15" x14ac:dyDescent="0.4">
      <c r="L38304" s="56">
        <f ca="1"/>
        <v>38303</v>
      </c>
      <c r="M38304" s="53">
        <f ca="1"/>
        <v>2004</v>
      </c>
      <c r="N38304" s="53">
        <f ca="1"/>
        <v>11</v>
      </c>
      <c r="O38304" s="53" t="str">
        <f ca="1"/>
        <v>2004-11</v>
      </c>
    </row>
    <row r="38305" spans="12:15" x14ac:dyDescent="0.4">
      <c r="L38305" s="56">
        <f ca="1"/>
        <v>38304</v>
      </c>
      <c r="M38305" s="53">
        <f ca="1"/>
        <v>2004</v>
      </c>
      <c r="N38305" s="53">
        <f ca="1"/>
        <v>11</v>
      </c>
      <c r="O38305" s="53" t="str">
        <f ca="1"/>
        <v>2004-11</v>
      </c>
    </row>
    <row r="38306" spans="12:15" x14ac:dyDescent="0.4">
      <c r="L38306" s="56">
        <f ca="1"/>
        <v>38305</v>
      </c>
      <c r="M38306" s="53">
        <f ca="1"/>
        <v>2004</v>
      </c>
      <c r="N38306" s="53">
        <f ca="1"/>
        <v>11</v>
      </c>
      <c r="O38306" s="53" t="str">
        <f ca="1"/>
        <v>2004-11</v>
      </c>
    </row>
    <row r="38307" spans="12:15" x14ac:dyDescent="0.4">
      <c r="L38307" s="56">
        <f ca="1"/>
        <v>38306</v>
      </c>
      <c r="M38307" s="53">
        <f ca="1"/>
        <v>2004</v>
      </c>
      <c r="N38307" s="53">
        <f ca="1"/>
        <v>11</v>
      </c>
      <c r="O38307" s="53" t="str">
        <f ca="1"/>
        <v>2004-11</v>
      </c>
    </row>
    <row r="38308" spans="12:15" x14ac:dyDescent="0.4">
      <c r="L38308" s="56">
        <f ca="1"/>
        <v>38307</v>
      </c>
      <c r="M38308" s="53">
        <f ca="1"/>
        <v>2004</v>
      </c>
      <c r="N38308" s="53">
        <f ca="1"/>
        <v>11</v>
      </c>
      <c r="O38308" s="53" t="str">
        <f ca="1"/>
        <v>2004-11</v>
      </c>
    </row>
    <row r="38309" spans="12:15" x14ac:dyDescent="0.4">
      <c r="L38309" s="56">
        <f ca="1"/>
        <v>38308</v>
      </c>
      <c r="M38309" s="53">
        <f ca="1"/>
        <v>2004</v>
      </c>
      <c r="N38309" s="53">
        <f ca="1"/>
        <v>11</v>
      </c>
      <c r="O38309" s="53" t="str">
        <f ca="1"/>
        <v>2004-11</v>
      </c>
    </row>
    <row r="38310" spans="12:15" x14ac:dyDescent="0.4">
      <c r="L38310" s="56">
        <f ca="1"/>
        <v>38309</v>
      </c>
      <c r="M38310" s="53">
        <f ca="1"/>
        <v>2004</v>
      </c>
      <c r="N38310" s="53">
        <f ca="1"/>
        <v>11</v>
      </c>
      <c r="O38310" s="53" t="str">
        <f ca="1"/>
        <v>2004-11</v>
      </c>
    </row>
    <row r="38311" spans="12:15" x14ac:dyDescent="0.4">
      <c r="L38311" s="56">
        <f ca="1"/>
        <v>38310</v>
      </c>
      <c r="M38311" s="53">
        <f ca="1"/>
        <v>2004</v>
      </c>
      <c r="N38311" s="53">
        <f ca="1"/>
        <v>11</v>
      </c>
      <c r="O38311" s="53" t="str">
        <f ca="1"/>
        <v>2004-11</v>
      </c>
    </row>
    <row r="38312" spans="12:15" x14ac:dyDescent="0.4">
      <c r="L38312" s="56">
        <f ca="1"/>
        <v>38311</v>
      </c>
      <c r="M38312" s="53">
        <f ca="1"/>
        <v>2004</v>
      </c>
      <c r="N38312" s="53">
        <f ca="1"/>
        <v>11</v>
      </c>
      <c r="O38312" s="53" t="str">
        <f ca="1"/>
        <v>2004-11</v>
      </c>
    </row>
    <row r="38313" spans="12:15" x14ac:dyDescent="0.4">
      <c r="L38313" s="56">
        <f ca="1"/>
        <v>38312</v>
      </c>
      <c r="M38313" s="53">
        <f ca="1"/>
        <v>2004</v>
      </c>
      <c r="N38313" s="53">
        <f ca="1"/>
        <v>11</v>
      </c>
      <c r="O38313" s="53" t="str">
        <f ca="1"/>
        <v>2004-11</v>
      </c>
    </row>
    <row r="38314" spans="12:15" x14ac:dyDescent="0.4">
      <c r="L38314" s="56">
        <f ca="1"/>
        <v>38313</v>
      </c>
      <c r="M38314" s="53">
        <f ca="1"/>
        <v>2004</v>
      </c>
      <c r="N38314" s="53">
        <f ca="1"/>
        <v>11</v>
      </c>
      <c r="O38314" s="53" t="str">
        <f ca="1"/>
        <v>2004-11</v>
      </c>
    </row>
    <row r="38315" spans="12:15" x14ac:dyDescent="0.4">
      <c r="L38315" s="56">
        <f ca="1"/>
        <v>38314</v>
      </c>
      <c r="M38315" s="53">
        <f ca="1"/>
        <v>2004</v>
      </c>
      <c r="N38315" s="53">
        <f ca="1"/>
        <v>11</v>
      </c>
      <c r="O38315" s="53" t="str">
        <f ca="1"/>
        <v>2004-11</v>
      </c>
    </row>
    <row r="38316" spans="12:15" x14ac:dyDescent="0.4">
      <c r="L38316" s="56">
        <f ca="1"/>
        <v>38315</v>
      </c>
      <c r="M38316" s="53">
        <f ca="1"/>
        <v>2004</v>
      </c>
      <c r="N38316" s="53">
        <f ca="1"/>
        <v>11</v>
      </c>
      <c r="O38316" s="53" t="str">
        <f ca="1"/>
        <v>2004-11</v>
      </c>
    </row>
    <row r="38317" spans="12:15" x14ac:dyDescent="0.4">
      <c r="L38317" s="56">
        <f ca="1"/>
        <v>38316</v>
      </c>
      <c r="M38317" s="53">
        <f ca="1"/>
        <v>2004</v>
      </c>
      <c r="N38317" s="53">
        <f ca="1"/>
        <v>11</v>
      </c>
      <c r="O38317" s="53" t="str">
        <f ca="1"/>
        <v>2004-11</v>
      </c>
    </row>
    <row r="38318" spans="12:15" x14ac:dyDescent="0.4">
      <c r="L38318" s="56">
        <f ca="1"/>
        <v>38317</v>
      </c>
      <c r="M38318" s="53">
        <f ca="1"/>
        <v>2004</v>
      </c>
      <c r="N38318" s="53">
        <f ca="1"/>
        <v>11</v>
      </c>
      <c r="O38318" s="53" t="str">
        <f ca="1"/>
        <v>2004-11</v>
      </c>
    </row>
    <row r="38319" spans="12:15" x14ac:dyDescent="0.4">
      <c r="L38319" s="56">
        <f ca="1"/>
        <v>38318</v>
      </c>
      <c r="M38319" s="53">
        <f ca="1"/>
        <v>2004</v>
      </c>
      <c r="N38319" s="53">
        <f ca="1"/>
        <v>11</v>
      </c>
      <c r="O38319" s="53" t="str">
        <f ca="1"/>
        <v>2004-11</v>
      </c>
    </row>
    <row r="38320" spans="12:15" x14ac:dyDescent="0.4">
      <c r="L38320" s="56">
        <f ca="1"/>
        <v>38319</v>
      </c>
      <c r="M38320" s="53">
        <f ca="1"/>
        <v>2004</v>
      </c>
      <c r="N38320" s="53">
        <f ca="1"/>
        <v>11</v>
      </c>
      <c r="O38320" s="53" t="str">
        <f ca="1"/>
        <v>2004-11</v>
      </c>
    </row>
    <row r="38321" spans="12:15" x14ac:dyDescent="0.4">
      <c r="L38321" s="56">
        <f ca="1"/>
        <v>38320</v>
      </c>
      <c r="M38321" s="53">
        <f ca="1"/>
        <v>2004</v>
      </c>
      <c r="N38321" s="53">
        <f ca="1"/>
        <v>11</v>
      </c>
      <c r="O38321" s="53" t="str">
        <f ca="1"/>
        <v>2004-11</v>
      </c>
    </row>
    <row r="38322" spans="12:15" x14ac:dyDescent="0.4">
      <c r="L38322" s="56">
        <f ca="1"/>
        <v>38321</v>
      </c>
      <c r="M38322" s="53">
        <f ca="1"/>
        <v>2004</v>
      </c>
      <c r="N38322" s="53">
        <f ca="1"/>
        <v>11</v>
      </c>
      <c r="O38322" s="53" t="str">
        <f ca="1"/>
        <v>2004-11</v>
      </c>
    </row>
    <row r="38323" spans="12:15" x14ac:dyDescent="0.4">
      <c r="L38323" s="56">
        <f ca="1"/>
        <v>38322</v>
      </c>
      <c r="M38323" s="53">
        <f ca="1"/>
        <v>2004</v>
      </c>
      <c r="N38323" s="53">
        <f ca="1"/>
        <v>12</v>
      </c>
      <c r="O38323" s="53" t="str">
        <f ca="1"/>
        <v>2004-12</v>
      </c>
    </row>
    <row r="38324" spans="12:15" x14ac:dyDescent="0.4">
      <c r="L38324" s="56">
        <f ca="1"/>
        <v>38323</v>
      </c>
      <c r="M38324" s="53">
        <f ca="1"/>
        <v>2004</v>
      </c>
      <c r="N38324" s="53">
        <f ca="1"/>
        <v>12</v>
      </c>
      <c r="O38324" s="53" t="str">
        <f ca="1"/>
        <v>2004-12</v>
      </c>
    </row>
    <row r="38325" spans="12:15" x14ac:dyDescent="0.4">
      <c r="L38325" s="56">
        <f ca="1"/>
        <v>38324</v>
      </c>
      <c r="M38325" s="53">
        <f ca="1"/>
        <v>2004</v>
      </c>
      <c r="N38325" s="53">
        <f ca="1"/>
        <v>12</v>
      </c>
      <c r="O38325" s="53" t="str">
        <f ca="1"/>
        <v>2004-12</v>
      </c>
    </row>
    <row r="38326" spans="12:15" x14ac:dyDescent="0.4">
      <c r="L38326" s="56">
        <f ca="1"/>
        <v>38325</v>
      </c>
      <c r="M38326" s="53">
        <f ca="1"/>
        <v>2004</v>
      </c>
      <c r="N38326" s="53">
        <f ca="1"/>
        <v>12</v>
      </c>
      <c r="O38326" s="53" t="str">
        <f ca="1"/>
        <v>2004-12</v>
      </c>
    </row>
    <row r="38327" spans="12:15" x14ac:dyDescent="0.4">
      <c r="L38327" s="56">
        <f ca="1"/>
        <v>38326</v>
      </c>
      <c r="M38327" s="53">
        <f ca="1"/>
        <v>2004</v>
      </c>
      <c r="N38327" s="53">
        <f ca="1"/>
        <v>12</v>
      </c>
      <c r="O38327" s="53" t="str">
        <f ca="1"/>
        <v>2004-12</v>
      </c>
    </row>
    <row r="38328" spans="12:15" x14ac:dyDescent="0.4">
      <c r="L38328" s="56">
        <f ca="1"/>
        <v>38327</v>
      </c>
      <c r="M38328" s="53">
        <f ca="1"/>
        <v>2004</v>
      </c>
      <c r="N38328" s="53">
        <f ca="1"/>
        <v>12</v>
      </c>
      <c r="O38328" s="53" t="str">
        <f ca="1"/>
        <v>2004-12</v>
      </c>
    </row>
    <row r="38329" spans="12:15" x14ac:dyDescent="0.4">
      <c r="L38329" s="56">
        <f ca="1"/>
        <v>38328</v>
      </c>
      <c r="M38329" s="53">
        <f ca="1"/>
        <v>2004</v>
      </c>
      <c r="N38329" s="53">
        <f ca="1"/>
        <v>12</v>
      </c>
      <c r="O38329" s="53" t="str">
        <f ca="1"/>
        <v>2004-12</v>
      </c>
    </row>
    <row r="38330" spans="12:15" x14ac:dyDescent="0.4">
      <c r="L38330" s="56">
        <f ca="1"/>
        <v>38329</v>
      </c>
      <c r="M38330" s="53">
        <f ca="1"/>
        <v>2004</v>
      </c>
      <c r="N38330" s="53">
        <f ca="1"/>
        <v>12</v>
      </c>
      <c r="O38330" s="53" t="str">
        <f ca="1"/>
        <v>2004-12</v>
      </c>
    </row>
    <row r="38331" spans="12:15" x14ac:dyDescent="0.4">
      <c r="L38331" s="56">
        <f ca="1"/>
        <v>38330</v>
      </c>
      <c r="M38331" s="53">
        <f ca="1"/>
        <v>2004</v>
      </c>
      <c r="N38331" s="53">
        <f ca="1"/>
        <v>12</v>
      </c>
      <c r="O38331" s="53" t="str">
        <f ca="1"/>
        <v>2004-12</v>
      </c>
    </row>
    <row r="38332" spans="12:15" x14ac:dyDescent="0.4">
      <c r="L38332" s="56">
        <f ca="1"/>
        <v>38331</v>
      </c>
      <c r="M38332" s="53">
        <f ca="1"/>
        <v>2004</v>
      </c>
      <c r="N38332" s="53">
        <f ca="1"/>
        <v>12</v>
      </c>
      <c r="O38332" s="53" t="str">
        <f ca="1"/>
        <v>2004-12</v>
      </c>
    </row>
    <row r="38333" spans="12:15" x14ac:dyDescent="0.4">
      <c r="L38333" s="56">
        <f ca="1"/>
        <v>38332</v>
      </c>
      <c r="M38333" s="53">
        <f ca="1"/>
        <v>2004</v>
      </c>
      <c r="N38333" s="53">
        <f ca="1"/>
        <v>12</v>
      </c>
      <c r="O38333" s="53" t="str">
        <f ca="1"/>
        <v>2004-12</v>
      </c>
    </row>
    <row r="38334" spans="12:15" x14ac:dyDescent="0.4">
      <c r="L38334" s="56">
        <f ca="1"/>
        <v>38333</v>
      </c>
      <c r="M38334" s="53">
        <f ca="1"/>
        <v>2004</v>
      </c>
      <c r="N38334" s="53">
        <f ca="1"/>
        <v>12</v>
      </c>
      <c r="O38334" s="53" t="str">
        <f ca="1"/>
        <v>2004-12</v>
      </c>
    </row>
    <row r="38335" spans="12:15" x14ac:dyDescent="0.4">
      <c r="L38335" s="56">
        <f ca="1"/>
        <v>38334</v>
      </c>
      <c r="M38335" s="53">
        <f ca="1"/>
        <v>2004</v>
      </c>
      <c r="N38335" s="53">
        <f ca="1"/>
        <v>12</v>
      </c>
      <c r="O38335" s="53" t="str">
        <f ca="1"/>
        <v>2004-12</v>
      </c>
    </row>
    <row r="38336" spans="12:15" x14ac:dyDescent="0.4">
      <c r="L38336" s="56">
        <f ca="1"/>
        <v>38335</v>
      </c>
      <c r="M38336" s="53">
        <f ca="1"/>
        <v>2004</v>
      </c>
      <c r="N38336" s="53">
        <f ca="1"/>
        <v>12</v>
      </c>
      <c r="O38336" s="53" t="str">
        <f ca="1"/>
        <v>2004-12</v>
      </c>
    </row>
    <row r="38337" spans="12:15" x14ac:dyDescent="0.4">
      <c r="L38337" s="56">
        <f ca="1"/>
        <v>38336</v>
      </c>
      <c r="M38337" s="53">
        <f ca="1"/>
        <v>2004</v>
      </c>
      <c r="N38337" s="53">
        <f ca="1"/>
        <v>12</v>
      </c>
      <c r="O38337" s="53" t="str">
        <f ca="1"/>
        <v>2004-12</v>
      </c>
    </row>
    <row r="38338" spans="12:15" x14ac:dyDescent="0.4">
      <c r="L38338" s="56">
        <f ca="1"/>
        <v>38337</v>
      </c>
      <c r="M38338" s="53">
        <f ca="1"/>
        <v>2004</v>
      </c>
      <c r="N38338" s="53">
        <f ca="1"/>
        <v>12</v>
      </c>
      <c r="O38338" s="53" t="str">
        <f ca="1"/>
        <v>2004-12</v>
      </c>
    </row>
    <row r="38339" spans="12:15" x14ac:dyDescent="0.4">
      <c r="L38339" s="56">
        <f ca="1"/>
        <v>38338</v>
      </c>
      <c r="M38339" s="53">
        <f ca="1"/>
        <v>2004</v>
      </c>
      <c r="N38339" s="53">
        <f ca="1"/>
        <v>12</v>
      </c>
      <c r="O38339" s="53" t="str">
        <f ca="1"/>
        <v>2004-12</v>
      </c>
    </row>
    <row r="38340" spans="12:15" x14ac:dyDescent="0.4">
      <c r="L38340" s="56">
        <f ca="1"/>
        <v>38339</v>
      </c>
      <c r="M38340" s="53">
        <f ca="1"/>
        <v>2004</v>
      </c>
      <c r="N38340" s="53">
        <f ca="1"/>
        <v>12</v>
      </c>
      <c r="O38340" s="53" t="str">
        <f ca="1"/>
        <v>2004-12</v>
      </c>
    </row>
    <row r="38341" spans="12:15" x14ac:dyDescent="0.4">
      <c r="L38341" s="56">
        <f ca="1"/>
        <v>38340</v>
      </c>
      <c r="M38341" s="53">
        <f ca="1"/>
        <v>2004</v>
      </c>
      <c r="N38341" s="53">
        <f ca="1"/>
        <v>12</v>
      </c>
      <c r="O38341" s="53" t="str">
        <f ca="1"/>
        <v>2004-12</v>
      </c>
    </row>
    <row r="38342" spans="12:15" x14ac:dyDescent="0.4">
      <c r="L38342" s="56">
        <f ca="1"/>
        <v>38341</v>
      </c>
      <c r="M38342" s="53">
        <f ca="1"/>
        <v>2004</v>
      </c>
      <c r="N38342" s="53">
        <f ca="1"/>
        <v>12</v>
      </c>
      <c r="O38342" s="53" t="str">
        <f ca="1"/>
        <v>2004-12</v>
      </c>
    </row>
    <row r="38343" spans="12:15" x14ac:dyDescent="0.4">
      <c r="L38343" s="56">
        <f ca="1"/>
        <v>38342</v>
      </c>
      <c r="M38343" s="53">
        <f ca="1"/>
        <v>2004</v>
      </c>
      <c r="N38343" s="53">
        <f ca="1"/>
        <v>12</v>
      </c>
      <c r="O38343" s="53" t="str">
        <f ca="1"/>
        <v>2004-12</v>
      </c>
    </row>
    <row r="38344" spans="12:15" x14ac:dyDescent="0.4">
      <c r="L38344" s="56">
        <f ca="1"/>
        <v>38343</v>
      </c>
      <c r="M38344" s="53">
        <f ca="1"/>
        <v>2004</v>
      </c>
      <c r="N38344" s="53">
        <f ca="1"/>
        <v>12</v>
      </c>
      <c r="O38344" s="53" t="str">
        <f ca="1"/>
        <v>2004-12</v>
      </c>
    </row>
    <row r="38345" spans="12:15" x14ac:dyDescent="0.4">
      <c r="L38345" s="56">
        <f ca="1"/>
        <v>38344</v>
      </c>
      <c r="M38345" s="53">
        <f ca="1"/>
        <v>2004</v>
      </c>
      <c r="N38345" s="53">
        <f ca="1"/>
        <v>12</v>
      </c>
      <c r="O38345" s="53" t="str">
        <f ca="1"/>
        <v>2004-12</v>
      </c>
    </row>
    <row r="38346" spans="12:15" x14ac:dyDescent="0.4">
      <c r="L38346" s="56">
        <f ca="1"/>
        <v>38345</v>
      </c>
      <c r="M38346" s="53">
        <f ca="1"/>
        <v>2004</v>
      </c>
      <c r="N38346" s="53">
        <f ca="1"/>
        <v>12</v>
      </c>
      <c r="O38346" s="53" t="str">
        <f ca="1"/>
        <v>2004-12</v>
      </c>
    </row>
    <row r="38347" spans="12:15" x14ac:dyDescent="0.4">
      <c r="L38347" s="56">
        <f ca="1"/>
        <v>38346</v>
      </c>
      <c r="M38347" s="53">
        <f ca="1"/>
        <v>2004</v>
      </c>
      <c r="N38347" s="53">
        <f ca="1"/>
        <v>12</v>
      </c>
      <c r="O38347" s="53" t="str">
        <f ca="1"/>
        <v>2004-12</v>
      </c>
    </row>
    <row r="38348" spans="12:15" x14ac:dyDescent="0.4">
      <c r="L38348" s="56">
        <f ca="1"/>
        <v>38347</v>
      </c>
      <c r="M38348" s="53">
        <f ca="1"/>
        <v>2004</v>
      </c>
      <c r="N38348" s="53">
        <f ca="1"/>
        <v>12</v>
      </c>
      <c r="O38348" s="53" t="str">
        <f ca="1"/>
        <v>2004-12</v>
      </c>
    </row>
    <row r="38349" spans="12:15" x14ac:dyDescent="0.4">
      <c r="L38349" s="56">
        <f ca="1"/>
        <v>38348</v>
      </c>
      <c r="M38349" s="53">
        <f ca="1"/>
        <v>2004</v>
      </c>
      <c r="N38349" s="53">
        <f ca="1"/>
        <v>12</v>
      </c>
      <c r="O38349" s="53" t="str">
        <f ca="1"/>
        <v>2004-12</v>
      </c>
    </row>
    <row r="38350" spans="12:15" x14ac:dyDescent="0.4">
      <c r="L38350" s="56">
        <f ca="1"/>
        <v>38349</v>
      </c>
      <c r="M38350" s="53">
        <f ca="1"/>
        <v>2004</v>
      </c>
      <c r="N38350" s="53">
        <f ca="1"/>
        <v>12</v>
      </c>
      <c r="O38350" s="53" t="str">
        <f ca="1"/>
        <v>2004-12</v>
      </c>
    </row>
    <row r="38351" spans="12:15" x14ac:dyDescent="0.4">
      <c r="L38351" s="56">
        <f ca="1"/>
        <v>38350</v>
      </c>
      <c r="M38351" s="53">
        <f ca="1"/>
        <v>2004</v>
      </c>
      <c r="N38351" s="53">
        <f ca="1"/>
        <v>12</v>
      </c>
      <c r="O38351" s="53" t="str">
        <f ca="1"/>
        <v>2004-12</v>
      </c>
    </row>
    <row r="38352" spans="12:15" x14ac:dyDescent="0.4">
      <c r="L38352" s="56">
        <f ca="1"/>
        <v>38351</v>
      </c>
      <c r="M38352" s="53">
        <f ca="1"/>
        <v>2004</v>
      </c>
      <c r="N38352" s="53">
        <f ca="1"/>
        <v>12</v>
      </c>
      <c r="O38352" s="53" t="str">
        <f ca="1"/>
        <v>2004-12</v>
      </c>
    </row>
    <row r="38353" spans="12:15" x14ac:dyDescent="0.4">
      <c r="L38353" s="56">
        <f ca="1"/>
        <v>38352</v>
      </c>
      <c r="M38353" s="53">
        <f ca="1"/>
        <v>2004</v>
      </c>
      <c r="N38353" s="53">
        <f ca="1"/>
        <v>12</v>
      </c>
      <c r="O38353" s="53" t="str">
        <f ca="1"/>
        <v>2004-12</v>
      </c>
    </row>
    <row r="38354" spans="12:15" x14ac:dyDescent="0.4">
      <c r="L38354" s="56">
        <f ca="1"/>
        <v>38353</v>
      </c>
      <c r="M38354" s="53">
        <f ca="1"/>
        <v>2005</v>
      </c>
      <c r="N38354" s="53">
        <f ca="1"/>
        <v>1</v>
      </c>
      <c r="O38354" s="53" t="str">
        <f ca="1"/>
        <v>2005-01</v>
      </c>
    </row>
    <row r="38355" spans="12:15" x14ac:dyDescent="0.4">
      <c r="L38355" s="56">
        <f ca="1"/>
        <v>38354</v>
      </c>
      <c r="M38355" s="53">
        <f ca="1"/>
        <v>2005</v>
      </c>
      <c r="N38355" s="53">
        <f ca="1"/>
        <v>1</v>
      </c>
      <c r="O38355" s="53" t="str">
        <f ca="1"/>
        <v>2005-01</v>
      </c>
    </row>
    <row r="38356" spans="12:15" x14ac:dyDescent="0.4">
      <c r="L38356" s="56">
        <f ca="1"/>
        <v>38355</v>
      </c>
      <c r="M38356" s="53">
        <f ca="1"/>
        <v>2005</v>
      </c>
      <c r="N38356" s="53">
        <f ca="1"/>
        <v>1</v>
      </c>
      <c r="O38356" s="53" t="str">
        <f ca="1"/>
        <v>2005-01</v>
      </c>
    </row>
    <row r="38357" spans="12:15" x14ac:dyDescent="0.4">
      <c r="L38357" s="56">
        <f ca="1"/>
        <v>38356</v>
      </c>
      <c r="M38357" s="53">
        <f ca="1"/>
        <v>2005</v>
      </c>
      <c r="N38357" s="53">
        <f ca="1"/>
        <v>1</v>
      </c>
      <c r="O38357" s="53" t="str">
        <f ca="1"/>
        <v>2005-01</v>
      </c>
    </row>
    <row r="38358" spans="12:15" x14ac:dyDescent="0.4">
      <c r="L38358" s="56">
        <f ca="1"/>
        <v>38357</v>
      </c>
      <c r="M38358" s="53">
        <f ca="1"/>
        <v>2005</v>
      </c>
      <c r="N38358" s="53">
        <f ca="1"/>
        <v>1</v>
      </c>
      <c r="O38358" s="53" t="str">
        <f ca="1"/>
        <v>2005-01</v>
      </c>
    </row>
    <row r="38359" spans="12:15" x14ac:dyDescent="0.4">
      <c r="L38359" s="56">
        <f ca="1"/>
        <v>38358</v>
      </c>
      <c r="M38359" s="53">
        <f ca="1"/>
        <v>2005</v>
      </c>
      <c r="N38359" s="53">
        <f ca="1"/>
        <v>1</v>
      </c>
      <c r="O38359" s="53" t="str">
        <f ca="1"/>
        <v>2005-01</v>
      </c>
    </row>
    <row r="38360" spans="12:15" x14ac:dyDescent="0.4">
      <c r="L38360" s="56">
        <f ca="1"/>
        <v>38359</v>
      </c>
      <c r="M38360" s="53">
        <f ca="1"/>
        <v>2005</v>
      </c>
      <c r="N38360" s="53">
        <f ca="1"/>
        <v>1</v>
      </c>
      <c r="O38360" s="53" t="str">
        <f ca="1"/>
        <v>2005-01</v>
      </c>
    </row>
    <row r="38361" spans="12:15" x14ac:dyDescent="0.4">
      <c r="L38361" s="56">
        <f ca="1"/>
        <v>38360</v>
      </c>
      <c r="M38361" s="53">
        <f ca="1"/>
        <v>2005</v>
      </c>
      <c r="N38361" s="53">
        <f ca="1"/>
        <v>1</v>
      </c>
      <c r="O38361" s="53" t="str">
        <f ca="1"/>
        <v>2005-01</v>
      </c>
    </row>
    <row r="38362" spans="12:15" x14ac:dyDescent="0.4">
      <c r="L38362" s="56">
        <f ca="1"/>
        <v>38361</v>
      </c>
      <c r="M38362" s="53">
        <f ca="1"/>
        <v>2005</v>
      </c>
      <c r="N38362" s="53">
        <f ca="1"/>
        <v>1</v>
      </c>
      <c r="O38362" s="53" t="str">
        <f ca="1"/>
        <v>2005-01</v>
      </c>
    </row>
    <row r="38363" spans="12:15" x14ac:dyDescent="0.4">
      <c r="L38363" s="56">
        <f ca="1"/>
        <v>38362</v>
      </c>
      <c r="M38363" s="53">
        <f ca="1"/>
        <v>2005</v>
      </c>
      <c r="N38363" s="53">
        <f ca="1"/>
        <v>1</v>
      </c>
      <c r="O38363" s="53" t="str">
        <f ca="1"/>
        <v>2005-01</v>
      </c>
    </row>
    <row r="38364" spans="12:15" x14ac:dyDescent="0.4">
      <c r="L38364" s="56">
        <f ca="1"/>
        <v>38363</v>
      </c>
      <c r="M38364" s="53">
        <f ca="1"/>
        <v>2005</v>
      </c>
      <c r="N38364" s="53">
        <f ca="1"/>
        <v>1</v>
      </c>
      <c r="O38364" s="53" t="str">
        <f ca="1"/>
        <v>2005-01</v>
      </c>
    </row>
    <row r="38365" spans="12:15" x14ac:dyDescent="0.4">
      <c r="L38365" s="56">
        <f ca="1"/>
        <v>38364</v>
      </c>
      <c r="M38365" s="53">
        <f ca="1"/>
        <v>2005</v>
      </c>
      <c r="N38365" s="53">
        <f ca="1"/>
        <v>1</v>
      </c>
      <c r="O38365" s="53" t="str">
        <f ca="1"/>
        <v>2005-01</v>
      </c>
    </row>
    <row r="38366" spans="12:15" x14ac:dyDescent="0.4">
      <c r="L38366" s="56">
        <f ca="1"/>
        <v>38365</v>
      </c>
      <c r="M38366" s="53">
        <f ca="1"/>
        <v>2005</v>
      </c>
      <c r="N38366" s="53">
        <f ca="1"/>
        <v>1</v>
      </c>
      <c r="O38366" s="53" t="str">
        <f ca="1"/>
        <v>2005-01</v>
      </c>
    </row>
    <row r="38367" spans="12:15" x14ac:dyDescent="0.4">
      <c r="L38367" s="56">
        <f ca="1"/>
        <v>38366</v>
      </c>
      <c r="M38367" s="53">
        <f ca="1"/>
        <v>2005</v>
      </c>
      <c r="N38367" s="53">
        <f ca="1"/>
        <v>1</v>
      </c>
      <c r="O38367" s="53" t="str">
        <f ca="1"/>
        <v>2005-01</v>
      </c>
    </row>
    <row r="38368" spans="12:15" x14ac:dyDescent="0.4">
      <c r="L38368" s="56">
        <f ca="1"/>
        <v>38367</v>
      </c>
      <c r="M38368" s="53">
        <f ca="1"/>
        <v>2005</v>
      </c>
      <c r="N38368" s="53">
        <f ca="1"/>
        <v>1</v>
      </c>
      <c r="O38368" s="53" t="str">
        <f ca="1"/>
        <v>2005-01</v>
      </c>
    </row>
    <row r="38369" spans="12:15" x14ac:dyDescent="0.4">
      <c r="L38369" s="56">
        <f ca="1"/>
        <v>38368</v>
      </c>
      <c r="M38369" s="53">
        <f ca="1"/>
        <v>2005</v>
      </c>
      <c r="N38369" s="53">
        <f ca="1"/>
        <v>1</v>
      </c>
      <c r="O38369" s="53" t="str">
        <f ca="1"/>
        <v>2005-01</v>
      </c>
    </row>
    <row r="38370" spans="12:15" x14ac:dyDescent="0.4">
      <c r="L38370" s="56">
        <f ca="1"/>
        <v>38369</v>
      </c>
      <c r="M38370" s="53">
        <f ca="1"/>
        <v>2005</v>
      </c>
      <c r="N38370" s="53">
        <f ca="1"/>
        <v>1</v>
      </c>
      <c r="O38370" s="53" t="str">
        <f ca="1"/>
        <v>2005-01</v>
      </c>
    </row>
    <row r="38371" spans="12:15" x14ac:dyDescent="0.4">
      <c r="L38371" s="56">
        <f ca="1"/>
        <v>38370</v>
      </c>
      <c r="M38371" s="53">
        <f ca="1"/>
        <v>2005</v>
      </c>
      <c r="N38371" s="53">
        <f ca="1"/>
        <v>1</v>
      </c>
      <c r="O38371" s="53" t="str">
        <f ca="1"/>
        <v>2005-01</v>
      </c>
    </row>
    <row r="38372" spans="12:15" x14ac:dyDescent="0.4">
      <c r="L38372" s="56">
        <f ca="1"/>
        <v>38371</v>
      </c>
      <c r="M38372" s="53">
        <f ca="1"/>
        <v>2005</v>
      </c>
      <c r="N38372" s="53">
        <f ca="1"/>
        <v>1</v>
      </c>
      <c r="O38372" s="53" t="str">
        <f ca="1"/>
        <v>2005-01</v>
      </c>
    </row>
    <row r="38373" spans="12:15" x14ac:dyDescent="0.4">
      <c r="L38373" s="56">
        <f ca="1"/>
        <v>38372</v>
      </c>
      <c r="M38373" s="53">
        <f ca="1"/>
        <v>2005</v>
      </c>
      <c r="N38373" s="53">
        <f ca="1"/>
        <v>1</v>
      </c>
      <c r="O38373" s="53" t="str">
        <f ca="1"/>
        <v>2005-01</v>
      </c>
    </row>
    <row r="38374" spans="12:15" x14ac:dyDescent="0.4">
      <c r="L38374" s="56">
        <f ca="1"/>
        <v>38373</v>
      </c>
      <c r="M38374" s="53">
        <f ca="1"/>
        <v>2005</v>
      </c>
      <c r="N38374" s="53">
        <f ca="1"/>
        <v>1</v>
      </c>
      <c r="O38374" s="53" t="str">
        <f ca="1"/>
        <v>2005-01</v>
      </c>
    </row>
    <row r="38375" spans="12:15" x14ac:dyDescent="0.4">
      <c r="L38375" s="56">
        <f ca="1"/>
        <v>38374</v>
      </c>
      <c r="M38375" s="53">
        <f ca="1"/>
        <v>2005</v>
      </c>
      <c r="N38375" s="53">
        <f ca="1"/>
        <v>1</v>
      </c>
      <c r="O38375" s="53" t="str">
        <f ca="1"/>
        <v>2005-01</v>
      </c>
    </row>
    <row r="38376" spans="12:15" x14ac:dyDescent="0.4">
      <c r="L38376" s="56">
        <f ca="1"/>
        <v>38375</v>
      </c>
      <c r="M38376" s="53">
        <f ca="1"/>
        <v>2005</v>
      </c>
      <c r="N38376" s="53">
        <f ca="1"/>
        <v>1</v>
      </c>
      <c r="O38376" s="53" t="str">
        <f ca="1"/>
        <v>2005-01</v>
      </c>
    </row>
    <row r="38377" spans="12:15" x14ac:dyDescent="0.4">
      <c r="L38377" s="56">
        <f ca="1"/>
        <v>38376</v>
      </c>
      <c r="M38377" s="53">
        <f ca="1"/>
        <v>2005</v>
      </c>
      <c r="N38377" s="53">
        <f ca="1"/>
        <v>1</v>
      </c>
      <c r="O38377" s="53" t="str">
        <f ca="1"/>
        <v>2005-01</v>
      </c>
    </row>
    <row r="38378" spans="12:15" x14ac:dyDescent="0.4">
      <c r="L38378" s="56">
        <f ca="1"/>
        <v>38377</v>
      </c>
      <c r="M38378" s="53">
        <f ca="1"/>
        <v>2005</v>
      </c>
      <c r="N38378" s="53">
        <f ca="1"/>
        <v>1</v>
      </c>
      <c r="O38378" s="53" t="str">
        <f ca="1"/>
        <v>2005-01</v>
      </c>
    </row>
    <row r="38379" spans="12:15" x14ac:dyDescent="0.4">
      <c r="L38379" s="56">
        <f ca="1"/>
        <v>38378</v>
      </c>
      <c r="M38379" s="53">
        <f ca="1"/>
        <v>2005</v>
      </c>
      <c r="N38379" s="53">
        <f ca="1"/>
        <v>1</v>
      </c>
      <c r="O38379" s="53" t="str">
        <f ca="1"/>
        <v>2005-01</v>
      </c>
    </row>
    <row r="38380" spans="12:15" x14ac:dyDescent="0.4">
      <c r="L38380" s="56">
        <f ca="1"/>
        <v>38379</v>
      </c>
      <c r="M38380" s="53">
        <f ca="1"/>
        <v>2005</v>
      </c>
      <c r="N38380" s="53">
        <f ca="1"/>
        <v>1</v>
      </c>
      <c r="O38380" s="53" t="str">
        <f ca="1"/>
        <v>2005-01</v>
      </c>
    </row>
    <row r="38381" spans="12:15" x14ac:dyDescent="0.4">
      <c r="L38381" s="56">
        <f ca="1"/>
        <v>38380</v>
      </c>
      <c r="M38381" s="53">
        <f ca="1"/>
        <v>2005</v>
      </c>
      <c r="N38381" s="53">
        <f ca="1"/>
        <v>1</v>
      </c>
      <c r="O38381" s="53" t="str">
        <f ca="1"/>
        <v>2005-01</v>
      </c>
    </row>
    <row r="38382" spans="12:15" x14ac:dyDescent="0.4">
      <c r="L38382" s="56">
        <f ca="1"/>
        <v>38381</v>
      </c>
      <c r="M38382" s="53">
        <f ca="1"/>
        <v>2005</v>
      </c>
      <c r="N38382" s="53">
        <f ca="1"/>
        <v>1</v>
      </c>
      <c r="O38382" s="53" t="str">
        <f ca="1"/>
        <v>2005-01</v>
      </c>
    </row>
    <row r="38383" spans="12:15" x14ac:dyDescent="0.4">
      <c r="L38383" s="56">
        <f ca="1"/>
        <v>38382</v>
      </c>
      <c r="M38383" s="53">
        <f ca="1"/>
        <v>2005</v>
      </c>
      <c r="N38383" s="53">
        <f ca="1"/>
        <v>1</v>
      </c>
      <c r="O38383" s="53" t="str">
        <f ca="1"/>
        <v>2005-01</v>
      </c>
    </row>
    <row r="38384" spans="12:15" x14ac:dyDescent="0.4">
      <c r="L38384" s="56">
        <f ca="1"/>
        <v>38383</v>
      </c>
      <c r="M38384" s="53">
        <f ca="1"/>
        <v>2005</v>
      </c>
      <c r="N38384" s="53">
        <f ca="1"/>
        <v>1</v>
      </c>
      <c r="O38384" s="53" t="str">
        <f ca="1"/>
        <v>2005-01</v>
      </c>
    </row>
    <row r="38385" spans="12:15" x14ac:dyDescent="0.4">
      <c r="L38385" s="56">
        <f ca="1"/>
        <v>38384</v>
      </c>
      <c r="M38385" s="53">
        <f ca="1"/>
        <v>2005</v>
      </c>
      <c r="N38385" s="53">
        <f ca="1"/>
        <v>2</v>
      </c>
      <c r="O38385" s="53" t="str">
        <f ca="1"/>
        <v>2005-02</v>
      </c>
    </row>
    <row r="38386" spans="12:15" x14ac:dyDescent="0.4">
      <c r="L38386" s="56">
        <f ca="1"/>
        <v>38385</v>
      </c>
      <c r="M38386" s="53">
        <f ca="1"/>
        <v>2005</v>
      </c>
      <c r="N38386" s="53">
        <f ca="1"/>
        <v>2</v>
      </c>
      <c r="O38386" s="53" t="str">
        <f ca="1"/>
        <v>2005-02</v>
      </c>
    </row>
    <row r="38387" spans="12:15" x14ac:dyDescent="0.4">
      <c r="L38387" s="56">
        <f ca="1"/>
        <v>38386</v>
      </c>
      <c r="M38387" s="53">
        <f ca="1"/>
        <v>2005</v>
      </c>
      <c r="N38387" s="53">
        <f ca="1"/>
        <v>2</v>
      </c>
      <c r="O38387" s="53" t="str">
        <f ca="1"/>
        <v>2005-02</v>
      </c>
    </row>
    <row r="38388" spans="12:15" x14ac:dyDescent="0.4">
      <c r="L38388" s="56">
        <f ca="1"/>
        <v>38387</v>
      </c>
      <c r="M38388" s="53">
        <f ca="1"/>
        <v>2005</v>
      </c>
      <c r="N38388" s="53">
        <f ca="1"/>
        <v>2</v>
      </c>
      <c r="O38388" s="53" t="str">
        <f ca="1"/>
        <v>2005-02</v>
      </c>
    </row>
    <row r="38389" spans="12:15" x14ac:dyDescent="0.4">
      <c r="L38389" s="56">
        <f ca="1"/>
        <v>38388</v>
      </c>
      <c r="M38389" s="53">
        <f ca="1"/>
        <v>2005</v>
      </c>
      <c r="N38389" s="53">
        <f ca="1"/>
        <v>2</v>
      </c>
      <c r="O38389" s="53" t="str">
        <f ca="1"/>
        <v>2005-02</v>
      </c>
    </row>
    <row r="38390" spans="12:15" x14ac:dyDescent="0.4">
      <c r="L38390" s="56">
        <f ca="1"/>
        <v>38389</v>
      </c>
      <c r="M38390" s="53">
        <f ca="1"/>
        <v>2005</v>
      </c>
      <c r="N38390" s="53">
        <f ca="1"/>
        <v>2</v>
      </c>
      <c r="O38390" s="53" t="str">
        <f ca="1"/>
        <v>2005-02</v>
      </c>
    </row>
    <row r="38391" spans="12:15" x14ac:dyDescent="0.4">
      <c r="L38391" s="56">
        <f ca="1"/>
        <v>38390</v>
      </c>
      <c r="M38391" s="53">
        <f ca="1"/>
        <v>2005</v>
      </c>
      <c r="N38391" s="53">
        <f ca="1"/>
        <v>2</v>
      </c>
      <c r="O38391" s="53" t="str">
        <f ca="1"/>
        <v>2005-02</v>
      </c>
    </row>
    <row r="38392" spans="12:15" x14ac:dyDescent="0.4">
      <c r="L38392" s="56">
        <f ca="1"/>
        <v>38391</v>
      </c>
      <c r="M38392" s="53">
        <f ca="1"/>
        <v>2005</v>
      </c>
      <c r="N38392" s="53">
        <f ca="1"/>
        <v>2</v>
      </c>
      <c r="O38392" s="53" t="str">
        <f ca="1"/>
        <v>2005-02</v>
      </c>
    </row>
    <row r="38393" spans="12:15" x14ac:dyDescent="0.4">
      <c r="L38393" s="56">
        <f ca="1"/>
        <v>38392</v>
      </c>
      <c r="M38393" s="53">
        <f ca="1"/>
        <v>2005</v>
      </c>
      <c r="N38393" s="53">
        <f ca="1"/>
        <v>2</v>
      </c>
      <c r="O38393" s="53" t="str">
        <f ca="1"/>
        <v>2005-02</v>
      </c>
    </row>
    <row r="38394" spans="12:15" x14ac:dyDescent="0.4">
      <c r="L38394" s="56">
        <f ca="1"/>
        <v>38393</v>
      </c>
      <c r="M38394" s="53">
        <f ca="1"/>
        <v>2005</v>
      </c>
      <c r="N38394" s="53">
        <f ca="1"/>
        <v>2</v>
      </c>
      <c r="O38394" s="53" t="str">
        <f ca="1"/>
        <v>2005-02</v>
      </c>
    </row>
    <row r="38395" spans="12:15" x14ac:dyDescent="0.4">
      <c r="L38395" s="56">
        <f ca="1"/>
        <v>38394</v>
      </c>
      <c r="M38395" s="53">
        <f ca="1"/>
        <v>2005</v>
      </c>
      <c r="N38395" s="53">
        <f ca="1"/>
        <v>2</v>
      </c>
      <c r="O38395" s="53" t="str">
        <f ca="1"/>
        <v>2005-02</v>
      </c>
    </row>
    <row r="38396" spans="12:15" x14ac:dyDescent="0.4">
      <c r="L38396" s="56">
        <f ca="1"/>
        <v>38395</v>
      </c>
      <c r="M38396" s="53">
        <f ca="1"/>
        <v>2005</v>
      </c>
      <c r="N38396" s="53">
        <f ca="1"/>
        <v>2</v>
      </c>
      <c r="O38396" s="53" t="str">
        <f ca="1"/>
        <v>2005-02</v>
      </c>
    </row>
    <row r="38397" spans="12:15" x14ac:dyDescent="0.4">
      <c r="L38397" s="56">
        <f ca="1"/>
        <v>38396</v>
      </c>
      <c r="M38397" s="53">
        <f ca="1"/>
        <v>2005</v>
      </c>
      <c r="N38397" s="53">
        <f ca="1"/>
        <v>2</v>
      </c>
      <c r="O38397" s="53" t="str">
        <f ca="1"/>
        <v>2005-02</v>
      </c>
    </row>
    <row r="38398" spans="12:15" x14ac:dyDescent="0.4">
      <c r="L38398" s="56">
        <f ca="1"/>
        <v>38397</v>
      </c>
      <c r="M38398" s="53">
        <f ca="1"/>
        <v>2005</v>
      </c>
      <c r="N38398" s="53">
        <f ca="1"/>
        <v>2</v>
      </c>
      <c r="O38398" s="53" t="str">
        <f ca="1"/>
        <v>2005-02</v>
      </c>
    </row>
    <row r="38399" spans="12:15" x14ac:dyDescent="0.4">
      <c r="L38399" s="56">
        <f ca="1"/>
        <v>38398</v>
      </c>
      <c r="M38399" s="53">
        <f ca="1"/>
        <v>2005</v>
      </c>
      <c r="N38399" s="53">
        <f ca="1"/>
        <v>2</v>
      </c>
      <c r="O38399" s="53" t="str">
        <f ca="1"/>
        <v>2005-02</v>
      </c>
    </row>
    <row r="38400" spans="12:15" x14ac:dyDescent="0.4">
      <c r="L38400" s="56">
        <f ca="1"/>
        <v>38399</v>
      </c>
      <c r="M38400" s="53">
        <f ca="1"/>
        <v>2005</v>
      </c>
      <c r="N38400" s="53">
        <f ca="1"/>
        <v>2</v>
      </c>
      <c r="O38400" s="53" t="str">
        <f ca="1"/>
        <v>2005-02</v>
      </c>
    </row>
    <row r="38401" spans="12:15" x14ac:dyDescent="0.4">
      <c r="L38401" s="56">
        <f ca="1"/>
        <v>38400</v>
      </c>
      <c r="M38401" s="53">
        <f ca="1"/>
        <v>2005</v>
      </c>
      <c r="N38401" s="53">
        <f ca="1"/>
        <v>2</v>
      </c>
      <c r="O38401" s="53" t="str">
        <f ca="1"/>
        <v>2005-02</v>
      </c>
    </row>
    <row r="38402" spans="12:15" x14ac:dyDescent="0.4">
      <c r="L38402" s="56">
        <f ca="1"/>
        <v>38401</v>
      </c>
      <c r="M38402" s="53">
        <f ca="1"/>
        <v>2005</v>
      </c>
      <c r="N38402" s="53">
        <f ca="1"/>
        <v>2</v>
      </c>
      <c r="O38402" s="53" t="str">
        <f ca="1"/>
        <v>2005-02</v>
      </c>
    </row>
    <row r="38403" spans="12:15" x14ac:dyDescent="0.4">
      <c r="L38403" s="56">
        <f ca="1"/>
        <v>38402</v>
      </c>
      <c r="M38403" s="53">
        <f ca="1"/>
        <v>2005</v>
      </c>
      <c r="N38403" s="53">
        <f ca="1"/>
        <v>2</v>
      </c>
      <c r="O38403" s="53" t="str">
        <f ca="1"/>
        <v>2005-02</v>
      </c>
    </row>
    <row r="38404" spans="12:15" x14ac:dyDescent="0.4">
      <c r="L38404" s="56">
        <f ca="1"/>
        <v>38403</v>
      </c>
      <c r="M38404" s="53">
        <f ca="1"/>
        <v>2005</v>
      </c>
      <c r="N38404" s="53">
        <f ca="1"/>
        <v>2</v>
      </c>
      <c r="O38404" s="53" t="str">
        <f ca="1"/>
        <v>2005-02</v>
      </c>
    </row>
    <row r="38405" spans="12:15" x14ac:dyDescent="0.4">
      <c r="L38405" s="56">
        <f ca="1"/>
        <v>38404</v>
      </c>
      <c r="M38405" s="53">
        <f ca="1"/>
        <v>2005</v>
      </c>
      <c r="N38405" s="53">
        <f ca="1"/>
        <v>2</v>
      </c>
      <c r="O38405" s="53" t="str">
        <f ca="1"/>
        <v>2005-02</v>
      </c>
    </row>
    <row r="38406" spans="12:15" x14ac:dyDescent="0.4">
      <c r="L38406" s="56">
        <f ca="1"/>
        <v>38405</v>
      </c>
      <c r="M38406" s="53">
        <f ca="1"/>
        <v>2005</v>
      </c>
      <c r="N38406" s="53">
        <f ca="1"/>
        <v>2</v>
      </c>
      <c r="O38406" s="53" t="str">
        <f ca="1"/>
        <v>2005-02</v>
      </c>
    </row>
    <row r="38407" spans="12:15" x14ac:dyDescent="0.4">
      <c r="L38407" s="56">
        <f ca="1"/>
        <v>38406</v>
      </c>
      <c r="M38407" s="53">
        <f ca="1"/>
        <v>2005</v>
      </c>
      <c r="N38407" s="53">
        <f ca="1"/>
        <v>2</v>
      </c>
      <c r="O38407" s="53" t="str">
        <f ca="1"/>
        <v>2005-02</v>
      </c>
    </row>
    <row r="38408" spans="12:15" x14ac:dyDescent="0.4">
      <c r="L38408" s="56">
        <f ca="1"/>
        <v>38407</v>
      </c>
      <c r="M38408" s="53">
        <f ca="1"/>
        <v>2005</v>
      </c>
      <c r="N38408" s="53">
        <f ca="1"/>
        <v>2</v>
      </c>
      <c r="O38408" s="53" t="str">
        <f ca="1"/>
        <v>2005-02</v>
      </c>
    </row>
    <row r="38409" spans="12:15" x14ac:dyDescent="0.4">
      <c r="L38409" s="56">
        <f ca="1"/>
        <v>38408</v>
      </c>
      <c r="M38409" s="53">
        <f ca="1"/>
        <v>2005</v>
      </c>
      <c r="N38409" s="53">
        <f ca="1"/>
        <v>2</v>
      </c>
      <c r="O38409" s="53" t="str">
        <f ca="1"/>
        <v>2005-02</v>
      </c>
    </row>
    <row r="38410" spans="12:15" x14ac:dyDescent="0.4">
      <c r="L38410" s="56">
        <f ca="1"/>
        <v>38409</v>
      </c>
      <c r="M38410" s="53">
        <f ca="1"/>
        <v>2005</v>
      </c>
      <c r="N38410" s="53">
        <f ca="1"/>
        <v>2</v>
      </c>
      <c r="O38410" s="53" t="str">
        <f ca="1"/>
        <v>2005-02</v>
      </c>
    </row>
    <row r="38411" spans="12:15" x14ac:dyDescent="0.4">
      <c r="L38411" s="56">
        <f ca="1"/>
        <v>38410</v>
      </c>
      <c r="M38411" s="53">
        <f ca="1"/>
        <v>2005</v>
      </c>
      <c r="N38411" s="53">
        <f ca="1"/>
        <v>2</v>
      </c>
      <c r="O38411" s="53" t="str">
        <f ca="1"/>
        <v>2005-02</v>
      </c>
    </row>
    <row r="38412" spans="12:15" x14ac:dyDescent="0.4">
      <c r="L38412" s="56">
        <f ca="1"/>
        <v>38411</v>
      </c>
      <c r="M38412" s="53">
        <f ca="1"/>
        <v>2005</v>
      </c>
      <c r="N38412" s="53">
        <f ca="1"/>
        <v>2</v>
      </c>
      <c r="O38412" s="53" t="str">
        <f ca="1"/>
        <v>2005-02</v>
      </c>
    </row>
    <row r="38413" spans="12:15" x14ac:dyDescent="0.4">
      <c r="L38413" s="56">
        <f ca="1"/>
        <v>38412</v>
      </c>
      <c r="M38413" s="53">
        <f ca="1"/>
        <v>2005</v>
      </c>
      <c r="N38413" s="53">
        <f ca="1"/>
        <v>3</v>
      </c>
      <c r="O38413" s="53" t="str">
        <f ca="1"/>
        <v>2005-03</v>
      </c>
    </row>
    <row r="38414" spans="12:15" x14ac:dyDescent="0.4">
      <c r="L38414" s="56">
        <f ca="1"/>
        <v>38413</v>
      </c>
      <c r="M38414" s="53">
        <f ca="1"/>
        <v>2005</v>
      </c>
      <c r="N38414" s="53">
        <f ca="1"/>
        <v>3</v>
      </c>
      <c r="O38414" s="53" t="str">
        <f ca="1"/>
        <v>2005-03</v>
      </c>
    </row>
    <row r="38415" spans="12:15" x14ac:dyDescent="0.4">
      <c r="L38415" s="56">
        <f ca="1"/>
        <v>38414</v>
      </c>
      <c r="M38415" s="53">
        <f ca="1"/>
        <v>2005</v>
      </c>
      <c r="N38415" s="53">
        <f ca="1"/>
        <v>3</v>
      </c>
      <c r="O38415" s="53" t="str">
        <f ca="1"/>
        <v>2005-03</v>
      </c>
    </row>
    <row r="38416" spans="12:15" x14ac:dyDescent="0.4">
      <c r="L38416" s="56">
        <f ca="1"/>
        <v>38415</v>
      </c>
      <c r="M38416" s="53">
        <f ca="1"/>
        <v>2005</v>
      </c>
      <c r="N38416" s="53">
        <f ca="1"/>
        <v>3</v>
      </c>
      <c r="O38416" s="53" t="str">
        <f ca="1"/>
        <v>2005-03</v>
      </c>
    </row>
    <row r="38417" spans="12:15" x14ac:dyDescent="0.4">
      <c r="L38417" s="56">
        <f ca="1"/>
        <v>38416</v>
      </c>
      <c r="M38417" s="53">
        <f ca="1"/>
        <v>2005</v>
      </c>
      <c r="N38417" s="53">
        <f ca="1"/>
        <v>3</v>
      </c>
      <c r="O38417" s="53" t="str">
        <f ca="1"/>
        <v>2005-03</v>
      </c>
    </row>
    <row r="38418" spans="12:15" x14ac:dyDescent="0.4">
      <c r="L38418" s="56">
        <f ca="1"/>
        <v>38417</v>
      </c>
      <c r="M38418" s="53">
        <f ca="1"/>
        <v>2005</v>
      </c>
      <c r="N38418" s="53">
        <f ca="1"/>
        <v>3</v>
      </c>
      <c r="O38418" s="53" t="str">
        <f ca="1"/>
        <v>2005-03</v>
      </c>
    </row>
    <row r="38419" spans="12:15" x14ac:dyDescent="0.4">
      <c r="L38419" s="56">
        <f ca="1"/>
        <v>38418</v>
      </c>
      <c r="M38419" s="53">
        <f ca="1"/>
        <v>2005</v>
      </c>
      <c r="N38419" s="53">
        <f ca="1"/>
        <v>3</v>
      </c>
      <c r="O38419" s="53" t="str">
        <f ca="1"/>
        <v>2005-03</v>
      </c>
    </row>
    <row r="38420" spans="12:15" x14ac:dyDescent="0.4">
      <c r="L38420" s="56">
        <f ca="1"/>
        <v>38419</v>
      </c>
      <c r="M38420" s="53">
        <f ca="1"/>
        <v>2005</v>
      </c>
      <c r="N38420" s="53">
        <f ca="1"/>
        <v>3</v>
      </c>
      <c r="O38420" s="53" t="str">
        <f ca="1"/>
        <v>2005-03</v>
      </c>
    </row>
    <row r="38421" spans="12:15" x14ac:dyDescent="0.4">
      <c r="L38421" s="56">
        <f ca="1"/>
        <v>38420</v>
      </c>
      <c r="M38421" s="53">
        <f ca="1"/>
        <v>2005</v>
      </c>
      <c r="N38421" s="53">
        <f ca="1"/>
        <v>3</v>
      </c>
      <c r="O38421" s="53" t="str">
        <f ca="1"/>
        <v>2005-03</v>
      </c>
    </row>
    <row r="38422" spans="12:15" x14ac:dyDescent="0.4">
      <c r="L38422" s="56">
        <f ca="1"/>
        <v>38421</v>
      </c>
      <c r="M38422" s="53">
        <f ca="1"/>
        <v>2005</v>
      </c>
      <c r="N38422" s="53">
        <f ca="1"/>
        <v>3</v>
      </c>
      <c r="O38422" s="53" t="str">
        <f ca="1"/>
        <v>2005-03</v>
      </c>
    </row>
    <row r="38423" spans="12:15" x14ac:dyDescent="0.4">
      <c r="L38423" s="56">
        <f ca="1"/>
        <v>38422</v>
      </c>
      <c r="M38423" s="53">
        <f ca="1"/>
        <v>2005</v>
      </c>
      <c r="N38423" s="53">
        <f ca="1"/>
        <v>3</v>
      </c>
      <c r="O38423" s="53" t="str">
        <f ca="1"/>
        <v>2005-03</v>
      </c>
    </row>
    <row r="38424" spans="12:15" x14ac:dyDescent="0.4">
      <c r="L38424" s="56">
        <f ca="1"/>
        <v>38423</v>
      </c>
      <c r="M38424" s="53">
        <f ca="1"/>
        <v>2005</v>
      </c>
      <c r="N38424" s="53">
        <f ca="1"/>
        <v>3</v>
      </c>
      <c r="O38424" s="53" t="str">
        <f ca="1"/>
        <v>2005-03</v>
      </c>
    </row>
    <row r="38425" spans="12:15" x14ac:dyDescent="0.4">
      <c r="L38425" s="56">
        <f ca="1"/>
        <v>38424</v>
      </c>
      <c r="M38425" s="53">
        <f ca="1"/>
        <v>2005</v>
      </c>
      <c r="N38425" s="53">
        <f ca="1"/>
        <v>3</v>
      </c>
      <c r="O38425" s="53" t="str">
        <f ca="1"/>
        <v>2005-03</v>
      </c>
    </row>
    <row r="38426" spans="12:15" x14ac:dyDescent="0.4">
      <c r="L38426" s="56">
        <f ca="1"/>
        <v>38425</v>
      </c>
      <c r="M38426" s="53">
        <f ca="1"/>
        <v>2005</v>
      </c>
      <c r="N38426" s="53">
        <f ca="1"/>
        <v>3</v>
      </c>
      <c r="O38426" s="53" t="str">
        <f ca="1"/>
        <v>2005-03</v>
      </c>
    </row>
    <row r="38427" spans="12:15" x14ac:dyDescent="0.4">
      <c r="L38427" s="56">
        <f ca="1"/>
        <v>38426</v>
      </c>
      <c r="M38427" s="53">
        <f ca="1"/>
        <v>2005</v>
      </c>
      <c r="N38427" s="53">
        <f ca="1"/>
        <v>3</v>
      </c>
      <c r="O38427" s="53" t="str">
        <f ca="1"/>
        <v>2005-03</v>
      </c>
    </row>
    <row r="38428" spans="12:15" x14ac:dyDescent="0.4">
      <c r="L38428" s="56">
        <f ca="1"/>
        <v>38427</v>
      </c>
      <c r="M38428" s="53">
        <f ca="1"/>
        <v>2005</v>
      </c>
      <c r="N38428" s="53">
        <f ca="1"/>
        <v>3</v>
      </c>
      <c r="O38428" s="53" t="str">
        <f ca="1"/>
        <v>2005-03</v>
      </c>
    </row>
    <row r="38429" spans="12:15" x14ac:dyDescent="0.4">
      <c r="L38429" s="56">
        <f ca="1"/>
        <v>38428</v>
      </c>
      <c r="M38429" s="53">
        <f ca="1"/>
        <v>2005</v>
      </c>
      <c r="N38429" s="53">
        <f ca="1"/>
        <v>3</v>
      </c>
      <c r="O38429" s="53" t="str">
        <f ca="1"/>
        <v>2005-03</v>
      </c>
    </row>
    <row r="38430" spans="12:15" x14ac:dyDescent="0.4">
      <c r="L38430" s="56">
        <f ca="1"/>
        <v>38429</v>
      </c>
      <c r="M38430" s="53">
        <f ca="1"/>
        <v>2005</v>
      </c>
      <c r="N38430" s="53">
        <f ca="1"/>
        <v>3</v>
      </c>
      <c r="O38430" s="53" t="str">
        <f ca="1"/>
        <v>2005-03</v>
      </c>
    </row>
    <row r="38431" spans="12:15" x14ac:dyDescent="0.4">
      <c r="L38431" s="56">
        <f ca="1"/>
        <v>38430</v>
      </c>
      <c r="M38431" s="53">
        <f ca="1"/>
        <v>2005</v>
      </c>
      <c r="N38431" s="53">
        <f ca="1"/>
        <v>3</v>
      </c>
      <c r="O38431" s="53" t="str">
        <f ca="1"/>
        <v>2005-03</v>
      </c>
    </row>
    <row r="38432" spans="12:15" x14ac:dyDescent="0.4">
      <c r="L38432" s="56">
        <f ca="1"/>
        <v>38431</v>
      </c>
      <c r="M38432" s="53">
        <f ca="1"/>
        <v>2005</v>
      </c>
      <c r="N38432" s="53">
        <f ca="1"/>
        <v>3</v>
      </c>
      <c r="O38432" s="53" t="str">
        <f ca="1"/>
        <v>2005-03</v>
      </c>
    </row>
    <row r="38433" spans="12:15" x14ac:dyDescent="0.4">
      <c r="L38433" s="56">
        <f ca="1"/>
        <v>38432</v>
      </c>
      <c r="M38433" s="53">
        <f ca="1"/>
        <v>2005</v>
      </c>
      <c r="N38433" s="53">
        <f ca="1"/>
        <v>3</v>
      </c>
      <c r="O38433" s="53" t="str">
        <f ca="1"/>
        <v>2005-03</v>
      </c>
    </row>
    <row r="38434" spans="12:15" x14ac:dyDescent="0.4">
      <c r="L38434" s="56">
        <f ca="1"/>
        <v>38433</v>
      </c>
      <c r="M38434" s="53">
        <f ca="1"/>
        <v>2005</v>
      </c>
      <c r="N38434" s="53">
        <f ca="1"/>
        <v>3</v>
      </c>
      <c r="O38434" s="53" t="str">
        <f ca="1"/>
        <v>2005-03</v>
      </c>
    </row>
    <row r="38435" spans="12:15" x14ac:dyDescent="0.4">
      <c r="L38435" s="56">
        <f ca="1"/>
        <v>38434</v>
      </c>
      <c r="M38435" s="53">
        <f ca="1"/>
        <v>2005</v>
      </c>
      <c r="N38435" s="53">
        <f ca="1"/>
        <v>3</v>
      </c>
      <c r="O38435" s="53" t="str">
        <f ca="1"/>
        <v>2005-03</v>
      </c>
    </row>
    <row r="38436" spans="12:15" x14ac:dyDescent="0.4">
      <c r="L38436" s="56">
        <f ca="1"/>
        <v>38435</v>
      </c>
      <c r="M38436" s="53">
        <f ca="1"/>
        <v>2005</v>
      </c>
      <c r="N38436" s="53">
        <f ca="1"/>
        <v>3</v>
      </c>
      <c r="O38436" s="53" t="str">
        <f ca="1"/>
        <v>2005-03</v>
      </c>
    </row>
    <row r="38437" spans="12:15" x14ac:dyDescent="0.4">
      <c r="L38437" s="56">
        <f ca="1"/>
        <v>38436</v>
      </c>
      <c r="M38437" s="53">
        <f ca="1"/>
        <v>2005</v>
      </c>
      <c r="N38437" s="53">
        <f ca="1"/>
        <v>3</v>
      </c>
      <c r="O38437" s="53" t="str">
        <f ca="1"/>
        <v>2005-03</v>
      </c>
    </row>
    <row r="38438" spans="12:15" x14ac:dyDescent="0.4">
      <c r="L38438" s="56">
        <f ca="1"/>
        <v>38437</v>
      </c>
      <c r="M38438" s="53">
        <f ca="1"/>
        <v>2005</v>
      </c>
      <c r="N38438" s="53">
        <f ca="1"/>
        <v>3</v>
      </c>
      <c r="O38438" s="53" t="str">
        <f ca="1"/>
        <v>2005-03</v>
      </c>
    </row>
    <row r="38439" spans="12:15" x14ac:dyDescent="0.4">
      <c r="L38439" s="56">
        <f ca="1"/>
        <v>38438</v>
      </c>
      <c r="M38439" s="53">
        <f ca="1"/>
        <v>2005</v>
      </c>
      <c r="N38439" s="53">
        <f ca="1"/>
        <v>3</v>
      </c>
      <c r="O38439" s="53" t="str">
        <f ca="1"/>
        <v>2005-03</v>
      </c>
    </row>
    <row r="38440" spans="12:15" x14ac:dyDescent="0.4">
      <c r="L38440" s="56">
        <f ca="1"/>
        <v>38439</v>
      </c>
      <c r="M38440" s="53">
        <f ca="1"/>
        <v>2005</v>
      </c>
      <c r="N38440" s="53">
        <f ca="1"/>
        <v>3</v>
      </c>
      <c r="O38440" s="53" t="str">
        <f ca="1"/>
        <v>2005-03</v>
      </c>
    </row>
    <row r="38441" spans="12:15" x14ac:dyDescent="0.4">
      <c r="L38441" s="56">
        <f ca="1"/>
        <v>38440</v>
      </c>
      <c r="M38441" s="53">
        <f ca="1"/>
        <v>2005</v>
      </c>
      <c r="N38441" s="53">
        <f ca="1"/>
        <v>3</v>
      </c>
      <c r="O38441" s="53" t="str">
        <f ca="1"/>
        <v>2005-03</v>
      </c>
    </row>
    <row r="38442" spans="12:15" x14ac:dyDescent="0.4">
      <c r="L38442" s="56">
        <f ca="1"/>
        <v>38441</v>
      </c>
      <c r="M38442" s="53">
        <f ca="1"/>
        <v>2005</v>
      </c>
      <c r="N38442" s="53">
        <f ca="1"/>
        <v>3</v>
      </c>
      <c r="O38442" s="53" t="str">
        <f ca="1"/>
        <v>2005-03</v>
      </c>
    </row>
    <row r="38443" spans="12:15" x14ac:dyDescent="0.4">
      <c r="L38443" s="56">
        <f ca="1"/>
        <v>38442</v>
      </c>
      <c r="M38443" s="53">
        <f ca="1"/>
        <v>2005</v>
      </c>
      <c r="N38443" s="53">
        <f ca="1"/>
        <v>3</v>
      </c>
      <c r="O38443" s="53" t="str">
        <f ca="1"/>
        <v>2005-03</v>
      </c>
    </row>
    <row r="38444" spans="12:15" x14ac:dyDescent="0.4">
      <c r="L38444" s="56">
        <f ca="1"/>
        <v>38443</v>
      </c>
      <c r="M38444" s="53">
        <f ca="1"/>
        <v>2005</v>
      </c>
      <c r="N38444" s="53">
        <f ca="1"/>
        <v>4</v>
      </c>
      <c r="O38444" s="53" t="str">
        <f ca="1"/>
        <v>2005-04</v>
      </c>
    </row>
    <row r="38445" spans="12:15" x14ac:dyDescent="0.4">
      <c r="L38445" s="56">
        <f ca="1"/>
        <v>38444</v>
      </c>
      <c r="M38445" s="53">
        <f ca="1"/>
        <v>2005</v>
      </c>
      <c r="N38445" s="53">
        <f ca="1"/>
        <v>4</v>
      </c>
      <c r="O38445" s="53" t="str">
        <f ca="1"/>
        <v>2005-04</v>
      </c>
    </row>
    <row r="38446" spans="12:15" x14ac:dyDescent="0.4">
      <c r="L38446" s="56">
        <f ca="1"/>
        <v>38445</v>
      </c>
      <c r="M38446" s="53">
        <f ca="1"/>
        <v>2005</v>
      </c>
      <c r="N38446" s="53">
        <f ca="1"/>
        <v>4</v>
      </c>
      <c r="O38446" s="53" t="str">
        <f ca="1"/>
        <v>2005-04</v>
      </c>
    </row>
    <row r="38447" spans="12:15" x14ac:dyDescent="0.4">
      <c r="L38447" s="56">
        <f ca="1"/>
        <v>38446</v>
      </c>
      <c r="M38447" s="53">
        <f ca="1"/>
        <v>2005</v>
      </c>
      <c r="N38447" s="53">
        <f ca="1"/>
        <v>4</v>
      </c>
      <c r="O38447" s="53" t="str">
        <f ca="1"/>
        <v>2005-04</v>
      </c>
    </row>
    <row r="38448" spans="12:15" x14ac:dyDescent="0.4">
      <c r="L38448" s="56">
        <f ca="1"/>
        <v>38447</v>
      </c>
      <c r="M38448" s="53">
        <f ca="1"/>
        <v>2005</v>
      </c>
      <c r="N38448" s="53">
        <f ca="1"/>
        <v>4</v>
      </c>
      <c r="O38448" s="53" t="str">
        <f ca="1"/>
        <v>2005-04</v>
      </c>
    </row>
    <row r="38449" spans="12:15" x14ac:dyDescent="0.4">
      <c r="L38449" s="56">
        <f ca="1"/>
        <v>38448</v>
      </c>
      <c r="M38449" s="53">
        <f ca="1"/>
        <v>2005</v>
      </c>
      <c r="N38449" s="53">
        <f ca="1"/>
        <v>4</v>
      </c>
      <c r="O38449" s="53" t="str">
        <f ca="1"/>
        <v>2005-04</v>
      </c>
    </row>
    <row r="38450" spans="12:15" x14ac:dyDescent="0.4">
      <c r="L38450" s="56">
        <f ca="1"/>
        <v>38449</v>
      </c>
      <c r="M38450" s="53">
        <f ca="1"/>
        <v>2005</v>
      </c>
      <c r="N38450" s="53">
        <f ca="1"/>
        <v>4</v>
      </c>
      <c r="O38450" s="53" t="str">
        <f ca="1"/>
        <v>2005-04</v>
      </c>
    </row>
    <row r="38451" spans="12:15" x14ac:dyDescent="0.4">
      <c r="L38451" s="56">
        <f ca="1"/>
        <v>38450</v>
      </c>
      <c r="M38451" s="53">
        <f ca="1"/>
        <v>2005</v>
      </c>
      <c r="N38451" s="53">
        <f ca="1"/>
        <v>4</v>
      </c>
      <c r="O38451" s="53" t="str">
        <f ca="1"/>
        <v>2005-04</v>
      </c>
    </row>
    <row r="38452" spans="12:15" x14ac:dyDescent="0.4">
      <c r="L38452" s="56">
        <f ca="1"/>
        <v>38451</v>
      </c>
      <c r="M38452" s="53">
        <f ca="1"/>
        <v>2005</v>
      </c>
      <c r="N38452" s="53">
        <f ca="1"/>
        <v>4</v>
      </c>
      <c r="O38452" s="53" t="str">
        <f ca="1"/>
        <v>2005-04</v>
      </c>
    </row>
    <row r="38453" spans="12:15" x14ac:dyDescent="0.4">
      <c r="L38453" s="56">
        <f ca="1"/>
        <v>38452</v>
      </c>
      <c r="M38453" s="53">
        <f ca="1"/>
        <v>2005</v>
      </c>
      <c r="N38453" s="53">
        <f ca="1"/>
        <v>4</v>
      </c>
      <c r="O38453" s="53" t="str">
        <f ca="1"/>
        <v>2005-04</v>
      </c>
    </row>
    <row r="38454" spans="12:15" x14ac:dyDescent="0.4">
      <c r="L38454" s="56">
        <f ca="1"/>
        <v>38453</v>
      </c>
      <c r="M38454" s="53">
        <f ca="1"/>
        <v>2005</v>
      </c>
      <c r="N38454" s="53">
        <f ca="1"/>
        <v>4</v>
      </c>
      <c r="O38454" s="53" t="str">
        <f ca="1"/>
        <v>2005-04</v>
      </c>
    </row>
    <row r="38455" spans="12:15" x14ac:dyDescent="0.4">
      <c r="L38455" s="56">
        <f ca="1"/>
        <v>38454</v>
      </c>
      <c r="M38455" s="53">
        <f ca="1"/>
        <v>2005</v>
      </c>
      <c r="N38455" s="53">
        <f ca="1"/>
        <v>4</v>
      </c>
      <c r="O38455" s="53" t="str">
        <f ca="1"/>
        <v>2005-04</v>
      </c>
    </row>
    <row r="38456" spans="12:15" x14ac:dyDescent="0.4">
      <c r="L38456" s="56">
        <f ca="1"/>
        <v>38455</v>
      </c>
      <c r="M38456" s="53">
        <f ca="1"/>
        <v>2005</v>
      </c>
      <c r="N38456" s="53">
        <f ca="1"/>
        <v>4</v>
      </c>
      <c r="O38456" s="53" t="str">
        <f ca="1"/>
        <v>2005-04</v>
      </c>
    </row>
    <row r="38457" spans="12:15" x14ac:dyDescent="0.4">
      <c r="L38457" s="56">
        <f ca="1"/>
        <v>38456</v>
      </c>
      <c r="M38457" s="53">
        <f ca="1"/>
        <v>2005</v>
      </c>
      <c r="N38457" s="53">
        <f ca="1"/>
        <v>4</v>
      </c>
      <c r="O38457" s="53" t="str">
        <f ca="1"/>
        <v>2005-04</v>
      </c>
    </row>
    <row r="38458" spans="12:15" x14ac:dyDescent="0.4">
      <c r="L38458" s="56">
        <f ca="1"/>
        <v>38457</v>
      </c>
      <c r="M38458" s="53">
        <f ca="1"/>
        <v>2005</v>
      </c>
      <c r="N38458" s="53">
        <f ca="1"/>
        <v>4</v>
      </c>
      <c r="O38458" s="53" t="str">
        <f ca="1"/>
        <v>2005-04</v>
      </c>
    </row>
    <row r="38459" spans="12:15" x14ac:dyDescent="0.4">
      <c r="L38459" s="56">
        <f ca="1"/>
        <v>38458</v>
      </c>
      <c r="M38459" s="53">
        <f ca="1"/>
        <v>2005</v>
      </c>
      <c r="N38459" s="53">
        <f ca="1"/>
        <v>4</v>
      </c>
      <c r="O38459" s="53" t="str">
        <f ca="1"/>
        <v>2005-04</v>
      </c>
    </row>
    <row r="38460" spans="12:15" x14ac:dyDescent="0.4">
      <c r="L38460" s="56">
        <f ca="1"/>
        <v>38459</v>
      </c>
      <c r="M38460" s="53">
        <f ca="1"/>
        <v>2005</v>
      </c>
      <c r="N38460" s="53">
        <f ca="1"/>
        <v>4</v>
      </c>
      <c r="O38460" s="53" t="str">
        <f ca="1"/>
        <v>2005-04</v>
      </c>
    </row>
    <row r="38461" spans="12:15" x14ac:dyDescent="0.4">
      <c r="L38461" s="56">
        <f ca="1"/>
        <v>38460</v>
      </c>
      <c r="M38461" s="53">
        <f ca="1"/>
        <v>2005</v>
      </c>
      <c r="N38461" s="53">
        <f ca="1"/>
        <v>4</v>
      </c>
      <c r="O38461" s="53" t="str">
        <f ca="1"/>
        <v>2005-04</v>
      </c>
    </row>
    <row r="38462" spans="12:15" x14ac:dyDescent="0.4">
      <c r="L38462" s="56">
        <f ca="1"/>
        <v>38461</v>
      </c>
      <c r="M38462" s="53">
        <f ca="1"/>
        <v>2005</v>
      </c>
      <c r="N38462" s="53">
        <f ca="1"/>
        <v>4</v>
      </c>
      <c r="O38462" s="53" t="str">
        <f ca="1"/>
        <v>2005-04</v>
      </c>
    </row>
    <row r="38463" spans="12:15" x14ac:dyDescent="0.4">
      <c r="L38463" s="56">
        <f ca="1"/>
        <v>38462</v>
      </c>
      <c r="M38463" s="53">
        <f ca="1"/>
        <v>2005</v>
      </c>
      <c r="N38463" s="53">
        <f ca="1"/>
        <v>4</v>
      </c>
      <c r="O38463" s="53" t="str">
        <f ca="1"/>
        <v>2005-04</v>
      </c>
    </row>
    <row r="38464" spans="12:15" x14ac:dyDescent="0.4">
      <c r="L38464" s="56">
        <f ca="1"/>
        <v>38463</v>
      </c>
      <c r="M38464" s="53">
        <f ca="1"/>
        <v>2005</v>
      </c>
      <c r="N38464" s="53">
        <f ca="1"/>
        <v>4</v>
      </c>
      <c r="O38464" s="53" t="str">
        <f ca="1"/>
        <v>2005-04</v>
      </c>
    </row>
    <row r="38465" spans="12:15" x14ac:dyDescent="0.4">
      <c r="L38465" s="56">
        <f ca="1"/>
        <v>38464</v>
      </c>
      <c r="M38465" s="53">
        <f ca="1"/>
        <v>2005</v>
      </c>
      <c r="N38465" s="53">
        <f ca="1"/>
        <v>4</v>
      </c>
      <c r="O38465" s="53" t="str">
        <f ca="1"/>
        <v>2005-04</v>
      </c>
    </row>
    <row r="38466" spans="12:15" x14ac:dyDescent="0.4">
      <c r="L38466" s="56">
        <f ca="1"/>
        <v>38465</v>
      </c>
      <c r="M38466" s="53">
        <f ca="1"/>
        <v>2005</v>
      </c>
      <c r="N38466" s="53">
        <f ca="1"/>
        <v>4</v>
      </c>
      <c r="O38466" s="53" t="str">
        <f ca="1"/>
        <v>2005-04</v>
      </c>
    </row>
    <row r="38467" spans="12:15" x14ac:dyDescent="0.4">
      <c r="L38467" s="56">
        <f ca="1"/>
        <v>38466</v>
      </c>
      <c r="M38467" s="53">
        <f ca="1"/>
        <v>2005</v>
      </c>
      <c r="N38467" s="53">
        <f ca="1"/>
        <v>4</v>
      </c>
      <c r="O38467" s="53" t="str">
        <f ca="1"/>
        <v>2005-04</v>
      </c>
    </row>
    <row r="38468" spans="12:15" x14ac:dyDescent="0.4">
      <c r="L38468" s="56">
        <f ca="1"/>
        <v>38467</v>
      </c>
      <c r="M38468" s="53">
        <f ca="1"/>
        <v>2005</v>
      </c>
      <c r="N38468" s="53">
        <f ca="1"/>
        <v>4</v>
      </c>
      <c r="O38468" s="53" t="str">
        <f ca="1"/>
        <v>2005-04</v>
      </c>
    </row>
    <row r="38469" spans="12:15" x14ac:dyDescent="0.4">
      <c r="L38469" s="56">
        <f ca="1"/>
        <v>38468</v>
      </c>
      <c r="M38469" s="53">
        <f ca="1"/>
        <v>2005</v>
      </c>
      <c r="N38469" s="53">
        <f ca="1"/>
        <v>4</v>
      </c>
      <c r="O38469" s="53" t="str">
        <f ca="1"/>
        <v>2005-04</v>
      </c>
    </row>
    <row r="38470" spans="12:15" x14ac:dyDescent="0.4">
      <c r="L38470" s="56">
        <f ca="1"/>
        <v>38469</v>
      </c>
      <c r="M38470" s="53">
        <f ca="1"/>
        <v>2005</v>
      </c>
      <c r="N38470" s="53">
        <f ca="1"/>
        <v>4</v>
      </c>
      <c r="O38470" s="53" t="str">
        <f ca="1"/>
        <v>2005-04</v>
      </c>
    </row>
    <row r="38471" spans="12:15" x14ac:dyDescent="0.4">
      <c r="L38471" s="56">
        <f ca="1"/>
        <v>38470</v>
      </c>
      <c r="M38471" s="53">
        <f ca="1"/>
        <v>2005</v>
      </c>
      <c r="N38471" s="53">
        <f ca="1"/>
        <v>4</v>
      </c>
      <c r="O38471" s="53" t="str">
        <f ca="1"/>
        <v>2005-04</v>
      </c>
    </row>
    <row r="38472" spans="12:15" x14ac:dyDescent="0.4">
      <c r="L38472" s="56">
        <f ca="1"/>
        <v>38471</v>
      </c>
      <c r="M38472" s="53">
        <f ca="1"/>
        <v>2005</v>
      </c>
      <c r="N38472" s="53">
        <f ca="1"/>
        <v>4</v>
      </c>
      <c r="O38472" s="53" t="str">
        <f ca="1"/>
        <v>2005-04</v>
      </c>
    </row>
    <row r="38473" spans="12:15" x14ac:dyDescent="0.4">
      <c r="L38473" s="56">
        <f ca="1"/>
        <v>38472</v>
      </c>
      <c r="M38473" s="53">
        <f ca="1"/>
        <v>2005</v>
      </c>
      <c r="N38473" s="53">
        <f ca="1"/>
        <v>4</v>
      </c>
      <c r="O38473" s="53" t="str">
        <f ca="1"/>
        <v>2005-04</v>
      </c>
    </row>
    <row r="38474" spans="12:15" x14ac:dyDescent="0.4">
      <c r="L38474" s="56">
        <f ca="1"/>
        <v>38473</v>
      </c>
      <c r="M38474" s="53">
        <f ca="1"/>
        <v>2005</v>
      </c>
      <c r="N38474" s="53">
        <f ca="1"/>
        <v>5</v>
      </c>
      <c r="O38474" s="53" t="str">
        <f ca="1"/>
        <v>2005-05</v>
      </c>
    </row>
    <row r="38475" spans="12:15" x14ac:dyDescent="0.4">
      <c r="L38475" s="56">
        <f ca="1"/>
        <v>38474</v>
      </c>
      <c r="M38475" s="53">
        <f ca="1"/>
        <v>2005</v>
      </c>
      <c r="N38475" s="53">
        <f ca="1"/>
        <v>5</v>
      </c>
      <c r="O38475" s="53" t="str">
        <f ca="1"/>
        <v>2005-05</v>
      </c>
    </row>
    <row r="38476" spans="12:15" x14ac:dyDescent="0.4">
      <c r="L38476" s="56">
        <f ca="1"/>
        <v>38475</v>
      </c>
      <c r="M38476" s="53">
        <f ca="1"/>
        <v>2005</v>
      </c>
      <c r="N38476" s="53">
        <f ca="1"/>
        <v>5</v>
      </c>
      <c r="O38476" s="53" t="str">
        <f ca="1"/>
        <v>2005-05</v>
      </c>
    </row>
    <row r="38477" spans="12:15" x14ac:dyDescent="0.4">
      <c r="L38477" s="56">
        <f ca="1"/>
        <v>38476</v>
      </c>
      <c r="M38477" s="53">
        <f ca="1"/>
        <v>2005</v>
      </c>
      <c r="N38477" s="53">
        <f ca="1"/>
        <v>5</v>
      </c>
      <c r="O38477" s="53" t="str">
        <f ca="1"/>
        <v>2005-05</v>
      </c>
    </row>
    <row r="38478" spans="12:15" x14ac:dyDescent="0.4">
      <c r="L38478" s="56">
        <f ca="1"/>
        <v>38477</v>
      </c>
      <c r="M38478" s="53">
        <f ca="1"/>
        <v>2005</v>
      </c>
      <c r="N38478" s="53">
        <f ca="1"/>
        <v>5</v>
      </c>
      <c r="O38478" s="53" t="str">
        <f ca="1"/>
        <v>2005-05</v>
      </c>
    </row>
    <row r="38479" spans="12:15" x14ac:dyDescent="0.4">
      <c r="L38479" s="56">
        <f ca="1"/>
        <v>38478</v>
      </c>
      <c r="M38479" s="53">
        <f ca="1"/>
        <v>2005</v>
      </c>
      <c r="N38479" s="53">
        <f ca="1"/>
        <v>5</v>
      </c>
      <c r="O38479" s="53" t="str">
        <f ca="1"/>
        <v>2005-05</v>
      </c>
    </row>
    <row r="38480" spans="12:15" x14ac:dyDescent="0.4">
      <c r="L38480" s="56">
        <f ca="1"/>
        <v>38479</v>
      </c>
      <c r="M38480" s="53">
        <f ca="1"/>
        <v>2005</v>
      </c>
      <c r="N38480" s="53">
        <f ca="1"/>
        <v>5</v>
      </c>
      <c r="O38480" s="53" t="str">
        <f ca="1"/>
        <v>2005-05</v>
      </c>
    </row>
    <row r="38481" spans="12:15" x14ac:dyDescent="0.4">
      <c r="L38481" s="56">
        <f ca="1"/>
        <v>38480</v>
      </c>
      <c r="M38481" s="53">
        <f ca="1"/>
        <v>2005</v>
      </c>
      <c r="N38481" s="53">
        <f ca="1"/>
        <v>5</v>
      </c>
      <c r="O38481" s="53" t="str">
        <f ca="1"/>
        <v>2005-05</v>
      </c>
    </row>
    <row r="38482" spans="12:15" x14ac:dyDescent="0.4">
      <c r="L38482" s="56">
        <f ca="1"/>
        <v>38481</v>
      </c>
      <c r="M38482" s="53">
        <f ca="1"/>
        <v>2005</v>
      </c>
      <c r="N38482" s="53">
        <f ca="1"/>
        <v>5</v>
      </c>
      <c r="O38482" s="53" t="str">
        <f ca="1"/>
        <v>2005-05</v>
      </c>
    </row>
    <row r="38483" spans="12:15" x14ac:dyDescent="0.4">
      <c r="L38483" s="56">
        <f ca="1"/>
        <v>38482</v>
      </c>
      <c r="M38483" s="53">
        <f ca="1"/>
        <v>2005</v>
      </c>
      <c r="N38483" s="53">
        <f ca="1"/>
        <v>5</v>
      </c>
      <c r="O38483" s="53" t="str">
        <f ca="1"/>
        <v>2005-05</v>
      </c>
    </row>
    <row r="38484" spans="12:15" x14ac:dyDescent="0.4">
      <c r="L38484" s="56">
        <f ca="1"/>
        <v>38483</v>
      </c>
      <c r="M38484" s="53">
        <f ca="1"/>
        <v>2005</v>
      </c>
      <c r="N38484" s="53">
        <f ca="1"/>
        <v>5</v>
      </c>
      <c r="O38484" s="53" t="str">
        <f ca="1"/>
        <v>2005-05</v>
      </c>
    </row>
    <row r="38485" spans="12:15" x14ac:dyDescent="0.4">
      <c r="L38485" s="56">
        <f ca="1"/>
        <v>38484</v>
      </c>
      <c r="M38485" s="53">
        <f ca="1"/>
        <v>2005</v>
      </c>
      <c r="N38485" s="53">
        <f ca="1"/>
        <v>5</v>
      </c>
      <c r="O38485" s="53" t="str">
        <f ca="1"/>
        <v>2005-05</v>
      </c>
    </row>
    <row r="38486" spans="12:15" x14ac:dyDescent="0.4">
      <c r="L38486" s="56">
        <f ca="1"/>
        <v>38485</v>
      </c>
      <c r="M38486" s="53">
        <f ca="1"/>
        <v>2005</v>
      </c>
      <c r="N38486" s="53">
        <f ca="1"/>
        <v>5</v>
      </c>
      <c r="O38486" s="53" t="str">
        <f ca="1"/>
        <v>2005-05</v>
      </c>
    </row>
    <row r="38487" spans="12:15" x14ac:dyDescent="0.4">
      <c r="L38487" s="56">
        <f ca="1"/>
        <v>38486</v>
      </c>
      <c r="M38487" s="53">
        <f ca="1"/>
        <v>2005</v>
      </c>
      <c r="N38487" s="53">
        <f ca="1"/>
        <v>5</v>
      </c>
      <c r="O38487" s="53" t="str">
        <f ca="1"/>
        <v>2005-05</v>
      </c>
    </row>
    <row r="38488" spans="12:15" x14ac:dyDescent="0.4">
      <c r="L38488" s="56">
        <f ca="1"/>
        <v>38487</v>
      </c>
      <c r="M38488" s="53">
        <f ca="1"/>
        <v>2005</v>
      </c>
      <c r="N38488" s="53">
        <f ca="1"/>
        <v>5</v>
      </c>
      <c r="O38488" s="53" t="str">
        <f ca="1"/>
        <v>2005-05</v>
      </c>
    </row>
    <row r="38489" spans="12:15" x14ac:dyDescent="0.4">
      <c r="L38489" s="56">
        <f ca="1"/>
        <v>38488</v>
      </c>
      <c r="M38489" s="53">
        <f ca="1"/>
        <v>2005</v>
      </c>
      <c r="N38489" s="53">
        <f ca="1"/>
        <v>5</v>
      </c>
      <c r="O38489" s="53" t="str">
        <f ca="1"/>
        <v>2005-05</v>
      </c>
    </row>
    <row r="38490" spans="12:15" x14ac:dyDescent="0.4">
      <c r="L38490" s="56">
        <f ca="1"/>
        <v>38489</v>
      </c>
      <c r="M38490" s="53">
        <f ca="1"/>
        <v>2005</v>
      </c>
      <c r="N38490" s="53">
        <f ca="1"/>
        <v>5</v>
      </c>
      <c r="O38490" s="53" t="str">
        <f ca="1"/>
        <v>2005-05</v>
      </c>
    </row>
    <row r="38491" spans="12:15" x14ac:dyDescent="0.4">
      <c r="L38491" s="56">
        <f ca="1"/>
        <v>38490</v>
      </c>
      <c r="M38491" s="53">
        <f ca="1"/>
        <v>2005</v>
      </c>
      <c r="N38491" s="53">
        <f ca="1"/>
        <v>5</v>
      </c>
      <c r="O38491" s="53" t="str">
        <f ca="1"/>
        <v>2005-05</v>
      </c>
    </row>
    <row r="38492" spans="12:15" x14ac:dyDescent="0.4">
      <c r="L38492" s="56">
        <f ca="1"/>
        <v>38491</v>
      </c>
      <c r="M38492" s="53">
        <f ca="1"/>
        <v>2005</v>
      </c>
      <c r="N38492" s="53">
        <f ca="1"/>
        <v>5</v>
      </c>
      <c r="O38492" s="53" t="str">
        <f ca="1"/>
        <v>2005-05</v>
      </c>
    </row>
    <row r="38493" spans="12:15" x14ac:dyDescent="0.4">
      <c r="L38493" s="56">
        <f ca="1"/>
        <v>38492</v>
      </c>
      <c r="M38493" s="53">
        <f ca="1"/>
        <v>2005</v>
      </c>
      <c r="N38493" s="53">
        <f ca="1"/>
        <v>5</v>
      </c>
      <c r="O38493" s="53" t="str">
        <f ca="1"/>
        <v>2005-05</v>
      </c>
    </row>
    <row r="38494" spans="12:15" x14ac:dyDescent="0.4">
      <c r="L38494" s="56">
        <f ca="1"/>
        <v>38493</v>
      </c>
      <c r="M38494" s="53">
        <f ca="1"/>
        <v>2005</v>
      </c>
      <c r="N38494" s="53">
        <f ca="1"/>
        <v>5</v>
      </c>
      <c r="O38494" s="53" t="str">
        <f ca="1"/>
        <v>2005-05</v>
      </c>
    </row>
    <row r="38495" spans="12:15" x14ac:dyDescent="0.4">
      <c r="L38495" s="56">
        <f ca="1"/>
        <v>38494</v>
      </c>
      <c r="M38495" s="53">
        <f ca="1"/>
        <v>2005</v>
      </c>
      <c r="N38495" s="53">
        <f ca="1"/>
        <v>5</v>
      </c>
      <c r="O38495" s="53" t="str">
        <f ca="1"/>
        <v>2005-05</v>
      </c>
    </row>
    <row r="38496" spans="12:15" x14ac:dyDescent="0.4">
      <c r="L38496" s="56">
        <f ca="1"/>
        <v>38495</v>
      </c>
      <c r="M38496" s="53">
        <f ca="1"/>
        <v>2005</v>
      </c>
      <c r="N38496" s="53">
        <f ca="1"/>
        <v>5</v>
      </c>
      <c r="O38496" s="53" t="str">
        <f ca="1"/>
        <v>2005-05</v>
      </c>
    </row>
    <row r="38497" spans="12:15" x14ac:dyDescent="0.4">
      <c r="L38497" s="56">
        <f ca="1"/>
        <v>38496</v>
      </c>
      <c r="M38497" s="53">
        <f ca="1"/>
        <v>2005</v>
      </c>
      <c r="N38497" s="53">
        <f ca="1"/>
        <v>5</v>
      </c>
      <c r="O38497" s="53" t="str">
        <f ca="1"/>
        <v>2005-05</v>
      </c>
    </row>
    <row r="38498" spans="12:15" x14ac:dyDescent="0.4">
      <c r="L38498" s="56">
        <f ca="1"/>
        <v>38497</v>
      </c>
      <c r="M38498" s="53">
        <f ca="1"/>
        <v>2005</v>
      </c>
      <c r="N38498" s="53">
        <f ca="1"/>
        <v>5</v>
      </c>
      <c r="O38498" s="53" t="str">
        <f ca="1"/>
        <v>2005-05</v>
      </c>
    </row>
    <row r="38499" spans="12:15" x14ac:dyDescent="0.4">
      <c r="L38499" s="56">
        <f ca="1"/>
        <v>38498</v>
      </c>
      <c r="M38499" s="53">
        <f ca="1"/>
        <v>2005</v>
      </c>
      <c r="N38499" s="53">
        <f ca="1"/>
        <v>5</v>
      </c>
      <c r="O38499" s="53" t="str">
        <f ca="1"/>
        <v>2005-05</v>
      </c>
    </row>
    <row r="38500" spans="12:15" x14ac:dyDescent="0.4">
      <c r="L38500" s="56">
        <f ca="1"/>
        <v>38499</v>
      </c>
      <c r="M38500" s="53">
        <f ca="1"/>
        <v>2005</v>
      </c>
      <c r="N38500" s="53">
        <f ca="1"/>
        <v>5</v>
      </c>
      <c r="O38500" s="53" t="str">
        <f ca="1"/>
        <v>2005-05</v>
      </c>
    </row>
    <row r="38501" spans="12:15" x14ac:dyDescent="0.4">
      <c r="L38501" s="56">
        <f ca="1"/>
        <v>38500</v>
      </c>
      <c r="M38501" s="53">
        <f ca="1"/>
        <v>2005</v>
      </c>
      <c r="N38501" s="53">
        <f ca="1"/>
        <v>5</v>
      </c>
      <c r="O38501" s="53" t="str">
        <f ca="1"/>
        <v>2005-05</v>
      </c>
    </row>
    <row r="38502" spans="12:15" x14ac:dyDescent="0.4">
      <c r="L38502" s="56">
        <f ca="1"/>
        <v>38501</v>
      </c>
      <c r="M38502" s="53">
        <f ca="1"/>
        <v>2005</v>
      </c>
      <c r="N38502" s="53">
        <f ca="1"/>
        <v>5</v>
      </c>
      <c r="O38502" s="53" t="str">
        <f ca="1"/>
        <v>2005-05</v>
      </c>
    </row>
    <row r="38503" spans="12:15" x14ac:dyDescent="0.4">
      <c r="L38503" s="56">
        <f ca="1"/>
        <v>38502</v>
      </c>
      <c r="M38503" s="53">
        <f ca="1"/>
        <v>2005</v>
      </c>
      <c r="N38503" s="53">
        <f ca="1"/>
        <v>5</v>
      </c>
      <c r="O38503" s="53" t="str">
        <f ca="1"/>
        <v>2005-05</v>
      </c>
    </row>
    <row r="38504" spans="12:15" x14ac:dyDescent="0.4">
      <c r="L38504" s="56">
        <f ca="1"/>
        <v>38503</v>
      </c>
      <c r="M38504" s="53">
        <f ca="1"/>
        <v>2005</v>
      </c>
      <c r="N38504" s="53">
        <f ca="1"/>
        <v>5</v>
      </c>
      <c r="O38504" s="53" t="str">
        <f ca="1"/>
        <v>2005-05</v>
      </c>
    </row>
    <row r="38505" spans="12:15" x14ac:dyDescent="0.4">
      <c r="L38505" s="56">
        <f ca="1"/>
        <v>38504</v>
      </c>
      <c r="M38505" s="53">
        <f ca="1"/>
        <v>2005</v>
      </c>
      <c r="N38505" s="53">
        <f ca="1"/>
        <v>6</v>
      </c>
      <c r="O38505" s="53" t="str">
        <f ca="1"/>
        <v>2005-06</v>
      </c>
    </row>
    <row r="38506" spans="12:15" x14ac:dyDescent="0.4">
      <c r="L38506" s="56">
        <f ca="1"/>
        <v>38505</v>
      </c>
      <c r="M38506" s="53">
        <f ca="1"/>
        <v>2005</v>
      </c>
      <c r="N38506" s="53">
        <f ca="1"/>
        <v>6</v>
      </c>
      <c r="O38506" s="53" t="str">
        <f ca="1"/>
        <v>2005-06</v>
      </c>
    </row>
    <row r="38507" spans="12:15" x14ac:dyDescent="0.4">
      <c r="L38507" s="56">
        <f ca="1"/>
        <v>38506</v>
      </c>
      <c r="M38507" s="53">
        <f ca="1"/>
        <v>2005</v>
      </c>
      <c r="N38507" s="53">
        <f ca="1"/>
        <v>6</v>
      </c>
      <c r="O38507" s="53" t="str">
        <f ca="1"/>
        <v>2005-06</v>
      </c>
    </row>
    <row r="38508" spans="12:15" x14ac:dyDescent="0.4">
      <c r="L38508" s="56">
        <f ca="1"/>
        <v>38507</v>
      </c>
      <c r="M38508" s="53">
        <f ca="1"/>
        <v>2005</v>
      </c>
      <c r="N38508" s="53">
        <f ca="1"/>
        <v>6</v>
      </c>
      <c r="O38508" s="53" t="str">
        <f ca="1"/>
        <v>2005-06</v>
      </c>
    </row>
    <row r="38509" spans="12:15" x14ac:dyDescent="0.4">
      <c r="L38509" s="56">
        <f ca="1"/>
        <v>38508</v>
      </c>
      <c r="M38509" s="53">
        <f ca="1"/>
        <v>2005</v>
      </c>
      <c r="N38509" s="53">
        <f ca="1"/>
        <v>6</v>
      </c>
      <c r="O38509" s="53" t="str">
        <f ca="1"/>
        <v>2005-06</v>
      </c>
    </row>
    <row r="38510" spans="12:15" x14ac:dyDescent="0.4">
      <c r="L38510" s="56">
        <f ca="1"/>
        <v>38509</v>
      </c>
      <c r="M38510" s="53">
        <f ca="1"/>
        <v>2005</v>
      </c>
      <c r="N38510" s="53">
        <f ca="1"/>
        <v>6</v>
      </c>
      <c r="O38510" s="53" t="str">
        <f ca="1"/>
        <v>2005-06</v>
      </c>
    </row>
    <row r="38511" spans="12:15" x14ac:dyDescent="0.4">
      <c r="L38511" s="56">
        <f ca="1"/>
        <v>38510</v>
      </c>
      <c r="M38511" s="53">
        <f ca="1"/>
        <v>2005</v>
      </c>
      <c r="N38511" s="53">
        <f ca="1"/>
        <v>6</v>
      </c>
      <c r="O38511" s="53" t="str">
        <f ca="1"/>
        <v>2005-06</v>
      </c>
    </row>
    <row r="38512" spans="12:15" x14ac:dyDescent="0.4">
      <c r="L38512" s="56">
        <f ca="1"/>
        <v>38511</v>
      </c>
      <c r="M38512" s="53">
        <f ca="1"/>
        <v>2005</v>
      </c>
      <c r="N38512" s="53">
        <f ca="1"/>
        <v>6</v>
      </c>
      <c r="O38512" s="53" t="str">
        <f ca="1"/>
        <v>2005-06</v>
      </c>
    </row>
    <row r="38513" spans="12:15" x14ac:dyDescent="0.4">
      <c r="L38513" s="56">
        <f ca="1"/>
        <v>38512</v>
      </c>
      <c r="M38513" s="53">
        <f ca="1"/>
        <v>2005</v>
      </c>
      <c r="N38513" s="53">
        <f ca="1"/>
        <v>6</v>
      </c>
      <c r="O38513" s="53" t="str">
        <f ca="1"/>
        <v>2005-06</v>
      </c>
    </row>
    <row r="38514" spans="12:15" x14ac:dyDescent="0.4">
      <c r="L38514" s="56">
        <f ca="1"/>
        <v>38513</v>
      </c>
      <c r="M38514" s="53">
        <f ca="1"/>
        <v>2005</v>
      </c>
      <c r="N38514" s="53">
        <f ca="1"/>
        <v>6</v>
      </c>
      <c r="O38514" s="53" t="str">
        <f ca="1"/>
        <v>2005-06</v>
      </c>
    </row>
    <row r="38515" spans="12:15" x14ac:dyDescent="0.4">
      <c r="L38515" s="56">
        <f ca="1"/>
        <v>38514</v>
      </c>
      <c r="M38515" s="53">
        <f ca="1"/>
        <v>2005</v>
      </c>
      <c r="N38515" s="53">
        <f ca="1"/>
        <v>6</v>
      </c>
      <c r="O38515" s="53" t="str">
        <f ca="1"/>
        <v>2005-06</v>
      </c>
    </row>
    <row r="38516" spans="12:15" x14ac:dyDescent="0.4">
      <c r="L38516" s="56">
        <f ca="1"/>
        <v>38515</v>
      </c>
      <c r="M38516" s="53">
        <f ca="1"/>
        <v>2005</v>
      </c>
      <c r="N38516" s="53">
        <f ca="1"/>
        <v>6</v>
      </c>
      <c r="O38516" s="53" t="str">
        <f ca="1"/>
        <v>2005-06</v>
      </c>
    </row>
    <row r="38517" spans="12:15" x14ac:dyDescent="0.4">
      <c r="L38517" s="56">
        <f ca="1"/>
        <v>38516</v>
      </c>
      <c r="M38517" s="53">
        <f ca="1"/>
        <v>2005</v>
      </c>
      <c r="N38517" s="53">
        <f ca="1"/>
        <v>6</v>
      </c>
      <c r="O38517" s="53" t="str">
        <f ca="1"/>
        <v>2005-06</v>
      </c>
    </row>
    <row r="38518" spans="12:15" x14ac:dyDescent="0.4">
      <c r="L38518" s="56">
        <f ca="1"/>
        <v>38517</v>
      </c>
      <c r="M38518" s="53">
        <f ca="1"/>
        <v>2005</v>
      </c>
      <c r="N38518" s="53">
        <f ca="1"/>
        <v>6</v>
      </c>
      <c r="O38518" s="53" t="str">
        <f ca="1"/>
        <v>2005-06</v>
      </c>
    </row>
    <row r="38519" spans="12:15" x14ac:dyDescent="0.4">
      <c r="L38519" s="56">
        <f ca="1"/>
        <v>38518</v>
      </c>
      <c r="M38519" s="53">
        <f ca="1"/>
        <v>2005</v>
      </c>
      <c r="N38519" s="53">
        <f ca="1"/>
        <v>6</v>
      </c>
      <c r="O38519" s="53" t="str">
        <f ca="1"/>
        <v>2005-06</v>
      </c>
    </row>
    <row r="38520" spans="12:15" x14ac:dyDescent="0.4">
      <c r="L38520" s="56">
        <f ca="1"/>
        <v>38519</v>
      </c>
      <c r="M38520" s="53">
        <f ca="1"/>
        <v>2005</v>
      </c>
      <c r="N38520" s="53">
        <f ca="1"/>
        <v>6</v>
      </c>
      <c r="O38520" s="53" t="str">
        <f ca="1"/>
        <v>2005-06</v>
      </c>
    </row>
    <row r="38521" spans="12:15" x14ac:dyDescent="0.4">
      <c r="L38521" s="56">
        <f ca="1"/>
        <v>38520</v>
      </c>
      <c r="M38521" s="53">
        <f ca="1"/>
        <v>2005</v>
      </c>
      <c r="N38521" s="53">
        <f ca="1"/>
        <v>6</v>
      </c>
      <c r="O38521" s="53" t="str">
        <f ca="1"/>
        <v>2005-06</v>
      </c>
    </row>
    <row r="38522" spans="12:15" x14ac:dyDescent="0.4">
      <c r="L38522" s="56">
        <f ca="1"/>
        <v>38521</v>
      </c>
      <c r="M38522" s="53">
        <f ca="1"/>
        <v>2005</v>
      </c>
      <c r="N38522" s="53">
        <f ca="1"/>
        <v>6</v>
      </c>
      <c r="O38522" s="53" t="str">
        <f ca="1"/>
        <v>2005-06</v>
      </c>
    </row>
    <row r="38523" spans="12:15" x14ac:dyDescent="0.4">
      <c r="L38523" s="56">
        <f ca="1"/>
        <v>38522</v>
      </c>
      <c r="M38523" s="53">
        <f ca="1"/>
        <v>2005</v>
      </c>
      <c r="N38523" s="53">
        <f ca="1"/>
        <v>6</v>
      </c>
      <c r="O38523" s="53" t="str">
        <f ca="1"/>
        <v>2005-06</v>
      </c>
    </row>
    <row r="38524" spans="12:15" x14ac:dyDescent="0.4">
      <c r="L38524" s="56">
        <f ca="1"/>
        <v>38523</v>
      </c>
      <c r="M38524" s="53">
        <f ca="1"/>
        <v>2005</v>
      </c>
      <c r="N38524" s="53">
        <f ca="1"/>
        <v>6</v>
      </c>
      <c r="O38524" s="53" t="str">
        <f ca="1"/>
        <v>2005-06</v>
      </c>
    </row>
    <row r="38525" spans="12:15" x14ac:dyDescent="0.4">
      <c r="L38525" s="56">
        <f ca="1"/>
        <v>38524</v>
      </c>
      <c r="M38525" s="53">
        <f ca="1"/>
        <v>2005</v>
      </c>
      <c r="N38525" s="53">
        <f ca="1"/>
        <v>6</v>
      </c>
      <c r="O38525" s="53" t="str">
        <f ca="1"/>
        <v>2005-06</v>
      </c>
    </row>
    <row r="38526" spans="12:15" x14ac:dyDescent="0.4">
      <c r="L38526" s="56">
        <f ca="1"/>
        <v>38525</v>
      </c>
      <c r="M38526" s="53">
        <f ca="1"/>
        <v>2005</v>
      </c>
      <c r="N38526" s="53">
        <f ca="1"/>
        <v>6</v>
      </c>
      <c r="O38526" s="53" t="str">
        <f ca="1"/>
        <v>2005-06</v>
      </c>
    </row>
    <row r="38527" spans="12:15" x14ac:dyDescent="0.4">
      <c r="L38527" s="56">
        <f ca="1"/>
        <v>38526</v>
      </c>
      <c r="M38527" s="53">
        <f ca="1"/>
        <v>2005</v>
      </c>
      <c r="N38527" s="53">
        <f ca="1"/>
        <v>6</v>
      </c>
      <c r="O38527" s="53" t="str">
        <f ca="1"/>
        <v>2005-06</v>
      </c>
    </row>
    <row r="38528" spans="12:15" x14ac:dyDescent="0.4">
      <c r="L38528" s="56">
        <f ca="1"/>
        <v>38527</v>
      </c>
      <c r="M38528" s="53">
        <f ca="1"/>
        <v>2005</v>
      </c>
      <c r="N38528" s="53">
        <f ca="1"/>
        <v>6</v>
      </c>
      <c r="O38528" s="53" t="str">
        <f ca="1"/>
        <v>2005-06</v>
      </c>
    </row>
    <row r="38529" spans="12:15" x14ac:dyDescent="0.4">
      <c r="L38529" s="56">
        <f ca="1"/>
        <v>38528</v>
      </c>
      <c r="M38529" s="53">
        <f ca="1"/>
        <v>2005</v>
      </c>
      <c r="N38529" s="53">
        <f ca="1"/>
        <v>6</v>
      </c>
      <c r="O38529" s="53" t="str">
        <f ca="1"/>
        <v>2005-06</v>
      </c>
    </row>
    <row r="38530" spans="12:15" x14ac:dyDescent="0.4">
      <c r="L38530" s="56">
        <f ca="1"/>
        <v>38529</v>
      </c>
      <c r="M38530" s="53">
        <f ca="1"/>
        <v>2005</v>
      </c>
      <c r="N38530" s="53">
        <f ca="1"/>
        <v>6</v>
      </c>
      <c r="O38530" s="53" t="str">
        <f ca="1"/>
        <v>2005-06</v>
      </c>
    </row>
    <row r="38531" spans="12:15" x14ac:dyDescent="0.4">
      <c r="L38531" s="56">
        <f ca="1"/>
        <v>38530</v>
      </c>
      <c r="M38531" s="53">
        <f ca="1"/>
        <v>2005</v>
      </c>
      <c r="N38531" s="53">
        <f ca="1"/>
        <v>6</v>
      </c>
      <c r="O38531" s="53" t="str">
        <f ca="1"/>
        <v>2005-06</v>
      </c>
    </row>
    <row r="38532" spans="12:15" x14ac:dyDescent="0.4">
      <c r="L38532" s="56">
        <f ca="1"/>
        <v>38531</v>
      </c>
      <c r="M38532" s="53">
        <f ca="1"/>
        <v>2005</v>
      </c>
      <c r="N38532" s="53">
        <f ca="1"/>
        <v>6</v>
      </c>
      <c r="O38532" s="53" t="str">
        <f ca="1"/>
        <v>2005-06</v>
      </c>
    </row>
    <row r="38533" spans="12:15" x14ac:dyDescent="0.4">
      <c r="L38533" s="56">
        <f ca="1"/>
        <v>38532</v>
      </c>
      <c r="M38533" s="53">
        <f ca="1"/>
        <v>2005</v>
      </c>
      <c r="N38533" s="53">
        <f ca="1"/>
        <v>6</v>
      </c>
      <c r="O38533" s="53" t="str">
        <f ca="1"/>
        <v>2005-06</v>
      </c>
    </row>
    <row r="38534" spans="12:15" x14ac:dyDescent="0.4">
      <c r="L38534" s="56">
        <f ca="1"/>
        <v>38533</v>
      </c>
      <c r="M38534" s="53">
        <f ca="1"/>
        <v>2005</v>
      </c>
      <c r="N38534" s="53">
        <f ca="1"/>
        <v>6</v>
      </c>
      <c r="O38534" s="53" t="str">
        <f ca="1"/>
        <v>2005-06</v>
      </c>
    </row>
    <row r="38535" spans="12:15" x14ac:dyDescent="0.4">
      <c r="L38535" s="56">
        <f ca="1"/>
        <v>38534</v>
      </c>
      <c r="M38535" s="53">
        <f ca="1"/>
        <v>2005</v>
      </c>
      <c r="N38535" s="53">
        <f ca="1"/>
        <v>7</v>
      </c>
      <c r="O38535" s="53" t="str">
        <f ca="1"/>
        <v>2005-07</v>
      </c>
    </row>
    <row r="38536" spans="12:15" x14ac:dyDescent="0.4">
      <c r="L38536" s="56">
        <f ca="1"/>
        <v>38535</v>
      </c>
      <c r="M38536" s="53">
        <f ca="1"/>
        <v>2005</v>
      </c>
      <c r="N38536" s="53">
        <f ca="1"/>
        <v>7</v>
      </c>
      <c r="O38536" s="53" t="str">
        <f ca="1"/>
        <v>2005-07</v>
      </c>
    </row>
    <row r="38537" spans="12:15" x14ac:dyDescent="0.4">
      <c r="L38537" s="56">
        <f ca="1"/>
        <v>38536</v>
      </c>
      <c r="M38537" s="53">
        <f ca="1"/>
        <v>2005</v>
      </c>
      <c r="N38537" s="53">
        <f ca="1"/>
        <v>7</v>
      </c>
      <c r="O38537" s="53" t="str">
        <f ca="1"/>
        <v>2005-07</v>
      </c>
    </row>
    <row r="38538" spans="12:15" x14ac:dyDescent="0.4">
      <c r="L38538" s="56">
        <f ca="1"/>
        <v>38537</v>
      </c>
      <c r="M38538" s="53">
        <f ca="1"/>
        <v>2005</v>
      </c>
      <c r="N38538" s="53">
        <f ca="1"/>
        <v>7</v>
      </c>
      <c r="O38538" s="53" t="str">
        <f ca="1"/>
        <v>2005-07</v>
      </c>
    </row>
    <row r="38539" spans="12:15" x14ac:dyDescent="0.4">
      <c r="L38539" s="56">
        <f ca="1"/>
        <v>38538</v>
      </c>
      <c r="M38539" s="53">
        <f ca="1"/>
        <v>2005</v>
      </c>
      <c r="N38539" s="53">
        <f ca="1"/>
        <v>7</v>
      </c>
      <c r="O38539" s="53" t="str">
        <f ca="1"/>
        <v>2005-07</v>
      </c>
    </row>
    <row r="38540" spans="12:15" x14ac:dyDescent="0.4">
      <c r="L38540" s="56">
        <f ca="1"/>
        <v>38539</v>
      </c>
      <c r="M38540" s="53">
        <f ca="1"/>
        <v>2005</v>
      </c>
      <c r="N38540" s="53">
        <f ca="1"/>
        <v>7</v>
      </c>
      <c r="O38540" s="53" t="str">
        <f ca="1"/>
        <v>2005-07</v>
      </c>
    </row>
    <row r="38541" spans="12:15" x14ac:dyDescent="0.4">
      <c r="L38541" s="56">
        <f ca="1"/>
        <v>38540</v>
      </c>
      <c r="M38541" s="53">
        <f ca="1"/>
        <v>2005</v>
      </c>
      <c r="N38541" s="53">
        <f ca="1"/>
        <v>7</v>
      </c>
      <c r="O38541" s="53" t="str">
        <f ca="1"/>
        <v>2005-07</v>
      </c>
    </row>
    <row r="38542" spans="12:15" x14ac:dyDescent="0.4">
      <c r="L38542" s="56">
        <f ca="1"/>
        <v>38541</v>
      </c>
      <c r="M38542" s="53">
        <f ca="1"/>
        <v>2005</v>
      </c>
      <c r="N38542" s="53">
        <f ca="1"/>
        <v>7</v>
      </c>
      <c r="O38542" s="53" t="str">
        <f ca="1"/>
        <v>2005-07</v>
      </c>
    </row>
    <row r="38543" spans="12:15" x14ac:dyDescent="0.4">
      <c r="L38543" s="56">
        <f ca="1"/>
        <v>38542</v>
      </c>
      <c r="M38543" s="53">
        <f ca="1"/>
        <v>2005</v>
      </c>
      <c r="N38543" s="53">
        <f ca="1"/>
        <v>7</v>
      </c>
      <c r="O38543" s="53" t="str">
        <f ca="1"/>
        <v>2005-07</v>
      </c>
    </row>
    <row r="38544" spans="12:15" x14ac:dyDescent="0.4">
      <c r="L38544" s="56">
        <f ca="1"/>
        <v>38543</v>
      </c>
      <c r="M38544" s="53">
        <f ca="1"/>
        <v>2005</v>
      </c>
      <c r="N38544" s="53">
        <f ca="1"/>
        <v>7</v>
      </c>
      <c r="O38544" s="53" t="str">
        <f ca="1"/>
        <v>2005-07</v>
      </c>
    </row>
    <row r="38545" spans="12:15" x14ac:dyDescent="0.4">
      <c r="L38545" s="56">
        <f ca="1"/>
        <v>38544</v>
      </c>
      <c r="M38545" s="53">
        <f ca="1"/>
        <v>2005</v>
      </c>
      <c r="N38545" s="53">
        <f ca="1"/>
        <v>7</v>
      </c>
      <c r="O38545" s="53" t="str">
        <f ca="1"/>
        <v>2005-07</v>
      </c>
    </row>
    <row r="38546" spans="12:15" x14ac:dyDescent="0.4">
      <c r="L38546" s="56">
        <f ca="1"/>
        <v>38545</v>
      </c>
      <c r="M38546" s="53">
        <f ca="1"/>
        <v>2005</v>
      </c>
      <c r="N38546" s="53">
        <f ca="1"/>
        <v>7</v>
      </c>
      <c r="O38546" s="53" t="str">
        <f ca="1"/>
        <v>2005-07</v>
      </c>
    </row>
    <row r="38547" spans="12:15" x14ac:dyDescent="0.4">
      <c r="L38547" s="56">
        <f ca="1"/>
        <v>38546</v>
      </c>
      <c r="M38547" s="53">
        <f ca="1"/>
        <v>2005</v>
      </c>
      <c r="N38547" s="53">
        <f ca="1"/>
        <v>7</v>
      </c>
      <c r="O38547" s="53" t="str">
        <f ca="1"/>
        <v>2005-07</v>
      </c>
    </row>
    <row r="38548" spans="12:15" x14ac:dyDescent="0.4">
      <c r="L38548" s="56">
        <f ca="1"/>
        <v>38547</v>
      </c>
      <c r="M38548" s="53">
        <f ca="1"/>
        <v>2005</v>
      </c>
      <c r="N38548" s="53">
        <f ca="1"/>
        <v>7</v>
      </c>
      <c r="O38548" s="53" t="str">
        <f ca="1"/>
        <v>2005-07</v>
      </c>
    </row>
    <row r="38549" spans="12:15" x14ac:dyDescent="0.4">
      <c r="L38549" s="56">
        <f ca="1"/>
        <v>38548</v>
      </c>
      <c r="M38549" s="53">
        <f ca="1"/>
        <v>2005</v>
      </c>
      <c r="N38549" s="53">
        <f ca="1"/>
        <v>7</v>
      </c>
      <c r="O38549" s="53" t="str">
        <f ca="1"/>
        <v>2005-07</v>
      </c>
    </row>
    <row r="38550" spans="12:15" x14ac:dyDescent="0.4">
      <c r="L38550" s="56">
        <f ca="1"/>
        <v>38549</v>
      </c>
      <c r="M38550" s="53">
        <f ca="1"/>
        <v>2005</v>
      </c>
      <c r="N38550" s="53">
        <f ca="1"/>
        <v>7</v>
      </c>
      <c r="O38550" s="53" t="str">
        <f ca="1"/>
        <v>2005-07</v>
      </c>
    </row>
    <row r="38551" spans="12:15" x14ac:dyDescent="0.4">
      <c r="L38551" s="56">
        <f ca="1"/>
        <v>38550</v>
      </c>
      <c r="M38551" s="53">
        <f ca="1"/>
        <v>2005</v>
      </c>
      <c r="N38551" s="53">
        <f ca="1"/>
        <v>7</v>
      </c>
      <c r="O38551" s="53" t="str">
        <f ca="1"/>
        <v>2005-07</v>
      </c>
    </row>
    <row r="38552" spans="12:15" x14ac:dyDescent="0.4">
      <c r="L38552" s="56">
        <f ca="1"/>
        <v>38551</v>
      </c>
      <c r="M38552" s="53">
        <f ca="1"/>
        <v>2005</v>
      </c>
      <c r="N38552" s="53">
        <f ca="1"/>
        <v>7</v>
      </c>
      <c r="O38552" s="53" t="str">
        <f ca="1"/>
        <v>2005-07</v>
      </c>
    </row>
    <row r="38553" spans="12:15" x14ac:dyDescent="0.4">
      <c r="L38553" s="56">
        <f ca="1"/>
        <v>38552</v>
      </c>
      <c r="M38553" s="53">
        <f ca="1"/>
        <v>2005</v>
      </c>
      <c r="N38553" s="53">
        <f ca="1"/>
        <v>7</v>
      </c>
      <c r="O38553" s="53" t="str">
        <f ca="1"/>
        <v>2005-07</v>
      </c>
    </row>
    <row r="38554" spans="12:15" x14ac:dyDescent="0.4">
      <c r="L38554" s="56">
        <f ca="1"/>
        <v>38553</v>
      </c>
      <c r="M38554" s="53">
        <f ca="1"/>
        <v>2005</v>
      </c>
      <c r="N38554" s="53">
        <f ca="1"/>
        <v>7</v>
      </c>
      <c r="O38554" s="53" t="str">
        <f ca="1"/>
        <v>2005-07</v>
      </c>
    </row>
    <row r="38555" spans="12:15" x14ac:dyDescent="0.4">
      <c r="L38555" s="56">
        <f ca="1"/>
        <v>38554</v>
      </c>
      <c r="M38555" s="53">
        <f ca="1"/>
        <v>2005</v>
      </c>
      <c r="N38555" s="53">
        <f ca="1"/>
        <v>7</v>
      </c>
      <c r="O38555" s="53" t="str">
        <f ca="1"/>
        <v>2005-07</v>
      </c>
    </row>
    <row r="38556" spans="12:15" x14ac:dyDescent="0.4">
      <c r="L38556" s="56">
        <f ca="1"/>
        <v>38555</v>
      </c>
      <c r="M38556" s="53">
        <f ca="1"/>
        <v>2005</v>
      </c>
      <c r="N38556" s="53">
        <f ca="1"/>
        <v>7</v>
      </c>
      <c r="O38556" s="53" t="str">
        <f ca="1"/>
        <v>2005-07</v>
      </c>
    </row>
    <row r="38557" spans="12:15" x14ac:dyDescent="0.4">
      <c r="L38557" s="56">
        <f ca="1"/>
        <v>38556</v>
      </c>
      <c r="M38557" s="53">
        <f ca="1"/>
        <v>2005</v>
      </c>
      <c r="N38557" s="53">
        <f ca="1"/>
        <v>7</v>
      </c>
      <c r="O38557" s="53" t="str">
        <f ca="1"/>
        <v>2005-07</v>
      </c>
    </row>
    <row r="38558" spans="12:15" x14ac:dyDescent="0.4">
      <c r="L38558" s="56">
        <f ca="1"/>
        <v>38557</v>
      </c>
      <c r="M38558" s="53">
        <f ca="1"/>
        <v>2005</v>
      </c>
      <c r="N38558" s="53">
        <f ca="1"/>
        <v>7</v>
      </c>
      <c r="O38558" s="53" t="str">
        <f ca="1"/>
        <v>2005-07</v>
      </c>
    </row>
    <row r="38559" spans="12:15" x14ac:dyDescent="0.4">
      <c r="L38559" s="56">
        <f ca="1"/>
        <v>38558</v>
      </c>
      <c r="M38559" s="53">
        <f ca="1"/>
        <v>2005</v>
      </c>
      <c r="N38559" s="53">
        <f ca="1"/>
        <v>7</v>
      </c>
      <c r="O38559" s="53" t="str">
        <f ca="1"/>
        <v>2005-07</v>
      </c>
    </row>
    <row r="38560" spans="12:15" x14ac:dyDescent="0.4">
      <c r="L38560" s="56">
        <f ca="1"/>
        <v>38559</v>
      </c>
      <c r="M38560" s="53">
        <f ca="1"/>
        <v>2005</v>
      </c>
      <c r="N38560" s="53">
        <f ca="1"/>
        <v>7</v>
      </c>
      <c r="O38560" s="53" t="str">
        <f ca="1"/>
        <v>2005-07</v>
      </c>
    </row>
    <row r="38561" spans="12:15" x14ac:dyDescent="0.4">
      <c r="L38561" s="56">
        <f ca="1"/>
        <v>38560</v>
      </c>
      <c r="M38561" s="53">
        <f ca="1"/>
        <v>2005</v>
      </c>
      <c r="N38561" s="53">
        <f ca="1"/>
        <v>7</v>
      </c>
      <c r="O38561" s="53" t="str">
        <f ca="1"/>
        <v>2005-07</v>
      </c>
    </row>
    <row r="38562" spans="12:15" x14ac:dyDescent="0.4">
      <c r="L38562" s="56">
        <f ca="1"/>
        <v>38561</v>
      </c>
      <c r="M38562" s="53">
        <f ca="1"/>
        <v>2005</v>
      </c>
      <c r="N38562" s="53">
        <f ca="1"/>
        <v>7</v>
      </c>
      <c r="O38562" s="53" t="str">
        <f ca="1"/>
        <v>2005-07</v>
      </c>
    </row>
    <row r="38563" spans="12:15" x14ac:dyDescent="0.4">
      <c r="L38563" s="56">
        <f ca="1"/>
        <v>38562</v>
      </c>
      <c r="M38563" s="53">
        <f ca="1"/>
        <v>2005</v>
      </c>
      <c r="N38563" s="53">
        <f ca="1"/>
        <v>7</v>
      </c>
      <c r="O38563" s="53" t="str">
        <f ca="1"/>
        <v>2005-07</v>
      </c>
    </row>
    <row r="38564" spans="12:15" x14ac:dyDescent="0.4">
      <c r="L38564" s="56">
        <f ca="1"/>
        <v>38563</v>
      </c>
      <c r="M38564" s="53">
        <f ca="1"/>
        <v>2005</v>
      </c>
      <c r="N38564" s="53">
        <f ca="1"/>
        <v>7</v>
      </c>
      <c r="O38564" s="53" t="str">
        <f ca="1"/>
        <v>2005-07</v>
      </c>
    </row>
    <row r="38565" spans="12:15" x14ac:dyDescent="0.4">
      <c r="L38565" s="56">
        <f ca="1"/>
        <v>38564</v>
      </c>
      <c r="M38565" s="53">
        <f ca="1"/>
        <v>2005</v>
      </c>
      <c r="N38565" s="53">
        <f ca="1"/>
        <v>7</v>
      </c>
      <c r="O38565" s="53" t="str">
        <f ca="1"/>
        <v>2005-07</v>
      </c>
    </row>
    <row r="38566" spans="12:15" x14ac:dyDescent="0.4">
      <c r="L38566" s="56">
        <f ca="1"/>
        <v>38565</v>
      </c>
      <c r="M38566" s="53">
        <f ca="1"/>
        <v>2005</v>
      </c>
      <c r="N38566" s="53">
        <f ca="1"/>
        <v>8</v>
      </c>
      <c r="O38566" s="53" t="str">
        <f ca="1"/>
        <v>2005-08</v>
      </c>
    </row>
    <row r="38567" spans="12:15" x14ac:dyDescent="0.4">
      <c r="L38567" s="56">
        <f ca="1"/>
        <v>38566</v>
      </c>
      <c r="M38567" s="53">
        <f ca="1"/>
        <v>2005</v>
      </c>
      <c r="N38567" s="53">
        <f ca="1"/>
        <v>8</v>
      </c>
      <c r="O38567" s="53" t="str">
        <f ca="1"/>
        <v>2005-08</v>
      </c>
    </row>
    <row r="38568" spans="12:15" x14ac:dyDescent="0.4">
      <c r="L38568" s="56">
        <f ca="1"/>
        <v>38567</v>
      </c>
      <c r="M38568" s="53">
        <f ca="1"/>
        <v>2005</v>
      </c>
      <c r="N38568" s="53">
        <f ca="1"/>
        <v>8</v>
      </c>
      <c r="O38568" s="53" t="str">
        <f ca="1"/>
        <v>2005-08</v>
      </c>
    </row>
    <row r="38569" spans="12:15" x14ac:dyDescent="0.4">
      <c r="L38569" s="56">
        <f ca="1"/>
        <v>38568</v>
      </c>
      <c r="M38569" s="53">
        <f ca="1"/>
        <v>2005</v>
      </c>
      <c r="N38569" s="53">
        <f ca="1"/>
        <v>8</v>
      </c>
      <c r="O38569" s="53" t="str">
        <f ca="1"/>
        <v>2005-08</v>
      </c>
    </row>
    <row r="38570" spans="12:15" x14ac:dyDescent="0.4">
      <c r="L38570" s="56">
        <f ca="1"/>
        <v>38569</v>
      </c>
      <c r="M38570" s="53">
        <f ca="1"/>
        <v>2005</v>
      </c>
      <c r="N38570" s="53">
        <f ca="1"/>
        <v>8</v>
      </c>
      <c r="O38570" s="53" t="str">
        <f ca="1"/>
        <v>2005-08</v>
      </c>
    </row>
    <row r="38571" spans="12:15" x14ac:dyDescent="0.4">
      <c r="L38571" s="56">
        <f ca="1"/>
        <v>38570</v>
      </c>
      <c r="M38571" s="53">
        <f ca="1"/>
        <v>2005</v>
      </c>
      <c r="N38571" s="53">
        <f ca="1"/>
        <v>8</v>
      </c>
      <c r="O38571" s="53" t="str">
        <f ca="1"/>
        <v>2005-08</v>
      </c>
    </row>
    <row r="38572" spans="12:15" x14ac:dyDescent="0.4">
      <c r="L38572" s="56">
        <f ca="1"/>
        <v>38571</v>
      </c>
      <c r="M38572" s="53">
        <f ca="1"/>
        <v>2005</v>
      </c>
      <c r="N38572" s="53">
        <f ca="1"/>
        <v>8</v>
      </c>
      <c r="O38572" s="53" t="str">
        <f ca="1"/>
        <v>2005-08</v>
      </c>
    </row>
    <row r="38573" spans="12:15" x14ac:dyDescent="0.4">
      <c r="L38573" s="56">
        <f ca="1"/>
        <v>38572</v>
      </c>
      <c r="M38573" s="53">
        <f ca="1"/>
        <v>2005</v>
      </c>
      <c r="N38573" s="53">
        <f ca="1"/>
        <v>8</v>
      </c>
      <c r="O38573" s="53" t="str">
        <f ca="1"/>
        <v>2005-08</v>
      </c>
    </row>
    <row r="38574" spans="12:15" x14ac:dyDescent="0.4">
      <c r="L38574" s="56">
        <f ca="1"/>
        <v>38573</v>
      </c>
      <c r="M38574" s="53">
        <f ca="1"/>
        <v>2005</v>
      </c>
      <c r="N38574" s="53">
        <f ca="1"/>
        <v>8</v>
      </c>
      <c r="O38574" s="53" t="str">
        <f ca="1"/>
        <v>2005-08</v>
      </c>
    </row>
    <row r="38575" spans="12:15" x14ac:dyDescent="0.4">
      <c r="L38575" s="56">
        <f ca="1"/>
        <v>38574</v>
      </c>
      <c r="M38575" s="53">
        <f ca="1"/>
        <v>2005</v>
      </c>
      <c r="N38575" s="53">
        <f ca="1"/>
        <v>8</v>
      </c>
      <c r="O38575" s="53" t="str">
        <f ca="1"/>
        <v>2005-08</v>
      </c>
    </row>
    <row r="38576" spans="12:15" x14ac:dyDescent="0.4">
      <c r="L38576" s="56">
        <f ca="1"/>
        <v>38575</v>
      </c>
      <c r="M38576" s="53">
        <f ca="1"/>
        <v>2005</v>
      </c>
      <c r="N38576" s="53">
        <f ca="1"/>
        <v>8</v>
      </c>
      <c r="O38576" s="53" t="str">
        <f ca="1"/>
        <v>2005-08</v>
      </c>
    </row>
    <row r="38577" spans="12:15" x14ac:dyDescent="0.4">
      <c r="L38577" s="56">
        <f ca="1"/>
        <v>38576</v>
      </c>
      <c r="M38577" s="53">
        <f ca="1"/>
        <v>2005</v>
      </c>
      <c r="N38577" s="53">
        <f ca="1"/>
        <v>8</v>
      </c>
      <c r="O38577" s="53" t="str">
        <f ca="1"/>
        <v>2005-08</v>
      </c>
    </row>
    <row r="38578" spans="12:15" x14ac:dyDescent="0.4">
      <c r="L38578" s="56">
        <f ca="1"/>
        <v>38577</v>
      </c>
      <c r="M38578" s="53">
        <f ca="1"/>
        <v>2005</v>
      </c>
      <c r="N38578" s="53">
        <f ca="1"/>
        <v>8</v>
      </c>
      <c r="O38578" s="53" t="str">
        <f ca="1"/>
        <v>2005-08</v>
      </c>
    </row>
    <row r="38579" spans="12:15" x14ac:dyDescent="0.4">
      <c r="L38579" s="56">
        <f ca="1"/>
        <v>38578</v>
      </c>
      <c r="M38579" s="53">
        <f ca="1"/>
        <v>2005</v>
      </c>
      <c r="N38579" s="53">
        <f ca="1"/>
        <v>8</v>
      </c>
      <c r="O38579" s="53" t="str">
        <f ca="1"/>
        <v>2005-08</v>
      </c>
    </row>
    <row r="38580" spans="12:15" x14ac:dyDescent="0.4">
      <c r="L38580" s="56">
        <f ca="1"/>
        <v>38579</v>
      </c>
      <c r="M38580" s="53">
        <f ca="1"/>
        <v>2005</v>
      </c>
      <c r="N38580" s="53">
        <f ca="1"/>
        <v>8</v>
      </c>
      <c r="O38580" s="53" t="str">
        <f ca="1"/>
        <v>2005-08</v>
      </c>
    </row>
    <row r="38581" spans="12:15" x14ac:dyDescent="0.4">
      <c r="L38581" s="56">
        <f ca="1"/>
        <v>38580</v>
      </c>
      <c r="M38581" s="53">
        <f ca="1"/>
        <v>2005</v>
      </c>
      <c r="N38581" s="53">
        <f ca="1"/>
        <v>8</v>
      </c>
      <c r="O38581" s="53" t="str">
        <f ca="1"/>
        <v>2005-08</v>
      </c>
    </row>
    <row r="38582" spans="12:15" x14ac:dyDescent="0.4">
      <c r="L38582" s="56">
        <f ca="1"/>
        <v>38581</v>
      </c>
      <c r="M38582" s="53">
        <f ca="1"/>
        <v>2005</v>
      </c>
      <c r="N38582" s="53">
        <f ca="1"/>
        <v>8</v>
      </c>
      <c r="O38582" s="53" t="str">
        <f ca="1"/>
        <v>2005-08</v>
      </c>
    </row>
    <row r="38583" spans="12:15" x14ac:dyDescent="0.4">
      <c r="L38583" s="56">
        <f ca="1"/>
        <v>38582</v>
      </c>
      <c r="M38583" s="53">
        <f ca="1"/>
        <v>2005</v>
      </c>
      <c r="N38583" s="53">
        <f ca="1"/>
        <v>8</v>
      </c>
      <c r="O38583" s="53" t="str">
        <f ca="1"/>
        <v>2005-08</v>
      </c>
    </row>
    <row r="38584" spans="12:15" x14ac:dyDescent="0.4">
      <c r="L38584" s="56">
        <f ca="1"/>
        <v>38583</v>
      </c>
      <c r="M38584" s="53">
        <f ca="1"/>
        <v>2005</v>
      </c>
      <c r="N38584" s="53">
        <f ca="1"/>
        <v>8</v>
      </c>
      <c r="O38584" s="53" t="str">
        <f ca="1"/>
        <v>2005-08</v>
      </c>
    </row>
    <row r="38585" spans="12:15" x14ac:dyDescent="0.4">
      <c r="L38585" s="56">
        <f ca="1"/>
        <v>38584</v>
      </c>
      <c r="M38585" s="53">
        <f ca="1"/>
        <v>2005</v>
      </c>
      <c r="N38585" s="53">
        <f ca="1"/>
        <v>8</v>
      </c>
      <c r="O38585" s="53" t="str">
        <f ca="1"/>
        <v>2005-08</v>
      </c>
    </row>
    <row r="38586" spans="12:15" x14ac:dyDescent="0.4">
      <c r="L38586" s="56">
        <f ca="1"/>
        <v>38585</v>
      </c>
      <c r="M38586" s="53">
        <f ca="1"/>
        <v>2005</v>
      </c>
      <c r="N38586" s="53">
        <f ca="1"/>
        <v>8</v>
      </c>
      <c r="O38586" s="53" t="str">
        <f ca="1"/>
        <v>2005-08</v>
      </c>
    </row>
    <row r="38587" spans="12:15" x14ac:dyDescent="0.4">
      <c r="L38587" s="56">
        <f ca="1"/>
        <v>38586</v>
      </c>
      <c r="M38587" s="53">
        <f ca="1"/>
        <v>2005</v>
      </c>
      <c r="N38587" s="53">
        <f ca="1"/>
        <v>8</v>
      </c>
      <c r="O38587" s="53" t="str">
        <f ca="1"/>
        <v>2005-08</v>
      </c>
    </row>
    <row r="38588" spans="12:15" x14ac:dyDescent="0.4">
      <c r="L38588" s="56">
        <f ca="1"/>
        <v>38587</v>
      </c>
      <c r="M38588" s="53">
        <f ca="1"/>
        <v>2005</v>
      </c>
      <c r="N38588" s="53">
        <f ca="1"/>
        <v>8</v>
      </c>
      <c r="O38588" s="53" t="str">
        <f ca="1"/>
        <v>2005-08</v>
      </c>
    </row>
    <row r="38589" spans="12:15" x14ac:dyDescent="0.4">
      <c r="L38589" s="56">
        <f ca="1"/>
        <v>38588</v>
      </c>
      <c r="M38589" s="53">
        <f ca="1"/>
        <v>2005</v>
      </c>
      <c r="N38589" s="53">
        <f ca="1"/>
        <v>8</v>
      </c>
      <c r="O38589" s="53" t="str">
        <f ca="1"/>
        <v>2005-08</v>
      </c>
    </row>
    <row r="38590" spans="12:15" x14ac:dyDescent="0.4">
      <c r="L38590" s="56">
        <f ca="1"/>
        <v>38589</v>
      </c>
      <c r="M38590" s="53">
        <f ca="1"/>
        <v>2005</v>
      </c>
      <c r="N38590" s="53">
        <f ca="1"/>
        <v>8</v>
      </c>
      <c r="O38590" s="53" t="str">
        <f ca="1"/>
        <v>2005-08</v>
      </c>
    </row>
    <row r="38591" spans="12:15" x14ac:dyDescent="0.4">
      <c r="L38591" s="56">
        <f ca="1"/>
        <v>38590</v>
      </c>
      <c r="M38591" s="53">
        <f ca="1"/>
        <v>2005</v>
      </c>
      <c r="N38591" s="53">
        <f ca="1"/>
        <v>8</v>
      </c>
      <c r="O38591" s="53" t="str">
        <f ca="1"/>
        <v>2005-08</v>
      </c>
    </row>
    <row r="38592" spans="12:15" x14ac:dyDescent="0.4">
      <c r="L38592" s="56">
        <f ca="1"/>
        <v>38591</v>
      </c>
      <c r="M38592" s="53">
        <f ca="1"/>
        <v>2005</v>
      </c>
      <c r="N38592" s="53">
        <f ca="1"/>
        <v>8</v>
      </c>
      <c r="O38592" s="53" t="str">
        <f ca="1"/>
        <v>2005-08</v>
      </c>
    </row>
    <row r="38593" spans="12:15" x14ac:dyDescent="0.4">
      <c r="L38593" s="56">
        <f ca="1"/>
        <v>38592</v>
      </c>
      <c r="M38593" s="53">
        <f ca="1"/>
        <v>2005</v>
      </c>
      <c r="N38593" s="53">
        <f ca="1"/>
        <v>8</v>
      </c>
      <c r="O38593" s="53" t="str">
        <f ca="1"/>
        <v>2005-08</v>
      </c>
    </row>
    <row r="38594" spans="12:15" x14ac:dyDescent="0.4">
      <c r="L38594" s="56">
        <f ca="1"/>
        <v>38593</v>
      </c>
      <c r="M38594" s="53">
        <f ca="1"/>
        <v>2005</v>
      </c>
      <c r="N38594" s="53">
        <f ca="1"/>
        <v>8</v>
      </c>
      <c r="O38594" s="53" t="str">
        <f ca="1"/>
        <v>2005-08</v>
      </c>
    </row>
    <row r="38595" spans="12:15" x14ac:dyDescent="0.4">
      <c r="L38595" s="56">
        <f ca="1"/>
        <v>38594</v>
      </c>
      <c r="M38595" s="53">
        <f ca="1"/>
        <v>2005</v>
      </c>
      <c r="N38595" s="53">
        <f ca="1"/>
        <v>8</v>
      </c>
      <c r="O38595" s="53" t="str">
        <f ca="1"/>
        <v>2005-08</v>
      </c>
    </row>
    <row r="38596" spans="12:15" x14ac:dyDescent="0.4">
      <c r="L38596" s="56">
        <f ca="1"/>
        <v>38595</v>
      </c>
      <c r="M38596" s="53">
        <f ca="1"/>
        <v>2005</v>
      </c>
      <c r="N38596" s="53">
        <f ca="1"/>
        <v>8</v>
      </c>
      <c r="O38596" s="53" t="str">
        <f ca="1"/>
        <v>2005-08</v>
      </c>
    </row>
    <row r="38597" spans="12:15" x14ac:dyDescent="0.4">
      <c r="L38597" s="56">
        <f ca="1"/>
        <v>38596</v>
      </c>
      <c r="M38597" s="53">
        <f ca="1"/>
        <v>2005</v>
      </c>
      <c r="N38597" s="53">
        <f ca="1"/>
        <v>9</v>
      </c>
      <c r="O38597" s="53" t="str">
        <f ca="1"/>
        <v>2005-09</v>
      </c>
    </row>
    <row r="38598" spans="12:15" x14ac:dyDescent="0.4">
      <c r="L38598" s="56">
        <f ca="1"/>
        <v>38597</v>
      </c>
      <c r="M38598" s="53">
        <f ca="1"/>
        <v>2005</v>
      </c>
      <c r="N38598" s="53">
        <f ca="1"/>
        <v>9</v>
      </c>
      <c r="O38598" s="53" t="str">
        <f ca="1"/>
        <v>2005-09</v>
      </c>
    </row>
    <row r="38599" spans="12:15" x14ac:dyDescent="0.4">
      <c r="L38599" s="56">
        <f ca="1"/>
        <v>38598</v>
      </c>
      <c r="M38599" s="53">
        <f ca="1"/>
        <v>2005</v>
      </c>
      <c r="N38599" s="53">
        <f ca="1"/>
        <v>9</v>
      </c>
      <c r="O38599" s="53" t="str">
        <f ca="1"/>
        <v>2005-09</v>
      </c>
    </row>
    <row r="38600" spans="12:15" x14ac:dyDescent="0.4">
      <c r="L38600" s="56">
        <f ca="1"/>
        <v>38599</v>
      </c>
      <c r="M38600" s="53">
        <f ca="1"/>
        <v>2005</v>
      </c>
      <c r="N38600" s="53">
        <f ca="1"/>
        <v>9</v>
      </c>
      <c r="O38600" s="53" t="str">
        <f ca="1"/>
        <v>2005-09</v>
      </c>
    </row>
    <row r="38601" spans="12:15" x14ac:dyDescent="0.4">
      <c r="L38601" s="56">
        <f ca="1"/>
        <v>38600</v>
      </c>
      <c r="M38601" s="53">
        <f ca="1"/>
        <v>2005</v>
      </c>
      <c r="N38601" s="53">
        <f ca="1"/>
        <v>9</v>
      </c>
      <c r="O38601" s="53" t="str">
        <f ca="1"/>
        <v>2005-09</v>
      </c>
    </row>
    <row r="38602" spans="12:15" x14ac:dyDescent="0.4">
      <c r="L38602" s="56">
        <f ca="1"/>
        <v>38601</v>
      </c>
      <c r="M38602" s="53">
        <f ca="1"/>
        <v>2005</v>
      </c>
      <c r="N38602" s="53">
        <f ca="1"/>
        <v>9</v>
      </c>
      <c r="O38602" s="53" t="str">
        <f ca="1"/>
        <v>2005-09</v>
      </c>
    </row>
    <row r="38603" spans="12:15" x14ac:dyDescent="0.4">
      <c r="L38603" s="56">
        <f ca="1"/>
        <v>38602</v>
      </c>
      <c r="M38603" s="53">
        <f ca="1"/>
        <v>2005</v>
      </c>
      <c r="N38603" s="53">
        <f ca="1"/>
        <v>9</v>
      </c>
      <c r="O38603" s="53" t="str">
        <f ca="1"/>
        <v>2005-09</v>
      </c>
    </row>
    <row r="38604" spans="12:15" x14ac:dyDescent="0.4">
      <c r="L38604" s="56">
        <f ca="1"/>
        <v>38603</v>
      </c>
      <c r="M38604" s="53">
        <f ca="1"/>
        <v>2005</v>
      </c>
      <c r="N38604" s="53">
        <f ca="1"/>
        <v>9</v>
      </c>
      <c r="O38604" s="53" t="str">
        <f ca="1"/>
        <v>2005-09</v>
      </c>
    </row>
    <row r="38605" spans="12:15" x14ac:dyDescent="0.4">
      <c r="L38605" s="56">
        <f ca="1"/>
        <v>38604</v>
      </c>
      <c r="M38605" s="53">
        <f ca="1"/>
        <v>2005</v>
      </c>
      <c r="N38605" s="53">
        <f ca="1"/>
        <v>9</v>
      </c>
      <c r="O38605" s="53" t="str">
        <f ca="1"/>
        <v>2005-09</v>
      </c>
    </row>
    <row r="38606" spans="12:15" x14ac:dyDescent="0.4">
      <c r="L38606" s="56">
        <f ca="1"/>
        <v>38605</v>
      </c>
      <c r="M38606" s="53">
        <f ca="1"/>
        <v>2005</v>
      </c>
      <c r="N38606" s="53">
        <f ca="1"/>
        <v>9</v>
      </c>
      <c r="O38606" s="53" t="str">
        <f ca="1"/>
        <v>2005-09</v>
      </c>
    </row>
    <row r="38607" spans="12:15" x14ac:dyDescent="0.4">
      <c r="L38607" s="56">
        <f ca="1"/>
        <v>38606</v>
      </c>
      <c r="M38607" s="53">
        <f ca="1"/>
        <v>2005</v>
      </c>
      <c r="N38607" s="53">
        <f ca="1"/>
        <v>9</v>
      </c>
      <c r="O38607" s="53" t="str">
        <f ca="1"/>
        <v>2005-09</v>
      </c>
    </row>
    <row r="38608" spans="12:15" x14ac:dyDescent="0.4">
      <c r="L38608" s="56">
        <f ca="1"/>
        <v>38607</v>
      </c>
      <c r="M38608" s="53">
        <f ca="1"/>
        <v>2005</v>
      </c>
      <c r="N38608" s="53">
        <f ca="1"/>
        <v>9</v>
      </c>
      <c r="O38608" s="53" t="str">
        <f ca="1"/>
        <v>2005-09</v>
      </c>
    </row>
    <row r="38609" spans="12:15" x14ac:dyDescent="0.4">
      <c r="L38609" s="56">
        <f ca="1"/>
        <v>38608</v>
      </c>
      <c r="M38609" s="53">
        <f ca="1"/>
        <v>2005</v>
      </c>
      <c r="N38609" s="53">
        <f ca="1"/>
        <v>9</v>
      </c>
      <c r="O38609" s="53" t="str">
        <f ca="1"/>
        <v>2005-09</v>
      </c>
    </row>
    <row r="38610" spans="12:15" x14ac:dyDescent="0.4">
      <c r="L38610" s="56">
        <f ca="1"/>
        <v>38609</v>
      </c>
      <c r="M38610" s="53">
        <f ca="1"/>
        <v>2005</v>
      </c>
      <c r="N38610" s="53">
        <f ca="1"/>
        <v>9</v>
      </c>
      <c r="O38610" s="53" t="str">
        <f ca="1"/>
        <v>2005-09</v>
      </c>
    </row>
    <row r="38611" spans="12:15" x14ac:dyDescent="0.4">
      <c r="L38611" s="56">
        <f ca="1"/>
        <v>38610</v>
      </c>
      <c r="M38611" s="53">
        <f ca="1"/>
        <v>2005</v>
      </c>
      <c r="N38611" s="53">
        <f ca="1"/>
        <v>9</v>
      </c>
      <c r="O38611" s="53" t="str">
        <f ca="1"/>
        <v>2005-09</v>
      </c>
    </row>
    <row r="38612" spans="12:15" x14ac:dyDescent="0.4">
      <c r="L38612" s="56">
        <f ca="1"/>
        <v>38611</v>
      </c>
      <c r="M38612" s="53">
        <f ca="1"/>
        <v>2005</v>
      </c>
      <c r="N38612" s="53">
        <f ca="1"/>
        <v>9</v>
      </c>
      <c r="O38612" s="53" t="str">
        <f ca="1"/>
        <v>2005-09</v>
      </c>
    </row>
    <row r="38613" spans="12:15" x14ac:dyDescent="0.4">
      <c r="L38613" s="56">
        <f ca="1"/>
        <v>38612</v>
      </c>
      <c r="M38613" s="53">
        <f ca="1"/>
        <v>2005</v>
      </c>
      <c r="N38613" s="53">
        <f ca="1"/>
        <v>9</v>
      </c>
      <c r="O38613" s="53" t="str">
        <f ca="1"/>
        <v>2005-09</v>
      </c>
    </row>
    <row r="38614" spans="12:15" x14ac:dyDescent="0.4">
      <c r="L38614" s="56">
        <f ca="1"/>
        <v>38613</v>
      </c>
      <c r="M38614" s="53">
        <f ca="1"/>
        <v>2005</v>
      </c>
      <c r="N38614" s="53">
        <f ca="1"/>
        <v>9</v>
      </c>
      <c r="O38614" s="53" t="str">
        <f ca="1"/>
        <v>2005-09</v>
      </c>
    </row>
    <row r="38615" spans="12:15" x14ac:dyDescent="0.4">
      <c r="L38615" s="56">
        <f ca="1"/>
        <v>38614</v>
      </c>
      <c r="M38615" s="53">
        <f ca="1"/>
        <v>2005</v>
      </c>
      <c r="N38615" s="53">
        <f ca="1"/>
        <v>9</v>
      </c>
      <c r="O38615" s="53" t="str">
        <f ca="1"/>
        <v>2005-09</v>
      </c>
    </row>
    <row r="38616" spans="12:15" x14ac:dyDescent="0.4">
      <c r="L38616" s="56">
        <f ca="1"/>
        <v>38615</v>
      </c>
      <c r="M38616" s="53">
        <f ca="1"/>
        <v>2005</v>
      </c>
      <c r="N38616" s="53">
        <f ca="1"/>
        <v>9</v>
      </c>
      <c r="O38616" s="53" t="str">
        <f ca="1"/>
        <v>2005-09</v>
      </c>
    </row>
    <row r="38617" spans="12:15" x14ac:dyDescent="0.4">
      <c r="L38617" s="56">
        <f ca="1"/>
        <v>38616</v>
      </c>
      <c r="M38617" s="53">
        <f ca="1"/>
        <v>2005</v>
      </c>
      <c r="N38617" s="53">
        <f ca="1"/>
        <v>9</v>
      </c>
      <c r="O38617" s="53" t="str">
        <f ca="1"/>
        <v>2005-09</v>
      </c>
    </row>
    <row r="38618" spans="12:15" x14ac:dyDescent="0.4">
      <c r="L38618" s="56">
        <f ca="1"/>
        <v>38617</v>
      </c>
      <c r="M38618" s="53">
        <f ca="1"/>
        <v>2005</v>
      </c>
      <c r="N38618" s="53">
        <f ca="1"/>
        <v>9</v>
      </c>
      <c r="O38618" s="53" t="str">
        <f ca="1"/>
        <v>2005-09</v>
      </c>
    </row>
    <row r="38619" spans="12:15" x14ac:dyDescent="0.4">
      <c r="L38619" s="56">
        <f ca="1"/>
        <v>38618</v>
      </c>
      <c r="M38619" s="53">
        <f ca="1"/>
        <v>2005</v>
      </c>
      <c r="N38619" s="53">
        <f ca="1"/>
        <v>9</v>
      </c>
      <c r="O38619" s="53" t="str">
        <f ca="1"/>
        <v>2005-09</v>
      </c>
    </row>
    <row r="38620" spans="12:15" x14ac:dyDescent="0.4">
      <c r="L38620" s="56">
        <f ca="1"/>
        <v>38619</v>
      </c>
      <c r="M38620" s="53">
        <f ca="1"/>
        <v>2005</v>
      </c>
      <c r="N38620" s="53">
        <f ca="1"/>
        <v>9</v>
      </c>
      <c r="O38620" s="53" t="str">
        <f ca="1"/>
        <v>2005-09</v>
      </c>
    </row>
    <row r="38621" spans="12:15" x14ac:dyDescent="0.4">
      <c r="L38621" s="56">
        <f ca="1"/>
        <v>38620</v>
      </c>
      <c r="M38621" s="53">
        <f ca="1"/>
        <v>2005</v>
      </c>
      <c r="N38621" s="53">
        <f ca="1"/>
        <v>9</v>
      </c>
      <c r="O38621" s="53" t="str">
        <f ca="1"/>
        <v>2005-09</v>
      </c>
    </row>
    <row r="38622" spans="12:15" x14ac:dyDescent="0.4">
      <c r="L38622" s="56">
        <f ca="1"/>
        <v>38621</v>
      </c>
      <c r="M38622" s="53">
        <f ca="1"/>
        <v>2005</v>
      </c>
      <c r="N38622" s="53">
        <f ca="1"/>
        <v>9</v>
      </c>
      <c r="O38622" s="53" t="str">
        <f ca="1"/>
        <v>2005-09</v>
      </c>
    </row>
    <row r="38623" spans="12:15" x14ac:dyDescent="0.4">
      <c r="L38623" s="56">
        <f ca="1"/>
        <v>38622</v>
      </c>
      <c r="M38623" s="53">
        <f ca="1"/>
        <v>2005</v>
      </c>
      <c r="N38623" s="53">
        <f ca="1"/>
        <v>9</v>
      </c>
      <c r="O38623" s="53" t="str">
        <f ca="1"/>
        <v>2005-09</v>
      </c>
    </row>
    <row r="38624" spans="12:15" x14ac:dyDescent="0.4">
      <c r="L38624" s="56">
        <f ca="1"/>
        <v>38623</v>
      </c>
      <c r="M38624" s="53">
        <f ca="1"/>
        <v>2005</v>
      </c>
      <c r="N38624" s="53">
        <f ca="1"/>
        <v>9</v>
      </c>
      <c r="O38624" s="53" t="str">
        <f ca="1"/>
        <v>2005-09</v>
      </c>
    </row>
    <row r="38625" spans="12:15" x14ac:dyDescent="0.4">
      <c r="L38625" s="56">
        <f ca="1"/>
        <v>38624</v>
      </c>
      <c r="M38625" s="53">
        <f ca="1"/>
        <v>2005</v>
      </c>
      <c r="N38625" s="53">
        <f ca="1"/>
        <v>9</v>
      </c>
      <c r="O38625" s="53" t="str">
        <f ca="1"/>
        <v>2005-09</v>
      </c>
    </row>
    <row r="38626" spans="12:15" x14ac:dyDescent="0.4">
      <c r="L38626" s="56">
        <f ca="1"/>
        <v>38625</v>
      </c>
      <c r="M38626" s="53">
        <f ca="1"/>
        <v>2005</v>
      </c>
      <c r="N38626" s="53">
        <f ca="1"/>
        <v>9</v>
      </c>
      <c r="O38626" s="53" t="str">
        <f ca="1"/>
        <v>2005-09</v>
      </c>
    </row>
    <row r="38627" spans="12:15" x14ac:dyDescent="0.4">
      <c r="L38627" s="56">
        <f ca="1"/>
        <v>38626</v>
      </c>
      <c r="M38627" s="53">
        <f ca="1"/>
        <v>2005</v>
      </c>
      <c r="N38627" s="53">
        <f ca="1"/>
        <v>10</v>
      </c>
      <c r="O38627" s="53" t="str">
        <f ca="1"/>
        <v>2005-10</v>
      </c>
    </row>
    <row r="38628" spans="12:15" x14ac:dyDescent="0.4">
      <c r="L38628" s="56">
        <f ca="1"/>
        <v>38627</v>
      </c>
      <c r="M38628" s="53">
        <f ca="1"/>
        <v>2005</v>
      </c>
      <c r="N38628" s="53">
        <f ca="1"/>
        <v>10</v>
      </c>
      <c r="O38628" s="53" t="str">
        <f ca="1"/>
        <v>2005-10</v>
      </c>
    </row>
    <row r="38629" spans="12:15" x14ac:dyDescent="0.4">
      <c r="L38629" s="56">
        <f ca="1"/>
        <v>38628</v>
      </c>
      <c r="M38629" s="53">
        <f ca="1"/>
        <v>2005</v>
      </c>
      <c r="N38629" s="53">
        <f ca="1"/>
        <v>10</v>
      </c>
      <c r="O38629" s="53" t="str">
        <f ca="1"/>
        <v>2005-10</v>
      </c>
    </row>
    <row r="38630" spans="12:15" x14ac:dyDescent="0.4">
      <c r="L38630" s="56">
        <f ca="1"/>
        <v>38629</v>
      </c>
      <c r="M38630" s="53">
        <f ca="1"/>
        <v>2005</v>
      </c>
      <c r="N38630" s="53">
        <f ca="1"/>
        <v>10</v>
      </c>
      <c r="O38630" s="53" t="str">
        <f ca="1"/>
        <v>2005-10</v>
      </c>
    </row>
    <row r="38631" spans="12:15" x14ac:dyDescent="0.4">
      <c r="L38631" s="56">
        <f ca="1"/>
        <v>38630</v>
      </c>
      <c r="M38631" s="53">
        <f ca="1"/>
        <v>2005</v>
      </c>
      <c r="N38631" s="53">
        <f ca="1"/>
        <v>10</v>
      </c>
      <c r="O38631" s="53" t="str">
        <f ca="1"/>
        <v>2005-10</v>
      </c>
    </row>
    <row r="38632" spans="12:15" x14ac:dyDescent="0.4">
      <c r="L38632" s="56">
        <f ca="1"/>
        <v>38631</v>
      </c>
      <c r="M38632" s="53">
        <f ca="1"/>
        <v>2005</v>
      </c>
      <c r="N38632" s="53">
        <f ca="1"/>
        <v>10</v>
      </c>
      <c r="O38632" s="53" t="str">
        <f ca="1"/>
        <v>2005-10</v>
      </c>
    </row>
    <row r="38633" spans="12:15" x14ac:dyDescent="0.4">
      <c r="L38633" s="56">
        <f ca="1"/>
        <v>38632</v>
      </c>
      <c r="M38633" s="53">
        <f ca="1"/>
        <v>2005</v>
      </c>
      <c r="N38633" s="53">
        <f ca="1"/>
        <v>10</v>
      </c>
      <c r="O38633" s="53" t="str">
        <f ca="1"/>
        <v>2005-10</v>
      </c>
    </row>
    <row r="38634" spans="12:15" x14ac:dyDescent="0.4">
      <c r="L38634" s="56">
        <f ca="1"/>
        <v>38633</v>
      </c>
      <c r="M38634" s="53">
        <f ca="1"/>
        <v>2005</v>
      </c>
      <c r="N38634" s="53">
        <f ca="1"/>
        <v>10</v>
      </c>
      <c r="O38634" s="53" t="str">
        <f ca="1"/>
        <v>2005-10</v>
      </c>
    </row>
    <row r="38635" spans="12:15" x14ac:dyDescent="0.4">
      <c r="L38635" s="56">
        <f ca="1"/>
        <v>38634</v>
      </c>
      <c r="M38635" s="53">
        <f ca="1"/>
        <v>2005</v>
      </c>
      <c r="N38635" s="53">
        <f ca="1"/>
        <v>10</v>
      </c>
      <c r="O38635" s="53" t="str">
        <f ca="1"/>
        <v>2005-10</v>
      </c>
    </row>
    <row r="38636" spans="12:15" x14ac:dyDescent="0.4">
      <c r="L38636" s="56">
        <f ca="1"/>
        <v>38635</v>
      </c>
      <c r="M38636" s="53">
        <f ca="1"/>
        <v>2005</v>
      </c>
      <c r="N38636" s="53">
        <f ca="1"/>
        <v>10</v>
      </c>
      <c r="O38636" s="53" t="str">
        <f ca="1"/>
        <v>2005-10</v>
      </c>
    </row>
    <row r="38637" spans="12:15" x14ac:dyDescent="0.4">
      <c r="L38637" s="56">
        <f ca="1"/>
        <v>38636</v>
      </c>
      <c r="M38637" s="53">
        <f ca="1"/>
        <v>2005</v>
      </c>
      <c r="N38637" s="53">
        <f ca="1"/>
        <v>10</v>
      </c>
      <c r="O38637" s="53" t="str">
        <f ca="1"/>
        <v>2005-10</v>
      </c>
    </row>
    <row r="38638" spans="12:15" x14ac:dyDescent="0.4">
      <c r="L38638" s="56">
        <f ca="1"/>
        <v>38637</v>
      </c>
      <c r="M38638" s="53">
        <f ca="1"/>
        <v>2005</v>
      </c>
      <c r="N38638" s="53">
        <f ca="1"/>
        <v>10</v>
      </c>
      <c r="O38638" s="53" t="str">
        <f ca="1"/>
        <v>2005-10</v>
      </c>
    </row>
    <row r="38639" spans="12:15" x14ac:dyDescent="0.4">
      <c r="L38639" s="56">
        <f ca="1"/>
        <v>38638</v>
      </c>
      <c r="M38639" s="53">
        <f ca="1"/>
        <v>2005</v>
      </c>
      <c r="N38639" s="53">
        <f ca="1"/>
        <v>10</v>
      </c>
      <c r="O38639" s="53" t="str">
        <f ca="1"/>
        <v>2005-10</v>
      </c>
    </row>
    <row r="38640" spans="12:15" x14ac:dyDescent="0.4">
      <c r="L38640" s="56">
        <f ca="1"/>
        <v>38639</v>
      </c>
      <c r="M38640" s="53">
        <f ca="1"/>
        <v>2005</v>
      </c>
      <c r="N38640" s="53">
        <f ca="1"/>
        <v>10</v>
      </c>
      <c r="O38640" s="53" t="str">
        <f ca="1"/>
        <v>2005-10</v>
      </c>
    </row>
    <row r="38641" spans="12:15" x14ac:dyDescent="0.4">
      <c r="L38641" s="56">
        <f ca="1"/>
        <v>38640</v>
      </c>
      <c r="M38641" s="53">
        <f ca="1"/>
        <v>2005</v>
      </c>
      <c r="N38641" s="53">
        <f ca="1"/>
        <v>10</v>
      </c>
      <c r="O38641" s="53" t="str">
        <f ca="1"/>
        <v>2005-10</v>
      </c>
    </row>
    <row r="38642" spans="12:15" x14ac:dyDescent="0.4">
      <c r="L38642" s="56">
        <f ca="1"/>
        <v>38641</v>
      </c>
      <c r="M38642" s="53">
        <f ca="1"/>
        <v>2005</v>
      </c>
      <c r="N38642" s="53">
        <f ca="1"/>
        <v>10</v>
      </c>
      <c r="O38642" s="53" t="str">
        <f ca="1"/>
        <v>2005-10</v>
      </c>
    </row>
    <row r="38643" spans="12:15" x14ac:dyDescent="0.4">
      <c r="L38643" s="56">
        <f ca="1"/>
        <v>38642</v>
      </c>
      <c r="M38643" s="53">
        <f ca="1"/>
        <v>2005</v>
      </c>
      <c r="N38643" s="53">
        <f ca="1"/>
        <v>10</v>
      </c>
      <c r="O38643" s="53" t="str">
        <f ca="1"/>
        <v>2005-10</v>
      </c>
    </row>
    <row r="38644" spans="12:15" x14ac:dyDescent="0.4">
      <c r="L38644" s="56">
        <f ca="1"/>
        <v>38643</v>
      </c>
      <c r="M38644" s="53">
        <f ca="1"/>
        <v>2005</v>
      </c>
      <c r="N38644" s="53">
        <f ca="1"/>
        <v>10</v>
      </c>
      <c r="O38644" s="53" t="str">
        <f ca="1"/>
        <v>2005-10</v>
      </c>
    </row>
    <row r="38645" spans="12:15" x14ac:dyDescent="0.4">
      <c r="L38645" s="56">
        <f ca="1"/>
        <v>38644</v>
      </c>
      <c r="M38645" s="53">
        <f ca="1"/>
        <v>2005</v>
      </c>
      <c r="N38645" s="53">
        <f ca="1"/>
        <v>10</v>
      </c>
      <c r="O38645" s="53" t="str">
        <f ca="1"/>
        <v>2005-10</v>
      </c>
    </row>
    <row r="38646" spans="12:15" x14ac:dyDescent="0.4">
      <c r="L38646" s="56">
        <f ca="1"/>
        <v>38645</v>
      </c>
      <c r="M38646" s="53">
        <f ca="1"/>
        <v>2005</v>
      </c>
      <c r="N38646" s="53">
        <f ca="1"/>
        <v>10</v>
      </c>
      <c r="O38646" s="53" t="str">
        <f ca="1"/>
        <v>2005-10</v>
      </c>
    </row>
    <row r="38647" spans="12:15" x14ac:dyDescent="0.4">
      <c r="L38647" s="56">
        <f ca="1"/>
        <v>38646</v>
      </c>
      <c r="M38647" s="53">
        <f ca="1"/>
        <v>2005</v>
      </c>
      <c r="N38647" s="53">
        <f ca="1"/>
        <v>10</v>
      </c>
      <c r="O38647" s="53" t="str">
        <f ca="1"/>
        <v>2005-10</v>
      </c>
    </row>
    <row r="38648" spans="12:15" x14ac:dyDescent="0.4">
      <c r="L38648" s="56">
        <f ca="1"/>
        <v>38647</v>
      </c>
      <c r="M38648" s="53">
        <f ca="1"/>
        <v>2005</v>
      </c>
      <c r="N38648" s="53">
        <f ca="1"/>
        <v>10</v>
      </c>
      <c r="O38648" s="53" t="str">
        <f ca="1"/>
        <v>2005-10</v>
      </c>
    </row>
    <row r="38649" spans="12:15" x14ac:dyDescent="0.4">
      <c r="L38649" s="56">
        <f ca="1"/>
        <v>38648</v>
      </c>
      <c r="M38649" s="53">
        <f ca="1"/>
        <v>2005</v>
      </c>
      <c r="N38649" s="53">
        <f ca="1"/>
        <v>10</v>
      </c>
      <c r="O38649" s="53" t="str">
        <f ca="1"/>
        <v>2005-10</v>
      </c>
    </row>
    <row r="38650" spans="12:15" x14ac:dyDescent="0.4">
      <c r="L38650" s="56">
        <f ca="1"/>
        <v>38649</v>
      </c>
      <c r="M38650" s="53">
        <f ca="1"/>
        <v>2005</v>
      </c>
      <c r="N38650" s="53">
        <f ca="1"/>
        <v>10</v>
      </c>
      <c r="O38650" s="53" t="str">
        <f ca="1"/>
        <v>2005-10</v>
      </c>
    </row>
    <row r="38651" spans="12:15" x14ac:dyDescent="0.4">
      <c r="L38651" s="56">
        <f ca="1"/>
        <v>38650</v>
      </c>
      <c r="M38651" s="53">
        <f ca="1"/>
        <v>2005</v>
      </c>
      <c r="N38651" s="53">
        <f ca="1"/>
        <v>10</v>
      </c>
      <c r="O38651" s="53" t="str">
        <f ca="1"/>
        <v>2005-10</v>
      </c>
    </row>
    <row r="38652" spans="12:15" x14ac:dyDescent="0.4">
      <c r="L38652" s="56">
        <f ca="1"/>
        <v>38651</v>
      </c>
      <c r="M38652" s="53">
        <f ca="1"/>
        <v>2005</v>
      </c>
      <c r="N38652" s="53">
        <f ca="1"/>
        <v>10</v>
      </c>
      <c r="O38652" s="53" t="str">
        <f ca="1"/>
        <v>2005-10</v>
      </c>
    </row>
    <row r="38653" spans="12:15" x14ac:dyDescent="0.4">
      <c r="L38653" s="56">
        <f ca="1"/>
        <v>38652</v>
      </c>
      <c r="M38653" s="53">
        <f ca="1"/>
        <v>2005</v>
      </c>
      <c r="N38653" s="53">
        <f ca="1"/>
        <v>10</v>
      </c>
      <c r="O38653" s="53" t="str">
        <f ca="1"/>
        <v>2005-10</v>
      </c>
    </row>
    <row r="38654" spans="12:15" x14ac:dyDescent="0.4">
      <c r="L38654" s="56">
        <f ca="1"/>
        <v>38653</v>
      </c>
      <c r="M38654" s="53">
        <f ca="1"/>
        <v>2005</v>
      </c>
      <c r="N38654" s="53">
        <f ca="1"/>
        <v>10</v>
      </c>
      <c r="O38654" s="53" t="str">
        <f ca="1"/>
        <v>2005-10</v>
      </c>
    </row>
    <row r="38655" spans="12:15" x14ac:dyDescent="0.4">
      <c r="L38655" s="56">
        <f ca="1"/>
        <v>38654</v>
      </c>
      <c r="M38655" s="53">
        <f ca="1"/>
        <v>2005</v>
      </c>
      <c r="N38655" s="53">
        <f ca="1"/>
        <v>10</v>
      </c>
      <c r="O38655" s="53" t="str">
        <f ca="1"/>
        <v>2005-10</v>
      </c>
    </row>
    <row r="38656" spans="12:15" x14ac:dyDescent="0.4">
      <c r="L38656" s="56">
        <f ca="1"/>
        <v>38655</v>
      </c>
      <c r="M38656" s="53">
        <f ca="1"/>
        <v>2005</v>
      </c>
      <c r="N38656" s="53">
        <f ca="1"/>
        <v>10</v>
      </c>
      <c r="O38656" s="53" t="str">
        <f ca="1"/>
        <v>2005-10</v>
      </c>
    </row>
    <row r="38657" spans="12:15" x14ac:dyDescent="0.4">
      <c r="L38657" s="56">
        <f ca="1"/>
        <v>38656</v>
      </c>
      <c r="M38657" s="53">
        <f ca="1"/>
        <v>2005</v>
      </c>
      <c r="N38657" s="53">
        <f ca="1"/>
        <v>10</v>
      </c>
      <c r="O38657" s="53" t="str">
        <f ca="1"/>
        <v>2005-10</v>
      </c>
    </row>
    <row r="38658" spans="12:15" x14ac:dyDescent="0.4">
      <c r="L38658" s="56">
        <f ca="1"/>
        <v>38657</v>
      </c>
      <c r="M38658" s="53">
        <f ca="1"/>
        <v>2005</v>
      </c>
      <c r="N38658" s="53">
        <f ca="1"/>
        <v>11</v>
      </c>
      <c r="O38658" s="53" t="str">
        <f ca="1"/>
        <v>2005-11</v>
      </c>
    </row>
    <row r="38659" spans="12:15" x14ac:dyDescent="0.4">
      <c r="L38659" s="56">
        <f ca="1"/>
        <v>38658</v>
      </c>
      <c r="M38659" s="53">
        <f ca="1"/>
        <v>2005</v>
      </c>
      <c r="N38659" s="53">
        <f ca="1"/>
        <v>11</v>
      </c>
      <c r="O38659" s="53" t="str">
        <f ca="1"/>
        <v>2005-11</v>
      </c>
    </row>
    <row r="38660" spans="12:15" x14ac:dyDescent="0.4">
      <c r="L38660" s="56">
        <f ca="1"/>
        <v>38659</v>
      </c>
      <c r="M38660" s="53">
        <f ca="1"/>
        <v>2005</v>
      </c>
      <c r="N38660" s="53">
        <f ca="1"/>
        <v>11</v>
      </c>
      <c r="O38660" s="53" t="str">
        <f ca="1"/>
        <v>2005-11</v>
      </c>
    </row>
    <row r="38661" spans="12:15" x14ac:dyDescent="0.4">
      <c r="L38661" s="56">
        <f ca="1"/>
        <v>38660</v>
      </c>
      <c r="M38661" s="53">
        <f ca="1"/>
        <v>2005</v>
      </c>
      <c r="N38661" s="53">
        <f ca="1"/>
        <v>11</v>
      </c>
      <c r="O38661" s="53" t="str">
        <f ca="1"/>
        <v>2005-11</v>
      </c>
    </row>
    <row r="38662" spans="12:15" x14ac:dyDescent="0.4">
      <c r="L38662" s="56">
        <f ca="1"/>
        <v>38661</v>
      </c>
      <c r="M38662" s="53">
        <f ca="1"/>
        <v>2005</v>
      </c>
      <c r="N38662" s="53">
        <f ca="1"/>
        <v>11</v>
      </c>
      <c r="O38662" s="53" t="str">
        <f ca="1"/>
        <v>2005-11</v>
      </c>
    </row>
    <row r="38663" spans="12:15" x14ac:dyDescent="0.4">
      <c r="L38663" s="56">
        <f ca="1"/>
        <v>38662</v>
      </c>
      <c r="M38663" s="53">
        <f ca="1"/>
        <v>2005</v>
      </c>
      <c r="N38663" s="53">
        <f ca="1"/>
        <v>11</v>
      </c>
      <c r="O38663" s="53" t="str">
        <f ca="1"/>
        <v>2005-11</v>
      </c>
    </row>
    <row r="38664" spans="12:15" x14ac:dyDescent="0.4">
      <c r="L38664" s="56">
        <f ca="1"/>
        <v>38663</v>
      </c>
      <c r="M38664" s="53">
        <f ca="1"/>
        <v>2005</v>
      </c>
      <c r="N38664" s="53">
        <f ca="1"/>
        <v>11</v>
      </c>
      <c r="O38664" s="53" t="str">
        <f ca="1"/>
        <v>2005-11</v>
      </c>
    </row>
    <row r="38665" spans="12:15" x14ac:dyDescent="0.4">
      <c r="L38665" s="56">
        <f ca="1"/>
        <v>38664</v>
      </c>
      <c r="M38665" s="53">
        <f ca="1"/>
        <v>2005</v>
      </c>
      <c r="N38665" s="53">
        <f ca="1"/>
        <v>11</v>
      </c>
      <c r="O38665" s="53" t="str">
        <f ca="1"/>
        <v>2005-11</v>
      </c>
    </row>
    <row r="38666" spans="12:15" x14ac:dyDescent="0.4">
      <c r="L38666" s="56">
        <f ca="1"/>
        <v>38665</v>
      </c>
      <c r="M38666" s="53">
        <f ca="1"/>
        <v>2005</v>
      </c>
      <c r="N38666" s="53">
        <f ca="1"/>
        <v>11</v>
      </c>
      <c r="O38666" s="53" t="str">
        <f ca="1"/>
        <v>2005-11</v>
      </c>
    </row>
    <row r="38667" spans="12:15" x14ac:dyDescent="0.4">
      <c r="L38667" s="56">
        <f ca="1"/>
        <v>38666</v>
      </c>
      <c r="M38667" s="53">
        <f ca="1"/>
        <v>2005</v>
      </c>
      <c r="N38667" s="53">
        <f ca="1"/>
        <v>11</v>
      </c>
      <c r="O38667" s="53" t="str">
        <f ca="1"/>
        <v>2005-11</v>
      </c>
    </row>
    <row r="38668" spans="12:15" x14ac:dyDescent="0.4">
      <c r="L38668" s="56">
        <f ca="1"/>
        <v>38667</v>
      </c>
      <c r="M38668" s="53">
        <f ca="1"/>
        <v>2005</v>
      </c>
      <c r="N38668" s="53">
        <f ca="1"/>
        <v>11</v>
      </c>
      <c r="O38668" s="53" t="str">
        <f ca="1"/>
        <v>2005-11</v>
      </c>
    </row>
    <row r="38669" spans="12:15" x14ac:dyDescent="0.4">
      <c r="L38669" s="56">
        <f ca="1"/>
        <v>38668</v>
      </c>
      <c r="M38669" s="53">
        <f ca="1"/>
        <v>2005</v>
      </c>
      <c r="N38669" s="53">
        <f ca="1"/>
        <v>11</v>
      </c>
      <c r="O38669" s="53" t="str">
        <f ca="1"/>
        <v>2005-11</v>
      </c>
    </row>
    <row r="38670" spans="12:15" x14ac:dyDescent="0.4">
      <c r="L38670" s="56">
        <f ca="1"/>
        <v>38669</v>
      </c>
      <c r="M38670" s="53">
        <f ca="1"/>
        <v>2005</v>
      </c>
      <c r="N38670" s="53">
        <f ca="1"/>
        <v>11</v>
      </c>
      <c r="O38670" s="53" t="str">
        <f ca="1"/>
        <v>2005-11</v>
      </c>
    </row>
    <row r="38671" spans="12:15" x14ac:dyDescent="0.4">
      <c r="L38671" s="56">
        <f ca="1"/>
        <v>38670</v>
      </c>
      <c r="M38671" s="53">
        <f ca="1"/>
        <v>2005</v>
      </c>
      <c r="N38671" s="53">
        <f ca="1"/>
        <v>11</v>
      </c>
      <c r="O38671" s="53" t="str">
        <f ca="1"/>
        <v>2005-11</v>
      </c>
    </row>
    <row r="38672" spans="12:15" x14ac:dyDescent="0.4">
      <c r="L38672" s="56">
        <f ca="1"/>
        <v>38671</v>
      </c>
      <c r="M38672" s="53">
        <f ca="1"/>
        <v>2005</v>
      </c>
      <c r="N38672" s="53">
        <f ca="1"/>
        <v>11</v>
      </c>
      <c r="O38672" s="53" t="str">
        <f ca="1"/>
        <v>2005-11</v>
      </c>
    </row>
    <row r="38673" spans="12:15" x14ac:dyDescent="0.4">
      <c r="L38673" s="56">
        <f ca="1"/>
        <v>38672</v>
      </c>
      <c r="M38673" s="53">
        <f ca="1"/>
        <v>2005</v>
      </c>
      <c r="N38673" s="53">
        <f ca="1"/>
        <v>11</v>
      </c>
      <c r="O38673" s="53" t="str">
        <f ca="1"/>
        <v>2005-11</v>
      </c>
    </row>
    <row r="38674" spans="12:15" x14ac:dyDescent="0.4">
      <c r="L38674" s="56">
        <f ca="1"/>
        <v>38673</v>
      </c>
      <c r="M38674" s="53">
        <f ca="1"/>
        <v>2005</v>
      </c>
      <c r="N38674" s="53">
        <f ca="1"/>
        <v>11</v>
      </c>
      <c r="O38674" s="53" t="str">
        <f ca="1"/>
        <v>2005-11</v>
      </c>
    </row>
    <row r="38675" spans="12:15" x14ac:dyDescent="0.4">
      <c r="L38675" s="56">
        <f ca="1"/>
        <v>38674</v>
      </c>
      <c r="M38675" s="53">
        <f ca="1"/>
        <v>2005</v>
      </c>
      <c r="N38675" s="53">
        <f ca="1"/>
        <v>11</v>
      </c>
      <c r="O38675" s="53" t="str">
        <f ca="1"/>
        <v>2005-11</v>
      </c>
    </row>
    <row r="38676" spans="12:15" x14ac:dyDescent="0.4">
      <c r="L38676" s="56">
        <f ca="1"/>
        <v>38675</v>
      </c>
      <c r="M38676" s="53">
        <f ca="1"/>
        <v>2005</v>
      </c>
      <c r="N38676" s="53">
        <f ca="1"/>
        <v>11</v>
      </c>
      <c r="O38676" s="53" t="str">
        <f ca="1"/>
        <v>2005-11</v>
      </c>
    </row>
    <row r="38677" spans="12:15" x14ac:dyDescent="0.4">
      <c r="L38677" s="56">
        <f ca="1"/>
        <v>38676</v>
      </c>
      <c r="M38677" s="53">
        <f ca="1"/>
        <v>2005</v>
      </c>
      <c r="N38677" s="53">
        <f ca="1"/>
        <v>11</v>
      </c>
      <c r="O38677" s="53" t="str">
        <f ca="1"/>
        <v>2005-11</v>
      </c>
    </row>
    <row r="38678" spans="12:15" x14ac:dyDescent="0.4">
      <c r="L38678" s="56">
        <f ca="1"/>
        <v>38677</v>
      </c>
      <c r="M38678" s="53">
        <f ca="1"/>
        <v>2005</v>
      </c>
      <c r="N38678" s="53">
        <f ca="1"/>
        <v>11</v>
      </c>
      <c r="O38678" s="53" t="str">
        <f ca="1"/>
        <v>2005-11</v>
      </c>
    </row>
    <row r="38679" spans="12:15" x14ac:dyDescent="0.4">
      <c r="L38679" s="56">
        <f ca="1"/>
        <v>38678</v>
      </c>
      <c r="M38679" s="53">
        <f ca="1"/>
        <v>2005</v>
      </c>
      <c r="N38679" s="53">
        <f ca="1"/>
        <v>11</v>
      </c>
      <c r="O38679" s="53" t="str">
        <f ca="1"/>
        <v>2005-11</v>
      </c>
    </row>
    <row r="38680" spans="12:15" x14ac:dyDescent="0.4">
      <c r="L38680" s="56">
        <f ca="1"/>
        <v>38679</v>
      </c>
      <c r="M38680" s="53">
        <f ca="1"/>
        <v>2005</v>
      </c>
      <c r="N38680" s="53">
        <f ca="1"/>
        <v>11</v>
      </c>
      <c r="O38680" s="53" t="str">
        <f ca="1"/>
        <v>2005-11</v>
      </c>
    </row>
    <row r="38681" spans="12:15" x14ac:dyDescent="0.4">
      <c r="L38681" s="56">
        <f ca="1"/>
        <v>38680</v>
      </c>
      <c r="M38681" s="53">
        <f ca="1"/>
        <v>2005</v>
      </c>
      <c r="N38681" s="53">
        <f ca="1"/>
        <v>11</v>
      </c>
      <c r="O38681" s="53" t="str">
        <f ca="1"/>
        <v>2005-11</v>
      </c>
    </row>
    <row r="38682" spans="12:15" x14ac:dyDescent="0.4">
      <c r="L38682" s="56">
        <f ca="1"/>
        <v>38681</v>
      </c>
      <c r="M38682" s="53">
        <f ca="1"/>
        <v>2005</v>
      </c>
      <c r="N38682" s="53">
        <f ca="1"/>
        <v>11</v>
      </c>
      <c r="O38682" s="53" t="str">
        <f ca="1"/>
        <v>2005-11</v>
      </c>
    </row>
    <row r="38683" spans="12:15" x14ac:dyDescent="0.4">
      <c r="L38683" s="56">
        <f ca="1"/>
        <v>38682</v>
      </c>
      <c r="M38683" s="53">
        <f ca="1"/>
        <v>2005</v>
      </c>
      <c r="N38683" s="53">
        <f ca="1"/>
        <v>11</v>
      </c>
      <c r="O38683" s="53" t="str">
        <f ca="1"/>
        <v>2005-11</v>
      </c>
    </row>
    <row r="38684" spans="12:15" x14ac:dyDescent="0.4">
      <c r="L38684" s="56">
        <f ca="1"/>
        <v>38683</v>
      </c>
      <c r="M38684" s="53">
        <f ca="1"/>
        <v>2005</v>
      </c>
      <c r="N38684" s="53">
        <f ca="1"/>
        <v>11</v>
      </c>
      <c r="O38684" s="53" t="str">
        <f ca="1"/>
        <v>2005-11</v>
      </c>
    </row>
    <row r="38685" spans="12:15" x14ac:dyDescent="0.4">
      <c r="L38685" s="56">
        <f ca="1"/>
        <v>38684</v>
      </c>
      <c r="M38685" s="53">
        <f ca="1"/>
        <v>2005</v>
      </c>
      <c r="N38685" s="53">
        <f ca="1"/>
        <v>11</v>
      </c>
      <c r="O38685" s="53" t="str">
        <f ca="1"/>
        <v>2005-11</v>
      </c>
    </row>
    <row r="38686" spans="12:15" x14ac:dyDescent="0.4">
      <c r="L38686" s="56">
        <f ca="1"/>
        <v>38685</v>
      </c>
      <c r="M38686" s="53">
        <f ca="1"/>
        <v>2005</v>
      </c>
      <c r="N38686" s="53">
        <f ca="1"/>
        <v>11</v>
      </c>
      <c r="O38686" s="53" t="str">
        <f ca="1"/>
        <v>2005-11</v>
      </c>
    </row>
    <row r="38687" spans="12:15" x14ac:dyDescent="0.4">
      <c r="L38687" s="56">
        <f ca="1"/>
        <v>38686</v>
      </c>
      <c r="M38687" s="53">
        <f ca="1"/>
        <v>2005</v>
      </c>
      <c r="N38687" s="53">
        <f ca="1"/>
        <v>11</v>
      </c>
      <c r="O38687" s="53" t="str">
        <f ca="1"/>
        <v>2005-11</v>
      </c>
    </row>
    <row r="38688" spans="12:15" x14ac:dyDescent="0.4">
      <c r="L38688" s="56">
        <f ca="1"/>
        <v>38687</v>
      </c>
      <c r="M38688" s="53">
        <f ca="1"/>
        <v>2005</v>
      </c>
      <c r="N38688" s="53">
        <f ca="1"/>
        <v>12</v>
      </c>
      <c r="O38688" s="53" t="str">
        <f ca="1"/>
        <v>2005-12</v>
      </c>
    </row>
    <row r="38689" spans="12:15" x14ac:dyDescent="0.4">
      <c r="L38689" s="56">
        <f ca="1"/>
        <v>38688</v>
      </c>
      <c r="M38689" s="53">
        <f ca="1"/>
        <v>2005</v>
      </c>
      <c r="N38689" s="53">
        <f ca="1"/>
        <v>12</v>
      </c>
      <c r="O38689" s="53" t="str">
        <f ca="1"/>
        <v>2005-12</v>
      </c>
    </row>
    <row r="38690" spans="12:15" x14ac:dyDescent="0.4">
      <c r="L38690" s="56">
        <f ca="1"/>
        <v>38689</v>
      </c>
      <c r="M38690" s="53">
        <f ca="1"/>
        <v>2005</v>
      </c>
      <c r="N38690" s="53">
        <f ca="1"/>
        <v>12</v>
      </c>
      <c r="O38690" s="53" t="str">
        <f ca="1"/>
        <v>2005-12</v>
      </c>
    </row>
    <row r="38691" spans="12:15" x14ac:dyDescent="0.4">
      <c r="L38691" s="56">
        <f ca="1"/>
        <v>38690</v>
      </c>
      <c r="M38691" s="53">
        <f ca="1"/>
        <v>2005</v>
      </c>
      <c r="N38691" s="53">
        <f ca="1"/>
        <v>12</v>
      </c>
      <c r="O38691" s="53" t="str">
        <f ca="1"/>
        <v>2005-12</v>
      </c>
    </row>
    <row r="38692" spans="12:15" x14ac:dyDescent="0.4">
      <c r="L38692" s="56">
        <f ca="1"/>
        <v>38691</v>
      </c>
      <c r="M38692" s="53">
        <f ca="1"/>
        <v>2005</v>
      </c>
      <c r="N38692" s="53">
        <f ca="1"/>
        <v>12</v>
      </c>
      <c r="O38692" s="53" t="str">
        <f ca="1"/>
        <v>2005-12</v>
      </c>
    </row>
    <row r="38693" spans="12:15" x14ac:dyDescent="0.4">
      <c r="L38693" s="56">
        <f ca="1"/>
        <v>38692</v>
      </c>
      <c r="M38693" s="53">
        <f ca="1"/>
        <v>2005</v>
      </c>
      <c r="N38693" s="53">
        <f ca="1"/>
        <v>12</v>
      </c>
      <c r="O38693" s="53" t="str">
        <f ca="1"/>
        <v>2005-12</v>
      </c>
    </row>
    <row r="38694" spans="12:15" x14ac:dyDescent="0.4">
      <c r="L38694" s="56">
        <f ca="1"/>
        <v>38693</v>
      </c>
      <c r="M38694" s="53">
        <f ca="1"/>
        <v>2005</v>
      </c>
      <c r="N38694" s="53">
        <f ca="1"/>
        <v>12</v>
      </c>
      <c r="O38694" s="53" t="str">
        <f ca="1"/>
        <v>2005-12</v>
      </c>
    </row>
    <row r="38695" spans="12:15" x14ac:dyDescent="0.4">
      <c r="L38695" s="56">
        <f ca="1"/>
        <v>38694</v>
      </c>
      <c r="M38695" s="53">
        <f ca="1"/>
        <v>2005</v>
      </c>
      <c r="N38695" s="53">
        <f ca="1"/>
        <v>12</v>
      </c>
      <c r="O38695" s="53" t="str">
        <f ca="1"/>
        <v>2005-12</v>
      </c>
    </row>
    <row r="38696" spans="12:15" x14ac:dyDescent="0.4">
      <c r="L38696" s="56">
        <f ca="1"/>
        <v>38695</v>
      </c>
      <c r="M38696" s="53">
        <f ca="1"/>
        <v>2005</v>
      </c>
      <c r="N38696" s="53">
        <f ca="1"/>
        <v>12</v>
      </c>
      <c r="O38696" s="53" t="str">
        <f ca="1"/>
        <v>2005-12</v>
      </c>
    </row>
    <row r="38697" spans="12:15" x14ac:dyDescent="0.4">
      <c r="L38697" s="56">
        <f ca="1"/>
        <v>38696</v>
      </c>
      <c r="M38697" s="53">
        <f ca="1"/>
        <v>2005</v>
      </c>
      <c r="N38697" s="53">
        <f ca="1"/>
        <v>12</v>
      </c>
      <c r="O38697" s="53" t="str">
        <f ca="1"/>
        <v>2005-12</v>
      </c>
    </row>
    <row r="38698" spans="12:15" x14ac:dyDescent="0.4">
      <c r="L38698" s="56">
        <f ca="1"/>
        <v>38697</v>
      </c>
      <c r="M38698" s="53">
        <f ca="1"/>
        <v>2005</v>
      </c>
      <c r="N38698" s="53">
        <f ca="1"/>
        <v>12</v>
      </c>
      <c r="O38698" s="53" t="str">
        <f ca="1"/>
        <v>2005-12</v>
      </c>
    </row>
    <row r="38699" spans="12:15" x14ac:dyDescent="0.4">
      <c r="L38699" s="56">
        <f ca="1"/>
        <v>38698</v>
      </c>
      <c r="M38699" s="53">
        <f ca="1"/>
        <v>2005</v>
      </c>
      <c r="N38699" s="53">
        <f ca="1"/>
        <v>12</v>
      </c>
      <c r="O38699" s="53" t="str">
        <f ca="1"/>
        <v>2005-12</v>
      </c>
    </row>
    <row r="38700" spans="12:15" x14ac:dyDescent="0.4">
      <c r="L38700" s="56">
        <f ca="1"/>
        <v>38699</v>
      </c>
      <c r="M38700" s="53">
        <f ca="1"/>
        <v>2005</v>
      </c>
      <c r="N38700" s="53">
        <f ca="1"/>
        <v>12</v>
      </c>
      <c r="O38700" s="53" t="str">
        <f ca="1"/>
        <v>2005-12</v>
      </c>
    </row>
    <row r="38701" spans="12:15" x14ac:dyDescent="0.4">
      <c r="L38701" s="56">
        <f ca="1"/>
        <v>38700</v>
      </c>
      <c r="M38701" s="53">
        <f ca="1"/>
        <v>2005</v>
      </c>
      <c r="N38701" s="53">
        <f ca="1"/>
        <v>12</v>
      </c>
      <c r="O38701" s="53" t="str">
        <f ca="1"/>
        <v>2005-12</v>
      </c>
    </row>
    <row r="38702" spans="12:15" x14ac:dyDescent="0.4">
      <c r="L38702" s="56">
        <f ca="1"/>
        <v>38701</v>
      </c>
      <c r="M38702" s="53">
        <f ca="1"/>
        <v>2005</v>
      </c>
      <c r="N38702" s="53">
        <f ca="1"/>
        <v>12</v>
      </c>
      <c r="O38702" s="53" t="str">
        <f ca="1"/>
        <v>2005-12</v>
      </c>
    </row>
    <row r="38703" spans="12:15" x14ac:dyDescent="0.4">
      <c r="L38703" s="56">
        <f ca="1"/>
        <v>38702</v>
      </c>
      <c r="M38703" s="53">
        <f ca="1"/>
        <v>2005</v>
      </c>
      <c r="N38703" s="53">
        <f ca="1"/>
        <v>12</v>
      </c>
      <c r="O38703" s="53" t="str">
        <f ca="1"/>
        <v>2005-12</v>
      </c>
    </row>
    <row r="38704" spans="12:15" x14ac:dyDescent="0.4">
      <c r="L38704" s="56">
        <f ca="1"/>
        <v>38703</v>
      </c>
      <c r="M38704" s="53">
        <f ca="1"/>
        <v>2005</v>
      </c>
      <c r="N38704" s="53">
        <f ca="1"/>
        <v>12</v>
      </c>
      <c r="O38704" s="53" t="str">
        <f ca="1"/>
        <v>2005-12</v>
      </c>
    </row>
    <row r="38705" spans="12:15" x14ac:dyDescent="0.4">
      <c r="L38705" s="56">
        <f ca="1"/>
        <v>38704</v>
      </c>
      <c r="M38705" s="53">
        <f ca="1"/>
        <v>2005</v>
      </c>
      <c r="N38705" s="53">
        <f ca="1"/>
        <v>12</v>
      </c>
      <c r="O38705" s="53" t="str">
        <f ca="1"/>
        <v>2005-12</v>
      </c>
    </row>
    <row r="38706" spans="12:15" x14ac:dyDescent="0.4">
      <c r="L38706" s="56">
        <f ca="1"/>
        <v>38705</v>
      </c>
      <c r="M38706" s="53">
        <f ca="1"/>
        <v>2005</v>
      </c>
      <c r="N38706" s="53">
        <f ca="1"/>
        <v>12</v>
      </c>
      <c r="O38706" s="53" t="str">
        <f ca="1"/>
        <v>2005-12</v>
      </c>
    </row>
    <row r="38707" spans="12:15" x14ac:dyDescent="0.4">
      <c r="L38707" s="56">
        <f ca="1"/>
        <v>38706</v>
      </c>
      <c r="M38707" s="53">
        <f ca="1"/>
        <v>2005</v>
      </c>
      <c r="N38707" s="53">
        <f ca="1"/>
        <v>12</v>
      </c>
      <c r="O38707" s="53" t="str">
        <f ca="1"/>
        <v>2005-12</v>
      </c>
    </row>
    <row r="38708" spans="12:15" x14ac:dyDescent="0.4">
      <c r="L38708" s="56">
        <f ca="1"/>
        <v>38707</v>
      </c>
      <c r="M38708" s="53">
        <f ca="1"/>
        <v>2005</v>
      </c>
      <c r="N38708" s="53">
        <f ca="1"/>
        <v>12</v>
      </c>
      <c r="O38708" s="53" t="str">
        <f ca="1"/>
        <v>2005-12</v>
      </c>
    </row>
    <row r="38709" spans="12:15" x14ac:dyDescent="0.4">
      <c r="L38709" s="56">
        <f ca="1"/>
        <v>38708</v>
      </c>
      <c r="M38709" s="53">
        <f ca="1"/>
        <v>2005</v>
      </c>
      <c r="N38709" s="53">
        <f ca="1"/>
        <v>12</v>
      </c>
      <c r="O38709" s="53" t="str">
        <f ca="1"/>
        <v>2005-12</v>
      </c>
    </row>
    <row r="38710" spans="12:15" x14ac:dyDescent="0.4">
      <c r="L38710" s="56">
        <f ca="1"/>
        <v>38709</v>
      </c>
      <c r="M38710" s="53">
        <f ca="1"/>
        <v>2005</v>
      </c>
      <c r="N38710" s="53">
        <f ca="1"/>
        <v>12</v>
      </c>
      <c r="O38710" s="53" t="str">
        <f ca="1"/>
        <v>2005-12</v>
      </c>
    </row>
    <row r="38711" spans="12:15" x14ac:dyDescent="0.4">
      <c r="L38711" s="56">
        <f ca="1"/>
        <v>38710</v>
      </c>
      <c r="M38711" s="53">
        <f ca="1"/>
        <v>2005</v>
      </c>
      <c r="N38711" s="53">
        <f ca="1"/>
        <v>12</v>
      </c>
      <c r="O38711" s="53" t="str">
        <f ca="1"/>
        <v>2005-12</v>
      </c>
    </row>
    <row r="38712" spans="12:15" x14ac:dyDescent="0.4">
      <c r="L38712" s="56">
        <f ca="1"/>
        <v>38711</v>
      </c>
      <c r="M38712" s="53">
        <f ca="1"/>
        <v>2005</v>
      </c>
      <c r="N38712" s="53">
        <f ca="1"/>
        <v>12</v>
      </c>
      <c r="O38712" s="53" t="str">
        <f ca="1"/>
        <v>2005-12</v>
      </c>
    </row>
    <row r="38713" spans="12:15" x14ac:dyDescent="0.4">
      <c r="L38713" s="56">
        <f ca="1"/>
        <v>38712</v>
      </c>
      <c r="M38713" s="53">
        <f ca="1"/>
        <v>2005</v>
      </c>
      <c r="N38713" s="53">
        <f ca="1"/>
        <v>12</v>
      </c>
      <c r="O38713" s="53" t="str">
        <f ca="1"/>
        <v>2005-12</v>
      </c>
    </row>
    <row r="38714" spans="12:15" x14ac:dyDescent="0.4">
      <c r="L38714" s="56">
        <f ca="1"/>
        <v>38713</v>
      </c>
      <c r="M38714" s="53">
        <f ca="1"/>
        <v>2005</v>
      </c>
      <c r="N38714" s="53">
        <f ca="1"/>
        <v>12</v>
      </c>
      <c r="O38714" s="53" t="str">
        <f ca="1"/>
        <v>2005-12</v>
      </c>
    </row>
    <row r="38715" spans="12:15" x14ac:dyDescent="0.4">
      <c r="L38715" s="56">
        <f ca="1"/>
        <v>38714</v>
      </c>
      <c r="M38715" s="53">
        <f ca="1"/>
        <v>2005</v>
      </c>
      <c r="N38715" s="53">
        <f ca="1"/>
        <v>12</v>
      </c>
      <c r="O38715" s="53" t="str">
        <f ca="1"/>
        <v>2005-12</v>
      </c>
    </row>
    <row r="38716" spans="12:15" x14ac:dyDescent="0.4">
      <c r="L38716" s="56">
        <f ca="1"/>
        <v>38715</v>
      </c>
      <c r="M38716" s="53">
        <f ca="1"/>
        <v>2005</v>
      </c>
      <c r="N38716" s="53">
        <f ca="1"/>
        <v>12</v>
      </c>
      <c r="O38716" s="53" t="str">
        <f ca="1"/>
        <v>2005-12</v>
      </c>
    </row>
    <row r="38717" spans="12:15" x14ac:dyDescent="0.4">
      <c r="L38717" s="56">
        <f ca="1"/>
        <v>38716</v>
      </c>
      <c r="M38717" s="53">
        <f ca="1"/>
        <v>2005</v>
      </c>
      <c r="N38717" s="53">
        <f ca="1"/>
        <v>12</v>
      </c>
      <c r="O38717" s="53" t="str">
        <f ca="1"/>
        <v>2005-12</v>
      </c>
    </row>
    <row r="38718" spans="12:15" x14ac:dyDescent="0.4">
      <c r="L38718" s="56">
        <f ca="1"/>
        <v>38717</v>
      </c>
      <c r="M38718" s="53">
        <f ca="1"/>
        <v>2005</v>
      </c>
      <c r="N38718" s="53">
        <f ca="1"/>
        <v>12</v>
      </c>
      <c r="O38718" s="53" t="str">
        <f ca="1"/>
        <v>2005-12</v>
      </c>
    </row>
    <row r="38719" spans="12:15" x14ac:dyDescent="0.4">
      <c r="L38719" s="56">
        <f ca="1"/>
        <v>38718</v>
      </c>
      <c r="M38719" s="53">
        <f ca="1"/>
        <v>2006</v>
      </c>
      <c r="N38719" s="53">
        <f ca="1"/>
        <v>1</v>
      </c>
      <c r="O38719" s="53" t="str">
        <f ca="1"/>
        <v>2006-01</v>
      </c>
    </row>
    <row r="38720" spans="12:15" x14ac:dyDescent="0.4">
      <c r="L38720" s="56">
        <f ca="1"/>
        <v>38719</v>
      </c>
      <c r="M38720" s="53">
        <f ca="1"/>
        <v>2006</v>
      </c>
      <c r="N38720" s="53">
        <f ca="1"/>
        <v>1</v>
      </c>
      <c r="O38720" s="53" t="str">
        <f ca="1"/>
        <v>2006-01</v>
      </c>
    </row>
    <row r="38721" spans="12:15" x14ac:dyDescent="0.4">
      <c r="L38721" s="56">
        <f ca="1"/>
        <v>38720</v>
      </c>
      <c r="M38721" s="53">
        <f ca="1"/>
        <v>2006</v>
      </c>
      <c r="N38721" s="53">
        <f ca="1"/>
        <v>1</v>
      </c>
      <c r="O38721" s="53" t="str">
        <f ca="1"/>
        <v>2006-01</v>
      </c>
    </row>
    <row r="38722" spans="12:15" x14ac:dyDescent="0.4">
      <c r="L38722" s="56">
        <f ca="1"/>
        <v>38721</v>
      </c>
      <c r="M38722" s="53">
        <f ca="1"/>
        <v>2006</v>
      </c>
      <c r="N38722" s="53">
        <f ca="1"/>
        <v>1</v>
      </c>
      <c r="O38722" s="53" t="str">
        <f ca="1"/>
        <v>2006-01</v>
      </c>
    </row>
    <row r="38723" spans="12:15" x14ac:dyDescent="0.4">
      <c r="L38723" s="56">
        <f ca="1"/>
        <v>38722</v>
      </c>
      <c r="M38723" s="53">
        <f ca="1"/>
        <v>2006</v>
      </c>
      <c r="N38723" s="53">
        <f ca="1"/>
        <v>1</v>
      </c>
      <c r="O38723" s="53" t="str">
        <f ca="1"/>
        <v>2006-01</v>
      </c>
    </row>
    <row r="38724" spans="12:15" x14ac:dyDescent="0.4">
      <c r="L38724" s="56">
        <f ca="1"/>
        <v>38723</v>
      </c>
      <c r="M38724" s="53">
        <f ca="1"/>
        <v>2006</v>
      </c>
      <c r="N38724" s="53">
        <f ca="1"/>
        <v>1</v>
      </c>
      <c r="O38724" s="53" t="str">
        <f ca="1"/>
        <v>2006-01</v>
      </c>
    </row>
    <row r="38725" spans="12:15" x14ac:dyDescent="0.4">
      <c r="L38725" s="56">
        <f ca="1"/>
        <v>38724</v>
      </c>
      <c r="M38725" s="53">
        <f ca="1"/>
        <v>2006</v>
      </c>
      <c r="N38725" s="53">
        <f ca="1"/>
        <v>1</v>
      </c>
      <c r="O38725" s="53" t="str">
        <f ca="1"/>
        <v>2006-01</v>
      </c>
    </row>
    <row r="38726" spans="12:15" x14ac:dyDescent="0.4">
      <c r="L38726" s="56">
        <f ca="1"/>
        <v>38725</v>
      </c>
      <c r="M38726" s="53">
        <f ca="1"/>
        <v>2006</v>
      </c>
      <c r="N38726" s="53">
        <f ca="1"/>
        <v>1</v>
      </c>
      <c r="O38726" s="53" t="str">
        <f ca="1"/>
        <v>2006-01</v>
      </c>
    </row>
    <row r="38727" spans="12:15" x14ac:dyDescent="0.4">
      <c r="L38727" s="56">
        <f ca="1"/>
        <v>38726</v>
      </c>
      <c r="M38727" s="53">
        <f ca="1"/>
        <v>2006</v>
      </c>
      <c r="N38727" s="53">
        <f ca="1"/>
        <v>1</v>
      </c>
      <c r="O38727" s="53" t="str">
        <f ca="1"/>
        <v>2006-01</v>
      </c>
    </row>
    <row r="38728" spans="12:15" x14ac:dyDescent="0.4">
      <c r="L38728" s="56">
        <f ca="1"/>
        <v>38727</v>
      </c>
      <c r="M38728" s="53">
        <f ca="1"/>
        <v>2006</v>
      </c>
      <c r="N38728" s="53">
        <f ca="1"/>
        <v>1</v>
      </c>
      <c r="O38728" s="53" t="str">
        <f ca="1"/>
        <v>2006-01</v>
      </c>
    </row>
    <row r="38729" spans="12:15" x14ac:dyDescent="0.4">
      <c r="L38729" s="56">
        <f ca="1"/>
        <v>38728</v>
      </c>
      <c r="M38729" s="53">
        <f ca="1"/>
        <v>2006</v>
      </c>
      <c r="N38729" s="53">
        <f ca="1"/>
        <v>1</v>
      </c>
      <c r="O38729" s="53" t="str">
        <f ca="1"/>
        <v>2006-01</v>
      </c>
    </row>
    <row r="38730" spans="12:15" x14ac:dyDescent="0.4">
      <c r="L38730" s="56">
        <f ca="1"/>
        <v>38729</v>
      </c>
      <c r="M38730" s="53">
        <f ca="1"/>
        <v>2006</v>
      </c>
      <c r="N38730" s="53">
        <f ca="1"/>
        <v>1</v>
      </c>
      <c r="O38730" s="53" t="str">
        <f ca="1"/>
        <v>2006-01</v>
      </c>
    </row>
    <row r="38731" spans="12:15" x14ac:dyDescent="0.4">
      <c r="L38731" s="56">
        <f ca="1"/>
        <v>38730</v>
      </c>
      <c r="M38731" s="53">
        <f ca="1"/>
        <v>2006</v>
      </c>
      <c r="N38731" s="53">
        <f ca="1"/>
        <v>1</v>
      </c>
      <c r="O38731" s="53" t="str">
        <f ca="1"/>
        <v>2006-01</v>
      </c>
    </row>
    <row r="38732" spans="12:15" x14ac:dyDescent="0.4">
      <c r="L38732" s="56">
        <f ca="1"/>
        <v>38731</v>
      </c>
      <c r="M38732" s="53">
        <f ca="1"/>
        <v>2006</v>
      </c>
      <c r="N38732" s="53">
        <f ca="1"/>
        <v>1</v>
      </c>
      <c r="O38732" s="53" t="str">
        <f ca="1"/>
        <v>2006-01</v>
      </c>
    </row>
    <row r="38733" spans="12:15" x14ac:dyDescent="0.4">
      <c r="L38733" s="56">
        <f ca="1"/>
        <v>38732</v>
      </c>
      <c r="M38733" s="53">
        <f ca="1"/>
        <v>2006</v>
      </c>
      <c r="N38733" s="53">
        <f ca="1"/>
        <v>1</v>
      </c>
      <c r="O38733" s="53" t="str">
        <f ca="1"/>
        <v>2006-01</v>
      </c>
    </row>
    <row r="38734" spans="12:15" x14ac:dyDescent="0.4">
      <c r="L38734" s="56">
        <f ca="1"/>
        <v>38733</v>
      </c>
      <c r="M38734" s="53">
        <f ca="1"/>
        <v>2006</v>
      </c>
      <c r="N38734" s="53">
        <f ca="1"/>
        <v>1</v>
      </c>
      <c r="O38734" s="53" t="str">
        <f ca="1"/>
        <v>2006-01</v>
      </c>
    </row>
    <row r="38735" spans="12:15" x14ac:dyDescent="0.4">
      <c r="L38735" s="56">
        <f ca="1"/>
        <v>38734</v>
      </c>
      <c r="M38735" s="53">
        <f ca="1"/>
        <v>2006</v>
      </c>
      <c r="N38735" s="53">
        <f ca="1"/>
        <v>1</v>
      </c>
      <c r="O38735" s="53" t="str">
        <f ca="1"/>
        <v>2006-01</v>
      </c>
    </row>
    <row r="38736" spans="12:15" x14ac:dyDescent="0.4">
      <c r="L38736" s="56">
        <f ca="1"/>
        <v>38735</v>
      </c>
      <c r="M38736" s="53">
        <f ca="1"/>
        <v>2006</v>
      </c>
      <c r="N38736" s="53">
        <f ca="1"/>
        <v>1</v>
      </c>
      <c r="O38736" s="53" t="str">
        <f ca="1"/>
        <v>2006-01</v>
      </c>
    </row>
    <row r="38737" spans="12:15" x14ac:dyDescent="0.4">
      <c r="L38737" s="56">
        <f ca="1"/>
        <v>38736</v>
      </c>
      <c r="M38737" s="53">
        <f ca="1"/>
        <v>2006</v>
      </c>
      <c r="N38737" s="53">
        <f ca="1"/>
        <v>1</v>
      </c>
      <c r="O38737" s="53" t="str">
        <f ca="1"/>
        <v>2006-01</v>
      </c>
    </row>
    <row r="38738" spans="12:15" x14ac:dyDescent="0.4">
      <c r="L38738" s="56">
        <f ca="1"/>
        <v>38737</v>
      </c>
      <c r="M38738" s="53">
        <f ca="1"/>
        <v>2006</v>
      </c>
      <c r="N38738" s="53">
        <f ca="1"/>
        <v>1</v>
      </c>
      <c r="O38738" s="53" t="str">
        <f ca="1"/>
        <v>2006-01</v>
      </c>
    </row>
    <row r="38739" spans="12:15" x14ac:dyDescent="0.4">
      <c r="L38739" s="56">
        <f ca="1"/>
        <v>38738</v>
      </c>
      <c r="M38739" s="53">
        <f ca="1"/>
        <v>2006</v>
      </c>
      <c r="N38739" s="53">
        <f ca="1"/>
        <v>1</v>
      </c>
      <c r="O38739" s="53" t="str">
        <f ca="1"/>
        <v>2006-01</v>
      </c>
    </row>
    <row r="38740" spans="12:15" x14ac:dyDescent="0.4">
      <c r="L38740" s="56">
        <f ca="1"/>
        <v>38739</v>
      </c>
      <c r="M38740" s="53">
        <f ca="1"/>
        <v>2006</v>
      </c>
      <c r="N38740" s="53">
        <f ca="1"/>
        <v>1</v>
      </c>
      <c r="O38740" s="53" t="str">
        <f ca="1"/>
        <v>2006-01</v>
      </c>
    </row>
    <row r="38741" spans="12:15" x14ac:dyDescent="0.4">
      <c r="L38741" s="56">
        <f ca="1"/>
        <v>38740</v>
      </c>
      <c r="M38741" s="53">
        <f ca="1"/>
        <v>2006</v>
      </c>
      <c r="N38741" s="53">
        <f ca="1"/>
        <v>1</v>
      </c>
      <c r="O38741" s="53" t="str">
        <f ca="1"/>
        <v>2006-01</v>
      </c>
    </row>
    <row r="38742" spans="12:15" x14ac:dyDescent="0.4">
      <c r="L38742" s="56">
        <f ca="1"/>
        <v>38741</v>
      </c>
      <c r="M38742" s="53">
        <f ca="1"/>
        <v>2006</v>
      </c>
      <c r="N38742" s="53">
        <f ca="1"/>
        <v>1</v>
      </c>
      <c r="O38742" s="53" t="str">
        <f ca="1"/>
        <v>2006-01</v>
      </c>
    </row>
    <row r="38743" spans="12:15" x14ac:dyDescent="0.4">
      <c r="L38743" s="56">
        <f ca="1"/>
        <v>38742</v>
      </c>
      <c r="M38743" s="53">
        <f ca="1"/>
        <v>2006</v>
      </c>
      <c r="N38743" s="53">
        <f ca="1"/>
        <v>1</v>
      </c>
      <c r="O38743" s="53" t="str">
        <f ca="1"/>
        <v>2006-01</v>
      </c>
    </row>
    <row r="38744" spans="12:15" x14ac:dyDescent="0.4">
      <c r="L38744" s="56">
        <f ca="1"/>
        <v>38743</v>
      </c>
      <c r="M38744" s="53">
        <f ca="1"/>
        <v>2006</v>
      </c>
      <c r="N38744" s="53">
        <f ca="1"/>
        <v>1</v>
      </c>
      <c r="O38744" s="53" t="str">
        <f ca="1"/>
        <v>2006-01</v>
      </c>
    </row>
    <row r="38745" spans="12:15" x14ac:dyDescent="0.4">
      <c r="L38745" s="56">
        <f ca="1"/>
        <v>38744</v>
      </c>
      <c r="M38745" s="53">
        <f ca="1"/>
        <v>2006</v>
      </c>
      <c r="N38745" s="53">
        <f ca="1"/>
        <v>1</v>
      </c>
      <c r="O38745" s="53" t="str">
        <f ca="1"/>
        <v>2006-01</v>
      </c>
    </row>
    <row r="38746" spans="12:15" x14ac:dyDescent="0.4">
      <c r="L38746" s="56">
        <f ca="1"/>
        <v>38745</v>
      </c>
      <c r="M38746" s="53">
        <f ca="1"/>
        <v>2006</v>
      </c>
      <c r="N38746" s="53">
        <f ca="1"/>
        <v>1</v>
      </c>
      <c r="O38746" s="53" t="str">
        <f ca="1"/>
        <v>2006-01</v>
      </c>
    </row>
    <row r="38747" spans="12:15" x14ac:dyDescent="0.4">
      <c r="L38747" s="56">
        <f ca="1"/>
        <v>38746</v>
      </c>
      <c r="M38747" s="53">
        <f ca="1"/>
        <v>2006</v>
      </c>
      <c r="N38747" s="53">
        <f ca="1"/>
        <v>1</v>
      </c>
      <c r="O38747" s="53" t="str">
        <f ca="1"/>
        <v>2006-01</v>
      </c>
    </row>
    <row r="38748" spans="12:15" x14ac:dyDescent="0.4">
      <c r="L38748" s="56">
        <f ca="1"/>
        <v>38747</v>
      </c>
      <c r="M38748" s="53">
        <f ca="1"/>
        <v>2006</v>
      </c>
      <c r="N38748" s="53">
        <f ca="1"/>
        <v>1</v>
      </c>
      <c r="O38748" s="53" t="str">
        <f ca="1"/>
        <v>2006-01</v>
      </c>
    </row>
    <row r="38749" spans="12:15" x14ac:dyDescent="0.4">
      <c r="L38749" s="56">
        <f ca="1"/>
        <v>38748</v>
      </c>
      <c r="M38749" s="53">
        <f ca="1"/>
        <v>2006</v>
      </c>
      <c r="N38749" s="53">
        <f ca="1"/>
        <v>1</v>
      </c>
      <c r="O38749" s="53" t="str">
        <f ca="1"/>
        <v>2006-01</v>
      </c>
    </row>
    <row r="38750" spans="12:15" x14ac:dyDescent="0.4">
      <c r="L38750" s="56">
        <f ca="1"/>
        <v>38749</v>
      </c>
      <c r="M38750" s="53">
        <f ca="1"/>
        <v>2006</v>
      </c>
      <c r="N38750" s="53">
        <f ca="1"/>
        <v>2</v>
      </c>
      <c r="O38750" s="53" t="str">
        <f ca="1"/>
        <v>2006-02</v>
      </c>
    </row>
    <row r="38751" spans="12:15" x14ac:dyDescent="0.4">
      <c r="L38751" s="56">
        <f ca="1"/>
        <v>38750</v>
      </c>
      <c r="M38751" s="53">
        <f ca="1"/>
        <v>2006</v>
      </c>
      <c r="N38751" s="53">
        <f ca="1"/>
        <v>2</v>
      </c>
      <c r="O38751" s="53" t="str">
        <f ca="1"/>
        <v>2006-02</v>
      </c>
    </row>
    <row r="38752" spans="12:15" x14ac:dyDescent="0.4">
      <c r="L38752" s="56">
        <f ca="1"/>
        <v>38751</v>
      </c>
      <c r="M38752" s="53">
        <f ca="1"/>
        <v>2006</v>
      </c>
      <c r="N38752" s="53">
        <f ca="1"/>
        <v>2</v>
      </c>
      <c r="O38752" s="53" t="str">
        <f ca="1"/>
        <v>2006-02</v>
      </c>
    </row>
    <row r="38753" spans="12:15" x14ac:dyDescent="0.4">
      <c r="L38753" s="56">
        <f ca="1"/>
        <v>38752</v>
      </c>
      <c r="M38753" s="53">
        <f ca="1"/>
        <v>2006</v>
      </c>
      <c r="N38753" s="53">
        <f ca="1"/>
        <v>2</v>
      </c>
      <c r="O38753" s="53" t="str">
        <f ca="1"/>
        <v>2006-02</v>
      </c>
    </row>
    <row r="38754" spans="12:15" x14ac:dyDescent="0.4">
      <c r="L38754" s="56">
        <f ca="1"/>
        <v>38753</v>
      </c>
      <c r="M38754" s="53">
        <f ca="1"/>
        <v>2006</v>
      </c>
      <c r="N38754" s="53">
        <f ca="1"/>
        <v>2</v>
      </c>
      <c r="O38754" s="53" t="str">
        <f ca="1"/>
        <v>2006-02</v>
      </c>
    </row>
    <row r="38755" spans="12:15" x14ac:dyDescent="0.4">
      <c r="L38755" s="56">
        <f ca="1"/>
        <v>38754</v>
      </c>
      <c r="M38755" s="53">
        <f ca="1"/>
        <v>2006</v>
      </c>
      <c r="N38755" s="53">
        <f ca="1"/>
        <v>2</v>
      </c>
      <c r="O38755" s="53" t="str">
        <f ca="1"/>
        <v>2006-02</v>
      </c>
    </row>
    <row r="38756" spans="12:15" x14ac:dyDescent="0.4">
      <c r="L38756" s="56">
        <f ca="1"/>
        <v>38755</v>
      </c>
      <c r="M38756" s="53">
        <f ca="1"/>
        <v>2006</v>
      </c>
      <c r="N38756" s="53">
        <f ca="1"/>
        <v>2</v>
      </c>
      <c r="O38756" s="53" t="str">
        <f ca="1"/>
        <v>2006-02</v>
      </c>
    </row>
    <row r="38757" spans="12:15" x14ac:dyDescent="0.4">
      <c r="L38757" s="56">
        <f ca="1"/>
        <v>38756</v>
      </c>
      <c r="M38757" s="53">
        <f ca="1"/>
        <v>2006</v>
      </c>
      <c r="N38757" s="53">
        <f ca="1"/>
        <v>2</v>
      </c>
      <c r="O38757" s="53" t="str">
        <f ca="1"/>
        <v>2006-02</v>
      </c>
    </row>
    <row r="38758" spans="12:15" x14ac:dyDescent="0.4">
      <c r="L38758" s="56">
        <f ca="1"/>
        <v>38757</v>
      </c>
      <c r="M38758" s="53">
        <f ca="1"/>
        <v>2006</v>
      </c>
      <c r="N38758" s="53">
        <f ca="1"/>
        <v>2</v>
      </c>
      <c r="O38758" s="53" t="str">
        <f ca="1"/>
        <v>2006-02</v>
      </c>
    </row>
    <row r="38759" spans="12:15" x14ac:dyDescent="0.4">
      <c r="L38759" s="56">
        <f ca="1"/>
        <v>38758</v>
      </c>
      <c r="M38759" s="53">
        <f ca="1"/>
        <v>2006</v>
      </c>
      <c r="N38759" s="53">
        <f ca="1"/>
        <v>2</v>
      </c>
      <c r="O38759" s="53" t="str">
        <f ca="1"/>
        <v>2006-02</v>
      </c>
    </row>
    <row r="38760" spans="12:15" x14ac:dyDescent="0.4">
      <c r="L38760" s="56">
        <f ca="1"/>
        <v>38759</v>
      </c>
      <c r="M38760" s="53">
        <f ca="1"/>
        <v>2006</v>
      </c>
      <c r="N38760" s="53">
        <f ca="1"/>
        <v>2</v>
      </c>
      <c r="O38760" s="53" t="str">
        <f ca="1"/>
        <v>2006-02</v>
      </c>
    </row>
    <row r="38761" spans="12:15" x14ac:dyDescent="0.4">
      <c r="L38761" s="56">
        <f ca="1"/>
        <v>38760</v>
      </c>
      <c r="M38761" s="53">
        <f ca="1"/>
        <v>2006</v>
      </c>
      <c r="N38761" s="53">
        <f ca="1"/>
        <v>2</v>
      </c>
      <c r="O38761" s="53" t="str">
        <f ca="1"/>
        <v>2006-02</v>
      </c>
    </row>
    <row r="38762" spans="12:15" x14ac:dyDescent="0.4">
      <c r="L38762" s="56">
        <f ca="1"/>
        <v>38761</v>
      </c>
      <c r="M38762" s="53">
        <f ca="1"/>
        <v>2006</v>
      </c>
      <c r="N38762" s="53">
        <f ca="1"/>
        <v>2</v>
      </c>
      <c r="O38762" s="53" t="str">
        <f ca="1"/>
        <v>2006-02</v>
      </c>
    </row>
    <row r="38763" spans="12:15" x14ac:dyDescent="0.4">
      <c r="L38763" s="56">
        <f ca="1"/>
        <v>38762</v>
      </c>
      <c r="M38763" s="53">
        <f ca="1"/>
        <v>2006</v>
      </c>
      <c r="N38763" s="53">
        <f ca="1"/>
        <v>2</v>
      </c>
      <c r="O38763" s="53" t="str">
        <f ca="1"/>
        <v>2006-02</v>
      </c>
    </row>
    <row r="38764" spans="12:15" x14ac:dyDescent="0.4">
      <c r="L38764" s="56">
        <f ca="1"/>
        <v>38763</v>
      </c>
      <c r="M38764" s="53">
        <f ca="1"/>
        <v>2006</v>
      </c>
      <c r="N38764" s="53">
        <f ca="1"/>
        <v>2</v>
      </c>
      <c r="O38764" s="53" t="str">
        <f ca="1"/>
        <v>2006-02</v>
      </c>
    </row>
    <row r="38765" spans="12:15" x14ac:dyDescent="0.4">
      <c r="L38765" s="56">
        <f ca="1"/>
        <v>38764</v>
      </c>
      <c r="M38765" s="53">
        <f ca="1"/>
        <v>2006</v>
      </c>
      <c r="N38765" s="53">
        <f ca="1"/>
        <v>2</v>
      </c>
      <c r="O38765" s="53" t="str">
        <f ca="1"/>
        <v>2006-02</v>
      </c>
    </row>
    <row r="38766" spans="12:15" x14ac:dyDescent="0.4">
      <c r="L38766" s="56">
        <f ca="1"/>
        <v>38765</v>
      </c>
      <c r="M38766" s="53">
        <f ca="1"/>
        <v>2006</v>
      </c>
      <c r="N38766" s="53">
        <f ca="1"/>
        <v>2</v>
      </c>
      <c r="O38766" s="53" t="str">
        <f ca="1"/>
        <v>2006-02</v>
      </c>
    </row>
    <row r="38767" spans="12:15" x14ac:dyDescent="0.4">
      <c r="L38767" s="56">
        <f ca="1"/>
        <v>38766</v>
      </c>
      <c r="M38767" s="53">
        <f ca="1"/>
        <v>2006</v>
      </c>
      <c r="N38767" s="53">
        <f ca="1"/>
        <v>2</v>
      </c>
      <c r="O38767" s="53" t="str">
        <f ca="1"/>
        <v>2006-02</v>
      </c>
    </row>
    <row r="38768" spans="12:15" x14ac:dyDescent="0.4">
      <c r="L38768" s="56">
        <f ca="1"/>
        <v>38767</v>
      </c>
      <c r="M38768" s="53">
        <f ca="1"/>
        <v>2006</v>
      </c>
      <c r="N38768" s="53">
        <f ca="1"/>
        <v>2</v>
      </c>
      <c r="O38768" s="53" t="str">
        <f ca="1"/>
        <v>2006-02</v>
      </c>
    </row>
    <row r="38769" spans="12:15" x14ac:dyDescent="0.4">
      <c r="L38769" s="56">
        <f ca="1"/>
        <v>38768</v>
      </c>
      <c r="M38769" s="53">
        <f ca="1"/>
        <v>2006</v>
      </c>
      <c r="N38769" s="53">
        <f ca="1"/>
        <v>2</v>
      </c>
      <c r="O38769" s="53" t="str">
        <f ca="1"/>
        <v>2006-02</v>
      </c>
    </row>
    <row r="38770" spans="12:15" x14ac:dyDescent="0.4">
      <c r="L38770" s="56">
        <f ca="1"/>
        <v>38769</v>
      </c>
      <c r="M38770" s="53">
        <f ca="1"/>
        <v>2006</v>
      </c>
      <c r="N38770" s="53">
        <f ca="1"/>
        <v>2</v>
      </c>
      <c r="O38770" s="53" t="str">
        <f ca="1"/>
        <v>2006-02</v>
      </c>
    </row>
    <row r="38771" spans="12:15" x14ac:dyDescent="0.4">
      <c r="L38771" s="56">
        <f ca="1"/>
        <v>38770</v>
      </c>
      <c r="M38771" s="53">
        <f ca="1"/>
        <v>2006</v>
      </c>
      <c r="N38771" s="53">
        <f ca="1"/>
        <v>2</v>
      </c>
      <c r="O38771" s="53" t="str">
        <f ca="1"/>
        <v>2006-02</v>
      </c>
    </row>
    <row r="38772" spans="12:15" x14ac:dyDescent="0.4">
      <c r="L38772" s="56">
        <f ca="1"/>
        <v>38771</v>
      </c>
      <c r="M38772" s="53">
        <f ca="1"/>
        <v>2006</v>
      </c>
      <c r="N38772" s="53">
        <f ca="1"/>
        <v>2</v>
      </c>
      <c r="O38772" s="53" t="str">
        <f ca="1"/>
        <v>2006-02</v>
      </c>
    </row>
    <row r="38773" spans="12:15" x14ac:dyDescent="0.4">
      <c r="L38773" s="56">
        <f ca="1"/>
        <v>38772</v>
      </c>
      <c r="M38773" s="53">
        <f ca="1"/>
        <v>2006</v>
      </c>
      <c r="N38773" s="53">
        <f ca="1"/>
        <v>2</v>
      </c>
      <c r="O38773" s="53" t="str">
        <f ca="1"/>
        <v>2006-02</v>
      </c>
    </row>
    <row r="38774" spans="12:15" x14ac:dyDescent="0.4">
      <c r="L38774" s="56">
        <f ca="1"/>
        <v>38773</v>
      </c>
      <c r="M38774" s="53">
        <f ca="1"/>
        <v>2006</v>
      </c>
      <c r="N38774" s="53">
        <f ca="1"/>
        <v>2</v>
      </c>
      <c r="O38774" s="53" t="str">
        <f ca="1"/>
        <v>2006-02</v>
      </c>
    </row>
    <row r="38775" spans="12:15" x14ac:dyDescent="0.4">
      <c r="L38775" s="56">
        <f ca="1"/>
        <v>38774</v>
      </c>
      <c r="M38775" s="53">
        <f ca="1"/>
        <v>2006</v>
      </c>
      <c r="N38775" s="53">
        <f ca="1"/>
        <v>2</v>
      </c>
      <c r="O38775" s="53" t="str">
        <f ca="1"/>
        <v>2006-02</v>
      </c>
    </row>
    <row r="38776" spans="12:15" x14ac:dyDescent="0.4">
      <c r="L38776" s="56">
        <f ca="1"/>
        <v>38775</v>
      </c>
      <c r="M38776" s="53">
        <f ca="1"/>
        <v>2006</v>
      </c>
      <c r="N38776" s="53">
        <f ca="1"/>
        <v>2</v>
      </c>
      <c r="O38776" s="53" t="str">
        <f ca="1"/>
        <v>2006-02</v>
      </c>
    </row>
    <row r="38777" spans="12:15" x14ac:dyDescent="0.4">
      <c r="L38777" s="56">
        <f ca="1"/>
        <v>38776</v>
      </c>
      <c r="M38777" s="53">
        <f ca="1"/>
        <v>2006</v>
      </c>
      <c r="N38777" s="53">
        <f ca="1"/>
        <v>2</v>
      </c>
      <c r="O38777" s="53" t="str">
        <f ca="1"/>
        <v>2006-02</v>
      </c>
    </row>
    <row r="38778" spans="12:15" x14ac:dyDescent="0.4">
      <c r="L38778" s="56">
        <f ca="1"/>
        <v>38777</v>
      </c>
      <c r="M38778" s="53">
        <f ca="1"/>
        <v>2006</v>
      </c>
      <c r="N38778" s="53">
        <f ca="1"/>
        <v>3</v>
      </c>
      <c r="O38778" s="53" t="str">
        <f ca="1"/>
        <v>2006-03</v>
      </c>
    </row>
    <row r="38779" spans="12:15" x14ac:dyDescent="0.4">
      <c r="L38779" s="56">
        <f ca="1"/>
        <v>38778</v>
      </c>
      <c r="M38779" s="53">
        <f ca="1"/>
        <v>2006</v>
      </c>
      <c r="N38779" s="53">
        <f ca="1"/>
        <v>3</v>
      </c>
      <c r="O38779" s="53" t="str">
        <f ca="1"/>
        <v>2006-03</v>
      </c>
    </row>
    <row r="38780" spans="12:15" x14ac:dyDescent="0.4">
      <c r="L38780" s="56">
        <f ca="1"/>
        <v>38779</v>
      </c>
      <c r="M38780" s="53">
        <f ca="1"/>
        <v>2006</v>
      </c>
      <c r="N38780" s="53">
        <f ca="1"/>
        <v>3</v>
      </c>
      <c r="O38780" s="53" t="str">
        <f ca="1"/>
        <v>2006-03</v>
      </c>
    </row>
    <row r="38781" spans="12:15" x14ac:dyDescent="0.4">
      <c r="L38781" s="56">
        <f ca="1"/>
        <v>38780</v>
      </c>
      <c r="M38781" s="53">
        <f ca="1"/>
        <v>2006</v>
      </c>
      <c r="N38781" s="53">
        <f ca="1"/>
        <v>3</v>
      </c>
      <c r="O38781" s="53" t="str">
        <f ca="1"/>
        <v>2006-03</v>
      </c>
    </row>
    <row r="38782" spans="12:15" x14ac:dyDescent="0.4">
      <c r="L38782" s="56">
        <f ca="1"/>
        <v>38781</v>
      </c>
      <c r="M38782" s="53">
        <f ca="1"/>
        <v>2006</v>
      </c>
      <c r="N38782" s="53">
        <f ca="1"/>
        <v>3</v>
      </c>
      <c r="O38782" s="53" t="str">
        <f ca="1"/>
        <v>2006-03</v>
      </c>
    </row>
    <row r="38783" spans="12:15" x14ac:dyDescent="0.4">
      <c r="L38783" s="56">
        <f ca="1"/>
        <v>38782</v>
      </c>
      <c r="M38783" s="53">
        <f ca="1"/>
        <v>2006</v>
      </c>
      <c r="N38783" s="53">
        <f ca="1"/>
        <v>3</v>
      </c>
      <c r="O38783" s="53" t="str">
        <f ca="1"/>
        <v>2006-03</v>
      </c>
    </row>
    <row r="38784" spans="12:15" x14ac:dyDescent="0.4">
      <c r="L38784" s="56">
        <f ca="1"/>
        <v>38783</v>
      </c>
      <c r="M38784" s="53">
        <f ca="1"/>
        <v>2006</v>
      </c>
      <c r="N38784" s="53">
        <f ca="1"/>
        <v>3</v>
      </c>
      <c r="O38784" s="53" t="str">
        <f ca="1"/>
        <v>2006-03</v>
      </c>
    </row>
    <row r="38785" spans="12:15" x14ac:dyDescent="0.4">
      <c r="L38785" s="56">
        <f ca="1"/>
        <v>38784</v>
      </c>
      <c r="M38785" s="53">
        <f ca="1"/>
        <v>2006</v>
      </c>
      <c r="N38785" s="53">
        <f ca="1"/>
        <v>3</v>
      </c>
      <c r="O38785" s="53" t="str">
        <f ca="1"/>
        <v>2006-03</v>
      </c>
    </row>
    <row r="38786" spans="12:15" x14ac:dyDescent="0.4">
      <c r="L38786" s="56">
        <f ca="1"/>
        <v>38785</v>
      </c>
      <c r="M38786" s="53">
        <f ca="1"/>
        <v>2006</v>
      </c>
      <c r="N38786" s="53">
        <f ca="1"/>
        <v>3</v>
      </c>
      <c r="O38786" s="53" t="str">
        <f ca="1"/>
        <v>2006-03</v>
      </c>
    </row>
    <row r="38787" spans="12:15" x14ac:dyDescent="0.4">
      <c r="L38787" s="56">
        <f ca="1"/>
        <v>38786</v>
      </c>
      <c r="M38787" s="53">
        <f ca="1"/>
        <v>2006</v>
      </c>
      <c r="N38787" s="53">
        <f ca="1"/>
        <v>3</v>
      </c>
      <c r="O38787" s="53" t="str">
        <f ca="1"/>
        <v>2006-03</v>
      </c>
    </row>
    <row r="38788" spans="12:15" x14ac:dyDescent="0.4">
      <c r="L38788" s="56">
        <f ca="1"/>
        <v>38787</v>
      </c>
      <c r="M38788" s="53">
        <f ca="1"/>
        <v>2006</v>
      </c>
      <c r="N38788" s="53">
        <f ca="1"/>
        <v>3</v>
      </c>
      <c r="O38788" s="53" t="str">
        <f ca="1"/>
        <v>2006-03</v>
      </c>
    </row>
    <row r="38789" spans="12:15" x14ac:dyDescent="0.4">
      <c r="L38789" s="56">
        <f ca="1"/>
        <v>38788</v>
      </c>
      <c r="M38789" s="53">
        <f ca="1"/>
        <v>2006</v>
      </c>
      <c r="N38789" s="53">
        <f ca="1"/>
        <v>3</v>
      </c>
      <c r="O38789" s="53" t="str">
        <f ca="1"/>
        <v>2006-03</v>
      </c>
    </row>
    <row r="38790" spans="12:15" x14ac:dyDescent="0.4">
      <c r="L38790" s="56">
        <f ca="1"/>
        <v>38789</v>
      </c>
      <c r="M38790" s="53">
        <f ca="1"/>
        <v>2006</v>
      </c>
      <c r="N38790" s="53">
        <f ca="1"/>
        <v>3</v>
      </c>
      <c r="O38790" s="53" t="str">
        <f ca="1"/>
        <v>2006-03</v>
      </c>
    </row>
    <row r="38791" spans="12:15" x14ac:dyDescent="0.4">
      <c r="L38791" s="56">
        <f ca="1"/>
        <v>38790</v>
      </c>
      <c r="M38791" s="53">
        <f ca="1"/>
        <v>2006</v>
      </c>
      <c r="N38791" s="53">
        <f ca="1"/>
        <v>3</v>
      </c>
      <c r="O38791" s="53" t="str">
        <f ca="1"/>
        <v>2006-03</v>
      </c>
    </row>
    <row r="38792" spans="12:15" x14ac:dyDescent="0.4">
      <c r="L38792" s="56">
        <f ca="1"/>
        <v>38791</v>
      </c>
      <c r="M38792" s="53">
        <f ca="1"/>
        <v>2006</v>
      </c>
      <c r="N38792" s="53">
        <f ca="1"/>
        <v>3</v>
      </c>
      <c r="O38792" s="53" t="str">
        <f ca="1"/>
        <v>2006-03</v>
      </c>
    </row>
    <row r="38793" spans="12:15" x14ac:dyDescent="0.4">
      <c r="L38793" s="56">
        <f ca="1"/>
        <v>38792</v>
      </c>
      <c r="M38793" s="53">
        <f ca="1"/>
        <v>2006</v>
      </c>
      <c r="N38793" s="53">
        <f ca="1"/>
        <v>3</v>
      </c>
      <c r="O38793" s="53" t="str">
        <f ca="1"/>
        <v>2006-03</v>
      </c>
    </row>
    <row r="38794" spans="12:15" x14ac:dyDescent="0.4">
      <c r="L38794" s="56">
        <f ca="1"/>
        <v>38793</v>
      </c>
      <c r="M38794" s="53">
        <f ca="1"/>
        <v>2006</v>
      </c>
      <c r="N38794" s="53">
        <f ca="1"/>
        <v>3</v>
      </c>
      <c r="O38794" s="53" t="str">
        <f ca="1"/>
        <v>2006-03</v>
      </c>
    </row>
    <row r="38795" spans="12:15" x14ac:dyDescent="0.4">
      <c r="L38795" s="56">
        <f ca="1"/>
        <v>38794</v>
      </c>
      <c r="M38795" s="53">
        <f ca="1"/>
        <v>2006</v>
      </c>
      <c r="N38795" s="53">
        <f ca="1"/>
        <v>3</v>
      </c>
      <c r="O38795" s="53" t="str">
        <f ca="1"/>
        <v>2006-03</v>
      </c>
    </row>
    <row r="38796" spans="12:15" x14ac:dyDescent="0.4">
      <c r="L38796" s="56">
        <f ca="1"/>
        <v>38795</v>
      </c>
      <c r="M38796" s="53">
        <f ca="1"/>
        <v>2006</v>
      </c>
      <c r="N38796" s="53">
        <f ca="1"/>
        <v>3</v>
      </c>
      <c r="O38796" s="53" t="str">
        <f ca="1"/>
        <v>2006-03</v>
      </c>
    </row>
    <row r="38797" spans="12:15" x14ac:dyDescent="0.4">
      <c r="L38797" s="56">
        <f ca="1"/>
        <v>38796</v>
      </c>
      <c r="M38797" s="53">
        <f ca="1"/>
        <v>2006</v>
      </c>
      <c r="N38797" s="53">
        <f ca="1"/>
        <v>3</v>
      </c>
      <c r="O38797" s="53" t="str">
        <f ca="1"/>
        <v>2006-03</v>
      </c>
    </row>
    <row r="38798" spans="12:15" x14ac:dyDescent="0.4">
      <c r="L38798" s="56">
        <f ca="1"/>
        <v>38797</v>
      </c>
      <c r="M38798" s="53">
        <f ca="1"/>
        <v>2006</v>
      </c>
      <c r="N38798" s="53">
        <f ca="1"/>
        <v>3</v>
      </c>
      <c r="O38798" s="53" t="str">
        <f ca="1"/>
        <v>2006-03</v>
      </c>
    </row>
    <row r="38799" spans="12:15" x14ac:dyDescent="0.4">
      <c r="L38799" s="56">
        <f ca="1"/>
        <v>38798</v>
      </c>
      <c r="M38799" s="53">
        <f ca="1"/>
        <v>2006</v>
      </c>
      <c r="N38799" s="53">
        <f ca="1"/>
        <v>3</v>
      </c>
      <c r="O38799" s="53" t="str">
        <f ca="1"/>
        <v>2006-03</v>
      </c>
    </row>
    <row r="38800" spans="12:15" x14ac:dyDescent="0.4">
      <c r="L38800" s="56">
        <f ca="1"/>
        <v>38799</v>
      </c>
      <c r="M38800" s="53">
        <f ca="1"/>
        <v>2006</v>
      </c>
      <c r="N38800" s="53">
        <f ca="1"/>
        <v>3</v>
      </c>
      <c r="O38800" s="53" t="str">
        <f ca="1"/>
        <v>2006-03</v>
      </c>
    </row>
    <row r="38801" spans="12:15" x14ac:dyDescent="0.4">
      <c r="L38801" s="56">
        <f ca="1"/>
        <v>38800</v>
      </c>
      <c r="M38801" s="53">
        <f ca="1"/>
        <v>2006</v>
      </c>
      <c r="N38801" s="53">
        <f ca="1"/>
        <v>3</v>
      </c>
      <c r="O38801" s="53" t="str">
        <f ca="1"/>
        <v>2006-03</v>
      </c>
    </row>
    <row r="38802" spans="12:15" x14ac:dyDescent="0.4">
      <c r="L38802" s="56">
        <f ca="1"/>
        <v>38801</v>
      </c>
      <c r="M38802" s="53">
        <f ca="1"/>
        <v>2006</v>
      </c>
      <c r="N38802" s="53">
        <f ca="1"/>
        <v>3</v>
      </c>
      <c r="O38802" s="53" t="str">
        <f ca="1"/>
        <v>2006-03</v>
      </c>
    </row>
    <row r="38803" spans="12:15" x14ac:dyDescent="0.4">
      <c r="L38803" s="56">
        <f ca="1"/>
        <v>38802</v>
      </c>
      <c r="M38803" s="53">
        <f ca="1"/>
        <v>2006</v>
      </c>
      <c r="N38803" s="53">
        <f ca="1"/>
        <v>3</v>
      </c>
      <c r="O38803" s="53" t="str">
        <f ca="1"/>
        <v>2006-03</v>
      </c>
    </row>
    <row r="38804" spans="12:15" x14ac:dyDescent="0.4">
      <c r="L38804" s="56">
        <f ca="1"/>
        <v>38803</v>
      </c>
      <c r="M38804" s="53">
        <f ca="1"/>
        <v>2006</v>
      </c>
      <c r="N38804" s="53">
        <f ca="1"/>
        <v>3</v>
      </c>
      <c r="O38804" s="53" t="str">
        <f ca="1"/>
        <v>2006-03</v>
      </c>
    </row>
    <row r="38805" spans="12:15" x14ac:dyDescent="0.4">
      <c r="L38805" s="56">
        <f ca="1"/>
        <v>38804</v>
      </c>
      <c r="M38805" s="53">
        <f ca="1"/>
        <v>2006</v>
      </c>
      <c r="N38805" s="53">
        <f ca="1"/>
        <v>3</v>
      </c>
      <c r="O38805" s="53" t="str">
        <f ca="1"/>
        <v>2006-03</v>
      </c>
    </row>
    <row r="38806" spans="12:15" x14ac:dyDescent="0.4">
      <c r="L38806" s="56">
        <f ca="1"/>
        <v>38805</v>
      </c>
      <c r="M38806" s="53">
        <f ca="1"/>
        <v>2006</v>
      </c>
      <c r="N38806" s="53">
        <f ca="1"/>
        <v>3</v>
      </c>
      <c r="O38806" s="53" t="str">
        <f ca="1"/>
        <v>2006-03</v>
      </c>
    </row>
    <row r="38807" spans="12:15" x14ac:dyDescent="0.4">
      <c r="L38807" s="56">
        <f ca="1"/>
        <v>38806</v>
      </c>
      <c r="M38807" s="53">
        <f ca="1"/>
        <v>2006</v>
      </c>
      <c r="N38807" s="53">
        <f ca="1"/>
        <v>3</v>
      </c>
      <c r="O38807" s="53" t="str">
        <f ca="1"/>
        <v>2006-03</v>
      </c>
    </row>
    <row r="38808" spans="12:15" x14ac:dyDescent="0.4">
      <c r="L38808" s="56">
        <f ca="1"/>
        <v>38807</v>
      </c>
      <c r="M38808" s="53">
        <f ca="1"/>
        <v>2006</v>
      </c>
      <c r="N38808" s="53">
        <f ca="1"/>
        <v>3</v>
      </c>
      <c r="O38808" s="53" t="str">
        <f ca="1"/>
        <v>2006-03</v>
      </c>
    </row>
    <row r="38809" spans="12:15" x14ac:dyDescent="0.4">
      <c r="L38809" s="56">
        <f ca="1"/>
        <v>38808</v>
      </c>
      <c r="M38809" s="53">
        <f ca="1"/>
        <v>2006</v>
      </c>
      <c r="N38809" s="53">
        <f ca="1"/>
        <v>4</v>
      </c>
      <c r="O38809" s="53" t="str">
        <f ca="1"/>
        <v>2006-04</v>
      </c>
    </row>
    <row r="38810" spans="12:15" x14ac:dyDescent="0.4">
      <c r="L38810" s="56">
        <f ca="1"/>
        <v>38809</v>
      </c>
      <c r="M38810" s="53">
        <f ca="1"/>
        <v>2006</v>
      </c>
      <c r="N38810" s="53">
        <f ca="1"/>
        <v>4</v>
      </c>
      <c r="O38810" s="53" t="str">
        <f ca="1"/>
        <v>2006-04</v>
      </c>
    </row>
    <row r="38811" spans="12:15" x14ac:dyDescent="0.4">
      <c r="L38811" s="56">
        <f ca="1"/>
        <v>38810</v>
      </c>
      <c r="M38811" s="53">
        <f ca="1"/>
        <v>2006</v>
      </c>
      <c r="N38811" s="53">
        <f ca="1"/>
        <v>4</v>
      </c>
      <c r="O38811" s="53" t="str">
        <f ca="1"/>
        <v>2006-04</v>
      </c>
    </row>
    <row r="38812" spans="12:15" x14ac:dyDescent="0.4">
      <c r="L38812" s="56">
        <f ca="1"/>
        <v>38811</v>
      </c>
      <c r="M38812" s="53">
        <f ca="1"/>
        <v>2006</v>
      </c>
      <c r="N38812" s="53">
        <f ca="1"/>
        <v>4</v>
      </c>
      <c r="O38812" s="53" t="str">
        <f ca="1"/>
        <v>2006-04</v>
      </c>
    </row>
    <row r="38813" spans="12:15" x14ac:dyDescent="0.4">
      <c r="L38813" s="56">
        <f ca="1"/>
        <v>38812</v>
      </c>
      <c r="M38813" s="53">
        <f ca="1"/>
        <v>2006</v>
      </c>
      <c r="N38813" s="53">
        <f ca="1"/>
        <v>4</v>
      </c>
      <c r="O38813" s="53" t="str">
        <f ca="1"/>
        <v>2006-04</v>
      </c>
    </row>
    <row r="38814" spans="12:15" x14ac:dyDescent="0.4">
      <c r="L38814" s="56">
        <f ca="1"/>
        <v>38813</v>
      </c>
      <c r="M38814" s="53">
        <f ca="1"/>
        <v>2006</v>
      </c>
      <c r="N38814" s="53">
        <f ca="1"/>
        <v>4</v>
      </c>
      <c r="O38814" s="53" t="str">
        <f ca="1"/>
        <v>2006-04</v>
      </c>
    </row>
    <row r="38815" spans="12:15" x14ac:dyDescent="0.4">
      <c r="L38815" s="56">
        <f ca="1"/>
        <v>38814</v>
      </c>
      <c r="M38815" s="53">
        <f ca="1"/>
        <v>2006</v>
      </c>
      <c r="N38815" s="53">
        <f ca="1"/>
        <v>4</v>
      </c>
      <c r="O38815" s="53" t="str">
        <f ca="1"/>
        <v>2006-04</v>
      </c>
    </row>
    <row r="38816" spans="12:15" x14ac:dyDescent="0.4">
      <c r="L38816" s="56">
        <f ca="1"/>
        <v>38815</v>
      </c>
      <c r="M38816" s="53">
        <f ca="1"/>
        <v>2006</v>
      </c>
      <c r="N38816" s="53">
        <f ca="1"/>
        <v>4</v>
      </c>
      <c r="O38816" s="53" t="str">
        <f ca="1"/>
        <v>2006-04</v>
      </c>
    </row>
    <row r="38817" spans="12:15" x14ac:dyDescent="0.4">
      <c r="L38817" s="56">
        <f ca="1"/>
        <v>38816</v>
      </c>
      <c r="M38817" s="53">
        <f ca="1"/>
        <v>2006</v>
      </c>
      <c r="N38817" s="53">
        <f ca="1"/>
        <v>4</v>
      </c>
      <c r="O38817" s="53" t="str">
        <f ca="1"/>
        <v>2006-04</v>
      </c>
    </row>
    <row r="38818" spans="12:15" x14ac:dyDescent="0.4">
      <c r="L38818" s="56">
        <f ca="1"/>
        <v>38817</v>
      </c>
      <c r="M38818" s="53">
        <f ca="1"/>
        <v>2006</v>
      </c>
      <c r="N38818" s="53">
        <f ca="1"/>
        <v>4</v>
      </c>
      <c r="O38818" s="53" t="str">
        <f ca="1"/>
        <v>2006-04</v>
      </c>
    </row>
    <row r="38819" spans="12:15" x14ac:dyDescent="0.4">
      <c r="L38819" s="56">
        <f ca="1"/>
        <v>38818</v>
      </c>
      <c r="M38819" s="53">
        <f ca="1"/>
        <v>2006</v>
      </c>
      <c r="N38819" s="53">
        <f ca="1"/>
        <v>4</v>
      </c>
      <c r="O38819" s="53" t="str">
        <f ca="1"/>
        <v>2006-04</v>
      </c>
    </row>
    <row r="38820" spans="12:15" x14ac:dyDescent="0.4">
      <c r="L38820" s="56">
        <f ca="1"/>
        <v>38819</v>
      </c>
      <c r="M38820" s="53">
        <f ca="1"/>
        <v>2006</v>
      </c>
      <c r="N38820" s="53">
        <f ca="1"/>
        <v>4</v>
      </c>
      <c r="O38820" s="53" t="str">
        <f ca="1"/>
        <v>2006-04</v>
      </c>
    </row>
    <row r="38821" spans="12:15" x14ac:dyDescent="0.4">
      <c r="L38821" s="56">
        <f ca="1"/>
        <v>38820</v>
      </c>
      <c r="M38821" s="53">
        <f ca="1"/>
        <v>2006</v>
      </c>
      <c r="N38821" s="53">
        <f ca="1"/>
        <v>4</v>
      </c>
      <c r="O38821" s="53" t="str">
        <f ca="1"/>
        <v>2006-04</v>
      </c>
    </row>
    <row r="38822" spans="12:15" x14ac:dyDescent="0.4">
      <c r="L38822" s="56">
        <f ca="1"/>
        <v>38821</v>
      </c>
      <c r="M38822" s="53">
        <f ca="1"/>
        <v>2006</v>
      </c>
      <c r="N38822" s="53">
        <f ca="1"/>
        <v>4</v>
      </c>
      <c r="O38822" s="53" t="str">
        <f ca="1"/>
        <v>2006-04</v>
      </c>
    </row>
    <row r="38823" spans="12:15" x14ac:dyDescent="0.4">
      <c r="L38823" s="56">
        <f ca="1"/>
        <v>38822</v>
      </c>
      <c r="M38823" s="53">
        <f ca="1"/>
        <v>2006</v>
      </c>
      <c r="N38823" s="53">
        <f ca="1"/>
        <v>4</v>
      </c>
      <c r="O38823" s="53" t="str">
        <f ca="1"/>
        <v>2006-04</v>
      </c>
    </row>
    <row r="38824" spans="12:15" x14ac:dyDescent="0.4">
      <c r="L38824" s="56">
        <f ca="1"/>
        <v>38823</v>
      </c>
      <c r="M38824" s="53">
        <f ca="1"/>
        <v>2006</v>
      </c>
      <c r="N38824" s="53">
        <f ca="1"/>
        <v>4</v>
      </c>
      <c r="O38824" s="53" t="str">
        <f ca="1"/>
        <v>2006-04</v>
      </c>
    </row>
    <row r="38825" spans="12:15" x14ac:dyDescent="0.4">
      <c r="L38825" s="56">
        <f ca="1"/>
        <v>38824</v>
      </c>
      <c r="M38825" s="53">
        <f ca="1"/>
        <v>2006</v>
      </c>
      <c r="N38825" s="53">
        <f ca="1"/>
        <v>4</v>
      </c>
      <c r="O38825" s="53" t="str">
        <f ca="1"/>
        <v>2006-04</v>
      </c>
    </row>
    <row r="38826" spans="12:15" x14ac:dyDescent="0.4">
      <c r="L38826" s="56">
        <f ca="1"/>
        <v>38825</v>
      </c>
      <c r="M38826" s="53">
        <f ca="1"/>
        <v>2006</v>
      </c>
      <c r="N38826" s="53">
        <f ca="1"/>
        <v>4</v>
      </c>
      <c r="O38826" s="53" t="str">
        <f ca="1"/>
        <v>2006-04</v>
      </c>
    </row>
    <row r="38827" spans="12:15" x14ac:dyDescent="0.4">
      <c r="L38827" s="56">
        <f ca="1"/>
        <v>38826</v>
      </c>
      <c r="M38827" s="53">
        <f ca="1"/>
        <v>2006</v>
      </c>
      <c r="N38827" s="53">
        <f ca="1"/>
        <v>4</v>
      </c>
      <c r="O38827" s="53" t="str">
        <f ca="1"/>
        <v>2006-04</v>
      </c>
    </row>
    <row r="38828" spans="12:15" x14ac:dyDescent="0.4">
      <c r="L38828" s="56">
        <f ca="1"/>
        <v>38827</v>
      </c>
      <c r="M38828" s="53">
        <f ca="1"/>
        <v>2006</v>
      </c>
      <c r="N38828" s="53">
        <f ca="1"/>
        <v>4</v>
      </c>
      <c r="O38828" s="53" t="str">
        <f ca="1"/>
        <v>2006-04</v>
      </c>
    </row>
    <row r="38829" spans="12:15" x14ac:dyDescent="0.4">
      <c r="L38829" s="56">
        <f ca="1"/>
        <v>38828</v>
      </c>
      <c r="M38829" s="53">
        <f ca="1"/>
        <v>2006</v>
      </c>
      <c r="N38829" s="53">
        <f ca="1"/>
        <v>4</v>
      </c>
      <c r="O38829" s="53" t="str">
        <f ca="1"/>
        <v>2006-04</v>
      </c>
    </row>
    <row r="38830" spans="12:15" x14ac:dyDescent="0.4">
      <c r="L38830" s="56">
        <f ca="1"/>
        <v>38829</v>
      </c>
      <c r="M38830" s="53">
        <f ca="1"/>
        <v>2006</v>
      </c>
      <c r="N38830" s="53">
        <f ca="1"/>
        <v>4</v>
      </c>
      <c r="O38830" s="53" t="str">
        <f ca="1"/>
        <v>2006-04</v>
      </c>
    </row>
    <row r="38831" spans="12:15" x14ac:dyDescent="0.4">
      <c r="L38831" s="56">
        <f ca="1"/>
        <v>38830</v>
      </c>
      <c r="M38831" s="53">
        <f ca="1"/>
        <v>2006</v>
      </c>
      <c r="N38831" s="53">
        <f ca="1"/>
        <v>4</v>
      </c>
      <c r="O38831" s="53" t="str">
        <f ca="1"/>
        <v>2006-04</v>
      </c>
    </row>
    <row r="38832" spans="12:15" x14ac:dyDescent="0.4">
      <c r="L38832" s="56">
        <f ca="1"/>
        <v>38831</v>
      </c>
      <c r="M38832" s="53">
        <f ca="1"/>
        <v>2006</v>
      </c>
      <c r="N38832" s="53">
        <f ca="1"/>
        <v>4</v>
      </c>
      <c r="O38832" s="53" t="str">
        <f ca="1"/>
        <v>2006-04</v>
      </c>
    </row>
    <row r="38833" spans="12:15" x14ac:dyDescent="0.4">
      <c r="L38833" s="56">
        <f ca="1"/>
        <v>38832</v>
      </c>
      <c r="M38833" s="53">
        <f ca="1"/>
        <v>2006</v>
      </c>
      <c r="N38833" s="53">
        <f ca="1"/>
        <v>4</v>
      </c>
      <c r="O38833" s="53" t="str">
        <f ca="1"/>
        <v>2006-04</v>
      </c>
    </row>
    <row r="38834" spans="12:15" x14ac:dyDescent="0.4">
      <c r="L38834" s="56">
        <f ca="1"/>
        <v>38833</v>
      </c>
      <c r="M38834" s="53">
        <f ca="1"/>
        <v>2006</v>
      </c>
      <c r="N38834" s="53">
        <f ca="1"/>
        <v>4</v>
      </c>
      <c r="O38834" s="53" t="str">
        <f ca="1"/>
        <v>2006-04</v>
      </c>
    </row>
    <row r="38835" spans="12:15" x14ac:dyDescent="0.4">
      <c r="L38835" s="56">
        <f ca="1"/>
        <v>38834</v>
      </c>
      <c r="M38835" s="53">
        <f ca="1"/>
        <v>2006</v>
      </c>
      <c r="N38835" s="53">
        <f ca="1"/>
        <v>4</v>
      </c>
      <c r="O38835" s="53" t="str">
        <f ca="1"/>
        <v>2006-04</v>
      </c>
    </row>
    <row r="38836" spans="12:15" x14ac:dyDescent="0.4">
      <c r="L38836" s="56">
        <f ca="1"/>
        <v>38835</v>
      </c>
      <c r="M38836" s="53">
        <f ca="1"/>
        <v>2006</v>
      </c>
      <c r="N38836" s="53">
        <f ca="1"/>
        <v>4</v>
      </c>
      <c r="O38836" s="53" t="str">
        <f ca="1"/>
        <v>2006-04</v>
      </c>
    </row>
    <row r="38837" spans="12:15" x14ac:dyDescent="0.4">
      <c r="L38837" s="56">
        <f ca="1"/>
        <v>38836</v>
      </c>
      <c r="M38837" s="53">
        <f ca="1"/>
        <v>2006</v>
      </c>
      <c r="N38837" s="53">
        <f ca="1"/>
        <v>4</v>
      </c>
      <c r="O38837" s="53" t="str">
        <f ca="1"/>
        <v>2006-04</v>
      </c>
    </row>
    <row r="38838" spans="12:15" x14ac:dyDescent="0.4">
      <c r="L38838" s="56">
        <f ca="1"/>
        <v>38837</v>
      </c>
      <c r="M38838" s="53">
        <f ca="1"/>
        <v>2006</v>
      </c>
      <c r="N38838" s="53">
        <f ca="1"/>
        <v>4</v>
      </c>
      <c r="O38838" s="53" t="str">
        <f ca="1"/>
        <v>2006-04</v>
      </c>
    </row>
    <row r="38839" spans="12:15" x14ac:dyDescent="0.4">
      <c r="L38839" s="56">
        <f ca="1"/>
        <v>38838</v>
      </c>
      <c r="M38839" s="53">
        <f ca="1"/>
        <v>2006</v>
      </c>
      <c r="N38839" s="53">
        <f ca="1"/>
        <v>5</v>
      </c>
      <c r="O38839" s="53" t="str">
        <f ca="1"/>
        <v>2006-05</v>
      </c>
    </row>
    <row r="38840" spans="12:15" x14ac:dyDescent="0.4">
      <c r="L38840" s="56">
        <f ca="1"/>
        <v>38839</v>
      </c>
      <c r="M38840" s="53">
        <f ca="1"/>
        <v>2006</v>
      </c>
      <c r="N38840" s="53">
        <f ca="1"/>
        <v>5</v>
      </c>
      <c r="O38840" s="53" t="str">
        <f ca="1"/>
        <v>2006-05</v>
      </c>
    </row>
    <row r="38841" spans="12:15" x14ac:dyDescent="0.4">
      <c r="L38841" s="56">
        <f ca="1"/>
        <v>38840</v>
      </c>
      <c r="M38841" s="53">
        <f ca="1"/>
        <v>2006</v>
      </c>
      <c r="N38841" s="53">
        <f ca="1"/>
        <v>5</v>
      </c>
      <c r="O38841" s="53" t="str">
        <f ca="1"/>
        <v>2006-05</v>
      </c>
    </row>
    <row r="38842" spans="12:15" x14ac:dyDescent="0.4">
      <c r="L38842" s="56">
        <f ca="1"/>
        <v>38841</v>
      </c>
      <c r="M38842" s="53">
        <f ca="1"/>
        <v>2006</v>
      </c>
      <c r="N38842" s="53">
        <f ca="1"/>
        <v>5</v>
      </c>
      <c r="O38842" s="53" t="str">
        <f ca="1"/>
        <v>2006-05</v>
      </c>
    </row>
    <row r="38843" spans="12:15" x14ac:dyDescent="0.4">
      <c r="L38843" s="56">
        <f ca="1"/>
        <v>38842</v>
      </c>
      <c r="M38843" s="53">
        <f ca="1"/>
        <v>2006</v>
      </c>
      <c r="N38843" s="53">
        <f ca="1"/>
        <v>5</v>
      </c>
      <c r="O38843" s="53" t="str">
        <f ca="1"/>
        <v>2006-05</v>
      </c>
    </row>
    <row r="38844" spans="12:15" x14ac:dyDescent="0.4">
      <c r="L38844" s="56">
        <f ca="1"/>
        <v>38843</v>
      </c>
      <c r="M38844" s="53">
        <f ca="1"/>
        <v>2006</v>
      </c>
      <c r="N38844" s="53">
        <f ca="1"/>
        <v>5</v>
      </c>
      <c r="O38844" s="53" t="str">
        <f ca="1"/>
        <v>2006-05</v>
      </c>
    </row>
    <row r="38845" spans="12:15" x14ac:dyDescent="0.4">
      <c r="L38845" s="56">
        <f ca="1"/>
        <v>38844</v>
      </c>
      <c r="M38845" s="53">
        <f ca="1"/>
        <v>2006</v>
      </c>
      <c r="N38845" s="53">
        <f ca="1"/>
        <v>5</v>
      </c>
      <c r="O38845" s="53" t="str">
        <f ca="1"/>
        <v>2006-05</v>
      </c>
    </row>
    <row r="38846" spans="12:15" x14ac:dyDescent="0.4">
      <c r="L38846" s="56">
        <f ca="1"/>
        <v>38845</v>
      </c>
      <c r="M38846" s="53">
        <f ca="1"/>
        <v>2006</v>
      </c>
      <c r="N38846" s="53">
        <f ca="1"/>
        <v>5</v>
      </c>
      <c r="O38846" s="53" t="str">
        <f ca="1"/>
        <v>2006-05</v>
      </c>
    </row>
    <row r="38847" spans="12:15" x14ac:dyDescent="0.4">
      <c r="L38847" s="56">
        <f ca="1"/>
        <v>38846</v>
      </c>
      <c r="M38847" s="53">
        <f ca="1"/>
        <v>2006</v>
      </c>
      <c r="N38847" s="53">
        <f ca="1"/>
        <v>5</v>
      </c>
      <c r="O38847" s="53" t="str">
        <f ca="1"/>
        <v>2006-05</v>
      </c>
    </row>
    <row r="38848" spans="12:15" x14ac:dyDescent="0.4">
      <c r="L38848" s="56">
        <f ca="1"/>
        <v>38847</v>
      </c>
      <c r="M38848" s="53">
        <f ca="1"/>
        <v>2006</v>
      </c>
      <c r="N38848" s="53">
        <f ca="1"/>
        <v>5</v>
      </c>
      <c r="O38848" s="53" t="str">
        <f ca="1"/>
        <v>2006-05</v>
      </c>
    </row>
    <row r="38849" spans="12:15" x14ac:dyDescent="0.4">
      <c r="L38849" s="56">
        <f ca="1"/>
        <v>38848</v>
      </c>
      <c r="M38849" s="53">
        <f ca="1"/>
        <v>2006</v>
      </c>
      <c r="N38849" s="53">
        <f ca="1"/>
        <v>5</v>
      </c>
      <c r="O38849" s="53" t="str">
        <f ca="1"/>
        <v>2006-05</v>
      </c>
    </row>
    <row r="38850" spans="12:15" x14ac:dyDescent="0.4">
      <c r="L38850" s="56">
        <f ca="1"/>
        <v>38849</v>
      </c>
      <c r="M38850" s="53">
        <f ca="1"/>
        <v>2006</v>
      </c>
      <c r="N38850" s="53">
        <f ca="1"/>
        <v>5</v>
      </c>
      <c r="O38850" s="53" t="str">
        <f ca="1"/>
        <v>2006-05</v>
      </c>
    </row>
    <row r="38851" spans="12:15" x14ac:dyDescent="0.4">
      <c r="L38851" s="56">
        <f ca="1"/>
        <v>38850</v>
      </c>
      <c r="M38851" s="53">
        <f ca="1"/>
        <v>2006</v>
      </c>
      <c r="N38851" s="53">
        <f ca="1"/>
        <v>5</v>
      </c>
      <c r="O38851" s="53" t="str">
        <f ca="1"/>
        <v>2006-05</v>
      </c>
    </row>
    <row r="38852" spans="12:15" x14ac:dyDescent="0.4">
      <c r="L38852" s="56">
        <f ca="1"/>
        <v>38851</v>
      </c>
      <c r="M38852" s="53">
        <f ca="1"/>
        <v>2006</v>
      </c>
      <c r="N38852" s="53">
        <f ca="1"/>
        <v>5</v>
      </c>
      <c r="O38852" s="53" t="str">
        <f ca="1"/>
        <v>2006-05</v>
      </c>
    </row>
    <row r="38853" spans="12:15" x14ac:dyDescent="0.4">
      <c r="L38853" s="56">
        <f ca="1"/>
        <v>38852</v>
      </c>
      <c r="M38853" s="53">
        <f ca="1"/>
        <v>2006</v>
      </c>
      <c r="N38853" s="53">
        <f ca="1"/>
        <v>5</v>
      </c>
      <c r="O38853" s="53" t="str">
        <f ca="1"/>
        <v>2006-05</v>
      </c>
    </row>
    <row r="38854" spans="12:15" x14ac:dyDescent="0.4">
      <c r="L38854" s="56">
        <f ca="1"/>
        <v>38853</v>
      </c>
      <c r="M38854" s="53">
        <f ca="1"/>
        <v>2006</v>
      </c>
      <c r="N38854" s="53">
        <f ca="1"/>
        <v>5</v>
      </c>
      <c r="O38854" s="53" t="str">
        <f ca="1"/>
        <v>2006-05</v>
      </c>
    </row>
    <row r="38855" spans="12:15" x14ac:dyDescent="0.4">
      <c r="L38855" s="56">
        <f ca="1"/>
        <v>38854</v>
      </c>
      <c r="M38855" s="53">
        <f ca="1"/>
        <v>2006</v>
      </c>
      <c r="N38855" s="53">
        <f ca="1"/>
        <v>5</v>
      </c>
      <c r="O38855" s="53" t="str">
        <f ca="1"/>
        <v>2006-05</v>
      </c>
    </row>
    <row r="38856" spans="12:15" x14ac:dyDescent="0.4">
      <c r="L38856" s="56">
        <f ca="1"/>
        <v>38855</v>
      </c>
      <c r="M38856" s="53">
        <f ca="1"/>
        <v>2006</v>
      </c>
      <c r="N38856" s="53">
        <f ca="1"/>
        <v>5</v>
      </c>
      <c r="O38856" s="53" t="str">
        <f ca="1"/>
        <v>2006-05</v>
      </c>
    </row>
    <row r="38857" spans="12:15" x14ac:dyDescent="0.4">
      <c r="L38857" s="56">
        <f ca="1"/>
        <v>38856</v>
      </c>
      <c r="M38857" s="53">
        <f ca="1"/>
        <v>2006</v>
      </c>
      <c r="N38857" s="53">
        <f ca="1"/>
        <v>5</v>
      </c>
      <c r="O38857" s="53" t="str">
        <f ca="1"/>
        <v>2006-05</v>
      </c>
    </row>
    <row r="38858" spans="12:15" x14ac:dyDescent="0.4">
      <c r="L38858" s="56">
        <f ca="1"/>
        <v>38857</v>
      </c>
      <c r="M38858" s="53">
        <f ca="1"/>
        <v>2006</v>
      </c>
      <c r="N38858" s="53">
        <f ca="1"/>
        <v>5</v>
      </c>
      <c r="O38858" s="53" t="str">
        <f ca="1"/>
        <v>2006-05</v>
      </c>
    </row>
    <row r="38859" spans="12:15" x14ac:dyDescent="0.4">
      <c r="L38859" s="56">
        <f ca="1"/>
        <v>38858</v>
      </c>
      <c r="M38859" s="53">
        <f ca="1"/>
        <v>2006</v>
      </c>
      <c r="N38859" s="53">
        <f ca="1"/>
        <v>5</v>
      </c>
      <c r="O38859" s="53" t="str">
        <f ca="1"/>
        <v>2006-05</v>
      </c>
    </row>
    <row r="38860" spans="12:15" x14ac:dyDescent="0.4">
      <c r="L38860" s="56">
        <f ca="1"/>
        <v>38859</v>
      </c>
      <c r="M38860" s="53">
        <f ca="1"/>
        <v>2006</v>
      </c>
      <c r="N38860" s="53">
        <f ca="1"/>
        <v>5</v>
      </c>
      <c r="O38860" s="53" t="str">
        <f ca="1"/>
        <v>2006-05</v>
      </c>
    </row>
    <row r="38861" spans="12:15" x14ac:dyDescent="0.4">
      <c r="L38861" s="56">
        <f ca="1"/>
        <v>38860</v>
      </c>
      <c r="M38861" s="53">
        <f ca="1"/>
        <v>2006</v>
      </c>
      <c r="N38861" s="53">
        <f ca="1"/>
        <v>5</v>
      </c>
      <c r="O38861" s="53" t="str">
        <f ca="1"/>
        <v>2006-05</v>
      </c>
    </row>
    <row r="38862" spans="12:15" x14ac:dyDescent="0.4">
      <c r="L38862" s="56">
        <f ca="1"/>
        <v>38861</v>
      </c>
      <c r="M38862" s="53">
        <f ca="1"/>
        <v>2006</v>
      </c>
      <c r="N38862" s="53">
        <f ca="1"/>
        <v>5</v>
      </c>
      <c r="O38862" s="53" t="str">
        <f ca="1"/>
        <v>2006-05</v>
      </c>
    </row>
    <row r="38863" spans="12:15" x14ac:dyDescent="0.4">
      <c r="L38863" s="56">
        <f ca="1"/>
        <v>38862</v>
      </c>
      <c r="M38863" s="53">
        <f ca="1"/>
        <v>2006</v>
      </c>
      <c r="N38863" s="53">
        <f ca="1"/>
        <v>5</v>
      </c>
      <c r="O38863" s="53" t="str">
        <f ca="1"/>
        <v>2006-05</v>
      </c>
    </row>
    <row r="38864" spans="12:15" x14ac:dyDescent="0.4">
      <c r="L38864" s="56">
        <f ca="1"/>
        <v>38863</v>
      </c>
      <c r="M38864" s="53">
        <f ca="1"/>
        <v>2006</v>
      </c>
      <c r="N38864" s="53">
        <f ca="1"/>
        <v>5</v>
      </c>
      <c r="O38864" s="53" t="str">
        <f ca="1"/>
        <v>2006-05</v>
      </c>
    </row>
    <row r="38865" spans="12:15" x14ac:dyDescent="0.4">
      <c r="L38865" s="56">
        <f ca="1"/>
        <v>38864</v>
      </c>
      <c r="M38865" s="53">
        <f ca="1"/>
        <v>2006</v>
      </c>
      <c r="N38865" s="53">
        <f ca="1"/>
        <v>5</v>
      </c>
      <c r="O38865" s="53" t="str">
        <f ca="1"/>
        <v>2006-05</v>
      </c>
    </row>
    <row r="38866" spans="12:15" x14ac:dyDescent="0.4">
      <c r="L38866" s="56">
        <f ca="1"/>
        <v>38865</v>
      </c>
      <c r="M38866" s="53">
        <f ca="1"/>
        <v>2006</v>
      </c>
      <c r="N38866" s="53">
        <f ca="1"/>
        <v>5</v>
      </c>
      <c r="O38866" s="53" t="str">
        <f ca="1"/>
        <v>2006-05</v>
      </c>
    </row>
    <row r="38867" spans="12:15" x14ac:dyDescent="0.4">
      <c r="L38867" s="56">
        <f ca="1"/>
        <v>38866</v>
      </c>
      <c r="M38867" s="53">
        <f ca="1"/>
        <v>2006</v>
      </c>
      <c r="N38867" s="53">
        <f ca="1"/>
        <v>5</v>
      </c>
      <c r="O38867" s="53" t="str">
        <f ca="1"/>
        <v>2006-05</v>
      </c>
    </row>
    <row r="38868" spans="12:15" x14ac:dyDescent="0.4">
      <c r="L38868" s="56">
        <f ca="1"/>
        <v>38867</v>
      </c>
      <c r="M38868" s="53">
        <f ca="1"/>
        <v>2006</v>
      </c>
      <c r="N38868" s="53">
        <f ca="1"/>
        <v>5</v>
      </c>
      <c r="O38868" s="53" t="str">
        <f ca="1"/>
        <v>2006-05</v>
      </c>
    </row>
    <row r="38869" spans="12:15" x14ac:dyDescent="0.4">
      <c r="L38869" s="56">
        <f ca="1"/>
        <v>38868</v>
      </c>
      <c r="M38869" s="53">
        <f ca="1"/>
        <v>2006</v>
      </c>
      <c r="N38869" s="53">
        <f ca="1"/>
        <v>5</v>
      </c>
      <c r="O38869" s="53" t="str">
        <f ca="1"/>
        <v>2006-05</v>
      </c>
    </row>
    <row r="38870" spans="12:15" x14ac:dyDescent="0.4">
      <c r="L38870" s="56">
        <f ca="1"/>
        <v>38869</v>
      </c>
      <c r="M38870" s="53">
        <f ca="1"/>
        <v>2006</v>
      </c>
      <c r="N38870" s="53">
        <f ca="1"/>
        <v>6</v>
      </c>
      <c r="O38870" s="53" t="str">
        <f ca="1"/>
        <v>2006-06</v>
      </c>
    </row>
    <row r="38871" spans="12:15" x14ac:dyDescent="0.4">
      <c r="L38871" s="56">
        <f ca="1"/>
        <v>38870</v>
      </c>
      <c r="M38871" s="53">
        <f ca="1"/>
        <v>2006</v>
      </c>
      <c r="N38871" s="53">
        <f ca="1"/>
        <v>6</v>
      </c>
      <c r="O38871" s="53" t="str">
        <f ca="1"/>
        <v>2006-06</v>
      </c>
    </row>
    <row r="38872" spans="12:15" x14ac:dyDescent="0.4">
      <c r="L38872" s="56">
        <f ca="1"/>
        <v>38871</v>
      </c>
      <c r="M38872" s="53">
        <f ca="1"/>
        <v>2006</v>
      </c>
      <c r="N38872" s="53">
        <f ca="1"/>
        <v>6</v>
      </c>
      <c r="O38872" s="53" t="str">
        <f ca="1"/>
        <v>2006-06</v>
      </c>
    </row>
    <row r="38873" spans="12:15" x14ac:dyDescent="0.4">
      <c r="L38873" s="56">
        <f ca="1"/>
        <v>38872</v>
      </c>
      <c r="M38873" s="53">
        <f ca="1"/>
        <v>2006</v>
      </c>
      <c r="N38873" s="53">
        <f ca="1"/>
        <v>6</v>
      </c>
      <c r="O38873" s="53" t="str">
        <f ca="1"/>
        <v>2006-06</v>
      </c>
    </row>
    <row r="38874" spans="12:15" x14ac:dyDescent="0.4">
      <c r="L38874" s="56">
        <f ca="1"/>
        <v>38873</v>
      </c>
      <c r="M38874" s="53">
        <f ca="1"/>
        <v>2006</v>
      </c>
      <c r="N38874" s="53">
        <f ca="1"/>
        <v>6</v>
      </c>
      <c r="O38874" s="53" t="str">
        <f ca="1"/>
        <v>2006-06</v>
      </c>
    </row>
    <row r="38875" spans="12:15" x14ac:dyDescent="0.4">
      <c r="L38875" s="56">
        <f ca="1"/>
        <v>38874</v>
      </c>
      <c r="M38875" s="53">
        <f ca="1"/>
        <v>2006</v>
      </c>
      <c r="N38875" s="53">
        <f ca="1"/>
        <v>6</v>
      </c>
      <c r="O38875" s="53" t="str">
        <f ca="1"/>
        <v>2006-06</v>
      </c>
    </row>
    <row r="38876" spans="12:15" x14ac:dyDescent="0.4">
      <c r="L38876" s="56">
        <f ca="1"/>
        <v>38875</v>
      </c>
      <c r="M38876" s="53">
        <f ca="1"/>
        <v>2006</v>
      </c>
      <c r="N38876" s="53">
        <f ca="1"/>
        <v>6</v>
      </c>
      <c r="O38876" s="53" t="str">
        <f ca="1"/>
        <v>2006-06</v>
      </c>
    </row>
    <row r="38877" spans="12:15" x14ac:dyDescent="0.4">
      <c r="L38877" s="56">
        <f ca="1"/>
        <v>38876</v>
      </c>
      <c r="M38877" s="53">
        <f ca="1"/>
        <v>2006</v>
      </c>
      <c r="N38877" s="53">
        <f ca="1"/>
        <v>6</v>
      </c>
      <c r="O38877" s="53" t="str">
        <f ca="1"/>
        <v>2006-06</v>
      </c>
    </row>
    <row r="38878" spans="12:15" x14ac:dyDescent="0.4">
      <c r="L38878" s="56">
        <f ca="1"/>
        <v>38877</v>
      </c>
      <c r="M38878" s="53">
        <f ca="1"/>
        <v>2006</v>
      </c>
      <c r="N38878" s="53">
        <f ca="1"/>
        <v>6</v>
      </c>
      <c r="O38878" s="53" t="str">
        <f ca="1"/>
        <v>2006-06</v>
      </c>
    </row>
    <row r="38879" spans="12:15" x14ac:dyDescent="0.4">
      <c r="L38879" s="56">
        <f ca="1"/>
        <v>38878</v>
      </c>
      <c r="M38879" s="53">
        <f ca="1"/>
        <v>2006</v>
      </c>
      <c r="N38879" s="53">
        <f ca="1"/>
        <v>6</v>
      </c>
      <c r="O38879" s="53" t="str">
        <f ca="1"/>
        <v>2006-06</v>
      </c>
    </row>
    <row r="38880" spans="12:15" x14ac:dyDescent="0.4">
      <c r="L38880" s="56">
        <f ca="1"/>
        <v>38879</v>
      </c>
      <c r="M38880" s="53">
        <f ca="1"/>
        <v>2006</v>
      </c>
      <c r="N38880" s="53">
        <f ca="1"/>
        <v>6</v>
      </c>
      <c r="O38880" s="53" t="str">
        <f ca="1"/>
        <v>2006-06</v>
      </c>
    </row>
    <row r="38881" spans="12:15" x14ac:dyDescent="0.4">
      <c r="L38881" s="56">
        <f ca="1"/>
        <v>38880</v>
      </c>
      <c r="M38881" s="53">
        <f ca="1"/>
        <v>2006</v>
      </c>
      <c r="N38881" s="53">
        <f ca="1"/>
        <v>6</v>
      </c>
      <c r="O38881" s="53" t="str">
        <f ca="1"/>
        <v>2006-06</v>
      </c>
    </row>
    <row r="38882" spans="12:15" x14ac:dyDescent="0.4">
      <c r="L38882" s="56">
        <f ca="1"/>
        <v>38881</v>
      </c>
      <c r="M38882" s="53">
        <f ca="1"/>
        <v>2006</v>
      </c>
      <c r="N38882" s="53">
        <f ca="1"/>
        <v>6</v>
      </c>
      <c r="O38882" s="53" t="str">
        <f ca="1"/>
        <v>2006-06</v>
      </c>
    </row>
    <row r="38883" spans="12:15" x14ac:dyDescent="0.4">
      <c r="L38883" s="56">
        <f ca="1"/>
        <v>38882</v>
      </c>
      <c r="M38883" s="53">
        <f ca="1"/>
        <v>2006</v>
      </c>
      <c r="N38883" s="53">
        <f ca="1"/>
        <v>6</v>
      </c>
      <c r="O38883" s="53" t="str">
        <f ca="1"/>
        <v>2006-06</v>
      </c>
    </row>
    <row r="38884" spans="12:15" x14ac:dyDescent="0.4">
      <c r="L38884" s="56">
        <f ca="1"/>
        <v>38883</v>
      </c>
      <c r="M38884" s="53">
        <f ca="1"/>
        <v>2006</v>
      </c>
      <c r="N38884" s="53">
        <f ca="1"/>
        <v>6</v>
      </c>
      <c r="O38884" s="53" t="str">
        <f ca="1"/>
        <v>2006-06</v>
      </c>
    </row>
    <row r="38885" spans="12:15" x14ac:dyDescent="0.4">
      <c r="L38885" s="56">
        <f ca="1"/>
        <v>38884</v>
      </c>
      <c r="M38885" s="53">
        <f ca="1"/>
        <v>2006</v>
      </c>
      <c r="N38885" s="53">
        <f ca="1"/>
        <v>6</v>
      </c>
      <c r="O38885" s="53" t="str">
        <f ca="1"/>
        <v>2006-06</v>
      </c>
    </row>
    <row r="38886" spans="12:15" x14ac:dyDescent="0.4">
      <c r="L38886" s="56">
        <f ca="1"/>
        <v>38885</v>
      </c>
      <c r="M38886" s="53">
        <f ca="1"/>
        <v>2006</v>
      </c>
      <c r="N38886" s="53">
        <f ca="1"/>
        <v>6</v>
      </c>
      <c r="O38886" s="53" t="str">
        <f ca="1"/>
        <v>2006-06</v>
      </c>
    </row>
    <row r="38887" spans="12:15" x14ac:dyDescent="0.4">
      <c r="L38887" s="56">
        <f ca="1"/>
        <v>38886</v>
      </c>
      <c r="M38887" s="53">
        <f ca="1"/>
        <v>2006</v>
      </c>
      <c r="N38887" s="53">
        <f ca="1"/>
        <v>6</v>
      </c>
      <c r="O38887" s="53" t="str">
        <f ca="1"/>
        <v>2006-06</v>
      </c>
    </row>
    <row r="38888" spans="12:15" x14ac:dyDescent="0.4">
      <c r="L38888" s="56">
        <f ca="1"/>
        <v>38887</v>
      </c>
      <c r="M38888" s="53">
        <f ca="1"/>
        <v>2006</v>
      </c>
      <c r="N38888" s="53">
        <f ca="1"/>
        <v>6</v>
      </c>
      <c r="O38888" s="53" t="str">
        <f ca="1"/>
        <v>2006-06</v>
      </c>
    </row>
    <row r="38889" spans="12:15" x14ac:dyDescent="0.4">
      <c r="L38889" s="56">
        <f ca="1"/>
        <v>38888</v>
      </c>
      <c r="M38889" s="53">
        <f ca="1"/>
        <v>2006</v>
      </c>
      <c r="N38889" s="53">
        <f ca="1"/>
        <v>6</v>
      </c>
      <c r="O38889" s="53" t="str">
        <f ca="1"/>
        <v>2006-06</v>
      </c>
    </row>
    <row r="38890" spans="12:15" x14ac:dyDescent="0.4">
      <c r="L38890" s="56">
        <f ca="1"/>
        <v>38889</v>
      </c>
      <c r="M38890" s="53">
        <f ca="1"/>
        <v>2006</v>
      </c>
      <c r="N38890" s="53">
        <f ca="1"/>
        <v>6</v>
      </c>
      <c r="O38890" s="53" t="str">
        <f ca="1"/>
        <v>2006-06</v>
      </c>
    </row>
    <row r="38891" spans="12:15" x14ac:dyDescent="0.4">
      <c r="L38891" s="56">
        <f ca="1"/>
        <v>38890</v>
      </c>
      <c r="M38891" s="53">
        <f ca="1"/>
        <v>2006</v>
      </c>
      <c r="N38891" s="53">
        <f ca="1"/>
        <v>6</v>
      </c>
      <c r="O38891" s="53" t="str">
        <f ca="1"/>
        <v>2006-06</v>
      </c>
    </row>
    <row r="38892" spans="12:15" x14ac:dyDescent="0.4">
      <c r="L38892" s="56">
        <f ca="1"/>
        <v>38891</v>
      </c>
      <c r="M38892" s="53">
        <f ca="1"/>
        <v>2006</v>
      </c>
      <c r="N38892" s="53">
        <f ca="1"/>
        <v>6</v>
      </c>
      <c r="O38892" s="53" t="str">
        <f ca="1"/>
        <v>2006-06</v>
      </c>
    </row>
    <row r="38893" spans="12:15" x14ac:dyDescent="0.4">
      <c r="L38893" s="56">
        <f ca="1"/>
        <v>38892</v>
      </c>
      <c r="M38893" s="53">
        <f ca="1"/>
        <v>2006</v>
      </c>
      <c r="N38893" s="53">
        <f ca="1"/>
        <v>6</v>
      </c>
      <c r="O38893" s="53" t="str">
        <f ca="1"/>
        <v>2006-06</v>
      </c>
    </row>
    <row r="38894" spans="12:15" x14ac:dyDescent="0.4">
      <c r="L38894" s="56">
        <f ca="1"/>
        <v>38893</v>
      </c>
      <c r="M38894" s="53">
        <f ca="1"/>
        <v>2006</v>
      </c>
      <c r="N38894" s="53">
        <f ca="1"/>
        <v>6</v>
      </c>
      <c r="O38894" s="53" t="str">
        <f ca="1"/>
        <v>2006-06</v>
      </c>
    </row>
    <row r="38895" spans="12:15" x14ac:dyDescent="0.4">
      <c r="L38895" s="56">
        <f ca="1"/>
        <v>38894</v>
      </c>
      <c r="M38895" s="53">
        <f ca="1"/>
        <v>2006</v>
      </c>
      <c r="N38895" s="53">
        <f ca="1"/>
        <v>6</v>
      </c>
      <c r="O38895" s="53" t="str">
        <f ca="1"/>
        <v>2006-06</v>
      </c>
    </row>
    <row r="38896" spans="12:15" x14ac:dyDescent="0.4">
      <c r="L38896" s="56">
        <f ca="1"/>
        <v>38895</v>
      </c>
      <c r="M38896" s="53">
        <f ca="1"/>
        <v>2006</v>
      </c>
      <c r="N38896" s="53">
        <f ca="1"/>
        <v>6</v>
      </c>
      <c r="O38896" s="53" t="str">
        <f ca="1"/>
        <v>2006-06</v>
      </c>
    </row>
    <row r="38897" spans="12:15" x14ac:dyDescent="0.4">
      <c r="L38897" s="56">
        <f ca="1"/>
        <v>38896</v>
      </c>
      <c r="M38897" s="53">
        <f ca="1"/>
        <v>2006</v>
      </c>
      <c r="N38897" s="53">
        <f ca="1"/>
        <v>6</v>
      </c>
      <c r="O38897" s="53" t="str">
        <f ca="1"/>
        <v>2006-06</v>
      </c>
    </row>
    <row r="38898" spans="12:15" x14ac:dyDescent="0.4">
      <c r="L38898" s="56">
        <f ca="1"/>
        <v>38897</v>
      </c>
      <c r="M38898" s="53">
        <f ca="1"/>
        <v>2006</v>
      </c>
      <c r="N38898" s="53">
        <f ca="1"/>
        <v>6</v>
      </c>
      <c r="O38898" s="53" t="str">
        <f ca="1"/>
        <v>2006-06</v>
      </c>
    </row>
    <row r="38899" spans="12:15" x14ac:dyDescent="0.4">
      <c r="L38899" s="56">
        <f ca="1"/>
        <v>38898</v>
      </c>
      <c r="M38899" s="53">
        <f ca="1"/>
        <v>2006</v>
      </c>
      <c r="N38899" s="53">
        <f ca="1"/>
        <v>6</v>
      </c>
      <c r="O38899" s="53" t="str">
        <f ca="1"/>
        <v>2006-06</v>
      </c>
    </row>
    <row r="38900" spans="12:15" x14ac:dyDescent="0.4">
      <c r="L38900" s="56">
        <f ca="1"/>
        <v>38899</v>
      </c>
      <c r="M38900" s="53">
        <f ca="1"/>
        <v>2006</v>
      </c>
      <c r="N38900" s="53">
        <f ca="1"/>
        <v>7</v>
      </c>
      <c r="O38900" s="53" t="str">
        <f ca="1"/>
        <v>2006-07</v>
      </c>
    </row>
    <row r="38901" spans="12:15" x14ac:dyDescent="0.4">
      <c r="L38901" s="56">
        <f ca="1"/>
        <v>38900</v>
      </c>
      <c r="M38901" s="53">
        <f ca="1"/>
        <v>2006</v>
      </c>
      <c r="N38901" s="53">
        <f ca="1"/>
        <v>7</v>
      </c>
      <c r="O38901" s="53" t="str">
        <f ca="1"/>
        <v>2006-07</v>
      </c>
    </row>
    <row r="38902" spans="12:15" x14ac:dyDescent="0.4">
      <c r="L38902" s="56">
        <f ca="1"/>
        <v>38901</v>
      </c>
      <c r="M38902" s="53">
        <f ca="1"/>
        <v>2006</v>
      </c>
      <c r="N38902" s="53">
        <f ca="1"/>
        <v>7</v>
      </c>
      <c r="O38902" s="53" t="str">
        <f ca="1"/>
        <v>2006-07</v>
      </c>
    </row>
    <row r="38903" spans="12:15" x14ac:dyDescent="0.4">
      <c r="L38903" s="56">
        <f ca="1"/>
        <v>38902</v>
      </c>
      <c r="M38903" s="53">
        <f ca="1"/>
        <v>2006</v>
      </c>
      <c r="N38903" s="53">
        <f ca="1"/>
        <v>7</v>
      </c>
      <c r="O38903" s="53" t="str">
        <f ca="1"/>
        <v>2006-07</v>
      </c>
    </row>
    <row r="38904" spans="12:15" x14ac:dyDescent="0.4">
      <c r="L38904" s="56">
        <f ca="1"/>
        <v>38903</v>
      </c>
      <c r="M38904" s="53">
        <f ca="1"/>
        <v>2006</v>
      </c>
      <c r="N38904" s="53">
        <f ca="1"/>
        <v>7</v>
      </c>
      <c r="O38904" s="53" t="str">
        <f ca="1"/>
        <v>2006-07</v>
      </c>
    </row>
    <row r="38905" spans="12:15" x14ac:dyDescent="0.4">
      <c r="L38905" s="56">
        <f ca="1"/>
        <v>38904</v>
      </c>
      <c r="M38905" s="53">
        <f ca="1"/>
        <v>2006</v>
      </c>
      <c r="N38905" s="53">
        <f ca="1"/>
        <v>7</v>
      </c>
      <c r="O38905" s="53" t="str">
        <f ca="1"/>
        <v>2006-07</v>
      </c>
    </row>
    <row r="38906" spans="12:15" x14ac:dyDescent="0.4">
      <c r="L38906" s="56">
        <f ca="1"/>
        <v>38905</v>
      </c>
      <c r="M38906" s="53">
        <f ca="1"/>
        <v>2006</v>
      </c>
      <c r="N38906" s="53">
        <f ca="1"/>
        <v>7</v>
      </c>
      <c r="O38906" s="53" t="str">
        <f ca="1"/>
        <v>2006-07</v>
      </c>
    </row>
    <row r="38907" spans="12:15" x14ac:dyDescent="0.4">
      <c r="L38907" s="56">
        <f ca="1"/>
        <v>38906</v>
      </c>
      <c r="M38907" s="53">
        <f ca="1"/>
        <v>2006</v>
      </c>
      <c r="N38907" s="53">
        <f ca="1"/>
        <v>7</v>
      </c>
      <c r="O38907" s="53" t="str">
        <f ca="1"/>
        <v>2006-07</v>
      </c>
    </row>
    <row r="38908" spans="12:15" x14ac:dyDescent="0.4">
      <c r="L38908" s="56">
        <f ca="1"/>
        <v>38907</v>
      </c>
      <c r="M38908" s="53">
        <f ca="1"/>
        <v>2006</v>
      </c>
      <c r="N38908" s="53">
        <f ca="1"/>
        <v>7</v>
      </c>
      <c r="O38908" s="53" t="str">
        <f ca="1"/>
        <v>2006-07</v>
      </c>
    </row>
    <row r="38909" spans="12:15" x14ac:dyDescent="0.4">
      <c r="L38909" s="56">
        <f ca="1"/>
        <v>38908</v>
      </c>
      <c r="M38909" s="53">
        <f ca="1"/>
        <v>2006</v>
      </c>
      <c r="N38909" s="53">
        <f ca="1"/>
        <v>7</v>
      </c>
      <c r="O38909" s="53" t="str">
        <f ca="1"/>
        <v>2006-07</v>
      </c>
    </row>
    <row r="38910" spans="12:15" x14ac:dyDescent="0.4">
      <c r="L38910" s="56">
        <f ca="1"/>
        <v>38909</v>
      </c>
      <c r="M38910" s="53">
        <f ca="1"/>
        <v>2006</v>
      </c>
      <c r="N38910" s="53">
        <f ca="1"/>
        <v>7</v>
      </c>
      <c r="O38910" s="53" t="str">
        <f ca="1"/>
        <v>2006-07</v>
      </c>
    </row>
    <row r="38911" spans="12:15" x14ac:dyDescent="0.4">
      <c r="L38911" s="56">
        <f ca="1"/>
        <v>38910</v>
      </c>
      <c r="M38911" s="53">
        <f ca="1"/>
        <v>2006</v>
      </c>
      <c r="N38911" s="53">
        <f ca="1"/>
        <v>7</v>
      </c>
      <c r="O38911" s="53" t="str">
        <f ca="1"/>
        <v>2006-07</v>
      </c>
    </row>
    <row r="38912" spans="12:15" x14ac:dyDescent="0.4">
      <c r="L38912" s="56">
        <f ca="1"/>
        <v>38911</v>
      </c>
      <c r="M38912" s="53">
        <f ca="1"/>
        <v>2006</v>
      </c>
      <c r="N38912" s="53">
        <f ca="1"/>
        <v>7</v>
      </c>
      <c r="O38912" s="53" t="str">
        <f ca="1"/>
        <v>2006-07</v>
      </c>
    </row>
    <row r="38913" spans="12:15" x14ac:dyDescent="0.4">
      <c r="L38913" s="56">
        <f ca="1"/>
        <v>38912</v>
      </c>
      <c r="M38913" s="53">
        <f ca="1"/>
        <v>2006</v>
      </c>
      <c r="N38913" s="53">
        <f ca="1"/>
        <v>7</v>
      </c>
      <c r="O38913" s="53" t="str">
        <f ca="1"/>
        <v>2006-07</v>
      </c>
    </row>
    <row r="38914" spans="12:15" x14ac:dyDescent="0.4">
      <c r="L38914" s="56">
        <f ca="1"/>
        <v>38913</v>
      </c>
      <c r="M38914" s="53">
        <f ca="1"/>
        <v>2006</v>
      </c>
      <c r="N38914" s="53">
        <f ca="1"/>
        <v>7</v>
      </c>
      <c r="O38914" s="53" t="str">
        <f ca="1"/>
        <v>2006-07</v>
      </c>
    </row>
    <row r="38915" spans="12:15" x14ac:dyDescent="0.4">
      <c r="L38915" s="56">
        <f ca="1"/>
        <v>38914</v>
      </c>
      <c r="M38915" s="53">
        <f ca="1"/>
        <v>2006</v>
      </c>
      <c r="N38915" s="53">
        <f ca="1"/>
        <v>7</v>
      </c>
      <c r="O38915" s="53" t="str">
        <f ca="1"/>
        <v>2006-07</v>
      </c>
    </row>
    <row r="38916" spans="12:15" x14ac:dyDescent="0.4">
      <c r="L38916" s="56">
        <f ca="1"/>
        <v>38915</v>
      </c>
      <c r="M38916" s="53">
        <f ca="1"/>
        <v>2006</v>
      </c>
      <c r="N38916" s="53">
        <f ca="1"/>
        <v>7</v>
      </c>
      <c r="O38916" s="53" t="str">
        <f ca="1"/>
        <v>2006-07</v>
      </c>
    </row>
    <row r="38917" spans="12:15" x14ac:dyDescent="0.4">
      <c r="L38917" s="56">
        <f ca="1"/>
        <v>38916</v>
      </c>
      <c r="M38917" s="53">
        <f ca="1"/>
        <v>2006</v>
      </c>
      <c r="N38917" s="53">
        <f ca="1"/>
        <v>7</v>
      </c>
      <c r="O38917" s="53" t="str">
        <f ca="1"/>
        <v>2006-07</v>
      </c>
    </row>
    <row r="38918" spans="12:15" x14ac:dyDescent="0.4">
      <c r="L38918" s="56">
        <f ca="1"/>
        <v>38917</v>
      </c>
      <c r="M38918" s="53">
        <f ca="1"/>
        <v>2006</v>
      </c>
      <c r="N38918" s="53">
        <f ca="1"/>
        <v>7</v>
      </c>
      <c r="O38918" s="53" t="str">
        <f ca="1"/>
        <v>2006-07</v>
      </c>
    </row>
    <row r="38919" spans="12:15" x14ac:dyDescent="0.4">
      <c r="L38919" s="56">
        <f ca="1"/>
        <v>38918</v>
      </c>
      <c r="M38919" s="53">
        <f ca="1"/>
        <v>2006</v>
      </c>
      <c r="N38919" s="53">
        <f ca="1"/>
        <v>7</v>
      </c>
      <c r="O38919" s="53" t="str">
        <f ca="1"/>
        <v>2006-07</v>
      </c>
    </row>
    <row r="38920" spans="12:15" x14ac:dyDescent="0.4">
      <c r="L38920" s="56">
        <f ca="1"/>
        <v>38919</v>
      </c>
      <c r="M38920" s="53">
        <f ca="1"/>
        <v>2006</v>
      </c>
      <c r="N38920" s="53">
        <f ca="1"/>
        <v>7</v>
      </c>
      <c r="O38920" s="53" t="str">
        <f ca="1"/>
        <v>2006-07</v>
      </c>
    </row>
    <row r="38921" spans="12:15" x14ac:dyDescent="0.4">
      <c r="L38921" s="56">
        <f ca="1"/>
        <v>38920</v>
      </c>
      <c r="M38921" s="53">
        <f ca="1"/>
        <v>2006</v>
      </c>
      <c r="N38921" s="53">
        <f ca="1"/>
        <v>7</v>
      </c>
      <c r="O38921" s="53" t="str">
        <f ca="1"/>
        <v>2006-07</v>
      </c>
    </row>
    <row r="38922" spans="12:15" x14ac:dyDescent="0.4">
      <c r="L38922" s="56">
        <f ca="1"/>
        <v>38921</v>
      </c>
      <c r="M38922" s="53">
        <f ca="1"/>
        <v>2006</v>
      </c>
      <c r="N38922" s="53">
        <f ca="1"/>
        <v>7</v>
      </c>
      <c r="O38922" s="53" t="str">
        <f ca="1"/>
        <v>2006-07</v>
      </c>
    </row>
    <row r="38923" spans="12:15" x14ac:dyDescent="0.4">
      <c r="L38923" s="56">
        <f ca="1"/>
        <v>38922</v>
      </c>
      <c r="M38923" s="53">
        <f ca="1"/>
        <v>2006</v>
      </c>
      <c r="N38923" s="53">
        <f ca="1"/>
        <v>7</v>
      </c>
      <c r="O38923" s="53" t="str">
        <f ca="1"/>
        <v>2006-07</v>
      </c>
    </row>
    <row r="38924" spans="12:15" x14ac:dyDescent="0.4">
      <c r="L38924" s="56">
        <f ca="1"/>
        <v>38923</v>
      </c>
      <c r="M38924" s="53">
        <f ca="1"/>
        <v>2006</v>
      </c>
      <c r="N38924" s="53">
        <f ca="1"/>
        <v>7</v>
      </c>
      <c r="O38924" s="53" t="str">
        <f ca="1"/>
        <v>2006-07</v>
      </c>
    </row>
    <row r="38925" spans="12:15" x14ac:dyDescent="0.4">
      <c r="L38925" s="56">
        <f ca="1"/>
        <v>38924</v>
      </c>
      <c r="M38925" s="53">
        <f ca="1"/>
        <v>2006</v>
      </c>
      <c r="N38925" s="53">
        <f ca="1"/>
        <v>7</v>
      </c>
      <c r="O38925" s="53" t="str">
        <f ca="1"/>
        <v>2006-07</v>
      </c>
    </row>
    <row r="38926" spans="12:15" x14ac:dyDescent="0.4">
      <c r="L38926" s="56">
        <f ca="1"/>
        <v>38925</v>
      </c>
      <c r="M38926" s="53">
        <f ca="1"/>
        <v>2006</v>
      </c>
      <c r="N38926" s="53">
        <f ca="1"/>
        <v>7</v>
      </c>
      <c r="O38926" s="53" t="str">
        <f ca="1"/>
        <v>2006-07</v>
      </c>
    </row>
    <row r="38927" spans="12:15" x14ac:dyDescent="0.4">
      <c r="L38927" s="56">
        <f ca="1"/>
        <v>38926</v>
      </c>
      <c r="M38927" s="53">
        <f ca="1"/>
        <v>2006</v>
      </c>
      <c r="N38927" s="53">
        <f ca="1"/>
        <v>7</v>
      </c>
      <c r="O38927" s="53" t="str">
        <f ca="1"/>
        <v>2006-07</v>
      </c>
    </row>
    <row r="38928" spans="12:15" x14ac:dyDescent="0.4">
      <c r="L38928" s="56">
        <f ca="1"/>
        <v>38927</v>
      </c>
      <c r="M38928" s="53">
        <f ca="1"/>
        <v>2006</v>
      </c>
      <c r="N38928" s="53">
        <f ca="1"/>
        <v>7</v>
      </c>
      <c r="O38928" s="53" t="str">
        <f ca="1"/>
        <v>2006-07</v>
      </c>
    </row>
    <row r="38929" spans="12:15" x14ac:dyDescent="0.4">
      <c r="L38929" s="56">
        <f ca="1"/>
        <v>38928</v>
      </c>
      <c r="M38929" s="53">
        <f ca="1"/>
        <v>2006</v>
      </c>
      <c r="N38929" s="53">
        <f ca="1"/>
        <v>7</v>
      </c>
      <c r="O38929" s="53" t="str">
        <f ca="1"/>
        <v>2006-07</v>
      </c>
    </row>
    <row r="38930" spans="12:15" x14ac:dyDescent="0.4">
      <c r="L38930" s="56">
        <f ca="1"/>
        <v>38929</v>
      </c>
      <c r="M38930" s="53">
        <f ca="1"/>
        <v>2006</v>
      </c>
      <c r="N38930" s="53">
        <f ca="1"/>
        <v>7</v>
      </c>
      <c r="O38930" s="53" t="str">
        <f ca="1"/>
        <v>2006-07</v>
      </c>
    </row>
    <row r="38931" spans="12:15" x14ac:dyDescent="0.4">
      <c r="L38931" s="56">
        <f ca="1"/>
        <v>38930</v>
      </c>
      <c r="M38931" s="53">
        <f ca="1"/>
        <v>2006</v>
      </c>
      <c r="N38931" s="53">
        <f ca="1"/>
        <v>8</v>
      </c>
      <c r="O38931" s="53" t="str">
        <f ca="1"/>
        <v>2006-08</v>
      </c>
    </row>
    <row r="38932" spans="12:15" x14ac:dyDescent="0.4">
      <c r="L38932" s="56">
        <f ca="1"/>
        <v>38931</v>
      </c>
      <c r="M38932" s="53">
        <f ca="1"/>
        <v>2006</v>
      </c>
      <c r="N38932" s="53">
        <f ca="1"/>
        <v>8</v>
      </c>
      <c r="O38932" s="53" t="str">
        <f ca="1"/>
        <v>2006-08</v>
      </c>
    </row>
    <row r="38933" spans="12:15" x14ac:dyDescent="0.4">
      <c r="L38933" s="56">
        <f ca="1"/>
        <v>38932</v>
      </c>
      <c r="M38933" s="53">
        <f ca="1"/>
        <v>2006</v>
      </c>
      <c r="N38933" s="53">
        <f ca="1"/>
        <v>8</v>
      </c>
      <c r="O38933" s="53" t="str">
        <f ca="1"/>
        <v>2006-08</v>
      </c>
    </row>
    <row r="38934" spans="12:15" x14ac:dyDescent="0.4">
      <c r="L38934" s="56">
        <f ca="1"/>
        <v>38933</v>
      </c>
      <c r="M38934" s="53">
        <f ca="1"/>
        <v>2006</v>
      </c>
      <c r="N38934" s="53">
        <f ca="1"/>
        <v>8</v>
      </c>
      <c r="O38934" s="53" t="str">
        <f ca="1"/>
        <v>2006-08</v>
      </c>
    </row>
    <row r="38935" spans="12:15" x14ac:dyDescent="0.4">
      <c r="L38935" s="56">
        <f ca="1"/>
        <v>38934</v>
      </c>
      <c r="M38935" s="53">
        <f ca="1"/>
        <v>2006</v>
      </c>
      <c r="N38935" s="53">
        <f ca="1"/>
        <v>8</v>
      </c>
      <c r="O38935" s="53" t="str">
        <f ca="1"/>
        <v>2006-08</v>
      </c>
    </row>
    <row r="38936" spans="12:15" x14ac:dyDescent="0.4">
      <c r="L38936" s="56">
        <f ca="1"/>
        <v>38935</v>
      </c>
      <c r="M38936" s="53">
        <f ca="1"/>
        <v>2006</v>
      </c>
      <c r="N38936" s="53">
        <f ca="1"/>
        <v>8</v>
      </c>
      <c r="O38936" s="53" t="str">
        <f ca="1"/>
        <v>2006-08</v>
      </c>
    </row>
    <row r="38937" spans="12:15" x14ac:dyDescent="0.4">
      <c r="L38937" s="56">
        <f ca="1"/>
        <v>38936</v>
      </c>
      <c r="M38937" s="53">
        <f ca="1"/>
        <v>2006</v>
      </c>
      <c r="N38937" s="53">
        <f ca="1"/>
        <v>8</v>
      </c>
      <c r="O38937" s="53" t="str">
        <f ca="1"/>
        <v>2006-08</v>
      </c>
    </row>
    <row r="38938" spans="12:15" x14ac:dyDescent="0.4">
      <c r="L38938" s="56">
        <f ca="1"/>
        <v>38937</v>
      </c>
      <c r="M38938" s="53">
        <f ca="1"/>
        <v>2006</v>
      </c>
      <c r="N38938" s="53">
        <f ca="1"/>
        <v>8</v>
      </c>
      <c r="O38938" s="53" t="str">
        <f ca="1"/>
        <v>2006-08</v>
      </c>
    </row>
    <row r="38939" spans="12:15" x14ac:dyDescent="0.4">
      <c r="L38939" s="56">
        <f ca="1"/>
        <v>38938</v>
      </c>
      <c r="M38939" s="53">
        <f ca="1"/>
        <v>2006</v>
      </c>
      <c r="N38939" s="53">
        <f ca="1"/>
        <v>8</v>
      </c>
      <c r="O38939" s="53" t="str">
        <f ca="1"/>
        <v>2006-08</v>
      </c>
    </row>
    <row r="38940" spans="12:15" x14ac:dyDescent="0.4">
      <c r="L38940" s="56">
        <f ca="1"/>
        <v>38939</v>
      </c>
      <c r="M38940" s="53">
        <f ca="1"/>
        <v>2006</v>
      </c>
      <c r="N38940" s="53">
        <f ca="1"/>
        <v>8</v>
      </c>
      <c r="O38940" s="53" t="str">
        <f ca="1"/>
        <v>2006-08</v>
      </c>
    </row>
    <row r="38941" spans="12:15" x14ac:dyDescent="0.4">
      <c r="L38941" s="56">
        <f ca="1"/>
        <v>38940</v>
      </c>
      <c r="M38941" s="53">
        <f ca="1"/>
        <v>2006</v>
      </c>
      <c r="N38941" s="53">
        <f ca="1"/>
        <v>8</v>
      </c>
      <c r="O38941" s="53" t="str">
        <f ca="1"/>
        <v>2006-08</v>
      </c>
    </row>
    <row r="38942" spans="12:15" x14ac:dyDescent="0.4">
      <c r="L38942" s="56">
        <f ca="1"/>
        <v>38941</v>
      </c>
      <c r="M38942" s="53">
        <f ca="1"/>
        <v>2006</v>
      </c>
      <c r="N38942" s="53">
        <f ca="1"/>
        <v>8</v>
      </c>
      <c r="O38942" s="53" t="str">
        <f ca="1"/>
        <v>2006-08</v>
      </c>
    </row>
    <row r="38943" spans="12:15" x14ac:dyDescent="0.4">
      <c r="L38943" s="56">
        <f ca="1"/>
        <v>38942</v>
      </c>
      <c r="M38943" s="53">
        <f ca="1"/>
        <v>2006</v>
      </c>
      <c r="N38943" s="53">
        <f ca="1"/>
        <v>8</v>
      </c>
      <c r="O38943" s="53" t="str">
        <f ca="1"/>
        <v>2006-08</v>
      </c>
    </row>
    <row r="38944" spans="12:15" x14ac:dyDescent="0.4">
      <c r="L38944" s="56">
        <f ca="1"/>
        <v>38943</v>
      </c>
      <c r="M38944" s="53">
        <f ca="1"/>
        <v>2006</v>
      </c>
      <c r="N38944" s="53">
        <f ca="1"/>
        <v>8</v>
      </c>
      <c r="O38944" s="53" t="str">
        <f ca="1"/>
        <v>2006-08</v>
      </c>
    </row>
    <row r="38945" spans="12:15" x14ac:dyDescent="0.4">
      <c r="L38945" s="56">
        <f ca="1"/>
        <v>38944</v>
      </c>
      <c r="M38945" s="53">
        <f ca="1"/>
        <v>2006</v>
      </c>
      <c r="N38945" s="53">
        <f ca="1"/>
        <v>8</v>
      </c>
      <c r="O38945" s="53" t="str">
        <f ca="1"/>
        <v>2006-08</v>
      </c>
    </row>
    <row r="38946" spans="12:15" x14ac:dyDescent="0.4">
      <c r="L38946" s="56">
        <f ca="1"/>
        <v>38945</v>
      </c>
      <c r="M38946" s="53">
        <f ca="1"/>
        <v>2006</v>
      </c>
      <c r="N38946" s="53">
        <f ca="1"/>
        <v>8</v>
      </c>
      <c r="O38946" s="53" t="str">
        <f ca="1"/>
        <v>2006-08</v>
      </c>
    </row>
    <row r="38947" spans="12:15" x14ac:dyDescent="0.4">
      <c r="L38947" s="56">
        <f ca="1"/>
        <v>38946</v>
      </c>
      <c r="M38947" s="53">
        <f ca="1"/>
        <v>2006</v>
      </c>
      <c r="N38947" s="53">
        <f ca="1"/>
        <v>8</v>
      </c>
      <c r="O38947" s="53" t="str">
        <f ca="1"/>
        <v>2006-08</v>
      </c>
    </row>
    <row r="38948" spans="12:15" x14ac:dyDescent="0.4">
      <c r="L38948" s="56">
        <f ca="1"/>
        <v>38947</v>
      </c>
      <c r="M38948" s="53">
        <f ca="1"/>
        <v>2006</v>
      </c>
      <c r="N38948" s="53">
        <f ca="1"/>
        <v>8</v>
      </c>
      <c r="O38948" s="53" t="str">
        <f ca="1"/>
        <v>2006-08</v>
      </c>
    </row>
    <row r="38949" spans="12:15" x14ac:dyDescent="0.4">
      <c r="L38949" s="56">
        <f ca="1"/>
        <v>38948</v>
      </c>
      <c r="M38949" s="53">
        <f ca="1"/>
        <v>2006</v>
      </c>
      <c r="N38949" s="53">
        <f ca="1"/>
        <v>8</v>
      </c>
      <c r="O38949" s="53" t="str">
        <f ca="1"/>
        <v>2006-08</v>
      </c>
    </row>
    <row r="38950" spans="12:15" x14ac:dyDescent="0.4">
      <c r="L38950" s="56">
        <f ca="1"/>
        <v>38949</v>
      </c>
      <c r="M38950" s="53">
        <f ca="1"/>
        <v>2006</v>
      </c>
      <c r="N38950" s="53">
        <f ca="1"/>
        <v>8</v>
      </c>
      <c r="O38950" s="53" t="str">
        <f ca="1"/>
        <v>2006-08</v>
      </c>
    </row>
    <row r="38951" spans="12:15" x14ac:dyDescent="0.4">
      <c r="L38951" s="56">
        <f ca="1"/>
        <v>38950</v>
      </c>
      <c r="M38951" s="53">
        <f ca="1"/>
        <v>2006</v>
      </c>
      <c r="N38951" s="53">
        <f ca="1"/>
        <v>8</v>
      </c>
      <c r="O38951" s="53" t="str">
        <f ca="1"/>
        <v>2006-08</v>
      </c>
    </row>
    <row r="38952" spans="12:15" x14ac:dyDescent="0.4">
      <c r="L38952" s="56">
        <f ca="1"/>
        <v>38951</v>
      </c>
      <c r="M38952" s="53">
        <f ca="1"/>
        <v>2006</v>
      </c>
      <c r="N38952" s="53">
        <f ca="1"/>
        <v>8</v>
      </c>
      <c r="O38952" s="53" t="str">
        <f ca="1"/>
        <v>2006-08</v>
      </c>
    </row>
    <row r="38953" spans="12:15" x14ac:dyDescent="0.4">
      <c r="L38953" s="56">
        <f ca="1"/>
        <v>38952</v>
      </c>
      <c r="M38953" s="53">
        <f ca="1"/>
        <v>2006</v>
      </c>
      <c r="N38953" s="53">
        <f ca="1"/>
        <v>8</v>
      </c>
      <c r="O38953" s="53" t="str">
        <f ca="1"/>
        <v>2006-08</v>
      </c>
    </row>
    <row r="38954" spans="12:15" x14ac:dyDescent="0.4">
      <c r="L38954" s="56">
        <f ca="1"/>
        <v>38953</v>
      </c>
      <c r="M38954" s="53">
        <f ca="1"/>
        <v>2006</v>
      </c>
      <c r="N38954" s="53">
        <f ca="1"/>
        <v>8</v>
      </c>
      <c r="O38954" s="53" t="str">
        <f ca="1"/>
        <v>2006-08</v>
      </c>
    </row>
    <row r="38955" spans="12:15" x14ac:dyDescent="0.4">
      <c r="L38955" s="56">
        <f ca="1"/>
        <v>38954</v>
      </c>
      <c r="M38955" s="53">
        <f ca="1"/>
        <v>2006</v>
      </c>
      <c r="N38955" s="53">
        <f ca="1"/>
        <v>8</v>
      </c>
      <c r="O38955" s="53" t="str">
        <f ca="1"/>
        <v>2006-08</v>
      </c>
    </row>
    <row r="38956" spans="12:15" x14ac:dyDescent="0.4">
      <c r="L38956" s="56">
        <f ca="1"/>
        <v>38955</v>
      </c>
      <c r="M38956" s="53">
        <f ca="1"/>
        <v>2006</v>
      </c>
      <c r="N38956" s="53">
        <f ca="1"/>
        <v>8</v>
      </c>
      <c r="O38956" s="53" t="str">
        <f ca="1"/>
        <v>2006-08</v>
      </c>
    </row>
    <row r="38957" spans="12:15" x14ac:dyDescent="0.4">
      <c r="L38957" s="56">
        <f ca="1"/>
        <v>38956</v>
      </c>
      <c r="M38957" s="53">
        <f ca="1"/>
        <v>2006</v>
      </c>
      <c r="N38957" s="53">
        <f ca="1"/>
        <v>8</v>
      </c>
      <c r="O38957" s="53" t="str">
        <f ca="1"/>
        <v>2006-08</v>
      </c>
    </row>
    <row r="38958" spans="12:15" x14ac:dyDescent="0.4">
      <c r="L38958" s="56">
        <f ca="1"/>
        <v>38957</v>
      </c>
      <c r="M38958" s="53">
        <f ca="1"/>
        <v>2006</v>
      </c>
      <c r="N38958" s="53">
        <f ca="1"/>
        <v>8</v>
      </c>
      <c r="O38958" s="53" t="str">
        <f ca="1"/>
        <v>2006-08</v>
      </c>
    </row>
    <row r="38959" spans="12:15" x14ac:dyDescent="0.4">
      <c r="L38959" s="56">
        <f ca="1"/>
        <v>38958</v>
      </c>
      <c r="M38959" s="53">
        <f ca="1"/>
        <v>2006</v>
      </c>
      <c r="N38959" s="53">
        <f ca="1"/>
        <v>8</v>
      </c>
      <c r="O38959" s="53" t="str">
        <f ca="1"/>
        <v>2006-08</v>
      </c>
    </row>
    <row r="38960" spans="12:15" x14ac:dyDescent="0.4">
      <c r="L38960" s="56">
        <f ca="1"/>
        <v>38959</v>
      </c>
      <c r="M38960" s="53">
        <f ca="1"/>
        <v>2006</v>
      </c>
      <c r="N38960" s="53">
        <f ca="1"/>
        <v>8</v>
      </c>
      <c r="O38960" s="53" t="str">
        <f ca="1"/>
        <v>2006-08</v>
      </c>
    </row>
    <row r="38961" spans="12:15" x14ac:dyDescent="0.4">
      <c r="L38961" s="56">
        <f ca="1"/>
        <v>38960</v>
      </c>
      <c r="M38961" s="53">
        <f ca="1"/>
        <v>2006</v>
      </c>
      <c r="N38961" s="53">
        <f ca="1"/>
        <v>8</v>
      </c>
      <c r="O38961" s="53" t="str">
        <f ca="1"/>
        <v>2006-08</v>
      </c>
    </row>
    <row r="38962" spans="12:15" x14ac:dyDescent="0.4">
      <c r="L38962" s="56">
        <f ca="1"/>
        <v>38961</v>
      </c>
      <c r="M38962" s="53">
        <f ca="1"/>
        <v>2006</v>
      </c>
      <c r="N38962" s="53">
        <f ca="1"/>
        <v>9</v>
      </c>
      <c r="O38962" s="53" t="str">
        <f ca="1"/>
        <v>2006-09</v>
      </c>
    </row>
    <row r="38963" spans="12:15" x14ac:dyDescent="0.4">
      <c r="L38963" s="56">
        <f ca="1"/>
        <v>38962</v>
      </c>
      <c r="M38963" s="53">
        <f ca="1"/>
        <v>2006</v>
      </c>
      <c r="N38963" s="53">
        <f ca="1"/>
        <v>9</v>
      </c>
      <c r="O38963" s="53" t="str">
        <f ca="1"/>
        <v>2006-09</v>
      </c>
    </row>
    <row r="38964" spans="12:15" x14ac:dyDescent="0.4">
      <c r="L38964" s="56">
        <f ca="1"/>
        <v>38963</v>
      </c>
      <c r="M38964" s="53">
        <f ca="1"/>
        <v>2006</v>
      </c>
      <c r="N38964" s="53">
        <f ca="1"/>
        <v>9</v>
      </c>
      <c r="O38964" s="53" t="str">
        <f ca="1"/>
        <v>2006-09</v>
      </c>
    </row>
    <row r="38965" spans="12:15" x14ac:dyDescent="0.4">
      <c r="L38965" s="56">
        <f ca="1"/>
        <v>38964</v>
      </c>
      <c r="M38965" s="53">
        <f ca="1"/>
        <v>2006</v>
      </c>
      <c r="N38965" s="53">
        <f ca="1"/>
        <v>9</v>
      </c>
      <c r="O38965" s="53" t="str">
        <f ca="1"/>
        <v>2006-09</v>
      </c>
    </row>
    <row r="38966" spans="12:15" x14ac:dyDescent="0.4">
      <c r="L38966" s="56">
        <f ca="1"/>
        <v>38965</v>
      </c>
      <c r="M38966" s="53">
        <f ca="1"/>
        <v>2006</v>
      </c>
      <c r="N38966" s="53">
        <f ca="1"/>
        <v>9</v>
      </c>
      <c r="O38966" s="53" t="str">
        <f ca="1"/>
        <v>2006-09</v>
      </c>
    </row>
    <row r="38967" spans="12:15" x14ac:dyDescent="0.4">
      <c r="L38967" s="56">
        <f ca="1"/>
        <v>38966</v>
      </c>
      <c r="M38967" s="53">
        <f ca="1"/>
        <v>2006</v>
      </c>
      <c r="N38967" s="53">
        <f ca="1"/>
        <v>9</v>
      </c>
      <c r="O38967" s="53" t="str">
        <f ca="1"/>
        <v>2006-09</v>
      </c>
    </row>
    <row r="38968" spans="12:15" x14ac:dyDescent="0.4">
      <c r="L38968" s="56">
        <f ca="1"/>
        <v>38967</v>
      </c>
      <c r="M38968" s="53">
        <f ca="1"/>
        <v>2006</v>
      </c>
      <c r="N38968" s="53">
        <f ca="1"/>
        <v>9</v>
      </c>
      <c r="O38968" s="53" t="str">
        <f ca="1"/>
        <v>2006-09</v>
      </c>
    </row>
    <row r="38969" spans="12:15" x14ac:dyDescent="0.4">
      <c r="L38969" s="56">
        <f ca="1"/>
        <v>38968</v>
      </c>
      <c r="M38969" s="53">
        <f ca="1"/>
        <v>2006</v>
      </c>
      <c r="N38969" s="53">
        <f ca="1"/>
        <v>9</v>
      </c>
      <c r="O38969" s="53" t="str">
        <f ca="1"/>
        <v>2006-09</v>
      </c>
    </row>
    <row r="38970" spans="12:15" x14ac:dyDescent="0.4">
      <c r="L38970" s="56">
        <f ca="1"/>
        <v>38969</v>
      </c>
      <c r="M38970" s="53">
        <f ca="1"/>
        <v>2006</v>
      </c>
      <c r="N38970" s="53">
        <f ca="1"/>
        <v>9</v>
      </c>
      <c r="O38970" s="53" t="str">
        <f ca="1"/>
        <v>2006-09</v>
      </c>
    </row>
    <row r="38971" spans="12:15" x14ac:dyDescent="0.4">
      <c r="L38971" s="56">
        <f ca="1"/>
        <v>38970</v>
      </c>
      <c r="M38971" s="53">
        <f ca="1"/>
        <v>2006</v>
      </c>
      <c r="N38971" s="53">
        <f ca="1"/>
        <v>9</v>
      </c>
      <c r="O38971" s="53" t="str">
        <f ca="1"/>
        <v>2006-09</v>
      </c>
    </row>
    <row r="38972" spans="12:15" x14ac:dyDescent="0.4">
      <c r="L38972" s="56">
        <f ca="1"/>
        <v>38971</v>
      </c>
      <c r="M38972" s="53">
        <f ca="1"/>
        <v>2006</v>
      </c>
      <c r="N38972" s="53">
        <f ca="1"/>
        <v>9</v>
      </c>
      <c r="O38972" s="53" t="str">
        <f ca="1"/>
        <v>2006-09</v>
      </c>
    </row>
    <row r="38973" spans="12:15" x14ac:dyDescent="0.4">
      <c r="L38973" s="56">
        <f ca="1"/>
        <v>38972</v>
      </c>
      <c r="M38973" s="53">
        <f ca="1"/>
        <v>2006</v>
      </c>
      <c r="N38973" s="53">
        <f ca="1"/>
        <v>9</v>
      </c>
      <c r="O38973" s="53" t="str">
        <f ca="1"/>
        <v>2006-09</v>
      </c>
    </row>
    <row r="38974" spans="12:15" x14ac:dyDescent="0.4">
      <c r="L38974" s="56">
        <f ca="1"/>
        <v>38973</v>
      </c>
      <c r="M38974" s="53">
        <f ca="1"/>
        <v>2006</v>
      </c>
      <c r="N38974" s="53">
        <f ca="1"/>
        <v>9</v>
      </c>
      <c r="O38974" s="53" t="str">
        <f ca="1"/>
        <v>2006-09</v>
      </c>
    </row>
    <row r="38975" spans="12:15" x14ac:dyDescent="0.4">
      <c r="L38975" s="56">
        <f ca="1"/>
        <v>38974</v>
      </c>
      <c r="M38975" s="53">
        <f ca="1"/>
        <v>2006</v>
      </c>
      <c r="N38975" s="53">
        <f ca="1"/>
        <v>9</v>
      </c>
      <c r="O38975" s="53" t="str">
        <f ca="1"/>
        <v>2006-09</v>
      </c>
    </row>
    <row r="38976" spans="12:15" x14ac:dyDescent="0.4">
      <c r="L38976" s="56">
        <f ca="1"/>
        <v>38975</v>
      </c>
      <c r="M38976" s="53">
        <f ca="1"/>
        <v>2006</v>
      </c>
      <c r="N38976" s="53">
        <f ca="1"/>
        <v>9</v>
      </c>
      <c r="O38976" s="53" t="str">
        <f ca="1"/>
        <v>2006-09</v>
      </c>
    </row>
    <row r="38977" spans="12:15" x14ac:dyDescent="0.4">
      <c r="L38977" s="56">
        <f ca="1"/>
        <v>38976</v>
      </c>
      <c r="M38977" s="53">
        <f ca="1"/>
        <v>2006</v>
      </c>
      <c r="N38977" s="53">
        <f ca="1"/>
        <v>9</v>
      </c>
      <c r="O38977" s="53" t="str">
        <f ca="1"/>
        <v>2006-09</v>
      </c>
    </row>
    <row r="38978" spans="12:15" x14ac:dyDescent="0.4">
      <c r="L38978" s="56">
        <f ca="1"/>
        <v>38977</v>
      </c>
      <c r="M38978" s="53">
        <f ca="1"/>
        <v>2006</v>
      </c>
      <c r="N38978" s="53">
        <f ca="1"/>
        <v>9</v>
      </c>
      <c r="O38978" s="53" t="str">
        <f ca="1"/>
        <v>2006-09</v>
      </c>
    </row>
    <row r="38979" spans="12:15" x14ac:dyDescent="0.4">
      <c r="L38979" s="56">
        <f ca="1"/>
        <v>38978</v>
      </c>
      <c r="M38979" s="53">
        <f ca="1"/>
        <v>2006</v>
      </c>
      <c r="N38979" s="53">
        <f ca="1"/>
        <v>9</v>
      </c>
      <c r="O38979" s="53" t="str">
        <f ca="1"/>
        <v>2006-09</v>
      </c>
    </row>
    <row r="38980" spans="12:15" x14ac:dyDescent="0.4">
      <c r="L38980" s="56">
        <f ca="1"/>
        <v>38979</v>
      </c>
      <c r="M38980" s="53">
        <f ca="1"/>
        <v>2006</v>
      </c>
      <c r="N38980" s="53">
        <f ca="1"/>
        <v>9</v>
      </c>
      <c r="O38980" s="53" t="str">
        <f ca="1"/>
        <v>2006-09</v>
      </c>
    </row>
    <row r="38981" spans="12:15" x14ac:dyDescent="0.4">
      <c r="L38981" s="56">
        <f ca="1"/>
        <v>38980</v>
      </c>
      <c r="M38981" s="53">
        <f ca="1"/>
        <v>2006</v>
      </c>
      <c r="N38981" s="53">
        <f ca="1"/>
        <v>9</v>
      </c>
      <c r="O38981" s="53" t="str">
        <f ca="1"/>
        <v>2006-09</v>
      </c>
    </row>
    <row r="38982" spans="12:15" x14ac:dyDescent="0.4">
      <c r="L38982" s="56">
        <f ca="1"/>
        <v>38981</v>
      </c>
      <c r="M38982" s="53">
        <f ca="1"/>
        <v>2006</v>
      </c>
      <c r="N38982" s="53">
        <f ca="1"/>
        <v>9</v>
      </c>
      <c r="O38982" s="53" t="str">
        <f ca="1"/>
        <v>2006-09</v>
      </c>
    </row>
    <row r="38983" spans="12:15" x14ac:dyDescent="0.4">
      <c r="L38983" s="56">
        <f ca="1"/>
        <v>38982</v>
      </c>
      <c r="M38983" s="53">
        <f ca="1"/>
        <v>2006</v>
      </c>
      <c r="N38983" s="53">
        <f ca="1"/>
        <v>9</v>
      </c>
      <c r="O38983" s="53" t="str">
        <f ca="1"/>
        <v>2006-09</v>
      </c>
    </row>
    <row r="38984" spans="12:15" x14ac:dyDescent="0.4">
      <c r="L38984" s="56">
        <f ca="1"/>
        <v>38983</v>
      </c>
      <c r="M38984" s="53">
        <f ca="1"/>
        <v>2006</v>
      </c>
      <c r="N38984" s="53">
        <f ca="1"/>
        <v>9</v>
      </c>
      <c r="O38984" s="53" t="str">
        <f ca="1"/>
        <v>2006-09</v>
      </c>
    </row>
    <row r="38985" spans="12:15" x14ac:dyDescent="0.4">
      <c r="L38985" s="56">
        <f ca="1"/>
        <v>38984</v>
      </c>
      <c r="M38985" s="53">
        <f ca="1"/>
        <v>2006</v>
      </c>
      <c r="N38985" s="53">
        <f ca="1"/>
        <v>9</v>
      </c>
      <c r="O38985" s="53" t="str">
        <f ca="1"/>
        <v>2006-09</v>
      </c>
    </row>
    <row r="38986" spans="12:15" x14ac:dyDescent="0.4">
      <c r="L38986" s="56">
        <f ca="1"/>
        <v>38985</v>
      </c>
      <c r="M38986" s="53">
        <f ca="1"/>
        <v>2006</v>
      </c>
      <c r="N38986" s="53">
        <f ca="1"/>
        <v>9</v>
      </c>
      <c r="O38986" s="53" t="str">
        <f ca="1"/>
        <v>2006-09</v>
      </c>
    </row>
    <row r="38987" spans="12:15" x14ac:dyDescent="0.4">
      <c r="L38987" s="56">
        <f ca="1"/>
        <v>38986</v>
      </c>
      <c r="M38987" s="53">
        <f ca="1"/>
        <v>2006</v>
      </c>
      <c r="N38987" s="53">
        <f ca="1"/>
        <v>9</v>
      </c>
      <c r="O38987" s="53" t="str">
        <f ca="1"/>
        <v>2006-09</v>
      </c>
    </row>
    <row r="38988" spans="12:15" x14ac:dyDescent="0.4">
      <c r="L38988" s="56">
        <f ca="1"/>
        <v>38987</v>
      </c>
      <c r="M38988" s="53">
        <f ca="1"/>
        <v>2006</v>
      </c>
      <c r="N38988" s="53">
        <f ca="1"/>
        <v>9</v>
      </c>
      <c r="O38988" s="53" t="str">
        <f ca="1"/>
        <v>2006-09</v>
      </c>
    </row>
    <row r="38989" spans="12:15" x14ac:dyDescent="0.4">
      <c r="L38989" s="56">
        <f ca="1"/>
        <v>38988</v>
      </c>
      <c r="M38989" s="53">
        <f ca="1"/>
        <v>2006</v>
      </c>
      <c r="N38989" s="53">
        <f ca="1"/>
        <v>9</v>
      </c>
      <c r="O38989" s="53" t="str">
        <f ca="1"/>
        <v>2006-09</v>
      </c>
    </row>
    <row r="38990" spans="12:15" x14ac:dyDescent="0.4">
      <c r="L38990" s="56">
        <f ca="1"/>
        <v>38989</v>
      </c>
      <c r="M38990" s="53">
        <f ca="1"/>
        <v>2006</v>
      </c>
      <c r="N38990" s="53">
        <f ca="1"/>
        <v>9</v>
      </c>
      <c r="O38990" s="53" t="str">
        <f ca="1"/>
        <v>2006-09</v>
      </c>
    </row>
    <row r="38991" spans="12:15" x14ac:dyDescent="0.4">
      <c r="L38991" s="56">
        <f ca="1"/>
        <v>38990</v>
      </c>
      <c r="M38991" s="53">
        <f ca="1"/>
        <v>2006</v>
      </c>
      <c r="N38991" s="53">
        <f ca="1"/>
        <v>9</v>
      </c>
      <c r="O38991" s="53" t="str">
        <f ca="1"/>
        <v>2006-09</v>
      </c>
    </row>
    <row r="38992" spans="12:15" x14ac:dyDescent="0.4">
      <c r="L38992" s="56">
        <f ca="1"/>
        <v>38991</v>
      </c>
      <c r="M38992" s="53">
        <f ca="1"/>
        <v>2006</v>
      </c>
      <c r="N38992" s="53">
        <f ca="1"/>
        <v>10</v>
      </c>
      <c r="O38992" s="53" t="str">
        <f ca="1"/>
        <v>2006-10</v>
      </c>
    </row>
    <row r="38993" spans="12:15" x14ac:dyDescent="0.4">
      <c r="L38993" s="56">
        <f ca="1"/>
        <v>38992</v>
      </c>
      <c r="M38993" s="53">
        <f ca="1"/>
        <v>2006</v>
      </c>
      <c r="N38993" s="53">
        <f ca="1"/>
        <v>10</v>
      </c>
      <c r="O38993" s="53" t="str">
        <f ca="1"/>
        <v>2006-10</v>
      </c>
    </row>
    <row r="38994" spans="12:15" x14ac:dyDescent="0.4">
      <c r="L38994" s="56">
        <f ca="1"/>
        <v>38993</v>
      </c>
      <c r="M38994" s="53">
        <f ca="1"/>
        <v>2006</v>
      </c>
      <c r="N38994" s="53">
        <f ca="1"/>
        <v>10</v>
      </c>
      <c r="O38994" s="53" t="str">
        <f ca="1"/>
        <v>2006-10</v>
      </c>
    </row>
    <row r="38995" spans="12:15" x14ac:dyDescent="0.4">
      <c r="L38995" s="56">
        <f ca="1"/>
        <v>38994</v>
      </c>
      <c r="M38995" s="53">
        <f ca="1"/>
        <v>2006</v>
      </c>
      <c r="N38995" s="53">
        <f ca="1"/>
        <v>10</v>
      </c>
      <c r="O38995" s="53" t="str">
        <f ca="1"/>
        <v>2006-10</v>
      </c>
    </row>
    <row r="38996" spans="12:15" x14ac:dyDescent="0.4">
      <c r="L38996" s="56">
        <f ca="1"/>
        <v>38995</v>
      </c>
      <c r="M38996" s="53">
        <f ca="1"/>
        <v>2006</v>
      </c>
      <c r="N38996" s="53">
        <f ca="1"/>
        <v>10</v>
      </c>
      <c r="O38996" s="53" t="str">
        <f ca="1"/>
        <v>2006-10</v>
      </c>
    </row>
    <row r="38997" spans="12:15" x14ac:dyDescent="0.4">
      <c r="L38997" s="56">
        <f ca="1"/>
        <v>38996</v>
      </c>
      <c r="M38997" s="53">
        <f ca="1"/>
        <v>2006</v>
      </c>
      <c r="N38997" s="53">
        <f ca="1"/>
        <v>10</v>
      </c>
      <c r="O38997" s="53" t="str">
        <f ca="1"/>
        <v>2006-10</v>
      </c>
    </row>
    <row r="38998" spans="12:15" x14ac:dyDescent="0.4">
      <c r="L38998" s="56">
        <f ca="1"/>
        <v>38997</v>
      </c>
      <c r="M38998" s="53">
        <f ca="1"/>
        <v>2006</v>
      </c>
      <c r="N38998" s="53">
        <f ca="1"/>
        <v>10</v>
      </c>
      <c r="O38998" s="53" t="str">
        <f ca="1"/>
        <v>2006-10</v>
      </c>
    </row>
    <row r="38999" spans="12:15" x14ac:dyDescent="0.4">
      <c r="L38999" s="56">
        <f ca="1"/>
        <v>38998</v>
      </c>
      <c r="M38999" s="53">
        <f ca="1"/>
        <v>2006</v>
      </c>
      <c r="N38999" s="53">
        <f ca="1"/>
        <v>10</v>
      </c>
      <c r="O38999" s="53" t="str">
        <f ca="1"/>
        <v>2006-10</v>
      </c>
    </row>
    <row r="39000" spans="12:15" x14ac:dyDescent="0.4">
      <c r="L39000" s="56">
        <f ca="1"/>
        <v>38999</v>
      </c>
      <c r="M39000" s="53">
        <f ca="1"/>
        <v>2006</v>
      </c>
      <c r="N39000" s="53">
        <f ca="1"/>
        <v>10</v>
      </c>
      <c r="O39000" s="53" t="str">
        <f ca="1"/>
        <v>2006-10</v>
      </c>
    </row>
    <row r="39001" spans="12:15" x14ac:dyDescent="0.4">
      <c r="L39001" s="56">
        <f ca="1"/>
        <v>39000</v>
      </c>
      <c r="M39001" s="53">
        <f ca="1"/>
        <v>2006</v>
      </c>
      <c r="N39001" s="53">
        <f ca="1"/>
        <v>10</v>
      </c>
      <c r="O39001" s="53" t="str">
        <f ca="1"/>
        <v>2006-10</v>
      </c>
    </row>
    <row r="39002" spans="12:15" x14ac:dyDescent="0.4">
      <c r="L39002" s="56">
        <f ca="1"/>
        <v>39001</v>
      </c>
      <c r="M39002" s="53">
        <f ca="1"/>
        <v>2006</v>
      </c>
      <c r="N39002" s="53">
        <f ca="1"/>
        <v>10</v>
      </c>
      <c r="O39002" s="53" t="str">
        <f ca="1"/>
        <v>2006-10</v>
      </c>
    </row>
    <row r="39003" spans="12:15" x14ac:dyDescent="0.4">
      <c r="L39003" s="56">
        <f ca="1"/>
        <v>39002</v>
      </c>
      <c r="M39003" s="53">
        <f ca="1"/>
        <v>2006</v>
      </c>
      <c r="N39003" s="53">
        <f ca="1"/>
        <v>10</v>
      </c>
      <c r="O39003" s="53" t="str">
        <f ca="1"/>
        <v>2006-10</v>
      </c>
    </row>
    <row r="39004" spans="12:15" x14ac:dyDescent="0.4">
      <c r="L39004" s="56">
        <f ca="1"/>
        <v>39003</v>
      </c>
      <c r="M39004" s="53">
        <f ca="1"/>
        <v>2006</v>
      </c>
      <c r="N39004" s="53">
        <f ca="1"/>
        <v>10</v>
      </c>
      <c r="O39004" s="53" t="str">
        <f ca="1"/>
        <v>2006-10</v>
      </c>
    </row>
    <row r="39005" spans="12:15" x14ac:dyDescent="0.4">
      <c r="L39005" s="56">
        <f ca="1"/>
        <v>39004</v>
      </c>
      <c r="M39005" s="53">
        <f ca="1"/>
        <v>2006</v>
      </c>
      <c r="N39005" s="53">
        <f ca="1"/>
        <v>10</v>
      </c>
      <c r="O39005" s="53" t="str">
        <f ca="1"/>
        <v>2006-10</v>
      </c>
    </row>
    <row r="39006" spans="12:15" x14ac:dyDescent="0.4">
      <c r="L39006" s="56">
        <f ca="1"/>
        <v>39005</v>
      </c>
      <c r="M39006" s="53">
        <f ca="1"/>
        <v>2006</v>
      </c>
      <c r="N39006" s="53">
        <f ca="1"/>
        <v>10</v>
      </c>
      <c r="O39006" s="53" t="str">
        <f ca="1"/>
        <v>2006-10</v>
      </c>
    </row>
    <row r="39007" spans="12:15" x14ac:dyDescent="0.4">
      <c r="L39007" s="56">
        <f ca="1"/>
        <v>39006</v>
      </c>
      <c r="M39007" s="53">
        <f ca="1"/>
        <v>2006</v>
      </c>
      <c r="N39007" s="53">
        <f ca="1"/>
        <v>10</v>
      </c>
      <c r="O39007" s="53" t="str">
        <f ca="1"/>
        <v>2006-10</v>
      </c>
    </row>
    <row r="39008" spans="12:15" x14ac:dyDescent="0.4">
      <c r="L39008" s="56">
        <f ca="1"/>
        <v>39007</v>
      </c>
      <c r="M39008" s="53">
        <f ca="1"/>
        <v>2006</v>
      </c>
      <c r="N39008" s="53">
        <f ca="1"/>
        <v>10</v>
      </c>
      <c r="O39008" s="53" t="str">
        <f ca="1"/>
        <v>2006-10</v>
      </c>
    </row>
    <row r="39009" spans="12:15" x14ac:dyDescent="0.4">
      <c r="L39009" s="56">
        <f ca="1"/>
        <v>39008</v>
      </c>
      <c r="M39009" s="53">
        <f ca="1"/>
        <v>2006</v>
      </c>
      <c r="N39009" s="53">
        <f ca="1"/>
        <v>10</v>
      </c>
      <c r="O39009" s="53" t="str">
        <f ca="1"/>
        <v>2006-10</v>
      </c>
    </row>
    <row r="39010" spans="12:15" x14ac:dyDescent="0.4">
      <c r="L39010" s="56">
        <f ca="1"/>
        <v>39009</v>
      </c>
      <c r="M39010" s="53">
        <f ca="1"/>
        <v>2006</v>
      </c>
      <c r="N39010" s="53">
        <f ca="1"/>
        <v>10</v>
      </c>
      <c r="O39010" s="53" t="str">
        <f ca="1"/>
        <v>2006-10</v>
      </c>
    </row>
    <row r="39011" spans="12:15" x14ac:dyDescent="0.4">
      <c r="L39011" s="56">
        <f ca="1"/>
        <v>39010</v>
      </c>
      <c r="M39011" s="53">
        <f ca="1"/>
        <v>2006</v>
      </c>
      <c r="N39011" s="53">
        <f ca="1"/>
        <v>10</v>
      </c>
      <c r="O39011" s="53" t="str">
        <f ca="1"/>
        <v>2006-10</v>
      </c>
    </row>
    <row r="39012" spans="12:15" x14ac:dyDescent="0.4">
      <c r="L39012" s="56">
        <f ca="1"/>
        <v>39011</v>
      </c>
      <c r="M39012" s="53">
        <f ca="1"/>
        <v>2006</v>
      </c>
      <c r="N39012" s="53">
        <f ca="1"/>
        <v>10</v>
      </c>
      <c r="O39012" s="53" t="str">
        <f ca="1"/>
        <v>2006-10</v>
      </c>
    </row>
    <row r="39013" spans="12:15" x14ac:dyDescent="0.4">
      <c r="L39013" s="56">
        <f ca="1"/>
        <v>39012</v>
      </c>
      <c r="M39013" s="53">
        <f ca="1"/>
        <v>2006</v>
      </c>
      <c r="N39013" s="53">
        <f ca="1"/>
        <v>10</v>
      </c>
      <c r="O39013" s="53" t="str">
        <f ca="1"/>
        <v>2006-10</v>
      </c>
    </row>
    <row r="39014" spans="12:15" x14ac:dyDescent="0.4">
      <c r="L39014" s="56">
        <f ca="1"/>
        <v>39013</v>
      </c>
      <c r="M39014" s="53">
        <f ca="1"/>
        <v>2006</v>
      </c>
      <c r="N39014" s="53">
        <f ca="1"/>
        <v>10</v>
      </c>
      <c r="O39014" s="53" t="str">
        <f ca="1"/>
        <v>2006-10</v>
      </c>
    </row>
    <row r="39015" spans="12:15" x14ac:dyDescent="0.4">
      <c r="L39015" s="56">
        <f ca="1"/>
        <v>39014</v>
      </c>
      <c r="M39015" s="53">
        <f ca="1"/>
        <v>2006</v>
      </c>
      <c r="N39015" s="53">
        <f ca="1"/>
        <v>10</v>
      </c>
      <c r="O39015" s="53" t="str">
        <f ca="1"/>
        <v>2006-10</v>
      </c>
    </row>
    <row r="39016" spans="12:15" x14ac:dyDescent="0.4">
      <c r="L39016" s="56">
        <f ca="1"/>
        <v>39015</v>
      </c>
      <c r="M39016" s="53">
        <f ca="1"/>
        <v>2006</v>
      </c>
      <c r="N39016" s="53">
        <f ca="1"/>
        <v>10</v>
      </c>
      <c r="O39016" s="53" t="str">
        <f ca="1"/>
        <v>2006-10</v>
      </c>
    </row>
    <row r="39017" spans="12:15" x14ac:dyDescent="0.4">
      <c r="L39017" s="56">
        <f ca="1"/>
        <v>39016</v>
      </c>
      <c r="M39017" s="53">
        <f ca="1"/>
        <v>2006</v>
      </c>
      <c r="N39017" s="53">
        <f ca="1"/>
        <v>10</v>
      </c>
      <c r="O39017" s="53" t="str">
        <f ca="1"/>
        <v>2006-10</v>
      </c>
    </row>
    <row r="39018" spans="12:15" x14ac:dyDescent="0.4">
      <c r="L39018" s="56">
        <f ca="1"/>
        <v>39017</v>
      </c>
      <c r="M39018" s="53">
        <f ca="1"/>
        <v>2006</v>
      </c>
      <c r="N39018" s="53">
        <f ca="1"/>
        <v>10</v>
      </c>
      <c r="O39018" s="53" t="str">
        <f ca="1"/>
        <v>2006-10</v>
      </c>
    </row>
    <row r="39019" spans="12:15" x14ac:dyDescent="0.4">
      <c r="L39019" s="56">
        <f ca="1"/>
        <v>39018</v>
      </c>
      <c r="M39019" s="53">
        <f ca="1"/>
        <v>2006</v>
      </c>
      <c r="N39019" s="53">
        <f ca="1"/>
        <v>10</v>
      </c>
      <c r="O39019" s="53" t="str">
        <f ca="1"/>
        <v>2006-10</v>
      </c>
    </row>
    <row r="39020" spans="12:15" x14ac:dyDescent="0.4">
      <c r="L39020" s="56">
        <f ca="1"/>
        <v>39019</v>
      </c>
      <c r="M39020" s="53">
        <f ca="1"/>
        <v>2006</v>
      </c>
      <c r="N39020" s="53">
        <f ca="1"/>
        <v>10</v>
      </c>
      <c r="O39020" s="53" t="str">
        <f ca="1"/>
        <v>2006-10</v>
      </c>
    </row>
    <row r="39021" spans="12:15" x14ac:dyDescent="0.4">
      <c r="L39021" s="56">
        <f ca="1"/>
        <v>39020</v>
      </c>
      <c r="M39021" s="53">
        <f ca="1"/>
        <v>2006</v>
      </c>
      <c r="N39021" s="53">
        <f ca="1"/>
        <v>10</v>
      </c>
      <c r="O39021" s="53" t="str">
        <f ca="1"/>
        <v>2006-10</v>
      </c>
    </row>
    <row r="39022" spans="12:15" x14ac:dyDescent="0.4">
      <c r="L39022" s="56">
        <f ca="1"/>
        <v>39021</v>
      </c>
      <c r="M39022" s="53">
        <f ca="1"/>
        <v>2006</v>
      </c>
      <c r="N39022" s="53">
        <f ca="1"/>
        <v>10</v>
      </c>
      <c r="O39022" s="53" t="str">
        <f ca="1"/>
        <v>2006-10</v>
      </c>
    </row>
    <row r="39023" spans="12:15" x14ac:dyDescent="0.4">
      <c r="L39023" s="56">
        <f ca="1"/>
        <v>39022</v>
      </c>
      <c r="M39023" s="53">
        <f ca="1"/>
        <v>2006</v>
      </c>
      <c r="N39023" s="53">
        <f ca="1"/>
        <v>11</v>
      </c>
      <c r="O39023" s="53" t="str">
        <f ca="1"/>
        <v>2006-11</v>
      </c>
    </row>
    <row r="39024" spans="12:15" x14ac:dyDescent="0.4">
      <c r="L39024" s="56">
        <f ca="1"/>
        <v>39023</v>
      </c>
      <c r="M39024" s="53">
        <f ca="1"/>
        <v>2006</v>
      </c>
      <c r="N39024" s="53">
        <f ca="1"/>
        <v>11</v>
      </c>
      <c r="O39024" s="53" t="str">
        <f ca="1"/>
        <v>2006-11</v>
      </c>
    </row>
    <row r="39025" spans="12:15" x14ac:dyDescent="0.4">
      <c r="L39025" s="56">
        <f ca="1"/>
        <v>39024</v>
      </c>
      <c r="M39025" s="53">
        <f ca="1"/>
        <v>2006</v>
      </c>
      <c r="N39025" s="53">
        <f ca="1"/>
        <v>11</v>
      </c>
      <c r="O39025" s="53" t="str">
        <f ca="1"/>
        <v>2006-11</v>
      </c>
    </row>
    <row r="39026" spans="12:15" x14ac:dyDescent="0.4">
      <c r="L39026" s="56">
        <f ca="1"/>
        <v>39025</v>
      </c>
      <c r="M39026" s="53">
        <f ca="1"/>
        <v>2006</v>
      </c>
      <c r="N39026" s="53">
        <f ca="1"/>
        <v>11</v>
      </c>
      <c r="O39026" s="53" t="str">
        <f ca="1"/>
        <v>2006-11</v>
      </c>
    </row>
    <row r="39027" spans="12:15" x14ac:dyDescent="0.4">
      <c r="L39027" s="56">
        <f ca="1"/>
        <v>39026</v>
      </c>
      <c r="M39027" s="53">
        <f ca="1"/>
        <v>2006</v>
      </c>
      <c r="N39027" s="53">
        <f ca="1"/>
        <v>11</v>
      </c>
      <c r="O39027" s="53" t="str">
        <f ca="1"/>
        <v>2006-11</v>
      </c>
    </row>
    <row r="39028" spans="12:15" x14ac:dyDescent="0.4">
      <c r="L39028" s="56">
        <f ca="1"/>
        <v>39027</v>
      </c>
      <c r="M39028" s="53">
        <f ca="1"/>
        <v>2006</v>
      </c>
      <c r="N39028" s="53">
        <f ca="1"/>
        <v>11</v>
      </c>
      <c r="O39028" s="53" t="str">
        <f ca="1"/>
        <v>2006-11</v>
      </c>
    </row>
    <row r="39029" spans="12:15" x14ac:dyDescent="0.4">
      <c r="L39029" s="56">
        <f ca="1"/>
        <v>39028</v>
      </c>
      <c r="M39029" s="53">
        <f ca="1"/>
        <v>2006</v>
      </c>
      <c r="N39029" s="53">
        <f ca="1"/>
        <v>11</v>
      </c>
      <c r="O39029" s="53" t="str">
        <f ca="1"/>
        <v>2006-11</v>
      </c>
    </row>
    <row r="39030" spans="12:15" x14ac:dyDescent="0.4">
      <c r="L39030" s="56">
        <f ca="1"/>
        <v>39029</v>
      </c>
      <c r="M39030" s="53">
        <f ca="1"/>
        <v>2006</v>
      </c>
      <c r="N39030" s="53">
        <f ca="1"/>
        <v>11</v>
      </c>
      <c r="O39030" s="53" t="str">
        <f ca="1"/>
        <v>2006-11</v>
      </c>
    </row>
    <row r="39031" spans="12:15" x14ac:dyDescent="0.4">
      <c r="L39031" s="56">
        <f ca="1"/>
        <v>39030</v>
      </c>
      <c r="M39031" s="53">
        <f ca="1"/>
        <v>2006</v>
      </c>
      <c r="N39031" s="53">
        <f ca="1"/>
        <v>11</v>
      </c>
      <c r="O39031" s="53" t="str">
        <f ca="1"/>
        <v>2006-11</v>
      </c>
    </row>
    <row r="39032" spans="12:15" x14ac:dyDescent="0.4">
      <c r="L39032" s="56">
        <f ca="1"/>
        <v>39031</v>
      </c>
      <c r="M39032" s="53">
        <f ca="1"/>
        <v>2006</v>
      </c>
      <c r="N39032" s="53">
        <f ca="1"/>
        <v>11</v>
      </c>
      <c r="O39032" s="53" t="str">
        <f ca="1"/>
        <v>2006-11</v>
      </c>
    </row>
    <row r="39033" spans="12:15" x14ac:dyDescent="0.4">
      <c r="L39033" s="56">
        <f ca="1"/>
        <v>39032</v>
      </c>
      <c r="M39033" s="53">
        <f ca="1"/>
        <v>2006</v>
      </c>
      <c r="N39033" s="53">
        <f ca="1"/>
        <v>11</v>
      </c>
      <c r="O39033" s="53" t="str">
        <f ca="1"/>
        <v>2006-11</v>
      </c>
    </row>
    <row r="39034" spans="12:15" x14ac:dyDescent="0.4">
      <c r="L39034" s="56">
        <f ca="1"/>
        <v>39033</v>
      </c>
      <c r="M39034" s="53">
        <f ca="1"/>
        <v>2006</v>
      </c>
      <c r="N39034" s="53">
        <f ca="1"/>
        <v>11</v>
      </c>
      <c r="O39034" s="53" t="str">
        <f ca="1"/>
        <v>2006-11</v>
      </c>
    </row>
    <row r="39035" spans="12:15" x14ac:dyDescent="0.4">
      <c r="L39035" s="56">
        <f ca="1"/>
        <v>39034</v>
      </c>
      <c r="M39035" s="53">
        <f ca="1"/>
        <v>2006</v>
      </c>
      <c r="N39035" s="53">
        <f ca="1"/>
        <v>11</v>
      </c>
      <c r="O39035" s="53" t="str">
        <f ca="1"/>
        <v>2006-11</v>
      </c>
    </row>
    <row r="39036" spans="12:15" x14ac:dyDescent="0.4">
      <c r="L39036" s="56">
        <f ca="1"/>
        <v>39035</v>
      </c>
      <c r="M39036" s="53">
        <f ca="1"/>
        <v>2006</v>
      </c>
      <c r="N39036" s="53">
        <f ca="1"/>
        <v>11</v>
      </c>
      <c r="O39036" s="53" t="str">
        <f ca="1"/>
        <v>2006-11</v>
      </c>
    </row>
    <row r="39037" spans="12:15" x14ac:dyDescent="0.4">
      <c r="L39037" s="56">
        <f ca="1"/>
        <v>39036</v>
      </c>
      <c r="M39037" s="53">
        <f ca="1"/>
        <v>2006</v>
      </c>
      <c r="N39037" s="53">
        <f ca="1"/>
        <v>11</v>
      </c>
      <c r="O39037" s="53" t="str">
        <f ca="1"/>
        <v>2006-11</v>
      </c>
    </row>
    <row r="39038" spans="12:15" x14ac:dyDescent="0.4">
      <c r="L39038" s="56">
        <f ca="1"/>
        <v>39037</v>
      </c>
      <c r="M39038" s="53">
        <f ca="1"/>
        <v>2006</v>
      </c>
      <c r="N39038" s="53">
        <f ca="1"/>
        <v>11</v>
      </c>
      <c r="O39038" s="53" t="str">
        <f ca="1"/>
        <v>2006-11</v>
      </c>
    </row>
    <row r="39039" spans="12:15" x14ac:dyDescent="0.4">
      <c r="L39039" s="56">
        <f ca="1"/>
        <v>39038</v>
      </c>
      <c r="M39039" s="53">
        <f ca="1"/>
        <v>2006</v>
      </c>
      <c r="N39039" s="53">
        <f ca="1"/>
        <v>11</v>
      </c>
      <c r="O39039" s="53" t="str">
        <f ca="1"/>
        <v>2006-11</v>
      </c>
    </row>
    <row r="39040" spans="12:15" x14ac:dyDescent="0.4">
      <c r="L39040" s="56">
        <f ca="1"/>
        <v>39039</v>
      </c>
      <c r="M39040" s="53">
        <f ca="1"/>
        <v>2006</v>
      </c>
      <c r="N39040" s="53">
        <f ca="1"/>
        <v>11</v>
      </c>
      <c r="O39040" s="53" t="str">
        <f ca="1"/>
        <v>2006-11</v>
      </c>
    </row>
    <row r="39041" spans="12:15" x14ac:dyDescent="0.4">
      <c r="L39041" s="56">
        <f ca="1"/>
        <v>39040</v>
      </c>
      <c r="M39041" s="53">
        <f ca="1"/>
        <v>2006</v>
      </c>
      <c r="N39041" s="53">
        <f ca="1"/>
        <v>11</v>
      </c>
      <c r="O39041" s="53" t="str">
        <f ca="1"/>
        <v>2006-11</v>
      </c>
    </row>
    <row r="39042" spans="12:15" x14ac:dyDescent="0.4">
      <c r="L39042" s="56">
        <f ca="1"/>
        <v>39041</v>
      </c>
      <c r="M39042" s="53">
        <f ca="1"/>
        <v>2006</v>
      </c>
      <c r="N39042" s="53">
        <f ca="1"/>
        <v>11</v>
      </c>
      <c r="O39042" s="53" t="str">
        <f ca="1"/>
        <v>2006-11</v>
      </c>
    </row>
    <row r="39043" spans="12:15" x14ac:dyDescent="0.4">
      <c r="L39043" s="56">
        <f ca="1"/>
        <v>39042</v>
      </c>
      <c r="M39043" s="53">
        <f ca="1"/>
        <v>2006</v>
      </c>
      <c r="N39043" s="53">
        <f ca="1"/>
        <v>11</v>
      </c>
      <c r="O39043" s="53" t="str">
        <f ca="1"/>
        <v>2006-11</v>
      </c>
    </row>
    <row r="39044" spans="12:15" x14ac:dyDescent="0.4">
      <c r="L39044" s="56">
        <f ca="1"/>
        <v>39043</v>
      </c>
      <c r="M39044" s="53">
        <f ca="1"/>
        <v>2006</v>
      </c>
      <c r="N39044" s="53">
        <f ca="1"/>
        <v>11</v>
      </c>
      <c r="O39044" s="53" t="str">
        <f ca="1"/>
        <v>2006-11</v>
      </c>
    </row>
    <row r="39045" spans="12:15" x14ac:dyDescent="0.4">
      <c r="L39045" s="56">
        <f ca="1"/>
        <v>39044</v>
      </c>
      <c r="M39045" s="53">
        <f ca="1"/>
        <v>2006</v>
      </c>
      <c r="N39045" s="53">
        <f ca="1"/>
        <v>11</v>
      </c>
      <c r="O39045" s="53" t="str">
        <f ca="1"/>
        <v>2006-11</v>
      </c>
    </row>
    <row r="39046" spans="12:15" x14ac:dyDescent="0.4">
      <c r="L39046" s="56">
        <f ca="1"/>
        <v>39045</v>
      </c>
      <c r="M39046" s="53">
        <f ca="1"/>
        <v>2006</v>
      </c>
      <c r="N39046" s="53">
        <f ca="1"/>
        <v>11</v>
      </c>
      <c r="O39046" s="53" t="str">
        <f ca="1"/>
        <v>2006-11</v>
      </c>
    </row>
    <row r="39047" spans="12:15" x14ac:dyDescent="0.4">
      <c r="L39047" s="56">
        <f ca="1"/>
        <v>39046</v>
      </c>
      <c r="M39047" s="53">
        <f ca="1"/>
        <v>2006</v>
      </c>
      <c r="N39047" s="53">
        <f ca="1"/>
        <v>11</v>
      </c>
      <c r="O39047" s="53" t="str">
        <f ca="1"/>
        <v>2006-11</v>
      </c>
    </row>
    <row r="39048" spans="12:15" x14ac:dyDescent="0.4">
      <c r="L39048" s="56">
        <f ca="1"/>
        <v>39047</v>
      </c>
      <c r="M39048" s="53">
        <f ca="1"/>
        <v>2006</v>
      </c>
      <c r="N39048" s="53">
        <f ca="1"/>
        <v>11</v>
      </c>
      <c r="O39048" s="53" t="str">
        <f ca="1"/>
        <v>2006-11</v>
      </c>
    </row>
    <row r="39049" spans="12:15" x14ac:dyDescent="0.4">
      <c r="L39049" s="56">
        <f ca="1"/>
        <v>39048</v>
      </c>
      <c r="M39049" s="53">
        <f ca="1"/>
        <v>2006</v>
      </c>
      <c r="N39049" s="53">
        <f ca="1"/>
        <v>11</v>
      </c>
      <c r="O39049" s="53" t="str">
        <f ca="1"/>
        <v>2006-11</v>
      </c>
    </row>
    <row r="39050" spans="12:15" x14ac:dyDescent="0.4">
      <c r="L39050" s="56">
        <f ca="1"/>
        <v>39049</v>
      </c>
      <c r="M39050" s="53">
        <f ca="1"/>
        <v>2006</v>
      </c>
      <c r="N39050" s="53">
        <f ca="1"/>
        <v>11</v>
      </c>
      <c r="O39050" s="53" t="str">
        <f ca="1"/>
        <v>2006-11</v>
      </c>
    </row>
    <row r="39051" spans="12:15" x14ac:dyDescent="0.4">
      <c r="L39051" s="56">
        <f ca="1"/>
        <v>39050</v>
      </c>
      <c r="M39051" s="53">
        <f ca="1"/>
        <v>2006</v>
      </c>
      <c r="N39051" s="53">
        <f ca="1"/>
        <v>11</v>
      </c>
      <c r="O39051" s="53" t="str">
        <f ca="1"/>
        <v>2006-11</v>
      </c>
    </row>
    <row r="39052" spans="12:15" x14ac:dyDescent="0.4">
      <c r="L39052" s="56">
        <f ca="1"/>
        <v>39051</v>
      </c>
      <c r="M39052" s="53">
        <f ca="1"/>
        <v>2006</v>
      </c>
      <c r="N39052" s="53">
        <f ca="1"/>
        <v>11</v>
      </c>
      <c r="O39052" s="53" t="str">
        <f ca="1"/>
        <v>2006-11</v>
      </c>
    </row>
    <row r="39053" spans="12:15" x14ac:dyDescent="0.4">
      <c r="L39053" s="56">
        <f ca="1"/>
        <v>39052</v>
      </c>
      <c r="M39053" s="53">
        <f ca="1"/>
        <v>2006</v>
      </c>
      <c r="N39053" s="53">
        <f ca="1"/>
        <v>12</v>
      </c>
      <c r="O39053" s="53" t="str">
        <f ca="1"/>
        <v>2006-12</v>
      </c>
    </row>
    <row r="39054" spans="12:15" x14ac:dyDescent="0.4">
      <c r="L39054" s="56">
        <f ca="1"/>
        <v>39053</v>
      </c>
      <c r="M39054" s="53">
        <f ca="1"/>
        <v>2006</v>
      </c>
      <c r="N39054" s="53">
        <f ca="1"/>
        <v>12</v>
      </c>
      <c r="O39054" s="53" t="str">
        <f ca="1"/>
        <v>2006-12</v>
      </c>
    </row>
    <row r="39055" spans="12:15" x14ac:dyDescent="0.4">
      <c r="L39055" s="56">
        <f ca="1"/>
        <v>39054</v>
      </c>
      <c r="M39055" s="53">
        <f ca="1"/>
        <v>2006</v>
      </c>
      <c r="N39055" s="53">
        <f ca="1"/>
        <v>12</v>
      </c>
      <c r="O39055" s="53" t="str">
        <f ca="1"/>
        <v>2006-12</v>
      </c>
    </row>
    <row r="39056" spans="12:15" x14ac:dyDescent="0.4">
      <c r="L39056" s="56">
        <f ca="1"/>
        <v>39055</v>
      </c>
      <c r="M39056" s="53">
        <f ca="1"/>
        <v>2006</v>
      </c>
      <c r="N39056" s="53">
        <f ca="1"/>
        <v>12</v>
      </c>
      <c r="O39056" s="53" t="str">
        <f ca="1"/>
        <v>2006-12</v>
      </c>
    </row>
    <row r="39057" spans="12:15" x14ac:dyDescent="0.4">
      <c r="L39057" s="56">
        <f ca="1"/>
        <v>39056</v>
      </c>
      <c r="M39057" s="53">
        <f ca="1"/>
        <v>2006</v>
      </c>
      <c r="N39057" s="53">
        <f ca="1"/>
        <v>12</v>
      </c>
      <c r="O39057" s="53" t="str">
        <f ca="1"/>
        <v>2006-12</v>
      </c>
    </row>
    <row r="39058" spans="12:15" x14ac:dyDescent="0.4">
      <c r="L39058" s="56">
        <f ca="1"/>
        <v>39057</v>
      </c>
      <c r="M39058" s="53">
        <f ca="1"/>
        <v>2006</v>
      </c>
      <c r="N39058" s="53">
        <f ca="1"/>
        <v>12</v>
      </c>
      <c r="O39058" s="53" t="str">
        <f ca="1"/>
        <v>2006-12</v>
      </c>
    </row>
    <row r="39059" spans="12:15" x14ac:dyDescent="0.4">
      <c r="L39059" s="56">
        <f ca="1"/>
        <v>39058</v>
      </c>
      <c r="M39059" s="53">
        <f ca="1"/>
        <v>2006</v>
      </c>
      <c r="N39059" s="53">
        <f ca="1"/>
        <v>12</v>
      </c>
      <c r="O39059" s="53" t="str">
        <f ca="1"/>
        <v>2006-12</v>
      </c>
    </row>
    <row r="39060" spans="12:15" x14ac:dyDescent="0.4">
      <c r="L39060" s="56">
        <f ca="1"/>
        <v>39059</v>
      </c>
      <c r="M39060" s="53">
        <f ca="1"/>
        <v>2006</v>
      </c>
      <c r="N39060" s="53">
        <f ca="1"/>
        <v>12</v>
      </c>
      <c r="O39060" s="53" t="str">
        <f ca="1"/>
        <v>2006-12</v>
      </c>
    </row>
    <row r="39061" spans="12:15" x14ac:dyDescent="0.4">
      <c r="L39061" s="56">
        <f ca="1"/>
        <v>39060</v>
      </c>
      <c r="M39061" s="53">
        <f ca="1"/>
        <v>2006</v>
      </c>
      <c r="N39061" s="53">
        <f ca="1"/>
        <v>12</v>
      </c>
      <c r="O39061" s="53" t="str">
        <f ca="1"/>
        <v>2006-12</v>
      </c>
    </row>
    <row r="39062" spans="12:15" x14ac:dyDescent="0.4">
      <c r="L39062" s="56">
        <f ca="1"/>
        <v>39061</v>
      </c>
      <c r="M39062" s="53">
        <f ca="1"/>
        <v>2006</v>
      </c>
      <c r="N39062" s="53">
        <f ca="1"/>
        <v>12</v>
      </c>
      <c r="O39062" s="53" t="str">
        <f ca="1"/>
        <v>2006-12</v>
      </c>
    </row>
    <row r="39063" spans="12:15" x14ac:dyDescent="0.4">
      <c r="L39063" s="56">
        <f ca="1"/>
        <v>39062</v>
      </c>
      <c r="M39063" s="53">
        <f ca="1"/>
        <v>2006</v>
      </c>
      <c r="N39063" s="53">
        <f ca="1"/>
        <v>12</v>
      </c>
      <c r="O39063" s="53" t="str">
        <f ca="1"/>
        <v>2006-12</v>
      </c>
    </row>
    <row r="39064" spans="12:15" x14ac:dyDescent="0.4">
      <c r="L39064" s="56">
        <f ca="1"/>
        <v>39063</v>
      </c>
      <c r="M39064" s="53">
        <f ca="1"/>
        <v>2006</v>
      </c>
      <c r="N39064" s="53">
        <f ca="1"/>
        <v>12</v>
      </c>
      <c r="O39064" s="53" t="str">
        <f ca="1"/>
        <v>2006-12</v>
      </c>
    </row>
    <row r="39065" spans="12:15" x14ac:dyDescent="0.4">
      <c r="L39065" s="56">
        <f ca="1"/>
        <v>39064</v>
      </c>
      <c r="M39065" s="53">
        <f ca="1"/>
        <v>2006</v>
      </c>
      <c r="N39065" s="53">
        <f ca="1"/>
        <v>12</v>
      </c>
      <c r="O39065" s="53" t="str">
        <f ca="1"/>
        <v>2006-12</v>
      </c>
    </row>
    <row r="39066" spans="12:15" x14ac:dyDescent="0.4">
      <c r="L39066" s="56">
        <f ca="1"/>
        <v>39065</v>
      </c>
      <c r="M39066" s="53">
        <f ca="1"/>
        <v>2006</v>
      </c>
      <c r="N39066" s="53">
        <f ca="1"/>
        <v>12</v>
      </c>
      <c r="O39066" s="53" t="str">
        <f ca="1"/>
        <v>2006-12</v>
      </c>
    </row>
    <row r="39067" spans="12:15" x14ac:dyDescent="0.4">
      <c r="L39067" s="56">
        <f ca="1"/>
        <v>39066</v>
      </c>
      <c r="M39067" s="53">
        <f ca="1"/>
        <v>2006</v>
      </c>
      <c r="N39067" s="53">
        <f ca="1"/>
        <v>12</v>
      </c>
      <c r="O39067" s="53" t="str">
        <f ca="1"/>
        <v>2006-12</v>
      </c>
    </row>
    <row r="39068" spans="12:15" x14ac:dyDescent="0.4">
      <c r="L39068" s="56">
        <f ca="1"/>
        <v>39067</v>
      </c>
      <c r="M39068" s="53">
        <f ca="1"/>
        <v>2006</v>
      </c>
      <c r="N39068" s="53">
        <f ca="1"/>
        <v>12</v>
      </c>
      <c r="O39068" s="53" t="str">
        <f ca="1"/>
        <v>2006-12</v>
      </c>
    </row>
    <row r="39069" spans="12:15" x14ac:dyDescent="0.4">
      <c r="L39069" s="56">
        <f ca="1"/>
        <v>39068</v>
      </c>
      <c r="M39069" s="53">
        <f ca="1"/>
        <v>2006</v>
      </c>
      <c r="N39069" s="53">
        <f ca="1"/>
        <v>12</v>
      </c>
      <c r="O39069" s="53" t="str">
        <f ca="1"/>
        <v>2006-12</v>
      </c>
    </row>
    <row r="39070" spans="12:15" x14ac:dyDescent="0.4">
      <c r="L39070" s="56">
        <f ca="1"/>
        <v>39069</v>
      </c>
      <c r="M39070" s="53">
        <f ca="1"/>
        <v>2006</v>
      </c>
      <c r="N39070" s="53">
        <f ca="1"/>
        <v>12</v>
      </c>
      <c r="O39070" s="53" t="str">
        <f ca="1"/>
        <v>2006-12</v>
      </c>
    </row>
    <row r="39071" spans="12:15" x14ac:dyDescent="0.4">
      <c r="L39071" s="56">
        <f ca="1"/>
        <v>39070</v>
      </c>
      <c r="M39071" s="53">
        <f ca="1"/>
        <v>2006</v>
      </c>
      <c r="N39071" s="53">
        <f ca="1"/>
        <v>12</v>
      </c>
      <c r="O39071" s="53" t="str">
        <f ca="1"/>
        <v>2006-12</v>
      </c>
    </row>
    <row r="39072" spans="12:15" x14ac:dyDescent="0.4">
      <c r="L39072" s="56">
        <f ca="1"/>
        <v>39071</v>
      </c>
      <c r="M39072" s="53">
        <f ca="1"/>
        <v>2006</v>
      </c>
      <c r="N39072" s="53">
        <f ca="1"/>
        <v>12</v>
      </c>
      <c r="O39072" s="53" t="str">
        <f ca="1"/>
        <v>2006-12</v>
      </c>
    </row>
    <row r="39073" spans="12:15" x14ac:dyDescent="0.4">
      <c r="L39073" s="56">
        <f ca="1"/>
        <v>39072</v>
      </c>
      <c r="M39073" s="53">
        <f ca="1"/>
        <v>2006</v>
      </c>
      <c r="N39073" s="53">
        <f ca="1"/>
        <v>12</v>
      </c>
      <c r="O39073" s="53" t="str">
        <f ca="1"/>
        <v>2006-12</v>
      </c>
    </row>
    <row r="39074" spans="12:15" x14ac:dyDescent="0.4">
      <c r="L39074" s="56">
        <f ca="1"/>
        <v>39073</v>
      </c>
      <c r="M39074" s="53">
        <f ca="1"/>
        <v>2006</v>
      </c>
      <c r="N39074" s="53">
        <f ca="1"/>
        <v>12</v>
      </c>
      <c r="O39074" s="53" t="str">
        <f ca="1"/>
        <v>2006-12</v>
      </c>
    </row>
    <row r="39075" spans="12:15" x14ac:dyDescent="0.4">
      <c r="L39075" s="56">
        <f ca="1"/>
        <v>39074</v>
      </c>
      <c r="M39075" s="53">
        <f ca="1"/>
        <v>2006</v>
      </c>
      <c r="N39075" s="53">
        <f ca="1"/>
        <v>12</v>
      </c>
      <c r="O39075" s="53" t="str">
        <f ca="1"/>
        <v>2006-12</v>
      </c>
    </row>
    <row r="39076" spans="12:15" x14ac:dyDescent="0.4">
      <c r="L39076" s="56">
        <f ca="1"/>
        <v>39075</v>
      </c>
      <c r="M39076" s="53">
        <f ca="1"/>
        <v>2006</v>
      </c>
      <c r="N39076" s="53">
        <f ca="1"/>
        <v>12</v>
      </c>
      <c r="O39076" s="53" t="str">
        <f ca="1"/>
        <v>2006-12</v>
      </c>
    </row>
    <row r="39077" spans="12:15" x14ac:dyDescent="0.4">
      <c r="L39077" s="56">
        <f ca="1"/>
        <v>39076</v>
      </c>
      <c r="M39077" s="53">
        <f ca="1"/>
        <v>2006</v>
      </c>
      <c r="N39077" s="53">
        <f ca="1"/>
        <v>12</v>
      </c>
      <c r="O39077" s="53" t="str">
        <f ca="1"/>
        <v>2006-12</v>
      </c>
    </row>
    <row r="39078" spans="12:15" x14ac:dyDescent="0.4">
      <c r="L39078" s="56">
        <f ca="1"/>
        <v>39077</v>
      </c>
      <c r="M39078" s="53">
        <f ca="1"/>
        <v>2006</v>
      </c>
      <c r="N39078" s="53">
        <f ca="1"/>
        <v>12</v>
      </c>
      <c r="O39078" s="53" t="str">
        <f ca="1"/>
        <v>2006-12</v>
      </c>
    </row>
    <row r="39079" spans="12:15" x14ac:dyDescent="0.4">
      <c r="L39079" s="56">
        <f ca="1"/>
        <v>39078</v>
      </c>
      <c r="M39079" s="53">
        <f ca="1"/>
        <v>2006</v>
      </c>
      <c r="N39079" s="53">
        <f ca="1"/>
        <v>12</v>
      </c>
      <c r="O39079" s="53" t="str">
        <f ca="1"/>
        <v>2006-12</v>
      </c>
    </row>
    <row r="39080" spans="12:15" x14ac:dyDescent="0.4">
      <c r="L39080" s="56">
        <f ca="1"/>
        <v>39079</v>
      </c>
      <c r="M39080" s="53">
        <f ca="1"/>
        <v>2006</v>
      </c>
      <c r="N39080" s="53">
        <f ca="1"/>
        <v>12</v>
      </c>
      <c r="O39080" s="53" t="str">
        <f ca="1"/>
        <v>2006-12</v>
      </c>
    </row>
    <row r="39081" spans="12:15" x14ac:dyDescent="0.4">
      <c r="L39081" s="56">
        <f ca="1"/>
        <v>39080</v>
      </c>
      <c r="M39081" s="53">
        <f ca="1"/>
        <v>2006</v>
      </c>
      <c r="N39081" s="53">
        <f ca="1"/>
        <v>12</v>
      </c>
      <c r="O39081" s="53" t="str">
        <f ca="1"/>
        <v>2006-12</v>
      </c>
    </row>
    <row r="39082" spans="12:15" x14ac:dyDescent="0.4">
      <c r="L39082" s="56">
        <f ca="1"/>
        <v>39081</v>
      </c>
      <c r="M39082" s="53">
        <f ca="1"/>
        <v>2006</v>
      </c>
      <c r="N39082" s="53">
        <f ca="1"/>
        <v>12</v>
      </c>
      <c r="O39082" s="53" t="str">
        <f ca="1"/>
        <v>2006-12</v>
      </c>
    </row>
    <row r="39083" spans="12:15" x14ac:dyDescent="0.4">
      <c r="L39083" s="56">
        <f ca="1"/>
        <v>39082</v>
      </c>
      <c r="M39083" s="53">
        <f ca="1"/>
        <v>2006</v>
      </c>
      <c r="N39083" s="53">
        <f ca="1"/>
        <v>12</v>
      </c>
      <c r="O39083" s="53" t="str">
        <f ca="1"/>
        <v>2006-12</v>
      </c>
    </row>
    <row r="39084" spans="12:15" x14ac:dyDescent="0.4">
      <c r="L39084" s="56">
        <f ca="1"/>
        <v>39083</v>
      </c>
      <c r="M39084" s="53">
        <f ca="1"/>
        <v>2007</v>
      </c>
      <c r="N39084" s="53">
        <f ca="1"/>
        <v>1</v>
      </c>
      <c r="O39084" s="53" t="str">
        <f ca="1"/>
        <v>2007-01</v>
      </c>
    </row>
    <row r="39085" spans="12:15" x14ac:dyDescent="0.4">
      <c r="L39085" s="56">
        <f ca="1"/>
        <v>39084</v>
      </c>
      <c r="M39085" s="53">
        <f ca="1"/>
        <v>2007</v>
      </c>
      <c r="N39085" s="53">
        <f ca="1"/>
        <v>1</v>
      </c>
      <c r="O39085" s="53" t="str">
        <f ca="1"/>
        <v>2007-01</v>
      </c>
    </row>
    <row r="39086" spans="12:15" x14ac:dyDescent="0.4">
      <c r="L39086" s="56">
        <f ca="1"/>
        <v>39085</v>
      </c>
      <c r="M39086" s="53">
        <f ca="1"/>
        <v>2007</v>
      </c>
      <c r="N39086" s="53">
        <f ca="1"/>
        <v>1</v>
      </c>
      <c r="O39086" s="53" t="str">
        <f ca="1"/>
        <v>2007-01</v>
      </c>
    </row>
    <row r="39087" spans="12:15" x14ac:dyDescent="0.4">
      <c r="L39087" s="56">
        <f ca="1"/>
        <v>39086</v>
      </c>
      <c r="M39087" s="53">
        <f ca="1"/>
        <v>2007</v>
      </c>
      <c r="N39087" s="53">
        <f ca="1"/>
        <v>1</v>
      </c>
      <c r="O39087" s="53" t="str">
        <f ca="1"/>
        <v>2007-01</v>
      </c>
    </row>
    <row r="39088" spans="12:15" x14ac:dyDescent="0.4">
      <c r="L39088" s="56">
        <f ca="1"/>
        <v>39087</v>
      </c>
      <c r="M39088" s="53">
        <f ca="1"/>
        <v>2007</v>
      </c>
      <c r="N39088" s="53">
        <f ca="1"/>
        <v>1</v>
      </c>
      <c r="O39088" s="53" t="str">
        <f ca="1"/>
        <v>2007-01</v>
      </c>
    </row>
    <row r="39089" spans="12:15" x14ac:dyDescent="0.4">
      <c r="L39089" s="56">
        <f ca="1"/>
        <v>39088</v>
      </c>
      <c r="M39089" s="53">
        <f ca="1"/>
        <v>2007</v>
      </c>
      <c r="N39089" s="53">
        <f ca="1"/>
        <v>1</v>
      </c>
      <c r="O39089" s="53" t="str">
        <f ca="1"/>
        <v>2007-01</v>
      </c>
    </row>
    <row r="39090" spans="12:15" x14ac:dyDescent="0.4">
      <c r="L39090" s="56">
        <f ca="1"/>
        <v>39089</v>
      </c>
      <c r="M39090" s="53">
        <f ca="1"/>
        <v>2007</v>
      </c>
      <c r="N39090" s="53">
        <f ca="1"/>
        <v>1</v>
      </c>
      <c r="O39090" s="53" t="str">
        <f ca="1"/>
        <v>2007-01</v>
      </c>
    </row>
    <row r="39091" spans="12:15" x14ac:dyDescent="0.4">
      <c r="L39091" s="56">
        <f ca="1"/>
        <v>39090</v>
      </c>
      <c r="M39091" s="53">
        <f ca="1"/>
        <v>2007</v>
      </c>
      <c r="N39091" s="53">
        <f ca="1"/>
        <v>1</v>
      </c>
      <c r="O39091" s="53" t="str">
        <f ca="1"/>
        <v>2007-01</v>
      </c>
    </row>
    <row r="39092" spans="12:15" x14ac:dyDescent="0.4">
      <c r="L39092" s="56">
        <f ca="1"/>
        <v>39091</v>
      </c>
      <c r="M39092" s="53">
        <f ca="1"/>
        <v>2007</v>
      </c>
      <c r="N39092" s="53">
        <f ca="1"/>
        <v>1</v>
      </c>
      <c r="O39092" s="53" t="str">
        <f ca="1"/>
        <v>2007-01</v>
      </c>
    </row>
    <row r="39093" spans="12:15" x14ac:dyDescent="0.4">
      <c r="L39093" s="56">
        <f ca="1"/>
        <v>39092</v>
      </c>
      <c r="M39093" s="53">
        <f ca="1"/>
        <v>2007</v>
      </c>
      <c r="N39093" s="53">
        <f ca="1"/>
        <v>1</v>
      </c>
      <c r="O39093" s="53" t="str">
        <f ca="1"/>
        <v>2007-01</v>
      </c>
    </row>
    <row r="39094" spans="12:15" x14ac:dyDescent="0.4">
      <c r="L39094" s="56">
        <f ca="1"/>
        <v>39093</v>
      </c>
      <c r="M39094" s="53">
        <f ca="1"/>
        <v>2007</v>
      </c>
      <c r="N39094" s="53">
        <f ca="1"/>
        <v>1</v>
      </c>
      <c r="O39094" s="53" t="str">
        <f ca="1"/>
        <v>2007-01</v>
      </c>
    </row>
    <row r="39095" spans="12:15" x14ac:dyDescent="0.4">
      <c r="L39095" s="56">
        <f ca="1"/>
        <v>39094</v>
      </c>
      <c r="M39095" s="53">
        <f ca="1"/>
        <v>2007</v>
      </c>
      <c r="N39095" s="53">
        <f ca="1"/>
        <v>1</v>
      </c>
      <c r="O39095" s="53" t="str">
        <f ca="1"/>
        <v>2007-01</v>
      </c>
    </row>
    <row r="39096" spans="12:15" x14ac:dyDescent="0.4">
      <c r="L39096" s="56">
        <f ca="1"/>
        <v>39095</v>
      </c>
      <c r="M39096" s="53">
        <f ca="1"/>
        <v>2007</v>
      </c>
      <c r="N39096" s="53">
        <f ca="1"/>
        <v>1</v>
      </c>
      <c r="O39096" s="53" t="str">
        <f ca="1"/>
        <v>2007-01</v>
      </c>
    </row>
    <row r="39097" spans="12:15" x14ac:dyDescent="0.4">
      <c r="L39097" s="56">
        <f ca="1"/>
        <v>39096</v>
      </c>
      <c r="M39097" s="53">
        <f ca="1"/>
        <v>2007</v>
      </c>
      <c r="N39097" s="53">
        <f ca="1"/>
        <v>1</v>
      </c>
      <c r="O39097" s="53" t="str">
        <f ca="1"/>
        <v>2007-01</v>
      </c>
    </row>
    <row r="39098" spans="12:15" x14ac:dyDescent="0.4">
      <c r="L39098" s="56">
        <f ca="1"/>
        <v>39097</v>
      </c>
      <c r="M39098" s="53">
        <f ca="1"/>
        <v>2007</v>
      </c>
      <c r="N39098" s="53">
        <f ca="1"/>
        <v>1</v>
      </c>
      <c r="O39098" s="53" t="str">
        <f ca="1"/>
        <v>2007-01</v>
      </c>
    </row>
    <row r="39099" spans="12:15" x14ac:dyDescent="0.4">
      <c r="L39099" s="56">
        <f ca="1"/>
        <v>39098</v>
      </c>
      <c r="M39099" s="53">
        <f ca="1"/>
        <v>2007</v>
      </c>
      <c r="N39099" s="53">
        <f ca="1"/>
        <v>1</v>
      </c>
      <c r="O39099" s="53" t="str">
        <f ca="1"/>
        <v>2007-01</v>
      </c>
    </row>
    <row r="39100" spans="12:15" x14ac:dyDescent="0.4">
      <c r="L39100" s="56">
        <f ca="1"/>
        <v>39099</v>
      </c>
      <c r="M39100" s="53">
        <f ca="1"/>
        <v>2007</v>
      </c>
      <c r="N39100" s="53">
        <f ca="1"/>
        <v>1</v>
      </c>
      <c r="O39100" s="53" t="str">
        <f ca="1"/>
        <v>2007-01</v>
      </c>
    </row>
    <row r="39101" spans="12:15" x14ac:dyDescent="0.4">
      <c r="L39101" s="56">
        <f ca="1"/>
        <v>39100</v>
      </c>
      <c r="M39101" s="53">
        <f ca="1"/>
        <v>2007</v>
      </c>
      <c r="N39101" s="53">
        <f ca="1"/>
        <v>1</v>
      </c>
      <c r="O39101" s="53" t="str">
        <f ca="1"/>
        <v>2007-01</v>
      </c>
    </row>
    <row r="39102" spans="12:15" x14ac:dyDescent="0.4">
      <c r="L39102" s="56">
        <f ca="1"/>
        <v>39101</v>
      </c>
      <c r="M39102" s="53">
        <f ca="1"/>
        <v>2007</v>
      </c>
      <c r="N39102" s="53">
        <f ca="1"/>
        <v>1</v>
      </c>
      <c r="O39102" s="53" t="str">
        <f ca="1"/>
        <v>2007-01</v>
      </c>
    </row>
    <row r="39103" spans="12:15" x14ac:dyDescent="0.4">
      <c r="L39103" s="56">
        <f ca="1"/>
        <v>39102</v>
      </c>
      <c r="M39103" s="53">
        <f ca="1"/>
        <v>2007</v>
      </c>
      <c r="N39103" s="53">
        <f ca="1"/>
        <v>1</v>
      </c>
      <c r="O39103" s="53" t="str">
        <f ca="1"/>
        <v>2007-01</v>
      </c>
    </row>
    <row r="39104" spans="12:15" x14ac:dyDescent="0.4">
      <c r="L39104" s="56">
        <f ca="1"/>
        <v>39103</v>
      </c>
      <c r="M39104" s="53">
        <f ca="1"/>
        <v>2007</v>
      </c>
      <c r="N39104" s="53">
        <f ca="1"/>
        <v>1</v>
      </c>
      <c r="O39104" s="53" t="str">
        <f ca="1"/>
        <v>2007-01</v>
      </c>
    </row>
    <row r="39105" spans="12:15" x14ac:dyDescent="0.4">
      <c r="L39105" s="56">
        <f ca="1"/>
        <v>39104</v>
      </c>
      <c r="M39105" s="53">
        <f ca="1"/>
        <v>2007</v>
      </c>
      <c r="N39105" s="53">
        <f ca="1"/>
        <v>1</v>
      </c>
      <c r="O39105" s="53" t="str">
        <f ca="1"/>
        <v>2007-01</v>
      </c>
    </row>
    <row r="39106" spans="12:15" x14ac:dyDescent="0.4">
      <c r="L39106" s="56">
        <f ca="1"/>
        <v>39105</v>
      </c>
      <c r="M39106" s="53">
        <f ca="1"/>
        <v>2007</v>
      </c>
      <c r="N39106" s="53">
        <f ca="1"/>
        <v>1</v>
      </c>
      <c r="O39106" s="53" t="str">
        <f ca="1"/>
        <v>2007-01</v>
      </c>
    </row>
    <row r="39107" spans="12:15" x14ac:dyDescent="0.4">
      <c r="L39107" s="56">
        <f ca="1"/>
        <v>39106</v>
      </c>
      <c r="M39107" s="53">
        <f ca="1"/>
        <v>2007</v>
      </c>
      <c r="N39107" s="53">
        <f ca="1"/>
        <v>1</v>
      </c>
      <c r="O39107" s="53" t="str">
        <f ca="1"/>
        <v>2007-01</v>
      </c>
    </row>
    <row r="39108" spans="12:15" x14ac:dyDescent="0.4">
      <c r="L39108" s="56">
        <f ca="1"/>
        <v>39107</v>
      </c>
      <c r="M39108" s="53">
        <f ca="1"/>
        <v>2007</v>
      </c>
      <c r="N39108" s="53">
        <f ca="1"/>
        <v>1</v>
      </c>
      <c r="O39108" s="53" t="str">
        <f ca="1"/>
        <v>2007-01</v>
      </c>
    </row>
    <row r="39109" spans="12:15" x14ac:dyDescent="0.4">
      <c r="L39109" s="56">
        <f ca="1"/>
        <v>39108</v>
      </c>
      <c r="M39109" s="53">
        <f ca="1"/>
        <v>2007</v>
      </c>
      <c r="N39109" s="53">
        <f ca="1"/>
        <v>1</v>
      </c>
      <c r="O39109" s="53" t="str">
        <f ca="1"/>
        <v>2007-01</v>
      </c>
    </row>
    <row r="39110" spans="12:15" x14ac:dyDescent="0.4">
      <c r="L39110" s="56">
        <f ca="1"/>
        <v>39109</v>
      </c>
      <c r="M39110" s="53">
        <f ca="1"/>
        <v>2007</v>
      </c>
      <c r="N39110" s="53">
        <f ca="1"/>
        <v>1</v>
      </c>
      <c r="O39110" s="53" t="str">
        <f ca="1"/>
        <v>2007-01</v>
      </c>
    </row>
    <row r="39111" spans="12:15" x14ac:dyDescent="0.4">
      <c r="L39111" s="56">
        <f ca="1"/>
        <v>39110</v>
      </c>
      <c r="M39111" s="53">
        <f ca="1"/>
        <v>2007</v>
      </c>
      <c r="N39111" s="53">
        <f ca="1"/>
        <v>1</v>
      </c>
      <c r="O39111" s="53" t="str">
        <f ca="1"/>
        <v>2007-01</v>
      </c>
    </row>
    <row r="39112" spans="12:15" x14ac:dyDescent="0.4">
      <c r="L39112" s="56">
        <f ca="1"/>
        <v>39111</v>
      </c>
      <c r="M39112" s="53">
        <f ca="1"/>
        <v>2007</v>
      </c>
      <c r="N39112" s="53">
        <f ca="1"/>
        <v>1</v>
      </c>
      <c r="O39112" s="53" t="str">
        <f ca="1"/>
        <v>2007-01</v>
      </c>
    </row>
    <row r="39113" spans="12:15" x14ac:dyDescent="0.4">
      <c r="L39113" s="56">
        <f ca="1"/>
        <v>39112</v>
      </c>
      <c r="M39113" s="53">
        <f ca="1"/>
        <v>2007</v>
      </c>
      <c r="N39113" s="53">
        <f ca="1"/>
        <v>1</v>
      </c>
      <c r="O39113" s="53" t="str">
        <f ca="1"/>
        <v>2007-01</v>
      </c>
    </row>
    <row r="39114" spans="12:15" x14ac:dyDescent="0.4">
      <c r="L39114" s="56">
        <f ca="1"/>
        <v>39113</v>
      </c>
      <c r="M39114" s="53">
        <f ca="1"/>
        <v>2007</v>
      </c>
      <c r="N39114" s="53">
        <f ca="1"/>
        <v>1</v>
      </c>
      <c r="O39114" s="53" t="str">
        <f ca="1"/>
        <v>2007-01</v>
      </c>
    </row>
    <row r="39115" spans="12:15" x14ac:dyDescent="0.4">
      <c r="L39115" s="56">
        <f ca="1"/>
        <v>39114</v>
      </c>
      <c r="M39115" s="53">
        <f ca="1"/>
        <v>2007</v>
      </c>
      <c r="N39115" s="53">
        <f ca="1"/>
        <v>2</v>
      </c>
      <c r="O39115" s="53" t="str">
        <f ca="1"/>
        <v>2007-02</v>
      </c>
    </row>
    <row r="39116" spans="12:15" x14ac:dyDescent="0.4">
      <c r="L39116" s="56">
        <f ca="1"/>
        <v>39115</v>
      </c>
      <c r="M39116" s="53">
        <f ca="1"/>
        <v>2007</v>
      </c>
      <c r="N39116" s="53">
        <f ca="1"/>
        <v>2</v>
      </c>
      <c r="O39116" s="53" t="str">
        <f ca="1"/>
        <v>2007-02</v>
      </c>
    </row>
    <row r="39117" spans="12:15" x14ac:dyDescent="0.4">
      <c r="L39117" s="56">
        <f ca="1"/>
        <v>39116</v>
      </c>
      <c r="M39117" s="53">
        <f ca="1"/>
        <v>2007</v>
      </c>
      <c r="N39117" s="53">
        <f ca="1"/>
        <v>2</v>
      </c>
      <c r="O39117" s="53" t="str">
        <f ca="1"/>
        <v>2007-02</v>
      </c>
    </row>
    <row r="39118" spans="12:15" x14ac:dyDescent="0.4">
      <c r="L39118" s="56">
        <f ca="1"/>
        <v>39117</v>
      </c>
      <c r="M39118" s="53">
        <f ca="1"/>
        <v>2007</v>
      </c>
      <c r="N39118" s="53">
        <f ca="1"/>
        <v>2</v>
      </c>
      <c r="O39118" s="53" t="str">
        <f ca="1"/>
        <v>2007-02</v>
      </c>
    </row>
    <row r="39119" spans="12:15" x14ac:dyDescent="0.4">
      <c r="L39119" s="56">
        <f ca="1"/>
        <v>39118</v>
      </c>
      <c r="M39119" s="53">
        <f ca="1"/>
        <v>2007</v>
      </c>
      <c r="N39119" s="53">
        <f ca="1"/>
        <v>2</v>
      </c>
      <c r="O39119" s="53" t="str">
        <f ca="1"/>
        <v>2007-02</v>
      </c>
    </row>
    <row r="39120" spans="12:15" x14ac:dyDescent="0.4">
      <c r="L39120" s="56">
        <f ca="1"/>
        <v>39119</v>
      </c>
      <c r="M39120" s="53">
        <f ca="1"/>
        <v>2007</v>
      </c>
      <c r="N39120" s="53">
        <f ca="1"/>
        <v>2</v>
      </c>
      <c r="O39120" s="53" t="str">
        <f ca="1"/>
        <v>2007-02</v>
      </c>
    </row>
    <row r="39121" spans="12:15" x14ac:dyDescent="0.4">
      <c r="L39121" s="56">
        <f ca="1"/>
        <v>39120</v>
      </c>
      <c r="M39121" s="53">
        <f ca="1"/>
        <v>2007</v>
      </c>
      <c r="N39121" s="53">
        <f ca="1"/>
        <v>2</v>
      </c>
      <c r="O39121" s="53" t="str">
        <f ca="1"/>
        <v>2007-02</v>
      </c>
    </row>
    <row r="39122" spans="12:15" x14ac:dyDescent="0.4">
      <c r="L39122" s="56">
        <f ca="1"/>
        <v>39121</v>
      </c>
      <c r="M39122" s="53">
        <f ca="1"/>
        <v>2007</v>
      </c>
      <c r="N39122" s="53">
        <f ca="1"/>
        <v>2</v>
      </c>
      <c r="O39122" s="53" t="str">
        <f ca="1"/>
        <v>2007-02</v>
      </c>
    </row>
    <row r="39123" spans="12:15" x14ac:dyDescent="0.4">
      <c r="L39123" s="56">
        <f ca="1"/>
        <v>39122</v>
      </c>
      <c r="M39123" s="53">
        <f ca="1"/>
        <v>2007</v>
      </c>
      <c r="N39123" s="53">
        <f ca="1"/>
        <v>2</v>
      </c>
      <c r="O39123" s="53" t="str">
        <f ca="1"/>
        <v>2007-02</v>
      </c>
    </row>
    <row r="39124" spans="12:15" x14ac:dyDescent="0.4">
      <c r="L39124" s="56">
        <f ca="1"/>
        <v>39123</v>
      </c>
      <c r="M39124" s="53">
        <f ca="1"/>
        <v>2007</v>
      </c>
      <c r="N39124" s="53">
        <f ca="1"/>
        <v>2</v>
      </c>
      <c r="O39124" s="53" t="str">
        <f ca="1"/>
        <v>2007-02</v>
      </c>
    </row>
    <row r="39125" spans="12:15" x14ac:dyDescent="0.4">
      <c r="L39125" s="56">
        <f ca="1"/>
        <v>39124</v>
      </c>
      <c r="M39125" s="53">
        <f ca="1"/>
        <v>2007</v>
      </c>
      <c r="N39125" s="53">
        <f ca="1"/>
        <v>2</v>
      </c>
      <c r="O39125" s="53" t="str">
        <f ca="1"/>
        <v>2007-02</v>
      </c>
    </row>
    <row r="39126" spans="12:15" x14ac:dyDescent="0.4">
      <c r="L39126" s="56">
        <f ca="1"/>
        <v>39125</v>
      </c>
      <c r="M39126" s="53">
        <f ca="1"/>
        <v>2007</v>
      </c>
      <c r="N39126" s="53">
        <f ca="1"/>
        <v>2</v>
      </c>
      <c r="O39126" s="53" t="str">
        <f ca="1"/>
        <v>2007-02</v>
      </c>
    </row>
    <row r="39127" spans="12:15" x14ac:dyDescent="0.4">
      <c r="L39127" s="56">
        <f ca="1"/>
        <v>39126</v>
      </c>
      <c r="M39127" s="53">
        <f ca="1"/>
        <v>2007</v>
      </c>
      <c r="N39127" s="53">
        <f ca="1"/>
        <v>2</v>
      </c>
      <c r="O39127" s="53" t="str">
        <f ca="1"/>
        <v>2007-02</v>
      </c>
    </row>
    <row r="39128" spans="12:15" x14ac:dyDescent="0.4">
      <c r="L39128" s="56">
        <f ca="1"/>
        <v>39127</v>
      </c>
      <c r="M39128" s="53">
        <f ca="1"/>
        <v>2007</v>
      </c>
      <c r="N39128" s="53">
        <f ca="1"/>
        <v>2</v>
      </c>
      <c r="O39128" s="53" t="str">
        <f ca="1"/>
        <v>2007-02</v>
      </c>
    </row>
    <row r="39129" spans="12:15" x14ac:dyDescent="0.4">
      <c r="L39129" s="56">
        <f ca="1"/>
        <v>39128</v>
      </c>
      <c r="M39129" s="53">
        <f ca="1"/>
        <v>2007</v>
      </c>
      <c r="N39129" s="53">
        <f ca="1"/>
        <v>2</v>
      </c>
      <c r="O39129" s="53" t="str">
        <f ca="1"/>
        <v>2007-02</v>
      </c>
    </row>
    <row r="39130" spans="12:15" x14ac:dyDescent="0.4">
      <c r="L39130" s="56">
        <f ca="1"/>
        <v>39129</v>
      </c>
      <c r="M39130" s="53">
        <f ca="1"/>
        <v>2007</v>
      </c>
      <c r="N39130" s="53">
        <f ca="1"/>
        <v>2</v>
      </c>
      <c r="O39130" s="53" t="str">
        <f ca="1"/>
        <v>2007-02</v>
      </c>
    </row>
    <row r="39131" spans="12:15" x14ac:dyDescent="0.4">
      <c r="L39131" s="56">
        <f ca="1"/>
        <v>39130</v>
      </c>
      <c r="M39131" s="53">
        <f ca="1"/>
        <v>2007</v>
      </c>
      <c r="N39131" s="53">
        <f ca="1"/>
        <v>2</v>
      </c>
      <c r="O39131" s="53" t="str">
        <f ca="1"/>
        <v>2007-02</v>
      </c>
    </row>
    <row r="39132" spans="12:15" x14ac:dyDescent="0.4">
      <c r="L39132" s="56">
        <f ca="1"/>
        <v>39131</v>
      </c>
      <c r="M39132" s="53">
        <f ca="1"/>
        <v>2007</v>
      </c>
      <c r="N39132" s="53">
        <f ca="1"/>
        <v>2</v>
      </c>
      <c r="O39132" s="53" t="str">
        <f ca="1"/>
        <v>2007-02</v>
      </c>
    </row>
    <row r="39133" spans="12:15" x14ac:dyDescent="0.4">
      <c r="L39133" s="56">
        <f ca="1"/>
        <v>39132</v>
      </c>
      <c r="M39133" s="53">
        <f ca="1"/>
        <v>2007</v>
      </c>
      <c r="N39133" s="53">
        <f ca="1"/>
        <v>2</v>
      </c>
      <c r="O39133" s="53" t="str">
        <f ca="1"/>
        <v>2007-02</v>
      </c>
    </row>
    <row r="39134" spans="12:15" x14ac:dyDescent="0.4">
      <c r="L39134" s="56">
        <f ca="1"/>
        <v>39133</v>
      </c>
      <c r="M39134" s="53">
        <f ca="1"/>
        <v>2007</v>
      </c>
      <c r="N39134" s="53">
        <f ca="1"/>
        <v>2</v>
      </c>
      <c r="O39134" s="53" t="str">
        <f ca="1"/>
        <v>2007-02</v>
      </c>
    </row>
    <row r="39135" spans="12:15" x14ac:dyDescent="0.4">
      <c r="L39135" s="56">
        <f ca="1"/>
        <v>39134</v>
      </c>
      <c r="M39135" s="53">
        <f ca="1"/>
        <v>2007</v>
      </c>
      <c r="N39135" s="53">
        <f ca="1"/>
        <v>2</v>
      </c>
      <c r="O39135" s="53" t="str">
        <f ca="1"/>
        <v>2007-02</v>
      </c>
    </row>
    <row r="39136" spans="12:15" x14ac:dyDescent="0.4">
      <c r="L39136" s="56">
        <f ca="1"/>
        <v>39135</v>
      </c>
      <c r="M39136" s="53">
        <f ca="1"/>
        <v>2007</v>
      </c>
      <c r="N39136" s="53">
        <f ca="1"/>
        <v>2</v>
      </c>
      <c r="O39136" s="53" t="str">
        <f ca="1"/>
        <v>2007-02</v>
      </c>
    </row>
    <row r="39137" spans="12:15" x14ac:dyDescent="0.4">
      <c r="L39137" s="56">
        <f ca="1"/>
        <v>39136</v>
      </c>
      <c r="M39137" s="53">
        <f ca="1"/>
        <v>2007</v>
      </c>
      <c r="N39137" s="53">
        <f ca="1"/>
        <v>2</v>
      </c>
      <c r="O39137" s="53" t="str">
        <f ca="1"/>
        <v>2007-02</v>
      </c>
    </row>
    <row r="39138" spans="12:15" x14ac:dyDescent="0.4">
      <c r="L39138" s="56">
        <f ca="1"/>
        <v>39137</v>
      </c>
      <c r="M39138" s="53">
        <f ca="1"/>
        <v>2007</v>
      </c>
      <c r="N39138" s="53">
        <f ca="1"/>
        <v>2</v>
      </c>
      <c r="O39138" s="53" t="str">
        <f ca="1"/>
        <v>2007-02</v>
      </c>
    </row>
    <row r="39139" spans="12:15" x14ac:dyDescent="0.4">
      <c r="L39139" s="56">
        <f ca="1"/>
        <v>39138</v>
      </c>
      <c r="M39139" s="53">
        <f ca="1"/>
        <v>2007</v>
      </c>
      <c r="N39139" s="53">
        <f ca="1"/>
        <v>2</v>
      </c>
      <c r="O39139" s="53" t="str">
        <f ca="1"/>
        <v>2007-02</v>
      </c>
    </row>
    <row r="39140" spans="12:15" x14ac:dyDescent="0.4">
      <c r="L39140" s="56">
        <f ca="1"/>
        <v>39139</v>
      </c>
      <c r="M39140" s="53">
        <f ca="1"/>
        <v>2007</v>
      </c>
      <c r="N39140" s="53">
        <f ca="1"/>
        <v>2</v>
      </c>
      <c r="O39140" s="53" t="str">
        <f ca="1"/>
        <v>2007-02</v>
      </c>
    </row>
    <row r="39141" spans="12:15" x14ac:dyDescent="0.4">
      <c r="L39141" s="56">
        <f ca="1"/>
        <v>39140</v>
      </c>
      <c r="M39141" s="53">
        <f ca="1"/>
        <v>2007</v>
      </c>
      <c r="N39141" s="53">
        <f ca="1"/>
        <v>2</v>
      </c>
      <c r="O39141" s="53" t="str">
        <f ca="1"/>
        <v>2007-02</v>
      </c>
    </row>
    <row r="39142" spans="12:15" x14ac:dyDescent="0.4">
      <c r="L39142" s="56">
        <f ca="1"/>
        <v>39141</v>
      </c>
      <c r="M39142" s="53">
        <f ca="1"/>
        <v>2007</v>
      </c>
      <c r="N39142" s="53">
        <f ca="1"/>
        <v>2</v>
      </c>
      <c r="O39142" s="53" t="str">
        <f ca="1"/>
        <v>2007-02</v>
      </c>
    </row>
    <row r="39143" spans="12:15" x14ac:dyDescent="0.4">
      <c r="L39143" s="56">
        <f ca="1"/>
        <v>39142</v>
      </c>
      <c r="M39143" s="53">
        <f ca="1"/>
        <v>2007</v>
      </c>
      <c r="N39143" s="53">
        <f ca="1"/>
        <v>3</v>
      </c>
      <c r="O39143" s="53" t="str">
        <f ca="1"/>
        <v>2007-03</v>
      </c>
    </row>
    <row r="39144" spans="12:15" x14ac:dyDescent="0.4">
      <c r="L39144" s="56">
        <f ca="1"/>
        <v>39143</v>
      </c>
      <c r="M39144" s="53">
        <f ca="1"/>
        <v>2007</v>
      </c>
      <c r="N39144" s="53">
        <f ca="1"/>
        <v>3</v>
      </c>
      <c r="O39144" s="53" t="str">
        <f ca="1"/>
        <v>2007-03</v>
      </c>
    </row>
    <row r="39145" spans="12:15" x14ac:dyDescent="0.4">
      <c r="L39145" s="56">
        <f ca="1"/>
        <v>39144</v>
      </c>
      <c r="M39145" s="53">
        <f ca="1"/>
        <v>2007</v>
      </c>
      <c r="N39145" s="53">
        <f ca="1"/>
        <v>3</v>
      </c>
      <c r="O39145" s="53" t="str">
        <f ca="1"/>
        <v>2007-03</v>
      </c>
    </row>
    <row r="39146" spans="12:15" x14ac:dyDescent="0.4">
      <c r="L39146" s="56">
        <f ca="1"/>
        <v>39145</v>
      </c>
      <c r="M39146" s="53">
        <f ca="1"/>
        <v>2007</v>
      </c>
      <c r="N39146" s="53">
        <f ca="1"/>
        <v>3</v>
      </c>
      <c r="O39146" s="53" t="str">
        <f ca="1"/>
        <v>2007-03</v>
      </c>
    </row>
    <row r="39147" spans="12:15" x14ac:dyDescent="0.4">
      <c r="L39147" s="56">
        <f ca="1"/>
        <v>39146</v>
      </c>
      <c r="M39147" s="53">
        <f ca="1"/>
        <v>2007</v>
      </c>
      <c r="N39147" s="53">
        <f ca="1"/>
        <v>3</v>
      </c>
      <c r="O39147" s="53" t="str">
        <f ca="1"/>
        <v>2007-03</v>
      </c>
    </row>
    <row r="39148" spans="12:15" x14ac:dyDescent="0.4">
      <c r="L39148" s="56">
        <f ca="1"/>
        <v>39147</v>
      </c>
      <c r="M39148" s="53">
        <f ca="1"/>
        <v>2007</v>
      </c>
      <c r="N39148" s="53">
        <f ca="1"/>
        <v>3</v>
      </c>
      <c r="O39148" s="53" t="str">
        <f ca="1"/>
        <v>2007-03</v>
      </c>
    </row>
    <row r="39149" spans="12:15" x14ac:dyDescent="0.4">
      <c r="L39149" s="56">
        <f ca="1"/>
        <v>39148</v>
      </c>
      <c r="M39149" s="53">
        <f ca="1"/>
        <v>2007</v>
      </c>
      <c r="N39149" s="53">
        <f ca="1"/>
        <v>3</v>
      </c>
      <c r="O39149" s="53" t="str">
        <f ca="1"/>
        <v>2007-03</v>
      </c>
    </row>
    <row r="39150" spans="12:15" x14ac:dyDescent="0.4">
      <c r="L39150" s="56">
        <f ca="1"/>
        <v>39149</v>
      </c>
      <c r="M39150" s="53">
        <f ca="1"/>
        <v>2007</v>
      </c>
      <c r="N39150" s="53">
        <f ca="1"/>
        <v>3</v>
      </c>
      <c r="O39150" s="53" t="str">
        <f ca="1"/>
        <v>2007-03</v>
      </c>
    </row>
    <row r="39151" spans="12:15" x14ac:dyDescent="0.4">
      <c r="L39151" s="56">
        <f ca="1"/>
        <v>39150</v>
      </c>
      <c r="M39151" s="53">
        <f ca="1"/>
        <v>2007</v>
      </c>
      <c r="N39151" s="53">
        <f ca="1"/>
        <v>3</v>
      </c>
      <c r="O39151" s="53" t="str">
        <f ca="1"/>
        <v>2007-03</v>
      </c>
    </row>
    <row r="39152" spans="12:15" x14ac:dyDescent="0.4">
      <c r="L39152" s="56">
        <f ca="1"/>
        <v>39151</v>
      </c>
      <c r="M39152" s="53">
        <f ca="1"/>
        <v>2007</v>
      </c>
      <c r="N39152" s="53">
        <f ca="1"/>
        <v>3</v>
      </c>
      <c r="O39152" s="53" t="str">
        <f ca="1"/>
        <v>2007-03</v>
      </c>
    </row>
    <row r="39153" spans="12:15" x14ac:dyDescent="0.4">
      <c r="L39153" s="56">
        <f ca="1"/>
        <v>39152</v>
      </c>
      <c r="M39153" s="53">
        <f ca="1"/>
        <v>2007</v>
      </c>
      <c r="N39153" s="53">
        <f ca="1"/>
        <v>3</v>
      </c>
      <c r="O39153" s="53" t="str">
        <f ca="1"/>
        <v>2007-03</v>
      </c>
    </row>
    <row r="39154" spans="12:15" x14ac:dyDescent="0.4">
      <c r="L39154" s="56">
        <f ca="1"/>
        <v>39153</v>
      </c>
      <c r="M39154" s="53">
        <f ca="1"/>
        <v>2007</v>
      </c>
      <c r="N39154" s="53">
        <f ca="1"/>
        <v>3</v>
      </c>
      <c r="O39154" s="53" t="str">
        <f ca="1"/>
        <v>2007-03</v>
      </c>
    </row>
    <row r="39155" spans="12:15" x14ac:dyDescent="0.4">
      <c r="L39155" s="56">
        <f ca="1"/>
        <v>39154</v>
      </c>
      <c r="M39155" s="53">
        <f ca="1"/>
        <v>2007</v>
      </c>
      <c r="N39155" s="53">
        <f ca="1"/>
        <v>3</v>
      </c>
      <c r="O39155" s="53" t="str">
        <f ca="1"/>
        <v>2007-03</v>
      </c>
    </row>
    <row r="39156" spans="12:15" x14ac:dyDescent="0.4">
      <c r="L39156" s="56">
        <f ca="1"/>
        <v>39155</v>
      </c>
      <c r="M39156" s="53">
        <f ca="1"/>
        <v>2007</v>
      </c>
      <c r="N39156" s="53">
        <f ca="1"/>
        <v>3</v>
      </c>
      <c r="O39156" s="53" t="str">
        <f ca="1"/>
        <v>2007-03</v>
      </c>
    </row>
    <row r="39157" spans="12:15" x14ac:dyDescent="0.4">
      <c r="L39157" s="56">
        <f ca="1"/>
        <v>39156</v>
      </c>
      <c r="M39157" s="53">
        <f ca="1"/>
        <v>2007</v>
      </c>
      <c r="N39157" s="53">
        <f ca="1"/>
        <v>3</v>
      </c>
      <c r="O39157" s="53" t="str">
        <f ca="1"/>
        <v>2007-03</v>
      </c>
    </row>
    <row r="39158" spans="12:15" x14ac:dyDescent="0.4">
      <c r="L39158" s="56">
        <f ca="1"/>
        <v>39157</v>
      </c>
      <c r="M39158" s="53">
        <f ca="1"/>
        <v>2007</v>
      </c>
      <c r="N39158" s="53">
        <f ca="1"/>
        <v>3</v>
      </c>
      <c r="O39158" s="53" t="str">
        <f ca="1"/>
        <v>2007-03</v>
      </c>
    </row>
    <row r="39159" spans="12:15" x14ac:dyDescent="0.4">
      <c r="L39159" s="56">
        <f ca="1"/>
        <v>39158</v>
      </c>
      <c r="M39159" s="53">
        <f ca="1"/>
        <v>2007</v>
      </c>
      <c r="N39159" s="53">
        <f ca="1"/>
        <v>3</v>
      </c>
      <c r="O39159" s="53" t="str">
        <f ca="1"/>
        <v>2007-03</v>
      </c>
    </row>
    <row r="39160" spans="12:15" x14ac:dyDescent="0.4">
      <c r="L39160" s="56">
        <f ca="1"/>
        <v>39159</v>
      </c>
      <c r="M39160" s="53">
        <f ca="1"/>
        <v>2007</v>
      </c>
      <c r="N39160" s="53">
        <f ca="1"/>
        <v>3</v>
      </c>
      <c r="O39160" s="53" t="str">
        <f ca="1"/>
        <v>2007-03</v>
      </c>
    </row>
    <row r="39161" spans="12:15" x14ac:dyDescent="0.4">
      <c r="L39161" s="56">
        <f ca="1"/>
        <v>39160</v>
      </c>
      <c r="M39161" s="53">
        <f ca="1"/>
        <v>2007</v>
      </c>
      <c r="N39161" s="53">
        <f ca="1"/>
        <v>3</v>
      </c>
      <c r="O39161" s="53" t="str">
        <f ca="1"/>
        <v>2007-03</v>
      </c>
    </row>
    <row r="39162" spans="12:15" x14ac:dyDescent="0.4">
      <c r="L39162" s="56">
        <f ca="1"/>
        <v>39161</v>
      </c>
      <c r="M39162" s="53">
        <f ca="1"/>
        <v>2007</v>
      </c>
      <c r="N39162" s="53">
        <f ca="1"/>
        <v>3</v>
      </c>
      <c r="O39162" s="53" t="str">
        <f ca="1"/>
        <v>2007-03</v>
      </c>
    </row>
    <row r="39163" spans="12:15" x14ac:dyDescent="0.4">
      <c r="L39163" s="56">
        <f ca="1"/>
        <v>39162</v>
      </c>
      <c r="M39163" s="53">
        <f ca="1"/>
        <v>2007</v>
      </c>
      <c r="N39163" s="53">
        <f ca="1"/>
        <v>3</v>
      </c>
      <c r="O39163" s="53" t="str">
        <f ca="1"/>
        <v>2007-03</v>
      </c>
    </row>
    <row r="39164" spans="12:15" x14ac:dyDescent="0.4">
      <c r="L39164" s="56">
        <f ca="1"/>
        <v>39163</v>
      </c>
      <c r="M39164" s="53">
        <f ca="1"/>
        <v>2007</v>
      </c>
      <c r="N39164" s="53">
        <f ca="1"/>
        <v>3</v>
      </c>
      <c r="O39164" s="53" t="str">
        <f ca="1"/>
        <v>2007-03</v>
      </c>
    </row>
    <row r="39165" spans="12:15" x14ac:dyDescent="0.4">
      <c r="L39165" s="56">
        <f ca="1"/>
        <v>39164</v>
      </c>
      <c r="M39165" s="53">
        <f ca="1"/>
        <v>2007</v>
      </c>
      <c r="N39165" s="53">
        <f ca="1"/>
        <v>3</v>
      </c>
      <c r="O39165" s="53" t="str">
        <f ca="1"/>
        <v>2007-03</v>
      </c>
    </row>
    <row r="39166" spans="12:15" x14ac:dyDescent="0.4">
      <c r="L39166" s="56">
        <f ca="1"/>
        <v>39165</v>
      </c>
      <c r="M39166" s="53">
        <f ca="1"/>
        <v>2007</v>
      </c>
      <c r="N39166" s="53">
        <f ca="1"/>
        <v>3</v>
      </c>
      <c r="O39166" s="53" t="str">
        <f ca="1"/>
        <v>2007-03</v>
      </c>
    </row>
    <row r="39167" spans="12:15" x14ac:dyDescent="0.4">
      <c r="L39167" s="56">
        <f ca="1"/>
        <v>39166</v>
      </c>
      <c r="M39167" s="53">
        <f ca="1"/>
        <v>2007</v>
      </c>
      <c r="N39167" s="53">
        <f ca="1"/>
        <v>3</v>
      </c>
      <c r="O39167" s="53" t="str">
        <f ca="1"/>
        <v>2007-03</v>
      </c>
    </row>
    <row r="39168" spans="12:15" x14ac:dyDescent="0.4">
      <c r="L39168" s="56">
        <f ca="1"/>
        <v>39167</v>
      </c>
      <c r="M39168" s="53">
        <f ca="1"/>
        <v>2007</v>
      </c>
      <c r="N39168" s="53">
        <f ca="1"/>
        <v>3</v>
      </c>
      <c r="O39168" s="53" t="str">
        <f ca="1"/>
        <v>2007-03</v>
      </c>
    </row>
    <row r="39169" spans="12:15" x14ac:dyDescent="0.4">
      <c r="L39169" s="56">
        <f ca="1"/>
        <v>39168</v>
      </c>
      <c r="M39169" s="53">
        <f ca="1"/>
        <v>2007</v>
      </c>
      <c r="N39169" s="53">
        <f ca="1"/>
        <v>3</v>
      </c>
      <c r="O39169" s="53" t="str">
        <f ca="1"/>
        <v>2007-03</v>
      </c>
    </row>
    <row r="39170" spans="12:15" x14ac:dyDescent="0.4">
      <c r="L39170" s="56">
        <f ca="1"/>
        <v>39169</v>
      </c>
      <c r="M39170" s="53">
        <f ca="1"/>
        <v>2007</v>
      </c>
      <c r="N39170" s="53">
        <f ca="1"/>
        <v>3</v>
      </c>
      <c r="O39170" s="53" t="str">
        <f ca="1"/>
        <v>2007-03</v>
      </c>
    </row>
    <row r="39171" spans="12:15" x14ac:dyDescent="0.4">
      <c r="L39171" s="56">
        <f ca="1"/>
        <v>39170</v>
      </c>
      <c r="M39171" s="53">
        <f ca="1"/>
        <v>2007</v>
      </c>
      <c r="N39171" s="53">
        <f ca="1"/>
        <v>3</v>
      </c>
      <c r="O39171" s="53" t="str">
        <f ca="1"/>
        <v>2007-03</v>
      </c>
    </row>
    <row r="39172" spans="12:15" x14ac:dyDescent="0.4">
      <c r="L39172" s="56">
        <f ca="1"/>
        <v>39171</v>
      </c>
      <c r="M39172" s="53">
        <f ca="1"/>
        <v>2007</v>
      </c>
      <c r="N39172" s="53">
        <f ca="1"/>
        <v>3</v>
      </c>
      <c r="O39172" s="53" t="str">
        <f ca="1"/>
        <v>2007-03</v>
      </c>
    </row>
    <row r="39173" spans="12:15" x14ac:dyDescent="0.4">
      <c r="L39173" s="56">
        <f ca="1"/>
        <v>39172</v>
      </c>
      <c r="M39173" s="53">
        <f ca="1"/>
        <v>2007</v>
      </c>
      <c r="N39173" s="53">
        <f ca="1"/>
        <v>3</v>
      </c>
      <c r="O39173" s="53" t="str">
        <f ca="1"/>
        <v>2007-03</v>
      </c>
    </row>
    <row r="39174" spans="12:15" x14ac:dyDescent="0.4">
      <c r="L39174" s="56">
        <f ca="1"/>
        <v>39173</v>
      </c>
      <c r="M39174" s="53">
        <f ca="1"/>
        <v>2007</v>
      </c>
      <c r="N39174" s="53">
        <f ca="1"/>
        <v>4</v>
      </c>
      <c r="O39174" s="53" t="str">
        <f ca="1"/>
        <v>2007-04</v>
      </c>
    </row>
    <row r="39175" spans="12:15" x14ac:dyDescent="0.4">
      <c r="L39175" s="56">
        <f ca="1"/>
        <v>39174</v>
      </c>
      <c r="M39175" s="53">
        <f ca="1"/>
        <v>2007</v>
      </c>
      <c r="N39175" s="53">
        <f ca="1"/>
        <v>4</v>
      </c>
      <c r="O39175" s="53" t="str">
        <f ca="1"/>
        <v>2007-04</v>
      </c>
    </row>
    <row r="39176" spans="12:15" x14ac:dyDescent="0.4">
      <c r="L39176" s="56">
        <f ca="1"/>
        <v>39175</v>
      </c>
      <c r="M39176" s="53">
        <f ca="1"/>
        <v>2007</v>
      </c>
      <c r="N39176" s="53">
        <f ca="1"/>
        <v>4</v>
      </c>
      <c r="O39176" s="53" t="str">
        <f ca="1"/>
        <v>2007-04</v>
      </c>
    </row>
    <row r="39177" spans="12:15" x14ac:dyDescent="0.4">
      <c r="L39177" s="56">
        <f ca="1"/>
        <v>39176</v>
      </c>
      <c r="M39177" s="53">
        <f ca="1"/>
        <v>2007</v>
      </c>
      <c r="N39177" s="53">
        <f ca="1"/>
        <v>4</v>
      </c>
      <c r="O39177" s="53" t="str">
        <f ca="1"/>
        <v>2007-04</v>
      </c>
    </row>
    <row r="39178" spans="12:15" x14ac:dyDescent="0.4">
      <c r="L39178" s="56">
        <f ca="1"/>
        <v>39177</v>
      </c>
      <c r="M39178" s="53">
        <f ca="1"/>
        <v>2007</v>
      </c>
      <c r="N39178" s="53">
        <f ca="1"/>
        <v>4</v>
      </c>
      <c r="O39178" s="53" t="str">
        <f ca="1"/>
        <v>2007-04</v>
      </c>
    </row>
    <row r="39179" spans="12:15" x14ac:dyDescent="0.4">
      <c r="L39179" s="56">
        <f ca="1"/>
        <v>39178</v>
      </c>
      <c r="M39179" s="53">
        <f ca="1"/>
        <v>2007</v>
      </c>
      <c r="N39179" s="53">
        <f ca="1"/>
        <v>4</v>
      </c>
      <c r="O39179" s="53" t="str">
        <f ca="1"/>
        <v>2007-04</v>
      </c>
    </row>
    <row r="39180" spans="12:15" x14ac:dyDescent="0.4">
      <c r="L39180" s="56">
        <f ca="1"/>
        <v>39179</v>
      </c>
      <c r="M39180" s="53">
        <f ca="1"/>
        <v>2007</v>
      </c>
      <c r="N39180" s="53">
        <f ca="1"/>
        <v>4</v>
      </c>
      <c r="O39180" s="53" t="str">
        <f ca="1"/>
        <v>2007-04</v>
      </c>
    </row>
    <row r="39181" spans="12:15" x14ac:dyDescent="0.4">
      <c r="L39181" s="56">
        <f ca="1"/>
        <v>39180</v>
      </c>
      <c r="M39181" s="53">
        <f ca="1"/>
        <v>2007</v>
      </c>
      <c r="N39181" s="53">
        <f ca="1"/>
        <v>4</v>
      </c>
      <c r="O39181" s="53" t="str">
        <f ca="1"/>
        <v>2007-04</v>
      </c>
    </row>
    <row r="39182" spans="12:15" x14ac:dyDescent="0.4">
      <c r="L39182" s="56">
        <f ca="1"/>
        <v>39181</v>
      </c>
      <c r="M39182" s="53">
        <f ca="1"/>
        <v>2007</v>
      </c>
      <c r="N39182" s="53">
        <f ca="1"/>
        <v>4</v>
      </c>
      <c r="O39182" s="53" t="str">
        <f ca="1"/>
        <v>2007-04</v>
      </c>
    </row>
    <row r="39183" spans="12:15" x14ac:dyDescent="0.4">
      <c r="L39183" s="56">
        <f ca="1"/>
        <v>39182</v>
      </c>
      <c r="M39183" s="53">
        <f ca="1"/>
        <v>2007</v>
      </c>
      <c r="N39183" s="53">
        <f ca="1"/>
        <v>4</v>
      </c>
      <c r="O39183" s="53" t="str">
        <f ca="1"/>
        <v>2007-04</v>
      </c>
    </row>
    <row r="39184" spans="12:15" x14ac:dyDescent="0.4">
      <c r="L39184" s="56">
        <f ca="1"/>
        <v>39183</v>
      </c>
      <c r="M39184" s="53">
        <f ca="1"/>
        <v>2007</v>
      </c>
      <c r="N39184" s="53">
        <f ca="1"/>
        <v>4</v>
      </c>
      <c r="O39184" s="53" t="str">
        <f ca="1"/>
        <v>2007-04</v>
      </c>
    </row>
    <row r="39185" spans="12:15" x14ac:dyDescent="0.4">
      <c r="L39185" s="56">
        <f ca="1"/>
        <v>39184</v>
      </c>
      <c r="M39185" s="53">
        <f ca="1"/>
        <v>2007</v>
      </c>
      <c r="N39185" s="53">
        <f ca="1"/>
        <v>4</v>
      </c>
      <c r="O39185" s="53" t="str">
        <f ca="1"/>
        <v>2007-04</v>
      </c>
    </row>
    <row r="39186" spans="12:15" x14ac:dyDescent="0.4">
      <c r="L39186" s="56">
        <f ca="1"/>
        <v>39185</v>
      </c>
      <c r="M39186" s="53">
        <f ca="1"/>
        <v>2007</v>
      </c>
      <c r="N39186" s="53">
        <f ca="1"/>
        <v>4</v>
      </c>
      <c r="O39186" s="53" t="str">
        <f ca="1"/>
        <v>2007-04</v>
      </c>
    </row>
    <row r="39187" spans="12:15" x14ac:dyDescent="0.4">
      <c r="L39187" s="56">
        <f ca="1"/>
        <v>39186</v>
      </c>
      <c r="M39187" s="53">
        <f ca="1"/>
        <v>2007</v>
      </c>
      <c r="N39187" s="53">
        <f ca="1"/>
        <v>4</v>
      </c>
      <c r="O39187" s="53" t="str">
        <f ca="1"/>
        <v>2007-04</v>
      </c>
    </row>
    <row r="39188" spans="12:15" x14ac:dyDescent="0.4">
      <c r="L39188" s="56">
        <f ca="1"/>
        <v>39187</v>
      </c>
      <c r="M39188" s="53">
        <f ca="1"/>
        <v>2007</v>
      </c>
      <c r="N39188" s="53">
        <f ca="1"/>
        <v>4</v>
      </c>
      <c r="O39188" s="53" t="str">
        <f ca="1"/>
        <v>2007-04</v>
      </c>
    </row>
    <row r="39189" spans="12:15" x14ac:dyDescent="0.4">
      <c r="L39189" s="56">
        <f ca="1"/>
        <v>39188</v>
      </c>
      <c r="M39189" s="53">
        <f ca="1"/>
        <v>2007</v>
      </c>
      <c r="N39189" s="53">
        <f ca="1"/>
        <v>4</v>
      </c>
      <c r="O39189" s="53" t="str">
        <f ca="1"/>
        <v>2007-04</v>
      </c>
    </row>
    <row r="39190" spans="12:15" x14ac:dyDescent="0.4">
      <c r="L39190" s="56">
        <f ca="1"/>
        <v>39189</v>
      </c>
      <c r="M39190" s="53">
        <f ca="1"/>
        <v>2007</v>
      </c>
      <c r="N39190" s="53">
        <f ca="1"/>
        <v>4</v>
      </c>
      <c r="O39190" s="53" t="str">
        <f ca="1"/>
        <v>2007-04</v>
      </c>
    </row>
    <row r="39191" spans="12:15" x14ac:dyDescent="0.4">
      <c r="L39191" s="56">
        <f ca="1"/>
        <v>39190</v>
      </c>
      <c r="M39191" s="53">
        <f ca="1"/>
        <v>2007</v>
      </c>
      <c r="N39191" s="53">
        <f ca="1"/>
        <v>4</v>
      </c>
      <c r="O39191" s="53" t="str">
        <f ca="1"/>
        <v>2007-04</v>
      </c>
    </row>
    <row r="39192" spans="12:15" x14ac:dyDescent="0.4">
      <c r="L39192" s="56">
        <f ca="1"/>
        <v>39191</v>
      </c>
      <c r="M39192" s="53">
        <f ca="1"/>
        <v>2007</v>
      </c>
      <c r="N39192" s="53">
        <f ca="1"/>
        <v>4</v>
      </c>
      <c r="O39192" s="53" t="str">
        <f ca="1"/>
        <v>2007-04</v>
      </c>
    </row>
    <row r="39193" spans="12:15" x14ac:dyDescent="0.4">
      <c r="L39193" s="56">
        <f ca="1"/>
        <v>39192</v>
      </c>
      <c r="M39193" s="53">
        <f ca="1"/>
        <v>2007</v>
      </c>
      <c r="N39193" s="53">
        <f ca="1"/>
        <v>4</v>
      </c>
      <c r="O39193" s="53" t="str">
        <f ca="1"/>
        <v>2007-04</v>
      </c>
    </row>
    <row r="39194" spans="12:15" x14ac:dyDescent="0.4">
      <c r="L39194" s="56">
        <f ca="1"/>
        <v>39193</v>
      </c>
      <c r="M39194" s="53">
        <f ca="1"/>
        <v>2007</v>
      </c>
      <c r="N39194" s="53">
        <f ca="1"/>
        <v>4</v>
      </c>
      <c r="O39194" s="53" t="str">
        <f ca="1"/>
        <v>2007-04</v>
      </c>
    </row>
    <row r="39195" spans="12:15" x14ac:dyDescent="0.4">
      <c r="L39195" s="56">
        <f ca="1"/>
        <v>39194</v>
      </c>
      <c r="M39195" s="53">
        <f ca="1"/>
        <v>2007</v>
      </c>
      <c r="N39195" s="53">
        <f ca="1"/>
        <v>4</v>
      </c>
      <c r="O39195" s="53" t="str">
        <f ca="1"/>
        <v>2007-04</v>
      </c>
    </row>
    <row r="39196" spans="12:15" x14ac:dyDescent="0.4">
      <c r="L39196" s="56">
        <f ca="1"/>
        <v>39195</v>
      </c>
      <c r="M39196" s="53">
        <f ca="1"/>
        <v>2007</v>
      </c>
      <c r="N39196" s="53">
        <f ca="1"/>
        <v>4</v>
      </c>
      <c r="O39196" s="53" t="str">
        <f ca="1"/>
        <v>2007-04</v>
      </c>
    </row>
    <row r="39197" spans="12:15" x14ac:dyDescent="0.4">
      <c r="L39197" s="56">
        <f ca="1"/>
        <v>39196</v>
      </c>
      <c r="M39197" s="53">
        <f ca="1"/>
        <v>2007</v>
      </c>
      <c r="N39197" s="53">
        <f ca="1"/>
        <v>4</v>
      </c>
      <c r="O39197" s="53" t="str">
        <f ca="1"/>
        <v>2007-04</v>
      </c>
    </row>
    <row r="39198" spans="12:15" x14ac:dyDescent="0.4">
      <c r="L39198" s="56">
        <f ca="1"/>
        <v>39197</v>
      </c>
      <c r="M39198" s="53">
        <f ca="1"/>
        <v>2007</v>
      </c>
      <c r="N39198" s="53">
        <f ca="1"/>
        <v>4</v>
      </c>
      <c r="O39198" s="53" t="str">
        <f ca="1"/>
        <v>2007-04</v>
      </c>
    </row>
    <row r="39199" spans="12:15" x14ac:dyDescent="0.4">
      <c r="L39199" s="56">
        <f ca="1"/>
        <v>39198</v>
      </c>
      <c r="M39199" s="53">
        <f ca="1"/>
        <v>2007</v>
      </c>
      <c r="N39199" s="53">
        <f ca="1"/>
        <v>4</v>
      </c>
      <c r="O39199" s="53" t="str">
        <f ca="1"/>
        <v>2007-04</v>
      </c>
    </row>
    <row r="39200" spans="12:15" x14ac:dyDescent="0.4">
      <c r="L39200" s="56">
        <f ca="1"/>
        <v>39199</v>
      </c>
      <c r="M39200" s="53">
        <f ca="1"/>
        <v>2007</v>
      </c>
      <c r="N39200" s="53">
        <f ca="1"/>
        <v>4</v>
      </c>
      <c r="O39200" s="53" t="str">
        <f ca="1"/>
        <v>2007-04</v>
      </c>
    </row>
    <row r="39201" spans="12:15" x14ac:dyDescent="0.4">
      <c r="L39201" s="56">
        <f ca="1"/>
        <v>39200</v>
      </c>
      <c r="M39201" s="53">
        <f ca="1"/>
        <v>2007</v>
      </c>
      <c r="N39201" s="53">
        <f ca="1"/>
        <v>4</v>
      </c>
      <c r="O39201" s="53" t="str">
        <f ca="1"/>
        <v>2007-04</v>
      </c>
    </row>
    <row r="39202" spans="12:15" x14ac:dyDescent="0.4">
      <c r="L39202" s="56">
        <f ca="1"/>
        <v>39201</v>
      </c>
      <c r="M39202" s="53">
        <f ca="1"/>
        <v>2007</v>
      </c>
      <c r="N39202" s="53">
        <f ca="1"/>
        <v>4</v>
      </c>
      <c r="O39202" s="53" t="str">
        <f ca="1"/>
        <v>2007-04</v>
      </c>
    </row>
    <row r="39203" spans="12:15" x14ac:dyDescent="0.4">
      <c r="L39203" s="56">
        <f ca="1"/>
        <v>39202</v>
      </c>
      <c r="M39203" s="53">
        <f ca="1"/>
        <v>2007</v>
      </c>
      <c r="N39203" s="53">
        <f ca="1"/>
        <v>4</v>
      </c>
      <c r="O39203" s="53" t="str">
        <f ca="1"/>
        <v>2007-04</v>
      </c>
    </row>
    <row r="39204" spans="12:15" x14ac:dyDescent="0.4">
      <c r="L39204" s="56">
        <f ca="1"/>
        <v>39203</v>
      </c>
      <c r="M39204" s="53">
        <f ca="1"/>
        <v>2007</v>
      </c>
      <c r="N39204" s="53">
        <f ca="1"/>
        <v>5</v>
      </c>
      <c r="O39204" s="53" t="str">
        <f ca="1"/>
        <v>2007-05</v>
      </c>
    </row>
    <row r="39205" spans="12:15" x14ac:dyDescent="0.4">
      <c r="L39205" s="56">
        <f ca="1"/>
        <v>39204</v>
      </c>
      <c r="M39205" s="53">
        <f ca="1"/>
        <v>2007</v>
      </c>
      <c r="N39205" s="53">
        <f ca="1"/>
        <v>5</v>
      </c>
      <c r="O39205" s="53" t="str">
        <f ca="1"/>
        <v>2007-05</v>
      </c>
    </row>
    <row r="39206" spans="12:15" x14ac:dyDescent="0.4">
      <c r="L39206" s="56">
        <f ca="1"/>
        <v>39205</v>
      </c>
      <c r="M39206" s="53">
        <f ca="1"/>
        <v>2007</v>
      </c>
      <c r="N39206" s="53">
        <f ca="1"/>
        <v>5</v>
      </c>
      <c r="O39206" s="53" t="str">
        <f ca="1"/>
        <v>2007-05</v>
      </c>
    </row>
    <row r="39207" spans="12:15" x14ac:dyDescent="0.4">
      <c r="L39207" s="56">
        <f ca="1"/>
        <v>39206</v>
      </c>
      <c r="M39207" s="53">
        <f ca="1"/>
        <v>2007</v>
      </c>
      <c r="N39207" s="53">
        <f ca="1"/>
        <v>5</v>
      </c>
      <c r="O39207" s="53" t="str">
        <f ca="1"/>
        <v>2007-05</v>
      </c>
    </row>
    <row r="39208" spans="12:15" x14ac:dyDescent="0.4">
      <c r="L39208" s="56">
        <f ca="1"/>
        <v>39207</v>
      </c>
      <c r="M39208" s="53">
        <f ca="1"/>
        <v>2007</v>
      </c>
      <c r="N39208" s="53">
        <f ca="1"/>
        <v>5</v>
      </c>
      <c r="O39208" s="53" t="str">
        <f ca="1"/>
        <v>2007-05</v>
      </c>
    </row>
    <row r="39209" spans="12:15" x14ac:dyDescent="0.4">
      <c r="L39209" s="56">
        <f ca="1"/>
        <v>39208</v>
      </c>
      <c r="M39209" s="53">
        <f ca="1"/>
        <v>2007</v>
      </c>
      <c r="N39209" s="53">
        <f ca="1"/>
        <v>5</v>
      </c>
      <c r="O39209" s="53" t="str">
        <f ca="1"/>
        <v>2007-05</v>
      </c>
    </row>
    <row r="39210" spans="12:15" x14ac:dyDescent="0.4">
      <c r="L39210" s="56">
        <f ca="1"/>
        <v>39209</v>
      </c>
      <c r="M39210" s="53">
        <f ca="1"/>
        <v>2007</v>
      </c>
      <c r="N39210" s="53">
        <f ca="1"/>
        <v>5</v>
      </c>
      <c r="O39210" s="53" t="str">
        <f ca="1"/>
        <v>2007-05</v>
      </c>
    </row>
    <row r="39211" spans="12:15" x14ac:dyDescent="0.4">
      <c r="L39211" s="56">
        <f ca="1"/>
        <v>39210</v>
      </c>
      <c r="M39211" s="53">
        <f ca="1"/>
        <v>2007</v>
      </c>
      <c r="N39211" s="53">
        <f ca="1"/>
        <v>5</v>
      </c>
      <c r="O39211" s="53" t="str">
        <f ca="1"/>
        <v>2007-05</v>
      </c>
    </row>
    <row r="39212" spans="12:15" x14ac:dyDescent="0.4">
      <c r="L39212" s="56">
        <f ca="1"/>
        <v>39211</v>
      </c>
      <c r="M39212" s="53">
        <f ca="1"/>
        <v>2007</v>
      </c>
      <c r="N39212" s="53">
        <f ca="1"/>
        <v>5</v>
      </c>
      <c r="O39212" s="53" t="str">
        <f ca="1"/>
        <v>2007-05</v>
      </c>
    </row>
    <row r="39213" spans="12:15" x14ac:dyDescent="0.4">
      <c r="L39213" s="56">
        <f ca="1"/>
        <v>39212</v>
      </c>
      <c r="M39213" s="53">
        <f ca="1"/>
        <v>2007</v>
      </c>
      <c r="N39213" s="53">
        <f ca="1"/>
        <v>5</v>
      </c>
      <c r="O39213" s="53" t="str">
        <f ca="1"/>
        <v>2007-05</v>
      </c>
    </row>
    <row r="39214" spans="12:15" x14ac:dyDescent="0.4">
      <c r="L39214" s="56">
        <f ca="1"/>
        <v>39213</v>
      </c>
      <c r="M39214" s="53">
        <f ca="1"/>
        <v>2007</v>
      </c>
      <c r="N39214" s="53">
        <f ca="1"/>
        <v>5</v>
      </c>
      <c r="O39214" s="53" t="str">
        <f ca="1"/>
        <v>2007-05</v>
      </c>
    </row>
    <row r="39215" spans="12:15" x14ac:dyDescent="0.4">
      <c r="L39215" s="56">
        <f ca="1"/>
        <v>39214</v>
      </c>
      <c r="M39215" s="53">
        <f ca="1"/>
        <v>2007</v>
      </c>
      <c r="N39215" s="53">
        <f ca="1"/>
        <v>5</v>
      </c>
      <c r="O39215" s="53" t="str">
        <f ca="1"/>
        <v>2007-05</v>
      </c>
    </row>
    <row r="39216" spans="12:15" x14ac:dyDescent="0.4">
      <c r="L39216" s="56">
        <f ca="1"/>
        <v>39215</v>
      </c>
      <c r="M39216" s="53">
        <f ca="1"/>
        <v>2007</v>
      </c>
      <c r="N39216" s="53">
        <f ca="1"/>
        <v>5</v>
      </c>
      <c r="O39216" s="53" t="str">
        <f ca="1"/>
        <v>2007-05</v>
      </c>
    </row>
    <row r="39217" spans="12:15" x14ac:dyDescent="0.4">
      <c r="L39217" s="56">
        <f ca="1"/>
        <v>39216</v>
      </c>
      <c r="M39217" s="53">
        <f ca="1"/>
        <v>2007</v>
      </c>
      <c r="N39217" s="53">
        <f ca="1"/>
        <v>5</v>
      </c>
      <c r="O39217" s="53" t="str">
        <f ca="1"/>
        <v>2007-05</v>
      </c>
    </row>
    <row r="39218" spans="12:15" x14ac:dyDescent="0.4">
      <c r="L39218" s="56">
        <f ca="1"/>
        <v>39217</v>
      </c>
      <c r="M39218" s="53">
        <f ca="1"/>
        <v>2007</v>
      </c>
      <c r="N39218" s="53">
        <f ca="1"/>
        <v>5</v>
      </c>
      <c r="O39218" s="53" t="str">
        <f ca="1"/>
        <v>2007-05</v>
      </c>
    </row>
    <row r="39219" spans="12:15" x14ac:dyDescent="0.4">
      <c r="L39219" s="56">
        <f ca="1"/>
        <v>39218</v>
      </c>
      <c r="M39219" s="53">
        <f ca="1"/>
        <v>2007</v>
      </c>
      <c r="N39219" s="53">
        <f ca="1"/>
        <v>5</v>
      </c>
      <c r="O39219" s="53" t="str">
        <f ca="1"/>
        <v>2007-05</v>
      </c>
    </row>
    <row r="39220" spans="12:15" x14ac:dyDescent="0.4">
      <c r="L39220" s="56">
        <f ca="1"/>
        <v>39219</v>
      </c>
      <c r="M39220" s="53">
        <f ca="1"/>
        <v>2007</v>
      </c>
      <c r="N39220" s="53">
        <f ca="1"/>
        <v>5</v>
      </c>
      <c r="O39220" s="53" t="str">
        <f ca="1"/>
        <v>2007-05</v>
      </c>
    </row>
    <row r="39221" spans="12:15" x14ac:dyDescent="0.4">
      <c r="L39221" s="56">
        <f ca="1"/>
        <v>39220</v>
      </c>
      <c r="M39221" s="53">
        <f ca="1"/>
        <v>2007</v>
      </c>
      <c r="N39221" s="53">
        <f ca="1"/>
        <v>5</v>
      </c>
      <c r="O39221" s="53" t="str">
        <f ca="1"/>
        <v>2007-05</v>
      </c>
    </row>
    <row r="39222" spans="12:15" x14ac:dyDescent="0.4">
      <c r="L39222" s="56">
        <f ca="1"/>
        <v>39221</v>
      </c>
      <c r="M39222" s="53">
        <f ca="1"/>
        <v>2007</v>
      </c>
      <c r="N39222" s="53">
        <f ca="1"/>
        <v>5</v>
      </c>
      <c r="O39222" s="53" t="str">
        <f ca="1"/>
        <v>2007-05</v>
      </c>
    </row>
    <row r="39223" spans="12:15" x14ac:dyDescent="0.4">
      <c r="L39223" s="56">
        <f ca="1"/>
        <v>39222</v>
      </c>
      <c r="M39223" s="53">
        <f ca="1"/>
        <v>2007</v>
      </c>
      <c r="N39223" s="53">
        <f ca="1"/>
        <v>5</v>
      </c>
      <c r="O39223" s="53" t="str">
        <f ca="1"/>
        <v>2007-05</v>
      </c>
    </row>
    <row r="39224" spans="12:15" x14ac:dyDescent="0.4">
      <c r="L39224" s="56">
        <f ca="1"/>
        <v>39223</v>
      </c>
      <c r="M39224" s="53">
        <f ca="1"/>
        <v>2007</v>
      </c>
      <c r="N39224" s="53">
        <f ca="1"/>
        <v>5</v>
      </c>
      <c r="O39224" s="53" t="str">
        <f ca="1"/>
        <v>2007-05</v>
      </c>
    </row>
    <row r="39225" spans="12:15" x14ac:dyDescent="0.4">
      <c r="L39225" s="56">
        <f ca="1"/>
        <v>39224</v>
      </c>
      <c r="M39225" s="53">
        <f ca="1"/>
        <v>2007</v>
      </c>
      <c r="N39225" s="53">
        <f ca="1"/>
        <v>5</v>
      </c>
      <c r="O39225" s="53" t="str">
        <f ca="1"/>
        <v>2007-05</v>
      </c>
    </row>
    <row r="39226" spans="12:15" x14ac:dyDescent="0.4">
      <c r="L39226" s="56">
        <f ca="1"/>
        <v>39225</v>
      </c>
      <c r="M39226" s="53">
        <f ca="1"/>
        <v>2007</v>
      </c>
      <c r="N39226" s="53">
        <f ca="1"/>
        <v>5</v>
      </c>
      <c r="O39226" s="53" t="str">
        <f ca="1"/>
        <v>2007-05</v>
      </c>
    </row>
    <row r="39227" spans="12:15" x14ac:dyDescent="0.4">
      <c r="L39227" s="56">
        <f ca="1"/>
        <v>39226</v>
      </c>
      <c r="M39227" s="53">
        <f ca="1"/>
        <v>2007</v>
      </c>
      <c r="N39227" s="53">
        <f ca="1"/>
        <v>5</v>
      </c>
      <c r="O39227" s="53" t="str">
        <f ca="1"/>
        <v>2007-05</v>
      </c>
    </row>
    <row r="39228" spans="12:15" x14ac:dyDescent="0.4">
      <c r="L39228" s="56">
        <f ca="1"/>
        <v>39227</v>
      </c>
      <c r="M39228" s="53">
        <f ca="1"/>
        <v>2007</v>
      </c>
      <c r="N39228" s="53">
        <f ca="1"/>
        <v>5</v>
      </c>
      <c r="O39228" s="53" t="str">
        <f ca="1"/>
        <v>2007-05</v>
      </c>
    </row>
    <row r="39229" spans="12:15" x14ac:dyDescent="0.4">
      <c r="L39229" s="56">
        <f ca="1"/>
        <v>39228</v>
      </c>
      <c r="M39229" s="53">
        <f ca="1"/>
        <v>2007</v>
      </c>
      <c r="N39229" s="53">
        <f ca="1"/>
        <v>5</v>
      </c>
      <c r="O39229" s="53" t="str">
        <f ca="1"/>
        <v>2007-05</v>
      </c>
    </row>
    <row r="39230" spans="12:15" x14ac:dyDescent="0.4">
      <c r="L39230" s="56">
        <f ca="1"/>
        <v>39229</v>
      </c>
      <c r="M39230" s="53">
        <f ca="1"/>
        <v>2007</v>
      </c>
      <c r="N39230" s="53">
        <f ca="1"/>
        <v>5</v>
      </c>
      <c r="O39230" s="53" t="str">
        <f ca="1"/>
        <v>2007-05</v>
      </c>
    </row>
    <row r="39231" spans="12:15" x14ac:dyDescent="0.4">
      <c r="L39231" s="56">
        <f ca="1"/>
        <v>39230</v>
      </c>
      <c r="M39231" s="53">
        <f ca="1"/>
        <v>2007</v>
      </c>
      <c r="N39231" s="53">
        <f ca="1"/>
        <v>5</v>
      </c>
      <c r="O39231" s="53" t="str">
        <f ca="1"/>
        <v>2007-05</v>
      </c>
    </row>
    <row r="39232" spans="12:15" x14ac:dyDescent="0.4">
      <c r="L39232" s="56">
        <f ca="1"/>
        <v>39231</v>
      </c>
      <c r="M39232" s="53">
        <f ca="1"/>
        <v>2007</v>
      </c>
      <c r="N39232" s="53">
        <f ca="1"/>
        <v>5</v>
      </c>
      <c r="O39232" s="53" t="str">
        <f ca="1"/>
        <v>2007-05</v>
      </c>
    </row>
    <row r="39233" spans="12:15" x14ac:dyDescent="0.4">
      <c r="L39233" s="56">
        <f ca="1"/>
        <v>39232</v>
      </c>
      <c r="M39233" s="53">
        <f ca="1"/>
        <v>2007</v>
      </c>
      <c r="N39233" s="53">
        <f ca="1"/>
        <v>5</v>
      </c>
      <c r="O39233" s="53" t="str">
        <f ca="1"/>
        <v>2007-05</v>
      </c>
    </row>
    <row r="39234" spans="12:15" x14ac:dyDescent="0.4">
      <c r="L39234" s="56">
        <f ca="1"/>
        <v>39233</v>
      </c>
      <c r="M39234" s="53">
        <f ca="1"/>
        <v>2007</v>
      </c>
      <c r="N39234" s="53">
        <f ca="1"/>
        <v>5</v>
      </c>
      <c r="O39234" s="53" t="str">
        <f ca="1"/>
        <v>2007-05</v>
      </c>
    </row>
    <row r="39235" spans="12:15" x14ac:dyDescent="0.4">
      <c r="L39235" s="56">
        <f ca="1"/>
        <v>39234</v>
      </c>
      <c r="M39235" s="53">
        <f ca="1"/>
        <v>2007</v>
      </c>
      <c r="N39235" s="53">
        <f ca="1"/>
        <v>6</v>
      </c>
      <c r="O39235" s="53" t="str">
        <f ca="1"/>
        <v>2007-06</v>
      </c>
    </row>
    <row r="39236" spans="12:15" x14ac:dyDescent="0.4">
      <c r="L39236" s="56">
        <f ca="1"/>
        <v>39235</v>
      </c>
      <c r="M39236" s="53">
        <f ca="1"/>
        <v>2007</v>
      </c>
      <c r="N39236" s="53">
        <f ca="1"/>
        <v>6</v>
      </c>
      <c r="O39236" s="53" t="str">
        <f ca="1"/>
        <v>2007-06</v>
      </c>
    </row>
    <row r="39237" spans="12:15" x14ac:dyDescent="0.4">
      <c r="L39237" s="56">
        <f ca="1"/>
        <v>39236</v>
      </c>
      <c r="M39237" s="53">
        <f ca="1"/>
        <v>2007</v>
      </c>
      <c r="N39237" s="53">
        <f ca="1"/>
        <v>6</v>
      </c>
      <c r="O39237" s="53" t="str">
        <f ca="1"/>
        <v>2007-06</v>
      </c>
    </row>
    <row r="39238" spans="12:15" x14ac:dyDescent="0.4">
      <c r="L39238" s="56">
        <f ca="1"/>
        <v>39237</v>
      </c>
      <c r="M39238" s="53">
        <f ca="1"/>
        <v>2007</v>
      </c>
      <c r="N39238" s="53">
        <f ca="1"/>
        <v>6</v>
      </c>
      <c r="O39238" s="53" t="str">
        <f ca="1"/>
        <v>2007-06</v>
      </c>
    </row>
    <row r="39239" spans="12:15" x14ac:dyDescent="0.4">
      <c r="L39239" s="56">
        <f ca="1"/>
        <v>39238</v>
      </c>
      <c r="M39239" s="53">
        <f ca="1"/>
        <v>2007</v>
      </c>
      <c r="N39239" s="53">
        <f ca="1"/>
        <v>6</v>
      </c>
      <c r="O39239" s="53" t="str">
        <f ca="1"/>
        <v>2007-06</v>
      </c>
    </row>
    <row r="39240" spans="12:15" x14ac:dyDescent="0.4">
      <c r="L39240" s="56">
        <f ca="1"/>
        <v>39239</v>
      </c>
      <c r="M39240" s="53">
        <f ca="1"/>
        <v>2007</v>
      </c>
      <c r="N39240" s="53">
        <f ca="1"/>
        <v>6</v>
      </c>
      <c r="O39240" s="53" t="str">
        <f ca="1"/>
        <v>2007-06</v>
      </c>
    </row>
    <row r="39241" spans="12:15" x14ac:dyDescent="0.4">
      <c r="L39241" s="56">
        <f ca="1"/>
        <v>39240</v>
      </c>
      <c r="M39241" s="53">
        <f ca="1"/>
        <v>2007</v>
      </c>
      <c r="N39241" s="53">
        <f ca="1"/>
        <v>6</v>
      </c>
      <c r="O39241" s="53" t="str">
        <f ca="1"/>
        <v>2007-06</v>
      </c>
    </row>
    <row r="39242" spans="12:15" x14ac:dyDescent="0.4">
      <c r="L39242" s="56">
        <f ca="1"/>
        <v>39241</v>
      </c>
      <c r="M39242" s="53">
        <f ca="1"/>
        <v>2007</v>
      </c>
      <c r="N39242" s="53">
        <f ca="1"/>
        <v>6</v>
      </c>
      <c r="O39242" s="53" t="str">
        <f ca="1"/>
        <v>2007-06</v>
      </c>
    </row>
    <row r="39243" spans="12:15" x14ac:dyDescent="0.4">
      <c r="L39243" s="56">
        <f ca="1"/>
        <v>39242</v>
      </c>
      <c r="M39243" s="53">
        <f ca="1"/>
        <v>2007</v>
      </c>
      <c r="N39243" s="53">
        <f ca="1"/>
        <v>6</v>
      </c>
      <c r="O39243" s="53" t="str">
        <f ca="1"/>
        <v>2007-06</v>
      </c>
    </row>
    <row r="39244" spans="12:15" x14ac:dyDescent="0.4">
      <c r="L39244" s="56">
        <f ca="1"/>
        <v>39243</v>
      </c>
      <c r="M39244" s="53">
        <f ca="1"/>
        <v>2007</v>
      </c>
      <c r="N39244" s="53">
        <f ca="1"/>
        <v>6</v>
      </c>
      <c r="O39244" s="53" t="str">
        <f ca="1"/>
        <v>2007-06</v>
      </c>
    </row>
    <row r="39245" spans="12:15" x14ac:dyDescent="0.4">
      <c r="L39245" s="56">
        <f ca="1"/>
        <v>39244</v>
      </c>
      <c r="M39245" s="53">
        <f ca="1"/>
        <v>2007</v>
      </c>
      <c r="N39245" s="53">
        <f ca="1"/>
        <v>6</v>
      </c>
      <c r="O39245" s="53" t="str">
        <f ca="1"/>
        <v>2007-06</v>
      </c>
    </row>
    <row r="39246" spans="12:15" x14ac:dyDescent="0.4">
      <c r="L39246" s="56">
        <f ca="1"/>
        <v>39245</v>
      </c>
      <c r="M39246" s="53">
        <f ca="1"/>
        <v>2007</v>
      </c>
      <c r="N39246" s="53">
        <f ca="1"/>
        <v>6</v>
      </c>
      <c r="O39246" s="53" t="str">
        <f ca="1"/>
        <v>2007-06</v>
      </c>
    </row>
    <row r="39247" spans="12:15" x14ac:dyDescent="0.4">
      <c r="L39247" s="56">
        <f ca="1"/>
        <v>39246</v>
      </c>
      <c r="M39247" s="53">
        <f ca="1"/>
        <v>2007</v>
      </c>
      <c r="N39247" s="53">
        <f ca="1"/>
        <v>6</v>
      </c>
      <c r="O39247" s="53" t="str">
        <f ca="1"/>
        <v>2007-06</v>
      </c>
    </row>
    <row r="39248" spans="12:15" x14ac:dyDescent="0.4">
      <c r="L39248" s="56">
        <f ca="1"/>
        <v>39247</v>
      </c>
      <c r="M39248" s="53">
        <f ca="1"/>
        <v>2007</v>
      </c>
      <c r="N39248" s="53">
        <f ca="1"/>
        <v>6</v>
      </c>
      <c r="O39248" s="53" t="str">
        <f ca="1"/>
        <v>2007-06</v>
      </c>
    </row>
    <row r="39249" spans="12:15" x14ac:dyDescent="0.4">
      <c r="L39249" s="56">
        <f ca="1"/>
        <v>39248</v>
      </c>
      <c r="M39249" s="53">
        <f ca="1"/>
        <v>2007</v>
      </c>
      <c r="N39249" s="53">
        <f ca="1"/>
        <v>6</v>
      </c>
      <c r="O39249" s="53" t="str">
        <f ca="1"/>
        <v>2007-06</v>
      </c>
    </row>
    <row r="39250" spans="12:15" x14ac:dyDescent="0.4">
      <c r="L39250" s="56">
        <f ca="1"/>
        <v>39249</v>
      </c>
      <c r="M39250" s="53">
        <f ca="1"/>
        <v>2007</v>
      </c>
      <c r="N39250" s="53">
        <f ca="1"/>
        <v>6</v>
      </c>
      <c r="O39250" s="53" t="str">
        <f ca="1"/>
        <v>2007-06</v>
      </c>
    </row>
    <row r="39251" spans="12:15" x14ac:dyDescent="0.4">
      <c r="L39251" s="56">
        <f ca="1"/>
        <v>39250</v>
      </c>
      <c r="M39251" s="53">
        <f ca="1"/>
        <v>2007</v>
      </c>
      <c r="N39251" s="53">
        <f ca="1"/>
        <v>6</v>
      </c>
      <c r="O39251" s="53" t="str">
        <f ca="1"/>
        <v>2007-06</v>
      </c>
    </row>
    <row r="39252" spans="12:15" x14ac:dyDescent="0.4">
      <c r="L39252" s="56">
        <f ca="1"/>
        <v>39251</v>
      </c>
      <c r="M39252" s="53">
        <f ca="1"/>
        <v>2007</v>
      </c>
      <c r="N39252" s="53">
        <f ca="1"/>
        <v>6</v>
      </c>
      <c r="O39252" s="53" t="str">
        <f ca="1"/>
        <v>2007-06</v>
      </c>
    </row>
    <row r="39253" spans="12:15" x14ac:dyDescent="0.4">
      <c r="L39253" s="56">
        <f ca="1"/>
        <v>39252</v>
      </c>
      <c r="M39253" s="53">
        <f ca="1"/>
        <v>2007</v>
      </c>
      <c r="N39253" s="53">
        <f ca="1"/>
        <v>6</v>
      </c>
      <c r="O39253" s="53" t="str">
        <f ca="1"/>
        <v>2007-06</v>
      </c>
    </row>
    <row r="39254" spans="12:15" x14ac:dyDescent="0.4">
      <c r="L39254" s="56">
        <f ca="1"/>
        <v>39253</v>
      </c>
      <c r="M39254" s="53">
        <f ca="1"/>
        <v>2007</v>
      </c>
      <c r="N39254" s="53">
        <f ca="1"/>
        <v>6</v>
      </c>
      <c r="O39254" s="53" t="str">
        <f ca="1"/>
        <v>2007-06</v>
      </c>
    </row>
    <row r="39255" spans="12:15" x14ac:dyDescent="0.4">
      <c r="L39255" s="56">
        <f ca="1"/>
        <v>39254</v>
      </c>
      <c r="M39255" s="53">
        <f ca="1"/>
        <v>2007</v>
      </c>
      <c r="N39255" s="53">
        <f ca="1"/>
        <v>6</v>
      </c>
      <c r="O39255" s="53" t="str">
        <f ca="1"/>
        <v>2007-06</v>
      </c>
    </row>
    <row r="39256" spans="12:15" x14ac:dyDescent="0.4">
      <c r="L39256" s="56">
        <f ca="1"/>
        <v>39255</v>
      </c>
      <c r="M39256" s="53">
        <f ca="1"/>
        <v>2007</v>
      </c>
      <c r="N39256" s="53">
        <f ca="1"/>
        <v>6</v>
      </c>
      <c r="O39256" s="53" t="str">
        <f ca="1"/>
        <v>2007-06</v>
      </c>
    </row>
    <row r="39257" spans="12:15" x14ac:dyDescent="0.4">
      <c r="L39257" s="56">
        <f ca="1"/>
        <v>39256</v>
      </c>
      <c r="M39257" s="53">
        <f ca="1"/>
        <v>2007</v>
      </c>
      <c r="N39257" s="53">
        <f ca="1"/>
        <v>6</v>
      </c>
      <c r="O39257" s="53" t="str">
        <f ca="1"/>
        <v>2007-06</v>
      </c>
    </row>
    <row r="39258" spans="12:15" x14ac:dyDescent="0.4">
      <c r="L39258" s="56">
        <f ca="1"/>
        <v>39257</v>
      </c>
      <c r="M39258" s="53">
        <f ca="1"/>
        <v>2007</v>
      </c>
      <c r="N39258" s="53">
        <f ca="1"/>
        <v>6</v>
      </c>
      <c r="O39258" s="53" t="str">
        <f ca="1"/>
        <v>2007-06</v>
      </c>
    </row>
    <row r="39259" spans="12:15" x14ac:dyDescent="0.4">
      <c r="L39259" s="56">
        <f ca="1"/>
        <v>39258</v>
      </c>
      <c r="M39259" s="53">
        <f ca="1"/>
        <v>2007</v>
      </c>
      <c r="N39259" s="53">
        <f ca="1"/>
        <v>6</v>
      </c>
      <c r="O39259" s="53" t="str">
        <f ca="1"/>
        <v>2007-06</v>
      </c>
    </row>
    <row r="39260" spans="12:15" x14ac:dyDescent="0.4">
      <c r="L39260" s="56">
        <f ca="1"/>
        <v>39259</v>
      </c>
      <c r="M39260" s="53">
        <f ca="1"/>
        <v>2007</v>
      </c>
      <c r="N39260" s="53">
        <f ca="1"/>
        <v>6</v>
      </c>
      <c r="O39260" s="53" t="str">
        <f ca="1"/>
        <v>2007-06</v>
      </c>
    </row>
    <row r="39261" spans="12:15" x14ac:dyDescent="0.4">
      <c r="L39261" s="56">
        <f ca="1"/>
        <v>39260</v>
      </c>
      <c r="M39261" s="53">
        <f ca="1"/>
        <v>2007</v>
      </c>
      <c r="N39261" s="53">
        <f ca="1"/>
        <v>6</v>
      </c>
      <c r="O39261" s="53" t="str">
        <f ca="1"/>
        <v>2007-06</v>
      </c>
    </row>
    <row r="39262" spans="12:15" x14ac:dyDescent="0.4">
      <c r="L39262" s="56">
        <f ca="1"/>
        <v>39261</v>
      </c>
      <c r="M39262" s="53">
        <f ca="1"/>
        <v>2007</v>
      </c>
      <c r="N39262" s="53">
        <f ca="1"/>
        <v>6</v>
      </c>
      <c r="O39262" s="53" t="str">
        <f ca="1"/>
        <v>2007-06</v>
      </c>
    </row>
    <row r="39263" spans="12:15" x14ac:dyDescent="0.4">
      <c r="L39263" s="56">
        <f ca="1"/>
        <v>39262</v>
      </c>
      <c r="M39263" s="53">
        <f ca="1"/>
        <v>2007</v>
      </c>
      <c r="N39263" s="53">
        <f ca="1"/>
        <v>6</v>
      </c>
      <c r="O39263" s="53" t="str">
        <f ca="1"/>
        <v>2007-06</v>
      </c>
    </row>
    <row r="39264" spans="12:15" x14ac:dyDescent="0.4">
      <c r="L39264" s="56">
        <f ca="1"/>
        <v>39263</v>
      </c>
      <c r="M39264" s="53">
        <f ca="1"/>
        <v>2007</v>
      </c>
      <c r="N39264" s="53">
        <f ca="1"/>
        <v>6</v>
      </c>
      <c r="O39264" s="53" t="str">
        <f ca="1"/>
        <v>2007-06</v>
      </c>
    </row>
    <row r="39265" spans="12:15" x14ac:dyDescent="0.4">
      <c r="L39265" s="56">
        <f ca="1"/>
        <v>39264</v>
      </c>
      <c r="M39265" s="53">
        <f ca="1"/>
        <v>2007</v>
      </c>
      <c r="N39265" s="53">
        <f ca="1"/>
        <v>7</v>
      </c>
      <c r="O39265" s="53" t="str">
        <f ca="1"/>
        <v>2007-07</v>
      </c>
    </row>
    <row r="39266" spans="12:15" x14ac:dyDescent="0.4">
      <c r="L39266" s="56">
        <f ca="1"/>
        <v>39265</v>
      </c>
      <c r="M39266" s="53">
        <f ca="1"/>
        <v>2007</v>
      </c>
      <c r="N39266" s="53">
        <f ca="1"/>
        <v>7</v>
      </c>
      <c r="O39266" s="53" t="str">
        <f ca="1"/>
        <v>2007-07</v>
      </c>
    </row>
    <row r="39267" spans="12:15" x14ac:dyDescent="0.4">
      <c r="L39267" s="56">
        <f ca="1"/>
        <v>39266</v>
      </c>
      <c r="M39267" s="53">
        <f ca="1"/>
        <v>2007</v>
      </c>
      <c r="N39267" s="53">
        <f ca="1"/>
        <v>7</v>
      </c>
      <c r="O39267" s="53" t="str">
        <f ca="1"/>
        <v>2007-07</v>
      </c>
    </row>
    <row r="39268" spans="12:15" x14ac:dyDescent="0.4">
      <c r="L39268" s="56">
        <f ca="1"/>
        <v>39267</v>
      </c>
      <c r="M39268" s="53">
        <f ca="1"/>
        <v>2007</v>
      </c>
      <c r="N39268" s="53">
        <f ca="1"/>
        <v>7</v>
      </c>
      <c r="O39268" s="53" t="str">
        <f ca="1"/>
        <v>2007-07</v>
      </c>
    </row>
    <row r="39269" spans="12:15" x14ac:dyDescent="0.4">
      <c r="L39269" s="56">
        <f ca="1"/>
        <v>39268</v>
      </c>
      <c r="M39269" s="53">
        <f ca="1"/>
        <v>2007</v>
      </c>
      <c r="N39269" s="53">
        <f ca="1"/>
        <v>7</v>
      </c>
      <c r="O39269" s="53" t="str">
        <f ca="1"/>
        <v>2007-07</v>
      </c>
    </row>
    <row r="39270" spans="12:15" x14ac:dyDescent="0.4">
      <c r="L39270" s="56">
        <f ca="1"/>
        <v>39269</v>
      </c>
      <c r="M39270" s="53">
        <f ca="1"/>
        <v>2007</v>
      </c>
      <c r="N39270" s="53">
        <f ca="1"/>
        <v>7</v>
      </c>
      <c r="O39270" s="53" t="str">
        <f ca="1"/>
        <v>2007-07</v>
      </c>
    </row>
    <row r="39271" spans="12:15" x14ac:dyDescent="0.4">
      <c r="L39271" s="56">
        <f ca="1"/>
        <v>39270</v>
      </c>
      <c r="M39271" s="53">
        <f ca="1"/>
        <v>2007</v>
      </c>
      <c r="N39271" s="53">
        <f ca="1"/>
        <v>7</v>
      </c>
      <c r="O39271" s="53" t="str">
        <f ca="1"/>
        <v>2007-07</v>
      </c>
    </row>
    <row r="39272" spans="12:15" x14ac:dyDescent="0.4">
      <c r="L39272" s="56">
        <f ca="1"/>
        <v>39271</v>
      </c>
      <c r="M39272" s="53">
        <f ca="1"/>
        <v>2007</v>
      </c>
      <c r="N39272" s="53">
        <f ca="1"/>
        <v>7</v>
      </c>
      <c r="O39272" s="53" t="str">
        <f ca="1"/>
        <v>2007-07</v>
      </c>
    </row>
    <row r="39273" spans="12:15" x14ac:dyDescent="0.4">
      <c r="L39273" s="56">
        <f ca="1"/>
        <v>39272</v>
      </c>
      <c r="M39273" s="53">
        <f ca="1"/>
        <v>2007</v>
      </c>
      <c r="N39273" s="53">
        <f ca="1"/>
        <v>7</v>
      </c>
      <c r="O39273" s="53" t="str">
        <f ca="1"/>
        <v>2007-07</v>
      </c>
    </row>
    <row r="39274" spans="12:15" x14ac:dyDescent="0.4">
      <c r="L39274" s="56">
        <f ca="1"/>
        <v>39273</v>
      </c>
      <c r="M39274" s="53">
        <f ca="1"/>
        <v>2007</v>
      </c>
      <c r="N39274" s="53">
        <f ca="1"/>
        <v>7</v>
      </c>
      <c r="O39274" s="53" t="str">
        <f ca="1"/>
        <v>2007-07</v>
      </c>
    </row>
    <row r="39275" spans="12:15" x14ac:dyDescent="0.4">
      <c r="L39275" s="56">
        <f ca="1"/>
        <v>39274</v>
      </c>
      <c r="M39275" s="53">
        <f ca="1"/>
        <v>2007</v>
      </c>
      <c r="N39275" s="53">
        <f ca="1"/>
        <v>7</v>
      </c>
      <c r="O39275" s="53" t="str">
        <f ca="1"/>
        <v>2007-07</v>
      </c>
    </row>
    <row r="39276" spans="12:15" x14ac:dyDescent="0.4">
      <c r="L39276" s="56">
        <f ca="1"/>
        <v>39275</v>
      </c>
      <c r="M39276" s="53">
        <f ca="1"/>
        <v>2007</v>
      </c>
      <c r="N39276" s="53">
        <f ca="1"/>
        <v>7</v>
      </c>
      <c r="O39276" s="53" t="str">
        <f ca="1"/>
        <v>2007-07</v>
      </c>
    </row>
    <row r="39277" spans="12:15" x14ac:dyDescent="0.4">
      <c r="L39277" s="56">
        <f ca="1"/>
        <v>39276</v>
      </c>
      <c r="M39277" s="53">
        <f ca="1"/>
        <v>2007</v>
      </c>
      <c r="N39277" s="53">
        <f ca="1"/>
        <v>7</v>
      </c>
      <c r="O39277" s="53" t="str">
        <f ca="1"/>
        <v>2007-07</v>
      </c>
    </row>
    <row r="39278" spans="12:15" x14ac:dyDescent="0.4">
      <c r="L39278" s="56">
        <f ca="1"/>
        <v>39277</v>
      </c>
      <c r="M39278" s="53">
        <f ca="1"/>
        <v>2007</v>
      </c>
      <c r="N39278" s="53">
        <f ca="1"/>
        <v>7</v>
      </c>
      <c r="O39278" s="53" t="str">
        <f ca="1"/>
        <v>2007-07</v>
      </c>
    </row>
    <row r="39279" spans="12:15" x14ac:dyDescent="0.4">
      <c r="L39279" s="56">
        <f ca="1"/>
        <v>39278</v>
      </c>
      <c r="M39279" s="53">
        <f ca="1"/>
        <v>2007</v>
      </c>
      <c r="N39279" s="53">
        <f ca="1"/>
        <v>7</v>
      </c>
      <c r="O39279" s="53" t="str">
        <f ca="1"/>
        <v>2007-07</v>
      </c>
    </row>
    <row r="39280" spans="12:15" x14ac:dyDescent="0.4">
      <c r="L39280" s="56">
        <f ca="1"/>
        <v>39279</v>
      </c>
      <c r="M39280" s="53">
        <f ca="1"/>
        <v>2007</v>
      </c>
      <c r="N39280" s="53">
        <f ca="1"/>
        <v>7</v>
      </c>
      <c r="O39280" s="53" t="str">
        <f ca="1"/>
        <v>2007-07</v>
      </c>
    </row>
    <row r="39281" spans="12:15" x14ac:dyDescent="0.4">
      <c r="L39281" s="56">
        <f ca="1"/>
        <v>39280</v>
      </c>
      <c r="M39281" s="53">
        <f ca="1"/>
        <v>2007</v>
      </c>
      <c r="N39281" s="53">
        <f ca="1"/>
        <v>7</v>
      </c>
      <c r="O39281" s="53" t="str">
        <f ca="1"/>
        <v>2007-07</v>
      </c>
    </row>
    <row r="39282" spans="12:15" x14ac:dyDescent="0.4">
      <c r="L39282" s="56">
        <f ca="1"/>
        <v>39281</v>
      </c>
      <c r="M39282" s="53">
        <f ca="1"/>
        <v>2007</v>
      </c>
      <c r="N39282" s="53">
        <f ca="1"/>
        <v>7</v>
      </c>
      <c r="O39282" s="53" t="str">
        <f ca="1"/>
        <v>2007-07</v>
      </c>
    </row>
    <row r="39283" spans="12:15" x14ac:dyDescent="0.4">
      <c r="L39283" s="56">
        <f ca="1"/>
        <v>39282</v>
      </c>
      <c r="M39283" s="53">
        <f ca="1"/>
        <v>2007</v>
      </c>
      <c r="N39283" s="53">
        <f ca="1"/>
        <v>7</v>
      </c>
      <c r="O39283" s="53" t="str">
        <f ca="1"/>
        <v>2007-07</v>
      </c>
    </row>
    <row r="39284" spans="12:15" x14ac:dyDescent="0.4">
      <c r="L39284" s="56">
        <f ca="1"/>
        <v>39283</v>
      </c>
      <c r="M39284" s="53">
        <f ca="1"/>
        <v>2007</v>
      </c>
      <c r="N39284" s="53">
        <f ca="1"/>
        <v>7</v>
      </c>
      <c r="O39284" s="53" t="str">
        <f ca="1"/>
        <v>2007-07</v>
      </c>
    </row>
    <row r="39285" spans="12:15" x14ac:dyDescent="0.4">
      <c r="L39285" s="56">
        <f ca="1"/>
        <v>39284</v>
      </c>
      <c r="M39285" s="53">
        <f ca="1"/>
        <v>2007</v>
      </c>
      <c r="N39285" s="53">
        <f ca="1"/>
        <v>7</v>
      </c>
      <c r="O39285" s="53" t="str">
        <f ca="1"/>
        <v>2007-07</v>
      </c>
    </row>
    <row r="39286" spans="12:15" x14ac:dyDescent="0.4">
      <c r="L39286" s="56">
        <f ca="1"/>
        <v>39285</v>
      </c>
      <c r="M39286" s="53">
        <f ca="1"/>
        <v>2007</v>
      </c>
      <c r="N39286" s="53">
        <f ca="1"/>
        <v>7</v>
      </c>
      <c r="O39286" s="53" t="str">
        <f ca="1"/>
        <v>2007-07</v>
      </c>
    </row>
    <row r="39287" spans="12:15" x14ac:dyDescent="0.4">
      <c r="L39287" s="56">
        <f ca="1"/>
        <v>39286</v>
      </c>
      <c r="M39287" s="53">
        <f ca="1"/>
        <v>2007</v>
      </c>
      <c r="N39287" s="53">
        <f ca="1"/>
        <v>7</v>
      </c>
      <c r="O39287" s="53" t="str">
        <f ca="1"/>
        <v>2007-07</v>
      </c>
    </row>
    <row r="39288" spans="12:15" x14ac:dyDescent="0.4">
      <c r="L39288" s="56">
        <f ca="1"/>
        <v>39287</v>
      </c>
      <c r="M39288" s="53">
        <f ca="1"/>
        <v>2007</v>
      </c>
      <c r="N39288" s="53">
        <f ca="1"/>
        <v>7</v>
      </c>
      <c r="O39288" s="53" t="str">
        <f ca="1"/>
        <v>2007-07</v>
      </c>
    </row>
    <row r="39289" spans="12:15" x14ac:dyDescent="0.4">
      <c r="L39289" s="56">
        <f ca="1"/>
        <v>39288</v>
      </c>
      <c r="M39289" s="53">
        <f ca="1"/>
        <v>2007</v>
      </c>
      <c r="N39289" s="53">
        <f ca="1"/>
        <v>7</v>
      </c>
      <c r="O39289" s="53" t="str">
        <f ca="1"/>
        <v>2007-07</v>
      </c>
    </row>
    <row r="39290" spans="12:15" x14ac:dyDescent="0.4">
      <c r="L39290" s="56">
        <f ca="1"/>
        <v>39289</v>
      </c>
      <c r="M39290" s="53">
        <f ca="1"/>
        <v>2007</v>
      </c>
      <c r="N39290" s="53">
        <f ca="1"/>
        <v>7</v>
      </c>
      <c r="O39290" s="53" t="str">
        <f ca="1"/>
        <v>2007-07</v>
      </c>
    </row>
    <row r="39291" spans="12:15" x14ac:dyDescent="0.4">
      <c r="L39291" s="56">
        <f ca="1"/>
        <v>39290</v>
      </c>
      <c r="M39291" s="53">
        <f ca="1"/>
        <v>2007</v>
      </c>
      <c r="N39291" s="53">
        <f ca="1"/>
        <v>7</v>
      </c>
      <c r="O39291" s="53" t="str">
        <f ca="1"/>
        <v>2007-07</v>
      </c>
    </row>
    <row r="39292" spans="12:15" x14ac:dyDescent="0.4">
      <c r="L39292" s="56">
        <f ca="1"/>
        <v>39291</v>
      </c>
      <c r="M39292" s="53">
        <f ca="1"/>
        <v>2007</v>
      </c>
      <c r="N39292" s="53">
        <f ca="1"/>
        <v>7</v>
      </c>
      <c r="O39292" s="53" t="str">
        <f ca="1"/>
        <v>2007-07</v>
      </c>
    </row>
    <row r="39293" spans="12:15" x14ac:dyDescent="0.4">
      <c r="L39293" s="56">
        <f ca="1"/>
        <v>39292</v>
      </c>
      <c r="M39293" s="53">
        <f ca="1"/>
        <v>2007</v>
      </c>
      <c r="N39293" s="53">
        <f ca="1"/>
        <v>7</v>
      </c>
      <c r="O39293" s="53" t="str">
        <f ca="1"/>
        <v>2007-07</v>
      </c>
    </row>
    <row r="39294" spans="12:15" x14ac:dyDescent="0.4">
      <c r="L39294" s="56">
        <f ca="1"/>
        <v>39293</v>
      </c>
      <c r="M39294" s="53">
        <f ca="1"/>
        <v>2007</v>
      </c>
      <c r="N39294" s="53">
        <f ca="1"/>
        <v>7</v>
      </c>
      <c r="O39294" s="53" t="str">
        <f ca="1"/>
        <v>2007-07</v>
      </c>
    </row>
    <row r="39295" spans="12:15" x14ac:dyDescent="0.4">
      <c r="L39295" s="56">
        <f ca="1"/>
        <v>39294</v>
      </c>
      <c r="M39295" s="53">
        <f ca="1"/>
        <v>2007</v>
      </c>
      <c r="N39295" s="53">
        <f ca="1"/>
        <v>7</v>
      </c>
      <c r="O39295" s="53" t="str">
        <f ca="1"/>
        <v>2007-07</v>
      </c>
    </row>
    <row r="39296" spans="12:15" x14ac:dyDescent="0.4">
      <c r="L39296" s="56">
        <f ca="1"/>
        <v>39295</v>
      </c>
      <c r="M39296" s="53">
        <f ca="1"/>
        <v>2007</v>
      </c>
      <c r="N39296" s="53">
        <f ca="1"/>
        <v>8</v>
      </c>
      <c r="O39296" s="53" t="str">
        <f ca="1"/>
        <v>2007-08</v>
      </c>
    </row>
    <row r="39297" spans="12:15" x14ac:dyDescent="0.4">
      <c r="L39297" s="56">
        <f ca="1"/>
        <v>39296</v>
      </c>
      <c r="M39297" s="53">
        <f ca="1"/>
        <v>2007</v>
      </c>
      <c r="N39297" s="53">
        <f ca="1"/>
        <v>8</v>
      </c>
      <c r="O39297" s="53" t="str">
        <f ca="1"/>
        <v>2007-08</v>
      </c>
    </row>
    <row r="39298" spans="12:15" x14ac:dyDescent="0.4">
      <c r="L39298" s="56">
        <f ca="1"/>
        <v>39297</v>
      </c>
      <c r="M39298" s="53">
        <f ca="1"/>
        <v>2007</v>
      </c>
      <c r="N39298" s="53">
        <f ca="1"/>
        <v>8</v>
      </c>
      <c r="O39298" s="53" t="str">
        <f ca="1"/>
        <v>2007-08</v>
      </c>
    </row>
    <row r="39299" spans="12:15" x14ac:dyDescent="0.4">
      <c r="L39299" s="56">
        <f ca="1"/>
        <v>39298</v>
      </c>
      <c r="M39299" s="53">
        <f ca="1"/>
        <v>2007</v>
      </c>
      <c r="N39299" s="53">
        <f ca="1"/>
        <v>8</v>
      </c>
      <c r="O39299" s="53" t="str">
        <f ca="1"/>
        <v>2007-08</v>
      </c>
    </row>
    <row r="39300" spans="12:15" x14ac:dyDescent="0.4">
      <c r="L39300" s="56">
        <f ca="1"/>
        <v>39299</v>
      </c>
      <c r="M39300" s="53">
        <f ca="1"/>
        <v>2007</v>
      </c>
      <c r="N39300" s="53">
        <f ca="1"/>
        <v>8</v>
      </c>
      <c r="O39300" s="53" t="str">
        <f ca="1"/>
        <v>2007-08</v>
      </c>
    </row>
    <row r="39301" spans="12:15" x14ac:dyDescent="0.4">
      <c r="L39301" s="56">
        <f ca="1"/>
        <v>39300</v>
      </c>
      <c r="M39301" s="53">
        <f ca="1"/>
        <v>2007</v>
      </c>
      <c r="N39301" s="53">
        <f ca="1"/>
        <v>8</v>
      </c>
      <c r="O39301" s="53" t="str">
        <f ca="1"/>
        <v>2007-08</v>
      </c>
    </row>
    <row r="39302" spans="12:15" x14ac:dyDescent="0.4">
      <c r="L39302" s="56">
        <f ca="1"/>
        <v>39301</v>
      </c>
      <c r="M39302" s="53">
        <f ca="1"/>
        <v>2007</v>
      </c>
      <c r="N39302" s="53">
        <f ca="1"/>
        <v>8</v>
      </c>
      <c r="O39302" s="53" t="str">
        <f ca="1"/>
        <v>2007-08</v>
      </c>
    </row>
    <row r="39303" spans="12:15" x14ac:dyDescent="0.4">
      <c r="L39303" s="56">
        <f ca="1"/>
        <v>39302</v>
      </c>
      <c r="M39303" s="53">
        <f ca="1"/>
        <v>2007</v>
      </c>
      <c r="N39303" s="53">
        <f ca="1"/>
        <v>8</v>
      </c>
      <c r="O39303" s="53" t="str">
        <f ca="1"/>
        <v>2007-08</v>
      </c>
    </row>
    <row r="39304" spans="12:15" x14ac:dyDescent="0.4">
      <c r="L39304" s="56">
        <f ca="1"/>
        <v>39303</v>
      </c>
      <c r="M39304" s="53">
        <f ca="1"/>
        <v>2007</v>
      </c>
      <c r="N39304" s="53">
        <f ca="1"/>
        <v>8</v>
      </c>
      <c r="O39304" s="53" t="str">
        <f ca="1"/>
        <v>2007-08</v>
      </c>
    </row>
    <row r="39305" spans="12:15" x14ac:dyDescent="0.4">
      <c r="L39305" s="56">
        <f ca="1"/>
        <v>39304</v>
      </c>
      <c r="M39305" s="53">
        <f ca="1"/>
        <v>2007</v>
      </c>
      <c r="N39305" s="53">
        <f ca="1"/>
        <v>8</v>
      </c>
      <c r="O39305" s="53" t="str">
        <f ca="1"/>
        <v>2007-08</v>
      </c>
    </row>
    <row r="39306" spans="12:15" x14ac:dyDescent="0.4">
      <c r="L39306" s="56">
        <f ca="1"/>
        <v>39305</v>
      </c>
      <c r="M39306" s="53">
        <f ca="1"/>
        <v>2007</v>
      </c>
      <c r="N39306" s="53">
        <f ca="1"/>
        <v>8</v>
      </c>
      <c r="O39306" s="53" t="str">
        <f ca="1"/>
        <v>2007-08</v>
      </c>
    </row>
    <row r="39307" spans="12:15" x14ac:dyDescent="0.4">
      <c r="L39307" s="56">
        <f ca="1"/>
        <v>39306</v>
      </c>
      <c r="M39307" s="53">
        <f ca="1"/>
        <v>2007</v>
      </c>
      <c r="N39307" s="53">
        <f ca="1"/>
        <v>8</v>
      </c>
      <c r="O39307" s="53" t="str">
        <f ca="1"/>
        <v>2007-08</v>
      </c>
    </row>
    <row r="39308" spans="12:15" x14ac:dyDescent="0.4">
      <c r="L39308" s="56">
        <f ca="1"/>
        <v>39307</v>
      </c>
      <c r="M39308" s="53">
        <f ca="1"/>
        <v>2007</v>
      </c>
      <c r="N39308" s="53">
        <f ca="1"/>
        <v>8</v>
      </c>
      <c r="O39308" s="53" t="str">
        <f ca="1"/>
        <v>2007-08</v>
      </c>
    </row>
    <row r="39309" spans="12:15" x14ac:dyDescent="0.4">
      <c r="L39309" s="56">
        <f ca="1"/>
        <v>39308</v>
      </c>
      <c r="M39309" s="53">
        <f ca="1"/>
        <v>2007</v>
      </c>
      <c r="N39309" s="53">
        <f ca="1"/>
        <v>8</v>
      </c>
      <c r="O39309" s="53" t="str">
        <f ca="1"/>
        <v>2007-08</v>
      </c>
    </row>
    <row r="39310" spans="12:15" x14ac:dyDescent="0.4">
      <c r="L39310" s="56">
        <f ca="1"/>
        <v>39309</v>
      </c>
      <c r="M39310" s="53">
        <f ca="1"/>
        <v>2007</v>
      </c>
      <c r="N39310" s="53">
        <f ca="1"/>
        <v>8</v>
      </c>
      <c r="O39310" s="53" t="str">
        <f ca="1"/>
        <v>2007-08</v>
      </c>
    </row>
    <row r="39311" spans="12:15" x14ac:dyDescent="0.4">
      <c r="L39311" s="56">
        <f ca="1"/>
        <v>39310</v>
      </c>
      <c r="M39311" s="53">
        <f ca="1"/>
        <v>2007</v>
      </c>
      <c r="N39311" s="53">
        <f ca="1"/>
        <v>8</v>
      </c>
      <c r="O39311" s="53" t="str">
        <f ca="1"/>
        <v>2007-08</v>
      </c>
    </row>
    <row r="39312" spans="12:15" x14ac:dyDescent="0.4">
      <c r="L39312" s="56">
        <f ca="1"/>
        <v>39311</v>
      </c>
      <c r="M39312" s="53">
        <f ca="1"/>
        <v>2007</v>
      </c>
      <c r="N39312" s="53">
        <f ca="1"/>
        <v>8</v>
      </c>
      <c r="O39312" s="53" t="str">
        <f ca="1"/>
        <v>2007-08</v>
      </c>
    </row>
    <row r="39313" spans="12:15" x14ac:dyDescent="0.4">
      <c r="L39313" s="56">
        <f ca="1"/>
        <v>39312</v>
      </c>
      <c r="M39313" s="53">
        <f ca="1"/>
        <v>2007</v>
      </c>
      <c r="N39313" s="53">
        <f ca="1"/>
        <v>8</v>
      </c>
      <c r="O39313" s="53" t="str">
        <f ca="1"/>
        <v>2007-08</v>
      </c>
    </row>
    <row r="39314" spans="12:15" x14ac:dyDescent="0.4">
      <c r="L39314" s="56">
        <f ca="1"/>
        <v>39313</v>
      </c>
      <c r="M39314" s="53">
        <f ca="1"/>
        <v>2007</v>
      </c>
      <c r="N39314" s="53">
        <f ca="1"/>
        <v>8</v>
      </c>
      <c r="O39314" s="53" t="str">
        <f ca="1"/>
        <v>2007-08</v>
      </c>
    </row>
    <row r="39315" spans="12:15" x14ac:dyDescent="0.4">
      <c r="L39315" s="56">
        <f ca="1"/>
        <v>39314</v>
      </c>
      <c r="M39315" s="53">
        <f ca="1"/>
        <v>2007</v>
      </c>
      <c r="N39315" s="53">
        <f ca="1"/>
        <v>8</v>
      </c>
      <c r="O39315" s="53" t="str">
        <f ca="1"/>
        <v>2007-08</v>
      </c>
    </row>
    <row r="39316" spans="12:15" x14ac:dyDescent="0.4">
      <c r="L39316" s="56">
        <f ca="1"/>
        <v>39315</v>
      </c>
      <c r="M39316" s="53">
        <f ca="1"/>
        <v>2007</v>
      </c>
      <c r="N39316" s="53">
        <f ca="1"/>
        <v>8</v>
      </c>
      <c r="O39316" s="53" t="str">
        <f ca="1"/>
        <v>2007-08</v>
      </c>
    </row>
    <row r="39317" spans="12:15" x14ac:dyDescent="0.4">
      <c r="L39317" s="56">
        <f ca="1"/>
        <v>39316</v>
      </c>
      <c r="M39317" s="53">
        <f ca="1"/>
        <v>2007</v>
      </c>
      <c r="N39317" s="53">
        <f ca="1"/>
        <v>8</v>
      </c>
      <c r="O39317" s="53" t="str">
        <f ca="1"/>
        <v>2007-08</v>
      </c>
    </row>
    <row r="39318" spans="12:15" x14ac:dyDescent="0.4">
      <c r="L39318" s="56">
        <f ca="1"/>
        <v>39317</v>
      </c>
      <c r="M39318" s="53">
        <f ca="1"/>
        <v>2007</v>
      </c>
      <c r="N39318" s="53">
        <f ca="1"/>
        <v>8</v>
      </c>
      <c r="O39318" s="53" t="str">
        <f ca="1"/>
        <v>2007-08</v>
      </c>
    </row>
    <row r="39319" spans="12:15" x14ac:dyDescent="0.4">
      <c r="L39319" s="56">
        <f ca="1"/>
        <v>39318</v>
      </c>
      <c r="M39319" s="53">
        <f ca="1"/>
        <v>2007</v>
      </c>
      <c r="N39319" s="53">
        <f ca="1"/>
        <v>8</v>
      </c>
      <c r="O39319" s="53" t="str">
        <f ca="1"/>
        <v>2007-08</v>
      </c>
    </row>
    <row r="39320" spans="12:15" x14ac:dyDescent="0.4">
      <c r="L39320" s="56">
        <f ca="1"/>
        <v>39319</v>
      </c>
      <c r="M39320" s="53">
        <f ca="1"/>
        <v>2007</v>
      </c>
      <c r="N39320" s="53">
        <f ca="1"/>
        <v>8</v>
      </c>
      <c r="O39320" s="53" t="str">
        <f ca="1"/>
        <v>2007-08</v>
      </c>
    </row>
    <row r="39321" spans="12:15" x14ac:dyDescent="0.4">
      <c r="L39321" s="56">
        <f ca="1"/>
        <v>39320</v>
      </c>
      <c r="M39321" s="53">
        <f ca="1"/>
        <v>2007</v>
      </c>
      <c r="N39321" s="53">
        <f ca="1"/>
        <v>8</v>
      </c>
      <c r="O39321" s="53" t="str">
        <f ca="1"/>
        <v>2007-08</v>
      </c>
    </row>
    <row r="39322" spans="12:15" x14ac:dyDescent="0.4">
      <c r="L39322" s="56">
        <f ca="1"/>
        <v>39321</v>
      </c>
      <c r="M39322" s="53">
        <f ca="1"/>
        <v>2007</v>
      </c>
      <c r="N39322" s="53">
        <f ca="1"/>
        <v>8</v>
      </c>
      <c r="O39322" s="53" t="str">
        <f ca="1"/>
        <v>2007-08</v>
      </c>
    </row>
    <row r="39323" spans="12:15" x14ac:dyDescent="0.4">
      <c r="L39323" s="56">
        <f ca="1"/>
        <v>39322</v>
      </c>
      <c r="M39323" s="53">
        <f ca="1"/>
        <v>2007</v>
      </c>
      <c r="N39323" s="53">
        <f ca="1"/>
        <v>8</v>
      </c>
      <c r="O39323" s="53" t="str">
        <f ca="1"/>
        <v>2007-08</v>
      </c>
    </row>
    <row r="39324" spans="12:15" x14ac:dyDescent="0.4">
      <c r="L39324" s="56">
        <f ca="1"/>
        <v>39323</v>
      </c>
      <c r="M39324" s="53">
        <f ca="1"/>
        <v>2007</v>
      </c>
      <c r="N39324" s="53">
        <f ca="1"/>
        <v>8</v>
      </c>
      <c r="O39324" s="53" t="str">
        <f ca="1"/>
        <v>2007-08</v>
      </c>
    </row>
    <row r="39325" spans="12:15" x14ac:dyDescent="0.4">
      <c r="L39325" s="56">
        <f ca="1"/>
        <v>39324</v>
      </c>
      <c r="M39325" s="53">
        <f ca="1"/>
        <v>2007</v>
      </c>
      <c r="N39325" s="53">
        <f ca="1"/>
        <v>8</v>
      </c>
      <c r="O39325" s="53" t="str">
        <f ca="1"/>
        <v>2007-08</v>
      </c>
    </row>
    <row r="39326" spans="12:15" x14ac:dyDescent="0.4">
      <c r="L39326" s="56">
        <f ca="1"/>
        <v>39325</v>
      </c>
      <c r="M39326" s="53">
        <f ca="1"/>
        <v>2007</v>
      </c>
      <c r="N39326" s="53">
        <f ca="1"/>
        <v>8</v>
      </c>
      <c r="O39326" s="53" t="str">
        <f ca="1"/>
        <v>2007-08</v>
      </c>
    </row>
    <row r="39327" spans="12:15" x14ac:dyDescent="0.4">
      <c r="L39327" s="56">
        <f ca="1"/>
        <v>39326</v>
      </c>
      <c r="M39327" s="53">
        <f ca="1"/>
        <v>2007</v>
      </c>
      <c r="N39327" s="53">
        <f ca="1"/>
        <v>9</v>
      </c>
      <c r="O39327" s="53" t="str">
        <f ca="1"/>
        <v>2007-09</v>
      </c>
    </row>
    <row r="39328" spans="12:15" x14ac:dyDescent="0.4">
      <c r="L39328" s="56">
        <f ca="1"/>
        <v>39327</v>
      </c>
      <c r="M39328" s="53">
        <f ca="1"/>
        <v>2007</v>
      </c>
      <c r="N39328" s="53">
        <f ca="1"/>
        <v>9</v>
      </c>
      <c r="O39328" s="53" t="str">
        <f ca="1"/>
        <v>2007-09</v>
      </c>
    </row>
    <row r="39329" spans="12:15" x14ac:dyDescent="0.4">
      <c r="L39329" s="56">
        <f ca="1"/>
        <v>39328</v>
      </c>
      <c r="M39329" s="53">
        <f ca="1"/>
        <v>2007</v>
      </c>
      <c r="N39329" s="53">
        <f ca="1"/>
        <v>9</v>
      </c>
      <c r="O39329" s="53" t="str">
        <f ca="1"/>
        <v>2007-09</v>
      </c>
    </row>
    <row r="39330" spans="12:15" x14ac:dyDescent="0.4">
      <c r="L39330" s="56">
        <f ca="1"/>
        <v>39329</v>
      </c>
      <c r="M39330" s="53">
        <f ca="1"/>
        <v>2007</v>
      </c>
      <c r="N39330" s="53">
        <f ca="1"/>
        <v>9</v>
      </c>
      <c r="O39330" s="53" t="str">
        <f ca="1"/>
        <v>2007-09</v>
      </c>
    </row>
    <row r="39331" spans="12:15" x14ac:dyDescent="0.4">
      <c r="L39331" s="56">
        <f ca="1"/>
        <v>39330</v>
      </c>
      <c r="M39331" s="53">
        <f ca="1"/>
        <v>2007</v>
      </c>
      <c r="N39331" s="53">
        <f ca="1"/>
        <v>9</v>
      </c>
      <c r="O39331" s="53" t="str">
        <f ca="1"/>
        <v>2007-09</v>
      </c>
    </row>
    <row r="39332" spans="12:15" x14ac:dyDescent="0.4">
      <c r="L39332" s="56">
        <f ca="1"/>
        <v>39331</v>
      </c>
      <c r="M39332" s="53">
        <f ca="1"/>
        <v>2007</v>
      </c>
      <c r="N39332" s="53">
        <f ca="1"/>
        <v>9</v>
      </c>
      <c r="O39332" s="53" t="str">
        <f ca="1"/>
        <v>2007-09</v>
      </c>
    </row>
    <row r="39333" spans="12:15" x14ac:dyDescent="0.4">
      <c r="L39333" s="56">
        <f ca="1"/>
        <v>39332</v>
      </c>
      <c r="M39333" s="53">
        <f ca="1"/>
        <v>2007</v>
      </c>
      <c r="N39333" s="53">
        <f ca="1"/>
        <v>9</v>
      </c>
      <c r="O39333" s="53" t="str">
        <f ca="1"/>
        <v>2007-09</v>
      </c>
    </row>
    <row r="39334" spans="12:15" x14ac:dyDescent="0.4">
      <c r="L39334" s="56">
        <f ca="1"/>
        <v>39333</v>
      </c>
      <c r="M39334" s="53">
        <f ca="1"/>
        <v>2007</v>
      </c>
      <c r="N39334" s="53">
        <f ca="1"/>
        <v>9</v>
      </c>
      <c r="O39334" s="53" t="str">
        <f ca="1"/>
        <v>2007-09</v>
      </c>
    </row>
    <row r="39335" spans="12:15" x14ac:dyDescent="0.4">
      <c r="L39335" s="56">
        <f ca="1"/>
        <v>39334</v>
      </c>
      <c r="M39335" s="53">
        <f ca="1"/>
        <v>2007</v>
      </c>
      <c r="N39335" s="53">
        <f ca="1"/>
        <v>9</v>
      </c>
      <c r="O39335" s="53" t="str">
        <f ca="1"/>
        <v>2007-09</v>
      </c>
    </row>
    <row r="39336" spans="12:15" x14ac:dyDescent="0.4">
      <c r="L39336" s="56">
        <f ca="1"/>
        <v>39335</v>
      </c>
      <c r="M39336" s="53">
        <f ca="1"/>
        <v>2007</v>
      </c>
      <c r="N39336" s="53">
        <f ca="1"/>
        <v>9</v>
      </c>
      <c r="O39336" s="53" t="str">
        <f ca="1"/>
        <v>2007-09</v>
      </c>
    </row>
    <row r="39337" spans="12:15" x14ac:dyDescent="0.4">
      <c r="L39337" s="56">
        <f ca="1"/>
        <v>39336</v>
      </c>
      <c r="M39337" s="53">
        <f ca="1"/>
        <v>2007</v>
      </c>
      <c r="N39337" s="53">
        <f ca="1"/>
        <v>9</v>
      </c>
      <c r="O39337" s="53" t="str">
        <f ca="1"/>
        <v>2007-09</v>
      </c>
    </row>
    <row r="39338" spans="12:15" x14ac:dyDescent="0.4">
      <c r="L39338" s="56">
        <f ca="1"/>
        <v>39337</v>
      </c>
      <c r="M39338" s="53">
        <f ca="1"/>
        <v>2007</v>
      </c>
      <c r="N39338" s="53">
        <f ca="1"/>
        <v>9</v>
      </c>
      <c r="O39338" s="53" t="str">
        <f ca="1"/>
        <v>2007-09</v>
      </c>
    </row>
    <row r="39339" spans="12:15" x14ac:dyDescent="0.4">
      <c r="L39339" s="56">
        <f ca="1"/>
        <v>39338</v>
      </c>
      <c r="M39339" s="53">
        <f ca="1"/>
        <v>2007</v>
      </c>
      <c r="N39339" s="53">
        <f ca="1"/>
        <v>9</v>
      </c>
      <c r="O39339" s="53" t="str">
        <f ca="1"/>
        <v>2007-09</v>
      </c>
    </row>
    <row r="39340" spans="12:15" x14ac:dyDescent="0.4">
      <c r="L39340" s="56">
        <f ca="1"/>
        <v>39339</v>
      </c>
      <c r="M39340" s="53">
        <f ca="1"/>
        <v>2007</v>
      </c>
      <c r="N39340" s="53">
        <f ca="1"/>
        <v>9</v>
      </c>
      <c r="O39340" s="53" t="str">
        <f ca="1"/>
        <v>2007-09</v>
      </c>
    </row>
    <row r="39341" spans="12:15" x14ac:dyDescent="0.4">
      <c r="L39341" s="56">
        <f ca="1"/>
        <v>39340</v>
      </c>
      <c r="M39341" s="53">
        <f ca="1"/>
        <v>2007</v>
      </c>
      <c r="N39341" s="53">
        <f ca="1"/>
        <v>9</v>
      </c>
      <c r="O39341" s="53" t="str">
        <f ca="1"/>
        <v>2007-09</v>
      </c>
    </row>
    <row r="39342" spans="12:15" x14ac:dyDescent="0.4">
      <c r="L39342" s="56">
        <f ca="1"/>
        <v>39341</v>
      </c>
      <c r="M39342" s="53">
        <f ca="1"/>
        <v>2007</v>
      </c>
      <c r="N39342" s="53">
        <f ca="1"/>
        <v>9</v>
      </c>
      <c r="O39342" s="53" t="str">
        <f ca="1"/>
        <v>2007-09</v>
      </c>
    </row>
    <row r="39343" spans="12:15" x14ac:dyDescent="0.4">
      <c r="L39343" s="56">
        <f ca="1"/>
        <v>39342</v>
      </c>
      <c r="M39343" s="53">
        <f ca="1"/>
        <v>2007</v>
      </c>
      <c r="N39343" s="53">
        <f ca="1"/>
        <v>9</v>
      </c>
      <c r="O39343" s="53" t="str">
        <f ca="1"/>
        <v>2007-09</v>
      </c>
    </row>
    <row r="39344" spans="12:15" x14ac:dyDescent="0.4">
      <c r="L39344" s="56">
        <f ca="1"/>
        <v>39343</v>
      </c>
      <c r="M39344" s="53">
        <f ca="1"/>
        <v>2007</v>
      </c>
      <c r="N39344" s="53">
        <f ca="1"/>
        <v>9</v>
      </c>
      <c r="O39344" s="53" t="str">
        <f ca="1"/>
        <v>2007-09</v>
      </c>
    </row>
    <row r="39345" spans="12:15" x14ac:dyDescent="0.4">
      <c r="L39345" s="56">
        <f ca="1"/>
        <v>39344</v>
      </c>
      <c r="M39345" s="53">
        <f ca="1"/>
        <v>2007</v>
      </c>
      <c r="N39345" s="53">
        <f ca="1"/>
        <v>9</v>
      </c>
      <c r="O39345" s="53" t="str">
        <f ca="1"/>
        <v>2007-09</v>
      </c>
    </row>
    <row r="39346" spans="12:15" x14ac:dyDescent="0.4">
      <c r="L39346" s="56">
        <f ca="1"/>
        <v>39345</v>
      </c>
      <c r="M39346" s="53">
        <f ca="1"/>
        <v>2007</v>
      </c>
      <c r="N39346" s="53">
        <f ca="1"/>
        <v>9</v>
      </c>
      <c r="O39346" s="53" t="str">
        <f ca="1"/>
        <v>2007-09</v>
      </c>
    </row>
    <row r="39347" spans="12:15" x14ac:dyDescent="0.4">
      <c r="L39347" s="56">
        <f ca="1"/>
        <v>39346</v>
      </c>
      <c r="M39347" s="53">
        <f ca="1"/>
        <v>2007</v>
      </c>
      <c r="N39347" s="53">
        <f ca="1"/>
        <v>9</v>
      </c>
      <c r="O39347" s="53" t="str">
        <f ca="1"/>
        <v>2007-09</v>
      </c>
    </row>
    <row r="39348" spans="12:15" x14ac:dyDescent="0.4">
      <c r="L39348" s="56">
        <f ca="1"/>
        <v>39347</v>
      </c>
      <c r="M39348" s="53">
        <f ca="1"/>
        <v>2007</v>
      </c>
      <c r="N39348" s="53">
        <f ca="1"/>
        <v>9</v>
      </c>
      <c r="O39348" s="53" t="str">
        <f ca="1"/>
        <v>2007-09</v>
      </c>
    </row>
    <row r="39349" spans="12:15" x14ac:dyDescent="0.4">
      <c r="L39349" s="56">
        <f ca="1"/>
        <v>39348</v>
      </c>
      <c r="M39349" s="53">
        <f ca="1"/>
        <v>2007</v>
      </c>
      <c r="N39349" s="53">
        <f ca="1"/>
        <v>9</v>
      </c>
      <c r="O39349" s="53" t="str">
        <f ca="1"/>
        <v>2007-09</v>
      </c>
    </row>
    <row r="39350" spans="12:15" x14ac:dyDescent="0.4">
      <c r="L39350" s="56">
        <f ca="1"/>
        <v>39349</v>
      </c>
      <c r="M39350" s="53">
        <f ca="1"/>
        <v>2007</v>
      </c>
      <c r="N39350" s="53">
        <f ca="1"/>
        <v>9</v>
      </c>
      <c r="O39350" s="53" t="str">
        <f ca="1"/>
        <v>2007-09</v>
      </c>
    </row>
    <row r="39351" spans="12:15" x14ac:dyDescent="0.4">
      <c r="L39351" s="56">
        <f ca="1"/>
        <v>39350</v>
      </c>
      <c r="M39351" s="53">
        <f ca="1"/>
        <v>2007</v>
      </c>
      <c r="N39351" s="53">
        <f ca="1"/>
        <v>9</v>
      </c>
      <c r="O39351" s="53" t="str">
        <f ca="1"/>
        <v>2007-09</v>
      </c>
    </row>
    <row r="39352" spans="12:15" x14ac:dyDescent="0.4">
      <c r="L39352" s="56">
        <f ca="1"/>
        <v>39351</v>
      </c>
      <c r="M39352" s="53">
        <f ca="1"/>
        <v>2007</v>
      </c>
      <c r="N39352" s="53">
        <f ca="1"/>
        <v>9</v>
      </c>
      <c r="O39352" s="53" t="str">
        <f ca="1"/>
        <v>2007-09</v>
      </c>
    </row>
    <row r="39353" spans="12:15" x14ac:dyDescent="0.4">
      <c r="L39353" s="56">
        <f ca="1"/>
        <v>39352</v>
      </c>
      <c r="M39353" s="53">
        <f ca="1"/>
        <v>2007</v>
      </c>
      <c r="N39353" s="53">
        <f ca="1"/>
        <v>9</v>
      </c>
      <c r="O39353" s="53" t="str">
        <f ca="1"/>
        <v>2007-09</v>
      </c>
    </row>
    <row r="39354" spans="12:15" x14ac:dyDescent="0.4">
      <c r="L39354" s="56">
        <f ca="1"/>
        <v>39353</v>
      </c>
      <c r="M39354" s="53">
        <f ca="1"/>
        <v>2007</v>
      </c>
      <c r="N39354" s="53">
        <f ca="1"/>
        <v>9</v>
      </c>
      <c r="O39354" s="53" t="str">
        <f ca="1"/>
        <v>2007-09</v>
      </c>
    </row>
    <row r="39355" spans="12:15" x14ac:dyDescent="0.4">
      <c r="L39355" s="56">
        <f ca="1"/>
        <v>39354</v>
      </c>
      <c r="M39355" s="53">
        <f ca="1"/>
        <v>2007</v>
      </c>
      <c r="N39355" s="53">
        <f ca="1"/>
        <v>9</v>
      </c>
      <c r="O39355" s="53" t="str">
        <f ca="1"/>
        <v>2007-09</v>
      </c>
    </row>
    <row r="39356" spans="12:15" x14ac:dyDescent="0.4">
      <c r="L39356" s="56">
        <f ca="1"/>
        <v>39355</v>
      </c>
      <c r="M39356" s="53">
        <f ca="1"/>
        <v>2007</v>
      </c>
      <c r="N39356" s="53">
        <f ca="1"/>
        <v>9</v>
      </c>
      <c r="O39356" s="53" t="str">
        <f ca="1"/>
        <v>2007-09</v>
      </c>
    </row>
    <row r="39357" spans="12:15" x14ac:dyDescent="0.4">
      <c r="L39357" s="56">
        <f ca="1"/>
        <v>39356</v>
      </c>
      <c r="M39357" s="53">
        <f ca="1"/>
        <v>2007</v>
      </c>
      <c r="N39357" s="53">
        <f ca="1"/>
        <v>10</v>
      </c>
      <c r="O39357" s="53" t="str">
        <f ca="1"/>
        <v>2007-10</v>
      </c>
    </row>
    <row r="39358" spans="12:15" x14ac:dyDescent="0.4">
      <c r="L39358" s="56">
        <f ca="1"/>
        <v>39357</v>
      </c>
      <c r="M39358" s="53">
        <f ca="1"/>
        <v>2007</v>
      </c>
      <c r="N39358" s="53">
        <f ca="1"/>
        <v>10</v>
      </c>
      <c r="O39358" s="53" t="str">
        <f ca="1"/>
        <v>2007-10</v>
      </c>
    </row>
    <row r="39359" spans="12:15" x14ac:dyDescent="0.4">
      <c r="L39359" s="56">
        <f ca="1"/>
        <v>39358</v>
      </c>
      <c r="M39359" s="53">
        <f ca="1"/>
        <v>2007</v>
      </c>
      <c r="N39359" s="53">
        <f ca="1"/>
        <v>10</v>
      </c>
      <c r="O39359" s="53" t="str">
        <f ca="1"/>
        <v>2007-10</v>
      </c>
    </row>
    <row r="39360" spans="12:15" x14ac:dyDescent="0.4">
      <c r="L39360" s="56">
        <f ca="1"/>
        <v>39359</v>
      </c>
      <c r="M39360" s="53">
        <f ca="1"/>
        <v>2007</v>
      </c>
      <c r="N39360" s="53">
        <f ca="1"/>
        <v>10</v>
      </c>
      <c r="O39360" s="53" t="str">
        <f ca="1"/>
        <v>2007-10</v>
      </c>
    </row>
    <row r="39361" spans="12:15" x14ac:dyDescent="0.4">
      <c r="L39361" s="56">
        <f ca="1"/>
        <v>39360</v>
      </c>
      <c r="M39361" s="53">
        <f ca="1"/>
        <v>2007</v>
      </c>
      <c r="N39361" s="53">
        <f ca="1"/>
        <v>10</v>
      </c>
      <c r="O39361" s="53" t="str">
        <f ca="1"/>
        <v>2007-10</v>
      </c>
    </row>
    <row r="39362" spans="12:15" x14ac:dyDescent="0.4">
      <c r="L39362" s="56">
        <f ca="1"/>
        <v>39361</v>
      </c>
      <c r="M39362" s="53">
        <f ca="1"/>
        <v>2007</v>
      </c>
      <c r="N39362" s="53">
        <f ca="1"/>
        <v>10</v>
      </c>
      <c r="O39362" s="53" t="str">
        <f ca="1"/>
        <v>2007-10</v>
      </c>
    </row>
    <row r="39363" spans="12:15" x14ac:dyDescent="0.4">
      <c r="L39363" s="56">
        <f ca="1"/>
        <v>39362</v>
      </c>
      <c r="M39363" s="53">
        <f ca="1"/>
        <v>2007</v>
      </c>
      <c r="N39363" s="53">
        <f ca="1"/>
        <v>10</v>
      </c>
      <c r="O39363" s="53" t="str">
        <f ca="1"/>
        <v>2007-10</v>
      </c>
    </row>
    <row r="39364" spans="12:15" x14ac:dyDescent="0.4">
      <c r="L39364" s="56">
        <f ca="1"/>
        <v>39363</v>
      </c>
      <c r="M39364" s="53">
        <f ca="1"/>
        <v>2007</v>
      </c>
      <c r="N39364" s="53">
        <f ca="1"/>
        <v>10</v>
      </c>
      <c r="O39364" s="53" t="str">
        <f ca="1"/>
        <v>2007-10</v>
      </c>
    </row>
    <row r="39365" spans="12:15" x14ac:dyDescent="0.4">
      <c r="L39365" s="56">
        <f ca="1"/>
        <v>39364</v>
      </c>
      <c r="M39365" s="53">
        <f ca="1"/>
        <v>2007</v>
      </c>
      <c r="N39365" s="53">
        <f ca="1"/>
        <v>10</v>
      </c>
      <c r="O39365" s="53" t="str">
        <f ca="1"/>
        <v>2007-10</v>
      </c>
    </row>
    <row r="39366" spans="12:15" x14ac:dyDescent="0.4">
      <c r="L39366" s="56">
        <f ca="1"/>
        <v>39365</v>
      </c>
      <c r="M39366" s="53">
        <f ca="1"/>
        <v>2007</v>
      </c>
      <c r="N39366" s="53">
        <f ca="1"/>
        <v>10</v>
      </c>
      <c r="O39366" s="53" t="str">
        <f ca="1"/>
        <v>2007-10</v>
      </c>
    </row>
    <row r="39367" spans="12:15" x14ac:dyDescent="0.4">
      <c r="L39367" s="56">
        <f ca="1"/>
        <v>39366</v>
      </c>
      <c r="M39367" s="53">
        <f ca="1"/>
        <v>2007</v>
      </c>
      <c r="N39367" s="53">
        <f ca="1"/>
        <v>10</v>
      </c>
      <c r="O39367" s="53" t="str">
        <f ca="1"/>
        <v>2007-10</v>
      </c>
    </row>
    <row r="39368" spans="12:15" x14ac:dyDescent="0.4">
      <c r="L39368" s="56">
        <f ca="1"/>
        <v>39367</v>
      </c>
      <c r="M39368" s="53">
        <f ca="1"/>
        <v>2007</v>
      </c>
      <c r="N39368" s="53">
        <f ca="1"/>
        <v>10</v>
      </c>
      <c r="O39368" s="53" t="str">
        <f ca="1"/>
        <v>2007-10</v>
      </c>
    </row>
    <row r="39369" spans="12:15" x14ac:dyDescent="0.4">
      <c r="L39369" s="56">
        <f ca="1"/>
        <v>39368</v>
      </c>
      <c r="M39369" s="53">
        <f ca="1"/>
        <v>2007</v>
      </c>
      <c r="N39369" s="53">
        <f ca="1"/>
        <v>10</v>
      </c>
      <c r="O39369" s="53" t="str">
        <f ca="1"/>
        <v>2007-10</v>
      </c>
    </row>
    <row r="39370" spans="12:15" x14ac:dyDescent="0.4">
      <c r="L39370" s="56">
        <f ca="1"/>
        <v>39369</v>
      </c>
      <c r="M39370" s="53">
        <f ca="1"/>
        <v>2007</v>
      </c>
      <c r="N39370" s="53">
        <f ca="1"/>
        <v>10</v>
      </c>
      <c r="O39370" s="53" t="str">
        <f ca="1"/>
        <v>2007-10</v>
      </c>
    </row>
    <row r="39371" spans="12:15" x14ac:dyDescent="0.4">
      <c r="L39371" s="56">
        <f ca="1"/>
        <v>39370</v>
      </c>
      <c r="M39371" s="53">
        <f ca="1"/>
        <v>2007</v>
      </c>
      <c r="N39371" s="53">
        <f ca="1"/>
        <v>10</v>
      </c>
      <c r="O39371" s="53" t="str">
        <f ca="1"/>
        <v>2007-10</v>
      </c>
    </row>
    <row r="39372" spans="12:15" x14ac:dyDescent="0.4">
      <c r="L39372" s="56">
        <f ca="1"/>
        <v>39371</v>
      </c>
      <c r="M39372" s="53">
        <f ca="1"/>
        <v>2007</v>
      </c>
      <c r="N39372" s="53">
        <f ca="1"/>
        <v>10</v>
      </c>
      <c r="O39372" s="53" t="str">
        <f ca="1"/>
        <v>2007-10</v>
      </c>
    </row>
    <row r="39373" spans="12:15" x14ac:dyDescent="0.4">
      <c r="L39373" s="56">
        <f ca="1"/>
        <v>39372</v>
      </c>
      <c r="M39373" s="53">
        <f ca="1"/>
        <v>2007</v>
      </c>
      <c r="N39373" s="53">
        <f ca="1"/>
        <v>10</v>
      </c>
      <c r="O39373" s="53" t="str">
        <f ca="1"/>
        <v>2007-10</v>
      </c>
    </row>
    <row r="39374" spans="12:15" x14ac:dyDescent="0.4">
      <c r="L39374" s="56">
        <f ca="1"/>
        <v>39373</v>
      </c>
      <c r="M39374" s="53">
        <f ca="1"/>
        <v>2007</v>
      </c>
      <c r="N39374" s="53">
        <f ca="1"/>
        <v>10</v>
      </c>
      <c r="O39374" s="53" t="str">
        <f ca="1"/>
        <v>2007-10</v>
      </c>
    </row>
    <row r="39375" spans="12:15" x14ac:dyDescent="0.4">
      <c r="L39375" s="56">
        <f ca="1"/>
        <v>39374</v>
      </c>
      <c r="M39375" s="53">
        <f ca="1"/>
        <v>2007</v>
      </c>
      <c r="N39375" s="53">
        <f ca="1"/>
        <v>10</v>
      </c>
      <c r="O39375" s="53" t="str">
        <f ca="1"/>
        <v>2007-10</v>
      </c>
    </row>
    <row r="39376" spans="12:15" x14ac:dyDescent="0.4">
      <c r="L39376" s="56">
        <f ca="1"/>
        <v>39375</v>
      </c>
      <c r="M39376" s="53">
        <f ca="1"/>
        <v>2007</v>
      </c>
      <c r="N39376" s="53">
        <f ca="1"/>
        <v>10</v>
      </c>
      <c r="O39376" s="53" t="str">
        <f ca="1"/>
        <v>2007-10</v>
      </c>
    </row>
    <row r="39377" spans="12:15" x14ac:dyDescent="0.4">
      <c r="L39377" s="56">
        <f ca="1"/>
        <v>39376</v>
      </c>
      <c r="M39377" s="53">
        <f ca="1"/>
        <v>2007</v>
      </c>
      <c r="N39377" s="53">
        <f ca="1"/>
        <v>10</v>
      </c>
      <c r="O39377" s="53" t="str">
        <f ca="1"/>
        <v>2007-10</v>
      </c>
    </row>
    <row r="39378" spans="12:15" x14ac:dyDescent="0.4">
      <c r="L39378" s="56">
        <f ca="1"/>
        <v>39377</v>
      </c>
      <c r="M39378" s="53">
        <f ca="1"/>
        <v>2007</v>
      </c>
      <c r="N39378" s="53">
        <f ca="1"/>
        <v>10</v>
      </c>
      <c r="O39378" s="53" t="str">
        <f ca="1"/>
        <v>2007-10</v>
      </c>
    </row>
    <row r="39379" spans="12:15" x14ac:dyDescent="0.4">
      <c r="L39379" s="56">
        <f ca="1"/>
        <v>39378</v>
      </c>
      <c r="M39379" s="53">
        <f ca="1"/>
        <v>2007</v>
      </c>
      <c r="N39379" s="53">
        <f ca="1"/>
        <v>10</v>
      </c>
      <c r="O39379" s="53" t="str">
        <f ca="1"/>
        <v>2007-10</v>
      </c>
    </row>
    <row r="39380" spans="12:15" x14ac:dyDescent="0.4">
      <c r="L39380" s="56">
        <f ca="1"/>
        <v>39379</v>
      </c>
      <c r="M39380" s="53">
        <f ca="1"/>
        <v>2007</v>
      </c>
      <c r="N39380" s="53">
        <f ca="1"/>
        <v>10</v>
      </c>
      <c r="O39380" s="53" t="str">
        <f ca="1"/>
        <v>2007-10</v>
      </c>
    </row>
    <row r="39381" spans="12:15" x14ac:dyDescent="0.4">
      <c r="L39381" s="56">
        <f ca="1"/>
        <v>39380</v>
      </c>
      <c r="M39381" s="53">
        <f ca="1"/>
        <v>2007</v>
      </c>
      <c r="N39381" s="53">
        <f ca="1"/>
        <v>10</v>
      </c>
      <c r="O39381" s="53" t="str">
        <f ca="1"/>
        <v>2007-10</v>
      </c>
    </row>
    <row r="39382" spans="12:15" x14ac:dyDescent="0.4">
      <c r="L39382" s="56">
        <f ca="1"/>
        <v>39381</v>
      </c>
      <c r="M39382" s="53">
        <f ca="1"/>
        <v>2007</v>
      </c>
      <c r="N39382" s="53">
        <f ca="1"/>
        <v>10</v>
      </c>
      <c r="O39382" s="53" t="str">
        <f ca="1"/>
        <v>2007-10</v>
      </c>
    </row>
    <row r="39383" spans="12:15" x14ac:dyDescent="0.4">
      <c r="L39383" s="56">
        <f ca="1"/>
        <v>39382</v>
      </c>
      <c r="M39383" s="53">
        <f ca="1"/>
        <v>2007</v>
      </c>
      <c r="N39383" s="53">
        <f ca="1"/>
        <v>10</v>
      </c>
      <c r="O39383" s="53" t="str">
        <f ca="1"/>
        <v>2007-10</v>
      </c>
    </row>
    <row r="39384" spans="12:15" x14ac:dyDescent="0.4">
      <c r="L39384" s="56">
        <f ca="1"/>
        <v>39383</v>
      </c>
      <c r="M39384" s="53">
        <f ca="1"/>
        <v>2007</v>
      </c>
      <c r="N39384" s="53">
        <f ca="1"/>
        <v>10</v>
      </c>
      <c r="O39384" s="53" t="str">
        <f ca="1"/>
        <v>2007-10</v>
      </c>
    </row>
    <row r="39385" spans="12:15" x14ac:dyDescent="0.4">
      <c r="L39385" s="56">
        <f ca="1"/>
        <v>39384</v>
      </c>
      <c r="M39385" s="53">
        <f ca="1"/>
        <v>2007</v>
      </c>
      <c r="N39385" s="53">
        <f ca="1"/>
        <v>10</v>
      </c>
      <c r="O39385" s="53" t="str">
        <f ca="1"/>
        <v>2007-10</v>
      </c>
    </row>
    <row r="39386" spans="12:15" x14ac:dyDescent="0.4">
      <c r="L39386" s="56">
        <f ca="1"/>
        <v>39385</v>
      </c>
      <c r="M39386" s="53">
        <f ca="1"/>
        <v>2007</v>
      </c>
      <c r="N39386" s="53">
        <f ca="1"/>
        <v>10</v>
      </c>
      <c r="O39386" s="53" t="str">
        <f ca="1"/>
        <v>2007-10</v>
      </c>
    </row>
    <row r="39387" spans="12:15" x14ac:dyDescent="0.4">
      <c r="L39387" s="56">
        <f ca="1"/>
        <v>39386</v>
      </c>
      <c r="M39387" s="53">
        <f ca="1"/>
        <v>2007</v>
      </c>
      <c r="N39387" s="53">
        <f ca="1"/>
        <v>10</v>
      </c>
      <c r="O39387" s="53" t="str">
        <f ca="1"/>
        <v>2007-10</v>
      </c>
    </row>
    <row r="39388" spans="12:15" x14ac:dyDescent="0.4">
      <c r="L39388" s="56">
        <f ca="1"/>
        <v>39387</v>
      </c>
      <c r="M39388" s="53">
        <f ca="1"/>
        <v>2007</v>
      </c>
      <c r="N39388" s="53">
        <f ca="1"/>
        <v>11</v>
      </c>
      <c r="O39388" s="53" t="str">
        <f ca="1"/>
        <v>2007-11</v>
      </c>
    </row>
    <row r="39389" spans="12:15" x14ac:dyDescent="0.4">
      <c r="L39389" s="56">
        <f ca="1"/>
        <v>39388</v>
      </c>
      <c r="M39389" s="53">
        <f ca="1"/>
        <v>2007</v>
      </c>
      <c r="N39389" s="53">
        <f ca="1"/>
        <v>11</v>
      </c>
      <c r="O39389" s="53" t="str">
        <f ca="1"/>
        <v>2007-11</v>
      </c>
    </row>
    <row r="39390" spans="12:15" x14ac:dyDescent="0.4">
      <c r="L39390" s="56">
        <f ca="1"/>
        <v>39389</v>
      </c>
      <c r="M39390" s="53">
        <f ca="1"/>
        <v>2007</v>
      </c>
      <c r="N39390" s="53">
        <f ca="1"/>
        <v>11</v>
      </c>
      <c r="O39390" s="53" t="str">
        <f ca="1"/>
        <v>2007-11</v>
      </c>
    </row>
    <row r="39391" spans="12:15" x14ac:dyDescent="0.4">
      <c r="L39391" s="56">
        <f ca="1"/>
        <v>39390</v>
      </c>
      <c r="M39391" s="53">
        <f ca="1"/>
        <v>2007</v>
      </c>
      <c r="N39391" s="53">
        <f ca="1"/>
        <v>11</v>
      </c>
      <c r="O39391" s="53" t="str">
        <f ca="1"/>
        <v>2007-11</v>
      </c>
    </row>
    <row r="39392" spans="12:15" x14ac:dyDescent="0.4">
      <c r="L39392" s="56">
        <f ca="1"/>
        <v>39391</v>
      </c>
      <c r="M39392" s="53">
        <f ca="1"/>
        <v>2007</v>
      </c>
      <c r="N39392" s="53">
        <f ca="1"/>
        <v>11</v>
      </c>
      <c r="O39392" s="53" t="str">
        <f ca="1"/>
        <v>2007-11</v>
      </c>
    </row>
    <row r="39393" spans="12:15" x14ac:dyDescent="0.4">
      <c r="L39393" s="56">
        <f ca="1"/>
        <v>39392</v>
      </c>
      <c r="M39393" s="53">
        <f ca="1"/>
        <v>2007</v>
      </c>
      <c r="N39393" s="53">
        <f ca="1"/>
        <v>11</v>
      </c>
      <c r="O39393" s="53" t="str">
        <f ca="1"/>
        <v>2007-11</v>
      </c>
    </row>
    <row r="39394" spans="12:15" x14ac:dyDescent="0.4">
      <c r="L39394" s="56">
        <f ca="1"/>
        <v>39393</v>
      </c>
      <c r="M39394" s="53">
        <f ca="1"/>
        <v>2007</v>
      </c>
      <c r="N39394" s="53">
        <f ca="1"/>
        <v>11</v>
      </c>
      <c r="O39394" s="53" t="str">
        <f ca="1"/>
        <v>2007-11</v>
      </c>
    </row>
    <row r="39395" spans="12:15" x14ac:dyDescent="0.4">
      <c r="L39395" s="56">
        <f ca="1"/>
        <v>39394</v>
      </c>
      <c r="M39395" s="53">
        <f ca="1"/>
        <v>2007</v>
      </c>
      <c r="N39395" s="53">
        <f ca="1"/>
        <v>11</v>
      </c>
      <c r="O39395" s="53" t="str">
        <f ca="1"/>
        <v>2007-11</v>
      </c>
    </row>
    <row r="39396" spans="12:15" x14ac:dyDescent="0.4">
      <c r="L39396" s="56">
        <f ca="1"/>
        <v>39395</v>
      </c>
      <c r="M39396" s="53">
        <f ca="1"/>
        <v>2007</v>
      </c>
      <c r="N39396" s="53">
        <f ca="1"/>
        <v>11</v>
      </c>
      <c r="O39396" s="53" t="str">
        <f ca="1"/>
        <v>2007-11</v>
      </c>
    </row>
    <row r="39397" spans="12:15" x14ac:dyDescent="0.4">
      <c r="L39397" s="56">
        <f ca="1"/>
        <v>39396</v>
      </c>
      <c r="M39397" s="53">
        <f ca="1"/>
        <v>2007</v>
      </c>
      <c r="N39397" s="53">
        <f ca="1"/>
        <v>11</v>
      </c>
      <c r="O39397" s="53" t="str">
        <f ca="1"/>
        <v>2007-11</v>
      </c>
    </row>
    <row r="39398" spans="12:15" x14ac:dyDescent="0.4">
      <c r="L39398" s="56">
        <f ca="1"/>
        <v>39397</v>
      </c>
      <c r="M39398" s="53">
        <f ca="1"/>
        <v>2007</v>
      </c>
      <c r="N39398" s="53">
        <f ca="1"/>
        <v>11</v>
      </c>
      <c r="O39398" s="53" t="str">
        <f ca="1"/>
        <v>2007-11</v>
      </c>
    </row>
    <row r="39399" spans="12:15" x14ac:dyDescent="0.4">
      <c r="L39399" s="56">
        <f ca="1"/>
        <v>39398</v>
      </c>
      <c r="M39399" s="53">
        <f ca="1"/>
        <v>2007</v>
      </c>
      <c r="N39399" s="53">
        <f ca="1"/>
        <v>11</v>
      </c>
      <c r="O39399" s="53" t="str">
        <f ca="1"/>
        <v>2007-11</v>
      </c>
    </row>
    <row r="39400" spans="12:15" x14ac:dyDescent="0.4">
      <c r="L39400" s="56">
        <f ca="1"/>
        <v>39399</v>
      </c>
      <c r="M39400" s="53">
        <f ca="1"/>
        <v>2007</v>
      </c>
      <c r="N39400" s="53">
        <f ca="1"/>
        <v>11</v>
      </c>
      <c r="O39400" s="53" t="str">
        <f ca="1"/>
        <v>2007-11</v>
      </c>
    </row>
    <row r="39401" spans="12:15" x14ac:dyDescent="0.4">
      <c r="L39401" s="56">
        <f ca="1"/>
        <v>39400</v>
      </c>
      <c r="M39401" s="53">
        <f ca="1"/>
        <v>2007</v>
      </c>
      <c r="N39401" s="53">
        <f ca="1"/>
        <v>11</v>
      </c>
      <c r="O39401" s="53" t="str">
        <f ca="1"/>
        <v>2007-11</v>
      </c>
    </row>
    <row r="39402" spans="12:15" x14ac:dyDescent="0.4">
      <c r="L39402" s="56">
        <f ca="1"/>
        <v>39401</v>
      </c>
      <c r="M39402" s="53">
        <f ca="1"/>
        <v>2007</v>
      </c>
      <c r="N39402" s="53">
        <f ca="1"/>
        <v>11</v>
      </c>
      <c r="O39402" s="53" t="str">
        <f ca="1"/>
        <v>2007-11</v>
      </c>
    </row>
    <row r="39403" spans="12:15" x14ac:dyDescent="0.4">
      <c r="L39403" s="56">
        <f ca="1"/>
        <v>39402</v>
      </c>
      <c r="M39403" s="53">
        <f ca="1"/>
        <v>2007</v>
      </c>
      <c r="N39403" s="53">
        <f ca="1"/>
        <v>11</v>
      </c>
      <c r="O39403" s="53" t="str">
        <f ca="1"/>
        <v>2007-11</v>
      </c>
    </row>
    <row r="39404" spans="12:15" x14ac:dyDescent="0.4">
      <c r="L39404" s="56">
        <f ca="1"/>
        <v>39403</v>
      </c>
      <c r="M39404" s="53">
        <f ca="1"/>
        <v>2007</v>
      </c>
      <c r="N39404" s="53">
        <f ca="1"/>
        <v>11</v>
      </c>
      <c r="O39404" s="53" t="str">
        <f ca="1"/>
        <v>2007-11</v>
      </c>
    </row>
    <row r="39405" spans="12:15" x14ac:dyDescent="0.4">
      <c r="L39405" s="56">
        <f ca="1"/>
        <v>39404</v>
      </c>
      <c r="M39405" s="53">
        <f ca="1"/>
        <v>2007</v>
      </c>
      <c r="N39405" s="53">
        <f ca="1"/>
        <v>11</v>
      </c>
      <c r="O39405" s="53" t="str">
        <f ca="1"/>
        <v>2007-11</v>
      </c>
    </row>
    <row r="39406" spans="12:15" x14ac:dyDescent="0.4">
      <c r="L39406" s="56">
        <f ca="1"/>
        <v>39405</v>
      </c>
      <c r="M39406" s="53">
        <f ca="1"/>
        <v>2007</v>
      </c>
      <c r="N39406" s="53">
        <f ca="1"/>
        <v>11</v>
      </c>
      <c r="O39406" s="53" t="str">
        <f ca="1"/>
        <v>2007-11</v>
      </c>
    </row>
    <row r="39407" spans="12:15" x14ac:dyDescent="0.4">
      <c r="L39407" s="56">
        <f ca="1"/>
        <v>39406</v>
      </c>
      <c r="M39407" s="53">
        <f ca="1"/>
        <v>2007</v>
      </c>
      <c r="N39407" s="53">
        <f ca="1"/>
        <v>11</v>
      </c>
      <c r="O39407" s="53" t="str">
        <f ca="1"/>
        <v>2007-11</v>
      </c>
    </row>
    <row r="39408" spans="12:15" x14ac:dyDescent="0.4">
      <c r="L39408" s="56">
        <f ca="1"/>
        <v>39407</v>
      </c>
      <c r="M39408" s="53">
        <f ca="1"/>
        <v>2007</v>
      </c>
      <c r="N39408" s="53">
        <f ca="1"/>
        <v>11</v>
      </c>
      <c r="O39408" s="53" t="str">
        <f ca="1"/>
        <v>2007-11</v>
      </c>
    </row>
    <row r="39409" spans="12:15" x14ac:dyDescent="0.4">
      <c r="L39409" s="56">
        <f ca="1"/>
        <v>39408</v>
      </c>
      <c r="M39409" s="53">
        <f ca="1"/>
        <v>2007</v>
      </c>
      <c r="N39409" s="53">
        <f ca="1"/>
        <v>11</v>
      </c>
      <c r="O39409" s="53" t="str">
        <f ca="1"/>
        <v>2007-11</v>
      </c>
    </row>
    <row r="39410" spans="12:15" x14ac:dyDescent="0.4">
      <c r="L39410" s="56">
        <f ca="1"/>
        <v>39409</v>
      </c>
      <c r="M39410" s="53">
        <f ca="1"/>
        <v>2007</v>
      </c>
      <c r="N39410" s="53">
        <f ca="1"/>
        <v>11</v>
      </c>
      <c r="O39410" s="53" t="str">
        <f ca="1"/>
        <v>2007-11</v>
      </c>
    </row>
    <row r="39411" spans="12:15" x14ac:dyDescent="0.4">
      <c r="L39411" s="56">
        <f ca="1"/>
        <v>39410</v>
      </c>
      <c r="M39411" s="53">
        <f ca="1"/>
        <v>2007</v>
      </c>
      <c r="N39411" s="53">
        <f ca="1"/>
        <v>11</v>
      </c>
      <c r="O39411" s="53" t="str">
        <f ca="1"/>
        <v>2007-11</v>
      </c>
    </row>
    <row r="39412" spans="12:15" x14ac:dyDescent="0.4">
      <c r="L39412" s="56">
        <f ca="1"/>
        <v>39411</v>
      </c>
      <c r="M39412" s="53">
        <f ca="1"/>
        <v>2007</v>
      </c>
      <c r="N39412" s="53">
        <f ca="1"/>
        <v>11</v>
      </c>
      <c r="O39412" s="53" t="str">
        <f ca="1"/>
        <v>2007-11</v>
      </c>
    </row>
    <row r="39413" spans="12:15" x14ac:dyDescent="0.4">
      <c r="L39413" s="56">
        <f ca="1"/>
        <v>39412</v>
      </c>
      <c r="M39413" s="53">
        <f ca="1"/>
        <v>2007</v>
      </c>
      <c r="N39413" s="53">
        <f ca="1"/>
        <v>11</v>
      </c>
      <c r="O39413" s="53" t="str">
        <f ca="1"/>
        <v>2007-11</v>
      </c>
    </row>
    <row r="39414" spans="12:15" x14ac:dyDescent="0.4">
      <c r="L39414" s="56">
        <f ca="1"/>
        <v>39413</v>
      </c>
      <c r="M39414" s="53">
        <f ca="1"/>
        <v>2007</v>
      </c>
      <c r="N39414" s="53">
        <f ca="1"/>
        <v>11</v>
      </c>
      <c r="O39414" s="53" t="str">
        <f ca="1"/>
        <v>2007-11</v>
      </c>
    </row>
    <row r="39415" spans="12:15" x14ac:dyDescent="0.4">
      <c r="L39415" s="56">
        <f ca="1"/>
        <v>39414</v>
      </c>
      <c r="M39415" s="53">
        <f ca="1"/>
        <v>2007</v>
      </c>
      <c r="N39415" s="53">
        <f ca="1"/>
        <v>11</v>
      </c>
      <c r="O39415" s="53" t="str">
        <f ca="1"/>
        <v>2007-11</v>
      </c>
    </row>
    <row r="39416" spans="12:15" x14ac:dyDescent="0.4">
      <c r="L39416" s="56">
        <f ca="1"/>
        <v>39415</v>
      </c>
      <c r="M39416" s="53">
        <f ca="1"/>
        <v>2007</v>
      </c>
      <c r="N39416" s="53">
        <f ca="1"/>
        <v>11</v>
      </c>
      <c r="O39416" s="53" t="str">
        <f ca="1"/>
        <v>2007-11</v>
      </c>
    </row>
    <row r="39417" spans="12:15" x14ac:dyDescent="0.4">
      <c r="L39417" s="56">
        <f ca="1"/>
        <v>39416</v>
      </c>
      <c r="M39417" s="53">
        <f ca="1"/>
        <v>2007</v>
      </c>
      <c r="N39417" s="53">
        <f ca="1"/>
        <v>11</v>
      </c>
      <c r="O39417" s="53" t="str">
        <f ca="1"/>
        <v>2007-11</v>
      </c>
    </row>
    <row r="39418" spans="12:15" x14ac:dyDescent="0.4">
      <c r="L39418" s="56">
        <f ca="1"/>
        <v>39417</v>
      </c>
      <c r="M39418" s="53">
        <f ca="1"/>
        <v>2007</v>
      </c>
      <c r="N39418" s="53">
        <f ca="1"/>
        <v>12</v>
      </c>
      <c r="O39418" s="53" t="str">
        <f ca="1"/>
        <v>2007-12</v>
      </c>
    </row>
    <row r="39419" spans="12:15" x14ac:dyDescent="0.4">
      <c r="L39419" s="56">
        <f ca="1"/>
        <v>39418</v>
      </c>
      <c r="M39419" s="53">
        <f ca="1"/>
        <v>2007</v>
      </c>
      <c r="N39419" s="53">
        <f ca="1"/>
        <v>12</v>
      </c>
      <c r="O39419" s="53" t="str">
        <f ca="1"/>
        <v>2007-12</v>
      </c>
    </row>
    <row r="39420" spans="12:15" x14ac:dyDescent="0.4">
      <c r="L39420" s="56">
        <f ca="1"/>
        <v>39419</v>
      </c>
      <c r="M39420" s="53">
        <f ca="1"/>
        <v>2007</v>
      </c>
      <c r="N39420" s="53">
        <f ca="1"/>
        <v>12</v>
      </c>
      <c r="O39420" s="53" t="str">
        <f ca="1"/>
        <v>2007-12</v>
      </c>
    </row>
    <row r="39421" spans="12:15" x14ac:dyDescent="0.4">
      <c r="L39421" s="56">
        <f ca="1"/>
        <v>39420</v>
      </c>
      <c r="M39421" s="53">
        <f ca="1"/>
        <v>2007</v>
      </c>
      <c r="N39421" s="53">
        <f ca="1"/>
        <v>12</v>
      </c>
      <c r="O39421" s="53" t="str">
        <f ca="1"/>
        <v>2007-12</v>
      </c>
    </row>
    <row r="39422" spans="12:15" x14ac:dyDescent="0.4">
      <c r="L39422" s="56">
        <f ca="1"/>
        <v>39421</v>
      </c>
      <c r="M39422" s="53">
        <f ca="1"/>
        <v>2007</v>
      </c>
      <c r="N39422" s="53">
        <f ca="1"/>
        <v>12</v>
      </c>
      <c r="O39422" s="53" t="str">
        <f ca="1"/>
        <v>2007-12</v>
      </c>
    </row>
    <row r="39423" spans="12:15" x14ac:dyDescent="0.4">
      <c r="L39423" s="56">
        <f ca="1"/>
        <v>39422</v>
      </c>
      <c r="M39423" s="53">
        <f ca="1"/>
        <v>2007</v>
      </c>
      <c r="N39423" s="53">
        <f ca="1"/>
        <v>12</v>
      </c>
      <c r="O39423" s="53" t="str">
        <f ca="1"/>
        <v>2007-12</v>
      </c>
    </row>
    <row r="39424" spans="12:15" x14ac:dyDescent="0.4">
      <c r="L39424" s="56">
        <f ca="1"/>
        <v>39423</v>
      </c>
      <c r="M39424" s="53">
        <f ca="1"/>
        <v>2007</v>
      </c>
      <c r="N39424" s="53">
        <f ca="1"/>
        <v>12</v>
      </c>
      <c r="O39424" s="53" t="str">
        <f ca="1"/>
        <v>2007-12</v>
      </c>
    </row>
    <row r="39425" spans="12:15" x14ac:dyDescent="0.4">
      <c r="L39425" s="56">
        <f ca="1"/>
        <v>39424</v>
      </c>
      <c r="M39425" s="53">
        <f ca="1"/>
        <v>2007</v>
      </c>
      <c r="N39425" s="53">
        <f ca="1"/>
        <v>12</v>
      </c>
      <c r="O39425" s="53" t="str">
        <f ca="1"/>
        <v>2007-12</v>
      </c>
    </row>
    <row r="39426" spans="12:15" x14ac:dyDescent="0.4">
      <c r="L39426" s="56">
        <f ca="1"/>
        <v>39425</v>
      </c>
      <c r="M39426" s="53">
        <f ca="1"/>
        <v>2007</v>
      </c>
      <c r="N39426" s="53">
        <f ca="1"/>
        <v>12</v>
      </c>
      <c r="O39426" s="53" t="str">
        <f ca="1"/>
        <v>2007-12</v>
      </c>
    </row>
    <row r="39427" spans="12:15" x14ac:dyDescent="0.4">
      <c r="L39427" s="56">
        <f ca="1"/>
        <v>39426</v>
      </c>
      <c r="M39427" s="53">
        <f ca="1"/>
        <v>2007</v>
      </c>
      <c r="N39427" s="53">
        <f ca="1"/>
        <v>12</v>
      </c>
      <c r="O39427" s="53" t="str">
        <f ca="1"/>
        <v>2007-12</v>
      </c>
    </row>
    <row r="39428" spans="12:15" x14ac:dyDescent="0.4">
      <c r="L39428" s="56">
        <f ca="1"/>
        <v>39427</v>
      </c>
      <c r="M39428" s="53">
        <f ca="1"/>
        <v>2007</v>
      </c>
      <c r="N39428" s="53">
        <f ca="1"/>
        <v>12</v>
      </c>
      <c r="O39428" s="53" t="str">
        <f ca="1"/>
        <v>2007-12</v>
      </c>
    </row>
    <row r="39429" spans="12:15" x14ac:dyDescent="0.4">
      <c r="L39429" s="56">
        <f ca="1"/>
        <v>39428</v>
      </c>
      <c r="M39429" s="53">
        <f ca="1"/>
        <v>2007</v>
      </c>
      <c r="N39429" s="53">
        <f ca="1"/>
        <v>12</v>
      </c>
      <c r="O39429" s="53" t="str">
        <f ca="1"/>
        <v>2007-12</v>
      </c>
    </row>
    <row r="39430" spans="12:15" x14ac:dyDescent="0.4">
      <c r="L39430" s="56">
        <f ca="1"/>
        <v>39429</v>
      </c>
      <c r="M39430" s="53">
        <f ca="1"/>
        <v>2007</v>
      </c>
      <c r="N39430" s="53">
        <f ca="1"/>
        <v>12</v>
      </c>
      <c r="O39430" s="53" t="str">
        <f ca="1"/>
        <v>2007-12</v>
      </c>
    </row>
    <row r="39431" spans="12:15" x14ac:dyDescent="0.4">
      <c r="L39431" s="56">
        <f ca="1"/>
        <v>39430</v>
      </c>
      <c r="M39431" s="53">
        <f ca="1"/>
        <v>2007</v>
      </c>
      <c r="N39431" s="53">
        <f ca="1"/>
        <v>12</v>
      </c>
      <c r="O39431" s="53" t="str">
        <f ca="1"/>
        <v>2007-12</v>
      </c>
    </row>
    <row r="39432" spans="12:15" x14ac:dyDescent="0.4">
      <c r="L39432" s="56">
        <f ca="1"/>
        <v>39431</v>
      </c>
      <c r="M39432" s="53">
        <f ca="1"/>
        <v>2007</v>
      </c>
      <c r="N39432" s="53">
        <f ca="1"/>
        <v>12</v>
      </c>
      <c r="O39432" s="53" t="str">
        <f ca="1"/>
        <v>2007-12</v>
      </c>
    </row>
    <row r="39433" spans="12:15" x14ac:dyDescent="0.4">
      <c r="L39433" s="56">
        <f ca="1"/>
        <v>39432</v>
      </c>
      <c r="M39433" s="53">
        <f ca="1"/>
        <v>2007</v>
      </c>
      <c r="N39433" s="53">
        <f ca="1"/>
        <v>12</v>
      </c>
      <c r="O39433" s="53" t="str">
        <f ca="1"/>
        <v>2007-12</v>
      </c>
    </row>
    <row r="39434" spans="12:15" x14ac:dyDescent="0.4">
      <c r="L39434" s="56">
        <f ca="1"/>
        <v>39433</v>
      </c>
      <c r="M39434" s="53">
        <f ca="1"/>
        <v>2007</v>
      </c>
      <c r="N39434" s="53">
        <f ca="1"/>
        <v>12</v>
      </c>
      <c r="O39434" s="53" t="str">
        <f ca="1"/>
        <v>2007-12</v>
      </c>
    </row>
    <row r="39435" spans="12:15" x14ac:dyDescent="0.4">
      <c r="L39435" s="56">
        <f ca="1"/>
        <v>39434</v>
      </c>
      <c r="M39435" s="53">
        <f ca="1"/>
        <v>2007</v>
      </c>
      <c r="N39435" s="53">
        <f ca="1"/>
        <v>12</v>
      </c>
      <c r="O39435" s="53" t="str">
        <f ca="1"/>
        <v>2007-12</v>
      </c>
    </row>
    <row r="39436" spans="12:15" x14ac:dyDescent="0.4">
      <c r="L39436" s="56">
        <f ca="1"/>
        <v>39435</v>
      </c>
      <c r="M39436" s="53">
        <f ca="1"/>
        <v>2007</v>
      </c>
      <c r="N39436" s="53">
        <f ca="1"/>
        <v>12</v>
      </c>
      <c r="O39436" s="53" t="str">
        <f ca="1"/>
        <v>2007-12</v>
      </c>
    </row>
    <row r="39437" spans="12:15" x14ac:dyDescent="0.4">
      <c r="L39437" s="56">
        <f ca="1"/>
        <v>39436</v>
      </c>
      <c r="M39437" s="53">
        <f ca="1"/>
        <v>2007</v>
      </c>
      <c r="N39437" s="53">
        <f ca="1"/>
        <v>12</v>
      </c>
      <c r="O39437" s="53" t="str">
        <f ca="1"/>
        <v>2007-12</v>
      </c>
    </row>
    <row r="39438" spans="12:15" x14ac:dyDescent="0.4">
      <c r="L39438" s="56">
        <f ca="1"/>
        <v>39437</v>
      </c>
      <c r="M39438" s="53">
        <f ca="1"/>
        <v>2007</v>
      </c>
      <c r="N39438" s="53">
        <f ca="1"/>
        <v>12</v>
      </c>
      <c r="O39438" s="53" t="str">
        <f ca="1"/>
        <v>2007-12</v>
      </c>
    </row>
    <row r="39439" spans="12:15" x14ac:dyDescent="0.4">
      <c r="L39439" s="56">
        <f ca="1"/>
        <v>39438</v>
      </c>
      <c r="M39439" s="53">
        <f ca="1"/>
        <v>2007</v>
      </c>
      <c r="N39439" s="53">
        <f ca="1"/>
        <v>12</v>
      </c>
      <c r="O39439" s="53" t="str">
        <f ca="1"/>
        <v>2007-12</v>
      </c>
    </row>
    <row r="39440" spans="12:15" x14ac:dyDescent="0.4">
      <c r="L39440" s="56">
        <f ca="1"/>
        <v>39439</v>
      </c>
      <c r="M39440" s="53">
        <f ca="1"/>
        <v>2007</v>
      </c>
      <c r="N39440" s="53">
        <f ca="1"/>
        <v>12</v>
      </c>
      <c r="O39440" s="53" t="str">
        <f ca="1"/>
        <v>2007-12</v>
      </c>
    </row>
    <row r="39441" spans="12:15" x14ac:dyDescent="0.4">
      <c r="L39441" s="56">
        <f ca="1"/>
        <v>39440</v>
      </c>
      <c r="M39441" s="53">
        <f ca="1"/>
        <v>2007</v>
      </c>
      <c r="N39441" s="53">
        <f ca="1"/>
        <v>12</v>
      </c>
      <c r="O39441" s="53" t="str">
        <f ca="1"/>
        <v>2007-12</v>
      </c>
    </row>
    <row r="39442" spans="12:15" x14ac:dyDescent="0.4">
      <c r="L39442" s="56">
        <f ca="1"/>
        <v>39441</v>
      </c>
      <c r="M39442" s="53">
        <f ca="1"/>
        <v>2007</v>
      </c>
      <c r="N39442" s="53">
        <f ca="1"/>
        <v>12</v>
      </c>
      <c r="O39442" s="53" t="str">
        <f ca="1"/>
        <v>2007-12</v>
      </c>
    </row>
    <row r="39443" spans="12:15" x14ac:dyDescent="0.4">
      <c r="L39443" s="56">
        <f ca="1"/>
        <v>39442</v>
      </c>
      <c r="M39443" s="53">
        <f ca="1"/>
        <v>2007</v>
      </c>
      <c r="N39443" s="53">
        <f ca="1"/>
        <v>12</v>
      </c>
      <c r="O39443" s="53" t="str">
        <f ca="1"/>
        <v>2007-12</v>
      </c>
    </row>
    <row r="39444" spans="12:15" x14ac:dyDescent="0.4">
      <c r="L39444" s="56">
        <f ca="1"/>
        <v>39443</v>
      </c>
      <c r="M39444" s="53">
        <f ca="1"/>
        <v>2007</v>
      </c>
      <c r="N39444" s="53">
        <f ca="1"/>
        <v>12</v>
      </c>
      <c r="O39444" s="53" t="str">
        <f ca="1"/>
        <v>2007-12</v>
      </c>
    </row>
    <row r="39445" spans="12:15" x14ac:dyDescent="0.4">
      <c r="L39445" s="56">
        <f ca="1"/>
        <v>39444</v>
      </c>
      <c r="M39445" s="53">
        <f ca="1"/>
        <v>2007</v>
      </c>
      <c r="N39445" s="53">
        <f ca="1"/>
        <v>12</v>
      </c>
      <c r="O39445" s="53" t="str">
        <f ca="1"/>
        <v>2007-12</v>
      </c>
    </row>
    <row r="39446" spans="12:15" x14ac:dyDescent="0.4">
      <c r="L39446" s="56">
        <f ca="1"/>
        <v>39445</v>
      </c>
      <c r="M39446" s="53">
        <f ca="1"/>
        <v>2007</v>
      </c>
      <c r="N39446" s="53">
        <f ca="1"/>
        <v>12</v>
      </c>
      <c r="O39446" s="53" t="str">
        <f ca="1"/>
        <v>2007-12</v>
      </c>
    </row>
    <row r="39447" spans="12:15" x14ac:dyDescent="0.4">
      <c r="L39447" s="56">
        <f ca="1"/>
        <v>39446</v>
      </c>
      <c r="M39447" s="53">
        <f ca="1"/>
        <v>2007</v>
      </c>
      <c r="N39447" s="53">
        <f ca="1"/>
        <v>12</v>
      </c>
      <c r="O39447" s="53" t="str">
        <f ca="1"/>
        <v>2007-12</v>
      </c>
    </row>
    <row r="39448" spans="12:15" x14ac:dyDescent="0.4">
      <c r="L39448" s="56">
        <f ca="1"/>
        <v>39447</v>
      </c>
      <c r="M39448" s="53">
        <f ca="1"/>
        <v>2007</v>
      </c>
      <c r="N39448" s="53">
        <f ca="1"/>
        <v>12</v>
      </c>
      <c r="O39448" s="53" t="str">
        <f ca="1"/>
        <v>2007-12</v>
      </c>
    </row>
    <row r="39449" spans="12:15" x14ac:dyDescent="0.4">
      <c r="L39449" s="56">
        <f ca="1"/>
        <v>39448</v>
      </c>
      <c r="M39449" s="53">
        <f ca="1"/>
        <v>2008</v>
      </c>
      <c r="N39449" s="53">
        <f ca="1"/>
        <v>1</v>
      </c>
      <c r="O39449" s="53" t="str">
        <f ca="1"/>
        <v>2008-01</v>
      </c>
    </row>
    <row r="39450" spans="12:15" x14ac:dyDescent="0.4">
      <c r="L39450" s="56">
        <f ca="1"/>
        <v>39449</v>
      </c>
      <c r="M39450" s="53">
        <f ca="1"/>
        <v>2008</v>
      </c>
      <c r="N39450" s="53">
        <f ca="1"/>
        <v>1</v>
      </c>
      <c r="O39450" s="53" t="str">
        <f ca="1"/>
        <v>2008-01</v>
      </c>
    </row>
    <row r="39451" spans="12:15" x14ac:dyDescent="0.4">
      <c r="L39451" s="56">
        <f ca="1"/>
        <v>39450</v>
      </c>
      <c r="M39451" s="53">
        <f ca="1"/>
        <v>2008</v>
      </c>
      <c r="N39451" s="53">
        <f ca="1"/>
        <v>1</v>
      </c>
      <c r="O39451" s="53" t="str">
        <f ca="1"/>
        <v>2008-01</v>
      </c>
    </row>
    <row r="39452" spans="12:15" x14ac:dyDescent="0.4">
      <c r="L39452" s="56">
        <f ca="1"/>
        <v>39451</v>
      </c>
      <c r="M39452" s="53">
        <f ca="1"/>
        <v>2008</v>
      </c>
      <c r="N39452" s="53">
        <f ca="1"/>
        <v>1</v>
      </c>
      <c r="O39452" s="53" t="str">
        <f ca="1"/>
        <v>2008-01</v>
      </c>
    </row>
    <row r="39453" spans="12:15" x14ac:dyDescent="0.4">
      <c r="L39453" s="56">
        <f ca="1"/>
        <v>39452</v>
      </c>
      <c r="M39453" s="53">
        <f ca="1"/>
        <v>2008</v>
      </c>
      <c r="N39453" s="53">
        <f ca="1"/>
        <v>1</v>
      </c>
      <c r="O39453" s="53" t="str">
        <f ca="1"/>
        <v>2008-01</v>
      </c>
    </row>
    <row r="39454" spans="12:15" x14ac:dyDescent="0.4">
      <c r="L39454" s="56">
        <f ca="1"/>
        <v>39453</v>
      </c>
      <c r="M39454" s="53">
        <f ca="1"/>
        <v>2008</v>
      </c>
      <c r="N39454" s="53">
        <f ca="1"/>
        <v>1</v>
      </c>
      <c r="O39454" s="53" t="str">
        <f ca="1"/>
        <v>2008-01</v>
      </c>
    </row>
    <row r="39455" spans="12:15" x14ac:dyDescent="0.4">
      <c r="L39455" s="56">
        <f ca="1"/>
        <v>39454</v>
      </c>
      <c r="M39455" s="53">
        <f ca="1"/>
        <v>2008</v>
      </c>
      <c r="N39455" s="53">
        <f ca="1"/>
        <v>1</v>
      </c>
      <c r="O39455" s="53" t="str">
        <f ca="1"/>
        <v>2008-01</v>
      </c>
    </row>
    <row r="39456" spans="12:15" x14ac:dyDescent="0.4">
      <c r="L39456" s="56">
        <f ca="1"/>
        <v>39455</v>
      </c>
      <c r="M39456" s="53">
        <f ca="1"/>
        <v>2008</v>
      </c>
      <c r="N39456" s="53">
        <f ca="1"/>
        <v>1</v>
      </c>
      <c r="O39456" s="53" t="str">
        <f ca="1"/>
        <v>2008-01</v>
      </c>
    </row>
    <row r="39457" spans="12:15" x14ac:dyDescent="0.4">
      <c r="L39457" s="56">
        <f ca="1"/>
        <v>39456</v>
      </c>
      <c r="M39457" s="53">
        <f ca="1"/>
        <v>2008</v>
      </c>
      <c r="N39457" s="53">
        <f ca="1"/>
        <v>1</v>
      </c>
      <c r="O39457" s="53" t="str">
        <f ca="1"/>
        <v>2008-01</v>
      </c>
    </row>
    <row r="39458" spans="12:15" x14ac:dyDescent="0.4">
      <c r="L39458" s="56">
        <f ca="1"/>
        <v>39457</v>
      </c>
      <c r="M39458" s="53">
        <f ca="1"/>
        <v>2008</v>
      </c>
      <c r="N39458" s="53">
        <f ca="1"/>
        <v>1</v>
      </c>
      <c r="O39458" s="53" t="str">
        <f ca="1"/>
        <v>2008-01</v>
      </c>
    </row>
    <row r="39459" spans="12:15" x14ac:dyDescent="0.4">
      <c r="L39459" s="56">
        <f ca="1"/>
        <v>39458</v>
      </c>
      <c r="M39459" s="53">
        <f ca="1"/>
        <v>2008</v>
      </c>
      <c r="N39459" s="53">
        <f ca="1"/>
        <v>1</v>
      </c>
      <c r="O39459" s="53" t="str">
        <f ca="1"/>
        <v>2008-01</v>
      </c>
    </row>
    <row r="39460" spans="12:15" x14ac:dyDescent="0.4">
      <c r="L39460" s="56">
        <f ca="1"/>
        <v>39459</v>
      </c>
      <c r="M39460" s="53">
        <f ca="1"/>
        <v>2008</v>
      </c>
      <c r="N39460" s="53">
        <f ca="1"/>
        <v>1</v>
      </c>
      <c r="O39460" s="53" t="str">
        <f ca="1"/>
        <v>2008-01</v>
      </c>
    </row>
    <row r="39461" spans="12:15" x14ac:dyDescent="0.4">
      <c r="L39461" s="56">
        <f ca="1"/>
        <v>39460</v>
      </c>
      <c r="M39461" s="53">
        <f ca="1"/>
        <v>2008</v>
      </c>
      <c r="N39461" s="53">
        <f ca="1"/>
        <v>1</v>
      </c>
      <c r="O39461" s="53" t="str">
        <f ca="1"/>
        <v>2008-01</v>
      </c>
    </row>
    <row r="39462" spans="12:15" x14ac:dyDescent="0.4">
      <c r="L39462" s="56">
        <f ca="1"/>
        <v>39461</v>
      </c>
      <c r="M39462" s="53">
        <f ca="1"/>
        <v>2008</v>
      </c>
      <c r="N39462" s="53">
        <f ca="1"/>
        <v>1</v>
      </c>
      <c r="O39462" s="53" t="str">
        <f ca="1"/>
        <v>2008-01</v>
      </c>
    </row>
    <row r="39463" spans="12:15" x14ac:dyDescent="0.4">
      <c r="L39463" s="56">
        <f ca="1"/>
        <v>39462</v>
      </c>
      <c r="M39463" s="53">
        <f ca="1"/>
        <v>2008</v>
      </c>
      <c r="N39463" s="53">
        <f ca="1"/>
        <v>1</v>
      </c>
      <c r="O39463" s="53" t="str">
        <f ca="1"/>
        <v>2008-01</v>
      </c>
    </row>
    <row r="39464" spans="12:15" x14ac:dyDescent="0.4">
      <c r="L39464" s="56">
        <f ca="1"/>
        <v>39463</v>
      </c>
      <c r="M39464" s="53">
        <f ca="1"/>
        <v>2008</v>
      </c>
      <c r="N39464" s="53">
        <f ca="1"/>
        <v>1</v>
      </c>
      <c r="O39464" s="53" t="str">
        <f ca="1"/>
        <v>2008-01</v>
      </c>
    </row>
    <row r="39465" spans="12:15" x14ac:dyDescent="0.4">
      <c r="L39465" s="56">
        <f ca="1"/>
        <v>39464</v>
      </c>
      <c r="M39465" s="53">
        <f ca="1"/>
        <v>2008</v>
      </c>
      <c r="N39465" s="53">
        <f ca="1"/>
        <v>1</v>
      </c>
      <c r="O39465" s="53" t="str">
        <f ca="1"/>
        <v>2008-01</v>
      </c>
    </row>
    <row r="39466" spans="12:15" x14ac:dyDescent="0.4">
      <c r="L39466" s="56">
        <f ca="1"/>
        <v>39465</v>
      </c>
      <c r="M39466" s="53">
        <f ca="1"/>
        <v>2008</v>
      </c>
      <c r="N39466" s="53">
        <f ca="1"/>
        <v>1</v>
      </c>
      <c r="O39466" s="53" t="str">
        <f ca="1"/>
        <v>2008-01</v>
      </c>
    </row>
    <row r="39467" spans="12:15" x14ac:dyDescent="0.4">
      <c r="L39467" s="56">
        <f ca="1"/>
        <v>39466</v>
      </c>
      <c r="M39467" s="53">
        <f ca="1"/>
        <v>2008</v>
      </c>
      <c r="N39467" s="53">
        <f ca="1"/>
        <v>1</v>
      </c>
      <c r="O39467" s="53" t="str">
        <f ca="1"/>
        <v>2008-01</v>
      </c>
    </row>
    <row r="39468" spans="12:15" x14ac:dyDescent="0.4">
      <c r="L39468" s="56">
        <f ca="1"/>
        <v>39467</v>
      </c>
      <c r="M39468" s="53">
        <f ca="1"/>
        <v>2008</v>
      </c>
      <c r="N39468" s="53">
        <f ca="1"/>
        <v>1</v>
      </c>
      <c r="O39468" s="53" t="str">
        <f ca="1"/>
        <v>2008-01</v>
      </c>
    </row>
    <row r="39469" spans="12:15" x14ac:dyDescent="0.4">
      <c r="L39469" s="56">
        <f ca="1"/>
        <v>39468</v>
      </c>
      <c r="M39469" s="53">
        <f ca="1"/>
        <v>2008</v>
      </c>
      <c r="N39469" s="53">
        <f ca="1"/>
        <v>1</v>
      </c>
      <c r="O39469" s="53" t="str">
        <f ca="1"/>
        <v>2008-01</v>
      </c>
    </row>
    <row r="39470" spans="12:15" x14ac:dyDescent="0.4">
      <c r="L39470" s="56">
        <f ca="1"/>
        <v>39469</v>
      </c>
      <c r="M39470" s="53">
        <f ca="1"/>
        <v>2008</v>
      </c>
      <c r="N39470" s="53">
        <f ca="1"/>
        <v>1</v>
      </c>
      <c r="O39470" s="53" t="str">
        <f ca="1"/>
        <v>2008-01</v>
      </c>
    </row>
    <row r="39471" spans="12:15" x14ac:dyDescent="0.4">
      <c r="L39471" s="56">
        <f ca="1"/>
        <v>39470</v>
      </c>
      <c r="M39471" s="53">
        <f ca="1"/>
        <v>2008</v>
      </c>
      <c r="N39471" s="53">
        <f ca="1"/>
        <v>1</v>
      </c>
      <c r="O39471" s="53" t="str">
        <f ca="1"/>
        <v>2008-01</v>
      </c>
    </row>
    <row r="39472" spans="12:15" x14ac:dyDescent="0.4">
      <c r="L39472" s="56">
        <f ca="1"/>
        <v>39471</v>
      </c>
      <c r="M39472" s="53">
        <f ca="1"/>
        <v>2008</v>
      </c>
      <c r="N39472" s="53">
        <f ca="1"/>
        <v>1</v>
      </c>
      <c r="O39472" s="53" t="str">
        <f ca="1"/>
        <v>2008-01</v>
      </c>
    </row>
    <row r="39473" spans="12:15" x14ac:dyDescent="0.4">
      <c r="L39473" s="56">
        <f ca="1"/>
        <v>39472</v>
      </c>
      <c r="M39473" s="53">
        <f ca="1"/>
        <v>2008</v>
      </c>
      <c r="N39473" s="53">
        <f ca="1"/>
        <v>1</v>
      </c>
      <c r="O39473" s="53" t="str">
        <f ca="1"/>
        <v>2008-01</v>
      </c>
    </row>
    <row r="39474" spans="12:15" x14ac:dyDescent="0.4">
      <c r="L39474" s="56">
        <f ca="1"/>
        <v>39473</v>
      </c>
      <c r="M39474" s="53">
        <f ca="1"/>
        <v>2008</v>
      </c>
      <c r="N39474" s="53">
        <f ca="1"/>
        <v>1</v>
      </c>
      <c r="O39474" s="53" t="str">
        <f ca="1"/>
        <v>2008-01</v>
      </c>
    </row>
    <row r="39475" spans="12:15" x14ac:dyDescent="0.4">
      <c r="L39475" s="56">
        <f ca="1"/>
        <v>39474</v>
      </c>
      <c r="M39475" s="53">
        <f ca="1"/>
        <v>2008</v>
      </c>
      <c r="N39475" s="53">
        <f ca="1"/>
        <v>1</v>
      </c>
      <c r="O39475" s="53" t="str">
        <f ca="1"/>
        <v>2008-01</v>
      </c>
    </row>
    <row r="39476" spans="12:15" x14ac:dyDescent="0.4">
      <c r="L39476" s="56">
        <f ca="1"/>
        <v>39475</v>
      </c>
      <c r="M39476" s="53">
        <f ca="1"/>
        <v>2008</v>
      </c>
      <c r="N39476" s="53">
        <f ca="1"/>
        <v>1</v>
      </c>
      <c r="O39476" s="53" t="str">
        <f ca="1"/>
        <v>2008-01</v>
      </c>
    </row>
    <row r="39477" spans="12:15" x14ac:dyDescent="0.4">
      <c r="L39477" s="56">
        <f ca="1"/>
        <v>39476</v>
      </c>
      <c r="M39477" s="53">
        <f ca="1"/>
        <v>2008</v>
      </c>
      <c r="N39477" s="53">
        <f ca="1"/>
        <v>1</v>
      </c>
      <c r="O39477" s="53" t="str">
        <f ca="1"/>
        <v>2008-01</v>
      </c>
    </row>
    <row r="39478" spans="12:15" x14ac:dyDescent="0.4">
      <c r="L39478" s="56">
        <f ca="1"/>
        <v>39477</v>
      </c>
      <c r="M39478" s="53">
        <f ca="1"/>
        <v>2008</v>
      </c>
      <c r="N39478" s="53">
        <f ca="1"/>
        <v>1</v>
      </c>
      <c r="O39478" s="53" t="str">
        <f ca="1"/>
        <v>2008-01</v>
      </c>
    </row>
    <row r="39479" spans="12:15" x14ac:dyDescent="0.4">
      <c r="L39479" s="56">
        <f ca="1"/>
        <v>39478</v>
      </c>
      <c r="M39479" s="53">
        <f ca="1"/>
        <v>2008</v>
      </c>
      <c r="N39479" s="53">
        <f ca="1"/>
        <v>1</v>
      </c>
      <c r="O39479" s="53" t="str">
        <f ca="1"/>
        <v>2008-01</v>
      </c>
    </row>
    <row r="39480" spans="12:15" x14ac:dyDescent="0.4">
      <c r="L39480" s="56">
        <f ca="1"/>
        <v>39479</v>
      </c>
      <c r="M39480" s="53">
        <f ca="1"/>
        <v>2008</v>
      </c>
      <c r="N39480" s="53">
        <f ca="1"/>
        <v>2</v>
      </c>
      <c r="O39480" s="53" t="str">
        <f ca="1"/>
        <v>2008-02</v>
      </c>
    </row>
    <row r="39481" spans="12:15" x14ac:dyDescent="0.4">
      <c r="L39481" s="56">
        <f ca="1"/>
        <v>39480</v>
      </c>
      <c r="M39481" s="53">
        <f ca="1"/>
        <v>2008</v>
      </c>
      <c r="N39481" s="53">
        <f ca="1"/>
        <v>2</v>
      </c>
      <c r="O39481" s="53" t="str">
        <f ca="1"/>
        <v>2008-02</v>
      </c>
    </row>
    <row r="39482" spans="12:15" x14ac:dyDescent="0.4">
      <c r="L39482" s="56">
        <f ca="1"/>
        <v>39481</v>
      </c>
      <c r="M39482" s="53">
        <f ca="1"/>
        <v>2008</v>
      </c>
      <c r="N39482" s="53">
        <f ca="1"/>
        <v>2</v>
      </c>
      <c r="O39482" s="53" t="str">
        <f ca="1"/>
        <v>2008-02</v>
      </c>
    </row>
    <row r="39483" spans="12:15" x14ac:dyDescent="0.4">
      <c r="L39483" s="56">
        <f ca="1"/>
        <v>39482</v>
      </c>
      <c r="M39483" s="53">
        <f ca="1"/>
        <v>2008</v>
      </c>
      <c r="N39483" s="53">
        <f ca="1"/>
        <v>2</v>
      </c>
      <c r="O39483" s="53" t="str">
        <f ca="1"/>
        <v>2008-02</v>
      </c>
    </row>
    <row r="39484" spans="12:15" x14ac:dyDescent="0.4">
      <c r="L39484" s="56">
        <f ca="1"/>
        <v>39483</v>
      </c>
      <c r="M39484" s="53">
        <f ca="1"/>
        <v>2008</v>
      </c>
      <c r="N39484" s="53">
        <f ca="1"/>
        <v>2</v>
      </c>
      <c r="O39484" s="53" t="str">
        <f ca="1"/>
        <v>2008-02</v>
      </c>
    </row>
    <row r="39485" spans="12:15" x14ac:dyDescent="0.4">
      <c r="L39485" s="56">
        <f ca="1"/>
        <v>39484</v>
      </c>
      <c r="M39485" s="53">
        <f ca="1"/>
        <v>2008</v>
      </c>
      <c r="N39485" s="53">
        <f ca="1"/>
        <v>2</v>
      </c>
      <c r="O39485" s="53" t="str">
        <f ca="1"/>
        <v>2008-02</v>
      </c>
    </row>
    <row r="39486" spans="12:15" x14ac:dyDescent="0.4">
      <c r="L39486" s="56">
        <f ca="1"/>
        <v>39485</v>
      </c>
      <c r="M39486" s="53">
        <f ca="1"/>
        <v>2008</v>
      </c>
      <c r="N39486" s="53">
        <f ca="1"/>
        <v>2</v>
      </c>
      <c r="O39486" s="53" t="str">
        <f ca="1"/>
        <v>2008-02</v>
      </c>
    </row>
    <row r="39487" spans="12:15" x14ac:dyDescent="0.4">
      <c r="L39487" s="56">
        <f ca="1"/>
        <v>39486</v>
      </c>
      <c r="M39487" s="53">
        <f ca="1"/>
        <v>2008</v>
      </c>
      <c r="N39487" s="53">
        <f ca="1"/>
        <v>2</v>
      </c>
      <c r="O39487" s="53" t="str">
        <f ca="1"/>
        <v>2008-02</v>
      </c>
    </row>
    <row r="39488" spans="12:15" x14ac:dyDescent="0.4">
      <c r="L39488" s="56">
        <f ca="1"/>
        <v>39487</v>
      </c>
      <c r="M39488" s="53">
        <f ca="1"/>
        <v>2008</v>
      </c>
      <c r="N39488" s="53">
        <f ca="1"/>
        <v>2</v>
      </c>
      <c r="O39488" s="53" t="str">
        <f ca="1"/>
        <v>2008-02</v>
      </c>
    </row>
    <row r="39489" spans="12:15" x14ac:dyDescent="0.4">
      <c r="L39489" s="56">
        <f ca="1"/>
        <v>39488</v>
      </c>
      <c r="M39489" s="53">
        <f ca="1"/>
        <v>2008</v>
      </c>
      <c r="N39489" s="53">
        <f ca="1"/>
        <v>2</v>
      </c>
      <c r="O39489" s="53" t="str">
        <f ca="1"/>
        <v>2008-02</v>
      </c>
    </row>
    <row r="39490" spans="12:15" x14ac:dyDescent="0.4">
      <c r="L39490" s="56">
        <f ca="1"/>
        <v>39489</v>
      </c>
      <c r="M39490" s="53">
        <f ca="1"/>
        <v>2008</v>
      </c>
      <c r="N39490" s="53">
        <f ca="1"/>
        <v>2</v>
      </c>
      <c r="O39490" s="53" t="str">
        <f ca="1"/>
        <v>2008-02</v>
      </c>
    </row>
    <row r="39491" spans="12:15" x14ac:dyDescent="0.4">
      <c r="L39491" s="56">
        <f ca="1"/>
        <v>39490</v>
      </c>
      <c r="M39491" s="53">
        <f ca="1"/>
        <v>2008</v>
      </c>
      <c r="N39491" s="53">
        <f ca="1"/>
        <v>2</v>
      </c>
      <c r="O39491" s="53" t="str">
        <f ca="1"/>
        <v>2008-02</v>
      </c>
    </row>
    <row r="39492" spans="12:15" x14ac:dyDescent="0.4">
      <c r="L39492" s="56">
        <f ca="1"/>
        <v>39491</v>
      </c>
      <c r="M39492" s="53">
        <f ca="1"/>
        <v>2008</v>
      </c>
      <c r="N39492" s="53">
        <f ca="1"/>
        <v>2</v>
      </c>
      <c r="O39492" s="53" t="str">
        <f ca="1"/>
        <v>2008-02</v>
      </c>
    </row>
    <row r="39493" spans="12:15" x14ac:dyDescent="0.4">
      <c r="L39493" s="56">
        <f ca="1"/>
        <v>39492</v>
      </c>
      <c r="M39493" s="53">
        <f ca="1"/>
        <v>2008</v>
      </c>
      <c r="N39493" s="53">
        <f ca="1"/>
        <v>2</v>
      </c>
      <c r="O39493" s="53" t="str">
        <f ca="1"/>
        <v>2008-02</v>
      </c>
    </row>
    <row r="39494" spans="12:15" x14ac:dyDescent="0.4">
      <c r="L39494" s="56">
        <f ca="1"/>
        <v>39493</v>
      </c>
      <c r="M39494" s="53">
        <f ca="1"/>
        <v>2008</v>
      </c>
      <c r="N39494" s="53">
        <f ca="1"/>
        <v>2</v>
      </c>
      <c r="O39494" s="53" t="str">
        <f ca="1"/>
        <v>2008-02</v>
      </c>
    </row>
    <row r="39495" spans="12:15" x14ac:dyDescent="0.4">
      <c r="L39495" s="56">
        <f ca="1"/>
        <v>39494</v>
      </c>
      <c r="M39495" s="53">
        <f ca="1"/>
        <v>2008</v>
      </c>
      <c r="N39495" s="53">
        <f ca="1"/>
        <v>2</v>
      </c>
      <c r="O39495" s="53" t="str">
        <f ca="1"/>
        <v>2008-02</v>
      </c>
    </row>
    <row r="39496" spans="12:15" x14ac:dyDescent="0.4">
      <c r="L39496" s="56">
        <f ca="1"/>
        <v>39495</v>
      </c>
      <c r="M39496" s="53">
        <f ca="1"/>
        <v>2008</v>
      </c>
      <c r="N39496" s="53">
        <f ca="1"/>
        <v>2</v>
      </c>
      <c r="O39496" s="53" t="str">
        <f ca="1"/>
        <v>2008-02</v>
      </c>
    </row>
    <row r="39497" spans="12:15" x14ac:dyDescent="0.4">
      <c r="L39497" s="56">
        <f ca="1"/>
        <v>39496</v>
      </c>
      <c r="M39497" s="53">
        <f ca="1"/>
        <v>2008</v>
      </c>
      <c r="N39497" s="53">
        <f ca="1"/>
        <v>2</v>
      </c>
      <c r="O39497" s="53" t="str">
        <f ca="1"/>
        <v>2008-02</v>
      </c>
    </row>
    <row r="39498" spans="12:15" x14ac:dyDescent="0.4">
      <c r="L39498" s="56">
        <f ca="1"/>
        <v>39497</v>
      </c>
      <c r="M39498" s="53">
        <f ca="1"/>
        <v>2008</v>
      </c>
      <c r="N39498" s="53">
        <f ca="1"/>
        <v>2</v>
      </c>
      <c r="O39498" s="53" t="str">
        <f ca="1"/>
        <v>2008-02</v>
      </c>
    </row>
    <row r="39499" spans="12:15" x14ac:dyDescent="0.4">
      <c r="L39499" s="56">
        <f ca="1"/>
        <v>39498</v>
      </c>
      <c r="M39499" s="53">
        <f ca="1"/>
        <v>2008</v>
      </c>
      <c r="N39499" s="53">
        <f ca="1"/>
        <v>2</v>
      </c>
      <c r="O39499" s="53" t="str">
        <f ca="1"/>
        <v>2008-02</v>
      </c>
    </row>
    <row r="39500" spans="12:15" x14ac:dyDescent="0.4">
      <c r="L39500" s="56">
        <f ca="1"/>
        <v>39499</v>
      </c>
      <c r="M39500" s="53">
        <f ca="1"/>
        <v>2008</v>
      </c>
      <c r="N39500" s="53">
        <f ca="1"/>
        <v>2</v>
      </c>
      <c r="O39500" s="53" t="str">
        <f ca="1"/>
        <v>2008-02</v>
      </c>
    </row>
    <row r="39501" spans="12:15" x14ac:dyDescent="0.4">
      <c r="L39501" s="56">
        <f ca="1"/>
        <v>39500</v>
      </c>
      <c r="M39501" s="53">
        <f ca="1"/>
        <v>2008</v>
      </c>
      <c r="N39501" s="53">
        <f ca="1"/>
        <v>2</v>
      </c>
      <c r="O39501" s="53" t="str">
        <f ca="1"/>
        <v>2008-02</v>
      </c>
    </row>
    <row r="39502" spans="12:15" x14ac:dyDescent="0.4">
      <c r="L39502" s="56">
        <f ca="1"/>
        <v>39501</v>
      </c>
      <c r="M39502" s="53">
        <f ca="1"/>
        <v>2008</v>
      </c>
      <c r="N39502" s="53">
        <f ca="1"/>
        <v>2</v>
      </c>
      <c r="O39502" s="53" t="str">
        <f ca="1"/>
        <v>2008-02</v>
      </c>
    </row>
    <row r="39503" spans="12:15" x14ac:dyDescent="0.4">
      <c r="L39503" s="56">
        <f ca="1"/>
        <v>39502</v>
      </c>
      <c r="M39503" s="53">
        <f ca="1"/>
        <v>2008</v>
      </c>
      <c r="N39503" s="53">
        <f ca="1"/>
        <v>2</v>
      </c>
      <c r="O39503" s="53" t="str">
        <f ca="1"/>
        <v>2008-02</v>
      </c>
    </row>
    <row r="39504" spans="12:15" x14ac:dyDescent="0.4">
      <c r="L39504" s="56">
        <f ca="1"/>
        <v>39503</v>
      </c>
      <c r="M39504" s="53">
        <f ca="1"/>
        <v>2008</v>
      </c>
      <c r="N39504" s="53">
        <f ca="1"/>
        <v>2</v>
      </c>
      <c r="O39504" s="53" t="str">
        <f ca="1"/>
        <v>2008-02</v>
      </c>
    </row>
    <row r="39505" spans="12:15" x14ac:dyDescent="0.4">
      <c r="L39505" s="56">
        <f ca="1"/>
        <v>39504</v>
      </c>
      <c r="M39505" s="53">
        <f ca="1"/>
        <v>2008</v>
      </c>
      <c r="N39505" s="53">
        <f ca="1"/>
        <v>2</v>
      </c>
      <c r="O39505" s="53" t="str">
        <f ca="1"/>
        <v>2008-02</v>
      </c>
    </row>
    <row r="39506" spans="12:15" x14ac:dyDescent="0.4">
      <c r="L39506" s="56">
        <f ca="1"/>
        <v>39505</v>
      </c>
      <c r="M39506" s="53">
        <f ca="1"/>
        <v>2008</v>
      </c>
      <c r="N39506" s="53">
        <f ca="1"/>
        <v>2</v>
      </c>
      <c r="O39506" s="53" t="str">
        <f ca="1"/>
        <v>2008-02</v>
      </c>
    </row>
    <row r="39507" spans="12:15" x14ac:dyDescent="0.4">
      <c r="L39507" s="56">
        <f ca="1"/>
        <v>39506</v>
      </c>
      <c r="M39507" s="53">
        <f ca="1"/>
        <v>2008</v>
      </c>
      <c r="N39507" s="53">
        <f ca="1"/>
        <v>2</v>
      </c>
      <c r="O39507" s="53" t="str">
        <f ca="1"/>
        <v>2008-02</v>
      </c>
    </row>
    <row r="39508" spans="12:15" x14ac:dyDescent="0.4">
      <c r="L39508" s="56">
        <f ca="1"/>
        <v>39507</v>
      </c>
      <c r="M39508" s="53">
        <f ca="1"/>
        <v>2008</v>
      </c>
      <c r="N39508" s="53">
        <f ca="1"/>
        <v>2</v>
      </c>
      <c r="O39508" s="53" t="str">
        <f ca="1"/>
        <v>2008-02</v>
      </c>
    </row>
    <row r="39509" spans="12:15" x14ac:dyDescent="0.4">
      <c r="L39509" s="56">
        <f ca="1"/>
        <v>39508</v>
      </c>
      <c r="M39509" s="53">
        <f ca="1"/>
        <v>2008</v>
      </c>
      <c r="N39509" s="53">
        <f ca="1"/>
        <v>3</v>
      </c>
      <c r="O39509" s="53" t="str">
        <f ca="1"/>
        <v>2008-03</v>
      </c>
    </row>
    <row r="39510" spans="12:15" x14ac:dyDescent="0.4">
      <c r="L39510" s="56">
        <f ca="1"/>
        <v>39509</v>
      </c>
      <c r="M39510" s="53">
        <f ca="1"/>
        <v>2008</v>
      </c>
      <c r="N39510" s="53">
        <f ca="1"/>
        <v>3</v>
      </c>
      <c r="O39510" s="53" t="str">
        <f ca="1"/>
        <v>2008-03</v>
      </c>
    </row>
    <row r="39511" spans="12:15" x14ac:dyDescent="0.4">
      <c r="L39511" s="56">
        <f ca="1"/>
        <v>39510</v>
      </c>
      <c r="M39511" s="53">
        <f ca="1"/>
        <v>2008</v>
      </c>
      <c r="N39511" s="53">
        <f ca="1"/>
        <v>3</v>
      </c>
      <c r="O39511" s="53" t="str">
        <f ca="1"/>
        <v>2008-03</v>
      </c>
    </row>
    <row r="39512" spans="12:15" x14ac:dyDescent="0.4">
      <c r="L39512" s="56">
        <f ca="1"/>
        <v>39511</v>
      </c>
      <c r="M39512" s="53">
        <f ca="1"/>
        <v>2008</v>
      </c>
      <c r="N39512" s="53">
        <f ca="1"/>
        <v>3</v>
      </c>
      <c r="O39512" s="53" t="str">
        <f ca="1"/>
        <v>2008-03</v>
      </c>
    </row>
    <row r="39513" spans="12:15" x14ac:dyDescent="0.4">
      <c r="L39513" s="56">
        <f ca="1"/>
        <v>39512</v>
      </c>
      <c r="M39513" s="53">
        <f ca="1"/>
        <v>2008</v>
      </c>
      <c r="N39513" s="53">
        <f ca="1"/>
        <v>3</v>
      </c>
      <c r="O39513" s="53" t="str">
        <f ca="1"/>
        <v>2008-03</v>
      </c>
    </row>
    <row r="39514" spans="12:15" x14ac:dyDescent="0.4">
      <c r="L39514" s="56">
        <f ca="1"/>
        <v>39513</v>
      </c>
      <c r="M39514" s="53">
        <f ca="1"/>
        <v>2008</v>
      </c>
      <c r="N39514" s="53">
        <f ca="1"/>
        <v>3</v>
      </c>
      <c r="O39514" s="53" t="str">
        <f ca="1"/>
        <v>2008-03</v>
      </c>
    </row>
    <row r="39515" spans="12:15" x14ac:dyDescent="0.4">
      <c r="L39515" s="56">
        <f ca="1"/>
        <v>39514</v>
      </c>
      <c r="M39515" s="53">
        <f ca="1"/>
        <v>2008</v>
      </c>
      <c r="N39515" s="53">
        <f ca="1"/>
        <v>3</v>
      </c>
      <c r="O39515" s="53" t="str">
        <f ca="1"/>
        <v>2008-03</v>
      </c>
    </row>
    <row r="39516" spans="12:15" x14ac:dyDescent="0.4">
      <c r="L39516" s="56">
        <f ca="1"/>
        <v>39515</v>
      </c>
      <c r="M39516" s="53">
        <f ca="1"/>
        <v>2008</v>
      </c>
      <c r="N39516" s="53">
        <f ca="1"/>
        <v>3</v>
      </c>
      <c r="O39516" s="53" t="str">
        <f ca="1"/>
        <v>2008-03</v>
      </c>
    </row>
    <row r="39517" spans="12:15" x14ac:dyDescent="0.4">
      <c r="L39517" s="56">
        <f ca="1"/>
        <v>39516</v>
      </c>
      <c r="M39517" s="53">
        <f ca="1"/>
        <v>2008</v>
      </c>
      <c r="N39517" s="53">
        <f ca="1"/>
        <v>3</v>
      </c>
      <c r="O39517" s="53" t="str">
        <f ca="1"/>
        <v>2008-03</v>
      </c>
    </row>
    <row r="39518" spans="12:15" x14ac:dyDescent="0.4">
      <c r="L39518" s="56">
        <f ca="1"/>
        <v>39517</v>
      </c>
      <c r="M39518" s="53">
        <f ca="1"/>
        <v>2008</v>
      </c>
      <c r="N39518" s="53">
        <f ca="1"/>
        <v>3</v>
      </c>
      <c r="O39518" s="53" t="str">
        <f ca="1"/>
        <v>2008-03</v>
      </c>
    </row>
    <row r="39519" spans="12:15" x14ac:dyDescent="0.4">
      <c r="L39519" s="56">
        <f ca="1"/>
        <v>39518</v>
      </c>
      <c r="M39519" s="53">
        <f ca="1"/>
        <v>2008</v>
      </c>
      <c r="N39519" s="53">
        <f ca="1"/>
        <v>3</v>
      </c>
      <c r="O39519" s="53" t="str">
        <f ca="1"/>
        <v>2008-03</v>
      </c>
    </row>
    <row r="39520" spans="12:15" x14ac:dyDescent="0.4">
      <c r="L39520" s="56">
        <f ca="1"/>
        <v>39519</v>
      </c>
      <c r="M39520" s="53">
        <f ca="1"/>
        <v>2008</v>
      </c>
      <c r="N39520" s="53">
        <f ca="1"/>
        <v>3</v>
      </c>
      <c r="O39520" s="53" t="str">
        <f ca="1"/>
        <v>2008-03</v>
      </c>
    </row>
    <row r="39521" spans="12:15" x14ac:dyDescent="0.4">
      <c r="L39521" s="56">
        <f ca="1"/>
        <v>39520</v>
      </c>
      <c r="M39521" s="53">
        <f ca="1"/>
        <v>2008</v>
      </c>
      <c r="N39521" s="53">
        <f ca="1"/>
        <v>3</v>
      </c>
      <c r="O39521" s="53" t="str">
        <f ca="1"/>
        <v>2008-03</v>
      </c>
    </row>
    <row r="39522" spans="12:15" x14ac:dyDescent="0.4">
      <c r="L39522" s="56">
        <f ca="1"/>
        <v>39521</v>
      </c>
      <c r="M39522" s="53">
        <f ca="1"/>
        <v>2008</v>
      </c>
      <c r="N39522" s="53">
        <f ca="1"/>
        <v>3</v>
      </c>
      <c r="O39522" s="53" t="str">
        <f ca="1"/>
        <v>2008-03</v>
      </c>
    </row>
    <row r="39523" spans="12:15" x14ac:dyDescent="0.4">
      <c r="L39523" s="56">
        <f ca="1"/>
        <v>39522</v>
      </c>
      <c r="M39523" s="53">
        <f ca="1"/>
        <v>2008</v>
      </c>
      <c r="N39523" s="53">
        <f ca="1"/>
        <v>3</v>
      </c>
      <c r="O39523" s="53" t="str">
        <f ca="1"/>
        <v>2008-03</v>
      </c>
    </row>
    <row r="39524" spans="12:15" x14ac:dyDescent="0.4">
      <c r="L39524" s="56">
        <f ca="1"/>
        <v>39523</v>
      </c>
      <c r="M39524" s="53">
        <f ca="1"/>
        <v>2008</v>
      </c>
      <c r="N39524" s="53">
        <f ca="1"/>
        <v>3</v>
      </c>
      <c r="O39524" s="53" t="str">
        <f ca="1"/>
        <v>2008-03</v>
      </c>
    </row>
    <row r="39525" spans="12:15" x14ac:dyDescent="0.4">
      <c r="L39525" s="56">
        <f ca="1"/>
        <v>39524</v>
      </c>
      <c r="M39525" s="53">
        <f ca="1"/>
        <v>2008</v>
      </c>
      <c r="N39525" s="53">
        <f ca="1"/>
        <v>3</v>
      </c>
      <c r="O39525" s="53" t="str">
        <f ca="1"/>
        <v>2008-03</v>
      </c>
    </row>
    <row r="39526" spans="12:15" x14ac:dyDescent="0.4">
      <c r="L39526" s="56">
        <f ca="1"/>
        <v>39525</v>
      </c>
      <c r="M39526" s="53">
        <f ca="1"/>
        <v>2008</v>
      </c>
      <c r="N39526" s="53">
        <f ca="1"/>
        <v>3</v>
      </c>
      <c r="O39526" s="53" t="str">
        <f ca="1"/>
        <v>2008-03</v>
      </c>
    </row>
    <row r="39527" spans="12:15" x14ac:dyDescent="0.4">
      <c r="L39527" s="56">
        <f ca="1"/>
        <v>39526</v>
      </c>
      <c r="M39527" s="53">
        <f ca="1"/>
        <v>2008</v>
      </c>
      <c r="N39527" s="53">
        <f ca="1"/>
        <v>3</v>
      </c>
      <c r="O39527" s="53" t="str">
        <f ca="1"/>
        <v>2008-03</v>
      </c>
    </row>
    <row r="39528" spans="12:15" x14ac:dyDescent="0.4">
      <c r="L39528" s="56">
        <f ca="1"/>
        <v>39527</v>
      </c>
      <c r="M39528" s="53">
        <f ca="1"/>
        <v>2008</v>
      </c>
      <c r="N39528" s="53">
        <f ca="1"/>
        <v>3</v>
      </c>
      <c r="O39528" s="53" t="str">
        <f ca="1"/>
        <v>2008-03</v>
      </c>
    </row>
    <row r="39529" spans="12:15" x14ac:dyDescent="0.4">
      <c r="L39529" s="56">
        <f ca="1"/>
        <v>39528</v>
      </c>
      <c r="M39529" s="53">
        <f ca="1"/>
        <v>2008</v>
      </c>
      <c r="N39529" s="53">
        <f ca="1"/>
        <v>3</v>
      </c>
      <c r="O39529" s="53" t="str">
        <f ca="1"/>
        <v>2008-03</v>
      </c>
    </row>
    <row r="39530" spans="12:15" x14ac:dyDescent="0.4">
      <c r="L39530" s="56">
        <f ca="1"/>
        <v>39529</v>
      </c>
      <c r="M39530" s="53">
        <f ca="1"/>
        <v>2008</v>
      </c>
      <c r="N39530" s="53">
        <f ca="1"/>
        <v>3</v>
      </c>
      <c r="O39530" s="53" t="str">
        <f ca="1"/>
        <v>2008-03</v>
      </c>
    </row>
    <row r="39531" spans="12:15" x14ac:dyDescent="0.4">
      <c r="L39531" s="56">
        <f ca="1"/>
        <v>39530</v>
      </c>
      <c r="M39531" s="53">
        <f ca="1"/>
        <v>2008</v>
      </c>
      <c r="N39531" s="53">
        <f ca="1"/>
        <v>3</v>
      </c>
      <c r="O39531" s="53" t="str">
        <f ca="1"/>
        <v>2008-03</v>
      </c>
    </row>
    <row r="39532" spans="12:15" x14ac:dyDescent="0.4">
      <c r="L39532" s="56">
        <f ca="1"/>
        <v>39531</v>
      </c>
      <c r="M39532" s="53">
        <f ca="1"/>
        <v>2008</v>
      </c>
      <c r="N39532" s="53">
        <f ca="1"/>
        <v>3</v>
      </c>
      <c r="O39532" s="53" t="str">
        <f ca="1"/>
        <v>2008-03</v>
      </c>
    </row>
    <row r="39533" spans="12:15" x14ac:dyDescent="0.4">
      <c r="L39533" s="56">
        <f ca="1"/>
        <v>39532</v>
      </c>
      <c r="M39533" s="53">
        <f ca="1"/>
        <v>2008</v>
      </c>
      <c r="N39533" s="53">
        <f ca="1"/>
        <v>3</v>
      </c>
      <c r="O39533" s="53" t="str">
        <f ca="1"/>
        <v>2008-03</v>
      </c>
    </row>
    <row r="39534" spans="12:15" x14ac:dyDescent="0.4">
      <c r="L39534" s="56">
        <f ca="1"/>
        <v>39533</v>
      </c>
      <c r="M39534" s="53">
        <f ca="1"/>
        <v>2008</v>
      </c>
      <c r="N39534" s="53">
        <f ca="1"/>
        <v>3</v>
      </c>
      <c r="O39534" s="53" t="str">
        <f ca="1"/>
        <v>2008-03</v>
      </c>
    </row>
    <row r="39535" spans="12:15" x14ac:dyDescent="0.4">
      <c r="L39535" s="56">
        <f ca="1"/>
        <v>39534</v>
      </c>
      <c r="M39535" s="53">
        <f ca="1"/>
        <v>2008</v>
      </c>
      <c r="N39535" s="53">
        <f ca="1"/>
        <v>3</v>
      </c>
      <c r="O39535" s="53" t="str">
        <f ca="1"/>
        <v>2008-03</v>
      </c>
    </row>
    <row r="39536" spans="12:15" x14ac:dyDescent="0.4">
      <c r="L39536" s="56">
        <f ca="1"/>
        <v>39535</v>
      </c>
      <c r="M39536" s="53">
        <f ca="1"/>
        <v>2008</v>
      </c>
      <c r="N39536" s="53">
        <f ca="1"/>
        <v>3</v>
      </c>
      <c r="O39536" s="53" t="str">
        <f ca="1"/>
        <v>2008-03</v>
      </c>
    </row>
    <row r="39537" spans="12:15" x14ac:dyDescent="0.4">
      <c r="L39537" s="56">
        <f ca="1"/>
        <v>39536</v>
      </c>
      <c r="M39537" s="53">
        <f ca="1"/>
        <v>2008</v>
      </c>
      <c r="N39537" s="53">
        <f ca="1"/>
        <v>3</v>
      </c>
      <c r="O39537" s="53" t="str">
        <f ca="1"/>
        <v>2008-03</v>
      </c>
    </row>
    <row r="39538" spans="12:15" x14ac:dyDescent="0.4">
      <c r="L39538" s="56">
        <f ca="1"/>
        <v>39537</v>
      </c>
      <c r="M39538" s="53">
        <f ca="1"/>
        <v>2008</v>
      </c>
      <c r="N39538" s="53">
        <f ca="1"/>
        <v>3</v>
      </c>
      <c r="O39538" s="53" t="str">
        <f ca="1"/>
        <v>2008-03</v>
      </c>
    </row>
    <row r="39539" spans="12:15" x14ac:dyDescent="0.4">
      <c r="L39539" s="56">
        <f ca="1"/>
        <v>39538</v>
      </c>
      <c r="M39539" s="53">
        <f ca="1"/>
        <v>2008</v>
      </c>
      <c r="N39539" s="53">
        <f ca="1"/>
        <v>3</v>
      </c>
      <c r="O39539" s="53" t="str">
        <f ca="1"/>
        <v>2008-03</v>
      </c>
    </row>
    <row r="39540" spans="12:15" x14ac:dyDescent="0.4">
      <c r="L39540" s="56">
        <f ca="1"/>
        <v>39539</v>
      </c>
      <c r="M39540" s="53">
        <f ca="1"/>
        <v>2008</v>
      </c>
      <c r="N39540" s="53">
        <f ca="1"/>
        <v>4</v>
      </c>
      <c r="O39540" s="53" t="str">
        <f ca="1"/>
        <v>2008-04</v>
      </c>
    </row>
    <row r="39541" spans="12:15" x14ac:dyDescent="0.4">
      <c r="L39541" s="56">
        <f ca="1"/>
        <v>39540</v>
      </c>
      <c r="M39541" s="53">
        <f ca="1"/>
        <v>2008</v>
      </c>
      <c r="N39541" s="53">
        <f ca="1"/>
        <v>4</v>
      </c>
      <c r="O39541" s="53" t="str">
        <f ca="1"/>
        <v>2008-04</v>
      </c>
    </row>
    <row r="39542" spans="12:15" x14ac:dyDescent="0.4">
      <c r="L39542" s="56">
        <f ca="1"/>
        <v>39541</v>
      </c>
      <c r="M39542" s="53">
        <f ca="1"/>
        <v>2008</v>
      </c>
      <c r="N39542" s="53">
        <f ca="1"/>
        <v>4</v>
      </c>
      <c r="O39542" s="53" t="str">
        <f ca="1"/>
        <v>2008-04</v>
      </c>
    </row>
    <row r="39543" spans="12:15" x14ac:dyDescent="0.4">
      <c r="L39543" s="56">
        <f ca="1"/>
        <v>39542</v>
      </c>
      <c r="M39543" s="53">
        <f ca="1"/>
        <v>2008</v>
      </c>
      <c r="N39543" s="53">
        <f ca="1"/>
        <v>4</v>
      </c>
      <c r="O39543" s="53" t="str">
        <f ca="1"/>
        <v>2008-04</v>
      </c>
    </row>
    <row r="39544" spans="12:15" x14ac:dyDescent="0.4">
      <c r="L39544" s="56">
        <f ca="1"/>
        <v>39543</v>
      </c>
      <c r="M39544" s="53">
        <f ca="1"/>
        <v>2008</v>
      </c>
      <c r="N39544" s="53">
        <f ca="1"/>
        <v>4</v>
      </c>
      <c r="O39544" s="53" t="str">
        <f ca="1"/>
        <v>2008-04</v>
      </c>
    </row>
    <row r="39545" spans="12:15" x14ac:dyDescent="0.4">
      <c r="L39545" s="56">
        <f ca="1"/>
        <v>39544</v>
      </c>
      <c r="M39545" s="53">
        <f ca="1"/>
        <v>2008</v>
      </c>
      <c r="N39545" s="53">
        <f ca="1"/>
        <v>4</v>
      </c>
      <c r="O39545" s="53" t="str">
        <f ca="1"/>
        <v>2008-04</v>
      </c>
    </row>
    <row r="39546" spans="12:15" x14ac:dyDescent="0.4">
      <c r="L39546" s="56">
        <f ca="1"/>
        <v>39545</v>
      </c>
      <c r="M39546" s="53">
        <f ca="1"/>
        <v>2008</v>
      </c>
      <c r="N39546" s="53">
        <f ca="1"/>
        <v>4</v>
      </c>
      <c r="O39546" s="53" t="str">
        <f ca="1"/>
        <v>2008-04</v>
      </c>
    </row>
    <row r="39547" spans="12:15" x14ac:dyDescent="0.4">
      <c r="L39547" s="56">
        <f ca="1"/>
        <v>39546</v>
      </c>
      <c r="M39547" s="53">
        <f ca="1"/>
        <v>2008</v>
      </c>
      <c r="N39547" s="53">
        <f ca="1"/>
        <v>4</v>
      </c>
      <c r="O39547" s="53" t="str">
        <f ca="1"/>
        <v>2008-04</v>
      </c>
    </row>
    <row r="39548" spans="12:15" x14ac:dyDescent="0.4">
      <c r="L39548" s="56">
        <f ca="1"/>
        <v>39547</v>
      </c>
      <c r="M39548" s="53">
        <f ca="1"/>
        <v>2008</v>
      </c>
      <c r="N39548" s="53">
        <f ca="1"/>
        <v>4</v>
      </c>
      <c r="O39548" s="53" t="str">
        <f ca="1"/>
        <v>2008-04</v>
      </c>
    </row>
    <row r="39549" spans="12:15" x14ac:dyDescent="0.4">
      <c r="L39549" s="56">
        <f ca="1"/>
        <v>39548</v>
      </c>
      <c r="M39549" s="53">
        <f ca="1"/>
        <v>2008</v>
      </c>
      <c r="N39549" s="53">
        <f ca="1"/>
        <v>4</v>
      </c>
      <c r="O39549" s="53" t="str">
        <f ca="1"/>
        <v>2008-04</v>
      </c>
    </row>
    <row r="39550" spans="12:15" x14ac:dyDescent="0.4">
      <c r="L39550" s="56">
        <f ca="1"/>
        <v>39549</v>
      </c>
      <c r="M39550" s="53">
        <f ca="1"/>
        <v>2008</v>
      </c>
      <c r="N39550" s="53">
        <f ca="1"/>
        <v>4</v>
      </c>
      <c r="O39550" s="53" t="str">
        <f ca="1"/>
        <v>2008-04</v>
      </c>
    </row>
    <row r="39551" spans="12:15" x14ac:dyDescent="0.4">
      <c r="L39551" s="56">
        <f ca="1"/>
        <v>39550</v>
      </c>
      <c r="M39551" s="53">
        <f ca="1"/>
        <v>2008</v>
      </c>
      <c r="N39551" s="53">
        <f ca="1"/>
        <v>4</v>
      </c>
      <c r="O39551" s="53" t="str">
        <f ca="1"/>
        <v>2008-04</v>
      </c>
    </row>
    <row r="39552" spans="12:15" x14ac:dyDescent="0.4">
      <c r="L39552" s="56">
        <f ca="1"/>
        <v>39551</v>
      </c>
      <c r="M39552" s="53">
        <f ca="1"/>
        <v>2008</v>
      </c>
      <c r="N39552" s="53">
        <f ca="1"/>
        <v>4</v>
      </c>
      <c r="O39552" s="53" t="str">
        <f ca="1"/>
        <v>2008-04</v>
      </c>
    </row>
    <row r="39553" spans="12:15" x14ac:dyDescent="0.4">
      <c r="L39553" s="56">
        <f ca="1"/>
        <v>39552</v>
      </c>
      <c r="M39553" s="53">
        <f ca="1"/>
        <v>2008</v>
      </c>
      <c r="N39553" s="53">
        <f ca="1"/>
        <v>4</v>
      </c>
      <c r="O39553" s="53" t="str">
        <f ca="1"/>
        <v>2008-04</v>
      </c>
    </row>
    <row r="39554" spans="12:15" x14ac:dyDescent="0.4">
      <c r="L39554" s="56">
        <f ca="1"/>
        <v>39553</v>
      </c>
      <c r="M39554" s="53">
        <f ca="1"/>
        <v>2008</v>
      </c>
      <c r="N39554" s="53">
        <f ca="1"/>
        <v>4</v>
      </c>
      <c r="O39554" s="53" t="str">
        <f ca="1"/>
        <v>2008-04</v>
      </c>
    </row>
    <row r="39555" spans="12:15" x14ac:dyDescent="0.4">
      <c r="L39555" s="56">
        <f ca="1"/>
        <v>39554</v>
      </c>
      <c r="M39555" s="53">
        <f ca="1"/>
        <v>2008</v>
      </c>
      <c r="N39555" s="53">
        <f ca="1"/>
        <v>4</v>
      </c>
      <c r="O39555" s="53" t="str">
        <f ca="1"/>
        <v>2008-04</v>
      </c>
    </row>
    <row r="39556" spans="12:15" x14ac:dyDescent="0.4">
      <c r="L39556" s="56">
        <f ca="1"/>
        <v>39555</v>
      </c>
      <c r="M39556" s="53">
        <f ca="1"/>
        <v>2008</v>
      </c>
      <c r="N39556" s="53">
        <f ca="1"/>
        <v>4</v>
      </c>
      <c r="O39556" s="53" t="str">
        <f ca="1"/>
        <v>2008-04</v>
      </c>
    </row>
    <row r="39557" spans="12:15" x14ac:dyDescent="0.4">
      <c r="L39557" s="56">
        <f ca="1"/>
        <v>39556</v>
      </c>
      <c r="M39557" s="53">
        <f ca="1"/>
        <v>2008</v>
      </c>
      <c r="N39557" s="53">
        <f ca="1"/>
        <v>4</v>
      </c>
      <c r="O39557" s="53" t="str">
        <f ca="1"/>
        <v>2008-04</v>
      </c>
    </row>
    <row r="39558" spans="12:15" x14ac:dyDescent="0.4">
      <c r="L39558" s="56">
        <f ca="1"/>
        <v>39557</v>
      </c>
      <c r="M39558" s="53">
        <f ca="1"/>
        <v>2008</v>
      </c>
      <c r="N39558" s="53">
        <f ca="1"/>
        <v>4</v>
      </c>
      <c r="O39558" s="53" t="str">
        <f ca="1"/>
        <v>2008-04</v>
      </c>
    </row>
    <row r="39559" spans="12:15" x14ac:dyDescent="0.4">
      <c r="L39559" s="56">
        <f ca="1"/>
        <v>39558</v>
      </c>
      <c r="M39559" s="53">
        <f ca="1"/>
        <v>2008</v>
      </c>
      <c r="N39559" s="53">
        <f ca="1"/>
        <v>4</v>
      </c>
      <c r="O39559" s="53" t="str">
        <f ca="1"/>
        <v>2008-04</v>
      </c>
    </row>
    <row r="39560" spans="12:15" x14ac:dyDescent="0.4">
      <c r="L39560" s="56">
        <f ca="1"/>
        <v>39559</v>
      </c>
      <c r="M39560" s="53">
        <f ca="1"/>
        <v>2008</v>
      </c>
      <c r="N39560" s="53">
        <f ca="1"/>
        <v>4</v>
      </c>
      <c r="O39560" s="53" t="str">
        <f ca="1"/>
        <v>2008-04</v>
      </c>
    </row>
    <row r="39561" spans="12:15" x14ac:dyDescent="0.4">
      <c r="L39561" s="56">
        <f ca="1"/>
        <v>39560</v>
      </c>
      <c r="M39561" s="53">
        <f ca="1"/>
        <v>2008</v>
      </c>
      <c r="N39561" s="53">
        <f ca="1"/>
        <v>4</v>
      </c>
      <c r="O39561" s="53" t="str">
        <f ca="1"/>
        <v>2008-04</v>
      </c>
    </row>
    <row r="39562" spans="12:15" x14ac:dyDescent="0.4">
      <c r="L39562" s="56">
        <f ca="1"/>
        <v>39561</v>
      </c>
      <c r="M39562" s="53">
        <f ca="1"/>
        <v>2008</v>
      </c>
      <c r="N39562" s="53">
        <f ca="1"/>
        <v>4</v>
      </c>
      <c r="O39562" s="53" t="str">
        <f ca="1"/>
        <v>2008-04</v>
      </c>
    </row>
    <row r="39563" spans="12:15" x14ac:dyDescent="0.4">
      <c r="L39563" s="56">
        <f ca="1"/>
        <v>39562</v>
      </c>
      <c r="M39563" s="53">
        <f ca="1"/>
        <v>2008</v>
      </c>
      <c r="N39563" s="53">
        <f ca="1"/>
        <v>4</v>
      </c>
      <c r="O39563" s="53" t="str">
        <f ca="1"/>
        <v>2008-04</v>
      </c>
    </row>
    <row r="39564" spans="12:15" x14ac:dyDescent="0.4">
      <c r="L39564" s="56">
        <f ca="1"/>
        <v>39563</v>
      </c>
      <c r="M39564" s="53">
        <f ca="1"/>
        <v>2008</v>
      </c>
      <c r="N39564" s="53">
        <f ca="1"/>
        <v>4</v>
      </c>
      <c r="O39564" s="53" t="str">
        <f ca="1"/>
        <v>2008-04</v>
      </c>
    </row>
    <row r="39565" spans="12:15" x14ac:dyDescent="0.4">
      <c r="L39565" s="56">
        <f ca="1"/>
        <v>39564</v>
      </c>
      <c r="M39565" s="53">
        <f ca="1"/>
        <v>2008</v>
      </c>
      <c r="N39565" s="53">
        <f ca="1"/>
        <v>4</v>
      </c>
      <c r="O39565" s="53" t="str">
        <f ca="1"/>
        <v>2008-04</v>
      </c>
    </row>
    <row r="39566" spans="12:15" x14ac:dyDescent="0.4">
      <c r="L39566" s="56">
        <f ca="1"/>
        <v>39565</v>
      </c>
      <c r="M39566" s="53">
        <f ca="1"/>
        <v>2008</v>
      </c>
      <c r="N39566" s="53">
        <f ca="1"/>
        <v>4</v>
      </c>
      <c r="O39566" s="53" t="str">
        <f ca="1"/>
        <v>2008-04</v>
      </c>
    </row>
    <row r="39567" spans="12:15" x14ac:dyDescent="0.4">
      <c r="L39567" s="56">
        <f ca="1"/>
        <v>39566</v>
      </c>
      <c r="M39567" s="53">
        <f ca="1"/>
        <v>2008</v>
      </c>
      <c r="N39567" s="53">
        <f ca="1"/>
        <v>4</v>
      </c>
      <c r="O39567" s="53" t="str">
        <f ca="1"/>
        <v>2008-04</v>
      </c>
    </row>
    <row r="39568" spans="12:15" x14ac:dyDescent="0.4">
      <c r="L39568" s="56">
        <f ca="1"/>
        <v>39567</v>
      </c>
      <c r="M39568" s="53">
        <f ca="1"/>
        <v>2008</v>
      </c>
      <c r="N39568" s="53">
        <f ca="1"/>
        <v>4</v>
      </c>
      <c r="O39568" s="53" t="str">
        <f ca="1"/>
        <v>2008-04</v>
      </c>
    </row>
    <row r="39569" spans="12:15" x14ac:dyDescent="0.4">
      <c r="L39569" s="56">
        <f ca="1"/>
        <v>39568</v>
      </c>
      <c r="M39569" s="53">
        <f ca="1"/>
        <v>2008</v>
      </c>
      <c r="N39569" s="53">
        <f ca="1"/>
        <v>4</v>
      </c>
      <c r="O39569" s="53" t="str">
        <f ca="1"/>
        <v>2008-04</v>
      </c>
    </row>
    <row r="39570" spans="12:15" x14ac:dyDescent="0.4">
      <c r="L39570" s="56">
        <f ca="1"/>
        <v>39569</v>
      </c>
      <c r="M39570" s="53">
        <f ca="1"/>
        <v>2008</v>
      </c>
      <c r="N39570" s="53">
        <f ca="1"/>
        <v>5</v>
      </c>
      <c r="O39570" s="53" t="str">
        <f ca="1"/>
        <v>2008-05</v>
      </c>
    </row>
    <row r="39571" spans="12:15" x14ac:dyDescent="0.4">
      <c r="L39571" s="56">
        <f ca="1"/>
        <v>39570</v>
      </c>
      <c r="M39571" s="53">
        <f ca="1"/>
        <v>2008</v>
      </c>
      <c r="N39571" s="53">
        <f ca="1"/>
        <v>5</v>
      </c>
      <c r="O39571" s="53" t="str">
        <f ca="1"/>
        <v>2008-05</v>
      </c>
    </row>
    <row r="39572" spans="12:15" x14ac:dyDescent="0.4">
      <c r="L39572" s="56">
        <f ca="1"/>
        <v>39571</v>
      </c>
      <c r="M39572" s="53">
        <f ca="1"/>
        <v>2008</v>
      </c>
      <c r="N39572" s="53">
        <f ca="1"/>
        <v>5</v>
      </c>
      <c r="O39572" s="53" t="str">
        <f ca="1"/>
        <v>2008-05</v>
      </c>
    </row>
    <row r="39573" spans="12:15" x14ac:dyDescent="0.4">
      <c r="L39573" s="56">
        <f ca="1"/>
        <v>39572</v>
      </c>
      <c r="M39573" s="53">
        <f ca="1"/>
        <v>2008</v>
      </c>
      <c r="N39573" s="53">
        <f ca="1"/>
        <v>5</v>
      </c>
      <c r="O39573" s="53" t="str">
        <f ca="1"/>
        <v>2008-05</v>
      </c>
    </row>
    <row r="39574" spans="12:15" x14ac:dyDescent="0.4">
      <c r="L39574" s="56">
        <f ca="1"/>
        <v>39573</v>
      </c>
      <c r="M39574" s="53">
        <f ca="1"/>
        <v>2008</v>
      </c>
      <c r="N39574" s="53">
        <f ca="1"/>
        <v>5</v>
      </c>
      <c r="O39574" s="53" t="str">
        <f ca="1"/>
        <v>2008-05</v>
      </c>
    </row>
    <row r="39575" spans="12:15" x14ac:dyDescent="0.4">
      <c r="L39575" s="56">
        <f ca="1"/>
        <v>39574</v>
      </c>
      <c r="M39575" s="53">
        <f ca="1"/>
        <v>2008</v>
      </c>
      <c r="N39575" s="53">
        <f ca="1"/>
        <v>5</v>
      </c>
      <c r="O39575" s="53" t="str">
        <f ca="1"/>
        <v>2008-05</v>
      </c>
    </row>
    <row r="39576" spans="12:15" x14ac:dyDescent="0.4">
      <c r="L39576" s="56">
        <f ca="1"/>
        <v>39575</v>
      </c>
      <c r="M39576" s="53">
        <f ca="1"/>
        <v>2008</v>
      </c>
      <c r="N39576" s="53">
        <f ca="1"/>
        <v>5</v>
      </c>
      <c r="O39576" s="53" t="str">
        <f ca="1"/>
        <v>2008-05</v>
      </c>
    </row>
    <row r="39577" spans="12:15" x14ac:dyDescent="0.4">
      <c r="L39577" s="56">
        <f ca="1"/>
        <v>39576</v>
      </c>
      <c r="M39577" s="53">
        <f ca="1"/>
        <v>2008</v>
      </c>
      <c r="N39577" s="53">
        <f ca="1"/>
        <v>5</v>
      </c>
      <c r="O39577" s="53" t="str">
        <f ca="1"/>
        <v>2008-05</v>
      </c>
    </row>
    <row r="39578" spans="12:15" x14ac:dyDescent="0.4">
      <c r="L39578" s="56">
        <f ca="1"/>
        <v>39577</v>
      </c>
      <c r="M39578" s="53">
        <f ca="1"/>
        <v>2008</v>
      </c>
      <c r="N39578" s="53">
        <f ca="1"/>
        <v>5</v>
      </c>
      <c r="O39578" s="53" t="str">
        <f ca="1"/>
        <v>2008-05</v>
      </c>
    </row>
    <row r="39579" spans="12:15" x14ac:dyDescent="0.4">
      <c r="L39579" s="56">
        <f ca="1"/>
        <v>39578</v>
      </c>
      <c r="M39579" s="53">
        <f ca="1"/>
        <v>2008</v>
      </c>
      <c r="N39579" s="53">
        <f ca="1"/>
        <v>5</v>
      </c>
      <c r="O39579" s="53" t="str">
        <f ca="1"/>
        <v>2008-05</v>
      </c>
    </row>
    <row r="39580" spans="12:15" x14ac:dyDescent="0.4">
      <c r="L39580" s="56">
        <f ca="1"/>
        <v>39579</v>
      </c>
      <c r="M39580" s="53">
        <f ca="1"/>
        <v>2008</v>
      </c>
      <c r="N39580" s="53">
        <f ca="1"/>
        <v>5</v>
      </c>
      <c r="O39580" s="53" t="str">
        <f ca="1"/>
        <v>2008-05</v>
      </c>
    </row>
    <row r="39581" spans="12:15" x14ac:dyDescent="0.4">
      <c r="L39581" s="56">
        <f ca="1"/>
        <v>39580</v>
      </c>
      <c r="M39581" s="53">
        <f ca="1"/>
        <v>2008</v>
      </c>
      <c r="N39581" s="53">
        <f ca="1"/>
        <v>5</v>
      </c>
      <c r="O39581" s="53" t="str">
        <f ca="1"/>
        <v>2008-05</v>
      </c>
    </row>
    <row r="39582" spans="12:15" x14ac:dyDescent="0.4">
      <c r="L39582" s="56">
        <f ca="1"/>
        <v>39581</v>
      </c>
      <c r="M39582" s="53">
        <f ca="1"/>
        <v>2008</v>
      </c>
      <c r="N39582" s="53">
        <f ca="1"/>
        <v>5</v>
      </c>
      <c r="O39582" s="53" t="str">
        <f ca="1"/>
        <v>2008-05</v>
      </c>
    </row>
    <row r="39583" spans="12:15" x14ac:dyDescent="0.4">
      <c r="L39583" s="56">
        <f ca="1"/>
        <v>39582</v>
      </c>
      <c r="M39583" s="53">
        <f ca="1"/>
        <v>2008</v>
      </c>
      <c r="N39583" s="53">
        <f ca="1"/>
        <v>5</v>
      </c>
      <c r="O39583" s="53" t="str">
        <f ca="1"/>
        <v>2008-05</v>
      </c>
    </row>
    <row r="39584" spans="12:15" x14ac:dyDescent="0.4">
      <c r="L39584" s="56">
        <f ca="1"/>
        <v>39583</v>
      </c>
      <c r="M39584" s="53">
        <f ca="1"/>
        <v>2008</v>
      </c>
      <c r="N39584" s="53">
        <f ca="1"/>
        <v>5</v>
      </c>
      <c r="O39584" s="53" t="str">
        <f ca="1"/>
        <v>2008-05</v>
      </c>
    </row>
    <row r="39585" spans="12:15" x14ac:dyDescent="0.4">
      <c r="L39585" s="56">
        <f ca="1"/>
        <v>39584</v>
      </c>
      <c r="M39585" s="53">
        <f ca="1"/>
        <v>2008</v>
      </c>
      <c r="N39585" s="53">
        <f ca="1"/>
        <v>5</v>
      </c>
      <c r="O39585" s="53" t="str">
        <f ca="1"/>
        <v>2008-05</v>
      </c>
    </row>
    <row r="39586" spans="12:15" x14ac:dyDescent="0.4">
      <c r="L39586" s="56">
        <f ca="1"/>
        <v>39585</v>
      </c>
      <c r="M39586" s="53">
        <f ca="1"/>
        <v>2008</v>
      </c>
      <c r="N39586" s="53">
        <f ca="1"/>
        <v>5</v>
      </c>
      <c r="O39586" s="53" t="str">
        <f ca="1"/>
        <v>2008-05</v>
      </c>
    </row>
    <row r="39587" spans="12:15" x14ac:dyDescent="0.4">
      <c r="L39587" s="56">
        <f ca="1"/>
        <v>39586</v>
      </c>
      <c r="M39587" s="53">
        <f ca="1"/>
        <v>2008</v>
      </c>
      <c r="N39587" s="53">
        <f ca="1"/>
        <v>5</v>
      </c>
      <c r="O39587" s="53" t="str">
        <f ca="1"/>
        <v>2008-05</v>
      </c>
    </row>
    <row r="39588" spans="12:15" x14ac:dyDescent="0.4">
      <c r="L39588" s="56">
        <f ca="1"/>
        <v>39587</v>
      </c>
      <c r="M39588" s="53">
        <f ca="1"/>
        <v>2008</v>
      </c>
      <c r="N39588" s="53">
        <f ca="1"/>
        <v>5</v>
      </c>
      <c r="O39588" s="53" t="str">
        <f ca="1"/>
        <v>2008-05</v>
      </c>
    </row>
    <row r="39589" spans="12:15" x14ac:dyDescent="0.4">
      <c r="L39589" s="56">
        <f ca="1"/>
        <v>39588</v>
      </c>
      <c r="M39589" s="53">
        <f ca="1"/>
        <v>2008</v>
      </c>
      <c r="N39589" s="53">
        <f ca="1"/>
        <v>5</v>
      </c>
      <c r="O39589" s="53" t="str">
        <f ca="1"/>
        <v>2008-05</v>
      </c>
    </row>
    <row r="39590" spans="12:15" x14ac:dyDescent="0.4">
      <c r="L39590" s="56">
        <f ca="1"/>
        <v>39589</v>
      </c>
      <c r="M39590" s="53">
        <f ca="1"/>
        <v>2008</v>
      </c>
      <c r="N39590" s="53">
        <f ca="1"/>
        <v>5</v>
      </c>
      <c r="O39590" s="53" t="str">
        <f ca="1"/>
        <v>2008-05</v>
      </c>
    </row>
    <row r="39591" spans="12:15" x14ac:dyDescent="0.4">
      <c r="L39591" s="56">
        <f ca="1"/>
        <v>39590</v>
      </c>
      <c r="M39591" s="53">
        <f ca="1"/>
        <v>2008</v>
      </c>
      <c r="N39591" s="53">
        <f ca="1"/>
        <v>5</v>
      </c>
      <c r="O39591" s="53" t="str">
        <f ca="1"/>
        <v>2008-05</v>
      </c>
    </row>
    <row r="39592" spans="12:15" x14ac:dyDescent="0.4">
      <c r="L39592" s="56">
        <f ca="1"/>
        <v>39591</v>
      </c>
      <c r="M39592" s="53">
        <f ca="1"/>
        <v>2008</v>
      </c>
      <c r="N39592" s="53">
        <f ca="1"/>
        <v>5</v>
      </c>
      <c r="O39592" s="53" t="str">
        <f ca="1"/>
        <v>2008-05</v>
      </c>
    </row>
    <row r="39593" spans="12:15" x14ac:dyDescent="0.4">
      <c r="L39593" s="56">
        <f ca="1"/>
        <v>39592</v>
      </c>
      <c r="M39593" s="53">
        <f ca="1"/>
        <v>2008</v>
      </c>
      <c r="N39593" s="53">
        <f ca="1"/>
        <v>5</v>
      </c>
      <c r="O39593" s="53" t="str">
        <f ca="1"/>
        <v>2008-05</v>
      </c>
    </row>
    <row r="39594" spans="12:15" x14ac:dyDescent="0.4">
      <c r="L39594" s="56">
        <f ca="1"/>
        <v>39593</v>
      </c>
      <c r="M39594" s="53">
        <f ca="1"/>
        <v>2008</v>
      </c>
      <c r="N39594" s="53">
        <f ca="1"/>
        <v>5</v>
      </c>
      <c r="O39594" s="53" t="str">
        <f ca="1"/>
        <v>2008-05</v>
      </c>
    </row>
    <row r="39595" spans="12:15" x14ac:dyDescent="0.4">
      <c r="L39595" s="56">
        <f ca="1"/>
        <v>39594</v>
      </c>
      <c r="M39595" s="53">
        <f ca="1"/>
        <v>2008</v>
      </c>
      <c r="N39595" s="53">
        <f ca="1"/>
        <v>5</v>
      </c>
      <c r="O39595" s="53" t="str">
        <f ca="1"/>
        <v>2008-05</v>
      </c>
    </row>
    <row r="39596" spans="12:15" x14ac:dyDescent="0.4">
      <c r="L39596" s="56">
        <f ca="1"/>
        <v>39595</v>
      </c>
      <c r="M39596" s="53">
        <f ca="1"/>
        <v>2008</v>
      </c>
      <c r="N39596" s="53">
        <f ca="1"/>
        <v>5</v>
      </c>
      <c r="O39596" s="53" t="str">
        <f ca="1"/>
        <v>2008-05</v>
      </c>
    </row>
    <row r="39597" spans="12:15" x14ac:dyDescent="0.4">
      <c r="L39597" s="56">
        <f ca="1"/>
        <v>39596</v>
      </c>
      <c r="M39597" s="53">
        <f ca="1"/>
        <v>2008</v>
      </c>
      <c r="N39597" s="53">
        <f ca="1"/>
        <v>5</v>
      </c>
      <c r="O39597" s="53" t="str">
        <f ca="1"/>
        <v>2008-05</v>
      </c>
    </row>
    <row r="39598" spans="12:15" x14ac:dyDescent="0.4">
      <c r="L39598" s="56">
        <f ca="1"/>
        <v>39597</v>
      </c>
      <c r="M39598" s="53">
        <f ca="1"/>
        <v>2008</v>
      </c>
      <c r="N39598" s="53">
        <f ca="1"/>
        <v>5</v>
      </c>
      <c r="O39598" s="53" t="str">
        <f ca="1"/>
        <v>2008-05</v>
      </c>
    </row>
    <row r="39599" spans="12:15" x14ac:dyDescent="0.4">
      <c r="L39599" s="56">
        <f ca="1"/>
        <v>39598</v>
      </c>
      <c r="M39599" s="53">
        <f ca="1"/>
        <v>2008</v>
      </c>
      <c r="N39599" s="53">
        <f ca="1"/>
        <v>5</v>
      </c>
      <c r="O39599" s="53" t="str">
        <f ca="1"/>
        <v>2008-05</v>
      </c>
    </row>
    <row r="39600" spans="12:15" x14ac:dyDescent="0.4">
      <c r="L39600" s="56">
        <f ca="1"/>
        <v>39599</v>
      </c>
      <c r="M39600" s="53">
        <f ca="1"/>
        <v>2008</v>
      </c>
      <c r="N39600" s="53">
        <f ca="1"/>
        <v>5</v>
      </c>
      <c r="O39600" s="53" t="str">
        <f ca="1"/>
        <v>2008-05</v>
      </c>
    </row>
    <row r="39601" spans="12:15" x14ac:dyDescent="0.4">
      <c r="L39601" s="56">
        <f ca="1"/>
        <v>39600</v>
      </c>
      <c r="M39601" s="53">
        <f ca="1"/>
        <v>2008</v>
      </c>
      <c r="N39601" s="53">
        <f ca="1"/>
        <v>6</v>
      </c>
      <c r="O39601" s="53" t="str">
        <f ca="1"/>
        <v>2008-06</v>
      </c>
    </row>
    <row r="39602" spans="12:15" x14ac:dyDescent="0.4">
      <c r="L39602" s="56">
        <f ca="1"/>
        <v>39601</v>
      </c>
      <c r="M39602" s="53">
        <f ca="1"/>
        <v>2008</v>
      </c>
      <c r="N39602" s="53">
        <f ca="1"/>
        <v>6</v>
      </c>
      <c r="O39602" s="53" t="str">
        <f ca="1"/>
        <v>2008-06</v>
      </c>
    </row>
    <row r="39603" spans="12:15" x14ac:dyDescent="0.4">
      <c r="L39603" s="56">
        <f ca="1"/>
        <v>39602</v>
      </c>
      <c r="M39603" s="53">
        <f ca="1"/>
        <v>2008</v>
      </c>
      <c r="N39603" s="53">
        <f ca="1"/>
        <v>6</v>
      </c>
      <c r="O39603" s="53" t="str">
        <f ca="1"/>
        <v>2008-06</v>
      </c>
    </row>
    <row r="39604" spans="12:15" x14ac:dyDescent="0.4">
      <c r="L39604" s="56">
        <f ca="1"/>
        <v>39603</v>
      </c>
      <c r="M39604" s="53">
        <f ca="1"/>
        <v>2008</v>
      </c>
      <c r="N39604" s="53">
        <f ca="1"/>
        <v>6</v>
      </c>
      <c r="O39604" s="53" t="str">
        <f ca="1"/>
        <v>2008-06</v>
      </c>
    </row>
    <row r="39605" spans="12:15" x14ac:dyDescent="0.4">
      <c r="L39605" s="56">
        <f ca="1"/>
        <v>39604</v>
      </c>
      <c r="M39605" s="53">
        <f ca="1"/>
        <v>2008</v>
      </c>
      <c r="N39605" s="53">
        <f ca="1"/>
        <v>6</v>
      </c>
      <c r="O39605" s="53" t="str">
        <f ca="1"/>
        <v>2008-06</v>
      </c>
    </row>
    <row r="39606" spans="12:15" x14ac:dyDescent="0.4">
      <c r="L39606" s="56">
        <f ca="1"/>
        <v>39605</v>
      </c>
      <c r="M39606" s="53">
        <f ca="1"/>
        <v>2008</v>
      </c>
      <c r="N39606" s="53">
        <f ca="1"/>
        <v>6</v>
      </c>
      <c r="O39606" s="53" t="str">
        <f ca="1"/>
        <v>2008-06</v>
      </c>
    </row>
    <row r="39607" spans="12:15" x14ac:dyDescent="0.4">
      <c r="L39607" s="56">
        <f ca="1"/>
        <v>39606</v>
      </c>
      <c r="M39607" s="53">
        <f ca="1"/>
        <v>2008</v>
      </c>
      <c r="N39607" s="53">
        <f ca="1"/>
        <v>6</v>
      </c>
      <c r="O39607" s="53" t="str">
        <f ca="1"/>
        <v>2008-06</v>
      </c>
    </row>
    <row r="39608" spans="12:15" x14ac:dyDescent="0.4">
      <c r="L39608" s="56">
        <f ca="1"/>
        <v>39607</v>
      </c>
      <c r="M39608" s="53">
        <f ca="1"/>
        <v>2008</v>
      </c>
      <c r="N39608" s="53">
        <f ca="1"/>
        <v>6</v>
      </c>
      <c r="O39608" s="53" t="str">
        <f ca="1"/>
        <v>2008-06</v>
      </c>
    </row>
    <row r="39609" spans="12:15" x14ac:dyDescent="0.4">
      <c r="L39609" s="56">
        <f ca="1"/>
        <v>39608</v>
      </c>
      <c r="M39609" s="53">
        <f ca="1"/>
        <v>2008</v>
      </c>
      <c r="N39609" s="53">
        <f ca="1"/>
        <v>6</v>
      </c>
      <c r="O39609" s="53" t="str">
        <f ca="1"/>
        <v>2008-06</v>
      </c>
    </row>
    <row r="39610" spans="12:15" x14ac:dyDescent="0.4">
      <c r="L39610" s="56">
        <f ca="1"/>
        <v>39609</v>
      </c>
      <c r="M39610" s="53">
        <f ca="1"/>
        <v>2008</v>
      </c>
      <c r="N39610" s="53">
        <f ca="1"/>
        <v>6</v>
      </c>
      <c r="O39610" s="53" t="str">
        <f ca="1"/>
        <v>2008-06</v>
      </c>
    </row>
    <row r="39611" spans="12:15" x14ac:dyDescent="0.4">
      <c r="L39611" s="56">
        <f ca="1"/>
        <v>39610</v>
      </c>
      <c r="M39611" s="53">
        <f ca="1"/>
        <v>2008</v>
      </c>
      <c r="N39611" s="53">
        <f ca="1"/>
        <v>6</v>
      </c>
      <c r="O39611" s="53" t="str">
        <f ca="1"/>
        <v>2008-06</v>
      </c>
    </row>
    <row r="39612" spans="12:15" x14ac:dyDescent="0.4">
      <c r="L39612" s="56">
        <f ca="1"/>
        <v>39611</v>
      </c>
      <c r="M39612" s="53">
        <f ca="1"/>
        <v>2008</v>
      </c>
      <c r="N39612" s="53">
        <f ca="1"/>
        <v>6</v>
      </c>
      <c r="O39612" s="53" t="str">
        <f ca="1"/>
        <v>2008-06</v>
      </c>
    </row>
    <row r="39613" spans="12:15" x14ac:dyDescent="0.4">
      <c r="L39613" s="56">
        <f ca="1"/>
        <v>39612</v>
      </c>
      <c r="M39613" s="53">
        <f ca="1"/>
        <v>2008</v>
      </c>
      <c r="N39613" s="53">
        <f ca="1"/>
        <v>6</v>
      </c>
      <c r="O39613" s="53" t="str">
        <f ca="1"/>
        <v>2008-06</v>
      </c>
    </row>
    <row r="39614" spans="12:15" x14ac:dyDescent="0.4">
      <c r="L39614" s="56">
        <f ca="1"/>
        <v>39613</v>
      </c>
      <c r="M39614" s="53">
        <f ca="1"/>
        <v>2008</v>
      </c>
      <c r="N39614" s="53">
        <f ca="1"/>
        <v>6</v>
      </c>
      <c r="O39614" s="53" t="str">
        <f ca="1"/>
        <v>2008-06</v>
      </c>
    </row>
    <row r="39615" spans="12:15" x14ac:dyDescent="0.4">
      <c r="L39615" s="56">
        <f ca="1"/>
        <v>39614</v>
      </c>
      <c r="M39615" s="53">
        <f ca="1"/>
        <v>2008</v>
      </c>
      <c r="N39615" s="53">
        <f ca="1"/>
        <v>6</v>
      </c>
      <c r="O39615" s="53" t="str">
        <f ca="1"/>
        <v>2008-06</v>
      </c>
    </row>
    <row r="39616" spans="12:15" x14ac:dyDescent="0.4">
      <c r="L39616" s="56">
        <f ca="1"/>
        <v>39615</v>
      </c>
      <c r="M39616" s="53">
        <f ca="1"/>
        <v>2008</v>
      </c>
      <c r="N39616" s="53">
        <f ca="1"/>
        <v>6</v>
      </c>
      <c r="O39616" s="53" t="str">
        <f ca="1"/>
        <v>2008-06</v>
      </c>
    </row>
    <row r="39617" spans="12:15" x14ac:dyDescent="0.4">
      <c r="L39617" s="56">
        <f ca="1"/>
        <v>39616</v>
      </c>
      <c r="M39617" s="53">
        <f ca="1"/>
        <v>2008</v>
      </c>
      <c r="N39617" s="53">
        <f ca="1"/>
        <v>6</v>
      </c>
      <c r="O39617" s="53" t="str">
        <f ca="1"/>
        <v>2008-06</v>
      </c>
    </row>
    <row r="39618" spans="12:15" x14ac:dyDescent="0.4">
      <c r="L39618" s="56">
        <f ca="1"/>
        <v>39617</v>
      </c>
      <c r="M39618" s="53">
        <f ca="1"/>
        <v>2008</v>
      </c>
      <c r="N39618" s="53">
        <f ca="1"/>
        <v>6</v>
      </c>
      <c r="O39618" s="53" t="str">
        <f ca="1"/>
        <v>2008-06</v>
      </c>
    </row>
    <row r="39619" spans="12:15" x14ac:dyDescent="0.4">
      <c r="L39619" s="56">
        <f ca="1"/>
        <v>39618</v>
      </c>
      <c r="M39619" s="53">
        <f ca="1"/>
        <v>2008</v>
      </c>
      <c r="N39619" s="53">
        <f ca="1"/>
        <v>6</v>
      </c>
      <c r="O39619" s="53" t="str">
        <f ca="1"/>
        <v>2008-06</v>
      </c>
    </row>
    <row r="39620" spans="12:15" x14ac:dyDescent="0.4">
      <c r="L39620" s="56">
        <f ca="1"/>
        <v>39619</v>
      </c>
      <c r="M39620" s="53">
        <f ca="1"/>
        <v>2008</v>
      </c>
      <c r="N39620" s="53">
        <f ca="1"/>
        <v>6</v>
      </c>
      <c r="O39620" s="53" t="str">
        <f ca="1"/>
        <v>2008-06</v>
      </c>
    </row>
    <row r="39621" spans="12:15" x14ac:dyDescent="0.4">
      <c r="L39621" s="56">
        <f ca="1"/>
        <v>39620</v>
      </c>
      <c r="M39621" s="53">
        <f ca="1"/>
        <v>2008</v>
      </c>
      <c r="N39621" s="53">
        <f ca="1"/>
        <v>6</v>
      </c>
      <c r="O39621" s="53" t="str">
        <f ca="1"/>
        <v>2008-06</v>
      </c>
    </row>
    <row r="39622" spans="12:15" x14ac:dyDescent="0.4">
      <c r="L39622" s="56">
        <f ca="1"/>
        <v>39621</v>
      </c>
      <c r="M39622" s="53">
        <f ca="1"/>
        <v>2008</v>
      </c>
      <c r="N39622" s="53">
        <f ca="1"/>
        <v>6</v>
      </c>
      <c r="O39622" s="53" t="str">
        <f ca="1"/>
        <v>2008-06</v>
      </c>
    </row>
    <row r="39623" spans="12:15" x14ac:dyDescent="0.4">
      <c r="L39623" s="56">
        <f ca="1"/>
        <v>39622</v>
      </c>
      <c r="M39623" s="53">
        <f ca="1"/>
        <v>2008</v>
      </c>
      <c r="N39623" s="53">
        <f ca="1"/>
        <v>6</v>
      </c>
      <c r="O39623" s="53" t="str">
        <f ca="1"/>
        <v>2008-06</v>
      </c>
    </row>
    <row r="39624" spans="12:15" x14ac:dyDescent="0.4">
      <c r="L39624" s="56">
        <f ca="1"/>
        <v>39623</v>
      </c>
      <c r="M39624" s="53">
        <f ca="1"/>
        <v>2008</v>
      </c>
      <c r="N39624" s="53">
        <f ca="1"/>
        <v>6</v>
      </c>
      <c r="O39624" s="53" t="str">
        <f ca="1"/>
        <v>2008-06</v>
      </c>
    </row>
    <row r="39625" spans="12:15" x14ac:dyDescent="0.4">
      <c r="L39625" s="56">
        <f ca="1"/>
        <v>39624</v>
      </c>
      <c r="M39625" s="53">
        <f ca="1"/>
        <v>2008</v>
      </c>
      <c r="N39625" s="53">
        <f ca="1"/>
        <v>6</v>
      </c>
      <c r="O39625" s="53" t="str">
        <f ca="1"/>
        <v>2008-06</v>
      </c>
    </row>
    <row r="39626" spans="12:15" x14ac:dyDescent="0.4">
      <c r="L39626" s="56">
        <f ca="1"/>
        <v>39625</v>
      </c>
      <c r="M39626" s="53">
        <f ca="1"/>
        <v>2008</v>
      </c>
      <c r="N39626" s="53">
        <f ca="1"/>
        <v>6</v>
      </c>
      <c r="O39626" s="53" t="str">
        <f ca="1"/>
        <v>2008-06</v>
      </c>
    </row>
    <row r="39627" spans="12:15" x14ac:dyDescent="0.4">
      <c r="L39627" s="56">
        <f ca="1"/>
        <v>39626</v>
      </c>
      <c r="M39627" s="53">
        <f ca="1"/>
        <v>2008</v>
      </c>
      <c r="N39627" s="53">
        <f ca="1"/>
        <v>6</v>
      </c>
      <c r="O39627" s="53" t="str">
        <f ca="1"/>
        <v>2008-06</v>
      </c>
    </row>
    <row r="39628" spans="12:15" x14ac:dyDescent="0.4">
      <c r="L39628" s="56">
        <f ca="1"/>
        <v>39627</v>
      </c>
      <c r="M39628" s="53">
        <f ca="1"/>
        <v>2008</v>
      </c>
      <c r="N39628" s="53">
        <f ca="1"/>
        <v>6</v>
      </c>
      <c r="O39628" s="53" t="str">
        <f ca="1"/>
        <v>2008-06</v>
      </c>
    </row>
    <row r="39629" spans="12:15" x14ac:dyDescent="0.4">
      <c r="L39629" s="56">
        <f ca="1"/>
        <v>39628</v>
      </c>
      <c r="M39629" s="53">
        <f ca="1"/>
        <v>2008</v>
      </c>
      <c r="N39629" s="53">
        <f ca="1"/>
        <v>6</v>
      </c>
      <c r="O39629" s="53" t="str">
        <f ca="1"/>
        <v>2008-06</v>
      </c>
    </row>
    <row r="39630" spans="12:15" x14ac:dyDescent="0.4">
      <c r="L39630" s="56">
        <f ca="1"/>
        <v>39629</v>
      </c>
      <c r="M39630" s="53">
        <f ca="1"/>
        <v>2008</v>
      </c>
      <c r="N39630" s="53">
        <f ca="1"/>
        <v>6</v>
      </c>
      <c r="O39630" s="53" t="str">
        <f ca="1"/>
        <v>2008-06</v>
      </c>
    </row>
    <row r="39631" spans="12:15" x14ac:dyDescent="0.4">
      <c r="L39631" s="56">
        <f ca="1"/>
        <v>39630</v>
      </c>
      <c r="M39631" s="53">
        <f ca="1"/>
        <v>2008</v>
      </c>
      <c r="N39631" s="53">
        <f ca="1"/>
        <v>7</v>
      </c>
      <c r="O39631" s="53" t="str">
        <f ca="1"/>
        <v>2008-07</v>
      </c>
    </row>
    <row r="39632" spans="12:15" x14ac:dyDescent="0.4">
      <c r="L39632" s="56">
        <f ca="1"/>
        <v>39631</v>
      </c>
      <c r="M39632" s="53">
        <f ca="1"/>
        <v>2008</v>
      </c>
      <c r="N39632" s="53">
        <f ca="1"/>
        <v>7</v>
      </c>
      <c r="O39632" s="53" t="str">
        <f ca="1"/>
        <v>2008-07</v>
      </c>
    </row>
    <row r="39633" spans="12:15" x14ac:dyDescent="0.4">
      <c r="L39633" s="56">
        <f ca="1"/>
        <v>39632</v>
      </c>
      <c r="M39633" s="53">
        <f ca="1"/>
        <v>2008</v>
      </c>
      <c r="N39633" s="53">
        <f ca="1"/>
        <v>7</v>
      </c>
      <c r="O39633" s="53" t="str">
        <f ca="1"/>
        <v>2008-07</v>
      </c>
    </row>
    <row r="39634" spans="12:15" x14ac:dyDescent="0.4">
      <c r="L39634" s="56">
        <f ca="1"/>
        <v>39633</v>
      </c>
      <c r="M39634" s="53">
        <f ca="1"/>
        <v>2008</v>
      </c>
      <c r="N39634" s="53">
        <f ca="1"/>
        <v>7</v>
      </c>
      <c r="O39634" s="53" t="str">
        <f ca="1"/>
        <v>2008-07</v>
      </c>
    </row>
    <row r="39635" spans="12:15" x14ac:dyDescent="0.4">
      <c r="L39635" s="56">
        <f ca="1"/>
        <v>39634</v>
      </c>
      <c r="M39635" s="53">
        <f ca="1"/>
        <v>2008</v>
      </c>
      <c r="N39635" s="53">
        <f ca="1"/>
        <v>7</v>
      </c>
      <c r="O39635" s="53" t="str">
        <f ca="1"/>
        <v>2008-07</v>
      </c>
    </row>
    <row r="39636" spans="12:15" x14ac:dyDescent="0.4">
      <c r="L39636" s="56">
        <f ca="1"/>
        <v>39635</v>
      </c>
      <c r="M39636" s="53">
        <f ca="1"/>
        <v>2008</v>
      </c>
      <c r="N39636" s="53">
        <f ca="1"/>
        <v>7</v>
      </c>
      <c r="O39636" s="53" t="str">
        <f ca="1"/>
        <v>2008-07</v>
      </c>
    </row>
    <row r="39637" spans="12:15" x14ac:dyDescent="0.4">
      <c r="L39637" s="56">
        <f ca="1"/>
        <v>39636</v>
      </c>
      <c r="M39637" s="53">
        <f ca="1"/>
        <v>2008</v>
      </c>
      <c r="N39637" s="53">
        <f ca="1"/>
        <v>7</v>
      </c>
      <c r="O39637" s="53" t="str">
        <f ca="1"/>
        <v>2008-07</v>
      </c>
    </row>
    <row r="39638" spans="12:15" x14ac:dyDescent="0.4">
      <c r="L39638" s="56">
        <f ca="1"/>
        <v>39637</v>
      </c>
      <c r="M39638" s="53">
        <f ca="1"/>
        <v>2008</v>
      </c>
      <c r="N39638" s="53">
        <f ca="1"/>
        <v>7</v>
      </c>
      <c r="O39638" s="53" t="str">
        <f ca="1"/>
        <v>2008-07</v>
      </c>
    </row>
    <row r="39639" spans="12:15" x14ac:dyDescent="0.4">
      <c r="L39639" s="56">
        <f ca="1"/>
        <v>39638</v>
      </c>
      <c r="M39639" s="53">
        <f ca="1"/>
        <v>2008</v>
      </c>
      <c r="N39639" s="53">
        <f ca="1"/>
        <v>7</v>
      </c>
      <c r="O39639" s="53" t="str">
        <f ca="1"/>
        <v>2008-07</v>
      </c>
    </row>
    <row r="39640" spans="12:15" x14ac:dyDescent="0.4">
      <c r="L39640" s="56">
        <f ca="1"/>
        <v>39639</v>
      </c>
      <c r="M39640" s="53">
        <f ca="1"/>
        <v>2008</v>
      </c>
      <c r="N39640" s="53">
        <f ca="1"/>
        <v>7</v>
      </c>
      <c r="O39640" s="53" t="str">
        <f ca="1"/>
        <v>2008-07</v>
      </c>
    </row>
    <row r="39641" spans="12:15" x14ac:dyDescent="0.4">
      <c r="L39641" s="56">
        <f ca="1"/>
        <v>39640</v>
      </c>
      <c r="M39641" s="53">
        <f ca="1"/>
        <v>2008</v>
      </c>
      <c r="N39641" s="53">
        <f ca="1"/>
        <v>7</v>
      </c>
      <c r="O39641" s="53" t="str">
        <f ca="1"/>
        <v>2008-07</v>
      </c>
    </row>
    <row r="39642" spans="12:15" x14ac:dyDescent="0.4">
      <c r="L39642" s="56">
        <f ca="1"/>
        <v>39641</v>
      </c>
      <c r="M39642" s="53">
        <f ca="1"/>
        <v>2008</v>
      </c>
      <c r="N39642" s="53">
        <f ca="1"/>
        <v>7</v>
      </c>
      <c r="O39642" s="53" t="str">
        <f ca="1"/>
        <v>2008-07</v>
      </c>
    </row>
    <row r="39643" spans="12:15" x14ac:dyDescent="0.4">
      <c r="L39643" s="56">
        <f ca="1"/>
        <v>39642</v>
      </c>
      <c r="M39643" s="53">
        <f ca="1"/>
        <v>2008</v>
      </c>
      <c r="N39643" s="53">
        <f ca="1"/>
        <v>7</v>
      </c>
      <c r="O39643" s="53" t="str">
        <f ca="1"/>
        <v>2008-07</v>
      </c>
    </row>
    <row r="39644" spans="12:15" x14ac:dyDescent="0.4">
      <c r="L39644" s="56">
        <f ca="1"/>
        <v>39643</v>
      </c>
      <c r="M39644" s="53">
        <f ca="1"/>
        <v>2008</v>
      </c>
      <c r="N39644" s="53">
        <f ca="1"/>
        <v>7</v>
      </c>
      <c r="O39644" s="53" t="str">
        <f ca="1"/>
        <v>2008-07</v>
      </c>
    </row>
    <row r="39645" spans="12:15" x14ac:dyDescent="0.4">
      <c r="L39645" s="56">
        <f ca="1"/>
        <v>39644</v>
      </c>
      <c r="M39645" s="53">
        <f ca="1"/>
        <v>2008</v>
      </c>
      <c r="N39645" s="53">
        <f ca="1"/>
        <v>7</v>
      </c>
      <c r="O39645" s="53" t="str">
        <f ca="1"/>
        <v>2008-07</v>
      </c>
    </row>
    <row r="39646" spans="12:15" x14ac:dyDescent="0.4">
      <c r="L39646" s="56">
        <f ca="1"/>
        <v>39645</v>
      </c>
      <c r="M39646" s="53">
        <f ca="1"/>
        <v>2008</v>
      </c>
      <c r="N39646" s="53">
        <f ca="1"/>
        <v>7</v>
      </c>
      <c r="O39646" s="53" t="str">
        <f ca="1"/>
        <v>2008-07</v>
      </c>
    </row>
    <row r="39647" spans="12:15" x14ac:dyDescent="0.4">
      <c r="L39647" s="56">
        <f ca="1"/>
        <v>39646</v>
      </c>
      <c r="M39647" s="53">
        <f ca="1"/>
        <v>2008</v>
      </c>
      <c r="N39647" s="53">
        <f ca="1"/>
        <v>7</v>
      </c>
      <c r="O39647" s="53" t="str">
        <f ca="1"/>
        <v>2008-07</v>
      </c>
    </row>
    <row r="39648" spans="12:15" x14ac:dyDescent="0.4">
      <c r="L39648" s="56">
        <f ca="1"/>
        <v>39647</v>
      </c>
      <c r="M39648" s="53">
        <f ca="1"/>
        <v>2008</v>
      </c>
      <c r="N39648" s="53">
        <f ca="1"/>
        <v>7</v>
      </c>
      <c r="O39648" s="53" t="str">
        <f ca="1"/>
        <v>2008-07</v>
      </c>
    </row>
    <row r="39649" spans="12:15" x14ac:dyDescent="0.4">
      <c r="L39649" s="56">
        <f ca="1"/>
        <v>39648</v>
      </c>
      <c r="M39649" s="53">
        <f ca="1"/>
        <v>2008</v>
      </c>
      <c r="N39649" s="53">
        <f ca="1"/>
        <v>7</v>
      </c>
      <c r="O39649" s="53" t="str">
        <f ca="1"/>
        <v>2008-07</v>
      </c>
    </row>
    <row r="39650" spans="12:15" x14ac:dyDescent="0.4">
      <c r="L39650" s="56">
        <f ca="1"/>
        <v>39649</v>
      </c>
      <c r="M39650" s="53">
        <f ca="1"/>
        <v>2008</v>
      </c>
      <c r="N39650" s="53">
        <f ca="1"/>
        <v>7</v>
      </c>
      <c r="O39650" s="53" t="str">
        <f ca="1"/>
        <v>2008-07</v>
      </c>
    </row>
    <row r="39651" spans="12:15" x14ac:dyDescent="0.4">
      <c r="L39651" s="56">
        <f ca="1"/>
        <v>39650</v>
      </c>
      <c r="M39651" s="53">
        <f ca="1"/>
        <v>2008</v>
      </c>
      <c r="N39651" s="53">
        <f ca="1"/>
        <v>7</v>
      </c>
      <c r="O39651" s="53" t="str">
        <f ca="1"/>
        <v>2008-07</v>
      </c>
    </row>
    <row r="39652" spans="12:15" x14ac:dyDescent="0.4">
      <c r="L39652" s="56">
        <f ca="1"/>
        <v>39651</v>
      </c>
      <c r="M39652" s="53">
        <f ca="1"/>
        <v>2008</v>
      </c>
      <c r="N39652" s="53">
        <f ca="1"/>
        <v>7</v>
      </c>
      <c r="O39652" s="53" t="str">
        <f ca="1"/>
        <v>2008-07</v>
      </c>
    </row>
    <row r="39653" spans="12:15" x14ac:dyDescent="0.4">
      <c r="L39653" s="56">
        <f ca="1"/>
        <v>39652</v>
      </c>
      <c r="M39653" s="53">
        <f ca="1"/>
        <v>2008</v>
      </c>
      <c r="N39653" s="53">
        <f ca="1"/>
        <v>7</v>
      </c>
      <c r="O39653" s="53" t="str">
        <f ca="1"/>
        <v>2008-07</v>
      </c>
    </row>
    <row r="39654" spans="12:15" x14ac:dyDescent="0.4">
      <c r="L39654" s="56">
        <f ca="1"/>
        <v>39653</v>
      </c>
      <c r="M39654" s="53">
        <f ca="1"/>
        <v>2008</v>
      </c>
      <c r="N39654" s="53">
        <f ca="1"/>
        <v>7</v>
      </c>
      <c r="O39654" s="53" t="str">
        <f ca="1"/>
        <v>2008-07</v>
      </c>
    </row>
    <row r="39655" spans="12:15" x14ac:dyDescent="0.4">
      <c r="L39655" s="56">
        <f ca="1"/>
        <v>39654</v>
      </c>
      <c r="M39655" s="53">
        <f ca="1"/>
        <v>2008</v>
      </c>
      <c r="N39655" s="53">
        <f ca="1"/>
        <v>7</v>
      </c>
      <c r="O39655" s="53" t="str">
        <f ca="1"/>
        <v>2008-07</v>
      </c>
    </row>
    <row r="39656" spans="12:15" x14ac:dyDescent="0.4">
      <c r="L39656" s="56">
        <f ca="1"/>
        <v>39655</v>
      </c>
      <c r="M39656" s="53">
        <f ca="1"/>
        <v>2008</v>
      </c>
      <c r="N39656" s="53">
        <f ca="1"/>
        <v>7</v>
      </c>
      <c r="O39656" s="53" t="str">
        <f ca="1"/>
        <v>2008-07</v>
      </c>
    </row>
    <row r="39657" spans="12:15" x14ac:dyDescent="0.4">
      <c r="L39657" s="56">
        <f ca="1"/>
        <v>39656</v>
      </c>
      <c r="M39657" s="53">
        <f ca="1"/>
        <v>2008</v>
      </c>
      <c r="N39657" s="53">
        <f ca="1"/>
        <v>7</v>
      </c>
      <c r="O39657" s="53" t="str">
        <f ca="1"/>
        <v>2008-07</v>
      </c>
    </row>
    <row r="39658" spans="12:15" x14ac:dyDescent="0.4">
      <c r="L39658" s="56">
        <f ca="1"/>
        <v>39657</v>
      </c>
      <c r="M39658" s="53">
        <f ca="1"/>
        <v>2008</v>
      </c>
      <c r="N39658" s="53">
        <f ca="1"/>
        <v>7</v>
      </c>
      <c r="O39658" s="53" t="str">
        <f ca="1"/>
        <v>2008-07</v>
      </c>
    </row>
    <row r="39659" spans="12:15" x14ac:dyDescent="0.4">
      <c r="L39659" s="56">
        <f ca="1"/>
        <v>39658</v>
      </c>
      <c r="M39659" s="53">
        <f ca="1"/>
        <v>2008</v>
      </c>
      <c r="N39659" s="53">
        <f ca="1"/>
        <v>7</v>
      </c>
      <c r="O39659" s="53" t="str">
        <f ca="1"/>
        <v>2008-07</v>
      </c>
    </row>
    <row r="39660" spans="12:15" x14ac:dyDescent="0.4">
      <c r="L39660" s="56">
        <f ca="1"/>
        <v>39659</v>
      </c>
      <c r="M39660" s="53">
        <f ca="1"/>
        <v>2008</v>
      </c>
      <c r="N39660" s="53">
        <f ca="1"/>
        <v>7</v>
      </c>
      <c r="O39660" s="53" t="str">
        <f ca="1"/>
        <v>2008-07</v>
      </c>
    </row>
    <row r="39661" spans="12:15" x14ac:dyDescent="0.4">
      <c r="L39661" s="56">
        <f ca="1"/>
        <v>39660</v>
      </c>
      <c r="M39661" s="53">
        <f ca="1"/>
        <v>2008</v>
      </c>
      <c r="N39661" s="53">
        <f ca="1"/>
        <v>7</v>
      </c>
      <c r="O39661" s="53" t="str">
        <f ca="1"/>
        <v>2008-07</v>
      </c>
    </row>
    <row r="39662" spans="12:15" x14ac:dyDescent="0.4">
      <c r="L39662" s="56">
        <f ca="1"/>
        <v>39661</v>
      </c>
      <c r="M39662" s="53">
        <f ca="1"/>
        <v>2008</v>
      </c>
      <c r="N39662" s="53">
        <f ca="1"/>
        <v>8</v>
      </c>
      <c r="O39662" s="53" t="str">
        <f ca="1"/>
        <v>2008-08</v>
      </c>
    </row>
    <row r="39663" spans="12:15" x14ac:dyDescent="0.4">
      <c r="L39663" s="56">
        <f ca="1"/>
        <v>39662</v>
      </c>
      <c r="M39663" s="53">
        <f ca="1"/>
        <v>2008</v>
      </c>
      <c r="N39663" s="53">
        <f ca="1"/>
        <v>8</v>
      </c>
      <c r="O39663" s="53" t="str">
        <f ca="1"/>
        <v>2008-08</v>
      </c>
    </row>
    <row r="39664" spans="12:15" x14ac:dyDescent="0.4">
      <c r="L39664" s="56">
        <f ca="1"/>
        <v>39663</v>
      </c>
      <c r="M39664" s="53">
        <f ca="1"/>
        <v>2008</v>
      </c>
      <c r="N39664" s="53">
        <f ca="1"/>
        <v>8</v>
      </c>
      <c r="O39664" s="53" t="str">
        <f ca="1"/>
        <v>2008-08</v>
      </c>
    </row>
    <row r="39665" spans="12:15" x14ac:dyDescent="0.4">
      <c r="L39665" s="56">
        <f ca="1"/>
        <v>39664</v>
      </c>
      <c r="M39665" s="53">
        <f ca="1"/>
        <v>2008</v>
      </c>
      <c r="N39665" s="53">
        <f ca="1"/>
        <v>8</v>
      </c>
      <c r="O39665" s="53" t="str">
        <f ca="1"/>
        <v>2008-08</v>
      </c>
    </row>
    <row r="39666" spans="12:15" x14ac:dyDescent="0.4">
      <c r="L39666" s="56">
        <f ca="1"/>
        <v>39665</v>
      </c>
      <c r="M39666" s="53">
        <f ca="1"/>
        <v>2008</v>
      </c>
      <c r="N39666" s="53">
        <f ca="1"/>
        <v>8</v>
      </c>
      <c r="O39666" s="53" t="str">
        <f ca="1"/>
        <v>2008-08</v>
      </c>
    </row>
    <row r="39667" spans="12:15" x14ac:dyDescent="0.4">
      <c r="L39667" s="56">
        <f ca="1"/>
        <v>39666</v>
      </c>
      <c r="M39667" s="53">
        <f ca="1"/>
        <v>2008</v>
      </c>
      <c r="N39667" s="53">
        <f ca="1"/>
        <v>8</v>
      </c>
      <c r="O39667" s="53" t="str">
        <f ca="1"/>
        <v>2008-08</v>
      </c>
    </row>
    <row r="39668" spans="12:15" x14ac:dyDescent="0.4">
      <c r="L39668" s="56">
        <f ca="1"/>
        <v>39667</v>
      </c>
      <c r="M39668" s="53">
        <f ca="1"/>
        <v>2008</v>
      </c>
      <c r="N39668" s="53">
        <f ca="1"/>
        <v>8</v>
      </c>
      <c r="O39668" s="53" t="str">
        <f ca="1"/>
        <v>2008-08</v>
      </c>
    </row>
    <row r="39669" spans="12:15" x14ac:dyDescent="0.4">
      <c r="L39669" s="56">
        <f ca="1"/>
        <v>39668</v>
      </c>
      <c r="M39669" s="53">
        <f ca="1"/>
        <v>2008</v>
      </c>
      <c r="N39669" s="53">
        <f ca="1"/>
        <v>8</v>
      </c>
      <c r="O39669" s="53" t="str">
        <f ca="1"/>
        <v>2008-08</v>
      </c>
    </row>
    <row r="39670" spans="12:15" x14ac:dyDescent="0.4">
      <c r="L39670" s="56">
        <f ca="1"/>
        <v>39669</v>
      </c>
      <c r="M39670" s="53">
        <f ca="1"/>
        <v>2008</v>
      </c>
      <c r="N39670" s="53">
        <f ca="1"/>
        <v>8</v>
      </c>
      <c r="O39670" s="53" t="str">
        <f ca="1"/>
        <v>2008-08</v>
      </c>
    </row>
    <row r="39671" spans="12:15" x14ac:dyDescent="0.4">
      <c r="L39671" s="56">
        <f ca="1"/>
        <v>39670</v>
      </c>
      <c r="M39671" s="53">
        <f ca="1"/>
        <v>2008</v>
      </c>
      <c r="N39671" s="53">
        <f ca="1"/>
        <v>8</v>
      </c>
      <c r="O39671" s="53" t="str">
        <f ca="1"/>
        <v>2008-08</v>
      </c>
    </row>
    <row r="39672" spans="12:15" x14ac:dyDescent="0.4">
      <c r="L39672" s="56">
        <f ca="1"/>
        <v>39671</v>
      </c>
      <c r="M39672" s="53">
        <f ca="1"/>
        <v>2008</v>
      </c>
      <c r="N39672" s="53">
        <f ca="1"/>
        <v>8</v>
      </c>
      <c r="O39672" s="53" t="str">
        <f ca="1"/>
        <v>2008-08</v>
      </c>
    </row>
    <row r="39673" spans="12:15" x14ac:dyDescent="0.4">
      <c r="L39673" s="56">
        <f ca="1"/>
        <v>39672</v>
      </c>
      <c r="M39673" s="53">
        <f ca="1"/>
        <v>2008</v>
      </c>
      <c r="N39673" s="53">
        <f ca="1"/>
        <v>8</v>
      </c>
      <c r="O39673" s="53" t="str">
        <f ca="1"/>
        <v>2008-08</v>
      </c>
    </row>
    <row r="39674" spans="12:15" x14ac:dyDescent="0.4">
      <c r="L39674" s="56">
        <f ca="1"/>
        <v>39673</v>
      </c>
      <c r="M39674" s="53">
        <f ca="1"/>
        <v>2008</v>
      </c>
      <c r="N39674" s="53">
        <f ca="1"/>
        <v>8</v>
      </c>
      <c r="O39674" s="53" t="str">
        <f ca="1"/>
        <v>2008-08</v>
      </c>
    </row>
    <row r="39675" spans="12:15" x14ac:dyDescent="0.4">
      <c r="L39675" s="56">
        <f ca="1"/>
        <v>39674</v>
      </c>
      <c r="M39675" s="53">
        <f ca="1"/>
        <v>2008</v>
      </c>
      <c r="N39675" s="53">
        <f ca="1"/>
        <v>8</v>
      </c>
      <c r="O39675" s="53" t="str">
        <f ca="1"/>
        <v>2008-08</v>
      </c>
    </row>
    <row r="39676" spans="12:15" x14ac:dyDescent="0.4">
      <c r="L39676" s="56">
        <f ca="1"/>
        <v>39675</v>
      </c>
      <c r="M39676" s="53">
        <f ca="1"/>
        <v>2008</v>
      </c>
      <c r="N39676" s="53">
        <f ca="1"/>
        <v>8</v>
      </c>
      <c r="O39676" s="53" t="str">
        <f ca="1"/>
        <v>2008-08</v>
      </c>
    </row>
    <row r="39677" spans="12:15" x14ac:dyDescent="0.4">
      <c r="L39677" s="56">
        <f ca="1"/>
        <v>39676</v>
      </c>
      <c r="M39677" s="53">
        <f ca="1"/>
        <v>2008</v>
      </c>
      <c r="N39677" s="53">
        <f ca="1"/>
        <v>8</v>
      </c>
      <c r="O39677" s="53" t="str">
        <f ca="1"/>
        <v>2008-08</v>
      </c>
    </row>
    <row r="39678" spans="12:15" x14ac:dyDescent="0.4">
      <c r="L39678" s="56">
        <f ca="1"/>
        <v>39677</v>
      </c>
      <c r="M39678" s="53">
        <f ca="1"/>
        <v>2008</v>
      </c>
      <c r="N39678" s="53">
        <f ca="1"/>
        <v>8</v>
      </c>
      <c r="O39678" s="53" t="str">
        <f ca="1"/>
        <v>2008-08</v>
      </c>
    </row>
    <row r="39679" spans="12:15" x14ac:dyDescent="0.4">
      <c r="L39679" s="56">
        <f ca="1"/>
        <v>39678</v>
      </c>
      <c r="M39679" s="53">
        <f ca="1"/>
        <v>2008</v>
      </c>
      <c r="N39679" s="53">
        <f ca="1"/>
        <v>8</v>
      </c>
      <c r="O39679" s="53" t="str">
        <f ca="1"/>
        <v>2008-08</v>
      </c>
    </row>
    <row r="39680" spans="12:15" x14ac:dyDescent="0.4">
      <c r="L39680" s="56">
        <f ca="1"/>
        <v>39679</v>
      </c>
      <c r="M39680" s="53">
        <f ca="1"/>
        <v>2008</v>
      </c>
      <c r="N39680" s="53">
        <f ca="1"/>
        <v>8</v>
      </c>
      <c r="O39680" s="53" t="str">
        <f ca="1"/>
        <v>2008-08</v>
      </c>
    </row>
    <row r="39681" spans="12:15" x14ac:dyDescent="0.4">
      <c r="L39681" s="56">
        <f ca="1"/>
        <v>39680</v>
      </c>
      <c r="M39681" s="53">
        <f ca="1"/>
        <v>2008</v>
      </c>
      <c r="N39681" s="53">
        <f ca="1"/>
        <v>8</v>
      </c>
      <c r="O39681" s="53" t="str">
        <f ca="1"/>
        <v>2008-08</v>
      </c>
    </row>
    <row r="39682" spans="12:15" x14ac:dyDescent="0.4">
      <c r="L39682" s="56">
        <f ca="1"/>
        <v>39681</v>
      </c>
      <c r="M39682" s="53">
        <f ca="1"/>
        <v>2008</v>
      </c>
      <c r="N39682" s="53">
        <f ca="1"/>
        <v>8</v>
      </c>
      <c r="O39682" s="53" t="str">
        <f ca="1"/>
        <v>2008-08</v>
      </c>
    </row>
    <row r="39683" spans="12:15" x14ac:dyDescent="0.4">
      <c r="L39683" s="56">
        <f ca="1"/>
        <v>39682</v>
      </c>
      <c r="M39683" s="53">
        <f ca="1"/>
        <v>2008</v>
      </c>
      <c r="N39683" s="53">
        <f ca="1"/>
        <v>8</v>
      </c>
      <c r="O39683" s="53" t="str">
        <f ca="1"/>
        <v>2008-08</v>
      </c>
    </row>
    <row r="39684" spans="12:15" x14ac:dyDescent="0.4">
      <c r="L39684" s="56">
        <f ca="1"/>
        <v>39683</v>
      </c>
      <c r="M39684" s="53">
        <f ca="1"/>
        <v>2008</v>
      </c>
      <c r="N39684" s="53">
        <f ca="1"/>
        <v>8</v>
      </c>
      <c r="O39684" s="53" t="str">
        <f ca="1"/>
        <v>2008-08</v>
      </c>
    </row>
    <row r="39685" spans="12:15" x14ac:dyDescent="0.4">
      <c r="L39685" s="56">
        <f ca="1"/>
        <v>39684</v>
      </c>
      <c r="M39685" s="53">
        <f ca="1"/>
        <v>2008</v>
      </c>
      <c r="N39685" s="53">
        <f ca="1"/>
        <v>8</v>
      </c>
      <c r="O39685" s="53" t="str">
        <f ca="1"/>
        <v>2008-08</v>
      </c>
    </row>
    <row r="39686" spans="12:15" x14ac:dyDescent="0.4">
      <c r="L39686" s="56">
        <f ca="1"/>
        <v>39685</v>
      </c>
      <c r="M39686" s="53">
        <f ca="1"/>
        <v>2008</v>
      </c>
      <c r="N39686" s="53">
        <f ca="1"/>
        <v>8</v>
      </c>
      <c r="O39686" s="53" t="str">
        <f ca="1"/>
        <v>2008-08</v>
      </c>
    </row>
    <row r="39687" spans="12:15" x14ac:dyDescent="0.4">
      <c r="L39687" s="56">
        <f ca="1"/>
        <v>39686</v>
      </c>
      <c r="M39687" s="53">
        <f ca="1"/>
        <v>2008</v>
      </c>
      <c r="N39687" s="53">
        <f ca="1"/>
        <v>8</v>
      </c>
      <c r="O39687" s="53" t="str">
        <f ca="1"/>
        <v>2008-08</v>
      </c>
    </row>
    <row r="39688" spans="12:15" x14ac:dyDescent="0.4">
      <c r="L39688" s="56">
        <f ca="1"/>
        <v>39687</v>
      </c>
      <c r="M39688" s="53">
        <f ca="1"/>
        <v>2008</v>
      </c>
      <c r="N39688" s="53">
        <f ca="1"/>
        <v>8</v>
      </c>
      <c r="O39688" s="53" t="str">
        <f ca="1"/>
        <v>2008-08</v>
      </c>
    </row>
    <row r="39689" spans="12:15" x14ac:dyDescent="0.4">
      <c r="L39689" s="56">
        <f ca="1"/>
        <v>39688</v>
      </c>
      <c r="M39689" s="53">
        <f ca="1"/>
        <v>2008</v>
      </c>
      <c r="N39689" s="53">
        <f ca="1"/>
        <v>8</v>
      </c>
      <c r="O39689" s="53" t="str">
        <f ca="1"/>
        <v>2008-08</v>
      </c>
    </row>
    <row r="39690" spans="12:15" x14ac:dyDescent="0.4">
      <c r="L39690" s="56">
        <f ca="1"/>
        <v>39689</v>
      </c>
      <c r="M39690" s="53">
        <f ca="1"/>
        <v>2008</v>
      </c>
      <c r="N39690" s="53">
        <f ca="1"/>
        <v>8</v>
      </c>
      <c r="O39690" s="53" t="str">
        <f ca="1"/>
        <v>2008-08</v>
      </c>
    </row>
    <row r="39691" spans="12:15" x14ac:dyDescent="0.4">
      <c r="L39691" s="56">
        <f ca="1"/>
        <v>39690</v>
      </c>
      <c r="M39691" s="53">
        <f ca="1"/>
        <v>2008</v>
      </c>
      <c r="N39691" s="53">
        <f ca="1"/>
        <v>8</v>
      </c>
      <c r="O39691" s="53" t="str">
        <f ca="1"/>
        <v>2008-08</v>
      </c>
    </row>
    <row r="39692" spans="12:15" x14ac:dyDescent="0.4">
      <c r="L39692" s="56">
        <f ca="1"/>
        <v>39691</v>
      </c>
      <c r="M39692" s="53">
        <f ca="1"/>
        <v>2008</v>
      </c>
      <c r="N39692" s="53">
        <f ca="1"/>
        <v>8</v>
      </c>
      <c r="O39692" s="53" t="str">
        <f ca="1"/>
        <v>2008-08</v>
      </c>
    </row>
    <row r="39693" spans="12:15" x14ac:dyDescent="0.4">
      <c r="L39693" s="56">
        <f ca="1"/>
        <v>39692</v>
      </c>
      <c r="M39693" s="53">
        <f ca="1"/>
        <v>2008</v>
      </c>
      <c r="N39693" s="53">
        <f ca="1"/>
        <v>9</v>
      </c>
      <c r="O39693" s="53" t="str">
        <f ca="1"/>
        <v>2008-09</v>
      </c>
    </row>
    <row r="39694" spans="12:15" x14ac:dyDescent="0.4">
      <c r="L39694" s="56">
        <f ca="1"/>
        <v>39693</v>
      </c>
      <c r="M39694" s="53">
        <f ca="1"/>
        <v>2008</v>
      </c>
      <c r="N39694" s="53">
        <f ca="1"/>
        <v>9</v>
      </c>
      <c r="O39694" s="53" t="str">
        <f ca="1"/>
        <v>2008-09</v>
      </c>
    </row>
    <row r="39695" spans="12:15" x14ac:dyDescent="0.4">
      <c r="L39695" s="56">
        <f ca="1"/>
        <v>39694</v>
      </c>
      <c r="M39695" s="53">
        <f ca="1"/>
        <v>2008</v>
      </c>
      <c r="N39695" s="53">
        <f ca="1"/>
        <v>9</v>
      </c>
      <c r="O39695" s="53" t="str">
        <f ca="1"/>
        <v>2008-09</v>
      </c>
    </row>
    <row r="39696" spans="12:15" x14ac:dyDescent="0.4">
      <c r="L39696" s="56">
        <f ca="1"/>
        <v>39695</v>
      </c>
      <c r="M39696" s="53">
        <f ca="1"/>
        <v>2008</v>
      </c>
      <c r="N39696" s="53">
        <f ca="1"/>
        <v>9</v>
      </c>
      <c r="O39696" s="53" t="str">
        <f ca="1"/>
        <v>2008-09</v>
      </c>
    </row>
    <row r="39697" spans="12:15" x14ac:dyDescent="0.4">
      <c r="L39697" s="56">
        <f ca="1"/>
        <v>39696</v>
      </c>
      <c r="M39697" s="53">
        <f ca="1"/>
        <v>2008</v>
      </c>
      <c r="N39697" s="53">
        <f ca="1"/>
        <v>9</v>
      </c>
      <c r="O39697" s="53" t="str">
        <f ca="1"/>
        <v>2008-09</v>
      </c>
    </row>
    <row r="39698" spans="12:15" x14ac:dyDescent="0.4">
      <c r="L39698" s="56">
        <f ca="1"/>
        <v>39697</v>
      </c>
      <c r="M39698" s="53">
        <f ca="1"/>
        <v>2008</v>
      </c>
      <c r="N39698" s="53">
        <f ca="1"/>
        <v>9</v>
      </c>
      <c r="O39698" s="53" t="str">
        <f ca="1"/>
        <v>2008-09</v>
      </c>
    </row>
    <row r="39699" spans="12:15" x14ac:dyDescent="0.4">
      <c r="L39699" s="56">
        <f ca="1"/>
        <v>39698</v>
      </c>
      <c r="M39699" s="53">
        <f ca="1"/>
        <v>2008</v>
      </c>
      <c r="N39699" s="53">
        <f ca="1"/>
        <v>9</v>
      </c>
      <c r="O39699" s="53" t="str">
        <f ca="1"/>
        <v>2008-09</v>
      </c>
    </row>
    <row r="39700" spans="12:15" x14ac:dyDescent="0.4">
      <c r="L39700" s="56">
        <f ca="1"/>
        <v>39699</v>
      </c>
      <c r="M39700" s="53">
        <f ca="1"/>
        <v>2008</v>
      </c>
      <c r="N39700" s="53">
        <f ca="1"/>
        <v>9</v>
      </c>
      <c r="O39700" s="53" t="str">
        <f ca="1"/>
        <v>2008-09</v>
      </c>
    </row>
    <row r="39701" spans="12:15" x14ac:dyDescent="0.4">
      <c r="L39701" s="56">
        <f ca="1"/>
        <v>39700</v>
      </c>
      <c r="M39701" s="53">
        <f ca="1"/>
        <v>2008</v>
      </c>
      <c r="N39701" s="53">
        <f ca="1"/>
        <v>9</v>
      </c>
      <c r="O39701" s="53" t="str">
        <f ca="1"/>
        <v>2008-09</v>
      </c>
    </row>
    <row r="39702" spans="12:15" x14ac:dyDescent="0.4">
      <c r="L39702" s="56">
        <f ca="1"/>
        <v>39701</v>
      </c>
      <c r="M39702" s="53">
        <f ca="1"/>
        <v>2008</v>
      </c>
      <c r="N39702" s="53">
        <f ca="1"/>
        <v>9</v>
      </c>
      <c r="O39702" s="53" t="str">
        <f ca="1"/>
        <v>2008-09</v>
      </c>
    </row>
    <row r="39703" spans="12:15" x14ac:dyDescent="0.4">
      <c r="L39703" s="56">
        <f ca="1"/>
        <v>39702</v>
      </c>
      <c r="M39703" s="53">
        <f ca="1"/>
        <v>2008</v>
      </c>
      <c r="N39703" s="53">
        <f ca="1"/>
        <v>9</v>
      </c>
      <c r="O39703" s="53" t="str">
        <f ca="1"/>
        <v>2008-09</v>
      </c>
    </row>
    <row r="39704" spans="12:15" x14ac:dyDescent="0.4">
      <c r="L39704" s="56">
        <f ca="1"/>
        <v>39703</v>
      </c>
      <c r="M39704" s="53">
        <f ca="1"/>
        <v>2008</v>
      </c>
      <c r="N39704" s="53">
        <f ca="1"/>
        <v>9</v>
      </c>
      <c r="O39704" s="53" t="str">
        <f ca="1"/>
        <v>2008-09</v>
      </c>
    </row>
    <row r="39705" spans="12:15" x14ac:dyDescent="0.4">
      <c r="L39705" s="56">
        <f ca="1"/>
        <v>39704</v>
      </c>
      <c r="M39705" s="53">
        <f ca="1"/>
        <v>2008</v>
      </c>
      <c r="N39705" s="53">
        <f ca="1"/>
        <v>9</v>
      </c>
      <c r="O39705" s="53" t="str">
        <f ca="1"/>
        <v>2008-09</v>
      </c>
    </row>
    <row r="39706" spans="12:15" x14ac:dyDescent="0.4">
      <c r="L39706" s="56">
        <f ca="1"/>
        <v>39705</v>
      </c>
      <c r="M39706" s="53">
        <f ca="1"/>
        <v>2008</v>
      </c>
      <c r="N39706" s="53">
        <f ca="1"/>
        <v>9</v>
      </c>
      <c r="O39706" s="53" t="str">
        <f ca="1"/>
        <v>2008-09</v>
      </c>
    </row>
    <row r="39707" spans="12:15" x14ac:dyDescent="0.4">
      <c r="L39707" s="56">
        <f ca="1"/>
        <v>39706</v>
      </c>
      <c r="M39707" s="53">
        <f ca="1"/>
        <v>2008</v>
      </c>
      <c r="N39707" s="53">
        <f ca="1"/>
        <v>9</v>
      </c>
      <c r="O39707" s="53" t="str">
        <f ca="1"/>
        <v>2008-09</v>
      </c>
    </row>
    <row r="39708" spans="12:15" x14ac:dyDescent="0.4">
      <c r="L39708" s="56">
        <f ca="1"/>
        <v>39707</v>
      </c>
      <c r="M39708" s="53">
        <f ca="1"/>
        <v>2008</v>
      </c>
      <c r="N39708" s="53">
        <f ca="1"/>
        <v>9</v>
      </c>
      <c r="O39708" s="53" t="str">
        <f ca="1"/>
        <v>2008-09</v>
      </c>
    </row>
    <row r="39709" spans="12:15" x14ac:dyDescent="0.4">
      <c r="L39709" s="56">
        <f ca="1"/>
        <v>39708</v>
      </c>
      <c r="M39709" s="53">
        <f ca="1"/>
        <v>2008</v>
      </c>
      <c r="N39709" s="53">
        <f ca="1"/>
        <v>9</v>
      </c>
      <c r="O39709" s="53" t="str">
        <f ca="1"/>
        <v>2008-09</v>
      </c>
    </row>
    <row r="39710" spans="12:15" x14ac:dyDescent="0.4">
      <c r="L39710" s="56">
        <f ca="1"/>
        <v>39709</v>
      </c>
      <c r="M39710" s="53">
        <f ca="1"/>
        <v>2008</v>
      </c>
      <c r="N39710" s="53">
        <f ca="1"/>
        <v>9</v>
      </c>
      <c r="O39710" s="53" t="str">
        <f ca="1"/>
        <v>2008-09</v>
      </c>
    </row>
    <row r="39711" spans="12:15" x14ac:dyDescent="0.4">
      <c r="L39711" s="56">
        <f ca="1"/>
        <v>39710</v>
      </c>
      <c r="M39711" s="53">
        <f ca="1"/>
        <v>2008</v>
      </c>
      <c r="N39711" s="53">
        <f ca="1"/>
        <v>9</v>
      </c>
      <c r="O39711" s="53" t="str">
        <f ca="1"/>
        <v>2008-09</v>
      </c>
    </row>
    <row r="39712" spans="12:15" x14ac:dyDescent="0.4">
      <c r="L39712" s="56">
        <f ca="1"/>
        <v>39711</v>
      </c>
      <c r="M39712" s="53">
        <f ca="1"/>
        <v>2008</v>
      </c>
      <c r="N39712" s="53">
        <f ca="1"/>
        <v>9</v>
      </c>
      <c r="O39712" s="53" t="str">
        <f ca="1"/>
        <v>2008-09</v>
      </c>
    </row>
    <row r="39713" spans="12:15" x14ac:dyDescent="0.4">
      <c r="L39713" s="56">
        <f ca="1"/>
        <v>39712</v>
      </c>
      <c r="M39713" s="53">
        <f ca="1"/>
        <v>2008</v>
      </c>
      <c r="N39713" s="53">
        <f ca="1"/>
        <v>9</v>
      </c>
      <c r="O39713" s="53" t="str">
        <f ca="1"/>
        <v>2008-09</v>
      </c>
    </row>
    <row r="39714" spans="12:15" x14ac:dyDescent="0.4">
      <c r="L39714" s="56">
        <f ca="1"/>
        <v>39713</v>
      </c>
      <c r="M39714" s="53">
        <f ca="1"/>
        <v>2008</v>
      </c>
      <c r="N39714" s="53">
        <f ca="1"/>
        <v>9</v>
      </c>
      <c r="O39714" s="53" t="str">
        <f ca="1"/>
        <v>2008-09</v>
      </c>
    </row>
    <row r="39715" spans="12:15" x14ac:dyDescent="0.4">
      <c r="L39715" s="56">
        <f ca="1"/>
        <v>39714</v>
      </c>
      <c r="M39715" s="53">
        <f ca="1"/>
        <v>2008</v>
      </c>
      <c r="N39715" s="53">
        <f ca="1"/>
        <v>9</v>
      </c>
      <c r="O39715" s="53" t="str">
        <f ca="1"/>
        <v>2008-09</v>
      </c>
    </row>
    <row r="39716" spans="12:15" x14ac:dyDescent="0.4">
      <c r="L39716" s="56">
        <f ca="1"/>
        <v>39715</v>
      </c>
      <c r="M39716" s="53">
        <f ca="1"/>
        <v>2008</v>
      </c>
      <c r="N39716" s="53">
        <f ca="1"/>
        <v>9</v>
      </c>
      <c r="O39716" s="53" t="str">
        <f ca="1"/>
        <v>2008-09</v>
      </c>
    </row>
    <row r="39717" spans="12:15" x14ac:dyDescent="0.4">
      <c r="L39717" s="56">
        <f ca="1"/>
        <v>39716</v>
      </c>
      <c r="M39717" s="53">
        <f ca="1"/>
        <v>2008</v>
      </c>
      <c r="N39717" s="53">
        <f ca="1"/>
        <v>9</v>
      </c>
      <c r="O39717" s="53" t="str">
        <f ca="1"/>
        <v>2008-09</v>
      </c>
    </row>
    <row r="39718" spans="12:15" x14ac:dyDescent="0.4">
      <c r="L39718" s="56">
        <f ca="1"/>
        <v>39717</v>
      </c>
      <c r="M39718" s="53">
        <f ca="1"/>
        <v>2008</v>
      </c>
      <c r="N39718" s="53">
        <f ca="1"/>
        <v>9</v>
      </c>
      <c r="O39718" s="53" t="str">
        <f ca="1"/>
        <v>2008-09</v>
      </c>
    </row>
    <row r="39719" spans="12:15" x14ac:dyDescent="0.4">
      <c r="L39719" s="56">
        <f ca="1"/>
        <v>39718</v>
      </c>
      <c r="M39719" s="53">
        <f ca="1"/>
        <v>2008</v>
      </c>
      <c r="N39719" s="53">
        <f ca="1"/>
        <v>9</v>
      </c>
      <c r="O39719" s="53" t="str">
        <f ca="1"/>
        <v>2008-09</v>
      </c>
    </row>
    <row r="39720" spans="12:15" x14ac:dyDescent="0.4">
      <c r="L39720" s="56">
        <f ca="1"/>
        <v>39719</v>
      </c>
      <c r="M39720" s="53">
        <f ca="1"/>
        <v>2008</v>
      </c>
      <c r="N39720" s="53">
        <f ca="1"/>
        <v>9</v>
      </c>
      <c r="O39720" s="53" t="str">
        <f ca="1"/>
        <v>2008-09</v>
      </c>
    </row>
    <row r="39721" spans="12:15" x14ac:dyDescent="0.4">
      <c r="L39721" s="56">
        <f ca="1"/>
        <v>39720</v>
      </c>
      <c r="M39721" s="53">
        <f ca="1"/>
        <v>2008</v>
      </c>
      <c r="N39721" s="53">
        <f ca="1"/>
        <v>9</v>
      </c>
      <c r="O39721" s="53" t="str">
        <f ca="1"/>
        <v>2008-09</v>
      </c>
    </row>
    <row r="39722" spans="12:15" x14ac:dyDescent="0.4">
      <c r="L39722" s="56">
        <f ca="1"/>
        <v>39721</v>
      </c>
      <c r="M39722" s="53">
        <f ca="1"/>
        <v>2008</v>
      </c>
      <c r="N39722" s="53">
        <f ca="1"/>
        <v>9</v>
      </c>
      <c r="O39722" s="53" t="str">
        <f ca="1"/>
        <v>2008-09</v>
      </c>
    </row>
    <row r="39723" spans="12:15" x14ac:dyDescent="0.4">
      <c r="L39723" s="56">
        <f ca="1"/>
        <v>39722</v>
      </c>
      <c r="M39723" s="53">
        <f ca="1"/>
        <v>2008</v>
      </c>
      <c r="N39723" s="53">
        <f ca="1"/>
        <v>10</v>
      </c>
      <c r="O39723" s="53" t="str">
        <f ca="1"/>
        <v>2008-10</v>
      </c>
    </row>
    <row r="39724" spans="12:15" x14ac:dyDescent="0.4">
      <c r="L39724" s="56">
        <f ca="1"/>
        <v>39723</v>
      </c>
      <c r="M39724" s="53">
        <f ca="1"/>
        <v>2008</v>
      </c>
      <c r="N39724" s="53">
        <f ca="1"/>
        <v>10</v>
      </c>
      <c r="O39724" s="53" t="str">
        <f ca="1"/>
        <v>2008-10</v>
      </c>
    </row>
    <row r="39725" spans="12:15" x14ac:dyDescent="0.4">
      <c r="L39725" s="56">
        <f ca="1"/>
        <v>39724</v>
      </c>
      <c r="M39725" s="53">
        <f ca="1"/>
        <v>2008</v>
      </c>
      <c r="N39725" s="53">
        <f ca="1"/>
        <v>10</v>
      </c>
      <c r="O39725" s="53" t="str">
        <f ca="1"/>
        <v>2008-10</v>
      </c>
    </row>
    <row r="39726" spans="12:15" x14ac:dyDescent="0.4">
      <c r="L39726" s="56">
        <f ca="1"/>
        <v>39725</v>
      </c>
      <c r="M39726" s="53">
        <f ca="1"/>
        <v>2008</v>
      </c>
      <c r="N39726" s="53">
        <f ca="1"/>
        <v>10</v>
      </c>
      <c r="O39726" s="53" t="str">
        <f ca="1"/>
        <v>2008-10</v>
      </c>
    </row>
    <row r="39727" spans="12:15" x14ac:dyDescent="0.4">
      <c r="L39727" s="56">
        <f ca="1"/>
        <v>39726</v>
      </c>
      <c r="M39727" s="53">
        <f ca="1"/>
        <v>2008</v>
      </c>
      <c r="N39727" s="53">
        <f ca="1"/>
        <v>10</v>
      </c>
      <c r="O39727" s="53" t="str">
        <f ca="1"/>
        <v>2008-10</v>
      </c>
    </row>
    <row r="39728" spans="12:15" x14ac:dyDescent="0.4">
      <c r="L39728" s="56">
        <f ca="1"/>
        <v>39727</v>
      </c>
      <c r="M39728" s="53">
        <f ca="1"/>
        <v>2008</v>
      </c>
      <c r="N39728" s="53">
        <f ca="1"/>
        <v>10</v>
      </c>
      <c r="O39728" s="53" t="str">
        <f ca="1"/>
        <v>2008-10</v>
      </c>
    </row>
    <row r="39729" spans="12:15" x14ac:dyDescent="0.4">
      <c r="L39729" s="56">
        <f ca="1"/>
        <v>39728</v>
      </c>
      <c r="M39729" s="53">
        <f ca="1"/>
        <v>2008</v>
      </c>
      <c r="N39729" s="53">
        <f ca="1"/>
        <v>10</v>
      </c>
      <c r="O39729" s="53" t="str">
        <f ca="1"/>
        <v>2008-10</v>
      </c>
    </row>
    <row r="39730" spans="12:15" x14ac:dyDescent="0.4">
      <c r="L39730" s="56">
        <f ca="1"/>
        <v>39729</v>
      </c>
      <c r="M39730" s="53">
        <f ca="1"/>
        <v>2008</v>
      </c>
      <c r="N39730" s="53">
        <f ca="1"/>
        <v>10</v>
      </c>
      <c r="O39730" s="53" t="str">
        <f ca="1"/>
        <v>2008-10</v>
      </c>
    </row>
    <row r="39731" spans="12:15" x14ac:dyDescent="0.4">
      <c r="L39731" s="56">
        <f ca="1"/>
        <v>39730</v>
      </c>
      <c r="M39731" s="53">
        <f ca="1"/>
        <v>2008</v>
      </c>
      <c r="N39731" s="53">
        <f ca="1"/>
        <v>10</v>
      </c>
      <c r="O39731" s="53" t="str">
        <f ca="1"/>
        <v>2008-10</v>
      </c>
    </row>
    <row r="39732" spans="12:15" x14ac:dyDescent="0.4">
      <c r="L39732" s="56">
        <f ca="1"/>
        <v>39731</v>
      </c>
      <c r="M39732" s="53">
        <f ca="1"/>
        <v>2008</v>
      </c>
      <c r="N39732" s="53">
        <f ca="1"/>
        <v>10</v>
      </c>
      <c r="O39732" s="53" t="str">
        <f ca="1"/>
        <v>2008-10</v>
      </c>
    </row>
    <row r="39733" spans="12:15" x14ac:dyDescent="0.4">
      <c r="L39733" s="56">
        <f ca="1"/>
        <v>39732</v>
      </c>
      <c r="M39733" s="53">
        <f ca="1"/>
        <v>2008</v>
      </c>
      <c r="N39733" s="53">
        <f ca="1"/>
        <v>10</v>
      </c>
      <c r="O39733" s="53" t="str">
        <f ca="1"/>
        <v>2008-10</v>
      </c>
    </row>
    <row r="39734" spans="12:15" x14ac:dyDescent="0.4">
      <c r="L39734" s="56">
        <f ca="1"/>
        <v>39733</v>
      </c>
      <c r="M39734" s="53">
        <f ca="1"/>
        <v>2008</v>
      </c>
      <c r="N39734" s="53">
        <f ca="1"/>
        <v>10</v>
      </c>
      <c r="O39734" s="53" t="str">
        <f ca="1"/>
        <v>2008-10</v>
      </c>
    </row>
    <row r="39735" spans="12:15" x14ac:dyDescent="0.4">
      <c r="L39735" s="56">
        <f ca="1"/>
        <v>39734</v>
      </c>
      <c r="M39735" s="53">
        <f ca="1"/>
        <v>2008</v>
      </c>
      <c r="N39735" s="53">
        <f ca="1"/>
        <v>10</v>
      </c>
      <c r="O39735" s="53" t="str">
        <f ca="1"/>
        <v>2008-10</v>
      </c>
    </row>
    <row r="39736" spans="12:15" x14ac:dyDescent="0.4">
      <c r="L39736" s="56">
        <f ca="1"/>
        <v>39735</v>
      </c>
      <c r="M39736" s="53">
        <f ca="1"/>
        <v>2008</v>
      </c>
      <c r="N39736" s="53">
        <f ca="1"/>
        <v>10</v>
      </c>
      <c r="O39736" s="53" t="str">
        <f ca="1"/>
        <v>2008-10</v>
      </c>
    </row>
    <row r="39737" spans="12:15" x14ac:dyDescent="0.4">
      <c r="L39737" s="56">
        <f ca="1"/>
        <v>39736</v>
      </c>
      <c r="M39737" s="53">
        <f ca="1"/>
        <v>2008</v>
      </c>
      <c r="N39737" s="53">
        <f ca="1"/>
        <v>10</v>
      </c>
      <c r="O39737" s="53" t="str">
        <f ca="1"/>
        <v>2008-10</v>
      </c>
    </row>
    <row r="39738" spans="12:15" x14ac:dyDescent="0.4">
      <c r="L39738" s="56">
        <f ca="1"/>
        <v>39737</v>
      </c>
      <c r="M39738" s="53">
        <f ca="1"/>
        <v>2008</v>
      </c>
      <c r="N39738" s="53">
        <f ca="1"/>
        <v>10</v>
      </c>
      <c r="O39738" s="53" t="str">
        <f ca="1"/>
        <v>2008-10</v>
      </c>
    </row>
    <row r="39739" spans="12:15" x14ac:dyDescent="0.4">
      <c r="L39739" s="56">
        <f ca="1"/>
        <v>39738</v>
      </c>
      <c r="M39739" s="53">
        <f ca="1"/>
        <v>2008</v>
      </c>
      <c r="N39739" s="53">
        <f ca="1"/>
        <v>10</v>
      </c>
      <c r="O39739" s="53" t="str">
        <f ca="1"/>
        <v>2008-10</v>
      </c>
    </row>
    <row r="39740" spans="12:15" x14ac:dyDescent="0.4">
      <c r="L39740" s="56">
        <f ca="1"/>
        <v>39739</v>
      </c>
      <c r="M39740" s="53">
        <f ca="1"/>
        <v>2008</v>
      </c>
      <c r="N39740" s="53">
        <f ca="1"/>
        <v>10</v>
      </c>
      <c r="O39740" s="53" t="str">
        <f ca="1"/>
        <v>2008-10</v>
      </c>
    </row>
    <row r="39741" spans="12:15" x14ac:dyDescent="0.4">
      <c r="L39741" s="56">
        <f ca="1"/>
        <v>39740</v>
      </c>
      <c r="M39741" s="53">
        <f ca="1"/>
        <v>2008</v>
      </c>
      <c r="N39741" s="53">
        <f ca="1"/>
        <v>10</v>
      </c>
      <c r="O39741" s="53" t="str">
        <f ca="1"/>
        <v>2008-10</v>
      </c>
    </row>
    <row r="39742" spans="12:15" x14ac:dyDescent="0.4">
      <c r="L39742" s="56">
        <f ca="1"/>
        <v>39741</v>
      </c>
      <c r="M39742" s="53">
        <f ca="1"/>
        <v>2008</v>
      </c>
      <c r="N39742" s="53">
        <f ca="1"/>
        <v>10</v>
      </c>
      <c r="O39742" s="53" t="str">
        <f ca="1"/>
        <v>2008-10</v>
      </c>
    </row>
    <row r="39743" spans="12:15" x14ac:dyDescent="0.4">
      <c r="L39743" s="56">
        <f ca="1"/>
        <v>39742</v>
      </c>
      <c r="M39743" s="53">
        <f ca="1"/>
        <v>2008</v>
      </c>
      <c r="N39743" s="53">
        <f ca="1"/>
        <v>10</v>
      </c>
      <c r="O39743" s="53" t="str">
        <f ca="1"/>
        <v>2008-10</v>
      </c>
    </row>
    <row r="39744" spans="12:15" x14ac:dyDescent="0.4">
      <c r="L39744" s="56">
        <f ca="1"/>
        <v>39743</v>
      </c>
      <c r="M39744" s="53">
        <f ca="1"/>
        <v>2008</v>
      </c>
      <c r="N39744" s="53">
        <f ca="1"/>
        <v>10</v>
      </c>
      <c r="O39744" s="53" t="str">
        <f ca="1"/>
        <v>2008-10</v>
      </c>
    </row>
    <row r="39745" spans="12:15" x14ac:dyDescent="0.4">
      <c r="L39745" s="56">
        <f ca="1"/>
        <v>39744</v>
      </c>
      <c r="M39745" s="53">
        <f ca="1"/>
        <v>2008</v>
      </c>
      <c r="N39745" s="53">
        <f ca="1"/>
        <v>10</v>
      </c>
      <c r="O39745" s="53" t="str">
        <f ca="1"/>
        <v>2008-10</v>
      </c>
    </row>
    <row r="39746" spans="12:15" x14ac:dyDescent="0.4">
      <c r="L39746" s="56">
        <f ca="1"/>
        <v>39745</v>
      </c>
      <c r="M39746" s="53">
        <f ca="1"/>
        <v>2008</v>
      </c>
      <c r="N39746" s="53">
        <f ca="1"/>
        <v>10</v>
      </c>
      <c r="O39746" s="53" t="str">
        <f ca="1"/>
        <v>2008-10</v>
      </c>
    </row>
    <row r="39747" spans="12:15" x14ac:dyDescent="0.4">
      <c r="L39747" s="56">
        <f ca="1"/>
        <v>39746</v>
      </c>
      <c r="M39747" s="53">
        <f ca="1"/>
        <v>2008</v>
      </c>
      <c r="N39747" s="53">
        <f ca="1"/>
        <v>10</v>
      </c>
      <c r="O39747" s="53" t="str">
        <f ca="1"/>
        <v>2008-10</v>
      </c>
    </row>
    <row r="39748" spans="12:15" x14ac:dyDescent="0.4">
      <c r="L39748" s="56">
        <f ca="1"/>
        <v>39747</v>
      </c>
      <c r="M39748" s="53">
        <f ca="1"/>
        <v>2008</v>
      </c>
      <c r="N39748" s="53">
        <f ca="1"/>
        <v>10</v>
      </c>
      <c r="O39748" s="53" t="str">
        <f ca="1"/>
        <v>2008-10</v>
      </c>
    </row>
    <row r="39749" spans="12:15" x14ac:dyDescent="0.4">
      <c r="L39749" s="56">
        <f ca="1"/>
        <v>39748</v>
      </c>
      <c r="M39749" s="53">
        <f ca="1"/>
        <v>2008</v>
      </c>
      <c r="N39749" s="53">
        <f ca="1"/>
        <v>10</v>
      </c>
      <c r="O39749" s="53" t="str">
        <f ca="1"/>
        <v>2008-10</v>
      </c>
    </row>
    <row r="39750" spans="12:15" x14ac:dyDescent="0.4">
      <c r="L39750" s="56">
        <f ca="1"/>
        <v>39749</v>
      </c>
      <c r="M39750" s="53">
        <f ca="1"/>
        <v>2008</v>
      </c>
      <c r="N39750" s="53">
        <f ca="1"/>
        <v>10</v>
      </c>
      <c r="O39750" s="53" t="str">
        <f ca="1"/>
        <v>2008-10</v>
      </c>
    </row>
    <row r="39751" spans="12:15" x14ac:dyDescent="0.4">
      <c r="L39751" s="56">
        <f ca="1"/>
        <v>39750</v>
      </c>
      <c r="M39751" s="53">
        <f ca="1"/>
        <v>2008</v>
      </c>
      <c r="N39751" s="53">
        <f ca="1"/>
        <v>10</v>
      </c>
      <c r="O39751" s="53" t="str">
        <f ca="1"/>
        <v>2008-10</v>
      </c>
    </row>
    <row r="39752" spans="12:15" x14ac:dyDescent="0.4">
      <c r="L39752" s="56">
        <f ca="1"/>
        <v>39751</v>
      </c>
      <c r="M39752" s="53">
        <f ca="1"/>
        <v>2008</v>
      </c>
      <c r="N39752" s="53">
        <f ca="1"/>
        <v>10</v>
      </c>
      <c r="O39752" s="53" t="str">
        <f ca="1"/>
        <v>2008-10</v>
      </c>
    </row>
    <row r="39753" spans="12:15" x14ac:dyDescent="0.4">
      <c r="L39753" s="56">
        <f ca="1"/>
        <v>39752</v>
      </c>
      <c r="M39753" s="53">
        <f ca="1"/>
        <v>2008</v>
      </c>
      <c r="N39753" s="53">
        <f ca="1"/>
        <v>10</v>
      </c>
      <c r="O39753" s="53" t="str">
        <f ca="1"/>
        <v>2008-10</v>
      </c>
    </row>
    <row r="39754" spans="12:15" x14ac:dyDescent="0.4">
      <c r="L39754" s="56">
        <f ca="1"/>
        <v>39753</v>
      </c>
      <c r="M39754" s="53">
        <f ca="1"/>
        <v>2008</v>
      </c>
      <c r="N39754" s="53">
        <f ca="1"/>
        <v>11</v>
      </c>
      <c r="O39754" s="53" t="str">
        <f ca="1"/>
        <v>2008-11</v>
      </c>
    </row>
    <row r="39755" spans="12:15" x14ac:dyDescent="0.4">
      <c r="L39755" s="56">
        <f ca="1"/>
        <v>39754</v>
      </c>
      <c r="M39755" s="53">
        <f ca="1"/>
        <v>2008</v>
      </c>
      <c r="N39755" s="53">
        <f ca="1"/>
        <v>11</v>
      </c>
      <c r="O39755" s="53" t="str">
        <f ca="1"/>
        <v>2008-11</v>
      </c>
    </row>
    <row r="39756" spans="12:15" x14ac:dyDescent="0.4">
      <c r="L39756" s="56">
        <f ca="1"/>
        <v>39755</v>
      </c>
      <c r="M39756" s="53">
        <f ca="1"/>
        <v>2008</v>
      </c>
      <c r="N39756" s="53">
        <f ca="1"/>
        <v>11</v>
      </c>
      <c r="O39756" s="53" t="str">
        <f ca="1"/>
        <v>2008-11</v>
      </c>
    </row>
    <row r="39757" spans="12:15" x14ac:dyDescent="0.4">
      <c r="L39757" s="56">
        <f ca="1"/>
        <v>39756</v>
      </c>
      <c r="M39757" s="53">
        <f ca="1"/>
        <v>2008</v>
      </c>
      <c r="N39757" s="53">
        <f ca="1"/>
        <v>11</v>
      </c>
      <c r="O39757" s="53" t="str">
        <f ca="1"/>
        <v>2008-11</v>
      </c>
    </row>
    <row r="39758" spans="12:15" x14ac:dyDescent="0.4">
      <c r="L39758" s="56">
        <f ca="1"/>
        <v>39757</v>
      </c>
      <c r="M39758" s="53">
        <f ca="1"/>
        <v>2008</v>
      </c>
      <c r="N39758" s="53">
        <f ca="1"/>
        <v>11</v>
      </c>
      <c r="O39758" s="53" t="str">
        <f ca="1"/>
        <v>2008-11</v>
      </c>
    </row>
    <row r="39759" spans="12:15" x14ac:dyDescent="0.4">
      <c r="L39759" s="56">
        <f ca="1"/>
        <v>39758</v>
      </c>
      <c r="M39759" s="53">
        <f ca="1"/>
        <v>2008</v>
      </c>
      <c r="N39759" s="53">
        <f ca="1"/>
        <v>11</v>
      </c>
      <c r="O39759" s="53" t="str">
        <f ca="1"/>
        <v>2008-11</v>
      </c>
    </row>
    <row r="39760" spans="12:15" x14ac:dyDescent="0.4">
      <c r="L39760" s="56">
        <f ca="1"/>
        <v>39759</v>
      </c>
      <c r="M39760" s="53">
        <f ca="1"/>
        <v>2008</v>
      </c>
      <c r="N39760" s="53">
        <f ca="1"/>
        <v>11</v>
      </c>
      <c r="O39760" s="53" t="str">
        <f ca="1"/>
        <v>2008-11</v>
      </c>
    </row>
    <row r="39761" spans="12:15" x14ac:dyDescent="0.4">
      <c r="L39761" s="56">
        <f ca="1"/>
        <v>39760</v>
      </c>
      <c r="M39761" s="53">
        <f ca="1"/>
        <v>2008</v>
      </c>
      <c r="N39761" s="53">
        <f ca="1"/>
        <v>11</v>
      </c>
      <c r="O39761" s="53" t="str">
        <f ca="1"/>
        <v>2008-11</v>
      </c>
    </row>
    <row r="39762" spans="12:15" x14ac:dyDescent="0.4">
      <c r="L39762" s="56">
        <f ca="1"/>
        <v>39761</v>
      </c>
      <c r="M39762" s="53">
        <f ca="1"/>
        <v>2008</v>
      </c>
      <c r="N39762" s="53">
        <f ca="1"/>
        <v>11</v>
      </c>
      <c r="O39762" s="53" t="str">
        <f ca="1"/>
        <v>2008-11</v>
      </c>
    </row>
    <row r="39763" spans="12:15" x14ac:dyDescent="0.4">
      <c r="L39763" s="56">
        <f ca="1"/>
        <v>39762</v>
      </c>
      <c r="M39763" s="53">
        <f ca="1"/>
        <v>2008</v>
      </c>
      <c r="N39763" s="53">
        <f ca="1"/>
        <v>11</v>
      </c>
      <c r="O39763" s="53" t="str">
        <f ca="1"/>
        <v>2008-11</v>
      </c>
    </row>
    <row r="39764" spans="12:15" x14ac:dyDescent="0.4">
      <c r="L39764" s="56">
        <f ca="1"/>
        <v>39763</v>
      </c>
      <c r="M39764" s="53">
        <f ca="1"/>
        <v>2008</v>
      </c>
      <c r="N39764" s="53">
        <f ca="1"/>
        <v>11</v>
      </c>
      <c r="O39764" s="53" t="str">
        <f ca="1"/>
        <v>2008-11</v>
      </c>
    </row>
    <row r="39765" spans="12:15" x14ac:dyDescent="0.4">
      <c r="L39765" s="56">
        <f ca="1"/>
        <v>39764</v>
      </c>
      <c r="M39765" s="53">
        <f ca="1"/>
        <v>2008</v>
      </c>
      <c r="N39765" s="53">
        <f ca="1"/>
        <v>11</v>
      </c>
      <c r="O39765" s="53" t="str">
        <f ca="1"/>
        <v>2008-11</v>
      </c>
    </row>
    <row r="39766" spans="12:15" x14ac:dyDescent="0.4">
      <c r="L39766" s="56">
        <f ca="1"/>
        <v>39765</v>
      </c>
      <c r="M39766" s="53">
        <f ca="1"/>
        <v>2008</v>
      </c>
      <c r="N39766" s="53">
        <f ca="1"/>
        <v>11</v>
      </c>
      <c r="O39766" s="53" t="str">
        <f ca="1"/>
        <v>2008-11</v>
      </c>
    </row>
    <row r="39767" spans="12:15" x14ac:dyDescent="0.4">
      <c r="L39767" s="56">
        <f ca="1"/>
        <v>39766</v>
      </c>
      <c r="M39767" s="53">
        <f ca="1"/>
        <v>2008</v>
      </c>
      <c r="N39767" s="53">
        <f ca="1"/>
        <v>11</v>
      </c>
      <c r="O39767" s="53" t="str">
        <f ca="1"/>
        <v>2008-11</v>
      </c>
    </row>
    <row r="39768" spans="12:15" x14ac:dyDescent="0.4">
      <c r="L39768" s="56">
        <f ca="1"/>
        <v>39767</v>
      </c>
      <c r="M39768" s="53">
        <f ca="1"/>
        <v>2008</v>
      </c>
      <c r="N39768" s="53">
        <f ca="1"/>
        <v>11</v>
      </c>
      <c r="O39768" s="53" t="str">
        <f ca="1"/>
        <v>2008-11</v>
      </c>
    </row>
    <row r="39769" spans="12:15" x14ac:dyDescent="0.4">
      <c r="L39769" s="56">
        <f ca="1"/>
        <v>39768</v>
      </c>
      <c r="M39769" s="53">
        <f ca="1"/>
        <v>2008</v>
      </c>
      <c r="N39769" s="53">
        <f ca="1"/>
        <v>11</v>
      </c>
      <c r="O39769" s="53" t="str">
        <f ca="1"/>
        <v>2008-11</v>
      </c>
    </row>
    <row r="39770" spans="12:15" x14ac:dyDescent="0.4">
      <c r="L39770" s="56">
        <f ca="1"/>
        <v>39769</v>
      </c>
      <c r="M39770" s="53">
        <f ca="1"/>
        <v>2008</v>
      </c>
      <c r="N39770" s="53">
        <f ca="1"/>
        <v>11</v>
      </c>
      <c r="O39770" s="53" t="str">
        <f ca="1"/>
        <v>2008-11</v>
      </c>
    </row>
    <row r="39771" spans="12:15" x14ac:dyDescent="0.4">
      <c r="L39771" s="56">
        <f ca="1"/>
        <v>39770</v>
      </c>
      <c r="M39771" s="53">
        <f ca="1"/>
        <v>2008</v>
      </c>
      <c r="N39771" s="53">
        <f ca="1"/>
        <v>11</v>
      </c>
      <c r="O39771" s="53" t="str">
        <f ca="1"/>
        <v>2008-11</v>
      </c>
    </row>
    <row r="39772" spans="12:15" x14ac:dyDescent="0.4">
      <c r="L39772" s="56">
        <f ca="1"/>
        <v>39771</v>
      </c>
      <c r="M39772" s="53">
        <f ca="1"/>
        <v>2008</v>
      </c>
      <c r="N39772" s="53">
        <f ca="1"/>
        <v>11</v>
      </c>
      <c r="O39772" s="53" t="str">
        <f ca="1"/>
        <v>2008-11</v>
      </c>
    </row>
    <row r="39773" spans="12:15" x14ac:dyDescent="0.4">
      <c r="L39773" s="56">
        <f ca="1"/>
        <v>39772</v>
      </c>
      <c r="M39773" s="53">
        <f ca="1"/>
        <v>2008</v>
      </c>
      <c r="N39773" s="53">
        <f ca="1"/>
        <v>11</v>
      </c>
      <c r="O39773" s="53" t="str">
        <f ca="1"/>
        <v>2008-11</v>
      </c>
    </row>
    <row r="39774" spans="12:15" x14ac:dyDescent="0.4">
      <c r="L39774" s="56">
        <f ca="1"/>
        <v>39773</v>
      </c>
      <c r="M39774" s="53">
        <f ca="1"/>
        <v>2008</v>
      </c>
      <c r="N39774" s="53">
        <f ca="1"/>
        <v>11</v>
      </c>
      <c r="O39774" s="53" t="str">
        <f ca="1"/>
        <v>2008-11</v>
      </c>
    </row>
    <row r="39775" spans="12:15" x14ac:dyDescent="0.4">
      <c r="L39775" s="56">
        <f ca="1"/>
        <v>39774</v>
      </c>
      <c r="M39775" s="53">
        <f ca="1"/>
        <v>2008</v>
      </c>
      <c r="N39775" s="53">
        <f ca="1"/>
        <v>11</v>
      </c>
      <c r="O39775" s="53" t="str">
        <f ca="1"/>
        <v>2008-11</v>
      </c>
    </row>
    <row r="39776" spans="12:15" x14ac:dyDescent="0.4">
      <c r="L39776" s="56">
        <f ca="1"/>
        <v>39775</v>
      </c>
      <c r="M39776" s="53">
        <f ca="1"/>
        <v>2008</v>
      </c>
      <c r="N39776" s="53">
        <f ca="1"/>
        <v>11</v>
      </c>
      <c r="O39776" s="53" t="str">
        <f ca="1"/>
        <v>2008-11</v>
      </c>
    </row>
    <row r="39777" spans="12:15" x14ac:dyDescent="0.4">
      <c r="L39777" s="56">
        <f ca="1"/>
        <v>39776</v>
      </c>
      <c r="M39777" s="53">
        <f ca="1"/>
        <v>2008</v>
      </c>
      <c r="N39777" s="53">
        <f ca="1"/>
        <v>11</v>
      </c>
      <c r="O39777" s="53" t="str">
        <f ca="1"/>
        <v>2008-11</v>
      </c>
    </row>
    <row r="39778" spans="12:15" x14ac:dyDescent="0.4">
      <c r="L39778" s="56">
        <f ca="1"/>
        <v>39777</v>
      </c>
      <c r="M39778" s="53">
        <f ca="1"/>
        <v>2008</v>
      </c>
      <c r="N39778" s="53">
        <f ca="1"/>
        <v>11</v>
      </c>
      <c r="O39778" s="53" t="str">
        <f ca="1"/>
        <v>2008-11</v>
      </c>
    </row>
    <row r="39779" spans="12:15" x14ac:dyDescent="0.4">
      <c r="L39779" s="56">
        <f ca="1"/>
        <v>39778</v>
      </c>
      <c r="M39779" s="53">
        <f ca="1"/>
        <v>2008</v>
      </c>
      <c r="N39779" s="53">
        <f ca="1"/>
        <v>11</v>
      </c>
      <c r="O39779" s="53" t="str">
        <f ca="1"/>
        <v>2008-11</v>
      </c>
    </row>
    <row r="39780" spans="12:15" x14ac:dyDescent="0.4">
      <c r="L39780" s="56">
        <f ca="1"/>
        <v>39779</v>
      </c>
      <c r="M39780" s="53">
        <f ca="1"/>
        <v>2008</v>
      </c>
      <c r="N39780" s="53">
        <f ca="1"/>
        <v>11</v>
      </c>
      <c r="O39780" s="53" t="str">
        <f ca="1"/>
        <v>2008-11</v>
      </c>
    </row>
    <row r="39781" spans="12:15" x14ac:dyDescent="0.4">
      <c r="L39781" s="56">
        <f ca="1"/>
        <v>39780</v>
      </c>
      <c r="M39781" s="53">
        <f ca="1"/>
        <v>2008</v>
      </c>
      <c r="N39781" s="53">
        <f ca="1"/>
        <v>11</v>
      </c>
      <c r="O39781" s="53" t="str">
        <f ca="1"/>
        <v>2008-11</v>
      </c>
    </row>
    <row r="39782" spans="12:15" x14ac:dyDescent="0.4">
      <c r="L39782" s="56">
        <f ca="1"/>
        <v>39781</v>
      </c>
      <c r="M39782" s="53">
        <f ca="1"/>
        <v>2008</v>
      </c>
      <c r="N39782" s="53">
        <f ca="1"/>
        <v>11</v>
      </c>
      <c r="O39782" s="53" t="str">
        <f ca="1"/>
        <v>2008-11</v>
      </c>
    </row>
    <row r="39783" spans="12:15" x14ac:dyDescent="0.4">
      <c r="L39783" s="56">
        <f ca="1"/>
        <v>39782</v>
      </c>
      <c r="M39783" s="53">
        <f ca="1"/>
        <v>2008</v>
      </c>
      <c r="N39783" s="53">
        <f ca="1"/>
        <v>11</v>
      </c>
      <c r="O39783" s="53" t="str">
        <f ca="1"/>
        <v>2008-11</v>
      </c>
    </row>
    <row r="39784" spans="12:15" x14ac:dyDescent="0.4">
      <c r="L39784" s="56">
        <f ca="1"/>
        <v>39783</v>
      </c>
      <c r="M39784" s="53">
        <f ca="1"/>
        <v>2008</v>
      </c>
      <c r="N39784" s="53">
        <f ca="1"/>
        <v>12</v>
      </c>
      <c r="O39784" s="53" t="str">
        <f ca="1"/>
        <v>2008-12</v>
      </c>
    </row>
    <row r="39785" spans="12:15" x14ac:dyDescent="0.4">
      <c r="L39785" s="56">
        <f ca="1"/>
        <v>39784</v>
      </c>
      <c r="M39785" s="53">
        <f ca="1"/>
        <v>2008</v>
      </c>
      <c r="N39785" s="53">
        <f ca="1"/>
        <v>12</v>
      </c>
      <c r="O39785" s="53" t="str">
        <f ca="1"/>
        <v>2008-12</v>
      </c>
    </row>
    <row r="39786" spans="12:15" x14ac:dyDescent="0.4">
      <c r="L39786" s="56">
        <f ca="1"/>
        <v>39785</v>
      </c>
      <c r="M39786" s="53">
        <f ca="1"/>
        <v>2008</v>
      </c>
      <c r="N39786" s="53">
        <f ca="1"/>
        <v>12</v>
      </c>
      <c r="O39786" s="53" t="str">
        <f ca="1"/>
        <v>2008-12</v>
      </c>
    </row>
    <row r="39787" spans="12:15" x14ac:dyDescent="0.4">
      <c r="L39787" s="56">
        <f ca="1"/>
        <v>39786</v>
      </c>
      <c r="M39787" s="53">
        <f ca="1"/>
        <v>2008</v>
      </c>
      <c r="N39787" s="53">
        <f ca="1"/>
        <v>12</v>
      </c>
      <c r="O39787" s="53" t="str">
        <f ca="1"/>
        <v>2008-12</v>
      </c>
    </row>
    <row r="39788" spans="12:15" x14ac:dyDescent="0.4">
      <c r="L39788" s="56">
        <f ca="1"/>
        <v>39787</v>
      </c>
      <c r="M39788" s="53">
        <f ca="1"/>
        <v>2008</v>
      </c>
      <c r="N39788" s="53">
        <f ca="1"/>
        <v>12</v>
      </c>
      <c r="O39788" s="53" t="str">
        <f ca="1"/>
        <v>2008-12</v>
      </c>
    </row>
    <row r="39789" spans="12:15" x14ac:dyDescent="0.4">
      <c r="L39789" s="56">
        <f ca="1"/>
        <v>39788</v>
      </c>
      <c r="M39789" s="53">
        <f ca="1"/>
        <v>2008</v>
      </c>
      <c r="N39789" s="53">
        <f ca="1"/>
        <v>12</v>
      </c>
      <c r="O39789" s="53" t="str">
        <f ca="1"/>
        <v>2008-12</v>
      </c>
    </row>
    <row r="39790" spans="12:15" x14ac:dyDescent="0.4">
      <c r="L39790" s="56">
        <f ca="1"/>
        <v>39789</v>
      </c>
      <c r="M39790" s="53">
        <f ca="1"/>
        <v>2008</v>
      </c>
      <c r="N39790" s="53">
        <f ca="1"/>
        <v>12</v>
      </c>
      <c r="O39790" s="53" t="str">
        <f ca="1"/>
        <v>2008-12</v>
      </c>
    </row>
    <row r="39791" spans="12:15" x14ac:dyDescent="0.4">
      <c r="L39791" s="56">
        <f ca="1"/>
        <v>39790</v>
      </c>
      <c r="M39791" s="53">
        <f ca="1"/>
        <v>2008</v>
      </c>
      <c r="N39791" s="53">
        <f ca="1"/>
        <v>12</v>
      </c>
      <c r="O39791" s="53" t="str">
        <f ca="1"/>
        <v>2008-12</v>
      </c>
    </row>
    <row r="39792" spans="12:15" x14ac:dyDescent="0.4">
      <c r="L39792" s="56">
        <f ca="1"/>
        <v>39791</v>
      </c>
      <c r="M39792" s="53">
        <f ca="1"/>
        <v>2008</v>
      </c>
      <c r="N39792" s="53">
        <f ca="1"/>
        <v>12</v>
      </c>
      <c r="O39792" s="53" t="str">
        <f ca="1"/>
        <v>2008-12</v>
      </c>
    </row>
    <row r="39793" spans="12:15" x14ac:dyDescent="0.4">
      <c r="L39793" s="56">
        <f ca="1"/>
        <v>39792</v>
      </c>
      <c r="M39793" s="53">
        <f ca="1"/>
        <v>2008</v>
      </c>
      <c r="N39793" s="53">
        <f ca="1"/>
        <v>12</v>
      </c>
      <c r="O39793" s="53" t="str">
        <f ca="1"/>
        <v>2008-12</v>
      </c>
    </row>
    <row r="39794" spans="12:15" x14ac:dyDescent="0.4">
      <c r="L39794" s="56">
        <f ca="1"/>
        <v>39793</v>
      </c>
      <c r="M39794" s="53">
        <f ca="1"/>
        <v>2008</v>
      </c>
      <c r="N39794" s="53">
        <f ca="1"/>
        <v>12</v>
      </c>
      <c r="O39794" s="53" t="str">
        <f ca="1"/>
        <v>2008-12</v>
      </c>
    </row>
    <row r="39795" spans="12:15" x14ac:dyDescent="0.4">
      <c r="L39795" s="56">
        <f ca="1"/>
        <v>39794</v>
      </c>
      <c r="M39795" s="53">
        <f ca="1"/>
        <v>2008</v>
      </c>
      <c r="N39795" s="53">
        <f ca="1"/>
        <v>12</v>
      </c>
      <c r="O39795" s="53" t="str">
        <f ca="1"/>
        <v>2008-12</v>
      </c>
    </row>
    <row r="39796" spans="12:15" x14ac:dyDescent="0.4">
      <c r="L39796" s="56">
        <f ca="1"/>
        <v>39795</v>
      </c>
      <c r="M39796" s="53">
        <f ca="1"/>
        <v>2008</v>
      </c>
      <c r="N39796" s="53">
        <f ca="1"/>
        <v>12</v>
      </c>
      <c r="O39796" s="53" t="str">
        <f ca="1"/>
        <v>2008-12</v>
      </c>
    </row>
    <row r="39797" spans="12:15" x14ac:dyDescent="0.4">
      <c r="L39797" s="56">
        <f ca="1"/>
        <v>39796</v>
      </c>
      <c r="M39797" s="53">
        <f ca="1"/>
        <v>2008</v>
      </c>
      <c r="N39797" s="53">
        <f ca="1"/>
        <v>12</v>
      </c>
      <c r="O39797" s="53" t="str">
        <f ca="1"/>
        <v>2008-12</v>
      </c>
    </row>
    <row r="39798" spans="12:15" x14ac:dyDescent="0.4">
      <c r="L39798" s="56">
        <f ca="1"/>
        <v>39797</v>
      </c>
      <c r="M39798" s="53">
        <f ca="1"/>
        <v>2008</v>
      </c>
      <c r="N39798" s="53">
        <f ca="1"/>
        <v>12</v>
      </c>
      <c r="O39798" s="53" t="str">
        <f ca="1"/>
        <v>2008-12</v>
      </c>
    </row>
    <row r="39799" spans="12:15" x14ac:dyDescent="0.4">
      <c r="L39799" s="56">
        <f ca="1"/>
        <v>39798</v>
      </c>
      <c r="M39799" s="53">
        <f ca="1"/>
        <v>2008</v>
      </c>
      <c r="N39799" s="53">
        <f ca="1"/>
        <v>12</v>
      </c>
      <c r="O39799" s="53" t="str">
        <f ca="1"/>
        <v>2008-12</v>
      </c>
    </row>
    <row r="39800" spans="12:15" x14ac:dyDescent="0.4">
      <c r="L39800" s="56">
        <f ca="1"/>
        <v>39799</v>
      </c>
      <c r="M39800" s="53">
        <f ca="1"/>
        <v>2008</v>
      </c>
      <c r="N39800" s="53">
        <f ca="1"/>
        <v>12</v>
      </c>
      <c r="O39800" s="53" t="str">
        <f ca="1"/>
        <v>2008-12</v>
      </c>
    </row>
    <row r="39801" spans="12:15" x14ac:dyDescent="0.4">
      <c r="L39801" s="56">
        <f ca="1"/>
        <v>39800</v>
      </c>
      <c r="M39801" s="53">
        <f ca="1"/>
        <v>2008</v>
      </c>
      <c r="N39801" s="53">
        <f ca="1"/>
        <v>12</v>
      </c>
      <c r="O39801" s="53" t="str">
        <f ca="1"/>
        <v>2008-12</v>
      </c>
    </row>
    <row r="39802" spans="12:15" x14ac:dyDescent="0.4">
      <c r="L39802" s="56">
        <f ca="1"/>
        <v>39801</v>
      </c>
      <c r="M39802" s="53">
        <f ca="1"/>
        <v>2008</v>
      </c>
      <c r="N39802" s="53">
        <f ca="1"/>
        <v>12</v>
      </c>
      <c r="O39802" s="53" t="str">
        <f ca="1"/>
        <v>2008-12</v>
      </c>
    </row>
    <row r="39803" spans="12:15" x14ac:dyDescent="0.4">
      <c r="L39803" s="56">
        <f ca="1"/>
        <v>39802</v>
      </c>
      <c r="M39803" s="53">
        <f ca="1"/>
        <v>2008</v>
      </c>
      <c r="N39803" s="53">
        <f ca="1"/>
        <v>12</v>
      </c>
      <c r="O39803" s="53" t="str">
        <f ca="1"/>
        <v>2008-12</v>
      </c>
    </row>
    <row r="39804" spans="12:15" x14ac:dyDescent="0.4">
      <c r="L39804" s="56">
        <f ca="1"/>
        <v>39803</v>
      </c>
      <c r="M39804" s="53">
        <f ca="1"/>
        <v>2008</v>
      </c>
      <c r="N39804" s="53">
        <f ca="1"/>
        <v>12</v>
      </c>
      <c r="O39804" s="53" t="str">
        <f ca="1"/>
        <v>2008-12</v>
      </c>
    </row>
    <row r="39805" spans="12:15" x14ac:dyDescent="0.4">
      <c r="L39805" s="56">
        <f ca="1"/>
        <v>39804</v>
      </c>
      <c r="M39805" s="53">
        <f ca="1"/>
        <v>2008</v>
      </c>
      <c r="N39805" s="53">
        <f ca="1"/>
        <v>12</v>
      </c>
      <c r="O39805" s="53" t="str">
        <f ca="1"/>
        <v>2008-12</v>
      </c>
    </row>
    <row r="39806" spans="12:15" x14ac:dyDescent="0.4">
      <c r="L39806" s="56">
        <f ca="1"/>
        <v>39805</v>
      </c>
      <c r="M39806" s="53">
        <f ca="1"/>
        <v>2008</v>
      </c>
      <c r="N39806" s="53">
        <f ca="1"/>
        <v>12</v>
      </c>
      <c r="O39806" s="53" t="str">
        <f ca="1"/>
        <v>2008-12</v>
      </c>
    </row>
    <row r="39807" spans="12:15" x14ac:dyDescent="0.4">
      <c r="L39807" s="56">
        <f ca="1"/>
        <v>39806</v>
      </c>
      <c r="M39807" s="53">
        <f ca="1"/>
        <v>2008</v>
      </c>
      <c r="N39807" s="53">
        <f ca="1"/>
        <v>12</v>
      </c>
      <c r="O39807" s="53" t="str">
        <f ca="1"/>
        <v>2008-12</v>
      </c>
    </row>
    <row r="39808" spans="12:15" x14ac:dyDescent="0.4">
      <c r="L39808" s="56">
        <f ca="1"/>
        <v>39807</v>
      </c>
      <c r="M39808" s="53">
        <f ca="1"/>
        <v>2008</v>
      </c>
      <c r="N39808" s="53">
        <f ca="1"/>
        <v>12</v>
      </c>
      <c r="O39808" s="53" t="str">
        <f ca="1"/>
        <v>2008-12</v>
      </c>
    </row>
    <row r="39809" spans="12:15" x14ac:dyDescent="0.4">
      <c r="L39809" s="56">
        <f ca="1"/>
        <v>39808</v>
      </c>
      <c r="M39809" s="53">
        <f ca="1"/>
        <v>2008</v>
      </c>
      <c r="N39809" s="53">
        <f ca="1"/>
        <v>12</v>
      </c>
      <c r="O39809" s="53" t="str">
        <f ca="1"/>
        <v>2008-12</v>
      </c>
    </row>
    <row r="39810" spans="12:15" x14ac:dyDescent="0.4">
      <c r="L39810" s="56">
        <f ca="1"/>
        <v>39809</v>
      </c>
      <c r="M39810" s="53">
        <f ca="1"/>
        <v>2008</v>
      </c>
      <c r="N39810" s="53">
        <f ca="1"/>
        <v>12</v>
      </c>
      <c r="O39810" s="53" t="str">
        <f ca="1"/>
        <v>2008-12</v>
      </c>
    </row>
    <row r="39811" spans="12:15" x14ac:dyDescent="0.4">
      <c r="L39811" s="56">
        <f ca="1"/>
        <v>39810</v>
      </c>
      <c r="M39811" s="53">
        <f ca="1"/>
        <v>2008</v>
      </c>
      <c r="N39811" s="53">
        <f ca="1"/>
        <v>12</v>
      </c>
      <c r="O39811" s="53" t="str">
        <f ca="1"/>
        <v>2008-12</v>
      </c>
    </row>
    <row r="39812" spans="12:15" x14ac:dyDescent="0.4">
      <c r="L39812" s="56">
        <f ca="1"/>
        <v>39811</v>
      </c>
      <c r="M39812" s="53">
        <f ca="1"/>
        <v>2008</v>
      </c>
      <c r="N39812" s="53">
        <f ca="1"/>
        <v>12</v>
      </c>
      <c r="O39812" s="53" t="str">
        <f ca="1"/>
        <v>2008-12</v>
      </c>
    </row>
    <row r="39813" spans="12:15" x14ac:dyDescent="0.4">
      <c r="L39813" s="56">
        <f ca="1"/>
        <v>39812</v>
      </c>
      <c r="M39813" s="53">
        <f ca="1"/>
        <v>2008</v>
      </c>
      <c r="N39813" s="53">
        <f ca="1"/>
        <v>12</v>
      </c>
      <c r="O39813" s="53" t="str">
        <f ca="1"/>
        <v>2008-12</v>
      </c>
    </row>
    <row r="39814" spans="12:15" x14ac:dyDescent="0.4">
      <c r="L39814" s="56">
        <f ca="1"/>
        <v>39813</v>
      </c>
      <c r="M39814" s="53">
        <f ca="1"/>
        <v>2008</v>
      </c>
      <c r="N39814" s="53">
        <f ca="1"/>
        <v>12</v>
      </c>
      <c r="O39814" s="53" t="str">
        <f ca="1"/>
        <v>2008-12</v>
      </c>
    </row>
    <row r="39815" spans="12:15" x14ac:dyDescent="0.4">
      <c r="L39815" s="56">
        <f ca="1"/>
        <v>39814</v>
      </c>
      <c r="M39815" s="53">
        <f ca="1"/>
        <v>2009</v>
      </c>
      <c r="N39815" s="53">
        <f ca="1"/>
        <v>1</v>
      </c>
      <c r="O39815" s="53" t="str">
        <f ca="1"/>
        <v>2009-01</v>
      </c>
    </row>
    <row r="39816" spans="12:15" x14ac:dyDescent="0.4">
      <c r="L39816" s="56">
        <f ca="1"/>
        <v>39815</v>
      </c>
      <c r="M39816" s="53">
        <f ca="1"/>
        <v>2009</v>
      </c>
      <c r="N39816" s="53">
        <f ca="1"/>
        <v>1</v>
      </c>
      <c r="O39816" s="53" t="str">
        <f ca="1"/>
        <v>2009-01</v>
      </c>
    </row>
    <row r="39817" spans="12:15" x14ac:dyDescent="0.4">
      <c r="L39817" s="56">
        <f ca="1"/>
        <v>39816</v>
      </c>
      <c r="M39817" s="53">
        <f ca="1"/>
        <v>2009</v>
      </c>
      <c r="N39817" s="53">
        <f ca="1"/>
        <v>1</v>
      </c>
      <c r="O39817" s="53" t="str">
        <f ca="1"/>
        <v>2009-01</v>
      </c>
    </row>
    <row r="39818" spans="12:15" x14ac:dyDescent="0.4">
      <c r="L39818" s="56">
        <f ca="1"/>
        <v>39817</v>
      </c>
      <c r="M39818" s="53">
        <f ca="1"/>
        <v>2009</v>
      </c>
      <c r="N39818" s="53">
        <f ca="1"/>
        <v>1</v>
      </c>
      <c r="O39818" s="53" t="str">
        <f ca="1"/>
        <v>2009-01</v>
      </c>
    </row>
    <row r="39819" spans="12:15" x14ac:dyDescent="0.4">
      <c r="L39819" s="56">
        <f ca="1"/>
        <v>39818</v>
      </c>
      <c r="M39819" s="53">
        <f ca="1"/>
        <v>2009</v>
      </c>
      <c r="N39819" s="53">
        <f ca="1"/>
        <v>1</v>
      </c>
      <c r="O39819" s="53" t="str">
        <f ca="1"/>
        <v>2009-01</v>
      </c>
    </row>
    <row r="39820" spans="12:15" x14ac:dyDescent="0.4">
      <c r="L39820" s="56">
        <f ca="1"/>
        <v>39819</v>
      </c>
      <c r="M39820" s="53">
        <f ca="1"/>
        <v>2009</v>
      </c>
      <c r="N39820" s="53">
        <f ca="1"/>
        <v>1</v>
      </c>
      <c r="O39820" s="53" t="str">
        <f ca="1"/>
        <v>2009-01</v>
      </c>
    </row>
    <row r="39821" spans="12:15" x14ac:dyDescent="0.4">
      <c r="L39821" s="56">
        <f ca="1"/>
        <v>39820</v>
      </c>
      <c r="M39821" s="53">
        <f ca="1"/>
        <v>2009</v>
      </c>
      <c r="N39821" s="53">
        <f ca="1"/>
        <v>1</v>
      </c>
      <c r="O39821" s="53" t="str">
        <f ca="1"/>
        <v>2009-01</v>
      </c>
    </row>
    <row r="39822" spans="12:15" x14ac:dyDescent="0.4">
      <c r="L39822" s="56">
        <f ca="1"/>
        <v>39821</v>
      </c>
      <c r="M39822" s="53">
        <f ca="1"/>
        <v>2009</v>
      </c>
      <c r="N39822" s="53">
        <f ca="1"/>
        <v>1</v>
      </c>
      <c r="O39822" s="53" t="str">
        <f ca="1"/>
        <v>2009-01</v>
      </c>
    </row>
    <row r="39823" spans="12:15" x14ac:dyDescent="0.4">
      <c r="L39823" s="56">
        <f ca="1"/>
        <v>39822</v>
      </c>
      <c r="M39823" s="53">
        <f ca="1"/>
        <v>2009</v>
      </c>
      <c r="N39823" s="53">
        <f ca="1"/>
        <v>1</v>
      </c>
      <c r="O39823" s="53" t="str">
        <f ca="1"/>
        <v>2009-01</v>
      </c>
    </row>
    <row r="39824" spans="12:15" x14ac:dyDescent="0.4">
      <c r="L39824" s="56">
        <f ca="1"/>
        <v>39823</v>
      </c>
      <c r="M39824" s="53">
        <f ca="1"/>
        <v>2009</v>
      </c>
      <c r="N39824" s="53">
        <f ca="1"/>
        <v>1</v>
      </c>
      <c r="O39824" s="53" t="str">
        <f ca="1"/>
        <v>2009-01</v>
      </c>
    </row>
    <row r="39825" spans="12:15" x14ac:dyDescent="0.4">
      <c r="L39825" s="56">
        <f ca="1"/>
        <v>39824</v>
      </c>
      <c r="M39825" s="53">
        <f ca="1"/>
        <v>2009</v>
      </c>
      <c r="N39825" s="53">
        <f ca="1"/>
        <v>1</v>
      </c>
      <c r="O39825" s="53" t="str">
        <f ca="1"/>
        <v>2009-01</v>
      </c>
    </row>
    <row r="39826" spans="12:15" x14ac:dyDescent="0.4">
      <c r="L39826" s="56">
        <f ca="1"/>
        <v>39825</v>
      </c>
      <c r="M39826" s="53">
        <f ca="1"/>
        <v>2009</v>
      </c>
      <c r="N39826" s="53">
        <f ca="1"/>
        <v>1</v>
      </c>
      <c r="O39826" s="53" t="str">
        <f ca="1"/>
        <v>2009-01</v>
      </c>
    </row>
    <row r="39827" spans="12:15" x14ac:dyDescent="0.4">
      <c r="L39827" s="56">
        <f ca="1"/>
        <v>39826</v>
      </c>
      <c r="M39827" s="53">
        <f ca="1"/>
        <v>2009</v>
      </c>
      <c r="N39827" s="53">
        <f ca="1"/>
        <v>1</v>
      </c>
      <c r="O39827" s="53" t="str">
        <f ca="1"/>
        <v>2009-01</v>
      </c>
    </row>
    <row r="39828" spans="12:15" x14ac:dyDescent="0.4">
      <c r="L39828" s="56">
        <f ca="1"/>
        <v>39827</v>
      </c>
      <c r="M39828" s="53">
        <f ca="1"/>
        <v>2009</v>
      </c>
      <c r="N39828" s="53">
        <f ca="1"/>
        <v>1</v>
      </c>
      <c r="O39828" s="53" t="str">
        <f ca="1"/>
        <v>2009-01</v>
      </c>
    </row>
    <row r="39829" spans="12:15" x14ac:dyDescent="0.4">
      <c r="L39829" s="56">
        <f ca="1"/>
        <v>39828</v>
      </c>
      <c r="M39829" s="53">
        <f ca="1"/>
        <v>2009</v>
      </c>
      <c r="N39829" s="53">
        <f ca="1"/>
        <v>1</v>
      </c>
      <c r="O39829" s="53" t="str">
        <f ca="1"/>
        <v>2009-01</v>
      </c>
    </row>
    <row r="39830" spans="12:15" x14ac:dyDescent="0.4">
      <c r="L39830" s="56">
        <f ca="1"/>
        <v>39829</v>
      </c>
      <c r="M39830" s="53">
        <f ca="1"/>
        <v>2009</v>
      </c>
      <c r="N39830" s="53">
        <f ca="1"/>
        <v>1</v>
      </c>
      <c r="O39830" s="53" t="str">
        <f ca="1"/>
        <v>2009-01</v>
      </c>
    </row>
    <row r="39831" spans="12:15" x14ac:dyDescent="0.4">
      <c r="L39831" s="56">
        <f ca="1"/>
        <v>39830</v>
      </c>
      <c r="M39831" s="53">
        <f ca="1"/>
        <v>2009</v>
      </c>
      <c r="N39831" s="53">
        <f ca="1"/>
        <v>1</v>
      </c>
      <c r="O39831" s="53" t="str">
        <f ca="1"/>
        <v>2009-01</v>
      </c>
    </row>
    <row r="39832" spans="12:15" x14ac:dyDescent="0.4">
      <c r="L39832" s="56">
        <f ca="1"/>
        <v>39831</v>
      </c>
      <c r="M39832" s="53">
        <f ca="1"/>
        <v>2009</v>
      </c>
      <c r="N39832" s="53">
        <f ca="1"/>
        <v>1</v>
      </c>
      <c r="O39832" s="53" t="str">
        <f ca="1"/>
        <v>2009-01</v>
      </c>
    </row>
    <row r="39833" spans="12:15" x14ac:dyDescent="0.4">
      <c r="L39833" s="56">
        <f ca="1"/>
        <v>39832</v>
      </c>
      <c r="M39833" s="53">
        <f ca="1"/>
        <v>2009</v>
      </c>
      <c r="N39833" s="53">
        <f ca="1"/>
        <v>1</v>
      </c>
      <c r="O39833" s="53" t="str">
        <f ca="1"/>
        <v>2009-01</v>
      </c>
    </row>
    <row r="39834" spans="12:15" x14ac:dyDescent="0.4">
      <c r="L39834" s="56">
        <f ca="1"/>
        <v>39833</v>
      </c>
      <c r="M39834" s="53">
        <f ca="1"/>
        <v>2009</v>
      </c>
      <c r="N39834" s="53">
        <f ca="1"/>
        <v>1</v>
      </c>
      <c r="O39834" s="53" t="str">
        <f ca="1"/>
        <v>2009-01</v>
      </c>
    </row>
    <row r="39835" spans="12:15" x14ac:dyDescent="0.4">
      <c r="L39835" s="56">
        <f ca="1"/>
        <v>39834</v>
      </c>
      <c r="M39835" s="53">
        <f ca="1"/>
        <v>2009</v>
      </c>
      <c r="N39835" s="53">
        <f ca="1"/>
        <v>1</v>
      </c>
      <c r="O39835" s="53" t="str">
        <f ca="1"/>
        <v>2009-01</v>
      </c>
    </row>
    <row r="39836" spans="12:15" x14ac:dyDescent="0.4">
      <c r="L39836" s="56">
        <f ca="1"/>
        <v>39835</v>
      </c>
      <c r="M39836" s="53">
        <f ca="1"/>
        <v>2009</v>
      </c>
      <c r="N39836" s="53">
        <f ca="1"/>
        <v>1</v>
      </c>
      <c r="O39836" s="53" t="str">
        <f ca="1"/>
        <v>2009-01</v>
      </c>
    </row>
    <row r="39837" spans="12:15" x14ac:dyDescent="0.4">
      <c r="L39837" s="56">
        <f ca="1"/>
        <v>39836</v>
      </c>
      <c r="M39837" s="53">
        <f ca="1"/>
        <v>2009</v>
      </c>
      <c r="N39837" s="53">
        <f ca="1"/>
        <v>1</v>
      </c>
      <c r="O39837" s="53" t="str">
        <f ca="1"/>
        <v>2009-01</v>
      </c>
    </row>
    <row r="39838" spans="12:15" x14ac:dyDescent="0.4">
      <c r="L39838" s="56">
        <f ca="1"/>
        <v>39837</v>
      </c>
      <c r="M39838" s="53">
        <f ca="1"/>
        <v>2009</v>
      </c>
      <c r="N39838" s="53">
        <f ca="1"/>
        <v>1</v>
      </c>
      <c r="O39838" s="53" t="str">
        <f ca="1"/>
        <v>2009-01</v>
      </c>
    </row>
    <row r="39839" spans="12:15" x14ac:dyDescent="0.4">
      <c r="L39839" s="56">
        <f ca="1"/>
        <v>39838</v>
      </c>
      <c r="M39839" s="53">
        <f ca="1"/>
        <v>2009</v>
      </c>
      <c r="N39839" s="53">
        <f ca="1"/>
        <v>1</v>
      </c>
      <c r="O39839" s="53" t="str">
        <f ca="1"/>
        <v>2009-01</v>
      </c>
    </row>
    <row r="39840" spans="12:15" x14ac:dyDescent="0.4">
      <c r="L39840" s="56">
        <f ca="1"/>
        <v>39839</v>
      </c>
      <c r="M39840" s="53">
        <f ca="1"/>
        <v>2009</v>
      </c>
      <c r="N39840" s="53">
        <f ca="1"/>
        <v>1</v>
      </c>
      <c r="O39840" s="53" t="str">
        <f ca="1"/>
        <v>2009-01</v>
      </c>
    </row>
    <row r="39841" spans="12:15" x14ac:dyDescent="0.4">
      <c r="L39841" s="56">
        <f ca="1"/>
        <v>39840</v>
      </c>
      <c r="M39841" s="53">
        <f ca="1"/>
        <v>2009</v>
      </c>
      <c r="N39841" s="53">
        <f ca="1"/>
        <v>1</v>
      </c>
      <c r="O39841" s="53" t="str">
        <f ca="1"/>
        <v>2009-01</v>
      </c>
    </row>
    <row r="39842" spans="12:15" x14ac:dyDescent="0.4">
      <c r="L39842" s="56">
        <f ca="1"/>
        <v>39841</v>
      </c>
      <c r="M39842" s="53">
        <f ca="1"/>
        <v>2009</v>
      </c>
      <c r="N39842" s="53">
        <f ca="1"/>
        <v>1</v>
      </c>
      <c r="O39842" s="53" t="str">
        <f ca="1"/>
        <v>2009-01</v>
      </c>
    </row>
    <row r="39843" spans="12:15" x14ac:dyDescent="0.4">
      <c r="L39843" s="56">
        <f ca="1"/>
        <v>39842</v>
      </c>
      <c r="M39843" s="53">
        <f ca="1"/>
        <v>2009</v>
      </c>
      <c r="N39843" s="53">
        <f ca="1"/>
        <v>1</v>
      </c>
      <c r="O39843" s="53" t="str">
        <f ca="1"/>
        <v>2009-01</v>
      </c>
    </row>
    <row r="39844" spans="12:15" x14ac:dyDescent="0.4">
      <c r="L39844" s="56">
        <f ca="1"/>
        <v>39843</v>
      </c>
      <c r="M39844" s="53">
        <f ca="1"/>
        <v>2009</v>
      </c>
      <c r="N39844" s="53">
        <f ca="1"/>
        <v>1</v>
      </c>
      <c r="O39844" s="53" t="str">
        <f ca="1"/>
        <v>2009-01</v>
      </c>
    </row>
    <row r="39845" spans="12:15" x14ac:dyDescent="0.4">
      <c r="L39845" s="56">
        <f ca="1"/>
        <v>39844</v>
      </c>
      <c r="M39845" s="53">
        <f ca="1"/>
        <v>2009</v>
      </c>
      <c r="N39845" s="53">
        <f ca="1"/>
        <v>1</v>
      </c>
      <c r="O39845" s="53" t="str">
        <f ca="1"/>
        <v>2009-01</v>
      </c>
    </row>
    <row r="39846" spans="12:15" x14ac:dyDescent="0.4">
      <c r="L39846" s="56">
        <f ca="1"/>
        <v>39845</v>
      </c>
      <c r="M39846" s="53">
        <f ca="1"/>
        <v>2009</v>
      </c>
      <c r="N39846" s="53">
        <f ca="1"/>
        <v>2</v>
      </c>
      <c r="O39846" s="53" t="str">
        <f ca="1"/>
        <v>2009-02</v>
      </c>
    </row>
    <row r="39847" spans="12:15" x14ac:dyDescent="0.4">
      <c r="L39847" s="56">
        <f ca="1"/>
        <v>39846</v>
      </c>
      <c r="M39847" s="53">
        <f ca="1"/>
        <v>2009</v>
      </c>
      <c r="N39847" s="53">
        <f ca="1"/>
        <v>2</v>
      </c>
      <c r="O39847" s="53" t="str">
        <f ca="1"/>
        <v>2009-02</v>
      </c>
    </row>
    <row r="39848" spans="12:15" x14ac:dyDescent="0.4">
      <c r="L39848" s="56">
        <f ca="1"/>
        <v>39847</v>
      </c>
      <c r="M39848" s="53">
        <f ca="1"/>
        <v>2009</v>
      </c>
      <c r="N39848" s="53">
        <f ca="1"/>
        <v>2</v>
      </c>
      <c r="O39848" s="53" t="str">
        <f ca="1"/>
        <v>2009-02</v>
      </c>
    </row>
    <row r="39849" spans="12:15" x14ac:dyDescent="0.4">
      <c r="L39849" s="56">
        <f ca="1"/>
        <v>39848</v>
      </c>
      <c r="M39849" s="53">
        <f ca="1"/>
        <v>2009</v>
      </c>
      <c r="N39849" s="53">
        <f ca="1"/>
        <v>2</v>
      </c>
      <c r="O39849" s="53" t="str">
        <f ca="1"/>
        <v>2009-02</v>
      </c>
    </row>
    <row r="39850" spans="12:15" x14ac:dyDescent="0.4">
      <c r="L39850" s="56">
        <f ca="1"/>
        <v>39849</v>
      </c>
      <c r="M39850" s="53">
        <f ca="1"/>
        <v>2009</v>
      </c>
      <c r="N39850" s="53">
        <f ca="1"/>
        <v>2</v>
      </c>
      <c r="O39850" s="53" t="str">
        <f ca="1"/>
        <v>2009-02</v>
      </c>
    </row>
    <row r="39851" spans="12:15" x14ac:dyDescent="0.4">
      <c r="L39851" s="56">
        <f ca="1"/>
        <v>39850</v>
      </c>
      <c r="M39851" s="53">
        <f ca="1"/>
        <v>2009</v>
      </c>
      <c r="N39851" s="53">
        <f ca="1"/>
        <v>2</v>
      </c>
      <c r="O39851" s="53" t="str">
        <f ca="1"/>
        <v>2009-02</v>
      </c>
    </row>
    <row r="39852" spans="12:15" x14ac:dyDescent="0.4">
      <c r="L39852" s="56">
        <f ca="1"/>
        <v>39851</v>
      </c>
      <c r="M39852" s="53">
        <f ca="1"/>
        <v>2009</v>
      </c>
      <c r="N39852" s="53">
        <f ca="1"/>
        <v>2</v>
      </c>
      <c r="O39852" s="53" t="str">
        <f ca="1"/>
        <v>2009-02</v>
      </c>
    </row>
    <row r="39853" spans="12:15" x14ac:dyDescent="0.4">
      <c r="L39853" s="56">
        <f ca="1"/>
        <v>39852</v>
      </c>
      <c r="M39853" s="53">
        <f ca="1"/>
        <v>2009</v>
      </c>
      <c r="N39853" s="53">
        <f ca="1"/>
        <v>2</v>
      </c>
      <c r="O39853" s="53" t="str">
        <f ca="1"/>
        <v>2009-02</v>
      </c>
    </row>
    <row r="39854" spans="12:15" x14ac:dyDescent="0.4">
      <c r="L39854" s="56">
        <f ca="1"/>
        <v>39853</v>
      </c>
      <c r="M39854" s="53">
        <f ca="1"/>
        <v>2009</v>
      </c>
      <c r="N39854" s="53">
        <f ca="1"/>
        <v>2</v>
      </c>
      <c r="O39854" s="53" t="str">
        <f ca="1"/>
        <v>2009-02</v>
      </c>
    </row>
    <row r="39855" spans="12:15" x14ac:dyDescent="0.4">
      <c r="L39855" s="56">
        <f ca="1"/>
        <v>39854</v>
      </c>
      <c r="M39855" s="53">
        <f ca="1"/>
        <v>2009</v>
      </c>
      <c r="N39855" s="53">
        <f ca="1"/>
        <v>2</v>
      </c>
      <c r="O39855" s="53" t="str">
        <f ca="1"/>
        <v>2009-02</v>
      </c>
    </row>
    <row r="39856" spans="12:15" x14ac:dyDescent="0.4">
      <c r="L39856" s="56">
        <f ca="1"/>
        <v>39855</v>
      </c>
      <c r="M39856" s="53">
        <f ca="1"/>
        <v>2009</v>
      </c>
      <c r="N39856" s="53">
        <f ca="1"/>
        <v>2</v>
      </c>
      <c r="O39856" s="53" t="str">
        <f ca="1"/>
        <v>2009-02</v>
      </c>
    </row>
    <row r="39857" spans="12:15" x14ac:dyDescent="0.4">
      <c r="L39857" s="56">
        <f ca="1"/>
        <v>39856</v>
      </c>
      <c r="M39857" s="53">
        <f ca="1"/>
        <v>2009</v>
      </c>
      <c r="N39857" s="53">
        <f ca="1"/>
        <v>2</v>
      </c>
      <c r="O39857" s="53" t="str">
        <f ca="1"/>
        <v>2009-02</v>
      </c>
    </row>
    <row r="39858" spans="12:15" x14ac:dyDescent="0.4">
      <c r="L39858" s="56">
        <f ca="1"/>
        <v>39857</v>
      </c>
      <c r="M39858" s="53">
        <f ca="1"/>
        <v>2009</v>
      </c>
      <c r="N39858" s="53">
        <f ca="1"/>
        <v>2</v>
      </c>
      <c r="O39858" s="53" t="str">
        <f ca="1"/>
        <v>2009-02</v>
      </c>
    </row>
    <row r="39859" spans="12:15" x14ac:dyDescent="0.4">
      <c r="L39859" s="56">
        <f ca="1"/>
        <v>39858</v>
      </c>
      <c r="M39859" s="53">
        <f ca="1"/>
        <v>2009</v>
      </c>
      <c r="N39859" s="53">
        <f ca="1"/>
        <v>2</v>
      </c>
      <c r="O39859" s="53" t="str">
        <f ca="1"/>
        <v>2009-02</v>
      </c>
    </row>
    <row r="39860" spans="12:15" x14ac:dyDescent="0.4">
      <c r="L39860" s="56">
        <f ca="1"/>
        <v>39859</v>
      </c>
      <c r="M39860" s="53">
        <f ca="1"/>
        <v>2009</v>
      </c>
      <c r="N39860" s="53">
        <f ca="1"/>
        <v>2</v>
      </c>
      <c r="O39860" s="53" t="str">
        <f ca="1"/>
        <v>2009-02</v>
      </c>
    </row>
    <row r="39861" spans="12:15" x14ac:dyDescent="0.4">
      <c r="L39861" s="56">
        <f ca="1"/>
        <v>39860</v>
      </c>
      <c r="M39861" s="53">
        <f ca="1"/>
        <v>2009</v>
      </c>
      <c r="N39861" s="53">
        <f ca="1"/>
        <v>2</v>
      </c>
      <c r="O39861" s="53" t="str">
        <f ca="1"/>
        <v>2009-02</v>
      </c>
    </row>
    <row r="39862" spans="12:15" x14ac:dyDescent="0.4">
      <c r="L39862" s="56">
        <f ca="1"/>
        <v>39861</v>
      </c>
      <c r="M39862" s="53">
        <f ca="1"/>
        <v>2009</v>
      </c>
      <c r="N39862" s="53">
        <f ca="1"/>
        <v>2</v>
      </c>
      <c r="O39862" s="53" t="str">
        <f ca="1"/>
        <v>2009-02</v>
      </c>
    </row>
    <row r="39863" spans="12:15" x14ac:dyDescent="0.4">
      <c r="L39863" s="56">
        <f ca="1"/>
        <v>39862</v>
      </c>
      <c r="M39863" s="53">
        <f ca="1"/>
        <v>2009</v>
      </c>
      <c r="N39863" s="53">
        <f ca="1"/>
        <v>2</v>
      </c>
      <c r="O39863" s="53" t="str">
        <f ca="1"/>
        <v>2009-02</v>
      </c>
    </row>
    <row r="39864" spans="12:15" x14ac:dyDescent="0.4">
      <c r="L39864" s="56">
        <f ca="1"/>
        <v>39863</v>
      </c>
      <c r="M39864" s="53">
        <f ca="1"/>
        <v>2009</v>
      </c>
      <c r="N39864" s="53">
        <f ca="1"/>
        <v>2</v>
      </c>
      <c r="O39864" s="53" t="str">
        <f ca="1"/>
        <v>2009-02</v>
      </c>
    </row>
    <row r="39865" spans="12:15" x14ac:dyDescent="0.4">
      <c r="L39865" s="56">
        <f ca="1"/>
        <v>39864</v>
      </c>
      <c r="M39865" s="53">
        <f ca="1"/>
        <v>2009</v>
      </c>
      <c r="N39865" s="53">
        <f ca="1"/>
        <v>2</v>
      </c>
      <c r="O39865" s="53" t="str">
        <f ca="1"/>
        <v>2009-02</v>
      </c>
    </row>
    <row r="39866" spans="12:15" x14ac:dyDescent="0.4">
      <c r="L39866" s="56">
        <f ca="1"/>
        <v>39865</v>
      </c>
      <c r="M39866" s="53">
        <f ca="1"/>
        <v>2009</v>
      </c>
      <c r="N39866" s="53">
        <f ca="1"/>
        <v>2</v>
      </c>
      <c r="O39866" s="53" t="str">
        <f ca="1"/>
        <v>2009-02</v>
      </c>
    </row>
    <row r="39867" spans="12:15" x14ac:dyDescent="0.4">
      <c r="L39867" s="56">
        <f ca="1"/>
        <v>39866</v>
      </c>
      <c r="M39867" s="53">
        <f ca="1"/>
        <v>2009</v>
      </c>
      <c r="N39867" s="53">
        <f ca="1"/>
        <v>2</v>
      </c>
      <c r="O39867" s="53" t="str">
        <f ca="1"/>
        <v>2009-02</v>
      </c>
    </row>
    <row r="39868" spans="12:15" x14ac:dyDescent="0.4">
      <c r="L39868" s="56">
        <f ca="1"/>
        <v>39867</v>
      </c>
      <c r="M39868" s="53">
        <f ca="1"/>
        <v>2009</v>
      </c>
      <c r="N39868" s="53">
        <f ca="1"/>
        <v>2</v>
      </c>
      <c r="O39868" s="53" t="str">
        <f ca="1"/>
        <v>2009-02</v>
      </c>
    </row>
    <row r="39869" spans="12:15" x14ac:dyDescent="0.4">
      <c r="L39869" s="56">
        <f ca="1"/>
        <v>39868</v>
      </c>
      <c r="M39869" s="53">
        <f ca="1"/>
        <v>2009</v>
      </c>
      <c r="N39869" s="53">
        <f ca="1"/>
        <v>2</v>
      </c>
      <c r="O39869" s="53" t="str">
        <f ca="1"/>
        <v>2009-02</v>
      </c>
    </row>
    <row r="39870" spans="12:15" x14ac:dyDescent="0.4">
      <c r="L39870" s="56">
        <f ca="1"/>
        <v>39869</v>
      </c>
      <c r="M39870" s="53">
        <f ca="1"/>
        <v>2009</v>
      </c>
      <c r="N39870" s="53">
        <f ca="1"/>
        <v>2</v>
      </c>
      <c r="O39870" s="53" t="str">
        <f ca="1"/>
        <v>2009-02</v>
      </c>
    </row>
    <row r="39871" spans="12:15" x14ac:dyDescent="0.4">
      <c r="L39871" s="56">
        <f ca="1"/>
        <v>39870</v>
      </c>
      <c r="M39871" s="53">
        <f ca="1"/>
        <v>2009</v>
      </c>
      <c r="N39871" s="53">
        <f ca="1"/>
        <v>2</v>
      </c>
      <c r="O39871" s="53" t="str">
        <f ca="1"/>
        <v>2009-02</v>
      </c>
    </row>
    <row r="39872" spans="12:15" x14ac:dyDescent="0.4">
      <c r="L39872" s="56">
        <f ca="1"/>
        <v>39871</v>
      </c>
      <c r="M39872" s="53">
        <f ca="1"/>
        <v>2009</v>
      </c>
      <c r="N39872" s="53">
        <f ca="1"/>
        <v>2</v>
      </c>
      <c r="O39872" s="53" t="str">
        <f ca="1"/>
        <v>2009-02</v>
      </c>
    </row>
    <row r="39873" spans="12:15" x14ac:dyDescent="0.4">
      <c r="L39873" s="56">
        <f ca="1"/>
        <v>39872</v>
      </c>
      <c r="M39873" s="53">
        <f ca="1"/>
        <v>2009</v>
      </c>
      <c r="N39873" s="53">
        <f ca="1"/>
        <v>2</v>
      </c>
      <c r="O39873" s="53" t="str">
        <f ca="1"/>
        <v>2009-02</v>
      </c>
    </row>
    <row r="39874" spans="12:15" x14ac:dyDescent="0.4">
      <c r="L39874" s="56">
        <f ca="1"/>
        <v>39873</v>
      </c>
      <c r="M39874" s="53">
        <f ca="1"/>
        <v>2009</v>
      </c>
      <c r="N39874" s="53">
        <f ca="1"/>
        <v>3</v>
      </c>
      <c r="O39874" s="53" t="str">
        <f ca="1"/>
        <v>2009-03</v>
      </c>
    </row>
    <row r="39875" spans="12:15" x14ac:dyDescent="0.4">
      <c r="L39875" s="56">
        <f ca="1"/>
        <v>39874</v>
      </c>
      <c r="M39875" s="53">
        <f ca="1"/>
        <v>2009</v>
      </c>
      <c r="N39875" s="53">
        <f ca="1"/>
        <v>3</v>
      </c>
      <c r="O39875" s="53" t="str">
        <f ca="1"/>
        <v>2009-03</v>
      </c>
    </row>
    <row r="39876" spans="12:15" x14ac:dyDescent="0.4">
      <c r="L39876" s="56">
        <f ca="1"/>
        <v>39875</v>
      </c>
      <c r="M39876" s="53">
        <f ca="1"/>
        <v>2009</v>
      </c>
      <c r="N39876" s="53">
        <f ca="1"/>
        <v>3</v>
      </c>
      <c r="O39876" s="53" t="str">
        <f ca="1"/>
        <v>2009-03</v>
      </c>
    </row>
    <row r="39877" spans="12:15" x14ac:dyDescent="0.4">
      <c r="L39877" s="56">
        <f ca="1"/>
        <v>39876</v>
      </c>
      <c r="M39877" s="53">
        <f ca="1"/>
        <v>2009</v>
      </c>
      <c r="N39877" s="53">
        <f ca="1"/>
        <v>3</v>
      </c>
      <c r="O39877" s="53" t="str">
        <f ca="1"/>
        <v>2009-03</v>
      </c>
    </row>
    <row r="39878" spans="12:15" x14ac:dyDescent="0.4">
      <c r="L39878" s="56">
        <f ca="1"/>
        <v>39877</v>
      </c>
      <c r="M39878" s="53">
        <f ca="1"/>
        <v>2009</v>
      </c>
      <c r="N39878" s="53">
        <f ca="1"/>
        <v>3</v>
      </c>
      <c r="O39878" s="53" t="str">
        <f ca="1"/>
        <v>2009-03</v>
      </c>
    </row>
    <row r="39879" spans="12:15" x14ac:dyDescent="0.4">
      <c r="L39879" s="56">
        <f ca="1"/>
        <v>39878</v>
      </c>
      <c r="M39879" s="53">
        <f ca="1"/>
        <v>2009</v>
      </c>
      <c r="N39879" s="53">
        <f ca="1"/>
        <v>3</v>
      </c>
      <c r="O39879" s="53" t="str">
        <f ca="1"/>
        <v>2009-03</v>
      </c>
    </row>
    <row r="39880" spans="12:15" x14ac:dyDescent="0.4">
      <c r="L39880" s="56">
        <f ca="1"/>
        <v>39879</v>
      </c>
      <c r="M39880" s="53">
        <f ca="1"/>
        <v>2009</v>
      </c>
      <c r="N39880" s="53">
        <f ca="1"/>
        <v>3</v>
      </c>
      <c r="O39880" s="53" t="str">
        <f ca="1"/>
        <v>2009-03</v>
      </c>
    </row>
    <row r="39881" spans="12:15" x14ac:dyDescent="0.4">
      <c r="L39881" s="56">
        <f ca="1"/>
        <v>39880</v>
      </c>
      <c r="M39881" s="53">
        <f ca="1"/>
        <v>2009</v>
      </c>
      <c r="N39881" s="53">
        <f ca="1"/>
        <v>3</v>
      </c>
      <c r="O39881" s="53" t="str">
        <f ca="1"/>
        <v>2009-03</v>
      </c>
    </row>
    <row r="39882" spans="12:15" x14ac:dyDescent="0.4">
      <c r="L39882" s="56">
        <f ca="1"/>
        <v>39881</v>
      </c>
      <c r="M39882" s="53">
        <f ca="1"/>
        <v>2009</v>
      </c>
      <c r="N39882" s="53">
        <f ca="1"/>
        <v>3</v>
      </c>
      <c r="O39882" s="53" t="str">
        <f ca="1"/>
        <v>2009-03</v>
      </c>
    </row>
    <row r="39883" spans="12:15" x14ac:dyDescent="0.4">
      <c r="L39883" s="56">
        <f ca="1"/>
        <v>39882</v>
      </c>
      <c r="M39883" s="53">
        <f ca="1"/>
        <v>2009</v>
      </c>
      <c r="N39883" s="53">
        <f ca="1"/>
        <v>3</v>
      </c>
      <c r="O39883" s="53" t="str">
        <f ca="1"/>
        <v>2009-03</v>
      </c>
    </row>
    <row r="39884" spans="12:15" x14ac:dyDescent="0.4">
      <c r="L39884" s="56">
        <f ca="1"/>
        <v>39883</v>
      </c>
      <c r="M39884" s="53">
        <f ca="1"/>
        <v>2009</v>
      </c>
      <c r="N39884" s="53">
        <f ca="1"/>
        <v>3</v>
      </c>
      <c r="O39884" s="53" t="str">
        <f ca="1"/>
        <v>2009-03</v>
      </c>
    </row>
    <row r="39885" spans="12:15" x14ac:dyDescent="0.4">
      <c r="L39885" s="56">
        <f ca="1"/>
        <v>39884</v>
      </c>
      <c r="M39885" s="53">
        <f ca="1"/>
        <v>2009</v>
      </c>
      <c r="N39885" s="53">
        <f ca="1"/>
        <v>3</v>
      </c>
      <c r="O39885" s="53" t="str">
        <f ca="1"/>
        <v>2009-03</v>
      </c>
    </row>
    <row r="39886" spans="12:15" x14ac:dyDescent="0.4">
      <c r="L39886" s="56">
        <f ca="1"/>
        <v>39885</v>
      </c>
      <c r="M39886" s="53">
        <f ca="1"/>
        <v>2009</v>
      </c>
      <c r="N39886" s="53">
        <f ca="1"/>
        <v>3</v>
      </c>
      <c r="O39886" s="53" t="str">
        <f ca="1"/>
        <v>2009-03</v>
      </c>
    </row>
    <row r="39887" spans="12:15" x14ac:dyDescent="0.4">
      <c r="L39887" s="56">
        <f ca="1"/>
        <v>39886</v>
      </c>
      <c r="M39887" s="53">
        <f ca="1"/>
        <v>2009</v>
      </c>
      <c r="N39887" s="53">
        <f ca="1"/>
        <v>3</v>
      </c>
      <c r="O39887" s="53" t="str">
        <f ca="1"/>
        <v>2009-03</v>
      </c>
    </row>
    <row r="39888" spans="12:15" x14ac:dyDescent="0.4">
      <c r="L39888" s="56">
        <f ca="1"/>
        <v>39887</v>
      </c>
      <c r="M39888" s="53">
        <f ca="1"/>
        <v>2009</v>
      </c>
      <c r="N39888" s="53">
        <f ca="1"/>
        <v>3</v>
      </c>
      <c r="O39888" s="53" t="str">
        <f ca="1"/>
        <v>2009-03</v>
      </c>
    </row>
    <row r="39889" spans="12:15" x14ac:dyDescent="0.4">
      <c r="L39889" s="56">
        <f ca="1"/>
        <v>39888</v>
      </c>
      <c r="M39889" s="53">
        <f ca="1"/>
        <v>2009</v>
      </c>
      <c r="N39889" s="53">
        <f ca="1"/>
        <v>3</v>
      </c>
      <c r="O39889" s="53" t="str">
        <f ca="1"/>
        <v>2009-03</v>
      </c>
    </row>
    <row r="39890" spans="12:15" x14ac:dyDescent="0.4">
      <c r="L39890" s="56">
        <f ca="1"/>
        <v>39889</v>
      </c>
      <c r="M39890" s="53">
        <f ca="1"/>
        <v>2009</v>
      </c>
      <c r="N39890" s="53">
        <f ca="1"/>
        <v>3</v>
      </c>
      <c r="O39890" s="53" t="str">
        <f ca="1"/>
        <v>2009-03</v>
      </c>
    </row>
    <row r="39891" spans="12:15" x14ac:dyDescent="0.4">
      <c r="L39891" s="56">
        <f ca="1"/>
        <v>39890</v>
      </c>
      <c r="M39891" s="53">
        <f ca="1"/>
        <v>2009</v>
      </c>
      <c r="N39891" s="53">
        <f ca="1"/>
        <v>3</v>
      </c>
      <c r="O39891" s="53" t="str">
        <f ca="1"/>
        <v>2009-03</v>
      </c>
    </row>
    <row r="39892" spans="12:15" x14ac:dyDescent="0.4">
      <c r="L39892" s="56">
        <f ca="1"/>
        <v>39891</v>
      </c>
      <c r="M39892" s="53">
        <f ca="1"/>
        <v>2009</v>
      </c>
      <c r="N39892" s="53">
        <f ca="1"/>
        <v>3</v>
      </c>
      <c r="O39892" s="53" t="str">
        <f ca="1"/>
        <v>2009-03</v>
      </c>
    </row>
    <row r="39893" spans="12:15" x14ac:dyDescent="0.4">
      <c r="L39893" s="56">
        <f ca="1"/>
        <v>39892</v>
      </c>
      <c r="M39893" s="53">
        <f ca="1"/>
        <v>2009</v>
      </c>
      <c r="N39893" s="53">
        <f ca="1"/>
        <v>3</v>
      </c>
      <c r="O39893" s="53" t="str">
        <f ca="1"/>
        <v>2009-03</v>
      </c>
    </row>
    <row r="39894" spans="12:15" x14ac:dyDescent="0.4">
      <c r="L39894" s="56">
        <f ca="1"/>
        <v>39893</v>
      </c>
      <c r="M39894" s="53">
        <f ca="1"/>
        <v>2009</v>
      </c>
      <c r="N39894" s="53">
        <f ca="1"/>
        <v>3</v>
      </c>
      <c r="O39894" s="53" t="str">
        <f ca="1"/>
        <v>2009-03</v>
      </c>
    </row>
    <row r="39895" spans="12:15" x14ac:dyDescent="0.4">
      <c r="L39895" s="56">
        <f ca="1"/>
        <v>39894</v>
      </c>
      <c r="M39895" s="53">
        <f ca="1"/>
        <v>2009</v>
      </c>
      <c r="N39895" s="53">
        <f ca="1"/>
        <v>3</v>
      </c>
      <c r="O39895" s="53" t="str">
        <f ca="1"/>
        <v>2009-03</v>
      </c>
    </row>
    <row r="39896" spans="12:15" x14ac:dyDescent="0.4">
      <c r="L39896" s="56">
        <f ca="1"/>
        <v>39895</v>
      </c>
      <c r="M39896" s="53">
        <f ca="1"/>
        <v>2009</v>
      </c>
      <c r="N39896" s="53">
        <f ca="1"/>
        <v>3</v>
      </c>
      <c r="O39896" s="53" t="str">
        <f ca="1"/>
        <v>2009-03</v>
      </c>
    </row>
    <row r="39897" spans="12:15" x14ac:dyDescent="0.4">
      <c r="L39897" s="56">
        <f ca="1"/>
        <v>39896</v>
      </c>
      <c r="M39897" s="53">
        <f ca="1"/>
        <v>2009</v>
      </c>
      <c r="N39897" s="53">
        <f ca="1"/>
        <v>3</v>
      </c>
      <c r="O39897" s="53" t="str">
        <f ca="1"/>
        <v>2009-03</v>
      </c>
    </row>
    <row r="39898" spans="12:15" x14ac:dyDescent="0.4">
      <c r="L39898" s="56">
        <f ca="1"/>
        <v>39897</v>
      </c>
      <c r="M39898" s="53">
        <f ca="1"/>
        <v>2009</v>
      </c>
      <c r="N39898" s="53">
        <f ca="1"/>
        <v>3</v>
      </c>
      <c r="O39898" s="53" t="str">
        <f ca="1"/>
        <v>2009-03</v>
      </c>
    </row>
    <row r="39899" spans="12:15" x14ac:dyDescent="0.4">
      <c r="L39899" s="56">
        <f ca="1"/>
        <v>39898</v>
      </c>
      <c r="M39899" s="53">
        <f ca="1"/>
        <v>2009</v>
      </c>
      <c r="N39899" s="53">
        <f ca="1"/>
        <v>3</v>
      </c>
      <c r="O39899" s="53" t="str">
        <f ca="1"/>
        <v>2009-03</v>
      </c>
    </row>
    <row r="39900" spans="12:15" x14ac:dyDescent="0.4">
      <c r="L39900" s="56">
        <f ca="1"/>
        <v>39899</v>
      </c>
      <c r="M39900" s="53">
        <f ca="1"/>
        <v>2009</v>
      </c>
      <c r="N39900" s="53">
        <f ca="1"/>
        <v>3</v>
      </c>
      <c r="O39900" s="53" t="str">
        <f ca="1"/>
        <v>2009-03</v>
      </c>
    </row>
    <row r="39901" spans="12:15" x14ac:dyDescent="0.4">
      <c r="L39901" s="56">
        <f ca="1"/>
        <v>39900</v>
      </c>
      <c r="M39901" s="53">
        <f ca="1"/>
        <v>2009</v>
      </c>
      <c r="N39901" s="53">
        <f ca="1"/>
        <v>3</v>
      </c>
      <c r="O39901" s="53" t="str">
        <f ca="1"/>
        <v>2009-03</v>
      </c>
    </row>
    <row r="39902" spans="12:15" x14ac:dyDescent="0.4">
      <c r="L39902" s="56">
        <f ca="1"/>
        <v>39901</v>
      </c>
      <c r="M39902" s="53">
        <f ca="1"/>
        <v>2009</v>
      </c>
      <c r="N39902" s="53">
        <f ca="1"/>
        <v>3</v>
      </c>
      <c r="O39902" s="53" t="str">
        <f ca="1"/>
        <v>2009-03</v>
      </c>
    </row>
    <row r="39903" spans="12:15" x14ac:dyDescent="0.4">
      <c r="L39903" s="56">
        <f ca="1"/>
        <v>39902</v>
      </c>
      <c r="M39903" s="53">
        <f ca="1"/>
        <v>2009</v>
      </c>
      <c r="N39903" s="53">
        <f ca="1"/>
        <v>3</v>
      </c>
      <c r="O39903" s="53" t="str">
        <f ca="1"/>
        <v>2009-03</v>
      </c>
    </row>
    <row r="39904" spans="12:15" x14ac:dyDescent="0.4">
      <c r="L39904" s="56">
        <f ca="1"/>
        <v>39903</v>
      </c>
      <c r="M39904" s="53">
        <f ca="1"/>
        <v>2009</v>
      </c>
      <c r="N39904" s="53">
        <f ca="1"/>
        <v>3</v>
      </c>
      <c r="O39904" s="53" t="str">
        <f ca="1"/>
        <v>2009-03</v>
      </c>
    </row>
    <row r="39905" spans="12:15" x14ac:dyDescent="0.4">
      <c r="L39905" s="56">
        <f ca="1"/>
        <v>39904</v>
      </c>
      <c r="M39905" s="53">
        <f ca="1"/>
        <v>2009</v>
      </c>
      <c r="N39905" s="53">
        <f ca="1"/>
        <v>4</v>
      </c>
      <c r="O39905" s="53" t="str">
        <f ca="1"/>
        <v>2009-04</v>
      </c>
    </row>
    <row r="39906" spans="12:15" x14ac:dyDescent="0.4">
      <c r="L39906" s="56">
        <f ca="1"/>
        <v>39905</v>
      </c>
      <c r="M39906" s="53">
        <f ca="1"/>
        <v>2009</v>
      </c>
      <c r="N39906" s="53">
        <f ca="1"/>
        <v>4</v>
      </c>
      <c r="O39906" s="53" t="str">
        <f ca="1"/>
        <v>2009-04</v>
      </c>
    </row>
    <row r="39907" spans="12:15" x14ac:dyDescent="0.4">
      <c r="L39907" s="56">
        <f ca="1"/>
        <v>39906</v>
      </c>
      <c r="M39907" s="53">
        <f ca="1"/>
        <v>2009</v>
      </c>
      <c r="N39907" s="53">
        <f ca="1"/>
        <v>4</v>
      </c>
      <c r="O39907" s="53" t="str">
        <f ca="1"/>
        <v>2009-04</v>
      </c>
    </row>
    <row r="39908" spans="12:15" x14ac:dyDescent="0.4">
      <c r="L39908" s="56">
        <f ca="1"/>
        <v>39907</v>
      </c>
      <c r="M39908" s="53">
        <f ca="1"/>
        <v>2009</v>
      </c>
      <c r="N39908" s="53">
        <f ca="1"/>
        <v>4</v>
      </c>
      <c r="O39908" s="53" t="str">
        <f ca="1"/>
        <v>2009-04</v>
      </c>
    </row>
    <row r="39909" spans="12:15" x14ac:dyDescent="0.4">
      <c r="L39909" s="56">
        <f ca="1"/>
        <v>39908</v>
      </c>
      <c r="M39909" s="53">
        <f ca="1"/>
        <v>2009</v>
      </c>
      <c r="N39909" s="53">
        <f ca="1"/>
        <v>4</v>
      </c>
      <c r="O39909" s="53" t="str">
        <f ca="1"/>
        <v>2009-04</v>
      </c>
    </row>
    <row r="39910" spans="12:15" x14ac:dyDescent="0.4">
      <c r="L39910" s="56">
        <f ca="1"/>
        <v>39909</v>
      </c>
      <c r="M39910" s="53">
        <f ca="1"/>
        <v>2009</v>
      </c>
      <c r="N39910" s="53">
        <f ca="1"/>
        <v>4</v>
      </c>
      <c r="O39910" s="53" t="str">
        <f ca="1"/>
        <v>2009-04</v>
      </c>
    </row>
    <row r="39911" spans="12:15" x14ac:dyDescent="0.4">
      <c r="L39911" s="56">
        <f ca="1"/>
        <v>39910</v>
      </c>
      <c r="M39911" s="53">
        <f ca="1"/>
        <v>2009</v>
      </c>
      <c r="N39911" s="53">
        <f ca="1"/>
        <v>4</v>
      </c>
      <c r="O39911" s="53" t="str">
        <f ca="1"/>
        <v>2009-04</v>
      </c>
    </row>
    <row r="39912" spans="12:15" x14ac:dyDescent="0.4">
      <c r="L39912" s="56">
        <f ca="1"/>
        <v>39911</v>
      </c>
      <c r="M39912" s="53">
        <f ca="1"/>
        <v>2009</v>
      </c>
      <c r="N39912" s="53">
        <f ca="1"/>
        <v>4</v>
      </c>
      <c r="O39912" s="53" t="str">
        <f ca="1"/>
        <v>2009-04</v>
      </c>
    </row>
    <row r="39913" spans="12:15" x14ac:dyDescent="0.4">
      <c r="L39913" s="56">
        <f ca="1"/>
        <v>39912</v>
      </c>
      <c r="M39913" s="53">
        <f ca="1"/>
        <v>2009</v>
      </c>
      <c r="N39913" s="53">
        <f ca="1"/>
        <v>4</v>
      </c>
      <c r="O39913" s="53" t="str">
        <f ca="1"/>
        <v>2009-04</v>
      </c>
    </row>
    <row r="39914" spans="12:15" x14ac:dyDescent="0.4">
      <c r="L39914" s="56">
        <f ca="1"/>
        <v>39913</v>
      </c>
      <c r="M39914" s="53">
        <f ca="1"/>
        <v>2009</v>
      </c>
      <c r="N39914" s="53">
        <f ca="1"/>
        <v>4</v>
      </c>
      <c r="O39914" s="53" t="str">
        <f ca="1"/>
        <v>2009-04</v>
      </c>
    </row>
    <row r="39915" spans="12:15" x14ac:dyDescent="0.4">
      <c r="L39915" s="56">
        <f ca="1"/>
        <v>39914</v>
      </c>
      <c r="M39915" s="53">
        <f ca="1"/>
        <v>2009</v>
      </c>
      <c r="N39915" s="53">
        <f ca="1"/>
        <v>4</v>
      </c>
      <c r="O39915" s="53" t="str">
        <f ca="1"/>
        <v>2009-04</v>
      </c>
    </row>
    <row r="39916" spans="12:15" x14ac:dyDescent="0.4">
      <c r="L39916" s="56">
        <f ca="1"/>
        <v>39915</v>
      </c>
      <c r="M39916" s="53">
        <f ca="1"/>
        <v>2009</v>
      </c>
      <c r="N39916" s="53">
        <f ca="1"/>
        <v>4</v>
      </c>
      <c r="O39916" s="53" t="str">
        <f ca="1"/>
        <v>2009-04</v>
      </c>
    </row>
    <row r="39917" spans="12:15" x14ac:dyDescent="0.4">
      <c r="L39917" s="56">
        <f ca="1"/>
        <v>39916</v>
      </c>
      <c r="M39917" s="53">
        <f ca="1"/>
        <v>2009</v>
      </c>
      <c r="N39917" s="53">
        <f ca="1"/>
        <v>4</v>
      </c>
      <c r="O39917" s="53" t="str">
        <f ca="1"/>
        <v>2009-04</v>
      </c>
    </row>
    <row r="39918" spans="12:15" x14ac:dyDescent="0.4">
      <c r="L39918" s="56">
        <f ca="1"/>
        <v>39917</v>
      </c>
      <c r="M39918" s="53">
        <f ca="1"/>
        <v>2009</v>
      </c>
      <c r="N39918" s="53">
        <f ca="1"/>
        <v>4</v>
      </c>
      <c r="O39918" s="53" t="str">
        <f ca="1"/>
        <v>2009-04</v>
      </c>
    </row>
    <row r="39919" spans="12:15" x14ac:dyDescent="0.4">
      <c r="L39919" s="56">
        <f ca="1"/>
        <v>39918</v>
      </c>
      <c r="M39919" s="53">
        <f ca="1"/>
        <v>2009</v>
      </c>
      <c r="N39919" s="53">
        <f ca="1"/>
        <v>4</v>
      </c>
      <c r="O39919" s="53" t="str">
        <f ca="1"/>
        <v>2009-04</v>
      </c>
    </row>
    <row r="39920" spans="12:15" x14ac:dyDescent="0.4">
      <c r="L39920" s="56">
        <f ca="1"/>
        <v>39919</v>
      </c>
      <c r="M39920" s="53">
        <f ca="1"/>
        <v>2009</v>
      </c>
      <c r="N39920" s="53">
        <f ca="1"/>
        <v>4</v>
      </c>
      <c r="O39920" s="53" t="str">
        <f ca="1"/>
        <v>2009-04</v>
      </c>
    </row>
    <row r="39921" spans="12:15" x14ac:dyDescent="0.4">
      <c r="L39921" s="56">
        <f ca="1"/>
        <v>39920</v>
      </c>
      <c r="M39921" s="53">
        <f ca="1"/>
        <v>2009</v>
      </c>
      <c r="N39921" s="53">
        <f ca="1"/>
        <v>4</v>
      </c>
      <c r="O39921" s="53" t="str">
        <f ca="1"/>
        <v>2009-04</v>
      </c>
    </row>
    <row r="39922" spans="12:15" x14ac:dyDescent="0.4">
      <c r="L39922" s="56">
        <f ca="1"/>
        <v>39921</v>
      </c>
      <c r="M39922" s="53">
        <f ca="1"/>
        <v>2009</v>
      </c>
      <c r="N39922" s="53">
        <f ca="1"/>
        <v>4</v>
      </c>
      <c r="O39922" s="53" t="str">
        <f ca="1"/>
        <v>2009-04</v>
      </c>
    </row>
    <row r="39923" spans="12:15" x14ac:dyDescent="0.4">
      <c r="L39923" s="56">
        <f ca="1"/>
        <v>39922</v>
      </c>
      <c r="M39923" s="53">
        <f ca="1"/>
        <v>2009</v>
      </c>
      <c r="N39923" s="53">
        <f ca="1"/>
        <v>4</v>
      </c>
      <c r="O39923" s="53" t="str">
        <f ca="1"/>
        <v>2009-04</v>
      </c>
    </row>
    <row r="39924" spans="12:15" x14ac:dyDescent="0.4">
      <c r="L39924" s="56">
        <f ca="1"/>
        <v>39923</v>
      </c>
      <c r="M39924" s="53">
        <f ca="1"/>
        <v>2009</v>
      </c>
      <c r="N39924" s="53">
        <f ca="1"/>
        <v>4</v>
      </c>
      <c r="O39924" s="53" t="str">
        <f ca="1"/>
        <v>2009-04</v>
      </c>
    </row>
    <row r="39925" spans="12:15" x14ac:dyDescent="0.4">
      <c r="L39925" s="56">
        <f ca="1"/>
        <v>39924</v>
      </c>
      <c r="M39925" s="53">
        <f ca="1"/>
        <v>2009</v>
      </c>
      <c r="N39925" s="53">
        <f ca="1"/>
        <v>4</v>
      </c>
      <c r="O39925" s="53" t="str">
        <f ca="1"/>
        <v>2009-04</v>
      </c>
    </row>
    <row r="39926" spans="12:15" x14ac:dyDescent="0.4">
      <c r="L39926" s="56">
        <f ca="1"/>
        <v>39925</v>
      </c>
      <c r="M39926" s="53">
        <f ca="1"/>
        <v>2009</v>
      </c>
      <c r="N39926" s="53">
        <f ca="1"/>
        <v>4</v>
      </c>
      <c r="O39926" s="53" t="str">
        <f ca="1"/>
        <v>2009-04</v>
      </c>
    </row>
    <row r="39927" spans="12:15" x14ac:dyDescent="0.4">
      <c r="L39927" s="56">
        <f ca="1"/>
        <v>39926</v>
      </c>
      <c r="M39927" s="53">
        <f ca="1"/>
        <v>2009</v>
      </c>
      <c r="N39927" s="53">
        <f ca="1"/>
        <v>4</v>
      </c>
      <c r="O39927" s="53" t="str">
        <f ca="1"/>
        <v>2009-04</v>
      </c>
    </row>
    <row r="39928" spans="12:15" x14ac:dyDescent="0.4">
      <c r="L39928" s="56">
        <f ca="1"/>
        <v>39927</v>
      </c>
      <c r="M39928" s="53">
        <f ca="1"/>
        <v>2009</v>
      </c>
      <c r="N39928" s="53">
        <f ca="1"/>
        <v>4</v>
      </c>
      <c r="O39928" s="53" t="str">
        <f ca="1"/>
        <v>2009-04</v>
      </c>
    </row>
    <row r="39929" spans="12:15" x14ac:dyDescent="0.4">
      <c r="L39929" s="56">
        <f ca="1"/>
        <v>39928</v>
      </c>
      <c r="M39929" s="53">
        <f ca="1"/>
        <v>2009</v>
      </c>
      <c r="N39929" s="53">
        <f ca="1"/>
        <v>4</v>
      </c>
      <c r="O39929" s="53" t="str">
        <f ca="1"/>
        <v>2009-04</v>
      </c>
    </row>
    <row r="39930" spans="12:15" x14ac:dyDescent="0.4">
      <c r="L39930" s="56">
        <f ca="1"/>
        <v>39929</v>
      </c>
      <c r="M39930" s="53">
        <f ca="1"/>
        <v>2009</v>
      </c>
      <c r="N39930" s="53">
        <f ca="1"/>
        <v>4</v>
      </c>
      <c r="O39930" s="53" t="str">
        <f ca="1"/>
        <v>2009-04</v>
      </c>
    </row>
    <row r="39931" spans="12:15" x14ac:dyDescent="0.4">
      <c r="L39931" s="56">
        <f ca="1"/>
        <v>39930</v>
      </c>
      <c r="M39931" s="53">
        <f ca="1"/>
        <v>2009</v>
      </c>
      <c r="N39931" s="53">
        <f ca="1"/>
        <v>4</v>
      </c>
      <c r="O39931" s="53" t="str">
        <f ca="1"/>
        <v>2009-04</v>
      </c>
    </row>
    <row r="39932" spans="12:15" x14ac:dyDescent="0.4">
      <c r="L39932" s="56">
        <f ca="1"/>
        <v>39931</v>
      </c>
      <c r="M39932" s="53">
        <f ca="1"/>
        <v>2009</v>
      </c>
      <c r="N39932" s="53">
        <f ca="1"/>
        <v>4</v>
      </c>
      <c r="O39932" s="53" t="str">
        <f ca="1"/>
        <v>2009-04</v>
      </c>
    </row>
    <row r="39933" spans="12:15" x14ac:dyDescent="0.4">
      <c r="L39933" s="56">
        <f ca="1"/>
        <v>39932</v>
      </c>
      <c r="M39933" s="53">
        <f ca="1"/>
        <v>2009</v>
      </c>
      <c r="N39933" s="53">
        <f ca="1"/>
        <v>4</v>
      </c>
      <c r="O39933" s="53" t="str">
        <f ca="1"/>
        <v>2009-04</v>
      </c>
    </row>
    <row r="39934" spans="12:15" x14ac:dyDescent="0.4">
      <c r="L39934" s="56">
        <f ca="1"/>
        <v>39933</v>
      </c>
      <c r="M39934" s="53">
        <f ca="1"/>
        <v>2009</v>
      </c>
      <c r="N39934" s="53">
        <f ca="1"/>
        <v>4</v>
      </c>
      <c r="O39934" s="53" t="str">
        <f ca="1"/>
        <v>2009-04</v>
      </c>
    </row>
    <row r="39935" spans="12:15" x14ac:dyDescent="0.4">
      <c r="L39935" s="56">
        <f ca="1"/>
        <v>39934</v>
      </c>
      <c r="M39935" s="53">
        <f ca="1"/>
        <v>2009</v>
      </c>
      <c r="N39935" s="53">
        <f ca="1"/>
        <v>5</v>
      </c>
      <c r="O39935" s="53" t="str">
        <f ca="1"/>
        <v>2009-05</v>
      </c>
    </row>
    <row r="39936" spans="12:15" x14ac:dyDescent="0.4">
      <c r="L39936" s="56">
        <f ca="1"/>
        <v>39935</v>
      </c>
      <c r="M39936" s="53">
        <f ca="1"/>
        <v>2009</v>
      </c>
      <c r="N39936" s="53">
        <f ca="1"/>
        <v>5</v>
      </c>
      <c r="O39936" s="53" t="str">
        <f ca="1"/>
        <v>2009-05</v>
      </c>
    </row>
    <row r="39937" spans="12:15" x14ac:dyDescent="0.4">
      <c r="L39937" s="56">
        <f ca="1"/>
        <v>39936</v>
      </c>
      <c r="M39937" s="53">
        <f ca="1"/>
        <v>2009</v>
      </c>
      <c r="N39937" s="53">
        <f ca="1"/>
        <v>5</v>
      </c>
      <c r="O39937" s="53" t="str">
        <f ca="1"/>
        <v>2009-05</v>
      </c>
    </row>
    <row r="39938" spans="12:15" x14ac:dyDescent="0.4">
      <c r="L39938" s="56">
        <f ca="1"/>
        <v>39937</v>
      </c>
      <c r="M39938" s="53">
        <f ca="1"/>
        <v>2009</v>
      </c>
      <c r="N39938" s="53">
        <f ca="1"/>
        <v>5</v>
      </c>
      <c r="O39938" s="53" t="str">
        <f ca="1"/>
        <v>2009-05</v>
      </c>
    </row>
    <row r="39939" spans="12:15" x14ac:dyDescent="0.4">
      <c r="L39939" s="56">
        <f ca="1"/>
        <v>39938</v>
      </c>
      <c r="M39939" s="53">
        <f ca="1"/>
        <v>2009</v>
      </c>
      <c r="N39939" s="53">
        <f ca="1"/>
        <v>5</v>
      </c>
      <c r="O39939" s="53" t="str">
        <f ca="1"/>
        <v>2009-05</v>
      </c>
    </row>
    <row r="39940" spans="12:15" x14ac:dyDescent="0.4">
      <c r="L39940" s="56">
        <f ca="1"/>
        <v>39939</v>
      </c>
      <c r="M39940" s="53">
        <f ca="1"/>
        <v>2009</v>
      </c>
      <c r="N39940" s="53">
        <f ca="1"/>
        <v>5</v>
      </c>
      <c r="O39940" s="53" t="str">
        <f ca="1"/>
        <v>2009-05</v>
      </c>
    </row>
    <row r="39941" spans="12:15" x14ac:dyDescent="0.4">
      <c r="L39941" s="56">
        <f ca="1"/>
        <v>39940</v>
      </c>
      <c r="M39941" s="53">
        <f ca="1"/>
        <v>2009</v>
      </c>
      <c r="N39941" s="53">
        <f ca="1"/>
        <v>5</v>
      </c>
      <c r="O39941" s="53" t="str">
        <f ca="1"/>
        <v>2009-05</v>
      </c>
    </row>
    <row r="39942" spans="12:15" x14ac:dyDescent="0.4">
      <c r="L39942" s="56">
        <f ca="1"/>
        <v>39941</v>
      </c>
      <c r="M39942" s="53">
        <f ca="1"/>
        <v>2009</v>
      </c>
      <c r="N39942" s="53">
        <f ca="1"/>
        <v>5</v>
      </c>
      <c r="O39942" s="53" t="str">
        <f ca="1"/>
        <v>2009-05</v>
      </c>
    </row>
    <row r="39943" spans="12:15" x14ac:dyDescent="0.4">
      <c r="L39943" s="56">
        <f ca="1"/>
        <v>39942</v>
      </c>
      <c r="M39943" s="53">
        <f ca="1"/>
        <v>2009</v>
      </c>
      <c r="N39943" s="53">
        <f ca="1"/>
        <v>5</v>
      </c>
      <c r="O39943" s="53" t="str">
        <f ca="1"/>
        <v>2009-05</v>
      </c>
    </row>
    <row r="39944" spans="12:15" x14ac:dyDescent="0.4">
      <c r="L39944" s="56">
        <f ca="1"/>
        <v>39943</v>
      </c>
      <c r="M39944" s="53">
        <f ca="1"/>
        <v>2009</v>
      </c>
      <c r="N39944" s="53">
        <f ca="1"/>
        <v>5</v>
      </c>
      <c r="O39944" s="53" t="str">
        <f ca="1"/>
        <v>2009-05</v>
      </c>
    </row>
    <row r="39945" spans="12:15" x14ac:dyDescent="0.4">
      <c r="L39945" s="56">
        <f ca="1"/>
        <v>39944</v>
      </c>
      <c r="M39945" s="53">
        <f ca="1"/>
        <v>2009</v>
      </c>
      <c r="N39945" s="53">
        <f ca="1"/>
        <v>5</v>
      </c>
      <c r="O39945" s="53" t="str">
        <f ca="1"/>
        <v>2009-05</v>
      </c>
    </row>
    <row r="39946" spans="12:15" x14ac:dyDescent="0.4">
      <c r="L39946" s="56">
        <f ca="1"/>
        <v>39945</v>
      </c>
      <c r="M39946" s="53">
        <f ca="1"/>
        <v>2009</v>
      </c>
      <c r="N39946" s="53">
        <f ca="1"/>
        <v>5</v>
      </c>
      <c r="O39946" s="53" t="str">
        <f ca="1"/>
        <v>2009-05</v>
      </c>
    </row>
    <row r="39947" spans="12:15" x14ac:dyDescent="0.4">
      <c r="L39947" s="56">
        <f ca="1"/>
        <v>39946</v>
      </c>
      <c r="M39947" s="53">
        <f ca="1"/>
        <v>2009</v>
      </c>
      <c r="N39947" s="53">
        <f ca="1"/>
        <v>5</v>
      </c>
      <c r="O39947" s="53" t="str">
        <f ca="1"/>
        <v>2009-05</v>
      </c>
    </row>
    <row r="39948" spans="12:15" x14ac:dyDescent="0.4">
      <c r="L39948" s="56">
        <f ca="1"/>
        <v>39947</v>
      </c>
      <c r="M39948" s="53">
        <f ca="1"/>
        <v>2009</v>
      </c>
      <c r="N39948" s="53">
        <f ca="1"/>
        <v>5</v>
      </c>
      <c r="O39948" s="53" t="str">
        <f ca="1"/>
        <v>2009-05</v>
      </c>
    </row>
    <row r="39949" spans="12:15" x14ac:dyDescent="0.4">
      <c r="L39949" s="56">
        <f ca="1"/>
        <v>39948</v>
      </c>
      <c r="M39949" s="53">
        <f ca="1"/>
        <v>2009</v>
      </c>
      <c r="N39949" s="53">
        <f ca="1"/>
        <v>5</v>
      </c>
      <c r="O39949" s="53" t="str">
        <f ca="1"/>
        <v>2009-05</v>
      </c>
    </row>
    <row r="39950" spans="12:15" x14ac:dyDescent="0.4">
      <c r="L39950" s="56">
        <f ca="1"/>
        <v>39949</v>
      </c>
      <c r="M39950" s="53">
        <f ca="1"/>
        <v>2009</v>
      </c>
      <c r="N39950" s="53">
        <f ca="1"/>
        <v>5</v>
      </c>
      <c r="O39950" s="53" t="str">
        <f ca="1"/>
        <v>2009-05</v>
      </c>
    </row>
    <row r="39951" spans="12:15" x14ac:dyDescent="0.4">
      <c r="L39951" s="56">
        <f ca="1"/>
        <v>39950</v>
      </c>
      <c r="M39951" s="53">
        <f ca="1"/>
        <v>2009</v>
      </c>
      <c r="N39951" s="53">
        <f ca="1"/>
        <v>5</v>
      </c>
      <c r="O39951" s="53" t="str">
        <f ca="1"/>
        <v>2009-05</v>
      </c>
    </row>
    <row r="39952" spans="12:15" x14ac:dyDescent="0.4">
      <c r="L39952" s="56">
        <f ca="1"/>
        <v>39951</v>
      </c>
      <c r="M39952" s="53">
        <f ca="1"/>
        <v>2009</v>
      </c>
      <c r="N39952" s="53">
        <f ca="1"/>
        <v>5</v>
      </c>
      <c r="O39952" s="53" t="str">
        <f ca="1"/>
        <v>2009-05</v>
      </c>
    </row>
    <row r="39953" spans="12:15" x14ac:dyDescent="0.4">
      <c r="L39953" s="56">
        <f ca="1"/>
        <v>39952</v>
      </c>
      <c r="M39953" s="53">
        <f ca="1"/>
        <v>2009</v>
      </c>
      <c r="N39953" s="53">
        <f ca="1"/>
        <v>5</v>
      </c>
      <c r="O39953" s="53" t="str">
        <f ca="1"/>
        <v>2009-05</v>
      </c>
    </row>
    <row r="39954" spans="12:15" x14ac:dyDescent="0.4">
      <c r="L39954" s="56">
        <f ca="1"/>
        <v>39953</v>
      </c>
      <c r="M39954" s="53">
        <f ca="1"/>
        <v>2009</v>
      </c>
      <c r="N39954" s="53">
        <f ca="1"/>
        <v>5</v>
      </c>
      <c r="O39954" s="53" t="str">
        <f ca="1"/>
        <v>2009-05</v>
      </c>
    </row>
    <row r="39955" spans="12:15" x14ac:dyDescent="0.4">
      <c r="L39955" s="56">
        <f ca="1"/>
        <v>39954</v>
      </c>
      <c r="M39955" s="53">
        <f ca="1"/>
        <v>2009</v>
      </c>
      <c r="N39955" s="53">
        <f ca="1"/>
        <v>5</v>
      </c>
      <c r="O39955" s="53" t="str">
        <f ca="1"/>
        <v>2009-05</v>
      </c>
    </row>
    <row r="39956" spans="12:15" x14ac:dyDescent="0.4">
      <c r="L39956" s="56">
        <f ca="1"/>
        <v>39955</v>
      </c>
      <c r="M39956" s="53">
        <f ca="1"/>
        <v>2009</v>
      </c>
      <c r="N39956" s="53">
        <f ca="1"/>
        <v>5</v>
      </c>
      <c r="O39956" s="53" t="str">
        <f ca="1"/>
        <v>2009-05</v>
      </c>
    </row>
    <row r="39957" spans="12:15" x14ac:dyDescent="0.4">
      <c r="L39957" s="56">
        <f ca="1"/>
        <v>39956</v>
      </c>
      <c r="M39957" s="53">
        <f ca="1"/>
        <v>2009</v>
      </c>
      <c r="N39957" s="53">
        <f ca="1"/>
        <v>5</v>
      </c>
      <c r="O39957" s="53" t="str">
        <f ca="1"/>
        <v>2009-05</v>
      </c>
    </row>
    <row r="39958" spans="12:15" x14ac:dyDescent="0.4">
      <c r="L39958" s="56">
        <f ca="1"/>
        <v>39957</v>
      </c>
      <c r="M39958" s="53">
        <f ca="1"/>
        <v>2009</v>
      </c>
      <c r="N39958" s="53">
        <f ca="1"/>
        <v>5</v>
      </c>
      <c r="O39958" s="53" t="str">
        <f ca="1"/>
        <v>2009-05</v>
      </c>
    </row>
    <row r="39959" spans="12:15" x14ac:dyDescent="0.4">
      <c r="L39959" s="56">
        <f ca="1"/>
        <v>39958</v>
      </c>
      <c r="M39959" s="53">
        <f ca="1"/>
        <v>2009</v>
      </c>
      <c r="N39959" s="53">
        <f ca="1"/>
        <v>5</v>
      </c>
      <c r="O39959" s="53" t="str">
        <f ca="1"/>
        <v>2009-05</v>
      </c>
    </row>
    <row r="39960" spans="12:15" x14ac:dyDescent="0.4">
      <c r="L39960" s="56">
        <f ca="1"/>
        <v>39959</v>
      </c>
      <c r="M39960" s="53">
        <f ca="1"/>
        <v>2009</v>
      </c>
      <c r="N39960" s="53">
        <f ca="1"/>
        <v>5</v>
      </c>
      <c r="O39960" s="53" t="str">
        <f ca="1"/>
        <v>2009-05</v>
      </c>
    </row>
    <row r="39961" spans="12:15" x14ac:dyDescent="0.4">
      <c r="L39961" s="56">
        <f ca="1"/>
        <v>39960</v>
      </c>
      <c r="M39961" s="53">
        <f ca="1"/>
        <v>2009</v>
      </c>
      <c r="N39961" s="53">
        <f ca="1"/>
        <v>5</v>
      </c>
      <c r="O39961" s="53" t="str">
        <f ca="1"/>
        <v>2009-05</v>
      </c>
    </row>
    <row r="39962" spans="12:15" x14ac:dyDescent="0.4">
      <c r="L39962" s="56">
        <f ca="1"/>
        <v>39961</v>
      </c>
      <c r="M39962" s="53">
        <f ca="1"/>
        <v>2009</v>
      </c>
      <c r="N39962" s="53">
        <f ca="1"/>
        <v>5</v>
      </c>
      <c r="O39962" s="53" t="str">
        <f ca="1"/>
        <v>2009-05</v>
      </c>
    </row>
    <row r="39963" spans="12:15" x14ac:dyDescent="0.4">
      <c r="L39963" s="56">
        <f ca="1"/>
        <v>39962</v>
      </c>
      <c r="M39963" s="53">
        <f ca="1"/>
        <v>2009</v>
      </c>
      <c r="N39963" s="53">
        <f ca="1"/>
        <v>5</v>
      </c>
      <c r="O39963" s="53" t="str">
        <f ca="1"/>
        <v>2009-05</v>
      </c>
    </row>
    <row r="39964" spans="12:15" x14ac:dyDescent="0.4">
      <c r="L39964" s="56">
        <f ca="1"/>
        <v>39963</v>
      </c>
      <c r="M39964" s="53">
        <f ca="1"/>
        <v>2009</v>
      </c>
      <c r="N39964" s="53">
        <f ca="1"/>
        <v>5</v>
      </c>
      <c r="O39964" s="53" t="str">
        <f ca="1"/>
        <v>2009-05</v>
      </c>
    </row>
    <row r="39965" spans="12:15" x14ac:dyDescent="0.4">
      <c r="L39965" s="56">
        <f ca="1"/>
        <v>39964</v>
      </c>
      <c r="M39965" s="53">
        <f ca="1"/>
        <v>2009</v>
      </c>
      <c r="N39965" s="53">
        <f ca="1"/>
        <v>5</v>
      </c>
      <c r="O39965" s="53" t="str">
        <f ca="1"/>
        <v>2009-05</v>
      </c>
    </row>
    <row r="39966" spans="12:15" x14ac:dyDescent="0.4">
      <c r="L39966" s="56">
        <f ca="1"/>
        <v>39965</v>
      </c>
      <c r="M39966" s="53">
        <f ca="1"/>
        <v>2009</v>
      </c>
      <c r="N39966" s="53">
        <f ca="1"/>
        <v>6</v>
      </c>
      <c r="O39966" s="53" t="str">
        <f ca="1"/>
        <v>2009-06</v>
      </c>
    </row>
    <row r="39967" spans="12:15" x14ac:dyDescent="0.4">
      <c r="L39967" s="56">
        <f ca="1"/>
        <v>39966</v>
      </c>
      <c r="M39967" s="53">
        <f ca="1"/>
        <v>2009</v>
      </c>
      <c r="N39967" s="53">
        <f ca="1"/>
        <v>6</v>
      </c>
      <c r="O39967" s="53" t="str">
        <f ca="1"/>
        <v>2009-06</v>
      </c>
    </row>
    <row r="39968" spans="12:15" x14ac:dyDescent="0.4">
      <c r="L39968" s="56">
        <f ca="1"/>
        <v>39967</v>
      </c>
      <c r="M39968" s="53">
        <f ca="1"/>
        <v>2009</v>
      </c>
      <c r="N39968" s="53">
        <f ca="1"/>
        <v>6</v>
      </c>
      <c r="O39968" s="53" t="str">
        <f ca="1"/>
        <v>2009-06</v>
      </c>
    </row>
    <row r="39969" spans="12:15" x14ac:dyDescent="0.4">
      <c r="L39969" s="56">
        <f ca="1"/>
        <v>39968</v>
      </c>
      <c r="M39969" s="53">
        <f ca="1"/>
        <v>2009</v>
      </c>
      <c r="N39969" s="53">
        <f ca="1"/>
        <v>6</v>
      </c>
      <c r="O39969" s="53" t="str">
        <f ca="1"/>
        <v>2009-06</v>
      </c>
    </row>
    <row r="39970" spans="12:15" x14ac:dyDescent="0.4">
      <c r="L39970" s="56">
        <f ca="1"/>
        <v>39969</v>
      </c>
      <c r="M39970" s="53">
        <f ca="1"/>
        <v>2009</v>
      </c>
      <c r="N39970" s="53">
        <f ca="1"/>
        <v>6</v>
      </c>
      <c r="O39970" s="53" t="str">
        <f ca="1"/>
        <v>2009-06</v>
      </c>
    </row>
    <row r="39971" spans="12:15" x14ac:dyDescent="0.4">
      <c r="L39971" s="56">
        <f ca="1"/>
        <v>39970</v>
      </c>
      <c r="M39971" s="53">
        <f ca="1"/>
        <v>2009</v>
      </c>
      <c r="N39971" s="53">
        <f ca="1"/>
        <v>6</v>
      </c>
      <c r="O39971" s="53" t="str">
        <f ca="1"/>
        <v>2009-06</v>
      </c>
    </row>
    <row r="39972" spans="12:15" x14ac:dyDescent="0.4">
      <c r="L39972" s="56">
        <f ca="1"/>
        <v>39971</v>
      </c>
      <c r="M39972" s="53">
        <f ca="1"/>
        <v>2009</v>
      </c>
      <c r="N39972" s="53">
        <f ca="1"/>
        <v>6</v>
      </c>
      <c r="O39972" s="53" t="str">
        <f ca="1"/>
        <v>2009-06</v>
      </c>
    </row>
    <row r="39973" spans="12:15" x14ac:dyDescent="0.4">
      <c r="L39973" s="56">
        <f ca="1"/>
        <v>39972</v>
      </c>
      <c r="M39973" s="53">
        <f ca="1"/>
        <v>2009</v>
      </c>
      <c r="N39973" s="53">
        <f ca="1"/>
        <v>6</v>
      </c>
      <c r="O39973" s="53" t="str">
        <f ca="1"/>
        <v>2009-06</v>
      </c>
    </row>
    <row r="39974" spans="12:15" x14ac:dyDescent="0.4">
      <c r="L39974" s="56">
        <f ca="1"/>
        <v>39973</v>
      </c>
      <c r="M39974" s="53">
        <f ca="1"/>
        <v>2009</v>
      </c>
      <c r="N39974" s="53">
        <f ca="1"/>
        <v>6</v>
      </c>
      <c r="O39974" s="53" t="str">
        <f ca="1"/>
        <v>2009-06</v>
      </c>
    </row>
    <row r="39975" spans="12:15" x14ac:dyDescent="0.4">
      <c r="L39975" s="56">
        <f ca="1"/>
        <v>39974</v>
      </c>
      <c r="M39975" s="53">
        <f ca="1"/>
        <v>2009</v>
      </c>
      <c r="N39975" s="53">
        <f ca="1"/>
        <v>6</v>
      </c>
      <c r="O39975" s="53" t="str">
        <f ca="1"/>
        <v>2009-06</v>
      </c>
    </row>
    <row r="39976" spans="12:15" x14ac:dyDescent="0.4">
      <c r="L39976" s="56">
        <f ca="1"/>
        <v>39975</v>
      </c>
      <c r="M39976" s="53">
        <f ca="1"/>
        <v>2009</v>
      </c>
      <c r="N39976" s="53">
        <f ca="1"/>
        <v>6</v>
      </c>
      <c r="O39976" s="53" t="str">
        <f ca="1"/>
        <v>2009-06</v>
      </c>
    </row>
    <row r="39977" spans="12:15" x14ac:dyDescent="0.4">
      <c r="L39977" s="56">
        <f ca="1"/>
        <v>39976</v>
      </c>
      <c r="M39977" s="53">
        <f ca="1"/>
        <v>2009</v>
      </c>
      <c r="N39977" s="53">
        <f ca="1"/>
        <v>6</v>
      </c>
      <c r="O39977" s="53" t="str">
        <f ca="1"/>
        <v>2009-06</v>
      </c>
    </row>
    <row r="39978" spans="12:15" x14ac:dyDescent="0.4">
      <c r="L39978" s="56">
        <f ca="1"/>
        <v>39977</v>
      </c>
      <c r="M39978" s="53">
        <f ca="1"/>
        <v>2009</v>
      </c>
      <c r="N39978" s="53">
        <f ca="1"/>
        <v>6</v>
      </c>
      <c r="O39978" s="53" t="str">
        <f ca="1"/>
        <v>2009-06</v>
      </c>
    </row>
    <row r="39979" spans="12:15" x14ac:dyDescent="0.4">
      <c r="L39979" s="56">
        <f ca="1"/>
        <v>39978</v>
      </c>
      <c r="M39979" s="53">
        <f ca="1"/>
        <v>2009</v>
      </c>
      <c r="N39979" s="53">
        <f ca="1"/>
        <v>6</v>
      </c>
      <c r="O39979" s="53" t="str">
        <f ca="1"/>
        <v>2009-06</v>
      </c>
    </row>
    <row r="39980" spans="12:15" x14ac:dyDescent="0.4">
      <c r="L39980" s="56">
        <f ca="1"/>
        <v>39979</v>
      </c>
      <c r="M39980" s="53">
        <f ca="1"/>
        <v>2009</v>
      </c>
      <c r="N39980" s="53">
        <f ca="1"/>
        <v>6</v>
      </c>
      <c r="O39980" s="53" t="str">
        <f ca="1"/>
        <v>2009-06</v>
      </c>
    </row>
    <row r="39981" spans="12:15" x14ac:dyDescent="0.4">
      <c r="L39981" s="56">
        <f ca="1"/>
        <v>39980</v>
      </c>
      <c r="M39981" s="53">
        <f ca="1"/>
        <v>2009</v>
      </c>
      <c r="N39981" s="53">
        <f ca="1"/>
        <v>6</v>
      </c>
      <c r="O39981" s="53" t="str">
        <f ca="1"/>
        <v>2009-06</v>
      </c>
    </row>
    <row r="39982" spans="12:15" x14ac:dyDescent="0.4">
      <c r="L39982" s="56">
        <f ca="1"/>
        <v>39981</v>
      </c>
      <c r="M39982" s="53">
        <f ca="1"/>
        <v>2009</v>
      </c>
      <c r="N39982" s="53">
        <f ca="1"/>
        <v>6</v>
      </c>
      <c r="O39982" s="53" t="str">
        <f ca="1"/>
        <v>2009-06</v>
      </c>
    </row>
    <row r="39983" spans="12:15" x14ac:dyDescent="0.4">
      <c r="L39983" s="56">
        <f ca="1"/>
        <v>39982</v>
      </c>
      <c r="M39983" s="53">
        <f ca="1"/>
        <v>2009</v>
      </c>
      <c r="N39983" s="53">
        <f ca="1"/>
        <v>6</v>
      </c>
      <c r="O39983" s="53" t="str">
        <f ca="1"/>
        <v>2009-06</v>
      </c>
    </row>
    <row r="39984" spans="12:15" x14ac:dyDescent="0.4">
      <c r="L39984" s="56">
        <f ca="1"/>
        <v>39983</v>
      </c>
      <c r="M39984" s="53">
        <f ca="1"/>
        <v>2009</v>
      </c>
      <c r="N39984" s="53">
        <f ca="1"/>
        <v>6</v>
      </c>
      <c r="O39984" s="53" t="str">
        <f ca="1"/>
        <v>2009-06</v>
      </c>
    </row>
    <row r="39985" spans="12:15" x14ac:dyDescent="0.4">
      <c r="L39985" s="56">
        <f ca="1"/>
        <v>39984</v>
      </c>
      <c r="M39985" s="53">
        <f ca="1"/>
        <v>2009</v>
      </c>
      <c r="N39985" s="53">
        <f ca="1"/>
        <v>6</v>
      </c>
      <c r="O39985" s="53" t="str">
        <f ca="1"/>
        <v>2009-06</v>
      </c>
    </row>
    <row r="39986" spans="12:15" x14ac:dyDescent="0.4">
      <c r="L39986" s="56">
        <f ca="1"/>
        <v>39985</v>
      </c>
      <c r="M39986" s="53">
        <f ca="1"/>
        <v>2009</v>
      </c>
      <c r="N39986" s="53">
        <f ca="1"/>
        <v>6</v>
      </c>
      <c r="O39986" s="53" t="str">
        <f ca="1"/>
        <v>2009-06</v>
      </c>
    </row>
    <row r="39987" spans="12:15" x14ac:dyDescent="0.4">
      <c r="L39987" s="56">
        <f ca="1"/>
        <v>39986</v>
      </c>
      <c r="M39987" s="53">
        <f ca="1"/>
        <v>2009</v>
      </c>
      <c r="N39987" s="53">
        <f ca="1"/>
        <v>6</v>
      </c>
      <c r="O39987" s="53" t="str">
        <f ca="1"/>
        <v>2009-06</v>
      </c>
    </row>
    <row r="39988" spans="12:15" x14ac:dyDescent="0.4">
      <c r="L39988" s="56">
        <f ca="1"/>
        <v>39987</v>
      </c>
      <c r="M39988" s="53">
        <f ca="1"/>
        <v>2009</v>
      </c>
      <c r="N39988" s="53">
        <f ca="1"/>
        <v>6</v>
      </c>
      <c r="O39988" s="53" t="str">
        <f ca="1"/>
        <v>2009-06</v>
      </c>
    </row>
    <row r="39989" spans="12:15" x14ac:dyDescent="0.4">
      <c r="L39989" s="56">
        <f ca="1"/>
        <v>39988</v>
      </c>
      <c r="M39989" s="53">
        <f ca="1"/>
        <v>2009</v>
      </c>
      <c r="N39989" s="53">
        <f ca="1"/>
        <v>6</v>
      </c>
      <c r="O39989" s="53" t="str">
        <f ca="1"/>
        <v>2009-06</v>
      </c>
    </row>
    <row r="39990" spans="12:15" x14ac:dyDescent="0.4">
      <c r="L39990" s="56">
        <f ca="1"/>
        <v>39989</v>
      </c>
      <c r="M39990" s="53">
        <f ca="1"/>
        <v>2009</v>
      </c>
      <c r="N39990" s="53">
        <f ca="1"/>
        <v>6</v>
      </c>
      <c r="O39990" s="53" t="str">
        <f ca="1"/>
        <v>2009-06</v>
      </c>
    </row>
    <row r="39991" spans="12:15" x14ac:dyDescent="0.4">
      <c r="L39991" s="56">
        <f ca="1"/>
        <v>39990</v>
      </c>
      <c r="M39991" s="53">
        <f ca="1"/>
        <v>2009</v>
      </c>
      <c r="N39991" s="53">
        <f ca="1"/>
        <v>6</v>
      </c>
      <c r="O39991" s="53" t="str">
        <f ca="1"/>
        <v>2009-06</v>
      </c>
    </row>
    <row r="39992" spans="12:15" x14ac:dyDescent="0.4">
      <c r="L39992" s="56">
        <f ca="1"/>
        <v>39991</v>
      </c>
      <c r="M39992" s="53">
        <f ca="1"/>
        <v>2009</v>
      </c>
      <c r="N39992" s="53">
        <f ca="1"/>
        <v>6</v>
      </c>
      <c r="O39992" s="53" t="str">
        <f ca="1"/>
        <v>2009-06</v>
      </c>
    </row>
    <row r="39993" spans="12:15" x14ac:dyDescent="0.4">
      <c r="L39993" s="56">
        <f ca="1"/>
        <v>39992</v>
      </c>
      <c r="M39993" s="53">
        <f ca="1"/>
        <v>2009</v>
      </c>
      <c r="N39993" s="53">
        <f ca="1"/>
        <v>6</v>
      </c>
      <c r="O39993" s="53" t="str">
        <f ca="1"/>
        <v>2009-06</v>
      </c>
    </row>
    <row r="39994" spans="12:15" x14ac:dyDescent="0.4">
      <c r="L39994" s="56">
        <f ca="1"/>
        <v>39993</v>
      </c>
      <c r="M39994" s="53">
        <f ca="1"/>
        <v>2009</v>
      </c>
      <c r="N39994" s="53">
        <f ca="1"/>
        <v>6</v>
      </c>
      <c r="O39994" s="53" t="str">
        <f ca="1"/>
        <v>2009-06</v>
      </c>
    </row>
    <row r="39995" spans="12:15" x14ac:dyDescent="0.4">
      <c r="L39995" s="56">
        <f ca="1"/>
        <v>39994</v>
      </c>
      <c r="M39995" s="53">
        <f ca="1"/>
        <v>2009</v>
      </c>
      <c r="N39995" s="53">
        <f ca="1"/>
        <v>6</v>
      </c>
      <c r="O39995" s="53" t="str">
        <f ca="1"/>
        <v>2009-06</v>
      </c>
    </row>
    <row r="39996" spans="12:15" x14ac:dyDescent="0.4">
      <c r="L39996" s="56">
        <f ca="1"/>
        <v>39995</v>
      </c>
      <c r="M39996" s="53">
        <f ca="1"/>
        <v>2009</v>
      </c>
      <c r="N39996" s="53">
        <f ca="1"/>
        <v>7</v>
      </c>
      <c r="O39996" s="53" t="str">
        <f ca="1"/>
        <v>2009-07</v>
      </c>
    </row>
    <row r="39997" spans="12:15" x14ac:dyDescent="0.4">
      <c r="L39997" s="56">
        <f ca="1"/>
        <v>39996</v>
      </c>
      <c r="M39997" s="53">
        <f ca="1"/>
        <v>2009</v>
      </c>
      <c r="N39997" s="53">
        <f ca="1"/>
        <v>7</v>
      </c>
      <c r="O39997" s="53" t="str">
        <f ca="1"/>
        <v>2009-07</v>
      </c>
    </row>
    <row r="39998" spans="12:15" x14ac:dyDescent="0.4">
      <c r="L39998" s="56">
        <f ca="1"/>
        <v>39997</v>
      </c>
      <c r="M39998" s="53">
        <f ca="1"/>
        <v>2009</v>
      </c>
      <c r="N39998" s="53">
        <f ca="1"/>
        <v>7</v>
      </c>
      <c r="O39998" s="53" t="str">
        <f ca="1"/>
        <v>2009-07</v>
      </c>
    </row>
    <row r="39999" spans="12:15" x14ac:dyDescent="0.4">
      <c r="L39999" s="56">
        <f ca="1"/>
        <v>39998</v>
      </c>
      <c r="M39999" s="53">
        <f ca="1"/>
        <v>2009</v>
      </c>
      <c r="N39999" s="53">
        <f ca="1"/>
        <v>7</v>
      </c>
      <c r="O39999" s="53" t="str">
        <f ca="1"/>
        <v>2009-07</v>
      </c>
    </row>
    <row r="40000" spans="12:15" x14ac:dyDescent="0.4">
      <c r="L40000" s="56">
        <f ca="1"/>
        <v>39999</v>
      </c>
      <c r="M40000" s="53">
        <f ca="1"/>
        <v>2009</v>
      </c>
      <c r="N40000" s="53">
        <f ca="1"/>
        <v>7</v>
      </c>
      <c r="O40000" s="53" t="str">
        <f ca="1"/>
        <v>2009-07</v>
      </c>
    </row>
    <row r="40001" spans="12:15" x14ac:dyDescent="0.4">
      <c r="L40001" s="56">
        <f ca="1"/>
        <v>40000</v>
      </c>
      <c r="M40001" s="53">
        <f ca="1"/>
        <v>2009</v>
      </c>
      <c r="N40001" s="53">
        <f ca="1"/>
        <v>7</v>
      </c>
      <c r="O40001" s="53" t="str">
        <f ca="1"/>
        <v>2009-07</v>
      </c>
    </row>
    <row r="40002" spans="12:15" x14ac:dyDescent="0.4">
      <c r="L40002" s="56">
        <f ca="1"/>
        <v>40001</v>
      </c>
      <c r="M40002" s="53">
        <f ca="1"/>
        <v>2009</v>
      </c>
      <c r="N40002" s="53">
        <f ca="1"/>
        <v>7</v>
      </c>
      <c r="O40002" s="53" t="str">
        <f ca="1"/>
        <v>2009-07</v>
      </c>
    </row>
    <row r="40003" spans="12:15" x14ac:dyDescent="0.4">
      <c r="L40003" s="56">
        <f ca="1"/>
        <v>40002</v>
      </c>
      <c r="M40003" s="53">
        <f ca="1"/>
        <v>2009</v>
      </c>
      <c r="N40003" s="53">
        <f ca="1"/>
        <v>7</v>
      </c>
      <c r="O40003" s="53" t="str">
        <f ca="1"/>
        <v>2009-07</v>
      </c>
    </row>
    <row r="40004" spans="12:15" x14ac:dyDescent="0.4">
      <c r="L40004" s="56">
        <f ca="1"/>
        <v>40003</v>
      </c>
      <c r="M40004" s="53">
        <f ca="1"/>
        <v>2009</v>
      </c>
      <c r="N40004" s="53">
        <f ca="1"/>
        <v>7</v>
      </c>
      <c r="O40004" s="53" t="str">
        <f ca="1"/>
        <v>2009-07</v>
      </c>
    </row>
    <row r="40005" spans="12:15" x14ac:dyDescent="0.4">
      <c r="L40005" s="56">
        <f ca="1"/>
        <v>40004</v>
      </c>
      <c r="M40005" s="53">
        <f ca="1"/>
        <v>2009</v>
      </c>
      <c r="N40005" s="53">
        <f ca="1"/>
        <v>7</v>
      </c>
      <c r="O40005" s="53" t="str">
        <f ca="1"/>
        <v>2009-07</v>
      </c>
    </row>
    <row r="40006" spans="12:15" x14ac:dyDescent="0.4">
      <c r="L40006" s="56">
        <f ca="1"/>
        <v>40005</v>
      </c>
      <c r="M40006" s="53">
        <f ca="1"/>
        <v>2009</v>
      </c>
      <c r="N40006" s="53">
        <f ca="1"/>
        <v>7</v>
      </c>
      <c r="O40006" s="53" t="str">
        <f ca="1"/>
        <v>2009-07</v>
      </c>
    </row>
    <row r="40007" spans="12:15" x14ac:dyDescent="0.4">
      <c r="L40007" s="56">
        <f ca="1"/>
        <v>40006</v>
      </c>
      <c r="M40007" s="53">
        <f ca="1"/>
        <v>2009</v>
      </c>
      <c r="N40007" s="53">
        <f ca="1"/>
        <v>7</v>
      </c>
      <c r="O40007" s="53" t="str">
        <f ca="1"/>
        <v>2009-07</v>
      </c>
    </row>
    <row r="40008" spans="12:15" x14ac:dyDescent="0.4">
      <c r="L40008" s="56">
        <f ca="1"/>
        <v>40007</v>
      </c>
      <c r="M40008" s="53">
        <f ca="1"/>
        <v>2009</v>
      </c>
      <c r="N40008" s="53">
        <f ca="1"/>
        <v>7</v>
      </c>
      <c r="O40008" s="53" t="str">
        <f ca="1"/>
        <v>2009-07</v>
      </c>
    </row>
    <row r="40009" spans="12:15" x14ac:dyDescent="0.4">
      <c r="L40009" s="56">
        <f ca="1"/>
        <v>40008</v>
      </c>
      <c r="M40009" s="53">
        <f ca="1"/>
        <v>2009</v>
      </c>
      <c r="N40009" s="53">
        <f ca="1"/>
        <v>7</v>
      </c>
      <c r="O40009" s="53" t="str">
        <f ca="1"/>
        <v>2009-07</v>
      </c>
    </row>
    <row r="40010" spans="12:15" x14ac:dyDescent="0.4">
      <c r="L40010" s="56">
        <f ca="1"/>
        <v>40009</v>
      </c>
      <c r="M40010" s="53">
        <f ca="1"/>
        <v>2009</v>
      </c>
      <c r="N40010" s="53">
        <f ca="1"/>
        <v>7</v>
      </c>
      <c r="O40010" s="53" t="str">
        <f ca="1"/>
        <v>2009-07</v>
      </c>
    </row>
    <row r="40011" spans="12:15" x14ac:dyDescent="0.4">
      <c r="L40011" s="56">
        <f ca="1"/>
        <v>40010</v>
      </c>
      <c r="M40011" s="53">
        <f ca="1"/>
        <v>2009</v>
      </c>
      <c r="N40011" s="53">
        <f ca="1"/>
        <v>7</v>
      </c>
      <c r="O40011" s="53" t="str">
        <f ca="1"/>
        <v>2009-07</v>
      </c>
    </row>
    <row r="40012" spans="12:15" x14ac:dyDescent="0.4">
      <c r="L40012" s="56">
        <f ca="1"/>
        <v>40011</v>
      </c>
      <c r="M40012" s="53">
        <f ca="1"/>
        <v>2009</v>
      </c>
      <c r="N40012" s="53">
        <f ca="1"/>
        <v>7</v>
      </c>
      <c r="O40012" s="53" t="str">
        <f ca="1"/>
        <v>2009-07</v>
      </c>
    </row>
    <row r="40013" spans="12:15" x14ac:dyDescent="0.4">
      <c r="L40013" s="56">
        <f ca="1"/>
        <v>40012</v>
      </c>
      <c r="M40013" s="53">
        <f ca="1"/>
        <v>2009</v>
      </c>
      <c r="N40013" s="53">
        <f ca="1"/>
        <v>7</v>
      </c>
      <c r="O40013" s="53" t="str">
        <f ca="1"/>
        <v>2009-07</v>
      </c>
    </row>
    <row r="40014" spans="12:15" x14ac:dyDescent="0.4">
      <c r="L40014" s="56">
        <f ca="1"/>
        <v>40013</v>
      </c>
      <c r="M40014" s="53">
        <f ca="1"/>
        <v>2009</v>
      </c>
      <c r="N40014" s="53">
        <f ca="1"/>
        <v>7</v>
      </c>
      <c r="O40014" s="53" t="str">
        <f ca="1"/>
        <v>2009-07</v>
      </c>
    </row>
    <row r="40015" spans="12:15" x14ac:dyDescent="0.4">
      <c r="L40015" s="56">
        <f ca="1"/>
        <v>40014</v>
      </c>
      <c r="M40015" s="53">
        <f ca="1"/>
        <v>2009</v>
      </c>
      <c r="N40015" s="53">
        <f ca="1"/>
        <v>7</v>
      </c>
      <c r="O40015" s="53" t="str">
        <f ca="1"/>
        <v>2009-07</v>
      </c>
    </row>
    <row r="40016" spans="12:15" x14ac:dyDescent="0.4">
      <c r="L40016" s="56">
        <f ca="1"/>
        <v>40015</v>
      </c>
      <c r="M40016" s="53">
        <f ca="1"/>
        <v>2009</v>
      </c>
      <c r="N40016" s="53">
        <f ca="1"/>
        <v>7</v>
      </c>
      <c r="O40016" s="53" t="str">
        <f ca="1"/>
        <v>2009-07</v>
      </c>
    </row>
    <row r="40017" spans="12:15" x14ac:dyDescent="0.4">
      <c r="L40017" s="56">
        <f ca="1"/>
        <v>40016</v>
      </c>
      <c r="M40017" s="53">
        <f ca="1"/>
        <v>2009</v>
      </c>
      <c r="N40017" s="53">
        <f ca="1"/>
        <v>7</v>
      </c>
      <c r="O40017" s="53" t="str">
        <f ca="1"/>
        <v>2009-07</v>
      </c>
    </row>
    <row r="40018" spans="12:15" x14ac:dyDescent="0.4">
      <c r="L40018" s="56">
        <f ca="1"/>
        <v>40017</v>
      </c>
      <c r="M40018" s="53">
        <f ca="1"/>
        <v>2009</v>
      </c>
      <c r="N40018" s="53">
        <f ca="1"/>
        <v>7</v>
      </c>
      <c r="O40018" s="53" t="str">
        <f ca="1"/>
        <v>2009-07</v>
      </c>
    </row>
    <row r="40019" spans="12:15" x14ac:dyDescent="0.4">
      <c r="L40019" s="56">
        <f ca="1"/>
        <v>40018</v>
      </c>
      <c r="M40019" s="53">
        <f ca="1"/>
        <v>2009</v>
      </c>
      <c r="N40019" s="53">
        <f ca="1"/>
        <v>7</v>
      </c>
      <c r="O40019" s="53" t="str">
        <f ca="1"/>
        <v>2009-07</v>
      </c>
    </row>
    <row r="40020" spans="12:15" x14ac:dyDescent="0.4">
      <c r="L40020" s="56">
        <f ca="1"/>
        <v>40019</v>
      </c>
      <c r="M40020" s="53">
        <f ca="1"/>
        <v>2009</v>
      </c>
      <c r="N40020" s="53">
        <f ca="1"/>
        <v>7</v>
      </c>
      <c r="O40020" s="53" t="str">
        <f ca="1"/>
        <v>2009-07</v>
      </c>
    </row>
    <row r="40021" spans="12:15" x14ac:dyDescent="0.4">
      <c r="L40021" s="56">
        <f ca="1"/>
        <v>40020</v>
      </c>
      <c r="M40021" s="53">
        <f ca="1"/>
        <v>2009</v>
      </c>
      <c r="N40021" s="53">
        <f ca="1"/>
        <v>7</v>
      </c>
      <c r="O40021" s="53" t="str">
        <f ca="1"/>
        <v>2009-07</v>
      </c>
    </row>
    <row r="40022" spans="12:15" x14ac:dyDescent="0.4">
      <c r="L40022" s="56">
        <f ca="1"/>
        <v>40021</v>
      </c>
      <c r="M40022" s="53">
        <f ca="1"/>
        <v>2009</v>
      </c>
      <c r="N40022" s="53">
        <f ca="1"/>
        <v>7</v>
      </c>
      <c r="O40022" s="53" t="str">
        <f ca="1"/>
        <v>2009-07</v>
      </c>
    </row>
    <row r="40023" spans="12:15" x14ac:dyDescent="0.4">
      <c r="L40023" s="56">
        <f ca="1"/>
        <v>40022</v>
      </c>
      <c r="M40023" s="53">
        <f ca="1"/>
        <v>2009</v>
      </c>
      <c r="N40023" s="53">
        <f ca="1"/>
        <v>7</v>
      </c>
      <c r="O40023" s="53" t="str">
        <f ca="1"/>
        <v>2009-07</v>
      </c>
    </row>
    <row r="40024" spans="12:15" x14ac:dyDescent="0.4">
      <c r="L40024" s="56">
        <f ca="1"/>
        <v>40023</v>
      </c>
      <c r="M40024" s="53">
        <f ca="1"/>
        <v>2009</v>
      </c>
      <c r="N40024" s="53">
        <f ca="1"/>
        <v>7</v>
      </c>
      <c r="O40024" s="53" t="str">
        <f ca="1"/>
        <v>2009-07</v>
      </c>
    </row>
    <row r="40025" spans="12:15" x14ac:dyDescent="0.4">
      <c r="L40025" s="56">
        <f ca="1"/>
        <v>40024</v>
      </c>
      <c r="M40025" s="53">
        <f ca="1"/>
        <v>2009</v>
      </c>
      <c r="N40025" s="53">
        <f ca="1"/>
        <v>7</v>
      </c>
      <c r="O40025" s="53" t="str">
        <f ca="1"/>
        <v>2009-07</v>
      </c>
    </row>
    <row r="40026" spans="12:15" x14ac:dyDescent="0.4">
      <c r="L40026" s="56">
        <f ca="1"/>
        <v>40025</v>
      </c>
      <c r="M40026" s="53">
        <f ca="1"/>
        <v>2009</v>
      </c>
      <c r="N40026" s="53">
        <f ca="1"/>
        <v>7</v>
      </c>
      <c r="O40026" s="53" t="str">
        <f ca="1"/>
        <v>2009-07</v>
      </c>
    </row>
    <row r="40027" spans="12:15" x14ac:dyDescent="0.4">
      <c r="L40027" s="56">
        <f ca="1"/>
        <v>40026</v>
      </c>
      <c r="M40027" s="53">
        <f ca="1"/>
        <v>2009</v>
      </c>
      <c r="N40027" s="53">
        <f ca="1"/>
        <v>8</v>
      </c>
      <c r="O40027" s="53" t="str">
        <f ca="1"/>
        <v>2009-08</v>
      </c>
    </row>
    <row r="40028" spans="12:15" x14ac:dyDescent="0.4">
      <c r="L40028" s="56">
        <f ca="1"/>
        <v>40027</v>
      </c>
      <c r="M40028" s="53">
        <f ca="1"/>
        <v>2009</v>
      </c>
      <c r="N40028" s="53">
        <f ca="1"/>
        <v>8</v>
      </c>
      <c r="O40028" s="53" t="str">
        <f ca="1"/>
        <v>2009-08</v>
      </c>
    </row>
    <row r="40029" spans="12:15" x14ac:dyDescent="0.4">
      <c r="L40029" s="56">
        <f ca="1"/>
        <v>40028</v>
      </c>
      <c r="M40029" s="53">
        <f ca="1"/>
        <v>2009</v>
      </c>
      <c r="N40029" s="53">
        <f ca="1"/>
        <v>8</v>
      </c>
      <c r="O40029" s="53" t="str">
        <f ca="1"/>
        <v>2009-08</v>
      </c>
    </row>
    <row r="40030" spans="12:15" x14ac:dyDescent="0.4">
      <c r="L40030" s="56">
        <f ca="1"/>
        <v>40029</v>
      </c>
      <c r="M40030" s="53">
        <f ca="1"/>
        <v>2009</v>
      </c>
      <c r="N40030" s="53">
        <f ca="1"/>
        <v>8</v>
      </c>
      <c r="O40030" s="53" t="str">
        <f ca="1"/>
        <v>2009-08</v>
      </c>
    </row>
    <row r="40031" spans="12:15" x14ac:dyDescent="0.4">
      <c r="L40031" s="56">
        <f ca="1"/>
        <v>40030</v>
      </c>
      <c r="M40031" s="53">
        <f ca="1"/>
        <v>2009</v>
      </c>
      <c r="N40031" s="53">
        <f ca="1"/>
        <v>8</v>
      </c>
      <c r="O40031" s="53" t="str">
        <f ca="1"/>
        <v>2009-08</v>
      </c>
    </row>
    <row r="40032" spans="12:15" x14ac:dyDescent="0.4">
      <c r="L40032" s="56">
        <f ca="1"/>
        <v>40031</v>
      </c>
      <c r="M40032" s="53">
        <f ca="1"/>
        <v>2009</v>
      </c>
      <c r="N40032" s="53">
        <f ca="1"/>
        <v>8</v>
      </c>
      <c r="O40032" s="53" t="str">
        <f ca="1"/>
        <v>2009-08</v>
      </c>
    </row>
    <row r="40033" spans="12:15" x14ac:dyDescent="0.4">
      <c r="L40033" s="56">
        <f ca="1"/>
        <v>40032</v>
      </c>
      <c r="M40033" s="53">
        <f ca="1"/>
        <v>2009</v>
      </c>
      <c r="N40033" s="53">
        <f ca="1"/>
        <v>8</v>
      </c>
      <c r="O40033" s="53" t="str">
        <f ca="1"/>
        <v>2009-08</v>
      </c>
    </row>
    <row r="40034" spans="12:15" x14ac:dyDescent="0.4">
      <c r="L40034" s="56">
        <f ca="1"/>
        <v>40033</v>
      </c>
      <c r="M40034" s="53">
        <f ca="1"/>
        <v>2009</v>
      </c>
      <c r="N40034" s="53">
        <f ca="1"/>
        <v>8</v>
      </c>
      <c r="O40034" s="53" t="str">
        <f ca="1"/>
        <v>2009-08</v>
      </c>
    </row>
    <row r="40035" spans="12:15" x14ac:dyDescent="0.4">
      <c r="L40035" s="56">
        <f ca="1"/>
        <v>40034</v>
      </c>
      <c r="M40035" s="53">
        <f ca="1"/>
        <v>2009</v>
      </c>
      <c r="N40035" s="53">
        <f ca="1"/>
        <v>8</v>
      </c>
      <c r="O40035" s="53" t="str">
        <f ca="1"/>
        <v>2009-08</v>
      </c>
    </row>
    <row r="40036" spans="12:15" x14ac:dyDescent="0.4">
      <c r="L40036" s="56">
        <f ca="1"/>
        <v>40035</v>
      </c>
      <c r="M40036" s="53">
        <f ca="1"/>
        <v>2009</v>
      </c>
      <c r="N40036" s="53">
        <f ca="1"/>
        <v>8</v>
      </c>
      <c r="O40036" s="53" t="str">
        <f ca="1"/>
        <v>2009-08</v>
      </c>
    </row>
    <row r="40037" spans="12:15" x14ac:dyDescent="0.4">
      <c r="L40037" s="56">
        <f ca="1"/>
        <v>40036</v>
      </c>
      <c r="M40037" s="53">
        <f ca="1"/>
        <v>2009</v>
      </c>
      <c r="N40037" s="53">
        <f ca="1"/>
        <v>8</v>
      </c>
      <c r="O40037" s="53" t="str">
        <f ca="1"/>
        <v>2009-08</v>
      </c>
    </row>
    <row r="40038" spans="12:15" x14ac:dyDescent="0.4">
      <c r="L40038" s="56">
        <f ca="1"/>
        <v>40037</v>
      </c>
      <c r="M40038" s="53">
        <f ca="1"/>
        <v>2009</v>
      </c>
      <c r="N40038" s="53">
        <f ca="1"/>
        <v>8</v>
      </c>
      <c r="O40038" s="53" t="str">
        <f ca="1"/>
        <v>2009-08</v>
      </c>
    </row>
    <row r="40039" spans="12:15" x14ac:dyDescent="0.4">
      <c r="L40039" s="56">
        <f ca="1"/>
        <v>40038</v>
      </c>
      <c r="M40039" s="53">
        <f ca="1"/>
        <v>2009</v>
      </c>
      <c r="N40039" s="53">
        <f ca="1"/>
        <v>8</v>
      </c>
      <c r="O40039" s="53" t="str">
        <f ca="1"/>
        <v>2009-08</v>
      </c>
    </row>
    <row r="40040" spans="12:15" x14ac:dyDescent="0.4">
      <c r="L40040" s="56">
        <f ca="1"/>
        <v>40039</v>
      </c>
      <c r="M40040" s="53">
        <f ca="1"/>
        <v>2009</v>
      </c>
      <c r="N40040" s="53">
        <f ca="1"/>
        <v>8</v>
      </c>
      <c r="O40040" s="53" t="str">
        <f ca="1"/>
        <v>2009-08</v>
      </c>
    </row>
    <row r="40041" spans="12:15" x14ac:dyDescent="0.4">
      <c r="L40041" s="56">
        <f ca="1"/>
        <v>40040</v>
      </c>
      <c r="M40041" s="53">
        <f ca="1"/>
        <v>2009</v>
      </c>
      <c r="N40041" s="53">
        <f ca="1"/>
        <v>8</v>
      </c>
      <c r="O40041" s="53" t="str">
        <f ca="1"/>
        <v>2009-08</v>
      </c>
    </row>
    <row r="40042" spans="12:15" x14ac:dyDescent="0.4">
      <c r="L40042" s="56">
        <f ca="1"/>
        <v>40041</v>
      </c>
      <c r="M40042" s="53">
        <f ca="1"/>
        <v>2009</v>
      </c>
      <c r="N40042" s="53">
        <f ca="1"/>
        <v>8</v>
      </c>
      <c r="O40042" s="53" t="str">
        <f ca="1"/>
        <v>2009-08</v>
      </c>
    </row>
    <row r="40043" spans="12:15" x14ac:dyDescent="0.4">
      <c r="L40043" s="56">
        <f ca="1"/>
        <v>40042</v>
      </c>
      <c r="M40043" s="53">
        <f ca="1"/>
        <v>2009</v>
      </c>
      <c r="N40043" s="53">
        <f ca="1"/>
        <v>8</v>
      </c>
      <c r="O40043" s="53" t="str">
        <f ca="1"/>
        <v>2009-08</v>
      </c>
    </row>
    <row r="40044" spans="12:15" x14ac:dyDescent="0.4">
      <c r="L40044" s="56">
        <f ca="1"/>
        <v>40043</v>
      </c>
      <c r="M40044" s="53">
        <f ca="1"/>
        <v>2009</v>
      </c>
      <c r="N40044" s="53">
        <f ca="1"/>
        <v>8</v>
      </c>
      <c r="O40044" s="53" t="str">
        <f ca="1"/>
        <v>2009-08</v>
      </c>
    </row>
    <row r="40045" spans="12:15" x14ac:dyDescent="0.4">
      <c r="L40045" s="56">
        <f ca="1"/>
        <v>40044</v>
      </c>
      <c r="M40045" s="53">
        <f ca="1"/>
        <v>2009</v>
      </c>
      <c r="N40045" s="53">
        <f ca="1"/>
        <v>8</v>
      </c>
      <c r="O40045" s="53" t="str">
        <f ca="1"/>
        <v>2009-08</v>
      </c>
    </row>
    <row r="40046" spans="12:15" x14ac:dyDescent="0.4">
      <c r="L40046" s="56">
        <f ca="1"/>
        <v>40045</v>
      </c>
      <c r="M40046" s="53">
        <f ca="1"/>
        <v>2009</v>
      </c>
      <c r="N40046" s="53">
        <f ca="1"/>
        <v>8</v>
      </c>
      <c r="O40046" s="53" t="str">
        <f ca="1"/>
        <v>2009-08</v>
      </c>
    </row>
    <row r="40047" spans="12:15" x14ac:dyDescent="0.4">
      <c r="L40047" s="56">
        <f ca="1"/>
        <v>40046</v>
      </c>
      <c r="M40047" s="53">
        <f ca="1"/>
        <v>2009</v>
      </c>
      <c r="N40047" s="53">
        <f ca="1"/>
        <v>8</v>
      </c>
      <c r="O40047" s="53" t="str">
        <f ca="1"/>
        <v>2009-08</v>
      </c>
    </row>
    <row r="40048" spans="12:15" x14ac:dyDescent="0.4">
      <c r="L40048" s="56">
        <f ca="1"/>
        <v>40047</v>
      </c>
      <c r="M40048" s="53">
        <f ca="1"/>
        <v>2009</v>
      </c>
      <c r="N40048" s="53">
        <f ca="1"/>
        <v>8</v>
      </c>
      <c r="O40048" s="53" t="str">
        <f ca="1"/>
        <v>2009-08</v>
      </c>
    </row>
    <row r="40049" spans="12:15" x14ac:dyDescent="0.4">
      <c r="L40049" s="56">
        <f ca="1"/>
        <v>40048</v>
      </c>
      <c r="M40049" s="53">
        <f ca="1"/>
        <v>2009</v>
      </c>
      <c r="N40049" s="53">
        <f ca="1"/>
        <v>8</v>
      </c>
      <c r="O40049" s="53" t="str">
        <f ca="1"/>
        <v>2009-08</v>
      </c>
    </row>
    <row r="40050" spans="12:15" x14ac:dyDescent="0.4">
      <c r="L40050" s="56">
        <f ca="1"/>
        <v>40049</v>
      </c>
      <c r="M40050" s="53">
        <f ca="1"/>
        <v>2009</v>
      </c>
      <c r="N40050" s="53">
        <f ca="1"/>
        <v>8</v>
      </c>
      <c r="O40050" s="53" t="str">
        <f ca="1"/>
        <v>2009-08</v>
      </c>
    </row>
    <row r="40051" spans="12:15" x14ac:dyDescent="0.4">
      <c r="L40051" s="56">
        <f ca="1"/>
        <v>40050</v>
      </c>
      <c r="M40051" s="53">
        <f ca="1"/>
        <v>2009</v>
      </c>
      <c r="N40051" s="53">
        <f ca="1"/>
        <v>8</v>
      </c>
      <c r="O40051" s="53" t="str">
        <f ca="1"/>
        <v>2009-08</v>
      </c>
    </row>
    <row r="40052" spans="12:15" x14ac:dyDescent="0.4">
      <c r="L40052" s="56">
        <f ca="1"/>
        <v>40051</v>
      </c>
      <c r="M40052" s="53">
        <f ca="1"/>
        <v>2009</v>
      </c>
      <c r="N40052" s="53">
        <f ca="1"/>
        <v>8</v>
      </c>
      <c r="O40052" s="53" t="str">
        <f ca="1"/>
        <v>2009-08</v>
      </c>
    </row>
    <row r="40053" spans="12:15" x14ac:dyDescent="0.4">
      <c r="L40053" s="56">
        <f ca="1"/>
        <v>40052</v>
      </c>
      <c r="M40053" s="53">
        <f ca="1"/>
        <v>2009</v>
      </c>
      <c r="N40053" s="53">
        <f ca="1"/>
        <v>8</v>
      </c>
      <c r="O40053" s="53" t="str">
        <f ca="1"/>
        <v>2009-08</v>
      </c>
    </row>
    <row r="40054" spans="12:15" x14ac:dyDescent="0.4">
      <c r="L40054" s="56">
        <f ca="1"/>
        <v>40053</v>
      </c>
      <c r="M40054" s="53">
        <f ca="1"/>
        <v>2009</v>
      </c>
      <c r="N40054" s="53">
        <f ca="1"/>
        <v>8</v>
      </c>
      <c r="O40054" s="53" t="str">
        <f ca="1"/>
        <v>2009-08</v>
      </c>
    </row>
    <row r="40055" spans="12:15" x14ac:dyDescent="0.4">
      <c r="L40055" s="56">
        <f ca="1"/>
        <v>40054</v>
      </c>
      <c r="M40055" s="53">
        <f ca="1"/>
        <v>2009</v>
      </c>
      <c r="N40055" s="53">
        <f ca="1"/>
        <v>8</v>
      </c>
      <c r="O40055" s="53" t="str">
        <f ca="1"/>
        <v>2009-08</v>
      </c>
    </row>
    <row r="40056" spans="12:15" x14ac:dyDescent="0.4">
      <c r="L40056" s="56">
        <f ca="1"/>
        <v>40055</v>
      </c>
      <c r="M40056" s="53">
        <f ca="1"/>
        <v>2009</v>
      </c>
      <c r="N40056" s="53">
        <f ca="1"/>
        <v>8</v>
      </c>
      <c r="O40056" s="53" t="str">
        <f ca="1"/>
        <v>2009-08</v>
      </c>
    </row>
    <row r="40057" spans="12:15" x14ac:dyDescent="0.4">
      <c r="L40057" s="56">
        <f ca="1"/>
        <v>40056</v>
      </c>
      <c r="M40057" s="53">
        <f ca="1"/>
        <v>2009</v>
      </c>
      <c r="N40057" s="53">
        <f ca="1"/>
        <v>8</v>
      </c>
      <c r="O40057" s="53" t="str">
        <f ca="1"/>
        <v>2009-08</v>
      </c>
    </row>
    <row r="40058" spans="12:15" x14ac:dyDescent="0.4">
      <c r="L40058" s="56">
        <f ca="1"/>
        <v>40057</v>
      </c>
      <c r="M40058" s="53">
        <f ca="1"/>
        <v>2009</v>
      </c>
      <c r="N40058" s="53">
        <f ca="1"/>
        <v>9</v>
      </c>
      <c r="O40058" s="53" t="str">
        <f ca="1"/>
        <v>2009-09</v>
      </c>
    </row>
    <row r="40059" spans="12:15" x14ac:dyDescent="0.4">
      <c r="L40059" s="56">
        <f ca="1"/>
        <v>40058</v>
      </c>
      <c r="M40059" s="53">
        <f ca="1"/>
        <v>2009</v>
      </c>
      <c r="N40059" s="53">
        <f ca="1"/>
        <v>9</v>
      </c>
      <c r="O40059" s="53" t="str">
        <f ca="1"/>
        <v>2009-09</v>
      </c>
    </row>
    <row r="40060" spans="12:15" x14ac:dyDescent="0.4">
      <c r="L40060" s="56">
        <f ca="1"/>
        <v>40059</v>
      </c>
      <c r="M40060" s="53">
        <f ca="1"/>
        <v>2009</v>
      </c>
      <c r="N40060" s="53">
        <f ca="1"/>
        <v>9</v>
      </c>
      <c r="O40060" s="53" t="str">
        <f ca="1"/>
        <v>2009-09</v>
      </c>
    </row>
    <row r="40061" spans="12:15" x14ac:dyDescent="0.4">
      <c r="L40061" s="56">
        <f ca="1"/>
        <v>40060</v>
      </c>
      <c r="M40061" s="53">
        <f ca="1"/>
        <v>2009</v>
      </c>
      <c r="N40061" s="53">
        <f ca="1"/>
        <v>9</v>
      </c>
      <c r="O40061" s="53" t="str">
        <f ca="1"/>
        <v>2009-09</v>
      </c>
    </row>
    <row r="40062" spans="12:15" x14ac:dyDescent="0.4">
      <c r="L40062" s="56">
        <f ca="1"/>
        <v>40061</v>
      </c>
      <c r="M40062" s="53">
        <f ca="1"/>
        <v>2009</v>
      </c>
      <c r="N40062" s="53">
        <f ca="1"/>
        <v>9</v>
      </c>
      <c r="O40062" s="53" t="str">
        <f ca="1"/>
        <v>2009-09</v>
      </c>
    </row>
    <row r="40063" spans="12:15" x14ac:dyDescent="0.4">
      <c r="L40063" s="56">
        <f ca="1"/>
        <v>40062</v>
      </c>
      <c r="M40063" s="53">
        <f ca="1"/>
        <v>2009</v>
      </c>
      <c r="N40063" s="53">
        <f ca="1"/>
        <v>9</v>
      </c>
      <c r="O40063" s="53" t="str">
        <f ca="1"/>
        <v>2009-09</v>
      </c>
    </row>
    <row r="40064" spans="12:15" x14ac:dyDescent="0.4">
      <c r="L40064" s="56">
        <f ca="1"/>
        <v>40063</v>
      </c>
      <c r="M40064" s="53">
        <f ca="1"/>
        <v>2009</v>
      </c>
      <c r="N40064" s="53">
        <f ca="1"/>
        <v>9</v>
      </c>
      <c r="O40064" s="53" t="str">
        <f ca="1"/>
        <v>2009-09</v>
      </c>
    </row>
    <row r="40065" spans="12:15" x14ac:dyDescent="0.4">
      <c r="L40065" s="56">
        <f ca="1"/>
        <v>40064</v>
      </c>
      <c r="M40065" s="53">
        <f ca="1"/>
        <v>2009</v>
      </c>
      <c r="N40065" s="53">
        <f ca="1"/>
        <v>9</v>
      </c>
      <c r="O40065" s="53" t="str">
        <f ca="1"/>
        <v>2009-09</v>
      </c>
    </row>
    <row r="40066" spans="12:15" x14ac:dyDescent="0.4">
      <c r="L40066" s="56">
        <f ca="1"/>
        <v>40065</v>
      </c>
      <c r="M40066" s="53">
        <f ca="1"/>
        <v>2009</v>
      </c>
      <c r="N40066" s="53">
        <f ca="1"/>
        <v>9</v>
      </c>
      <c r="O40066" s="53" t="str">
        <f ca="1"/>
        <v>2009-09</v>
      </c>
    </row>
    <row r="40067" spans="12:15" x14ac:dyDescent="0.4">
      <c r="L40067" s="56">
        <f ca="1"/>
        <v>40066</v>
      </c>
      <c r="M40067" s="53">
        <f ca="1"/>
        <v>2009</v>
      </c>
      <c r="N40067" s="53">
        <f ca="1"/>
        <v>9</v>
      </c>
      <c r="O40067" s="53" t="str">
        <f ca="1"/>
        <v>2009-09</v>
      </c>
    </row>
    <row r="40068" spans="12:15" x14ac:dyDescent="0.4">
      <c r="L40068" s="56">
        <f ca="1"/>
        <v>40067</v>
      </c>
      <c r="M40068" s="53">
        <f ca="1"/>
        <v>2009</v>
      </c>
      <c r="N40068" s="53">
        <f ca="1"/>
        <v>9</v>
      </c>
      <c r="O40068" s="53" t="str">
        <f ca="1"/>
        <v>2009-09</v>
      </c>
    </row>
    <row r="40069" spans="12:15" x14ac:dyDescent="0.4">
      <c r="L40069" s="56">
        <f ca="1"/>
        <v>40068</v>
      </c>
      <c r="M40069" s="53">
        <f ca="1"/>
        <v>2009</v>
      </c>
      <c r="N40069" s="53">
        <f ca="1"/>
        <v>9</v>
      </c>
      <c r="O40069" s="53" t="str">
        <f ca="1"/>
        <v>2009-09</v>
      </c>
    </row>
    <row r="40070" spans="12:15" x14ac:dyDescent="0.4">
      <c r="L40070" s="56">
        <f ca="1"/>
        <v>40069</v>
      </c>
      <c r="M40070" s="53">
        <f ca="1"/>
        <v>2009</v>
      </c>
      <c r="N40070" s="53">
        <f ca="1"/>
        <v>9</v>
      </c>
      <c r="O40070" s="53" t="str">
        <f ca="1"/>
        <v>2009-09</v>
      </c>
    </row>
    <row r="40071" spans="12:15" x14ac:dyDescent="0.4">
      <c r="L40071" s="56">
        <f ca="1"/>
        <v>40070</v>
      </c>
      <c r="M40071" s="53">
        <f ca="1"/>
        <v>2009</v>
      </c>
      <c r="N40071" s="53">
        <f ca="1"/>
        <v>9</v>
      </c>
      <c r="O40071" s="53" t="str">
        <f ca="1"/>
        <v>2009-09</v>
      </c>
    </row>
    <row r="40072" spans="12:15" x14ac:dyDescent="0.4">
      <c r="L40072" s="56">
        <f ca="1"/>
        <v>40071</v>
      </c>
      <c r="M40072" s="53">
        <f ca="1"/>
        <v>2009</v>
      </c>
      <c r="N40072" s="53">
        <f ca="1"/>
        <v>9</v>
      </c>
      <c r="O40072" s="53" t="str">
        <f ca="1"/>
        <v>2009-09</v>
      </c>
    </row>
    <row r="40073" spans="12:15" x14ac:dyDescent="0.4">
      <c r="L40073" s="56">
        <f ca="1"/>
        <v>40072</v>
      </c>
      <c r="M40073" s="53">
        <f ca="1"/>
        <v>2009</v>
      </c>
      <c r="N40073" s="53">
        <f ca="1"/>
        <v>9</v>
      </c>
      <c r="O40073" s="53" t="str">
        <f ca="1"/>
        <v>2009-09</v>
      </c>
    </row>
    <row r="40074" spans="12:15" x14ac:dyDescent="0.4">
      <c r="L40074" s="56">
        <f ca="1"/>
        <v>40073</v>
      </c>
      <c r="M40074" s="53">
        <f ca="1"/>
        <v>2009</v>
      </c>
      <c r="N40074" s="53">
        <f ca="1"/>
        <v>9</v>
      </c>
      <c r="O40074" s="53" t="str">
        <f ca="1"/>
        <v>2009-09</v>
      </c>
    </row>
    <row r="40075" spans="12:15" x14ac:dyDescent="0.4">
      <c r="L40075" s="56">
        <f ca="1"/>
        <v>40074</v>
      </c>
      <c r="M40075" s="53">
        <f ca="1"/>
        <v>2009</v>
      </c>
      <c r="N40075" s="53">
        <f ca="1"/>
        <v>9</v>
      </c>
      <c r="O40075" s="53" t="str">
        <f ca="1"/>
        <v>2009-09</v>
      </c>
    </row>
    <row r="40076" spans="12:15" x14ac:dyDescent="0.4">
      <c r="L40076" s="56">
        <f ca="1"/>
        <v>40075</v>
      </c>
      <c r="M40076" s="53">
        <f ca="1"/>
        <v>2009</v>
      </c>
      <c r="N40076" s="53">
        <f ca="1"/>
        <v>9</v>
      </c>
      <c r="O40076" s="53" t="str">
        <f ca="1"/>
        <v>2009-09</v>
      </c>
    </row>
    <row r="40077" spans="12:15" x14ac:dyDescent="0.4">
      <c r="L40077" s="56">
        <f ca="1"/>
        <v>40076</v>
      </c>
      <c r="M40077" s="53">
        <f ca="1"/>
        <v>2009</v>
      </c>
      <c r="N40077" s="53">
        <f ca="1"/>
        <v>9</v>
      </c>
      <c r="O40077" s="53" t="str">
        <f ca="1"/>
        <v>2009-09</v>
      </c>
    </row>
    <row r="40078" spans="12:15" x14ac:dyDescent="0.4">
      <c r="L40078" s="56">
        <f ca="1"/>
        <v>40077</v>
      </c>
      <c r="M40078" s="53">
        <f ca="1"/>
        <v>2009</v>
      </c>
      <c r="N40078" s="53">
        <f ca="1"/>
        <v>9</v>
      </c>
      <c r="O40078" s="53" t="str">
        <f ca="1"/>
        <v>2009-09</v>
      </c>
    </row>
    <row r="40079" spans="12:15" x14ac:dyDescent="0.4">
      <c r="L40079" s="56">
        <f ca="1"/>
        <v>40078</v>
      </c>
      <c r="M40079" s="53">
        <f ca="1"/>
        <v>2009</v>
      </c>
      <c r="N40079" s="53">
        <f ca="1"/>
        <v>9</v>
      </c>
      <c r="O40079" s="53" t="str">
        <f ca="1"/>
        <v>2009-09</v>
      </c>
    </row>
    <row r="40080" spans="12:15" x14ac:dyDescent="0.4">
      <c r="L40080" s="56">
        <f ca="1"/>
        <v>40079</v>
      </c>
      <c r="M40080" s="53">
        <f ca="1"/>
        <v>2009</v>
      </c>
      <c r="N40080" s="53">
        <f ca="1"/>
        <v>9</v>
      </c>
      <c r="O40080" s="53" t="str">
        <f ca="1"/>
        <v>2009-09</v>
      </c>
    </row>
    <row r="40081" spans="12:15" x14ac:dyDescent="0.4">
      <c r="L40081" s="56">
        <f ca="1"/>
        <v>40080</v>
      </c>
      <c r="M40081" s="53">
        <f ca="1"/>
        <v>2009</v>
      </c>
      <c r="N40081" s="53">
        <f ca="1"/>
        <v>9</v>
      </c>
      <c r="O40081" s="53" t="str">
        <f ca="1"/>
        <v>2009-09</v>
      </c>
    </row>
    <row r="40082" spans="12:15" x14ac:dyDescent="0.4">
      <c r="L40082" s="56">
        <f ca="1"/>
        <v>40081</v>
      </c>
      <c r="M40082" s="53">
        <f ca="1"/>
        <v>2009</v>
      </c>
      <c r="N40082" s="53">
        <f ca="1"/>
        <v>9</v>
      </c>
      <c r="O40082" s="53" t="str">
        <f ca="1"/>
        <v>2009-09</v>
      </c>
    </row>
    <row r="40083" spans="12:15" x14ac:dyDescent="0.4">
      <c r="L40083" s="56">
        <f ca="1"/>
        <v>40082</v>
      </c>
      <c r="M40083" s="53">
        <f ca="1"/>
        <v>2009</v>
      </c>
      <c r="N40083" s="53">
        <f ca="1"/>
        <v>9</v>
      </c>
      <c r="O40083" s="53" t="str">
        <f ca="1"/>
        <v>2009-09</v>
      </c>
    </row>
    <row r="40084" spans="12:15" x14ac:dyDescent="0.4">
      <c r="L40084" s="56">
        <f ca="1"/>
        <v>40083</v>
      </c>
      <c r="M40084" s="53">
        <f ca="1"/>
        <v>2009</v>
      </c>
      <c r="N40084" s="53">
        <f ca="1"/>
        <v>9</v>
      </c>
      <c r="O40084" s="53" t="str">
        <f ca="1"/>
        <v>2009-09</v>
      </c>
    </row>
    <row r="40085" spans="12:15" x14ac:dyDescent="0.4">
      <c r="L40085" s="56">
        <f ca="1"/>
        <v>40084</v>
      </c>
      <c r="M40085" s="53">
        <f ca="1"/>
        <v>2009</v>
      </c>
      <c r="N40085" s="53">
        <f ca="1"/>
        <v>9</v>
      </c>
      <c r="O40085" s="53" t="str">
        <f ca="1"/>
        <v>2009-09</v>
      </c>
    </row>
    <row r="40086" spans="12:15" x14ac:dyDescent="0.4">
      <c r="L40086" s="56">
        <f ca="1"/>
        <v>40085</v>
      </c>
      <c r="M40086" s="53">
        <f ca="1"/>
        <v>2009</v>
      </c>
      <c r="N40086" s="53">
        <f ca="1"/>
        <v>9</v>
      </c>
      <c r="O40086" s="53" t="str">
        <f ca="1"/>
        <v>2009-09</v>
      </c>
    </row>
    <row r="40087" spans="12:15" x14ac:dyDescent="0.4">
      <c r="L40087" s="56">
        <f ca="1"/>
        <v>40086</v>
      </c>
      <c r="M40087" s="53">
        <f ca="1"/>
        <v>2009</v>
      </c>
      <c r="N40087" s="53">
        <f ca="1"/>
        <v>9</v>
      </c>
      <c r="O40087" s="53" t="str">
        <f ca="1"/>
        <v>2009-09</v>
      </c>
    </row>
    <row r="40088" spans="12:15" x14ac:dyDescent="0.4">
      <c r="L40088" s="56">
        <f ca="1"/>
        <v>40087</v>
      </c>
      <c r="M40088" s="53">
        <f ca="1"/>
        <v>2009</v>
      </c>
      <c r="N40088" s="53">
        <f ca="1"/>
        <v>10</v>
      </c>
      <c r="O40088" s="53" t="str">
        <f ca="1"/>
        <v>2009-10</v>
      </c>
    </row>
    <row r="40089" spans="12:15" x14ac:dyDescent="0.4">
      <c r="L40089" s="56">
        <f ca="1"/>
        <v>40088</v>
      </c>
      <c r="M40089" s="53">
        <f ca="1"/>
        <v>2009</v>
      </c>
      <c r="N40089" s="53">
        <f ca="1"/>
        <v>10</v>
      </c>
      <c r="O40089" s="53" t="str">
        <f ca="1"/>
        <v>2009-10</v>
      </c>
    </row>
    <row r="40090" spans="12:15" x14ac:dyDescent="0.4">
      <c r="L40090" s="56">
        <f ca="1"/>
        <v>40089</v>
      </c>
      <c r="M40090" s="53">
        <f ca="1"/>
        <v>2009</v>
      </c>
      <c r="N40090" s="53">
        <f ca="1"/>
        <v>10</v>
      </c>
      <c r="O40090" s="53" t="str">
        <f ca="1"/>
        <v>2009-10</v>
      </c>
    </row>
    <row r="40091" spans="12:15" x14ac:dyDescent="0.4">
      <c r="L40091" s="56">
        <f ca="1"/>
        <v>40090</v>
      </c>
      <c r="M40091" s="53">
        <f ca="1"/>
        <v>2009</v>
      </c>
      <c r="N40091" s="53">
        <f ca="1"/>
        <v>10</v>
      </c>
      <c r="O40091" s="53" t="str">
        <f ca="1"/>
        <v>2009-10</v>
      </c>
    </row>
    <row r="40092" spans="12:15" x14ac:dyDescent="0.4">
      <c r="L40092" s="56">
        <f ca="1"/>
        <v>40091</v>
      </c>
      <c r="M40092" s="53">
        <f ca="1"/>
        <v>2009</v>
      </c>
      <c r="N40092" s="53">
        <f ca="1"/>
        <v>10</v>
      </c>
      <c r="O40092" s="53" t="str">
        <f ca="1"/>
        <v>2009-10</v>
      </c>
    </row>
    <row r="40093" spans="12:15" x14ac:dyDescent="0.4">
      <c r="L40093" s="56">
        <f ca="1"/>
        <v>40092</v>
      </c>
      <c r="M40093" s="53">
        <f ca="1"/>
        <v>2009</v>
      </c>
      <c r="N40093" s="53">
        <f ca="1"/>
        <v>10</v>
      </c>
      <c r="O40093" s="53" t="str">
        <f ca="1"/>
        <v>2009-10</v>
      </c>
    </row>
    <row r="40094" spans="12:15" x14ac:dyDescent="0.4">
      <c r="L40094" s="56">
        <f ca="1"/>
        <v>40093</v>
      </c>
      <c r="M40094" s="53">
        <f ca="1"/>
        <v>2009</v>
      </c>
      <c r="N40094" s="53">
        <f ca="1"/>
        <v>10</v>
      </c>
      <c r="O40094" s="53" t="str">
        <f ca="1"/>
        <v>2009-10</v>
      </c>
    </row>
    <row r="40095" spans="12:15" x14ac:dyDescent="0.4">
      <c r="L40095" s="56">
        <f ca="1"/>
        <v>40094</v>
      </c>
      <c r="M40095" s="53">
        <f ca="1"/>
        <v>2009</v>
      </c>
      <c r="N40095" s="53">
        <f ca="1"/>
        <v>10</v>
      </c>
      <c r="O40095" s="53" t="str">
        <f ca="1"/>
        <v>2009-10</v>
      </c>
    </row>
    <row r="40096" spans="12:15" x14ac:dyDescent="0.4">
      <c r="L40096" s="56">
        <f ca="1"/>
        <v>40095</v>
      </c>
      <c r="M40096" s="53">
        <f ca="1"/>
        <v>2009</v>
      </c>
      <c r="N40096" s="53">
        <f ca="1"/>
        <v>10</v>
      </c>
      <c r="O40096" s="53" t="str">
        <f ca="1"/>
        <v>2009-10</v>
      </c>
    </row>
    <row r="40097" spans="12:15" x14ac:dyDescent="0.4">
      <c r="L40097" s="56">
        <f ca="1"/>
        <v>40096</v>
      </c>
      <c r="M40097" s="53">
        <f ca="1"/>
        <v>2009</v>
      </c>
      <c r="N40097" s="53">
        <f ca="1"/>
        <v>10</v>
      </c>
      <c r="O40097" s="53" t="str">
        <f ca="1"/>
        <v>2009-10</v>
      </c>
    </row>
    <row r="40098" spans="12:15" x14ac:dyDescent="0.4">
      <c r="L40098" s="56">
        <f ca="1"/>
        <v>40097</v>
      </c>
      <c r="M40098" s="53">
        <f ca="1"/>
        <v>2009</v>
      </c>
      <c r="N40098" s="53">
        <f ca="1"/>
        <v>10</v>
      </c>
      <c r="O40098" s="53" t="str">
        <f ca="1"/>
        <v>2009-10</v>
      </c>
    </row>
    <row r="40099" spans="12:15" x14ac:dyDescent="0.4">
      <c r="L40099" s="56">
        <f ca="1"/>
        <v>40098</v>
      </c>
      <c r="M40099" s="53">
        <f ca="1"/>
        <v>2009</v>
      </c>
      <c r="N40099" s="53">
        <f ca="1"/>
        <v>10</v>
      </c>
      <c r="O40099" s="53" t="str">
        <f ca="1"/>
        <v>2009-10</v>
      </c>
    </row>
    <row r="40100" spans="12:15" x14ac:dyDescent="0.4">
      <c r="L40100" s="56">
        <f ca="1"/>
        <v>40099</v>
      </c>
      <c r="M40100" s="53">
        <f ca="1"/>
        <v>2009</v>
      </c>
      <c r="N40100" s="53">
        <f ca="1"/>
        <v>10</v>
      </c>
      <c r="O40100" s="53" t="str">
        <f ca="1"/>
        <v>2009-10</v>
      </c>
    </row>
    <row r="40101" spans="12:15" x14ac:dyDescent="0.4">
      <c r="L40101" s="56">
        <f ca="1"/>
        <v>40100</v>
      </c>
      <c r="M40101" s="53">
        <f ca="1"/>
        <v>2009</v>
      </c>
      <c r="N40101" s="53">
        <f ca="1"/>
        <v>10</v>
      </c>
      <c r="O40101" s="53" t="str">
        <f ca="1"/>
        <v>2009-10</v>
      </c>
    </row>
    <row r="40102" spans="12:15" x14ac:dyDescent="0.4">
      <c r="L40102" s="56">
        <f ca="1"/>
        <v>40101</v>
      </c>
      <c r="M40102" s="53">
        <f ca="1"/>
        <v>2009</v>
      </c>
      <c r="N40102" s="53">
        <f ca="1"/>
        <v>10</v>
      </c>
      <c r="O40102" s="53" t="str">
        <f ca="1"/>
        <v>2009-10</v>
      </c>
    </row>
    <row r="40103" spans="12:15" x14ac:dyDescent="0.4">
      <c r="L40103" s="56">
        <f ca="1"/>
        <v>40102</v>
      </c>
      <c r="M40103" s="53">
        <f ca="1"/>
        <v>2009</v>
      </c>
      <c r="N40103" s="53">
        <f ca="1"/>
        <v>10</v>
      </c>
      <c r="O40103" s="53" t="str">
        <f ca="1"/>
        <v>2009-10</v>
      </c>
    </row>
    <row r="40104" spans="12:15" x14ac:dyDescent="0.4">
      <c r="L40104" s="56">
        <f ca="1"/>
        <v>40103</v>
      </c>
      <c r="M40104" s="53">
        <f ca="1"/>
        <v>2009</v>
      </c>
      <c r="N40104" s="53">
        <f ca="1"/>
        <v>10</v>
      </c>
      <c r="O40104" s="53" t="str">
        <f ca="1"/>
        <v>2009-10</v>
      </c>
    </row>
    <row r="40105" spans="12:15" x14ac:dyDescent="0.4">
      <c r="L40105" s="56">
        <f ca="1"/>
        <v>40104</v>
      </c>
      <c r="M40105" s="53">
        <f ca="1"/>
        <v>2009</v>
      </c>
      <c r="N40105" s="53">
        <f ca="1"/>
        <v>10</v>
      </c>
      <c r="O40105" s="53" t="str">
        <f ca="1"/>
        <v>2009-10</v>
      </c>
    </row>
    <row r="40106" spans="12:15" x14ac:dyDescent="0.4">
      <c r="L40106" s="56">
        <f ca="1"/>
        <v>40105</v>
      </c>
      <c r="M40106" s="53">
        <f ca="1"/>
        <v>2009</v>
      </c>
      <c r="N40106" s="53">
        <f ca="1"/>
        <v>10</v>
      </c>
      <c r="O40106" s="53" t="str">
        <f ca="1"/>
        <v>2009-10</v>
      </c>
    </row>
    <row r="40107" spans="12:15" x14ac:dyDescent="0.4">
      <c r="L40107" s="56">
        <f ca="1"/>
        <v>40106</v>
      </c>
      <c r="M40107" s="53">
        <f ca="1"/>
        <v>2009</v>
      </c>
      <c r="N40107" s="53">
        <f ca="1"/>
        <v>10</v>
      </c>
      <c r="O40107" s="53" t="str">
        <f ca="1"/>
        <v>2009-10</v>
      </c>
    </row>
    <row r="40108" spans="12:15" x14ac:dyDescent="0.4">
      <c r="L40108" s="56">
        <f ca="1"/>
        <v>40107</v>
      </c>
      <c r="M40108" s="53">
        <f ca="1"/>
        <v>2009</v>
      </c>
      <c r="N40108" s="53">
        <f ca="1"/>
        <v>10</v>
      </c>
      <c r="O40108" s="53" t="str">
        <f ca="1"/>
        <v>2009-10</v>
      </c>
    </row>
    <row r="40109" spans="12:15" x14ac:dyDescent="0.4">
      <c r="L40109" s="56">
        <f ca="1"/>
        <v>40108</v>
      </c>
      <c r="M40109" s="53">
        <f ca="1"/>
        <v>2009</v>
      </c>
      <c r="N40109" s="53">
        <f ca="1"/>
        <v>10</v>
      </c>
      <c r="O40109" s="53" t="str">
        <f ca="1"/>
        <v>2009-10</v>
      </c>
    </row>
    <row r="40110" spans="12:15" x14ac:dyDescent="0.4">
      <c r="L40110" s="56">
        <f ca="1"/>
        <v>40109</v>
      </c>
      <c r="M40110" s="53">
        <f ca="1"/>
        <v>2009</v>
      </c>
      <c r="N40110" s="53">
        <f ca="1"/>
        <v>10</v>
      </c>
      <c r="O40110" s="53" t="str">
        <f ca="1"/>
        <v>2009-10</v>
      </c>
    </row>
    <row r="40111" spans="12:15" x14ac:dyDescent="0.4">
      <c r="L40111" s="56">
        <f ca="1"/>
        <v>40110</v>
      </c>
      <c r="M40111" s="53">
        <f ca="1"/>
        <v>2009</v>
      </c>
      <c r="N40111" s="53">
        <f ca="1"/>
        <v>10</v>
      </c>
      <c r="O40111" s="53" t="str">
        <f ca="1"/>
        <v>2009-10</v>
      </c>
    </row>
    <row r="40112" spans="12:15" x14ac:dyDescent="0.4">
      <c r="L40112" s="56">
        <f ca="1"/>
        <v>40111</v>
      </c>
      <c r="M40112" s="53">
        <f ca="1"/>
        <v>2009</v>
      </c>
      <c r="N40112" s="53">
        <f ca="1"/>
        <v>10</v>
      </c>
      <c r="O40112" s="53" t="str">
        <f ca="1"/>
        <v>2009-10</v>
      </c>
    </row>
    <row r="40113" spans="12:15" x14ac:dyDescent="0.4">
      <c r="L40113" s="56">
        <f ca="1"/>
        <v>40112</v>
      </c>
      <c r="M40113" s="53">
        <f ca="1"/>
        <v>2009</v>
      </c>
      <c r="N40113" s="53">
        <f ca="1"/>
        <v>10</v>
      </c>
      <c r="O40113" s="53" t="str">
        <f ca="1"/>
        <v>2009-10</v>
      </c>
    </row>
    <row r="40114" spans="12:15" x14ac:dyDescent="0.4">
      <c r="L40114" s="56">
        <f ca="1"/>
        <v>40113</v>
      </c>
      <c r="M40114" s="53">
        <f ca="1"/>
        <v>2009</v>
      </c>
      <c r="N40114" s="53">
        <f ca="1"/>
        <v>10</v>
      </c>
      <c r="O40114" s="53" t="str">
        <f ca="1"/>
        <v>2009-10</v>
      </c>
    </row>
    <row r="40115" spans="12:15" x14ac:dyDescent="0.4">
      <c r="L40115" s="56">
        <f ca="1"/>
        <v>40114</v>
      </c>
      <c r="M40115" s="53">
        <f ca="1"/>
        <v>2009</v>
      </c>
      <c r="N40115" s="53">
        <f ca="1"/>
        <v>10</v>
      </c>
      <c r="O40115" s="53" t="str">
        <f ca="1"/>
        <v>2009-10</v>
      </c>
    </row>
    <row r="40116" spans="12:15" x14ac:dyDescent="0.4">
      <c r="L40116" s="56">
        <f ca="1"/>
        <v>40115</v>
      </c>
      <c r="M40116" s="53">
        <f ca="1"/>
        <v>2009</v>
      </c>
      <c r="N40116" s="53">
        <f ca="1"/>
        <v>10</v>
      </c>
      <c r="O40116" s="53" t="str">
        <f ca="1"/>
        <v>2009-10</v>
      </c>
    </row>
    <row r="40117" spans="12:15" x14ac:dyDescent="0.4">
      <c r="L40117" s="56">
        <f ca="1"/>
        <v>40116</v>
      </c>
      <c r="M40117" s="53">
        <f ca="1"/>
        <v>2009</v>
      </c>
      <c r="N40117" s="53">
        <f ca="1"/>
        <v>10</v>
      </c>
      <c r="O40117" s="53" t="str">
        <f ca="1"/>
        <v>2009-10</v>
      </c>
    </row>
    <row r="40118" spans="12:15" x14ac:dyDescent="0.4">
      <c r="L40118" s="56">
        <f ca="1"/>
        <v>40117</v>
      </c>
      <c r="M40118" s="53">
        <f ca="1"/>
        <v>2009</v>
      </c>
      <c r="N40118" s="53">
        <f ca="1"/>
        <v>10</v>
      </c>
      <c r="O40118" s="53" t="str">
        <f ca="1"/>
        <v>2009-10</v>
      </c>
    </row>
    <row r="40119" spans="12:15" x14ac:dyDescent="0.4">
      <c r="L40119" s="56">
        <f ca="1"/>
        <v>40118</v>
      </c>
      <c r="M40119" s="53">
        <f ca="1"/>
        <v>2009</v>
      </c>
      <c r="N40119" s="53">
        <f ca="1"/>
        <v>11</v>
      </c>
      <c r="O40119" s="53" t="str">
        <f ca="1"/>
        <v>2009-11</v>
      </c>
    </row>
    <row r="40120" spans="12:15" x14ac:dyDescent="0.4">
      <c r="L40120" s="56">
        <f ca="1"/>
        <v>40119</v>
      </c>
      <c r="M40120" s="53">
        <f ca="1"/>
        <v>2009</v>
      </c>
      <c r="N40120" s="53">
        <f ca="1"/>
        <v>11</v>
      </c>
      <c r="O40120" s="53" t="str">
        <f ca="1"/>
        <v>2009-11</v>
      </c>
    </row>
    <row r="40121" spans="12:15" x14ac:dyDescent="0.4">
      <c r="L40121" s="56">
        <f ca="1"/>
        <v>40120</v>
      </c>
      <c r="M40121" s="53">
        <f ca="1"/>
        <v>2009</v>
      </c>
      <c r="N40121" s="53">
        <f ca="1"/>
        <v>11</v>
      </c>
      <c r="O40121" s="53" t="str">
        <f ca="1"/>
        <v>2009-11</v>
      </c>
    </row>
    <row r="40122" spans="12:15" x14ac:dyDescent="0.4">
      <c r="L40122" s="56">
        <f ca="1"/>
        <v>40121</v>
      </c>
      <c r="M40122" s="53">
        <f ca="1"/>
        <v>2009</v>
      </c>
      <c r="N40122" s="53">
        <f ca="1"/>
        <v>11</v>
      </c>
      <c r="O40122" s="53" t="str">
        <f ca="1"/>
        <v>2009-11</v>
      </c>
    </row>
    <row r="40123" spans="12:15" x14ac:dyDescent="0.4">
      <c r="L40123" s="56">
        <f ca="1"/>
        <v>40122</v>
      </c>
      <c r="M40123" s="53">
        <f ca="1"/>
        <v>2009</v>
      </c>
      <c r="N40123" s="53">
        <f ca="1"/>
        <v>11</v>
      </c>
      <c r="O40123" s="53" t="str">
        <f ca="1"/>
        <v>2009-11</v>
      </c>
    </row>
    <row r="40124" spans="12:15" x14ac:dyDescent="0.4">
      <c r="L40124" s="56">
        <f ca="1"/>
        <v>40123</v>
      </c>
      <c r="M40124" s="53">
        <f ca="1"/>
        <v>2009</v>
      </c>
      <c r="N40124" s="53">
        <f ca="1"/>
        <v>11</v>
      </c>
      <c r="O40124" s="53" t="str">
        <f ca="1"/>
        <v>2009-11</v>
      </c>
    </row>
    <row r="40125" spans="12:15" x14ac:dyDescent="0.4">
      <c r="L40125" s="56">
        <f ca="1"/>
        <v>40124</v>
      </c>
      <c r="M40125" s="53">
        <f ca="1"/>
        <v>2009</v>
      </c>
      <c r="N40125" s="53">
        <f ca="1"/>
        <v>11</v>
      </c>
      <c r="O40125" s="53" t="str">
        <f ca="1"/>
        <v>2009-11</v>
      </c>
    </row>
    <row r="40126" spans="12:15" x14ac:dyDescent="0.4">
      <c r="L40126" s="56">
        <f ca="1"/>
        <v>40125</v>
      </c>
      <c r="M40126" s="53">
        <f ca="1"/>
        <v>2009</v>
      </c>
      <c r="N40126" s="53">
        <f ca="1"/>
        <v>11</v>
      </c>
      <c r="O40126" s="53" t="str">
        <f ca="1"/>
        <v>2009-11</v>
      </c>
    </row>
    <row r="40127" spans="12:15" x14ac:dyDescent="0.4">
      <c r="L40127" s="56">
        <f ca="1"/>
        <v>40126</v>
      </c>
      <c r="M40127" s="53">
        <f ca="1"/>
        <v>2009</v>
      </c>
      <c r="N40127" s="53">
        <f ca="1"/>
        <v>11</v>
      </c>
      <c r="O40127" s="53" t="str">
        <f ca="1"/>
        <v>2009-11</v>
      </c>
    </row>
    <row r="40128" spans="12:15" x14ac:dyDescent="0.4">
      <c r="L40128" s="56">
        <f ca="1"/>
        <v>40127</v>
      </c>
      <c r="M40128" s="53">
        <f ca="1"/>
        <v>2009</v>
      </c>
      <c r="N40128" s="53">
        <f ca="1"/>
        <v>11</v>
      </c>
      <c r="O40128" s="53" t="str">
        <f ca="1"/>
        <v>2009-11</v>
      </c>
    </row>
    <row r="40129" spans="12:15" x14ac:dyDescent="0.4">
      <c r="L40129" s="56">
        <f ca="1"/>
        <v>40128</v>
      </c>
      <c r="M40129" s="53">
        <f ca="1"/>
        <v>2009</v>
      </c>
      <c r="N40129" s="53">
        <f ca="1"/>
        <v>11</v>
      </c>
      <c r="O40129" s="53" t="str">
        <f ca="1"/>
        <v>2009-11</v>
      </c>
    </row>
    <row r="40130" spans="12:15" x14ac:dyDescent="0.4">
      <c r="L40130" s="56">
        <f ca="1"/>
        <v>40129</v>
      </c>
      <c r="M40130" s="53">
        <f ca="1"/>
        <v>2009</v>
      </c>
      <c r="N40130" s="53">
        <f ca="1"/>
        <v>11</v>
      </c>
      <c r="O40130" s="53" t="str">
        <f ca="1"/>
        <v>2009-11</v>
      </c>
    </row>
    <row r="40131" spans="12:15" x14ac:dyDescent="0.4">
      <c r="L40131" s="56">
        <f ca="1"/>
        <v>40130</v>
      </c>
      <c r="M40131" s="53">
        <f ca="1"/>
        <v>2009</v>
      </c>
      <c r="N40131" s="53">
        <f ca="1"/>
        <v>11</v>
      </c>
      <c r="O40131" s="53" t="str">
        <f ca="1"/>
        <v>2009-11</v>
      </c>
    </row>
    <row r="40132" spans="12:15" x14ac:dyDescent="0.4">
      <c r="L40132" s="56">
        <f ca="1"/>
        <v>40131</v>
      </c>
      <c r="M40132" s="53">
        <f ca="1"/>
        <v>2009</v>
      </c>
      <c r="N40132" s="53">
        <f ca="1"/>
        <v>11</v>
      </c>
      <c r="O40132" s="53" t="str">
        <f ca="1"/>
        <v>2009-11</v>
      </c>
    </row>
    <row r="40133" spans="12:15" x14ac:dyDescent="0.4">
      <c r="L40133" s="56">
        <f ca="1"/>
        <v>40132</v>
      </c>
      <c r="M40133" s="53">
        <f ca="1"/>
        <v>2009</v>
      </c>
      <c r="N40133" s="53">
        <f ca="1"/>
        <v>11</v>
      </c>
      <c r="O40133" s="53" t="str">
        <f ca="1"/>
        <v>2009-11</v>
      </c>
    </row>
    <row r="40134" spans="12:15" x14ac:dyDescent="0.4">
      <c r="L40134" s="56">
        <f ca="1"/>
        <v>40133</v>
      </c>
      <c r="M40134" s="53">
        <f ca="1"/>
        <v>2009</v>
      </c>
      <c r="N40134" s="53">
        <f ca="1"/>
        <v>11</v>
      </c>
      <c r="O40134" s="53" t="str">
        <f ca="1"/>
        <v>2009-11</v>
      </c>
    </row>
    <row r="40135" spans="12:15" x14ac:dyDescent="0.4">
      <c r="L40135" s="56">
        <f ca="1"/>
        <v>40134</v>
      </c>
      <c r="M40135" s="53">
        <f ca="1"/>
        <v>2009</v>
      </c>
      <c r="N40135" s="53">
        <f ca="1"/>
        <v>11</v>
      </c>
      <c r="O40135" s="53" t="str">
        <f ca="1"/>
        <v>2009-11</v>
      </c>
    </row>
    <row r="40136" spans="12:15" x14ac:dyDescent="0.4">
      <c r="L40136" s="56">
        <f ca="1"/>
        <v>40135</v>
      </c>
      <c r="M40136" s="53">
        <f ca="1"/>
        <v>2009</v>
      </c>
      <c r="N40136" s="53">
        <f ca="1"/>
        <v>11</v>
      </c>
      <c r="O40136" s="53" t="str">
        <f ca="1"/>
        <v>2009-11</v>
      </c>
    </row>
    <row r="40137" spans="12:15" x14ac:dyDescent="0.4">
      <c r="L40137" s="56">
        <f ca="1"/>
        <v>40136</v>
      </c>
      <c r="M40137" s="53">
        <f ca="1"/>
        <v>2009</v>
      </c>
      <c r="N40137" s="53">
        <f ca="1"/>
        <v>11</v>
      </c>
      <c r="O40137" s="53" t="str">
        <f ca="1"/>
        <v>2009-11</v>
      </c>
    </row>
    <row r="40138" spans="12:15" x14ac:dyDescent="0.4">
      <c r="L40138" s="56">
        <f ca="1"/>
        <v>40137</v>
      </c>
      <c r="M40138" s="53">
        <f ca="1"/>
        <v>2009</v>
      </c>
      <c r="N40138" s="53">
        <f ca="1"/>
        <v>11</v>
      </c>
      <c r="O40138" s="53" t="str">
        <f ca="1"/>
        <v>2009-11</v>
      </c>
    </row>
    <row r="40139" spans="12:15" x14ac:dyDescent="0.4">
      <c r="L40139" s="56">
        <f ca="1"/>
        <v>40138</v>
      </c>
      <c r="M40139" s="53">
        <f ca="1"/>
        <v>2009</v>
      </c>
      <c r="N40139" s="53">
        <f ca="1"/>
        <v>11</v>
      </c>
      <c r="O40139" s="53" t="str">
        <f ca="1"/>
        <v>2009-11</v>
      </c>
    </row>
    <row r="40140" spans="12:15" x14ac:dyDescent="0.4">
      <c r="L40140" s="56">
        <f ca="1"/>
        <v>40139</v>
      </c>
      <c r="M40140" s="53">
        <f ca="1"/>
        <v>2009</v>
      </c>
      <c r="N40140" s="53">
        <f ca="1"/>
        <v>11</v>
      </c>
      <c r="O40140" s="53" t="str">
        <f ca="1"/>
        <v>2009-11</v>
      </c>
    </row>
    <row r="40141" spans="12:15" x14ac:dyDescent="0.4">
      <c r="L40141" s="56">
        <f ca="1"/>
        <v>40140</v>
      </c>
      <c r="M40141" s="53">
        <f ca="1"/>
        <v>2009</v>
      </c>
      <c r="N40141" s="53">
        <f ca="1"/>
        <v>11</v>
      </c>
      <c r="O40141" s="53" t="str">
        <f ca="1"/>
        <v>2009-11</v>
      </c>
    </row>
    <row r="40142" spans="12:15" x14ac:dyDescent="0.4">
      <c r="L40142" s="56">
        <f ca="1"/>
        <v>40141</v>
      </c>
      <c r="M40142" s="53">
        <f ca="1"/>
        <v>2009</v>
      </c>
      <c r="N40142" s="53">
        <f ca="1"/>
        <v>11</v>
      </c>
      <c r="O40142" s="53" t="str">
        <f ca="1"/>
        <v>2009-11</v>
      </c>
    </row>
    <row r="40143" spans="12:15" x14ac:dyDescent="0.4">
      <c r="L40143" s="56">
        <f ca="1"/>
        <v>40142</v>
      </c>
      <c r="M40143" s="53">
        <f ca="1"/>
        <v>2009</v>
      </c>
      <c r="N40143" s="53">
        <f ca="1"/>
        <v>11</v>
      </c>
      <c r="O40143" s="53" t="str">
        <f ca="1"/>
        <v>2009-11</v>
      </c>
    </row>
    <row r="40144" spans="12:15" x14ac:dyDescent="0.4">
      <c r="L40144" s="56">
        <f ca="1"/>
        <v>40143</v>
      </c>
      <c r="M40144" s="53">
        <f ca="1"/>
        <v>2009</v>
      </c>
      <c r="N40144" s="53">
        <f ca="1"/>
        <v>11</v>
      </c>
      <c r="O40144" s="53" t="str">
        <f ca="1"/>
        <v>2009-11</v>
      </c>
    </row>
    <row r="40145" spans="12:15" x14ac:dyDescent="0.4">
      <c r="L40145" s="56">
        <f ca="1"/>
        <v>40144</v>
      </c>
      <c r="M40145" s="53">
        <f ca="1"/>
        <v>2009</v>
      </c>
      <c r="N40145" s="53">
        <f ca="1"/>
        <v>11</v>
      </c>
      <c r="O40145" s="53" t="str">
        <f ca="1"/>
        <v>2009-11</v>
      </c>
    </row>
    <row r="40146" spans="12:15" x14ac:dyDescent="0.4">
      <c r="L40146" s="56">
        <f ca="1"/>
        <v>40145</v>
      </c>
      <c r="M40146" s="53">
        <f ca="1"/>
        <v>2009</v>
      </c>
      <c r="N40146" s="53">
        <f ca="1"/>
        <v>11</v>
      </c>
      <c r="O40146" s="53" t="str">
        <f ca="1"/>
        <v>2009-11</v>
      </c>
    </row>
    <row r="40147" spans="12:15" x14ac:dyDescent="0.4">
      <c r="L40147" s="56">
        <f ca="1"/>
        <v>40146</v>
      </c>
      <c r="M40147" s="53">
        <f ca="1"/>
        <v>2009</v>
      </c>
      <c r="N40147" s="53">
        <f ca="1"/>
        <v>11</v>
      </c>
      <c r="O40147" s="53" t="str">
        <f ca="1"/>
        <v>2009-11</v>
      </c>
    </row>
    <row r="40148" spans="12:15" x14ac:dyDescent="0.4">
      <c r="L40148" s="56">
        <f ca="1"/>
        <v>40147</v>
      </c>
      <c r="M40148" s="53">
        <f ca="1"/>
        <v>2009</v>
      </c>
      <c r="N40148" s="53">
        <f ca="1"/>
        <v>11</v>
      </c>
      <c r="O40148" s="53" t="str">
        <f ca="1"/>
        <v>2009-11</v>
      </c>
    </row>
    <row r="40149" spans="12:15" x14ac:dyDescent="0.4">
      <c r="L40149" s="56">
        <f ca="1"/>
        <v>40148</v>
      </c>
      <c r="M40149" s="53">
        <f ca="1"/>
        <v>2009</v>
      </c>
      <c r="N40149" s="53">
        <f ca="1"/>
        <v>12</v>
      </c>
      <c r="O40149" s="53" t="str">
        <f ca="1"/>
        <v>2009-12</v>
      </c>
    </row>
    <row r="40150" spans="12:15" x14ac:dyDescent="0.4">
      <c r="L40150" s="56">
        <f ca="1"/>
        <v>40149</v>
      </c>
      <c r="M40150" s="53">
        <f ca="1"/>
        <v>2009</v>
      </c>
      <c r="N40150" s="53">
        <f ca="1"/>
        <v>12</v>
      </c>
      <c r="O40150" s="53" t="str">
        <f ca="1"/>
        <v>2009-12</v>
      </c>
    </row>
    <row r="40151" spans="12:15" x14ac:dyDescent="0.4">
      <c r="L40151" s="56">
        <f ca="1"/>
        <v>40150</v>
      </c>
      <c r="M40151" s="53">
        <f ca="1"/>
        <v>2009</v>
      </c>
      <c r="N40151" s="53">
        <f ca="1"/>
        <v>12</v>
      </c>
      <c r="O40151" s="53" t="str">
        <f ca="1"/>
        <v>2009-12</v>
      </c>
    </row>
    <row r="40152" spans="12:15" x14ac:dyDescent="0.4">
      <c r="L40152" s="56">
        <f ca="1"/>
        <v>40151</v>
      </c>
      <c r="M40152" s="53">
        <f ca="1"/>
        <v>2009</v>
      </c>
      <c r="N40152" s="53">
        <f ca="1"/>
        <v>12</v>
      </c>
      <c r="O40152" s="53" t="str">
        <f ca="1"/>
        <v>2009-12</v>
      </c>
    </row>
    <row r="40153" spans="12:15" x14ac:dyDescent="0.4">
      <c r="L40153" s="56">
        <f ca="1"/>
        <v>40152</v>
      </c>
      <c r="M40153" s="53">
        <f ca="1"/>
        <v>2009</v>
      </c>
      <c r="N40153" s="53">
        <f ca="1"/>
        <v>12</v>
      </c>
      <c r="O40153" s="53" t="str">
        <f ca="1"/>
        <v>2009-12</v>
      </c>
    </row>
    <row r="40154" spans="12:15" x14ac:dyDescent="0.4">
      <c r="L40154" s="56">
        <f ca="1"/>
        <v>40153</v>
      </c>
      <c r="M40154" s="53">
        <f ca="1"/>
        <v>2009</v>
      </c>
      <c r="N40154" s="53">
        <f ca="1"/>
        <v>12</v>
      </c>
      <c r="O40154" s="53" t="str">
        <f ca="1"/>
        <v>2009-12</v>
      </c>
    </row>
    <row r="40155" spans="12:15" x14ac:dyDescent="0.4">
      <c r="L40155" s="56">
        <f ca="1"/>
        <v>40154</v>
      </c>
      <c r="M40155" s="53">
        <f ca="1"/>
        <v>2009</v>
      </c>
      <c r="N40155" s="53">
        <f ca="1"/>
        <v>12</v>
      </c>
      <c r="O40155" s="53" t="str">
        <f ca="1"/>
        <v>2009-12</v>
      </c>
    </row>
    <row r="40156" spans="12:15" x14ac:dyDescent="0.4">
      <c r="L40156" s="56">
        <f ca="1"/>
        <v>40155</v>
      </c>
      <c r="M40156" s="53">
        <f ca="1"/>
        <v>2009</v>
      </c>
      <c r="N40156" s="53">
        <f ca="1"/>
        <v>12</v>
      </c>
      <c r="O40156" s="53" t="str">
        <f ca="1"/>
        <v>2009-12</v>
      </c>
    </row>
    <row r="40157" spans="12:15" x14ac:dyDescent="0.4">
      <c r="L40157" s="56">
        <f ca="1"/>
        <v>40156</v>
      </c>
      <c r="M40157" s="53">
        <f ca="1"/>
        <v>2009</v>
      </c>
      <c r="N40157" s="53">
        <f ca="1"/>
        <v>12</v>
      </c>
      <c r="O40157" s="53" t="str">
        <f ca="1"/>
        <v>2009-12</v>
      </c>
    </row>
    <row r="40158" spans="12:15" x14ac:dyDescent="0.4">
      <c r="L40158" s="56">
        <f ca="1"/>
        <v>40157</v>
      </c>
      <c r="M40158" s="53">
        <f ca="1"/>
        <v>2009</v>
      </c>
      <c r="N40158" s="53">
        <f ca="1"/>
        <v>12</v>
      </c>
      <c r="O40158" s="53" t="str">
        <f ca="1"/>
        <v>2009-12</v>
      </c>
    </row>
    <row r="40159" spans="12:15" x14ac:dyDescent="0.4">
      <c r="L40159" s="56">
        <f ca="1"/>
        <v>40158</v>
      </c>
      <c r="M40159" s="53">
        <f ca="1"/>
        <v>2009</v>
      </c>
      <c r="N40159" s="53">
        <f ca="1"/>
        <v>12</v>
      </c>
      <c r="O40159" s="53" t="str">
        <f ca="1"/>
        <v>2009-12</v>
      </c>
    </row>
    <row r="40160" spans="12:15" x14ac:dyDescent="0.4">
      <c r="L40160" s="56">
        <f ca="1"/>
        <v>40159</v>
      </c>
      <c r="M40160" s="53">
        <f ca="1"/>
        <v>2009</v>
      </c>
      <c r="N40160" s="53">
        <f ca="1"/>
        <v>12</v>
      </c>
      <c r="O40160" s="53" t="str">
        <f ca="1"/>
        <v>2009-12</v>
      </c>
    </row>
    <row r="40161" spans="12:15" x14ac:dyDescent="0.4">
      <c r="L40161" s="56">
        <f ca="1"/>
        <v>40160</v>
      </c>
      <c r="M40161" s="53">
        <f ca="1"/>
        <v>2009</v>
      </c>
      <c r="N40161" s="53">
        <f ca="1"/>
        <v>12</v>
      </c>
      <c r="O40161" s="53" t="str">
        <f ca="1"/>
        <v>2009-12</v>
      </c>
    </row>
    <row r="40162" spans="12:15" x14ac:dyDescent="0.4">
      <c r="L40162" s="56">
        <f ca="1"/>
        <v>40161</v>
      </c>
      <c r="M40162" s="53">
        <f ca="1"/>
        <v>2009</v>
      </c>
      <c r="N40162" s="53">
        <f ca="1"/>
        <v>12</v>
      </c>
      <c r="O40162" s="53" t="str">
        <f ca="1"/>
        <v>2009-12</v>
      </c>
    </row>
    <row r="40163" spans="12:15" x14ac:dyDescent="0.4">
      <c r="L40163" s="56">
        <f ca="1"/>
        <v>40162</v>
      </c>
      <c r="M40163" s="53">
        <f ca="1"/>
        <v>2009</v>
      </c>
      <c r="N40163" s="53">
        <f ca="1"/>
        <v>12</v>
      </c>
      <c r="O40163" s="53" t="str">
        <f ca="1"/>
        <v>2009-12</v>
      </c>
    </row>
    <row r="40164" spans="12:15" x14ac:dyDescent="0.4">
      <c r="L40164" s="56">
        <f ca="1"/>
        <v>40163</v>
      </c>
      <c r="M40164" s="53">
        <f ca="1"/>
        <v>2009</v>
      </c>
      <c r="N40164" s="53">
        <f ca="1"/>
        <v>12</v>
      </c>
      <c r="O40164" s="53" t="str">
        <f ca="1"/>
        <v>2009-12</v>
      </c>
    </row>
    <row r="40165" spans="12:15" x14ac:dyDescent="0.4">
      <c r="L40165" s="56">
        <f ca="1"/>
        <v>40164</v>
      </c>
      <c r="M40165" s="53">
        <f ca="1"/>
        <v>2009</v>
      </c>
      <c r="N40165" s="53">
        <f ca="1"/>
        <v>12</v>
      </c>
      <c r="O40165" s="53" t="str">
        <f ca="1"/>
        <v>2009-12</v>
      </c>
    </row>
    <row r="40166" spans="12:15" x14ac:dyDescent="0.4">
      <c r="L40166" s="56">
        <f ca="1"/>
        <v>40165</v>
      </c>
      <c r="M40166" s="53">
        <f ca="1"/>
        <v>2009</v>
      </c>
      <c r="N40166" s="53">
        <f ca="1"/>
        <v>12</v>
      </c>
      <c r="O40166" s="53" t="str">
        <f ca="1"/>
        <v>2009-12</v>
      </c>
    </row>
    <row r="40167" spans="12:15" x14ac:dyDescent="0.4">
      <c r="L40167" s="56">
        <f ca="1"/>
        <v>40166</v>
      </c>
      <c r="M40167" s="53">
        <f ca="1"/>
        <v>2009</v>
      </c>
      <c r="N40167" s="53">
        <f ca="1"/>
        <v>12</v>
      </c>
      <c r="O40167" s="53" t="str">
        <f ca="1"/>
        <v>2009-12</v>
      </c>
    </row>
    <row r="40168" spans="12:15" x14ac:dyDescent="0.4">
      <c r="L40168" s="56">
        <f ca="1"/>
        <v>40167</v>
      </c>
      <c r="M40168" s="53">
        <f ca="1"/>
        <v>2009</v>
      </c>
      <c r="N40168" s="53">
        <f ca="1"/>
        <v>12</v>
      </c>
      <c r="O40168" s="53" t="str">
        <f ca="1"/>
        <v>2009-12</v>
      </c>
    </row>
    <row r="40169" spans="12:15" x14ac:dyDescent="0.4">
      <c r="L40169" s="56">
        <f ca="1"/>
        <v>40168</v>
      </c>
      <c r="M40169" s="53">
        <f ca="1"/>
        <v>2009</v>
      </c>
      <c r="N40169" s="53">
        <f ca="1"/>
        <v>12</v>
      </c>
      <c r="O40169" s="53" t="str">
        <f ca="1"/>
        <v>2009-12</v>
      </c>
    </row>
    <row r="40170" spans="12:15" x14ac:dyDescent="0.4">
      <c r="L40170" s="56">
        <f ca="1"/>
        <v>40169</v>
      </c>
      <c r="M40170" s="53">
        <f ca="1"/>
        <v>2009</v>
      </c>
      <c r="N40170" s="53">
        <f ca="1"/>
        <v>12</v>
      </c>
      <c r="O40170" s="53" t="str">
        <f ca="1"/>
        <v>2009-12</v>
      </c>
    </row>
    <row r="40171" spans="12:15" x14ac:dyDescent="0.4">
      <c r="L40171" s="56">
        <f ca="1"/>
        <v>40170</v>
      </c>
      <c r="M40171" s="53">
        <f ca="1"/>
        <v>2009</v>
      </c>
      <c r="N40171" s="53">
        <f ca="1"/>
        <v>12</v>
      </c>
      <c r="O40171" s="53" t="str">
        <f ca="1"/>
        <v>2009-12</v>
      </c>
    </row>
    <row r="40172" spans="12:15" x14ac:dyDescent="0.4">
      <c r="L40172" s="56">
        <f ca="1"/>
        <v>40171</v>
      </c>
      <c r="M40172" s="53">
        <f ca="1"/>
        <v>2009</v>
      </c>
      <c r="N40172" s="53">
        <f ca="1"/>
        <v>12</v>
      </c>
      <c r="O40172" s="53" t="str">
        <f ca="1"/>
        <v>2009-12</v>
      </c>
    </row>
    <row r="40173" spans="12:15" x14ac:dyDescent="0.4">
      <c r="L40173" s="56">
        <f ca="1"/>
        <v>40172</v>
      </c>
      <c r="M40173" s="53">
        <f ca="1"/>
        <v>2009</v>
      </c>
      <c r="N40173" s="53">
        <f ca="1"/>
        <v>12</v>
      </c>
      <c r="O40173" s="53" t="str">
        <f ca="1"/>
        <v>2009-12</v>
      </c>
    </row>
    <row r="40174" spans="12:15" x14ac:dyDescent="0.4">
      <c r="L40174" s="56">
        <f ca="1"/>
        <v>40173</v>
      </c>
      <c r="M40174" s="53">
        <f ca="1"/>
        <v>2009</v>
      </c>
      <c r="N40174" s="53">
        <f ca="1"/>
        <v>12</v>
      </c>
      <c r="O40174" s="53" t="str">
        <f ca="1"/>
        <v>2009-12</v>
      </c>
    </row>
    <row r="40175" spans="12:15" x14ac:dyDescent="0.4">
      <c r="L40175" s="56">
        <f ca="1"/>
        <v>40174</v>
      </c>
      <c r="M40175" s="53">
        <f ca="1"/>
        <v>2009</v>
      </c>
      <c r="N40175" s="53">
        <f ca="1"/>
        <v>12</v>
      </c>
      <c r="O40175" s="53" t="str">
        <f ca="1"/>
        <v>2009-12</v>
      </c>
    </row>
    <row r="40176" spans="12:15" x14ac:dyDescent="0.4">
      <c r="L40176" s="56">
        <f ca="1"/>
        <v>40175</v>
      </c>
      <c r="M40176" s="53">
        <f ca="1"/>
        <v>2009</v>
      </c>
      <c r="N40176" s="53">
        <f ca="1"/>
        <v>12</v>
      </c>
      <c r="O40176" s="53" t="str">
        <f ca="1"/>
        <v>2009-12</v>
      </c>
    </row>
    <row r="40177" spans="12:15" x14ac:dyDescent="0.4">
      <c r="L40177" s="56">
        <f ca="1"/>
        <v>40176</v>
      </c>
      <c r="M40177" s="53">
        <f ca="1"/>
        <v>2009</v>
      </c>
      <c r="N40177" s="53">
        <f ca="1"/>
        <v>12</v>
      </c>
      <c r="O40177" s="53" t="str">
        <f ca="1"/>
        <v>2009-12</v>
      </c>
    </row>
    <row r="40178" spans="12:15" x14ac:dyDescent="0.4">
      <c r="L40178" s="56">
        <f ca="1"/>
        <v>40177</v>
      </c>
      <c r="M40178" s="53">
        <f ca="1"/>
        <v>2009</v>
      </c>
      <c r="N40178" s="53">
        <f ca="1"/>
        <v>12</v>
      </c>
      <c r="O40178" s="53" t="str">
        <f ca="1"/>
        <v>2009-12</v>
      </c>
    </row>
    <row r="40179" spans="12:15" x14ac:dyDescent="0.4">
      <c r="L40179" s="56">
        <f ca="1"/>
        <v>40178</v>
      </c>
      <c r="M40179" s="53">
        <f ca="1"/>
        <v>2009</v>
      </c>
      <c r="N40179" s="53">
        <f ca="1"/>
        <v>12</v>
      </c>
      <c r="O40179" s="53" t="str">
        <f ca="1"/>
        <v>2009-12</v>
      </c>
    </row>
    <row r="40180" spans="12:15" x14ac:dyDescent="0.4">
      <c r="L40180" s="56">
        <f ca="1"/>
        <v>40179</v>
      </c>
      <c r="M40180" s="53">
        <f ca="1"/>
        <v>2010</v>
      </c>
      <c r="N40180" s="53">
        <f ca="1"/>
        <v>1</v>
      </c>
      <c r="O40180" s="53" t="str">
        <f ca="1"/>
        <v>2010-01</v>
      </c>
    </row>
    <row r="40181" spans="12:15" x14ac:dyDescent="0.4">
      <c r="L40181" s="56">
        <f ca="1"/>
        <v>40180</v>
      </c>
      <c r="M40181" s="53">
        <f ca="1"/>
        <v>2010</v>
      </c>
      <c r="N40181" s="53">
        <f ca="1"/>
        <v>1</v>
      </c>
      <c r="O40181" s="53" t="str">
        <f ca="1"/>
        <v>2010-01</v>
      </c>
    </row>
    <row r="40182" spans="12:15" x14ac:dyDescent="0.4">
      <c r="L40182" s="56">
        <f ca="1"/>
        <v>40181</v>
      </c>
      <c r="M40182" s="53">
        <f ca="1"/>
        <v>2010</v>
      </c>
      <c r="N40182" s="53">
        <f ca="1"/>
        <v>1</v>
      </c>
      <c r="O40182" s="53" t="str">
        <f ca="1"/>
        <v>2010-01</v>
      </c>
    </row>
    <row r="40183" spans="12:15" x14ac:dyDescent="0.4">
      <c r="L40183" s="56">
        <f ca="1"/>
        <v>40182</v>
      </c>
      <c r="M40183" s="53">
        <f ca="1"/>
        <v>2010</v>
      </c>
      <c r="N40183" s="53">
        <f ca="1"/>
        <v>1</v>
      </c>
      <c r="O40183" s="53" t="str">
        <f ca="1"/>
        <v>2010-01</v>
      </c>
    </row>
    <row r="40184" spans="12:15" x14ac:dyDescent="0.4">
      <c r="L40184" s="56">
        <f ca="1"/>
        <v>40183</v>
      </c>
      <c r="M40184" s="53">
        <f ca="1"/>
        <v>2010</v>
      </c>
      <c r="N40184" s="53">
        <f ca="1"/>
        <v>1</v>
      </c>
      <c r="O40184" s="53" t="str">
        <f ca="1"/>
        <v>2010-01</v>
      </c>
    </row>
    <row r="40185" spans="12:15" x14ac:dyDescent="0.4">
      <c r="L40185" s="56">
        <f ca="1"/>
        <v>40184</v>
      </c>
      <c r="M40185" s="53">
        <f ca="1"/>
        <v>2010</v>
      </c>
      <c r="N40185" s="53">
        <f ca="1"/>
        <v>1</v>
      </c>
      <c r="O40185" s="53" t="str">
        <f ca="1"/>
        <v>2010-01</v>
      </c>
    </row>
    <row r="40186" spans="12:15" x14ac:dyDescent="0.4">
      <c r="L40186" s="56">
        <f ca="1"/>
        <v>40185</v>
      </c>
      <c r="M40186" s="53">
        <f ca="1"/>
        <v>2010</v>
      </c>
      <c r="N40186" s="53">
        <f ca="1"/>
        <v>1</v>
      </c>
      <c r="O40186" s="53" t="str">
        <f ca="1"/>
        <v>2010-01</v>
      </c>
    </row>
    <row r="40187" spans="12:15" x14ac:dyDescent="0.4">
      <c r="L40187" s="56">
        <f ca="1"/>
        <v>40186</v>
      </c>
      <c r="M40187" s="53">
        <f ca="1"/>
        <v>2010</v>
      </c>
      <c r="N40187" s="53">
        <f ca="1"/>
        <v>1</v>
      </c>
      <c r="O40187" s="53" t="str">
        <f ca="1"/>
        <v>2010-01</v>
      </c>
    </row>
    <row r="40188" spans="12:15" x14ac:dyDescent="0.4">
      <c r="L40188" s="56">
        <f ca="1"/>
        <v>40187</v>
      </c>
      <c r="M40188" s="53">
        <f ca="1"/>
        <v>2010</v>
      </c>
      <c r="N40188" s="53">
        <f ca="1"/>
        <v>1</v>
      </c>
      <c r="O40188" s="53" t="str">
        <f ca="1"/>
        <v>2010-01</v>
      </c>
    </row>
    <row r="40189" spans="12:15" x14ac:dyDescent="0.4">
      <c r="L40189" s="56">
        <f ca="1"/>
        <v>40188</v>
      </c>
      <c r="M40189" s="53">
        <f ca="1"/>
        <v>2010</v>
      </c>
      <c r="N40189" s="53">
        <f ca="1"/>
        <v>1</v>
      </c>
      <c r="O40189" s="53" t="str">
        <f ca="1"/>
        <v>2010-01</v>
      </c>
    </row>
    <row r="40190" spans="12:15" x14ac:dyDescent="0.4">
      <c r="L40190" s="56">
        <f ca="1"/>
        <v>40189</v>
      </c>
      <c r="M40190" s="53">
        <f ca="1"/>
        <v>2010</v>
      </c>
      <c r="N40190" s="53">
        <f ca="1"/>
        <v>1</v>
      </c>
      <c r="O40190" s="53" t="str">
        <f ca="1"/>
        <v>2010-01</v>
      </c>
    </row>
    <row r="40191" spans="12:15" x14ac:dyDescent="0.4">
      <c r="L40191" s="56">
        <f ca="1"/>
        <v>40190</v>
      </c>
      <c r="M40191" s="53">
        <f ca="1"/>
        <v>2010</v>
      </c>
      <c r="N40191" s="53">
        <f ca="1"/>
        <v>1</v>
      </c>
      <c r="O40191" s="53" t="str">
        <f ca="1"/>
        <v>2010-01</v>
      </c>
    </row>
    <row r="40192" spans="12:15" x14ac:dyDescent="0.4">
      <c r="L40192" s="56">
        <f ca="1"/>
        <v>40191</v>
      </c>
      <c r="M40192" s="53">
        <f ca="1"/>
        <v>2010</v>
      </c>
      <c r="N40192" s="53">
        <f ca="1"/>
        <v>1</v>
      </c>
      <c r="O40192" s="53" t="str">
        <f ca="1"/>
        <v>2010-01</v>
      </c>
    </row>
    <row r="40193" spans="12:15" x14ac:dyDescent="0.4">
      <c r="L40193" s="56">
        <f ca="1"/>
        <v>40192</v>
      </c>
      <c r="M40193" s="53">
        <f ca="1"/>
        <v>2010</v>
      </c>
      <c r="N40193" s="53">
        <f ca="1"/>
        <v>1</v>
      </c>
      <c r="O40193" s="53" t="str">
        <f ca="1"/>
        <v>2010-01</v>
      </c>
    </row>
    <row r="40194" spans="12:15" x14ac:dyDescent="0.4">
      <c r="L40194" s="56">
        <f ca="1"/>
        <v>40193</v>
      </c>
      <c r="M40194" s="53">
        <f ca="1"/>
        <v>2010</v>
      </c>
      <c r="N40194" s="53">
        <f ca="1"/>
        <v>1</v>
      </c>
      <c r="O40194" s="53" t="str">
        <f ca="1"/>
        <v>2010-01</v>
      </c>
    </row>
    <row r="40195" spans="12:15" x14ac:dyDescent="0.4">
      <c r="L40195" s="56">
        <f ca="1"/>
        <v>40194</v>
      </c>
      <c r="M40195" s="53">
        <f ca="1"/>
        <v>2010</v>
      </c>
      <c r="N40195" s="53">
        <f ca="1"/>
        <v>1</v>
      </c>
      <c r="O40195" s="53" t="str">
        <f ca="1"/>
        <v>2010-01</v>
      </c>
    </row>
    <row r="40196" spans="12:15" x14ac:dyDescent="0.4">
      <c r="L40196" s="56">
        <f ca="1"/>
        <v>40195</v>
      </c>
      <c r="M40196" s="53">
        <f ca="1"/>
        <v>2010</v>
      </c>
      <c r="N40196" s="53">
        <f ca="1"/>
        <v>1</v>
      </c>
      <c r="O40196" s="53" t="str">
        <f ca="1"/>
        <v>2010-01</v>
      </c>
    </row>
    <row r="40197" spans="12:15" x14ac:dyDescent="0.4">
      <c r="L40197" s="56">
        <f ca="1"/>
        <v>40196</v>
      </c>
      <c r="M40197" s="53">
        <f ca="1"/>
        <v>2010</v>
      </c>
      <c r="N40197" s="53">
        <f ca="1"/>
        <v>1</v>
      </c>
      <c r="O40197" s="53" t="str">
        <f ca="1"/>
        <v>2010-01</v>
      </c>
    </row>
    <row r="40198" spans="12:15" x14ac:dyDescent="0.4">
      <c r="L40198" s="56">
        <f ca="1"/>
        <v>40197</v>
      </c>
      <c r="M40198" s="53">
        <f ca="1"/>
        <v>2010</v>
      </c>
      <c r="N40198" s="53">
        <f ca="1"/>
        <v>1</v>
      </c>
      <c r="O40198" s="53" t="str">
        <f ca="1"/>
        <v>2010-01</v>
      </c>
    </row>
    <row r="40199" spans="12:15" x14ac:dyDescent="0.4">
      <c r="L40199" s="56">
        <f ca="1"/>
        <v>40198</v>
      </c>
      <c r="M40199" s="53">
        <f ca="1"/>
        <v>2010</v>
      </c>
      <c r="N40199" s="53">
        <f ca="1"/>
        <v>1</v>
      </c>
      <c r="O40199" s="53" t="str">
        <f ca="1"/>
        <v>2010-01</v>
      </c>
    </row>
    <row r="40200" spans="12:15" x14ac:dyDescent="0.4">
      <c r="L40200" s="56">
        <f ca="1"/>
        <v>40199</v>
      </c>
      <c r="M40200" s="53">
        <f ca="1"/>
        <v>2010</v>
      </c>
      <c r="N40200" s="53">
        <f ca="1"/>
        <v>1</v>
      </c>
      <c r="O40200" s="53" t="str">
        <f ca="1"/>
        <v>2010-01</v>
      </c>
    </row>
    <row r="40201" spans="12:15" x14ac:dyDescent="0.4">
      <c r="L40201" s="56">
        <f ca="1"/>
        <v>40200</v>
      </c>
      <c r="M40201" s="53">
        <f ca="1"/>
        <v>2010</v>
      </c>
      <c r="N40201" s="53">
        <f ca="1"/>
        <v>1</v>
      </c>
      <c r="O40201" s="53" t="str">
        <f ca="1"/>
        <v>2010-01</v>
      </c>
    </row>
    <row r="40202" spans="12:15" x14ac:dyDescent="0.4">
      <c r="L40202" s="56">
        <f ca="1"/>
        <v>40201</v>
      </c>
      <c r="M40202" s="53">
        <f ca="1"/>
        <v>2010</v>
      </c>
      <c r="N40202" s="53">
        <f ca="1"/>
        <v>1</v>
      </c>
      <c r="O40202" s="53" t="str">
        <f ca="1"/>
        <v>2010-01</v>
      </c>
    </row>
    <row r="40203" spans="12:15" x14ac:dyDescent="0.4">
      <c r="L40203" s="56">
        <f ca="1"/>
        <v>40202</v>
      </c>
      <c r="M40203" s="53">
        <f ca="1"/>
        <v>2010</v>
      </c>
      <c r="N40203" s="53">
        <f ca="1"/>
        <v>1</v>
      </c>
      <c r="O40203" s="53" t="str">
        <f ca="1"/>
        <v>2010-01</v>
      </c>
    </row>
    <row r="40204" spans="12:15" x14ac:dyDescent="0.4">
      <c r="L40204" s="56">
        <f ca="1"/>
        <v>40203</v>
      </c>
      <c r="M40204" s="53">
        <f ca="1"/>
        <v>2010</v>
      </c>
      <c r="N40204" s="53">
        <f ca="1"/>
        <v>1</v>
      </c>
      <c r="O40204" s="53" t="str">
        <f ca="1"/>
        <v>2010-01</v>
      </c>
    </row>
    <row r="40205" spans="12:15" x14ac:dyDescent="0.4">
      <c r="L40205" s="56">
        <f ca="1"/>
        <v>40204</v>
      </c>
      <c r="M40205" s="53">
        <f ca="1"/>
        <v>2010</v>
      </c>
      <c r="N40205" s="53">
        <f ca="1"/>
        <v>1</v>
      </c>
      <c r="O40205" s="53" t="str">
        <f ca="1"/>
        <v>2010-01</v>
      </c>
    </row>
    <row r="40206" spans="12:15" x14ac:dyDescent="0.4">
      <c r="L40206" s="56">
        <f ca="1"/>
        <v>40205</v>
      </c>
      <c r="M40206" s="53">
        <f ca="1"/>
        <v>2010</v>
      </c>
      <c r="N40206" s="53">
        <f ca="1"/>
        <v>1</v>
      </c>
      <c r="O40206" s="53" t="str">
        <f ca="1"/>
        <v>2010-01</v>
      </c>
    </row>
    <row r="40207" spans="12:15" x14ac:dyDescent="0.4">
      <c r="L40207" s="56">
        <f ca="1"/>
        <v>40206</v>
      </c>
      <c r="M40207" s="53">
        <f ca="1"/>
        <v>2010</v>
      </c>
      <c r="N40207" s="53">
        <f ca="1"/>
        <v>1</v>
      </c>
      <c r="O40207" s="53" t="str">
        <f ca="1"/>
        <v>2010-01</v>
      </c>
    </row>
    <row r="40208" spans="12:15" x14ac:dyDescent="0.4">
      <c r="L40208" s="56">
        <f ca="1"/>
        <v>40207</v>
      </c>
      <c r="M40208" s="53">
        <f ca="1"/>
        <v>2010</v>
      </c>
      <c r="N40208" s="53">
        <f ca="1"/>
        <v>1</v>
      </c>
      <c r="O40208" s="53" t="str">
        <f ca="1"/>
        <v>2010-01</v>
      </c>
    </row>
    <row r="40209" spans="12:15" x14ac:dyDescent="0.4">
      <c r="L40209" s="56">
        <f ca="1"/>
        <v>40208</v>
      </c>
      <c r="M40209" s="53">
        <f ca="1"/>
        <v>2010</v>
      </c>
      <c r="N40209" s="53">
        <f ca="1"/>
        <v>1</v>
      </c>
      <c r="O40209" s="53" t="str">
        <f ca="1"/>
        <v>2010-01</v>
      </c>
    </row>
    <row r="40210" spans="12:15" x14ac:dyDescent="0.4">
      <c r="L40210" s="56">
        <f ca="1"/>
        <v>40209</v>
      </c>
      <c r="M40210" s="53">
        <f ca="1"/>
        <v>2010</v>
      </c>
      <c r="N40210" s="53">
        <f ca="1"/>
        <v>1</v>
      </c>
      <c r="O40210" s="53" t="str">
        <f ca="1"/>
        <v>2010-01</v>
      </c>
    </row>
    <row r="40211" spans="12:15" x14ac:dyDescent="0.4">
      <c r="L40211" s="56">
        <f ca="1"/>
        <v>40210</v>
      </c>
      <c r="M40211" s="53">
        <f ca="1"/>
        <v>2010</v>
      </c>
      <c r="N40211" s="53">
        <f ca="1"/>
        <v>2</v>
      </c>
      <c r="O40211" s="53" t="str">
        <f ca="1"/>
        <v>2010-02</v>
      </c>
    </row>
    <row r="40212" spans="12:15" x14ac:dyDescent="0.4">
      <c r="L40212" s="56">
        <f ca="1"/>
        <v>40211</v>
      </c>
      <c r="M40212" s="53">
        <f ca="1"/>
        <v>2010</v>
      </c>
      <c r="N40212" s="53">
        <f ca="1"/>
        <v>2</v>
      </c>
      <c r="O40212" s="53" t="str">
        <f ca="1"/>
        <v>2010-02</v>
      </c>
    </row>
    <row r="40213" spans="12:15" x14ac:dyDescent="0.4">
      <c r="L40213" s="56">
        <f ca="1"/>
        <v>40212</v>
      </c>
      <c r="M40213" s="53">
        <f ca="1"/>
        <v>2010</v>
      </c>
      <c r="N40213" s="53">
        <f ca="1"/>
        <v>2</v>
      </c>
      <c r="O40213" s="53" t="str">
        <f ca="1"/>
        <v>2010-02</v>
      </c>
    </row>
    <row r="40214" spans="12:15" x14ac:dyDescent="0.4">
      <c r="L40214" s="56">
        <f ca="1"/>
        <v>40213</v>
      </c>
      <c r="M40214" s="53">
        <f ca="1"/>
        <v>2010</v>
      </c>
      <c r="N40214" s="53">
        <f ca="1"/>
        <v>2</v>
      </c>
      <c r="O40214" s="53" t="str">
        <f ca="1"/>
        <v>2010-02</v>
      </c>
    </row>
    <row r="40215" spans="12:15" x14ac:dyDescent="0.4">
      <c r="L40215" s="56">
        <f ca="1"/>
        <v>40214</v>
      </c>
      <c r="M40215" s="53">
        <f ca="1"/>
        <v>2010</v>
      </c>
      <c r="N40215" s="53">
        <f ca="1"/>
        <v>2</v>
      </c>
      <c r="O40215" s="53" t="str">
        <f ca="1"/>
        <v>2010-02</v>
      </c>
    </row>
    <row r="40216" spans="12:15" x14ac:dyDescent="0.4">
      <c r="L40216" s="56">
        <f ca="1"/>
        <v>40215</v>
      </c>
      <c r="M40216" s="53">
        <f ca="1"/>
        <v>2010</v>
      </c>
      <c r="N40216" s="53">
        <f ca="1"/>
        <v>2</v>
      </c>
      <c r="O40216" s="53" t="str">
        <f ca="1"/>
        <v>2010-02</v>
      </c>
    </row>
    <row r="40217" spans="12:15" x14ac:dyDescent="0.4">
      <c r="L40217" s="56">
        <f ca="1"/>
        <v>40216</v>
      </c>
      <c r="M40217" s="53">
        <f ca="1"/>
        <v>2010</v>
      </c>
      <c r="N40217" s="53">
        <f ca="1"/>
        <v>2</v>
      </c>
      <c r="O40217" s="53" t="str">
        <f ca="1"/>
        <v>2010-02</v>
      </c>
    </row>
    <row r="40218" spans="12:15" x14ac:dyDescent="0.4">
      <c r="L40218" s="56">
        <f ca="1"/>
        <v>40217</v>
      </c>
      <c r="M40218" s="53">
        <f ca="1"/>
        <v>2010</v>
      </c>
      <c r="N40218" s="53">
        <f ca="1"/>
        <v>2</v>
      </c>
      <c r="O40218" s="53" t="str">
        <f ca="1"/>
        <v>2010-02</v>
      </c>
    </row>
    <row r="40219" spans="12:15" x14ac:dyDescent="0.4">
      <c r="L40219" s="56">
        <f ca="1"/>
        <v>40218</v>
      </c>
      <c r="M40219" s="53">
        <f ca="1"/>
        <v>2010</v>
      </c>
      <c r="N40219" s="53">
        <f ca="1"/>
        <v>2</v>
      </c>
      <c r="O40219" s="53" t="str">
        <f ca="1"/>
        <v>2010-02</v>
      </c>
    </row>
    <row r="40220" spans="12:15" x14ac:dyDescent="0.4">
      <c r="L40220" s="56">
        <f ca="1"/>
        <v>40219</v>
      </c>
      <c r="M40220" s="53">
        <f ca="1"/>
        <v>2010</v>
      </c>
      <c r="N40220" s="53">
        <f ca="1"/>
        <v>2</v>
      </c>
      <c r="O40220" s="53" t="str">
        <f ca="1"/>
        <v>2010-02</v>
      </c>
    </row>
    <row r="40221" spans="12:15" x14ac:dyDescent="0.4">
      <c r="L40221" s="56">
        <f ca="1"/>
        <v>40220</v>
      </c>
      <c r="M40221" s="53">
        <f ca="1"/>
        <v>2010</v>
      </c>
      <c r="N40221" s="53">
        <f ca="1"/>
        <v>2</v>
      </c>
      <c r="O40221" s="53" t="str">
        <f ca="1"/>
        <v>2010-02</v>
      </c>
    </row>
    <row r="40222" spans="12:15" x14ac:dyDescent="0.4">
      <c r="L40222" s="56">
        <f ca="1"/>
        <v>40221</v>
      </c>
      <c r="M40222" s="53">
        <f ca="1"/>
        <v>2010</v>
      </c>
      <c r="N40222" s="53">
        <f ca="1"/>
        <v>2</v>
      </c>
      <c r="O40222" s="53" t="str">
        <f ca="1"/>
        <v>2010-02</v>
      </c>
    </row>
    <row r="40223" spans="12:15" x14ac:dyDescent="0.4">
      <c r="L40223" s="56">
        <f ca="1"/>
        <v>40222</v>
      </c>
      <c r="M40223" s="53">
        <f ca="1"/>
        <v>2010</v>
      </c>
      <c r="N40223" s="53">
        <f ca="1"/>
        <v>2</v>
      </c>
      <c r="O40223" s="53" t="str">
        <f ca="1"/>
        <v>2010-02</v>
      </c>
    </row>
    <row r="40224" spans="12:15" x14ac:dyDescent="0.4">
      <c r="L40224" s="56">
        <f ca="1"/>
        <v>40223</v>
      </c>
      <c r="M40224" s="53">
        <f ca="1"/>
        <v>2010</v>
      </c>
      <c r="N40224" s="53">
        <f ca="1"/>
        <v>2</v>
      </c>
      <c r="O40224" s="53" t="str">
        <f ca="1"/>
        <v>2010-02</v>
      </c>
    </row>
    <row r="40225" spans="12:15" x14ac:dyDescent="0.4">
      <c r="L40225" s="56">
        <f ca="1"/>
        <v>40224</v>
      </c>
      <c r="M40225" s="53">
        <f ca="1"/>
        <v>2010</v>
      </c>
      <c r="N40225" s="53">
        <f ca="1"/>
        <v>2</v>
      </c>
      <c r="O40225" s="53" t="str">
        <f ca="1"/>
        <v>2010-02</v>
      </c>
    </row>
    <row r="40226" spans="12:15" x14ac:dyDescent="0.4">
      <c r="L40226" s="56">
        <f ca="1"/>
        <v>40225</v>
      </c>
      <c r="M40226" s="53">
        <f ca="1"/>
        <v>2010</v>
      </c>
      <c r="N40226" s="53">
        <f ca="1"/>
        <v>2</v>
      </c>
      <c r="O40226" s="53" t="str">
        <f ca="1"/>
        <v>2010-02</v>
      </c>
    </row>
    <row r="40227" spans="12:15" x14ac:dyDescent="0.4">
      <c r="L40227" s="56">
        <f ca="1"/>
        <v>40226</v>
      </c>
      <c r="M40227" s="53">
        <f ca="1"/>
        <v>2010</v>
      </c>
      <c r="N40227" s="53">
        <f ca="1"/>
        <v>2</v>
      </c>
      <c r="O40227" s="53" t="str">
        <f ca="1"/>
        <v>2010-02</v>
      </c>
    </row>
    <row r="40228" spans="12:15" x14ac:dyDescent="0.4">
      <c r="L40228" s="56">
        <f ca="1"/>
        <v>40227</v>
      </c>
      <c r="M40228" s="53">
        <f ca="1"/>
        <v>2010</v>
      </c>
      <c r="N40228" s="53">
        <f ca="1"/>
        <v>2</v>
      </c>
      <c r="O40228" s="53" t="str">
        <f ca="1"/>
        <v>2010-02</v>
      </c>
    </row>
    <row r="40229" spans="12:15" x14ac:dyDescent="0.4">
      <c r="L40229" s="56">
        <f ca="1"/>
        <v>40228</v>
      </c>
      <c r="M40229" s="53">
        <f ca="1"/>
        <v>2010</v>
      </c>
      <c r="N40229" s="53">
        <f ca="1"/>
        <v>2</v>
      </c>
      <c r="O40229" s="53" t="str">
        <f ca="1"/>
        <v>2010-02</v>
      </c>
    </row>
    <row r="40230" spans="12:15" x14ac:dyDescent="0.4">
      <c r="L40230" s="56">
        <f ca="1"/>
        <v>40229</v>
      </c>
      <c r="M40230" s="53">
        <f ca="1"/>
        <v>2010</v>
      </c>
      <c r="N40230" s="53">
        <f ca="1"/>
        <v>2</v>
      </c>
      <c r="O40230" s="53" t="str">
        <f ca="1"/>
        <v>2010-02</v>
      </c>
    </row>
    <row r="40231" spans="12:15" x14ac:dyDescent="0.4">
      <c r="L40231" s="56">
        <f ca="1"/>
        <v>40230</v>
      </c>
      <c r="M40231" s="53">
        <f ca="1"/>
        <v>2010</v>
      </c>
      <c r="N40231" s="53">
        <f ca="1"/>
        <v>2</v>
      </c>
      <c r="O40231" s="53" t="str">
        <f ca="1"/>
        <v>2010-02</v>
      </c>
    </row>
    <row r="40232" spans="12:15" x14ac:dyDescent="0.4">
      <c r="L40232" s="56">
        <f ca="1"/>
        <v>40231</v>
      </c>
      <c r="M40232" s="53">
        <f ca="1"/>
        <v>2010</v>
      </c>
      <c r="N40232" s="53">
        <f ca="1"/>
        <v>2</v>
      </c>
      <c r="O40232" s="53" t="str">
        <f ca="1"/>
        <v>2010-02</v>
      </c>
    </row>
    <row r="40233" spans="12:15" x14ac:dyDescent="0.4">
      <c r="L40233" s="56">
        <f ca="1"/>
        <v>40232</v>
      </c>
      <c r="M40233" s="53">
        <f ca="1"/>
        <v>2010</v>
      </c>
      <c r="N40233" s="53">
        <f ca="1"/>
        <v>2</v>
      </c>
      <c r="O40233" s="53" t="str">
        <f ca="1"/>
        <v>2010-02</v>
      </c>
    </row>
    <row r="40234" spans="12:15" x14ac:dyDescent="0.4">
      <c r="L40234" s="56">
        <f ca="1"/>
        <v>40233</v>
      </c>
      <c r="M40234" s="53">
        <f ca="1"/>
        <v>2010</v>
      </c>
      <c r="N40234" s="53">
        <f ca="1"/>
        <v>2</v>
      </c>
      <c r="O40234" s="53" t="str">
        <f ca="1"/>
        <v>2010-02</v>
      </c>
    </row>
    <row r="40235" spans="12:15" x14ac:dyDescent="0.4">
      <c r="L40235" s="56">
        <f ca="1"/>
        <v>40234</v>
      </c>
      <c r="M40235" s="53">
        <f ca="1"/>
        <v>2010</v>
      </c>
      <c r="N40235" s="53">
        <f ca="1"/>
        <v>2</v>
      </c>
      <c r="O40235" s="53" t="str">
        <f ca="1"/>
        <v>2010-02</v>
      </c>
    </row>
    <row r="40236" spans="12:15" x14ac:dyDescent="0.4">
      <c r="L40236" s="56">
        <f ca="1"/>
        <v>40235</v>
      </c>
      <c r="M40236" s="53">
        <f ca="1"/>
        <v>2010</v>
      </c>
      <c r="N40236" s="53">
        <f ca="1"/>
        <v>2</v>
      </c>
      <c r="O40236" s="53" t="str">
        <f ca="1"/>
        <v>2010-02</v>
      </c>
    </row>
    <row r="40237" spans="12:15" x14ac:dyDescent="0.4">
      <c r="L40237" s="56">
        <f ca="1"/>
        <v>40236</v>
      </c>
      <c r="M40237" s="53">
        <f ca="1"/>
        <v>2010</v>
      </c>
      <c r="N40237" s="53">
        <f ca="1"/>
        <v>2</v>
      </c>
      <c r="O40237" s="53" t="str">
        <f ca="1"/>
        <v>2010-02</v>
      </c>
    </row>
    <row r="40238" spans="12:15" x14ac:dyDescent="0.4">
      <c r="L40238" s="56">
        <f ca="1"/>
        <v>40237</v>
      </c>
      <c r="M40238" s="53">
        <f ca="1"/>
        <v>2010</v>
      </c>
      <c r="N40238" s="53">
        <f ca="1"/>
        <v>2</v>
      </c>
      <c r="O40238" s="53" t="str">
        <f ca="1"/>
        <v>2010-02</v>
      </c>
    </row>
    <row r="40239" spans="12:15" x14ac:dyDescent="0.4">
      <c r="L40239" s="56">
        <f ca="1"/>
        <v>40238</v>
      </c>
      <c r="M40239" s="53">
        <f ca="1"/>
        <v>2010</v>
      </c>
      <c r="N40239" s="53">
        <f ca="1"/>
        <v>3</v>
      </c>
      <c r="O40239" s="53" t="str">
        <f ca="1"/>
        <v>2010-03</v>
      </c>
    </row>
    <row r="40240" spans="12:15" x14ac:dyDescent="0.4">
      <c r="L40240" s="56">
        <f ca="1"/>
        <v>40239</v>
      </c>
      <c r="M40240" s="53">
        <f ca="1"/>
        <v>2010</v>
      </c>
      <c r="N40240" s="53">
        <f ca="1"/>
        <v>3</v>
      </c>
      <c r="O40240" s="53" t="str">
        <f ca="1"/>
        <v>2010-03</v>
      </c>
    </row>
    <row r="40241" spans="12:15" x14ac:dyDescent="0.4">
      <c r="L40241" s="56">
        <f ca="1"/>
        <v>40240</v>
      </c>
      <c r="M40241" s="53">
        <f ca="1"/>
        <v>2010</v>
      </c>
      <c r="N40241" s="53">
        <f ca="1"/>
        <v>3</v>
      </c>
      <c r="O40241" s="53" t="str">
        <f ca="1"/>
        <v>2010-03</v>
      </c>
    </row>
    <row r="40242" spans="12:15" x14ac:dyDescent="0.4">
      <c r="L40242" s="56">
        <f ca="1"/>
        <v>40241</v>
      </c>
      <c r="M40242" s="53">
        <f ca="1"/>
        <v>2010</v>
      </c>
      <c r="N40242" s="53">
        <f ca="1"/>
        <v>3</v>
      </c>
      <c r="O40242" s="53" t="str">
        <f ca="1"/>
        <v>2010-03</v>
      </c>
    </row>
    <row r="40243" spans="12:15" x14ac:dyDescent="0.4">
      <c r="L40243" s="56">
        <f ca="1"/>
        <v>40242</v>
      </c>
      <c r="M40243" s="53">
        <f ca="1"/>
        <v>2010</v>
      </c>
      <c r="N40243" s="53">
        <f ca="1"/>
        <v>3</v>
      </c>
      <c r="O40243" s="53" t="str">
        <f ca="1"/>
        <v>2010-03</v>
      </c>
    </row>
    <row r="40244" spans="12:15" x14ac:dyDescent="0.4">
      <c r="L40244" s="56">
        <f ca="1"/>
        <v>40243</v>
      </c>
      <c r="M40244" s="53">
        <f ca="1"/>
        <v>2010</v>
      </c>
      <c r="N40244" s="53">
        <f ca="1"/>
        <v>3</v>
      </c>
      <c r="O40244" s="53" t="str">
        <f ca="1"/>
        <v>2010-03</v>
      </c>
    </row>
    <row r="40245" spans="12:15" x14ac:dyDescent="0.4">
      <c r="L40245" s="56">
        <f ca="1"/>
        <v>40244</v>
      </c>
      <c r="M40245" s="53">
        <f ca="1"/>
        <v>2010</v>
      </c>
      <c r="N40245" s="53">
        <f ca="1"/>
        <v>3</v>
      </c>
      <c r="O40245" s="53" t="str">
        <f ca="1"/>
        <v>2010-03</v>
      </c>
    </row>
    <row r="40246" spans="12:15" x14ac:dyDescent="0.4">
      <c r="L40246" s="56">
        <f ca="1"/>
        <v>40245</v>
      </c>
      <c r="M40246" s="53">
        <f ca="1"/>
        <v>2010</v>
      </c>
      <c r="N40246" s="53">
        <f ca="1"/>
        <v>3</v>
      </c>
      <c r="O40246" s="53" t="str">
        <f ca="1"/>
        <v>2010-03</v>
      </c>
    </row>
    <row r="40247" spans="12:15" x14ac:dyDescent="0.4">
      <c r="L40247" s="56">
        <f ca="1"/>
        <v>40246</v>
      </c>
      <c r="M40247" s="53">
        <f ca="1"/>
        <v>2010</v>
      </c>
      <c r="N40247" s="53">
        <f ca="1"/>
        <v>3</v>
      </c>
      <c r="O40247" s="53" t="str">
        <f ca="1"/>
        <v>2010-03</v>
      </c>
    </row>
    <row r="40248" spans="12:15" x14ac:dyDescent="0.4">
      <c r="L40248" s="56">
        <f ca="1"/>
        <v>40247</v>
      </c>
      <c r="M40248" s="53">
        <f ca="1"/>
        <v>2010</v>
      </c>
      <c r="N40248" s="53">
        <f ca="1"/>
        <v>3</v>
      </c>
      <c r="O40248" s="53" t="str">
        <f ca="1"/>
        <v>2010-03</v>
      </c>
    </row>
    <row r="40249" spans="12:15" x14ac:dyDescent="0.4">
      <c r="L40249" s="56">
        <f ca="1"/>
        <v>40248</v>
      </c>
      <c r="M40249" s="53">
        <f ca="1"/>
        <v>2010</v>
      </c>
      <c r="N40249" s="53">
        <f ca="1"/>
        <v>3</v>
      </c>
      <c r="O40249" s="53" t="str">
        <f ca="1"/>
        <v>2010-03</v>
      </c>
    </row>
    <row r="40250" spans="12:15" x14ac:dyDescent="0.4">
      <c r="L40250" s="56">
        <f ca="1"/>
        <v>40249</v>
      </c>
      <c r="M40250" s="53">
        <f ca="1"/>
        <v>2010</v>
      </c>
      <c r="N40250" s="53">
        <f ca="1"/>
        <v>3</v>
      </c>
      <c r="O40250" s="53" t="str">
        <f ca="1"/>
        <v>2010-03</v>
      </c>
    </row>
    <row r="40251" spans="12:15" x14ac:dyDescent="0.4">
      <c r="L40251" s="56">
        <f ca="1"/>
        <v>40250</v>
      </c>
      <c r="M40251" s="53">
        <f ca="1"/>
        <v>2010</v>
      </c>
      <c r="N40251" s="53">
        <f ca="1"/>
        <v>3</v>
      </c>
      <c r="O40251" s="53" t="str">
        <f ca="1"/>
        <v>2010-03</v>
      </c>
    </row>
    <row r="40252" spans="12:15" x14ac:dyDescent="0.4">
      <c r="L40252" s="56">
        <f ca="1"/>
        <v>40251</v>
      </c>
      <c r="M40252" s="53">
        <f ca="1"/>
        <v>2010</v>
      </c>
      <c r="N40252" s="53">
        <f ca="1"/>
        <v>3</v>
      </c>
      <c r="O40252" s="53" t="str">
        <f ca="1"/>
        <v>2010-03</v>
      </c>
    </row>
    <row r="40253" spans="12:15" x14ac:dyDescent="0.4">
      <c r="L40253" s="56">
        <f ca="1"/>
        <v>40252</v>
      </c>
      <c r="M40253" s="53">
        <f ca="1"/>
        <v>2010</v>
      </c>
      <c r="N40253" s="53">
        <f ca="1"/>
        <v>3</v>
      </c>
      <c r="O40253" s="53" t="str">
        <f ca="1"/>
        <v>2010-03</v>
      </c>
    </row>
    <row r="40254" spans="12:15" x14ac:dyDescent="0.4">
      <c r="L40254" s="56">
        <f ca="1"/>
        <v>40253</v>
      </c>
      <c r="M40254" s="53">
        <f ca="1"/>
        <v>2010</v>
      </c>
      <c r="N40254" s="53">
        <f ca="1"/>
        <v>3</v>
      </c>
      <c r="O40254" s="53" t="str">
        <f ca="1"/>
        <v>2010-03</v>
      </c>
    </row>
    <row r="40255" spans="12:15" x14ac:dyDescent="0.4">
      <c r="L40255" s="56">
        <f ca="1"/>
        <v>40254</v>
      </c>
      <c r="M40255" s="53">
        <f ca="1"/>
        <v>2010</v>
      </c>
      <c r="N40255" s="53">
        <f ca="1"/>
        <v>3</v>
      </c>
      <c r="O40255" s="53" t="str">
        <f ca="1"/>
        <v>2010-03</v>
      </c>
    </row>
    <row r="40256" spans="12:15" x14ac:dyDescent="0.4">
      <c r="L40256" s="56">
        <f ca="1"/>
        <v>40255</v>
      </c>
      <c r="M40256" s="53">
        <f ca="1"/>
        <v>2010</v>
      </c>
      <c r="N40256" s="53">
        <f ca="1"/>
        <v>3</v>
      </c>
      <c r="O40256" s="53" t="str">
        <f ca="1"/>
        <v>2010-03</v>
      </c>
    </row>
    <row r="40257" spans="12:15" x14ac:dyDescent="0.4">
      <c r="L40257" s="56">
        <f ca="1"/>
        <v>40256</v>
      </c>
      <c r="M40257" s="53">
        <f ca="1"/>
        <v>2010</v>
      </c>
      <c r="N40257" s="53">
        <f ca="1"/>
        <v>3</v>
      </c>
      <c r="O40257" s="53" t="str">
        <f ca="1"/>
        <v>2010-03</v>
      </c>
    </row>
    <row r="40258" spans="12:15" x14ac:dyDescent="0.4">
      <c r="L40258" s="56">
        <f ca="1"/>
        <v>40257</v>
      </c>
      <c r="M40258" s="53">
        <f ca="1"/>
        <v>2010</v>
      </c>
      <c r="N40258" s="53">
        <f ca="1"/>
        <v>3</v>
      </c>
      <c r="O40258" s="53" t="str">
        <f ca="1"/>
        <v>2010-03</v>
      </c>
    </row>
    <row r="40259" spans="12:15" x14ac:dyDescent="0.4">
      <c r="L40259" s="56">
        <f ca="1"/>
        <v>40258</v>
      </c>
      <c r="M40259" s="53">
        <f ca="1"/>
        <v>2010</v>
      </c>
      <c r="N40259" s="53">
        <f ca="1"/>
        <v>3</v>
      </c>
      <c r="O40259" s="53" t="str">
        <f ca="1"/>
        <v>2010-03</v>
      </c>
    </row>
    <row r="40260" spans="12:15" x14ac:dyDescent="0.4">
      <c r="L40260" s="56">
        <f ca="1"/>
        <v>40259</v>
      </c>
      <c r="M40260" s="53">
        <f ca="1"/>
        <v>2010</v>
      </c>
      <c r="N40260" s="53">
        <f ca="1"/>
        <v>3</v>
      </c>
      <c r="O40260" s="53" t="str">
        <f ca="1"/>
        <v>2010-03</v>
      </c>
    </row>
    <row r="40261" spans="12:15" x14ac:dyDescent="0.4">
      <c r="L40261" s="56">
        <f ca="1"/>
        <v>40260</v>
      </c>
      <c r="M40261" s="53">
        <f ca="1"/>
        <v>2010</v>
      </c>
      <c r="N40261" s="53">
        <f ca="1"/>
        <v>3</v>
      </c>
      <c r="O40261" s="53" t="str">
        <f ca="1"/>
        <v>2010-03</v>
      </c>
    </row>
    <row r="40262" spans="12:15" x14ac:dyDescent="0.4">
      <c r="L40262" s="56">
        <f ca="1"/>
        <v>40261</v>
      </c>
      <c r="M40262" s="53">
        <f ca="1"/>
        <v>2010</v>
      </c>
      <c r="N40262" s="53">
        <f ca="1"/>
        <v>3</v>
      </c>
      <c r="O40262" s="53" t="str">
        <f ca="1"/>
        <v>2010-03</v>
      </c>
    </row>
    <row r="40263" spans="12:15" x14ac:dyDescent="0.4">
      <c r="L40263" s="56">
        <f ca="1"/>
        <v>40262</v>
      </c>
      <c r="M40263" s="53">
        <f ca="1"/>
        <v>2010</v>
      </c>
      <c r="N40263" s="53">
        <f ca="1"/>
        <v>3</v>
      </c>
      <c r="O40263" s="53" t="str">
        <f ca="1"/>
        <v>2010-03</v>
      </c>
    </row>
    <row r="40264" spans="12:15" x14ac:dyDescent="0.4">
      <c r="L40264" s="56">
        <f ca="1"/>
        <v>40263</v>
      </c>
      <c r="M40264" s="53">
        <f ca="1"/>
        <v>2010</v>
      </c>
      <c r="N40264" s="53">
        <f ca="1"/>
        <v>3</v>
      </c>
      <c r="O40264" s="53" t="str">
        <f ca="1"/>
        <v>2010-03</v>
      </c>
    </row>
    <row r="40265" spans="12:15" x14ac:dyDescent="0.4">
      <c r="L40265" s="56">
        <f ca="1"/>
        <v>40264</v>
      </c>
      <c r="M40265" s="53">
        <f ca="1"/>
        <v>2010</v>
      </c>
      <c r="N40265" s="53">
        <f ca="1"/>
        <v>3</v>
      </c>
      <c r="O40265" s="53" t="str">
        <f ca="1"/>
        <v>2010-03</v>
      </c>
    </row>
    <row r="40266" spans="12:15" x14ac:dyDescent="0.4">
      <c r="L40266" s="56">
        <f ca="1"/>
        <v>40265</v>
      </c>
      <c r="M40266" s="53">
        <f ca="1"/>
        <v>2010</v>
      </c>
      <c r="N40266" s="53">
        <f ca="1"/>
        <v>3</v>
      </c>
      <c r="O40266" s="53" t="str">
        <f ca="1"/>
        <v>2010-03</v>
      </c>
    </row>
    <row r="40267" spans="12:15" x14ac:dyDescent="0.4">
      <c r="L40267" s="56">
        <f ca="1"/>
        <v>40266</v>
      </c>
      <c r="M40267" s="53">
        <f ca="1"/>
        <v>2010</v>
      </c>
      <c r="N40267" s="53">
        <f ca="1"/>
        <v>3</v>
      </c>
      <c r="O40267" s="53" t="str">
        <f ca="1"/>
        <v>2010-03</v>
      </c>
    </row>
    <row r="40268" spans="12:15" x14ac:dyDescent="0.4">
      <c r="L40268" s="56">
        <f ca="1"/>
        <v>40267</v>
      </c>
      <c r="M40268" s="53">
        <f ca="1"/>
        <v>2010</v>
      </c>
      <c r="N40268" s="53">
        <f ca="1"/>
        <v>3</v>
      </c>
      <c r="O40268" s="53" t="str">
        <f ca="1"/>
        <v>2010-03</v>
      </c>
    </row>
    <row r="40269" spans="12:15" x14ac:dyDescent="0.4">
      <c r="L40269" s="56">
        <f ca="1"/>
        <v>40268</v>
      </c>
      <c r="M40269" s="53">
        <f ca="1"/>
        <v>2010</v>
      </c>
      <c r="N40269" s="53">
        <f ca="1"/>
        <v>3</v>
      </c>
      <c r="O40269" s="53" t="str">
        <f ca="1"/>
        <v>2010-03</v>
      </c>
    </row>
    <row r="40270" spans="12:15" x14ac:dyDescent="0.4">
      <c r="L40270" s="56">
        <f ca="1"/>
        <v>40269</v>
      </c>
      <c r="M40270" s="53">
        <f ca="1"/>
        <v>2010</v>
      </c>
      <c r="N40270" s="53">
        <f ca="1"/>
        <v>4</v>
      </c>
      <c r="O40270" s="53" t="str">
        <f ca="1"/>
        <v>2010-04</v>
      </c>
    </row>
    <row r="40271" spans="12:15" x14ac:dyDescent="0.4">
      <c r="L40271" s="56">
        <f ca="1"/>
        <v>40270</v>
      </c>
      <c r="M40271" s="53">
        <f ca="1"/>
        <v>2010</v>
      </c>
      <c r="N40271" s="53">
        <f ca="1"/>
        <v>4</v>
      </c>
      <c r="O40271" s="53" t="str">
        <f ca="1"/>
        <v>2010-04</v>
      </c>
    </row>
    <row r="40272" spans="12:15" x14ac:dyDescent="0.4">
      <c r="L40272" s="56">
        <f ca="1"/>
        <v>40271</v>
      </c>
      <c r="M40272" s="53">
        <f ca="1"/>
        <v>2010</v>
      </c>
      <c r="N40272" s="53">
        <f ca="1"/>
        <v>4</v>
      </c>
      <c r="O40272" s="53" t="str">
        <f ca="1"/>
        <v>2010-04</v>
      </c>
    </row>
    <row r="40273" spans="12:15" x14ac:dyDescent="0.4">
      <c r="L40273" s="56">
        <f ca="1"/>
        <v>40272</v>
      </c>
      <c r="M40273" s="53">
        <f ca="1"/>
        <v>2010</v>
      </c>
      <c r="N40273" s="53">
        <f ca="1"/>
        <v>4</v>
      </c>
      <c r="O40273" s="53" t="str">
        <f ca="1"/>
        <v>2010-04</v>
      </c>
    </row>
    <row r="40274" spans="12:15" x14ac:dyDescent="0.4">
      <c r="L40274" s="56">
        <f ca="1"/>
        <v>40273</v>
      </c>
      <c r="M40274" s="53">
        <f ca="1"/>
        <v>2010</v>
      </c>
      <c r="N40274" s="53">
        <f ca="1"/>
        <v>4</v>
      </c>
      <c r="O40274" s="53" t="str">
        <f ca="1"/>
        <v>2010-04</v>
      </c>
    </row>
    <row r="40275" spans="12:15" x14ac:dyDescent="0.4">
      <c r="L40275" s="56">
        <f ca="1"/>
        <v>40274</v>
      </c>
      <c r="M40275" s="53">
        <f ca="1"/>
        <v>2010</v>
      </c>
      <c r="N40275" s="53">
        <f ca="1"/>
        <v>4</v>
      </c>
      <c r="O40275" s="53" t="str">
        <f ca="1"/>
        <v>2010-04</v>
      </c>
    </row>
    <row r="40276" spans="12:15" x14ac:dyDescent="0.4">
      <c r="L40276" s="56">
        <f ca="1"/>
        <v>40275</v>
      </c>
      <c r="M40276" s="53">
        <f ca="1"/>
        <v>2010</v>
      </c>
      <c r="N40276" s="53">
        <f ca="1"/>
        <v>4</v>
      </c>
      <c r="O40276" s="53" t="str">
        <f ca="1"/>
        <v>2010-04</v>
      </c>
    </row>
    <row r="40277" spans="12:15" x14ac:dyDescent="0.4">
      <c r="L40277" s="56">
        <f ca="1"/>
        <v>40276</v>
      </c>
      <c r="M40277" s="53">
        <f ca="1"/>
        <v>2010</v>
      </c>
      <c r="N40277" s="53">
        <f ca="1"/>
        <v>4</v>
      </c>
      <c r="O40277" s="53" t="str">
        <f ca="1"/>
        <v>2010-04</v>
      </c>
    </row>
    <row r="40278" spans="12:15" x14ac:dyDescent="0.4">
      <c r="L40278" s="56">
        <f ca="1"/>
        <v>40277</v>
      </c>
      <c r="M40278" s="53">
        <f ca="1"/>
        <v>2010</v>
      </c>
      <c r="N40278" s="53">
        <f ca="1"/>
        <v>4</v>
      </c>
      <c r="O40278" s="53" t="str">
        <f ca="1"/>
        <v>2010-04</v>
      </c>
    </row>
    <row r="40279" spans="12:15" x14ac:dyDescent="0.4">
      <c r="L40279" s="56">
        <f ca="1"/>
        <v>40278</v>
      </c>
      <c r="M40279" s="53">
        <f ca="1"/>
        <v>2010</v>
      </c>
      <c r="N40279" s="53">
        <f ca="1"/>
        <v>4</v>
      </c>
      <c r="O40279" s="53" t="str">
        <f ca="1"/>
        <v>2010-04</v>
      </c>
    </row>
    <row r="40280" spans="12:15" x14ac:dyDescent="0.4">
      <c r="L40280" s="56">
        <f ca="1"/>
        <v>40279</v>
      </c>
      <c r="M40280" s="53">
        <f ca="1"/>
        <v>2010</v>
      </c>
      <c r="N40280" s="53">
        <f ca="1"/>
        <v>4</v>
      </c>
      <c r="O40280" s="53" t="str">
        <f ca="1"/>
        <v>2010-04</v>
      </c>
    </row>
    <row r="40281" spans="12:15" x14ac:dyDescent="0.4">
      <c r="L40281" s="56">
        <f ca="1"/>
        <v>40280</v>
      </c>
      <c r="M40281" s="53">
        <f ca="1"/>
        <v>2010</v>
      </c>
      <c r="N40281" s="53">
        <f ca="1"/>
        <v>4</v>
      </c>
      <c r="O40281" s="53" t="str">
        <f ca="1"/>
        <v>2010-04</v>
      </c>
    </row>
    <row r="40282" spans="12:15" x14ac:dyDescent="0.4">
      <c r="L40282" s="56">
        <f ca="1"/>
        <v>40281</v>
      </c>
      <c r="M40282" s="53">
        <f ca="1"/>
        <v>2010</v>
      </c>
      <c r="N40282" s="53">
        <f ca="1"/>
        <v>4</v>
      </c>
      <c r="O40282" s="53" t="str">
        <f ca="1"/>
        <v>2010-04</v>
      </c>
    </row>
    <row r="40283" spans="12:15" x14ac:dyDescent="0.4">
      <c r="L40283" s="56">
        <f ca="1"/>
        <v>40282</v>
      </c>
      <c r="M40283" s="53">
        <f ca="1"/>
        <v>2010</v>
      </c>
      <c r="N40283" s="53">
        <f ca="1"/>
        <v>4</v>
      </c>
      <c r="O40283" s="53" t="str">
        <f ca="1"/>
        <v>2010-04</v>
      </c>
    </row>
    <row r="40284" spans="12:15" x14ac:dyDescent="0.4">
      <c r="L40284" s="56">
        <f ca="1"/>
        <v>40283</v>
      </c>
      <c r="M40284" s="53">
        <f ca="1"/>
        <v>2010</v>
      </c>
      <c r="N40284" s="53">
        <f ca="1"/>
        <v>4</v>
      </c>
      <c r="O40284" s="53" t="str">
        <f ca="1"/>
        <v>2010-04</v>
      </c>
    </row>
    <row r="40285" spans="12:15" x14ac:dyDescent="0.4">
      <c r="L40285" s="56">
        <f ca="1"/>
        <v>40284</v>
      </c>
      <c r="M40285" s="53">
        <f ca="1"/>
        <v>2010</v>
      </c>
      <c r="N40285" s="53">
        <f ca="1"/>
        <v>4</v>
      </c>
      <c r="O40285" s="53" t="str">
        <f ca="1"/>
        <v>2010-04</v>
      </c>
    </row>
    <row r="40286" spans="12:15" x14ac:dyDescent="0.4">
      <c r="L40286" s="56">
        <f ca="1"/>
        <v>40285</v>
      </c>
      <c r="M40286" s="53">
        <f ca="1"/>
        <v>2010</v>
      </c>
      <c r="N40286" s="53">
        <f ca="1"/>
        <v>4</v>
      </c>
      <c r="O40286" s="53" t="str">
        <f ca="1"/>
        <v>2010-04</v>
      </c>
    </row>
    <row r="40287" spans="12:15" x14ac:dyDescent="0.4">
      <c r="L40287" s="56">
        <f ca="1"/>
        <v>40286</v>
      </c>
      <c r="M40287" s="53">
        <f ca="1"/>
        <v>2010</v>
      </c>
      <c r="N40287" s="53">
        <f ca="1"/>
        <v>4</v>
      </c>
      <c r="O40287" s="53" t="str">
        <f ca="1"/>
        <v>2010-04</v>
      </c>
    </row>
    <row r="40288" spans="12:15" x14ac:dyDescent="0.4">
      <c r="L40288" s="56">
        <f ca="1"/>
        <v>40287</v>
      </c>
      <c r="M40288" s="53">
        <f ca="1"/>
        <v>2010</v>
      </c>
      <c r="N40288" s="53">
        <f ca="1"/>
        <v>4</v>
      </c>
      <c r="O40288" s="53" t="str">
        <f ca="1"/>
        <v>2010-04</v>
      </c>
    </row>
    <row r="40289" spans="12:15" x14ac:dyDescent="0.4">
      <c r="L40289" s="56">
        <f ca="1"/>
        <v>40288</v>
      </c>
      <c r="M40289" s="53">
        <f ca="1"/>
        <v>2010</v>
      </c>
      <c r="N40289" s="53">
        <f ca="1"/>
        <v>4</v>
      </c>
      <c r="O40289" s="53" t="str">
        <f ca="1"/>
        <v>2010-04</v>
      </c>
    </row>
    <row r="40290" spans="12:15" x14ac:dyDescent="0.4">
      <c r="L40290" s="56">
        <f ca="1"/>
        <v>40289</v>
      </c>
      <c r="M40290" s="53">
        <f ca="1"/>
        <v>2010</v>
      </c>
      <c r="N40290" s="53">
        <f ca="1"/>
        <v>4</v>
      </c>
      <c r="O40290" s="53" t="str">
        <f ca="1"/>
        <v>2010-04</v>
      </c>
    </row>
    <row r="40291" spans="12:15" x14ac:dyDescent="0.4">
      <c r="L40291" s="56">
        <f ca="1"/>
        <v>40290</v>
      </c>
      <c r="M40291" s="53">
        <f ca="1"/>
        <v>2010</v>
      </c>
      <c r="N40291" s="53">
        <f ca="1"/>
        <v>4</v>
      </c>
      <c r="O40291" s="53" t="str">
        <f ca="1"/>
        <v>2010-04</v>
      </c>
    </row>
    <row r="40292" spans="12:15" x14ac:dyDescent="0.4">
      <c r="L40292" s="56">
        <f ca="1"/>
        <v>40291</v>
      </c>
      <c r="M40292" s="53">
        <f ca="1"/>
        <v>2010</v>
      </c>
      <c r="N40292" s="53">
        <f ca="1"/>
        <v>4</v>
      </c>
      <c r="O40292" s="53" t="str">
        <f ca="1"/>
        <v>2010-04</v>
      </c>
    </row>
    <row r="40293" spans="12:15" x14ac:dyDescent="0.4">
      <c r="L40293" s="56">
        <f ca="1"/>
        <v>40292</v>
      </c>
      <c r="M40293" s="53">
        <f ca="1"/>
        <v>2010</v>
      </c>
      <c r="N40293" s="53">
        <f ca="1"/>
        <v>4</v>
      </c>
      <c r="O40293" s="53" t="str">
        <f ca="1"/>
        <v>2010-04</v>
      </c>
    </row>
    <row r="40294" spans="12:15" x14ac:dyDescent="0.4">
      <c r="L40294" s="56">
        <f ca="1"/>
        <v>40293</v>
      </c>
      <c r="M40294" s="53">
        <f ca="1"/>
        <v>2010</v>
      </c>
      <c r="N40294" s="53">
        <f ca="1"/>
        <v>4</v>
      </c>
      <c r="O40294" s="53" t="str">
        <f ca="1"/>
        <v>2010-04</v>
      </c>
    </row>
    <row r="40295" spans="12:15" x14ac:dyDescent="0.4">
      <c r="L40295" s="56">
        <f ca="1"/>
        <v>40294</v>
      </c>
      <c r="M40295" s="53">
        <f ca="1"/>
        <v>2010</v>
      </c>
      <c r="N40295" s="53">
        <f ca="1"/>
        <v>4</v>
      </c>
      <c r="O40295" s="53" t="str">
        <f ca="1"/>
        <v>2010-04</v>
      </c>
    </row>
    <row r="40296" spans="12:15" x14ac:dyDescent="0.4">
      <c r="L40296" s="56">
        <f ca="1"/>
        <v>40295</v>
      </c>
      <c r="M40296" s="53">
        <f ca="1"/>
        <v>2010</v>
      </c>
      <c r="N40296" s="53">
        <f ca="1"/>
        <v>4</v>
      </c>
      <c r="O40296" s="53" t="str">
        <f ca="1"/>
        <v>2010-04</v>
      </c>
    </row>
    <row r="40297" spans="12:15" x14ac:dyDescent="0.4">
      <c r="L40297" s="56">
        <f ca="1"/>
        <v>40296</v>
      </c>
      <c r="M40297" s="53">
        <f ca="1"/>
        <v>2010</v>
      </c>
      <c r="N40297" s="53">
        <f ca="1"/>
        <v>4</v>
      </c>
      <c r="O40297" s="53" t="str">
        <f ca="1"/>
        <v>2010-04</v>
      </c>
    </row>
    <row r="40298" spans="12:15" x14ac:dyDescent="0.4">
      <c r="L40298" s="56">
        <f ca="1"/>
        <v>40297</v>
      </c>
      <c r="M40298" s="53">
        <f ca="1"/>
        <v>2010</v>
      </c>
      <c r="N40298" s="53">
        <f ca="1"/>
        <v>4</v>
      </c>
      <c r="O40298" s="53" t="str">
        <f ca="1"/>
        <v>2010-04</v>
      </c>
    </row>
    <row r="40299" spans="12:15" x14ac:dyDescent="0.4">
      <c r="L40299" s="56">
        <f ca="1"/>
        <v>40298</v>
      </c>
      <c r="M40299" s="53">
        <f ca="1"/>
        <v>2010</v>
      </c>
      <c r="N40299" s="53">
        <f ca="1"/>
        <v>4</v>
      </c>
      <c r="O40299" s="53" t="str">
        <f ca="1"/>
        <v>2010-04</v>
      </c>
    </row>
    <row r="40300" spans="12:15" x14ac:dyDescent="0.4">
      <c r="L40300" s="56">
        <f ca="1"/>
        <v>40299</v>
      </c>
      <c r="M40300" s="53">
        <f ca="1"/>
        <v>2010</v>
      </c>
      <c r="N40300" s="53">
        <f ca="1"/>
        <v>5</v>
      </c>
      <c r="O40300" s="53" t="str">
        <f ca="1"/>
        <v>2010-05</v>
      </c>
    </row>
    <row r="40301" spans="12:15" x14ac:dyDescent="0.4">
      <c r="L40301" s="56">
        <f ca="1"/>
        <v>40300</v>
      </c>
      <c r="M40301" s="53">
        <f ca="1"/>
        <v>2010</v>
      </c>
      <c r="N40301" s="53">
        <f ca="1"/>
        <v>5</v>
      </c>
      <c r="O40301" s="53" t="str">
        <f ca="1"/>
        <v>2010-05</v>
      </c>
    </row>
    <row r="40302" spans="12:15" x14ac:dyDescent="0.4">
      <c r="L40302" s="56">
        <f ca="1"/>
        <v>40301</v>
      </c>
      <c r="M40302" s="53">
        <f ca="1"/>
        <v>2010</v>
      </c>
      <c r="N40302" s="53">
        <f ca="1"/>
        <v>5</v>
      </c>
      <c r="O40302" s="53" t="str">
        <f ca="1"/>
        <v>2010-05</v>
      </c>
    </row>
    <row r="40303" spans="12:15" x14ac:dyDescent="0.4">
      <c r="L40303" s="56">
        <f ca="1"/>
        <v>40302</v>
      </c>
      <c r="M40303" s="53">
        <f ca="1"/>
        <v>2010</v>
      </c>
      <c r="N40303" s="53">
        <f ca="1"/>
        <v>5</v>
      </c>
      <c r="O40303" s="53" t="str">
        <f ca="1"/>
        <v>2010-05</v>
      </c>
    </row>
    <row r="40304" spans="12:15" x14ac:dyDescent="0.4">
      <c r="L40304" s="56">
        <f ca="1"/>
        <v>40303</v>
      </c>
      <c r="M40304" s="53">
        <f ca="1"/>
        <v>2010</v>
      </c>
      <c r="N40304" s="53">
        <f ca="1"/>
        <v>5</v>
      </c>
      <c r="O40304" s="53" t="str">
        <f ca="1"/>
        <v>2010-05</v>
      </c>
    </row>
    <row r="40305" spans="12:15" x14ac:dyDescent="0.4">
      <c r="L40305" s="56">
        <f ca="1"/>
        <v>40304</v>
      </c>
      <c r="M40305" s="53">
        <f ca="1"/>
        <v>2010</v>
      </c>
      <c r="N40305" s="53">
        <f ca="1"/>
        <v>5</v>
      </c>
      <c r="O40305" s="53" t="str">
        <f ca="1"/>
        <v>2010-05</v>
      </c>
    </row>
    <row r="40306" spans="12:15" x14ac:dyDescent="0.4">
      <c r="L40306" s="56">
        <f ca="1"/>
        <v>40305</v>
      </c>
      <c r="M40306" s="53">
        <f ca="1"/>
        <v>2010</v>
      </c>
      <c r="N40306" s="53">
        <f ca="1"/>
        <v>5</v>
      </c>
      <c r="O40306" s="53" t="str">
        <f ca="1"/>
        <v>2010-05</v>
      </c>
    </row>
    <row r="40307" spans="12:15" x14ac:dyDescent="0.4">
      <c r="L40307" s="56">
        <f ca="1"/>
        <v>40306</v>
      </c>
      <c r="M40307" s="53">
        <f ca="1"/>
        <v>2010</v>
      </c>
      <c r="N40307" s="53">
        <f ca="1"/>
        <v>5</v>
      </c>
      <c r="O40307" s="53" t="str">
        <f ca="1"/>
        <v>2010-05</v>
      </c>
    </row>
    <row r="40308" spans="12:15" x14ac:dyDescent="0.4">
      <c r="L40308" s="56">
        <f ca="1"/>
        <v>40307</v>
      </c>
      <c r="M40308" s="53">
        <f ca="1"/>
        <v>2010</v>
      </c>
      <c r="N40308" s="53">
        <f ca="1"/>
        <v>5</v>
      </c>
      <c r="O40308" s="53" t="str">
        <f ca="1"/>
        <v>2010-05</v>
      </c>
    </row>
    <row r="40309" spans="12:15" x14ac:dyDescent="0.4">
      <c r="L40309" s="56">
        <f ca="1"/>
        <v>40308</v>
      </c>
      <c r="M40309" s="53">
        <f ca="1"/>
        <v>2010</v>
      </c>
      <c r="N40309" s="53">
        <f ca="1"/>
        <v>5</v>
      </c>
      <c r="O40309" s="53" t="str">
        <f ca="1"/>
        <v>2010-05</v>
      </c>
    </row>
    <row r="40310" spans="12:15" x14ac:dyDescent="0.4">
      <c r="L40310" s="56">
        <f ca="1"/>
        <v>40309</v>
      </c>
      <c r="M40310" s="53">
        <f ca="1"/>
        <v>2010</v>
      </c>
      <c r="N40310" s="53">
        <f ca="1"/>
        <v>5</v>
      </c>
      <c r="O40310" s="53" t="str">
        <f ca="1"/>
        <v>2010-05</v>
      </c>
    </row>
    <row r="40311" spans="12:15" x14ac:dyDescent="0.4">
      <c r="L40311" s="56">
        <f ca="1"/>
        <v>40310</v>
      </c>
      <c r="M40311" s="53">
        <f ca="1"/>
        <v>2010</v>
      </c>
      <c r="N40311" s="53">
        <f ca="1"/>
        <v>5</v>
      </c>
      <c r="O40311" s="53" t="str">
        <f ca="1"/>
        <v>2010-05</v>
      </c>
    </row>
    <row r="40312" spans="12:15" x14ac:dyDescent="0.4">
      <c r="L40312" s="56">
        <f ca="1"/>
        <v>40311</v>
      </c>
      <c r="M40312" s="53">
        <f ca="1"/>
        <v>2010</v>
      </c>
      <c r="N40312" s="53">
        <f ca="1"/>
        <v>5</v>
      </c>
      <c r="O40312" s="53" t="str">
        <f ca="1"/>
        <v>2010-05</v>
      </c>
    </row>
    <row r="40313" spans="12:15" x14ac:dyDescent="0.4">
      <c r="L40313" s="56">
        <f ca="1"/>
        <v>40312</v>
      </c>
      <c r="M40313" s="53">
        <f ca="1"/>
        <v>2010</v>
      </c>
      <c r="N40313" s="53">
        <f ca="1"/>
        <v>5</v>
      </c>
      <c r="O40313" s="53" t="str">
        <f ca="1"/>
        <v>2010-05</v>
      </c>
    </row>
    <row r="40314" spans="12:15" x14ac:dyDescent="0.4">
      <c r="L40314" s="56">
        <f ca="1"/>
        <v>40313</v>
      </c>
      <c r="M40314" s="53">
        <f ca="1"/>
        <v>2010</v>
      </c>
      <c r="N40314" s="53">
        <f ca="1"/>
        <v>5</v>
      </c>
      <c r="O40314" s="53" t="str">
        <f ca="1"/>
        <v>2010-05</v>
      </c>
    </row>
    <row r="40315" spans="12:15" x14ac:dyDescent="0.4">
      <c r="L40315" s="56">
        <f ca="1"/>
        <v>40314</v>
      </c>
      <c r="M40315" s="53">
        <f ca="1"/>
        <v>2010</v>
      </c>
      <c r="N40315" s="53">
        <f ca="1"/>
        <v>5</v>
      </c>
      <c r="O40315" s="53" t="str">
        <f ca="1"/>
        <v>2010-05</v>
      </c>
    </row>
    <row r="40316" spans="12:15" x14ac:dyDescent="0.4">
      <c r="L40316" s="56">
        <f ca="1"/>
        <v>40315</v>
      </c>
      <c r="M40316" s="53">
        <f ca="1"/>
        <v>2010</v>
      </c>
      <c r="N40316" s="53">
        <f ca="1"/>
        <v>5</v>
      </c>
      <c r="O40316" s="53" t="str">
        <f ca="1"/>
        <v>2010-05</v>
      </c>
    </row>
    <row r="40317" spans="12:15" x14ac:dyDescent="0.4">
      <c r="L40317" s="56">
        <f ca="1"/>
        <v>40316</v>
      </c>
      <c r="M40317" s="53">
        <f ca="1"/>
        <v>2010</v>
      </c>
      <c r="N40317" s="53">
        <f ca="1"/>
        <v>5</v>
      </c>
      <c r="O40317" s="53" t="str">
        <f ca="1"/>
        <v>2010-05</v>
      </c>
    </row>
    <row r="40318" spans="12:15" x14ac:dyDescent="0.4">
      <c r="L40318" s="56">
        <f ca="1"/>
        <v>40317</v>
      </c>
      <c r="M40318" s="53">
        <f ca="1"/>
        <v>2010</v>
      </c>
      <c r="N40318" s="53">
        <f ca="1"/>
        <v>5</v>
      </c>
      <c r="O40318" s="53" t="str">
        <f ca="1"/>
        <v>2010-05</v>
      </c>
    </row>
    <row r="40319" spans="12:15" x14ac:dyDescent="0.4">
      <c r="L40319" s="56">
        <f ca="1"/>
        <v>40318</v>
      </c>
      <c r="M40319" s="53">
        <f ca="1"/>
        <v>2010</v>
      </c>
      <c r="N40319" s="53">
        <f ca="1"/>
        <v>5</v>
      </c>
      <c r="O40319" s="53" t="str">
        <f ca="1"/>
        <v>2010-05</v>
      </c>
    </row>
    <row r="40320" spans="12:15" x14ac:dyDescent="0.4">
      <c r="L40320" s="56">
        <f ca="1"/>
        <v>40319</v>
      </c>
      <c r="M40320" s="53">
        <f ca="1"/>
        <v>2010</v>
      </c>
      <c r="N40320" s="53">
        <f ca="1"/>
        <v>5</v>
      </c>
      <c r="O40320" s="53" t="str">
        <f ca="1"/>
        <v>2010-05</v>
      </c>
    </row>
    <row r="40321" spans="12:15" x14ac:dyDescent="0.4">
      <c r="L40321" s="56">
        <f ca="1"/>
        <v>40320</v>
      </c>
      <c r="M40321" s="53">
        <f ca="1"/>
        <v>2010</v>
      </c>
      <c r="N40321" s="53">
        <f ca="1"/>
        <v>5</v>
      </c>
      <c r="O40321" s="53" t="str">
        <f ca="1"/>
        <v>2010-05</v>
      </c>
    </row>
    <row r="40322" spans="12:15" x14ac:dyDescent="0.4">
      <c r="L40322" s="56">
        <f ca="1"/>
        <v>40321</v>
      </c>
      <c r="M40322" s="53">
        <f ca="1"/>
        <v>2010</v>
      </c>
      <c r="N40322" s="53">
        <f ca="1"/>
        <v>5</v>
      </c>
      <c r="O40322" s="53" t="str">
        <f ca="1"/>
        <v>2010-05</v>
      </c>
    </row>
    <row r="40323" spans="12:15" x14ac:dyDescent="0.4">
      <c r="L40323" s="56">
        <f ca="1"/>
        <v>40322</v>
      </c>
      <c r="M40323" s="53">
        <f ca="1"/>
        <v>2010</v>
      </c>
      <c r="N40323" s="53">
        <f ca="1"/>
        <v>5</v>
      </c>
      <c r="O40323" s="53" t="str">
        <f ca="1"/>
        <v>2010-05</v>
      </c>
    </row>
    <row r="40324" spans="12:15" x14ac:dyDescent="0.4">
      <c r="L40324" s="56">
        <f ca="1"/>
        <v>40323</v>
      </c>
      <c r="M40324" s="53">
        <f ca="1"/>
        <v>2010</v>
      </c>
      <c r="N40324" s="53">
        <f ca="1"/>
        <v>5</v>
      </c>
      <c r="O40324" s="53" t="str">
        <f ca="1"/>
        <v>2010-05</v>
      </c>
    </row>
    <row r="40325" spans="12:15" x14ac:dyDescent="0.4">
      <c r="L40325" s="56">
        <f ca="1"/>
        <v>40324</v>
      </c>
      <c r="M40325" s="53">
        <f ca="1"/>
        <v>2010</v>
      </c>
      <c r="N40325" s="53">
        <f ca="1"/>
        <v>5</v>
      </c>
      <c r="O40325" s="53" t="str">
        <f ca="1"/>
        <v>2010-05</v>
      </c>
    </row>
    <row r="40326" spans="12:15" x14ac:dyDescent="0.4">
      <c r="L40326" s="56">
        <f ca="1"/>
        <v>40325</v>
      </c>
      <c r="M40326" s="53">
        <f ca="1"/>
        <v>2010</v>
      </c>
      <c r="N40326" s="53">
        <f ca="1"/>
        <v>5</v>
      </c>
      <c r="O40326" s="53" t="str">
        <f ca="1"/>
        <v>2010-05</v>
      </c>
    </row>
    <row r="40327" spans="12:15" x14ac:dyDescent="0.4">
      <c r="L40327" s="56">
        <f ca="1"/>
        <v>40326</v>
      </c>
      <c r="M40327" s="53">
        <f ca="1"/>
        <v>2010</v>
      </c>
      <c r="N40327" s="53">
        <f ca="1"/>
        <v>5</v>
      </c>
      <c r="O40327" s="53" t="str">
        <f ca="1"/>
        <v>2010-05</v>
      </c>
    </row>
    <row r="40328" spans="12:15" x14ac:dyDescent="0.4">
      <c r="L40328" s="56">
        <f ca="1"/>
        <v>40327</v>
      </c>
      <c r="M40328" s="53">
        <f ca="1"/>
        <v>2010</v>
      </c>
      <c r="N40328" s="53">
        <f ca="1"/>
        <v>5</v>
      </c>
      <c r="O40328" s="53" t="str">
        <f ca="1"/>
        <v>2010-05</v>
      </c>
    </row>
    <row r="40329" spans="12:15" x14ac:dyDescent="0.4">
      <c r="L40329" s="56">
        <f ca="1"/>
        <v>40328</v>
      </c>
      <c r="M40329" s="53">
        <f ca="1"/>
        <v>2010</v>
      </c>
      <c r="N40329" s="53">
        <f ca="1"/>
        <v>5</v>
      </c>
      <c r="O40329" s="53" t="str">
        <f ca="1"/>
        <v>2010-05</v>
      </c>
    </row>
    <row r="40330" spans="12:15" x14ac:dyDescent="0.4">
      <c r="L40330" s="56">
        <f ca="1"/>
        <v>40329</v>
      </c>
      <c r="M40330" s="53">
        <f ca="1"/>
        <v>2010</v>
      </c>
      <c r="N40330" s="53">
        <f ca="1"/>
        <v>5</v>
      </c>
      <c r="O40330" s="53" t="str">
        <f ca="1"/>
        <v>2010-05</v>
      </c>
    </row>
    <row r="40331" spans="12:15" x14ac:dyDescent="0.4">
      <c r="L40331" s="56">
        <f ca="1"/>
        <v>40330</v>
      </c>
      <c r="M40331" s="53">
        <f ca="1"/>
        <v>2010</v>
      </c>
      <c r="N40331" s="53">
        <f ca="1"/>
        <v>6</v>
      </c>
      <c r="O40331" s="53" t="str">
        <f ca="1"/>
        <v>2010-06</v>
      </c>
    </row>
    <row r="40332" spans="12:15" x14ac:dyDescent="0.4">
      <c r="L40332" s="56">
        <f ca="1"/>
        <v>40331</v>
      </c>
      <c r="M40332" s="53">
        <f ca="1"/>
        <v>2010</v>
      </c>
      <c r="N40332" s="53">
        <f ca="1"/>
        <v>6</v>
      </c>
      <c r="O40332" s="53" t="str">
        <f ca="1"/>
        <v>2010-06</v>
      </c>
    </row>
    <row r="40333" spans="12:15" x14ac:dyDescent="0.4">
      <c r="L40333" s="56">
        <f ca="1"/>
        <v>40332</v>
      </c>
      <c r="M40333" s="53">
        <f ca="1"/>
        <v>2010</v>
      </c>
      <c r="N40333" s="53">
        <f ca="1"/>
        <v>6</v>
      </c>
      <c r="O40333" s="53" t="str">
        <f ca="1"/>
        <v>2010-06</v>
      </c>
    </row>
    <row r="40334" spans="12:15" x14ac:dyDescent="0.4">
      <c r="L40334" s="56">
        <f ca="1"/>
        <v>40333</v>
      </c>
      <c r="M40334" s="53">
        <f ca="1"/>
        <v>2010</v>
      </c>
      <c r="N40334" s="53">
        <f ca="1"/>
        <v>6</v>
      </c>
      <c r="O40334" s="53" t="str">
        <f ca="1"/>
        <v>2010-06</v>
      </c>
    </row>
    <row r="40335" spans="12:15" x14ac:dyDescent="0.4">
      <c r="L40335" s="56">
        <f ca="1"/>
        <v>40334</v>
      </c>
      <c r="M40335" s="53">
        <f ca="1"/>
        <v>2010</v>
      </c>
      <c r="N40335" s="53">
        <f ca="1"/>
        <v>6</v>
      </c>
      <c r="O40335" s="53" t="str">
        <f ca="1"/>
        <v>2010-06</v>
      </c>
    </row>
    <row r="40336" spans="12:15" x14ac:dyDescent="0.4">
      <c r="L40336" s="56">
        <f ca="1"/>
        <v>40335</v>
      </c>
      <c r="M40336" s="53">
        <f ca="1"/>
        <v>2010</v>
      </c>
      <c r="N40336" s="53">
        <f ca="1"/>
        <v>6</v>
      </c>
      <c r="O40336" s="53" t="str">
        <f ca="1"/>
        <v>2010-06</v>
      </c>
    </row>
    <row r="40337" spans="12:15" x14ac:dyDescent="0.4">
      <c r="L40337" s="56">
        <f ca="1"/>
        <v>40336</v>
      </c>
      <c r="M40337" s="53">
        <f ca="1"/>
        <v>2010</v>
      </c>
      <c r="N40337" s="53">
        <f ca="1"/>
        <v>6</v>
      </c>
      <c r="O40337" s="53" t="str">
        <f ca="1"/>
        <v>2010-06</v>
      </c>
    </row>
    <row r="40338" spans="12:15" x14ac:dyDescent="0.4">
      <c r="L40338" s="56">
        <f ca="1"/>
        <v>40337</v>
      </c>
      <c r="M40338" s="53">
        <f ca="1"/>
        <v>2010</v>
      </c>
      <c r="N40338" s="53">
        <f ca="1"/>
        <v>6</v>
      </c>
      <c r="O40338" s="53" t="str">
        <f ca="1"/>
        <v>2010-06</v>
      </c>
    </row>
    <row r="40339" spans="12:15" x14ac:dyDescent="0.4">
      <c r="L40339" s="56">
        <f ca="1"/>
        <v>40338</v>
      </c>
      <c r="M40339" s="53">
        <f ca="1"/>
        <v>2010</v>
      </c>
      <c r="N40339" s="53">
        <f ca="1"/>
        <v>6</v>
      </c>
      <c r="O40339" s="53" t="str">
        <f ca="1"/>
        <v>2010-06</v>
      </c>
    </row>
    <row r="40340" spans="12:15" x14ac:dyDescent="0.4">
      <c r="L40340" s="56">
        <f ca="1"/>
        <v>40339</v>
      </c>
      <c r="M40340" s="53">
        <f ca="1"/>
        <v>2010</v>
      </c>
      <c r="N40340" s="53">
        <f ca="1"/>
        <v>6</v>
      </c>
      <c r="O40340" s="53" t="str">
        <f ca="1"/>
        <v>2010-06</v>
      </c>
    </row>
    <row r="40341" spans="12:15" x14ac:dyDescent="0.4">
      <c r="L40341" s="56">
        <f ca="1"/>
        <v>40340</v>
      </c>
      <c r="M40341" s="53">
        <f ca="1"/>
        <v>2010</v>
      </c>
      <c r="N40341" s="53">
        <f ca="1"/>
        <v>6</v>
      </c>
      <c r="O40341" s="53" t="str">
        <f ca="1"/>
        <v>2010-06</v>
      </c>
    </row>
    <row r="40342" spans="12:15" x14ac:dyDescent="0.4">
      <c r="L40342" s="56">
        <f ca="1"/>
        <v>40341</v>
      </c>
      <c r="M40342" s="53">
        <f ca="1"/>
        <v>2010</v>
      </c>
      <c r="N40342" s="53">
        <f ca="1"/>
        <v>6</v>
      </c>
      <c r="O40342" s="53" t="str">
        <f ca="1"/>
        <v>2010-06</v>
      </c>
    </row>
    <row r="40343" spans="12:15" x14ac:dyDescent="0.4">
      <c r="L40343" s="56">
        <f ca="1"/>
        <v>40342</v>
      </c>
      <c r="M40343" s="53">
        <f ca="1"/>
        <v>2010</v>
      </c>
      <c r="N40343" s="53">
        <f ca="1"/>
        <v>6</v>
      </c>
      <c r="O40343" s="53" t="str">
        <f ca="1"/>
        <v>2010-06</v>
      </c>
    </row>
    <row r="40344" spans="12:15" x14ac:dyDescent="0.4">
      <c r="L40344" s="56">
        <f ca="1"/>
        <v>40343</v>
      </c>
      <c r="M40344" s="53">
        <f ca="1"/>
        <v>2010</v>
      </c>
      <c r="N40344" s="53">
        <f ca="1"/>
        <v>6</v>
      </c>
      <c r="O40344" s="53" t="str">
        <f ca="1"/>
        <v>2010-06</v>
      </c>
    </row>
    <row r="40345" spans="12:15" x14ac:dyDescent="0.4">
      <c r="L40345" s="56">
        <f ca="1"/>
        <v>40344</v>
      </c>
      <c r="M40345" s="53">
        <f ca="1"/>
        <v>2010</v>
      </c>
      <c r="N40345" s="53">
        <f ca="1"/>
        <v>6</v>
      </c>
      <c r="O40345" s="53" t="str">
        <f ca="1"/>
        <v>2010-06</v>
      </c>
    </row>
    <row r="40346" spans="12:15" x14ac:dyDescent="0.4">
      <c r="L40346" s="56">
        <f ca="1"/>
        <v>40345</v>
      </c>
      <c r="M40346" s="53">
        <f ca="1"/>
        <v>2010</v>
      </c>
      <c r="N40346" s="53">
        <f ca="1"/>
        <v>6</v>
      </c>
      <c r="O40346" s="53" t="str">
        <f ca="1"/>
        <v>2010-06</v>
      </c>
    </row>
    <row r="40347" spans="12:15" x14ac:dyDescent="0.4">
      <c r="L40347" s="56">
        <f ca="1"/>
        <v>40346</v>
      </c>
      <c r="M40347" s="53">
        <f ca="1"/>
        <v>2010</v>
      </c>
      <c r="N40347" s="53">
        <f ca="1"/>
        <v>6</v>
      </c>
      <c r="O40347" s="53" t="str">
        <f ca="1"/>
        <v>2010-06</v>
      </c>
    </row>
    <row r="40348" spans="12:15" x14ac:dyDescent="0.4">
      <c r="L40348" s="56">
        <f ca="1"/>
        <v>40347</v>
      </c>
      <c r="M40348" s="53">
        <f ca="1"/>
        <v>2010</v>
      </c>
      <c r="N40348" s="53">
        <f ca="1"/>
        <v>6</v>
      </c>
      <c r="O40348" s="53" t="str">
        <f ca="1"/>
        <v>2010-06</v>
      </c>
    </row>
    <row r="40349" spans="12:15" x14ac:dyDescent="0.4">
      <c r="L40349" s="56">
        <f ca="1"/>
        <v>40348</v>
      </c>
      <c r="M40349" s="53">
        <f ca="1"/>
        <v>2010</v>
      </c>
      <c r="N40349" s="53">
        <f ca="1"/>
        <v>6</v>
      </c>
      <c r="O40349" s="53" t="str">
        <f ca="1"/>
        <v>2010-06</v>
      </c>
    </row>
    <row r="40350" spans="12:15" x14ac:dyDescent="0.4">
      <c r="L40350" s="56">
        <f ca="1"/>
        <v>40349</v>
      </c>
      <c r="M40350" s="53">
        <f ca="1"/>
        <v>2010</v>
      </c>
      <c r="N40350" s="53">
        <f ca="1"/>
        <v>6</v>
      </c>
      <c r="O40350" s="53" t="str">
        <f ca="1"/>
        <v>2010-06</v>
      </c>
    </row>
    <row r="40351" spans="12:15" x14ac:dyDescent="0.4">
      <c r="L40351" s="56">
        <f ca="1"/>
        <v>40350</v>
      </c>
      <c r="M40351" s="53">
        <f ca="1"/>
        <v>2010</v>
      </c>
      <c r="N40351" s="53">
        <f ca="1"/>
        <v>6</v>
      </c>
      <c r="O40351" s="53" t="str">
        <f ca="1"/>
        <v>2010-06</v>
      </c>
    </row>
    <row r="40352" spans="12:15" x14ac:dyDescent="0.4">
      <c r="L40352" s="56">
        <f ca="1"/>
        <v>40351</v>
      </c>
      <c r="M40352" s="53">
        <f ca="1"/>
        <v>2010</v>
      </c>
      <c r="N40352" s="53">
        <f ca="1"/>
        <v>6</v>
      </c>
      <c r="O40352" s="53" t="str">
        <f ca="1"/>
        <v>2010-06</v>
      </c>
    </row>
    <row r="40353" spans="12:15" x14ac:dyDescent="0.4">
      <c r="L40353" s="56">
        <f ca="1"/>
        <v>40352</v>
      </c>
      <c r="M40353" s="53">
        <f ca="1"/>
        <v>2010</v>
      </c>
      <c r="N40353" s="53">
        <f ca="1"/>
        <v>6</v>
      </c>
      <c r="O40353" s="53" t="str">
        <f ca="1"/>
        <v>2010-06</v>
      </c>
    </row>
    <row r="40354" spans="12:15" x14ac:dyDescent="0.4">
      <c r="L40354" s="56">
        <f ca="1"/>
        <v>40353</v>
      </c>
      <c r="M40354" s="53">
        <f ca="1"/>
        <v>2010</v>
      </c>
      <c r="N40354" s="53">
        <f ca="1"/>
        <v>6</v>
      </c>
      <c r="O40354" s="53" t="str">
        <f ca="1"/>
        <v>2010-06</v>
      </c>
    </row>
    <row r="40355" spans="12:15" x14ac:dyDescent="0.4">
      <c r="L40355" s="56">
        <f ca="1"/>
        <v>40354</v>
      </c>
      <c r="M40355" s="53">
        <f ca="1"/>
        <v>2010</v>
      </c>
      <c r="N40355" s="53">
        <f ca="1"/>
        <v>6</v>
      </c>
      <c r="O40355" s="53" t="str">
        <f ca="1"/>
        <v>2010-06</v>
      </c>
    </row>
    <row r="40356" spans="12:15" x14ac:dyDescent="0.4">
      <c r="L40356" s="56">
        <f ca="1"/>
        <v>40355</v>
      </c>
      <c r="M40356" s="53">
        <f ca="1"/>
        <v>2010</v>
      </c>
      <c r="N40356" s="53">
        <f ca="1"/>
        <v>6</v>
      </c>
      <c r="O40356" s="53" t="str">
        <f ca="1"/>
        <v>2010-06</v>
      </c>
    </row>
    <row r="40357" spans="12:15" x14ac:dyDescent="0.4">
      <c r="L40357" s="56">
        <f ca="1"/>
        <v>40356</v>
      </c>
      <c r="M40357" s="53">
        <f ca="1"/>
        <v>2010</v>
      </c>
      <c r="N40357" s="53">
        <f ca="1"/>
        <v>6</v>
      </c>
      <c r="O40357" s="53" t="str">
        <f ca="1"/>
        <v>2010-06</v>
      </c>
    </row>
    <row r="40358" spans="12:15" x14ac:dyDescent="0.4">
      <c r="L40358" s="56">
        <f ca="1"/>
        <v>40357</v>
      </c>
      <c r="M40358" s="53">
        <f ca="1"/>
        <v>2010</v>
      </c>
      <c r="N40358" s="53">
        <f ca="1"/>
        <v>6</v>
      </c>
      <c r="O40358" s="53" t="str">
        <f ca="1"/>
        <v>2010-06</v>
      </c>
    </row>
    <row r="40359" spans="12:15" x14ac:dyDescent="0.4">
      <c r="L40359" s="56">
        <f ca="1"/>
        <v>40358</v>
      </c>
      <c r="M40359" s="53">
        <f ca="1"/>
        <v>2010</v>
      </c>
      <c r="N40359" s="53">
        <f ca="1"/>
        <v>6</v>
      </c>
      <c r="O40359" s="53" t="str">
        <f ca="1"/>
        <v>2010-06</v>
      </c>
    </row>
    <row r="40360" spans="12:15" x14ac:dyDescent="0.4">
      <c r="L40360" s="56">
        <f ca="1"/>
        <v>40359</v>
      </c>
      <c r="M40360" s="53">
        <f ca="1"/>
        <v>2010</v>
      </c>
      <c r="N40360" s="53">
        <f ca="1"/>
        <v>6</v>
      </c>
      <c r="O40360" s="53" t="str">
        <f ca="1"/>
        <v>2010-06</v>
      </c>
    </row>
    <row r="40361" spans="12:15" x14ac:dyDescent="0.4">
      <c r="L40361" s="56">
        <f ca="1"/>
        <v>40360</v>
      </c>
      <c r="M40361" s="53">
        <f ca="1"/>
        <v>2010</v>
      </c>
      <c r="N40361" s="53">
        <f ca="1"/>
        <v>7</v>
      </c>
      <c r="O40361" s="53" t="str">
        <f ca="1"/>
        <v>2010-07</v>
      </c>
    </row>
    <row r="40362" spans="12:15" x14ac:dyDescent="0.4">
      <c r="L40362" s="56">
        <f ca="1"/>
        <v>40361</v>
      </c>
      <c r="M40362" s="53">
        <f ca="1"/>
        <v>2010</v>
      </c>
      <c r="N40362" s="53">
        <f ca="1"/>
        <v>7</v>
      </c>
      <c r="O40362" s="53" t="str">
        <f ca="1"/>
        <v>2010-07</v>
      </c>
    </row>
    <row r="40363" spans="12:15" x14ac:dyDescent="0.4">
      <c r="L40363" s="56">
        <f ca="1"/>
        <v>40362</v>
      </c>
      <c r="M40363" s="53">
        <f ca="1"/>
        <v>2010</v>
      </c>
      <c r="N40363" s="53">
        <f ca="1"/>
        <v>7</v>
      </c>
      <c r="O40363" s="53" t="str">
        <f ca="1"/>
        <v>2010-07</v>
      </c>
    </row>
    <row r="40364" spans="12:15" x14ac:dyDescent="0.4">
      <c r="L40364" s="56">
        <f ca="1"/>
        <v>40363</v>
      </c>
      <c r="M40364" s="53">
        <f ca="1"/>
        <v>2010</v>
      </c>
      <c r="N40364" s="53">
        <f ca="1"/>
        <v>7</v>
      </c>
      <c r="O40364" s="53" t="str">
        <f ca="1"/>
        <v>2010-07</v>
      </c>
    </row>
    <row r="40365" spans="12:15" x14ac:dyDescent="0.4">
      <c r="L40365" s="56">
        <f ca="1"/>
        <v>40364</v>
      </c>
      <c r="M40365" s="53">
        <f ca="1"/>
        <v>2010</v>
      </c>
      <c r="N40365" s="53">
        <f ca="1"/>
        <v>7</v>
      </c>
      <c r="O40365" s="53" t="str">
        <f ca="1"/>
        <v>2010-07</v>
      </c>
    </row>
    <row r="40366" spans="12:15" x14ac:dyDescent="0.4">
      <c r="L40366" s="56">
        <f ca="1"/>
        <v>40365</v>
      </c>
      <c r="M40366" s="53">
        <f ca="1"/>
        <v>2010</v>
      </c>
      <c r="N40366" s="53">
        <f ca="1"/>
        <v>7</v>
      </c>
      <c r="O40366" s="53" t="str">
        <f ca="1"/>
        <v>2010-07</v>
      </c>
    </row>
    <row r="40367" spans="12:15" x14ac:dyDescent="0.4">
      <c r="L40367" s="56">
        <f ca="1"/>
        <v>40366</v>
      </c>
      <c r="M40367" s="53">
        <f ca="1"/>
        <v>2010</v>
      </c>
      <c r="N40367" s="53">
        <f ca="1"/>
        <v>7</v>
      </c>
      <c r="O40367" s="53" t="str">
        <f ca="1"/>
        <v>2010-07</v>
      </c>
    </row>
    <row r="40368" spans="12:15" x14ac:dyDescent="0.4">
      <c r="L40368" s="56">
        <f ca="1"/>
        <v>40367</v>
      </c>
      <c r="M40368" s="53">
        <f ca="1"/>
        <v>2010</v>
      </c>
      <c r="N40368" s="53">
        <f ca="1"/>
        <v>7</v>
      </c>
      <c r="O40368" s="53" t="str">
        <f ca="1"/>
        <v>2010-07</v>
      </c>
    </row>
    <row r="40369" spans="12:15" x14ac:dyDescent="0.4">
      <c r="L40369" s="56">
        <f ca="1"/>
        <v>40368</v>
      </c>
      <c r="M40369" s="53">
        <f ca="1"/>
        <v>2010</v>
      </c>
      <c r="N40369" s="53">
        <f ca="1"/>
        <v>7</v>
      </c>
      <c r="O40369" s="53" t="str">
        <f ca="1"/>
        <v>2010-07</v>
      </c>
    </row>
    <row r="40370" spans="12:15" x14ac:dyDescent="0.4">
      <c r="L40370" s="56">
        <f ca="1"/>
        <v>40369</v>
      </c>
      <c r="M40370" s="53">
        <f ca="1"/>
        <v>2010</v>
      </c>
      <c r="N40370" s="53">
        <f ca="1"/>
        <v>7</v>
      </c>
      <c r="O40370" s="53" t="str">
        <f ca="1"/>
        <v>2010-07</v>
      </c>
    </row>
    <row r="40371" spans="12:15" x14ac:dyDescent="0.4">
      <c r="L40371" s="56">
        <f ca="1"/>
        <v>40370</v>
      </c>
      <c r="M40371" s="53">
        <f ca="1"/>
        <v>2010</v>
      </c>
      <c r="N40371" s="53">
        <f ca="1"/>
        <v>7</v>
      </c>
      <c r="O40371" s="53" t="str">
        <f ca="1"/>
        <v>2010-07</v>
      </c>
    </row>
    <row r="40372" spans="12:15" x14ac:dyDescent="0.4">
      <c r="L40372" s="56">
        <f ca="1"/>
        <v>40371</v>
      </c>
      <c r="M40372" s="53">
        <f ca="1"/>
        <v>2010</v>
      </c>
      <c r="N40372" s="53">
        <f ca="1"/>
        <v>7</v>
      </c>
      <c r="O40372" s="53" t="str">
        <f ca="1"/>
        <v>2010-07</v>
      </c>
    </row>
    <row r="40373" spans="12:15" x14ac:dyDescent="0.4">
      <c r="L40373" s="56">
        <f ca="1"/>
        <v>40372</v>
      </c>
      <c r="M40373" s="53">
        <f ca="1"/>
        <v>2010</v>
      </c>
      <c r="N40373" s="53">
        <f ca="1"/>
        <v>7</v>
      </c>
      <c r="O40373" s="53" t="str">
        <f ca="1"/>
        <v>2010-07</v>
      </c>
    </row>
    <row r="40374" spans="12:15" x14ac:dyDescent="0.4">
      <c r="L40374" s="56">
        <f ca="1"/>
        <v>40373</v>
      </c>
      <c r="M40374" s="53">
        <f ca="1"/>
        <v>2010</v>
      </c>
      <c r="N40374" s="53">
        <f ca="1"/>
        <v>7</v>
      </c>
      <c r="O40374" s="53" t="str">
        <f ca="1"/>
        <v>2010-07</v>
      </c>
    </row>
    <row r="40375" spans="12:15" x14ac:dyDescent="0.4">
      <c r="L40375" s="56">
        <f ca="1"/>
        <v>40374</v>
      </c>
      <c r="M40375" s="53">
        <f ca="1"/>
        <v>2010</v>
      </c>
      <c r="N40375" s="53">
        <f ca="1"/>
        <v>7</v>
      </c>
      <c r="O40375" s="53" t="str">
        <f ca="1"/>
        <v>2010-07</v>
      </c>
    </row>
    <row r="40376" spans="12:15" x14ac:dyDescent="0.4">
      <c r="L40376" s="56">
        <f ca="1"/>
        <v>40375</v>
      </c>
      <c r="M40376" s="53">
        <f ca="1"/>
        <v>2010</v>
      </c>
      <c r="N40376" s="53">
        <f ca="1"/>
        <v>7</v>
      </c>
      <c r="O40376" s="53" t="str">
        <f ca="1"/>
        <v>2010-07</v>
      </c>
    </row>
    <row r="40377" spans="12:15" x14ac:dyDescent="0.4">
      <c r="L40377" s="56">
        <f ca="1"/>
        <v>40376</v>
      </c>
      <c r="M40377" s="53">
        <f ca="1"/>
        <v>2010</v>
      </c>
      <c r="N40377" s="53">
        <f ca="1"/>
        <v>7</v>
      </c>
      <c r="O40377" s="53" t="str">
        <f ca="1"/>
        <v>2010-07</v>
      </c>
    </row>
    <row r="40378" spans="12:15" x14ac:dyDescent="0.4">
      <c r="L40378" s="56">
        <f ca="1"/>
        <v>40377</v>
      </c>
      <c r="M40378" s="53">
        <f ca="1"/>
        <v>2010</v>
      </c>
      <c r="N40378" s="53">
        <f ca="1"/>
        <v>7</v>
      </c>
      <c r="O40378" s="53" t="str">
        <f ca="1"/>
        <v>2010-07</v>
      </c>
    </row>
    <row r="40379" spans="12:15" x14ac:dyDescent="0.4">
      <c r="L40379" s="56">
        <f ca="1"/>
        <v>40378</v>
      </c>
      <c r="M40379" s="53">
        <f ca="1"/>
        <v>2010</v>
      </c>
      <c r="N40379" s="53">
        <f ca="1"/>
        <v>7</v>
      </c>
      <c r="O40379" s="53" t="str">
        <f ca="1"/>
        <v>2010-07</v>
      </c>
    </row>
    <row r="40380" spans="12:15" x14ac:dyDescent="0.4">
      <c r="L40380" s="56">
        <f ca="1"/>
        <v>40379</v>
      </c>
      <c r="M40380" s="53">
        <f ca="1"/>
        <v>2010</v>
      </c>
      <c r="N40380" s="53">
        <f ca="1"/>
        <v>7</v>
      </c>
      <c r="O40380" s="53" t="str">
        <f ca="1"/>
        <v>2010-07</v>
      </c>
    </row>
    <row r="40381" spans="12:15" x14ac:dyDescent="0.4">
      <c r="L40381" s="56">
        <f ca="1"/>
        <v>40380</v>
      </c>
      <c r="M40381" s="53">
        <f ca="1"/>
        <v>2010</v>
      </c>
      <c r="N40381" s="53">
        <f ca="1"/>
        <v>7</v>
      </c>
      <c r="O40381" s="53" t="str">
        <f ca="1"/>
        <v>2010-07</v>
      </c>
    </row>
    <row r="40382" spans="12:15" x14ac:dyDescent="0.4">
      <c r="L40382" s="56">
        <f ca="1"/>
        <v>40381</v>
      </c>
      <c r="M40382" s="53">
        <f ca="1"/>
        <v>2010</v>
      </c>
      <c r="N40382" s="53">
        <f ca="1"/>
        <v>7</v>
      </c>
      <c r="O40382" s="53" t="str">
        <f ca="1"/>
        <v>2010-07</v>
      </c>
    </row>
    <row r="40383" spans="12:15" x14ac:dyDescent="0.4">
      <c r="L40383" s="56">
        <f ca="1"/>
        <v>40382</v>
      </c>
      <c r="M40383" s="53">
        <f ca="1"/>
        <v>2010</v>
      </c>
      <c r="N40383" s="53">
        <f ca="1"/>
        <v>7</v>
      </c>
      <c r="O40383" s="53" t="str">
        <f ca="1"/>
        <v>2010-07</v>
      </c>
    </row>
    <row r="40384" spans="12:15" x14ac:dyDescent="0.4">
      <c r="L40384" s="56">
        <f ca="1"/>
        <v>40383</v>
      </c>
      <c r="M40384" s="53">
        <f ca="1"/>
        <v>2010</v>
      </c>
      <c r="N40384" s="53">
        <f ca="1"/>
        <v>7</v>
      </c>
      <c r="O40384" s="53" t="str">
        <f ca="1"/>
        <v>2010-07</v>
      </c>
    </row>
    <row r="40385" spans="12:15" x14ac:dyDescent="0.4">
      <c r="L40385" s="56">
        <f ca="1"/>
        <v>40384</v>
      </c>
      <c r="M40385" s="53">
        <f ca="1"/>
        <v>2010</v>
      </c>
      <c r="N40385" s="53">
        <f ca="1"/>
        <v>7</v>
      </c>
      <c r="O40385" s="53" t="str">
        <f ca="1"/>
        <v>2010-07</v>
      </c>
    </row>
    <row r="40386" spans="12:15" x14ac:dyDescent="0.4">
      <c r="L40386" s="56">
        <f ca="1"/>
        <v>40385</v>
      </c>
      <c r="M40386" s="53">
        <f ca="1"/>
        <v>2010</v>
      </c>
      <c r="N40386" s="53">
        <f ca="1"/>
        <v>7</v>
      </c>
      <c r="O40386" s="53" t="str">
        <f ca="1"/>
        <v>2010-07</v>
      </c>
    </row>
    <row r="40387" spans="12:15" x14ac:dyDescent="0.4">
      <c r="L40387" s="56">
        <f ca="1"/>
        <v>40386</v>
      </c>
      <c r="M40387" s="53">
        <f ca="1"/>
        <v>2010</v>
      </c>
      <c r="N40387" s="53">
        <f ca="1"/>
        <v>7</v>
      </c>
      <c r="O40387" s="53" t="str">
        <f ca="1"/>
        <v>2010-07</v>
      </c>
    </row>
    <row r="40388" spans="12:15" x14ac:dyDescent="0.4">
      <c r="L40388" s="56">
        <f ca="1"/>
        <v>40387</v>
      </c>
      <c r="M40388" s="53">
        <f ca="1"/>
        <v>2010</v>
      </c>
      <c r="N40388" s="53">
        <f ca="1"/>
        <v>7</v>
      </c>
      <c r="O40388" s="53" t="str">
        <f ca="1"/>
        <v>2010-07</v>
      </c>
    </row>
    <row r="40389" spans="12:15" x14ac:dyDescent="0.4">
      <c r="L40389" s="56">
        <f ca="1"/>
        <v>40388</v>
      </c>
      <c r="M40389" s="53">
        <f ca="1"/>
        <v>2010</v>
      </c>
      <c r="N40389" s="53">
        <f ca="1"/>
        <v>7</v>
      </c>
      <c r="O40389" s="53" t="str">
        <f ca="1"/>
        <v>2010-07</v>
      </c>
    </row>
    <row r="40390" spans="12:15" x14ac:dyDescent="0.4">
      <c r="L40390" s="56">
        <f ca="1"/>
        <v>40389</v>
      </c>
      <c r="M40390" s="53">
        <f ca="1"/>
        <v>2010</v>
      </c>
      <c r="N40390" s="53">
        <f ca="1"/>
        <v>7</v>
      </c>
      <c r="O40390" s="53" t="str">
        <f ca="1"/>
        <v>2010-07</v>
      </c>
    </row>
    <row r="40391" spans="12:15" x14ac:dyDescent="0.4">
      <c r="L40391" s="56">
        <f ca="1"/>
        <v>40390</v>
      </c>
      <c r="M40391" s="53">
        <f ca="1"/>
        <v>2010</v>
      </c>
      <c r="N40391" s="53">
        <f ca="1"/>
        <v>7</v>
      </c>
      <c r="O40391" s="53" t="str">
        <f ca="1"/>
        <v>2010-07</v>
      </c>
    </row>
    <row r="40392" spans="12:15" x14ac:dyDescent="0.4">
      <c r="L40392" s="56">
        <f ca="1"/>
        <v>40391</v>
      </c>
      <c r="M40392" s="53">
        <f ca="1"/>
        <v>2010</v>
      </c>
      <c r="N40392" s="53">
        <f ca="1"/>
        <v>8</v>
      </c>
      <c r="O40392" s="53" t="str">
        <f ca="1"/>
        <v>2010-08</v>
      </c>
    </row>
    <row r="40393" spans="12:15" x14ac:dyDescent="0.4">
      <c r="L40393" s="56">
        <f ca="1"/>
        <v>40392</v>
      </c>
      <c r="M40393" s="53">
        <f ca="1"/>
        <v>2010</v>
      </c>
      <c r="N40393" s="53">
        <f ca="1"/>
        <v>8</v>
      </c>
      <c r="O40393" s="53" t="str">
        <f ca="1"/>
        <v>2010-08</v>
      </c>
    </row>
    <row r="40394" spans="12:15" x14ac:dyDescent="0.4">
      <c r="L40394" s="56">
        <f ca="1"/>
        <v>40393</v>
      </c>
      <c r="M40394" s="53">
        <f ca="1"/>
        <v>2010</v>
      </c>
      <c r="N40394" s="53">
        <f ca="1"/>
        <v>8</v>
      </c>
      <c r="O40394" s="53" t="str">
        <f ca="1"/>
        <v>2010-08</v>
      </c>
    </row>
    <row r="40395" spans="12:15" x14ac:dyDescent="0.4">
      <c r="L40395" s="56">
        <f ca="1"/>
        <v>40394</v>
      </c>
      <c r="M40395" s="53">
        <f ca="1"/>
        <v>2010</v>
      </c>
      <c r="N40395" s="53">
        <f ca="1"/>
        <v>8</v>
      </c>
      <c r="O40395" s="53" t="str">
        <f ca="1"/>
        <v>2010-08</v>
      </c>
    </row>
    <row r="40396" spans="12:15" x14ac:dyDescent="0.4">
      <c r="L40396" s="56">
        <f ca="1"/>
        <v>40395</v>
      </c>
      <c r="M40396" s="53">
        <f ca="1"/>
        <v>2010</v>
      </c>
      <c r="N40396" s="53">
        <f ca="1"/>
        <v>8</v>
      </c>
      <c r="O40396" s="53" t="str">
        <f ca="1"/>
        <v>2010-08</v>
      </c>
    </row>
    <row r="40397" spans="12:15" x14ac:dyDescent="0.4">
      <c r="L40397" s="56">
        <f ca="1"/>
        <v>40396</v>
      </c>
      <c r="M40397" s="53">
        <f ca="1"/>
        <v>2010</v>
      </c>
      <c r="N40397" s="53">
        <f ca="1"/>
        <v>8</v>
      </c>
      <c r="O40397" s="53" t="str">
        <f ca="1"/>
        <v>2010-08</v>
      </c>
    </row>
    <row r="40398" spans="12:15" x14ac:dyDescent="0.4">
      <c r="L40398" s="56">
        <f ca="1"/>
        <v>40397</v>
      </c>
      <c r="M40398" s="53">
        <f ca="1"/>
        <v>2010</v>
      </c>
      <c r="N40398" s="53">
        <f ca="1"/>
        <v>8</v>
      </c>
      <c r="O40398" s="53" t="str">
        <f ca="1"/>
        <v>2010-08</v>
      </c>
    </row>
    <row r="40399" spans="12:15" x14ac:dyDescent="0.4">
      <c r="L40399" s="56">
        <f ca="1"/>
        <v>40398</v>
      </c>
      <c r="M40399" s="53">
        <f ca="1"/>
        <v>2010</v>
      </c>
      <c r="N40399" s="53">
        <f ca="1"/>
        <v>8</v>
      </c>
      <c r="O40399" s="53" t="str">
        <f ca="1"/>
        <v>2010-08</v>
      </c>
    </row>
    <row r="40400" spans="12:15" x14ac:dyDescent="0.4">
      <c r="L40400" s="56">
        <f ca="1"/>
        <v>40399</v>
      </c>
      <c r="M40400" s="53">
        <f ca="1"/>
        <v>2010</v>
      </c>
      <c r="N40400" s="53">
        <f ca="1"/>
        <v>8</v>
      </c>
      <c r="O40400" s="53" t="str">
        <f ca="1"/>
        <v>2010-08</v>
      </c>
    </row>
    <row r="40401" spans="12:15" x14ac:dyDescent="0.4">
      <c r="L40401" s="56">
        <f ca="1"/>
        <v>40400</v>
      </c>
      <c r="M40401" s="53">
        <f ca="1"/>
        <v>2010</v>
      </c>
      <c r="N40401" s="53">
        <f ca="1"/>
        <v>8</v>
      </c>
      <c r="O40401" s="53" t="str">
        <f ca="1"/>
        <v>2010-08</v>
      </c>
    </row>
    <row r="40402" spans="12:15" x14ac:dyDescent="0.4">
      <c r="L40402" s="56">
        <f ca="1"/>
        <v>40401</v>
      </c>
      <c r="M40402" s="53">
        <f ca="1"/>
        <v>2010</v>
      </c>
      <c r="N40402" s="53">
        <f ca="1"/>
        <v>8</v>
      </c>
      <c r="O40402" s="53" t="str">
        <f ca="1"/>
        <v>2010-08</v>
      </c>
    </row>
    <row r="40403" spans="12:15" x14ac:dyDescent="0.4">
      <c r="L40403" s="56">
        <f ca="1"/>
        <v>40402</v>
      </c>
      <c r="M40403" s="53">
        <f ca="1"/>
        <v>2010</v>
      </c>
      <c r="N40403" s="53">
        <f ca="1"/>
        <v>8</v>
      </c>
      <c r="O40403" s="53" t="str">
        <f ca="1"/>
        <v>2010-08</v>
      </c>
    </row>
    <row r="40404" spans="12:15" x14ac:dyDescent="0.4">
      <c r="L40404" s="56">
        <f ca="1"/>
        <v>40403</v>
      </c>
      <c r="M40404" s="53">
        <f ca="1"/>
        <v>2010</v>
      </c>
      <c r="N40404" s="53">
        <f ca="1"/>
        <v>8</v>
      </c>
      <c r="O40404" s="53" t="str">
        <f ca="1"/>
        <v>2010-08</v>
      </c>
    </row>
    <row r="40405" spans="12:15" x14ac:dyDescent="0.4">
      <c r="L40405" s="56">
        <f ca="1"/>
        <v>40404</v>
      </c>
      <c r="M40405" s="53">
        <f ca="1"/>
        <v>2010</v>
      </c>
      <c r="N40405" s="53">
        <f ca="1"/>
        <v>8</v>
      </c>
      <c r="O40405" s="53" t="str">
        <f ca="1"/>
        <v>2010-08</v>
      </c>
    </row>
    <row r="40406" spans="12:15" x14ac:dyDescent="0.4">
      <c r="L40406" s="56">
        <f ca="1"/>
        <v>40405</v>
      </c>
      <c r="M40406" s="53">
        <f ca="1"/>
        <v>2010</v>
      </c>
      <c r="N40406" s="53">
        <f ca="1"/>
        <v>8</v>
      </c>
      <c r="O40406" s="53" t="str">
        <f ca="1"/>
        <v>2010-08</v>
      </c>
    </row>
    <row r="40407" spans="12:15" x14ac:dyDescent="0.4">
      <c r="L40407" s="56">
        <f ca="1"/>
        <v>40406</v>
      </c>
      <c r="M40407" s="53">
        <f ca="1"/>
        <v>2010</v>
      </c>
      <c r="N40407" s="53">
        <f ca="1"/>
        <v>8</v>
      </c>
      <c r="O40407" s="53" t="str">
        <f ca="1"/>
        <v>2010-08</v>
      </c>
    </row>
    <row r="40408" spans="12:15" x14ac:dyDescent="0.4">
      <c r="L40408" s="56">
        <f ca="1"/>
        <v>40407</v>
      </c>
      <c r="M40408" s="53">
        <f ca="1"/>
        <v>2010</v>
      </c>
      <c r="N40408" s="53">
        <f ca="1"/>
        <v>8</v>
      </c>
      <c r="O40408" s="53" t="str">
        <f ca="1"/>
        <v>2010-08</v>
      </c>
    </row>
    <row r="40409" spans="12:15" x14ac:dyDescent="0.4">
      <c r="L40409" s="56">
        <f ca="1"/>
        <v>40408</v>
      </c>
      <c r="M40409" s="53">
        <f ca="1"/>
        <v>2010</v>
      </c>
      <c r="N40409" s="53">
        <f ca="1"/>
        <v>8</v>
      </c>
      <c r="O40409" s="53" t="str">
        <f ca="1"/>
        <v>2010-08</v>
      </c>
    </row>
    <row r="40410" spans="12:15" x14ac:dyDescent="0.4">
      <c r="L40410" s="56">
        <f ca="1"/>
        <v>40409</v>
      </c>
      <c r="M40410" s="53">
        <f ca="1"/>
        <v>2010</v>
      </c>
      <c r="N40410" s="53">
        <f ca="1"/>
        <v>8</v>
      </c>
      <c r="O40410" s="53" t="str">
        <f ca="1"/>
        <v>2010-08</v>
      </c>
    </row>
    <row r="40411" spans="12:15" x14ac:dyDescent="0.4">
      <c r="L40411" s="56">
        <f ca="1"/>
        <v>40410</v>
      </c>
      <c r="M40411" s="53">
        <f ca="1"/>
        <v>2010</v>
      </c>
      <c r="N40411" s="53">
        <f ca="1"/>
        <v>8</v>
      </c>
      <c r="O40411" s="53" t="str">
        <f ca="1"/>
        <v>2010-08</v>
      </c>
    </row>
    <row r="40412" spans="12:15" x14ac:dyDescent="0.4">
      <c r="L40412" s="56">
        <f ca="1"/>
        <v>40411</v>
      </c>
      <c r="M40412" s="53">
        <f ca="1"/>
        <v>2010</v>
      </c>
      <c r="N40412" s="53">
        <f ca="1"/>
        <v>8</v>
      </c>
      <c r="O40412" s="53" t="str">
        <f ca="1"/>
        <v>2010-08</v>
      </c>
    </row>
    <row r="40413" spans="12:15" x14ac:dyDescent="0.4">
      <c r="L40413" s="56">
        <f ca="1"/>
        <v>40412</v>
      </c>
      <c r="M40413" s="53">
        <f ca="1"/>
        <v>2010</v>
      </c>
      <c r="N40413" s="53">
        <f ca="1"/>
        <v>8</v>
      </c>
      <c r="O40413" s="53" t="str">
        <f ca="1"/>
        <v>2010-08</v>
      </c>
    </row>
    <row r="40414" spans="12:15" x14ac:dyDescent="0.4">
      <c r="L40414" s="56">
        <f ca="1"/>
        <v>40413</v>
      </c>
      <c r="M40414" s="53">
        <f ca="1"/>
        <v>2010</v>
      </c>
      <c r="N40414" s="53">
        <f ca="1"/>
        <v>8</v>
      </c>
      <c r="O40414" s="53" t="str">
        <f ca="1"/>
        <v>2010-08</v>
      </c>
    </row>
    <row r="40415" spans="12:15" x14ac:dyDescent="0.4">
      <c r="L40415" s="56">
        <f ca="1"/>
        <v>40414</v>
      </c>
      <c r="M40415" s="53">
        <f ca="1"/>
        <v>2010</v>
      </c>
      <c r="N40415" s="53">
        <f ca="1"/>
        <v>8</v>
      </c>
      <c r="O40415" s="53" t="str">
        <f ca="1"/>
        <v>2010-08</v>
      </c>
    </row>
    <row r="40416" spans="12:15" x14ac:dyDescent="0.4">
      <c r="L40416" s="56">
        <f ca="1"/>
        <v>40415</v>
      </c>
      <c r="M40416" s="53">
        <f ca="1"/>
        <v>2010</v>
      </c>
      <c r="N40416" s="53">
        <f ca="1"/>
        <v>8</v>
      </c>
      <c r="O40416" s="53" t="str">
        <f ca="1"/>
        <v>2010-08</v>
      </c>
    </row>
    <row r="40417" spans="12:15" x14ac:dyDescent="0.4">
      <c r="L40417" s="56">
        <f ca="1"/>
        <v>40416</v>
      </c>
      <c r="M40417" s="53">
        <f ca="1"/>
        <v>2010</v>
      </c>
      <c r="N40417" s="53">
        <f ca="1"/>
        <v>8</v>
      </c>
      <c r="O40417" s="53" t="str">
        <f ca="1"/>
        <v>2010-08</v>
      </c>
    </row>
    <row r="40418" spans="12:15" x14ac:dyDescent="0.4">
      <c r="L40418" s="56">
        <f ca="1"/>
        <v>40417</v>
      </c>
      <c r="M40418" s="53">
        <f ca="1"/>
        <v>2010</v>
      </c>
      <c r="N40418" s="53">
        <f ca="1"/>
        <v>8</v>
      </c>
      <c r="O40418" s="53" t="str">
        <f ca="1"/>
        <v>2010-08</v>
      </c>
    </row>
    <row r="40419" spans="12:15" x14ac:dyDescent="0.4">
      <c r="L40419" s="56">
        <f ca="1"/>
        <v>40418</v>
      </c>
      <c r="M40419" s="53">
        <f ca="1"/>
        <v>2010</v>
      </c>
      <c r="N40419" s="53">
        <f ca="1"/>
        <v>8</v>
      </c>
      <c r="O40419" s="53" t="str">
        <f ca="1"/>
        <v>2010-08</v>
      </c>
    </row>
    <row r="40420" spans="12:15" x14ac:dyDescent="0.4">
      <c r="L40420" s="56">
        <f ca="1"/>
        <v>40419</v>
      </c>
      <c r="M40420" s="53">
        <f ca="1"/>
        <v>2010</v>
      </c>
      <c r="N40420" s="53">
        <f ca="1"/>
        <v>8</v>
      </c>
      <c r="O40420" s="53" t="str">
        <f ca="1"/>
        <v>2010-08</v>
      </c>
    </row>
    <row r="40421" spans="12:15" x14ac:dyDescent="0.4">
      <c r="L40421" s="56">
        <f ca="1"/>
        <v>40420</v>
      </c>
      <c r="M40421" s="53">
        <f ca="1"/>
        <v>2010</v>
      </c>
      <c r="N40421" s="53">
        <f ca="1"/>
        <v>8</v>
      </c>
      <c r="O40421" s="53" t="str">
        <f ca="1"/>
        <v>2010-08</v>
      </c>
    </row>
    <row r="40422" spans="12:15" x14ac:dyDescent="0.4">
      <c r="L40422" s="56">
        <f ca="1"/>
        <v>40421</v>
      </c>
      <c r="M40422" s="53">
        <f ca="1"/>
        <v>2010</v>
      </c>
      <c r="N40422" s="53">
        <f ca="1"/>
        <v>8</v>
      </c>
      <c r="O40422" s="53" t="str">
        <f ca="1"/>
        <v>2010-08</v>
      </c>
    </row>
    <row r="40423" spans="12:15" x14ac:dyDescent="0.4">
      <c r="L40423" s="56">
        <f ca="1"/>
        <v>40422</v>
      </c>
      <c r="M40423" s="53">
        <f ca="1"/>
        <v>2010</v>
      </c>
      <c r="N40423" s="53">
        <f ca="1"/>
        <v>9</v>
      </c>
      <c r="O40423" s="53" t="str">
        <f ca="1"/>
        <v>2010-09</v>
      </c>
    </row>
    <row r="40424" spans="12:15" x14ac:dyDescent="0.4">
      <c r="L40424" s="56">
        <f ca="1"/>
        <v>40423</v>
      </c>
      <c r="M40424" s="53">
        <f ca="1"/>
        <v>2010</v>
      </c>
      <c r="N40424" s="53">
        <f ca="1"/>
        <v>9</v>
      </c>
      <c r="O40424" s="53" t="str">
        <f ca="1"/>
        <v>2010-09</v>
      </c>
    </row>
    <row r="40425" spans="12:15" x14ac:dyDescent="0.4">
      <c r="L40425" s="56">
        <f ca="1"/>
        <v>40424</v>
      </c>
      <c r="M40425" s="53">
        <f ca="1"/>
        <v>2010</v>
      </c>
      <c r="N40425" s="53">
        <f ca="1"/>
        <v>9</v>
      </c>
      <c r="O40425" s="53" t="str">
        <f ca="1"/>
        <v>2010-09</v>
      </c>
    </row>
    <row r="40426" spans="12:15" x14ac:dyDescent="0.4">
      <c r="L40426" s="56">
        <f ca="1"/>
        <v>40425</v>
      </c>
      <c r="M40426" s="53">
        <f ca="1"/>
        <v>2010</v>
      </c>
      <c r="N40426" s="53">
        <f ca="1"/>
        <v>9</v>
      </c>
      <c r="O40426" s="53" t="str">
        <f ca="1"/>
        <v>2010-09</v>
      </c>
    </row>
    <row r="40427" spans="12:15" x14ac:dyDescent="0.4">
      <c r="L40427" s="56">
        <f ca="1"/>
        <v>40426</v>
      </c>
      <c r="M40427" s="53">
        <f ca="1"/>
        <v>2010</v>
      </c>
      <c r="N40427" s="53">
        <f ca="1"/>
        <v>9</v>
      </c>
      <c r="O40427" s="53" t="str">
        <f ca="1"/>
        <v>2010-09</v>
      </c>
    </row>
    <row r="40428" spans="12:15" x14ac:dyDescent="0.4">
      <c r="L40428" s="56">
        <f ca="1"/>
        <v>40427</v>
      </c>
      <c r="M40428" s="53">
        <f ca="1"/>
        <v>2010</v>
      </c>
      <c r="N40428" s="53">
        <f ca="1"/>
        <v>9</v>
      </c>
      <c r="O40428" s="53" t="str">
        <f ca="1"/>
        <v>2010-09</v>
      </c>
    </row>
    <row r="40429" spans="12:15" x14ac:dyDescent="0.4">
      <c r="L40429" s="56">
        <f ca="1"/>
        <v>40428</v>
      </c>
      <c r="M40429" s="53">
        <f ca="1"/>
        <v>2010</v>
      </c>
      <c r="N40429" s="53">
        <f ca="1"/>
        <v>9</v>
      </c>
      <c r="O40429" s="53" t="str">
        <f ca="1"/>
        <v>2010-09</v>
      </c>
    </row>
    <row r="40430" spans="12:15" x14ac:dyDescent="0.4">
      <c r="L40430" s="56">
        <f ca="1"/>
        <v>40429</v>
      </c>
      <c r="M40430" s="53">
        <f ca="1"/>
        <v>2010</v>
      </c>
      <c r="N40430" s="53">
        <f ca="1"/>
        <v>9</v>
      </c>
      <c r="O40430" s="53" t="str">
        <f ca="1"/>
        <v>2010-09</v>
      </c>
    </row>
    <row r="40431" spans="12:15" x14ac:dyDescent="0.4">
      <c r="L40431" s="56">
        <f ca="1"/>
        <v>40430</v>
      </c>
      <c r="M40431" s="53">
        <f ca="1"/>
        <v>2010</v>
      </c>
      <c r="N40431" s="53">
        <f ca="1"/>
        <v>9</v>
      </c>
      <c r="O40431" s="53" t="str">
        <f ca="1"/>
        <v>2010-09</v>
      </c>
    </row>
    <row r="40432" spans="12:15" x14ac:dyDescent="0.4">
      <c r="L40432" s="56">
        <f ca="1"/>
        <v>40431</v>
      </c>
      <c r="M40432" s="53">
        <f ca="1"/>
        <v>2010</v>
      </c>
      <c r="N40432" s="53">
        <f ca="1"/>
        <v>9</v>
      </c>
      <c r="O40432" s="53" t="str">
        <f ca="1"/>
        <v>2010-09</v>
      </c>
    </row>
    <row r="40433" spans="12:15" x14ac:dyDescent="0.4">
      <c r="L40433" s="56">
        <f ca="1"/>
        <v>40432</v>
      </c>
      <c r="M40433" s="53">
        <f ca="1"/>
        <v>2010</v>
      </c>
      <c r="N40433" s="53">
        <f ca="1"/>
        <v>9</v>
      </c>
      <c r="O40433" s="53" t="str">
        <f ca="1"/>
        <v>2010-09</v>
      </c>
    </row>
    <row r="40434" spans="12:15" x14ac:dyDescent="0.4">
      <c r="L40434" s="56">
        <f ca="1"/>
        <v>40433</v>
      </c>
      <c r="M40434" s="53">
        <f ca="1"/>
        <v>2010</v>
      </c>
      <c r="N40434" s="53">
        <f ca="1"/>
        <v>9</v>
      </c>
      <c r="O40434" s="53" t="str">
        <f ca="1"/>
        <v>2010-09</v>
      </c>
    </row>
    <row r="40435" spans="12:15" x14ac:dyDescent="0.4">
      <c r="L40435" s="56">
        <f ca="1"/>
        <v>40434</v>
      </c>
      <c r="M40435" s="53">
        <f ca="1"/>
        <v>2010</v>
      </c>
      <c r="N40435" s="53">
        <f ca="1"/>
        <v>9</v>
      </c>
      <c r="O40435" s="53" t="str">
        <f ca="1"/>
        <v>2010-09</v>
      </c>
    </row>
    <row r="40436" spans="12:15" x14ac:dyDescent="0.4">
      <c r="L40436" s="56">
        <f ca="1"/>
        <v>40435</v>
      </c>
      <c r="M40436" s="53">
        <f ca="1"/>
        <v>2010</v>
      </c>
      <c r="N40436" s="53">
        <f ca="1"/>
        <v>9</v>
      </c>
      <c r="O40436" s="53" t="str">
        <f ca="1"/>
        <v>2010-09</v>
      </c>
    </row>
    <row r="40437" spans="12:15" x14ac:dyDescent="0.4">
      <c r="L40437" s="56">
        <f ca="1"/>
        <v>40436</v>
      </c>
      <c r="M40437" s="53">
        <f ca="1"/>
        <v>2010</v>
      </c>
      <c r="N40437" s="53">
        <f ca="1"/>
        <v>9</v>
      </c>
      <c r="O40437" s="53" t="str">
        <f ca="1"/>
        <v>2010-09</v>
      </c>
    </row>
    <row r="40438" spans="12:15" x14ac:dyDescent="0.4">
      <c r="L40438" s="56">
        <f ca="1"/>
        <v>40437</v>
      </c>
      <c r="M40438" s="53">
        <f ca="1"/>
        <v>2010</v>
      </c>
      <c r="N40438" s="53">
        <f ca="1"/>
        <v>9</v>
      </c>
      <c r="O40438" s="53" t="str">
        <f ca="1"/>
        <v>2010-09</v>
      </c>
    </row>
    <row r="40439" spans="12:15" x14ac:dyDescent="0.4">
      <c r="L40439" s="56">
        <f ca="1"/>
        <v>40438</v>
      </c>
      <c r="M40439" s="53">
        <f ca="1"/>
        <v>2010</v>
      </c>
      <c r="N40439" s="53">
        <f ca="1"/>
        <v>9</v>
      </c>
      <c r="O40439" s="53" t="str">
        <f ca="1"/>
        <v>2010-09</v>
      </c>
    </row>
    <row r="40440" spans="12:15" x14ac:dyDescent="0.4">
      <c r="L40440" s="56">
        <f ca="1"/>
        <v>40439</v>
      </c>
      <c r="M40440" s="53">
        <f ca="1"/>
        <v>2010</v>
      </c>
      <c r="N40440" s="53">
        <f ca="1"/>
        <v>9</v>
      </c>
      <c r="O40440" s="53" t="str">
        <f ca="1"/>
        <v>2010-09</v>
      </c>
    </row>
    <row r="40441" spans="12:15" x14ac:dyDescent="0.4">
      <c r="L40441" s="56">
        <f ca="1"/>
        <v>40440</v>
      </c>
      <c r="M40441" s="53">
        <f ca="1"/>
        <v>2010</v>
      </c>
      <c r="N40441" s="53">
        <f ca="1"/>
        <v>9</v>
      </c>
      <c r="O40441" s="53" t="str">
        <f ca="1"/>
        <v>2010-09</v>
      </c>
    </row>
    <row r="40442" spans="12:15" x14ac:dyDescent="0.4">
      <c r="L40442" s="56">
        <f ca="1"/>
        <v>40441</v>
      </c>
      <c r="M40442" s="53">
        <f ca="1"/>
        <v>2010</v>
      </c>
      <c r="N40442" s="53">
        <f ca="1"/>
        <v>9</v>
      </c>
      <c r="O40442" s="53" t="str">
        <f ca="1"/>
        <v>2010-09</v>
      </c>
    </row>
    <row r="40443" spans="12:15" x14ac:dyDescent="0.4">
      <c r="L40443" s="56">
        <f ca="1"/>
        <v>40442</v>
      </c>
      <c r="M40443" s="53">
        <f ca="1"/>
        <v>2010</v>
      </c>
      <c r="N40443" s="53">
        <f ca="1"/>
        <v>9</v>
      </c>
      <c r="O40443" s="53" t="str">
        <f ca="1"/>
        <v>2010-09</v>
      </c>
    </row>
    <row r="40444" spans="12:15" x14ac:dyDescent="0.4">
      <c r="L40444" s="56">
        <f ca="1"/>
        <v>40443</v>
      </c>
      <c r="M40444" s="53">
        <f ca="1"/>
        <v>2010</v>
      </c>
      <c r="N40444" s="53">
        <f ca="1"/>
        <v>9</v>
      </c>
      <c r="O40444" s="53" t="str">
        <f ca="1"/>
        <v>2010-09</v>
      </c>
    </row>
    <row r="40445" spans="12:15" x14ac:dyDescent="0.4">
      <c r="L40445" s="56">
        <f ca="1"/>
        <v>40444</v>
      </c>
      <c r="M40445" s="53">
        <f ca="1"/>
        <v>2010</v>
      </c>
      <c r="N40445" s="53">
        <f ca="1"/>
        <v>9</v>
      </c>
      <c r="O40445" s="53" t="str">
        <f ca="1"/>
        <v>2010-09</v>
      </c>
    </row>
    <row r="40446" spans="12:15" x14ac:dyDescent="0.4">
      <c r="L40446" s="56">
        <f ca="1"/>
        <v>40445</v>
      </c>
      <c r="M40446" s="53">
        <f ca="1"/>
        <v>2010</v>
      </c>
      <c r="N40446" s="53">
        <f ca="1"/>
        <v>9</v>
      </c>
      <c r="O40446" s="53" t="str">
        <f ca="1"/>
        <v>2010-09</v>
      </c>
    </row>
    <row r="40447" spans="12:15" x14ac:dyDescent="0.4">
      <c r="L40447" s="56">
        <f ca="1"/>
        <v>40446</v>
      </c>
      <c r="M40447" s="53">
        <f ca="1"/>
        <v>2010</v>
      </c>
      <c r="N40447" s="53">
        <f ca="1"/>
        <v>9</v>
      </c>
      <c r="O40447" s="53" t="str">
        <f ca="1"/>
        <v>2010-09</v>
      </c>
    </row>
    <row r="40448" spans="12:15" x14ac:dyDescent="0.4">
      <c r="L40448" s="56">
        <f ca="1"/>
        <v>40447</v>
      </c>
      <c r="M40448" s="53">
        <f ca="1"/>
        <v>2010</v>
      </c>
      <c r="N40448" s="53">
        <f ca="1"/>
        <v>9</v>
      </c>
      <c r="O40448" s="53" t="str">
        <f ca="1"/>
        <v>2010-09</v>
      </c>
    </row>
    <row r="40449" spans="12:15" x14ac:dyDescent="0.4">
      <c r="L40449" s="56">
        <f ca="1"/>
        <v>40448</v>
      </c>
      <c r="M40449" s="53">
        <f ca="1"/>
        <v>2010</v>
      </c>
      <c r="N40449" s="53">
        <f ca="1"/>
        <v>9</v>
      </c>
      <c r="O40449" s="53" t="str">
        <f ca="1"/>
        <v>2010-09</v>
      </c>
    </row>
    <row r="40450" spans="12:15" x14ac:dyDescent="0.4">
      <c r="L40450" s="56">
        <f ca="1"/>
        <v>40449</v>
      </c>
      <c r="M40450" s="53">
        <f ca="1"/>
        <v>2010</v>
      </c>
      <c r="N40450" s="53">
        <f ca="1"/>
        <v>9</v>
      </c>
      <c r="O40450" s="53" t="str">
        <f ca="1"/>
        <v>2010-09</v>
      </c>
    </row>
    <row r="40451" spans="12:15" x14ac:dyDescent="0.4">
      <c r="L40451" s="56">
        <f ca="1"/>
        <v>40450</v>
      </c>
      <c r="M40451" s="53">
        <f ca="1"/>
        <v>2010</v>
      </c>
      <c r="N40451" s="53">
        <f ca="1"/>
        <v>9</v>
      </c>
      <c r="O40451" s="53" t="str">
        <f ca="1"/>
        <v>2010-09</v>
      </c>
    </row>
    <row r="40452" spans="12:15" x14ac:dyDescent="0.4">
      <c r="L40452" s="56">
        <f ca="1"/>
        <v>40451</v>
      </c>
      <c r="M40452" s="53">
        <f ca="1"/>
        <v>2010</v>
      </c>
      <c r="N40452" s="53">
        <f ca="1"/>
        <v>9</v>
      </c>
      <c r="O40452" s="53" t="str">
        <f ca="1"/>
        <v>2010-09</v>
      </c>
    </row>
    <row r="40453" spans="12:15" x14ac:dyDescent="0.4">
      <c r="L40453" s="56">
        <f ca="1"/>
        <v>40452</v>
      </c>
      <c r="M40453" s="53">
        <f ca="1"/>
        <v>2010</v>
      </c>
      <c r="N40453" s="53">
        <f ca="1"/>
        <v>10</v>
      </c>
      <c r="O40453" s="53" t="str">
        <f ca="1"/>
        <v>2010-10</v>
      </c>
    </row>
    <row r="40454" spans="12:15" x14ac:dyDescent="0.4">
      <c r="L40454" s="56">
        <f ca="1"/>
        <v>40453</v>
      </c>
      <c r="M40454" s="53">
        <f ca="1"/>
        <v>2010</v>
      </c>
      <c r="N40454" s="53">
        <f ca="1"/>
        <v>10</v>
      </c>
      <c r="O40454" s="53" t="str">
        <f ca="1"/>
        <v>2010-10</v>
      </c>
    </row>
    <row r="40455" spans="12:15" x14ac:dyDescent="0.4">
      <c r="L40455" s="56">
        <f ca="1"/>
        <v>40454</v>
      </c>
      <c r="M40455" s="53">
        <f ca="1"/>
        <v>2010</v>
      </c>
      <c r="N40455" s="53">
        <f ca="1"/>
        <v>10</v>
      </c>
      <c r="O40455" s="53" t="str">
        <f ca="1"/>
        <v>2010-10</v>
      </c>
    </row>
    <row r="40456" spans="12:15" x14ac:dyDescent="0.4">
      <c r="L40456" s="56">
        <f ca="1"/>
        <v>40455</v>
      </c>
      <c r="M40456" s="53">
        <f ca="1"/>
        <v>2010</v>
      </c>
      <c r="N40456" s="53">
        <f ca="1"/>
        <v>10</v>
      </c>
      <c r="O40456" s="53" t="str">
        <f ca="1"/>
        <v>2010-10</v>
      </c>
    </row>
    <row r="40457" spans="12:15" x14ac:dyDescent="0.4">
      <c r="L40457" s="56">
        <f ca="1"/>
        <v>40456</v>
      </c>
      <c r="M40457" s="53">
        <f ca="1"/>
        <v>2010</v>
      </c>
      <c r="N40457" s="53">
        <f ca="1"/>
        <v>10</v>
      </c>
      <c r="O40457" s="53" t="str">
        <f ca="1"/>
        <v>2010-10</v>
      </c>
    </row>
    <row r="40458" spans="12:15" x14ac:dyDescent="0.4">
      <c r="L40458" s="56">
        <f ca="1"/>
        <v>40457</v>
      </c>
      <c r="M40458" s="53">
        <f ca="1"/>
        <v>2010</v>
      </c>
      <c r="N40458" s="53">
        <f ca="1"/>
        <v>10</v>
      </c>
      <c r="O40458" s="53" t="str">
        <f ca="1"/>
        <v>2010-10</v>
      </c>
    </row>
    <row r="40459" spans="12:15" x14ac:dyDescent="0.4">
      <c r="L40459" s="56">
        <f ca="1"/>
        <v>40458</v>
      </c>
      <c r="M40459" s="53">
        <f ca="1"/>
        <v>2010</v>
      </c>
      <c r="N40459" s="53">
        <f ca="1"/>
        <v>10</v>
      </c>
      <c r="O40459" s="53" t="str">
        <f ca="1"/>
        <v>2010-10</v>
      </c>
    </row>
    <row r="40460" spans="12:15" x14ac:dyDescent="0.4">
      <c r="L40460" s="56">
        <f ca="1"/>
        <v>40459</v>
      </c>
      <c r="M40460" s="53">
        <f ca="1"/>
        <v>2010</v>
      </c>
      <c r="N40460" s="53">
        <f ca="1"/>
        <v>10</v>
      </c>
      <c r="O40460" s="53" t="str">
        <f ca="1"/>
        <v>2010-10</v>
      </c>
    </row>
    <row r="40461" spans="12:15" x14ac:dyDescent="0.4">
      <c r="L40461" s="56">
        <f ca="1"/>
        <v>40460</v>
      </c>
      <c r="M40461" s="53">
        <f ca="1"/>
        <v>2010</v>
      </c>
      <c r="N40461" s="53">
        <f ca="1"/>
        <v>10</v>
      </c>
      <c r="O40461" s="53" t="str">
        <f ca="1"/>
        <v>2010-10</v>
      </c>
    </row>
    <row r="40462" spans="12:15" x14ac:dyDescent="0.4">
      <c r="L40462" s="56">
        <f ca="1"/>
        <v>40461</v>
      </c>
      <c r="M40462" s="53">
        <f ca="1"/>
        <v>2010</v>
      </c>
      <c r="N40462" s="53">
        <f ca="1"/>
        <v>10</v>
      </c>
      <c r="O40462" s="53" t="str">
        <f ca="1"/>
        <v>2010-10</v>
      </c>
    </row>
    <row r="40463" spans="12:15" x14ac:dyDescent="0.4">
      <c r="L40463" s="56">
        <f ca="1"/>
        <v>40462</v>
      </c>
      <c r="M40463" s="53">
        <f ca="1"/>
        <v>2010</v>
      </c>
      <c r="N40463" s="53">
        <f ca="1"/>
        <v>10</v>
      </c>
      <c r="O40463" s="53" t="str">
        <f ca="1"/>
        <v>2010-10</v>
      </c>
    </row>
    <row r="40464" spans="12:15" x14ac:dyDescent="0.4">
      <c r="L40464" s="56">
        <f ca="1"/>
        <v>40463</v>
      </c>
      <c r="M40464" s="53">
        <f ca="1"/>
        <v>2010</v>
      </c>
      <c r="N40464" s="53">
        <f ca="1"/>
        <v>10</v>
      </c>
      <c r="O40464" s="53" t="str">
        <f ca="1"/>
        <v>2010-10</v>
      </c>
    </row>
    <row r="40465" spans="12:15" x14ac:dyDescent="0.4">
      <c r="L40465" s="56">
        <f ca="1"/>
        <v>40464</v>
      </c>
      <c r="M40465" s="53">
        <f ca="1"/>
        <v>2010</v>
      </c>
      <c r="N40465" s="53">
        <f ca="1"/>
        <v>10</v>
      </c>
      <c r="O40465" s="53" t="str">
        <f ca="1"/>
        <v>2010-10</v>
      </c>
    </row>
    <row r="40466" spans="12:15" x14ac:dyDescent="0.4">
      <c r="L40466" s="56">
        <f ca="1"/>
        <v>40465</v>
      </c>
      <c r="M40466" s="53">
        <f ca="1"/>
        <v>2010</v>
      </c>
      <c r="N40466" s="53">
        <f ca="1"/>
        <v>10</v>
      </c>
      <c r="O40466" s="53" t="str">
        <f ca="1"/>
        <v>2010-10</v>
      </c>
    </row>
    <row r="40467" spans="12:15" x14ac:dyDescent="0.4">
      <c r="L40467" s="56">
        <f ca="1"/>
        <v>40466</v>
      </c>
      <c r="M40467" s="53">
        <f ca="1"/>
        <v>2010</v>
      </c>
      <c r="N40467" s="53">
        <f ca="1"/>
        <v>10</v>
      </c>
      <c r="O40467" s="53" t="str">
        <f ca="1"/>
        <v>2010-10</v>
      </c>
    </row>
    <row r="40468" spans="12:15" x14ac:dyDescent="0.4">
      <c r="L40468" s="56">
        <f ca="1"/>
        <v>40467</v>
      </c>
      <c r="M40468" s="53">
        <f ca="1"/>
        <v>2010</v>
      </c>
      <c r="N40468" s="53">
        <f ca="1"/>
        <v>10</v>
      </c>
      <c r="O40468" s="53" t="str">
        <f ca="1"/>
        <v>2010-10</v>
      </c>
    </row>
    <row r="40469" spans="12:15" x14ac:dyDescent="0.4">
      <c r="L40469" s="56">
        <f ca="1"/>
        <v>40468</v>
      </c>
      <c r="M40469" s="53">
        <f ca="1"/>
        <v>2010</v>
      </c>
      <c r="N40469" s="53">
        <f ca="1"/>
        <v>10</v>
      </c>
      <c r="O40469" s="53" t="str">
        <f ca="1"/>
        <v>2010-10</v>
      </c>
    </row>
    <row r="40470" spans="12:15" x14ac:dyDescent="0.4">
      <c r="L40470" s="56">
        <f ca="1"/>
        <v>40469</v>
      </c>
      <c r="M40470" s="53">
        <f ca="1"/>
        <v>2010</v>
      </c>
      <c r="N40470" s="53">
        <f ca="1"/>
        <v>10</v>
      </c>
      <c r="O40470" s="53" t="str">
        <f ca="1"/>
        <v>2010-10</v>
      </c>
    </row>
    <row r="40471" spans="12:15" x14ac:dyDescent="0.4">
      <c r="L40471" s="56">
        <f ca="1"/>
        <v>40470</v>
      </c>
      <c r="M40471" s="53">
        <f ca="1"/>
        <v>2010</v>
      </c>
      <c r="N40471" s="53">
        <f ca="1"/>
        <v>10</v>
      </c>
      <c r="O40471" s="53" t="str">
        <f ca="1"/>
        <v>2010-10</v>
      </c>
    </row>
    <row r="40472" spans="12:15" x14ac:dyDescent="0.4">
      <c r="L40472" s="56">
        <f ca="1"/>
        <v>40471</v>
      </c>
      <c r="M40472" s="53">
        <f ca="1"/>
        <v>2010</v>
      </c>
      <c r="N40472" s="53">
        <f ca="1"/>
        <v>10</v>
      </c>
      <c r="O40472" s="53" t="str">
        <f ca="1"/>
        <v>2010-10</v>
      </c>
    </row>
    <row r="40473" spans="12:15" x14ac:dyDescent="0.4">
      <c r="L40473" s="56">
        <f ca="1"/>
        <v>40472</v>
      </c>
      <c r="M40473" s="53">
        <f ca="1"/>
        <v>2010</v>
      </c>
      <c r="N40473" s="53">
        <f ca="1"/>
        <v>10</v>
      </c>
      <c r="O40473" s="53" t="str">
        <f ca="1"/>
        <v>2010-10</v>
      </c>
    </row>
    <row r="40474" spans="12:15" x14ac:dyDescent="0.4">
      <c r="L40474" s="56">
        <f ca="1"/>
        <v>40473</v>
      </c>
      <c r="M40474" s="53">
        <f ca="1"/>
        <v>2010</v>
      </c>
      <c r="N40474" s="53">
        <f ca="1"/>
        <v>10</v>
      </c>
      <c r="O40474" s="53" t="str">
        <f ca="1"/>
        <v>2010-10</v>
      </c>
    </row>
    <row r="40475" spans="12:15" x14ac:dyDescent="0.4">
      <c r="L40475" s="56">
        <f ca="1"/>
        <v>40474</v>
      </c>
      <c r="M40475" s="53">
        <f ca="1"/>
        <v>2010</v>
      </c>
      <c r="N40475" s="53">
        <f ca="1"/>
        <v>10</v>
      </c>
      <c r="O40475" s="53" t="str">
        <f ca="1"/>
        <v>2010-10</v>
      </c>
    </row>
    <row r="40476" spans="12:15" x14ac:dyDescent="0.4">
      <c r="L40476" s="56">
        <f ca="1"/>
        <v>40475</v>
      </c>
      <c r="M40476" s="53">
        <f ca="1"/>
        <v>2010</v>
      </c>
      <c r="N40476" s="53">
        <f ca="1"/>
        <v>10</v>
      </c>
      <c r="O40476" s="53" t="str">
        <f ca="1"/>
        <v>2010-10</v>
      </c>
    </row>
    <row r="40477" spans="12:15" x14ac:dyDescent="0.4">
      <c r="L40477" s="56">
        <f ca="1"/>
        <v>40476</v>
      </c>
      <c r="M40477" s="53">
        <f ca="1"/>
        <v>2010</v>
      </c>
      <c r="N40477" s="53">
        <f ca="1"/>
        <v>10</v>
      </c>
      <c r="O40477" s="53" t="str">
        <f ca="1"/>
        <v>2010-10</v>
      </c>
    </row>
    <row r="40478" spans="12:15" x14ac:dyDescent="0.4">
      <c r="L40478" s="56">
        <f ca="1"/>
        <v>40477</v>
      </c>
      <c r="M40478" s="53">
        <f ca="1"/>
        <v>2010</v>
      </c>
      <c r="N40478" s="53">
        <f ca="1"/>
        <v>10</v>
      </c>
      <c r="O40478" s="53" t="str">
        <f ca="1"/>
        <v>2010-10</v>
      </c>
    </row>
    <row r="40479" spans="12:15" x14ac:dyDescent="0.4">
      <c r="L40479" s="56">
        <f ca="1"/>
        <v>40478</v>
      </c>
      <c r="M40479" s="53">
        <f ca="1"/>
        <v>2010</v>
      </c>
      <c r="N40479" s="53">
        <f ca="1"/>
        <v>10</v>
      </c>
      <c r="O40479" s="53" t="str">
        <f ca="1"/>
        <v>2010-10</v>
      </c>
    </row>
    <row r="40480" spans="12:15" x14ac:dyDescent="0.4">
      <c r="L40480" s="56">
        <f ca="1"/>
        <v>40479</v>
      </c>
      <c r="M40480" s="53">
        <f ca="1"/>
        <v>2010</v>
      </c>
      <c r="N40480" s="53">
        <f ca="1"/>
        <v>10</v>
      </c>
      <c r="O40480" s="53" t="str">
        <f ca="1"/>
        <v>2010-10</v>
      </c>
    </row>
    <row r="40481" spans="12:15" x14ac:dyDescent="0.4">
      <c r="L40481" s="56">
        <f ca="1"/>
        <v>40480</v>
      </c>
      <c r="M40481" s="53">
        <f ca="1"/>
        <v>2010</v>
      </c>
      <c r="N40481" s="53">
        <f ca="1"/>
        <v>10</v>
      </c>
      <c r="O40481" s="53" t="str">
        <f ca="1"/>
        <v>2010-10</v>
      </c>
    </row>
    <row r="40482" spans="12:15" x14ac:dyDescent="0.4">
      <c r="L40482" s="56">
        <f ca="1"/>
        <v>40481</v>
      </c>
      <c r="M40482" s="53">
        <f ca="1"/>
        <v>2010</v>
      </c>
      <c r="N40482" s="53">
        <f ca="1"/>
        <v>10</v>
      </c>
      <c r="O40482" s="53" t="str">
        <f ca="1"/>
        <v>2010-10</v>
      </c>
    </row>
    <row r="40483" spans="12:15" x14ac:dyDescent="0.4">
      <c r="L40483" s="56">
        <f ca="1"/>
        <v>40482</v>
      </c>
      <c r="M40483" s="53">
        <f ca="1"/>
        <v>2010</v>
      </c>
      <c r="N40483" s="53">
        <f ca="1"/>
        <v>10</v>
      </c>
      <c r="O40483" s="53" t="str">
        <f ca="1"/>
        <v>2010-10</v>
      </c>
    </row>
    <row r="40484" spans="12:15" x14ac:dyDescent="0.4">
      <c r="L40484" s="56">
        <f ca="1"/>
        <v>40483</v>
      </c>
      <c r="M40484" s="53">
        <f ca="1"/>
        <v>2010</v>
      </c>
      <c r="N40484" s="53">
        <f ca="1"/>
        <v>11</v>
      </c>
      <c r="O40484" s="53" t="str">
        <f ca="1"/>
        <v>2010-11</v>
      </c>
    </row>
    <row r="40485" spans="12:15" x14ac:dyDescent="0.4">
      <c r="L40485" s="56">
        <f ca="1"/>
        <v>40484</v>
      </c>
      <c r="M40485" s="53">
        <f ca="1"/>
        <v>2010</v>
      </c>
      <c r="N40485" s="53">
        <f ca="1"/>
        <v>11</v>
      </c>
      <c r="O40485" s="53" t="str">
        <f ca="1"/>
        <v>2010-11</v>
      </c>
    </row>
    <row r="40486" spans="12:15" x14ac:dyDescent="0.4">
      <c r="L40486" s="56">
        <f ca="1"/>
        <v>40485</v>
      </c>
      <c r="M40486" s="53">
        <f ca="1"/>
        <v>2010</v>
      </c>
      <c r="N40486" s="53">
        <f ca="1"/>
        <v>11</v>
      </c>
      <c r="O40486" s="53" t="str">
        <f ca="1"/>
        <v>2010-11</v>
      </c>
    </row>
    <row r="40487" spans="12:15" x14ac:dyDescent="0.4">
      <c r="L40487" s="56">
        <f ca="1"/>
        <v>40486</v>
      </c>
      <c r="M40487" s="53">
        <f ca="1"/>
        <v>2010</v>
      </c>
      <c r="N40487" s="53">
        <f ca="1"/>
        <v>11</v>
      </c>
      <c r="O40487" s="53" t="str">
        <f ca="1"/>
        <v>2010-11</v>
      </c>
    </row>
    <row r="40488" spans="12:15" x14ac:dyDescent="0.4">
      <c r="L40488" s="56">
        <f ca="1"/>
        <v>40487</v>
      </c>
      <c r="M40488" s="53">
        <f ca="1"/>
        <v>2010</v>
      </c>
      <c r="N40488" s="53">
        <f ca="1"/>
        <v>11</v>
      </c>
      <c r="O40488" s="53" t="str">
        <f ca="1"/>
        <v>2010-11</v>
      </c>
    </row>
    <row r="40489" spans="12:15" x14ac:dyDescent="0.4">
      <c r="L40489" s="56">
        <f ca="1"/>
        <v>40488</v>
      </c>
      <c r="M40489" s="53">
        <f ca="1"/>
        <v>2010</v>
      </c>
      <c r="N40489" s="53">
        <f ca="1"/>
        <v>11</v>
      </c>
      <c r="O40489" s="53" t="str">
        <f ca="1"/>
        <v>2010-11</v>
      </c>
    </row>
    <row r="40490" spans="12:15" x14ac:dyDescent="0.4">
      <c r="L40490" s="56">
        <f ca="1"/>
        <v>40489</v>
      </c>
      <c r="M40490" s="53">
        <f ca="1"/>
        <v>2010</v>
      </c>
      <c r="N40490" s="53">
        <f ca="1"/>
        <v>11</v>
      </c>
      <c r="O40490" s="53" t="str">
        <f ca="1"/>
        <v>2010-11</v>
      </c>
    </row>
    <row r="40491" spans="12:15" x14ac:dyDescent="0.4">
      <c r="L40491" s="56">
        <f ca="1"/>
        <v>40490</v>
      </c>
      <c r="M40491" s="53">
        <f ca="1"/>
        <v>2010</v>
      </c>
      <c r="N40491" s="53">
        <f ca="1"/>
        <v>11</v>
      </c>
      <c r="O40491" s="53" t="str">
        <f ca="1"/>
        <v>2010-11</v>
      </c>
    </row>
    <row r="40492" spans="12:15" x14ac:dyDescent="0.4">
      <c r="L40492" s="56">
        <f ca="1"/>
        <v>40491</v>
      </c>
      <c r="M40492" s="53">
        <f ca="1"/>
        <v>2010</v>
      </c>
      <c r="N40492" s="53">
        <f ca="1"/>
        <v>11</v>
      </c>
      <c r="O40492" s="53" t="str">
        <f ca="1"/>
        <v>2010-11</v>
      </c>
    </row>
    <row r="40493" spans="12:15" x14ac:dyDescent="0.4">
      <c r="L40493" s="56">
        <f ca="1"/>
        <v>40492</v>
      </c>
      <c r="M40493" s="53">
        <f ca="1"/>
        <v>2010</v>
      </c>
      <c r="N40493" s="53">
        <f ca="1"/>
        <v>11</v>
      </c>
      <c r="O40493" s="53" t="str">
        <f ca="1"/>
        <v>2010-11</v>
      </c>
    </row>
    <row r="40494" spans="12:15" x14ac:dyDescent="0.4">
      <c r="L40494" s="56">
        <f ca="1"/>
        <v>40493</v>
      </c>
      <c r="M40494" s="53">
        <f ca="1"/>
        <v>2010</v>
      </c>
      <c r="N40494" s="53">
        <f ca="1"/>
        <v>11</v>
      </c>
      <c r="O40494" s="53" t="str">
        <f ca="1"/>
        <v>2010-11</v>
      </c>
    </row>
    <row r="40495" spans="12:15" x14ac:dyDescent="0.4">
      <c r="L40495" s="56">
        <f ca="1"/>
        <v>40494</v>
      </c>
      <c r="M40495" s="53">
        <f ca="1"/>
        <v>2010</v>
      </c>
      <c r="N40495" s="53">
        <f ca="1"/>
        <v>11</v>
      </c>
      <c r="O40495" s="53" t="str">
        <f ca="1"/>
        <v>2010-11</v>
      </c>
    </row>
    <row r="40496" spans="12:15" x14ac:dyDescent="0.4">
      <c r="L40496" s="56">
        <f ca="1"/>
        <v>40495</v>
      </c>
      <c r="M40496" s="53">
        <f ca="1"/>
        <v>2010</v>
      </c>
      <c r="N40496" s="53">
        <f ca="1"/>
        <v>11</v>
      </c>
      <c r="O40496" s="53" t="str">
        <f ca="1"/>
        <v>2010-11</v>
      </c>
    </row>
    <row r="40497" spans="12:15" x14ac:dyDescent="0.4">
      <c r="L40497" s="56">
        <f ca="1"/>
        <v>40496</v>
      </c>
      <c r="M40497" s="53">
        <f ca="1"/>
        <v>2010</v>
      </c>
      <c r="N40497" s="53">
        <f ca="1"/>
        <v>11</v>
      </c>
      <c r="O40497" s="53" t="str">
        <f ca="1"/>
        <v>2010-11</v>
      </c>
    </row>
    <row r="40498" spans="12:15" x14ac:dyDescent="0.4">
      <c r="L40498" s="56">
        <f ca="1"/>
        <v>40497</v>
      </c>
      <c r="M40498" s="53">
        <f ca="1"/>
        <v>2010</v>
      </c>
      <c r="N40498" s="53">
        <f ca="1"/>
        <v>11</v>
      </c>
      <c r="O40498" s="53" t="str">
        <f ca="1"/>
        <v>2010-11</v>
      </c>
    </row>
    <row r="40499" spans="12:15" x14ac:dyDescent="0.4">
      <c r="L40499" s="56">
        <f ca="1"/>
        <v>40498</v>
      </c>
      <c r="M40499" s="53">
        <f ca="1"/>
        <v>2010</v>
      </c>
      <c r="N40499" s="53">
        <f ca="1"/>
        <v>11</v>
      </c>
      <c r="O40499" s="53" t="str">
        <f ca="1"/>
        <v>2010-11</v>
      </c>
    </row>
    <row r="40500" spans="12:15" x14ac:dyDescent="0.4">
      <c r="L40500" s="56">
        <f ca="1"/>
        <v>40499</v>
      </c>
      <c r="M40500" s="53">
        <f ca="1"/>
        <v>2010</v>
      </c>
      <c r="N40500" s="53">
        <f ca="1"/>
        <v>11</v>
      </c>
      <c r="O40500" s="53" t="str">
        <f ca="1"/>
        <v>2010-11</v>
      </c>
    </row>
    <row r="40501" spans="12:15" x14ac:dyDescent="0.4">
      <c r="L40501" s="56">
        <f ca="1"/>
        <v>40500</v>
      </c>
      <c r="M40501" s="53">
        <f ca="1"/>
        <v>2010</v>
      </c>
      <c r="N40501" s="53">
        <f ca="1"/>
        <v>11</v>
      </c>
      <c r="O40501" s="53" t="str">
        <f ca="1"/>
        <v>2010-11</v>
      </c>
    </row>
    <row r="40502" spans="12:15" x14ac:dyDescent="0.4">
      <c r="L40502" s="56">
        <f ca="1"/>
        <v>40501</v>
      </c>
      <c r="M40502" s="53">
        <f ca="1"/>
        <v>2010</v>
      </c>
      <c r="N40502" s="53">
        <f ca="1"/>
        <v>11</v>
      </c>
      <c r="O40502" s="53" t="str">
        <f ca="1"/>
        <v>2010-11</v>
      </c>
    </row>
    <row r="40503" spans="12:15" x14ac:dyDescent="0.4">
      <c r="L40503" s="56">
        <f ca="1"/>
        <v>40502</v>
      </c>
      <c r="M40503" s="53">
        <f ca="1"/>
        <v>2010</v>
      </c>
      <c r="N40503" s="53">
        <f ca="1"/>
        <v>11</v>
      </c>
      <c r="O40503" s="53" t="str">
        <f ca="1"/>
        <v>2010-11</v>
      </c>
    </row>
    <row r="40504" spans="12:15" x14ac:dyDescent="0.4">
      <c r="L40504" s="56">
        <f ca="1"/>
        <v>40503</v>
      </c>
      <c r="M40504" s="53">
        <f ca="1"/>
        <v>2010</v>
      </c>
      <c r="N40504" s="53">
        <f ca="1"/>
        <v>11</v>
      </c>
      <c r="O40504" s="53" t="str">
        <f ca="1"/>
        <v>2010-11</v>
      </c>
    </row>
    <row r="40505" spans="12:15" x14ac:dyDescent="0.4">
      <c r="L40505" s="56">
        <f ca="1"/>
        <v>40504</v>
      </c>
      <c r="M40505" s="53">
        <f ca="1"/>
        <v>2010</v>
      </c>
      <c r="N40505" s="53">
        <f ca="1"/>
        <v>11</v>
      </c>
      <c r="O40505" s="53" t="str">
        <f ca="1"/>
        <v>2010-11</v>
      </c>
    </row>
    <row r="40506" spans="12:15" x14ac:dyDescent="0.4">
      <c r="L40506" s="56">
        <f ca="1"/>
        <v>40505</v>
      </c>
      <c r="M40506" s="53">
        <f ca="1"/>
        <v>2010</v>
      </c>
      <c r="N40506" s="53">
        <f ca="1"/>
        <v>11</v>
      </c>
      <c r="O40506" s="53" t="str">
        <f ca="1"/>
        <v>2010-11</v>
      </c>
    </row>
    <row r="40507" spans="12:15" x14ac:dyDescent="0.4">
      <c r="L40507" s="56">
        <f ca="1"/>
        <v>40506</v>
      </c>
      <c r="M40507" s="53">
        <f ca="1"/>
        <v>2010</v>
      </c>
      <c r="N40507" s="53">
        <f ca="1"/>
        <v>11</v>
      </c>
      <c r="O40507" s="53" t="str">
        <f ca="1"/>
        <v>2010-11</v>
      </c>
    </row>
    <row r="40508" spans="12:15" x14ac:dyDescent="0.4">
      <c r="L40508" s="56">
        <f ca="1"/>
        <v>40507</v>
      </c>
      <c r="M40508" s="53">
        <f ca="1"/>
        <v>2010</v>
      </c>
      <c r="N40508" s="53">
        <f ca="1"/>
        <v>11</v>
      </c>
      <c r="O40508" s="53" t="str">
        <f ca="1"/>
        <v>2010-11</v>
      </c>
    </row>
    <row r="40509" spans="12:15" x14ac:dyDescent="0.4">
      <c r="L40509" s="56">
        <f ca="1"/>
        <v>40508</v>
      </c>
      <c r="M40509" s="53">
        <f ca="1"/>
        <v>2010</v>
      </c>
      <c r="N40509" s="53">
        <f ca="1"/>
        <v>11</v>
      </c>
      <c r="O40509" s="53" t="str">
        <f ca="1"/>
        <v>2010-11</v>
      </c>
    </row>
    <row r="40510" spans="12:15" x14ac:dyDescent="0.4">
      <c r="L40510" s="56">
        <f ca="1"/>
        <v>40509</v>
      </c>
      <c r="M40510" s="53">
        <f ca="1"/>
        <v>2010</v>
      </c>
      <c r="N40510" s="53">
        <f ca="1"/>
        <v>11</v>
      </c>
      <c r="O40510" s="53" t="str">
        <f ca="1"/>
        <v>2010-11</v>
      </c>
    </row>
    <row r="40511" spans="12:15" x14ac:dyDescent="0.4">
      <c r="L40511" s="56">
        <f ca="1"/>
        <v>40510</v>
      </c>
      <c r="M40511" s="53">
        <f ca="1"/>
        <v>2010</v>
      </c>
      <c r="N40511" s="53">
        <f ca="1"/>
        <v>11</v>
      </c>
      <c r="O40511" s="53" t="str">
        <f ca="1"/>
        <v>2010-11</v>
      </c>
    </row>
    <row r="40512" spans="12:15" x14ac:dyDescent="0.4">
      <c r="L40512" s="56">
        <f ca="1"/>
        <v>40511</v>
      </c>
      <c r="M40512" s="53">
        <f ca="1"/>
        <v>2010</v>
      </c>
      <c r="N40512" s="53">
        <f ca="1"/>
        <v>11</v>
      </c>
      <c r="O40512" s="53" t="str">
        <f ca="1"/>
        <v>2010-11</v>
      </c>
    </row>
    <row r="40513" spans="12:15" x14ac:dyDescent="0.4">
      <c r="L40513" s="56">
        <f ca="1"/>
        <v>40512</v>
      </c>
      <c r="M40513" s="53">
        <f ca="1"/>
        <v>2010</v>
      </c>
      <c r="N40513" s="53">
        <f ca="1"/>
        <v>11</v>
      </c>
      <c r="O40513" s="53" t="str">
        <f ca="1"/>
        <v>2010-11</v>
      </c>
    </row>
    <row r="40514" spans="12:15" x14ac:dyDescent="0.4">
      <c r="L40514" s="56">
        <f ca="1"/>
        <v>40513</v>
      </c>
      <c r="M40514" s="53">
        <f ca="1"/>
        <v>2010</v>
      </c>
      <c r="N40514" s="53">
        <f ca="1"/>
        <v>12</v>
      </c>
      <c r="O40514" s="53" t="str">
        <f ca="1"/>
        <v>2010-12</v>
      </c>
    </row>
    <row r="40515" spans="12:15" x14ac:dyDescent="0.4">
      <c r="L40515" s="56">
        <f ca="1"/>
        <v>40514</v>
      </c>
      <c r="M40515" s="53">
        <f ca="1"/>
        <v>2010</v>
      </c>
      <c r="N40515" s="53">
        <f ca="1"/>
        <v>12</v>
      </c>
      <c r="O40515" s="53" t="str">
        <f ca="1"/>
        <v>2010-12</v>
      </c>
    </row>
    <row r="40516" spans="12:15" x14ac:dyDescent="0.4">
      <c r="L40516" s="56">
        <f ca="1"/>
        <v>40515</v>
      </c>
      <c r="M40516" s="53">
        <f ca="1"/>
        <v>2010</v>
      </c>
      <c r="N40516" s="53">
        <f ca="1"/>
        <v>12</v>
      </c>
      <c r="O40516" s="53" t="str">
        <f ca="1"/>
        <v>2010-12</v>
      </c>
    </row>
    <row r="40517" spans="12:15" x14ac:dyDescent="0.4">
      <c r="L40517" s="56">
        <f ca="1"/>
        <v>40516</v>
      </c>
      <c r="M40517" s="53">
        <f ca="1"/>
        <v>2010</v>
      </c>
      <c r="N40517" s="53">
        <f ca="1"/>
        <v>12</v>
      </c>
      <c r="O40517" s="53" t="str">
        <f ca="1"/>
        <v>2010-12</v>
      </c>
    </row>
    <row r="40518" spans="12:15" x14ac:dyDescent="0.4">
      <c r="L40518" s="56">
        <f ca="1"/>
        <v>40517</v>
      </c>
      <c r="M40518" s="53">
        <f ca="1"/>
        <v>2010</v>
      </c>
      <c r="N40518" s="53">
        <f ca="1"/>
        <v>12</v>
      </c>
      <c r="O40518" s="53" t="str">
        <f ca="1"/>
        <v>2010-12</v>
      </c>
    </row>
    <row r="40519" spans="12:15" x14ac:dyDescent="0.4">
      <c r="L40519" s="56">
        <f ca="1"/>
        <v>40518</v>
      </c>
      <c r="M40519" s="53">
        <f ca="1"/>
        <v>2010</v>
      </c>
      <c r="N40519" s="53">
        <f ca="1"/>
        <v>12</v>
      </c>
      <c r="O40519" s="53" t="str">
        <f ca="1"/>
        <v>2010-12</v>
      </c>
    </row>
    <row r="40520" spans="12:15" x14ac:dyDescent="0.4">
      <c r="L40520" s="56">
        <f ca="1"/>
        <v>40519</v>
      </c>
      <c r="M40520" s="53">
        <f ca="1"/>
        <v>2010</v>
      </c>
      <c r="N40520" s="53">
        <f ca="1"/>
        <v>12</v>
      </c>
      <c r="O40520" s="53" t="str">
        <f ca="1"/>
        <v>2010-12</v>
      </c>
    </row>
    <row r="40521" spans="12:15" x14ac:dyDescent="0.4">
      <c r="L40521" s="56">
        <f ca="1"/>
        <v>40520</v>
      </c>
      <c r="M40521" s="53">
        <f ca="1"/>
        <v>2010</v>
      </c>
      <c r="N40521" s="53">
        <f ca="1"/>
        <v>12</v>
      </c>
      <c r="O40521" s="53" t="str">
        <f ca="1"/>
        <v>2010-12</v>
      </c>
    </row>
    <row r="40522" spans="12:15" x14ac:dyDescent="0.4">
      <c r="L40522" s="56">
        <f ca="1"/>
        <v>40521</v>
      </c>
      <c r="M40522" s="53">
        <f ca="1"/>
        <v>2010</v>
      </c>
      <c r="N40522" s="53">
        <f ca="1"/>
        <v>12</v>
      </c>
      <c r="O40522" s="53" t="str">
        <f ca="1"/>
        <v>2010-12</v>
      </c>
    </row>
    <row r="40523" spans="12:15" x14ac:dyDescent="0.4">
      <c r="L40523" s="56">
        <f ca="1"/>
        <v>40522</v>
      </c>
      <c r="M40523" s="53">
        <f ca="1"/>
        <v>2010</v>
      </c>
      <c r="N40523" s="53">
        <f ca="1"/>
        <v>12</v>
      </c>
      <c r="O40523" s="53" t="str">
        <f ca="1"/>
        <v>2010-12</v>
      </c>
    </row>
    <row r="40524" spans="12:15" x14ac:dyDescent="0.4">
      <c r="L40524" s="56">
        <f ca="1"/>
        <v>40523</v>
      </c>
      <c r="M40524" s="53">
        <f ca="1"/>
        <v>2010</v>
      </c>
      <c r="N40524" s="53">
        <f ca="1"/>
        <v>12</v>
      </c>
      <c r="O40524" s="53" t="str">
        <f ca="1"/>
        <v>2010-12</v>
      </c>
    </row>
    <row r="40525" spans="12:15" x14ac:dyDescent="0.4">
      <c r="L40525" s="56">
        <f ca="1"/>
        <v>40524</v>
      </c>
      <c r="M40525" s="53">
        <f ca="1"/>
        <v>2010</v>
      </c>
      <c r="N40525" s="53">
        <f ca="1"/>
        <v>12</v>
      </c>
      <c r="O40525" s="53" t="str">
        <f ca="1"/>
        <v>2010-12</v>
      </c>
    </row>
    <row r="40526" spans="12:15" x14ac:dyDescent="0.4">
      <c r="L40526" s="56">
        <f ca="1"/>
        <v>40525</v>
      </c>
      <c r="M40526" s="53">
        <f ca="1"/>
        <v>2010</v>
      </c>
      <c r="N40526" s="53">
        <f ca="1"/>
        <v>12</v>
      </c>
      <c r="O40526" s="53" t="str">
        <f ca="1"/>
        <v>2010-12</v>
      </c>
    </row>
    <row r="40527" spans="12:15" x14ac:dyDescent="0.4">
      <c r="L40527" s="56">
        <f ca="1"/>
        <v>40526</v>
      </c>
      <c r="M40527" s="53">
        <f ca="1"/>
        <v>2010</v>
      </c>
      <c r="N40527" s="53">
        <f ca="1"/>
        <v>12</v>
      </c>
      <c r="O40527" s="53" t="str">
        <f ca="1"/>
        <v>2010-12</v>
      </c>
    </row>
    <row r="40528" spans="12:15" x14ac:dyDescent="0.4">
      <c r="L40528" s="56">
        <f ca="1"/>
        <v>40527</v>
      </c>
      <c r="M40528" s="53">
        <f ca="1"/>
        <v>2010</v>
      </c>
      <c r="N40528" s="53">
        <f ca="1"/>
        <v>12</v>
      </c>
      <c r="O40528" s="53" t="str">
        <f ca="1"/>
        <v>2010-12</v>
      </c>
    </row>
    <row r="40529" spans="12:15" x14ac:dyDescent="0.4">
      <c r="L40529" s="56">
        <f ca="1"/>
        <v>40528</v>
      </c>
      <c r="M40529" s="53">
        <f ca="1"/>
        <v>2010</v>
      </c>
      <c r="N40529" s="53">
        <f ca="1"/>
        <v>12</v>
      </c>
      <c r="O40529" s="53" t="str">
        <f ca="1"/>
        <v>2010-12</v>
      </c>
    </row>
    <row r="40530" spans="12:15" x14ac:dyDescent="0.4">
      <c r="L40530" s="56">
        <f ca="1"/>
        <v>40529</v>
      </c>
      <c r="M40530" s="53">
        <f ca="1"/>
        <v>2010</v>
      </c>
      <c r="N40530" s="53">
        <f ca="1"/>
        <v>12</v>
      </c>
      <c r="O40530" s="53" t="str">
        <f ca="1"/>
        <v>2010-12</v>
      </c>
    </row>
    <row r="40531" spans="12:15" x14ac:dyDescent="0.4">
      <c r="L40531" s="56">
        <f ca="1"/>
        <v>40530</v>
      </c>
      <c r="M40531" s="53">
        <f ca="1"/>
        <v>2010</v>
      </c>
      <c r="N40531" s="53">
        <f ca="1"/>
        <v>12</v>
      </c>
      <c r="O40531" s="53" t="str">
        <f ca="1"/>
        <v>2010-12</v>
      </c>
    </row>
    <row r="40532" spans="12:15" x14ac:dyDescent="0.4">
      <c r="L40532" s="56">
        <f ca="1"/>
        <v>40531</v>
      </c>
      <c r="M40532" s="53">
        <f ca="1"/>
        <v>2010</v>
      </c>
      <c r="N40532" s="53">
        <f ca="1"/>
        <v>12</v>
      </c>
      <c r="O40532" s="53" t="str">
        <f ca="1"/>
        <v>2010-12</v>
      </c>
    </row>
    <row r="40533" spans="12:15" x14ac:dyDescent="0.4">
      <c r="L40533" s="56">
        <f ca="1"/>
        <v>40532</v>
      </c>
      <c r="M40533" s="53">
        <f ca="1"/>
        <v>2010</v>
      </c>
      <c r="N40533" s="53">
        <f ca="1"/>
        <v>12</v>
      </c>
      <c r="O40533" s="53" t="str">
        <f ca="1"/>
        <v>2010-12</v>
      </c>
    </row>
    <row r="40534" spans="12:15" x14ac:dyDescent="0.4">
      <c r="L40534" s="56">
        <f ca="1"/>
        <v>40533</v>
      </c>
      <c r="M40534" s="53">
        <f ca="1"/>
        <v>2010</v>
      </c>
      <c r="N40534" s="53">
        <f ca="1"/>
        <v>12</v>
      </c>
      <c r="O40534" s="53" t="str">
        <f ca="1"/>
        <v>2010-12</v>
      </c>
    </row>
    <row r="40535" spans="12:15" x14ac:dyDescent="0.4">
      <c r="L40535" s="56">
        <f ca="1"/>
        <v>40534</v>
      </c>
      <c r="M40535" s="53">
        <f ca="1"/>
        <v>2010</v>
      </c>
      <c r="N40535" s="53">
        <f ca="1"/>
        <v>12</v>
      </c>
      <c r="O40535" s="53" t="str">
        <f ca="1"/>
        <v>2010-12</v>
      </c>
    </row>
    <row r="40536" spans="12:15" x14ac:dyDescent="0.4">
      <c r="L40536" s="56">
        <f ca="1"/>
        <v>40535</v>
      </c>
      <c r="M40536" s="53">
        <f ca="1"/>
        <v>2010</v>
      </c>
      <c r="N40536" s="53">
        <f ca="1"/>
        <v>12</v>
      </c>
      <c r="O40536" s="53" t="str">
        <f ca="1"/>
        <v>2010-12</v>
      </c>
    </row>
    <row r="40537" spans="12:15" x14ac:dyDescent="0.4">
      <c r="L40537" s="56">
        <f ca="1"/>
        <v>40536</v>
      </c>
      <c r="M40537" s="53">
        <f ca="1"/>
        <v>2010</v>
      </c>
      <c r="N40537" s="53">
        <f ca="1"/>
        <v>12</v>
      </c>
      <c r="O40537" s="53" t="str">
        <f ca="1"/>
        <v>2010-12</v>
      </c>
    </row>
    <row r="40538" spans="12:15" x14ac:dyDescent="0.4">
      <c r="L40538" s="56">
        <f ca="1"/>
        <v>40537</v>
      </c>
      <c r="M40538" s="53">
        <f ca="1"/>
        <v>2010</v>
      </c>
      <c r="N40538" s="53">
        <f ca="1"/>
        <v>12</v>
      </c>
      <c r="O40538" s="53" t="str">
        <f ca="1"/>
        <v>2010-12</v>
      </c>
    </row>
    <row r="40539" spans="12:15" x14ac:dyDescent="0.4">
      <c r="L40539" s="56">
        <f ca="1"/>
        <v>40538</v>
      </c>
      <c r="M40539" s="53">
        <f ca="1"/>
        <v>2010</v>
      </c>
      <c r="N40539" s="53">
        <f ca="1"/>
        <v>12</v>
      </c>
      <c r="O40539" s="53" t="str">
        <f ca="1"/>
        <v>2010-12</v>
      </c>
    </row>
    <row r="40540" spans="12:15" x14ac:dyDescent="0.4">
      <c r="L40540" s="56">
        <f ca="1"/>
        <v>40539</v>
      </c>
      <c r="M40540" s="53">
        <f ca="1"/>
        <v>2010</v>
      </c>
      <c r="N40540" s="53">
        <f ca="1"/>
        <v>12</v>
      </c>
      <c r="O40540" s="53" t="str">
        <f ca="1"/>
        <v>2010-12</v>
      </c>
    </row>
    <row r="40541" spans="12:15" x14ac:dyDescent="0.4">
      <c r="L40541" s="56">
        <f ca="1"/>
        <v>40540</v>
      </c>
      <c r="M40541" s="53">
        <f ca="1"/>
        <v>2010</v>
      </c>
      <c r="N40541" s="53">
        <f ca="1"/>
        <v>12</v>
      </c>
      <c r="O40541" s="53" t="str">
        <f ca="1"/>
        <v>2010-12</v>
      </c>
    </row>
    <row r="40542" spans="12:15" x14ac:dyDescent="0.4">
      <c r="L40542" s="56">
        <f ca="1"/>
        <v>40541</v>
      </c>
      <c r="M40542" s="53">
        <f ca="1"/>
        <v>2010</v>
      </c>
      <c r="N40542" s="53">
        <f ca="1"/>
        <v>12</v>
      </c>
      <c r="O40542" s="53" t="str">
        <f ca="1"/>
        <v>2010-12</v>
      </c>
    </row>
    <row r="40543" spans="12:15" x14ac:dyDescent="0.4">
      <c r="L40543" s="56">
        <f ca="1"/>
        <v>40542</v>
      </c>
      <c r="M40543" s="53">
        <f ca="1"/>
        <v>2010</v>
      </c>
      <c r="N40543" s="53">
        <f ca="1"/>
        <v>12</v>
      </c>
      <c r="O40543" s="53" t="str">
        <f ca="1"/>
        <v>2010-12</v>
      </c>
    </row>
    <row r="40544" spans="12:15" x14ac:dyDescent="0.4">
      <c r="L40544" s="56">
        <f ca="1"/>
        <v>40543</v>
      </c>
      <c r="M40544" s="53">
        <f ca="1"/>
        <v>2010</v>
      </c>
      <c r="N40544" s="53">
        <f ca="1"/>
        <v>12</v>
      </c>
      <c r="O40544" s="53" t="str">
        <f ca="1"/>
        <v>2010-12</v>
      </c>
    </row>
    <row r="40545" spans="12:15" x14ac:dyDescent="0.4">
      <c r="L40545" s="56">
        <f ca="1"/>
        <v>40544</v>
      </c>
      <c r="M40545" s="53">
        <f ca="1"/>
        <v>2011</v>
      </c>
      <c r="N40545" s="53">
        <f ca="1"/>
        <v>1</v>
      </c>
      <c r="O40545" s="53" t="str">
        <f ca="1"/>
        <v>2011-01</v>
      </c>
    </row>
    <row r="40546" spans="12:15" x14ac:dyDescent="0.4">
      <c r="L40546" s="56">
        <f ca="1"/>
        <v>40545</v>
      </c>
      <c r="M40546" s="53">
        <f ca="1"/>
        <v>2011</v>
      </c>
      <c r="N40546" s="53">
        <f ca="1"/>
        <v>1</v>
      </c>
      <c r="O40546" s="53" t="str">
        <f ca="1"/>
        <v>2011-01</v>
      </c>
    </row>
    <row r="40547" spans="12:15" x14ac:dyDescent="0.4">
      <c r="L40547" s="56">
        <f ca="1"/>
        <v>40546</v>
      </c>
      <c r="M40547" s="53">
        <f ca="1"/>
        <v>2011</v>
      </c>
      <c r="N40547" s="53">
        <f ca="1"/>
        <v>1</v>
      </c>
      <c r="O40547" s="53" t="str">
        <f ca="1"/>
        <v>2011-01</v>
      </c>
    </row>
    <row r="40548" spans="12:15" x14ac:dyDescent="0.4">
      <c r="L40548" s="56">
        <f ca="1"/>
        <v>40547</v>
      </c>
      <c r="M40548" s="53">
        <f ca="1"/>
        <v>2011</v>
      </c>
      <c r="N40548" s="53">
        <f ca="1"/>
        <v>1</v>
      </c>
      <c r="O40548" s="53" t="str">
        <f ca="1"/>
        <v>2011-01</v>
      </c>
    </row>
    <row r="40549" spans="12:15" x14ac:dyDescent="0.4">
      <c r="L40549" s="56">
        <f ca="1"/>
        <v>40548</v>
      </c>
      <c r="M40549" s="53">
        <f ca="1"/>
        <v>2011</v>
      </c>
      <c r="N40549" s="53">
        <f ca="1"/>
        <v>1</v>
      </c>
      <c r="O40549" s="53" t="str">
        <f ca="1"/>
        <v>2011-01</v>
      </c>
    </row>
    <row r="40550" spans="12:15" x14ac:dyDescent="0.4">
      <c r="L40550" s="56">
        <f ca="1"/>
        <v>40549</v>
      </c>
      <c r="M40550" s="53">
        <f ca="1"/>
        <v>2011</v>
      </c>
      <c r="N40550" s="53">
        <f ca="1"/>
        <v>1</v>
      </c>
      <c r="O40550" s="53" t="str">
        <f ca="1"/>
        <v>2011-01</v>
      </c>
    </row>
    <row r="40551" spans="12:15" x14ac:dyDescent="0.4">
      <c r="L40551" s="56">
        <f ca="1"/>
        <v>40550</v>
      </c>
      <c r="M40551" s="53">
        <f ca="1"/>
        <v>2011</v>
      </c>
      <c r="N40551" s="53">
        <f ca="1"/>
        <v>1</v>
      </c>
      <c r="O40551" s="53" t="str">
        <f ca="1"/>
        <v>2011-01</v>
      </c>
    </row>
    <row r="40552" spans="12:15" x14ac:dyDescent="0.4">
      <c r="L40552" s="56">
        <f ca="1"/>
        <v>40551</v>
      </c>
      <c r="M40552" s="53">
        <f ca="1"/>
        <v>2011</v>
      </c>
      <c r="N40552" s="53">
        <f ca="1"/>
        <v>1</v>
      </c>
      <c r="O40552" s="53" t="str">
        <f ca="1"/>
        <v>2011-01</v>
      </c>
    </row>
    <row r="40553" spans="12:15" x14ac:dyDescent="0.4">
      <c r="L40553" s="56">
        <f ca="1"/>
        <v>40552</v>
      </c>
      <c r="M40553" s="53">
        <f ca="1"/>
        <v>2011</v>
      </c>
      <c r="N40553" s="53">
        <f ca="1"/>
        <v>1</v>
      </c>
      <c r="O40553" s="53" t="str">
        <f ca="1"/>
        <v>2011-01</v>
      </c>
    </row>
    <row r="40554" spans="12:15" x14ac:dyDescent="0.4">
      <c r="L40554" s="56">
        <f ca="1"/>
        <v>40553</v>
      </c>
      <c r="M40554" s="53">
        <f ca="1"/>
        <v>2011</v>
      </c>
      <c r="N40554" s="53">
        <f ca="1"/>
        <v>1</v>
      </c>
      <c r="O40554" s="53" t="str">
        <f ca="1"/>
        <v>2011-01</v>
      </c>
    </row>
    <row r="40555" spans="12:15" x14ac:dyDescent="0.4">
      <c r="L40555" s="56">
        <f ca="1"/>
        <v>40554</v>
      </c>
      <c r="M40555" s="53">
        <f ca="1"/>
        <v>2011</v>
      </c>
      <c r="N40555" s="53">
        <f ca="1"/>
        <v>1</v>
      </c>
      <c r="O40555" s="53" t="str">
        <f ca="1"/>
        <v>2011-01</v>
      </c>
    </row>
    <row r="40556" spans="12:15" x14ac:dyDescent="0.4">
      <c r="L40556" s="56">
        <f ca="1"/>
        <v>40555</v>
      </c>
      <c r="M40556" s="53">
        <f ca="1"/>
        <v>2011</v>
      </c>
      <c r="N40556" s="53">
        <f ca="1"/>
        <v>1</v>
      </c>
      <c r="O40556" s="53" t="str">
        <f ca="1"/>
        <v>2011-01</v>
      </c>
    </row>
    <row r="40557" spans="12:15" x14ac:dyDescent="0.4">
      <c r="L40557" s="56">
        <f ca="1"/>
        <v>40556</v>
      </c>
      <c r="M40557" s="53">
        <f ca="1"/>
        <v>2011</v>
      </c>
      <c r="N40557" s="53">
        <f ca="1"/>
        <v>1</v>
      </c>
      <c r="O40557" s="53" t="str">
        <f ca="1"/>
        <v>2011-01</v>
      </c>
    </row>
    <row r="40558" spans="12:15" x14ac:dyDescent="0.4">
      <c r="L40558" s="56">
        <f ca="1"/>
        <v>40557</v>
      </c>
      <c r="M40558" s="53">
        <f ca="1"/>
        <v>2011</v>
      </c>
      <c r="N40558" s="53">
        <f ca="1"/>
        <v>1</v>
      </c>
      <c r="O40558" s="53" t="str">
        <f ca="1"/>
        <v>2011-01</v>
      </c>
    </row>
    <row r="40559" spans="12:15" x14ac:dyDescent="0.4">
      <c r="L40559" s="56">
        <f ca="1"/>
        <v>40558</v>
      </c>
      <c r="M40559" s="53">
        <f ca="1"/>
        <v>2011</v>
      </c>
      <c r="N40559" s="53">
        <f ca="1"/>
        <v>1</v>
      </c>
      <c r="O40559" s="53" t="str">
        <f ca="1"/>
        <v>2011-01</v>
      </c>
    </row>
    <row r="40560" spans="12:15" x14ac:dyDescent="0.4">
      <c r="L40560" s="56">
        <f ca="1"/>
        <v>40559</v>
      </c>
      <c r="M40560" s="53">
        <f ca="1"/>
        <v>2011</v>
      </c>
      <c r="N40560" s="53">
        <f ca="1"/>
        <v>1</v>
      </c>
      <c r="O40560" s="53" t="str">
        <f ca="1"/>
        <v>2011-01</v>
      </c>
    </row>
    <row r="40561" spans="12:15" x14ac:dyDescent="0.4">
      <c r="L40561" s="56">
        <f ca="1"/>
        <v>40560</v>
      </c>
      <c r="M40561" s="53">
        <f ca="1"/>
        <v>2011</v>
      </c>
      <c r="N40561" s="53">
        <f ca="1"/>
        <v>1</v>
      </c>
      <c r="O40561" s="53" t="str">
        <f ca="1"/>
        <v>2011-01</v>
      </c>
    </row>
    <row r="40562" spans="12:15" x14ac:dyDescent="0.4">
      <c r="L40562" s="56">
        <f ca="1"/>
        <v>40561</v>
      </c>
      <c r="M40562" s="53">
        <f ca="1"/>
        <v>2011</v>
      </c>
      <c r="N40562" s="53">
        <f ca="1"/>
        <v>1</v>
      </c>
      <c r="O40562" s="53" t="str">
        <f ca="1"/>
        <v>2011-01</v>
      </c>
    </row>
    <row r="40563" spans="12:15" x14ac:dyDescent="0.4">
      <c r="L40563" s="56">
        <f ca="1"/>
        <v>40562</v>
      </c>
      <c r="M40563" s="53">
        <f ca="1"/>
        <v>2011</v>
      </c>
      <c r="N40563" s="53">
        <f ca="1"/>
        <v>1</v>
      </c>
      <c r="O40563" s="53" t="str">
        <f ca="1"/>
        <v>2011-01</v>
      </c>
    </row>
    <row r="40564" spans="12:15" x14ac:dyDescent="0.4">
      <c r="L40564" s="56">
        <f ca="1"/>
        <v>40563</v>
      </c>
      <c r="M40564" s="53">
        <f ca="1"/>
        <v>2011</v>
      </c>
      <c r="N40564" s="53">
        <f ca="1"/>
        <v>1</v>
      </c>
      <c r="O40564" s="53" t="str">
        <f ca="1"/>
        <v>2011-01</v>
      </c>
    </row>
    <row r="40565" spans="12:15" x14ac:dyDescent="0.4">
      <c r="L40565" s="56">
        <f ca="1"/>
        <v>40564</v>
      </c>
      <c r="M40565" s="53">
        <f ca="1"/>
        <v>2011</v>
      </c>
      <c r="N40565" s="53">
        <f ca="1"/>
        <v>1</v>
      </c>
      <c r="O40565" s="53" t="str">
        <f ca="1"/>
        <v>2011-01</v>
      </c>
    </row>
    <row r="40566" spans="12:15" x14ac:dyDescent="0.4">
      <c r="L40566" s="56">
        <f ca="1"/>
        <v>40565</v>
      </c>
      <c r="M40566" s="53">
        <f ca="1"/>
        <v>2011</v>
      </c>
      <c r="N40566" s="53">
        <f ca="1"/>
        <v>1</v>
      </c>
      <c r="O40566" s="53" t="str">
        <f ca="1"/>
        <v>2011-01</v>
      </c>
    </row>
    <row r="40567" spans="12:15" x14ac:dyDescent="0.4">
      <c r="L40567" s="56">
        <f ca="1"/>
        <v>40566</v>
      </c>
      <c r="M40567" s="53">
        <f ca="1"/>
        <v>2011</v>
      </c>
      <c r="N40567" s="53">
        <f ca="1"/>
        <v>1</v>
      </c>
      <c r="O40567" s="53" t="str">
        <f ca="1"/>
        <v>2011-01</v>
      </c>
    </row>
    <row r="40568" spans="12:15" x14ac:dyDescent="0.4">
      <c r="L40568" s="56">
        <f ca="1"/>
        <v>40567</v>
      </c>
      <c r="M40568" s="53">
        <f ca="1"/>
        <v>2011</v>
      </c>
      <c r="N40568" s="53">
        <f ca="1"/>
        <v>1</v>
      </c>
      <c r="O40568" s="53" t="str">
        <f ca="1"/>
        <v>2011-01</v>
      </c>
    </row>
    <row r="40569" spans="12:15" x14ac:dyDescent="0.4">
      <c r="L40569" s="56">
        <f ca="1"/>
        <v>40568</v>
      </c>
      <c r="M40569" s="53">
        <f ca="1"/>
        <v>2011</v>
      </c>
      <c r="N40569" s="53">
        <f ca="1"/>
        <v>1</v>
      </c>
      <c r="O40569" s="53" t="str">
        <f ca="1"/>
        <v>2011-01</v>
      </c>
    </row>
    <row r="40570" spans="12:15" x14ac:dyDescent="0.4">
      <c r="L40570" s="56">
        <f ca="1"/>
        <v>40569</v>
      </c>
      <c r="M40570" s="53">
        <f ca="1"/>
        <v>2011</v>
      </c>
      <c r="N40570" s="53">
        <f ca="1"/>
        <v>1</v>
      </c>
      <c r="O40570" s="53" t="str">
        <f ca="1"/>
        <v>2011-01</v>
      </c>
    </row>
    <row r="40571" spans="12:15" x14ac:dyDescent="0.4">
      <c r="L40571" s="56">
        <f ca="1"/>
        <v>40570</v>
      </c>
      <c r="M40571" s="53">
        <f ca="1"/>
        <v>2011</v>
      </c>
      <c r="N40571" s="53">
        <f ca="1"/>
        <v>1</v>
      </c>
      <c r="O40571" s="53" t="str">
        <f ca="1"/>
        <v>2011-01</v>
      </c>
    </row>
    <row r="40572" spans="12:15" x14ac:dyDescent="0.4">
      <c r="L40572" s="56">
        <f ca="1"/>
        <v>40571</v>
      </c>
      <c r="M40572" s="53">
        <f ca="1"/>
        <v>2011</v>
      </c>
      <c r="N40572" s="53">
        <f ca="1"/>
        <v>1</v>
      </c>
      <c r="O40572" s="53" t="str">
        <f ca="1"/>
        <v>2011-01</v>
      </c>
    </row>
    <row r="40573" spans="12:15" x14ac:dyDescent="0.4">
      <c r="L40573" s="56">
        <f ca="1"/>
        <v>40572</v>
      </c>
      <c r="M40573" s="53">
        <f ca="1"/>
        <v>2011</v>
      </c>
      <c r="N40573" s="53">
        <f ca="1"/>
        <v>1</v>
      </c>
      <c r="O40573" s="53" t="str">
        <f ca="1"/>
        <v>2011-01</v>
      </c>
    </row>
    <row r="40574" spans="12:15" x14ac:dyDescent="0.4">
      <c r="L40574" s="56">
        <f ca="1"/>
        <v>40573</v>
      </c>
      <c r="M40574" s="53">
        <f ca="1"/>
        <v>2011</v>
      </c>
      <c r="N40574" s="53">
        <f ca="1"/>
        <v>1</v>
      </c>
      <c r="O40574" s="53" t="str">
        <f ca="1"/>
        <v>2011-01</v>
      </c>
    </row>
    <row r="40575" spans="12:15" x14ac:dyDescent="0.4">
      <c r="L40575" s="56">
        <f ca="1"/>
        <v>40574</v>
      </c>
      <c r="M40575" s="53">
        <f ca="1"/>
        <v>2011</v>
      </c>
      <c r="N40575" s="53">
        <f ca="1"/>
        <v>1</v>
      </c>
      <c r="O40575" s="53" t="str">
        <f ca="1"/>
        <v>2011-01</v>
      </c>
    </row>
    <row r="40576" spans="12:15" x14ac:dyDescent="0.4">
      <c r="L40576" s="56">
        <f ca="1"/>
        <v>40575</v>
      </c>
      <c r="M40576" s="53">
        <f ca="1"/>
        <v>2011</v>
      </c>
      <c r="N40576" s="53">
        <f ca="1"/>
        <v>2</v>
      </c>
      <c r="O40576" s="53" t="str">
        <f ca="1"/>
        <v>2011-02</v>
      </c>
    </row>
    <row r="40577" spans="12:15" x14ac:dyDescent="0.4">
      <c r="L40577" s="56">
        <f ca="1"/>
        <v>40576</v>
      </c>
      <c r="M40577" s="53">
        <f ca="1"/>
        <v>2011</v>
      </c>
      <c r="N40577" s="53">
        <f ca="1"/>
        <v>2</v>
      </c>
      <c r="O40577" s="53" t="str">
        <f ca="1"/>
        <v>2011-02</v>
      </c>
    </row>
    <row r="40578" spans="12:15" x14ac:dyDescent="0.4">
      <c r="L40578" s="56">
        <f ca="1"/>
        <v>40577</v>
      </c>
      <c r="M40578" s="53">
        <f ca="1"/>
        <v>2011</v>
      </c>
      <c r="N40578" s="53">
        <f ca="1"/>
        <v>2</v>
      </c>
      <c r="O40578" s="53" t="str">
        <f ca="1"/>
        <v>2011-02</v>
      </c>
    </row>
    <row r="40579" spans="12:15" x14ac:dyDescent="0.4">
      <c r="L40579" s="56">
        <f ca="1"/>
        <v>40578</v>
      </c>
      <c r="M40579" s="53">
        <f ca="1"/>
        <v>2011</v>
      </c>
      <c r="N40579" s="53">
        <f ca="1"/>
        <v>2</v>
      </c>
      <c r="O40579" s="53" t="str">
        <f ca="1"/>
        <v>2011-02</v>
      </c>
    </row>
    <row r="40580" spans="12:15" x14ac:dyDescent="0.4">
      <c r="L40580" s="56">
        <f ca="1"/>
        <v>40579</v>
      </c>
      <c r="M40580" s="53">
        <f ca="1"/>
        <v>2011</v>
      </c>
      <c r="N40580" s="53">
        <f ca="1"/>
        <v>2</v>
      </c>
      <c r="O40580" s="53" t="str">
        <f ca="1"/>
        <v>2011-02</v>
      </c>
    </row>
    <row r="40581" spans="12:15" x14ac:dyDescent="0.4">
      <c r="L40581" s="56">
        <f ca="1"/>
        <v>40580</v>
      </c>
      <c r="M40581" s="53">
        <f ca="1"/>
        <v>2011</v>
      </c>
      <c r="N40581" s="53">
        <f ca="1"/>
        <v>2</v>
      </c>
      <c r="O40581" s="53" t="str">
        <f ca="1"/>
        <v>2011-02</v>
      </c>
    </row>
    <row r="40582" spans="12:15" x14ac:dyDescent="0.4">
      <c r="L40582" s="56">
        <f ca="1"/>
        <v>40581</v>
      </c>
      <c r="M40582" s="53">
        <f ca="1"/>
        <v>2011</v>
      </c>
      <c r="N40582" s="53">
        <f ca="1"/>
        <v>2</v>
      </c>
      <c r="O40582" s="53" t="str">
        <f ca="1"/>
        <v>2011-02</v>
      </c>
    </row>
    <row r="40583" spans="12:15" x14ac:dyDescent="0.4">
      <c r="L40583" s="56">
        <f ca="1"/>
        <v>40582</v>
      </c>
      <c r="M40583" s="53">
        <f ca="1"/>
        <v>2011</v>
      </c>
      <c r="N40583" s="53">
        <f ca="1"/>
        <v>2</v>
      </c>
      <c r="O40583" s="53" t="str">
        <f ca="1"/>
        <v>2011-02</v>
      </c>
    </row>
    <row r="40584" spans="12:15" x14ac:dyDescent="0.4">
      <c r="L40584" s="56">
        <f ca="1"/>
        <v>40583</v>
      </c>
      <c r="M40584" s="53">
        <f ca="1"/>
        <v>2011</v>
      </c>
      <c r="N40584" s="53">
        <f ca="1"/>
        <v>2</v>
      </c>
      <c r="O40584" s="53" t="str">
        <f ca="1"/>
        <v>2011-02</v>
      </c>
    </row>
    <row r="40585" spans="12:15" x14ac:dyDescent="0.4">
      <c r="L40585" s="56">
        <f ca="1"/>
        <v>40584</v>
      </c>
      <c r="M40585" s="53">
        <f ca="1"/>
        <v>2011</v>
      </c>
      <c r="N40585" s="53">
        <f ca="1"/>
        <v>2</v>
      </c>
      <c r="O40585" s="53" t="str">
        <f ca="1"/>
        <v>2011-02</v>
      </c>
    </row>
    <row r="40586" spans="12:15" x14ac:dyDescent="0.4">
      <c r="L40586" s="56">
        <f ca="1"/>
        <v>40585</v>
      </c>
      <c r="M40586" s="53">
        <f ca="1"/>
        <v>2011</v>
      </c>
      <c r="N40586" s="53">
        <f ca="1"/>
        <v>2</v>
      </c>
      <c r="O40586" s="53" t="str">
        <f ca="1"/>
        <v>2011-02</v>
      </c>
    </row>
    <row r="40587" spans="12:15" x14ac:dyDescent="0.4">
      <c r="L40587" s="56">
        <f ca="1"/>
        <v>40586</v>
      </c>
      <c r="M40587" s="53">
        <f ca="1"/>
        <v>2011</v>
      </c>
      <c r="N40587" s="53">
        <f ca="1"/>
        <v>2</v>
      </c>
      <c r="O40587" s="53" t="str">
        <f ca="1"/>
        <v>2011-02</v>
      </c>
    </row>
    <row r="40588" spans="12:15" x14ac:dyDescent="0.4">
      <c r="L40588" s="56">
        <f ca="1"/>
        <v>40587</v>
      </c>
      <c r="M40588" s="53">
        <f ca="1"/>
        <v>2011</v>
      </c>
      <c r="N40588" s="53">
        <f ca="1"/>
        <v>2</v>
      </c>
      <c r="O40588" s="53" t="str">
        <f ca="1"/>
        <v>2011-02</v>
      </c>
    </row>
    <row r="40589" spans="12:15" x14ac:dyDescent="0.4">
      <c r="L40589" s="56">
        <f ca="1"/>
        <v>40588</v>
      </c>
      <c r="M40589" s="53">
        <f ca="1"/>
        <v>2011</v>
      </c>
      <c r="N40589" s="53">
        <f ca="1"/>
        <v>2</v>
      </c>
      <c r="O40589" s="53" t="str">
        <f ca="1"/>
        <v>2011-02</v>
      </c>
    </row>
    <row r="40590" spans="12:15" x14ac:dyDescent="0.4">
      <c r="L40590" s="56">
        <f ca="1"/>
        <v>40589</v>
      </c>
      <c r="M40590" s="53">
        <f ca="1"/>
        <v>2011</v>
      </c>
      <c r="N40590" s="53">
        <f ca="1"/>
        <v>2</v>
      </c>
      <c r="O40590" s="53" t="str">
        <f ca="1"/>
        <v>2011-02</v>
      </c>
    </row>
    <row r="40591" spans="12:15" x14ac:dyDescent="0.4">
      <c r="L40591" s="56">
        <f ca="1"/>
        <v>40590</v>
      </c>
      <c r="M40591" s="53">
        <f ca="1"/>
        <v>2011</v>
      </c>
      <c r="N40591" s="53">
        <f ca="1"/>
        <v>2</v>
      </c>
      <c r="O40591" s="53" t="str">
        <f ca="1"/>
        <v>2011-02</v>
      </c>
    </row>
    <row r="40592" spans="12:15" x14ac:dyDescent="0.4">
      <c r="L40592" s="56">
        <f ca="1"/>
        <v>40591</v>
      </c>
      <c r="M40592" s="53">
        <f ca="1"/>
        <v>2011</v>
      </c>
      <c r="N40592" s="53">
        <f ca="1"/>
        <v>2</v>
      </c>
      <c r="O40592" s="53" t="str">
        <f ca="1"/>
        <v>2011-02</v>
      </c>
    </row>
    <row r="40593" spans="12:15" x14ac:dyDescent="0.4">
      <c r="L40593" s="56">
        <f ca="1"/>
        <v>40592</v>
      </c>
      <c r="M40593" s="53">
        <f ca="1"/>
        <v>2011</v>
      </c>
      <c r="N40593" s="53">
        <f ca="1"/>
        <v>2</v>
      </c>
      <c r="O40593" s="53" t="str">
        <f ca="1"/>
        <v>2011-02</v>
      </c>
    </row>
    <row r="40594" spans="12:15" x14ac:dyDescent="0.4">
      <c r="L40594" s="56">
        <f ca="1"/>
        <v>40593</v>
      </c>
      <c r="M40594" s="53">
        <f ca="1"/>
        <v>2011</v>
      </c>
      <c r="N40594" s="53">
        <f ca="1"/>
        <v>2</v>
      </c>
      <c r="O40594" s="53" t="str">
        <f ca="1"/>
        <v>2011-02</v>
      </c>
    </row>
    <row r="40595" spans="12:15" x14ac:dyDescent="0.4">
      <c r="L40595" s="56">
        <f ca="1"/>
        <v>40594</v>
      </c>
      <c r="M40595" s="53">
        <f ca="1"/>
        <v>2011</v>
      </c>
      <c r="N40595" s="53">
        <f ca="1"/>
        <v>2</v>
      </c>
      <c r="O40595" s="53" t="str">
        <f ca="1"/>
        <v>2011-02</v>
      </c>
    </row>
    <row r="40596" spans="12:15" x14ac:dyDescent="0.4">
      <c r="L40596" s="56">
        <f ca="1"/>
        <v>40595</v>
      </c>
      <c r="M40596" s="53">
        <f ca="1"/>
        <v>2011</v>
      </c>
      <c r="N40596" s="53">
        <f ca="1"/>
        <v>2</v>
      </c>
      <c r="O40596" s="53" t="str">
        <f ca="1"/>
        <v>2011-02</v>
      </c>
    </row>
    <row r="40597" spans="12:15" x14ac:dyDescent="0.4">
      <c r="L40597" s="56">
        <f ca="1"/>
        <v>40596</v>
      </c>
      <c r="M40597" s="53">
        <f ca="1"/>
        <v>2011</v>
      </c>
      <c r="N40597" s="53">
        <f ca="1"/>
        <v>2</v>
      </c>
      <c r="O40597" s="53" t="str">
        <f ca="1"/>
        <v>2011-02</v>
      </c>
    </row>
    <row r="40598" spans="12:15" x14ac:dyDescent="0.4">
      <c r="L40598" s="56">
        <f ca="1"/>
        <v>40597</v>
      </c>
      <c r="M40598" s="53">
        <f ca="1"/>
        <v>2011</v>
      </c>
      <c r="N40598" s="53">
        <f ca="1"/>
        <v>2</v>
      </c>
      <c r="O40598" s="53" t="str">
        <f ca="1"/>
        <v>2011-02</v>
      </c>
    </row>
    <row r="40599" spans="12:15" x14ac:dyDescent="0.4">
      <c r="L40599" s="56">
        <f ca="1"/>
        <v>40598</v>
      </c>
      <c r="M40599" s="53">
        <f ca="1"/>
        <v>2011</v>
      </c>
      <c r="N40599" s="53">
        <f ca="1"/>
        <v>2</v>
      </c>
      <c r="O40599" s="53" t="str">
        <f ca="1"/>
        <v>2011-02</v>
      </c>
    </row>
    <row r="40600" spans="12:15" x14ac:dyDescent="0.4">
      <c r="L40600" s="56">
        <f ca="1"/>
        <v>40599</v>
      </c>
      <c r="M40600" s="53">
        <f ca="1"/>
        <v>2011</v>
      </c>
      <c r="N40600" s="53">
        <f ca="1"/>
        <v>2</v>
      </c>
      <c r="O40600" s="53" t="str">
        <f ca="1"/>
        <v>2011-02</v>
      </c>
    </row>
    <row r="40601" spans="12:15" x14ac:dyDescent="0.4">
      <c r="L40601" s="56">
        <f ca="1"/>
        <v>40600</v>
      </c>
      <c r="M40601" s="53">
        <f ca="1"/>
        <v>2011</v>
      </c>
      <c r="N40601" s="53">
        <f ca="1"/>
        <v>2</v>
      </c>
      <c r="O40601" s="53" t="str">
        <f ca="1"/>
        <v>2011-02</v>
      </c>
    </row>
    <row r="40602" spans="12:15" x14ac:dyDescent="0.4">
      <c r="L40602" s="56">
        <f ca="1"/>
        <v>40601</v>
      </c>
      <c r="M40602" s="53">
        <f ca="1"/>
        <v>2011</v>
      </c>
      <c r="N40602" s="53">
        <f ca="1"/>
        <v>2</v>
      </c>
      <c r="O40602" s="53" t="str">
        <f ca="1"/>
        <v>2011-02</v>
      </c>
    </row>
    <row r="40603" spans="12:15" x14ac:dyDescent="0.4">
      <c r="L40603" s="56">
        <f ca="1"/>
        <v>40602</v>
      </c>
      <c r="M40603" s="53">
        <f ca="1"/>
        <v>2011</v>
      </c>
      <c r="N40603" s="53">
        <f ca="1"/>
        <v>2</v>
      </c>
      <c r="O40603" s="53" t="str">
        <f ca="1"/>
        <v>2011-02</v>
      </c>
    </row>
    <row r="40604" spans="12:15" x14ac:dyDescent="0.4">
      <c r="L40604" s="56">
        <f ca="1"/>
        <v>40603</v>
      </c>
      <c r="M40604" s="53">
        <f ca="1"/>
        <v>2011</v>
      </c>
      <c r="N40604" s="53">
        <f ca="1"/>
        <v>3</v>
      </c>
      <c r="O40604" s="53" t="str">
        <f ca="1"/>
        <v>2011-03</v>
      </c>
    </row>
    <row r="40605" spans="12:15" x14ac:dyDescent="0.4">
      <c r="L40605" s="56">
        <f ca="1"/>
        <v>40604</v>
      </c>
      <c r="M40605" s="53">
        <f ca="1"/>
        <v>2011</v>
      </c>
      <c r="N40605" s="53">
        <f ca="1"/>
        <v>3</v>
      </c>
      <c r="O40605" s="53" t="str">
        <f ca="1"/>
        <v>2011-03</v>
      </c>
    </row>
    <row r="40606" spans="12:15" x14ac:dyDescent="0.4">
      <c r="L40606" s="56">
        <f ca="1"/>
        <v>40605</v>
      </c>
      <c r="M40606" s="53">
        <f ca="1"/>
        <v>2011</v>
      </c>
      <c r="N40606" s="53">
        <f ca="1"/>
        <v>3</v>
      </c>
      <c r="O40606" s="53" t="str">
        <f ca="1"/>
        <v>2011-03</v>
      </c>
    </row>
    <row r="40607" spans="12:15" x14ac:dyDescent="0.4">
      <c r="L40607" s="56">
        <f ca="1"/>
        <v>40606</v>
      </c>
      <c r="M40607" s="53">
        <f ca="1"/>
        <v>2011</v>
      </c>
      <c r="N40607" s="53">
        <f ca="1"/>
        <v>3</v>
      </c>
      <c r="O40607" s="53" t="str">
        <f ca="1"/>
        <v>2011-03</v>
      </c>
    </row>
    <row r="40608" spans="12:15" x14ac:dyDescent="0.4">
      <c r="L40608" s="56">
        <f ca="1"/>
        <v>40607</v>
      </c>
      <c r="M40608" s="53">
        <f ca="1"/>
        <v>2011</v>
      </c>
      <c r="N40608" s="53">
        <f ca="1"/>
        <v>3</v>
      </c>
      <c r="O40608" s="53" t="str">
        <f ca="1"/>
        <v>2011-03</v>
      </c>
    </row>
    <row r="40609" spans="12:15" x14ac:dyDescent="0.4">
      <c r="L40609" s="56">
        <f ca="1"/>
        <v>40608</v>
      </c>
      <c r="M40609" s="53">
        <f ca="1"/>
        <v>2011</v>
      </c>
      <c r="N40609" s="53">
        <f ca="1"/>
        <v>3</v>
      </c>
      <c r="O40609" s="53" t="str">
        <f ca="1"/>
        <v>2011-03</v>
      </c>
    </row>
    <row r="40610" spans="12:15" x14ac:dyDescent="0.4">
      <c r="L40610" s="56">
        <f ca="1"/>
        <v>40609</v>
      </c>
      <c r="M40610" s="53">
        <f ca="1"/>
        <v>2011</v>
      </c>
      <c r="N40610" s="53">
        <f ca="1"/>
        <v>3</v>
      </c>
      <c r="O40610" s="53" t="str">
        <f ca="1"/>
        <v>2011-03</v>
      </c>
    </row>
    <row r="40611" spans="12:15" x14ac:dyDescent="0.4">
      <c r="L40611" s="56">
        <f ca="1"/>
        <v>40610</v>
      </c>
      <c r="M40611" s="53">
        <f ca="1"/>
        <v>2011</v>
      </c>
      <c r="N40611" s="53">
        <f ca="1"/>
        <v>3</v>
      </c>
      <c r="O40611" s="53" t="str">
        <f ca="1"/>
        <v>2011-03</v>
      </c>
    </row>
    <row r="40612" spans="12:15" x14ac:dyDescent="0.4">
      <c r="L40612" s="56">
        <f ca="1"/>
        <v>40611</v>
      </c>
      <c r="M40612" s="53">
        <f ca="1"/>
        <v>2011</v>
      </c>
      <c r="N40612" s="53">
        <f ca="1"/>
        <v>3</v>
      </c>
      <c r="O40612" s="53" t="str">
        <f ca="1"/>
        <v>2011-03</v>
      </c>
    </row>
    <row r="40613" spans="12:15" x14ac:dyDescent="0.4">
      <c r="L40613" s="56">
        <f ca="1"/>
        <v>40612</v>
      </c>
      <c r="M40613" s="53">
        <f ca="1"/>
        <v>2011</v>
      </c>
      <c r="N40613" s="53">
        <f ca="1"/>
        <v>3</v>
      </c>
      <c r="O40613" s="53" t="str">
        <f ca="1"/>
        <v>2011-03</v>
      </c>
    </row>
    <row r="40614" spans="12:15" x14ac:dyDescent="0.4">
      <c r="L40614" s="56">
        <f ca="1"/>
        <v>40613</v>
      </c>
      <c r="M40614" s="53">
        <f ca="1"/>
        <v>2011</v>
      </c>
      <c r="N40614" s="53">
        <f ca="1"/>
        <v>3</v>
      </c>
      <c r="O40614" s="53" t="str">
        <f ca="1"/>
        <v>2011-03</v>
      </c>
    </row>
    <row r="40615" spans="12:15" x14ac:dyDescent="0.4">
      <c r="L40615" s="56">
        <f ca="1"/>
        <v>40614</v>
      </c>
      <c r="M40615" s="53">
        <f ca="1"/>
        <v>2011</v>
      </c>
      <c r="N40615" s="53">
        <f ca="1"/>
        <v>3</v>
      </c>
      <c r="O40615" s="53" t="str">
        <f ca="1"/>
        <v>2011-03</v>
      </c>
    </row>
    <row r="40616" spans="12:15" x14ac:dyDescent="0.4">
      <c r="L40616" s="56">
        <f ca="1"/>
        <v>40615</v>
      </c>
      <c r="M40616" s="53">
        <f ca="1"/>
        <v>2011</v>
      </c>
      <c r="N40616" s="53">
        <f ca="1"/>
        <v>3</v>
      </c>
      <c r="O40616" s="53" t="str">
        <f ca="1"/>
        <v>2011-03</v>
      </c>
    </row>
    <row r="40617" spans="12:15" x14ac:dyDescent="0.4">
      <c r="L40617" s="56">
        <f ca="1"/>
        <v>40616</v>
      </c>
      <c r="M40617" s="53">
        <f ca="1"/>
        <v>2011</v>
      </c>
      <c r="N40617" s="53">
        <f ca="1"/>
        <v>3</v>
      </c>
      <c r="O40617" s="53" t="str">
        <f ca="1"/>
        <v>2011-03</v>
      </c>
    </row>
    <row r="40618" spans="12:15" x14ac:dyDescent="0.4">
      <c r="L40618" s="56">
        <f ca="1"/>
        <v>40617</v>
      </c>
      <c r="M40618" s="53">
        <f ca="1"/>
        <v>2011</v>
      </c>
      <c r="N40618" s="53">
        <f ca="1"/>
        <v>3</v>
      </c>
      <c r="O40618" s="53" t="str">
        <f ca="1"/>
        <v>2011-03</v>
      </c>
    </row>
    <row r="40619" spans="12:15" x14ac:dyDescent="0.4">
      <c r="L40619" s="56">
        <f ca="1"/>
        <v>40618</v>
      </c>
      <c r="M40619" s="53">
        <f ca="1"/>
        <v>2011</v>
      </c>
      <c r="N40619" s="53">
        <f ca="1"/>
        <v>3</v>
      </c>
      <c r="O40619" s="53" t="str">
        <f ca="1"/>
        <v>2011-03</v>
      </c>
    </row>
    <row r="40620" spans="12:15" x14ac:dyDescent="0.4">
      <c r="L40620" s="56">
        <f ca="1"/>
        <v>40619</v>
      </c>
      <c r="M40620" s="53">
        <f ca="1"/>
        <v>2011</v>
      </c>
      <c r="N40620" s="53">
        <f ca="1"/>
        <v>3</v>
      </c>
      <c r="O40620" s="53" t="str">
        <f ca="1"/>
        <v>2011-03</v>
      </c>
    </row>
    <row r="40621" spans="12:15" x14ac:dyDescent="0.4">
      <c r="L40621" s="56">
        <f ca="1"/>
        <v>40620</v>
      </c>
      <c r="M40621" s="53">
        <f ca="1"/>
        <v>2011</v>
      </c>
      <c r="N40621" s="53">
        <f ca="1"/>
        <v>3</v>
      </c>
      <c r="O40621" s="53" t="str">
        <f ca="1"/>
        <v>2011-03</v>
      </c>
    </row>
    <row r="40622" spans="12:15" x14ac:dyDescent="0.4">
      <c r="L40622" s="56">
        <f ca="1"/>
        <v>40621</v>
      </c>
      <c r="M40622" s="53">
        <f ca="1"/>
        <v>2011</v>
      </c>
      <c r="N40622" s="53">
        <f ca="1"/>
        <v>3</v>
      </c>
      <c r="O40622" s="53" t="str">
        <f ca="1"/>
        <v>2011-03</v>
      </c>
    </row>
    <row r="40623" spans="12:15" x14ac:dyDescent="0.4">
      <c r="L40623" s="56">
        <f ca="1"/>
        <v>40622</v>
      </c>
      <c r="M40623" s="53">
        <f ca="1"/>
        <v>2011</v>
      </c>
      <c r="N40623" s="53">
        <f ca="1"/>
        <v>3</v>
      </c>
      <c r="O40623" s="53" t="str">
        <f ca="1"/>
        <v>2011-03</v>
      </c>
    </row>
    <row r="40624" spans="12:15" x14ac:dyDescent="0.4">
      <c r="L40624" s="56">
        <f ca="1"/>
        <v>40623</v>
      </c>
      <c r="M40624" s="53">
        <f ca="1"/>
        <v>2011</v>
      </c>
      <c r="N40624" s="53">
        <f ca="1"/>
        <v>3</v>
      </c>
      <c r="O40624" s="53" t="str">
        <f ca="1"/>
        <v>2011-03</v>
      </c>
    </row>
    <row r="40625" spans="12:15" x14ac:dyDescent="0.4">
      <c r="L40625" s="56">
        <f ca="1"/>
        <v>40624</v>
      </c>
      <c r="M40625" s="53">
        <f ca="1"/>
        <v>2011</v>
      </c>
      <c r="N40625" s="53">
        <f ca="1"/>
        <v>3</v>
      </c>
      <c r="O40625" s="53" t="str">
        <f ca="1"/>
        <v>2011-03</v>
      </c>
    </row>
    <row r="40626" spans="12:15" x14ac:dyDescent="0.4">
      <c r="L40626" s="56">
        <f ca="1"/>
        <v>40625</v>
      </c>
      <c r="M40626" s="53">
        <f ca="1"/>
        <v>2011</v>
      </c>
      <c r="N40626" s="53">
        <f ca="1"/>
        <v>3</v>
      </c>
      <c r="O40626" s="53" t="str">
        <f ca="1"/>
        <v>2011-03</v>
      </c>
    </row>
    <row r="40627" spans="12:15" x14ac:dyDescent="0.4">
      <c r="L40627" s="56">
        <f ca="1"/>
        <v>40626</v>
      </c>
      <c r="M40627" s="53">
        <f ca="1"/>
        <v>2011</v>
      </c>
      <c r="N40627" s="53">
        <f ca="1"/>
        <v>3</v>
      </c>
      <c r="O40627" s="53" t="str">
        <f ca="1"/>
        <v>2011-03</v>
      </c>
    </row>
    <row r="40628" spans="12:15" x14ac:dyDescent="0.4">
      <c r="L40628" s="56">
        <f ca="1"/>
        <v>40627</v>
      </c>
      <c r="M40628" s="53">
        <f ca="1"/>
        <v>2011</v>
      </c>
      <c r="N40628" s="53">
        <f ca="1"/>
        <v>3</v>
      </c>
      <c r="O40628" s="53" t="str">
        <f ca="1"/>
        <v>2011-03</v>
      </c>
    </row>
    <row r="40629" spans="12:15" x14ac:dyDescent="0.4">
      <c r="L40629" s="56">
        <f ca="1"/>
        <v>40628</v>
      </c>
      <c r="M40629" s="53">
        <f ca="1"/>
        <v>2011</v>
      </c>
      <c r="N40629" s="53">
        <f ca="1"/>
        <v>3</v>
      </c>
      <c r="O40629" s="53" t="str">
        <f ca="1"/>
        <v>2011-03</v>
      </c>
    </row>
    <row r="40630" spans="12:15" x14ac:dyDescent="0.4">
      <c r="L40630" s="56">
        <f ca="1"/>
        <v>40629</v>
      </c>
      <c r="M40630" s="53">
        <f ca="1"/>
        <v>2011</v>
      </c>
      <c r="N40630" s="53">
        <f ca="1"/>
        <v>3</v>
      </c>
      <c r="O40630" s="53" t="str">
        <f ca="1"/>
        <v>2011-03</v>
      </c>
    </row>
    <row r="40631" spans="12:15" x14ac:dyDescent="0.4">
      <c r="L40631" s="56">
        <f ca="1"/>
        <v>40630</v>
      </c>
      <c r="M40631" s="53">
        <f ca="1"/>
        <v>2011</v>
      </c>
      <c r="N40631" s="53">
        <f ca="1"/>
        <v>3</v>
      </c>
      <c r="O40631" s="53" t="str">
        <f ca="1"/>
        <v>2011-03</v>
      </c>
    </row>
    <row r="40632" spans="12:15" x14ac:dyDescent="0.4">
      <c r="L40632" s="56">
        <f ca="1"/>
        <v>40631</v>
      </c>
      <c r="M40632" s="53">
        <f ca="1"/>
        <v>2011</v>
      </c>
      <c r="N40632" s="53">
        <f ca="1"/>
        <v>3</v>
      </c>
      <c r="O40632" s="53" t="str">
        <f ca="1"/>
        <v>2011-03</v>
      </c>
    </row>
    <row r="40633" spans="12:15" x14ac:dyDescent="0.4">
      <c r="L40633" s="56">
        <f ca="1"/>
        <v>40632</v>
      </c>
      <c r="M40633" s="53">
        <f ca="1"/>
        <v>2011</v>
      </c>
      <c r="N40633" s="53">
        <f ca="1"/>
        <v>3</v>
      </c>
      <c r="O40633" s="53" t="str">
        <f ca="1"/>
        <v>2011-03</v>
      </c>
    </row>
    <row r="40634" spans="12:15" x14ac:dyDescent="0.4">
      <c r="L40634" s="56">
        <f ca="1"/>
        <v>40633</v>
      </c>
      <c r="M40634" s="53">
        <f ca="1"/>
        <v>2011</v>
      </c>
      <c r="N40634" s="53">
        <f ca="1"/>
        <v>3</v>
      </c>
      <c r="O40634" s="53" t="str">
        <f ca="1"/>
        <v>2011-03</v>
      </c>
    </row>
    <row r="40635" spans="12:15" x14ac:dyDescent="0.4">
      <c r="L40635" s="56">
        <f ca="1"/>
        <v>40634</v>
      </c>
      <c r="M40635" s="53">
        <f ca="1"/>
        <v>2011</v>
      </c>
      <c r="N40635" s="53">
        <f ca="1"/>
        <v>4</v>
      </c>
      <c r="O40635" s="53" t="str">
        <f ca="1"/>
        <v>2011-04</v>
      </c>
    </row>
    <row r="40636" spans="12:15" x14ac:dyDescent="0.4">
      <c r="L40636" s="56">
        <f ca="1"/>
        <v>40635</v>
      </c>
      <c r="M40636" s="53">
        <f ca="1"/>
        <v>2011</v>
      </c>
      <c r="N40636" s="53">
        <f ca="1"/>
        <v>4</v>
      </c>
      <c r="O40636" s="53" t="str">
        <f ca="1"/>
        <v>2011-04</v>
      </c>
    </row>
    <row r="40637" spans="12:15" x14ac:dyDescent="0.4">
      <c r="L40637" s="56">
        <f ca="1"/>
        <v>40636</v>
      </c>
      <c r="M40637" s="53">
        <f ca="1"/>
        <v>2011</v>
      </c>
      <c r="N40637" s="53">
        <f ca="1"/>
        <v>4</v>
      </c>
      <c r="O40637" s="53" t="str">
        <f ca="1"/>
        <v>2011-04</v>
      </c>
    </row>
    <row r="40638" spans="12:15" x14ac:dyDescent="0.4">
      <c r="L40638" s="56">
        <f ca="1"/>
        <v>40637</v>
      </c>
      <c r="M40638" s="53">
        <f ca="1"/>
        <v>2011</v>
      </c>
      <c r="N40638" s="53">
        <f ca="1"/>
        <v>4</v>
      </c>
      <c r="O40638" s="53" t="str">
        <f ca="1"/>
        <v>2011-04</v>
      </c>
    </row>
    <row r="40639" spans="12:15" x14ac:dyDescent="0.4">
      <c r="L40639" s="56">
        <f ca="1"/>
        <v>40638</v>
      </c>
      <c r="M40639" s="53">
        <f ca="1"/>
        <v>2011</v>
      </c>
      <c r="N40639" s="53">
        <f ca="1"/>
        <v>4</v>
      </c>
      <c r="O40639" s="53" t="str">
        <f ca="1"/>
        <v>2011-04</v>
      </c>
    </row>
    <row r="40640" spans="12:15" x14ac:dyDescent="0.4">
      <c r="L40640" s="56">
        <f ca="1"/>
        <v>40639</v>
      </c>
      <c r="M40640" s="53">
        <f ca="1"/>
        <v>2011</v>
      </c>
      <c r="N40640" s="53">
        <f ca="1"/>
        <v>4</v>
      </c>
      <c r="O40640" s="53" t="str">
        <f ca="1"/>
        <v>2011-04</v>
      </c>
    </row>
    <row r="40641" spans="12:15" x14ac:dyDescent="0.4">
      <c r="L40641" s="56">
        <f ca="1"/>
        <v>40640</v>
      </c>
      <c r="M40641" s="53">
        <f ca="1"/>
        <v>2011</v>
      </c>
      <c r="N40641" s="53">
        <f ca="1"/>
        <v>4</v>
      </c>
      <c r="O40641" s="53" t="str">
        <f ca="1"/>
        <v>2011-04</v>
      </c>
    </row>
    <row r="40642" spans="12:15" x14ac:dyDescent="0.4">
      <c r="L40642" s="56">
        <f ca="1"/>
        <v>40641</v>
      </c>
      <c r="M40642" s="53">
        <f ca="1"/>
        <v>2011</v>
      </c>
      <c r="N40642" s="53">
        <f ca="1"/>
        <v>4</v>
      </c>
      <c r="O40642" s="53" t="str">
        <f ca="1"/>
        <v>2011-04</v>
      </c>
    </row>
    <row r="40643" spans="12:15" x14ac:dyDescent="0.4">
      <c r="L40643" s="56">
        <f ca="1"/>
        <v>40642</v>
      </c>
      <c r="M40643" s="53">
        <f ca="1"/>
        <v>2011</v>
      </c>
      <c r="N40643" s="53">
        <f ca="1"/>
        <v>4</v>
      </c>
      <c r="O40643" s="53" t="str">
        <f ca="1"/>
        <v>2011-04</v>
      </c>
    </row>
    <row r="40644" spans="12:15" x14ac:dyDescent="0.4">
      <c r="L40644" s="56">
        <f ca="1"/>
        <v>40643</v>
      </c>
      <c r="M40644" s="53">
        <f ca="1"/>
        <v>2011</v>
      </c>
      <c r="N40644" s="53">
        <f ca="1"/>
        <v>4</v>
      </c>
      <c r="O40644" s="53" t="str">
        <f ca="1"/>
        <v>2011-04</v>
      </c>
    </row>
    <row r="40645" spans="12:15" x14ac:dyDescent="0.4">
      <c r="L40645" s="56">
        <f ca="1"/>
        <v>40644</v>
      </c>
      <c r="M40645" s="53">
        <f ca="1"/>
        <v>2011</v>
      </c>
      <c r="N40645" s="53">
        <f ca="1"/>
        <v>4</v>
      </c>
      <c r="O40645" s="53" t="str">
        <f ca="1"/>
        <v>2011-04</v>
      </c>
    </row>
    <row r="40646" spans="12:15" x14ac:dyDescent="0.4">
      <c r="L40646" s="56">
        <f ca="1"/>
        <v>40645</v>
      </c>
      <c r="M40646" s="53">
        <f ca="1"/>
        <v>2011</v>
      </c>
      <c r="N40646" s="53">
        <f ca="1"/>
        <v>4</v>
      </c>
      <c r="O40646" s="53" t="str">
        <f ca="1"/>
        <v>2011-04</v>
      </c>
    </row>
    <row r="40647" spans="12:15" x14ac:dyDescent="0.4">
      <c r="L40647" s="56">
        <f ca="1"/>
        <v>40646</v>
      </c>
      <c r="M40647" s="53">
        <f ca="1"/>
        <v>2011</v>
      </c>
      <c r="N40647" s="53">
        <f ca="1"/>
        <v>4</v>
      </c>
      <c r="O40647" s="53" t="str">
        <f ca="1"/>
        <v>2011-04</v>
      </c>
    </row>
    <row r="40648" spans="12:15" x14ac:dyDescent="0.4">
      <c r="L40648" s="56">
        <f ca="1"/>
        <v>40647</v>
      </c>
      <c r="M40648" s="53">
        <f ca="1"/>
        <v>2011</v>
      </c>
      <c r="N40648" s="53">
        <f ca="1"/>
        <v>4</v>
      </c>
      <c r="O40648" s="53" t="str">
        <f ca="1"/>
        <v>2011-04</v>
      </c>
    </row>
    <row r="40649" spans="12:15" x14ac:dyDescent="0.4">
      <c r="L40649" s="56">
        <f ca="1"/>
        <v>40648</v>
      </c>
      <c r="M40649" s="53">
        <f ca="1"/>
        <v>2011</v>
      </c>
      <c r="N40649" s="53">
        <f ca="1"/>
        <v>4</v>
      </c>
      <c r="O40649" s="53" t="str">
        <f ca="1"/>
        <v>2011-04</v>
      </c>
    </row>
    <row r="40650" spans="12:15" x14ac:dyDescent="0.4">
      <c r="L40650" s="56">
        <f ca="1"/>
        <v>40649</v>
      </c>
      <c r="M40650" s="53">
        <f ca="1"/>
        <v>2011</v>
      </c>
      <c r="N40650" s="53">
        <f ca="1"/>
        <v>4</v>
      </c>
      <c r="O40650" s="53" t="str">
        <f ca="1"/>
        <v>2011-04</v>
      </c>
    </row>
    <row r="40651" spans="12:15" x14ac:dyDescent="0.4">
      <c r="L40651" s="56">
        <f ca="1"/>
        <v>40650</v>
      </c>
      <c r="M40651" s="53">
        <f ca="1"/>
        <v>2011</v>
      </c>
      <c r="N40651" s="53">
        <f ca="1"/>
        <v>4</v>
      </c>
      <c r="O40651" s="53" t="str">
        <f ca="1"/>
        <v>2011-04</v>
      </c>
    </row>
    <row r="40652" spans="12:15" x14ac:dyDescent="0.4">
      <c r="L40652" s="56">
        <f ca="1"/>
        <v>40651</v>
      </c>
      <c r="M40652" s="53">
        <f ca="1"/>
        <v>2011</v>
      </c>
      <c r="N40652" s="53">
        <f ca="1"/>
        <v>4</v>
      </c>
      <c r="O40652" s="53" t="str">
        <f ca="1"/>
        <v>2011-04</v>
      </c>
    </row>
    <row r="40653" spans="12:15" x14ac:dyDescent="0.4">
      <c r="L40653" s="56">
        <f ca="1"/>
        <v>40652</v>
      </c>
      <c r="M40653" s="53">
        <f ca="1"/>
        <v>2011</v>
      </c>
      <c r="N40653" s="53">
        <f ca="1"/>
        <v>4</v>
      </c>
      <c r="O40653" s="53" t="str">
        <f ca="1"/>
        <v>2011-04</v>
      </c>
    </row>
    <row r="40654" spans="12:15" x14ac:dyDescent="0.4">
      <c r="L40654" s="56">
        <f ca="1"/>
        <v>40653</v>
      </c>
      <c r="M40654" s="53">
        <f ca="1"/>
        <v>2011</v>
      </c>
      <c r="N40654" s="53">
        <f ca="1"/>
        <v>4</v>
      </c>
      <c r="O40654" s="53" t="str">
        <f ca="1"/>
        <v>2011-04</v>
      </c>
    </row>
    <row r="40655" spans="12:15" x14ac:dyDescent="0.4">
      <c r="L40655" s="56">
        <f ca="1"/>
        <v>40654</v>
      </c>
      <c r="M40655" s="53">
        <f ca="1"/>
        <v>2011</v>
      </c>
      <c r="N40655" s="53">
        <f ca="1"/>
        <v>4</v>
      </c>
      <c r="O40655" s="53" t="str">
        <f ca="1"/>
        <v>2011-04</v>
      </c>
    </row>
    <row r="40656" spans="12:15" x14ac:dyDescent="0.4">
      <c r="L40656" s="56">
        <f ca="1"/>
        <v>40655</v>
      </c>
      <c r="M40656" s="53">
        <f ca="1"/>
        <v>2011</v>
      </c>
      <c r="N40656" s="53">
        <f ca="1"/>
        <v>4</v>
      </c>
      <c r="O40656" s="53" t="str">
        <f ca="1"/>
        <v>2011-04</v>
      </c>
    </row>
    <row r="40657" spans="12:15" x14ac:dyDescent="0.4">
      <c r="L40657" s="56">
        <f ca="1"/>
        <v>40656</v>
      </c>
      <c r="M40657" s="53">
        <f ca="1"/>
        <v>2011</v>
      </c>
      <c r="N40657" s="53">
        <f ca="1"/>
        <v>4</v>
      </c>
      <c r="O40657" s="53" t="str">
        <f ca="1"/>
        <v>2011-04</v>
      </c>
    </row>
    <row r="40658" spans="12:15" x14ac:dyDescent="0.4">
      <c r="L40658" s="56">
        <f ca="1"/>
        <v>40657</v>
      </c>
      <c r="M40658" s="53">
        <f ca="1"/>
        <v>2011</v>
      </c>
      <c r="N40658" s="53">
        <f ca="1"/>
        <v>4</v>
      </c>
      <c r="O40658" s="53" t="str">
        <f ca="1"/>
        <v>2011-04</v>
      </c>
    </row>
    <row r="40659" spans="12:15" x14ac:dyDescent="0.4">
      <c r="L40659" s="56">
        <f ca="1"/>
        <v>40658</v>
      </c>
      <c r="M40659" s="53">
        <f ca="1"/>
        <v>2011</v>
      </c>
      <c r="N40659" s="53">
        <f ca="1"/>
        <v>4</v>
      </c>
      <c r="O40659" s="53" t="str">
        <f ca="1"/>
        <v>2011-04</v>
      </c>
    </row>
    <row r="40660" spans="12:15" x14ac:dyDescent="0.4">
      <c r="L40660" s="56">
        <f ca="1"/>
        <v>40659</v>
      </c>
      <c r="M40660" s="53">
        <f ca="1"/>
        <v>2011</v>
      </c>
      <c r="N40660" s="53">
        <f ca="1"/>
        <v>4</v>
      </c>
      <c r="O40660" s="53" t="str">
        <f ca="1"/>
        <v>2011-04</v>
      </c>
    </row>
    <row r="40661" spans="12:15" x14ac:dyDescent="0.4">
      <c r="L40661" s="56">
        <f ca="1"/>
        <v>40660</v>
      </c>
      <c r="M40661" s="53">
        <f ca="1"/>
        <v>2011</v>
      </c>
      <c r="N40661" s="53">
        <f ca="1"/>
        <v>4</v>
      </c>
      <c r="O40661" s="53" t="str">
        <f ca="1"/>
        <v>2011-04</v>
      </c>
    </row>
    <row r="40662" spans="12:15" x14ac:dyDescent="0.4">
      <c r="L40662" s="56">
        <f ca="1"/>
        <v>40661</v>
      </c>
      <c r="M40662" s="53">
        <f ca="1"/>
        <v>2011</v>
      </c>
      <c r="N40662" s="53">
        <f ca="1"/>
        <v>4</v>
      </c>
      <c r="O40662" s="53" t="str">
        <f ca="1"/>
        <v>2011-04</v>
      </c>
    </row>
    <row r="40663" spans="12:15" x14ac:dyDescent="0.4">
      <c r="L40663" s="56">
        <f ca="1"/>
        <v>40662</v>
      </c>
      <c r="M40663" s="53">
        <f ca="1"/>
        <v>2011</v>
      </c>
      <c r="N40663" s="53">
        <f ca="1"/>
        <v>4</v>
      </c>
      <c r="O40663" s="53" t="str">
        <f ca="1"/>
        <v>2011-04</v>
      </c>
    </row>
    <row r="40664" spans="12:15" x14ac:dyDescent="0.4">
      <c r="L40664" s="56">
        <f ca="1"/>
        <v>40663</v>
      </c>
      <c r="M40664" s="53">
        <f ca="1"/>
        <v>2011</v>
      </c>
      <c r="N40664" s="53">
        <f ca="1"/>
        <v>4</v>
      </c>
      <c r="O40664" s="53" t="str">
        <f ca="1"/>
        <v>2011-04</v>
      </c>
    </row>
    <row r="40665" spans="12:15" x14ac:dyDescent="0.4">
      <c r="L40665" s="56">
        <f ca="1"/>
        <v>40664</v>
      </c>
      <c r="M40665" s="53">
        <f ca="1"/>
        <v>2011</v>
      </c>
      <c r="N40665" s="53">
        <f ca="1"/>
        <v>5</v>
      </c>
      <c r="O40665" s="53" t="str">
        <f ca="1"/>
        <v>2011-05</v>
      </c>
    </row>
    <row r="40666" spans="12:15" x14ac:dyDescent="0.4">
      <c r="L40666" s="56">
        <f ca="1"/>
        <v>40665</v>
      </c>
      <c r="M40666" s="53">
        <f ca="1"/>
        <v>2011</v>
      </c>
      <c r="N40666" s="53">
        <f ca="1"/>
        <v>5</v>
      </c>
      <c r="O40666" s="53" t="str">
        <f ca="1"/>
        <v>2011-05</v>
      </c>
    </row>
    <row r="40667" spans="12:15" x14ac:dyDescent="0.4">
      <c r="L40667" s="56">
        <f ca="1"/>
        <v>40666</v>
      </c>
      <c r="M40667" s="53">
        <f ca="1"/>
        <v>2011</v>
      </c>
      <c r="N40667" s="53">
        <f ca="1"/>
        <v>5</v>
      </c>
      <c r="O40667" s="53" t="str">
        <f ca="1"/>
        <v>2011-05</v>
      </c>
    </row>
    <row r="40668" spans="12:15" x14ac:dyDescent="0.4">
      <c r="L40668" s="56">
        <f ca="1"/>
        <v>40667</v>
      </c>
      <c r="M40668" s="53">
        <f ca="1"/>
        <v>2011</v>
      </c>
      <c r="N40668" s="53">
        <f ca="1"/>
        <v>5</v>
      </c>
      <c r="O40668" s="53" t="str">
        <f ca="1"/>
        <v>2011-05</v>
      </c>
    </row>
    <row r="40669" spans="12:15" x14ac:dyDescent="0.4">
      <c r="L40669" s="56">
        <f ca="1"/>
        <v>40668</v>
      </c>
      <c r="M40669" s="53">
        <f ca="1"/>
        <v>2011</v>
      </c>
      <c r="N40669" s="53">
        <f ca="1"/>
        <v>5</v>
      </c>
      <c r="O40669" s="53" t="str">
        <f ca="1"/>
        <v>2011-05</v>
      </c>
    </row>
    <row r="40670" spans="12:15" x14ac:dyDescent="0.4">
      <c r="L40670" s="56">
        <f ca="1"/>
        <v>40669</v>
      </c>
      <c r="M40670" s="53">
        <f ca="1"/>
        <v>2011</v>
      </c>
      <c r="N40670" s="53">
        <f ca="1"/>
        <v>5</v>
      </c>
      <c r="O40670" s="53" t="str">
        <f ca="1"/>
        <v>2011-05</v>
      </c>
    </row>
    <row r="40671" spans="12:15" x14ac:dyDescent="0.4">
      <c r="L40671" s="56">
        <f ca="1"/>
        <v>40670</v>
      </c>
      <c r="M40671" s="53">
        <f ca="1"/>
        <v>2011</v>
      </c>
      <c r="N40671" s="53">
        <f ca="1"/>
        <v>5</v>
      </c>
      <c r="O40671" s="53" t="str">
        <f ca="1"/>
        <v>2011-05</v>
      </c>
    </row>
    <row r="40672" spans="12:15" x14ac:dyDescent="0.4">
      <c r="L40672" s="56">
        <f ca="1"/>
        <v>40671</v>
      </c>
      <c r="M40672" s="53">
        <f ca="1"/>
        <v>2011</v>
      </c>
      <c r="N40672" s="53">
        <f ca="1"/>
        <v>5</v>
      </c>
      <c r="O40672" s="53" t="str">
        <f ca="1"/>
        <v>2011-05</v>
      </c>
    </row>
    <row r="40673" spans="12:15" x14ac:dyDescent="0.4">
      <c r="L40673" s="56">
        <f ca="1"/>
        <v>40672</v>
      </c>
      <c r="M40673" s="53">
        <f ca="1"/>
        <v>2011</v>
      </c>
      <c r="N40673" s="53">
        <f ca="1"/>
        <v>5</v>
      </c>
      <c r="O40673" s="53" t="str">
        <f ca="1"/>
        <v>2011-05</v>
      </c>
    </row>
    <row r="40674" spans="12:15" x14ac:dyDescent="0.4">
      <c r="L40674" s="56">
        <f ca="1"/>
        <v>40673</v>
      </c>
      <c r="M40674" s="53">
        <f ca="1"/>
        <v>2011</v>
      </c>
      <c r="N40674" s="53">
        <f ca="1"/>
        <v>5</v>
      </c>
      <c r="O40674" s="53" t="str">
        <f ca="1"/>
        <v>2011-05</v>
      </c>
    </row>
    <row r="40675" spans="12:15" x14ac:dyDescent="0.4">
      <c r="L40675" s="56">
        <f ca="1"/>
        <v>40674</v>
      </c>
      <c r="M40675" s="53">
        <f ca="1"/>
        <v>2011</v>
      </c>
      <c r="N40675" s="53">
        <f ca="1"/>
        <v>5</v>
      </c>
      <c r="O40675" s="53" t="str">
        <f ca="1"/>
        <v>2011-05</v>
      </c>
    </row>
    <row r="40676" spans="12:15" x14ac:dyDescent="0.4">
      <c r="L40676" s="56">
        <f ca="1"/>
        <v>40675</v>
      </c>
      <c r="M40676" s="53">
        <f ca="1"/>
        <v>2011</v>
      </c>
      <c r="N40676" s="53">
        <f ca="1"/>
        <v>5</v>
      </c>
      <c r="O40676" s="53" t="str">
        <f ca="1"/>
        <v>2011-05</v>
      </c>
    </row>
    <row r="40677" spans="12:15" x14ac:dyDescent="0.4">
      <c r="L40677" s="56">
        <f ca="1"/>
        <v>40676</v>
      </c>
      <c r="M40677" s="53">
        <f ca="1"/>
        <v>2011</v>
      </c>
      <c r="N40677" s="53">
        <f ca="1"/>
        <v>5</v>
      </c>
      <c r="O40677" s="53" t="str">
        <f ca="1"/>
        <v>2011-05</v>
      </c>
    </row>
    <row r="40678" spans="12:15" x14ac:dyDescent="0.4">
      <c r="L40678" s="56">
        <f ca="1"/>
        <v>40677</v>
      </c>
      <c r="M40678" s="53">
        <f ca="1"/>
        <v>2011</v>
      </c>
      <c r="N40678" s="53">
        <f ca="1"/>
        <v>5</v>
      </c>
      <c r="O40678" s="53" t="str">
        <f ca="1"/>
        <v>2011-05</v>
      </c>
    </row>
    <row r="40679" spans="12:15" x14ac:dyDescent="0.4">
      <c r="L40679" s="56">
        <f ca="1"/>
        <v>40678</v>
      </c>
      <c r="M40679" s="53">
        <f ca="1"/>
        <v>2011</v>
      </c>
      <c r="N40679" s="53">
        <f ca="1"/>
        <v>5</v>
      </c>
      <c r="O40679" s="53" t="str">
        <f ca="1"/>
        <v>2011-05</v>
      </c>
    </row>
    <row r="40680" spans="12:15" x14ac:dyDescent="0.4">
      <c r="L40680" s="56">
        <f ca="1"/>
        <v>40679</v>
      </c>
      <c r="M40680" s="53">
        <f ca="1"/>
        <v>2011</v>
      </c>
      <c r="N40680" s="53">
        <f ca="1"/>
        <v>5</v>
      </c>
      <c r="O40680" s="53" t="str">
        <f ca="1"/>
        <v>2011-05</v>
      </c>
    </row>
    <row r="40681" spans="12:15" x14ac:dyDescent="0.4">
      <c r="L40681" s="56">
        <f ca="1"/>
        <v>40680</v>
      </c>
      <c r="M40681" s="53">
        <f ca="1"/>
        <v>2011</v>
      </c>
      <c r="N40681" s="53">
        <f ca="1"/>
        <v>5</v>
      </c>
      <c r="O40681" s="53" t="str">
        <f ca="1"/>
        <v>2011-05</v>
      </c>
    </row>
    <row r="40682" spans="12:15" x14ac:dyDescent="0.4">
      <c r="L40682" s="56">
        <f ca="1"/>
        <v>40681</v>
      </c>
      <c r="M40682" s="53">
        <f ca="1"/>
        <v>2011</v>
      </c>
      <c r="N40682" s="53">
        <f ca="1"/>
        <v>5</v>
      </c>
      <c r="O40682" s="53" t="str">
        <f ca="1"/>
        <v>2011-05</v>
      </c>
    </row>
    <row r="40683" spans="12:15" x14ac:dyDescent="0.4">
      <c r="L40683" s="56">
        <f ca="1"/>
        <v>40682</v>
      </c>
      <c r="M40683" s="53">
        <f ca="1"/>
        <v>2011</v>
      </c>
      <c r="N40683" s="53">
        <f ca="1"/>
        <v>5</v>
      </c>
      <c r="O40683" s="53" t="str">
        <f ca="1"/>
        <v>2011-05</v>
      </c>
    </row>
    <row r="40684" spans="12:15" x14ac:dyDescent="0.4">
      <c r="L40684" s="56">
        <f ca="1"/>
        <v>40683</v>
      </c>
      <c r="M40684" s="53">
        <f ca="1"/>
        <v>2011</v>
      </c>
      <c r="N40684" s="53">
        <f ca="1"/>
        <v>5</v>
      </c>
      <c r="O40684" s="53" t="str">
        <f ca="1"/>
        <v>2011-05</v>
      </c>
    </row>
    <row r="40685" spans="12:15" x14ac:dyDescent="0.4">
      <c r="L40685" s="56">
        <f ca="1"/>
        <v>40684</v>
      </c>
      <c r="M40685" s="53">
        <f ca="1"/>
        <v>2011</v>
      </c>
      <c r="N40685" s="53">
        <f ca="1"/>
        <v>5</v>
      </c>
      <c r="O40685" s="53" t="str">
        <f ca="1"/>
        <v>2011-05</v>
      </c>
    </row>
    <row r="40686" spans="12:15" x14ac:dyDescent="0.4">
      <c r="L40686" s="56">
        <f ca="1"/>
        <v>40685</v>
      </c>
      <c r="M40686" s="53">
        <f ca="1"/>
        <v>2011</v>
      </c>
      <c r="N40686" s="53">
        <f ca="1"/>
        <v>5</v>
      </c>
      <c r="O40686" s="53" t="str">
        <f ca="1"/>
        <v>2011-05</v>
      </c>
    </row>
    <row r="40687" spans="12:15" x14ac:dyDescent="0.4">
      <c r="L40687" s="56">
        <f ca="1"/>
        <v>40686</v>
      </c>
      <c r="M40687" s="53">
        <f ca="1"/>
        <v>2011</v>
      </c>
      <c r="N40687" s="53">
        <f ca="1"/>
        <v>5</v>
      </c>
      <c r="O40687" s="53" t="str">
        <f ca="1"/>
        <v>2011-05</v>
      </c>
    </row>
    <row r="40688" spans="12:15" x14ac:dyDescent="0.4">
      <c r="L40688" s="56">
        <f ca="1"/>
        <v>40687</v>
      </c>
      <c r="M40688" s="53">
        <f ca="1"/>
        <v>2011</v>
      </c>
      <c r="N40688" s="53">
        <f ca="1"/>
        <v>5</v>
      </c>
      <c r="O40688" s="53" t="str">
        <f ca="1"/>
        <v>2011-05</v>
      </c>
    </row>
    <row r="40689" spans="12:15" x14ac:dyDescent="0.4">
      <c r="L40689" s="56">
        <f ca="1"/>
        <v>40688</v>
      </c>
      <c r="M40689" s="53">
        <f ca="1"/>
        <v>2011</v>
      </c>
      <c r="N40689" s="53">
        <f ca="1"/>
        <v>5</v>
      </c>
      <c r="O40689" s="53" t="str">
        <f ca="1"/>
        <v>2011-05</v>
      </c>
    </row>
    <row r="40690" spans="12:15" x14ac:dyDescent="0.4">
      <c r="L40690" s="56">
        <f ca="1"/>
        <v>40689</v>
      </c>
      <c r="M40690" s="53">
        <f ca="1"/>
        <v>2011</v>
      </c>
      <c r="N40690" s="53">
        <f ca="1"/>
        <v>5</v>
      </c>
      <c r="O40690" s="53" t="str">
        <f ca="1"/>
        <v>2011-05</v>
      </c>
    </row>
    <row r="40691" spans="12:15" x14ac:dyDescent="0.4">
      <c r="L40691" s="56">
        <f ca="1"/>
        <v>40690</v>
      </c>
      <c r="M40691" s="53">
        <f ca="1"/>
        <v>2011</v>
      </c>
      <c r="N40691" s="53">
        <f ca="1"/>
        <v>5</v>
      </c>
      <c r="O40691" s="53" t="str">
        <f ca="1"/>
        <v>2011-05</v>
      </c>
    </row>
    <row r="40692" spans="12:15" x14ac:dyDescent="0.4">
      <c r="L40692" s="56">
        <f ca="1"/>
        <v>40691</v>
      </c>
      <c r="M40692" s="53">
        <f ca="1"/>
        <v>2011</v>
      </c>
      <c r="N40692" s="53">
        <f ca="1"/>
        <v>5</v>
      </c>
      <c r="O40692" s="53" t="str">
        <f ca="1"/>
        <v>2011-05</v>
      </c>
    </row>
    <row r="40693" spans="12:15" x14ac:dyDescent="0.4">
      <c r="L40693" s="56">
        <f ca="1"/>
        <v>40692</v>
      </c>
      <c r="M40693" s="53">
        <f ca="1"/>
        <v>2011</v>
      </c>
      <c r="N40693" s="53">
        <f ca="1"/>
        <v>5</v>
      </c>
      <c r="O40693" s="53" t="str">
        <f ca="1"/>
        <v>2011-05</v>
      </c>
    </row>
    <row r="40694" spans="12:15" x14ac:dyDescent="0.4">
      <c r="L40694" s="56">
        <f ca="1"/>
        <v>40693</v>
      </c>
      <c r="M40694" s="53">
        <f ca="1"/>
        <v>2011</v>
      </c>
      <c r="N40694" s="53">
        <f ca="1"/>
        <v>5</v>
      </c>
      <c r="O40694" s="53" t="str">
        <f ca="1"/>
        <v>2011-05</v>
      </c>
    </row>
    <row r="40695" spans="12:15" x14ac:dyDescent="0.4">
      <c r="L40695" s="56">
        <f ca="1"/>
        <v>40694</v>
      </c>
      <c r="M40695" s="53">
        <f ca="1"/>
        <v>2011</v>
      </c>
      <c r="N40695" s="53">
        <f ca="1"/>
        <v>5</v>
      </c>
      <c r="O40695" s="53" t="str">
        <f ca="1"/>
        <v>2011-05</v>
      </c>
    </row>
    <row r="40696" spans="12:15" x14ac:dyDescent="0.4">
      <c r="L40696" s="56">
        <f ca="1"/>
        <v>40695</v>
      </c>
      <c r="M40696" s="53">
        <f ca="1"/>
        <v>2011</v>
      </c>
      <c r="N40696" s="53">
        <f ca="1"/>
        <v>6</v>
      </c>
      <c r="O40696" s="53" t="str">
        <f ca="1"/>
        <v>2011-06</v>
      </c>
    </row>
    <row r="40697" spans="12:15" x14ac:dyDescent="0.4">
      <c r="L40697" s="56">
        <f ca="1"/>
        <v>40696</v>
      </c>
      <c r="M40697" s="53">
        <f ca="1"/>
        <v>2011</v>
      </c>
      <c r="N40697" s="53">
        <f ca="1"/>
        <v>6</v>
      </c>
      <c r="O40697" s="53" t="str">
        <f ca="1"/>
        <v>2011-06</v>
      </c>
    </row>
    <row r="40698" spans="12:15" x14ac:dyDescent="0.4">
      <c r="L40698" s="56">
        <f ca="1"/>
        <v>40697</v>
      </c>
      <c r="M40698" s="53">
        <f ca="1"/>
        <v>2011</v>
      </c>
      <c r="N40698" s="53">
        <f ca="1"/>
        <v>6</v>
      </c>
      <c r="O40698" s="53" t="str">
        <f ca="1"/>
        <v>2011-06</v>
      </c>
    </row>
    <row r="40699" spans="12:15" x14ac:dyDescent="0.4">
      <c r="L40699" s="56">
        <f ca="1"/>
        <v>40698</v>
      </c>
      <c r="M40699" s="53">
        <f ca="1"/>
        <v>2011</v>
      </c>
      <c r="N40699" s="53">
        <f ca="1"/>
        <v>6</v>
      </c>
      <c r="O40699" s="53" t="str">
        <f ca="1"/>
        <v>2011-06</v>
      </c>
    </row>
    <row r="40700" spans="12:15" x14ac:dyDescent="0.4">
      <c r="L40700" s="56">
        <f ca="1"/>
        <v>40699</v>
      </c>
      <c r="M40700" s="53">
        <f ca="1"/>
        <v>2011</v>
      </c>
      <c r="N40700" s="53">
        <f ca="1"/>
        <v>6</v>
      </c>
      <c r="O40700" s="53" t="str">
        <f ca="1"/>
        <v>2011-06</v>
      </c>
    </row>
    <row r="40701" spans="12:15" x14ac:dyDescent="0.4">
      <c r="L40701" s="56">
        <f ca="1"/>
        <v>40700</v>
      </c>
      <c r="M40701" s="53">
        <f ca="1"/>
        <v>2011</v>
      </c>
      <c r="N40701" s="53">
        <f ca="1"/>
        <v>6</v>
      </c>
      <c r="O40701" s="53" t="str">
        <f ca="1"/>
        <v>2011-06</v>
      </c>
    </row>
    <row r="40702" spans="12:15" x14ac:dyDescent="0.4">
      <c r="L40702" s="56">
        <f ca="1"/>
        <v>40701</v>
      </c>
      <c r="M40702" s="53">
        <f ca="1"/>
        <v>2011</v>
      </c>
      <c r="N40702" s="53">
        <f ca="1"/>
        <v>6</v>
      </c>
      <c r="O40702" s="53" t="str">
        <f ca="1"/>
        <v>2011-06</v>
      </c>
    </row>
    <row r="40703" spans="12:15" x14ac:dyDescent="0.4">
      <c r="L40703" s="56">
        <f ca="1"/>
        <v>40702</v>
      </c>
      <c r="M40703" s="53">
        <f ca="1"/>
        <v>2011</v>
      </c>
      <c r="N40703" s="53">
        <f ca="1"/>
        <v>6</v>
      </c>
      <c r="O40703" s="53" t="str">
        <f ca="1"/>
        <v>2011-06</v>
      </c>
    </row>
    <row r="40704" spans="12:15" x14ac:dyDescent="0.4">
      <c r="L40704" s="56">
        <f ca="1"/>
        <v>40703</v>
      </c>
      <c r="M40704" s="53">
        <f ca="1"/>
        <v>2011</v>
      </c>
      <c r="N40704" s="53">
        <f ca="1"/>
        <v>6</v>
      </c>
      <c r="O40704" s="53" t="str">
        <f ca="1"/>
        <v>2011-06</v>
      </c>
    </row>
    <row r="40705" spans="12:15" x14ac:dyDescent="0.4">
      <c r="L40705" s="56">
        <f ca="1"/>
        <v>40704</v>
      </c>
      <c r="M40705" s="53">
        <f ca="1"/>
        <v>2011</v>
      </c>
      <c r="N40705" s="53">
        <f ca="1"/>
        <v>6</v>
      </c>
      <c r="O40705" s="53" t="str">
        <f ca="1"/>
        <v>2011-06</v>
      </c>
    </row>
    <row r="40706" spans="12:15" x14ac:dyDescent="0.4">
      <c r="L40706" s="56">
        <f ca="1"/>
        <v>40705</v>
      </c>
      <c r="M40706" s="53">
        <f ca="1"/>
        <v>2011</v>
      </c>
      <c r="N40706" s="53">
        <f ca="1"/>
        <v>6</v>
      </c>
      <c r="O40706" s="53" t="str">
        <f ca="1"/>
        <v>2011-06</v>
      </c>
    </row>
    <row r="40707" spans="12:15" x14ac:dyDescent="0.4">
      <c r="L40707" s="56">
        <f ca="1"/>
        <v>40706</v>
      </c>
      <c r="M40707" s="53">
        <f ca="1"/>
        <v>2011</v>
      </c>
      <c r="N40707" s="53">
        <f ca="1"/>
        <v>6</v>
      </c>
      <c r="O40707" s="53" t="str">
        <f ca="1"/>
        <v>2011-06</v>
      </c>
    </row>
    <row r="40708" spans="12:15" x14ac:dyDescent="0.4">
      <c r="L40708" s="56">
        <f ca="1"/>
        <v>40707</v>
      </c>
      <c r="M40708" s="53">
        <f ca="1"/>
        <v>2011</v>
      </c>
      <c r="N40708" s="53">
        <f ca="1"/>
        <v>6</v>
      </c>
      <c r="O40708" s="53" t="str">
        <f ca="1"/>
        <v>2011-06</v>
      </c>
    </row>
    <row r="40709" spans="12:15" x14ac:dyDescent="0.4">
      <c r="L40709" s="56">
        <f ca="1"/>
        <v>40708</v>
      </c>
      <c r="M40709" s="53">
        <f ca="1"/>
        <v>2011</v>
      </c>
      <c r="N40709" s="53">
        <f ca="1"/>
        <v>6</v>
      </c>
      <c r="O40709" s="53" t="str">
        <f ca="1"/>
        <v>2011-06</v>
      </c>
    </row>
    <row r="40710" spans="12:15" x14ac:dyDescent="0.4">
      <c r="L40710" s="56">
        <f ca="1"/>
        <v>40709</v>
      </c>
      <c r="M40710" s="53">
        <f ca="1"/>
        <v>2011</v>
      </c>
      <c r="N40710" s="53">
        <f ca="1"/>
        <v>6</v>
      </c>
      <c r="O40710" s="53" t="str">
        <f ca="1"/>
        <v>2011-06</v>
      </c>
    </row>
    <row r="40711" spans="12:15" x14ac:dyDescent="0.4">
      <c r="L40711" s="56">
        <f ca="1"/>
        <v>40710</v>
      </c>
      <c r="M40711" s="53">
        <f ca="1"/>
        <v>2011</v>
      </c>
      <c r="N40711" s="53">
        <f ca="1"/>
        <v>6</v>
      </c>
      <c r="O40711" s="53" t="str">
        <f ca="1"/>
        <v>2011-06</v>
      </c>
    </row>
    <row r="40712" spans="12:15" x14ac:dyDescent="0.4">
      <c r="L40712" s="56">
        <f ca="1"/>
        <v>40711</v>
      </c>
      <c r="M40712" s="53">
        <f ca="1"/>
        <v>2011</v>
      </c>
      <c r="N40712" s="53">
        <f ca="1"/>
        <v>6</v>
      </c>
      <c r="O40712" s="53" t="str">
        <f ca="1"/>
        <v>2011-06</v>
      </c>
    </row>
    <row r="40713" spans="12:15" x14ac:dyDescent="0.4">
      <c r="L40713" s="56">
        <f ca="1"/>
        <v>40712</v>
      </c>
      <c r="M40713" s="53">
        <f ca="1"/>
        <v>2011</v>
      </c>
      <c r="N40713" s="53">
        <f ca="1"/>
        <v>6</v>
      </c>
      <c r="O40713" s="53" t="str">
        <f ca="1"/>
        <v>2011-06</v>
      </c>
    </row>
    <row r="40714" spans="12:15" x14ac:dyDescent="0.4">
      <c r="L40714" s="56">
        <f ca="1"/>
        <v>40713</v>
      </c>
      <c r="M40714" s="53">
        <f ca="1"/>
        <v>2011</v>
      </c>
      <c r="N40714" s="53">
        <f ca="1"/>
        <v>6</v>
      </c>
      <c r="O40714" s="53" t="str">
        <f ca="1"/>
        <v>2011-06</v>
      </c>
    </row>
    <row r="40715" spans="12:15" x14ac:dyDescent="0.4">
      <c r="L40715" s="56">
        <f ca="1"/>
        <v>40714</v>
      </c>
      <c r="M40715" s="53">
        <f ca="1"/>
        <v>2011</v>
      </c>
      <c r="N40715" s="53">
        <f ca="1"/>
        <v>6</v>
      </c>
      <c r="O40715" s="53" t="str">
        <f ca="1"/>
        <v>2011-06</v>
      </c>
    </row>
    <row r="40716" spans="12:15" x14ac:dyDescent="0.4">
      <c r="L40716" s="56">
        <f ca="1"/>
        <v>40715</v>
      </c>
      <c r="M40716" s="53">
        <f ca="1"/>
        <v>2011</v>
      </c>
      <c r="N40716" s="53">
        <f ca="1"/>
        <v>6</v>
      </c>
      <c r="O40716" s="53" t="str">
        <f ca="1"/>
        <v>2011-06</v>
      </c>
    </row>
    <row r="40717" spans="12:15" x14ac:dyDescent="0.4">
      <c r="L40717" s="56">
        <f ca="1"/>
        <v>40716</v>
      </c>
      <c r="M40717" s="53">
        <f ca="1"/>
        <v>2011</v>
      </c>
      <c r="N40717" s="53">
        <f ca="1"/>
        <v>6</v>
      </c>
      <c r="O40717" s="53" t="str">
        <f ca="1"/>
        <v>2011-06</v>
      </c>
    </row>
    <row r="40718" spans="12:15" x14ac:dyDescent="0.4">
      <c r="L40718" s="56">
        <f ca="1"/>
        <v>40717</v>
      </c>
      <c r="M40718" s="53">
        <f ca="1"/>
        <v>2011</v>
      </c>
      <c r="N40718" s="53">
        <f ca="1"/>
        <v>6</v>
      </c>
      <c r="O40718" s="53" t="str">
        <f ca="1"/>
        <v>2011-06</v>
      </c>
    </row>
    <row r="40719" spans="12:15" x14ac:dyDescent="0.4">
      <c r="L40719" s="56">
        <f ca="1"/>
        <v>40718</v>
      </c>
      <c r="M40719" s="53">
        <f ca="1"/>
        <v>2011</v>
      </c>
      <c r="N40719" s="53">
        <f ca="1"/>
        <v>6</v>
      </c>
      <c r="O40719" s="53" t="str">
        <f ca="1"/>
        <v>2011-06</v>
      </c>
    </row>
    <row r="40720" spans="12:15" x14ac:dyDescent="0.4">
      <c r="L40720" s="56">
        <f ca="1"/>
        <v>40719</v>
      </c>
      <c r="M40720" s="53">
        <f ca="1"/>
        <v>2011</v>
      </c>
      <c r="N40720" s="53">
        <f ca="1"/>
        <v>6</v>
      </c>
      <c r="O40720" s="53" t="str">
        <f ca="1"/>
        <v>2011-06</v>
      </c>
    </row>
    <row r="40721" spans="12:15" x14ac:dyDescent="0.4">
      <c r="L40721" s="56">
        <f ca="1"/>
        <v>40720</v>
      </c>
      <c r="M40721" s="53">
        <f ca="1"/>
        <v>2011</v>
      </c>
      <c r="N40721" s="53">
        <f ca="1"/>
        <v>6</v>
      </c>
      <c r="O40721" s="53" t="str">
        <f ca="1"/>
        <v>2011-06</v>
      </c>
    </row>
    <row r="40722" spans="12:15" x14ac:dyDescent="0.4">
      <c r="L40722" s="56">
        <f ca="1"/>
        <v>40721</v>
      </c>
      <c r="M40722" s="53">
        <f ca="1"/>
        <v>2011</v>
      </c>
      <c r="N40722" s="53">
        <f ca="1"/>
        <v>6</v>
      </c>
      <c r="O40722" s="53" t="str">
        <f ca="1"/>
        <v>2011-06</v>
      </c>
    </row>
    <row r="40723" spans="12:15" x14ac:dyDescent="0.4">
      <c r="L40723" s="56">
        <f ca="1"/>
        <v>40722</v>
      </c>
      <c r="M40723" s="53">
        <f ca="1"/>
        <v>2011</v>
      </c>
      <c r="N40723" s="53">
        <f ca="1"/>
        <v>6</v>
      </c>
      <c r="O40723" s="53" t="str">
        <f ca="1"/>
        <v>2011-06</v>
      </c>
    </row>
    <row r="40724" spans="12:15" x14ac:dyDescent="0.4">
      <c r="L40724" s="56">
        <f ca="1"/>
        <v>40723</v>
      </c>
      <c r="M40724" s="53">
        <f ca="1"/>
        <v>2011</v>
      </c>
      <c r="N40724" s="53">
        <f ca="1"/>
        <v>6</v>
      </c>
      <c r="O40724" s="53" t="str">
        <f ca="1"/>
        <v>2011-06</v>
      </c>
    </row>
    <row r="40725" spans="12:15" x14ac:dyDescent="0.4">
      <c r="L40725" s="56">
        <f ca="1"/>
        <v>40724</v>
      </c>
      <c r="M40725" s="53">
        <f ca="1"/>
        <v>2011</v>
      </c>
      <c r="N40725" s="53">
        <f ca="1"/>
        <v>6</v>
      </c>
      <c r="O40725" s="53" t="str">
        <f ca="1"/>
        <v>2011-06</v>
      </c>
    </row>
    <row r="40726" spans="12:15" x14ac:dyDescent="0.4">
      <c r="L40726" s="56">
        <f ca="1"/>
        <v>40725</v>
      </c>
      <c r="M40726" s="53">
        <f ca="1"/>
        <v>2011</v>
      </c>
      <c r="N40726" s="53">
        <f ca="1"/>
        <v>7</v>
      </c>
      <c r="O40726" s="53" t="str">
        <f ca="1"/>
        <v>2011-07</v>
      </c>
    </row>
    <row r="40727" spans="12:15" x14ac:dyDescent="0.4">
      <c r="L40727" s="56">
        <f ca="1"/>
        <v>40726</v>
      </c>
      <c r="M40727" s="53">
        <f ca="1"/>
        <v>2011</v>
      </c>
      <c r="N40727" s="53">
        <f ca="1"/>
        <v>7</v>
      </c>
      <c r="O40727" s="53" t="str">
        <f ca="1"/>
        <v>2011-07</v>
      </c>
    </row>
    <row r="40728" spans="12:15" x14ac:dyDescent="0.4">
      <c r="L40728" s="56">
        <f ca="1"/>
        <v>40727</v>
      </c>
      <c r="M40728" s="53">
        <f ca="1"/>
        <v>2011</v>
      </c>
      <c r="N40728" s="53">
        <f ca="1"/>
        <v>7</v>
      </c>
      <c r="O40728" s="53" t="str">
        <f ca="1"/>
        <v>2011-07</v>
      </c>
    </row>
    <row r="40729" spans="12:15" x14ac:dyDescent="0.4">
      <c r="L40729" s="56">
        <f ca="1"/>
        <v>40728</v>
      </c>
      <c r="M40729" s="53">
        <f ca="1"/>
        <v>2011</v>
      </c>
      <c r="N40729" s="53">
        <f ca="1"/>
        <v>7</v>
      </c>
      <c r="O40729" s="53" t="str">
        <f ca="1"/>
        <v>2011-07</v>
      </c>
    </row>
    <row r="40730" spans="12:15" x14ac:dyDescent="0.4">
      <c r="L40730" s="56">
        <f ca="1"/>
        <v>40729</v>
      </c>
      <c r="M40730" s="53">
        <f ca="1"/>
        <v>2011</v>
      </c>
      <c r="N40730" s="53">
        <f ca="1"/>
        <v>7</v>
      </c>
      <c r="O40730" s="53" t="str">
        <f ca="1"/>
        <v>2011-07</v>
      </c>
    </row>
    <row r="40731" spans="12:15" x14ac:dyDescent="0.4">
      <c r="L40731" s="56">
        <f ca="1"/>
        <v>40730</v>
      </c>
      <c r="M40731" s="53">
        <f ca="1"/>
        <v>2011</v>
      </c>
      <c r="N40731" s="53">
        <f ca="1"/>
        <v>7</v>
      </c>
      <c r="O40731" s="53" t="str">
        <f ca="1"/>
        <v>2011-07</v>
      </c>
    </row>
    <row r="40732" spans="12:15" x14ac:dyDescent="0.4">
      <c r="L40732" s="56">
        <f ca="1"/>
        <v>40731</v>
      </c>
      <c r="M40732" s="53">
        <f ca="1"/>
        <v>2011</v>
      </c>
      <c r="N40732" s="53">
        <f ca="1"/>
        <v>7</v>
      </c>
      <c r="O40732" s="53" t="str">
        <f ca="1"/>
        <v>2011-07</v>
      </c>
    </row>
    <row r="40733" spans="12:15" x14ac:dyDescent="0.4">
      <c r="L40733" s="56">
        <f ca="1"/>
        <v>40732</v>
      </c>
      <c r="M40733" s="53">
        <f ca="1"/>
        <v>2011</v>
      </c>
      <c r="N40733" s="53">
        <f ca="1"/>
        <v>7</v>
      </c>
      <c r="O40733" s="53" t="str">
        <f ca="1"/>
        <v>2011-07</v>
      </c>
    </row>
    <row r="40734" spans="12:15" x14ac:dyDescent="0.4">
      <c r="L40734" s="56">
        <f ca="1"/>
        <v>40733</v>
      </c>
      <c r="M40734" s="53">
        <f ca="1"/>
        <v>2011</v>
      </c>
      <c r="N40734" s="53">
        <f ca="1"/>
        <v>7</v>
      </c>
      <c r="O40734" s="53" t="str">
        <f ca="1"/>
        <v>2011-07</v>
      </c>
    </row>
    <row r="40735" spans="12:15" x14ac:dyDescent="0.4">
      <c r="L40735" s="56">
        <f ca="1"/>
        <v>40734</v>
      </c>
      <c r="M40735" s="53">
        <f ca="1"/>
        <v>2011</v>
      </c>
      <c r="N40735" s="53">
        <f ca="1"/>
        <v>7</v>
      </c>
      <c r="O40735" s="53" t="str">
        <f ca="1"/>
        <v>2011-07</v>
      </c>
    </row>
    <row r="40736" spans="12:15" x14ac:dyDescent="0.4">
      <c r="L40736" s="56">
        <f ca="1"/>
        <v>40735</v>
      </c>
      <c r="M40736" s="53">
        <f ca="1"/>
        <v>2011</v>
      </c>
      <c r="N40736" s="53">
        <f ca="1"/>
        <v>7</v>
      </c>
      <c r="O40736" s="53" t="str">
        <f ca="1"/>
        <v>2011-07</v>
      </c>
    </row>
    <row r="40737" spans="12:15" x14ac:dyDescent="0.4">
      <c r="L40737" s="56">
        <f ca="1"/>
        <v>40736</v>
      </c>
      <c r="M40737" s="53">
        <f ca="1"/>
        <v>2011</v>
      </c>
      <c r="N40737" s="53">
        <f ca="1"/>
        <v>7</v>
      </c>
      <c r="O40737" s="53" t="str">
        <f ca="1"/>
        <v>2011-07</v>
      </c>
    </row>
    <row r="40738" spans="12:15" x14ac:dyDescent="0.4">
      <c r="L40738" s="56">
        <f ca="1"/>
        <v>40737</v>
      </c>
      <c r="M40738" s="53">
        <f ca="1"/>
        <v>2011</v>
      </c>
      <c r="N40738" s="53">
        <f ca="1"/>
        <v>7</v>
      </c>
      <c r="O40738" s="53" t="str">
        <f ca="1"/>
        <v>2011-07</v>
      </c>
    </row>
    <row r="40739" spans="12:15" x14ac:dyDescent="0.4">
      <c r="L40739" s="56">
        <f ca="1"/>
        <v>40738</v>
      </c>
      <c r="M40739" s="53">
        <f ca="1"/>
        <v>2011</v>
      </c>
      <c r="N40739" s="53">
        <f ca="1"/>
        <v>7</v>
      </c>
      <c r="O40739" s="53" t="str">
        <f ca="1"/>
        <v>2011-07</v>
      </c>
    </row>
    <row r="40740" spans="12:15" x14ac:dyDescent="0.4">
      <c r="L40740" s="56">
        <f ca="1"/>
        <v>40739</v>
      </c>
      <c r="M40740" s="53">
        <f ca="1"/>
        <v>2011</v>
      </c>
      <c r="N40740" s="53">
        <f ca="1"/>
        <v>7</v>
      </c>
      <c r="O40740" s="53" t="str">
        <f ca="1"/>
        <v>2011-07</v>
      </c>
    </row>
    <row r="40741" spans="12:15" x14ac:dyDescent="0.4">
      <c r="L40741" s="56">
        <f ca="1"/>
        <v>40740</v>
      </c>
      <c r="M40741" s="53">
        <f ca="1"/>
        <v>2011</v>
      </c>
      <c r="N40741" s="53">
        <f ca="1"/>
        <v>7</v>
      </c>
      <c r="O40741" s="53" t="str">
        <f ca="1"/>
        <v>2011-07</v>
      </c>
    </row>
    <row r="40742" spans="12:15" x14ac:dyDescent="0.4">
      <c r="L40742" s="56">
        <f ca="1"/>
        <v>40741</v>
      </c>
      <c r="M40742" s="53">
        <f ca="1"/>
        <v>2011</v>
      </c>
      <c r="N40742" s="53">
        <f ca="1"/>
        <v>7</v>
      </c>
      <c r="O40742" s="53" t="str">
        <f ca="1"/>
        <v>2011-07</v>
      </c>
    </row>
    <row r="40743" spans="12:15" x14ac:dyDescent="0.4">
      <c r="L40743" s="56">
        <f ca="1"/>
        <v>40742</v>
      </c>
      <c r="M40743" s="53">
        <f ca="1"/>
        <v>2011</v>
      </c>
      <c r="N40743" s="53">
        <f ca="1"/>
        <v>7</v>
      </c>
      <c r="O40743" s="53" t="str">
        <f ca="1"/>
        <v>2011-07</v>
      </c>
    </row>
    <row r="40744" spans="12:15" x14ac:dyDescent="0.4">
      <c r="L40744" s="56">
        <f ca="1"/>
        <v>40743</v>
      </c>
      <c r="M40744" s="53">
        <f ca="1"/>
        <v>2011</v>
      </c>
      <c r="N40744" s="53">
        <f ca="1"/>
        <v>7</v>
      </c>
      <c r="O40744" s="53" t="str">
        <f ca="1"/>
        <v>2011-07</v>
      </c>
    </row>
    <row r="40745" spans="12:15" x14ac:dyDescent="0.4">
      <c r="L40745" s="56">
        <f ca="1"/>
        <v>40744</v>
      </c>
      <c r="M40745" s="53">
        <f ca="1"/>
        <v>2011</v>
      </c>
      <c r="N40745" s="53">
        <f ca="1"/>
        <v>7</v>
      </c>
      <c r="O40745" s="53" t="str">
        <f ca="1"/>
        <v>2011-07</v>
      </c>
    </row>
    <row r="40746" spans="12:15" x14ac:dyDescent="0.4">
      <c r="L40746" s="56">
        <f ca="1"/>
        <v>40745</v>
      </c>
      <c r="M40746" s="53">
        <f ca="1"/>
        <v>2011</v>
      </c>
      <c r="N40746" s="53">
        <f ca="1"/>
        <v>7</v>
      </c>
      <c r="O40746" s="53" t="str">
        <f ca="1"/>
        <v>2011-07</v>
      </c>
    </row>
    <row r="40747" spans="12:15" x14ac:dyDescent="0.4">
      <c r="L40747" s="56">
        <f ca="1"/>
        <v>40746</v>
      </c>
      <c r="M40747" s="53">
        <f ca="1"/>
        <v>2011</v>
      </c>
      <c r="N40747" s="53">
        <f ca="1"/>
        <v>7</v>
      </c>
      <c r="O40747" s="53" t="str">
        <f ca="1"/>
        <v>2011-07</v>
      </c>
    </row>
    <row r="40748" spans="12:15" x14ac:dyDescent="0.4">
      <c r="L40748" s="56">
        <f ca="1"/>
        <v>40747</v>
      </c>
      <c r="M40748" s="53">
        <f ca="1"/>
        <v>2011</v>
      </c>
      <c r="N40748" s="53">
        <f ca="1"/>
        <v>7</v>
      </c>
      <c r="O40748" s="53" t="str">
        <f ca="1"/>
        <v>2011-07</v>
      </c>
    </row>
    <row r="40749" spans="12:15" x14ac:dyDescent="0.4">
      <c r="L40749" s="56">
        <f ca="1"/>
        <v>40748</v>
      </c>
      <c r="M40749" s="53">
        <f ca="1"/>
        <v>2011</v>
      </c>
      <c r="N40749" s="53">
        <f ca="1"/>
        <v>7</v>
      </c>
      <c r="O40749" s="53" t="str">
        <f ca="1"/>
        <v>2011-07</v>
      </c>
    </row>
    <row r="40750" spans="12:15" x14ac:dyDescent="0.4">
      <c r="L40750" s="56">
        <f ca="1"/>
        <v>40749</v>
      </c>
      <c r="M40750" s="53">
        <f ca="1"/>
        <v>2011</v>
      </c>
      <c r="N40750" s="53">
        <f ca="1"/>
        <v>7</v>
      </c>
      <c r="O40750" s="53" t="str">
        <f ca="1"/>
        <v>2011-07</v>
      </c>
    </row>
    <row r="40751" spans="12:15" x14ac:dyDescent="0.4">
      <c r="L40751" s="56">
        <f ca="1"/>
        <v>40750</v>
      </c>
      <c r="M40751" s="53">
        <f ca="1"/>
        <v>2011</v>
      </c>
      <c r="N40751" s="53">
        <f ca="1"/>
        <v>7</v>
      </c>
      <c r="O40751" s="53" t="str">
        <f ca="1"/>
        <v>2011-07</v>
      </c>
    </row>
    <row r="40752" spans="12:15" x14ac:dyDescent="0.4">
      <c r="L40752" s="56">
        <f ca="1"/>
        <v>40751</v>
      </c>
      <c r="M40752" s="53">
        <f ca="1"/>
        <v>2011</v>
      </c>
      <c r="N40752" s="53">
        <f ca="1"/>
        <v>7</v>
      </c>
      <c r="O40752" s="53" t="str">
        <f ca="1"/>
        <v>2011-07</v>
      </c>
    </row>
    <row r="40753" spans="12:15" x14ac:dyDescent="0.4">
      <c r="L40753" s="56">
        <f ca="1"/>
        <v>40752</v>
      </c>
      <c r="M40753" s="53">
        <f ca="1"/>
        <v>2011</v>
      </c>
      <c r="N40753" s="53">
        <f ca="1"/>
        <v>7</v>
      </c>
      <c r="O40753" s="53" t="str">
        <f ca="1"/>
        <v>2011-07</v>
      </c>
    </row>
    <row r="40754" spans="12:15" x14ac:dyDescent="0.4">
      <c r="L40754" s="56">
        <f ca="1"/>
        <v>40753</v>
      </c>
      <c r="M40754" s="53">
        <f ca="1"/>
        <v>2011</v>
      </c>
      <c r="N40754" s="53">
        <f ca="1"/>
        <v>7</v>
      </c>
      <c r="O40754" s="53" t="str">
        <f ca="1"/>
        <v>2011-07</v>
      </c>
    </row>
    <row r="40755" spans="12:15" x14ac:dyDescent="0.4">
      <c r="L40755" s="56">
        <f ca="1"/>
        <v>40754</v>
      </c>
      <c r="M40755" s="53">
        <f ca="1"/>
        <v>2011</v>
      </c>
      <c r="N40755" s="53">
        <f ca="1"/>
        <v>7</v>
      </c>
      <c r="O40755" s="53" t="str">
        <f ca="1"/>
        <v>2011-07</v>
      </c>
    </row>
    <row r="40756" spans="12:15" x14ac:dyDescent="0.4">
      <c r="L40756" s="56">
        <f ca="1"/>
        <v>40755</v>
      </c>
      <c r="M40756" s="53">
        <f ca="1"/>
        <v>2011</v>
      </c>
      <c r="N40756" s="53">
        <f ca="1"/>
        <v>7</v>
      </c>
      <c r="O40756" s="53" t="str">
        <f ca="1"/>
        <v>2011-07</v>
      </c>
    </row>
    <row r="40757" spans="12:15" x14ac:dyDescent="0.4">
      <c r="L40757" s="56">
        <f ca="1"/>
        <v>40756</v>
      </c>
      <c r="M40757" s="53">
        <f ca="1"/>
        <v>2011</v>
      </c>
      <c r="N40757" s="53">
        <f ca="1"/>
        <v>8</v>
      </c>
      <c r="O40757" s="53" t="str">
        <f ca="1"/>
        <v>2011-08</v>
      </c>
    </row>
    <row r="40758" spans="12:15" x14ac:dyDescent="0.4">
      <c r="L40758" s="56">
        <f ca="1"/>
        <v>40757</v>
      </c>
      <c r="M40758" s="53">
        <f ca="1"/>
        <v>2011</v>
      </c>
      <c r="N40758" s="53">
        <f ca="1"/>
        <v>8</v>
      </c>
      <c r="O40758" s="53" t="str">
        <f ca="1"/>
        <v>2011-08</v>
      </c>
    </row>
    <row r="40759" spans="12:15" x14ac:dyDescent="0.4">
      <c r="L40759" s="56">
        <f ca="1"/>
        <v>40758</v>
      </c>
      <c r="M40759" s="53">
        <f ca="1"/>
        <v>2011</v>
      </c>
      <c r="N40759" s="53">
        <f ca="1"/>
        <v>8</v>
      </c>
      <c r="O40759" s="53" t="str">
        <f ca="1"/>
        <v>2011-08</v>
      </c>
    </row>
    <row r="40760" spans="12:15" x14ac:dyDescent="0.4">
      <c r="L40760" s="56">
        <f ca="1"/>
        <v>40759</v>
      </c>
      <c r="M40760" s="53">
        <f ca="1"/>
        <v>2011</v>
      </c>
      <c r="N40760" s="53">
        <f ca="1"/>
        <v>8</v>
      </c>
      <c r="O40760" s="53" t="str">
        <f ca="1"/>
        <v>2011-08</v>
      </c>
    </row>
    <row r="40761" spans="12:15" x14ac:dyDescent="0.4">
      <c r="L40761" s="56">
        <f ca="1"/>
        <v>40760</v>
      </c>
      <c r="M40761" s="53">
        <f ca="1"/>
        <v>2011</v>
      </c>
      <c r="N40761" s="53">
        <f ca="1"/>
        <v>8</v>
      </c>
      <c r="O40761" s="53" t="str">
        <f ca="1"/>
        <v>2011-08</v>
      </c>
    </row>
    <row r="40762" spans="12:15" x14ac:dyDescent="0.4">
      <c r="L40762" s="56">
        <f ca="1"/>
        <v>40761</v>
      </c>
      <c r="M40762" s="53">
        <f ca="1"/>
        <v>2011</v>
      </c>
      <c r="N40762" s="53">
        <f ca="1"/>
        <v>8</v>
      </c>
      <c r="O40762" s="53" t="str">
        <f ca="1"/>
        <v>2011-08</v>
      </c>
    </row>
    <row r="40763" spans="12:15" x14ac:dyDescent="0.4">
      <c r="L40763" s="56">
        <f ca="1"/>
        <v>40762</v>
      </c>
      <c r="M40763" s="53">
        <f ca="1"/>
        <v>2011</v>
      </c>
      <c r="N40763" s="53">
        <f ca="1"/>
        <v>8</v>
      </c>
      <c r="O40763" s="53" t="str">
        <f ca="1"/>
        <v>2011-08</v>
      </c>
    </row>
    <row r="40764" spans="12:15" x14ac:dyDescent="0.4">
      <c r="L40764" s="56">
        <f ca="1"/>
        <v>40763</v>
      </c>
      <c r="M40764" s="53">
        <f ca="1"/>
        <v>2011</v>
      </c>
      <c r="N40764" s="53">
        <f ca="1"/>
        <v>8</v>
      </c>
      <c r="O40764" s="53" t="str">
        <f ca="1"/>
        <v>2011-08</v>
      </c>
    </row>
    <row r="40765" spans="12:15" x14ac:dyDescent="0.4">
      <c r="L40765" s="56">
        <f ca="1"/>
        <v>40764</v>
      </c>
      <c r="M40765" s="53">
        <f ca="1"/>
        <v>2011</v>
      </c>
      <c r="N40765" s="53">
        <f ca="1"/>
        <v>8</v>
      </c>
      <c r="O40765" s="53" t="str">
        <f ca="1"/>
        <v>2011-08</v>
      </c>
    </row>
    <row r="40766" spans="12:15" x14ac:dyDescent="0.4">
      <c r="L40766" s="56">
        <f ca="1"/>
        <v>40765</v>
      </c>
      <c r="M40766" s="53">
        <f ca="1"/>
        <v>2011</v>
      </c>
      <c r="N40766" s="53">
        <f ca="1"/>
        <v>8</v>
      </c>
      <c r="O40766" s="53" t="str">
        <f ca="1"/>
        <v>2011-08</v>
      </c>
    </row>
    <row r="40767" spans="12:15" x14ac:dyDescent="0.4">
      <c r="L40767" s="56">
        <f ca="1"/>
        <v>40766</v>
      </c>
      <c r="M40767" s="53">
        <f ca="1"/>
        <v>2011</v>
      </c>
      <c r="N40767" s="53">
        <f ca="1"/>
        <v>8</v>
      </c>
      <c r="O40767" s="53" t="str">
        <f ca="1"/>
        <v>2011-08</v>
      </c>
    </row>
    <row r="40768" spans="12:15" x14ac:dyDescent="0.4">
      <c r="L40768" s="56">
        <f ca="1"/>
        <v>40767</v>
      </c>
      <c r="M40768" s="53">
        <f ca="1"/>
        <v>2011</v>
      </c>
      <c r="N40768" s="53">
        <f ca="1"/>
        <v>8</v>
      </c>
      <c r="O40768" s="53" t="str">
        <f ca="1"/>
        <v>2011-08</v>
      </c>
    </row>
    <row r="40769" spans="12:15" x14ac:dyDescent="0.4">
      <c r="L40769" s="56">
        <f ca="1"/>
        <v>40768</v>
      </c>
      <c r="M40769" s="53">
        <f ca="1"/>
        <v>2011</v>
      </c>
      <c r="N40769" s="53">
        <f ca="1"/>
        <v>8</v>
      </c>
      <c r="O40769" s="53" t="str">
        <f ca="1"/>
        <v>2011-08</v>
      </c>
    </row>
    <row r="40770" spans="12:15" x14ac:dyDescent="0.4">
      <c r="L40770" s="56">
        <f ca="1"/>
        <v>40769</v>
      </c>
      <c r="M40770" s="53">
        <f ca="1"/>
        <v>2011</v>
      </c>
      <c r="N40770" s="53">
        <f ca="1"/>
        <v>8</v>
      </c>
      <c r="O40770" s="53" t="str">
        <f ca="1"/>
        <v>2011-08</v>
      </c>
    </row>
    <row r="40771" spans="12:15" x14ac:dyDescent="0.4">
      <c r="L40771" s="56">
        <f ca="1"/>
        <v>40770</v>
      </c>
      <c r="M40771" s="53">
        <f ca="1"/>
        <v>2011</v>
      </c>
      <c r="N40771" s="53">
        <f ca="1"/>
        <v>8</v>
      </c>
      <c r="O40771" s="53" t="str">
        <f ca="1"/>
        <v>2011-08</v>
      </c>
    </row>
    <row r="40772" spans="12:15" x14ac:dyDescent="0.4">
      <c r="L40772" s="56">
        <f ca="1"/>
        <v>40771</v>
      </c>
      <c r="M40772" s="53">
        <f ca="1"/>
        <v>2011</v>
      </c>
      <c r="N40772" s="53">
        <f ca="1"/>
        <v>8</v>
      </c>
      <c r="O40772" s="53" t="str">
        <f ca="1"/>
        <v>2011-08</v>
      </c>
    </row>
    <row r="40773" spans="12:15" x14ac:dyDescent="0.4">
      <c r="L40773" s="56">
        <f ca="1"/>
        <v>40772</v>
      </c>
      <c r="M40773" s="53">
        <f ca="1"/>
        <v>2011</v>
      </c>
      <c r="N40773" s="53">
        <f ca="1"/>
        <v>8</v>
      </c>
      <c r="O40773" s="53" t="str">
        <f ca="1"/>
        <v>2011-08</v>
      </c>
    </row>
    <row r="40774" spans="12:15" x14ac:dyDescent="0.4">
      <c r="L40774" s="56">
        <f ca="1"/>
        <v>40773</v>
      </c>
      <c r="M40774" s="53">
        <f ca="1"/>
        <v>2011</v>
      </c>
      <c r="N40774" s="53">
        <f ca="1"/>
        <v>8</v>
      </c>
      <c r="O40774" s="53" t="str">
        <f ca="1"/>
        <v>2011-08</v>
      </c>
    </row>
    <row r="40775" spans="12:15" x14ac:dyDescent="0.4">
      <c r="L40775" s="56">
        <f ca="1"/>
        <v>40774</v>
      </c>
      <c r="M40775" s="53">
        <f ca="1"/>
        <v>2011</v>
      </c>
      <c r="N40775" s="53">
        <f ca="1"/>
        <v>8</v>
      </c>
      <c r="O40775" s="53" t="str">
        <f ca="1"/>
        <v>2011-08</v>
      </c>
    </row>
    <row r="40776" spans="12:15" x14ac:dyDescent="0.4">
      <c r="L40776" s="56">
        <f ca="1"/>
        <v>40775</v>
      </c>
      <c r="M40776" s="53">
        <f ca="1"/>
        <v>2011</v>
      </c>
      <c r="N40776" s="53">
        <f ca="1"/>
        <v>8</v>
      </c>
      <c r="O40776" s="53" t="str">
        <f ca="1"/>
        <v>2011-08</v>
      </c>
    </row>
    <row r="40777" spans="12:15" x14ac:dyDescent="0.4">
      <c r="L40777" s="56">
        <f ca="1"/>
        <v>40776</v>
      </c>
      <c r="M40777" s="53">
        <f ca="1"/>
        <v>2011</v>
      </c>
      <c r="N40777" s="53">
        <f ca="1"/>
        <v>8</v>
      </c>
      <c r="O40777" s="53" t="str">
        <f ca="1"/>
        <v>2011-08</v>
      </c>
    </row>
    <row r="40778" spans="12:15" x14ac:dyDescent="0.4">
      <c r="L40778" s="56">
        <f ca="1"/>
        <v>40777</v>
      </c>
      <c r="M40778" s="53">
        <f ca="1"/>
        <v>2011</v>
      </c>
      <c r="N40778" s="53">
        <f ca="1"/>
        <v>8</v>
      </c>
      <c r="O40778" s="53" t="str">
        <f ca="1"/>
        <v>2011-08</v>
      </c>
    </row>
    <row r="40779" spans="12:15" x14ac:dyDescent="0.4">
      <c r="L40779" s="56">
        <f ca="1"/>
        <v>40778</v>
      </c>
      <c r="M40779" s="53">
        <f ca="1"/>
        <v>2011</v>
      </c>
      <c r="N40779" s="53">
        <f ca="1"/>
        <v>8</v>
      </c>
      <c r="O40779" s="53" t="str">
        <f ca="1"/>
        <v>2011-08</v>
      </c>
    </row>
    <row r="40780" spans="12:15" x14ac:dyDescent="0.4">
      <c r="L40780" s="56">
        <f ca="1"/>
        <v>40779</v>
      </c>
      <c r="M40780" s="53">
        <f ca="1"/>
        <v>2011</v>
      </c>
      <c r="N40780" s="53">
        <f ca="1"/>
        <v>8</v>
      </c>
      <c r="O40780" s="53" t="str">
        <f ca="1"/>
        <v>2011-08</v>
      </c>
    </row>
    <row r="40781" spans="12:15" x14ac:dyDescent="0.4">
      <c r="L40781" s="56">
        <f ca="1"/>
        <v>40780</v>
      </c>
      <c r="M40781" s="53">
        <f ca="1"/>
        <v>2011</v>
      </c>
      <c r="N40781" s="53">
        <f ca="1"/>
        <v>8</v>
      </c>
      <c r="O40781" s="53" t="str">
        <f ca="1"/>
        <v>2011-08</v>
      </c>
    </row>
    <row r="40782" spans="12:15" x14ac:dyDescent="0.4">
      <c r="L40782" s="56">
        <f ca="1"/>
        <v>40781</v>
      </c>
      <c r="M40782" s="53">
        <f ca="1"/>
        <v>2011</v>
      </c>
      <c r="N40782" s="53">
        <f ca="1"/>
        <v>8</v>
      </c>
      <c r="O40782" s="53" t="str">
        <f ca="1"/>
        <v>2011-08</v>
      </c>
    </row>
    <row r="40783" spans="12:15" x14ac:dyDescent="0.4">
      <c r="L40783" s="56">
        <f ca="1"/>
        <v>40782</v>
      </c>
      <c r="M40783" s="53">
        <f ca="1"/>
        <v>2011</v>
      </c>
      <c r="N40783" s="53">
        <f ca="1"/>
        <v>8</v>
      </c>
      <c r="O40783" s="53" t="str">
        <f ca="1"/>
        <v>2011-08</v>
      </c>
    </row>
    <row r="40784" spans="12:15" x14ac:dyDescent="0.4">
      <c r="L40784" s="56">
        <f ca="1"/>
        <v>40783</v>
      </c>
      <c r="M40784" s="53">
        <f ca="1"/>
        <v>2011</v>
      </c>
      <c r="N40784" s="53">
        <f ca="1"/>
        <v>8</v>
      </c>
      <c r="O40784" s="53" t="str">
        <f ca="1"/>
        <v>2011-08</v>
      </c>
    </row>
    <row r="40785" spans="12:15" x14ac:dyDescent="0.4">
      <c r="L40785" s="56">
        <f ca="1"/>
        <v>40784</v>
      </c>
      <c r="M40785" s="53">
        <f ca="1"/>
        <v>2011</v>
      </c>
      <c r="N40785" s="53">
        <f ca="1"/>
        <v>8</v>
      </c>
      <c r="O40785" s="53" t="str">
        <f ca="1"/>
        <v>2011-08</v>
      </c>
    </row>
    <row r="40786" spans="12:15" x14ac:dyDescent="0.4">
      <c r="L40786" s="56">
        <f ca="1"/>
        <v>40785</v>
      </c>
      <c r="M40786" s="53">
        <f ca="1"/>
        <v>2011</v>
      </c>
      <c r="N40786" s="53">
        <f ca="1"/>
        <v>8</v>
      </c>
      <c r="O40786" s="53" t="str">
        <f ca="1"/>
        <v>2011-08</v>
      </c>
    </row>
    <row r="40787" spans="12:15" x14ac:dyDescent="0.4">
      <c r="L40787" s="56">
        <f ca="1"/>
        <v>40786</v>
      </c>
      <c r="M40787" s="53">
        <f ca="1"/>
        <v>2011</v>
      </c>
      <c r="N40787" s="53">
        <f ca="1"/>
        <v>8</v>
      </c>
      <c r="O40787" s="53" t="str">
        <f ca="1"/>
        <v>2011-08</v>
      </c>
    </row>
    <row r="40788" spans="12:15" x14ac:dyDescent="0.4">
      <c r="L40788" s="56">
        <f ca="1"/>
        <v>40787</v>
      </c>
      <c r="M40788" s="53">
        <f ca="1"/>
        <v>2011</v>
      </c>
      <c r="N40788" s="53">
        <f ca="1"/>
        <v>9</v>
      </c>
      <c r="O40788" s="53" t="str">
        <f ca="1"/>
        <v>2011-09</v>
      </c>
    </row>
    <row r="40789" spans="12:15" x14ac:dyDescent="0.4">
      <c r="L40789" s="56">
        <f ca="1"/>
        <v>40788</v>
      </c>
      <c r="M40789" s="53">
        <f ca="1"/>
        <v>2011</v>
      </c>
      <c r="N40789" s="53">
        <f ca="1"/>
        <v>9</v>
      </c>
      <c r="O40789" s="53" t="str">
        <f ca="1"/>
        <v>2011-09</v>
      </c>
    </row>
    <row r="40790" spans="12:15" x14ac:dyDescent="0.4">
      <c r="L40790" s="56">
        <f ca="1"/>
        <v>40789</v>
      </c>
      <c r="M40790" s="53">
        <f ca="1"/>
        <v>2011</v>
      </c>
      <c r="N40790" s="53">
        <f ca="1"/>
        <v>9</v>
      </c>
      <c r="O40790" s="53" t="str">
        <f ca="1"/>
        <v>2011-09</v>
      </c>
    </row>
    <row r="40791" spans="12:15" x14ac:dyDescent="0.4">
      <c r="L40791" s="56">
        <f ca="1"/>
        <v>40790</v>
      </c>
      <c r="M40791" s="53">
        <f ca="1"/>
        <v>2011</v>
      </c>
      <c r="N40791" s="53">
        <f ca="1"/>
        <v>9</v>
      </c>
      <c r="O40791" s="53" t="str">
        <f ca="1"/>
        <v>2011-09</v>
      </c>
    </row>
    <row r="40792" spans="12:15" x14ac:dyDescent="0.4">
      <c r="L40792" s="56">
        <f ca="1"/>
        <v>40791</v>
      </c>
      <c r="M40792" s="53">
        <f ca="1"/>
        <v>2011</v>
      </c>
      <c r="N40792" s="53">
        <f ca="1"/>
        <v>9</v>
      </c>
      <c r="O40792" s="53" t="str">
        <f ca="1"/>
        <v>2011-09</v>
      </c>
    </row>
    <row r="40793" spans="12:15" x14ac:dyDescent="0.4">
      <c r="L40793" s="56">
        <f ca="1"/>
        <v>40792</v>
      </c>
      <c r="M40793" s="53">
        <f ca="1"/>
        <v>2011</v>
      </c>
      <c r="N40793" s="53">
        <f ca="1"/>
        <v>9</v>
      </c>
      <c r="O40793" s="53" t="str">
        <f ca="1"/>
        <v>2011-09</v>
      </c>
    </row>
    <row r="40794" spans="12:15" x14ac:dyDescent="0.4">
      <c r="L40794" s="56">
        <f ca="1"/>
        <v>40793</v>
      </c>
      <c r="M40794" s="53">
        <f ca="1"/>
        <v>2011</v>
      </c>
      <c r="N40794" s="53">
        <f ca="1"/>
        <v>9</v>
      </c>
      <c r="O40794" s="53" t="str">
        <f ca="1"/>
        <v>2011-09</v>
      </c>
    </row>
    <row r="40795" spans="12:15" x14ac:dyDescent="0.4">
      <c r="L40795" s="56">
        <f ca="1"/>
        <v>40794</v>
      </c>
      <c r="M40795" s="53">
        <f ca="1"/>
        <v>2011</v>
      </c>
      <c r="N40795" s="53">
        <f ca="1"/>
        <v>9</v>
      </c>
      <c r="O40795" s="53" t="str">
        <f ca="1"/>
        <v>2011-09</v>
      </c>
    </row>
    <row r="40796" spans="12:15" x14ac:dyDescent="0.4">
      <c r="L40796" s="56">
        <f ca="1"/>
        <v>40795</v>
      </c>
      <c r="M40796" s="53">
        <f ca="1"/>
        <v>2011</v>
      </c>
      <c r="N40796" s="53">
        <f ca="1"/>
        <v>9</v>
      </c>
      <c r="O40796" s="53" t="str">
        <f ca="1"/>
        <v>2011-09</v>
      </c>
    </row>
    <row r="40797" spans="12:15" x14ac:dyDescent="0.4">
      <c r="L40797" s="56">
        <f ca="1"/>
        <v>40796</v>
      </c>
      <c r="M40797" s="53">
        <f ca="1"/>
        <v>2011</v>
      </c>
      <c r="N40797" s="53">
        <f ca="1"/>
        <v>9</v>
      </c>
      <c r="O40797" s="53" t="str">
        <f ca="1"/>
        <v>2011-09</v>
      </c>
    </row>
    <row r="40798" spans="12:15" x14ac:dyDescent="0.4">
      <c r="L40798" s="56">
        <f ca="1"/>
        <v>40797</v>
      </c>
      <c r="M40798" s="53">
        <f ca="1"/>
        <v>2011</v>
      </c>
      <c r="N40798" s="53">
        <f ca="1"/>
        <v>9</v>
      </c>
      <c r="O40798" s="53" t="str">
        <f ca="1"/>
        <v>2011-09</v>
      </c>
    </row>
    <row r="40799" spans="12:15" x14ac:dyDescent="0.4">
      <c r="L40799" s="56">
        <f ca="1"/>
        <v>40798</v>
      </c>
      <c r="M40799" s="53">
        <f ca="1"/>
        <v>2011</v>
      </c>
      <c r="N40799" s="53">
        <f ca="1"/>
        <v>9</v>
      </c>
      <c r="O40799" s="53" t="str">
        <f ca="1"/>
        <v>2011-09</v>
      </c>
    </row>
    <row r="40800" spans="12:15" x14ac:dyDescent="0.4">
      <c r="L40800" s="56">
        <f ca="1"/>
        <v>40799</v>
      </c>
      <c r="M40800" s="53">
        <f ca="1"/>
        <v>2011</v>
      </c>
      <c r="N40800" s="53">
        <f ca="1"/>
        <v>9</v>
      </c>
      <c r="O40800" s="53" t="str">
        <f ca="1"/>
        <v>2011-09</v>
      </c>
    </row>
    <row r="40801" spans="12:15" x14ac:dyDescent="0.4">
      <c r="L40801" s="56">
        <f ca="1"/>
        <v>40800</v>
      </c>
      <c r="M40801" s="53">
        <f ca="1"/>
        <v>2011</v>
      </c>
      <c r="N40801" s="53">
        <f ca="1"/>
        <v>9</v>
      </c>
      <c r="O40801" s="53" t="str">
        <f ca="1"/>
        <v>2011-09</v>
      </c>
    </row>
    <row r="40802" spans="12:15" x14ac:dyDescent="0.4">
      <c r="L40802" s="56">
        <f ca="1"/>
        <v>40801</v>
      </c>
      <c r="M40802" s="53">
        <f ca="1"/>
        <v>2011</v>
      </c>
      <c r="N40802" s="53">
        <f ca="1"/>
        <v>9</v>
      </c>
      <c r="O40802" s="53" t="str">
        <f ca="1"/>
        <v>2011-09</v>
      </c>
    </row>
    <row r="40803" spans="12:15" x14ac:dyDescent="0.4">
      <c r="L40803" s="56">
        <f ca="1"/>
        <v>40802</v>
      </c>
      <c r="M40803" s="53">
        <f ca="1"/>
        <v>2011</v>
      </c>
      <c r="N40803" s="53">
        <f ca="1"/>
        <v>9</v>
      </c>
      <c r="O40803" s="53" t="str">
        <f ca="1"/>
        <v>2011-09</v>
      </c>
    </row>
    <row r="40804" spans="12:15" x14ac:dyDescent="0.4">
      <c r="L40804" s="56">
        <f ca="1"/>
        <v>40803</v>
      </c>
      <c r="M40804" s="53">
        <f ca="1"/>
        <v>2011</v>
      </c>
      <c r="N40804" s="53">
        <f ca="1"/>
        <v>9</v>
      </c>
      <c r="O40804" s="53" t="str">
        <f ca="1"/>
        <v>2011-09</v>
      </c>
    </row>
    <row r="40805" spans="12:15" x14ac:dyDescent="0.4">
      <c r="L40805" s="56">
        <f ca="1"/>
        <v>40804</v>
      </c>
      <c r="M40805" s="53">
        <f ca="1"/>
        <v>2011</v>
      </c>
      <c r="N40805" s="53">
        <f ca="1"/>
        <v>9</v>
      </c>
      <c r="O40805" s="53" t="str">
        <f ca="1"/>
        <v>2011-09</v>
      </c>
    </row>
    <row r="40806" spans="12:15" x14ac:dyDescent="0.4">
      <c r="L40806" s="56">
        <f ca="1"/>
        <v>40805</v>
      </c>
      <c r="M40806" s="53">
        <f ca="1"/>
        <v>2011</v>
      </c>
      <c r="N40806" s="53">
        <f ca="1"/>
        <v>9</v>
      </c>
      <c r="O40806" s="53" t="str">
        <f ca="1"/>
        <v>2011-09</v>
      </c>
    </row>
    <row r="40807" spans="12:15" x14ac:dyDescent="0.4">
      <c r="L40807" s="56">
        <f ca="1"/>
        <v>40806</v>
      </c>
      <c r="M40807" s="53">
        <f ca="1"/>
        <v>2011</v>
      </c>
      <c r="N40807" s="53">
        <f ca="1"/>
        <v>9</v>
      </c>
      <c r="O40807" s="53" t="str">
        <f ca="1"/>
        <v>2011-09</v>
      </c>
    </row>
    <row r="40808" spans="12:15" x14ac:dyDescent="0.4">
      <c r="L40808" s="56">
        <f ca="1"/>
        <v>40807</v>
      </c>
      <c r="M40808" s="53">
        <f ca="1"/>
        <v>2011</v>
      </c>
      <c r="N40808" s="53">
        <f ca="1"/>
        <v>9</v>
      </c>
      <c r="O40808" s="53" t="str">
        <f ca="1"/>
        <v>2011-09</v>
      </c>
    </row>
    <row r="40809" spans="12:15" x14ac:dyDescent="0.4">
      <c r="L40809" s="56">
        <f ca="1"/>
        <v>40808</v>
      </c>
      <c r="M40809" s="53">
        <f ca="1"/>
        <v>2011</v>
      </c>
      <c r="N40809" s="53">
        <f ca="1"/>
        <v>9</v>
      </c>
      <c r="O40809" s="53" t="str">
        <f ca="1"/>
        <v>2011-09</v>
      </c>
    </row>
    <row r="40810" spans="12:15" x14ac:dyDescent="0.4">
      <c r="L40810" s="56">
        <f ca="1"/>
        <v>40809</v>
      </c>
      <c r="M40810" s="53">
        <f ca="1"/>
        <v>2011</v>
      </c>
      <c r="N40810" s="53">
        <f ca="1"/>
        <v>9</v>
      </c>
      <c r="O40810" s="53" t="str">
        <f ca="1"/>
        <v>2011-09</v>
      </c>
    </row>
    <row r="40811" spans="12:15" x14ac:dyDescent="0.4">
      <c r="L40811" s="56">
        <f ca="1"/>
        <v>40810</v>
      </c>
      <c r="M40811" s="53">
        <f ca="1"/>
        <v>2011</v>
      </c>
      <c r="N40811" s="53">
        <f ca="1"/>
        <v>9</v>
      </c>
      <c r="O40811" s="53" t="str">
        <f ca="1"/>
        <v>2011-09</v>
      </c>
    </row>
    <row r="40812" spans="12:15" x14ac:dyDescent="0.4">
      <c r="L40812" s="56">
        <f ca="1"/>
        <v>40811</v>
      </c>
      <c r="M40812" s="53">
        <f ca="1"/>
        <v>2011</v>
      </c>
      <c r="N40812" s="53">
        <f ca="1"/>
        <v>9</v>
      </c>
      <c r="O40812" s="53" t="str">
        <f ca="1"/>
        <v>2011-09</v>
      </c>
    </row>
    <row r="40813" spans="12:15" x14ac:dyDescent="0.4">
      <c r="L40813" s="56">
        <f ca="1"/>
        <v>40812</v>
      </c>
      <c r="M40813" s="53">
        <f ca="1"/>
        <v>2011</v>
      </c>
      <c r="N40813" s="53">
        <f ca="1"/>
        <v>9</v>
      </c>
      <c r="O40813" s="53" t="str">
        <f ca="1"/>
        <v>2011-09</v>
      </c>
    </row>
    <row r="40814" spans="12:15" x14ac:dyDescent="0.4">
      <c r="L40814" s="56">
        <f ca="1"/>
        <v>40813</v>
      </c>
      <c r="M40814" s="53">
        <f ca="1"/>
        <v>2011</v>
      </c>
      <c r="N40814" s="53">
        <f ca="1"/>
        <v>9</v>
      </c>
      <c r="O40814" s="53" t="str">
        <f ca="1"/>
        <v>2011-09</v>
      </c>
    </row>
    <row r="40815" spans="12:15" x14ac:dyDescent="0.4">
      <c r="L40815" s="56">
        <f ca="1"/>
        <v>40814</v>
      </c>
      <c r="M40815" s="53">
        <f ca="1"/>
        <v>2011</v>
      </c>
      <c r="N40815" s="53">
        <f ca="1"/>
        <v>9</v>
      </c>
      <c r="O40815" s="53" t="str">
        <f ca="1"/>
        <v>2011-09</v>
      </c>
    </row>
    <row r="40816" spans="12:15" x14ac:dyDescent="0.4">
      <c r="L40816" s="56">
        <f ca="1"/>
        <v>40815</v>
      </c>
      <c r="M40816" s="53">
        <f ca="1"/>
        <v>2011</v>
      </c>
      <c r="N40816" s="53">
        <f ca="1"/>
        <v>9</v>
      </c>
      <c r="O40816" s="53" t="str">
        <f ca="1"/>
        <v>2011-09</v>
      </c>
    </row>
    <row r="40817" spans="12:15" x14ac:dyDescent="0.4">
      <c r="L40817" s="56">
        <f ca="1"/>
        <v>40816</v>
      </c>
      <c r="M40817" s="53">
        <f ca="1"/>
        <v>2011</v>
      </c>
      <c r="N40817" s="53">
        <f ca="1"/>
        <v>9</v>
      </c>
      <c r="O40817" s="53" t="str">
        <f ca="1"/>
        <v>2011-09</v>
      </c>
    </row>
    <row r="40818" spans="12:15" x14ac:dyDescent="0.4">
      <c r="L40818" s="56">
        <f ca="1"/>
        <v>40817</v>
      </c>
      <c r="M40818" s="53">
        <f ca="1"/>
        <v>2011</v>
      </c>
      <c r="N40818" s="53">
        <f ca="1"/>
        <v>10</v>
      </c>
      <c r="O40818" s="53" t="str">
        <f ca="1"/>
        <v>2011-10</v>
      </c>
    </row>
    <row r="40819" spans="12:15" x14ac:dyDescent="0.4">
      <c r="L40819" s="56">
        <f ca="1"/>
        <v>40818</v>
      </c>
      <c r="M40819" s="53">
        <f ca="1"/>
        <v>2011</v>
      </c>
      <c r="N40819" s="53">
        <f ca="1"/>
        <v>10</v>
      </c>
      <c r="O40819" s="53" t="str">
        <f ca="1"/>
        <v>2011-10</v>
      </c>
    </row>
    <row r="40820" spans="12:15" x14ac:dyDescent="0.4">
      <c r="L40820" s="56">
        <f ca="1"/>
        <v>40819</v>
      </c>
      <c r="M40820" s="53">
        <f ca="1"/>
        <v>2011</v>
      </c>
      <c r="N40820" s="53">
        <f ca="1"/>
        <v>10</v>
      </c>
      <c r="O40820" s="53" t="str">
        <f ca="1"/>
        <v>2011-10</v>
      </c>
    </row>
    <row r="40821" spans="12:15" x14ac:dyDescent="0.4">
      <c r="L40821" s="56">
        <f ca="1"/>
        <v>40820</v>
      </c>
      <c r="M40821" s="53">
        <f ca="1"/>
        <v>2011</v>
      </c>
      <c r="N40821" s="53">
        <f ca="1"/>
        <v>10</v>
      </c>
      <c r="O40821" s="53" t="str">
        <f ca="1"/>
        <v>2011-10</v>
      </c>
    </row>
    <row r="40822" spans="12:15" x14ac:dyDescent="0.4">
      <c r="L40822" s="56">
        <f ca="1"/>
        <v>40821</v>
      </c>
      <c r="M40822" s="53">
        <f ca="1"/>
        <v>2011</v>
      </c>
      <c r="N40822" s="53">
        <f ca="1"/>
        <v>10</v>
      </c>
      <c r="O40822" s="53" t="str">
        <f ca="1"/>
        <v>2011-10</v>
      </c>
    </row>
    <row r="40823" spans="12:15" x14ac:dyDescent="0.4">
      <c r="L40823" s="56">
        <f ca="1"/>
        <v>40822</v>
      </c>
      <c r="M40823" s="53">
        <f ca="1"/>
        <v>2011</v>
      </c>
      <c r="N40823" s="53">
        <f ca="1"/>
        <v>10</v>
      </c>
      <c r="O40823" s="53" t="str">
        <f ca="1"/>
        <v>2011-10</v>
      </c>
    </row>
    <row r="40824" spans="12:15" x14ac:dyDescent="0.4">
      <c r="L40824" s="56">
        <f ca="1"/>
        <v>40823</v>
      </c>
      <c r="M40824" s="53">
        <f ca="1"/>
        <v>2011</v>
      </c>
      <c r="N40824" s="53">
        <f ca="1"/>
        <v>10</v>
      </c>
      <c r="O40824" s="53" t="str">
        <f ca="1"/>
        <v>2011-10</v>
      </c>
    </row>
    <row r="40825" spans="12:15" x14ac:dyDescent="0.4">
      <c r="L40825" s="56">
        <f ca="1"/>
        <v>40824</v>
      </c>
      <c r="M40825" s="53">
        <f ca="1"/>
        <v>2011</v>
      </c>
      <c r="N40825" s="53">
        <f ca="1"/>
        <v>10</v>
      </c>
      <c r="O40825" s="53" t="str">
        <f ca="1"/>
        <v>2011-10</v>
      </c>
    </row>
    <row r="40826" spans="12:15" x14ac:dyDescent="0.4">
      <c r="L40826" s="56">
        <f ca="1"/>
        <v>40825</v>
      </c>
      <c r="M40826" s="53">
        <f ca="1"/>
        <v>2011</v>
      </c>
      <c r="N40826" s="53">
        <f ca="1"/>
        <v>10</v>
      </c>
      <c r="O40826" s="53" t="str">
        <f ca="1"/>
        <v>2011-10</v>
      </c>
    </row>
    <row r="40827" spans="12:15" x14ac:dyDescent="0.4">
      <c r="L40827" s="56">
        <f ca="1"/>
        <v>40826</v>
      </c>
      <c r="M40827" s="53">
        <f ca="1"/>
        <v>2011</v>
      </c>
      <c r="N40827" s="53">
        <f ca="1"/>
        <v>10</v>
      </c>
      <c r="O40827" s="53" t="str">
        <f ca="1"/>
        <v>2011-10</v>
      </c>
    </row>
    <row r="40828" spans="12:15" x14ac:dyDescent="0.4">
      <c r="L40828" s="56">
        <f ca="1"/>
        <v>40827</v>
      </c>
      <c r="M40828" s="53">
        <f ca="1"/>
        <v>2011</v>
      </c>
      <c r="N40828" s="53">
        <f ca="1"/>
        <v>10</v>
      </c>
      <c r="O40828" s="53" t="str">
        <f ca="1"/>
        <v>2011-10</v>
      </c>
    </row>
    <row r="40829" spans="12:15" x14ac:dyDescent="0.4">
      <c r="L40829" s="56">
        <f ca="1"/>
        <v>40828</v>
      </c>
      <c r="M40829" s="53">
        <f ca="1"/>
        <v>2011</v>
      </c>
      <c r="N40829" s="53">
        <f ca="1"/>
        <v>10</v>
      </c>
      <c r="O40829" s="53" t="str">
        <f ca="1"/>
        <v>2011-10</v>
      </c>
    </row>
    <row r="40830" spans="12:15" x14ac:dyDescent="0.4">
      <c r="L40830" s="56">
        <f ca="1"/>
        <v>40829</v>
      </c>
      <c r="M40830" s="53">
        <f ca="1"/>
        <v>2011</v>
      </c>
      <c r="N40830" s="53">
        <f ca="1"/>
        <v>10</v>
      </c>
      <c r="O40830" s="53" t="str">
        <f ca="1"/>
        <v>2011-10</v>
      </c>
    </row>
    <row r="40831" spans="12:15" x14ac:dyDescent="0.4">
      <c r="L40831" s="56">
        <f ca="1"/>
        <v>40830</v>
      </c>
      <c r="M40831" s="53">
        <f ca="1"/>
        <v>2011</v>
      </c>
      <c r="N40831" s="53">
        <f ca="1"/>
        <v>10</v>
      </c>
      <c r="O40831" s="53" t="str">
        <f ca="1"/>
        <v>2011-10</v>
      </c>
    </row>
    <row r="40832" spans="12:15" x14ac:dyDescent="0.4">
      <c r="L40832" s="56">
        <f ca="1"/>
        <v>40831</v>
      </c>
      <c r="M40832" s="53">
        <f ca="1"/>
        <v>2011</v>
      </c>
      <c r="N40832" s="53">
        <f ca="1"/>
        <v>10</v>
      </c>
      <c r="O40832" s="53" t="str">
        <f ca="1"/>
        <v>2011-10</v>
      </c>
    </row>
    <row r="40833" spans="12:15" x14ac:dyDescent="0.4">
      <c r="L40833" s="56">
        <f ca="1"/>
        <v>40832</v>
      </c>
      <c r="M40833" s="53">
        <f ca="1"/>
        <v>2011</v>
      </c>
      <c r="N40833" s="53">
        <f ca="1"/>
        <v>10</v>
      </c>
      <c r="O40833" s="53" t="str">
        <f ca="1"/>
        <v>2011-10</v>
      </c>
    </row>
    <row r="40834" spans="12:15" x14ac:dyDescent="0.4">
      <c r="L40834" s="56">
        <f ca="1"/>
        <v>40833</v>
      </c>
      <c r="M40834" s="53">
        <f ca="1"/>
        <v>2011</v>
      </c>
      <c r="N40834" s="53">
        <f ca="1"/>
        <v>10</v>
      </c>
      <c r="O40834" s="53" t="str">
        <f ca="1"/>
        <v>2011-10</v>
      </c>
    </row>
    <row r="40835" spans="12:15" x14ac:dyDescent="0.4">
      <c r="L40835" s="56">
        <f ca="1"/>
        <v>40834</v>
      </c>
      <c r="M40835" s="53">
        <f ca="1"/>
        <v>2011</v>
      </c>
      <c r="N40835" s="53">
        <f ca="1"/>
        <v>10</v>
      </c>
      <c r="O40835" s="53" t="str">
        <f ca="1"/>
        <v>2011-10</v>
      </c>
    </row>
    <row r="40836" spans="12:15" x14ac:dyDescent="0.4">
      <c r="L40836" s="56">
        <f ca="1"/>
        <v>40835</v>
      </c>
      <c r="M40836" s="53">
        <f ca="1"/>
        <v>2011</v>
      </c>
      <c r="N40836" s="53">
        <f ca="1"/>
        <v>10</v>
      </c>
      <c r="O40836" s="53" t="str">
        <f ca="1"/>
        <v>2011-10</v>
      </c>
    </row>
    <row r="40837" spans="12:15" x14ac:dyDescent="0.4">
      <c r="L40837" s="56">
        <f ca="1"/>
        <v>40836</v>
      </c>
      <c r="M40837" s="53">
        <f ca="1"/>
        <v>2011</v>
      </c>
      <c r="N40837" s="53">
        <f ca="1"/>
        <v>10</v>
      </c>
      <c r="O40837" s="53" t="str">
        <f ca="1"/>
        <v>2011-10</v>
      </c>
    </row>
    <row r="40838" spans="12:15" x14ac:dyDescent="0.4">
      <c r="L40838" s="56">
        <f ca="1"/>
        <v>40837</v>
      </c>
      <c r="M40838" s="53">
        <f ca="1"/>
        <v>2011</v>
      </c>
      <c r="N40838" s="53">
        <f ca="1"/>
        <v>10</v>
      </c>
      <c r="O40838" s="53" t="str">
        <f ca="1"/>
        <v>2011-10</v>
      </c>
    </row>
    <row r="40839" spans="12:15" x14ac:dyDescent="0.4">
      <c r="L40839" s="56">
        <f ca="1"/>
        <v>40838</v>
      </c>
      <c r="M40839" s="53">
        <f ca="1"/>
        <v>2011</v>
      </c>
      <c r="N40839" s="53">
        <f ca="1"/>
        <v>10</v>
      </c>
      <c r="O40839" s="53" t="str">
        <f ca="1"/>
        <v>2011-10</v>
      </c>
    </row>
    <row r="40840" spans="12:15" x14ac:dyDescent="0.4">
      <c r="L40840" s="56">
        <f ca="1"/>
        <v>40839</v>
      </c>
      <c r="M40840" s="53">
        <f ca="1"/>
        <v>2011</v>
      </c>
      <c r="N40840" s="53">
        <f ca="1"/>
        <v>10</v>
      </c>
      <c r="O40840" s="53" t="str">
        <f ca="1"/>
        <v>2011-10</v>
      </c>
    </row>
    <row r="40841" spans="12:15" x14ac:dyDescent="0.4">
      <c r="L40841" s="56">
        <f ca="1"/>
        <v>40840</v>
      </c>
      <c r="M40841" s="53">
        <f ca="1"/>
        <v>2011</v>
      </c>
      <c r="N40841" s="53">
        <f ca="1"/>
        <v>10</v>
      </c>
      <c r="O40841" s="53" t="str">
        <f ca="1"/>
        <v>2011-10</v>
      </c>
    </row>
    <row r="40842" spans="12:15" x14ac:dyDescent="0.4">
      <c r="L40842" s="56">
        <f ca="1"/>
        <v>40841</v>
      </c>
      <c r="M40842" s="53">
        <f ca="1"/>
        <v>2011</v>
      </c>
      <c r="N40842" s="53">
        <f ca="1"/>
        <v>10</v>
      </c>
      <c r="O40842" s="53" t="str">
        <f ca="1"/>
        <v>2011-10</v>
      </c>
    </row>
    <row r="40843" spans="12:15" x14ac:dyDescent="0.4">
      <c r="L40843" s="56">
        <f ca="1"/>
        <v>40842</v>
      </c>
      <c r="M40843" s="53">
        <f ca="1"/>
        <v>2011</v>
      </c>
      <c r="N40843" s="53">
        <f ca="1"/>
        <v>10</v>
      </c>
      <c r="O40843" s="53" t="str">
        <f ca="1"/>
        <v>2011-10</v>
      </c>
    </row>
    <row r="40844" spans="12:15" x14ac:dyDescent="0.4">
      <c r="L40844" s="56">
        <f ca="1"/>
        <v>40843</v>
      </c>
      <c r="M40844" s="53">
        <f ca="1"/>
        <v>2011</v>
      </c>
      <c r="N40844" s="53">
        <f ca="1"/>
        <v>10</v>
      </c>
      <c r="O40844" s="53" t="str">
        <f ca="1"/>
        <v>2011-10</v>
      </c>
    </row>
    <row r="40845" spans="12:15" x14ac:dyDescent="0.4">
      <c r="L40845" s="56">
        <f ca="1"/>
        <v>40844</v>
      </c>
      <c r="M40845" s="53">
        <f ca="1"/>
        <v>2011</v>
      </c>
      <c r="N40845" s="53">
        <f ca="1"/>
        <v>10</v>
      </c>
      <c r="O40845" s="53" t="str">
        <f ca="1"/>
        <v>2011-10</v>
      </c>
    </row>
    <row r="40846" spans="12:15" x14ac:dyDescent="0.4">
      <c r="L40846" s="56">
        <f ca="1"/>
        <v>40845</v>
      </c>
      <c r="M40846" s="53">
        <f ca="1"/>
        <v>2011</v>
      </c>
      <c r="N40846" s="53">
        <f ca="1"/>
        <v>10</v>
      </c>
      <c r="O40846" s="53" t="str">
        <f ca="1"/>
        <v>2011-10</v>
      </c>
    </row>
    <row r="40847" spans="12:15" x14ac:dyDescent="0.4">
      <c r="L40847" s="56">
        <f ca="1"/>
        <v>40846</v>
      </c>
      <c r="M40847" s="53">
        <f ca="1"/>
        <v>2011</v>
      </c>
      <c r="N40847" s="53">
        <f ca="1"/>
        <v>10</v>
      </c>
      <c r="O40847" s="53" t="str">
        <f ca="1"/>
        <v>2011-10</v>
      </c>
    </row>
    <row r="40848" spans="12:15" x14ac:dyDescent="0.4">
      <c r="L40848" s="56">
        <f ca="1"/>
        <v>40847</v>
      </c>
      <c r="M40848" s="53">
        <f ca="1"/>
        <v>2011</v>
      </c>
      <c r="N40848" s="53">
        <f ca="1"/>
        <v>10</v>
      </c>
      <c r="O40848" s="53" t="str">
        <f ca="1"/>
        <v>2011-10</v>
      </c>
    </row>
    <row r="40849" spans="12:15" x14ac:dyDescent="0.4">
      <c r="L40849" s="56">
        <f ca="1"/>
        <v>40848</v>
      </c>
      <c r="M40849" s="53">
        <f ca="1"/>
        <v>2011</v>
      </c>
      <c r="N40849" s="53">
        <f ca="1"/>
        <v>11</v>
      </c>
      <c r="O40849" s="53" t="str">
        <f ca="1"/>
        <v>2011-11</v>
      </c>
    </row>
    <row r="40850" spans="12:15" x14ac:dyDescent="0.4">
      <c r="L40850" s="56">
        <f ca="1"/>
        <v>40849</v>
      </c>
      <c r="M40850" s="53">
        <f ca="1"/>
        <v>2011</v>
      </c>
      <c r="N40850" s="53">
        <f ca="1"/>
        <v>11</v>
      </c>
      <c r="O40850" s="53" t="str">
        <f ca="1"/>
        <v>2011-11</v>
      </c>
    </row>
    <row r="40851" spans="12:15" x14ac:dyDescent="0.4">
      <c r="L40851" s="56">
        <f ca="1"/>
        <v>40850</v>
      </c>
      <c r="M40851" s="53">
        <f ca="1"/>
        <v>2011</v>
      </c>
      <c r="N40851" s="53">
        <f ca="1"/>
        <v>11</v>
      </c>
      <c r="O40851" s="53" t="str">
        <f ca="1"/>
        <v>2011-11</v>
      </c>
    </row>
    <row r="40852" spans="12:15" x14ac:dyDescent="0.4">
      <c r="L40852" s="56">
        <f ca="1"/>
        <v>40851</v>
      </c>
      <c r="M40852" s="53">
        <f ca="1"/>
        <v>2011</v>
      </c>
      <c r="N40852" s="53">
        <f ca="1"/>
        <v>11</v>
      </c>
      <c r="O40852" s="53" t="str">
        <f ca="1"/>
        <v>2011-11</v>
      </c>
    </row>
    <row r="40853" spans="12:15" x14ac:dyDescent="0.4">
      <c r="L40853" s="56">
        <f ca="1"/>
        <v>40852</v>
      </c>
      <c r="M40853" s="53">
        <f ca="1"/>
        <v>2011</v>
      </c>
      <c r="N40853" s="53">
        <f ca="1"/>
        <v>11</v>
      </c>
      <c r="O40853" s="53" t="str">
        <f ca="1"/>
        <v>2011-11</v>
      </c>
    </row>
    <row r="40854" spans="12:15" x14ac:dyDescent="0.4">
      <c r="L40854" s="56">
        <f ca="1"/>
        <v>40853</v>
      </c>
      <c r="M40854" s="53">
        <f ca="1"/>
        <v>2011</v>
      </c>
      <c r="N40854" s="53">
        <f ca="1"/>
        <v>11</v>
      </c>
      <c r="O40854" s="53" t="str">
        <f ca="1"/>
        <v>2011-11</v>
      </c>
    </row>
    <row r="40855" spans="12:15" x14ac:dyDescent="0.4">
      <c r="L40855" s="56">
        <f ca="1"/>
        <v>40854</v>
      </c>
      <c r="M40855" s="53">
        <f ca="1"/>
        <v>2011</v>
      </c>
      <c r="N40855" s="53">
        <f ca="1"/>
        <v>11</v>
      </c>
      <c r="O40855" s="53" t="str">
        <f ca="1"/>
        <v>2011-11</v>
      </c>
    </row>
    <row r="40856" spans="12:15" x14ac:dyDescent="0.4">
      <c r="L40856" s="56">
        <f ca="1"/>
        <v>40855</v>
      </c>
      <c r="M40856" s="53">
        <f ca="1"/>
        <v>2011</v>
      </c>
      <c r="N40856" s="53">
        <f ca="1"/>
        <v>11</v>
      </c>
      <c r="O40856" s="53" t="str">
        <f ca="1"/>
        <v>2011-11</v>
      </c>
    </row>
    <row r="40857" spans="12:15" x14ac:dyDescent="0.4">
      <c r="L40857" s="56">
        <f ca="1"/>
        <v>40856</v>
      </c>
      <c r="M40857" s="53">
        <f ca="1"/>
        <v>2011</v>
      </c>
      <c r="N40857" s="53">
        <f ca="1"/>
        <v>11</v>
      </c>
      <c r="O40857" s="53" t="str">
        <f ca="1"/>
        <v>2011-11</v>
      </c>
    </row>
    <row r="40858" spans="12:15" x14ac:dyDescent="0.4">
      <c r="L40858" s="56">
        <f ca="1"/>
        <v>40857</v>
      </c>
      <c r="M40858" s="53">
        <f ca="1"/>
        <v>2011</v>
      </c>
      <c r="N40858" s="53">
        <f ca="1"/>
        <v>11</v>
      </c>
      <c r="O40858" s="53" t="str">
        <f ca="1"/>
        <v>2011-11</v>
      </c>
    </row>
    <row r="40859" spans="12:15" x14ac:dyDescent="0.4">
      <c r="L40859" s="56">
        <f ca="1"/>
        <v>40858</v>
      </c>
      <c r="M40859" s="53">
        <f ca="1"/>
        <v>2011</v>
      </c>
      <c r="N40859" s="53">
        <f ca="1"/>
        <v>11</v>
      </c>
      <c r="O40859" s="53" t="str">
        <f ca="1"/>
        <v>2011-11</v>
      </c>
    </row>
    <row r="40860" spans="12:15" x14ac:dyDescent="0.4">
      <c r="L40860" s="56">
        <f ca="1"/>
        <v>40859</v>
      </c>
      <c r="M40860" s="53">
        <f ca="1"/>
        <v>2011</v>
      </c>
      <c r="N40860" s="53">
        <f ca="1"/>
        <v>11</v>
      </c>
      <c r="O40860" s="53" t="str">
        <f ca="1"/>
        <v>2011-11</v>
      </c>
    </row>
    <row r="40861" spans="12:15" x14ac:dyDescent="0.4">
      <c r="L40861" s="56">
        <f ca="1"/>
        <v>40860</v>
      </c>
      <c r="M40861" s="53">
        <f ca="1"/>
        <v>2011</v>
      </c>
      <c r="N40861" s="53">
        <f ca="1"/>
        <v>11</v>
      </c>
      <c r="O40861" s="53" t="str">
        <f ca="1"/>
        <v>2011-11</v>
      </c>
    </row>
    <row r="40862" spans="12:15" x14ac:dyDescent="0.4">
      <c r="L40862" s="56">
        <f ca="1"/>
        <v>40861</v>
      </c>
      <c r="M40862" s="53">
        <f ca="1"/>
        <v>2011</v>
      </c>
      <c r="N40862" s="53">
        <f ca="1"/>
        <v>11</v>
      </c>
      <c r="O40862" s="53" t="str">
        <f ca="1"/>
        <v>2011-11</v>
      </c>
    </row>
    <row r="40863" spans="12:15" x14ac:dyDescent="0.4">
      <c r="L40863" s="56">
        <f ca="1"/>
        <v>40862</v>
      </c>
      <c r="M40863" s="53">
        <f ca="1"/>
        <v>2011</v>
      </c>
      <c r="N40863" s="53">
        <f ca="1"/>
        <v>11</v>
      </c>
      <c r="O40863" s="53" t="str">
        <f ca="1"/>
        <v>2011-11</v>
      </c>
    </row>
    <row r="40864" spans="12:15" x14ac:dyDescent="0.4">
      <c r="L40864" s="56">
        <f ca="1"/>
        <v>40863</v>
      </c>
      <c r="M40864" s="53">
        <f ca="1"/>
        <v>2011</v>
      </c>
      <c r="N40864" s="53">
        <f ca="1"/>
        <v>11</v>
      </c>
      <c r="O40864" s="53" t="str">
        <f ca="1"/>
        <v>2011-11</v>
      </c>
    </row>
    <row r="40865" spans="12:15" x14ac:dyDescent="0.4">
      <c r="L40865" s="56">
        <f ca="1"/>
        <v>40864</v>
      </c>
      <c r="M40865" s="53">
        <f ca="1"/>
        <v>2011</v>
      </c>
      <c r="N40865" s="53">
        <f ca="1"/>
        <v>11</v>
      </c>
      <c r="O40865" s="53" t="str">
        <f ca="1"/>
        <v>2011-11</v>
      </c>
    </row>
    <row r="40866" spans="12:15" x14ac:dyDescent="0.4">
      <c r="L40866" s="56">
        <f ca="1"/>
        <v>40865</v>
      </c>
      <c r="M40866" s="53">
        <f ca="1"/>
        <v>2011</v>
      </c>
      <c r="N40866" s="53">
        <f ca="1"/>
        <v>11</v>
      </c>
      <c r="O40866" s="53" t="str">
        <f ca="1"/>
        <v>2011-11</v>
      </c>
    </row>
    <row r="40867" spans="12:15" x14ac:dyDescent="0.4">
      <c r="L40867" s="56">
        <f ca="1"/>
        <v>40866</v>
      </c>
      <c r="M40867" s="53">
        <f ca="1"/>
        <v>2011</v>
      </c>
      <c r="N40867" s="53">
        <f ca="1"/>
        <v>11</v>
      </c>
      <c r="O40867" s="53" t="str">
        <f ca="1"/>
        <v>2011-11</v>
      </c>
    </row>
    <row r="40868" spans="12:15" x14ac:dyDescent="0.4">
      <c r="L40868" s="56">
        <f ca="1"/>
        <v>40867</v>
      </c>
      <c r="M40868" s="53">
        <f ca="1"/>
        <v>2011</v>
      </c>
      <c r="N40868" s="53">
        <f ca="1"/>
        <v>11</v>
      </c>
      <c r="O40868" s="53" t="str">
        <f ca="1"/>
        <v>2011-11</v>
      </c>
    </row>
    <row r="40869" spans="12:15" x14ac:dyDescent="0.4">
      <c r="L40869" s="56">
        <f ca="1"/>
        <v>40868</v>
      </c>
      <c r="M40869" s="53">
        <f ca="1"/>
        <v>2011</v>
      </c>
      <c r="N40869" s="53">
        <f ca="1"/>
        <v>11</v>
      </c>
      <c r="O40869" s="53" t="str">
        <f ca="1"/>
        <v>2011-11</v>
      </c>
    </row>
    <row r="40870" spans="12:15" x14ac:dyDescent="0.4">
      <c r="L40870" s="56">
        <f ca="1"/>
        <v>40869</v>
      </c>
      <c r="M40870" s="53">
        <f ca="1"/>
        <v>2011</v>
      </c>
      <c r="N40870" s="53">
        <f ca="1"/>
        <v>11</v>
      </c>
      <c r="O40870" s="53" t="str">
        <f ca="1"/>
        <v>2011-11</v>
      </c>
    </row>
    <row r="40871" spans="12:15" x14ac:dyDescent="0.4">
      <c r="L40871" s="56">
        <f ca="1"/>
        <v>40870</v>
      </c>
      <c r="M40871" s="53">
        <f ca="1"/>
        <v>2011</v>
      </c>
      <c r="N40871" s="53">
        <f ca="1"/>
        <v>11</v>
      </c>
      <c r="O40871" s="53" t="str">
        <f ca="1"/>
        <v>2011-11</v>
      </c>
    </row>
    <row r="40872" spans="12:15" x14ac:dyDescent="0.4">
      <c r="L40872" s="56">
        <f ca="1"/>
        <v>40871</v>
      </c>
      <c r="M40872" s="53">
        <f ca="1"/>
        <v>2011</v>
      </c>
      <c r="N40872" s="53">
        <f ca="1"/>
        <v>11</v>
      </c>
      <c r="O40872" s="53" t="str">
        <f ca="1"/>
        <v>2011-11</v>
      </c>
    </row>
    <row r="40873" spans="12:15" x14ac:dyDescent="0.4">
      <c r="L40873" s="56">
        <f ca="1"/>
        <v>40872</v>
      </c>
      <c r="M40873" s="53">
        <f ca="1"/>
        <v>2011</v>
      </c>
      <c r="N40873" s="53">
        <f ca="1"/>
        <v>11</v>
      </c>
      <c r="O40873" s="53" t="str">
        <f ca="1"/>
        <v>2011-11</v>
      </c>
    </row>
    <row r="40874" spans="12:15" x14ac:dyDescent="0.4">
      <c r="L40874" s="56">
        <f ca="1"/>
        <v>40873</v>
      </c>
      <c r="M40874" s="53">
        <f ca="1"/>
        <v>2011</v>
      </c>
      <c r="N40874" s="53">
        <f ca="1"/>
        <v>11</v>
      </c>
      <c r="O40874" s="53" t="str">
        <f ca="1"/>
        <v>2011-11</v>
      </c>
    </row>
    <row r="40875" spans="12:15" x14ac:dyDescent="0.4">
      <c r="L40875" s="56">
        <f ca="1"/>
        <v>40874</v>
      </c>
      <c r="M40875" s="53">
        <f ca="1"/>
        <v>2011</v>
      </c>
      <c r="N40875" s="53">
        <f ca="1"/>
        <v>11</v>
      </c>
      <c r="O40875" s="53" t="str">
        <f ca="1"/>
        <v>2011-11</v>
      </c>
    </row>
    <row r="40876" spans="12:15" x14ac:dyDescent="0.4">
      <c r="L40876" s="56">
        <f ca="1"/>
        <v>40875</v>
      </c>
      <c r="M40876" s="53">
        <f ca="1"/>
        <v>2011</v>
      </c>
      <c r="N40876" s="53">
        <f ca="1"/>
        <v>11</v>
      </c>
      <c r="O40876" s="53" t="str">
        <f ca="1"/>
        <v>2011-11</v>
      </c>
    </row>
    <row r="40877" spans="12:15" x14ac:dyDescent="0.4">
      <c r="L40877" s="56">
        <f ca="1"/>
        <v>40876</v>
      </c>
      <c r="M40877" s="53">
        <f ca="1"/>
        <v>2011</v>
      </c>
      <c r="N40877" s="53">
        <f ca="1"/>
        <v>11</v>
      </c>
      <c r="O40877" s="53" t="str">
        <f ca="1"/>
        <v>2011-11</v>
      </c>
    </row>
    <row r="40878" spans="12:15" x14ac:dyDescent="0.4">
      <c r="L40878" s="56">
        <f ca="1"/>
        <v>40877</v>
      </c>
      <c r="M40878" s="53">
        <f ca="1"/>
        <v>2011</v>
      </c>
      <c r="N40878" s="53">
        <f ca="1"/>
        <v>11</v>
      </c>
      <c r="O40878" s="53" t="str">
        <f ca="1"/>
        <v>2011-11</v>
      </c>
    </row>
    <row r="40879" spans="12:15" x14ac:dyDescent="0.4">
      <c r="L40879" s="56">
        <f ca="1"/>
        <v>40878</v>
      </c>
      <c r="M40879" s="53">
        <f ca="1"/>
        <v>2011</v>
      </c>
      <c r="N40879" s="53">
        <f ca="1"/>
        <v>12</v>
      </c>
      <c r="O40879" s="53" t="str">
        <f ca="1"/>
        <v>2011-12</v>
      </c>
    </row>
    <row r="40880" spans="12:15" x14ac:dyDescent="0.4">
      <c r="L40880" s="56">
        <f ca="1"/>
        <v>40879</v>
      </c>
      <c r="M40880" s="53">
        <f ca="1"/>
        <v>2011</v>
      </c>
      <c r="N40880" s="53">
        <f ca="1"/>
        <v>12</v>
      </c>
      <c r="O40880" s="53" t="str">
        <f ca="1"/>
        <v>2011-12</v>
      </c>
    </row>
    <row r="40881" spans="12:15" x14ac:dyDescent="0.4">
      <c r="L40881" s="56">
        <f ca="1"/>
        <v>40880</v>
      </c>
      <c r="M40881" s="53">
        <f ca="1"/>
        <v>2011</v>
      </c>
      <c r="N40881" s="53">
        <f ca="1"/>
        <v>12</v>
      </c>
      <c r="O40881" s="53" t="str">
        <f ca="1"/>
        <v>2011-12</v>
      </c>
    </row>
    <row r="40882" spans="12:15" x14ac:dyDescent="0.4">
      <c r="L40882" s="56">
        <f ca="1"/>
        <v>40881</v>
      </c>
      <c r="M40882" s="53">
        <f ca="1"/>
        <v>2011</v>
      </c>
      <c r="N40882" s="53">
        <f ca="1"/>
        <v>12</v>
      </c>
      <c r="O40882" s="53" t="str">
        <f ca="1"/>
        <v>2011-12</v>
      </c>
    </row>
    <row r="40883" spans="12:15" x14ac:dyDescent="0.4">
      <c r="L40883" s="56">
        <f ca="1"/>
        <v>40882</v>
      </c>
      <c r="M40883" s="53">
        <f ca="1"/>
        <v>2011</v>
      </c>
      <c r="N40883" s="53">
        <f ca="1"/>
        <v>12</v>
      </c>
      <c r="O40883" s="53" t="str">
        <f ca="1"/>
        <v>2011-12</v>
      </c>
    </row>
    <row r="40884" spans="12:15" x14ac:dyDescent="0.4">
      <c r="L40884" s="56">
        <f ca="1"/>
        <v>40883</v>
      </c>
      <c r="M40884" s="53">
        <f ca="1"/>
        <v>2011</v>
      </c>
      <c r="N40884" s="53">
        <f ca="1"/>
        <v>12</v>
      </c>
      <c r="O40884" s="53" t="str">
        <f ca="1"/>
        <v>2011-12</v>
      </c>
    </row>
    <row r="40885" spans="12:15" x14ac:dyDescent="0.4">
      <c r="L40885" s="56">
        <f ca="1"/>
        <v>40884</v>
      </c>
      <c r="M40885" s="53">
        <f ca="1"/>
        <v>2011</v>
      </c>
      <c r="N40885" s="53">
        <f ca="1"/>
        <v>12</v>
      </c>
      <c r="O40885" s="53" t="str">
        <f ca="1"/>
        <v>2011-12</v>
      </c>
    </row>
    <row r="40886" spans="12:15" x14ac:dyDescent="0.4">
      <c r="L40886" s="56">
        <f ca="1"/>
        <v>40885</v>
      </c>
      <c r="M40886" s="53">
        <f ca="1"/>
        <v>2011</v>
      </c>
      <c r="N40886" s="53">
        <f ca="1"/>
        <v>12</v>
      </c>
      <c r="O40886" s="53" t="str">
        <f ca="1"/>
        <v>2011-12</v>
      </c>
    </row>
    <row r="40887" spans="12:15" x14ac:dyDescent="0.4">
      <c r="L40887" s="56">
        <f ca="1"/>
        <v>40886</v>
      </c>
      <c r="M40887" s="53">
        <f ca="1"/>
        <v>2011</v>
      </c>
      <c r="N40887" s="53">
        <f ca="1"/>
        <v>12</v>
      </c>
      <c r="O40887" s="53" t="str">
        <f ca="1"/>
        <v>2011-12</v>
      </c>
    </row>
    <row r="40888" spans="12:15" x14ac:dyDescent="0.4">
      <c r="L40888" s="56">
        <f ca="1"/>
        <v>40887</v>
      </c>
      <c r="M40888" s="53">
        <f ca="1"/>
        <v>2011</v>
      </c>
      <c r="N40888" s="53">
        <f ca="1"/>
        <v>12</v>
      </c>
      <c r="O40888" s="53" t="str">
        <f ca="1"/>
        <v>2011-12</v>
      </c>
    </row>
    <row r="40889" spans="12:15" x14ac:dyDescent="0.4">
      <c r="L40889" s="56">
        <f ca="1"/>
        <v>40888</v>
      </c>
      <c r="M40889" s="53">
        <f ca="1"/>
        <v>2011</v>
      </c>
      <c r="N40889" s="53">
        <f ca="1"/>
        <v>12</v>
      </c>
      <c r="O40889" s="53" t="str">
        <f ca="1"/>
        <v>2011-12</v>
      </c>
    </row>
    <row r="40890" spans="12:15" x14ac:dyDescent="0.4">
      <c r="L40890" s="56">
        <f ca="1"/>
        <v>40889</v>
      </c>
      <c r="M40890" s="53">
        <f ca="1"/>
        <v>2011</v>
      </c>
      <c r="N40890" s="53">
        <f ca="1"/>
        <v>12</v>
      </c>
      <c r="O40890" s="53" t="str">
        <f ca="1"/>
        <v>2011-12</v>
      </c>
    </row>
    <row r="40891" spans="12:15" x14ac:dyDescent="0.4">
      <c r="L40891" s="56">
        <f ca="1"/>
        <v>40890</v>
      </c>
      <c r="M40891" s="53">
        <f ca="1"/>
        <v>2011</v>
      </c>
      <c r="N40891" s="53">
        <f ca="1"/>
        <v>12</v>
      </c>
      <c r="O40891" s="53" t="str">
        <f ca="1"/>
        <v>2011-12</v>
      </c>
    </row>
    <row r="40892" spans="12:15" x14ac:dyDescent="0.4">
      <c r="L40892" s="56">
        <f ca="1"/>
        <v>40891</v>
      </c>
      <c r="M40892" s="53">
        <f ca="1"/>
        <v>2011</v>
      </c>
      <c r="N40892" s="53">
        <f ca="1"/>
        <v>12</v>
      </c>
      <c r="O40892" s="53" t="str">
        <f ca="1"/>
        <v>2011-12</v>
      </c>
    </row>
    <row r="40893" spans="12:15" x14ac:dyDescent="0.4">
      <c r="L40893" s="56">
        <f ca="1"/>
        <v>40892</v>
      </c>
      <c r="M40893" s="53">
        <f ca="1"/>
        <v>2011</v>
      </c>
      <c r="N40893" s="53">
        <f ca="1"/>
        <v>12</v>
      </c>
      <c r="O40893" s="53" t="str">
        <f ca="1"/>
        <v>2011-12</v>
      </c>
    </row>
    <row r="40894" spans="12:15" x14ac:dyDescent="0.4">
      <c r="L40894" s="56">
        <f ca="1"/>
        <v>40893</v>
      </c>
      <c r="M40894" s="53">
        <f ca="1"/>
        <v>2011</v>
      </c>
      <c r="N40894" s="53">
        <f ca="1"/>
        <v>12</v>
      </c>
      <c r="O40894" s="53" t="str">
        <f ca="1"/>
        <v>2011-12</v>
      </c>
    </row>
    <row r="40895" spans="12:15" x14ac:dyDescent="0.4">
      <c r="L40895" s="56">
        <f ca="1"/>
        <v>40894</v>
      </c>
      <c r="M40895" s="53">
        <f ca="1"/>
        <v>2011</v>
      </c>
      <c r="N40895" s="53">
        <f ca="1"/>
        <v>12</v>
      </c>
      <c r="O40895" s="53" t="str">
        <f ca="1"/>
        <v>2011-12</v>
      </c>
    </row>
    <row r="40896" spans="12:15" x14ac:dyDescent="0.4">
      <c r="L40896" s="56">
        <f ca="1"/>
        <v>40895</v>
      </c>
      <c r="M40896" s="53">
        <f ca="1"/>
        <v>2011</v>
      </c>
      <c r="N40896" s="53">
        <f ca="1"/>
        <v>12</v>
      </c>
      <c r="O40896" s="53" t="str">
        <f ca="1"/>
        <v>2011-12</v>
      </c>
    </row>
    <row r="40897" spans="12:15" x14ac:dyDescent="0.4">
      <c r="L40897" s="56">
        <f ca="1"/>
        <v>40896</v>
      </c>
      <c r="M40897" s="53">
        <f ca="1"/>
        <v>2011</v>
      </c>
      <c r="N40897" s="53">
        <f ca="1"/>
        <v>12</v>
      </c>
      <c r="O40897" s="53" t="str">
        <f ca="1"/>
        <v>2011-12</v>
      </c>
    </row>
    <row r="40898" spans="12:15" x14ac:dyDescent="0.4">
      <c r="L40898" s="56">
        <f ca="1"/>
        <v>40897</v>
      </c>
      <c r="M40898" s="53">
        <f ca="1"/>
        <v>2011</v>
      </c>
      <c r="N40898" s="53">
        <f ca="1"/>
        <v>12</v>
      </c>
      <c r="O40898" s="53" t="str">
        <f ca="1"/>
        <v>2011-12</v>
      </c>
    </row>
    <row r="40899" spans="12:15" x14ac:dyDescent="0.4">
      <c r="L40899" s="56">
        <f ca="1"/>
        <v>40898</v>
      </c>
      <c r="M40899" s="53">
        <f ca="1"/>
        <v>2011</v>
      </c>
      <c r="N40899" s="53">
        <f ca="1"/>
        <v>12</v>
      </c>
      <c r="O40899" s="53" t="str">
        <f ca="1"/>
        <v>2011-12</v>
      </c>
    </row>
    <row r="40900" spans="12:15" x14ac:dyDescent="0.4">
      <c r="L40900" s="56">
        <f ca="1"/>
        <v>40899</v>
      </c>
      <c r="M40900" s="53">
        <f ca="1"/>
        <v>2011</v>
      </c>
      <c r="N40900" s="53">
        <f ca="1"/>
        <v>12</v>
      </c>
      <c r="O40900" s="53" t="str">
        <f ca="1"/>
        <v>2011-12</v>
      </c>
    </row>
    <row r="40901" spans="12:15" x14ac:dyDescent="0.4">
      <c r="L40901" s="56">
        <f ca="1"/>
        <v>40900</v>
      </c>
      <c r="M40901" s="53">
        <f ca="1"/>
        <v>2011</v>
      </c>
      <c r="N40901" s="53">
        <f ca="1"/>
        <v>12</v>
      </c>
      <c r="O40901" s="53" t="str">
        <f ca="1"/>
        <v>2011-12</v>
      </c>
    </row>
    <row r="40902" spans="12:15" x14ac:dyDescent="0.4">
      <c r="L40902" s="56">
        <f ca="1"/>
        <v>40901</v>
      </c>
      <c r="M40902" s="53">
        <f ca="1"/>
        <v>2011</v>
      </c>
      <c r="N40902" s="53">
        <f ca="1"/>
        <v>12</v>
      </c>
      <c r="O40902" s="53" t="str">
        <f ca="1"/>
        <v>2011-12</v>
      </c>
    </row>
    <row r="40903" spans="12:15" x14ac:dyDescent="0.4">
      <c r="L40903" s="56">
        <f ca="1"/>
        <v>40902</v>
      </c>
      <c r="M40903" s="53">
        <f ca="1"/>
        <v>2011</v>
      </c>
      <c r="N40903" s="53">
        <f ca="1"/>
        <v>12</v>
      </c>
      <c r="O40903" s="53" t="str">
        <f ca="1"/>
        <v>2011-12</v>
      </c>
    </row>
    <row r="40904" spans="12:15" x14ac:dyDescent="0.4">
      <c r="L40904" s="56">
        <f ca="1"/>
        <v>40903</v>
      </c>
      <c r="M40904" s="53">
        <f ca="1"/>
        <v>2011</v>
      </c>
      <c r="N40904" s="53">
        <f ca="1"/>
        <v>12</v>
      </c>
      <c r="O40904" s="53" t="str">
        <f ca="1"/>
        <v>2011-12</v>
      </c>
    </row>
    <row r="40905" spans="12:15" x14ac:dyDescent="0.4">
      <c r="L40905" s="56">
        <f ca="1"/>
        <v>40904</v>
      </c>
      <c r="M40905" s="53">
        <f ca="1"/>
        <v>2011</v>
      </c>
      <c r="N40905" s="53">
        <f ca="1"/>
        <v>12</v>
      </c>
      <c r="O40905" s="53" t="str">
        <f ca="1"/>
        <v>2011-12</v>
      </c>
    </row>
    <row r="40906" spans="12:15" x14ac:dyDescent="0.4">
      <c r="L40906" s="56">
        <f ca="1"/>
        <v>40905</v>
      </c>
      <c r="M40906" s="53">
        <f ca="1"/>
        <v>2011</v>
      </c>
      <c r="N40906" s="53">
        <f ca="1"/>
        <v>12</v>
      </c>
      <c r="O40906" s="53" t="str">
        <f ca="1"/>
        <v>2011-12</v>
      </c>
    </row>
    <row r="40907" spans="12:15" x14ac:dyDescent="0.4">
      <c r="L40907" s="56">
        <f ca="1"/>
        <v>40906</v>
      </c>
      <c r="M40907" s="53">
        <f ca="1"/>
        <v>2011</v>
      </c>
      <c r="N40907" s="53">
        <f ca="1"/>
        <v>12</v>
      </c>
      <c r="O40907" s="53" t="str">
        <f ca="1"/>
        <v>2011-12</v>
      </c>
    </row>
    <row r="40908" spans="12:15" x14ac:dyDescent="0.4">
      <c r="L40908" s="56">
        <f ca="1"/>
        <v>40907</v>
      </c>
      <c r="M40908" s="53">
        <f ca="1"/>
        <v>2011</v>
      </c>
      <c r="N40908" s="53">
        <f ca="1"/>
        <v>12</v>
      </c>
      <c r="O40908" s="53" t="str">
        <f ca="1"/>
        <v>2011-12</v>
      </c>
    </row>
    <row r="40909" spans="12:15" x14ac:dyDescent="0.4">
      <c r="L40909" s="56">
        <f ca="1"/>
        <v>40908</v>
      </c>
      <c r="M40909" s="53">
        <f ca="1"/>
        <v>2011</v>
      </c>
      <c r="N40909" s="53">
        <f ca="1"/>
        <v>12</v>
      </c>
      <c r="O40909" s="53" t="str">
        <f ca="1"/>
        <v>2011-12</v>
      </c>
    </row>
    <row r="40910" spans="12:15" x14ac:dyDescent="0.4">
      <c r="L40910" s="56">
        <f ca="1"/>
        <v>40909</v>
      </c>
      <c r="M40910" s="53">
        <f ca="1"/>
        <v>2012</v>
      </c>
      <c r="N40910" s="53">
        <f ca="1"/>
        <v>1</v>
      </c>
      <c r="O40910" s="53" t="str">
        <f ca="1"/>
        <v>2012-01</v>
      </c>
    </row>
    <row r="40911" spans="12:15" x14ac:dyDescent="0.4">
      <c r="L40911" s="56">
        <f ca="1"/>
        <v>40910</v>
      </c>
      <c r="M40911" s="53">
        <f ca="1"/>
        <v>2012</v>
      </c>
      <c r="N40911" s="53">
        <f ca="1"/>
        <v>1</v>
      </c>
      <c r="O40911" s="53" t="str">
        <f ca="1"/>
        <v>2012-01</v>
      </c>
    </row>
    <row r="40912" spans="12:15" x14ac:dyDescent="0.4">
      <c r="L40912" s="56">
        <f ca="1"/>
        <v>40911</v>
      </c>
      <c r="M40912" s="53">
        <f ca="1"/>
        <v>2012</v>
      </c>
      <c r="N40912" s="53">
        <f ca="1"/>
        <v>1</v>
      </c>
      <c r="O40912" s="53" t="str">
        <f ca="1"/>
        <v>2012-01</v>
      </c>
    </row>
    <row r="40913" spans="12:15" x14ac:dyDescent="0.4">
      <c r="L40913" s="56">
        <f ca="1"/>
        <v>40912</v>
      </c>
      <c r="M40913" s="53">
        <f ca="1"/>
        <v>2012</v>
      </c>
      <c r="N40913" s="53">
        <f ca="1"/>
        <v>1</v>
      </c>
      <c r="O40913" s="53" t="str">
        <f ca="1"/>
        <v>2012-01</v>
      </c>
    </row>
    <row r="40914" spans="12:15" x14ac:dyDescent="0.4">
      <c r="L40914" s="56">
        <f ca="1"/>
        <v>40913</v>
      </c>
      <c r="M40914" s="53">
        <f ca="1"/>
        <v>2012</v>
      </c>
      <c r="N40914" s="53">
        <f ca="1"/>
        <v>1</v>
      </c>
      <c r="O40914" s="53" t="str">
        <f ca="1"/>
        <v>2012-01</v>
      </c>
    </row>
    <row r="40915" spans="12:15" x14ac:dyDescent="0.4">
      <c r="L40915" s="56">
        <f ca="1"/>
        <v>40914</v>
      </c>
      <c r="M40915" s="53">
        <f ca="1"/>
        <v>2012</v>
      </c>
      <c r="N40915" s="53">
        <f ca="1"/>
        <v>1</v>
      </c>
      <c r="O40915" s="53" t="str">
        <f ca="1"/>
        <v>2012-01</v>
      </c>
    </row>
    <row r="40916" spans="12:15" x14ac:dyDescent="0.4">
      <c r="L40916" s="56">
        <f ca="1"/>
        <v>40915</v>
      </c>
      <c r="M40916" s="53">
        <f ca="1"/>
        <v>2012</v>
      </c>
      <c r="N40916" s="53">
        <f ca="1"/>
        <v>1</v>
      </c>
      <c r="O40916" s="53" t="str">
        <f ca="1"/>
        <v>2012-01</v>
      </c>
    </row>
    <row r="40917" spans="12:15" x14ac:dyDescent="0.4">
      <c r="L40917" s="56">
        <f ca="1"/>
        <v>40916</v>
      </c>
      <c r="M40917" s="53">
        <f ca="1"/>
        <v>2012</v>
      </c>
      <c r="N40917" s="53">
        <f ca="1"/>
        <v>1</v>
      </c>
      <c r="O40917" s="53" t="str">
        <f ca="1"/>
        <v>2012-01</v>
      </c>
    </row>
    <row r="40918" spans="12:15" x14ac:dyDescent="0.4">
      <c r="L40918" s="56">
        <f ca="1"/>
        <v>40917</v>
      </c>
      <c r="M40918" s="53">
        <f ca="1"/>
        <v>2012</v>
      </c>
      <c r="N40918" s="53">
        <f ca="1"/>
        <v>1</v>
      </c>
      <c r="O40918" s="53" t="str">
        <f ca="1"/>
        <v>2012-01</v>
      </c>
    </row>
    <row r="40919" spans="12:15" x14ac:dyDescent="0.4">
      <c r="L40919" s="56">
        <f ca="1"/>
        <v>40918</v>
      </c>
      <c r="M40919" s="53">
        <f ca="1"/>
        <v>2012</v>
      </c>
      <c r="N40919" s="53">
        <f ca="1"/>
        <v>1</v>
      </c>
      <c r="O40919" s="53" t="str">
        <f ca="1"/>
        <v>2012-01</v>
      </c>
    </row>
    <row r="40920" spans="12:15" x14ac:dyDescent="0.4">
      <c r="L40920" s="56">
        <f ca="1"/>
        <v>40919</v>
      </c>
      <c r="M40920" s="53">
        <f ca="1"/>
        <v>2012</v>
      </c>
      <c r="N40920" s="53">
        <f ca="1"/>
        <v>1</v>
      </c>
      <c r="O40920" s="53" t="str">
        <f ca="1"/>
        <v>2012-01</v>
      </c>
    </row>
    <row r="40921" spans="12:15" x14ac:dyDescent="0.4">
      <c r="L40921" s="56">
        <f ca="1"/>
        <v>40920</v>
      </c>
      <c r="M40921" s="53">
        <f ca="1"/>
        <v>2012</v>
      </c>
      <c r="N40921" s="53">
        <f ca="1"/>
        <v>1</v>
      </c>
      <c r="O40921" s="53" t="str">
        <f ca="1"/>
        <v>2012-01</v>
      </c>
    </row>
    <row r="40922" spans="12:15" x14ac:dyDescent="0.4">
      <c r="L40922" s="56">
        <f ca="1"/>
        <v>40921</v>
      </c>
      <c r="M40922" s="53">
        <f ca="1"/>
        <v>2012</v>
      </c>
      <c r="N40922" s="53">
        <f ca="1"/>
        <v>1</v>
      </c>
      <c r="O40922" s="53" t="str">
        <f ca="1"/>
        <v>2012-01</v>
      </c>
    </row>
    <row r="40923" spans="12:15" x14ac:dyDescent="0.4">
      <c r="L40923" s="56">
        <f ca="1"/>
        <v>40922</v>
      </c>
      <c r="M40923" s="53">
        <f ca="1"/>
        <v>2012</v>
      </c>
      <c r="N40923" s="53">
        <f ca="1"/>
        <v>1</v>
      </c>
      <c r="O40923" s="53" t="str">
        <f ca="1"/>
        <v>2012-01</v>
      </c>
    </row>
    <row r="40924" spans="12:15" x14ac:dyDescent="0.4">
      <c r="L40924" s="56">
        <f ca="1"/>
        <v>40923</v>
      </c>
      <c r="M40924" s="53">
        <f ca="1"/>
        <v>2012</v>
      </c>
      <c r="N40924" s="53">
        <f ca="1"/>
        <v>1</v>
      </c>
      <c r="O40924" s="53" t="str">
        <f ca="1"/>
        <v>2012-01</v>
      </c>
    </row>
    <row r="40925" spans="12:15" x14ac:dyDescent="0.4">
      <c r="L40925" s="56">
        <f ca="1"/>
        <v>40924</v>
      </c>
      <c r="M40925" s="53">
        <f ca="1"/>
        <v>2012</v>
      </c>
      <c r="N40925" s="53">
        <f ca="1"/>
        <v>1</v>
      </c>
      <c r="O40925" s="53" t="str">
        <f ca="1"/>
        <v>2012-01</v>
      </c>
    </row>
    <row r="40926" spans="12:15" x14ac:dyDescent="0.4">
      <c r="L40926" s="56">
        <f ca="1"/>
        <v>40925</v>
      </c>
      <c r="M40926" s="53">
        <f ca="1"/>
        <v>2012</v>
      </c>
      <c r="N40926" s="53">
        <f ca="1"/>
        <v>1</v>
      </c>
      <c r="O40926" s="53" t="str">
        <f ca="1"/>
        <v>2012-01</v>
      </c>
    </row>
    <row r="40927" spans="12:15" x14ac:dyDescent="0.4">
      <c r="L40927" s="56">
        <f ca="1"/>
        <v>40926</v>
      </c>
      <c r="M40927" s="53">
        <f ca="1"/>
        <v>2012</v>
      </c>
      <c r="N40927" s="53">
        <f ca="1"/>
        <v>1</v>
      </c>
      <c r="O40927" s="53" t="str">
        <f ca="1"/>
        <v>2012-01</v>
      </c>
    </row>
    <row r="40928" spans="12:15" x14ac:dyDescent="0.4">
      <c r="L40928" s="56">
        <f ca="1"/>
        <v>40927</v>
      </c>
      <c r="M40928" s="53">
        <f ca="1"/>
        <v>2012</v>
      </c>
      <c r="N40928" s="53">
        <f ca="1"/>
        <v>1</v>
      </c>
      <c r="O40928" s="53" t="str">
        <f ca="1"/>
        <v>2012-01</v>
      </c>
    </row>
    <row r="40929" spans="12:15" x14ac:dyDescent="0.4">
      <c r="L40929" s="56">
        <f ca="1"/>
        <v>40928</v>
      </c>
      <c r="M40929" s="53">
        <f ca="1"/>
        <v>2012</v>
      </c>
      <c r="N40929" s="53">
        <f ca="1"/>
        <v>1</v>
      </c>
      <c r="O40929" s="53" t="str">
        <f ca="1"/>
        <v>2012-01</v>
      </c>
    </row>
    <row r="40930" spans="12:15" x14ac:dyDescent="0.4">
      <c r="L40930" s="56">
        <f ca="1"/>
        <v>40929</v>
      </c>
      <c r="M40930" s="53">
        <f ca="1"/>
        <v>2012</v>
      </c>
      <c r="N40930" s="53">
        <f ca="1"/>
        <v>1</v>
      </c>
      <c r="O40930" s="53" t="str">
        <f ca="1"/>
        <v>2012-01</v>
      </c>
    </row>
    <row r="40931" spans="12:15" x14ac:dyDescent="0.4">
      <c r="L40931" s="56">
        <f ca="1"/>
        <v>40930</v>
      </c>
      <c r="M40931" s="53">
        <f ca="1"/>
        <v>2012</v>
      </c>
      <c r="N40931" s="53">
        <f ca="1"/>
        <v>1</v>
      </c>
      <c r="O40931" s="53" t="str">
        <f ca="1"/>
        <v>2012-01</v>
      </c>
    </row>
    <row r="40932" spans="12:15" x14ac:dyDescent="0.4">
      <c r="L40932" s="56">
        <f ca="1"/>
        <v>40931</v>
      </c>
      <c r="M40932" s="53">
        <f ca="1"/>
        <v>2012</v>
      </c>
      <c r="N40932" s="53">
        <f ca="1"/>
        <v>1</v>
      </c>
      <c r="O40932" s="53" t="str">
        <f ca="1"/>
        <v>2012-01</v>
      </c>
    </row>
    <row r="40933" spans="12:15" x14ac:dyDescent="0.4">
      <c r="L40933" s="56">
        <f ca="1"/>
        <v>40932</v>
      </c>
      <c r="M40933" s="53">
        <f ca="1"/>
        <v>2012</v>
      </c>
      <c r="N40933" s="53">
        <f ca="1"/>
        <v>1</v>
      </c>
      <c r="O40933" s="53" t="str">
        <f ca="1"/>
        <v>2012-01</v>
      </c>
    </row>
    <row r="40934" spans="12:15" x14ac:dyDescent="0.4">
      <c r="L40934" s="56">
        <f ca="1"/>
        <v>40933</v>
      </c>
      <c r="M40934" s="53">
        <f ca="1"/>
        <v>2012</v>
      </c>
      <c r="N40934" s="53">
        <f ca="1"/>
        <v>1</v>
      </c>
      <c r="O40934" s="53" t="str">
        <f ca="1"/>
        <v>2012-01</v>
      </c>
    </row>
    <row r="40935" spans="12:15" x14ac:dyDescent="0.4">
      <c r="L40935" s="56">
        <f ca="1"/>
        <v>40934</v>
      </c>
      <c r="M40935" s="53">
        <f ca="1"/>
        <v>2012</v>
      </c>
      <c r="N40935" s="53">
        <f ca="1"/>
        <v>1</v>
      </c>
      <c r="O40935" s="53" t="str">
        <f ca="1"/>
        <v>2012-01</v>
      </c>
    </row>
    <row r="40936" spans="12:15" x14ac:dyDescent="0.4">
      <c r="L40936" s="56">
        <f ca="1"/>
        <v>40935</v>
      </c>
      <c r="M40936" s="53">
        <f ca="1"/>
        <v>2012</v>
      </c>
      <c r="N40936" s="53">
        <f ca="1"/>
        <v>1</v>
      </c>
      <c r="O40936" s="53" t="str">
        <f ca="1"/>
        <v>2012-01</v>
      </c>
    </row>
    <row r="40937" spans="12:15" x14ac:dyDescent="0.4">
      <c r="L40937" s="56">
        <f ca="1"/>
        <v>40936</v>
      </c>
      <c r="M40937" s="53">
        <f ca="1"/>
        <v>2012</v>
      </c>
      <c r="N40937" s="53">
        <f ca="1"/>
        <v>1</v>
      </c>
      <c r="O40937" s="53" t="str">
        <f ca="1"/>
        <v>2012-01</v>
      </c>
    </row>
    <row r="40938" spans="12:15" x14ac:dyDescent="0.4">
      <c r="L40938" s="56">
        <f ca="1"/>
        <v>40937</v>
      </c>
      <c r="M40938" s="53">
        <f ca="1"/>
        <v>2012</v>
      </c>
      <c r="N40938" s="53">
        <f ca="1"/>
        <v>1</v>
      </c>
      <c r="O40938" s="53" t="str">
        <f ca="1"/>
        <v>2012-01</v>
      </c>
    </row>
    <row r="40939" spans="12:15" x14ac:dyDescent="0.4">
      <c r="L40939" s="56">
        <f ca="1"/>
        <v>40938</v>
      </c>
      <c r="M40939" s="53">
        <f ca="1"/>
        <v>2012</v>
      </c>
      <c r="N40939" s="53">
        <f ca="1"/>
        <v>1</v>
      </c>
      <c r="O40939" s="53" t="str">
        <f ca="1"/>
        <v>2012-01</v>
      </c>
    </row>
    <row r="40940" spans="12:15" x14ac:dyDescent="0.4">
      <c r="L40940" s="56">
        <f ca="1"/>
        <v>40939</v>
      </c>
      <c r="M40940" s="53">
        <f ca="1"/>
        <v>2012</v>
      </c>
      <c r="N40940" s="53">
        <f ca="1"/>
        <v>1</v>
      </c>
      <c r="O40940" s="53" t="str">
        <f ca="1"/>
        <v>2012-01</v>
      </c>
    </row>
    <row r="40941" spans="12:15" x14ac:dyDescent="0.4">
      <c r="L40941" s="56">
        <f ca="1"/>
        <v>40940</v>
      </c>
      <c r="M40941" s="53">
        <f ca="1"/>
        <v>2012</v>
      </c>
      <c r="N40941" s="53">
        <f ca="1"/>
        <v>2</v>
      </c>
      <c r="O40941" s="53" t="str">
        <f ca="1"/>
        <v>2012-02</v>
      </c>
    </row>
    <row r="40942" spans="12:15" x14ac:dyDescent="0.4">
      <c r="L40942" s="56">
        <f ca="1"/>
        <v>40941</v>
      </c>
      <c r="M40942" s="53">
        <f ca="1"/>
        <v>2012</v>
      </c>
      <c r="N40942" s="53">
        <f ca="1"/>
        <v>2</v>
      </c>
      <c r="O40942" s="53" t="str">
        <f ca="1"/>
        <v>2012-02</v>
      </c>
    </row>
    <row r="40943" spans="12:15" x14ac:dyDescent="0.4">
      <c r="L40943" s="56">
        <f ca="1"/>
        <v>40942</v>
      </c>
      <c r="M40943" s="53">
        <f ca="1"/>
        <v>2012</v>
      </c>
      <c r="N40943" s="53">
        <f ca="1"/>
        <v>2</v>
      </c>
      <c r="O40943" s="53" t="str">
        <f ca="1"/>
        <v>2012-02</v>
      </c>
    </row>
    <row r="40944" spans="12:15" x14ac:dyDescent="0.4">
      <c r="L40944" s="56">
        <f ca="1"/>
        <v>40943</v>
      </c>
      <c r="M40944" s="53">
        <f ca="1"/>
        <v>2012</v>
      </c>
      <c r="N40944" s="53">
        <f ca="1"/>
        <v>2</v>
      </c>
      <c r="O40944" s="53" t="str">
        <f ca="1"/>
        <v>2012-02</v>
      </c>
    </row>
    <row r="40945" spans="12:15" x14ac:dyDescent="0.4">
      <c r="L40945" s="56">
        <f ca="1"/>
        <v>40944</v>
      </c>
      <c r="M40945" s="53">
        <f ca="1"/>
        <v>2012</v>
      </c>
      <c r="N40945" s="53">
        <f ca="1"/>
        <v>2</v>
      </c>
      <c r="O40945" s="53" t="str">
        <f ca="1"/>
        <v>2012-02</v>
      </c>
    </row>
    <row r="40946" spans="12:15" x14ac:dyDescent="0.4">
      <c r="L40946" s="56">
        <f ca="1"/>
        <v>40945</v>
      </c>
      <c r="M40946" s="53">
        <f ca="1"/>
        <v>2012</v>
      </c>
      <c r="N40946" s="53">
        <f ca="1"/>
        <v>2</v>
      </c>
      <c r="O40946" s="53" t="str">
        <f ca="1"/>
        <v>2012-02</v>
      </c>
    </row>
    <row r="40947" spans="12:15" x14ac:dyDescent="0.4">
      <c r="L40947" s="56">
        <f ca="1"/>
        <v>40946</v>
      </c>
      <c r="M40947" s="53">
        <f ca="1"/>
        <v>2012</v>
      </c>
      <c r="N40947" s="53">
        <f ca="1"/>
        <v>2</v>
      </c>
      <c r="O40947" s="53" t="str">
        <f ca="1"/>
        <v>2012-02</v>
      </c>
    </row>
    <row r="40948" spans="12:15" x14ac:dyDescent="0.4">
      <c r="L40948" s="56">
        <f ca="1"/>
        <v>40947</v>
      </c>
      <c r="M40948" s="53">
        <f ca="1"/>
        <v>2012</v>
      </c>
      <c r="N40948" s="53">
        <f ca="1"/>
        <v>2</v>
      </c>
      <c r="O40948" s="53" t="str">
        <f ca="1"/>
        <v>2012-02</v>
      </c>
    </row>
    <row r="40949" spans="12:15" x14ac:dyDescent="0.4">
      <c r="L40949" s="56">
        <f ca="1"/>
        <v>40948</v>
      </c>
      <c r="M40949" s="53">
        <f ca="1"/>
        <v>2012</v>
      </c>
      <c r="N40949" s="53">
        <f ca="1"/>
        <v>2</v>
      </c>
      <c r="O40949" s="53" t="str">
        <f ca="1"/>
        <v>2012-02</v>
      </c>
    </row>
    <row r="40950" spans="12:15" x14ac:dyDescent="0.4">
      <c r="L40950" s="56">
        <f ca="1"/>
        <v>40949</v>
      </c>
      <c r="M40950" s="53">
        <f ca="1"/>
        <v>2012</v>
      </c>
      <c r="N40950" s="53">
        <f ca="1"/>
        <v>2</v>
      </c>
      <c r="O40950" s="53" t="str">
        <f ca="1"/>
        <v>2012-02</v>
      </c>
    </row>
    <row r="40951" spans="12:15" x14ac:dyDescent="0.4">
      <c r="L40951" s="56">
        <f ca="1"/>
        <v>40950</v>
      </c>
      <c r="M40951" s="53">
        <f ca="1"/>
        <v>2012</v>
      </c>
      <c r="N40951" s="53">
        <f ca="1"/>
        <v>2</v>
      </c>
      <c r="O40951" s="53" t="str">
        <f ca="1"/>
        <v>2012-02</v>
      </c>
    </row>
    <row r="40952" spans="12:15" x14ac:dyDescent="0.4">
      <c r="L40952" s="56">
        <f ca="1"/>
        <v>40951</v>
      </c>
      <c r="M40952" s="53">
        <f ca="1"/>
        <v>2012</v>
      </c>
      <c r="N40952" s="53">
        <f ca="1"/>
        <v>2</v>
      </c>
      <c r="O40952" s="53" t="str">
        <f ca="1"/>
        <v>2012-02</v>
      </c>
    </row>
    <row r="40953" spans="12:15" x14ac:dyDescent="0.4">
      <c r="L40953" s="56">
        <f ca="1"/>
        <v>40952</v>
      </c>
      <c r="M40953" s="53">
        <f ca="1"/>
        <v>2012</v>
      </c>
      <c r="N40953" s="53">
        <f ca="1"/>
        <v>2</v>
      </c>
      <c r="O40953" s="53" t="str">
        <f ca="1"/>
        <v>2012-02</v>
      </c>
    </row>
    <row r="40954" spans="12:15" x14ac:dyDescent="0.4">
      <c r="L40954" s="56">
        <f ca="1"/>
        <v>40953</v>
      </c>
      <c r="M40954" s="53">
        <f ca="1"/>
        <v>2012</v>
      </c>
      <c r="N40954" s="53">
        <f ca="1"/>
        <v>2</v>
      </c>
      <c r="O40954" s="53" t="str">
        <f ca="1"/>
        <v>2012-02</v>
      </c>
    </row>
    <row r="40955" spans="12:15" x14ac:dyDescent="0.4">
      <c r="L40955" s="56">
        <f ca="1"/>
        <v>40954</v>
      </c>
      <c r="M40955" s="53">
        <f ca="1"/>
        <v>2012</v>
      </c>
      <c r="N40955" s="53">
        <f ca="1"/>
        <v>2</v>
      </c>
      <c r="O40955" s="53" t="str">
        <f ca="1"/>
        <v>2012-02</v>
      </c>
    </row>
    <row r="40956" spans="12:15" x14ac:dyDescent="0.4">
      <c r="L40956" s="56">
        <f ca="1"/>
        <v>40955</v>
      </c>
      <c r="M40956" s="53">
        <f ca="1"/>
        <v>2012</v>
      </c>
      <c r="N40956" s="53">
        <f ca="1"/>
        <v>2</v>
      </c>
      <c r="O40956" s="53" t="str">
        <f ca="1"/>
        <v>2012-02</v>
      </c>
    </row>
    <row r="40957" spans="12:15" x14ac:dyDescent="0.4">
      <c r="L40957" s="56">
        <f ca="1"/>
        <v>40956</v>
      </c>
      <c r="M40957" s="53">
        <f ca="1"/>
        <v>2012</v>
      </c>
      <c r="N40957" s="53">
        <f ca="1"/>
        <v>2</v>
      </c>
      <c r="O40957" s="53" t="str">
        <f ca="1"/>
        <v>2012-02</v>
      </c>
    </row>
    <row r="40958" spans="12:15" x14ac:dyDescent="0.4">
      <c r="L40958" s="56">
        <f ca="1"/>
        <v>40957</v>
      </c>
      <c r="M40958" s="53">
        <f ca="1"/>
        <v>2012</v>
      </c>
      <c r="N40958" s="53">
        <f ca="1"/>
        <v>2</v>
      </c>
      <c r="O40958" s="53" t="str">
        <f ca="1"/>
        <v>2012-02</v>
      </c>
    </row>
    <row r="40959" spans="12:15" x14ac:dyDescent="0.4">
      <c r="L40959" s="56">
        <f ca="1"/>
        <v>40958</v>
      </c>
      <c r="M40959" s="53">
        <f ca="1"/>
        <v>2012</v>
      </c>
      <c r="N40959" s="53">
        <f ca="1"/>
        <v>2</v>
      </c>
      <c r="O40959" s="53" t="str">
        <f ca="1"/>
        <v>2012-02</v>
      </c>
    </row>
    <row r="40960" spans="12:15" x14ac:dyDescent="0.4">
      <c r="L40960" s="56">
        <f ca="1"/>
        <v>40959</v>
      </c>
      <c r="M40960" s="53">
        <f ca="1"/>
        <v>2012</v>
      </c>
      <c r="N40960" s="53">
        <f ca="1"/>
        <v>2</v>
      </c>
      <c r="O40960" s="53" t="str">
        <f ca="1"/>
        <v>2012-02</v>
      </c>
    </row>
    <row r="40961" spans="12:15" x14ac:dyDescent="0.4">
      <c r="L40961" s="56">
        <f ca="1"/>
        <v>40960</v>
      </c>
      <c r="M40961" s="53">
        <f ca="1"/>
        <v>2012</v>
      </c>
      <c r="N40961" s="53">
        <f ca="1"/>
        <v>2</v>
      </c>
      <c r="O40961" s="53" t="str">
        <f ca="1"/>
        <v>2012-02</v>
      </c>
    </row>
    <row r="40962" spans="12:15" x14ac:dyDescent="0.4">
      <c r="L40962" s="56">
        <f ca="1"/>
        <v>40961</v>
      </c>
      <c r="M40962" s="53">
        <f ca="1"/>
        <v>2012</v>
      </c>
      <c r="N40962" s="53">
        <f ca="1"/>
        <v>2</v>
      </c>
      <c r="O40962" s="53" t="str">
        <f ca="1"/>
        <v>2012-02</v>
      </c>
    </row>
    <row r="40963" spans="12:15" x14ac:dyDescent="0.4">
      <c r="L40963" s="56">
        <f ca="1"/>
        <v>40962</v>
      </c>
      <c r="M40963" s="53">
        <f ca="1"/>
        <v>2012</v>
      </c>
      <c r="N40963" s="53">
        <f ca="1"/>
        <v>2</v>
      </c>
      <c r="O40963" s="53" t="str">
        <f ca="1"/>
        <v>2012-02</v>
      </c>
    </row>
    <row r="40964" spans="12:15" x14ac:dyDescent="0.4">
      <c r="L40964" s="56">
        <f ca="1"/>
        <v>40963</v>
      </c>
      <c r="M40964" s="53">
        <f ca="1"/>
        <v>2012</v>
      </c>
      <c r="N40964" s="53">
        <f ca="1"/>
        <v>2</v>
      </c>
      <c r="O40964" s="53" t="str">
        <f ca="1"/>
        <v>2012-02</v>
      </c>
    </row>
    <row r="40965" spans="12:15" x14ac:dyDescent="0.4">
      <c r="L40965" s="56">
        <f ca="1"/>
        <v>40964</v>
      </c>
      <c r="M40965" s="53">
        <f ca="1"/>
        <v>2012</v>
      </c>
      <c r="N40965" s="53">
        <f ca="1"/>
        <v>2</v>
      </c>
      <c r="O40965" s="53" t="str">
        <f ca="1"/>
        <v>2012-02</v>
      </c>
    </row>
    <row r="40966" spans="12:15" x14ac:dyDescent="0.4">
      <c r="L40966" s="56">
        <f ca="1"/>
        <v>40965</v>
      </c>
      <c r="M40966" s="53">
        <f ca="1"/>
        <v>2012</v>
      </c>
      <c r="N40966" s="53">
        <f ca="1"/>
        <v>2</v>
      </c>
      <c r="O40966" s="53" t="str">
        <f ca="1"/>
        <v>2012-02</v>
      </c>
    </row>
    <row r="40967" spans="12:15" x14ac:dyDescent="0.4">
      <c r="L40967" s="56">
        <f ca="1"/>
        <v>40966</v>
      </c>
      <c r="M40967" s="53">
        <f ca="1"/>
        <v>2012</v>
      </c>
      <c r="N40967" s="53">
        <f ca="1"/>
        <v>2</v>
      </c>
      <c r="O40967" s="53" t="str">
        <f ca="1"/>
        <v>2012-02</v>
      </c>
    </row>
    <row r="40968" spans="12:15" x14ac:dyDescent="0.4">
      <c r="L40968" s="56">
        <f ca="1"/>
        <v>40967</v>
      </c>
      <c r="M40968" s="53">
        <f ca="1"/>
        <v>2012</v>
      </c>
      <c r="N40968" s="53">
        <f ca="1"/>
        <v>2</v>
      </c>
      <c r="O40968" s="53" t="str">
        <f ca="1"/>
        <v>2012-02</v>
      </c>
    </row>
    <row r="40969" spans="12:15" x14ac:dyDescent="0.4">
      <c r="L40969" s="56">
        <f ca="1"/>
        <v>40968</v>
      </c>
      <c r="M40969" s="53">
        <f ca="1"/>
        <v>2012</v>
      </c>
      <c r="N40969" s="53">
        <f ca="1"/>
        <v>2</v>
      </c>
      <c r="O40969" s="53" t="str">
        <f ca="1"/>
        <v>2012-02</v>
      </c>
    </row>
    <row r="40970" spans="12:15" x14ac:dyDescent="0.4">
      <c r="L40970" s="56">
        <f ca="1"/>
        <v>40969</v>
      </c>
      <c r="M40970" s="53">
        <f ca="1"/>
        <v>2012</v>
      </c>
      <c r="N40970" s="53">
        <f ca="1"/>
        <v>3</v>
      </c>
      <c r="O40970" s="53" t="str">
        <f ca="1"/>
        <v>2012-03</v>
      </c>
    </row>
    <row r="40971" spans="12:15" x14ac:dyDescent="0.4">
      <c r="L40971" s="56">
        <f ca="1"/>
        <v>40970</v>
      </c>
      <c r="M40971" s="53">
        <f ca="1"/>
        <v>2012</v>
      </c>
      <c r="N40971" s="53">
        <f ca="1"/>
        <v>3</v>
      </c>
      <c r="O40971" s="53" t="str">
        <f ca="1"/>
        <v>2012-03</v>
      </c>
    </row>
    <row r="40972" spans="12:15" x14ac:dyDescent="0.4">
      <c r="L40972" s="56">
        <f ca="1"/>
        <v>40971</v>
      </c>
      <c r="M40972" s="53">
        <f ca="1"/>
        <v>2012</v>
      </c>
      <c r="N40972" s="53">
        <f ca="1"/>
        <v>3</v>
      </c>
      <c r="O40972" s="53" t="str">
        <f ca="1"/>
        <v>2012-03</v>
      </c>
    </row>
    <row r="40973" spans="12:15" x14ac:dyDescent="0.4">
      <c r="L40973" s="56">
        <f ca="1"/>
        <v>40972</v>
      </c>
      <c r="M40973" s="53">
        <f ca="1"/>
        <v>2012</v>
      </c>
      <c r="N40973" s="53">
        <f ca="1"/>
        <v>3</v>
      </c>
      <c r="O40973" s="53" t="str">
        <f ca="1"/>
        <v>2012-03</v>
      </c>
    </row>
    <row r="40974" spans="12:15" x14ac:dyDescent="0.4">
      <c r="L40974" s="56">
        <f ca="1"/>
        <v>40973</v>
      </c>
      <c r="M40974" s="53">
        <f ca="1"/>
        <v>2012</v>
      </c>
      <c r="N40974" s="53">
        <f ca="1"/>
        <v>3</v>
      </c>
      <c r="O40974" s="53" t="str">
        <f ca="1"/>
        <v>2012-03</v>
      </c>
    </row>
    <row r="40975" spans="12:15" x14ac:dyDescent="0.4">
      <c r="L40975" s="56">
        <f ca="1"/>
        <v>40974</v>
      </c>
      <c r="M40975" s="53">
        <f ca="1"/>
        <v>2012</v>
      </c>
      <c r="N40975" s="53">
        <f ca="1"/>
        <v>3</v>
      </c>
      <c r="O40975" s="53" t="str">
        <f ca="1"/>
        <v>2012-03</v>
      </c>
    </row>
    <row r="40976" spans="12:15" x14ac:dyDescent="0.4">
      <c r="L40976" s="56">
        <f ca="1"/>
        <v>40975</v>
      </c>
      <c r="M40976" s="53">
        <f ca="1"/>
        <v>2012</v>
      </c>
      <c r="N40976" s="53">
        <f ca="1"/>
        <v>3</v>
      </c>
      <c r="O40976" s="53" t="str">
        <f ca="1"/>
        <v>2012-03</v>
      </c>
    </row>
    <row r="40977" spans="12:15" x14ac:dyDescent="0.4">
      <c r="L40977" s="56">
        <f ca="1"/>
        <v>40976</v>
      </c>
      <c r="M40977" s="53">
        <f ca="1"/>
        <v>2012</v>
      </c>
      <c r="N40977" s="53">
        <f ca="1"/>
        <v>3</v>
      </c>
      <c r="O40977" s="53" t="str">
        <f ca="1"/>
        <v>2012-03</v>
      </c>
    </row>
    <row r="40978" spans="12:15" x14ac:dyDescent="0.4">
      <c r="L40978" s="56">
        <f ca="1"/>
        <v>40977</v>
      </c>
      <c r="M40978" s="53">
        <f ca="1"/>
        <v>2012</v>
      </c>
      <c r="N40978" s="53">
        <f ca="1"/>
        <v>3</v>
      </c>
      <c r="O40978" s="53" t="str">
        <f ca="1"/>
        <v>2012-03</v>
      </c>
    </row>
    <row r="40979" spans="12:15" x14ac:dyDescent="0.4">
      <c r="L40979" s="56">
        <f ca="1"/>
        <v>40978</v>
      </c>
      <c r="M40979" s="53">
        <f ca="1"/>
        <v>2012</v>
      </c>
      <c r="N40979" s="53">
        <f ca="1"/>
        <v>3</v>
      </c>
      <c r="O40979" s="53" t="str">
        <f ca="1"/>
        <v>2012-03</v>
      </c>
    </row>
    <row r="40980" spans="12:15" x14ac:dyDescent="0.4">
      <c r="L40980" s="56">
        <f ca="1"/>
        <v>40979</v>
      </c>
      <c r="M40980" s="53">
        <f ca="1"/>
        <v>2012</v>
      </c>
      <c r="N40980" s="53">
        <f ca="1"/>
        <v>3</v>
      </c>
      <c r="O40980" s="53" t="str">
        <f ca="1"/>
        <v>2012-03</v>
      </c>
    </row>
    <row r="40981" spans="12:15" x14ac:dyDescent="0.4">
      <c r="L40981" s="56">
        <f ca="1"/>
        <v>40980</v>
      </c>
      <c r="M40981" s="53">
        <f ca="1"/>
        <v>2012</v>
      </c>
      <c r="N40981" s="53">
        <f ca="1"/>
        <v>3</v>
      </c>
      <c r="O40981" s="53" t="str">
        <f ca="1"/>
        <v>2012-03</v>
      </c>
    </row>
    <row r="40982" spans="12:15" x14ac:dyDescent="0.4">
      <c r="L40982" s="56">
        <f ca="1"/>
        <v>40981</v>
      </c>
      <c r="M40982" s="53">
        <f ca="1"/>
        <v>2012</v>
      </c>
      <c r="N40982" s="53">
        <f ca="1"/>
        <v>3</v>
      </c>
      <c r="O40982" s="53" t="str">
        <f ca="1"/>
        <v>2012-03</v>
      </c>
    </row>
    <row r="40983" spans="12:15" x14ac:dyDescent="0.4">
      <c r="L40983" s="56">
        <f ca="1"/>
        <v>40982</v>
      </c>
      <c r="M40983" s="53">
        <f ca="1"/>
        <v>2012</v>
      </c>
      <c r="N40983" s="53">
        <f ca="1"/>
        <v>3</v>
      </c>
      <c r="O40983" s="53" t="str">
        <f ca="1"/>
        <v>2012-03</v>
      </c>
    </row>
    <row r="40984" spans="12:15" x14ac:dyDescent="0.4">
      <c r="L40984" s="56">
        <f ca="1"/>
        <v>40983</v>
      </c>
      <c r="M40984" s="53">
        <f ca="1"/>
        <v>2012</v>
      </c>
      <c r="N40984" s="53">
        <f ca="1"/>
        <v>3</v>
      </c>
      <c r="O40984" s="53" t="str">
        <f ca="1"/>
        <v>2012-03</v>
      </c>
    </row>
    <row r="40985" spans="12:15" x14ac:dyDescent="0.4">
      <c r="L40985" s="56">
        <f ca="1"/>
        <v>40984</v>
      </c>
      <c r="M40985" s="53">
        <f ca="1"/>
        <v>2012</v>
      </c>
      <c r="N40985" s="53">
        <f ca="1"/>
        <v>3</v>
      </c>
      <c r="O40985" s="53" t="str">
        <f ca="1"/>
        <v>2012-03</v>
      </c>
    </row>
    <row r="40986" spans="12:15" x14ac:dyDescent="0.4">
      <c r="L40986" s="56">
        <f ca="1"/>
        <v>40985</v>
      </c>
      <c r="M40986" s="53">
        <f ca="1"/>
        <v>2012</v>
      </c>
      <c r="N40986" s="53">
        <f ca="1"/>
        <v>3</v>
      </c>
      <c r="O40986" s="53" t="str">
        <f ca="1"/>
        <v>2012-03</v>
      </c>
    </row>
    <row r="40987" spans="12:15" x14ac:dyDescent="0.4">
      <c r="L40987" s="56">
        <f ca="1"/>
        <v>40986</v>
      </c>
      <c r="M40987" s="53">
        <f ca="1"/>
        <v>2012</v>
      </c>
      <c r="N40987" s="53">
        <f ca="1"/>
        <v>3</v>
      </c>
      <c r="O40987" s="53" t="str">
        <f ca="1"/>
        <v>2012-03</v>
      </c>
    </row>
    <row r="40988" spans="12:15" x14ac:dyDescent="0.4">
      <c r="L40988" s="56">
        <f ca="1"/>
        <v>40987</v>
      </c>
      <c r="M40988" s="53">
        <f ca="1"/>
        <v>2012</v>
      </c>
      <c r="N40988" s="53">
        <f ca="1"/>
        <v>3</v>
      </c>
      <c r="O40988" s="53" t="str">
        <f ca="1"/>
        <v>2012-03</v>
      </c>
    </row>
    <row r="40989" spans="12:15" x14ac:dyDescent="0.4">
      <c r="L40989" s="56">
        <f ca="1"/>
        <v>40988</v>
      </c>
      <c r="M40989" s="53">
        <f ca="1"/>
        <v>2012</v>
      </c>
      <c r="N40989" s="53">
        <f ca="1"/>
        <v>3</v>
      </c>
      <c r="O40989" s="53" t="str">
        <f ca="1"/>
        <v>2012-03</v>
      </c>
    </row>
    <row r="40990" spans="12:15" x14ac:dyDescent="0.4">
      <c r="L40990" s="56">
        <f ca="1"/>
        <v>40989</v>
      </c>
      <c r="M40990" s="53">
        <f ca="1"/>
        <v>2012</v>
      </c>
      <c r="N40990" s="53">
        <f ca="1"/>
        <v>3</v>
      </c>
      <c r="O40990" s="53" t="str">
        <f ca="1"/>
        <v>2012-03</v>
      </c>
    </row>
    <row r="40991" spans="12:15" x14ac:dyDescent="0.4">
      <c r="L40991" s="56">
        <f ca="1"/>
        <v>40990</v>
      </c>
      <c r="M40991" s="53">
        <f ca="1"/>
        <v>2012</v>
      </c>
      <c r="N40991" s="53">
        <f ca="1"/>
        <v>3</v>
      </c>
      <c r="O40991" s="53" t="str">
        <f ca="1"/>
        <v>2012-03</v>
      </c>
    </row>
    <row r="40992" spans="12:15" x14ac:dyDescent="0.4">
      <c r="L40992" s="56">
        <f ca="1"/>
        <v>40991</v>
      </c>
      <c r="M40992" s="53">
        <f ca="1"/>
        <v>2012</v>
      </c>
      <c r="N40992" s="53">
        <f ca="1"/>
        <v>3</v>
      </c>
      <c r="O40992" s="53" t="str">
        <f ca="1"/>
        <v>2012-03</v>
      </c>
    </row>
    <row r="40993" spans="12:15" x14ac:dyDescent="0.4">
      <c r="L40993" s="56">
        <f ca="1"/>
        <v>40992</v>
      </c>
      <c r="M40993" s="53">
        <f ca="1"/>
        <v>2012</v>
      </c>
      <c r="N40993" s="53">
        <f ca="1"/>
        <v>3</v>
      </c>
      <c r="O40993" s="53" t="str">
        <f ca="1"/>
        <v>2012-03</v>
      </c>
    </row>
    <row r="40994" spans="12:15" x14ac:dyDescent="0.4">
      <c r="L40994" s="56">
        <f ca="1"/>
        <v>40993</v>
      </c>
      <c r="M40994" s="53">
        <f ca="1"/>
        <v>2012</v>
      </c>
      <c r="N40994" s="53">
        <f ca="1"/>
        <v>3</v>
      </c>
      <c r="O40994" s="53" t="str">
        <f ca="1"/>
        <v>2012-03</v>
      </c>
    </row>
    <row r="40995" spans="12:15" x14ac:dyDescent="0.4">
      <c r="L40995" s="56">
        <f ca="1"/>
        <v>40994</v>
      </c>
      <c r="M40995" s="53">
        <f ca="1"/>
        <v>2012</v>
      </c>
      <c r="N40995" s="53">
        <f ca="1"/>
        <v>3</v>
      </c>
      <c r="O40995" s="53" t="str">
        <f ca="1"/>
        <v>2012-03</v>
      </c>
    </row>
    <row r="40996" spans="12:15" x14ac:dyDescent="0.4">
      <c r="L40996" s="56">
        <f ca="1"/>
        <v>40995</v>
      </c>
      <c r="M40996" s="53">
        <f ca="1"/>
        <v>2012</v>
      </c>
      <c r="N40996" s="53">
        <f ca="1"/>
        <v>3</v>
      </c>
      <c r="O40996" s="53" t="str">
        <f ca="1"/>
        <v>2012-03</v>
      </c>
    </row>
    <row r="40997" spans="12:15" x14ac:dyDescent="0.4">
      <c r="L40997" s="56">
        <f ca="1"/>
        <v>40996</v>
      </c>
      <c r="M40997" s="53">
        <f ca="1"/>
        <v>2012</v>
      </c>
      <c r="N40997" s="53">
        <f ca="1"/>
        <v>3</v>
      </c>
      <c r="O40997" s="53" t="str">
        <f ca="1"/>
        <v>2012-03</v>
      </c>
    </row>
    <row r="40998" spans="12:15" x14ac:dyDescent="0.4">
      <c r="L40998" s="56">
        <f ca="1"/>
        <v>40997</v>
      </c>
      <c r="M40998" s="53">
        <f ca="1"/>
        <v>2012</v>
      </c>
      <c r="N40998" s="53">
        <f ca="1"/>
        <v>3</v>
      </c>
      <c r="O40998" s="53" t="str">
        <f ca="1"/>
        <v>2012-03</v>
      </c>
    </row>
    <row r="40999" spans="12:15" x14ac:dyDescent="0.4">
      <c r="L40999" s="56">
        <f ca="1"/>
        <v>40998</v>
      </c>
      <c r="M40999" s="53">
        <f ca="1"/>
        <v>2012</v>
      </c>
      <c r="N40999" s="53">
        <f ca="1"/>
        <v>3</v>
      </c>
      <c r="O40999" s="53" t="str">
        <f ca="1"/>
        <v>2012-03</v>
      </c>
    </row>
    <row r="41000" spans="12:15" x14ac:dyDescent="0.4">
      <c r="L41000" s="56">
        <f ca="1"/>
        <v>40999</v>
      </c>
      <c r="M41000" s="53">
        <f ca="1"/>
        <v>2012</v>
      </c>
      <c r="N41000" s="53">
        <f ca="1"/>
        <v>3</v>
      </c>
      <c r="O41000" s="53" t="str">
        <f ca="1"/>
        <v>2012-03</v>
      </c>
    </row>
    <row r="41001" spans="12:15" x14ac:dyDescent="0.4">
      <c r="L41001" s="56">
        <f ca="1"/>
        <v>41000</v>
      </c>
      <c r="M41001" s="53">
        <f ca="1"/>
        <v>2012</v>
      </c>
      <c r="N41001" s="53">
        <f ca="1"/>
        <v>4</v>
      </c>
      <c r="O41001" s="53" t="str">
        <f ca="1"/>
        <v>2012-04</v>
      </c>
    </row>
    <row r="41002" spans="12:15" x14ac:dyDescent="0.4">
      <c r="L41002" s="56">
        <f ca="1"/>
        <v>41001</v>
      </c>
      <c r="M41002" s="53">
        <f ca="1"/>
        <v>2012</v>
      </c>
      <c r="N41002" s="53">
        <f ca="1"/>
        <v>4</v>
      </c>
      <c r="O41002" s="53" t="str">
        <f ca="1"/>
        <v>2012-04</v>
      </c>
    </row>
    <row r="41003" spans="12:15" x14ac:dyDescent="0.4">
      <c r="L41003" s="56">
        <f ca="1"/>
        <v>41002</v>
      </c>
      <c r="M41003" s="53">
        <f ca="1"/>
        <v>2012</v>
      </c>
      <c r="N41003" s="53">
        <f ca="1"/>
        <v>4</v>
      </c>
      <c r="O41003" s="53" t="str">
        <f ca="1"/>
        <v>2012-04</v>
      </c>
    </row>
    <row r="41004" spans="12:15" x14ac:dyDescent="0.4">
      <c r="L41004" s="56">
        <f ca="1"/>
        <v>41003</v>
      </c>
      <c r="M41004" s="53">
        <f ca="1"/>
        <v>2012</v>
      </c>
      <c r="N41004" s="53">
        <f ca="1"/>
        <v>4</v>
      </c>
      <c r="O41004" s="53" t="str">
        <f ca="1"/>
        <v>2012-04</v>
      </c>
    </row>
    <row r="41005" spans="12:15" x14ac:dyDescent="0.4">
      <c r="L41005" s="56">
        <f ca="1"/>
        <v>41004</v>
      </c>
      <c r="M41005" s="53">
        <f ca="1"/>
        <v>2012</v>
      </c>
      <c r="N41005" s="53">
        <f ca="1"/>
        <v>4</v>
      </c>
      <c r="O41005" s="53" t="str">
        <f ca="1"/>
        <v>2012-04</v>
      </c>
    </row>
    <row r="41006" spans="12:15" x14ac:dyDescent="0.4">
      <c r="L41006" s="56">
        <f ca="1"/>
        <v>41005</v>
      </c>
      <c r="M41006" s="53">
        <f ca="1"/>
        <v>2012</v>
      </c>
      <c r="N41006" s="53">
        <f ca="1"/>
        <v>4</v>
      </c>
      <c r="O41006" s="53" t="str">
        <f ca="1"/>
        <v>2012-04</v>
      </c>
    </row>
    <row r="41007" spans="12:15" x14ac:dyDescent="0.4">
      <c r="L41007" s="56">
        <f ca="1"/>
        <v>41006</v>
      </c>
      <c r="M41007" s="53">
        <f ca="1"/>
        <v>2012</v>
      </c>
      <c r="N41007" s="53">
        <f ca="1"/>
        <v>4</v>
      </c>
      <c r="O41007" s="53" t="str">
        <f ca="1"/>
        <v>2012-04</v>
      </c>
    </row>
    <row r="41008" spans="12:15" x14ac:dyDescent="0.4">
      <c r="L41008" s="56">
        <f ca="1"/>
        <v>41007</v>
      </c>
      <c r="M41008" s="53">
        <f ca="1"/>
        <v>2012</v>
      </c>
      <c r="N41008" s="53">
        <f ca="1"/>
        <v>4</v>
      </c>
      <c r="O41008" s="53" t="str">
        <f ca="1"/>
        <v>2012-04</v>
      </c>
    </row>
    <row r="41009" spans="12:15" x14ac:dyDescent="0.4">
      <c r="L41009" s="56">
        <f ca="1"/>
        <v>41008</v>
      </c>
      <c r="M41009" s="53">
        <f ca="1"/>
        <v>2012</v>
      </c>
      <c r="N41009" s="53">
        <f ca="1"/>
        <v>4</v>
      </c>
      <c r="O41009" s="53" t="str">
        <f ca="1"/>
        <v>2012-04</v>
      </c>
    </row>
    <row r="41010" spans="12:15" x14ac:dyDescent="0.4">
      <c r="L41010" s="56">
        <f ca="1"/>
        <v>41009</v>
      </c>
      <c r="M41010" s="53">
        <f ca="1"/>
        <v>2012</v>
      </c>
      <c r="N41010" s="53">
        <f ca="1"/>
        <v>4</v>
      </c>
      <c r="O41010" s="53" t="str">
        <f ca="1"/>
        <v>2012-04</v>
      </c>
    </row>
    <row r="41011" spans="12:15" x14ac:dyDescent="0.4">
      <c r="L41011" s="56">
        <f ca="1"/>
        <v>41010</v>
      </c>
      <c r="M41011" s="53">
        <f ca="1"/>
        <v>2012</v>
      </c>
      <c r="N41011" s="53">
        <f ca="1"/>
        <v>4</v>
      </c>
      <c r="O41011" s="53" t="str">
        <f ca="1"/>
        <v>2012-04</v>
      </c>
    </row>
    <row r="41012" spans="12:15" x14ac:dyDescent="0.4">
      <c r="L41012" s="56">
        <f ca="1"/>
        <v>41011</v>
      </c>
      <c r="M41012" s="53">
        <f ca="1"/>
        <v>2012</v>
      </c>
      <c r="N41012" s="53">
        <f ca="1"/>
        <v>4</v>
      </c>
      <c r="O41012" s="53" t="str">
        <f ca="1"/>
        <v>2012-04</v>
      </c>
    </row>
    <row r="41013" spans="12:15" x14ac:dyDescent="0.4">
      <c r="L41013" s="56">
        <f ca="1"/>
        <v>41012</v>
      </c>
      <c r="M41013" s="53">
        <f ca="1"/>
        <v>2012</v>
      </c>
      <c r="N41013" s="53">
        <f ca="1"/>
        <v>4</v>
      </c>
      <c r="O41013" s="53" t="str">
        <f ca="1"/>
        <v>2012-04</v>
      </c>
    </row>
    <row r="41014" spans="12:15" x14ac:dyDescent="0.4">
      <c r="L41014" s="56">
        <f ca="1"/>
        <v>41013</v>
      </c>
      <c r="M41014" s="53">
        <f ca="1"/>
        <v>2012</v>
      </c>
      <c r="N41014" s="53">
        <f ca="1"/>
        <v>4</v>
      </c>
      <c r="O41014" s="53" t="str">
        <f ca="1"/>
        <v>2012-04</v>
      </c>
    </row>
    <row r="41015" spans="12:15" x14ac:dyDescent="0.4">
      <c r="L41015" s="56">
        <f ca="1"/>
        <v>41014</v>
      </c>
      <c r="M41015" s="53">
        <f ca="1"/>
        <v>2012</v>
      </c>
      <c r="N41015" s="53">
        <f ca="1"/>
        <v>4</v>
      </c>
      <c r="O41015" s="53" t="str">
        <f ca="1"/>
        <v>2012-04</v>
      </c>
    </row>
    <row r="41016" spans="12:15" x14ac:dyDescent="0.4">
      <c r="L41016" s="56">
        <f ca="1"/>
        <v>41015</v>
      </c>
      <c r="M41016" s="53">
        <f ca="1"/>
        <v>2012</v>
      </c>
      <c r="N41016" s="53">
        <f ca="1"/>
        <v>4</v>
      </c>
      <c r="O41016" s="53" t="str">
        <f ca="1"/>
        <v>2012-04</v>
      </c>
    </row>
    <row r="41017" spans="12:15" x14ac:dyDescent="0.4">
      <c r="L41017" s="56">
        <f ca="1"/>
        <v>41016</v>
      </c>
      <c r="M41017" s="53">
        <f ca="1"/>
        <v>2012</v>
      </c>
      <c r="N41017" s="53">
        <f ca="1"/>
        <v>4</v>
      </c>
      <c r="O41017" s="53" t="str">
        <f ca="1"/>
        <v>2012-04</v>
      </c>
    </row>
    <row r="41018" spans="12:15" x14ac:dyDescent="0.4">
      <c r="L41018" s="56">
        <f ca="1"/>
        <v>41017</v>
      </c>
      <c r="M41018" s="53">
        <f ca="1"/>
        <v>2012</v>
      </c>
      <c r="N41018" s="53">
        <f ca="1"/>
        <v>4</v>
      </c>
      <c r="O41018" s="53" t="str">
        <f ca="1"/>
        <v>2012-04</v>
      </c>
    </row>
    <row r="41019" spans="12:15" x14ac:dyDescent="0.4">
      <c r="L41019" s="56">
        <f ca="1"/>
        <v>41018</v>
      </c>
      <c r="M41019" s="53">
        <f ca="1"/>
        <v>2012</v>
      </c>
      <c r="N41019" s="53">
        <f ca="1"/>
        <v>4</v>
      </c>
      <c r="O41019" s="53" t="str">
        <f ca="1"/>
        <v>2012-04</v>
      </c>
    </row>
    <row r="41020" spans="12:15" x14ac:dyDescent="0.4">
      <c r="L41020" s="56">
        <f ca="1"/>
        <v>41019</v>
      </c>
      <c r="M41020" s="53">
        <f ca="1"/>
        <v>2012</v>
      </c>
      <c r="N41020" s="53">
        <f ca="1"/>
        <v>4</v>
      </c>
      <c r="O41020" s="53" t="str">
        <f ca="1"/>
        <v>2012-04</v>
      </c>
    </row>
    <row r="41021" spans="12:15" x14ac:dyDescent="0.4">
      <c r="L41021" s="56">
        <f ca="1"/>
        <v>41020</v>
      </c>
      <c r="M41021" s="53">
        <f ca="1"/>
        <v>2012</v>
      </c>
      <c r="N41021" s="53">
        <f ca="1"/>
        <v>4</v>
      </c>
      <c r="O41021" s="53" t="str">
        <f ca="1"/>
        <v>2012-04</v>
      </c>
    </row>
    <row r="41022" spans="12:15" x14ac:dyDescent="0.4">
      <c r="L41022" s="56">
        <f ca="1"/>
        <v>41021</v>
      </c>
      <c r="M41022" s="53">
        <f ca="1"/>
        <v>2012</v>
      </c>
      <c r="N41022" s="53">
        <f ca="1"/>
        <v>4</v>
      </c>
      <c r="O41022" s="53" t="str">
        <f ca="1"/>
        <v>2012-04</v>
      </c>
    </row>
    <row r="41023" spans="12:15" x14ac:dyDescent="0.4">
      <c r="L41023" s="56">
        <f ca="1"/>
        <v>41022</v>
      </c>
      <c r="M41023" s="53">
        <f ca="1"/>
        <v>2012</v>
      </c>
      <c r="N41023" s="53">
        <f ca="1"/>
        <v>4</v>
      </c>
      <c r="O41023" s="53" t="str">
        <f ca="1"/>
        <v>2012-04</v>
      </c>
    </row>
    <row r="41024" spans="12:15" x14ac:dyDescent="0.4">
      <c r="L41024" s="56">
        <f ca="1"/>
        <v>41023</v>
      </c>
      <c r="M41024" s="53">
        <f ca="1"/>
        <v>2012</v>
      </c>
      <c r="N41024" s="53">
        <f ca="1"/>
        <v>4</v>
      </c>
      <c r="O41024" s="53" t="str">
        <f ca="1"/>
        <v>2012-04</v>
      </c>
    </row>
    <row r="41025" spans="12:15" x14ac:dyDescent="0.4">
      <c r="L41025" s="56">
        <f ca="1"/>
        <v>41024</v>
      </c>
      <c r="M41025" s="53">
        <f ca="1"/>
        <v>2012</v>
      </c>
      <c r="N41025" s="53">
        <f ca="1"/>
        <v>4</v>
      </c>
      <c r="O41025" s="53" t="str">
        <f ca="1"/>
        <v>2012-04</v>
      </c>
    </row>
    <row r="41026" spans="12:15" x14ac:dyDescent="0.4">
      <c r="L41026" s="56">
        <f ca="1"/>
        <v>41025</v>
      </c>
      <c r="M41026" s="53">
        <f ca="1"/>
        <v>2012</v>
      </c>
      <c r="N41026" s="53">
        <f ca="1"/>
        <v>4</v>
      </c>
      <c r="O41026" s="53" t="str">
        <f ca="1"/>
        <v>2012-04</v>
      </c>
    </row>
    <row r="41027" spans="12:15" x14ac:dyDescent="0.4">
      <c r="L41027" s="56">
        <f ca="1"/>
        <v>41026</v>
      </c>
      <c r="M41027" s="53">
        <f ca="1"/>
        <v>2012</v>
      </c>
      <c r="N41027" s="53">
        <f ca="1"/>
        <v>4</v>
      </c>
      <c r="O41027" s="53" t="str">
        <f ca="1"/>
        <v>2012-04</v>
      </c>
    </row>
    <row r="41028" spans="12:15" x14ac:dyDescent="0.4">
      <c r="L41028" s="56">
        <f ca="1"/>
        <v>41027</v>
      </c>
      <c r="M41028" s="53">
        <f ca="1"/>
        <v>2012</v>
      </c>
      <c r="N41028" s="53">
        <f ca="1"/>
        <v>4</v>
      </c>
      <c r="O41028" s="53" t="str">
        <f ca="1"/>
        <v>2012-04</v>
      </c>
    </row>
    <row r="41029" spans="12:15" x14ac:dyDescent="0.4">
      <c r="L41029" s="56">
        <f ca="1"/>
        <v>41028</v>
      </c>
      <c r="M41029" s="53">
        <f ca="1"/>
        <v>2012</v>
      </c>
      <c r="N41029" s="53">
        <f ca="1"/>
        <v>4</v>
      </c>
      <c r="O41029" s="53" t="str">
        <f ca="1"/>
        <v>2012-04</v>
      </c>
    </row>
    <row r="41030" spans="12:15" x14ac:dyDescent="0.4">
      <c r="L41030" s="56">
        <f ca="1"/>
        <v>41029</v>
      </c>
      <c r="M41030" s="53">
        <f ca="1"/>
        <v>2012</v>
      </c>
      <c r="N41030" s="53">
        <f ca="1"/>
        <v>4</v>
      </c>
      <c r="O41030" s="53" t="str">
        <f ca="1"/>
        <v>2012-04</v>
      </c>
    </row>
    <row r="41031" spans="12:15" x14ac:dyDescent="0.4">
      <c r="L41031" s="56">
        <f ca="1"/>
        <v>41030</v>
      </c>
      <c r="M41031" s="53">
        <f ca="1"/>
        <v>2012</v>
      </c>
      <c r="N41031" s="53">
        <f ca="1"/>
        <v>5</v>
      </c>
      <c r="O41031" s="53" t="str">
        <f ca="1"/>
        <v>2012-05</v>
      </c>
    </row>
    <row r="41032" spans="12:15" x14ac:dyDescent="0.4">
      <c r="L41032" s="56">
        <f ca="1"/>
        <v>41031</v>
      </c>
      <c r="M41032" s="53">
        <f ca="1"/>
        <v>2012</v>
      </c>
      <c r="N41032" s="53">
        <f ca="1"/>
        <v>5</v>
      </c>
      <c r="O41032" s="53" t="str">
        <f ca="1"/>
        <v>2012-05</v>
      </c>
    </row>
    <row r="41033" spans="12:15" x14ac:dyDescent="0.4">
      <c r="L41033" s="56">
        <f ca="1"/>
        <v>41032</v>
      </c>
      <c r="M41033" s="53">
        <f ca="1"/>
        <v>2012</v>
      </c>
      <c r="N41033" s="53">
        <f ca="1"/>
        <v>5</v>
      </c>
      <c r="O41033" s="53" t="str">
        <f ca="1"/>
        <v>2012-05</v>
      </c>
    </row>
    <row r="41034" spans="12:15" x14ac:dyDescent="0.4">
      <c r="L41034" s="56">
        <f ca="1"/>
        <v>41033</v>
      </c>
      <c r="M41034" s="53">
        <f ca="1"/>
        <v>2012</v>
      </c>
      <c r="N41034" s="53">
        <f ca="1"/>
        <v>5</v>
      </c>
      <c r="O41034" s="53" t="str">
        <f ca="1"/>
        <v>2012-05</v>
      </c>
    </row>
    <row r="41035" spans="12:15" x14ac:dyDescent="0.4">
      <c r="L41035" s="56">
        <f ca="1"/>
        <v>41034</v>
      </c>
      <c r="M41035" s="53">
        <f ca="1"/>
        <v>2012</v>
      </c>
      <c r="N41035" s="53">
        <f ca="1"/>
        <v>5</v>
      </c>
      <c r="O41035" s="53" t="str">
        <f ca="1"/>
        <v>2012-05</v>
      </c>
    </row>
    <row r="41036" spans="12:15" x14ac:dyDescent="0.4">
      <c r="L41036" s="56">
        <f ca="1"/>
        <v>41035</v>
      </c>
      <c r="M41036" s="53">
        <f ca="1"/>
        <v>2012</v>
      </c>
      <c r="N41036" s="53">
        <f ca="1"/>
        <v>5</v>
      </c>
      <c r="O41036" s="53" t="str">
        <f ca="1"/>
        <v>2012-05</v>
      </c>
    </row>
    <row r="41037" spans="12:15" x14ac:dyDescent="0.4">
      <c r="L41037" s="56">
        <f ca="1"/>
        <v>41036</v>
      </c>
      <c r="M41037" s="53">
        <f ca="1"/>
        <v>2012</v>
      </c>
      <c r="N41037" s="53">
        <f ca="1"/>
        <v>5</v>
      </c>
      <c r="O41037" s="53" t="str">
        <f ca="1"/>
        <v>2012-05</v>
      </c>
    </row>
    <row r="41038" spans="12:15" x14ac:dyDescent="0.4">
      <c r="L41038" s="56">
        <f ca="1"/>
        <v>41037</v>
      </c>
      <c r="M41038" s="53">
        <f ca="1"/>
        <v>2012</v>
      </c>
      <c r="N41038" s="53">
        <f ca="1"/>
        <v>5</v>
      </c>
      <c r="O41038" s="53" t="str">
        <f ca="1"/>
        <v>2012-05</v>
      </c>
    </row>
    <row r="41039" spans="12:15" x14ac:dyDescent="0.4">
      <c r="L41039" s="56">
        <f ca="1"/>
        <v>41038</v>
      </c>
      <c r="M41039" s="53">
        <f ca="1"/>
        <v>2012</v>
      </c>
      <c r="N41039" s="53">
        <f ca="1"/>
        <v>5</v>
      </c>
      <c r="O41039" s="53" t="str">
        <f ca="1"/>
        <v>2012-05</v>
      </c>
    </row>
    <row r="41040" spans="12:15" x14ac:dyDescent="0.4">
      <c r="L41040" s="56">
        <f ca="1"/>
        <v>41039</v>
      </c>
      <c r="M41040" s="53">
        <f ca="1"/>
        <v>2012</v>
      </c>
      <c r="N41040" s="53">
        <f ca="1"/>
        <v>5</v>
      </c>
      <c r="O41040" s="53" t="str">
        <f ca="1"/>
        <v>2012-05</v>
      </c>
    </row>
    <row r="41041" spans="12:15" x14ac:dyDescent="0.4">
      <c r="L41041" s="56">
        <f ca="1"/>
        <v>41040</v>
      </c>
      <c r="M41041" s="53">
        <f ca="1"/>
        <v>2012</v>
      </c>
      <c r="N41041" s="53">
        <f ca="1"/>
        <v>5</v>
      </c>
      <c r="O41041" s="53" t="str">
        <f ca="1"/>
        <v>2012-05</v>
      </c>
    </row>
    <row r="41042" spans="12:15" x14ac:dyDescent="0.4">
      <c r="L41042" s="56">
        <f ca="1"/>
        <v>41041</v>
      </c>
      <c r="M41042" s="53">
        <f ca="1"/>
        <v>2012</v>
      </c>
      <c r="N41042" s="53">
        <f ca="1"/>
        <v>5</v>
      </c>
      <c r="O41042" s="53" t="str">
        <f ca="1"/>
        <v>2012-05</v>
      </c>
    </row>
    <row r="41043" spans="12:15" x14ac:dyDescent="0.4">
      <c r="L41043" s="56">
        <f ca="1"/>
        <v>41042</v>
      </c>
      <c r="M41043" s="53">
        <f ca="1"/>
        <v>2012</v>
      </c>
      <c r="N41043" s="53">
        <f ca="1"/>
        <v>5</v>
      </c>
      <c r="O41043" s="53" t="str">
        <f ca="1"/>
        <v>2012-05</v>
      </c>
    </row>
    <row r="41044" spans="12:15" x14ac:dyDescent="0.4">
      <c r="L41044" s="56">
        <f ca="1"/>
        <v>41043</v>
      </c>
      <c r="M41044" s="53">
        <f ca="1"/>
        <v>2012</v>
      </c>
      <c r="N41044" s="53">
        <f ca="1"/>
        <v>5</v>
      </c>
      <c r="O41044" s="53" t="str">
        <f ca="1"/>
        <v>2012-05</v>
      </c>
    </row>
    <row r="41045" spans="12:15" x14ac:dyDescent="0.4">
      <c r="L41045" s="56">
        <f ca="1"/>
        <v>41044</v>
      </c>
      <c r="M41045" s="53">
        <f ca="1"/>
        <v>2012</v>
      </c>
      <c r="N41045" s="53">
        <f ca="1"/>
        <v>5</v>
      </c>
      <c r="O41045" s="53" t="str">
        <f ca="1"/>
        <v>2012-05</v>
      </c>
    </row>
    <row r="41046" spans="12:15" x14ac:dyDescent="0.4">
      <c r="L41046" s="56">
        <f ca="1"/>
        <v>41045</v>
      </c>
      <c r="M41046" s="53">
        <f ca="1"/>
        <v>2012</v>
      </c>
      <c r="N41046" s="53">
        <f ca="1"/>
        <v>5</v>
      </c>
      <c r="O41046" s="53" t="str">
        <f ca="1"/>
        <v>2012-05</v>
      </c>
    </row>
    <row r="41047" spans="12:15" x14ac:dyDescent="0.4">
      <c r="L41047" s="56">
        <f ca="1"/>
        <v>41046</v>
      </c>
      <c r="M41047" s="53">
        <f ca="1"/>
        <v>2012</v>
      </c>
      <c r="N41047" s="53">
        <f ca="1"/>
        <v>5</v>
      </c>
      <c r="O41047" s="53" t="str">
        <f ca="1"/>
        <v>2012-05</v>
      </c>
    </row>
    <row r="41048" spans="12:15" x14ac:dyDescent="0.4">
      <c r="L41048" s="56">
        <f ca="1"/>
        <v>41047</v>
      </c>
      <c r="M41048" s="53">
        <f ca="1"/>
        <v>2012</v>
      </c>
      <c r="N41048" s="53">
        <f ca="1"/>
        <v>5</v>
      </c>
      <c r="O41048" s="53" t="str">
        <f ca="1"/>
        <v>2012-05</v>
      </c>
    </row>
    <row r="41049" spans="12:15" x14ac:dyDescent="0.4">
      <c r="L41049" s="56">
        <f ca="1"/>
        <v>41048</v>
      </c>
      <c r="M41049" s="53">
        <f ca="1"/>
        <v>2012</v>
      </c>
      <c r="N41049" s="53">
        <f ca="1"/>
        <v>5</v>
      </c>
      <c r="O41049" s="53" t="str">
        <f ca="1"/>
        <v>2012-05</v>
      </c>
    </row>
    <row r="41050" spans="12:15" x14ac:dyDescent="0.4">
      <c r="L41050" s="56">
        <f ca="1"/>
        <v>41049</v>
      </c>
      <c r="M41050" s="53">
        <f ca="1"/>
        <v>2012</v>
      </c>
      <c r="N41050" s="53">
        <f ca="1"/>
        <v>5</v>
      </c>
      <c r="O41050" s="53" t="str">
        <f ca="1"/>
        <v>2012-05</v>
      </c>
    </row>
    <row r="41051" spans="12:15" x14ac:dyDescent="0.4">
      <c r="L41051" s="56">
        <f ca="1"/>
        <v>41050</v>
      </c>
      <c r="M41051" s="53">
        <f ca="1"/>
        <v>2012</v>
      </c>
      <c r="N41051" s="53">
        <f ca="1"/>
        <v>5</v>
      </c>
      <c r="O41051" s="53" t="str">
        <f ca="1"/>
        <v>2012-05</v>
      </c>
    </row>
    <row r="41052" spans="12:15" x14ac:dyDescent="0.4">
      <c r="L41052" s="56">
        <f ca="1"/>
        <v>41051</v>
      </c>
      <c r="M41052" s="53">
        <f ca="1"/>
        <v>2012</v>
      </c>
      <c r="N41052" s="53">
        <f ca="1"/>
        <v>5</v>
      </c>
      <c r="O41052" s="53" t="str">
        <f ca="1"/>
        <v>2012-05</v>
      </c>
    </row>
    <row r="41053" spans="12:15" x14ac:dyDescent="0.4">
      <c r="L41053" s="56">
        <f ca="1"/>
        <v>41052</v>
      </c>
      <c r="M41053" s="53">
        <f ca="1"/>
        <v>2012</v>
      </c>
      <c r="N41053" s="53">
        <f ca="1"/>
        <v>5</v>
      </c>
      <c r="O41053" s="53" t="str">
        <f ca="1"/>
        <v>2012-05</v>
      </c>
    </row>
    <row r="41054" spans="12:15" x14ac:dyDescent="0.4">
      <c r="L41054" s="56">
        <f ca="1"/>
        <v>41053</v>
      </c>
      <c r="M41054" s="53">
        <f ca="1"/>
        <v>2012</v>
      </c>
      <c r="N41054" s="53">
        <f ca="1"/>
        <v>5</v>
      </c>
      <c r="O41054" s="53" t="str">
        <f ca="1"/>
        <v>2012-05</v>
      </c>
    </row>
    <row r="41055" spans="12:15" x14ac:dyDescent="0.4">
      <c r="L41055" s="56">
        <f ca="1"/>
        <v>41054</v>
      </c>
      <c r="M41055" s="53">
        <f ca="1"/>
        <v>2012</v>
      </c>
      <c r="N41055" s="53">
        <f ca="1"/>
        <v>5</v>
      </c>
      <c r="O41055" s="53" t="str">
        <f ca="1"/>
        <v>2012-05</v>
      </c>
    </row>
    <row r="41056" spans="12:15" x14ac:dyDescent="0.4">
      <c r="L41056" s="56">
        <f ca="1"/>
        <v>41055</v>
      </c>
      <c r="M41056" s="53">
        <f ca="1"/>
        <v>2012</v>
      </c>
      <c r="N41056" s="53">
        <f ca="1"/>
        <v>5</v>
      </c>
      <c r="O41056" s="53" t="str">
        <f ca="1"/>
        <v>2012-05</v>
      </c>
    </row>
    <row r="41057" spans="12:15" x14ac:dyDescent="0.4">
      <c r="L41057" s="56">
        <f ca="1"/>
        <v>41056</v>
      </c>
      <c r="M41057" s="53">
        <f ca="1"/>
        <v>2012</v>
      </c>
      <c r="N41057" s="53">
        <f ca="1"/>
        <v>5</v>
      </c>
      <c r="O41057" s="53" t="str">
        <f ca="1"/>
        <v>2012-05</v>
      </c>
    </row>
    <row r="41058" spans="12:15" x14ac:dyDescent="0.4">
      <c r="L41058" s="56">
        <f ca="1"/>
        <v>41057</v>
      </c>
      <c r="M41058" s="53">
        <f ca="1"/>
        <v>2012</v>
      </c>
      <c r="N41058" s="53">
        <f ca="1"/>
        <v>5</v>
      </c>
      <c r="O41058" s="53" t="str">
        <f ca="1"/>
        <v>2012-05</v>
      </c>
    </row>
    <row r="41059" spans="12:15" x14ac:dyDescent="0.4">
      <c r="L41059" s="56">
        <f ca="1"/>
        <v>41058</v>
      </c>
      <c r="M41059" s="53">
        <f ca="1"/>
        <v>2012</v>
      </c>
      <c r="N41059" s="53">
        <f ca="1"/>
        <v>5</v>
      </c>
      <c r="O41059" s="53" t="str">
        <f ca="1"/>
        <v>2012-05</v>
      </c>
    </row>
    <row r="41060" spans="12:15" x14ac:dyDescent="0.4">
      <c r="L41060" s="56">
        <f ca="1"/>
        <v>41059</v>
      </c>
      <c r="M41060" s="53">
        <f ca="1"/>
        <v>2012</v>
      </c>
      <c r="N41060" s="53">
        <f ca="1"/>
        <v>5</v>
      </c>
      <c r="O41060" s="53" t="str">
        <f ca="1"/>
        <v>2012-05</v>
      </c>
    </row>
    <row r="41061" spans="12:15" x14ac:dyDescent="0.4">
      <c r="L41061" s="56">
        <f ca="1"/>
        <v>41060</v>
      </c>
      <c r="M41061" s="53">
        <f ca="1"/>
        <v>2012</v>
      </c>
      <c r="N41061" s="53">
        <f ca="1"/>
        <v>5</v>
      </c>
      <c r="O41061" s="53" t="str">
        <f ca="1"/>
        <v>2012-05</v>
      </c>
    </row>
    <row r="41062" spans="12:15" x14ac:dyDescent="0.4">
      <c r="L41062" s="56">
        <f ca="1"/>
        <v>41061</v>
      </c>
      <c r="M41062" s="53">
        <f ca="1"/>
        <v>2012</v>
      </c>
      <c r="N41062" s="53">
        <f ca="1"/>
        <v>6</v>
      </c>
      <c r="O41062" s="53" t="str">
        <f ca="1"/>
        <v>2012-06</v>
      </c>
    </row>
    <row r="41063" spans="12:15" x14ac:dyDescent="0.4">
      <c r="L41063" s="56">
        <f ca="1"/>
        <v>41062</v>
      </c>
      <c r="M41063" s="53">
        <f ca="1"/>
        <v>2012</v>
      </c>
      <c r="N41063" s="53">
        <f ca="1"/>
        <v>6</v>
      </c>
      <c r="O41063" s="53" t="str">
        <f ca="1"/>
        <v>2012-06</v>
      </c>
    </row>
    <row r="41064" spans="12:15" x14ac:dyDescent="0.4">
      <c r="L41064" s="56">
        <f ca="1"/>
        <v>41063</v>
      </c>
      <c r="M41064" s="53">
        <f ca="1"/>
        <v>2012</v>
      </c>
      <c r="N41064" s="53">
        <f ca="1"/>
        <v>6</v>
      </c>
      <c r="O41064" s="53" t="str">
        <f ca="1"/>
        <v>2012-06</v>
      </c>
    </row>
    <row r="41065" spans="12:15" x14ac:dyDescent="0.4">
      <c r="L41065" s="56">
        <f ca="1"/>
        <v>41064</v>
      </c>
      <c r="M41065" s="53">
        <f ca="1"/>
        <v>2012</v>
      </c>
      <c r="N41065" s="53">
        <f ca="1"/>
        <v>6</v>
      </c>
      <c r="O41065" s="53" t="str">
        <f ca="1"/>
        <v>2012-06</v>
      </c>
    </row>
    <row r="41066" spans="12:15" x14ac:dyDescent="0.4">
      <c r="L41066" s="56">
        <f ca="1"/>
        <v>41065</v>
      </c>
      <c r="M41066" s="53">
        <f ca="1"/>
        <v>2012</v>
      </c>
      <c r="N41066" s="53">
        <f ca="1"/>
        <v>6</v>
      </c>
      <c r="O41066" s="53" t="str">
        <f ca="1"/>
        <v>2012-06</v>
      </c>
    </row>
    <row r="41067" spans="12:15" x14ac:dyDescent="0.4">
      <c r="L41067" s="56">
        <f ca="1"/>
        <v>41066</v>
      </c>
      <c r="M41067" s="53">
        <f ca="1"/>
        <v>2012</v>
      </c>
      <c r="N41067" s="53">
        <f ca="1"/>
        <v>6</v>
      </c>
      <c r="O41067" s="53" t="str">
        <f ca="1"/>
        <v>2012-06</v>
      </c>
    </row>
    <row r="41068" spans="12:15" x14ac:dyDescent="0.4">
      <c r="L41068" s="56">
        <f ca="1"/>
        <v>41067</v>
      </c>
      <c r="M41068" s="53">
        <f ca="1"/>
        <v>2012</v>
      </c>
      <c r="N41068" s="53">
        <f ca="1"/>
        <v>6</v>
      </c>
      <c r="O41068" s="53" t="str">
        <f ca="1"/>
        <v>2012-06</v>
      </c>
    </row>
    <row r="41069" spans="12:15" x14ac:dyDescent="0.4">
      <c r="L41069" s="56">
        <f ca="1"/>
        <v>41068</v>
      </c>
      <c r="M41069" s="53">
        <f ca="1"/>
        <v>2012</v>
      </c>
      <c r="N41069" s="53">
        <f ca="1"/>
        <v>6</v>
      </c>
      <c r="O41069" s="53" t="str">
        <f ca="1"/>
        <v>2012-06</v>
      </c>
    </row>
    <row r="41070" spans="12:15" x14ac:dyDescent="0.4">
      <c r="L41070" s="56">
        <f ca="1"/>
        <v>41069</v>
      </c>
      <c r="M41070" s="53">
        <f ca="1"/>
        <v>2012</v>
      </c>
      <c r="N41070" s="53">
        <f ca="1"/>
        <v>6</v>
      </c>
      <c r="O41070" s="53" t="str">
        <f ca="1"/>
        <v>2012-06</v>
      </c>
    </row>
    <row r="41071" spans="12:15" x14ac:dyDescent="0.4">
      <c r="L41071" s="56">
        <f ca="1"/>
        <v>41070</v>
      </c>
      <c r="M41071" s="53">
        <f ca="1"/>
        <v>2012</v>
      </c>
      <c r="N41071" s="53">
        <f ca="1"/>
        <v>6</v>
      </c>
      <c r="O41071" s="53" t="str">
        <f ca="1"/>
        <v>2012-06</v>
      </c>
    </row>
    <row r="41072" spans="12:15" x14ac:dyDescent="0.4">
      <c r="L41072" s="56">
        <f ca="1"/>
        <v>41071</v>
      </c>
      <c r="M41072" s="53">
        <f ca="1"/>
        <v>2012</v>
      </c>
      <c r="N41072" s="53">
        <f ca="1"/>
        <v>6</v>
      </c>
      <c r="O41072" s="53" t="str">
        <f ca="1"/>
        <v>2012-06</v>
      </c>
    </row>
    <row r="41073" spans="12:15" x14ac:dyDescent="0.4">
      <c r="L41073" s="56">
        <f ca="1"/>
        <v>41072</v>
      </c>
      <c r="M41073" s="53">
        <f ca="1"/>
        <v>2012</v>
      </c>
      <c r="N41073" s="53">
        <f ca="1"/>
        <v>6</v>
      </c>
      <c r="O41073" s="53" t="str">
        <f ca="1"/>
        <v>2012-06</v>
      </c>
    </row>
    <row r="41074" spans="12:15" x14ac:dyDescent="0.4">
      <c r="L41074" s="56">
        <f ca="1"/>
        <v>41073</v>
      </c>
      <c r="M41074" s="53">
        <f ca="1"/>
        <v>2012</v>
      </c>
      <c r="N41074" s="53">
        <f ca="1"/>
        <v>6</v>
      </c>
      <c r="O41074" s="53" t="str">
        <f ca="1"/>
        <v>2012-06</v>
      </c>
    </row>
    <row r="41075" spans="12:15" x14ac:dyDescent="0.4">
      <c r="L41075" s="56">
        <f ca="1"/>
        <v>41074</v>
      </c>
      <c r="M41075" s="53">
        <f ca="1"/>
        <v>2012</v>
      </c>
      <c r="N41075" s="53">
        <f ca="1"/>
        <v>6</v>
      </c>
      <c r="O41075" s="53" t="str">
        <f ca="1"/>
        <v>2012-06</v>
      </c>
    </row>
    <row r="41076" spans="12:15" x14ac:dyDescent="0.4">
      <c r="L41076" s="56">
        <f ca="1"/>
        <v>41075</v>
      </c>
      <c r="M41076" s="53">
        <f ca="1"/>
        <v>2012</v>
      </c>
      <c r="N41076" s="53">
        <f ca="1"/>
        <v>6</v>
      </c>
      <c r="O41076" s="53" t="str">
        <f ca="1"/>
        <v>2012-06</v>
      </c>
    </row>
    <row r="41077" spans="12:15" x14ac:dyDescent="0.4">
      <c r="L41077" s="56">
        <f ca="1"/>
        <v>41076</v>
      </c>
      <c r="M41077" s="53">
        <f ca="1"/>
        <v>2012</v>
      </c>
      <c r="N41077" s="53">
        <f ca="1"/>
        <v>6</v>
      </c>
      <c r="O41077" s="53" t="str">
        <f ca="1"/>
        <v>2012-06</v>
      </c>
    </row>
    <row r="41078" spans="12:15" x14ac:dyDescent="0.4">
      <c r="L41078" s="56">
        <f ca="1"/>
        <v>41077</v>
      </c>
      <c r="M41078" s="53">
        <f ca="1"/>
        <v>2012</v>
      </c>
      <c r="N41078" s="53">
        <f ca="1"/>
        <v>6</v>
      </c>
      <c r="O41078" s="53" t="str">
        <f ca="1"/>
        <v>2012-06</v>
      </c>
    </row>
    <row r="41079" spans="12:15" x14ac:dyDescent="0.4">
      <c r="L41079" s="56">
        <f ca="1"/>
        <v>41078</v>
      </c>
      <c r="M41079" s="53">
        <f ca="1"/>
        <v>2012</v>
      </c>
      <c r="N41079" s="53">
        <f ca="1"/>
        <v>6</v>
      </c>
      <c r="O41079" s="53" t="str">
        <f ca="1"/>
        <v>2012-06</v>
      </c>
    </row>
    <row r="41080" spans="12:15" x14ac:dyDescent="0.4">
      <c r="L41080" s="56">
        <f ca="1"/>
        <v>41079</v>
      </c>
      <c r="M41080" s="53">
        <f ca="1"/>
        <v>2012</v>
      </c>
      <c r="N41080" s="53">
        <f ca="1"/>
        <v>6</v>
      </c>
      <c r="O41080" s="53" t="str">
        <f ca="1"/>
        <v>2012-06</v>
      </c>
    </row>
    <row r="41081" spans="12:15" x14ac:dyDescent="0.4">
      <c r="L41081" s="56">
        <f ca="1"/>
        <v>41080</v>
      </c>
      <c r="M41081" s="53">
        <f ca="1"/>
        <v>2012</v>
      </c>
      <c r="N41081" s="53">
        <f ca="1"/>
        <v>6</v>
      </c>
      <c r="O41081" s="53" t="str">
        <f ca="1"/>
        <v>2012-06</v>
      </c>
    </row>
    <row r="41082" spans="12:15" x14ac:dyDescent="0.4">
      <c r="L41082" s="56">
        <f ca="1"/>
        <v>41081</v>
      </c>
      <c r="M41082" s="53">
        <f ca="1"/>
        <v>2012</v>
      </c>
      <c r="N41082" s="53">
        <f ca="1"/>
        <v>6</v>
      </c>
      <c r="O41082" s="53" t="str">
        <f ca="1"/>
        <v>2012-06</v>
      </c>
    </row>
    <row r="41083" spans="12:15" x14ac:dyDescent="0.4">
      <c r="L41083" s="56">
        <f ca="1"/>
        <v>41082</v>
      </c>
      <c r="M41083" s="53">
        <f ca="1"/>
        <v>2012</v>
      </c>
      <c r="N41083" s="53">
        <f ca="1"/>
        <v>6</v>
      </c>
      <c r="O41083" s="53" t="str">
        <f ca="1"/>
        <v>2012-06</v>
      </c>
    </row>
    <row r="41084" spans="12:15" x14ac:dyDescent="0.4">
      <c r="L41084" s="56">
        <f ca="1"/>
        <v>41083</v>
      </c>
      <c r="M41084" s="53">
        <f ca="1"/>
        <v>2012</v>
      </c>
      <c r="N41084" s="53">
        <f ca="1"/>
        <v>6</v>
      </c>
      <c r="O41084" s="53" t="str">
        <f ca="1"/>
        <v>2012-06</v>
      </c>
    </row>
    <row r="41085" spans="12:15" x14ac:dyDescent="0.4">
      <c r="L41085" s="56">
        <f ca="1"/>
        <v>41084</v>
      </c>
      <c r="M41085" s="53">
        <f ca="1"/>
        <v>2012</v>
      </c>
      <c r="N41085" s="53">
        <f ca="1"/>
        <v>6</v>
      </c>
      <c r="O41085" s="53" t="str">
        <f ca="1"/>
        <v>2012-06</v>
      </c>
    </row>
    <row r="41086" spans="12:15" x14ac:dyDescent="0.4">
      <c r="L41086" s="56">
        <f ca="1"/>
        <v>41085</v>
      </c>
      <c r="M41086" s="53">
        <f ca="1"/>
        <v>2012</v>
      </c>
      <c r="N41086" s="53">
        <f ca="1"/>
        <v>6</v>
      </c>
      <c r="O41086" s="53" t="str">
        <f ca="1"/>
        <v>2012-06</v>
      </c>
    </row>
    <row r="41087" spans="12:15" x14ac:dyDescent="0.4">
      <c r="L41087" s="56">
        <f ca="1"/>
        <v>41086</v>
      </c>
      <c r="M41087" s="53">
        <f ca="1"/>
        <v>2012</v>
      </c>
      <c r="N41087" s="53">
        <f ca="1"/>
        <v>6</v>
      </c>
      <c r="O41087" s="53" t="str">
        <f ca="1"/>
        <v>2012-06</v>
      </c>
    </row>
    <row r="41088" spans="12:15" x14ac:dyDescent="0.4">
      <c r="L41088" s="56">
        <f ca="1"/>
        <v>41087</v>
      </c>
      <c r="M41088" s="53">
        <f ca="1"/>
        <v>2012</v>
      </c>
      <c r="N41088" s="53">
        <f ca="1"/>
        <v>6</v>
      </c>
      <c r="O41088" s="53" t="str">
        <f ca="1"/>
        <v>2012-06</v>
      </c>
    </row>
    <row r="41089" spans="12:15" x14ac:dyDescent="0.4">
      <c r="L41089" s="56">
        <f ca="1"/>
        <v>41088</v>
      </c>
      <c r="M41089" s="53">
        <f ca="1"/>
        <v>2012</v>
      </c>
      <c r="N41089" s="53">
        <f ca="1"/>
        <v>6</v>
      </c>
      <c r="O41089" s="53" t="str">
        <f ca="1"/>
        <v>2012-06</v>
      </c>
    </row>
    <row r="41090" spans="12:15" x14ac:dyDescent="0.4">
      <c r="L41090" s="56">
        <f ca="1"/>
        <v>41089</v>
      </c>
      <c r="M41090" s="53">
        <f ca="1"/>
        <v>2012</v>
      </c>
      <c r="N41090" s="53">
        <f ca="1"/>
        <v>6</v>
      </c>
      <c r="O41090" s="53" t="str">
        <f ca="1"/>
        <v>2012-06</v>
      </c>
    </row>
    <row r="41091" spans="12:15" x14ac:dyDescent="0.4">
      <c r="L41091" s="56">
        <f ca="1"/>
        <v>41090</v>
      </c>
      <c r="M41091" s="53">
        <f ca="1"/>
        <v>2012</v>
      </c>
      <c r="N41091" s="53">
        <f ca="1"/>
        <v>6</v>
      </c>
      <c r="O41091" s="53" t="str">
        <f ca="1"/>
        <v>2012-06</v>
      </c>
    </row>
    <row r="41092" spans="12:15" x14ac:dyDescent="0.4">
      <c r="L41092" s="56">
        <f ca="1"/>
        <v>41091</v>
      </c>
      <c r="M41092" s="53">
        <f ca="1"/>
        <v>2012</v>
      </c>
      <c r="N41092" s="53">
        <f ca="1"/>
        <v>7</v>
      </c>
      <c r="O41092" s="53" t="str">
        <f ca="1"/>
        <v>2012-07</v>
      </c>
    </row>
    <row r="41093" spans="12:15" x14ac:dyDescent="0.4">
      <c r="L41093" s="56">
        <f ca="1"/>
        <v>41092</v>
      </c>
      <c r="M41093" s="53">
        <f ca="1"/>
        <v>2012</v>
      </c>
      <c r="N41093" s="53">
        <f ca="1"/>
        <v>7</v>
      </c>
      <c r="O41093" s="53" t="str">
        <f ca="1"/>
        <v>2012-07</v>
      </c>
    </row>
    <row r="41094" spans="12:15" x14ac:dyDescent="0.4">
      <c r="L41094" s="56">
        <f ca="1"/>
        <v>41093</v>
      </c>
      <c r="M41094" s="53">
        <f ca="1"/>
        <v>2012</v>
      </c>
      <c r="N41094" s="53">
        <f ca="1"/>
        <v>7</v>
      </c>
      <c r="O41094" s="53" t="str">
        <f ca="1"/>
        <v>2012-07</v>
      </c>
    </row>
    <row r="41095" spans="12:15" x14ac:dyDescent="0.4">
      <c r="L41095" s="56">
        <f ca="1"/>
        <v>41094</v>
      </c>
      <c r="M41095" s="53">
        <f ca="1"/>
        <v>2012</v>
      </c>
      <c r="N41095" s="53">
        <f ca="1"/>
        <v>7</v>
      </c>
      <c r="O41095" s="53" t="str">
        <f ca="1"/>
        <v>2012-07</v>
      </c>
    </row>
    <row r="41096" spans="12:15" x14ac:dyDescent="0.4">
      <c r="L41096" s="56">
        <f ca="1"/>
        <v>41095</v>
      </c>
      <c r="M41096" s="53">
        <f ca="1"/>
        <v>2012</v>
      </c>
      <c r="N41096" s="53">
        <f ca="1"/>
        <v>7</v>
      </c>
      <c r="O41096" s="53" t="str">
        <f ca="1"/>
        <v>2012-07</v>
      </c>
    </row>
    <row r="41097" spans="12:15" x14ac:dyDescent="0.4">
      <c r="L41097" s="56">
        <f ca="1"/>
        <v>41096</v>
      </c>
      <c r="M41097" s="53">
        <f ca="1"/>
        <v>2012</v>
      </c>
      <c r="N41097" s="53">
        <f ca="1"/>
        <v>7</v>
      </c>
      <c r="O41097" s="53" t="str">
        <f ca="1"/>
        <v>2012-07</v>
      </c>
    </row>
    <row r="41098" spans="12:15" x14ac:dyDescent="0.4">
      <c r="L41098" s="56">
        <f ca="1"/>
        <v>41097</v>
      </c>
      <c r="M41098" s="53">
        <f ca="1"/>
        <v>2012</v>
      </c>
      <c r="N41098" s="53">
        <f ca="1"/>
        <v>7</v>
      </c>
      <c r="O41098" s="53" t="str">
        <f ca="1"/>
        <v>2012-07</v>
      </c>
    </row>
    <row r="41099" spans="12:15" x14ac:dyDescent="0.4">
      <c r="L41099" s="56">
        <f ca="1"/>
        <v>41098</v>
      </c>
      <c r="M41099" s="53">
        <f ca="1"/>
        <v>2012</v>
      </c>
      <c r="N41099" s="53">
        <f ca="1"/>
        <v>7</v>
      </c>
      <c r="O41099" s="53" t="str">
        <f ca="1"/>
        <v>2012-07</v>
      </c>
    </row>
    <row r="41100" spans="12:15" x14ac:dyDescent="0.4">
      <c r="L41100" s="56">
        <f ca="1"/>
        <v>41099</v>
      </c>
      <c r="M41100" s="53">
        <f ca="1"/>
        <v>2012</v>
      </c>
      <c r="N41100" s="53">
        <f ca="1"/>
        <v>7</v>
      </c>
      <c r="O41100" s="53" t="str">
        <f ca="1"/>
        <v>2012-07</v>
      </c>
    </row>
    <row r="41101" spans="12:15" x14ac:dyDescent="0.4">
      <c r="L41101" s="56">
        <f ca="1"/>
        <v>41100</v>
      </c>
      <c r="M41101" s="53">
        <f ca="1"/>
        <v>2012</v>
      </c>
      <c r="N41101" s="53">
        <f ca="1"/>
        <v>7</v>
      </c>
      <c r="O41101" s="53" t="str">
        <f ca="1"/>
        <v>2012-07</v>
      </c>
    </row>
    <row r="41102" spans="12:15" x14ac:dyDescent="0.4">
      <c r="L41102" s="56">
        <f ca="1"/>
        <v>41101</v>
      </c>
      <c r="M41102" s="53">
        <f ca="1"/>
        <v>2012</v>
      </c>
      <c r="N41102" s="53">
        <f ca="1"/>
        <v>7</v>
      </c>
      <c r="O41102" s="53" t="str">
        <f ca="1"/>
        <v>2012-07</v>
      </c>
    </row>
    <row r="41103" spans="12:15" x14ac:dyDescent="0.4">
      <c r="L41103" s="56">
        <f ca="1"/>
        <v>41102</v>
      </c>
      <c r="M41103" s="53">
        <f ca="1"/>
        <v>2012</v>
      </c>
      <c r="N41103" s="53">
        <f ca="1"/>
        <v>7</v>
      </c>
      <c r="O41103" s="53" t="str">
        <f ca="1"/>
        <v>2012-07</v>
      </c>
    </row>
    <row r="41104" spans="12:15" x14ac:dyDescent="0.4">
      <c r="L41104" s="56">
        <f ca="1"/>
        <v>41103</v>
      </c>
      <c r="M41104" s="53">
        <f ca="1"/>
        <v>2012</v>
      </c>
      <c r="N41104" s="53">
        <f ca="1"/>
        <v>7</v>
      </c>
      <c r="O41104" s="53" t="str">
        <f ca="1"/>
        <v>2012-07</v>
      </c>
    </row>
    <row r="41105" spans="12:15" x14ac:dyDescent="0.4">
      <c r="L41105" s="56">
        <f ca="1"/>
        <v>41104</v>
      </c>
      <c r="M41105" s="53">
        <f ca="1"/>
        <v>2012</v>
      </c>
      <c r="N41105" s="53">
        <f ca="1"/>
        <v>7</v>
      </c>
      <c r="O41105" s="53" t="str">
        <f ca="1"/>
        <v>2012-07</v>
      </c>
    </row>
    <row r="41106" spans="12:15" x14ac:dyDescent="0.4">
      <c r="L41106" s="56">
        <f ca="1"/>
        <v>41105</v>
      </c>
      <c r="M41106" s="53">
        <f ca="1"/>
        <v>2012</v>
      </c>
      <c r="N41106" s="53">
        <f ca="1"/>
        <v>7</v>
      </c>
      <c r="O41106" s="53" t="str">
        <f ca="1"/>
        <v>2012-07</v>
      </c>
    </row>
    <row r="41107" spans="12:15" x14ac:dyDescent="0.4">
      <c r="L41107" s="56">
        <f ca="1"/>
        <v>41106</v>
      </c>
      <c r="M41107" s="53">
        <f ca="1"/>
        <v>2012</v>
      </c>
      <c r="N41107" s="53">
        <f ca="1"/>
        <v>7</v>
      </c>
      <c r="O41107" s="53" t="str">
        <f ca="1"/>
        <v>2012-07</v>
      </c>
    </row>
    <row r="41108" spans="12:15" x14ac:dyDescent="0.4">
      <c r="L41108" s="56">
        <f ca="1"/>
        <v>41107</v>
      </c>
      <c r="M41108" s="53">
        <f ca="1"/>
        <v>2012</v>
      </c>
      <c r="N41108" s="53">
        <f ca="1"/>
        <v>7</v>
      </c>
      <c r="O41108" s="53" t="str">
        <f ca="1"/>
        <v>2012-07</v>
      </c>
    </row>
    <row r="41109" spans="12:15" x14ac:dyDescent="0.4">
      <c r="L41109" s="56">
        <f ca="1"/>
        <v>41108</v>
      </c>
      <c r="M41109" s="53">
        <f ca="1"/>
        <v>2012</v>
      </c>
      <c r="N41109" s="53">
        <f ca="1"/>
        <v>7</v>
      </c>
      <c r="O41109" s="53" t="str">
        <f ca="1"/>
        <v>2012-07</v>
      </c>
    </row>
    <row r="41110" spans="12:15" x14ac:dyDescent="0.4">
      <c r="L41110" s="56">
        <f ca="1"/>
        <v>41109</v>
      </c>
      <c r="M41110" s="53">
        <f ca="1"/>
        <v>2012</v>
      </c>
      <c r="N41110" s="53">
        <f ca="1"/>
        <v>7</v>
      </c>
      <c r="O41110" s="53" t="str">
        <f ca="1"/>
        <v>2012-07</v>
      </c>
    </row>
    <row r="41111" spans="12:15" x14ac:dyDescent="0.4">
      <c r="L41111" s="56">
        <f ca="1"/>
        <v>41110</v>
      </c>
      <c r="M41111" s="53">
        <f ca="1"/>
        <v>2012</v>
      </c>
      <c r="N41111" s="53">
        <f ca="1"/>
        <v>7</v>
      </c>
      <c r="O41111" s="53" t="str">
        <f ca="1"/>
        <v>2012-07</v>
      </c>
    </row>
    <row r="41112" spans="12:15" x14ac:dyDescent="0.4">
      <c r="L41112" s="56">
        <f ca="1"/>
        <v>41111</v>
      </c>
      <c r="M41112" s="53">
        <f ca="1"/>
        <v>2012</v>
      </c>
      <c r="N41112" s="53">
        <f ca="1"/>
        <v>7</v>
      </c>
      <c r="O41112" s="53" t="str">
        <f ca="1"/>
        <v>2012-07</v>
      </c>
    </row>
    <row r="41113" spans="12:15" x14ac:dyDescent="0.4">
      <c r="L41113" s="56">
        <f ca="1"/>
        <v>41112</v>
      </c>
      <c r="M41113" s="53">
        <f ca="1"/>
        <v>2012</v>
      </c>
      <c r="N41113" s="53">
        <f ca="1"/>
        <v>7</v>
      </c>
      <c r="O41113" s="53" t="str">
        <f ca="1"/>
        <v>2012-07</v>
      </c>
    </row>
    <row r="41114" spans="12:15" x14ac:dyDescent="0.4">
      <c r="L41114" s="56">
        <f ca="1"/>
        <v>41113</v>
      </c>
      <c r="M41114" s="53">
        <f ca="1"/>
        <v>2012</v>
      </c>
      <c r="N41114" s="53">
        <f ca="1"/>
        <v>7</v>
      </c>
      <c r="O41114" s="53" t="str">
        <f ca="1"/>
        <v>2012-07</v>
      </c>
    </row>
    <row r="41115" spans="12:15" x14ac:dyDescent="0.4">
      <c r="L41115" s="56">
        <f ca="1"/>
        <v>41114</v>
      </c>
      <c r="M41115" s="53">
        <f ca="1"/>
        <v>2012</v>
      </c>
      <c r="N41115" s="53">
        <f ca="1"/>
        <v>7</v>
      </c>
      <c r="O41115" s="53" t="str">
        <f ca="1"/>
        <v>2012-07</v>
      </c>
    </row>
    <row r="41116" spans="12:15" x14ac:dyDescent="0.4">
      <c r="L41116" s="56">
        <f ca="1"/>
        <v>41115</v>
      </c>
      <c r="M41116" s="53">
        <f ca="1"/>
        <v>2012</v>
      </c>
      <c r="N41116" s="53">
        <f ca="1"/>
        <v>7</v>
      </c>
      <c r="O41116" s="53" t="str">
        <f ca="1"/>
        <v>2012-07</v>
      </c>
    </row>
    <row r="41117" spans="12:15" x14ac:dyDescent="0.4">
      <c r="L41117" s="56">
        <f ca="1"/>
        <v>41116</v>
      </c>
      <c r="M41117" s="53">
        <f ca="1"/>
        <v>2012</v>
      </c>
      <c r="N41117" s="53">
        <f ca="1"/>
        <v>7</v>
      </c>
      <c r="O41117" s="53" t="str">
        <f ca="1"/>
        <v>2012-07</v>
      </c>
    </row>
    <row r="41118" spans="12:15" x14ac:dyDescent="0.4">
      <c r="L41118" s="56">
        <f ca="1"/>
        <v>41117</v>
      </c>
      <c r="M41118" s="53">
        <f ca="1"/>
        <v>2012</v>
      </c>
      <c r="N41118" s="53">
        <f ca="1"/>
        <v>7</v>
      </c>
      <c r="O41118" s="53" t="str">
        <f ca="1"/>
        <v>2012-07</v>
      </c>
    </row>
    <row r="41119" spans="12:15" x14ac:dyDescent="0.4">
      <c r="L41119" s="56">
        <f ca="1"/>
        <v>41118</v>
      </c>
      <c r="M41119" s="53">
        <f ca="1"/>
        <v>2012</v>
      </c>
      <c r="N41119" s="53">
        <f ca="1"/>
        <v>7</v>
      </c>
      <c r="O41119" s="53" t="str">
        <f ca="1"/>
        <v>2012-07</v>
      </c>
    </row>
    <row r="41120" spans="12:15" x14ac:dyDescent="0.4">
      <c r="L41120" s="56">
        <f ca="1"/>
        <v>41119</v>
      </c>
      <c r="M41120" s="53">
        <f ca="1"/>
        <v>2012</v>
      </c>
      <c r="N41120" s="53">
        <f ca="1"/>
        <v>7</v>
      </c>
      <c r="O41120" s="53" t="str">
        <f ca="1"/>
        <v>2012-07</v>
      </c>
    </row>
    <row r="41121" spans="12:15" x14ac:dyDescent="0.4">
      <c r="L41121" s="56">
        <f ca="1"/>
        <v>41120</v>
      </c>
      <c r="M41121" s="53">
        <f ca="1"/>
        <v>2012</v>
      </c>
      <c r="N41121" s="53">
        <f ca="1"/>
        <v>7</v>
      </c>
      <c r="O41121" s="53" t="str">
        <f ca="1"/>
        <v>2012-07</v>
      </c>
    </row>
    <row r="41122" spans="12:15" x14ac:dyDescent="0.4">
      <c r="L41122" s="56">
        <f ca="1"/>
        <v>41121</v>
      </c>
      <c r="M41122" s="53">
        <f ca="1"/>
        <v>2012</v>
      </c>
      <c r="N41122" s="53">
        <f ca="1"/>
        <v>7</v>
      </c>
      <c r="O41122" s="53" t="str">
        <f ca="1"/>
        <v>2012-07</v>
      </c>
    </row>
    <row r="41123" spans="12:15" x14ac:dyDescent="0.4">
      <c r="L41123" s="56">
        <f ca="1"/>
        <v>41122</v>
      </c>
      <c r="M41123" s="53">
        <f ca="1"/>
        <v>2012</v>
      </c>
      <c r="N41123" s="53">
        <f ca="1"/>
        <v>8</v>
      </c>
      <c r="O41123" s="53" t="str">
        <f ca="1"/>
        <v>2012-08</v>
      </c>
    </row>
    <row r="41124" spans="12:15" x14ac:dyDescent="0.4">
      <c r="L41124" s="56">
        <f ca="1"/>
        <v>41123</v>
      </c>
      <c r="M41124" s="53">
        <f ca="1"/>
        <v>2012</v>
      </c>
      <c r="N41124" s="53">
        <f ca="1"/>
        <v>8</v>
      </c>
      <c r="O41124" s="53" t="str">
        <f ca="1"/>
        <v>2012-08</v>
      </c>
    </row>
    <row r="41125" spans="12:15" x14ac:dyDescent="0.4">
      <c r="L41125" s="56">
        <f ca="1"/>
        <v>41124</v>
      </c>
      <c r="M41125" s="53">
        <f ca="1"/>
        <v>2012</v>
      </c>
      <c r="N41125" s="53">
        <f ca="1"/>
        <v>8</v>
      </c>
      <c r="O41125" s="53" t="str">
        <f ca="1"/>
        <v>2012-08</v>
      </c>
    </row>
    <row r="41126" spans="12:15" x14ac:dyDescent="0.4">
      <c r="L41126" s="56">
        <f ca="1"/>
        <v>41125</v>
      </c>
      <c r="M41126" s="53">
        <f ca="1"/>
        <v>2012</v>
      </c>
      <c r="N41126" s="53">
        <f ca="1"/>
        <v>8</v>
      </c>
      <c r="O41126" s="53" t="str">
        <f ca="1"/>
        <v>2012-08</v>
      </c>
    </row>
    <row r="41127" spans="12:15" x14ac:dyDescent="0.4">
      <c r="L41127" s="56">
        <f ca="1"/>
        <v>41126</v>
      </c>
      <c r="M41127" s="53">
        <f ca="1"/>
        <v>2012</v>
      </c>
      <c r="N41127" s="53">
        <f ca="1"/>
        <v>8</v>
      </c>
      <c r="O41127" s="53" t="str">
        <f ca="1"/>
        <v>2012-08</v>
      </c>
    </row>
    <row r="41128" spans="12:15" x14ac:dyDescent="0.4">
      <c r="L41128" s="56">
        <f ca="1"/>
        <v>41127</v>
      </c>
      <c r="M41128" s="53">
        <f ca="1"/>
        <v>2012</v>
      </c>
      <c r="N41128" s="53">
        <f ca="1"/>
        <v>8</v>
      </c>
      <c r="O41128" s="53" t="str">
        <f ca="1"/>
        <v>2012-08</v>
      </c>
    </row>
    <row r="41129" spans="12:15" x14ac:dyDescent="0.4">
      <c r="L41129" s="56">
        <f ca="1"/>
        <v>41128</v>
      </c>
      <c r="M41129" s="53">
        <f ca="1"/>
        <v>2012</v>
      </c>
      <c r="N41129" s="53">
        <f ca="1"/>
        <v>8</v>
      </c>
      <c r="O41129" s="53" t="str">
        <f ca="1"/>
        <v>2012-08</v>
      </c>
    </row>
    <row r="41130" spans="12:15" x14ac:dyDescent="0.4">
      <c r="L41130" s="56">
        <f ca="1"/>
        <v>41129</v>
      </c>
      <c r="M41130" s="53">
        <f ca="1"/>
        <v>2012</v>
      </c>
      <c r="N41130" s="53">
        <f ca="1"/>
        <v>8</v>
      </c>
      <c r="O41130" s="53" t="str">
        <f ca="1"/>
        <v>2012-08</v>
      </c>
    </row>
    <row r="41131" spans="12:15" x14ac:dyDescent="0.4">
      <c r="L41131" s="56">
        <f ca="1"/>
        <v>41130</v>
      </c>
      <c r="M41131" s="53">
        <f ca="1"/>
        <v>2012</v>
      </c>
      <c r="N41131" s="53">
        <f ca="1"/>
        <v>8</v>
      </c>
      <c r="O41131" s="53" t="str">
        <f ca="1"/>
        <v>2012-08</v>
      </c>
    </row>
    <row r="41132" spans="12:15" x14ac:dyDescent="0.4">
      <c r="L41132" s="56">
        <f ca="1"/>
        <v>41131</v>
      </c>
      <c r="M41132" s="53">
        <f ca="1"/>
        <v>2012</v>
      </c>
      <c r="N41132" s="53">
        <f ca="1"/>
        <v>8</v>
      </c>
      <c r="O41132" s="53" t="str">
        <f ca="1"/>
        <v>2012-08</v>
      </c>
    </row>
    <row r="41133" spans="12:15" x14ac:dyDescent="0.4">
      <c r="L41133" s="56">
        <f ca="1"/>
        <v>41132</v>
      </c>
      <c r="M41133" s="53">
        <f ca="1"/>
        <v>2012</v>
      </c>
      <c r="N41133" s="53">
        <f ca="1"/>
        <v>8</v>
      </c>
      <c r="O41133" s="53" t="str">
        <f ca="1"/>
        <v>2012-08</v>
      </c>
    </row>
    <row r="41134" spans="12:15" x14ac:dyDescent="0.4">
      <c r="L41134" s="56">
        <f ca="1"/>
        <v>41133</v>
      </c>
      <c r="M41134" s="53">
        <f ca="1"/>
        <v>2012</v>
      </c>
      <c r="N41134" s="53">
        <f ca="1"/>
        <v>8</v>
      </c>
      <c r="O41134" s="53" t="str">
        <f ca="1"/>
        <v>2012-08</v>
      </c>
    </row>
    <row r="41135" spans="12:15" x14ac:dyDescent="0.4">
      <c r="L41135" s="56">
        <f ca="1"/>
        <v>41134</v>
      </c>
      <c r="M41135" s="53">
        <f ca="1"/>
        <v>2012</v>
      </c>
      <c r="N41135" s="53">
        <f ca="1"/>
        <v>8</v>
      </c>
      <c r="O41135" s="53" t="str">
        <f ca="1"/>
        <v>2012-08</v>
      </c>
    </row>
    <row r="41136" spans="12:15" x14ac:dyDescent="0.4">
      <c r="L41136" s="56">
        <f ca="1"/>
        <v>41135</v>
      </c>
      <c r="M41136" s="53">
        <f ca="1"/>
        <v>2012</v>
      </c>
      <c r="N41136" s="53">
        <f ca="1"/>
        <v>8</v>
      </c>
      <c r="O41136" s="53" t="str">
        <f ca="1"/>
        <v>2012-08</v>
      </c>
    </row>
    <row r="41137" spans="12:15" x14ac:dyDescent="0.4">
      <c r="L41137" s="56">
        <f ca="1"/>
        <v>41136</v>
      </c>
      <c r="M41137" s="53">
        <f ca="1"/>
        <v>2012</v>
      </c>
      <c r="N41137" s="53">
        <f ca="1"/>
        <v>8</v>
      </c>
      <c r="O41137" s="53" t="str">
        <f ca="1"/>
        <v>2012-08</v>
      </c>
    </row>
    <row r="41138" spans="12:15" x14ac:dyDescent="0.4">
      <c r="L41138" s="56">
        <f ca="1"/>
        <v>41137</v>
      </c>
      <c r="M41138" s="53">
        <f ca="1"/>
        <v>2012</v>
      </c>
      <c r="N41138" s="53">
        <f ca="1"/>
        <v>8</v>
      </c>
      <c r="O41138" s="53" t="str">
        <f ca="1"/>
        <v>2012-08</v>
      </c>
    </row>
    <row r="41139" spans="12:15" x14ac:dyDescent="0.4">
      <c r="L41139" s="56">
        <f ca="1"/>
        <v>41138</v>
      </c>
      <c r="M41139" s="53">
        <f ca="1"/>
        <v>2012</v>
      </c>
      <c r="N41139" s="53">
        <f ca="1"/>
        <v>8</v>
      </c>
      <c r="O41139" s="53" t="str">
        <f ca="1"/>
        <v>2012-08</v>
      </c>
    </row>
    <row r="41140" spans="12:15" x14ac:dyDescent="0.4">
      <c r="L41140" s="56">
        <f ca="1"/>
        <v>41139</v>
      </c>
      <c r="M41140" s="53">
        <f ca="1"/>
        <v>2012</v>
      </c>
      <c r="N41140" s="53">
        <f ca="1"/>
        <v>8</v>
      </c>
      <c r="O41140" s="53" t="str">
        <f ca="1"/>
        <v>2012-08</v>
      </c>
    </row>
    <row r="41141" spans="12:15" x14ac:dyDescent="0.4">
      <c r="L41141" s="56">
        <f ca="1"/>
        <v>41140</v>
      </c>
      <c r="M41141" s="53">
        <f ca="1"/>
        <v>2012</v>
      </c>
      <c r="N41141" s="53">
        <f ca="1"/>
        <v>8</v>
      </c>
      <c r="O41141" s="53" t="str">
        <f ca="1"/>
        <v>2012-08</v>
      </c>
    </row>
    <row r="41142" spans="12:15" x14ac:dyDescent="0.4">
      <c r="L41142" s="56">
        <f ca="1"/>
        <v>41141</v>
      </c>
      <c r="M41142" s="53">
        <f ca="1"/>
        <v>2012</v>
      </c>
      <c r="N41142" s="53">
        <f ca="1"/>
        <v>8</v>
      </c>
      <c r="O41142" s="53" t="str">
        <f ca="1"/>
        <v>2012-08</v>
      </c>
    </row>
    <row r="41143" spans="12:15" x14ac:dyDescent="0.4">
      <c r="L41143" s="56">
        <f ca="1"/>
        <v>41142</v>
      </c>
      <c r="M41143" s="53">
        <f ca="1"/>
        <v>2012</v>
      </c>
      <c r="N41143" s="53">
        <f ca="1"/>
        <v>8</v>
      </c>
      <c r="O41143" s="53" t="str">
        <f ca="1"/>
        <v>2012-08</v>
      </c>
    </row>
    <row r="41144" spans="12:15" x14ac:dyDescent="0.4">
      <c r="L41144" s="56">
        <f ca="1"/>
        <v>41143</v>
      </c>
      <c r="M41144" s="53">
        <f ca="1"/>
        <v>2012</v>
      </c>
      <c r="N41144" s="53">
        <f ca="1"/>
        <v>8</v>
      </c>
      <c r="O41144" s="53" t="str">
        <f ca="1"/>
        <v>2012-08</v>
      </c>
    </row>
    <row r="41145" spans="12:15" x14ac:dyDescent="0.4">
      <c r="L41145" s="56">
        <f ca="1"/>
        <v>41144</v>
      </c>
      <c r="M41145" s="53">
        <f ca="1"/>
        <v>2012</v>
      </c>
      <c r="N41145" s="53">
        <f ca="1"/>
        <v>8</v>
      </c>
      <c r="O41145" s="53" t="str">
        <f ca="1"/>
        <v>2012-08</v>
      </c>
    </row>
    <row r="41146" spans="12:15" x14ac:dyDescent="0.4">
      <c r="L41146" s="56">
        <f ca="1"/>
        <v>41145</v>
      </c>
      <c r="M41146" s="53">
        <f ca="1"/>
        <v>2012</v>
      </c>
      <c r="N41146" s="53">
        <f ca="1"/>
        <v>8</v>
      </c>
      <c r="O41146" s="53" t="str">
        <f ca="1"/>
        <v>2012-08</v>
      </c>
    </row>
    <row r="41147" spans="12:15" x14ac:dyDescent="0.4">
      <c r="L41147" s="56">
        <f ca="1"/>
        <v>41146</v>
      </c>
      <c r="M41147" s="53">
        <f ca="1"/>
        <v>2012</v>
      </c>
      <c r="N41147" s="53">
        <f ca="1"/>
        <v>8</v>
      </c>
      <c r="O41147" s="53" t="str">
        <f ca="1"/>
        <v>2012-08</v>
      </c>
    </row>
    <row r="41148" spans="12:15" x14ac:dyDescent="0.4">
      <c r="L41148" s="56">
        <f ca="1"/>
        <v>41147</v>
      </c>
      <c r="M41148" s="53">
        <f ca="1"/>
        <v>2012</v>
      </c>
      <c r="N41148" s="53">
        <f ca="1"/>
        <v>8</v>
      </c>
      <c r="O41148" s="53" t="str">
        <f ca="1"/>
        <v>2012-08</v>
      </c>
    </row>
    <row r="41149" spans="12:15" x14ac:dyDescent="0.4">
      <c r="L41149" s="56">
        <f ca="1"/>
        <v>41148</v>
      </c>
      <c r="M41149" s="53">
        <f ca="1"/>
        <v>2012</v>
      </c>
      <c r="N41149" s="53">
        <f ca="1"/>
        <v>8</v>
      </c>
      <c r="O41149" s="53" t="str">
        <f ca="1"/>
        <v>2012-08</v>
      </c>
    </row>
    <row r="41150" spans="12:15" x14ac:dyDescent="0.4">
      <c r="L41150" s="56">
        <f ca="1"/>
        <v>41149</v>
      </c>
      <c r="M41150" s="53">
        <f ca="1"/>
        <v>2012</v>
      </c>
      <c r="N41150" s="53">
        <f ca="1"/>
        <v>8</v>
      </c>
      <c r="O41150" s="53" t="str">
        <f ca="1"/>
        <v>2012-08</v>
      </c>
    </row>
    <row r="41151" spans="12:15" x14ac:dyDescent="0.4">
      <c r="L41151" s="56">
        <f ca="1"/>
        <v>41150</v>
      </c>
      <c r="M41151" s="53">
        <f ca="1"/>
        <v>2012</v>
      </c>
      <c r="N41151" s="53">
        <f ca="1"/>
        <v>8</v>
      </c>
      <c r="O41151" s="53" t="str">
        <f ca="1"/>
        <v>2012-08</v>
      </c>
    </row>
    <row r="41152" spans="12:15" x14ac:dyDescent="0.4">
      <c r="L41152" s="56">
        <f ca="1"/>
        <v>41151</v>
      </c>
      <c r="M41152" s="53">
        <f ca="1"/>
        <v>2012</v>
      </c>
      <c r="N41152" s="53">
        <f ca="1"/>
        <v>8</v>
      </c>
      <c r="O41152" s="53" t="str">
        <f ca="1"/>
        <v>2012-08</v>
      </c>
    </row>
    <row r="41153" spans="12:15" x14ac:dyDescent="0.4">
      <c r="L41153" s="56">
        <f ca="1"/>
        <v>41152</v>
      </c>
      <c r="M41153" s="53">
        <f ca="1"/>
        <v>2012</v>
      </c>
      <c r="N41153" s="53">
        <f ca="1"/>
        <v>8</v>
      </c>
      <c r="O41153" s="53" t="str">
        <f ca="1"/>
        <v>2012-08</v>
      </c>
    </row>
    <row r="41154" spans="12:15" x14ac:dyDescent="0.4">
      <c r="L41154" s="56">
        <f ca="1"/>
        <v>41153</v>
      </c>
      <c r="M41154" s="53">
        <f ca="1"/>
        <v>2012</v>
      </c>
      <c r="N41154" s="53">
        <f ca="1"/>
        <v>9</v>
      </c>
      <c r="O41154" s="53" t="str">
        <f ca="1"/>
        <v>2012-09</v>
      </c>
    </row>
    <row r="41155" spans="12:15" x14ac:dyDescent="0.4">
      <c r="L41155" s="56">
        <f ca="1"/>
        <v>41154</v>
      </c>
      <c r="M41155" s="53">
        <f ca="1"/>
        <v>2012</v>
      </c>
      <c r="N41155" s="53">
        <f ca="1"/>
        <v>9</v>
      </c>
      <c r="O41155" s="53" t="str">
        <f ca="1"/>
        <v>2012-09</v>
      </c>
    </row>
    <row r="41156" spans="12:15" x14ac:dyDescent="0.4">
      <c r="L41156" s="56">
        <f ca="1"/>
        <v>41155</v>
      </c>
      <c r="M41156" s="53">
        <f ca="1"/>
        <v>2012</v>
      </c>
      <c r="N41156" s="53">
        <f ca="1"/>
        <v>9</v>
      </c>
      <c r="O41156" s="53" t="str">
        <f ca="1"/>
        <v>2012-09</v>
      </c>
    </row>
    <row r="41157" spans="12:15" x14ac:dyDescent="0.4">
      <c r="L41157" s="56">
        <f ca="1"/>
        <v>41156</v>
      </c>
      <c r="M41157" s="53">
        <f ca="1"/>
        <v>2012</v>
      </c>
      <c r="N41157" s="53">
        <f ca="1"/>
        <v>9</v>
      </c>
      <c r="O41157" s="53" t="str">
        <f ca="1"/>
        <v>2012-09</v>
      </c>
    </row>
    <row r="41158" spans="12:15" x14ac:dyDescent="0.4">
      <c r="L41158" s="56">
        <f ca="1"/>
        <v>41157</v>
      </c>
      <c r="M41158" s="53">
        <f ca="1"/>
        <v>2012</v>
      </c>
      <c r="N41158" s="53">
        <f ca="1"/>
        <v>9</v>
      </c>
      <c r="O41158" s="53" t="str">
        <f ca="1"/>
        <v>2012-09</v>
      </c>
    </row>
    <row r="41159" spans="12:15" x14ac:dyDescent="0.4">
      <c r="L41159" s="56">
        <f ca="1"/>
        <v>41158</v>
      </c>
      <c r="M41159" s="53">
        <f ca="1"/>
        <v>2012</v>
      </c>
      <c r="N41159" s="53">
        <f ca="1"/>
        <v>9</v>
      </c>
      <c r="O41159" s="53" t="str">
        <f ca="1"/>
        <v>2012-09</v>
      </c>
    </row>
    <row r="41160" spans="12:15" x14ac:dyDescent="0.4">
      <c r="L41160" s="56">
        <f ca="1"/>
        <v>41159</v>
      </c>
      <c r="M41160" s="53">
        <f ca="1"/>
        <v>2012</v>
      </c>
      <c r="N41160" s="53">
        <f ca="1"/>
        <v>9</v>
      </c>
      <c r="O41160" s="53" t="str">
        <f ca="1"/>
        <v>2012-09</v>
      </c>
    </row>
    <row r="41161" spans="12:15" x14ac:dyDescent="0.4">
      <c r="L41161" s="56">
        <f ca="1"/>
        <v>41160</v>
      </c>
      <c r="M41161" s="53">
        <f ca="1"/>
        <v>2012</v>
      </c>
      <c r="N41161" s="53">
        <f ca="1"/>
        <v>9</v>
      </c>
      <c r="O41161" s="53" t="str">
        <f ca="1"/>
        <v>2012-09</v>
      </c>
    </row>
    <row r="41162" spans="12:15" x14ac:dyDescent="0.4">
      <c r="L41162" s="56">
        <f ca="1"/>
        <v>41161</v>
      </c>
      <c r="M41162" s="53">
        <f ca="1"/>
        <v>2012</v>
      </c>
      <c r="N41162" s="53">
        <f ca="1"/>
        <v>9</v>
      </c>
      <c r="O41162" s="53" t="str">
        <f ca="1"/>
        <v>2012-09</v>
      </c>
    </row>
    <row r="41163" spans="12:15" x14ac:dyDescent="0.4">
      <c r="L41163" s="56">
        <f ca="1"/>
        <v>41162</v>
      </c>
      <c r="M41163" s="53">
        <f ca="1"/>
        <v>2012</v>
      </c>
      <c r="N41163" s="53">
        <f ca="1"/>
        <v>9</v>
      </c>
      <c r="O41163" s="53" t="str">
        <f ca="1"/>
        <v>2012-09</v>
      </c>
    </row>
    <row r="41164" spans="12:15" x14ac:dyDescent="0.4">
      <c r="L41164" s="56">
        <f ca="1"/>
        <v>41163</v>
      </c>
      <c r="M41164" s="53">
        <f ca="1"/>
        <v>2012</v>
      </c>
      <c r="N41164" s="53">
        <f ca="1"/>
        <v>9</v>
      </c>
      <c r="O41164" s="53" t="str">
        <f ca="1"/>
        <v>2012-09</v>
      </c>
    </row>
    <row r="41165" spans="12:15" x14ac:dyDescent="0.4">
      <c r="L41165" s="56">
        <f ca="1"/>
        <v>41164</v>
      </c>
      <c r="M41165" s="53">
        <f ca="1"/>
        <v>2012</v>
      </c>
      <c r="N41165" s="53">
        <f ca="1"/>
        <v>9</v>
      </c>
      <c r="O41165" s="53" t="str">
        <f ca="1"/>
        <v>2012-09</v>
      </c>
    </row>
    <row r="41166" spans="12:15" x14ac:dyDescent="0.4">
      <c r="L41166" s="56">
        <f ca="1"/>
        <v>41165</v>
      </c>
      <c r="M41166" s="53">
        <f ca="1"/>
        <v>2012</v>
      </c>
      <c r="N41166" s="53">
        <f ca="1"/>
        <v>9</v>
      </c>
      <c r="O41166" s="53" t="str">
        <f ca="1"/>
        <v>2012-09</v>
      </c>
    </row>
    <row r="41167" spans="12:15" x14ac:dyDescent="0.4">
      <c r="L41167" s="56">
        <f ca="1"/>
        <v>41166</v>
      </c>
      <c r="M41167" s="53">
        <f ca="1"/>
        <v>2012</v>
      </c>
      <c r="N41167" s="53">
        <f ca="1"/>
        <v>9</v>
      </c>
      <c r="O41167" s="53" t="str">
        <f ca="1"/>
        <v>2012-09</v>
      </c>
    </row>
    <row r="41168" spans="12:15" x14ac:dyDescent="0.4">
      <c r="L41168" s="56">
        <f ca="1"/>
        <v>41167</v>
      </c>
      <c r="M41168" s="53">
        <f ca="1"/>
        <v>2012</v>
      </c>
      <c r="N41168" s="53">
        <f ca="1"/>
        <v>9</v>
      </c>
      <c r="O41168" s="53" t="str">
        <f ca="1"/>
        <v>2012-09</v>
      </c>
    </row>
    <row r="41169" spans="12:15" x14ac:dyDescent="0.4">
      <c r="L41169" s="56">
        <f ca="1"/>
        <v>41168</v>
      </c>
      <c r="M41169" s="53">
        <f ca="1"/>
        <v>2012</v>
      </c>
      <c r="N41169" s="53">
        <f ca="1"/>
        <v>9</v>
      </c>
      <c r="O41169" s="53" t="str">
        <f ca="1"/>
        <v>2012-09</v>
      </c>
    </row>
    <row r="41170" spans="12:15" x14ac:dyDescent="0.4">
      <c r="L41170" s="56">
        <f ca="1"/>
        <v>41169</v>
      </c>
      <c r="M41170" s="53">
        <f ca="1"/>
        <v>2012</v>
      </c>
      <c r="N41170" s="53">
        <f ca="1"/>
        <v>9</v>
      </c>
      <c r="O41170" s="53" t="str">
        <f ca="1"/>
        <v>2012-09</v>
      </c>
    </row>
    <row r="41171" spans="12:15" x14ac:dyDescent="0.4">
      <c r="L41171" s="56">
        <f ca="1"/>
        <v>41170</v>
      </c>
      <c r="M41171" s="53">
        <f ca="1"/>
        <v>2012</v>
      </c>
      <c r="N41171" s="53">
        <f ca="1"/>
        <v>9</v>
      </c>
      <c r="O41171" s="53" t="str">
        <f ca="1"/>
        <v>2012-09</v>
      </c>
    </row>
    <row r="41172" spans="12:15" x14ac:dyDescent="0.4">
      <c r="L41172" s="56">
        <f ca="1"/>
        <v>41171</v>
      </c>
      <c r="M41172" s="53">
        <f ca="1"/>
        <v>2012</v>
      </c>
      <c r="N41172" s="53">
        <f ca="1"/>
        <v>9</v>
      </c>
      <c r="O41172" s="53" t="str">
        <f ca="1"/>
        <v>2012-09</v>
      </c>
    </row>
    <row r="41173" spans="12:15" x14ac:dyDescent="0.4">
      <c r="L41173" s="56">
        <f ca="1"/>
        <v>41172</v>
      </c>
      <c r="M41173" s="53">
        <f ca="1"/>
        <v>2012</v>
      </c>
      <c r="N41173" s="53">
        <f ca="1"/>
        <v>9</v>
      </c>
      <c r="O41173" s="53" t="str">
        <f ca="1"/>
        <v>2012-09</v>
      </c>
    </row>
    <row r="41174" spans="12:15" x14ac:dyDescent="0.4">
      <c r="L41174" s="56">
        <f ca="1"/>
        <v>41173</v>
      </c>
      <c r="M41174" s="53">
        <f ca="1"/>
        <v>2012</v>
      </c>
      <c r="N41174" s="53">
        <f ca="1"/>
        <v>9</v>
      </c>
      <c r="O41174" s="53" t="str">
        <f ca="1"/>
        <v>2012-09</v>
      </c>
    </row>
    <row r="41175" spans="12:15" x14ac:dyDescent="0.4">
      <c r="L41175" s="56">
        <f ca="1"/>
        <v>41174</v>
      </c>
      <c r="M41175" s="53">
        <f ca="1"/>
        <v>2012</v>
      </c>
      <c r="N41175" s="53">
        <f ca="1"/>
        <v>9</v>
      </c>
      <c r="O41175" s="53" t="str">
        <f ca="1"/>
        <v>2012-09</v>
      </c>
    </row>
    <row r="41176" spans="12:15" x14ac:dyDescent="0.4">
      <c r="L41176" s="56">
        <f ca="1"/>
        <v>41175</v>
      </c>
      <c r="M41176" s="53">
        <f ca="1"/>
        <v>2012</v>
      </c>
      <c r="N41176" s="53">
        <f ca="1"/>
        <v>9</v>
      </c>
      <c r="O41176" s="53" t="str">
        <f ca="1"/>
        <v>2012-09</v>
      </c>
    </row>
    <row r="41177" spans="12:15" x14ac:dyDescent="0.4">
      <c r="L41177" s="56">
        <f ca="1"/>
        <v>41176</v>
      </c>
      <c r="M41177" s="53">
        <f ca="1"/>
        <v>2012</v>
      </c>
      <c r="N41177" s="53">
        <f ca="1"/>
        <v>9</v>
      </c>
      <c r="O41177" s="53" t="str">
        <f ca="1"/>
        <v>2012-09</v>
      </c>
    </row>
    <row r="41178" spans="12:15" x14ac:dyDescent="0.4">
      <c r="L41178" s="56">
        <f ca="1"/>
        <v>41177</v>
      </c>
      <c r="M41178" s="53">
        <f ca="1"/>
        <v>2012</v>
      </c>
      <c r="N41178" s="53">
        <f ca="1"/>
        <v>9</v>
      </c>
      <c r="O41178" s="53" t="str">
        <f ca="1"/>
        <v>2012-09</v>
      </c>
    </row>
    <row r="41179" spans="12:15" x14ac:dyDescent="0.4">
      <c r="L41179" s="56">
        <f ca="1"/>
        <v>41178</v>
      </c>
      <c r="M41179" s="53">
        <f ca="1"/>
        <v>2012</v>
      </c>
      <c r="N41179" s="53">
        <f ca="1"/>
        <v>9</v>
      </c>
      <c r="O41179" s="53" t="str">
        <f ca="1"/>
        <v>2012-09</v>
      </c>
    </row>
    <row r="41180" spans="12:15" x14ac:dyDescent="0.4">
      <c r="L41180" s="56">
        <f ca="1"/>
        <v>41179</v>
      </c>
      <c r="M41180" s="53">
        <f ca="1"/>
        <v>2012</v>
      </c>
      <c r="N41180" s="53">
        <f ca="1"/>
        <v>9</v>
      </c>
      <c r="O41180" s="53" t="str">
        <f ca="1"/>
        <v>2012-09</v>
      </c>
    </row>
    <row r="41181" spans="12:15" x14ac:dyDescent="0.4">
      <c r="L41181" s="56">
        <f ca="1"/>
        <v>41180</v>
      </c>
      <c r="M41181" s="53">
        <f ca="1"/>
        <v>2012</v>
      </c>
      <c r="N41181" s="53">
        <f ca="1"/>
        <v>9</v>
      </c>
      <c r="O41181" s="53" t="str">
        <f ca="1"/>
        <v>2012-09</v>
      </c>
    </row>
    <row r="41182" spans="12:15" x14ac:dyDescent="0.4">
      <c r="L41182" s="56">
        <f ca="1"/>
        <v>41181</v>
      </c>
      <c r="M41182" s="53">
        <f ca="1"/>
        <v>2012</v>
      </c>
      <c r="N41182" s="53">
        <f ca="1"/>
        <v>9</v>
      </c>
      <c r="O41182" s="53" t="str">
        <f ca="1"/>
        <v>2012-09</v>
      </c>
    </row>
    <row r="41183" spans="12:15" x14ac:dyDescent="0.4">
      <c r="L41183" s="56">
        <f ca="1"/>
        <v>41182</v>
      </c>
      <c r="M41183" s="53">
        <f ca="1"/>
        <v>2012</v>
      </c>
      <c r="N41183" s="53">
        <f ca="1"/>
        <v>9</v>
      </c>
      <c r="O41183" s="53" t="str">
        <f ca="1"/>
        <v>2012-09</v>
      </c>
    </row>
    <row r="41184" spans="12:15" x14ac:dyDescent="0.4">
      <c r="L41184" s="56">
        <f ca="1"/>
        <v>41183</v>
      </c>
      <c r="M41184" s="53">
        <f ca="1"/>
        <v>2012</v>
      </c>
      <c r="N41184" s="53">
        <f ca="1"/>
        <v>10</v>
      </c>
      <c r="O41184" s="53" t="str">
        <f ca="1"/>
        <v>2012-10</v>
      </c>
    </row>
    <row r="41185" spans="12:15" x14ac:dyDescent="0.4">
      <c r="L41185" s="56">
        <f ca="1"/>
        <v>41184</v>
      </c>
      <c r="M41185" s="53">
        <f ca="1"/>
        <v>2012</v>
      </c>
      <c r="N41185" s="53">
        <f ca="1"/>
        <v>10</v>
      </c>
      <c r="O41185" s="53" t="str">
        <f ca="1"/>
        <v>2012-10</v>
      </c>
    </row>
    <row r="41186" spans="12:15" x14ac:dyDescent="0.4">
      <c r="L41186" s="56">
        <f ca="1"/>
        <v>41185</v>
      </c>
      <c r="M41186" s="53">
        <f ca="1"/>
        <v>2012</v>
      </c>
      <c r="N41186" s="53">
        <f ca="1"/>
        <v>10</v>
      </c>
      <c r="O41186" s="53" t="str">
        <f ca="1"/>
        <v>2012-10</v>
      </c>
    </row>
    <row r="41187" spans="12:15" x14ac:dyDescent="0.4">
      <c r="L41187" s="56">
        <f ca="1"/>
        <v>41186</v>
      </c>
      <c r="M41187" s="53">
        <f ca="1"/>
        <v>2012</v>
      </c>
      <c r="N41187" s="53">
        <f ca="1"/>
        <v>10</v>
      </c>
      <c r="O41187" s="53" t="str">
        <f ca="1"/>
        <v>2012-10</v>
      </c>
    </row>
    <row r="41188" spans="12:15" x14ac:dyDescent="0.4">
      <c r="L41188" s="56">
        <f ca="1"/>
        <v>41187</v>
      </c>
      <c r="M41188" s="53">
        <f ca="1"/>
        <v>2012</v>
      </c>
      <c r="N41188" s="53">
        <f ca="1"/>
        <v>10</v>
      </c>
      <c r="O41188" s="53" t="str">
        <f ca="1"/>
        <v>2012-10</v>
      </c>
    </row>
    <row r="41189" spans="12:15" x14ac:dyDescent="0.4">
      <c r="L41189" s="56">
        <f ca="1"/>
        <v>41188</v>
      </c>
      <c r="M41189" s="53">
        <f ca="1"/>
        <v>2012</v>
      </c>
      <c r="N41189" s="53">
        <f ca="1"/>
        <v>10</v>
      </c>
      <c r="O41189" s="53" t="str">
        <f ca="1"/>
        <v>2012-10</v>
      </c>
    </row>
    <row r="41190" spans="12:15" x14ac:dyDescent="0.4">
      <c r="L41190" s="56">
        <f ca="1"/>
        <v>41189</v>
      </c>
      <c r="M41190" s="53">
        <f ca="1"/>
        <v>2012</v>
      </c>
      <c r="N41190" s="53">
        <f ca="1"/>
        <v>10</v>
      </c>
      <c r="O41190" s="53" t="str">
        <f ca="1"/>
        <v>2012-10</v>
      </c>
    </row>
    <row r="41191" spans="12:15" x14ac:dyDescent="0.4">
      <c r="L41191" s="56">
        <f ca="1"/>
        <v>41190</v>
      </c>
      <c r="M41191" s="53">
        <f ca="1"/>
        <v>2012</v>
      </c>
      <c r="N41191" s="53">
        <f ca="1"/>
        <v>10</v>
      </c>
      <c r="O41191" s="53" t="str">
        <f ca="1"/>
        <v>2012-10</v>
      </c>
    </row>
    <row r="41192" spans="12:15" x14ac:dyDescent="0.4">
      <c r="L41192" s="56">
        <f ca="1"/>
        <v>41191</v>
      </c>
      <c r="M41192" s="53">
        <f ca="1"/>
        <v>2012</v>
      </c>
      <c r="N41192" s="53">
        <f ca="1"/>
        <v>10</v>
      </c>
      <c r="O41192" s="53" t="str">
        <f ca="1"/>
        <v>2012-10</v>
      </c>
    </row>
    <row r="41193" spans="12:15" x14ac:dyDescent="0.4">
      <c r="L41193" s="56">
        <f ca="1"/>
        <v>41192</v>
      </c>
      <c r="M41193" s="53">
        <f ca="1"/>
        <v>2012</v>
      </c>
      <c r="N41193" s="53">
        <f ca="1"/>
        <v>10</v>
      </c>
      <c r="O41193" s="53" t="str">
        <f ca="1"/>
        <v>2012-10</v>
      </c>
    </row>
    <row r="41194" spans="12:15" x14ac:dyDescent="0.4">
      <c r="L41194" s="56">
        <f ca="1"/>
        <v>41193</v>
      </c>
      <c r="M41194" s="53">
        <f ca="1"/>
        <v>2012</v>
      </c>
      <c r="N41194" s="53">
        <f ca="1"/>
        <v>10</v>
      </c>
      <c r="O41194" s="53" t="str">
        <f ca="1"/>
        <v>2012-10</v>
      </c>
    </row>
    <row r="41195" spans="12:15" x14ac:dyDescent="0.4">
      <c r="L41195" s="56">
        <f ca="1"/>
        <v>41194</v>
      </c>
      <c r="M41195" s="53">
        <f ca="1"/>
        <v>2012</v>
      </c>
      <c r="N41195" s="53">
        <f ca="1"/>
        <v>10</v>
      </c>
      <c r="O41195" s="53" t="str">
        <f ca="1"/>
        <v>2012-10</v>
      </c>
    </row>
    <row r="41196" spans="12:15" x14ac:dyDescent="0.4">
      <c r="L41196" s="56">
        <f ca="1"/>
        <v>41195</v>
      </c>
      <c r="M41196" s="53">
        <f ca="1"/>
        <v>2012</v>
      </c>
      <c r="N41196" s="53">
        <f ca="1"/>
        <v>10</v>
      </c>
      <c r="O41196" s="53" t="str">
        <f ca="1"/>
        <v>2012-10</v>
      </c>
    </row>
    <row r="41197" spans="12:15" x14ac:dyDescent="0.4">
      <c r="L41197" s="56">
        <f ca="1"/>
        <v>41196</v>
      </c>
      <c r="M41197" s="53">
        <f ca="1"/>
        <v>2012</v>
      </c>
      <c r="N41197" s="53">
        <f ca="1"/>
        <v>10</v>
      </c>
      <c r="O41197" s="53" t="str">
        <f ca="1"/>
        <v>2012-10</v>
      </c>
    </row>
    <row r="41198" spans="12:15" x14ac:dyDescent="0.4">
      <c r="L41198" s="56">
        <f ca="1"/>
        <v>41197</v>
      </c>
      <c r="M41198" s="53">
        <f ca="1"/>
        <v>2012</v>
      </c>
      <c r="N41198" s="53">
        <f ca="1"/>
        <v>10</v>
      </c>
      <c r="O41198" s="53" t="str">
        <f ca="1"/>
        <v>2012-10</v>
      </c>
    </row>
    <row r="41199" spans="12:15" x14ac:dyDescent="0.4">
      <c r="L41199" s="56">
        <f ca="1"/>
        <v>41198</v>
      </c>
      <c r="M41199" s="53">
        <f ca="1"/>
        <v>2012</v>
      </c>
      <c r="N41199" s="53">
        <f ca="1"/>
        <v>10</v>
      </c>
      <c r="O41199" s="53" t="str">
        <f ca="1"/>
        <v>2012-10</v>
      </c>
    </row>
    <row r="41200" spans="12:15" x14ac:dyDescent="0.4">
      <c r="L41200" s="56">
        <f ca="1"/>
        <v>41199</v>
      </c>
      <c r="M41200" s="53">
        <f ca="1"/>
        <v>2012</v>
      </c>
      <c r="N41200" s="53">
        <f ca="1"/>
        <v>10</v>
      </c>
      <c r="O41200" s="53" t="str">
        <f ca="1"/>
        <v>2012-10</v>
      </c>
    </row>
    <row r="41201" spans="12:15" x14ac:dyDescent="0.4">
      <c r="L41201" s="56">
        <f ca="1"/>
        <v>41200</v>
      </c>
      <c r="M41201" s="53">
        <f ca="1"/>
        <v>2012</v>
      </c>
      <c r="N41201" s="53">
        <f ca="1"/>
        <v>10</v>
      </c>
      <c r="O41201" s="53" t="str">
        <f ca="1"/>
        <v>2012-10</v>
      </c>
    </row>
    <row r="41202" spans="12:15" x14ac:dyDescent="0.4">
      <c r="L41202" s="56">
        <f ca="1"/>
        <v>41201</v>
      </c>
      <c r="M41202" s="53">
        <f ca="1"/>
        <v>2012</v>
      </c>
      <c r="N41202" s="53">
        <f ca="1"/>
        <v>10</v>
      </c>
      <c r="O41202" s="53" t="str">
        <f ca="1"/>
        <v>2012-10</v>
      </c>
    </row>
    <row r="41203" spans="12:15" x14ac:dyDescent="0.4">
      <c r="L41203" s="56">
        <f ca="1"/>
        <v>41202</v>
      </c>
      <c r="M41203" s="53">
        <f ca="1"/>
        <v>2012</v>
      </c>
      <c r="N41203" s="53">
        <f ca="1"/>
        <v>10</v>
      </c>
      <c r="O41203" s="53" t="str">
        <f ca="1"/>
        <v>2012-10</v>
      </c>
    </row>
    <row r="41204" spans="12:15" x14ac:dyDescent="0.4">
      <c r="L41204" s="56">
        <f ca="1"/>
        <v>41203</v>
      </c>
      <c r="M41204" s="53">
        <f ca="1"/>
        <v>2012</v>
      </c>
      <c r="N41204" s="53">
        <f ca="1"/>
        <v>10</v>
      </c>
      <c r="O41204" s="53" t="str">
        <f ca="1"/>
        <v>2012-10</v>
      </c>
    </row>
    <row r="41205" spans="12:15" x14ac:dyDescent="0.4">
      <c r="L41205" s="56">
        <f ca="1"/>
        <v>41204</v>
      </c>
      <c r="M41205" s="53">
        <f ca="1"/>
        <v>2012</v>
      </c>
      <c r="N41205" s="53">
        <f ca="1"/>
        <v>10</v>
      </c>
      <c r="O41205" s="53" t="str">
        <f ca="1"/>
        <v>2012-10</v>
      </c>
    </row>
    <row r="41206" spans="12:15" x14ac:dyDescent="0.4">
      <c r="L41206" s="56">
        <f ca="1"/>
        <v>41205</v>
      </c>
      <c r="M41206" s="53">
        <f ca="1"/>
        <v>2012</v>
      </c>
      <c r="N41206" s="53">
        <f ca="1"/>
        <v>10</v>
      </c>
      <c r="O41206" s="53" t="str">
        <f ca="1"/>
        <v>2012-10</v>
      </c>
    </row>
    <row r="41207" spans="12:15" x14ac:dyDescent="0.4">
      <c r="L41207" s="56">
        <f ca="1"/>
        <v>41206</v>
      </c>
      <c r="M41207" s="53">
        <f ca="1"/>
        <v>2012</v>
      </c>
      <c r="N41207" s="53">
        <f ca="1"/>
        <v>10</v>
      </c>
      <c r="O41207" s="53" t="str">
        <f ca="1"/>
        <v>2012-10</v>
      </c>
    </row>
    <row r="41208" spans="12:15" x14ac:dyDescent="0.4">
      <c r="L41208" s="56">
        <f ca="1"/>
        <v>41207</v>
      </c>
      <c r="M41208" s="53">
        <f ca="1"/>
        <v>2012</v>
      </c>
      <c r="N41208" s="53">
        <f ca="1"/>
        <v>10</v>
      </c>
      <c r="O41208" s="53" t="str">
        <f ca="1"/>
        <v>2012-10</v>
      </c>
    </row>
    <row r="41209" spans="12:15" x14ac:dyDescent="0.4">
      <c r="L41209" s="56">
        <f ca="1"/>
        <v>41208</v>
      </c>
      <c r="M41209" s="53">
        <f ca="1"/>
        <v>2012</v>
      </c>
      <c r="N41209" s="53">
        <f ca="1"/>
        <v>10</v>
      </c>
      <c r="O41209" s="53" t="str">
        <f ca="1"/>
        <v>2012-10</v>
      </c>
    </row>
    <row r="41210" spans="12:15" x14ac:dyDescent="0.4">
      <c r="L41210" s="56">
        <f ca="1"/>
        <v>41209</v>
      </c>
      <c r="M41210" s="53">
        <f ca="1"/>
        <v>2012</v>
      </c>
      <c r="N41210" s="53">
        <f ca="1"/>
        <v>10</v>
      </c>
      <c r="O41210" s="53" t="str">
        <f ca="1"/>
        <v>2012-10</v>
      </c>
    </row>
    <row r="41211" spans="12:15" x14ac:dyDescent="0.4">
      <c r="L41211" s="56">
        <f ca="1"/>
        <v>41210</v>
      </c>
      <c r="M41211" s="53">
        <f ca="1"/>
        <v>2012</v>
      </c>
      <c r="N41211" s="53">
        <f ca="1"/>
        <v>10</v>
      </c>
      <c r="O41211" s="53" t="str">
        <f ca="1"/>
        <v>2012-10</v>
      </c>
    </row>
    <row r="41212" spans="12:15" x14ac:dyDescent="0.4">
      <c r="L41212" s="56">
        <f ca="1"/>
        <v>41211</v>
      </c>
      <c r="M41212" s="53">
        <f ca="1"/>
        <v>2012</v>
      </c>
      <c r="N41212" s="53">
        <f ca="1"/>
        <v>10</v>
      </c>
      <c r="O41212" s="53" t="str">
        <f ca="1"/>
        <v>2012-10</v>
      </c>
    </row>
    <row r="41213" spans="12:15" x14ac:dyDescent="0.4">
      <c r="L41213" s="56">
        <f ca="1"/>
        <v>41212</v>
      </c>
      <c r="M41213" s="53">
        <f ca="1"/>
        <v>2012</v>
      </c>
      <c r="N41213" s="53">
        <f ca="1"/>
        <v>10</v>
      </c>
      <c r="O41213" s="53" t="str">
        <f ca="1"/>
        <v>2012-10</v>
      </c>
    </row>
    <row r="41214" spans="12:15" x14ac:dyDescent="0.4">
      <c r="L41214" s="56">
        <f ca="1"/>
        <v>41213</v>
      </c>
      <c r="M41214" s="53">
        <f ca="1"/>
        <v>2012</v>
      </c>
      <c r="N41214" s="53">
        <f ca="1"/>
        <v>10</v>
      </c>
      <c r="O41214" s="53" t="str">
        <f ca="1"/>
        <v>2012-10</v>
      </c>
    </row>
    <row r="41215" spans="12:15" x14ac:dyDescent="0.4">
      <c r="L41215" s="56">
        <f ca="1"/>
        <v>41214</v>
      </c>
      <c r="M41215" s="53">
        <f ca="1"/>
        <v>2012</v>
      </c>
      <c r="N41215" s="53">
        <f ca="1"/>
        <v>11</v>
      </c>
      <c r="O41215" s="53" t="str">
        <f ca="1"/>
        <v>2012-11</v>
      </c>
    </row>
    <row r="41216" spans="12:15" x14ac:dyDescent="0.4">
      <c r="L41216" s="56">
        <f ca="1"/>
        <v>41215</v>
      </c>
      <c r="M41216" s="53">
        <f ca="1"/>
        <v>2012</v>
      </c>
      <c r="N41216" s="53">
        <f ca="1"/>
        <v>11</v>
      </c>
      <c r="O41216" s="53" t="str">
        <f ca="1"/>
        <v>2012-11</v>
      </c>
    </row>
    <row r="41217" spans="12:15" x14ac:dyDescent="0.4">
      <c r="L41217" s="56">
        <f ca="1"/>
        <v>41216</v>
      </c>
      <c r="M41217" s="53">
        <f ca="1"/>
        <v>2012</v>
      </c>
      <c r="N41217" s="53">
        <f ca="1"/>
        <v>11</v>
      </c>
      <c r="O41217" s="53" t="str">
        <f ca="1"/>
        <v>2012-11</v>
      </c>
    </row>
    <row r="41218" spans="12:15" x14ac:dyDescent="0.4">
      <c r="L41218" s="56">
        <f ca="1"/>
        <v>41217</v>
      </c>
      <c r="M41218" s="53">
        <f ca="1"/>
        <v>2012</v>
      </c>
      <c r="N41218" s="53">
        <f ca="1"/>
        <v>11</v>
      </c>
      <c r="O41218" s="53" t="str">
        <f ca="1"/>
        <v>2012-11</v>
      </c>
    </row>
    <row r="41219" spans="12:15" x14ac:dyDescent="0.4">
      <c r="L41219" s="56">
        <f ca="1"/>
        <v>41218</v>
      </c>
      <c r="M41219" s="53">
        <f ca="1"/>
        <v>2012</v>
      </c>
      <c r="N41219" s="53">
        <f ca="1"/>
        <v>11</v>
      </c>
      <c r="O41219" s="53" t="str">
        <f ca="1"/>
        <v>2012-11</v>
      </c>
    </row>
    <row r="41220" spans="12:15" x14ac:dyDescent="0.4">
      <c r="L41220" s="56">
        <f ca="1"/>
        <v>41219</v>
      </c>
      <c r="M41220" s="53">
        <f ca="1"/>
        <v>2012</v>
      </c>
      <c r="N41220" s="53">
        <f ca="1"/>
        <v>11</v>
      </c>
      <c r="O41220" s="53" t="str">
        <f ca="1"/>
        <v>2012-11</v>
      </c>
    </row>
    <row r="41221" spans="12:15" x14ac:dyDescent="0.4">
      <c r="L41221" s="56">
        <f ca="1"/>
        <v>41220</v>
      </c>
      <c r="M41221" s="53">
        <f ca="1"/>
        <v>2012</v>
      </c>
      <c r="N41221" s="53">
        <f ca="1"/>
        <v>11</v>
      </c>
      <c r="O41221" s="53" t="str">
        <f ca="1"/>
        <v>2012-11</v>
      </c>
    </row>
    <row r="41222" spans="12:15" x14ac:dyDescent="0.4">
      <c r="L41222" s="56">
        <f ca="1"/>
        <v>41221</v>
      </c>
      <c r="M41222" s="53">
        <f ca="1"/>
        <v>2012</v>
      </c>
      <c r="N41222" s="53">
        <f ca="1"/>
        <v>11</v>
      </c>
      <c r="O41222" s="53" t="str">
        <f ca="1"/>
        <v>2012-11</v>
      </c>
    </row>
    <row r="41223" spans="12:15" x14ac:dyDescent="0.4">
      <c r="L41223" s="56">
        <f ca="1"/>
        <v>41222</v>
      </c>
      <c r="M41223" s="53">
        <f ca="1"/>
        <v>2012</v>
      </c>
      <c r="N41223" s="53">
        <f ca="1"/>
        <v>11</v>
      </c>
      <c r="O41223" s="53" t="str">
        <f ca="1"/>
        <v>2012-11</v>
      </c>
    </row>
    <row r="41224" spans="12:15" x14ac:dyDescent="0.4">
      <c r="L41224" s="56">
        <f ca="1"/>
        <v>41223</v>
      </c>
      <c r="M41224" s="53">
        <f ca="1"/>
        <v>2012</v>
      </c>
      <c r="N41224" s="53">
        <f ca="1"/>
        <v>11</v>
      </c>
      <c r="O41224" s="53" t="str">
        <f ca="1"/>
        <v>2012-11</v>
      </c>
    </row>
    <row r="41225" spans="12:15" x14ac:dyDescent="0.4">
      <c r="L41225" s="56">
        <f ca="1"/>
        <v>41224</v>
      </c>
      <c r="M41225" s="53">
        <f ca="1"/>
        <v>2012</v>
      </c>
      <c r="N41225" s="53">
        <f ca="1"/>
        <v>11</v>
      </c>
      <c r="O41225" s="53" t="str">
        <f ca="1"/>
        <v>2012-11</v>
      </c>
    </row>
    <row r="41226" spans="12:15" x14ac:dyDescent="0.4">
      <c r="L41226" s="56">
        <f ca="1"/>
        <v>41225</v>
      </c>
      <c r="M41226" s="53">
        <f ca="1"/>
        <v>2012</v>
      </c>
      <c r="N41226" s="53">
        <f ca="1"/>
        <v>11</v>
      </c>
      <c r="O41226" s="53" t="str">
        <f ca="1"/>
        <v>2012-11</v>
      </c>
    </row>
    <row r="41227" spans="12:15" x14ac:dyDescent="0.4">
      <c r="L41227" s="56">
        <f ca="1"/>
        <v>41226</v>
      </c>
      <c r="M41227" s="53">
        <f ca="1"/>
        <v>2012</v>
      </c>
      <c r="N41227" s="53">
        <f ca="1"/>
        <v>11</v>
      </c>
      <c r="O41227" s="53" t="str">
        <f ca="1"/>
        <v>2012-11</v>
      </c>
    </row>
    <row r="41228" spans="12:15" x14ac:dyDescent="0.4">
      <c r="L41228" s="56">
        <f ca="1"/>
        <v>41227</v>
      </c>
      <c r="M41228" s="53">
        <f ca="1"/>
        <v>2012</v>
      </c>
      <c r="N41228" s="53">
        <f ca="1"/>
        <v>11</v>
      </c>
      <c r="O41228" s="53" t="str">
        <f ca="1"/>
        <v>2012-11</v>
      </c>
    </row>
    <row r="41229" spans="12:15" x14ac:dyDescent="0.4">
      <c r="L41229" s="56">
        <f ca="1"/>
        <v>41228</v>
      </c>
      <c r="M41229" s="53">
        <f ca="1"/>
        <v>2012</v>
      </c>
      <c r="N41229" s="53">
        <f ca="1"/>
        <v>11</v>
      </c>
      <c r="O41229" s="53" t="str">
        <f ca="1"/>
        <v>2012-11</v>
      </c>
    </row>
    <row r="41230" spans="12:15" x14ac:dyDescent="0.4">
      <c r="L41230" s="56">
        <f ca="1"/>
        <v>41229</v>
      </c>
      <c r="M41230" s="53">
        <f ca="1"/>
        <v>2012</v>
      </c>
      <c r="N41230" s="53">
        <f ca="1"/>
        <v>11</v>
      </c>
      <c r="O41230" s="53" t="str">
        <f ca="1"/>
        <v>2012-11</v>
      </c>
    </row>
    <row r="41231" spans="12:15" x14ac:dyDescent="0.4">
      <c r="L41231" s="56">
        <f ca="1"/>
        <v>41230</v>
      </c>
      <c r="M41231" s="53">
        <f ca="1"/>
        <v>2012</v>
      </c>
      <c r="N41231" s="53">
        <f ca="1"/>
        <v>11</v>
      </c>
      <c r="O41231" s="53" t="str">
        <f ca="1"/>
        <v>2012-11</v>
      </c>
    </row>
    <row r="41232" spans="12:15" x14ac:dyDescent="0.4">
      <c r="L41232" s="56">
        <f ca="1"/>
        <v>41231</v>
      </c>
      <c r="M41232" s="53">
        <f ca="1"/>
        <v>2012</v>
      </c>
      <c r="N41232" s="53">
        <f ca="1"/>
        <v>11</v>
      </c>
      <c r="O41232" s="53" t="str">
        <f ca="1"/>
        <v>2012-11</v>
      </c>
    </row>
    <row r="41233" spans="12:15" x14ac:dyDescent="0.4">
      <c r="L41233" s="56">
        <f ca="1"/>
        <v>41232</v>
      </c>
      <c r="M41233" s="53">
        <f ca="1"/>
        <v>2012</v>
      </c>
      <c r="N41233" s="53">
        <f ca="1"/>
        <v>11</v>
      </c>
      <c r="O41233" s="53" t="str">
        <f ca="1"/>
        <v>2012-11</v>
      </c>
    </row>
    <row r="41234" spans="12:15" x14ac:dyDescent="0.4">
      <c r="L41234" s="56">
        <f ca="1"/>
        <v>41233</v>
      </c>
      <c r="M41234" s="53">
        <f ca="1"/>
        <v>2012</v>
      </c>
      <c r="N41234" s="53">
        <f ca="1"/>
        <v>11</v>
      </c>
      <c r="O41234" s="53" t="str">
        <f ca="1"/>
        <v>2012-11</v>
      </c>
    </row>
    <row r="41235" spans="12:15" x14ac:dyDescent="0.4">
      <c r="L41235" s="56">
        <f ca="1"/>
        <v>41234</v>
      </c>
      <c r="M41235" s="53">
        <f ca="1"/>
        <v>2012</v>
      </c>
      <c r="N41235" s="53">
        <f ca="1"/>
        <v>11</v>
      </c>
      <c r="O41235" s="53" t="str">
        <f ca="1"/>
        <v>2012-11</v>
      </c>
    </row>
    <row r="41236" spans="12:15" x14ac:dyDescent="0.4">
      <c r="L41236" s="56">
        <f ca="1"/>
        <v>41235</v>
      </c>
      <c r="M41236" s="53">
        <f ca="1"/>
        <v>2012</v>
      </c>
      <c r="N41236" s="53">
        <f ca="1"/>
        <v>11</v>
      </c>
      <c r="O41236" s="53" t="str">
        <f ca="1"/>
        <v>2012-11</v>
      </c>
    </row>
    <row r="41237" spans="12:15" x14ac:dyDescent="0.4">
      <c r="L41237" s="56">
        <f ca="1"/>
        <v>41236</v>
      </c>
      <c r="M41237" s="53">
        <f ca="1"/>
        <v>2012</v>
      </c>
      <c r="N41237" s="53">
        <f ca="1"/>
        <v>11</v>
      </c>
      <c r="O41237" s="53" t="str">
        <f ca="1"/>
        <v>2012-11</v>
      </c>
    </row>
    <row r="41238" spans="12:15" x14ac:dyDescent="0.4">
      <c r="L41238" s="56">
        <f ca="1"/>
        <v>41237</v>
      </c>
      <c r="M41238" s="53">
        <f ca="1"/>
        <v>2012</v>
      </c>
      <c r="N41238" s="53">
        <f ca="1"/>
        <v>11</v>
      </c>
      <c r="O41238" s="53" t="str">
        <f ca="1"/>
        <v>2012-11</v>
      </c>
    </row>
    <row r="41239" spans="12:15" x14ac:dyDescent="0.4">
      <c r="L41239" s="56">
        <f ca="1"/>
        <v>41238</v>
      </c>
      <c r="M41239" s="53">
        <f ca="1"/>
        <v>2012</v>
      </c>
      <c r="N41239" s="53">
        <f ca="1"/>
        <v>11</v>
      </c>
      <c r="O41239" s="53" t="str">
        <f ca="1"/>
        <v>2012-11</v>
      </c>
    </row>
    <row r="41240" spans="12:15" x14ac:dyDescent="0.4">
      <c r="L41240" s="56">
        <f ca="1"/>
        <v>41239</v>
      </c>
      <c r="M41240" s="53">
        <f ca="1"/>
        <v>2012</v>
      </c>
      <c r="N41240" s="53">
        <f ca="1"/>
        <v>11</v>
      </c>
      <c r="O41240" s="53" t="str">
        <f ca="1"/>
        <v>2012-11</v>
      </c>
    </row>
    <row r="41241" spans="12:15" x14ac:dyDescent="0.4">
      <c r="L41241" s="56">
        <f ca="1"/>
        <v>41240</v>
      </c>
      <c r="M41241" s="53">
        <f ca="1"/>
        <v>2012</v>
      </c>
      <c r="N41241" s="53">
        <f ca="1"/>
        <v>11</v>
      </c>
      <c r="O41241" s="53" t="str">
        <f ca="1"/>
        <v>2012-11</v>
      </c>
    </row>
    <row r="41242" spans="12:15" x14ac:dyDescent="0.4">
      <c r="L41242" s="56">
        <f ca="1"/>
        <v>41241</v>
      </c>
      <c r="M41242" s="53">
        <f ca="1"/>
        <v>2012</v>
      </c>
      <c r="N41242" s="53">
        <f ca="1"/>
        <v>11</v>
      </c>
      <c r="O41242" s="53" t="str">
        <f ca="1"/>
        <v>2012-11</v>
      </c>
    </row>
    <row r="41243" spans="12:15" x14ac:dyDescent="0.4">
      <c r="L41243" s="56">
        <f ca="1"/>
        <v>41242</v>
      </c>
      <c r="M41243" s="53">
        <f ca="1"/>
        <v>2012</v>
      </c>
      <c r="N41243" s="53">
        <f ca="1"/>
        <v>11</v>
      </c>
      <c r="O41243" s="53" t="str">
        <f ca="1"/>
        <v>2012-11</v>
      </c>
    </row>
    <row r="41244" spans="12:15" x14ac:dyDescent="0.4">
      <c r="L41244" s="56">
        <f ca="1"/>
        <v>41243</v>
      </c>
      <c r="M41244" s="53">
        <f ca="1"/>
        <v>2012</v>
      </c>
      <c r="N41244" s="53">
        <f ca="1"/>
        <v>11</v>
      </c>
      <c r="O41244" s="53" t="str">
        <f ca="1"/>
        <v>2012-11</v>
      </c>
    </row>
    <row r="41245" spans="12:15" x14ac:dyDescent="0.4">
      <c r="L41245" s="56">
        <f ca="1"/>
        <v>41244</v>
      </c>
      <c r="M41245" s="53">
        <f ca="1"/>
        <v>2012</v>
      </c>
      <c r="N41245" s="53">
        <f ca="1"/>
        <v>12</v>
      </c>
      <c r="O41245" s="53" t="str">
        <f ca="1"/>
        <v>2012-12</v>
      </c>
    </row>
    <row r="41246" spans="12:15" x14ac:dyDescent="0.4">
      <c r="L41246" s="56">
        <f ca="1"/>
        <v>41245</v>
      </c>
      <c r="M41246" s="53">
        <f ca="1"/>
        <v>2012</v>
      </c>
      <c r="N41246" s="53">
        <f ca="1"/>
        <v>12</v>
      </c>
      <c r="O41246" s="53" t="str">
        <f ca="1"/>
        <v>2012-12</v>
      </c>
    </row>
    <row r="41247" spans="12:15" x14ac:dyDescent="0.4">
      <c r="L41247" s="56">
        <f ca="1"/>
        <v>41246</v>
      </c>
      <c r="M41247" s="53">
        <f ca="1"/>
        <v>2012</v>
      </c>
      <c r="N41247" s="53">
        <f ca="1"/>
        <v>12</v>
      </c>
      <c r="O41247" s="53" t="str">
        <f ca="1"/>
        <v>2012-12</v>
      </c>
    </row>
    <row r="41248" spans="12:15" x14ac:dyDescent="0.4">
      <c r="L41248" s="56">
        <f ca="1"/>
        <v>41247</v>
      </c>
      <c r="M41248" s="53">
        <f ca="1"/>
        <v>2012</v>
      </c>
      <c r="N41248" s="53">
        <f ca="1"/>
        <v>12</v>
      </c>
      <c r="O41248" s="53" t="str">
        <f ca="1"/>
        <v>2012-12</v>
      </c>
    </row>
    <row r="41249" spans="12:15" x14ac:dyDescent="0.4">
      <c r="L41249" s="56">
        <f ca="1"/>
        <v>41248</v>
      </c>
      <c r="M41249" s="53">
        <f ca="1"/>
        <v>2012</v>
      </c>
      <c r="N41249" s="53">
        <f ca="1"/>
        <v>12</v>
      </c>
      <c r="O41249" s="53" t="str">
        <f ca="1"/>
        <v>2012-12</v>
      </c>
    </row>
    <row r="41250" spans="12:15" x14ac:dyDescent="0.4">
      <c r="L41250" s="56">
        <f ca="1"/>
        <v>41249</v>
      </c>
      <c r="M41250" s="53">
        <f ca="1"/>
        <v>2012</v>
      </c>
      <c r="N41250" s="53">
        <f ca="1"/>
        <v>12</v>
      </c>
      <c r="O41250" s="53" t="str">
        <f ca="1"/>
        <v>2012-12</v>
      </c>
    </row>
    <row r="41251" spans="12:15" x14ac:dyDescent="0.4">
      <c r="L41251" s="56">
        <f ca="1"/>
        <v>41250</v>
      </c>
      <c r="M41251" s="53">
        <f ca="1"/>
        <v>2012</v>
      </c>
      <c r="N41251" s="53">
        <f ca="1"/>
        <v>12</v>
      </c>
      <c r="O41251" s="53" t="str">
        <f ca="1"/>
        <v>2012-12</v>
      </c>
    </row>
    <row r="41252" spans="12:15" x14ac:dyDescent="0.4">
      <c r="L41252" s="56">
        <f ca="1"/>
        <v>41251</v>
      </c>
      <c r="M41252" s="53">
        <f ca="1"/>
        <v>2012</v>
      </c>
      <c r="N41252" s="53">
        <f ca="1"/>
        <v>12</v>
      </c>
      <c r="O41252" s="53" t="str">
        <f ca="1"/>
        <v>2012-12</v>
      </c>
    </row>
    <row r="41253" spans="12:15" x14ac:dyDescent="0.4">
      <c r="L41253" s="56">
        <f ca="1"/>
        <v>41252</v>
      </c>
      <c r="M41253" s="53">
        <f ca="1"/>
        <v>2012</v>
      </c>
      <c r="N41253" s="53">
        <f ca="1"/>
        <v>12</v>
      </c>
      <c r="O41253" s="53" t="str">
        <f ca="1"/>
        <v>2012-12</v>
      </c>
    </row>
    <row r="41254" spans="12:15" x14ac:dyDescent="0.4">
      <c r="L41254" s="56">
        <f ca="1"/>
        <v>41253</v>
      </c>
      <c r="M41254" s="53">
        <f ca="1"/>
        <v>2012</v>
      </c>
      <c r="N41254" s="53">
        <f ca="1"/>
        <v>12</v>
      </c>
      <c r="O41254" s="53" t="str">
        <f ca="1"/>
        <v>2012-12</v>
      </c>
    </row>
    <row r="41255" spans="12:15" x14ac:dyDescent="0.4">
      <c r="L41255" s="56">
        <f ca="1"/>
        <v>41254</v>
      </c>
      <c r="M41255" s="53">
        <f ca="1"/>
        <v>2012</v>
      </c>
      <c r="N41255" s="53">
        <f ca="1"/>
        <v>12</v>
      </c>
      <c r="O41255" s="53" t="str">
        <f ca="1"/>
        <v>2012-12</v>
      </c>
    </row>
    <row r="41256" spans="12:15" x14ac:dyDescent="0.4">
      <c r="L41256" s="56">
        <f ca="1"/>
        <v>41255</v>
      </c>
      <c r="M41256" s="53">
        <f ca="1"/>
        <v>2012</v>
      </c>
      <c r="N41256" s="53">
        <f ca="1"/>
        <v>12</v>
      </c>
      <c r="O41256" s="53" t="str">
        <f ca="1"/>
        <v>2012-12</v>
      </c>
    </row>
    <row r="41257" spans="12:15" x14ac:dyDescent="0.4">
      <c r="L41257" s="56">
        <f ca="1"/>
        <v>41256</v>
      </c>
      <c r="M41257" s="53">
        <f ca="1"/>
        <v>2012</v>
      </c>
      <c r="N41257" s="53">
        <f ca="1"/>
        <v>12</v>
      </c>
      <c r="O41257" s="53" t="str">
        <f ca="1"/>
        <v>2012-12</v>
      </c>
    </row>
    <row r="41258" spans="12:15" x14ac:dyDescent="0.4">
      <c r="L41258" s="56">
        <f ca="1"/>
        <v>41257</v>
      </c>
      <c r="M41258" s="53">
        <f ca="1"/>
        <v>2012</v>
      </c>
      <c r="N41258" s="53">
        <f ca="1"/>
        <v>12</v>
      </c>
      <c r="O41258" s="53" t="str">
        <f ca="1"/>
        <v>2012-12</v>
      </c>
    </row>
    <row r="41259" spans="12:15" x14ac:dyDescent="0.4">
      <c r="L41259" s="56">
        <f ca="1"/>
        <v>41258</v>
      </c>
      <c r="M41259" s="53">
        <f ca="1"/>
        <v>2012</v>
      </c>
      <c r="N41259" s="53">
        <f ca="1"/>
        <v>12</v>
      </c>
      <c r="O41259" s="53" t="str">
        <f ca="1"/>
        <v>2012-12</v>
      </c>
    </row>
    <row r="41260" spans="12:15" x14ac:dyDescent="0.4">
      <c r="L41260" s="56">
        <f ca="1"/>
        <v>41259</v>
      </c>
      <c r="M41260" s="53">
        <f ca="1"/>
        <v>2012</v>
      </c>
      <c r="N41260" s="53">
        <f ca="1"/>
        <v>12</v>
      </c>
      <c r="O41260" s="53" t="str">
        <f ca="1"/>
        <v>2012-12</v>
      </c>
    </row>
    <row r="41261" spans="12:15" x14ac:dyDescent="0.4">
      <c r="L41261" s="56">
        <f ca="1"/>
        <v>41260</v>
      </c>
      <c r="M41261" s="53">
        <f ca="1"/>
        <v>2012</v>
      </c>
      <c r="N41261" s="53">
        <f ca="1"/>
        <v>12</v>
      </c>
      <c r="O41261" s="53" t="str">
        <f ca="1"/>
        <v>2012-12</v>
      </c>
    </row>
    <row r="41262" spans="12:15" x14ac:dyDescent="0.4">
      <c r="L41262" s="56">
        <f ca="1"/>
        <v>41261</v>
      </c>
      <c r="M41262" s="53">
        <f ca="1"/>
        <v>2012</v>
      </c>
      <c r="N41262" s="53">
        <f ca="1"/>
        <v>12</v>
      </c>
      <c r="O41262" s="53" t="str">
        <f ca="1"/>
        <v>2012-12</v>
      </c>
    </row>
    <row r="41263" spans="12:15" x14ac:dyDescent="0.4">
      <c r="L41263" s="56">
        <f ca="1"/>
        <v>41262</v>
      </c>
      <c r="M41263" s="53">
        <f ca="1"/>
        <v>2012</v>
      </c>
      <c r="N41263" s="53">
        <f ca="1"/>
        <v>12</v>
      </c>
      <c r="O41263" s="53" t="str">
        <f ca="1"/>
        <v>2012-12</v>
      </c>
    </row>
    <row r="41264" spans="12:15" x14ac:dyDescent="0.4">
      <c r="L41264" s="56">
        <f ca="1"/>
        <v>41263</v>
      </c>
      <c r="M41264" s="53">
        <f ca="1"/>
        <v>2012</v>
      </c>
      <c r="N41264" s="53">
        <f ca="1"/>
        <v>12</v>
      </c>
      <c r="O41264" s="53" t="str">
        <f ca="1"/>
        <v>2012-12</v>
      </c>
    </row>
    <row r="41265" spans="12:15" x14ac:dyDescent="0.4">
      <c r="L41265" s="56">
        <f ca="1"/>
        <v>41264</v>
      </c>
      <c r="M41265" s="53">
        <f ca="1"/>
        <v>2012</v>
      </c>
      <c r="N41265" s="53">
        <f ca="1"/>
        <v>12</v>
      </c>
      <c r="O41265" s="53" t="str">
        <f ca="1"/>
        <v>2012-12</v>
      </c>
    </row>
    <row r="41266" spans="12:15" x14ac:dyDescent="0.4">
      <c r="L41266" s="56">
        <f ca="1"/>
        <v>41265</v>
      </c>
      <c r="M41266" s="53">
        <f ca="1"/>
        <v>2012</v>
      </c>
      <c r="N41266" s="53">
        <f ca="1"/>
        <v>12</v>
      </c>
      <c r="O41266" s="53" t="str">
        <f ca="1"/>
        <v>2012-12</v>
      </c>
    </row>
    <row r="41267" spans="12:15" x14ac:dyDescent="0.4">
      <c r="L41267" s="56">
        <f ca="1"/>
        <v>41266</v>
      </c>
      <c r="M41267" s="53">
        <f ca="1"/>
        <v>2012</v>
      </c>
      <c r="N41267" s="53">
        <f ca="1"/>
        <v>12</v>
      </c>
      <c r="O41267" s="53" t="str">
        <f ca="1"/>
        <v>2012-12</v>
      </c>
    </row>
    <row r="41268" spans="12:15" x14ac:dyDescent="0.4">
      <c r="L41268" s="56">
        <f ca="1"/>
        <v>41267</v>
      </c>
      <c r="M41268" s="53">
        <f ca="1"/>
        <v>2012</v>
      </c>
      <c r="N41268" s="53">
        <f ca="1"/>
        <v>12</v>
      </c>
      <c r="O41268" s="53" t="str">
        <f ca="1"/>
        <v>2012-12</v>
      </c>
    </row>
    <row r="41269" spans="12:15" x14ac:dyDescent="0.4">
      <c r="L41269" s="56">
        <f ca="1"/>
        <v>41268</v>
      </c>
      <c r="M41269" s="53">
        <f ca="1"/>
        <v>2012</v>
      </c>
      <c r="N41269" s="53">
        <f ca="1"/>
        <v>12</v>
      </c>
      <c r="O41269" s="53" t="str">
        <f ca="1"/>
        <v>2012-12</v>
      </c>
    </row>
    <row r="41270" spans="12:15" x14ac:dyDescent="0.4">
      <c r="L41270" s="56">
        <f ca="1"/>
        <v>41269</v>
      </c>
      <c r="M41270" s="53">
        <f ca="1"/>
        <v>2012</v>
      </c>
      <c r="N41270" s="53">
        <f ca="1"/>
        <v>12</v>
      </c>
      <c r="O41270" s="53" t="str">
        <f ca="1"/>
        <v>2012-12</v>
      </c>
    </row>
    <row r="41271" spans="12:15" x14ac:dyDescent="0.4">
      <c r="L41271" s="56">
        <f ca="1"/>
        <v>41270</v>
      </c>
      <c r="M41271" s="53">
        <f ca="1"/>
        <v>2012</v>
      </c>
      <c r="N41271" s="53">
        <f ca="1"/>
        <v>12</v>
      </c>
      <c r="O41271" s="53" t="str">
        <f ca="1"/>
        <v>2012-12</v>
      </c>
    </row>
    <row r="41272" spans="12:15" x14ac:dyDescent="0.4">
      <c r="L41272" s="56">
        <f ca="1"/>
        <v>41271</v>
      </c>
      <c r="M41272" s="53">
        <f ca="1"/>
        <v>2012</v>
      </c>
      <c r="N41272" s="53">
        <f ca="1"/>
        <v>12</v>
      </c>
      <c r="O41272" s="53" t="str">
        <f ca="1"/>
        <v>2012-12</v>
      </c>
    </row>
    <row r="41273" spans="12:15" x14ac:dyDescent="0.4">
      <c r="L41273" s="56">
        <f ca="1"/>
        <v>41272</v>
      </c>
      <c r="M41273" s="53">
        <f ca="1"/>
        <v>2012</v>
      </c>
      <c r="N41273" s="53">
        <f ca="1"/>
        <v>12</v>
      </c>
      <c r="O41273" s="53" t="str">
        <f ca="1"/>
        <v>2012-12</v>
      </c>
    </row>
    <row r="41274" spans="12:15" x14ac:dyDescent="0.4">
      <c r="L41274" s="56">
        <f ca="1"/>
        <v>41273</v>
      </c>
      <c r="M41274" s="53">
        <f ca="1"/>
        <v>2012</v>
      </c>
      <c r="N41274" s="53">
        <f ca="1"/>
        <v>12</v>
      </c>
      <c r="O41274" s="53" t="str">
        <f ca="1"/>
        <v>2012-12</v>
      </c>
    </row>
    <row r="41275" spans="12:15" x14ac:dyDescent="0.4">
      <c r="L41275" s="56">
        <f ca="1"/>
        <v>41274</v>
      </c>
      <c r="M41275" s="53">
        <f ca="1"/>
        <v>2012</v>
      </c>
      <c r="N41275" s="53">
        <f ca="1"/>
        <v>12</v>
      </c>
      <c r="O41275" s="53" t="str">
        <f ca="1"/>
        <v>2012-12</v>
      </c>
    </row>
    <row r="41276" spans="12:15" x14ac:dyDescent="0.4">
      <c r="L41276" s="56">
        <f ca="1"/>
        <v>41275</v>
      </c>
      <c r="M41276" s="53">
        <f ca="1"/>
        <v>2013</v>
      </c>
      <c r="N41276" s="53">
        <f ca="1"/>
        <v>1</v>
      </c>
      <c r="O41276" s="53" t="str">
        <f ca="1"/>
        <v>2013-01</v>
      </c>
    </row>
    <row r="41277" spans="12:15" x14ac:dyDescent="0.4">
      <c r="L41277" s="56">
        <f ca="1"/>
        <v>41276</v>
      </c>
      <c r="M41277" s="53">
        <f ca="1"/>
        <v>2013</v>
      </c>
      <c r="N41277" s="53">
        <f ca="1"/>
        <v>1</v>
      </c>
      <c r="O41277" s="53" t="str">
        <f ca="1"/>
        <v>2013-01</v>
      </c>
    </row>
    <row r="41278" spans="12:15" x14ac:dyDescent="0.4">
      <c r="L41278" s="56">
        <f ca="1"/>
        <v>41277</v>
      </c>
      <c r="M41278" s="53">
        <f ca="1"/>
        <v>2013</v>
      </c>
      <c r="N41278" s="53">
        <f ca="1"/>
        <v>1</v>
      </c>
      <c r="O41278" s="53" t="str">
        <f ca="1"/>
        <v>2013-01</v>
      </c>
    </row>
    <row r="41279" spans="12:15" x14ac:dyDescent="0.4">
      <c r="L41279" s="56">
        <f ca="1"/>
        <v>41278</v>
      </c>
      <c r="M41279" s="53">
        <f ca="1"/>
        <v>2013</v>
      </c>
      <c r="N41279" s="53">
        <f ca="1"/>
        <v>1</v>
      </c>
      <c r="O41279" s="53" t="str">
        <f ca="1"/>
        <v>2013-01</v>
      </c>
    </row>
    <row r="41280" spans="12:15" x14ac:dyDescent="0.4">
      <c r="L41280" s="56">
        <f ca="1"/>
        <v>41279</v>
      </c>
      <c r="M41280" s="53">
        <f ca="1"/>
        <v>2013</v>
      </c>
      <c r="N41280" s="53">
        <f ca="1"/>
        <v>1</v>
      </c>
      <c r="O41280" s="53" t="str">
        <f ca="1"/>
        <v>2013-01</v>
      </c>
    </row>
    <row r="41281" spans="12:15" x14ac:dyDescent="0.4">
      <c r="L41281" s="56">
        <f ca="1"/>
        <v>41280</v>
      </c>
      <c r="M41281" s="53">
        <f ca="1"/>
        <v>2013</v>
      </c>
      <c r="N41281" s="53">
        <f ca="1"/>
        <v>1</v>
      </c>
      <c r="O41281" s="53" t="str">
        <f ca="1"/>
        <v>2013-01</v>
      </c>
    </row>
    <row r="41282" spans="12:15" x14ac:dyDescent="0.4">
      <c r="L41282" s="56">
        <f ca="1"/>
        <v>41281</v>
      </c>
      <c r="M41282" s="53">
        <f ca="1"/>
        <v>2013</v>
      </c>
      <c r="N41282" s="53">
        <f ca="1"/>
        <v>1</v>
      </c>
      <c r="O41282" s="53" t="str">
        <f ca="1"/>
        <v>2013-01</v>
      </c>
    </row>
    <row r="41283" spans="12:15" x14ac:dyDescent="0.4">
      <c r="L41283" s="56">
        <f ca="1"/>
        <v>41282</v>
      </c>
      <c r="M41283" s="53">
        <f ca="1"/>
        <v>2013</v>
      </c>
      <c r="N41283" s="53">
        <f ca="1"/>
        <v>1</v>
      </c>
      <c r="O41283" s="53" t="str">
        <f ca="1"/>
        <v>2013-01</v>
      </c>
    </row>
    <row r="41284" spans="12:15" x14ac:dyDescent="0.4">
      <c r="L41284" s="56">
        <f ca="1"/>
        <v>41283</v>
      </c>
      <c r="M41284" s="53">
        <f ca="1"/>
        <v>2013</v>
      </c>
      <c r="N41284" s="53">
        <f ca="1"/>
        <v>1</v>
      </c>
      <c r="O41284" s="53" t="str">
        <f ca="1"/>
        <v>2013-01</v>
      </c>
    </row>
    <row r="41285" spans="12:15" x14ac:dyDescent="0.4">
      <c r="L41285" s="56">
        <f ca="1"/>
        <v>41284</v>
      </c>
      <c r="M41285" s="53">
        <f ca="1"/>
        <v>2013</v>
      </c>
      <c r="N41285" s="53">
        <f ca="1"/>
        <v>1</v>
      </c>
      <c r="O41285" s="53" t="str">
        <f ca="1"/>
        <v>2013-01</v>
      </c>
    </row>
    <row r="41286" spans="12:15" x14ac:dyDescent="0.4">
      <c r="L41286" s="56">
        <f ca="1"/>
        <v>41285</v>
      </c>
      <c r="M41286" s="53">
        <f ca="1"/>
        <v>2013</v>
      </c>
      <c r="N41286" s="53">
        <f ca="1"/>
        <v>1</v>
      </c>
      <c r="O41286" s="53" t="str">
        <f ca="1"/>
        <v>2013-01</v>
      </c>
    </row>
    <row r="41287" spans="12:15" x14ac:dyDescent="0.4">
      <c r="L41287" s="56">
        <f ca="1"/>
        <v>41286</v>
      </c>
      <c r="M41287" s="53">
        <f ca="1"/>
        <v>2013</v>
      </c>
      <c r="N41287" s="53">
        <f ca="1"/>
        <v>1</v>
      </c>
      <c r="O41287" s="53" t="str">
        <f ca="1"/>
        <v>2013-01</v>
      </c>
    </row>
    <row r="41288" spans="12:15" x14ac:dyDescent="0.4">
      <c r="L41288" s="56">
        <f ca="1"/>
        <v>41287</v>
      </c>
      <c r="M41288" s="53">
        <f ca="1"/>
        <v>2013</v>
      </c>
      <c r="N41288" s="53">
        <f ca="1"/>
        <v>1</v>
      </c>
      <c r="O41288" s="53" t="str">
        <f ca="1"/>
        <v>2013-01</v>
      </c>
    </row>
    <row r="41289" spans="12:15" x14ac:dyDescent="0.4">
      <c r="L41289" s="56">
        <f ca="1"/>
        <v>41288</v>
      </c>
      <c r="M41289" s="53">
        <f ca="1"/>
        <v>2013</v>
      </c>
      <c r="N41289" s="53">
        <f ca="1"/>
        <v>1</v>
      </c>
      <c r="O41289" s="53" t="str">
        <f ca="1"/>
        <v>2013-01</v>
      </c>
    </row>
    <row r="41290" spans="12:15" x14ac:dyDescent="0.4">
      <c r="L41290" s="56">
        <f ca="1"/>
        <v>41289</v>
      </c>
      <c r="M41290" s="53">
        <f ca="1"/>
        <v>2013</v>
      </c>
      <c r="N41290" s="53">
        <f ca="1"/>
        <v>1</v>
      </c>
      <c r="O41290" s="53" t="str">
        <f ca="1"/>
        <v>2013-01</v>
      </c>
    </row>
    <row r="41291" spans="12:15" x14ac:dyDescent="0.4">
      <c r="L41291" s="56">
        <f ca="1"/>
        <v>41290</v>
      </c>
      <c r="M41291" s="53">
        <f ca="1"/>
        <v>2013</v>
      </c>
      <c r="N41291" s="53">
        <f ca="1"/>
        <v>1</v>
      </c>
      <c r="O41291" s="53" t="str">
        <f ca="1"/>
        <v>2013-01</v>
      </c>
    </row>
    <row r="41292" spans="12:15" x14ac:dyDescent="0.4">
      <c r="L41292" s="56">
        <f ca="1"/>
        <v>41291</v>
      </c>
      <c r="M41292" s="53">
        <f ca="1"/>
        <v>2013</v>
      </c>
      <c r="N41292" s="53">
        <f ca="1"/>
        <v>1</v>
      </c>
      <c r="O41292" s="53" t="str">
        <f ca="1"/>
        <v>2013-01</v>
      </c>
    </row>
    <row r="41293" spans="12:15" x14ac:dyDescent="0.4">
      <c r="L41293" s="56">
        <f ca="1"/>
        <v>41292</v>
      </c>
      <c r="M41293" s="53">
        <f ca="1"/>
        <v>2013</v>
      </c>
      <c r="N41293" s="53">
        <f ca="1"/>
        <v>1</v>
      </c>
      <c r="O41293" s="53" t="str">
        <f ca="1"/>
        <v>2013-01</v>
      </c>
    </row>
    <row r="41294" spans="12:15" x14ac:dyDescent="0.4">
      <c r="L41294" s="56">
        <f ca="1"/>
        <v>41293</v>
      </c>
      <c r="M41294" s="53">
        <f ca="1"/>
        <v>2013</v>
      </c>
      <c r="N41294" s="53">
        <f ca="1"/>
        <v>1</v>
      </c>
      <c r="O41294" s="53" t="str">
        <f ca="1"/>
        <v>2013-01</v>
      </c>
    </row>
    <row r="41295" spans="12:15" x14ac:dyDescent="0.4">
      <c r="L41295" s="56">
        <f ca="1"/>
        <v>41294</v>
      </c>
      <c r="M41295" s="53">
        <f ca="1"/>
        <v>2013</v>
      </c>
      <c r="N41295" s="53">
        <f ca="1"/>
        <v>1</v>
      </c>
      <c r="O41295" s="53" t="str">
        <f ca="1"/>
        <v>2013-01</v>
      </c>
    </row>
    <row r="41296" spans="12:15" x14ac:dyDescent="0.4">
      <c r="L41296" s="56">
        <f ca="1"/>
        <v>41295</v>
      </c>
      <c r="M41296" s="53">
        <f ca="1"/>
        <v>2013</v>
      </c>
      <c r="N41296" s="53">
        <f ca="1"/>
        <v>1</v>
      </c>
      <c r="O41296" s="53" t="str">
        <f ca="1"/>
        <v>2013-01</v>
      </c>
    </row>
    <row r="41297" spans="12:15" x14ac:dyDescent="0.4">
      <c r="L41297" s="56">
        <f ca="1"/>
        <v>41296</v>
      </c>
      <c r="M41297" s="53">
        <f ca="1"/>
        <v>2013</v>
      </c>
      <c r="N41297" s="53">
        <f ca="1"/>
        <v>1</v>
      </c>
      <c r="O41297" s="53" t="str">
        <f ca="1"/>
        <v>2013-01</v>
      </c>
    </row>
    <row r="41298" spans="12:15" x14ac:dyDescent="0.4">
      <c r="L41298" s="56">
        <f ca="1"/>
        <v>41297</v>
      </c>
      <c r="M41298" s="53">
        <f ca="1"/>
        <v>2013</v>
      </c>
      <c r="N41298" s="53">
        <f ca="1"/>
        <v>1</v>
      </c>
      <c r="O41298" s="53" t="str">
        <f ca="1"/>
        <v>2013-01</v>
      </c>
    </row>
    <row r="41299" spans="12:15" x14ac:dyDescent="0.4">
      <c r="L41299" s="56">
        <f ca="1"/>
        <v>41298</v>
      </c>
      <c r="M41299" s="53">
        <f ca="1"/>
        <v>2013</v>
      </c>
      <c r="N41299" s="53">
        <f ca="1"/>
        <v>1</v>
      </c>
      <c r="O41299" s="53" t="str">
        <f ca="1"/>
        <v>2013-01</v>
      </c>
    </row>
    <row r="41300" spans="12:15" x14ac:dyDescent="0.4">
      <c r="L41300" s="56">
        <f ca="1"/>
        <v>41299</v>
      </c>
      <c r="M41300" s="53">
        <f ca="1"/>
        <v>2013</v>
      </c>
      <c r="N41300" s="53">
        <f ca="1"/>
        <v>1</v>
      </c>
      <c r="O41300" s="53" t="str">
        <f ca="1"/>
        <v>2013-01</v>
      </c>
    </row>
    <row r="41301" spans="12:15" x14ac:dyDescent="0.4">
      <c r="L41301" s="56">
        <f ca="1"/>
        <v>41300</v>
      </c>
      <c r="M41301" s="53">
        <f ca="1"/>
        <v>2013</v>
      </c>
      <c r="N41301" s="53">
        <f ca="1"/>
        <v>1</v>
      </c>
      <c r="O41301" s="53" t="str">
        <f ca="1"/>
        <v>2013-01</v>
      </c>
    </row>
    <row r="41302" spans="12:15" x14ac:dyDescent="0.4">
      <c r="L41302" s="56">
        <f ca="1"/>
        <v>41301</v>
      </c>
      <c r="M41302" s="53">
        <f ca="1"/>
        <v>2013</v>
      </c>
      <c r="N41302" s="53">
        <f ca="1"/>
        <v>1</v>
      </c>
      <c r="O41302" s="53" t="str">
        <f ca="1"/>
        <v>2013-01</v>
      </c>
    </row>
    <row r="41303" spans="12:15" x14ac:dyDescent="0.4">
      <c r="L41303" s="56">
        <f ca="1"/>
        <v>41302</v>
      </c>
      <c r="M41303" s="53">
        <f ca="1"/>
        <v>2013</v>
      </c>
      <c r="N41303" s="53">
        <f ca="1"/>
        <v>1</v>
      </c>
      <c r="O41303" s="53" t="str">
        <f ca="1"/>
        <v>2013-01</v>
      </c>
    </row>
    <row r="41304" spans="12:15" x14ac:dyDescent="0.4">
      <c r="L41304" s="56">
        <f ca="1"/>
        <v>41303</v>
      </c>
      <c r="M41304" s="53">
        <f ca="1"/>
        <v>2013</v>
      </c>
      <c r="N41304" s="53">
        <f ca="1"/>
        <v>1</v>
      </c>
      <c r="O41304" s="53" t="str">
        <f ca="1"/>
        <v>2013-01</v>
      </c>
    </row>
    <row r="41305" spans="12:15" x14ac:dyDescent="0.4">
      <c r="L41305" s="56">
        <f ca="1"/>
        <v>41304</v>
      </c>
      <c r="M41305" s="53">
        <f ca="1"/>
        <v>2013</v>
      </c>
      <c r="N41305" s="53">
        <f ca="1"/>
        <v>1</v>
      </c>
      <c r="O41305" s="53" t="str">
        <f ca="1"/>
        <v>2013-01</v>
      </c>
    </row>
    <row r="41306" spans="12:15" x14ac:dyDescent="0.4">
      <c r="L41306" s="56">
        <f ca="1"/>
        <v>41305</v>
      </c>
      <c r="M41306" s="53">
        <f ca="1"/>
        <v>2013</v>
      </c>
      <c r="N41306" s="53">
        <f ca="1"/>
        <v>1</v>
      </c>
      <c r="O41306" s="53" t="str">
        <f ca="1"/>
        <v>2013-01</v>
      </c>
    </row>
    <row r="41307" spans="12:15" x14ac:dyDescent="0.4">
      <c r="L41307" s="56">
        <f ca="1"/>
        <v>41306</v>
      </c>
      <c r="M41307" s="53">
        <f ca="1"/>
        <v>2013</v>
      </c>
      <c r="N41307" s="53">
        <f ca="1"/>
        <v>2</v>
      </c>
      <c r="O41307" s="53" t="str">
        <f ca="1"/>
        <v>2013-02</v>
      </c>
    </row>
    <row r="41308" spans="12:15" x14ac:dyDescent="0.4">
      <c r="L41308" s="56">
        <f ca="1"/>
        <v>41307</v>
      </c>
      <c r="M41308" s="53">
        <f ca="1"/>
        <v>2013</v>
      </c>
      <c r="N41308" s="53">
        <f ca="1"/>
        <v>2</v>
      </c>
      <c r="O41308" s="53" t="str">
        <f ca="1"/>
        <v>2013-02</v>
      </c>
    </row>
    <row r="41309" spans="12:15" x14ac:dyDescent="0.4">
      <c r="L41309" s="56">
        <f ca="1"/>
        <v>41308</v>
      </c>
      <c r="M41309" s="53">
        <f ca="1"/>
        <v>2013</v>
      </c>
      <c r="N41309" s="53">
        <f ca="1"/>
        <v>2</v>
      </c>
      <c r="O41309" s="53" t="str">
        <f ca="1"/>
        <v>2013-02</v>
      </c>
    </row>
    <row r="41310" spans="12:15" x14ac:dyDescent="0.4">
      <c r="L41310" s="56">
        <f ca="1"/>
        <v>41309</v>
      </c>
      <c r="M41310" s="53">
        <f ca="1"/>
        <v>2013</v>
      </c>
      <c r="N41310" s="53">
        <f ca="1"/>
        <v>2</v>
      </c>
      <c r="O41310" s="53" t="str">
        <f ca="1"/>
        <v>2013-02</v>
      </c>
    </row>
    <row r="41311" spans="12:15" x14ac:dyDescent="0.4">
      <c r="L41311" s="56">
        <f ca="1"/>
        <v>41310</v>
      </c>
      <c r="M41311" s="53">
        <f ca="1"/>
        <v>2013</v>
      </c>
      <c r="N41311" s="53">
        <f ca="1"/>
        <v>2</v>
      </c>
      <c r="O41311" s="53" t="str">
        <f ca="1"/>
        <v>2013-02</v>
      </c>
    </row>
    <row r="41312" spans="12:15" x14ac:dyDescent="0.4">
      <c r="L41312" s="56">
        <f ca="1"/>
        <v>41311</v>
      </c>
      <c r="M41312" s="53">
        <f ca="1"/>
        <v>2013</v>
      </c>
      <c r="N41312" s="53">
        <f ca="1"/>
        <v>2</v>
      </c>
      <c r="O41312" s="53" t="str">
        <f ca="1"/>
        <v>2013-02</v>
      </c>
    </row>
    <row r="41313" spans="12:15" x14ac:dyDescent="0.4">
      <c r="L41313" s="56">
        <f ca="1"/>
        <v>41312</v>
      </c>
      <c r="M41313" s="53">
        <f ca="1"/>
        <v>2013</v>
      </c>
      <c r="N41313" s="53">
        <f ca="1"/>
        <v>2</v>
      </c>
      <c r="O41313" s="53" t="str">
        <f ca="1"/>
        <v>2013-02</v>
      </c>
    </row>
    <row r="41314" spans="12:15" x14ac:dyDescent="0.4">
      <c r="L41314" s="56">
        <f ca="1"/>
        <v>41313</v>
      </c>
      <c r="M41314" s="53">
        <f ca="1"/>
        <v>2013</v>
      </c>
      <c r="N41314" s="53">
        <f ca="1"/>
        <v>2</v>
      </c>
      <c r="O41314" s="53" t="str">
        <f ca="1"/>
        <v>2013-02</v>
      </c>
    </row>
    <row r="41315" spans="12:15" x14ac:dyDescent="0.4">
      <c r="L41315" s="56">
        <f ca="1"/>
        <v>41314</v>
      </c>
      <c r="M41315" s="53">
        <f ca="1"/>
        <v>2013</v>
      </c>
      <c r="N41315" s="53">
        <f ca="1"/>
        <v>2</v>
      </c>
      <c r="O41315" s="53" t="str">
        <f ca="1"/>
        <v>2013-02</v>
      </c>
    </row>
    <row r="41316" spans="12:15" x14ac:dyDescent="0.4">
      <c r="L41316" s="56">
        <f ca="1"/>
        <v>41315</v>
      </c>
      <c r="M41316" s="53">
        <f ca="1"/>
        <v>2013</v>
      </c>
      <c r="N41316" s="53">
        <f ca="1"/>
        <v>2</v>
      </c>
      <c r="O41316" s="53" t="str">
        <f ca="1"/>
        <v>2013-02</v>
      </c>
    </row>
    <row r="41317" spans="12:15" x14ac:dyDescent="0.4">
      <c r="L41317" s="56">
        <f ca="1"/>
        <v>41316</v>
      </c>
      <c r="M41317" s="53">
        <f ca="1"/>
        <v>2013</v>
      </c>
      <c r="N41317" s="53">
        <f ca="1"/>
        <v>2</v>
      </c>
      <c r="O41317" s="53" t="str">
        <f ca="1"/>
        <v>2013-02</v>
      </c>
    </row>
    <row r="41318" spans="12:15" x14ac:dyDescent="0.4">
      <c r="L41318" s="56">
        <f ca="1"/>
        <v>41317</v>
      </c>
      <c r="M41318" s="53">
        <f ca="1"/>
        <v>2013</v>
      </c>
      <c r="N41318" s="53">
        <f ca="1"/>
        <v>2</v>
      </c>
      <c r="O41318" s="53" t="str">
        <f ca="1"/>
        <v>2013-02</v>
      </c>
    </row>
    <row r="41319" spans="12:15" x14ac:dyDescent="0.4">
      <c r="L41319" s="56">
        <f ca="1"/>
        <v>41318</v>
      </c>
      <c r="M41319" s="53">
        <f ca="1"/>
        <v>2013</v>
      </c>
      <c r="N41319" s="53">
        <f ca="1"/>
        <v>2</v>
      </c>
      <c r="O41319" s="53" t="str">
        <f ca="1"/>
        <v>2013-02</v>
      </c>
    </row>
    <row r="41320" spans="12:15" x14ac:dyDescent="0.4">
      <c r="L41320" s="56">
        <f ca="1"/>
        <v>41319</v>
      </c>
      <c r="M41320" s="53">
        <f ca="1"/>
        <v>2013</v>
      </c>
      <c r="N41320" s="53">
        <f ca="1"/>
        <v>2</v>
      </c>
      <c r="O41320" s="53" t="str">
        <f ca="1"/>
        <v>2013-02</v>
      </c>
    </row>
    <row r="41321" spans="12:15" x14ac:dyDescent="0.4">
      <c r="L41321" s="56">
        <f ca="1"/>
        <v>41320</v>
      </c>
      <c r="M41321" s="53">
        <f ca="1"/>
        <v>2013</v>
      </c>
      <c r="N41321" s="53">
        <f ca="1"/>
        <v>2</v>
      </c>
      <c r="O41321" s="53" t="str">
        <f ca="1"/>
        <v>2013-02</v>
      </c>
    </row>
    <row r="41322" spans="12:15" x14ac:dyDescent="0.4">
      <c r="L41322" s="56">
        <f ca="1"/>
        <v>41321</v>
      </c>
      <c r="M41322" s="53">
        <f ca="1"/>
        <v>2013</v>
      </c>
      <c r="N41322" s="53">
        <f ca="1"/>
        <v>2</v>
      </c>
      <c r="O41322" s="53" t="str">
        <f ca="1"/>
        <v>2013-02</v>
      </c>
    </row>
    <row r="41323" spans="12:15" x14ac:dyDescent="0.4">
      <c r="L41323" s="56">
        <f ca="1"/>
        <v>41322</v>
      </c>
      <c r="M41323" s="53">
        <f ca="1"/>
        <v>2013</v>
      </c>
      <c r="N41323" s="53">
        <f ca="1"/>
        <v>2</v>
      </c>
      <c r="O41323" s="53" t="str">
        <f ca="1"/>
        <v>2013-02</v>
      </c>
    </row>
    <row r="41324" spans="12:15" x14ac:dyDescent="0.4">
      <c r="L41324" s="56">
        <f ca="1"/>
        <v>41323</v>
      </c>
      <c r="M41324" s="53">
        <f ca="1"/>
        <v>2013</v>
      </c>
      <c r="N41324" s="53">
        <f ca="1"/>
        <v>2</v>
      </c>
      <c r="O41324" s="53" t="str">
        <f ca="1"/>
        <v>2013-02</v>
      </c>
    </row>
    <row r="41325" spans="12:15" x14ac:dyDescent="0.4">
      <c r="L41325" s="56">
        <f ca="1"/>
        <v>41324</v>
      </c>
      <c r="M41325" s="53">
        <f ca="1"/>
        <v>2013</v>
      </c>
      <c r="N41325" s="53">
        <f ca="1"/>
        <v>2</v>
      </c>
      <c r="O41325" s="53" t="str">
        <f ca="1"/>
        <v>2013-02</v>
      </c>
    </row>
    <row r="41326" spans="12:15" x14ac:dyDescent="0.4">
      <c r="L41326" s="56">
        <f ca="1"/>
        <v>41325</v>
      </c>
      <c r="M41326" s="53">
        <f ca="1"/>
        <v>2013</v>
      </c>
      <c r="N41326" s="53">
        <f ca="1"/>
        <v>2</v>
      </c>
      <c r="O41326" s="53" t="str">
        <f ca="1"/>
        <v>2013-02</v>
      </c>
    </row>
    <row r="41327" spans="12:15" x14ac:dyDescent="0.4">
      <c r="L41327" s="56">
        <f ca="1"/>
        <v>41326</v>
      </c>
      <c r="M41327" s="53">
        <f ca="1"/>
        <v>2013</v>
      </c>
      <c r="N41327" s="53">
        <f ca="1"/>
        <v>2</v>
      </c>
      <c r="O41327" s="53" t="str">
        <f ca="1"/>
        <v>2013-02</v>
      </c>
    </row>
    <row r="41328" spans="12:15" x14ac:dyDescent="0.4">
      <c r="L41328" s="56">
        <f ca="1"/>
        <v>41327</v>
      </c>
      <c r="M41328" s="53">
        <f ca="1"/>
        <v>2013</v>
      </c>
      <c r="N41328" s="53">
        <f ca="1"/>
        <v>2</v>
      </c>
      <c r="O41328" s="53" t="str">
        <f ca="1"/>
        <v>2013-02</v>
      </c>
    </row>
    <row r="41329" spans="12:15" x14ac:dyDescent="0.4">
      <c r="L41329" s="56">
        <f ca="1"/>
        <v>41328</v>
      </c>
      <c r="M41329" s="53">
        <f ca="1"/>
        <v>2013</v>
      </c>
      <c r="N41329" s="53">
        <f ca="1"/>
        <v>2</v>
      </c>
      <c r="O41329" s="53" t="str">
        <f ca="1"/>
        <v>2013-02</v>
      </c>
    </row>
    <row r="41330" spans="12:15" x14ac:dyDescent="0.4">
      <c r="L41330" s="56">
        <f ca="1"/>
        <v>41329</v>
      </c>
      <c r="M41330" s="53">
        <f ca="1"/>
        <v>2013</v>
      </c>
      <c r="N41330" s="53">
        <f ca="1"/>
        <v>2</v>
      </c>
      <c r="O41330" s="53" t="str">
        <f ca="1"/>
        <v>2013-02</v>
      </c>
    </row>
    <row r="41331" spans="12:15" x14ac:dyDescent="0.4">
      <c r="L41331" s="56">
        <f ca="1"/>
        <v>41330</v>
      </c>
      <c r="M41331" s="53">
        <f ca="1"/>
        <v>2013</v>
      </c>
      <c r="N41331" s="53">
        <f ca="1"/>
        <v>2</v>
      </c>
      <c r="O41331" s="53" t="str">
        <f ca="1"/>
        <v>2013-02</v>
      </c>
    </row>
    <row r="41332" spans="12:15" x14ac:dyDescent="0.4">
      <c r="L41332" s="56">
        <f ca="1"/>
        <v>41331</v>
      </c>
      <c r="M41332" s="53">
        <f ca="1"/>
        <v>2013</v>
      </c>
      <c r="N41332" s="53">
        <f ca="1"/>
        <v>2</v>
      </c>
      <c r="O41332" s="53" t="str">
        <f ca="1"/>
        <v>2013-02</v>
      </c>
    </row>
    <row r="41333" spans="12:15" x14ac:dyDescent="0.4">
      <c r="L41333" s="56">
        <f ca="1"/>
        <v>41332</v>
      </c>
      <c r="M41333" s="53">
        <f ca="1"/>
        <v>2013</v>
      </c>
      <c r="N41333" s="53">
        <f ca="1"/>
        <v>2</v>
      </c>
      <c r="O41333" s="53" t="str">
        <f ca="1"/>
        <v>2013-02</v>
      </c>
    </row>
    <row r="41334" spans="12:15" x14ac:dyDescent="0.4">
      <c r="L41334" s="56">
        <f ca="1"/>
        <v>41333</v>
      </c>
      <c r="M41334" s="53">
        <f ca="1"/>
        <v>2013</v>
      </c>
      <c r="N41334" s="53">
        <f ca="1"/>
        <v>2</v>
      </c>
      <c r="O41334" s="53" t="str">
        <f ca="1"/>
        <v>2013-02</v>
      </c>
    </row>
    <row r="41335" spans="12:15" x14ac:dyDescent="0.4">
      <c r="L41335" s="56">
        <f ca="1"/>
        <v>41334</v>
      </c>
      <c r="M41335" s="53">
        <f ca="1"/>
        <v>2013</v>
      </c>
      <c r="N41335" s="53">
        <f ca="1"/>
        <v>3</v>
      </c>
      <c r="O41335" s="53" t="str">
        <f ca="1"/>
        <v>2013-03</v>
      </c>
    </row>
    <row r="41336" spans="12:15" x14ac:dyDescent="0.4">
      <c r="L41336" s="56">
        <f ca="1"/>
        <v>41335</v>
      </c>
      <c r="M41336" s="53">
        <f ca="1"/>
        <v>2013</v>
      </c>
      <c r="N41336" s="53">
        <f ca="1"/>
        <v>3</v>
      </c>
      <c r="O41336" s="53" t="str">
        <f ca="1"/>
        <v>2013-03</v>
      </c>
    </row>
    <row r="41337" spans="12:15" x14ac:dyDescent="0.4">
      <c r="L41337" s="56">
        <f ca="1"/>
        <v>41336</v>
      </c>
      <c r="M41337" s="53">
        <f ca="1"/>
        <v>2013</v>
      </c>
      <c r="N41337" s="53">
        <f ca="1"/>
        <v>3</v>
      </c>
      <c r="O41337" s="53" t="str">
        <f ca="1"/>
        <v>2013-03</v>
      </c>
    </row>
    <row r="41338" spans="12:15" x14ac:dyDescent="0.4">
      <c r="L41338" s="56">
        <f ca="1"/>
        <v>41337</v>
      </c>
      <c r="M41338" s="53">
        <f ca="1"/>
        <v>2013</v>
      </c>
      <c r="N41338" s="53">
        <f ca="1"/>
        <v>3</v>
      </c>
      <c r="O41338" s="53" t="str">
        <f ca="1"/>
        <v>2013-03</v>
      </c>
    </row>
    <row r="41339" spans="12:15" x14ac:dyDescent="0.4">
      <c r="L41339" s="56">
        <f ca="1"/>
        <v>41338</v>
      </c>
      <c r="M41339" s="53">
        <f ca="1"/>
        <v>2013</v>
      </c>
      <c r="N41339" s="53">
        <f ca="1"/>
        <v>3</v>
      </c>
      <c r="O41339" s="53" t="str">
        <f ca="1"/>
        <v>2013-03</v>
      </c>
    </row>
    <row r="41340" spans="12:15" x14ac:dyDescent="0.4">
      <c r="L41340" s="56">
        <f ca="1"/>
        <v>41339</v>
      </c>
      <c r="M41340" s="53">
        <f ca="1"/>
        <v>2013</v>
      </c>
      <c r="N41340" s="53">
        <f ca="1"/>
        <v>3</v>
      </c>
      <c r="O41340" s="53" t="str">
        <f ca="1"/>
        <v>2013-03</v>
      </c>
    </row>
    <row r="41341" spans="12:15" x14ac:dyDescent="0.4">
      <c r="L41341" s="56">
        <f ca="1"/>
        <v>41340</v>
      </c>
      <c r="M41341" s="53">
        <f ca="1"/>
        <v>2013</v>
      </c>
      <c r="N41341" s="53">
        <f ca="1"/>
        <v>3</v>
      </c>
      <c r="O41341" s="53" t="str">
        <f ca="1"/>
        <v>2013-03</v>
      </c>
    </row>
    <row r="41342" spans="12:15" x14ac:dyDescent="0.4">
      <c r="L41342" s="56">
        <f ca="1"/>
        <v>41341</v>
      </c>
      <c r="M41342" s="53">
        <f ca="1"/>
        <v>2013</v>
      </c>
      <c r="N41342" s="53">
        <f ca="1"/>
        <v>3</v>
      </c>
      <c r="O41342" s="53" t="str">
        <f ca="1"/>
        <v>2013-03</v>
      </c>
    </row>
    <row r="41343" spans="12:15" x14ac:dyDescent="0.4">
      <c r="L41343" s="56">
        <f ca="1"/>
        <v>41342</v>
      </c>
      <c r="M41343" s="53">
        <f ca="1"/>
        <v>2013</v>
      </c>
      <c r="N41343" s="53">
        <f ca="1"/>
        <v>3</v>
      </c>
      <c r="O41343" s="53" t="str">
        <f ca="1"/>
        <v>2013-03</v>
      </c>
    </row>
    <row r="41344" spans="12:15" x14ac:dyDescent="0.4">
      <c r="L41344" s="56">
        <f ca="1"/>
        <v>41343</v>
      </c>
      <c r="M41344" s="53">
        <f ca="1"/>
        <v>2013</v>
      </c>
      <c r="N41344" s="53">
        <f ca="1"/>
        <v>3</v>
      </c>
      <c r="O41344" s="53" t="str">
        <f ca="1"/>
        <v>2013-03</v>
      </c>
    </row>
    <row r="41345" spans="12:15" x14ac:dyDescent="0.4">
      <c r="L41345" s="56">
        <f ca="1"/>
        <v>41344</v>
      </c>
      <c r="M41345" s="53">
        <f ca="1"/>
        <v>2013</v>
      </c>
      <c r="N41345" s="53">
        <f ca="1"/>
        <v>3</v>
      </c>
      <c r="O41345" s="53" t="str">
        <f ca="1"/>
        <v>2013-03</v>
      </c>
    </row>
    <row r="41346" spans="12:15" x14ac:dyDescent="0.4">
      <c r="L41346" s="56">
        <f ca="1"/>
        <v>41345</v>
      </c>
      <c r="M41346" s="53">
        <f ca="1"/>
        <v>2013</v>
      </c>
      <c r="N41346" s="53">
        <f ca="1"/>
        <v>3</v>
      </c>
      <c r="O41346" s="53" t="str">
        <f ca="1"/>
        <v>2013-03</v>
      </c>
    </row>
    <row r="41347" spans="12:15" x14ac:dyDescent="0.4">
      <c r="L41347" s="56">
        <f ca="1"/>
        <v>41346</v>
      </c>
      <c r="M41347" s="53">
        <f ca="1"/>
        <v>2013</v>
      </c>
      <c r="N41347" s="53">
        <f ca="1"/>
        <v>3</v>
      </c>
      <c r="O41347" s="53" t="str">
        <f ca="1"/>
        <v>2013-03</v>
      </c>
    </row>
    <row r="41348" spans="12:15" x14ac:dyDescent="0.4">
      <c r="L41348" s="56">
        <f ca="1"/>
        <v>41347</v>
      </c>
      <c r="M41348" s="53">
        <f ca="1"/>
        <v>2013</v>
      </c>
      <c r="N41348" s="53">
        <f ca="1"/>
        <v>3</v>
      </c>
      <c r="O41348" s="53" t="str">
        <f ca="1"/>
        <v>2013-03</v>
      </c>
    </row>
    <row r="41349" spans="12:15" x14ac:dyDescent="0.4">
      <c r="L41349" s="56">
        <f ca="1"/>
        <v>41348</v>
      </c>
      <c r="M41349" s="53">
        <f ca="1"/>
        <v>2013</v>
      </c>
      <c r="N41349" s="53">
        <f ca="1"/>
        <v>3</v>
      </c>
      <c r="O41349" s="53" t="str">
        <f ca="1"/>
        <v>2013-03</v>
      </c>
    </row>
    <row r="41350" spans="12:15" x14ac:dyDescent="0.4">
      <c r="L41350" s="56">
        <f ca="1"/>
        <v>41349</v>
      </c>
      <c r="M41350" s="53">
        <f ca="1"/>
        <v>2013</v>
      </c>
      <c r="N41350" s="53">
        <f ca="1"/>
        <v>3</v>
      </c>
      <c r="O41350" s="53" t="str">
        <f ca="1"/>
        <v>2013-03</v>
      </c>
    </row>
    <row r="41351" spans="12:15" x14ac:dyDescent="0.4">
      <c r="L41351" s="56">
        <f ca="1"/>
        <v>41350</v>
      </c>
      <c r="M41351" s="53">
        <f ca="1"/>
        <v>2013</v>
      </c>
      <c r="N41351" s="53">
        <f ca="1"/>
        <v>3</v>
      </c>
      <c r="O41351" s="53" t="str">
        <f ca="1"/>
        <v>2013-03</v>
      </c>
    </row>
    <row r="41352" spans="12:15" x14ac:dyDescent="0.4">
      <c r="L41352" s="56">
        <f ca="1"/>
        <v>41351</v>
      </c>
      <c r="M41352" s="53">
        <f ca="1"/>
        <v>2013</v>
      </c>
      <c r="N41352" s="53">
        <f ca="1"/>
        <v>3</v>
      </c>
      <c r="O41352" s="53" t="str">
        <f ca="1"/>
        <v>2013-03</v>
      </c>
    </row>
    <row r="41353" spans="12:15" x14ac:dyDescent="0.4">
      <c r="L41353" s="56">
        <f ca="1"/>
        <v>41352</v>
      </c>
      <c r="M41353" s="53">
        <f ca="1"/>
        <v>2013</v>
      </c>
      <c r="N41353" s="53">
        <f ca="1"/>
        <v>3</v>
      </c>
      <c r="O41353" s="53" t="str">
        <f ca="1"/>
        <v>2013-03</v>
      </c>
    </row>
    <row r="41354" spans="12:15" x14ac:dyDescent="0.4">
      <c r="L41354" s="56">
        <f ca="1"/>
        <v>41353</v>
      </c>
      <c r="M41354" s="53">
        <f ca="1"/>
        <v>2013</v>
      </c>
      <c r="N41354" s="53">
        <f ca="1"/>
        <v>3</v>
      </c>
      <c r="O41354" s="53" t="str">
        <f ca="1"/>
        <v>2013-03</v>
      </c>
    </row>
    <row r="41355" spans="12:15" x14ac:dyDescent="0.4">
      <c r="L41355" s="56">
        <f ca="1"/>
        <v>41354</v>
      </c>
      <c r="M41355" s="53">
        <f ca="1"/>
        <v>2013</v>
      </c>
      <c r="N41355" s="53">
        <f ca="1"/>
        <v>3</v>
      </c>
      <c r="O41355" s="53" t="str">
        <f ca="1"/>
        <v>2013-03</v>
      </c>
    </row>
    <row r="41356" spans="12:15" x14ac:dyDescent="0.4">
      <c r="L41356" s="56">
        <f ca="1"/>
        <v>41355</v>
      </c>
      <c r="M41356" s="53">
        <f ca="1"/>
        <v>2013</v>
      </c>
      <c r="N41356" s="53">
        <f ca="1"/>
        <v>3</v>
      </c>
      <c r="O41356" s="53" t="str">
        <f ca="1"/>
        <v>2013-03</v>
      </c>
    </row>
    <row r="41357" spans="12:15" x14ac:dyDescent="0.4">
      <c r="L41357" s="56">
        <f ca="1"/>
        <v>41356</v>
      </c>
      <c r="M41357" s="53">
        <f ca="1"/>
        <v>2013</v>
      </c>
      <c r="N41357" s="53">
        <f ca="1"/>
        <v>3</v>
      </c>
      <c r="O41357" s="53" t="str">
        <f ca="1"/>
        <v>2013-03</v>
      </c>
    </row>
    <row r="41358" spans="12:15" x14ac:dyDescent="0.4">
      <c r="L41358" s="56">
        <f ca="1"/>
        <v>41357</v>
      </c>
      <c r="M41358" s="53">
        <f ca="1"/>
        <v>2013</v>
      </c>
      <c r="N41358" s="53">
        <f ca="1"/>
        <v>3</v>
      </c>
      <c r="O41358" s="53" t="str">
        <f ca="1"/>
        <v>2013-03</v>
      </c>
    </row>
    <row r="41359" spans="12:15" x14ac:dyDescent="0.4">
      <c r="L41359" s="56">
        <f ca="1"/>
        <v>41358</v>
      </c>
      <c r="M41359" s="53">
        <f ca="1"/>
        <v>2013</v>
      </c>
      <c r="N41359" s="53">
        <f ca="1"/>
        <v>3</v>
      </c>
      <c r="O41359" s="53" t="str">
        <f ca="1"/>
        <v>2013-03</v>
      </c>
    </row>
    <row r="41360" spans="12:15" x14ac:dyDescent="0.4">
      <c r="L41360" s="56">
        <f ca="1"/>
        <v>41359</v>
      </c>
      <c r="M41360" s="53">
        <f ca="1"/>
        <v>2013</v>
      </c>
      <c r="N41360" s="53">
        <f ca="1"/>
        <v>3</v>
      </c>
      <c r="O41360" s="53" t="str">
        <f ca="1"/>
        <v>2013-03</v>
      </c>
    </row>
    <row r="41361" spans="12:15" x14ac:dyDescent="0.4">
      <c r="L41361" s="56">
        <f ca="1"/>
        <v>41360</v>
      </c>
      <c r="M41361" s="53">
        <f ca="1"/>
        <v>2013</v>
      </c>
      <c r="N41361" s="53">
        <f ca="1"/>
        <v>3</v>
      </c>
      <c r="O41361" s="53" t="str">
        <f ca="1"/>
        <v>2013-03</v>
      </c>
    </row>
    <row r="41362" spans="12:15" x14ac:dyDescent="0.4">
      <c r="L41362" s="56">
        <f ca="1"/>
        <v>41361</v>
      </c>
      <c r="M41362" s="53">
        <f ca="1"/>
        <v>2013</v>
      </c>
      <c r="N41362" s="53">
        <f ca="1"/>
        <v>3</v>
      </c>
      <c r="O41362" s="53" t="str">
        <f ca="1"/>
        <v>2013-03</v>
      </c>
    </row>
    <row r="41363" spans="12:15" x14ac:dyDescent="0.4">
      <c r="L41363" s="56">
        <f ca="1"/>
        <v>41362</v>
      </c>
      <c r="M41363" s="53">
        <f ca="1"/>
        <v>2013</v>
      </c>
      <c r="N41363" s="53">
        <f ca="1"/>
        <v>3</v>
      </c>
      <c r="O41363" s="53" t="str">
        <f ca="1"/>
        <v>2013-03</v>
      </c>
    </row>
    <row r="41364" spans="12:15" x14ac:dyDescent="0.4">
      <c r="L41364" s="56">
        <f ca="1"/>
        <v>41363</v>
      </c>
      <c r="M41364" s="53">
        <f ca="1"/>
        <v>2013</v>
      </c>
      <c r="N41364" s="53">
        <f ca="1"/>
        <v>3</v>
      </c>
      <c r="O41364" s="53" t="str">
        <f ca="1"/>
        <v>2013-03</v>
      </c>
    </row>
    <row r="41365" spans="12:15" x14ac:dyDescent="0.4">
      <c r="L41365" s="56">
        <f ca="1"/>
        <v>41364</v>
      </c>
      <c r="M41365" s="53">
        <f ca="1"/>
        <v>2013</v>
      </c>
      <c r="N41365" s="53">
        <f ca="1"/>
        <v>3</v>
      </c>
      <c r="O41365" s="53" t="str">
        <f ca="1"/>
        <v>2013-03</v>
      </c>
    </row>
    <row r="41366" spans="12:15" x14ac:dyDescent="0.4">
      <c r="L41366" s="56">
        <f ca="1"/>
        <v>41365</v>
      </c>
      <c r="M41366" s="53">
        <f ca="1"/>
        <v>2013</v>
      </c>
      <c r="N41366" s="53">
        <f ca="1"/>
        <v>4</v>
      </c>
      <c r="O41366" s="53" t="str">
        <f ca="1"/>
        <v>2013-04</v>
      </c>
    </row>
    <row r="41367" spans="12:15" x14ac:dyDescent="0.4">
      <c r="L41367" s="56">
        <f ca="1"/>
        <v>41366</v>
      </c>
      <c r="M41367" s="53">
        <f ca="1"/>
        <v>2013</v>
      </c>
      <c r="N41367" s="53">
        <f ca="1"/>
        <v>4</v>
      </c>
      <c r="O41367" s="53" t="str">
        <f ca="1"/>
        <v>2013-04</v>
      </c>
    </row>
    <row r="41368" spans="12:15" x14ac:dyDescent="0.4">
      <c r="L41368" s="56">
        <f ca="1"/>
        <v>41367</v>
      </c>
      <c r="M41368" s="53">
        <f ca="1"/>
        <v>2013</v>
      </c>
      <c r="N41368" s="53">
        <f ca="1"/>
        <v>4</v>
      </c>
      <c r="O41368" s="53" t="str">
        <f ca="1"/>
        <v>2013-04</v>
      </c>
    </row>
    <row r="41369" spans="12:15" x14ac:dyDescent="0.4">
      <c r="L41369" s="56">
        <f ca="1"/>
        <v>41368</v>
      </c>
      <c r="M41369" s="53">
        <f ca="1"/>
        <v>2013</v>
      </c>
      <c r="N41369" s="53">
        <f ca="1"/>
        <v>4</v>
      </c>
      <c r="O41369" s="53" t="str">
        <f ca="1"/>
        <v>2013-04</v>
      </c>
    </row>
    <row r="41370" spans="12:15" x14ac:dyDescent="0.4">
      <c r="L41370" s="56">
        <f ca="1"/>
        <v>41369</v>
      </c>
      <c r="M41370" s="53">
        <f ca="1"/>
        <v>2013</v>
      </c>
      <c r="N41370" s="53">
        <f ca="1"/>
        <v>4</v>
      </c>
      <c r="O41370" s="53" t="str">
        <f ca="1"/>
        <v>2013-04</v>
      </c>
    </row>
    <row r="41371" spans="12:15" x14ac:dyDescent="0.4">
      <c r="L41371" s="56">
        <f ca="1"/>
        <v>41370</v>
      </c>
      <c r="M41371" s="53">
        <f ca="1"/>
        <v>2013</v>
      </c>
      <c r="N41371" s="53">
        <f ca="1"/>
        <v>4</v>
      </c>
      <c r="O41371" s="53" t="str">
        <f ca="1"/>
        <v>2013-04</v>
      </c>
    </row>
    <row r="41372" spans="12:15" x14ac:dyDescent="0.4">
      <c r="L41372" s="56">
        <f ca="1"/>
        <v>41371</v>
      </c>
      <c r="M41372" s="53">
        <f ca="1"/>
        <v>2013</v>
      </c>
      <c r="N41372" s="53">
        <f ca="1"/>
        <v>4</v>
      </c>
      <c r="O41372" s="53" t="str">
        <f ca="1"/>
        <v>2013-04</v>
      </c>
    </row>
    <row r="41373" spans="12:15" x14ac:dyDescent="0.4">
      <c r="L41373" s="56">
        <f ca="1"/>
        <v>41372</v>
      </c>
      <c r="M41373" s="53">
        <f ca="1"/>
        <v>2013</v>
      </c>
      <c r="N41373" s="53">
        <f ca="1"/>
        <v>4</v>
      </c>
      <c r="O41373" s="53" t="str">
        <f ca="1"/>
        <v>2013-04</v>
      </c>
    </row>
    <row r="41374" spans="12:15" x14ac:dyDescent="0.4">
      <c r="L41374" s="56">
        <f ca="1"/>
        <v>41373</v>
      </c>
      <c r="M41374" s="53">
        <f ca="1"/>
        <v>2013</v>
      </c>
      <c r="N41374" s="53">
        <f ca="1"/>
        <v>4</v>
      </c>
      <c r="O41374" s="53" t="str">
        <f ca="1"/>
        <v>2013-04</v>
      </c>
    </row>
    <row r="41375" spans="12:15" x14ac:dyDescent="0.4">
      <c r="L41375" s="56">
        <f ca="1"/>
        <v>41374</v>
      </c>
      <c r="M41375" s="53">
        <f ca="1"/>
        <v>2013</v>
      </c>
      <c r="N41375" s="53">
        <f ca="1"/>
        <v>4</v>
      </c>
      <c r="O41375" s="53" t="str">
        <f ca="1"/>
        <v>2013-04</v>
      </c>
    </row>
    <row r="41376" spans="12:15" x14ac:dyDescent="0.4">
      <c r="L41376" s="56">
        <f ca="1"/>
        <v>41375</v>
      </c>
      <c r="M41376" s="53">
        <f ca="1"/>
        <v>2013</v>
      </c>
      <c r="N41376" s="53">
        <f ca="1"/>
        <v>4</v>
      </c>
      <c r="O41376" s="53" t="str">
        <f ca="1"/>
        <v>2013-04</v>
      </c>
    </row>
    <row r="41377" spans="12:15" x14ac:dyDescent="0.4">
      <c r="L41377" s="56">
        <f ca="1"/>
        <v>41376</v>
      </c>
      <c r="M41377" s="53">
        <f ca="1"/>
        <v>2013</v>
      </c>
      <c r="N41377" s="53">
        <f ca="1"/>
        <v>4</v>
      </c>
      <c r="O41377" s="53" t="str">
        <f ca="1"/>
        <v>2013-04</v>
      </c>
    </row>
    <row r="41378" spans="12:15" x14ac:dyDescent="0.4">
      <c r="L41378" s="56">
        <f ca="1"/>
        <v>41377</v>
      </c>
      <c r="M41378" s="53">
        <f ca="1"/>
        <v>2013</v>
      </c>
      <c r="N41378" s="53">
        <f ca="1"/>
        <v>4</v>
      </c>
      <c r="O41378" s="53" t="str">
        <f ca="1"/>
        <v>2013-04</v>
      </c>
    </row>
    <row r="41379" spans="12:15" x14ac:dyDescent="0.4">
      <c r="L41379" s="56">
        <f ca="1"/>
        <v>41378</v>
      </c>
      <c r="M41379" s="53">
        <f ca="1"/>
        <v>2013</v>
      </c>
      <c r="N41379" s="53">
        <f ca="1"/>
        <v>4</v>
      </c>
      <c r="O41379" s="53" t="str">
        <f ca="1"/>
        <v>2013-04</v>
      </c>
    </row>
    <row r="41380" spans="12:15" x14ac:dyDescent="0.4">
      <c r="L41380" s="56">
        <f ca="1"/>
        <v>41379</v>
      </c>
      <c r="M41380" s="53">
        <f ca="1"/>
        <v>2013</v>
      </c>
      <c r="N41380" s="53">
        <f ca="1"/>
        <v>4</v>
      </c>
      <c r="O41380" s="53" t="str">
        <f ca="1"/>
        <v>2013-04</v>
      </c>
    </row>
    <row r="41381" spans="12:15" x14ac:dyDescent="0.4">
      <c r="L41381" s="56">
        <f ca="1"/>
        <v>41380</v>
      </c>
      <c r="M41381" s="53">
        <f ca="1"/>
        <v>2013</v>
      </c>
      <c r="N41381" s="53">
        <f ca="1"/>
        <v>4</v>
      </c>
      <c r="O41381" s="53" t="str">
        <f ca="1"/>
        <v>2013-04</v>
      </c>
    </row>
    <row r="41382" spans="12:15" x14ac:dyDescent="0.4">
      <c r="L41382" s="56">
        <f ca="1"/>
        <v>41381</v>
      </c>
      <c r="M41382" s="53">
        <f ca="1"/>
        <v>2013</v>
      </c>
      <c r="N41382" s="53">
        <f ca="1"/>
        <v>4</v>
      </c>
      <c r="O41382" s="53" t="str">
        <f ca="1"/>
        <v>2013-04</v>
      </c>
    </row>
    <row r="41383" spans="12:15" x14ac:dyDescent="0.4">
      <c r="L41383" s="56">
        <f ca="1"/>
        <v>41382</v>
      </c>
      <c r="M41383" s="53">
        <f ca="1"/>
        <v>2013</v>
      </c>
      <c r="N41383" s="53">
        <f ca="1"/>
        <v>4</v>
      </c>
      <c r="O41383" s="53" t="str">
        <f ca="1"/>
        <v>2013-04</v>
      </c>
    </row>
    <row r="41384" spans="12:15" x14ac:dyDescent="0.4">
      <c r="L41384" s="56">
        <f ca="1"/>
        <v>41383</v>
      </c>
      <c r="M41384" s="53">
        <f ca="1"/>
        <v>2013</v>
      </c>
      <c r="N41384" s="53">
        <f ca="1"/>
        <v>4</v>
      </c>
      <c r="O41384" s="53" t="str">
        <f ca="1"/>
        <v>2013-04</v>
      </c>
    </row>
    <row r="41385" spans="12:15" x14ac:dyDescent="0.4">
      <c r="L41385" s="56">
        <f ca="1"/>
        <v>41384</v>
      </c>
      <c r="M41385" s="53">
        <f ca="1"/>
        <v>2013</v>
      </c>
      <c r="N41385" s="53">
        <f ca="1"/>
        <v>4</v>
      </c>
      <c r="O41385" s="53" t="str">
        <f ca="1"/>
        <v>2013-04</v>
      </c>
    </row>
    <row r="41386" spans="12:15" x14ac:dyDescent="0.4">
      <c r="L41386" s="56">
        <f ca="1"/>
        <v>41385</v>
      </c>
      <c r="M41386" s="53">
        <f ca="1"/>
        <v>2013</v>
      </c>
      <c r="N41386" s="53">
        <f ca="1"/>
        <v>4</v>
      </c>
      <c r="O41386" s="53" t="str">
        <f ca="1"/>
        <v>2013-04</v>
      </c>
    </row>
    <row r="41387" spans="12:15" x14ac:dyDescent="0.4">
      <c r="L41387" s="56">
        <f ca="1"/>
        <v>41386</v>
      </c>
      <c r="M41387" s="53">
        <f ca="1"/>
        <v>2013</v>
      </c>
      <c r="N41387" s="53">
        <f ca="1"/>
        <v>4</v>
      </c>
      <c r="O41387" s="53" t="str">
        <f ca="1"/>
        <v>2013-04</v>
      </c>
    </row>
    <row r="41388" spans="12:15" x14ac:dyDescent="0.4">
      <c r="L41388" s="56">
        <f ca="1"/>
        <v>41387</v>
      </c>
      <c r="M41388" s="53">
        <f ca="1"/>
        <v>2013</v>
      </c>
      <c r="N41388" s="53">
        <f ca="1"/>
        <v>4</v>
      </c>
      <c r="O41388" s="53" t="str">
        <f ca="1"/>
        <v>2013-04</v>
      </c>
    </row>
    <row r="41389" spans="12:15" x14ac:dyDescent="0.4">
      <c r="L41389" s="56">
        <f ca="1"/>
        <v>41388</v>
      </c>
      <c r="M41389" s="53">
        <f ca="1"/>
        <v>2013</v>
      </c>
      <c r="N41389" s="53">
        <f ca="1"/>
        <v>4</v>
      </c>
      <c r="O41389" s="53" t="str">
        <f ca="1"/>
        <v>2013-04</v>
      </c>
    </row>
    <row r="41390" spans="12:15" x14ac:dyDescent="0.4">
      <c r="L41390" s="56">
        <f ca="1"/>
        <v>41389</v>
      </c>
      <c r="M41390" s="53">
        <f ca="1"/>
        <v>2013</v>
      </c>
      <c r="N41390" s="53">
        <f ca="1"/>
        <v>4</v>
      </c>
      <c r="O41390" s="53" t="str">
        <f ca="1"/>
        <v>2013-04</v>
      </c>
    </row>
    <row r="41391" spans="12:15" x14ac:dyDescent="0.4">
      <c r="L41391" s="56">
        <f ca="1"/>
        <v>41390</v>
      </c>
      <c r="M41391" s="53">
        <f ca="1"/>
        <v>2013</v>
      </c>
      <c r="N41391" s="53">
        <f ca="1"/>
        <v>4</v>
      </c>
      <c r="O41391" s="53" t="str">
        <f ca="1"/>
        <v>2013-04</v>
      </c>
    </row>
    <row r="41392" spans="12:15" x14ac:dyDescent="0.4">
      <c r="L41392" s="56">
        <f ca="1"/>
        <v>41391</v>
      </c>
      <c r="M41392" s="53">
        <f ca="1"/>
        <v>2013</v>
      </c>
      <c r="N41392" s="53">
        <f ca="1"/>
        <v>4</v>
      </c>
      <c r="O41392" s="53" t="str">
        <f ca="1"/>
        <v>2013-04</v>
      </c>
    </row>
    <row r="41393" spans="12:15" x14ac:dyDescent="0.4">
      <c r="L41393" s="56">
        <f ca="1"/>
        <v>41392</v>
      </c>
      <c r="M41393" s="53">
        <f ca="1"/>
        <v>2013</v>
      </c>
      <c r="N41393" s="53">
        <f ca="1"/>
        <v>4</v>
      </c>
      <c r="O41393" s="53" t="str">
        <f ca="1"/>
        <v>2013-04</v>
      </c>
    </row>
    <row r="41394" spans="12:15" x14ac:dyDescent="0.4">
      <c r="L41394" s="56">
        <f ca="1"/>
        <v>41393</v>
      </c>
      <c r="M41394" s="53">
        <f ca="1"/>
        <v>2013</v>
      </c>
      <c r="N41394" s="53">
        <f ca="1"/>
        <v>4</v>
      </c>
      <c r="O41394" s="53" t="str">
        <f ca="1"/>
        <v>2013-04</v>
      </c>
    </row>
    <row r="41395" spans="12:15" x14ac:dyDescent="0.4">
      <c r="L41395" s="56">
        <f ca="1"/>
        <v>41394</v>
      </c>
      <c r="M41395" s="53">
        <f ca="1"/>
        <v>2013</v>
      </c>
      <c r="N41395" s="53">
        <f ca="1"/>
        <v>4</v>
      </c>
      <c r="O41395" s="53" t="str">
        <f ca="1"/>
        <v>2013-04</v>
      </c>
    </row>
    <row r="41396" spans="12:15" x14ac:dyDescent="0.4">
      <c r="L41396" s="56">
        <f ca="1"/>
        <v>41395</v>
      </c>
      <c r="M41396" s="53">
        <f ca="1"/>
        <v>2013</v>
      </c>
      <c r="N41396" s="53">
        <f ca="1"/>
        <v>5</v>
      </c>
      <c r="O41396" s="53" t="str">
        <f ca="1"/>
        <v>2013-05</v>
      </c>
    </row>
    <row r="41397" spans="12:15" x14ac:dyDescent="0.4">
      <c r="L41397" s="56">
        <f ca="1"/>
        <v>41396</v>
      </c>
      <c r="M41397" s="53">
        <f ca="1"/>
        <v>2013</v>
      </c>
      <c r="N41397" s="53">
        <f ca="1"/>
        <v>5</v>
      </c>
      <c r="O41397" s="53" t="str">
        <f ca="1"/>
        <v>2013-05</v>
      </c>
    </row>
    <row r="41398" spans="12:15" x14ac:dyDescent="0.4">
      <c r="L41398" s="56">
        <f ca="1"/>
        <v>41397</v>
      </c>
      <c r="M41398" s="53">
        <f ca="1"/>
        <v>2013</v>
      </c>
      <c r="N41398" s="53">
        <f ca="1"/>
        <v>5</v>
      </c>
      <c r="O41398" s="53" t="str">
        <f ca="1"/>
        <v>2013-05</v>
      </c>
    </row>
    <row r="41399" spans="12:15" x14ac:dyDescent="0.4">
      <c r="L41399" s="56">
        <f ca="1"/>
        <v>41398</v>
      </c>
      <c r="M41399" s="53">
        <f ca="1"/>
        <v>2013</v>
      </c>
      <c r="N41399" s="53">
        <f ca="1"/>
        <v>5</v>
      </c>
      <c r="O41399" s="53" t="str">
        <f ca="1"/>
        <v>2013-05</v>
      </c>
    </row>
    <row r="41400" spans="12:15" x14ac:dyDescent="0.4">
      <c r="L41400" s="56">
        <f ca="1"/>
        <v>41399</v>
      </c>
      <c r="M41400" s="53">
        <f ca="1"/>
        <v>2013</v>
      </c>
      <c r="N41400" s="53">
        <f ca="1"/>
        <v>5</v>
      </c>
      <c r="O41400" s="53" t="str">
        <f ca="1"/>
        <v>2013-05</v>
      </c>
    </row>
    <row r="41401" spans="12:15" x14ac:dyDescent="0.4">
      <c r="L41401" s="56">
        <f ca="1"/>
        <v>41400</v>
      </c>
      <c r="M41401" s="53">
        <f ca="1"/>
        <v>2013</v>
      </c>
      <c r="N41401" s="53">
        <f ca="1"/>
        <v>5</v>
      </c>
      <c r="O41401" s="53" t="str">
        <f ca="1"/>
        <v>2013-05</v>
      </c>
    </row>
    <row r="41402" spans="12:15" x14ac:dyDescent="0.4">
      <c r="L41402" s="56">
        <f ca="1"/>
        <v>41401</v>
      </c>
      <c r="M41402" s="53">
        <f ca="1"/>
        <v>2013</v>
      </c>
      <c r="N41402" s="53">
        <f ca="1"/>
        <v>5</v>
      </c>
      <c r="O41402" s="53" t="str">
        <f ca="1"/>
        <v>2013-05</v>
      </c>
    </row>
    <row r="41403" spans="12:15" x14ac:dyDescent="0.4">
      <c r="L41403" s="56">
        <f ca="1"/>
        <v>41402</v>
      </c>
      <c r="M41403" s="53">
        <f ca="1"/>
        <v>2013</v>
      </c>
      <c r="N41403" s="53">
        <f ca="1"/>
        <v>5</v>
      </c>
      <c r="O41403" s="53" t="str">
        <f ca="1"/>
        <v>2013-05</v>
      </c>
    </row>
    <row r="41404" spans="12:15" x14ac:dyDescent="0.4">
      <c r="L41404" s="56">
        <f ca="1"/>
        <v>41403</v>
      </c>
      <c r="M41404" s="53">
        <f ca="1"/>
        <v>2013</v>
      </c>
      <c r="N41404" s="53">
        <f ca="1"/>
        <v>5</v>
      </c>
      <c r="O41404" s="53" t="str">
        <f ca="1"/>
        <v>2013-05</v>
      </c>
    </row>
    <row r="41405" spans="12:15" x14ac:dyDescent="0.4">
      <c r="L41405" s="56">
        <f ca="1"/>
        <v>41404</v>
      </c>
      <c r="M41405" s="53">
        <f ca="1"/>
        <v>2013</v>
      </c>
      <c r="N41405" s="53">
        <f ca="1"/>
        <v>5</v>
      </c>
      <c r="O41405" s="53" t="str">
        <f ca="1"/>
        <v>2013-05</v>
      </c>
    </row>
    <row r="41406" spans="12:15" x14ac:dyDescent="0.4">
      <c r="L41406" s="56">
        <f ca="1"/>
        <v>41405</v>
      </c>
      <c r="M41406" s="53">
        <f ca="1"/>
        <v>2013</v>
      </c>
      <c r="N41406" s="53">
        <f ca="1"/>
        <v>5</v>
      </c>
      <c r="O41406" s="53" t="str">
        <f ca="1"/>
        <v>2013-05</v>
      </c>
    </row>
    <row r="41407" spans="12:15" x14ac:dyDescent="0.4">
      <c r="L41407" s="56">
        <f ca="1"/>
        <v>41406</v>
      </c>
      <c r="M41407" s="53">
        <f ca="1"/>
        <v>2013</v>
      </c>
      <c r="N41407" s="53">
        <f ca="1"/>
        <v>5</v>
      </c>
      <c r="O41407" s="53" t="str">
        <f ca="1"/>
        <v>2013-05</v>
      </c>
    </row>
    <row r="41408" spans="12:15" x14ac:dyDescent="0.4">
      <c r="L41408" s="56">
        <f ca="1"/>
        <v>41407</v>
      </c>
      <c r="M41408" s="53">
        <f ca="1"/>
        <v>2013</v>
      </c>
      <c r="N41408" s="53">
        <f ca="1"/>
        <v>5</v>
      </c>
      <c r="O41408" s="53" t="str">
        <f ca="1"/>
        <v>2013-05</v>
      </c>
    </row>
    <row r="41409" spans="12:15" x14ac:dyDescent="0.4">
      <c r="L41409" s="56">
        <f ca="1"/>
        <v>41408</v>
      </c>
      <c r="M41409" s="53">
        <f ca="1"/>
        <v>2013</v>
      </c>
      <c r="N41409" s="53">
        <f ca="1"/>
        <v>5</v>
      </c>
      <c r="O41409" s="53" t="str">
        <f ca="1"/>
        <v>2013-05</v>
      </c>
    </row>
    <row r="41410" spans="12:15" x14ac:dyDescent="0.4">
      <c r="L41410" s="56">
        <f ca="1"/>
        <v>41409</v>
      </c>
      <c r="M41410" s="53">
        <f ca="1"/>
        <v>2013</v>
      </c>
      <c r="N41410" s="53">
        <f ca="1"/>
        <v>5</v>
      </c>
      <c r="O41410" s="53" t="str">
        <f ca="1"/>
        <v>2013-05</v>
      </c>
    </row>
    <row r="41411" spans="12:15" x14ac:dyDescent="0.4">
      <c r="L41411" s="56">
        <f ca="1"/>
        <v>41410</v>
      </c>
      <c r="M41411" s="53">
        <f ca="1"/>
        <v>2013</v>
      </c>
      <c r="N41411" s="53">
        <f ca="1"/>
        <v>5</v>
      </c>
      <c r="O41411" s="53" t="str">
        <f ca="1"/>
        <v>2013-05</v>
      </c>
    </row>
    <row r="41412" spans="12:15" x14ac:dyDescent="0.4">
      <c r="L41412" s="56">
        <f ca="1"/>
        <v>41411</v>
      </c>
      <c r="M41412" s="53">
        <f ca="1"/>
        <v>2013</v>
      </c>
      <c r="N41412" s="53">
        <f ca="1"/>
        <v>5</v>
      </c>
      <c r="O41412" s="53" t="str">
        <f ca="1"/>
        <v>2013-05</v>
      </c>
    </row>
    <row r="41413" spans="12:15" x14ac:dyDescent="0.4">
      <c r="L41413" s="56">
        <f ca="1"/>
        <v>41412</v>
      </c>
      <c r="M41413" s="53">
        <f ca="1"/>
        <v>2013</v>
      </c>
      <c r="N41413" s="53">
        <f ca="1"/>
        <v>5</v>
      </c>
      <c r="O41413" s="53" t="str">
        <f ca="1"/>
        <v>2013-05</v>
      </c>
    </row>
    <row r="41414" spans="12:15" x14ac:dyDescent="0.4">
      <c r="L41414" s="56">
        <f ca="1"/>
        <v>41413</v>
      </c>
      <c r="M41414" s="53">
        <f ca="1"/>
        <v>2013</v>
      </c>
      <c r="N41414" s="53">
        <f ca="1"/>
        <v>5</v>
      </c>
      <c r="O41414" s="53" t="str">
        <f ca="1"/>
        <v>2013-05</v>
      </c>
    </row>
    <row r="41415" spans="12:15" x14ac:dyDescent="0.4">
      <c r="L41415" s="56">
        <f ca="1"/>
        <v>41414</v>
      </c>
      <c r="M41415" s="53">
        <f ca="1"/>
        <v>2013</v>
      </c>
      <c r="N41415" s="53">
        <f ca="1"/>
        <v>5</v>
      </c>
      <c r="O41415" s="53" t="str">
        <f ca="1"/>
        <v>2013-05</v>
      </c>
    </row>
    <row r="41416" spans="12:15" x14ac:dyDescent="0.4">
      <c r="L41416" s="56">
        <f ca="1"/>
        <v>41415</v>
      </c>
      <c r="M41416" s="53">
        <f ca="1"/>
        <v>2013</v>
      </c>
      <c r="N41416" s="53">
        <f ca="1"/>
        <v>5</v>
      </c>
      <c r="O41416" s="53" t="str">
        <f ca="1"/>
        <v>2013-05</v>
      </c>
    </row>
    <row r="41417" spans="12:15" x14ac:dyDescent="0.4">
      <c r="L41417" s="56">
        <f ca="1"/>
        <v>41416</v>
      </c>
      <c r="M41417" s="53">
        <f ca="1"/>
        <v>2013</v>
      </c>
      <c r="N41417" s="53">
        <f ca="1"/>
        <v>5</v>
      </c>
      <c r="O41417" s="53" t="str">
        <f ca="1"/>
        <v>2013-05</v>
      </c>
    </row>
    <row r="41418" spans="12:15" x14ac:dyDescent="0.4">
      <c r="L41418" s="56">
        <f ca="1"/>
        <v>41417</v>
      </c>
      <c r="M41418" s="53">
        <f ca="1"/>
        <v>2013</v>
      </c>
      <c r="N41418" s="53">
        <f ca="1"/>
        <v>5</v>
      </c>
      <c r="O41418" s="53" t="str">
        <f ca="1"/>
        <v>2013-05</v>
      </c>
    </row>
    <row r="41419" spans="12:15" x14ac:dyDescent="0.4">
      <c r="L41419" s="56">
        <f ca="1"/>
        <v>41418</v>
      </c>
      <c r="M41419" s="53">
        <f ca="1"/>
        <v>2013</v>
      </c>
      <c r="N41419" s="53">
        <f ca="1"/>
        <v>5</v>
      </c>
      <c r="O41419" s="53" t="str">
        <f ca="1"/>
        <v>2013-05</v>
      </c>
    </row>
    <row r="41420" spans="12:15" x14ac:dyDescent="0.4">
      <c r="L41420" s="56">
        <f ca="1"/>
        <v>41419</v>
      </c>
      <c r="M41420" s="53">
        <f ca="1"/>
        <v>2013</v>
      </c>
      <c r="N41420" s="53">
        <f ca="1"/>
        <v>5</v>
      </c>
      <c r="O41420" s="53" t="str">
        <f ca="1"/>
        <v>2013-05</v>
      </c>
    </row>
    <row r="41421" spans="12:15" x14ac:dyDescent="0.4">
      <c r="L41421" s="56">
        <f ca="1"/>
        <v>41420</v>
      </c>
      <c r="M41421" s="53">
        <f ca="1"/>
        <v>2013</v>
      </c>
      <c r="N41421" s="53">
        <f ca="1"/>
        <v>5</v>
      </c>
      <c r="O41421" s="53" t="str">
        <f ca="1"/>
        <v>2013-05</v>
      </c>
    </row>
    <row r="41422" spans="12:15" x14ac:dyDescent="0.4">
      <c r="L41422" s="56">
        <f ca="1"/>
        <v>41421</v>
      </c>
      <c r="M41422" s="53">
        <f ca="1"/>
        <v>2013</v>
      </c>
      <c r="N41422" s="53">
        <f ca="1"/>
        <v>5</v>
      </c>
      <c r="O41422" s="53" t="str">
        <f ca="1"/>
        <v>2013-05</v>
      </c>
    </row>
    <row r="41423" spans="12:15" x14ac:dyDescent="0.4">
      <c r="L41423" s="56">
        <f ca="1"/>
        <v>41422</v>
      </c>
      <c r="M41423" s="53">
        <f ca="1"/>
        <v>2013</v>
      </c>
      <c r="N41423" s="53">
        <f ca="1"/>
        <v>5</v>
      </c>
      <c r="O41423" s="53" t="str">
        <f ca="1"/>
        <v>2013-05</v>
      </c>
    </row>
    <row r="41424" spans="12:15" x14ac:dyDescent="0.4">
      <c r="L41424" s="56">
        <f ca="1"/>
        <v>41423</v>
      </c>
      <c r="M41424" s="53">
        <f ca="1"/>
        <v>2013</v>
      </c>
      <c r="N41424" s="53">
        <f ca="1"/>
        <v>5</v>
      </c>
      <c r="O41424" s="53" t="str">
        <f ca="1"/>
        <v>2013-05</v>
      </c>
    </row>
    <row r="41425" spans="12:15" x14ac:dyDescent="0.4">
      <c r="L41425" s="56">
        <f ca="1"/>
        <v>41424</v>
      </c>
      <c r="M41425" s="53">
        <f ca="1"/>
        <v>2013</v>
      </c>
      <c r="N41425" s="53">
        <f ca="1"/>
        <v>5</v>
      </c>
      <c r="O41425" s="53" t="str">
        <f ca="1"/>
        <v>2013-05</v>
      </c>
    </row>
    <row r="41426" spans="12:15" x14ac:dyDescent="0.4">
      <c r="L41426" s="56">
        <f ca="1"/>
        <v>41425</v>
      </c>
      <c r="M41426" s="53">
        <f ca="1"/>
        <v>2013</v>
      </c>
      <c r="N41426" s="53">
        <f ca="1"/>
        <v>5</v>
      </c>
      <c r="O41426" s="53" t="str">
        <f ca="1"/>
        <v>2013-05</v>
      </c>
    </row>
    <row r="41427" spans="12:15" x14ac:dyDescent="0.4">
      <c r="L41427" s="56">
        <f ca="1"/>
        <v>41426</v>
      </c>
      <c r="M41427" s="53">
        <f ca="1"/>
        <v>2013</v>
      </c>
      <c r="N41427" s="53">
        <f ca="1"/>
        <v>6</v>
      </c>
      <c r="O41427" s="53" t="str">
        <f ca="1"/>
        <v>2013-06</v>
      </c>
    </row>
    <row r="41428" spans="12:15" x14ac:dyDescent="0.4">
      <c r="L41428" s="56">
        <f ca="1"/>
        <v>41427</v>
      </c>
      <c r="M41428" s="53">
        <f ca="1"/>
        <v>2013</v>
      </c>
      <c r="N41428" s="53">
        <f ca="1"/>
        <v>6</v>
      </c>
      <c r="O41428" s="53" t="str">
        <f ca="1"/>
        <v>2013-06</v>
      </c>
    </row>
    <row r="41429" spans="12:15" x14ac:dyDescent="0.4">
      <c r="L41429" s="56">
        <f ca="1"/>
        <v>41428</v>
      </c>
      <c r="M41429" s="53">
        <f ca="1"/>
        <v>2013</v>
      </c>
      <c r="N41429" s="53">
        <f ca="1"/>
        <v>6</v>
      </c>
      <c r="O41429" s="53" t="str">
        <f ca="1"/>
        <v>2013-06</v>
      </c>
    </row>
    <row r="41430" spans="12:15" x14ac:dyDescent="0.4">
      <c r="L41430" s="56">
        <f ca="1"/>
        <v>41429</v>
      </c>
      <c r="M41430" s="53">
        <f ca="1"/>
        <v>2013</v>
      </c>
      <c r="N41430" s="53">
        <f ca="1"/>
        <v>6</v>
      </c>
      <c r="O41430" s="53" t="str">
        <f ca="1"/>
        <v>2013-06</v>
      </c>
    </row>
    <row r="41431" spans="12:15" x14ac:dyDescent="0.4">
      <c r="L41431" s="56">
        <f ca="1"/>
        <v>41430</v>
      </c>
      <c r="M41431" s="53">
        <f ca="1"/>
        <v>2013</v>
      </c>
      <c r="N41431" s="53">
        <f ca="1"/>
        <v>6</v>
      </c>
      <c r="O41431" s="53" t="str">
        <f ca="1"/>
        <v>2013-06</v>
      </c>
    </row>
    <row r="41432" spans="12:15" x14ac:dyDescent="0.4">
      <c r="L41432" s="56">
        <f ca="1"/>
        <v>41431</v>
      </c>
      <c r="M41432" s="53">
        <f ca="1"/>
        <v>2013</v>
      </c>
      <c r="N41432" s="53">
        <f ca="1"/>
        <v>6</v>
      </c>
      <c r="O41432" s="53" t="str">
        <f ca="1"/>
        <v>2013-06</v>
      </c>
    </row>
    <row r="41433" spans="12:15" x14ac:dyDescent="0.4">
      <c r="L41433" s="56">
        <f ca="1"/>
        <v>41432</v>
      </c>
      <c r="M41433" s="53">
        <f ca="1"/>
        <v>2013</v>
      </c>
      <c r="N41433" s="53">
        <f ca="1"/>
        <v>6</v>
      </c>
      <c r="O41433" s="53" t="str">
        <f ca="1"/>
        <v>2013-06</v>
      </c>
    </row>
    <row r="41434" spans="12:15" x14ac:dyDescent="0.4">
      <c r="L41434" s="56">
        <f ca="1"/>
        <v>41433</v>
      </c>
      <c r="M41434" s="53">
        <f ca="1"/>
        <v>2013</v>
      </c>
      <c r="N41434" s="53">
        <f ca="1"/>
        <v>6</v>
      </c>
      <c r="O41434" s="53" t="str">
        <f ca="1"/>
        <v>2013-06</v>
      </c>
    </row>
    <row r="41435" spans="12:15" x14ac:dyDescent="0.4">
      <c r="L41435" s="56">
        <f ca="1"/>
        <v>41434</v>
      </c>
      <c r="M41435" s="53">
        <f ca="1"/>
        <v>2013</v>
      </c>
      <c r="N41435" s="53">
        <f ca="1"/>
        <v>6</v>
      </c>
      <c r="O41435" s="53" t="str">
        <f ca="1"/>
        <v>2013-06</v>
      </c>
    </row>
    <row r="41436" spans="12:15" x14ac:dyDescent="0.4">
      <c r="L41436" s="56">
        <f ca="1"/>
        <v>41435</v>
      </c>
      <c r="M41436" s="53">
        <f ca="1"/>
        <v>2013</v>
      </c>
      <c r="N41436" s="53">
        <f ca="1"/>
        <v>6</v>
      </c>
      <c r="O41436" s="53" t="str">
        <f ca="1"/>
        <v>2013-06</v>
      </c>
    </row>
    <row r="41437" spans="12:15" x14ac:dyDescent="0.4">
      <c r="L41437" s="56">
        <f ca="1"/>
        <v>41436</v>
      </c>
      <c r="M41437" s="53">
        <f ca="1"/>
        <v>2013</v>
      </c>
      <c r="N41437" s="53">
        <f ca="1"/>
        <v>6</v>
      </c>
      <c r="O41437" s="53" t="str">
        <f ca="1"/>
        <v>2013-06</v>
      </c>
    </row>
    <row r="41438" spans="12:15" x14ac:dyDescent="0.4">
      <c r="L41438" s="56">
        <f ca="1"/>
        <v>41437</v>
      </c>
      <c r="M41438" s="53">
        <f ca="1"/>
        <v>2013</v>
      </c>
      <c r="N41438" s="53">
        <f ca="1"/>
        <v>6</v>
      </c>
      <c r="O41438" s="53" t="str">
        <f ca="1"/>
        <v>2013-06</v>
      </c>
    </row>
    <row r="41439" spans="12:15" x14ac:dyDescent="0.4">
      <c r="L41439" s="56">
        <f ca="1"/>
        <v>41438</v>
      </c>
      <c r="M41439" s="53">
        <f ca="1"/>
        <v>2013</v>
      </c>
      <c r="N41439" s="53">
        <f ca="1"/>
        <v>6</v>
      </c>
      <c r="O41439" s="53" t="str">
        <f ca="1"/>
        <v>2013-06</v>
      </c>
    </row>
    <row r="41440" spans="12:15" x14ac:dyDescent="0.4">
      <c r="L41440" s="56">
        <f ca="1"/>
        <v>41439</v>
      </c>
      <c r="M41440" s="53">
        <f ca="1"/>
        <v>2013</v>
      </c>
      <c r="N41440" s="53">
        <f ca="1"/>
        <v>6</v>
      </c>
      <c r="O41440" s="53" t="str">
        <f ca="1"/>
        <v>2013-06</v>
      </c>
    </row>
    <row r="41441" spans="12:15" x14ac:dyDescent="0.4">
      <c r="L41441" s="56">
        <f ca="1"/>
        <v>41440</v>
      </c>
      <c r="M41441" s="53">
        <f ca="1"/>
        <v>2013</v>
      </c>
      <c r="N41441" s="53">
        <f ca="1"/>
        <v>6</v>
      </c>
      <c r="O41441" s="53" t="str">
        <f ca="1"/>
        <v>2013-06</v>
      </c>
    </row>
    <row r="41442" spans="12:15" x14ac:dyDescent="0.4">
      <c r="L41442" s="56">
        <f ca="1"/>
        <v>41441</v>
      </c>
      <c r="M41442" s="53">
        <f ca="1"/>
        <v>2013</v>
      </c>
      <c r="N41442" s="53">
        <f ca="1"/>
        <v>6</v>
      </c>
      <c r="O41442" s="53" t="str">
        <f ca="1"/>
        <v>2013-06</v>
      </c>
    </row>
    <row r="41443" spans="12:15" x14ac:dyDescent="0.4">
      <c r="L41443" s="56">
        <f ca="1"/>
        <v>41442</v>
      </c>
      <c r="M41443" s="53">
        <f ca="1"/>
        <v>2013</v>
      </c>
      <c r="N41443" s="53">
        <f ca="1"/>
        <v>6</v>
      </c>
      <c r="O41443" s="53" t="str">
        <f ca="1"/>
        <v>2013-06</v>
      </c>
    </row>
    <row r="41444" spans="12:15" x14ac:dyDescent="0.4">
      <c r="L41444" s="56">
        <f ca="1"/>
        <v>41443</v>
      </c>
      <c r="M41444" s="53">
        <f ca="1"/>
        <v>2013</v>
      </c>
      <c r="N41444" s="53">
        <f ca="1"/>
        <v>6</v>
      </c>
      <c r="O41444" s="53" t="str">
        <f ca="1"/>
        <v>2013-06</v>
      </c>
    </row>
    <row r="41445" spans="12:15" x14ac:dyDescent="0.4">
      <c r="L41445" s="56">
        <f ca="1"/>
        <v>41444</v>
      </c>
      <c r="M41445" s="53">
        <f ca="1"/>
        <v>2013</v>
      </c>
      <c r="N41445" s="53">
        <f ca="1"/>
        <v>6</v>
      </c>
      <c r="O41445" s="53" t="str">
        <f ca="1"/>
        <v>2013-06</v>
      </c>
    </row>
    <row r="41446" spans="12:15" x14ac:dyDescent="0.4">
      <c r="L41446" s="56">
        <f ca="1"/>
        <v>41445</v>
      </c>
      <c r="M41446" s="53">
        <f ca="1"/>
        <v>2013</v>
      </c>
      <c r="N41446" s="53">
        <f ca="1"/>
        <v>6</v>
      </c>
      <c r="O41446" s="53" t="str">
        <f ca="1"/>
        <v>2013-06</v>
      </c>
    </row>
    <row r="41447" spans="12:15" x14ac:dyDescent="0.4">
      <c r="L41447" s="56">
        <f ca="1"/>
        <v>41446</v>
      </c>
      <c r="M41447" s="53">
        <f ca="1"/>
        <v>2013</v>
      </c>
      <c r="N41447" s="53">
        <f ca="1"/>
        <v>6</v>
      </c>
      <c r="O41447" s="53" t="str">
        <f ca="1"/>
        <v>2013-06</v>
      </c>
    </row>
    <row r="41448" spans="12:15" x14ac:dyDescent="0.4">
      <c r="L41448" s="56">
        <f ca="1"/>
        <v>41447</v>
      </c>
      <c r="M41448" s="53">
        <f ca="1"/>
        <v>2013</v>
      </c>
      <c r="N41448" s="53">
        <f ca="1"/>
        <v>6</v>
      </c>
      <c r="O41448" s="53" t="str">
        <f ca="1"/>
        <v>2013-06</v>
      </c>
    </row>
    <row r="41449" spans="12:15" x14ac:dyDescent="0.4">
      <c r="L41449" s="56">
        <f ca="1"/>
        <v>41448</v>
      </c>
      <c r="M41449" s="53">
        <f ca="1"/>
        <v>2013</v>
      </c>
      <c r="N41449" s="53">
        <f ca="1"/>
        <v>6</v>
      </c>
      <c r="O41449" s="53" t="str">
        <f ca="1"/>
        <v>2013-06</v>
      </c>
    </row>
    <row r="41450" spans="12:15" x14ac:dyDescent="0.4">
      <c r="L41450" s="56">
        <f ca="1"/>
        <v>41449</v>
      </c>
      <c r="M41450" s="53">
        <f ca="1"/>
        <v>2013</v>
      </c>
      <c r="N41450" s="53">
        <f ca="1"/>
        <v>6</v>
      </c>
      <c r="O41450" s="53" t="str">
        <f ca="1"/>
        <v>2013-06</v>
      </c>
    </row>
    <row r="41451" spans="12:15" x14ac:dyDescent="0.4">
      <c r="L41451" s="56">
        <f ca="1"/>
        <v>41450</v>
      </c>
      <c r="M41451" s="53">
        <f ca="1"/>
        <v>2013</v>
      </c>
      <c r="N41451" s="53">
        <f ca="1"/>
        <v>6</v>
      </c>
      <c r="O41451" s="53" t="str">
        <f ca="1"/>
        <v>2013-06</v>
      </c>
    </row>
    <row r="41452" spans="12:15" x14ac:dyDescent="0.4">
      <c r="L41452" s="56">
        <f ca="1"/>
        <v>41451</v>
      </c>
      <c r="M41452" s="53">
        <f ca="1"/>
        <v>2013</v>
      </c>
      <c r="N41452" s="53">
        <f ca="1"/>
        <v>6</v>
      </c>
      <c r="O41452" s="53" t="str">
        <f ca="1"/>
        <v>2013-06</v>
      </c>
    </row>
    <row r="41453" spans="12:15" x14ac:dyDescent="0.4">
      <c r="L41453" s="56">
        <f ca="1"/>
        <v>41452</v>
      </c>
      <c r="M41453" s="53">
        <f ca="1"/>
        <v>2013</v>
      </c>
      <c r="N41453" s="53">
        <f ca="1"/>
        <v>6</v>
      </c>
      <c r="O41453" s="53" t="str">
        <f ca="1"/>
        <v>2013-06</v>
      </c>
    </row>
    <row r="41454" spans="12:15" x14ac:dyDescent="0.4">
      <c r="L41454" s="56">
        <f ca="1"/>
        <v>41453</v>
      </c>
      <c r="M41454" s="53">
        <f ca="1"/>
        <v>2013</v>
      </c>
      <c r="N41454" s="53">
        <f ca="1"/>
        <v>6</v>
      </c>
      <c r="O41454" s="53" t="str">
        <f ca="1"/>
        <v>2013-06</v>
      </c>
    </row>
    <row r="41455" spans="12:15" x14ac:dyDescent="0.4">
      <c r="L41455" s="56">
        <f ca="1"/>
        <v>41454</v>
      </c>
      <c r="M41455" s="53">
        <f ca="1"/>
        <v>2013</v>
      </c>
      <c r="N41455" s="53">
        <f ca="1"/>
        <v>6</v>
      </c>
      <c r="O41455" s="53" t="str">
        <f ca="1"/>
        <v>2013-06</v>
      </c>
    </row>
    <row r="41456" spans="12:15" x14ac:dyDescent="0.4">
      <c r="L41456" s="56">
        <f ca="1"/>
        <v>41455</v>
      </c>
      <c r="M41456" s="53">
        <f ca="1"/>
        <v>2013</v>
      </c>
      <c r="N41456" s="53">
        <f ca="1"/>
        <v>6</v>
      </c>
      <c r="O41456" s="53" t="str">
        <f ca="1"/>
        <v>2013-06</v>
      </c>
    </row>
    <row r="41457" spans="12:15" x14ac:dyDescent="0.4">
      <c r="L41457" s="56">
        <f ca="1"/>
        <v>41456</v>
      </c>
      <c r="M41457" s="53">
        <f ca="1"/>
        <v>2013</v>
      </c>
      <c r="N41457" s="53">
        <f ca="1"/>
        <v>7</v>
      </c>
      <c r="O41457" s="53" t="str">
        <f ca="1"/>
        <v>2013-07</v>
      </c>
    </row>
    <row r="41458" spans="12:15" x14ac:dyDescent="0.4">
      <c r="L41458" s="56">
        <f ca="1"/>
        <v>41457</v>
      </c>
      <c r="M41458" s="53">
        <f ca="1"/>
        <v>2013</v>
      </c>
      <c r="N41458" s="53">
        <f ca="1"/>
        <v>7</v>
      </c>
      <c r="O41458" s="53" t="str">
        <f ca="1"/>
        <v>2013-07</v>
      </c>
    </row>
    <row r="41459" spans="12:15" x14ac:dyDescent="0.4">
      <c r="L41459" s="56">
        <f ca="1"/>
        <v>41458</v>
      </c>
      <c r="M41459" s="53">
        <f ca="1"/>
        <v>2013</v>
      </c>
      <c r="N41459" s="53">
        <f ca="1"/>
        <v>7</v>
      </c>
      <c r="O41459" s="53" t="str">
        <f ca="1"/>
        <v>2013-07</v>
      </c>
    </row>
    <row r="41460" spans="12:15" x14ac:dyDescent="0.4">
      <c r="L41460" s="56">
        <f ca="1"/>
        <v>41459</v>
      </c>
      <c r="M41460" s="53">
        <f ca="1"/>
        <v>2013</v>
      </c>
      <c r="N41460" s="53">
        <f ca="1"/>
        <v>7</v>
      </c>
      <c r="O41460" s="53" t="str">
        <f ca="1"/>
        <v>2013-07</v>
      </c>
    </row>
    <row r="41461" spans="12:15" x14ac:dyDescent="0.4">
      <c r="L41461" s="56">
        <f ca="1"/>
        <v>41460</v>
      </c>
      <c r="M41461" s="53">
        <f ca="1"/>
        <v>2013</v>
      </c>
      <c r="N41461" s="53">
        <f ca="1"/>
        <v>7</v>
      </c>
      <c r="O41461" s="53" t="str">
        <f ca="1"/>
        <v>2013-07</v>
      </c>
    </row>
    <row r="41462" spans="12:15" x14ac:dyDescent="0.4">
      <c r="L41462" s="56">
        <f ca="1"/>
        <v>41461</v>
      </c>
      <c r="M41462" s="53">
        <f ca="1"/>
        <v>2013</v>
      </c>
      <c r="N41462" s="53">
        <f ca="1"/>
        <v>7</v>
      </c>
      <c r="O41462" s="53" t="str">
        <f ca="1"/>
        <v>2013-07</v>
      </c>
    </row>
    <row r="41463" spans="12:15" x14ac:dyDescent="0.4">
      <c r="L41463" s="56">
        <f ca="1"/>
        <v>41462</v>
      </c>
      <c r="M41463" s="53">
        <f ca="1"/>
        <v>2013</v>
      </c>
      <c r="N41463" s="53">
        <f ca="1"/>
        <v>7</v>
      </c>
      <c r="O41463" s="53" t="str">
        <f ca="1"/>
        <v>2013-07</v>
      </c>
    </row>
    <row r="41464" spans="12:15" x14ac:dyDescent="0.4">
      <c r="L41464" s="56">
        <f ca="1"/>
        <v>41463</v>
      </c>
      <c r="M41464" s="53">
        <f ca="1"/>
        <v>2013</v>
      </c>
      <c r="N41464" s="53">
        <f ca="1"/>
        <v>7</v>
      </c>
      <c r="O41464" s="53" t="str">
        <f ca="1"/>
        <v>2013-07</v>
      </c>
    </row>
    <row r="41465" spans="12:15" x14ac:dyDescent="0.4">
      <c r="L41465" s="56">
        <f ca="1"/>
        <v>41464</v>
      </c>
      <c r="M41465" s="53">
        <f ca="1"/>
        <v>2013</v>
      </c>
      <c r="N41465" s="53">
        <f ca="1"/>
        <v>7</v>
      </c>
      <c r="O41465" s="53" t="str">
        <f ca="1"/>
        <v>2013-07</v>
      </c>
    </row>
    <row r="41466" spans="12:15" x14ac:dyDescent="0.4">
      <c r="L41466" s="56">
        <f ca="1"/>
        <v>41465</v>
      </c>
      <c r="M41466" s="53">
        <f ca="1"/>
        <v>2013</v>
      </c>
      <c r="N41466" s="53">
        <f ca="1"/>
        <v>7</v>
      </c>
      <c r="O41466" s="53" t="str">
        <f ca="1"/>
        <v>2013-07</v>
      </c>
    </row>
    <row r="41467" spans="12:15" x14ac:dyDescent="0.4">
      <c r="L41467" s="56">
        <f ca="1"/>
        <v>41466</v>
      </c>
      <c r="M41467" s="53">
        <f ca="1"/>
        <v>2013</v>
      </c>
      <c r="N41467" s="53">
        <f ca="1"/>
        <v>7</v>
      </c>
      <c r="O41467" s="53" t="str">
        <f ca="1"/>
        <v>2013-07</v>
      </c>
    </row>
    <row r="41468" spans="12:15" x14ac:dyDescent="0.4">
      <c r="L41468" s="56">
        <f ca="1"/>
        <v>41467</v>
      </c>
      <c r="M41468" s="53">
        <f ca="1"/>
        <v>2013</v>
      </c>
      <c r="N41468" s="53">
        <f ca="1"/>
        <v>7</v>
      </c>
      <c r="O41468" s="53" t="str">
        <f ca="1"/>
        <v>2013-07</v>
      </c>
    </row>
    <row r="41469" spans="12:15" x14ac:dyDescent="0.4">
      <c r="L41469" s="56">
        <f ca="1"/>
        <v>41468</v>
      </c>
      <c r="M41469" s="53">
        <f ca="1"/>
        <v>2013</v>
      </c>
      <c r="N41469" s="53">
        <f ca="1"/>
        <v>7</v>
      </c>
      <c r="O41469" s="53" t="str">
        <f ca="1"/>
        <v>2013-07</v>
      </c>
    </row>
    <row r="41470" spans="12:15" x14ac:dyDescent="0.4">
      <c r="L41470" s="56">
        <f ca="1"/>
        <v>41469</v>
      </c>
      <c r="M41470" s="53">
        <f ca="1"/>
        <v>2013</v>
      </c>
      <c r="N41470" s="53">
        <f ca="1"/>
        <v>7</v>
      </c>
      <c r="O41470" s="53" t="str">
        <f ca="1"/>
        <v>2013-07</v>
      </c>
    </row>
    <row r="41471" spans="12:15" x14ac:dyDescent="0.4">
      <c r="L41471" s="56">
        <f ca="1"/>
        <v>41470</v>
      </c>
      <c r="M41471" s="53">
        <f ca="1"/>
        <v>2013</v>
      </c>
      <c r="N41471" s="53">
        <f ca="1"/>
        <v>7</v>
      </c>
      <c r="O41471" s="53" t="str">
        <f ca="1"/>
        <v>2013-07</v>
      </c>
    </row>
    <row r="41472" spans="12:15" x14ac:dyDescent="0.4">
      <c r="L41472" s="56">
        <f ca="1"/>
        <v>41471</v>
      </c>
      <c r="M41472" s="53">
        <f ca="1"/>
        <v>2013</v>
      </c>
      <c r="N41472" s="53">
        <f ca="1"/>
        <v>7</v>
      </c>
      <c r="O41472" s="53" t="str">
        <f ca="1"/>
        <v>2013-07</v>
      </c>
    </row>
    <row r="41473" spans="12:15" x14ac:dyDescent="0.4">
      <c r="L41473" s="56">
        <f ca="1"/>
        <v>41472</v>
      </c>
      <c r="M41473" s="53">
        <f ca="1"/>
        <v>2013</v>
      </c>
      <c r="N41473" s="53">
        <f ca="1"/>
        <v>7</v>
      </c>
      <c r="O41473" s="53" t="str">
        <f ca="1"/>
        <v>2013-07</v>
      </c>
    </row>
    <row r="41474" spans="12:15" x14ac:dyDescent="0.4">
      <c r="L41474" s="56">
        <f ca="1"/>
        <v>41473</v>
      </c>
      <c r="M41474" s="53">
        <f ca="1"/>
        <v>2013</v>
      </c>
      <c r="N41474" s="53">
        <f ca="1"/>
        <v>7</v>
      </c>
      <c r="O41474" s="53" t="str">
        <f ca="1"/>
        <v>2013-07</v>
      </c>
    </row>
    <row r="41475" spans="12:15" x14ac:dyDescent="0.4">
      <c r="L41475" s="56">
        <f ca="1"/>
        <v>41474</v>
      </c>
      <c r="M41475" s="53">
        <f ca="1"/>
        <v>2013</v>
      </c>
      <c r="N41475" s="53">
        <f ca="1"/>
        <v>7</v>
      </c>
      <c r="O41475" s="53" t="str">
        <f ca="1"/>
        <v>2013-07</v>
      </c>
    </row>
    <row r="41476" spans="12:15" x14ac:dyDescent="0.4">
      <c r="L41476" s="56">
        <f ca="1"/>
        <v>41475</v>
      </c>
      <c r="M41476" s="53">
        <f ca="1"/>
        <v>2013</v>
      </c>
      <c r="N41476" s="53">
        <f ca="1"/>
        <v>7</v>
      </c>
      <c r="O41476" s="53" t="str">
        <f ca="1"/>
        <v>2013-07</v>
      </c>
    </row>
    <row r="41477" spans="12:15" x14ac:dyDescent="0.4">
      <c r="L41477" s="56">
        <f ca="1"/>
        <v>41476</v>
      </c>
      <c r="M41477" s="53">
        <f ca="1"/>
        <v>2013</v>
      </c>
      <c r="N41477" s="53">
        <f ca="1"/>
        <v>7</v>
      </c>
      <c r="O41477" s="53" t="str">
        <f ca="1"/>
        <v>2013-07</v>
      </c>
    </row>
    <row r="41478" spans="12:15" x14ac:dyDescent="0.4">
      <c r="L41478" s="56">
        <f ca="1"/>
        <v>41477</v>
      </c>
      <c r="M41478" s="53">
        <f ca="1"/>
        <v>2013</v>
      </c>
      <c r="N41478" s="53">
        <f ca="1"/>
        <v>7</v>
      </c>
      <c r="O41478" s="53" t="str">
        <f ca="1"/>
        <v>2013-07</v>
      </c>
    </row>
    <row r="41479" spans="12:15" x14ac:dyDescent="0.4">
      <c r="L41479" s="56">
        <f ca="1"/>
        <v>41478</v>
      </c>
      <c r="M41479" s="53">
        <f ca="1"/>
        <v>2013</v>
      </c>
      <c r="N41479" s="53">
        <f ca="1"/>
        <v>7</v>
      </c>
      <c r="O41479" s="53" t="str">
        <f ca="1"/>
        <v>2013-07</v>
      </c>
    </row>
    <row r="41480" spans="12:15" x14ac:dyDescent="0.4">
      <c r="L41480" s="56">
        <f ca="1"/>
        <v>41479</v>
      </c>
      <c r="M41480" s="53">
        <f ca="1"/>
        <v>2013</v>
      </c>
      <c r="N41480" s="53">
        <f ca="1"/>
        <v>7</v>
      </c>
      <c r="O41480" s="53" t="str">
        <f ca="1"/>
        <v>2013-07</v>
      </c>
    </row>
    <row r="41481" spans="12:15" x14ac:dyDescent="0.4">
      <c r="L41481" s="56">
        <f ca="1"/>
        <v>41480</v>
      </c>
      <c r="M41481" s="53">
        <f ca="1"/>
        <v>2013</v>
      </c>
      <c r="N41481" s="53">
        <f ca="1"/>
        <v>7</v>
      </c>
      <c r="O41481" s="53" t="str">
        <f ca="1"/>
        <v>2013-07</v>
      </c>
    </row>
    <row r="41482" spans="12:15" x14ac:dyDescent="0.4">
      <c r="L41482" s="56">
        <f ca="1"/>
        <v>41481</v>
      </c>
      <c r="M41482" s="53">
        <f ca="1"/>
        <v>2013</v>
      </c>
      <c r="N41482" s="53">
        <f ca="1"/>
        <v>7</v>
      </c>
      <c r="O41482" s="53" t="str">
        <f ca="1"/>
        <v>2013-07</v>
      </c>
    </row>
    <row r="41483" spans="12:15" x14ac:dyDescent="0.4">
      <c r="L41483" s="56">
        <f ca="1"/>
        <v>41482</v>
      </c>
      <c r="M41483" s="53">
        <f ca="1"/>
        <v>2013</v>
      </c>
      <c r="N41483" s="53">
        <f ca="1"/>
        <v>7</v>
      </c>
      <c r="O41483" s="53" t="str">
        <f ca="1"/>
        <v>2013-07</v>
      </c>
    </row>
    <row r="41484" spans="12:15" x14ac:dyDescent="0.4">
      <c r="L41484" s="56">
        <f ca="1"/>
        <v>41483</v>
      </c>
      <c r="M41484" s="53">
        <f ca="1"/>
        <v>2013</v>
      </c>
      <c r="N41484" s="53">
        <f ca="1"/>
        <v>7</v>
      </c>
      <c r="O41484" s="53" t="str">
        <f ca="1"/>
        <v>2013-07</v>
      </c>
    </row>
    <row r="41485" spans="12:15" x14ac:dyDescent="0.4">
      <c r="L41485" s="56">
        <f ca="1"/>
        <v>41484</v>
      </c>
      <c r="M41485" s="53">
        <f ca="1"/>
        <v>2013</v>
      </c>
      <c r="N41485" s="53">
        <f ca="1"/>
        <v>7</v>
      </c>
      <c r="O41485" s="53" t="str">
        <f ca="1"/>
        <v>2013-07</v>
      </c>
    </row>
    <row r="41486" spans="12:15" x14ac:dyDescent="0.4">
      <c r="L41486" s="56">
        <f ca="1"/>
        <v>41485</v>
      </c>
      <c r="M41486" s="53">
        <f ca="1"/>
        <v>2013</v>
      </c>
      <c r="N41486" s="53">
        <f ca="1"/>
        <v>7</v>
      </c>
      <c r="O41486" s="53" t="str">
        <f ca="1"/>
        <v>2013-07</v>
      </c>
    </row>
    <row r="41487" spans="12:15" x14ac:dyDescent="0.4">
      <c r="L41487" s="56">
        <f ca="1"/>
        <v>41486</v>
      </c>
      <c r="M41487" s="53">
        <f ca="1"/>
        <v>2013</v>
      </c>
      <c r="N41487" s="53">
        <f ca="1"/>
        <v>7</v>
      </c>
      <c r="O41487" s="53" t="str">
        <f ca="1"/>
        <v>2013-07</v>
      </c>
    </row>
    <row r="41488" spans="12:15" x14ac:dyDescent="0.4">
      <c r="L41488" s="56">
        <f ca="1"/>
        <v>41487</v>
      </c>
      <c r="M41488" s="53">
        <f ca="1"/>
        <v>2013</v>
      </c>
      <c r="N41488" s="53">
        <f ca="1"/>
        <v>8</v>
      </c>
      <c r="O41488" s="53" t="str">
        <f ca="1"/>
        <v>2013-08</v>
      </c>
    </row>
    <row r="41489" spans="12:15" x14ac:dyDescent="0.4">
      <c r="L41489" s="56">
        <f ca="1"/>
        <v>41488</v>
      </c>
      <c r="M41489" s="53">
        <f ca="1"/>
        <v>2013</v>
      </c>
      <c r="N41489" s="53">
        <f ca="1"/>
        <v>8</v>
      </c>
      <c r="O41489" s="53" t="str">
        <f ca="1"/>
        <v>2013-08</v>
      </c>
    </row>
    <row r="41490" spans="12:15" x14ac:dyDescent="0.4">
      <c r="L41490" s="56">
        <f ca="1"/>
        <v>41489</v>
      </c>
      <c r="M41490" s="53">
        <f ca="1"/>
        <v>2013</v>
      </c>
      <c r="N41490" s="53">
        <f ca="1"/>
        <v>8</v>
      </c>
      <c r="O41490" s="53" t="str">
        <f ca="1"/>
        <v>2013-08</v>
      </c>
    </row>
    <row r="41491" spans="12:15" x14ac:dyDescent="0.4">
      <c r="L41491" s="56">
        <f ca="1"/>
        <v>41490</v>
      </c>
      <c r="M41491" s="53">
        <f ca="1"/>
        <v>2013</v>
      </c>
      <c r="N41491" s="53">
        <f ca="1"/>
        <v>8</v>
      </c>
      <c r="O41491" s="53" t="str">
        <f ca="1"/>
        <v>2013-08</v>
      </c>
    </row>
    <row r="41492" spans="12:15" x14ac:dyDescent="0.4">
      <c r="L41492" s="56">
        <f ca="1"/>
        <v>41491</v>
      </c>
      <c r="M41492" s="53">
        <f ca="1"/>
        <v>2013</v>
      </c>
      <c r="N41492" s="53">
        <f ca="1"/>
        <v>8</v>
      </c>
      <c r="O41492" s="53" t="str">
        <f ca="1"/>
        <v>2013-08</v>
      </c>
    </row>
    <row r="41493" spans="12:15" x14ac:dyDescent="0.4">
      <c r="L41493" s="56">
        <f ca="1"/>
        <v>41492</v>
      </c>
      <c r="M41493" s="53">
        <f ca="1"/>
        <v>2013</v>
      </c>
      <c r="N41493" s="53">
        <f ca="1"/>
        <v>8</v>
      </c>
      <c r="O41493" s="53" t="str">
        <f ca="1"/>
        <v>2013-08</v>
      </c>
    </row>
    <row r="41494" spans="12:15" x14ac:dyDescent="0.4">
      <c r="L41494" s="56">
        <f ca="1"/>
        <v>41493</v>
      </c>
      <c r="M41494" s="53">
        <f ca="1"/>
        <v>2013</v>
      </c>
      <c r="N41494" s="53">
        <f ca="1"/>
        <v>8</v>
      </c>
      <c r="O41494" s="53" t="str">
        <f ca="1"/>
        <v>2013-08</v>
      </c>
    </row>
    <row r="41495" spans="12:15" x14ac:dyDescent="0.4">
      <c r="L41495" s="56">
        <f ca="1"/>
        <v>41494</v>
      </c>
      <c r="M41495" s="53">
        <f ca="1"/>
        <v>2013</v>
      </c>
      <c r="N41495" s="53">
        <f ca="1"/>
        <v>8</v>
      </c>
      <c r="O41495" s="53" t="str">
        <f ca="1"/>
        <v>2013-08</v>
      </c>
    </row>
    <row r="41496" spans="12:15" x14ac:dyDescent="0.4">
      <c r="L41496" s="56">
        <f ca="1"/>
        <v>41495</v>
      </c>
      <c r="M41496" s="53">
        <f ca="1"/>
        <v>2013</v>
      </c>
      <c r="N41496" s="53">
        <f ca="1"/>
        <v>8</v>
      </c>
      <c r="O41496" s="53" t="str">
        <f ca="1"/>
        <v>2013-08</v>
      </c>
    </row>
    <row r="41497" spans="12:15" x14ac:dyDescent="0.4">
      <c r="L41497" s="56">
        <f ca="1"/>
        <v>41496</v>
      </c>
      <c r="M41497" s="53">
        <f ca="1"/>
        <v>2013</v>
      </c>
      <c r="N41497" s="53">
        <f ca="1"/>
        <v>8</v>
      </c>
      <c r="O41497" s="53" t="str">
        <f ca="1"/>
        <v>2013-08</v>
      </c>
    </row>
    <row r="41498" spans="12:15" x14ac:dyDescent="0.4">
      <c r="L41498" s="56">
        <f ca="1"/>
        <v>41497</v>
      </c>
      <c r="M41498" s="53">
        <f ca="1"/>
        <v>2013</v>
      </c>
      <c r="N41498" s="53">
        <f ca="1"/>
        <v>8</v>
      </c>
      <c r="O41498" s="53" t="str">
        <f ca="1"/>
        <v>2013-08</v>
      </c>
    </row>
    <row r="41499" spans="12:15" x14ac:dyDescent="0.4">
      <c r="L41499" s="56">
        <f ca="1"/>
        <v>41498</v>
      </c>
      <c r="M41499" s="53">
        <f ca="1"/>
        <v>2013</v>
      </c>
      <c r="N41499" s="53">
        <f ca="1"/>
        <v>8</v>
      </c>
      <c r="O41499" s="53" t="str">
        <f ca="1"/>
        <v>2013-08</v>
      </c>
    </row>
    <row r="41500" spans="12:15" x14ac:dyDescent="0.4">
      <c r="L41500" s="56">
        <f ca="1"/>
        <v>41499</v>
      </c>
      <c r="M41500" s="53">
        <f ca="1"/>
        <v>2013</v>
      </c>
      <c r="N41500" s="53">
        <f ca="1"/>
        <v>8</v>
      </c>
      <c r="O41500" s="53" t="str">
        <f ca="1"/>
        <v>2013-08</v>
      </c>
    </row>
    <row r="41501" spans="12:15" x14ac:dyDescent="0.4">
      <c r="L41501" s="56">
        <f ca="1"/>
        <v>41500</v>
      </c>
      <c r="M41501" s="53">
        <f ca="1"/>
        <v>2013</v>
      </c>
      <c r="N41501" s="53">
        <f ca="1"/>
        <v>8</v>
      </c>
      <c r="O41501" s="53" t="str">
        <f ca="1"/>
        <v>2013-08</v>
      </c>
    </row>
    <row r="41502" spans="12:15" x14ac:dyDescent="0.4">
      <c r="L41502" s="56">
        <f ca="1"/>
        <v>41501</v>
      </c>
      <c r="M41502" s="53">
        <f ca="1"/>
        <v>2013</v>
      </c>
      <c r="N41502" s="53">
        <f ca="1"/>
        <v>8</v>
      </c>
      <c r="O41502" s="53" t="str">
        <f ca="1"/>
        <v>2013-08</v>
      </c>
    </row>
    <row r="41503" spans="12:15" x14ac:dyDescent="0.4">
      <c r="L41503" s="56">
        <f ca="1"/>
        <v>41502</v>
      </c>
      <c r="M41503" s="53">
        <f ca="1"/>
        <v>2013</v>
      </c>
      <c r="N41503" s="53">
        <f ca="1"/>
        <v>8</v>
      </c>
      <c r="O41503" s="53" t="str">
        <f ca="1"/>
        <v>2013-08</v>
      </c>
    </row>
    <row r="41504" spans="12:15" x14ac:dyDescent="0.4">
      <c r="L41504" s="56">
        <f ca="1"/>
        <v>41503</v>
      </c>
      <c r="M41504" s="53">
        <f ca="1"/>
        <v>2013</v>
      </c>
      <c r="N41504" s="53">
        <f ca="1"/>
        <v>8</v>
      </c>
      <c r="O41504" s="53" t="str">
        <f ca="1"/>
        <v>2013-08</v>
      </c>
    </row>
    <row r="41505" spans="12:15" x14ac:dyDescent="0.4">
      <c r="L41505" s="56">
        <f ca="1"/>
        <v>41504</v>
      </c>
      <c r="M41505" s="53">
        <f ca="1"/>
        <v>2013</v>
      </c>
      <c r="N41505" s="53">
        <f ca="1"/>
        <v>8</v>
      </c>
      <c r="O41505" s="53" t="str">
        <f ca="1"/>
        <v>2013-08</v>
      </c>
    </row>
    <row r="41506" spans="12:15" x14ac:dyDescent="0.4">
      <c r="L41506" s="56">
        <f ca="1"/>
        <v>41505</v>
      </c>
      <c r="M41506" s="53">
        <f ca="1"/>
        <v>2013</v>
      </c>
      <c r="N41506" s="53">
        <f ca="1"/>
        <v>8</v>
      </c>
      <c r="O41506" s="53" t="str">
        <f ca="1"/>
        <v>2013-08</v>
      </c>
    </row>
    <row r="41507" spans="12:15" x14ac:dyDescent="0.4">
      <c r="L41507" s="56">
        <f ca="1"/>
        <v>41506</v>
      </c>
      <c r="M41507" s="53">
        <f ca="1"/>
        <v>2013</v>
      </c>
      <c r="N41507" s="53">
        <f ca="1"/>
        <v>8</v>
      </c>
      <c r="O41507" s="53" t="str">
        <f ca="1"/>
        <v>2013-08</v>
      </c>
    </row>
    <row r="41508" spans="12:15" x14ac:dyDescent="0.4">
      <c r="L41508" s="56">
        <f ca="1"/>
        <v>41507</v>
      </c>
      <c r="M41508" s="53">
        <f ca="1"/>
        <v>2013</v>
      </c>
      <c r="N41508" s="53">
        <f ca="1"/>
        <v>8</v>
      </c>
      <c r="O41508" s="53" t="str">
        <f ca="1"/>
        <v>2013-08</v>
      </c>
    </row>
    <row r="41509" spans="12:15" x14ac:dyDescent="0.4">
      <c r="L41509" s="56">
        <f ca="1"/>
        <v>41508</v>
      </c>
      <c r="M41509" s="53">
        <f ca="1"/>
        <v>2013</v>
      </c>
      <c r="N41509" s="53">
        <f ca="1"/>
        <v>8</v>
      </c>
      <c r="O41509" s="53" t="str">
        <f ca="1"/>
        <v>2013-08</v>
      </c>
    </row>
    <row r="41510" spans="12:15" x14ac:dyDescent="0.4">
      <c r="L41510" s="56">
        <f ca="1"/>
        <v>41509</v>
      </c>
      <c r="M41510" s="53">
        <f ca="1"/>
        <v>2013</v>
      </c>
      <c r="N41510" s="53">
        <f ca="1"/>
        <v>8</v>
      </c>
      <c r="O41510" s="53" t="str">
        <f ca="1"/>
        <v>2013-08</v>
      </c>
    </row>
    <row r="41511" spans="12:15" x14ac:dyDescent="0.4">
      <c r="L41511" s="56">
        <f ca="1"/>
        <v>41510</v>
      </c>
      <c r="M41511" s="53">
        <f ca="1"/>
        <v>2013</v>
      </c>
      <c r="N41511" s="53">
        <f ca="1"/>
        <v>8</v>
      </c>
      <c r="O41511" s="53" t="str">
        <f ca="1"/>
        <v>2013-08</v>
      </c>
    </row>
    <row r="41512" spans="12:15" x14ac:dyDescent="0.4">
      <c r="L41512" s="56">
        <f ca="1"/>
        <v>41511</v>
      </c>
      <c r="M41512" s="53">
        <f ca="1"/>
        <v>2013</v>
      </c>
      <c r="N41512" s="53">
        <f ca="1"/>
        <v>8</v>
      </c>
      <c r="O41512" s="53" t="str">
        <f ca="1"/>
        <v>2013-08</v>
      </c>
    </row>
    <row r="41513" spans="12:15" x14ac:dyDescent="0.4">
      <c r="L41513" s="56">
        <f ca="1"/>
        <v>41512</v>
      </c>
      <c r="M41513" s="53">
        <f ca="1"/>
        <v>2013</v>
      </c>
      <c r="N41513" s="53">
        <f ca="1"/>
        <v>8</v>
      </c>
      <c r="O41513" s="53" t="str">
        <f ca="1"/>
        <v>2013-08</v>
      </c>
    </row>
    <row r="41514" spans="12:15" x14ac:dyDescent="0.4">
      <c r="L41514" s="56">
        <f ca="1"/>
        <v>41513</v>
      </c>
      <c r="M41514" s="53">
        <f ca="1"/>
        <v>2013</v>
      </c>
      <c r="N41514" s="53">
        <f ca="1"/>
        <v>8</v>
      </c>
      <c r="O41514" s="53" t="str">
        <f ca="1"/>
        <v>2013-08</v>
      </c>
    </row>
    <row r="41515" spans="12:15" x14ac:dyDescent="0.4">
      <c r="L41515" s="56">
        <f ca="1"/>
        <v>41514</v>
      </c>
      <c r="M41515" s="53">
        <f ca="1"/>
        <v>2013</v>
      </c>
      <c r="N41515" s="53">
        <f ca="1"/>
        <v>8</v>
      </c>
      <c r="O41515" s="53" t="str">
        <f ca="1"/>
        <v>2013-08</v>
      </c>
    </row>
    <row r="41516" spans="12:15" x14ac:dyDescent="0.4">
      <c r="L41516" s="56">
        <f ca="1"/>
        <v>41515</v>
      </c>
      <c r="M41516" s="53">
        <f ca="1"/>
        <v>2013</v>
      </c>
      <c r="N41516" s="53">
        <f ca="1"/>
        <v>8</v>
      </c>
      <c r="O41516" s="53" t="str">
        <f ca="1"/>
        <v>2013-08</v>
      </c>
    </row>
    <row r="41517" spans="12:15" x14ac:dyDescent="0.4">
      <c r="L41517" s="56">
        <f ca="1"/>
        <v>41516</v>
      </c>
      <c r="M41517" s="53">
        <f ca="1"/>
        <v>2013</v>
      </c>
      <c r="N41517" s="53">
        <f ca="1"/>
        <v>8</v>
      </c>
      <c r="O41517" s="53" t="str">
        <f ca="1"/>
        <v>2013-08</v>
      </c>
    </row>
    <row r="41518" spans="12:15" x14ac:dyDescent="0.4">
      <c r="L41518" s="56">
        <f ca="1"/>
        <v>41517</v>
      </c>
      <c r="M41518" s="53">
        <f ca="1"/>
        <v>2013</v>
      </c>
      <c r="N41518" s="53">
        <f ca="1"/>
        <v>8</v>
      </c>
      <c r="O41518" s="53" t="str">
        <f ca="1"/>
        <v>2013-08</v>
      </c>
    </row>
    <row r="41519" spans="12:15" x14ac:dyDescent="0.4">
      <c r="L41519" s="56">
        <f ca="1"/>
        <v>41518</v>
      </c>
      <c r="M41519" s="53">
        <f ca="1"/>
        <v>2013</v>
      </c>
      <c r="N41519" s="53">
        <f ca="1"/>
        <v>9</v>
      </c>
      <c r="O41519" s="53" t="str">
        <f ca="1"/>
        <v>2013-09</v>
      </c>
    </row>
    <row r="41520" spans="12:15" x14ac:dyDescent="0.4">
      <c r="L41520" s="56">
        <f ca="1"/>
        <v>41519</v>
      </c>
      <c r="M41520" s="53">
        <f ca="1"/>
        <v>2013</v>
      </c>
      <c r="N41520" s="53">
        <f ca="1"/>
        <v>9</v>
      </c>
      <c r="O41520" s="53" t="str">
        <f ca="1"/>
        <v>2013-09</v>
      </c>
    </row>
    <row r="41521" spans="12:15" x14ac:dyDescent="0.4">
      <c r="L41521" s="56">
        <f ca="1"/>
        <v>41520</v>
      </c>
      <c r="M41521" s="53">
        <f ca="1"/>
        <v>2013</v>
      </c>
      <c r="N41521" s="53">
        <f ca="1"/>
        <v>9</v>
      </c>
      <c r="O41521" s="53" t="str">
        <f ca="1"/>
        <v>2013-09</v>
      </c>
    </row>
    <row r="41522" spans="12:15" x14ac:dyDescent="0.4">
      <c r="L41522" s="56">
        <f ca="1"/>
        <v>41521</v>
      </c>
      <c r="M41522" s="53">
        <f ca="1"/>
        <v>2013</v>
      </c>
      <c r="N41522" s="53">
        <f ca="1"/>
        <v>9</v>
      </c>
      <c r="O41522" s="53" t="str">
        <f ca="1"/>
        <v>2013-09</v>
      </c>
    </row>
    <row r="41523" spans="12:15" x14ac:dyDescent="0.4">
      <c r="L41523" s="56">
        <f ca="1"/>
        <v>41522</v>
      </c>
      <c r="M41523" s="53">
        <f ca="1"/>
        <v>2013</v>
      </c>
      <c r="N41523" s="53">
        <f ca="1"/>
        <v>9</v>
      </c>
      <c r="O41523" s="53" t="str">
        <f ca="1"/>
        <v>2013-09</v>
      </c>
    </row>
    <row r="41524" spans="12:15" x14ac:dyDescent="0.4">
      <c r="L41524" s="56">
        <f ca="1"/>
        <v>41523</v>
      </c>
      <c r="M41524" s="53">
        <f ca="1"/>
        <v>2013</v>
      </c>
      <c r="N41524" s="53">
        <f ca="1"/>
        <v>9</v>
      </c>
      <c r="O41524" s="53" t="str">
        <f ca="1"/>
        <v>2013-09</v>
      </c>
    </row>
    <row r="41525" spans="12:15" x14ac:dyDescent="0.4">
      <c r="L41525" s="56">
        <f ca="1"/>
        <v>41524</v>
      </c>
      <c r="M41525" s="53">
        <f ca="1"/>
        <v>2013</v>
      </c>
      <c r="N41525" s="53">
        <f ca="1"/>
        <v>9</v>
      </c>
      <c r="O41525" s="53" t="str">
        <f ca="1"/>
        <v>2013-09</v>
      </c>
    </row>
    <row r="41526" spans="12:15" x14ac:dyDescent="0.4">
      <c r="L41526" s="56">
        <f ca="1"/>
        <v>41525</v>
      </c>
      <c r="M41526" s="53">
        <f ca="1"/>
        <v>2013</v>
      </c>
      <c r="N41526" s="53">
        <f ca="1"/>
        <v>9</v>
      </c>
      <c r="O41526" s="53" t="str">
        <f ca="1"/>
        <v>2013-09</v>
      </c>
    </row>
    <row r="41527" spans="12:15" x14ac:dyDescent="0.4">
      <c r="L41527" s="56">
        <f ca="1"/>
        <v>41526</v>
      </c>
      <c r="M41527" s="53">
        <f ca="1"/>
        <v>2013</v>
      </c>
      <c r="N41527" s="53">
        <f ca="1"/>
        <v>9</v>
      </c>
      <c r="O41527" s="53" t="str">
        <f ca="1"/>
        <v>2013-09</v>
      </c>
    </row>
    <row r="41528" spans="12:15" x14ac:dyDescent="0.4">
      <c r="L41528" s="56">
        <f ca="1"/>
        <v>41527</v>
      </c>
      <c r="M41528" s="53">
        <f ca="1"/>
        <v>2013</v>
      </c>
      <c r="N41528" s="53">
        <f ca="1"/>
        <v>9</v>
      </c>
      <c r="O41528" s="53" t="str">
        <f ca="1"/>
        <v>2013-09</v>
      </c>
    </row>
    <row r="41529" spans="12:15" x14ac:dyDescent="0.4">
      <c r="L41529" s="56">
        <f ca="1"/>
        <v>41528</v>
      </c>
      <c r="M41529" s="53">
        <f ca="1"/>
        <v>2013</v>
      </c>
      <c r="N41529" s="53">
        <f ca="1"/>
        <v>9</v>
      </c>
      <c r="O41529" s="53" t="str">
        <f ca="1"/>
        <v>2013-09</v>
      </c>
    </row>
    <row r="41530" spans="12:15" x14ac:dyDescent="0.4">
      <c r="L41530" s="56">
        <f ca="1"/>
        <v>41529</v>
      </c>
      <c r="M41530" s="53">
        <f ca="1"/>
        <v>2013</v>
      </c>
      <c r="N41530" s="53">
        <f ca="1"/>
        <v>9</v>
      </c>
      <c r="O41530" s="53" t="str">
        <f ca="1"/>
        <v>2013-09</v>
      </c>
    </row>
    <row r="41531" spans="12:15" x14ac:dyDescent="0.4">
      <c r="L41531" s="56">
        <f ca="1"/>
        <v>41530</v>
      </c>
      <c r="M41531" s="53">
        <f ca="1"/>
        <v>2013</v>
      </c>
      <c r="N41531" s="53">
        <f ca="1"/>
        <v>9</v>
      </c>
      <c r="O41531" s="53" t="str">
        <f ca="1"/>
        <v>2013-09</v>
      </c>
    </row>
    <row r="41532" spans="12:15" x14ac:dyDescent="0.4">
      <c r="L41532" s="56">
        <f ca="1"/>
        <v>41531</v>
      </c>
      <c r="M41532" s="53">
        <f ca="1"/>
        <v>2013</v>
      </c>
      <c r="N41532" s="53">
        <f ca="1"/>
        <v>9</v>
      </c>
      <c r="O41532" s="53" t="str">
        <f ca="1"/>
        <v>2013-09</v>
      </c>
    </row>
    <row r="41533" spans="12:15" x14ac:dyDescent="0.4">
      <c r="L41533" s="56">
        <f ca="1"/>
        <v>41532</v>
      </c>
      <c r="M41533" s="53">
        <f ca="1"/>
        <v>2013</v>
      </c>
      <c r="N41533" s="53">
        <f ca="1"/>
        <v>9</v>
      </c>
      <c r="O41533" s="53" t="str">
        <f ca="1"/>
        <v>2013-09</v>
      </c>
    </row>
    <row r="41534" spans="12:15" x14ac:dyDescent="0.4">
      <c r="L41534" s="56">
        <f ca="1"/>
        <v>41533</v>
      </c>
      <c r="M41534" s="53">
        <f ca="1"/>
        <v>2013</v>
      </c>
      <c r="N41534" s="53">
        <f ca="1"/>
        <v>9</v>
      </c>
      <c r="O41534" s="53" t="str">
        <f ca="1"/>
        <v>2013-09</v>
      </c>
    </row>
    <row r="41535" spans="12:15" x14ac:dyDescent="0.4">
      <c r="L41535" s="56">
        <f ca="1"/>
        <v>41534</v>
      </c>
      <c r="M41535" s="53">
        <f ca="1"/>
        <v>2013</v>
      </c>
      <c r="N41535" s="53">
        <f ca="1"/>
        <v>9</v>
      </c>
      <c r="O41535" s="53" t="str">
        <f ca="1"/>
        <v>2013-09</v>
      </c>
    </row>
    <row r="41536" spans="12:15" x14ac:dyDescent="0.4">
      <c r="L41536" s="56">
        <f ca="1"/>
        <v>41535</v>
      </c>
      <c r="M41536" s="53">
        <f ca="1"/>
        <v>2013</v>
      </c>
      <c r="N41536" s="53">
        <f ca="1"/>
        <v>9</v>
      </c>
      <c r="O41536" s="53" t="str">
        <f ca="1"/>
        <v>2013-09</v>
      </c>
    </row>
    <row r="41537" spans="12:15" x14ac:dyDescent="0.4">
      <c r="L41537" s="56">
        <f ca="1"/>
        <v>41536</v>
      </c>
      <c r="M41537" s="53">
        <f ca="1"/>
        <v>2013</v>
      </c>
      <c r="N41537" s="53">
        <f ca="1"/>
        <v>9</v>
      </c>
      <c r="O41537" s="53" t="str">
        <f ca="1"/>
        <v>2013-09</v>
      </c>
    </row>
    <row r="41538" spans="12:15" x14ac:dyDescent="0.4">
      <c r="L41538" s="56">
        <f ca="1"/>
        <v>41537</v>
      </c>
      <c r="M41538" s="53">
        <f ca="1"/>
        <v>2013</v>
      </c>
      <c r="N41538" s="53">
        <f ca="1"/>
        <v>9</v>
      </c>
      <c r="O41538" s="53" t="str">
        <f ca="1"/>
        <v>2013-09</v>
      </c>
    </row>
    <row r="41539" spans="12:15" x14ac:dyDescent="0.4">
      <c r="L41539" s="56">
        <f ca="1"/>
        <v>41538</v>
      </c>
      <c r="M41539" s="53">
        <f ca="1"/>
        <v>2013</v>
      </c>
      <c r="N41539" s="53">
        <f ca="1"/>
        <v>9</v>
      </c>
      <c r="O41539" s="53" t="str">
        <f ca="1"/>
        <v>2013-09</v>
      </c>
    </row>
    <row r="41540" spans="12:15" x14ac:dyDescent="0.4">
      <c r="L41540" s="56">
        <f ca="1"/>
        <v>41539</v>
      </c>
      <c r="M41540" s="53">
        <f ca="1"/>
        <v>2013</v>
      </c>
      <c r="N41540" s="53">
        <f ca="1"/>
        <v>9</v>
      </c>
      <c r="O41540" s="53" t="str">
        <f ca="1"/>
        <v>2013-09</v>
      </c>
    </row>
    <row r="41541" spans="12:15" x14ac:dyDescent="0.4">
      <c r="L41541" s="56">
        <f ca="1"/>
        <v>41540</v>
      </c>
      <c r="M41541" s="53">
        <f ca="1"/>
        <v>2013</v>
      </c>
      <c r="N41541" s="53">
        <f ca="1"/>
        <v>9</v>
      </c>
      <c r="O41541" s="53" t="str">
        <f ca="1"/>
        <v>2013-09</v>
      </c>
    </row>
    <row r="41542" spans="12:15" x14ac:dyDescent="0.4">
      <c r="L41542" s="56">
        <f ca="1"/>
        <v>41541</v>
      </c>
      <c r="M41542" s="53">
        <f ca="1"/>
        <v>2013</v>
      </c>
      <c r="N41542" s="53">
        <f ca="1"/>
        <v>9</v>
      </c>
      <c r="O41542" s="53" t="str">
        <f ca="1"/>
        <v>2013-09</v>
      </c>
    </row>
    <row r="41543" spans="12:15" x14ac:dyDescent="0.4">
      <c r="L41543" s="56">
        <f ca="1"/>
        <v>41542</v>
      </c>
      <c r="M41543" s="53">
        <f ca="1"/>
        <v>2013</v>
      </c>
      <c r="N41543" s="53">
        <f ca="1"/>
        <v>9</v>
      </c>
      <c r="O41543" s="53" t="str">
        <f ca="1"/>
        <v>2013-09</v>
      </c>
    </row>
    <row r="41544" spans="12:15" x14ac:dyDescent="0.4">
      <c r="L41544" s="56">
        <f ca="1"/>
        <v>41543</v>
      </c>
      <c r="M41544" s="53">
        <f ca="1"/>
        <v>2013</v>
      </c>
      <c r="N41544" s="53">
        <f ca="1"/>
        <v>9</v>
      </c>
      <c r="O41544" s="53" t="str">
        <f ca="1"/>
        <v>2013-09</v>
      </c>
    </row>
    <row r="41545" spans="12:15" x14ac:dyDescent="0.4">
      <c r="L41545" s="56">
        <f ca="1"/>
        <v>41544</v>
      </c>
      <c r="M41545" s="53">
        <f ca="1"/>
        <v>2013</v>
      </c>
      <c r="N41545" s="53">
        <f ca="1"/>
        <v>9</v>
      </c>
      <c r="O41545" s="53" t="str">
        <f ca="1"/>
        <v>2013-09</v>
      </c>
    </row>
    <row r="41546" spans="12:15" x14ac:dyDescent="0.4">
      <c r="L41546" s="56">
        <f ca="1"/>
        <v>41545</v>
      </c>
      <c r="M41546" s="53">
        <f ca="1"/>
        <v>2013</v>
      </c>
      <c r="N41546" s="53">
        <f ca="1"/>
        <v>9</v>
      </c>
      <c r="O41546" s="53" t="str">
        <f ca="1"/>
        <v>2013-09</v>
      </c>
    </row>
    <row r="41547" spans="12:15" x14ac:dyDescent="0.4">
      <c r="L41547" s="56">
        <f ca="1"/>
        <v>41546</v>
      </c>
      <c r="M41547" s="53">
        <f ca="1"/>
        <v>2013</v>
      </c>
      <c r="N41547" s="53">
        <f ca="1"/>
        <v>9</v>
      </c>
      <c r="O41547" s="53" t="str">
        <f ca="1"/>
        <v>2013-09</v>
      </c>
    </row>
    <row r="41548" spans="12:15" x14ac:dyDescent="0.4">
      <c r="L41548" s="56">
        <f ca="1"/>
        <v>41547</v>
      </c>
      <c r="M41548" s="53">
        <f ca="1"/>
        <v>2013</v>
      </c>
      <c r="N41548" s="53">
        <f ca="1"/>
        <v>9</v>
      </c>
      <c r="O41548" s="53" t="str">
        <f ca="1"/>
        <v>2013-09</v>
      </c>
    </row>
    <row r="41549" spans="12:15" x14ac:dyDescent="0.4">
      <c r="L41549" s="56">
        <f ca="1"/>
        <v>41548</v>
      </c>
      <c r="M41549" s="53">
        <f ca="1"/>
        <v>2013</v>
      </c>
      <c r="N41549" s="53">
        <f ca="1"/>
        <v>10</v>
      </c>
      <c r="O41549" s="53" t="str">
        <f ca="1"/>
        <v>2013-10</v>
      </c>
    </row>
    <row r="41550" spans="12:15" x14ac:dyDescent="0.4">
      <c r="L41550" s="56">
        <f ca="1"/>
        <v>41549</v>
      </c>
      <c r="M41550" s="53">
        <f ca="1"/>
        <v>2013</v>
      </c>
      <c r="N41550" s="53">
        <f ca="1"/>
        <v>10</v>
      </c>
      <c r="O41550" s="53" t="str">
        <f ca="1"/>
        <v>2013-10</v>
      </c>
    </row>
    <row r="41551" spans="12:15" x14ac:dyDescent="0.4">
      <c r="L41551" s="56">
        <f ca="1"/>
        <v>41550</v>
      </c>
      <c r="M41551" s="53">
        <f ca="1"/>
        <v>2013</v>
      </c>
      <c r="N41551" s="53">
        <f ca="1"/>
        <v>10</v>
      </c>
      <c r="O41551" s="53" t="str">
        <f ca="1"/>
        <v>2013-10</v>
      </c>
    </row>
    <row r="41552" spans="12:15" x14ac:dyDescent="0.4">
      <c r="L41552" s="56">
        <f ca="1"/>
        <v>41551</v>
      </c>
      <c r="M41552" s="53">
        <f ca="1"/>
        <v>2013</v>
      </c>
      <c r="N41552" s="53">
        <f ca="1"/>
        <v>10</v>
      </c>
      <c r="O41552" s="53" t="str">
        <f ca="1"/>
        <v>2013-10</v>
      </c>
    </row>
    <row r="41553" spans="12:15" x14ac:dyDescent="0.4">
      <c r="L41553" s="56">
        <f ca="1"/>
        <v>41552</v>
      </c>
      <c r="M41553" s="53">
        <f ca="1"/>
        <v>2013</v>
      </c>
      <c r="N41553" s="53">
        <f ca="1"/>
        <v>10</v>
      </c>
      <c r="O41553" s="53" t="str">
        <f ca="1"/>
        <v>2013-10</v>
      </c>
    </row>
    <row r="41554" spans="12:15" x14ac:dyDescent="0.4">
      <c r="L41554" s="56">
        <f ca="1"/>
        <v>41553</v>
      </c>
      <c r="M41554" s="53">
        <f ca="1"/>
        <v>2013</v>
      </c>
      <c r="N41554" s="53">
        <f ca="1"/>
        <v>10</v>
      </c>
      <c r="O41554" s="53" t="str">
        <f ca="1"/>
        <v>2013-10</v>
      </c>
    </row>
    <row r="41555" spans="12:15" x14ac:dyDescent="0.4">
      <c r="L41555" s="56">
        <f ca="1"/>
        <v>41554</v>
      </c>
      <c r="M41555" s="53">
        <f ca="1"/>
        <v>2013</v>
      </c>
      <c r="N41555" s="53">
        <f ca="1"/>
        <v>10</v>
      </c>
      <c r="O41555" s="53" t="str">
        <f ca="1"/>
        <v>2013-10</v>
      </c>
    </row>
    <row r="41556" spans="12:15" x14ac:dyDescent="0.4">
      <c r="L41556" s="56">
        <f ca="1"/>
        <v>41555</v>
      </c>
      <c r="M41556" s="53">
        <f ca="1"/>
        <v>2013</v>
      </c>
      <c r="N41556" s="53">
        <f ca="1"/>
        <v>10</v>
      </c>
      <c r="O41556" s="53" t="str">
        <f ca="1"/>
        <v>2013-10</v>
      </c>
    </row>
    <row r="41557" spans="12:15" x14ac:dyDescent="0.4">
      <c r="L41557" s="56">
        <f ca="1"/>
        <v>41556</v>
      </c>
      <c r="M41557" s="53">
        <f ca="1"/>
        <v>2013</v>
      </c>
      <c r="N41557" s="53">
        <f ca="1"/>
        <v>10</v>
      </c>
      <c r="O41557" s="53" t="str">
        <f ca="1"/>
        <v>2013-10</v>
      </c>
    </row>
    <row r="41558" spans="12:15" x14ac:dyDescent="0.4">
      <c r="L41558" s="56">
        <f ca="1"/>
        <v>41557</v>
      </c>
      <c r="M41558" s="53">
        <f ca="1"/>
        <v>2013</v>
      </c>
      <c r="N41558" s="53">
        <f ca="1"/>
        <v>10</v>
      </c>
      <c r="O41558" s="53" t="str">
        <f ca="1"/>
        <v>2013-10</v>
      </c>
    </row>
    <row r="41559" spans="12:15" x14ac:dyDescent="0.4">
      <c r="L41559" s="56">
        <f ca="1"/>
        <v>41558</v>
      </c>
      <c r="M41559" s="53">
        <f ca="1"/>
        <v>2013</v>
      </c>
      <c r="N41559" s="53">
        <f ca="1"/>
        <v>10</v>
      </c>
      <c r="O41559" s="53" t="str">
        <f ca="1"/>
        <v>2013-10</v>
      </c>
    </row>
    <row r="41560" spans="12:15" x14ac:dyDescent="0.4">
      <c r="L41560" s="56">
        <f ca="1"/>
        <v>41559</v>
      </c>
      <c r="M41560" s="53">
        <f ca="1"/>
        <v>2013</v>
      </c>
      <c r="N41560" s="53">
        <f ca="1"/>
        <v>10</v>
      </c>
      <c r="O41560" s="53" t="str">
        <f ca="1"/>
        <v>2013-10</v>
      </c>
    </row>
    <row r="41561" spans="12:15" x14ac:dyDescent="0.4">
      <c r="L41561" s="56">
        <f ca="1"/>
        <v>41560</v>
      </c>
      <c r="M41561" s="53">
        <f ca="1"/>
        <v>2013</v>
      </c>
      <c r="N41561" s="53">
        <f ca="1"/>
        <v>10</v>
      </c>
      <c r="O41561" s="53" t="str">
        <f ca="1"/>
        <v>2013-10</v>
      </c>
    </row>
    <row r="41562" spans="12:15" x14ac:dyDescent="0.4">
      <c r="L41562" s="56">
        <f ca="1"/>
        <v>41561</v>
      </c>
      <c r="M41562" s="53">
        <f ca="1"/>
        <v>2013</v>
      </c>
      <c r="N41562" s="53">
        <f ca="1"/>
        <v>10</v>
      </c>
      <c r="O41562" s="53" t="str">
        <f ca="1"/>
        <v>2013-10</v>
      </c>
    </row>
    <row r="41563" spans="12:15" x14ac:dyDescent="0.4">
      <c r="L41563" s="56">
        <f ca="1"/>
        <v>41562</v>
      </c>
      <c r="M41563" s="53">
        <f ca="1"/>
        <v>2013</v>
      </c>
      <c r="N41563" s="53">
        <f ca="1"/>
        <v>10</v>
      </c>
      <c r="O41563" s="53" t="str">
        <f ca="1"/>
        <v>2013-10</v>
      </c>
    </row>
    <row r="41564" spans="12:15" x14ac:dyDescent="0.4">
      <c r="L41564" s="56">
        <f ca="1"/>
        <v>41563</v>
      </c>
      <c r="M41564" s="53">
        <f ca="1"/>
        <v>2013</v>
      </c>
      <c r="N41564" s="53">
        <f ca="1"/>
        <v>10</v>
      </c>
      <c r="O41564" s="53" t="str">
        <f ca="1"/>
        <v>2013-10</v>
      </c>
    </row>
    <row r="41565" spans="12:15" x14ac:dyDescent="0.4">
      <c r="L41565" s="56">
        <f ca="1"/>
        <v>41564</v>
      </c>
      <c r="M41565" s="53">
        <f ca="1"/>
        <v>2013</v>
      </c>
      <c r="N41565" s="53">
        <f ca="1"/>
        <v>10</v>
      </c>
      <c r="O41565" s="53" t="str">
        <f ca="1"/>
        <v>2013-10</v>
      </c>
    </row>
    <row r="41566" spans="12:15" x14ac:dyDescent="0.4">
      <c r="L41566" s="56">
        <f ca="1"/>
        <v>41565</v>
      </c>
      <c r="M41566" s="53">
        <f ca="1"/>
        <v>2013</v>
      </c>
      <c r="N41566" s="53">
        <f ca="1"/>
        <v>10</v>
      </c>
      <c r="O41566" s="53" t="str">
        <f ca="1"/>
        <v>2013-10</v>
      </c>
    </row>
    <row r="41567" spans="12:15" x14ac:dyDescent="0.4">
      <c r="L41567" s="56">
        <f ca="1"/>
        <v>41566</v>
      </c>
      <c r="M41567" s="53">
        <f ca="1"/>
        <v>2013</v>
      </c>
      <c r="N41567" s="53">
        <f ca="1"/>
        <v>10</v>
      </c>
      <c r="O41567" s="53" t="str">
        <f ca="1"/>
        <v>2013-10</v>
      </c>
    </row>
    <row r="41568" spans="12:15" x14ac:dyDescent="0.4">
      <c r="L41568" s="56">
        <f ca="1"/>
        <v>41567</v>
      </c>
      <c r="M41568" s="53">
        <f ca="1"/>
        <v>2013</v>
      </c>
      <c r="N41568" s="53">
        <f ca="1"/>
        <v>10</v>
      </c>
      <c r="O41568" s="53" t="str">
        <f ca="1"/>
        <v>2013-10</v>
      </c>
    </row>
    <row r="41569" spans="12:15" x14ac:dyDescent="0.4">
      <c r="L41569" s="56">
        <f ca="1"/>
        <v>41568</v>
      </c>
      <c r="M41569" s="53">
        <f ca="1"/>
        <v>2013</v>
      </c>
      <c r="N41569" s="53">
        <f ca="1"/>
        <v>10</v>
      </c>
      <c r="O41569" s="53" t="str">
        <f ca="1"/>
        <v>2013-10</v>
      </c>
    </row>
    <row r="41570" spans="12:15" x14ac:dyDescent="0.4">
      <c r="L41570" s="56">
        <f ca="1"/>
        <v>41569</v>
      </c>
      <c r="M41570" s="53">
        <f ca="1"/>
        <v>2013</v>
      </c>
      <c r="N41570" s="53">
        <f ca="1"/>
        <v>10</v>
      </c>
      <c r="O41570" s="53" t="str">
        <f ca="1"/>
        <v>2013-10</v>
      </c>
    </row>
    <row r="41571" spans="12:15" x14ac:dyDescent="0.4">
      <c r="L41571" s="56">
        <f ca="1"/>
        <v>41570</v>
      </c>
      <c r="M41571" s="53">
        <f ca="1"/>
        <v>2013</v>
      </c>
      <c r="N41571" s="53">
        <f ca="1"/>
        <v>10</v>
      </c>
      <c r="O41571" s="53" t="str">
        <f ca="1"/>
        <v>2013-10</v>
      </c>
    </row>
    <row r="41572" spans="12:15" x14ac:dyDescent="0.4">
      <c r="L41572" s="56">
        <f ca="1"/>
        <v>41571</v>
      </c>
      <c r="M41572" s="53">
        <f ca="1"/>
        <v>2013</v>
      </c>
      <c r="N41572" s="53">
        <f ca="1"/>
        <v>10</v>
      </c>
      <c r="O41572" s="53" t="str">
        <f ca="1"/>
        <v>2013-10</v>
      </c>
    </row>
    <row r="41573" spans="12:15" x14ac:dyDescent="0.4">
      <c r="L41573" s="56">
        <f ca="1"/>
        <v>41572</v>
      </c>
      <c r="M41573" s="53">
        <f ca="1"/>
        <v>2013</v>
      </c>
      <c r="N41573" s="53">
        <f ca="1"/>
        <v>10</v>
      </c>
      <c r="O41573" s="53" t="str">
        <f ca="1"/>
        <v>2013-10</v>
      </c>
    </row>
    <row r="41574" spans="12:15" x14ac:dyDescent="0.4">
      <c r="L41574" s="56">
        <f ca="1"/>
        <v>41573</v>
      </c>
      <c r="M41574" s="53">
        <f ca="1"/>
        <v>2013</v>
      </c>
      <c r="N41574" s="53">
        <f ca="1"/>
        <v>10</v>
      </c>
      <c r="O41574" s="53" t="str">
        <f ca="1"/>
        <v>2013-10</v>
      </c>
    </row>
    <row r="41575" spans="12:15" x14ac:dyDescent="0.4">
      <c r="L41575" s="56">
        <f ca="1"/>
        <v>41574</v>
      </c>
      <c r="M41575" s="53">
        <f ca="1"/>
        <v>2013</v>
      </c>
      <c r="N41575" s="53">
        <f ca="1"/>
        <v>10</v>
      </c>
      <c r="O41575" s="53" t="str">
        <f ca="1"/>
        <v>2013-10</v>
      </c>
    </row>
    <row r="41576" spans="12:15" x14ac:dyDescent="0.4">
      <c r="L41576" s="56">
        <f ca="1"/>
        <v>41575</v>
      </c>
      <c r="M41576" s="53">
        <f ca="1"/>
        <v>2013</v>
      </c>
      <c r="N41576" s="53">
        <f ca="1"/>
        <v>10</v>
      </c>
      <c r="O41576" s="53" t="str">
        <f ca="1"/>
        <v>2013-10</v>
      </c>
    </row>
    <row r="41577" spans="12:15" x14ac:dyDescent="0.4">
      <c r="L41577" s="56">
        <f ca="1"/>
        <v>41576</v>
      </c>
      <c r="M41577" s="53">
        <f ca="1"/>
        <v>2013</v>
      </c>
      <c r="N41577" s="53">
        <f ca="1"/>
        <v>10</v>
      </c>
      <c r="O41577" s="53" t="str">
        <f ca="1"/>
        <v>2013-10</v>
      </c>
    </row>
    <row r="41578" spans="12:15" x14ac:dyDescent="0.4">
      <c r="L41578" s="56">
        <f ca="1"/>
        <v>41577</v>
      </c>
      <c r="M41578" s="53">
        <f ca="1"/>
        <v>2013</v>
      </c>
      <c r="N41578" s="53">
        <f ca="1"/>
        <v>10</v>
      </c>
      <c r="O41578" s="53" t="str">
        <f ca="1"/>
        <v>2013-10</v>
      </c>
    </row>
    <row r="41579" spans="12:15" x14ac:dyDescent="0.4">
      <c r="L41579" s="56">
        <f ca="1"/>
        <v>41578</v>
      </c>
      <c r="M41579" s="53">
        <f ca="1"/>
        <v>2013</v>
      </c>
      <c r="N41579" s="53">
        <f ca="1"/>
        <v>10</v>
      </c>
      <c r="O41579" s="53" t="str">
        <f ca="1"/>
        <v>2013-10</v>
      </c>
    </row>
    <row r="41580" spans="12:15" x14ac:dyDescent="0.4">
      <c r="L41580" s="56">
        <f ca="1"/>
        <v>41579</v>
      </c>
      <c r="M41580" s="53">
        <f ca="1"/>
        <v>2013</v>
      </c>
      <c r="N41580" s="53">
        <f ca="1"/>
        <v>11</v>
      </c>
      <c r="O41580" s="53" t="str">
        <f ca="1"/>
        <v>2013-11</v>
      </c>
    </row>
    <row r="41581" spans="12:15" x14ac:dyDescent="0.4">
      <c r="L41581" s="56">
        <f ca="1"/>
        <v>41580</v>
      </c>
      <c r="M41581" s="53">
        <f ca="1"/>
        <v>2013</v>
      </c>
      <c r="N41581" s="53">
        <f ca="1"/>
        <v>11</v>
      </c>
      <c r="O41581" s="53" t="str">
        <f ca="1"/>
        <v>2013-11</v>
      </c>
    </row>
    <row r="41582" spans="12:15" x14ac:dyDescent="0.4">
      <c r="L41582" s="56">
        <f ca="1"/>
        <v>41581</v>
      </c>
      <c r="M41582" s="53">
        <f ca="1"/>
        <v>2013</v>
      </c>
      <c r="N41582" s="53">
        <f ca="1"/>
        <v>11</v>
      </c>
      <c r="O41582" s="53" t="str">
        <f ca="1"/>
        <v>2013-11</v>
      </c>
    </row>
    <row r="41583" spans="12:15" x14ac:dyDescent="0.4">
      <c r="L41583" s="56">
        <f ca="1"/>
        <v>41582</v>
      </c>
      <c r="M41583" s="53">
        <f ca="1"/>
        <v>2013</v>
      </c>
      <c r="N41583" s="53">
        <f ca="1"/>
        <v>11</v>
      </c>
      <c r="O41583" s="53" t="str">
        <f ca="1"/>
        <v>2013-11</v>
      </c>
    </row>
    <row r="41584" spans="12:15" x14ac:dyDescent="0.4">
      <c r="L41584" s="56">
        <f ca="1"/>
        <v>41583</v>
      </c>
      <c r="M41584" s="53">
        <f ca="1"/>
        <v>2013</v>
      </c>
      <c r="N41584" s="53">
        <f ca="1"/>
        <v>11</v>
      </c>
      <c r="O41584" s="53" t="str">
        <f ca="1"/>
        <v>2013-11</v>
      </c>
    </row>
    <row r="41585" spans="12:15" x14ac:dyDescent="0.4">
      <c r="L41585" s="56">
        <f ca="1"/>
        <v>41584</v>
      </c>
      <c r="M41585" s="53">
        <f ca="1"/>
        <v>2013</v>
      </c>
      <c r="N41585" s="53">
        <f ca="1"/>
        <v>11</v>
      </c>
      <c r="O41585" s="53" t="str">
        <f ca="1"/>
        <v>2013-11</v>
      </c>
    </row>
    <row r="41586" spans="12:15" x14ac:dyDescent="0.4">
      <c r="L41586" s="56">
        <f ca="1"/>
        <v>41585</v>
      </c>
      <c r="M41586" s="53">
        <f ca="1"/>
        <v>2013</v>
      </c>
      <c r="N41586" s="53">
        <f ca="1"/>
        <v>11</v>
      </c>
      <c r="O41586" s="53" t="str">
        <f ca="1"/>
        <v>2013-11</v>
      </c>
    </row>
    <row r="41587" spans="12:15" x14ac:dyDescent="0.4">
      <c r="L41587" s="56">
        <f ca="1"/>
        <v>41586</v>
      </c>
      <c r="M41587" s="53">
        <f ca="1"/>
        <v>2013</v>
      </c>
      <c r="N41587" s="53">
        <f ca="1"/>
        <v>11</v>
      </c>
      <c r="O41587" s="53" t="str">
        <f ca="1"/>
        <v>2013-11</v>
      </c>
    </row>
    <row r="41588" spans="12:15" x14ac:dyDescent="0.4">
      <c r="L41588" s="56">
        <f ca="1"/>
        <v>41587</v>
      </c>
      <c r="M41588" s="53">
        <f ca="1"/>
        <v>2013</v>
      </c>
      <c r="N41588" s="53">
        <f ca="1"/>
        <v>11</v>
      </c>
      <c r="O41588" s="53" t="str">
        <f ca="1"/>
        <v>2013-11</v>
      </c>
    </row>
    <row r="41589" spans="12:15" x14ac:dyDescent="0.4">
      <c r="L41589" s="56">
        <f ca="1"/>
        <v>41588</v>
      </c>
      <c r="M41589" s="53">
        <f ca="1"/>
        <v>2013</v>
      </c>
      <c r="N41589" s="53">
        <f ca="1"/>
        <v>11</v>
      </c>
      <c r="O41589" s="53" t="str">
        <f ca="1"/>
        <v>2013-11</v>
      </c>
    </row>
    <row r="41590" spans="12:15" x14ac:dyDescent="0.4">
      <c r="L41590" s="56">
        <f ca="1"/>
        <v>41589</v>
      </c>
      <c r="M41590" s="53">
        <f ca="1"/>
        <v>2013</v>
      </c>
      <c r="N41590" s="53">
        <f ca="1"/>
        <v>11</v>
      </c>
      <c r="O41590" s="53" t="str">
        <f ca="1"/>
        <v>2013-11</v>
      </c>
    </row>
    <row r="41591" spans="12:15" x14ac:dyDescent="0.4">
      <c r="L41591" s="56">
        <f ca="1"/>
        <v>41590</v>
      </c>
      <c r="M41591" s="53">
        <f ca="1"/>
        <v>2013</v>
      </c>
      <c r="N41591" s="53">
        <f ca="1"/>
        <v>11</v>
      </c>
      <c r="O41591" s="53" t="str">
        <f ca="1"/>
        <v>2013-11</v>
      </c>
    </row>
    <row r="41592" spans="12:15" x14ac:dyDescent="0.4">
      <c r="L41592" s="56">
        <f ca="1"/>
        <v>41591</v>
      </c>
      <c r="M41592" s="53">
        <f ca="1"/>
        <v>2013</v>
      </c>
      <c r="N41592" s="53">
        <f ca="1"/>
        <v>11</v>
      </c>
      <c r="O41592" s="53" t="str">
        <f ca="1"/>
        <v>2013-11</v>
      </c>
    </row>
    <row r="41593" spans="12:15" x14ac:dyDescent="0.4">
      <c r="L41593" s="56">
        <f ca="1"/>
        <v>41592</v>
      </c>
      <c r="M41593" s="53">
        <f ca="1"/>
        <v>2013</v>
      </c>
      <c r="N41593" s="53">
        <f ca="1"/>
        <v>11</v>
      </c>
      <c r="O41593" s="53" t="str">
        <f ca="1"/>
        <v>2013-11</v>
      </c>
    </row>
    <row r="41594" spans="12:15" x14ac:dyDescent="0.4">
      <c r="L41594" s="56">
        <f ca="1"/>
        <v>41593</v>
      </c>
      <c r="M41594" s="53">
        <f ca="1"/>
        <v>2013</v>
      </c>
      <c r="N41594" s="53">
        <f ca="1"/>
        <v>11</v>
      </c>
      <c r="O41594" s="53" t="str">
        <f ca="1"/>
        <v>2013-11</v>
      </c>
    </row>
    <row r="41595" spans="12:15" x14ac:dyDescent="0.4">
      <c r="L41595" s="56">
        <f ca="1"/>
        <v>41594</v>
      </c>
      <c r="M41595" s="53">
        <f ca="1"/>
        <v>2013</v>
      </c>
      <c r="N41595" s="53">
        <f ca="1"/>
        <v>11</v>
      </c>
      <c r="O41595" s="53" t="str">
        <f ca="1"/>
        <v>2013-11</v>
      </c>
    </row>
    <row r="41596" spans="12:15" x14ac:dyDescent="0.4">
      <c r="L41596" s="56">
        <f ca="1"/>
        <v>41595</v>
      </c>
      <c r="M41596" s="53">
        <f ca="1"/>
        <v>2013</v>
      </c>
      <c r="N41596" s="53">
        <f ca="1"/>
        <v>11</v>
      </c>
      <c r="O41596" s="53" t="str">
        <f ca="1"/>
        <v>2013-11</v>
      </c>
    </row>
    <row r="41597" spans="12:15" x14ac:dyDescent="0.4">
      <c r="L41597" s="56">
        <f ca="1"/>
        <v>41596</v>
      </c>
      <c r="M41597" s="53">
        <f ca="1"/>
        <v>2013</v>
      </c>
      <c r="N41597" s="53">
        <f ca="1"/>
        <v>11</v>
      </c>
      <c r="O41597" s="53" t="str">
        <f ca="1"/>
        <v>2013-11</v>
      </c>
    </row>
    <row r="41598" spans="12:15" x14ac:dyDescent="0.4">
      <c r="L41598" s="56">
        <f ca="1"/>
        <v>41597</v>
      </c>
      <c r="M41598" s="53">
        <f ca="1"/>
        <v>2013</v>
      </c>
      <c r="N41598" s="53">
        <f ca="1"/>
        <v>11</v>
      </c>
      <c r="O41598" s="53" t="str">
        <f ca="1"/>
        <v>2013-11</v>
      </c>
    </row>
    <row r="41599" spans="12:15" x14ac:dyDescent="0.4">
      <c r="L41599" s="56">
        <f ca="1"/>
        <v>41598</v>
      </c>
      <c r="M41599" s="53">
        <f ca="1"/>
        <v>2013</v>
      </c>
      <c r="N41599" s="53">
        <f ca="1"/>
        <v>11</v>
      </c>
      <c r="O41599" s="53" t="str">
        <f ca="1"/>
        <v>2013-11</v>
      </c>
    </row>
    <row r="41600" spans="12:15" x14ac:dyDescent="0.4">
      <c r="L41600" s="56">
        <f ca="1"/>
        <v>41599</v>
      </c>
      <c r="M41600" s="53">
        <f ca="1"/>
        <v>2013</v>
      </c>
      <c r="N41600" s="53">
        <f ca="1"/>
        <v>11</v>
      </c>
      <c r="O41600" s="53" t="str">
        <f ca="1"/>
        <v>2013-11</v>
      </c>
    </row>
    <row r="41601" spans="12:15" x14ac:dyDescent="0.4">
      <c r="L41601" s="56">
        <f ca="1"/>
        <v>41600</v>
      </c>
      <c r="M41601" s="53">
        <f ca="1"/>
        <v>2013</v>
      </c>
      <c r="N41601" s="53">
        <f ca="1"/>
        <v>11</v>
      </c>
      <c r="O41601" s="53" t="str">
        <f ca="1"/>
        <v>2013-11</v>
      </c>
    </row>
    <row r="41602" spans="12:15" x14ac:dyDescent="0.4">
      <c r="L41602" s="56">
        <f ca="1"/>
        <v>41601</v>
      </c>
      <c r="M41602" s="53">
        <f ca="1"/>
        <v>2013</v>
      </c>
      <c r="N41602" s="53">
        <f ca="1"/>
        <v>11</v>
      </c>
      <c r="O41602" s="53" t="str">
        <f ca="1"/>
        <v>2013-11</v>
      </c>
    </row>
    <row r="41603" spans="12:15" x14ac:dyDescent="0.4">
      <c r="L41603" s="56">
        <f ca="1"/>
        <v>41602</v>
      </c>
      <c r="M41603" s="53">
        <f ca="1"/>
        <v>2013</v>
      </c>
      <c r="N41603" s="53">
        <f ca="1"/>
        <v>11</v>
      </c>
      <c r="O41603" s="53" t="str">
        <f ca="1"/>
        <v>2013-11</v>
      </c>
    </row>
    <row r="41604" spans="12:15" x14ac:dyDescent="0.4">
      <c r="L41604" s="56">
        <f ca="1"/>
        <v>41603</v>
      </c>
      <c r="M41604" s="53">
        <f ca="1"/>
        <v>2013</v>
      </c>
      <c r="N41604" s="53">
        <f ca="1"/>
        <v>11</v>
      </c>
      <c r="O41604" s="53" t="str">
        <f ca="1"/>
        <v>2013-11</v>
      </c>
    </row>
    <row r="41605" spans="12:15" x14ac:dyDescent="0.4">
      <c r="L41605" s="56">
        <f ca="1"/>
        <v>41604</v>
      </c>
      <c r="M41605" s="53">
        <f ca="1"/>
        <v>2013</v>
      </c>
      <c r="N41605" s="53">
        <f ca="1"/>
        <v>11</v>
      </c>
      <c r="O41605" s="53" t="str">
        <f ca="1"/>
        <v>2013-11</v>
      </c>
    </row>
    <row r="41606" spans="12:15" x14ac:dyDescent="0.4">
      <c r="L41606" s="56">
        <f ca="1"/>
        <v>41605</v>
      </c>
      <c r="M41606" s="53">
        <f ca="1"/>
        <v>2013</v>
      </c>
      <c r="N41606" s="53">
        <f ca="1"/>
        <v>11</v>
      </c>
      <c r="O41606" s="53" t="str">
        <f ca="1"/>
        <v>2013-11</v>
      </c>
    </row>
    <row r="41607" spans="12:15" x14ac:dyDescent="0.4">
      <c r="L41607" s="56">
        <f ca="1"/>
        <v>41606</v>
      </c>
      <c r="M41607" s="53">
        <f ca="1"/>
        <v>2013</v>
      </c>
      <c r="N41607" s="53">
        <f ca="1"/>
        <v>11</v>
      </c>
      <c r="O41607" s="53" t="str">
        <f ca="1"/>
        <v>2013-11</v>
      </c>
    </row>
    <row r="41608" spans="12:15" x14ac:dyDescent="0.4">
      <c r="L41608" s="56">
        <f ca="1"/>
        <v>41607</v>
      </c>
      <c r="M41608" s="53">
        <f ca="1"/>
        <v>2013</v>
      </c>
      <c r="N41608" s="53">
        <f ca="1"/>
        <v>11</v>
      </c>
      <c r="O41608" s="53" t="str">
        <f ca="1"/>
        <v>2013-11</v>
      </c>
    </row>
    <row r="41609" spans="12:15" x14ac:dyDescent="0.4">
      <c r="L41609" s="56">
        <f ca="1"/>
        <v>41608</v>
      </c>
      <c r="M41609" s="53">
        <f ca="1"/>
        <v>2013</v>
      </c>
      <c r="N41609" s="53">
        <f ca="1"/>
        <v>11</v>
      </c>
      <c r="O41609" s="53" t="str">
        <f ca="1"/>
        <v>2013-11</v>
      </c>
    </row>
    <row r="41610" spans="12:15" x14ac:dyDescent="0.4">
      <c r="L41610" s="56">
        <f ca="1"/>
        <v>41609</v>
      </c>
      <c r="M41610" s="53">
        <f ca="1"/>
        <v>2013</v>
      </c>
      <c r="N41610" s="53">
        <f ca="1"/>
        <v>12</v>
      </c>
      <c r="O41610" s="53" t="str">
        <f ca="1"/>
        <v>2013-12</v>
      </c>
    </row>
    <row r="41611" spans="12:15" x14ac:dyDescent="0.4">
      <c r="L41611" s="56">
        <f ca="1"/>
        <v>41610</v>
      </c>
      <c r="M41611" s="53">
        <f ca="1"/>
        <v>2013</v>
      </c>
      <c r="N41611" s="53">
        <f ca="1"/>
        <v>12</v>
      </c>
      <c r="O41611" s="53" t="str">
        <f ca="1"/>
        <v>2013-12</v>
      </c>
    </row>
    <row r="41612" spans="12:15" x14ac:dyDescent="0.4">
      <c r="L41612" s="56">
        <f ca="1"/>
        <v>41611</v>
      </c>
      <c r="M41612" s="53">
        <f ca="1"/>
        <v>2013</v>
      </c>
      <c r="N41612" s="53">
        <f ca="1"/>
        <v>12</v>
      </c>
      <c r="O41612" s="53" t="str">
        <f ca="1"/>
        <v>2013-12</v>
      </c>
    </row>
    <row r="41613" spans="12:15" x14ac:dyDescent="0.4">
      <c r="L41613" s="56">
        <f ca="1"/>
        <v>41612</v>
      </c>
      <c r="M41613" s="53">
        <f ca="1"/>
        <v>2013</v>
      </c>
      <c r="N41613" s="53">
        <f ca="1"/>
        <v>12</v>
      </c>
      <c r="O41613" s="53" t="str">
        <f ca="1"/>
        <v>2013-12</v>
      </c>
    </row>
    <row r="41614" spans="12:15" x14ac:dyDescent="0.4">
      <c r="L41614" s="56">
        <f ca="1"/>
        <v>41613</v>
      </c>
      <c r="M41614" s="53">
        <f ca="1"/>
        <v>2013</v>
      </c>
      <c r="N41614" s="53">
        <f ca="1"/>
        <v>12</v>
      </c>
      <c r="O41614" s="53" t="str">
        <f ca="1"/>
        <v>2013-12</v>
      </c>
    </row>
    <row r="41615" spans="12:15" x14ac:dyDescent="0.4">
      <c r="L41615" s="56">
        <f ca="1"/>
        <v>41614</v>
      </c>
      <c r="M41615" s="53">
        <f ca="1"/>
        <v>2013</v>
      </c>
      <c r="N41615" s="53">
        <f ca="1"/>
        <v>12</v>
      </c>
      <c r="O41615" s="53" t="str">
        <f ca="1"/>
        <v>2013-12</v>
      </c>
    </row>
    <row r="41616" spans="12:15" x14ac:dyDescent="0.4">
      <c r="L41616" s="56">
        <f ca="1"/>
        <v>41615</v>
      </c>
      <c r="M41616" s="53">
        <f ca="1"/>
        <v>2013</v>
      </c>
      <c r="N41616" s="53">
        <f ca="1"/>
        <v>12</v>
      </c>
      <c r="O41616" s="53" t="str">
        <f ca="1"/>
        <v>2013-12</v>
      </c>
    </row>
    <row r="41617" spans="12:15" x14ac:dyDescent="0.4">
      <c r="L41617" s="56">
        <f ca="1"/>
        <v>41616</v>
      </c>
      <c r="M41617" s="53">
        <f ca="1"/>
        <v>2013</v>
      </c>
      <c r="N41617" s="53">
        <f ca="1"/>
        <v>12</v>
      </c>
      <c r="O41617" s="53" t="str">
        <f ca="1"/>
        <v>2013-12</v>
      </c>
    </row>
    <row r="41618" spans="12:15" x14ac:dyDescent="0.4">
      <c r="L41618" s="56">
        <f ca="1"/>
        <v>41617</v>
      </c>
      <c r="M41618" s="53">
        <f ca="1"/>
        <v>2013</v>
      </c>
      <c r="N41618" s="53">
        <f ca="1"/>
        <v>12</v>
      </c>
      <c r="O41618" s="53" t="str">
        <f ca="1"/>
        <v>2013-12</v>
      </c>
    </row>
    <row r="41619" spans="12:15" x14ac:dyDescent="0.4">
      <c r="L41619" s="56">
        <f ca="1"/>
        <v>41618</v>
      </c>
      <c r="M41619" s="53">
        <f ca="1"/>
        <v>2013</v>
      </c>
      <c r="N41619" s="53">
        <f ca="1"/>
        <v>12</v>
      </c>
      <c r="O41619" s="53" t="str">
        <f ca="1"/>
        <v>2013-12</v>
      </c>
    </row>
    <row r="41620" spans="12:15" x14ac:dyDescent="0.4">
      <c r="L41620" s="56">
        <f ca="1"/>
        <v>41619</v>
      </c>
      <c r="M41620" s="53">
        <f ca="1"/>
        <v>2013</v>
      </c>
      <c r="N41620" s="53">
        <f ca="1"/>
        <v>12</v>
      </c>
      <c r="O41620" s="53" t="str">
        <f ca="1"/>
        <v>2013-12</v>
      </c>
    </row>
    <row r="41621" spans="12:15" x14ac:dyDescent="0.4">
      <c r="L41621" s="56">
        <f ca="1"/>
        <v>41620</v>
      </c>
      <c r="M41621" s="53">
        <f ca="1"/>
        <v>2013</v>
      </c>
      <c r="N41621" s="53">
        <f ca="1"/>
        <v>12</v>
      </c>
      <c r="O41621" s="53" t="str">
        <f ca="1"/>
        <v>2013-12</v>
      </c>
    </row>
    <row r="41622" spans="12:15" x14ac:dyDescent="0.4">
      <c r="L41622" s="56">
        <f ca="1"/>
        <v>41621</v>
      </c>
      <c r="M41622" s="53">
        <f ca="1"/>
        <v>2013</v>
      </c>
      <c r="N41622" s="53">
        <f ca="1"/>
        <v>12</v>
      </c>
      <c r="O41622" s="53" t="str">
        <f ca="1"/>
        <v>2013-12</v>
      </c>
    </row>
    <row r="41623" spans="12:15" x14ac:dyDescent="0.4">
      <c r="L41623" s="56">
        <f ca="1"/>
        <v>41622</v>
      </c>
      <c r="M41623" s="53">
        <f ca="1"/>
        <v>2013</v>
      </c>
      <c r="N41623" s="53">
        <f ca="1"/>
        <v>12</v>
      </c>
      <c r="O41623" s="53" t="str">
        <f ca="1"/>
        <v>2013-12</v>
      </c>
    </row>
    <row r="41624" spans="12:15" x14ac:dyDescent="0.4">
      <c r="L41624" s="56">
        <f ca="1"/>
        <v>41623</v>
      </c>
      <c r="M41624" s="53">
        <f ca="1"/>
        <v>2013</v>
      </c>
      <c r="N41624" s="53">
        <f ca="1"/>
        <v>12</v>
      </c>
      <c r="O41624" s="53" t="str">
        <f ca="1"/>
        <v>2013-12</v>
      </c>
    </row>
    <row r="41625" spans="12:15" x14ac:dyDescent="0.4">
      <c r="L41625" s="56">
        <f ca="1"/>
        <v>41624</v>
      </c>
      <c r="M41625" s="53">
        <f ca="1"/>
        <v>2013</v>
      </c>
      <c r="N41625" s="53">
        <f ca="1"/>
        <v>12</v>
      </c>
      <c r="O41625" s="53" t="str">
        <f ca="1"/>
        <v>2013-12</v>
      </c>
    </row>
    <row r="41626" spans="12:15" x14ac:dyDescent="0.4">
      <c r="L41626" s="56">
        <f ca="1"/>
        <v>41625</v>
      </c>
      <c r="M41626" s="53">
        <f ca="1"/>
        <v>2013</v>
      </c>
      <c r="N41626" s="53">
        <f ca="1"/>
        <v>12</v>
      </c>
      <c r="O41626" s="53" t="str">
        <f ca="1"/>
        <v>2013-12</v>
      </c>
    </row>
    <row r="41627" spans="12:15" x14ac:dyDescent="0.4">
      <c r="L41627" s="56">
        <f ca="1"/>
        <v>41626</v>
      </c>
      <c r="M41627" s="53">
        <f ca="1"/>
        <v>2013</v>
      </c>
      <c r="N41627" s="53">
        <f ca="1"/>
        <v>12</v>
      </c>
      <c r="O41627" s="53" t="str">
        <f ca="1"/>
        <v>2013-12</v>
      </c>
    </row>
    <row r="41628" spans="12:15" x14ac:dyDescent="0.4">
      <c r="L41628" s="56">
        <f ca="1"/>
        <v>41627</v>
      </c>
      <c r="M41628" s="53">
        <f ca="1"/>
        <v>2013</v>
      </c>
      <c r="N41628" s="53">
        <f ca="1"/>
        <v>12</v>
      </c>
      <c r="O41628" s="53" t="str">
        <f ca="1"/>
        <v>2013-12</v>
      </c>
    </row>
    <row r="41629" spans="12:15" x14ac:dyDescent="0.4">
      <c r="L41629" s="56">
        <f ca="1"/>
        <v>41628</v>
      </c>
      <c r="M41629" s="53">
        <f ca="1"/>
        <v>2013</v>
      </c>
      <c r="N41629" s="53">
        <f ca="1"/>
        <v>12</v>
      </c>
      <c r="O41629" s="53" t="str">
        <f ca="1"/>
        <v>2013-12</v>
      </c>
    </row>
    <row r="41630" spans="12:15" x14ac:dyDescent="0.4">
      <c r="L41630" s="56">
        <f ca="1"/>
        <v>41629</v>
      </c>
      <c r="M41630" s="53">
        <f ca="1"/>
        <v>2013</v>
      </c>
      <c r="N41630" s="53">
        <f ca="1"/>
        <v>12</v>
      </c>
      <c r="O41630" s="53" t="str">
        <f ca="1"/>
        <v>2013-12</v>
      </c>
    </row>
    <row r="41631" spans="12:15" x14ac:dyDescent="0.4">
      <c r="L41631" s="56">
        <f ca="1"/>
        <v>41630</v>
      </c>
      <c r="M41631" s="53">
        <f ca="1"/>
        <v>2013</v>
      </c>
      <c r="N41631" s="53">
        <f ca="1"/>
        <v>12</v>
      </c>
      <c r="O41631" s="53" t="str">
        <f ca="1"/>
        <v>2013-12</v>
      </c>
    </row>
    <row r="41632" spans="12:15" x14ac:dyDescent="0.4">
      <c r="L41632" s="56">
        <f ca="1"/>
        <v>41631</v>
      </c>
      <c r="M41632" s="53">
        <f ca="1"/>
        <v>2013</v>
      </c>
      <c r="N41632" s="53">
        <f ca="1"/>
        <v>12</v>
      </c>
      <c r="O41632" s="53" t="str">
        <f ca="1"/>
        <v>2013-12</v>
      </c>
    </row>
    <row r="41633" spans="12:15" x14ac:dyDescent="0.4">
      <c r="L41633" s="56">
        <f ca="1"/>
        <v>41632</v>
      </c>
      <c r="M41633" s="53">
        <f ca="1"/>
        <v>2013</v>
      </c>
      <c r="N41633" s="53">
        <f ca="1"/>
        <v>12</v>
      </c>
      <c r="O41633" s="53" t="str">
        <f ca="1"/>
        <v>2013-12</v>
      </c>
    </row>
    <row r="41634" spans="12:15" x14ac:dyDescent="0.4">
      <c r="L41634" s="56">
        <f ca="1"/>
        <v>41633</v>
      </c>
      <c r="M41634" s="53">
        <f ca="1"/>
        <v>2013</v>
      </c>
      <c r="N41634" s="53">
        <f ca="1"/>
        <v>12</v>
      </c>
      <c r="O41634" s="53" t="str">
        <f ca="1"/>
        <v>2013-12</v>
      </c>
    </row>
    <row r="41635" spans="12:15" x14ac:dyDescent="0.4">
      <c r="L41635" s="56">
        <f ca="1"/>
        <v>41634</v>
      </c>
      <c r="M41635" s="53">
        <f ca="1"/>
        <v>2013</v>
      </c>
      <c r="N41635" s="53">
        <f ca="1"/>
        <v>12</v>
      </c>
      <c r="O41635" s="53" t="str">
        <f ca="1"/>
        <v>2013-12</v>
      </c>
    </row>
    <row r="41636" spans="12:15" x14ac:dyDescent="0.4">
      <c r="L41636" s="56">
        <f ca="1"/>
        <v>41635</v>
      </c>
      <c r="M41636" s="53">
        <f ca="1"/>
        <v>2013</v>
      </c>
      <c r="N41636" s="53">
        <f ca="1"/>
        <v>12</v>
      </c>
      <c r="O41636" s="53" t="str">
        <f ca="1"/>
        <v>2013-12</v>
      </c>
    </row>
    <row r="41637" spans="12:15" x14ac:dyDescent="0.4">
      <c r="L41637" s="56">
        <f ca="1"/>
        <v>41636</v>
      </c>
      <c r="M41637" s="53">
        <f ca="1"/>
        <v>2013</v>
      </c>
      <c r="N41637" s="53">
        <f ca="1"/>
        <v>12</v>
      </c>
      <c r="O41637" s="53" t="str">
        <f ca="1"/>
        <v>2013-12</v>
      </c>
    </row>
    <row r="41638" spans="12:15" x14ac:dyDescent="0.4">
      <c r="L41638" s="56">
        <f ca="1"/>
        <v>41637</v>
      </c>
      <c r="M41638" s="53">
        <f ca="1"/>
        <v>2013</v>
      </c>
      <c r="N41638" s="53">
        <f ca="1"/>
        <v>12</v>
      </c>
      <c r="O41638" s="53" t="str">
        <f ca="1"/>
        <v>2013-12</v>
      </c>
    </row>
    <row r="41639" spans="12:15" x14ac:dyDescent="0.4">
      <c r="L41639" s="56">
        <f ca="1"/>
        <v>41638</v>
      </c>
      <c r="M41639" s="53">
        <f ca="1"/>
        <v>2013</v>
      </c>
      <c r="N41639" s="53">
        <f ca="1"/>
        <v>12</v>
      </c>
      <c r="O41639" s="53" t="str">
        <f ca="1"/>
        <v>2013-12</v>
      </c>
    </row>
    <row r="41640" spans="12:15" x14ac:dyDescent="0.4">
      <c r="L41640" s="56">
        <f ca="1"/>
        <v>41639</v>
      </c>
      <c r="M41640" s="53">
        <f ca="1"/>
        <v>2013</v>
      </c>
      <c r="N41640" s="53">
        <f ca="1"/>
        <v>12</v>
      </c>
      <c r="O41640" s="53" t="str">
        <f ca="1"/>
        <v>2013-12</v>
      </c>
    </row>
    <row r="41641" spans="12:15" x14ac:dyDescent="0.4">
      <c r="L41641" s="56">
        <f ca="1"/>
        <v>41640</v>
      </c>
      <c r="M41641" s="53">
        <f ca="1"/>
        <v>2014</v>
      </c>
      <c r="N41641" s="53">
        <f ca="1"/>
        <v>1</v>
      </c>
      <c r="O41641" s="53" t="str">
        <f ca="1"/>
        <v>2014-01</v>
      </c>
    </row>
    <row r="41642" spans="12:15" x14ac:dyDescent="0.4">
      <c r="L41642" s="56">
        <f ca="1"/>
        <v>41641</v>
      </c>
      <c r="M41642" s="53">
        <f ca="1"/>
        <v>2014</v>
      </c>
      <c r="N41642" s="53">
        <f ca="1"/>
        <v>1</v>
      </c>
      <c r="O41642" s="53" t="str">
        <f ca="1"/>
        <v>2014-01</v>
      </c>
    </row>
    <row r="41643" spans="12:15" x14ac:dyDescent="0.4">
      <c r="L41643" s="56">
        <f ca="1"/>
        <v>41642</v>
      </c>
      <c r="M41643" s="53">
        <f ca="1"/>
        <v>2014</v>
      </c>
      <c r="N41643" s="53">
        <f ca="1"/>
        <v>1</v>
      </c>
      <c r="O41643" s="53" t="str">
        <f ca="1"/>
        <v>2014-01</v>
      </c>
    </row>
    <row r="41644" spans="12:15" x14ac:dyDescent="0.4">
      <c r="L41644" s="56">
        <f ca="1"/>
        <v>41643</v>
      </c>
      <c r="M41644" s="53">
        <f ca="1"/>
        <v>2014</v>
      </c>
      <c r="N41644" s="53">
        <f ca="1"/>
        <v>1</v>
      </c>
      <c r="O41644" s="53" t="str">
        <f ca="1"/>
        <v>2014-01</v>
      </c>
    </row>
    <row r="41645" spans="12:15" x14ac:dyDescent="0.4">
      <c r="L41645" s="56">
        <f ca="1"/>
        <v>41644</v>
      </c>
      <c r="M41645" s="53">
        <f ca="1"/>
        <v>2014</v>
      </c>
      <c r="N41645" s="53">
        <f ca="1"/>
        <v>1</v>
      </c>
      <c r="O41645" s="53" t="str">
        <f ca="1"/>
        <v>2014-01</v>
      </c>
    </row>
    <row r="41646" spans="12:15" x14ac:dyDescent="0.4">
      <c r="L41646" s="56">
        <f ca="1"/>
        <v>41645</v>
      </c>
      <c r="M41646" s="53">
        <f ca="1"/>
        <v>2014</v>
      </c>
      <c r="N41646" s="53">
        <f ca="1"/>
        <v>1</v>
      </c>
      <c r="O41646" s="53" t="str">
        <f ca="1"/>
        <v>2014-01</v>
      </c>
    </row>
    <row r="41647" spans="12:15" x14ac:dyDescent="0.4">
      <c r="L41647" s="56">
        <f ca="1"/>
        <v>41646</v>
      </c>
      <c r="M41647" s="53">
        <f ca="1"/>
        <v>2014</v>
      </c>
      <c r="N41647" s="53">
        <f ca="1"/>
        <v>1</v>
      </c>
      <c r="O41647" s="53" t="str">
        <f ca="1"/>
        <v>2014-01</v>
      </c>
    </row>
    <row r="41648" spans="12:15" x14ac:dyDescent="0.4">
      <c r="L41648" s="56">
        <f ca="1"/>
        <v>41647</v>
      </c>
      <c r="M41648" s="53">
        <f ca="1"/>
        <v>2014</v>
      </c>
      <c r="N41648" s="53">
        <f ca="1"/>
        <v>1</v>
      </c>
      <c r="O41648" s="53" t="str">
        <f ca="1"/>
        <v>2014-01</v>
      </c>
    </row>
    <row r="41649" spans="12:15" x14ac:dyDescent="0.4">
      <c r="L41649" s="56">
        <f ca="1"/>
        <v>41648</v>
      </c>
      <c r="M41649" s="53">
        <f ca="1"/>
        <v>2014</v>
      </c>
      <c r="N41649" s="53">
        <f ca="1"/>
        <v>1</v>
      </c>
      <c r="O41649" s="53" t="str">
        <f ca="1"/>
        <v>2014-01</v>
      </c>
    </row>
    <row r="41650" spans="12:15" x14ac:dyDescent="0.4">
      <c r="L41650" s="56">
        <f ca="1"/>
        <v>41649</v>
      </c>
      <c r="M41650" s="53">
        <f ca="1"/>
        <v>2014</v>
      </c>
      <c r="N41650" s="53">
        <f ca="1"/>
        <v>1</v>
      </c>
      <c r="O41650" s="53" t="str">
        <f ca="1"/>
        <v>2014-01</v>
      </c>
    </row>
    <row r="41651" spans="12:15" x14ac:dyDescent="0.4">
      <c r="L41651" s="56">
        <f ca="1"/>
        <v>41650</v>
      </c>
      <c r="M41651" s="53">
        <f ca="1"/>
        <v>2014</v>
      </c>
      <c r="N41651" s="53">
        <f ca="1"/>
        <v>1</v>
      </c>
      <c r="O41651" s="53" t="str">
        <f ca="1"/>
        <v>2014-01</v>
      </c>
    </row>
    <row r="41652" spans="12:15" x14ac:dyDescent="0.4">
      <c r="L41652" s="56">
        <f ca="1"/>
        <v>41651</v>
      </c>
      <c r="M41652" s="53">
        <f ca="1"/>
        <v>2014</v>
      </c>
      <c r="N41652" s="53">
        <f ca="1"/>
        <v>1</v>
      </c>
      <c r="O41652" s="53" t="str">
        <f ca="1"/>
        <v>2014-01</v>
      </c>
    </row>
    <row r="41653" spans="12:15" x14ac:dyDescent="0.4">
      <c r="L41653" s="56">
        <f ca="1"/>
        <v>41652</v>
      </c>
      <c r="M41653" s="53">
        <f ca="1"/>
        <v>2014</v>
      </c>
      <c r="N41653" s="53">
        <f ca="1"/>
        <v>1</v>
      </c>
      <c r="O41653" s="53" t="str">
        <f ca="1"/>
        <v>2014-01</v>
      </c>
    </row>
    <row r="41654" spans="12:15" x14ac:dyDescent="0.4">
      <c r="L41654" s="56">
        <f ca="1"/>
        <v>41653</v>
      </c>
      <c r="M41654" s="53">
        <f ca="1"/>
        <v>2014</v>
      </c>
      <c r="N41654" s="53">
        <f ca="1"/>
        <v>1</v>
      </c>
      <c r="O41654" s="53" t="str">
        <f ca="1"/>
        <v>2014-01</v>
      </c>
    </row>
    <row r="41655" spans="12:15" x14ac:dyDescent="0.4">
      <c r="L41655" s="56">
        <f ca="1"/>
        <v>41654</v>
      </c>
      <c r="M41655" s="53">
        <f ca="1"/>
        <v>2014</v>
      </c>
      <c r="N41655" s="53">
        <f ca="1"/>
        <v>1</v>
      </c>
      <c r="O41655" s="53" t="str">
        <f ca="1"/>
        <v>2014-01</v>
      </c>
    </row>
    <row r="41656" spans="12:15" x14ac:dyDescent="0.4">
      <c r="L41656" s="56">
        <f ca="1"/>
        <v>41655</v>
      </c>
      <c r="M41656" s="53">
        <f ca="1"/>
        <v>2014</v>
      </c>
      <c r="N41656" s="53">
        <f ca="1"/>
        <v>1</v>
      </c>
      <c r="O41656" s="53" t="str">
        <f ca="1"/>
        <v>2014-01</v>
      </c>
    </row>
    <row r="41657" spans="12:15" x14ac:dyDescent="0.4">
      <c r="L41657" s="56">
        <f ca="1"/>
        <v>41656</v>
      </c>
      <c r="M41657" s="53">
        <f ca="1"/>
        <v>2014</v>
      </c>
      <c r="N41657" s="53">
        <f ca="1"/>
        <v>1</v>
      </c>
      <c r="O41657" s="53" t="str">
        <f ca="1"/>
        <v>2014-01</v>
      </c>
    </row>
    <row r="41658" spans="12:15" x14ac:dyDescent="0.4">
      <c r="L41658" s="56">
        <f ca="1"/>
        <v>41657</v>
      </c>
      <c r="M41658" s="53">
        <f ca="1"/>
        <v>2014</v>
      </c>
      <c r="N41658" s="53">
        <f ca="1"/>
        <v>1</v>
      </c>
      <c r="O41658" s="53" t="str">
        <f ca="1"/>
        <v>2014-01</v>
      </c>
    </row>
    <row r="41659" spans="12:15" x14ac:dyDescent="0.4">
      <c r="L41659" s="56">
        <f ca="1"/>
        <v>41658</v>
      </c>
      <c r="M41659" s="53">
        <f ca="1"/>
        <v>2014</v>
      </c>
      <c r="N41659" s="53">
        <f ca="1"/>
        <v>1</v>
      </c>
      <c r="O41659" s="53" t="str">
        <f ca="1"/>
        <v>2014-01</v>
      </c>
    </row>
    <row r="41660" spans="12:15" x14ac:dyDescent="0.4">
      <c r="L41660" s="56">
        <f ca="1"/>
        <v>41659</v>
      </c>
      <c r="M41660" s="53">
        <f ca="1"/>
        <v>2014</v>
      </c>
      <c r="N41660" s="53">
        <f ca="1"/>
        <v>1</v>
      </c>
      <c r="O41660" s="53" t="str">
        <f ca="1"/>
        <v>2014-01</v>
      </c>
    </row>
    <row r="41661" spans="12:15" x14ac:dyDescent="0.4">
      <c r="L41661" s="56">
        <f ca="1"/>
        <v>41660</v>
      </c>
      <c r="M41661" s="53">
        <f ca="1"/>
        <v>2014</v>
      </c>
      <c r="N41661" s="53">
        <f ca="1"/>
        <v>1</v>
      </c>
      <c r="O41661" s="53" t="str">
        <f ca="1"/>
        <v>2014-01</v>
      </c>
    </row>
    <row r="41662" spans="12:15" x14ac:dyDescent="0.4">
      <c r="L41662" s="56">
        <f ca="1"/>
        <v>41661</v>
      </c>
      <c r="M41662" s="53">
        <f ca="1"/>
        <v>2014</v>
      </c>
      <c r="N41662" s="53">
        <f ca="1"/>
        <v>1</v>
      </c>
      <c r="O41662" s="53" t="str">
        <f ca="1"/>
        <v>2014-01</v>
      </c>
    </row>
    <row r="41663" spans="12:15" x14ac:dyDescent="0.4">
      <c r="L41663" s="56">
        <f ca="1"/>
        <v>41662</v>
      </c>
      <c r="M41663" s="53">
        <f ca="1"/>
        <v>2014</v>
      </c>
      <c r="N41663" s="53">
        <f ca="1"/>
        <v>1</v>
      </c>
      <c r="O41663" s="53" t="str">
        <f ca="1"/>
        <v>2014-01</v>
      </c>
    </row>
    <row r="41664" spans="12:15" x14ac:dyDescent="0.4">
      <c r="L41664" s="56">
        <f ca="1"/>
        <v>41663</v>
      </c>
      <c r="M41664" s="53">
        <f ca="1"/>
        <v>2014</v>
      </c>
      <c r="N41664" s="53">
        <f ca="1"/>
        <v>1</v>
      </c>
      <c r="O41664" s="53" t="str">
        <f ca="1"/>
        <v>2014-01</v>
      </c>
    </row>
    <row r="41665" spans="12:15" x14ac:dyDescent="0.4">
      <c r="L41665" s="56">
        <f ca="1"/>
        <v>41664</v>
      </c>
      <c r="M41665" s="53">
        <f ca="1"/>
        <v>2014</v>
      </c>
      <c r="N41665" s="53">
        <f ca="1"/>
        <v>1</v>
      </c>
      <c r="O41665" s="53" t="str">
        <f ca="1"/>
        <v>2014-01</v>
      </c>
    </row>
    <row r="41666" spans="12:15" x14ac:dyDescent="0.4">
      <c r="L41666" s="56">
        <f ca="1"/>
        <v>41665</v>
      </c>
      <c r="M41666" s="53">
        <f ca="1"/>
        <v>2014</v>
      </c>
      <c r="N41666" s="53">
        <f ca="1"/>
        <v>1</v>
      </c>
      <c r="O41666" s="53" t="str">
        <f ca="1"/>
        <v>2014-01</v>
      </c>
    </row>
    <row r="41667" spans="12:15" x14ac:dyDescent="0.4">
      <c r="L41667" s="56">
        <f ca="1"/>
        <v>41666</v>
      </c>
      <c r="M41667" s="53">
        <f ca="1"/>
        <v>2014</v>
      </c>
      <c r="N41667" s="53">
        <f ca="1"/>
        <v>1</v>
      </c>
      <c r="O41667" s="53" t="str">
        <f ca="1"/>
        <v>2014-01</v>
      </c>
    </row>
    <row r="41668" spans="12:15" x14ac:dyDescent="0.4">
      <c r="L41668" s="56">
        <f ca="1"/>
        <v>41667</v>
      </c>
      <c r="M41668" s="53">
        <f ca="1"/>
        <v>2014</v>
      </c>
      <c r="N41668" s="53">
        <f ca="1"/>
        <v>1</v>
      </c>
      <c r="O41668" s="53" t="str">
        <f ca="1"/>
        <v>2014-01</v>
      </c>
    </row>
    <row r="41669" spans="12:15" x14ac:dyDescent="0.4">
      <c r="L41669" s="56">
        <f ca="1"/>
        <v>41668</v>
      </c>
      <c r="M41669" s="53">
        <f ca="1"/>
        <v>2014</v>
      </c>
      <c r="N41669" s="53">
        <f ca="1"/>
        <v>1</v>
      </c>
      <c r="O41669" s="53" t="str">
        <f ca="1"/>
        <v>2014-01</v>
      </c>
    </row>
    <row r="41670" spans="12:15" x14ac:dyDescent="0.4">
      <c r="L41670" s="56">
        <f ca="1"/>
        <v>41669</v>
      </c>
      <c r="M41670" s="53">
        <f ca="1"/>
        <v>2014</v>
      </c>
      <c r="N41670" s="53">
        <f ca="1"/>
        <v>1</v>
      </c>
      <c r="O41670" s="53" t="str">
        <f ca="1"/>
        <v>2014-01</v>
      </c>
    </row>
    <row r="41671" spans="12:15" x14ac:dyDescent="0.4">
      <c r="L41671" s="56">
        <f ca="1"/>
        <v>41670</v>
      </c>
      <c r="M41671" s="53">
        <f ca="1"/>
        <v>2014</v>
      </c>
      <c r="N41671" s="53">
        <f ca="1"/>
        <v>1</v>
      </c>
      <c r="O41671" s="53" t="str">
        <f ca="1"/>
        <v>2014-01</v>
      </c>
    </row>
    <row r="41672" spans="12:15" x14ac:dyDescent="0.4">
      <c r="L41672" s="56">
        <f ca="1"/>
        <v>41671</v>
      </c>
      <c r="M41672" s="53">
        <f ca="1"/>
        <v>2014</v>
      </c>
      <c r="N41672" s="53">
        <f ca="1"/>
        <v>2</v>
      </c>
      <c r="O41672" s="53" t="str">
        <f ca="1"/>
        <v>2014-02</v>
      </c>
    </row>
    <row r="41673" spans="12:15" x14ac:dyDescent="0.4">
      <c r="L41673" s="56">
        <f ca="1"/>
        <v>41672</v>
      </c>
      <c r="M41673" s="53">
        <f ca="1"/>
        <v>2014</v>
      </c>
      <c r="N41673" s="53">
        <f ca="1"/>
        <v>2</v>
      </c>
      <c r="O41673" s="53" t="str">
        <f ca="1"/>
        <v>2014-02</v>
      </c>
    </row>
    <row r="41674" spans="12:15" x14ac:dyDescent="0.4">
      <c r="L41674" s="56">
        <f ca="1"/>
        <v>41673</v>
      </c>
      <c r="M41674" s="53">
        <f ca="1"/>
        <v>2014</v>
      </c>
      <c r="N41674" s="53">
        <f ca="1"/>
        <v>2</v>
      </c>
      <c r="O41674" s="53" t="str">
        <f ca="1"/>
        <v>2014-02</v>
      </c>
    </row>
    <row r="41675" spans="12:15" x14ac:dyDescent="0.4">
      <c r="L41675" s="56">
        <f ca="1"/>
        <v>41674</v>
      </c>
      <c r="M41675" s="53">
        <f ca="1"/>
        <v>2014</v>
      </c>
      <c r="N41675" s="53">
        <f ca="1"/>
        <v>2</v>
      </c>
      <c r="O41675" s="53" t="str">
        <f ca="1"/>
        <v>2014-02</v>
      </c>
    </row>
    <row r="41676" spans="12:15" x14ac:dyDescent="0.4">
      <c r="L41676" s="56">
        <f ca="1"/>
        <v>41675</v>
      </c>
      <c r="M41676" s="53">
        <f ca="1"/>
        <v>2014</v>
      </c>
      <c r="N41676" s="53">
        <f ca="1"/>
        <v>2</v>
      </c>
      <c r="O41676" s="53" t="str">
        <f ca="1"/>
        <v>2014-02</v>
      </c>
    </row>
    <row r="41677" spans="12:15" x14ac:dyDescent="0.4">
      <c r="L41677" s="56">
        <f ca="1"/>
        <v>41676</v>
      </c>
      <c r="M41677" s="53">
        <f ca="1"/>
        <v>2014</v>
      </c>
      <c r="N41677" s="53">
        <f ca="1"/>
        <v>2</v>
      </c>
      <c r="O41677" s="53" t="str">
        <f ca="1"/>
        <v>2014-02</v>
      </c>
    </row>
    <row r="41678" spans="12:15" x14ac:dyDescent="0.4">
      <c r="L41678" s="56">
        <f ca="1"/>
        <v>41677</v>
      </c>
      <c r="M41678" s="53">
        <f ca="1"/>
        <v>2014</v>
      </c>
      <c r="N41678" s="53">
        <f ca="1"/>
        <v>2</v>
      </c>
      <c r="O41678" s="53" t="str">
        <f ca="1"/>
        <v>2014-02</v>
      </c>
    </row>
    <row r="41679" spans="12:15" x14ac:dyDescent="0.4">
      <c r="L41679" s="56">
        <f ca="1"/>
        <v>41678</v>
      </c>
      <c r="M41679" s="53">
        <f ca="1"/>
        <v>2014</v>
      </c>
      <c r="N41679" s="53">
        <f ca="1"/>
        <v>2</v>
      </c>
      <c r="O41679" s="53" t="str">
        <f ca="1"/>
        <v>2014-02</v>
      </c>
    </row>
    <row r="41680" spans="12:15" x14ac:dyDescent="0.4">
      <c r="L41680" s="56">
        <f ca="1"/>
        <v>41679</v>
      </c>
      <c r="M41680" s="53">
        <f ca="1"/>
        <v>2014</v>
      </c>
      <c r="N41680" s="53">
        <f ca="1"/>
        <v>2</v>
      </c>
      <c r="O41680" s="53" t="str">
        <f ca="1"/>
        <v>2014-02</v>
      </c>
    </row>
    <row r="41681" spans="12:15" x14ac:dyDescent="0.4">
      <c r="L41681" s="56">
        <f ca="1"/>
        <v>41680</v>
      </c>
      <c r="M41681" s="53">
        <f ca="1"/>
        <v>2014</v>
      </c>
      <c r="N41681" s="53">
        <f ca="1"/>
        <v>2</v>
      </c>
      <c r="O41681" s="53" t="str">
        <f ca="1"/>
        <v>2014-02</v>
      </c>
    </row>
    <row r="41682" spans="12:15" x14ac:dyDescent="0.4">
      <c r="L41682" s="56">
        <f ca="1"/>
        <v>41681</v>
      </c>
      <c r="M41682" s="53">
        <f ca="1"/>
        <v>2014</v>
      </c>
      <c r="N41682" s="53">
        <f ca="1"/>
        <v>2</v>
      </c>
      <c r="O41682" s="53" t="str">
        <f ca="1"/>
        <v>2014-02</v>
      </c>
    </row>
    <row r="41683" spans="12:15" x14ac:dyDescent="0.4">
      <c r="L41683" s="56">
        <f ca="1"/>
        <v>41682</v>
      </c>
      <c r="M41683" s="53">
        <f ca="1"/>
        <v>2014</v>
      </c>
      <c r="N41683" s="53">
        <f ca="1"/>
        <v>2</v>
      </c>
      <c r="O41683" s="53" t="str">
        <f ca="1"/>
        <v>2014-02</v>
      </c>
    </row>
    <row r="41684" spans="12:15" x14ac:dyDescent="0.4">
      <c r="L41684" s="56">
        <f ca="1"/>
        <v>41683</v>
      </c>
      <c r="M41684" s="53">
        <f ca="1"/>
        <v>2014</v>
      </c>
      <c r="N41684" s="53">
        <f ca="1"/>
        <v>2</v>
      </c>
      <c r="O41684" s="53" t="str">
        <f ca="1"/>
        <v>2014-02</v>
      </c>
    </row>
    <row r="41685" spans="12:15" x14ac:dyDescent="0.4">
      <c r="L41685" s="56">
        <f ca="1"/>
        <v>41684</v>
      </c>
      <c r="M41685" s="53">
        <f ca="1"/>
        <v>2014</v>
      </c>
      <c r="N41685" s="53">
        <f ca="1"/>
        <v>2</v>
      </c>
      <c r="O41685" s="53" t="str">
        <f ca="1"/>
        <v>2014-02</v>
      </c>
    </row>
    <row r="41686" spans="12:15" x14ac:dyDescent="0.4">
      <c r="L41686" s="56">
        <f ca="1"/>
        <v>41685</v>
      </c>
      <c r="M41686" s="53">
        <f ca="1"/>
        <v>2014</v>
      </c>
      <c r="N41686" s="53">
        <f ca="1"/>
        <v>2</v>
      </c>
      <c r="O41686" s="53" t="str">
        <f ca="1"/>
        <v>2014-02</v>
      </c>
    </row>
    <row r="41687" spans="12:15" x14ac:dyDescent="0.4">
      <c r="L41687" s="56">
        <f ca="1"/>
        <v>41686</v>
      </c>
      <c r="M41687" s="53">
        <f ca="1"/>
        <v>2014</v>
      </c>
      <c r="N41687" s="53">
        <f ca="1"/>
        <v>2</v>
      </c>
      <c r="O41687" s="53" t="str">
        <f ca="1"/>
        <v>2014-02</v>
      </c>
    </row>
    <row r="41688" spans="12:15" x14ac:dyDescent="0.4">
      <c r="L41688" s="56">
        <f ca="1"/>
        <v>41687</v>
      </c>
      <c r="M41688" s="53">
        <f ca="1"/>
        <v>2014</v>
      </c>
      <c r="N41688" s="53">
        <f ca="1"/>
        <v>2</v>
      </c>
      <c r="O41688" s="53" t="str">
        <f ca="1"/>
        <v>2014-02</v>
      </c>
    </row>
    <row r="41689" spans="12:15" x14ac:dyDescent="0.4">
      <c r="L41689" s="56">
        <f ca="1"/>
        <v>41688</v>
      </c>
      <c r="M41689" s="53">
        <f ca="1"/>
        <v>2014</v>
      </c>
      <c r="N41689" s="53">
        <f ca="1"/>
        <v>2</v>
      </c>
      <c r="O41689" s="53" t="str">
        <f ca="1"/>
        <v>2014-02</v>
      </c>
    </row>
    <row r="41690" spans="12:15" x14ac:dyDescent="0.4">
      <c r="L41690" s="56">
        <f ca="1"/>
        <v>41689</v>
      </c>
      <c r="M41690" s="53">
        <f ca="1"/>
        <v>2014</v>
      </c>
      <c r="N41690" s="53">
        <f ca="1"/>
        <v>2</v>
      </c>
      <c r="O41690" s="53" t="str">
        <f ca="1"/>
        <v>2014-02</v>
      </c>
    </row>
    <row r="41691" spans="12:15" x14ac:dyDescent="0.4">
      <c r="L41691" s="56">
        <f ca="1"/>
        <v>41690</v>
      </c>
      <c r="M41691" s="53">
        <f ca="1"/>
        <v>2014</v>
      </c>
      <c r="N41691" s="53">
        <f ca="1"/>
        <v>2</v>
      </c>
      <c r="O41691" s="53" t="str">
        <f ca="1"/>
        <v>2014-02</v>
      </c>
    </row>
    <row r="41692" spans="12:15" x14ac:dyDescent="0.4">
      <c r="L41692" s="56">
        <f ca="1"/>
        <v>41691</v>
      </c>
      <c r="M41692" s="53">
        <f ca="1"/>
        <v>2014</v>
      </c>
      <c r="N41692" s="53">
        <f ca="1"/>
        <v>2</v>
      </c>
      <c r="O41692" s="53" t="str">
        <f ca="1"/>
        <v>2014-02</v>
      </c>
    </row>
    <row r="41693" spans="12:15" x14ac:dyDescent="0.4">
      <c r="L41693" s="56">
        <f ca="1"/>
        <v>41692</v>
      </c>
      <c r="M41693" s="53">
        <f ca="1"/>
        <v>2014</v>
      </c>
      <c r="N41693" s="53">
        <f ca="1"/>
        <v>2</v>
      </c>
      <c r="O41693" s="53" t="str">
        <f ca="1"/>
        <v>2014-02</v>
      </c>
    </row>
    <row r="41694" spans="12:15" x14ac:dyDescent="0.4">
      <c r="L41694" s="56">
        <f ca="1"/>
        <v>41693</v>
      </c>
      <c r="M41694" s="53">
        <f ca="1"/>
        <v>2014</v>
      </c>
      <c r="N41694" s="53">
        <f ca="1"/>
        <v>2</v>
      </c>
      <c r="O41694" s="53" t="str">
        <f ca="1"/>
        <v>2014-02</v>
      </c>
    </row>
    <row r="41695" spans="12:15" x14ac:dyDescent="0.4">
      <c r="L41695" s="56">
        <f ca="1"/>
        <v>41694</v>
      </c>
      <c r="M41695" s="53">
        <f ca="1"/>
        <v>2014</v>
      </c>
      <c r="N41695" s="53">
        <f ca="1"/>
        <v>2</v>
      </c>
      <c r="O41695" s="53" t="str">
        <f ca="1"/>
        <v>2014-02</v>
      </c>
    </row>
    <row r="41696" spans="12:15" x14ac:dyDescent="0.4">
      <c r="L41696" s="56">
        <f ca="1"/>
        <v>41695</v>
      </c>
      <c r="M41696" s="53">
        <f ca="1"/>
        <v>2014</v>
      </c>
      <c r="N41696" s="53">
        <f ca="1"/>
        <v>2</v>
      </c>
      <c r="O41696" s="53" t="str">
        <f ca="1"/>
        <v>2014-02</v>
      </c>
    </row>
    <row r="41697" spans="12:15" x14ac:dyDescent="0.4">
      <c r="L41697" s="56">
        <f ca="1"/>
        <v>41696</v>
      </c>
      <c r="M41697" s="53">
        <f ca="1"/>
        <v>2014</v>
      </c>
      <c r="N41697" s="53">
        <f ca="1"/>
        <v>2</v>
      </c>
      <c r="O41697" s="53" t="str">
        <f ca="1"/>
        <v>2014-02</v>
      </c>
    </row>
    <row r="41698" spans="12:15" x14ac:dyDescent="0.4">
      <c r="L41698" s="56">
        <f ca="1"/>
        <v>41697</v>
      </c>
      <c r="M41698" s="53">
        <f ca="1"/>
        <v>2014</v>
      </c>
      <c r="N41698" s="53">
        <f ca="1"/>
        <v>2</v>
      </c>
      <c r="O41698" s="53" t="str">
        <f ca="1"/>
        <v>2014-02</v>
      </c>
    </row>
    <row r="41699" spans="12:15" x14ac:dyDescent="0.4">
      <c r="L41699" s="56">
        <f ca="1"/>
        <v>41698</v>
      </c>
      <c r="M41699" s="53">
        <f ca="1"/>
        <v>2014</v>
      </c>
      <c r="N41699" s="53">
        <f ca="1"/>
        <v>2</v>
      </c>
      <c r="O41699" s="53" t="str">
        <f ca="1"/>
        <v>2014-02</v>
      </c>
    </row>
    <row r="41700" spans="12:15" x14ac:dyDescent="0.4">
      <c r="L41700" s="56">
        <f ca="1"/>
        <v>41699</v>
      </c>
      <c r="M41700" s="53">
        <f ca="1"/>
        <v>2014</v>
      </c>
      <c r="N41700" s="53">
        <f ca="1"/>
        <v>3</v>
      </c>
      <c r="O41700" s="53" t="str">
        <f ca="1"/>
        <v>2014-03</v>
      </c>
    </row>
    <row r="41701" spans="12:15" x14ac:dyDescent="0.4">
      <c r="L41701" s="56">
        <f ca="1"/>
        <v>41700</v>
      </c>
      <c r="M41701" s="53">
        <f ca="1"/>
        <v>2014</v>
      </c>
      <c r="N41701" s="53">
        <f ca="1"/>
        <v>3</v>
      </c>
      <c r="O41701" s="53" t="str">
        <f ca="1"/>
        <v>2014-03</v>
      </c>
    </row>
    <row r="41702" spans="12:15" x14ac:dyDescent="0.4">
      <c r="L41702" s="56">
        <f ca="1"/>
        <v>41701</v>
      </c>
      <c r="M41702" s="53">
        <f ca="1"/>
        <v>2014</v>
      </c>
      <c r="N41702" s="53">
        <f ca="1"/>
        <v>3</v>
      </c>
      <c r="O41702" s="53" t="str">
        <f ca="1"/>
        <v>2014-03</v>
      </c>
    </row>
    <row r="41703" spans="12:15" x14ac:dyDescent="0.4">
      <c r="L41703" s="56">
        <f ca="1"/>
        <v>41702</v>
      </c>
      <c r="M41703" s="53">
        <f ca="1"/>
        <v>2014</v>
      </c>
      <c r="N41703" s="53">
        <f ca="1"/>
        <v>3</v>
      </c>
      <c r="O41703" s="53" t="str">
        <f ca="1"/>
        <v>2014-03</v>
      </c>
    </row>
    <row r="41704" spans="12:15" x14ac:dyDescent="0.4">
      <c r="L41704" s="56">
        <f ca="1"/>
        <v>41703</v>
      </c>
      <c r="M41704" s="53">
        <f ca="1"/>
        <v>2014</v>
      </c>
      <c r="N41704" s="53">
        <f ca="1"/>
        <v>3</v>
      </c>
      <c r="O41704" s="53" t="str">
        <f ca="1"/>
        <v>2014-03</v>
      </c>
    </row>
    <row r="41705" spans="12:15" x14ac:dyDescent="0.4">
      <c r="L41705" s="56">
        <f ca="1"/>
        <v>41704</v>
      </c>
      <c r="M41705" s="53">
        <f ca="1"/>
        <v>2014</v>
      </c>
      <c r="N41705" s="53">
        <f ca="1"/>
        <v>3</v>
      </c>
      <c r="O41705" s="53" t="str">
        <f ca="1"/>
        <v>2014-03</v>
      </c>
    </row>
    <row r="41706" spans="12:15" x14ac:dyDescent="0.4">
      <c r="L41706" s="56">
        <f ca="1"/>
        <v>41705</v>
      </c>
      <c r="M41706" s="53">
        <f ca="1"/>
        <v>2014</v>
      </c>
      <c r="N41706" s="53">
        <f ca="1"/>
        <v>3</v>
      </c>
      <c r="O41706" s="53" t="str">
        <f ca="1"/>
        <v>2014-03</v>
      </c>
    </row>
    <row r="41707" spans="12:15" x14ac:dyDescent="0.4">
      <c r="L41707" s="56">
        <f ca="1"/>
        <v>41706</v>
      </c>
      <c r="M41707" s="53">
        <f ca="1"/>
        <v>2014</v>
      </c>
      <c r="N41707" s="53">
        <f ca="1"/>
        <v>3</v>
      </c>
      <c r="O41707" s="53" t="str">
        <f ca="1"/>
        <v>2014-03</v>
      </c>
    </row>
    <row r="41708" spans="12:15" x14ac:dyDescent="0.4">
      <c r="L41708" s="56">
        <f ca="1"/>
        <v>41707</v>
      </c>
      <c r="M41708" s="53">
        <f ca="1"/>
        <v>2014</v>
      </c>
      <c r="N41708" s="53">
        <f ca="1"/>
        <v>3</v>
      </c>
      <c r="O41708" s="53" t="str">
        <f ca="1"/>
        <v>2014-03</v>
      </c>
    </row>
    <row r="41709" spans="12:15" x14ac:dyDescent="0.4">
      <c r="L41709" s="56">
        <f ca="1"/>
        <v>41708</v>
      </c>
      <c r="M41709" s="53">
        <f ca="1"/>
        <v>2014</v>
      </c>
      <c r="N41709" s="53">
        <f ca="1"/>
        <v>3</v>
      </c>
      <c r="O41709" s="53" t="str">
        <f ca="1"/>
        <v>2014-03</v>
      </c>
    </row>
    <row r="41710" spans="12:15" x14ac:dyDescent="0.4">
      <c r="L41710" s="56">
        <f ca="1"/>
        <v>41709</v>
      </c>
      <c r="M41710" s="53">
        <f ca="1"/>
        <v>2014</v>
      </c>
      <c r="N41710" s="53">
        <f ca="1"/>
        <v>3</v>
      </c>
      <c r="O41710" s="53" t="str">
        <f ca="1"/>
        <v>2014-03</v>
      </c>
    </row>
    <row r="41711" spans="12:15" x14ac:dyDescent="0.4">
      <c r="L41711" s="56">
        <f ca="1"/>
        <v>41710</v>
      </c>
      <c r="M41711" s="53">
        <f ca="1"/>
        <v>2014</v>
      </c>
      <c r="N41711" s="53">
        <f ca="1"/>
        <v>3</v>
      </c>
      <c r="O41711" s="53" t="str">
        <f ca="1"/>
        <v>2014-03</v>
      </c>
    </row>
    <row r="41712" spans="12:15" x14ac:dyDescent="0.4">
      <c r="L41712" s="56">
        <f ca="1"/>
        <v>41711</v>
      </c>
      <c r="M41712" s="53">
        <f ca="1"/>
        <v>2014</v>
      </c>
      <c r="N41712" s="53">
        <f ca="1"/>
        <v>3</v>
      </c>
      <c r="O41712" s="53" t="str">
        <f ca="1"/>
        <v>2014-03</v>
      </c>
    </row>
    <row r="41713" spans="12:15" x14ac:dyDescent="0.4">
      <c r="L41713" s="56">
        <f ca="1"/>
        <v>41712</v>
      </c>
      <c r="M41713" s="53">
        <f ca="1"/>
        <v>2014</v>
      </c>
      <c r="N41713" s="53">
        <f ca="1"/>
        <v>3</v>
      </c>
      <c r="O41713" s="53" t="str">
        <f ca="1"/>
        <v>2014-03</v>
      </c>
    </row>
    <row r="41714" spans="12:15" x14ac:dyDescent="0.4">
      <c r="L41714" s="56">
        <f ca="1"/>
        <v>41713</v>
      </c>
      <c r="M41714" s="53">
        <f ca="1"/>
        <v>2014</v>
      </c>
      <c r="N41714" s="53">
        <f ca="1"/>
        <v>3</v>
      </c>
      <c r="O41714" s="53" t="str">
        <f ca="1"/>
        <v>2014-03</v>
      </c>
    </row>
    <row r="41715" spans="12:15" x14ac:dyDescent="0.4">
      <c r="L41715" s="56">
        <f ca="1"/>
        <v>41714</v>
      </c>
      <c r="M41715" s="53">
        <f ca="1"/>
        <v>2014</v>
      </c>
      <c r="N41715" s="53">
        <f ca="1"/>
        <v>3</v>
      </c>
      <c r="O41715" s="53" t="str">
        <f ca="1"/>
        <v>2014-03</v>
      </c>
    </row>
    <row r="41716" spans="12:15" x14ac:dyDescent="0.4">
      <c r="L41716" s="56">
        <f ca="1"/>
        <v>41715</v>
      </c>
      <c r="M41716" s="53">
        <f ca="1"/>
        <v>2014</v>
      </c>
      <c r="N41716" s="53">
        <f ca="1"/>
        <v>3</v>
      </c>
      <c r="O41716" s="53" t="str">
        <f ca="1"/>
        <v>2014-03</v>
      </c>
    </row>
    <row r="41717" spans="12:15" x14ac:dyDescent="0.4">
      <c r="L41717" s="56">
        <f ca="1"/>
        <v>41716</v>
      </c>
      <c r="M41717" s="53">
        <f ca="1"/>
        <v>2014</v>
      </c>
      <c r="N41717" s="53">
        <f ca="1"/>
        <v>3</v>
      </c>
      <c r="O41717" s="53" t="str">
        <f ca="1"/>
        <v>2014-03</v>
      </c>
    </row>
    <row r="41718" spans="12:15" x14ac:dyDescent="0.4">
      <c r="L41718" s="56">
        <f ca="1"/>
        <v>41717</v>
      </c>
      <c r="M41718" s="53">
        <f ca="1"/>
        <v>2014</v>
      </c>
      <c r="N41718" s="53">
        <f ca="1"/>
        <v>3</v>
      </c>
      <c r="O41718" s="53" t="str">
        <f ca="1"/>
        <v>2014-03</v>
      </c>
    </row>
    <row r="41719" spans="12:15" x14ac:dyDescent="0.4">
      <c r="L41719" s="56">
        <f ca="1"/>
        <v>41718</v>
      </c>
      <c r="M41719" s="53">
        <f ca="1"/>
        <v>2014</v>
      </c>
      <c r="N41719" s="53">
        <f ca="1"/>
        <v>3</v>
      </c>
      <c r="O41719" s="53" t="str">
        <f ca="1"/>
        <v>2014-03</v>
      </c>
    </row>
    <row r="41720" spans="12:15" x14ac:dyDescent="0.4">
      <c r="L41720" s="56">
        <f ca="1"/>
        <v>41719</v>
      </c>
      <c r="M41720" s="53">
        <f ca="1"/>
        <v>2014</v>
      </c>
      <c r="N41720" s="53">
        <f ca="1"/>
        <v>3</v>
      </c>
      <c r="O41720" s="53" t="str">
        <f ca="1"/>
        <v>2014-03</v>
      </c>
    </row>
    <row r="41721" spans="12:15" x14ac:dyDescent="0.4">
      <c r="L41721" s="56">
        <f ca="1"/>
        <v>41720</v>
      </c>
      <c r="M41721" s="53">
        <f ca="1"/>
        <v>2014</v>
      </c>
      <c r="N41721" s="53">
        <f ca="1"/>
        <v>3</v>
      </c>
      <c r="O41721" s="53" t="str">
        <f ca="1"/>
        <v>2014-03</v>
      </c>
    </row>
    <row r="41722" spans="12:15" x14ac:dyDescent="0.4">
      <c r="L41722" s="56">
        <f ca="1"/>
        <v>41721</v>
      </c>
      <c r="M41722" s="53">
        <f ca="1"/>
        <v>2014</v>
      </c>
      <c r="N41722" s="53">
        <f ca="1"/>
        <v>3</v>
      </c>
      <c r="O41722" s="53" t="str">
        <f ca="1"/>
        <v>2014-03</v>
      </c>
    </row>
    <row r="41723" spans="12:15" x14ac:dyDescent="0.4">
      <c r="L41723" s="56">
        <f ca="1"/>
        <v>41722</v>
      </c>
      <c r="M41723" s="53">
        <f ca="1"/>
        <v>2014</v>
      </c>
      <c r="N41723" s="53">
        <f ca="1"/>
        <v>3</v>
      </c>
      <c r="O41723" s="53" t="str">
        <f ca="1"/>
        <v>2014-03</v>
      </c>
    </row>
    <row r="41724" spans="12:15" x14ac:dyDescent="0.4">
      <c r="L41724" s="56">
        <f ca="1"/>
        <v>41723</v>
      </c>
      <c r="M41724" s="53">
        <f ca="1"/>
        <v>2014</v>
      </c>
      <c r="N41724" s="53">
        <f ca="1"/>
        <v>3</v>
      </c>
      <c r="O41724" s="53" t="str">
        <f ca="1"/>
        <v>2014-03</v>
      </c>
    </row>
    <row r="41725" spans="12:15" x14ac:dyDescent="0.4">
      <c r="L41725" s="56">
        <f ca="1"/>
        <v>41724</v>
      </c>
      <c r="M41725" s="53">
        <f ca="1"/>
        <v>2014</v>
      </c>
      <c r="N41725" s="53">
        <f ca="1"/>
        <v>3</v>
      </c>
      <c r="O41725" s="53" t="str">
        <f ca="1"/>
        <v>2014-03</v>
      </c>
    </row>
    <row r="41726" spans="12:15" x14ac:dyDescent="0.4">
      <c r="L41726" s="56">
        <f ca="1"/>
        <v>41725</v>
      </c>
      <c r="M41726" s="53">
        <f ca="1"/>
        <v>2014</v>
      </c>
      <c r="N41726" s="53">
        <f ca="1"/>
        <v>3</v>
      </c>
      <c r="O41726" s="53" t="str">
        <f ca="1"/>
        <v>2014-03</v>
      </c>
    </row>
    <row r="41727" spans="12:15" x14ac:dyDescent="0.4">
      <c r="L41727" s="56">
        <f ca="1"/>
        <v>41726</v>
      </c>
      <c r="M41727" s="53">
        <f ca="1"/>
        <v>2014</v>
      </c>
      <c r="N41727" s="53">
        <f ca="1"/>
        <v>3</v>
      </c>
      <c r="O41727" s="53" t="str">
        <f ca="1"/>
        <v>2014-03</v>
      </c>
    </row>
    <row r="41728" spans="12:15" x14ac:dyDescent="0.4">
      <c r="L41728" s="56">
        <f ca="1"/>
        <v>41727</v>
      </c>
      <c r="M41728" s="53">
        <f ca="1"/>
        <v>2014</v>
      </c>
      <c r="N41728" s="53">
        <f ca="1"/>
        <v>3</v>
      </c>
      <c r="O41728" s="53" t="str">
        <f ca="1"/>
        <v>2014-03</v>
      </c>
    </row>
    <row r="41729" spans="12:15" x14ac:dyDescent="0.4">
      <c r="L41729" s="56">
        <f ca="1"/>
        <v>41728</v>
      </c>
      <c r="M41729" s="53">
        <f ca="1"/>
        <v>2014</v>
      </c>
      <c r="N41729" s="53">
        <f ca="1"/>
        <v>3</v>
      </c>
      <c r="O41729" s="53" t="str">
        <f ca="1"/>
        <v>2014-03</v>
      </c>
    </row>
    <row r="41730" spans="12:15" x14ac:dyDescent="0.4">
      <c r="L41730" s="56">
        <f ca="1"/>
        <v>41729</v>
      </c>
      <c r="M41730" s="53">
        <f ca="1"/>
        <v>2014</v>
      </c>
      <c r="N41730" s="53">
        <f ca="1"/>
        <v>3</v>
      </c>
      <c r="O41730" s="53" t="str">
        <f ca="1"/>
        <v>2014-03</v>
      </c>
    </row>
    <row r="41731" spans="12:15" x14ac:dyDescent="0.4">
      <c r="L41731" s="56">
        <f ca="1"/>
        <v>41730</v>
      </c>
      <c r="M41731" s="53">
        <f ca="1"/>
        <v>2014</v>
      </c>
      <c r="N41731" s="53">
        <f ca="1"/>
        <v>4</v>
      </c>
      <c r="O41731" s="53" t="str">
        <f ca="1"/>
        <v>2014-04</v>
      </c>
    </row>
    <row r="41732" spans="12:15" x14ac:dyDescent="0.4">
      <c r="L41732" s="56">
        <f ca="1"/>
        <v>41731</v>
      </c>
      <c r="M41732" s="53">
        <f ca="1"/>
        <v>2014</v>
      </c>
      <c r="N41732" s="53">
        <f ca="1"/>
        <v>4</v>
      </c>
      <c r="O41732" s="53" t="str">
        <f ca="1"/>
        <v>2014-04</v>
      </c>
    </row>
    <row r="41733" spans="12:15" x14ac:dyDescent="0.4">
      <c r="L41733" s="56">
        <f ca="1"/>
        <v>41732</v>
      </c>
      <c r="M41733" s="53">
        <f ca="1"/>
        <v>2014</v>
      </c>
      <c r="N41733" s="53">
        <f ca="1"/>
        <v>4</v>
      </c>
      <c r="O41733" s="53" t="str">
        <f ca="1"/>
        <v>2014-04</v>
      </c>
    </row>
    <row r="41734" spans="12:15" x14ac:dyDescent="0.4">
      <c r="L41734" s="56">
        <f ca="1"/>
        <v>41733</v>
      </c>
      <c r="M41734" s="53">
        <f ca="1"/>
        <v>2014</v>
      </c>
      <c r="N41734" s="53">
        <f ca="1"/>
        <v>4</v>
      </c>
      <c r="O41734" s="53" t="str">
        <f ca="1"/>
        <v>2014-04</v>
      </c>
    </row>
    <row r="41735" spans="12:15" x14ac:dyDescent="0.4">
      <c r="L41735" s="56">
        <f ca="1"/>
        <v>41734</v>
      </c>
      <c r="M41735" s="53">
        <f ca="1"/>
        <v>2014</v>
      </c>
      <c r="N41735" s="53">
        <f ca="1"/>
        <v>4</v>
      </c>
      <c r="O41735" s="53" t="str">
        <f ca="1"/>
        <v>2014-04</v>
      </c>
    </row>
    <row r="41736" spans="12:15" x14ac:dyDescent="0.4">
      <c r="L41736" s="56">
        <f ca="1"/>
        <v>41735</v>
      </c>
      <c r="M41736" s="53">
        <f ca="1"/>
        <v>2014</v>
      </c>
      <c r="N41736" s="53">
        <f ca="1"/>
        <v>4</v>
      </c>
      <c r="O41736" s="53" t="str">
        <f ca="1"/>
        <v>2014-04</v>
      </c>
    </row>
    <row r="41737" spans="12:15" x14ac:dyDescent="0.4">
      <c r="L41737" s="56">
        <f ca="1"/>
        <v>41736</v>
      </c>
      <c r="M41737" s="53">
        <f ca="1"/>
        <v>2014</v>
      </c>
      <c r="N41737" s="53">
        <f ca="1"/>
        <v>4</v>
      </c>
      <c r="O41737" s="53" t="str">
        <f ca="1"/>
        <v>2014-04</v>
      </c>
    </row>
    <row r="41738" spans="12:15" x14ac:dyDescent="0.4">
      <c r="L41738" s="56">
        <f ca="1"/>
        <v>41737</v>
      </c>
      <c r="M41738" s="53">
        <f ca="1"/>
        <v>2014</v>
      </c>
      <c r="N41738" s="53">
        <f ca="1"/>
        <v>4</v>
      </c>
      <c r="O41738" s="53" t="str">
        <f ca="1"/>
        <v>2014-04</v>
      </c>
    </row>
    <row r="41739" spans="12:15" x14ac:dyDescent="0.4">
      <c r="L41739" s="56">
        <f ca="1"/>
        <v>41738</v>
      </c>
      <c r="M41739" s="53">
        <f ca="1"/>
        <v>2014</v>
      </c>
      <c r="N41739" s="53">
        <f ca="1"/>
        <v>4</v>
      </c>
      <c r="O41739" s="53" t="str">
        <f ca="1"/>
        <v>2014-04</v>
      </c>
    </row>
    <row r="41740" spans="12:15" x14ac:dyDescent="0.4">
      <c r="L41740" s="56">
        <f ca="1"/>
        <v>41739</v>
      </c>
      <c r="M41740" s="53">
        <f ca="1"/>
        <v>2014</v>
      </c>
      <c r="N41740" s="53">
        <f ca="1"/>
        <v>4</v>
      </c>
      <c r="O41740" s="53" t="str">
        <f ca="1"/>
        <v>2014-04</v>
      </c>
    </row>
    <row r="41741" spans="12:15" x14ac:dyDescent="0.4">
      <c r="L41741" s="56">
        <f ca="1"/>
        <v>41740</v>
      </c>
      <c r="M41741" s="53">
        <f ca="1"/>
        <v>2014</v>
      </c>
      <c r="N41741" s="53">
        <f ca="1"/>
        <v>4</v>
      </c>
      <c r="O41741" s="53" t="str">
        <f ca="1"/>
        <v>2014-04</v>
      </c>
    </row>
    <row r="41742" spans="12:15" x14ac:dyDescent="0.4">
      <c r="L41742" s="56">
        <f ca="1"/>
        <v>41741</v>
      </c>
      <c r="M41742" s="53">
        <f ca="1"/>
        <v>2014</v>
      </c>
      <c r="N41742" s="53">
        <f ca="1"/>
        <v>4</v>
      </c>
      <c r="O41742" s="53" t="str">
        <f ca="1"/>
        <v>2014-04</v>
      </c>
    </row>
    <row r="41743" spans="12:15" x14ac:dyDescent="0.4">
      <c r="L41743" s="56">
        <f ca="1"/>
        <v>41742</v>
      </c>
      <c r="M41743" s="53">
        <f ca="1"/>
        <v>2014</v>
      </c>
      <c r="N41743" s="53">
        <f ca="1"/>
        <v>4</v>
      </c>
      <c r="O41743" s="53" t="str">
        <f ca="1"/>
        <v>2014-04</v>
      </c>
    </row>
    <row r="41744" spans="12:15" x14ac:dyDescent="0.4">
      <c r="L41744" s="56">
        <f ca="1"/>
        <v>41743</v>
      </c>
      <c r="M41744" s="53">
        <f ca="1"/>
        <v>2014</v>
      </c>
      <c r="N41744" s="53">
        <f ca="1"/>
        <v>4</v>
      </c>
      <c r="O41744" s="53" t="str">
        <f ca="1"/>
        <v>2014-04</v>
      </c>
    </row>
    <row r="41745" spans="12:15" x14ac:dyDescent="0.4">
      <c r="L41745" s="56">
        <f ca="1"/>
        <v>41744</v>
      </c>
      <c r="M41745" s="53">
        <f ca="1"/>
        <v>2014</v>
      </c>
      <c r="N41745" s="53">
        <f ca="1"/>
        <v>4</v>
      </c>
      <c r="O41745" s="53" t="str">
        <f ca="1"/>
        <v>2014-04</v>
      </c>
    </row>
    <row r="41746" spans="12:15" x14ac:dyDescent="0.4">
      <c r="L41746" s="56">
        <f ca="1"/>
        <v>41745</v>
      </c>
      <c r="M41746" s="53">
        <f ca="1"/>
        <v>2014</v>
      </c>
      <c r="N41746" s="53">
        <f ca="1"/>
        <v>4</v>
      </c>
      <c r="O41746" s="53" t="str">
        <f ca="1"/>
        <v>2014-04</v>
      </c>
    </row>
    <row r="41747" spans="12:15" x14ac:dyDescent="0.4">
      <c r="L41747" s="56">
        <f ca="1"/>
        <v>41746</v>
      </c>
      <c r="M41747" s="53">
        <f ca="1"/>
        <v>2014</v>
      </c>
      <c r="N41747" s="53">
        <f ca="1"/>
        <v>4</v>
      </c>
      <c r="O41747" s="53" t="str">
        <f ca="1"/>
        <v>2014-04</v>
      </c>
    </row>
    <row r="41748" spans="12:15" x14ac:dyDescent="0.4">
      <c r="L41748" s="56">
        <f ca="1"/>
        <v>41747</v>
      </c>
      <c r="M41748" s="53">
        <f ca="1"/>
        <v>2014</v>
      </c>
      <c r="N41748" s="53">
        <f ca="1"/>
        <v>4</v>
      </c>
      <c r="O41748" s="53" t="str">
        <f ca="1"/>
        <v>2014-04</v>
      </c>
    </row>
    <row r="41749" spans="12:15" x14ac:dyDescent="0.4">
      <c r="L41749" s="56">
        <f ca="1"/>
        <v>41748</v>
      </c>
      <c r="M41749" s="53">
        <f ca="1"/>
        <v>2014</v>
      </c>
      <c r="N41749" s="53">
        <f ca="1"/>
        <v>4</v>
      </c>
      <c r="O41749" s="53" t="str">
        <f ca="1"/>
        <v>2014-04</v>
      </c>
    </row>
    <row r="41750" spans="12:15" x14ac:dyDescent="0.4">
      <c r="L41750" s="56">
        <f ca="1"/>
        <v>41749</v>
      </c>
      <c r="M41750" s="53">
        <f ca="1"/>
        <v>2014</v>
      </c>
      <c r="N41750" s="53">
        <f ca="1"/>
        <v>4</v>
      </c>
      <c r="O41750" s="53" t="str">
        <f ca="1"/>
        <v>2014-04</v>
      </c>
    </row>
    <row r="41751" spans="12:15" x14ac:dyDescent="0.4">
      <c r="L41751" s="56">
        <f ca="1"/>
        <v>41750</v>
      </c>
      <c r="M41751" s="53">
        <f ca="1"/>
        <v>2014</v>
      </c>
      <c r="N41751" s="53">
        <f ca="1"/>
        <v>4</v>
      </c>
      <c r="O41751" s="53" t="str">
        <f ca="1"/>
        <v>2014-04</v>
      </c>
    </row>
    <row r="41752" spans="12:15" x14ac:dyDescent="0.4">
      <c r="L41752" s="56">
        <f ca="1"/>
        <v>41751</v>
      </c>
      <c r="M41752" s="53">
        <f ca="1"/>
        <v>2014</v>
      </c>
      <c r="N41752" s="53">
        <f ca="1"/>
        <v>4</v>
      </c>
      <c r="O41752" s="53" t="str">
        <f ca="1"/>
        <v>2014-04</v>
      </c>
    </row>
    <row r="41753" spans="12:15" x14ac:dyDescent="0.4">
      <c r="L41753" s="56">
        <f ca="1"/>
        <v>41752</v>
      </c>
      <c r="M41753" s="53">
        <f ca="1"/>
        <v>2014</v>
      </c>
      <c r="N41753" s="53">
        <f ca="1"/>
        <v>4</v>
      </c>
      <c r="O41753" s="53" t="str">
        <f ca="1"/>
        <v>2014-04</v>
      </c>
    </row>
    <row r="41754" spans="12:15" x14ac:dyDescent="0.4">
      <c r="L41754" s="56">
        <f ca="1"/>
        <v>41753</v>
      </c>
      <c r="M41754" s="53">
        <f ca="1"/>
        <v>2014</v>
      </c>
      <c r="N41754" s="53">
        <f ca="1"/>
        <v>4</v>
      </c>
      <c r="O41754" s="53" t="str">
        <f ca="1"/>
        <v>2014-04</v>
      </c>
    </row>
    <row r="41755" spans="12:15" x14ac:dyDescent="0.4">
      <c r="L41755" s="56">
        <f ca="1"/>
        <v>41754</v>
      </c>
      <c r="M41755" s="53">
        <f ca="1"/>
        <v>2014</v>
      </c>
      <c r="N41755" s="53">
        <f ca="1"/>
        <v>4</v>
      </c>
      <c r="O41755" s="53" t="str">
        <f ca="1"/>
        <v>2014-04</v>
      </c>
    </row>
    <row r="41756" spans="12:15" x14ac:dyDescent="0.4">
      <c r="L41756" s="56">
        <f ca="1"/>
        <v>41755</v>
      </c>
      <c r="M41756" s="53">
        <f ca="1"/>
        <v>2014</v>
      </c>
      <c r="N41756" s="53">
        <f ca="1"/>
        <v>4</v>
      </c>
      <c r="O41756" s="53" t="str">
        <f ca="1"/>
        <v>2014-04</v>
      </c>
    </row>
    <row r="41757" spans="12:15" x14ac:dyDescent="0.4">
      <c r="L41757" s="56">
        <f ca="1"/>
        <v>41756</v>
      </c>
      <c r="M41757" s="53">
        <f ca="1"/>
        <v>2014</v>
      </c>
      <c r="N41757" s="53">
        <f ca="1"/>
        <v>4</v>
      </c>
      <c r="O41757" s="53" t="str">
        <f ca="1"/>
        <v>2014-04</v>
      </c>
    </row>
    <row r="41758" spans="12:15" x14ac:dyDescent="0.4">
      <c r="L41758" s="56">
        <f ca="1"/>
        <v>41757</v>
      </c>
      <c r="M41758" s="53">
        <f ca="1"/>
        <v>2014</v>
      </c>
      <c r="N41758" s="53">
        <f ca="1"/>
        <v>4</v>
      </c>
      <c r="O41758" s="53" t="str">
        <f ca="1"/>
        <v>2014-04</v>
      </c>
    </row>
    <row r="41759" spans="12:15" x14ac:dyDescent="0.4">
      <c r="L41759" s="56">
        <f ca="1"/>
        <v>41758</v>
      </c>
      <c r="M41759" s="53">
        <f ca="1"/>
        <v>2014</v>
      </c>
      <c r="N41759" s="53">
        <f ca="1"/>
        <v>4</v>
      </c>
      <c r="O41759" s="53" t="str">
        <f ca="1"/>
        <v>2014-04</v>
      </c>
    </row>
    <row r="41760" spans="12:15" x14ac:dyDescent="0.4">
      <c r="L41760" s="56">
        <f ca="1"/>
        <v>41759</v>
      </c>
      <c r="M41760" s="53">
        <f ca="1"/>
        <v>2014</v>
      </c>
      <c r="N41760" s="53">
        <f ca="1"/>
        <v>4</v>
      </c>
      <c r="O41760" s="53" t="str">
        <f ca="1"/>
        <v>2014-04</v>
      </c>
    </row>
    <row r="41761" spans="12:15" x14ac:dyDescent="0.4">
      <c r="L41761" s="56">
        <f ca="1"/>
        <v>41760</v>
      </c>
      <c r="M41761" s="53">
        <f ca="1"/>
        <v>2014</v>
      </c>
      <c r="N41761" s="53">
        <f ca="1"/>
        <v>5</v>
      </c>
      <c r="O41761" s="53" t="str">
        <f ca="1"/>
        <v>2014-05</v>
      </c>
    </row>
    <row r="41762" spans="12:15" x14ac:dyDescent="0.4">
      <c r="L41762" s="56">
        <f ca="1"/>
        <v>41761</v>
      </c>
      <c r="M41762" s="53">
        <f ca="1"/>
        <v>2014</v>
      </c>
      <c r="N41762" s="53">
        <f ca="1"/>
        <v>5</v>
      </c>
      <c r="O41762" s="53" t="str">
        <f ca="1"/>
        <v>2014-05</v>
      </c>
    </row>
    <row r="41763" spans="12:15" x14ac:dyDescent="0.4">
      <c r="L41763" s="56">
        <f ca="1"/>
        <v>41762</v>
      </c>
      <c r="M41763" s="53">
        <f ca="1"/>
        <v>2014</v>
      </c>
      <c r="N41763" s="53">
        <f ca="1"/>
        <v>5</v>
      </c>
      <c r="O41763" s="53" t="str">
        <f ca="1"/>
        <v>2014-05</v>
      </c>
    </row>
    <row r="41764" spans="12:15" x14ac:dyDescent="0.4">
      <c r="L41764" s="56">
        <f ca="1"/>
        <v>41763</v>
      </c>
      <c r="M41764" s="53">
        <f ca="1"/>
        <v>2014</v>
      </c>
      <c r="N41764" s="53">
        <f ca="1"/>
        <v>5</v>
      </c>
      <c r="O41764" s="53" t="str">
        <f ca="1"/>
        <v>2014-05</v>
      </c>
    </row>
    <row r="41765" spans="12:15" x14ac:dyDescent="0.4">
      <c r="L41765" s="56">
        <f ca="1"/>
        <v>41764</v>
      </c>
      <c r="M41765" s="53">
        <f ca="1"/>
        <v>2014</v>
      </c>
      <c r="N41765" s="53">
        <f ca="1"/>
        <v>5</v>
      </c>
      <c r="O41765" s="53" t="str">
        <f ca="1"/>
        <v>2014-05</v>
      </c>
    </row>
    <row r="41766" spans="12:15" x14ac:dyDescent="0.4">
      <c r="L41766" s="56">
        <f ca="1"/>
        <v>41765</v>
      </c>
      <c r="M41766" s="53">
        <f ca="1"/>
        <v>2014</v>
      </c>
      <c r="N41766" s="53">
        <f ca="1"/>
        <v>5</v>
      </c>
      <c r="O41766" s="53" t="str">
        <f ca="1"/>
        <v>2014-05</v>
      </c>
    </row>
    <row r="41767" spans="12:15" x14ac:dyDescent="0.4">
      <c r="L41767" s="56">
        <f ca="1"/>
        <v>41766</v>
      </c>
      <c r="M41767" s="53">
        <f ca="1"/>
        <v>2014</v>
      </c>
      <c r="N41767" s="53">
        <f ca="1"/>
        <v>5</v>
      </c>
      <c r="O41767" s="53" t="str">
        <f ca="1"/>
        <v>2014-05</v>
      </c>
    </row>
    <row r="41768" spans="12:15" x14ac:dyDescent="0.4">
      <c r="L41768" s="56">
        <f ca="1"/>
        <v>41767</v>
      </c>
      <c r="M41768" s="53">
        <f ca="1"/>
        <v>2014</v>
      </c>
      <c r="N41768" s="53">
        <f ca="1"/>
        <v>5</v>
      </c>
      <c r="O41768" s="53" t="str">
        <f ca="1"/>
        <v>2014-05</v>
      </c>
    </row>
    <row r="41769" spans="12:15" x14ac:dyDescent="0.4">
      <c r="L41769" s="56">
        <f ca="1"/>
        <v>41768</v>
      </c>
      <c r="M41769" s="53">
        <f ca="1"/>
        <v>2014</v>
      </c>
      <c r="N41769" s="53">
        <f ca="1"/>
        <v>5</v>
      </c>
      <c r="O41769" s="53" t="str">
        <f ca="1"/>
        <v>2014-05</v>
      </c>
    </row>
    <row r="41770" spans="12:15" x14ac:dyDescent="0.4">
      <c r="L41770" s="56">
        <f ca="1"/>
        <v>41769</v>
      </c>
      <c r="M41770" s="53">
        <f ca="1"/>
        <v>2014</v>
      </c>
      <c r="N41770" s="53">
        <f ca="1"/>
        <v>5</v>
      </c>
      <c r="O41770" s="53" t="str">
        <f ca="1"/>
        <v>2014-05</v>
      </c>
    </row>
    <row r="41771" spans="12:15" x14ac:dyDescent="0.4">
      <c r="L41771" s="56">
        <f ca="1"/>
        <v>41770</v>
      </c>
      <c r="M41771" s="53">
        <f ca="1"/>
        <v>2014</v>
      </c>
      <c r="N41771" s="53">
        <f ca="1"/>
        <v>5</v>
      </c>
      <c r="O41771" s="53" t="str">
        <f ca="1"/>
        <v>2014-05</v>
      </c>
    </row>
    <row r="41772" spans="12:15" x14ac:dyDescent="0.4">
      <c r="L41772" s="56">
        <f ca="1"/>
        <v>41771</v>
      </c>
      <c r="M41772" s="53">
        <f ca="1"/>
        <v>2014</v>
      </c>
      <c r="N41772" s="53">
        <f ca="1"/>
        <v>5</v>
      </c>
      <c r="O41772" s="53" t="str">
        <f ca="1"/>
        <v>2014-05</v>
      </c>
    </row>
    <row r="41773" spans="12:15" x14ac:dyDescent="0.4">
      <c r="L41773" s="56">
        <f ca="1"/>
        <v>41772</v>
      </c>
      <c r="M41773" s="53">
        <f ca="1"/>
        <v>2014</v>
      </c>
      <c r="N41773" s="53">
        <f ca="1"/>
        <v>5</v>
      </c>
      <c r="O41773" s="53" t="str">
        <f ca="1"/>
        <v>2014-05</v>
      </c>
    </row>
    <row r="41774" spans="12:15" x14ac:dyDescent="0.4">
      <c r="L41774" s="56">
        <f ca="1"/>
        <v>41773</v>
      </c>
      <c r="M41774" s="53">
        <f ca="1"/>
        <v>2014</v>
      </c>
      <c r="N41774" s="53">
        <f ca="1"/>
        <v>5</v>
      </c>
      <c r="O41774" s="53" t="str">
        <f ca="1"/>
        <v>2014-05</v>
      </c>
    </row>
    <row r="41775" spans="12:15" x14ac:dyDescent="0.4">
      <c r="L41775" s="56">
        <f ca="1"/>
        <v>41774</v>
      </c>
      <c r="M41775" s="53">
        <f ca="1"/>
        <v>2014</v>
      </c>
      <c r="N41775" s="53">
        <f ca="1"/>
        <v>5</v>
      </c>
      <c r="O41775" s="53" t="str">
        <f ca="1"/>
        <v>2014-05</v>
      </c>
    </row>
    <row r="41776" spans="12:15" x14ac:dyDescent="0.4">
      <c r="L41776" s="56">
        <f ca="1"/>
        <v>41775</v>
      </c>
      <c r="M41776" s="53">
        <f ca="1"/>
        <v>2014</v>
      </c>
      <c r="N41776" s="53">
        <f ca="1"/>
        <v>5</v>
      </c>
      <c r="O41776" s="53" t="str">
        <f ca="1"/>
        <v>2014-05</v>
      </c>
    </row>
    <row r="41777" spans="12:15" x14ac:dyDescent="0.4">
      <c r="L41777" s="56">
        <f ca="1"/>
        <v>41776</v>
      </c>
      <c r="M41777" s="53">
        <f ca="1"/>
        <v>2014</v>
      </c>
      <c r="N41777" s="53">
        <f ca="1"/>
        <v>5</v>
      </c>
      <c r="O41777" s="53" t="str">
        <f ca="1"/>
        <v>2014-05</v>
      </c>
    </row>
    <row r="41778" spans="12:15" x14ac:dyDescent="0.4">
      <c r="L41778" s="56">
        <f ca="1"/>
        <v>41777</v>
      </c>
      <c r="M41778" s="53">
        <f ca="1"/>
        <v>2014</v>
      </c>
      <c r="N41778" s="53">
        <f ca="1"/>
        <v>5</v>
      </c>
      <c r="O41778" s="53" t="str">
        <f ca="1"/>
        <v>2014-05</v>
      </c>
    </row>
    <row r="41779" spans="12:15" x14ac:dyDescent="0.4">
      <c r="L41779" s="56">
        <f ca="1"/>
        <v>41778</v>
      </c>
      <c r="M41779" s="53">
        <f ca="1"/>
        <v>2014</v>
      </c>
      <c r="N41779" s="53">
        <f ca="1"/>
        <v>5</v>
      </c>
      <c r="O41779" s="53" t="str">
        <f ca="1"/>
        <v>2014-05</v>
      </c>
    </row>
    <row r="41780" spans="12:15" x14ac:dyDescent="0.4">
      <c r="L41780" s="56">
        <f ca="1"/>
        <v>41779</v>
      </c>
      <c r="M41780" s="53">
        <f ca="1"/>
        <v>2014</v>
      </c>
      <c r="N41780" s="53">
        <f ca="1"/>
        <v>5</v>
      </c>
      <c r="O41780" s="53" t="str">
        <f ca="1"/>
        <v>2014-05</v>
      </c>
    </row>
    <row r="41781" spans="12:15" x14ac:dyDescent="0.4">
      <c r="L41781" s="56">
        <f ca="1"/>
        <v>41780</v>
      </c>
      <c r="M41781" s="53">
        <f ca="1"/>
        <v>2014</v>
      </c>
      <c r="N41781" s="53">
        <f ca="1"/>
        <v>5</v>
      </c>
      <c r="O41781" s="53" t="str">
        <f ca="1"/>
        <v>2014-05</v>
      </c>
    </row>
    <row r="41782" spans="12:15" x14ac:dyDescent="0.4">
      <c r="L41782" s="56">
        <f ca="1"/>
        <v>41781</v>
      </c>
      <c r="M41782" s="53">
        <f ca="1"/>
        <v>2014</v>
      </c>
      <c r="N41782" s="53">
        <f ca="1"/>
        <v>5</v>
      </c>
      <c r="O41782" s="53" t="str">
        <f ca="1"/>
        <v>2014-05</v>
      </c>
    </row>
    <row r="41783" spans="12:15" x14ac:dyDescent="0.4">
      <c r="L41783" s="56">
        <f ca="1"/>
        <v>41782</v>
      </c>
      <c r="M41783" s="53">
        <f ca="1"/>
        <v>2014</v>
      </c>
      <c r="N41783" s="53">
        <f ca="1"/>
        <v>5</v>
      </c>
      <c r="O41783" s="53" t="str">
        <f ca="1"/>
        <v>2014-05</v>
      </c>
    </row>
    <row r="41784" spans="12:15" x14ac:dyDescent="0.4">
      <c r="L41784" s="56">
        <f ca="1"/>
        <v>41783</v>
      </c>
      <c r="M41784" s="53">
        <f ca="1"/>
        <v>2014</v>
      </c>
      <c r="N41784" s="53">
        <f ca="1"/>
        <v>5</v>
      </c>
      <c r="O41784" s="53" t="str">
        <f ca="1"/>
        <v>2014-05</v>
      </c>
    </row>
    <row r="41785" spans="12:15" x14ac:dyDescent="0.4">
      <c r="L41785" s="56">
        <f ca="1"/>
        <v>41784</v>
      </c>
      <c r="M41785" s="53">
        <f ca="1"/>
        <v>2014</v>
      </c>
      <c r="N41785" s="53">
        <f ca="1"/>
        <v>5</v>
      </c>
      <c r="O41785" s="53" t="str">
        <f ca="1"/>
        <v>2014-05</v>
      </c>
    </row>
    <row r="41786" spans="12:15" x14ac:dyDescent="0.4">
      <c r="L41786" s="56">
        <f ca="1"/>
        <v>41785</v>
      </c>
      <c r="M41786" s="53">
        <f ca="1"/>
        <v>2014</v>
      </c>
      <c r="N41786" s="53">
        <f ca="1"/>
        <v>5</v>
      </c>
      <c r="O41786" s="53" t="str">
        <f ca="1"/>
        <v>2014-05</v>
      </c>
    </row>
    <row r="41787" spans="12:15" x14ac:dyDescent="0.4">
      <c r="L41787" s="56">
        <f ca="1"/>
        <v>41786</v>
      </c>
      <c r="M41787" s="53">
        <f ca="1"/>
        <v>2014</v>
      </c>
      <c r="N41787" s="53">
        <f ca="1"/>
        <v>5</v>
      </c>
      <c r="O41787" s="53" t="str">
        <f ca="1"/>
        <v>2014-05</v>
      </c>
    </row>
    <row r="41788" spans="12:15" x14ac:dyDescent="0.4">
      <c r="L41788" s="56">
        <f ca="1"/>
        <v>41787</v>
      </c>
      <c r="M41788" s="53">
        <f ca="1"/>
        <v>2014</v>
      </c>
      <c r="N41788" s="53">
        <f ca="1"/>
        <v>5</v>
      </c>
      <c r="O41788" s="53" t="str">
        <f ca="1"/>
        <v>2014-05</v>
      </c>
    </row>
    <row r="41789" spans="12:15" x14ac:dyDescent="0.4">
      <c r="L41789" s="56">
        <f ca="1"/>
        <v>41788</v>
      </c>
      <c r="M41789" s="53">
        <f ca="1"/>
        <v>2014</v>
      </c>
      <c r="N41789" s="53">
        <f ca="1"/>
        <v>5</v>
      </c>
      <c r="O41789" s="53" t="str">
        <f ca="1"/>
        <v>2014-05</v>
      </c>
    </row>
    <row r="41790" spans="12:15" x14ac:dyDescent="0.4">
      <c r="L41790" s="56">
        <f ca="1"/>
        <v>41789</v>
      </c>
      <c r="M41790" s="53">
        <f ca="1"/>
        <v>2014</v>
      </c>
      <c r="N41790" s="53">
        <f ca="1"/>
        <v>5</v>
      </c>
      <c r="O41790" s="53" t="str">
        <f ca="1"/>
        <v>2014-05</v>
      </c>
    </row>
    <row r="41791" spans="12:15" x14ac:dyDescent="0.4">
      <c r="L41791" s="56">
        <f ca="1"/>
        <v>41790</v>
      </c>
      <c r="M41791" s="53">
        <f ca="1"/>
        <v>2014</v>
      </c>
      <c r="N41791" s="53">
        <f ca="1"/>
        <v>5</v>
      </c>
      <c r="O41791" s="53" t="str">
        <f ca="1"/>
        <v>2014-05</v>
      </c>
    </row>
    <row r="41792" spans="12:15" x14ac:dyDescent="0.4">
      <c r="L41792" s="56">
        <f ca="1"/>
        <v>41791</v>
      </c>
      <c r="M41792" s="53">
        <f ca="1"/>
        <v>2014</v>
      </c>
      <c r="N41792" s="53">
        <f ca="1"/>
        <v>6</v>
      </c>
      <c r="O41792" s="53" t="str">
        <f ca="1"/>
        <v>2014-06</v>
      </c>
    </row>
    <row r="41793" spans="12:15" x14ac:dyDescent="0.4">
      <c r="L41793" s="56">
        <f ca="1"/>
        <v>41792</v>
      </c>
      <c r="M41793" s="53">
        <f ca="1"/>
        <v>2014</v>
      </c>
      <c r="N41793" s="53">
        <f ca="1"/>
        <v>6</v>
      </c>
      <c r="O41793" s="53" t="str">
        <f ca="1"/>
        <v>2014-06</v>
      </c>
    </row>
    <row r="41794" spans="12:15" x14ac:dyDescent="0.4">
      <c r="L41794" s="56">
        <f ca="1"/>
        <v>41793</v>
      </c>
      <c r="M41794" s="53">
        <f ca="1"/>
        <v>2014</v>
      </c>
      <c r="N41794" s="53">
        <f ca="1"/>
        <v>6</v>
      </c>
      <c r="O41794" s="53" t="str">
        <f ca="1"/>
        <v>2014-06</v>
      </c>
    </row>
    <row r="41795" spans="12:15" x14ac:dyDescent="0.4">
      <c r="L41795" s="56">
        <f ca="1"/>
        <v>41794</v>
      </c>
      <c r="M41795" s="53">
        <f ca="1"/>
        <v>2014</v>
      </c>
      <c r="N41795" s="53">
        <f ca="1"/>
        <v>6</v>
      </c>
      <c r="O41795" s="53" t="str">
        <f ca="1"/>
        <v>2014-06</v>
      </c>
    </row>
    <row r="41796" spans="12:15" x14ac:dyDescent="0.4">
      <c r="L41796" s="56">
        <f ca="1"/>
        <v>41795</v>
      </c>
      <c r="M41796" s="53">
        <f ca="1"/>
        <v>2014</v>
      </c>
      <c r="N41796" s="53">
        <f ca="1"/>
        <v>6</v>
      </c>
      <c r="O41796" s="53" t="str">
        <f ca="1"/>
        <v>2014-06</v>
      </c>
    </row>
    <row r="41797" spans="12:15" x14ac:dyDescent="0.4">
      <c r="L41797" s="56">
        <f ca="1"/>
        <v>41796</v>
      </c>
      <c r="M41797" s="53">
        <f ca="1"/>
        <v>2014</v>
      </c>
      <c r="N41797" s="53">
        <f ca="1"/>
        <v>6</v>
      </c>
      <c r="O41797" s="53" t="str">
        <f ca="1"/>
        <v>2014-06</v>
      </c>
    </row>
    <row r="41798" spans="12:15" x14ac:dyDescent="0.4">
      <c r="L41798" s="56">
        <f ca="1"/>
        <v>41797</v>
      </c>
      <c r="M41798" s="53">
        <f ca="1"/>
        <v>2014</v>
      </c>
      <c r="N41798" s="53">
        <f ca="1"/>
        <v>6</v>
      </c>
      <c r="O41798" s="53" t="str">
        <f ca="1"/>
        <v>2014-06</v>
      </c>
    </row>
    <row r="41799" spans="12:15" x14ac:dyDescent="0.4">
      <c r="L41799" s="56">
        <f ca="1"/>
        <v>41798</v>
      </c>
      <c r="M41799" s="53">
        <f ca="1"/>
        <v>2014</v>
      </c>
      <c r="N41799" s="53">
        <f ca="1"/>
        <v>6</v>
      </c>
      <c r="O41799" s="53" t="str">
        <f ca="1"/>
        <v>2014-06</v>
      </c>
    </row>
    <row r="41800" spans="12:15" x14ac:dyDescent="0.4">
      <c r="L41800" s="56">
        <f ca="1"/>
        <v>41799</v>
      </c>
      <c r="M41800" s="53">
        <f ca="1"/>
        <v>2014</v>
      </c>
      <c r="N41800" s="53">
        <f ca="1"/>
        <v>6</v>
      </c>
      <c r="O41800" s="53" t="str">
        <f ca="1"/>
        <v>2014-06</v>
      </c>
    </row>
    <row r="41801" spans="12:15" x14ac:dyDescent="0.4">
      <c r="L41801" s="56">
        <f ca="1"/>
        <v>41800</v>
      </c>
      <c r="M41801" s="53">
        <f ca="1"/>
        <v>2014</v>
      </c>
      <c r="N41801" s="53">
        <f ca="1"/>
        <v>6</v>
      </c>
      <c r="O41801" s="53" t="str">
        <f ca="1"/>
        <v>2014-06</v>
      </c>
    </row>
    <row r="41802" spans="12:15" x14ac:dyDescent="0.4">
      <c r="L41802" s="56">
        <f ca="1"/>
        <v>41801</v>
      </c>
      <c r="M41802" s="53">
        <f ca="1"/>
        <v>2014</v>
      </c>
      <c r="N41802" s="53">
        <f ca="1"/>
        <v>6</v>
      </c>
      <c r="O41802" s="53" t="str">
        <f ca="1"/>
        <v>2014-06</v>
      </c>
    </row>
    <row r="41803" spans="12:15" x14ac:dyDescent="0.4">
      <c r="L41803" s="56">
        <f ca="1"/>
        <v>41802</v>
      </c>
      <c r="M41803" s="53">
        <f ca="1"/>
        <v>2014</v>
      </c>
      <c r="N41803" s="53">
        <f ca="1"/>
        <v>6</v>
      </c>
      <c r="O41803" s="53" t="str">
        <f ca="1"/>
        <v>2014-06</v>
      </c>
    </row>
    <row r="41804" spans="12:15" x14ac:dyDescent="0.4">
      <c r="L41804" s="56">
        <f ca="1"/>
        <v>41803</v>
      </c>
      <c r="M41804" s="53">
        <f ca="1"/>
        <v>2014</v>
      </c>
      <c r="N41804" s="53">
        <f ca="1"/>
        <v>6</v>
      </c>
      <c r="O41804" s="53" t="str">
        <f ca="1"/>
        <v>2014-06</v>
      </c>
    </row>
    <row r="41805" spans="12:15" x14ac:dyDescent="0.4">
      <c r="L41805" s="56">
        <f ca="1"/>
        <v>41804</v>
      </c>
      <c r="M41805" s="53">
        <f ca="1"/>
        <v>2014</v>
      </c>
      <c r="N41805" s="53">
        <f ca="1"/>
        <v>6</v>
      </c>
      <c r="O41805" s="53" t="str">
        <f ca="1"/>
        <v>2014-06</v>
      </c>
    </row>
    <row r="41806" spans="12:15" x14ac:dyDescent="0.4">
      <c r="L41806" s="56">
        <f ca="1"/>
        <v>41805</v>
      </c>
      <c r="M41806" s="53">
        <f ca="1"/>
        <v>2014</v>
      </c>
      <c r="N41806" s="53">
        <f ca="1"/>
        <v>6</v>
      </c>
      <c r="O41806" s="53" t="str">
        <f ca="1"/>
        <v>2014-06</v>
      </c>
    </row>
    <row r="41807" spans="12:15" x14ac:dyDescent="0.4">
      <c r="L41807" s="56">
        <f ca="1"/>
        <v>41806</v>
      </c>
      <c r="M41807" s="53">
        <f ca="1"/>
        <v>2014</v>
      </c>
      <c r="N41807" s="53">
        <f ca="1"/>
        <v>6</v>
      </c>
      <c r="O41807" s="53" t="str">
        <f ca="1"/>
        <v>2014-06</v>
      </c>
    </row>
    <row r="41808" spans="12:15" x14ac:dyDescent="0.4">
      <c r="L41808" s="56">
        <f ca="1"/>
        <v>41807</v>
      </c>
      <c r="M41808" s="53">
        <f ca="1"/>
        <v>2014</v>
      </c>
      <c r="N41808" s="53">
        <f ca="1"/>
        <v>6</v>
      </c>
      <c r="O41808" s="53" t="str">
        <f ca="1"/>
        <v>2014-06</v>
      </c>
    </row>
    <row r="41809" spans="12:15" x14ac:dyDescent="0.4">
      <c r="L41809" s="56">
        <f ca="1"/>
        <v>41808</v>
      </c>
      <c r="M41809" s="53">
        <f ca="1"/>
        <v>2014</v>
      </c>
      <c r="N41809" s="53">
        <f ca="1"/>
        <v>6</v>
      </c>
      <c r="O41809" s="53" t="str">
        <f ca="1"/>
        <v>2014-06</v>
      </c>
    </row>
    <row r="41810" spans="12:15" x14ac:dyDescent="0.4">
      <c r="L41810" s="56">
        <f ca="1"/>
        <v>41809</v>
      </c>
      <c r="M41810" s="53">
        <f ca="1"/>
        <v>2014</v>
      </c>
      <c r="N41810" s="53">
        <f ca="1"/>
        <v>6</v>
      </c>
      <c r="O41810" s="53" t="str">
        <f ca="1"/>
        <v>2014-06</v>
      </c>
    </row>
    <row r="41811" spans="12:15" x14ac:dyDescent="0.4">
      <c r="L41811" s="56">
        <f ca="1"/>
        <v>41810</v>
      </c>
      <c r="M41811" s="53">
        <f ca="1"/>
        <v>2014</v>
      </c>
      <c r="N41811" s="53">
        <f ca="1"/>
        <v>6</v>
      </c>
      <c r="O41811" s="53" t="str">
        <f ca="1"/>
        <v>2014-06</v>
      </c>
    </row>
    <row r="41812" spans="12:15" x14ac:dyDescent="0.4">
      <c r="L41812" s="56">
        <f ca="1"/>
        <v>41811</v>
      </c>
      <c r="M41812" s="53">
        <f ca="1"/>
        <v>2014</v>
      </c>
      <c r="N41812" s="53">
        <f ca="1"/>
        <v>6</v>
      </c>
      <c r="O41812" s="53" t="str">
        <f ca="1"/>
        <v>2014-06</v>
      </c>
    </row>
    <row r="41813" spans="12:15" x14ac:dyDescent="0.4">
      <c r="L41813" s="56">
        <f ca="1"/>
        <v>41812</v>
      </c>
      <c r="M41813" s="53">
        <f ca="1"/>
        <v>2014</v>
      </c>
      <c r="N41813" s="53">
        <f ca="1"/>
        <v>6</v>
      </c>
      <c r="O41813" s="53" t="str">
        <f ca="1"/>
        <v>2014-06</v>
      </c>
    </row>
    <row r="41814" spans="12:15" x14ac:dyDescent="0.4">
      <c r="L41814" s="56">
        <f ca="1"/>
        <v>41813</v>
      </c>
      <c r="M41814" s="53">
        <f ca="1"/>
        <v>2014</v>
      </c>
      <c r="N41814" s="53">
        <f ca="1"/>
        <v>6</v>
      </c>
      <c r="O41814" s="53" t="str">
        <f ca="1"/>
        <v>2014-06</v>
      </c>
    </row>
    <row r="41815" spans="12:15" x14ac:dyDescent="0.4">
      <c r="L41815" s="56">
        <f ca="1"/>
        <v>41814</v>
      </c>
      <c r="M41815" s="53">
        <f ca="1"/>
        <v>2014</v>
      </c>
      <c r="N41815" s="53">
        <f ca="1"/>
        <v>6</v>
      </c>
      <c r="O41815" s="53" t="str">
        <f ca="1"/>
        <v>2014-06</v>
      </c>
    </row>
    <row r="41816" spans="12:15" x14ac:dyDescent="0.4">
      <c r="L41816" s="56">
        <f ca="1"/>
        <v>41815</v>
      </c>
      <c r="M41816" s="53">
        <f ca="1"/>
        <v>2014</v>
      </c>
      <c r="N41816" s="53">
        <f ca="1"/>
        <v>6</v>
      </c>
      <c r="O41816" s="53" t="str">
        <f ca="1"/>
        <v>2014-06</v>
      </c>
    </row>
    <row r="41817" spans="12:15" x14ac:dyDescent="0.4">
      <c r="L41817" s="56">
        <f ca="1"/>
        <v>41816</v>
      </c>
      <c r="M41817" s="53">
        <f ca="1"/>
        <v>2014</v>
      </c>
      <c r="N41817" s="53">
        <f ca="1"/>
        <v>6</v>
      </c>
      <c r="O41817" s="53" t="str">
        <f ca="1"/>
        <v>2014-06</v>
      </c>
    </row>
    <row r="41818" spans="12:15" x14ac:dyDescent="0.4">
      <c r="L41818" s="56">
        <f ca="1"/>
        <v>41817</v>
      </c>
      <c r="M41818" s="53">
        <f ca="1"/>
        <v>2014</v>
      </c>
      <c r="N41818" s="53">
        <f ca="1"/>
        <v>6</v>
      </c>
      <c r="O41818" s="53" t="str">
        <f ca="1"/>
        <v>2014-06</v>
      </c>
    </row>
    <row r="41819" spans="12:15" x14ac:dyDescent="0.4">
      <c r="L41819" s="56">
        <f ca="1"/>
        <v>41818</v>
      </c>
      <c r="M41819" s="53">
        <f ca="1"/>
        <v>2014</v>
      </c>
      <c r="N41819" s="53">
        <f ca="1"/>
        <v>6</v>
      </c>
      <c r="O41819" s="53" t="str">
        <f ca="1"/>
        <v>2014-06</v>
      </c>
    </row>
    <row r="41820" spans="12:15" x14ac:dyDescent="0.4">
      <c r="L41820" s="56">
        <f ca="1"/>
        <v>41819</v>
      </c>
      <c r="M41820" s="53">
        <f ca="1"/>
        <v>2014</v>
      </c>
      <c r="N41820" s="53">
        <f ca="1"/>
        <v>6</v>
      </c>
      <c r="O41820" s="53" t="str">
        <f ca="1"/>
        <v>2014-06</v>
      </c>
    </row>
    <row r="41821" spans="12:15" x14ac:dyDescent="0.4">
      <c r="L41821" s="56">
        <f ca="1"/>
        <v>41820</v>
      </c>
      <c r="M41821" s="53">
        <f ca="1"/>
        <v>2014</v>
      </c>
      <c r="N41821" s="53">
        <f ca="1"/>
        <v>6</v>
      </c>
      <c r="O41821" s="53" t="str">
        <f ca="1"/>
        <v>2014-06</v>
      </c>
    </row>
    <row r="41822" spans="12:15" x14ac:dyDescent="0.4">
      <c r="L41822" s="56">
        <f ca="1"/>
        <v>41821</v>
      </c>
      <c r="M41822" s="53">
        <f ca="1"/>
        <v>2014</v>
      </c>
      <c r="N41822" s="53">
        <f ca="1"/>
        <v>7</v>
      </c>
      <c r="O41822" s="53" t="str">
        <f ca="1"/>
        <v>2014-07</v>
      </c>
    </row>
    <row r="41823" spans="12:15" x14ac:dyDescent="0.4">
      <c r="L41823" s="56">
        <f ca="1"/>
        <v>41822</v>
      </c>
      <c r="M41823" s="53">
        <f ca="1"/>
        <v>2014</v>
      </c>
      <c r="N41823" s="53">
        <f ca="1"/>
        <v>7</v>
      </c>
      <c r="O41823" s="53" t="str">
        <f ca="1"/>
        <v>2014-07</v>
      </c>
    </row>
    <row r="41824" spans="12:15" x14ac:dyDescent="0.4">
      <c r="L41824" s="56">
        <f ca="1"/>
        <v>41823</v>
      </c>
      <c r="M41824" s="53">
        <f ca="1"/>
        <v>2014</v>
      </c>
      <c r="N41824" s="53">
        <f ca="1"/>
        <v>7</v>
      </c>
      <c r="O41824" s="53" t="str">
        <f ca="1"/>
        <v>2014-07</v>
      </c>
    </row>
    <row r="41825" spans="12:15" x14ac:dyDescent="0.4">
      <c r="L41825" s="56">
        <f ca="1"/>
        <v>41824</v>
      </c>
      <c r="M41825" s="53">
        <f ca="1"/>
        <v>2014</v>
      </c>
      <c r="N41825" s="53">
        <f ca="1"/>
        <v>7</v>
      </c>
      <c r="O41825" s="53" t="str">
        <f ca="1"/>
        <v>2014-07</v>
      </c>
    </row>
    <row r="41826" spans="12:15" x14ac:dyDescent="0.4">
      <c r="L41826" s="56">
        <f ca="1"/>
        <v>41825</v>
      </c>
      <c r="M41826" s="53">
        <f ca="1"/>
        <v>2014</v>
      </c>
      <c r="N41826" s="53">
        <f ca="1"/>
        <v>7</v>
      </c>
      <c r="O41826" s="53" t="str">
        <f ca="1"/>
        <v>2014-07</v>
      </c>
    </row>
    <row r="41827" spans="12:15" x14ac:dyDescent="0.4">
      <c r="L41827" s="56">
        <f ca="1"/>
        <v>41826</v>
      </c>
      <c r="M41827" s="53">
        <f ca="1"/>
        <v>2014</v>
      </c>
      <c r="N41827" s="53">
        <f ca="1"/>
        <v>7</v>
      </c>
      <c r="O41827" s="53" t="str">
        <f ca="1"/>
        <v>2014-07</v>
      </c>
    </row>
    <row r="41828" spans="12:15" x14ac:dyDescent="0.4">
      <c r="L41828" s="56">
        <f ca="1"/>
        <v>41827</v>
      </c>
      <c r="M41828" s="53">
        <f ca="1"/>
        <v>2014</v>
      </c>
      <c r="N41828" s="53">
        <f ca="1"/>
        <v>7</v>
      </c>
      <c r="O41828" s="53" t="str">
        <f ca="1"/>
        <v>2014-07</v>
      </c>
    </row>
    <row r="41829" spans="12:15" x14ac:dyDescent="0.4">
      <c r="L41829" s="56">
        <f ca="1"/>
        <v>41828</v>
      </c>
      <c r="M41829" s="53">
        <f ca="1"/>
        <v>2014</v>
      </c>
      <c r="N41829" s="53">
        <f ca="1"/>
        <v>7</v>
      </c>
      <c r="O41829" s="53" t="str">
        <f ca="1"/>
        <v>2014-07</v>
      </c>
    </row>
    <row r="41830" spans="12:15" x14ac:dyDescent="0.4">
      <c r="L41830" s="56">
        <f ca="1"/>
        <v>41829</v>
      </c>
      <c r="M41830" s="53">
        <f ca="1"/>
        <v>2014</v>
      </c>
      <c r="N41830" s="53">
        <f ca="1"/>
        <v>7</v>
      </c>
      <c r="O41830" s="53" t="str">
        <f ca="1"/>
        <v>2014-07</v>
      </c>
    </row>
    <row r="41831" spans="12:15" x14ac:dyDescent="0.4">
      <c r="L41831" s="56">
        <f ca="1"/>
        <v>41830</v>
      </c>
      <c r="M41831" s="53">
        <f ca="1"/>
        <v>2014</v>
      </c>
      <c r="N41831" s="53">
        <f ca="1"/>
        <v>7</v>
      </c>
      <c r="O41831" s="53" t="str">
        <f ca="1"/>
        <v>2014-07</v>
      </c>
    </row>
    <row r="41832" spans="12:15" x14ac:dyDescent="0.4">
      <c r="L41832" s="56">
        <f ca="1"/>
        <v>41831</v>
      </c>
      <c r="M41832" s="53">
        <f ca="1"/>
        <v>2014</v>
      </c>
      <c r="N41832" s="53">
        <f ca="1"/>
        <v>7</v>
      </c>
      <c r="O41832" s="53" t="str">
        <f ca="1"/>
        <v>2014-07</v>
      </c>
    </row>
    <row r="41833" spans="12:15" x14ac:dyDescent="0.4">
      <c r="L41833" s="56">
        <f ca="1"/>
        <v>41832</v>
      </c>
      <c r="M41833" s="53">
        <f ca="1"/>
        <v>2014</v>
      </c>
      <c r="N41833" s="53">
        <f ca="1"/>
        <v>7</v>
      </c>
      <c r="O41833" s="53" t="str">
        <f ca="1"/>
        <v>2014-07</v>
      </c>
    </row>
    <row r="41834" spans="12:15" x14ac:dyDescent="0.4">
      <c r="L41834" s="56">
        <f ca="1"/>
        <v>41833</v>
      </c>
      <c r="M41834" s="53">
        <f ca="1"/>
        <v>2014</v>
      </c>
      <c r="N41834" s="53">
        <f ca="1"/>
        <v>7</v>
      </c>
      <c r="O41834" s="53" t="str">
        <f ca="1"/>
        <v>2014-07</v>
      </c>
    </row>
    <row r="41835" spans="12:15" x14ac:dyDescent="0.4">
      <c r="L41835" s="56">
        <f ca="1"/>
        <v>41834</v>
      </c>
      <c r="M41835" s="53">
        <f ca="1"/>
        <v>2014</v>
      </c>
      <c r="N41835" s="53">
        <f ca="1"/>
        <v>7</v>
      </c>
      <c r="O41835" s="53" t="str">
        <f ca="1"/>
        <v>2014-07</v>
      </c>
    </row>
    <row r="41836" spans="12:15" x14ac:dyDescent="0.4">
      <c r="L41836" s="56">
        <f ca="1"/>
        <v>41835</v>
      </c>
      <c r="M41836" s="53">
        <f ca="1"/>
        <v>2014</v>
      </c>
      <c r="N41836" s="53">
        <f ca="1"/>
        <v>7</v>
      </c>
      <c r="O41836" s="53" t="str">
        <f ca="1"/>
        <v>2014-07</v>
      </c>
    </row>
    <row r="41837" spans="12:15" x14ac:dyDescent="0.4">
      <c r="L41837" s="56">
        <f ca="1"/>
        <v>41836</v>
      </c>
      <c r="M41837" s="53">
        <f ca="1"/>
        <v>2014</v>
      </c>
      <c r="N41837" s="53">
        <f ca="1"/>
        <v>7</v>
      </c>
      <c r="O41837" s="53" t="str">
        <f ca="1"/>
        <v>2014-07</v>
      </c>
    </row>
    <row r="41838" spans="12:15" x14ac:dyDescent="0.4">
      <c r="L41838" s="56">
        <f ca="1"/>
        <v>41837</v>
      </c>
      <c r="M41838" s="53">
        <f ca="1"/>
        <v>2014</v>
      </c>
      <c r="N41838" s="53">
        <f ca="1"/>
        <v>7</v>
      </c>
      <c r="O41838" s="53" t="str">
        <f ca="1"/>
        <v>2014-07</v>
      </c>
    </row>
    <row r="41839" spans="12:15" x14ac:dyDescent="0.4">
      <c r="L41839" s="56">
        <f ca="1"/>
        <v>41838</v>
      </c>
      <c r="M41839" s="53">
        <f ca="1"/>
        <v>2014</v>
      </c>
      <c r="N41839" s="53">
        <f ca="1"/>
        <v>7</v>
      </c>
      <c r="O41839" s="53" t="str">
        <f ca="1"/>
        <v>2014-07</v>
      </c>
    </row>
    <row r="41840" spans="12:15" x14ac:dyDescent="0.4">
      <c r="L41840" s="56">
        <f ca="1"/>
        <v>41839</v>
      </c>
      <c r="M41840" s="53">
        <f ca="1"/>
        <v>2014</v>
      </c>
      <c r="N41840" s="53">
        <f ca="1"/>
        <v>7</v>
      </c>
      <c r="O41840" s="53" t="str">
        <f ca="1"/>
        <v>2014-07</v>
      </c>
    </row>
    <row r="41841" spans="12:15" x14ac:dyDescent="0.4">
      <c r="L41841" s="56">
        <f ca="1"/>
        <v>41840</v>
      </c>
      <c r="M41841" s="53">
        <f ca="1"/>
        <v>2014</v>
      </c>
      <c r="N41841" s="53">
        <f ca="1"/>
        <v>7</v>
      </c>
      <c r="O41841" s="53" t="str">
        <f ca="1"/>
        <v>2014-07</v>
      </c>
    </row>
    <row r="41842" spans="12:15" x14ac:dyDescent="0.4">
      <c r="L41842" s="56">
        <f ca="1"/>
        <v>41841</v>
      </c>
      <c r="M41842" s="53">
        <f ca="1"/>
        <v>2014</v>
      </c>
      <c r="N41842" s="53">
        <f ca="1"/>
        <v>7</v>
      </c>
      <c r="O41842" s="53" t="str">
        <f ca="1"/>
        <v>2014-07</v>
      </c>
    </row>
    <row r="41843" spans="12:15" x14ac:dyDescent="0.4">
      <c r="L41843" s="56">
        <f ca="1"/>
        <v>41842</v>
      </c>
      <c r="M41843" s="53">
        <f ca="1"/>
        <v>2014</v>
      </c>
      <c r="N41843" s="53">
        <f ca="1"/>
        <v>7</v>
      </c>
      <c r="O41843" s="53" t="str">
        <f ca="1"/>
        <v>2014-07</v>
      </c>
    </row>
    <row r="41844" spans="12:15" x14ac:dyDescent="0.4">
      <c r="L41844" s="56">
        <f ca="1"/>
        <v>41843</v>
      </c>
      <c r="M41844" s="53">
        <f ca="1"/>
        <v>2014</v>
      </c>
      <c r="N41844" s="53">
        <f ca="1"/>
        <v>7</v>
      </c>
      <c r="O41844" s="53" t="str">
        <f ca="1"/>
        <v>2014-07</v>
      </c>
    </row>
    <row r="41845" spans="12:15" x14ac:dyDescent="0.4">
      <c r="L41845" s="56">
        <f ca="1"/>
        <v>41844</v>
      </c>
      <c r="M41845" s="53">
        <f ca="1"/>
        <v>2014</v>
      </c>
      <c r="N41845" s="53">
        <f ca="1"/>
        <v>7</v>
      </c>
      <c r="O41845" s="53" t="str">
        <f ca="1"/>
        <v>2014-07</v>
      </c>
    </row>
    <row r="41846" spans="12:15" x14ac:dyDescent="0.4">
      <c r="L41846" s="56">
        <f ca="1"/>
        <v>41845</v>
      </c>
      <c r="M41846" s="53">
        <f ca="1"/>
        <v>2014</v>
      </c>
      <c r="N41846" s="53">
        <f ca="1"/>
        <v>7</v>
      </c>
      <c r="O41846" s="53" t="str">
        <f ca="1"/>
        <v>2014-07</v>
      </c>
    </row>
    <row r="41847" spans="12:15" x14ac:dyDescent="0.4">
      <c r="L41847" s="56">
        <f ca="1"/>
        <v>41846</v>
      </c>
      <c r="M41847" s="53">
        <f ca="1"/>
        <v>2014</v>
      </c>
      <c r="N41847" s="53">
        <f ca="1"/>
        <v>7</v>
      </c>
      <c r="O41847" s="53" t="str">
        <f ca="1"/>
        <v>2014-07</v>
      </c>
    </row>
    <row r="41848" spans="12:15" x14ac:dyDescent="0.4">
      <c r="L41848" s="56">
        <f ca="1"/>
        <v>41847</v>
      </c>
      <c r="M41848" s="53">
        <f ca="1"/>
        <v>2014</v>
      </c>
      <c r="N41848" s="53">
        <f ca="1"/>
        <v>7</v>
      </c>
      <c r="O41848" s="53" t="str">
        <f ca="1"/>
        <v>2014-07</v>
      </c>
    </row>
    <row r="41849" spans="12:15" x14ac:dyDescent="0.4">
      <c r="L41849" s="56">
        <f ca="1"/>
        <v>41848</v>
      </c>
      <c r="M41849" s="53">
        <f ca="1"/>
        <v>2014</v>
      </c>
      <c r="N41849" s="53">
        <f ca="1"/>
        <v>7</v>
      </c>
      <c r="O41849" s="53" t="str">
        <f ca="1"/>
        <v>2014-07</v>
      </c>
    </row>
    <row r="41850" spans="12:15" x14ac:dyDescent="0.4">
      <c r="L41850" s="56">
        <f ca="1"/>
        <v>41849</v>
      </c>
      <c r="M41850" s="53">
        <f ca="1"/>
        <v>2014</v>
      </c>
      <c r="N41850" s="53">
        <f ca="1"/>
        <v>7</v>
      </c>
      <c r="O41850" s="53" t="str">
        <f ca="1"/>
        <v>2014-07</v>
      </c>
    </row>
    <row r="41851" spans="12:15" x14ac:dyDescent="0.4">
      <c r="L41851" s="56">
        <f ca="1"/>
        <v>41850</v>
      </c>
      <c r="M41851" s="53">
        <f ca="1"/>
        <v>2014</v>
      </c>
      <c r="N41851" s="53">
        <f ca="1"/>
        <v>7</v>
      </c>
      <c r="O41851" s="53" t="str">
        <f ca="1"/>
        <v>2014-07</v>
      </c>
    </row>
    <row r="41852" spans="12:15" x14ac:dyDescent="0.4">
      <c r="L41852" s="56">
        <f ca="1"/>
        <v>41851</v>
      </c>
      <c r="M41852" s="53">
        <f ca="1"/>
        <v>2014</v>
      </c>
      <c r="N41852" s="53">
        <f ca="1"/>
        <v>7</v>
      </c>
      <c r="O41852" s="53" t="str">
        <f ca="1"/>
        <v>2014-07</v>
      </c>
    </row>
    <row r="41853" spans="12:15" x14ac:dyDescent="0.4">
      <c r="L41853" s="56">
        <f ca="1"/>
        <v>41852</v>
      </c>
      <c r="M41853" s="53">
        <f ca="1"/>
        <v>2014</v>
      </c>
      <c r="N41853" s="53">
        <f ca="1"/>
        <v>8</v>
      </c>
      <c r="O41853" s="53" t="str">
        <f ca="1"/>
        <v>2014-08</v>
      </c>
    </row>
    <row r="41854" spans="12:15" x14ac:dyDescent="0.4">
      <c r="L41854" s="56">
        <f ca="1"/>
        <v>41853</v>
      </c>
      <c r="M41854" s="53">
        <f ca="1"/>
        <v>2014</v>
      </c>
      <c r="N41854" s="53">
        <f ca="1"/>
        <v>8</v>
      </c>
      <c r="O41854" s="53" t="str">
        <f ca="1"/>
        <v>2014-08</v>
      </c>
    </row>
    <row r="41855" spans="12:15" x14ac:dyDescent="0.4">
      <c r="L41855" s="56">
        <f ca="1"/>
        <v>41854</v>
      </c>
      <c r="M41855" s="53">
        <f ca="1"/>
        <v>2014</v>
      </c>
      <c r="N41855" s="53">
        <f ca="1"/>
        <v>8</v>
      </c>
      <c r="O41855" s="53" t="str">
        <f ca="1"/>
        <v>2014-08</v>
      </c>
    </row>
    <row r="41856" spans="12:15" x14ac:dyDescent="0.4">
      <c r="L41856" s="56">
        <f ca="1"/>
        <v>41855</v>
      </c>
      <c r="M41856" s="53">
        <f ca="1"/>
        <v>2014</v>
      </c>
      <c r="N41856" s="53">
        <f ca="1"/>
        <v>8</v>
      </c>
      <c r="O41856" s="53" t="str">
        <f ca="1"/>
        <v>2014-08</v>
      </c>
    </row>
    <row r="41857" spans="12:15" x14ac:dyDescent="0.4">
      <c r="L41857" s="56">
        <f ca="1"/>
        <v>41856</v>
      </c>
      <c r="M41857" s="53">
        <f ca="1"/>
        <v>2014</v>
      </c>
      <c r="N41857" s="53">
        <f ca="1"/>
        <v>8</v>
      </c>
      <c r="O41857" s="53" t="str">
        <f ca="1"/>
        <v>2014-08</v>
      </c>
    </row>
    <row r="41858" spans="12:15" x14ac:dyDescent="0.4">
      <c r="L41858" s="56">
        <f ca="1"/>
        <v>41857</v>
      </c>
      <c r="M41858" s="53">
        <f ca="1"/>
        <v>2014</v>
      </c>
      <c r="N41858" s="53">
        <f ca="1"/>
        <v>8</v>
      </c>
      <c r="O41858" s="53" t="str">
        <f ca="1"/>
        <v>2014-08</v>
      </c>
    </row>
    <row r="41859" spans="12:15" x14ac:dyDescent="0.4">
      <c r="L41859" s="56">
        <f ca="1"/>
        <v>41858</v>
      </c>
      <c r="M41859" s="53">
        <f ca="1"/>
        <v>2014</v>
      </c>
      <c r="N41859" s="53">
        <f ca="1"/>
        <v>8</v>
      </c>
      <c r="O41859" s="53" t="str">
        <f ca="1"/>
        <v>2014-08</v>
      </c>
    </row>
    <row r="41860" spans="12:15" x14ac:dyDescent="0.4">
      <c r="L41860" s="56">
        <f ca="1"/>
        <v>41859</v>
      </c>
      <c r="M41860" s="53">
        <f ca="1"/>
        <v>2014</v>
      </c>
      <c r="N41860" s="53">
        <f ca="1"/>
        <v>8</v>
      </c>
      <c r="O41860" s="53" t="str">
        <f ca="1"/>
        <v>2014-08</v>
      </c>
    </row>
    <row r="41861" spans="12:15" x14ac:dyDescent="0.4">
      <c r="L41861" s="56">
        <f ca="1"/>
        <v>41860</v>
      </c>
      <c r="M41861" s="53">
        <f ca="1"/>
        <v>2014</v>
      </c>
      <c r="N41861" s="53">
        <f ca="1"/>
        <v>8</v>
      </c>
      <c r="O41861" s="53" t="str">
        <f ca="1"/>
        <v>2014-08</v>
      </c>
    </row>
    <row r="41862" spans="12:15" x14ac:dyDescent="0.4">
      <c r="L41862" s="56">
        <f ca="1"/>
        <v>41861</v>
      </c>
      <c r="M41862" s="53">
        <f ca="1"/>
        <v>2014</v>
      </c>
      <c r="N41862" s="53">
        <f ca="1"/>
        <v>8</v>
      </c>
      <c r="O41862" s="53" t="str">
        <f ca="1"/>
        <v>2014-08</v>
      </c>
    </row>
    <row r="41863" spans="12:15" x14ac:dyDescent="0.4">
      <c r="L41863" s="56">
        <f ca="1"/>
        <v>41862</v>
      </c>
      <c r="M41863" s="53">
        <f ca="1"/>
        <v>2014</v>
      </c>
      <c r="N41863" s="53">
        <f ca="1"/>
        <v>8</v>
      </c>
      <c r="O41863" s="53" t="str">
        <f ca="1"/>
        <v>2014-08</v>
      </c>
    </row>
    <row r="41864" spans="12:15" x14ac:dyDescent="0.4">
      <c r="L41864" s="56">
        <f ca="1"/>
        <v>41863</v>
      </c>
      <c r="M41864" s="53">
        <f ca="1"/>
        <v>2014</v>
      </c>
      <c r="N41864" s="53">
        <f ca="1"/>
        <v>8</v>
      </c>
      <c r="O41864" s="53" t="str">
        <f ca="1"/>
        <v>2014-08</v>
      </c>
    </row>
    <row r="41865" spans="12:15" x14ac:dyDescent="0.4">
      <c r="L41865" s="56">
        <f ca="1"/>
        <v>41864</v>
      </c>
      <c r="M41865" s="53">
        <f ca="1"/>
        <v>2014</v>
      </c>
      <c r="N41865" s="53">
        <f ca="1"/>
        <v>8</v>
      </c>
      <c r="O41865" s="53" t="str">
        <f ca="1"/>
        <v>2014-08</v>
      </c>
    </row>
    <row r="41866" spans="12:15" x14ac:dyDescent="0.4">
      <c r="L41866" s="56">
        <f ca="1"/>
        <v>41865</v>
      </c>
      <c r="M41866" s="53">
        <f ca="1"/>
        <v>2014</v>
      </c>
      <c r="N41866" s="53">
        <f ca="1"/>
        <v>8</v>
      </c>
      <c r="O41866" s="53" t="str">
        <f ca="1"/>
        <v>2014-08</v>
      </c>
    </row>
    <row r="41867" spans="12:15" x14ac:dyDescent="0.4">
      <c r="L41867" s="56">
        <f ca="1"/>
        <v>41866</v>
      </c>
      <c r="M41867" s="53">
        <f ca="1"/>
        <v>2014</v>
      </c>
      <c r="N41867" s="53">
        <f ca="1"/>
        <v>8</v>
      </c>
      <c r="O41867" s="53" t="str">
        <f ca="1"/>
        <v>2014-08</v>
      </c>
    </row>
    <row r="41868" spans="12:15" x14ac:dyDescent="0.4">
      <c r="L41868" s="56">
        <f ca="1"/>
        <v>41867</v>
      </c>
      <c r="M41868" s="53">
        <f ca="1"/>
        <v>2014</v>
      </c>
      <c r="N41868" s="53">
        <f ca="1"/>
        <v>8</v>
      </c>
      <c r="O41868" s="53" t="str">
        <f ca="1"/>
        <v>2014-08</v>
      </c>
    </row>
    <row r="41869" spans="12:15" x14ac:dyDescent="0.4">
      <c r="L41869" s="56">
        <f ca="1"/>
        <v>41868</v>
      </c>
      <c r="M41869" s="53">
        <f ca="1"/>
        <v>2014</v>
      </c>
      <c r="N41869" s="53">
        <f ca="1"/>
        <v>8</v>
      </c>
      <c r="O41869" s="53" t="str">
        <f ca="1"/>
        <v>2014-08</v>
      </c>
    </row>
    <row r="41870" spans="12:15" x14ac:dyDescent="0.4">
      <c r="L41870" s="56">
        <f ca="1"/>
        <v>41869</v>
      </c>
      <c r="M41870" s="53">
        <f ca="1"/>
        <v>2014</v>
      </c>
      <c r="N41870" s="53">
        <f ca="1"/>
        <v>8</v>
      </c>
      <c r="O41870" s="53" t="str">
        <f ca="1"/>
        <v>2014-08</v>
      </c>
    </row>
    <row r="41871" spans="12:15" x14ac:dyDescent="0.4">
      <c r="L41871" s="56">
        <f ca="1"/>
        <v>41870</v>
      </c>
      <c r="M41871" s="53">
        <f ca="1"/>
        <v>2014</v>
      </c>
      <c r="N41871" s="53">
        <f ca="1"/>
        <v>8</v>
      </c>
      <c r="O41871" s="53" t="str">
        <f ca="1"/>
        <v>2014-08</v>
      </c>
    </row>
    <row r="41872" spans="12:15" x14ac:dyDescent="0.4">
      <c r="L41872" s="56">
        <f ca="1"/>
        <v>41871</v>
      </c>
      <c r="M41872" s="53">
        <f ca="1"/>
        <v>2014</v>
      </c>
      <c r="N41872" s="53">
        <f ca="1"/>
        <v>8</v>
      </c>
      <c r="O41872" s="53" t="str">
        <f ca="1"/>
        <v>2014-08</v>
      </c>
    </row>
    <row r="41873" spans="12:15" x14ac:dyDescent="0.4">
      <c r="L41873" s="56">
        <f ca="1"/>
        <v>41872</v>
      </c>
      <c r="M41873" s="53">
        <f ca="1"/>
        <v>2014</v>
      </c>
      <c r="N41873" s="53">
        <f ca="1"/>
        <v>8</v>
      </c>
      <c r="O41873" s="53" t="str">
        <f ca="1"/>
        <v>2014-08</v>
      </c>
    </row>
    <row r="41874" spans="12:15" x14ac:dyDescent="0.4">
      <c r="L41874" s="56">
        <f ca="1"/>
        <v>41873</v>
      </c>
      <c r="M41874" s="53">
        <f ca="1"/>
        <v>2014</v>
      </c>
      <c r="N41874" s="53">
        <f ca="1"/>
        <v>8</v>
      </c>
      <c r="O41874" s="53" t="str">
        <f ca="1"/>
        <v>2014-08</v>
      </c>
    </row>
    <row r="41875" spans="12:15" x14ac:dyDescent="0.4">
      <c r="L41875" s="56">
        <f ca="1"/>
        <v>41874</v>
      </c>
      <c r="M41875" s="53">
        <f ca="1"/>
        <v>2014</v>
      </c>
      <c r="N41875" s="53">
        <f ca="1"/>
        <v>8</v>
      </c>
      <c r="O41875" s="53" t="str">
        <f ca="1"/>
        <v>2014-08</v>
      </c>
    </row>
    <row r="41876" spans="12:15" x14ac:dyDescent="0.4">
      <c r="L41876" s="56">
        <f ca="1"/>
        <v>41875</v>
      </c>
      <c r="M41876" s="53">
        <f ca="1"/>
        <v>2014</v>
      </c>
      <c r="N41876" s="53">
        <f ca="1"/>
        <v>8</v>
      </c>
      <c r="O41876" s="53" t="str">
        <f ca="1"/>
        <v>2014-08</v>
      </c>
    </row>
    <row r="41877" spans="12:15" x14ac:dyDescent="0.4">
      <c r="L41877" s="56">
        <f ca="1"/>
        <v>41876</v>
      </c>
      <c r="M41877" s="53">
        <f ca="1"/>
        <v>2014</v>
      </c>
      <c r="N41877" s="53">
        <f ca="1"/>
        <v>8</v>
      </c>
      <c r="O41877" s="53" t="str">
        <f ca="1"/>
        <v>2014-08</v>
      </c>
    </row>
    <row r="41878" spans="12:15" x14ac:dyDescent="0.4">
      <c r="L41878" s="56">
        <f ca="1"/>
        <v>41877</v>
      </c>
      <c r="M41878" s="53">
        <f ca="1"/>
        <v>2014</v>
      </c>
      <c r="N41878" s="53">
        <f ca="1"/>
        <v>8</v>
      </c>
      <c r="O41878" s="53" t="str">
        <f ca="1"/>
        <v>2014-08</v>
      </c>
    </row>
    <row r="41879" spans="12:15" x14ac:dyDescent="0.4">
      <c r="L41879" s="56">
        <f ca="1"/>
        <v>41878</v>
      </c>
      <c r="M41879" s="53">
        <f ca="1"/>
        <v>2014</v>
      </c>
      <c r="N41879" s="53">
        <f ca="1"/>
        <v>8</v>
      </c>
      <c r="O41879" s="53" t="str">
        <f ca="1"/>
        <v>2014-08</v>
      </c>
    </row>
    <row r="41880" spans="12:15" x14ac:dyDescent="0.4">
      <c r="L41880" s="56">
        <f ca="1"/>
        <v>41879</v>
      </c>
      <c r="M41880" s="53">
        <f ca="1"/>
        <v>2014</v>
      </c>
      <c r="N41880" s="53">
        <f ca="1"/>
        <v>8</v>
      </c>
      <c r="O41880" s="53" t="str">
        <f ca="1"/>
        <v>2014-08</v>
      </c>
    </row>
    <row r="41881" spans="12:15" x14ac:dyDescent="0.4">
      <c r="L41881" s="56">
        <f ca="1"/>
        <v>41880</v>
      </c>
      <c r="M41881" s="53">
        <f ca="1"/>
        <v>2014</v>
      </c>
      <c r="N41881" s="53">
        <f ca="1"/>
        <v>8</v>
      </c>
      <c r="O41881" s="53" t="str">
        <f ca="1"/>
        <v>2014-08</v>
      </c>
    </row>
    <row r="41882" spans="12:15" x14ac:dyDescent="0.4">
      <c r="L41882" s="56">
        <f ca="1"/>
        <v>41881</v>
      </c>
      <c r="M41882" s="53">
        <f ca="1"/>
        <v>2014</v>
      </c>
      <c r="N41882" s="53">
        <f ca="1"/>
        <v>8</v>
      </c>
      <c r="O41882" s="53" t="str">
        <f ca="1"/>
        <v>2014-08</v>
      </c>
    </row>
    <row r="41883" spans="12:15" x14ac:dyDescent="0.4">
      <c r="L41883" s="56">
        <f ca="1"/>
        <v>41882</v>
      </c>
      <c r="M41883" s="53">
        <f ca="1"/>
        <v>2014</v>
      </c>
      <c r="N41883" s="53">
        <f ca="1"/>
        <v>8</v>
      </c>
      <c r="O41883" s="53" t="str">
        <f ca="1"/>
        <v>2014-08</v>
      </c>
    </row>
    <row r="41884" spans="12:15" x14ac:dyDescent="0.4">
      <c r="L41884" s="56">
        <f ca="1"/>
        <v>41883</v>
      </c>
      <c r="M41884" s="53">
        <f ca="1"/>
        <v>2014</v>
      </c>
      <c r="N41884" s="53">
        <f ca="1"/>
        <v>9</v>
      </c>
      <c r="O41884" s="53" t="str">
        <f ca="1"/>
        <v>2014-09</v>
      </c>
    </row>
    <row r="41885" spans="12:15" x14ac:dyDescent="0.4">
      <c r="L41885" s="56">
        <f ca="1"/>
        <v>41884</v>
      </c>
      <c r="M41885" s="53">
        <f ca="1"/>
        <v>2014</v>
      </c>
      <c r="N41885" s="53">
        <f ca="1"/>
        <v>9</v>
      </c>
      <c r="O41885" s="53" t="str">
        <f ca="1"/>
        <v>2014-09</v>
      </c>
    </row>
    <row r="41886" spans="12:15" x14ac:dyDescent="0.4">
      <c r="L41886" s="56">
        <f ca="1"/>
        <v>41885</v>
      </c>
      <c r="M41886" s="53">
        <f ca="1"/>
        <v>2014</v>
      </c>
      <c r="N41886" s="53">
        <f ca="1"/>
        <v>9</v>
      </c>
      <c r="O41886" s="53" t="str">
        <f ca="1"/>
        <v>2014-09</v>
      </c>
    </row>
    <row r="41887" spans="12:15" x14ac:dyDescent="0.4">
      <c r="L41887" s="56">
        <f ca="1"/>
        <v>41886</v>
      </c>
      <c r="M41887" s="53">
        <f ca="1"/>
        <v>2014</v>
      </c>
      <c r="N41887" s="53">
        <f ca="1"/>
        <v>9</v>
      </c>
      <c r="O41887" s="53" t="str">
        <f ca="1"/>
        <v>2014-09</v>
      </c>
    </row>
    <row r="41888" spans="12:15" x14ac:dyDescent="0.4">
      <c r="L41888" s="56">
        <f ca="1"/>
        <v>41887</v>
      </c>
      <c r="M41888" s="53">
        <f ca="1"/>
        <v>2014</v>
      </c>
      <c r="N41888" s="53">
        <f ca="1"/>
        <v>9</v>
      </c>
      <c r="O41888" s="53" t="str">
        <f ca="1"/>
        <v>2014-09</v>
      </c>
    </row>
    <row r="41889" spans="12:15" x14ac:dyDescent="0.4">
      <c r="L41889" s="56">
        <f ca="1"/>
        <v>41888</v>
      </c>
      <c r="M41889" s="53">
        <f ca="1"/>
        <v>2014</v>
      </c>
      <c r="N41889" s="53">
        <f ca="1"/>
        <v>9</v>
      </c>
      <c r="O41889" s="53" t="str">
        <f ca="1"/>
        <v>2014-09</v>
      </c>
    </row>
    <row r="41890" spans="12:15" x14ac:dyDescent="0.4">
      <c r="L41890" s="56">
        <f ca="1"/>
        <v>41889</v>
      </c>
      <c r="M41890" s="53">
        <f ca="1"/>
        <v>2014</v>
      </c>
      <c r="N41890" s="53">
        <f ca="1"/>
        <v>9</v>
      </c>
      <c r="O41890" s="53" t="str">
        <f ca="1"/>
        <v>2014-09</v>
      </c>
    </row>
    <row r="41891" spans="12:15" x14ac:dyDescent="0.4">
      <c r="L41891" s="56">
        <f ca="1"/>
        <v>41890</v>
      </c>
      <c r="M41891" s="53">
        <f ca="1"/>
        <v>2014</v>
      </c>
      <c r="N41891" s="53">
        <f ca="1"/>
        <v>9</v>
      </c>
      <c r="O41891" s="53" t="str">
        <f ca="1"/>
        <v>2014-09</v>
      </c>
    </row>
    <row r="41892" spans="12:15" x14ac:dyDescent="0.4">
      <c r="L41892" s="56">
        <f ca="1"/>
        <v>41891</v>
      </c>
      <c r="M41892" s="53">
        <f ca="1"/>
        <v>2014</v>
      </c>
      <c r="N41892" s="53">
        <f ca="1"/>
        <v>9</v>
      </c>
      <c r="O41892" s="53" t="str">
        <f ca="1"/>
        <v>2014-09</v>
      </c>
    </row>
    <row r="41893" spans="12:15" x14ac:dyDescent="0.4">
      <c r="L41893" s="56">
        <f ca="1"/>
        <v>41892</v>
      </c>
      <c r="M41893" s="53">
        <f ca="1"/>
        <v>2014</v>
      </c>
      <c r="N41893" s="53">
        <f ca="1"/>
        <v>9</v>
      </c>
      <c r="O41893" s="53" t="str">
        <f ca="1"/>
        <v>2014-09</v>
      </c>
    </row>
    <row r="41894" spans="12:15" x14ac:dyDescent="0.4">
      <c r="L41894" s="56">
        <f ca="1"/>
        <v>41893</v>
      </c>
      <c r="M41894" s="53">
        <f ca="1"/>
        <v>2014</v>
      </c>
      <c r="N41894" s="53">
        <f ca="1"/>
        <v>9</v>
      </c>
      <c r="O41894" s="53" t="str">
        <f ca="1"/>
        <v>2014-09</v>
      </c>
    </row>
    <row r="41895" spans="12:15" x14ac:dyDescent="0.4">
      <c r="L41895" s="56">
        <f ca="1"/>
        <v>41894</v>
      </c>
      <c r="M41895" s="53">
        <f ca="1"/>
        <v>2014</v>
      </c>
      <c r="N41895" s="53">
        <f ca="1"/>
        <v>9</v>
      </c>
      <c r="O41895" s="53" t="str">
        <f ca="1"/>
        <v>2014-09</v>
      </c>
    </row>
    <row r="41896" spans="12:15" x14ac:dyDescent="0.4">
      <c r="L41896" s="56">
        <f ca="1"/>
        <v>41895</v>
      </c>
      <c r="M41896" s="53">
        <f ca="1"/>
        <v>2014</v>
      </c>
      <c r="N41896" s="53">
        <f ca="1"/>
        <v>9</v>
      </c>
      <c r="O41896" s="53" t="str">
        <f ca="1"/>
        <v>2014-09</v>
      </c>
    </row>
    <row r="41897" spans="12:15" x14ac:dyDescent="0.4">
      <c r="L41897" s="56">
        <f ca="1"/>
        <v>41896</v>
      </c>
      <c r="M41897" s="53">
        <f ca="1"/>
        <v>2014</v>
      </c>
      <c r="N41897" s="53">
        <f ca="1"/>
        <v>9</v>
      </c>
      <c r="O41897" s="53" t="str">
        <f ca="1"/>
        <v>2014-09</v>
      </c>
    </row>
    <row r="41898" spans="12:15" x14ac:dyDescent="0.4">
      <c r="L41898" s="56">
        <f ca="1"/>
        <v>41897</v>
      </c>
      <c r="M41898" s="53">
        <f ca="1"/>
        <v>2014</v>
      </c>
      <c r="N41898" s="53">
        <f ca="1"/>
        <v>9</v>
      </c>
      <c r="O41898" s="53" t="str">
        <f ca="1"/>
        <v>2014-09</v>
      </c>
    </row>
    <row r="41899" spans="12:15" x14ac:dyDescent="0.4">
      <c r="L41899" s="56">
        <f ca="1"/>
        <v>41898</v>
      </c>
      <c r="M41899" s="53">
        <f ca="1"/>
        <v>2014</v>
      </c>
      <c r="N41899" s="53">
        <f ca="1"/>
        <v>9</v>
      </c>
      <c r="O41899" s="53" t="str">
        <f ca="1"/>
        <v>2014-09</v>
      </c>
    </row>
    <row r="41900" spans="12:15" x14ac:dyDescent="0.4">
      <c r="L41900" s="56">
        <f ca="1"/>
        <v>41899</v>
      </c>
      <c r="M41900" s="53">
        <f ca="1"/>
        <v>2014</v>
      </c>
      <c r="N41900" s="53">
        <f ca="1"/>
        <v>9</v>
      </c>
      <c r="O41900" s="53" t="str">
        <f ca="1"/>
        <v>2014-09</v>
      </c>
    </row>
    <row r="41901" spans="12:15" x14ac:dyDescent="0.4">
      <c r="L41901" s="56">
        <f ca="1"/>
        <v>41900</v>
      </c>
      <c r="M41901" s="53">
        <f ca="1"/>
        <v>2014</v>
      </c>
      <c r="N41901" s="53">
        <f ca="1"/>
        <v>9</v>
      </c>
      <c r="O41901" s="53" t="str">
        <f ca="1"/>
        <v>2014-09</v>
      </c>
    </row>
    <row r="41902" spans="12:15" x14ac:dyDescent="0.4">
      <c r="L41902" s="56">
        <f ca="1"/>
        <v>41901</v>
      </c>
      <c r="M41902" s="53">
        <f ca="1"/>
        <v>2014</v>
      </c>
      <c r="N41902" s="53">
        <f ca="1"/>
        <v>9</v>
      </c>
      <c r="O41902" s="53" t="str">
        <f ca="1"/>
        <v>2014-09</v>
      </c>
    </row>
    <row r="41903" spans="12:15" x14ac:dyDescent="0.4">
      <c r="L41903" s="56">
        <f ca="1"/>
        <v>41902</v>
      </c>
      <c r="M41903" s="53">
        <f ca="1"/>
        <v>2014</v>
      </c>
      <c r="N41903" s="53">
        <f ca="1"/>
        <v>9</v>
      </c>
      <c r="O41903" s="53" t="str">
        <f ca="1"/>
        <v>2014-09</v>
      </c>
    </row>
    <row r="41904" spans="12:15" x14ac:dyDescent="0.4">
      <c r="L41904" s="56">
        <f ca="1"/>
        <v>41903</v>
      </c>
      <c r="M41904" s="53">
        <f ca="1"/>
        <v>2014</v>
      </c>
      <c r="N41904" s="53">
        <f ca="1"/>
        <v>9</v>
      </c>
      <c r="O41904" s="53" t="str">
        <f ca="1"/>
        <v>2014-09</v>
      </c>
    </row>
    <row r="41905" spans="12:15" x14ac:dyDescent="0.4">
      <c r="L41905" s="56">
        <f ca="1"/>
        <v>41904</v>
      </c>
      <c r="M41905" s="53">
        <f ca="1"/>
        <v>2014</v>
      </c>
      <c r="N41905" s="53">
        <f ca="1"/>
        <v>9</v>
      </c>
      <c r="O41905" s="53" t="str">
        <f ca="1"/>
        <v>2014-09</v>
      </c>
    </row>
    <row r="41906" spans="12:15" x14ac:dyDescent="0.4">
      <c r="L41906" s="56">
        <f ca="1"/>
        <v>41905</v>
      </c>
      <c r="M41906" s="53">
        <f ca="1"/>
        <v>2014</v>
      </c>
      <c r="N41906" s="53">
        <f ca="1"/>
        <v>9</v>
      </c>
      <c r="O41906" s="53" t="str">
        <f ca="1"/>
        <v>2014-09</v>
      </c>
    </row>
    <row r="41907" spans="12:15" x14ac:dyDescent="0.4">
      <c r="L41907" s="56">
        <f ca="1"/>
        <v>41906</v>
      </c>
      <c r="M41907" s="53">
        <f ca="1"/>
        <v>2014</v>
      </c>
      <c r="N41907" s="53">
        <f ca="1"/>
        <v>9</v>
      </c>
      <c r="O41907" s="53" t="str">
        <f ca="1"/>
        <v>2014-09</v>
      </c>
    </row>
    <row r="41908" spans="12:15" x14ac:dyDescent="0.4">
      <c r="L41908" s="56">
        <f ca="1"/>
        <v>41907</v>
      </c>
      <c r="M41908" s="53">
        <f ca="1"/>
        <v>2014</v>
      </c>
      <c r="N41908" s="53">
        <f ca="1"/>
        <v>9</v>
      </c>
      <c r="O41908" s="53" t="str">
        <f ca="1"/>
        <v>2014-09</v>
      </c>
    </row>
    <row r="41909" spans="12:15" x14ac:dyDescent="0.4">
      <c r="L41909" s="56">
        <f ca="1"/>
        <v>41908</v>
      </c>
      <c r="M41909" s="53">
        <f ca="1"/>
        <v>2014</v>
      </c>
      <c r="N41909" s="53">
        <f ca="1"/>
        <v>9</v>
      </c>
      <c r="O41909" s="53" t="str">
        <f ca="1"/>
        <v>2014-09</v>
      </c>
    </row>
    <row r="41910" spans="12:15" x14ac:dyDescent="0.4">
      <c r="L41910" s="56">
        <f ca="1"/>
        <v>41909</v>
      </c>
      <c r="M41910" s="53">
        <f ca="1"/>
        <v>2014</v>
      </c>
      <c r="N41910" s="53">
        <f ca="1"/>
        <v>9</v>
      </c>
      <c r="O41910" s="53" t="str">
        <f ca="1"/>
        <v>2014-09</v>
      </c>
    </row>
    <row r="41911" spans="12:15" x14ac:dyDescent="0.4">
      <c r="L41911" s="56">
        <f ca="1"/>
        <v>41910</v>
      </c>
      <c r="M41911" s="53">
        <f ca="1"/>
        <v>2014</v>
      </c>
      <c r="N41911" s="53">
        <f ca="1"/>
        <v>9</v>
      </c>
      <c r="O41911" s="53" t="str">
        <f ca="1"/>
        <v>2014-09</v>
      </c>
    </row>
    <row r="41912" spans="12:15" x14ac:dyDescent="0.4">
      <c r="L41912" s="56">
        <f ca="1"/>
        <v>41911</v>
      </c>
      <c r="M41912" s="53">
        <f ca="1"/>
        <v>2014</v>
      </c>
      <c r="N41912" s="53">
        <f ca="1"/>
        <v>9</v>
      </c>
      <c r="O41912" s="53" t="str">
        <f ca="1"/>
        <v>2014-09</v>
      </c>
    </row>
    <row r="41913" spans="12:15" x14ac:dyDescent="0.4">
      <c r="L41913" s="56">
        <f ca="1"/>
        <v>41912</v>
      </c>
      <c r="M41913" s="53">
        <f ca="1"/>
        <v>2014</v>
      </c>
      <c r="N41913" s="53">
        <f ca="1"/>
        <v>9</v>
      </c>
      <c r="O41913" s="53" t="str">
        <f ca="1"/>
        <v>2014-09</v>
      </c>
    </row>
    <row r="41914" spans="12:15" x14ac:dyDescent="0.4">
      <c r="L41914" s="56">
        <f ca="1"/>
        <v>41913</v>
      </c>
      <c r="M41914" s="53">
        <f ca="1"/>
        <v>2014</v>
      </c>
      <c r="N41914" s="53">
        <f ca="1"/>
        <v>10</v>
      </c>
      <c r="O41914" s="53" t="str">
        <f ca="1"/>
        <v>2014-10</v>
      </c>
    </row>
    <row r="41915" spans="12:15" x14ac:dyDescent="0.4">
      <c r="L41915" s="56">
        <f ca="1"/>
        <v>41914</v>
      </c>
      <c r="M41915" s="53">
        <f ca="1"/>
        <v>2014</v>
      </c>
      <c r="N41915" s="53">
        <f ca="1"/>
        <v>10</v>
      </c>
      <c r="O41915" s="53" t="str">
        <f ca="1"/>
        <v>2014-10</v>
      </c>
    </row>
    <row r="41916" spans="12:15" x14ac:dyDescent="0.4">
      <c r="L41916" s="56">
        <f ca="1"/>
        <v>41915</v>
      </c>
      <c r="M41916" s="53">
        <f ca="1"/>
        <v>2014</v>
      </c>
      <c r="N41916" s="53">
        <f ca="1"/>
        <v>10</v>
      </c>
      <c r="O41916" s="53" t="str">
        <f ca="1"/>
        <v>2014-10</v>
      </c>
    </row>
    <row r="41917" spans="12:15" x14ac:dyDescent="0.4">
      <c r="L41917" s="56">
        <f ca="1"/>
        <v>41916</v>
      </c>
      <c r="M41917" s="53">
        <f ca="1"/>
        <v>2014</v>
      </c>
      <c r="N41917" s="53">
        <f ca="1"/>
        <v>10</v>
      </c>
      <c r="O41917" s="53" t="str">
        <f ca="1"/>
        <v>2014-10</v>
      </c>
    </row>
    <row r="41918" spans="12:15" x14ac:dyDescent="0.4">
      <c r="L41918" s="56">
        <f ca="1"/>
        <v>41917</v>
      </c>
      <c r="M41918" s="53">
        <f ca="1"/>
        <v>2014</v>
      </c>
      <c r="N41918" s="53">
        <f ca="1"/>
        <v>10</v>
      </c>
      <c r="O41918" s="53" t="str">
        <f ca="1"/>
        <v>2014-10</v>
      </c>
    </row>
    <row r="41919" spans="12:15" x14ac:dyDescent="0.4">
      <c r="L41919" s="56">
        <f ca="1"/>
        <v>41918</v>
      </c>
      <c r="M41919" s="53">
        <f ca="1"/>
        <v>2014</v>
      </c>
      <c r="N41919" s="53">
        <f ca="1"/>
        <v>10</v>
      </c>
      <c r="O41919" s="53" t="str">
        <f ca="1"/>
        <v>2014-10</v>
      </c>
    </row>
    <row r="41920" spans="12:15" x14ac:dyDescent="0.4">
      <c r="L41920" s="56">
        <f ca="1"/>
        <v>41919</v>
      </c>
      <c r="M41920" s="53">
        <f ca="1"/>
        <v>2014</v>
      </c>
      <c r="N41920" s="53">
        <f ca="1"/>
        <v>10</v>
      </c>
      <c r="O41920" s="53" t="str">
        <f ca="1"/>
        <v>2014-10</v>
      </c>
    </row>
    <row r="41921" spans="12:15" x14ac:dyDescent="0.4">
      <c r="L41921" s="56">
        <f ca="1"/>
        <v>41920</v>
      </c>
      <c r="M41921" s="53">
        <f ca="1"/>
        <v>2014</v>
      </c>
      <c r="N41921" s="53">
        <f ca="1"/>
        <v>10</v>
      </c>
      <c r="O41921" s="53" t="str">
        <f ca="1"/>
        <v>2014-10</v>
      </c>
    </row>
    <row r="41922" spans="12:15" x14ac:dyDescent="0.4">
      <c r="L41922" s="56">
        <f ca="1"/>
        <v>41921</v>
      </c>
      <c r="M41922" s="53">
        <f ca="1"/>
        <v>2014</v>
      </c>
      <c r="N41922" s="53">
        <f ca="1"/>
        <v>10</v>
      </c>
      <c r="O41922" s="53" t="str">
        <f ca="1"/>
        <v>2014-10</v>
      </c>
    </row>
    <row r="41923" spans="12:15" x14ac:dyDescent="0.4">
      <c r="L41923" s="56">
        <f ca="1"/>
        <v>41922</v>
      </c>
      <c r="M41923" s="53">
        <f ca="1"/>
        <v>2014</v>
      </c>
      <c r="N41923" s="53">
        <f ca="1"/>
        <v>10</v>
      </c>
      <c r="O41923" s="53" t="str">
        <f ca="1"/>
        <v>2014-10</v>
      </c>
    </row>
    <row r="41924" spans="12:15" x14ac:dyDescent="0.4">
      <c r="L41924" s="56">
        <f ca="1"/>
        <v>41923</v>
      </c>
      <c r="M41924" s="53">
        <f ca="1"/>
        <v>2014</v>
      </c>
      <c r="N41924" s="53">
        <f ca="1"/>
        <v>10</v>
      </c>
      <c r="O41924" s="53" t="str">
        <f ca="1"/>
        <v>2014-10</v>
      </c>
    </row>
    <row r="41925" spans="12:15" x14ac:dyDescent="0.4">
      <c r="L41925" s="56">
        <f ca="1"/>
        <v>41924</v>
      </c>
      <c r="M41925" s="53">
        <f ca="1"/>
        <v>2014</v>
      </c>
      <c r="N41925" s="53">
        <f ca="1"/>
        <v>10</v>
      </c>
      <c r="O41925" s="53" t="str">
        <f ca="1"/>
        <v>2014-10</v>
      </c>
    </row>
    <row r="41926" spans="12:15" x14ac:dyDescent="0.4">
      <c r="L41926" s="56">
        <f ca="1"/>
        <v>41925</v>
      </c>
      <c r="M41926" s="53">
        <f ca="1"/>
        <v>2014</v>
      </c>
      <c r="N41926" s="53">
        <f ca="1"/>
        <v>10</v>
      </c>
      <c r="O41926" s="53" t="str">
        <f ca="1"/>
        <v>2014-10</v>
      </c>
    </row>
    <row r="41927" spans="12:15" x14ac:dyDescent="0.4">
      <c r="L41927" s="56">
        <f ca="1"/>
        <v>41926</v>
      </c>
      <c r="M41927" s="53">
        <f ca="1"/>
        <v>2014</v>
      </c>
      <c r="N41927" s="53">
        <f ca="1"/>
        <v>10</v>
      </c>
      <c r="O41927" s="53" t="str">
        <f ca="1"/>
        <v>2014-10</v>
      </c>
    </row>
    <row r="41928" spans="12:15" x14ac:dyDescent="0.4">
      <c r="L41928" s="56">
        <f ca="1"/>
        <v>41927</v>
      </c>
      <c r="M41928" s="53">
        <f ca="1"/>
        <v>2014</v>
      </c>
      <c r="N41928" s="53">
        <f ca="1"/>
        <v>10</v>
      </c>
      <c r="O41928" s="53" t="str">
        <f ca="1"/>
        <v>2014-10</v>
      </c>
    </row>
    <row r="41929" spans="12:15" x14ac:dyDescent="0.4">
      <c r="L41929" s="56">
        <f ca="1"/>
        <v>41928</v>
      </c>
      <c r="M41929" s="53">
        <f ca="1"/>
        <v>2014</v>
      </c>
      <c r="N41929" s="53">
        <f ca="1"/>
        <v>10</v>
      </c>
      <c r="O41929" s="53" t="str">
        <f ca="1"/>
        <v>2014-10</v>
      </c>
    </row>
    <row r="41930" spans="12:15" x14ac:dyDescent="0.4">
      <c r="L41930" s="56">
        <f ca="1"/>
        <v>41929</v>
      </c>
      <c r="M41930" s="53">
        <f ca="1"/>
        <v>2014</v>
      </c>
      <c r="N41930" s="53">
        <f ca="1"/>
        <v>10</v>
      </c>
      <c r="O41930" s="53" t="str">
        <f ca="1"/>
        <v>2014-10</v>
      </c>
    </row>
    <row r="41931" spans="12:15" x14ac:dyDescent="0.4">
      <c r="L41931" s="56">
        <f ca="1"/>
        <v>41930</v>
      </c>
      <c r="M41931" s="53">
        <f ca="1"/>
        <v>2014</v>
      </c>
      <c r="N41931" s="53">
        <f ca="1"/>
        <v>10</v>
      </c>
      <c r="O41931" s="53" t="str">
        <f ca="1"/>
        <v>2014-10</v>
      </c>
    </row>
    <row r="41932" spans="12:15" x14ac:dyDescent="0.4">
      <c r="L41932" s="56">
        <f ca="1"/>
        <v>41931</v>
      </c>
      <c r="M41932" s="53">
        <f ca="1"/>
        <v>2014</v>
      </c>
      <c r="N41932" s="53">
        <f ca="1"/>
        <v>10</v>
      </c>
      <c r="O41932" s="53" t="str">
        <f ca="1"/>
        <v>2014-10</v>
      </c>
    </row>
    <row r="41933" spans="12:15" x14ac:dyDescent="0.4">
      <c r="L41933" s="56">
        <f ca="1"/>
        <v>41932</v>
      </c>
      <c r="M41933" s="53">
        <f ca="1"/>
        <v>2014</v>
      </c>
      <c r="N41933" s="53">
        <f ca="1"/>
        <v>10</v>
      </c>
      <c r="O41933" s="53" t="str">
        <f ca="1"/>
        <v>2014-10</v>
      </c>
    </row>
    <row r="41934" spans="12:15" x14ac:dyDescent="0.4">
      <c r="L41934" s="56">
        <f ca="1"/>
        <v>41933</v>
      </c>
      <c r="M41934" s="53">
        <f ca="1"/>
        <v>2014</v>
      </c>
      <c r="N41934" s="53">
        <f ca="1"/>
        <v>10</v>
      </c>
      <c r="O41934" s="53" t="str">
        <f ca="1"/>
        <v>2014-10</v>
      </c>
    </row>
    <row r="41935" spans="12:15" x14ac:dyDescent="0.4">
      <c r="L41935" s="56">
        <f ca="1"/>
        <v>41934</v>
      </c>
      <c r="M41935" s="53">
        <f ca="1"/>
        <v>2014</v>
      </c>
      <c r="N41935" s="53">
        <f ca="1"/>
        <v>10</v>
      </c>
      <c r="O41935" s="53" t="str">
        <f ca="1"/>
        <v>2014-10</v>
      </c>
    </row>
    <row r="41936" spans="12:15" x14ac:dyDescent="0.4">
      <c r="L41936" s="56">
        <f ca="1"/>
        <v>41935</v>
      </c>
      <c r="M41936" s="53">
        <f ca="1"/>
        <v>2014</v>
      </c>
      <c r="N41936" s="53">
        <f ca="1"/>
        <v>10</v>
      </c>
      <c r="O41936" s="53" t="str">
        <f ca="1"/>
        <v>2014-10</v>
      </c>
    </row>
    <row r="41937" spans="12:15" x14ac:dyDescent="0.4">
      <c r="L41937" s="56">
        <f ca="1"/>
        <v>41936</v>
      </c>
      <c r="M41937" s="53">
        <f ca="1"/>
        <v>2014</v>
      </c>
      <c r="N41937" s="53">
        <f ca="1"/>
        <v>10</v>
      </c>
      <c r="O41937" s="53" t="str">
        <f ca="1"/>
        <v>2014-10</v>
      </c>
    </row>
    <row r="41938" spans="12:15" x14ac:dyDescent="0.4">
      <c r="L41938" s="56">
        <f ca="1"/>
        <v>41937</v>
      </c>
      <c r="M41938" s="53">
        <f ca="1"/>
        <v>2014</v>
      </c>
      <c r="N41938" s="53">
        <f ca="1"/>
        <v>10</v>
      </c>
      <c r="O41938" s="53" t="str">
        <f ca="1"/>
        <v>2014-10</v>
      </c>
    </row>
    <row r="41939" spans="12:15" x14ac:dyDescent="0.4">
      <c r="L41939" s="56">
        <f ca="1"/>
        <v>41938</v>
      </c>
      <c r="M41939" s="53">
        <f ca="1"/>
        <v>2014</v>
      </c>
      <c r="N41939" s="53">
        <f ca="1"/>
        <v>10</v>
      </c>
      <c r="O41939" s="53" t="str">
        <f ca="1"/>
        <v>2014-10</v>
      </c>
    </row>
    <row r="41940" spans="12:15" x14ac:dyDescent="0.4">
      <c r="L41940" s="56">
        <f ca="1"/>
        <v>41939</v>
      </c>
      <c r="M41940" s="53">
        <f ca="1"/>
        <v>2014</v>
      </c>
      <c r="N41940" s="53">
        <f ca="1"/>
        <v>10</v>
      </c>
      <c r="O41940" s="53" t="str">
        <f ca="1"/>
        <v>2014-10</v>
      </c>
    </row>
    <row r="41941" spans="12:15" x14ac:dyDescent="0.4">
      <c r="L41941" s="56">
        <f ca="1"/>
        <v>41940</v>
      </c>
      <c r="M41941" s="53">
        <f ca="1"/>
        <v>2014</v>
      </c>
      <c r="N41941" s="53">
        <f ca="1"/>
        <v>10</v>
      </c>
      <c r="O41941" s="53" t="str">
        <f ca="1"/>
        <v>2014-10</v>
      </c>
    </row>
    <row r="41942" spans="12:15" x14ac:dyDescent="0.4">
      <c r="L41942" s="56">
        <f ca="1"/>
        <v>41941</v>
      </c>
      <c r="M41942" s="53">
        <f ca="1"/>
        <v>2014</v>
      </c>
      <c r="N41942" s="53">
        <f ca="1"/>
        <v>10</v>
      </c>
      <c r="O41942" s="53" t="str">
        <f ca="1"/>
        <v>2014-10</v>
      </c>
    </row>
    <row r="41943" spans="12:15" x14ac:dyDescent="0.4">
      <c r="L41943" s="56">
        <f ca="1"/>
        <v>41942</v>
      </c>
      <c r="M41943" s="53">
        <f ca="1"/>
        <v>2014</v>
      </c>
      <c r="N41943" s="53">
        <f ca="1"/>
        <v>10</v>
      </c>
      <c r="O41943" s="53" t="str">
        <f ca="1"/>
        <v>2014-10</v>
      </c>
    </row>
    <row r="41944" spans="12:15" x14ac:dyDescent="0.4">
      <c r="L41944" s="56">
        <f ca="1"/>
        <v>41943</v>
      </c>
      <c r="M41944" s="53">
        <f ca="1"/>
        <v>2014</v>
      </c>
      <c r="N41944" s="53">
        <f ca="1"/>
        <v>10</v>
      </c>
      <c r="O41944" s="53" t="str">
        <f ca="1"/>
        <v>2014-10</v>
      </c>
    </row>
    <row r="41945" spans="12:15" x14ac:dyDescent="0.4">
      <c r="L41945" s="56">
        <f ca="1"/>
        <v>41944</v>
      </c>
      <c r="M41945" s="53">
        <f ca="1"/>
        <v>2014</v>
      </c>
      <c r="N41945" s="53">
        <f ca="1"/>
        <v>11</v>
      </c>
      <c r="O41945" s="53" t="str">
        <f ca="1"/>
        <v>2014-11</v>
      </c>
    </row>
    <row r="41946" spans="12:15" x14ac:dyDescent="0.4">
      <c r="L41946" s="56">
        <f ca="1"/>
        <v>41945</v>
      </c>
      <c r="M41946" s="53">
        <f ca="1"/>
        <v>2014</v>
      </c>
      <c r="N41946" s="53">
        <f ca="1"/>
        <v>11</v>
      </c>
      <c r="O41946" s="53" t="str">
        <f ca="1"/>
        <v>2014-11</v>
      </c>
    </row>
    <row r="41947" spans="12:15" x14ac:dyDescent="0.4">
      <c r="L41947" s="56">
        <f ca="1"/>
        <v>41946</v>
      </c>
      <c r="M41947" s="53">
        <f ca="1"/>
        <v>2014</v>
      </c>
      <c r="N41947" s="53">
        <f ca="1"/>
        <v>11</v>
      </c>
      <c r="O41947" s="53" t="str">
        <f ca="1"/>
        <v>2014-11</v>
      </c>
    </row>
    <row r="41948" spans="12:15" x14ac:dyDescent="0.4">
      <c r="L41948" s="56">
        <f ca="1"/>
        <v>41947</v>
      </c>
      <c r="M41948" s="53">
        <f ca="1"/>
        <v>2014</v>
      </c>
      <c r="N41948" s="53">
        <f ca="1"/>
        <v>11</v>
      </c>
      <c r="O41948" s="53" t="str">
        <f ca="1"/>
        <v>2014-11</v>
      </c>
    </row>
    <row r="41949" spans="12:15" x14ac:dyDescent="0.4">
      <c r="L41949" s="56">
        <f ca="1"/>
        <v>41948</v>
      </c>
      <c r="M41949" s="53">
        <f ca="1"/>
        <v>2014</v>
      </c>
      <c r="N41949" s="53">
        <f ca="1"/>
        <v>11</v>
      </c>
      <c r="O41949" s="53" t="str">
        <f ca="1"/>
        <v>2014-11</v>
      </c>
    </row>
    <row r="41950" spans="12:15" x14ac:dyDescent="0.4">
      <c r="L41950" s="56">
        <f ca="1"/>
        <v>41949</v>
      </c>
      <c r="M41950" s="53">
        <f ca="1"/>
        <v>2014</v>
      </c>
      <c r="N41950" s="53">
        <f ca="1"/>
        <v>11</v>
      </c>
      <c r="O41950" s="53" t="str">
        <f ca="1"/>
        <v>2014-11</v>
      </c>
    </row>
    <row r="41951" spans="12:15" x14ac:dyDescent="0.4">
      <c r="L41951" s="56">
        <f ca="1"/>
        <v>41950</v>
      </c>
      <c r="M41951" s="53">
        <f ca="1"/>
        <v>2014</v>
      </c>
      <c r="N41951" s="53">
        <f ca="1"/>
        <v>11</v>
      </c>
      <c r="O41951" s="53" t="str">
        <f ca="1"/>
        <v>2014-11</v>
      </c>
    </row>
    <row r="41952" spans="12:15" x14ac:dyDescent="0.4">
      <c r="L41952" s="56">
        <f ca="1"/>
        <v>41951</v>
      </c>
      <c r="M41952" s="53">
        <f ca="1"/>
        <v>2014</v>
      </c>
      <c r="N41952" s="53">
        <f ca="1"/>
        <v>11</v>
      </c>
      <c r="O41952" s="53" t="str">
        <f ca="1"/>
        <v>2014-11</v>
      </c>
    </row>
    <row r="41953" spans="12:15" x14ac:dyDescent="0.4">
      <c r="L41953" s="56">
        <f ca="1"/>
        <v>41952</v>
      </c>
      <c r="M41953" s="53">
        <f ca="1"/>
        <v>2014</v>
      </c>
      <c r="N41953" s="53">
        <f ca="1"/>
        <v>11</v>
      </c>
      <c r="O41953" s="53" t="str">
        <f ca="1"/>
        <v>2014-11</v>
      </c>
    </row>
    <row r="41954" spans="12:15" x14ac:dyDescent="0.4">
      <c r="L41954" s="56">
        <f ca="1"/>
        <v>41953</v>
      </c>
      <c r="M41954" s="53">
        <f ca="1"/>
        <v>2014</v>
      </c>
      <c r="N41954" s="53">
        <f ca="1"/>
        <v>11</v>
      </c>
      <c r="O41954" s="53" t="str">
        <f ca="1"/>
        <v>2014-11</v>
      </c>
    </row>
    <row r="41955" spans="12:15" x14ac:dyDescent="0.4">
      <c r="L41955" s="56">
        <f ca="1"/>
        <v>41954</v>
      </c>
      <c r="M41955" s="53">
        <f ca="1"/>
        <v>2014</v>
      </c>
      <c r="N41955" s="53">
        <f ca="1"/>
        <v>11</v>
      </c>
      <c r="O41955" s="53" t="str">
        <f ca="1"/>
        <v>2014-11</v>
      </c>
    </row>
    <row r="41956" spans="12:15" x14ac:dyDescent="0.4">
      <c r="L41956" s="56">
        <f ca="1"/>
        <v>41955</v>
      </c>
      <c r="M41956" s="53">
        <f ca="1"/>
        <v>2014</v>
      </c>
      <c r="N41956" s="53">
        <f ca="1"/>
        <v>11</v>
      </c>
      <c r="O41956" s="53" t="str">
        <f ca="1"/>
        <v>2014-11</v>
      </c>
    </row>
    <row r="41957" spans="12:15" x14ac:dyDescent="0.4">
      <c r="L41957" s="56">
        <f ca="1"/>
        <v>41956</v>
      </c>
      <c r="M41957" s="53">
        <f ca="1"/>
        <v>2014</v>
      </c>
      <c r="N41957" s="53">
        <f ca="1"/>
        <v>11</v>
      </c>
      <c r="O41957" s="53" t="str">
        <f ca="1"/>
        <v>2014-11</v>
      </c>
    </row>
    <row r="41958" spans="12:15" x14ac:dyDescent="0.4">
      <c r="L41958" s="56">
        <f ca="1"/>
        <v>41957</v>
      </c>
      <c r="M41958" s="53">
        <f ca="1"/>
        <v>2014</v>
      </c>
      <c r="N41958" s="53">
        <f ca="1"/>
        <v>11</v>
      </c>
      <c r="O41958" s="53" t="str">
        <f ca="1"/>
        <v>2014-11</v>
      </c>
    </row>
    <row r="41959" spans="12:15" x14ac:dyDescent="0.4">
      <c r="L41959" s="56">
        <f ca="1"/>
        <v>41958</v>
      </c>
      <c r="M41959" s="53">
        <f ca="1"/>
        <v>2014</v>
      </c>
      <c r="N41959" s="53">
        <f ca="1"/>
        <v>11</v>
      </c>
      <c r="O41959" s="53" t="str">
        <f ca="1"/>
        <v>2014-11</v>
      </c>
    </row>
    <row r="41960" spans="12:15" x14ac:dyDescent="0.4">
      <c r="L41960" s="56">
        <f ca="1"/>
        <v>41959</v>
      </c>
      <c r="M41960" s="53">
        <f ca="1"/>
        <v>2014</v>
      </c>
      <c r="N41960" s="53">
        <f ca="1"/>
        <v>11</v>
      </c>
      <c r="O41960" s="53" t="str">
        <f ca="1"/>
        <v>2014-11</v>
      </c>
    </row>
    <row r="41961" spans="12:15" x14ac:dyDescent="0.4">
      <c r="L41961" s="56">
        <f ca="1"/>
        <v>41960</v>
      </c>
      <c r="M41961" s="53">
        <f ca="1"/>
        <v>2014</v>
      </c>
      <c r="N41961" s="53">
        <f ca="1"/>
        <v>11</v>
      </c>
      <c r="O41961" s="53" t="str">
        <f ca="1"/>
        <v>2014-11</v>
      </c>
    </row>
    <row r="41962" spans="12:15" x14ac:dyDescent="0.4">
      <c r="L41962" s="56">
        <f ca="1"/>
        <v>41961</v>
      </c>
      <c r="M41962" s="53">
        <f ca="1"/>
        <v>2014</v>
      </c>
      <c r="N41962" s="53">
        <f ca="1"/>
        <v>11</v>
      </c>
      <c r="O41962" s="53" t="str">
        <f ca="1"/>
        <v>2014-11</v>
      </c>
    </row>
    <row r="41963" spans="12:15" x14ac:dyDescent="0.4">
      <c r="L41963" s="56">
        <f ca="1"/>
        <v>41962</v>
      </c>
      <c r="M41963" s="53">
        <f ca="1"/>
        <v>2014</v>
      </c>
      <c r="N41963" s="53">
        <f ca="1"/>
        <v>11</v>
      </c>
      <c r="O41963" s="53" t="str">
        <f ca="1"/>
        <v>2014-11</v>
      </c>
    </row>
    <row r="41964" spans="12:15" x14ac:dyDescent="0.4">
      <c r="L41964" s="56">
        <f ca="1"/>
        <v>41963</v>
      </c>
      <c r="M41964" s="53">
        <f ca="1"/>
        <v>2014</v>
      </c>
      <c r="N41964" s="53">
        <f ca="1"/>
        <v>11</v>
      </c>
      <c r="O41964" s="53" t="str">
        <f ca="1"/>
        <v>2014-11</v>
      </c>
    </row>
    <row r="41965" spans="12:15" x14ac:dyDescent="0.4">
      <c r="L41965" s="56">
        <f ca="1"/>
        <v>41964</v>
      </c>
      <c r="M41965" s="53">
        <f ca="1"/>
        <v>2014</v>
      </c>
      <c r="N41965" s="53">
        <f ca="1"/>
        <v>11</v>
      </c>
      <c r="O41965" s="53" t="str">
        <f ca="1"/>
        <v>2014-11</v>
      </c>
    </row>
    <row r="41966" spans="12:15" x14ac:dyDescent="0.4">
      <c r="L41966" s="56">
        <f ca="1"/>
        <v>41965</v>
      </c>
      <c r="M41966" s="53">
        <f ca="1"/>
        <v>2014</v>
      </c>
      <c r="N41966" s="53">
        <f ca="1"/>
        <v>11</v>
      </c>
      <c r="O41966" s="53" t="str">
        <f ca="1"/>
        <v>2014-11</v>
      </c>
    </row>
    <row r="41967" spans="12:15" x14ac:dyDescent="0.4">
      <c r="L41967" s="56">
        <f ca="1"/>
        <v>41966</v>
      </c>
      <c r="M41967" s="53">
        <f ca="1"/>
        <v>2014</v>
      </c>
      <c r="N41967" s="53">
        <f ca="1"/>
        <v>11</v>
      </c>
      <c r="O41967" s="53" t="str">
        <f ca="1"/>
        <v>2014-11</v>
      </c>
    </row>
    <row r="41968" spans="12:15" x14ac:dyDescent="0.4">
      <c r="L41968" s="56">
        <f ca="1"/>
        <v>41967</v>
      </c>
      <c r="M41968" s="53">
        <f ca="1"/>
        <v>2014</v>
      </c>
      <c r="N41968" s="53">
        <f ca="1"/>
        <v>11</v>
      </c>
      <c r="O41968" s="53" t="str">
        <f ca="1"/>
        <v>2014-11</v>
      </c>
    </row>
    <row r="41969" spans="12:15" x14ac:dyDescent="0.4">
      <c r="L41969" s="56">
        <f ca="1"/>
        <v>41968</v>
      </c>
      <c r="M41969" s="53">
        <f ca="1"/>
        <v>2014</v>
      </c>
      <c r="N41969" s="53">
        <f ca="1"/>
        <v>11</v>
      </c>
      <c r="O41969" s="53" t="str">
        <f ca="1"/>
        <v>2014-11</v>
      </c>
    </row>
    <row r="41970" spans="12:15" x14ac:dyDescent="0.4">
      <c r="L41970" s="56">
        <f ca="1"/>
        <v>41969</v>
      </c>
      <c r="M41970" s="53">
        <f ca="1"/>
        <v>2014</v>
      </c>
      <c r="N41970" s="53">
        <f ca="1"/>
        <v>11</v>
      </c>
      <c r="O41970" s="53" t="str">
        <f ca="1"/>
        <v>2014-11</v>
      </c>
    </row>
    <row r="41971" spans="12:15" x14ac:dyDescent="0.4">
      <c r="L41971" s="56">
        <f ca="1"/>
        <v>41970</v>
      </c>
      <c r="M41971" s="53">
        <f ca="1"/>
        <v>2014</v>
      </c>
      <c r="N41971" s="53">
        <f ca="1"/>
        <v>11</v>
      </c>
      <c r="O41971" s="53" t="str">
        <f ca="1"/>
        <v>2014-11</v>
      </c>
    </row>
    <row r="41972" spans="12:15" x14ac:dyDescent="0.4">
      <c r="L41972" s="56">
        <f ca="1"/>
        <v>41971</v>
      </c>
      <c r="M41972" s="53">
        <f ca="1"/>
        <v>2014</v>
      </c>
      <c r="N41972" s="53">
        <f ca="1"/>
        <v>11</v>
      </c>
      <c r="O41972" s="53" t="str">
        <f ca="1"/>
        <v>2014-11</v>
      </c>
    </row>
    <row r="41973" spans="12:15" x14ac:dyDescent="0.4">
      <c r="L41973" s="56">
        <f ca="1"/>
        <v>41972</v>
      </c>
      <c r="M41973" s="53">
        <f ca="1"/>
        <v>2014</v>
      </c>
      <c r="N41973" s="53">
        <f ca="1"/>
        <v>11</v>
      </c>
      <c r="O41973" s="53" t="str">
        <f ca="1"/>
        <v>2014-11</v>
      </c>
    </row>
    <row r="41974" spans="12:15" x14ac:dyDescent="0.4">
      <c r="L41974" s="56">
        <f ca="1"/>
        <v>41973</v>
      </c>
      <c r="M41974" s="53">
        <f ca="1"/>
        <v>2014</v>
      </c>
      <c r="N41974" s="53">
        <f ca="1"/>
        <v>11</v>
      </c>
      <c r="O41974" s="53" t="str">
        <f ca="1"/>
        <v>2014-11</v>
      </c>
    </row>
    <row r="41975" spans="12:15" x14ac:dyDescent="0.4">
      <c r="L41975" s="56">
        <f ca="1"/>
        <v>41974</v>
      </c>
      <c r="M41975" s="53">
        <f ca="1"/>
        <v>2014</v>
      </c>
      <c r="N41975" s="53">
        <f ca="1"/>
        <v>12</v>
      </c>
      <c r="O41975" s="53" t="str">
        <f ca="1"/>
        <v>2014-12</v>
      </c>
    </row>
    <row r="41976" spans="12:15" x14ac:dyDescent="0.4">
      <c r="L41976" s="56">
        <f ca="1"/>
        <v>41975</v>
      </c>
      <c r="M41976" s="53">
        <f ca="1"/>
        <v>2014</v>
      </c>
      <c r="N41976" s="53">
        <f ca="1"/>
        <v>12</v>
      </c>
      <c r="O41976" s="53" t="str">
        <f ca="1"/>
        <v>2014-12</v>
      </c>
    </row>
    <row r="41977" spans="12:15" x14ac:dyDescent="0.4">
      <c r="L41977" s="56">
        <f ca="1"/>
        <v>41976</v>
      </c>
      <c r="M41977" s="53">
        <f ca="1"/>
        <v>2014</v>
      </c>
      <c r="N41977" s="53">
        <f ca="1"/>
        <v>12</v>
      </c>
      <c r="O41977" s="53" t="str">
        <f ca="1"/>
        <v>2014-12</v>
      </c>
    </row>
    <row r="41978" spans="12:15" x14ac:dyDescent="0.4">
      <c r="L41978" s="56">
        <f ca="1"/>
        <v>41977</v>
      </c>
      <c r="M41978" s="53">
        <f ca="1"/>
        <v>2014</v>
      </c>
      <c r="N41978" s="53">
        <f ca="1"/>
        <v>12</v>
      </c>
      <c r="O41978" s="53" t="str">
        <f ca="1"/>
        <v>2014-12</v>
      </c>
    </row>
    <row r="41979" spans="12:15" x14ac:dyDescent="0.4">
      <c r="L41979" s="56">
        <f ca="1"/>
        <v>41978</v>
      </c>
      <c r="M41979" s="53">
        <f ca="1"/>
        <v>2014</v>
      </c>
      <c r="N41979" s="53">
        <f ca="1"/>
        <v>12</v>
      </c>
      <c r="O41979" s="53" t="str">
        <f ca="1"/>
        <v>2014-12</v>
      </c>
    </row>
    <row r="41980" spans="12:15" x14ac:dyDescent="0.4">
      <c r="L41980" s="56">
        <f ca="1"/>
        <v>41979</v>
      </c>
      <c r="M41980" s="53">
        <f ca="1"/>
        <v>2014</v>
      </c>
      <c r="N41980" s="53">
        <f ca="1"/>
        <v>12</v>
      </c>
      <c r="O41980" s="53" t="str">
        <f ca="1"/>
        <v>2014-12</v>
      </c>
    </row>
    <row r="41981" spans="12:15" x14ac:dyDescent="0.4">
      <c r="L41981" s="56">
        <f ca="1"/>
        <v>41980</v>
      </c>
      <c r="M41981" s="53">
        <f ca="1"/>
        <v>2014</v>
      </c>
      <c r="N41981" s="53">
        <f ca="1"/>
        <v>12</v>
      </c>
      <c r="O41981" s="53" t="str">
        <f ca="1"/>
        <v>2014-12</v>
      </c>
    </row>
    <row r="41982" spans="12:15" x14ac:dyDescent="0.4">
      <c r="L41982" s="56">
        <f ca="1"/>
        <v>41981</v>
      </c>
      <c r="M41982" s="53">
        <f ca="1"/>
        <v>2014</v>
      </c>
      <c r="N41982" s="53">
        <f ca="1"/>
        <v>12</v>
      </c>
      <c r="O41982" s="53" t="str">
        <f ca="1"/>
        <v>2014-12</v>
      </c>
    </row>
    <row r="41983" spans="12:15" x14ac:dyDescent="0.4">
      <c r="L41983" s="56">
        <f ca="1"/>
        <v>41982</v>
      </c>
      <c r="M41983" s="53">
        <f ca="1"/>
        <v>2014</v>
      </c>
      <c r="N41983" s="53">
        <f ca="1"/>
        <v>12</v>
      </c>
      <c r="O41983" s="53" t="str">
        <f ca="1"/>
        <v>2014-12</v>
      </c>
    </row>
    <row r="41984" spans="12:15" x14ac:dyDescent="0.4">
      <c r="L41984" s="56">
        <f ca="1"/>
        <v>41983</v>
      </c>
      <c r="M41984" s="53">
        <f ca="1"/>
        <v>2014</v>
      </c>
      <c r="N41984" s="53">
        <f ca="1"/>
        <v>12</v>
      </c>
      <c r="O41984" s="53" t="str">
        <f ca="1"/>
        <v>2014-12</v>
      </c>
    </row>
    <row r="41985" spans="12:15" x14ac:dyDescent="0.4">
      <c r="L41985" s="56">
        <f ca="1"/>
        <v>41984</v>
      </c>
      <c r="M41985" s="53">
        <f ca="1"/>
        <v>2014</v>
      </c>
      <c r="N41985" s="53">
        <f ca="1"/>
        <v>12</v>
      </c>
      <c r="O41985" s="53" t="str">
        <f ca="1"/>
        <v>2014-12</v>
      </c>
    </row>
    <row r="41986" spans="12:15" x14ac:dyDescent="0.4">
      <c r="L41986" s="56">
        <f ca="1"/>
        <v>41985</v>
      </c>
      <c r="M41986" s="53">
        <f ca="1"/>
        <v>2014</v>
      </c>
      <c r="N41986" s="53">
        <f ca="1"/>
        <v>12</v>
      </c>
      <c r="O41986" s="53" t="str">
        <f ca="1"/>
        <v>2014-12</v>
      </c>
    </row>
    <row r="41987" spans="12:15" x14ac:dyDescent="0.4">
      <c r="L41987" s="56">
        <f ca="1"/>
        <v>41986</v>
      </c>
      <c r="M41987" s="53">
        <f ca="1"/>
        <v>2014</v>
      </c>
      <c r="N41987" s="53">
        <f ca="1"/>
        <v>12</v>
      </c>
      <c r="O41987" s="53" t="str">
        <f ca="1"/>
        <v>2014-12</v>
      </c>
    </row>
    <row r="41988" spans="12:15" x14ac:dyDescent="0.4">
      <c r="L41988" s="56">
        <f ca="1"/>
        <v>41987</v>
      </c>
      <c r="M41988" s="53">
        <f ca="1"/>
        <v>2014</v>
      </c>
      <c r="N41988" s="53">
        <f ca="1"/>
        <v>12</v>
      </c>
      <c r="O41988" s="53" t="str">
        <f ca="1"/>
        <v>2014-12</v>
      </c>
    </row>
    <row r="41989" spans="12:15" x14ac:dyDescent="0.4">
      <c r="L41989" s="56">
        <f ca="1"/>
        <v>41988</v>
      </c>
      <c r="M41989" s="53">
        <f ca="1"/>
        <v>2014</v>
      </c>
      <c r="N41989" s="53">
        <f ca="1"/>
        <v>12</v>
      </c>
      <c r="O41989" s="53" t="str">
        <f ca="1"/>
        <v>2014-12</v>
      </c>
    </row>
    <row r="41990" spans="12:15" x14ac:dyDescent="0.4">
      <c r="L41990" s="56">
        <f ca="1"/>
        <v>41989</v>
      </c>
      <c r="M41990" s="53">
        <f ca="1"/>
        <v>2014</v>
      </c>
      <c r="N41990" s="53">
        <f ca="1"/>
        <v>12</v>
      </c>
      <c r="O41990" s="53" t="str">
        <f ca="1"/>
        <v>2014-12</v>
      </c>
    </row>
    <row r="41991" spans="12:15" x14ac:dyDescent="0.4">
      <c r="L41991" s="56">
        <f ca="1"/>
        <v>41990</v>
      </c>
      <c r="M41991" s="53">
        <f ca="1"/>
        <v>2014</v>
      </c>
      <c r="N41991" s="53">
        <f ca="1"/>
        <v>12</v>
      </c>
      <c r="O41991" s="53" t="str">
        <f ca="1"/>
        <v>2014-12</v>
      </c>
    </row>
    <row r="41992" spans="12:15" x14ac:dyDescent="0.4">
      <c r="L41992" s="56">
        <f ca="1"/>
        <v>41991</v>
      </c>
      <c r="M41992" s="53">
        <f ca="1"/>
        <v>2014</v>
      </c>
      <c r="N41992" s="53">
        <f ca="1"/>
        <v>12</v>
      </c>
      <c r="O41992" s="53" t="str">
        <f ca="1"/>
        <v>2014-12</v>
      </c>
    </row>
    <row r="41993" spans="12:15" x14ac:dyDescent="0.4">
      <c r="L41993" s="56">
        <f ca="1"/>
        <v>41992</v>
      </c>
      <c r="M41993" s="53">
        <f ca="1"/>
        <v>2014</v>
      </c>
      <c r="N41993" s="53">
        <f ca="1"/>
        <v>12</v>
      </c>
      <c r="O41993" s="53" t="str">
        <f ca="1"/>
        <v>2014-12</v>
      </c>
    </row>
    <row r="41994" spans="12:15" x14ac:dyDescent="0.4">
      <c r="L41994" s="56">
        <f ca="1"/>
        <v>41993</v>
      </c>
      <c r="M41994" s="53">
        <f ca="1"/>
        <v>2014</v>
      </c>
      <c r="N41994" s="53">
        <f ca="1"/>
        <v>12</v>
      </c>
      <c r="O41994" s="53" t="str">
        <f ca="1"/>
        <v>2014-12</v>
      </c>
    </row>
    <row r="41995" spans="12:15" x14ac:dyDescent="0.4">
      <c r="L41995" s="56">
        <f ca="1"/>
        <v>41994</v>
      </c>
      <c r="M41995" s="53">
        <f ca="1"/>
        <v>2014</v>
      </c>
      <c r="N41995" s="53">
        <f ca="1"/>
        <v>12</v>
      </c>
      <c r="O41995" s="53" t="str">
        <f ca="1"/>
        <v>2014-12</v>
      </c>
    </row>
    <row r="41996" spans="12:15" x14ac:dyDescent="0.4">
      <c r="L41996" s="56">
        <f ca="1"/>
        <v>41995</v>
      </c>
      <c r="M41996" s="53">
        <f ca="1"/>
        <v>2014</v>
      </c>
      <c r="N41996" s="53">
        <f ca="1"/>
        <v>12</v>
      </c>
      <c r="O41996" s="53" t="str">
        <f ca="1"/>
        <v>2014-12</v>
      </c>
    </row>
    <row r="41997" spans="12:15" x14ac:dyDescent="0.4">
      <c r="L41997" s="56">
        <f ca="1"/>
        <v>41996</v>
      </c>
      <c r="M41997" s="53">
        <f ca="1"/>
        <v>2014</v>
      </c>
      <c r="N41997" s="53">
        <f ca="1"/>
        <v>12</v>
      </c>
      <c r="O41997" s="53" t="str">
        <f ca="1"/>
        <v>2014-12</v>
      </c>
    </row>
    <row r="41998" spans="12:15" x14ac:dyDescent="0.4">
      <c r="L41998" s="56">
        <f ca="1"/>
        <v>41997</v>
      </c>
      <c r="M41998" s="53">
        <f ca="1"/>
        <v>2014</v>
      </c>
      <c r="N41998" s="53">
        <f ca="1"/>
        <v>12</v>
      </c>
      <c r="O41998" s="53" t="str">
        <f ca="1"/>
        <v>2014-12</v>
      </c>
    </row>
    <row r="41999" spans="12:15" x14ac:dyDescent="0.4">
      <c r="L41999" s="56">
        <f ca="1"/>
        <v>41998</v>
      </c>
      <c r="M41999" s="53">
        <f ca="1"/>
        <v>2014</v>
      </c>
      <c r="N41999" s="53">
        <f ca="1"/>
        <v>12</v>
      </c>
      <c r="O41999" s="53" t="str">
        <f ca="1"/>
        <v>2014-12</v>
      </c>
    </row>
    <row r="42000" spans="12:15" x14ac:dyDescent="0.4">
      <c r="L42000" s="56">
        <f ca="1"/>
        <v>41999</v>
      </c>
      <c r="M42000" s="53">
        <f ca="1"/>
        <v>2014</v>
      </c>
      <c r="N42000" s="53">
        <f ca="1"/>
        <v>12</v>
      </c>
      <c r="O42000" s="53" t="str">
        <f ca="1"/>
        <v>2014-12</v>
      </c>
    </row>
    <row r="42001" spans="12:15" x14ac:dyDescent="0.4">
      <c r="L42001" s="56">
        <f ca="1"/>
        <v>42000</v>
      </c>
      <c r="M42001" s="53">
        <f ca="1"/>
        <v>2014</v>
      </c>
      <c r="N42001" s="53">
        <f ca="1"/>
        <v>12</v>
      </c>
      <c r="O42001" s="53" t="str">
        <f ca="1"/>
        <v>2014-12</v>
      </c>
    </row>
    <row r="42002" spans="12:15" x14ac:dyDescent="0.4">
      <c r="L42002" s="56">
        <f ca="1"/>
        <v>42001</v>
      </c>
      <c r="M42002" s="53">
        <f ca="1"/>
        <v>2014</v>
      </c>
      <c r="N42002" s="53">
        <f ca="1"/>
        <v>12</v>
      </c>
      <c r="O42002" s="53" t="str">
        <f ca="1"/>
        <v>2014-12</v>
      </c>
    </row>
    <row r="42003" spans="12:15" x14ac:dyDescent="0.4">
      <c r="L42003" s="56">
        <f ca="1"/>
        <v>42002</v>
      </c>
      <c r="M42003" s="53">
        <f ca="1"/>
        <v>2014</v>
      </c>
      <c r="N42003" s="53">
        <f ca="1"/>
        <v>12</v>
      </c>
      <c r="O42003" s="53" t="str">
        <f ca="1"/>
        <v>2014-12</v>
      </c>
    </row>
    <row r="42004" spans="12:15" x14ac:dyDescent="0.4">
      <c r="L42004" s="56">
        <f ca="1"/>
        <v>42003</v>
      </c>
      <c r="M42004" s="53">
        <f ca="1"/>
        <v>2014</v>
      </c>
      <c r="N42004" s="53">
        <f ca="1"/>
        <v>12</v>
      </c>
      <c r="O42004" s="53" t="str">
        <f ca="1"/>
        <v>2014-12</v>
      </c>
    </row>
    <row r="42005" spans="12:15" x14ac:dyDescent="0.4">
      <c r="L42005" s="56">
        <f ca="1"/>
        <v>42004</v>
      </c>
      <c r="M42005" s="53">
        <f ca="1"/>
        <v>2014</v>
      </c>
      <c r="N42005" s="53">
        <f ca="1"/>
        <v>12</v>
      </c>
      <c r="O42005" s="53" t="str">
        <f ca="1"/>
        <v>2014-12</v>
      </c>
    </row>
    <row r="42006" spans="12:15" x14ac:dyDescent="0.4">
      <c r="L42006" s="56">
        <f ca="1"/>
        <v>42005</v>
      </c>
      <c r="M42006" s="53">
        <f ca="1"/>
        <v>2015</v>
      </c>
      <c r="N42006" s="53">
        <f ca="1"/>
        <v>1</v>
      </c>
      <c r="O42006" s="53" t="str">
        <f ca="1"/>
        <v>2015-01</v>
      </c>
    </row>
    <row r="42007" spans="12:15" x14ac:dyDescent="0.4">
      <c r="L42007" s="56">
        <f ca="1"/>
        <v>42006</v>
      </c>
      <c r="M42007" s="53">
        <f ca="1"/>
        <v>2015</v>
      </c>
      <c r="N42007" s="53">
        <f ca="1"/>
        <v>1</v>
      </c>
      <c r="O42007" s="53" t="str">
        <f ca="1"/>
        <v>2015-01</v>
      </c>
    </row>
    <row r="42008" spans="12:15" x14ac:dyDescent="0.4">
      <c r="L42008" s="56">
        <f ca="1"/>
        <v>42007</v>
      </c>
      <c r="M42008" s="53">
        <f ca="1"/>
        <v>2015</v>
      </c>
      <c r="N42008" s="53">
        <f ca="1"/>
        <v>1</v>
      </c>
      <c r="O42008" s="53" t="str">
        <f ca="1"/>
        <v>2015-01</v>
      </c>
    </row>
    <row r="42009" spans="12:15" x14ac:dyDescent="0.4">
      <c r="L42009" s="56">
        <f ca="1"/>
        <v>42008</v>
      </c>
      <c r="M42009" s="53">
        <f ca="1"/>
        <v>2015</v>
      </c>
      <c r="N42009" s="53">
        <f ca="1"/>
        <v>1</v>
      </c>
      <c r="O42009" s="53" t="str">
        <f ca="1"/>
        <v>2015-01</v>
      </c>
    </row>
    <row r="42010" spans="12:15" x14ac:dyDescent="0.4">
      <c r="L42010" s="56">
        <f ca="1"/>
        <v>42009</v>
      </c>
      <c r="M42010" s="53">
        <f ca="1"/>
        <v>2015</v>
      </c>
      <c r="N42010" s="53">
        <f ca="1"/>
        <v>1</v>
      </c>
      <c r="O42010" s="53" t="str">
        <f ca="1"/>
        <v>2015-01</v>
      </c>
    </row>
    <row r="42011" spans="12:15" x14ac:dyDescent="0.4">
      <c r="L42011" s="56">
        <f ca="1"/>
        <v>42010</v>
      </c>
      <c r="M42011" s="53">
        <f ca="1"/>
        <v>2015</v>
      </c>
      <c r="N42011" s="53">
        <f ca="1"/>
        <v>1</v>
      </c>
      <c r="O42011" s="53" t="str">
        <f ca="1"/>
        <v>2015-01</v>
      </c>
    </row>
    <row r="42012" spans="12:15" x14ac:dyDescent="0.4">
      <c r="L42012" s="56">
        <f ca="1"/>
        <v>42011</v>
      </c>
      <c r="M42012" s="53">
        <f ca="1"/>
        <v>2015</v>
      </c>
      <c r="N42012" s="53">
        <f ca="1"/>
        <v>1</v>
      </c>
      <c r="O42012" s="53" t="str">
        <f ca="1"/>
        <v>2015-01</v>
      </c>
    </row>
    <row r="42013" spans="12:15" x14ac:dyDescent="0.4">
      <c r="L42013" s="56">
        <f ca="1"/>
        <v>42012</v>
      </c>
      <c r="M42013" s="53">
        <f ca="1"/>
        <v>2015</v>
      </c>
      <c r="N42013" s="53">
        <f ca="1"/>
        <v>1</v>
      </c>
      <c r="O42013" s="53" t="str">
        <f ca="1"/>
        <v>2015-01</v>
      </c>
    </row>
    <row r="42014" spans="12:15" x14ac:dyDescent="0.4">
      <c r="L42014" s="56">
        <f ca="1"/>
        <v>42013</v>
      </c>
      <c r="M42014" s="53">
        <f ca="1"/>
        <v>2015</v>
      </c>
      <c r="N42014" s="53">
        <f ca="1"/>
        <v>1</v>
      </c>
      <c r="O42014" s="53" t="str">
        <f ca="1"/>
        <v>2015-01</v>
      </c>
    </row>
    <row r="42015" spans="12:15" x14ac:dyDescent="0.4">
      <c r="L42015" s="56">
        <f ca="1"/>
        <v>42014</v>
      </c>
      <c r="M42015" s="53">
        <f ca="1"/>
        <v>2015</v>
      </c>
      <c r="N42015" s="53">
        <f ca="1"/>
        <v>1</v>
      </c>
      <c r="O42015" s="53" t="str">
        <f ca="1"/>
        <v>2015-01</v>
      </c>
    </row>
    <row r="42016" spans="12:15" x14ac:dyDescent="0.4">
      <c r="L42016" s="56">
        <f ca="1"/>
        <v>42015</v>
      </c>
      <c r="M42016" s="53">
        <f ca="1"/>
        <v>2015</v>
      </c>
      <c r="N42016" s="53">
        <f ca="1"/>
        <v>1</v>
      </c>
      <c r="O42016" s="53" t="str">
        <f ca="1"/>
        <v>2015-01</v>
      </c>
    </row>
    <row r="42017" spans="12:15" x14ac:dyDescent="0.4">
      <c r="L42017" s="56">
        <f ca="1"/>
        <v>42016</v>
      </c>
      <c r="M42017" s="53">
        <f ca="1"/>
        <v>2015</v>
      </c>
      <c r="N42017" s="53">
        <f ca="1"/>
        <v>1</v>
      </c>
      <c r="O42017" s="53" t="str">
        <f ca="1"/>
        <v>2015-01</v>
      </c>
    </row>
    <row r="42018" spans="12:15" x14ac:dyDescent="0.4">
      <c r="L42018" s="56">
        <f ca="1"/>
        <v>42017</v>
      </c>
      <c r="M42018" s="53">
        <f ca="1"/>
        <v>2015</v>
      </c>
      <c r="N42018" s="53">
        <f ca="1"/>
        <v>1</v>
      </c>
      <c r="O42018" s="53" t="str">
        <f ca="1"/>
        <v>2015-01</v>
      </c>
    </row>
    <row r="42019" spans="12:15" x14ac:dyDescent="0.4">
      <c r="L42019" s="56">
        <f ca="1"/>
        <v>42018</v>
      </c>
      <c r="M42019" s="53">
        <f ca="1"/>
        <v>2015</v>
      </c>
      <c r="N42019" s="53">
        <f ca="1"/>
        <v>1</v>
      </c>
      <c r="O42019" s="53" t="str">
        <f ca="1"/>
        <v>2015-01</v>
      </c>
    </row>
    <row r="42020" spans="12:15" x14ac:dyDescent="0.4">
      <c r="L42020" s="56">
        <f ca="1"/>
        <v>42019</v>
      </c>
      <c r="M42020" s="53">
        <f ca="1"/>
        <v>2015</v>
      </c>
      <c r="N42020" s="53">
        <f ca="1"/>
        <v>1</v>
      </c>
      <c r="O42020" s="53" t="str">
        <f ca="1"/>
        <v>2015-01</v>
      </c>
    </row>
    <row r="42021" spans="12:15" x14ac:dyDescent="0.4">
      <c r="L42021" s="56">
        <f ca="1"/>
        <v>42020</v>
      </c>
      <c r="M42021" s="53">
        <f ca="1"/>
        <v>2015</v>
      </c>
      <c r="N42021" s="53">
        <f ca="1"/>
        <v>1</v>
      </c>
      <c r="O42021" s="53" t="str">
        <f ca="1"/>
        <v>2015-01</v>
      </c>
    </row>
    <row r="42022" spans="12:15" x14ac:dyDescent="0.4">
      <c r="L42022" s="56">
        <f ca="1"/>
        <v>42021</v>
      </c>
      <c r="M42022" s="53">
        <f ca="1"/>
        <v>2015</v>
      </c>
      <c r="N42022" s="53">
        <f ca="1"/>
        <v>1</v>
      </c>
      <c r="O42022" s="53" t="str">
        <f ca="1"/>
        <v>2015-01</v>
      </c>
    </row>
    <row r="42023" spans="12:15" x14ac:dyDescent="0.4">
      <c r="L42023" s="56">
        <f ca="1"/>
        <v>42022</v>
      </c>
      <c r="M42023" s="53">
        <f ca="1"/>
        <v>2015</v>
      </c>
      <c r="N42023" s="53">
        <f ca="1"/>
        <v>1</v>
      </c>
      <c r="O42023" s="53" t="str">
        <f ca="1"/>
        <v>2015-01</v>
      </c>
    </row>
    <row r="42024" spans="12:15" x14ac:dyDescent="0.4">
      <c r="L42024" s="56">
        <f ca="1"/>
        <v>42023</v>
      </c>
      <c r="M42024" s="53">
        <f ca="1"/>
        <v>2015</v>
      </c>
      <c r="N42024" s="53">
        <f ca="1"/>
        <v>1</v>
      </c>
      <c r="O42024" s="53" t="str">
        <f ca="1"/>
        <v>2015-01</v>
      </c>
    </row>
    <row r="42025" spans="12:15" x14ac:dyDescent="0.4">
      <c r="L42025" s="56">
        <f ca="1"/>
        <v>42024</v>
      </c>
      <c r="M42025" s="53">
        <f ca="1"/>
        <v>2015</v>
      </c>
      <c r="N42025" s="53">
        <f ca="1"/>
        <v>1</v>
      </c>
      <c r="O42025" s="53" t="str">
        <f ca="1"/>
        <v>2015-01</v>
      </c>
    </row>
    <row r="42026" spans="12:15" x14ac:dyDescent="0.4">
      <c r="L42026" s="56">
        <f ca="1"/>
        <v>42025</v>
      </c>
      <c r="M42026" s="53">
        <f ca="1"/>
        <v>2015</v>
      </c>
      <c r="N42026" s="53">
        <f ca="1"/>
        <v>1</v>
      </c>
      <c r="O42026" s="53" t="str">
        <f ca="1"/>
        <v>2015-01</v>
      </c>
    </row>
    <row r="42027" spans="12:15" x14ac:dyDescent="0.4">
      <c r="L42027" s="56">
        <f ca="1"/>
        <v>42026</v>
      </c>
      <c r="M42027" s="53">
        <f ca="1"/>
        <v>2015</v>
      </c>
      <c r="N42027" s="53">
        <f ca="1"/>
        <v>1</v>
      </c>
      <c r="O42027" s="53" t="str">
        <f ca="1"/>
        <v>2015-01</v>
      </c>
    </row>
    <row r="42028" spans="12:15" x14ac:dyDescent="0.4">
      <c r="L42028" s="56">
        <f ca="1"/>
        <v>42027</v>
      </c>
      <c r="M42028" s="53">
        <f ca="1"/>
        <v>2015</v>
      </c>
      <c r="N42028" s="53">
        <f ca="1"/>
        <v>1</v>
      </c>
      <c r="O42028" s="53" t="str">
        <f ca="1"/>
        <v>2015-01</v>
      </c>
    </row>
    <row r="42029" spans="12:15" x14ac:dyDescent="0.4">
      <c r="L42029" s="56">
        <f ca="1"/>
        <v>42028</v>
      </c>
      <c r="M42029" s="53">
        <f ca="1"/>
        <v>2015</v>
      </c>
      <c r="N42029" s="53">
        <f ca="1"/>
        <v>1</v>
      </c>
      <c r="O42029" s="53" t="str">
        <f ca="1"/>
        <v>2015-01</v>
      </c>
    </row>
    <row r="42030" spans="12:15" x14ac:dyDescent="0.4">
      <c r="L42030" s="56">
        <f ca="1"/>
        <v>42029</v>
      </c>
      <c r="M42030" s="53">
        <f ca="1"/>
        <v>2015</v>
      </c>
      <c r="N42030" s="53">
        <f ca="1"/>
        <v>1</v>
      </c>
      <c r="O42030" s="53" t="str">
        <f ca="1"/>
        <v>2015-01</v>
      </c>
    </row>
    <row r="42031" spans="12:15" x14ac:dyDescent="0.4">
      <c r="L42031" s="56">
        <f ca="1"/>
        <v>42030</v>
      </c>
      <c r="M42031" s="53">
        <f ca="1"/>
        <v>2015</v>
      </c>
      <c r="N42031" s="53">
        <f ca="1"/>
        <v>1</v>
      </c>
      <c r="O42031" s="53" t="str">
        <f ca="1"/>
        <v>2015-01</v>
      </c>
    </row>
    <row r="42032" spans="12:15" x14ac:dyDescent="0.4">
      <c r="L42032" s="56">
        <f ca="1"/>
        <v>42031</v>
      </c>
      <c r="M42032" s="53">
        <f ca="1"/>
        <v>2015</v>
      </c>
      <c r="N42032" s="53">
        <f ca="1"/>
        <v>1</v>
      </c>
      <c r="O42032" s="53" t="str">
        <f ca="1"/>
        <v>2015-01</v>
      </c>
    </row>
    <row r="42033" spans="12:15" x14ac:dyDescent="0.4">
      <c r="L42033" s="56">
        <f ca="1"/>
        <v>42032</v>
      </c>
      <c r="M42033" s="53">
        <f ca="1"/>
        <v>2015</v>
      </c>
      <c r="N42033" s="53">
        <f ca="1"/>
        <v>1</v>
      </c>
      <c r="O42033" s="53" t="str">
        <f ca="1"/>
        <v>2015-01</v>
      </c>
    </row>
    <row r="42034" spans="12:15" x14ac:dyDescent="0.4">
      <c r="L42034" s="56">
        <f ca="1"/>
        <v>42033</v>
      </c>
      <c r="M42034" s="53">
        <f ca="1"/>
        <v>2015</v>
      </c>
      <c r="N42034" s="53">
        <f ca="1"/>
        <v>1</v>
      </c>
      <c r="O42034" s="53" t="str">
        <f ca="1"/>
        <v>2015-01</v>
      </c>
    </row>
    <row r="42035" spans="12:15" x14ac:dyDescent="0.4">
      <c r="L42035" s="56">
        <f ca="1"/>
        <v>42034</v>
      </c>
      <c r="M42035" s="53">
        <f ca="1"/>
        <v>2015</v>
      </c>
      <c r="N42035" s="53">
        <f ca="1"/>
        <v>1</v>
      </c>
      <c r="O42035" s="53" t="str">
        <f ca="1"/>
        <v>2015-01</v>
      </c>
    </row>
    <row r="42036" spans="12:15" x14ac:dyDescent="0.4">
      <c r="L42036" s="56">
        <f ca="1"/>
        <v>42035</v>
      </c>
      <c r="M42036" s="53">
        <f ca="1"/>
        <v>2015</v>
      </c>
      <c r="N42036" s="53">
        <f ca="1"/>
        <v>1</v>
      </c>
      <c r="O42036" s="53" t="str">
        <f ca="1"/>
        <v>2015-01</v>
      </c>
    </row>
    <row r="42037" spans="12:15" x14ac:dyDescent="0.4">
      <c r="L42037" s="56">
        <f ca="1"/>
        <v>42036</v>
      </c>
      <c r="M42037" s="53">
        <f ca="1"/>
        <v>2015</v>
      </c>
      <c r="N42037" s="53">
        <f ca="1"/>
        <v>2</v>
      </c>
      <c r="O42037" s="53" t="str">
        <f ca="1"/>
        <v>2015-02</v>
      </c>
    </row>
    <row r="42038" spans="12:15" x14ac:dyDescent="0.4">
      <c r="L42038" s="56">
        <f ca="1"/>
        <v>42037</v>
      </c>
      <c r="M42038" s="53">
        <f ca="1"/>
        <v>2015</v>
      </c>
      <c r="N42038" s="53">
        <f ca="1"/>
        <v>2</v>
      </c>
      <c r="O42038" s="53" t="str">
        <f ca="1"/>
        <v>2015-02</v>
      </c>
    </row>
    <row r="42039" spans="12:15" x14ac:dyDescent="0.4">
      <c r="L42039" s="56">
        <f ca="1"/>
        <v>42038</v>
      </c>
      <c r="M42039" s="53">
        <f ca="1"/>
        <v>2015</v>
      </c>
      <c r="N42039" s="53">
        <f ca="1"/>
        <v>2</v>
      </c>
      <c r="O42039" s="53" t="str">
        <f ca="1"/>
        <v>2015-02</v>
      </c>
    </row>
    <row r="42040" spans="12:15" x14ac:dyDescent="0.4">
      <c r="L42040" s="56">
        <f ca="1"/>
        <v>42039</v>
      </c>
      <c r="M42040" s="53">
        <f ca="1"/>
        <v>2015</v>
      </c>
      <c r="N42040" s="53">
        <f ca="1"/>
        <v>2</v>
      </c>
      <c r="O42040" s="53" t="str">
        <f ca="1"/>
        <v>2015-02</v>
      </c>
    </row>
    <row r="42041" spans="12:15" x14ac:dyDescent="0.4">
      <c r="L42041" s="56">
        <f ca="1"/>
        <v>42040</v>
      </c>
      <c r="M42041" s="53">
        <f ca="1"/>
        <v>2015</v>
      </c>
      <c r="N42041" s="53">
        <f ca="1"/>
        <v>2</v>
      </c>
      <c r="O42041" s="53" t="str">
        <f ca="1"/>
        <v>2015-02</v>
      </c>
    </row>
    <row r="42042" spans="12:15" x14ac:dyDescent="0.4">
      <c r="L42042" s="56">
        <f ca="1"/>
        <v>42041</v>
      </c>
      <c r="M42042" s="53">
        <f ca="1"/>
        <v>2015</v>
      </c>
      <c r="N42042" s="53">
        <f ca="1"/>
        <v>2</v>
      </c>
      <c r="O42042" s="53" t="str">
        <f ca="1"/>
        <v>2015-02</v>
      </c>
    </row>
    <row r="42043" spans="12:15" x14ac:dyDescent="0.4">
      <c r="L42043" s="56">
        <f ca="1"/>
        <v>42042</v>
      </c>
      <c r="M42043" s="53">
        <f ca="1"/>
        <v>2015</v>
      </c>
      <c r="N42043" s="53">
        <f ca="1"/>
        <v>2</v>
      </c>
      <c r="O42043" s="53" t="str">
        <f ca="1"/>
        <v>2015-02</v>
      </c>
    </row>
    <row r="42044" spans="12:15" x14ac:dyDescent="0.4">
      <c r="L42044" s="56">
        <f ca="1"/>
        <v>42043</v>
      </c>
      <c r="M42044" s="53">
        <f ca="1"/>
        <v>2015</v>
      </c>
      <c r="N42044" s="53">
        <f ca="1"/>
        <v>2</v>
      </c>
      <c r="O42044" s="53" t="str">
        <f ca="1"/>
        <v>2015-02</v>
      </c>
    </row>
    <row r="42045" spans="12:15" x14ac:dyDescent="0.4">
      <c r="L42045" s="56">
        <f ca="1"/>
        <v>42044</v>
      </c>
      <c r="M42045" s="53">
        <f ca="1"/>
        <v>2015</v>
      </c>
      <c r="N42045" s="53">
        <f ca="1"/>
        <v>2</v>
      </c>
      <c r="O42045" s="53" t="str">
        <f ca="1"/>
        <v>2015-02</v>
      </c>
    </row>
    <row r="42046" spans="12:15" x14ac:dyDescent="0.4">
      <c r="L42046" s="56">
        <f ca="1"/>
        <v>42045</v>
      </c>
      <c r="M42046" s="53">
        <f ca="1"/>
        <v>2015</v>
      </c>
      <c r="N42046" s="53">
        <f ca="1"/>
        <v>2</v>
      </c>
      <c r="O42046" s="53" t="str">
        <f ca="1"/>
        <v>2015-02</v>
      </c>
    </row>
    <row r="42047" spans="12:15" x14ac:dyDescent="0.4">
      <c r="L42047" s="56">
        <f ca="1"/>
        <v>42046</v>
      </c>
      <c r="M42047" s="53">
        <f ca="1"/>
        <v>2015</v>
      </c>
      <c r="N42047" s="53">
        <f ca="1"/>
        <v>2</v>
      </c>
      <c r="O42047" s="53" t="str">
        <f ca="1"/>
        <v>2015-02</v>
      </c>
    </row>
    <row r="42048" spans="12:15" x14ac:dyDescent="0.4">
      <c r="L42048" s="56">
        <f ca="1"/>
        <v>42047</v>
      </c>
      <c r="M42048" s="53">
        <f ca="1"/>
        <v>2015</v>
      </c>
      <c r="N42048" s="53">
        <f ca="1"/>
        <v>2</v>
      </c>
      <c r="O42048" s="53" t="str">
        <f ca="1"/>
        <v>2015-02</v>
      </c>
    </row>
    <row r="42049" spans="12:15" x14ac:dyDescent="0.4">
      <c r="L42049" s="56">
        <f ca="1"/>
        <v>42048</v>
      </c>
      <c r="M42049" s="53">
        <f ca="1"/>
        <v>2015</v>
      </c>
      <c r="N42049" s="53">
        <f ca="1"/>
        <v>2</v>
      </c>
      <c r="O42049" s="53" t="str">
        <f ca="1"/>
        <v>2015-02</v>
      </c>
    </row>
    <row r="42050" spans="12:15" x14ac:dyDescent="0.4">
      <c r="L42050" s="56">
        <f ca="1"/>
        <v>42049</v>
      </c>
      <c r="M42050" s="53">
        <f ca="1"/>
        <v>2015</v>
      </c>
      <c r="N42050" s="53">
        <f ca="1"/>
        <v>2</v>
      </c>
      <c r="O42050" s="53" t="str">
        <f ca="1"/>
        <v>2015-02</v>
      </c>
    </row>
    <row r="42051" spans="12:15" x14ac:dyDescent="0.4">
      <c r="L42051" s="56">
        <f ca="1"/>
        <v>42050</v>
      </c>
      <c r="M42051" s="53">
        <f ca="1"/>
        <v>2015</v>
      </c>
      <c r="N42051" s="53">
        <f ca="1"/>
        <v>2</v>
      </c>
      <c r="O42051" s="53" t="str">
        <f ca="1"/>
        <v>2015-02</v>
      </c>
    </row>
    <row r="42052" spans="12:15" x14ac:dyDescent="0.4">
      <c r="L42052" s="56">
        <f ca="1"/>
        <v>42051</v>
      </c>
      <c r="M42052" s="53">
        <f ca="1"/>
        <v>2015</v>
      </c>
      <c r="N42052" s="53">
        <f ca="1"/>
        <v>2</v>
      </c>
      <c r="O42052" s="53" t="str">
        <f ca="1"/>
        <v>2015-02</v>
      </c>
    </row>
    <row r="42053" spans="12:15" x14ac:dyDescent="0.4">
      <c r="L42053" s="56">
        <f ca="1"/>
        <v>42052</v>
      </c>
      <c r="M42053" s="53">
        <f ca="1"/>
        <v>2015</v>
      </c>
      <c r="N42053" s="53">
        <f ca="1"/>
        <v>2</v>
      </c>
      <c r="O42053" s="53" t="str">
        <f ca="1"/>
        <v>2015-02</v>
      </c>
    </row>
    <row r="42054" spans="12:15" x14ac:dyDescent="0.4">
      <c r="L42054" s="56">
        <f ca="1"/>
        <v>42053</v>
      </c>
      <c r="M42054" s="53">
        <f ca="1"/>
        <v>2015</v>
      </c>
      <c r="N42054" s="53">
        <f ca="1"/>
        <v>2</v>
      </c>
      <c r="O42054" s="53" t="str">
        <f ca="1"/>
        <v>2015-02</v>
      </c>
    </row>
    <row r="42055" spans="12:15" x14ac:dyDescent="0.4">
      <c r="L42055" s="56">
        <f ca="1"/>
        <v>42054</v>
      </c>
      <c r="M42055" s="53">
        <f ca="1"/>
        <v>2015</v>
      </c>
      <c r="N42055" s="53">
        <f ca="1"/>
        <v>2</v>
      </c>
      <c r="O42055" s="53" t="str">
        <f ca="1"/>
        <v>2015-02</v>
      </c>
    </row>
    <row r="42056" spans="12:15" x14ac:dyDescent="0.4">
      <c r="L42056" s="56">
        <f ca="1"/>
        <v>42055</v>
      </c>
      <c r="M42056" s="53">
        <f ca="1"/>
        <v>2015</v>
      </c>
      <c r="N42056" s="53">
        <f ca="1"/>
        <v>2</v>
      </c>
      <c r="O42056" s="53" t="str">
        <f ca="1"/>
        <v>2015-02</v>
      </c>
    </row>
    <row r="42057" spans="12:15" x14ac:dyDescent="0.4">
      <c r="L42057" s="56">
        <f ca="1"/>
        <v>42056</v>
      </c>
      <c r="M42057" s="53">
        <f ca="1"/>
        <v>2015</v>
      </c>
      <c r="N42057" s="53">
        <f ca="1"/>
        <v>2</v>
      </c>
      <c r="O42057" s="53" t="str">
        <f ca="1"/>
        <v>2015-02</v>
      </c>
    </row>
    <row r="42058" spans="12:15" x14ac:dyDescent="0.4">
      <c r="L42058" s="56">
        <f ca="1"/>
        <v>42057</v>
      </c>
      <c r="M42058" s="53">
        <f ca="1"/>
        <v>2015</v>
      </c>
      <c r="N42058" s="53">
        <f ca="1"/>
        <v>2</v>
      </c>
      <c r="O42058" s="53" t="str">
        <f ca="1"/>
        <v>2015-02</v>
      </c>
    </row>
    <row r="42059" spans="12:15" x14ac:dyDescent="0.4">
      <c r="L42059" s="56">
        <f ca="1"/>
        <v>42058</v>
      </c>
      <c r="M42059" s="53">
        <f ca="1"/>
        <v>2015</v>
      </c>
      <c r="N42059" s="53">
        <f ca="1"/>
        <v>2</v>
      </c>
      <c r="O42059" s="53" t="str">
        <f ca="1"/>
        <v>2015-02</v>
      </c>
    </row>
    <row r="42060" spans="12:15" x14ac:dyDescent="0.4">
      <c r="L42060" s="56">
        <f ca="1"/>
        <v>42059</v>
      </c>
      <c r="M42060" s="53">
        <f ca="1"/>
        <v>2015</v>
      </c>
      <c r="N42060" s="53">
        <f ca="1"/>
        <v>2</v>
      </c>
      <c r="O42060" s="53" t="str">
        <f ca="1"/>
        <v>2015-02</v>
      </c>
    </row>
    <row r="42061" spans="12:15" x14ac:dyDescent="0.4">
      <c r="L42061" s="56">
        <f ca="1"/>
        <v>42060</v>
      </c>
      <c r="M42061" s="53">
        <f ca="1"/>
        <v>2015</v>
      </c>
      <c r="N42061" s="53">
        <f ca="1"/>
        <v>2</v>
      </c>
      <c r="O42061" s="53" t="str">
        <f ca="1"/>
        <v>2015-02</v>
      </c>
    </row>
    <row r="42062" spans="12:15" x14ac:dyDescent="0.4">
      <c r="L42062" s="56">
        <f ca="1"/>
        <v>42061</v>
      </c>
      <c r="M42062" s="53">
        <f ca="1"/>
        <v>2015</v>
      </c>
      <c r="N42062" s="53">
        <f ca="1"/>
        <v>2</v>
      </c>
      <c r="O42062" s="53" t="str">
        <f ca="1"/>
        <v>2015-02</v>
      </c>
    </row>
    <row r="42063" spans="12:15" x14ac:dyDescent="0.4">
      <c r="L42063" s="56">
        <f ca="1"/>
        <v>42062</v>
      </c>
      <c r="M42063" s="53">
        <f ca="1"/>
        <v>2015</v>
      </c>
      <c r="N42063" s="53">
        <f ca="1"/>
        <v>2</v>
      </c>
      <c r="O42063" s="53" t="str">
        <f ca="1"/>
        <v>2015-02</v>
      </c>
    </row>
    <row r="42064" spans="12:15" x14ac:dyDescent="0.4">
      <c r="L42064" s="56">
        <f ca="1"/>
        <v>42063</v>
      </c>
      <c r="M42064" s="53">
        <f ca="1"/>
        <v>2015</v>
      </c>
      <c r="N42064" s="53">
        <f ca="1"/>
        <v>2</v>
      </c>
      <c r="O42064" s="53" t="str">
        <f ca="1"/>
        <v>2015-02</v>
      </c>
    </row>
    <row r="42065" spans="12:15" x14ac:dyDescent="0.4">
      <c r="L42065" s="56">
        <f ca="1"/>
        <v>42064</v>
      </c>
      <c r="M42065" s="53">
        <f ca="1"/>
        <v>2015</v>
      </c>
      <c r="N42065" s="53">
        <f ca="1"/>
        <v>3</v>
      </c>
      <c r="O42065" s="53" t="str">
        <f ca="1"/>
        <v>2015-03</v>
      </c>
    </row>
    <row r="42066" spans="12:15" x14ac:dyDescent="0.4">
      <c r="L42066" s="56">
        <f ca="1"/>
        <v>42065</v>
      </c>
      <c r="M42066" s="53">
        <f ca="1"/>
        <v>2015</v>
      </c>
      <c r="N42066" s="53">
        <f ca="1"/>
        <v>3</v>
      </c>
      <c r="O42066" s="53" t="str">
        <f ca="1"/>
        <v>2015-03</v>
      </c>
    </row>
    <row r="42067" spans="12:15" x14ac:dyDescent="0.4">
      <c r="L42067" s="56">
        <f ca="1"/>
        <v>42066</v>
      </c>
      <c r="M42067" s="53">
        <f ca="1"/>
        <v>2015</v>
      </c>
      <c r="N42067" s="53">
        <f ca="1"/>
        <v>3</v>
      </c>
      <c r="O42067" s="53" t="str">
        <f ca="1"/>
        <v>2015-03</v>
      </c>
    </row>
    <row r="42068" spans="12:15" x14ac:dyDescent="0.4">
      <c r="L42068" s="56">
        <f ca="1"/>
        <v>42067</v>
      </c>
      <c r="M42068" s="53">
        <f ca="1"/>
        <v>2015</v>
      </c>
      <c r="N42068" s="53">
        <f ca="1"/>
        <v>3</v>
      </c>
      <c r="O42068" s="53" t="str">
        <f ca="1"/>
        <v>2015-03</v>
      </c>
    </row>
    <row r="42069" spans="12:15" x14ac:dyDescent="0.4">
      <c r="L42069" s="56">
        <f ca="1"/>
        <v>42068</v>
      </c>
      <c r="M42069" s="53">
        <f ca="1"/>
        <v>2015</v>
      </c>
      <c r="N42069" s="53">
        <f ca="1"/>
        <v>3</v>
      </c>
      <c r="O42069" s="53" t="str">
        <f ca="1"/>
        <v>2015-03</v>
      </c>
    </row>
    <row r="42070" spans="12:15" x14ac:dyDescent="0.4">
      <c r="L42070" s="56">
        <f ca="1"/>
        <v>42069</v>
      </c>
      <c r="M42070" s="53">
        <f ca="1"/>
        <v>2015</v>
      </c>
      <c r="N42070" s="53">
        <f ca="1"/>
        <v>3</v>
      </c>
      <c r="O42070" s="53" t="str">
        <f ca="1"/>
        <v>2015-03</v>
      </c>
    </row>
    <row r="42071" spans="12:15" x14ac:dyDescent="0.4">
      <c r="L42071" s="56">
        <f ca="1"/>
        <v>42070</v>
      </c>
      <c r="M42071" s="53">
        <f ca="1"/>
        <v>2015</v>
      </c>
      <c r="N42071" s="53">
        <f ca="1"/>
        <v>3</v>
      </c>
      <c r="O42071" s="53" t="str">
        <f ca="1"/>
        <v>2015-03</v>
      </c>
    </row>
    <row r="42072" spans="12:15" x14ac:dyDescent="0.4">
      <c r="L42072" s="56">
        <f ca="1"/>
        <v>42071</v>
      </c>
      <c r="M42072" s="53">
        <f ca="1"/>
        <v>2015</v>
      </c>
      <c r="N42072" s="53">
        <f ca="1"/>
        <v>3</v>
      </c>
      <c r="O42072" s="53" t="str">
        <f ca="1"/>
        <v>2015-03</v>
      </c>
    </row>
    <row r="42073" spans="12:15" x14ac:dyDescent="0.4">
      <c r="L42073" s="56">
        <f ca="1"/>
        <v>42072</v>
      </c>
      <c r="M42073" s="53">
        <f ca="1"/>
        <v>2015</v>
      </c>
      <c r="N42073" s="53">
        <f ca="1"/>
        <v>3</v>
      </c>
      <c r="O42073" s="53" t="str">
        <f ca="1"/>
        <v>2015-03</v>
      </c>
    </row>
    <row r="42074" spans="12:15" x14ac:dyDescent="0.4">
      <c r="L42074" s="56">
        <f ca="1"/>
        <v>42073</v>
      </c>
      <c r="M42074" s="53">
        <f ca="1"/>
        <v>2015</v>
      </c>
      <c r="N42074" s="53">
        <f ca="1"/>
        <v>3</v>
      </c>
      <c r="O42074" s="53" t="str">
        <f ca="1"/>
        <v>2015-03</v>
      </c>
    </row>
    <row r="42075" spans="12:15" x14ac:dyDescent="0.4">
      <c r="L42075" s="56">
        <f ca="1"/>
        <v>42074</v>
      </c>
      <c r="M42075" s="53">
        <f ca="1"/>
        <v>2015</v>
      </c>
      <c r="N42075" s="53">
        <f ca="1"/>
        <v>3</v>
      </c>
      <c r="O42075" s="53" t="str">
        <f ca="1"/>
        <v>2015-03</v>
      </c>
    </row>
    <row r="42076" spans="12:15" x14ac:dyDescent="0.4">
      <c r="L42076" s="56">
        <f ca="1"/>
        <v>42075</v>
      </c>
      <c r="M42076" s="53">
        <f ca="1"/>
        <v>2015</v>
      </c>
      <c r="N42076" s="53">
        <f ca="1"/>
        <v>3</v>
      </c>
      <c r="O42076" s="53" t="str">
        <f ca="1"/>
        <v>2015-03</v>
      </c>
    </row>
    <row r="42077" spans="12:15" x14ac:dyDescent="0.4">
      <c r="L42077" s="56">
        <f ca="1"/>
        <v>42076</v>
      </c>
      <c r="M42077" s="53">
        <f ca="1"/>
        <v>2015</v>
      </c>
      <c r="N42077" s="53">
        <f ca="1"/>
        <v>3</v>
      </c>
      <c r="O42077" s="53" t="str">
        <f ca="1"/>
        <v>2015-03</v>
      </c>
    </row>
    <row r="42078" spans="12:15" x14ac:dyDescent="0.4">
      <c r="L42078" s="56">
        <f ca="1"/>
        <v>42077</v>
      </c>
      <c r="M42078" s="53">
        <f ca="1"/>
        <v>2015</v>
      </c>
      <c r="N42078" s="53">
        <f ca="1"/>
        <v>3</v>
      </c>
      <c r="O42078" s="53" t="str">
        <f ca="1"/>
        <v>2015-03</v>
      </c>
    </row>
    <row r="42079" spans="12:15" x14ac:dyDescent="0.4">
      <c r="L42079" s="56">
        <f ca="1"/>
        <v>42078</v>
      </c>
      <c r="M42079" s="53">
        <f ca="1"/>
        <v>2015</v>
      </c>
      <c r="N42079" s="53">
        <f ca="1"/>
        <v>3</v>
      </c>
      <c r="O42079" s="53" t="str">
        <f ca="1"/>
        <v>2015-03</v>
      </c>
    </row>
    <row r="42080" spans="12:15" x14ac:dyDescent="0.4">
      <c r="L42080" s="56">
        <f ca="1"/>
        <v>42079</v>
      </c>
      <c r="M42080" s="53">
        <f ca="1"/>
        <v>2015</v>
      </c>
      <c r="N42080" s="53">
        <f ca="1"/>
        <v>3</v>
      </c>
      <c r="O42080" s="53" t="str">
        <f ca="1"/>
        <v>2015-03</v>
      </c>
    </row>
    <row r="42081" spans="12:15" x14ac:dyDescent="0.4">
      <c r="L42081" s="56">
        <f ca="1"/>
        <v>42080</v>
      </c>
      <c r="M42081" s="53">
        <f ca="1"/>
        <v>2015</v>
      </c>
      <c r="N42081" s="53">
        <f ca="1"/>
        <v>3</v>
      </c>
      <c r="O42081" s="53" t="str">
        <f ca="1"/>
        <v>2015-03</v>
      </c>
    </row>
    <row r="42082" spans="12:15" x14ac:dyDescent="0.4">
      <c r="L42082" s="56">
        <f ca="1"/>
        <v>42081</v>
      </c>
      <c r="M42082" s="53">
        <f ca="1"/>
        <v>2015</v>
      </c>
      <c r="N42082" s="53">
        <f ca="1"/>
        <v>3</v>
      </c>
      <c r="O42082" s="53" t="str">
        <f ca="1"/>
        <v>2015-03</v>
      </c>
    </row>
    <row r="42083" spans="12:15" x14ac:dyDescent="0.4">
      <c r="L42083" s="56">
        <f ca="1"/>
        <v>42082</v>
      </c>
      <c r="M42083" s="53">
        <f ca="1"/>
        <v>2015</v>
      </c>
      <c r="N42083" s="53">
        <f ca="1"/>
        <v>3</v>
      </c>
      <c r="O42083" s="53" t="str">
        <f ca="1"/>
        <v>2015-03</v>
      </c>
    </row>
    <row r="42084" spans="12:15" x14ac:dyDescent="0.4">
      <c r="L42084" s="56">
        <f ca="1"/>
        <v>42083</v>
      </c>
      <c r="M42084" s="53">
        <f ca="1"/>
        <v>2015</v>
      </c>
      <c r="N42084" s="53">
        <f ca="1"/>
        <v>3</v>
      </c>
      <c r="O42084" s="53" t="str">
        <f ca="1"/>
        <v>2015-03</v>
      </c>
    </row>
    <row r="42085" spans="12:15" x14ac:dyDescent="0.4">
      <c r="L42085" s="56">
        <f ca="1"/>
        <v>42084</v>
      </c>
      <c r="M42085" s="53">
        <f ca="1"/>
        <v>2015</v>
      </c>
      <c r="N42085" s="53">
        <f ca="1"/>
        <v>3</v>
      </c>
      <c r="O42085" s="53" t="str">
        <f ca="1"/>
        <v>2015-03</v>
      </c>
    </row>
    <row r="42086" spans="12:15" x14ac:dyDescent="0.4">
      <c r="L42086" s="56">
        <f ca="1"/>
        <v>42085</v>
      </c>
      <c r="M42086" s="53">
        <f ca="1"/>
        <v>2015</v>
      </c>
      <c r="N42086" s="53">
        <f ca="1"/>
        <v>3</v>
      </c>
      <c r="O42086" s="53" t="str">
        <f ca="1"/>
        <v>2015-03</v>
      </c>
    </row>
    <row r="42087" spans="12:15" x14ac:dyDescent="0.4">
      <c r="L42087" s="56">
        <f ca="1"/>
        <v>42086</v>
      </c>
      <c r="M42087" s="53">
        <f ca="1"/>
        <v>2015</v>
      </c>
      <c r="N42087" s="53">
        <f ca="1"/>
        <v>3</v>
      </c>
      <c r="O42087" s="53" t="str">
        <f ca="1"/>
        <v>2015-03</v>
      </c>
    </row>
    <row r="42088" spans="12:15" x14ac:dyDescent="0.4">
      <c r="L42088" s="56">
        <f ca="1"/>
        <v>42087</v>
      </c>
      <c r="M42088" s="53">
        <f ca="1"/>
        <v>2015</v>
      </c>
      <c r="N42088" s="53">
        <f ca="1"/>
        <v>3</v>
      </c>
      <c r="O42088" s="53" t="str">
        <f ca="1"/>
        <v>2015-03</v>
      </c>
    </row>
    <row r="42089" spans="12:15" x14ac:dyDescent="0.4">
      <c r="L42089" s="56">
        <f ca="1"/>
        <v>42088</v>
      </c>
      <c r="M42089" s="53">
        <f ca="1"/>
        <v>2015</v>
      </c>
      <c r="N42089" s="53">
        <f ca="1"/>
        <v>3</v>
      </c>
      <c r="O42089" s="53" t="str">
        <f ca="1"/>
        <v>2015-03</v>
      </c>
    </row>
    <row r="42090" spans="12:15" x14ac:dyDescent="0.4">
      <c r="L42090" s="56">
        <f ca="1"/>
        <v>42089</v>
      </c>
      <c r="M42090" s="53">
        <f ca="1"/>
        <v>2015</v>
      </c>
      <c r="N42090" s="53">
        <f ca="1"/>
        <v>3</v>
      </c>
      <c r="O42090" s="53" t="str">
        <f ca="1"/>
        <v>2015-03</v>
      </c>
    </row>
    <row r="42091" spans="12:15" x14ac:dyDescent="0.4">
      <c r="L42091" s="56">
        <f ca="1"/>
        <v>42090</v>
      </c>
      <c r="M42091" s="53">
        <f ca="1"/>
        <v>2015</v>
      </c>
      <c r="N42091" s="53">
        <f ca="1"/>
        <v>3</v>
      </c>
      <c r="O42091" s="53" t="str">
        <f ca="1"/>
        <v>2015-03</v>
      </c>
    </row>
    <row r="42092" spans="12:15" x14ac:dyDescent="0.4">
      <c r="L42092" s="56">
        <f ca="1"/>
        <v>42091</v>
      </c>
      <c r="M42092" s="53">
        <f ca="1"/>
        <v>2015</v>
      </c>
      <c r="N42092" s="53">
        <f ca="1"/>
        <v>3</v>
      </c>
      <c r="O42092" s="53" t="str">
        <f ca="1"/>
        <v>2015-03</v>
      </c>
    </row>
    <row r="42093" spans="12:15" x14ac:dyDescent="0.4">
      <c r="L42093" s="56">
        <f ca="1"/>
        <v>42092</v>
      </c>
      <c r="M42093" s="53">
        <f ca="1"/>
        <v>2015</v>
      </c>
      <c r="N42093" s="53">
        <f ca="1"/>
        <v>3</v>
      </c>
      <c r="O42093" s="53" t="str">
        <f ca="1"/>
        <v>2015-03</v>
      </c>
    </row>
    <row r="42094" spans="12:15" x14ac:dyDescent="0.4">
      <c r="L42094" s="56">
        <f ca="1"/>
        <v>42093</v>
      </c>
      <c r="M42094" s="53">
        <f ca="1"/>
        <v>2015</v>
      </c>
      <c r="N42094" s="53">
        <f ca="1"/>
        <v>3</v>
      </c>
      <c r="O42094" s="53" t="str">
        <f ca="1"/>
        <v>2015-03</v>
      </c>
    </row>
    <row r="42095" spans="12:15" x14ac:dyDescent="0.4">
      <c r="L42095" s="56">
        <f ca="1"/>
        <v>42094</v>
      </c>
      <c r="M42095" s="53">
        <f ca="1"/>
        <v>2015</v>
      </c>
      <c r="N42095" s="53">
        <f ca="1"/>
        <v>3</v>
      </c>
      <c r="O42095" s="53" t="str">
        <f ca="1"/>
        <v>2015-03</v>
      </c>
    </row>
    <row r="42096" spans="12:15" x14ac:dyDescent="0.4">
      <c r="L42096" s="56">
        <f ca="1"/>
        <v>42095</v>
      </c>
      <c r="M42096" s="53">
        <f ca="1"/>
        <v>2015</v>
      </c>
      <c r="N42096" s="53">
        <f ca="1"/>
        <v>4</v>
      </c>
      <c r="O42096" s="53" t="str">
        <f ca="1"/>
        <v>2015-04</v>
      </c>
    </row>
    <row r="42097" spans="12:15" x14ac:dyDescent="0.4">
      <c r="L42097" s="56">
        <f ca="1"/>
        <v>42096</v>
      </c>
      <c r="M42097" s="53">
        <f ca="1"/>
        <v>2015</v>
      </c>
      <c r="N42097" s="53">
        <f ca="1"/>
        <v>4</v>
      </c>
      <c r="O42097" s="53" t="str">
        <f ca="1"/>
        <v>2015-04</v>
      </c>
    </row>
    <row r="42098" spans="12:15" x14ac:dyDescent="0.4">
      <c r="L42098" s="56">
        <f ca="1"/>
        <v>42097</v>
      </c>
      <c r="M42098" s="53">
        <f ca="1"/>
        <v>2015</v>
      </c>
      <c r="N42098" s="53">
        <f ca="1"/>
        <v>4</v>
      </c>
      <c r="O42098" s="53" t="str">
        <f ca="1"/>
        <v>2015-04</v>
      </c>
    </row>
    <row r="42099" spans="12:15" x14ac:dyDescent="0.4">
      <c r="L42099" s="56">
        <f ca="1"/>
        <v>42098</v>
      </c>
      <c r="M42099" s="53">
        <f ca="1"/>
        <v>2015</v>
      </c>
      <c r="N42099" s="53">
        <f ca="1"/>
        <v>4</v>
      </c>
      <c r="O42099" s="53" t="str">
        <f ca="1"/>
        <v>2015-04</v>
      </c>
    </row>
    <row r="42100" spans="12:15" x14ac:dyDescent="0.4">
      <c r="L42100" s="56">
        <f ca="1"/>
        <v>42099</v>
      </c>
      <c r="M42100" s="53">
        <f ca="1"/>
        <v>2015</v>
      </c>
      <c r="N42100" s="53">
        <f ca="1"/>
        <v>4</v>
      </c>
      <c r="O42100" s="53" t="str">
        <f ca="1"/>
        <v>2015-04</v>
      </c>
    </row>
    <row r="42101" spans="12:15" x14ac:dyDescent="0.4">
      <c r="L42101" s="56">
        <f ca="1"/>
        <v>42100</v>
      </c>
      <c r="M42101" s="53">
        <f ca="1"/>
        <v>2015</v>
      </c>
      <c r="N42101" s="53">
        <f ca="1"/>
        <v>4</v>
      </c>
      <c r="O42101" s="53" t="str">
        <f ca="1"/>
        <v>2015-04</v>
      </c>
    </row>
    <row r="42102" spans="12:15" x14ac:dyDescent="0.4">
      <c r="L42102" s="56">
        <f ca="1"/>
        <v>42101</v>
      </c>
      <c r="M42102" s="53">
        <f ca="1"/>
        <v>2015</v>
      </c>
      <c r="N42102" s="53">
        <f ca="1"/>
        <v>4</v>
      </c>
      <c r="O42102" s="53" t="str">
        <f ca="1"/>
        <v>2015-04</v>
      </c>
    </row>
    <row r="42103" spans="12:15" x14ac:dyDescent="0.4">
      <c r="L42103" s="56">
        <f ca="1"/>
        <v>42102</v>
      </c>
      <c r="M42103" s="53">
        <f ca="1"/>
        <v>2015</v>
      </c>
      <c r="N42103" s="53">
        <f ca="1"/>
        <v>4</v>
      </c>
      <c r="O42103" s="53" t="str">
        <f ca="1"/>
        <v>2015-04</v>
      </c>
    </row>
    <row r="42104" spans="12:15" x14ac:dyDescent="0.4">
      <c r="L42104" s="56">
        <f ca="1"/>
        <v>42103</v>
      </c>
      <c r="M42104" s="53">
        <f ca="1"/>
        <v>2015</v>
      </c>
      <c r="N42104" s="53">
        <f ca="1"/>
        <v>4</v>
      </c>
      <c r="O42104" s="53" t="str">
        <f ca="1"/>
        <v>2015-04</v>
      </c>
    </row>
    <row r="42105" spans="12:15" x14ac:dyDescent="0.4">
      <c r="L42105" s="56">
        <f ca="1"/>
        <v>42104</v>
      </c>
      <c r="M42105" s="53">
        <f ca="1"/>
        <v>2015</v>
      </c>
      <c r="N42105" s="53">
        <f ca="1"/>
        <v>4</v>
      </c>
      <c r="O42105" s="53" t="str">
        <f ca="1"/>
        <v>2015-04</v>
      </c>
    </row>
    <row r="42106" spans="12:15" x14ac:dyDescent="0.4">
      <c r="L42106" s="56">
        <f ca="1"/>
        <v>42105</v>
      </c>
      <c r="M42106" s="53">
        <f ca="1"/>
        <v>2015</v>
      </c>
      <c r="N42106" s="53">
        <f ca="1"/>
        <v>4</v>
      </c>
      <c r="O42106" s="53" t="str">
        <f ca="1"/>
        <v>2015-04</v>
      </c>
    </row>
    <row r="42107" spans="12:15" x14ac:dyDescent="0.4">
      <c r="L42107" s="56">
        <f ca="1"/>
        <v>42106</v>
      </c>
      <c r="M42107" s="53">
        <f ca="1"/>
        <v>2015</v>
      </c>
      <c r="N42107" s="53">
        <f ca="1"/>
        <v>4</v>
      </c>
      <c r="O42107" s="53" t="str">
        <f ca="1"/>
        <v>2015-04</v>
      </c>
    </row>
    <row r="42108" spans="12:15" x14ac:dyDescent="0.4">
      <c r="L42108" s="56">
        <f ca="1"/>
        <v>42107</v>
      </c>
      <c r="M42108" s="53">
        <f ca="1"/>
        <v>2015</v>
      </c>
      <c r="N42108" s="53">
        <f ca="1"/>
        <v>4</v>
      </c>
      <c r="O42108" s="53" t="str">
        <f ca="1"/>
        <v>2015-04</v>
      </c>
    </row>
    <row r="42109" spans="12:15" x14ac:dyDescent="0.4">
      <c r="L42109" s="56">
        <f ca="1"/>
        <v>42108</v>
      </c>
      <c r="M42109" s="53">
        <f ca="1"/>
        <v>2015</v>
      </c>
      <c r="N42109" s="53">
        <f ca="1"/>
        <v>4</v>
      </c>
      <c r="O42109" s="53" t="str">
        <f ca="1"/>
        <v>2015-04</v>
      </c>
    </row>
    <row r="42110" spans="12:15" x14ac:dyDescent="0.4">
      <c r="L42110" s="56">
        <f ca="1"/>
        <v>42109</v>
      </c>
      <c r="M42110" s="53">
        <f ca="1"/>
        <v>2015</v>
      </c>
      <c r="N42110" s="53">
        <f ca="1"/>
        <v>4</v>
      </c>
      <c r="O42110" s="53" t="str">
        <f ca="1"/>
        <v>2015-04</v>
      </c>
    </row>
    <row r="42111" spans="12:15" x14ac:dyDescent="0.4">
      <c r="L42111" s="56">
        <f ca="1"/>
        <v>42110</v>
      </c>
      <c r="M42111" s="53">
        <f ca="1"/>
        <v>2015</v>
      </c>
      <c r="N42111" s="53">
        <f ca="1"/>
        <v>4</v>
      </c>
      <c r="O42111" s="53" t="str">
        <f ca="1"/>
        <v>2015-04</v>
      </c>
    </row>
    <row r="42112" spans="12:15" x14ac:dyDescent="0.4">
      <c r="L42112" s="56">
        <f ca="1"/>
        <v>42111</v>
      </c>
      <c r="M42112" s="53">
        <f ca="1"/>
        <v>2015</v>
      </c>
      <c r="N42112" s="53">
        <f ca="1"/>
        <v>4</v>
      </c>
      <c r="O42112" s="53" t="str">
        <f ca="1"/>
        <v>2015-04</v>
      </c>
    </row>
    <row r="42113" spans="12:15" x14ac:dyDescent="0.4">
      <c r="L42113" s="56">
        <f ca="1"/>
        <v>42112</v>
      </c>
      <c r="M42113" s="53">
        <f ca="1"/>
        <v>2015</v>
      </c>
      <c r="N42113" s="53">
        <f ca="1"/>
        <v>4</v>
      </c>
      <c r="O42113" s="53" t="str">
        <f ca="1"/>
        <v>2015-04</v>
      </c>
    </row>
    <row r="42114" spans="12:15" x14ac:dyDescent="0.4">
      <c r="L42114" s="56">
        <f ca="1"/>
        <v>42113</v>
      </c>
      <c r="M42114" s="53">
        <f ca="1"/>
        <v>2015</v>
      </c>
      <c r="N42114" s="53">
        <f ca="1"/>
        <v>4</v>
      </c>
      <c r="O42114" s="53" t="str">
        <f ca="1"/>
        <v>2015-04</v>
      </c>
    </row>
    <row r="42115" spans="12:15" x14ac:dyDescent="0.4">
      <c r="L42115" s="56">
        <f ca="1"/>
        <v>42114</v>
      </c>
      <c r="M42115" s="53">
        <f ca="1"/>
        <v>2015</v>
      </c>
      <c r="N42115" s="53">
        <f ca="1"/>
        <v>4</v>
      </c>
      <c r="O42115" s="53" t="str">
        <f ca="1"/>
        <v>2015-04</v>
      </c>
    </row>
    <row r="42116" spans="12:15" x14ac:dyDescent="0.4">
      <c r="L42116" s="56">
        <f ca="1"/>
        <v>42115</v>
      </c>
      <c r="M42116" s="53">
        <f ca="1"/>
        <v>2015</v>
      </c>
      <c r="N42116" s="53">
        <f ca="1"/>
        <v>4</v>
      </c>
      <c r="O42116" s="53" t="str">
        <f ca="1"/>
        <v>2015-04</v>
      </c>
    </row>
    <row r="42117" spans="12:15" x14ac:dyDescent="0.4">
      <c r="L42117" s="56">
        <f ca="1"/>
        <v>42116</v>
      </c>
      <c r="M42117" s="53">
        <f ca="1"/>
        <v>2015</v>
      </c>
      <c r="N42117" s="53">
        <f ca="1"/>
        <v>4</v>
      </c>
      <c r="O42117" s="53" t="str">
        <f ca="1"/>
        <v>2015-04</v>
      </c>
    </row>
    <row r="42118" spans="12:15" x14ac:dyDescent="0.4">
      <c r="L42118" s="56">
        <f ca="1"/>
        <v>42117</v>
      </c>
      <c r="M42118" s="53">
        <f ca="1"/>
        <v>2015</v>
      </c>
      <c r="N42118" s="53">
        <f ca="1"/>
        <v>4</v>
      </c>
      <c r="O42118" s="53" t="str">
        <f ca="1"/>
        <v>2015-04</v>
      </c>
    </row>
    <row r="42119" spans="12:15" x14ac:dyDescent="0.4">
      <c r="L42119" s="56">
        <f ca="1"/>
        <v>42118</v>
      </c>
      <c r="M42119" s="53">
        <f ca="1"/>
        <v>2015</v>
      </c>
      <c r="N42119" s="53">
        <f ca="1"/>
        <v>4</v>
      </c>
      <c r="O42119" s="53" t="str">
        <f ca="1"/>
        <v>2015-04</v>
      </c>
    </row>
    <row r="42120" spans="12:15" x14ac:dyDescent="0.4">
      <c r="L42120" s="56">
        <f ca="1"/>
        <v>42119</v>
      </c>
      <c r="M42120" s="53">
        <f ca="1"/>
        <v>2015</v>
      </c>
      <c r="N42120" s="53">
        <f ca="1"/>
        <v>4</v>
      </c>
      <c r="O42120" s="53" t="str">
        <f ca="1"/>
        <v>2015-04</v>
      </c>
    </row>
    <row r="42121" spans="12:15" x14ac:dyDescent="0.4">
      <c r="L42121" s="56">
        <f ca="1"/>
        <v>42120</v>
      </c>
      <c r="M42121" s="53">
        <f ca="1"/>
        <v>2015</v>
      </c>
      <c r="N42121" s="53">
        <f ca="1"/>
        <v>4</v>
      </c>
      <c r="O42121" s="53" t="str">
        <f ca="1"/>
        <v>2015-04</v>
      </c>
    </row>
    <row r="42122" spans="12:15" x14ac:dyDescent="0.4">
      <c r="L42122" s="56">
        <f ca="1"/>
        <v>42121</v>
      </c>
      <c r="M42122" s="53">
        <f ca="1"/>
        <v>2015</v>
      </c>
      <c r="N42122" s="53">
        <f ca="1"/>
        <v>4</v>
      </c>
      <c r="O42122" s="53" t="str">
        <f ca="1"/>
        <v>2015-04</v>
      </c>
    </row>
    <row r="42123" spans="12:15" x14ac:dyDescent="0.4">
      <c r="L42123" s="56">
        <f ca="1"/>
        <v>42122</v>
      </c>
      <c r="M42123" s="53">
        <f ca="1"/>
        <v>2015</v>
      </c>
      <c r="N42123" s="53">
        <f ca="1"/>
        <v>4</v>
      </c>
      <c r="O42123" s="53" t="str">
        <f ca="1"/>
        <v>2015-04</v>
      </c>
    </row>
    <row r="42124" spans="12:15" x14ac:dyDescent="0.4">
      <c r="L42124" s="56">
        <f ca="1"/>
        <v>42123</v>
      </c>
      <c r="M42124" s="53">
        <f ca="1"/>
        <v>2015</v>
      </c>
      <c r="N42124" s="53">
        <f ca="1"/>
        <v>4</v>
      </c>
      <c r="O42124" s="53" t="str">
        <f ca="1"/>
        <v>2015-04</v>
      </c>
    </row>
    <row r="42125" spans="12:15" x14ac:dyDescent="0.4">
      <c r="L42125" s="56">
        <f ca="1"/>
        <v>42124</v>
      </c>
      <c r="M42125" s="53">
        <f ca="1"/>
        <v>2015</v>
      </c>
      <c r="N42125" s="53">
        <f ca="1"/>
        <v>4</v>
      </c>
      <c r="O42125" s="53" t="str">
        <f ca="1"/>
        <v>2015-04</v>
      </c>
    </row>
    <row r="42126" spans="12:15" x14ac:dyDescent="0.4">
      <c r="L42126" s="56">
        <f ca="1"/>
        <v>42125</v>
      </c>
      <c r="M42126" s="53">
        <f ca="1"/>
        <v>2015</v>
      </c>
      <c r="N42126" s="53">
        <f ca="1"/>
        <v>5</v>
      </c>
      <c r="O42126" s="53" t="str">
        <f ca="1"/>
        <v>2015-05</v>
      </c>
    </row>
    <row r="42127" spans="12:15" x14ac:dyDescent="0.4">
      <c r="L42127" s="56">
        <f ca="1"/>
        <v>42126</v>
      </c>
      <c r="M42127" s="53">
        <f ca="1"/>
        <v>2015</v>
      </c>
      <c r="N42127" s="53">
        <f ca="1"/>
        <v>5</v>
      </c>
      <c r="O42127" s="53" t="str">
        <f ca="1"/>
        <v>2015-05</v>
      </c>
    </row>
    <row r="42128" spans="12:15" x14ac:dyDescent="0.4">
      <c r="L42128" s="56">
        <f ca="1"/>
        <v>42127</v>
      </c>
      <c r="M42128" s="53">
        <f ca="1"/>
        <v>2015</v>
      </c>
      <c r="N42128" s="53">
        <f ca="1"/>
        <v>5</v>
      </c>
      <c r="O42128" s="53" t="str">
        <f ca="1"/>
        <v>2015-05</v>
      </c>
    </row>
    <row r="42129" spans="12:15" x14ac:dyDescent="0.4">
      <c r="L42129" s="56">
        <f ca="1"/>
        <v>42128</v>
      </c>
      <c r="M42129" s="53">
        <f ca="1"/>
        <v>2015</v>
      </c>
      <c r="N42129" s="53">
        <f ca="1"/>
        <v>5</v>
      </c>
      <c r="O42129" s="53" t="str">
        <f ca="1"/>
        <v>2015-05</v>
      </c>
    </row>
    <row r="42130" spans="12:15" x14ac:dyDescent="0.4">
      <c r="L42130" s="56">
        <f ca="1"/>
        <v>42129</v>
      </c>
      <c r="M42130" s="53">
        <f ca="1"/>
        <v>2015</v>
      </c>
      <c r="N42130" s="53">
        <f ca="1"/>
        <v>5</v>
      </c>
      <c r="O42130" s="53" t="str">
        <f ca="1"/>
        <v>2015-05</v>
      </c>
    </row>
    <row r="42131" spans="12:15" x14ac:dyDescent="0.4">
      <c r="L42131" s="56">
        <f ca="1"/>
        <v>42130</v>
      </c>
      <c r="M42131" s="53">
        <f ca="1"/>
        <v>2015</v>
      </c>
      <c r="N42131" s="53">
        <f ca="1"/>
        <v>5</v>
      </c>
      <c r="O42131" s="53" t="str">
        <f ca="1"/>
        <v>2015-05</v>
      </c>
    </row>
    <row r="42132" spans="12:15" x14ac:dyDescent="0.4">
      <c r="L42132" s="56">
        <f ca="1"/>
        <v>42131</v>
      </c>
      <c r="M42132" s="53">
        <f ca="1"/>
        <v>2015</v>
      </c>
      <c r="N42132" s="53">
        <f ca="1"/>
        <v>5</v>
      </c>
      <c r="O42132" s="53" t="str">
        <f ca="1"/>
        <v>2015-05</v>
      </c>
    </row>
    <row r="42133" spans="12:15" x14ac:dyDescent="0.4">
      <c r="L42133" s="56">
        <f ca="1"/>
        <v>42132</v>
      </c>
      <c r="M42133" s="53">
        <f ca="1"/>
        <v>2015</v>
      </c>
      <c r="N42133" s="53">
        <f ca="1"/>
        <v>5</v>
      </c>
      <c r="O42133" s="53" t="str">
        <f ca="1"/>
        <v>2015-05</v>
      </c>
    </row>
    <row r="42134" spans="12:15" x14ac:dyDescent="0.4">
      <c r="L42134" s="56">
        <f ca="1"/>
        <v>42133</v>
      </c>
      <c r="M42134" s="53">
        <f ca="1"/>
        <v>2015</v>
      </c>
      <c r="N42134" s="53">
        <f ca="1"/>
        <v>5</v>
      </c>
      <c r="O42134" s="53" t="str">
        <f ca="1"/>
        <v>2015-05</v>
      </c>
    </row>
    <row r="42135" spans="12:15" x14ac:dyDescent="0.4">
      <c r="L42135" s="56">
        <f ca="1"/>
        <v>42134</v>
      </c>
      <c r="M42135" s="53">
        <f ca="1"/>
        <v>2015</v>
      </c>
      <c r="N42135" s="53">
        <f ca="1"/>
        <v>5</v>
      </c>
      <c r="O42135" s="53" t="str">
        <f ca="1"/>
        <v>2015-05</v>
      </c>
    </row>
    <row r="42136" spans="12:15" x14ac:dyDescent="0.4">
      <c r="L42136" s="56">
        <f ca="1"/>
        <v>42135</v>
      </c>
      <c r="M42136" s="53">
        <f ca="1"/>
        <v>2015</v>
      </c>
      <c r="N42136" s="53">
        <f ca="1"/>
        <v>5</v>
      </c>
      <c r="O42136" s="53" t="str">
        <f ca="1"/>
        <v>2015-05</v>
      </c>
    </row>
    <row r="42137" spans="12:15" x14ac:dyDescent="0.4">
      <c r="L42137" s="56">
        <f ca="1"/>
        <v>42136</v>
      </c>
      <c r="M42137" s="53">
        <f ca="1"/>
        <v>2015</v>
      </c>
      <c r="N42137" s="53">
        <f ca="1"/>
        <v>5</v>
      </c>
      <c r="O42137" s="53" t="str">
        <f ca="1"/>
        <v>2015-05</v>
      </c>
    </row>
    <row r="42138" spans="12:15" x14ac:dyDescent="0.4">
      <c r="L42138" s="56">
        <f ca="1"/>
        <v>42137</v>
      </c>
      <c r="M42138" s="53">
        <f ca="1"/>
        <v>2015</v>
      </c>
      <c r="N42138" s="53">
        <f ca="1"/>
        <v>5</v>
      </c>
      <c r="O42138" s="53" t="str">
        <f ca="1"/>
        <v>2015-05</v>
      </c>
    </row>
    <row r="42139" spans="12:15" x14ac:dyDescent="0.4">
      <c r="L42139" s="56">
        <f ca="1"/>
        <v>42138</v>
      </c>
      <c r="M42139" s="53">
        <f ca="1"/>
        <v>2015</v>
      </c>
      <c r="N42139" s="53">
        <f ca="1"/>
        <v>5</v>
      </c>
      <c r="O42139" s="53" t="str">
        <f ca="1"/>
        <v>2015-05</v>
      </c>
    </row>
    <row r="42140" spans="12:15" x14ac:dyDescent="0.4">
      <c r="L42140" s="56">
        <f ca="1"/>
        <v>42139</v>
      </c>
      <c r="M42140" s="53">
        <f ca="1"/>
        <v>2015</v>
      </c>
      <c r="N42140" s="53">
        <f ca="1"/>
        <v>5</v>
      </c>
      <c r="O42140" s="53" t="str">
        <f ca="1"/>
        <v>2015-05</v>
      </c>
    </row>
    <row r="42141" spans="12:15" x14ac:dyDescent="0.4">
      <c r="L42141" s="56">
        <f ca="1"/>
        <v>42140</v>
      </c>
      <c r="M42141" s="53">
        <f ca="1"/>
        <v>2015</v>
      </c>
      <c r="N42141" s="53">
        <f ca="1"/>
        <v>5</v>
      </c>
      <c r="O42141" s="53" t="str">
        <f ca="1"/>
        <v>2015-05</v>
      </c>
    </row>
    <row r="42142" spans="12:15" x14ac:dyDescent="0.4">
      <c r="L42142" s="56">
        <f ca="1"/>
        <v>42141</v>
      </c>
      <c r="M42142" s="53">
        <f ca="1"/>
        <v>2015</v>
      </c>
      <c r="N42142" s="53">
        <f ca="1"/>
        <v>5</v>
      </c>
      <c r="O42142" s="53" t="str">
        <f ca="1"/>
        <v>2015-05</v>
      </c>
    </row>
    <row r="42143" spans="12:15" x14ac:dyDescent="0.4">
      <c r="L42143" s="56">
        <f ca="1"/>
        <v>42142</v>
      </c>
      <c r="M42143" s="53">
        <f ca="1"/>
        <v>2015</v>
      </c>
      <c r="N42143" s="53">
        <f ca="1"/>
        <v>5</v>
      </c>
      <c r="O42143" s="53" t="str">
        <f ca="1"/>
        <v>2015-05</v>
      </c>
    </row>
    <row r="42144" spans="12:15" x14ac:dyDescent="0.4">
      <c r="L42144" s="56">
        <f ca="1"/>
        <v>42143</v>
      </c>
      <c r="M42144" s="53">
        <f ca="1"/>
        <v>2015</v>
      </c>
      <c r="N42144" s="53">
        <f ca="1"/>
        <v>5</v>
      </c>
      <c r="O42144" s="53" t="str">
        <f ca="1"/>
        <v>2015-05</v>
      </c>
    </row>
    <row r="42145" spans="12:15" x14ac:dyDescent="0.4">
      <c r="L42145" s="56">
        <f ca="1"/>
        <v>42144</v>
      </c>
      <c r="M42145" s="53">
        <f ca="1"/>
        <v>2015</v>
      </c>
      <c r="N42145" s="53">
        <f ca="1"/>
        <v>5</v>
      </c>
      <c r="O42145" s="53" t="str">
        <f ca="1"/>
        <v>2015-05</v>
      </c>
    </row>
    <row r="42146" spans="12:15" x14ac:dyDescent="0.4">
      <c r="L42146" s="56">
        <f ca="1"/>
        <v>42145</v>
      </c>
      <c r="M42146" s="53">
        <f ca="1"/>
        <v>2015</v>
      </c>
      <c r="N42146" s="53">
        <f ca="1"/>
        <v>5</v>
      </c>
      <c r="O42146" s="53" t="str">
        <f ca="1"/>
        <v>2015-05</v>
      </c>
    </row>
    <row r="42147" spans="12:15" x14ac:dyDescent="0.4">
      <c r="L42147" s="56">
        <f ca="1"/>
        <v>42146</v>
      </c>
      <c r="M42147" s="53">
        <f ca="1"/>
        <v>2015</v>
      </c>
      <c r="N42147" s="53">
        <f ca="1"/>
        <v>5</v>
      </c>
      <c r="O42147" s="53" t="str">
        <f ca="1"/>
        <v>2015-05</v>
      </c>
    </row>
    <row r="42148" spans="12:15" x14ac:dyDescent="0.4">
      <c r="L42148" s="56">
        <f ca="1"/>
        <v>42147</v>
      </c>
      <c r="M42148" s="53">
        <f ca="1"/>
        <v>2015</v>
      </c>
      <c r="N42148" s="53">
        <f ca="1"/>
        <v>5</v>
      </c>
      <c r="O42148" s="53" t="str">
        <f ca="1"/>
        <v>2015-05</v>
      </c>
    </row>
    <row r="42149" spans="12:15" x14ac:dyDescent="0.4">
      <c r="L42149" s="56">
        <f ca="1"/>
        <v>42148</v>
      </c>
      <c r="M42149" s="53">
        <f ca="1"/>
        <v>2015</v>
      </c>
      <c r="N42149" s="53">
        <f ca="1"/>
        <v>5</v>
      </c>
      <c r="O42149" s="53" t="str">
        <f ca="1"/>
        <v>2015-05</v>
      </c>
    </row>
    <row r="42150" spans="12:15" x14ac:dyDescent="0.4">
      <c r="L42150" s="56">
        <f ca="1"/>
        <v>42149</v>
      </c>
      <c r="M42150" s="53">
        <f ca="1"/>
        <v>2015</v>
      </c>
      <c r="N42150" s="53">
        <f ca="1"/>
        <v>5</v>
      </c>
      <c r="O42150" s="53" t="str">
        <f ca="1"/>
        <v>2015-05</v>
      </c>
    </row>
    <row r="42151" spans="12:15" x14ac:dyDescent="0.4">
      <c r="L42151" s="56">
        <f ca="1"/>
        <v>42150</v>
      </c>
      <c r="M42151" s="53">
        <f ca="1"/>
        <v>2015</v>
      </c>
      <c r="N42151" s="53">
        <f ca="1"/>
        <v>5</v>
      </c>
      <c r="O42151" s="53" t="str">
        <f ca="1"/>
        <v>2015-05</v>
      </c>
    </row>
    <row r="42152" spans="12:15" x14ac:dyDescent="0.4">
      <c r="L42152" s="56">
        <f ca="1"/>
        <v>42151</v>
      </c>
      <c r="M42152" s="53">
        <f ca="1"/>
        <v>2015</v>
      </c>
      <c r="N42152" s="53">
        <f ca="1"/>
        <v>5</v>
      </c>
      <c r="O42152" s="53" t="str">
        <f ca="1"/>
        <v>2015-05</v>
      </c>
    </row>
    <row r="42153" spans="12:15" x14ac:dyDescent="0.4">
      <c r="L42153" s="56">
        <f ca="1"/>
        <v>42152</v>
      </c>
      <c r="M42153" s="53">
        <f ca="1"/>
        <v>2015</v>
      </c>
      <c r="N42153" s="53">
        <f ca="1"/>
        <v>5</v>
      </c>
      <c r="O42153" s="53" t="str">
        <f ca="1"/>
        <v>2015-05</v>
      </c>
    </row>
    <row r="42154" spans="12:15" x14ac:dyDescent="0.4">
      <c r="L42154" s="56">
        <f ca="1"/>
        <v>42153</v>
      </c>
      <c r="M42154" s="53">
        <f ca="1"/>
        <v>2015</v>
      </c>
      <c r="N42154" s="53">
        <f ca="1"/>
        <v>5</v>
      </c>
      <c r="O42154" s="53" t="str">
        <f ca="1"/>
        <v>2015-05</v>
      </c>
    </row>
    <row r="42155" spans="12:15" x14ac:dyDescent="0.4">
      <c r="L42155" s="56">
        <f ca="1"/>
        <v>42154</v>
      </c>
      <c r="M42155" s="53">
        <f ca="1"/>
        <v>2015</v>
      </c>
      <c r="N42155" s="53">
        <f ca="1"/>
        <v>5</v>
      </c>
      <c r="O42155" s="53" t="str">
        <f ca="1"/>
        <v>2015-05</v>
      </c>
    </row>
    <row r="42156" spans="12:15" x14ac:dyDescent="0.4">
      <c r="L42156" s="56">
        <f ca="1"/>
        <v>42155</v>
      </c>
      <c r="M42156" s="53">
        <f ca="1"/>
        <v>2015</v>
      </c>
      <c r="N42156" s="53">
        <f ca="1"/>
        <v>5</v>
      </c>
      <c r="O42156" s="53" t="str">
        <f ca="1"/>
        <v>2015-05</v>
      </c>
    </row>
    <row r="42157" spans="12:15" x14ac:dyDescent="0.4">
      <c r="L42157" s="56">
        <f ca="1"/>
        <v>42156</v>
      </c>
      <c r="M42157" s="53">
        <f ca="1"/>
        <v>2015</v>
      </c>
      <c r="N42157" s="53">
        <f ca="1"/>
        <v>6</v>
      </c>
      <c r="O42157" s="53" t="str">
        <f ca="1"/>
        <v>2015-06</v>
      </c>
    </row>
    <row r="42158" spans="12:15" x14ac:dyDescent="0.4">
      <c r="L42158" s="56">
        <f ca="1"/>
        <v>42157</v>
      </c>
      <c r="M42158" s="53">
        <f ca="1"/>
        <v>2015</v>
      </c>
      <c r="N42158" s="53">
        <f ca="1"/>
        <v>6</v>
      </c>
      <c r="O42158" s="53" t="str">
        <f ca="1"/>
        <v>2015-06</v>
      </c>
    </row>
    <row r="42159" spans="12:15" x14ac:dyDescent="0.4">
      <c r="L42159" s="56">
        <f ca="1"/>
        <v>42158</v>
      </c>
      <c r="M42159" s="53">
        <f ca="1"/>
        <v>2015</v>
      </c>
      <c r="N42159" s="53">
        <f ca="1"/>
        <v>6</v>
      </c>
      <c r="O42159" s="53" t="str">
        <f ca="1"/>
        <v>2015-06</v>
      </c>
    </row>
    <row r="42160" spans="12:15" x14ac:dyDescent="0.4">
      <c r="L42160" s="56">
        <f ca="1"/>
        <v>42159</v>
      </c>
      <c r="M42160" s="53">
        <f ca="1"/>
        <v>2015</v>
      </c>
      <c r="N42160" s="53">
        <f ca="1"/>
        <v>6</v>
      </c>
      <c r="O42160" s="53" t="str">
        <f ca="1"/>
        <v>2015-06</v>
      </c>
    </row>
    <row r="42161" spans="12:15" x14ac:dyDescent="0.4">
      <c r="L42161" s="56">
        <f ca="1"/>
        <v>42160</v>
      </c>
      <c r="M42161" s="53">
        <f ca="1"/>
        <v>2015</v>
      </c>
      <c r="N42161" s="53">
        <f ca="1"/>
        <v>6</v>
      </c>
      <c r="O42161" s="53" t="str">
        <f ca="1"/>
        <v>2015-06</v>
      </c>
    </row>
    <row r="42162" spans="12:15" x14ac:dyDescent="0.4">
      <c r="L42162" s="56">
        <f ca="1"/>
        <v>42161</v>
      </c>
      <c r="M42162" s="53">
        <f ca="1"/>
        <v>2015</v>
      </c>
      <c r="N42162" s="53">
        <f ca="1"/>
        <v>6</v>
      </c>
      <c r="O42162" s="53" t="str">
        <f ca="1"/>
        <v>2015-06</v>
      </c>
    </row>
    <row r="42163" spans="12:15" x14ac:dyDescent="0.4">
      <c r="L42163" s="56">
        <f ca="1"/>
        <v>42162</v>
      </c>
      <c r="M42163" s="53">
        <f ca="1"/>
        <v>2015</v>
      </c>
      <c r="N42163" s="53">
        <f ca="1"/>
        <v>6</v>
      </c>
      <c r="O42163" s="53" t="str">
        <f ca="1"/>
        <v>2015-06</v>
      </c>
    </row>
    <row r="42164" spans="12:15" x14ac:dyDescent="0.4">
      <c r="L42164" s="56">
        <f ca="1"/>
        <v>42163</v>
      </c>
      <c r="M42164" s="53">
        <f ca="1"/>
        <v>2015</v>
      </c>
      <c r="N42164" s="53">
        <f ca="1"/>
        <v>6</v>
      </c>
      <c r="O42164" s="53" t="str">
        <f ca="1"/>
        <v>2015-06</v>
      </c>
    </row>
    <row r="42165" spans="12:15" x14ac:dyDescent="0.4">
      <c r="L42165" s="56">
        <f ca="1"/>
        <v>42164</v>
      </c>
      <c r="M42165" s="53">
        <f ca="1"/>
        <v>2015</v>
      </c>
      <c r="N42165" s="53">
        <f ca="1"/>
        <v>6</v>
      </c>
      <c r="O42165" s="53" t="str">
        <f ca="1"/>
        <v>2015-06</v>
      </c>
    </row>
    <row r="42166" spans="12:15" x14ac:dyDescent="0.4">
      <c r="L42166" s="56">
        <f ca="1"/>
        <v>42165</v>
      </c>
      <c r="M42166" s="53">
        <f ca="1"/>
        <v>2015</v>
      </c>
      <c r="N42166" s="53">
        <f ca="1"/>
        <v>6</v>
      </c>
      <c r="O42166" s="53" t="str">
        <f ca="1"/>
        <v>2015-06</v>
      </c>
    </row>
    <row r="42167" spans="12:15" x14ac:dyDescent="0.4">
      <c r="L42167" s="56">
        <f ca="1"/>
        <v>42166</v>
      </c>
      <c r="M42167" s="53">
        <f ca="1"/>
        <v>2015</v>
      </c>
      <c r="N42167" s="53">
        <f ca="1"/>
        <v>6</v>
      </c>
      <c r="O42167" s="53" t="str">
        <f ca="1"/>
        <v>2015-06</v>
      </c>
    </row>
    <row r="42168" spans="12:15" x14ac:dyDescent="0.4">
      <c r="L42168" s="56">
        <f ca="1"/>
        <v>42167</v>
      </c>
      <c r="M42168" s="53">
        <f ca="1"/>
        <v>2015</v>
      </c>
      <c r="N42168" s="53">
        <f ca="1"/>
        <v>6</v>
      </c>
      <c r="O42168" s="53" t="str">
        <f ca="1"/>
        <v>2015-06</v>
      </c>
    </row>
    <row r="42169" spans="12:15" x14ac:dyDescent="0.4">
      <c r="L42169" s="56">
        <f ca="1"/>
        <v>42168</v>
      </c>
      <c r="M42169" s="53">
        <f ca="1"/>
        <v>2015</v>
      </c>
      <c r="N42169" s="53">
        <f ca="1"/>
        <v>6</v>
      </c>
      <c r="O42169" s="53" t="str">
        <f ca="1"/>
        <v>2015-06</v>
      </c>
    </row>
    <row r="42170" spans="12:15" x14ac:dyDescent="0.4">
      <c r="L42170" s="56">
        <f ca="1"/>
        <v>42169</v>
      </c>
      <c r="M42170" s="53">
        <f ca="1"/>
        <v>2015</v>
      </c>
      <c r="N42170" s="53">
        <f ca="1"/>
        <v>6</v>
      </c>
      <c r="O42170" s="53" t="str">
        <f ca="1"/>
        <v>2015-06</v>
      </c>
    </row>
    <row r="42171" spans="12:15" x14ac:dyDescent="0.4">
      <c r="L42171" s="56">
        <f ca="1"/>
        <v>42170</v>
      </c>
      <c r="M42171" s="53">
        <f ca="1"/>
        <v>2015</v>
      </c>
      <c r="N42171" s="53">
        <f ca="1"/>
        <v>6</v>
      </c>
      <c r="O42171" s="53" t="str">
        <f ca="1"/>
        <v>2015-06</v>
      </c>
    </row>
    <row r="42172" spans="12:15" x14ac:dyDescent="0.4">
      <c r="L42172" s="56">
        <f ca="1"/>
        <v>42171</v>
      </c>
      <c r="M42172" s="53">
        <f ca="1"/>
        <v>2015</v>
      </c>
      <c r="N42172" s="53">
        <f ca="1"/>
        <v>6</v>
      </c>
      <c r="O42172" s="53" t="str">
        <f ca="1"/>
        <v>2015-06</v>
      </c>
    </row>
    <row r="42173" spans="12:15" x14ac:dyDescent="0.4">
      <c r="L42173" s="56">
        <f ca="1"/>
        <v>42172</v>
      </c>
      <c r="M42173" s="53">
        <f ca="1"/>
        <v>2015</v>
      </c>
      <c r="N42173" s="53">
        <f ca="1"/>
        <v>6</v>
      </c>
      <c r="O42173" s="53" t="str">
        <f ca="1"/>
        <v>2015-06</v>
      </c>
    </row>
    <row r="42174" spans="12:15" x14ac:dyDescent="0.4">
      <c r="L42174" s="56">
        <f ca="1"/>
        <v>42173</v>
      </c>
      <c r="M42174" s="53">
        <f ca="1"/>
        <v>2015</v>
      </c>
      <c r="N42174" s="53">
        <f ca="1"/>
        <v>6</v>
      </c>
      <c r="O42174" s="53" t="str">
        <f ca="1"/>
        <v>2015-06</v>
      </c>
    </row>
    <row r="42175" spans="12:15" x14ac:dyDescent="0.4">
      <c r="L42175" s="56">
        <f ca="1"/>
        <v>42174</v>
      </c>
      <c r="M42175" s="53">
        <f ca="1"/>
        <v>2015</v>
      </c>
      <c r="N42175" s="53">
        <f ca="1"/>
        <v>6</v>
      </c>
      <c r="O42175" s="53" t="str">
        <f ca="1"/>
        <v>2015-06</v>
      </c>
    </row>
    <row r="42176" spans="12:15" x14ac:dyDescent="0.4">
      <c r="L42176" s="56">
        <f ca="1"/>
        <v>42175</v>
      </c>
      <c r="M42176" s="53">
        <f ca="1"/>
        <v>2015</v>
      </c>
      <c r="N42176" s="53">
        <f ca="1"/>
        <v>6</v>
      </c>
      <c r="O42176" s="53" t="str">
        <f ca="1"/>
        <v>2015-06</v>
      </c>
    </row>
    <row r="42177" spans="12:15" x14ac:dyDescent="0.4">
      <c r="L42177" s="56">
        <f ca="1"/>
        <v>42176</v>
      </c>
      <c r="M42177" s="53">
        <f ca="1"/>
        <v>2015</v>
      </c>
      <c r="N42177" s="53">
        <f ca="1"/>
        <v>6</v>
      </c>
      <c r="O42177" s="53" t="str">
        <f ca="1"/>
        <v>2015-06</v>
      </c>
    </row>
    <row r="42178" spans="12:15" x14ac:dyDescent="0.4">
      <c r="L42178" s="56">
        <f ca="1"/>
        <v>42177</v>
      </c>
      <c r="M42178" s="53">
        <f ca="1"/>
        <v>2015</v>
      </c>
      <c r="N42178" s="53">
        <f ca="1"/>
        <v>6</v>
      </c>
      <c r="O42178" s="53" t="str">
        <f ca="1"/>
        <v>2015-06</v>
      </c>
    </row>
    <row r="42179" spans="12:15" x14ac:dyDescent="0.4">
      <c r="L42179" s="56">
        <f ca="1"/>
        <v>42178</v>
      </c>
      <c r="M42179" s="53">
        <f ca="1"/>
        <v>2015</v>
      </c>
      <c r="N42179" s="53">
        <f ca="1"/>
        <v>6</v>
      </c>
      <c r="O42179" s="53" t="str">
        <f ca="1"/>
        <v>2015-06</v>
      </c>
    </row>
    <row r="42180" spans="12:15" x14ac:dyDescent="0.4">
      <c r="L42180" s="56">
        <f ca="1"/>
        <v>42179</v>
      </c>
      <c r="M42180" s="53">
        <f ca="1"/>
        <v>2015</v>
      </c>
      <c r="N42180" s="53">
        <f ca="1"/>
        <v>6</v>
      </c>
      <c r="O42180" s="53" t="str">
        <f ca="1"/>
        <v>2015-06</v>
      </c>
    </row>
    <row r="42181" spans="12:15" x14ac:dyDescent="0.4">
      <c r="L42181" s="56">
        <f ca="1"/>
        <v>42180</v>
      </c>
      <c r="M42181" s="53">
        <f ca="1"/>
        <v>2015</v>
      </c>
      <c r="N42181" s="53">
        <f ca="1"/>
        <v>6</v>
      </c>
      <c r="O42181" s="53" t="str">
        <f ca="1"/>
        <v>2015-06</v>
      </c>
    </row>
    <row r="42182" spans="12:15" x14ac:dyDescent="0.4">
      <c r="L42182" s="56">
        <f ca="1"/>
        <v>42181</v>
      </c>
      <c r="M42182" s="53">
        <f ca="1"/>
        <v>2015</v>
      </c>
      <c r="N42182" s="53">
        <f ca="1"/>
        <v>6</v>
      </c>
      <c r="O42182" s="53" t="str">
        <f ca="1"/>
        <v>2015-06</v>
      </c>
    </row>
    <row r="42183" spans="12:15" x14ac:dyDescent="0.4">
      <c r="L42183" s="56">
        <f ca="1"/>
        <v>42182</v>
      </c>
      <c r="M42183" s="53">
        <f ca="1"/>
        <v>2015</v>
      </c>
      <c r="N42183" s="53">
        <f ca="1"/>
        <v>6</v>
      </c>
      <c r="O42183" s="53" t="str">
        <f ca="1"/>
        <v>2015-06</v>
      </c>
    </row>
    <row r="42184" spans="12:15" x14ac:dyDescent="0.4">
      <c r="L42184" s="56">
        <f ca="1"/>
        <v>42183</v>
      </c>
      <c r="M42184" s="53">
        <f ca="1"/>
        <v>2015</v>
      </c>
      <c r="N42184" s="53">
        <f ca="1"/>
        <v>6</v>
      </c>
      <c r="O42184" s="53" t="str">
        <f ca="1"/>
        <v>2015-06</v>
      </c>
    </row>
    <row r="42185" spans="12:15" x14ac:dyDescent="0.4">
      <c r="L42185" s="56">
        <f ca="1"/>
        <v>42184</v>
      </c>
      <c r="M42185" s="53">
        <f ca="1"/>
        <v>2015</v>
      </c>
      <c r="N42185" s="53">
        <f ca="1"/>
        <v>6</v>
      </c>
      <c r="O42185" s="53" t="str">
        <f ca="1"/>
        <v>2015-06</v>
      </c>
    </row>
    <row r="42186" spans="12:15" x14ac:dyDescent="0.4">
      <c r="L42186" s="56">
        <f ca="1"/>
        <v>42185</v>
      </c>
      <c r="M42186" s="53">
        <f ca="1"/>
        <v>2015</v>
      </c>
      <c r="N42186" s="53">
        <f ca="1"/>
        <v>6</v>
      </c>
      <c r="O42186" s="53" t="str">
        <f ca="1"/>
        <v>2015-06</v>
      </c>
    </row>
    <row r="42187" spans="12:15" x14ac:dyDescent="0.4">
      <c r="L42187" s="56">
        <f ca="1"/>
        <v>42186</v>
      </c>
      <c r="M42187" s="53">
        <f ca="1"/>
        <v>2015</v>
      </c>
      <c r="N42187" s="53">
        <f ca="1"/>
        <v>7</v>
      </c>
      <c r="O42187" s="53" t="str">
        <f ca="1"/>
        <v>2015-07</v>
      </c>
    </row>
    <row r="42188" spans="12:15" x14ac:dyDescent="0.4">
      <c r="L42188" s="56">
        <f ca="1"/>
        <v>42187</v>
      </c>
      <c r="M42188" s="53">
        <f ca="1"/>
        <v>2015</v>
      </c>
      <c r="N42188" s="53">
        <f ca="1"/>
        <v>7</v>
      </c>
      <c r="O42188" s="53" t="str">
        <f ca="1"/>
        <v>2015-07</v>
      </c>
    </row>
    <row r="42189" spans="12:15" x14ac:dyDescent="0.4">
      <c r="L42189" s="56">
        <f ca="1"/>
        <v>42188</v>
      </c>
      <c r="M42189" s="53">
        <f ca="1"/>
        <v>2015</v>
      </c>
      <c r="N42189" s="53">
        <f ca="1"/>
        <v>7</v>
      </c>
      <c r="O42189" s="53" t="str">
        <f ca="1"/>
        <v>2015-07</v>
      </c>
    </row>
    <row r="42190" spans="12:15" x14ac:dyDescent="0.4">
      <c r="L42190" s="56">
        <f ca="1"/>
        <v>42189</v>
      </c>
      <c r="M42190" s="53">
        <f ca="1"/>
        <v>2015</v>
      </c>
      <c r="N42190" s="53">
        <f ca="1"/>
        <v>7</v>
      </c>
      <c r="O42190" s="53" t="str">
        <f ca="1"/>
        <v>2015-07</v>
      </c>
    </row>
    <row r="42191" spans="12:15" x14ac:dyDescent="0.4">
      <c r="L42191" s="56">
        <f ca="1"/>
        <v>42190</v>
      </c>
      <c r="M42191" s="53">
        <f ca="1"/>
        <v>2015</v>
      </c>
      <c r="N42191" s="53">
        <f ca="1"/>
        <v>7</v>
      </c>
      <c r="O42191" s="53" t="str">
        <f ca="1"/>
        <v>2015-07</v>
      </c>
    </row>
    <row r="42192" spans="12:15" x14ac:dyDescent="0.4">
      <c r="L42192" s="56">
        <f ca="1"/>
        <v>42191</v>
      </c>
      <c r="M42192" s="53">
        <f ca="1"/>
        <v>2015</v>
      </c>
      <c r="N42192" s="53">
        <f ca="1"/>
        <v>7</v>
      </c>
      <c r="O42192" s="53" t="str">
        <f ca="1"/>
        <v>2015-07</v>
      </c>
    </row>
    <row r="42193" spans="12:15" x14ac:dyDescent="0.4">
      <c r="L42193" s="56">
        <f ca="1"/>
        <v>42192</v>
      </c>
      <c r="M42193" s="53">
        <f ca="1"/>
        <v>2015</v>
      </c>
      <c r="N42193" s="53">
        <f ca="1"/>
        <v>7</v>
      </c>
      <c r="O42193" s="53" t="str">
        <f ca="1"/>
        <v>2015-07</v>
      </c>
    </row>
    <row r="42194" spans="12:15" x14ac:dyDescent="0.4">
      <c r="L42194" s="56">
        <f ca="1"/>
        <v>42193</v>
      </c>
      <c r="M42194" s="53">
        <f ca="1"/>
        <v>2015</v>
      </c>
      <c r="N42194" s="53">
        <f ca="1"/>
        <v>7</v>
      </c>
      <c r="O42194" s="53" t="str">
        <f ca="1"/>
        <v>2015-07</v>
      </c>
    </row>
    <row r="42195" spans="12:15" x14ac:dyDescent="0.4">
      <c r="L42195" s="56">
        <f ca="1"/>
        <v>42194</v>
      </c>
      <c r="M42195" s="53">
        <f ca="1"/>
        <v>2015</v>
      </c>
      <c r="N42195" s="53">
        <f ca="1"/>
        <v>7</v>
      </c>
      <c r="O42195" s="53" t="str">
        <f ca="1"/>
        <v>2015-07</v>
      </c>
    </row>
    <row r="42196" spans="12:15" x14ac:dyDescent="0.4">
      <c r="L42196" s="56">
        <f ca="1"/>
        <v>42195</v>
      </c>
      <c r="M42196" s="53">
        <f ca="1"/>
        <v>2015</v>
      </c>
      <c r="N42196" s="53">
        <f ca="1"/>
        <v>7</v>
      </c>
      <c r="O42196" s="53" t="str">
        <f ca="1"/>
        <v>2015-07</v>
      </c>
    </row>
    <row r="42197" spans="12:15" x14ac:dyDescent="0.4">
      <c r="L42197" s="56">
        <f ca="1"/>
        <v>42196</v>
      </c>
      <c r="M42197" s="53">
        <f ca="1"/>
        <v>2015</v>
      </c>
      <c r="N42197" s="53">
        <f ca="1"/>
        <v>7</v>
      </c>
      <c r="O42197" s="53" t="str">
        <f ca="1"/>
        <v>2015-07</v>
      </c>
    </row>
    <row r="42198" spans="12:15" x14ac:dyDescent="0.4">
      <c r="L42198" s="56">
        <f ca="1"/>
        <v>42197</v>
      </c>
      <c r="M42198" s="53">
        <f ca="1"/>
        <v>2015</v>
      </c>
      <c r="N42198" s="53">
        <f ca="1"/>
        <v>7</v>
      </c>
      <c r="O42198" s="53" t="str">
        <f ca="1"/>
        <v>2015-07</v>
      </c>
    </row>
    <row r="42199" spans="12:15" x14ac:dyDescent="0.4">
      <c r="L42199" s="56">
        <f ca="1"/>
        <v>42198</v>
      </c>
      <c r="M42199" s="53">
        <f ca="1"/>
        <v>2015</v>
      </c>
      <c r="N42199" s="53">
        <f ca="1"/>
        <v>7</v>
      </c>
      <c r="O42199" s="53" t="str">
        <f ca="1"/>
        <v>2015-07</v>
      </c>
    </row>
    <row r="42200" spans="12:15" x14ac:dyDescent="0.4">
      <c r="L42200" s="56">
        <f ca="1"/>
        <v>42199</v>
      </c>
      <c r="M42200" s="53">
        <f ca="1"/>
        <v>2015</v>
      </c>
      <c r="N42200" s="53">
        <f ca="1"/>
        <v>7</v>
      </c>
      <c r="O42200" s="53" t="str">
        <f ca="1"/>
        <v>2015-07</v>
      </c>
    </row>
    <row r="42201" spans="12:15" x14ac:dyDescent="0.4">
      <c r="L42201" s="56">
        <f ca="1"/>
        <v>42200</v>
      </c>
      <c r="M42201" s="53">
        <f ca="1"/>
        <v>2015</v>
      </c>
      <c r="N42201" s="53">
        <f ca="1"/>
        <v>7</v>
      </c>
      <c r="O42201" s="53" t="str">
        <f ca="1"/>
        <v>2015-07</v>
      </c>
    </row>
    <row r="42202" spans="12:15" x14ac:dyDescent="0.4">
      <c r="L42202" s="56">
        <f ca="1"/>
        <v>42201</v>
      </c>
      <c r="M42202" s="53">
        <f ca="1"/>
        <v>2015</v>
      </c>
      <c r="N42202" s="53">
        <f ca="1"/>
        <v>7</v>
      </c>
      <c r="O42202" s="53" t="str">
        <f ca="1"/>
        <v>2015-07</v>
      </c>
    </row>
    <row r="42203" spans="12:15" x14ac:dyDescent="0.4">
      <c r="L42203" s="56">
        <f ca="1"/>
        <v>42202</v>
      </c>
      <c r="M42203" s="53">
        <f ca="1"/>
        <v>2015</v>
      </c>
      <c r="N42203" s="53">
        <f ca="1"/>
        <v>7</v>
      </c>
      <c r="O42203" s="53" t="str">
        <f ca="1"/>
        <v>2015-07</v>
      </c>
    </row>
    <row r="42204" spans="12:15" x14ac:dyDescent="0.4">
      <c r="L42204" s="56">
        <f ca="1"/>
        <v>42203</v>
      </c>
      <c r="M42204" s="53">
        <f ca="1"/>
        <v>2015</v>
      </c>
      <c r="N42204" s="53">
        <f ca="1"/>
        <v>7</v>
      </c>
      <c r="O42204" s="53" t="str">
        <f ca="1"/>
        <v>2015-07</v>
      </c>
    </row>
    <row r="42205" spans="12:15" x14ac:dyDescent="0.4">
      <c r="L42205" s="56">
        <f ca="1"/>
        <v>42204</v>
      </c>
      <c r="M42205" s="53">
        <f ca="1"/>
        <v>2015</v>
      </c>
      <c r="N42205" s="53">
        <f ca="1"/>
        <v>7</v>
      </c>
      <c r="O42205" s="53" t="str">
        <f ca="1"/>
        <v>2015-07</v>
      </c>
    </row>
    <row r="42206" spans="12:15" x14ac:dyDescent="0.4">
      <c r="L42206" s="56">
        <f ca="1"/>
        <v>42205</v>
      </c>
      <c r="M42206" s="53">
        <f ca="1"/>
        <v>2015</v>
      </c>
      <c r="N42206" s="53">
        <f ca="1"/>
        <v>7</v>
      </c>
      <c r="O42206" s="53" t="str">
        <f ca="1"/>
        <v>2015-07</v>
      </c>
    </row>
    <row r="42207" spans="12:15" x14ac:dyDescent="0.4">
      <c r="L42207" s="56">
        <f ca="1"/>
        <v>42206</v>
      </c>
      <c r="M42207" s="53">
        <f ca="1"/>
        <v>2015</v>
      </c>
      <c r="N42207" s="53">
        <f ca="1"/>
        <v>7</v>
      </c>
      <c r="O42207" s="53" t="str">
        <f ca="1"/>
        <v>2015-07</v>
      </c>
    </row>
    <row r="42208" spans="12:15" x14ac:dyDescent="0.4">
      <c r="L42208" s="56">
        <f ca="1"/>
        <v>42207</v>
      </c>
      <c r="M42208" s="53">
        <f ca="1"/>
        <v>2015</v>
      </c>
      <c r="N42208" s="53">
        <f ca="1"/>
        <v>7</v>
      </c>
      <c r="O42208" s="53" t="str">
        <f ca="1"/>
        <v>2015-07</v>
      </c>
    </row>
    <row r="42209" spans="12:15" x14ac:dyDescent="0.4">
      <c r="L42209" s="56">
        <f ca="1"/>
        <v>42208</v>
      </c>
      <c r="M42209" s="53">
        <f ca="1"/>
        <v>2015</v>
      </c>
      <c r="N42209" s="53">
        <f ca="1"/>
        <v>7</v>
      </c>
      <c r="O42209" s="53" t="str">
        <f ca="1"/>
        <v>2015-07</v>
      </c>
    </row>
    <row r="42210" spans="12:15" x14ac:dyDescent="0.4">
      <c r="L42210" s="56">
        <f ca="1"/>
        <v>42209</v>
      </c>
      <c r="M42210" s="53">
        <f ca="1"/>
        <v>2015</v>
      </c>
      <c r="N42210" s="53">
        <f ca="1"/>
        <v>7</v>
      </c>
      <c r="O42210" s="53" t="str">
        <f ca="1"/>
        <v>2015-07</v>
      </c>
    </row>
    <row r="42211" spans="12:15" x14ac:dyDescent="0.4">
      <c r="L42211" s="56">
        <f ca="1"/>
        <v>42210</v>
      </c>
      <c r="M42211" s="53">
        <f ca="1"/>
        <v>2015</v>
      </c>
      <c r="N42211" s="53">
        <f ca="1"/>
        <v>7</v>
      </c>
      <c r="O42211" s="53" t="str">
        <f ca="1"/>
        <v>2015-07</v>
      </c>
    </row>
    <row r="42212" spans="12:15" x14ac:dyDescent="0.4">
      <c r="L42212" s="56">
        <f ca="1"/>
        <v>42211</v>
      </c>
      <c r="M42212" s="53">
        <f ca="1"/>
        <v>2015</v>
      </c>
      <c r="N42212" s="53">
        <f ca="1"/>
        <v>7</v>
      </c>
      <c r="O42212" s="53" t="str">
        <f ca="1"/>
        <v>2015-07</v>
      </c>
    </row>
    <row r="42213" spans="12:15" x14ac:dyDescent="0.4">
      <c r="L42213" s="56">
        <f ca="1"/>
        <v>42212</v>
      </c>
      <c r="M42213" s="53">
        <f ca="1"/>
        <v>2015</v>
      </c>
      <c r="N42213" s="53">
        <f ca="1"/>
        <v>7</v>
      </c>
      <c r="O42213" s="53" t="str">
        <f ca="1"/>
        <v>2015-07</v>
      </c>
    </row>
    <row r="42214" spans="12:15" x14ac:dyDescent="0.4">
      <c r="L42214" s="56">
        <f ca="1"/>
        <v>42213</v>
      </c>
      <c r="M42214" s="53">
        <f ca="1"/>
        <v>2015</v>
      </c>
      <c r="N42214" s="53">
        <f ca="1"/>
        <v>7</v>
      </c>
      <c r="O42214" s="53" t="str">
        <f ca="1"/>
        <v>2015-07</v>
      </c>
    </row>
    <row r="42215" spans="12:15" x14ac:dyDescent="0.4">
      <c r="L42215" s="56">
        <f ca="1"/>
        <v>42214</v>
      </c>
      <c r="M42215" s="53">
        <f ca="1"/>
        <v>2015</v>
      </c>
      <c r="N42215" s="53">
        <f ca="1"/>
        <v>7</v>
      </c>
      <c r="O42215" s="53" t="str">
        <f ca="1"/>
        <v>2015-07</v>
      </c>
    </row>
    <row r="42216" spans="12:15" x14ac:dyDescent="0.4">
      <c r="L42216" s="56">
        <f ca="1"/>
        <v>42215</v>
      </c>
      <c r="M42216" s="53">
        <f ca="1"/>
        <v>2015</v>
      </c>
      <c r="N42216" s="53">
        <f ca="1"/>
        <v>7</v>
      </c>
      <c r="O42216" s="53" t="str">
        <f ca="1"/>
        <v>2015-07</v>
      </c>
    </row>
    <row r="42217" spans="12:15" x14ac:dyDescent="0.4">
      <c r="L42217" s="56">
        <f ca="1"/>
        <v>42216</v>
      </c>
      <c r="M42217" s="53">
        <f ca="1"/>
        <v>2015</v>
      </c>
      <c r="N42217" s="53">
        <f ca="1"/>
        <v>7</v>
      </c>
      <c r="O42217" s="53" t="str">
        <f ca="1"/>
        <v>2015-07</v>
      </c>
    </row>
    <row r="42218" spans="12:15" x14ac:dyDescent="0.4">
      <c r="L42218" s="56">
        <f ca="1"/>
        <v>42217</v>
      </c>
      <c r="M42218" s="53">
        <f ca="1"/>
        <v>2015</v>
      </c>
      <c r="N42218" s="53">
        <f ca="1"/>
        <v>8</v>
      </c>
      <c r="O42218" s="53" t="str">
        <f ca="1"/>
        <v>2015-08</v>
      </c>
    </row>
    <row r="42219" spans="12:15" x14ac:dyDescent="0.4">
      <c r="L42219" s="56">
        <f ca="1"/>
        <v>42218</v>
      </c>
      <c r="M42219" s="53">
        <f ca="1"/>
        <v>2015</v>
      </c>
      <c r="N42219" s="53">
        <f ca="1"/>
        <v>8</v>
      </c>
      <c r="O42219" s="53" t="str">
        <f ca="1"/>
        <v>2015-08</v>
      </c>
    </row>
    <row r="42220" spans="12:15" x14ac:dyDescent="0.4">
      <c r="L42220" s="56">
        <f ca="1"/>
        <v>42219</v>
      </c>
      <c r="M42220" s="53">
        <f ca="1"/>
        <v>2015</v>
      </c>
      <c r="N42220" s="53">
        <f ca="1"/>
        <v>8</v>
      </c>
      <c r="O42220" s="53" t="str">
        <f ca="1"/>
        <v>2015-08</v>
      </c>
    </row>
    <row r="42221" spans="12:15" x14ac:dyDescent="0.4">
      <c r="L42221" s="56">
        <f ca="1"/>
        <v>42220</v>
      </c>
      <c r="M42221" s="53">
        <f ca="1"/>
        <v>2015</v>
      </c>
      <c r="N42221" s="53">
        <f ca="1"/>
        <v>8</v>
      </c>
      <c r="O42221" s="53" t="str">
        <f ca="1"/>
        <v>2015-08</v>
      </c>
    </row>
    <row r="42222" spans="12:15" x14ac:dyDescent="0.4">
      <c r="L42222" s="56">
        <f ca="1"/>
        <v>42221</v>
      </c>
      <c r="M42222" s="53">
        <f ca="1"/>
        <v>2015</v>
      </c>
      <c r="N42222" s="53">
        <f ca="1"/>
        <v>8</v>
      </c>
      <c r="O42222" s="53" t="str">
        <f ca="1"/>
        <v>2015-08</v>
      </c>
    </row>
    <row r="42223" spans="12:15" x14ac:dyDescent="0.4">
      <c r="L42223" s="56">
        <f ca="1"/>
        <v>42222</v>
      </c>
      <c r="M42223" s="53">
        <f ca="1"/>
        <v>2015</v>
      </c>
      <c r="N42223" s="53">
        <f ca="1"/>
        <v>8</v>
      </c>
      <c r="O42223" s="53" t="str">
        <f ca="1"/>
        <v>2015-08</v>
      </c>
    </row>
    <row r="42224" spans="12:15" x14ac:dyDescent="0.4">
      <c r="L42224" s="56">
        <f ca="1"/>
        <v>42223</v>
      </c>
      <c r="M42224" s="53">
        <f ca="1"/>
        <v>2015</v>
      </c>
      <c r="N42224" s="53">
        <f ca="1"/>
        <v>8</v>
      </c>
      <c r="O42224" s="53" t="str">
        <f ca="1"/>
        <v>2015-08</v>
      </c>
    </row>
    <row r="42225" spans="12:15" x14ac:dyDescent="0.4">
      <c r="L42225" s="56">
        <f ca="1"/>
        <v>42224</v>
      </c>
      <c r="M42225" s="53">
        <f ca="1"/>
        <v>2015</v>
      </c>
      <c r="N42225" s="53">
        <f ca="1"/>
        <v>8</v>
      </c>
      <c r="O42225" s="53" t="str">
        <f ca="1"/>
        <v>2015-08</v>
      </c>
    </row>
    <row r="42226" spans="12:15" x14ac:dyDescent="0.4">
      <c r="L42226" s="56">
        <f ca="1"/>
        <v>42225</v>
      </c>
      <c r="M42226" s="53">
        <f ca="1"/>
        <v>2015</v>
      </c>
      <c r="N42226" s="53">
        <f ca="1"/>
        <v>8</v>
      </c>
      <c r="O42226" s="53" t="str">
        <f ca="1"/>
        <v>2015-08</v>
      </c>
    </row>
    <row r="42227" spans="12:15" x14ac:dyDescent="0.4">
      <c r="L42227" s="56">
        <f ca="1"/>
        <v>42226</v>
      </c>
      <c r="M42227" s="53">
        <f ca="1"/>
        <v>2015</v>
      </c>
      <c r="N42227" s="53">
        <f ca="1"/>
        <v>8</v>
      </c>
      <c r="O42227" s="53" t="str">
        <f ca="1"/>
        <v>2015-08</v>
      </c>
    </row>
    <row r="42228" spans="12:15" x14ac:dyDescent="0.4">
      <c r="L42228" s="56">
        <f ca="1"/>
        <v>42227</v>
      </c>
      <c r="M42228" s="53">
        <f ca="1"/>
        <v>2015</v>
      </c>
      <c r="N42228" s="53">
        <f ca="1"/>
        <v>8</v>
      </c>
      <c r="O42228" s="53" t="str">
        <f ca="1"/>
        <v>2015-08</v>
      </c>
    </row>
    <row r="42229" spans="12:15" x14ac:dyDescent="0.4">
      <c r="L42229" s="56">
        <f ca="1"/>
        <v>42228</v>
      </c>
      <c r="M42229" s="53">
        <f ca="1"/>
        <v>2015</v>
      </c>
      <c r="N42229" s="53">
        <f ca="1"/>
        <v>8</v>
      </c>
      <c r="O42229" s="53" t="str">
        <f ca="1"/>
        <v>2015-08</v>
      </c>
    </row>
    <row r="42230" spans="12:15" x14ac:dyDescent="0.4">
      <c r="L42230" s="56">
        <f ca="1"/>
        <v>42229</v>
      </c>
      <c r="M42230" s="53">
        <f ca="1"/>
        <v>2015</v>
      </c>
      <c r="N42230" s="53">
        <f ca="1"/>
        <v>8</v>
      </c>
      <c r="O42230" s="53" t="str">
        <f ca="1"/>
        <v>2015-08</v>
      </c>
    </row>
    <row r="42231" spans="12:15" x14ac:dyDescent="0.4">
      <c r="L42231" s="56">
        <f ca="1"/>
        <v>42230</v>
      </c>
      <c r="M42231" s="53">
        <f ca="1"/>
        <v>2015</v>
      </c>
      <c r="N42231" s="53">
        <f ca="1"/>
        <v>8</v>
      </c>
      <c r="O42231" s="53" t="str">
        <f ca="1"/>
        <v>2015-08</v>
      </c>
    </row>
    <row r="42232" spans="12:15" x14ac:dyDescent="0.4">
      <c r="L42232" s="56">
        <f ca="1"/>
        <v>42231</v>
      </c>
      <c r="M42232" s="53">
        <f ca="1"/>
        <v>2015</v>
      </c>
      <c r="N42232" s="53">
        <f ca="1"/>
        <v>8</v>
      </c>
      <c r="O42232" s="53" t="str">
        <f ca="1"/>
        <v>2015-08</v>
      </c>
    </row>
    <row r="42233" spans="12:15" x14ac:dyDescent="0.4">
      <c r="L42233" s="56">
        <f ca="1"/>
        <v>42232</v>
      </c>
      <c r="M42233" s="53">
        <f ca="1"/>
        <v>2015</v>
      </c>
      <c r="N42233" s="53">
        <f ca="1"/>
        <v>8</v>
      </c>
      <c r="O42233" s="53" t="str">
        <f ca="1"/>
        <v>2015-08</v>
      </c>
    </row>
    <row r="42234" spans="12:15" x14ac:dyDescent="0.4">
      <c r="L42234" s="56">
        <f ca="1"/>
        <v>42233</v>
      </c>
      <c r="M42234" s="53">
        <f ca="1"/>
        <v>2015</v>
      </c>
      <c r="N42234" s="53">
        <f ca="1"/>
        <v>8</v>
      </c>
      <c r="O42234" s="53" t="str">
        <f ca="1"/>
        <v>2015-08</v>
      </c>
    </row>
    <row r="42235" spans="12:15" x14ac:dyDescent="0.4">
      <c r="L42235" s="56">
        <f ca="1"/>
        <v>42234</v>
      </c>
      <c r="M42235" s="53">
        <f ca="1"/>
        <v>2015</v>
      </c>
      <c r="N42235" s="53">
        <f ca="1"/>
        <v>8</v>
      </c>
      <c r="O42235" s="53" t="str">
        <f ca="1"/>
        <v>2015-08</v>
      </c>
    </row>
    <row r="42236" spans="12:15" x14ac:dyDescent="0.4">
      <c r="L42236" s="56">
        <f ca="1"/>
        <v>42235</v>
      </c>
      <c r="M42236" s="53">
        <f ca="1"/>
        <v>2015</v>
      </c>
      <c r="N42236" s="53">
        <f ca="1"/>
        <v>8</v>
      </c>
      <c r="O42236" s="53" t="str">
        <f ca="1"/>
        <v>2015-08</v>
      </c>
    </row>
    <row r="42237" spans="12:15" x14ac:dyDescent="0.4">
      <c r="L42237" s="56">
        <f ca="1"/>
        <v>42236</v>
      </c>
      <c r="M42237" s="53">
        <f ca="1"/>
        <v>2015</v>
      </c>
      <c r="N42237" s="53">
        <f ca="1"/>
        <v>8</v>
      </c>
      <c r="O42237" s="53" t="str">
        <f ca="1"/>
        <v>2015-08</v>
      </c>
    </row>
    <row r="42238" spans="12:15" x14ac:dyDescent="0.4">
      <c r="L42238" s="56">
        <f ca="1"/>
        <v>42237</v>
      </c>
      <c r="M42238" s="53">
        <f ca="1"/>
        <v>2015</v>
      </c>
      <c r="N42238" s="53">
        <f ca="1"/>
        <v>8</v>
      </c>
      <c r="O42238" s="53" t="str">
        <f ca="1"/>
        <v>2015-08</v>
      </c>
    </row>
    <row r="42239" spans="12:15" x14ac:dyDescent="0.4">
      <c r="L42239" s="56">
        <f ca="1"/>
        <v>42238</v>
      </c>
      <c r="M42239" s="53">
        <f ca="1"/>
        <v>2015</v>
      </c>
      <c r="N42239" s="53">
        <f ca="1"/>
        <v>8</v>
      </c>
      <c r="O42239" s="53" t="str">
        <f ca="1"/>
        <v>2015-08</v>
      </c>
    </row>
    <row r="42240" spans="12:15" x14ac:dyDescent="0.4">
      <c r="L42240" s="56">
        <f ca="1"/>
        <v>42239</v>
      </c>
      <c r="M42240" s="53">
        <f ca="1"/>
        <v>2015</v>
      </c>
      <c r="N42240" s="53">
        <f ca="1"/>
        <v>8</v>
      </c>
      <c r="O42240" s="53" t="str">
        <f ca="1"/>
        <v>2015-08</v>
      </c>
    </row>
    <row r="42241" spans="12:15" x14ac:dyDescent="0.4">
      <c r="L42241" s="56">
        <f ca="1"/>
        <v>42240</v>
      </c>
      <c r="M42241" s="53">
        <f ca="1"/>
        <v>2015</v>
      </c>
      <c r="N42241" s="53">
        <f ca="1"/>
        <v>8</v>
      </c>
      <c r="O42241" s="53" t="str">
        <f ca="1"/>
        <v>2015-08</v>
      </c>
    </row>
    <row r="42242" spans="12:15" x14ac:dyDescent="0.4">
      <c r="L42242" s="56">
        <f ca="1"/>
        <v>42241</v>
      </c>
      <c r="M42242" s="53">
        <f ca="1"/>
        <v>2015</v>
      </c>
      <c r="N42242" s="53">
        <f ca="1"/>
        <v>8</v>
      </c>
      <c r="O42242" s="53" t="str">
        <f ca="1"/>
        <v>2015-08</v>
      </c>
    </row>
    <row r="42243" spans="12:15" x14ac:dyDescent="0.4">
      <c r="L42243" s="56">
        <f ca="1"/>
        <v>42242</v>
      </c>
      <c r="M42243" s="53">
        <f ca="1"/>
        <v>2015</v>
      </c>
      <c r="N42243" s="53">
        <f ca="1"/>
        <v>8</v>
      </c>
      <c r="O42243" s="53" t="str">
        <f ca="1"/>
        <v>2015-08</v>
      </c>
    </row>
    <row r="42244" spans="12:15" x14ac:dyDescent="0.4">
      <c r="L42244" s="56">
        <f ca="1"/>
        <v>42243</v>
      </c>
      <c r="M42244" s="53">
        <f ca="1"/>
        <v>2015</v>
      </c>
      <c r="N42244" s="53">
        <f ca="1"/>
        <v>8</v>
      </c>
      <c r="O42244" s="53" t="str">
        <f ca="1"/>
        <v>2015-08</v>
      </c>
    </row>
    <row r="42245" spans="12:15" x14ac:dyDescent="0.4">
      <c r="L42245" s="56">
        <f ca="1"/>
        <v>42244</v>
      </c>
      <c r="M42245" s="53">
        <f ca="1"/>
        <v>2015</v>
      </c>
      <c r="N42245" s="53">
        <f ca="1"/>
        <v>8</v>
      </c>
      <c r="O42245" s="53" t="str">
        <f ca="1"/>
        <v>2015-08</v>
      </c>
    </row>
    <row r="42246" spans="12:15" x14ac:dyDescent="0.4">
      <c r="L42246" s="56">
        <f ca="1"/>
        <v>42245</v>
      </c>
      <c r="M42246" s="53">
        <f ca="1"/>
        <v>2015</v>
      </c>
      <c r="N42246" s="53">
        <f ca="1"/>
        <v>8</v>
      </c>
      <c r="O42246" s="53" t="str">
        <f ca="1"/>
        <v>2015-08</v>
      </c>
    </row>
    <row r="42247" spans="12:15" x14ac:dyDescent="0.4">
      <c r="L42247" s="56">
        <f ca="1"/>
        <v>42246</v>
      </c>
      <c r="M42247" s="53">
        <f ca="1"/>
        <v>2015</v>
      </c>
      <c r="N42247" s="53">
        <f ca="1"/>
        <v>8</v>
      </c>
      <c r="O42247" s="53" t="str">
        <f ca="1"/>
        <v>2015-08</v>
      </c>
    </row>
    <row r="42248" spans="12:15" x14ac:dyDescent="0.4">
      <c r="L42248" s="56">
        <f ca="1"/>
        <v>42247</v>
      </c>
      <c r="M42248" s="53">
        <f ca="1"/>
        <v>2015</v>
      </c>
      <c r="N42248" s="53">
        <f ca="1"/>
        <v>8</v>
      </c>
      <c r="O42248" s="53" t="str">
        <f ca="1"/>
        <v>2015-08</v>
      </c>
    </row>
    <row r="42249" spans="12:15" x14ac:dyDescent="0.4">
      <c r="L42249" s="56">
        <f ca="1"/>
        <v>42248</v>
      </c>
      <c r="M42249" s="53">
        <f ca="1"/>
        <v>2015</v>
      </c>
      <c r="N42249" s="53">
        <f ca="1"/>
        <v>9</v>
      </c>
      <c r="O42249" s="53" t="str">
        <f ca="1"/>
        <v>2015-09</v>
      </c>
    </row>
    <row r="42250" spans="12:15" x14ac:dyDescent="0.4">
      <c r="L42250" s="56">
        <f ca="1"/>
        <v>42249</v>
      </c>
      <c r="M42250" s="53">
        <f ca="1"/>
        <v>2015</v>
      </c>
      <c r="N42250" s="53">
        <f ca="1"/>
        <v>9</v>
      </c>
      <c r="O42250" s="53" t="str">
        <f ca="1"/>
        <v>2015-09</v>
      </c>
    </row>
    <row r="42251" spans="12:15" x14ac:dyDescent="0.4">
      <c r="L42251" s="56">
        <f ca="1"/>
        <v>42250</v>
      </c>
      <c r="M42251" s="53">
        <f ca="1"/>
        <v>2015</v>
      </c>
      <c r="N42251" s="53">
        <f ca="1"/>
        <v>9</v>
      </c>
      <c r="O42251" s="53" t="str">
        <f ca="1"/>
        <v>2015-09</v>
      </c>
    </row>
    <row r="42252" spans="12:15" x14ac:dyDescent="0.4">
      <c r="L42252" s="56">
        <f ca="1"/>
        <v>42251</v>
      </c>
      <c r="M42252" s="53">
        <f ca="1"/>
        <v>2015</v>
      </c>
      <c r="N42252" s="53">
        <f ca="1"/>
        <v>9</v>
      </c>
      <c r="O42252" s="53" t="str">
        <f ca="1"/>
        <v>2015-09</v>
      </c>
    </row>
    <row r="42253" spans="12:15" x14ac:dyDescent="0.4">
      <c r="L42253" s="56">
        <f ca="1"/>
        <v>42252</v>
      </c>
      <c r="M42253" s="53">
        <f ca="1"/>
        <v>2015</v>
      </c>
      <c r="N42253" s="53">
        <f ca="1"/>
        <v>9</v>
      </c>
      <c r="O42253" s="53" t="str">
        <f ca="1"/>
        <v>2015-09</v>
      </c>
    </row>
    <row r="42254" spans="12:15" x14ac:dyDescent="0.4">
      <c r="L42254" s="56">
        <f ca="1"/>
        <v>42253</v>
      </c>
      <c r="M42254" s="53">
        <f ca="1"/>
        <v>2015</v>
      </c>
      <c r="N42254" s="53">
        <f ca="1"/>
        <v>9</v>
      </c>
      <c r="O42254" s="53" t="str">
        <f ca="1"/>
        <v>2015-09</v>
      </c>
    </row>
    <row r="42255" spans="12:15" x14ac:dyDescent="0.4">
      <c r="L42255" s="56">
        <f ca="1"/>
        <v>42254</v>
      </c>
      <c r="M42255" s="53">
        <f ca="1"/>
        <v>2015</v>
      </c>
      <c r="N42255" s="53">
        <f ca="1"/>
        <v>9</v>
      </c>
      <c r="O42255" s="53" t="str">
        <f ca="1"/>
        <v>2015-09</v>
      </c>
    </row>
    <row r="42256" spans="12:15" x14ac:dyDescent="0.4">
      <c r="L42256" s="56">
        <f ca="1"/>
        <v>42255</v>
      </c>
      <c r="M42256" s="53">
        <f ca="1"/>
        <v>2015</v>
      </c>
      <c r="N42256" s="53">
        <f ca="1"/>
        <v>9</v>
      </c>
      <c r="O42256" s="53" t="str">
        <f ca="1"/>
        <v>2015-09</v>
      </c>
    </row>
    <row r="42257" spans="12:15" x14ac:dyDescent="0.4">
      <c r="L42257" s="56">
        <f ca="1"/>
        <v>42256</v>
      </c>
      <c r="M42257" s="53">
        <f ca="1"/>
        <v>2015</v>
      </c>
      <c r="N42257" s="53">
        <f ca="1"/>
        <v>9</v>
      </c>
      <c r="O42257" s="53" t="str">
        <f ca="1"/>
        <v>2015-09</v>
      </c>
    </row>
    <row r="42258" spans="12:15" x14ac:dyDescent="0.4">
      <c r="L42258" s="56">
        <f ca="1"/>
        <v>42257</v>
      </c>
      <c r="M42258" s="53">
        <f ca="1"/>
        <v>2015</v>
      </c>
      <c r="N42258" s="53">
        <f ca="1"/>
        <v>9</v>
      </c>
      <c r="O42258" s="53" t="str">
        <f ca="1"/>
        <v>2015-09</v>
      </c>
    </row>
    <row r="42259" spans="12:15" x14ac:dyDescent="0.4">
      <c r="L42259" s="56">
        <f ca="1"/>
        <v>42258</v>
      </c>
      <c r="M42259" s="53">
        <f ca="1"/>
        <v>2015</v>
      </c>
      <c r="N42259" s="53">
        <f ca="1"/>
        <v>9</v>
      </c>
      <c r="O42259" s="53" t="str">
        <f ca="1"/>
        <v>2015-09</v>
      </c>
    </row>
    <row r="42260" spans="12:15" x14ac:dyDescent="0.4">
      <c r="L42260" s="56">
        <f ca="1"/>
        <v>42259</v>
      </c>
      <c r="M42260" s="53">
        <f ca="1"/>
        <v>2015</v>
      </c>
      <c r="N42260" s="53">
        <f ca="1"/>
        <v>9</v>
      </c>
      <c r="O42260" s="53" t="str">
        <f ca="1"/>
        <v>2015-09</v>
      </c>
    </row>
    <row r="42261" spans="12:15" x14ac:dyDescent="0.4">
      <c r="L42261" s="56">
        <f ca="1"/>
        <v>42260</v>
      </c>
      <c r="M42261" s="53">
        <f ca="1"/>
        <v>2015</v>
      </c>
      <c r="N42261" s="53">
        <f ca="1"/>
        <v>9</v>
      </c>
      <c r="O42261" s="53" t="str">
        <f ca="1"/>
        <v>2015-09</v>
      </c>
    </row>
    <row r="42262" spans="12:15" x14ac:dyDescent="0.4">
      <c r="L42262" s="56">
        <f ca="1"/>
        <v>42261</v>
      </c>
      <c r="M42262" s="53">
        <f ca="1"/>
        <v>2015</v>
      </c>
      <c r="N42262" s="53">
        <f ca="1"/>
        <v>9</v>
      </c>
      <c r="O42262" s="53" t="str">
        <f ca="1"/>
        <v>2015-09</v>
      </c>
    </row>
    <row r="42263" spans="12:15" x14ac:dyDescent="0.4">
      <c r="L42263" s="56">
        <f ca="1"/>
        <v>42262</v>
      </c>
      <c r="M42263" s="53">
        <f ca="1"/>
        <v>2015</v>
      </c>
      <c r="N42263" s="53">
        <f ca="1"/>
        <v>9</v>
      </c>
      <c r="O42263" s="53" t="str">
        <f ca="1"/>
        <v>2015-09</v>
      </c>
    </row>
    <row r="42264" spans="12:15" x14ac:dyDescent="0.4">
      <c r="L42264" s="56">
        <f ca="1"/>
        <v>42263</v>
      </c>
      <c r="M42264" s="53">
        <f ca="1"/>
        <v>2015</v>
      </c>
      <c r="N42264" s="53">
        <f ca="1"/>
        <v>9</v>
      </c>
      <c r="O42264" s="53" t="str">
        <f ca="1"/>
        <v>2015-09</v>
      </c>
    </row>
    <row r="42265" spans="12:15" x14ac:dyDescent="0.4">
      <c r="L42265" s="56">
        <f ca="1"/>
        <v>42264</v>
      </c>
      <c r="M42265" s="53">
        <f ca="1"/>
        <v>2015</v>
      </c>
      <c r="N42265" s="53">
        <f ca="1"/>
        <v>9</v>
      </c>
      <c r="O42265" s="53" t="str">
        <f ca="1"/>
        <v>2015-09</v>
      </c>
    </row>
    <row r="42266" spans="12:15" x14ac:dyDescent="0.4">
      <c r="L42266" s="56">
        <f ca="1"/>
        <v>42265</v>
      </c>
      <c r="M42266" s="53">
        <f ca="1"/>
        <v>2015</v>
      </c>
      <c r="N42266" s="53">
        <f ca="1"/>
        <v>9</v>
      </c>
      <c r="O42266" s="53" t="str">
        <f ca="1"/>
        <v>2015-09</v>
      </c>
    </row>
    <row r="42267" spans="12:15" x14ac:dyDescent="0.4">
      <c r="L42267" s="56">
        <f ca="1"/>
        <v>42266</v>
      </c>
      <c r="M42267" s="53">
        <f ca="1"/>
        <v>2015</v>
      </c>
      <c r="N42267" s="53">
        <f ca="1"/>
        <v>9</v>
      </c>
      <c r="O42267" s="53" t="str">
        <f ca="1"/>
        <v>2015-09</v>
      </c>
    </row>
    <row r="42268" spans="12:15" x14ac:dyDescent="0.4">
      <c r="L42268" s="56">
        <f ca="1"/>
        <v>42267</v>
      </c>
      <c r="M42268" s="53">
        <f ca="1"/>
        <v>2015</v>
      </c>
      <c r="N42268" s="53">
        <f ca="1"/>
        <v>9</v>
      </c>
      <c r="O42268" s="53" t="str">
        <f ca="1"/>
        <v>2015-09</v>
      </c>
    </row>
    <row r="42269" spans="12:15" x14ac:dyDescent="0.4">
      <c r="L42269" s="56">
        <f ca="1"/>
        <v>42268</v>
      </c>
      <c r="M42269" s="53">
        <f ca="1"/>
        <v>2015</v>
      </c>
      <c r="N42269" s="53">
        <f ca="1"/>
        <v>9</v>
      </c>
      <c r="O42269" s="53" t="str">
        <f ca="1"/>
        <v>2015-09</v>
      </c>
    </row>
    <row r="42270" spans="12:15" x14ac:dyDescent="0.4">
      <c r="L42270" s="56">
        <f ca="1"/>
        <v>42269</v>
      </c>
      <c r="M42270" s="53">
        <f ca="1"/>
        <v>2015</v>
      </c>
      <c r="N42270" s="53">
        <f ca="1"/>
        <v>9</v>
      </c>
      <c r="O42270" s="53" t="str">
        <f ca="1"/>
        <v>2015-09</v>
      </c>
    </row>
    <row r="42271" spans="12:15" x14ac:dyDescent="0.4">
      <c r="L42271" s="56">
        <f ca="1"/>
        <v>42270</v>
      </c>
      <c r="M42271" s="53">
        <f ca="1"/>
        <v>2015</v>
      </c>
      <c r="N42271" s="53">
        <f ca="1"/>
        <v>9</v>
      </c>
      <c r="O42271" s="53" t="str">
        <f ca="1"/>
        <v>2015-09</v>
      </c>
    </row>
    <row r="42272" spans="12:15" x14ac:dyDescent="0.4">
      <c r="L42272" s="56">
        <f ca="1"/>
        <v>42271</v>
      </c>
      <c r="M42272" s="53">
        <f ca="1"/>
        <v>2015</v>
      </c>
      <c r="N42272" s="53">
        <f ca="1"/>
        <v>9</v>
      </c>
      <c r="O42272" s="53" t="str">
        <f ca="1"/>
        <v>2015-09</v>
      </c>
    </row>
    <row r="42273" spans="12:15" x14ac:dyDescent="0.4">
      <c r="L42273" s="56">
        <f ca="1"/>
        <v>42272</v>
      </c>
      <c r="M42273" s="53">
        <f ca="1"/>
        <v>2015</v>
      </c>
      <c r="N42273" s="53">
        <f ca="1"/>
        <v>9</v>
      </c>
      <c r="O42273" s="53" t="str">
        <f ca="1"/>
        <v>2015-09</v>
      </c>
    </row>
    <row r="42274" spans="12:15" x14ac:dyDescent="0.4">
      <c r="L42274" s="56">
        <f ca="1"/>
        <v>42273</v>
      </c>
      <c r="M42274" s="53">
        <f ca="1"/>
        <v>2015</v>
      </c>
      <c r="N42274" s="53">
        <f ca="1"/>
        <v>9</v>
      </c>
      <c r="O42274" s="53" t="str">
        <f ca="1"/>
        <v>2015-09</v>
      </c>
    </row>
    <row r="42275" spans="12:15" x14ac:dyDescent="0.4">
      <c r="L42275" s="56">
        <f ca="1"/>
        <v>42274</v>
      </c>
      <c r="M42275" s="53">
        <f ca="1"/>
        <v>2015</v>
      </c>
      <c r="N42275" s="53">
        <f ca="1"/>
        <v>9</v>
      </c>
      <c r="O42275" s="53" t="str">
        <f ca="1"/>
        <v>2015-09</v>
      </c>
    </row>
    <row r="42276" spans="12:15" x14ac:dyDescent="0.4">
      <c r="L42276" s="56">
        <f ca="1"/>
        <v>42275</v>
      </c>
      <c r="M42276" s="53">
        <f ca="1"/>
        <v>2015</v>
      </c>
      <c r="N42276" s="53">
        <f ca="1"/>
        <v>9</v>
      </c>
      <c r="O42276" s="53" t="str">
        <f ca="1"/>
        <v>2015-09</v>
      </c>
    </row>
    <row r="42277" spans="12:15" x14ac:dyDescent="0.4">
      <c r="L42277" s="56">
        <f ca="1"/>
        <v>42276</v>
      </c>
      <c r="M42277" s="53">
        <f ca="1"/>
        <v>2015</v>
      </c>
      <c r="N42277" s="53">
        <f ca="1"/>
        <v>9</v>
      </c>
      <c r="O42277" s="53" t="str">
        <f ca="1"/>
        <v>2015-09</v>
      </c>
    </row>
    <row r="42278" spans="12:15" x14ac:dyDescent="0.4">
      <c r="L42278" s="56">
        <f ca="1"/>
        <v>42277</v>
      </c>
      <c r="M42278" s="53">
        <f ca="1"/>
        <v>2015</v>
      </c>
      <c r="N42278" s="53">
        <f ca="1"/>
        <v>9</v>
      </c>
      <c r="O42278" s="53" t="str">
        <f ca="1"/>
        <v>2015-09</v>
      </c>
    </row>
    <row r="42279" spans="12:15" x14ac:dyDescent="0.4">
      <c r="L42279" s="56">
        <f ca="1"/>
        <v>42278</v>
      </c>
      <c r="M42279" s="53">
        <f ca="1"/>
        <v>2015</v>
      </c>
      <c r="N42279" s="53">
        <f ca="1"/>
        <v>10</v>
      </c>
      <c r="O42279" s="53" t="str">
        <f ca="1"/>
        <v>2015-10</v>
      </c>
    </row>
    <row r="42280" spans="12:15" x14ac:dyDescent="0.4">
      <c r="L42280" s="56">
        <f ca="1"/>
        <v>42279</v>
      </c>
      <c r="M42280" s="53">
        <f ca="1"/>
        <v>2015</v>
      </c>
      <c r="N42280" s="53">
        <f ca="1"/>
        <v>10</v>
      </c>
      <c r="O42280" s="53" t="str">
        <f ca="1"/>
        <v>2015-10</v>
      </c>
    </row>
    <row r="42281" spans="12:15" x14ac:dyDescent="0.4">
      <c r="L42281" s="56">
        <f ca="1"/>
        <v>42280</v>
      </c>
      <c r="M42281" s="53">
        <f ca="1"/>
        <v>2015</v>
      </c>
      <c r="N42281" s="53">
        <f ca="1"/>
        <v>10</v>
      </c>
      <c r="O42281" s="53" t="str">
        <f ca="1"/>
        <v>2015-10</v>
      </c>
    </row>
    <row r="42282" spans="12:15" x14ac:dyDescent="0.4">
      <c r="L42282" s="56">
        <f ca="1"/>
        <v>42281</v>
      </c>
      <c r="M42282" s="53">
        <f ca="1"/>
        <v>2015</v>
      </c>
      <c r="N42282" s="53">
        <f ca="1"/>
        <v>10</v>
      </c>
      <c r="O42282" s="53" t="str">
        <f ca="1"/>
        <v>2015-10</v>
      </c>
    </row>
    <row r="42283" spans="12:15" x14ac:dyDescent="0.4">
      <c r="L42283" s="56">
        <f ca="1"/>
        <v>42282</v>
      </c>
      <c r="M42283" s="53">
        <f ca="1"/>
        <v>2015</v>
      </c>
      <c r="N42283" s="53">
        <f ca="1"/>
        <v>10</v>
      </c>
      <c r="O42283" s="53" t="str">
        <f ca="1"/>
        <v>2015-10</v>
      </c>
    </row>
    <row r="42284" spans="12:15" x14ac:dyDescent="0.4">
      <c r="L42284" s="56">
        <f ca="1"/>
        <v>42283</v>
      </c>
      <c r="M42284" s="53">
        <f ca="1"/>
        <v>2015</v>
      </c>
      <c r="N42284" s="53">
        <f ca="1"/>
        <v>10</v>
      </c>
      <c r="O42284" s="53" t="str">
        <f ca="1"/>
        <v>2015-10</v>
      </c>
    </row>
    <row r="42285" spans="12:15" x14ac:dyDescent="0.4">
      <c r="L42285" s="56">
        <f ca="1"/>
        <v>42284</v>
      </c>
      <c r="M42285" s="53">
        <f ca="1"/>
        <v>2015</v>
      </c>
      <c r="N42285" s="53">
        <f ca="1"/>
        <v>10</v>
      </c>
      <c r="O42285" s="53" t="str">
        <f ca="1"/>
        <v>2015-10</v>
      </c>
    </row>
    <row r="42286" spans="12:15" x14ac:dyDescent="0.4">
      <c r="L42286" s="56">
        <f ca="1"/>
        <v>42285</v>
      </c>
      <c r="M42286" s="53">
        <f ca="1"/>
        <v>2015</v>
      </c>
      <c r="N42286" s="53">
        <f ca="1"/>
        <v>10</v>
      </c>
      <c r="O42286" s="53" t="str">
        <f ca="1"/>
        <v>2015-10</v>
      </c>
    </row>
    <row r="42287" spans="12:15" x14ac:dyDescent="0.4">
      <c r="L42287" s="56">
        <f ca="1"/>
        <v>42286</v>
      </c>
      <c r="M42287" s="53">
        <f ca="1"/>
        <v>2015</v>
      </c>
      <c r="N42287" s="53">
        <f ca="1"/>
        <v>10</v>
      </c>
      <c r="O42287" s="53" t="str">
        <f ca="1"/>
        <v>2015-10</v>
      </c>
    </row>
    <row r="42288" spans="12:15" x14ac:dyDescent="0.4">
      <c r="L42288" s="56">
        <f ca="1"/>
        <v>42287</v>
      </c>
      <c r="M42288" s="53">
        <f ca="1"/>
        <v>2015</v>
      </c>
      <c r="N42288" s="53">
        <f ca="1"/>
        <v>10</v>
      </c>
      <c r="O42288" s="53" t="str">
        <f ca="1"/>
        <v>2015-10</v>
      </c>
    </row>
    <row r="42289" spans="12:15" x14ac:dyDescent="0.4">
      <c r="L42289" s="56">
        <f ca="1"/>
        <v>42288</v>
      </c>
      <c r="M42289" s="53">
        <f ca="1"/>
        <v>2015</v>
      </c>
      <c r="N42289" s="53">
        <f ca="1"/>
        <v>10</v>
      </c>
      <c r="O42289" s="53" t="str">
        <f ca="1"/>
        <v>2015-10</v>
      </c>
    </row>
    <row r="42290" spans="12:15" x14ac:dyDescent="0.4">
      <c r="L42290" s="56">
        <f ca="1"/>
        <v>42289</v>
      </c>
      <c r="M42290" s="53">
        <f ca="1"/>
        <v>2015</v>
      </c>
      <c r="N42290" s="53">
        <f ca="1"/>
        <v>10</v>
      </c>
      <c r="O42290" s="53" t="str">
        <f ca="1"/>
        <v>2015-10</v>
      </c>
    </row>
    <row r="42291" spans="12:15" x14ac:dyDescent="0.4">
      <c r="L42291" s="56">
        <f ca="1"/>
        <v>42290</v>
      </c>
      <c r="M42291" s="53">
        <f ca="1"/>
        <v>2015</v>
      </c>
      <c r="N42291" s="53">
        <f ca="1"/>
        <v>10</v>
      </c>
      <c r="O42291" s="53" t="str">
        <f ca="1"/>
        <v>2015-10</v>
      </c>
    </row>
    <row r="42292" spans="12:15" x14ac:dyDescent="0.4">
      <c r="L42292" s="56">
        <f ca="1"/>
        <v>42291</v>
      </c>
      <c r="M42292" s="53">
        <f ca="1"/>
        <v>2015</v>
      </c>
      <c r="N42292" s="53">
        <f ca="1"/>
        <v>10</v>
      </c>
      <c r="O42292" s="53" t="str">
        <f ca="1"/>
        <v>2015-10</v>
      </c>
    </row>
    <row r="42293" spans="12:15" x14ac:dyDescent="0.4">
      <c r="L42293" s="56">
        <f ca="1"/>
        <v>42292</v>
      </c>
      <c r="M42293" s="53">
        <f ca="1"/>
        <v>2015</v>
      </c>
      <c r="N42293" s="53">
        <f ca="1"/>
        <v>10</v>
      </c>
      <c r="O42293" s="53" t="str">
        <f ca="1"/>
        <v>2015-10</v>
      </c>
    </row>
    <row r="42294" spans="12:15" x14ac:dyDescent="0.4">
      <c r="L42294" s="56">
        <f ca="1"/>
        <v>42293</v>
      </c>
      <c r="M42294" s="53">
        <f ca="1"/>
        <v>2015</v>
      </c>
      <c r="N42294" s="53">
        <f ca="1"/>
        <v>10</v>
      </c>
      <c r="O42294" s="53" t="str">
        <f ca="1"/>
        <v>2015-10</v>
      </c>
    </row>
    <row r="42295" spans="12:15" x14ac:dyDescent="0.4">
      <c r="L42295" s="56">
        <f ca="1"/>
        <v>42294</v>
      </c>
      <c r="M42295" s="53">
        <f ca="1"/>
        <v>2015</v>
      </c>
      <c r="N42295" s="53">
        <f ca="1"/>
        <v>10</v>
      </c>
      <c r="O42295" s="53" t="str">
        <f ca="1"/>
        <v>2015-10</v>
      </c>
    </row>
    <row r="42296" spans="12:15" x14ac:dyDescent="0.4">
      <c r="L42296" s="56">
        <f ca="1"/>
        <v>42295</v>
      </c>
      <c r="M42296" s="53">
        <f ca="1"/>
        <v>2015</v>
      </c>
      <c r="N42296" s="53">
        <f ca="1"/>
        <v>10</v>
      </c>
      <c r="O42296" s="53" t="str">
        <f ca="1"/>
        <v>2015-10</v>
      </c>
    </row>
    <row r="42297" spans="12:15" x14ac:dyDescent="0.4">
      <c r="L42297" s="56">
        <f ca="1"/>
        <v>42296</v>
      </c>
      <c r="M42297" s="53">
        <f ca="1"/>
        <v>2015</v>
      </c>
      <c r="N42297" s="53">
        <f ca="1"/>
        <v>10</v>
      </c>
      <c r="O42297" s="53" t="str">
        <f ca="1"/>
        <v>2015-10</v>
      </c>
    </row>
    <row r="42298" spans="12:15" x14ac:dyDescent="0.4">
      <c r="L42298" s="56">
        <f ca="1"/>
        <v>42297</v>
      </c>
      <c r="M42298" s="53">
        <f ca="1"/>
        <v>2015</v>
      </c>
      <c r="N42298" s="53">
        <f ca="1"/>
        <v>10</v>
      </c>
      <c r="O42298" s="53" t="str">
        <f ca="1"/>
        <v>2015-10</v>
      </c>
    </row>
    <row r="42299" spans="12:15" x14ac:dyDescent="0.4">
      <c r="L42299" s="56">
        <f ca="1"/>
        <v>42298</v>
      </c>
      <c r="M42299" s="53">
        <f ca="1"/>
        <v>2015</v>
      </c>
      <c r="N42299" s="53">
        <f ca="1"/>
        <v>10</v>
      </c>
      <c r="O42299" s="53" t="str">
        <f ca="1"/>
        <v>2015-10</v>
      </c>
    </row>
    <row r="42300" spans="12:15" x14ac:dyDescent="0.4">
      <c r="L42300" s="56">
        <f ca="1"/>
        <v>42299</v>
      </c>
      <c r="M42300" s="53">
        <f ca="1"/>
        <v>2015</v>
      </c>
      <c r="N42300" s="53">
        <f ca="1"/>
        <v>10</v>
      </c>
      <c r="O42300" s="53" t="str">
        <f ca="1"/>
        <v>2015-10</v>
      </c>
    </row>
    <row r="42301" spans="12:15" x14ac:dyDescent="0.4">
      <c r="L42301" s="56">
        <f ca="1"/>
        <v>42300</v>
      </c>
      <c r="M42301" s="53">
        <f ca="1"/>
        <v>2015</v>
      </c>
      <c r="N42301" s="53">
        <f ca="1"/>
        <v>10</v>
      </c>
      <c r="O42301" s="53" t="str">
        <f ca="1"/>
        <v>2015-10</v>
      </c>
    </row>
    <row r="42302" spans="12:15" x14ac:dyDescent="0.4">
      <c r="L42302" s="56">
        <f ca="1"/>
        <v>42301</v>
      </c>
      <c r="M42302" s="53">
        <f ca="1"/>
        <v>2015</v>
      </c>
      <c r="N42302" s="53">
        <f ca="1"/>
        <v>10</v>
      </c>
      <c r="O42302" s="53" t="str">
        <f ca="1"/>
        <v>2015-10</v>
      </c>
    </row>
    <row r="42303" spans="12:15" x14ac:dyDescent="0.4">
      <c r="L42303" s="56">
        <f ca="1"/>
        <v>42302</v>
      </c>
      <c r="M42303" s="53">
        <f ca="1"/>
        <v>2015</v>
      </c>
      <c r="N42303" s="53">
        <f ca="1"/>
        <v>10</v>
      </c>
      <c r="O42303" s="53" t="str">
        <f ca="1"/>
        <v>2015-10</v>
      </c>
    </row>
    <row r="42304" spans="12:15" x14ac:dyDescent="0.4">
      <c r="L42304" s="56">
        <f ca="1"/>
        <v>42303</v>
      </c>
      <c r="M42304" s="53">
        <f ca="1"/>
        <v>2015</v>
      </c>
      <c r="N42304" s="53">
        <f ca="1"/>
        <v>10</v>
      </c>
      <c r="O42304" s="53" t="str">
        <f ca="1"/>
        <v>2015-10</v>
      </c>
    </row>
    <row r="42305" spans="12:15" x14ac:dyDescent="0.4">
      <c r="L42305" s="56">
        <f ca="1"/>
        <v>42304</v>
      </c>
      <c r="M42305" s="53">
        <f ca="1"/>
        <v>2015</v>
      </c>
      <c r="N42305" s="53">
        <f ca="1"/>
        <v>10</v>
      </c>
      <c r="O42305" s="53" t="str">
        <f ca="1"/>
        <v>2015-10</v>
      </c>
    </row>
    <row r="42306" spans="12:15" x14ac:dyDescent="0.4">
      <c r="L42306" s="56">
        <f ca="1"/>
        <v>42305</v>
      </c>
      <c r="M42306" s="53">
        <f ca="1"/>
        <v>2015</v>
      </c>
      <c r="N42306" s="53">
        <f ca="1"/>
        <v>10</v>
      </c>
      <c r="O42306" s="53" t="str">
        <f ca="1"/>
        <v>2015-10</v>
      </c>
    </row>
    <row r="42307" spans="12:15" x14ac:dyDescent="0.4">
      <c r="L42307" s="56">
        <f ca="1"/>
        <v>42306</v>
      </c>
      <c r="M42307" s="53">
        <f ca="1"/>
        <v>2015</v>
      </c>
      <c r="N42307" s="53">
        <f ca="1"/>
        <v>10</v>
      </c>
      <c r="O42307" s="53" t="str">
        <f ca="1"/>
        <v>2015-10</v>
      </c>
    </row>
    <row r="42308" spans="12:15" x14ac:dyDescent="0.4">
      <c r="L42308" s="56">
        <f ca="1"/>
        <v>42307</v>
      </c>
      <c r="M42308" s="53">
        <f ca="1"/>
        <v>2015</v>
      </c>
      <c r="N42308" s="53">
        <f ca="1"/>
        <v>10</v>
      </c>
      <c r="O42308" s="53" t="str">
        <f ca="1"/>
        <v>2015-10</v>
      </c>
    </row>
    <row r="42309" spans="12:15" x14ac:dyDescent="0.4">
      <c r="L42309" s="56">
        <f ca="1"/>
        <v>42308</v>
      </c>
      <c r="M42309" s="53">
        <f ca="1"/>
        <v>2015</v>
      </c>
      <c r="N42309" s="53">
        <f ca="1"/>
        <v>10</v>
      </c>
      <c r="O42309" s="53" t="str">
        <f ca="1"/>
        <v>2015-10</v>
      </c>
    </row>
    <row r="42310" spans="12:15" x14ac:dyDescent="0.4">
      <c r="L42310" s="56">
        <f ca="1"/>
        <v>42309</v>
      </c>
      <c r="M42310" s="53">
        <f ca="1"/>
        <v>2015</v>
      </c>
      <c r="N42310" s="53">
        <f ca="1"/>
        <v>11</v>
      </c>
      <c r="O42310" s="53" t="str">
        <f ca="1"/>
        <v>2015-11</v>
      </c>
    </row>
    <row r="42311" spans="12:15" x14ac:dyDescent="0.4">
      <c r="L42311" s="56">
        <f ca="1"/>
        <v>42310</v>
      </c>
      <c r="M42311" s="53">
        <f ca="1"/>
        <v>2015</v>
      </c>
      <c r="N42311" s="53">
        <f ca="1"/>
        <v>11</v>
      </c>
      <c r="O42311" s="53" t="str">
        <f ca="1"/>
        <v>2015-11</v>
      </c>
    </row>
    <row r="42312" spans="12:15" x14ac:dyDescent="0.4">
      <c r="L42312" s="56">
        <f ca="1"/>
        <v>42311</v>
      </c>
      <c r="M42312" s="53">
        <f ca="1"/>
        <v>2015</v>
      </c>
      <c r="N42312" s="53">
        <f ca="1"/>
        <v>11</v>
      </c>
      <c r="O42312" s="53" t="str">
        <f ca="1"/>
        <v>2015-11</v>
      </c>
    </row>
    <row r="42313" spans="12:15" x14ac:dyDescent="0.4">
      <c r="L42313" s="56">
        <f ca="1"/>
        <v>42312</v>
      </c>
      <c r="M42313" s="53">
        <f ca="1"/>
        <v>2015</v>
      </c>
      <c r="N42313" s="53">
        <f ca="1"/>
        <v>11</v>
      </c>
      <c r="O42313" s="53" t="str">
        <f ca="1"/>
        <v>2015-11</v>
      </c>
    </row>
    <row r="42314" spans="12:15" x14ac:dyDescent="0.4">
      <c r="L42314" s="56">
        <f ca="1"/>
        <v>42313</v>
      </c>
      <c r="M42314" s="53">
        <f ca="1"/>
        <v>2015</v>
      </c>
      <c r="N42314" s="53">
        <f ca="1"/>
        <v>11</v>
      </c>
      <c r="O42314" s="53" t="str">
        <f ca="1"/>
        <v>2015-11</v>
      </c>
    </row>
    <row r="42315" spans="12:15" x14ac:dyDescent="0.4">
      <c r="L42315" s="56">
        <f ca="1"/>
        <v>42314</v>
      </c>
      <c r="M42315" s="53">
        <f ca="1"/>
        <v>2015</v>
      </c>
      <c r="N42315" s="53">
        <f ca="1"/>
        <v>11</v>
      </c>
      <c r="O42315" s="53" t="str">
        <f ca="1"/>
        <v>2015-11</v>
      </c>
    </row>
    <row r="42316" spans="12:15" x14ac:dyDescent="0.4">
      <c r="L42316" s="56">
        <f ca="1"/>
        <v>42315</v>
      </c>
      <c r="M42316" s="53">
        <f ca="1"/>
        <v>2015</v>
      </c>
      <c r="N42316" s="53">
        <f ca="1"/>
        <v>11</v>
      </c>
      <c r="O42316" s="53" t="str">
        <f ca="1"/>
        <v>2015-11</v>
      </c>
    </row>
    <row r="42317" spans="12:15" x14ac:dyDescent="0.4">
      <c r="L42317" s="56">
        <f ca="1"/>
        <v>42316</v>
      </c>
      <c r="M42317" s="53">
        <f ca="1"/>
        <v>2015</v>
      </c>
      <c r="N42317" s="53">
        <f ca="1"/>
        <v>11</v>
      </c>
      <c r="O42317" s="53" t="str">
        <f ca="1"/>
        <v>2015-11</v>
      </c>
    </row>
    <row r="42318" spans="12:15" x14ac:dyDescent="0.4">
      <c r="L42318" s="56">
        <f ca="1"/>
        <v>42317</v>
      </c>
      <c r="M42318" s="53">
        <f ca="1"/>
        <v>2015</v>
      </c>
      <c r="N42318" s="53">
        <f ca="1"/>
        <v>11</v>
      </c>
      <c r="O42318" s="53" t="str">
        <f ca="1"/>
        <v>2015-11</v>
      </c>
    </row>
    <row r="42319" spans="12:15" x14ac:dyDescent="0.4">
      <c r="L42319" s="56">
        <f ca="1"/>
        <v>42318</v>
      </c>
      <c r="M42319" s="53">
        <f ca="1"/>
        <v>2015</v>
      </c>
      <c r="N42319" s="53">
        <f ca="1"/>
        <v>11</v>
      </c>
      <c r="O42319" s="53" t="str">
        <f ca="1"/>
        <v>2015-11</v>
      </c>
    </row>
    <row r="42320" spans="12:15" x14ac:dyDescent="0.4">
      <c r="L42320" s="56">
        <f ca="1"/>
        <v>42319</v>
      </c>
      <c r="M42320" s="53">
        <f ca="1"/>
        <v>2015</v>
      </c>
      <c r="N42320" s="53">
        <f ca="1"/>
        <v>11</v>
      </c>
      <c r="O42320" s="53" t="str">
        <f ca="1"/>
        <v>2015-11</v>
      </c>
    </row>
    <row r="42321" spans="12:15" x14ac:dyDescent="0.4">
      <c r="L42321" s="56">
        <f ca="1"/>
        <v>42320</v>
      </c>
      <c r="M42321" s="53">
        <f ca="1"/>
        <v>2015</v>
      </c>
      <c r="N42321" s="53">
        <f ca="1"/>
        <v>11</v>
      </c>
      <c r="O42321" s="53" t="str">
        <f ca="1"/>
        <v>2015-11</v>
      </c>
    </row>
    <row r="42322" spans="12:15" x14ac:dyDescent="0.4">
      <c r="L42322" s="56">
        <f ca="1"/>
        <v>42321</v>
      </c>
      <c r="M42322" s="53">
        <f ca="1"/>
        <v>2015</v>
      </c>
      <c r="N42322" s="53">
        <f ca="1"/>
        <v>11</v>
      </c>
      <c r="O42322" s="53" t="str">
        <f ca="1"/>
        <v>2015-11</v>
      </c>
    </row>
    <row r="42323" spans="12:15" x14ac:dyDescent="0.4">
      <c r="L42323" s="56">
        <f ca="1"/>
        <v>42322</v>
      </c>
      <c r="M42323" s="53">
        <f ca="1"/>
        <v>2015</v>
      </c>
      <c r="N42323" s="53">
        <f ca="1"/>
        <v>11</v>
      </c>
      <c r="O42323" s="53" t="str">
        <f ca="1"/>
        <v>2015-11</v>
      </c>
    </row>
    <row r="42324" spans="12:15" x14ac:dyDescent="0.4">
      <c r="L42324" s="56">
        <f ca="1"/>
        <v>42323</v>
      </c>
      <c r="M42324" s="53">
        <f ca="1"/>
        <v>2015</v>
      </c>
      <c r="N42324" s="53">
        <f ca="1"/>
        <v>11</v>
      </c>
      <c r="O42324" s="53" t="str">
        <f ca="1"/>
        <v>2015-11</v>
      </c>
    </row>
    <row r="42325" spans="12:15" x14ac:dyDescent="0.4">
      <c r="L42325" s="56">
        <f ca="1"/>
        <v>42324</v>
      </c>
      <c r="M42325" s="53">
        <f ca="1"/>
        <v>2015</v>
      </c>
      <c r="N42325" s="53">
        <f ca="1"/>
        <v>11</v>
      </c>
      <c r="O42325" s="53" t="str">
        <f ca="1"/>
        <v>2015-11</v>
      </c>
    </row>
    <row r="42326" spans="12:15" x14ac:dyDescent="0.4">
      <c r="L42326" s="56">
        <f ca="1"/>
        <v>42325</v>
      </c>
      <c r="M42326" s="53">
        <f ca="1"/>
        <v>2015</v>
      </c>
      <c r="N42326" s="53">
        <f ca="1"/>
        <v>11</v>
      </c>
      <c r="O42326" s="53" t="str">
        <f ca="1"/>
        <v>2015-11</v>
      </c>
    </row>
    <row r="42327" spans="12:15" x14ac:dyDescent="0.4">
      <c r="L42327" s="56">
        <f ca="1"/>
        <v>42326</v>
      </c>
      <c r="M42327" s="53">
        <f ca="1"/>
        <v>2015</v>
      </c>
      <c r="N42327" s="53">
        <f ca="1"/>
        <v>11</v>
      </c>
      <c r="O42327" s="53" t="str">
        <f ca="1"/>
        <v>2015-11</v>
      </c>
    </row>
    <row r="42328" spans="12:15" x14ac:dyDescent="0.4">
      <c r="L42328" s="56">
        <f ca="1"/>
        <v>42327</v>
      </c>
      <c r="M42328" s="53">
        <f ca="1"/>
        <v>2015</v>
      </c>
      <c r="N42328" s="53">
        <f ca="1"/>
        <v>11</v>
      </c>
      <c r="O42328" s="53" t="str">
        <f ca="1"/>
        <v>2015-11</v>
      </c>
    </row>
    <row r="42329" spans="12:15" x14ac:dyDescent="0.4">
      <c r="L42329" s="56">
        <f ca="1"/>
        <v>42328</v>
      </c>
      <c r="M42329" s="53">
        <f ca="1"/>
        <v>2015</v>
      </c>
      <c r="N42329" s="53">
        <f ca="1"/>
        <v>11</v>
      </c>
      <c r="O42329" s="53" t="str">
        <f ca="1"/>
        <v>2015-11</v>
      </c>
    </row>
    <row r="42330" spans="12:15" x14ac:dyDescent="0.4">
      <c r="L42330" s="56">
        <f ca="1"/>
        <v>42329</v>
      </c>
      <c r="M42330" s="53">
        <f ca="1"/>
        <v>2015</v>
      </c>
      <c r="N42330" s="53">
        <f ca="1"/>
        <v>11</v>
      </c>
      <c r="O42330" s="53" t="str">
        <f ca="1"/>
        <v>2015-11</v>
      </c>
    </row>
    <row r="42331" spans="12:15" x14ac:dyDescent="0.4">
      <c r="L42331" s="56">
        <f ca="1"/>
        <v>42330</v>
      </c>
      <c r="M42331" s="53">
        <f ca="1"/>
        <v>2015</v>
      </c>
      <c r="N42331" s="53">
        <f ca="1"/>
        <v>11</v>
      </c>
      <c r="O42331" s="53" t="str">
        <f ca="1"/>
        <v>2015-11</v>
      </c>
    </row>
    <row r="42332" spans="12:15" x14ac:dyDescent="0.4">
      <c r="L42332" s="56">
        <f ca="1"/>
        <v>42331</v>
      </c>
      <c r="M42332" s="53">
        <f ca="1"/>
        <v>2015</v>
      </c>
      <c r="N42332" s="53">
        <f ca="1"/>
        <v>11</v>
      </c>
      <c r="O42332" s="53" t="str">
        <f ca="1"/>
        <v>2015-11</v>
      </c>
    </row>
    <row r="42333" spans="12:15" x14ac:dyDescent="0.4">
      <c r="L42333" s="56">
        <f ca="1"/>
        <v>42332</v>
      </c>
      <c r="M42333" s="53">
        <f ca="1"/>
        <v>2015</v>
      </c>
      <c r="N42333" s="53">
        <f ca="1"/>
        <v>11</v>
      </c>
      <c r="O42333" s="53" t="str">
        <f ca="1"/>
        <v>2015-11</v>
      </c>
    </row>
    <row r="42334" spans="12:15" x14ac:dyDescent="0.4">
      <c r="L42334" s="56">
        <f ca="1"/>
        <v>42333</v>
      </c>
      <c r="M42334" s="53">
        <f ca="1"/>
        <v>2015</v>
      </c>
      <c r="N42334" s="53">
        <f ca="1"/>
        <v>11</v>
      </c>
      <c r="O42334" s="53" t="str">
        <f ca="1"/>
        <v>2015-11</v>
      </c>
    </row>
    <row r="42335" spans="12:15" x14ac:dyDescent="0.4">
      <c r="L42335" s="56">
        <f ca="1"/>
        <v>42334</v>
      </c>
      <c r="M42335" s="53">
        <f ca="1"/>
        <v>2015</v>
      </c>
      <c r="N42335" s="53">
        <f ca="1"/>
        <v>11</v>
      </c>
      <c r="O42335" s="53" t="str">
        <f ca="1"/>
        <v>2015-11</v>
      </c>
    </row>
    <row r="42336" spans="12:15" x14ac:dyDescent="0.4">
      <c r="L42336" s="56">
        <f ca="1"/>
        <v>42335</v>
      </c>
      <c r="M42336" s="53">
        <f ca="1"/>
        <v>2015</v>
      </c>
      <c r="N42336" s="53">
        <f ca="1"/>
        <v>11</v>
      </c>
      <c r="O42336" s="53" t="str">
        <f ca="1"/>
        <v>2015-11</v>
      </c>
    </row>
    <row r="42337" spans="12:15" x14ac:dyDescent="0.4">
      <c r="L42337" s="56">
        <f ca="1"/>
        <v>42336</v>
      </c>
      <c r="M42337" s="53">
        <f ca="1"/>
        <v>2015</v>
      </c>
      <c r="N42337" s="53">
        <f ca="1"/>
        <v>11</v>
      </c>
      <c r="O42337" s="53" t="str">
        <f ca="1"/>
        <v>2015-11</v>
      </c>
    </row>
    <row r="42338" spans="12:15" x14ac:dyDescent="0.4">
      <c r="L42338" s="56">
        <f ca="1"/>
        <v>42337</v>
      </c>
      <c r="M42338" s="53">
        <f ca="1"/>
        <v>2015</v>
      </c>
      <c r="N42338" s="53">
        <f ca="1"/>
        <v>11</v>
      </c>
      <c r="O42338" s="53" t="str">
        <f ca="1"/>
        <v>2015-11</v>
      </c>
    </row>
    <row r="42339" spans="12:15" x14ac:dyDescent="0.4">
      <c r="L42339" s="56">
        <f ca="1"/>
        <v>42338</v>
      </c>
      <c r="M42339" s="53">
        <f ca="1"/>
        <v>2015</v>
      </c>
      <c r="N42339" s="53">
        <f ca="1"/>
        <v>11</v>
      </c>
      <c r="O42339" s="53" t="str">
        <f ca="1"/>
        <v>2015-11</v>
      </c>
    </row>
    <row r="42340" spans="12:15" x14ac:dyDescent="0.4">
      <c r="L42340" s="56">
        <f ca="1"/>
        <v>42339</v>
      </c>
      <c r="M42340" s="53">
        <f ca="1"/>
        <v>2015</v>
      </c>
      <c r="N42340" s="53">
        <f ca="1"/>
        <v>12</v>
      </c>
      <c r="O42340" s="53" t="str">
        <f ca="1"/>
        <v>2015-12</v>
      </c>
    </row>
    <row r="42341" spans="12:15" x14ac:dyDescent="0.4">
      <c r="L42341" s="56">
        <f ca="1"/>
        <v>42340</v>
      </c>
      <c r="M42341" s="53">
        <f ca="1"/>
        <v>2015</v>
      </c>
      <c r="N42341" s="53">
        <f ca="1"/>
        <v>12</v>
      </c>
      <c r="O42341" s="53" t="str">
        <f ca="1"/>
        <v>2015-12</v>
      </c>
    </row>
    <row r="42342" spans="12:15" x14ac:dyDescent="0.4">
      <c r="L42342" s="56">
        <f ca="1"/>
        <v>42341</v>
      </c>
      <c r="M42342" s="53">
        <f ca="1"/>
        <v>2015</v>
      </c>
      <c r="N42342" s="53">
        <f ca="1"/>
        <v>12</v>
      </c>
      <c r="O42342" s="53" t="str">
        <f ca="1"/>
        <v>2015-12</v>
      </c>
    </row>
    <row r="42343" spans="12:15" x14ac:dyDescent="0.4">
      <c r="L42343" s="56">
        <f ca="1"/>
        <v>42342</v>
      </c>
      <c r="M42343" s="53">
        <f ca="1"/>
        <v>2015</v>
      </c>
      <c r="N42343" s="53">
        <f ca="1"/>
        <v>12</v>
      </c>
      <c r="O42343" s="53" t="str">
        <f ca="1"/>
        <v>2015-12</v>
      </c>
    </row>
    <row r="42344" spans="12:15" x14ac:dyDescent="0.4">
      <c r="L42344" s="56">
        <f ca="1"/>
        <v>42343</v>
      </c>
      <c r="M42344" s="53">
        <f ca="1"/>
        <v>2015</v>
      </c>
      <c r="N42344" s="53">
        <f ca="1"/>
        <v>12</v>
      </c>
      <c r="O42344" s="53" t="str">
        <f ca="1"/>
        <v>2015-12</v>
      </c>
    </row>
    <row r="42345" spans="12:15" x14ac:dyDescent="0.4">
      <c r="L42345" s="56">
        <f ca="1"/>
        <v>42344</v>
      </c>
      <c r="M42345" s="53">
        <f ca="1"/>
        <v>2015</v>
      </c>
      <c r="N42345" s="53">
        <f ca="1"/>
        <v>12</v>
      </c>
      <c r="O42345" s="53" t="str">
        <f ca="1"/>
        <v>2015-12</v>
      </c>
    </row>
    <row r="42346" spans="12:15" x14ac:dyDescent="0.4">
      <c r="L42346" s="56">
        <f ca="1"/>
        <v>42345</v>
      </c>
      <c r="M42346" s="53">
        <f ca="1"/>
        <v>2015</v>
      </c>
      <c r="N42346" s="53">
        <f ca="1"/>
        <v>12</v>
      </c>
      <c r="O42346" s="53" t="str">
        <f ca="1"/>
        <v>2015-12</v>
      </c>
    </row>
    <row r="42347" spans="12:15" x14ac:dyDescent="0.4">
      <c r="L42347" s="56">
        <f ca="1"/>
        <v>42346</v>
      </c>
      <c r="M42347" s="53">
        <f ca="1"/>
        <v>2015</v>
      </c>
      <c r="N42347" s="53">
        <f ca="1"/>
        <v>12</v>
      </c>
      <c r="O42347" s="53" t="str">
        <f ca="1"/>
        <v>2015-12</v>
      </c>
    </row>
    <row r="42348" spans="12:15" x14ac:dyDescent="0.4">
      <c r="L42348" s="56">
        <f ca="1"/>
        <v>42347</v>
      </c>
      <c r="M42348" s="53">
        <f ca="1"/>
        <v>2015</v>
      </c>
      <c r="N42348" s="53">
        <f ca="1"/>
        <v>12</v>
      </c>
      <c r="O42348" s="53" t="str">
        <f ca="1"/>
        <v>2015-12</v>
      </c>
    </row>
    <row r="42349" spans="12:15" x14ac:dyDescent="0.4">
      <c r="L42349" s="56">
        <f ca="1"/>
        <v>42348</v>
      </c>
      <c r="M42349" s="53">
        <f ca="1"/>
        <v>2015</v>
      </c>
      <c r="N42349" s="53">
        <f ca="1"/>
        <v>12</v>
      </c>
      <c r="O42349" s="53" t="str">
        <f ca="1"/>
        <v>2015-12</v>
      </c>
    </row>
    <row r="42350" spans="12:15" x14ac:dyDescent="0.4">
      <c r="L42350" s="56">
        <f ca="1"/>
        <v>42349</v>
      </c>
      <c r="M42350" s="53">
        <f ca="1"/>
        <v>2015</v>
      </c>
      <c r="N42350" s="53">
        <f ca="1"/>
        <v>12</v>
      </c>
      <c r="O42350" s="53" t="str">
        <f ca="1"/>
        <v>2015-12</v>
      </c>
    </row>
    <row r="42351" spans="12:15" x14ac:dyDescent="0.4">
      <c r="L42351" s="56">
        <f ca="1"/>
        <v>42350</v>
      </c>
      <c r="M42351" s="53">
        <f ca="1"/>
        <v>2015</v>
      </c>
      <c r="N42351" s="53">
        <f ca="1"/>
        <v>12</v>
      </c>
      <c r="O42351" s="53" t="str">
        <f ca="1"/>
        <v>2015-12</v>
      </c>
    </row>
    <row r="42352" spans="12:15" x14ac:dyDescent="0.4">
      <c r="L42352" s="56">
        <f ca="1"/>
        <v>42351</v>
      </c>
      <c r="M42352" s="53">
        <f ca="1"/>
        <v>2015</v>
      </c>
      <c r="N42352" s="53">
        <f ca="1"/>
        <v>12</v>
      </c>
      <c r="O42352" s="53" t="str">
        <f ca="1"/>
        <v>2015-12</v>
      </c>
    </row>
    <row r="42353" spans="12:15" x14ac:dyDescent="0.4">
      <c r="L42353" s="56">
        <f ca="1"/>
        <v>42352</v>
      </c>
      <c r="M42353" s="53">
        <f ca="1"/>
        <v>2015</v>
      </c>
      <c r="N42353" s="53">
        <f ca="1"/>
        <v>12</v>
      </c>
      <c r="O42353" s="53" t="str">
        <f ca="1"/>
        <v>2015-12</v>
      </c>
    </row>
    <row r="42354" spans="12:15" x14ac:dyDescent="0.4">
      <c r="L42354" s="56">
        <f ca="1"/>
        <v>42353</v>
      </c>
      <c r="M42354" s="53">
        <f ca="1"/>
        <v>2015</v>
      </c>
      <c r="N42354" s="53">
        <f ca="1"/>
        <v>12</v>
      </c>
      <c r="O42354" s="53" t="str">
        <f ca="1"/>
        <v>2015-12</v>
      </c>
    </row>
    <row r="42355" spans="12:15" x14ac:dyDescent="0.4">
      <c r="L42355" s="56">
        <f ca="1"/>
        <v>42354</v>
      </c>
      <c r="M42355" s="53">
        <f ca="1"/>
        <v>2015</v>
      </c>
      <c r="N42355" s="53">
        <f ca="1"/>
        <v>12</v>
      </c>
      <c r="O42355" s="53" t="str">
        <f ca="1"/>
        <v>2015-12</v>
      </c>
    </row>
    <row r="42356" spans="12:15" x14ac:dyDescent="0.4">
      <c r="L42356" s="56">
        <f ca="1"/>
        <v>42355</v>
      </c>
      <c r="M42356" s="53">
        <f ca="1"/>
        <v>2015</v>
      </c>
      <c r="N42356" s="53">
        <f ca="1"/>
        <v>12</v>
      </c>
      <c r="O42356" s="53" t="str">
        <f ca="1"/>
        <v>2015-12</v>
      </c>
    </row>
    <row r="42357" spans="12:15" x14ac:dyDescent="0.4">
      <c r="L42357" s="56">
        <f ca="1"/>
        <v>42356</v>
      </c>
      <c r="M42357" s="53">
        <f ca="1"/>
        <v>2015</v>
      </c>
      <c r="N42357" s="53">
        <f ca="1"/>
        <v>12</v>
      </c>
      <c r="O42357" s="53" t="str">
        <f ca="1"/>
        <v>2015-12</v>
      </c>
    </row>
    <row r="42358" spans="12:15" x14ac:dyDescent="0.4">
      <c r="L42358" s="56">
        <f ca="1"/>
        <v>42357</v>
      </c>
      <c r="M42358" s="53">
        <f ca="1"/>
        <v>2015</v>
      </c>
      <c r="N42358" s="53">
        <f ca="1"/>
        <v>12</v>
      </c>
      <c r="O42358" s="53" t="str">
        <f ca="1"/>
        <v>2015-12</v>
      </c>
    </row>
    <row r="42359" spans="12:15" x14ac:dyDescent="0.4">
      <c r="L42359" s="56">
        <f ca="1"/>
        <v>42358</v>
      </c>
      <c r="M42359" s="53">
        <f ca="1"/>
        <v>2015</v>
      </c>
      <c r="N42359" s="53">
        <f ca="1"/>
        <v>12</v>
      </c>
      <c r="O42359" s="53" t="str">
        <f ca="1"/>
        <v>2015-12</v>
      </c>
    </row>
    <row r="42360" spans="12:15" x14ac:dyDescent="0.4">
      <c r="L42360" s="56">
        <f ca="1"/>
        <v>42359</v>
      </c>
      <c r="M42360" s="53">
        <f ca="1"/>
        <v>2015</v>
      </c>
      <c r="N42360" s="53">
        <f ca="1"/>
        <v>12</v>
      </c>
      <c r="O42360" s="53" t="str">
        <f ca="1"/>
        <v>2015-12</v>
      </c>
    </row>
    <row r="42361" spans="12:15" x14ac:dyDescent="0.4">
      <c r="L42361" s="56">
        <f ca="1"/>
        <v>42360</v>
      </c>
      <c r="M42361" s="53">
        <f ca="1"/>
        <v>2015</v>
      </c>
      <c r="N42361" s="53">
        <f ca="1"/>
        <v>12</v>
      </c>
      <c r="O42361" s="53" t="str">
        <f ca="1"/>
        <v>2015-12</v>
      </c>
    </row>
    <row r="42362" spans="12:15" x14ac:dyDescent="0.4">
      <c r="L42362" s="56">
        <f ca="1"/>
        <v>42361</v>
      </c>
      <c r="M42362" s="53">
        <f ca="1"/>
        <v>2015</v>
      </c>
      <c r="N42362" s="53">
        <f ca="1"/>
        <v>12</v>
      </c>
      <c r="O42362" s="53" t="str">
        <f ca="1"/>
        <v>2015-12</v>
      </c>
    </row>
    <row r="42363" spans="12:15" x14ac:dyDescent="0.4">
      <c r="L42363" s="56">
        <f ca="1"/>
        <v>42362</v>
      </c>
      <c r="M42363" s="53">
        <f ca="1"/>
        <v>2015</v>
      </c>
      <c r="N42363" s="53">
        <f ca="1"/>
        <v>12</v>
      </c>
      <c r="O42363" s="53" t="str">
        <f ca="1"/>
        <v>2015-12</v>
      </c>
    </row>
    <row r="42364" spans="12:15" x14ac:dyDescent="0.4">
      <c r="L42364" s="56">
        <f ca="1"/>
        <v>42363</v>
      </c>
      <c r="M42364" s="53">
        <f ca="1"/>
        <v>2015</v>
      </c>
      <c r="N42364" s="53">
        <f ca="1"/>
        <v>12</v>
      </c>
      <c r="O42364" s="53" t="str">
        <f ca="1"/>
        <v>2015-12</v>
      </c>
    </row>
    <row r="42365" spans="12:15" x14ac:dyDescent="0.4">
      <c r="L42365" s="56">
        <f ca="1"/>
        <v>42364</v>
      </c>
      <c r="M42365" s="53">
        <f ca="1"/>
        <v>2015</v>
      </c>
      <c r="N42365" s="53">
        <f ca="1"/>
        <v>12</v>
      </c>
      <c r="O42365" s="53" t="str">
        <f ca="1"/>
        <v>2015-12</v>
      </c>
    </row>
    <row r="42366" spans="12:15" x14ac:dyDescent="0.4">
      <c r="L42366" s="56">
        <f ca="1"/>
        <v>42365</v>
      </c>
      <c r="M42366" s="53">
        <f ca="1"/>
        <v>2015</v>
      </c>
      <c r="N42366" s="53">
        <f ca="1"/>
        <v>12</v>
      </c>
      <c r="O42366" s="53" t="str">
        <f ca="1"/>
        <v>2015-12</v>
      </c>
    </row>
    <row r="42367" spans="12:15" x14ac:dyDescent="0.4">
      <c r="L42367" s="56">
        <f ca="1"/>
        <v>42366</v>
      </c>
      <c r="M42367" s="53">
        <f ca="1"/>
        <v>2015</v>
      </c>
      <c r="N42367" s="53">
        <f ca="1"/>
        <v>12</v>
      </c>
      <c r="O42367" s="53" t="str">
        <f ca="1"/>
        <v>2015-12</v>
      </c>
    </row>
    <row r="42368" spans="12:15" x14ac:dyDescent="0.4">
      <c r="L42368" s="56">
        <f ca="1"/>
        <v>42367</v>
      </c>
      <c r="M42368" s="53">
        <f ca="1"/>
        <v>2015</v>
      </c>
      <c r="N42368" s="53">
        <f ca="1"/>
        <v>12</v>
      </c>
      <c r="O42368" s="53" t="str">
        <f ca="1"/>
        <v>2015-12</v>
      </c>
    </row>
    <row r="42369" spans="12:15" x14ac:dyDescent="0.4">
      <c r="L42369" s="56">
        <f ca="1"/>
        <v>42368</v>
      </c>
      <c r="M42369" s="53">
        <f ca="1"/>
        <v>2015</v>
      </c>
      <c r="N42369" s="53">
        <f ca="1"/>
        <v>12</v>
      </c>
      <c r="O42369" s="53" t="str">
        <f ca="1"/>
        <v>2015-12</v>
      </c>
    </row>
    <row r="42370" spans="12:15" x14ac:dyDescent="0.4">
      <c r="L42370" s="56">
        <f ca="1"/>
        <v>42369</v>
      </c>
      <c r="M42370" s="53">
        <f ca="1"/>
        <v>2015</v>
      </c>
      <c r="N42370" s="53">
        <f ca="1"/>
        <v>12</v>
      </c>
      <c r="O42370" s="53" t="str">
        <f ca="1"/>
        <v>2015-12</v>
      </c>
    </row>
    <row r="42371" spans="12:15" x14ac:dyDescent="0.4">
      <c r="L42371" s="56">
        <f ca="1"/>
        <v>42370</v>
      </c>
      <c r="M42371" s="53">
        <f ca="1"/>
        <v>2016</v>
      </c>
      <c r="N42371" s="53">
        <f ca="1"/>
        <v>1</v>
      </c>
      <c r="O42371" s="53" t="str">
        <f ca="1"/>
        <v>2016-01</v>
      </c>
    </row>
    <row r="42372" spans="12:15" x14ac:dyDescent="0.4">
      <c r="L42372" s="56">
        <f ca="1"/>
        <v>42371</v>
      </c>
      <c r="M42372" s="53">
        <f ca="1"/>
        <v>2016</v>
      </c>
      <c r="N42372" s="53">
        <f ca="1"/>
        <v>1</v>
      </c>
      <c r="O42372" s="53" t="str">
        <f ca="1"/>
        <v>2016-01</v>
      </c>
    </row>
    <row r="42373" spans="12:15" x14ac:dyDescent="0.4">
      <c r="L42373" s="56">
        <f ca="1"/>
        <v>42372</v>
      </c>
      <c r="M42373" s="53">
        <f ca="1"/>
        <v>2016</v>
      </c>
      <c r="N42373" s="53">
        <f ca="1"/>
        <v>1</v>
      </c>
      <c r="O42373" s="53" t="str">
        <f ca="1"/>
        <v>2016-01</v>
      </c>
    </row>
    <row r="42374" spans="12:15" x14ac:dyDescent="0.4">
      <c r="L42374" s="56">
        <f ca="1"/>
        <v>42373</v>
      </c>
      <c r="M42374" s="53">
        <f ca="1"/>
        <v>2016</v>
      </c>
      <c r="N42374" s="53">
        <f ca="1"/>
        <v>1</v>
      </c>
      <c r="O42374" s="53" t="str">
        <f ca="1"/>
        <v>2016-01</v>
      </c>
    </row>
    <row r="42375" spans="12:15" x14ac:dyDescent="0.4">
      <c r="L42375" s="56">
        <f ca="1"/>
        <v>42374</v>
      </c>
      <c r="M42375" s="53">
        <f ca="1"/>
        <v>2016</v>
      </c>
      <c r="N42375" s="53">
        <f ca="1"/>
        <v>1</v>
      </c>
      <c r="O42375" s="53" t="str">
        <f ca="1"/>
        <v>2016-01</v>
      </c>
    </row>
    <row r="42376" spans="12:15" x14ac:dyDescent="0.4">
      <c r="L42376" s="56">
        <f ca="1"/>
        <v>42375</v>
      </c>
      <c r="M42376" s="53">
        <f ca="1"/>
        <v>2016</v>
      </c>
      <c r="N42376" s="53">
        <f ca="1"/>
        <v>1</v>
      </c>
      <c r="O42376" s="53" t="str">
        <f ca="1"/>
        <v>2016-01</v>
      </c>
    </row>
    <row r="42377" spans="12:15" x14ac:dyDescent="0.4">
      <c r="L42377" s="56">
        <f ca="1"/>
        <v>42376</v>
      </c>
      <c r="M42377" s="53">
        <f ca="1"/>
        <v>2016</v>
      </c>
      <c r="N42377" s="53">
        <f ca="1"/>
        <v>1</v>
      </c>
      <c r="O42377" s="53" t="str">
        <f ca="1"/>
        <v>2016-01</v>
      </c>
    </row>
    <row r="42378" spans="12:15" x14ac:dyDescent="0.4">
      <c r="L42378" s="56">
        <f ca="1"/>
        <v>42377</v>
      </c>
      <c r="M42378" s="53">
        <f ca="1"/>
        <v>2016</v>
      </c>
      <c r="N42378" s="53">
        <f ca="1"/>
        <v>1</v>
      </c>
      <c r="O42378" s="53" t="str">
        <f ca="1"/>
        <v>2016-01</v>
      </c>
    </row>
    <row r="42379" spans="12:15" x14ac:dyDescent="0.4">
      <c r="L42379" s="56">
        <f ca="1"/>
        <v>42378</v>
      </c>
      <c r="M42379" s="53">
        <f ca="1"/>
        <v>2016</v>
      </c>
      <c r="N42379" s="53">
        <f ca="1"/>
        <v>1</v>
      </c>
      <c r="O42379" s="53" t="str">
        <f ca="1"/>
        <v>2016-01</v>
      </c>
    </row>
    <row r="42380" spans="12:15" x14ac:dyDescent="0.4">
      <c r="L42380" s="56">
        <f ca="1"/>
        <v>42379</v>
      </c>
      <c r="M42380" s="53">
        <f ca="1"/>
        <v>2016</v>
      </c>
      <c r="N42380" s="53">
        <f ca="1"/>
        <v>1</v>
      </c>
      <c r="O42380" s="53" t="str">
        <f ca="1"/>
        <v>2016-01</v>
      </c>
    </row>
    <row r="42381" spans="12:15" x14ac:dyDescent="0.4">
      <c r="L42381" s="56">
        <f ca="1"/>
        <v>42380</v>
      </c>
      <c r="M42381" s="53">
        <f ca="1"/>
        <v>2016</v>
      </c>
      <c r="N42381" s="53">
        <f ca="1"/>
        <v>1</v>
      </c>
      <c r="O42381" s="53" t="str">
        <f ca="1"/>
        <v>2016-01</v>
      </c>
    </row>
    <row r="42382" spans="12:15" x14ac:dyDescent="0.4">
      <c r="L42382" s="56">
        <f ca="1"/>
        <v>42381</v>
      </c>
      <c r="M42382" s="53">
        <f ca="1"/>
        <v>2016</v>
      </c>
      <c r="N42382" s="53">
        <f ca="1"/>
        <v>1</v>
      </c>
      <c r="O42382" s="53" t="str">
        <f ca="1"/>
        <v>2016-01</v>
      </c>
    </row>
    <row r="42383" spans="12:15" x14ac:dyDescent="0.4">
      <c r="L42383" s="56">
        <f ca="1"/>
        <v>42382</v>
      </c>
      <c r="M42383" s="53">
        <f ca="1"/>
        <v>2016</v>
      </c>
      <c r="N42383" s="53">
        <f ca="1"/>
        <v>1</v>
      </c>
      <c r="O42383" s="53" t="str">
        <f ca="1"/>
        <v>2016-01</v>
      </c>
    </row>
    <row r="42384" spans="12:15" x14ac:dyDescent="0.4">
      <c r="L42384" s="56">
        <f ca="1"/>
        <v>42383</v>
      </c>
      <c r="M42384" s="53">
        <f ca="1"/>
        <v>2016</v>
      </c>
      <c r="N42384" s="53">
        <f ca="1"/>
        <v>1</v>
      </c>
      <c r="O42384" s="53" t="str">
        <f ca="1"/>
        <v>2016-01</v>
      </c>
    </row>
    <row r="42385" spans="12:15" x14ac:dyDescent="0.4">
      <c r="L42385" s="56">
        <f ca="1"/>
        <v>42384</v>
      </c>
      <c r="M42385" s="53">
        <f ca="1"/>
        <v>2016</v>
      </c>
      <c r="N42385" s="53">
        <f ca="1"/>
        <v>1</v>
      </c>
      <c r="O42385" s="53" t="str">
        <f ca="1"/>
        <v>2016-01</v>
      </c>
    </row>
    <row r="42386" spans="12:15" x14ac:dyDescent="0.4">
      <c r="L42386" s="56">
        <f ca="1"/>
        <v>42385</v>
      </c>
      <c r="M42386" s="53">
        <f ca="1"/>
        <v>2016</v>
      </c>
      <c r="N42386" s="53">
        <f ca="1"/>
        <v>1</v>
      </c>
      <c r="O42386" s="53" t="str">
        <f ca="1"/>
        <v>2016-01</v>
      </c>
    </row>
    <row r="42387" spans="12:15" x14ac:dyDescent="0.4">
      <c r="L42387" s="56">
        <f ca="1"/>
        <v>42386</v>
      </c>
      <c r="M42387" s="53">
        <f ca="1"/>
        <v>2016</v>
      </c>
      <c r="N42387" s="53">
        <f ca="1"/>
        <v>1</v>
      </c>
      <c r="O42387" s="53" t="str">
        <f ca="1"/>
        <v>2016-01</v>
      </c>
    </row>
    <row r="42388" spans="12:15" x14ac:dyDescent="0.4">
      <c r="L42388" s="56">
        <f ca="1"/>
        <v>42387</v>
      </c>
      <c r="M42388" s="53">
        <f ca="1"/>
        <v>2016</v>
      </c>
      <c r="N42388" s="53">
        <f ca="1"/>
        <v>1</v>
      </c>
      <c r="O42388" s="53" t="str">
        <f ca="1"/>
        <v>2016-01</v>
      </c>
    </row>
    <row r="42389" spans="12:15" x14ac:dyDescent="0.4">
      <c r="L42389" s="56">
        <f ca="1"/>
        <v>42388</v>
      </c>
      <c r="M42389" s="53">
        <f ca="1"/>
        <v>2016</v>
      </c>
      <c r="N42389" s="53">
        <f ca="1"/>
        <v>1</v>
      </c>
      <c r="O42389" s="53" t="str">
        <f ca="1"/>
        <v>2016-01</v>
      </c>
    </row>
    <row r="42390" spans="12:15" x14ac:dyDescent="0.4">
      <c r="L42390" s="56">
        <f ca="1"/>
        <v>42389</v>
      </c>
      <c r="M42390" s="53">
        <f ca="1"/>
        <v>2016</v>
      </c>
      <c r="N42390" s="53">
        <f ca="1"/>
        <v>1</v>
      </c>
      <c r="O42390" s="53" t="str">
        <f ca="1"/>
        <v>2016-01</v>
      </c>
    </row>
    <row r="42391" spans="12:15" x14ac:dyDescent="0.4">
      <c r="L42391" s="56">
        <f ca="1"/>
        <v>42390</v>
      </c>
      <c r="M42391" s="53">
        <f ca="1"/>
        <v>2016</v>
      </c>
      <c r="N42391" s="53">
        <f ca="1"/>
        <v>1</v>
      </c>
      <c r="O42391" s="53" t="str">
        <f ca="1"/>
        <v>2016-01</v>
      </c>
    </row>
    <row r="42392" spans="12:15" x14ac:dyDescent="0.4">
      <c r="L42392" s="56">
        <f ca="1"/>
        <v>42391</v>
      </c>
      <c r="M42392" s="53">
        <f ca="1"/>
        <v>2016</v>
      </c>
      <c r="N42392" s="53">
        <f ca="1"/>
        <v>1</v>
      </c>
      <c r="O42392" s="53" t="str">
        <f ca="1"/>
        <v>2016-01</v>
      </c>
    </row>
    <row r="42393" spans="12:15" x14ac:dyDescent="0.4">
      <c r="L42393" s="56">
        <f ca="1"/>
        <v>42392</v>
      </c>
      <c r="M42393" s="53">
        <f ca="1"/>
        <v>2016</v>
      </c>
      <c r="N42393" s="53">
        <f ca="1"/>
        <v>1</v>
      </c>
      <c r="O42393" s="53" t="str">
        <f ca="1"/>
        <v>2016-01</v>
      </c>
    </row>
    <row r="42394" spans="12:15" x14ac:dyDescent="0.4">
      <c r="L42394" s="56">
        <f ca="1"/>
        <v>42393</v>
      </c>
      <c r="M42394" s="53">
        <f ca="1"/>
        <v>2016</v>
      </c>
      <c r="N42394" s="53">
        <f ca="1"/>
        <v>1</v>
      </c>
      <c r="O42394" s="53" t="str">
        <f ca="1"/>
        <v>2016-01</v>
      </c>
    </row>
    <row r="42395" spans="12:15" x14ac:dyDescent="0.4">
      <c r="L42395" s="56">
        <f ca="1"/>
        <v>42394</v>
      </c>
      <c r="M42395" s="53">
        <f ca="1"/>
        <v>2016</v>
      </c>
      <c r="N42395" s="53">
        <f ca="1"/>
        <v>1</v>
      </c>
      <c r="O42395" s="53" t="str">
        <f ca="1"/>
        <v>2016-01</v>
      </c>
    </row>
    <row r="42396" spans="12:15" x14ac:dyDescent="0.4">
      <c r="L42396" s="56">
        <f ca="1"/>
        <v>42395</v>
      </c>
      <c r="M42396" s="53">
        <f ca="1"/>
        <v>2016</v>
      </c>
      <c r="N42396" s="53">
        <f ca="1"/>
        <v>1</v>
      </c>
      <c r="O42396" s="53" t="str">
        <f ca="1"/>
        <v>2016-01</v>
      </c>
    </row>
    <row r="42397" spans="12:15" x14ac:dyDescent="0.4">
      <c r="L42397" s="56">
        <f ca="1"/>
        <v>42396</v>
      </c>
      <c r="M42397" s="53">
        <f ca="1"/>
        <v>2016</v>
      </c>
      <c r="N42397" s="53">
        <f ca="1"/>
        <v>1</v>
      </c>
      <c r="O42397" s="53" t="str">
        <f ca="1"/>
        <v>2016-01</v>
      </c>
    </row>
    <row r="42398" spans="12:15" x14ac:dyDescent="0.4">
      <c r="L42398" s="56">
        <f ca="1"/>
        <v>42397</v>
      </c>
      <c r="M42398" s="53">
        <f ca="1"/>
        <v>2016</v>
      </c>
      <c r="N42398" s="53">
        <f ca="1"/>
        <v>1</v>
      </c>
      <c r="O42398" s="53" t="str">
        <f ca="1"/>
        <v>2016-01</v>
      </c>
    </row>
    <row r="42399" spans="12:15" x14ac:dyDescent="0.4">
      <c r="L42399" s="56">
        <f ca="1"/>
        <v>42398</v>
      </c>
      <c r="M42399" s="53">
        <f ca="1"/>
        <v>2016</v>
      </c>
      <c r="N42399" s="53">
        <f ca="1"/>
        <v>1</v>
      </c>
      <c r="O42399" s="53" t="str">
        <f ca="1"/>
        <v>2016-01</v>
      </c>
    </row>
    <row r="42400" spans="12:15" x14ac:dyDescent="0.4">
      <c r="L42400" s="56">
        <f ca="1"/>
        <v>42399</v>
      </c>
      <c r="M42400" s="53">
        <f ca="1"/>
        <v>2016</v>
      </c>
      <c r="N42400" s="53">
        <f ca="1"/>
        <v>1</v>
      </c>
      <c r="O42400" s="53" t="str">
        <f ca="1"/>
        <v>2016-01</v>
      </c>
    </row>
    <row r="42401" spans="12:15" x14ac:dyDescent="0.4">
      <c r="L42401" s="56">
        <f ca="1"/>
        <v>42400</v>
      </c>
      <c r="M42401" s="53">
        <f ca="1"/>
        <v>2016</v>
      </c>
      <c r="N42401" s="53">
        <f ca="1"/>
        <v>1</v>
      </c>
      <c r="O42401" s="53" t="str">
        <f ca="1"/>
        <v>2016-01</v>
      </c>
    </row>
    <row r="42402" spans="12:15" x14ac:dyDescent="0.4">
      <c r="L42402" s="56">
        <f ca="1"/>
        <v>42401</v>
      </c>
      <c r="M42402" s="53">
        <f ca="1"/>
        <v>2016</v>
      </c>
      <c r="N42402" s="53">
        <f ca="1"/>
        <v>2</v>
      </c>
      <c r="O42402" s="53" t="str">
        <f ca="1"/>
        <v>2016-02</v>
      </c>
    </row>
    <row r="42403" spans="12:15" x14ac:dyDescent="0.4">
      <c r="L42403" s="56">
        <f ca="1"/>
        <v>42402</v>
      </c>
      <c r="M42403" s="53">
        <f ca="1"/>
        <v>2016</v>
      </c>
      <c r="N42403" s="53">
        <f ca="1"/>
        <v>2</v>
      </c>
      <c r="O42403" s="53" t="str">
        <f ca="1"/>
        <v>2016-02</v>
      </c>
    </row>
    <row r="42404" spans="12:15" x14ac:dyDescent="0.4">
      <c r="L42404" s="56">
        <f ca="1"/>
        <v>42403</v>
      </c>
      <c r="M42404" s="53">
        <f ca="1"/>
        <v>2016</v>
      </c>
      <c r="N42404" s="53">
        <f ca="1"/>
        <v>2</v>
      </c>
      <c r="O42404" s="53" t="str">
        <f ca="1"/>
        <v>2016-02</v>
      </c>
    </row>
    <row r="42405" spans="12:15" x14ac:dyDescent="0.4">
      <c r="L42405" s="56">
        <f ca="1"/>
        <v>42404</v>
      </c>
      <c r="M42405" s="53">
        <f ca="1"/>
        <v>2016</v>
      </c>
      <c r="N42405" s="53">
        <f ca="1"/>
        <v>2</v>
      </c>
      <c r="O42405" s="53" t="str">
        <f ca="1"/>
        <v>2016-02</v>
      </c>
    </row>
    <row r="42406" spans="12:15" x14ac:dyDescent="0.4">
      <c r="L42406" s="56">
        <f ca="1"/>
        <v>42405</v>
      </c>
      <c r="M42406" s="53">
        <f ca="1"/>
        <v>2016</v>
      </c>
      <c r="N42406" s="53">
        <f ca="1"/>
        <v>2</v>
      </c>
      <c r="O42406" s="53" t="str">
        <f ca="1"/>
        <v>2016-02</v>
      </c>
    </row>
    <row r="42407" spans="12:15" x14ac:dyDescent="0.4">
      <c r="L42407" s="56">
        <f ca="1"/>
        <v>42406</v>
      </c>
      <c r="M42407" s="53">
        <f ca="1"/>
        <v>2016</v>
      </c>
      <c r="N42407" s="53">
        <f ca="1"/>
        <v>2</v>
      </c>
      <c r="O42407" s="53" t="str">
        <f ca="1"/>
        <v>2016-02</v>
      </c>
    </row>
    <row r="42408" spans="12:15" x14ac:dyDescent="0.4">
      <c r="L42408" s="56">
        <f ca="1"/>
        <v>42407</v>
      </c>
      <c r="M42408" s="53">
        <f ca="1"/>
        <v>2016</v>
      </c>
      <c r="N42408" s="53">
        <f ca="1"/>
        <v>2</v>
      </c>
      <c r="O42408" s="53" t="str">
        <f ca="1"/>
        <v>2016-02</v>
      </c>
    </row>
    <row r="42409" spans="12:15" x14ac:dyDescent="0.4">
      <c r="L42409" s="56">
        <f ca="1"/>
        <v>42408</v>
      </c>
      <c r="M42409" s="53">
        <f ca="1"/>
        <v>2016</v>
      </c>
      <c r="N42409" s="53">
        <f ca="1"/>
        <v>2</v>
      </c>
      <c r="O42409" s="53" t="str">
        <f ca="1"/>
        <v>2016-02</v>
      </c>
    </row>
    <row r="42410" spans="12:15" x14ac:dyDescent="0.4">
      <c r="L42410" s="56">
        <f ca="1"/>
        <v>42409</v>
      </c>
      <c r="M42410" s="53">
        <f ca="1"/>
        <v>2016</v>
      </c>
      <c r="N42410" s="53">
        <f ca="1"/>
        <v>2</v>
      </c>
      <c r="O42410" s="53" t="str">
        <f ca="1"/>
        <v>2016-02</v>
      </c>
    </row>
    <row r="42411" spans="12:15" x14ac:dyDescent="0.4">
      <c r="L42411" s="56">
        <f ca="1"/>
        <v>42410</v>
      </c>
      <c r="M42411" s="53">
        <f ca="1"/>
        <v>2016</v>
      </c>
      <c r="N42411" s="53">
        <f ca="1"/>
        <v>2</v>
      </c>
      <c r="O42411" s="53" t="str">
        <f ca="1"/>
        <v>2016-02</v>
      </c>
    </row>
    <row r="42412" spans="12:15" x14ac:dyDescent="0.4">
      <c r="L42412" s="56">
        <f ca="1"/>
        <v>42411</v>
      </c>
      <c r="M42412" s="53">
        <f ca="1"/>
        <v>2016</v>
      </c>
      <c r="N42412" s="53">
        <f ca="1"/>
        <v>2</v>
      </c>
      <c r="O42412" s="53" t="str">
        <f ca="1"/>
        <v>2016-02</v>
      </c>
    </row>
    <row r="42413" spans="12:15" x14ac:dyDescent="0.4">
      <c r="L42413" s="56">
        <f ca="1"/>
        <v>42412</v>
      </c>
      <c r="M42413" s="53">
        <f ca="1"/>
        <v>2016</v>
      </c>
      <c r="N42413" s="53">
        <f ca="1"/>
        <v>2</v>
      </c>
      <c r="O42413" s="53" t="str">
        <f ca="1"/>
        <v>2016-02</v>
      </c>
    </row>
    <row r="42414" spans="12:15" x14ac:dyDescent="0.4">
      <c r="L42414" s="56">
        <f ca="1"/>
        <v>42413</v>
      </c>
      <c r="M42414" s="53">
        <f ca="1"/>
        <v>2016</v>
      </c>
      <c r="N42414" s="53">
        <f ca="1"/>
        <v>2</v>
      </c>
      <c r="O42414" s="53" t="str">
        <f ca="1"/>
        <v>2016-02</v>
      </c>
    </row>
    <row r="42415" spans="12:15" x14ac:dyDescent="0.4">
      <c r="L42415" s="56">
        <f ca="1"/>
        <v>42414</v>
      </c>
      <c r="M42415" s="53">
        <f ca="1"/>
        <v>2016</v>
      </c>
      <c r="N42415" s="53">
        <f ca="1"/>
        <v>2</v>
      </c>
      <c r="O42415" s="53" t="str">
        <f ca="1"/>
        <v>2016-02</v>
      </c>
    </row>
    <row r="42416" spans="12:15" x14ac:dyDescent="0.4">
      <c r="L42416" s="56">
        <f ca="1"/>
        <v>42415</v>
      </c>
      <c r="M42416" s="53">
        <f ca="1"/>
        <v>2016</v>
      </c>
      <c r="N42416" s="53">
        <f ca="1"/>
        <v>2</v>
      </c>
      <c r="O42416" s="53" t="str">
        <f ca="1"/>
        <v>2016-02</v>
      </c>
    </row>
    <row r="42417" spans="12:15" x14ac:dyDescent="0.4">
      <c r="L42417" s="56">
        <f ca="1"/>
        <v>42416</v>
      </c>
      <c r="M42417" s="53">
        <f ca="1"/>
        <v>2016</v>
      </c>
      <c r="N42417" s="53">
        <f ca="1"/>
        <v>2</v>
      </c>
      <c r="O42417" s="53" t="str">
        <f ca="1"/>
        <v>2016-02</v>
      </c>
    </row>
    <row r="42418" spans="12:15" x14ac:dyDescent="0.4">
      <c r="L42418" s="56">
        <f ca="1"/>
        <v>42417</v>
      </c>
      <c r="M42418" s="53">
        <f ca="1"/>
        <v>2016</v>
      </c>
      <c r="N42418" s="53">
        <f ca="1"/>
        <v>2</v>
      </c>
      <c r="O42418" s="53" t="str">
        <f ca="1"/>
        <v>2016-02</v>
      </c>
    </row>
    <row r="42419" spans="12:15" x14ac:dyDescent="0.4">
      <c r="L42419" s="56">
        <f ca="1"/>
        <v>42418</v>
      </c>
      <c r="M42419" s="53">
        <f ca="1"/>
        <v>2016</v>
      </c>
      <c r="N42419" s="53">
        <f ca="1"/>
        <v>2</v>
      </c>
      <c r="O42419" s="53" t="str">
        <f ca="1"/>
        <v>2016-02</v>
      </c>
    </row>
    <row r="42420" spans="12:15" x14ac:dyDescent="0.4">
      <c r="L42420" s="56">
        <f ca="1"/>
        <v>42419</v>
      </c>
      <c r="M42420" s="53">
        <f ca="1"/>
        <v>2016</v>
      </c>
      <c r="N42420" s="53">
        <f ca="1"/>
        <v>2</v>
      </c>
      <c r="O42420" s="53" t="str">
        <f ca="1"/>
        <v>2016-02</v>
      </c>
    </row>
    <row r="42421" spans="12:15" x14ac:dyDescent="0.4">
      <c r="L42421" s="56">
        <f ca="1"/>
        <v>42420</v>
      </c>
      <c r="M42421" s="53">
        <f ca="1"/>
        <v>2016</v>
      </c>
      <c r="N42421" s="53">
        <f ca="1"/>
        <v>2</v>
      </c>
      <c r="O42421" s="53" t="str">
        <f ca="1"/>
        <v>2016-02</v>
      </c>
    </row>
    <row r="42422" spans="12:15" x14ac:dyDescent="0.4">
      <c r="L42422" s="56">
        <f ca="1"/>
        <v>42421</v>
      </c>
      <c r="M42422" s="53">
        <f ca="1"/>
        <v>2016</v>
      </c>
      <c r="N42422" s="53">
        <f ca="1"/>
        <v>2</v>
      </c>
      <c r="O42422" s="53" t="str">
        <f ca="1"/>
        <v>2016-02</v>
      </c>
    </row>
    <row r="42423" spans="12:15" x14ac:dyDescent="0.4">
      <c r="L42423" s="56">
        <f ca="1"/>
        <v>42422</v>
      </c>
      <c r="M42423" s="53">
        <f ca="1"/>
        <v>2016</v>
      </c>
      <c r="N42423" s="53">
        <f ca="1"/>
        <v>2</v>
      </c>
      <c r="O42423" s="53" t="str">
        <f ca="1"/>
        <v>2016-02</v>
      </c>
    </row>
    <row r="42424" spans="12:15" x14ac:dyDescent="0.4">
      <c r="L42424" s="56">
        <f ca="1"/>
        <v>42423</v>
      </c>
      <c r="M42424" s="53">
        <f ca="1"/>
        <v>2016</v>
      </c>
      <c r="N42424" s="53">
        <f ca="1"/>
        <v>2</v>
      </c>
      <c r="O42424" s="53" t="str">
        <f ca="1"/>
        <v>2016-02</v>
      </c>
    </row>
    <row r="42425" spans="12:15" x14ac:dyDescent="0.4">
      <c r="L42425" s="56">
        <f ca="1"/>
        <v>42424</v>
      </c>
      <c r="M42425" s="53">
        <f ca="1"/>
        <v>2016</v>
      </c>
      <c r="N42425" s="53">
        <f ca="1"/>
        <v>2</v>
      </c>
      <c r="O42425" s="53" t="str">
        <f ca="1"/>
        <v>2016-02</v>
      </c>
    </row>
    <row r="42426" spans="12:15" x14ac:dyDescent="0.4">
      <c r="L42426" s="56">
        <f ca="1"/>
        <v>42425</v>
      </c>
      <c r="M42426" s="53">
        <f ca="1"/>
        <v>2016</v>
      </c>
      <c r="N42426" s="53">
        <f ca="1"/>
        <v>2</v>
      </c>
      <c r="O42426" s="53" t="str">
        <f ca="1"/>
        <v>2016-02</v>
      </c>
    </row>
    <row r="42427" spans="12:15" x14ac:dyDescent="0.4">
      <c r="L42427" s="56">
        <f ca="1"/>
        <v>42426</v>
      </c>
      <c r="M42427" s="53">
        <f ca="1"/>
        <v>2016</v>
      </c>
      <c r="N42427" s="53">
        <f ca="1"/>
        <v>2</v>
      </c>
      <c r="O42427" s="53" t="str">
        <f ca="1"/>
        <v>2016-02</v>
      </c>
    </row>
    <row r="42428" spans="12:15" x14ac:dyDescent="0.4">
      <c r="L42428" s="56">
        <f ca="1"/>
        <v>42427</v>
      </c>
      <c r="M42428" s="53">
        <f ca="1"/>
        <v>2016</v>
      </c>
      <c r="N42428" s="53">
        <f ca="1"/>
        <v>2</v>
      </c>
      <c r="O42428" s="53" t="str">
        <f ca="1"/>
        <v>2016-02</v>
      </c>
    </row>
    <row r="42429" spans="12:15" x14ac:dyDescent="0.4">
      <c r="L42429" s="56">
        <f ca="1"/>
        <v>42428</v>
      </c>
      <c r="M42429" s="53">
        <f ca="1"/>
        <v>2016</v>
      </c>
      <c r="N42429" s="53">
        <f ca="1"/>
        <v>2</v>
      </c>
      <c r="O42429" s="53" t="str">
        <f ca="1"/>
        <v>2016-02</v>
      </c>
    </row>
    <row r="42430" spans="12:15" x14ac:dyDescent="0.4">
      <c r="L42430" s="56">
        <f ca="1"/>
        <v>42429</v>
      </c>
      <c r="M42430" s="53">
        <f ca="1"/>
        <v>2016</v>
      </c>
      <c r="N42430" s="53">
        <f ca="1"/>
        <v>2</v>
      </c>
      <c r="O42430" s="53" t="str">
        <f ca="1"/>
        <v>2016-02</v>
      </c>
    </row>
    <row r="42431" spans="12:15" x14ac:dyDescent="0.4">
      <c r="L42431" s="56">
        <f ca="1"/>
        <v>42430</v>
      </c>
      <c r="M42431" s="53">
        <f ca="1"/>
        <v>2016</v>
      </c>
      <c r="N42431" s="53">
        <f ca="1"/>
        <v>3</v>
      </c>
      <c r="O42431" s="53" t="str">
        <f ca="1"/>
        <v>2016-03</v>
      </c>
    </row>
    <row r="42432" spans="12:15" x14ac:dyDescent="0.4">
      <c r="L42432" s="56">
        <f ca="1"/>
        <v>42431</v>
      </c>
      <c r="M42432" s="53">
        <f ca="1"/>
        <v>2016</v>
      </c>
      <c r="N42432" s="53">
        <f ca="1"/>
        <v>3</v>
      </c>
      <c r="O42432" s="53" t="str">
        <f ca="1"/>
        <v>2016-03</v>
      </c>
    </row>
    <row r="42433" spans="12:15" x14ac:dyDescent="0.4">
      <c r="L42433" s="56">
        <f ca="1"/>
        <v>42432</v>
      </c>
      <c r="M42433" s="53">
        <f ca="1"/>
        <v>2016</v>
      </c>
      <c r="N42433" s="53">
        <f ca="1"/>
        <v>3</v>
      </c>
      <c r="O42433" s="53" t="str">
        <f ca="1"/>
        <v>2016-03</v>
      </c>
    </row>
    <row r="42434" spans="12:15" x14ac:dyDescent="0.4">
      <c r="L42434" s="56">
        <f ca="1"/>
        <v>42433</v>
      </c>
      <c r="M42434" s="53">
        <f ca="1"/>
        <v>2016</v>
      </c>
      <c r="N42434" s="53">
        <f ca="1"/>
        <v>3</v>
      </c>
      <c r="O42434" s="53" t="str">
        <f ca="1"/>
        <v>2016-03</v>
      </c>
    </row>
    <row r="42435" spans="12:15" x14ac:dyDescent="0.4">
      <c r="L42435" s="56">
        <f ca="1"/>
        <v>42434</v>
      </c>
      <c r="M42435" s="53">
        <f ca="1"/>
        <v>2016</v>
      </c>
      <c r="N42435" s="53">
        <f ca="1"/>
        <v>3</v>
      </c>
      <c r="O42435" s="53" t="str">
        <f ca="1"/>
        <v>2016-03</v>
      </c>
    </row>
    <row r="42436" spans="12:15" x14ac:dyDescent="0.4">
      <c r="L42436" s="56">
        <f ca="1"/>
        <v>42435</v>
      </c>
      <c r="M42436" s="53">
        <f ca="1"/>
        <v>2016</v>
      </c>
      <c r="N42436" s="53">
        <f ca="1"/>
        <v>3</v>
      </c>
      <c r="O42436" s="53" t="str">
        <f ca="1"/>
        <v>2016-03</v>
      </c>
    </row>
    <row r="42437" spans="12:15" x14ac:dyDescent="0.4">
      <c r="L42437" s="56">
        <f ca="1"/>
        <v>42436</v>
      </c>
      <c r="M42437" s="53">
        <f ca="1"/>
        <v>2016</v>
      </c>
      <c r="N42437" s="53">
        <f ca="1"/>
        <v>3</v>
      </c>
      <c r="O42437" s="53" t="str">
        <f ca="1"/>
        <v>2016-03</v>
      </c>
    </row>
    <row r="42438" spans="12:15" x14ac:dyDescent="0.4">
      <c r="L42438" s="56">
        <f ca="1"/>
        <v>42437</v>
      </c>
      <c r="M42438" s="53">
        <f ca="1"/>
        <v>2016</v>
      </c>
      <c r="N42438" s="53">
        <f ca="1"/>
        <v>3</v>
      </c>
      <c r="O42438" s="53" t="str">
        <f ca="1"/>
        <v>2016-03</v>
      </c>
    </row>
    <row r="42439" spans="12:15" x14ac:dyDescent="0.4">
      <c r="L42439" s="56">
        <f ca="1"/>
        <v>42438</v>
      </c>
      <c r="M42439" s="53">
        <f ca="1"/>
        <v>2016</v>
      </c>
      <c r="N42439" s="53">
        <f ca="1"/>
        <v>3</v>
      </c>
      <c r="O42439" s="53" t="str">
        <f ca="1"/>
        <v>2016-03</v>
      </c>
    </row>
    <row r="42440" spans="12:15" x14ac:dyDescent="0.4">
      <c r="L42440" s="56">
        <f ca="1"/>
        <v>42439</v>
      </c>
      <c r="M42440" s="53">
        <f ca="1"/>
        <v>2016</v>
      </c>
      <c r="N42440" s="53">
        <f ca="1"/>
        <v>3</v>
      </c>
      <c r="O42440" s="53" t="str">
        <f ca="1"/>
        <v>2016-03</v>
      </c>
    </row>
    <row r="42441" spans="12:15" x14ac:dyDescent="0.4">
      <c r="L42441" s="56">
        <f ca="1"/>
        <v>42440</v>
      </c>
      <c r="M42441" s="53">
        <f ca="1"/>
        <v>2016</v>
      </c>
      <c r="N42441" s="53">
        <f ca="1"/>
        <v>3</v>
      </c>
      <c r="O42441" s="53" t="str">
        <f ca="1"/>
        <v>2016-03</v>
      </c>
    </row>
    <row r="42442" spans="12:15" x14ac:dyDescent="0.4">
      <c r="L42442" s="56">
        <f ca="1"/>
        <v>42441</v>
      </c>
      <c r="M42442" s="53">
        <f ca="1"/>
        <v>2016</v>
      </c>
      <c r="N42442" s="53">
        <f ca="1"/>
        <v>3</v>
      </c>
      <c r="O42442" s="53" t="str">
        <f ca="1"/>
        <v>2016-03</v>
      </c>
    </row>
    <row r="42443" spans="12:15" x14ac:dyDescent="0.4">
      <c r="L42443" s="56">
        <f ca="1"/>
        <v>42442</v>
      </c>
      <c r="M42443" s="53">
        <f ca="1"/>
        <v>2016</v>
      </c>
      <c r="N42443" s="53">
        <f ca="1"/>
        <v>3</v>
      </c>
      <c r="O42443" s="53" t="str">
        <f ca="1"/>
        <v>2016-03</v>
      </c>
    </row>
    <row r="42444" spans="12:15" x14ac:dyDescent="0.4">
      <c r="L42444" s="56">
        <f ca="1"/>
        <v>42443</v>
      </c>
      <c r="M42444" s="53">
        <f ca="1"/>
        <v>2016</v>
      </c>
      <c r="N42444" s="53">
        <f ca="1"/>
        <v>3</v>
      </c>
      <c r="O42444" s="53" t="str">
        <f ca="1"/>
        <v>2016-03</v>
      </c>
    </row>
    <row r="42445" spans="12:15" x14ac:dyDescent="0.4">
      <c r="L42445" s="56">
        <f ca="1"/>
        <v>42444</v>
      </c>
      <c r="M42445" s="53">
        <f ca="1"/>
        <v>2016</v>
      </c>
      <c r="N42445" s="53">
        <f ca="1"/>
        <v>3</v>
      </c>
      <c r="O42445" s="53" t="str">
        <f ca="1"/>
        <v>2016-03</v>
      </c>
    </row>
    <row r="42446" spans="12:15" x14ac:dyDescent="0.4">
      <c r="L42446" s="56">
        <f ca="1"/>
        <v>42445</v>
      </c>
      <c r="M42446" s="53">
        <f ca="1"/>
        <v>2016</v>
      </c>
      <c r="N42446" s="53">
        <f ca="1"/>
        <v>3</v>
      </c>
      <c r="O42446" s="53" t="str">
        <f ca="1"/>
        <v>2016-03</v>
      </c>
    </row>
    <row r="42447" spans="12:15" x14ac:dyDescent="0.4">
      <c r="L42447" s="56">
        <f ca="1"/>
        <v>42446</v>
      </c>
      <c r="M42447" s="53">
        <f ca="1"/>
        <v>2016</v>
      </c>
      <c r="N42447" s="53">
        <f ca="1"/>
        <v>3</v>
      </c>
      <c r="O42447" s="53" t="str">
        <f ca="1"/>
        <v>2016-03</v>
      </c>
    </row>
    <row r="42448" spans="12:15" x14ac:dyDescent="0.4">
      <c r="L42448" s="56">
        <f ca="1"/>
        <v>42447</v>
      </c>
      <c r="M42448" s="53">
        <f ca="1"/>
        <v>2016</v>
      </c>
      <c r="N42448" s="53">
        <f ca="1"/>
        <v>3</v>
      </c>
      <c r="O42448" s="53" t="str">
        <f ca="1"/>
        <v>2016-03</v>
      </c>
    </row>
    <row r="42449" spans="12:15" x14ac:dyDescent="0.4">
      <c r="L42449" s="56">
        <f ca="1"/>
        <v>42448</v>
      </c>
      <c r="M42449" s="53">
        <f ca="1"/>
        <v>2016</v>
      </c>
      <c r="N42449" s="53">
        <f ca="1"/>
        <v>3</v>
      </c>
      <c r="O42449" s="53" t="str">
        <f ca="1"/>
        <v>2016-03</v>
      </c>
    </row>
    <row r="42450" spans="12:15" x14ac:dyDescent="0.4">
      <c r="L42450" s="56">
        <f ca="1"/>
        <v>42449</v>
      </c>
      <c r="M42450" s="53">
        <f ca="1"/>
        <v>2016</v>
      </c>
      <c r="N42450" s="53">
        <f ca="1"/>
        <v>3</v>
      </c>
      <c r="O42450" s="53" t="str">
        <f ca="1"/>
        <v>2016-03</v>
      </c>
    </row>
    <row r="42451" spans="12:15" x14ac:dyDescent="0.4">
      <c r="L42451" s="56">
        <f ca="1"/>
        <v>42450</v>
      </c>
      <c r="M42451" s="53">
        <f ca="1"/>
        <v>2016</v>
      </c>
      <c r="N42451" s="53">
        <f ca="1"/>
        <v>3</v>
      </c>
      <c r="O42451" s="53" t="str">
        <f ca="1"/>
        <v>2016-03</v>
      </c>
    </row>
    <row r="42452" spans="12:15" x14ac:dyDescent="0.4">
      <c r="L42452" s="56">
        <f ca="1"/>
        <v>42451</v>
      </c>
      <c r="M42452" s="53">
        <f ca="1"/>
        <v>2016</v>
      </c>
      <c r="N42452" s="53">
        <f ca="1"/>
        <v>3</v>
      </c>
      <c r="O42452" s="53" t="str">
        <f ca="1"/>
        <v>2016-03</v>
      </c>
    </row>
    <row r="42453" spans="12:15" x14ac:dyDescent="0.4">
      <c r="L42453" s="56">
        <f ca="1"/>
        <v>42452</v>
      </c>
      <c r="M42453" s="53">
        <f ca="1"/>
        <v>2016</v>
      </c>
      <c r="N42453" s="53">
        <f ca="1"/>
        <v>3</v>
      </c>
      <c r="O42453" s="53" t="str">
        <f ca="1"/>
        <v>2016-03</v>
      </c>
    </row>
    <row r="42454" spans="12:15" x14ac:dyDescent="0.4">
      <c r="L42454" s="56">
        <f ca="1"/>
        <v>42453</v>
      </c>
      <c r="M42454" s="53">
        <f ca="1"/>
        <v>2016</v>
      </c>
      <c r="N42454" s="53">
        <f ca="1"/>
        <v>3</v>
      </c>
      <c r="O42454" s="53" t="str">
        <f ca="1"/>
        <v>2016-03</v>
      </c>
    </row>
    <row r="42455" spans="12:15" x14ac:dyDescent="0.4">
      <c r="L42455" s="56">
        <f ca="1"/>
        <v>42454</v>
      </c>
      <c r="M42455" s="53">
        <f ca="1"/>
        <v>2016</v>
      </c>
      <c r="N42455" s="53">
        <f ca="1"/>
        <v>3</v>
      </c>
      <c r="O42455" s="53" t="str">
        <f ca="1"/>
        <v>2016-03</v>
      </c>
    </row>
    <row r="42456" spans="12:15" x14ac:dyDescent="0.4">
      <c r="L42456" s="56">
        <f ca="1"/>
        <v>42455</v>
      </c>
      <c r="M42456" s="53">
        <f ca="1"/>
        <v>2016</v>
      </c>
      <c r="N42456" s="53">
        <f ca="1"/>
        <v>3</v>
      </c>
      <c r="O42456" s="53" t="str">
        <f ca="1"/>
        <v>2016-03</v>
      </c>
    </row>
    <row r="42457" spans="12:15" x14ac:dyDescent="0.4">
      <c r="L42457" s="56">
        <f ca="1"/>
        <v>42456</v>
      </c>
      <c r="M42457" s="53">
        <f ca="1"/>
        <v>2016</v>
      </c>
      <c r="N42457" s="53">
        <f ca="1"/>
        <v>3</v>
      </c>
      <c r="O42457" s="53" t="str">
        <f ca="1"/>
        <v>2016-03</v>
      </c>
    </row>
    <row r="42458" spans="12:15" x14ac:dyDescent="0.4">
      <c r="L42458" s="56">
        <f ca="1"/>
        <v>42457</v>
      </c>
      <c r="M42458" s="53">
        <f ca="1"/>
        <v>2016</v>
      </c>
      <c r="N42458" s="53">
        <f ca="1"/>
        <v>3</v>
      </c>
      <c r="O42458" s="53" t="str">
        <f ca="1"/>
        <v>2016-03</v>
      </c>
    </row>
    <row r="42459" spans="12:15" x14ac:dyDescent="0.4">
      <c r="L42459" s="56">
        <f ca="1"/>
        <v>42458</v>
      </c>
      <c r="M42459" s="53">
        <f ca="1"/>
        <v>2016</v>
      </c>
      <c r="N42459" s="53">
        <f ca="1"/>
        <v>3</v>
      </c>
      <c r="O42459" s="53" t="str">
        <f ca="1"/>
        <v>2016-03</v>
      </c>
    </row>
    <row r="42460" spans="12:15" x14ac:dyDescent="0.4">
      <c r="L42460" s="56">
        <f ca="1"/>
        <v>42459</v>
      </c>
      <c r="M42460" s="53">
        <f ca="1"/>
        <v>2016</v>
      </c>
      <c r="N42460" s="53">
        <f ca="1"/>
        <v>3</v>
      </c>
      <c r="O42460" s="53" t="str">
        <f ca="1"/>
        <v>2016-03</v>
      </c>
    </row>
    <row r="42461" spans="12:15" x14ac:dyDescent="0.4">
      <c r="L42461" s="56">
        <f ca="1"/>
        <v>42460</v>
      </c>
      <c r="M42461" s="53">
        <f ca="1"/>
        <v>2016</v>
      </c>
      <c r="N42461" s="53">
        <f ca="1"/>
        <v>3</v>
      </c>
      <c r="O42461" s="53" t="str">
        <f ca="1"/>
        <v>2016-03</v>
      </c>
    </row>
    <row r="42462" spans="12:15" x14ac:dyDescent="0.4">
      <c r="L42462" s="56">
        <f ca="1"/>
        <v>42461</v>
      </c>
      <c r="M42462" s="53">
        <f ca="1"/>
        <v>2016</v>
      </c>
      <c r="N42462" s="53">
        <f ca="1"/>
        <v>4</v>
      </c>
      <c r="O42462" s="53" t="str">
        <f ca="1"/>
        <v>2016-04</v>
      </c>
    </row>
    <row r="42463" spans="12:15" x14ac:dyDescent="0.4">
      <c r="L42463" s="56">
        <f ca="1"/>
        <v>42462</v>
      </c>
      <c r="M42463" s="53">
        <f ca="1"/>
        <v>2016</v>
      </c>
      <c r="N42463" s="53">
        <f ca="1"/>
        <v>4</v>
      </c>
      <c r="O42463" s="53" t="str">
        <f ca="1"/>
        <v>2016-04</v>
      </c>
    </row>
    <row r="42464" spans="12:15" x14ac:dyDescent="0.4">
      <c r="L42464" s="56">
        <f ca="1"/>
        <v>42463</v>
      </c>
      <c r="M42464" s="53">
        <f ca="1"/>
        <v>2016</v>
      </c>
      <c r="N42464" s="53">
        <f ca="1"/>
        <v>4</v>
      </c>
      <c r="O42464" s="53" t="str">
        <f ca="1"/>
        <v>2016-04</v>
      </c>
    </row>
    <row r="42465" spans="12:15" x14ac:dyDescent="0.4">
      <c r="L42465" s="56">
        <f ca="1"/>
        <v>42464</v>
      </c>
      <c r="M42465" s="53">
        <f ca="1"/>
        <v>2016</v>
      </c>
      <c r="N42465" s="53">
        <f ca="1"/>
        <v>4</v>
      </c>
      <c r="O42465" s="53" t="str">
        <f ca="1"/>
        <v>2016-04</v>
      </c>
    </row>
    <row r="42466" spans="12:15" x14ac:dyDescent="0.4">
      <c r="L42466" s="56">
        <f ca="1"/>
        <v>42465</v>
      </c>
      <c r="M42466" s="53">
        <f ca="1"/>
        <v>2016</v>
      </c>
      <c r="N42466" s="53">
        <f ca="1"/>
        <v>4</v>
      </c>
      <c r="O42466" s="53" t="str">
        <f ca="1"/>
        <v>2016-04</v>
      </c>
    </row>
    <row r="42467" spans="12:15" x14ac:dyDescent="0.4">
      <c r="L42467" s="56">
        <f ca="1"/>
        <v>42466</v>
      </c>
      <c r="M42467" s="53">
        <f ca="1"/>
        <v>2016</v>
      </c>
      <c r="N42467" s="53">
        <f ca="1"/>
        <v>4</v>
      </c>
      <c r="O42467" s="53" t="str">
        <f ca="1"/>
        <v>2016-04</v>
      </c>
    </row>
    <row r="42468" spans="12:15" x14ac:dyDescent="0.4">
      <c r="L42468" s="56">
        <f ca="1"/>
        <v>42467</v>
      </c>
      <c r="M42468" s="53">
        <f ca="1"/>
        <v>2016</v>
      </c>
      <c r="N42468" s="53">
        <f ca="1"/>
        <v>4</v>
      </c>
      <c r="O42468" s="53" t="str">
        <f ca="1"/>
        <v>2016-04</v>
      </c>
    </row>
    <row r="42469" spans="12:15" x14ac:dyDescent="0.4">
      <c r="L42469" s="56">
        <f ca="1"/>
        <v>42468</v>
      </c>
      <c r="M42469" s="53">
        <f ca="1"/>
        <v>2016</v>
      </c>
      <c r="N42469" s="53">
        <f ca="1"/>
        <v>4</v>
      </c>
      <c r="O42469" s="53" t="str">
        <f ca="1"/>
        <v>2016-04</v>
      </c>
    </row>
    <row r="42470" spans="12:15" x14ac:dyDescent="0.4">
      <c r="L42470" s="56">
        <f ca="1"/>
        <v>42469</v>
      </c>
      <c r="M42470" s="53">
        <f ca="1"/>
        <v>2016</v>
      </c>
      <c r="N42470" s="53">
        <f ca="1"/>
        <v>4</v>
      </c>
      <c r="O42470" s="53" t="str">
        <f ca="1"/>
        <v>2016-04</v>
      </c>
    </row>
    <row r="42471" spans="12:15" x14ac:dyDescent="0.4">
      <c r="L42471" s="56">
        <f ca="1"/>
        <v>42470</v>
      </c>
      <c r="M42471" s="53">
        <f ca="1"/>
        <v>2016</v>
      </c>
      <c r="N42471" s="53">
        <f ca="1"/>
        <v>4</v>
      </c>
      <c r="O42471" s="53" t="str">
        <f ca="1"/>
        <v>2016-04</v>
      </c>
    </row>
    <row r="42472" spans="12:15" x14ac:dyDescent="0.4">
      <c r="L42472" s="56">
        <f ca="1"/>
        <v>42471</v>
      </c>
      <c r="M42472" s="53">
        <f ca="1"/>
        <v>2016</v>
      </c>
      <c r="N42472" s="53">
        <f ca="1"/>
        <v>4</v>
      </c>
      <c r="O42472" s="53" t="str">
        <f ca="1"/>
        <v>2016-04</v>
      </c>
    </row>
    <row r="42473" spans="12:15" x14ac:dyDescent="0.4">
      <c r="L42473" s="56">
        <f ca="1"/>
        <v>42472</v>
      </c>
      <c r="M42473" s="53">
        <f ca="1"/>
        <v>2016</v>
      </c>
      <c r="N42473" s="53">
        <f ca="1"/>
        <v>4</v>
      </c>
      <c r="O42473" s="53" t="str">
        <f ca="1"/>
        <v>2016-04</v>
      </c>
    </row>
    <row r="42474" spans="12:15" x14ac:dyDescent="0.4">
      <c r="L42474" s="56">
        <f ca="1"/>
        <v>42473</v>
      </c>
      <c r="M42474" s="53">
        <f ca="1"/>
        <v>2016</v>
      </c>
      <c r="N42474" s="53">
        <f ca="1"/>
        <v>4</v>
      </c>
      <c r="O42474" s="53" t="str">
        <f ca="1"/>
        <v>2016-04</v>
      </c>
    </row>
    <row r="42475" spans="12:15" x14ac:dyDescent="0.4">
      <c r="L42475" s="56">
        <f ca="1"/>
        <v>42474</v>
      </c>
      <c r="M42475" s="53">
        <f ca="1"/>
        <v>2016</v>
      </c>
      <c r="N42475" s="53">
        <f ca="1"/>
        <v>4</v>
      </c>
      <c r="O42475" s="53" t="str">
        <f ca="1"/>
        <v>2016-04</v>
      </c>
    </row>
    <row r="42476" spans="12:15" x14ac:dyDescent="0.4">
      <c r="L42476" s="56">
        <f ca="1"/>
        <v>42475</v>
      </c>
      <c r="M42476" s="53">
        <f ca="1"/>
        <v>2016</v>
      </c>
      <c r="N42476" s="53">
        <f ca="1"/>
        <v>4</v>
      </c>
      <c r="O42476" s="53" t="str">
        <f ca="1"/>
        <v>2016-04</v>
      </c>
    </row>
    <row r="42477" spans="12:15" x14ac:dyDescent="0.4">
      <c r="L42477" s="56">
        <f ca="1"/>
        <v>42476</v>
      </c>
      <c r="M42477" s="53">
        <f ca="1"/>
        <v>2016</v>
      </c>
      <c r="N42477" s="53">
        <f ca="1"/>
        <v>4</v>
      </c>
      <c r="O42477" s="53" t="str">
        <f ca="1"/>
        <v>2016-04</v>
      </c>
    </row>
    <row r="42478" spans="12:15" x14ac:dyDescent="0.4">
      <c r="L42478" s="56">
        <f ca="1"/>
        <v>42477</v>
      </c>
      <c r="M42478" s="53">
        <f ca="1"/>
        <v>2016</v>
      </c>
      <c r="N42478" s="53">
        <f ca="1"/>
        <v>4</v>
      </c>
      <c r="O42478" s="53" t="str">
        <f ca="1"/>
        <v>2016-04</v>
      </c>
    </row>
    <row r="42479" spans="12:15" x14ac:dyDescent="0.4">
      <c r="L42479" s="56">
        <f ca="1"/>
        <v>42478</v>
      </c>
      <c r="M42479" s="53">
        <f ca="1"/>
        <v>2016</v>
      </c>
      <c r="N42479" s="53">
        <f ca="1"/>
        <v>4</v>
      </c>
      <c r="O42479" s="53" t="str">
        <f ca="1"/>
        <v>2016-04</v>
      </c>
    </row>
    <row r="42480" spans="12:15" x14ac:dyDescent="0.4">
      <c r="L42480" s="56">
        <f ca="1"/>
        <v>42479</v>
      </c>
      <c r="M42480" s="53">
        <f ca="1"/>
        <v>2016</v>
      </c>
      <c r="N42480" s="53">
        <f ca="1"/>
        <v>4</v>
      </c>
      <c r="O42480" s="53" t="str">
        <f ca="1"/>
        <v>2016-04</v>
      </c>
    </row>
    <row r="42481" spans="12:15" x14ac:dyDescent="0.4">
      <c r="L42481" s="56">
        <f ca="1"/>
        <v>42480</v>
      </c>
      <c r="M42481" s="53">
        <f ca="1"/>
        <v>2016</v>
      </c>
      <c r="N42481" s="53">
        <f ca="1"/>
        <v>4</v>
      </c>
      <c r="O42481" s="53" t="str">
        <f ca="1"/>
        <v>2016-04</v>
      </c>
    </row>
    <row r="42482" spans="12:15" x14ac:dyDescent="0.4">
      <c r="L42482" s="56">
        <f ca="1"/>
        <v>42481</v>
      </c>
      <c r="M42482" s="53">
        <f ca="1"/>
        <v>2016</v>
      </c>
      <c r="N42482" s="53">
        <f ca="1"/>
        <v>4</v>
      </c>
      <c r="O42482" s="53" t="str">
        <f ca="1"/>
        <v>2016-04</v>
      </c>
    </row>
    <row r="42483" spans="12:15" x14ac:dyDescent="0.4">
      <c r="L42483" s="56">
        <f ca="1"/>
        <v>42482</v>
      </c>
      <c r="M42483" s="53">
        <f ca="1"/>
        <v>2016</v>
      </c>
      <c r="N42483" s="53">
        <f ca="1"/>
        <v>4</v>
      </c>
      <c r="O42483" s="53" t="str">
        <f ca="1"/>
        <v>2016-04</v>
      </c>
    </row>
    <row r="42484" spans="12:15" x14ac:dyDescent="0.4">
      <c r="L42484" s="56">
        <f ca="1"/>
        <v>42483</v>
      </c>
      <c r="M42484" s="53">
        <f ca="1"/>
        <v>2016</v>
      </c>
      <c r="N42484" s="53">
        <f ca="1"/>
        <v>4</v>
      </c>
      <c r="O42484" s="53" t="str">
        <f ca="1"/>
        <v>2016-04</v>
      </c>
    </row>
    <row r="42485" spans="12:15" x14ac:dyDescent="0.4">
      <c r="L42485" s="56">
        <f ca="1"/>
        <v>42484</v>
      </c>
      <c r="M42485" s="53">
        <f ca="1"/>
        <v>2016</v>
      </c>
      <c r="N42485" s="53">
        <f ca="1"/>
        <v>4</v>
      </c>
      <c r="O42485" s="53" t="str">
        <f ca="1"/>
        <v>2016-04</v>
      </c>
    </row>
    <row r="42486" spans="12:15" x14ac:dyDescent="0.4">
      <c r="L42486" s="56">
        <f ca="1"/>
        <v>42485</v>
      </c>
      <c r="M42486" s="53">
        <f ca="1"/>
        <v>2016</v>
      </c>
      <c r="N42486" s="53">
        <f ca="1"/>
        <v>4</v>
      </c>
      <c r="O42486" s="53" t="str">
        <f ca="1"/>
        <v>2016-04</v>
      </c>
    </row>
    <row r="42487" spans="12:15" x14ac:dyDescent="0.4">
      <c r="L42487" s="56">
        <f ca="1"/>
        <v>42486</v>
      </c>
      <c r="M42487" s="53">
        <f ca="1"/>
        <v>2016</v>
      </c>
      <c r="N42487" s="53">
        <f ca="1"/>
        <v>4</v>
      </c>
      <c r="O42487" s="53" t="str">
        <f ca="1"/>
        <v>2016-04</v>
      </c>
    </row>
    <row r="42488" spans="12:15" x14ac:dyDescent="0.4">
      <c r="L42488" s="56">
        <f ca="1"/>
        <v>42487</v>
      </c>
      <c r="M42488" s="53">
        <f ca="1"/>
        <v>2016</v>
      </c>
      <c r="N42488" s="53">
        <f ca="1"/>
        <v>4</v>
      </c>
      <c r="O42488" s="53" t="str">
        <f ca="1"/>
        <v>2016-04</v>
      </c>
    </row>
    <row r="42489" spans="12:15" x14ac:dyDescent="0.4">
      <c r="L42489" s="56">
        <f ca="1"/>
        <v>42488</v>
      </c>
      <c r="M42489" s="53">
        <f ca="1"/>
        <v>2016</v>
      </c>
      <c r="N42489" s="53">
        <f ca="1"/>
        <v>4</v>
      </c>
      <c r="O42489" s="53" t="str">
        <f ca="1"/>
        <v>2016-04</v>
      </c>
    </row>
    <row r="42490" spans="12:15" x14ac:dyDescent="0.4">
      <c r="L42490" s="56">
        <f ca="1"/>
        <v>42489</v>
      </c>
      <c r="M42490" s="53">
        <f ca="1"/>
        <v>2016</v>
      </c>
      <c r="N42490" s="53">
        <f ca="1"/>
        <v>4</v>
      </c>
      <c r="O42490" s="53" t="str">
        <f ca="1"/>
        <v>2016-04</v>
      </c>
    </row>
    <row r="42491" spans="12:15" x14ac:dyDescent="0.4">
      <c r="L42491" s="56">
        <f ca="1"/>
        <v>42490</v>
      </c>
      <c r="M42491" s="53">
        <f ca="1"/>
        <v>2016</v>
      </c>
      <c r="N42491" s="53">
        <f ca="1"/>
        <v>4</v>
      </c>
      <c r="O42491" s="53" t="str">
        <f ca="1"/>
        <v>2016-04</v>
      </c>
    </row>
    <row r="42492" spans="12:15" x14ac:dyDescent="0.4">
      <c r="L42492" s="56">
        <f ca="1"/>
        <v>42491</v>
      </c>
      <c r="M42492" s="53">
        <f ca="1"/>
        <v>2016</v>
      </c>
      <c r="N42492" s="53">
        <f ca="1"/>
        <v>5</v>
      </c>
      <c r="O42492" s="53" t="str">
        <f ca="1"/>
        <v>2016-05</v>
      </c>
    </row>
    <row r="42493" spans="12:15" x14ac:dyDescent="0.4">
      <c r="L42493" s="56">
        <f ca="1"/>
        <v>42492</v>
      </c>
      <c r="M42493" s="53">
        <f ca="1"/>
        <v>2016</v>
      </c>
      <c r="N42493" s="53">
        <f ca="1"/>
        <v>5</v>
      </c>
      <c r="O42493" s="53" t="str">
        <f ca="1"/>
        <v>2016-05</v>
      </c>
    </row>
    <row r="42494" spans="12:15" x14ac:dyDescent="0.4">
      <c r="L42494" s="56">
        <f ca="1"/>
        <v>42493</v>
      </c>
      <c r="M42494" s="53">
        <f ca="1"/>
        <v>2016</v>
      </c>
      <c r="N42494" s="53">
        <f ca="1"/>
        <v>5</v>
      </c>
      <c r="O42494" s="53" t="str">
        <f ca="1"/>
        <v>2016-05</v>
      </c>
    </row>
    <row r="42495" spans="12:15" x14ac:dyDescent="0.4">
      <c r="L42495" s="56">
        <f ca="1"/>
        <v>42494</v>
      </c>
      <c r="M42495" s="53">
        <f ca="1"/>
        <v>2016</v>
      </c>
      <c r="N42495" s="53">
        <f ca="1"/>
        <v>5</v>
      </c>
      <c r="O42495" s="53" t="str">
        <f ca="1"/>
        <v>2016-05</v>
      </c>
    </row>
    <row r="42496" spans="12:15" x14ac:dyDescent="0.4">
      <c r="L42496" s="56">
        <f ca="1"/>
        <v>42495</v>
      </c>
      <c r="M42496" s="53">
        <f ca="1"/>
        <v>2016</v>
      </c>
      <c r="N42496" s="53">
        <f ca="1"/>
        <v>5</v>
      </c>
      <c r="O42496" s="53" t="str">
        <f ca="1"/>
        <v>2016-05</v>
      </c>
    </row>
    <row r="42497" spans="12:15" x14ac:dyDescent="0.4">
      <c r="L42497" s="56">
        <f ca="1"/>
        <v>42496</v>
      </c>
      <c r="M42497" s="53">
        <f ca="1"/>
        <v>2016</v>
      </c>
      <c r="N42497" s="53">
        <f ca="1"/>
        <v>5</v>
      </c>
      <c r="O42497" s="53" t="str">
        <f ca="1"/>
        <v>2016-05</v>
      </c>
    </row>
    <row r="42498" spans="12:15" x14ac:dyDescent="0.4">
      <c r="L42498" s="56">
        <f ca="1"/>
        <v>42497</v>
      </c>
      <c r="M42498" s="53">
        <f ca="1"/>
        <v>2016</v>
      </c>
      <c r="N42498" s="53">
        <f ca="1"/>
        <v>5</v>
      </c>
      <c r="O42498" s="53" t="str">
        <f ca="1"/>
        <v>2016-05</v>
      </c>
    </row>
    <row r="42499" spans="12:15" x14ac:dyDescent="0.4">
      <c r="L42499" s="56">
        <f ca="1"/>
        <v>42498</v>
      </c>
      <c r="M42499" s="53">
        <f ca="1"/>
        <v>2016</v>
      </c>
      <c r="N42499" s="53">
        <f ca="1"/>
        <v>5</v>
      </c>
      <c r="O42499" s="53" t="str">
        <f ca="1"/>
        <v>2016-05</v>
      </c>
    </row>
    <row r="42500" spans="12:15" x14ac:dyDescent="0.4">
      <c r="L42500" s="56">
        <f ca="1"/>
        <v>42499</v>
      </c>
      <c r="M42500" s="53">
        <f ca="1"/>
        <v>2016</v>
      </c>
      <c r="N42500" s="53">
        <f ca="1"/>
        <v>5</v>
      </c>
      <c r="O42500" s="53" t="str">
        <f ca="1"/>
        <v>2016-05</v>
      </c>
    </row>
    <row r="42501" spans="12:15" x14ac:dyDescent="0.4">
      <c r="L42501" s="56">
        <f ca="1"/>
        <v>42500</v>
      </c>
      <c r="M42501" s="53">
        <f ca="1"/>
        <v>2016</v>
      </c>
      <c r="N42501" s="53">
        <f ca="1"/>
        <v>5</v>
      </c>
      <c r="O42501" s="53" t="str">
        <f ca="1"/>
        <v>2016-05</v>
      </c>
    </row>
    <row r="42502" spans="12:15" x14ac:dyDescent="0.4">
      <c r="L42502" s="56">
        <f ca="1"/>
        <v>42501</v>
      </c>
      <c r="M42502" s="53">
        <f ca="1"/>
        <v>2016</v>
      </c>
      <c r="N42502" s="53">
        <f ca="1"/>
        <v>5</v>
      </c>
      <c r="O42502" s="53" t="str">
        <f ca="1"/>
        <v>2016-05</v>
      </c>
    </row>
    <row r="42503" spans="12:15" x14ac:dyDescent="0.4">
      <c r="L42503" s="56">
        <f ca="1"/>
        <v>42502</v>
      </c>
      <c r="M42503" s="53">
        <f ca="1"/>
        <v>2016</v>
      </c>
      <c r="N42503" s="53">
        <f ca="1"/>
        <v>5</v>
      </c>
      <c r="O42503" s="53" t="str">
        <f ca="1"/>
        <v>2016-05</v>
      </c>
    </row>
    <row r="42504" spans="12:15" x14ac:dyDescent="0.4">
      <c r="L42504" s="56">
        <f ca="1"/>
        <v>42503</v>
      </c>
      <c r="M42504" s="53">
        <f ca="1"/>
        <v>2016</v>
      </c>
      <c r="N42504" s="53">
        <f ca="1"/>
        <v>5</v>
      </c>
      <c r="O42504" s="53" t="str">
        <f ca="1"/>
        <v>2016-05</v>
      </c>
    </row>
    <row r="42505" spans="12:15" x14ac:dyDescent="0.4">
      <c r="L42505" s="56">
        <f ca="1"/>
        <v>42504</v>
      </c>
      <c r="M42505" s="53">
        <f ca="1"/>
        <v>2016</v>
      </c>
      <c r="N42505" s="53">
        <f ca="1"/>
        <v>5</v>
      </c>
      <c r="O42505" s="53" t="str">
        <f ca="1"/>
        <v>2016-05</v>
      </c>
    </row>
    <row r="42506" spans="12:15" x14ac:dyDescent="0.4">
      <c r="L42506" s="56">
        <f ca="1"/>
        <v>42505</v>
      </c>
      <c r="M42506" s="53">
        <f ca="1"/>
        <v>2016</v>
      </c>
      <c r="N42506" s="53">
        <f ca="1"/>
        <v>5</v>
      </c>
      <c r="O42506" s="53" t="str">
        <f ca="1"/>
        <v>2016-05</v>
      </c>
    </row>
    <row r="42507" spans="12:15" x14ac:dyDescent="0.4">
      <c r="L42507" s="56">
        <f ca="1"/>
        <v>42506</v>
      </c>
      <c r="M42507" s="53">
        <f ca="1"/>
        <v>2016</v>
      </c>
      <c r="N42507" s="53">
        <f ca="1"/>
        <v>5</v>
      </c>
      <c r="O42507" s="53" t="str">
        <f ca="1"/>
        <v>2016-05</v>
      </c>
    </row>
    <row r="42508" spans="12:15" x14ac:dyDescent="0.4">
      <c r="L42508" s="56">
        <f ca="1"/>
        <v>42507</v>
      </c>
      <c r="M42508" s="53">
        <f ca="1"/>
        <v>2016</v>
      </c>
      <c r="N42508" s="53">
        <f ca="1"/>
        <v>5</v>
      </c>
      <c r="O42508" s="53" t="str">
        <f ca="1"/>
        <v>2016-05</v>
      </c>
    </row>
    <row r="42509" spans="12:15" x14ac:dyDescent="0.4">
      <c r="L42509" s="56">
        <f ca="1"/>
        <v>42508</v>
      </c>
      <c r="M42509" s="53">
        <f ca="1"/>
        <v>2016</v>
      </c>
      <c r="N42509" s="53">
        <f ca="1"/>
        <v>5</v>
      </c>
      <c r="O42509" s="53" t="str">
        <f ca="1"/>
        <v>2016-05</v>
      </c>
    </row>
    <row r="42510" spans="12:15" x14ac:dyDescent="0.4">
      <c r="L42510" s="56">
        <f ca="1"/>
        <v>42509</v>
      </c>
      <c r="M42510" s="53">
        <f ca="1"/>
        <v>2016</v>
      </c>
      <c r="N42510" s="53">
        <f ca="1"/>
        <v>5</v>
      </c>
      <c r="O42510" s="53" t="str">
        <f ca="1"/>
        <v>2016-05</v>
      </c>
    </row>
    <row r="42511" spans="12:15" x14ac:dyDescent="0.4">
      <c r="L42511" s="56">
        <f ca="1"/>
        <v>42510</v>
      </c>
      <c r="M42511" s="53">
        <f ca="1"/>
        <v>2016</v>
      </c>
      <c r="N42511" s="53">
        <f ca="1"/>
        <v>5</v>
      </c>
      <c r="O42511" s="53" t="str">
        <f ca="1"/>
        <v>2016-05</v>
      </c>
    </row>
    <row r="42512" spans="12:15" x14ac:dyDescent="0.4">
      <c r="L42512" s="56">
        <f ca="1"/>
        <v>42511</v>
      </c>
      <c r="M42512" s="53">
        <f ca="1"/>
        <v>2016</v>
      </c>
      <c r="N42512" s="53">
        <f ca="1"/>
        <v>5</v>
      </c>
      <c r="O42512" s="53" t="str">
        <f ca="1"/>
        <v>2016-05</v>
      </c>
    </row>
    <row r="42513" spans="12:15" x14ac:dyDescent="0.4">
      <c r="L42513" s="56">
        <f ca="1"/>
        <v>42512</v>
      </c>
      <c r="M42513" s="53">
        <f ca="1"/>
        <v>2016</v>
      </c>
      <c r="N42513" s="53">
        <f ca="1"/>
        <v>5</v>
      </c>
      <c r="O42513" s="53" t="str">
        <f ca="1"/>
        <v>2016-05</v>
      </c>
    </row>
    <row r="42514" spans="12:15" x14ac:dyDescent="0.4">
      <c r="L42514" s="56">
        <f ca="1"/>
        <v>42513</v>
      </c>
      <c r="M42514" s="53">
        <f ca="1"/>
        <v>2016</v>
      </c>
      <c r="N42514" s="53">
        <f ca="1"/>
        <v>5</v>
      </c>
      <c r="O42514" s="53" t="str">
        <f ca="1"/>
        <v>2016-05</v>
      </c>
    </row>
    <row r="42515" spans="12:15" x14ac:dyDescent="0.4">
      <c r="L42515" s="56">
        <f ca="1"/>
        <v>42514</v>
      </c>
      <c r="M42515" s="53">
        <f ca="1"/>
        <v>2016</v>
      </c>
      <c r="N42515" s="53">
        <f ca="1"/>
        <v>5</v>
      </c>
      <c r="O42515" s="53" t="str">
        <f ca="1"/>
        <v>2016-05</v>
      </c>
    </row>
    <row r="42516" spans="12:15" x14ac:dyDescent="0.4">
      <c r="L42516" s="56">
        <f ca="1"/>
        <v>42515</v>
      </c>
      <c r="M42516" s="53">
        <f ca="1"/>
        <v>2016</v>
      </c>
      <c r="N42516" s="53">
        <f ca="1"/>
        <v>5</v>
      </c>
      <c r="O42516" s="53" t="str">
        <f ca="1"/>
        <v>2016-05</v>
      </c>
    </row>
    <row r="42517" spans="12:15" x14ac:dyDescent="0.4">
      <c r="L42517" s="56">
        <f ca="1"/>
        <v>42516</v>
      </c>
      <c r="M42517" s="53">
        <f ca="1"/>
        <v>2016</v>
      </c>
      <c r="N42517" s="53">
        <f ca="1"/>
        <v>5</v>
      </c>
      <c r="O42517" s="53" t="str">
        <f ca="1"/>
        <v>2016-05</v>
      </c>
    </row>
    <row r="42518" spans="12:15" x14ac:dyDescent="0.4">
      <c r="L42518" s="56">
        <f ca="1"/>
        <v>42517</v>
      </c>
      <c r="M42518" s="53">
        <f ca="1"/>
        <v>2016</v>
      </c>
      <c r="N42518" s="53">
        <f ca="1"/>
        <v>5</v>
      </c>
      <c r="O42518" s="53" t="str">
        <f ca="1"/>
        <v>2016-05</v>
      </c>
    </row>
    <row r="42519" spans="12:15" x14ac:dyDescent="0.4">
      <c r="L42519" s="56">
        <f ca="1"/>
        <v>42518</v>
      </c>
      <c r="M42519" s="53">
        <f ca="1"/>
        <v>2016</v>
      </c>
      <c r="N42519" s="53">
        <f ca="1"/>
        <v>5</v>
      </c>
      <c r="O42519" s="53" t="str">
        <f ca="1"/>
        <v>2016-05</v>
      </c>
    </row>
    <row r="42520" spans="12:15" x14ac:dyDescent="0.4">
      <c r="L42520" s="56">
        <f ca="1"/>
        <v>42519</v>
      </c>
      <c r="M42520" s="53">
        <f ca="1"/>
        <v>2016</v>
      </c>
      <c r="N42520" s="53">
        <f ca="1"/>
        <v>5</v>
      </c>
      <c r="O42520" s="53" t="str">
        <f ca="1"/>
        <v>2016-05</v>
      </c>
    </row>
    <row r="42521" spans="12:15" x14ac:dyDescent="0.4">
      <c r="L42521" s="56">
        <f ca="1"/>
        <v>42520</v>
      </c>
      <c r="M42521" s="53">
        <f ca="1"/>
        <v>2016</v>
      </c>
      <c r="N42521" s="53">
        <f ca="1"/>
        <v>5</v>
      </c>
      <c r="O42521" s="53" t="str">
        <f ca="1"/>
        <v>2016-05</v>
      </c>
    </row>
    <row r="42522" spans="12:15" x14ac:dyDescent="0.4">
      <c r="L42522" s="56">
        <f ca="1"/>
        <v>42521</v>
      </c>
      <c r="M42522" s="53">
        <f ca="1"/>
        <v>2016</v>
      </c>
      <c r="N42522" s="53">
        <f ca="1"/>
        <v>5</v>
      </c>
      <c r="O42522" s="53" t="str">
        <f ca="1"/>
        <v>2016-05</v>
      </c>
    </row>
    <row r="42523" spans="12:15" x14ac:dyDescent="0.4">
      <c r="L42523" s="56">
        <f ca="1"/>
        <v>42522</v>
      </c>
      <c r="M42523" s="53">
        <f ca="1"/>
        <v>2016</v>
      </c>
      <c r="N42523" s="53">
        <f ca="1"/>
        <v>6</v>
      </c>
      <c r="O42523" s="53" t="str">
        <f ca="1"/>
        <v>2016-06</v>
      </c>
    </row>
    <row r="42524" spans="12:15" x14ac:dyDescent="0.4">
      <c r="L42524" s="56">
        <f ca="1"/>
        <v>42523</v>
      </c>
      <c r="M42524" s="53">
        <f ca="1"/>
        <v>2016</v>
      </c>
      <c r="N42524" s="53">
        <f ca="1"/>
        <v>6</v>
      </c>
      <c r="O42524" s="53" t="str">
        <f ca="1"/>
        <v>2016-06</v>
      </c>
    </row>
    <row r="42525" spans="12:15" x14ac:dyDescent="0.4">
      <c r="L42525" s="56">
        <f ca="1"/>
        <v>42524</v>
      </c>
      <c r="M42525" s="53">
        <f ca="1"/>
        <v>2016</v>
      </c>
      <c r="N42525" s="53">
        <f ca="1"/>
        <v>6</v>
      </c>
      <c r="O42525" s="53" t="str">
        <f ca="1"/>
        <v>2016-06</v>
      </c>
    </row>
    <row r="42526" spans="12:15" x14ac:dyDescent="0.4">
      <c r="L42526" s="56">
        <f ca="1"/>
        <v>42525</v>
      </c>
      <c r="M42526" s="53">
        <f ca="1"/>
        <v>2016</v>
      </c>
      <c r="N42526" s="53">
        <f ca="1"/>
        <v>6</v>
      </c>
      <c r="O42526" s="53" t="str">
        <f ca="1"/>
        <v>2016-06</v>
      </c>
    </row>
    <row r="42527" spans="12:15" x14ac:dyDescent="0.4">
      <c r="L42527" s="56">
        <f ca="1"/>
        <v>42526</v>
      </c>
      <c r="M42527" s="53">
        <f ca="1"/>
        <v>2016</v>
      </c>
      <c r="N42527" s="53">
        <f ca="1"/>
        <v>6</v>
      </c>
      <c r="O42527" s="53" t="str">
        <f ca="1"/>
        <v>2016-06</v>
      </c>
    </row>
    <row r="42528" spans="12:15" x14ac:dyDescent="0.4">
      <c r="L42528" s="56">
        <f ca="1"/>
        <v>42527</v>
      </c>
      <c r="M42528" s="53">
        <f ca="1"/>
        <v>2016</v>
      </c>
      <c r="N42528" s="53">
        <f ca="1"/>
        <v>6</v>
      </c>
      <c r="O42528" s="53" t="str">
        <f ca="1"/>
        <v>2016-06</v>
      </c>
    </row>
    <row r="42529" spans="12:15" x14ac:dyDescent="0.4">
      <c r="L42529" s="56">
        <f ca="1"/>
        <v>42528</v>
      </c>
      <c r="M42529" s="53">
        <f ca="1"/>
        <v>2016</v>
      </c>
      <c r="N42529" s="53">
        <f ca="1"/>
        <v>6</v>
      </c>
      <c r="O42529" s="53" t="str">
        <f ca="1"/>
        <v>2016-06</v>
      </c>
    </row>
    <row r="42530" spans="12:15" x14ac:dyDescent="0.4">
      <c r="L42530" s="56">
        <f ca="1"/>
        <v>42529</v>
      </c>
      <c r="M42530" s="53">
        <f ca="1"/>
        <v>2016</v>
      </c>
      <c r="N42530" s="53">
        <f ca="1"/>
        <v>6</v>
      </c>
      <c r="O42530" s="53" t="str">
        <f ca="1"/>
        <v>2016-06</v>
      </c>
    </row>
    <row r="42531" spans="12:15" x14ac:dyDescent="0.4">
      <c r="L42531" s="56">
        <f ca="1"/>
        <v>42530</v>
      </c>
      <c r="M42531" s="53">
        <f ca="1"/>
        <v>2016</v>
      </c>
      <c r="N42531" s="53">
        <f ca="1"/>
        <v>6</v>
      </c>
      <c r="O42531" s="53" t="str">
        <f ca="1"/>
        <v>2016-06</v>
      </c>
    </row>
    <row r="42532" spans="12:15" x14ac:dyDescent="0.4">
      <c r="L42532" s="56">
        <f ca="1"/>
        <v>42531</v>
      </c>
      <c r="M42532" s="53">
        <f ca="1"/>
        <v>2016</v>
      </c>
      <c r="N42532" s="53">
        <f ca="1"/>
        <v>6</v>
      </c>
      <c r="O42532" s="53" t="str">
        <f ca="1"/>
        <v>2016-06</v>
      </c>
    </row>
    <row r="42533" spans="12:15" x14ac:dyDescent="0.4">
      <c r="L42533" s="56">
        <f ca="1"/>
        <v>42532</v>
      </c>
      <c r="M42533" s="53">
        <f ca="1"/>
        <v>2016</v>
      </c>
      <c r="N42533" s="53">
        <f ca="1"/>
        <v>6</v>
      </c>
      <c r="O42533" s="53" t="str">
        <f ca="1"/>
        <v>2016-06</v>
      </c>
    </row>
    <row r="42534" spans="12:15" x14ac:dyDescent="0.4">
      <c r="L42534" s="56">
        <f ca="1"/>
        <v>42533</v>
      </c>
      <c r="M42534" s="53">
        <f ca="1"/>
        <v>2016</v>
      </c>
      <c r="N42534" s="53">
        <f ca="1"/>
        <v>6</v>
      </c>
      <c r="O42534" s="53" t="str">
        <f ca="1"/>
        <v>2016-06</v>
      </c>
    </row>
    <row r="42535" spans="12:15" x14ac:dyDescent="0.4">
      <c r="L42535" s="56">
        <f ca="1"/>
        <v>42534</v>
      </c>
      <c r="M42535" s="53">
        <f ca="1"/>
        <v>2016</v>
      </c>
      <c r="N42535" s="53">
        <f ca="1"/>
        <v>6</v>
      </c>
      <c r="O42535" s="53" t="str">
        <f ca="1"/>
        <v>2016-06</v>
      </c>
    </row>
    <row r="42536" spans="12:15" x14ac:dyDescent="0.4">
      <c r="L42536" s="56">
        <f ca="1"/>
        <v>42535</v>
      </c>
      <c r="M42536" s="53">
        <f ca="1"/>
        <v>2016</v>
      </c>
      <c r="N42536" s="53">
        <f ca="1"/>
        <v>6</v>
      </c>
      <c r="O42536" s="53" t="str">
        <f ca="1"/>
        <v>2016-06</v>
      </c>
    </row>
    <row r="42537" spans="12:15" x14ac:dyDescent="0.4">
      <c r="L42537" s="56">
        <f ca="1"/>
        <v>42536</v>
      </c>
      <c r="M42537" s="53">
        <f ca="1"/>
        <v>2016</v>
      </c>
      <c r="N42537" s="53">
        <f ca="1"/>
        <v>6</v>
      </c>
      <c r="O42537" s="53" t="str">
        <f ca="1"/>
        <v>2016-06</v>
      </c>
    </row>
    <row r="42538" spans="12:15" x14ac:dyDescent="0.4">
      <c r="L42538" s="56">
        <f ca="1"/>
        <v>42537</v>
      </c>
      <c r="M42538" s="53">
        <f ca="1"/>
        <v>2016</v>
      </c>
      <c r="N42538" s="53">
        <f ca="1"/>
        <v>6</v>
      </c>
      <c r="O42538" s="53" t="str">
        <f ca="1"/>
        <v>2016-06</v>
      </c>
    </row>
    <row r="42539" spans="12:15" x14ac:dyDescent="0.4">
      <c r="L42539" s="56">
        <f ca="1"/>
        <v>42538</v>
      </c>
      <c r="M42539" s="53">
        <f ca="1"/>
        <v>2016</v>
      </c>
      <c r="N42539" s="53">
        <f ca="1"/>
        <v>6</v>
      </c>
      <c r="O42539" s="53" t="str">
        <f ca="1"/>
        <v>2016-06</v>
      </c>
    </row>
    <row r="42540" spans="12:15" x14ac:dyDescent="0.4">
      <c r="L42540" s="56">
        <f ca="1"/>
        <v>42539</v>
      </c>
      <c r="M42540" s="53">
        <f ca="1"/>
        <v>2016</v>
      </c>
      <c r="N42540" s="53">
        <f ca="1"/>
        <v>6</v>
      </c>
      <c r="O42540" s="53" t="str">
        <f ca="1"/>
        <v>2016-06</v>
      </c>
    </row>
    <row r="42541" spans="12:15" x14ac:dyDescent="0.4">
      <c r="L42541" s="56">
        <f ca="1"/>
        <v>42540</v>
      </c>
      <c r="M42541" s="53">
        <f ca="1"/>
        <v>2016</v>
      </c>
      <c r="N42541" s="53">
        <f ca="1"/>
        <v>6</v>
      </c>
      <c r="O42541" s="53" t="str">
        <f ca="1"/>
        <v>2016-06</v>
      </c>
    </row>
    <row r="42542" spans="12:15" x14ac:dyDescent="0.4">
      <c r="L42542" s="56">
        <f ca="1"/>
        <v>42541</v>
      </c>
      <c r="M42542" s="53">
        <f ca="1"/>
        <v>2016</v>
      </c>
      <c r="N42542" s="53">
        <f ca="1"/>
        <v>6</v>
      </c>
      <c r="O42542" s="53" t="str">
        <f ca="1"/>
        <v>2016-06</v>
      </c>
    </row>
    <row r="42543" spans="12:15" x14ac:dyDescent="0.4">
      <c r="L42543" s="56">
        <f ca="1"/>
        <v>42542</v>
      </c>
      <c r="M42543" s="53">
        <f ca="1"/>
        <v>2016</v>
      </c>
      <c r="N42543" s="53">
        <f ca="1"/>
        <v>6</v>
      </c>
      <c r="O42543" s="53" t="str">
        <f ca="1"/>
        <v>2016-06</v>
      </c>
    </row>
    <row r="42544" spans="12:15" x14ac:dyDescent="0.4">
      <c r="L42544" s="56">
        <f ca="1"/>
        <v>42543</v>
      </c>
      <c r="M42544" s="53">
        <f ca="1"/>
        <v>2016</v>
      </c>
      <c r="N42544" s="53">
        <f ca="1"/>
        <v>6</v>
      </c>
      <c r="O42544" s="53" t="str">
        <f ca="1"/>
        <v>2016-06</v>
      </c>
    </row>
    <row r="42545" spans="12:15" x14ac:dyDescent="0.4">
      <c r="L42545" s="56">
        <f ca="1"/>
        <v>42544</v>
      </c>
      <c r="M42545" s="53">
        <f ca="1"/>
        <v>2016</v>
      </c>
      <c r="N42545" s="53">
        <f ca="1"/>
        <v>6</v>
      </c>
      <c r="O42545" s="53" t="str">
        <f ca="1"/>
        <v>2016-06</v>
      </c>
    </row>
    <row r="42546" spans="12:15" x14ac:dyDescent="0.4">
      <c r="L42546" s="56">
        <f ca="1"/>
        <v>42545</v>
      </c>
      <c r="M42546" s="53">
        <f ca="1"/>
        <v>2016</v>
      </c>
      <c r="N42546" s="53">
        <f ca="1"/>
        <v>6</v>
      </c>
      <c r="O42546" s="53" t="str">
        <f ca="1"/>
        <v>2016-06</v>
      </c>
    </row>
    <row r="42547" spans="12:15" x14ac:dyDescent="0.4">
      <c r="L42547" s="56">
        <f ca="1"/>
        <v>42546</v>
      </c>
      <c r="M42547" s="53">
        <f ca="1"/>
        <v>2016</v>
      </c>
      <c r="N42547" s="53">
        <f ca="1"/>
        <v>6</v>
      </c>
      <c r="O42547" s="53" t="str">
        <f ca="1"/>
        <v>2016-06</v>
      </c>
    </row>
    <row r="42548" spans="12:15" x14ac:dyDescent="0.4">
      <c r="L42548" s="56">
        <f ca="1"/>
        <v>42547</v>
      </c>
      <c r="M42548" s="53">
        <f ca="1"/>
        <v>2016</v>
      </c>
      <c r="N42548" s="53">
        <f ca="1"/>
        <v>6</v>
      </c>
      <c r="O42548" s="53" t="str">
        <f ca="1"/>
        <v>2016-06</v>
      </c>
    </row>
    <row r="42549" spans="12:15" x14ac:dyDescent="0.4">
      <c r="L42549" s="56">
        <f ca="1"/>
        <v>42548</v>
      </c>
      <c r="M42549" s="53">
        <f ca="1"/>
        <v>2016</v>
      </c>
      <c r="N42549" s="53">
        <f ca="1"/>
        <v>6</v>
      </c>
      <c r="O42549" s="53" t="str">
        <f ca="1"/>
        <v>2016-06</v>
      </c>
    </row>
    <row r="42550" spans="12:15" x14ac:dyDescent="0.4">
      <c r="L42550" s="56">
        <f ca="1"/>
        <v>42549</v>
      </c>
      <c r="M42550" s="53">
        <f ca="1"/>
        <v>2016</v>
      </c>
      <c r="N42550" s="53">
        <f ca="1"/>
        <v>6</v>
      </c>
      <c r="O42550" s="53" t="str">
        <f ca="1"/>
        <v>2016-06</v>
      </c>
    </row>
    <row r="42551" spans="12:15" x14ac:dyDescent="0.4">
      <c r="L42551" s="56">
        <f ca="1"/>
        <v>42550</v>
      </c>
      <c r="M42551" s="53">
        <f ca="1"/>
        <v>2016</v>
      </c>
      <c r="N42551" s="53">
        <f ca="1"/>
        <v>6</v>
      </c>
      <c r="O42551" s="53" t="str">
        <f ca="1"/>
        <v>2016-06</v>
      </c>
    </row>
    <row r="42552" spans="12:15" x14ac:dyDescent="0.4">
      <c r="L42552" s="56">
        <f ca="1"/>
        <v>42551</v>
      </c>
      <c r="M42552" s="53">
        <f ca="1"/>
        <v>2016</v>
      </c>
      <c r="N42552" s="53">
        <f ca="1"/>
        <v>6</v>
      </c>
      <c r="O42552" s="53" t="str">
        <f ca="1"/>
        <v>2016-06</v>
      </c>
    </row>
    <row r="42553" spans="12:15" x14ac:dyDescent="0.4">
      <c r="L42553" s="56">
        <f ca="1"/>
        <v>42552</v>
      </c>
      <c r="M42553" s="53">
        <f ca="1"/>
        <v>2016</v>
      </c>
      <c r="N42553" s="53">
        <f ca="1"/>
        <v>7</v>
      </c>
      <c r="O42553" s="53" t="str">
        <f ca="1"/>
        <v>2016-07</v>
      </c>
    </row>
    <row r="42554" spans="12:15" x14ac:dyDescent="0.4">
      <c r="L42554" s="56">
        <f ca="1"/>
        <v>42553</v>
      </c>
      <c r="M42554" s="53">
        <f ca="1"/>
        <v>2016</v>
      </c>
      <c r="N42554" s="53">
        <f ca="1"/>
        <v>7</v>
      </c>
      <c r="O42554" s="53" t="str">
        <f ca="1"/>
        <v>2016-07</v>
      </c>
    </row>
    <row r="42555" spans="12:15" x14ac:dyDescent="0.4">
      <c r="L42555" s="56">
        <f ca="1"/>
        <v>42554</v>
      </c>
      <c r="M42555" s="53">
        <f ca="1"/>
        <v>2016</v>
      </c>
      <c r="N42555" s="53">
        <f ca="1"/>
        <v>7</v>
      </c>
      <c r="O42555" s="53" t="str">
        <f ca="1"/>
        <v>2016-07</v>
      </c>
    </row>
    <row r="42556" spans="12:15" x14ac:dyDescent="0.4">
      <c r="L42556" s="56">
        <f ca="1"/>
        <v>42555</v>
      </c>
      <c r="M42556" s="53">
        <f ca="1"/>
        <v>2016</v>
      </c>
      <c r="N42556" s="53">
        <f ca="1"/>
        <v>7</v>
      </c>
      <c r="O42556" s="53" t="str">
        <f ca="1"/>
        <v>2016-07</v>
      </c>
    </row>
    <row r="42557" spans="12:15" x14ac:dyDescent="0.4">
      <c r="L42557" s="56">
        <f ca="1"/>
        <v>42556</v>
      </c>
      <c r="M42557" s="53">
        <f ca="1"/>
        <v>2016</v>
      </c>
      <c r="N42557" s="53">
        <f ca="1"/>
        <v>7</v>
      </c>
      <c r="O42557" s="53" t="str">
        <f ca="1"/>
        <v>2016-07</v>
      </c>
    </row>
    <row r="42558" spans="12:15" x14ac:dyDescent="0.4">
      <c r="L42558" s="56">
        <f ca="1"/>
        <v>42557</v>
      </c>
      <c r="M42558" s="53">
        <f ca="1"/>
        <v>2016</v>
      </c>
      <c r="N42558" s="53">
        <f ca="1"/>
        <v>7</v>
      </c>
      <c r="O42558" s="53" t="str">
        <f ca="1"/>
        <v>2016-07</v>
      </c>
    </row>
    <row r="42559" spans="12:15" x14ac:dyDescent="0.4">
      <c r="L42559" s="56">
        <f ca="1"/>
        <v>42558</v>
      </c>
      <c r="M42559" s="53">
        <f ca="1"/>
        <v>2016</v>
      </c>
      <c r="N42559" s="53">
        <f ca="1"/>
        <v>7</v>
      </c>
      <c r="O42559" s="53" t="str">
        <f ca="1"/>
        <v>2016-07</v>
      </c>
    </row>
    <row r="42560" spans="12:15" x14ac:dyDescent="0.4">
      <c r="L42560" s="56">
        <f ca="1"/>
        <v>42559</v>
      </c>
      <c r="M42560" s="53">
        <f ca="1"/>
        <v>2016</v>
      </c>
      <c r="N42560" s="53">
        <f ca="1"/>
        <v>7</v>
      </c>
      <c r="O42560" s="53" t="str">
        <f ca="1"/>
        <v>2016-07</v>
      </c>
    </row>
    <row r="42561" spans="12:15" x14ac:dyDescent="0.4">
      <c r="L42561" s="56">
        <f ca="1"/>
        <v>42560</v>
      </c>
      <c r="M42561" s="53">
        <f ca="1"/>
        <v>2016</v>
      </c>
      <c r="N42561" s="53">
        <f ca="1"/>
        <v>7</v>
      </c>
      <c r="O42561" s="53" t="str">
        <f ca="1"/>
        <v>2016-07</v>
      </c>
    </row>
    <row r="42562" spans="12:15" x14ac:dyDescent="0.4">
      <c r="L42562" s="56">
        <f ca="1"/>
        <v>42561</v>
      </c>
      <c r="M42562" s="53">
        <f ca="1"/>
        <v>2016</v>
      </c>
      <c r="N42562" s="53">
        <f ca="1"/>
        <v>7</v>
      </c>
      <c r="O42562" s="53" t="str">
        <f ca="1"/>
        <v>2016-07</v>
      </c>
    </row>
    <row r="42563" spans="12:15" x14ac:dyDescent="0.4">
      <c r="L42563" s="56">
        <f ca="1"/>
        <v>42562</v>
      </c>
      <c r="M42563" s="53">
        <f ca="1"/>
        <v>2016</v>
      </c>
      <c r="N42563" s="53">
        <f ca="1"/>
        <v>7</v>
      </c>
      <c r="O42563" s="53" t="str">
        <f ca="1"/>
        <v>2016-07</v>
      </c>
    </row>
    <row r="42564" spans="12:15" x14ac:dyDescent="0.4">
      <c r="L42564" s="56">
        <f ca="1"/>
        <v>42563</v>
      </c>
      <c r="M42564" s="53">
        <f ca="1"/>
        <v>2016</v>
      </c>
      <c r="N42564" s="53">
        <f ca="1"/>
        <v>7</v>
      </c>
      <c r="O42564" s="53" t="str">
        <f ca="1"/>
        <v>2016-07</v>
      </c>
    </row>
    <row r="42565" spans="12:15" x14ac:dyDescent="0.4">
      <c r="L42565" s="56">
        <f ca="1"/>
        <v>42564</v>
      </c>
      <c r="M42565" s="53">
        <f ca="1"/>
        <v>2016</v>
      </c>
      <c r="N42565" s="53">
        <f ca="1"/>
        <v>7</v>
      </c>
      <c r="O42565" s="53" t="str">
        <f ca="1"/>
        <v>2016-07</v>
      </c>
    </row>
    <row r="42566" spans="12:15" x14ac:dyDescent="0.4">
      <c r="L42566" s="56">
        <f ca="1"/>
        <v>42565</v>
      </c>
      <c r="M42566" s="53">
        <f ca="1"/>
        <v>2016</v>
      </c>
      <c r="N42566" s="53">
        <f ca="1"/>
        <v>7</v>
      </c>
      <c r="O42566" s="53" t="str">
        <f ca="1"/>
        <v>2016-07</v>
      </c>
    </row>
    <row r="42567" spans="12:15" x14ac:dyDescent="0.4">
      <c r="L42567" s="56">
        <f ca="1"/>
        <v>42566</v>
      </c>
      <c r="M42567" s="53">
        <f ca="1"/>
        <v>2016</v>
      </c>
      <c r="N42567" s="53">
        <f ca="1"/>
        <v>7</v>
      </c>
      <c r="O42567" s="53" t="str">
        <f ca="1"/>
        <v>2016-07</v>
      </c>
    </row>
    <row r="42568" spans="12:15" x14ac:dyDescent="0.4">
      <c r="L42568" s="56">
        <f ca="1"/>
        <v>42567</v>
      </c>
      <c r="M42568" s="53">
        <f ca="1"/>
        <v>2016</v>
      </c>
      <c r="N42568" s="53">
        <f ca="1"/>
        <v>7</v>
      </c>
      <c r="O42568" s="53" t="str">
        <f ca="1"/>
        <v>2016-07</v>
      </c>
    </row>
    <row r="42569" spans="12:15" x14ac:dyDescent="0.4">
      <c r="L42569" s="56">
        <f ca="1"/>
        <v>42568</v>
      </c>
      <c r="M42569" s="53">
        <f ca="1"/>
        <v>2016</v>
      </c>
      <c r="N42569" s="53">
        <f ca="1"/>
        <v>7</v>
      </c>
      <c r="O42569" s="53" t="str">
        <f ca="1"/>
        <v>2016-07</v>
      </c>
    </row>
    <row r="42570" spans="12:15" x14ac:dyDescent="0.4">
      <c r="L42570" s="56">
        <f ca="1"/>
        <v>42569</v>
      </c>
      <c r="M42570" s="53">
        <f ca="1"/>
        <v>2016</v>
      </c>
      <c r="N42570" s="53">
        <f ca="1"/>
        <v>7</v>
      </c>
      <c r="O42570" s="53" t="str">
        <f ca="1"/>
        <v>2016-07</v>
      </c>
    </row>
    <row r="42571" spans="12:15" x14ac:dyDescent="0.4">
      <c r="L42571" s="56">
        <f ca="1"/>
        <v>42570</v>
      </c>
      <c r="M42571" s="53">
        <f ca="1"/>
        <v>2016</v>
      </c>
      <c r="N42571" s="53">
        <f ca="1"/>
        <v>7</v>
      </c>
      <c r="O42571" s="53" t="str">
        <f ca="1"/>
        <v>2016-07</v>
      </c>
    </row>
    <row r="42572" spans="12:15" x14ac:dyDescent="0.4">
      <c r="L42572" s="56">
        <f ca="1"/>
        <v>42571</v>
      </c>
      <c r="M42572" s="53">
        <f ca="1"/>
        <v>2016</v>
      </c>
      <c r="N42572" s="53">
        <f ca="1"/>
        <v>7</v>
      </c>
      <c r="O42572" s="53" t="str">
        <f ca="1"/>
        <v>2016-07</v>
      </c>
    </row>
    <row r="42573" spans="12:15" x14ac:dyDescent="0.4">
      <c r="L42573" s="56">
        <f ca="1"/>
        <v>42572</v>
      </c>
      <c r="M42573" s="53">
        <f ca="1"/>
        <v>2016</v>
      </c>
      <c r="N42573" s="53">
        <f ca="1"/>
        <v>7</v>
      </c>
      <c r="O42573" s="53" t="str">
        <f ca="1"/>
        <v>2016-07</v>
      </c>
    </row>
    <row r="42574" spans="12:15" x14ac:dyDescent="0.4">
      <c r="L42574" s="56">
        <f ca="1"/>
        <v>42573</v>
      </c>
      <c r="M42574" s="53">
        <f ca="1"/>
        <v>2016</v>
      </c>
      <c r="N42574" s="53">
        <f ca="1"/>
        <v>7</v>
      </c>
      <c r="O42574" s="53" t="str">
        <f ca="1"/>
        <v>2016-07</v>
      </c>
    </row>
    <row r="42575" spans="12:15" x14ac:dyDescent="0.4">
      <c r="L42575" s="56">
        <f ca="1"/>
        <v>42574</v>
      </c>
      <c r="M42575" s="53">
        <f ca="1"/>
        <v>2016</v>
      </c>
      <c r="N42575" s="53">
        <f ca="1"/>
        <v>7</v>
      </c>
      <c r="O42575" s="53" t="str">
        <f ca="1"/>
        <v>2016-07</v>
      </c>
    </row>
    <row r="42576" spans="12:15" x14ac:dyDescent="0.4">
      <c r="L42576" s="56">
        <f ca="1"/>
        <v>42575</v>
      </c>
      <c r="M42576" s="53">
        <f ca="1"/>
        <v>2016</v>
      </c>
      <c r="N42576" s="53">
        <f ca="1"/>
        <v>7</v>
      </c>
      <c r="O42576" s="53" t="str">
        <f ca="1"/>
        <v>2016-07</v>
      </c>
    </row>
    <row r="42577" spans="12:15" x14ac:dyDescent="0.4">
      <c r="L42577" s="56">
        <f ca="1"/>
        <v>42576</v>
      </c>
      <c r="M42577" s="53">
        <f ca="1"/>
        <v>2016</v>
      </c>
      <c r="N42577" s="53">
        <f ca="1"/>
        <v>7</v>
      </c>
      <c r="O42577" s="53" t="str">
        <f ca="1"/>
        <v>2016-07</v>
      </c>
    </row>
    <row r="42578" spans="12:15" x14ac:dyDescent="0.4">
      <c r="L42578" s="56">
        <f ca="1"/>
        <v>42577</v>
      </c>
      <c r="M42578" s="53">
        <f ca="1"/>
        <v>2016</v>
      </c>
      <c r="N42578" s="53">
        <f ca="1"/>
        <v>7</v>
      </c>
      <c r="O42578" s="53" t="str">
        <f ca="1"/>
        <v>2016-07</v>
      </c>
    </row>
    <row r="42579" spans="12:15" x14ac:dyDescent="0.4">
      <c r="L42579" s="56">
        <f ca="1"/>
        <v>42578</v>
      </c>
      <c r="M42579" s="53">
        <f ca="1"/>
        <v>2016</v>
      </c>
      <c r="N42579" s="53">
        <f ca="1"/>
        <v>7</v>
      </c>
      <c r="O42579" s="53" t="str">
        <f ca="1"/>
        <v>2016-07</v>
      </c>
    </row>
    <row r="42580" spans="12:15" x14ac:dyDescent="0.4">
      <c r="L42580" s="56">
        <f ca="1"/>
        <v>42579</v>
      </c>
      <c r="M42580" s="53">
        <f ca="1"/>
        <v>2016</v>
      </c>
      <c r="N42580" s="53">
        <f ca="1"/>
        <v>7</v>
      </c>
      <c r="O42580" s="53" t="str">
        <f ca="1"/>
        <v>2016-07</v>
      </c>
    </row>
    <row r="42581" spans="12:15" x14ac:dyDescent="0.4">
      <c r="L42581" s="56">
        <f ca="1"/>
        <v>42580</v>
      </c>
      <c r="M42581" s="53">
        <f ca="1"/>
        <v>2016</v>
      </c>
      <c r="N42581" s="53">
        <f ca="1"/>
        <v>7</v>
      </c>
      <c r="O42581" s="53" t="str">
        <f ca="1"/>
        <v>2016-07</v>
      </c>
    </row>
    <row r="42582" spans="12:15" x14ac:dyDescent="0.4">
      <c r="L42582" s="56">
        <f ca="1"/>
        <v>42581</v>
      </c>
      <c r="M42582" s="53">
        <f ca="1"/>
        <v>2016</v>
      </c>
      <c r="N42582" s="53">
        <f ca="1"/>
        <v>7</v>
      </c>
      <c r="O42582" s="53" t="str">
        <f ca="1"/>
        <v>2016-07</v>
      </c>
    </row>
    <row r="42583" spans="12:15" x14ac:dyDescent="0.4">
      <c r="L42583" s="56">
        <f ca="1"/>
        <v>42582</v>
      </c>
      <c r="M42583" s="53">
        <f ca="1"/>
        <v>2016</v>
      </c>
      <c r="N42583" s="53">
        <f ca="1"/>
        <v>7</v>
      </c>
      <c r="O42583" s="53" t="str">
        <f ca="1"/>
        <v>2016-07</v>
      </c>
    </row>
    <row r="42584" spans="12:15" x14ac:dyDescent="0.4">
      <c r="L42584" s="56">
        <f ca="1"/>
        <v>42583</v>
      </c>
      <c r="M42584" s="53">
        <f ca="1"/>
        <v>2016</v>
      </c>
      <c r="N42584" s="53">
        <f ca="1"/>
        <v>8</v>
      </c>
      <c r="O42584" s="53" t="str">
        <f ca="1"/>
        <v>2016-08</v>
      </c>
    </row>
    <row r="42585" spans="12:15" x14ac:dyDescent="0.4">
      <c r="L42585" s="56">
        <f ca="1"/>
        <v>42584</v>
      </c>
      <c r="M42585" s="53">
        <f ca="1"/>
        <v>2016</v>
      </c>
      <c r="N42585" s="53">
        <f ca="1"/>
        <v>8</v>
      </c>
      <c r="O42585" s="53" t="str">
        <f ca="1"/>
        <v>2016-08</v>
      </c>
    </row>
    <row r="42586" spans="12:15" x14ac:dyDescent="0.4">
      <c r="L42586" s="56">
        <f ca="1"/>
        <v>42585</v>
      </c>
      <c r="M42586" s="53">
        <f ca="1"/>
        <v>2016</v>
      </c>
      <c r="N42586" s="53">
        <f ca="1"/>
        <v>8</v>
      </c>
      <c r="O42586" s="53" t="str">
        <f ca="1"/>
        <v>2016-08</v>
      </c>
    </row>
    <row r="42587" spans="12:15" x14ac:dyDescent="0.4">
      <c r="L42587" s="56">
        <f ca="1"/>
        <v>42586</v>
      </c>
      <c r="M42587" s="53">
        <f ca="1"/>
        <v>2016</v>
      </c>
      <c r="N42587" s="53">
        <f ca="1"/>
        <v>8</v>
      </c>
      <c r="O42587" s="53" t="str">
        <f ca="1"/>
        <v>2016-08</v>
      </c>
    </row>
    <row r="42588" spans="12:15" x14ac:dyDescent="0.4">
      <c r="L42588" s="56">
        <f ca="1"/>
        <v>42587</v>
      </c>
      <c r="M42588" s="53">
        <f ca="1"/>
        <v>2016</v>
      </c>
      <c r="N42588" s="53">
        <f ca="1"/>
        <v>8</v>
      </c>
      <c r="O42588" s="53" t="str">
        <f ca="1"/>
        <v>2016-08</v>
      </c>
    </row>
    <row r="42589" spans="12:15" x14ac:dyDescent="0.4">
      <c r="L42589" s="56">
        <f ca="1"/>
        <v>42588</v>
      </c>
      <c r="M42589" s="53">
        <f ca="1"/>
        <v>2016</v>
      </c>
      <c r="N42589" s="53">
        <f ca="1"/>
        <v>8</v>
      </c>
      <c r="O42589" s="53" t="str">
        <f ca="1"/>
        <v>2016-08</v>
      </c>
    </row>
    <row r="42590" spans="12:15" x14ac:dyDescent="0.4">
      <c r="L42590" s="56">
        <f ca="1"/>
        <v>42589</v>
      </c>
      <c r="M42590" s="53">
        <f ca="1"/>
        <v>2016</v>
      </c>
      <c r="N42590" s="53">
        <f ca="1"/>
        <v>8</v>
      </c>
      <c r="O42590" s="53" t="str">
        <f ca="1"/>
        <v>2016-08</v>
      </c>
    </row>
    <row r="42591" spans="12:15" x14ac:dyDescent="0.4">
      <c r="L42591" s="56">
        <f ca="1"/>
        <v>42590</v>
      </c>
      <c r="M42591" s="53">
        <f ca="1"/>
        <v>2016</v>
      </c>
      <c r="N42591" s="53">
        <f ca="1"/>
        <v>8</v>
      </c>
      <c r="O42591" s="53" t="str">
        <f ca="1"/>
        <v>2016-08</v>
      </c>
    </row>
    <row r="42592" spans="12:15" x14ac:dyDescent="0.4">
      <c r="L42592" s="56">
        <f ca="1"/>
        <v>42591</v>
      </c>
      <c r="M42592" s="53">
        <f ca="1"/>
        <v>2016</v>
      </c>
      <c r="N42592" s="53">
        <f ca="1"/>
        <v>8</v>
      </c>
      <c r="O42592" s="53" t="str">
        <f ca="1"/>
        <v>2016-08</v>
      </c>
    </row>
    <row r="42593" spans="12:15" x14ac:dyDescent="0.4">
      <c r="L42593" s="56">
        <f ca="1"/>
        <v>42592</v>
      </c>
      <c r="M42593" s="53">
        <f ca="1"/>
        <v>2016</v>
      </c>
      <c r="N42593" s="53">
        <f ca="1"/>
        <v>8</v>
      </c>
      <c r="O42593" s="53" t="str">
        <f ca="1"/>
        <v>2016-08</v>
      </c>
    </row>
    <row r="42594" spans="12:15" x14ac:dyDescent="0.4">
      <c r="L42594" s="56">
        <f ca="1"/>
        <v>42593</v>
      </c>
      <c r="M42594" s="53">
        <f ca="1"/>
        <v>2016</v>
      </c>
      <c r="N42594" s="53">
        <f ca="1"/>
        <v>8</v>
      </c>
      <c r="O42594" s="53" t="str">
        <f ca="1"/>
        <v>2016-08</v>
      </c>
    </row>
    <row r="42595" spans="12:15" x14ac:dyDescent="0.4">
      <c r="L42595" s="56">
        <f ca="1"/>
        <v>42594</v>
      </c>
      <c r="M42595" s="53">
        <f ca="1"/>
        <v>2016</v>
      </c>
      <c r="N42595" s="53">
        <f ca="1"/>
        <v>8</v>
      </c>
      <c r="O42595" s="53" t="str">
        <f ca="1"/>
        <v>2016-08</v>
      </c>
    </row>
    <row r="42596" spans="12:15" x14ac:dyDescent="0.4">
      <c r="L42596" s="56">
        <f ca="1"/>
        <v>42595</v>
      </c>
      <c r="M42596" s="53">
        <f ca="1"/>
        <v>2016</v>
      </c>
      <c r="N42596" s="53">
        <f ca="1"/>
        <v>8</v>
      </c>
      <c r="O42596" s="53" t="str">
        <f ca="1"/>
        <v>2016-08</v>
      </c>
    </row>
    <row r="42597" spans="12:15" x14ac:dyDescent="0.4">
      <c r="L42597" s="56">
        <f ca="1"/>
        <v>42596</v>
      </c>
      <c r="M42597" s="53">
        <f ca="1"/>
        <v>2016</v>
      </c>
      <c r="N42597" s="53">
        <f ca="1"/>
        <v>8</v>
      </c>
      <c r="O42597" s="53" t="str">
        <f ca="1"/>
        <v>2016-08</v>
      </c>
    </row>
    <row r="42598" spans="12:15" x14ac:dyDescent="0.4">
      <c r="L42598" s="56">
        <f ca="1"/>
        <v>42597</v>
      </c>
      <c r="M42598" s="53">
        <f ca="1"/>
        <v>2016</v>
      </c>
      <c r="N42598" s="53">
        <f ca="1"/>
        <v>8</v>
      </c>
      <c r="O42598" s="53" t="str">
        <f ca="1"/>
        <v>2016-08</v>
      </c>
    </row>
    <row r="42599" spans="12:15" x14ac:dyDescent="0.4">
      <c r="L42599" s="56">
        <f ca="1"/>
        <v>42598</v>
      </c>
      <c r="M42599" s="53">
        <f ca="1"/>
        <v>2016</v>
      </c>
      <c r="N42599" s="53">
        <f ca="1"/>
        <v>8</v>
      </c>
      <c r="O42599" s="53" t="str">
        <f ca="1"/>
        <v>2016-08</v>
      </c>
    </row>
    <row r="42600" spans="12:15" x14ac:dyDescent="0.4">
      <c r="L42600" s="56">
        <f ca="1"/>
        <v>42599</v>
      </c>
      <c r="M42600" s="53">
        <f ca="1"/>
        <v>2016</v>
      </c>
      <c r="N42600" s="53">
        <f ca="1"/>
        <v>8</v>
      </c>
      <c r="O42600" s="53" t="str">
        <f ca="1"/>
        <v>2016-08</v>
      </c>
    </row>
    <row r="42601" spans="12:15" x14ac:dyDescent="0.4">
      <c r="L42601" s="56">
        <f ca="1"/>
        <v>42600</v>
      </c>
      <c r="M42601" s="53">
        <f ca="1"/>
        <v>2016</v>
      </c>
      <c r="N42601" s="53">
        <f ca="1"/>
        <v>8</v>
      </c>
      <c r="O42601" s="53" t="str">
        <f ca="1"/>
        <v>2016-08</v>
      </c>
    </row>
    <row r="42602" spans="12:15" x14ac:dyDescent="0.4">
      <c r="L42602" s="56">
        <f ca="1"/>
        <v>42601</v>
      </c>
      <c r="M42602" s="53">
        <f ca="1"/>
        <v>2016</v>
      </c>
      <c r="N42602" s="53">
        <f ca="1"/>
        <v>8</v>
      </c>
      <c r="O42602" s="53" t="str">
        <f ca="1"/>
        <v>2016-08</v>
      </c>
    </row>
    <row r="42603" spans="12:15" x14ac:dyDescent="0.4">
      <c r="L42603" s="56">
        <f ca="1"/>
        <v>42602</v>
      </c>
      <c r="M42603" s="53">
        <f ca="1"/>
        <v>2016</v>
      </c>
      <c r="N42603" s="53">
        <f ca="1"/>
        <v>8</v>
      </c>
      <c r="O42603" s="53" t="str">
        <f ca="1"/>
        <v>2016-08</v>
      </c>
    </row>
    <row r="42604" spans="12:15" x14ac:dyDescent="0.4">
      <c r="L42604" s="56">
        <f ca="1"/>
        <v>42603</v>
      </c>
      <c r="M42604" s="53">
        <f ca="1"/>
        <v>2016</v>
      </c>
      <c r="N42604" s="53">
        <f ca="1"/>
        <v>8</v>
      </c>
      <c r="O42604" s="53" t="str">
        <f ca="1"/>
        <v>2016-08</v>
      </c>
    </row>
    <row r="42605" spans="12:15" x14ac:dyDescent="0.4">
      <c r="L42605" s="56">
        <f ca="1"/>
        <v>42604</v>
      </c>
      <c r="M42605" s="53">
        <f ca="1"/>
        <v>2016</v>
      </c>
      <c r="N42605" s="53">
        <f ca="1"/>
        <v>8</v>
      </c>
      <c r="O42605" s="53" t="str">
        <f ca="1"/>
        <v>2016-08</v>
      </c>
    </row>
    <row r="42606" spans="12:15" x14ac:dyDescent="0.4">
      <c r="L42606" s="56">
        <f ca="1"/>
        <v>42605</v>
      </c>
      <c r="M42606" s="53">
        <f ca="1"/>
        <v>2016</v>
      </c>
      <c r="N42606" s="53">
        <f ca="1"/>
        <v>8</v>
      </c>
      <c r="O42606" s="53" t="str">
        <f ca="1"/>
        <v>2016-08</v>
      </c>
    </row>
    <row r="42607" spans="12:15" x14ac:dyDescent="0.4">
      <c r="L42607" s="56">
        <f ca="1"/>
        <v>42606</v>
      </c>
      <c r="M42607" s="53">
        <f ca="1"/>
        <v>2016</v>
      </c>
      <c r="N42607" s="53">
        <f ca="1"/>
        <v>8</v>
      </c>
      <c r="O42607" s="53" t="str">
        <f ca="1"/>
        <v>2016-08</v>
      </c>
    </row>
    <row r="42608" spans="12:15" x14ac:dyDescent="0.4">
      <c r="L42608" s="56">
        <f ca="1"/>
        <v>42607</v>
      </c>
      <c r="M42608" s="53">
        <f ca="1"/>
        <v>2016</v>
      </c>
      <c r="N42608" s="53">
        <f ca="1"/>
        <v>8</v>
      </c>
      <c r="O42608" s="53" t="str">
        <f ca="1"/>
        <v>2016-08</v>
      </c>
    </row>
    <row r="42609" spans="12:15" x14ac:dyDescent="0.4">
      <c r="L42609" s="56">
        <f ca="1"/>
        <v>42608</v>
      </c>
      <c r="M42609" s="53">
        <f ca="1"/>
        <v>2016</v>
      </c>
      <c r="N42609" s="53">
        <f ca="1"/>
        <v>8</v>
      </c>
      <c r="O42609" s="53" t="str">
        <f ca="1"/>
        <v>2016-08</v>
      </c>
    </row>
    <row r="42610" spans="12:15" x14ac:dyDescent="0.4">
      <c r="L42610" s="56">
        <f ca="1"/>
        <v>42609</v>
      </c>
      <c r="M42610" s="53">
        <f ca="1"/>
        <v>2016</v>
      </c>
      <c r="N42610" s="53">
        <f ca="1"/>
        <v>8</v>
      </c>
      <c r="O42610" s="53" t="str">
        <f ca="1"/>
        <v>2016-08</v>
      </c>
    </row>
    <row r="42611" spans="12:15" x14ac:dyDescent="0.4">
      <c r="L42611" s="56">
        <f ca="1"/>
        <v>42610</v>
      </c>
      <c r="M42611" s="53">
        <f ca="1"/>
        <v>2016</v>
      </c>
      <c r="N42611" s="53">
        <f ca="1"/>
        <v>8</v>
      </c>
      <c r="O42611" s="53" t="str">
        <f ca="1"/>
        <v>2016-08</v>
      </c>
    </row>
    <row r="42612" spans="12:15" x14ac:dyDescent="0.4">
      <c r="L42612" s="56">
        <f ca="1"/>
        <v>42611</v>
      </c>
      <c r="M42612" s="53">
        <f ca="1"/>
        <v>2016</v>
      </c>
      <c r="N42612" s="53">
        <f ca="1"/>
        <v>8</v>
      </c>
      <c r="O42612" s="53" t="str">
        <f ca="1"/>
        <v>2016-08</v>
      </c>
    </row>
    <row r="42613" spans="12:15" x14ac:dyDescent="0.4">
      <c r="L42613" s="56">
        <f ca="1"/>
        <v>42612</v>
      </c>
      <c r="M42613" s="53">
        <f ca="1"/>
        <v>2016</v>
      </c>
      <c r="N42613" s="53">
        <f ca="1"/>
        <v>8</v>
      </c>
      <c r="O42613" s="53" t="str">
        <f ca="1"/>
        <v>2016-08</v>
      </c>
    </row>
    <row r="42614" spans="12:15" x14ac:dyDescent="0.4">
      <c r="L42614" s="56">
        <f ca="1"/>
        <v>42613</v>
      </c>
      <c r="M42614" s="53">
        <f ca="1"/>
        <v>2016</v>
      </c>
      <c r="N42614" s="53">
        <f ca="1"/>
        <v>8</v>
      </c>
      <c r="O42614" s="53" t="str">
        <f ca="1"/>
        <v>2016-08</v>
      </c>
    </row>
    <row r="42615" spans="12:15" x14ac:dyDescent="0.4">
      <c r="L42615" s="56">
        <f ca="1"/>
        <v>42614</v>
      </c>
      <c r="M42615" s="53">
        <f ca="1"/>
        <v>2016</v>
      </c>
      <c r="N42615" s="53">
        <f ca="1"/>
        <v>9</v>
      </c>
      <c r="O42615" s="53" t="str">
        <f ca="1"/>
        <v>2016-09</v>
      </c>
    </row>
    <row r="42616" spans="12:15" x14ac:dyDescent="0.4">
      <c r="L42616" s="56">
        <f ca="1"/>
        <v>42615</v>
      </c>
      <c r="M42616" s="53">
        <f ca="1"/>
        <v>2016</v>
      </c>
      <c r="N42616" s="53">
        <f ca="1"/>
        <v>9</v>
      </c>
      <c r="O42616" s="53" t="str">
        <f ca="1"/>
        <v>2016-09</v>
      </c>
    </row>
    <row r="42617" spans="12:15" x14ac:dyDescent="0.4">
      <c r="L42617" s="56">
        <f ca="1"/>
        <v>42616</v>
      </c>
      <c r="M42617" s="53">
        <f ca="1"/>
        <v>2016</v>
      </c>
      <c r="N42617" s="53">
        <f ca="1"/>
        <v>9</v>
      </c>
      <c r="O42617" s="53" t="str">
        <f ca="1"/>
        <v>2016-09</v>
      </c>
    </row>
    <row r="42618" spans="12:15" x14ac:dyDescent="0.4">
      <c r="L42618" s="56">
        <f ca="1"/>
        <v>42617</v>
      </c>
      <c r="M42618" s="53">
        <f ca="1"/>
        <v>2016</v>
      </c>
      <c r="N42618" s="53">
        <f ca="1"/>
        <v>9</v>
      </c>
      <c r="O42618" s="53" t="str">
        <f ca="1"/>
        <v>2016-09</v>
      </c>
    </row>
    <row r="42619" spans="12:15" x14ac:dyDescent="0.4">
      <c r="L42619" s="56">
        <f ca="1"/>
        <v>42618</v>
      </c>
      <c r="M42619" s="53">
        <f ca="1"/>
        <v>2016</v>
      </c>
      <c r="N42619" s="53">
        <f ca="1"/>
        <v>9</v>
      </c>
      <c r="O42619" s="53" t="str">
        <f ca="1"/>
        <v>2016-09</v>
      </c>
    </row>
    <row r="42620" spans="12:15" x14ac:dyDescent="0.4">
      <c r="L42620" s="56">
        <f ca="1"/>
        <v>42619</v>
      </c>
      <c r="M42620" s="53">
        <f ca="1"/>
        <v>2016</v>
      </c>
      <c r="N42620" s="53">
        <f ca="1"/>
        <v>9</v>
      </c>
      <c r="O42620" s="53" t="str">
        <f ca="1"/>
        <v>2016-09</v>
      </c>
    </row>
    <row r="42621" spans="12:15" x14ac:dyDescent="0.4">
      <c r="L42621" s="56">
        <f ca="1"/>
        <v>42620</v>
      </c>
      <c r="M42621" s="53">
        <f ca="1"/>
        <v>2016</v>
      </c>
      <c r="N42621" s="53">
        <f ca="1"/>
        <v>9</v>
      </c>
      <c r="O42621" s="53" t="str">
        <f ca="1"/>
        <v>2016-09</v>
      </c>
    </row>
    <row r="42622" spans="12:15" x14ac:dyDescent="0.4">
      <c r="L42622" s="56">
        <f ca="1"/>
        <v>42621</v>
      </c>
      <c r="M42622" s="53">
        <f ca="1"/>
        <v>2016</v>
      </c>
      <c r="N42622" s="53">
        <f ca="1"/>
        <v>9</v>
      </c>
      <c r="O42622" s="53" t="str">
        <f ca="1"/>
        <v>2016-09</v>
      </c>
    </row>
    <row r="42623" spans="12:15" x14ac:dyDescent="0.4">
      <c r="L42623" s="56">
        <f ca="1"/>
        <v>42622</v>
      </c>
      <c r="M42623" s="53">
        <f ca="1"/>
        <v>2016</v>
      </c>
      <c r="N42623" s="53">
        <f ca="1"/>
        <v>9</v>
      </c>
      <c r="O42623" s="53" t="str">
        <f ca="1"/>
        <v>2016-09</v>
      </c>
    </row>
    <row r="42624" spans="12:15" x14ac:dyDescent="0.4">
      <c r="L42624" s="56">
        <f ca="1"/>
        <v>42623</v>
      </c>
      <c r="M42624" s="53">
        <f ca="1"/>
        <v>2016</v>
      </c>
      <c r="N42624" s="53">
        <f ca="1"/>
        <v>9</v>
      </c>
      <c r="O42624" s="53" t="str">
        <f ca="1"/>
        <v>2016-09</v>
      </c>
    </row>
    <row r="42625" spans="12:15" x14ac:dyDescent="0.4">
      <c r="L42625" s="56">
        <f ca="1"/>
        <v>42624</v>
      </c>
      <c r="M42625" s="53">
        <f ca="1"/>
        <v>2016</v>
      </c>
      <c r="N42625" s="53">
        <f ca="1"/>
        <v>9</v>
      </c>
      <c r="O42625" s="53" t="str">
        <f ca="1"/>
        <v>2016-09</v>
      </c>
    </row>
    <row r="42626" spans="12:15" x14ac:dyDescent="0.4">
      <c r="L42626" s="56">
        <f ca="1"/>
        <v>42625</v>
      </c>
      <c r="M42626" s="53">
        <f ca="1"/>
        <v>2016</v>
      </c>
      <c r="N42626" s="53">
        <f ca="1"/>
        <v>9</v>
      </c>
      <c r="O42626" s="53" t="str">
        <f ca="1"/>
        <v>2016-09</v>
      </c>
    </row>
    <row r="42627" spans="12:15" x14ac:dyDescent="0.4">
      <c r="L42627" s="56">
        <f ca="1"/>
        <v>42626</v>
      </c>
      <c r="M42627" s="53">
        <f ca="1"/>
        <v>2016</v>
      </c>
      <c r="N42627" s="53">
        <f ca="1"/>
        <v>9</v>
      </c>
      <c r="O42627" s="53" t="str">
        <f ca="1"/>
        <v>2016-09</v>
      </c>
    </row>
    <row r="42628" spans="12:15" x14ac:dyDescent="0.4">
      <c r="L42628" s="56">
        <f ca="1"/>
        <v>42627</v>
      </c>
      <c r="M42628" s="53">
        <f ca="1"/>
        <v>2016</v>
      </c>
      <c r="N42628" s="53">
        <f ca="1"/>
        <v>9</v>
      </c>
      <c r="O42628" s="53" t="str">
        <f ca="1"/>
        <v>2016-09</v>
      </c>
    </row>
    <row r="42629" spans="12:15" x14ac:dyDescent="0.4">
      <c r="L42629" s="56">
        <f ca="1"/>
        <v>42628</v>
      </c>
      <c r="M42629" s="53">
        <f ca="1"/>
        <v>2016</v>
      </c>
      <c r="N42629" s="53">
        <f ca="1"/>
        <v>9</v>
      </c>
      <c r="O42629" s="53" t="str">
        <f ca="1"/>
        <v>2016-09</v>
      </c>
    </row>
    <row r="42630" spans="12:15" x14ac:dyDescent="0.4">
      <c r="L42630" s="56">
        <f ca="1"/>
        <v>42629</v>
      </c>
      <c r="M42630" s="53">
        <f ca="1"/>
        <v>2016</v>
      </c>
      <c r="N42630" s="53">
        <f ca="1"/>
        <v>9</v>
      </c>
      <c r="O42630" s="53" t="str">
        <f ca="1"/>
        <v>2016-09</v>
      </c>
    </row>
    <row r="42631" spans="12:15" x14ac:dyDescent="0.4">
      <c r="L42631" s="56">
        <f ca="1"/>
        <v>42630</v>
      </c>
      <c r="M42631" s="53">
        <f ca="1"/>
        <v>2016</v>
      </c>
      <c r="N42631" s="53">
        <f ca="1"/>
        <v>9</v>
      </c>
      <c r="O42631" s="53" t="str">
        <f ca="1"/>
        <v>2016-09</v>
      </c>
    </row>
    <row r="42632" spans="12:15" x14ac:dyDescent="0.4">
      <c r="L42632" s="56">
        <f ca="1"/>
        <v>42631</v>
      </c>
      <c r="M42632" s="53">
        <f ca="1"/>
        <v>2016</v>
      </c>
      <c r="N42632" s="53">
        <f ca="1"/>
        <v>9</v>
      </c>
      <c r="O42632" s="53" t="str">
        <f ca="1"/>
        <v>2016-09</v>
      </c>
    </row>
    <row r="42633" spans="12:15" x14ac:dyDescent="0.4">
      <c r="L42633" s="56">
        <f ca="1"/>
        <v>42632</v>
      </c>
      <c r="M42633" s="53">
        <f ca="1"/>
        <v>2016</v>
      </c>
      <c r="N42633" s="53">
        <f ca="1"/>
        <v>9</v>
      </c>
      <c r="O42633" s="53" t="str">
        <f ca="1"/>
        <v>2016-09</v>
      </c>
    </row>
    <row r="42634" spans="12:15" x14ac:dyDescent="0.4">
      <c r="L42634" s="56">
        <f ca="1"/>
        <v>42633</v>
      </c>
      <c r="M42634" s="53">
        <f ca="1"/>
        <v>2016</v>
      </c>
      <c r="N42634" s="53">
        <f ca="1"/>
        <v>9</v>
      </c>
      <c r="O42634" s="53" t="str">
        <f ca="1"/>
        <v>2016-09</v>
      </c>
    </row>
    <row r="42635" spans="12:15" x14ac:dyDescent="0.4">
      <c r="L42635" s="56">
        <f ca="1"/>
        <v>42634</v>
      </c>
      <c r="M42635" s="53">
        <f ca="1"/>
        <v>2016</v>
      </c>
      <c r="N42635" s="53">
        <f ca="1"/>
        <v>9</v>
      </c>
      <c r="O42635" s="53" t="str">
        <f ca="1"/>
        <v>2016-09</v>
      </c>
    </row>
    <row r="42636" spans="12:15" x14ac:dyDescent="0.4">
      <c r="L42636" s="56">
        <f ca="1"/>
        <v>42635</v>
      </c>
      <c r="M42636" s="53">
        <f ca="1"/>
        <v>2016</v>
      </c>
      <c r="N42636" s="53">
        <f ca="1"/>
        <v>9</v>
      </c>
      <c r="O42636" s="53" t="str">
        <f ca="1"/>
        <v>2016-09</v>
      </c>
    </row>
    <row r="42637" spans="12:15" x14ac:dyDescent="0.4">
      <c r="L42637" s="56">
        <f ca="1"/>
        <v>42636</v>
      </c>
      <c r="M42637" s="53">
        <f ca="1"/>
        <v>2016</v>
      </c>
      <c r="N42637" s="53">
        <f ca="1"/>
        <v>9</v>
      </c>
      <c r="O42637" s="53" t="str">
        <f ca="1"/>
        <v>2016-09</v>
      </c>
    </row>
    <row r="42638" spans="12:15" x14ac:dyDescent="0.4">
      <c r="L42638" s="56">
        <f ca="1"/>
        <v>42637</v>
      </c>
      <c r="M42638" s="53">
        <f ca="1"/>
        <v>2016</v>
      </c>
      <c r="N42638" s="53">
        <f ca="1"/>
        <v>9</v>
      </c>
      <c r="O42638" s="53" t="str">
        <f ca="1"/>
        <v>2016-09</v>
      </c>
    </row>
    <row r="42639" spans="12:15" x14ac:dyDescent="0.4">
      <c r="L42639" s="56">
        <f ca="1"/>
        <v>42638</v>
      </c>
      <c r="M42639" s="53">
        <f ca="1"/>
        <v>2016</v>
      </c>
      <c r="N42639" s="53">
        <f ca="1"/>
        <v>9</v>
      </c>
      <c r="O42639" s="53" t="str">
        <f ca="1"/>
        <v>2016-09</v>
      </c>
    </row>
    <row r="42640" spans="12:15" x14ac:dyDescent="0.4">
      <c r="L42640" s="56">
        <f ca="1"/>
        <v>42639</v>
      </c>
      <c r="M42640" s="53">
        <f ca="1"/>
        <v>2016</v>
      </c>
      <c r="N42640" s="53">
        <f ca="1"/>
        <v>9</v>
      </c>
      <c r="O42640" s="53" t="str">
        <f ca="1"/>
        <v>2016-09</v>
      </c>
    </row>
    <row r="42641" spans="12:15" x14ac:dyDescent="0.4">
      <c r="L42641" s="56">
        <f ca="1"/>
        <v>42640</v>
      </c>
      <c r="M42641" s="53">
        <f ca="1"/>
        <v>2016</v>
      </c>
      <c r="N42641" s="53">
        <f ca="1"/>
        <v>9</v>
      </c>
      <c r="O42641" s="53" t="str">
        <f ca="1"/>
        <v>2016-09</v>
      </c>
    </row>
    <row r="42642" spans="12:15" x14ac:dyDescent="0.4">
      <c r="L42642" s="56">
        <f ca="1"/>
        <v>42641</v>
      </c>
      <c r="M42642" s="53">
        <f ca="1"/>
        <v>2016</v>
      </c>
      <c r="N42642" s="53">
        <f ca="1"/>
        <v>9</v>
      </c>
      <c r="O42642" s="53" t="str">
        <f ca="1"/>
        <v>2016-09</v>
      </c>
    </row>
    <row r="42643" spans="12:15" x14ac:dyDescent="0.4">
      <c r="L42643" s="56">
        <f ca="1"/>
        <v>42642</v>
      </c>
      <c r="M42643" s="53">
        <f ca="1"/>
        <v>2016</v>
      </c>
      <c r="N42643" s="53">
        <f ca="1"/>
        <v>9</v>
      </c>
      <c r="O42643" s="53" t="str">
        <f ca="1"/>
        <v>2016-09</v>
      </c>
    </row>
    <row r="42644" spans="12:15" x14ac:dyDescent="0.4">
      <c r="L42644" s="56">
        <f ca="1"/>
        <v>42643</v>
      </c>
      <c r="M42644" s="53">
        <f ca="1"/>
        <v>2016</v>
      </c>
      <c r="N42644" s="53">
        <f ca="1"/>
        <v>9</v>
      </c>
      <c r="O42644" s="53" t="str">
        <f ca="1"/>
        <v>2016-09</v>
      </c>
    </row>
    <row r="42645" spans="12:15" x14ac:dyDescent="0.4">
      <c r="L42645" s="56">
        <f ca="1"/>
        <v>42644</v>
      </c>
      <c r="M42645" s="53">
        <f ca="1"/>
        <v>2016</v>
      </c>
      <c r="N42645" s="53">
        <f ca="1"/>
        <v>10</v>
      </c>
      <c r="O42645" s="53" t="str">
        <f ca="1"/>
        <v>2016-10</v>
      </c>
    </row>
    <row r="42646" spans="12:15" x14ac:dyDescent="0.4">
      <c r="L42646" s="56">
        <f ca="1"/>
        <v>42645</v>
      </c>
      <c r="M42646" s="53">
        <f ca="1"/>
        <v>2016</v>
      </c>
      <c r="N42646" s="53">
        <f ca="1"/>
        <v>10</v>
      </c>
      <c r="O42646" s="53" t="str">
        <f ca="1"/>
        <v>2016-10</v>
      </c>
    </row>
    <row r="42647" spans="12:15" x14ac:dyDescent="0.4">
      <c r="L42647" s="56">
        <f ca="1"/>
        <v>42646</v>
      </c>
      <c r="M42647" s="53">
        <f ca="1"/>
        <v>2016</v>
      </c>
      <c r="N42647" s="53">
        <f ca="1"/>
        <v>10</v>
      </c>
      <c r="O42647" s="53" t="str">
        <f ca="1"/>
        <v>2016-10</v>
      </c>
    </row>
    <row r="42648" spans="12:15" x14ac:dyDescent="0.4">
      <c r="L42648" s="56">
        <f ca="1"/>
        <v>42647</v>
      </c>
      <c r="M42648" s="53">
        <f ca="1"/>
        <v>2016</v>
      </c>
      <c r="N42648" s="53">
        <f ca="1"/>
        <v>10</v>
      </c>
      <c r="O42648" s="53" t="str">
        <f ca="1"/>
        <v>2016-10</v>
      </c>
    </row>
    <row r="42649" spans="12:15" x14ac:dyDescent="0.4">
      <c r="L42649" s="56">
        <f ca="1"/>
        <v>42648</v>
      </c>
      <c r="M42649" s="53">
        <f ca="1"/>
        <v>2016</v>
      </c>
      <c r="N42649" s="53">
        <f ca="1"/>
        <v>10</v>
      </c>
      <c r="O42649" s="53" t="str">
        <f ca="1"/>
        <v>2016-10</v>
      </c>
    </row>
    <row r="42650" spans="12:15" x14ac:dyDescent="0.4">
      <c r="L42650" s="56">
        <f ca="1"/>
        <v>42649</v>
      </c>
      <c r="M42650" s="53">
        <f ca="1"/>
        <v>2016</v>
      </c>
      <c r="N42650" s="53">
        <f ca="1"/>
        <v>10</v>
      </c>
      <c r="O42650" s="53" t="str">
        <f ca="1"/>
        <v>2016-10</v>
      </c>
    </row>
    <row r="42651" spans="12:15" x14ac:dyDescent="0.4">
      <c r="L42651" s="56">
        <f ca="1"/>
        <v>42650</v>
      </c>
      <c r="M42651" s="53">
        <f ca="1"/>
        <v>2016</v>
      </c>
      <c r="N42651" s="53">
        <f ca="1"/>
        <v>10</v>
      </c>
      <c r="O42651" s="53" t="str">
        <f ca="1"/>
        <v>2016-10</v>
      </c>
    </row>
    <row r="42652" spans="12:15" x14ac:dyDescent="0.4">
      <c r="L42652" s="56">
        <f ca="1"/>
        <v>42651</v>
      </c>
      <c r="M42652" s="53">
        <f ca="1"/>
        <v>2016</v>
      </c>
      <c r="N42652" s="53">
        <f ca="1"/>
        <v>10</v>
      </c>
      <c r="O42652" s="53" t="str">
        <f ca="1"/>
        <v>2016-10</v>
      </c>
    </row>
    <row r="42653" spans="12:15" x14ac:dyDescent="0.4">
      <c r="L42653" s="56">
        <f ca="1"/>
        <v>42652</v>
      </c>
      <c r="M42653" s="53">
        <f ca="1"/>
        <v>2016</v>
      </c>
      <c r="N42653" s="53">
        <f ca="1"/>
        <v>10</v>
      </c>
      <c r="O42653" s="53" t="str">
        <f ca="1"/>
        <v>2016-10</v>
      </c>
    </row>
    <row r="42654" spans="12:15" x14ac:dyDescent="0.4">
      <c r="L42654" s="56">
        <f ca="1"/>
        <v>42653</v>
      </c>
      <c r="M42654" s="53">
        <f ca="1"/>
        <v>2016</v>
      </c>
      <c r="N42654" s="53">
        <f ca="1"/>
        <v>10</v>
      </c>
      <c r="O42654" s="53" t="str">
        <f ca="1"/>
        <v>2016-10</v>
      </c>
    </row>
    <row r="42655" spans="12:15" x14ac:dyDescent="0.4">
      <c r="L42655" s="56">
        <f ca="1"/>
        <v>42654</v>
      </c>
      <c r="M42655" s="53">
        <f ca="1"/>
        <v>2016</v>
      </c>
      <c r="N42655" s="53">
        <f ca="1"/>
        <v>10</v>
      </c>
      <c r="O42655" s="53" t="str">
        <f ca="1"/>
        <v>2016-10</v>
      </c>
    </row>
    <row r="42656" spans="12:15" x14ac:dyDescent="0.4">
      <c r="L42656" s="56">
        <f ca="1"/>
        <v>42655</v>
      </c>
      <c r="M42656" s="53">
        <f ca="1"/>
        <v>2016</v>
      </c>
      <c r="N42656" s="53">
        <f ca="1"/>
        <v>10</v>
      </c>
      <c r="O42656" s="53" t="str">
        <f ca="1"/>
        <v>2016-10</v>
      </c>
    </row>
    <row r="42657" spans="12:15" x14ac:dyDescent="0.4">
      <c r="L42657" s="56">
        <f ca="1"/>
        <v>42656</v>
      </c>
      <c r="M42657" s="53">
        <f ca="1"/>
        <v>2016</v>
      </c>
      <c r="N42657" s="53">
        <f ca="1"/>
        <v>10</v>
      </c>
      <c r="O42657" s="53" t="str">
        <f ca="1"/>
        <v>2016-10</v>
      </c>
    </row>
    <row r="42658" spans="12:15" x14ac:dyDescent="0.4">
      <c r="L42658" s="56">
        <f ca="1"/>
        <v>42657</v>
      </c>
      <c r="M42658" s="53">
        <f ca="1"/>
        <v>2016</v>
      </c>
      <c r="N42658" s="53">
        <f ca="1"/>
        <v>10</v>
      </c>
      <c r="O42658" s="53" t="str">
        <f ca="1"/>
        <v>2016-10</v>
      </c>
    </row>
    <row r="42659" spans="12:15" x14ac:dyDescent="0.4">
      <c r="L42659" s="56">
        <f ca="1"/>
        <v>42658</v>
      </c>
      <c r="M42659" s="53">
        <f ca="1"/>
        <v>2016</v>
      </c>
      <c r="N42659" s="53">
        <f ca="1"/>
        <v>10</v>
      </c>
      <c r="O42659" s="53" t="str">
        <f ca="1"/>
        <v>2016-10</v>
      </c>
    </row>
    <row r="42660" spans="12:15" x14ac:dyDescent="0.4">
      <c r="L42660" s="56">
        <f ca="1"/>
        <v>42659</v>
      </c>
      <c r="M42660" s="53">
        <f ca="1"/>
        <v>2016</v>
      </c>
      <c r="N42660" s="53">
        <f ca="1"/>
        <v>10</v>
      </c>
      <c r="O42660" s="53" t="str">
        <f ca="1"/>
        <v>2016-10</v>
      </c>
    </row>
    <row r="42661" spans="12:15" x14ac:dyDescent="0.4">
      <c r="L42661" s="56">
        <f ca="1"/>
        <v>42660</v>
      </c>
      <c r="M42661" s="53">
        <f ca="1"/>
        <v>2016</v>
      </c>
      <c r="N42661" s="53">
        <f ca="1"/>
        <v>10</v>
      </c>
      <c r="O42661" s="53" t="str">
        <f ca="1"/>
        <v>2016-10</v>
      </c>
    </row>
    <row r="42662" spans="12:15" x14ac:dyDescent="0.4">
      <c r="L42662" s="56">
        <f ca="1"/>
        <v>42661</v>
      </c>
      <c r="M42662" s="53">
        <f ca="1"/>
        <v>2016</v>
      </c>
      <c r="N42662" s="53">
        <f ca="1"/>
        <v>10</v>
      </c>
      <c r="O42662" s="53" t="str">
        <f ca="1"/>
        <v>2016-10</v>
      </c>
    </row>
    <row r="42663" spans="12:15" x14ac:dyDescent="0.4">
      <c r="L42663" s="56">
        <f ca="1"/>
        <v>42662</v>
      </c>
      <c r="M42663" s="53">
        <f ca="1"/>
        <v>2016</v>
      </c>
      <c r="N42663" s="53">
        <f ca="1"/>
        <v>10</v>
      </c>
      <c r="O42663" s="53" t="str">
        <f ca="1"/>
        <v>2016-10</v>
      </c>
    </row>
    <row r="42664" spans="12:15" x14ac:dyDescent="0.4">
      <c r="L42664" s="56">
        <f ca="1"/>
        <v>42663</v>
      </c>
      <c r="M42664" s="53">
        <f ca="1"/>
        <v>2016</v>
      </c>
      <c r="N42664" s="53">
        <f ca="1"/>
        <v>10</v>
      </c>
      <c r="O42664" s="53" t="str">
        <f ca="1"/>
        <v>2016-10</v>
      </c>
    </row>
    <row r="42665" spans="12:15" x14ac:dyDescent="0.4">
      <c r="L42665" s="56">
        <f ca="1"/>
        <v>42664</v>
      </c>
      <c r="M42665" s="53">
        <f ca="1"/>
        <v>2016</v>
      </c>
      <c r="N42665" s="53">
        <f ca="1"/>
        <v>10</v>
      </c>
      <c r="O42665" s="53" t="str">
        <f ca="1"/>
        <v>2016-10</v>
      </c>
    </row>
    <row r="42666" spans="12:15" x14ac:dyDescent="0.4">
      <c r="L42666" s="56">
        <f ca="1"/>
        <v>42665</v>
      </c>
      <c r="M42666" s="53">
        <f ca="1"/>
        <v>2016</v>
      </c>
      <c r="N42666" s="53">
        <f ca="1"/>
        <v>10</v>
      </c>
      <c r="O42666" s="53" t="str">
        <f ca="1"/>
        <v>2016-10</v>
      </c>
    </row>
    <row r="42667" spans="12:15" x14ac:dyDescent="0.4">
      <c r="L42667" s="56">
        <f ca="1"/>
        <v>42666</v>
      </c>
      <c r="M42667" s="53">
        <f ca="1"/>
        <v>2016</v>
      </c>
      <c r="N42667" s="53">
        <f ca="1"/>
        <v>10</v>
      </c>
      <c r="O42667" s="53" t="str">
        <f ca="1"/>
        <v>2016-10</v>
      </c>
    </row>
    <row r="42668" spans="12:15" x14ac:dyDescent="0.4">
      <c r="L42668" s="56">
        <f ca="1"/>
        <v>42667</v>
      </c>
      <c r="M42668" s="53">
        <f ca="1"/>
        <v>2016</v>
      </c>
      <c r="N42668" s="53">
        <f ca="1"/>
        <v>10</v>
      </c>
      <c r="O42668" s="53" t="str">
        <f ca="1"/>
        <v>2016-10</v>
      </c>
    </row>
    <row r="42669" spans="12:15" x14ac:dyDescent="0.4">
      <c r="L42669" s="56">
        <f ca="1"/>
        <v>42668</v>
      </c>
      <c r="M42669" s="53">
        <f ca="1"/>
        <v>2016</v>
      </c>
      <c r="N42669" s="53">
        <f ca="1"/>
        <v>10</v>
      </c>
      <c r="O42669" s="53" t="str">
        <f ca="1"/>
        <v>2016-10</v>
      </c>
    </row>
    <row r="42670" spans="12:15" x14ac:dyDescent="0.4">
      <c r="L42670" s="56">
        <f ca="1"/>
        <v>42669</v>
      </c>
      <c r="M42670" s="53">
        <f ca="1"/>
        <v>2016</v>
      </c>
      <c r="N42670" s="53">
        <f ca="1"/>
        <v>10</v>
      </c>
      <c r="O42670" s="53" t="str">
        <f ca="1"/>
        <v>2016-10</v>
      </c>
    </row>
    <row r="42671" spans="12:15" x14ac:dyDescent="0.4">
      <c r="L42671" s="56">
        <f ca="1"/>
        <v>42670</v>
      </c>
      <c r="M42671" s="53">
        <f ca="1"/>
        <v>2016</v>
      </c>
      <c r="N42671" s="53">
        <f ca="1"/>
        <v>10</v>
      </c>
      <c r="O42671" s="53" t="str">
        <f ca="1"/>
        <v>2016-10</v>
      </c>
    </row>
    <row r="42672" spans="12:15" x14ac:dyDescent="0.4">
      <c r="L42672" s="56">
        <f ca="1"/>
        <v>42671</v>
      </c>
      <c r="M42672" s="53">
        <f ca="1"/>
        <v>2016</v>
      </c>
      <c r="N42672" s="53">
        <f ca="1"/>
        <v>10</v>
      </c>
      <c r="O42672" s="53" t="str">
        <f ca="1"/>
        <v>2016-10</v>
      </c>
    </row>
    <row r="42673" spans="12:15" x14ac:dyDescent="0.4">
      <c r="L42673" s="56">
        <f ca="1"/>
        <v>42672</v>
      </c>
      <c r="M42673" s="53">
        <f ca="1"/>
        <v>2016</v>
      </c>
      <c r="N42673" s="53">
        <f ca="1"/>
        <v>10</v>
      </c>
      <c r="O42673" s="53" t="str">
        <f ca="1"/>
        <v>2016-10</v>
      </c>
    </row>
    <row r="42674" spans="12:15" x14ac:dyDescent="0.4">
      <c r="L42674" s="56">
        <f ca="1"/>
        <v>42673</v>
      </c>
      <c r="M42674" s="53">
        <f ca="1"/>
        <v>2016</v>
      </c>
      <c r="N42674" s="53">
        <f ca="1"/>
        <v>10</v>
      </c>
      <c r="O42674" s="53" t="str">
        <f ca="1"/>
        <v>2016-10</v>
      </c>
    </row>
    <row r="42675" spans="12:15" x14ac:dyDescent="0.4">
      <c r="L42675" s="56">
        <f ca="1"/>
        <v>42674</v>
      </c>
      <c r="M42675" s="53">
        <f ca="1"/>
        <v>2016</v>
      </c>
      <c r="N42675" s="53">
        <f ca="1"/>
        <v>10</v>
      </c>
      <c r="O42675" s="53" t="str">
        <f ca="1"/>
        <v>2016-10</v>
      </c>
    </row>
    <row r="42676" spans="12:15" x14ac:dyDescent="0.4">
      <c r="L42676" s="56">
        <f ca="1"/>
        <v>42675</v>
      </c>
      <c r="M42676" s="53">
        <f ca="1"/>
        <v>2016</v>
      </c>
      <c r="N42676" s="53">
        <f ca="1"/>
        <v>11</v>
      </c>
      <c r="O42676" s="53" t="str">
        <f ca="1"/>
        <v>2016-11</v>
      </c>
    </row>
    <row r="42677" spans="12:15" x14ac:dyDescent="0.4">
      <c r="L42677" s="56">
        <f ca="1"/>
        <v>42676</v>
      </c>
      <c r="M42677" s="53">
        <f ca="1"/>
        <v>2016</v>
      </c>
      <c r="N42677" s="53">
        <f ca="1"/>
        <v>11</v>
      </c>
      <c r="O42677" s="53" t="str">
        <f ca="1"/>
        <v>2016-11</v>
      </c>
    </row>
    <row r="42678" spans="12:15" x14ac:dyDescent="0.4">
      <c r="L42678" s="56">
        <f ca="1"/>
        <v>42677</v>
      </c>
      <c r="M42678" s="53">
        <f ca="1"/>
        <v>2016</v>
      </c>
      <c r="N42678" s="53">
        <f ca="1"/>
        <v>11</v>
      </c>
      <c r="O42678" s="53" t="str">
        <f ca="1"/>
        <v>2016-11</v>
      </c>
    </row>
    <row r="42679" spans="12:15" x14ac:dyDescent="0.4">
      <c r="L42679" s="56">
        <f ca="1"/>
        <v>42678</v>
      </c>
      <c r="M42679" s="53">
        <f ca="1"/>
        <v>2016</v>
      </c>
      <c r="N42679" s="53">
        <f ca="1"/>
        <v>11</v>
      </c>
      <c r="O42679" s="53" t="str">
        <f ca="1"/>
        <v>2016-11</v>
      </c>
    </row>
    <row r="42680" spans="12:15" x14ac:dyDescent="0.4">
      <c r="L42680" s="56">
        <f ca="1"/>
        <v>42679</v>
      </c>
      <c r="M42680" s="53">
        <f ca="1"/>
        <v>2016</v>
      </c>
      <c r="N42680" s="53">
        <f ca="1"/>
        <v>11</v>
      </c>
      <c r="O42680" s="53" t="str">
        <f ca="1"/>
        <v>2016-11</v>
      </c>
    </row>
    <row r="42681" spans="12:15" x14ac:dyDescent="0.4">
      <c r="L42681" s="56">
        <f ca="1"/>
        <v>42680</v>
      </c>
      <c r="M42681" s="53">
        <f ca="1"/>
        <v>2016</v>
      </c>
      <c r="N42681" s="53">
        <f ca="1"/>
        <v>11</v>
      </c>
      <c r="O42681" s="53" t="str">
        <f ca="1"/>
        <v>2016-11</v>
      </c>
    </row>
    <row r="42682" spans="12:15" x14ac:dyDescent="0.4">
      <c r="L42682" s="56">
        <f ca="1"/>
        <v>42681</v>
      </c>
      <c r="M42682" s="53">
        <f ca="1"/>
        <v>2016</v>
      </c>
      <c r="N42682" s="53">
        <f ca="1"/>
        <v>11</v>
      </c>
      <c r="O42682" s="53" t="str">
        <f ca="1"/>
        <v>2016-11</v>
      </c>
    </row>
    <row r="42683" spans="12:15" x14ac:dyDescent="0.4">
      <c r="L42683" s="56">
        <f ca="1"/>
        <v>42682</v>
      </c>
      <c r="M42683" s="53">
        <f ca="1"/>
        <v>2016</v>
      </c>
      <c r="N42683" s="53">
        <f ca="1"/>
        <v>11</v>
      </c>
      <c r="O42683" s="53" t="str">
        <f ca="1"/>
        <v>2016-11</v>
      </c>
    </row>
    <row r="42684" spans="12:15" x14ac:dyDescent="0.4">
      <c r="L42684" s="56">
        <f ca="1"/>
        <v>42683</v>
      </c>
      <c r="M42684" s="53">
        <f ca="1"/>
        <v>2016</v>
      </c>
      <c r="N42684" s="53">
        <f ca="1"/>
        <v>11</v>
      </c>
      <c r="O42684" s="53" t="str">
        <f ca="1"/>
        <v>2016-11</v>
      </c>
    </row>
    <row r="42685" spans="12:15" x14ac:dyDescent="0.4">
      <c r="L42685" s="56">
        <f ca="1"/>
        <v>42684</v>
      </c>
      <c r="M42685" s="53">
        <f ca="1"/>
        <v>2016</v>
      </c>
      <c r="N42685" s="53">
        <f ca="1"/>
        <v>11</v>
      </c>
      <c r="O42685" s="53" t="str">
        <f ca="1"/>
        <v>2016-11</v>
      </c>
    </row>
    <row r="42686" spans="12:15" x14ac:dyDescent="0.4">
      <c r="L42686" s="56">
        <f ca="1"/>
        <v>42685</v>
      </c>
      <c r="M42686" s="53">
        <f ca="1"/>
        <v>2016</v>
      </c>
      <c r="N42686" s="53">
        <f ca="1"/>
        <v>11</v>
      </c>
      <c r="O42686" s="53" t="str">
        <f ca="1"/>
        <v>2016-11</v>
      </c>
    </row>
    <row r="42687" spans="12:15" x14ac:dyDescent="0.4">
      <c r="L42687" s="56">
        <f ca="1"/>
        <v>42686</v>
      </c>
      <c r="M42687" s="53">
        <f ca="1"/>
        <v>2016</v>
      </c>
      <c r="N42687" s="53">
        <f ca="1"/>
        <v>11</v>
      </c>
      <c r="O42687" s="53" t="str">
        <f ca="1"/>
        <v>2016-11</v>
      </c>
    </row>
    <row r="42688" spans="12:15" x14ac:dyDescent="0.4">
      <c r="L42688" s="56">
        <f ca="1"/>
        <v>42687</v>
      </c>
      <c r="M42688" s="53">
        <f ca="1"/>
        <v>2016</v>
      </c>
      <c r="N42688" s="53">
        <f ca="1"/>
        <v>11</v>
      </c>
      <c r="O42688" s="53" t="str">
        <f ca="1"/>
        <v>2016-11</v>
      </c>
    </row>
    <row r="42689" spans="12:15" x14ac:dyDescent="0.4">
      <c r="L42689" s="56">
        <f ca="1"/>
        <v>42688</v>
      </c>
      <c r="M42689" s="53">
        <f ca="1"/>
        <v>2016</v>
      </c>
      <c r="N42689" s="53">
        <f ca="1"/>
        <v>11</v>
      </c>
      <c r="O42689" s="53" t="str">
        <f ca="1"/>
        <v>2016-11</v>
      </c>
    </row>
    <row r="42690" spans="12:15" x14ac:dyDescent="0.4">
      <c r="L42690" s="56">
        <f ca="1"/>
        <v>42689</v>
      </c>
      <c r="M42690" s="53">
        <f ca="1"/>
        <v>2016</v>
      </c>
      <c r="N42690" s="53">
        <f ca="1"/>
        <v>11</v>
      </c>
      <c r="O42690" s="53" t="str">
        <f ca="1"/>
        <v>2016-11</v>
      </c>
    </row>
    <row r="42691" spans="12:15" x14ac:dyDescent="0.4">
      <c r="L42691" s="56">
        <f ca="1"/>
        <v>42690</v>
      </c>
      <c r="M42691" s="53">
        <f ca="1"/>
        <v>2016</v>
      </c>
      <c r="N42691" s="53">
        <f ca="1"/>
        <v>11</v>
      </c>
      <c r="O42691" s="53" t="str">
        <f ca="1"/>
        <v>2016-11</v>
      </c>
    </row>
    <row r="42692" spans="12:15" x14ac:dyDescent="0.4">
      <c r="L42692" s="56">
        <f ca="1"/>
        <v>42691</v>
      </c>
      <c r="M42692" s="53">
        <f ca="1"/>
        <v>2016</v>
      </c>
      <c r="N42692" s="53">
        <f ca="1"/>
        <v>11</v>
      </c>
      <c r="O42692" s="53" t="str">
        <f ca="1"/>
        <v>2016-11</v>
      </c>
    </row>
    <row r="42693" spans="12:15" x14ac:dyDescent="0.4">
      <c r="L42693" s="56">
        <f ca="1"/>
        <v>42692</v>
      </c>
      <c r="M42693" s="53">
        <f ca="1"/>
        <v>2016</v>
      </c>
      <c r="N42693" s="53">
        <f ca="1"/>
        <v>11</v>
      </c>
      <c r="O42693" s="53" t="str">
        <f ca="1"/>
        <v>2016-11</v>
      </c>
    </row>
    <row r="42694" spans="12:15" x14ac:dyDescent="0.4">
      <c r="L42694" s="56">
        <f ca="1"/>
        <v>42693</v>
      </c>
      <c r="M42694" s="53">
        <f ca="1"/>
        <v>2016</v>
      </c>
      <c r="N42694" s="53">
        <f ca="1"/>
        <v>11</v>
      </c>
      <c r="O42694" s="53" t="str">
        <f ca="1"/>
        <v>2016-11</v>
      </c>
    </row>
    <row r="42695" spans="12:15" x14ac:dyDescent="0.4">
      <c r="L42695" s="56">
        <f ca="1"/>
        <v>42694</v>
      </c>
      <c r="M42695" s="53">
        <f ca="1"/>
        <v>2016</v>
      </c>
      <c r="N42695" s="53">
        <f ca="1"/>
        <v>11</v>
      </c>
      <c r="O42695" s="53" t="str">
        <f ca="1"/>
        <v>2016-11</v>
      </c>
    </row>
    <row r="42696" spans="12:15" x14ac:dyDescent="0.4">
      <c r="L42696" s="56">
        <f ca="1"/>
        <v>42695</v>
      </c>
      <c r="M42696" s="53">
        <f ca="1"/>
        <v>2016</v>
      </c>
      <c r="N42696" s="53">
        <f ca="1"/>
        <v>11</v>
      </c>
      <c r="O42696" s="53" t="str">
        <f ca="1"/>
        <v>2016-11</v>
      </c>
    </row>
    <row r="42697" spans="12:15" x14ac:dyDescent="0.4">
      <c r="L42697" s="56">
        <f ca="1"/>
        <v>42696</v>
      </c>
      <c r="M42697" s="53">
        <f ca="1"/>
        <v>2016</v>
      </c>
      <c r="N42697" s="53">
        <f ca="1"/>
        <v>11</v>
      </c>
      <c r="O42697" s="53" t="str">
        <f ca="1"/>
        <v>2016-11</v>
      </c>
    </row>
    <row r="42698" spans="12:15" x14ac:dyDescent="0.4">
      <c r="L42698" s="56">
        <f ca="1"/>
        <v>42697</v>
      </c>
      <c r="M42698" s="53">
        <f ca="1"/>
        <v>2016</v>
      </c>
      <c r="N42698" s="53">
        <f ca="1"/>
        <v>11</v>
      </c>
      <c r="O42698" s="53" t="str">
        <f ca="1"/>
        <v>2016-11</v>
      </c>
    </row>
    <row r="42699" spans="12:15" x14ac:dyDescent="0.4">
      <c r="L42699" s="56">
        <f ca="1"/>
        <v>42698</v>
      </c>
      <c r="M42699" s="53">
        <f ca="1"/>
        <v>2016</v>
      </c>
      <c r="N42699" s="53">
        <f ca="1"/>
        <v>11</v>
      </c>
      <c r="O42699" s="53" t="str">
        <f ca="1"/>
        <v>2016-11</v>
      </c>
    </row>
    <row r="42700" spans="12:15" x14ac:dyDescent="0.4">
      <c r="L42700" s="56">
        <f ca="1"/>
        <v>42699</v>
      </c>
      <c r="M42700" s="53">
        <f ca="1"/>
        <v>2016</v>
      </c>
      <c r="N42700" s="53">
        <f ca="1"/>
        <v>11</v>
      </c>
      <c r="O42700" s="53" t="str">
        <f ca="1"/>
        <v>2016-11</v>
      </c>
    </row>
    <row r="42701" spans="12:15" x14ac:dyDescent="0.4">
      <c r="L42701" s="56">
        <f ca="1"/>
        <v>42700</v>
      </c>
      <c r="M42701" s="53">
        <f ca="1"/>
        <v>2016</v>
      </c>
      <c r="N42701" s="53">
        <f ca="1"/>
        <v>11</v>
      </c>
      <c r="O42701" s="53" t="str">
        <f ca="1"/>
        <v>2016-11</v>
      </c>
    </row>
    <row r="42702" spans="12:15" x14ac:dyDescent="0.4">
      <c r="L42702" s="56">
        <f ca="1"/>
        <v>42701</v>
      </c>
      <c r="M42702" s="53">
        <f ca="1"/>
        <v>2016</v>
      </c>
      <c r="N42702" s="53">
        <f ca="1"/>
        <v>11</v>
      </c>
      <c r="O42702" s="53" t="str">
        <f ca="1"/>
        <v>2016-11</v>
      </c>
    </row>
    <row r="42703" spans="12:15" x14ac:dyDescent="0.4">
      <c r="L42703" s="56">
        <f ca="1"/>
        <v>42702</v>
      </c>
      <c r="M42703" s="53">
        <f ca="1"/>
        <v>2016</v>
      </c>
      <c r="N42703" s="53">
        <f ca="1"/>
        <v>11</v>
      </c>
      <c r="O42703" s="53" t="str">
        <f ca="1"/>
        <v>2016-11</v>
      </c>
    </row>
    <row r="42704" spans="12:15" x14ac:dyDescent="0.4">
      <c r="L42704" s="56">
        <f ca="1"/>
        <v>42703</v>
      </c>
      <c r="M42704" s="53">
        <f ca="1"/>
        <v>2016</v>
      </c>
      <c r="N42704" s="53">
        <f ca="1"/>
        <v>11</v>
      </c>
      <c r="O42704" s="53" t="str">
        <f ca="1"/>
        <v>2016-11</v>
      </c>
    </row>
    <row r="42705" spans="12:15" x14ac:dyDescent="0.4">
      <c r="L42705" s="56">
        <f ca="1"/>
        <v>42704</v>
      </c>
      <c r="M42705" s="53">
        <f ca="1"/>
        <v>2016</v>
      </c>
      <c r="N42705" s="53">
        <f ca="1"/>
        <v>11</v>
      </c>
      <c r="O42705" s="53" t="str">
        <f ca="1"/>
        <v>2016-11</v>
      </c>
    </row>
    <row r="42706" spans="12:15" x14ac:dyDescent="0.4">
      <c r="L42706" s="56">
        <f ca="1"/>
        <v>42705</v>
      </c>
      <c r="M42706" s="53">
        <f ca="1"/>
        <v>2016</v>
      </c>
      <c r="N42706" s="53">
        <f ca="1"/>
        <v>12</v>
      </c>
      <c r="O42706" s="53" t="str">
        <f ca="1"/>
        <v>2016-12</v>
      </c>
    </row>
    <row r="42707" spans="12:15" x14ac:dyDescent="0.4">
      <c r="L42707" s="56">
        <f ca="1"/>
        <v>42706</v>
      </c>
      <c r="M42707" s="53">
        <f ca="1"/>
        <v>2016</v>
      </c>
      <c r="N42707" s="53">
        <f ca="1"/>
        <v>12</v>
      </c>
      <c r="O42707" s="53" t="str">
        <f ca="1"/>
        <v>2016-12</v>
      </c>
    </row>
    <row r="42708" spans="12:15" x14ac:dyDescent="0.4">
      <c r="L42708" s="56">
        <f ca="1"/>
        <v>42707</v>
      </c>
      <c r="M42708" s="53">
        <f ca="1"/>
        <v>2016</v>
      </c>
      <c r="N42708" s="53">
        <f ca="1"/>
        <v>12</v>
      </c>
      <c r="O42708" s="53" t="str">
        <f ca="1"/>
        <v>2016-12</v>
      </c>
    </row>
    <row r="42709" spans="12:15" x14ac:dyDescent="0.4">
      <c r="L42709" s="56">
        <f ca="1"/>
        <v>42708</v>
      </c>
      <c r="M42709" s="53">
        <f ca="1"/>
        <v>2016</v>
      </c>
      <c r="N42709" s="53">
        <f ca="1"/>
        <v>12</v>
      </c>
      <c r="O42709" s="53" t="str">
        <f ca="1"/>
        <v>2016-12</v>
      </c>
    </row>
    <row r="42710" spans="12:15" x14ac:dyDescent="0.4">
      <c r="L42710" s="56">
        <f ca="1"/>
        <v>42709</v>
      </c>
      <c r="M42710" s="53">
        <f ca="1"/>
        <v>2016</v>
      </c>
      <c r="N42710" s="53">
        <f ca="1"/>
        <v>12</v>
      </c>
      <c r="O42710" s="53" t="str">
        <f ca="1"/>
        <v>2016-12</v>
      </c>
    </row>
    <row r="42711" spans="12:15" x14ac:dyDescent="0.4">
      <c r="L42711" s="56">
        <f ca="1"/>
        <v>42710</v>
      </c>
      <c r="M42711" s="53">
        <f ca="1"/>
        <v>2016</v>
      </c>
      <c r="N42711" s="53">
        <f ca="1"/>
        <v>12</v>
      </c>
      <c r="O42711" s="53" t="str">
        <f ca="1"/>
        <v>2016-12</v>
      </c>
    </row>
    <row r="42712" spans="12:15" x14ac:dyDescent="0.4">
      <c r="L42712" s="56">
        <f ca="1"/>
        <v>42711</v>
      </c>
      <c r="M42712" s="53">
        <f ca="1"/>
        <v>2016</v>
      </c>
      <c r="N42712" s="53">
        <f ca="1"/>
        <v>12</v>
      </c>
      <c r="O42712" s="53" t="str">
        <f ca="1"/>
        <v>2016-12</v>
      </c>
    </row>
    <row r="42713" spans="12:15" x14ac:dyDescent="0.4">
      <c r="L42713" s="56">
        <f ca="1"/>
        <v>42712</v>
      </c>
      <c r="M42713" s="53">
        <f ca="1"/>
        <v>2016</v>
      </c>
      <c r="N42713" s="53">
        <f ca="1"/>
        <v>12</v>
      </c>
      <c r="O42713" s="53" t="str">
        <f ca="1"/>
        <v>2016-12</v>
      </c>
    </row>
    <row r="42714" spans="12:15" x14ac:dyDescent="0.4">
      <c r="L42714" s="56">
        <f ca="1"/>
        <v>42713</v>
      </c>
      <c r="M42714" s="53">
        <f ca="1"/>
        <v>2016</v>
      </c>
      <c r="N42714" s="53">
        <f ca="1"/>
        <v>12</v>
      </c>
      <c r="O42714" s="53" t="str">
        <f ca="1"/>
        <v>2016-12</v>
      </c>
    </row>
    <row r="42715" spans="12:15" x14ac:dyDescent="0.4">
      <c r="L42715" s="56">
        <f ca="1"/>
        <v>42714</v>
      </c>
      <c r="M42715" s="53">
        <f ca="1"/>
        <v>2016</v>
      </c>
      <c r="N42715" s="53">
        <f ca="1"/>
        <v>12</v>
      </c>
      <c r="O42715" s="53" t="str">
        <f ca="1"/>
        <v>2016-12</v>
      </c>
    </row>
    <row r="42716" spans="12:15" x14ac:dyDescent="0.4">
      <c r="L42716" s="56">
        <f ca="1"/>
        <v>42715</v>
      </c>
      <c r="M42716" s="53">
        <f ca="1"/>
        <v>2016</v>
      </c>
      <c r="N42716" s="53">
        <f ca="1"/>
        <v>12</v>
      </c>
      <c r="O42716" s="53" t="str">
        <f ca="1"/>
        <v>2016-12</v>
      </c>
    </row>
    <row r="42717" spans="12:15" x14ac:dyDescent="0.4">
      <c r="L42717" s="56">
        <f ca="1"/>
        <v>42716</v>
      </c>
      <c r="M42717" s="53">
        <f ca="1"/>
        <v>2016</v>
      </c>
      <c r="N42717" s="53">
        <f ca="1"/>
        <v>12</v>
      </c>
      <c r="O42717" s="53" t="str">
        <f ca="1"/>
        <v>2016-12</v>
      </c>
    </row>
    <row r="42718" spans="12:15" x14ac:dyDescent="0.4">
      <c r="L42718" s="56">
        <f ca="1"/>
        <v>42717</v>
      </c>
      <c r="M42718" s="53">
        <f ca="1"/>
        <v>2016</v>
      </c>
      <c r="N42718" s="53">
        <f ca="1"/>
        <v>12</v>
      </c>
      <c r="O42718" s="53" t="str">
        <f ca="1"/>
        <v>2016-12</v>
      </c>
    </row>
    <row r="42719" spans="12:15" x14ac:dyDescent="0.4">
      <c r="L42719" s="56">
        <f ca="1"/>
        <v>42718</v>
      </c>
      <c r="M42719" s="53">
        <f ca="1"/>
        <v>2016</v>
      </c>
      <c r="N42719" s="53">
        <f ca="1"/>
        <v>12</v>
      </c>
      <c r="O42719" s="53" t="str">
        <f ca="1"/>
        <v>2016-12</v>
      </c>
    </row>
    <row r="42720" spans="12:15" x14ac:dyDescent="0.4">
      <c r="L42720" s="56">
        <f ca="1"/>
        <v>42719</v>
      </c>
      <c r="M42720" s="53">
        <f ca="1"/>
        <v>2016</v>
      </c>
      <c r="N42720" s="53">
        <f ca="1"/>
        <v>12</v>
      </c>
      <c r="O42720" s="53" t="str">
        <f ca="1"/>
        <v>2016-12</v>
      </c>
    </row>
    <row r="42721" spans="12:15" x14ac:dyDescent="0.4">
      <c r="L42721" s="56">
        <f ca="1"/>
        <v>42720</v>
      </c>
      <c r="M42721" s="53">
        <f ca="1"/>
        <v>2016</v>
      </c>
      <c r="N42721" s="53">
        <f ca="1"/>
        <v>12</v>
      </c>
      <c r="O42721" s="53" t="str">
        <f ca="1"/>
        <v>2016-12</v>
      </c>
    </row>
    <row r="42722" spans="12:15" x14ac:dyDescent="0.4">
      <c r="L42722" s="56">
        <f ca="1"/>
        <v>42721</v>
      </c>
      <c r="M42722" s="53">
        <f ca="1"/>
        <v>2016</v>
      </c>
      <c r="N42722" s="53">
        <f ca="1"/>
        <v>12</v>
      </c>
      <c r="O42722" s="53" t="str">
        <f ca="1"/>
        <v>2016-12</v>
      </c>
    </row>
    <row r="42723" spans="12:15" x14ac:dyDescent="0.4">
      <c r="L42723" s="56">
        <f ca="1"/>
        <v>42722</v>
      </c>
      <c r="M42723" s="53">
        <f ca="1"/>
        <v>2016</v>
      </c>
      <c r="N42723" s="53">
        <f ca="1"/>
        <v>12</v>
      </c>
      <c r="O42723" s="53" t="str">
        <f ca="1"/>
        <v>2016-12</v>
      </c>
    </row>
    <row r="42724" spans="12:15" x14ac:dyDescent="0.4">
      <c r="L42724" s="56">
        <f ca="1"/>
        <v>42723</v>
      </c>
      <c r="M42724" s="53">
        <f ca="1"/>
        <v>2016</v>
      </c>
      <c r="N42724" s="53">
        <f ca="1"/>
        <v>12</v>
      </c>
      <c r="O42724" s="53" t="str">
        <f ca="1"/>
        <v>2016-12</v>
      </c>
    </row>
    <row r="42725" spans="12:15" x14ac:dyDescent="0.4">
      <c r="L42725" s="56">
        <f ca="1"/>
        <v>42724</v>
      </c>
      <c r="M42725" s="53">
        <f ca="1"/>
        <v>2016</v>
      </c>
      <c r="N42725" s="53">
        <f ca="1"/>
        <v>12</v>
      </c>
      <c r="O42725" s="53" t="str">
        <f ca="1"/>
        <v>2016-12</v>
      </c>
    </row>
    <row r="42726" spans="12:15" x14ac:dyDescent="0.4">
      <c r="L42726" s="56">
        <f ca="1"/>
        <v>42725</v>
      </c>
      <c r="M42726" s="53">
        <f ca="1"/>
        <v>2016</v>
      </c>
      <c r="N42726" s="53">
        <f ca="1"/>
        <v>12</v>
      </c>
      <c r="O42726" s="53" t="str">
        <f ca="1"/>
        <v>2016-12</v>
      </c>
    </row>
    <row r="42727" spans="12:15" x14ac:dyDescent="0.4">
      <c r="L42727" s="56">
        <f ca="1"/>
        <v>42726</v>
      </c>
      <c r="M42727" s="53">
        <f ca="1"/>
        <v>2016</v>
      </c>
      <c r="N42727" s="53">
        <f ca="1"/>
        <v>12</v>
      </c>
      <c r="O42727" s="53" t="str">
        <f ca="1"/>
        <v>2016-12</v>
      </c>
    </row>
    <row r="42728" spans="12:15" x14ac:dyDescent="0.4">
      <c r="L42728" s="56">
        <f ca="1"/>
        <v>42727</v>
      </c>
      <c r="M42728" s="53">
        <f ca="1"/>
        <v>2016</v>
      </c>
      <c r="N42728" s="53">
        <f ca="1"/>
        <v>12</v>
      </c>
      <c r="O42728" s="53" t="str">
        <f ca="1"/>
        <v>2016-12</v>
      </c>
    </row>
    <row r="42729" spans="12:15" x14ac:dyDescent="0.4">
      <c r="L42729" s="56">
        <f ca="1"/>
        <v>42728</v>
      </c>
      <c r="M42729" s="53">
        <f ca="1"/>
        <v>2016</v>
      </c>
      <c r="N42729" s="53">
        <f ca="1"/>
        <v>12</v>
      </c>
      <c r="O42729" s="53" t="str">
        <f ca="1"/>
        <v>2016-12</v>
      </c>
    </row>
    <row r="42730" spans="12:15" x14ac:dyDescent="0.4">
      <c r="L42730" s="56">
        <f ca="1"/>
        <v>42729</v>
      </c>
      <c r="M42730" s="53">
        <f ca="1"/>
        <v>2016</v>
      </c>
      <c r="N42730" s="53">
        <f ca="1"/>
        <v>12</v>
      </c>
      <c r="O42730" s="53" t="str">
        <f ca="1"/>
        <v>2016-12</v>
      </c>
    </row>
    <row r="42731" spans="12:15" x14ac:dyDescent="0.4">
      <c r="L42731" s="56">
        <f ca="1"/>
        <v>42730</v>
      </c>
      <c r="M42731" s="53">
        <f ca="1"/>
        <v>2016</v>
      </c>
      <c r="N42731" s="53">
        <f ca="1"/>
        <v>12</v>
      </c>
      <c r="O42731" s="53" t="str">
        <f ca="1"/>
        <v>2016-12</v>
      </c>
    </row>
    <row r="42732" spans="12:15" x14ac:dyDescent="0.4">
      <c r="L42732" s="56">
        <f ca="1"/>
        <v>42731</v>
      </c>
      <c r="M42732" s="53">
        <f ca="1"/>
        <v>2016</v>
      </c>
      <c r="N42732" s="53">
        <f ca="1"/>
        <v>12</v>
      </c>
      <c r="O42732" s="53" t="str">
        <f ca="1"/>
        <v>2016-12</v>
      </c>
    </row>
    <row r="42733" spans="12:15" x14ac:dyDescent="0.4">
      <c r="L42733" s="56">
        <f ca="1"/>
        <v>42732</v>
      </c>
      <c r="M42733" s="53">
        <f ca="1"/>
        <v>2016</v>
      </c>
      <c r="N42733" s="53">
        <f ca="1"/>
        <v>12</v>
      </c>
      <c r="O42733" s="53" t="str">
        <f ca="1"/>
        <v>2016-12</v>
      </c>
    </row>
    <row r="42734" spans="12:15" x14ac:dyDescent="0.4">
      <c r="L42734" s="56">
        <f ca="1"/>
        <v>42733</v>
      </c>
      <c r="M42734" s="53">
        <f ca="1"/>
        <v>2016</v>
      </c>
      <c r="N42734" s="53">
        <f ca="1"/>
        <v>12</v>
      </c>
      <c r="O42734" s="53" t="str">
        <f ca="1"/>
        <v>2016-12</v>
      </c>
    </row>
    <row r="42735" spans="12:15" x14ac:dyDescent="0.4">
      <c r="L42735" s="56">
        <f ca="1"/>
        <v>42734</v>
      </c>
      <c r="M42735" s="53">
        <f ca="1"/>
        <v>2016</v>
      </c>
      <c r="N42735" s="53">
        <f ca="1"/>
        <v>12</v>
      </c>
      <c r="O42735" s="53" t="str">
        <f ca="1"/>
        <v>2016-12</v>
      </c>
    </row>
    <row r="42736" spans="12:15" x14ac:dyDescent="0.4">
      <c r="L42736" s="56">
        <f ca="1"/>
        <v>42735</v>
      </c>
      <c r="M42736" s="53">
        <f ca="1"/>
        <v>2016</v>
      </c>
      <c r="N42736" s="53">
        <f ca="1"/>
        <v>12</v>
      </c>
      <c r="O42736" s="53" t="str">
        <f ca="1"/>
        <v>2016-12</v>
      </c>
    </row>
    <row r="42737" spans="12:15" x14ac:dyDescent="0.4">
      <c r="L42737" s="56">
        <f ca="1"/>
        <v>42736</v>
      </c>
      <c r="M42737" s="53">
        <f ca="1"/>
        <v>2017</v>
      </c>
      <c r="N42737" s="53">
        <f ca="1"/>
        <v>1</v>
      </c>
      <c r="O42737" s="53" t="str">
        <f ca="1"/>
        <v>2017-01</v>
      </c>
    </row>
    <row r="42738" spans="12:15" x14ac:dyDescent="0.4">
      <c r="L42738" s="56">
        <f ca="1"/>
        <v>42737</v>
      </c>
      <c r="M42738" s="53">
        <f ca="1"/>
        <v>2017</v>
      </c>
      <c r="N42738" s="53">
        <f ca="1"/>
        <v>1</v>
      </c>
      <c r="O42738" s="53" t="str">
        <f ca="1"/>
        <v>2017-01</v>
      </c>
    </row>
    <row r="42739" spans="12:15" x14ac:dyDescent="0.4">
      <c r="L42739" s="56">
        <f ca="1"/>
        <v>42738</v>
      </c>
      <c r="M42739" s="53">
        <f ca="1"/>
        <v>2017</v>
      </c>
      <c r="N42739" s="53">
        <f ca="1"/>
        <v>1</v>
      </c>
      <c r="O42739" s="53" t="str">
        <f ca="1"/>
        <v>2017-01</v>
      </c>
    </row>
    <row r="42740" spans="12:15" x14ac:dyDescent="0.4">
      <c r="L42740" s="56">
        <f ca="1"/>
        <v>42739</v>
      </c>
      <c r="M42740" s="53">
        <f ca="1"/>
        <v>2017</v>
      </c>
      <c r="N42740" s="53">
        <f ca="1"/>
        <v>1</v>
      </c>
      <c r="O42740" s="53" t="str">
        <f ca="1"/>
        <v>2017-01</v>
      </c>
    </row>
    <row r="42741" spans="12:15" x14ac:dyDescent="0.4">
      <c r="L42741" s="56">
        <f ca="1"/>
        <v>42740</v>
      </c>
      <c r="M42741" s="53">
        <f ca="1"/>
        <v>2017</v>
      </c>
      <c r="N42741" s="53">
        <f ca="1"/>
        <v>1</v>
      </c>
      <c r="O42741" s="53" t="str">
        <f ca="1"/>
        <v>2017-01</v>
      </c>
    </row>
    <row r="42742" spans="12:15" x14ac:dyDescent="0.4">
      <c r="L42742" s="56">
        <f ca="1"/>
        <v>42741</v>
      </c>
      <c r="M42742" s="53">
        <f ca="1"/>
        <v>2017</v>
      </c>
      <c r="N42742" s="53">
        <f ca="1"/>
        <v>1</v>
      </c>
      <c r="O42742" s="53" t="str">
        <f ca="1"/>
        <v>2017-01</v>
      </c>
    </row>
    <row r="42743" spans="12:15" x14ac:dyDescent="0.4">
      <c r="L42743" s="56">
        <f ca="1"/>
        <v>42742</v>
      </c>
      <c r="M42743" s="53">
        <f ca="1"/>
        <v>2017</v>
      </c>
      <c r="N42743" s="53">
        <f ca="1"/>
        <v>1</v>
      </c>
      <c r="O42743" s="53" t="str">
        <f ca="1"/>
        <v>2017-01</v>
      </c>
    </row>
    <row r="42744" spans="12:15" x14ac:dyDescent="0.4">
      <c r="L42744" s="56">
        <f ca="1"/>
        <v>42743</v>
      </c>
      <c r="M42744" s="53">
        <f ca="1"/>
        <v>2017</v>
      </c>
      <c r="N42744" s="53">
        <f ca="1"/>
        <v>1</v>
      </c>
      <c r="O42744" s="53" t="str">
        <f ca="1"/>
        <v>2017-01</v>
      </c>
    </row>
    <row r="42745" spans="12:15" x14ac:dyDescent="0.4">
      <c r="L42745" s="56">
        <f ca="1"/>
        <v>42744</v>
      </c>
      <c r="M42745" s="53">
        <f ca="1"/>
        <v>2017</v>
      </c>
      <c r="N42745" s="53">
        <f ca="1"/>
        <v>1</v>
      </c>
      <c r="O42745" s="53" t="str">
        <f ca="1"/>
        <v>2017-01</v>
      </c>
    </row>
    <row r="42746" spans="12:15" x14ac:dyDescent="0.4">
      <c r="L42746" s="56">
        <f ca="1"/>
        <v>42745</v>
      </c>
      <c r="M42746" s="53">
        <f ca="1"/>
        <v>2017</v>
      </c>
      <c r="N42746" s="53">
        <f ca="1"/>
        <v>1</v>
      </c>
      <c r="O42746" s="53" t="str">
        <f ca="1"/>
        <v>2017-01</v>
      </c>
    </row>
    <row r="42747" spans="12:15" x14ac:dyDescent="0.4">
      <c r="L42747" s="56">
        <f ca="1"/>
        <v>42746</v>
      </c>
      <c r="M42747" s="53">
        <f ca="1"/>
        <v>2017</v>
      </c>
      <c r="N42747" s="53">
        <f ca="1"/>
        <v>1</v>
      </c>
      <c r="O42747" s="53" t="str">
        <f ca="1"/>
        <v>2017-01</v>
      </c>
    </row>
    <row r="42748" spans="12:15" x14ac:dyDescent="0.4">
      <c r="L42748" s="56">
        <f ca="1"/>
        <v>42747</v>
      </c>
      <c r="M42748" s="53">
        <f ca="1"/>
        <v>2017</v>
      </c>
      <c r="N42748" s="53">
        <f ca="1"/>
        <v>1</v>
      </c>
      <c r="O42748" s="53" t="str">
        <f ca="1"/>
        <v>2017-01</v>
      </c>
    </row>
    <row r="42749" spans="12:15" x14ac:dyDescent="0.4">
      <c r="L42749" s="56">
        <f ca="1"/>
        <v>42748</v>
      </c>
      <c r="M42749" s="53">
        <f ca="1"/>
        <v>2017</v>
      </c>
      <c r="N42749" s="53">
        <f ca="1"/>
        <v>1</v>
      </c>
      <c r="O42749" s="53" t="str">
        <f ca="1"/>
        <v>2017-01</v>
      </c>
    </row>
    <row r="42750" spans="12:15" x14ac:dyDescent="0.4">
      <c r="L42750" s="56">
        <f ca="1"/>
        <v>42749</v>
      </c>
      <c r="M42750" s="53">
        <f ca="1"/>
        <v>2017</v>
      </c>
      <c r="N42750" s="53">
        <f ca="1"/>
        <v>1</v>
      </c>
      <c r="O42750" s="53" t="str">
        <f ca="1"/>
        <v>2017-01</v>
      </c>
    </row>
    <row r="42751" spans="12:15" x14ac:dyDescent="0.4">
      <c r="L42751" s="56">
        <f ca="1"/>
        <v>42750</v>
      </c>
      <c r="M42751" s="53">
        <f ca="1"/>
        <v>2017</v>
      </c>
      <c r="N42751" s="53">
        <f ca="1"/>
        <v>1</v>
      </c>
      <c r="O42751" s="53" t="str">
        <f ca="1"/>
        <v>2017-01</v>
      </c>
    </row>
    <row r="42752" spans="12:15" x14ac:dyDescent="0.4">
      <c r="L42752" s="56">
        <f ca="1"/>
        <v>42751</v>
      </c>
      <c r="M42752" s="53">
        <f ca="1"/>
        <v>2017</v>
      </c>
      <c r="N42752" s="53">
        <f ca="1"/>
        <v>1</v>
      </c>
      <c r="O42752" s="53" t="str">
        <f ca="1"/>
        <v>2017-01</v>
      </c>
    </row>
    <row r="42753" spans="12:15" x14ac:dyDescent="0.4">
      <c r="L42753" s="56">
        <f ca="1"/>
        <v>42752</v>
      </c>
      <c r="M42753" s="53">
        <f ca="1"/>
        <v>2017</v>
      </c>
      <c r="N42753" s="53">
        <f ca="1"/>
        <v>1</v>
      </c>
      <c r="O42753" s="53" t="str">
        <f ca="1"/>
        <v>2017-01</v>
      </c>
    </row>
    <row r="42754" spans="12:15" x14ac:dyDescent="0.4">
      <c r="L42754" s="56">
        <f ca="1"/>
        <v>42753</v>
      </c>
      <c r="M42754" s="53">
        <f ca="1"/>
        <v>2017</v>
      </c>
      <c r="N42754" s="53">
        <f ca="1"/>
        <v>1</v>
      </c>
      <c r="O42754" s="53" t="str">
        <f ca="1"/>
        <v>2017-01</v>
      </c>
    </row>
    <row r="42755" spans="12:15" x14ac:dyDescent="0.4">
      <c r="L42755" s="56">
        <f ca="1"/>
        <v>42754</v>
      </c>
      <c r="M42755" s="53">
        <f ca="1"/>
        <v>2017</v>
      </c>
      <c r="N42755" s="53">
        <f ca="1"/>
        <v>1</v>
      </c>
      <c r="O42755" s="53" t="str">
        <f ca="1"/>
        <v>2017-01</v>
      </c>
    </row>
    <row r="42756" spans="12:15" x14ac:dyDescent="0.4">
      <c r="L42756" s="56">
        <f ca="1"/>
        <v>42755</v>
      </c>
      <c r="M42756" s="53">
        <f ca="1"/>
        <v>2017</v>
      </c>
      <c r="N42756" s="53">
        <f ca="1"/>
        <v>1</v>
      </c>
      <c r="O42756" s="53" t="str">
        <f ca="1"/>
        <v>2017-01</v>
      </c>
    </row>
    <row r="42757" spans="12:15" x14ac:dyDescent="0.4">
      <c r="L42757" s="56">
        <f ca="1"/>
        <v>42756</v>
      </c>
      <c r="M42757" s="53">
        <f ca="1"/>
        <v>2017</v>
      </c>
      <c r="N42757" s="53">
        <f ca="1"/>
        <v>1</v>
      </c>
      <c r="O42757" s="53" t="str">
        <f ca="1"/>
        <v>2017-01</v>
      </c>
    </row>
    <row r="42758" spans="12:15" x14ac:dyDescent="0.4">
      <c r="L42758" s="56">
        <f ca="1"/>
        <v>42757</v>
      </c>
      <c r="M42758" s="53">
        <f ca="1"/>
        <v>2017</v>
      </c>
      <c r="N42758" s="53">
        <f ca="1"/>
        <v>1</v>
      </c>
      <c r="O42758" s="53" t="str">
        <f ca="1"/>
        <v>2017-01</v>
      </c>
    </row>
    <row r="42759" spans="12:15" x14ac:dyDescent="0.4">
      <c r="L42759" s="56">
        <f ca="1"/>
        <v>42758</v>
      </c>
      <c r="M42759" s="53">
        <f ca="1"/>
        <v>2017</v>
      </c>
      <c r="N42759" s="53">
        <f ca="1"/>
        <v>1</v>
      </c>
      <c r="O42759" s="53" t="str">
        <f ca="1"/>
        <v>2017-01</v>
      </c>
    </row>
    <row r="42760" spans="12:15" x14ac:dyDescent="0.4">
      <c r="L42760" s="56">
        <f ca="1"/>
        <v>42759</v>
      </c>
      <c r="M42760" s="53">
        <f ca="1"/>
        <v>2017</v>
      </c>
      <c r="N42760" s="53">
        <f ca="1"/>
        <v>1</v>
      </c>
      <c r="O42760" s="53" t="str">
        <f ca="1"/>
        <v>2017-01</v>
      </c>
    </row>
    <row r="42761" spans="12:15" x14ac:dyDescent="0.4">
      <c r="L42761" s="56">
        <f ca="1"/>
        <v>42760</v>
      </c>
      <c r="M42761" s="53">
        <f ca="1"/>
        <v>2017</v>
      </c>
      <c r="N42761" s="53">
        <f ca="1"/>
        <v>1</v>
      </c>
      <c r="O42761" s="53" t="str">
        <f ca="1"/>
        <v>2017-01</v>
      </c>
    </row>
    <row r="42762" spans="12:15" x14ac:dyDescent="0.4">
      <c r="L42762" s="56">
        <f ca="1"/>
        <v>42761</v>
      </c>
      <c r="M42762" s="53">
        <f ca="1"/>
        <v>2017</v>
      </c>
      <c r="N42762" s="53">
        <f ca="1"/>
        <v>1</v>
      </c>
      <c r="O42762" s="53" t="str">
        <f ca="1"/>
        <v>2017-01</v>
      </c>
    </row>
    <row r="42763" spans="12:15" x14ac:dyDescent="0.4">
      <c r="L42763" s="56">
        <f ca="1"/>
        <v>42762</v>
      </c>
      <c r="M42763" s="53">
        <f ca="1"/>
        <v>2017</v>
      </c>
      <c r="N42763" s="53">
        <f ca="1"/>
        <v>1</v>
      </c>
      <c r="O42763" s="53" t="str">
        <f ca="1"/>
        <v>2017-01</v>
      </c>
    </row>
    <row r="42764" spans="12:15" x14ac:dyDescent="0.4">
      <c r="L42764" s="56">
        <f ca="1"/>
        <v>42763</v>
      </c>
      <c r="M42764" s="53">
        <f ca="1"/>
        <v>2017</v>
      </c>
      <c r="N42764" s="53">
        <f ca="1"/>
        <v>1</v>
      </c>
      <c r="O42764" s="53" t="str">
        <f ca="1"/>
        <v>2017-01</v>
      </c>
    </row>
    <row r="42765" spans="12:15" x14ac:dyDescent="0.4">
      <c r="L42765" s="56">
        <f ca="1"/>
        <v>42764</v>
      </c>
      <c r="M42765" s="53">
        <f ca="1"/>
        <v>2017</v>
      </c>
      <c r="N42765" s="53">
        <f ca="1"/>
        <v>1</v>
      </c>
      <c r="O42765" s="53" t="str">
        <f ca="1"/>
        <v>2017-01</v>
      </c>
    </row>
    <row r="42766" spans="12:15" x14ac:dyDescent="0.4">
      <c r="L42766" s="56">
        <f ca="1"/>
        <v>42765</v>
      </c>
      <c r="M42766" s="53">
        <f ca="1"/>
        <v>2017</v>
      </c>
      <c r="N42766" s="53">
        <f ca="1"/>
        <v>1</v>
      </c>
      <c r="O42766" s="53" t="str">
        <f ca="1"/>
        <v>2017-01</v>
      </c>
    </row>
    <row r="42767" spans="12:15" x14ac:dyDescent="0.4">
      <c r="L42767" s="56">
        <f ca="1"/>
        <v>42766</v>
      </c>
      <c r="M42767" s="53">
        <f ca="1"/>
        <v>2017</v>
      </c>
      <c r="N42767" s="53">
        <f ca="1"/>
        <v>1</v>
      </c>
      <c r="O42767" s="53" t="str">
        <f ca="1"/>
        <v>2017-01</v>
      </c>
    </row>
    <row r="42768" spans="12:15" x14ac:dyDescent="0.4">
      <c r="L42768" s="56">
        <f ca="1"/>
        <v>42767</v>
      </c>
      <c r="M42768" s="53">
        <f ca="1"/>
        <v>2017</v>
      </c>
      <c r="N42768" s="53">
        <f ca="1"/>
        <v>2</v>
      </c>
      <c r="O42768" s="53" t="str">
        <f ca="1"/>
        <v>2017-02</v>
      </c>
    </row>
    <row r="42769" spans="12:15" x14ac:dyDescent="0.4">
      <c r="L42769" s="56">
        <f ca="1"/>
        <v>42768</v>
      </c>
      <c r="M42769" s="53">
        <f ca="1"/>
        <v>2017</v>
      </c>
      <c r="N42769" s="53">
        <f ca="1"/>
        <v>2</v>
      </c>
      <c r="O42769" s="53" t="str">
        <f ca="1"/>
        <v>2017-02</v>
      </c>
    </row>
    <row r="42770" spans="12:15" x14ac:dyDescent="0.4">
      <c r="L42770" s="56">
        <f ca="1"/>
        <v>42769</v>
      </c>
      <c r="M42770" s="53">
        <f ca="1"/>
        <v>2017</v>
      </c>
      <c r="N42770" s="53">
        <f ca="1"/>
        <v>2</v>
      </c>
      <c r="O42770" s="53" t="str">
        <f ca="1"/>
        <v>2017-02</v>
      </c>
    </row>
    <row r="42771" spans="12:15" x14ac:dyDescent="0.4">
      <c r="L42771" s="56">
        <f ca="1"/>
        <v>42770</v>
      </c>
      <c r="M42771" s="53">
        <f ca="1"/>
        <v>2017</v>
      </c>
      <c r="N42771" s="53">
        <f ca="1"/>
        <v>2</v>
      </c>
      <c r="O42771" s="53" t="str">
        <f ca="1"/>
        <v>2017-02</v>
      </c>
    </row>
    <row r="42772" spans="12:15" x14ac:dyDescent="0.4">
      <c r="L42772" s="56">
        <f ca="1"/>
        <v>42771</v>
      </c>
      <c r="M42772" s="53">
        <f ca="1"/>
        <v>2017</v>
      </c>
      <c r="N42772" s="53">
        <f ca="1"/>
        <v>2</v>
      </c>
      <c r="O42772" s="53" t="str">
        <f ca="1"/>
        <v>2017-02</v>
      </c>
    </row>
    <row r="42773" spans="12:15" x14ac:dyDescent="0.4">
      <c r="L42773" s="56">
        <f ca="1"/>
        <v>42772</v>
      </c>
      <c r="M42773" s="53">
        <f ca="1"/>
        <v>2017</v>
      </c>
      <c r="N42773" s="53">
        <f ca="1"/>
        <v>2</v>
      </c>
      <c r="O42773" s="53" t="str">
        <f ca="1"/>
        <v>2017-02</v>
      </c>
    </row>
    <row r="42774" spans="12:15" x14ac:dyDescent="0.4">
      <c r="L42774" s="56">
        <f ca="1"/>
        <v>42773</v>
      </c>
      <c r="M42774" s="53">
        <f ca="1"/>
        <v>2017</v>
      </c>
      <c r="N42774" s="53">
        <f ca="1"/>
        <v>2</v>
      </c>
      <c r="O42774" s="53" t="str">
        <f ca="1"/>
        <v>2017-02</v>
      </c>
    </row>
    <row r="42775" spans="12:15" x14ac:dyDescent="0.4">
      <c r="L42775" s="56">
        <f ca="1"/>
        <v>42774</v>
      </c>
      <c r="M42775" s="53">
        <f ca="1"/>
        <v>2017</v>
      </c>
      <c r="N42775" s="53">
        <f ca="1"/>
        <v>2</v>
      </c>
      <c r="O42775" s="53" t="str">
        <f ca="1"/>
        <v>2017-02</v>
      </c>
    </row>
    <row r="42776" spans="12:15" x14ac:dyDescent="0.4">
      <c r="L42776" s="56">
        <f ca="1"/>
        <v>42775</v>
      </c>
      <c r="M42776" s="53">
        <f ca="1"/>
        <v>2017</v>
      </c>
      <c r="N42776" s="53">
        <f ca="1"/>
        <v>2</v>
      </c>
      <c r="O42776" s="53" t="str">
        <f ca="1"/>
        <v>2017-02</v>
      </c>
    </row>
    <row r="42777" spans="12:15" x14ac:dyDescent="0.4">
      <c r="L42777" s="56">
        <f ca="1"/>
        <v>42776</v>
      </c>
      <c r="M42777" s="53">
        <f ca="1"/>
        <v>2017</v>
      </c>
      <c r="N42777" s="53">
        <f ca="1"/>
        <v>2</v>
      </c>
      <c r="O42777" s="53" t="str">
        <f ca="1"/>
        <v>2017-02</v>
      </c>
    </row>
    <row r="42778" spans="12:15" x14ac:dyDescent="0.4">
      <c r="L42778" s="56">
        <f ca="1"/>
        <v>42777</v>
      </c>
      <c r="M42778" s="53">
        <f ca="1"/>
        <v>2017</v>
      </c>
      <c r="N42778" s="53">
        <f ca="1"/>
        <v>2</v>
      </c>
      <c r="O42778" s="53" t="str">
        <f ca="1"/>
        <v>2017-02</v>
      </c>
    </row>
    <row r="42779" spans="12:15" x14ac:dyDescent="0.4">
      <c r="L42779" s="56">
        <f ca="1"/>
        <v>42778</v>
      </c>
      <c r="M42779" s="53">
        <f ca="1"/>
        <v>2017</v>
      </c>
      <c r="N42779" s="53">
        <f ca="1"/>
        <v>2</v>
      </c>
      <c r="O42779" s="53" t="str">
        <f ca="1"/>
        <v>2017-02</v>
      </c>
    </row>
    <row r="42780" spans="12:15" x14ac:dyDescent="0.4">
      <c r="L42780" s="56">
        <f ca="1"/>
        <v>42779</v>
      </c>
      <c r="M42780" s="53">
        <f ca="1"/>
        <v>2017</v>
      </c>
      <c r="N42780" s="53">
        <f ca="1"/>
        <v>2</v>
      </c>
      <c r="O42780" s="53" t="str">
        <f ca="1"/>
        <v>2017-02</v>
      </c>
    </row>
    <row r="42781" spans="12:15" x14ac:dyDescent="0.4">
      <c r="L42781" s="56">
        <f ca="1"/>
        <v>42780</v>
      </c>
      <c r="M42781" s="53">
        <f ca="1"/>
        <v>2017</v>
      </c>
      <c r="N42781" s="53">
        <f ca="1"/>
        <v>2</v>
      </c>
      <c r="O42781" s="53" t="str">
        <f ca="1"/>
        <v>2017-02</v>
      </c>
    </row>
    <row r="42782" spans="12:15" x14ac:dyDescent="0.4">
      <c r="L42782" s="56">
        <f ca="1"/>
        <v>42781</v>
      </c>
      <c r="M42782" s="53">
        <f ca="1"/>
        <v>2017</v>
      </c>
      <c r="N42782" s="53">
        <f ca="1"/>
        <v>2</v>
      </c>
      <c r="O42782" s="53" t="str">
        <f ca="1"/>
        <v>2017-02</v>
      </c>
    </row>
    <row r="42783" spans="12:15" x14ac:dyDescent="0.4">
      <c r="L42783" s="56">
        <f ca="1"/>
        <v>42782</v>
      </c>
      <c r="M42783" s="53">
        <f ca="1"/>
        <v>2017</v>
      </c>
      <c r="N42783" s="53">
        <f ca="1"/>
        <v>2</v>
      </c>
      <c r="O42783" s="53" t="str">
        <f ca="1"/>
        <v>2017-02</v>
      </c>
    </row>
    <row r="42784" spans="12:15" x14ac:dyDescent="0.4">
      <c r="L42784" s="56">
        <f ca="1"/>
        <v>42783</v>
      </c>
      <c r="M42784" s="53">
        <f ca="1"/>
        <v>2017</v>
      </c>
      <c r="N42784" s="53">
        <f ca="1"/>
        <v>2</v>
      </c>
      <c r="O42784" s="53" t="str">
        <f ca="1"/>
        <v>2017-02</v>
      </c>
    </row>
    <row r="42785" spans="12:15" x14ac:dyDescent="0.4">
      <c r="L42785" s="56">
        <f ca="1"/>
        <v>42784</v>
      </c>
      <c r="M42785" s="53">
        <f ca="1"/>
        <v>2017</v>
      </c>
      <c r="N42785" s="53">
        <f ca="1"/>
        <v>2</v>
      </c>
      <c r="O42785" s="53" t="str">
        <f ca="1"/>
        <v>2017-02</v>
      </c>
    </row>
    <row r="42786" spans="12:15" x14ac:dyDescent="0.4">
      <c r="L42786" s="56">
        <f ca="1"/>
        <v>42785</v>
      </c>
      <c r="M42786" s="53">
        <f ca="1"/>
        <v>2017</v>
      </c>
      <c r="N42786" s="53">
        <f ca="1"/>
        <v>2</v>
      </c>
      <c r="O42786" s="53" t="str">
        <f ca="1"/>
        <v>2017-02</v>
      </c>
    </row>
    <row r="42787" spans="12:15" x14ac:dyDescent="0.4">
      <c r="L42787" s="56">
        <f ca="1"/>
        <v>42786</v>
      </c>
      <c r="M42787" s="53">
        <f ca="1"/>
        <v>2017</v>
      </c>
      <c r="N42787" s="53">
        <f ca="1"/>
        <v>2</v>
      </c>
      <c r="O42787" s="53" t="str">
        <f ca="1"/>
        <v>2017-02</v>
      </c>
    </row>
    <row r="42788" spans="12:15" x14ac:dyDescent="0.4">
      <c r="L42788" s="56">
        <f ca="1"/>
        <v>42787</v>
      </c>
      <c r="M42788" s="53">
        <f ca="1"/>
        <v>2017</v>
      </c>
      <c r="N42788" s="53">
        <f ca="1"/>
        <v>2</v>
      </c>
      <c r="O42788" s="53" t="str">
        <f ca="1"/>
        <v>2017-02</v>
      </c>
    </row>
    <row r="42789" spans="12:15" x14ac:dyDescent="0.4">
      <c r="L42789" s="56">
        <f ca="1"/>
        <v>42788</v>
      </c>
      <c r="M42789" s="53">
        <f ca="1"/>
        <v>2017</v>
      </c>
      <c r="N42789" s="53">
        <f ca="1"/>
        <v>2</v>
      </c>
      <c r="O42789" s="53" t="str">
        <f ca="1"/>
        <v>2017-02</v>
      </c>
    </row>
    <row r="42790" spans="12:15" x14ac:dyDescent="0.4">
      <c r="L42790" s="56">
        <f ca="1"/>
        <v>42789</v>
      </c>
      <c r="M42790" s="53">
        <f ca="1"/>
        <v>2017</v>
      </c>
      <c r="N42790" s="53">
        <f ca="1"/>
        <v>2</v>
      </c>
      <c r="O42790" s="53" t="str">
        <f ca="1"/>
        <v>2017-02</v>
      </c>
    </row>
    <row r="42791" spans="12:15" x14ac:dyDescent="0.4">
      <c r="L42791" s="56">
        <f ca="1"/>
        <v>42790</v>
      </c>
      <c r="M42791" s="53">
        <f ca="1"/>
        <v>2017</v>
      </c>
      <c r="N42791" s="53">
        <f ca="1"/>
        <v>2</v>
      </c>
      <c r="O42791" s="53" t="str">
        <f ca="1"/>
        <v>2017-02</v>
      </c>
    </row>
    <row r="42792" spans="12:15" x14ac:dyDescent="0.4">
      <c r="L42792" s="56">
        <f ca="1"/>
        <v>42791</v>
      </c>
      <c r="M42792" s="53">
        <f ca="1"/>
        <v>2017</v>
      </c>
      <c r="N42792" s="53">
        <f ca="1"/>
        <v>2</v>
      </c>
      <c r="O42792" s="53" t="str">
        <f ca="1"/>
        <v>2017-02</v>
      </c>
    </row>
    <row r="42793" spans="12:15" x14ac:dyDescent="0.4">
      <c r="L42793" s="56">
        <f ca="1"/>
        <v>42792</v>
      </c>
      <c r="M42793" s="53">
        <f ca="1"/>
        <v>2017</v>
      </c>
      <c r="N42793" s="53">
        <f ca="1"/>
        <v>2</v>
      </c>
      <c r="O42793" s="53" t="str">
        <f ca="1"/>
        <v>2017-02</v>
      </c>
    </row>
    <row r="42794" spans="12:15" x14ac:dyDescent="0.4">
      <c r="L42794" s="56">
        <f ca="1"/>
        <v>42793</v>
      </c>
      <c r="M42794" s="53">
        <f ca="1"/>
        <v>2017</v>
      </c>
      <c r="N42794" s="53">
        <f ca="1"/>
        <v>2</v>
      </c>
      <c r="O42794" s="53" t="str">
        <f ca="1"/>
        <v>2017-02</v>
      </c>
    </row>
    <row r="42795" spans="12:15" x14ac:dyDescent="0.4">
      <c r="L42795" s="56">
        <f ca="1"/>
        <v>42794</v>
      </c>
      <c r="M42795" s="53">
        <f ca="1"/>
        <v>2017</v>
      </c>
      <c r="N42795" s="53">
        <f ca="1"/>
        <v>2</v>
      </c>
      <c r="O42795" s="53" t="str">
        <f ca="1"/>
        <v>2017-02</v>
      </c>
    </row>
    <row r="42796" spans="12:15" x14ac:dyDescent="0.4">
      <c r="L42796" s="56">
        <f ca="1"/>
        <v>42795</v>
      </c>
      <c r="M42796" s="53">
        <f ca="1"/>
        <v>2017</v>
      </c>
      <c r="N42796" s="53">
        <f ca="1"/>
        <v>3</v>
      </c>
      <c r="O42796" s="53" t="str">
        <f ca="1"/>
        <v>2017-03</v>
      </c>
    </row>
    <row r="42797" spans="12:15" x14ac:dyDescent="0.4">
      <c r="L42797" s="56">
        <f ca="1"/>
        <v>42796</v>
      </c>
      <c r="M42797" s="53">
        <f ca="1"/>
        <v>2017</v>
      </c>
      <c r="N42797" s="53">
        <f ca="1"/>
        <v>3</v>
      </c>
      <c r="O42797" s="53" t="str">
        <f ca="1"/>
        <v>2017-03</v>
      </c>
    </row>
    <row r="42798" spans="12:15" x14ac:dyDescent="0.4">
      <c r="L42798" s="56">
        <f ca="1"/>
        <v>42797</v>
      </c>
      <c r="M42798" s="53">
        <f ca="1"/>
        <v>2017</v>
      </c>
      <c r="N42798" s="53">
        <f ca="1"/>
        <v>3</v>
      </c>
      <c r="O42798" s="53" t="str">
        <f ca="1"/>
        <v>2017-03</v>
      </c>
    </row>
    <row r="42799" spans="12:15" x14ac:dyDescent="0.4">
      <c r="L42799" s="56">
        <f ca="1"/>
        <v>42798</v>
      </c>
      <c r="M42799" s="53">
        <f ca="1"/>
        <v>2017</v>
      </c>
      <c r="N42799" s="53">
        <f ca="1"/>
        <v>3</v>
      </c>
      <c r="O42799" s="53" t="str">
        <f ca="1"/>
        <v>2017-03</v>
      </c>
    </row>
    <row r="42800" spans="12:15" x14ac:dyDescent="0.4">
      <c r="L42800" s="56">
        <f ca="1"/>
        <v>42799</v>
      </c>
      <c r="M42800" s="53">
        <f ca="1"/>
        <v>2017</v>
      </c>
      <c r="N42800" s="53">
        <f ca="1"/>
        <v>3</v>
      </c>
      <c r="O42800" s="53" t="str">
        <f ca="1"/>
        <v>2017-03</v>
      </c>
    </row>
    <row r="42801" spans="12:15" x14ac:dyDescent="0.4">
      <c r="L42801" s="56">
        <f ca="1"/>
        <v>42800</v>
      </c>
      <c r="M42801" s="53">
        <f ca="1"/>
        <v>2017</v>
      </c>
      <c r="N42801" s="53">
        <f ca="1"/>
        <v>3</v>
      </c>
      <c r="O42801" s="53" t="str">
        <f ca="1"/>
        <v>2017-03</v>
      </c>
    </row>
    <row r="42802" spans="12:15" x14ac:dyDescent="0.4">
      <c r="L42802" s="56">
        <f ca="1"/>
        <v>42801</v>
      </c>
      <c r="M42802" s="53">
        <f ca="1"/>
        <v>2017</v>
      </c>
      <c r="N42802" s="53">
        <f ca="1"/>
        <v>3</v>
      </c>
      <c r="O42802" s="53" t="str">
        <f ca="1"/>
        <v>2017-03</v>
      </c>
    </row>
    <row r="42803" spans="12:15" x14ac:dyDescent="0.4">
      <c r="L42803" s="56">
        <f ca="1"/>
        <v>42802</v>
      </c>
      <c r="M42803" s="53">
        <f ca="1"/>
        <v>2017</v>
      </c>
      <c r="N42803" s="53">
        <f ca="1"/>
        <v>3</v>
      </c>
      <c r="O42803" s="53" t="str">
        <f ca="1"/>
        <v>2017-03</v>
      </c>
    </row>
    <row r="42804" spans="12:15" x14ac:dyDescent="0.4">
      <c r="L42804" s="56">
        <f ca="1"/>
        <v>42803</v>
      </c>
      <c r="M42804" s="53">
        <f ca="1"/>
        <v>2017</v>
      </c>
      <c r="N42804" s="53">
        <f ca="1"/>
        <v>3</v>
      </c>
      <c r="O42804" s="53" t="str">
        <f ca="1"/>
        <v>2017-03</v>
      </c>
    </row>
    <row r="42805" spans="12:15" x14ac:dyDescent="0.4">
      <c r="L42805" s="56">
        <f ca="1"/>
        <v>42804</v>
      </c>
      <c r="M42805" s="53">
        <f ca="1"/>
        <v>2017</v>
      </c>
      <c r="N42805" s="53">
        <f ca="1"/>
        <v>3</v>
      </c>
      <c r="O42805" s="53" t="str">
        <f ca="1"/>
        <v>2017-03</v>
      </c>
    </row>
    <row r="42806" spans="12:15" x14ac:dyDescent="0.4">
      <c r="L42806" s="56">
        <f ca="1"/>
        <v>42805</v>
      </c>
      <c r="M42806" s="53">
        <f ca="1"/>
        <v>2017</v>
      </c>
      <c r="N42806" s="53">
        <f ca="1"/>
        <v>3</v>
      </c>
      <c r="O42806" s="53" t="str">
        <f ca="1"/>
        <v>2017-03</v>
      </c>
    </row>
    <row r="42807" spans="12:15" x14ac:dyDescent="0.4">
      <c r="L42807" s="56">
        <f ca="1"/>
        <v>42806</v>
      </c>
      <c r="M42807" s="53">
        <f ca="1"/>
        <v>2017</v>
      </c>
      <c r="N42807" s="53">
        <f ca="1"/>
        <v>3</v>
      </c>
      <c r="O42807" s="53" t="str">
        <f ca="1"/>
        <v>2017-03</v>
      </c>
    </row>
    <row r="42808" spans="12:15" x14ac:dyDescent="0.4">
      <c r="L42808" s="56">
        <f ca="1"/>
        <v>42807</v>
      </c>
      <c r="M42808" s="53">
        <f ca="1"/>
        <v>2017</v>
      </c>
      <c r="N42808" s="53">
        <f ca="1"/>
        <v>3</v>
      </c>
      <c r="O42808" s="53" t="str">
        <f ca="1"/>
        <v>2017-03</v>
      </c>
    </row>
    <row r="42809" spans="12:15" x14ac:dyDescent="0.4">
      <c r="L42809" s="56">
        <f ca="1"/>
        <v>42808</v>
      </c>
      <c r="M42809" s="53">
        <f ca="1"/>
        <v>2017</v>
      </c>
      <c r="N42809" s="53">
        <f ca="1"/>
        <v>3</v>
      </c>
      <c r="O42809" s="53" t="str">
        <f ca="1"/>
        <v>2017-03</v>
      </c>
    </row>
    <row r="42810" spans="12:15" x14ac:dyDescent="0.4">
      <c r="L42810" s="56">
        <f ca="1"/>
        <v>42809</v>
      </c>
      <c r="M42810" s="53">
        <f ca="1"/>
        <v>2017</v>
      </c>
      <c r="N42810" s="53">
        <f ca="1"/>
        <v>3</v>
      </c>
      <c r="O42810" s="53" t="str">
        <f ca="1"/>
        <v>2017-03</v>
      </c>
    </row>
    <row r="42811" spans="12:15" x14ac:dyDescent="0.4">
      <c r="L42811" s="56">
        <f ca="1"/>
        <v>42810</v>
      </c>
      <c r="M42811" s="53">
        <f ca="1"/>
        <v>2017</v>
      </c>
      <c r="N42811" s="53">
        <f ca="1"/>
        <v>3</v>
      </c>
      <c r="O42811" s="53" t="str">
        <f ca="1"/>
        <v>2017-03</v>
      </c>
    </row>
    <row r="42812" spans="12:15" x14ac:dyDescent="0.4">
      <c r="L42812" s="56">
        <f ca="1"/>
        <v>42811</v>
      </c>
      <c r="M42812" s="53">
        <f ca="1"/>
        <v>2017</v>
      </c>
      <c r="N42812" s="53">
        <f ca="1"/>
        <v>3</v>
      </c>
      <c r="O42812" s="53" t="str">
        <f ca="1"/>
        <v>2017-03</v>
      </c>
    </row>
    <row r="42813" spans="12:15" x14ac:dyDescent="0.4">
      <c r="L42813" s="56">
        <f ca="1"/>
        <v>42812</v>
      </c>
      <c r="M42813" s="53">
        <f ca="1"/>
        <v>2017</v>
      </c>
      <c r="N42813" s="53">
        <f ca="1"/>
        <v>3</v>
      </c>
      <c r="O42813" s="53" t="str">
        <f ca="1"/>
        <v>2017-03</v>
      </c>
    </row>
    <row r="42814" spans="12:15" x14ac:dyDescent="0.4">
      <c r="L42814" s="56">
        <f ca="1"/>
        <v>42813</v>
      </c>
      <c r="M42814" s="53">
        <f ca="1"/>
        <v>2017</v>
      </c>
      <c r="N42814" s="53">
        <f ca="1"/>
        <v>3</v>
      </c>
      <c r="O42814" s="53" t="str">
        <f ca="1"/>
        <v>2017-03</v>
      </c>
    </row>
    <row r="42815" spans="12:15" x14ac:dyDescent="0.4">
      <c r="L42815" s="56">
        <f ca="1"/>
        <v>42814</v>
      </c>
      <c r="M42815" s="53">
        <f ca="1"/>
        <v>2017</v>
      </c>
      <c r="N42815" s="53">
        <f ca="1"/>
        <v>3</v>
      </c>
      <c r="O42815" s="53" t="str">
        <f ca="1"/>
        <v>2017-03</v>
      </c>
    </row>
    <row r="42816" spans="12:15" x14ac:dyDescent="0.4">
      <c r="L42816" s="56">
        <f ca="1"/>
        <v>42815</v>
      </c>
      <c r="M42816" s="53">
        <f ca="1"/>
        <v>2017</v>
      </c>
      <c r="N42816" s="53">
        <f ca="1"/>
        <v>3</v>
      </c>
      <c r="O42816" s="53" t="str">
        <f ca="1"/>
        <v>2017-03</v>
      </c>
    </row>
    <row r="42817" spans="12:15" x14ac:dyDescent="0.4">
      <c r="L42817" s="56">
        <f ca="1"/>
        <v>42816</v>
      </c>
      <c r="M42817" s="53">
        <f ca="1"/>
        <v>2017</v>
      </c>
      <c r="N42817" s="53">
        <f ca="1"/>
        <v>3</v>
      </c>
      <c r="O42817" s="53" t="str">
        <f ca="1"/>
        <v>2017-03</v>
      </c>
    </row>
    <row r="42818" spans="12:15" x14ac:dyDescent="0.4">
      <c r="L42818" s="56">
        <f ca="1"/>
        <v>42817</v>
      </c>
      <c r="M42818" s="53">
        <f ca="1"/>
        <v>2017</v>
      </c>
      <c r="N42818" s="53">
        <f ca="1"/>
        <v>3</v>
      </c>
      <c r="O42818" s="53" t="str">
        <f ca="1"/>
        <v>2017-03</v>
      </c>
    </row>
    <row r="42819" spans="12:15" x14ac:dyDescent="0.4">
      <c r="L42819" s="56">
        <f ca="1"/>
        <v>42818</v>
      </c>
      <c r="M42819" s="53">
        <f ca="1"/>
        <v>2017</v>
      </c>
      <c r="N42819" s="53">
        <f ca="1"/>
        <v>3</v>
      </c>
      <c r="O42819" s="53" t="str">
        <f ca="1"/>
        <v>2017-03</v>
      </c>
    </row>
    <row r="42820" spans="12:15" x14ac:dyDescent="0.4">
      <c r="L42820" s="56">
        <f ca="1"/>
        <v>42819</v>
      </c>
      <c r="M42820" s="53">
        <f ca="1"/>
        <v>2017</v>
      </c>
      <c r="N42820" s="53">
        <f ca="1"/>
        <v>3</v>
      </c>
      <c r="O42820" s="53" t="str">
        <f ca="1"/>
        <v>2017-03</v>
      </c>
    </row>
    <row r="42821" spans="12:15" x14ac:dyDescent="0.4">
      <c r="L42821" s="56">
        <f ca="1"/>
        <v>42820</v>
      </c>
      <c r="M42821" s="53">
        <f ca="1"/>
        <v>2017</v>
      </c>
      <c r="N42821" s="53">
        <f ca="1"/>
        <v>3</v>
      </c>
      <c r="O42821" s="53" t="str">
        <f ca="1"/>
        <v>2017-03</v>
      </c>
    </row>
    <row r="42822" spans="12:15" x14ac:dyDescent="0.4">
      <c r="L42822" s="56">
        <f ca="1"/>
        <v>42821</v>
      </c>
      <c r="M42822" s="53">
        <f ca="1"/>
        <v>2017</v>
      </c>
      <c r="N42822" s="53">
        <f ca="1"/>
        <v>3</v>
      </c>
      <c r="O42822" s="53" t="str">
        <f ca="1"/>
        <v>2017-03</v>
      </c>
    </row>
    <row r="42823" spans="12:15" x14ac:dyDescent="0.4">
      <c r="L42823" s="56">
        <f ca="1"/>
        <v>42822</v>
      </c>
      <c r="M42823" s="53">
        <f ca="1"/>
        <v>2017</v>
      </c>
      <c r="N42823" s="53">
        <f ca="1"/>
        <v>3</v>
      </c>
      <c r="O42823" s="53" t="str">
        <f ca="1"/>
        <v>2017-03</v>
      </c>
    </row>
    <row r="42824" spans="12:15" x14ac:dyDescent="0.4">
      <c r="L42824" s="56">
        <f ca="1"/>
        <v>42823</v>
      </c>
      <c r="M42824" s="53">
        <f ca="1"/>
        <v>2017</v>
      </c>
      <c r="N42824" s="53">
        <f ca="1"/>
        <v>3</v>
      </c>
      <c r="O42824" s="53" t="str">
        <f ca="1"/>
        <v>2017-03</v>
      </c>
    </row>
    <row r="42825" spans="12:15" x14ac:dyDescent="0.4">
      <c r="L42825" s="56">
        <f ca="1"/>
        <v>42824</v>
      </c>
      <c r="M42825" s="53">
        <f ca="1"/>
        <v>2017</v>
      </c>
      <c r="N42825" s="53">
        <f ca="1"/>
        <v>3</v>
      </c>
      <c r="O42825" s="53" t="str">
        <f ca="1"/>
        <v>2017-03</v>
      </c>
    </row>
    <row r="42826" spans="12:15" x14ac:dyDescent="0.4">
      <c r="L42826" s="56">
        <f ca="1"/>
        <v>42825</v>
      </c>
      <c r="M42826" s="53">
        <f ca="1"/>
        <v>2017</v>
      </c>
      <c r="N42826" s="53">
        <f ca="1"/>
        <v>3</v>
      </c>
      <c r="O42826" s="53" t="str">
        <f ca="1"/>
        <v>2017-03</v>
      </c>
    </row>
    <row r="42827" spans="12:15" x14ac:dyDescent="0.4">
      <c r="L42827" s="56">
        <f ca="1"/>
        <v>42826</v>
      </c>
      <c r="M42827" s="53">
        <f ca="1"/>
        <v>2017</v>
      </c>
      <c r="N42827" s="53">
        <f ca="1"/>
        <v>4</v>
      </c>
      <c r="O42827" s="53" t="str">
        <f ca="1"/>
        <v>2017-04</v>
      </c>
    </row>
    <row r="42828" spans="12:15" x14ac:dyDescent="0.4">
      <c r="L42828" s="56">
        <f ca="1"/>
        <v>42827</v>
      </c>
      <c r="M42828" s="53">
        <f ca="1"/>
        <v>2017</v>
      </c>
      <c r="N42828" s="53">
        <f ca="1"/>
        <v>4</v>
      </c>
      <c r="O42828" s="53" t="str">
        <f ca="1"/>
        <v>2017-04</v>
      </c>
    </row>
    <row r="42829" spans="12:15" x14ac:dyDescent="0.4">
      <c r="L42829" s="56">
        <f ca="1"/>
        <v>42828</v>
      </c>
      <c r="M42829" s="53">
        <f ca="1"/>
        <v>2017</v>
      </c>
      <c r="N42829" s="53">
        <f ca="1"/>
        <v>4</v>
      </c>
      <c r="O42829" s="53" t="str">
        <f ca="1"/>
        <v>2017-04</v>
      </c>
    </row>
    <row r="42830" spans="12:15" x14ac:dyDescent="0.4">
      <c r="L42830" s="56">
        <f ca="1"/>
        <v>42829</v>
      </c>
      <c r="M42830" s="53">
        <f ca="1"/>
        <v>2017</v>
      </c>
      <c r="N42830" s="53">
        <f ca="1"/>
        <v>4</v>
      </c>
      <c r="O42830" s="53" t="str">
        <f ca="1"/>
        <v>2017-04</v>
      </c>
    </row>
    <row r="42831" spans="12:15" x14ac:dyDescent="0.4">
      <c r="L42831" s="56">
        <f ca="1"/>
        <v>42830</v>
      </c>
      <c r="M42831" s="53">
        <f ca="1"/>
        <v>2017</v>
      </c>
      <c r="N42831" s="53">
        <f ca="1"/>
        <v>4</v>
      </c>
      <c r="O42831" s="53" t="str">
        <f ca="1"/>
        <v>2017-04</v>
      </c>
    </row>
    <row r="42832" spans="12:15" x14ac:dyDescent="0.4">
      <c r="L42832" s="56">
        <f ca="1"/>
        <v>42831</v>
      </c>
      <c r="M42832" s="53">
        <f ca="1"/>
        <v>2017</v>
      </c>
      <c r="N42832" s="53">
        <f ca="1"/>
        <v>4</v>
      </c>
      <c r="O42832" s="53" t="str">
        <f ca="1"/>
        <v>2017-04</v>
      </c>
    </row>
    <row r="42833" spans="12:15" x14ac:dyDescent="0.4">
      <c r="L42833" s="56">
        <f ca="1"/>
        <v>42832</v>
      </c>
      <c r="M42833" s="53">
        <f ca="1"/>
        <v>2017</v>
      </c>
      <c r="N42833" s="53">
        <f ca="1"/>
        <v>4</v>
      </c>
      <c r="O42833" s="53" t="str">
        <f ca="1"/>
        <v>2017-04</v>
      </c>
    </row>
    <row r="42834" spans="12:15" x14ac:dyDescent="0.4">
      <c r="L42834" s="56">
        <f ca="1"/>
        <v>42833</v>
      </c>
      <c r="M42834" s="53">
        <f ca="1"/>
        <v>2017</v>
      </c>
      <c r="N42834" s="53">
        <f ca="1"/>
        <v>4</v>
      </c>
      <c r="O42834" s="53" t="str">
        <f ca="1"/>
        <v>2017-04</v>
      </c>
    </row>
    <row r="42835" spans="12:15" x14ac:dyDescent="0.4">
      <c r="L42835" s="56">
        <f ca="1"/>
        <v>42834</v>
      </c>
      <c r="M42835" s="53">
        <f ca="1"/>
        <v>2017</v>
      </c>
      <c r="N42835" s="53">
        <f ca="1"/>
        <v>4</v>
      </c>
      <c r="O42835" s="53" t="str">
        <f ca="1"/>
        <v>2017-04</v>
      </c>
    </row>
    <row r="42836" spans="12:15" x14ac:dyDescent="0.4">
      <c r="L42836" s="56">
        <f ca="1"/>
        <v>42835</v>
      </c>
      <c r="M42836" s="53">
        <f ca="1"/>
        <v>2017</v>
      </c>
      <c r="N42836" s="53">
        <f ca="1"/>
        <v>4</v>
      </c>
      <c r="O42836" s="53" t="str">
        <f ca="1"/>
        <v>2017-04</v>
      </c>
    </row>
    <row r="42837" spans="12:15" x14ac:dyDescent="0.4">
      <c r="L42837" s="56">
        <f ca="1"/>
        <v>42836</v>
      </c>
      <c r="M42837" s="53">
        <f ca="1"/>
        <v>2017</v>
      </c>
      <c r="N42837" s="53">
        <f ca="1"/>
        <v>4</v>
      </c>
      <c r="O42837" s="53" t="str">
        <f ca="1"/>
        <v>2017-04</v>
      </c>
    </row>
    <row r="42838" spans="12:15" x14ac:dyDescent="0.4">
      <c r="L42838" s="56">
        <f ca="1"/>
        <v>42837</v>
      </c>
      <c r="M42838" s="53">
        <f ca="1"/>
        <v>2017</v>
      </c>
      <c r="N42838" s="53">
        <f ca="1"/>
        <v>4</v>
      </c>
      <c r="O42838" s="53" t="str">
        <f ca="1"/>
        <v>2017-04</v>
      </c>
    </row>
    <row r="42839" spans="12:15" x14ac:dyDescent="0.4">
      <c r="L42839" s="56">
        <f ca="1"/>
        <v>42838</v>
      </c>
      <c r="M42839" s="53">
        <f ca="1"/>
        <v>2017</v>
      </c>
      <c r="N42839" s="53">
        <f ca="1"/>
        <v>4</v>
      </c>
      <c r="O42839" s="53" t="str">
        <f ca="1"/>
        <v>2017-04</v>
      </c>
    </row>
    <row r="42840" spans="12:15" x14ac:dyDescent="0.4">
      <c r="L42840" s="56">
        <f ca="1"/>
        <v>42839</v>
      </c>
      <c r="M42840" s="53">
        <f ca="1"/>
        <v>2017</v>
      </c>
      <c r="N42840" s="53">
        <f ca="1"/>
        <v>4</v>
      </c>
      <c r="O42840" s="53" t="str">
        <f ca="1"/>
        <v>2017-04</v>
      </c>
    </row>
    <row r="42841" spans="12:15" x14ac:dyDescent="0.4">
      <c r="L42841" s="56">
        <f ca="1"/>
        <v>42840</v>
      </c>
      <c r="M42841" s="53">
        <f ca="1"/>
        <v>2017</v>
      </c>
      <c r="N42841" s="53">
        <f ca="1"/>
        <v>4</v>
      </c>
      <c r="O42841" s="53" t="str">
        <f ca="1"/>
        <v>2017-04</v>
      </c>
    </row>
    <row r="42842" spans="12:15" x14ac:dyDescent="0.4">
      <c r="L42842" s="56">
        <f ca="1"/>
        <v>42841</v>
      </c>
      <c r="M42842" s="53">
        <f ca="1"/>
        <v>2017</v>
      </c>
      <c r="N42842" s="53">
        <f ca="1"/>
        <v>4</v>
      </c>
      <c r="O42842" s="53" t="str">
        <f ca="1"/>
        <v>2017-04</v>
      </c>
    </row>
    <row r="42843" spans="12:15" x14ac:dyDescent="0.4">
      <c r="L42843" s="56">
        <f ca="1"/>
        <v>42842</v>
      </c>
      <c r="M42843" s="53">
        <f ca="1"/>
        <v>2017</v>
      </c>
      <c r="N42843" s="53">
        <f ca="1"/>
        <v>4</v>
      </c>
      <c r="O42843" s="53" t="str">
        <f ca="1"/>
        <v>2017-04</v>
      </c>
    </row>
    <row r="42844" spans="12:15" x14ac:dyDescent="0.4">
      <c r="L42844" s="56">
        <f ca="1"/>
        <v>42843</v>
      </c>
      <c r="M42844" s="53">
        <f ca="1"/>
        <v>2017</v>
      </c>
      <c r="N42844" s="53">
        <f ca="1"/>
        <v>4</v>
      </c>
      <c r="O42844" s="53" t="str">
        <f ca="1"/>
        <v>2017-04</v>
      </c>
    </row>
    <row r="42845" spans="12:15" x14ac:dyDescent="0.4">
      <c r="L42845" s="56">
        <f ca="1"/>
        <v>42844</v>
      </c>
      <c r="M42845" s="53">
        <f ca="1"/>
        <v>2017</v>
      </c>
      <c r="N42845" s="53">
        <f ca="1"/>
        <v>4</v>
      </c>
      <c r="O42845" s="53" t="str">
        <f ca="1"/>
        <v>2017-04</v>
      </c>
    </row>
    <row r="42846" spans="12:15" x14ac:dyDescent="0.4">
      <c r="L42846" s="56">
        <f ca="1"/>
        <v>42845</v>
      </c>
      <c r="M42846" s="53">
        <f ca="1"/>
        <v>2017</v>
      </c>
      <c r="N42846" s="53">
        <f ca="1"/>
        <v>4</v>
      </c>
      <c r="O42846" s="53" t="str">
        <f ca="1"/>
        <v>2017-04</v>
      </c>
    </row>
    <row r="42847" spans="12:15" x14ac:dyDescent="0.4">
      <c r="L42847" s="56">
        <f ca="1"/>
        <v>42846</v>
      </c>
      <c r="M42847" s="53">
        <f ca="1"/>
        <v>2017</v>
      </c>
      <c r="N42847" s="53">
        <f ca="1"/>
        <v>4</v>
      </c>
      <c r="O42847" s="53" t="str">
        <f ca="1"/>
        <v>2017-04</v>
      </c>
    </row>
    <row r="42848" spans="12:15" x14ac:dyDescent="0.4">
      <c r="L42848" s="56">
        <f ca="1"/>
        <v>42847</v>
      </c>
      <c r="M42848" s="53">
        <f ca="1"/>
        <v>2017</v>
      </c>
      <c r="N42848" s="53">
        <f ca="1"/>
        <v>4</v>
      </c>
      <c r="O42848" s="53" t="str">
        <f ca="1"/>
        <v>2017-04</v>
      </c>
    </row>
    <row r="42849" spans="12:15" x14ac:dyDescent="0.4">
      <c r="L42849" s="56">
        <f ca="1"/>
        <v>42848</v>
      </c>
      <c r="M42849" s="53">
        <f ca="1"/>
        <v>2017</v>
      </c>
      <c r="N42849" s="53">
        <f ca="1"/>
        <v>4</v>
      </c>
      <c r="O42849" s="53" t="str">
        <f ca="1"/>
        <v>2017-04</v>
      </c>
    </row>
    <row r="42850" spans="12:15" x14ac:dyDescent="0.4">
      <c r="L42850" s="56">
        <f ca="1"/>
        <v>42849</v>
      </c>
      <c r="M42850" s="53">
        <f ca="1"/>
        <v>2017</v>
      </c>
      <c r="N42850" s="53">
        <f ca="1"/>
        <v>4</v>
      </c>
      <c r="O42850" s="53" t="str">
        <f ca="1"/>
        <v>2017-04</v>
      </c>
    </row>
    <row r="42851" spans="12:15" x14ac:dyDescent="0.4">
      <c r="L42851" s="56">
        <f ca="1"/>
        <v>42850</v>
      </c>
      <c r="M42851" s="53">
        <f ca="1"/>
        <v>2017</v>
      </c>
      <c r="N42851" s="53">
        <f ca="1"/>
        <v>4</v>
      </c>
      <c r="O42851" s="53" t="str">
        <f ca="1"/>
        <v>2017-04</v>
      </c>
    </row>
    <row r="42852" spans="12:15" x14ac:dyDescent="0.4">
      <c r="L42852" s="56">
        <f ca="1"/>
        <v>42851</v>
      </c>
      <c r="M42852" s="53">
        <f ca="1"/>
        <v>2017</v>
      </c>
      <c r="N42852" s="53">
        <f ca="1"/>
        <v>4</v>
      </c>
      <c r="O42852" s="53" t="str">
        <f ca="1"/>
        <v>2017-04</v>
      </c>
    </row>
    <row r="42853" spans="12:15" x14ac:dyDescent="0.4">
      <c r="L42853" s="56">
        <f ca="1"/>
        <v>42852</v>
      </c>
      <c r="M42853" s="53">
        <f ca="1"/>
        <v>2017</v>
      </c>
      <c r="N42853" s="53">
        <f ca="1"/>
        <v>4</v>
      </c>
      <c r="O42853" s="53" t="str">
        <f ca="1"/>
        <v>2017-04</v>
      </c>
    </row>
    <row r="42854" spans="12:15" x14ac:dyDescent="0.4">
      <c r="L42854" s="56">
        <f ca="1"/>
        <v>42853</v>
      </c>
      <c r="M42854" s="53">
        <f ca="1"/>
        <v>2017</v>
      </c>
      <c r="N42854" s="53">
        <f ca="1"/>
        <v>4</v>
      </c>
      <c r="O42854" s="53" t="str">
        <f ca="1"/>
        <v>2017-04</v>
      </c>
    </row>
    <row r="42855" spans="12:15" x14ac:dyDescent="0.4">
      <c r="L42855" s="56">
        <f ca="1"/>
        <v>42854</v>
      </c>
      <c r="M42855" s="53">
        <f ca="1"/>
        <v>2017</v>
      </c>
      <c r="N42855" s="53">
        <f ca="1"/>
        <v>4</v>
      </c>
      <c r="O42855" s="53" t="str">
        <f ca="1"/>
        <v>2017-04</v>
      </c>
    </row>
    <row r="42856" spans="12:15" x14ac:dyDescent="0.4">
      <c r="L42856" s="56">
        <f ca="1"/>
        <v>42855</v>
      </c>
      <c r="M42856" s="53">
        <f ca="1"/>
        <v>2017</v>
      </c>
      <c r="N42856" s="53">
        <f ca="1"/>
        <v>4</v>
      </c>
      <c r="O42856" s="53" t="str">
        <f ca="1"/>
        <v>2017-04</v>
      </c>
    </row>
    <row r="42857" spans="12:15" x14ac:dyDescent="0.4">
      <c r="L42857" s="56">
        <f ca="1"/>
        <v>42856</v>
      </c>
      <c r="M42857" s="53">
        <f ca="1"/>
        <v>2017</v>
      </c>
      <c r="N42857" s="53">
        <f ca="1"/>
        <v>5</v>
      </c>
      <c r="O42857" s="53" t="str">
        <f ca="1"/>
        <v>2017-05</v>
      </c>
    </row>
    <row r="42858" spans="12:15" x14ac:dyDescent="0.4">
      <c r="L42858" s="56">
        <f ca="1"/>
        <v>42857</v>
      </c>
      <c r="M42858" s="53">
        <f ca="1"/>
        <v>2017</v>
      </c>
      <c r="N42858" s="53">
        <f ca="1"/>
        <v>5</v>
      </c>
      <c r="O42858" s="53" t="str">
        <f ca="1"/>
        <v>2017-05</v>
      </c>
    </row>
    <row r="42859" spans="12:15" x14ac:dyDescent="0.4">
      <c r="L42859" s="56">
        <f ca="1"/>
        <v>42858</v>
      </c>
      <c r="M42859" s="53">
        <f ca="1"/>
        <v>2017</v>
      </c>
      <c r="N42859" s="53">
        <f ca="1"/>
        <v>5</v>
      </c>
      <c r="O42859" s="53" t="str">
        <f ca="1"/>
        <v>2017-05</v>
      </c>
    </row>
    <row r="42860" spans="12:15" x14ac:dyDescent="0.4">
      <c r="L42860" s="56">
        <f ca="1"/>
        <v>42859</v>
      </c>
      <c r="M42860" s="53">
        <f ca="1"/>
        <v>2017</v>
      </c>
      <c r="N42860" s="53">
        <f ca="1"/>
        <v>5</v>
      </c>
      <c r="O42860" s="53" t="str">
        <f ca="1"/>
        <v>2017-05</v>
      </c>
    </row>
    <row r="42861" spans="12:15" x14ac:dyDescent="0.4">
      <c r="L42861" s="56">
        <f ca="1"/>
        <v>42860</v>
      </c>
      <c r="M42861" s="53">
        <f ca="1"/>
        <v>2017</v>
      </c>
      <c r="N42861" s="53">
        <f ca="1"/>
        <v>5</v>
      </c>
      <c r="O42861" s="53" t="str">
        <f ca="1"/>
        <v>2017-05</v>
      </c>
    </row>
    <row r="42862" spans="12:15" x14ac:dyDescent="0.4">
      <c r="L42862" s="56">
        <f ca="1"/>
        <v>42861</v>
      </c>
      <c r="M42862" s="53">
        <f ca="1"/>
        <v>2017</v>
      </c>
      <c r="N42862" s="53">
        <f ca="1"/>
        <v>5</v>
      </c>
      <c r="O42862" s="53" t="str">
        <f ca="1"/>
        <v>2017-05</v>
      </c>
    </row>
    <row r="42863" spans="12:15" x14ac:dyDescent="0.4">
      <c r="L42863" s="56">
        <f ca="1"/>
        <v>42862</v>
      </c>
      <c r="M42863" s="53">
        <f ca="1"/>
        <v>2017</v>
      </c>
      <c r="N42863" s="53">
        <f ca="1"/>
        <v>5</v>
      </c>
      <c r="O42863" s="53" t="str">
        <f ca="1"/>
        <v>2017-05</v>
      </c>
    </row>
    <row r="42864" spans="12:15" x14ac:dyDescent="0.4">
      <c r="L42864" s="56">
        <f ca="1"/>
        <v>42863</v>
      </c>
      <c r="M42864" s="53">
        <f ca="1"/>
        <v>2017</v>
      </c>
      <c r="N42864" s="53">
        <f ca="1"/>
        <v>5</v>
      </c>
      <c r="O42864" s="53" t="str">
        <f ca="1"/>
        <v>2017-05</v>
      </c>
    </row>
    <row r="42865" spans="12:15" x14ac:dyDescent="0.4">
      <c r="L42865" s="56">
        <f ca="1"/>
        <v>42864</v>
      </c>
      <c r="M42865" s="53">
        <f ca="1"/>
        <v>2017</v>
      </c>
      <c r="N42865" s="53">
        <f ca="1"/>
        <v>5</v>
      </c>
      <c r="O42865" s="53" t="str">
        <f ca="1"/>
        <v>2017-05</v>
      </c>
    </row>
    <row r="42866" spans="12:15" x14ac:dyDescent="0.4">
      <c r="L42866" s="56">
        <f ca="1"/>
        <v>42865</v>
      </c>
      <c r="M42866" s="53">
        <f ca="1"/>
        <v>2017</v>
      </c>
      <c r="N42866" s="53">
        <f ca="1"/>
        <v>5</v>
      </c>
      <c r="O42866" s="53" t="str">
        <f ca="1"/>
        <v>2017-05</v>
      </c>
    </row>
    <row r="42867" spans="12:15" x14ac:dyDescent="0.4">
      <c r="L42867" s="56">
        <f ca="1"/>
        <v>42866</v>
      </c>
      <c r="M42867" s="53">
        <f ca="1"/>
        <v>2017</v>
      </c>
      <c r="N42867" s="53">
        <f ca="1"/>
        <v>5</v>
      </c>
      <c r="O42867" s="53" t="str">
        <f ca="1"/>
        <v>2017-05</v>
      </c>
    </row>
    <row r="42868" spans="12:15" x14ac:dyDescent="0.4">
      <c r="L42868" s="56">
        <f ca="1"/>
        <v>42867</v>
      </c>
      <c r="M42868" s="53">
        <f ca="1"/>
        <v>2017</v>
      </c>
      <c r="N42868" s="53">
        <f ca="1"/>
        <v>5</v>
      </c>
      <c r="O42868" s="53" t="str">
        <f ca="1"/>
        <v>2017-05</v>
      </c>
    </row>
    <row r="42869" spans="12:15" x14ac:dyDescent="0.4">
      <c r="L42869" s="56">
        <f ca="1"/>
        <v>42868</v>
      </c>
      <c r="M42869" s="53">
        <f ca="1"/>
        <v>2017</v>
      </c>
      <c r="N42869" s="53">
        <f ca="1"/>
        <v>5</v>
      </c>
      <c r="O42869" s="53" t="str">
        <f ca="1"/>
        <v>2017-05</v>
      </c>
    </row>
    <row r="42870" spans="12:15" x14ac:dyDescent="0.4">
      <c r="L42870" s="56">
        <f ca="1"/>
        <v>42869</v>
      </c>
      <c r="M42870" s="53">
        <f ca="1"/>
        <v>2017</v>
      </c>
      <c r="N42870" s="53">
        <f ca="1"/>
        <v>5</v>
      </c>
      <c r="O42870" s="53" t="str">
        <f ca="1"/>
        <v>2017-05</v>
      </c>
    </row>
    <row r="42871" spans="12:15" x14ac:dyDescent="0.4">
      <c r="L42871" s="56">
        <f ca="1"/>
        <v>42870</v>
      </c>
      <c r="M42871" s="53">
        <f ca="1"/>
        <v>2017</v>
      </c>
      <c r="N42871" s="53">
        <f ca="1"/>
        <v>5</v>
      </c>
      <c r="O42871" s="53" t="str">
        <f ca="1"/>
        <v>2017-05</v>
      </c>
    </row>
    <row r="42872" spans="12:15" x14ac:dyDescent="0.4">
      <c r="L42872" s="56">
        <f ca="1"/>
        <v>42871</v>
      </c>
      <c r="M42872" s="53">
        <f ca="1"/>
        <v>2017</v>
      </c>
      <c r="N42872" s="53">
        <f ca="1"/>
        <v>5</v>
      </c>
      <c r="O42872" s="53" t="str">
        <f ca="1"/>
        <v>2017-05</v>
      </c>
    </row>
    <row r="42873" spans="12:15" x14ac:dyDescent="0.4">
      <c r="L42873" s="56">
        <f ca="1"/>
        <v>42872</v>
      </c>
      <c r="M42873" s="53">
        <f ca="1"/>
        <v>2017</v>
      </c>
      <c r="N42873" s="53">
        <f ca="1"/>
        <v>5</v>
      </c>
      <c r="O42873" s="53" t="str">
        <f ca="1"/>
        <v>2017-05</v>
      </c>
    </row>
    <row r="42874" spans="12:15" x14ac:dyDescent="0.4">
      <c r="L42874" s="56">
        <f ca="1"/>
        <v>42873</v>
      </c>
      <c r="M42874" s="53">
        <f ca="1"/>
        <v>2017</v>
      </c>
      <c r="N42874" s="53">
        <f ca="1"/>
        <v>5</v>
      </c>
      <c r="O42874" s="53" t="str">
        <f ca="1"/>
        <v>2017-05</v>
      </c>
    </row>
    <row r="42875" spans="12:15" x14ac:dyDescent="0.4">
      <c r="L42875" s="56">
        <f ca="1"/>
        <v>42874</v>
      </c>
      <c r="M42875" s="53">
        <f ca="1"/>
        <v>2017</v>
      </c>
      <c r="N42875" s="53">
        <f ca="1"/>
        <v>5</v>
      </c>
      <c r="O42875" s="53" t="str">
        <f ca="1"/>
        <v>2017-05</v>
      </c>
    </row>
    <row r="42876" spans="12:15" x14ac:dyDescent="0.4">
      <c r="L42876" s="56">
        <f ca="1"/>
        <v>42875</v>
      </c>
      <c r="M42876" s="53">
        <f ca="1"/>
        <v>2017</v>
      </c>
      <c r="N42876" s="53">
        <f ca="1"/>
        <v>5</v>
      </c>
      <c r="O42876" s="53" t="str">
        <f ca="1"/>
        <v>2017-05</v>
      </c>
    </row>
    <row r="42877" spans="12:15" x14ac:dyDescent="0.4">
      <c r="L42877" s="56">
        <f ca="1"/>
        <v>42876</v>
      </c>
      <c r="M42877" s="53">
        <f ca="1"/>
        <v>2017</v>
      </c>
      <c r="N42877" s="53">
        <f ca="1"/>
        <v>5</v>
      </c>
      <c r="O42877" s="53" t="str">
        <f ca="1"/>
        <v>2017-05</v>
      </c>
    </row>
    <row r="42878" spans="12:15" x14ac:dyDescent="0.4">
      <c r="L42878" s="56">
        <f ca="1"/>
        <v>42877</v>
      </c>
      <c r="M42878" s="53">
        <f ca="1"/>
        <v>2017</v>
      </c>
      <c r="N42878" s="53">
        <f ca="1"/>
        <v>5</v>
      </c>
      <c r="O42878" s="53" t="str">
        <f ca="1"/>
        <v>2017-05</v>
      </c>
    </row>
    <row r="42879" spans="12:15" x14ac:dyDescent="0.4">
      <c r="L42879" s="56">
        <f ca="1"/>
        <v>42878</v>
      </c>
      <c r="M42879" s="53">
        <f ca="1"/>
        <v>2017</v>
      </c>
      <c r="N42879" s="53">
        <f ca="1"/>
        <v>5</v>
      </c>
      <c r="O42879" s="53" t="str">
        <f ca="1"/>
        <v>2017-05</v>
      </c>
    </row>
    <row r="42880" spans="12:15" x14ac:dyDescent="0.4">
      <c r="L42880" s="56">
        <f ca="1"/>
        <v>42879</v>
      </c>
      <c r="M42880" s="53">
        <f ca="1"/>
        <v>2017</v>
      </c>
      <c r="N42880" s="53">
        <f ca="1"/>
        <v>5</v>
      </c>
      <c r="O42880" s="53" t="str">
        <f ca="1"/>
        <v>2017-05</v>
      </c>
    </row>
    <row r="42881" spans="12:15" x14ac:dyDescent="0.4">
      <c r="L42881" s="56">
        <f ca="1"/>
        <v>42880</v>
      </c>
      <c r="M42881" s="53">
        <f ca="1"/>
        <v>2017</v>
      </c>
      <c r="N42881" s="53">
        <f ca="1"/>
        <v>5</v>
      </c>
      <c r="O42881" s="53" t="str">
        <f ca="1"/>
        <v>2017-05</v>
      </c>
    </row>
    <row r="42882" spans="12:15" x14ac:dyDescent="0.4">
      <c r="L42882" s="56">
        <f ca="1"/>
        <v>42881</v>
      </c>
      <c r="M42882" s="53">
        <f ca="1"/>
        <v>2017</v>
      </c>
      <c r="N42882" s="53">
        <f ca="1"/>
        <v>5</v>
      </c>
      <c r="O42882" s="53" t="str">
        <f ca="1"/>
        <v>2017-05</v>
      </c>
    </row>
    <row r="42883" spans="12:15" x14ac:dyDescent="0.4">
      <c r="L42883" s="56">
        <f ca="1"/>
        <v>42882</v>
      </c>
      <c r="M42883" s="53">
        <f ca="1"/>
        <v>2017</v>
      </c>
      <c r="N42883" s="53">
        <f ca="1"/>
        <v>5</v>
      </c>
      <c r="O42883" s="53" t="str">
        <f ca="1"/>
        <v>2017-05</v>
      </c>
    </row>
    <row r="42884" spans="12:15" x14ac:dyDescent="0.4">
      <c r="L42884" s="56">
        <f ca="1"/>
        <v>42883</v>
      </c>
      <c r="M42884" s="53">
        <f ca="1"/>
        <v>2017</v>
      </c>
      <c r="N42884" s="53">
        <f ca="1"/>
        <v>5</v>
      </c>
      <c r="O42884" s="53" t="str">
        <f ca="1"/>
        <v>2017-05</v>
      </c>
    </row>
    <row r="42885" spans="12:15" x14ac:dyDescent="0.4">
      <c r="L42885" s="56">
        <f ca="1"/>
        <v>42884</v>
      </c>
      <c r="M42885" s="53">
        <f ca="1"/>
        <v>2017</v>
      </c>
      <c r="N42885" s="53">
        <f ca="1"/>
        <v>5</v>
      </c>
      <c r="O42885" s="53" t="str">
        <f ca="1"/>
        <v>2017-05</v>
      </c>
    </row>
    <row r="42886" spans="12:15" x14ac:dyDescent="0.4">
      <c r="L42886" s="56">
        <f ca="1"/>
        <v>42885</v>
      </c>
      <c r="M42886" s="53">
        <f ca="1"/>
        <v>2017</v>
      </c>
      <c r="N42886" s="53">
        <f ca="1"/>
        <v>5</v>
      </c>
      <c r="O42886" s="53" t="str">
        <f ca="1"/>
        <v>2017-05</v>
      </c>
    </row>
    <row r="42887" spans="12:15" x14ac:dyDescent="0.4">
      <c r="L42887" s="56">
        <f ca="1"/>
        <v>42886</v>
      </c>
      <c r="M42887" s="53">
        <f ca="1"/>
        <v>2017</v>
      </c>
      <c r="N42887" s="53">
        <f ca="1"/>
        <v>5</v>
      </c>
      <c r="O42887" s="53" t="str">
        <f ca="1"/>
        <v>2017-05</v>
      </c>
    </row>
    <row r="42888" spans="12:15" x14ac:dyDescent="0.4">
      <c r="L42888" s="56">
        <f ca="1"/>
        <v>42887</v>
      </c>
      <c r="M42888" s="53">
        <f ca="1"/>
        <v>2017</v>
      </c>
      <c r="N42888" s="53">
        <f ca="1"/>
        <v>6</v>
      </c>
      <c r="O42888" s="53" t="str">
        <f ca="1"/>
        <v>2017-06</v>
      </c>
    </row>
    <row r="42889" spans="12:15" x14ac:dyDescent="0.4">
      <c r="L42889" s="56">
        <f ca="1"/>
        <v>42888</v>
      </c>
      <c r="M42889" s="53">
        <f ca="1"/>
        <v>2017</v>
      </c>
      <c r="N42889" s="53">
        <f ca="1"/>
        <v>6</v>
      </c>
      <c r="O42889" s="53" t="str">
        <f ca="1"/>
        <v>2017-06</v>
      </c>
    </row>
    <row r="42890" spans="12:15" x14ac:dyDescent="0.4">
      <c r="L42890" s="56">
        <f ca="1"/>
        <v>42889</v>
      </c>
      <c r="M42890" s="53">
        <f ca="1"/>
        <v>2017</v>
      </c>
      <c r="N42890" s="53">
        <f ca="1"/>
        <v>6</v>
      </c>
      <c r="O42890" s="53" t="str">
        <f ca="1"/>
        <v>2017-06</v>
      </c>
    </row>
    <row r="42891" spans="12:15" x14ac:dyDescent="0.4">
      <c r="L42891" s="56">
        <f ca="1"/>
        <v>42890</v>
      </c>
      <c r="M42891" s="53">
        <f ca="1"/>
        <v>2017</v>
      </c>
      <c r="N42891" s="53">
        <f ca="1"/>
        <v>6</v>
      </c>
      <c r="O42891" s="53" t="str">
        <f ca="1"/>
        <v>2017-06</v>
      </c>
    </row>
    <row r="42892" spans="12:15" x14ac:dyDescent="0.4">
      <c r="L42892" s="56">
        <f ca="1"/>
        <v>42891</v>
      </c>
      <c r="M42892" s="53">
        <f ca="1"/>
        <v>2017</v>
      </c>
      <c r="N42892" s="53">
        <f ca="1"/>
        <v>6</v>
      </c>
      <c r="O42892" s="53" t="str">
        <f ca="1"/>
        <v>2017-06</v>
      </c>
    </row>
    <row r="42893" spans="12:15" x14ac:dyDescent="0.4">
      <c r="L42893" s="56">
        <f ca="1"/>
        <v>42892</v>
      </c>
      <c r="M42893" s="53">
        <f ca="1"/>
        <v>2017</v>
      </c>
      <c r="N42893" s="53">
        <f ca="1"/>
        <v>6</v>
      </c>
      <c r="O42893" s="53" t="str">
        <f ca="1"/>
        <v>2017-06</v>
      </c>
    </row>
    <row r="42894" spans="12:15" x14ac:dyDescent="0.4">
      <c r="L42894" s="56">
        <f ca="1"/>
        <v>42893</v>
      </c>
      <c r="M42894" s="53">
        <f ca="1"/>
        <v>2017</v>
      </c>
      <c r="N42894" s="53">
        <f ca="1"/>
        <v>6</v>
      </c>
      <c r="O42894" s="53" t="str">
        <f ca="1"/>
        <v>2017-06</v>
      </c>
    </row>
    <row r="42895" spans="12:15" x14ac:dyDescent="0.4">
      <c r="L42895" s="56">
        <f ca="1"/>
        <v>42894</v>
      </c>
      <c r="M42895" s="53">
        <f ca="1"/>
        <v>2017</v>
      </c>
      <c r="N42895" s="53">
        <f ca="1"/>
        <v>6</v>
      </c>
      <c r="O42895" s="53" t="str">
        <f ca="1"/>
        <v>2017-06</v>
      </c>
    </row>
    <row r="42896" spans="12:15" x14ac:dyDescent="0.4">
      <c r="L42896" s="56">
        <f ca="1"/>
        <v>42895</v>
      </c>
      <c r="M42896" s="53">
        <f ca="1"/>
        <v>2017</v>
      </c>
      <c r="N42896" s="53">
        <f ca="1"/>
        <v>6</v>
      </c>
      <c r="O42896" s="53" t="str">
        <f ca="1"/>
        <v>2017-06</v>
      </c>
    </row>
    <row r="42897" spans="12:15" x14ac:dyDescent="0.4">
      <c r="L42897" s="56">
        <f ca="1"/>
        <v>42896</v>
      </c>
      <c r="M42897" s="53">
        <f ca="1"/>
        <v>2017</v>
      </c>
      <c r="N42897" s="53">
        <f ca="1"/>
        <v>6</v>
      </c>
      <c r="O42897" s="53" t="str">
        <f ca="1"/>
        <v>2017-06</v>
      </c>
    </row>
    <row r="42898" spans="12:15" x14ac:dyDescent="0.4">
      <c r="L42898" s="56">
        <f ca="1"/>
        <v>42897</v>
      </c>
      <c r="M42898" s="53">
        <f ca="1"/>
        <v>2017</v>
      </c>
      <c r="N42898" s="53">
        <f ca="1"/>
        <v>6</v>
      </c>
      <c r="O42898" s="53" t="str">
        <f ca="1"/>
        <v>2017-06</v>
      </c>
    </row>
    <row r="42899" spans="12:15" x14ac:dyDescent="0.4">
      <c r="L42899" s="56">
        <f ca="1"/>
        <v>42898</v>
      </c>
      <c r="M42899" s="53">
        <f ca="1"/>
        <v>2017</v>
      </c>
      <c r="N42899" s="53">
        <f ca="1"/>
        <v>6</v>
      </c>
      <c r="O42899" s="53" t="str">
        <f ca="1"/>
        <v>2017-06</v>
      </c>
    </row>
    <row r="42900" spans="12:15" x14ac:dyDescent="0.4">
      <c r="L42900" s="56">
        <f ca="1"/>
        <v>42899</v>
      </c>
      <c r="M42900" s="53">
        <f ca="1"/>
        <v>2017</v>
      </c>
      <c r="N42900" s="53">
        <f ca="1"/>
        <v>6</v>
      </c>
      <c r="O42900" s="53" t="str">
        <f ca="1"/>
        <v>2017-06</v>
      </c>
    </row>
    <row r="42901" spans="12:15" x14ac:dyDescent="0.4">
      <c r="L42901" s="56">
        <f ca="1"/>
        <v>42900</v>
      </c>
      <c r="M42901" s="53">
        <f ca="1"/>
        <v>2017</v>
      </c>
      <c r="N42901" s="53">
        <f ca="1"/>
        <v>6</v>
      </c>
      <c r="O42901" s="53" t="str">
        <f ca="1"/>
        <v>2017-06</v>
      </c>
    </row>
    <row r="42902" spans="12:15" x14ac:dyDescent="0.4">
      <c r="L42902" s="56">
        <f ca="1"/>
        <v>42901</v>
      </c>
      <c r="M42902" s="53">
        <f ca="1"/>
        <v>2017</v>
      </c>
      <c r="N42902" s="53">
        <f ca="1"/>
        <v>6</v>
      </c>
      <c r="O42902" s="53" t="str">
        <f ca="1"/>
        <v>2017-06</v>
      </c>
    </row>
    <row r="42903" spans="12:15" x14ac:dyDescent="0.4">
      <c r="L42903" s="56">
        <f ca="1"/>
        <v>42902</v>
      </c>
      <c r="M42903" s="53">
        <f ca="1"/>
        <v>2017</v>
      </c>
      <c r="N42903" s="53">
        <f ca="1"/>
        <v>6</v>
      </c>
      <c r="O42903" s="53" t="str">
        <f ca="1"/>
        <v>2017-06</v>
      </c>
    </row>
    <row r="42904" spans="12:15" x14ac:dyDescent="0.4">
      <c r="L42904" s="56">
        <f ca="1"/>
        <v>42903</v>
      </c>
      <c r="M42904" s="53">
        <f ca="1"/>
        <v>2017</v>
      </c>
      <c r="N42904" s="53">
        <f ca="1"/>
        <v>6</v>
      </c>
      <c r="O42904" s="53" t="str">
        <f ca="1"/>
        <v>2017-06</v>
      </c>
    </row>
    <row r="42905" spans="12:15" x14ac:dyDescent="0.4">
      <c r="L42905" s="56">
        <f ca="1"/>
        <v>42904</v>
      </c>
      <c r="M42905" s="53">
        <f ca="1"/>
        <v>2017</v>
      </c>
      <c r="N42905" s="53">
        <f ca="1"/>
        <v>6</v>
      </c>
      <c r="O42905" s="53" t="str">
        <f ca="1"/>
        <v>2017-06</v>
      </c>
    </row>
    <row r="42906" spans="12:15" x14ac:dyDescent="0.4">
      <c r="L42906" s="56">
        <f ca="1"/>
        <v>42905</v>
      </c>
      <c r="M42906" s="53">
        <f ca="1"/>
        <v>2017</v>
      </c>
      <c r="N42906" s="53">
        <f ca="1"/>
        <v>6</v>
      </c>
      <c r="O42906" s="53" t="str">
        <f ca="1"/>
        <v>2017-06</v>
      </c>
    </row>
    <row r="42907" spans="12:15" x14ac:dyDescent="0.4">
      <c r="L42907" s="56">
        <f ca="1"/>
        <v>42906</v>
      </c>
      <c r="M42907" s="53">
        <f ca="1"/>
        <v>2017</v>
      </c>
      <c r="N42907" s="53">
        <f ca="1"/>
        <v>6</v>
      </c>
      <c r="O42907" s="53" t="str">
        <f ca="1"/>
        <v>2017-06</v>
      </c>
    </row>
    <row r="42908" spans="12:15" x14ac:dyDescent="0.4">
      <c r="L42908" s="56">
        <f ca="1"/>
        <v>42907</v>
      </c>
      <c r="M42908" s="53">
        <f ca="1"/>
        <v>2017</v>
      </c>
      <c r="N42908" s="53">
        <f ca="1"/>
        <v>6</v>
      </c>
      <c r="O42908" s="53" t="str">
        <f ca="1"/>
        <v>2017-06</v>
      </c>
    </row>
    <row r="42909" spans="12:15" x14ac:dyDescent="0.4">
      <c r="L42909" s="56">
        <f ca="1"/>
        <v>42908</v>
      </c>
      <c r="M42909" s="53">
        <f ca="1"/>
        <v>2017</v>
      </c>
      <c r="N42909" s="53">
        <f ca="1"/>
        <v>6</v>
      </c>
      <c r="O42909" s="53" t="str">
        <f ca="1"/>
        <v>2017-06</v>
      </c>
    </row>
    <row r="42910" spans="12:15" x14ac:dyDescent="0.4">
      <c r="L42910" s="56">
        <f ca="1"/>
        <v>42909</v>
      </c>
      <c r="M42910" s="53">
        <f ca="1"/>
        <v>2017</v>
      </c>
      <c r="N42910" s="53">
        <f ca="1"/>
        <v>6</v>
      </c>
      <c r="O42910" s="53" t="str">
        <f ca="1"/>
        <v>2017-06</v>
      </c>
    </row>
    <row r="42911" spans="12:15" x14ac:dyDescent="0.4">
      <c r="L42911" s="56">
        <f ca="1"/>
        <v>42910</v>
      </c>
      <c r="M42911" s="53">
        <f ca="1"/>
        <v>2017</v>
      </c>
      <c r="N42911" s="53">
        <f ca="1"/>
        <v>6</v>
      </c>
      <c r="O42911" s="53" t="str">
        <f ca="1"/>
        <v>2017-06</v>
      </c>
    </row>
    <row r="42912" spans="12:15" x14ac:dyDescent="0.4">
      <c r="L42912" s="56">
        <f ca="1"/>
        <v>42911</v>
      </c>
      <c r="M42912" s="53">
        <f ca="1"/>
        <v>2017</v>
      </c>
      <c r="N42912" s="53">
        <f ca="1"/>
        <v>6</v>
      </c>
      <c r="O42912" s="53" t="str">
        <f ca="1"/>
        <v>2017-06</v>
      </c>
    </row>
    <row r="42913" spans="12:15" x14ac:dyDescent="0.4">
      <c r="L42913" s="56">
        <f ca="1"/>
        <v>42912</v>
      </c>
      <c r="M42913" s="53">
        <f ca="1"/>
        <v>2017</v>
      </c>
      <c r="N42913" s="53">
        <f ca="1"/>
        <v>6</v>
      </c>
      <c r="O42913" s="53" t="str">
        <f ca="1"/>
        <v>2017-06</v>
      </c>
    </row>
    <row r="42914" spans="12:15" x14ac:dyDescent="0.4">
      <c r="L42914" s="56">
        <f ca="1"/>
        <v>42913</v>
      </c>
      <c r="M42914" s="53">
        <f ca="1"/>
        <v>2017</v>
      </c>
      <c r="N42914" s="53">
        <f ca="1"/>
        <v>6</v>
      </c>
      <c r="O42914" s="53" t="str">
        <f ca="1"/>
        <v>2017-06</v>
      </c>
    </row>
    <row r="42915" spans="12:15" x14ac:dyDescent="0.4">
      <c r="L42915" s="56">
        <f ca="1"/>
        <v>42914</v>
      </c>
      <c r="M42915" s="53">
        <f ca="1"/>
        <v>2017</v>
      </c>
      <c r="N42915" s="53">
        <f ca="1"/>
        <v>6</v>
      </c>
      <c r="O42915" s="53" t="str">
        <f ca="1"/>
        <v>2017-06</v>
      </c>
    </row>
    <row r="42916" spans="12:15" x14ac:dyDescent="0.4">
      <c r="L42916" s="56">
        <f ca="1"/>
        <v>42915</v>
      </c>
      <c r="M42916" s="53">
        <f ca="1"/>
        <v>2017</v>
      </c>
      <c r="N42916" s="53">
        <f ca="1"/>
        <v>6</v>
      </c>
      <c r="O42916" s="53" t="str">
        <f ca="1"/>
        <v>2017-06</v>
      </c>
    </row>
    <row r="42917" spans="12:15" x14ac:dyDescent="0.4">
      <c r="L42917" s="56">
        <f ca="1"/>
        <v>42916</v>
      </c>
      <c r="M42917" s="53">
        <f ca="1"/>
        <v>2017</v>
      </c>
      <c r="N42917" s="53">
        <f ca="1"/>
        <v>6</v>
      </c>
      <c r="O42917" s="53" t="str">
        <f ca="1"/>
        <v>2017-06</v>
      </c>
    </row>
    <row r="42918" spans="12:15" x14ac:dyDescent="0.4">
      <c r="L42918" s="56">
        <f ca="1"/>
        <v>42917</v>
      </c>
      <c r="M42918" s="53">
        <f ca="1"/>
        <v>2017</v>
      </c>
      <c r="N42918" s="53">
        <f ca="1"/>
        <v>7</v>
      </c>
      <c r="O42918" s="53" t="str">
        <f ca="1"/>
        <v>2017-07</v>
      </c>
    </row>
    <row r="42919" spans="12:15" x14ac:dyDescent="0.4">
      <c r="L42919" s="56">
        <f ca="1"/>
        <v>42918</v>
      </c>
      <c r="M42919" s="53">
        <f ca="1"/>
        <v>2017</v>
      </c>
      <c r="N42919" s="53">
        <f ca="1"/>
        <v>7</v>
      </c>
      <c r="O42919" s="53" t="str">
        <f ca="1"/>
        <v>2017-07</v>
      </c>
    </row>
    <row r="42920" spans="12:15" x14ac:dyDescent="0.4">
      <c r="L42920" s="56">
        <f ca="1"/>
        <v>42919</v>
      </c>
      <c r="M42920" s="53">
        <f ca="1"/>
        <v>2017</v>
      </c>
      <c r="N42920" s="53">
        <f ca="1"/>
        <v>7</v>
      </c>
      <c r="O42920" s="53" t="str">
        <f ca="1"/>
        <v>2017-07</v>
      </c>
    </row>
    <row r="42921" spans="12:15" x14ac:dyDescent="0.4">
      <c r="L42921" s="56">
        <f ca="1"/>
        <v>42920</v>
      </c>
      <c r="M42921" s="53">
        <f ca="1"/>
        <v>2017</v>
      </c>
      <c r="N42921" s="53">
        <f ca="1"/>
        <v>7</v>
      </c>
      <c r="O42921" s="53" t="str">
        <f ca="1"/>
        <v>2017-07</v>
      </c>
    </row>
    <row r="42922" spans="12:15" x14ac:dyDescent="0.4">
      <c r="L42922" s="56">
        <f ca="1"/>
        <v>42921</v>
      </c>
      <c r="M42922" s="53">
        <f ca="1"/>
        <v>2017</v>
      </c>
      <c r="N42922" s="53">
        <f ca="1"/>
        <v>7</v>
      </c>
      <c r="O42922" s="53" t="str">
        <f ca="1"/>
        <v>2017-07</v>
      </c>
    </row>
    <row r="42923" spans="12:15" x14ac:dyDescent="0.4">
      <c r="L42923" s="56">
        <f ca="1"/>
        <v>42922</v>
      </c>
      <c r="M42923" s="53">
        <f ca="1"/>
        <v>2017</v>
      </c>
      <c r="N42923" s="53">
        <f ca="1"/>
        <v>7</v>
      </c>
      <c r="O42923" s="53" t="str">
        <f ca="1"/>
        <v>2017-07</v>
      </c>
    </row>
    <row r="42924" spans="12:15" x14ac:dyDescent="0.4">
      <c r="L42924" s="56">
        <f ca="1"/>
        <v>42923</v>
      </c>
      <c r="M42924" s="53">
        <f ca="1"/>
        <v>2017</v>
      </c>
      <c r="N42924" s="53">
        <f ca="1"/>
        <v>7</v>
      </c>
      <c r="O42924" s="53" t="str">
        <f ca="1"/>
        <v>2017-07</v>
      </c>
    </row>
    <row r="42925" spans="12:15" x14ac:dyDescent="0.4">
      <c r="L42925" s="56">
        <f ca="1"/>
        <v>42924</v>
      </c>
      <c r="M42925" s="53">
        <f ca="1"/>
        <v>2017</v>
      </c>
      <c r="N42925" s="53">
        <f ca="1"/>
        <v>7</v>
      </c>
      <c r="O42925" s="53" t="str">
        <f ca="1"/>
        <v>2017-07</v>
      </c>
    </row>
    <row r="42926" spans="12:15" x14ac:dyDescent="0.4">
      <c r="L42926" s="56">
        <f ca="1"/>
        <v>42925</v>
      </c>
      <c r="M42926" s="53">
        <f ca="1"/>
        <v>2017</v>
      </c>
      <c r="N42926" s="53">
        <f ca="1"/>
        <v>7</v>
      </c>
      <c r="O42926" s="53" t="str">
        <f ca="1"/>
        <v>2017-07</v>
      </c>
    </row>
    <row r="42927" spans="12:15" x14ac:dyDescent="0.4">
      <c r="L42927" s="56">
        <f ca="1"/>
        <v>42926</v>
      </c>
      <c r="M42927" s="53">
        <f ca="1"/>
        <v>2017</v>
      </c>
      <c r="N42927" s="53">
        <f ca="1"/>
        <v>7</v>
      </c>
      <c r="O42927" s="53" t="str">
        <f ca="1"/>
        <v>2017-07</v>
      </c>
    </row>
    <row r="42928" spans="12:15" x14ac:dyDescent="0.4">
      <c r="L42928" s="56">
        <f ca="1"/>
        <v>42927</v>
      </c>
      <c r="M42928" s="53">
        <f ca="1"/>
        <v>2017</v>
      </c>
      <c r="N42928" s="53">
        <f ca="1"/>
        <v>7</v>
      </c>
      <c r="O42928" s="53" t="str">
        <f ca="1"/>
        <v>2017-07</v>
      </c>
    </row>
    <row r="42929" spans="12:15" x14ac:dyDescent="0.4">
      <c r="L42929" s="56">
        <f ca="1"/>
        <v>42928</v>
      </c>
      <c r="M42929" s="53">
        <f ca="1"/>
        <v>2017</v>
      </c>
      <c r="N42929" s="53">
        <f ca="1"/>
        <v>7</v>
      </c>
      <c r="O42929" s="53" t="str">
        <f ca="1"/>
        <v>2017-07</v>
      </c>
    </row>
    <row r="42930" spans="12:15" x14ac:dyDescent="0.4">
      <c r="L42930" s="56">
        <f ca="1"/>
        <v>42929</v>
      </c>
      <c r="M42930" s="53">
        <f ca="1"/>
        <v>2017</v>
      </c>
      <c r="N42930" s="53">
        <f ca="1"/>
        <v>7</v>
      </c>
      <c r="O42930" s="53" t="str">
        <f ca="1"/>
        <v>2017-07</v>
      </c>
    </row>
    <row r="42931" spans="12:15" x14ac:dyDescent="0.4">
      <c r="L42931" s="56">
        <f ca="1"/>
        <v>42930</v>
      </c>
      <c r="M42931" s="53">
        <f ca="1"/>
        <v>2017</v>
      </c>
      <c r="N42931" s="53">
        <f ca="1"/>
        <v>7</v>
      </c>
      <c r="O42931" s="53" t="str">
        <f ca="1"/>
        <v>2017-07</v>
      </c>
    </row>
    <row r="42932" spans="12:15" x14ac:dyDescent="0.4">
      <c r="L42932" s="56">
        <f ca="1"/>
        <v>42931</v>
      </c>
      <c r="M42932" s="53">
        <f ca="1"/>
        <v>2017</v>
      </c>
      <c r="N42932" s="53">
        <f ca="1"/>
        <v>7</v>
      </c>
      <c r="O42932" s="53" t="str">
        <f ca="1"/>
        <v>2017-07</v>
      </c>
    </row>
    <row r="42933" spans="12:15" x14ac:dyDescent="0.4">
      <c r="L42933" s="56">
        <f ca="1"/>
        <v>42932</v>
      </c>
      <c r="M42933" s="53">
        <f ca="1"/>
        <v>2017</v>
      </c>
      <c r="N42933" s="53">
        <f ca="1"/>
        <v>7</v>
      </c>
      <c r="O42933" s="53" t="str">
        <f ca="1"/>
        <v>2017-07</v>
      </c>
    </row>
    <row r="42934" spans="12:15" x14ac:dyDescent="0.4">
      <c r="L42934" s="56">
        <f ca="1"/>
        <v>42933</v>
      </c>
      <c r="M42934" s="53">
        <f ca="1"/>
        <v>2017</v>
      </c>
      <c r="N42934" s="53">
        <f ca="1"/>
        <v>7</v>
      </c>
      <c r="O42934" s="53" t="str">
        <f ca="1"/>
        <v>2017-07</v>
      </c>
    </row>
    <row r="42935" spans="12:15" x14ac:dyDescent="0.4">
      <c r="L42935" s="56">
        <f ca="1"/>
        <v>42934</v>
      </c>
      <c r="M42935" s="53">
        <f ca="1"/>
        <v>2017</v>
      </c>
      <c r="N42935" s="53">
        <f ca="1"/>
        <v>7</v>
      </c>
      <c r="O42935" s="53" t="str">
        <f ca="1"/>
        <v>2017-07</v>
      </c>
    </row>
    <row r="42936" spans="12:15" x14ac:dyDescent="0.4">
      <c r="L42936" s="56">
        <f ca="1"/>
        <v>42935</v>
      </c>
      <c r="M42936" s="53">
        <f ca="1"/>
        <v>2017</v>
      </c>
      <c r="N42936" s="53">
        <f ca="1"/>
        <v>7</v>
      </c>
      <c r="O42936" s="53" t="str">
        <f ca="1"/>
        <v>2017-07</v>
      </c>
    </row>
    <row r="42937" spans="12:15" x14ac:dyDescent="0.4">
      <c r="L42937" s="56">
        <f ca="1"/>
        <v>42936</v>
      </c>
      <c r="M42937" s="53">
        <f ca="1"/>
        <v>2017</v>
      </c>
      <c r="N42937" s="53">
        <f ca="1"/>
        <v>7</v>
      </c>
      <c r="O42937" s="53" t="str">
        <f ca="1"/>
        <v>2017-07</v>
      </c>
    </row>
    <row r="42938" spans="12:15" x14ac:dyDescent="0.4">
      <c r="L42938" s="56">
        <f ca="1"/>
        <v>42937</v>
      </c>
      <c r="M42938" s="53">
        <f ca="1"/>
        <v>2017</v>
      </c>
      <c r="N42938" s="53">
        <f ca="1"/>
        <v>7</v>
      </c>
      <c r="O42938" s="53" t="str">
        <f ca="1"/>
        <v>2017-07</v>
      </c>
    </row>
    <row r="42939" spans="12:15" x14ac:dyDescent="0.4">
      <c r="L42939" s="56">
        <f ca="1"/>
        <v>42938</v>
      </c>
      <c r="M42939" s="53">
        <f ca="1"/>
        <v>2017</v>
      </c>
      <c r="N42939" s="53">
        <f ca="1"/>
        <v>7</v>
      </c>
      <c r="O42939" s="53" t="str">
        <f ca="1"/>
        <v>2017-07</v>
      </c>
    </row>
    <row r="42940" spans="12:15" x14ac:dyDescent="0.4">
      <c r="L42940" s="56">
        <f ca="1"/>
        <v>42939</v>
      </c>
      <c r="M42940" s="53">
        <f ca="1"/>
        <v>2017</v>
      </c>
      <c r="N42940" s="53">
        <f ca="1"/>
        <v>7</v>
      </c>
      <c r="O42940" s="53" t="str">
        <f ca="1"/>
        <v>2017-07</v>
      </c>
    </row>
    <row r="42941" spans="12:15" x14ac:dyDescent="0.4">
      <c r="L42941" s="56">
        <f ca="1"/>
        <v>42940</v>
      </c>
      <c r="M42941" s="53">
        <f ca="1"/>
        <v>2017</v>
      </c>
      <c r="N42941" s="53">
        <f ca="1"/>
        <v>7</v>
      </c>
      <c r="O42941" s="53" t="str">
        <f ca="1"/>
        <v>2017-07</v>
      </c>
    </row>
    <row r="42942" spans="12:15" x14ac:dyDescent="0.4">
      <c r="L42942" s="56">
        <f ca="1"/>
        <v>42941</v>
      </c>
      <c r="M42942" s="53">
        <f ca="1"/>
        <v>2017</v>
      </c>
      <c r="N42942" s="53">
        <f ca="1"/>
        <v>7</v>
      </c>
      <c r="O42942" s="53" t="str">
        <f ca="1"/>
        <v>2017-07</v>
      </c>
    </row>
    <row r="42943" spans="12:15" x14ac:dyDescent="0.4">
      <c r="L42943" s="56">
        <f ca="1"/>
        <v>42942</v>
      </c>
      <c r="M42943" s="53">
        <f ca="1"/>
        <v>2017</v>
      </c>
      <c r="N42943" s="53">
        <f ca="1"/>
        <v>7</v>
      </c>
      <c r="O42943" s="53" t="str">
        <f ca="1"/>
        <v>2017-07</v>
      </c>
    </row>
    <row r="42944" spans="12:15" x14ac:dyDescent="0.4">
      <c r="L42944" s="56">
        <f ca="1"/>
        <v>42943</v>
      </c>
      <c r="M42944" s="53">
        <f ca="1"/>
        <v>2017</v>
      </c>
      <c r="N42944" s="53">
        <f ca="1"/>
        <v>7</v>
      </c>
      <c r="O42944" s="53" t="str">
        <f ca="1"/>
        <v>2017-07</v>
      </c>
    </row>
    <row r="42945" spans="12:15" x14ac:dyDescent="0.4">
      <c r="L42945" s="56">
        <f ca="1"/>
        <v>42944</v>
      </c>
      <c r="M42945" s="53">
        <f ca="1"/>
        <v>2017</v>
      </c>
      <c r="N42945" s="53">
        <f ca="1"/>
        <v>7</v>
      </c>
      <c r="O42945" s="53" t="str">
        <f ca="1"/>
        <v>2017-07</v>
      </c>
    </row>
    <row r="42946" spans="12:15" x14ac:dyDescent="0.4">
      <c r="L42946" s="56">
        <f ca="1"/>
        <v>42945</v>
      </c>
      <c r="M42946" s="53">
        <f ca="1"/>
        <v>2017</v>
      </c>
      <c r="N42946" s="53">
        <f ca="1"/>
        <v>7</v>
      </c>
      <c r="O42946" s="53" t="str">
        <f ca="1"/>
        <v>2017-07</v>
      </c>
    </row>
    <row r="42947" spans="12:15" x14ac:dyDescent="0.4">
      <c r="L42947" s="56">
        <f ca="1"/>
        <v>42946</v>
      </c>
      <c r="M42947" s="53">
        <f ca="1"/>
        <v>2017</v>
      </c>
      <c r="N42947" s="53">
        <f ca="1"/>
        <v>7</v>
      </c>
      <c r="O42947" s="53" t="str">
        <f ca="1"/>
        <v>2017-07</v>
      </c>
    </row>
    <row r="42948" spans="12:15" x14ac:dyDescent="0.4">
      <c r="L42948" s="56">
        <f ca="1"/>
        <v>42947</v>
      </c>
      <c r="M42948" s="53">
        <f ca="1"/>
        <v>2017</v>
      </c>
      <c r="N42948" s="53">
        <f ca="1"/>
        <v>7</v>
      </c>
      <c r="O42948" s="53" t="str">
        <f ca="1"/>
        <v>2017-07</v>
      </c>
    </row>
    <row r="42949" spans="12:15" x14ac:dyDescent="0.4">
      <c r="L42949" s="56">
        <f ca="1"/>
        <v>42948</v>
      </c>
      <c r="M42949" s="53">
        <f ca="1"/>
        <v>2017</v>
      </c>
      <c r="N42949" s="53">
        <f ca="1"/>
        <v>8</v>
      </c>
      <c r="O42949" s="53" t="str">
        <f ca="1"/>
        <v>2017-08</v>
      </c>
    </row>
    <row r="42950" spans="12:15" x14ac:dyDescent="0.4">
      <c r="L42950" s="56">
        <f ca="1"/>
        <v>42949</v>
      </c>
      <c r="M42950" s="53">
        <f ca="1"/>
        <v>2017</v>
      </c>
      <c r="N42950" s="53">
        <f ca="1"/>
        <v>8</v>
      </c>
      <c r="O42950" s="53" t="str">
        <f ca="1"/>
        <v>2017-08</v>
      </c>
    </row>
    <row r="42951" spans="12:15" x14ac:dyDescent="0.4">
      <c r="L42951" s="56">
        <f ca="1"/>
        <v>42950</v>
      </c>
      <c r="M42951" s="53">
        <f ca="1"/>
        <v>2017</v>
      </c>
      <c r="N42951" s="53">
        <f ca="1"/>
        <v>8</v>
      </c>
      <c r="O42951" s="53" t="str">
        <f ca="1"/>
        <v>2017-08</v>
      </c>
    </row>
    <row r="42952" spans="12:15" x14ac:dyDescent="0.4">
      <c r="L42952" s="56">
        <f ca="1"/>
        <v>42951</v>
      </c>
      <c r="M42952" s="53">
        <f ca="1"/>
        <v>2017</v>
      </c>
      <c r="N42952" s="53">
        <f ca="1"/>
        <v>8</v>
      </c>
      <c r="O42952" s="53" t="str">
        <f ca="1"/>
        <v>2017-08</v>
      </c>
    </row>
    <row r="42953" spans="12:15" x14ac:dyDescent="0.4">
      <c r="L42953" s="56">
        <f ca="1"/>
        <v>42952</v>
      </c>
      <c r="M42953" s="53">
        <f ca="1"/>
        <v>2017</v>
      </c>
      <c r="N42953" s="53">
        <f ca="1"/>
        <v>8</v>
      </c>
      <c r="O42953" s="53" t="str">
        <f ca="1"/>
        <v>2017-08</v>
      </c>
    </row>
    <row r="42954" spans="12:15" x14ac:dyDescent="0.4">
      <c r="L42954" s="56">
        <f ca="1"/>
        <v>42953</v>
      </c>
      <c r="M42954" s="53">
        <f ca="1"/>
        <v>2017</v>
      </c>
      <c r="N42954" s="53">
        <f ca="1"/>
        <v>8</v>
      </c>
      <c r="O42954" s="53" t="str">
        <f ca="1"/>
        <v>2017-08</v>
      </c>
    </row>
    <row r="42955" spans="12:15" x14ac:dyDescent="0.4">
      <c r="L42955" s="56">
        <f ca="1"/>
        <v>42954</v>
      </c>
      <c r="M42955" s="53">
        <f ca="1"/>
        <v>2017</v>
      </c>
      <c r="N42955" s="53">
        <f ca="1"/>
        <v>8</v>
      </c>
      <c r="O42955" s="53" t="str">
        <f ca="1"/>
        <v>2017-08</v>
      </c>
    </row>
    <row r="42956" spans="12:15" x14ac:dyDescent="0.4">
      <c r="L42956" s="56">
        <f ca="1"/>
        <v>42955</v>
      </c>
      <c r="M42956" s="53">
        <f ca="1"/>
        <v>2017</v>
      </c>
      <c r="N42956" s="53">
        <f ca="1"/>
        <v>8</v>
      </c>
      <c r="O42956" s="53" t="str">
        <f ca="1"/>
        <v>2017-08</v>
      </c>
    </row>
    <row r="42957" spans="12:15" x14ac:dyDescent="0.4">
      <c r="L42957" s="56">
        <f ca="1"/>
        <v>42956</v>
      </c>
      <c r="M42957" s="53">
        <f ca="1"/>
        <v>2017</v>
      </c>
      <c r="N42957" s="53">
        <f ca="1"/>
        <v>8</v>
      </c>
      <c r="O42957" s="53" t="str">
        <f ca="1"/>
        <v>2017-08</v>
      </c>
    </row>
    <row r="42958" spans="12:15" x14ac:dyDescent="0.4">
      <c r="L42958" s="56">
        <f ca="1"/>
        <v>42957</v>
      </c>
      <c r="M42958" s="53">
        <f ca="1"/>
        <v>2017</v>
      </c>
      <c r="N42958" s="53">
        <f ca="1"/>
        <v>8</v>
      </c>
      <c r="O42958" s="53" t="str">
        <f ca="1"/>
        <v>2017-08</v>
      </c>
    </row>
    <row r="42959" spans="12:15" x14ac:dyDescent="0.4">
      <c r="L42959" s="56">
        <f ca="1"/>
        <v>42958</v>
      </c>
      <c r="M42959" s="53">
        <f ca="1"/>
        <v>2017</v>
      </c>
      <c r="N42959" s="53">
        <f ca="1"/>
        <v>8</v>
      </c>
      <c r="O42959" s="53" t="str">
        <f ca="1"/>
        <v>2017-08</v>
      </c>
    </row>
    <row r="42960" spans="12:15" x14ac:dyDescent="0.4">
      <c r="L42960" s="56">
        <f ca="1"/>
        <v>42959</v>
      </c>
      <c r="M42960" s="53">
        <f ca="1"/>
        <v>2017</v>
      </c>
      <c r="N42960" s="53">
        <f ca="1"/>
        <v>8</v>
      </c>
      <c r="O42960" s="53" t="str">
        <f ca="1"/>
        <v>2017-08</v>
      </c>
    </row>
    <row r="42961" spans="12:15" x14ac:dyDescent="0.4">
      <c r="L42961" s="56">
        <f ca="1"/>
        <v>42960</v>
      </c>
      <c r="M42961" s="53">
        <f ca="1"/>
        <v>2017</v>
      </c>
      <c r="N42961" s="53">
        <f ca="1"/>
        <v>8</v>
      </c>
      <c r="O42961" s="53" t="str">
        <f ca="1"/>
        <v>2017-08</v>
      </c>
    </row>
    <row r="42962" spans="12:15" x14ac:dyDescent="0.4">
      <c r="L42962" s="56">
        <f ca="1"/>
        <v>42961</v>
      </c>
      <c r="M42962" s="53">
        <f ca="1"/>
        <v>2017</v>
      </c>
      <c r="N42962" s="53">
        <f ca="1"/>
        <v>8</v>
      </c>
      <c r="O42962" s="53" t="str">
        <f ca="1"/>
        <v>2017-08</v>
      </c>
    </row>
    <row r="42963" spans="12:15" x14ac:dyDescent="0.4">
      <c r="L42963" s="56">
        <f ca="1"/>
        <v>42962</v>
      </c>
      <c r="M42963" s="53">
        <f ca="1"/>
        <v>2017</v>
      </c>
      <c r="N42963" s="53">
        <f ca="1"/>
        <v>8</v>
      </c>
      <c r="O42963" s="53" t="str">
        <f ca="1"/>
        <v>2017-08</v>
      </c>
    </row>
    <row r="42964" spans="12:15" x14ac:dyDescent="0.4">
      <c r="L42964" s="56">
        <f ca="1"/>
        <v>42963</v>
      </c>
      <c r="M42964" s="53">
        <f ca="1"/>
        <v>2017</v>
      </c>
      <c r="N42964" s="53">
        <f ca="1"/>
        <v>8</v>
      </c>
      <c r="O42964" s="53" t="str">
        <f ca="1"/>
        <v>2017-08</v>
      </c>
    </row>
    <row r="42965" spans="12:15" x14ac:dyDescent="0.4">
      <c r="L42965" s="56">
        <f ca="1"/>
        <v>42964</v>
      </c>
      <c r="M42965" s="53">
        <f ca="1"/>
        <v>2017</v>
      </c>
      <c r="N42965" s="53">
        <f ca="1"/>
        <v>8</v>
      </c>
      <c r="O42965" s="53" t="str">
        <f ca="1"/>
        <v>2017-08</v>
      </c>
    </row>
    <row r="42966" spans="12:15" x14ac:dyDescent="0.4">
      <c r="L42966" s="56">
        <f ca="1"/>
        <v>42965</v>
      </c>
      <c r="M42966" s="53">
        <f ca="1"/>
        <v>2017</v>
      </c>
      <c r="N42966" s="53">
        <f ca="1"/>
        <v>8</v>
      </c>
      <c r="O42966" s="53" t="str">
        <f ca="1"/>
        <v>2017-08</v>
      </c>
    </row>
    <row r="42967" spans="12:15" x14ac:dyDescent="0.4">
      <c r="L42967" s="56">
        <f ca="1"/>
        <v>42966</v>
      </c>
      <c r="M42967" s="53">
        <f ca="1"/>
        <v>2017</v>
      </c>
      <c r="N42967" s="53">
        <f ca="1"/>
        <v>8</v>
      </c>
      <c r="O42967" s="53" t="str">
        <f ca="1"/>
        <v>2017-08</v>
      </c>
    </row>
    <row r="42968" spans="12:15" x14ac:dyDescent="0.4">
      <c r="L42968" s="56">
        <f ca="1"/>
        <v>42967</v>
      </c>
      <c r="M42968" s="53">
        <f ca="1"/>
        <v>2017</v>
      </c>
      <c r="N42968" s="53">
        <f ca="1"/>
        <v>8</v>
      </c>
      <c r="O42968" s="53" t="str">
        <f ca="1"/>
        <v>2017-08</v>
      </c>
    </row>
    <row r="42969" spans="12:15" x14ac:dyDescent="0.4">
      <c r="L42969" s="56">
        <f ca="1"/>
        <v>42968</v>
      </c>
      <c r="M42969" s="53">
        <f ca="1"/>
        <v>2017</v>
      </c>
      <c r="N42969" s="53">
        <f ca="1"/>
        <v>8</v>
      </c>
      <c r="O42969" s="53" t="str">
        <f ca="1"/>
        <v>2017-08</v>
      </c>
    </row>
    <row r="42970" spans="12:15" x14ac:dyDescent="0.4">
      <c r="L42970" s="56">
        <f ca="1"/>
        <v>42969</v>
      </c>
      <c r="M42970" s="53">
        <f ca="1"/>
        <v>2017</v>
      </c>
      <c r="N42970" s="53">
        <f ca="1"/>
        <v>8</v>
      </c>
      <c r="O42970" s="53" t="str">
        <f ca="1"/>
        <v>2017-08</v>
      </c>
    </row>
    <row r="42971" spans="12:15" x14ac:dyDescent="0.4">
      <c r="L42971" s="56">
        <f ca="1"/>
        <v>42970</v>
      </c>
      <c r="M42971" s="53">
        <f ca="1"/>
        <v>2017</v>
      </c>
      <c r="N42971" s="53">
        <f ca="1"/>
        <v>8</v>
      </c>
      <c r="O42971" s="53" t="str">
        <f ca="1"/>
        <v>2017-08</v>
      </c>
    </row>
    <row r="42972" spans="12:15" x14ac:dyDescent="0.4">
      <c r="L42972" s="56">
        <f ca="1"/>
        <v>42971</v>
      </c>
      <c r="M42972" s="53">
        <f ca="1"/>
        <v>2017</v>
      </c>
      <c r="N42972" s="53">
        <f ca="1"/>
        <v>8</v>
      </c>
      <c r="O42972" s="53" t="str">
        <f ca="1"/>
        <v>2017-08</v>
      </c>
    </row>
    <row r="42973" spans="12:15" x14ac:dyDescent="0.4">
      <c r="L42973" s="56">
        <f ca="1"/>
        <v>42972</v>
      </c>
      <c r="M42973" s="53">
        <f ca="1"/>
        <v>2017</v>
      </c>
      <c r="N42973" s="53">
        <f ca="1"/>
        <v>8</v>
      </c>
      <c r="O42973" s="53" t="str">
        <f ca="1"/>
        <v>2017-08</v>
      </c>
    </row>
    <row r="42974" spans="12:15" x14ac:dyDescent="0.4">
      <c r="L42974" s="56">
        <f ca="1"/>
        <v>42973</v>
      </c>
      <c r="M42974" s="53">
        <f ca="1"/>
        <v>2017</v>
      </c>
      <c r="N42974" s="53">
        <f ca="1"/>
        <v>8</v>
      </c>
      <c r="O42974" s="53" t="str">
        <f ca="1"/>
        <v>2017-08</v>
      </c>
    </row>
    <row r="42975" spans="12:15" x14ac:dyDescent="0.4">
      <c r="L42975" s="56">
        <f ca="1"/>
        <v>42974</v>
      </c>
      <c r="M42975" s="53">
        <f ca="1"/>
        <v>2017</v>
      </c>
      <c r="N42975" s="53">
        <f ca="1"/>
        <v>8</v>
      </c>
      <c r="O42975" s="53" t="str">
        <f ca="1"/>
        <v>2017-08</v>
      </c>
    </row>
    <row r="42976" spans="12:15" x14ac:dyDescent="0.4">
      <c r="L42976" s="56">
        <f ca="1"/>
        <v>42975</v>
      </c>
      <c r="M42976" s="53">
        <f ca="1"/>
        <v>2017</v>
      </c>
      <c r="N42976" s="53">
        <f ca="1"/>
        <v>8</v>
      </c>
      <c r="O42976" s="53" t="str">
        <f ca="1"/>
        <v>2017-08</v>
      </c>
    </row>
    <row r="42977" spans="12:15" x14ac:dyDescent="0.4">
      <c r="L42977" s="56">
        <f ca="1"/>
        <v>42976</v>
      </c>
      <c r="M42977" s="53">
        <f ca="1"/>
        <v>2017</v>
      </c>
      <c r="N42977" s="53">
        <f ca="1"/>
        <v>8</v>
      </c>
      <c r="O42977" s="53" t="str">
        <f ca="1"/>
        <v>2017-08</v>
      </c>
    </row>
    <row r="42978" spans="12:15" x14ac:dyDescent="0.4">
      <c r="L42978" s="56">
        <f ca="1"/>
        <v>42977</v>
      </c>
      <c r="M42978" s="53">
        <f ca="1"/>
        <v>2017</v>
      </c>
      <c r="N42978" s="53">
        <f ca="1"/>
        <v>8</v>
      </c>
      <c r="O42978" s="53" t="str">
        <f ca="1"/>
        <v>2017-08</v>
      </c>
    </row>
    <row r="42979" spans="12:15" x14ac:dyDescent="0.4">
      <c r="L42979" s="56">
        <f ca="1"/>
        <v>42978</v>
      </c>
      <c r="M42979" s="53">
        <f ca="1"/>
        <v>2017</v>
      </c>
      <c r="N42979" s="53">
        <f ca="1"/>
        <v>8</v>
      </c>
      <c r="O42979" s="53" t="str">
        <f ca="1"/>
        <v>2017-08</v>
      </c>
    </row>
    <row r="42980" spans="12:15" x14ac:dyDescent="0.4">
      <c r="L42980" s="56">
        <f ca="1"/>
        <v>42979</v>
      </c>
      <c r="M42980" s="53">
        <f ca="1"/>
        <v>2017</v>
      </c>
      <c r="N42980" s="53">
        <f ca="1"/>
        <v>9</v>
      </c>
      <c r="O42980" s="53" t="str">
        <f ca="1"/>
        <v>2017-09</v>
      </c>
    </row>
    <row r="42981" spans="12:15" x14ac:dyDescent="0.4">
      <c r="L42981" s="56">
        <f ca="1"/>
        <v>42980</v>
      </c>
      <c r="M42981" s="53">
        <f ca="1"/>
        <v>2017</v>
      </c>
      <c r="N42981" s="53">
        <f ca="1"/>
        <v>9</v>
      </c>
      <c r="O42981" s="53" t="str">
        <f ca="1"/>
        <v>2017-09</v>
      </c>
    </row>
    <row r="42982" spans="12:15" x14ac:dyDescent="0.4">
      <c r="L42982" s="56">
        <f ca="1"/>
        <v>42981</v>
      </c>
      <c r="M42982" s="53">
        <f ca="1"/>
        <v>2017</v>
      </c>
      <c r="N42982" s="53">
        <f ca="1"/>
        <v>9</v>
      </c>
      <c r="O42982" s="53" t="str">
        <f ca="1"/>
        <v>2017-09</v>
      </c>
    </row>
    <row r="42983" spans="12:15" x14ac:dyDescent="0.4">
      <c r="L42983" s="56">
        <f ca="1"/>
        <v>42982</v>
      </c>
      <c r="M42983" s="53">
        <f ca="1"/>
        <v>2017</v>
      </c>
      <c r="N42983" s="53">
        <f ca="1"/>
        <v>9</v>
      </c>
      <c r="O42983" s="53" t="str">
        <f ca="1"/>
        <v>2017-09</v>
      </c>
    </row>
    <row r="42984" spans="12:15" x14ac:dyDescent="0.4">
      <c r="L42984" s="56">
        <f ca="1"/>
        <v>42983</v>
      </c>
      <c r="M42984" s="53">
        <f ca="1"/>
        <v>2017</v>
      </c>
      <c r="N42984" s="53">
        <f ca="1"/>
        <v>9</v>
      </c>
      <c r="O42984" s="53" t="str">
        <f ca="1"/>
        <v>2017-09</v>
      </c>
    </row>
    <row r="42985" spans="12:15" x14ac:dyDescent="0.4">
      <c r="L42985" s="56">
        <f ca="1"/>
        <v>42984</v>
      </c>
      <c r="M42985" s="53">
        <f ca="1"/>
        <v>2017</v>
      </c>
      <c r="N42985" s="53">
        <f ca="1"/>
        <v>9</v>
      </c>
      <c r="O42985" s="53" t="str">
        <f ca="1"/>
        <v>2017-09</v>
      </c>
    </row>
    <row r="42986" spans="12:15" x14ac:dyDescent="0.4">
      <c r="L42986" s="56">
        <f ca="1"/>
        <v>42985</v>
      </c>
      <c r="M42986" s="53">
        <f ca="1"/>
        <v>2017</v>
      </c>
      <c r="N42986" s="53">
        <f ca="1"/>
        <v>9</v>
      </c>
      <c r="O42986" s="53" t="str">
        <f ca="1"/>
        <v>2017-09</v>
      </c>
    </row>
    <row r="42987" spans="12:15" x14ac:dyDescent="0.4">
      <c r="L42987" s="56">
        <f ca="1"/>
        <v>42986</v>
      </c>
      <c r="M42987" s="53">
        <f ca="1"/>
        <v>2017</v>
      </c>
      <c r="N42987" s="53">
        <f ca="1"/>
        <v>9</v>
      </c>
      <c r="O42987" s="53" t="str">
        <f ca="1"/>
        <v>2017-09</v>
      </c>
    </row>
    <row r="42988" spans="12:15" x14ac:dyDescent="0.4">
      <c r="L42988" s="56">
        <f ca="1"/>
        <v>42987</v>
      </c>
      <c r="M42988" s="53">
        <f ca="1"/>
        <v>2017</v>
      </c>
      <c r="N42988" s="53">
        <f ca="1"/>
        <v>9</v>
      </c>
      <c r="O42988" s="53" t="str">
        <f ca="1"/>
        <v>2017-09</v>
      </c>
    </row>
    <row r="42989" spans="12:15" x14ac:dyDescent="0.4">
      <c r="L42989" s="56">
        <f ca="1"/>
        <v>42988</v>
      </c>
      <c r="M42989" s="53">
        <f ca="1"/>
        <v>2017</v>
      </c>
      <c r="N42989" s="53">
        <f ca="1"/>
        <v>9</v>
      </c>
      <c r="O42989" s="53" t="str">
        <f ca="1"/>
        <v>2017-09</v>
      </c>
    </row>
    <row r="42990" spans="12:15" x14ac:dyDescent="0.4">
      <c r="L42990" s="56">
        <f ca="1"/>
        <v>42989</v>
      </c>
      <c r="M42990" s="53">
        <f ca="1"/>
        <v>2017</v>
      </c>
      <c r="N42990" s="53">
        <f ca="1"/>
        <v>9</v>
      </c>
      <c r="O42990" s="53" t="str">
        <f ca="1"/>
        <v>2017-09</v>
      </c>
    </row>
    <row r="42991" spans="12:15" x14ac:dyDescent="0.4">
      <c r="L42991" s="56">
        <f ca="1"/>
        <v>42990</v>
      </c>
      <c r="M42991" s="53">
        <f ca="1"/>
        <v>2017</v>
      </c>
      <c r="N42991" s="53">
        <f ca="1"/>
        <v>9</v>
      </c>
      <c r="O42991" s="53" t="str">
        <f ca="1"/>
        <v>2017-09</v>
      </c>
    </row>
    <row r="42992" spans="12:15" x14ac:dyDescent="0.4">
      <c r="L42992" s="56">
        <f ca="1"/>
        <v>42991</v>
      </c>
      <c r="M42992" s="53">
        <f ca="1"/>
        <v>2017</v>
      </c>
      <c r="N42992" s="53">
        <f ca="1"/>
        <v>9</v>
      </c>
      <c r="O42992" s="53" t="str">
        <f ca="1"/>
        <v>2017-09</v>
      </c>
    </row>
    <row r="42993" spans="12:15" x14ac:dyDescent="0.4">
      <c r="L42993" s="56">
        <f ca="1"/>
        <v>42992</v>
      </c>
      <c r="M42993" s="53">
        <f ca="1"/>
        <v>2017</v>
      </c>
      <c r="N42993" s="53">
        <f ca="1"/>
        <v>9</v>
      </c>
      <c r="O42993" s="53" t="str">
        <f ca="1"/>
        <v>2017-09</v>
      </c>
    </row>
    <row r="42994" spans="12:15" x14ac:dyDescent="0.4">
      <c r="L42994" s="56">
        <f ca="1"/>
        <v>42993</v>
      </c>
      <c r="M42994" s="53">
        <f ca="1"/>
        <v>2017</v>
      </c>
      <c r="N42994" s="53">
        <f ca="1"/>
        <v>9</v>
      </c>
      <c r="O42994" s="53" t="str">
        <f ca="1"/>
        <v>2017-09</v>
      </c>
    </row>
    <row r="42995" spans="12:15" x14ac:dyDescent="0.4">
      <c r="L42995" s="56">
        <f ca="1"/>
        <v>42994</v>
      </c>
      <c r="M42995" s="53">
        <f ca="1"/>
        <v>2017</v>
      </c>
      <c r="N42995" s="53">
        <f ca="1"/>
        <v>9</v>
      </c>
      <c r="O42995" s="53" t="str">
        <f ca="1"/>
        <v>2017-09</v>
      </c>
    </row>
    <row r="42996" spans="12:15" x14ac:dyDescent="0.4">
      <c r="L42996" s="56">
        <f ca="1"/>
        <v>42995</v>
      </c>
      <c r="M42996" s="53">
        <f ca="1"/>
        <v>2017</v>
      </c>
      <c r="N42996" s="53">
        <f ca="1"/>
        <v>9</v>
      </c>
      <c r="O42996" s="53" t="str">
        <f ca="1"/>
        <v>2017-09</v>
      </c>
    </row>
    <row r="42997" spans="12:15" x14ac:dyDescent="0.4">
      <c r="L42997" s="56">
        <f ca="1"/>
        <v>42996</v>
      </c>
      <c r="M42997" s="53">
        <f ca="1"/>
        <v>2017</v>
      </c>
      <c r="N42997" s="53">
        <f ca="1"/>
        <v>9</v>
      </c>
      <c r="O42997" s="53" t="str">
        <f ca="1"/>
        <v>2017-09</v>
      </c>
    </row>
    <row r="42998" spans="12:15" x14ac:dyDescent="0.4">
      <c r="L42998" s="56">
        <f ca="1"/>
        <v>42997</v>
      </c>
      <c r="M42998" s="53">
        <f ca="1"/>
        <v>2017</v>
      </c>
      <c r="N42998" s="53">
        <f ca="1"/>
        <v>9</v>
      </c>
      <c r="O42998" s="53" t="str">
        <f ca="1"/>
        <v>2017-09</v>
      </c>
    </row>
    <row r="42999" spans="12:15" x14ac:dyDescent="0.4">
      <c r="L42999" s="56">
        <f ca="1"/>
        <v>42998</v>
      </c>
      <c r="M42999" s="53">
        <f ca="1"/>
        <v>2017</v>
      </c>
      <c r="N42999" s="53">
        <f ca="1"/>
        <v>9</v>
      </c>
      <c r="O42999" s="53" t="str">
        <f ca="1"/>
        <v>2017-09</v>
      </c>
    </row>
    <row r="43000" spans="12:15" x14ac:dyDescent="0.4">
      <c r="L43000" s="56">
        <f ca="1"/>
        <v>42999</v>
      </c>
      <c r="M43000" s="53">
        <f ca="1"/>
        <v>2017</v>
      </c>
      <c r="N43000" s="53">
        <f ca="1"/>
        <v>9</v>
      </c>
      <c r="O43000" s="53" t="str">
        <f ca="1"/>
        <v>2017-09</v>
      </c>
    </row>
    <row r="43001" spans="12:15" x14ac:dyDescent="0.4">
      <c r="L43001" s="56">
        <f ca="1"/>
        <v>43000</v>
      </c>
      <c r="M43001" s="53">
        <f ca="1"/>
        <v>2017</v>
      </c>
      <c r="N43001" s="53">
        <f ca="1"/>
        <v>9</v>
      </c>
      <c r="O43001" s="53" t="str">
        <f ca="1"/>
        <v>2017-09</v>
      </c>
    </row>
    <row r="43002" spans="12:15" x14ac:dyDescent="0.4">
      <c r="L43002" s="56">
        <f ca="1"/>
        <v>43001</v>
      </c>
      <c r="M43002" s="53">
        <f ca="1"/>
        <v>2017</v>
      </c>
      <c r="N43002" s="53">
        <f ca="1"/>
        <v>9</v>
      </c>
      <c r="O43002" s="53" t="str">
        <f ca="1"/>
        <v>2017-09</v>
      </c>
    </row>
    <row r="43003" spans="12:15" x14ac:dyDescent="0.4">
      <c r="L43003" s="56">
        <f ca="1"/>
        <v>43002</v>
      </c>
      <c r="M43003" s="53">
        <f ca="1"/>
        <v>2017</v>
      </c>
      <c r="N43003" s="53">
        <f ca="1"/>
        <v>9</v>
      </c>
      <c r="O43003" s="53" t="str">
        <f ca="1"/>
        <v>2017-09</v>
      </c>
    </row>
    <row r="43004" spans="12:15" x14ac:dyDescent="0.4">
      <c r="L43004" s="56">
        <f ca="1"/>
        <v>43003</v>
      </c>
      <c r="M43004" s="53">
        <f ca="1"/>
        <v>2017</v>
      </c>
      <c r="N43004" s="53">
        <f ca="1"/>
        <v>9</v>
      </c>
      <c r="O43004" s="53" t="str">
        <f ca="1"/>
        <v>2017-09</v>
      </c>
    </row>
    <row r="43005" spans="12:15" x14ac:dyDescent="0.4">
      <c r="L43005" s="56">
        <f ca="1"/>
        <v>43004</v>
      </c>
      <c r="M43005" s="53">
        <f ca="1"/>
        <v>2017</v>
      </c>
      <c r="N43005" s="53">
        <f ca="1"/>
        <v>9</v>
      </c>
      <c r="O43005" s="53" t="str">
        <f ca="1"/>
        <v>2017-09</v>
      </c>
    </row>
    <row r="43006" spans="12:15" x14ac:dyDescent="0.4">
      <c r="L43006" s="56">
        <f ca="1"/>
        <v>43005</v>
      </c>
      <c r="M43006" s="53">
        <f ca="1"/>
        <v>2017</v>
      </c>
      <c r="N43006" s="53">
        <f ca="1"/>
        <v>9</v>
      </c>
      <c r="O43006" s="53" t="str">
        <f ca="1"/>
        <v>2017-09</v>
      </c>
    </row>
    <row r="43007" spans="12:15" x14ac:dyDescent="0.4">
      <c r="L43007" s="56">
        <f ca="1"/>
        <v>43006</v>
      </c>
      <c r="M43007" s="53">
        <f ca="1"/>
        <v>2017</v>
      </c>
      <c r="N43007" s="53">
        <f ca="1"/>
        <v>9</v>
      </c>
      <c r="O43007" s="53" t="str">
        <f ca="1"/>
        <v>2017-09</v>
      </c>
    </row>
    <row r="43008" spans="12:15" x14ac:dyDescent="0.4">
      <c r="L43008" s="56">
        <f ca="1"/>
        <v>43007</v>
      </c>
      <c r="M43008" s="53">
        <f ca="1"/>
        <v>2017</v>
      </c>
      <c r="N43008" s="53">
        <f ca="1"/>
        <v>9</v>
      </c>
      <c r="O43008" s="53" t="str">
        <f ca="1"/>
        <v>2017-09</v>
      </c>
    </row>
    <row r="43009" spans="12:15" x14ac:dyDescent="0.4">
      <c r="L43009" s="56">
        <f ca="1"/>
        <v>43008</v>
      </c>
      <c r="M43009" s="53">
        <f ca="1"/>
        <v>2017</v>
      </c>
      <c r="N43009" s="53">
        <f ca="1"/>
        <v>9</v>
      </c>
      <c r="O43009" s="53" t="str">
        <f ca="1"/>
        <v>2017-09</v>
      </c>
    </row>
    <row r="43010" spans="12:15" x14ac:dyDescent="0.4">
      <c r="L43010" s="56">
        <f ca="1"/>
        <v>43009</v>
      </c>
      <c r="M43010" s="53">
        <f ca="1"/>
        <v>2017</v>
      </c>
      <c r="N43010" s="53">
        <f ca="1"/>
        <v>10</v>
      </c>
      <c r="O43010" s="53" t="str">
        <f ca="1"/>
        <v>2017-10</v>
      </c>
    </row>
    <row r="43011" spans="12:15" x14ac:dyDescent="0.4">
      <c r="L43011" s="56">
        <f ca="1"/>
        <v>43010</v>
      </c>
      <c r="M43011" s="53">
        <f ca="1"/>
        <v>2017</v>
      </c>
      <c r="N43011" s="53">
        <f ca="1"/>
        <v>10</v>
      </c>
      <c r="O43011" s="53" t="str">
        <f ca="1"/>
        <v>2017-10</v>
      </c>
    </row>
    <row r="43012" spans="12:15" x14ac:dyDescent="0.4">
      <c r="L43012" s="56">
        <f ca="1"/>
        <v>43011</v>
      </c>
      <c r="M43012" s="53">
        <f ca="1"/>
        <v>2017</v>
      </c>
      <c r="N43012" s="53">
        <f ca="1"/>
        <v>10</v>
      </c>
      <c r="O43012" s="53" t="str">
        <f ca="1"/>
        <v>2017-10</v>
      </c>
    </row>
    <row r="43013" spans="12:15" x14ac:dyDescent="0.4">
      <c r="L43013" s="56">
        <f ca="1"/>
        <v>43012</v>
      </c>
      <c r="M43013" s="53">
        <f ca="1"/>
        <v>2017</v>
      </c>
      <c r="N43013" s="53">
        <f ca="1"/>
        <v>10</v>
      </c>
      <c r="O43013" s="53" t="str">
        <f ca="1"/>
        <v>2017-10</v>
      </c>
    </row>
    <row r="43014" spans="12:15" x14ac:dyDescent="0.4">
      <c r="L43014" s="56">
        <f ca="1"/>
        <v>43013</v>
      </c>
      <c r="M43014" s="53">
        <f ca="1"/>
        <v>2017</v>
      </c>
      <c r="N43014" s="53">
        <f ca="1"/>
        <v>10</v>
      </c>
      <c r="O43014" s="53" t="str">
        <f ca="1"/>
        <v>2017-10</v>
      </c>
    </row>
    <row r="43015" spans="12:15" x14ac:dyDescent="0.4">
      <c r="L43015" s="56">
        <f ca="1"/>
        <v>43014</v>
      </c>
      <c r="M43015" s="53">
        <f ca="1"/>
        <v>2017</v>
      </c>
      <c r="N43015" s="53">
        <f ca="1"/>
        <v>10</v>
      </c>
      <c r="O43015" s="53" t="str">
        <f ca="1"/>
        <v>2017-10</v>
      </c>
    </row>
    <row r="43016" spans="12:15" x14ac:dyDescent="0.4">
      <c r="L43016" s="56">
        <f ca="1"/>
        <v>43015</v>
      </c>
      <c r="M43016" s="53">
        <f ca="1"/>
        <v>2017</v>
      </c>
      <c r="N43016" s="53">
        <f ca="1"/>
        <v>10</v>
      </c>
      <c r="O43016" s="53" t="str">
        <f ca="1"/>
        <v>2017-10</v>
      </c>
    </row>
    <row r="43017" spans="12:15" x14ac:dyDescent="0.4">
      <c r="L43017" s="56">
        <f ca="1"/>
        <v>43016</v>
      </c>
      <c r="M43017" s="53">
        <f ca="1"/>
        <v>2017</v>
      </c>
      <c r="N43017" s="53">
        <f ca="1"/>
        <v>10</v>
      </c>
      <c r="O43017" s="53" t="str">
        <f ca="1"/>
        <v>2017-10</v>
      </c>
    </row>
    <row r="43018" spans="12:15" x14ac:dyDescent="0.4">
      <c r="L43018" s="56">
        <f ca="1"/>
        <v>43017</v>
      </c>
      <c r="M43018" s="53">
        <f ca="1"/>
        <v>2017</v>
      </c>
      <c r="N43018" s="53">
        <f ca="1"/>
        <v>10</v>
      </c>
      <c r="O43018" s="53" t="str">
        <f ca="1"/>
        <v>2017-10</v>
      </c>
    </row>
    <row r="43019" spans="12:15" x14ac:dyDescent="0.4">
      <c r="L43019" s="56">
        <f ca="1"/>
        <v>43018</v>
      </c>
      <c r="M43019" s="53">
        <f ca="1"/>
        <v>2017</v>
      </c>
      <c r="N43019" s="53">
        <f ca="1"/>
        <v>10</v>
      </c>
      <c r="O43019" s="53" t="str">
        <f ca="1"/>
        <v>2017-10</v>
      </c>
    </row>
    <row r="43020" spans="12:15" x14ac:dyDescent="0.4">
      <c r="L43020" s="56">
        <f ca="1"/>
        <v>43019</v>
      </c>
      <c r="M43020" s="53">
        <f ca="1"/>
        <v>2017</v>
      </c>
      <c r="N43020" s="53">
        <f ca="1"/>
        <v>10</v>
      </c>
      <c r="O43020" s="53" t="str">
        <f ca="1"/>
        <v>2017-10</v>
      </c>
    </row>
    <row r="43021" spans="12:15" x14ac:dyDescent="0.4">
      <c r="L43021" s="56">
        <f ca="1"/>
        <v>43020</v>
      </c>
      <c r="M43021" s="53">
        <f ca="1"/>
        <v>2017</v>
      </c>
      <c r="N43021" s="53">
        <f ca="1"/>
        <v>10</v>
      </c>
      <c r="O43021" s="53" t="str">
        <f ca="1"/>
        <v>2017-10</v>
      </c>
    </row>
    <row r="43022" spans="12:15" x14ac:dyDescent="0.4">
      <c r="L43022" s="56">
        <f ca="1"/>
        <v>43021</v>
      </c>
      <c r="M43022" s="53">
        <f ca="1"/>
        <v>2017</v>
      </c>
      <c r="N43022" s="53">
        <f ca="1"/>
        <v>10</v>
      </c>
      <c r="O43022" s="53" t="str">
        <f ca="1"/>
        <v>2017-10</v>
      </c>
    </row>
    <row r="43023" spans="12:15" x14ac:dyDescent="0.4">
      <c r="L43023" s="56">
        <f ca="1"/>
        <v>43022</v>
      </c>
      <c r="M43023" s="53">
        <f ca="1"/>
        <v>2017</v>
      </c>
      <c r="N43023" s="53">
        <f ca="1"/>
        <v>10</v>
      </c>
      <c r="O43023" s="53" t="str">
        <f ca="1"/>
        <v>2017-10</v>
      </c>
    </row>
    <row r="43024" spans="12:15" x14ac:dyDescent="0.4">
      <c r="L43024" s="56">
        <f ca="1"/>
        <v>43023</v>
      </c>
      <c r="M43024" s="53">
        <f ca="1"/>
        <v>2017</v>
      </c>
      <c r="N43024" s="53">
        <f ca="1"/>
        <v>10</v>
      </c>
      <c r="O43024" s="53" t="str">
        <f ca="1"/>
        <v>2017-10</v>
      </c>
    </row>
    <row r="43025" spans="12:15" x14ac:dyDescent="0.4">
      <c r="L43025" s="56">
        <f ca="1"/>
        <v>43024</v>
      </c>
      <c r="M43025" s="53">
        <f ca="1"/>
        <v>2017</v>
      </c>
      <c r="N43025" s="53">
        <f ca="1"/>
        <v>10</v>
      </c>
      <c r="O43025" s="53" t="str">
        <f ca="1"/>
        <v>2017-10</v>
      </c>
    </row>
    <row r="43026" spans="12:15" x14ac:dyDescent="0.4">
      <c r="L43026" s="56">
        <f ca="1"/>
        <v>43025</v>
      </c>
      <c r="M43026" s="53">
        <f ca="1"/>
        <v>2017</v>
      </c>
      <c r="N43026" s="53">
        <f ca="1"/>
        <v>10</v>
      </c>
      <c r="O43026" s="53" t="str">
        <f ca="1"/>
        <v>2017-10</v>
      </c>
    </row>
    <row r="43027" spans="12:15" x14ac:dyDescent="0.4">
      <c r="L43027" s="56">
        <f ca="1"/>
        <v>43026</v>
      </c>
      <c r="M43027" s="53">
        <f ca="1"/>
        <v>2017</v>
      </c>
      <c r="N43027" s="53">
        <f ca="1"/>
        <v>10</v>
      </c>
      <c r="O43027" s="53" t="str">
        <f ca="1"/>
        <v>2017-10</v>
      </c>
    </row>
    <row r="43028" spans="12:15" x14ac:dyDescent="0.4">
      <c r="L43028" s="56">
        <f ca="1"/>
        <v>43027</v>
      </c>
      <c r="M43028" s="53">
        <f ca="1"/>
        <v>2017</v>
      </c>
      <c r="N43028" s="53">
        <f ca="1"/>
        <v>10</v>
      </c>
      <c r="O43028" s="53" t="str">
        <f ca="1"/>
        <v>2017-10</v>
      </c>
    </row>
    <row r="43029" spans="12:15" x14ac:dyDescent="0.4">
      <c r="L43029" s="56">
        <f ca="1"/>
        <v>43028</v>
      </c>
      <c r="M43029" s="53">
        <f ca="1"/>
        <v>2017</v>
      </c>
      <c r="N43029" s="53">
        <f ca="1"/>
        <v>10</v>
      </c>
      <c r="O43029" s="53" t="str">
        <f ca="1"/>
        <v>2017-10</v>
      </c>
    </row>
    <row r="43030" spans="12:15" x14ac:dyDescent="0.4">
      <c r="L43030" s="56">
        <f ca="1"/>
        <v>43029</v>
      </c>
      <c r="M43030" s="53">
        <f ca="1"/>
        <v>2017</v>
      </c>
      <c r="N43030" s="53">
        <f ca="1"/>
        <v>10</v>
      </c>
      <c r="O43030" s="53" t="str">
        <f ca="1"/>
        <v>2017-10</v>
      </c>
    </row>
    <row r="43031" spans="12:15" x14ac:dyDescent="0.4">
      <c r="L43031" s="56">
        <f ca="1"/>
        <v>43030</v>
      </c>
      <c r="M43031" s="53">
        <f ca="1"/>
        <v>2017</v>
      </c>
      <c r="N43031" s="53">
        <f ca="1"/>
        <v>10</v>
      </c>
      <c r="O43031" s="53" t="str">
        <f ca="1"/>
        <v>2017-10</v>
      </c>
    </row>
    <row r="43032" spans="12:15" x14ac:dyDescent="0.4">
      <c r="L43032" s="56">
        <f ca="1"/>
        <v>43031</v>
      </c>
      <c r="M43032" s="53">
        <f ca="1"/>
        <v>2017</v>
      </c>
      <c r="N43032" s="53">
        <f ca="1"/>
        <v>10</v>
      </c>
      <c r="O43032" s="53" t="str">
        <f ca="1"/>
        <v>2017-10</v>
      </c>
    </row>
    <row r="43033" spans="12:15" x14ac:dyDescent="0.4">
      <c r="L43033" s="56">
        <f ca="1"/>
        <v>43032</v>
      </c>
      <c r="M43033" s="53">
        <f ca="1"/>
        <v>2017</v>
      </c>
      <c r="N43033" s="53">
        <f ca="1"/>
        <v>10</v>
      </c>
      <c r="O43033" s="53" t="str">
        <f ca="1"/>
        <v>2017-10</v>
      </c>
    </row>
    <row r="43034" spans="12:15" x14ac:dyDescent="0.4">
      <c r="L43034" s="56">
        <f ca="1"/>
        <v>43033</v>
      </c>
      <c r="M43034" s="53">
        <f ca="1"/>
        <v>2017</v>
      </c>
      <c r="N43034" s="53">
        <f ca="1"/>
        <v>10</v>
      </c>
      <c r="O43034" s="53" t="str">
        <f ca="1"/>
        <v>2017-10</v>
      </c>
    </row>
    <row r="43035" spans="12:15" x14ac:dyDescent="0.4">
      <c r="L43035" s="56">
        <f ca="1"/>
        <v>43034</v>
      </c>
      <c r="M43035" s="53">
        <f ca="1"/>
        <v>2017</v>
      </c>
      <c r="N43035" s="53">
        <f ca="1"/>
        <v>10</v>
      </c>
      <c r="O43035" s="53" t="str">
        <f ca="1"/>
        <v>2017-10</v>
      </c>
    </row>
    <row r="43036" spans="12:15" x14ac:dyDescent="0.4">
      <c r="L43036" s="56">
        <f ca="1"/>
        <v>43035</v>
      </c>
      <c r="M43036" s="53">
        <f ca="1"/>
        <v>2017</v>
      </c>
      <c r="N43036" s="53">
        <f ca="1"/>
        <v>10</v>
      </c>
      <c r="O43036" s="53" t="str">
        <f ca="1"/>
        <v>2017-10</v>
      </c>
    </row>
    <row r="43037" spans="12:15" x14ac:dyDescent="0.4">
      <c r="L43037" s="56">
        <f ca="1"/>
        <v>43036</v>
      </c>
      <c r="M43037" s="53">
        <f ca="1"/>
        <v>2017</v>
      </c>
      <c r="N43037" s="53">
        <f ca="1"/>
        <v>10</v>
      </c>
      <c r="O43037" s="53" t="str">
        <f ca="1"/>
        <v>2017-10</v>
      </c>
    </row>
    <row r="43038" spans="12:15" x14ac:dyDescent="0.4">
      <c r="L43038" s="56">
        <f ca="1"/>
        <v>43037</v>
      </c>
      <c r="M43038" s="53">
        <f ca="1"/>
        <v>2017</v>
      </c>
      <c r="N43038" s="53">
        <f ca="1"/>
        <v>10</v>
      </c>
      <c r="O43038" s="53" t="str">
        <f ca="1"/>
        <v>2017-10</v>
      </c>
    </row>
    <row r="43039" spans="12:15" x14ac:dyDescent="0.4">
      <c r="L43039" s="56">
        <f ca="1"/>
        <v>43038</v>
      </c>
      <c r="M43039" s="53">
        <f ca="1"/>
        <v>2017</v>
      </c>
      <c r="N43039" s="53">
        <f ca="1"/>
        <v>10</v>
      </c>
      <c r="O43039" s="53" t="str">
        <f ca="1"/>
        <v>2017-10</v>
      </c>
    </row>
    <row r="43040" spans="12:15" x14ac:dyDescent="0.4">
      <c r="L43040" s="56">
        <f ca="1"/>
        <v>43039</v>
      </c>
      <c r="M43040" s="53">
        <f ca="1"/>
        <v>2017</v>
      </c>
      <c r="N43040" s="53">
        <f ca="1"/>
        <v>10</v>
      </c>
      <c r="O43040" s="53" t="str">
        <f ca="1"/>
        <v>2017-10</v>
      </c>
    </row>
    <row r="43041" spans="12:15" x14ac:dyDescent="0.4">
      <c r="L43041" s="56">
        <f ca="1"/>
        <v>43040</v>
      </c>
      <c r="M43041" s="53">
        <f ca="1"/>
        <v>2017</v>
      </c>
      <c r="N43041" s="53">
        <f ca="1"/>
        <v>11</v>
      </c>
      <c r="O43041" s="53" t="str">
        <f ca="1"/>
        <v>2017-11</v>
      </c>
    </row>
    <row r="43042" spans="12:15" x14ac:dyDescent="0.4">
      <c r="L43042" s="56">
        <f ca="1"/>
        <v>43041</v>
      </c>
      <c r="M43042" s="53">
        <f ca="1"/>
        <v>2017</v>
      </c>
      <c r="N43042" s="53">
        <f ca="1"/>
        <v>11</v>
      </c>
      <c r="O43042" s="53" t="str">
        <f ca="1"/>
        <v>2017-11</v>
      </c>
    </row>
    <row r="43043" spans="12:15" x14ac:dyDescent="0.4">
      <c r="L43043" s="56">
        <f ca="1"/>
        <v>43042</v>
      </c>
      <c r="M43043" s="53">
        <f ca="1"/>
        <v>2017</v>
      </c>
      <c r="N43043" s="53">
        <f ca="1"/>
        <v>11</v>
      </c>
      <c r="O43043" s="53" t="str">
        <f ca="1"/>
        <v>2017-11</v>
      </c>
    </row>
    <row r="43044" spans="12:15" x14ac:dyDescent="0.4">
      <c r="L43044" s="56">
        <f ca="1"/>
        <v>43043</v>
      </c>
      <c r="M43044" s="53">
        <f ca="1"/>
        <v>2017</v>
      </c>
      <c r="N43044" s="53">
        <f ca="1"/>
        <v>11</v>
      </c>
      <c r="O43044" s="53" t="str">
        <f ca="1"/>
        <v>2017-11</v>
      </c>
    </row>
    <row r="43045" spans="12:15" x14ac:dyDescent="0.4">
      <c r="L43045" s="56">
        <f ca="1"/>
        <v>43044</v>
      </c>
      <c r="M43045" s="53">
        <f ca="1"/>
        <v>2017</v>
      </c>
      <c r="N43045" s="53">
        <f ca="1"/>
        <v>11</v>
      </c>
      <c r="O43045" s="53" t="str">
        <f ca="1"/>
        <v>2017-11</v>
      </c>
    </row>
    <row r="43046" spans="12:15" x14ac:dyDescent="0.4">
      <c r="L43046" s="56">
        <f ca="1"/>
        <v>43045</v>
      </c>
      <c r="M43046" s="53">
        <f ca="1"/>
        <v>2017</v>
      </c>
      <c r="N43046" s="53">
        <f ca="1"/>
        <v>11</v>
      </c>
      <c r="O43046" s="53" t="str">
        <f ca="1"/>
        <v>2017-11</v>
      </c>
    </row>
    <row r="43047" spans="12:15" x14ac:dyDescent="0.4">
      <c r="L43047" s="56">
        <f ca="1"/>
        <v>43046</v>
      </c>
      <c r="M43047" s="53">
        <f ca="1"/>
        <v>2017</v>
      </c>
      <c r="N43047" s="53">
        <f ca="1"/>
        <v>11</v>
      </c>
      <c r="O43047" s="53" t="str">
        <f ca="1"/>
        <v>2017-11</v>
      </c>
    </row>
    <row r="43048" spans="12:15" x14ac:dyDescent="0.4">
      <c r="L43048" s="56">
        <f ca="1"/>
        <v>43047</v>
      </c>
      <c r="M43048" s="53">
        <f ca="1"/>
        <v>2017</v>
      </c>
      <c r="N43048" s="53">
        <f ca="1"/>
        <v>11</v>
      </c>
      <c r="O43048" s="53" t="str">
        <f ca="1"/>
        <v>2017-11</v>
      </c>
    </row>
    <row r="43049" spans="12:15" x14ac:dyDescent="0.4">
      <c r="L43049" s="56">
        <f ca="1"/>
        <v>43048</v>
      </c>
      <c r="M43049" s="53">
        <f ca="1"/>
        <v>2017</v>
      </c>
      <c r="N43049" s="53">
        <f ca="1"/>
        <v>11</v>
      </c>
      <c r="O43049" s="53" t="str">
        <f ca="1"/>
        <v>2017-11</v>
      </c>
    </row>
    <row r="43050" spans="12:15" x14ac:dyDescent="0.4">
      <c r="L43050" s="56">
        <f ca="1"/>
        <v>43049</v>
      </c>
      <c r="M43050" s="53">
        <f ca="1"/>
        <v>2017</v>
      </c>
      <c r="N43050" s="53">
        <f ca="1"/>
        <v>11</v>
      </c>
      <c r="O43050" s="53" t="str">
        <f ca="1"/>
        <v>2017-11</v>
      </c>
    </row>
    <row r="43051" spans="12:15" x14ac:dyDescent="0.4">
      <c r="L43051" s="56">
        <f ca="1"/>
        <v>43050</v>
      </c>
      <c r="M43051" s="53">
        <f ca="1"/>
        <v>2017</v>
      </c>
      <c r="N43051" s="53">
        <f ca="1"/>
        <v>11</v>
      </c>
      <c r="O43051" s="53" t="str">
        <f ca="1"/>
        <v>2017-11</v>
      </c>
    </row>
    <row r="43052" spans="12:15" x14ac:dyDescent="0.4">
      <c r="L43052" s="56">
        <f ca="1"/>
        <v>43051</v>
      </c>
      <c r="M43052" s="53">
        <f ca="1"/>
        <v>2017</v>
      </c>
      <c r="N43052" s="53">
        <f ca="1"/>
        <v>11</v>
      </c>
      <c r="O43052" s="53" t="str">
        <f ca="1"/>
        <v>2017-11</v>
      </c>
    </row>
    <row r="43053" spans="12:15" x14ac:dyDescent="0.4">
      <c r="L43053" s="56">
        <f ca="1"/>
        <v>43052</v>
      </c>
      <c r="M43053" s="53">
        <f ca="1"/>
        <v>2017</v>
      </c>
      <c r="N43053" s="53">
        <f ca="1"/>
        <v>11</v>
      </c>
      <c r="O43053" s="53" t="str">
        <f ca="1"/>
        <v>2017-11</v>
      </c>
    </row>
    <row r="43054" spans="12:15" x14ac:dyDescent="0.4">
      <c r="L43054" s="56">
        <f ca="1"/>
        <v>43053</v>
      </c>
      <c r="M43054" s="53">
        <f ca="1"/>
        <v>2017</v>
      </c>
      <c r="N43054" s="53">
        <f ca="1"/>
        <v>11</v>
      </c>
      <c r="O43054" s="53" t="str">
        <f ca="1"/>
        <v>2017-11</v>
      </c>
    </row>
    <row r="43055" spans="12:15" x14ac:dyDescent="0.4">
      <c r="L43055" s="56">
        <f ca="1"/>
        <v>43054</v>
      </c>
      <c r="M43055" s="53">
        <f ca="1"/>
        <v>2017</v>
      </c>
      <c r="N43055" s="53">
        <f ca="1"/>
        <v>11</v>
      </c>
      <c r="O43055" s="53" t="str">
        <f ca="1"/>
        <v>2017-11</v>
      </c>
    </row>
    <row r="43056" spans="12:15" x14ac:dyDescent="0.4">
      <c r="L43056" s="56">
        <f ca="1"/>
        <v>43055</v>
      </c>
      <c r="M43056" s="53">
        <f ca="1"/>
        <v>2017</v>
      </c>
      <c r="N43056" s="53">
        <f ca="1"/>
        <v>11</v>
      </c>
      <c r="O43056" s="53" t="str">
        <f ca="1"/>
        <v>2017-11</v>
      </c>
    </row>
    <row r="43057" spans="12:15" x14ac:dyDescent="0.4">
      <c r="L43057" s="56">
        <f ca="1"/>
        <v>43056</v>
      </c>
      <c r="M43057" s="53">
        <f ca="1"/>
        <v>2017</v>
      </c>
      <c r="N43057" s="53">
        <f ca="1"/>
        <v>11</v>
      </c>
      <c r="O43057" s="53" t="str">
        <f ca="1"/>
        <v>2017-11</v>
      </c>
    </row>
    <row r="43058" spans="12:15" x14ac:dyDescent="0.4">
      <c r="L43058" s="56">
        <f ca="1"/>
        <v>43057</v>
      </c>
      <c r="M43058" s="53">
        <f ca="1"/>
        <v>2017</v>
      </c>
      <c r="N43058" s="53">
        <f ca="1"/>
        <v>11</v>
      </c>
      <c r="O43058" s="53" t="str">
        <f ca="1"/>
        <v>2017-11</v>
      </c>
    </row>
    <row r="43059" spans="12:15" x14ac:dyDescent="0.4">
      <c r="L43059" s="56">
        <f ca="1"/>
        <v>43058</v>
      </c>
      <c r="M43059" s="53">
        <f ca="1"/>
        <v>2017</v>
      </c>
      <c r="N43059" s="53">
        <f ca="1"/>
        <v>11</v>
      </c>
      <c r="O43059" s="53" t="str">
        <f ca="1"/>
        <v>2017-11</v>
      </c>
    </row>
    <row r="43060" spans="12:15" x14ac:dyDescent="0.4">
      <c r="L43060" s="56">
        <f ca="1"/>
        <v>43059</v>
      </c>
      <c r="M43060" s="53">
        <f ca="1"/>
        <v>2017</v>
      </c>
      <c r="N43060" s="53">
        <f ca="1"/>
        <v>11</v>
      </c>
      <c r="O43060" s="53" t="str">
        <f ca="1"/>
        <v>2017-11</v>
      </c>
    </row>
    <row r="43061" spans="12:15" x14ac:dyDescent="0.4">
      <c r="L43061" s="56">
        <f ca="1"/>
        <v>43060</v>
      </c>
      <c r="M43061" s="53">
        <f ca="1"/>
        <v>2017</v>
      </c>
      <c r="N43061" s="53">
        <f ca="1"/>
        <v>11</v>
      </c>
      <c r="O43061" s="53" t="str">
        <f ca="1"/>
        <v>2017-11</v>
      </c>
    </row>
    <row r="43062" spans="12:15" x14ac:dyDescent="0.4">
      <c r="L43062" s="56">
        <f ca="1"/>
        <v>43061</v>
      </c>
      <c r="M43062" s="53">
        <f ca="1"/>
        <v>2017</v>
      </c>
      <c r="N43062" s="53">
        <f ca="1"/>
        <v>11</v>
      </c>
      <c r="O43062" s="53" t="str">
        <f ca="1"/>
        <v>2017-11</v>
      </c>
    </row>
    <row r="43063" spans="12:15" x14ac:dyDescent="0.4">
      <c r="L43063" s="56">
        <f ca="1"/>
        <v>43062</v>
      </c>
      <c r="M43063" s="53">
        <f ca="1"/>
        <v>2017</v>
      </c>
      <c r="N43063" s="53">
        <f ca="1"/>
        <v>11</v>
      </c>
      <c r="O43063" s="53" t="str">
        <f ca="1"/>
        <v>2017-11</v>
      </c>
    </row>
    <row r="43064" spans="12:15" x14ac:dyDescent="0.4">
      <c r="L43064" s="56">
        <f ca="1"/>
        <v>43063</v>
      </c>
      <c r="M43064" s="53">
        <f ca="1"/>
        <v>2017</v>
      </c>
      <c r="N43064" s="53">
        <f ca="1"/>
        <v>11</v>
      </c>
      <c r="O43064" s="53" t="str">
        <f ca="1"/>
        <v>2017-11</v>
      </c>
    </row>
    <row r="43065" spans="12:15" x14ac:dyDescent="0.4">
      <c r="L43065" s="56">
        <f ca="1"/>
        <v>43064</v>
      </c>
      <c r="M43065" s="53">
        <f ca="1"/>
        <v>2017</v>
      </c>
      <c r="N43065" s="53">
        <f ca="1"/>
        <v>11</v>
      </c>
      <c r="O43065" s="53" t="str">
        <f ca="1"/>
        <v>2017-11</v>
      </c>
    </row>
    <row r="43066" spans="12:15" x14ac:dyDescent="0.4">
      <c r="L43066" s="56">
        <f ca="1"/>
        <v>43065</v>
      </c>
      <c r="M43066" s="53">
        <f ca="1"/>
        <v>2017</v>
      </c>
      <c r="N43066" s="53">
        <f ca="1"/>
        <v>11</v>
      </c>
      <c r="O43066" s="53" t="str">
        <f ca="1"/>
        <v>2017-11</v>
      </c>
    </row>
    <row r="43067" spans="12:15" x14ac:dyDescent="0.4">
      <c r="L43067" s="56">
        <f ca="1"/>
        <v>43066</v>
      </c>
      <c r="M43067" s="53">
        <f ca="1"/>
        <v>2017</v>
      </c>
      <c r="N43067" s="53">
        <f ca="1"/>
        <v>11</v>
      </c>
      <c r="O43067" s="53" t="str">
        <f ca="1"/>
        <v>2017-11</v>
      </c>
    </row>
    <row r="43068" spans="12:15" x14ac:dyDescent="0.4">
      <c r="L43068" s="56">
        <f ca="1"/>
        <v>43067</v>
      </c>
      <c r="M43068" s="53">
        <f ca="1"/>
        <v>2017</v>
      </c>
      <c r="N43068" s="53">
        <f ca="1"/>
        <v>11</v>
      </c>
      <c r="O43068" s="53" t="str">
        <f ca="1"/>
        <v>2017-11</v>
      </c>
    </row>
    <row r="43069" spans="12:15" x14ac:dyDescent="0.4">
      <c r="L43069" s="56">
        <f ca="1"/>
        <v>43068</v>
      </c>
      <c r="M43069" s="53">
        <f ca="1"/>
        <v>2017</v>
      </c>
      <c r="N43069" s="53">
        <f ca="1"/>
        <v>11</v>
      </c>
      <c r="O43069" s="53" t="str">
        <f ca="1"/>
        <v>2017-11</v>
      </c>
    </row>
    <row r="43070" spans="12:15" x14ac:dyDescent="0.4">
      <c r="L43070" s="56">
        <f ca="1"/>
        <v>43069</v>
      </c>
      <c r="M43070" s="53">
        <f ca="1"/>
        <v>2017</v>
      </c>
      <c r="N43070" s="53">
        <f ca="1"/>
        <v>11</v>
      </c>
      <c r="O43070" s="53" t="str">
        <f ca="1"/>
        <v>2017-11</v>
      </c>
    </row>
    <row r="43071" spans="12:15" x14ac:dyDescent="0.4">
      <c r="L43071" s="56">
        <f ca="1"/>
        <v>43070</v>
      </c>
      <c r="M43071" s="53">
        <f ca="1"/>
        <v>2017</v>
      </c>
      <c r="N43071" s="53">
        <f ca="1"/>
        <v>12</v>
      </c>
      <c r="O43071" s="53" t="str">
        <f ca="1"/>
        <v>2017-12</v>
      </c>
    </row>
    <row r="43072" spans="12:15" x14ac:dyDescent="0.4">
      <c r="L43072" s="56">
        <f ca="1"/>
        <v>43071</v>
      </c>
      <c r="M43072" s="53">
        <f ca="1"/>
        <v>2017</v>
      </c>
      <c r="N43072" s="53">
        <f ca="1"/>
        <v>12</v>
      </c>
      <c r="O43072" s="53" t="str">
        <f ca="1"/>
        <v>2017-12</v>
      </c>
    </row>
    <row r="43073" spans="12:15" x14ac:dyDescent="0.4">
      <c r="L43073" s="56">
        <f ca="1"/>
        <v>43072</v>
      </c>
      <c r="M43073" s="53">
        <f ca="1"/>
        <v>2017</v>
      </c>
      <c r="N43073" s="53">
        <f ca="1"/>
        <v>12</v>
      </c>
      <c r="O43073" s="53" t="str">
        <f ca="1"/>
        <v>2017-12</v>
      </c>
    </row>
    <row r="43074" spans="12:15" x14ac:dyDescent="0.4">
      <c r="L43074" s="56">
        <f ca="1"/>
        <v>43073</v>
      </c>
      <c r="M43074" s="53">
        <f ca="1"/>
        <v>2017</v>
      </c>
      <c r="N43074" s="53">
        <f ca="1"/>
        <v>12</v>
      </c>
      <c r="O43074" s="53" t="str">
        <f ca="1"/>
        <v>2017-12</v>
      </c>
    </row>
    <row r="43075" spans="12:15" x14ac:dyDescent="0.4">
      <c r="L43075" s="56">
        <f ca="1"/>
        <v>43074</v>
      </c>
      <c r="M43075" s="53">
        <f ca="1"/>
        <v>2017</v>
      </c>
      <c r="N43075" s="53">
        <f ca="1"/>
        <v>12</v>
      </c>
      <c r="O43075" s="53" t="str">
        <f ca="1"/>
        <v>2017-12</v>
      </c>
    </row>
    <row r="43076" spans="12:15" x14ac:dyDescent="0.4">
      <c r="L43076" s="56">
        <f ca="1"/>
        <v>43075</v>
      </c>
      <c r="M43076" s="53">
        <f ca="1"/>
        <v>2017</v>
      </c>
      <c r="N43076" s="53">
        <f ca="1"/>
        <v>12</v>
      </c>
      <c r="O43076" s="53" t="str">
        <f ca="1"/>
        <v>2017-12</v>
      </c>
    </row>
    <row r="43077" spans="12:15" x14ac:dyDescent="0.4">
      <c r="L43077" s="56">
        <f ca="1"/>
        <v>43076</v>
      </c>
      <c r="M43077" s="53">
        <f ca="1"/>
        <v>2017</v>
      </c>
      <c r="N43077" s="53">
        <f ca="1"/>
        <v>12</v>
      </c>
      <c r="O43077" s="53" t="str">
        <f ca="1"/>
        <v>2017-12</v>
      </c>
    </row>
    <row r="43078" spans="12:15" x14ac:dyDescent="0.4">
      <c r="L43078" s="56">
        <f ca="1"/>
        <v>43077</v>
      </c>
      <c r="M43078" s="53">
        <f ca="1"/>
        <v>2017</v>
      </c>
      <c r="N43078" s="53">
        <f ca="1"/>
        <v>12</v>
      </c>
      <c r="O43078" s="53" t="str">
        <f ca="1"/>
        <v>2017-12</v>
      </c>
    </row>
    <row r="43079" spans="12:15" x14ac:dyDescent="0.4">
      <c r="L43079" s="56">
        <f ca="1"/>
        <v>43078</v>
      </c>
      <c r="M43079" s="53">
        <f ca="1"/>
        <v>2017</v>
      </c>
      <c r="N43079" s="53">
        <f ca="1"/>
        <v>12</v>
      </c>
      <c r="O43079" s="53" t="str">
        <f ca="1"/>
        <v>2017-12</v>
      </c>
    </row>
    <row r="43080" spans="12:15" x14ac:dyDescent="0.4">
      <c r="L43080" s="56">
        <f ca="1"/>
        <v>43079</v>
      </c>
      <c r="M43080" s="53">
        <f ca="1"/>
        <v>2017</v>
      </c>
      <c r="N43080" s="53">
        <f ca="1"/>
        <v>12</v>
      </c>
      <c r="O43080" s="53" t="str">
        <f ca="1"/>
        <v>2017-12</v>
      </c>
    </row>
    <row r="43081" spans="12:15" x14ac:dyDescent="0.4">
      <c r="L43081" s="56">
        <f ca="1"/>
        <v>43080</v>
      </c>
      <c r="M43081" s="53">
        <f ca="1"/>
        <v>2017</v>
      </c>
      <c r="N43081" s="53">
        <f ca="1"/>
        <v>12</v>
      </c>
      <c r="O43081" s="53" t="str">
        <f ca="1"/>
        <v>2017-12</v>
      </c>
    </row>
    <row r="43082" spans="12:15" x14ac:dyDescent="0.4">
      <c r="L43082" s="56">
        <f ca="1"/>
        <v>43081</v>
      </c>
      <c r="M43082" s="53">
        <f ca="1"/>
        <v>2017</v>
      </c>
      <c r="N43082" s="53">
        <f ca="1"/>
        <v>12</v>
      </c>
      <c r="O43082" s="53" t="str">
        <f ca="1"/>
        <v>2017-12</v>
      </c>
    </row>
    <row r="43083" spans="12:15" x14ac:dyDescent="0.4">
      <c r="L43083" s="56">
        <f ca="1"/>
        <v>43082</v>
      </c>
      <c r="M43083" s="53">
        <f ca="1"/>
        <v>2017</v>
      </c>
      <c r="N43083" s="53">
        <f ca="1"/>
        <v>12</v>
      </c>
      <c r="O43083" s="53" t="str">
        <f ca="1"/>
        <v>2017-12</v>
      </c>
    </row>
    <row r="43084" spans="12:15" x14ac:dyDescent="0.4">
      <c r="L43084" s="56">
        <f ca="1"/>
        <v>43083</v>
      </c>
      <c r="M43084" s="53">
        <f ca="1"/>
        <v>2017</v>
      </c>
      <c r="N43084" s="53">
        <f ca="1"/>
        <v>12</v>
      </c>
      <c r="O43084" s="53" t="str">
        <f ca="1"/>
        <v>2017-12</v>
      </c>
    </row>
    <row r="43085" spans="12:15" x14ac:dyDescent="0.4">
      <c r="L43085" s="56">
        <f ca="1"/>
        <v>43084</v>
      </c>
      <c r="M43085" s="53">
        <f ca="1"/>
        <v>2017</v>
      </c>
      <c r="N43085" s="53">
        <f ca="1"/>
        <v>12</v>
      </c>
      <c r="O43085" s="53" t="str">
        <f ca="1"/>
        <v>2017-12</v>
      </c>
    </row>
    <row r="43086" spans="12:15" x14ac:dyDescent="0.4">
      <c r="L43086" s="56">
        <f ca="1"/>
        <v>43085</v>
      </c>
      <c r="M43086" s="53">
        <f ca="1"/>
        <v>2017</v>
      </c>
      <c r="N43086" s="53">
        <f ca="1"/>
        <v>12</v>
      </c>
      <c r="O43086" s="53" t="str">
        <f ca="1"/>
        <v>2017-12</v>
      </c>
    </row>
    <row r="43087" spans="12:15" x14ac:dyDescent="0.4">
      <c r="L43087" s="56">
        <f ca="1"/>
        <v>43086</v>
      </c>
      <c r="M43087" s="53">
        <f ca="1"/>
        <v>2017</v>
      </c>
      <c r="N43087" s="53">
        <f ca="1"/>
        <v>12</v>
      </c>
      <c r="O43087" s="53" t="str">
        <f ca="1"/>
        <v>2017-12</v>
      </c>
    </row>
    <row r="43088" spans="12:15" x14ac:dyDescent="0.4">
      <c r="L43088" s="56">
        <f ca="1"/>
        <v>43087</v>
      </c>
      <c r="M43088" s="53">
        <f ca="1"/>
        <v>2017</v>
      </c>
      <c r="N43088" s="53">
        <f ca="1"/>
        <v>12</v>
      </c>
      <c r="O43088" s="53" t="str">
        <f ca="1"/>
        <v>2017-12</v>
      </c>
    </row>
    <row r="43089" spans="12:15" x14ac:dyDescent="0.4">
      <c r="L43089" s="56">
        <f ca="1"/>
        <v>43088</v>
      </c>
      <c r="M43089" s="53">
        <f ca="1"/>
        <v>2017</v>
      </c>
      <c r="N43089" s="53">
        <f ca="1"/>
        <v>12</v>
      </c>
      <c r="O43089" s="53" t="str">
        <f ca="1"/>
        <v>2017-12</v>
      </c>
    </row>
    <row r="43090" spans="12:15" x14ac:dyDescent="0.4">
      <c r="L43090" s="56">
        <f ca="1"/>
        <v>43089</v>
      </c>
      <c r="M43090" s="53">
        <f ca="1"/>
        <v>2017</v>
      </c>
      <c r="N43090" s="53">
        <f ca="1"/>
        <v>12</v>
      </c>
      <c r="O43090" s="53" t="str">
        <f ca="1"/>
        <v>2017-12</v>
      </c>
    </row>
    <row r="43091" spans="12:15" x14ac:dyDescent="0.4">
      <c r="L43091" s="56">
        <f ca="1"/>
        <v>43090</v>
      </c>
      <c r="M43091" s="53">
        <f ca="1"/>
        <v>2017</v>
      </c>
      <c r="N43091" s="53">
        <f ca="1"/>
        <v>12</v>
      </c>
      <c r="O43091" s="53" t="str">
        <f ca="1"/>
        <v>2017-12</v>
      </c>
    </row>
    <row r="43092" spans="12:15" x14ac:dyDescent="0.4">
      <c r="L43092" s="56">
        <f ca="1"/>
        <v>43091</v>
      </c>
      <c r="M43092" s="53">
        <f ca="1"/>
        <v>2017</v>
      </c>
      <c r="N43092" s="53">
        <f ca="1"/>
        <v>12</v>
      </c>
      <c r="O43092" s="53" t="str">
        <f ca="1"/>
        <v>2017-12</v>
      </c>
    </row>
    <row r="43093" spans="12:15" x14ac:dyDescent="0.4">
      <c r="L43093" s="56">
        <f ca="1"/>
        <v>43092</v>
      </c>
      <c r="M43093" s="53">
        <f ca="1"/>
        <v>2017</v>
      </c>
      <c r="N43093" s="53">
        <f ca="1"/>
        <v>12</v>
      </c>
      <c r="O43093" s="53" t="str">
        <f ca="1"/>
        <v>2017-12</v>
      </c>
    </row>
    <row r="43094" spans="12:15" x14ac:dyDescent="0.4">
      <c r="L43094" s="56">
        <f ca="1"/>
        <v>43093</v>
      </c>
      <c r="M43094" s="53">
        <f ca="1"/>
        <v>2017</v>
      </c>
      <c r="N43094" s="53">
        <f ca="1"/>
        <v>12</v>
      </c>
      <c r="O43094" s="53" t="str">
        <f ca="1"/>
        <v>2017-12</v>
      </c>
    </row>
    <row r="43095" spans="12:15" x14ac:dyDescent="0.4">
      <c r="L43095" s="56">
        <f ca="1"/>
        <v>43094</v>
      </c>
      <c r="M43095" s="53">
        <f ca="1"/>
        <v>2017</v>
      </c>
      <c r="N43095" s="53">
        <f ca="1"/>
        <v>12</v>
      </c>
      <c r="O43095" s="53" t="str">
        <f ca="1"/>
        <v>2017-12</v>
      </c>
    </row>
    <row r="43096" spans="12:15" x14ac:dyDescent="0.4">
      <c r="L43096" s="56">
        <f ca="1"/>
        <v>43095</v>
      </c>
      <c r="M43096" s="53">
        <f ca="1"/>
        <v>2017</v>
      </c>
      <c r="N43096" s="53">
        <f ca="1"/>
        <v>12</v>
      </c>
      <c r="O43096" s="53" t="str">
        <f ca="1"/>
        <v>2017-12</v>
      </c>
    </row>
    <row r="43097" spans="12:15" x14ac:dyDescent="0.4">
      <c r="L43097" s="56">
        <f ca="1"/>
        <v>43096</v>
      </c>
      <c r="M43097" s="53">
        <f ca="1"/>
        <v>2017</v>
      </c>
      <c r="N43097" s="53">
        <f ca="1"/>
        <v>12</v>
      </c>
      <c r="O43097" s="53" t="str">
        <f ca="1"/>
        <v>2017-12</v>
      </c>
    </row>
    <row r="43098" spans="12:15" x14ac:dyDescent="0.4">
      <c r="L43098" s="56">
        <f ca="1"/>
        <v>43097</v>
      </c>
      <c r="M43098" s="53">
        <f ca="1"/>
        <v>2017</v>
      </c>
      <c r="N43098" s="53">
        <f ca="1"/>
        <v>12</v>
      </c>
      <c r="O43098" s="53" t="str">
        <f ca="1"/>
        <v>2017-12</v>
      </c>
    </row>
    <row r="43099" spans="12:15" x14ac:dyDescent="0.4">
      <c r="L43099" s="56">
        <f ca="1"/>
        <v>43098</v>
      </c>
      <c r="M43099" s="53">
        <f ca="1"/>
        <v>2017</v>
      </c>
      <c r="N43099" s="53">
        <f ca="1"/>
        <v>12</v>
      </c>
      <c r="O43099" s="53" t="str">
        <f ca="1"/>
        <v>2017-12</v>
      </c>
    </row>
    <row r="43100" spans="12:15" x14ac:dyDescent="0.4">
      <c r="L43100" s="56">
        <f ca="1"/>
        <v>43099</v>
      </c>
      <c r="M43100" s="53">
        <f ca="1"/>
        <v>2017</v>
      </c>
      <c r="N43100" s="53">
        <f ca="1"/>
        <v>12</v>
      </c>
      <c r="O43100" s="53" t="str">
        <f ca="1"/>
        <v>2017-12</v>
      </c>
    </row>
    <row r="43101" spans="12:15" x14ac:dyDescent="0.4">
      <c r="L43101" s="56">
        <f ca="1"/>
        <v>43100</v>
      </c>
      <c r="M43101" s="53">
        <f ca="1"/>
        <v>2017</v>
      </c>
      <c r="N43101" s="53">
        <f ca="1"/>
        <v>12</v>
      </c>
      <c r="O43101" s="53" t="str">
        <f ca="1"/>
        <v>2017-12</v>
      </c>
    </row>
    <row r="43102" spans="12:15" x14ac:dyDescent="0.4">
      <c r="L43102" s="56">
        <f ca="1"/>
        <v>43101</v>
      </c>
      <c r="M43102" s="53">
        <f ca="1"/>
        <v>2018</v>
      </c>
      <c r="N43102" s="53">
        <f ca="1"/>
        <v>1</v>
      </c>
      <c r="O43102" s="53" t="str">
        <f ca="1"/>
        <v>2018-01</v>
      </c>
    </row>
    <row r="43103" spans="12:15" x14ac:dyDescent="0.4">
      <c r="L43103" s="56">
        <f ca="1"/>
        <v>43102</v>
      </c>
      <c r="M43103" s="53">
        <f ca="1"/>
        <v>2018</v>
      </c>
      <c r="N43103" s="53">
        <f ca="1"/>
        <v>1</v>
      </c>
      <c r="O43103" s="53" t="str">
        <f ca="1"/>
        <v>2018-01</v>
      </c>
    </row>
    <row r="43104" spans="12:15" x14ac:dyDescent="0.4">
      <c r="L43104" s="56">
        <f ca="1"/>
        <v>43103</v>
      </c>
      <c r="M43104" s="53">
        <f ca="1"/>
        <v>2018</v>
      </c>
      <c r="N43104" s="53">
        <f ca="1"/>
        <v>1</v>
      </c>
      <c r="O43104" s="53" t="str">
        <f ca="1"/>
        <v>2018-01</v>
      </c>
    </row>
    <row r="43105" spans="12:15" x14ac:dyDescent="0.4">
      <c r="L43105" s="56">
        <f ca="1"/>
        <v>43104</v>
      </c>
      <c r="M43105" s="53">
        <f ca="1"/>
        <v>2018</v>
      </c>
      <c r="N43105" s="53">
        <f ca="1"/>
        <v>1</v>
      </c>
      <c r="O43105" s="53" t="str">
        <f ca="1"/>
        <v>2018-01</v>
      </c>
    </row>
    <row r="43106" spans="12:15" x14ac:dyDescent="0.4">
      <c r="L43106" s="56">
        <f ca="1"/>
        <v>43105</v>
      </c>
      <c r="M43106" s="53">
        <f ca="1"/>
        <v>2018</v>
      </c>
      <c r="N43106" s="53">
        <f ca="1"/>
        <v>1</v>
      </c>
      <c r="O43106" s="53" t="str">
        <f ca="1"/>
        <v>2018-01</v>
      </c>
    </row>
    <row r="43107" spans="12:15" x14ac:dyDescent="0.4">
      <c r="L43107" s="56">
        <f ca="1"/>
        <v>43106</v>
      </c>
      <c r="M43107" s="53">
        <f ca="1"/>
        <v>2018</v>
      </c>
      <c r="N43107" s="53">
        <f ca="1"/>
        <v>1</v>
      </c>
      <c r="O43107" s="53" t="str">
        <f ca="1"/>
        <v>2018-01</v>
      </c>
    </row>
    <row r="43108" spans="12:15" x14ac:dyDescent="0.4">
      <c r="L43108" s="56">
        <f ca="1"/>
        <v>43107</v>
      </c>
      <c r="M43108" s="53">
        <f ca="1"/>
        <v>2018</v>
      </c>
      <c r="N43108" s="53">
        <f ca="1"/>
        <v>1</v>
      </c>
      <c r="O43108" s="53" t="str">
        <f ca="1"/>
        <v>2018-01</v>
      </c>
    </row>
    <row r="43109" spans="12:15" x14ac:dyDescent="0.4">
      <c r="L43109" s="56">
        <f ca="1"/>
        <v>43108</v>
      </c>
      <c r="M43109" s="53">
        <f ca="1"/>
        <v>2018</v>
      </c>
      <c r="N43109" s="53">
        <f ca="1"/>
        <v>1</v>
      </c>
      <c r="O43109" s="53" t="str">
        <f ca="1"/>
        <v>2018-01</v>
      </c>
    </row>
    <row r="43110" spans="12:15" x14ac:dyDescent="0.4">
      <c r="L43110" s="56">
        <f ca="1"/>
        <v>43109</v>
      </c>
      <c r="M43110" s="53">
        <f ca="1"/>
        <v>2018</v>
      </c>
      <c r="N43110" s="53">
        <f ca="1"/>
        <v>1</v>
      </c>
      <c r="O43110" s="53" t="str">
        <f ca="1"/>
        <v>2018-01</v>
      </c>
    </row>
    <row r="43111" spans="12:15" x14ac:dyDescent="0.4">
      <c r="L43111" s="56">
        <f ca="1"/>
        <v>43110</v>
      </c>
      <c r="M43111" s="53">
        <f ca="1"/>
        <v>2018</v>
      </c>
      <c r="N43111" s="53">
        <f ca="1"/>
        <v>1</v>
      </c>
      <c r="O43111" s="53" t="str">
        <f ca="1"/>
        <v>2018-01</v>
      </c>
    </row>
    <row r="43112" spans="12:15" x14ac:dyDescent="0.4">
      <c r="L43112" s="56">
        <f ca="1"/>
        <v>43111</v>
      </c>
      <c r="M43112" s="53">
        <f ca="1"/>
        <v>2018</v>
      </c>
      <c r="N43112" s="53">
        <f ca="1"/>
        <v>1</v>
      </c>
      <c r="O43112" s="53" t="str">
        <f ca="1"/>
        <v>2018-01</v>
      </c>
    </row>
    <row r="43113" spans="12:15" x14ac:dyDescent="0.4">
      <c r="L43113" s="56">
        <f ca="1"/>
        <v>43112</v>
      </c>
      <c r="M43113" s="53">
        <f ca="1"/>
        <v>2018</v>
      </c>
      <c r="N43113" s="53">
        <f ca="1"/>
        <v>1</v>
      </c>
      <c r="O43113" s="53" t="str">
        <f ca="1"/>
        <v>2018-01</v>
      </c>
    </row>
    <row r="43114" spans="12:15" x14ac:dyDescent="0.4">
      <c r="L43114" s="56">
        <f ca="1"/>
        <v>43113</v>
      </c>
      <c r="M43114" s="53">
        <f ca="1"/>
        <v>2018</v>
      </c>
      <c r="N43114" s="53">
        <f ca="1"/>
        <v>1</v>
      </c>
      <c r="O43114" s="53" t="str">
        <f ca="1"/>
        <v>2018-01</v>
      </c>
    </row>
    <row r="43115" spans="12:15" x14ac:dyDescent="0.4">
      <c r="L43115" s="56">
        <f ca="1"/>
        <v>43114</v>
      </c>
      <c r="M43115" s="53">
        <f ca="1"/>
        <v>2018</v>
      </c>
      <c r="N43115" s="53">
        <f ca="1"/>
        <v>1</v>
      </c>
      <c r="O43115" s="53" t="str">
        <f ca="1"/>
        <v>2018-01</v>
      </c>
    </row>
    <row r="43116" spans="12:15" x14ac:dyDescent="0.4">
      <c r="L43116" s="56">
        <f ca="1"/>
        <v>43115</v>
      </c>
      <c r="M43116" s="53">
        <f ca="1"/>
        <v>2018</v>
      </c>
      <c r="N43116" s="53">
        <f ca="1"/>
        <v>1</v>
      </c>
      <c r="O43116" s="53" t="str">
        <f ca="1"/>
        <v>2018-01</v>
      </c>
    </row>
    <row r="43117" spans="12:15" x14ac:dyDescent="0.4">
      <c r="L43117" s="56">
        <f ca="1"/>
        <v>43116</v>
      </c>
      <c r="M43117" s="53">
        <f ca="1"/>
        <v>2018</v>
      </c>
      <c r="N43117" s="53">
        <f ca="1"/>
        <v>1</v>
      </c>
      <c r="O43117" s="53" t="str">
        <f ca="1"/>
        <v>2018-01</v>
      </c>
    </row>
    <row r="43118" spans="12:15" x14ac:dyDescent="0.4">
      <c r="L43118" s="56">
        <f ca="1"/>
        <v>43117</v>
      </c>
      <c r="M43118" s="53">
        <f ca="1"/>
        <v>2018</v>
      </c>
      <c r="N43118" s="53">
        <f ca="1"/>
        <v>1</v>
      </c>
      <c r="O43118" s="53" t="str">
        <f ca="1"/>
        <v>2018-01</v>
      </c>
    </row>
    <row r="43119" spans="12:15" x14ac:dyDescent="0.4">
      <c r="L43119" s="56">
        <f ca="1"/>
        <v>43118</v>
      </c>
      <c r="M43119" s="53">
        <f ca="1"/>
        <v>2018</v>
      </c>
      <c r="N43119" s="53">
        <f ca="1"/>
        <v>1</v>
      </c>
      <c r="O43119" s="53" t="str">
        <f ca="1"/>
        <v>2018-01</v>
      </c>
    </row>
    <row r="43120" spans="12:15" x14ac:dyDescent="0.4">
      <c r="L43120" s="56">
        <f ca="1"/>
        <v>43119</v>
      </c>
      <c r="M43120" s="53">
        <f ca="1"/>
        <v>2018</v>
      </c>
      <c r="N43120" s="53">
        <f ca="1"/>
        <v>1</v>
      </c>
      <c r="O43120" s="53" t="str">
        <f ca="1"/>
        <v>2018-01</v>
      </c>
    </row>
    <row r="43121" spans="12:15" x14ac:dyDescent="0.4">
      <c r="L43121" s="56">
        <f ca="1"/>
        <v>43120</v>
      </c>
      <c r="M43121" s="53">
        <f ca="1"/>
        <v>2018</v>
      </c>
      <c r="N43121" s="53">
        <f ca="1"/>
        <v>1</v>
      </c>
      <c r="O43121" s="53" t="str">
        <f ca="1"/>
        <v>2018-01</v>
      </c>
    </row>
    <row r="43122" spans="12:15" x14ac:dyDescent="0.4">
      <c r="L43122" s="56">
        <f ca="1"/>
        <v>43121</v>
      </c>
      <c r="M43122" s="53">
        <f ca="1"/>
        <v>2018</v>
      </c>
      <c r="N43122" s="53">
        <f ca="1"/>
        <v>1</v>
      </c>
      <c r="O43122" s="53" t="str">
        <f ca="1"/>
        <v>2018-01</v>
      </c>
    </row>
    <row r="43123" spans="12:15" x14ac:dyDescent="0.4">
      <c r="L43123" s="56">
        <f ca="1"/>
        <v>43122</v>
      </c>
      <c r="M43123" s="53">
        <f ca="1"/>
        <v>2018</v>
      </c>
      <c r="N43123" s="53">
        <f ca="1"/>
        <v>1</v>
      </c>
      <c r="O43123" s="53" t="str">
        <f ca="1"/>
        <v>2018-01</v>
      </c>
    </row>
    <row r="43124" spans="12:15" x14ac:dyDescent="0.4">
      <c r="L43124" s="56">
        <f ca="1"/>
        <v>43123</v>
      </c>
      <c r="M43124" s="53">
        <f ca="1"/>
        <v>2018</v>
      </c>
      <c r="N43124" s="53">
        <f ca="1"/>
        <v>1</v>
      </c>
      <c r="O43124" s="53" t="str">
        <f ca="1"/>
        <v>2018-01</v>
      </c>
    </row>
    <row r="43125" spans="12:15" x14ac:dyDescent="0.4">
      <c r="L43125" s="56">
        <f ca="1"/>
        <v>43124</v>
      </c>
      <c r="M43125" s="53">
        <f ca="1"/>
        <v>2018</v>
      </c>
      <c r="N43125" s="53">
        <f ca="1"/>
        <v>1</v>
      </c>
      <c r="O43125" s="53" t="str">
        <f ca="1"/>
        <v>2018-01</v>
      </c>
    </row>
    <row r="43126" spans="12:15" x14ac:dyDescent="0.4">
      <c r="L43126" s="56">
        <f ca="1"/>
        <v>43125</v>
      </c>
      <c r="M43126" s="53">
        <f ca="1"/>
        <v>2018</v>
      </c>
      <c r="N43126" s="53">
        <f ca="1"/>
        <v>1</v>
      </c>
      <c r="O43126" s="53" t="str">
        <f ca="1"/>
        <v>2018-01</v>
      </c>
    </row>
    <row r="43127" spans="12:15" x14ac:dyDescent="0.4">
      <c r="L43127" s="56">
        <f ca="1"/>
        <v>43126</v>
      </c>
      <c r="M43127" s="53">
        <f ca="1"/>
        <v>2018</v>
      </c>
      <c r="N43127" s="53">
        <f ca="1"/>
        <v>1</v>
      </c>
      <c r="O43127" s="53" t="str">
        <f ca="1"/>
        <v>2018-01</v>
      </c>
    </row>
    <row r="43128" spans="12:15" x14ac:dyDescent="0.4">
      <c r="L43128" s="56">
        <f ca="1"/>
        <v>43127</v>
      </c>
      <c r="M43128" s="53">
        <f ca="1"/>
        <v>2018</v>
      </c>
      <c r="N43128" s="53">
        <f ca="1"/>
        <v>1</v>
      </c>
      <c r="O43128" s="53" t="str">
        <f ca="1"/>
        <v>2018-01</v>
      </c>
    </row>
    <row r="43129" spans="12:15" x14ac:dyDescent="0.4">
      <c r="L43129" s="56">
        <f ca="1"/>
        <v>43128</v>
      </c>
      <c r="M43129" s="53">
        <f ca="1"/>
        <v>2018</v>
      </c>
      <c r="N43129" s="53">
        <f ca="1"/>
        <v>1</v>
      </c>
      <c r="O43129" s="53" t="str">
        <f ca="1"/>
        <v>2018-01</v>
      </c>
    </row>
    <row r="43130" spans="12:15" x14ac:dyDescent="0.4">
      <c r="L43130" s="56">
        <f ca="1"/>
        <v>43129</v>
      </c>
      <c r="M43130" s="53">
        <f ca="1"/>
        <v>2018</v>
      </c>
      <c r="N43130" s="53">
        <f ca="1"/>
        <v>1</v>
      </c>
      <c r="O43130" s="53" t="str">
        <f ca="1"/>
        <v>2018-01</v>
      </c>
    </row>
    <row r="43131" spans="12:15" x14ac:dyDescent="0.4">
      <c r="L43131" s="56">
        <f ca="1"/>
        <v>43130</v>
      </c>
      <c r="M43131" s="53">
        <f ca="1"/>
        <v>2018</v>
      </c>
      <c r="N43131" s="53">
        <f ca="1"/>
        <v>1</v>
      </c>
      <c r="O43131" s="53" t="str">
        <f ca="1"/>
        <v>2018-01</v>
      </c>
    </row>
    <row r="43132" spans="12:15" x14ac:dyDescent="0.4">
      <c r="L43132" s="56">
        <f ca="1"/>
        <v>43131</v>
      </c>
      <c r="M43132" s="53">
        <f ca="1"/>
        <v>2018</v>
      </c>
      <c r="N43132" s="53">
        <f ca="1"/>
        <v>1</v>
      </c>
      <c r="O43132" s="53" t="str">
        <f ca="1"/>
        <v>2018-01</v>
      </c>
    </row>
    <row r="43133" spans="12:15" x14ac:dyDescent="0.4">
      <c r="L43133" s="56">
        <f ca="1"/>
        <v>43132</v>
      </c>
      <c r="M43133" s="53">
        <f ca="1"/>
        <v>2018</v>
      </c>
      <c r="N43133" s="53">
        <f ca="1"/>
        <v>2</v>
      </c>
      <c r="O43133" s="53" t="str">
        <f ca="1"/>
        <v>2018-02</v>
      </c>
    </row>
    <row r="43134" spans="12:15" x14ac:dyDescent="0.4">
      <c r="L43134" s="56">
        <f ca="1"/>
        <v>43133</v>
      </c>
      <c r="M43134" s="53">
        <f ca="1"/>
        <v>2018</v>
      </c>
      <c r="N43134" s="53">
        <f ca="1"/>
        <v>2</v>
      </c>
      <c r="O43134" s="53" t="str">
        <f ca="1"/>
        <v>2018-02</v>
      </c>
    </row>
    <row r="43135" spans="12:15" x14ac:dyDescent="0.4">
      <c r="L43135" s="56">
        <f ca="1"/>
        <v>43134</v>
      </c>
      <c r="M43135" s="53">
        <f ca="1"/>
        <v>2018</v>
      </c>
      <c r="N43135" s="53">
        <f ca="1"/>
        <v>2</v>
      </c>
      <c r="O43135" s="53" t="str">
        <f ca="1"/>
        <v>2018-02</v>
      </c>
    </row>
    <row r="43136" spans="12:15" x14ac:dyDescent="0.4">
      <c r="L43136" s="56">
        <f ca="1"/>
        <v>43135</v>
      </c>
      <c r="M43136" s="53">
        <f ca="1"/>
        <v>2018</v>
      </c>
      <c r="N43136" s="53">
        <f ca="1"/>
        <v>2</v>
      </c>
      <c r="O43136" s="53" t="str">
        <f ca="1"/>
        <v>2018-02</v>
      </c>
    </row>
    <row r="43137" spans="12:15" x14ac:dyDescent="0.4">
      <c r="L43137" s="56">
        <f ca="1"/>
        <v>43136</v>
      </c>
      <c r="M43137" s="53">
        <f ca="1"/>
        <v>2018</v>
      </c>
      <c r="N43137" s="53">
        <f ca="1"/>
        <v>2</v>
      </c>
      <c r="O43137" s="53" t="str">
        <f ca="1"/>
        <v>2018-02</v>
      </c>
    </row>
    <row r="43138" spans="12:15" x14ac:dyDescent="0.4">
      <c r="L43138" s="56">
        <f ca="1"/>
        <v>43137</v>
      </c>
      <c r="M43138" s="53">
        <f ca="1"/>
        <v>2018</v>
      </c>
      <c r="N43138" s="53">
        <f ca="1"/>
        <v>2</v>
      </c>
      <c r="O43138" s="53" t="str">
        <f ca="1"/>
        <v>2018-02</v>
      </c>
    </row>
    <row r="43139" spans="12:15" x14ac:dyDescent="0.4">
      <c r="L43139" s="56">
        <f ca="1"/>
        <v>43138</v>
      </c>
      <c r="M43139" s="53">
        <f ca="1"/>
        <v>2018</v>
      </c>
      <c r="N43139" s="53">
        <f ca="1"/>
        <v>2</v>
      </c>
      <c r="O43139" s="53" t="str">
        <f ca="1"/>
        <v>2018-02</v>
      </c>
    </row>
    <row r="43140" spans="12:15" x14ac:dyDescent="0.4">
      <c r="L43140" s="56">
        <f ca="1"/>
        <v>43139</v>
      </c>
      <c r="M43140" s="53">
        <f ca="1"/>
        <v>2018</v>
      </c>
      <c r="N43140" s="53">
        <f ca="1"/>
        <v>2</v>
      </c>
      <c r="O43140" s="53" t="str">
        <f ca="1"/>
        <v>2018-02</v>
      </c>
    </row>
    <row r="43141" spans="12:15" x14ac:dyDescent="0.4">
      <c r="L43141" s="56">
        <f ca="1"/>
        <v>43140</v>
      </c>
      <c r="M43141" s="53">
        <f ca="1"/>
        <v>2018</v>
      </c>
      <c r="N43141" s="53">
        <f ca="1"/>
        <v>2</v>
      </c>
      <c r="O43141" s="53" t="str">
        <f ca="1"/>
        <v>2018-02</v>
      </c>
    </row>
    <row r="43142" spans="12:15" x14ac:dyDescent="0.4">
      <c r="L43142" s="56">
        <f ca="1"/>
        <v>43141</v>
      </c>
      <c r="M43142" s="53">
        <f ca="1"/>
        <v>2018</v>
      </c>
      <c r="N43142" s="53">
        <f ca="1"/>
        <v>2</v>
      </c>
      <c r="O43142" s="53" t="str">
        <f ca="1"/>
        <v>2018-02</v>
      </c>
    </row>
    <row r="43143" spans="12:15" x14ac:dyDescent="0.4">
      <c r="L43143" s="56">
        <f ca="1"/>
        <v>43142</v>
      </c>
      <c r="M43143" s="53">
        <f ca="1"/>
        <v>2018</v>
      </c>
      <c r="N43143" s="53">
        <f ca="1"/>
        <v>2</v>
      </c>
      <c r="O43143" s="53" t="str">
        <f ca="1"/>
        <v>2018-02</v>
      </c>
    </row>
    <row r="43144" spans="12:15" x14ac:dyDescent="0.4">
      <c r="L43144" s="56">
        <f ca="1"/>
        <v>43143</v>
      </c>
      <c r="M43144" s="53">
        <f ca="1"/>
        <v>2018</v>
      </c>
      <c r="N43144" s="53">
        <f ca="1"/>
        <v>2</v>
      </c>
      <c r="O43144" s="53" t="str">
        <f ca="1"/>
        <v>2018-02</v>
      </c>
    </row>
    <row r="43145" spans="12:15" x14ac:dyDescent="0.4">
      <c r="L43145" s="56">
        <f ca="1"/>
        <v>43144</v>
      </c>
      <c r="M43145" s="53">
        <f ca="1"/>
        <v>2018</v>
      </c>
      <c r="N43145" s="53">
        <f ca="1"/>
        <v>2</v>
      </c>
      <c r="O43145" s="53" t="str">
        <f ca="1"/>
        <v>2018-02</v>
      </c>
    </row>
    <row r="43146" spans="12:15" x14ac:dyDescent="0.4">
      <c r="L43146" s="56">
        <f ca="1"/>
        <v>43145</v>
      </c>
      <c r="M43146" s="53">
        <f ca="1"/>
        <v>2018</v>
      </c>
      <c r="N43146" s="53">
        <f ca="1"/>
        <v>2</v>
      </c>
      <c r="O43146" s="53" t="str">
        <f ca="1"/>
        <v>2018-02</v>
      </c>
    </row>
    <row r="43147" spans="12:15" x14ac:dyDescent="0.4">
      <c r="L43147" s="56">
        <f ca="1"/>
        <v>43146</v>
      </c>
      <c r="M43147" s="53">
        <f ca="1"/>
        <v>2018</v>
      </c>
      <c r="N43147" s="53">
        <f ca="1"/>
        <v>2</v>
      </c>
      <c r="O43147" s="53" t="str">
        <f ca="1"/>
        <v>2018-02</v>
      </c>
    </row>
    <row r="43148" spans="12:15" x14ac:dyDescent="0.4">
      <c r="L43148" s="56">
        <f ca="1"/>
        <v>43147</v>
      </c>
      <c r="M43148" s="53">
        <f ca="1"/>
        <v>2018</v>
      </c>
      <c r="N43148" s="53">
        <f ca="1"/>
        <v>2</v>
      </c>
      <c r="O43148" s="53" t="str">
        <f ca="1"/>
        <v>2018-02</v>
      </c>
    </row>
    <row r="43149" spans="12:15" x14ac:dyDescent="0.4">
      <c r="L43149" s="56">
        <f ca="1"/>
        <v>43148</v>
      </c>
      <c r="M43149" s="53">
        <f ca="1"/>
        <v>2018</v>
      </c>
      <c r="N43149" s="53">
        <f ca="1"/>
        <v>2</v>
      </c>
      <c r="O43149" s="53" t="str">
        <f ca="1"/>
        <v>2018-02</v>
      </c>
    </row>
    <row r="43150" spans="12:15" x14ac:dyDescent="0.4">
      <c r="L43150" s="56">
        <f ca="1"/>
        <v>43149</v>
      </c>
      <c r="M43150" s="53">
        <f ca="1"/>
        <v>2018</v>
      </c>
      <c r="N43150" s="53">
        <f ca="1"/>
        <v>2</v>
      </c>
      <c r="O43150" s="53" t="str">
        <f ca="1"/>
        <v>2018-02</v>
      </c>
    </row>
    <row r="43151" spans="12:15" x14ac:dyDescent="0.4">
      <c r="L43151" s="56">
        <f ca="1"/>
        <v>43150</v>
      </c>
      <c r="M43151" s="53">
        <f ca="1"/>
        <v>2018</v>
      </c>
      <c r="N43151" s="53">
        <f ca="1"/>
        <v>2</v>
      </c>
      <c r="O43151" s="53" t="str">
        <f ca="1"/>
        <v>2018-02</v>
      </c>
    </row>
    <row r="43152" spans="12:15" x14ac:dyDescent="0.4">
      <c r="L43152" s="56">
        <f ca="1"/>
        <v>43151</v>
      </c>
      <c r="M43152" s="53">
        <f ca="1"/>
        <v>2018</v>
      </c>
      <c r="N43152" s="53">
        <f ca="1"/>
        <v>2</v>
      </c>
      <c r="O43152" s="53" t="str">
        <f ca="1"/>
        <v>2018-02</v>
      </c>
    </row>
    <row r="43153" spans="12:15" x14ac:dyDescent="0.4">
      <c r="L43153" s="56">
        <f ca="1"/>
        <v>43152</v>
      </c>
      <c r="M43153" s="53">
        <f ca="1"/>
        <v>2018</v>
      </c>
      <c r="N43153" s="53">
        <f ca="1"/>
        <v>2</v>
      </c>
      <c r="O43153" s="53" t="str">
        <f ca="1"/>
        <v>2018-02</v>
      </c>
    </row>
    <row r="43154" spans="12:15" x14ac:dyDescent="0.4">
      <c r="L43154" s="56">
        <f ca="1"/>
        <v>43153</v>
      </c>
      <c r="M43154" s="53">
        <f ca="1"/>
        <v>2018</v>
      </c>
      <c r="N43154" s="53">
        <f ca="1"/>
        <v>2</v>
      </c>
      <c r="O43154" s="53" t="str">
        <f ca="1"/>
        <v>2018-02</v>
      </c>
    </row>
    <row r="43155" spans="12:15" x14ac:dyDescent="0.4">
      <c r="L43155" s="56">
        <f ca="1"/>
        <v>43154</v>
      </c>
      <c r="M43155" s="53">
        <f ca="1"/>
        <v>2018</v>
      </c>
      <c r="N43155" s="53">
        <f ca="1"/>
        <v>2</v>
      </c>
      <c r="O43155" s="53" t="str">
        <f ca="1"/>
        <v>2018-02</v>
      </c>
    </row>
    <row r="43156" spans="12:15" x14ac:dyDescent="0.4">
      <c r="L43156" s="56">
        <f ca="1"/>
        <v>43155</v>
      </c>
      <c r="M43156" s="53">
        <f ca="1"/>
        <v>2018</v>
      </c>
      <c r="N43156" s="53">
        <f ca="1"/>
        <v>2</v>
      </c>
      <c r="O43156" s="53" t="str">
        <f ca="1"/>
        <v>2018-02</v>
      </c>
    </row>
    <row r="43157" spans="12:15" x14ac:dyDescent="0.4">
      <c r="L43157" s="56">
        <f ca="1"/>
        <v>43156</v>
      </c>
      <c r="M43157" s="53">
        <f ca="1"/>
        <v>2018</v>
      </c>
      <c r="N43157" s="53">
        <f ca="1"/>
        <v>2</v>
      </c>
      <c r="O43157" s="53" t="str">
        <f ca="1"/>
        <v>2018-02</v>
      </c>
    </row>
    <row r="43158" spans="12:15" x14ac:dyDescent="0.4">
      <c r="L43158" s="56">
        <f ca="1"/>
        <v>43157</v>
      </c>
      <c r="M43158" s="53">
        <f ca="1"/>
        <v>2018</v>
      </c>
      <c r="N43158" s="53">
        <f ca="1"/>
        <v>2</v>
      </c>
      <c r="O43158" s="53" t="str">
        <f ca="1"/>
        <v>2018-02</v>
      </c>
    </row>
    <row r="43159" spans="12:15" x14ac:dyDescent="0.4">
      <c r="L43159" s="56">
        <f ca="1"/>
        <v>43158</v>
      </c>
      <c r="M43159" s="53">
        <f ca="1"/>
        <v>2018</v>
      </c>
      <c r="N43159" s="53">
        <f ca="1"/>
        <v>2</v>
      </c>
      <c r="O43159" s="53" t="str">
        <f ca="1"/>
        <v>2018-02</v>
      </c>
    </row>
    <row r="43160" spans="12:15" x14ac:dyDescent="0.4">
      <c r="L43160" s="56">
        <f ca="1"/>
        <v>43159</v>
      </c>
      <c r="M43160" s="53">
        <f ca="1"/>
        <v>2018</v>
      </c>
      <c r="N43160" s="53">
        <f ca="1"/>
        <v>2</v>
      </c>
      <c r="O43160" s="53" t="str">
        <f ca="1"/>
        <v>2018-02</v>
      </c>
    </row>
    <row r="43161" spans="12:15" x14ac:dyDescent="0.4">
      <c r="L43161" s="56">
        <f ca="1"/>
        <v>43160</v>
      </c>
      <c r="M43161" s="53">
        <f ca="1"/>
        <v>2018</v>
      </c>
      <c r="N43161" s="53">
        <f ca="1"/>
        <v>3</v>
      </c>
      <c r="O43161" s="53" t="str">
        <f ca="1"/>
        <v>2018-03</v>
      </c>
    </row>
    <row r="43162" spans="12:15" x14ac:dyDescent="0.4">
      <c r="L43162" s="56">
        <f ca="1"/>
        <v>43161</v>
      </c>
      <c r="M43162" s="53">
        <f ca="1"/>
        <v>2018</v>
      </c>
      <c r="N43162" s="53">
        <f ca="1"/>
        <v>3</v>
      </c>
      <c r="O43162" s="53" t="str">
        <f ca="1"/>
        <v>2018-03</v>
      </c>
    </row>
    <row r="43163" spans="12:15" x14ac:dyDescent="0.4">
      <c r="L43163" s="56">
        <f ca="1"/>
        <v>43162</v>
      </c>
      <c r="M43163" s="53">
        <f ca="1"/>
        <v>2018</v>
      </c>
      <c r="N43163" s="53">
        <f ca="1"/>
        <v>3</v>
      </c>
      <c r="O43163" s="53" t="str">
        <f ca="1"/>
        <v>2018-03</v>
      </c>
    </row>
    <row r="43164" spans="12:15" x14ac:dyDescent="0.4">
      <c r="L43164" s="56">
        <f ca="1"/>
        <v>43163</v>
      </c>
      <c r="M43164" s="53">
        <f ca="1"/>
        <v>2018</v>
      </c>
      <c r="N43164" s="53">
        <f ca="1"/>
        <v>3</v>
      </c>
      <c r="O43164" s="53" t="str">
        <f ca="1"/>
        <v>2018-03</v>
      </c>
    </row>
    <row r="43165" spans="12:15" x14ac:dyDescent="0.4">
      <c r="L43165" s="56">
        <f ca="1"/>
        <v>43164</v>
      </c>
      <c r="M43165" s="53">
        <f ca="1"/>
        <v>2018</v>
      </c>
      <c r="N43165" s="53">
        <f ca="1"/>
        <v>3</v>
      </c>
      <c r="O43165" s="53" t="str">
        <f ca="1"/>
        <v>2018-03</v>
      </c>
    </row>
    <row r="43166" spans="12:15" x14ac:dyDescent="0.4">
      <c r="L43166" s="56">
        <f ca="1"/>
        <v>43165</v>
      </c>
      <c r="M43166" s="53">
        <f ca="1"/>
        <v>2018</v>
      </c>
      <c r="N43166" s="53">
        <f ca="1"/>
        <v>3</v>
      </c>
      <c r="O43166" s="53" t="str">
        <f ca="1"/>
        <v>2018-03</v>
      </c>
    </row>
    <row r="43167" spans="12:15" x14ac:dyDescent="0.4">
      <c r="L43167" s="56">
        <f ca="1"/>
        <v>43166</v>
      </c>
      <c r="M43167" s="53">
        <f ca="1"/>
        <v>2018</v>
      </c>
      <c r="N43167" s="53">
        <f ca="1"/>
        <v>3</v>
      </c>
      <c r="O43167" s="53" t="str">
        <f ca="1"/>
        <v>2018-03</v>
      </c>
    </row>
    <row r="43168" spans="12:15" x14ac:dyDescent="0.4">
      <c r="L43168" s="56">
        <f ca="1"/>
        <v>43167</v>
      </c>
      <c r="M43168" s="53">
        <f ca="1"/>
        <v>2018</v>
      </c>
      <c r="N43168" s="53">
        <f ca="1"/>
        <v>3</v>
      </c>
      <c r="O43168" s="53" t="str">
        <f ca="1"/>
        <v>2018-03</v>
      </c>
    </row>
    <row r="43169" spans="12:15" x14ac:dyDescent="0.4">
      <c r="L43169" s="56">
        <f ca="1"/>
        <v>43168</v>
      </c>
      <c r="M43169" s="53">
        <f ca="1"/>
        <v>2018</v>
      </c>
      <c r="N43169" s="53">
        <f ca="1"/>
        <v>3</v>
      </c>
      <c r="O43169" s="53" t="str">
        <f ca="1"/>
        <v>2018-03</v>
      </c>
    </row>
    <row r="43170" spans="12:15" x14ac:dyDescent="0.4">
      <c r="L43170" s="56">
        <f ca="1"/>
        <v>43169</v>
      </c>
      <c r="M43170" s="53">
        <f ca="1"/>
        <v>2018</v>
      </c>
      <c r="N43170" s="53">
        <f ca="1"/>
        <v>3</v>
      </c>
      <c r="O43170" s="53" t="str">
        <f ca="1"/>
        <v>2018-03</v>
      </c>
    </row>
    <row r="43171" spans="12:15" x14ac:dyDescent="0.4">
      <c r="L43171" s="56">
        <f ca="1"/>
        <v>43170</v>
      </c>
      <c r="M43171" s="53">
        <f ca="1"/>
        <v>2018</v>
      </c>
      <c r="N43171" s="53">
        <f ca="1"/>
        <v>3</v>
      </c>
      <c r="O43171" s="53" t="str">
        <f ca="1"/>
        <v>2018-03</v>
      </c>
    </row>
    <row r="43172" spans="12:15" x14ac:dyDescent="0.4">
      <c r="L43172" s="56">
        <f ca="1"/>
        <v>43171</v>
      </c>
      <c r="M43172" s="53">
        <f ca="1"/>
        <v>2018</v>
      </c>
      <c r="N43172" s="53">
        <f ca="1"/>
        <v>3</v>
      </c>
      <c r="O43172" s="53" t="str">
        <f ca="1"/>
        <v>2018-03</v>
      </c>
    </row>
    <row r="43173" spans="12:15" x14ac:dyDescent="0.4">
      <c r="L43173" s="56">
        <f ca="1"/>
        <v>43172</v>
      </c>
      <c r="M43173" s="53">
        <f ca="1"/>
        <v>2018</v>
      </c>
      <c r="N43173" s="53">
        <f ca="1"/>
        <v>3</v>
      </c>
      <c r="O43173" s="53" t="str">
        <f ca="1"/>
        <v>2018-03</v>
      </c>
    </row>
    <row r="43174" spans="12:15" x14ac:dyDescent="0.4">
      <c r="L43174" s="56">
        <f ca="1"/>
        <v>43173</v>
      </c>
      <c r="M43174" s="53">
        <f ca="1"/>
        <v>2018</v>
      </c>
      <c r="N43174" s="53">
        <f ca="1"/>
        <v>3</v>
      </c>
      <c r="O43174" s="53" t="str">
        <f ca="1"/>
        <v>2018-03</v>
      </c>
    </row>
    <row r="43175" spans="12:15" x14ac:dyDescent="0.4">
      <c r="L43175" s="56">
        <f ca="1"/>
        <v>43174</v>
      </c>
      <c r="M43175" s="53">
        <f ca="1"/>
        <v>2018</v>
      </c>
      <c r="N43175" s="53">
        <f ca="1"/>
        <v>3</v>
      </c>
      <c r="O43175" s="53" t="str">
        <f ca="1"/>
        <v>2018-03</v>
      </c>
    </row>
    <row r="43176" spans="12:15" x14ac:dyDescent="0.4">
      <c r="L43176" s="56">
        <f ca="1"/>
        <v>43175</v>
      </c>
      <c r="M43176" s="53">
        <f ca="1"/>
        <v>2018</v>
      </c>
      <c r="N43176" s="53">
        <f ca="1"/>
        <v>3</v>
      </c>
      <c r="O43176" s="53" t="str">
        <f ca="1"/>
        <v>2018-03</v>
      </c>
    </row>
    <row r="43177" spans="12:15" x14ac:dyDescent="0.4">
      <c r="L43177" s="56">
        <f ca="1"/>
        <v>43176</v>
      </c>
      <c r="M43177" s="53">
        <f ca="1"/>
        <v>2018</v>
      </c>
      <c r="N43177" s="53">
        <f ca="1"/>
        <v>3</v>
      </c>
      <c r="O43177" s="53" t="str">
        <f ca="1"/>
        <v>2018-03</v>
      </c>
    </row>
    <row r="43178" spans="12:15" x14ac:dyDescent="0.4">
      <c r="L43178" s="56">
        <f ca="1"/>
        <v>43177</v>
      </c>
      <c r="M43178" s="53">
        <f ca="1"/>
        <v>2018</v>
      </c>
      <c r="N43178" s="53">
        <f ca="1"/>
        <v>3</v>
      </c>
      <c r="O43178" s="53" t="str">
        <f ca="1"/>
        <v>2018-03</v>
      </c>
    </row>
    <row r="43179" spans="12:15" x14ac:dyDescent="0.4">
      <c r="L43179" s="56">
        <f ca="1"/>
        <v>43178</v>
      </c>
      <c r="M43179" s="53">
        <f ca="1"/>
        <v>2018</v>
      </c>
      <c r="N43179" s="53">
        <f ca="1"/>
        <v>3</v>
      </c>
      <c r="O43179" s="53" t="str">
        <f ca="1"/>
        <v>2018-03</v>
      </c>
    </row>
    <row r="43180" spans="12:15" x14ac:dyDescent="0.4">
      <c r="L43180" s="56">
        <f ca="1"/>
        <v>43179</v>
      </c>
      <c r="M43180" s="53">
        <f ca="1"/>
        <v>2018</v>
      </c>
      <c r="N43180" s="53">
        <f ca="1"/>
        <v>3</v>
      </c>
      <c r="O43180" s="53" t="str">
        <f ca="1"/>
        <v>2018-03</v>
      </c>
    </row>
    <row r="43181" spans="12:15" x14ac:dyDescent="0.4">
      <c r="L43181" s="56">
        <f ca="1"/>
        <v>43180</v>
      </c>
      <c r="M43181" s="53">
        <f ca="1"/>
        <v>2018</v>
      </c>
      <c r="N43181" s="53">
        <f ca="1"/>
        <v>3</v>
      </c>
      <c r="O43181" s="53" t="str">
        <f ca="1"/>
        <v>2018-03</v>
      </c>
    </row>
    <row r="43182" spans="12:15" x14ac:dyDescent="0.4">
      <c r="L43182" s="56">
        <f ca="1"/>
        <v>43181</v>
      </c>
      <c r="M43182" s="53">
        <f ca="1"/>
        <v>2018</v>
      </c>
      <c r="N43182" s="53">
        <f ca="1"/>
        <v>3</v>
      </c>
      <c r="O43182" s="53" t="str">
        <f ca="1"/>
        <v>2018-03</v>
      </c>
    </row>
    <row r="43183" spans="12:15" x14ac:dyDescent="0.4">
      <c r="L43183" s="56">
        <f ca="1"/>
        <v>43182</v>
      </c>
      <c r="M43183" s="53">
        <f ca="1"/>
        <v>2018</v>
      </c>
      <c r="N43183" s="53">
        <f ca="1"/>
        <v>3</v>
      </c>
      <c r="O43183" s="53" t="str">
        <f ca="1"/>
        <v>2018-03</v>
      </c>
    </row>
    <row r="43184" spans="12:15" x14ac:dyDescent="0.4">
      <c r="L43184" s="56">
        <f ca="1"/>
        <v>43183</v>
      </c>
      <c r="M43184" s="53">
        <f ca="1"/>
        <v>2018</v>
      </c>
      <c r="N43184" s="53">
        <f ca="1"/>
        <v>3</v>
      </c>
      <c r="O43184" s="53" t="str">
        <f ca="1"/>
        <v>2018-03</v>
      </c>
    </row>
    <row r="43185" spans="12:15" x14ac:dyDescent="0.4">
      <c r="L43185" s="56">
        <f ca="1"/>
        <v>43184</v>
      </c>
      <c r="M43185" s="53">
        <f ca="1"/>
        <v>2018</v>
      </c>
      <c r="N43185" s="53">
        <f ca="1"/>
        <v>3</v>
      </c>
      <c r="O43185" s="53" t="str">
        <f ca="1"/>
        <v>2018-03</v>
      </c>
    </row>
    <row r="43186" spans="12:15" x14ac:dyDescent="0.4">
      <c r="L43186" s="56">
        <f ca="1"/>
        <v>43185</v>
      </c>
      <c r="M43186" s="53">
        <f ca="1"/>
        <v>2018</v>
      </c>
      <c r="N43186" s="53">
        <f ca="1"/>
        <v>3</v>
      </c>
      <c r="O43186" s="53" t="str">
        <f ca="1"/>
        <v>2018-03</v>
      </c>
    </row>
    <row r="43187" spans="12:15" x14ac:dyDescent="0.4">
      <c r="L43187" s="56">
        <f ca="1"/>
        <v>43186</v>
      </c>
      <c r="M43187" s="53">
        <f ca="1"/>
        <v>2018</v>
      </c>
      <c r="N43187" s="53">
        <f ca="1"/>
        <v>3</v>
      </c>
      <c r="O43187" s="53" t="str">
        <f ca="1"/>
        <v>2018-03</v>
      </c>
    </row>
    <row r="43188" spans="12:15" x14ac:dyDescent="0.4">
      <c r="L43188" s="56">
        <f ca="1"/>
        <v>43187</v>
      </c>
      <c r="M43188" s="53">
        <f ca="1"/>
        <v>2018</v>
      </c>
      <c r="N43188" s="53">
        <f ca="1"/>
        <v>3</v>
      </c>
      <c r="O43188" s="53" t="str">
        <f ca="1"/>
        <v>2018-03</v>
      </c>
    </row>
    <row r="43189" spans="12:15" x14ac:dyDescent="0.4">
      <c r="L43189" s="56">
        <f ca="1"/>
        <v>43188</v>
      </c>
      <c r="M43189" s="53">
        <f ca="1"/>
        <v>2018</v>
      </c>
      <c r="N43189" s="53">
        <f ca="1"/>
        <v>3</v>
      </c>
      <c r="O43189" s="53" t="str">
        <f ca="1"/>
        <v>2018-03</v>
      </c>
    </row>
    <row r="43190" spans="12:15" x14ac:dyDescent="0.4">
      <c r="L43190" s="56">
        <f ca="1"/>
        <v>43189</v>
      </c>
      <c r="M43190" s="53">
        <f ca="1"/>
        <v>2018</v>
      </c>
      <c r="N43190" s="53">
        <f ca="1"/>
        <v>3</v>
      </c>
      <c r="O43190" s="53" t="str">
        <f ca="1"/>
        <v>2018-03</v>
      </c>
    </row>
    <row r="43191" spans="12:15" x14ac:dyDescent="0.4">
      <c r="L43191" s="56">
        <f ca="1"/>
        <v>43190</v>
      </c>
      <c r="M43191" s="53">
        <f ca="1"/>
        <v>2018</v>
      </c>
      <c r="N43191" s="53">
        <f ca="1"/>
        <v>3</v>
      </c>
      <c r="O43191" s="53" t="str">
        <f ca="1"/>
        <v>2018-03</v>
      </c>
    </row>
    <row r="43192" spans="12:15" x14ac:dyDescent="0.4">
      <c r="L43192" s="56">
        <f ca="1"/>
        <v>43191</v>
      </c>
      <c r="M43192" s="53">
        <f ca="1"/>
        <v>2018</v>
      </c>
      <c r="N43192" s="53">
        <f ca="1"/>
        <v>4</v>
      </c>
      <c r="O43192" s="53" t="str">
        <f ca="1"/>
        <v>2018-04</v>
      </c>
    </row>
    <row r="43193" spans="12:15" x14ac:dyDescent="0.4">
      <c r="L43193" s="56">
        <f ca="1"/>
        <v>43192</v>
      </c>
      <c r="M43193" s="53">
        <f ca="1"/>
        <v>2018</v>
      </c>
      <c r="N43193" s="53">
        <f ca="1"/>
        <v>4</v>
      </c>
      <c r="O43193" s="53" t="str">
        <f ca="1"/>
        <v>2018-04</v>
      </c>
    </row>
    <row r="43194" spans="12:15" x14ac:dyDescent="0.4">
      <c r="L43194" s="56">
        <f ca="1"/>
        <v>43193</v>
      </c>
      <c r="M43194" s="53">
        <f ca="1"/>
        <v>2018</v>
      </c>
      <c r="N43194" s="53">
        <f ca="1"/>
        <v>4</v>
      </c>
      <c r="O43194" s="53" t="str">
        <f ca="1"/>
        <v>2018-04</v>
      </c>
    </row>
    <row r="43195" spans="12:15" x14ac:dyDescent="0.4">
      <c r="L43195" s="56">
        <f ca="1"/>
        <v>43194</v>
      </c>
      <c r="M43195" s="53">
        <f ca="1"/>
        <v>2018</v>
      </c>
      <c r="N43195" s="53">
        <f ca="1"/>
        <v>4</v>
      </c>
      <c r="O43195" s="53" t="str">
        <f ca="1"/>
        <v>2018-04</v>
      </c>
    </row>
    <row r="43196" spans="12:15" x14ac:dyDescent="0.4">
      <c r="L43196" s="56">
        <f ca="1"/>
        <v>43195</v>
      </c>
      <c r="M43196" s="53">
        <f ca="1"/>
        <v>2018</v>
      </c>
      <c r="N43196" s="53">
        <f ca="1"/>
        <v>4</v>
      </c>
      <c r="O43196" s="53" t="str">
        <f ca="1"/>
        <v>2018-04</v>
      </c>
    </row>
    <row r="43197" spans="12:15" x14ac:dyDescent="0.4">
      <c r="L43197" s="56">
        <f ca="1"/>
        <v>43196</v>
      </c>
      <c r="M43197" s="53">
        <f ca="1"/>
        <v>2018</v>
      </c>
      <c r="N43197" s="53">
        <f ca="1"/>
        <v>4</v>
      </c>
      <c r="O43197" s="53" t="str">
        <f ca="1"/>
        <v>2018-04</v>
      </c>
    </row>
    <row r="43198" spans="12:15" x14ac:dyDescent="0.4">
      <c r="L43198" s="56">
        <f ca="1"/>
        <v>43197</v>
      </c>
      <c r="M43198" s="53">
        <f ca="1"/>
        <v>2018</v>
      </c>
      <c r="N43198" s="53">
        <f ca="1"/>
        <v>4</v>
      </c>
      <c r="O43198" s="53" t="str">
        <f ca="1"/>
        <v>2018-04</v>
      </c>
    </row>
    <row r="43199" spans="12:15" x14ac:dyDescent="0.4">
      <c r="L43199" s="56">
        <f ca="1"/>
        <v>43198</v>
      </c>
      <c r="M43199" s="53">
        <f ca="1"/>
        <v>2018</v>
      </c>
      <c r="N43199" s="53">
        <f ca="1"/>
        <v>4</v>
      </c>
      <c r="O43199" s="53" t="str">
        <f ca="1"/>
        <v>2018-04</v>
      </c>
    </row>
    <row r="43200" spans="12:15" x14ac:dyDescent="0.4">
      <c r="L43200" s="56">
        <f ca="1"/>
        <v>43199</v>
      </c>
      <c r="M43200" s="53">
        <f ca="1"/>
        <v>2018</v>
      </c>
      <c r="N43200" s="53">
        <f ca="1"/>
        <v>4</v>
      </c>
      <c r="O43200" s="53" t="str">
        <f ca="1"/>
        <v>2018-04</v>
      </c>
    </row>
    <row r="43201" spans="12:15" x14ac:dyDescent="0.4">
      <c r="L43201" s="56">
        <f ca="1"/>
        <v>43200</v>
      </c>
      <c r="M43201" s="53">
        <f ca="1"/>
        <v>2018</v>
      </c>
      <c r="N43201" s="53">
        <f ca="1"/>
        <v>4</v>
      </c>
      <c r="O43201" s="53" t="str">
        <f ca="1"/>
        <v>2018-04</v>
      </c>
    </row>
    <row r="43202" spans="12:15" x14ac:dyDescent="0.4">
      <c r="L43202" s="56">
        <f ca="1"/>
        <v>43201</v>
      </c>
      <c r="M43202" s="53">
        <f ca="1"/>
        <v>2018</v>
      </c>
      <c r="N43202" s="53">
        <f ca="1"/>
        <v>4</v>
      </c>
      <c r="O43202" s="53" t="str">
        <f ca="1"/>
        <v>2018-04</v>
      </c>
    </row>
    <row r="43203" spans="12:15" x14ac:dyDescent="0.4">
      <c r="L43203" s="56">
        <f ca="1"/>
        <v>43202</v>
      </c>
      <c r="M43203" s="53">
        <f ca="1"/>
        <v>2018</v>
      </c>
      <c r="N43203" s="53">
        <f ca="1"/>
        <v>4</v>
      </c>
      <c r="O43203" s="53" t="str">
        <f ca="1"/>
        <v>2018-04</v>
      </c>
    </row>
    <row r="43204" spans="12:15" x14ac:dyDescent="0.4">
      <c r="L43204" s="56">
        <f ca="1"/>
        <v>43203</v>
      </c>
      <c r="M43204" s="53">
        <f ca="1"/>
        <v>2018</v>
      </c>
      <c r="N43204" s="53">
        <f ca="1"/>
        <v>4</v>
      </c>
      <c r="O43204" s="53" t="str">
        <f ca="1"/>
        <v>2018-04</v>
      </c>
    </row>
    <row r="43205" spans="12:15" x14ac:dyDescent="0.4">
      <c r="L43205" s="56">
        <f ca="1"/>
        <v>43204</v>
      </c>
      <c r="M43205" s="53">
        <f ca="1"/>
        <v>2018</v>
      </c>
      <c r="N43205" s="53">
        <f ca="1"/>
        <v>4</v>
      </c>
      <c r="O43205" s="53" t="str">
        <f ca="1"/>
        <v>2018-04</v>
      </c>
    </row>
    <row r="43206" spans="12:15" x14ac:dyDescent="0.4">
      <c r="L43206" s="56">
        <f ca="1"/>
        <v>43205</v>
      </c>
      <c r="M43206" s="53">
        <f ca="1"/>
        <v>2018</v>
      </c>
      <c r="N43206" s="53">
        <f ca="1"/>
        <v>4</v>
      </c>
      <c r="O43206" s="53" t="str">
        <f ca="1"/>
        <v>2018-04</v>
      </c>
    </row>
    <row r="43207" spans="12:15" x14ac:dyDescent="0.4">
      <c r="L43207" s="56">
        <f ca="1"/>
        <v>43206</v>
      </c>
      <c r="M43207" s="53">
        <f ca="1"/>
        <v>2018</v>
      </c>
      <c r="N43207" s="53">
        <f ca="1"/>
        <v>4</v>
      </c>
      <c r="O43207" s="53" t="str">
        <f ca="1"/>
        <v>2018-04</v>
      </c>
    </row>
    <row r="43208" spans="12:15" x14ac:dyDescent="0.4">
      <c r="L43208" s="56">
        <f ca="1"/>
        <v>43207</v>
      </c>
      <c r="M43208" s="53">
        <f ca="1"/>
        <v>2018</v>
      </c>
      <c r="N43208" s="53">
        <f ca="1"/>
        <v>4</v>
      </c>
      <c r="O43208" s="53" t="str">
        <f ca="1"/>
        <v>2018-04</v>
      </c>
    </row>
    <row r="43209" spans="12:15" x14ac:dyDescent="0.4">
      <c r="L43209" s="56">
        <f ca="1"/>
        <v>43208</v>
      </c>
      <c r="M43209" s="53">
        <f ca="1"/>
        <v>2018</v>
      </c>
      <c r="N43209" s="53">
        <f ca="1"/>
        <v>4</v>
      </c>
      <c r="O43209" s="53" t="str">
        <f ca="1"/>
        <v>2018-04</v>
      </c>
    </row>
    <row r="43210" spans="12:15" x14ac:dyDescent="0.4">
      <c r="L43210" s="56">
        <f ca="1"/>
        <v>43209</v>
      </c>
      <c r="M43210" s="53">
        <f ca="1"/>
        <v>2018</v>
      </c>
      <c r="N43210" s="53">
        <f ca="1"/>
        <v>4</v>
      </c>
      <c r="O43210" s="53" t="str">
        <f ca="1"/>
        <v>2018-04</v>
      </c>
    </row>
    <row r="43211" spans="12:15" x14ac:dyDescent="0.4">
      <c r="L43211" s="56">
        <f ca="1"/>
        <v>43210</v>
      </c>
      <c r="M43211" s="53">
        <f ca="1"/>
        <v>2018</v>
      </c>
      <c r="N43211" s="53">
        <f ca="1"/>
        <v>4</v>
      </c>
      <c r="O43211" s="53" t="str">
        <f ca="1"/>
        <v>2018-04</v>
      </c>
    </row>
    <row r="43212" spans="12:15" x14ac:dyDescent="0.4">
      <c r="L43212" s="56">
        <f ca="1"/>
        <v>43211</v>
      </c>
      <c r="M43212" s="53">
        <f ca="1"/>
        <v>2018</v>
      </c>
      <c r="N43212" s="53">
        <f ca="1"/>
        <v>4</v>
      </c>
      <c r="O43212" s="53" t="str">
        <f ca="1"/>
        <v>2018-04</v>
      </c>
    </row>
    <row r="43213" spans="12:15" x14ac:dyDescent="0.4">
      <c r="L43213" s="56">
        <f ca="1"/>
        <v>43212</v>
      </c>
      <c r="M43213" s="53">
        <f ca="1"/>
        <v>2018</v>
      </c>
      <c r="N43213" s="53">
        <f ca="1"/>
        <v>4</v>
      </c>
      <c r="O43213" s="53" t="str">
        <f ca="1"/>
        <v>2018-04</v>
      </c>
    </row>
    <row r="43214" spans="12:15" x14ac:dyDescent="0.4">
      <c r="L43214" s="56">
        <f ca="1"/>
        <v>43213</v>
      </c>
      <c r="M43214" s="53">
        <f ca="1"/>
        <v>2018</v>
      </c>
      <c r="N43214" s="53">
        <f ca="1"/>
        <v>4</v>
      </c>
      <c r="O43214" s="53" t="str">
        <f ca="1"/>
        <v>2018-04</v>
      </c>
    </row>
    <row r="43215" spans="12:15" x14ac:dyDescent="0.4">
      <c r="L43215" s="56">
        <f ca="1"/>
        <v>43214</v>
      </c>
      <c r="M43215" s="53">
        <f ca="1"/>
        <v>2018</v>
      </c>
      <c r="N43215" s="53">
        <f ca="1"/>
        <v>4</v>
      </c>
      <c r="O43215" s="53" t="str">
        <f ca="1"/>
        <v>2018-04</v>
      </c>
    </row>
    <row r="43216" spans="12:15" x14ac:dyDescent="0.4">
      <c r="L43216" s="56">
        <f ca="1"/>
        <v>43215</v>
      </c>
      <c r="M43216" s="53">
        <f ca="1"/>
        <v>2018</v>
      </c>
      <c r="N43216" s="53">
        <f ca="1"/>
        <v>4</v>
      </c>
      <c r="O43216" s="53" t="str">
        <f ca="1"/>
        <v>2018-04</v>
      </c>
    </row>
    <row r="43217" spans="12:15" x14ac:dyDescent="0.4">
      <c r="L43217" s="56">
        <f ca="1"/>
        <v>43216</v>
      </c>
      <c r="M43217" s="53">
        <f ca="1"/>
        <v>2018</v>
      </c>
      <c r="N43217" s="53">
        <f ca="1"/>
        <v>4</v>
      </c>
      <c r="O43217" s="53" t="str">
        <f ca="1"/>
        <v>2018-04</v>
      </c>
    </row>
    <row r="43218" spans="12:15" x14ac:dyDescent="0.4">
      <c r="L43218" s="56">
        <f ca="1"/>
        <v>43217</v>
      </c>
      <c r="M43218" s="53">
        <f ca="1"/>
        <v>2018</v>
      </c>
      <c r="N43218" s="53">
        <f ca="1"/>
        <v>4</v>
      </c>
      <c r="O43218" s="53" t="str">
        <f ca="1"/>
        <v>2018-04</v>
      </c>
    </row>
    <row r="43219" spans="12:15" x14ac:dyDescent="0.4">
      <c r="L43219" s="56">
        <f ca="1"/>
        <v>43218</v>
      </c>
      <c r="M43219" s="53">
        <f ca="1"/>
        <v>2018</v>
      </c>
      <c r="N43219" s="53">
        <f ca="1"/>
        <v>4</v>
      </c>
      <c r="O43219" s="53" t="str">
        <f ca="1"/>
        <v>2018-04</v>
      </c>
    </row>
    <row r="43220" spans="12:15" x14ac:dyDescent="0.4">
      <c r="L43220" s="56">
        <f ca="1"/>
        <v>43219</v>
      </c>
      <c r="M43220" s="53">
        <f ca="1"/>
        <v>2018</v>
      </c>
      <c r="N43220" s="53">
        <f ca="1"/>
        <v>4</v>
      </c>
      <c r="O43220" s="53" t="str">
        <f ca="1"/>
        <v>2018-04</v>
      </c>
    </row>
    <row r="43221" spans="12:15" x14ac:dyDescent="0.4">
      <c r="L43221" s="56">
        <f ca="1"/>
        <v>43220</v>
      </c>
      <c r="M43221" s="53">
        <f ca="1"/>
        <v>2018</v>
      </c>
      <c r="N43221" s="53">
        <f ca="1"/>
        <v>4</v>
      </c>
      <c r="O43221" s="53" t="str">
        <f ca="1"/>
        <v>2018-04</v>
      </c>
    </row>
    <row r="43222" spans="12:15" x14ac:dyDescent="0.4">
      <c r="L43222" s="56">
        <f ca="1"/>
        <v>43221</v>
      </c>
      <c r="M43222" s="53">
        <f ca="1"/>
        <v>2018</v>
      </c>
      <c r="N43222" s="53">
        <f ca="1"/>
        <v>5</v>
      </c>
      <c r="O43222" s="53" t="str">
        <f ca="1"/>
        <v>2018-05</v>
      </c>
    </row>
    <row r="43223" spans="12:15" x14ac:dyDescent="0.4">
      <c r="L43223" s="56">
        <f ca="1"/>
        <v>43222</v>
      </c>
      <c r="M43223" s="53">
        <f ca="1"/>
        <v>2018</v>
      </c>
      <c r="N43223" s="53">
        <f ca="1"/>
        <v>5</v>
      </c>
      <c r="O43223" s="53" t="str">
        <f ca="1"/>
        <v>2018-05</v>
      </c>
    </row>
    <row r="43224" spans="12:15" x14ac:dyDescent="0.4">
      <c r="L43224" s="56">
        <f ca="1"/>
        <v>43223</v>
      </c>
      <c r="M43224" s="53">
        <f ca="1"/>
        <v>2018</v>
      </c>
      <c r="N43224" s="53">
        <f ca="1"/>
        <v>5</v>
      </c>
      <c r="O43224" s="53" t="str">
        <f ca="1"/>
        <v>2018-05</v>
      </c>
    </row>
    <row r="43225" spans="12:15" x14ac:dyDescent="0.4">
      <c r="L43225" s="56">
        <f ca="1"/>
        <v>43224</v>
      </c>
      <c r="M43225" s="53">
        <f ca="1"/>
        <v>2018</v>
      </c>
      <c r="N43225" s="53">
        <f ca="1"/>
        <v>5</v>
      </c>
      <c r="O43225" s="53" t="str">
        <f ca="1"/>
        <v>2018-05</v>
      </c>
    </row>
    <row r="43226" spans="12:15" x14ac:dyDescent="0.4">
      <c r="L43226" s="56">
        <f ca="1"/>
        <v>43225</v>
      </c>
      <c r="M43226" s="53">
        <f ca="1"/>
        <v>2018</v>
      </c>
      <c r="N43226" s="53">
        <f ca="1"/>
        <v>5</v>
      </c>
      <c r="O43226" s="53" t="str">
        <f ca="1"/>
        <v>2018-05</v>
      </c>
    </row>
    <row r="43227" spans="12:15" x14ac:dyDescent="0.4">
      <c r="L43227" s="56">
        <f ca="1"/>
        <v>43226</v>
      </c>
      <c r="M43227" s="53">
        <f ca="1"/>
        <v>2018</v>
      </c>
      <c r="N43227" s="53">
        <f ca="1"/>
        <v>5</v>
      </c>
      <c r="O43227" s="53" t="str">
        <f ca="1"/>
        <v>2018-05</v>
      </c>
    </row>
    <row r="43228" spans="12:15" x14ac:dyDescent="0.4">
      <c r="L43228" s="56">
        <f ca="1"/>
        <v>43227</v>
      </c>
      <c r="M43228" s="53">
        <f ca="1"/>
        <v>2018</v>
      </c>
      <c r="N43228" s="53">
        <f ca="1"/>
        <v>5</v>
      </c>
      <c r="O43228" s="53" t="str">
        <f ca="1"/>
        <v>2018-05</v>
      </c>
    </row>
    <row r="43229" spans="12:15" x14ac:dyDescent="0.4">
      <c r="L43229" s="56">
        <f ca="1"/>
        <v>43228</v>
      </c>
      <c r="M43229" s="53">
        <f ca="1"/>
        <v>2018</v>
      </c>
      <c r="N43229" s="53">
        <f ca="1"/>
        <v>5</v>
      </c>
      <c r="O43229" s="53" t="str">
        <f ca="1"/>
        <v>2018-05</v>
      </c>
    </row>
    <row r="43230" spans="12:15" x14ac:dyDescent="0.4">
      <c r="L43230" s="56">
        <f ca="1"/>
        <v>43229</v>
      </c>
      <c r="M43230" s="53">
        <f ca="1"/>
        <v>2018</v>
      </c>
      <c r="N43230" s="53">
        <f ca="1"/>
        <v>5</v>
      </c>
      <c r="O43230" s="53" t="str">
        <f ca="1"/>
        <v>2018-05</v>
      </c>
    </row>
    <row r="43231" spans="12:15" x14ac:dyDescent="0.4">
      <c r="L43231" s="56">
        <f ca="1"/>
        <v>43230</v>
      </c>
      <c r="M43231" s="53">
        <f ca="1"/>
        <v>2018</v>
      </c>
      <c r="N43231" s="53">
        <f ca="1"/>
        <v>5</v>
      </c>
      <c r="O43231" s="53" t="str">
        <f ca="1"/>
        <v>2018-05</v>
      </c>
    </row>
    <row r="43232" spans="12:15" x14ac:dyDescent="0.4">
      <c r="L43232" s="56">
        <f ca="1"/>
        <v>43231</v>
      </c>
      <c r="M43232" s="53">
        <f ca="1"/>
        <v>2018</v>
      </c>
      <c r="N43232" s="53">
        <f ca="1"/>
        <v>5</v>
      </c>
      <c r="O43232" s="53" t="str">
        <f ca="1"/>
        <v>2018-05</v>
      </c>
    </row>
    <row r="43233" spans="12:15" x14ac:dyDescent="0.4">
      <c r="L43233" s="56">
        <f ca="1"/>
        <v>43232</v>
      </c>
      <c r="M43233" s="53">
        <f ca="1"/>
        <v>2018</v>
      </c>
      <c r="N43233" s="53">
        <f ca="1"/>
        <v>5</v>
      </c>
      <c r="O43233" s="53" t="str">
        <f ca="1"/>
        <v>2018-05</v>
      </c>
    </row>
    <row r="43234" spans="12:15" x14ac:dyDescent="0.4">
      <c r="L43234" s="56">
        <f ca="1"/>
        <v>43233</v>
      </c>
      <c r="M43234" s="53">
        <f ca="1"/>
        <v>2018</v>
      </c>
      <c r="N43234" s="53">
        <f ca="1"/>
        <v>5</v>
      </c>
      <c r="O43234" s="53" t="str">
        <f ca="1"/>
        <v>2018-05</v>
      </c>
    </row>
    <row r="43235" spans="12:15" x14ac:dyDescent="0.4">
      <c r="L43235" s="56">
        <f ca="1"/>
        <v>43234</v>
      </c>
      <c r="M43235" s="53">
        <f ca="1"/>
        <v>2018</v>
      </c>
      <c r="N43235" s="53">
        <f ca="1"/>
        <v>5</v>
      </c>
      <c r="O43235" s="53" t="str">
        <f ca="1"/>
        <v>2018-05</v>
      </c>
    </row>
    <row r="43236" spans="12:15" x14ac:dyDescent="0.4">
      <c r="L43236" s="56">
        <f ca="1"/>
        <v>43235</v>
      </c>
      <c r="M43236" s="53">
        <f ca="1"/>
        <v>2018</v>
      </c>
      <c r="N43236" s="53">
        <f ca="1"/>
        <v>5</v>
      </c>
      <c r="O43236" s="53" t="str">
        <f ca="1"/>
        <v>2018-05</v>
      </c>
    </row>
    <row r="43237" spans="12:15" x14ac:dyDescent="0.4">
      <c r="L43237" s="56">
        <f ca="1"/>
        <v>43236</v>
      </c>
      <c r="M43237" s="53">
        <f ca="1"/>
        <v>2018</v>
      </c>
      <c r="N43237" s="53">
        <f ca="1"/>
        <v>5</v>
      </c>
      <c r="O43237" s="53" t="str">
        <f ca="1"/>
        <v>2018-05</v>
      </c>
    </row>
    <row r="43238" spans="12:15" x14ac:dyDescent="0.4">
      <c r="L43238" s="56">
        <f ca="1"/>
        <v>43237</v>
      </c>
      <c r="M43238" s="53">
        <f ca="1"/>
        <v>2018</v>
      </c>
      <c r="N43238" s="53">
        <f ca="1"/>
        <v>5</v>
      </c>
      <c r="O43238" s="53" t="str">
        <f ca="1"/>
        <v>2018-05</v>
      </c>
    </row>
    <row r="43239" spans="12:15" x14ac:dyDescent="0.4">
      <c r="L43239" s="56">
        <f ca="1"/>
        <v>43238</v>
      </c>
      <c r="M43239" s="53">
        <f ca="1"/>
        <v>2018</v>
      </c>
      <c r="N43239" s="53">
        <f ca="1"/>
        <v>5</v>
      </c>
      <c r="O43239" s="53" t="str">
        <f ca="1"/>
        <v>2018-05</v>
      </c>
    </row>
    <row r="43240" spans="12:15" x14ac:dyDescent="0.4">
      <c r="L43240" s="56">
        <f ca="1"/>
        <v>43239</v>
      </c>
      <c r="M43240" s="53">
        <f ca="1"/>
        <v>2018</v>
      </c>
      <c r="N43240" s="53">
        <f ca="1"/>
        <v>5</v>
      </c>
      <c r="O43240" s="53" t="str">
        <f ca="1"/>
        <v>2018-05</v>
      </c>
    </row>
    <row r="43241" spans="12:15" x14ac:dyDescent="0.4">
      <c r="L43241" s="56">
        <f ca="1"/>
        <v>43240</v>
      </c>
      <c r="M43241" s="53">
        <f ca="1"/>
        <v>2018</v>
      </c>
      <c r="N43241" s="53">
        <f ca="1"/>
        <v>5</v>
      </c>
      <c r="O43241" s="53" t="str">
        <f ca="1"/>
        <v>2018-05</v>
      </c>
    </row>
    <row r="43242" spans="12:15" x14ac:dyDescent="0.4">
      <c r="L43242" s="56">
        <f ca="1"/>
        <v>43241</v>
      </c>
      <c r="M43242" s="53">
        <f ca="1"/>
        <v>2018</v>
      </c>
      <c r="N43242" s="53">
        <f ca="1"/>
        <v>5</v>
      </c>
      <c r="O43242" s="53" t="str">
        <f ca="1"/>
        <v>2018-05</v>
      </c>
    </row>
    <row r="43243" spans="12:15" x14ac:dyDescent="0.4">
      <c r="L43243" s="56">
        <f ca="1"/>
        <v>43242</v>
      </c>
      <c r="M43243" s="53">
        <f ca="1"/>
        <v>2018</v>
      </c>
      <c r="N43243" s="53">
        <f ca="1"/>
        <v>5</v>
      </c>
      <c r="O43243" s="53" t="str">
        <f ca="1"/>
        <v>2018-05</v>
      </c>
    </row>
    <row r="43244" spans="12:15" x14ac:dyDescent="0.4">
      <c r="L43244" s="56">
        <f ca="1"/>
        <v>43243</v>
      </c>
      <c r="M43244" s="53">
        <f ca="1"/>
        <v>2018</v>
      </c>
      <c r="N43244" s="53">
        <f ca="1"/>
        <v>5</v>
      </c>
      <c r="O43244" s="53" t="str">
        <f ca="1"/>
        <v>2018-05</v>
      </c>
    </row>
    <row r="43245" spans="12:15" x14ac:dyDescent="0.4">
      <c r="L43245" s="56">
        <f ca="1"/>
        <v>43244</v>
      </c>
      <c r="M43245" s="53">
        <f ca="1"/>
        <v>2018</v>
      </c>
      <c r="N43245" s="53">
        <f ca="1"/>
        <v>5</v>
      </c>
      <c r="O43245" s="53" t="str">
        <f ca="1"/>
        <v>2018-05</v>
      </c>
    </row>
    <row r="43246" spans="12:15" x14ac:dyDescent="0.4">
      <c r="L43246" s="56">
        <f ca="1"/>
        <v>43245</v>
      </c>
      <c r="M43246" s="53">
        <f ca="1"/>
        <v>2018</v>
      </c>
      <c r="N43246" s="53">
        <f ca="1"/>
        <v>5</v>
      </c>
      <c r="O43246" s="53" t="str">
        <f ca="1"/>
        <v>2018-05</v>
      </c>
    </row>
    <row r="43247" spans="12:15" x14ac:dyDescent="0.4">
      <c r="L43247" s="56">
        <f ca="1"/>
        <v>43246</v>
      </c>
      <c r="M43247" s="53">
        <f ca="1"/>
        <v>2018</v>
      </c>
      <c r="N43247" s="53">
        <f ca="1"/>
        <v>5</v>
      </c>
      <c r="O43247" s="53" t="str">
        <f ca="1"/>
        <v>2018-05</v>
      </c>
    </row>
    <row r="43248" spans="12:15" x14ac:dyDescent="0.4">
      <c r="L43248" s="56">
        <f ca="1"/>
        <v>43247</v>
      </c>
      <c r="M43248" s="53">
        <f ca="1"/>
        <v>2018</v>
      </c>
      <c r="N43248" s="53">
        <f ca="1"/>
        <v>5</v>
      </c>
      <c r="O43248" s="53" t="str">
        <f ca="1"/>
        <v>2018-05</v>
      </c>
    </row>
    <row r="43249" spans="12:15" x14ac:dyDescent="0.4">
      <c r="L43249" s="56">
        <f ca="1"/>
        <v>43248</v>
      </c>
      <c r="M43249" s="53">
        <f ca="1"/>
        <v>2018</v>
      </c>
      <c r="N43249" s="53">
        <f ca="1"/>
        <v>5</v>
      </c>
      <c r="O43249" s="53" t="str">
        <f ca="1"/>
        <v>2018-05</v>
      </c>
    </row>
    <row r="43250" spans="12:15" x14ac:dyDescent="0.4">
      <c r="L43250" s="56">
        <f ca="1"/>
        <v>43249</v>
      </c>
      <c r="M43250" s="53">
        <f ca="1"/>
        <v>2018</v>
      </c>
      <c r="N43250" s="53">
        <f ca="1"/>
        <v>5</v>
      </c>
      <c r="O43250" s="53" t="str">
        <f ca="1"/>
        <v>2018-05</v>
      </c>
    </row>
    <row r="43251" spans="12:15" x14ac:dyDescent="0.4">
      <c r="L43251" s="56">
        <f ca="1"/>
        <v>43250</v>
      </c>
      <c r="M43251" s="53">
        <f ca="1"/>
        <v>2018</v>
      </c>
      <c r="N43251" s="53">
        <f ca="1"/>
        <v>5</v>
      </c>
      <c r="O43251" s="53" t="str">
        <f ca="1"/>
        <v>2018-05</v>
      </c>
    </row>
    <row r="43252" spans="12:15" x14ac:dyDescent="0.4">
      <c r="L43252" s="56">
        <f ca="1"/>
        <v>43251</v>
      </c>
      <c r="M43252" s="53">
        <f ca="1"/>
        <v>2018</v>
      </c>
      <c r="N43252" s="53">
        <f ca="1"/>
        <v>5</v>
      </c>
      <c r="O43252" s="53" t="str">
        <f ca="1"/>
        <v>2018-05</v>
      </c>
    </row>
    <row r="43253" spans="12:15" x14ac:dyDescent="0.4">
      <c r="L43253" s="56">
        <f ca="1"/>
        <v>43252</v>
      </c>
      <c r="M43253" s="53">
        <f ca="1"/>
        <v>2018</v>
      </c>
      <c r="N43253" s="53">
        <f ca="1"/>
        <v>6</v>
      </c>
      <c r="O43253" s="53" t="str">
        <f ca="1"/>
        <v>2018-06</v>
      </c>
    </row>
    <row r="43254" spans="12:15" x14ac:dyDescent="0.4">
      <c r="L43254" s="56">
        <f ca="1"/>
        <v>43253</v>
      </c>
      <c r="M43254" s="53">
        <f ca="1"/>
        <v>2018</v>
      </c>
      <c r="N43254" s="53">
        <f ca="1"/>
        <v>6</v>
      </c>
      <c r="O43254" s="53" t="str">
        <f ca="1"/>
        <v>2018-06</v>
      </c>
    </row>
    <row r="43255" spans="12:15" x14ac:dyDescent="0.4">
      <c r="L43255" s="56">
        <f ca="1"/>
        <v>43254</v>
      </c>
      <c r="M43255" s="53">
        <f ca="1"/>
        <v>2018</v>
      </c>
      <c r="N43255" s="53">
        <f ca="1"/>
        <v>6</v>
      </c>
      <c r="O43255" s="53" t="str">
        <f ca="1"/>
        <v>2018-06</v>
      </c>
    </row>
    <row r="43256" spans="12:15" x14ac:dyDescent="0.4">
      <c r="L43256" s="56">
        <f ca="1"/>
        <v>43255</v>
      </c>
      <c r="M43256" s="53">
        <f ca="1"/>
        <v>2018</v>
      </c>
      <c r="N43256" s="53">
        <f ca="1"/>
        <v>6</v>
      </c>
      <c r="O43256" s="53" t="str">
        <f ca="1"/>
        <v>2018-06</v>
      </c>
    </row>
    <row r="43257" spans="12:15" x14ac:dyDescent="0.4">
      <c r="L43257" s="56">
        <f ca="1"/>
        <v>43256</v>
      </c>
      <c r="M43257" s="53">
        <f ca="1"/>
        <v>2018</v>
      </c>
      <c r="N43257" s="53">
        <f ca="1"/>
        <v>6</v>
      </c>
      <c r="O43257" s="53" t="str">
        <f ca="1"/>
        <v>2018-06</v>
      </c>
    </row>
    <row r="43258" spans="12:15" x14ac:dyDescent="0.4">
      <c r="L43258" s="56">
        <f ca="1"/>
        <v>43257</v>
      </c>
      <c r="M43258" s="53">
        <f ca="1"/>
        <v>2018</v>
      </c>
      <c r="N43258" s="53">
        <f ca="1"/>
        <v>6</v>
      </c>
      <c r="O43258" s="53" t="str">
        <f ca="1"/>
        <v>2018-06</v>
      </c>
    </row>
    <row r="43259" spans="12:15" x14ac:dyDescent="0.4">
      <c r="L43259" s="56">
        <f ca="1"/>
        <v>43258</v>
      </c>
      <c r="M43259" s="53">
        <f ca="1"/>
        <v>2018</v>
      </c>
      <c r="N43259" s="53">
        <f ca="1"/>
        <v>6</v>
      </c>
      <c r="O43259" s="53" t="str">
        <f ca="1"/>
        <v>2018-06</v>
      </c>
    </row>
    <row r="43260" spans="12:15" x14ac:dyDescent="0.4">
      <c r="L43260" s="56">
        <f ca="1"/>
        <v>43259</v>
      </c>
      <c r="M43260" s="53">
        <f ca="1"/>
        <v>2018</v>
      </c>
      <c r="N43260" s="53">
        <f ca="1"/>
        <v>6</v>
      </c>
      <c r="O43260" s="53" t="str">
        <f ca="1"/>
        <v>2018-06</v>
      </c>
    </row>
    <row r="43261" spans="12:15" x14ac:dyDescent="0.4">
      <c r="L43261" s="56">
        <f ca="1"/>
        <v>43260</v>
      </c>
      <c r="M43261" s="53">
        <f ca="1"/>
        <v>2018</v>
      </c>
      <c r="N43261" s="53">
        <f ca="1"/>
        <v>6</v>
      </c>
      <c r="O43261" s="53" t="str">
        <f ca="1"/>
        <v>2018-06</v>
      </c>
    </row>
    <row r="43262" spans="12:15" x14ac:dyDescent="0.4">
      <c r="L43262" s="56">
        <f ca="1"/>
        <v>43261</v>
      </c>
      <c r="M43262" s="53">
        <f ca="1"/>
        <v>2018</v>
      </c>
      <c r="N43262" s="53">
        <f ca="1"/>
        <v>6</v>
      </c>
      <c r="O43262" s="53" t="str">
        <f ca="1"/>
        <v>2018-06</v>
      </c>
    </row>
    <row r="43263" spans="12:15" x14ac:dyDescent="0.4">
      <c r="L43263" s="56">
        <f ca="1"/>
        <v>43262</v>
      </c>
      <c r="M43263" s="53">
        <f ca="1"/>
        <v>2018</v>
      </c>
      <c r="N43263" s="53">
        <f ca="1"/>
        <v>6</v>
      </c>
      <c r="O43263" s="53" t="str">
        <f ca="1"/>
        <v>2018-06</v>
      </c>
    </row>
    <row r="43264" spans="12:15" x14ac:dyDescent="0.4">
      <c r="L43264" s="56">
        <f ca="1"/>
        <v>43263</v>
      </c>
      <c r="M43264" s="53">
        <f ca="1"/>
        <v>2018</v>
      </c>
      <c r="N43264" s="53">
        <f ca="1"/>
        <v>6</v>
      </c>
      <c r="O43264" s="53" t="str">
        <f ca="1"/>
        <v>2018-06</v>
      </c>
    </row>
    <row r="43265" spans="12:15" x14ac:dyDescent="0.4">
      <c r="L43265" s="56">
        <f ca="1"/>
        <v>43264</v>
      </c>
      <c r="M43265" s="53">
        <f ca="1"/>
        <v>2018</v>
      </c>
      <c r="N43265" s="53">
        <f ca="1"/>
        <v>6</v>
      </c>
      <c r="O43265" s="53" t="str">
        <f ca="1"/>
        <v>2018-06</v>
      </c>
    </row>
    <row r="43266" spans="12:15" x14ac:dyDescent="0.4">
      <c r="L43266" s="56">
        <f ca="1"/>
        <v>43265</v>
      </c>
      <c r="M43266" s="53">
        <f ca="1"/>
        <v>2018</v>
      </c>
      <c r="N43266" s="53">
        <f ca="1"/>
        <v>6</v>
      </c>
      <c r="O43266" s="53" t="str">
        <f ca="1"/>
        <v>2018-06</v>
      </c>
    </row>
    <row r="43267" spans="12:15" x14ac:dyDescent="0.4">
      <c r="L43267" s="56">
        <f ca="1"/>
        <v>43266</v>
      </c>
      <c r="M43267" s="53">
        <f ca="1"/>
        <v>2018</v>
      </c>
      <c r="N43267" s="53">
        <f ca="1"/>
        <v>6</v>
      </c>
      <c r="O43267" s="53" t="str">
        <f ca="1"/>
        <v>2018-06</v>
      </c>
    </row>
    <row r="43268" spans="12:15" x14ac:dyDescent="0.4">
      <c r="L43268" s="56">
        <f ca="1"/>
        <v>43267</v>
      </c>
      <c r="M43268" s="53">
        <f ca="1"/>
        <v>2018</v>
      </c>
      <c r="N43268" s="53">
        <f ca="1"/>
        <v>6</v>
      </c>
      <c r="O43268" s="53" t="str">
        <f ca="1"/>
        <v>2018-06</v>
      </c>
    </row>
    <row r="43269" spans="12:15" x14ac:dyDescent="0.4">
      <c r="L43269" s="56">
        <f ca="1"/>
        <v>43268</v>
      </c>
      <c r="M43269" s="53">
        <f ca="1"/>
        <v>2018</v>
      </c>
      <c r="N43269" s="53">
        <f ca="1"/>
        <v>6</v>
      </c>
      <c r="O43269" s="53" t="str">
        <f ca="1"/>
        <v>2018-06</v>
      </c>
    </row>
    <row r="43270" spans="12:15" x14ac:dyDescent="0.4">
      <c r="L43270" s="56">
        <f ca="1"/>
        <v>43269</v>
      </c>
      <c r="M43270" s="53">
        <f ca="1"/>
        <v>2018</v>
      </c>
      <c r="N43270" s="53">
        <f ca="1"/>
        <v>6</v>
      </c>
      <c r="O43270" s="53" t="str">
        <f ca="1"/>
        <v>2018-06</v>
      </c>
    </row>
    <row r="43271" spans="12:15" x14ac:dyDescent="0.4">
      <c r="L43271" s="56">
        <f ca="1"/>
        <v>43270</v>
      </c>
      <c r="M43271" s="53">
        <f ca="1"/>
        <v>2018</v>
      </c>
      <c r="N43271" s="53">
        <f ca="1"/>
        <v>6</v>
      </c>
      <c r="O43271" s="53" t="str">
        <f ca="1"/>
        <v>2018-06</v>
      </c>
    </row>
    <row r="43272" spans="12:15" x14ac:dyDescent="0.4">
      <c r="L43272" s="56">
        <f ca="1"/>
        <v>43271</v>
      </c>
      <c r="M43272" s="53">
        <f ca="1"/>
        <v>2018</v>
      </c>
      <c r="N43272" s="53">
        <f ca="1"/>
        <v>6</v>
      </c>
      <c r="O43272" s="53" t="str">
        <f ca="1"/>
        <v>2018-06</v>
      </c>
    </row>
    <row r="43273" spans="12:15" x14ac:dyDescent="0.4">
      <c r="L43273" s="56">
        <f ca="1"/>
        <v>43272</v>
      </c>
      <c r="M43273" s="53">
        <f ca="1"/>
        <v>2018</v>
      </c>
      <c r="N43273" s="53">
        <f ca="1"/>
        <v>6</v>
      </c>
      <c r="O43273" s="53" t="str">
        <f ca="1"/>
        <v>2018-06</v>
      </c>
    </row>
    <row r="43274" spans="12:15" x14ac:dyDescent="0.4">
      <c r="L43274" s="56">
        <f ca="1"/>
        <v>43273</v>
      </c>
      <c r="M43274" s="53">
        <f ca="1"/>
        <v>2018</v>
      </c>
      <c r="N43274" s="53">
        <f ca="1"/>
        <v>6</v>
      </c>
      <c r="O43274" s="53" t="str">
        <f ca="1"/>
        <v>2018-06</v>
      </c>
    </row>
    <row r="43275" spans="12:15" x14ac:dyDescent="0.4">
      <c r="L43275" s="56">
        <f ca="1"/>
        <v>43274</v>
      </c>
      <c r="M43275" s="53">
        <f ca="1"/>
        <v>2018</v>
      </c>
      <c r="N43275" s="53">
        <f ca="1"/>
        <v>6</v>
      </c>
      <c r="O43275" s="53" t="str">
        <f ca="1"/>
        <v>2018-06</v>
      </c>
    </row>
    <row r="43276" spans="12:15" x14ac:dyDescent="0.4">
      <c r="L43276" s="56">
        <f ca="1"/>
        <v>43275</v>
      </c>
      <c r="M43276" s="53">
        <f ca="1"/>
        <v>2018</v>
      </c>
      <c r="N43276" s="53">
        <f ca="1"/>
        <v>6</v>
      </c>
      <c r="O43276" s="53" t="str">
        <f ca="1"/>
        <v>2018-06</v>
      </c>
    </row>
    <row r="43277" spans="12:15" x14ac:dyDescent="0.4">
      <c r="L43277" s="56">
        <f ca="1"/>
        <v>43276</v>
      </c>
      <c r="M43277" s="53">
        <f ca="1"/>
        <v>2018</v>
      </c>
      <c r="N43277" s="53">
        <f ca="1"/>
        <v>6</v>
      </c>
      <c r="O43277" s="53" t="str">
        <f ca="1"/>
        <v>2018-06</v>
      </c>
    </row>
    <row r="43278" spans="12:15" x14ac:dyDescent="0.4">
      <c r="L43278" s="56">
        <f ca="1"/>
        <v>43277</v>
      </c>
      <c r="M43278" s="53">
        <f ca="1"/>
        <v>2018</v>
      </c>
      <c r="N43278" s="53">
        <f ca="1"/>
        <v>6</v>
      </c>
      <c r="O43278" s="53" t="str">
        <f ca="1"/>
        <v>2018-06</v>
      </c>
    </row>
    <row r="43279" spans="12:15" x14ac:dyDescent="0.4">
      <c r="L43279" s="56">
        <f ca="1"/>
        <v>43278</v>
      </c>
      <c r="M43279" s="53">
        <f ca="1"/>
        <v>2018</v>
      </c>
      <c r="N43279" s="53">
        <f ca="1"/>
        <v>6</v>
      </c>
      <c r="O43279" s="53" t="str">
        <f ca="1"/>
        <v>2018-06</v>
      </c>
    </row>
    <row r="43280" spans="12:15" x14ac:dyDescent="0.4">
      <c r="L43280" s="56">
        <f ca="1"/>
        <v>43279</v>
      </c>
      <c r="M43280" s="53">
        <f ca="1"/>
        <v>2018</v>
      </c>
      <c r="N43280" s="53">
        <f ca="1"/>
        <v>6</v>
      </c>
      <c r="O43280" s="53" t="str">
        <f ca="1"/>
        <v>2018-06</v>
      </c>
    </row>
    <row r="43281" spans="12:15" x14ac:dyDescent="0.4">
      <c r="L43281" s="56">
        <f ca="1"/>
        <v>43280</v>
      </c>
      <c r="M43281" s="53">
        <f ca="1"/>
        <v>2018</v>
      </c>
      <c r="N43281" s="53">
        <f ca="1"/>
        <v>6</v>
      </c>
      <c r="O43281" s="53" t="str">
        <f ca="1"/>
        <v>2018-06</v>
      </c>
    </row>
    <row r="43282" spans="12:15" x14ac:dyDescent="0.4">
      <c r="L43282" s="56">
        <f ca="1"/>
        <v>43281</v>
      </c>
      <c r="M43282" s="53">
        <f ca="1"/>
        <v>2018</v>
      </c>
      <c r="N43282" s="53">
        <f ca="1"/>
        <v>6</v>
      </c>
      <c r="O43282" s="53" t="str">
        <f ca="1"/>
        <v>2018-06</v>
      </c>
    </row>
    <row r="43283" spans="12:15" x14ac:dyDescent="0.4">
      <c r="L43283" s="56">
        <f ca="1"/>
        <v>43282</v>
      </c>
      <c r="M43283" s="53">
        <f ca="1"/>
        <v>2018</v>
      </c>
      <c r="N43283" s="53">
        <f ca="1"/>
        <v>7</v>
      </c>
      <c r="O43283" s="53" t="str">
        <f ca="1"/>
        <v>2018-07</v>
      </c>
    </row>
    <row r="43284" spans="12:15" x14ac:dyDescent="0.4">
      <c r="L43284" s="56">
        <f ca="1"/>
        <v>43283</v>
      </c>
      <c r="M43284" s="53">
        <f ca="1"/>
        <v>2018</v>
      </c>
      <c r="N43284" s="53">
        <f ca="1"/>
        <v>7</v>
      </c>
      <c r="O43284" s="53" t="str">
        <f ca="1"/>
        <v>2018-07</v>
      </c>
    </row>
    <row r="43285" spans="12:15" x14ac:dyDescent="0.4">
      <c r="L43285" s="56">
        <f ca="1"/>
        <v>43284</v>
      </c>
      <c r="M43285" s="53">
        <f ca="1"/>
        <v>2018</v>
      </c>
      <c r="N43285" s="53">
        <f ca="1"/>
        <v>7</v>
      </c>
      <c r="O43285" s="53" t="str">
        <f ca="1"/>
        <v>2018-07</v>
      </c>
    </row>
    <row r="43286" spans="12:15" x14ac:dyDescent="0.4">
      <c r="L43286" s="56">
        <f ca="1"/>
        <v>43285</v>
      </c>
      <c r="M43286" s="53">
        <f ca="1"/>
        <v>2018</v>
      </c>
      <c r="N43286" s="53">
        <f ca="1"/>
        <v>7</v>
      </c>
      <c r="O43286" s="53" t="str">
        <f ca="1"/>
        <v>2018-07</v>
      </c>
    </row>
    <row r="43287" spans="12:15" x14ac:dyDescent="0.4">
      <c r="L43287" s="56">
        <f ca="1"/>
        <v>43286</v>
      </c>
      <c r="M43287" s="53">
        <f ca="1"/>
        <v>2018</v>
      </c>
      <c r="N43287" s="53">
        <f ca="1"/>
        <v>7</v>
      </c>
      <c r="O43287" s="53" t="str">
        <f ca="1"/>
        <v>2018-07</v>
      </c>
    </row>
    <row r="43288" spans="12:15" x14ac:dyDescent="0.4">
      <c r="L43288" s="56">
        <f ca="1"/>
        <v>43287</v>
      </c>
      <c r="M43288" s="53">
        <f ca="1"/>
        <v>2018</v>
      </c>
      <c r="N43288" s="53">
        <f ca="1"/>
        <v>7</v>
      </c>
      <c r="O43288" s="53" t="str">
        <f ca="1"/>
        <v>2018-07</v>
      </c>
    </row>
    <row r="43289" spans="12:15" x14ac:dyDescent="0.4">
      <c r="L43289" s="56">
        <f ca="1"/>
        <v>43288</v>
      </c>
      <c r="M43289" s="53">
        <f ca="1"/>
        <v>2018</v>
      </c>
      <c r="N43289" s="53">
        <f ca="1"/>
        <v>7</v>
      </c>
      <c r="O43289" s="53" t="str">
        <f ca="1"/>
        <v>2018-07</v>
      </c>
    </row>
    <row r="43290" spans="12:15" x14ac:dyDescent="0.4">
      <c r="L43290" s="56">
        <f ca="1"/>
        <v>43289</v>
      </c>
      <c r="M43290" s="53">
        <f ca="1"/>
        <v>2018</v>
      </c>
      <c r="N43290" s="53">
        <f ca="1"/>
        <v>7</v>
      </c>
      <c r="O43290" s="53" t="str">
        <f ca="1"/>
        <v>2018-07</v>
      </c>
    </row>
    <row r="43291" spans="12:15" x14ac:dyDescent="0.4">
      <c r="L43291" s="56">
        <f ca="1"/>
        <v>43290</v>
      </c>
      <c r="M43291" s="53">
        <f ca="1"/>
        <v>2018</v>
      </c>
      <c r="N43291" s="53">
        <f ca="1"/>
        <v>7</v>
      </c>
      <c r="O43291" s="53" t="str">
        <f ca="1"/>
        <v>2018-07</v>
      </c>
    </row>
    <row r="43292" spans="12:15" x14ac:dyDescent="0.4">
      <c r="L43292" s="56">
        <f ca="1"/>
        <v>43291</v>
      </c>
      <c r="M43292" s="53">
        <f ca="1"/>
        <v>2018</v>
      </c>
      <c r="N43292" s="53">
        <f ca="1"/>
        <v>7</v>
      </c>
      <c r="O43292" s="53" t="str">
        <f ca="1"/>
        <v>2018-07</v>
      </c>
    </row>
    <row r="43293" spans="12:15" x14ac:dyDescent="0.4">
      <c r="L43293" s="56">
        <f ca="1"/>
        <v>43292</v>
      </c>
      <c r="M43293" s="53">
        <f ca="1"/>
        <v>2018</v>
      </c>
      <c r="N43293" s="53">
        <f ca="1"/>
        <v>7</v>
      </c>
      <c r="O43293" s="53" t="str">
        <f ca="1"/>
        <v>2018-07</v>
      </c>
    </row>
    <row r="43294" spans="12:15" x14ac:dyDescent="0.4">
      <c r="L43294" s="56">
        <f ca="1"/>
        <v>43293</v>
      </c>
      <c r="M43294" s="53">
        <f ca="1"/>
        <v>2018</v>
      </c>
      <c r="N43294" s="53">
        <f ca="1"/>
        <v>7</v>
      </c>
      <c r="O43294" s="53" t="str">
        <f ca="1"/>
        <v>2018-07</v>
      </c>
    </row>
    <row r="43295" spans="12:15" x14ac:dyDescent="0.4">
      <c r="L43295" s="56">
        <f ca="1"/>
        <v>43294</v>
      </c>
      <c r="M43295" s="53">
        <f ca="1"/>
        <v>2018</v>
      </c>
      <c r="N43295" s="53">
        <f ca="1"/>
        <v>7</v>
      </c>
      <c r="O43295" s="53" t="str">
        <f ca="1"/>
        <v>2018-07</v>
      </c>
    </row>
    <row r="43296" spans="12:15" x14ac:dyDescent="0.4">
      <c r="L43296" s="56">
        <f ca="1"/>
        <v>43295</v>
      </c>
      <c r="M43296" s="53">
        <f ca="1"/>
        <v>2018</v>
      </c>
      <c r="N43296" s="53">
        <f ca="1"/>
        <v>7</v>
      </c>
      <c r="O43296" s="53" t="str">
        <f ca="1"/>
        <v>2018-07</v>
      </c>
    </row>
    <row r="43297" spans="12:15" x14ac:dyDescent="0.4">
      <c r="L43297" s="56">
        <f ca="1"/>
        <v>43296</v>
      </c>
      <c r="M43297" s="53">
        <f ca="1"/>
        <v>2018</v>
      </c>
      <c r="N43297" s="53">
        <f ca="1"/>
        <v>7</v>
      </c>
      <c r="O43297" s="53" t="str">
        <f ca="1"/>
        <v>2018-07</v>
      </c>
    </row>
    <row r="43298" spans="12:15" x14ac:dyDescent="0.4">
      <c r="L43298" s="56">
        <f ca="1"/>
        <v>43297</v>
      </c>
      <c r="M43298" s="53">
        <f ca="1"/>
        <v>2018</v>
      </c>
      <c r="N43298" s="53">
        <f ca="1"/>
        <v>7</v>
      </c>
      <c r="O43298" s="53" t="str">
        <f ca="1"/>
        <v>2018-07</v>
      </c>
    </row>
    <row r="43299" spans="12:15" x14ac:dyDescent="0.4">
      <c r="L43299" s="56">
        <f ca="1"/>
        <v>43298</v>
      </c>
      <c r="M43299" s="53">
        <f ca="1"/>
        <v>2018</v>
      </c>
      <c r="N43299" s="53">
        <f ca="1"/>
        <v>7</v>
      </c>
      <c r="O43299" s="53" t="str">
        <f ca="1"/>
        <v>2018-07</v>
      </c>
    </row>
    <row r="43300" spans="12:15" x14ac:dyDescent="0.4">
      <c r="L43300" s="56">
        <f ca="1"/>
        <v>43299</v>
      </c>
      <c r="M43300" s="53">
        <f ca="1"/>
        <v>2018</v>
      </c>
      <c r="N43300" s="53">
        <f ca="1"/>
        <v>7</v>
      </c>
      <c r="O43300" s="53" t="str">
        <f ca="1"/>
        <v>2018-07</v>
      </c>
    </row>
    <row r="43301" spans="12:15" x14ac:dyDescent="0.4">
      <c r="L43301" s="56">
        <f ca="1"/>
        <v>43300</v>
      </c>
      <c r="M43301" s="53">
        <f ca="1"/>
        <v>2018</v>
      </c>
      <c r="N43301" s="53">
        <f ca="1"/>
        <v>7</v>
      </c>
      <c r="O43301" s="53" t="str">
        <f ca="1"/>
        <v>2018-07</v>
      </c>
    </row>
    <row r="43302" spans="12:15" x14ac:dyDescent="0.4">
      <c r="L43302" s="56">
        <f ca="1"/>
        <v>43301</v>
      </c>
      <c r="M43302" s="53">
        <f ca="1"/>
        <v>2018</v>
      </c>
      <c r="N43302" s="53">
        <f ca="1"/>
        <v>7</v>
      </c>
      <c r="O43302" s="53" t="str">
        <f ca="1"/>
        <v>2018-07</v>
      </c>
    </row>
    <row r="43303" spans="12:15" x14ac:dyDescent="0.4">
      <c r="L43303" s="56">
        <f ca="1"/>
        <v>43302</v>
      </c>
      <c r="M43303" s="53">
        <f ca="1"/>
        <v>2018</v>
      </c>
      <c r="N43303" s="53">
        <f ca="1"/>
        <v>7</v>
      </c>
      <c r="O43303" s="53" t="str">
        <f ca="1"/>
        <v>2018-07</v>
      </c>
    </row>
    <row r="43304" spans="12:15" x14ac:dyDescent="0.4">
      <c r="L43304" s="56">
        <f ca="1"/>
        <v>43303</v>
      </c>
      <c r="M43304" s="53">
        <f ca="1"/>
        <v>2018</v>
      </c>
      <c r="N43304" s="53">
        <f ca="1"/>
        <v>7</v>
      </c>
      <c r="O43304" s="53" t="str">
        <f ca="1"/>
        <v>2018-07</v>
      </c>
    </row>
    <row r="43305" spans="12:15" x14ac:dyDescent="0.4">
      <c r="L43305" s="56">
        <f ca="1"/>
        <v>43304</v>
      </c>
      <c r="M43305" s="53">
        <f ca="1"/>
        <v>2018</v>
      </c>
      <c r="N43305" s="53">
        <f ca="1"/>
        <v>7</v>
      </c>
      <c r="O43305" s="53" t="str">
        <f ca="1"/>
        <v>2018-07</v>
      </c>
    </row>
    <row r="43306" spans="12:15" x14ac:dyDescent="0.4">
      <c r="L43306" s="56">
        <f ca="1"/>
        <v>43305</v>
      </c>
      <c r="M43306" s="53">
        <f ca="1"/>
        <v>2018</v>
      </c>
      <c r="N43306" s="53">
        <f ca="1"/>
        <v>7</v>
      </c>
      <c r="O43306" s="53" t="str">
        <f ca="1"/>
        <v>2018-07</v>
      </c>
    </row>
    <row r="43307" spans="12:15" x14ac:dyDescent="0.4">
      <c r="L43307" s="56">
        <f ca="1"/>
        <v>43306</v>
      </c>
      <c r="M43307" s="53">
        <f ca="1"/>
        <v>2018</v>
      </c>
      <c r="N43307" s="53">
        <f ca="1"/>
        <v>7</v>
      </c>
      <c r="O43307" s="53" t="str">
        <f ca="1"/>
        <v>2018-07</v>
      </c>
    </row>
    <row r="43308" spans="12:15" x14ac:dyDescent="0.4">
      <c r="L43308" s="56">
        <f ca="1"/>
        <v>43307</v>
      </c>
      <c r="M43308" s="53">
        <f ca="1"/>
        <v>2018</v>
      </c>
      <c r="N43308" s="53">
        <f ca="1"/>
        <v>7</v>
      </c>
      <c r="O43308" s="53" t="str">
        <f ca="1"/>
        <v>2018-07</v>
      </c>
    </row>
    <row r="43309" spans="12:15" x14ac:dyDescent="0.4">
      <c r="L43309" s="56">
        <f ca="1"/>
        <v>43308</v>
      </c>
      <c r="M43309" s="53">
        <f ca="1"/>
        <v>2018</v>
      </c>
      <c r="N43309" s="53">
        <f ca="1"/>
        <v>7</v>
      </c>
      <c r="O43309" s="53" t="str">
        <f ca="1"/>
        <v>2018-07</v>
      </c>
    </row>
    <row r="43310" spans="12:15" x14ac:dyDescent="0.4">
      <c r="L43310" s="56">
        <f ca="1"/>
        <v>43309</v>
      </c>
      <c r="M43310" s="53">
        <f ca="1"/>
        <v>2018</v>
      </c>
      <c r="N43310" s="53">
        <f ca="1"/>
        <v>7</v>
      </c>
      <c r="O43310" s="53" t="str">
        <f ca="1"/>
        <v>2018-07</v>
      </c>
    </row>
    <row r="43311" spans="12:15" x14ac:dyDescent="0.4">
      <c r="L43311" s="56">
        <f ca="1"/>
        <v>43310</v>
      </c>
      <c r="M43311" s="53">
        <f ca="1"/>
        <v>2018</v>
      </c>
      <c r="N43311" s="53">
        <f ca="1"/>
        <v>7</v>
      </c>
      <c r="O43311" s="53" t="str">
        <f ca="1"/>
        <v>2018-07</v>
      </c>
    </row>
    <row r="43312" spans="12:15" x14ac:dyDescent="0.4">
      <c r="L43312" s="56">
        <f ca="1"/>
        <v>43311</v>
      </c>
      <c r="M43312" s="53">
        <f ca="1"/>
        <v>2018</v>
      </c>
      <c r="N43312" s="53">
        <f ca="1"/>
        <v>7</v>
      </c>
      <c r="O43312" s="53" t="str">
        <f ca="1"/>
        <v>2018-07</v>
      </c>
    </row>
    <row r="43313" spans="12:15" x14ac:dyDescent="0.4">
      <c r="L43313" s="56">
        <f ca="1"/>
        <v>43312</v>
      </c>
      <c r="M43313" s="53">
        <f ca="1"/>
        <v>2018</v>
      </c>
      <c r="N43313" s="53">
        <f ca="1"/>
        <v>7</v>
      </c>
      <c r="O43313" s="53" t="str">
        <f ca="1"/>
        <v>2018-07</v>
      </c>
    </row>
    <row r="43314" spans="12:15" x14ac:dyDescent="0.4">
      <c r="L43314" s="56">
        <f ca="1"/>
        <v>43313</v>
      </c>
      <c r="M43314" s="53">
        <f ca="1"/>
        <v>2018</v>
      </c>
      <c r="N43314" s="53">
        <f ca="1"/>
        <v>8</v>
      </c>
      <c r="O43314" s="53" t="str">
        <f ca="1"/>
        <v>2018-08</v>
      </c>
    </row>
    <row r="43315" spans="12:15" x14ac:dyDescent="0.4">
      <c r="L43315" s="56">
        <f ca="1"/>
        <v>43314</v>
      </c>
      <c r="M43315" s="53">
        <f ca="1"/>
        <v>2018</v>
      </c>
      <c r="N43315" s="53">
        <f ca="1"/>
        <v>8</v>
      </c>
      <c r="O43315" s="53" t="str">
        <f ca="1"/>
        <v>2018-08</v>
      </c>
    </row>
    <row r="43316" spans="12:15" x14ac:dyDescent="0.4">
      <c r="L43316" s="56">
        <f ca="1"/>
        <v>43315</v>
      </c>
      <c r="M43316" s="53">
        <f ca="1"/>
        <v>2018</v>
      </c>
      <c r="N43316" s="53">
        <f ca="1"/>
        <v>8</v>
      </c>
      <c r="O43316" s="53" t="str">
        <f ca="1"/>
        <v>2018-08</v>
      </c>
    </row>
    <row r="43317" spans="12:15" x14ac:dyDescent="0.4">
      <c r="L43317" s="56">
        <f ca="1"/>
        <v>43316</v>
      </c>
      <c r="M43317" s="53">
        <f ca="1"/>
        <v>2018</v>
      </c>
      <c r="N43317" s="53">
        <f ca="1"/>
        <v>8</v>
      </c>
      <c r="O43317" s="53" t="str">
        <f ca="1"/>
        <v>2018-08</v>
      </c>
    </row>
    <row r="43318" spans="12:15" x14ac:dyDescent="0.4">
      <c r="L43318" s="56">
        <f ca="1"/>
        <v>43317</v>
      </c>
      <c r="M43318" s="53">
        <f ca="1"/>
        <v>2018</v>
      </c>
      <c r="N43318" s="53">
        <f ca="1"/>
        <v>8</v>
      </c>
      <c r="O43318" s="53" t="str">
        <f ca="1"/>
        <v>2018-08</v>
      </c>
    </row>
    <row r="43319" spans="12:15" x14ac:dyDescent="0.4">
      <c r="L43319" s="56">
        <f ca="1"/>
        <v>43318</v>
      </c>
      <c r="M43319" s="53">
        <f ca="1"/>
        <v>2018</v>
      </c>
      <c r="N43319" s="53">
        <f ca="1"/>
        <v>8</v>
      </c>
      <c r="O43319" s="53" t="str">
        <f ca="1"/>
        <v>2018-08</v>
      </c>
    </row>
    <row r="43320" spans="12:15" x14ac:dyDescent="0.4">
      <c r="L43320" s="56">
        <f ca="1"/>
        <v>43319</v>
      </c>
      <c r="M43320" s="53">
        <f ca="1"/>
        <v>2018</v>
      </c>
      <c r="N43320" s="53">
        <f ca="1"/>
        <v>8</v>
      </c>
      <c r="O43320" s="53" t="str">
        <f ca="1"/>
        <v>2018-08</v>
      </c>
    </row>
    <row r="43321" spans="12:15" x14ac:dyDescent="0.4">
      <c r="L43321" s="56">
        <f ca="1"/>
        <v>43320</v>
      </c>
      <c r="M43321" s="53">
        <f ca="1"/>
        <v>2018</v>
      </c>
      <c r="N43321" s="53">
        <f ca="1"/>
        <v>8</v>
      </c>
      <c r="O43321" s="53" t="str">
        <f ca="1"/>
        <v>2018-08</v>
      </c>
    </row>
    <row r="43322" spans="12:15" x14ac:dyDescent="0.4">
      <c r="L43322" s="56">
        <f ca="1"/>
        <v>43321</v>
      </c>
      <c r="M43322" s="53">
        <f ca="1"/>
        <v>2018</v>
      </c>
      <c r="N43322" s="53">
        <f ca="1"/>
        <v>8</v>
      </c>
      <c r="O43322" s="53" t="str">
        <f ca="1"/>
        <v>2018-08</v>
      </c>
    </row>
    <row r="43323" spans="12:15" x14ac:dyDescent="0.4">
      <c r="L43323" s="56">
        <f ca="1"/>
        <v>43322</v>
      </c>
      <c r="M43323" s="53">
        <f ca="1"/>
        <v>2018</v>
      </c>
      <c r="N43323" s="53">
        <f ca="1"/>
        <v>8</v>
      </c>
      <c r="O43323" s="53" t="str">
        <f ca="1"/>
        <v>2018-08</v>
      </c>
    </row>
    <row r="43324" spans="12:15" x14ac:dyDescent="0.4">
      <c r="L43324" s="56">
        <f ca="1"/>
        <v>43323</v>
      </c>
      <c r="M43324" s="53">
        <f ca="1"/>
        <v>2018</v>
      </c>
      <c r="N43324" s="53">
        <f ca="1"/>
        <v>8</v>
      </c>
      <c r="O43324" s="53" t="str">
        <f ca="1"/>
        <v>2018-08</v>
      </c>
    </row>
    <row r="43325" spans="12:15" x14ac:dyDescent="0.4">
      <c r="L43325" s="56">
        <f ca="1"/>
        <v>43324</v>
      </c>
      <c r="M43325" s="53">
        <f ca="1"/>
        <v>2018</v>
      </c>
      <c r="N43325" s="53">
        <f ca="1"/>
        <v>8</v>
      </c>
      <c r="O43325" s="53" t="str">
        <f ca="1"/>
        <v>2018-08</v>
      </c>
    </row>
    <row r="43326" spans="12:15" x14ac:dyDescent="0.4">
      <c r="L43326" s="56">
        <f ca="1"/>
        <v>43325</v>
      </c>
      <c r="M43326" s="53">
        <f ca="1"/>
        <v>2018</v>
      </c>
      <c r="N43326" s="53">
        <f ca="1"/>
        <v>8</v>
      </c>
      <c r="O43326" s="53" t="str">
        <f ca="1"/>
        <v>2018-08</v>
      </c>
    </row>
    <row r="43327" spans="12:15" x14ac:dyDescent="0.4">
      <c r="L43327" s="56">
        <f ca="1"/>
        <v>43326</v>
      </c>
      <c r="M43327" s="53">
        <f ca="1"/>
        <v>2018</v>
      </c>
      <c r="N43327" s="53">
        <f ca="1"/>
        <v>8</v>
      </c>
      <c r="O43327" s="53" t="str">
        <f ca="1"/>
        <v>2018-08</v>
      </c>
    </row>
    <row r="43328" spans="12:15" x14ac:dyDescent="0.4">
      <c r="L43328" s="56">
        <f ca="1"/>
        <v>43327</v>
      </c>
      <c r="M43328" s="53">
        <f ca="1"/>
        <v>2018</v>
      </c>
      <c r="N43328" s="53">
        <f ca="1"/>
        <v>8</v>
      </c>
      <c r="O43328" s="53" t="str">
        <f ca="1"/>
        <v>2018-08</v>
      </c>
    </row>
    <row r="43329" spans="12:15" x14ac:dyDescent="0.4">
      <c r="L43329" s="56">
        <f ca="1"/>
        <v>43328</v>
      </c>
      <c r="M43329" s="53">
        <f ca="1"/>
        <v>2018</v>
      </c>
      <c r="N43329" s="53">
        <f ca="1"/>
        <v>8</v>
      </c>
      <c r="O43329" s="53" t="str">
        <f ca="1"/>
        <v>2018-08</v>
      </c>
    </row>
    <row r="43330" spans="12:15" x14ac:dyDescent="0.4">
      <c r="L43330" s="56">
        <f ca="1"/>
        <v>43329</v>
      </c>
      <c r="M43330" s="53">
        <f ca="1"/>
        <v>2018</v>
      </c>
      <c r="N43330" s="53">
        <f ca="1"/>
        <v>8</v>
      </c>
      <c r="O43330" s="53" t="str">
        <f ca="1"/>
        <v>2018-08</v>
      </c>
    </row>
    <row r="43331" spans="12:15" x14ac:dyDescent="0.4">
      <c r="L43331" s="56">
        <f ca="1"/>
        <v>43330</v>
      </c>
      <c r="M43331" s="53">
        <f ca="1"/>
        <v>2018</v>
      </c>
      <c r="N43331" s="53">
        <f ca="1"/>
        <v>8</v>
      </c>
      <c r="O43331" s="53" t="str">
        <f ca="1"/>
        <v>2018-08</v>
      </c>
    </row>
    <row r="43332" spans="12:15" x14ac:dyDescent="0.4">
      <c r="L43332" s="56">
        <f ca="1"/>
        <v>43331</v>
      </c>
      <c r="M43332" s="53">
        <f ca="1"/>
        <v>2018</v>
      </c>
      <c r="N43332" s="53">
        <f ca="1"/>
        <v>8</v>
      </c>
      <c r="O43332" s="53" t="str">
        <f ca="1"/>
        <v>2018-08</v>
      </c>
    </row>
    <row r="43333" spans="12:15" x14ac:dyDescent="0.4">
      <c r="L43333" s="56">
        <f ca="1"/>
        <v>43332</v>
      </c>
      <c r="M43333" s="53">
        <f ca="1"/>
        <v>2018</v>
      </c>
      <c r="N43333" s="53">
        <f ca="1"/>
        <v>8</v>
      </c>
      <c r="O43333" s="53" t="str">
        <f ca="1"/>
        <v>2018-08</v>
      </c>
    </row>
    <row r="43334" spans="12:15" x14ac:dyDescent="0.4">
      <c r="L43334" s="56">
        <f ca="1"/>
        <v>43333</v>
      </c>
      <c r="M43334" s="53">
        <f ca="1"/>
        <v>2018</v>
      </c>
      <c r="N43334" s="53">
        <f ca="1"/>
        <v>8</v>
      </c>
      <c r="O43334" s="53" t="str">
        <f ca="1"/>
        <v>2018-08</v>
      </c>
    </row>
    <row r="43335" spans="12:15" x14ac:dyDescent="0.4">
      <c r="L43335" s="56">
        <f ca="1"/>
        <v>43334</v>
      </c>
      <c r="M43335" s="53">
        <f ca="1"/>
        <v>2018</v>
      </c>
      <c r="N43335" s="53">
        <f ca="1"/>
        <v>8</v>
      </c>
      <c r="O43335" s="53" t="str">
        <f ca="1"/>
        <v>2018-08</v>
      </c>
    </row>
    <row r="43336" spans="12:15" x14ac:dyDescent="0.4">
      <c r="L43336" s="56">
        <f ca="1"/>
        <v>43335</v>
      </c>
      <c r="M43336" s="53">
        <f ca="1"/>
        <v>2018</v>
      </c>
      <c r="N43336" s="53">
        <f ca="1"/>
        <v>8</v>
      </c>
      <c r="O43336" s="53" t="str">
        <f ca="1"/>
        <v>2018-08</v>
      </c>
    </row>
    <row r="43337" spans="12:15" x14ac:dyDescent="0.4">
      <c r="L43337" s="56">
        <f ca="1"/>
        <v>43336</v>
      </c>
      <c r="M43337" s="53">
        <f ca="1"/>
        <v>2018</v>
      </c>
      <c r="N43337" s="53">
        <f ca="1"/>
        <v>8</v>
      </c>
      <c r="O43337" s="53" t="str">
        <f ca="1"/>
        <v>2018-08</v>
      </c>
    </row>
    <row r="43338" spans="12:15" x14ac:dyDescent="0.4">
      <c r="L43338" s="56">
        <f ca="1"/>
        <v>43337</v>
      </c>
      <c r="M43338" s="53">
        <f ca="1"/>
        <v>2018</v>
      </c>
      <c r="N43338" s="53">
        <f ca="1"/>
        <v>8</v>
      </c>
      <c r="O43338" s="53" t="str">
        <f ca="1"/>
        <v>2018-08</v>
      </c>
    </row>
    <row r="43339" spans="12:15" x14ac:dyDescent="0.4">
      <c r="L43339" s="56">
        <f ca="1"/>
        <v>43338</v>
      </c>
      <c r="M43339" s="53">
        <f ca="1"/>
        <v>2018</v>
      </c>
      <c r="N43339" s="53">
        <f ca="1"/>
        <v>8</v>
      </c>
      <c r="O43339" s="53" t="str">
        <f ca="1"/>
        <v>2018-08</v>
      </c>
    </row>
    <row r="43340" spans="12:15" x14ac:dyDescent="0.4">
      <c r="L43340" s="56">
        <f ca="1"/>
        <v>43339</v>
      </c>
      <c r="M43340" s="53">
        <f ca="1"/>
        <v>2018</v>
      </c>
      <c r="N43340" s="53">
        <f ca="1"/>
        <v>8</v>
      </c>
      <c r="O43340" s="53" t="str">
        <f ca="1"/>
        <v>2018-08</v>
      </c>
    </row>
    <row r="43341" spans="12:15" x14ac:dyDescent="0.4">
      <c r="L43341" s="56">
        <f ca="1"/>
        <v>43340</v>
      </c>
      <c r="M43341" s="53">
        <f ca="1"/>
        <v>2018</v>
      </c>
      <c r="N43341" s="53">
        <f ca="1"/>
        <v>8</v>
      </c>
      <c r="O43341" s="53" t="str">
        <f ca="1"/>
        <v>2018-08</v>
      </c>
    </row>
    <row r="43342" spans="12:15" x14ac:dyDescent="0.4">
      <c r="L43342" s="56">
        <f ca="1"/>
        <v>43341</v>
      </c>
      <c r="M43342" s="53">
        <f ca="1"/>
        <v>2018</v>
      </c>
      <c r="N43342" s="53">
        <f ca="1"/>
        <v>8</v>
      </c>
      <c r="O43342" s="53" t="str">
        <f ca="1"/>
        <v>2018-08</v>
      </c>
    </row>
    <row r="43343" spans="12:15" x14ac:dyDescent="0.4">
      <c r="L43343" s="56">
        <f ca="1"/>
        <v>43342</v>
      </c>
      <c r="M43343" s="53">
        <f ca="1"/>
        <v>2018</v>
      </c>
      <c r="N43343" s="53">
        <f ca="1"/>
        <v>8</v>
      </c>
      <c r="O43343" s="53" t="str">
        <f ca="1"/>
        <v>2018-08</v>
      </c>
    </row>
    <row r="43344" spans="12:15" x14ac:dyDescent="0.4">
      <c r="L43344" s="56">
        <f ca="1"/>
        <v>43343</v>
      </c>
      <c r="M43344" s="53">
        <f ca="1"/>
        <v>2018</v>
      </c>
      <c r="N43344" s="53">
        <f ca="1"/>
        <v>8</v>
      </c>
      <c r="O43344" s="53" t="str">
        <f ca="1"/>
        <v>2018-08</v>
      </c>
    </row>
    <row r="43345" spans="12:15" x14ac:dyDescent="0.4">
      <c r="L43345" s="56">
        <f ca="1"/>
        <v>43344</v>
      </c>
      <c r="M43345" s="53">
        <f ca="1"/>
        <v>2018</v>
      </c>
      <c r="N43345" s="53">
        <f ca="1"/>
        <v>9</v>
      </c>
      <c r="O43345" s="53" t="str">
        <f ca="1"/>
        <v>2018-09</v>
      </c>
    </row>
    <row r="43346" spans="12:15" x14ac:dyDescent="0.4">
      <c r="L43346" s="56">
        <f ca="1"/>
        <v>43345</v>
      </c>
      <c r="M43346" s="53">
        <f ca="1"/>
        <v>2018</v>
      </c>
      <c r="N43346" s="53">
        <f ca="1"/>
        <v>9</v>
      </c>
      <c r="O43346" s="53" t="str">
        <f ca="1"/>
        <v>2018-09</v>
      </c>
    </row>
    <row r="43347" spans="12:15" x14ac:dyDescent="0.4">
      <c r="L43347" s="56">
        <f ca="1"/>
        <v>43346</v>
      </c>
      <c r="M43347" s="53">
        <f ca="1"/>
        <v>2018</v>
      </c>
      <c r="N43347" s="53">
        <f ca="1"/>
        <v>9</v>
      </c>
      <c r="O43347" s="53" t="str">
        <f ca="1"/>
        <v>2018-09</v>
      </c>
    </row>
    <row r="43348" spans="12:15" x14ac:dyDescent="0.4">
      <c r="L43348" s="56">
        <f ca="1"/>
        <v>43347</v>
      </c>
      <c r="M43348" s="53">
        <f ca="1"/>
        <v>2018</v>
      </c>
      <c r="N43348" s="53">
        <f ca="1"/>
        <v>9</v>
      </c>
      <c r="O43348" s="53" t="str">
        <f ca="1"/>
        <v>2018-09</v>
      </c>
    </row>
    <row r="43349" spans="12:15" x14ac:dyDescent="0.4">
      <c r="L43349" s="56">
        <f ca="1"/>
        <v>43348</v>
      </c>
      <c r="M43349" s="53">
        <f ca="1"/>
        <v>2018</v>
      </c>
      <c r="N43349" s="53">
        <f ca="1"/>
        <v>9</v>
      </c>
      <c r="O43349" s="53" t="str">
        <f ca="1"/>
        <v>2018-09</v>
      </c>
    </row>
    <row r="43350" spans="12:15" x14ac:dyDescent="0.4">
      <c r="L43350" s="56">
        <f ca="1"/>
        <v>43349</v>
      </c>
      <c r="M43350" s="53">
        <f ca="1"/>
        <v>2018</v>
      </c>
      <c r="N43350" s="53">
        <f ca="1"/>
        <v>9</v>
      </c>
      <c r="O43350" s="53" t="str">
        <f ca="1"/>
        <v>2018-09</v>
      </c>
    </row>
    <row r="43351" spans="12:15" x14ac:dyDescent="0.4">
      <c r="L43351" s="56">
        <f ca="1"/>
        <v>43350</v>
      </c>
      <c r="M43351" s="53">
        <f ca="1"/>
        <v>2018</v>
      </c>
      <c r="N43351" s="53">
        <f ca="1"/>
        <v>9</v>
      </c>
      <c r="O43351" s="53" t="str">
        <f ca="1"/>
        <v>2018-09</v>
      </c>
    </row>
    <row r="43352" spans="12:15" x14ac:dyDescent="0.4">
      <c r="L43352" s="56">
        <f ca="1"/>
        <v>43351</v>
      </c>
      <c r="M43352" s="53">
        <f ca="1"/>
        <v>2018</v>
      </c>
      <c r="N43352" s="53">
        <f ca="1"/>
        <v>9</v>
      </c>
      <c r="O43352" s="53" t="str">
        <f ca="1"/>
        <v>2018-09</v>
      </c>
    </row>
    <row r="43353" spans="12:15" x14ac:dyDescent="0.4">
      <c r="L43353" s="56">
        <f ca="1"/>
        <v>43352</v>
      </c>
      <c r="M43353" s="53">
        <f ca="1"/>
        <v>2018</v>
      </c>
      <c r="N43353" s="53">
        <f ca="1"/>
        <v>9</v>
      </c>
      <c r="O43353" s="53" t="str">
        <f ca="1"/>
        <v>2018-09</v>
      </c>
    </row>
    <row r="43354" spans="12:15" x14ac:dyDescent="0.4">
      <c r="L43354" s="56">
        <f ca="1"/>
        <v>43353</v>
      </c>
      <c r="M43354" s="53">
        <f ca="1"/>
        <v>2018</v>
      </c>
      <c r="N43354" s="53">
        <f ca="1"/>
        <v>9</v>
      </c>
      <c r="O43354" s="53" t="str">
        <f ca="1"/>
        <v>2018-09</v>
      </c>
    </row>
    <row r="43355" spans="12:15" x14ac:dyDescent="0.4">
      <c r="L43355" s="56">
        <f ca="1"/>
        <v>43354</v>
      </c>
      <c r="M43355" s="53">
        <f ca="1"/>
        <v>2018</v>
      </c>
      <c r="N43355" s="53">
        <f ca="1"/>
        <v>9</v>
      </c>
      <c r="O43355" s="53" t="str">
        <f ca="1"/>
        <v>2018-09</v>
      </c>
    </row>
    <row r="43356" spans="12:15" x14ac:dyDescent="0.4">
      <c r="L43356" s="56">
        <f ca="1"/>
        <v>43355</v>
      </c>
      <c r="M43356" s="53">
        <f ca="1"/>
        <v>2018</v>
      </c>
      <c r="N43356" s="53">
        <f ca="1"/>
        <v>9</v>
      </c>
      <c r="O43356" s="53" t="str">
        <f ca="1"/>
        <v>2018-09</v>
      </c>
    </row>
    <row r="43357" spans="12:15" x14ac:dyDescent="0.4">
      <c r="L43357" s="56">
        <f ca="1"/>
        <v>43356</v>
      </c>
      <c r="M43357" s="53">
        <f ca="1"/>
        <v>2018</v>
      </c>
      <c r="N43357" s="53">
        <f ca="1"/>
        <v>9</v>
      </c>
      <c r="O43357" s="53" t="str">
        <f ca="1"/>
        <v>2018-09</v>
      </c>
    </row>
    <row r="43358" spans="12:15" x14ac:dyDescent="0.4">
      <c r="L43358" s="56">
        <f ca="1"/>
        <v>43357</v>
      </c>
      <c r="M43358" s="53">
        <f ca="1"/>
        <v>2018</v>
      </c>
      <c r="N43358" s="53">
        <f ca="1"/>
        <v>9</v>
      </c>
      <c r="O43358" s="53" t="str">
        <f ca="1"/>
        <v>2018-09</v>
      </c>
    </row>
    <row r="43359" spans="12:15" x14ac:dyDescent="0.4">
      <c r="L43359" s="56">
        <f ca="1"/>
        <v>43358</v>
      </c>
      <c r="M43359" s="53">
        <f ca="1"/>
        <v>2018</v>
      </c>
      <c r="N43359" s="53">
        <f ca="1"/>
        <v>9</v>
      </c>
      <c r="O43359" s="53" t="str">
        <f ca="1"/>
        <v>2018-09</v>
      </c>
    </row>
    <row r="43360" spans="12:15" x14ac:dyDescent="0.4">
      <c r="L43360" s="56">
        <f ca="1"/>
        <v>43359</v>
      </c>
      <c r="M43360" s="53">
        <f ca="1"/>
        <v>2018</v>
      </c>
      <c r="N43360" s="53">
        <f ca="1"/>
        <v>9</v>
      </c>
      <c r="O43360" s="53" t="str">
        <f ca="1"/>
        <v>2018-09</v>
      </c>
    </row>
    <row r="43361" spans="12:15" x14ac:dyDescent="0.4">
      <c r="L43361" s="56">
        <f ca="1"/>
        <v>43360</v>
      </c>
      <c r="M43361" s="53">
        <f ca="1"/>
        <v>2018</v>
      </c>
      <c r="N43361" s="53">
        <f ca="1"/>
        <v>9</v>
      </c>
      <c r="O43361" s="53" t="str">
        <f ca="1"/>
        <v>2018-09</v>
      </c>
    </row>
    <row r="43362" spans="12:15" x14ac:dyDescent="0.4">
      <c r="L43362" s="56">
        <f ca="1"/>
        <v>43361</v>
      </c>
      <c r="M43362" s="53">
        <f ca="1"/>
        <v>2018</v>
      </c>
      <c r="N43362" s="53">
        <f ca="1"/>
        <v>9</v>
      </c>
      <c r="O43362" s="53" t="str">
        <f ca="1"/>
        <v>2018-09</v>
      </c>
    </row>
    <row r="43363" spans="12:15" x14ac:dyDescent="0.4">
      <c r="L43363" s="56">
        <f ca="1"/>
        <v>43362</v>
      </c>
      <c r="M43363" s="53">
        <f ca="1"/>
        <v>2018</v>
      </c>
      <c r="N43363" s="53">
        <f ca="1"/>
        <v>9</v>
      </c>
      <c r="O43363" s="53" t="str">
        <f ca="1"/>
        <v>2018-09</v>
      </c>
    </row>
    <row r="43364" spans="12:15" x14ac:dyDescent="0.4">
      <c r="L43364" s="56">
        <f ca="1"/>
        <v>43363</v>
      </c>
      <c r="M43364" s="53">
        <f ca="1"/>
        <v>2018</v>
      </c>
      <c r="N43364" s="53">
        <f ca="1"/>
        <v>9</v>
      </c>
      <c r="O43364" s="53" t="str">
        <f ca="1"/>
        <v>2018-09</v>
      </c>
    </row>
    <row r="43365" spans="12:15" x14ac:dyDescent="0.4">
      <c r="L43365" s="56">
        <f ca="1"/>
        <v>43364</v>
      </c>
      <c r="M43365" s="53">
        <f ca="1"/>
        <v>2018</v>
      </c>
      <c r="N43365" s="53">
        <f ca="1"/>
        <v>9</v>
      </c>
      <c r="O43365" s="53" t="str">
        <f ca="1"/>
        <v>2018-09</v>
      </c>
    </row>
    <row r="43366" spans="12:15" x14ac:dyDescent="0.4">
      <c r="L43366" s="56">
        <f ca="1"/>
        <v>43365</v>
      </c>
      <c r="M43366" s="53">
        <f ca="1"/>
        <v>2018</v>
      </c>
      <c r="N43366" s="53">
        <f ca="1"/>
        <v>9</v>
      </c>
      <c r="O43366" s="53" t="str">
        <f ca="1"/>
        <v>2018-09</v>
      </c>
    </row>
    <row r="43367" spans="12:15" x14ac:dyDescent="0.4">
      <c r="L43367" s="56">
        <f ca="1"/>
        <v>43366</v>
      </c>
      <c r="M43367" s="53">
        <f ca="1"/>
        <v>2018</v>
      </c>
      <c r="N43367" s="53">
        <f ca="1"/>
        <v>9</v>
      </c>
      <c r="O43367" s="53" t="str">
        <f ca="1"/>
        <v>2018-09</v>
      </c>
    </row>
    <row r="43368" spans="12:15" x14ac:dyDescent="0.4">
      <c r="L43368" s="56">
        <f ca="1"/>
        <v>43367</v>
      </c>
      <c r="M43368" s="53">
        <f ca="1"/>
        <v>2018</v>
      </c>
      <c r="N43368" s="53">
        <f ca="1"/>
        <v>9</v>
      </c>
      <c r="O43368" s="53" t="str">
        <f ca="1"/>
        <v>2018-09</v>
      </c>
    </row>
    <row r="43369" spans="12:15" x14ac:dyDescent="0.4">
      <c r="L43369" s="56">
        <f ca="1"/>
        <v>43368</v>
      </c>
      <c r="M43369" s="53">
        <f ca="1"/>
        <v>2018</v>
      </c>
      <c r="N43369" s="53">
        <f ca="1"/>
        <v>9</v>
      </c>
      <c r="O43369" s="53" t="str">
        <f ca="1"/>
        <v>2018-09</v>
      </c>
    </row>
    <row r="43370" spans="12:15" x14ac:dyDescent="0.4">
      <c r="L43370" s="56">
        <f ca="1"/>
        <v>43369</v>
      </c>
      <c r="M43370" s="53">
        <f ca="1"/>
        <v>2018</v>
      </c>
      <c r="N43370" s="53">
        <f ca="1"/>
        <v>9</v>
      </c>
      <c r="O43370" s="53" t="str">
        <f ca="1"/>
        <v>2018-09</v>
      </c>
    </row>
    <row r="43371" spans="12:15" x14ac:dyDescent="0.4">
      <c r="L43371" s="56">
        <f ca="1"/>
        <v>43370</v>
      </c>
      <c r="M43371" s="53">
        <f ca="1"/>
        <v>2018</v>
      </c>
      <c r="N43371" s="53">
        <f ca="1"/>
        <v>9</v>
      </c>
      <c r="O43371" s="53" t="str">
        <f ca="1"/>
        <v>2018-09</v>
      </c>
    </row>
    <row r="43372" spans="12:15" x14ac:dyDescent="0.4">
      <c r="L43372" s="56">
        <f ca="1"/>
        <v>43371</v>
      </c>
      <c r="M43372" s="53">
        <f ca="1"/>
        <v>2018</v>
      </c>
      <c r="N43372" s="53">
        <f ca="1"/>
        <v>9</v>
      </c>
      <c r="O43372" s="53" t="str">
        <f ca="1"/>
        <v>2018-09</v>
      </c>
    </row>
    <row r="43373" spans="12:15" x14ac:dyDescent="0.4">
      <c r="L43373" s="56">
        <f ca="1"/>
        <v>43372</v>
      </c>
      <c r="M43373" s="53">
        <f ca="1"/>
        <v>2018</v>
      </c>
      <c r="N43373" s="53">
        <f ca="1"/>
        <v>9</v>
      </c>
      <c r="O43373" s="53" t="str">
        <f ca="1"/>
        <v>2018-09</v>
      </c>
    </row>
    <row r="43374" spans="12:15" x14ac:dyDescent="0.4">
      <c r="L43374" s="56">
        <f ca="1"/>
        <v>43373</v>
      </c>
      <c r="M43374" s="53">
        <f ca="1"/>
        <v>2018</v>
      </c>
      <c r="N43374" s="53">
        <f ca="1"/>
        <v>9</v>
      </c>
      <c r="O43374" s="53" t="str">
        <f ca="1"/>
        <v>2018-09</v>
      </c>
    </row>
    <row r="43375" spans="12:15" x14ac:dyDescent="0.4">
      <c r="L43375" s="56">
        <f ca="1"/>
        <v>43374</v>
      </c>
      <c r="M43375" s="53">
        <f ca="1"/>
        <v>2018</v>
      </c>
      <c r="N43375" s="53">
        <f ca="1"/>
        <v>10</v>
      </c>
      <c r="O43375" s="53" t="str">
        <f ca="1"/>
        <v>2018-10</v>
      </c>
    </row>
    <row r="43376" spans="12:15" x14ac:dyDescent="0.4">
      <c r="L43376" s="56">
        <f ca="1"/>
        <v>43375</v>
      </c>
      <c r="M43376" s="53">
        <f ca="1"/>
        <v>2018</v>
      </c>
      <c r="N43376" s="53">
        <f ca="1"/>
        <v>10</v>
      </c>
      <c r="O43376" s="53" t="str">
        <f ca="1"/>
        <v>2018-10</v>
      </c>
    </row>
    <row r="43377" spans="12:15" x14ac:dyDescent="0.4">
      <c r="L43377" s="56">
        <f ca="1"/>
        <v>43376</v>
      </c>
      <c r="M43377" s="53">
        <f ca="1"/>
        <v>2018</v>
      </c>
      <c r="N43377" s="53">
        <f ca="1"/>
        <v>10</v>
      </c>
      <c r="O43377" s="53" t="str">
        <f ca="1"/>
        <v>2018-10</v>
      </c>
    </row>
    <row r="43378" spans="12:15" x14ac:dyDescent="0.4">
      <c r="L43378" s="56">
        <f ca="1"/>
        <v>43377</v>
      </c>
      <c r="M43378" s="53">
        <f ca="1"/>
        <v>2018</v>
      </c>
      <c r="N43378" s="53">
        <f ca="1"/>
        <v>10</v>
      </c>
      <c r="O43378" s="53" t="str">
        <f ca="1"/>
        <v>2018-10</v>
      </c>
    </row>
    <row r="43379" spans="12:15" x14ac:dyDescent="0.4">
      <c r="L43379" s="56">
        <f ca="1"/>
        <v>43378</v>
      </c>
      <c r="M43379" s="53">
        <f ca="1"/>
        <v>2018</v>
      </c>
      <c r="N43379" s="53">
        <f ca="1"/>
        <v>10</v>
      </c>
      <c r="O43379" s="53" t="str">
        <f ca="1"/>
        <v>2018-10</v>
      </c>
    </row>
    <row r="43380" spans="12:15" x14ac:dyDescent="0.4">
      <c r="L43380" s="56">
        <f ca="1"/>
        <v>43379</v>
      </c>
      <c r="M43380" s="53">
        <f ca="1"/>
        <v>2018</v>
      </c>
      <c r="N43380" s="53">
        <f ca="1"/>
        <v>10</v>
      </c>
      <c r="O43380" s="53" t="str">
        <f ca="1"/>
        <v>2018-10</v>
      </c>
    </row>
    <row r="43381" spans="12:15" x14ac:dyDescent="0.4">
      <c r="L43381" s="56">
        <f ca="1"/>
        <v>43380</v>
      </c>
      <c r="M43381" s="53">
        <f ca="1"/>
        <v>2018</v>
      </c>
      <c r="N43381" s="53">
        <f ca="1"/>
        <v>10</v>
      </c>
      <c r="O43381" s="53" t="str">
        <f ca="1"/>
        <v>2018-10</v>
      </c>
    </row>
    <row r="43382" spans="12:15" x14ac:dyDescent="0.4">
      <c r="L43382" s="56">
        <f ca="1"/>
        <v>43381</v>
      </c>
      <c r="M43382" s="53">
        <f ca="1"/>
        <v>2018</v>
      </c>
      <c r="N43382" s="53">
        <f ca="1"/>
        <v>10</v>
      </c>
      <c r="O43382" s="53" t="str">
        <f ca="1"/>
        <v>2018-10</v>
      </c>
    </row>
    <row r="43383" spans="12:15" x14ac:dyDescent="0.4">
      <c r="L43383" s="56">
        <f ca="1"/>
        <v>43382</v>
      </c>
      <c r="M43383" s="53">
        <f ca="1"/>
        <v>2018</v>
      </c>
      <c r="N43383" s="53">
        <f ca="1"/>
        <v>10</v>
      </c>
      <c r="O43383" s="53" t="str">
        <f ca="1"/>
        <v>2018-10</v>
      </c>
    </row>
    <row r="43384" spans="12:15" x14ac:dyDescent="0.4">
      <c r="L43384" s="56">
        <f ca="1"/>
        <v>43383</v>
      </c>
      <c r="M43384" s="53">
        <f ca="1"/>
        <v>2018</v>
      </c>
      <c r="N43384" s="53">
        <f ca="1"/>
        <v>10</v>
      </c>
      <c r="O43384" s="53" t="str">
        <f ca="1"/>
        <v>2018-10</v>
      </c>
    </row>
    <row r="43385" spans="12:15" x14ac:dyDescent="0.4">
      <c r="L43385" s="56">
        <f ca="1"/>
        <v>43384</v>
      </c>
      <c r="M43385" s="53">
        <f ca="1"/>
        <v>2018</v>
      </c>
      <c r="N43385" s="53">
        <f ca="1"/>
        <v>10</v>
      </c>
      <c r="O43385" s="53" t="str">
        <f ca="1"/>
        <v>2018-10</v>
      </c>
    </row>
    <row r="43386" spans="12:15" x14ac:dyDescent="0.4">
      <c r="L43386" s="56">
        <f ca="1"/>
        <v>43385</v>
      </c>
      <c r="M43386" s="53">
        <f ca="1"/>
        <v>2018</v>
      </c>
      <c r="N43386" s="53">
        <f ca="1"/>
        <v>10</v>
      </c>
      <c r="O43386" s="53" t="str">
        <f ca="1"/>
        <v>2018-10</v>
      </c>
    </row>
    <row r="43387" spans="12:15" x14ac:dyDescent="0.4">
      <c r="L43387" s="56">
        <f ca="1"/>
        <v>43386</v>
      </c>
      <c r="M43387" s="53">
        <f ca="1"/>
        <v>2018</v>
      </c>
      <c r="N43387" s="53">
        <f ca="1"/>
        <v>10</v>
      </c>
      <c r="O43387" s="53" t="str">
        <f ca="1"/>
        <v>2018-10</v>
      </c>
    </row>
    <row r="43388" spans="12:15" x14ac:dyDescent="0.4">
      <c r="L43388" s="56">
        <f ca="1"/>
        <v>43387</v>
      </c>
      <c r="M43388" s="53">
        <f ca="1"/>
        <v>2018</v>
      </c>
      <c r="N43388" s="53">
        <f ca="1"/>
        <v>10</v>
      </c>
      <c r="O43388" s="53" t="str">
        <f ca="1"/>
        <v>2018-10</v>
      </c>
    </row>
    <row r="43389" spans="12:15" x14ac:dyDescent="0.4">
      <c r="L43389" s="56">
        <f ca="1"/>
        <v>43388</v>
      </c>
      <c r="M43389" s="53">
        <f ca="1"/>
        <v>2018</v>
      </c>
      <c r="N43389" s="53">
        <f ca="1"/>
        <v>10</v>
      </c>
      <c r="O43389" s="53" t="str">
        <f ca="1"/>
        <v>2018-10</v>
      </c>
    </row>
    <row r="43390" spans="12:15" x14ac:dyDescent="0.4">
      <c r="L43390" s="56">
        <f ca="1"/>
        <v>43389</v>
      </c>
      <c r="M43390" s="53">
        <f ca="1"/>
        <v>2018</v>
      </c>
      <c r="N43390" s="53">
        <f ca="1"/>
        <v>10</v>
      </c>
      <c r="O43390" s="53" t="str">
        <f ca="1"/>
        <v>2018-10</v>
      </c>
    </row>
    <row r="43391" spans="12:15" x14ac:dyDescent="0.4">
      <c r="L43391" s="56">
        <f ca="1"/>
        <v>43390</v>
      </c>
      <c r="M43391" s="53">
        <f ca="1"/>
        <v>2018</v>
      </c>
      <c r="N43391" s="53">
        <f ca="1"/>
        <v>10</v>
      </c>
      <c r="O43391" s="53" t="str">
        <f ca="1"/>
        <v>2018-10</v>
      </c>
    </row>
    <row r="43392" spans="12:15" x14ac:dyDescent="0.4">
      <c r="L43392" s="56">
        <f ca="1"/>
        <v>43391</v>
      </c>
      <c r="M43392" s="53">
        <f ca="1"/>
        <v>2018</v>
      </c>
      <c r="N43392" s="53">
        <f ca="1"/>
        <v>10</v>
      </c>
      <c r="O43392" s="53" t="str">
        <f ca="1"/>
        <v>2018-10</v>
      </c>
    </row>
    <row r="43393" spans="12:15" x14ac:dyDescent="0.4">
      <c r="L43393" s="56">
        <f ca="1"/>
        <v>43392</v>
      </c>
      <c r="M43393" s="53">
        <f ca="1"/>
        <v>2018</v>
      </c>
      <c r="N43393" s="53">
        <f ca="1"/>
        <v>10</v>
      </c>
      <c r="O43393" s="53" t="str">
        <f ca="1"/>
        <v>2018-10</v>
      </c>
    </row>
    <row r="43394" spans="12:15" x14ac:dyDescent="0.4">
      <c r="L43394" s="56">
        <f ca="1"/>
        <v>43393</v>
      </c>
      <c r="M43394" s="53">
        <f ca="1"/>
        <v>2018</v>
      </c>
      <c r="N43394" s="53">
        <f ca="1"/>
        <v>10</v>
      </c>
      <c r="O43394" s="53" t="str">
        <f ca="1"/>
        <v>2018-10</v>
      </c>
    </row>
    <row r="43395" spans="12:15" x14ac:dyDescent="0.4">
      <c r="L43395" s="56">
        <f ca="1"/>
        <v>43394</v>
      </c>
      <c r="M43395" s="53">
        <f ca="1"/>
        <v>2018</v>
      </c>
      <c r="N43395" s="53">
        <f ca="1"/>
        <v>10</v>
      </c>
      <c r="O43395" s="53" t="str">
        <f ca="1"/>
        <v>2018-10</v>
      </c>
    </row>
    <row r="43396" spans="12:15" x14ac:dyDescent="0.4">
      <c r="L43396" s="56">
        <f ca="1"/>
        <v>43395</v>
      </c>
      <c r="M43396" s="53">
        <f ca="1"/>
        <v>2018</v>
      </c>
      <c r="N43396" s="53">
        <f ca="1"/>
        <v>10</v>
      </c>
      <c r="O43396" s="53" t="str">
        <f ca="1"/>
        <v>2018-10</v>
      </c>
    </row>
    <row r="43397" spans="12:15" x14ac:dyDescent="0.4">
      <c r="L43397" s="56">
        <f ca="1"/>
        <v>43396</v>
      </c>
      <c r="M43397" s="53">
        <f ca="1"/>
        <v>2018</v>
      </c>
      <c r="N43397" s="53">
        <f ca="1"/>
        <v>10</v>
      </c>
      <c r="O43397" s="53" t="str">
        <f ca="1"/>
        <v>2018-10</v>
      </c>
    </row>
    <row r="43398" spans="12:15" x14ac:dyDescent="0.4">
      <c r="L43398" s="56">
        <f ca="1"/>
        <v>43397</v>
      </c>
      <c r="M43398" s="53">
        <f ca="1"/>
        <v>2018</v>
      </c>
      <c r="N43398" s="53">
        <f ca="1"/>
        <v>10</v>
      </c>
      <c r="O43398" s="53" t="str">
        <f ca="1"/>
        <v>2018-10</v>
      </c>
    </row>
    <row r="43399" spans="12:15" x14ac:dyDescent="0.4">
      <c r="L43399" s="56">
        <f ca="1"/>
        <v>43398</v>
      </c>
      <c r="M43399" s="53">
        <f ca="1"/>
        <v>2018</v>
      </c>
      <c r="N43399" s="53">
        <f ca="1"/>
        <v>10</v>
      </c>
      <c r="O43399" s="53" t="str">
        <f ca="1"/>
        <v>2018-10</v>
      </c>
    </row>
    <row r="43400" spans="12:15" x14ac:dyDescent="0.4">
      <c r="L43400" s="56">
        <f ca="1"/>
        <v>43399</v>
      </c>
      <c r="M43400" s="53">
        <f ca="1"/>
        <v>2018</v>
      </c>
      <c r="N43400" s="53">
        <f ca="1"/>
        <v>10</v>
      </c>
      <c r="O43400" s="53" t="str">
        <f ca="1"/>
        <v>2018-10</v>
      </c>
    </row>
    <row r="43401" spans="12:15" x14ac:dyDescent="0.4">
      <c r="L43401" s="56">
        <f ca="1"/>
        <v>43400</v>
      </c>
      <c r="M43401" s="53">
        <f ca="1"/>
        <v>2018</v>
      </c>
      <c r="N43401" s="53">
        <f ca="1"/>
        <v>10</v>
      </c>
      <c r="O43401" s="53" t="str">
        <f ca="1"/>
        <v>2018-10</v>
      </c>
    </row>
    <row r="43402" spans="12:15" x14ac:dyDescent="0.4">
      <c r="L43402" s="56">
        <f ca="1"/>
        <v>43401</v>
      </c>
      <c r="M43402" s="53">
        <f ca="1"/>
        <v>2018</v>
      </c>
      <c r="N43402" s="53">
        <f ca="1"/>
        <v>10</v>
      </c>
      <c r="O43402" s="53" t="str">
        <f ca="1"/>
        <v>2018-10</v>
      </c>
    </row>
    <row r="43403" spans="12:15" x14ac:dyDescent="0.4">
      <c r="L43403" s="56">
        <f ca="1"/>
        <v>43402</v>
      </c>
      <c r="M43403" s="53">
        <f ca="1"/>
        <v>2018</v>
      </c>
      <c r="N43403" s="53">
        <f ca="1"/>
        <v>10</v>
      </c>
      <c r="O43403" s="53" t="str">
        <f ca="1"/>
        <v>2018-10</v>
      </c>
    </row>
    <row r="43404" spans="12:15" x14ac:dyDescent="0.4">
      <c r="L43404" s="56">
        <f ca="1"/>
        <v>43403</v>
      </c>
      <c r="M43404" s="53">
        <f ca="1"/>
        <v>2018</v>
      </c>
      <c r="N43404" s="53">
        <f ca="1"/>
        <v>10</v>
      </c>
      <c r="O43404" s="53" t="str">
        <f ca="1"/>
        <v>2018-10</v>
      </c>
    </row>
    <row r="43405" spans="12:15" x14ac:dyDescent="0.4">
      <c r="L43405" s="56">
        <f ca="1"/>
        <v>43404</v>
      </c>
      <c r="M43405" s="53">
        <f ca="1"/>
        <v>2018</v>
      </c>
      <c r="N43405" s="53">
        <f ca="1"/>
        <v>10</v>
      </c>
      <c r="O43405" s="53" t="str">
        <f ca="1"/>
        <v>2018-10</v>
      </c>
    </row>
    <row r="43406" spans="12:15" x14ac:dyDescent="0.4">
      <c r="L43406" s="56">
        <f ca="1"/>
        <v>43405</v>
      </c>
      <c r="M43406" s="53">
        <f ca="1"/>
        <v>2018</v>
      </c>
      <c r="N43406" s="53">
        <f ca="1"/>
        <v>11</v>
      </c>
      <c r="O43406" s="53" t="str">
        <f ca="1"/>
        <v>2018-11</v>
      </c>
    </row>
    <row r="43407" spans="12:15" x14ac:dyDescent="0.4">
      <c r="L43407" s="56">
        <f ca="1"/>
        <v>43406</v>
      </c>
      <c r="M43407" s="53">
        <f ca="1"/>
        <v>2018</v>
      </c>
      <c r="N43407" s="53">
        <f ca="1"/>
        <v>11</v>
      </c>
      <c r="O43407" s="53" t="str">
        <f ca="1"/>
        <v>2018-11</v>
      </c>
    </row>
    <row r="43408" spans="12:15" x14ac:dyDescent="0.4">
      <c r="L43408" s="56">
        <f ca="1"/>
        <v>43407</v>
      </c>
      <c r="M43408" s="53">
        <f ca="1"/>
        <v>2018</v>
      </c>
      <c r="N43408" s="53">
        <f ca="1"/>
        <v>11</v>
      </c>
      <c r="O43408" s="53" t="str">
        <f ca="1"/>
        <v>2018-11</v>
      </c>
    </row>
    <row r="43409" spans="12:15" x14ac:dyDescent="0.4">
      <c r="L43409" s="56">
        <f ca="1"/>
        <v>43408</v>
      </c>
      <c r="M43409" s="53">
        <f ca="1"/>
        <v>2018</v>
      </c>
      <c r="N43409" s="53">
        <f ca="1"/>
        <v>11</v>
      </c>
      <c r="O43409" s="53" t="str">
        <f ca="1"/>
        <v>2018-11</v>
      </c>
    </row>
    <row r="43410" spans="12:15" x14ac:dyDescent="0.4">
      <c r="L43410" s="56">
        <f ca="1"/>
        <v>43409</v>
      </c>
      <c r="M43410" s="53">
        <f ca="1"/>
        <v>2018</v>
      </c>
      <c r="N43410" s="53">
        <f ca="1"/>
        <v>11</v>
      </c>
      <c r="O43410" s="53" t="str">
        <f ca="1"/>
        <v>2018-11</v>
      </c>
    </row>
    <row r="43411" spans="12:15" x14ac:dyDescent="0.4">
      <c r="L43411" s="56">
        <f ca="1"/>
        <v>43410</v>
      </c>
      <c r="M43411" s="53">
        <f ca="1"/>
        <v>2018</v>
      </c>
      <c r="N43411" s="53">
        <f ca="1"/>
        <v>11</v>
      </c>
      <c r="O43411" s="53" t="str">
        <f ca="1"/>
        <v>2018-11</v>
      </c>
    </row>
    <row r="43412" spans="12:15" x14ac:dyDescent="0.4">
      <c r="L43412" s="56">
        <f ca="1"/>
        <v>43411</v>
      </c>
      <c r="M43412" s="53">
        <f ca="1"/>
        <v>2018</v>
      </c>
      <c r="N43412" s="53">
        <f ca="1"/>
        <v>11</v>
      </c>
      <c r="O43412" s="53" t="str">
        <f ca="1"/>
        <v>2018-11</v>
      </c>
    </row>
    <row r="43413" spans="12:15" x14ac:dyDescent="0.4">
      <c r="L43413" s="56">
        <f ca="1"/>
        <v>43412</v>
      </c>
      <c r="M43413" s="53">
        <f ca="1"/>
        <v>2018</v>
      </c>
      <c r="N43413" s="53">
        <f ca="1"/>
        <v>11</v>
      </c>
      <c r="O43413" s="53" t="str">
        <f ca="1"/>
        <v>2018-11</v>
      </c>
    </row>
    <row r="43414" spans="12:15" x14ac:dyDescent="0.4">
      <c r="L43414" s="56">
        <f ca="1"/>
        <v>43413</v>
      </c>
      <c r="M43414" s="53">
        <f ca="1"/>
        <v>2018</v>
      </c>
      <c r="N43414" s="53">
        <f ca="1"/>
        <v>11</v>
      </c>
      <c r="O43414" s="53" t="str">
        <f ca="1"/>
        <v>2018-11</v>
      </c>
    </row>
    <row r="43415" spans="12:15" x14ac:dyDescent="0.4">
      <c r="L43415" s="56">
        <f ca="1"/>
        <v>43414</v>
      </c>
      <c r="M43415" s="53">
        <f ca="1"/>
        <v>2018</v>
      </c>
      <c r="N43415" s="53">
        <f ca="1"/>
        <v>11</v>
      </c>
      <c r="O43415" s="53" t="str">
        <f ca="1"/>
        <v>2018-11</v>
      </c>
    </row>
    <row r="43416" spans="12:15" x14ac:dyDescent="0.4">
      <c r="L43416" s="56">
        <f ca="1"/>
        <v>43415</v>
      </c>
      <c r="M43416" s="53">
        <f ca="1"/>
        <v>2018</v>
      </c>
      <c r="N43416" s="53">
        <f ca="1"/>
        <v>11</v>
      </c>
      <c r="O43416" s="53" t="str">
        <f ca="1"/>
        <v>2018-11</v>
      </c>
    </row>
    <row r="43417" spans="12:15" x14ac:dyDescent="0.4">
      <c r="L43417" s="56">
        <f ca="1"/>
        <v>43416</v>
      </c>
      <c r="M43417" s="53">
        <f ca="1"/>
        <v>2018</v>
      </c>
      <c r="N43417" s="53">
        <f ca="1"/>
        <v>11</v>
      </c>
      <c r="O43417" s="53" t="str">
        <f ca="1"/>
        <v>2018-11</v>
      </c>
    </row>
    <row r="43418" spans="12:15" x14ac:dyDescent="0.4">
      <c r="L43418" s="56">
        <f ca="1"/>
        <v>43417</v>
      </c>
      <c r="M43418" s="53">
        <f ca="1"/>
        <v>2018</v>
      </c>
      <c r="N43418" s="53">
        <f ca="1"/>
        <v>11</v>
      </c>
      <c r="O43418" s="53" t="str">
        <f ca="1"/>
        <v>2018-11</v>
      </c>
    </row>
    <row r="43419" spans="12:15" x14ac:dyDescent="0.4">
      <c r="L43419" s="56">
        <f ca="1"/>
        <v>43418</v>
      </c>
      <c r="M43419" s="53">
        <f ca="1"/>
        <v>2018</v>
      </c>
      <c r="N43419" s="53">
        <f ca="1"/>
        <v>11</v>
      </c>
      <c r="O43419" s="53" t="str">
        <f ca="1"/>
        <v>2018-11</v>
      </c>
    </row>
    <row r="43420" spans="12:15" x14ac:dyDescent="0.4">
      <c r="L43420" s="56">
        <f ca="1"/>
        <v>43419</v>
      </c>
      <c r="M43420" s="53">
        <f ca="1"/>
        <v>2018</v>
      </c>
      <c r="N43420" s="53">
        <f ca="1"/>
        <v>11</v>
      </c>
      <c r="O43420" s="53" t="str">
        <f ca="1"/>
        <v>2018-11</v>
      </c>
    </row>
    <row r="43421" spans="12:15" x14ac:dyDescent="0.4">
      <c r="L43421" s="56">
        <f ca="1"/>
        <v>43420</v>
      </c>
      <c r="M43421" s="53">
        <f ca="1"/>
        <v>2018</v>
      </c>
      <c r="N43421" s="53">
        <f ca="1"/>
        <v>11</v>
      </c>
      <c r="O43421" s="53" t="str">
        <f ca="1"/>
        <v>2018-11</v>
      </c>
    </row>
    <row r="43422" spans="12:15" x14ac:dyDescent="0.4">
      <c r="L43422" s="56">
        <f ca="1"/>
        <v>43421</v>
      </c>
      <c r="M43422" s="53">
        <f ca="1"/>
        <v>2018</v>
      </c>
      <c r="N43422" s="53">
        <f ca="1"/>
        <v>11</v>
      </c>
      <c r="O43422" s="53" t="str">
        <f ca="1"/>
        <v>2018-11</v>
      </c>
    </row>
    <row r="43423" spans="12:15" x14ac:dyDescent="0.4">
      <c r="L43423" s="56">
        <f ca="1"/>
        <v>43422</v>
      </c>
      <c r="M43423" s="53">
        <f ca="1"/>
        <v>2018</v>
      </c>
      <c r="N43423" s="53">
        <f ca="1"/>
        <v>11</v>
      </c>
      <c r="O43423" s="53" t="str">
        <f ca="1"/>
        <v>2018-11</v>
      </c>
    </row>
    <row r="43424" spans="12:15" x14ac:dyDescent="0.4">
      <c r="L43424" s="56">
        <f ca="1"/>
        <v>43423</v>
      </c>
      <c r="M43424" s="53">
        <f ca="1"/>
        <v>2018</v>
      </c>
      <c r="N43424" s="53">
        <f ca="1"/>
        <v>11</v>
      </c>
      <c r="O43424" s="53" t="str">
        <f ca="1"/>
        <v>2018-11</v>
      </c>
    </row>
    <row r="43425" spans="12:15" x14ac:dyDescent="0.4">
      <c r="L43425" s="56">
        <f ca="1"/>
        <v>43424</v>
      </c>
      <c r="M43425" s="53">
        <f ca="1"/>
        <v>2018</v>
      </c>
      <c r="N43425" s="53">
        <f ca="1"/>
        <v>11</v>
      </c>
      <c r="O43425" s="53" t="str">
        <f ca="1"/>
        <v>2018-11</v>
      </c>
    </row>
    <row r="43426" spans="12:15" x14ac:dyDescent="0.4">
      <c r="L43426" s="56">
        <f ca="1"/>
        <v>43425</v>
      </c>
      <c r="M43426" s="53">
        <f ca="1"/>
        <v>2018</v>
      </c>
      <c r="N43426" s="53">
        <f ca="1"/>
        <v>11</v>
      </c>
      <c r="O43426" s="53" t="str">
        <f ca="1"/>
        <v>2018-11</v>
      </c>
    </row>
    <row r="43427" spans="12:15" x14ac:dyDescent="0.4">
      <c r="L43427" s="56">
        <f ca="1"/>
        <v>43426</v>
      </c>
      <c r="M43427" s="53">
        <f ca="1"/>
        <v>2018</v>
      </c>
      <c r="N43427" s="53">
        <f ca="1"/>
        <v>11</v>
      </c>
      <c r="O43427" s="53" t="str">
        <f ca="1"/>
        <v>2018-11</v>
      </c>
    </row>
    <row r="43428" spans="12:15" x14ac:dyDescent="0.4">
      <c r="L43428" s="56">
        <f ca="1"/>
        <v>43427</v>
      </c>
      <c r="M43428" s="53">
        <f ca="1"/>
        <v>2018</v>
      </c>
      <c r="N43428" s="53">
        <f ca="1"/>
        <v>11</v>
      </c>
      <c r="O43428" s="53" t="str">
        <f ca="1"/>
        <v>2018-11</v>
      </c>
    </row>
    <row r="43429" spans="12:15" x14ac:dyDescent="0.4">
      <c r="L43429" s="56">
        <f ca="1"/>
        <v>43428</v>
      </c>
      <c r="M43429" s="53">
        <f ca="1"/>
        <v>2018</v>
      </c>
      <c r="N43429" s="53">
        <f ca="1"/>
        <v>11</v>
      </c>
      <c r="O43429" s="53" t="str">
        <f ca="1"/>
        <v>2018-11</v>
      </c>
    </row>
    <row r="43430" spans="12:15" x14ac:dyDescent="0.4">
      <c r="L43430" s="56">
        <f ca="1"/>
        <v>43429</v>
      </c>
      <c r="M43430" s="53">
        <f ca="1"/>
        <v>2018</v>
      </c>
      <c r="N43430" s="53">
        <f ca="1"/>
        <v>11</v>
      </c>
      <c r="O43430" s="53" t="str">
        <f ca="1"/>
        <v>2018-11</v>
      </c>
    </row>
    <row r="43431" spans="12:15" x14ac:dyDescent="0.4">
      <c r="L43431" s="56">
        <f ca="1"/>
        <v>43430</v>
      </c>
      <c r="M43431" s="53">
        <f ca="1"/>
        <v>2018</v>
      </c>
      <c r="N43431" s="53">
        <f ca="1"/>
        <v>11</v>
      </c>
      <c r="O43431" s="53" t="str">
        <f ca="1"/>
        <v>2018-11</v>
      </c>
    </row>
    <row r="43432" spans="12:15" x14ac:dyDescent="0.4">
      <c r="L43432" s="56">
        <f ca="1"/>
        <v>43431</v>
      </c>
      <c r="M43432" s="53">
        <f ca="1"/>
        <v>2018</v>
      </c>
      <c r="N43432" s="53">
        <f ca="1"/>
        <v>11</v>
      </c>
      <c r="O43432" s="53" t="str">
        <f ca="1"/>
        <v>2018-11</v>
      </c>
    </row>
    <row r="43433" spans="12:15" x14ac:dyDescent="0.4">
      <c r="L43433" s="56">
        <f ca="1"/>
        <v>43432</v>
      </c>
      <c r="M43433" s="53">
        <f ca="1"/>
        <v>2018</v>
      </c>
      <c r="N43433" s="53">
        <f ca="1"/>
        <v>11</v>
      </c>
      <c r="O43433" s="53" t="str">
        <f ca="1"/>
        <v>2018-11</v>
      </c>
    </row>
    <row r="43434" spans="12:15" x14ac:dyDescent="0.4">
      <c r="L43434" s="56">
        <f ca="1"/>
        <v>43433</v>
      </c>
      <c r="M43434" s="53">
        <f ca="1"/>
        <v>2018</v>
      </c>
      <c r="N43434" s="53">
        <f ca="1"/>
        <v>11</v>
      </c>
      <c r="O43434" s="53" t="str">
        <f ca="1"/>
        <v>2018-11</v>
      </c>
    </row>
    <row r="43435" spans="12:15" x14ac:dyDescent="0.4">
      <c r="L43435" s="56">
        <f ca="1"/>
        <v>43434</v>
      </c>
      <c r="M43435" s="53">
        <f ca="1"/>
        <v>2018</v>
      </c>
      <c r="N43435" s="53">
        <f ca="1"/>
        <v>11</v>
      </c>
      <c r="O43435" s="53" t="str">
        <f ca="1"/>
        <v>2018-11</v>
      </c>
    </row>
    <row r="43436" spans="12:15" x14ac:dyDescent="0.4">
      <c r="L43436" s="56">
        <f ca="1"/>
        <v>43435</v>
      </c>
      <c r="M43436" s="53">
        <f ca="1"/>
        <v>2018</v>
      </c>
      <c r="N43436" s="53">
        <f ca="1"/>
        <v>12</v>
      </c>
      <c r="O43436" s="53" t="str">
        <f ca="1"/>
        <v>2018-12</v>
      </c>
    </row>
    <row r="43437" spans="12:15" x14ac:dyDescent="0.4">
      <c r="L43437" s="56">
        <f ca="1"/>
        <v>43436</v>
      </c>
      <c r="M43437" s="53">
        <f ca="1"/>
        <v>2018</v>
      </c>
      <c r="N43437" s="53">
        <f ca="1"/>
        <v>12</v>
      </c>
      <c r="O43437" s="53" t="str">
        <f ca="1"/>
        <v>2018-12</v>
      </c>
    </row>
    <row r="43438" spans="12:15" x14ac:dyDescent="0.4">
      <c r="L43438" s="56">
        <f ca="1"/>
        <v>43437</v>
      </c>
      <c r="M43438" s="53">
        <f ca="1"/>
        <v>2018</v>
      </c>
      <c r="N43438" s="53">
        <f ca="1"/>
        <v>12</v>
      </c>
      <c r="O43438" s="53" t="str">
        <f ca="1"/>
        <v>2018-12</v>
      </c>
    </row>
    <row r="43439" spans="12:15" x14ac:dyDescent="0.4">
      <c r="L43439" s="56">
        <f ca="1"/>
        <v>43438</v>
      </c>
      <c r="M43439" s="53">
        <f ca="1"/>
        <v>2018</v>
      </c>
      <c r="N43439" s="53">
        <f ca="1"/>
        <v>12</v>
      </c>
      <c r="O43439" s="53" t="str">
        <f ca="1"/>
        <v>2018-12</v>
      </c>
    </row>
    <row r="43440" spans="12:15" x14ac:dyDescent="0.4">
      <c r="L43440" s="56">
        <f ca="1"/>
        <v>43439</v>
      </c>
      <c r="M43440" s="53">
        <f ca="1"/>
        <v>2018</v>
      </c>
      <c r="N43440" s="53">
        <f ca="1"/>
        <v>12</v>
      </c>
      <c r="O43440" s="53" t="str">
        <f ca="1"/>
        <v>2018-12</v>
      </c>
    </row>
    <row r="43441" spans="12:15" x14ac:dyDescent="0.4">
      <c r="L43441" s="56">
        <f ca="1"/>
        <v>43440</v>
      </c>
      <c r="M43441" s="53">
        <f ca="1"/>
        <v>2018</v>
      </c>
      <c r="N43441" s="53">
        <f ca="1"/>
        <v>12</v>
      </c>
      <c r="O43441" s="53" t="str">
        <f ca="1"/>
        <v>2018-12</v>
      </c>
    </row>
    <row r="43442" spans="12:15" x14ac:dyDescent="0.4">
      <c r="L43442" s="56">
        <f ca="1"/>
        <v>43441</v>
      </c>
      <c r="M43442" s="53">
        <f ca="1"/>
        <v>2018</v>
      </c>
      <c r="N43442" s="53">
        <f ca="1"/>
        <v>12</v>
      </c>
      <c r="O43442" s="53" t="str">
        <f ca="1"/>
        <v>2018-12</v>
      </c>
    </row>
    <row r="43443" spans="12:15" x14ac:dyDescent="0.4">
      <c r="L43443" s="56">
        <f ca="1"/>
        <v>43442</v>
      </c>
      <c r="M43443" s="53">
        <f ca="1"/>
        <v>2018</v>
      </c>
      <c r="N43443" s="53">
        <f ca="1"/>
        <v>12</v>
      </c>
      <c r="O43443" s="53" t="str">
        <f ca="1"/>
        <v>2018-12</v>
      </c>
    </row>
    <row r="43444" spans="12:15" x14ac:dyDescent="0.4">
      <c r="L43444" s="56">
        <f ca="1"/>
        <v>43443</v>
      </c>
      <c r="M43444" s="53">
        <f ca="1"/>
        <v>2018</v>
      </c>
      <c r="N43444" s="53">
        <f ca="1"/>
        <v>12</v>
      </c>
      <c r="O43444" s="53" t="str">
        <f ca="1"/>
        <v>2018-12</v>
      </c>
    </row>
    <row r="43445" spans="12:15" x14ac:dyDescent="0.4">
      <c r="L43445" s="56">
        <f ca="1"/>
        <v>43444</v>
      </c>
      <c r="M43445" s="53">
        <f ca="1"/>
        <v>2018</v>
      </c>
      <c r="N43445" s="53">
        <f ca="1"/>
        <v>12</v>
      </c>
      <c r="O43445" s="53" t="str">
        <f ca="1"/>
        <v>2018-12</v>
      </c>
    </row>
    <row r="43446" spans="12:15" x14ac:dyDescent="0.4">
      <c r="L43446" s="56">
        <f ca="1"/>
        <v>43445</v>
      </c>
      <c r="M43446" s="53">
        <f ca="1"/>
        <v>2018</v>
      </c>
      <c r="N43446" s="53">
        <f ca="1"/>
        <v>12</v>
      </c>
      <c r="O43446" s="53" t="str">
        <f ca="1"/>
        <v>2018-12</v>
      </c>
    </row>
    <row r="43447" spans="12:15" x14ac:dyDescent="0.4">
      <c r="L43447" s="56">
        <f ca="1"/>
        <v>43446</v>
      </c>
      <c r="M43447" s="53">
        <f ca="1"/>
        <v>2018</v>
      </c>
      <c r="N43447" s="53">
        <f ca="1"/>
        <v>12</v>
      </c>
      <c r="O43447" s="53" t="str">
        <f ca="1"/>
        <v>2018-12</v>
      </c>
    </row>
    <row r="43448" spans="12:15" x14ac:dyDescent="0.4">
      <c r="L43448" s="56">
        <f ca="1"/>
        <v>43447</v>
      </c>
      <c r="M43448" s="53">
        <f ca="1"/>
        <v>2018</v>
      </c>
      <c r="N43448" s="53">
        <f ca="1"/>
        <v>12</v>
      </c>
      <c r="O43448" s="53" t="str">
        <f ca="1"/>
        <v>2018-12</v>
      </c>
    </row>
    <row r="43449" spans="12:15" x14ac:dyDescent="0.4">
      <c r="L43449" s="56">
        <f ca="1"/>
        <v>43448</v>
      </c>
      <c r="M43449" s="53">
        <f ca="1"/>
        <v>2018</v>
      </c>
      <c r="N43449" s="53">
        <f ca="1"/>
        <v>12</v>
      </c>
      <c r="O43449" s="53" t="str">
        <f ca="1"/>
        <v>2018-12</v>
      </c>
    </row>
    <row r="43450" spans="12:15" x14ac:dyDescent="0.4">
      <c r="L43450" s="56">
        <f ca="1"/>
        <v>43449</v>
      </c>
      <c r="M43450" s="53">
        <f ca="1"/>
        <v>2018</v>
      </c>
      <c r="N43450" s="53">
        <f ca="1"/>
        <v>12</v>
      </c>
      <c r="O43450" s="53" t="str">
        <f ca="1"/>
        <v>2018-12</v>
      </c>
    </row>
    <row r="43451" spans="12:15" x14ac:dyDescent="0.4">
      <c r="L43451" s="56">
        <f ca="1"/>
        <v>43450</v>
      </c>
      <c r="M43451" s="53">
        <f ca="1"/>
        <v>2018</v>
      </c>
      <c r="N43451" s="53">
        <f ca="1"/>
        <v>12</v>
      </c>
      <c r="O43451" s="53" t="str">
        <f ca="1"/>
        <v>2018-12</v>
      </c>
    </row>
    <row r="43452" spans="12:15" x14ac:dyDescent="0.4">
      <c r="L43452" s="56">
        <f ca="1"/>
        <v>43451</v>
      </c>
      <c r="M43452" s="53">
        <f ca="1"/>
        <v>2018</v>
      </c>
      <c r="N43452" s="53">
        <f ca="1"/>
        <v>12</v>
      </c>
      <c r="O43452" s="53" t="str">
        <f ca="1"/>
        <v>2018-12</v>
      </c>
    </row>
    <row r="43453" spans="12:15" x14ac:dyDescent="0.4">
      <c r="L43453" s="56">
        <f ca="1"/>
        <v>43452</v>
      </c>
      <c r="M43453" s="53">
        <f ca="1"/>
        <v>2018</v>
      </c>
      <c r="N43453" s="53">
        <f ca="1"/>
        <v>12</v>
      </c>
      <c r="O43453" s="53" t="str">
        <f ca="1"/>
        <v>2018-12</v>
      </c>
    </row>
    <row r="43454" spans="12:15" x14ac:dyDescent="0.4">
      <c r="L43454" s="56">
        <f ca="1"/>
        <v>43453</v>
      </c>
      <c r="M43454" s="53">
        <f ca="1"/>
        <v>2018</v>
      </c>
      <c r="N43454" s="53">
        <f ca="1"/>
        <v>12</v>
      </c>
      <c r="O43454" s="53" t="str">
        <f ca="1"/>
        <v>2018-12</v>
      </c>
    </row>
    <row r="43455" spans="12:15" x14ac:dyDescent="0.4">
      <c r="L43455" s="56">
        <f ca="1"/>
        <v>43454</v>
      </c>
      <c r="M43455" s="53">
        <f ca="1"/>
        <v>2018</v>
      </c>
      <c r="N43455" s="53">
        <f ca="1"/>
        <v>12</v>
      </c>
      <c r="O43455" s="53" t="str">
        <f ca="1"/>
        <v>2018-12</v>
      </c>
    </row>
    <row r="43456" spans="12:15" x14ac:dyDescent="0.4">
      <c r="L43456" s="56">
        <f ca="1"/>
        <v>43455</v>
      </c>
      <c r="M43456" s="53">
        <f ca="1"/>
        <v>2018</v>
      </c>
      <c r="N43456" s="53">
        <f ca="1"/>
        <v>12</v>
      </c>
      <c r="O43456" s="53" t="str">
        <f ca="1"/>
        <v>2018-12</v>
      </c>
    </row>
    <row r="43457" spans="12:15" x14ac:dyDescent="0.4">
      <c r="L43457" s="56">
        <f ca="1"/>
        <v>43456</v>
      </c>
      <c r="M43457" s="53">
        <f ca="1"/>
        <v>2018</v>
      </c>
      <c r="N43457" s="53">
        <f ca="1"/>
        <v>12</v>
      </c>
      <c r="O43457" s="53" t="str">
        <f ca="1"/>
        <v>2018-12</v>
      </c>
    </row>
    <row r="43458" spans="12:15" x14ac:dyDescent="0.4">
      <c r="L43458" s="56">
        <f ca="1"/>
        <v>43457</v>
      </c>
      <c r="M43458" s="53">
        <f ca="1"/>
        <v>2018</v>
      </c>
      <c r="N43458" s="53">
        <f ca="1"/>
        <v>12</v>
      </c>
      <c r="O43458" s="53" t="str">
        <f ca="1"/>
        <v>2018-12</v>
      </c>
    </row>
    <row r="43459" spans="12:15" x14ac:dyDescent="0.4">
      <c r="L43459" s="56">
        <f ca="1"/>
        <v>43458</v>
      </c>
      <c r="M43459" s="53">
        <f ca="1"/>
        <v>2018</v>
      </c>
      <c r="N43459" s="53">
        <f ca="1"/>
        <v>12</v>
      </c>
      <c r="O43459" s="53" t="str">
        <f ca="1"/>
        <v>2018-12</v>
      </c>
    </row>
    <row r="43460" spans="12:15" x14ac:dyDescent="0.4">
      <c r="L43460" s="56">
        <f ca="1"/>
        <v>43459</v>
      </c>
      <c r="M43460" s="53">
        <f ca="1"/>
        <v>2018</v>
      </c>
      <c r="N43460" s="53">
        <f ca="1"/>
        <v>12</v>
      </c>
      <c r="O43460" s="53" t="str">
        <f ca="1"/>
        <v>2018-12</v>
      </c>
    </row>
    <row r="43461" spans="12:15" x14ac:dyDescent="0.4">
      <c r="L43461" s="56">
        <f ca="1"/>
        <v>43460</v>
      </c>
      <c r="M43461" s="53">
        <f ca="1"/>
        <v>2018</v>
      </c>
      <c r="N43461" s="53">
        <f ca="1"/>
        <v>12</v>
      </c>
      <c r="O43461" s="53" t="str">
        <f ca="1"/>
        <v>2018-12</v>
      </c>
    </row>
    <row r="43462" spans="12:15" x14ac:dyDescent="0.4">
      <c r="L43462" s="56">
        <f ca="1"/>
        <v>43461</v>
      </c>
      <c r="M43462" s="53">
        <f ca="1"/>
        <v>2018</v>
      </c>
      <c r="N43462" s="53">
        <f ca="1"/>
        <v>12</v>
      </c>
      <c r="O43462" s="53" t="str">
        <f ca="1"/>
        <v>2018-12</v>
      </c>
    </row>
    <row r="43463" spans="12:15" x14ac:dyDescent="0.4">
      <c r="L43463" s="56">
        <f ca="1"/>
        <v>43462</v>
      </c>
      <c r="M43463" s="53">
        <f ca="1"/>
        <v>2018</v>
      </c>
      <c r="N43463" s="53">
        <f ca="1"/>
        <v>12</v>
      </c>
      <c r="O43463" s="53" t="str">
        <f ca="1"/>
        <v>2018-12</v>
      </c>
    </row>
    <row r="43464" spans="12:15" x14ac:dyDescent="0.4">
      <c r="L43464" s="56">
        <f ca="1"/>
        <v>43463</v>
      </c>
      <c r="M43464" s="53">
        <f ca="1"/>
        <v>2018</v>
      </c>
      <c r="N43464" s="53">
        <f ca="1"/>
        <v>12</v>
      </c>
      <c r="O43464" s="53" t="str">
        <f ca="1"/>
        <v>2018-12</v>
      </c>
    </row>
    <row r="43465" spans="12:15" x14ac:dyDescent="0.4">
      <c r="L43465" s="56">
        <f ca="1"/>
        <v>43464</v>
      </c>
      <c r="M43465" s="53">
        <f ca="1"/>
        <v>2018</v>
      </c>
      <c r="N43465" s="53">
        <f ca="1"/>
        <v>12</v>
      </c>
      <c r="O43465" s="53" t="str">
        <f ca="1"/>
        <v>2018-12</v>
      </c>
    </row>
    <row r="43466" spans="12:15" x14ac:dyDescent="0.4">
      <c r="L43466" s="56">
        <f ca="1"/>
        <v>43465</v>
      </c>
      <c r="M43466" s="53">
        <f ca="1"/>
        <v>2018</v>
      </c>
      <c r="N43466" s="53">
        <f ca="1"/>
        <v>12</v>
      </c>
      <c r="O43466" s="53" t="str">
        <f ca="1"/>
        <v>2018-12</v>
      </c>
    </row>
    <row r="43467" spans="12:15" x14ac:dyDescent="0.4">
      <c r="L43467" s="56">
        <f ca="1"/>
        <v>43466</v>
      </c>
      <c r="M43467" s="53">
        <f ca="1"/>
        <v>2019</v>
      </c>
      <c r="N43467" s="53">
        <f ca="1"/>
        <v>1</v>
      </c>
      <c r="O43467" s="53" t="str">
        <f ca="1"/>
        <v>2019-01</v>
      </c>
    </row>
    <row r="43468" spans="12:15" x14ac:dyDescent="0.4">
      <c r="L43468" s="56">
        <f ca="1"/>
        <v>43467</v>
      </c>
      <c r="M43468" s="53">
        <f ca="1"/>
        <v>2019</v>
      </c>
      <c r="N43468" s="53">
        <f ca="1"/>
        <v>1</v>
      </c>
      <c r="O43468" s="53" t="str">
        <f ca="1"/>
        <v>2019-01</v>
      </c>
    </row>
    <row r="43469" spans="12:15" x14ac:dyDescent="0.4">
      <c r="L43469" s="56">
        <f ca="1"/>
        <v>43468</v>
      </c>
      <c r="M43469" s="53">
        <f ca="1"/>
        <v>2019</v>
      </c>
      <c r="N43469" s="53">
        <f ca="1"/>
        <v>1</v>
      </c>
      <c r="O43469" s="53" t="str">
        <f ca="1"/>
        <v>2019-01</v>
      </c>
    </row>
    <row r="43470" spans="12:15" x14ac:dyDescent="0.4">
      <c r="L43470" s="56">
        <f ca="1"/>
        <v>43469</v>
      </c>
      <c r="M43470" s="53">
        <f ca="1"/>
        <v>2019</v>
      </c>
      <c r="N43470" s="53">
        <f ca="1"/>
        <v>1</v>
      </c>
      <c r="O43470" s="53" t="str">
        <f ca="1"/>
        <v>2019-01</v>
      </c>
    </row>
    <row r="43471" spans="12:15" x14ac:dyDescent="0.4">
      <c r="L43471" s="56">
        <f ca="1"/>
        <v>43470</v>
      </c>
      <c r="M43471" s="53">
        <f ca="1"/>
        <v>2019</v>
      </c>
      <c r="N43471" s="53">
        <f ca="1"/>
        <v>1</v>
      </c>
      <c r="O43471" s="53" t="str">
        <f ca="1"/>
        <v>2019-01</v>
      </c>
    </row>
    <row r="43472" spans="12:15" x14ac:dyDescent="0.4">
      <c r="L43472" s="56">
        <f ca="1"/>
        <v>43471</v>
      </c>
      <c r="M43472" s="53">
        <f ca="1"/>
        <v>2019</v>
      </c>
      <c r="N43472" s="53">
        <f ca="1"/>
        <v>1</v>
      </c>
      <c r="O43472" s="53" t="str">
        <f ca="1"/>
        <v>2019-01</v>
      </c>
    </row>
    <row r="43473" spans="12:15" x14ac:dyDescent="0.4">
      <c r="L43473" s="56">
        <f ca="1"/>
        <v>43472</v>
      </c>
      <c r="M43473" s="53">
        <f ca="1"/>
        <v>2019</v>
      </c>
      <c r="N43473" s="53">
        <f ca="1"/>
        <v>1</v>
      </c>
      <c r="O43473" s="53" t="str">
        <f ca="1"/>
        <v>2019-01</v>
      </c>
    </row>
    <row r="43474" spans="12:15" x14ac:dyDescent="0.4">
      <c r="L43474" s="56">
        <f ca="1"/>
        <v>43473</v>
      </c>
      <c r="M43474" s="53">
        <f ca="1"/>
        <v>2019</v>
      </c>
      <c r="N43474" s="53">
        <f ca="1"/>
        <v>1</v>
      </c>
      <c r="O43474" s="53" t="str">
        <f ca="1"/>
        <v>2019-01</v>
      </c>
    </row>
    <row r="43475" spans="12:15" x14ac:dyDescent="0.4">
      <c r="L43475" s="56">
        <f ca="1"/>
        <v>43474</v>
      </c>
      <c r="M43475" s="53">
        <f ca="1"/>
        <v>2019</v>
      </c>
      <c r="N43475" s="53">
        <f ca="1"/>
        <v>1</v>
      </c>
      <c r="O43475" s="53" t="str">
        <f ca="1"/>
        <v>2019-01</v>
      </c>
    </row>
    <row r="43476" spans="12:15" x14ac:dyDescent="0.4">
      <c r="L43476" s="56">
        <f ca="1"/>
        <v>43475</v>
      </c>
      <c r="M43476" s="53">
        <f ca="1"/>
        <v>2019</v>
      </c>
      <c r="N43476" s="53">
        <f ca="1"/>
        <v>1</v>
      </c>
      <c r="O43476" s="53" t="str">
        <f ca="1"/>
        <v>2019-01</v>
      </c>
    </row>
    <row r="43477" spans="12:15" x14ac:dyDescent="0.4">
      <c r="L43477" s="56">
        <f ca="1"/>
        <v>43476</v>
      </c>
      <c r="M43477" s="53">
        <f ca="1"/>
        <v>2019</v>
      </c>
      <c r="N43477" s="53">
        <f ca="1"/>
        <v>1</v>
      </c>
      <c r="O43477" s="53" t="str">
        <f ca="1"/>
        <v>2019-01</v>
      </c>
    </row>
    <row r="43478" spans="12:15" x14ac:dyDescent="0.4">
      <c r="L43478" s="56">
        <f ca="1"/>
        <v>43477</v>
      </c>
      <c r="M43478" s="53">
        <f ca="1"/>
        <v>2019</v>
      </c>
      <c r="N43478" s="53">
        <f ca="1"/>
        <v>1</v>
      </c>
      <c r="O43478" s="53" t="str">
        <f ca="1"/>
        <v>2019-01</v>
      </c>
    </row>
    <row r="43479" spans="12:15" x14ac:dyDescent="0.4">
      <c r="L43479" s="56">
        <f ca="1"/>
        <v>43478</v>
      </c>
      <c r="M43479" s="53">
        <f ca="1"/>
        <v>2019</v>
      </c>
      <c r="N43479" s="53">
        <f ca="1"/>
        <v>1</v>
      </c>
      <c r="O43479" s="53" t="str">
        <f ca="1"/>
        <v>2019-01</v>
      </c>
    </row>
    <row r="43480" spans="12:15" x14ac:dyDescent="0.4">
      <c r="L43480" s="56">
        <f ca="1"/>
        <v>43479</v>
      </c>
      <c r="M43480" s="53">
        <f ca="1"/>
        <v>2019</v>
      </c>
      <c r="N43480" s="53">
        <f ca="1"/>
        <v>1</v>
      </c>
      <c r="O43480" s="53" t="str">
        <f ca="1"/>
        <v>2019-01</v>
      </c>
    </row>
    <row r="43481" spans="12:15" x14ac:dyDescent="0.4">
      <c r="L43481" s="56">
        <f ca="1"/>
        <v>43480</v>
      </c>
      <c r="M43481" s="53">
        <f ca="1"/>
        <v>2019</v>
      </c>
      <c r="N43481" s="53">
        <f ca="1"/>
        <v>1</v>
      </c>
      <c r="O43481" s="53" t="str">
        <f ca="1"/>
        <v>2019-01</v>
      </c>
    </row>
    <row r="43482" spans="12:15" x14ac:dyDescent="0.4">
      <c r="L43482" s="56">
        <f ca="1"/>
        <v>43481</v>
      </c>
      <c r="M43482" s="53">
        <f ca="1"/>
        <v>2019</v>
      </c>
      <c r="N43482" s="53">
        <f ca="1"/>
        <v>1</v>
      </c>
      <c r="O43482" s="53" t="str">
        <f ca="1"/>
        <v>2019-01</v>
      </c>
    </row>
    <row r="43483" spans="12:15" x14ac:dyDescent="0.4">
      <c r="L43483" s="56">
        <f ca="1"/>
        <v>43482</v>
      </c>
      <c r="M43483" s="53">
        <f ca="1"/>
        <v>2019</v>
      </c>
      <c r="N43483" s="53">
        <f ca="1"/>
        <v>1</v>
      </c>
      <c r="O43483" s="53" t="str">
        <f ca="1"/>
        <v>2019-01</v>
      </c>
    </row>
    <row r="43484" spans="12:15" x14ac:dyDescent="0.4">
      <c r="L43484" s="56">
        <f ca="1"/>
        <v>43483</v>
      </c>
      <c r="M43484" s="53">
        <f ca="1"/>
        <v>2019</v>
      </c>
      <c r="N43484" s="53">
        <f ca="1"/>
        <v>1</v>
      </c>
      <c r="O43484" s="53" t="str">
        <f ca="1"/>
        <v>2019-01</v>
      </c>
    </row>
    <row r="43485" spans="12:15" x14ac:dyDescent="0.4">
      <c r="L43485" s="56">
        <f ca="1"/>
        <v>43484</v>
      </c>
      <c r="M43485" s="53">
        <f ca="1"/>
        <v>2019</v>
      </c>
      <c r="N43485" s="53">
        <f ca="1"/>
        <v>1</v>
      </c>
      <c r="O43485" s="53" t="str">
        <f ca="1"/>
        <v>2019-01</v>
      </c>
    </row>
    <row r="43486" spans="12:15" x14ac:dyDescent="0.4">
      <c r="L43486" s="56">
        <f ca="1"/>
        <v>43485</v>
      </c>
      <c r="M43486" s="53">
        <f ca="1"/>
        <v>2019</v>
      </c>
      <c r="N43486" s="53">
        <f ca="1"/>
        <v>1</v>
      </c>
      <c r="O43486" s="53" t="str">
        <f ca="1"/>
        <v>2019-01</v>
      </c>
    </row>
    <row r="43487" spans="12:15" x14ac:dyDescent="0.4">
      <c r="L43487" s="56">
        <f ca="1"/>
        <v>43486</v>
      </c>
      <c r="M43487" s="53">
        <f ca="1"/>
        <v>2019</v>
      </c>
      <c r="N43487" s="53">
        <f ca="1"/>
        <v>1</v>
      </c>
      <c r="O43487" s="53" t="str">
        <f ca="1"/>
        <v>2019-01</v>
      </c>
    </row>
    <row r="43488" spans="12:15" x14ac:dyDescent="0.4">
      <c r="L43488" s="56">
        <f ca="1"/>
        <v>43487</v>
      </c>
      <c r="M43488" s="53">
        <f ca="1"/>
        <v>2019</v>
      </c>
      <c r="N43488" s="53">
        <f ca="1"/>
        <v>1</v>
      </c>
      <c r="O43488" s="53" t="str">
        <f ca="1"/>
        <v>2019-01</v>
      </c>
    </row>
    <row r="43489" spans="12:15" x14ac:dyDescent="0.4">
      <c r="L43489" s="56">
        <f ca="1"/>
        <v>43488</v>
      </c>
      <c r="M43489" s="53">
        <f ca="1"/>
        <v>2019</v>
      </c>
      <c r="N43489" s="53">
        <f ca="1"/>
        <v>1</v>
      </c>
      <c r="O43489" s="53" t="str">
        <f ca="1"/>
        <v>2019-01</v>
      </c>
    </row>
    <row r="43490" spans="12:15" x14ac:dyDescent="0.4">
      <c r="L43490" s="56">
        <f ca="1"/>
        <v>43489</v>
      </c>
      <c r="M43490" s="53">
        <f ca="1"/>
        <v>2019</v>
      </c>
      <c r="N43490" s="53">
        <f ca="1"/>
        <v>1</v>
      </c>
      <c r="O43490" s="53" t="str">
        <f ca="1"/>
        <v>2019-01</v>
      </c>
    </row>
    <row r="43491" spans="12:15" x14ac:dyDescent="0.4">
      <c r="L43491" s="56">
        <f ca="1"/>
        <v>43490</v>
      </c>
      <c r="M43491" s="53">
        <f ca="1"/>
        <v>2019</v>
      </c>
      <c r="N43491" s="53">
        <f ca="1"/>
        <v>1</v>
      </c>
      <c r="O43491" s="53" t="str">
        <f ca="1"/>
        <v>2019-01</v>
      </c>
    </row>
    <row r="43492" spans="12:15" x14ac:dyDescent="0.4">
      <c r="L43492" s="56">
        <f ca="1"/>
        <v>43491</v>
      </c>
      <c r="M43492" s="53">
        <f ca="1"/>
        <v>2019</v>
      </c>
      <c r="N43492" s="53">
        <f ca="1"/>
        <v>1</v>
      </c>
      <c r="O43492" s="53" t="str">
        <f ca="1"/>
        <v>2019-01</v>
      </c>
    </row>
    <row r="43493" spans="12:15" x14ac:dyDescent="0.4">
      <c r="L43493" s="56">
        <f ca="1"/>
        <v>43492</v>
      </c>
      <c r="M43493" s="53">
        <f ca="1"/>
        <v>2019</v>
      </c>
      <c r="N43493" s="53">
        <f ca="1"/>
        <v>1</v>
      </c>
      <c r="O43493" s="53" t="str">
        <f ca="1"/>
        <v>2019-01</v>
      </c>
    </row>
    <row r="43494" spans="12:15" x14ac:dyDescent="0.4">
      <c r="L43494" s="56">
        <f ca="1"/>
        <v>43493</v>
      </c>
      <c r="M43494" s="53">
        <f ca="1"/>
        <v>2019</v>
      </c>
      <c r="N43494" s="53">
        <f ca="1"/>
        <v>1</v>
      </c>
      <c r="O43494" s="53" t="str">
        <f ca="1"/>
        <v>2019-01</v>
      </c>
    </row>
    <row r="43495" spans="12:15" x14ac:dyDescent="0.4">
      <c r="L43495" s="56">
        <f ca="1"/>
        <v>43494</v>
      </c>
      <c r="M43495" s="53">
        <f ca="1"/>
        <v>2019</v>
      </c>
      <c r="N43495" s="53">
        <f ca="1"/>
        <v>1</v>
      </c>
      <c r="O43495" s="53" t="str">
        <f ca="1"/>
        <v>2019-01</v>
      </c>
    </row>
    <row r="43496" spans="12:15" x14ac:dyDescent="0.4">
      <c r="L43496" s="56">
        <f ca="1"/>
        <v>43495</v>
      </c>
      <c r="M43496" s="53">
        <f ca="1"/>
        <v>2019</v>
      </c>
      <c r="N43496" s="53">
        <f ca="1"/>
        <v>1</v>
      </c>
      <c r="O43496" s="53" t="str">
        <f ca="1"/>
        <v>2019-01</v>
      </c>
    </row>
    <row r="43497" spans="12:15" x14ac:dyDescent="0.4">
      <c r="L43497" s="56">
        <f ca="1"/>
        <v>43496</v>
      </c>
      <c r="M43497" s="53">
        <f ca="1"/>
        <v>2019</v>
      </c>
      <c r="N43497" s="53">
        <f ca="1"/>
        <v>1</v>
      </c>
      <c r="O43497" s="53" t="str">
        <f ca="1"/>
        <v>2019-01</v>
      </c>
    </row>
    <row r="43498" spans="12:15" x14ac:dyDescent="0.4">
      <c r="L43498" s="56">
        <f ca="1"/>
        <v>43497</v>
      </c>
      <c r="M43498" s="53">
        <f ca="1"/>
        <v>2019</v>
      </c>
      <c r="N43498" s="53">
        <f ca="1"/>
        <v>2</v>
      </c>
      <c r="O43498" s="53" t="str">
        <f ca="1"/>
        <v>2019-02</v>
      </c>
    </row>
    <row r="43499" spans="12:15" x14ac:dyDescent="0.4">
      <c r="L43499" s="56">
        <f ca="1"/>
        <v>43498</v>
      </c>
      <c r="M43499" s="53">
        <f ca="1"/>
        <v>2019</v>
      </c>
      <c r="N43499" s="53">
        <f ca="1"/>
        <v>2</v>
      </c>
      <c r="O43499" s="53" t="str">
        <f ca="1"/>
        <v>2019-02</v>
      </c>
    </row>
    <row r="43500" spans="12:15" x14ac:dyDescent="0.4">
      <c r="L43500" s="56">
        <f ca="1"/>
        <v>43499</v>
      </c>
      <c r="M43500" s="53">
        <f ca="1"/>
        <v>2019</v>
      </c>
      <c r="N43500" s="53">
        <f ca="1"/>
        <v>2</v>
      </c>
      <c r="O43500" s="53" t="str">
        <f ca="1"/>
        <v>2019-02</v>
      </c>
    </row>
    <row r="43501" spans="12:15" x14ac:dyDescent="0.4">
      <c r="L43501" s="56">
        <f ca="1"/>
        <v>43500</v>
      </c>
      <c r="M43501" s="53">
        <f ca="1"/>
        <v>2019</v>
      </c>
      <c r="N43501" s="53">
        <f ca="1"/>
        <v>2</v>
      </c>
      <c r="O43501" s="53" t="str">
        <f ca="1"/>
        <v>2019-02</v>
      </c>
    </row>
    <row r="43502" spans="12:15" x14ac:dyDescent="0.4">
      <c r="L43502" s="56">
        <f ca="1"/>
        <v>43501</v>
      </c>
      <c r="M43502" s="53">
        <f ca="1"/>
        <v>2019</v>
      </c>
      <c r="N43502" s="53">
        <f ca="1"/>
        <v>2</v>
      </c>
      <c r="O43502" s="53" t="str">
        <f ca="1"/>
        <v>2019-02</v>
      </c>
    </row>
    <row r="43503" spans="12:15" x14ac:dyDescent="0.4">
      <c r="L43503" s="56">
        <f ca="1"/>
        <v>43502</v>
      </c>
      <c r="M43503" s="53">
        <f ca="1"/>
        <v>2019</v>
      </c>
      <c r="N43503" s="53">
        <f ca="1"/>
        <v>2</v>
      </c>
      <c r="O43503" s="53" t="str">
        <f ca="1"/>
        <v>2019-02</v>
      </c>
    </row>
    <row r="43504" spans="12:15" x14ac:dyDescent="0.4">
      <c r="L43504" s="56">
        <f ca="1"/>
        <v>43503</v>
      </c>
      <c r="M43504" s="53">
        <f ca="1"/>
        <v>2019</v>
      </c>
      <c r="N43504" s="53">
        <f ca="1"/>
        <v>2</v>
      </c>
      <c r="O43504" s="53" t="str">
        <f ca="1"/>
        <v>2019-02</v>
      </c>
    </row>
    <row r="43505" spans="12:15" x14ac:dyDescent="0.4">
      <c r="L43505" s="56">
        <f ca="1"/>
        <v>43504</v>
      </c>
      <c r="M43505" s="53">
        <f ca="1"/>
        <v>2019</v>
      </c>
      <c r="N43505" s="53">
        <f ca="1"/>
        <v>2</v>
      </c>
      <c r="O43505" s="53" t="str">
        <f ca="1"/>
        <v>2019-02</v>
      </c>
    </row>
    <row r="43506" spans="12:15" x14ac:dyDescent="0.4">
      <c r="L43506" s="56">
        <f ca="1"/>
        <v>43505</v>
      </c>
      <c r="M43506" s="53">
        <f ca="1"/>
        <v>2019</v>
      </c>
      <c r="N43506" s="53">
        <f ca="1"/>
        <v>2</v>
      </c>
      <c r="O43506" s="53" t="str">
        <f ca="1"/>
        <v>2019-02</v>
      </c>
    </row>
    <row r="43507" spans="12:15" x14ac:dyDescent="0.4">
      <c r="L43507" s="56">
        <f ca="1"/>
        <v>43506</v>
      </c>
      <c r="M43507" s="53">
        <f ca="1"/>
        <v>2019</v>
      </c>
      <c r="N43507" s="53">
        <f ca="1"/>
        <v>2</v>
      </c>
      <c r="O43507" s="53" t="str">
        <f ca="1"/>
        <v>2019-02</v>
      </c>
    </row>
    <row r="43508" spans="12:15" x14ac:dyDescent="0.4">
      <c r="L43508" s="56">
        <f ca="1"/>
        <v>43507</v>
      </c>
      <c r="M43508" s="53">
        <f ca="1"/>
        <v>2019</v>
      </c>
      <c r="N43508" s="53">
        <f ca="1"/>
        <v>2</v>
      </c>
      <c r="O43508" s="53" t="str">
        <f ca="1"/>
        <v>2019-02</v>
      </c>
    </row>
    <row r="43509" spans="12:15" x14ac:dyDescent="0.4">
      <c r="L43509" s="56">
        <f ca="1"/>
        <v>43508</v>
      </c>
      <c r="M43509" s="53">
        <f ca="1"/>
        <v>2019</v>
      </c>
      <c r="N43509" s="53">
        <f ca="1"/>
        <v>2</v>
      </c>
      <c r="O43509" s="53" t="str">
        <f ca="1"/>
        <v>2019-02</v>
      </c>
    </row>
    <row r="43510" spans="12:15" x14ac:dyDescent="0.4">
      <c r="L43510" s="56">
        <f ca="1"/>
        <v>43509</v>
      </c>
      <c r="M43510" s="53">
        <f ca="1"/>
        <v>2019</v>
      </c>
      <c r="N43510" s="53">
        <f ca="1"/>
        <v>2</v>
      </c>
      <c r="O43510" s="53" t="str">
        <f ca="1"/>
        <v>2019-02</v>
      </c>
    </row>
    <row r="43511" spans="12:15" x14ac:dyDescent="0.4">
      <c r="L43511" s="56">
        <f ca="1"/>
        <v>43510</v>
      </c>
      <c r="M43511" s="53">
        <f ca="1"/>
        <v>2019</v>
      </c>
      <c r="N43511" s="53">
        <f ca="1"/>
        <v>2</v>
      </c>
      <c r="O43511" s="53" t="str">
        <f ca="1"/>
        <v>2019-02</v>
      </c>
    </row>
    <row r="43512" spans="12:15" x14ac:dyDescent="0.4">
      <c r="L43512" s="56">
        <f ca="1"/>
        <v>43511</v>
      </c>
      <c r="M43512" s="53">
        <f ca="1"/>
        <v>2019</v>
      </c>
      <c r="N43512" s="53">
        <f ca="1"/>
        <v>2</v>
      </c>
      <c r="O43512" s="53" t="str">
        <f ca="1"/>
        <v>2019-02</v>
      </c>
    </row>
    <row r="43513" spans="12:15" x14ac:dyDescent="0.4">
      <c r="L43513" s="56">
        <f ca="1"/>
        <v>43512</v>
      </c>
      <c r="M43513" s="53">
        <f ca="1"/>
        <v>2019</v>
      </c>
      <c r="N43513" s="53">
        <f ca="1"/>
        <v>2</v>
      </c>
      <c r="O43513" s="53" t="str">
        <f ca="1"/>
        <v>2019-02</v>
      </c>
    </row>
    <row r="43514" spans="12:15" x14ac:dyDescent="0.4">
      <c r="L43514" s="56">
        <f ca="1"/>
        <v>43513</v>
      </c>
      <c r="M43514" s="53">
        <f ca="1"/>
        <v>2019</v>
      </c>
      <c r="N43514" s="53">
        <f ca="1"/>
        <v>2</v>
      </c>
      <c r="O43514" s="53" t="str">
        <f ca="1"/>
        <v>2019-02</v>
      </c>
    </row>
    <row r="43515" spans="12:15" x14ac:dyDescent="0.4">
      <c r="L43515" s="56">
        <f ca="1"/>
        <v>43514</v>
      </c>
      <c r="M43515" s="53">
        <f ca="1"/>
        <v>2019</v>
      </c>
      <c r="N43515" s="53">
        <f ca="1"/>
        <v>2</v>
      </c>
      <c r="O43515" s="53" t="str">
        <f ca="1"/>
        <v>2019-02</v>
      </c>
    </row>
    <row r="43516" spans="12:15" x14ac:dyDescent="0.4">
      <c r="L43516" s="56">
        <f ca="1"/>
        <v>43515</v>
      </c>
      <c r="M43516" s="53">
        <f ca="1"/>
        <v>2019</v>
      </c>
      <c r="N43516" s="53">
        <f ca="1"/>
        <v>2</v>
      </c>
      <c r="O43516" s="53" t="str">
        <f ca="1"/>
        <v>2019-02</v>
      </c>
    </row>
    <row r="43517" spans="12:15" x14ac:dyDescent="0.4">
      <c r="L43517" s="56">
        <f ca="1"/>
        <v>43516</v>
      </c>
      <c r="M43517" s="53">
        <f ca="1"/>
        <v>2019</v>
      </c>
      <c r="N43517" s="53">
        <f ca="1"/>
        <v>2</v>
      </c>
      <c r="O43517" s="53" t="str">
        <f ca="1"/>
        <v>2019-02</v>
      </c>
    </row>
    <row r="43518" spans="12:15" x14ac:dyDescent="0.4">
      <c r="L43518" s="56">
        <f ca="1"/>
        <v>43517</v>
      </c>
      <c r="M43518" s="53">
        <f ca="1"/>
        <v>2019</v>
      </c>
      <c r="N43518" s="53">
        <f ca="1"/>
        <v>2</v>
      </c>
      <c r="O43518" s="53" t="str">
        <f ca="1"/>
        <v>2019-02</v>
      </c>
    </row>
    <row r="43519" spans="12:15" x14ac:dyDescent="0.4">
      <c r="L43519" s="56">
        <f ca="1"/>
        <v>43518</v>
      </c>
      <c r="M43519" s="53">
        <f ca="1"/>
        <v>2019</v>
      </c>
      <c r="N43519" s="53">
        <f ca="1"/>
        <v>2</v>
      </c>
      <c r="O43519" s="53" t="str">
        <f ca="1"/>
        <v>2019-02</v>
      </c>
    </row>
    <row r="43520" spans="12:15" x14ac:dyDescent="0.4">
      <c r="L43520" s="56">
        <f ca="1"/>
        <v>43519</v>
      </c>
      <c r="M43520" s="53">
        <f ca="1"/>
        <v>2019</v>
      </c>
      <c r="N43520" s="53">
        <f ca="1"/>
        <v>2</v>
      </c>
      <c r="O43520" s="53" t="str">
        <f ca="1"/>
        <v>2019-02</v>
      </c>
    </row>
    <row r="43521" spans="12:15" x14ac:dyDescent="0.4">
      <c r="L43521" s="56">
        <f ca="1"/>
        <v>43520</v>
      </c>
      <c r="M43521" s="53">
        <f ca="1"/>
        <v>2019</v>
      </c>
      <c r="N43521" s="53">
        <f ca="1"/>
        <v>2</v>
      </c>
      <c r="O43521" s="53" t="str">
        <f ca="1"/>
        <v>2019-02</v>
      </c>
    </row>
    <row r="43522" spans="12:15" x14ac:dyDescent="0.4">
      <c r="L43522" s="56">
        <f ca="1"/>
        <v>43521</v>
      </c>
      <c r="M43522" s="53">
        <f ca="1"/>
        <v>2019</v>
      </c>
      <c r="N43522" s="53">
        <f ca="1"/>
        <v>2</v>
      </c>
      <c r="O43522" s="53" t="str">
        <f ca="1"/>
        <v>2019-02</v>
      </c>
    </row>
    <row r="43523" spans="12:15" x14ac:dyDescent="0.4">
      <c r="L43523" s="56">
        <f ca="1"/>
        <v>43522</v>
      </c>
      <c r="M43523" s="53">
        <f ca="1"/>
        <v>2019</v>
      </c>
      <c r="N43523" s="53">
        <f ca="1"/>
        <v>2</v>
      </c>
      <c r="O43523" s="53" t="str">
        <f ca="1"/>
        <v>2019-02</v>
      </c>
    </row>
    <row r="43524" spans="12:15" x14ac:dyDescent="0.4">
      <c r="L43524" s="56">
        <f ca="1"/>
        <v>43523</v>
      </c>
      <c r="M43524" s="53">
        <f ca="1"/>
        <v>2019</v>
      </c>
      <c r="N43524" s="53">
        <f ca="1"/>
        <v>2</v>
      </c>
      <c r="O43524" s="53" t="str">
        <f ca="1"/>
        <v>2019-02</v>
      </c>
    </row>
    <row r="43525" spans="12:15" x14ac:dyDescent="0.4">
      <c r="L43525" s="56">
        <f ca="1"/>
        <v>43524</v>
      </c>
      <c r="M43525" s="53">
        <f ca="1"/>
        <v>2019</v>
      </c>
      <c r="N43525" s="53">
        <f ca="1"/>
        <v>2</v>
      </c>
      <c r="O43525" s="53" t="str">
        <f ca="1"/>
        <v>2019-02</v>
      </c>
    </row>
    <row r="43526" spans="12:15" x14ac:dyDescent="0.4">
      <c r="L43526" s="56">
        <f ca="1"/>
        <v>43525</v>
      </c>
      <c r="M43526" s="53">
        <f ca="1"/>
        <v>2019</v>
      </c>
      <c r="N43526" s="53">
        <f ca="1"/>
        <v>3</v>
      </c>
      <c r="O43526" s="53" t="str">
        <f ca="1"/>
        <v>2019-03</v>
      </c>
    </row>
    <row r="43527" spans="12:15" x14ac:dyDescent="0.4">
      <c r="L43527" s="56">
        <f ca="1"/>
        <v>43526</v>
      </c>
      <c r="M43527" s="53">
        <f ca="1"/>
        <v>2019</v>
      </c>
      <c r="N43527" s="53">
        <f ca="1"/>
        <v>3</v>
      </c>
      <c r="O43527" s="53" t="str">
        <f ca="1"/>
        <v>2019-03</v>
      </c>
    </row>
    <row r="43528" spans="12:15" x14ac:dyDescent="0.4">
      <c r="L43528" s="56">
        <f ca="1"/>
        <v>43527</v>
      </c>
      <c r="M43528" s="53">
        <f ca="1"/>
        <v>2019</v>
      </c>
      <c r="N43528" s="53">
        <f ca="1"/>
        <v>3</v>
      </c>
      <c r="O43528" s="53" t="str">
        <f ca="1"/>
        <v>2019-03</v>
      </c>
    </row>
    <row r="43529" spans="12:15" x14ac:dyDescent="0.4">
      <c r="L43529" s="56">
        <f ca="1"/>
        <v>43528</v>
      </c>
      <c r="M43529" s="53">
        <f ca="1"/>
        <v>2019</v>
      </c>
      <c r="N43529" s="53">
        <f ca="1"/>
        <v>3</v>
      </c>
      <c r="O43529" s="53" t="str">
        <f ca="1"/>
        <v>2019-03</v>
      </c>
    </row>
    <row r="43530" spans="12:15" x14ac:dyDescent="0.4">
      <c r="L43530" s="56">
        <f ca="1"/>
        <v>43529</v>
      </c>
      <c r="M43530" s="53">
        <f ca="1"/>
        <v>2019</v>
      </c>
      <c r="N43530" s="53">
        <f ca="1"/>
        <v>3</v>
      </c>
      <c r="O43530" s="53" t="str">
        <f ca="1"/>
        <v>2019-03</v>
      </c>
    </row>
    <row r="43531" spans="12:15" x14ac:dyDescent="0.4">
      <c r="L43531" s="56">
        <f ca="1"/>
        <v>43530</v>
      </c>
      <c r="M43531" s="53">
        <f ca="1"/>
        <v>2019</v>
      </c>
      <c r="N43531" s="53">
        <f ca="1"/>
        <v>3</v>
      </c>
      <c r="O43531" s="53" t="str">
        <f ca="1"/>
        <v>2019-03</v>
      </c>
    </row>
    <row r="43532" spans="12:15" x14ac:dyDescent="0.4">
      <c r="L43532" s="56">
        <f ca="1"/>
        <v>43531</v>
      </c>
      <c r="M43532" s="53">
        <f ca="1"/>
        <v>2019</v>
      </c>
      <c r="N43532" s="53">
        <f ca="1"/>
        <v>3</v>
      </c>
      <c r="O43532" s="53" t="str">
        <f ca="1"/>
        <v>2019-03</v>
      </c>
    </row>
    <row r="43533" spans="12:15" x14ac:dyDescent="0.4">
      <c r="L43533" s="56">
        <f ca="1"/>
        <v>43532</v>
      </c>
      <c r="M43533" s="53">
        <f ca="1"/>
        <v>2019</v>
      </c>
      <c r="N43533" s="53">
        <f ca="1"/>
        <v>3</v>
      </c>
      <c r="O43533" s="53" t="str">
        <f ca="1"/>
        <v>2019-03</v>
      </c>
    </row>
    <row r="43534" spans="12:15" x14ac:dyDescent="0.4">
      <c r="L43534" s="56">
        <f ca="1"/>
        <v>43533</v>
      </c>
      <c r="M43534" s="53">
        <f ca="1"/>
        <v>2019</v>
      </c>
      <c r="N43534" s="53">
        <f ca="1"/>
        <v>3</v>
      </c>
      <c r="O43534" s="53" t="str">
        <f ca="1"/>
        <v>2019-03</v>
      </c>
    </row>
    <row r="43535" spans="12:15" x14ac:dyDescent="0.4">
      <c r="L43535" s="56">
        <f ca="1"/>
        <v>43534</v>
      </c>
      <c r="M43535" s="53">
        <f ca="1"/>
        <v>2019</v>
      </c>
      <c r="N43535" s="53">
        <f ca="1"/>
        <v>3</v>
      </c>
      <c r="O43535" s="53" t="str">
        <f ca="1"/>
        <v>2019-03</v>
      </c>
    </row>
    <row r="43536" spans="12:15" x14ac:dyDescent="0.4">
      <c r="L43536" s="56">
        <f ca="1"/>
        <v>43535</v>
      </c>
      <c r="M43536" s="53">
        <f ca="1"/>
        <v>2019</v>
      </c>
      <c r="N43536" s="53">
        <f ca="1"/>
        <v>3</v>
      </c>
      <c r="O43536" s="53" t="str">
        <f ca="1"/>
        <v>2019-03</v>
      </c>
    </row>
    <row r="43537" spans="12:15" x14ac:dyDescent="0.4">
      <c r="L43537" s="56">
        <f ca="1"/>
        <v>43536</v>
      </c>
      <c r="M43537" s="53">
        <f ca="1"/>
        <v>2019</v>
      </c>
      <c r="N43537" s="53">
        <f ca="1"/>
        <v>3</v>
      </c>
      <c r="O43537" s="53" t="str">
        <f ca="1"/>
        <v>2019-03</v>
      </c>
    </row>
    <row r="43538" spans="12:15" x14ac:dyDescent="0.4">
      <c r="L43538" s="56">
        <f ca="1"/>
        <v>43537</v>
      </c>
      <c r="M43538" s="53">
        <f ca="1"/>
        <v>2019</v>
      </c>
      <c r="N43538" s="53">
        <f ca="1"/>
        <v>3</v>
      </c>
      <c r="O43538" s="53" t="str">
        <f ca="1"/>
        <v>2019-03</v>
      </c>
    </row>
    <row r="43539" spans="12:15" x14ac:dyDescent="0.4">
      <c r="L43539" s="56">
        <f ca="1"/>
        <v>43538</v>
      </c>
      <c r="M43539" s="53">
        <f ca="1"/>
        <v>2019</v>
      </c>
      <c r="N43539" s="53">
        <f ca="1"/>
        <v>3</v>
      </c>
      <c r="O43539" s="53" t="str">
        <f ca="1"/>
        <v>2019-03</v>
      </c>
    </row>
    <row r="43540" spans="12:15" x14ac:dyDescent="0.4">
      <c r="L43540" s="56">
        <f ca="1"/>
        <v>43539</v>
      </c>
      <c r="M43540" s="53">
        <f ca="1"/>
        <v>2019</v>
      </c>
      <c r="N43540" s="53">
        <f ca="1"/>
        <v>3</v>
      </c>
      <c r="O43540" s="53" t="str">
        <f ca="1"/>
        <v>2019-03</v>
      </c>
    </row>
    <row r="43541" spans="12:15" x14ac:dyDescent="0.4">
      <c r="L43541" s="56">
        <f ca="1"/>
        <v>43540</v>
      </c>
      <c r="M43541" s="53">
        <f ca="1"/>
        <v>2019</v>
      </c>
      <c r="N43541" s="53">
        <f ca="1"/>
        <v>3</v>
      </c>
      <c r="O43541" s="53" t="str">
        <f ca="1"/>
        <v>2019-03</v>
      </c>
    </row>
    <row r="43542" spans="12:15" x14ac:dyDescent="0.4">
      <c r="L43542" s="56">
        <f ca="1"/>
        <v>43541</v>
      </c>
      <c r="M43542" s="53">
        <f ca="1"/>
        <v>2019</v>
      </c>
      <c r="N43542" s="53">
        <f ca="1"/>
        <v>3</v>
      </c>
      <c r="O43542" s="53" t="str">
        <f ca="1"/>
        <v>2019-03</v>
      </c>
    </row>
    <row r="43543" spans="12:15" x14ac:dyDescent="0.4">
      <c r="L43543" s="56">
        <f ca="1"/>
        <v>43542</v>
      </c>
      <c r="M43543" s="53">
        <f ca="1"/>
        <v>2019</v>
      </c>
      <c r="N43543" s="53">
        <f ca="1"/>
        <v>3</v>
      </c>
      <c r="O43543" s="53" t="str">
        <f ca="1"/>
        <v>2019-03</v>
      </c>
    </row>
    <row r="43544" spans="12:15" x14ac:dyDescent="0.4">
      <c r="L43544" s="56">
        <f ca="1"/>
        <v>43543</v>
      </c>
      <c r="M43544" s="53">
        <f ca="1"/>
        <v>2019</v>
      </c>
      <c r="N43544" s="53">
        <f ca="1"/>
        <v>3</v>
      </c>
      <c r="O43544" s="53" t="str">
        <f ca="1"/>
        <v>2019-03</v>
      </c>
    </row>
    <row r="43545" spans="12:15" x14ac:dyDescent="0.4">
      <c r="L43545" s="56">
        <f ca="1"/>
        <v>43544</v>
      </c>
      <c r="M43545" s="53">
        <f ca="1"/>
        <v>2019</v>
      </c>
      <c r="N43545" s="53">
        <f ca="1"/>
        <v>3</v>
      </c>
      <c r="O43545" s="53" t="str">
        <f ca="1"/>
        <v>2019-03</v>
      </c>
    </row>
    <row r="43546" spans="12:15" x14ac:dyDescent="0.4">
      <c r="L43546" s="56">
        <f ca="1"/>
        <v>43545</v>
      </c>
      <c r="M43546" s="53">
        <f ca="1"/>
        <v>2019</v>
      </c>
      <c r="N43546" s="53">
        <f ca="1"/>
        <v>3</v>
      </c>
      <c r="O43546" s="53" t="str">
        <f ca="1"/>
        <v>2019-03</v>
      </c>
    </row>
    <row r="43547" spans="12:15" x14ac:dyDescent="0.4">
      <c r="L43547" s="56">
        <f ca="1"/>
        <v>43546</v>
      </c>
      <c r="M43547" s="53">
        <f ca="1"/>
        <v>2019</v>
      </c>
      <c r="N43547" s="53">
        <f ca="1"/>
        <v>3</v>
      </c>
      <c r="O43547" s="53" t="str">
        <f ca="1"/>
        <v>2019-03</v>
      </c>
    </row>
    <row r="43548" spans="12:15" x14ac:dyDescent="0.4">
      <c r="L43548" s="56">
        <f ca="1"/>
        <v>43547</v>
      </c>
      <c r="M43548" s="53">
        <f ca="1"/>
        <v>2019</v>
      </c>
      <c r="N43548" s="53">
        <f ca="1"/>
        <v>3</v>
      </c>
      <c r="O43548" s="53" t="str">
        <f ca="1"/>
        <v>2019-03</v>
      </c>
    </row>
    <row r="43549" spans="12:15" x14ac:dyDescent="0.4">
      <c r="L43549" s="56">
        <f ca="1"/>
        <v>43548</v>
      </c>
      <c r="M43549" s="53">
        <f ca="1"/>
        <v>2019</v>
      </c>
      <c r="N43549" s="53">
        <f ca="1"/>
        <v>3</v>
      </c>
      <c r="O43549" s="53" t="str">
        <f ca="1"/>
        <v>2019-03</v>
      </c>
    </row>
    <row r="43550" spans="12:15" x14ac:dyDescent="0.4">
      <c r="L43550" s="56">
        <f ca="1"/>
        <v>43549</v>
      </c>
      <c r="M43550" s="53">
        <f ca="1"/>
        <v>2019</v>
      </c>
      <c r="N43550" s="53">
        <f ca="1"/>
        <v>3</v>
      </c>
      <c r="O43550" s="53" t="str">
        <f ca="1"/>
        <v>2019-03</v>
      </c>
    </row>
    <row r="43551" spans="12:15" x14ac:dyDescent="0.4">
      <c r="L43551" s="56">
        <f ca="1"/>
        <v>43550</v>
      </c>
      <c r="M43551" s="53">
        <f ca="1"/>
        <v>2019</v>
      </c>
      <c r="N43551" s="53">
        <f ca="1"/>
        <v>3</v>
      </c>
      <c r="O43551" s="53" t="str">
        <f ca="1"/>
        <v>2019-03</v>
      </c>
    </row>
    <row r="43552" spans="12:15" x14ac:dyDescent="0.4">
      <c r="L43552" s="56">
        <f ca="1"/>
        <v>43551</v>
      </c>
      <c r="M43552" s="53">
        <f ca="1"/>
        <v>2019</v>
      </c>
      <c r="N43552" s="53">
        <f ca="1"/>
        <v>3</v>
      </c>
      <c r="O43552" s="53" t="str">
        <f ca="1"/>
        <v>2019-03</v>
      </c>
    </row>
    <row r="43553" spans="12:15" x14ac:dyDescent="0.4">
      <c r="L43553" s="56">
        <f ca="1"/>
        <v>43552</v>
      </c>
      <c r="M43553" s="53">
        <f ca="1"/>
        <v>2019</v>
      </c>
      <c r="N43553" s="53">
        <f ca="1"/>
        <v>3</v>
      </c>
      <c r="O43553" s="53" t="str">
        <f ca="1"/>
        <v>2019-03</v>
      </c>
    </row>
    <row r="43554" spans="12:15" x14ac:dyDescent="0.4">
      <c r="L43554" s="56">
        <f ca="1"/>
        <v>43553</v>
      </c>
      <c r="M43554" s="53">
        <f ca="1"/>
        <v>2019</v>
      </c>
      <c r="N43554" s="53">
        <f ca="1"/>
        <v>3</v>
      </c>
      <c r="O43554" s="53" t="str">
        <f ca="1"/>
        <v>2019-03</v>
      </c>
    </row>
    <row r="43555" spans="12:15" x14ac:dyDescent="0.4">
      <c r="L43555" s="56">
        <f ca="1"/>
        <v>43554</v>
      </c>
      <c r="M43555" s="53">
        <f ca="1"/>
        <v>2019</v>
      </c>
      <c r="N43555" s="53">
        <f ca="1"/>
        <v>3</v>
      </c>
      <c r="O43555" s="53" t="str">
        <f ca="1"/>
        <v>2019-03</v>
      </c>
    </row>
    <row r="43556" spans="12:15" x14ac:dyDescent="0.4">
      <c r="L43556" s="56">
        <f ca="1"/>
        <v>43555</v>
      </c>
      <c r="M43556" s="53">
        <f ca="1"/>
        <v>2019</v>
      </c>
      <c r="N43556" s="53">
        <f ca="1"/>
        <v>3</v>
      </c>
      <c r="O43556" s="53" t="str">
        <f ca="1"/>
        <v>2019-03</v>
      </c>
    </row>
    <row r="43557" spans="12:15" x14ac:dyDescent="0.4">
      <c r="L43557" s="56">
        <f ca="1"/>
        <v>43556</v>
      </c>
      <c r="M43557" s="53">
        <f ca="1"/>
        <v>2019</v>
      </c>
      <c r="N43557" s="53">
        <f ca="1"/>
        <v>4</v>
      </c>
      <c r="O43557" s="53" t="str">
        <f ca="1"/>
        <v>2019-04</v>
      </c>
    </row>
    <row r="43558" spans="12:15" x14ac:dyDescent="0.4">
      <c r="L43558" s="56">
        <f ca="1"/>
        <v>43557</v>
      </c>
      <c r="M43558" s="53">
        <f ca="1"/>
        <v>2019</v>
      </c>
      <c r="N43558" s="53">
        <f ca="1"/>
        <v>4</v>
      </c>
      <c r="O43558" s="53" t="str">
        <f ca="1"/>
        <v>2019-04</v>
      </c>
    </row>
    <row r="43559" spans="12:15" x14ac:dyDescent="0.4">
      <c r="L43559" s="56">
        <f ca="1"/>
        <v>43558</v>
      </c>
      <c r="M43559" s="53">
        <f ca="1"/>
        <v>2019</v>
      </c>
      <c r="N43559" s="53">
        <f ca="1"/>
        <v>4</v>
      </c>
      <c r="O43559" s="53" t="str">
        <f ca="1"/>
        <v>2019-04</v>
      </c>
    </row>
    <row r="43560" spans="12:15" x14ac:dyDescent="0.4">
      <c r="L43560" s="56">
        <f ca="1"/>
        <v>43559</v>
      </c>
      <c r="M43560" s="53">
        <f ca="1"/>
        <v>2019</v>
      </c>
      <c r="N43560" s="53">
        <f ca="1"/>
        <v>4</v>
      </c>
      <c r="O43560" s="53" t="str">
        <f ca="1"/>
        <v>2019-04</v>
      </c>
    </row>
    <row r="43561" spans="12:15" x14ac:dyDescent="0.4">
      <c r="L43561" s="56">
        <f ca="1"/>
        <v>43560</v>
      </c>
      <c r="M43561" s="53">
        <f ca="1"/>
        <v>2019</v>
      </c>
      <c r="N43561" s="53">
        <f ca="1"/>
        <v>4</v>
      </c>
      <c r="O43561" s="53" t="str">
        <f ca="1"/>
        <v>2019-04</v>
      </c>
    </row>
    <row r="43562" spans="12:15" x14ac:dyDescent="0.4">
      <c r="L43562" s="56">
        <f ca="1"/>
        <v>43561</v>
      </c>
      <c r="M43562" s="53">
        <f ca="1"/>
        <v>2019</v>
      </c>
      <c r="N43562" s="53">
        <f ca="1"/>
        <v>4</v>
      </c>
      <c r="O43562" s="53" t="str">
        <f ca="1"/>
        <v>2019-04</v>
      </c>
    </row>
    <row r="43563" spans="12:15" x14ac:dyDescent="0.4">
      <c r="L43563" s="56">
        <f ca="1"/>
        <v>43562</v>
      </c>
      <c r="M43563" s="53">
        <f ca="1"/>
        <v>2019</v>
      </c>
      <c r="N43563" s="53">
        <f ca="1"/>
        <v>4</v>
      </c>
      <c r="O43563" s="53" t="str">
        <f ca="1"/>
        <v>2019-04</v>
      </c>
    </row>
    <row r="43564" spans="12:15" x14ac:dyDescent="0.4">
      <c r="L43564" s="56">
        <f ca="1"/>
        <v>43563</v>
      </c>
      <c r="M43564" s="53">
        <f ca="1"/>
        <v>2019</v>
      </c>
      <c r="N43564" s="53">
        <f ca="1"/>
        <v>4</v>
      </c>
      <c r="O43564" s="53" t="str">
        <f ca="1"/>
        <v>2019-04</v>
      </c>
    </row>
    <row r="43565" spans="12:15" x14ac:dyDescent="0.4">
      <c r="L43565" s="56">
        <f ca="1"/>
        <v>43564</v>
      </c>
      <c r="M43565" s="53">
        <f ca="1"/>
        <v>2019</v>
      </c>
      <c r="N43565" s="53">
        <f ca="1"/>
        <v>4</v>
      </c>
      <c r="O43565" s="53" t="str">
        <f ca="1"/>
        <v>2019-04</v>
      </c>
    </row>
    <row r="43566" spans="12:15" x14ac:dyDescent="0.4">
      <c r="L43566" s="56">
        <f ca="1"/>
        <v>43565</v>
      </c>
      <c r="M43566" s="53">
        <f ca="1"/>
        <v>2019</v>
      </c>
      <c r="N43566" s="53">
        <f ca="1"/>
        <v>4</v>
      </c>
      <c r="O43566" s="53" t="str">
        <f ca="1"/>
        <v>2019-04</v>
      </c>
    </row>
    <row r="43567" spans="12:15" x14ac:dyDescent="0.4">
      <c r="L43567" s="56">
        <f ca="1"/>
        <v>43566</v>
      </c>
      <c r="M43567" s="53">
        <f ca="1"/>
        <v>2019</v>
      </c>
      <c r="N43567" s="53">
        <f ca="1"/>
        <v>4</v>
      </c>
      <c r="O43567" s="53" t="str">
        <f ca="1"/>
        <v>2019-04</v>
      </c>
    </row>
    <row r="43568" spans="12:15" x14ac:dyDescent="0.4">
      <c r="L43568" s="56">
        <f ca="1"/>
        <v>43567</v>
      </c>
      <c r="M43568" s="53">
        <f ca="1"/>
        <v>2019</v>
      </c>
      <c r="N43568" s="53">
        <f ca="1"/>
        <v>4</v>
      </c>
      <c r="O43568" s="53" t="str">
        <f ca="1"/>
        <v>2019-04</v>
      </c>
    </row>
    <row r="43569" spans="12:15" x14ac:dyDescent="0.4">
      <c r="L43569" s="56">
        <f ca="1"/>
        <v>43568</v>
      </c>
      <c r="M43569" s="53">
        <f ca="1"/>
        <v>2019</v>
      </c>
      <c r="N43569" s="53">
        <f ca="1"/>
        <v>4</v>
      </c>
      <c r="O43569" s="53" t="str">
        <f ca="1"/>
        <v>2019-04</v>
      </c>
    </row>
    <row r="43570" spans="12:15" x14ac:dyDescent="0.4">
      <c r="L43570" s="56">
        <f ca="1"/>
        <v>43569</v>
      </c>
      <c r="M43570" s="53">
        <f ca="1"/>
        <v>2019</v>
      </c>
      <c r="N43570" s="53">
        <f ca="1"/>
        <v>4</v>
      </c>
      <c r="O43570" s="53" t="str">
        <f ca="1"/>
        <v>2019-04</v>
      </c>
    </row>
    <row r="43571" spans="12:15" x14ac:dyDescent="0.4">
      <c r="L43571" s="56">
        <f ca="1"/>
        <v>43570</v>
      </c>
      <c r="M43571" s="53">
        <f ca="1"/>
        <v>2019</v>
      </c>
      <c r="N43571" s="53">
        <f ca="1"/>
        <v>4</v>
      </c>
      <c r="O43571" s="53" t="str">
        <f ca="1"/>
        <v>2019-04</v>
      </c>
    </row>
    <row r="43572" spans="12:15" x14ac:dyDescent="0.4">
      <c r="L43572" s="56">
        <f ca="1"/>
        <v>43571</v>
      </c>
      <c r="M43572" s="53">
        <f ca="1"/>
        <v>2019</v>
      </c>
      <c r="N43572" s="53">
        <f ca="1"/>
        <v>4</v>
      </c>
      <c r="O43572" s="53" t="str">
        <f ca="1"/>
        <v>2019-04</v>
      </c>
    </row>
    <row r="43573" spans="12:15" x14ac:dyDescent="0.4">
      <c r="L43573" s="56">
        <f ca="1"/>
        <v>43572</v>
      </c>
      <c r="M43573" s="53">
        <f ca="1"/>
        <v>2019</v>
      </c>
      <c r="N43573" s="53">
        <f ca="1"/>
        <v>4</v>
      </c>
      <c r="O43573" s="53" t="str">
        <f ca="1"/>
        <v>2019-04</v>
      </c>
    </row>
    <row r="43574" spans="12:15" x14ac:dyDescent="0.4">
      <c r="L43574" s="56">
        <f ca="1"/>
        <v>43573</v>
      </c>
      <c r="M43574" s="53">
        <f ca="1"/>
        <v>2019</v>
      </c>
      <c r="N43574" s="53">
        <f ca="1"/>
        <v>4</v>
      </c>
      <c r="O43574" s="53" t="str">
        <f ca="1"/>
        <v>2019-04</v>
      </c>
    </row>
    <row r="43575" spans="12:15" x14ac:dyDescent="0.4">
      <c r="L43575" s="56">
        <f ca="1"/>
        <v>43574</v>
      </c>
      <c r="M43575" s="53">
        <f ca="1"/>
        <v>2019</v>
      </c>
      <c r="N43575" s="53">
        <f ca="1"/>
        <v>4</v>
      </c>
      <c r="O43575" s="53" t="str">
        <f ca="1"/>
        <v>2019-04</v>
      </c>
    </row>
    <row r="43576" spans="12:15" x14ac:dyDescent="0.4">
      <c r="L43576" s="56">
        <f ca="1"/>
        <v>43575</v>
      </c>
      <c r="M43576" s="53">
        <f ca="1"/>
        <v>2019</v>
      </c>
      <c r="N43576" s="53">
        <f ca="1"/>
        <v>4</v>
      </c>
      <c r="O43576" s="53" t="str">
        <f ca="1"/>
        <v>2019-04</v>
      </c>
    </row>
    <row r="43577" spans="12:15" x14ac:dyDescent="0.4">
      <c r="L43577" s="56">
        <f ca="1"/>
        <v>43576</v>
      </c>
      <c r="M43577" s="53">
        <f ca="1"/>
        <v>2019</v>
      </c>
      <c r="N43577" s="53">
        <f ca="1"/>
        <v>4</v>
      </c>
      <c r="O43577" s="53" t="str">
        <f ca="1"/>
        <v>2019-04</v>
      </c>
    </row>
    <row r="43578" spans="12:15" x14ac:dyDescent="0.4">
      <c r="L43578" s="56">
        <f ca="1"/>
        <v>43577</v>
      </c>
      <c r="M43578" s="53">
        <f ca="1"/>
        <v>2019</v>
      </c>
      <c r="N43578" s="53">
        <f ca="1"/>
        <v>4</v>
      </c>
      <c r="O43578" s="53" t="str">
        <f ca="1"/>
        <v>2019-04</v>
      </c>
    </row>
    <row r="43579" spans="12:15" x14ac:dyDescent="0.4">
      <c r="L43579" s="56">
        <f ca="1"/>
        <v>43578</v>
      </c>
      <c r="M43579" s="53">
        <f ca="1"/>
        <v>2019</v>
      </c>
      <c r="N43579" s="53">
        <f ca="1"/>
        <v>4</v>
      </c>
      <c r="O43579" s="53" t="str">
        <f ca="1"/>
        <v>2019-04</v>
      </c>
    </row>
    <row r="43580" spans="12:15" x14ac:dyDescent="0.4">
      <c r="L43580" s="56">
        <f ca="1"/>
        <v>43579</v>
      </c>
      <c r="M43580" s="53">
        <f ca="1"/>
        <v>2019</v>
      </c>
      <c r="N43580" s="53">
        <f ca="1"/>
        <v>4</v>
      </c>
      <c r="O43580" s="53" t="str">
        <f ca="1"/>
        <v>2019-04</v>
      </c>
    </row>
    <row r="43581" spans="12:15" x14ac:dyDescent="0.4">
      <c r="L43581" s="56">
        <f ca="1"/>
        <v>43580</v>
      </c>
      <c r="M43581" s="53">
        <f ca="1"/>
        <v>2019</v>
      </c>
      <c r="N43581" s="53">
        <f ca="1"/>
        <v>4</v>
      </c>
      <c r="O43581" s="53" t="str">
        <f ca="1"/>
        <v>2019-04</v>
      </c>
    </row>
    <row r="43582" spans="12:15" x14ac:dyDescent="0.4">
      <c r="L43582" s="56">
        <f ca="1"/>
        <v>43581</v>
      </c>
      <c r="M43582" s="53">
        <f ca="1"/>
        <v>2019</v>
      </c>
      <c r="N43582" s="53">
        <f ca="1"/>
        <v>4</v>
      </c>
      <c r="O43582" s="53" t="str">
        <f ca="1"/>
        <v>2019-04</v>
      </c>
    </row>
    <row r="43583" spans="12:15" x14ac:dyDescent="0.4">
      <c r="L43583" s="56">
        <f ca="1"/>
        <v>43582</v>
      </c>
      <c r="M43583" s="53">
        <f ca="1"/>
        <v>2019</v>
      </c>
      <c r="N43583" s="53">
        <f ca="1"/>
        <v>4</v>
      </c>
      <c r="O43583" s="53" t="str">
        <f ca="1"/>
        <v>2019-04</v>
      </c>
    </row>
    <row r="43584" spans="12:15" x14ac:dyDescent="0.4">
      <c r="L43584" s="56">
        <f ca="1"/>
        <v>43583</v>
      </c>
      <c r="M43584" s="53">
        <f ca="1"/>
        <v>2019</v>
      </c>
      <c r="N43584" s="53">
        <f ca="1"/>
        <v>4</v>
      </c>
      <c r="O43584" s="53" t="str">
        <f ca="1"/>
        <v>2019-04</v>
      </c>
    </row>
    <row r="43585" spans="12:15" x14ac:dyDescent="0.4">
      <c r="L43585" s="56">
        <f ca="1"/>
        <v>43584</v>
      </c>
      <c r="M43585" s="53">
        <f ca="1"/>
        <v>2019</v>
      </c>
      <c r="N43585" s="53">
        <f ca="1"/>
        <v>4</v>
      </c>
      <c r="O43585" s="53" t="str">
        <f ca="1"/>
        <v>2019-04</v>
      </c>
    </row>
    <row r="43586" spans="12:15" x14ac:dyDescent="0.4">
      <c r="L43586" s="56">
        <f ca="1"/>
        <v>43585</v>
      </c>
      <c r="M43586" s="53">
        <f ca="1"/>
        <v>2019</v>
      </c>
      <c r="N43586" s="53">
        <f ca="1"/>
        <v>4</v>
      </c>
      <c r="O43586" s="53" t="str">
        <f ca="1"/>
        <v>2019-04</v>
      </c>
    </row>
    <row r="43587" spans="12:15" x14ac:dyDescent="0.4">
      <c r="L43587" s="56">
        <f ca="1"/>
        <v>43586</v>
      </c>
      <c r="M43587" s="53">
        <f ca="1"/>
        <v>2019</v>
      </c>
      <c r="N43587" s="53">
        <f ca="1"/>
        <v>5</v>
      </c>
      <c r="O43587" s="53" t="str">
        <f ca="1"/>
        <v>2019-05</v>
      </c>
    </row>
    <row r="43588" spans="12:15" x14ac:dyDescent="0.4">
      <c r="L43588" s="56">
        <f ca="1"/>
        <v>43587</v>
      </c>
      <c r="M43588" s="53">
        <f ca="1"/>
        <v>2019</v>
      </c>
      <c r="N43588" s="53">
        <f ca="1"/>
        <v>5</v>
      </c>
      <c r="O43588" s="53" t="str">
        <f ca="1"/>
        <v>2019-05</v>
      </c>
    </row>
    <row r="43589" spans="12:15" x14ac:dyDescent="0.4">
      <c r="L43589" s="56">
        <f ca="1"/>
        <v>43588</v>
      </c>
      <c r="M43589" s="53">
        <f ca="1"/>
        <v>2019</v>
      </c>
      <c r="N43589" s="53">
        <f ca="1"/>
        <v>5</v>
      </c>
      <c r="O43589" s="53" t="str">
        <f ca="1"/>
        <v>2019-05</v>
      </c>
    </row>
    <row r="43590" spans="12:15" x14ac:dyDescent="0.4">
      <c r="L43590" s="56">
        <f ca="1"/>
        <v>43589</v>
      </c>
      <c r="M43590" s="53">
        <f ca="1"/>
        <v>2019</v>
      </c>
      <c r="N43590" s="53">
        <f ca="1"/>
        <v>5</v>
      </c>
      <c r="O43590" s="53" t="str">
        <f ca="1"/>
        <v>2019-05</v>
      </c>
    </row>
    <row r="43591" spans="12:15" x14ac:dyDescent="0.4">
      <c r="L43591" s="56">
        <f ca="1"/>
        <v>43590</v>
      </c>
      <c r="M43591" s="53">
        <f ca="1"/>
        <v>2019</v>
      </c>
      <c r="N43591" s="53">
        <f ca="1"/>
        <v>5</v>
      </c>
      <c r="O43591" s="53" t="str">
        <f ca="1"/>
        <v>2019-05</v>
      </c>
    </row>
    <row r="43592" spans="12:15" x14ac:dyDescent="0.4">
      <c r="L43592" s="56">
        <f ca="1"/>
        <v>43591</v>
      </c>
      <c r="M43592" s="53">
        <f ca="1"/>
        <v>2019</v>
      </c>
      <c r="N43592" s="53">
        <f ca="1"/>
        <v>5</v>
      </c>
      <c r="O43592" s="53" t="str">
        <f ca="1"/>
        <v>2019-05</v>
      </c>
    </row>
    <row r="43593" spans="12:15" x14ac:dyDescent="0.4">
      <c r="L43593" s="56">
        <f ca="1"/>
        <v>43592</v>
      </c>
      <c r="M43593" s="53">
        <f ca="1"/>
        <v>2019</v>
      </c>
      <c r="N43593" s="53">
        <f ca="1"/>
        <v>5</v>
      </c>
      <c r="O43593" s="53" t="str">
        <f ca="1"/>
        <v>2019-05</v>
      </c>
    </row>
    <row r="43594" spans="12:15" x14ac:dyDescent="0.4">
      <c r="L43594" s="56">
        <f ca="1"/>
        <v>43593</v>
      </c>
      <c r="M43594" s="53">
        <f ca="1"/>
        <v>2019</v>
      </c>
      <c r="N43594" s="53">
        <f ca="1"/>
        <v>5</v>
      </c>
      <c r="O43594" s="53" t="str">
        <f ca="1"/>
        <v>2019-05</v>
      </c>
    </row>
    <row r="43595" spans="12:15" x14ac:dyDescent="0.4">
      <c r="L43595" s="56">
        <f ca="1"/>
        <v>43594</v>
      </c>
      <c r="M43595" s="53">
        <f ca="1"/>
        <v>2019</v>
      </c>
      <c r="N43595" s="53">
        <f ca="1"/>
        <v>5</v>
      </c>
      <c r="O43595" s="53" t="str">
        <f ca="1"/>
        <v>2019-05</v>
      </c>
    </row>
    <row r="43596" spans="12:15" x14ac:dyDescent="0.4">
      <c r="L43596" s="56">
        <f ca="1"/>
        <v>43595</v>
      </c>
      <c r="M43596" s="53">
        <f ca="1"/>
        <v>2019</v>
      </c>
      <c r="N43596" s="53">
        <f ca="1"/>
        <v>5</v>
      </c>
      <c r="O43596" s="53" t="str">
        <f ca="1"/>
        <v>2019-05</v>
      </c>
    </row>
    <row r="43597" spans="12:15" x14ac:dyDescent="0.4">
      <c r="L43597" s="56">
        <f ca="1"/>
        <v>43596</v>
      </c>
      <c r="M43597" s="53">
        <f ca="1"/>
        <v>2019</v>
      </c>
      <c r="N43597" s="53">
        <f ca="1"/>
        <v>5</v>
      </c>
      <c r="O43597" s="53" t="str">
        <f ca="1"/>
        <v>2019-05</v>
      </c>
    </row>
    <row r="43598" spans="12:15" x14ac:dyDescent="0.4">
      <c r="L43598" s="56">
        <f ca="1"/>
        <v>43597</v>
      </c>
      <c r="M43598" s="53">
        <f ca="1"/>
        <v>2019</v>
      </c>
      <c r="N43598" s="53">
        <f ca="1"/>
        <v>5</v>
      </c>
      <c r="O43598" s="53" t="str">
        <f ca="1"/>
        <v>2019-05</v>
      </c>
    </row>
    <row r="43599" spans="12:15" x14ac:dyDescent="0.4">
      <c r="L43599" s="56">
        <f ca="1"/>
        <v>43598</v>
      </c>
      <c r="M43599" s="53">
        <f ca="1"/>
        <v>2019</v>
      </c>
      <c r="N43599" s="53">
        <f ca="1"/>
        <v>5</v>
      </c>
      <c r="O43599" s="53" t="str">
        <f ca="1"/>
        <v>2019-05</v>
      </c>
    </row>
    <row r="43600" spans="12:15" x14ac:dyDescent="0.4">
      <c r="L43600" s="56">
        <f ca="1"/>
        <v>43599</v>
      </c>
      <c r="M43600" s="53">
        <f ca="1"/>
        <v>2019</v>
      </c>
      <c r="N43600" s="53">
        <f ca="1"/>
        <v>5</v>
      </c>
      <c r="O43600" s="53" t="str">
        <f ca="1"/>
        <v>2019-05</v>
      </c>
    </row>
    <row r="43601" spans="12:15" x14ac:dyDescent="0.4">
      <c r="L43601" s="56">
        <f ca="1"/>
        <v>43600</v>
      </c>
      <c r="M43601" s="53">
        <f ca="1"/>
        <v>2019</v>
      </c>
      <c r="N43601" s="53">
        <f ca="1"/>
        <v>5</v>
      </c>
      <c r="O43601" s="53" t="str">
        <f ca="1"/>
        <v>2019-05</v>
      </c>
    </row>
    <row r="43602" spans="12:15" x14ac:dyDescent="0.4">
      <c r="L43602" s="56">
        <f ca="1"/>
        <v>43601</v>
      </c>
      <c r="M43602" s="53">
        <f ca="1"/>
        <v>2019</v>
      </c>
      <c r="N43602" s="53">
        <f ca="1"/>
        <v>5</v>
      </c>
      <c r="O43602" s="53" t="str">
        <f ca="1"/>
        <v>2019-05</v>
      </c>
    </row>
    <row r="43603" spans="12:15" x14ac:dyDescent="0.4">
      <c r="L43603" s="56">
        <f ca="1"/>
        <v>43602</v>
      </c>
      <c r="M43603" s="53">
        <f ca="1"/>
        <v>2019</v>
      </c>
      <c r="N43603" s="53">
        <f ca="1"/>
        <v>5</v>
      </c>
      <c r="O43603" s="53" t="str">
        <f ca="1"/>
        <v>2019-05</v>
      </c>
    </row>
    <row r="43604" spans="12:15" x14ac:dyDescent="0.4">
      <c r="L43604" s="56">
        <f ca="1"/>
        <v>43603</v>
      </c>
      <c r="M43604" s="53">
        <f ca="1"/>
        <v>2019</v>
      </c>
      <c r="N43604" s="53">
        <f ca="1"/>
        <v>5</v>
      </c>
      <c r="O43604" s="53" t="str">
        <f ca="1"/>
        <v>2019-05</v>
      </c>
    </row>
    <row r="43605" spans="12:15" x14ac:dyDescent="0.4">
      <c r="L43605" s="56">
        <f ca="1"/>
        <v>43604</v>
      </c>
      <c r="M43605" s="53">
        <f ca="1"/>
        <v>2019</v>
      </c>
      <c r="N43605" s="53">
        <f ca="1"/>
        <v>5</v>
      </c>
      <c r="O43605" s="53" t="str">
        <f ca="1"/>
        <v>2019-05</v>
      </c>
    </row>
    <row r="43606" spans="12:15" x14ac:dyDescent="0.4">
      <c r="L43606" s="56">
        <f ca="1"/>
        <v>43605</v>
      </c>
      <c r="M43606" s="53">
        <f ca="1"/>
        <v>2019</v>
      </c>
      <c r="N43606" s="53">
        <f ca="1"/>
        <v>5</v>
      </c>
      <c r="O43606" s="53" t="str">
        <f ca="1"/>
        <v>2019-05</v>
      </c>
    </row>
    <row r="43607" spans="12:15" x14ac:dyDescent="0.4">
      <c r="L43607" s="56">
        <f ca="1"/>
        <v>43606</v>
      </c>
      <c r="M43607" s="53">
        <f ca="1"/>
        <v>2019</v>
      </c>
      <c r="N43607" s="53">
        <f ca="1"/>
        <v>5</v>
      </c>
      <c r="O43607" s="53" t="str">
        <f ca="1"/>
        <v>2019-05</v>
      </c>
    </row>
    <row r="43608" spans="12:15" x14ac:dyDescent="0.4">
      <c r="L43608" s="56">
        <f ca="1"/>
        <v>43607</v>
      </c>
      <c r="M43608" s="53">
        <f ca="1"/>
        <v>2019</v>
      </c>
      <c r="N43608" s="53">
        <f ca="1"/>
        <v>5</v>
      </c>
      <c r="O43608" s="53" t="str">
        <f ca="1"/>
        <v>2019-05</v>
      </c>
    </row>
    <row r="43609" spans="12:15" x14ac:dyDescent="0.4">
      <c r="L43609" s="56">
        <f ca="1"/>
        <v>43608</v>
      </c>
      <c r="M43609" s="53">
        <f ca="1"/>
        <v>2019</v>
      </c>
      <c r="N43609" s="53">
        <f ca="1"/>
        <v>5</v>
      </c>
      <c r="O43609" s="53" t="str">
        <f ca="1"/>
        <v>2019-05</v>
      </c>
    </row>
    <row r="43610" spans="12:15" x14ac:dyDescent="0.4">
      <c r="L43610" s="56">
        <f ca="1"/>
        <v>43609</v>
      </c>
      <c r="M43610" s="53">
        <f ca="1"/>
        <v>2019</v>
      </c>
      <c r="N43610" s="53">
        <f ca="1"/>
        <v>5</v>
      </c>
      <c r="O43610" s="53" t="str">
        <f ca="1"/>
        <v>2019-05</v>
      </c>
    </row>
    <row r="43611" spans="12:15" x14ac:dyDescent="0.4">
      <c r="L43611" s="56">
        <f ca="1"/>
        <v>43610</v>
      </c>
      <c r="M43611" s="53">
        <f ca="1"/>
        <v>2019</v>
      </c>
      <c r="N43611" s="53">
        <f ca="1"/>
        <v>5</v>
      </c>
      <c r="O43611" s="53" t="str">
        <f ca="1"/>
        <v>2019-05</v>
      </c>
    </row>
    <row r="43612" spans="12:15" x14ac:dyDescent="0.4">
      <c r="L43612" s="56">
        <f ca="1"/>
        <v>43611</v>
      </c>
      <c r="M43612" s="53">
        <f ca="1"/>
        <v>2019</v>
      </c>
      <c r="N43612" s="53">
        <f ca="1"/>
        <v>5</v>
      </c>
      <c r="O43612" s="53" t="str">
        <f ca="1"/>
        <v>2019-05</v>
      </c>
    </row>
    <row r="43613" spans="12:15" x14ac:dyDescent="0.4">
      <c r="L43613" s="56">
        <f ca="1"/>
        <v>43612</v>
      </c>
      <c r="M43613" s="53">
        <f ca="1"/>
        <v>2019</v>
      </c>
      <c r="N43613" s="53">
        <f ca="1"/>
        <v>5</v>
      </c>
      <c r="O43613" s="53" t="str">
        <f ca="1"/>
        <v>2019-05</v>
      </c>
    </row>
    <row r="43614" spans="12:15" x14ac:dyDescent="0.4">
      <c r="L43614" s="56">
        <f ca="1"/>
        <v>43613</v>
      </c>
      <c r="M43614" s="53">
        <f ca="1"/>
        <v>2019</v>
      </c>
      <c r="N43614" s="53">
        <f ca="1"/>
        <v>5</v>
      </c>
      <c r="O43614" s="53" t="str">
        <f ca="1"/>
        <v>2019-05</v>
      </c>
    </row>
    <row r="43615" spans="12:15" x14ac:dyDescent="0.4">
      <c r="L43615" s="56">
        <f ca="1"/>
        <v>43614</v>
      </c>
      <c r="M43615" s="53">
        <f ca="1"/>
        <v>2019</v>
      </c>
      <c r="N43615" s="53">
        <f ca="1"/>
        <v>5</v>
      </c>
      <c r="O43615" s="53" t="str">
        <f ca="1"/>
        <v>2019-05</v>
      </c>
    </row>
    <row r="43616" spans="12:15" x14ac:dyDescent="0.4">
      <c r="L43616" s="56">
        <f ca="1"/>
        <v>43615</v>
      </c>
      <c r="M43616" s="53">
        <f ca="1"/>
        <v>2019</v>
      </c>
      <c r="N43616" s="53">
        <f ca="1"/>
        <v>5</v>
      </c>
      <c r="O43616" s="53" t="str">
        <f ca="1"/>
        <v>2019-05</v>
      </c>
    </row>
    <row r="43617" spans="12:15" x14ac:dyDescent="0.4">
      <c r="L43617" s="56">
        <f ca="1"/>
        <v>43616</v>
      </c>
      <c r="M43617" s="53">
        <f ca="1"/>
        <v>2019</v>
      </c>
      <c r="N43617" s="53">
        <f ca="1"/>
        <v>5</v>
      </c>
      <c r="O43617" s="53" t="str">
        <f ca="1"/>
        <v>2019-05</v>
      </c>
    </row>
    <row r="43618" spans="12:15" x14ac:dyDescent="0.4">
      <c r="L43618" s="56">
        <f ca="1"/>
        <v>43617</v>
      </c>
      <c r="M43618" s="53">
        <f ca="1"/>
        <v>2019</v>
      </c>
      <c r="N43618" s="53">
        <f ca="1"/>
        <v>6</v>
      </c>
      <c r="O43618" s="53" t="str">
        <f ca="1"/>
        <v>2019-06</v>
      </c>
    </row>
    <row r="43619" spans="12:15" x14ac:dyDescent="0.4">
      <c r="L43619" s="56">
        <f ca="1"/>
        <v>43618</v>
      </c>
      <c r="M43619" s="53">
        <f ca="1"/>
        <v>2019</v>
      </c>
      <c r="N43619" s="53">
        <f ca="1"/>
        <v>6</v>
      </c>
      <c r="O43619" s="53" t="str">
        <f ca="1"/>
        <v>2019-06</v>
      </c>
    </row>
    <row r="43620" spans="12:15" x14ac:dyDescent="0.4">
      <c r="L43620" s="56">
        <f ca="1"/>
        <v>43619</v>
      </c>
      <c r="M43620" s="53">
        <f ca="1"/>
        <v>2019</v>
      </c>
      <c r="N43620" s="53">
        <f ca="1"/>
        <v>6</v>
      </c>
      <c r="O43620" s="53" t="str">
        <f ca="1"/>
        <v>2019-06</v>
      </c>
    </row>
    <row r="43621" spans="12:15" x14ac:dyDescent="0.4">
      <c r="L43621" s="56">
        <f ca="1"/>
        <v>43620</v>
      </c>
      <c r="M43621" s="53">
        <f ca="1"/>
        <v>2019</v>
      </c>
      <c r="N43621" s="53">
        <f ca="1"/>
        <v>6</v>
      </c>
      <c r="O43621" s="53" t="str">
        <f ca="1"/>
        <v>2019-06</v>
      </c>
    </row>
    <row r="43622" spans="12:15" x14ac:dyDescent="0.4">
      <c r="L43622" s="56">
        <f ca="1"/>
        <v>43621</v>
      </c>
      <c r="M43622" s="53">
        <f ca="1"/>
        <v>2019</v>
      </c>
      <c r="N43622" s="53">
        <f ca="1"/>
        <v>6</v>
      </c>
      <c r="O43622" s="53" t="str">
        <f ca="1"/>
        <v>2019-06</v>
      </c>
    </row>
    <row r="43623" spans="12:15" x14ac:dyDescent="0.4">
      <c r="L43623" s="56">
        <f ca="1"/>
        <v>43622</v>
      </c>
      <c r="M43623" s="53">
        <f ca="1"/>
        <v>2019</v>
      </c>
      <c r="N43623" s="53">
        <f ca="1"/>
        <v>6</v>
      </c>
      <c r="O43623" s="53" t="str">
        <f ca="1"/>
        <v>2019-06</v>
      </c>
    </row>
    <row r="43624" spans="12:15" x14ac:dyDescent="0.4">
      <c r="L43624" s="56">
        <f ca="1"/>
        <v>43623</v>
      </c>
      <c r="M43624" s="53">
        <f ca="1"/>
        <v>2019</v>
      </c>
      <c r="N43624" s="53">
        <f ca="1"/>
        <v>6</v>
      </c>
      <c r="O43624" s="53" t="str">
        <f ca="1"/>
        <v>2019-06</v>
      </c>
    </row>
    <row r="43625" spans="12:15" x14ac:dyDescent="0.4">
      <c r="L43625" s="56">
        <f ca="1"/>
        <v>43624</v>
      </c>
      <c r="M43625" s="53">
        <f ca="1"/>
        <v>2019</v>
      </c>
      <c r="N43625" s="53">
        <f ca="1"/>
        <v>6</v>
      </c>
      <c r="O43625" s="53" t="str">
        <f ca="1"/>
        <v>2019-06</v>
      </c>
    </row>
    <row r="43626" spans="12:15" x14ac:dyDescent="0.4">
      <c r="L43626" s="56">
        <f ca="1"/>
        <v>43625</v>
      </c>
      <c r="M43626" s="53">
        <f ca="1"/>
        <v>2019</v>
      </c>
      <c r="N43626" s="53">
        <f ca="1"/>
        <v>6</v>
      </c>
      <c r="O43626" s="53" t="str">
        <f ca="1"/>
        <v>2019-06</v>
      </c>
    </row>
    <row r="43627" spans="12:15" x14ac:dyDescent="0.4">
      <c r="L43627" s="56">
        <f ca="1"/>
        <v>43626</v>
      </c>
      <c r="M43627" s="53">
        <f ca="1"/>
        <v>2019</v>
      </c>
      <c r="N43627" s="53">
        <f ca="1"/>
        <v>6</v>
      </c>
      <c r="O43627" s="53" t="str">
        <f ca="1"/>
        <v>2019-06</v>
      </c>
    </row>
    <row r="43628" spans="12:15" x14ac:dyDescent="0.4">
      <c r="L43628" s="56">
        <f ca="1"/>
        <v>43627</v>
      </c>
      <c r="M43628" s="53">
        <f ca="1"/>
        <v>2019</v>
      </c>
      <c r="N43628" s="53">
        <f ca="1"/>
        <v>6</v>
      </c>
      <c r="O43628" s="53" t="str">
        <f ca="1"/>
        <v>2019-06</v>
      </c>
    </row>
    <row r="43629" spans="12:15" x14ac:dyDescent="0.4">
      <c r="L43629" s="56">
        <f ca="1"/>
        <v>43628</v>
      </c>
      <c r="M43629" s="53">
        <f ca="1"/>
        <v>2019</v>
      </c>
      <c r="N43629" s="53">
        <f ca="1"/>
        <v>6</v>
      </c>
      <c r="O43629" s="53" t="str">
        <f ca="1"/>
        <v>2019-06</v>
      </c>
    </row>
    <row r="43630" spans="12:15" x14ac:dyDescent="0.4">
      <c r="L43630" s="56">
        <f ca="1"/>
        <v>43629</v>
      </c>
      <c r="M43630" s="53">
        <f ca="1"/>
        <v>2019</v>
      </c>
      <c r="N43630" s="53">
        <f ca="1"/>
        <v>6</v>
      </c>
      <c r="O43630" s="53" t="str">
        <f ca="1"/>
        <v>2019-06</v>
      </c>
    </row>
    <row r="43631" spans="12:15" x14ac:dyDescent="0.4">
      <c r="L43631" s="56">
        <f ca="1"/>
        <v>43630</v>
      </c>
      <c r="M43631" s="53">
        <f ca="1"/>
        <v>2019</v>
      </c>
      <c r="N43631" s="53">
        <f ca="1"/>
        <v>6</v>
      </c>
      <c r="O43631" s="53" t="str">
        <f ca="1"/>
        <v>2019-06</v>
      </c>
    </row>
    <row r="43632" spans="12:15" x14ac:dyDescent="0.4">
      <c r="L43632" s="56">
        <f ca="1"/>
        <v>43631</v>
      </c>
      <c r="M43632" s="53">
        <f ca="1"/>
        <v>2019</v>
      </c>
      <c r="N43632" s="53">
        <f ca="1"/>
        <v>6</v>
      </c>
      <c r="O43632" s="53" t="str">
        <f ca="1"/>
        <v>2019-06</v>
      </c>
    </row>
    <row r="43633" spans="12:15" x14ac:dyDescent="0.4">
      <c r="L43633" s="56">
        <f ca="1"/>
        <v>43632</v>
      </c>
      <c r="M43633" s="53">
        <f ca="1"/>
        <v>2019</v>
      </c>
      <c r="N43633" s="53">
        <f ca="1"/>
        <v>6</v>
      </c>
      <c r="O43633" s="53" t="str">
        <f ca="1"/>
        <v>2019-06</v>
      </c>
    </row>
    <row r="43634" spans="12:15" x14ac:dyDescent="0.4">
      <c r="L43634" s="56">
        <f ca="1"/>
        <v>43633</v>
      </c>
      <c r="M43634" s="53">
        <f ca="1"/>
        <v>2019</v>
      </c>
      <c r="N43634" s="53">
        <f ca="1"/>
        <v>6</v>
      </c>
      <c r="O43634" s="53" t="str">
        <f ca="1"/>
        <v>2019-06</v>
      </c>
    </row>
    <row r="43635" spans="12:15" x14ac:dyDescent="0.4">
      <c r="L43635" s="56">
        <f ca="1"/>
        <v>43634</v>
      </c>
      <c r="M43635" s="53">
        <f ca="1"/>
        <v>2019</v>
      </c>
      <c r="N43635" s="53">
        <f ca="1"/>
        <v>6</v>
      </c>
      <c r="O43635" s="53" t="str">
        <f ca="1"/>
        <v>2019-06</v>
      </c>
    </row>
    <row r="43636" spans="12:15" x14ac:dyDescent="0.4">
      <c r="L43636" s="56">
        <f ca="1"/>
        <v>43635</v>
      </c>
      <c r="M43636" s="53">
        <f ca="1"/>
        <v>2019</v>
      </c>
      <c r="N43636" s="53">
        <f ca="1"/>
        <v>6</v>
      </c>
      <c r="O43636" s="53" t="str">
        <f ca="1"/>
        <v>2019-06</v>
      </c>
    </row>
    <row r="43637" spans="12:15" x14ac:dyDescent="0.4">
      <c r="L43637" s="56">
        <f ca="1"/>
        <v>43636</v>
      </c>
      <c r="M43637" s="53">
        <f ca="1"/>
        <v>2019</v>
      </c>
      <c r="N43637" s="53">
        <f ca="1"/>
        <v>6</v>
      </c>
      <c r="O43637" s="53" t="str">
        <f ca="1"/>
        <v>2019-06</v>
      </c>
    </row>
    <row r="43638" spans="12:15" x14ac:dyDescent="0.4">
      <c r="L43638" s="56">
        <f ca="1"/>
        <v>43637</v>
      </c>
      <c r="M43638" s="53">
        <f ca="1"/>
        <v>2019</v>
      </c>
      <c r="N43638" s="53">
        <f ca="1"/>
        <v>6</v>
      </c>
      <c r="O43638" s="53" t="str">
        <f ca="1"/>
        <v>2019-06</v>
      </c>
    </row>
    <row r="43639" spans="12:15" x14ac:dyDescent="0.4">
      <c r="L43639" s="56">
        <f ca="1"/>
        <v>43638</v>
      </c>
      <c r="M43639" s="53">
        <f ca="1"/>
        <v>2019</v>
      </c>
      <c r="N43639" s="53">
        <f ca="1"/>
        <v>6</v>
      </c>
      <c r="O43639" s="53" t="str">
        <f ca="1"/>
        <v>2019-06</v>
      </c>
    </row>
    <row r="43640" spans="12:15" x14ac:dyDescent="0.4">
      <c r="L43640" s="56">
        <f ca="1"/>
        <v>43639</v>
      </c>
      <c r="M43640" s="53">
        <f ca="1"/>
        <v>2019</v>
      </c>
      <c r="N43640" s="53">
        <f ca="1"/>
        <v>6</v>
      </c>
      <c r="O43640" s="53" t="str">
        <f ca="1"/>
        <v>2019-06</v>
      </c>
    </row>
    <row r="43641" spans="12:15" x14ac:dyDescent="0.4">
      <c r="L43641" s="56">
        <f ca="1"/>
        <v>43640</v>
      </c>
      <c r="M43641" s="53">
        <f ca="1"/>
        <v>2019</v>
      </c>
      <c r="N43641" s="53">
        <f ca="1"/>
        <v>6</v>
      </c>
      <c r="O43641" s="53" t="str">
        <f ca="1"/>
        <v>2019-06</v>
      </c>
    </row>
    <row r="43642" spans="12:15" x14ac:dyDescent="0.4">
      <c r="L43642" s="56">
        <f ca="1"/>
        <v>43641</v>
      </c>
      <c r="M43642" s="53">
        <f ca="1"/>
        <v>2019</v>
      </c>
      <c r="N43642" s="53">
        <f ca="1"/>
        <v>6</v>
      </c>
      <c r="O43642" s="53" t="str">
        <f ca="1"/>
        <v>2019-06</v>
      </c>
    </row>
    <row r="43643" spans="12:15" x14ac:dyDescent="0.4">
      <c r="L43643" s="56">
        <f ca="1"/>
        <v>43642</v>
      </c>
      <c r="M43643" s="53">
        <f ca="1"/>
        <v>2019</v>
      </c>
      <c r="N43643" s="53">
        <f ca="1"/>
        <v>6</v>
      </c>
      <c r="O43643" s="53" t="str">
        <f ca="1"/>
        <v>2019-06</v>
      </c>
    </row>
    <row r="43644" spans="12:15" x14ac:dyDescent="0.4">
      <c r="L43644" s="56">
        <f ca="1"/>
        <v>43643</v>
      </c>
      <c r="M43644" s="53">
        <f ca="1"/>
        <v>2019</v>
      </c>
      <c r="N43644" s="53">
        <f ca="1"/>
        <v>6</v>
      </c>
      <c r="O43644" s="53" t="str">
        <f ca="1"/>
        <v>2019-06</v>
      </c>
    </row>
    <row r="43645" spans="12:15" x14ac:dyDescent="0.4">
      <c r="L43645" s="56">
        <f ca="1"/>
        <v>43644</v>
      </c>
      <c r="M43645" s="53">
        <f ca="1"/>
        <v>2019</v>
      </c>
      <c r="N43645" s="53">
        <f ca="1"/>
        <v>6</v>
      </c>
      <c r="O43645" s="53" t="str">
        <f ca="1"/>
        <v>2019-06</v>
      </c>
    </row>
    <row r="43646" spans="12:15" x14ac:dyDescent="0.4">
      <c r="L43646" s="56">
        <f ca="1"/>
        <v>43645</v>
      </c>
      <c r="M43646" s="53">
        <f ca="1"/>
        <v>2019</v>
      </c>
      <c r="N43646" s="53">
        <f ca="1"/>
        <v>6</v>
      </c>
      <c r="O43646" s="53" t="str">
        <f ca="1"/>
        <v>2019-06</v>
      </c>
    </row>
    <row r="43647" spans="12:15" x14ac:dyDescent="0.4">
      <c r="L43647" s="56">
        <f ca="1"/>
        <v>43646</v>
      </c>
      <c r="M43647" s="53">
        <f ca="1"/>
        <v>2019</v>
      </c>
      <c r="N43647" s="53">
        <f ca="1"/>
        <v>6</v>
      </c>
      <c r="O43647" s="53" t="str">
        <f ca="1"/>
        <v>2019-06</v>
      </c>
    </row>
    <row r="43648" spans="12:15" x14ac:dyDescent="0.4">
      <c r="L43648" s="56">
        <f ca="1"/>
        <v>43647</v>
      </c>
      <c r="M43648" s="53">
        <f ca="1"/>
        <v>2019</v>
      </c>
      <c r="N43648" s="53">
        <f ca="1"/>
        <v>7</v>
      </c>
      <c r="O43648" s="53" t="str">
        <f ca="1"/>
        <v>2019-07</v>
      </c>
    </row>
    <row r="43649" spans="12:15" x14ac:dyDescent="0.4">
      <c r="L43649" s="56">
        <f ca="1"/>
        <v>43648</v>
      </c>
      <c r="M43649" s="53">
        <f ca="1"/>
        <v>2019</v>
      </c>
      <c r="N43649" s="53">
        <f ca="1"/>
        <v>7</v>
      </c>
      <c r="O43649" s="53" t="str">
        <f ca="1"/>
        <v>2019-07</v>
      </c>
    </row>
    <row r="43650" spans="12:15" x14ac:dyDescent="0.4">
      <c r="L43650" s="56">
        <f ca="1"/>
        <v>43649</v>
      </c>
      <c r="M43650" s="53">
        <f ca="1"/>
        <v>2019</v>
      </c>
      <c r="N43650" s="53">
        <f ca="1"/>
        <v>7</v>
      </c>
      <c r="O43650" s="53" t="str">
        <f ca="1"/>
        <v>2019-07</v>
      </c>
    </row>
    <row r="43651" spans="12:15" x14ac:dyDescent="0.4">
      <c r="L43651" s="56">
        <f ca="1"/>
        <v>43650</v>
      </c>
      <c r="M43651" s="53">
        <f ca="1"/>
        <v>2019</v>
      </c>
      <c r="N43651" s="53">
        <f ca="1"/>
        <v>7</v>
      </c>
      <c r="O43651" s="53" t="str">
        <f ca="1"/>
        <v>2019-07</v>
      </c>
    </row>
    <row r="43652" spans="12:15" x14ac:dyDescent="0.4">
      <c r="L43652" s="56">
        <f ca="1"/>
        <v>43651</v>
      </c>
      <c r="M43652" s="53">
        <f ca="1"/>
        <v>2019</v>
      </c>
      <c r="N43652" s="53">
        <f ca="1"/>
        <v>7</v>
      </c>
      <c r="O43652" s="53" t="str">
        <f ca="1"/>
        <v>2019-07</v>
      </c>
    </row>
    <row r="43653" spans="12:15" x14ac:dyDescent="0.4">
      <c r="L43653" s="56">
        <f ca="1"/>
        <v>43652</v>
      </c>
      <c r="M43653" s="53">
        <f ca="1"/>
        <v>2019</v>
      </c>
      <c r="N43653" s="53">
        <f ca="1"/>
        <v>7</v>
      </c>
      <c r="O43653" s="53" t="str">
        <f ca="1"/>
        <v>2019-07</v>
      </c>
    </row>
    <row r="43654" spans="12:15" x14ac:dyDescent="0.4">
      <c r="L43654" s="56">
        <f ca="1"/>
        <v>43653</v>
      </c>
      <c r="M43654" s="53">
        <f ca="1"/>
        <v>2019</v>
      </c>
      <c r="N43654" s="53">
        <f ca="1"/>
        <v>7</v>
      </c>
      <c r="O43654" s="53" t="str">
        <f ca="1"/>
        <v>2019-07</v>
      </c>
    </row>
    <row r="43655" spans="12:15" x14ac:dyDescent="0.4">
      <c r="L43655" s="56">
        <f ca="1"/>
        <v>43654</v>
      </c>
      <c r="M43655" s="53">
        <f ca="1"/>
        <v>2019</v>
      </c>
      <c r="N43655" s="53">
        <f ca="1"/>
        <v>7</v>
      </c>
      <c r="O43655" s="53" t="str">
        <f ca="1"/>
        <v>2019-07</v>
      </c>
    </row>
    <row r="43656" spans="12:15" x14ac:dyDescent="0.4">
      <c r="L43656" s="56">
        <f ca="1"/>
        <v>43655</v>
      </c>
      <c r="M43656" s="53">
        <f ca="1"/>
        <v>2019</v>
      </c>
      <c r="N43656" s="53">
        <f ca="1"/>
        <v>7</v>
      </c>
      <c r="O43656" s="53" t="str">
        <f ca="1"/>
        <v>2019-07</v>
      </c>
    </row>
    <row r="43657" spans="12:15" x14ac:dyDescent="0.4">
      <c r="L43657" s="56">
        <f ca="1"/>
        <v>43656</v>
      </c>
      <c r="M43657" s="53">
        <f ca="1"/>
        <v>2019</v>
      </c>
      <c r="N43657" s="53">
        <f ca="1"/>
        <v>7</v>
      </c>
      <c r="O43657" s="53" t="str">
        <f ca="1"/>
        <v>2019-07</v>
      </c>
    </row>
    <row r="43658" spans="12:15" x14ac:dyDescent="0.4">
      <c r="L43658" s="56">
        <f ca="1"/>
        <v>43657</v>
      </c>
      <c r="M43658" s="53">
        <f ca="1"/>
        <v>2019</v>
      </c>
      <c r="N43658" s="53">
        <f ca="1"/>
        <v>7</v>
      </c>
      <c r="O43658" s="53" t="str">
        <f ca="1"/>
        <v>2019-07</v>
      </c>
    </row>
    <row r="43659" spans="12:15" x14ac:dyDescent="0.4">
      <c r="L43659" s="56">
        <f ca="1"/>
        <v>43658</v>
      </c>
      <c r="M43659" s="53">
        <f ca="1"/>
        <v>2019</v>
      </c>
      <c r="N43659" s="53">
        <f ca="1"/>
        <v>7</v>
      </c>
      <c r="O43659" s="53" t="str">
        <f ca="1"/>
        <v>2019-07</v>
      </c>
    </row>
    <row r="43660" spans="12:15" x14ac:dyDescent="0.4">
      <c r="L43660" s="56">
        <f ca="1"/>
        <v>43659</v>
      </c>
      <c r="M43660" s="53">
        <f ca="1"/>
        <v>2019</v>
      </c>
      <c r="N43660" s="53">
        <f ca="1"/>
        <v>7</v>
      </c>
      <c r="O43660" s="53" t="str">
        <f ca="1"/>
        <v>2019-07</v>
      </c>
    </row>
    <row r="43661" spans="12:15" x14ac:dyDescent="0.4">
      <c r="L43661" s="56">
        <f ca="1"/>
        <v>43660</v>
      </c>
      <c r="M43661" s="53">
        <f ca="1"/>
        <v>2019</v>
      </c>
      <c r="N43661" s="53">
        <f ca="1"/>
        <v>7</v>
      </c>
      <c r="O43661" s="53" t="str">
        <f ca="1"/>
        <v>2019-07</v>
      </c>
    </row>
    <row r="43662" spans="12:15" x14ac:dyDescent="0.4">
      <c r="L43662" s="56">
        <f ca="1"/>
        <v>43661</v>
      </c>
      <c r="M43662" s="53">
        <f ca="1"/>
        <v>2019</v>
      </c>
      <c r="N43662" s="53">
        <f ca="1"/>
        <v>7</v>
      </c>
      <c r="O43662" s="53" t="str">
        <f ca="1"/>
        <v>2019-07</v>
      </c>
    </row>
    <row r="43663" spans="12:15" x14ac:dyDescent="0.4">
      <c r="L43663" s="56">
        <f ca="1"/>
        <v>43662</v>
      </c>
      <c r="M43663" s="53">
        <f ca="1"/>
        <v>2019</v>
      </c>
      <c r="N43663" s="53">
        <f ca="1"/>
        <v>7</v>
      </c>
      <c r="O43663" s="53" t="str">
        <f ca="1"/>
        <v>2019-07</v>
      </c>
    </row>
    <row r="43664" spans="12:15" x14ac:dyDescent="0.4">
      <c r="L43664" s="56">
        <f ca="1"/>
        <v>43663</v>
      </c>
      <c r="M43664" s="53">
        <f ca="1"/>
        <v>2019</v>
      </c>
      <c r="N43664" s="53">
        <f ca="1"/>
        <v>7</v>
      </c>
      <c r="O43664" s="53" t="str">
        <f ca="1"/>
        <v>2019-07</v>
      </c>
    </row>
    <row r="43665" spans="12:15" x14ac:dyDescent="0.4">
      <c r="L43665" s="56">
        <f ca="1"/>
        <v>43664</v>
      </c>
      <c r="M43665" s="53">
        <f ca="1"/>
        <v>2019</v>
      </c>
      <c r="N43665" s="53">
        <f ca="1"/>
        <v>7</v>
      </c>
      <c r="O43665" s="53" t="str">
        <f ca="1"/>
        <v>2019-07</v>
      </c>
    </row>
    <row r="43666" spans="12:15" x14ac:dyDescent="0.4">
      <c r="L43666" s="56">
        <f ca="1"/>
        <v>43665</v>
      </c>
      <c r="M43666" s="53">
        <f ca="1"/>
        <v>2019</v>
      </c>
      <c r="N43666" s="53">
        <f ca="1"/>
        <v>7</v>
      </c>
      <c r="O43666" s="53" t="str">
        <f ca="1"/>
        <v>2019-07</v>
      </c>
    </row>
    <row r="43667" spans="12:15" x14ac:dyDescent="0.4">
      <c r="L43667" s="56">
        <f ca="1"/>
        <v>43666</v>
      </c>
      <c r="M43667" s="53">
        <f ca="1"/>
        <v>2019</v>
      </c>
      <c r="N43667" s="53">
        <f ca="1"/>
        <v>7</v>
      </c>
      <c r="O43667" s="53" t="str">
        <f ca="1"/>
        <v>2019-07</v>
      </c>
    </row>
    <row r="43668" spans="12:15" x14ac:dyDescent="0.4">
      <c r="L43668" s="56">
        <f ca="1"/>
        <v>43667</v>
      </c>
      <c r="M43668" s="53">
        <f ca="1"/>
        <v>2019</v>
      </c>
      <c r="N43668" s="53">
        <f ca="1"/>
        <v>7</v>
      </c>
      <c r="O43668" s="53" t="str">
        <f ca="1"/>
        <v>2019-07</v>
      </c>
    </row>
    <row r="43669" spans="12:15" x14ac:dyDescent="0.4">
      <c r="L43669" s="56">
        <f ca="1"/>
        <v>43668</v>
      </c>
      <c r="M43669" s="53">
        <f ca="1"/>
        <v>2019</v>
      </c>
      <c r="N43669" s="53">
        <f ca="1"/>
        <v>7</v>
      </c>
      <c r="O43669" s="53" t="str">
        <f ca="1"/>
        <v>2019-07</v>
      </c>
    </row>
    <row r="43670" spans="12:15" x14ac:dyDescent="0.4">
      <c r="L43670" s="56">
        <f ca="1"/>
        <v>43669</v>
      </c>
      <c r="M43670" s="53">
        <f ca="1"/>
        <v>2019</v>
      </c>
      <c r="N43670" s="53">
        <f ca="1"/>
        <v>7</v>
      </c>
      <c r="O43670" s="53" t="str">
        <f ca="1"/>
        <v>2019-07</v>
      </c>
    </row>
    <row r="43671" spans="12:15" x14ac:dyDescent="0.4">
      <c r="L43671" s="56">
        <f ca="1"/>
        <v>43670</v>
      </c>
      <c r="M43671" s="53">
        <f ca="1"/>
        <v>2019</v>
      </c>
      <c r="N43671" s="53">
        <f ca="1"/>
        <v>7</v>
      </c>
      <c r="O43671" s="53" t="str">
        <f ca="1"/>
        <v>2019-07</v>
      </c>
    </row>
    <row r="43672" spans="12:15" x14ac:dyDescent="0.4">
      <c r="L43672" s="56">
        <f ca="1"/>
        <v>43671</v>
      </c>
      <c r="M43672" s="53">
        <f ca="1"/>
        <v>2019</v>
      </c>
      <c r="N43672" s="53">
        <f ca="1"/>
        <v>7</v>
      </c>
      <c r="O43672" s="53" t="str">
        <f ca="1"/>
        <v>2019-07</v>
      </c>
    </row>
    <row r="43673" spans="12:15" x14ac:dyDescent="0.4">
      <c r="L43673" s="56">
        <f ca="1"/>
        <v>43672</v>
      </c>
      <c r="M43673" s="53">
        <f ca="1"/>
        <v>2019</v>
      </c>
      <c r="N43673" s="53">
        <f ca="1"/>
        <v>7</v>
      </c>
      <c r="O43673" s="53" t="str">
        <f ca="1"/>
        <v>2019-07</v>
      </c>
    </row>
    <row r="43674" spans="12:15" x14ac:dyDescent="0.4">
      <c r="L43674" s="56">
        <f ca="1"/>
        <v>43673</v>
      </c>
      <c r="M43674" s="53">
        <f ca="1"/>
        <v>2019</v>
      </c>
      <c r="N43674" s="53">
        <f ca="1"/>
        <v>7</v>
      </c>
      <c r="O43674" s="53" t="str">
        <f ca="1"/>
        <v>2019-07</v>
      </c>
    </row>
    <row r="43675" spans="12:15" x14ac:dyDescent="0.4">
      <c r="L43675" s="56">
        <f ca="1"/>
        <v>43674</v>
      </c>
      <c r="M43675" s="53">
        <f ca="1"/>
        <v>2019</v>
      </c>
      <c r="N43675" s="53">
        <f ca="1"/>
        <v>7</v>
      </c>
      <c r="O43675" s="53" t="str">
        <f ca="1"/>
        <v>2019-07</v>
      </c>
    </row>
    <row r="43676" spans="12:15" x14ac:dyDescent="0.4">
      <c r="L43676" s="56">
        <f ca="1"/>
        <v>43675</v>
      </c>
      <c r="M43676" s="53">
        <f ca="1"/>
        <v>2019</v>
      </c>
      <c r="N43676" s="53">
        <f ca="1"/>
        <v>7</v>
      </c>
      <c r="O43676" s="53" t="str">
        <f ca="1"/>
        <v>2019-07</v>
      </c>
    </row>
    <row r="43677" spans="12:15" x14ac:dyDescent="0.4">
      <c r="L43677" s="56">
        <f ca="1"/>
        <v>43676</v>
      </c>
      <c r="M43677" s="53">
        <f ca="1"/>
        <v>2019</v>
      </c>
      <c r="N43677" s="53">
        <f ca="1"/>
        <v>7</v>
      </c>
      <c r="O43677" s="53" t="str">
        <f ca="1"/>
        <v>2019-07</v>
      </c>
    </row>
    <row r="43678" spans="12:15" x14ac:dyDescent="0.4">
      <c r="L43678" s="56">
        <f ca="1"/>
        <v>43677</v>
      </c>
      <c r="M43678" s="53">
        <f ca="1"/>
        <v>2019</v>
      </c>
      <c r="N43678" s="53">
        <f ca="1"/>
        <v>7</v>
      </c>
      <c r="O43678" s="53" t="str">
        <f ca="1"/>
        <v>2019-07</v>
      </c>
    </row>
    <row r="43679" spans="12:15" x14ac:dyDescent="0.4">
      <c r="L43679" s="56">
        <f ca="1"/>
        <v>43678</v>
      </c>
      <c r="M43679" s="53">
        <f ca="1"/>
        <v>2019</v>
      </c>
      <c r="N43679" s="53">
        <f ca="1"/>
        <v>8</v>
      </c>
      <c r="O43679" s="53" t="str">
        <f ca="1"/>
        <v>2019-08</v>
      </c>
    </row>
    <row r="43680" spans="12:15" x14ac:dyDescent="0.4">
      <c r="L43680" s="56">
        <f ca="1"/>
        <v>43679</v>
      </c>
      <c r="M43680" s="53">
        <f ca="1"/>
        <v>2019</v>
      </c>
      <c r="N43680" s="53">
        <f ca="1"/>
        <v>8</v>
      </c>
      <c r="O43680" s="53" t="str">
        <f ca="1"/>
        <v>2019-08</v>
      </c>
    </row>
    <row r="43681" spans="12:15" x14ac:dyDescent="0.4">
      <c r="L43681" s="56">
        <f ca="1"/>
        <v>43680</v>
      </c>
      <c r="M43681" s="53">
        <f ca="1"/>
        <v>2019</v>
      </c>
      <c r="N43681" s="53">
        <f ca="1"/>
        <v>8</v>
      </c>
      <c r="O43681" s="53" t="str">
        <f ca="1"/>
        <v>2019-08</v>
      </c>
    </row>
    <row r="43682" spans="12:15" x14ac:dyDescent="0.4">
      <c r="L43682" s="56">
        <f ca="1"/>
        <v>43681</v>
      </c>
      <c r="M43682" s="53">
        <f ca="1"/>
        <v>2019</v>
      </c>
      <c r="N43682" s="53">
        <f ca="1"/>
        <v>8</v>
      </c>
      <c r="O43682" s="53" t="str">
        <f ca="1"/>
        <v>2019-08</v>
      </c>
    </row>
    <row r="43683" spans="12:15" x14ac:dyDescent="0.4">
      <c r="L43683" s="56">
        <f ca="1"/>
        <v>43682</v>
      </c>
      <c r="M43683" s="53">
        <f ca="1"/>
        <v>2019</v>
      </c>
      <c r="N43683" s="53">
        <f ca="1"/>
        <v>8</v>
      </c>
      <c r="O43683" s="53" t="str">
        <f ca="1"/>
        <v>2019-08</v>
      </c>
    </row>
    <row r="43684" spans="12:15" x14ac:dyDescent="0.4">
      <c r="L43684" s="56">
        <f ca="1"/>
        <v>43683</v>
      </c>
      <c r="M43684" s="53">
        <f ca="1"/>
        <v>2019</v>
      </c>
      <c r="N43684" s="53">
        <f ca="1"/>
        <v>8</v>
      </c>
      <c r="O43684" s="53" t="str">
        <f ca="1"/>
        <v>2019-08</v>
      </c>
    </row>
    <row r="43685" spans="12:15" x14ac:dyDescent="0.4">
      <c r="L43685" s="56">
        <f ca="1"/>
        <v>43684</v>
      </c>
      <c r="M43685" s="53">
        <f ca="1"/>
        <v>2019</v>
      </c>
      <c r="N43685" s="53">
        <f ca="1"/>
        <v>8</v>
      </c>
      <c r="O43685" s="53" t="str">
        <f ca="1"/>
        <v>2019-08</v>
      </c>
    </row>
    <row r="43686" spans="12:15" x14ac:dyDescent="0.4">
      <c r="L43686" s="56">
        <f ca="1"/>
        <v>43685</v>
      </c>
      <c r="M43686" s="53">
        <f ca="1"/>
        <v>2019</v>
      </c>
      <c r="N43686" s="53">
        <f ca="1"/>
        <v>8</v>
      </c>
      <c r="O43686" s="53" t="str">
        <f ca="1"/>
        <v>2019-08</v>
      </c>
    </row>
    <row r="43687" spans="12:15" x14ac:dyDescent="0.4">
      <c r="L43687" s="56">
        <f ca="1"/>
        <v>43686</v>
      </c>
      <c r="M43687" s="53">
        <f ca="1"/>
        <v>2019</v>
      </c>
      <c r="N43687" s="53">
        <f ca="1"/>
        <v>8</v>
      </c>
      <c r="O43687" s="53" t="str">
        <f ca="1"/>
        <v>2019-08</v>
      </c>
    </row>
    <row r="43688" spans="12:15" x14ac:dyDescent="0.4">
      <c r="L43688" s="56">
        <f ca="1"/>
        <v>43687</v>
      </c>
      <c r="M43688" s="53">
        <f ca="1"/>
        <v>2019</v>
      </c>
      <c r="N43688" s="53">
        <f ca="1"/>
        <v>8</v>
      </c>
      <c r="O43688" s="53" t="str">
        <f ca="1"/>
        <v>2019-08</v>
      </c>
    </row>
    <row r="43689" spans="12:15" x14ac:dyDescent="0.4">
      <c r="L43689" s="56">
        <f ca="1"/>
        <v>43688</v>
      </c>
      <c r="M43689" s="53">
        <f ca="1"/>
        <v>2019</v>
      </c>
      <c r="N43689" s="53">
        <f ca="1"/>
        <v>8</v>
      </c>
      <c r="O43689" s="53" t="str">
        <f ca="1"/>
        <v>2019-08</v>
      </c>
    </row>
    <row r="43690" spans="12:15" x14ac:dyDescent="0.4">
      <c r="L43690" s="56">
        <f ca="1"/>
        <v>43689</v>
      </c>
      <c r="M43690" s="53">
        <f ca="1"/>
        <v>2019</v>
      </c>
      <c r="N43690" s="53">
        <f ca="1"/>
        <v>8</v>
      </c>
      <c r="O43690" s="53" t="str">
        <f ca="1"/>
        <v>2019-08</v>
      </c>
    </row>
    <row r="43691" spans="12:15" x14ac:dyDescent="0.4">
      <c r="L43691" s="56">
        <f ca="1"/>
        <v>43690</v>
      </c>
      <c r="M43691" s="53">
        <f ca="1"/>
        <v>2019</v>
      </c>
      <c r="N43691" s="53">
        <f ca="1"/>
        <v>8</v>
      </c>
      <c r="O43691" s="53" t="str">
        <f ca="1"/>
        <v>2019-08</v>
      </c>
    </row>
    <row r="43692" spans="12:15" x14ac:dyDescent="0.4">
      <c r="L43692" s="56">
        <f ca="1"/>
        <v>43691</v>
      </c>
      <c r="M43692" s="53">
        <f ca="1"/>
        <v>2019</v>
      </c>
      <c r="N43692" s="53">
        <f ca="1"/>
        <v>8</v>
      </c>
      <c r="O43692" s="53" t="str">
        <f ca="1"/>
        <v>2019-08</v>
      </c>
    </row>
    <row r="43693" spans="12:15" x14ac:dyDescent="0.4">
      <c r="L43693" s="56">
        <f ca="1"/>
        <v>43692</v>
      </c>
      <c r="M43693" s="53">
        <f ca="1"/>
        <v>2019</v>
      </c>
      <c r="N43693" s="53">
        <f ca="1"/>
        <v>8</v>
      </c>
      <c r="O43693" s="53" t="str">
        <f ca="1"/>
        <v>2019-08</v>
      </c>
    </row>
    <row r="43694" spans="12:15" x14ac:dyDescent="0.4">
      <c r="L43694" s="56">
        <f ca="1"/>
        <v>43693</v>
      </c>
      <c r="M43694" s="53">
        <f ca="1"/>
        <v>2019</v>
      </c>
      <c r="N43694" s="53">
        <f ca="1"/>
        <v>8</v>
      </c>
      <c r="O43694" s="53" t="str">
        <f ca="1"/>
        <v>2019-08</v>
      </c>
    </row>
    <row r="43695" spans="12:15" x14ac:dyDescent="0.4">
      <c r="L43695" s="56">
        <f ca="1"/>
        <v>43694</v>
      </c>
      <c r="M43695" s="53">
        <f ca="1"/>
        <v>2019</v>
      </c>
      <c r="N43695" s="53">
        <f ca="1"/>
        <v>8</v>
      </c>
      <c r="O43695" s="53" t="str">
        <f ca="1"/>
        <v>2019-08</v>
      </c>
    </row>
    <row r="43696" spans="12:15" x14ac:dyDescent="0.4">
      <c r="L43696" s="56">
        <f ca="1"/>
        <v>43695</v>
      </c>
      <c r="M43696" s="53">
        <f ca="1"/>
        <v>2019</v>
      </c>
      <c r="N43696" s="53">
        <f ca="1"/>
        <v>8</v>
      </c>
      <c r="O43696" s="53" t="str">
        <f ca="1"/>
        <v>2019-08</v>
      </c>
    </row>
    <row r="43697" spans="12:15" x14ac:dyDescent="0.4">
      <c r="L43697" s="56">
        <f ca="1"/>
        <v>43696</v>
      </c>
      <c r="M43697" s="53">
        <f ca="1"/>
        <v>2019</v>
      </c>
      <c r="N43697" s="53">
        <f ca="1"/>
        <v>8</v>
      </c>
      <c r="O43697" s="53" t="str">
        <f ca="1"/>
        <v>2019-08</v>
      </c>
    </row>
    <row r="43698" spans="12:15" x14ac:dyDescent="0.4">
      <c r="L43698" s="56">
        <f ca="1"/>
        <v>43697</v>
      </c>
      <c r="M43698" s="53">
        <f ca="1"/>
        <v>2019</v>
      </c>
      <c r="N43698" s="53">
        <f ca="1"/>
        <v>8</v>
      </c>
      <c r="O43698" s="53" t="str">
        <f ca="1"/>
        <v>2019-08</v>
      </c>
    </row>
    <row r="43699" spans="12:15" x14ac:dyDescent="0.4">
      <c r="L43699" s="56">
        <f ca="1"/>
        <v>43698</v>
      </c>
      <c r="M43699" s="53">
        <f ca="1"/>
        <v>2019</v>
      </c>
      <c r="N43699" s="53">
        <f ca="1"/>
        <v>8</v>
      </c>
      <c r="O43699" s="53" t="str">
        <f ca="1"/>
        <v>2019-08</v>
      </c>
    </row>
    <row r="43700" spans="12:15" x14ac:dyDescent="0.4">
      <c r="L43700" s="56">
        <f ca="1"/>
        <v>43699</v>
      </c>
      <c r="M43700" s="53">
        <f ca="1"/>
        <v>2019</v>
      </c>
      <c r="N43700" s="53">
        <f ca="1"/>
        <v>8</v>
      </c>
      <c r="O43700" s="53" t="str">
        <f ca="1"/>
        <v>2019-08</v>
      </c>
    </row>
    <row r="43701" spans="12:15" x14ac:dyDescent="0.4">
      <c r="L43701" s="56">
        <f ca="1"/>
        <v>43700</v>
      </c>
      <c r="M43701" s="53">
        <f ca="1"/>
        <v>2019</v>
      </c>
      <c r="N43701" s="53">
        <f ca="1"/>
        <v>8</v>
      </c>
      <c r="O43701" s="53" t="str">
        <f ca="1"/>
        <v>2019-08</v>
      </c>
    </row>
    <row r="43702" spans="12:15" x14ac:dyDescent="0.4">
      <c r="L43702" s="56">
        <f ca="1"/>
        <v>43701</v>
      </c>
      <c r="M43702" s="53">
        <f ca="1"/>
        <v>2019</v>
      </c>
      <c r="N43702" s="53">
        <f ca="1"/>
        <v>8</v>
      </c>
      <c r="O43702" s="53" t="str">
        <f ca="1"/>
        <v>2019-08</v>
      </c>
    </row>
    <row r="43703" spans="12:15" x14ac:dyDescent="0.4">
      <c r="L43703" s="56">
        <f ca="1"/>
        <v>43702</v>
      </c>
      <c r="M43703" s="53">
        <f ca="1"/>
        <v>2019</v>
      </c>
      <c r="N43703" s="53">
        <f ca="1"/>
        <v>8</v>
      </c>
      <c r="O43703" s="53" t="str">
        <f ca="1"/>
        <v>2019-08</v>
      </c>
    </row>
    <row r="43704" spans="12:15" x14ac:dyDescent="0.4">
      <c r="L43704" s="56">
        <f ca="1"/>
        <v>43703</v>
      </c>
      <c r="M43704" s="53">
        <f ca="1"/>
        <v>2019</v>
      </c>
      <c r="N43704" s="53">
        <f ca="1"/>
        <v>8</v>
      </c>
      <c r="O43704" s="53" t="str">
        <f ca="1"/>
        <v>2019-08</v>
      </c>
    </row>
    <row r="43705" spans="12:15" x14ac:dyDescent="0.4">
      <c r="L43705" s="56">
        <f ca="1"/>
        <v>43704</v>
      </c>
      <c r="M43705" s="53">
        <f ca="1"/>
        <v>2019</v>
      </c>
      <c r="N43705" s="53">
        <f ca="1"/>
        <v>8</v>
      </c>
      <c r="O43705" s="53" t="str">
        <f ca="1"/>
        <v>2019-08</v>
      </c>
    </row>
    <row r="43706" spans="12:15" x14ac:dyDescent="0.4">
      <c r="L43706" s="56">
        <f ca="1"/>
        <v>43705</v>
      </c>
      <c r="M43706" s="53">
        <f ca="1"/>
        <v>2019</v>
      </c>
      <c r="N43706" s="53">
        <f ca="1"/>
        <v>8</v>
      </c>
      <c r="O43706" s="53" t="str">
        <f ca="1"/>
        <v>2019-08</v>
      </c>
    </row>
    <row r="43707" spans="12:15" x14ac:dyDescent="0.4">
      <c r="L43707" s="56">
        <f ca="1"/>
        <v>43706</v>
      </c>
      <c r="M43707" s="53">
        <f ca="1"/>
        <v>2019</v>
      </c>
      <c r="N43707" s="53">
        <f ca="1"/>
        <v>8</v>
      </c>
      <c r="O43707" s="53" t="str">
        <f ca="1"/>
        <v>2019-08</v>
      </c>
    </row>
    <row r="43708" spans="12:15" x14ac:dyDescent="0.4">
      <c r="L43708" s="56">
        <f ca="1"/>
        <v>43707</v>
      </c>
      <c r="M43708" s="53">
        <f ca="1"/>
        <v>2019</v>
      </c>
      <c r="N43708" s="53">
        <f ca="1"/>
        <v>8</v>
      </c>
      <c r="O43708" s="53" t="str">
        <f ca="1"/>
        <v>2019-08</v>
      </c>
    </row>
    <row r="43709" spans="12:15" x14ac:dyDescent="0.4">
      <c r="L43709" s="56">
        <f ca="1"/>
        <v>43708</v>
      </c>
      <c r="M43709" s="53">
        <f ca="1"/>
        <v>2019</v>
      </c>
      <c r="N43709" s="53">
        <f ca="1"/>
        <v>8</v>
      </c>
      <c r="O43709" s="53" t="str">
        <f ca="1"/>
        <v>2019-08</v>
      </c>
    </row>
    <row r="43710" spans="12:15" x14ac:dyDescent="0.4">
      <c r="L43710" s="56">
        <f ca="1"/>
        <v>43709</v>
      </c>
      <c r="M43710" s="53">
        <f ca="1"/>
        <v>2019</v>
      </c>
      <c r="N43710" s="53">
        <f ca="1"/>
        <v>9</v>
      </c>
      <c r="O43710" s="53" t="str">
        <f ca="1"/>
        <v>2019-09</v>
      </c>
    </row>
    <row r="43711" spans="12:15" x14ac:dyDescent="0.4">
      <c r="L43711" s="56">
        <f ca="1"/>
        <v>43710</v>
      </c>
      <c r="M43711" s="53">
        <f ca="1"/>
        <v>2019</v>
      </c>
      <c r="N43711" s="53">
        <f ca="1"/>
        <v>9</v>
      </c>
      <c r="O43711" s="53" t="str">
        <f ca="1"/>
        <v>2019-09</v>
      </c>
    </row>
    <row r="43712" spans="12:15" x14ac:dyDescent="0.4">
      <c r="L43712" s="56">
        <f ca="1"/>
        <v>43711</v>
      </c>
      <c r="M43712" s="53">
        <f ca="1"/>
        <v>2019</v>
      </c>
      <c r="N43712" s="53">
        <f ca="1"/>
        <v>9</v>
      </c>
      <c r="O43712" s="53" t="str">
        <f ca="1"/>
        <v>2019-09</v>
      </c>
    </row>
    <row r="43713" spans="12:15" x14ac:dyDescent="0.4">
      <c r="L43713" s="56">
        <f ca="1"/>
        <v>43712</v>
      </c>
      <c r="M43713" s="53">
        <f ca="1"/>
        <v>2019</v>
      </c>
      <c r="N43713" s="53">
        <f ca="1"/>
        <v>9</v>
      </c>
      <c r="O43713" s="53" t="str">
        <f ca="1"/>
        <v>2019-09</v>
      </c>
    </row>
    <row r="43714" spans="12:15" x14ac:dyDescent="0.4">
      <c r="L43714" s="56">
        <f ca="1"/>
        <v>43713</v>
      </c>
      <c r="M43714" s="53">
        <f ca="1"/>
        <v>2019</v>
      </c>
      <c r="N43714" s="53">
        <f ca="1"/>
        <v>9</v>
      </c>
      <c r="O43714" s="53" t="str">
        <f ca="1"/>
        <v>2019-09</v>
      </c>
    </row>
    <row r="43715" spans="12:15" x14ac:dyDescent="0.4">
      <c r="L43715" s="56">
        <f ca="1"/>
        <v>43714</v>
      </c>
      <c r="M43715" s="53">
        <f ca="1"/>
        <v>2019</v>
      </c>
      <c r="N43715" s="53">
        <f ca="1"/>
        <v>9</v>
      </c>
      <c r="O43715" s="53" t="str">
        <f ca="1"/>
        <v>2019-09</v>
      </c>
    </row>
    <row r="43716" spans="12:15" x14ac:dyDescent="0.4">
      <c r="L43716" s="56">
        <f ca="1"/>
        <v>43715</v>
      </c>
      <c r="M43716" s="53">
        <f ca="1"/>
        <v>2019</v>
      </c>
      <c r="N43716" s="53">
        <f ca="1"/>
        <v>9</v>
      </c>
      <c r="O43716" s="53" t="str">
        <f ca="1"/>
        <v>2019-09</v>
      </c>
    </row>
    <row r="43717" spans="12:15" x14ac:dyDescent="0.4">
      <c r="L43717" s="56">
        <f ca="1"/>
        <v>43716</v>
      </c>
      <c r="M43717" s="53">
        <f ca="1"/>
        <v>2019</v>
      </c>
      <c r="N43717" s="53">
        <f ca="1"/>
        <v>9</v>
      </c>
      <c r="O43717" s="53" t="str">
        <f ca="1"/>
        <v>2019-09</v>
      </c>
    </row>
    <row r="43718" spans="12:15" x14ac:dyDescent="0.4">
      <c r="L43718" s="56">
        <f ca="1"/>
        <v>43717</v>
      </c>
      <c r="M43718" s="53">
        <f ca="1"/>
        <v>2019</v>
      </c>
      <c r="N43718" s="53">
        <f ca="1"/>
        <v>9</v>
      </c>
      <c r="O43718" s="53" t="str">
        <f ca="1"/>
        <v>2019-09</v>
      </c>
    </row>
    <row r="43719" spans="12:15" x14ac:dyDescent="0.4">
      <c r="L43719" s="56">
        <f ca="1"/>
        <v>43718</v>
      </c>
      <c r="M43719" s="53">
        <f ca="1"/>
        <v>2019</v>
      </c>
      <c r="N43719" s="53">
        <f ca="1"/>
        <v>9</v>
      </c>
      <c r="O43719" s="53" t="str">
        <f ca="1"/>
        <v>2019-09</v>
      </c>
    </row>
    <row r="43720" spans="12:15" x14ac:dyDescent="0.4">
      <c r="L43720" s="56">
        <f ca="1"/>
        <v>43719</v>
      </c>
      <c r="M43720" s="53">
        <f ca="1"/>
        <v>2019</v>
      </c>
      <c r="N43720" s="53">
        <f ca="1"/>
        <v>9</v>
      </c>
      <c r="O43720" s="53" t="str">
        <f ca="1"/>
        <v>2019-09</v>
      </c>
    </row>
    <row r="43721" spans="12:15" x14ac:dyDescent="0.4">
      <c r="L43721" s="56">
        <f ca="1"/>
        <v>43720</v>
      </c>
      <c r="M43721" s="53">
        <f ca="1"/>
        <v>2019</v>
      </c>
      <c r="N43721" s="53">
        <f ca="1"/>
        <v>9</v>
      </c>
      <c r="O43721" s="53" t="str">
        <f ca="1"/>
        <v>2019-09</v>
      </c>
    </row>
    <row r="43722" spans="12:15" x14ac:dyDescent="0.4">
      <c r="L43722" s="56">
        <f ca="1"/>
        <v>43721</v>
      </c>
      <c r="M43722" s="53">
        <f ca="1"/>
        <v>2019</v>
      </c>
      <c r="N43722" s="53">
        <f ca="1"/>
        <v>9</v>
      </c>
      <c r="O43722" s="53" t="str">
        <f ca="1"/>
        <v>2019-09</v>
      </c>
    </row>
    <row r="43723" spans="12:15" x14ac:dyDescent="0.4">
      <c r="L43723" s="56">
        <f ca="1"/>
        <v>43722</v>
      </c>
      <c r="M43723" s="53">
        <f ca="1"/>
        <v>2019</v>
      </c>
      <c r="N43723" s="53">
        <f ca="1"/>
        <v>9</v>
      </c>
      <c r="O43723" s="53" t="str">
        <f ca="1"/>
        <v>2019-09</v>
      </c>
    </row>
    <row r="43724" spans="12:15" x14ac:dyDescent="0.4">
      <c r="L43724" s="56">
        <f ca="1"/>
        <v>43723</v>
      </c>
      <c r="M43724" s="53">
        <f ca="1"/>
        <v>2019</v>
      </c>
      <c r="N43724" s="53">
        <f ca="1"/>
        <v>9</v>
      </c>
      <c r="O43724" s="53" t="str">
        <f ca="1"/>
        <v>2019-09</v>
      </c>
    </row>
    <row r="43725" spans="12:15" x14ac:dyDescent="0.4">
      <c r="L43725" s="56">
        <f ca="1"/>
        <v>43724</v>
      </c>
      <c r="M43725" s="53">
        <f ca="1"/>
        <v>2019</v>
      </c>
      <c r="N43725" s="53">
        <f ca="1"/>
        <v>9</v>
      </c>
      <c r="O43725" s="53" t="str">
        <f ca="1"/>
        <v>2019-09</v>
      </c>
    </row>
    <row r="43726" spans="12:15" x14ac:dyDescent="0.4">
      <c r="L43726" s="56">
        <f ca="1"/>
        <v>43725</v>
      </c>
      <c r="M43726" s="53">
        <f ca="1"/>
        <v>2019</v>
      </c>
      <c r="N43726" s="53">
        <f ca="1"/>
        <v>9</v>
      </c>
      <c r="O43726" s="53" t="str">
        <f ca="1"/>
        <v>2019-09</v>
      </c>
    </row>
    <row r="43727" spans="12:15" x14ac:dyDescent="0.4">
      <c r="L43727" s="56">
        <f ca="1"/>
        <v>43726</v>
      </c>
      <c r="M43727" s="53">
        <f ca="1"/>
        <v>2019</v>
      </c>
      <c r="N43727" s="53">
        <f ca="1"/>
        <v>9</v>
      </c>
      <c r="O43727" s="53" t="str">
        <f ca="1"/>
        <v>2019-09</v>
      </c>
    </row>
    <row r="43728" spans="12:15" x14ac:dyDescent="0.4">
      <c r="L43728" s="56">
        <f ca="1"/>
        <v>43727</v>
      </c>
      <c r="M43728" s="53">
        <f ca="1"/>
        <v>2019</v>
      </c>
      <c r="N43728" s="53">
        <f ca="1"/>
        <v>9</v>
      </c>
      <c r="O43728" s="53" t="str">
        <f ca="1"/>
        <v>2019-09</v>
      </c>
    </row>
    <row r="43729" spans="12:15" x14ac:dyDescent="0.4">
      <c r="L43729" s="56">
        <f ca="1"/>
        <v>43728</v>
      </c>
      <c r="M43729" s="53">
        <f ca="1"/>
        <v>2019</v>
      </c>
      <c r="N43729" s="53">
        <f ca="1"/>
        <v>9</v>
      </c>
      <c r="O43729" s="53" t="str">
        <f ca="1"/>
        <v>2019-09</v>
      </c>
    </row>
    <row r="43730" spans="12:15" x14ac:dyDescent="0.4">
      <c r="L43730" s="56">
        <f ca="1"/>
        <v>43729</v>
      </c>
      <c r="M43730" s="53">
        <f ca="1"/>
        <v>2019</v>
      </c>
      <c r="N43730" s="53">
        <f ca="1"/>
        <v>9</v>
      </c>
      <c r="O43730" s="53" t="str">
        <f ca="1"/>
        <v>2019-09</v>
      </c>
    </row>
    <row r="43731" spans="12:15" x14ac:dyDescent="0.4">
      <c r="L43731" s="56">
        <f ca="1"/>
        <v>43730</v>
      </c>
      <c r="M43731" s="53">
        <f ca="1"/>
        <v>2019</v>
      </c>
      <c r="N43731" s="53">
        <f ca="1"/>
        <v>9</v>
      </c>
      <c r="O43731" s="53" t="str">
        <f ca="1"/>
        <v>2019-09</v>
      </c>
    </row>
    <row r="43732" spans="12:15" x14ac:dyDescent="0.4">
      <c r="L43732" s="56">
        <f ca="1"/>
        <v>43731</v>
      </c>
      <c r="M43732" s="53">
        <f ca="1"/>
        <v>2019</v>
      </c>
      <c r="N43732" s="53">
        <f ca="1"/>
        <v>9</v>
      </c>
      <c r="O43732" s="53" t="str">
        <f ca="1"/>
        <v>2019-09</v>
      </c>
    </row>
    <row r="43733" spans="12:15" x14ac:dyDescent="0.4">
      <c r="L43733" s="56">
        <f ca="1"/>
        <v>43732</v>
      </c>
      <c r="M43733" s="53">
        <f ca="1"/>
        <v>2019</v>
      </c>
      <c r="N43733" s="53">
        <f ca="1"/>
        <v>9</v>
      </c>
      <c r="O43733" s="53" t="str">
        <f ca="1"/>
        <v>2019-09</v>
      </c>
    </row>
    <row r="43734" spans="12:15" x14ac:dyDescent="0.4">
      <c r="L43734" s="56">
        <f ca="1"/>
        <v>43733</v>
      </c>
      <c r="M43734" s="53">
        <f ca="1"/>
        <v>2019</v>
      </c>
      <c r="N43734" s="53">
        <f ca="1"/>
        <v>9</v>
      </c>
      <c r="O43734" s="53" t="str">
        <f ca="1"/>
        <v>2019-09</v>
      </c>
    </row>
    <row r="43735" spans="12:15" x14ac:dyDescent="0.4">
      <c r="L43735" s="56">
        <f ca="1"/>
        <v>43734</v>
      </c>
      <c r="M43735" s="53">
        <f ca="1"/>
        <v>2019</v>
      </c>
      <c r="N43735" s="53">
        <f ca="1"/>
        <v>9</v>
      </c>
      <c r="O43735" s="53" t="str">
        <f ca="1"/>
        <v>2019-09</v>
      </c>
    </row>
    <row r="43736" spans="12:15" x14ac:dyDescent="0.4">
      <c r="L43736" s="56">
        <f ca="1"/>
        <v>43735</v>
      </c>
      <c r="M43736" s="53">
        <f ca="1"/>
        <v>2019</v>
      </c>
      <c r="N43736" s="53">
        <f ca="1"/>
        <v>9</v>
      </c>
      <c r="O43736" s="53" t="str">
        <f ca="1"/>
        <v>2019-09</v>
      </c>
    </row>
    <row r="43737" spans="12:15" x14ac:dyDescent="0.4">
      <c r="L43737" s="56">
        <f ca="1"/>
        <v>43736</v>
      </c>
      <c r="M43737" s="53">
        <f ca="1"/>
        <v>2019</v>
      </c>
      <c r="N43737" s="53">
        <f ca="1"/>
        <v>9</v>
      </c>
      <c r="O43737" s="53" t="str">
        <f ca="1"/>
        <v>2019-09</v>
      </c>
    </row>
    <row r="43738" spans="12:15" x14ac:dyDescent="0.4">
      <c r="L43738" s="56">
        <f ca="1"/>
        <v>43737</v>
      </c>
      <c r="M43738" s="53">
        <f ca="1"/>
        <v>2019</v>
      </c>
      <c r="N43738" s="53">
        <f ca="1"/>
        <v>9</v>
      </c>
      <c r="O43738" s="53" t="str">
        <f ca="1"/>
        <v>2019-09</v>
      </c>
    </row>
    <row r="43739" spans="12:15" x14ac:dyDescent="0.4">
      <c r="L43739" s="56">
        <f ca="1"/>
        <v>43738</v>
      </c>
      <c r="M43739" s="53">
        <f ca="1"/>
        <v>2019</v>
      </c>
      <c r="N43739" s="53">
        <f ca="1"/>
        <v>9</v>
      </c>
      <c r="O43739" s="53" t="str">
        <f ca="1"/>
        <v>2019-09</v>
      </c>
    </row>
    <row r="43740" spans="12:15" x14ac:dyDescent="0.4">
      <c r="L43740" s="56">
        <f ca="1"/>
        <v>43739</v>
      </c>
      <c r="M43740" s="53">
        <f ca="1"/>
        <v>2019</v>
      </c>
      <c r="N43740" s="53">
        <f ca="1"/>
        <v>10</v>
      </c>
      <c r="O43740" s="53" t="str">
        <f ca="1"/>
        <v>2019-10</v>
      </c>
    </row>
    <row r="43741" spans="12:15" x14ac:dyDescent="0.4">
      <c r="L43741" s="56">
        <f ca="1"/>
        <v>43740</v>
      </c>
      <c r="M43741" s="53">
        <f ca="1"/>
        <v>2019</v>
      </c>
      <c r="N43741" s="53">
        <f ca="1"/>
        <v>10</v>
      </c>
      <c r="O43741" s="53" t="str">
        <f ca="1"/>
        <v>2019-10</v>
      </c>
    </row>
    <row r="43742" spans="12:15" x14ac:dyDescent="0.4">
      <c r="L43742" s="56">
        <f ca="1"/>
        <v>43741</v>
      </c>
      <c r="M43742" s="53">
        <f ca="1"/>
        <v>2019</v>
      </c>
      <c r="N43742" s="53">
        <f ca="1"/>
        <v>10</v>
      </c>
      <c r="O43742" s="53" t="str">
        <f ca="1"/>
        <v>2019-10</v>
      </c>
    </row>
    <row r="43743" spans="12:15" x14ac:dyDescent="0.4">
      <c r="L43743" s="56">
        <f ca="1"/>
        <v>43742</v>
      </c>
      <c r="M43743" s="53">
        <f ca="1"/>
        <v>2019</v>
      </c>
      <c r="N43743" s="53">
        <f ca="1"/>
        <v>10</v>
      </c>
      <c r="O43743" s="53" t="str">
        <f ca="1"/>
        <v>2019-10</v>
      </c>
    </row>
    <row r="43744" spans="12:15" x14ac:dyDescent="0.4">
      <c r="L43744" s="56">
        <f ca="1"/>
        <v>43743</v>
      </c>
      <c r="M43744" s="53">
        <f ca="1"/>
        <v>2019</v>
      </c>
      <c r="N43744" s="53">
        <f ca="1"/>
        <v>10</v>
      </c>
      <c r="O43744" s="53" t="str">
        <f ca="1"/>
        <v>2019-10</v>
      </c>
    </row>
    <row r="43745" spans="12:15" x14ac:dyDescent="0.4">
      <c r="L43745" s="56">
        <f ca="1"/>
        <v>43744</v>
      </c>
      <c r="M43745" s="53">
        <f ca="1"/>
        <v>2019</v>
      </c>
      <c r="N43745" s="53">
        <f ca="1"/>
        <v>10</v>
      </c>
      <c r="O43745" s="53" t="str">
        <f ca="1"/>
        <v>2019-10</v>
      </c>
    </row>
    <row r="43746" spans="12:15" x14ac:dyDescent="0.4">
      <c r="L43746" s="56">
        <f ca="1"/>
        <v>43745</v>
      </c>
      <c r="M43746" s="53">
        <f ca="1"/>
        <v>2019</v>
      </c>
      <c r="N43746" s="53">
        <f ca="1"/>
        <v>10</v>
      </c>
      <c r="O43746" s="53" t="str">
        <f ca="1"/>
        <v>2019-10</v>
      </c>
    </row>
    <row r="43747" spans="12:15" x14ac:dyDescent="0.4">
      <c r="L43747" s="56">
        <f ca="1"/>
        <v>43746</v>
      </c>
      <c r="M43747" s="53">
        <f ca="1"/>
        <v>2019</v>
      </c>
      <c r="N43747" s="53">
        <f ca="1"/>
        <v>10</v>
      </c>
      <c r="O43747" s="53" t="str">
        <f ca="1"/>
        <v>2019-10</v>
      </c>
    </row>
    <row r="43748" spans="12:15" x14ac:dyDescent="0.4">
      <c r="L43748" s="56">
        <f ca="1"/>
        <v>43747</v>
      </c>
      <c r="M43748" s="53">
        <f ca="1"/>
        <v>2019</v>
      </c>
      <c r="N43748" s="53">
        <f ca="1"/>
        <v>10</v>
      </c>
      <c r="O43748" s="53" t="str">
        <f ca="1"/>
        <v>2019-10</v>
      </c>
    </row>
    <row r="43749" spans="12:15" x14ac:dyDescent="0.4">
      <c r="L43749" s="56">
        <f ca="1"/>
        <v>43748</v>
      </c>
      <c r="M43749" s="53">
        <f ca="1"/>
        <v>2019</v>
      </c>
      <c r="N43749" s="53">
        <f ca="1"/>
        <v>10</v>
      </c>
      <c r="O43749" s="53" t="str">
        <f ca="1"/>
        <v>2019-10</v>
      </c>
    </row>
    <row r="43750" spans="12:15" x14ac:dyDescent="0.4">
      <c r="L43750" s="56">
        <f ca="1"/>
        <v>43749</v>
      </c>
      <c r="M43750" s="53">
        <f ca="1"/>
        <v>2019</v>
      </c>
      <c r="N43750" s="53">
        <f ca="1"/>
        <v>10</v>
      </c>
      <c r="O43750" s="53" t="str">
        <f ca="1"/>
        <v>2019-10</v>
      </c>
    </row>
    <row r="43751" spans="12:15" x14ac:dyDescent="0.4">
      <c r="L43751" s="56">
        <f ca="1"/>
        <v>43750</v>
      </c>
      <c r="M43751" s="53">
        <f ca="1"/>
        <v>2019</v>
      </c>
      <c r="N43751" s="53">
        <f ca="1"/>
        <v>10</v>
      </c>
      <c r="O43751" s="53" t="str">
        <f ca="1"/>
        <v>2019-10</v>
      </c>
    </row>
    <row r="43752" spans="12:15" x14ac:dyDescent="0.4">
      <c r="L43752" s="56">
        <f ca="1"/>
        <v>43751</v>
      </c>
      <c r="M43752" s="53">
        <f ca="1"/>
        <v>2019</v>
      </c>
      <c r="N43752" s="53">
        <f ca="1"/>
        <v>10</v>
      </c>
      <c r="O43752" s="53" t="str">
        <f ca="1"/>
        <v>2019-10</v>
      </c>
    </row>
    <row r="43753" spans="12:15" x14ac:dyDescent="0.4">
      <c r="L43753" s="56">
        <f ca="1"/>
        <v>43752</v>
      </c>
      <c r="M43753" s="53">
        <f ca="1"/>
        <v>2019</v>
      </c>
      <c r="N43753" s="53">
        <f ca="1"/>
        <v>10</v>
      </c>
      <c r="O43753" s="53" t="str">
        <f ca="1"/>
        <v>2019-10</v>
      </c>
    </row>
    <row r="43754" spans="12:15" x14ac:dyDescent="0.4">
      <c r="L43754" s="56">
        <f ca="1"/>
        <v>43753</v>
      </c>
      <c r="M43754" s="53">
        <f ca="1"/>
        <v>2019</v>
      </c>
      <c r="N43754" s="53">
        <f ca="1"/>
        <v>10</v>
      </c>
      <c r="O43754" s="53" t="str">
        <f ca="1"/>
        <v>2019-10</v>
      </c>
    </row>
    <row r="43755" spans="12:15" x14ac:dyDescent="0.4">
      <c r="L43755" s="56">
        <f ca="1"/>
        <v>43754</v>
      </c>
      <c r="M43755" s="53">
        <f ca="1"/>
        <v>2019</v>
      </c>
      <c r="N43755" s="53">
        <f ca="1"/>
        <v>10</v>
      </c>
      <c r="O43755" s="53" t="str">
        <f ca="1"/>
        <v>2019-10</v>
      </c>
    </row>
    <row r="43756" spans="12:15" x14ac:dyDescent="0.4">
      <c r="L43756" s="56">
        <f ca="1"/>
        <v>43755</v>
      </c>
      <c r="M43756" s="53">
        <f ca="1"/>
        <v>2019</v>
      </c>
      <c r="N43756" s="53">
        <f ca="1"/>
        <v>10</v>
      </c>
      <c r="O43756" s="53" t="str">
        <f ca="1"/>
        <v>2019-10</v>
      </c>
    </row>
    <row r="43757" spans="12:15" x14ac:dyDescent="0.4">
      <c r="L43757" s="56">
        <f ca="1"/>
        <v>43756</v>
      </c>
      <c r="M43757" s="53">
        <f ca="1"/>
        <v>2019</v>
      </c>
      <c r="N43757" s="53">
        <f ca="1"/>
        <v>10</v>
      </c>
      <c r="O43757" s="53" t="str">
        <f ca="1"/>
        <v>2019-10</v>
      </c>
    </row>
    <row r="43758" spans="12:15" x14ac:dyDescent="0.4">
      <c r="L43758" s="56">
        <f ca="1"/>
        <v>43757</v>
      </c>
      <c r="M43758" s="53">
        <f ca="1"/>
        <v>2019</v>
      </c>
      <c r="N43758" s="53">
        <f ca="1"/>
        <v>10</v>
      </c>
      <c r="O43758" s="53" t="str">
        <f ca="1"/>
        <v>2019-10</v>
      </c>
    </row>
    <row r="43759" spans="12:15" x14ac:dyDescent="0.4">
      <c r="L43759" s="56">
        <f ca="1"/>
        <v>43758</v>
      </c>
      <c r="M43759" s="53">
        <f ca="1"/>
        <v>2019</v>
      </c>
      <c r="N43759" s="53">
        <f ca="1"/>
        <v>10</v>
      </c>
      <c r="O43759" s="53" t="str">
        <f ca="1"/>
        <v>2019-10</v>
      </c>
    </row>
    <row r="43760" spans="12:15" x14ac:dyDescent="0.4">
      <c r="L43760" s="56">
        <f ca="1"/>
        <v>43759</v>
      </c>
      <c r="M43760" s="53">
        <f ca="1"/>
        <v>2019</v>
      </c>
      <c r="N43760" s="53">
        <f ca="1"/>
        <v>10</v>
      </c>
      <c r="O43760" s="53" t="str">
        <f ca="1"/>
        <v>2019-10</v>
      </c>
    </row>
    <row r="43761" spans="12:15" x14ac:dyDescent="0.4">
      <c r="L43761" s="56">
        <f ca="1"/>
        <v>43760</v>
      </c>
      <c r="M43761" s="53">
        <f ca="1"/>
        <v>2019</v>
      </c>
      <c r="N43761" s="53">
        <f ca="1"/>
        <v>10</v>
      </c>
      <c r="O43761" s="53" t="str">
        <f ca="1"/>
        <v>2019-10</v>
      </c>
    </row>
    <row r="43762" spans="12:15" x14ac:dyDescent="0.4">
      <c r="L43762" s="56">
        <f ca="1"/>
        <v>43761</v>
      </c>
      <c r="M43762" s="53">
        <f ca="1"/>
        <v>2019</v>
      </c>
      <c r="N43762" s="53">
        <f ca="1"/>
        <v>10</v>
      </c>
      <c r="O43762" s="53" t="str">
        <f ca="1"/>
        <v>2019-10</v>
      </c>
    </row>
    <row r="43763" spans="12:15" x14ac:dyDescent="0.4">
      <c r="L43763" s="56">
        <f ca="1"/>
        <v>43762</v>
      </c>
      <c r="M43763" s="53">
        <f ca="1"/>
        <v>2019</v>
      </c>
      <c r="N43763" s="53">
        <f ca="1"/>
        <v>10</v>
      </c>
      <c r="O43763" s="53" t="str">
        <f ca="1"/>
        <v>2019-10</v>
      </c>
    </row>
    <row r="43764" spans="12:15" x14ac:dyDescent="0.4">
      <c r="L43764" s="56">
        <f ca="1"/>
        <v>43763</v>
      </c>
      <c r="M43764" s="53">
        <f ca="1"/>
        <v>2019</v>
      </c>
      <c r="N43764" s="53">
        <f ca="1"/>
        <v>10</v>
      </c>
      <c r="O43764" s="53" t="str">
        <f ca="1"/>
        <v>2019-10</v>
      </c>
    </row>
    <row r="43765" spans="12:15" x14ac:dyDescent="0.4">
      <c r="L43765" s="56">
        <f ca="1"/>
        <v>43764</v>
      </c>
      <c r="M43765" s="53">
        <f ca="1"/>
        <v>2019</v>
      </c>
      <c r="N43765" s="53">
        <f ca="1"/>
        <v>10</v>
      </c>
      <c r="O43765" s="53" t="str">
        <f ca="1"/>
        <v>2019-10</v>
      </c>
    </row>
    <row r="43766" spans="12:15" x14ac:dyDescent="0.4">
      <c r="L43766" s="56">
        <f ca="1"/>
        <v>43765</v>
      </c>
      <c r="M43766" s="53">
        <f ca="1"/>
        <v>2019</v>
      </c>
      <c r="N43766" s="53">
        <f ca="1"/>
        <v>10</v>
      </c>
      <c r="O43766" s="53" t="str">
        <f ca="1"/>
        <v>2019-10</v>
      </c>
    </row>
    <row r="43767" spans="12:15" x14ac:dyDescent="0.4">
      <c r="L43767" s="56">
        <f ca="1"/>
        <v>43766</v>
      </c>
      <c r="M43767" s="53">
        <f ca="1"/>
        <v>2019</v>
      </c>
      <c r="N43767" s="53">
        <f ca="1"/>
        <v>10</v>
      </c>
      <c r="O43767" s="53" t="str">
        <f ca="1"/>
        <v>2019-10</v>
      </c>
    </row>
    <row r="43768" spans="12:15" x14ac:dyDescent="0.4">
      <c r="L43768" s="56">
        <f ca="1"/>
        <v>43767</v>
      </c>
      <c r="M43768" s="53">
        <f ca="1"/>
        <v>2019</v>
      </c>
      <c r="N43768" s="53">
        <f ca="1"/>
        <v>10</v>
      </c>
      <c r="O43768" s="53" t="str">
        <f ca="1"/>
        <v>2019-10</v>
      </c>
    </row>
    <row r="43769" spans="12:15" x14ac:dyDescent="0.4">
      <c r="L43769" s="56">
        <f ca="1"/>
        <v>43768</v>
      </c>
      <c r="M43769" s="53">
        <f ca="1"/>
        <v>2019</v>
      </c>
      <c r="N43769" s="53">
        <f ca="1"/>
        <v>10</v>
      </c>
      <c r="O43769" s="53" t="str">
        <f ca="1"/>
        <v>2019-10</v>
      </c>
    </row>
    <row r="43770" spans="12:15" x14ac:dyDescent="0.4">
      <c r="L43770" s="56">
        <f ca="1"/>
        <v>43769</v>
      </c>
      <c r="M43770" s="53">
        <f ca="1"/>
        <v>2019</v>
      </c>
      <c r="N43770" s="53">
        <f ca="1"/>
        <v>10</v>
      </c>
      <c r="O43770" s="53" t="str">
        <f ca="1"/>
        <v>2019-10</v>
      </c>
    </row>
    <row r="43771" spans="12:15" x14ac:dyDescent="0.4">
      <c r="L43771" s="56">
        <f ca="1"/>
        <v>43770</v>
      </c>
      <c r="M43771" s="53">
        <f ca="1"/>
        <v>2019</v>
      </c>
      <c r="N43771" s="53">
        <f ca="1"/>
        <v>11</v>
      </c>
      <c r="O43771" s="53" t="str">
        <f ca="1"/>
        <v>2019-11</v>
      </c>
    </row>
    <row r="43772" spans="12:15" x14ac:dyDescent="0.4">
      <c r="L43772" s="56">
        <f ca="1"/>
        <v>43771</v>
      </c>
      <c r="M43772" s="53">
        <f ca="1"/>
        <v>2019</v>
      </c>
      <c r="N43772" s="53">
        <f ca="1"/>
        <v>11</v>
      </c>
      <c r="O43772" s="53" t="str">
        <f ca="1"/>
        <v>2019-11</v>
      </c>
    </row>
    <row r="43773" spans="12:15" x14ac:dyDescent="0.4">
      <c r="L43773" s="56">
        <f ca="1"/>
        <v>43772</v>
      </c>
      <c r="M43773" s="53">
        <f ca="1"/>
        <v>2019</v>
      </c>
      <c r="N43773" s="53">
        <f ca="1"/>
        <v>11</v>
      </c>
      <c r="O43773" s="53" t="str">
        <f ca="1"/>
        <v>2019-11</v>
      </c>
    </row>
    <row r="43774" spans="12:15" x14ac:dyDescent="0.4">
      <c r="L43774" s="56">
        <f ca="1"/>
        <v>43773</v>
      </c>
      <c r="M43774" s="53">
        <f ca="1"/>
        <v>2019</v>
      </c>
      <c r="N43774" s="53">
        <f ca="1"/>
        <v>11</v>
      </c>
      <c r="O43774" s="53" t="str">
        <f ca="1"/>
        <v>2019-11</v>
      </c>
    </row>
    <row r="43775" spans="12:15" x14ac:dyDescent="0.4">
      <c r="L43775" s="56">
        <f ca="1"/>
        <v>43774</v>
      </c>
      <c r="M43775" s="53">
        <f ca="1"/>
        <v>2019</v>
      </c>
      <c r="N43775" s="53">
        <f ca="1"/>
        <v>11</v>
      </c>
      <c r="O43775" s="53" t="str">
        <f ca="1"/>
        <v>2019-11</v>
      </c>
    </row>
    <row r="43776" spans="12:15" x14ac:dyDescent="0.4">
      <c r="L43776" s="56">
        <f ca="1"/>
        <v>43775</v>
      </c>
      <c r="M43776" s="53">
        <f ca="1"/>
        <v>2019</v>
      </c>
      <c r="N43776" s="53">
        <f ca="1"/>
        <v>11</v>
      </c>
      <c r="O43776" s="53" t="str">
        <f ca="1"/>
        <v>2019-11</v>
      </c>
    </row>
    <row r="43777" spans="12:15" x14ac:dyDescent="0.4">
      <c r="L43777" s="56">
        <f ca="1"/>
        <v>43776</v>
      </c>
      <c r="M43777" s="53">
        <f ca="1"/>
        <v>2019</v>
      </c>
      <c r="N43777" s="53">
        <f ca="1"/>
        <v>11</v>
      </c>
      <c r="O43777" s="53" t="str">
        <f ca="1"/>
        <v>2019-11</v>
      </c>
    </row>
    <row r="43778" spans="12:15" x14ac:dyDescent="0.4">
      <c r="L43778" s="56">
        <f ca="1"/>
        <v>43777</v>
      </c>
      <c r="M43778" s="53">
        <f ca="1"/>
        <v>2019</v>
      </c>
      <c r="N43778" s="53">
        <f ca="1"/>
        <v>11</v>
      </c>
      <c r="O43778" s="53" t="str">
        <f ca="1"/>
        <v>2019-11</v>
      </c>
    </row>
    <row r="43779" spans="12:15" x14ac:dyDescent="0.4">
      <c r="L43779" s="56">
        <f ca="1"/>
        <v>43778</v>
      </c>
      <c r="M43779" s="53">
        <f ca="1"/>
        <v>2019</v>
      </c>
      <c r="N43779" s="53">
        <f ca="1"/>
        <v>11</v>
      </c>
      <c r="O43779" s="53" t="str">
        <f ca="1"/>
        <v>2019-11</v>
      </c>
    </row>
    <row r="43780" spans="12:15" x14ac:dyDescent="0.4">
      <c r="L43780" s="56">
        <f ca="1"/>
        <v>43779</v>
      </c>
      <c r="M43780" s="53">
        <f ca="1"/>
        <v>2019</v>
      </c>
      <c r="N43780" s="53">
        <f ca="1"/>
        <v>11</v>
      </c>
      <c r="O43780" s="53" t="str">
        <f ca="1"/>
        <v>2019-11</v>
      </c>
    </row>
    <row r="43781" spans="12:15" x14ac:dyDescent="0.4">
      <c r="L43781" s="56">
        <f ca="1"/>
        <v>43780</v>
      </c>
      <c r="M43781" s="53">
        <f ca="1"/>
        <v>2019</v>
      </c>
      <c r="N43781" s="53">
        <f ca="1"/>
        <v>11</v>
      </c>
      <c r="O43781" s="53" t="str">
        <f ca="1"/>
        <v>2019-11</v>
      </c>
    </row>
    <row r="43782" spans="12:15" x14ac:dyDescent="0.4">
      <c r="L43782" s="56">
        <f ca="1"/>
        <v>43781</v>
      </c>
      <c r="M43782" s="53">
        <f ca="1"/>
        <v>2019</v>
      </c>
      <c r="N43782" s="53">
        <f ca="1"/>
        <v>11</v>
      </c>
      <c r="O43782" s="53" t="str">
        <f ca="1"/>
        <v>2019-11</v>
      </c>
    </row>
    <row r="43783" spans="12:15" x14ac:dyDescent="0.4">
      <c r="L43783" s="56">
        <f ca="1"/>
        <v>43782</v>
      </c>
      <c r="M43783" s="53">
        <f ca="1"/>
        <v>2019</v>
      </c>
      <c r="N43783" s="53">
        <f ca="1"/>
        <v>11</v>
      </c>
      <c r="O43783" s="53" t="str">
        <f ca="1"/>
        <v>2019-11</v>
      </c>
    </row>
    <row r="43784" spans="12:15" x14ac:dyDescent="0.4">
      <c r="L43784" s="56">
        <f ca="1"/>
        <v>43783</v>
      </c>
      <c r="M43784" s="53">
        <f ca="1"/>
        <v>2019</v>
      </c>
      <c r="N43784" s="53">
        <f ca="1"/>
        <v>11</v>
      </c>
      <c r="O43784" s="53" t="str">
        <f ca="1"/>
        <v>2019-11</v>
      </c>
    </row>
    <row r="43785" spans="12:15" x14ac:dyDescent="0.4">
      <c r="L43785" s="56">
        <f ca="1"/>
        <v>43784</v>
      </c>
      <c r="M43785" s="53">
        <f ca="1"/>
        <v>2019</v>
      </c>
      <c r="N43785" s="53">
        <f ca="1"/>
        <v>11</v>
      </c>
      <c r="O43785" s="53" t="str">
        <f ca="1"/>
        <v>2019-11</v>
      </c>
    </row>
    <row r="43786" spans="12:15" x14ac:dyDescent="0.4">
      <c r="L43786" s="56">
        <f ca="1"/>
        <v>43785</v>
      </c>
      <c r="M43786" s="53">
        <f ca="1"/>
        <v>2019</v>
      </c>
      <c r="N43786" s="53">
        <f ca="1"/>
        <v>11</v>
      </c>
      <c r="O43786" s="53" t="str">
        <f ca="1"/>
        <v>2019-11</v>
      </c>
    </row>
    <row r="43787" spans="12:15" x14ac:dyDescent="0.4">
      <c r="L43787" s="56">
        <f ca="1"/>
        <v>43786</v>
      </c>
      <c r="M43787" s="53">
        <f ca="1"/>
        <v>2019</v>
      </c>
      <c r="N43787" s="53">
        <f ca="1"/>
        <v>11</v>
      </c>
      <c r="O43787" s="53" t="str">
        <f ca="1"/>
        <v>2019-11</v>
      </c>
    </row>
    <row r="43788" spans="12:15" x14ac:dyDescent="0.4">
      <c r="L43788" s="56">
        <f ca="1"/>
        <v>43787</v>
      </c>
      <c r="M43788" s="53">
        <f ca="1"/>
        <v>2019</v>
      </c>
      <c r="N43788" s="53">
        <f ca="1"/>
        <v>11</v>
      </c>
      <c r="O43788" s="53" t="str">
        <f ca="1"/>
        <v>2019-11</v>
      </c>
    </row>
    <row r="43789" spans="12:15" x14ac:dyDescent="0.4">
      <c r="L43789" s="56">
        <f ca="1"/>
        <v>43788</v>
      </c>
      <c r="M43789" s="53">
        <f ca="1"/>
        <v>2019</v>
      </c>
      <c r="N43789" s="53">
        <f ca="1"/>
        <v>11</v>
      </c>
      <c r="O43789" s="53" t="str">
        <f ca="1"/>
        <v>2019-11</v>
      </c>
    </row>
    <row r="43790" spans="12:15" x14ac:dyDescent="0.4">
      <c r="L43790" s="56">
        <f ca="1"/>
        <v>43789</v>
      </c>
      <c r="M43790" s="53">
        <f ca="1"/>
        <v>2019</v>
      </c>
      <c r="N43790" s="53">
        <f ca="1"/>
        <v>11</v>
      </c>
      <c r="O43790" s="53" t="str">
        <f ca="1"/>
        <v>2019-11</v>
      </c>
    </row>
    <row r="43791" spans="12:15" x14ac:dyDescent="0.4">
      <c r="L43791" s="56">
        <f ca="1"/>
        <v>43790</v>
      </c>
      <c r="M43791" s="53">
        <f ca="1"/>
        <v>2019</v>
      </c>
      <c r="N43791" s="53">
        <f ca="1"/>
        <v>11</v>
      </c>
      <c r="O43791" s="53" t="str">
        <f ca="1"/>
        <v>2019-11</v>
      </c>
    </row>
    <row r="43792" spans="12:15" x14ac:dyDescent="0.4">
      <c r="L43792" s="56">
        <f ca="1"/>
        <v>43791</v>
      </c>
      <c r="M43792" s="53">
        <f ca="1"/>
        <v>2019</v>
      </c>
      <c r="N43792" s="53">
        <f ca="1"/>
        <v>11</v>
      </c>
      <c r="O43792" s="53" t="str">
        <f ca="1"/>
        <v>2019-11</v>
      </c>
    </row>
    <row r="43793" spans="12:15" x14ac:dyDescent="0.4">
      <c r="L43793" s="56">
        <f ca="1"/>
        <v>43792</v>
      </c>
      <c r="M43793" s="53">
        <f ca="1"/>
        <v>2019</v>
      </c>
      <c r="N43793" s="53">
        <f ca="1"/>
        <v>11</v>
      </c>
      <c r="O43793" s="53" t="str">
        <f ca="1"/>
        <v>2019-11</v>
      </c>
    </row>
    <row r="43794" spans="12:15" x14ac:dyDescent="0.4">
      <c r="L43794" s="56">
        <f ca="1"/>
        <v>43793</v>
      </c>
      <c r="M43794" s="53">
        <f ca="1"/>
        <v>2019</v>
      </c>
      <c r="N43794" s="53">
        <f ca="1"/>
        <v>11</v>
      </c>
      <c r="O43794" s="53" t="str">
        <f ca="1"/>
        <v>2019-11</v>
      </c>
    </row>
    <row r="43795" spans="12:15" x14ac:dyDescent="0.4">
      <c r="L43795" s="56">
        <f ca="1"/>
        <v>43794</v>
      </c>
      <c r="M43795" s="53">
        <f ca="1"/>
        <v>2019</v>
      </c>
      <c r="N43795" s="53">
        <f ca="1"/>
        <v>11</v>
      </c>
      <c r="O43795" s="53" t="str">
        <f ca="1"/>
        <v>2019-11</v>
      </c>
    </row>
    <row r="43796" spans="12:15" x14ac:dyDescent="0.4">
      <c r="L43796" s="56">
        <f ca="1"/>
        <v>43795</v>
      </c>
      <c r="M43796" s="53">
        <f ca="1"/>
        <v>2019</v>
      </c>
      <c r="N43796" s="53">
        <f ca="1"/>
        <v>11</v>
      </c>
      <c r="O43796" s="53" t="str">
        <f ca="1"/>
        <v>2019-11</v>
      </c>
    </row>
    <row r="43797" spans="12:15" x14ac:dyDescent="0.4">
      <c r="L43797" s="56">
        <f ca="1"/>
        <v>43796</v>
      </c>
      <c r="M43797" s="53">
        <f ca="1"/>
        <v>2019</v>
      </c>
      <c r="N43797" s="53">
        <f ca="1"/>
        <v>11</v>
      </c>
      <c r="O43797" s="53" t="str">
        <f ca="1"/>
        <v>2019-11</v>
      </c>
    </row>
    <row r="43798" spans="12:15" x14ac:dyDescent="0.4">
      <c r="L43798" s="56">
        <f ca="1"/>
        <v>43797</v>
      </c>
      <c r="M43798" s="53">
        <f ca="1"/>
        <v>2019</v>
      </c>
      <c r="N43798" s="53">
        <f ca="1"/>
        <v>11</v>
      </c>
      <c r="O43798" s="53" t="str">
        <f ca="1"/>
        <v>2019-11</v>
      </c>
    </row>
    <row r="43799" spans="12:15" x14ac:dyDescent="0.4">
      <c r="L43799" s="56">
        <f ca="1"/>
        <v>43798</v>
      </c>
      <c r="M43799" s="53">
        <f ca="1"/>
        <v>2019</v>
      </c>
      <c r="N43799" s="53">
        <f ca="1"/>
        <v>11</v>
      </c>
      <c r="O43799" s="53" t="str">
        <f ca="1"/>
        <v>2019-11</v>
      </c>
    </row>
    <row r="43800" spans="12:15" x14ac:dyDescent="0.4">
      <c r="L43800" s="56">
        <f ca="1"/>
        <v>43799</v>
      </c>
      <c r="M43800" s="53">
        <f ca="1"/>
        <v>2019</v>
      </c>
      <c r="N43800" s="53">
        <f ca="1"/>
        <v>11</v>
      </c>
      <c r="O43800" s="53" t="str">
        <f ca="1"/>
        <v>2019-11</v>
      </c>
    </row>
    <row r="43801" spans="12:15" x14ac:dyDescent="0.4">
      <c r="L43801" s="56">
        <f ca="1"/>
        <v>43800</v>
      </c>
      <c r="M43801" s="53">
        <f ca="1"/>
        <v>2019</v>
      </c>
      <c r="N43801" s="53">
        <f ca="1"/>
        <v>12</v>
      </c>
      <c r="O43801" s="53" t="str">
        <f ca="1"/>
        <v>2019-12</v>
      </c>
    </row>
    <row r="43802" spans="12:15" x14ac:dyDescent="0.4">
      <c r="L43802" s="56">
        <f ca="1"/>
        <v>43801</v>
      </c>
      <c r="M43802" s="53">
        <f ca="1"/>
        <v>2019</v>
      </c>
      <c r="N43802" s="53">
        <f ca="1"/>
        <v>12</v>
      </c>
      <c r="O43802" s="53" t="str">
        <f ca="1"/>
        <v>2019-12</v>
      </c>
    </row>
    <row r="43803" spans="12:15" x14ac:dyDescent="0.4">
      <c r="L43803" s="56">
        <f ca="1"/>
        <v>43802</v>
      </c>
      <c r="M43803" s="53">
        <f ca="1"/>
        <v>2019</v>
      </c>
      <c r="N43803" s="53">
        <f ca="1"/>
        <v>12</v>
      </c>
      <c r="O43803" s="53" t="str">
        <f ca="1"/>
        <v>2019-12</v>
      </c>
    </row>
    <row r="43804" spans="12:15" x14ac:dyDescent="0.4">
      <c r="L43804" s="56">
        <f ca="1"/>
        <v>43803</v>
      </c>
      <c r="M43804" s="53">
        <f ca="1"/>
        <v>2019</v>
      </c>
      <c r="N43804" s="53">
        <f ca="1"/>
        <v>12</v>
      </c>
      <c r="O43804" s="53" t="str">
        <f ca="1"/>
        <v>2019-12</v>
      </c>
    </row>
    <row r="43805" spans="12:15" x14ac:dyDescent="0.4">
      <c r="L43805" s="56">
        <f ca="1"/>
        <v>43804</v>
      </c>
      <c r="M43805" s="53">
        <f ca="1"/>
        <v>2019</v>
      </c>
      <c r="N43805" s="53">
        <f ca="1"/>
        <v>12</v>
      </c>
      <c r="O43805" s="53" t="str">
        <f ca="1"/>
        <v>2019-12</v>
      </c>
    </row>
    <row r="43806" spans="12:15" x14ac:dyDescent="0.4">
      <c r="L43806" s="56">
        <f ca="1"/>
        <v>43805</v>
      </c>
      <c r="M43806" s="53">
        <f ca="1"/>
        <v>2019</v>
      </c>
      <c r="N43806" s="53">
        <f ca="1"/>
        <v>12</v>
      </c>
      <c r="O43806" s="53" t="str">
        <f ca="1"/>
        <v>2019-12</v>
      </c>
    </row>
    <row r="43807" spans="12:15" x14ac:dyDescent="0.4">
      <c r="L43807" s="56">
        <f ca="1"/>
        <v>43806</v>
      </c>
      <c r="M43807" s="53">
        <f ca="1"/>
        <v>2019</v>
      </c>
      <c r="N43807" s="53">
        <f ca="1"/>
        <v>12</v>
      </c>
      <c r="O43807" s="53" t="str">
        <f ca="1"/>
        <v>2019-12</v>
      </c>
    </row>
    <row r="43808" spans="12:15" x14ac:dyDescent="0.4">
      <c r="L43808" s="56">
        <f ca="1"/>
        <v>43807</v>
      </c>
      <c r="M43808" s="53">
        <f ca="1"/>
        <v>2019</v>
      </c>
      <c r="N43808" s="53">
        <f ca="1"/>
        <v>12</v>
      </c>
      <c r="O43808" s="53" t="str">
        <f ca="1"/>
        <v>2019-12</v>
      </c>
    </row>
    <row r="43809" spans="12:15" x14ac:dyDescent="0.4">
      <c r="L43809" s="56">
        <f ca="1"/>
        <v>43808</v>
      </c>
      <c r="M43809" s="53">
        <f ca="1"/>
        <v>2019</v>
      </c>
      <c r="N43809" s="53">
        <f ca="1"/>
        <v>12</v>
      </c>
      <c r="O43809" s="53" t="str">
        <f ca="1"/>
        <v>2019-12</v>
      </c>
    </row>
    <row r="43810" spans="12:15" x14ac:dyDescent="0.4">
      <c r="L43810" s="56">
        <f ca="1"/>
        <v>43809</v>
      </c>
      <c r="M43810" s="53">
        <f ca="1"/>
        <v>2019</v>
      </c>
      <c r="N43810" s="53">
        <f ca="1"/>
        <v>12</v>
      </c>
      <c r="O43810" s="53" t="str">
        <f ca="1"/>
        <v>2019-12</v>
      </c>
    </row>
    <row r="43811" spans="12:15" x14ac:dyDescent="0.4">
      <c r="L43811" s="56">
        <f ca="1"/>
        <v>43810</v>
      </c>
      <c r="M43811" s="53">
        <f ca="1"/>
        <v>2019</v>
      </c>
      <c r="N43811" s="53">
        <f ca="1"/>
        <v>12</v>
      </c>
      <c r="O43811" s="53" t="str">
        <f ca="1"/>
        <v>2019-12</v>
      </c>
    </row>
    <row r="43812" spans="12:15" x14ac:dyDescent="0.4">
      <c r="L43812" s="56">
        <f ca="1"/>
        <v>43811</v>
      </c>
      <c r="M43812" s="53">
        <f ca="1"/>
        <v>2019</v>
      </c>
      <c r="N43812" s="53">
        <f ca="1"/>
        <v>12</v>
      </c>
      <c r="O43812" s="53" t="str">
        <f ca="1"/>
        <v>2019-12</v>
      </c>
    </row>
    <row r="43813" spans="12:15" x14ac:dyDescent="0.4">
      <c r="L43813" s="56">
        <f ca="1"/>
        <v>43812</v>
      </c>
      <c r="M43813" s="53">
        <f ca="1"/>
        <v>2019</v>
      </c>
      <c r="N43813" s="53">
        <f ca="1"/>
        <v>12</v>
      </c>
      <c r="O43813" s="53" t="str">
        <f ca="1"/>
        <v>2019-12</v>
      </c>
    </row>
    <row r="43814" spans="12:15" x14ac:dyDescent="0.4">
      <c r="L43814" s="56">
        <f ca="1"/>
        <v>43813</v>
      </c>
      <c r="M43814" s="53">
        <f ca="1"/>
        <v>2019</v>
      </c>
      <c r="N43814" s="53">
        <f ca="1"/>
        <v>12</v>
      </c>
      <c r="O43814" s="53" t="str">
        <f ca="1"/>
        <v>2019-12</v>
      </c>
    </row>
    <row r="43815" spans="12:15" x14ac:dyDescent="0.4">
      <c r="L43815" s="56">
        <f ca="1"/>
        <v>43814</v>
      </c>
      <c r="M43815" s="53">
        <f ca="1"/>
        <v>2019</v>
      </c>
      <c r="N43815" s="53">
        <f ca="1"/>
        <v>12</v>
      </c>
      <c r="O43815" s="53" t="str">
        <f ca="1"/>
        <v>2019-12</v>
      </c>
    </row>
    <row r="43816" spans="12:15" x14ac:dyDescent="0.4">
      <c r="L43816" s="56">
        <f ca="1"/>
        <v>43815</v>
      </c>
      <c r="M43816" s="53">
        <f ca="1"/>
        <v>2019</v>
      </c>
      <c r="N43816" s="53">
        <f ca="1"/>
        <v>12</v>
      </c>
      <c r="O43816" s="53" t="str">
        <f ca="1"/>
        <v>2019-12</v>
      </c>
    </row>
    <row r="43817" spans="12:15" x14ac:dyDescent="0.4">
      <c r="L43817" s="56">
        <f ca="1"/>
        <v>43816</v>
      </c>
      <c r="M43817" s="53">
        <f ca="1"/>
        <v>2019</v>
      </c>
      <c r="N43817" s="53">
        <f ca="1"/>
        <v>12</v>
      </c>
      <c r="O43817" s="53" t="str">
        <f ca="1"/>
        <v>2019-12</v>
      </c>
    </row>
    <row r="43818" spans="12:15" x14ac:dyDescent="0.4">
      <c r="L43818" s="56">
        <f ca="1"/>
        <v>43817</v>
      </c>
      <c r="M43818" s="53">
        <f ca="1"/>
        <v>2019</v>
      </c>
      <c r="N43818" s="53">
        <f ca="1"/>
        <v>12</v>
      </c>
      <c r="O43818" s="53" t="str">
        <f ca="1"/>
        <v>2019-12</v>
      </c>
    </row>
    <row r="43819" spans="12:15" x14ac:dyDescent="0.4">
      <c r="L43819" s="56">
        <f ca="1"/>
        <v>43818</v>
      </c>
      <c r="M43819" s="53">
        <f ca="1"/>
        <v>2019</v>
      </c>
      <c r="N43819" s="53">
        <f ca="1"/>
        <v>12</v>
      </c>
      <c r="O43819" s="53" t="str">
        <f ca="1"/>
        <v>2019-12</v>
      </c>
    </row>
    <row r="43820" spans="12:15" x14ac:dyDescent="0.4">
      <c r="L43820" s="56">
        <f ca="1"/>
        <v>43819</v>
      </c>
      <c r="M43820" s="53">
        <f ca="1"/>
        <v>2019</v>
      </c>
      <c r="N43820" s="53">
        <f ca="1"/>
        <v>12</v>
      </c>
      <c r="O43820" s="53" t="str">
        <f ca="1"/>
        <v>2019-12</v>
      </c>
    </row>
    <row r="43821" spans="12:15" x14ac:dyDescent="0.4">
      <c r="L43821" s="56">
        <f ca="1"/>
        <v>43820</v>
      </c>
      <c r="M43821" s="53">
        <f ca="1"/>
        <v>2019</v>
      </c>
      <c r="N43821" s="53">
        <f ca="1"/>
        <v>12</v>
      </c>
      <c r="O43821" s="53" t="str">
        <f ca="1"/>
        <v>2019-12</v>
      </c>
    </row>
    <row r="43822" spans="12:15" x14ac:dyDescent="0.4">
      <c r="L43822" s="56">
        <f ca="1"/>
        <v>43821</v>
      </c>
      <c r="M43822" s="53">
        <f ca="1"/>
        <v>2019</v>
      </c>
      <c r="N43822" s="53">
        <f ca="1"/>
        <v>12</v>
      </c>
      <c r="O43822" s="53" t="str">
        <f ca="1"/>
        <v>2019-12</v>
      </c>
    </row>
    <row r="43823" spans="12:15" x14ac:dyDescent="0.4">
      <c r="L43823" s="56">
        <f ca="1"/>
        <v>43822</v>
      </c>
      <c r="M43823" s="53">
        <f ca="1"/>
        <v>2019</v>
      </c>
      <c r="N43823" s="53">
        <f ca="1"/>
        <v>12</v>
      </c>
      <c r="O43823" s="53" t="str">
        <f ca="1"/>
        <v>2019-12</v>
      </c>
    </row>
    <row r="43824" spans="12:15" x14ac:dyDescent="0.4">
      <c r="L43824" s="56">
        <f ca="1"/>
        <v>43823</v>
      </c>
      <c r="M43824" s="53">
        <f ca="1"/>
        <v>2019</v>
      </c>
      <c r="N43824" s="53">
        <f ca="1"/>
        <v>12</v>
      </c>
      <c r="O43824" s="53" t="str">
        <f ca="1"/>
        <v>2019-12</v>
      </c>
    </row>
    <row r="43825" spans="12:15" x14ac:dyDescent="0.4">
      <c r="L43825" s="56">
        <f ca="1"/>
        <v>43824</v>
      </c>
      <c r="M43825" s="53">
        <f ca="1"/>
        <v>2019</v>
      </c>
      <c r="N43825" s="53">
        <f ca="1"/>
        <v>12</v>
      </c>
      <c r="O43825" s="53" t="str">
        <f ca="1"/>
        <v>2019-12</v>
      </c>
    </row>
    <row r="43826" spans="12:15" x14ac:dyDescent="0.4">
      <c r="L43826" s="56">
        <f ca="1"/>
        <v>43825</v>
      </c>
      <c r="M43826" s="53">
        <f ca="1"/>
        <v>2019</v>
      </c>
      <c r="N43826" s="53">
        <f ca="1"/>
        <v>12</v>
      </c>
      <c r="O43826" s="53" t="str">
        <f ca="1"/>
        <v>2019-12</v>
      </c>
    </row>
    <row r="43827" spans="12:15" x14ac:dyDescent="0.4">
      <c r="L43827" s="56">
        <f ca="1"/>
        <v>43826</v>
      </c>
      <c r="M43827" s="53">
        <f ca="1"/>
        <v>2019</v>
      </c>
      <c r="N43827" s="53">
        <f ca="1"/>
        <v>12</v>
      </c>
      <c r="O43827" s="53" t="str">
        <f ca="1"/>
        <v>2019-12</v>
      </c>
    </row>
    <row r="43828" spans="12:15" x14ac:dyDescent="0.4">
      <c r="L43828" s="56">
        <f ca="1"/>
        <v>43827</v>
      </c>
      <c r="M43828" s="53">
        <f ca="1"/>
        <v>2019</v>
      </c>
      <c r="N43828" s="53">
        <f ca="1"/>
        <v>12</v>
      </c>
      <c r="O43828" s="53" t="str">
        <f ca="1"/>
        <v>2019-12</v>
      </c>
    </row>
    <row r="43829" spans="12:15" x14ac:dyDescent="0.4">
      <c r="L43829" s="56">
        <f ca="1"/>
        <v>43828</v>
      </c>
      <c r="M43829" s="53">
        <f ca="1"/>
        <v>2019</v>
      </c>
      <c r="N43829" s="53">
        <f ca="1"/>
        <v>12</v>
      </c>
      <c r="O43829" s="53" t="str">
        <f ca="1"/>
        <v>2019-12</v>
      </c>
    </row>
    <row r="43830" spans="12:15" x14ac:dyDescent="0.4">
      <c r="L43830" s="56">
        <f ca="1"/>
        <v>43829</v>
      </c>
      <c r="M43830" s="53">
        <f ca="1"/>
        <v>2019</v>
      </c>
      <c r="N43830" s="53">
        <f ca="1"/>
        <v>12</v>
      </c>
      <c r="O43830" s="53" t="str">
        <f ca="1"/>
        <v>2019-12</v>
      </c>
    </row>
    <row r="43831" spans="12:15" x14ac:dyDescent="0.4">
      <c r="L43831" s="56">
        <f ca="1"/>
        <v>43830</v>
      </c>
      <c r="M43831" s="53">
        <f ca="1"/>
        <v>2019</v>
      </c>
      <c r="N43831" s="53">
        <f ca="1"/>
        <v>12</v>
      </c>
      <c r="O43831" s="53" t="str">
        <f ca="1"/>
        <v>2019-12</v>
      </c>
    </row>
    <row r="43832" spans="12:15" x14ac:dyDescent="0.4">
      <c r="L43832" s="56">
        <f ca="1"/>
        <v>43831</v>
      </c>
      <c r="M43832" s="53">
        <f ca="1"/>
        <v>2020</v>
      </c>
      <c r="N43832" s="53">
        <f ca="1"/>
        <v>1</v>
      </c>
      <c r="O43832" s="53" t="str">
        <f ca="1"/>
        <v>2020-01</v>
      </c>
    </row>
    <row r="43833" spans="12:15" x14ac:dyDescent="0.4">
      <c r="L43833" s="56">
        <f ca="1"/>
        <v>43832</v>
      </c>
      <c r="M43833" s="53">
        <f ca="1"/>
        <v>2020</v>
      </c>
      <c r="N43833" s="53">
        <f ca="1"/>
        <v>1</v>
      </c>
      <c r="O43833" s="53" t="str">
        <f ca="1"/>
        <v>2020-01</v>
      </c>
    </row>
    <row r="43834" spans="12:15" x14ac:dyDescent="0.4">
      <c r="L43834" s="56">
        <f ca="1"/>
        <v>43833</v>
      </c>
      <c r="M43834" s="53">
        <f ca="1"/>
        <v>2020</v>
      </c>
      <c r="N43834" s="53">
        <f ca="1"/>
        <v>1</v>
      </c>
      <c r="O43834" s="53" t="str">
        <f ca="1"/>
        <v>2020-01</v>
      </c>
    </row>
    <row r="43835" spans="12:15" x14ac:dyDescent="0.4">
      <c r="L43835" s="56">
        <f ca="1"/>
        <v>43834</v>
      </c>
      <c r="M43835" s="53">
        <f ca="1"/>
        <v>2020</v>
      </c>
      <c r="N43835" s="53">
        <f ca="1"/>
        <v>1</v>
      </c>
      <c r="O43835" s="53" t="str">
        <f ca="1"/>
        <v>2020-01</v>
      </c>
    </row>
    <row r="43836" spans="12:15" x14ac:dyDescent="0.4">
      <c r="L43836" s="56">
        <f ca="1"/>
        <v>43835</v>
      </c>
      <c r="M43836" s="53">
        <f ca="1"/>
        <v>2020</v>
      </c>
      <c r="N43836" s="53">
        <f ca="1"/>
        <v>1</v>
      </c>
      <c r="O43836" s="53" t="str">
        <f ca="1"/>
        <v>2020-01</v>
      </c>
    </row>
    <row r="43837" spans="12:15" x14ac:dyDescent="0.4">
      <c r="L43837" s="56">
        <f ca="1"/>
        <v>43836</v>
      </c>
      <c r="M43837" s="53">
        <f ca="1"/>
        <v>2020</v>
      </c>
      <c r="N43837" s="53">
        <f ca="1"/>
        <v>1</v>
      </c>
      <c r="O43837" s="53" t="str">
        <f ca="1"/>
        <v>2020-01</v>
      </c>
    </row>
    <row r="43838" spans="12:15" x14ac:dyDescent="0.4">
      <c r="L43838" s="56">
        <f ca="1"/>
        <v>43837</v>
      </c>
      <c r="M43838" s="53">
        <f ca="1"/>
        <v>2020</v>
      </c>
      <c r="N43838" s="53">
        <f ca="1"/>
        <v>1</v>
      </c>
      <c r="O43838" s="53" t="str">
        <f ca="1"/>
        <v>2020-01</v>
      </c>
    </row>
    <row r="43839" spans="12:15" x14ac:dyDescent="0.4">
      <c r="L43839" s="56">
        <f ca="1"/>
        <v>43838</v>
      </c>
      <c r="M43839" s="53">
        <f ca="1"/>
        <v>2020</v>
      </c>
      <c r="N43839" s="53">
        <f ca="1"/>
        <v>1</v>
      </c>
      <c r="O43839" s="53" t="str">
        <f ca="1"/>
        <v>2020-01</v>
      </c>
    </row>
    <row r="43840" spans="12:15" x14ac:dyDescent="0.4">
      <c r="L43840" s="56">
        <f ca="1"/>
        <v>43839</v>
      </c>
      <c r="M43840" s="53">
        <f ca="1"/>
        <v>2020</v>
      </c>
      <c r="N43840" s="53">
        <f ca="1"/>
        <v>1</v>
      </c>
      <c r="O43840" s="53" t="str">
        <f ca="1"/>
        <v>2020-01</v>
      </c>
    </row>
    <row r="43841" spans="12:15" x14ac:dyDescent="0.4">
      <c r="L43841" s="56">
        <f ca="1"/>
        <v>43840</v>
      </c>
      <c r="M43841" s="53">
        <f ca="1"/>
        <v>2020</v>
      </c>
      <c r="N43841" s="53">
        <f ca="1"/>
        <v>1</v>
      </c>
      <c r="O43841" s="53" t="str">
        <f ca="1"/>
        <v>2020-01</v>
      </c>
    </row>
    <row r="43842" spans="12:15" x14ac:dyDescent="0.4">
      <c r="L43842" s="56">
        <f ca="1"/>
        <v>43841</v>
      </c>
      <c r="M43842" s="53">
        <f ca="1"/>
        <v>2020</v>
      </c>
      <c r="N43842" s="53">
        <f ca="1"/>
        <v>1</v>
      </c>
      <c r="O43842" s="53" t="str">
        <f ca="1"/>
        <v>2020-01</v>
      </c>
    </row>
    <row r="43843" spans="12:15" x14ac:dyDescent="0.4">
      <c r="L43843" s="56">
        <f ca="1"/>
        <v>43842</v>
      </c>
      <c r="M43843" s="53">
        <f ca="1"/>
        <v>2020</v>
      </c>
      <c r="N43843" s="53">
        <f ca="1"/>
        <v>1</v>
      </c>
      <c r="O43843" s="53" t="str">
        <f ca="1"/>
        <v>2020-01</v>
      </c>
    </row>
    <row r="43844" spans="12:15" x14ac:dyDescent="0.4">
      <c r="L43844" s="56">
        <f ca="1"/>
        <v>43843</v>
      </c>
      <c r="M43844" s="53">
        <f ca="1"/>
        <v>2020</v>
      </c>
      <c r="N43844" s="53">
        <f ca="1"/>
        <v>1</v>
      </c>
      <c r="O43844" s="53" t="str">
        <f ca="1"/>
        <v>2020-01</v>
      </c>
    </row>
    <row r="43845" spans="12:15" x14ac:dyDescent="0.4">
      <c r="L43845" s="56">
        <f ca="1"/>
        <v>43844</v>
      </c>
      <c r="M43845" s="53">
        <f ca="1"/>
        <v>2020</v>
      </c>
      <c r="N43845" s="53">
        <f ca="1"/>
        <v>1</v>
      </c>
      <c r="O43845" s="53" t="str">
        <f ca="1"/>
        <v>2020-01</v>
      </c>
    </row>
    <row r="43846" spans="12:15" x14ac:dyDescent="0.4">
      <c r="L43846" s="56">
        <f ca="1"/>
        <v>43845</v>
      </c>
      <c r="M43846" s="53">
        <f ca="1"/>
        <v>2020</v>
      </c>
      <c r="N43846" s="53">
        <f ca="1"/>
        <v>1</v>
      </c>
      <c r="O43846" s="53" t="str">
        <f ca="1"/>
        <v>2020-01</v>
      </c>
    </row>
    <row r="43847" spans="12:15" x14ac:dyDescent="0.4">
      <c r="L43847" s="56">
        <f ca="1"/>
        <v>43846</v>
      </c>
      <c r="M43847" s="53">
        <f ca="1"/>
        <v>2020</v>
      </c>
      <c r="N43847" s="53">
        <f ca="1"/>
        <v>1</v>
      </c>
      <c r="O43847" s="53" t="str">
        <f ca="1"/>
        <v>2020-01</v>
      </c>
    </row>
    <row r="43848" spans="12:15" x14ac:dyDescent="0.4">
      <c r="L43848" s="56">
        <f ca="1"/>
        <v>43847</v>
      </c>
      <c r="M43848" s="53">
        <f ca="1"/>
        <v>2020</v>
      </c>
      <c r="N43848" s="53">
        <f ca="1"/>
        <v>1</v>
      </c>
      <c r="O43848" s="53" t="str">
        <f ca="1"/>
        <v>2020-01</v>
      </c>
    </row>
    <row r="43849" spans="12:15" x14ac:dyDescent="0.4">
      <c r="L43849" s="56">
        <f ca="1"/>
        <v>43848</v>
      </c>
      <c r="M43849" s="53">
        <f ca="1"/>
        <v>2020</v>
      </c>
      <c r="N43849" s="53">
        <f ca="1"/>
        <v>1</v>
      </c>
      <c r="O43849" s="53" t="str">
        <f ca="1"/>
        <v>2020-01</v>
      </c>
    </row>
    <row r="43850" spans="12:15" x14ac:dyDescent="0.4">
      <c r="L43850" s="56">
        <f ca="1"/>
        <v>43849</v>
      </c>
      <c r="M43850" s="53">
        <f ca="1"/>
        <v>2020</v>
      </c>
      <c r="N43850" s="53">
        <f ca="1"/>
        <v>1</v>
      </c>
      <c r="O43850" s="53" t="str">
        <f ca="1"/>
        <v>2020-01</v>
      </c>
    </row>
    <row r="43851" spans="12:15" x14ac:dyDescent="0.4">
      <c r="L43851" s="56">
        <f ca="1"/>
        <v>43850</v>
      </c>
      <c r="M43851" s="53">
        <f ca="1"/>
        <v>2020</v>
      </c>
      <c r="N43851" s="53">
        <f ca="1"/>
        <v>1</v>
      </c>
      <c r="O43851" s="53" t="str">
        <f ca="1"/>
        <v>2020-01</v>
      </c>
    </row>
    <row r="43852" spans="12:15" x14ac:dyDescent="0.4">
      <c r="L43852" s="56">
        <f ca="1"/>
        <v>43851</v>
      </c>
      <c r="M43852" s="53">
        <f ca="1"/>
        <v>2020</v>
      </c>
      <c r="N43852" s="53">
        <f ca="1"/>
        <v>1</v>
      </c>
      <c r="O43852" s="53" t="str">
        <f ca="1"/>
        <v>2020-01</v>
      </c>
    </row>
    <row r="43853" spans="12:15" x14ac:dyDescent="0.4">
      <c r="L43853" s="56">
        <f ca="1"/>
        <v>43852</v>
      </c>
      <c r="M43853" s="53">
        <f ca="1"/>
        <v>2020</v>
      </c>
      <c r="N43853" s="53">
        <f ca="1"/>
        <v>1</v>
      </c>
      <c r="O43853" s="53" t="str">
        <f ca="1"/>
        <v>2020-01</v>
      </c>
    </row>
    <row r="43854" spans="12:15" x14ac:dyDescent="0.4">
      <c r="L43854" s="56">
        <f ca="1"/>
        <v>43853</v>
      </c>
      <c r="M43854" s="53">
        <f ca="1"/>
        <v>2020</v>
      </c>
      <c r="N43854" s="53">
        <f ca="1"/>
        <v>1</v>
      </c>
      <c r="O43854" s="53" t="str">
        <f ca="1"/>
        <v>2020-01</v>
      </c>
    </row>
    <row r="43855" spans="12:15" x14ac:dyDescent="0.4">
      <c r="L43855" s="56">
        <f ca="1"/>
        <v>43854</v>
      </c>
      <c r="M43855" s="53">
        <f ca="1"/>
        <v>2020</v>
      </c>
      <c r="N43855" s="53">
        <f ca="1"/>
        <v>1</v>
      </c>
      <c r="O43855" s="53" t="str">
        <f ca="1"/>
        <v>2020-01</v>
      </c>
    </row>
    <row r="43856" spans="12:15" x14ac:dyDescent="0.4">
      <c r="L43856" s="56">
        <f ca="1"/>
        <v>43855</v>
      </c>
      <c r="M43856" s="53">
        <f ca="1"/>
        <v>2020</v>
      </c>
      <c r="N43856" s="53">
        <f ca="1"/>
        <v>1</v>
      </c>
      <c r="O43856" s="53" t="str">
        <f ca="1"/>
        <v>2020-01</v>
      </c>
    </row>
    <row r="43857" spans="12:15" x14ac:dyDescent="0.4">
      <c r="L43857" s="56">
        <f ca="1"/>
        <v>43856</v>
      </c>
      <c r="M43857" s="53">
        <f ca="1"/>
        <v>2020</v>
      </c>
      <c r="N43857" s="53">
        <f ca="1"/>
        <v>1</v>
      </c>
      <c r="O43857" s="53" t="str">
        <f ca="1"/>
        <v>2020-01</v>
      </c>
    </row>
    <row r="43858" spans="12:15" x14ac:dyDescent="0.4">
      <c r="L43858" s="56">
        <f ca="1"/>
        <v>43857</v>
      </c>
      <c r="M43858" s="53">
        <f ca="1"/>
        <v>2020</v>
      </c>
      <c r="N43858" s="53">
        <f ca="1"/>
        <v>1</v>
      </c>
      <c r="O43858" s="53" t="str">
        <f ca="1"/>
        <v>2020-01</v>
      </c>
    </row>
    <row r="43859" spans="12:15" x14ac:dyDescent="0.4">
      <c r="L43859" s="56">
        <f ca="1"/>
        <v>43858</v>
      </c>
      <c r="M43859" s="53">
        <f ca="1"/>
        <v>2020</v>
      </c>
      <c r="N43859" s="53">
        <f ca="1"/>
        <v>1</v>
      </c>
      <c r="O43859" s="53" t="str">
        <f ca="1"/>
        <v>2020-01</v>
      </c>
    </row>
    <row r="43860" spans="12:15" x14ac:dyDescent="0.4">
      <c r="L43860" s="56">
        <f ca="1"/>
        <v>43859</v>
      </c>
      <c r="M43860" s="53">
        <f ca="1"/>
        <v>2020</v>
      </c>
      <c r="N43860" s="53">
        <f ca="1"/>
        <v>1</v>
      </c>
      <c r="O43860" s="53" t="str">
        <f ca="1"/>
        <v>2020-01</v>
      </c>
    </row>
    <row r="43861" spans="12:15" x14ac:dyDescent="0.4">
      <c r="L43861" s="56">
        <f ca="1"/>
        <v>43860</v>
      </c>
      <c r="M43861" s="53">
        <f ca="1"/>
        <v>2020</v>
      </c>
      <c r="N43861" s="53">
        <f ca="1"/>
        <v>1</v>
      </c>
      <c r="O43861" s="53" t="str">
        <f ca="1"/>
        <v>2020-01</v>
      </c>
    </row>
    <row r="43862" spans="12:15" x14ac:dyDescent="0.4">
      <c r="L43862" s="56">
        <f ca="1"/>
        <v>43861</v>
      </c>
      <c r="M43862" s="53">
        <f ca="1"/>
        <v>2020</v>
      </c>
      <c r="N43862" s="53">
        <f ca="1"/>
        <v>1</v>
      </c>
      <c r="O43862" s="53" t="str">
        <f ca="1"/>
        <v>2020-01</v>
      </c>
    </row>
    <row r="43863" spans="12:15" x14ac:dyDescent="0.4">
      <c r="L43863" s="56">
        <f ca="1"/>
        <v>43862</v>
      </c>
      <c r="M43863" s="53">
        <f ca="1"/>
        <v>2020</v>
      </c>
      <c r="N43863" s="53">
        <f ca="1"/>
        <v>2</v>
      </c>
      <c r="O43863" s="53" t="str">
        <f ca="1"/>
        <v>2020-02</v>
      </c>
    </row>
    <row r="43864" spans="12:15" x14ac:dyDescent="0.4">
      <c r="L43864" s="56">
        <f ca="1"/>
        <v>43863</v>
      </c>
      <c r="M43864" s="53">
        <f ca="1"/>
        <v>2020</v>
      </c>
      <c r="N43864" s="53">
        <f ca="1"/>
        <v>2</v>
      </c>
      <c r="O43864" s="53" t="str">
        <f ca="1"/>
        <v>2020-02</v>
      </c>
    </row>
    <row r="43865" spans="12:15" x14ac:dyDescent="0.4">
      <c r="L43865" s="56">
        <f ca="1"/>
        <v>43864</v>
      </c>
      <c r="M43865" s="53">
        <f ca="1"/>
        <v>2020</v>
      </c>
      <c r="N43865" s="53">
        <f ca="1"/>
        <v>2</v>
      </c>
      <c r="O43865" s="53" t="str">
        <f ca="1"/>
        <v>2020-02</v>
      </c>
    </row>
    <row r="43866" spans="12:15" x14ac:dyDescent="0.4">
      <c r="L43866" s="56">
        <f ca="1"/>
        <v>43865</v>
      </c>
      <c r="M43866" s="53">
        <f ca="1"/>
        <v>2020</v>
      </c>
      <c r="N43866" s="53">
        <f ca="1"/>
        <v>2</v>
      </c>
      <c r="O43866" s="53" t="str">
        <f ca="1"/>
        <v>2020-02</v>
      </c>
    </row>
    <row r="43867" spans="12:15" x14ac:dyDescent="0.4">
      <c r="L43867" s="56">
        <f ca="1"/>
        <v>43866</v>
      </c>
      <c r="M43867" s="53">
        <f ca="1"/>
        <v>2020</v>
      </c>
      <c r="N43867" s="53">
        <f ca="1"/>
        <v>2</v>
      </c>
      <c r="O43867" s="53" t="str">
        <f ca="1"/>
        <v>2020-02</v>
      </c>
    </row>
    <row r="43868" spans="12:15" x14ac:dyDescent="0.4">
      <c r="L43868" s="56">
        <f ca="1"/>
        <v>43867</v>
      </c>
      <c r="M43868" s="53">
        <f ca="1"/>
        <v>2020</v>
      </c>
      <c r="N43868" s="53">
        <f ca="1"/>
        <v>2</v>
      </c>
      <c r="O43868" s="53" t="str">
        <f ca="1"/>
        <v>2020-02</v>
      </c>
    </row>
    <row r="43869" spans="12:15" x14ac:dyDescent="0.4">
      <c r="L43869" s="56">
        <f ca="1"/>
        <v>43868</v>
      </c>
      <c r="M43869" s="53">
        <f ca="1"/>
        <v>2020</v>
      </c>
      <c r="N43869" s="53">
        <f ca="1"/>
        <v>2</v>
      </c>
      <c r="O43869" s="53" t="str">
        <f ca="1"/>
        <v>2020-02</v>
      </c>
    </row>
    <row r="43870" spans="12:15" x14ac:dyDescent="0.4">
      <c r="L43870" s="56">
        <f ca="1"/>
        <v>43869</v>
      </c>
      <c r="M43870" s="53">
        <f ca="1"/>
        <v>2020</v>
      </c>
      <c r="N43870" s="53">
        <f ca="1"/>
        <v>2</v>
      </c>
      <c r="O43870" s="53" t="str">
        <f ca="1"/>
        <v>2020-02</v>
      </c>
    </row>
    <row r="43871" spans="12:15" x14ac:dyDescent="0.4">
      <c r="L43871" s="56">
        <f ca="1"/>
        <v>43870</v>
      </c>
      <c r="M43871" s="53">
        <f ca="1"/>
        <v>2020</v>
      </c>
      <c r="N43871" s="53">
        <f ca="1"/>
        <v>2</v>
      </c>
      <c r="O43871" s="53" t="str">
        <f ca="1"/>
        <v>2020-02</v>
      </c>
    </row>
    <row r="43872" spans="12:15" x14ac:dyDescent="0.4">
      <c r="L43872" s="56">
        <f ca="1"/>
        <v>43871</v>
      </c>
      <c r="M43872" s="53">
        <f ca="1"/>
        <v>2020</v>
      </c>
      <c r="N43872" s="53">
        <f ca="1"/>
        <v>2</v>
      </c>
      <c r="O43872" s="53" t="str">
        <f ca="1"/>
        <v>2020-02</v>
      </c>
    </row>
    <row r="43873" spans="12:15" x14ac:dyDescent="0.4">
      <c r="L43873" s="56">
        <f ca="1"/>
        <v>43872</v>
      </c>
      <c r="M43873" s="53">
        <f ca="1"/>
        <v>2020</v>
      </c>
      <c r="N43873" s="53">
        <f ca="1"/>
        <v>2</v>
      </c>
      <c r="O43873" s="53" t="str">
        <f ca="1"/>
        <v>2020-02</v>
      </c>
    </row>
    <row r="43874" spans="12:15" x14ac:dyDescent="0.4">
      <c r="L43874" s="56">
        <f ca="1"/>
        <v>43873</v>
      </c>
      <c r="M43874" s="53">
        <f ca="1"/>
        <v>2020</v>
      </c>
      <c r="N43874" s="53">
        <f ca="1"/>
        <v>2</v>
      </c>
      <c r="O43874" s="53" t="str">
        <f ca="1"/>
        <v>2020-02</v>
      </c>
    </row>
    <row r="43875" spans="12:15" x14ac:dyDescent="0.4">
      <c r="L43875" s="56">
        <f ca="1"/>
        <v>43874</v>
      </c>
      <c r="M43875" s="53">
        <f ca="1"/>
        <v>2020</v>
      </c>
      <c r="N43875" s="53">
        <f ca="1"/>
        <v>2</v>
      </c>
      <c r="O43875" s="53" t="str">
        <f ca="1"/>
        <v>2020-02</v>
      </c>
    </row>
    <row r="43876" spans="12:15" x14ac:dyDescent="0.4">
      <c r="L43876" s="56">
        <f ca="1"/>
        <v>43875</v>
      </c>
      <c r="M43876" s="53">
        <f ca="1"/>
        <v>2020</v>
      </c>
      <c r="N43876" s="53">
        <f ca="1"/>
        <v>2</v>
      </c>
      <c r="O43876" s="53" t="str">
        <f ca="1"/>
        <v>2020-02</v>
      </c>
    </row>
    <row r="43877" spans="12:15" x14ac:dyDescent="0.4">
      <c r="L43877" s="56">
        <f ca="1"/>
        <v>43876</v>
      </c>
      <c r="M43877" s="53">
        <f ca="1"/>
        <v>2020</v>
      </c>
      <c r="N43877" s="53">
        <f ca="1"/>
        <v>2</v>
      </c>
      <c r="O43877" s="53" t="str">
        <f ca="1"/>
        <v>2020-02</v>
      </c>
    </row>
    <row r="43878" spans="12:15" x14ac:dyDescent="0.4">
      <c r="L43878" s="56">
        <f ca="1"/>
        <v>43877</v>
      </c>
      <c r="M43878" s="53">
        <f ca="1"/>
        <v>2020</v>
      </c>
      <c r="N43878" s="53">
        <f ca="1"/>
        <v>2</v>
      </c>
      <c r="O43878" s="53" t="str">
        <f ca="1"/>
        <v>2020-02</v>
      </c>
    </row>
    <row r="43879" spans="12:15" x14ac:dyDescent="0.4">
      <c r="L43879" s="56">
        <f ca="1"/>
        <v>43878</v>
      </c>
      <c r="M43879" s="53">
        <f ca="1"/>
        <v>2020</v>
      </c>
      <c r="N43879" s="53">
        <f ca="1"/>
        <v>2</v>
      </c>
      <c r="O43879" s="53" t="str">
        <f ca="1"/>
        <v>2020-02</v>
      </c>
    </row>
    <row r="43880" spans="12:15" x14ac:dyDescent="0.4">
      <c r="L43880" s="56">
        <f ca="1"/>
        <v>43879</v>
      </c>
      <c r="M43880" s="53">
        <f ca="1"/>
        <v>2020</v>
      </c>
      <c r="N43880" s="53">
        <f ca="1"/>
        <v>2</v>
      </c>
      <c r="O43880" s="53" t="str">
        <f ca="1"/>
        <v>2020-02</v>
      </c>
    </row>
    <row r="43881" spans="12:15" x14ac:dyDescent="0.4">
      <c r="L43881" s="56">
        <f ca="1"/>
        <v>43880</v>
      </c>
      <c r="M43881" s="53">
        <f ca="1"/>
        <v>2020</v>
      </c>
      <c r="N43881" s="53">
        <f ca="1"/>
        <v>2</v>
      </c>
      <c r="O43881" s="53" t="str">
        <f ca="1"/>
        <v>2020-02</v>
      </c>
    </row>
    <row r="43882" spans="12:15" x14ac:dyDescent="0.4">
      <c r="L43882" s="56">
        <f ca="1"/>
        <v>43881</v>
      </c>
      <c r="M43882" s="53">
        <f ca="1"/>
        <v>2020</v>
      </c>
      <c r="N43882" s="53">
        <f ca="1"/>
        <v>2</v>
      </c>
      <c r="O43882" s="53" t="str">
        <f ca="1"/>
        <v>2020-02</v>
      </c>
    </row>
    <row r="43883" spans="12:15" x14ac:dyDescent="0.4">
      <c r="L43883" s="56">
        <f ca="1"/>
        <v>43882</v>
      </c>
      <c r="M43883" s="53">
        <f ca="1"/>
        <v>2020</v>
      </c>
      <c r="N43883" s="53">
        <f ca="1"/>
        <v>2</v>
      </c>
      <c r="O43883" s="53" t="str">
        <f ca="1"/>
        <v>2020-02</v>
      </c>
    </row>
    <row r="43884" spans="12:15" x14ac:dyDescent="0.4">
      <c r="L43884" s="56">
        <f ca="1"/>
        <v>43883</v>
      </c>
      <c r="M43884" s="53">
        <f ca="1"/>
        <v>2020</v>
      </c>
      <c r="N43884" s="53">
        <f ca="1"/>
        <v>2</v>
      </c>
      <c r="O43884" s="53" t="str">
        <f ca="1"/>
        <v>2020-02</v>
      </c>
    </row>
    <row r="43885" spans="12:15" x14ac:dyDescent="0.4">
      <c r="L43885" s="56">
        <f ca="1"/>
        <v>43884</v>
      </c>
      <c r="M43885" s="53">
        <f ca="1"/>
        <v>2020</v>
      </c>
      <c r="N43885" s="53">
        <f ca="1"/>
        <v>2</v>
      </c>
      <c r="O43885" s="53" t="str">
        <f ca="1"/>
        <v>2020-02</v>
      </c>
    </row>
    <row r="43886" spans="12:15" x14ac:dyDescent="0.4">
      <c r="L43886" s="56">
        <f ca="1"/>
        <v>43885</v>
      </c>
      <c r="M43886" s="53">
        <f ca="1"/>
        <v>2020</v>
      </c>
      <c r="N43886" s="53">
        <f ca="1"/>
        <v>2</v>
      </c>
      <c r="O43886" s="53" t="str">
        <f ca="1"/>
        <v>2020-02</v>
      </c>
    </row>
    <row r="43887" spans="12:15" x14ac:dyDescent="0.4">
      <c r="L43887" s="56">
        <f ca="1"/>
        <v>43886</v>
      </c>
      <c r="M43887" s="53">
        <f ca="1"/>
        <v>2020</v>
      </c>
      <c r="N43887" s="53">
        <f ca="1"/>
        <v>2</v>
      </c>
      <c r="O43887" s="53" t="str">
        <f ca="1"/>
        <v>2020-02</v>
      </c>
    </row>
    <row r="43888" spans="12:15" x14ac:dyDescent="0.4">
      <c r="L43888" s="56">
        <f ca="1"/>
        <v>43887</v>
      </c>
      <c r="M43888" s="53">
        <f ca="1"/>
        <v>2020</v>
      </c>
      <c r="N43888" s="53">
        <f ca="1"/>
        <v>2</v>
      </c>
      <c r="O43888" s="53" t="str">
        <f ca="1"/>
        <v>2020-02</v>
      </c>
    </row>
    <row r="43889" spans="12:15" x14ac:dyDescent="0.4">
      <c r="L43889" s="56">
        <f ca="1"/>
        <v>43888</v>
      </c>
      <c r="M43889" s="53">
        <f ca="1"/>
        <v>2020</v>
      </c>
      <c r="N43889" s="53">
        <f ca="1"/>
        <v>2</v>
      </c>
      <c r="O43889" s="53" t="str">
        <f ca="1"/>
        <v>2020-02</v>
      </c>
    </row>
    <row r="43890" spans="12:15" x14ac:dyDescent="0.4">
      <c r="L43890" s="56">
        <f ca="1"/>
        <v>43889</v>
      </c>
      <c r="M43890" s="53">
        <f ca="1"/>
        <v>2020</v>
      </c>
      <c r="N43890" s="53">
        <f ca="1"/>
        <v>2</v>
      </c>
      <c r="O43890" s="53" t="str">
        <f ca="1"/>
        <v>2020-02</v>
      </c>
    </row>
    <row r="43891" spans="12:15" x14ac:dyDescent="0.4">
      <c r="L43891" s="56">
        <f ca="1"/>
        <v>43890</v>
      </c>
      <c r="M43891" s="53">
        <f ca="1"/>
        <v>2020</v>
      </c>
      <c r="N43891" s="53">
        <f ca="1"/>
        <v>2</v>
      </c>
      <c r="O43891" s="53" t="str">
        <f ca="1"/>
        <v>2020-02</v>
      </c>
    </row>
    <row r="43892" spans="12:15" x14ac:dyDescent="0.4">
      <c r="L43892" s="56">
        <f ca="1"/>
        <v>43891</v>
      </c>
      <c r="M43892" s="53">
        <f ca="1"/>
        <v>2020</v>
      </c>
      <c r="N43892" s="53">
        <f ca="1"/>
        <v>3</v>
      </c>
      <c r="O43892" s="53" t="str">
        <f ca="1"/>
        <v>2020-03</v>
      </c>
    </row>
    <row r="43893" spans="12:15" x14ac:dyDescent="0.4">
      <c r="L43893" s="56">
        <f ca="1"/>
        <v>43892</v>
      </c>
      <c r="M43893" s="53">
        <f ca="1"/>
        <v>2020</v>
      </c>
      <c r="N43893" s="53">
        <f ca="1"/>
        <v>3</v>
      </c>
      <c r="O43893" s="53" t="str">
        <f ca="1"/>
        <v>2020-03</v>
      </c>
    </row>
    <row r="43894" spans="12:15" x14ac:dyDescent="0.4">
      <c r="L43894" s="56">
        <f ca="1"/>
        <v>43893</v>
      </c>
      <c r="M43894" s="53">
        <f ca="1"/>
        <v>2020</v>
      </c>
      <c r="N43894" s="53">
        <f ca="1"/>
        <v>3</v>
      </c>
      <c r="O43894" s="53" t="str">
        <f ca="1"/>
        <v>2020-03</v>
      </c>
    </row>
    <row r="43895" spans="12:15" x14ac:dyDescent="0.4">
      <c r="L43895" s="56">
        <f ca="1"/>
        <v>43894</v>
      </c>
      <c r="M43895" s="53">
        <f ca="1"/>
        <v>2020</v>
      </c>
      <c r="N43895" s="53">
        <f ca="1"/>
        <v>3</v>
      </c>
      <c r="O43895" s="53" t="str">
        <f ca="1"/>
        <v>2020-03</v>
      </c>
    </row>
    <row r="43896" spans="12:15" x14ac:dyDescent="0.4">
      <c r="L43896" s="56">
        <f ca="1"/>
        <v>43895</v>
      </c>
      <c r="M43896" s="53">
        <f ca="1"/>
        <v>2020</v>
      </c>
      <c r="N43896" s="53">
        <f ca="1"/>
        <v>3</v>
      </c>
      <c r="O43896" s="53" t="str">
        <f ca="1"/>
        <v>2020-03</v>
      </c>
    </row>
    <row r="43897" spans="12:15" x14ac:dyDescent="0.4">
      <c r="L43897" s="56">
        <f ca="1"/>
        <v>43896</v>
      </c>
      <c r="M43897" s="53">
        <f ca="1"/>
        <v>2020</v>
      </c>
      <c r="N43897" s="53">
        <f ca="1"/>
        <v>3</v>
      </c>
      <c r="O43897" s="53" t="str">
        <f ca="1"/>
        <v>2020-03</v>
      </c>
    </row>
    <row r="43898" spans="12:15" x14ac:dyDescent="0.4">
      <c r="L43898" s="56">
        <f ca="1"/>
        <v>43897</v>
      </c>
      <c r="M43898" s="53">
        <f ca="1"/>
        <v>2020</v>
      </c>
      <c r="N43898" s="53">
        <f ca="1"/>
        <v>3</v>
      </c>
      <c r="O43898" s="53" t="str">
        <f ca="1"/>
        <v>2020-03</v>
      </c>
    </row>
    <row r="43899" spans="12:15" x14ac:dyDescent="0.4">
      <c r="L43899" s="56">
        <f ca="1"/>
        <v>43898</v>
      </c>
      <c r="M43899" s="53">
        <f ca="1"/>
        <v>2020</v>
      </c>
      <c r="N43899" s="53">
        <f ca="1"/>
        <v>3</v>
      </c>
      <c r="O43899" s="53" t="str">
        <f ca="1"/>
        <v>2020-03</v>
      </c>
    </row>
    <row r="43900" spans="12:15" x14ac:dyDescent="0.4">
      <c r="L43900" s="56">
        <f ca="1"/>
        <v>43899</v>
      </c>
      <c r="M43900" s="53">
        <f ca="1"/>
        <v>2020</v>
      </c>
      <c r="N43900" s="53">
        <f ca="1"/>
        <v>3</v>
      </c>
      <c r="O43900" s="53" t="str">
        <f ca="1"/>
        <v>2020-03</v>
      </c>
    </row>
    <row r="43901" spans="12:15" x14ac:dyDescent="0.4">
      <c r="L43901" s="56">
        <f ca="1"/>
        <v>43900</v>
      </c>
      <c r="M43901" s="53">
        <f ca="1"/>
        <v>2020</v>
      </c>
      <c r="N43901" s="53">
        <f ca="1"/>
        <v>3</v>
      </c>
      <c r="O43901" s="53" t="str">
        <f ca="1"/>
        <v>2020-03</v>
      </c>
    </row>
    <row r="43902" spans="12:15" x14ac:dyDescent="0.4">
      <c r="L43902" s="56">
        <f ca="1"/>
        <v>43901</v>
      </c>
      <c r="M43902" s="53">
        <f ca="1"/>
        <v>2020</v>
      </c>
      <c r="N43902" s="53">
        <f ca="1"/>
        <v>3</v>
      </c>
      <c r="O43902" s="53" t="str">
        <f ca="1"/>
        <v>2020-03</v>
      </c>
    </row>
    <row r="43903" spans="12:15" x14ac:dyDescent="0.4">
      <c r="L43903" s="56">
        <f ca="1"/>
        <v>43902</v>
      </c>
      <c r="M43903" s="53">
        <f ca="1"/>
        <v>2020</v>
      </c>
      <c r="N43903" s="53">
        <f ca="1"/>
        <v>3</v>
      </c>
      <c r="O43903" s="53" t="str">
        <f ca="1"/>
        <v>2020-03</v>
      </c>
    </row>
    <row r="43904" spans="12:15" x14ac:dyDescent="0.4">
      <c r="L43904" s="56">
        <f ca="1"/>
        <v>43903</v>
      </c>
      <c r="M43904" s="53">
        <f ca="1"/>
        <v>2020</v>
      </c>
      <c r="N43904" s="53">
        <f ca="1"/>
        <v>3</v>
      </c>
      <c r="O43904" s="53" t="str">
        <f ca="1"/>
        <v>2020-03</v>
      </c>
    </row>
    <row r="43905" spans="12:15" x14ac:dyDescent="0.4">
      <c r="L43905" s="56">
        <f ca="1"/>
        <v>43904</v>
      </c>
      <c r="M43905" s="53">
        <f ca="1"/>
        <v>2020</v>
      </c>
      <c r="N43905" s="53">
        <f ca="1"/>
        <v>3</v>
      </c>
      <c r="O43905" s="53" t="str">
        <f ca="1"/>
        <v>2020-03</v>
      </c>
    </row>
    <row r="43906" spans="12:15" x14ac:dyDescent="0.4">
      <c r="L43906" s="56">
        <f ca="1"/>
        <v>43905</v>
      </c>
      <c r="M43906" s="53">
        <f ca="1"/>
        <v>2020</v>
      </c>
      <c r="N43906" s="53">
        <f ca="1"/>
        <v>3</v>
      </c>
      <c r="O43906" s="53" t="str">
        <f ca="1"/>
        <v>2020-03</v>
      </c>
    </row>
    <row r="43907" spans="12:15" x14ac:dyDescent="0.4">
      <c r="L43907" s="56">
        <f ca="1"/>
        <v>43906</v>
      </c>
      <c r="M43907" s="53">
        <f ca="1"/>
        <v>2020</v>
      </c>
      <c r="N43907" s="53">
        <f ca="1"/>
        <v>3</v>
      </c>
      <c r="O43907" s="53" t="str">
        <f ca="1"/>
        <v>2020-03</v>
      </c>
    </row>
    <row r="43908" spans="12:15" x14ac:dyDescent="0.4">
      <c r="L43908" s="56">
        <f ca="1"/>
        <v>43907</v>
      </c>
      <c r="M43908" s="53">
        <f ca="1"/>
        <v>2020</v>
      </c>
      <c r="N43908" s="53">
        <f ca="1"/>
        <v>3</v>
      </c>
      <c r="O43908" s="53" t="str">
        <f ca="1"/>
        <v>2020-03</v>
      </c>
    </row>
    <row r="43909" spans="12:15" x14ac:dyDescent="0.4">
      <c r="L43909" s="56">
        <f ca="1"/>
        <v>43908</v>
      </c>
      <c r="M43909" s="53">
        <f ca="1"/>
        <v>2020</v>
      </c>
      <c r="N43909" s="53">
        <f ca="1"/>
        <v>3</v>
      </c>
      <c r="O43909" s="53" t="str">
        <f ca="1"/>
        <v>2020-03</v>
      </c>
    </row>
    <row r="43910" spans="12:15" x14ac:dyDescent="0.4">
      <c r="L43910" s="56">
        <f ca="1"/>
        <v>43909</v>
      </c>
      <c r="M43910" s="53">
        <f ca="1"/>
        <v>2020</v>
      </c>
      <c r="N43910" s="53">
        <f ca="1"/>
        <v>3</v>
      </c>
      <c r="O43910" s="53" t="str">
        <f ca="1"/>
        <v>2020-03</v>
      </c>
    </row>
    <row r="43911" spans="12:15" x14ac:dyDescent="0.4">
      <c r="L43911" s="56">
        <f ca="1"/>
        <v>43910</v>
      </c>
      <c r="M43911" s="53">
        <f ca="1"/>
        <v>2020</v>
      </c>
      <c r="N43911" s="53">
        <f ca="1"/>
        <v>3</v>
      </c>
      <c r="O43911" s="53" t="str">
        <f ca="1"/>
        <v>2020-03</v>
      </c>
    </row>
    <row r="43912" spans="12:15" x14ac:dyDescent="0.4">
      <c r="L43912" s="56">
        <f ca="1"/>
        <v>43911</v>
      </c>
      <c r="M43912" s="53">
        <f ca="1"/>
        <v>2020</v>
      </c>
      <c r="N43912" s="53">
        <f ca="1"/>
        <v>3</v>
      </c>
      <c r="O43912" s="53" t="str">
        <f ca="1"/>
        <v>2020-03</v>
      </c>
    </row>
    <row r="43913" spans="12:15" x14ac:dyDescent="0.4">
      <c r="L43913" s="56">
        <f ca="1"/>
        <v>43912</v>
      </c>
      <c r="M43913" s="53">
        <f ca="1"/>
        <v>2020</v>
      </c>
      <c r="N43913" s="53">
        <f ca="1"/>
        <v>3</v>
      </c>
      <c r="O43913" s="53" t="str">
        <f ca="1"/>
        <v>2020-03</v>
      </c>
    </row>
    <row r="43914" spans="12:15" x14ac:dyDescent="0.4">
      <c r="L43914" s="56">
        <f ca="1"/>
        <v>43913</v>
      </c>
      <c r="M43914" s="53">
        <f ca="1"/>
        <v>2020</v>
      </c>
      <c r="N43914" s="53">
        <f ca="1"/>
        <v>3</v>
      </c>
      <c r="O43914" s="53" t="str">
        <f ca="1"/>
        <v>2020-03</v>
      </c>
    </row>
    <row r="43915" spans="12:15" x14ac:dyDescent="0.4">
      <c r="L43915" s="56">
        <f ca="1"/>
        <v>43914</v>
      </c>
      <c r="M43915" s="53">
        <f ca="1"/>
        <v>2020</v>
      </c>
      <c r="N43915" s="53">
        <f ca="1"/>
        <v>3</v>
      </c>
      <c r="O43915" s="53" t="str">
        <f ca="1"/>
        <v>2020-03</v>
      </c>
    </row>
    <row r="43916" spans="12:15" x14ac:dyDescent="0.4">
      <c r="L43916" s="56">
        <f ca="1"/>
        <v>43915</v>
      </c>
      <c r="M43916" s="53">
        <f ca="1"/>
        <v>2020</v>
      </c>
      <c r="N43916" s="53">
        <f ca="1"/>
        <v>3</v>
      </c>
      <c r="O43916" s="53" t="str">
        <f ca="1"/>
        <v>2020-03</v>
      </c>
    </row>
    <row r="43917" spans="12:15" x14ac:dyDescent="0.4">
      <c r="L43917" s="56">
        <f ca="1"/>
        <v>43916</v>
      </c>
      <c r="M43917" s="53">
        <f ca="1"/>
        <v>2020</v>
      </c>
      <c r="N43917" s="53">
        <f ca="1"/>
        <v>3</v>
      </c>
      <c r="O43917" s="53" t="str">
        <f ca="1"/>
        <v>2020-03</v>
      </c>
    </row>
    <row r="43918" spans="12:15" x14ac:dyDescent="0.4">
      <c r="L43918" s="56">
        <f ca="1"/>
        <v>43917</v>
      </c>
      <c r="M43918" s="53">
        <f ca="1"/>
        <v>2020</v>
      </c>
      <c r="N43918" s="53">
        <f ca="1"/>
        <v>3</v>
      </c>
      <c r="O43918" s="53" t="str">
        <f ca="1"/>
        <v>2020-03</v>
      </c>
    </row>
    <row r="43919" spans="12:15" x14ac:dyDescent="0.4">
      <c r="L43919" s="56">
        <f ca="1"/>
        <v>43918</v>
      </c>
      <c r="M43919" s="53">
        <f ca="1"/>
        <v>2020</v>
      </c>
      <c r="N43919" s="53">
        <f ca="1"/>
        <v>3</v>
      </c>
      <c r="O43919" s="53" t="str">
        <f ca="1"/>
        <v>2020-03</v>
      </c>
    </row>
    <row r="43920" spans="12:15" x14ac:dyDescent="0.4">
      <c r="L43920" s="56">
        <f ca="1"/>
        <v>43919</v>
      </c>
      <c r="M43920" s="53">
        <f ca="1"/>
        <v>2020</v>
      </c>
      <c r="N43920" s="53">
        <f ca="1"/>
        <v>3</v>
      </c>
      <c r="O43920" s="53" t="str">
        <f ca="1"/>
        <v>2020-03</v>
      </c>
    </row>
    <row r="43921" spans="12:15" x14ac:dyDescent="0.4">
      <c r="L43921" s="56">
        <f ca="1"/>
        <v>43920</v>
      </c>
      <c r="M43921" s="53">
        <f ca="1"/>
        <v>2020</v>
      </c>
      <c r="N43921" s="53">
        <f ca="1"/>
        <v>3</v>
      </c>
      <c r="O43921" s="53" t="str">
        <f ca="1"/>
        <v>2020-03</v>
      </c>
    </row>
    <row r="43922" spans="12:15" x14ac:dyDescent="0.4">
      <c r="L43922" s="56">
        <f ca="1"/>
        <v>43921</v>
      </c>
      <c r="M43922" s="53">
        <f ca="1"/>
        <v>2020</v>
      </c>
      <c r="N43922" s="53">
        <f ca="1"/>
        <v>3</v>
      </c>
      <c r="O43922" s="53" t="str">
        <f ca="1"/>
        <v>2020-03</v>
      </c>
    </row>
    <row r="43923" spans="12:15" x14ac:dyDescent="0.4">
      <c r="L43923" s="56">
        <f ca="1"/>
        <v>43922</v>
      </c>
      <c r="M43923" s="53">
        <f ca="1"/>
        <v>2020</v>
      </c>
      <c r="N43923" s="53">
        <f ca="1"/>
        <v>4</v>
      </c>
      <c r="O43923" s="53" t="str">
        <f ca="1"/>
        <v>2020-04</v>
      </c>
    </row>
    <row r="43924" spans="12:15" x14ac:dyDescent="0.4">
      <c r="L43924" s="56">
        <f ca="1"/>
        <v>43923</v>
      </c>
      <c r="M43924" s="53">
        <f ca="1"/>
        <v>2020</v>
      </c>
      <c r="N43924" s="53">
        <f ca="1"/>
        <v>4</v>
      </c>
      <c r="O43924" s="53" t="str">
        <f ca="1"/>
        <v>2020-04</v>
      </c>
    </row>
    <row r="43925" spans="12:15" x14ac:dyDescent="0.4">
      <c r="L43925" s="56">
        <f ca="1"/>
        <v>43924</v>
      </c>
      <c r="M43925" s="53">
        <f ca="1"/>
        <v>2020</v>
      </c>
      <c r="N43925" s="53">
        <f ca="1"/>
        <v>4</v>
      </c>
      <c r="O43925" s="53" t="str">
        <f ca="1"/>
        <v>2020-04</v>
      </c>
    </row>
    <row r="43926" spans="12:15" x14ac:dyDescent="0.4">
      <c r="L43926" s="56">
        <f ca="1"/>
        <v>43925</v>
      </c>
      <c r="M43926" s="53">
        <f ca="1"/>
        <v>2020</v>
      </c>
      <c r="N43926" s="53">
        <f ca="1"/>
        <v>4</v>
      </c>
      <c r="O43926" s="53" t="str">
        <f ca="1"/>
        <v>2020-04</v>
      </c>
    </row>
    <row r="43927" spans="12:15" x14ac:dyDescent="0.4">
      <c r="L43927" s="56">
        <f ca="1"/>
        <v>43926</v>
      </c>
      <c r="M43927" s="53">
        <f ca="1"/>
        <v>2020</v>
      </c>
      <c r="N43927" s="53">
        <f ca="1"/>
        <v>4</v>
      </c>
      <c r="O43927" s="53" t="str">
        <f ca="1"/>
        <v>2020-04</v>
      </c>
    </row>
    <row r="43928" spans="12:15" x14ac:dyDescent="0.4">
      <c r="L43928" s="56">
        <f ca="1"/>
        <v>43927</v>
      </c>
      <c r="M43928" s="53">
        <f ca="1"/>
        <v>2020</v>
      </c>
      <c r="N43928" s="53">
        <f ca="1"/>
        <v>4</v>
      </c>
      <c r="O43928" s="53" t="str">
        <f ca="1"/>
        <v>2020-04</v>
      </c>
    </row>
    <row r="43929" spans="12:15" x14ac:dyDescent="0.4">
      <c r="L43929" s="56">
        <f ca="1"/>
        <v>43928</v>
      </c>
      <c r="M43929" s="53">
        <f ca="1"/>
        <v>2020</v>
      </c>
      <c r="N43929" s="53">
        <f ca="1"/>
        <v>4</v>
      </c>
      <c r="O43929" s="53" t="str">
        <f ca="1"/>
        <v>2020-04</v>
      </c>
    </row>
    <row r="43930" spans="12:15" x14ac:dyDescent="0.4">
      <c r="L43930" s="56">
        <f ca="1"/>
        <v>43929</v>
      </c>
      <c r="M43930" s="53">
        <f ca="1"/>
        <v>2020</v>
      </c>
      <c r="N43930" s="53">
        <f ca="1"/>
        <v>4</v>
      </c>
      <c r="O43930" s="53" t="str">
        <f ca="1"/>
        <v>2020-04</v>
      </c>
    </row>
    <row r="43931" spans="12:15" x14ac:dyDescent="0.4">
      <c r="L43931" s="56">
        <f ca="1"/>
        <v>43930</v>
      </c>
      <c r="M43931" s="53">
        <f ca="1"/>
        <v>2020</v>
      </c>
      <c r="N43931" s="53">
        <f ca="1"/>
        <v>4</v>
      </c>
      <c r="O43931" s="53" t="str">
        <f ca="1"/>
        <v>2020-04</v>
      </c>
    </row>
    <row r="43932" spans="12:15" x14ac:dyDescent="0.4">
      <c r="L43932" s="56">
        <f ca="1"/>
        <v>43931</v>
      </c>
      <c r="M43932" s="53">
        <f ca="1"/>
        <v>2020</v>
      </c>
      <c r="N43932" s="53">
        <f ca="1"/>
        <v>4</v>
      </c>
      <c r="O43932" s="53" t="str">
        <f ca="1"/>
        <v>2020-04</v>
      </c>
    </row>
    <row r="43933" spans="12:15" x14ac:dyDescent="0.4">
      <c r="L43933" s="56">
        <f ca="1"/>
        <v>43932</v>
      </c>
      <c r="M43933" s="53">
        <f ca="1"/>
        <v>2020</v>
      </c>
      <c r="N43933" s="53">
        <f ca="1"/>
        <v>4</v>
      </c>
      <c r="O43933" s="53" t="str">
        <f ca="1"/>
        <v>2020-04</v>
      </c>
    </row>
    <row r="43934" spans="12:15" x14ac:dyDescent="0.4">
      <c r="L43934" s="56">
        <f ca="1"/>
        <v>43933</v>
      </c>
      <c r="M43934" s="53">
        <f ca="1"/>
        <v>2020</v>
      </c>
      <c r="N43934" s="53">
        <f ca="1"/>
        <v>4</v>
      </c>
      <c r="O43934" s="53" t="str">
        <f ca="1"/>
        <v>2020-04</v>
      </c>
    </row>
    <row r="43935" spans="12:15" x14ac:dyDescent="0.4">
      <c r="L43935" s="56">
        <f ca="1"/>
        <v>43934</v>
      </c>
      <c r="M43935" s="53">
        <f ca="1"/>
        <v>2020</v>
      </c>
      <c r="N43935" s="53">
        <f ca="1"/>
        <v>4</v>
      </c>
      <c r="O43935" s="53" t="str">
        <f ca="1"/>
        <v>2020-04</v>
      </c>
    </row>
    <row r="43936" spans="12:15" x14ac:dyDescent="0.4">
      <c r="L43936" s="56">
        <f ca="1"/>
        <v>43935</v>
      </c>
      <c r="M43936" s="53">
        <f ca="1"/>
        <v>2020</v>
      </c>
      <c r="N43936" s="53">
        <f ca="1"/>
        <v>4</v>
      </c>
      <c r="O43936" s="53" t="str">
        <f ca="1"/>
        <v>2020-04</v>
      </c>
    </row>
    <row r="43937" spans="12:15" x14ac:dyDescent="0.4">
      <c r="L43937" s="56">
        <f ca="1"/>
        <v>43936</v>
      </c>
      <c r="M43937" s="53">
        <f ca="1"/>
        <v>2020</v>
      </c>
      <c r="N43937" s="53">
        <f ca="1"/>
        <v>4</v>
      </c>
      <c r="O43937" s="53" t="str">
        <f ca="1"/>
        <v>2020-04</v>
      </c>
    </row>
    <row r="43938" spans="12:15" x14ac:dyDescent="0.4">
      <c r="L43938" s="56">
        <f ca="1"/>
        <v>43937</v>
      </c>
      <c r="M43938" s="53">
        <f ca="1"/>
        <v>2020</v>
      </c>
      <c r="N43938" s="53">
        <f ca="1"/>
        <v>4</v>
      </c>
      <c r="O43938" s="53" t="str">
        <f ca="1"/>
        <v>2020-04</v>
      </c>
    </row>
    <row r="43939" spans="12:15" x14ac:dyDescent="0.4">
      <c r="L43939" s="56">
        <f ca="1"/>
        <v>43938</v>
      </c>
      <c r="M43939" s="53">
        <f ca="1"/>
        <v>2020</v>
      </c>
      <c r="N43939" s="53">
        <f ca="1"/>
        <v>4</v>
      </c>
      <c r="O43939" s="53" t="str">
        <f ca="1"/>
        <v>2020-04</v>
      </c>
    </row>
    <row r="43940" spans="12:15" x14ac:dyDescent="0.4">
      <c r="L43940" s="56">
        <f ca="1"/>
        <v>43939</v>
      </c>
      <c r="M43940" s="53">
        <f ca="1"/>
        <v>2020</v>
      </c>
      <c r="N43940" s="53">
        <f ca="1"/>
        <v>4</v>
      </c>
      <c r="O43940" s="53" t="str">
        <f ca="1"/>
        <v>2020-04</v>
      </c>
    </row>
    <row r="43941" spans="12:15" x14ac:dyDescent="0.4">
      <c r="L43941" s="56">
        <f ca="1"/>
        <v>43940</v>
      </c>
      <c r="M43941" s="53">
        <f ca="1"/>
        <v>2020</v>
      </c>
      <c r="N43941" s="53">
        <f ca="1"/>
        <v>4</v>
      </c>
      <c r="O43941" s="53" t="str">
        <f ca="1"/>
        <v>2020-04</v>
      </c>
    </row>
    <row r="43942" spans="12:15" x14ac:dyDescent="0.4">
      <c r="L43942" s="56">
        <f ca="1"/>
        <v>43941</v>
      </c>
      <c r="M43942" s="53">
        <f ca="1"/>
        <v>2020</v>
      </c>
      <c r="N43942" s="53">
        <f ca="1"/>
        <v>4</v>
      </c>
      <c r="O43942" s="53" t="str">
        <f ca="1"/>
        <v>2020-04</v>
      </c>
    </row>
    <row r="43943" spans="12:15" x14ac:dyDescent="0.4">
      <c r="L43943" s="56">
        <f ca="1"/>
        <v>43942</v>
      </c>
      <c r="M43943" s="53">
        <f ca="1"/>
        <v>2020</v>
      </c>
      <c r="N43943" s="53">
        <f ca="1"/>
        <v>4</v>
      </c>
      <c r="O43943" s="53" t="str">
        <f ca="1"/>
        <v>2020-04</v>
      </c>
    </row>
    <row r="43944" spans="12:15" x14ac:dyDescent="0.4">
      <c r="L43944" s="56">
        <f ca="1"/>
        <v>43943</v>
      </c>
      <c r="M43944" s="53">
        <f ca="1"/>
        <v>2020</v>
      </c>
      <c r="N43944" s="53">
        <f ca="1"/>
        <v>4</v>
      </c>
      <c r="O43944" s="53" t="str">
        <f ca="1"/>
        <v>2020-04</v>
      </c>
    </row>
    <row r="43945" spans="12:15" x14ac:dyDescent="0.4">
      <c r="L43945" s="56">
        <f ca="1"/>
        <v>43944</v>
      </c>
      <c r="M43945" s="53">
        <f ca="1"/>
        <v>2020</v>
      </c>
      <c r="N43945" s="53">
        <f ca="1"/>
        <v>4</v>
      </c>
      <c r="O43945" s="53" t="str">
        <f ca="1"/>
        <v>2020-04</v>
      </c>
    </row>
    <row r="43946" spans="12:15" x14ac:dyDescent="0.4">
      <c r="L43946" s="56">
        <f ca="1"/>
        <v>43945</v>
      </c>
      <c r="M43946" s="53">
        <f ca="1"/>
        <v>2020</v>
      </c>
      <c r="N43946" s="53">
        <f ca="1"/>
        <v>4</v>
      </c>
      <c r="O43946" s="53" t="str">
        <f ca="1"/>
        <v>2020-04</v>
      </c>
    </row>
    <row r="43947" spans="12:15" x14ac:dyDescent="0.4">
      <c r="L43947" s="56">
        <f ca="1"/>
        <v>43946</v>
      </c>
      <c r="M43947" s="53">
        <f ca="1"/>
        <v>2020</v>
      </c>
      <c r="N43947" s="53">
        <f ca="1"/>
        <v>4</v>
      </c>
      <c r="O43947" s="53" t="str">
        <f ca="1"/>
        <v>2020-04</v>
      </c>
    </row>
    <row r="43948" spans="12:15" x14ac:dyDescent="0.4">
      <c r="L43948" s="56">
        <f ca="1"/>
        <v>43947</v>
      </c>
      <c r="M43948" s="53">
        <f ca="1"/>
        <v>2020</v>
      </c>
      <c r="N43948" s="53">
        <f ca="1"/>
        <v>4</v>
      </c>
      <c r="O43948" s="53" t="str">
        <f ca="1"/>
        <v>2020-04</v>
      </c>
    </row>
    <row r="43949" spans="12:15" x14ac:dyDescent="0.4">
      <c r="L43949" s="56">
        <f ca="1"/>
        <v>43948</v>
      </c>
      <c r="M43949" s="53">
        <f ca="1"/>
        <v>2020</v>
      </c>
      <c r="N43949" s="53">
        <f ca="1"/>
        <v>4</v>
      </c>
      <c r="O43949" s="53" t="str">
        <f ca="1"/>
        <v>2020-04</v>
      </c>
    </row>
    <row r="43950" spans="12:15" x14ac:dyDescent="0.4">
      <c r="L43950" s="56">
        <f ca="1"/>
        <v>43949</v>
      </c>
      <c r="M43950" s="53">
        <f ca="1"/>
        <v>2020</v>
      </c>
      <c r="N43950" s="53">
        <f ca="1"/>
        <v>4</v>
      </c>
      <c r="O43950" s="53" t="str">
        <f ca="1"/>
        <v>2020-04</v>
      </c>
    </row>
    <row r="43951" spans="12:15" x14ac:dyDescent="0.4">
      <c r="L43951" s="56">
        <f ca="1"/>
        <v>43950</v>
      </c>
      <c r="M43951" s="53">
        <f ca="1"/>
        <v>2020</v>
      </c>
      <c r="N43951" s="53">
        <f ca="1"/>
        <v>4</v>
      </c>
      <c r="O43951" s="53" t="str">
        <f ca="1"/>
        <v>2020-04</v>
      </c>
    </row>
    <row r="43952" spans="12:15" x14ac:dyDescent="0.4">
      <c r="L43952" s="56">
        <f ca="1"/>
        <v>43951</v>
      </c>
      <c r="M43952" s="53">
        <f ca="1"/>
        <v>2020</v>
      </c>
      <c r="N43952" s="53">
        <f ca="1"/>
        <v>4</v>
      </c>
      <c r="O43952" s="53" t="str">
        <f ca="1"/>
        <v>2020-04</v>
      </c>
    </row>
    <row r="43953" spans="12:15" x14ac:dyDescent="0.4">
      <c r="L43953" s="56">
        <f ca="1"/>
        <v>43952</v>
      </c>
      <c r="M43953" s="53">
        <f ca="1"/>
        <v>2020</v>
      </c>
      <c r="N43953" s="53">
        <f ca="1"/>
        <v>5</v>
      </c>
      <c r="O43953" s="53" t="str">
        <f ca="1"/>
        <v>2020-05</v>
      </c>
    </row>
    <row r="43954" spans="12:15" x14ac:dyDescent="0.4">
      <c r="L43954" s="56">
        <f ca="1"/>
        <v>43953</v>
      </c>
      <c r="M43954" s="53">
        <f ca="1"/>
        <v>2020</v>
      </c>
      <c r="N43954" s="53">
        <f ca="1"/>
        <v>5</v>
      </c>
      <c r="O43954" s="53" t="str">
        <f ca="1"/>
        <v>2020-05</v>
      </c>
    </row>
    <row r="43955" spans="12:15" x14ac:dyDescent="0.4">
      <c r="L43955" s="56">
        <f ca="1"/>
        <v>43954</v>
      </c>
      <c r="M43955" s="53">
        <f ca="1"/>
        <v>2020</v>
      </c>
      <c r="N43955" s="53">
        <f ca="1"/>
        <v>5</v>
      </c>
      <c r="O43955" s="53" t="str">
        <f ca="1"/>
        <v>2020-05</v>
      </c>
    </row>
    <row r="43956" spans="12:15" x14ac:dyDescent="0.4">
      <c r="L43956" s="56">
        <f ca="1"/>
        <v>43955</v>
      </c>
      <c r="M43956" s="53">
        <f ca="1"/>
        <v>2020</v>
      </c>
      <c r="N43956" s="53">
        <f ca="1"/>
        <v>5</v>
      </c>
      <c r="O43956" s="53" t="str">
        <f ca="1"/>
        <v>2020-05</v>
      </c>
    </row>
    <row r="43957" spans="12:15" x14ac:dyDescent="0.4">
      <c r="L43957" s="56">
        <f ca="1"/>
        <v>43956</v>
      </c>
      <c r="M43957" s="53">
        <f ca="1"/>
        <v>2020</v>
      </c>
      <c r="N43957" s="53">
        <f ca="1"/>
        <v>5</v>
      </c>
      <c r="O43957" s="53" t="str">
        <f ca="1"/>
        <v>2020-05</v>
      </c>
    </row>
    <row r="43958" spans="12:15" x14ac:dyDescent="0.4">
      <c r="L43958" s="56">
        <f ca="1"/>
        <v>43957</v>
      </c>
      <c r="M43958" s="53">
        <f ca="1"/>
        <v>2020</v>
      </c>
      <c r="N43958" s="53">
        <f ca="1"/>
        <v>5</v>
      </c>
      <c r="O43958" s="53" t="str">
        <f ca="1"/>
        <v>2020-05</v>
      </c>
    </row>
    <row r="43959" spans="12:15" x14ac:dyDescent="0.4">
      <c r="L43959" s="56">
        <f ca="1"/>
        <v>43958</v>
      </c>
      <c r="M43959" s="53">
        <f ca="1"/>
        <v>2020</v>
      </c>
      <c r="N43959" s="53">
        <f ca="1"/>
        <v>5</v>
      </c>
      <c r="O43959" s="53" t="str">
        <f ca="1"/>
        <v>2020-05</v>
      </c>
    </row>
    <row r="43960" spans="12:15" x14ac:dyDescent="0.4">
      <c r="L43960" s="56">
        <f ca="1"/>
        <v>43959</v>
      </c>
      <c r="M43960" s="53">
        <f ca="1"/>
        <v>2020</v>
      </c>
      <c r="N43960" s="53">
        <f ca="1"/>
        <v>5</v>
      </c>
      <c r="O43960" s="53" t="str">
        <f ca="1"/>
        <v>2020-05</v>
      </c>
    </row>
    <row r="43961" spans="12:15" x14ac:dyDescent="0.4">
      <c r="L43961" s="56">
        <f ca="1"/>
        <v>43960</v>
      </c>
      <c r="M43961" s="53">
        <f ca="1"/>
        <v>2020</v>
      </c>
      <c r="N43961" s="53">
        <f ca="1"/>
        <v>5</v>
      </c>
      <c r="O43961" s="53" t="str">
        <f ca="1"/>
        <v>2020-05</v>
      </c>
    </row>
    <row r="43962" spans="12:15" x14ac:dyDescent="0.4">
      <c r="L43962" s="56">
        <f ca="1"/>
        <v>43961</v>
      </c>
      <c r="M43962" s="53">
        <f ca="1"/>
        <v>2020</v>
      </c>
      <c r="N43962" s="53">
        <f ca="1"/>
        <v>5</v>
      </c>
      <c r="O43962" s="53" t="str">
        <f ca="1"/>
        <v>2020-05</v>
      </c>
    </row>
    <row r="43963" spans="12:15" x14ac:dyDescent="0.4">
      <c r="L43963" s="56">
        <f ca="1"/>
        <v>43962</v>
      </c>
      <c r="M43963" s="53">
        <f ca="1"/>
        <v>2020</v>
      </c>
      <c r="N43963" s="53">
        <f ca="1"/>
        <v>5</v>
      </c>
      <c r="O43963" s="53" t="str">
        <f ca="1"/>
        <v>2020-05</v>
      </c>
    </row>
    <row r="43964" spans="12:15" x14ac:dyDescent="0.4">
      <c r="L43964" s="56">
        <f ca="1"/>
        <v>43963</v>
      </c>
      <c r="M43964" s="53">
        <f ca="1"/>
        <v>2020</v>
      </c>
      <c r="N43964" s="53">
        <f ca="1"/>
        <v>5</v>
      </c>
      <c r="O43964" s="53" t="str">
        <f ca="1"/>
        <v>2020-05</v>
      </c>
    </row>
    <row r="43965" spans="12:15" x14ac:dyDescent="0.4">
      <c r="L43965" s="56">
        <f ca="1"/>
        <v>43964</v>
      </c>
      <c r="M43965" s="53">
        <f ca="1"/>
        <v>2020</v>
      </c>
      <c r="N43965" s="53">
        <f ca="1"/>
        <v>5</v>
      </c>
      <c r="O43965" s="53" t="str">
        <f ca="1"/>
        <v>2020-05</v>
      </c>
    </row>
    <row r="43966" spans="12:15" x14ac:dyDescent="0.4">
      <c r="L43966" s="56">
        <f ca="1"/>
        <v>43965</v>
      </c>
      <c r="M43966" s="53">
        <f ca="1"/>
        <v>2020</v>
      </c>
      <c r="N43966" s="53">
        <f ca="1"/>
        <v>5</v>
      </c>
      <c r="O43966" s="53" t="str">
        <f ca="1"/>
        <v>2020-05</v>
      </c>
    </row>
    <row r="43967" spans="12:15" x14ac:dyDescent="0.4">
      <c r="L43967" s="56">
        <f ca="1"/>
        <v>43966</v>
      </c>
      <c r="M43967" s="53">
        <f ca="1"/>
        <v>2020</v>
      </c>
      <c r="N43967" s="53">
        <f ca="1"/>
        <v>5</v>
      </c>
      <c r="O43967" s="53" t="str">
        <f ca="1"/>
        <v>2020-05</v>
      </c>
    </row>
    <row r="43968" spans="12:15" x14ac:dyDescent="0.4">
      <c r="L43968" s="56">
        <f ca="1"/>
        <v>43967</v>
      </c>
      <c r="M43968" s="53">
        <f ca="1"/>
        <v>2020</v>
      </c>
      <c r="N43968" s="53">
        <f ca="1"/>
        <v>5</v>
      </c>
      <c r="O43968" s="53" t="str">
        <f ca="1"/>
        <v>2020-05</v>
      </c>
    </row>
    <row r="43969" spans="12:15" x14ac:dyDescent="0.4">
      <c r="L43969" s="56">
        <f ca="1"/>
        <v>43968</v>
      </c>
      <c r="M43969" s="53">
        <f ca="1"/>
        <v>2020</v>
      </c>
      <c r="N43969" s="53">
        <f ca="1"/>
        <v>5</v>
      </c>
      <c r="O43969" s="53" t="str">
        <f ca="1"/>
        <v>2020-05</v>
      </c>
    </row>
    <row r="43970" spans="12:15" x14ac:dyDescent="0.4">
      <c r="L43970" s="56">
        <f ca="1"/>
        <v>43969</v>
      </c>
      <c r="M43970" s="53">
        <f ca="1"/>
        <v>2020</v>
      </c>
      <c r="N43970" s="53">
        <f ca="1"/>
        <v>5</v>
      </c>
      <c r="O43970" s="53" t="str">
        <f ca="1"/>
        <v>2020-05</v>
      </c>
    </row>
    <row r="43971" spans="12:15" x14ac:dyDescent="0.4">
      <c r="L43971" s="56">
        <f ca="1"/>
        <v>43970</v>
      </c>
      <c r="M43971" s="53">
        <f ca="1"/>
        <v>2020</v>
      </c>
      <c r="N43971" s="53">
        <f ca="1"/>
        <v>5</v>
      </c>
      <c r="O43971" s="53" t="str">
        <f ca="1"/>
        <v>2020-05</v>
      </c>
    </row>
    <row r="43972" spans="12:15" x14ac:dyDescent="0.4">
      <c r="L43972" s="56">
        <f ca="1"/>
        <v>43971</v>
      </c>
      <c r="M43972" s="53">
        <f ca="1"/>
        <v>2020</v>
      </c>
      <c r="N43972" s="53">
        <f ca="1"/>
        <v>5</v>
      </c>
      <c r="O43972" s="53" t="str">
        <f ca="1"/>
        <v>2020-05</v>
      </c>
    </row>
    <row r="43973" spans="12:15" x14ac:dyDescent="0.4">
      <c r="L43973" s="56">
        <f ca="1"/>
        <v>43972</v>
      </c>
      <c r="M43973" s="53">
        <f ca="1"/>
        <v>2020</v>
      </c>
      <c r="N43973" s="53">
        <f ca="1"/>
        <v>5</v>
      </c>
      <c r="O43973" s="53" t="str">
        <f ca="1"/>
        <v>2020-05</v>
      </c>
    </row>
    <row r="43974" spans="12:15" x14ac:dyDescent="0.4">
      <c r="L43974" s="56">
        <f ca="1"/>
        <v>43973</v>
      </c>
      <c r="M43974" s="53">
        <f ca="1"/>
        <v>2020</v>
      </c>
      <c r="N43974" s="53">
        <f ca="1"/>
        <v>5</v>
      </c>
      <c r="O43974" s="53" t="str">
        <f ca="1"/>
        <v>2020-05</v>
      </c>
    </row>
    <row r="43975" spans="12:15" x14ac:dyDescent="0.4">
      <c r="L43975" s="56">
        <f ca="1"/>
        <v>43974</v>
      </c>
      <c r="M43975" s="53">
        <f ca="1"/>
        <v>2020</v>
      </c>
      <c r="N43975" s="53">
        <f ca="1"/>
        <v>5</v>
      </c>
      <c r="O43975" s="53" t="str">
        <f ca="1"/>
        <v>2020-05</v>
      </c>
    </row>
    <row r="43976" spans="12:15" x14ac:dyDescent="0.4">
      <c r="L43976" s="56">
        <f ca="1"/>
        <v>43975</v>
      </c>
      <c r="M43976" s="53">
        <f ca="1"/>
        <v>2020</v>
      </c>
      <c r="N43976" s="53">
        <f ca="1"/>
        <v>5</v>
      </c>
      <c r="O43976" s="53" t="str">
        <f ca="1"/>
        <v>2020-05</v>
      </c>
    </row>
    <row r="43977" spans="12:15" x14ac:dyDescent="0.4">
      <c r="L43977" s="56">
        <f ca="1"/>
        <v>43976</v>
      </c>
      <c r="M43977" s="53">
        <f ca="1"/>
        <v>2020</v>
      </c>
      <c r="N43977" s="53">
        <f ca="1"/>
        <v>5</v>
      </c>
      <c r="O43977" s="53" t="str">
        <f ca="1"/>
        <v>2020-05</v>
      </c>
    </row>
    <row r="43978" spans="12:15" x14ac:dyDescent="0.4">
      <c r="L43978" s="56">
        <f ca="1"/>
        <v>43977</v>
      </c>
      <c r="M43978" s="53">
        <f ca="1"/>
        <v>2020</v>
      </c>
      <c r="N43978" s="53">
        <f ca="1"/>
        <v>5</v>
      </c>
      <c r="O43978" s="53" t="str">
        <f ca="1"/>
        <v>2020-05</v>
      </c>
    </row>
    <row r="43979" spans="12:15" x14ac:dyDescent="0.4">
      <c r="L43979" s="56">
        <f ca="1"/>
        <v>43978</v>
      </c>
      <c r="M43979" s="53">
        <f ca="1"/>
        <v>2020</v>
      </c>
      <c r="N43979" s="53">
        <f ca="1"/>
        <v>5</v>
      </c>
      <c r="O43979" s="53" t="str">
        <f ca="1"/>
        <v>2020-05</v>
      </c>
    </row>
    <row r="43980" spans="12:15" x14ac:dyDescent="0.4">
      <c r="L43980" s="56">
        <f ca="1"/>
        <v>43979</v>
      </c>
      <c r="M43980" s="53">
        <f ca="1"/>
        <v>2020</v>
      </c>
      <c r="N43980" s="53">
        <f ca="1"/>
        <v>5</v>
      </c>
      <c r="O43980" s="53" t="str">
        <f ca="1"/>
        <v>2020-05</v>
      </c>
    </row>
    <row r="43981" spans="12:15" x14ac:dyDescent="0.4">
      <c r="L43981" s="56">
        <f ca="1"/>
        <v>43980</v>
      </c>
      <c r="M43981" s="53">
        <f ca="1"/>
        <v>2020</v>
      </c>
      <c r="N43981" s="53">
        <f ca="1"/>
        <v>5</v>
      </c>
      <c r="O43981" s="53" t="str">
        <f ca="1"/>
        <v>2020-05</v>
      </c>
    </row>
    <row r="43982" spans="12:15" x14ac:dyDescent="0.4">
      <c r="L43982" s="56">
        <f ca="1"/>
        <v>43981</v>
      </c>
      <c r="M43982" s="53">
        <f ca="1"/>
        <v>2020</v>
      </c>
      <c r="N43982" s="53">
        <f ca="1"/>
        <v>5</v>
      </c>
      <c r="O43982" s="53" t="str">
        <f ca="1"/>
        <v>2020-05</v>
      </c>
    </row>
    <row r="43983" spans="12:15" x14ac:dyDescent="0.4">
      <c r="L43983" s="56">
        <f ca="1"/>
        <v>43982</v>
      </c>
      <c r="M43983" s="53">
        <f ca="1"/>
        <v>2020</v>
      </c>
      <c r="N43983" s="53">
        <f ca="1"/>
        <v>5</v>
      </c>
      <c r="O43983" s="53" t="str">
        <f ca="1"/>
        <v>2020-05</v>
      </c>
    </row>
    <row r="43984" spans="12:15" x14ac:dyDescent="0.4">
      <c r="L43984" s="56">
        <f ca="1"/>
        <v>43983</v>
      </c>
      <c r="M43984" s="53">
        <f ca="1"/>
        <v>2020</v>
      </c>
      <c r="N43984" s="53">
        <f ca="1"/>
        <v>6</v>
      </c>
      <c r="O43984" s="53" t="str">
        <f ca="1"/>
        <v>2020-06</v>
      </c>
    </row>
    <row r="43985" spans="12:15" x14ac:dyDescent="0.4">
      <c r="L43985" s="56">
        <f ca="1"/>
        <v>43984</v>
      </c>
      <c r="M43985" s="53">
        <f ca="1"/>
        <v>2020</v>
      </c>
      <c r="N43985" s="53">
        <f ca="1"/>
        <v>6</v>
      </c>
      <c r="O43985" s="53" t="str">
        <f ca="1"/>
        <v>2020-06</v>
      </c>
    </row>
    <row r="43986" spans="12:15" x14ac:dyDescent="0.4">
      <c r="L43986" s="56">
        <f ca="1"/>
        <v>43985</v>
      </c>
      <c r="M43986" s="53">
        <f ca="1"/>
        <v>2020</v>
      </c>
      <c r="N43986" s="53">
        <f ca="1"/>
        <v>6</v>
      </c>
      <c r="O43986" s="53" t="str">
        <f ca="1"/>
        <v>2020-06</v>
      </c>
    </row>
    <row r="43987" spans="12:15" x14ac:dyDescent="0.4">
      <c r="L43987" s="56">
        <f ca="1"/>
        <v>43986</v>
      </c>
      <c r="M43987" s="53">
        <f ca="1"/>
        <v>2020</v>
      </c>
      <c r="N43987" s="53">
        <f ca="1"/>
        <v>6</v>
      </c>
      <c r="O43987" s="53" t="str">
        <f ca="1"/>
        <v>2020-06</v>
      </c>
    </row>
    <row r="43988" spans="12:15" x14ac:dyDescent="0.4">
      <c r="L43988" s="56">
        <f ca="1"/>
        <v>43987</v>
      </c>
      <c r="M43988" s="53">
        <f ca="1"/>
        <v>2020</v>
      </c>
      <c r="N43988" s="53">
        <f ca="1"/>
        <v>6</v>
      </c>
      <c r="O43988" s="53" t="str">
        <f ca="1"/>
        <v>2020-06</v>
      </c>
    </row>
    <row r="43989" spans="12:15" x14ac:dyDescent="0.4">
      <c r="L43989" s="56">
        <f ca="1"/>
        <v>43988</v>
      </c>
      <c r="M43989" s="53">
        <f ca="1"/>
        <v>2020</v>
      </c>
      <c r="N43989" s="53">
        <f ca="1"/>
        <v>6</v>
      </c>
      <c r="O43989" s="53" t="str">
        <f ca="1"/>
        <v>2020-06</v>
      </c>
    </row>
    <row r="43990" spans="12:15" x14ac:dyDescent="0.4">
      <c r="L43990" s="56">
        <f ca="1"/>
        <v>43989</v>
      </c>
      <c r="M43990" s="53">
        <f ca="1"/>
        <v>2020</v>
      </c>
      <c r="N43990" s="53">
        <f ca="1"/>
        <v>6</v>
      </c>
      <c r="O43990" s="53" t="str">
        <f ca="1"/>
        <v>2020-06</v>
      </c>
    </row>
    <row r="43991" spans="12:15" x14ac:dyDescent="0.4">
      <c r="L43991" s="56">
        <f ca="1"/>
        <v>43990</v>
      </c>
      <c r="M43991" s="53">
        <f ca="1"/>
        <v>2020</v>
      </c>
      <c r="N43991" s="53">
        <f ca="1"/>
        <v>6</v>
      </c>
      <c r="O43991" s="53" t="str">
        <f ca="1"/>
        <v>2020-06</v>
      </c>
    </row>
    <row r="43992" spans="12:15" x14ac:dyDescent="0.4">
      <c r="L43992" s="56">
        <f ca="1"/>
        <v>43991</v>
      </c>
      <c r="M43992" s="53">
        <f ca="1"/>
        <v>2020</v>
      </c>
      <c r="N43992" s="53">
        <f ca="1"/>
        <v>6</v>
      </c>
      <c r="O43992" s="53" t="str">
        <f ca="1"/>
        <v>2020-06</v>
      </c>
    </row>
    <row r="43993" spans="12:15" x14ac:dyDescent="0.4">
      <c r="L43993" s="56">
        <f ca="1"/>
        <v>43992</v>
      </c>
      <c r="M43993" s="53">
        <f ca="1"/>
        <v>2020</v>
      </c>
      <c r="N43993" s="53">
        <f ca="1"/>
        <v>6</v>
      </c>
      <c r="O43993" s="53" t="str">
        <f ca="1"/>
        <v>2020-06</v>
      </c>
    </row>
    <row r="43994" spans="12:15" x14ac:dyDescent="0.4">
      <c r="L43994" s="56">
        <f ca="1"/>
        <v>43993</v>
      </c>
      <c r="M43994" s="53">
        <f ca="1"/>
        <v>2020</v>
      </c>
      <c r="N43994" s="53">
        <f ca="1"/>
        <v>6</v>
      </c>
      <c r="O43994" s="53" t="str">
        <f ca="1"/>
        <v>2020-06</v>
      </c>
    </row>
    <row r="43995" spans="12:15" x14ac:dyDescent="0.4">
      <c r="L43995" s="56">
        <f ca="1"/>
        <v>43994</v>
      </c>
      <c r="M43995" s="53">
        <f ca="1"/>
        <v>2020</v>
      </c>
      <c r="N43995" s="53">
        <f ca="1"/>
        <v>6</v>
      </c>
      <c r="O43995" s="53" t="str">
        <f ca="1"/>
        <v>2020-06</v>
      </c>
    </row>
    <row r="43996" spans="12:15" x14ac:dyDescent="0.4">
      <c r="L43996" s="56">
        <f ca="1"/>
        <v>43995</v>
      </c>
      <c r="M43996" s="53">
        <f ca="1"/>
        <v>2020</v>
      </c>
      <c r="N43996" s="53">
        <f ca="1"/>
        <v>6</v>
      </c>
      <c r="O43996" s="53" t="str">
        <f ca="1"/>
        <v>2020-06</v>
      </c>
    </row>
    <row r="43997" spans="12:15" x14ac:dyDescent="0.4">
      <c r="L43997" s="56">
        <f ca="1"/>
        <v>43996</v>
      </c>
      <c r="M43997" s="53">
        <f ca="1"/>
        <v>2020</v>
      </c>
      <c r="N43997" s="53">
        <f ca="1"/>
        <v>6</v>
      </c>
      <c r="O43997" s="53" t="str">
        <f ca="1"/>
        <v>2020-06</v>
      </c>
    </row>
    <row r="43998" spans="12:15" x14ac:dyDescent="0.4">
      <c r="L43998" s="56">
        <f ca="1"/>
        <v>43997</v>
      </c>
      <c r="M43998" s="53">
        <f ca="1"/>
        <v>2020</v>
      </c>
      <c r="N43998" s="53">
        <f ca="1"/>
        <v>6</v>
      </c>
      <c r="O43998" s="53" t="str">
        <f ca="1"/>
        <v>2020-06</v>
      </c>
    </row>
    <row r="43999" spans="12:15" x14ac:dyDescent="0.4">
      <c r="L43999" s="56">
        <f ca="1"/>
        <v>43998</v>
      </c>
      <c r="M43999" s="53">
        <f ca="1"/>
        <v>2020</v>
      </c>
      <c r="N43999" s="53">
        <f ca="1"/>
        <v>6</v>
      </c>
      <c r="O43999" s="53" t="str">
        <f ca="1"/>
        <v>2020-06</v>
      </c>
    </row>
    <row r="44000" spans="12:15" x14ac:dyDescent="0.4">
      <c r="L44000" s="56">
        <f ca="1"/>
        <v>43999</v>
      </c>
      <c r="M44000" s="53">
        <f ca="1"/>
        <v>2020</v>
      </c>
      <c r="N44000" s="53">
        <f ca="1"/>
        <v>6</v>
      </c>
      <c r="O44000" s="53" t="str">
        <f ca="1"/>
        <v>2020-06</v>
      </c>
    </row>
    <row r="44001" spans="12:15" x14ac:dyDescent="0.4">
      <c r="L44001" s="56">
        <f ca="1"/>
        <v>44000</v>
      </c>
      <c r="M44001" s="53">
        <f ca="1"/>
        <v>2020</v>
      </c>
      <c r="N44001" s="53">
        <f ca="1"/>
        <v>6</v>
      </c>
      <c r="O44001" s="53" t="str">
        <f ca="1"/>
        <v>2020-06</v>
      </c>
    </row>
    <row r="44002" spans="12:15" x14ac:dyDescent="0.4">
      <c r="L44002" s="56">
        <f ca="1"/>
        <v>44001</v>
      </c>
      <c r="M44002" s="53">
        <f ca="1"/>
        <v>2020</v>
      </c>
      <c r="N44002" s="53">
        <f ca="1"/>
        <v>6</v>
      </c>
      <c r="O44002" s="53" t="str">
        <f ca="1"/>
        <v>2020-06</v>
      </c>
    </row>
    <row r="44003" spans="12:15" x14ac:dyDescent="0.4">
      <c r="L44003" s="56">
        <f ca="1"/>
        <v>44002</v>
      </c>
      <c r="M44003" s="53">
        <f ca="1"/>
        <v>2020</v>
      </c>
      <c r="N44003" s="53">
        <f ca="1"/>
        <v>6</v>
      </c>
      <c r="O44003" s="53" t="str">
        <f ca="1"/>
        <v>2020-06</v>
      </c>
    </row>
    <row r="44004" spans="12:15" x14ac:dyDescent="0.4">
      <c r="L44004" s="56">
        <f ca="1"/>
        <v>44003</v>
      </c>
      <c r="M44004" s="53">
        <f ca="1"/>
        <v>2020</v>
      </c>
      <c r="N44004" s="53">
        <f ca="1"/>
        <v>6</v>
      </c>
      <c r="O44004" s="53" t="str">
        <f ca="1"/>
        <v>2020-06</v>
      </c>
    </row>
    <row r="44005" spans="12:15" x14ac:dyDescent="0.4">
      <c r="L44005" s="56">
        <f ca="1"/>
        <v>44004</v>
      </c>
      <c r="M44005" s="53">
        <f ca="1"/>
        <v>2020</v>
      </c>
      <c r="N44005" s="53">
        <f ca="1"/>
        <v>6</v>
      </c>
      <c r="O44005" s="53" t="str">
        <f ca="1"/>
        <v>2020-06</v>
      </c>
    </row>
    <row r="44006" spans="12:15" x14ac:dyDescent="0.4">
      <c r="L44006" s="56">
        <f ca="1"/>
        <v>44005</v>
      </c>
      <c r="M44006" s="53">
        <f ca="1"/>
        <v>2020</v>
      </c>
      <c r="N44006" s="53">
        <f ca="1"/>
        <v>6</v>
      </c>
      <c r="O44006" s="53" t="str">
        <f ca="1"/>
        <v>2020-06</v>
      </c>
    </row>
    <row r="44007" spans="12:15" x14ac:dyDescent="0.4">
      <c r="L44007" s="56">
        <f ca="1"/>
        <v>44006</v>
      </c>
      <c r="M44007" s="53">
        <f ca="1"/>
        <v>2020</v>
      </c>
      <c r="N44007" s="53">
        <f ca="1"/>
        <v>6</v>
      </c>
      <c r="O44007" s="53" t="str">
        <f ca="1"/>
        <v>2020-06</v>
      </c>
    </row>
    <row r="44008" spans="12:15" x14ac:dyDescent="0.4">
      <c r="L44008" s="56">
        <f ca="1"/>
        <v>44007</v>
      </c>
      <c r="M44008" s="53">
        <f ca="1"/>
        <v>2020</v>
      </c>
      <c r="N44008" s="53">
        <f ca="1"/>
        <v>6</v>
      </c>
      <c r="O44008" s="53" t="str">
        <f ca="1"/>
        <v>2020-06</v>
      </c>
    </row>
    <row r="44009" spans="12:15" x14ac:dyDescent="0.4">
      <c r="L44009" s="56">
        <f ca="1"/>
        <v>44008</v>
      </c>
      <c r="M44009" s="53">
        <f ca="1"/>
        <v>2020</v>
      </c>
      <c r="N44009" s="53">
        <f ca="1"/>
        <v>6</v>
      </c>
      <c r="O44009" s="53" t="str">
        <f ca="1"/>
        <v>2020-06</v>
      </c>
    </row>
    <row r="44010" spans="12:15" x14ac:dyDescent="0.4">
      <c r="L44010" s="56">
        <f ca="1"/>
        <v>44009</v>
      </c>
      <c r="M44010" s="53">
        <f ca="1"/>
        <v>2020</v>
      </c>
      <c r="N44010" s="53">
        <f ca="1"/>
        <v>6</v>
      </c>
      <c r="O44010" s="53" t="str">
        <f ca="1"/>
        <v>2020-06</v>
      </c>
    </row>
    <row r="44011" spans="12:15" x14ac:dyDescent="0.4">
      <c r="L44011" s="56">
        <f ca="1"/>
        <v>44010</v>
      </c>
      <c r="M44011" s="53">
        <f ca="1"/>
        <v>2020</v>
      </c>
      <c r="N44011" s="53">
        <f ca="1"/>
        <v>6</v>
      </c>
      <c r="O44011" s="53" t="str">
        <f ca="1"/>
        <v>2020-06</v>
      </c>
    </row>
    <row r="44012" spans="12:15" x14ac:dyDescent="0.4">
      <c r="L44012" s="56">
        <f ca="1"/>
        <v>44011</v>
      </c>
      <c r="M44012" s="53">
        <f ca="1"/>
        <v>2020</v>
      </c>
      <c r="N44012" s="53">
        <f ca="1"/>
        <v>6</v>
      </c>
      <c r="O44012" s="53" t="str">
        <f ca="1"/>
        <v>2020-06</v>
      </c>
    </row>
    <row r="44013" spans="12:15" x14ac:dyDescent="0.4">
      <c r="L44013" s="56">
        <f ca="1"/>
        <v>44012</v>
      </c>
      <c r="M44013" s="53">
        <f ca="1"/>
        <v>2020</v>
      </c>
      <c r="N44013" s="53">
        <f ca="1"/>
        <v>6</v>
      </c>
      <c r="O44013" s="53" t="str">
        <f ca="1"/>
        <v>2020-06</v>
      </c>
    </row>
    <row r="44014" spans="12:15" x14ac:dyDescent="0.4">
      <c r="L44014" s="56">
        <f ca="1"/>
        <v>44013</v>
      </c>
      <c r="M44014" s="53">
        <f ca="1"/>
        <v>2020</v>
      </c>
      <c r="N44014" s="53">
        <f ca="1"/>
        <v>7</v>
      </c>
      <c r="O44014" s="53" t="str">
        <f ca="1"/>
        <v>2020-07</v>
      </c>
    </row>
    <row r="44015" spans="12:15" x14ac:dyDescent="0.4">
      <c r="L44015" s="56">
        <f ca="1"/>
        <v>44014</v>
      </c>
      <c r="M44015" s="53">
        <f ca="1"/>
        <v>2020</v>
      </c>
      <c r="N44015" s="53">
        <f ca="1"/>
        <v>7</v>
      </c>
      <c r="O44015" s="53" t="str">
        <f ca="1"/>
        <v>2020-07</v>
      </c>
    </row>
    <row r="44016" spans="12:15" x14ac:dyDescent="0.4">
      <c r="L44016" s="56">
        <f ca="1"/>
        <v>44015</v>
      </c>
      <c r="M44016" s="53">
        <f ca="1"/>
        <v>2020</v>
      </c>
      <c r="N44016" s="53">
        <f ca="1"/>
        <v>7</v>
      </c>
      <c r="O44016" s="53" t="str">
        <f ca="1"/>
        <v>2020-07</v>
      </c>
    </row>
    <row r="44017" spans="12:15" x14ac:dyDescent="0.4">
      <c r="L44017" s="56">
        <f ca="1"/>
        <v>44016</v>
      </c>
      <c r="M44017" s="53">
        <f ca="1"/>
        <v>2020</v>
      </c>
      <c r="N44017" s="53">
        <f ca="1"/>
        <v>7</v>
      </c>
      <c r="O44017" s="53" t="str">
        <f ca="1"/>
        <v>2020-07</v>
      </c>
    </row>
    <row r="44018" spans="12:15" x14ac:dyDescent="0.4">
      <c r="L44018" s="56">
        <f ca="1"/>
        <v>44017</v>
      </c>
      <c r="M44018" s="53">
        <f ca="1"/>
        <v>2020</v>
      </c>
      <c r="N44018" s="53">
        <f ca="1"/>
        <v>7</v>
      </c>
      <c r="O44018" s="53" t="str">
        <f ca="1"/>
        <v>2020-07</v>
      </c>
    </row>
    <row r="44019" spans="12:15" x14ac:dyDescent="0.4">
      <c r="L44019" s="56">
        <f ca="1"/>
        <v>44018</v>
      </c>
      <c r="M44019" s="53">
        <f ca="1"/>
        <v>2020</v>
      </c>
      <c r="N44019" s="53">
        <f ca="1"/>
        <v>7</v>
      </c>
      <c r="O44019" s="53" t="str">
        <f ca="1"/>
        <v>2020-07</v>
      </c>
    </row>
    <row r="44020" spans="12:15" x14ac:dyDescent="0.4">
      <c r="L44020" s="56">
        <f ca="1"/>
        <v>44019</v>
      </c>
      <c r="M44020" s="53">
        <f ca="1"/>
        <v>2020</v>
      </c>
      <c r="N44020" s="53">
        <f ca="1"/>
        <v>7</v>
      </c>
      <c r="O44020" s="53" t="str">
        <f ca="1"/>
        <v>2020-07</v>
      </c>
    </row>
    <row r="44021" spans="12:15" x14ac:dyDescent="0.4">
      <c r="L44021" s="56">
        <f ca="1"/>
        <v>44020</v>
      </c>
      <c r="M44021" s="53">
        <f ca="1"/>
        <v>2020</v>
      </c>
      <c r="N44021" s="53">
        <f ca="1"/>
        <v>7</v>
      </c>
      <c r="O44021" s="53" t="str">
        <f ca="1"/>
        <v>2020-07</v>
      </c>
    </row>
    <row r="44022" spans="12:15" x14ac:dyDescent="0.4">
      <c r="L44022" s="56">
        <f ca="1"/>
        <v>44021</v>
      </c>
      <c r="M44022" s="53">
        <f ca="1"/>
        <v>2020</v>
      </c>
      <c r="N44022" s="53">
        <f ca="1"/>
        <v>7</v>
      </c>
      <c r="O44022" s="53" t="str">
        <f ca="1"/>
        <v>2020-07</v>
      </c>
    </row>
    <row r="44023" spans="12:15" x14ac:dyDescent="0.4">
      <c r="L44023" s="56">
        <f ca="1"/>
        <v>44022</v>
      </c>
      <c r="M44023" s="53">
        <f ca="1"/>
        <v>2020</v>
      </c>
      <c r="N44023" s="53">
        <f ca="1"/>
        <v>7</v>
      </c>
      <c r="O44023" s="53" t="str">
        <f ca="1"/>
        <v>2020-07</v>
      </c>
    </row>
    <row r="44024" spans="12:15" x14ac:dyDescent="0.4">
      <c r="L44024" s="56">
        <f ca="1"/>
        <v>44023</v>
      </c>
      <c r="M44024" s="53">
        <f ca="1"/>
        <v>2020</v>
      </c>
      <c r="N44024" s="53">
        <f ca="1"/>
        <v>7</v>
      </c>
      <c r="O44024" s="53" t="str">
        <f ca="1"/>
        <v>2020-07</v>
      </c>
    </row>
    <row r="44025" spans="12:15" x14ac:dyDescent="0.4">
      <c r="L44025" s="56">
        <f ca="1"/>
        <v>44024</v>
      </c>
      <c r="M44025" s="53">
        <f ca="1"/>
        <v>2020</v>
      </c>
      <c r="N44025" s="53">
        <f ca="1"/>
        <v>7</v>
      </c>
      <c r="O44025" s="53" t="str">
        <f ca="1"/>
        <v>2020-07</v>
      </c>
    </row>
    <row r="44026" spans="12:15" x14ac:dyDescent="0.4">
      <c r="L44026" s="56">
        <f ca="1"/>
        <v>44025</v>
      </c>
      <c r="M44026" s="53">
        <f ca="1"/>
        <v>2020</v>
      </c>
      <c r="N44026" s="53">
        <f ca="1"/>
        <v>7</v>
      </c>
      <c r="O44026" s="53" t="str">
        <f ca="1"/>
        <v>2020-07</v>
      </c>
    </row>
    <row r="44027" spans="12:15" x14ac:dyDescent="0.4">
      <c r="L44027" s="56">
        <f ca="1"/>
        <v>44026</v>
      </c>
      <c r="M44027" s="53">
        <f ca="1"/>
        <v>2020</v>
      </c>
      <c r="N44027" s="53">
        <f ca="1"/>
        <v>7</v>
      </c>
      <c r="O44027" s="53" t="str">
        <f ca="1"/>
        <v>2020-07</v>
      </c>
    </row>
    <row r="44028" spans="12:15" x14ac:dyDescent="0.4">
      <c r="L44028" s="56">
        <f ca="1"/>
        <v>44027</v>
      </c>
      <c r="M44028" s="53">
        <f ca="1"/>
        <v>2020</v>
      </c>
      <c r="N44028" s="53">
        <f ca="1"/>
        <v>7</v>
      </c>
      <c r="O44028" s="53" t="str">
        <f ca="1"/>
        <v>2020-07</v>
      </c>
    </row>
    <row r="44029" spans="12:15" x14ac:dyDescent="0.4">
      <c r="L44029" s="56">
        <f ca="1"/>
        <v>44028</v>
      </c>
      <c r="M44029" s="53">
        <f ca="1"/>
        <v>2020</v>
      </c>
      <c r="N44029" s="53">
        <f ca="1"/>
        <v>7</v>
      </c>
      <c r="O44029" s="53" t="str">
        <f ca="1"/>
        <v>2020-07</v>
      </c>
    </row>
    <row r="44030" spans="12:15" x14ac:dyDescent="0.4">
      <c r="L44030" s="56">
        <f ca="1"/>
        <v>44029</v>
      </c>
      <c r="M44030" s="53">
        <f ca="1"/>
        <v>2020</v>
      </c>
      <c r="N44030" s="53">
        <f ca="1"/>
        <v>7</v>
      </c>
      <c r="O44030" s="53" t="str">
        <f ca="1"/>
        <v>2020-07</v>
      </c>
    </row>
    <row r="44031" spans="12:15" x14ac:dyDescent="0.4">
      <c r="L44031" s="56">
        <f ca="1"/>
        <v>44030</v>
      </c>
      <c r="M44031" s="53">
        <f ca="1"/>
        <v>2020</v>
      </c>
      <c r="N44031" s="53">
        <f ca="1"/>
        <v>7</v>
      </c>
      <c r="O44031" s="53" t="str">
        <f ca="1"/>
        <v>2020-07</v>
      </c>
    </row>
    <row r="44032" spans="12:15" x14ac:dyDescent="0.4">
      <c r="L44032" s="56">
        <f ca="1"/>
        <v>44031</v>
      </c>
      <c r="M44032" s="53">
        <f ca="1"/>
        <v>2020</v>
      </c>
      <c r="N44032" s="53">
        <f ca="1"/>
        <v>7</v>
      </c>
      <c r="O44032" s="53" t="str">
        <f ca="1"/>
        <v>2020-07</v>
      </c>
    </row>
    <row r="44033" spans="12:15" x14ac:dyDescent="0.4">
      <c r="L44033" s="56">
        <f ca="1"/>
        <v>44032</v>
      </c>
      <c r="M44033" s="53">
        <f ca="1"/>
        <v>2020</v>
      </c>
      <c r="N44033" s="53">
        <f ca="1"/>
        <v>7</v>
      </c>
      <c r="O44033" s="53" t="str">
        <f ca="1"/>
        <v>2020-07</v>
      </c>
    </row>
    <row r="44034" spans="12:15" x14ac:dyDescent="0.4">
      <c r="L44034" s="56">
        <f ca="1"/>
        <v>44033</v>
      </c>
      <c r="M44034" s="53">
        <f ca="1"/>
        <v>2020</v>
      </c>
      <c r="N44034" s="53">
        <f ca="1"/>
        <v>7</v>
      </c>
      <c r="O44034" s="53" t="str">
        <f ca="1"/>
        <v>2020-07</v>
      </c>
    </row>
    <row r="44035" spans="12:15" x14ac:dyDescent="0.4">
      <c r="L44035" s="56">
        <f ca="1"/>
        <v>44034</v>
      </c>
      <c r="M44035" s="53">
        <f ca="1"/>
        <v>2020</v>
      </c>
      <c r="N44035" s="53">
        <f ca="1"/>
        <v>7</v>
      </c>
      <c r="O44035" s="53" t="str">
        <f ca="1"/>
        <v>2020-07</v>
      </c>
    </row>
    <row r="44036" spans="12:15" x14ac:dyDescent="0.4">
      <c r="L44036" s="56">
        <f ca="1"/>
        <v>44035</v>
      </c>
      <c r="M44036" s="53">
        <f ca="1"/>
        <v>2020</v>
      </c>
      <c r="N44036" s="53">
        <f ca="1"/>
        <v>7</v>
      </c>
      <c r="O44036" s="53" t="str">
        <f ca="1"/>
        <v>2020-07</v>
      </c>
    </row>
    <row r="44037" spans="12:15" x14ac:dyDescent="0.4">
      <c r="L44037" s="56">
        <f ca="1"/>
        <v>44036</v>
      </c>
      <c r="M44037" s="53">
        <f ca="1"/>
        <v>2020</v>
      </c>
      <c r="N44037" s="53">
        <f ca="1"/>
        <v>7</v>
      </c>
      <c r="O44037" s="53" t="str">
        <f ca="1"/>
        <v>2020-07</v>
      </c>
    </row>
    <row r="44038" spans="12:15" x14ac:dyDescent="0.4">
      <c r="L44038" s="56">
        <f ca="1"/>
        <v>44037</v>
      </c>
      <c r="M44038" s="53">
        <f ca="1"/>
        <v>2020</v>
      </c>
      <c r="N44038" s="53">
        <f ca="1"/>
        <v>7</v>
      </c>
      <c r="O44038" s="53" t="str">
        <f ca="1"/>
        <v>2020-07</v>
      </c>
    </row>
    <row r="44039" spans="12:15" x14ac:dyDescent="0.4">
      <c r="L44039" s="56">
        <f ca="1"/>
        <v>44038</v>
      </c>
      <c r="M44039" s="53">
        <f ca="1"/>
        <v>2020</v>
      </c>
      <c r="N44039" s="53">
        <f ca="1"/>
        <v>7</v>
      </c>
      <c r="O44039" s="53" t="str">
        <f ca="1"/>
        <v>2020-07</v>
      </c>
    </row>
    <row r="44040" spans="12:15" x14ac:dyDescent="0.4">
      <c r="L44040" s="56">
        <f ca="1"/>
        <v>44039</v>
      </c>
      <c r="M44040" s="53">
        <f ca="1"/>
        <v>2020</v>
      </c>
      <c r="N44040" s="53">
        <f ca="1"/>
        <v>7</v>
      </c>
      <c r="O44040" s="53" t="str">
        <f ca="1"/>
        <v>2020-07</v>
      </c>
    </row>
    <row r="44041" spans="12:15" x14ac:dyDescent="0.4">
      <c r="L44041" s="56">
        <f ca="1"/>
        <v>44040</v>
      </c>
      <c r="M44041" s="53">
        <f ca="1"/>
        <v>2020</v>
      </c>
      <c r="N44041" s="53">
        <f ca="1"/>
        <v>7</v>
      </c>
      <c r="O44041" s="53" t="str">
        <f ca="1"/>
        <v>2020-07</v>
      </c>
    </row>
    <row r="44042" spans="12:15" x14ac:dyDescent="0.4">
      <c r="L44042" s="56">
        <f ca="1"/>
        <v>44041</v>
      </c>
      <c r="M44042" s="53">
        <f ca="1"/>
        <v>2020</v>
      </c>
      <c r="N44042" s="53">
        <f ca="1"/>
        <v>7</v>
      </c>
      <c r="O44042" s="53" t="str">
        <f ca="1"/>
        <v>2020-07</v>
      </c>
    </row>
    <row r="44043" spans="12:15" x14ac:dyDescent="0.4">
      <c r="L44043" s="56">
        <f ca="1"/>
        <v>44042</v>
      </c>
      <c r="M44043" s="53">
        <f ca="1"/>
        <v>2020</v>
      </c>
      <c r="N44043" s="53">
        <f ca="1"/>
        <v>7</v>
      </c>
      <c r="O44043" s="53" t="str">
        <f ca="1"/>
        <v>2020-07</v>
      </c>
    </row>
    <row r="44044" spans="12:15" x14ac:dyDescent="0.4">
      <c r="L44044" s="56">
        <f ca="1"/>
        <v>44043</v>
      </c>
      <c r="M44044" s="53">
        <f ca="1"/>
        <v>2020</v>
      </c>
      <c r="N44044" s="53">
        <f ca="1"/>
        <v>7</v>
      </c>
      <c r="O44044" s="53" t="str">
        <f ca="1"/>
        <v>2020-07</v>
      </c>
    </row>
    <row r="44045" spans="12:15" x14ac:dyDescent="0.4">
      <c r="L44045" s="56">
        <f ca="1"/>
        <v>44044</v>
      </c>
      <c r="M44045" s="53">
        <f ca="1"/>
        <v>2020</v>
      </c>
      <c r="N44045" s="53">
        <f ca="1"/>
        <v>8</v>
      </c>
      <c r="O44045" s="53" t="str">
        <f ca="1"/>
        <v>2020-08</v>
      </c>
    </row>
    <row r="44046" spans="12:15" x14ac:dyDescent="0.4">
      <c r="L44046" s="56">
        <f ca="1"/>
        <v>44045</v>
      </c>
      <c r="M44046" s="53">
        <f ca="1"/>
        <v>2020</v>
      </c>
      <c r="N44046" s="53">
        <f ca="1"/>
        <v>8</v>
      </c>
      <c r="O44046" s="53" t="str">
        <f ca="1"/>
        <v>2020-08</v>
      </c>
    </row>
    <row r="44047" spans="12:15" x14ac:dyDescent="0.4">
      <c r="L44047" s="56">
        <f ca="1"/>
        <v>44046</v>
      </c>
      <c r="M44047" s="53">
        <f ca="1"/>
        <v>2020</v>
      </c>
      <c r="N44047" s="53">
        <f ca="1"/>
        <v>8</v>
      </c>
      <c r="O44047" s="53" t="str">
        <f ca="1"/>
        <v>2020-08</v>
      </c>
    </row>
    <row r="44048" spans="12:15" x14ac:dyDescent="0.4">
      <c r="L44048" s="56">
        <f ca="1"/>
        <v>44047</v>
      </c>
      <c r="M44048" s="53">
        <f ca="1"/>
        <v>2020</v>
      </c>
      <c r="N44048" s="53">
        <f ca="1"/>
        <v>8</v>
      </c>
      <c r="O44048" s="53" t="str">
        <f ca="1"/>
        <v>2020-08</v>
      </c>
    </row>
    <row r="44049" spans="12:15" x14ac:dyDescent="0.4">
      <c r="L44049" s="56">
        <f ca="1"/>
        <v>44048</v>
      </c>
      <c r="M44049" s="53">
        <f ca="1"/>
        <v>2020</v>
      </c>
      <c r="N44049" s="53">
        <f ca="1"/>
        <v>8</v>
      </c>
      <c r="O44049" s="53" t="str">
        <f ca="1"/>
        <v>2020-08</v>
      </c>
    </row>
    <row r="44050" spans="12:15" x14ac:dyDescent="0.4">
      <c r="L44050" s="56">
        <f ca="1"/>
        <v>44049</v>
      </c>
      <c r="M44050" s="53">
        <f ca="1"/>
        <v>2020</v>
      </c>
      <c r="N44050" s="53">
        <f ca="1"/>
        <v>8</v>
      </c>
      <c r="O44050" s="53" t="str">
        <f ca="1"/>
        <v>2020-08</v>
      </c>
    </row>
    <row r="44051" spans="12:15" x14ac:dyDescent="0.4">
      <c r="L44051" s="56">
        <f ca="1"/>
        <v>44050</v>
      </c>
      <c r="M44051" s="53">
        <f ca="1"/>
        <v>2020</v>
      </c>
      <c r="N44051" s="53">
        <f ca="1"/>
        <v>8</v>
      </c>
      <c r="O44051" s="53" t="str">
        <f ca="1"/>
        <v>2020-08</v>
      </c>
    </row>
    <row r="44052" spans="12:15" x14ac:dyDescent="0.4">
      <c r="L44052" s="56">
        <f ca="1"/>
        <v>44051</v>
      </c>
      <c r="M44052" s="53">
        <f ca="1"/>
        <v>2020</v>
      </c>
      <c r="N44052" s="53">
        <f ca="1"/>
        <v>8</v>
      </c>
      <c r="O44052" s="53" t="str">
        <f ca="1"/>
        <v>2020-08</v>
      </c>
    </row>
    <row r="44053" spans="12:15" x14ac:dyDescent="0.4">
      <c r="L44053" s="56">
        <f ca="1"/>
        <v>44052</v>
      </c>
      <c r="M44053" s="53">
        <f ca="1"/>
        <v>2020</v>
      </c>
      <c r="N44053" s="53">
        <f ca="1"/>
        <v>8</v>
      </c>
      <c r="O44053" s="53" t="str">
        <f ca="1"/>
        <v>2020-08</v>
      </c>
    </row>
    <row r="44054" spans="12:15" x14ac:dyDescent="0.4">
      <c r="L44054" s="56">
        <f ca="1"/>
        <v>44053</v>
      </c>
      <c r="M44054" s="53">
        <f ca="1"/>
        <v>2020</v>
      </c>
      <c r="N44054" s="53">
        <f ca="1"/>
        <v>8</v>
      </c>
      <c r="O44054" s="53" t="str">
        <f ca="1"/>
        <v>2020-08</v>
      </c>
    </row>
    <row r="44055" spans="12:15" x14ac:dyDescent="0.4">
      <c r="L44055" s="56">
        <f ca="1"/>
        <v>44054</v>
      </c>
      <c r="M44055" s="53">
        <f ca="1"/>
        <v>2020</v>
      </c>
      <c r="N44055" s="53">
        <f ca="1"/>
        <v>8</v>
      </c>
      <c r="O44055" s="53" t="str">
        <f ca="1"/>
        <v>2020-08</v>
      </c>
    </row>
    <row r="44056" spans="12:15" x14ac:dyDescent="0.4">
      <c r="L44056" s="56">
        <f ca="1"/>
        <v>44055</v>
      </c>
      <c r="M44056" s="53">
        <f ca="1"/>
        <v>2020</v>
      </c>
      <c r="N44056" s="53">
        <f ca="1"/>
        <v>8</v>
      </c>
      <c r="O44056" s="53" t="str">
        <f ca="1"/>
        <v>2020-08</v>
      </c>
    </row>
    <row r="44057" spans="12:15" x14ac:dyDescent="0.4">
      <c r="L44057" s="56">
        <f ca="1"/>
        <v>44056</v>
      </c>
      <c r="M44057" s="53">
        <f ca="1"/>
        <v>2020</v>
      </c>
      <c r="N44057" s="53">
        <f ca="1"/>
        <v>8</v>
      </c>
      <c r="O44057" s="53" t="str">
        <f ca="1"/>
        <v>2020-08</v>
      </c>
    </row>
    <row r="44058" spans="12:15" x14ac:dyDescent="0.4">
      <c r="L44058" s="56">
        <f ca="1"/>
        <v>44057</v>
      </c>
      <c r="M44058" s="53">
        <f ca="1"/>
        <v>2020</v>
      </c>
      <c r="N44058" s="53">
        <f ca="1"/>
        <v>8</v>
      </c>
      <c r="O44058" s="53" t="str">
        <f ca="1"/>
        <v>2020-08</v>
      </c>
    </row>
    <row r="44059" spans="12:15" x14ac:dyDescent="0.4">
      <c r="L44059" s="56">
        <f ca="1"/>
        <v>44058</v>
      </c>
      <c r="M44059" s="53">
        <f ca="1"/>
        <v>2020</v>
      </c>
      <c r="N44059" s="53">
        <f ca="1"/>
        <v>8</v>
      </c>
      <c r="O44059" s="53" t="str">
        <f ca="1"/>
        <v>2020-08</v>
      </c>
    </row>
    <row r="44060" spans="12:15" x14ac:dyDescent="0.4">
      <c r="L44060" s="56">
        <f ca="1"/>
        <v>44059</v>
      </c>
      <c r="M44060" s="53">
        <f ca="1"/>
        <v>2020</v>
      </c>
      <c r="N44060" s="53">
        <f ca="1"/>
        <v>8</v>
      </c>
      <c r="O44060" s="53" t="str">
        <f ca="1"/>
        <v>2020-08</v>
      </c>
    </row>
    <row r="44061" spans="12:15" x14ac:dyDescent="0.4">
      <c r="L44061" s="56">
        <f ca="1"/>
        <v>44060</v>
      </c>
      <c r="M44061" s="53">
        <f ca="1"/>
        <v>2020</v>
      </c>
      <c r="N44061" s="53">
        <f ca="1"/>
        <v>8</v>
      </c>
      <c r="O44061" s="53" t="str">
        <f ca="1"/>
        <v>2020-08</v>
      </c>
    </row>
    <row r="44062" spans="12:15" x14ac:dyDescent="0.4">
      <c r="L44062" s="56">
        <f ca="1"/>
        <v>44061</v>
      </c>
      <c r="M44062" s="53">
        <f ca="1"/>
        <v>2020</v>
      </c>
      <c r="N44062" s="53">
        <f ca="1"/>
        <v>8</v>
      </c>
      <c r="O44062" s="53" t="str">
        <f ca="1"/>
        <v>2020-08</v>
      </c>
    </row>
    <row r="44063" spans="12:15" x14ac:dyDescent="0.4">
      <c r="L44063" s="56">
        <f ca="1"/>
        <v>44062</v>
      </c>
      <c r="M44063" s="53">
        <f ca="1"/>
        <v>2020</v>
      </c>
      <c r="N44063" s="53">
        <f ca="1"/>
        <v>8</v>
      </c>
      <c r="O44063" s="53" t="str">
        <f ca="1"/>
        <v>2020-08</v>
      </c>
    </row>
    <row r="44064" spans="12:15" x14ac:dyDescent="0.4">
      <c r="L44064" s="56">
        <f ca="1"/>
        <v>44063</v>
      </c>
      <c r="M44064" s="53">
        <f ca="1"/>
        <v>2020</v>
      </c>
      <c r="N44064" s="53">
        <f ca="1"/>
        <v>8</v>
      </c>
      <c r="O44064" s="53" t="str">
        <f ca="1"/>
        <v>2020-08</v>
      </c>
    </row>
    <row r="44065" spans="12:15" x14ac:dyDescent="0.4">
      <c r="L44065" s="56">
        <f ca="1"/>
        <v>44064</v>
      </c>
      <c r="M44065" s="53">
        <f ca="1"/>
        <v>2020</v>
      </c>
      <c r="N44065" s="53">
        <f ca="1"/>
        <v>8</v>
      </c>
      <c r="O44065" s="53" t="str">
        <f ca="1"/>
        <v>2020-08</v>
      </c>
    </row>
    <row r="44066" spans="12:15" x14ac:dyDescent="0.4">
      <c r="L44066" s="56">
        <f ca="1"/>
        <v>44065</v>
      </c>
      <c r="M44066" s="53">
        <f ca="1"/>
        <v>2020</v>
      </c>
      <c r="N44066" s="53">
        <f ca="1"/>
        <v>8</v>
      </c>
      <c r="O44066" s="53" t="str">
        <f ca="1"/>
        <v>2020-08</v>
      </c>
    </row>
    <row r="44067" spans="12:15" x14ac:dyDescent="0.4">
      <c r="L44067" s="56">
        <f ca="1"/>
        <v>44066</v>
      </c>
      <c r="M44067" s="53">
        <f ca="1"/>
        <v>2020</v>
      </c>
      <c r="N44067" s="53">
        <f ca="1"/>
        <v>8</v>
      </c>
      <c r="O44067" s="53" t="str">
        <f ca="1"/>
        <v>2020-08</v>
      </c>
    </row>
    <row r="44068" spans="12:15" x14ac:dyDescent="0.4">
      <c r="L44068" s="56">
        <f ca="1"/>
        <v>44067</v>
      </c>
      <c r="M44068" s="53">
        <f ca="1"/>
        <v>2020</v>
      </c>
      <c r="N44068" s="53">
        <f ca="1"/>
        <v>8</v>
      </c>
      <c r="O44068" s="53" t="str">
        <f ca="1"/>
        <v>2020-08</v>
      </c>
    </row>
    <row r="44069" spans="12:15" x14ac:dyDescent="0.4">
      <c r="L44069" s="56">
        <f ca="1"/>
        <v>44068</v>
      </c>
      <c r="M44069" s="53">
        <f ca="1"/>
        <v>2020</v>
      </c>
      <c r="N44069" s="53">
        <f ca="1"/>
        <v>8</v>
      </c>
      <c r="O44069" s="53" t="str">
        <f ca="1"/>
        <v>2020-08</v>
      </c>
    </row>
    <row r="44070" spans="12:15" x14ac:dyDescent="0.4">
      <c r="L44070" s="56">
        <f ca="1"/>
        <v>44069</v>
      </c>
      <c r="M44070" s="53">
        <f ca="1"/>
        <v>2020</v>
      </c>
      <c r="N44070" s="53">
        <f ca="1"/>
        <v>8</v>
      </c>
      <c r="O44070" s="53" t="str">
        <f ca="1"/>
        <v>2020-08</v>
      </c>
    </row>
    <row r="44071" spans="12:15" x14ac:dyDescent="0.4">
      <c r="L44071" s="56">
        <f ca="1"/>
        <v>44070</v>
      </c>
      <c r="M44071" s="53">
        <f ca="1"/>
        <v>2020</v>
      </c>
      <c r="N44071" s="53">
        <f ca="1"/>
        <v>8</v>
      </c>
      <c r="O44071" s="53" t="str">
        <f ca="1"/>
        <v>2020-08</v>
      </c>
    </row>
    <row r="44072" spans="12:15" x14ac:dyDescent="0.4">
      <c r="L44072" s="56">
        <f ca="1"/>
        <v>44071</v>
      </c>
      <c r="M44072" s="53">
        <f ca="1"/>
        <v>2020</v>
      </c>
      <c r="N44072" s="53">
        <f ca="1"/>
        <v>8</v>
      </c>
      <c r="O44072" s="53" t="str">
        <f ca="1"/>
        <v>2020-08</v>
      </c>
    </row>
    <row r="44073" spans="12:15" x14ac:dyDescent="0.4">
      <c r="L44073" s="56">
        <f ca="1"/>
        <v>44072</v>
      </c>
      <c r="M44073" s="53">
        <f ca="1"/>
        <v>2020</v>
      </c>
      <c r="N44073" s="53">
        <f ca="1"/>
        <v>8</v>
      </c>
      <c r="O44073" s="53" t="str">
        <f ca="1"/>
        <v>2020-08</v>
      </c>
    </row>
    <row r="44074" spans="12:15" x14ac:dyDescent="0.4">
      <c r="L44074" s="56">
        <f ca="1"/>
        <v>44073</v>
      </c>
      <c r="M44074" s="53">
        <f ca="1"/>
        <v>2020</v>
      </c>
      <c r="N44074" s="53">
        <f ca="1"/>
        <v>8</v>
      </c>
      <c r="O44074" s="53" t="str">
        <f ca="1"/>
        <v>2020-08</v>
      </c>
    </row>
    <row r="44075" spans="12:15" x14ac:dyDescent="0.4">
      <c r="L44075" s="56">
        <f ca="1"/>
        <v>44074</v>
      </c>
      <c r="M44075" s="53">
        <f ca="1"/>
        <v>2020</v>
      </c>
      <c r="N44075" s="53">
        <f ca="1"/>
        <v>8</v>
      </c>
      <c r="O44075" s="53" t="str">
        <f ca="1"/>
        <v>2020-08</v>
      </c>
    </row>
    <row r="44076" spans="12:15" x14ac:dyDescent="0.4">
      <c r="L44076" s="56">
        <f ca="1"/>
        <v>44075</v>
      </c>
      <c r="M44076" s="53">
        <f ca="1"/>
        <v>2020</v>
      </c>
      <c r="N44076" s="53">
        <f ca="1"/>
        <v>9</v>
      </c>
      <c r="O44076" s="53" t="str">
        <f ca="1"/>
        <v>2020-09</v>
      </c>
    </row>
    <row r="44077" spans="12:15" x14ac:dyDescent="0.4">
      <c r="L44077" s="56">
        <f ca="1"/>
        <v>44076</v>
      </c>
      <c r="M44077" s="53">
        <f ca="1"/>
        <v>2020</v>
      </c>
      <c r="N44077" s="53">
        <f ca="1"/>
        <v>9</v>
      </c>
      <c r="O44077" s="53" t="str">
        <f ca="1"/>
        <v>2020-09</v>
      </c>
    </row>
    <row r="44078" spans="12:15" x14ac:dyDescent="0.4">
      <c r="L44078" s="56">
        <f ca="1"/>
        <v>44077</v>
      </c>
      <c r="M44078" s="53">
        <f ca="1"/>
        <v>2020</v>
      </c>
      <c r="N44078" s="53">
        <f ca="1"/>
        <v>9</v>
      </c>
      <c r="O44078" s="53" t="str">
        <f ca="1"/>
        <v>2020-09</v>
      </c>
    </row>
    <row r="44079" spans="12:15" x14ac:dyDescent="0.4">
      <c r="L44079" s="56">
        <f ca="1"/>
        <v>44078</v>
      </c>
      <c r="M44079" s="53">
        <f ca="1"/>
        <v>2020</v>
      </c>
      <c r="N44079" s="53">
        <f ca="1"/>
        <v>9</v>
      </c>
      <c r="O44079" s="53" t="str">
        <f ca="1"/>
        <v>2020-09</v>
      </c>
    </row>
    <row r="44080" spans="12:15" x14ac:dyDescent="0.4">
      <c r="L44080" s="56">
        <f ca="1"/>
        <v>44079</v>
      </c>
      <c r="M44080" s="53">
        <f ca="1"/>
        <v>2020</v>
      </c>
      <c r="N44080" s="53">
        <f ca="1"/>
        <v>9</v>
      </c>
      <c r="O44080" s="53" t="str">
        <f ca="1"/>
        <v>2020-09</v>
      </c>
    </row>
    <row r="44081" spans="12:15" x14ac:dyDescent="0.4">
      <c r="L44081" s="56">
        <f ca="1"/>
        <v>44080</v>
      </c>
      <c r="M44081" s="53">
        <f ca="1"/>
        <v>2020</v>
      </c>
      <c r="N44081" s="53">
        <f ca="1"/>
        <v>9</v>
      </c>
      <c r="O44081" s="53" t="str">
        <f ca="1"/>
        <v>2020-09</v>
      </c>
    </row>
    <row r="44082" spans="12:15" x14ac:dyDescent="0.4">
      <c r="L44082" s="56">
        <f ca="1"/>
        <v>44081</v>
      </c>
      <c r="M44082" s="53">
        <f ca="1"/>
        <v>2020</v>
      </c>
      <c r="N44082" s="53">
        <f ca="1"/>
        <v>9</v>
      </c>
      <c r="O44082" s="53" t="str">
        <f ca="1"/>
        <v>2020-09</v>
      </c>
    </row>
    <row r="44083" spans="12:15" x14ac:dyDescent="0.4">
      <c r="L44083" s="56">
        <f ca="1"/>
        <v>44082</v>
      </c>
      <c r="M44083" s="53">
        <f ca="1"/>
        <v>2020</v>
      </c>
      <c r="N44083" s="53">
        <f ca="1"/>
        <v>9</v>
      </c>
      <c r="O44083" s="53" t="str">
        <f ca="1"/>
        <v>2020-09</v>
      </c>
    </row>
    <row r="44084" spans="12:15" x14ac:dyDescent="0.4">
      <c r="L44084" s="56">
        <f ca="1"/>
        <v>44083</v>
      </c>
      <c r="M44084" s="53">
        <f ca="1"/>
        <v>2020</v>
      </c>
      <c r="N44084" s="53">
        <f ca="1"/>
        <v>9</v>
      </c>
      <c r="O44084" s="53" t="str">
        <f ca="1"/>
        <v>2020-09</v>
      </c>
    </row>
    <row r="44085" spans="12:15" x14ac:dyDescent="0.4">
      <c r="L44085" s="56">
        <f ca="1"/>
        <v>44084</v>
      </c>
      <c r="M44085" s="53">
        <f ca="1"/>
        <v>2020</v>
      </c>
      <c r="N44085" s="53">
        <f ca="1"/>
        <v>9</v>
      </c>
      <c r="O44085" s="53" t="str">
        <f ca="1"/>
        <v>2020-09</v>
      </c>
    </row>
    <row r="44086" spans="12:15" x14ac:dyDescent="0.4">
      <c r="L44086" s="56">
        <f ca="1"/>
        <v>44085</v>
      </c>
      <c r="M44086" s="53">
        <f ca="1"/>
        <v>2020</v>
      </c>
      <c r="N44086" s="53">
        <f ca="1"/>
        <v>9</v>
      </c>
      <c r="O44086" s="53" t="str">
        <f ca="1"/>
        <v>2020-09</v>
      </c>
    </row>
    <row r="44087" spans="12:15" x14ac:dyDescent="0.4">
      <c r="L44087" s="56">
        <f ca="1"/>
        <v>44086</v>
      </c>
      <c r="M44087" s="53">
        <f ca="1"/>
        <v>2020</v>
      </c>
      <c r="N44087" s="53">
        <f ca="1"/>
        <v>9</v>
      </c>
      <c r="O44087" s="53" t="str">
        <f ca="1"/>
        <v>2020-09</v>
      </c>
    </row>
    <row r="44088" spans="12:15" x14ac:dyDescent="0.4">
      <c r="L44088" s="56">
        <f ca="1"/>
        <v>44087</v>
      </c>
      <c r="M44088" s="53">
        <f ca="1"/>
        <v>2020</v>
      </c>
      <c r="N44088" s="53">
        <f ca="1"/>
        <v>9</v>
      </c>
      <c r="O44088" s="53" t="str">
        <f ca="1"/>
        <v>2020-09</v>
      </c>
    </row>
    <row r="44089" spans="12:15" x14ac:dyDescent="0.4">
      <c r="L44089" s="56">
        <f ca="1"/>
        <v>44088</v>
      </c>
      <c r="M44089" s="53">
        <f ca="1"/>
        <v>2020</v>
      </c>
      <c r="N44089" s="53">
        <f ca="1"/>
        <v>9</v>
      </c>
      <c r="O44089" s="53" t="str">
        <f ca="1"/>
        <v>2020-09</v>
      </c>
    </row>
    <row r="44090" spans="12:15" x14ac:dyDescent="0.4">
      <c r="L44090" s="56">
        <f ca="1"/>
        <v>44089</v>
      </c>
      <c r="M44090" s="53">
        <f ca="1"/>
        <v>2020</v>
      </c>
      <c r="N44090" s="53">
        <f ca="1"/>
        <v>9</v>
      </c>
      <c r="O44090" s="53" t="str">
        <f ca="1"/>
        <v>2020-09</v>
      </c>
    </row>
    <row r="44091" spans="12:15" x14ac:dyDescent="0.4">
      <c r="L44091" s="56">
        <f ca="1"/>
        <v>44090</v>
      </c>
      <c r="M44091" s="53">
        <f ca="1"/>
        <v>2020</v>
      </c>
      <c r="N44091" s="53">
        <f ca="1"/>
        <v>9</v>
      </c>
      <c r="O44091" s="53" t="str">
        <f ca="1"/>
        <v>2020-09</v>
      </c>
    </row>
    <row r="44092" spans="12:15" x14ac:dyDescent="0.4">
      <c r="L44092" s="56">
        <f ca="1"/>
        <v>44091</v>
      </c>
      <c r="M44092" s="53">
        <f ca="1"/>
        <v>2020</v>
      </c>
      <c r="N44092" s="53">
        <f ca="1"/>
        <v>9</v>
      </c>
      <c r="O44092" s="53" t="str">
        <f ca="1"/>
        <v>2020-09</v>
      </c>
    </row>
    <row r="44093" spans="12:15" x14ac:dyDescent="0.4">
      <c r="L44093" s="56">
        <f ca="1"/>
        <v>44092</v>
      </c>
      <c r="M44093" s="53">
        <f ca="1"/>
        <v>2020</v>
      </c>
      <c r="N44093" s="53">
        <f ca="1"/>
        <v>9</v>
      </c>
      <c r="O44093" s="53" t="str">
        <f ca="1"/>
        <v>2020-09</v>
      </c>
    </row>
    <row r="44094" spans="12:15" x14ac:dyDescent="0.4">
      <c r="L44094" s="56">
        <f ca="1"/>
        <v>44093</v>
      </c>
      <c r="M44094" s="53">
        <f ca="1"/>
        <v>2020</v>
      </c>
      <c r="N44094" s="53">
        <f ca="1"/>
        <v>9</v>
      </c>
      <c r="O44094" s="53" t="str">
        <f ca="1"/>
        <v>2020-09</v>
      </c>
    </row>
    <row r="44095" spans="12:15" x14ac:dyDescent="0.4">
      <c r="L44095" s="56">
        <f ca="1"/>
        <v>44094</v>
      </c>
      <c r="M44095" s="53">
        <f ca="1"/>
        <v>2020</v>
      </c>
      <c r="N44095" s="53">
        <f ca="1"/>
        <v>9</v>
      </c>
      <c r="O44095" s="53" t="str">
        <f ca="1"/>
        <v>2020-09</v>
      </c>
    </row>
    <row r="44096" spans="12:15" x14ac:dyDescent="0.4">
      <c r="L44096" s="56">
        <f ca="1"/>
        <v>44095</v>
      </c>
      <c r="M44096" s="53">
        <f ca="1"/>
        <v>2020</v>
      </c>
      <c r="N44096" s="53">
        <f ca="1"/>
        <v>9</v>
      </c>
      <c r="O44096" s="53" t="str">
        <f ca="1"/>
        <v>2020-09</v>
      </c>
    </row>
    <row r="44097" spans="12:15" x14ac:dyDescent="0.4">
      <c r="L44097" s="56">
        <f ca="1"/>
        <v>44096</v>
      </c>
      <c r="M44097" s="53">
        <f ca="1"/>
        <v>2020</v>
      </c>
      <c r="N44097" s="53">
        <f ca="1"/>
        <v>9</v>
      </c>
      <c r="O44097" s="53" t="str">
        <f ca="1"/>
        <v>2020-09</v>
      </c>
    </row>
    <row r="44098" spans="12:15" x14ac:dyDescent="0.4">
      <c r="L44098" s="56">
        <f ca="1"/>
        <v>44097</v>
      </c>
      <c r="M44098" s="53">
        <f ca="1"/>
        <v>2020</v>
      </c>
      <c r="N44098" s="53">
        <f ca="1"/>
        <v>9</v>
      </c>
      <c r="O44098" s="53" t="str">
        <f ca="1"/>
        <v>2020-09</v>
      </c>
    </row>
    <row r="44099" spans="12:15" x14ac:dyDescent="0.4">
      <c r="L44099" s="56">
        <f ca="1"/>
        <v>44098</v>
      </c>
      <c r="M44099" s="53">
        <f ca="1"/>
        <v>2020</v>
      </c>
      <c r="N44099" s="53">
        <f ca="1"/>
        <v>9</v>
      </c>
      <c r="O44099" s="53" t="str">
        <f ca="1"/>
        <v>2020-09</v>
      </c>
    </row>
    <row r="44100" spans="12:15" x14ac:dyDescent="0.4">
      <c r="L44100" s="56">
        <f ca="1"/>
        <v>44099</v>
      </c>
      <c r="M44100" s="53">
        <f ca="1"/>
        <v>2020</v>
      </c>
      <c r="N44100" s="53">
        <f ca="1"/>
        <v>9</v>
      </c>
      <c r="O44100" s="53" t="str">
        <f ca="1"/>
        <v>2020-09</v>
      </c>
    </row>
    <row r="44101" spans="12:15" x14ac:dyDescent="0.4">
      <c r="L44101" s="56">
        <f ca="1"/>
        <v>44100</v>
      </c>
      <c r="M44101" s="53">
        <f ca="1"/>
        <v>2020</v>
      </c>
      <c r="N44101" s="53">
        <f ca="1"/>
        <v>9</v>
      </c>
      <c r="O44101" s="53" t="str">
        <f ca="1"/>
        <v>2020-09</v>
      </c>
    </row>
    <row r="44102" spans="12:15" x14ac:dyDescent="0.4">
      <c r="L44102" s="56">
        <f ca="1"/>
        <v>44101</v>
      </c>
      <c r="M44102" s="53">
        <f ca="1"/>
        <v>2020</v>
      </c>
      <c r="N44102" s="53">
        <f ca="1"/>
        <v>9</v>
      </c>
      <c r="O44102" s="53" t="str">
        <f ca="1"/>
        <v>2020-09</v>
      </c>
    </row>
    <row r="44103" spans="12:15" x14ac:dyDescent="0.4">
      <c r="L44103" s="56">
        <f ca="1"/>
        <v>44102</v>
      </c>
      <c r="M44103" s="53">
        <f ca="1"/>
        <v>2020</v>
      </c>
      <c r="N44103" s="53">
        <f ca="1"/>
        <v>9</v>
      </c>
      <c r="O44103" s="53" t="str">
        <f ca="1"/>
        <v>2020-09</v>
      </c>
    </row>
    <row r="44104" spans="12:15" x14ac:dyDescent="0.4">
      <c r="L44104" s="56">
        <f ca="1"/>
        <v>44103</v>
      </c>
      <c r="M44104" s="53">
        <f ca="1"/>
        <v>2020</v>
      </c>
      <c r="N44104" s="53">
        <f ca="1"/>
        <v>9</v>
      </c>
      <c r="O44104" s="53" t="str">
        <f ca="1"/>
        <v>2020-09</v>
      </c>
    </row>
    <row r="44105" spans="12:15" x14ac:dyDescent="0.4">
      <c r="L44105" s="56">
        <f ca="1"/>
        <v>44104</v>
      </c>
      <c r="M44105" s="53">
        <f ca="1"/>
        <v>2020</v>
      </c>
      <c r="N44105" s="53">
        <f ca="1"/>
        <v>9</v>
      </c>
      <c r="O44105" s="53" t="str">
        <f ca="1"/>
        <v>2020-09</v>
      </c>
    </row>
    <row r="44106" spans="12:15" x14ac:dyDescent="0.4">
      <c r="L44106" s="56">
        <f ca="1"/>
        <v>44105</v>
      </c>
      <c r="M44106" s="53">
        <f ca="1"/>
        <v>2020</v>
      </c>
      <c r="N44106" s="53">
        <f ca="1"/>
        <v>10</v>
      </c>
      <c r="O44106" s="53" t="str">
        <f ca="1"/>
        <v>2020-10</v>
      </c>
    </row>
    <row r="44107" spans="12:15" x14ac:dyDescent="0.4">
      <c r="L44107" s="56">
        <f ca="1"/>
        <v>44106</v>
      </c>
      <c r="M44107" s="53">
        <f ca="1"/>
        <v>2020</v>
      </c>
      <c r="N44107" s="53">
        <f ca="1"/>
        <v>10</v>
      </c>
      <c r="O44107" s="53" t="str">
        <f ca="1"/>
        <v>2020-10</v>
      </c>
    </row>
    <row r="44108" spans="12:15" x14ac:dyDescent="0.4">
      <c r="L44108" s="56">
        <f ca="1"/>
        <v>44107</v>
      </c>
      <c r="M44108" s="53">
        <f ca="1"/>
        <v>2020</v>
      </c>
      <c r="N44108" s="53">
        <f ca="1"/>
        <v>10</v>
      </c>
      <c r="O44108" s="53" t="str">
        <f ca="1"/>
        <v>2020-10</v>
      </c>
    </row>
    <row r="44109" spans="12:15" x14ac:dyDescent="0.4">
      <c r="L44109" s="56">
        <f ca="1"/>
        <v>44108</v>
      </c>
      <c r="M44109" s="53">
        <f ca="1"/>
        <v>2020</v>
      </c>
      <c r="N44109" s="53">
        <f ca="1"/>
        <v>10</v>
      </c>
      <c r="O44109" s="53" t="str">
        <f ca="1"/>
        <v>2020-10</v>
      </c>
    </row>
    <row r="44110" spans="12:15" x14ac:dyDescent="0.4">
      <c r="L44110" s="56">
        <f ca="1"/>
        <v>44109</v>
      </c>
      <c r="M44110" s="53">
        <f ca="1"/>
        <v>2020</v>
      </c>
      <c r="N44110" s="53">
        <f ca="1"/>
        <v>10</v>
      </c>
      <c r="O44110" s="53" t="str">
        <f ca="1"/>
        <v>2020-10</v>
      </c>
    </row>
    <row r="44111" spans="12:15" x14ac:dyDescent="0.4">
      <c r="L44111" s="56">
        <f ca="1"/>
        <v>44110</v>
      </c>
      <c r="M44111" s="53">
        <f ca="1"/>
        <v>2020</v>
      </c>
      <c r="N44111" s="53">
        <f ca="1"/>
        <v>10</v>
      </c>
      <c r="O44111" s="53" t="str">
        <f ca="1"/>
        <v>2020-10</v>
      </c>
    </row>
    <row r="44112" spans="12:15" x14ac:dyDescent="0.4">
      <c r="L44112" s="56">
        <f ca="1"/>
        <v>44111</v>
      </c>
      <c r="M44112" s="53">
        <f ca="1"/>
        <v>2020</v>
      </c>
      <c r="N44112" s="53">
        <f ca="1"/>
        <v>10</v>
      </c>
      <c r="O44112" s="53" t="str">
        <f ca="1"/>
        <v>2020-10</v>
      </c>
    </row>
    <row r="44113" spans="12:15" x14ac:dyDescent="0.4">
      <c r="L44113" s="56">
        <f ca="1"/>
        <v>44112</v>
      </c>
      <c r="M44113" s="53">
        <f ca="1"/>
        <v>2020</v>
      </c>
      <c r="N44113" s="53">
        <f ca="1"/>
        <v>10</v>
      </c>
      <c r="O44113" s="53" t="str">
        <f ca="1"/>
        <v>2020-10</v>
      </c>
    </row>
    <row r="44114" spans="12:15" x14ac:dyDescent="0.4">
      <c r="L44114" s="56">
        <f ca="1"/>
        <v>44113</v>
      </c>
      <c r="M44114" s="53">
        <f ca="1"/>
        <v>2020</v>
      </c>
      <c r="N44114" s="53">
        <f ca="1"/>
        <v>10</v>
      </c>
      <c r="O44114" s="53" t="str">
        <f ca="1"/>
        <v>2020-10</v>
      </c>
    </row>
    <row r="44115" spans="12:15" x14ac:dyDescent="0.4">
      <c r="L44115" s="56">
        <f ca="1"/>
        <v>44114</v>
      </c>
      <c r="M44115" s="53">
        <f ca="1"/>
        <v>2020</v>
      </c>
      <c r="N44115" s="53">
        <f ca="1"/>
        <v>10</v>
      </c>
      <c r="O44115" s="53" t="str">
        <f ca="1"/>
        <v>2020-10</v>
      </c>
    </row>
    <row r="44116" spans="12:15" x14ac:dyDescent="0.4">
      <c r="L44116" s="56">
        <f ca="1"/>
        <v>44115</v>
      </c>
      <c r="M44116" s="53">
        <f ca="1"/>
        <v>2020</v>
      </c>
      <c r="N44116" s="53">
        <f ca="1"/>
        <v>10</v>
      </c>
      <c r="O44116" s="53" t="str">
        <f ca="1"/>
        <v>2020-10</v>
      </c>
    </row>
    <row r="44117" spans="12:15" x14ac:dyDescent="0.4">
      <c r="L44117" s="56">
        <f ca="1"/>
        <v>44116</v>
      </c>
      <c r="M44117" s="53">
        <f ca="1"/>
        <v>2020</v>
      </c>
      <c r="N44117" s="53">
        <f ca="1"/>
        <v>10</v>
      </c>
      <c r="O44117" s="53" t="str">
        <f ca="1"/>
        <v>2020-10</v>
      </c>
    </row>
    <row r="44118" spans="12:15" x14ac:dyDescent="0.4">
      <c r="L44118" s="56">
        <f ca="1"/>
        <v>44117</v>
      </c>
      <c r="M44118" s="53">
        <f ca="1"/>
        <v>2020</v>
      </c>
      <c r="N44118" s="53">
        <f ca="1"/>
        <v>10</v>
      </c>
      <c r="O44118" s="53" t="str">
        <f ca="1"/>
        <v>2020-10</v>
      </c>
    </row>
    <row r="44119" spans="12:15" x14ac:dyDescent="0.4">
      <c r="L44119" s="56">
        <f ca="1"/>
        <v>44118</v>
      </c>
      <c r="M44119" s="53">
        <f ca="1"/>
        <v>2020</v>
      </c>
      <c r="N44119" s="53">
        <f ca="1"/>
        <v>10</v>
      </c>
      <c r="O44119" s="53" t="str">
        <f ca="1"/>
        <v>2020-10</v>
      </c>
    </row>
    <row r="44120" spans="12:15" x14ac:dyDescent="0.4">
      <c r="L44120" s="56">
        <f ca="1"/>
        <v>44119</v>
      </c>
      <c r="M44120" s="53">
        <f ca="1"/>
        <v>2020</v>
      </c>
      <c r="N44120" s="53">
        <f ca="1"/>
        <v>10</v>
      </c>
      <c r="O44120" s="53" t="str">
        <f ca="1"/>
        <v>2020-10</v>
      </c>
    </row>
    <row r="44121" spans="12:15" x14ac:dyDescent="0.4">
      <c r="L44121" s="56">
        <f ca="1"/>
        <v>44120</v>
      </c>
      <c r="M44121" s="53">
        <f ca="1"/>
        <v>2020</v>
      </c>
      <c r="N44121" s="53">
        <f ca="1"/>
        <v>10</v>
      </c>
      <c r="O44121" s="53" t="str">
        <f ca="1"/>
        <v>2020-10</v>
      </c>
    </row>
    <row r="44122" spans="12:15" x14ac:dyDescent="0.4">
      <c r="L44122" s="56">
        <f ca="1"/>
        <v>44121</v>
      </c>
      <c r="M44122" s="53">
        <f ca="1"/>
        <v>2020</v>
      </c>
      <c r="N44122" s="53">
        <f ca="1"/>
        <v>10</v>
      </c>
      <c r="O44122" s="53" t="str">
        <f ca="1"/>
        <v>2020-10</v>
      </c>
    </row>
    <row r="44123" spans="12:15" x14ac:dyDescent="0.4">
      <c r="L44123" s="56">
        <f ca="1"/>
        <v>44122</v>
      </c>
      <c r="M44123" s="53">
        <f ca="1"/>
        <v>2020</v>
      </c>
      <c r="N44123" s="53">
        <f ca="1"/>
        <v>10</v>
      </c>
      <c r="O44123" s="53" t="str">
        <f ca="1"/>
        <v>2020-10</v>
      </c>
    </row>
    <row r="44124" spans="12:15" x14ac:dyDescent="0.4">
      <c r="L44124" s="56">
        <f ca="1"/>
        <v>44123</v>
      </c>
      <c r="M44124" s="53">
        <f ca="1"/>
        <v>2020</v>
      </c>
      <c r="N44124" s="53">
        <f ca="1"/>
        <v>10</v>
      </c>
      <c r="O44124" s="53" t="str">
        <f ca="1"/>
        <v>2020-10</v>
      </c>
    </row>
    <row r="44125" spans="12:15" x14ac:dyDescent="0.4">
      <c r="L44125" s="56">
        <f ca="1"/>
        <v>44124</v>
      </c>
      <c r="M44125" s="53">
        <f ca="1"/>
        <v>2020</v>
      </c>
      <c r="N44125" s="53">
        <f ca="1"/>
        <v>10</v>
      </c>
      <c r="O44125" s="53" t="str">
        <f ca="1"/>
        <v>2020-10</v>
      </c>
    </row>
    <row r="44126" spans="12:15" x14ac:dyDescent="0.4">
      <c r="L44126" s="56">
        <f ca="1"/>
        <v>44125</v>
      </c>
      <c r="M44126" s="53">
        <f ca="1"/>
        <v>2020</v>
      </c>
      <c r="N44126" s="53">
        <f ca="1"/>
        <v>10</v>
      </c>
      <c r="O44126" s="53" t="str">
        <f ca="1"/>
        <v>2020-10</v>
      </c>
    </row>
    <row r="44127" spans="12:15" x14ac:dyDescent="0.4">
      <c r="L44127" s="56">
        <f ca="1"/>
        <v>44126</v>
      </c>
      <c r="M44127" s="53">
        <f ca="1"/>
        <v>2020</v>
      </c>
      <c r="N44127" s="53">
        <f ca="1"/>
        <v>10</v>
      </c>
      <c r="O44127" s="53" t="str">
        <f ca="1"/>
        <v>2020-10</v>
      </c>
    </row>
    <row r="44128" spans="12:15" x14ac:dyDescent="0.4">
      <c r="L44128" s="56">
        <f ca="1"/>
        <v>44127</v>
      </c>
      <c r="M44128" s="53">
        <f ca="1"/>
        <v>2020</v>
      </c>
      <c r="N44128" s="53">
        <f ca="1"/>
        <v>10</v>
      </c>
      <c r="O44128" s="53" t="str">
        <f ca="1"/>
        <v>2020-10</v>
      </c>
    </row>
    <row r="44129" spans="12:15" x14ac:dyDescent="0.4">
      <c r="L44129" s="56">
        <f ca="1"/>
        <v>44128</v>
      </c>
      <c r="M44129" s="53">
        <f ca="1"/>
        <v>2020</v>
      </c>
      <c r="N44129" s="53">
        <f ca="1"/>
        <v>10</v>
      </c>
      <c r="O44129" s="53" t="str">
        <f ca="1"/>
        <v>2020-10</v>
      </c>
    </row>
    <row r="44130" spans="12:15" x14ac:dyDescent="0.4">
      <c r="L44130" s="56">
        <f ca="1"/>
        <v>44129</v>
      </c>
      <c r="M44130" s="53">
        <f ca="1"/>
        <v>2020</v>
      </c>
      <c r="N44130" s="53">
        <f ca="1"/>
        <v>10</v>
      </c>
      <c r="O44130" s="53" t="str">
        <f ca="1"/>
        <v>2020-10</v>
      </c>
    </row>
    <row r="44131" spans="12:15" x14ac:dyDescent="0.4">
      <c r="L44131" s="56">
        <f ca="1"/>
        <v>44130</v>
      </c>
      <c r="M44131" s="53">
        <f ca="1"/>
        <v>2020</v>
      </c>
      <c r="N44131" s="53">
        <f ca="1"/>
        <v>10</v>
      </c>
      <c r="O44131" s="53" t="str">
        <f ca="1"/>
        <v>2020-10</v>
      </c>
    </row>
    <row r="44132" spans="12:15" x14ac:dyDescent="0.4">
      <c r="L44132" s="56">
        <f ca="1"/>
        <v>44131</v>
      </c>
      <c r="M44132" s="53">
        <f ca="1"/>
        <v>2020</v>
      </c>
      <c r="N44132" s="53">
        <f ca="1"/>
        <v>10</v>
      </c>
      <c r="O44132" s="53" t="str">
        <f ca="1"/>
        <v>2020-10</v>
      </c>
    </row>
    <row r="44133" spans="12:15" x14ac:dyDescent="0.4">
      <c r="L44133" s="56">
        <f ca="1"/>
        <v>44132</v>
      </c>
      <c r="M44133" s="53">
        <f ca="1"/>
        <v>2020</v>
      </c>
      <c r="N44133" s="53">
        <f ca="1"/>
        <v>10</v>
      </c>
      <c r="O44133" s="53" t="str">
        <f ca="1"/>
        <v>2020-10</v>
      </c>
    </row>
    <row r="44134" spans="12:15" x14ac:dyDescent="0.4">
      <c r="L44134" s="56">
        <f ca="1"/>
        <v>44133</v>
      </c>
      <c r="M44134" s="53">
        <f ca="1"/>
        <v>2020</v>
      </c>
      <c r="N44134" s="53">
        <f ca="1"/>
        <v>10</v>
      </c>
      <c r="O44134" s="53" t="str">
        <f ca="1"/>
        <v>2020-10</v>
      </c>
    </row>
    <row r="44135" spans="12:15" x14ac:dyDescent="0.4">
      <c r="L44135" s="56">
        <f ca="1"/>
        <v>44134</v>
      </c>
      <c r="M44135" s="53">
        <f ca="1"/>
        <v>2020</v>
      </c>
      <c r="N44135" s="53">
        <f ca="1"/>
        <v>10</v>
      </c>
      <c r="O44135" s="53" t="str">
        <f ca="1"/>
        <v>2020-10</v>
      </c>
    </row>
    <row r="44136" spans="12:15" x14ac:dyDescent="0.4">
      <c r="L44136" s="56">
        <f ca="1"/>
        <v>44135</v>
      </c>
      <c r="M44136" s="53">
        <f ca="1"/>
        <v>2020</v>
      </c>
      <c r="N44136" s="53">
        <f ca="1"/>
        <v>10</v>
      </c>
      <c r="O44136" s="53" t="str">
        <f ca="1"/>
        <v>2020-10</v>
      </c>
    </row>
    <row r="44137" spans="12:15" x14ac:dyDescent="0.4">
      <c r="L44137" s="56">
        <f ca="1"/>
        <v>44136</v>
      </c>
      <c r="M44137" s="53">
        <f ca="1"/>
        <v>2020</v>
      </c>
      <c r="N44137" s="53">
        <f ca="1"/>
        <v>11</v>
      </c>
      <c r="O44137" s="53" t="str">
        <f ca="1"/>
        <v>2020-11</v>
      </c>
    </row>
    <row r="44138" spans="12:15" x14ac:dyDescent="0.4">
      <c r="L44138" s="56">
        <f ca="1"/>
        <v>44137</v>
      </c>
      <c r="M44138" s="53">
        <f ca="1"/>
        <v>2020</v>
      </c>
      <c r="N44138" s="53">
        <f ca="1"/>
        <v>11</v>
      </c>
      <c r="O44138" s="53" t="str">
        <f ca="1"/>
        <v>2020-11</v>
      </c>
    </row>
    <row r="44139" spans="12:15" x14ac:dyDescent="0.4">
      <c r="L44139" s="56">
        <f ca="1"/>
        <v>44138</v>
      </c>
      <c r="M44139" s="53">
        <f ca="1"/>
        <v>2020</v>
      </c>
      <c r="N44139" s="53">
        <f ca="1"/>
        <v>11</v>
      </c>
      <c r="O44139" s="53" t="str">
        <f ca="1"/>
        <v>2020-11</v>
      </c>
    </row>
    <row r="44140" spans="12:15" x14ac:dyDescent="0.4">
      <c r="L44140" s="56">
        <f ca="1"/>
        <v>44139</v>
      </c>
      <c r="M44140" s="53">
        <f ca="1"/>
        <v>2020</v>
      </c>
      <c r="N44140" s="53">
        <f ca="1"/>
        <v>11</v>
      </c>
      <c r="O44140" s="53" t="str">
        <f ca="1"/>
        <v>2020-11</v>
      </c>
    </row>
    <row r="44141" spans="12:15" x14ac:dyDescent="0.4">
      <c r="L44141" s="56">
        <f ca="1"/>
        <v>44140</v>
      </c>
      <c r="M44141" s="53">
        <f ca="1"/>
        <v>2020</v>
      </c>
      <c r="N44141" s="53">
        <f ca="1"/>
        <v>11</v>
      </c>
      <c r="O44141" s="53" t="str">
        <f ca="1"/>
        <v>2020-11</v>
      </c>
    </row>
    <row r="44142" spans="12:15" x14ac:dyDescent="0.4">
      <c r="L44142" s="56">
        <f ca="1"/>
        <v>44141</v>
      </c>
      <c r="M44142" s="53">
        <f ca="1"/>
        <v>2020</v>
      </c>
      <c r="N44142" s="53">
        <f ca="1"/>
        <v>11</v>
      </c>
      <c r="O44142" s="53" t="str">
        <f ca="1"/>
        <v>2020-11</v>
      </c>
    </row>
    <row r="44143" spans="12:15" x14ac:dyDescent="0.4">
      <c r="L44143" s="56">
        <f ca="1"/>
        <v>44142</v>
      </c>
      <c r="M44143" s="53">
        <f ca="1"/>
        <v>2020</v>
      </c>
      <c r="N44143" s="53">
        <f ca="1"/>
        <v>11</v>
      </c>
      <c r="O44143" s="53" t="str">
        <f ca="1"/>
        <v>2020-11</v>
      </c>
    </row>
    <row r="44144" spans="12:15" x14ac:dyDescent="0.4">
      <c r="L44144" s="56">
        <f ca="1"/>
        <v>44143</v>
      </c>
      <c r="M44144" s="53">
        <f ca="1"/>
        <v>2020</v>
      </c>
      <c r="N44144" s="53">
        <f ca="1"/>
        <v>11</v>
      </c>
      <c r="O44144" s="53" t="str">
        <f ca="1"/>
        <v>2020-11</v>
      </c>
    </row>
    <row r="44145" spans="12:15" x14ac:dyDescent="0.4">
      <c r="L44145" s="56">
        <f ca="1"/>
        <v>44144</v>
      </c>
      <c r="M44145" s="53">
        <f ca="1"/>
        <v>2020</v>
      </c>
      <c r="N44145" s="53">
        <f ca="1"/>
        <v>11</v>
      </c>
      <c r="O44145" s="53" t="str">
        <f ca="1"/>
        <v>2020-11</v>
      </c>
    </row>
    <row r="44146" spans="12:15" x14ac:dyDescent="0.4">
      <c r="L44146" s="56">
        <f ca="1"/>
        <v>44145</v>
      </c>
      <c r="M44146" s="53">
        <f ca="1"/>
        <v>2020</v>
      </c>
      <c r="N44146" s="53">
        <f ca="1"/>
        <v>11</v>
      </c>
      <c r="O44146" s="53" t="str">
        <f ca="1"/>
        <v>2020-11</v>
      </c>
    </row>
    <row r="44147" spans="12:15" x14ac:dyDescent="0.4">
      <c r="L44147" s="56">
        <f ca="1"/>
        <v>44146</v>
      </c>
      <c r="M44147" s="53">
        <f ca="1"/>
        <v>2020</v>
      </c>
      <c r="N44147" s="53">
        <f ca="1"/>
        <v>11</v>
      </c>
      <c r="O44147" s="53" t="str">
        <f ca="1"/>
        <v>2020-11</v>
      </c>
    </row>
    <row r="44148" spans="12:15" x14ac:dyDescent="0.4">
      <c r="L44148" s="56">
        <f ca="1"/>
        <v>44147</v>
      </c>
      <c r="M44148" s="53">
        <f ca="1"/>
        <v>2020</v>
      </c>
      <c r="N44148" s="53">
        <f ca="1"/>
        <v>11</v>
      </c>
      <c r="O44148" s="53" t="str">
        <f ca="1"/>
        <v>2020-11</v>
      </c>
    </row>
    <row r="44149" spans="12:15" x14ac:dyDescent="0.4">
      <c r="L44149" s="56">
        <f ca="1"/>
        <v>44148</v>
      </c>
      <c r="M44149" s="53">
        <f ca="1"/>
        <v>2020</v>
      </c>
      <c r="N44149" s="53">
        <f ca="1"/>
        <v>11</v>
      </c>
      <c r="O44149" s="53" t="str">
        <f ca="1"/>
        <v>2020-11</v>
      </c>
    </row>
    <row r="44150" spans="12:15" x14ac:dyDescent="0.4">
      <c r="L44150" s="56">
        <f ca="1"/>
        <v>44149</v>
      </c>
      <c r="M44150" s="53">
        <f ca="1"/>
        <v>2020</v>
      </c>
      <c r="N44150" s="53">
        <f ca="1"/>
        <v>11</v>
      </c>
      <c r="O44150" s="53" t="str">
        <f ca="1"/>
        <v>2020-11</v>
      </c>
    </row>
    <row r="44151" spans="12:15" x14ac:dyDescent="0.4">
      <c r="L44151" s="56">
        <f ca="1"/>
        <v>44150</v>
      </c>
      <c r="M44151" s="53">
        <f ca="1"/>
        <v>2020</v>
      </c>
      <c r="N44151" s="53">
        <f ca="1"/>
        <v>11</v>
      </c>
      <c r="O44151" s="53" t="str">
        <f ca="1"/>
        <v>2020-11</v>
      </c>
    </row>
    <row r="44152" spans="12:15" x14ac:dyDescent="0.4">
      <c r="L44152" s="56">
        <f ca="1"/>
        <v>44151</v>
      </c>
      <c r="M44152" s="53">
        <f ca="1"/>
        <v>2020</v>
      </c>
      <c r="N44152" s="53">
        <f ca="1"/>
        <v>11</v>
      </c>
      <c r="O44152" s="53" t="str">
        <f ca="1"/>
        <v>2020-11</v>
      </c>
    </row>
    <row r="44153" spans="12:15" x14ac:dyDescent="0.4">
      <c r="L44153" s="56">
        <f ca="1"/>
        <v>44152</v>
      </c>
      <c r="M44153" s="53">
        <f ca="1"/>
        <v>2020</v>
      </c>
      <c r="N44153" s="53">
        <f ca="1"/>
        <v>11</v>
      </c>
      <c r="O44153" s="53" t="str">
        <f ca="1"/>
        <v>2020-11</v>
      </c>
    </row>
    <row r="44154" spans="12:15" x14ac:dyDescent="0.4">
      <c r="L44154" s="56">
        <f ca="1"/>
        <v>44153</v>
      </c>
      <c r="M44154" s="53">
        <f ca="1"/>
        <v>2020</v>
      </c>
      <c r="N44154" s="53">
        <f ca="1"/>
        <v>11</v>
      </c>
      <c r="O44154" s="53" t="str">
        <f ca="1"/>
        <v>2020-11</v>
      </c>
    </row>
    <row r="44155" spans="12:15" x14ac:dyDescent="0.4">
      <c r="L44155" s="56">
        <f ca="1"/>
        <v>44154</v>
      </c>
      <c r="M44155" s="53">
        <f ca="1"/>
        <v>2020</v>
      </c>
      <c r="N44155" s="53">
        <f ca="1"/>
        <v>11</v>
      </c>
      <c r="O44155" s="53" t="str">
        <f ca="1"/>
        <v>2020-11</v>
      </c>
    </row>
    <row r="44156" spans="12:15" x14ac:dyDescent="0.4">
      <c r="L44156" s="56">
        <f ca="1"/>
        <v>44155</v>
      </c>
      <c r="M44156" s="53">
        <f ca="1"/>
        <v>2020</v>
      </c>
      <c r="N44156" s="53">
        <f ca="1"/>
        <v>11</v>
      </c>
      <c r="O44156" s="53" t="str">
        <f ca="1"/>
        <v>2020-11</v>
      </c>
    </row>
    <row r="44157" spans="12:15" x14ac:dyDescent="0.4">
      <c r="L44157" s="56">
        <f ca="1"/>
        <v>44156</v>
      </c>
      <c r="M44157" s="53">
        <f ca="1"/>
        <v>2020</v>
      </c>
      <c r="N44157" s="53">
        <f ca="1"/>
        <v>11</v>
      </c>
      <c r="O44157" s="53" t="str">
        <f ca="1"/>
        <v>2020-11</v>
      </c>
    </row>
    <row r="44158" spans="12:15" x14ac:dyDescent="0.4">
      <c r="L44158" s="56">
        <f ca="1"/>
        <v>44157</v>
      </c>
      <c r="M44158" s="53">
        <f ca="1"/>
        <v>2020</v>
      </c>
      <c r="N44158" s="53">
        <f ca="1"/>
        <v>11</v>
      </c>
      <c r="O44158" s="53" t="str">
        <f ca="1"/>
        <v>2020-11</v>
      </c>
    </row>
    <row r="44159" spans="12:15" x14ac:dyDescent="0.4">
      <c r="L44159" s="56">
        <f ca="1"/>
        <v>44158</v>
      </c>
      <c r="M44159" s="53">
        <f ca="1"/>
        <v>2020</v>
      </c>
      <c r="N44159" s="53">
        <f ca="1"/>
        <v>11</v>
      </c>
      <c r="O44159" s="53" t="str">
        <f ca="1"/>
        <v>2020-11</v>
      </c>
    </row>
    <row r="44160" spans="12:15" x14ac:dyDescent="0.4">
      <c r="L44160" s="56">
        <f ca="1"/>
        <v>44159</v>
      </c>
      <c r="M44160" s="53">
        <f ca="1"/>
        <v>2020</v>
      </c>
      <c r="N44160" s="53">
        <f ca="1"/>
        <v>11</v>
      </c>
      <c r="O44160" s="53" t="str">
        <f ca="1"/>
        <v>2020-11</v>
      </c>
    </row>
    <row r="44161" spans="12:15" x14ac:dyDescent="0.4">
      <c r="L44161" s="56">
        <f ca="1"/>
        <v>44160</v>
      </c>
      <c r="M44161" s="53">
        <f ca="1"/>
        <v>2020</v>
      </c>
      <c r="N44161" s="53">
        <f ca="1"/>
        <v>11</v>
      </c>
      <c r="O44161" s="53" t="str">
        <f ca="1"/>
        <v>2020-11</v>
      </c>
    </row>
    <row r="44162" spans="12:15" x14ac:dyDescent="0.4">
      <c r="L44162" s="56">
        <f ca="1"/>
        <v>44161</v>
      </c>
      <c r="M44162" s="53">
        <f ca="1"/>
        <v>2020</v>
      </c>
      <c r="N44162" s="53">
        <f ca="1"/>
        <v>11</v>
      </c>
      <c r="O44162" s="53" t="str">
        <f ca="1"/>
        <v>2020-11</v>
      </c>
    </row>
    <row r="44163" spans="12:15" x14ac:dyDescent="0.4">
      <c r="L44163" s="56">
        <f ca="1"/>
        <v>44162</v>
      </c>
      <c r="M44163" s="53">
        <f ca="1"/>
        <v>2020</v>
      </c>
      <c r="N44163" s="53">
        <f ca="1"/>
        <v>11</v>
      </c>
      <c r="O44163" s="53" t="str">
        <f ca="1"/>
        <v>2020-11</v>
      </c>
    </row>
    <row r="44164" spans="12:15" x14ac:dyDescent="0.4">
      <c r="L44164" s="56">
        <f ca="1"/>
        <v>44163</v>
      </c>
      <c r="M44164" s="53">
        <f ca="1"/>
        <v>2020</v>
      </c>
      <c r="N44164" s="53">
        <f ca="1"/>
        <v>11</v>
      </c>
      <c r="O44164" s="53" t="str">
        <f ca="1"/>
        <v>2020-11</v>
      </c>
    </row>
    <row r="44165" spans="12:15" x14ac:dyDescent="0.4">
      <c r="L44165" s="56">
        <f ca="1"/>
        <v>44164</v>
      </c>
      <c r="M44165" s="53">
        <f ca="1"/>
        <v>2020</v>
      </c>
      <c r="N44165" s="53">
        <f ca="1"/>
        <v>11</v>
      </c>
      <c r="O44165" s="53" t="str">
        <f ca="1"/>
        <v>2020-11</v>
      </c>
    </row>
    <row r="44166" spans="12:15" x14ac:dyDescent="0.4">
      <c r="L44166" s="56">
        <f ca="1"/>
        <v>44165</v>
      </c>
      <c r="M44166" s="53">
        <f ca="1"/>
        <v>2020</v>
      </c>
      <c r="N44166" s="53">
        <f ca="1"/>
        <v>11</v>
      </c>
      <c r="O44166" s="53" t="str">
        <f ca="1"/>
        <v>2020-11</v>
      </c>
    </row>
    <row r="44167" spans="12:15" x14ac:dyDescent="0.4">
      <c r="L44167" s="56">
        <f ca="1"/>
        <v>44166</v>
      </c>
      <c r="M44167" s="53">
        <f ca="1"/>
        <v>2020</v>
      </c>
      <c r="N44167" s="53">
        <f ca="1"/>
        <v>12</v>
      </c>
      <c r="O44167" s="53" t="str">
        <f ca="1"/>
        <v>2020-12</v>
      </c>
    </row>
    <row r="44168" spans="12:15" x14ac:dyDescent="0.4">
      <c r="L44168" s="56">
        <f ca="1"/>
        <v>44167</v>
      </c>
      <c r="M44168" s="53">
        <f ca="1"/>
        <v>2020</v>
      </c>
      <c r="N44168" s="53">
        <f ca="1"/>
        <v>12</v>
      </c>
      <c r="O44168" s="53" t="str">
        <f ca="1"/>
        <v>2020-12</v>
      </c>
    </row>
    <row r="44169" spans="12:15" x14ac:dyDescent="0.4">
      <c r="L44169" s="56">
        <f ca="1"/>
        <v>44168</v>
      </c>
      <c r="M44169" s="53">
        <f ca="1"/>
        <v>2020</v>
      </c>
      <c r="N44169" s="53">
        <f ca="1"/>
        <v>12</v>
      </c>
      <c r="O44169" s="53" t="str">
        <f ca="1"/>
        <v>2020-12</v>
      </c>
    </row>
    <row r="44170" spans="12:15" x14ac:dyDescent="0.4">
      <c r="L44170" s="56">
        <f ca="1"/>
        <v>44169</v>
      </c>
      <c r="M44170" s="53">
        <f ca="1"/>
        <v>2020</v>
      </c>
      <c r="N44170" s="53">
        <f ca="1"/>
        <v>12</v>
      </c>
      <c r="O44170" s="53" t="str">
        <f ca="1"/>
        <v>2020-12</v>
      </c>
    </row>
    <row r="44171" spans="12:15" x14ac:dyDescent="0.4">
      <c r="L44171" s="56">
        <f ca="1"/>
        <v>44170</v>
      </c>
      <c r="M44171" s="53">
        <f ca="1"/>
        <v>2020</v>
      </c>
      <c r="N44171" s="53">
        <f ca="1"/>
        <v>12</v>
      </c>
      <c r="O44171" s="53" t="str">
        <f ca="1"/>
        <v>2020-12</v>
      </c>
    </row>
    <row r="44172" spans="12:15" x14ac:dyDescent="0.4">
      <c r="L44172" s="56">
        <f ca="1"/>
        <v>44171</v>
      </c>
      <c r="M44172" s="53">
        <f ca="1"/>
        <v>2020</v>
      </c>
      <c r="N44172" s="53">
        <f ca="1"/>
        <v>12</v>
      </c>
      <c r="O44172" s="53" t="str">
        <f ca="1"/>
        <v>2020-12</v>
      </c>
    </row>
    <row r="44173" spans="12:15" x14ac:dyDescent="0.4">
      <c r="L44173" s="56">
        <f ca="1"/>
        <v>44172</v>
      </c>
      <c r="M44173" s="53">
        <f ca="1"/>
        <v>2020</v>
      </c>
      <c r="N44173" s="53">
        <f ca="1"/>
        <v>12</v>
      </c>
      <c r="O44173" s="53" t="str">
        <f ca="1"/>
        <v>2020-12</v>
      </c>
    </row>
    <row r="44174" spans="12:15" x14ac:dyDescent="0.4">
      <c r="L44174" s="56">
        <f ca="1"/>
        <v>44173</v>
      </c>
      <c r="M44174" s="53">
        <f ca="1"/>
        <v>2020</v>
      </c>
      <c r="N44174" s="53">
        <f ca="1"/>
        <v>12</v>
      </c>
      <c r="O44174" s="53" t="str">
        <f ca="1"/>
        <v>2020-12</v>
      </c>
    </row>
    <row r="44175" spans="12:15" x14ac:dyDescent="0.4">
      <c r="L44175" s="56">
        <f ca="1"/>
        <v>44174</v>
      </c>
      <c r="M44175" s="53">
        <f ca="1"/>
        <v>2020</v>
      </c>
      <c r="N44175" s="53">
        <f ca="1"/>
        <v>12</v>
      </c>
      <c r="O44175" s="53" t="str">
        <f ca="1"/>
        <v>2020-12</v>
      </c>
    </row>
    <row r="44176" spans="12:15" x14ac:dyDescent="0.4">
      <c r="L44176" s="56">
        <f ca="1"/>
        <v>44175</v>
      </c>
      <c r="M44176" s="53">
        <f ca="1"/>
        <v>2020</v>
      </c>
      <c r="N44176" s="53">
        <f ca="1"/>
        <v>12</v>
      </c>
      <c r="O44176" s="53" t="str">
        <f ca="1"/>
        <v>2020-12</v>
      </c>
    </row>
    <row r="44177" spans="12:15" x14ac:dyDescent="0.4">
      <c r="L44177" s="56">
        <f ca="1"/>
        <v>44176</v>
      </c>
      <c r="M44177" s="53">
        <f ca="1"/>
        <v>2020</v>
      </c>
      <c r="N44177" s="53">
        <f ca="1"/>
        <v>12</v>
      </c>
      <c r="O44177" s="53" t="str">
        <f ca="1"/>
        <v>2020-12</v>
      </c>
    </row>
    <row r="44178" spans="12:15" x14ac:dyDescent="0.4">
      <c r="L44178" s="56">
        <f ca="1"/>
        <v>44177</v>
      </c>
      <c r="M44178" s="53">
        <f ca="1"/>
        <v>2020</v>
      </c>
      <c r="N44178" s="53">
        <f ca="1"/>
        <v>12</v>
      </c>
      <c r="O44178" s="53" t="str">
        <f ca="1"/>
        <v>2020-12</v>
      </c>
    </row>
    <row r="44179" spans="12:15" x14ac:dyDescent="0.4">
      <c r="L44179" s="56">
        <f ca="1"/>
        <v>44178</v>
      </c>
      <c r="M44179" s="53">
        <f ca="1"/>
        <v>2020</v>
      </c>
      <c r="N44179" s="53">
        <f ca="1"/>
        <v>12</v>
      </c>
      <c r="O44179" s="53" t="str">
        <f ca="1"/>
        <v>2020-12</v>
      </c>
    </row>
    <row r="44180" spans="12:15" x14ac:dyDescent="0.4">
      <c r="L44180" s="56">
        <f ca="1"/>
        <v>44179</v>
      </c>
      <c r="M44180" s="53">
        <f ca="1"/>
        <v>2020</v>
      </c>
      <c r="N44180" s="53">
        <f ca="1"/>
        <v>12</v>
      </c>
      <c r="O44180" s="53" t="str">
        <f ca="1"/>
        <v>2020-12</v>
      </c>
    </row>
    <row r="44181" spans="12:15" x14ac:dyDescent="0.4">
      <c r="L44181" s="56">
        <f ca="1"/>
        <v>44180</v>
      </c>
      <c r="M44181" s="53">
        <f ca="1"/>
        <v>2020</v>
      </c>
      <c r="N44181" s="53">
        <f ca="1"/>
        <v>12</v>
      </c>
      <c r="O44181" s="53" t="str">
        <f ca="1"/>
        <v>2020-12</v>
      </c>
    </row>
    <row r="44182" spans="12:15" x14ac:dyDescent="0.4">
      <c r="L44182" s="56">
        <f ca="1"/>
        <v>44181</v>
      </c>
      <c r="M44182" s="53">
        <f ca="1"/>
        <v>2020</v>
      </c>
      <c r="N44182" s="53">
        <f ca="1"/>
        <v>12</v>
      </c>
      <c r="O44182" s="53" t="str">
        <f ca="1"/>
        <v>2020-12</v>
      </c>
    </row>
    <row r="44183" spans="12:15" x14ac:dyDescent="0.4">
      <c r="L44183" s="56">
        <f ca="1"/>
        <v>44182</v>
      </c>
      <c r="M44183" s="53">
        <f ca="1"/>
        <v>2020</v>
      </c>
      <c r="N44183" s="53">
        <f ca="1"/>
        <v>12</v>
      </c>
      <c r="O44183" s="53" t="str">
        <f ca="1"/>
        <v>2020-12</v>
      </c>
    </row>
    <row r="44184" spans="12:15" x14ac:dyDescent="0.4">
      <c r="L44184" s="56">
        <f ca="1"/>
        <v>44183</v>
      </c>
      <c r="M44184" s="53">
        <f ca="1"/>
        <v>2020</v>
      </c>
      <c r="N44184" s="53">
        <f ca="1"/>
        <v>12</v>
      </c>
      <c r="O44184" s="53" t="str">
        <f ca="1"/>
        <v>2020-12</v>
      </c>
    </row>
    <row r="44185" spans="12:15" x14ac:dyDescent="0.4">
      <c r="L44185" s="56">
        <f ca="1"/>
        <v>44184</v>
      </c>
      <c r="M44185" s="53">
        <f ca="1"/>
        <v>2020</v>
      </c>
      <c r="N44185" s="53">
        <f ca="1"/>
        <v>12</v>
      </c>
      <c r="O44185" s="53" t="str">
        <f ca="1"/>
        <v>2020-12</v>
      </c>
    </row>
    <row r="44186" spans="12:15" x14ac:dyDescent="0.4">
      <c r="L44186" s="56">
        <f ca="1"/>
        <v>44185</v>
      </c>
      <c r="M44186" s="53">
        <f ca="1"/>
        <v>2020</v>
      </c>
      <c r="N44186" s="53">
        <f ca="1"/>
        <v>12</v>
      </c>
      <c r="O44186" s="53" t="str">
        <f ca="1"/>
        <v>2020-12</v>
      </c>
    </row>
    <row r="44187" spans="12:15" x14ac:dyDescent="0.4">
      <c r="L44187" s="56">
        <f ca="1"/>
        <v>44186</v>
      </c>
      <c r="M44187" s="53">
        <f ca="1"/>
        <v>2020</v>
      </c>
      <c r="N44187" s="53">
        <f ca="1"/>
        <v>12</v>
      </c>
      <c r="O44187" s="53" t="str">
        <f ca="1"/>
        <v>2020-12</v>
      </c>
    </row>
    <row r="44188" spans="12:15" x14ac:dyDescent="0.4">
      <c r="L44188" s="56">
        <f ca="1"/>
        <v>44187</v>
      </c>
      <c r="M44188" s="53">
        <f ca="1"/>
        <v>2020</v>
      </c>
      <c r="N44188" s="53">
        <f ca="1"/>
        <v>12</v>
      </c>
      <c r="O44188" s="53" t="str">
        <f ca="1"/>
        <v>2020-12</v>
      </c>
    </row>
    <row r="44189" spans="12:15" x14ac:dyDescent="0.4">
      <c r="L44189" s="56">
        <f ca="1"/>
        <v>44188</v>
      </c>
      <c r="M44189" s="53">
        <f ca="1"/>
        <v>2020</v>
      </c>
      <c r="N44189" s="53">
        <f ca="1"/>
        <v>12</v>
      </c>
      <c r="O44189" s="53" t="str">
        <f ca="1"/>
        <v>2020-12</v>
      </c>
    </row>
    <row r="44190" spans="12:15" x14ac:dyDescent="0.4">
      <c r="L44190" s="56">
        <f ca="1"/>
        <v>44189</v>
      </c>
      <c r="M44190" s="53">
        <f ca="1"/>
        <v>2020</v>
      </c>
      <c r="N44190" s="53">
        <f ca="1"/>
        <v>12</v>
      </c>
      <c r="O44190" s="53" t="str">
        <f ca="1"/>
        <v>2020-12</v>
      </c>
    </row>
    <row r="44191" spans="12:15" x14ac:dyDescent="0.4">
      <c r="L44191" s="56">
        <f ca="1"/>
        <v>44190</v>
      </c>
      <c r="M44191" s="53">
        <f ca="1"/>
        <v>2020</v>
      </c>
      <c r="N44191" s="53">
        <f ca="1"/>
        <v>12</v>
      </c>
      <c r="O44191" s="53" t="str">
        <f ca="1"/>
        <v>2020-12</v>
      </c>
    </row>
    <row r="44192" spans="12:15" x14ac:dyDescent="0.4">
      <c r="L44192" s="56">
        <f ca="1"/>
        <v>44191</v>
      </c>
      <c r="M44192" s="53">
        <f ca="1"/>
        <v>2020</v>
      </c>
      <c r="N44192" s="53">
        <f ca="1"/>
        <v>12</v>
      </c>
      <c r="O44192" s="53" t="str">
        <f ca="1"/>
        <v>2020-12</v>
      </c>
    </row>
    <row r="44193" spans="12:15" x14ac:dyDescent="0.4">
      <c r="L44193" s="56">
        <f ca="1"/>
        <v>44192</v>
      </c>
      <c r="M44193" s="53">
        <f ca="1"/>
        <v>2020</v>
      </c>
      <c r="N44193" s="53">
        <f ca="1"/>
        <v>12</v>
      </c>
      <c r="O44193" s="53" t="str">
        <f ca="1"/>
        <v>2020-12</v>
      </c>
    </row>
    <row r="44194" spans="12:15" x14ac:dyDescent="0.4">
      <c r="L44194" s="56">
        <f ca="1"/>
        <v>44193</v>
      </c>
      <c r="M44194" s="53">
        <f ca="1"/>
        <v>2020</v>
      </c>
      <c r="N44194" s="53">
        <f ca="1"/>
        <v>12</v>
      </c>
      <c r="O44194" s="53" t="str">
        <f ca="1"/>
        <v>2020-12</v>
      </c>
    </row>
    <row r="44195" spans="12:15" x14ac:dyDescent="0.4">
      <c r="L44195" s="56">
        <f ca="1"/>
        <v>44194</v>
      </c>
      <c r="M44195" s="53">
        <f ca="1"/>
        <v>2020</v>
      </c>
      <c r="N44195" s="53">
        <f ca="1"/>
        <v>12</v>
      </c>
      <c r="O44195" s="53" t="str">
        <f ca="1"/>
        <v>2020-12</v>
      </c>
    </row>
    <row r="44196" spans="12:15" x14ac:dyDescent="0.4">
      <c r="L44196" s="56">
        <f ca="1"/>
        <v>44195</v>
      </c>
      <c r="M44196" s="53">
        <f ca="1"/>
        <v>2020</v>
      </c>
      <c r="N44196" s="53">
        <f ca="1"/>
        <v>12</v>
      </c>
      <c r="O44196" s="53" t="str">
        <f ca="1"/>
        <v>2020-12</v>
      </c>
    </row>
    <row r="44197" spans="12:15" x14ac:dyDescent="0.4">
      <c r="L44197" s="56">
        <f ca="1"/>
        <v>44196</v>
      </c>
      <c r="M44197" s="53">
        <f ca="1"/>
        <v>2020</v>
      </c>
      <c r="N44197" s="53">
        <f ca="1"/>
        <v>12</v>
      </c>
      <c r="O44197" s="53" t="str">
        <f ca="1"/>
        <v>2020-12</v>
      </c>
    </row>
    <row r="44198" spans="12:15" x14ac:dyDescent="0.4">
      <c r="L44198" s="56">
        <f ca="1"/>
        <v>44197</v>
      </c>
      <c r="M44198" s="53">
        <f ca="1"/>
        <v>2021</v>
      </c>
      <c r="N44198" s="53">
        <f ca="1"/>
        <v>1</v>
      </c>
      <c r="O44198" s="53" t="str">
        <f ca="1"/>
        <v>2021-01</v>
      </c>
    </row>
    <row r="44199" spans="12:15" x14ac:dyDescent="0.4">
      <c r="L44199" s="56">
        <f ca="1"/>
        <v>44198</v>
      </c>
      <c r="M44199" s="53">
        <f ca="1"/>
        <v>2021</v>
      </c>
      <c r="N44199" s="53">
        <f ca="1"/>
        <v>1</v>
      </c>
      <c r="O44199" s="53" t="str">
        <f ca="1"/>
        <v>2021-01</v>
      </c>
    </row>
    <row r="44200" spans="12:15" x14ac:dyDescent="0.4">
      <c r="L44200" s="56">
        <f ca="1"/>
        <v>44199</v>
      </c>
      <c r="M44200" s="53">
        <f ca="1"/>
        <v>2021</v>
      </c>
      <c r="N44200" s="53">
        <f ca="1"/>
        <v>1</v>
      </c>
      <c r="O44200" s="53" t="str">
        <f ca="1"/>
        <v>2021-01</v>
      </c>
    </row>
    <row r="44201" spans="12:15" x14ac:dyDescent="0.4">
      <c r="L44201" s="56">
        <f ca="1"/>
        <v>44200</v>
      </c>
      <c r="M44201" s="53">
        <f ca="1"/>
        <v>2021</v>
      </c>
      <c r="N44201" s="53">
        <f ca="1"/>
        <v>1</v>
      </c>
      <c r="O44201" s="53" t="str">
        <f ca="1"/>
        <v>2021-01</v>
      </c>
    </row>
    <row r="44202" spans="12:15" x14ac:dyDescent="0.4">
      <c r="L44202" s="56">
        <f ca="1"/>
        <v>44201</v>
      </c>
      <c r="M44202" s="53">
        <f ca="1"/>
        <v>2021</v>
      </c>
      <c r="N44202" s="53">
        <f ca="1"/>
        <v>1</v>
      </c>
      <c r="O44202" s="53" t="str">
        <f ca="1"/>
        <v>2021-01</v>
      </c>
    </row>
    <row r="44203" spans="12:15" x14ac:dyDescent="0.4">
      <c r="L44203" s="56">
        <f ca="1"/>
        <v>44202</v>
      </c>
      <c r="M44203" s="53">
        <f ca="1"/>
        <v>2021</v>
      </c>
      <c r="N44203" s="53">
        <f ca="1"/>
        <v>1</v>
      </c>
      <c r="O44203" s="53" t="str">
        <f ca="1"/>
        <v>2021-01</v>
      </c>
    </row>
    <row r="44204" spans="12:15" x14ac:dyDescent="0.4">
      <c r="L44204" s="56">
        <f ca="1"/>
        <v>44203</v>
      </c>
      <c r="M44204" s="53">
        <f ca="1"/>
        <v>2021</v>
      </c>
      <c r="N44204" s="53">
        <f ca="1"/>
        <v>1</v>
      </c>
      <c r="O44204" s="53" t="str">
        <f ca="1"/>
        <v>2021-01</v>
      </c>
    </row>
    <row r="44205" spans="12:15" x14ac:dyDescent="0.4">
      <c r="L44205" s="56">
        <f ca="1"/>
        <v>44204</v>
      </c>
      <c r="M44205" s="53">
        <f ca="1"/>
        <v>2021</v>
      </c>
      <c r="N44205" s="53">
        <f ca="1"/>
        <v>1</v>
      </c>
      <c r="O44205" s="53" t="str">
        <f ca="1"/>
        <v>2021-01</v>
      </c>
    </row>
    <row r="44206" spans="12:15" x14ac:dyDescent="0.4">
      <c r="L44206" s="56">
        <f ca="1"/>
        <v>44205</v>
      </c>
      <c r="M44206" s="53">
        <f ca="1"/>
        <v>2021</v>
      </c>
      <c r="N44206" s="53">
        <f ca="1"/>
        <v>1</v>
      </c>
      <c r="O44206" s="53" t="str">
        <f ca="1"/>
        <v>2021-01</v>
      </c>
    </row>
    <row r="44207" spans="12:15" x14ac:dyDescent="0.4">
      <c r="L44207" s="56">
        <f ca="1"/>
        <v>44206</v>
      </c>
      <c r="M44207" s="53">
        <f ca="1"/>
        <v>2021</v>
      </c>
      <c r="N44207" s="53">
        <f ca="1"/>
        <v>1</v>
      </c>
      <c r="O44207" s="53" t="str">
        <f ca="1"/>
        <v>2021-01</v>
      </c>
    </row>
    <row r="44208" spans="12:15" x14ac:dyDescent="0.4">
      <c r="L44208" s="56">
        <f ca="1"/>
        <v>44207</v>
      </c>
      <c r="M44208" s="53">
        <f ca="1"/>
        <v>2021</v>
      </c>
      <c r="N44208" s="53">
        <f ca="1"/>
        <v>1</v>
      </c>
      <c r="O44208" s="53" t="str">
        <f ca="1"/>
        <v>2021-01</v>
      </c>
    </row>
    <row r="44209" spans="12:15" x14ac:dyDescent="0.4">
      <c r="L44209" s="56">
        <f ca="1"/>
        <v>44208</v>
      </c>
      <c r="M44209" s="53">
        <f ca="1"/>
        <v>2021</v>
      </c>
      <c r="N44209" s="53">
        <f ca="1"/>
        <v>1</v>
      </c>
      <c r="O44209" s="53" t="str">
        <f ca="1"/>
        <v>2021-01</v>
      </c>
    </row>
    <row r="44210" spans="12:15" x14ac:dyDescent="0.4">
      <c r="L44210" s="56">
        <f ca="1"/>
        <v>44209</v>
      </c>
      <c r="M44210" s="53">
        <f ca="1"/>
        <v>2021</v>
      </c>
      <c r="N44210" s="53">
        <f ca="1"/>
        <v>1</v>
      </c>
      <c r="O44210" s="53" t="str">
        <f ca="1"/>
        <v>2021-01</v>
      </c>
    </row>
    <row r="44211" spans="12:15" x14ac:dyDescent="0.4">
      <c r="L44211" s="56">
        <f ca="1"/>
        <v>44210</v>
      </c>
      <c r="M44211" s="53">
        <f ca="1"/>
        <v>2021</v>
      </c>
      <c r="N44211" s="53">
        <f ca="1"/>
        <v>1</v>
      </c>
      <c r="O44211" s="53" t="str">
        <f ca="1"/>
        <v>2021-01</v>
      </c>
    </row>
    <row r="44212" spans="12:15" x14ac:dyDescent="0.4">
      <c r="L44212" s="56">
        <f ca="1"/>
        <v>44211</v>
      </c>
      <c r="M44212" s="53">
        <f ca="1"/>
        <v>2021</v>
      </c>
      <c r="N44212" s="53">
        <f ca="1"/>
        <v>1</v>
      </c>
      <c r="O44212" s="53" t="str">
        <f ca="1"/>
        <v>2021-01</v>
      </c>
    </row>
    <row r="44213" spans="12:15" x14ac:dyDescent="0.4">
      <c r="L44213" s="56">
        <f ca="1"/>
        <v>44212</v>
      </c>
      <c r="M44213" s="53">
        <f ca="1"/>
        <v>2021</v>
      </c>
      <c r="N44213" s="53">
        <f ca="1"/>
        <v>1</v>
      </c>
      <c r="O44213" s="53" t="str">
        <f ca="1"/>
        <v>2021-01</v>
      </c>
    </row>
    <row r="44214" spans="12:15" x14ac:dyDescent="0.4">
      <c r="L44214" s="56">
        <f ca="1"/>
        <v>44213</v>
      </c>
      <c r="M44214" s="53">
        <f ca="1"/>
        <v>2021</v>
      </c>
      <c r="N44214" s="53">
        <f ca="1"/>
        <v>1</v>
      </c>
      <c r="O44214" s="53" t="str">
        <f ca="1"/>
        <v>2021-01</v>
      </c>
    </row>
    <row r="44215" spans="12:15" x14ac:dyDescent="0.4">
      <c r="L44215" s="56">
        <f ca="1"/>
        <v>44214</v>
      </c>
      <c r="M44215" s="53">
        <f ca="1"/>
        <v>2021</v>
      </c>
      <c r="N44215" s="53">
        <f ca="1"/>
        <v>1</v>
      </c>
      <c r="O44215" s="53" t="str">
        <f ca="1"/>
        <v>2021-01</v>
      </c>
    </row>
    <row r="44216" spans="12:15" x14ac:dyDescent="0.4">
      <c r="L44216" s="56">
        <f ca="1"/>
        <v>44215</v>
      </c>
      <c r="M44216" s="53">
        <f ca="1"/>
        <v>2021</v>
      </c>
      <c r="N44216" s="53">
        <f ca="1"/>
        <v>1</v>
      </c>
      <c r="O44216" s="53" t="str">
        <f ca="1"/>
        <v>2021-01</v>
      </c>
    </row>
    <row r="44217" spans="12:15" x14ac:dyDescent="0.4">
      <c r="L44217" s="56">
        <f ca="1"/>
        <v>44216</v>
      </c>
      <c r="M44217" s="53">
        <f ca="1"/>
        <v>2021</v>
      </c>
      <c r="N44217" s="53">
        <f ca="1"/>
        <v>1</v>
      </c>
      <c r="O44217" s="53" t="str">
        <f ca="1"/>
        <v>2021-01</v>
      </c>
    </row>
    <row r="44218" spans="12:15" x14ac:dyDescent="0.4">
      <c r="L44218" s="56">
        <f ca="1"/>
        <v>44217</v>
      </c>
      <c r="M44218" s="53">
        <f ca="1"/>
        <v>2021</v>
      </c>
      <c r="N44218" s="53">
        <f ca="1"/>
        <v>1</v>
      </c>
      <c r="O44218" s="53" t="str">
        <f ca="1"/>
        <v>2021-01</v>
      </c>
    </row>
    <row r="44219" spans="12:15" x14ac:dyDescent="0.4">
      <c r="L44219" s="56">
        <f ca="1"/>
        <v>44218</v>
      </c>
      <c r="M44219" s="53">
        <f ca="1"/>
        <v>2021</v>
      </c>
      <c r="N44219" s="53">
        <f ca="1"/>
        <v>1</v>
      </c>
      <c r="O44219" s="53" t="str">
        <f ca="1"/>
        <v>2021-01</v>
      </c>
    </row>
    <row r="44220" spans="12:15" x14ac:dyDescent="0.4">
      <c r="L44220" s="56">
        <f ca="1"/>
        <v>44219</v>
      </c>
      <c r="M44220" s="53">
        <f ca="1"/>
        <v>2021</v>
      </c>
      <c r="N44220" s="53">
        <f ca="1"/>
        <v>1</v>
      </c>
      <c r="O44220" s="53" t="str">
        <f ca="1"/>
        <v>2021-01</v>
      </c>
    </row>
    <row r="44221" spans="12:15" x14ac:dyDescent="0.4">
      <c r="L44221" s="56">
        <f ca="1"/>
        <v>44220</v>
      </c>
      <c r="M44221" s="53">
        <f ca="1"/>
        <v>2021</v>
      </c>
      <c r="N44221" s="53">
        <f ca="1"/>
        <v>1</v>
      </c>
      <c r="O44221" s="53" t="str">
        <f ca="1"/>
        <v>2021-01</v>
      </c>
    </row>
    <row r="44222" spans="12:15" x14ac:dyDescent="0.4">
      <c r="L44222" s="56">
        <f ca="1"/>
        <v>44221</v>
      </c>
      <c r="M44222" s="53">
        <f ca="1"/>
        <v>2021</v>
      </c>
      <c r="N44222" s="53">
        <f ca="1"/>
        <v>1</v>
      </c>
      <c r="O44222" s="53" t="str">
        <f ca="1"/>
        <v>2021-01</v>
      </c>
    </row>
    <row r="44223" spans="12:15" x14ac:dyDescent="0.4">
      <c r="L44223" s="56">
        <f ca="1"/>
        <v>44222</v>
      </c>
      <c r="M44223" s="53">
        <f ca="1"/>
        <v>2021</v>
      </c>
      <c r="N44223" s="53">
        <f ca="1"/>
        <v>1</v>
      </c>
      <c r="O44223" s="53" t="str">
        <f ca="1"/>
        <v>2021-01</v>
      </c>
    </row>
    <row r="44224" spans="12:15" x14ac:dyDescent="0.4">
      <c r="L44224" s="56">
        <f ca="1"/>
        <v>44223</v>
      </c>
      <c r="M44224" s="53">
        <f ca="1"/>
        <v>2021</v>
      </c>
      <c r="N44224" s="53">
        <f ca="1"/>
        <v>1</v>
      </c>
      <c r="O44224" s="53" t="str">
        <f ca="1"/>
        <v>2021-01</v>
      </c>
    </row>
    <row r="44225" spans="12:15" x14ac:dyDescent="0.4">
      <c r="L44225" s="56">
        <f ca="1"/>
        <v>44224</v>
      </c>
      <c r="M44225" s="53">
        <f ca="1"/>
        <v>2021</v>
      </c>
      <c r="N44225" s="53">
        <f ca="1"/>
        <v>1</v>
      </c>
      <c r="O44225" s="53" t="str">
        <f ca="1"/>
        <v>2021-01</v>
      </c>
    </row>
    <row r="44226" spans="12:15" x14ac:dyDescent="0.4">
      <c r="L44226" s="56">
        <f ca="1"/>
        <v>44225</v>
      </c>
      <c r="M44226" s="53">
        <f ca="1"/>
        <v>2021</v>
      </c>
      <c r="N44226" s="53">
        <f ca="1"/>
        <v>1</v>
      </c>
      <c r="O44226" s="53" t="str">
        <f ca="1"/>
        <v>2021-01</v>
      </c>
    </row>
    <row r="44227" spans="12:15" x14ac:dyDescent="0.4">
      <c r="L44227" s="56">
        <f ca="1"/>
        <v>44226</v>
      </c>
      <c r="M44227" s="53">
        <f ca="1"/>
        <v>2021</v>
      </c>
      <c r="N44227" s="53">
        <f ca="1"/>
        <v>1</v>
      </c>
      <c r="O44227" s="53" t="str">
        <f ca="1"/>
        <v>2021-01</v>
      </c>
    </row>
    <row r="44228" spans="12:15" x14ac:dyDescent="0.4">
      <c r="L44228" s="56">
        <f ca="1"/>
        <v>44227</v>
      </c>
      <c r="M44228" s="53">
        <f ca="1"/>
        <v>2021</v>
      </c>
      <c r="N44228" s="53">
        <f ca="1"/>
        <v>1</v>
      </c>
      <c r="O44228" s="53" t="str">
        <f ca="1"/>
        <v>2021-01</v>
      </c>
    </row>
    <row r="44229" spans="12:15" x14ac:dyDescent="0.4">
      <c r="L44229" s="56">
        <f ca="1"/>
        <v>44228</v>
      </c>
      <c r="M44229" s="53">
        <f ca="1"/>
        <v>2021</v>
      </c>
      <c r="N44229" s="53">
        <f ca="1"/>
        <v>2</v>
      </c>
      <c r="O44229" s="53" t="str">
        <f ca="1"/>
        <v>2021-02</v>
      </c>
    </row>
    <row r="44230" spans="12:15" x14ac:dyDescent="0.4">
      <c r="L44230" s="56">
        <f ca="1"/>
        <v>44229</v>
      </c>
      <c r="M44230" s="53">
        <f ca="1"/>
        <v>2021</v>
      </c>
      <c r="N44230" s="53">
        <f ca="1"/>
        <v>2</v>
      </c>
      <c r="O44230" s="53" t="str">
        <f ca="1"/>
        <v>2021-02</v>
      </c>
    </row>
    <row r="44231" spans="12:15" x14ac:dyDescent="0.4">
      <c r="L44231" s="56">
        <f ca="1"/>
        <v>44230</v>
      </c>
      <c r="M44231" s="53">
        <f ca="1"/>
        <v>2021</v>
      </c>
      <c r="N44231" s="53">
        <f ca="1"/>
        <v>2</v>
      </c>
      <c r="O44231" s="53" t="str">
        <f ca="1"/>
        <v>2021-02</v>
      </c>
    </row>
    <row r="44232" spans="12:15" x14ac:dyDescent="0.4">
      <c r="L44232" s="56">
        <f ca="1"/>
        <v>44231</v>
      </c>
      <c r="M44232" s="53">
        <f ca="1"/>
        <v>2021</v>
      </c>
      <c r="N44232" s="53">
        <f ca="1"/>
        <v>2</v>
      </c>
      <c r="O44232" s="53" t="str">
        <f ca="1"/>
        <v>2021-02</v>
      </c>
    </row>
    <row r="44233" spans="12:15" x14ac:dyDescent="0.4">
      <c r="L44233" s="56">
        <f ca="1"/>
        <v>44232</v>
      </c>
      <c r="M44233" s="53">
        <f ca="1"/>
        <v>2021</v>
      </c>
      <c r="N44233" s="53">
        <f ca="1"/>
        <v>2</v>
      </c>
      <c r="O44233" s="53" t="str">
        <f ca="1"/>
        <v>2021-02</v>
      </c>
    </row>
    <row r="44234" spans="12:15" x14ac:dyDescent="0.4">
      <c r="L44234" s="56">
        <f ca="1"/>
        <v>44233</v>
      </c>
      <c r="M44234" s="53">
        <f ca="1"/>
        <v>2021</v>
      </c>
      <c r="N44234" s="53">
        <f ca="1"/>
        <v>2</v>
      </c>
      <c r="O44234" s="53" t="str">
        <f ca="1"/>
        <v>2021-02</v>
      </c>
    </row>
    <row r="44235" spans="12:15" x14ac:dyDescent="0.4">
      <c r="L44235" s="56">
        <f ca="1"/>
        <v>44234</v>
      </c>
      <c r="M44235" s="53">
        <f ca="1"/>
        <v>2021</v>
      </c>
      <c r="N44235" s="53">
        <f ca="1"/>
        <v>2</v>
      </c>
      <c r="O44235" s="53" t="str">
        <f ca="1"/>
        <v>2021-02</v>
      </c>
    </row>
    <row r="44236" spans="12:15" x14ac:dyDescent="0.4">
      <c r="L44236" s="56">
        <f ca="1"/>
        <v>44235</v>
      </c>
      <c r="M44236" s="53">
        <f ca="1"/>
        <v>2021</v>
      </c>
      <c r="N44236" s="53">
        <f ca="1"/>
        <v>2</v>
      </c>
      <c r="O44236" s="53" t="str">
        <f ca="1"/>
        <v>2021-02</v>
      </c>
    </row>
    <row r="44237" spans="12:15" x14ac:dyDescent="0.4">
      <c r="L44237" s="56">
        <f ca="1"/>
        <v>44236</v>
      </c>
      <c r="M44237" s="53">
        <f ca="1"/>
        <v>2021</v>
      </c>
      <c r="N44237" s="53">
        <f ca="1"/>
        <v>2</v>
      </c>
      <c r="O44237" s="53" t="str">
        <f ca="1"/>
        <v>2021-02</v>
      </c>
    </row>
    <row r="44238" spans="12:15" x14ac:dyDescent="0.4">
      <c r="L44238" s="56">
        <f ca="1"/>
        <v>44237</v>
      </c>
      <c r="M44238" s="53">
        <f ca="1"/>
        <v>2021</v>
      </c>
      <c r="N44238" s="53">
        <f ca="1"/>
        <v>2</v>
      </c>
      <c r="O44238" s="53" t="str">
        <f ca="1"/>
        <v>2021-02</v>
      </c>
    </row>
    <row r="44239" spans="12:15" x14ac:dyDescent="0.4">
      <c r="L44239" s="56">
        <f ca="1"/>
        <v>44238</v>
      </c>
      <c r="M44239" s="53">
        <f ca="1"/>
        <v>2021</v>
      </c>
      <c r="N44239" s="53">
        <f ca="1"/>
        <v>2</v>
      </c>
      <c r="O44239" s="53" t="str">
        <f ca="1"/>
        <v>2021-02</v>
      </c>
    </row>
    <row r="44240" spans="12:15" x14ac:dyDescent="0.4">
      <c r="L44240" s="56">
        <f ca="1"/>
        <v>44239</v>
      </c>
      <c r="M44240" s="53">
        <f ca="1"/>
        <v>2021</v>
      </c>
      <c r="N44240" s="53">
        <f ca="1"/>
        <v>2</v>
      </c>
      <c r="O44240" s="53" t="str">
        <f ca="1"/>
        <v>2021-02</v>
      </c>
    </row>
    <row r="44241" spans="12:15" x14ac:dyDescent="0.4">
      <c r="L44241" s="56">
        <f ca="1"/>
        <v>44240</v>
      </c>
      <c r="M44241" s="53">
        <f ca="1"/>
        <v>2021</v>
      </c>
      <c r="N44241" s="53">
        <f ca="1"/>
        <v>2</v>
      </c>
      <c r="O44241" s="53" t="str">
        <f ca="1"/>
        <v>2021-02</v>
      </c>
    </row>
    <row r="44242" spans="12:15" x14ac:dyDescent="0.4">
      <c r="L44242" s="56">
        <f ca="1"/>
        <v>44241</v>
      </c>
      <c r="M44242" s="53">
        <f ca="1"/>
        <v>2021</v>
      </c>
      <c r="N44242" s="53">
        <f ca="1"/>
        <v>2</v>
      </c>
      <c r="O44242" s="53" t="str">
        <f ca="1"/>
        <v>2021-02</v>
      </c>
    </row>
    <row r="44243" spans="12:15" x14ac:dyDescent="0.4">
      <c r="L44243" s="56">
        <f ca="1"/>
        <v>44242</v>
      </c>
      <c r="M44243" s="53">
        <f ca="1"/>
        <v>2021</v>
      </c>
      <c r="N44243" s="53">
        <f ca="1"/>
        <v>2</v>
      </c>
      <c r="O44243" s="53" t="str">
        <f ca="1"/>
        <v>2021-02</v>
      </c>
    </row>
    <row r="44244" spans="12:15" x14ac:dyDescent="0.4">
      <c r="L44244" s="56">
        <f ca="1"/>
        <v>44243</v>
      </c>
      <c r="M44244" s="53">
        <f ca="1"/>
        <v>2021</v>
      </c>
      <c r="N44244" s="53">
        <f ca="1"/>
        <v>2</v>
      </c>
      <c r="O44244" s="53" t="str">
        <f ca="1"/>
        <v>2021-02</v>
      </c>
    </row>
    <row r="44245" spans="12:15" x14ac:dyDescent="0.4">
      <c r="L44245" s="56">
        <f ca="1"/>
        <v>44244</v>
      </c>
      <c r="M44245" s="53">
        <f ca="1"/>
        <v>2021</v>
      </c>
      <c r="N44245" s="53">
        <f ca="1"/>
        <v>2</v>
      </c>
      <c r="O44245" s="53" t="str">
        <f ca="1"/>
        <v>2021-02</v>
      </c>
    </row>
    <row r="44246" spans="12:15" x14ac:dyDescent="0.4">
      <c r="L44246" s="56">
        <f ca="1"/>
        <v>44245</v>
      </c>
      <c r="M44246" s="53">
        <f ca="1"/>
        <v>2021</v>
      </c>
      <c r="N44246" s="53">
        <f ca="1"/>
        <v>2</v>
      </c>
      <c r="O44246" s="53" t="str">
        <f ca="1"/>
        <v>2021-02</v>
      </c>
    </row>
    <row r="44247" spans="12:15" x14ac:dyDescent="0.4">
      <c r="L44247" s="56">
        <f ca="1"/>
        <v>44246</v>
      </c>
      <c r="M44247" s="53">
        <f ca="1"/>
        <v>2021</v>
      </c>
      <c r="N44247" s="53">
        <f ca="1"/>
        <v>2</v>
      </c>
      <c r="O44247" s="53" t="str">
        <f ca="1"/>
        <v>2021-02</v>
      </c>
    </row>
    <row r="44248" spans="12:15" x14ac:dyDescent="0.4">
      <c r="L44248" s="56">
        <f ca="1"/>
        <v>44247</v>
      </c>
      <c r="M44248" s="53">
        <f ca="1"/>
        <v>2021</v>
      </c>
      <c r="N44248" s="53">
        <f ca="1"/>
        <v>2</v>
      </c>
      <c r="O44248" s="53" t="str">
        <f ca="1"/>
        <v>2021-02</v>
      </c>
    </row>
    <row r="44249" spans="12:15" x14ac:dyDescent="0.4">
      <c r="L44249" s="56">
        <f ca="1"/>
        <v>44248</v>
      </c>
      <c r="M44249" s="53">
        <f ca="1"/>
        <v>2021</v>
      </c>
      <c r="N44249" s="53">
        <f ca="1"/>
        <v>2</v>
      </c>
      <c r="O44249" s="53" t="str">
        <f ca="1"/>
        <v>2021-02</v>
      </c>
    </row>
    <row r="44250" spans="12:15" x14ac:dyDescent="0.4">
      <c r="L44250" s="56">
        <f ca="1"/>
        <v>44249</v>
      </c>
      <c r="M44250" s="53">
        <f ca="1"/>
        <v>2021</v>
      </c>
      <c r="N44250" s="53">
        <f ca="1"/>
        <v>2</v>
      </c>
      <c r="O44250" s="53" t="str">
        <f ca="1"/>
        <v>2021-02</v>
      </c>
    </row>
    <row r="44251" spans="12:15" x14ac:dyDescent="0.4">
      <c r="L44251" s="56">
        <f ca="1"/>
        <v>44250</v>
      </c>
      <c r="M44251" s="53">
        <f ca="1"/>
        <v>2021</v>
      </c>
      <c r="N44251" s="53">
        <f ca="1"/>
        <v>2</v>
      </c>
      <c r="O44251" s="53" t="str">
        <f ca="1"/>
        <v>2021-02</v>
      </c>
    </row>
    <row r="44252" spans="12:15" x14ac:dyDescent="0.4">
      <c r="L44252" s="56">
        <f ca="1"/>
        <v>44251</v>
      </c>
      <c r="M44252" s="53">
        <f ca="1"/>
        <v>2021</v>
      </c>
      <c r="N44252" s="53">
        <f ca="1"/>
        <v>2</v>
      </c>
      <c r="O44252" s="53" t="str">
        <f ca="1"/>
        <v>2021-02</v>
      </c>
    </row>
    <row r="44253" spans="12:15" x14ac:dyDescent="0.4">
      <c r="L44253" s="56">
        <f ca="1"/>
        <v>44252</v>
      </c>
      <c r="M44253" s="53">
        <f ca="1"/>
        <v>2021</v>
      </c>
      <c r="N44253" s="53">
        <f ca="1"/>
        <v>2</v>
      </c>
      <c r="O44253" s="53" t="str">
        <f ca="1"/>
        <v>2021-02</v>
      </c>
    </row>
    <row r="44254" spans="12:15" x14ac:dyDescent="0.4">
      <c r="L44254" s="56">
        <f ca="1"/>
        <v>44253</v>
      </c>
      <c r="M44254" s="53">
        <f ca="1"/>
        <v>2021</v>
      </c>
      <c r="N44254" s="53">
        <f ca="1"/>
        <v>2</v>
      </c>
      <c r="O44254" s="53" t="str">
        <f ca="1"/>
        <v>2021-02</v>
      </c>
    </row>
    <row r="44255" spans="12:15" x14ac:dyDescent="0.4">
      <c r="L44255" s="56">
        <f ca="1"/>
        <v>44254</v>
      </c>
      <c r="M44255" s="53">
        <f ca="1"/>
        <v>2021</v>
      </c>
      <c r="N44255" s="53">
        <f ca="1"/>
        <v>2</v>
      </c>
      <c r="O44255" s="53" t="str">
        <f ca="1"/>
        <v>2021-02</v>
      </c>
    </row>
    <row r="44256" spans="12:15" x14ac:dyDescent="0.4">
      <c r="L44256" s="56">
        <f ca="1"/>
        <v>44255</v>
      </c>
      <c r="M44256" s="53">
        <f ca="1"/>
        <v>2021</v>
      </c>
      <c r="N44256" s="53">
        <f ca="1"/>
        <v>2</v>
      </c>
      <c r="O44256" s="53" t="str">
        <f ca="1"/>
        <v>2021-02</v>
      </c>
    </row>
    <row r="44257" spans="12:15" x14ac:dyDescent="0.4">
      <c r="L44257" s="56">
        <f ca="1"/>
        <v>44256</v>
      </c>
      <c r="M44257" s="53">
        <f ca="1"/>
        <v>2021</v>
      </c>
      <c r="N44257" s="53">
        <f ca="1"/>
        <v>3</v>
      </c>
      <c r="O44257" s="53" t="str">
        <f ca="1"/>
        <v>2021-03</v>
      </c>
    </row>
    <row r="44258" spans="12:15" x14ac:dyDescent="0.4">
      <c r="L44258" s="56">
        <f ca="1"/>
        <v>44257</v>
      </c>
      <c r="M44258" s="53">
        <f ca="1"/>
        <v>2021</v>
      </c>
      <c r="N44258" s="53">
        <f ca="1"/>
        <v>3</v>
      </c>
      <c r="O44258" s="53" t="str">
        <f ca="1"/>
        <v>2021-03</v>
      </c>
    </row>
    <row r="44259" spans="12:15" x14ac:dyDescent="0.4">
      <c r="L44259" s="56">
        <f ca="1"/>
        <v>44258</v>
      </c>
      <c r="M44259" s="53">
        <f ca="1"/>
        <v>2021</v>
      </c>
      <c r="N44259" s="53">
        <f ca="1"/>
        <v>3</v>
      </c>
      <c r="O44259" s="53" t="str">
        <f ca="1"/>
        <v>2021-03</v>
      </c>
    </row>
    <row r="44260" spans="12:15" x14ac:dyDescent="0.4">
      <c r="L44260" s="56">
        <f ca="1"/>
        <v>44259</v>
      </c>
      <c r="M44260" s="53">
        <f ca="1"/>
        <v>2021</v>
      </c>
      <c r="N44260" s="53">
        <f ca="1"/>
        <v>3</v>
      </c>
      <c r="O44260" s="53" t="str">
        <f ca="1"/>
        <v>2021-03</v>
      </c>
    </row>
    <row r="44261" spans="12:15" x14ac:dyDescent="0.4">
      <c r="L44261" s="56">
        <f ca="1"/>
        <v>44260</v>
      </c>
      <c r="M44261" s="53">
        <f ca="1"/>
        <v>2021</v>
      </c>
      <c r="N44261" s="53">
        <f ca="1"/>
        <v>3</v>
      </c>
      <c r="O44261" s="53" t="str">
        <f ca="1"/>
        <v>2021-03</v>
      </c>
    </row>
    <row r="44262" spans="12:15" x14ac:dyDescent="0.4">
      <c r="L44262" s="56">
        <f ca="1"/>
        <v>44261</v>
      </c>
      <c r="M44262" s="53">
        <f ca="1"/>
        <v>2021</v>
      </c>
      <c r="N44262" s="53">
        <f ca="1"/>
        <v>3</v>
      </c>
      <c r="O44262" s="53" t="str">
        <f ca="1"/>
        <v>2021-03</v>
      </c>
    </row>
    <row r="44263" spans="12:15" x14ac:dyDescent="0.4">
      <c r="L44263" s="56">
        <f ca="1"/>
        <v>44262</v>
      </c>
      <c r="M44263" s="53">
        <f ca="1"/>
        <v>2021</v>
      </c>
      <c r="N44263" s="53">
        <f ca="1"/>
        <v>3</v>
      </c>
      <c r="O44263" s="53" t="str">
        <f ca="1"/>
        <v>2021-03</v>
      </c>
    </row>
    <row r="44264" spans="12:15" x14ac:dyDescent="0.4">
      <c r="L44264" s="56">
        <f ca="1"/>
        <v>44263</v>
      </c>
      <c r="M44264" s="53">
        <f ca="1"/>
        <v>2021</v>
      </c>
      <c r="N44264" s="53">
        <f ca="1"/>
        <v>3</v>
      </c>
      <c r="O44264" s="53" t="str">
        <f ca="1"/>
        <v>2021-03</v>
      </c>
    </row>
    <row r="44265" spans="12:15" x14ac:dyDescent="0.4">
      <c r="L44265" s="56">
        <f ca="1"/>
        <v>44264</v>
      </c>
      <c r="M44265" s="53">
        <f ca="1"/>
        <v>2021</v>
      </c>
      <c r="N44265" s="53">
        <f ca="1"/>
        <v>3</v>
      </c>
      <c r="O44265" s="53" t="str">
        <f ca="1"/>
        <v>2021-03</v>
      </c>
    </row>
    <row r="44266" spans="12:15" x14ac:dyDescent="0.4">
      <c r="L44266" s="56">
        <f ca="1"/>
        <v>44265</v>
      </c>
      <c r="M44266" s="53">
        <f ca="1"/>
        <v>2021</v>
      </c>
      <c r="N44266" s="53">
        <f ca="1"/>
        <v>3</v>
      </c>
      <c r="O44266" s="53" t="str">
        <f ca="1"/>
        <v>2021-03</v>
      </c>
    </row>
    <row r="44267" spans="12:15" x14ac:dyDescent="0.4">
      <c r="L44267" s="56">
        <f ca="1"/>
        <v>44266</v>
      </c>
      <c r="M44267" s="53">
        <f ca="1"/>
        <v>2021</v>
      </c>
      <c r="N44267" s="53">
        <f ca="1"/>
        <v>3</v>
      </c>
      <c r="O44267" s="53" t="str">
        <f ca="1"/>
        <v>2021-03</v>
      </c>
    </row>
    <row r="44268" spans="12:15" x14ac:dyDescent="0.4">
      <c r="L44268" s="56">
        <f ca="1"/>
        <v>44267</v>
      </c>
      <c r="M44268" s="53">
        <f ca="1"/>
        <v>2021</v>
      </c>
      <c r="N44268" s="53">
        <f ca="1"/>
        <v>3</v>
      </c>
      <c r="O44268" s="53" t="str">
        <f ca="1"/>
        <v>2021-03</v>
      </c>
    </row>
    <row r="44269" spans="12:15" x14ac:dyDescent="0.4">
      <c r="L44269" s="56">
        <f ca="1"/>
        <v>44268</v>
      </c>
      <c r="M44269" s="53">
        <f ca="1"/>
        <v>2021</v>
      </c>
      <c r="N44269" s="53">
        <f ca="1"/>
        <v>3</v>
      </c>
      <c r="O44269" s="53" t="str">
        <f ca="1"/>
        <v>2021-03</v>
      </c>
    </row>
    <row r="44270" spans="12:15" x14ac:dyDescent="0.4">
      <c r="L44270" s="56">
        <f ca="1"/>
        <v>44269</v>
      </c>
      <c r="M44270" s="53">
        <f ca="1"/>
        <v>2021</v>
      </c>
      <c r="N44270" s="53">
        <f ca="1"/>
        <v>3</v>
      </c>
      <c r="O44270" s="53" t="str">
        <f ca="1"/>
        <v>2021-03</v>
      </c>
    </row>
    <row r="44271" spans="12:15" x14ac:dyDescent="0.4">
      <c r="L44271" s="56">
        <f ca="1"/>
        <v>44270</v>
      </c>
      <c r="M44271" s="53">
        <f ca="1"/>
        <v>2021</v>
      </c>
      <c r="N44271" s="53">
        <f ca="1"/>
        <v>3</v>
      </c>
      <c r="O44271" s="53" t="str">
        <f ca="1"/>
        <v>2021-03</v>
      </c>
    </row>
    <row r="44272" spans="12:15" x14ac:dyDescent="0.4">
      <c r="L44272" s="56">
        <f ca="1"/>
        <v>44271</v>
      </c>
      <c r="M44272" s="53">
        <f ca="1"/>
        <v>2021</v>
      </c>
      <c r="N44272" s="53">
        <f ca="1"/>
        <v>3</v>
      </c>
      <c r="O44272" s="53" t="str">
        <f ca="1"/>
        <v>2021-03</v>
      </c>
    </row>
    <row r="44273" spans="12:15" x14ac:dyDescent="0.4">
      <c r="L44273" s="56">
        <f ca="1"/>
        <v>44272</v>
      </c>
      <c r="M44273" s="53">
        <f ca="1"/>
        <v>2021</v>
      </c>
      <c r="N44273" s="53">
        <f ca="1"/>
        <v>3</v>
      </c>
      <c r="O44273" s="53" t="str">
        <f ca="1"/>
        <v>2021-03</v>
      </c>
    </row>
    <row r="44274" spans="12:15" x14ac:dyDescent="0.4">
      <c r="L44274" s="56">
        <f ca="1"/>
        <v>44273</v>
      </c>
      <c r="M44274" s="53">
        <f ca="1"/>
        <v>2021</v>
      </c>
      <c r="N44274" s="53">
        <f ca="1"/>
        <v>3</v>
      </c>
      <c r="O44274" s="53" t="str">
        <f ca="1"/>
        <v>2021-03</v>
      </c>
    </row>
    <row r="44275" spans="12:15" x14ac:dyDescent="0.4">
      <c r="L44275" s="56">
        <f ca="1"/>
        <v>44274</v>
      </c>
      <c r="M44275" s="53">
        <f ca="1"/>
        <v>2021</v>
      </c>
      <c r="N44275" s="53">
        <f ca="1"/>
        <v>3</v>
      </c>
      <c r="O44275" s="53" t="str">
        <f ca="1"/>
        <v>2021-03</v>
      </c>
    </row>
    <row r="44276" spans="12:15" x14ac:dyDescent="0.4">
      <c r="L44276" s="56">
        <f ca="1"/>
        <v>44275</v>
      </c>
      <c r="M44276" s="53">
        <f ca="1"/>
        <v>2021</v>
      </c>
      <c r="N44276" s="53">
        <f ca="1"/>
        <v>3</v>
      </c>
      <c r="O44276" s="53" t="str">
        <f ca="1"/>
        <v>2021-03</v>
      </c>
    </row>
    <row r="44277" spans="12:15" x14ac:dyDescent="0.4">
      <c r="L44277" s="56">
        <f ca="1"/>
        <v>44276</v>
      </c>
      <c r="M44277" s="53">
        <f ca="1"/>
        <v>2021</v>
      </c>
      <c r="N44277" s="53">
        <f ca="1"/>
        <v>3</v>
      </c>
      <c r="O44277" s="53" t="str">
        <f ca="1"/>
        <v>2021-03</v>
      </c>
    </row>
    <row r="44278" spans="12:15" x14ac:dyDescent="0.4">
      <c r="L44278" s="56">
        <f ca="1"/>
        <v>44277</v>
      </c>
      <c r="M44278" s="53">
        <f ca="1"/>
        <v>2021</v>
      </c>
      <c r="N44278" s="53">
        <f ca="1"/>
        <v>3</v>
      </c>
      <c r="O44278" s="53" t="str">
        <f ca="1"/>
        <v>2021-03</v>
      </c>
    </row>
    <row r="44279" spans="12:15" x14ac:dyDescent="0.4">
      <c r="L44279" s="56">
        <f ca="1"/>
        <v>44278</v>
      </c>
      <c r="M44279" s="53">
        <f ca="1"/>
        <v>2021</v>
      </c>
      <c r="N44279" s="53">
        <f ca="1"/>
        <v>3</v>
      </c>
      <c r="O44279" s="53" t="str">
        <f ca="1"/>
        <v>2021-03</v>
      </c>
    </row>
    <row r="44280" spans="12:15" x14ac:dyDescent="0.4">
      <c r="L44280" s="56">
        <f ca="1"/>
        <v>44279</v>
      </c>
      <c r="M44280" s="53">
        <f ca="1"/>
        <v>2021</v>
      </c>
      <c r="N44280" s="53">
        <f ca="1"/>
        <v>3</v>
      </c>
      <c r="O44280" s="53" t="str">
        <f ca="1"/>
        <v>2021-03</v>
      </c>
    </row>
    <row r="44281" spans="12:15" x14ac:dyDescent="0.4">
      <c r="L44281" s="56">
        <f ca="1"/>
        <v>44280</v>
      </c>
      <c r="M44281" s="53">
        <f ca="1"/>
        <v>2021</v>
      </c>
      <c r="N44281" s="53">
        <f ca="1"/>
        <v>3</v>
      </c>
      <c r="O44281" s="53" t="str">
        <f ca="1"/>
        <v>2021-03</v>
      </c>
    </row>
    <row r="44282" spans="12:15" x14ac:dyDescent="0.4">
      <c r="L44282" s="56">
        <f ca="1"/>
        <v>44281</v>
      </c>
      <c r="M44282" s="53">
        <f ca="1"/>
        <v>2021</v>
      </c>
      <c r="N44282" s="53">
        <f ca="1"/>
        <v>3</v>
      </c>
      <c r="O44282" s="53" t="str">
        <f ca="1"/>
        <v>2021-03</v>
      </c>
    </row>
    <row r="44283" spans="12:15" x14ac:dyDescent="0.4">
      <c r="L44283" s="56">
        <f ca="1"/>
        <v>44282</v>
      </c>
      <c r="M44283" s="53">
        <f ca="1"/>
        <v>2021</v>
      </c>
      <c r="N44283" s="53">
        <f ca="1"/>
        <v>3</v>
      </c>
      <c r="O44283" s="53" t="str">
        <f ca="1"/>
        <v>2021-03</v>
      </c>
    </row>
    <row r="44284" spans="12:15" x14ac:dyDescent="0.4">
      <c r="L44284" s="56">
        <f ca="1"/>
        <v>44283</v>
      </c>
      <c r="M44284" s="53">
        <f ca="1"/>
        <v>2021</v>
      </c>
      <c r="N44284" s="53">
        <f ca="1"/>
        <v>3</v>
      </c>
      <c r="O44284" s="53" t="str">
        <f ca="1"/>
        <v>2021-03</v>
      </c>
    </row>
    <row r="44285" spans="12:15" x14ac:dyDescent="0.4">
      <c r="L44285" s="56">
        <f ca="1"/>
        <v>44284</v>
      </c>
      <c r="M44285" s="53">
        <f ca="1"/>
        <v>2021</v>
      </c>
      <c r="N44285" s="53">
        <f ca="1"/>
        <v>3</v>
      </c>
      <c r="O44285" s="53" t="str">
        <f ca="1"/>
        <v>2021-03</v>
      </c>
    </row>
    <row r="44286" spans="12:15" x14ac:dyDescent="0.4">
      <c r="L44286" s="56">
        <f ca="1"/>
        <v>44285</v>
      </c>
      <c r="M44286" s="53">
        <f ca="1"/>
        <v>2021</v>
      </c>
      <c r="N44286" s="53">
        <f ca="1"/>
        <v>3</v>
      </c>
      <c r="O44286" s="53" t="str">
        <f ca="1"/>
        <v>2021-03</v>
      </c>
    </row>
    <row r="44287" spans="12:15" x14ac:dyDescent="0.4">
      <c r="L44287" s="56">
        <f ca="1"/>
        <v>44286</v>
      </c>
      <c r="M44287" s="53">
        <f ca="1"/>
        <v>2021</v>
      </c>
      <c r="N44287" s="53">
        <f ca="1"/>
        <v>3</v>
      </c>
      <c r="O44287" s="53" t="str">
        <f ca="1"/>
        <v>2021-03</v>
      </c>
    </row>
    <row r="44288" spans="12:15" x14ac:dyDescent="0.4">
      <c r="L44288" s="56">
        <f ca="1"/>
        <v>44287</v>
      </c>
      <c r="M44288" s="53">
        <f ca="1"/>
        <v>2021</v>
      </c>
      <c r="N44288" s="53">
        <f ca="1"/>
        <v>4</v>
      </c>
      <c r="O44288" s="53" t="str">
        <f ca="1"/>
        <v>2021-04</v>
      </c>
    </row>
    <row r="44289" spans="12:15" x14ac:dyDescent="0.4">
      <c r="L44289" s="56">
        <f ca="1"/>
        <v>44288</v>
      </c>
      <c r="M44289" s="53">
        <f ca="1"/>
        <v>2021</v>
      </c>
      <c r="N44289" s="53">
        <f ca="1"/>
        <v>4</v>
      </c>
      <c r="O44289" s="53" t="str">
        <f ca="1"/>
        <v>2021-04</v>
      </c>
    </row>
    <row r="44290" spans="12:15" x14ac:dyDescent="0.4">
      <c r="L44290" s="56">
        <f ca="1"/>
        <v>44289</v>
      </c>
      <c r="M44290" s="53">
        <f ca="1"/>
        <v>2021</v>
      </c>
      <c r="N44290" s="53">
        <f ca="1"/>
        <v>4</v>
      </c>
      <c r="O44290" s="53" t="str">
        <f ca="1"/>
        <v>2021-04</v>
      </c>
    </row>
    <row r="44291" spans="12:15" x14ac:dyDescent="0.4">
      <c r="L44291" s="56">
        <f ca="1"/>
        <v>44290</v>
      </c>
      <c r="M44291" s="53">
        <f ca="1"/>
        <v>2021</v>
      </c>
      <c r="N44291" s="53">
        <f ca="1"/>
        <v>4</v>
      </c>
      <c r="O44291" s="53" t="str">
        <f ca="1"/>
        <v>2021-04</v>
      </c>
    </row>
    <row r="44292" spans="12:15" x14ac:dyDescent="0.4">
      <c r="L44292" s="56">
        <f ca="1"/>
        <v>44291</v>
      </c>
      <c r="M44292" s="53">
        <f ca="1"/>
        <v>2021</v>
      </c>
      <c r="N44292" s="53">
        <f ca="1"/>
        <v>4</v>
      </c>
      <c r="O44292" s="53" t="str">
        <f ca="1"/>
        <v>2021-04</v>
      </c>
    </row>
    <row r="44293" spans="12:15" x14ac:dyDescent="0.4">
      <c r="L44293" s="56">
        <f ca="1"/>
        <v>44292</v>
      </c>
      <c r="M44293" s="53">
        <f ca="1"/>
        <v>2021</v>
      </c>
      <c r="N44293" s="53">
        <f ca="1"/>
        <v>4</v>
      </c>
      <c r="O44293" s="53" t="str">
        <f ca="1"/>
        <v>2021-04</v>
      </c>
    </row>
    <row r="44294" spans="12:15" x14ac:dyDescent="0.4">
      <c r="L44294" s="56">
        <f ca="1"/>
        <v>44293</v>
      </c>
      <c r="M44294" s="53">
        <f ca="1"/>
        <v>2021</v>
      </c>
      <c r="N44294" s="53">
        <f ca="1"/>
        <v>4</v>
      </c>
      <c r="O44294" s="53" t="str">
        <f ca="1"/>
        <v>2021-04</v>
      </c>
    </row>
    <row r="44295" spans="12:15" x14ac:dyDescent="0.4">
      <c r="L44295" s="56">
        <f ca="1"/>
        <v>44294</v>
      </c>
      <c r="M44295" s="53">
        <f ca="1"/>
        <v>2021</v>
      </c>
      <c r="N44295" s="53">
        <f ca="1"/>
        <v>4</v>
      </c>
      <c r="O44295" s="53" t="str">
        <f ca="1"/>
        <v>2021-04</v>
      </c>
    </row>
    <row r="44296" spans="12:15" x14ac:dyDescent="0.4">
      <c r="L44296" s="56">
        <f ca="1"/>
        <v>44295</v>
      </c>
      <c r="M44296" s="53">
        <f ca="1"/>
        <v>2021</v>
      </c>
      <c r="N44296" s="53">
        <f ca="1"/>
        <v>4</v>
      </c>
      <c r="O44296" s="53" t="str">
        <f ca="1"/>
        <v>2021-04</v>
      </c>
    </row>
    <row r="44297" spans="12:15" x14ac:dyDescent="0.4">
      <c r="L44297" s="56">
        <f ca="1"/>
        <v>44296</v>
      </c>
      <c r="M44297" s="53">
        <f ca="1"/>
        <v>2021</v>
      </c>
      <c r="N44297" s="53">
        <f ca="1"/>
        <v>4</v>
      </c>
      <c r="O44297" s="53" t="str">
        <f ca="1"/>
        <v>2021-04</v>
      </c>
    </row>
    <row r="44298" spans="12:15" x14ac:dyDescent="0.4">
      <c r="L44298" s="56">
        <f ca="1"/>
        <v>44297</v>
      </c>
      <c r="M44298" s="53">
        <f ca="1"/>
        <v>2021</v>
      </c>
      <c r="N44298" s="53">
        <f ca="1"/>
        <v>4</v>
      </c>
      <c r="O44298" s="53" t="str">
        <f ca="1"/>
        <v>2021-04</v>
      </c>
    </row>
    <row r="44299" spans="12:15" x14ac:dyDescent="0.4">
      <c r="L44299" s="56">
        <f ca="1"/>
        <v>44298</v>
      </c>
      <c r="M44299" s="53">
        <f ca="1"/>
        <v>2021</v>
      </c>
      <c r="N44299" s="53">
        <f ca="1"/>
        <v>4</v>
      </c>
      <c r="O44299" s="53" t="str">
        <f ca="1"/>
        <v>2021-04</v>
      </c>
    </row>
    <row r="44300" spans="12:15" x14ac:dyDescent="0.4">
      <c r="L44300" s="56">
        <f ca="1"/>
        <v>44299</v>
      </c>
      <c r="M44300" s="53">
        <f ca="1"/>
        <v>2021</v>
      </c>
      <c r="N44300" s="53">
        <f ca="1"/>
        <v>4</v>
      </c>
      <c r="O44300" s="53" t="str">
        <f ca="1"/>
        <v>2021-04</v>
      </c>
    </row>
    <row r="44301" spans="12:15" x14ac:dyDescent="0.4">
      <c r="L44301" s="56">
        <f ca="1"/>
        <v>44300</v>
      </c>
      <c r="M44301" s="53">
        <f ca="1"/>
        <v>2021</v>
      </c>
      <c r="N44301" s="53">
        <f ca="1"/>
        <v>4</v>
      </c>
      <c r="O44301" s="53" t="str">
        <f ca="1"/>
        <v>2021-04</v>
      </c>
    </row>
    <row r="44302" spans="12:15" x14ac:dyDescent="0.4">
      <c r="L44302" s="56">
        <f ca="1"/>
        <v>44301</v>
      </c>
      <c r="M44302" s="53">
        <f ca="1"/>
        <v>2021</v>
      </c>
      <c r="N44302" s="53">
        <f ca="1"/>
        <v>4</v>
      </c>
      <c r="O44302" s="53" t="str">
        <f ca="1"/>
        <v>2021-04</v>
      </c>
    </row>
    <row r="44303" spans="12:15" x14ac:dyDescent="0.4">
      <c r="L44303" s="56">
        <f ca="1"/>
        <v>44302</v>
      </c>
      <c r="M44303" s="53">
        <f ca="1"/>
        <v>2021</v>
      </c>
      <c r="N44303" s="53">
        <f ca="1"/>
        <v>4</v>
      </c>
      <c r="O44303" s="53" t="str">
        <f ca="1"/>
        <v>2021-04</v>
      </c>
    </row>
    <row r="44304" spans="12:15" x14ac:dyDescent="0.4">
      <c r="L44304" s="56">
        <f ca="1"/>
        <v>44303</v>
      </c>
      <c r="M44304" s="53">
        <f ca="1"/>
        <v>2021</v>
      </c>
      <c r="N44304" s="53">
        <f ca="1"/>
        <v>4</v>
      </c>
      <c r="O44304" s="53" t="str">
        <f ca="1"/>
        <v>2021-04</v>
      </c>
    </row>
    <row r="44305" spans="12:15" x14ac:dyDescent="0.4">
      <c r="L44305" s="56">
        <f ca="1"/>
        <v>44304</v>
      </c>
      <c r="M44305" s="53">
        <f ca="1"/>
        <v>2021</v>
      </c>
      <c r="N44305" s="53">
        <f ca="1"/>
        <v>4</v>
      </c>
      <c r="O44305" s="53" t="str">
        <f ca="1"/>
        <v>2021-04</v>
      </c>
    </row>
    <row r="44306" spans="12:15" x14ac:dyDescent="0.4">
      <c r="L44306" s="56">
        <f ca="1"/>
        <v>44305</v>
      </c>
      <c r="M44306" s="53">
        <f ca="1"/>
        <v>2021</v>
      </c>
      <c r="N44306" s="53">
        <f ca="1"/>
        <v>4</v>
      </c>
      <c r="O44306" s="53" t="str">
        <f ca="1"/>
        <v>2021-04</v>
      </c>
    </row>
    <row r="44307" spans="12:15" x14ac:dyDescent="0.4">
      <c r="L44307" s="56">
        <f ca="1"/>
        <v>44306</v>
      </c>
      <c r="M44307" s="53">
        <f ca="1"/>
        <v>2021</v>
      </c>
      <c r="N44307" s="53">
        <f ca="1"/>
        <v>4</v>
      </c>
      <c r="O44307" s="53" t="str">
        <f ca="1"/>
        <v>2021-04</v>
      </c>
    </row>
    <row r="44308" spans="12:15" x14ac:dyDescent="0.4">
      <c r="L44308" s="56">
        <f ca="1"/>
        <v>44307</v>
      </c>
      <c r="M44308" s="53">
        <f ca="1"/>
        <v>2021</v>
      </c>
      <c r="N44308" s="53">
        <f ca="1"/>
        <v>4</v>
      </c>
      <c r="O44308" s="53" t="str">
        <f ca="1"/>
        <v>2021-04</v>
      </c>
    </row>
    <row r="44309" spans="12:15" x14ac:dyDescent="0.4">
      <c r="L44309" s="56">
        <f ca="1"/>
        <v>44308</v>
      </c>
      <c r="M44309" s="53">
        <f ca="1"/>
        <v>2021</v>
      </c>
      <c r="N44309" s="53">
        <f ca="1"/>
        <v>4</v>
      </c>
      <c r="O44309" s="53" t="str">
        <f ca="1"/>
        <v>2021-04</v>
      </c>
    </row>
    <row r="44310" spans="12:15" x14ac:dyDescent="0.4">
      <c r="L44310" s="56">
        <f ca="1"/>
        <v>44309</v>
      </c>
      <c r="M44310" s="53">
        <f ca="1"/>
        <v>2021</v>
      </c>
      <c r="N44310" s="53">
        <f ca="1"/>
        <v>4</v>
      </c>
      <c r="O44310" s="53" t="str">
        <f ca="1"/>
        <v>2021-04</v>
      </c>
    </row>
    <row r="44311" spans="12:15" x14ac:dyDescent="0.4">
      <c r="L44311" s="56">
        <f ca="1"/>
        <v>44310</v>
      </c>
      <c r="M44311" s="53">
        <f ca="1"/>
        <v>2021</v>
      </c>
      <c r="N44311" s="53">
        <f ca="1"/>
        <v>4</v>
      </c>
      <c r="O44311" s="53" t="str">
        <f ca="1"/>
        <v>2021-04</v>
      </c>
    </row>
    <row r="44312" spans="12:15" x14ac:dyDescent="0.4">
      <c r="L44312" s="56">
        <f ca="1"/>
        <v>44311</v>
      </c>
      <c r="M44312" s="53">
        <f ca="1"/>
        <v>2021</v>
      </c>
      <c r="N44312" s="53">
        <f ca="1"/>
        <v>4</v>
      </c>
      <c r="O44312" s="53" t="str">
        <f ca="1"/>
        <v>2021-04</v>
      </c>
    </row>
    <row r="44313" spans="12:15" x14ac:dyDescent="0.4">
      <c r="L44313" s="56">
        <f ca="1"/>
        <v>44312</v>
      </c>
      <c r="M44313" s="53">
        <f ca="1"/>
        <v>2021</v>
      </c>
      <c r="N44313" s="53">
        <f ca="1"/>
        <v>4</v>
      </c>
      <c r="O44313" s="53" t="str">
        <f ca="1"/>
        <v>2021-04</v>
      </c>
    </row>
    <row r="44314" spans="12:15" x14ac:dyDescent="0.4">
      <c r="L44314" s="56">
        <f ca="1"/>
        <v>44313</v>
      </c>
      <c r="M44314" s="53">
        <f ca="1"/>
        <v>2021</v>
      </c>
      <c r="N44314" s="53">
        <f ca="1"/>
        <v>4</v>
      </c>
      <c r="O44314" s="53" t="str">
        <f ca="1"/>
        <v>2021-04</v>
      </c>
    </row>
    <row r="44315" spans="12:15" x14ac:dyDescent="0.4">
      <c r="L44315" s="56">
        <f ca="1"/>
        <v>44314</v>
      </c>
      <c r="M44315" s="53">
        <f ca="1"/>
        <v>2021</v>
      </c>
      <c r="N44315" s="53">
        <f ca="1"/>
        <v>4</v>
      </c>
      <c r="O44315" s="53" t="str">
        <f ca="1"/>
        <v>2021-04</v>
      </c>
    </row>
    <row r="44316" spans="12:15" x14ac:dyDescent="0.4">
      <c r="L44316" s="56">
        <f ca="1"/>
        <v>44315</v>
      </c>
      <c r="M44316" s="53">
        <f ca="1"/>
        <v>2021</v>
      </c>
      <c r="N44316" s="53">
        <f ca="1"/>
        <v>4</v>
      </c>
      <c r="O44316" s="53" t="str">
        <f ca="1"/>
        <v>2021-04</v>
      </c>
    </row>
    <row r="44317" spans="12:15" x14ac:dyDescent="0.4">
      <c r="L44317" s="56">
        <f ca="1"/>
        <v>44316</v>
      </c>
      <c r="M44317" s="53">
        <f ca="1"/>
        <v>2021</v>
      </c>
      <c r="N44317" s="53">
        <f ca="1"/>
        <v>4</v>
      </c>
      <c r="O44317" s="53" t="str">
        <f ca="1"/>
        <v>2021-04</v>
      </c>
    </row>
    <row r="44318" spans="12:15" x14ac:dyDescent="0.4">
      <c r="L44318" s="56">
        <f ca="1"/>
        <v>44317</v>
      </c>
      <c r="M44318" s="53">
        <f ca="1"/>
        <v>2021</v>
      </c>
      <c r="N44318" s="53">
        <f ca="1"/>
        <v>5</v>
      </c>
      <c r="O44318" s="53" t="str">
        <f ca="1"/>
        <v>2021-05</v>
      </c>
    </row>
    <row r="44319" spans="12:15" x14ac:dyDescent="0.4">
      <c r="L44319" s="56">
        <f ca="1"/>
        <v>44318</v>
      </c>
      <c r="M44319" s="53">
        <f ca="1"/>
        <v>2021</v>
      </c>
      <c r="N44319" s="53">
        <f ca="1"/>
        <v>5</v>
      </c>
      <c r="O44319" s="53" t="str">
        <f ca="1"/>
        <v>2021-05</v>
      </c>
    </row>
    <row r="44320" spans="12:15" x14ac:dyDescent="0.4">
      <c r="L44320" s="56">
        <f ca="1"/>
        <v>44319</v>
      </c>
      <c r="M44320" s="53">
        <f ca="1"/>
        <v>2021</v>
      </c>
      <c r="N44320" s="53">
        <f ca="1"/>
        <v>5</v>
      </c>
      <c r="O44320" s="53" t="str">
        <f ca="1"/>
        <v>2021-05</v>
      </c>
    </row>
    <row r="44321" spans="12:15" x14ac:dyDescent="0.4">
      <c r="L44321" s="56">
        <f ca="1"/>
        <v>44320</v>
      </c>
      <c r="M44321" s="53">
        <f ca="1"/>
        <v>2021</v>
      </c>
      <c r="N44321" s="53">
        <f ca="1"/>
        <v>5</v>
      </c>
      <c r="O44321" s="53" t="str">
        <f ca="1"/>
        <v>2021-05</v>
      </c>
    </row>
    <row r="44322" spans="12:15" x14ac:dyDescent="0.4">
      <c r="L44322" s="56">
        <f ca="1"/>
        <v>44321</v>
      </c>
      <c r="M44322" s="53">
        <f ca="1"/>
        <v>2021</v>
      </c>
      <c r="N44322" s="53">
        <f ca="1"/>
        <v>5</v>
      </c>
      <c r="O44322" s="53" t="str">
        <f ca="1"/>
        <v>2021-05</v>
      </c>
    </row>
    <row r="44323" spans="12:15" x14ac:dyDescent="0.4">
      <c r="L44323" s="56">
        <f ca="1"/>
        <v>44322</v>
      </c>
      <c r="M44323" s="53">
        <f ca="1"/>
        <v>2021</v>
      </c>
      <c r="N44323" s="53">
        <f ca="1"/>
        <v>5</v>
      </c>
      <c r="O44323" s="53" t="str">
        <f ca="1"/>
        <v>2021-05</v>
      </c>
    </row>
    <row r="44324" spans="12:15" x14ac:dyDescent="0.4">
      <c r="L44324" s="56">
        <f ca="1"/>
        <v>44323</v>
      </c>
      <c r="M44324" s="53">
        <f ca="1"/>
        <v>2021</v>
      </c>
      <c r="N44324" s="53">
        <f ca="1"/>
        <v>5</v>
      </c>
      <c r="O44324" s="53" t="str">
        <f ca="1"/>
        <v>2021-05</v>
      </c>
    </row>
    <row r="44325" spans="12:15" x14ac:dyDescent="0.4">
      <c r="L44325" s="56">
        <f ca="1"/>
        <v>44324</v>
      </c>
      <c r="M44325" s="53">
        <f ca="1"/>
        <v>2021</v>
      </c>
      <c r="N44325" s="53">
        <f ca="1"/>
        <v>5</v>
      </c>
      <c r="O44325" s="53" t="str">
        <f ca="1"/>
        <v>2021-05</v>
      </c>
    </row>
    <row r="44326" spans="12:15" x14ac:dyDescent="0.4">
      <c r="L44326" s="56">
        <f ca="1"/>
        <v>44325</v>
      </c>
      <c r="M44326" s="53">
        <f ca="1"/>
        <v>2021</v>
      </c>
      <c r="N44326" s="53">
        <f ca="1"/>
        <v>5</v>
      </c>
      <c r="O44326" s="53" t="str">
        <f ca="1"/>
        <v>2021-05</v>
      </c>
    </row>
    <row r="44327" spans="12:15" x14ac:dyDescent="0.4">
      <c r="L44327" s="56">
        <f ca="1"/>
        <v>44326</v>
      </c>
      <c r="M44327" s="53">
        <f ca="1"/>
        <v>2021</v>
      </c>
      <c r="N44327" s="53">
        <f ca="1"/>
        <v>5</v>
      </c>
      <c r="O44327" s="53" t="str">
        <f ca="1"/>
        <v>2021-05</v>
      </c>
    </row>
    <row r="44328" spans="12:15" x14ac:dyDescent="0.4">
      <c r="L44328" s="56">
        <f ca="1"/>
        <v>44327</v>
      </c>
      <c r="M44328" s="53">
        <f ca="1"/>
        <v>2021</v>
      </c>
      <c r="N44328" s="53">
        <f ca="1"/>
        <v>5</v>
      </c>
      <c r="O44328" s="53" t="str">
        <f ca="1"/>
        <v>2021-05</v>
      </c>
    </row>
    <row r="44329" spans="12:15" x14ac:dyDescent="0.4">
      <c r="L44329" s="56">
        <f ca="1"/>
        <v>44328</v>
      </c>
      <c r="M44329" s="53">
        <f ca="1"/>
        <v>2021</v>
      </c>
      <c r="N44329" s="53">
        <f ca="1"/>
        <v>5</v>
      </c>
      <c r="O44329" s="53" t="str">
        <f ca="1"/>
        <v>2021-05</v>
      </c>
    </row>
    <row r="44330" spans="12:15" x14ac:dyDescent="0.4">
      <c r="L44330" s="56">
        <f ca="1"/>
        <v>44329</v>
      </c>
      <c r="M44330" s="53">
        <f ca="1"/>
        <v>2021</v>
      </c>
      <c r="N44330" s="53">
        <f ca="1"/>
        <v>5</v>
      </c>
      <c r="O44330" s="53" t="str">
        <f ca="1"/>
        <v>2021-05</v>
      </c>
    </row>
    <row r="44331" spans="12:15" x14ac:dyDescent="0.4">
      <c r="L44331" s="56">
        <f ca="1"/>
        <v>44330</v>
      </c>
      <c r="M44331" s="53">
        <f ca="1"/>
        <v>2021</v>
      </c>
      <c r="N44331" s="53">
        <f ca="1"/>
        <v>5</v>
      </c>
      <c r="O44331" s="53" t="str">
        <f ca="1"/>
        <v>2021-05</v>
      </c>
    </row>
    <row r="44332" spans="12:15" x14ac:dyDescent="0.4">
      <c r="L44332" s="56">
        <f ca="1"/>
        <v>44331</v>
      </c>
      <c r="M44332" s="53">
        <f ca="1"/>
        <v>2021</v>
      </c>
      <c r="N44332" s="53">
        <f ca="1"/>
        <v>5</v>
      </c>
      <c r="O44332" s="53" t="str">
        <f ca="1"/>
        <v>2021-05</v>
      </c>
    </row>
    <row r="44333" spans="12:15" x14ac:dyDescent="0.4">
      <c r="L44333" s="56">
        <f ca="1"/>
        <v>44332</v>
      </c>
      <c r="M44333" s="53">
        <f ca="1"/>
        <v>2021</v>
      </c>
      <c r="N44333" s="53">
        <f ca="1"/>
        <v>5</v>
      </c>
      <c r="O44333" s="53" t="str">
        <f ca="1"/>
        <v>2021-05</v>
      </c>
    </row>
    <row r="44334" spans="12:15" x14ac:dyDescent="0.4">
      <c r="L44334" s="56">
        <f ca="1"/>
        <v>44333</v>
      </c>
      <c r="M44334" s="53">
        <f ca="1"/>
        <v>2021</v>
      </c>
      <c r="N44334" s="53">
        <f ca="1"/>
        <v>5</v>
      </c>
      <c r="O44334" s="53" t="str">
        <f ca="1"/>
        <v>2021-05</v>
      </c>
    </row>
    <row r="44335" spans="12:15" x14ac:dyDescent="0.4">
      <c r="L44335" s="56">
        <f ca="1"/>
        <v>44334</v>
      </c>
      <c r="M44335" s="53">
        <f ca="1"/>
        <v>2021</v>
      </c>
      <c r="N44335" s="53">
        <f ca="1"/>
        <v>5</v>
      </c>
      <c r="O44335" s="53" t="str">
        <f ca="1"/>
        <v>2021-05</v>
      </c>
    </row>
    <row r="44336" spans="12:15" x14ac:dyDescent="0.4">
      <c r="L44336" s="56">
        <f ca="1"/>
        <v>44335</v>
      </c>
      <c r="M44336" s="53">
        <f ca="1"/>
        <v>2021</v>
      </c>
      <c r="N44336" s="53">
        <f ca="1"/>
        <v>5</v>
      </c>
      <c r="O44336" s="53" t="str">
        <f ca="1"/>
        <v>2021-05</v>
      </c>
    </row>
    <row r="44337" spans="12:15" x14ac:dyDescent="0.4">
      <c r="L44337" s="56">
        <f ca="1"/>
        <v>44336</v>
      </c>
      <c r="M44337" s="53">
        <f ca="1"/>
        <v>2021</v>
      </c>
      <c r="N44337" s="53">
        <f ca="1"/>
        <v>5</v>
      </c>
      <c r="O44337" s="53" t="str">
        <f ca="1"/>
        <v>2021-05</v>
      </c>
    </row>
    <row r="44338" spans="12:15" x14ac:dyDescent="0.4">
      <c r="L44338" s="56">
        <f ca="1"/>
        <v>44337</v>
      </c>
      <c r="M44338" s="53">
        <f ca="1"/>
        <v>2021</v>
      </c>
      <c r="N44338" s="53">
        <f ca="1"/>
        <v>5</v>
      </c>
      <c r="O44338" s="53" t="str">
        <f ca="1"/>
        <v>2021-05</v>
      </c>
    </row>
    <row r="44339" spans="12:15" x14ac:dyDescent="0.4">
      <c r="L44339" s="56">
        <f ca="1"/>
        <v>44338</v>
      </c>
      <c r="M44339" s="53">
        <f ca="1"/>
        <v>2021</v>
      </c>
      <c r="N44339" s="53">
        <f ca="1"/>
        <v>5</v>
      </c>
      <c r="O44339" s="53" t="str">
        <f ca="1"/>
        <v>2021-05</v>
      </c>
    </row>
    <row r="44340" spans="12:15" x14ac:dyDescent="0.4">
      <c r="L44340" s="56">
        <f ca="1"/>
        <v>44339</v>
      </c>
      <c r="M44340" s="53">
        <f ca="1"/>
        <v>2021</v>
      </c>
      <c r="N44340" s="53">
        <f ca="1"/>
        <v>5</v>
      </c>
      <c r="O44340" s="53" t="str">
        <f ca="1"/>
        <v>2021-05</v>
      </c>
    </row>
    <row r="44341" spans="12:15" x14ac:dyDescent="0.4">
      <c r="L44341" s="56">
        <f ca="1"/>
        <v>44340</v>
      </c>
      <c r="M44341" s="53">
        <f ca="1"/>
        <v>2021</v>
      </c>
      <c r="N44341" s="53">
        <f ca="1"/>
        <v>5</v>
      </c>
      <c r="O44341" s="53" t="str">
        <f ca="1"/>
        <v>2021-05</v>
      </c>
    </row>
    <row r="44342" spans="12:15" x14ac:dyDescent="0.4">
      <c r="L44342" s="56">
        <f ca="1"/>
        <v>44341</v>
      </c>
      <c r="M44342" s="53">
        <f ca="1"/>
        <v>2021</v>
      </c>
      <c r="N44342" s="53">
        <f ca="1"/>
        <v>5</v>
      </c>
      <c r="O44342" s="53" t="str">
        <f ca="1"/>
        <v>2021-05</v>
      </c>
    </row>
    <row r="44343" spans="12:15" x14ac:dyDescent="0.4">
      <c r="L44343" s="56">
        <f ca="1"/>
        <v>44342</v>
      </c>
      <c r="M44343" s="53">
        <f ca="1"/>
        <v>2021</v>
      </c>
      <c r="N44343" s="53">
        <f ca="1"/>
        <v>5</v>
      </c>
      <c r="O44343" s="53" t="str">
        <f ca="1"/>
        <v>2021-05</v>
      </c>
    </row>
    <row r="44344" spans="12:15" x14ac:dyDescent="0.4">
      <c r="L44344" s="56">
        <f ca="1"/>
        <v>44343</v>
      </c>
      <c r="M44344" s="53">
        <f ca="1"/>
        <v>2021</v>
      </c>
      <c r="N44344" s="53">
        <f ca="1"/>
        <v>5</v>
      </c>
      <c r="O44344" s="53" t="str">
        <f ca="1"/>
        <v>2021-05</v>
      </c>
    </row>
    <row r="44345" spans="12:15" x14ac:dyDescent="0.4">
      <c r="L44345" s="56">
        <f ca="1"/>
        <v>44344</v>
      </c>
      <c r="M44345" s="53">
        <f ca="1"/>
        <v>2021</v>
      </c>
      <c r="N44345" s="53">
        <f ca="1"/>
        <v>5</v>
      </c>
      <c r="O44345" s="53" t="str">
        <f ca="1"/>
        <v>2021-05</v>
      </c>
    </row>
    <row r="44346" spans="12:15" x14ac:dyDescent="0.4">
      <c r="L44346" s="56">
        <f ca="1"/>
        <v>44345</v>
      </c>
      <c r="M44346" s="53">
        <f ca="1"/>
        <v>2021</v>
      </c>
      <c r="N44346" s="53">
        <f ca="1"/>
        <v>5</v>
      </c>
      <c r="O44346" s="53" t="str">
        <f ca="1"/>
        <v>2021-05</v>
      </c>
    </row>
    <row r="44347" spans="12:15" x14ac:dyDescent="0.4">
      <c r="L44347" s="56">
        <f ca="1"/>
        <v>44346</v>
      </c>
      <c r="M44347" s="53">
        <f ca="1"/>
        <v>2021</v>
      </c>
      <c r="N44347" s="53">
        <f ca="1"/>
        <v>5</v>
      </c>
      <c r="O44347" s="53" t="str">
        <f ca="1"/>
        <v>2021-05</v>
      </c>
    </row>
    <row r="44348" spans="12:15" x14ac:dyDescent="0.4">
      <c r="L44348" s="56">
        <f ca="1"/>
        <v>44347</v>
      </c>
      <c r="M44348" s="53">
        <f ca="1"/>
        <v>2021</v>
      </c>
      <c r="N44348" s="53">
        <f ca="1"/>
        <v>5</v>
      </c>
      <c r="O44348" s="53" t="str">
        <f ca="1"/>
        <v>2021-05</v>
      </c>
    </row>
    <row r="44349" spans="12:15" x14ac:dyDescent="0.4">
      <c r="L44349" s="56">
        <f ca="1"/>
        <v>44348</v>
      </c>
      <c r="M44349" s="53">
        <f ca="1"/>
        <v>2021</v>
      </c>
      <c r="N44349" s="53">
        <f ca="1"/>
        <v>6</v>
      </c>
      <c r="O44349" s="53" t="str">
        <f ca="1"/>
        <v>2021-06</v>
      </c>
    </row>
    <row r="44350" spans="12:15" x14ac:dyDescent="0.4">
      <c r="L44350" s="56">
        <f ca="1"/>
        <v>44349</v>
      </c>
      <c r="M44350" s="53">
        <f ca="1"/>
        <v>2021</v>
      </c>
      <c r="N44350" s="53">
        <f ca="1"/>
        <v>6</v>
      </c>
      <c r="O44350" s="53" t="str">
        <f ca="1"/>
        <v>2021-06</v>
      </c>
    </row>
    <row r="44351" spans="12:15" x14ac:dyDescent="0.4">
      <c r="L44351" s="56">
        <f ca="1"/>
        <v>44350</v>
      </c>
      <c r="M44351" s="53">
        <f ca="1"/>
        <v>2021</v>
      </c>
      <c r="N44351" s="53">
        <f ca="1"/>
        <v>6</v>
      </c>
      <c r="O44351" s="53" t="str">
        <f ca="1"/>
        <v>2021-06</v>
      </c>
    </row>
    <row r="44352" spans="12:15" x14ac:dyDescent="0.4">
      <c r="L44352" s="56">
        <f ca="1"/>
        <v>44351</v>
      </c>
      <c r="M44352" s="53">
        <f ca="1"/>
        <v>2021</v>
      </c>
      <c r="N44352" s="53">
        <f ca="1"/>
        <v>6</v>
      </c>
      <c r="O44352" s="53" t="str">
        <f ca="1"/>
        <v>2021-06</v>
      </c>
    </row>
    <row r="44353" spans="12:15" x14ac:dyDescent="0.4">
      <c r="L44353" s="56">
        <f ca="1"/>
        <v>44352</v>
      </c>
      <c r="M44353" s="53">
        <f ca="1"/>
        <v>2021</v>
      </c>
      <c r="N44353" s="53">
        <f ca="1"/>
        <v>6</v>
      </c>
      <c r="O44353" s="53" t="str">
        <f ca="1"/>
        <v>2021-06</v>
      </c>
    </row>
    <row r="44354" spans="12:15" x14ac:dyDescent="0.4">
      <c r="L44354" s="56">
        <f ca="1"/>
        <v>44353</v>
      </c>
      <c r="M44354" s="53">
        <f ca="1"/>
        <v>2021</v>
      </c>
      <c r="N44354" s="53">
        <f ca="1"/>
        <v>6</v>
      </c>
      <c r="O44354" s="53" t="str">
        <f ca="1"/>
        <v>2021-06</v>
      </c>
    </row>
    <row r="44355" spans="12:15" x14ac:dyDescent="0.4">
      <c r="L44355" s="56">
        <f ca="1"/>
        <v>44354</v>
      </c>
      <c r="M44355" s="53">
        <f ca="1"/>
        <v>2021</v>
      </c>
      <c r="N44355" s="53">
        <f ca="1"/>
        <v>6</v>
      </c>
      <c r="O44355" s="53" t="str">
        <f ca="1"/>
        <v>2021-06</v>
      </c>
    </row>
    <row r="44356" spans="12:15" x14ac:dyDescent="0.4">
      <c r="L44356" s="56">
        <f ca="1"/>
        <v>44355</v>
      </c>
      <c r="M44356" s="53">
        <f ca="1"/>
        <v>2021</v>
      </c>
      <c r="N44356" s="53">
        <f ca="1"/>
        <v>6</v>
      </c>
      <c r="O44356" s="53" t="str">
        <f ca="1"/>
        <v>2021-06</v>
      </c>
    </row>
    <row r="44357" spans="12:15" x14ac:dyDescent="0.4">
      <c r="L44357" s="56">
        <f ca="1"/>
        <v>44356</v>
      </c>
      <c r="M44357" s="53">
        <f ca="1"/>
        <v>2021</v>
      </c>
      <c r="N44357" s="53">
        <f ca="1"/>
        <v>6</v>
      </c>
      <c r="O44357" s="53" t="str">
        <f ca="1"/>
        <v>2021-06</v>
      </c>
    </row>
    <row r="44358" spans="12:15" x14ac:dyDescent="0.4">
      <c r="L44358" s="56">
        <f ca="1"/>
        <v>44357</v>
      </c>
      <c r="M44358" s="53">
        <f ca="1"/>
        <v>2021</v>
      </c>
      <c r="N44358" s="53">
        <f ca="1"/>
        <v>6</v>
      </c>
      <c r="O44358" s="53" t="str">
        <f ca="1"/>
        <v>2021-06</v>
      </c>
    </row>
    <row r="44359" spans="12:15" x14ac:dyDescent="0.4">
      <c r="L44359" s="56">
        <f ca="1"/>
        <v>44358</v>
      </c>
      <c r="M44359" s="53">
        <f ca="1"/>
        <v>2021</v>
      </c>
      <c r="N44359" s="53">
        <f ca="1"/>
        <v>6</v>
      </c>
      <c r="O44359" s="53" t="str">
        <f ca="1"/>
        <v>2021-06</v>
      </c>
    </row>
    <row r="44360" spans="12:15" x14ac:dyDescent="0.4">
      <c r="L44360" s="56">
        <f ca="1"/>
        <v>44359</v>
      </c>
      <c r="M44360" s="53">
        <f ca="1"/>
        <v>2021</v>
      </c>
      <c r="N44360" s="53">
        <f ca="1"/>
        <v>6</v>
      </c>
      <c r="O44360" s="53" t="str">
        <f ca="1"/>
        <v>2021-06</v>
      </c>
    </row>
    <row r="44361" spans="12:15" x14ac:dyDescent="0.4">
      <c r="L44361" s="56">
        <f ca="1"/>
        <v>44360</v>
      </c>
      <c r="M44361" s="53">
        <f ca="1"/>
        <v>2021</v>
      </c>
      <c r="N44361" s="53">
        <f ca="1"/>
        <v>6</v>
      </c>
      <c r="O44361" s="53" t="str">
        <f ca="1"/>
        <v>2021-06</v>
      </c>
    </row>
    <row r="44362" spans="12:15" x14ac:dyDescent="0.4">
      <c r="L44362" s="56">
        <f ca="1"/>
        <v>44361</v>
      </c>
      <c r="M44362" s="53">
        <f ca="1"/>
        <v>2021</v>
      </c>
      <c r="N44362" s="53">
        <f ca="1"/>
        <v>6</v>
      </c>
      <c r="O44362" s="53" t="str">
        <f ca="1"/>
        <v>2021-06</v>
      </c>
    </row>
    <row r="44363" spans="12:15" x14ac:dyDescent="0.4">
      <c r="L44363" s="56">
        <f ca="1"/>
        <v>44362</v>
      </c>
      <c r="M44363" s="53">
        <f ca="1"/>
        <v>2021</v>
      </c>
      <c r="N44363" s="53">
        <f ca="1"/>
        <v>6</v>
      </c>
      <c r="O44363" s="53" t="str">
        <f ca="1"/>
        <v>2021-06</v>
      </c>
    </row>
    <row r="44364" spans="12:15" x14ac:dyDescent="0.4">
      <c r="L44364" s="56">
        <f ca="1"/>
        <v>44363</v>
      </c>
      <c r="M44364" s="53">
        <f ca="1"/>
        <v>2021</v>
      </c>
      <c r="N44364" s="53">
        <f ca="1"/>
        <v>6</v>
      </c>
      <c r="O44364" s="53" t="str">
        <f ca="1"/>
        <v>2021-06</v>
      </c>
    </row>
    <row r="44365" spans="12:15" x14ac:dyDescent="0.4">
      <c r="L44365" s="56">
        <f ca="1"/>
        <v>44364</v>
      </c>
      <c r="M44365" s="53">
        <f ca="1"/>
        <v>2021</v>
      </c>
      <c r="N44365" s="53">
        <f ca="1"/>
        <v>6</v>
      </c>
      <c r="O44365" s="53" t="str">
        <f ca="1"/>
        <v>2021-06</v>
      </c>
    </row>
    <row r="44366" spans="12:15" x14ac:dyDescent="0.4">
      <c r="L44366" s="56">
        <f ca="1"/>
        <v>44365</v>
      </c>
      <c r="M44366" s="53">
        <f ca="1"/>
        <v>2021</v>
      </c>
      <c r="N44366" s="53">
        <f ca="1"/>
        <v>6</v>
      </c>
      <c r="O44366" s="53" t="str">
        <f ca="1"/>
        <v>2021-06</v>
      </c>
    </row>
    <row r="44367" spans="12:15" x14ac:dyDescent="0.4">
      <c r="L44367" s="56">
        <f ca="1"/>
        <v>44366</v>
      </c>
      <c r="M44367" s="53">
        <f ca="1"/>
        <v>2021</v>
      </c>
      <c r="N44367" s="53">
        <f ca="1"/>
        <v>6</v>
      </c>
      <c r="O44367" s="53" t="str">
        <f ca="1"/>
        <v>2021-06</v>
      </c>
    </row>
    <row r="44368" spans="12:15" x14ac:dyDescent="0.4">
      <c r="L44368" s="56">
        <f ca="1"/>
        <v>44367</v>
      </c>
      <c r="M44368" s="53">
        <f ca="1"/>
        <v>2021</v>
      </c>
      <c r="N44368" s="53">
        <f ca="1"/>
        <v>6</v>
      </c>
      <c r="O44368" s="53" t="str">
        <f ca="1"/>
        <v>2021-06</v>
      </c>
    </row>
    <row r="44369" spans="12:15" x14ac:dyDescent="0.4">
      <c r="L44369" s="56">
        <f ca="1"/>
        <v>44368</v>
      </c>
      <c r="M44369" s="53">
        <f ca="1"/>
        <v>2021</v>
      </c>
      <c r="N44369" s="53">
        <f ca="1"/>
        <v>6</v>
      </c>
      <c r="O44369" s="53" t="str">
        <f ca="1"/>
        <v>2021-06</v>
      </c>
    </row>
    <row r="44370" spans="12:15" x14ac:dyDescent="0.4">
      <c r="L44370" s="56">
        <f ca="1"/>
        <v>44369</v>
      </c>
      <c r="M44370" s="53">
        <f ca="1"/>
        <v>2021</v>
      </c>
      <c r="N44370" s="53">
        <f ca="1"/>
        <v>6</v>
      </c>
      <c r="O44370" s="53" t="str">
        <f ca="1"/>
        <v>2021-06</v>
      </c>
    </row>
    <row r="44371" spans="12:15" x14ac:dyDescent="0.4">
      <c r="L44371" s="56">
        <f ca="1"/>
        <v>44370</v>
      </c>
      <c r="M44371" s="53">
        <f ca="1"/>
        <v>2021</v>
      </c>
      <c r="N44371" s="53">
        <f ca="1"/>
        <v>6</v>
      </c>
      <c r="O44371" s="53" t="str">
        <f ca="1"/>
        <v>2021-06</v>
      </c>
    </row>
    <row r="44372" spans="12:15" x14ac:dyDescent="0.4">
      <c r="L44372" s="56">
        <f ca="1"/>
        <v>44371</v>
      </c>
      <c r="M44372" s="53">
        <f ca="1"/>
        <v>2021</v>
      </c>
      <c r="N44372" s="53">
        <f ca="1"/>
        <v>6</v>
      </c>
      <c r="O44372" s="53" t="str">
        <f ca="1"/>
        <v>2021-06</v>
      </c>
    </row>
    <row r="44373" spans="12:15" x14ac:dyDescent="0.4">
      <c r="L44373" s="56">
        <f ca="1"/>
        <v>44372</v>
      </c>
      <c r="M44373" s="53">
        <f ca="1"/>
        <v>2021</v>
      </c>
      <c r="N44373" s="53">
        <f ca="1"/>
        <v>6</v>
      </c>
      <c r="O44373" s="53" t="str">
        <f ca="1"/>
        <v>2021-06</v>
      </c>
    </row>
    <row r="44374" spans="12:15" x14ac:dyDescent="0.4">
      <c r="L44374" s="56">
        <f ca="1"/>
        <v>44373</v>
      </c>
      <c r="M44374" s="53">
        <f ca="1"/>
        <v>2021</v>
      </c>
      <c r="N44374" s="53">
        <f ca="1"/>
        <v>6</v>
      </c>
      <c r="O44374" s="53" t="str">
        <f ca="1"/>
        <v>2021-06</v>
      </c>
    </row>
    <row r="44375" spans="12:15" x14ac:dyDescent="0.4">
      <c r="L44375" s="56">
        <f ca="1"/>
        <v>44374</v>
      </c>
      <c r="M44375" s="53">
        <f ca="1"/>
        <v>2021</v>
      </c>
      <c r="N44375" s="53">
        <f ca="1"/>
        <v>6</v>
      </c>
      <c r="O44375" s="53" t="str">
        <f ca="1"/>
        <v>2021-06</v>
      </c>
    </row>
    <row r="44376" spans="12:15" x14ac:dyDescent="0.4">
      <c r="L44376" s="56">
        <f ca="1"/>
        <v>44375</v>
      </c>
      <c r="M44376" s="53">
        <f ca="1"/>
        <v>2021</v>
      </c>
      <c r="N44376" s="53">
        <f ca="1"/>
        <v>6</v>
      </c>
      <c r="O44376" s="53" t="str">
        <f ca="1"/>
        <v>2021-06</v>
      </c>
    </row>
    <row r="44377" spans="12:15" x14ac:dyDescent="0.4">
      <c r="L44377" s="56">
        <f ca="1"/>
        <v>44376</v>
      </c>
      <c r="M44377" s="53">
        <f ca="1"/>
        <v>2021</v>
      </c>
      <c r="N44377" s="53">
        <f ca="1"/>
        <v>6</v>
      </c>
      <c r="O44377" s="53" t="str">
        <f ca="1"/>
        <v>2021-06</v>
      </c>
    </row>
    <row r="44378" spans="12:15" x14ac:dyDescent="0.4">
      <c r="L44378" s="56">
        <f ca="1"/>
        <v>44377</v>
      </c>
      <c r="M44378" s="53">
        <f ca="1"/>
        <v>2021</v>
      </c>
      <c r="N44378" s="53">
        <f ca="1"/>
        <v>6</v>
      </c>
      <c r="O44378" s="53" t="str">
        <f ca="1"/>
        <v>2021-06</v>
      </c>
    </row>
    <row r="44379" spans="12:15" x14ac:dyDescent="0.4">
      <c r="L44379" s="56">
        <f ca="1"/>
        <v>44378</v>
      </c>
      <c r="M44379" s="53">
        <f ca="1"/>
        <v>2021</v>
      </c>
      <c r="N44379" s="53">
        <f ca="1"/>
        <v>7</v>
      </c>
      <c r="O44379" s="53" t="str">
        <f ca="1"/>
        <v>2021-07</v>
      </c>
    </row>
    <row r="44380" spans="12:15" x14ac:dyDescent="0.4">
      <c r="L44380" s="56">
        <f ca="1"/>
        <v>44379</v>
      </c>
      <c r="M44380" s="53">
        <f ca="1"/>
        <v>2021</v>
      </c>
      <c r="N44380" s="53">
        <f ca="1"/>
        <v>7</v>
      </c>
      <c r="O44380" s="53" t="str">
        <f ca="1"/>
        <v>2021-07</v>
      </c>
    </row>
    <row r="44381" spans="12:15" x14ac:dyDescent="0.4">
      <c r="L44381" s="56">
        <f ca="1"/>
        <v>44380</v>
      </c>
      <c r="M44381" s="53">
        <f ca="1"/>
        <v>2021</v>
      </c>
      <c r="N44381" s="53">
        <f ca="1"/>
        <v>7</v>
      </c>
      <c r="O44381" s="53" t="str">
        <f ca="1"/>
        <v>2021-07</v>
      </c>
    </row>
    <row r="44382" spans="12:15" x14ac:dyDescent="0.4">
      <c r="L44382" s="56">
        <f ca="1"/>
        <v>44381</v>
      </c>
      <c r="M44382" s="53">
        <f ca="1"/>
        <v>2021</v>
      </c>
      <c r="N44382" s="53">
        <f ca="1"/>
        <v>7</v>
      </c>
      <c r="O44382" s="53" t="str">
        <f ca="1"/>
        <v>2021-07</v>
      </c>
    </row>
    <row r="44383" spans="12:15" x14ac:dyDescent="0.4">
      <c r="L44383" s="56">
        <f ca="1"/>
        <v>44382</v>
      </c>
      <c r="M44383" s="53">
        <f ca="1"/>
        <v>2021</v>
      </c>
      <c r="N44383" s="53">
        <f ca="1"/>
        <v>7</v>
      </c>
      <c r="O44383" s="53" t="str">
        <f ca="1"/>
        <v>2021-07</v>
      </c>
    </row>
    <row r="44384" spans="12:15" x14ac:dyDescent="0.4">
      <c r="L44384" s="56">
        <f ca="1"/>
        <v>44383</v>
      </c>
      <c r="M44384" s="53">
        <f ca="1"/>
        <v>2021</v>
      </c>
      <c r="N44384" s="53">
        <f ca="1"/>
        <v>7</v>
      </c>
      <c r="O44384" s="53" t="str">
        <f ca="1"/>
        <v>2021-07</v>
      </c>
    </row>
    <row r="44385" spans="12:15" x14ac:dyDescent="0.4">
      <c r="L44385" s="56">
        <f ca="1"/>
        <v>44384</v>
      </c>
      <c r="M44385" s="53">
        <f ca="1"/>
        <v>2021</v>
      </c>
      <c r="N44385" s="53">
        <f ca="1"/>
        <v>7</v>
      </c>
      <c r="O44385" s="53" t="str">
        <f ca="1"/>
        <v>2021-07</v>
      </c>
    </row>
    <row r="44386" spans="12:15" x14ac:dyDescent="0.4">
      <c r="L44386" s="56">
        <f ca="1"/>
        <v>44385</v>
      </c>
      <c r="M44386" s="53">
        <f ca="1"/>
        <v>2021</v>
      </c>
      <c r="N44386" s="53">
        <f ca="1"/>
        <v>7</v>
      </c>
      <c r="O44386" s="53" t="str">
        <f ca="1"/>
        <v>2021-07</v>
      </c>
    </row>
    <row r="44387" spans="12:15" x14ac:dyDescent="0.4">
      <c r="L44387" s="56">
        <f ca="1"/>
        <v>44386</v>
      </c>
      <c r="M44387" s="53">
        <f ca="1"/>
        <v>2021</v>
      </c>
      <c r="N44387" s="53">
        <f ca="1"/>
        <v>7</v>
      </c>
      <c r="O44387" s="53" t="str">
        <f ca="1"/>
        <v>2021-07</v>
      </c>
    </row>
    <row r="44388" spans="12:15" x14ac:dyDescent="0.4">
      <c r="L44388" s="56">
        <f ca="1"/>
        <v>44387</v>
      </c>
      <c r="M44388" s="53">
        <f ca="1"/>
        <v>2021</v>
      </c>
      <c r="N44388" s="53">
        <f ca="1"/>
        <v>7</v>
      </c>
      <c r="O44388" s="53" t="str">
        <f ca="1"/>
        <v>2021-07</v>
      </c>
    </row>
    <row r="44389" spans="12:15" x14ac:dyDescent="0.4">
      <c r="L44389" s="56">
        <f ca="1"/>
        <v>44388</v>
      </c>
      <c r="M44389" s="53">
        <f ca="1"/>
        <v>2021</v>
      </c>
      <c r="N44389" s="53">
        <f ca="1"/>
        <v>7</v>
      </c>
      <c r="O44389" s="53" t="str">
        <f ca="1"/>
        <v>2021-07</v>
      </c>
    </row>
    <row r="44390" spans="12:15" x14ac:dyDescent="0.4">
      <c r="L44390" s="56">
        <f ca="1"/>
        <v>44389</v>
      </c>
      <c r="M44390" s="53">
        <f ca="1"/>
        <v>2021</v>
      </c>
      <c r="N44390" s="53">
        <f ca="1"/>
        <v>7</v>
      </c>
      <c r="O44390" s="53" t="str">
        <f ca="1"/>
        <v>2021-07</v>
      </c>
    </row>
    <row r="44391" spans="12:15" x14ac:dyDescent="0.4">
      <c r="L44391" s="56">
        <f ca="1"/>
        <v>44390</v>
      </c>
      <c r="M44391" s="53">
        <f ca="1"/>
        <v>2021</v>
      </c>
      <c r="N44391" s="53">
        <f ca="1"/>
        <v>7</v>
      </c>
      <c r="O44391" s="53" t="str">
        <f ca="1"/>
        <v>2021-07</v>
      </c>
    </row>
    <row r="44392" spans="12:15" x14ac:dyDescent="0.4">
      <c r="L44392" s="56">
        <f ca="1"/>
        <v>44391</v>
      </c>
      <c r="M44392" s="53">
        <f ca="1"/>
        <v>2021</v>
      </c>
      <c r="N44392" s="53">
        <f ca="1"/>
        <v>7</v>
      </c>
      <c r="O44392" s="53" t="str">
        <f ca="1"/>
        <v>2021-07</v>
      </c>
    </row>
    <row r="44393" spans="12:15" x14ac:dyDescent="0.4">
      <c r="L44393" s="56">
        <f ca="1"/>
        <v>44392</v>
      </c>
      <c r="M44393" s="53">
        <f ca="1"/>
        <v>2021</v>
      </c>
      <c r="N44393" s="53">
        <f ca="1"/>
        <v>7</v>
      </c>
      <c r="O44393" s="53" t="str">
        <f ca="1"/>
        <v>2021-07</v>
      </c>
    </row>
    <row r="44394" spans="12:15" x14ac:dyDescent="0.4">
      <c r="L44394" s="56">
        <f ca="1"/>
        <v>44393</v>
      </c>
      <c r="M44394" s="53">
        <f ca="1"/>
        <v>2021</v>
      </c>
      <c r="N44394" s="53">
        <f ca="1"/>
        <v>7</v>
      </c>
      <c r="O44394" s="53" t="str">
        <f ca="1"/>
        <v>2021-07</v>
      </c>
    </row>
    <row r="44395" spans="12:15" x14ac:dyDescent="0.4">
      <c r="L44395" s="56">
        <f ca="1"/>
        <v>44394</v>
      </c>
      <c r="M44395" s="53">
        <f ca="1"/>
        <v>2021</v>
      </c>
      <c r="N44395" s="53">
        <f ca="1"/>
        <v>7</v>
      </c>
      <c r="O44395" s="53" t="str">
        <f ca="1"/>
        <v>2021-07</v>
      </c>
    </row>
    <row r="44396" spans="12:15" x14ac:dyDescent="0.4">
      <c r="L44396" s="56">
        <f ca="1"/>
        <v>44395</v>
      </c>
      <c r="M44396" s="53">
        <f ca="1"/>
        <v>2021</v>
      </c>
      <c r="N44396" s="53">
        <f ca="1"/>
        <v>7</v>
      </c>
      <c r="O44396" s="53" t="str">
        <f ca="1"/>
        <v>2021-07</v>
      </c>
    </row>
    <row r="44397" spans="12:15" x14ac:dyDescent="0.4">
      <c r="L44397" s="56">
        <f ca="1"/>
        <v>44396</v>
      </c>
      <c r="M44397" s="53">
        <f ca="1"/>
        <v>2021</v>
      </c>
      <c r="N44397" s="53">
        <f ca="1"/>
        <v>7</v>
      </c>
      <c r="O44397" s="53" t="str">
        <f ca="1"/>
        <v>2021-07</v>
      </c>
    </row>
    <row r="44398" spans="12:15" x14ac:dyDescent="0.4">
      <c r="L44398" s="56">
        <f ca="1"/>
        <v>44397</v>
      </c>
      <c r="M44398" s="53">
        <f ca="1"/>
        <v>2021</v>
      </c>
      <c r="N44398" s="53">
        <f ca="1"/>
        <v>7</v>
      </c>
      <c r="O44398" s="53" t="str">
        <f ca="1"/>
        <v>2021-07</v>
      </c>
    </row>
    <row r="44399" spans="12:15" x14ac:dyDescent="0.4">
      <c r="L44399" s="56">
        <f ca="1"/>
        <v>44398</v>
      </c>
      <c r="M44399" s="53">
        <f ca="1"/>
        <v>2021</v>
      </c>
      <c r="N44399" s="53">
        <f ca="1"/>
        <v>7</v>
      </c>
      <c r="O44399" s="53" t="str">
        <f ca="1"/>
        <v>2021-07</v>
      </c>
    </row>
    <row r="44400" spans="12:15" x14ac:dyDescent="0.4">
      <c r="L44400" s="56">
        <f ca="1"/>
        <v>44399</v>
      </c>
      <c r="M44400" s="53">
        <f ca="1"/>
        <v>2021</v>
      </c>
      <c r="N44400" s="53">
        <f ca="1"/>
        <v>7</v>
      </c>
      <c r="O44400" s="53" t="str">
        <f ca="1"/>
        <v>2021-07</v>
      </c>
    </row>
    <row r="44401" spans="12:15" x14ac:dyDescent="0.4">
      <c r="L44401" s="56">
        <f ca="1"/>
        <v>44400</v>
      </c>
      <c r="M44401" s="53">
        <f ca="1"/>
        <v>2021</v>
      </c>
      <c r="N44401" s="53">
        <f ca="1"/>
        <v>7</v>
      </c>
      <c r="O44401" s="53" t="str">
        <f ca="1"/>
        <v>2021-07</v>
      </c>
    </row>
    <row r="44402" spans="12:15" x14ac:dyDescent="0.4">
      <c r="L44402" s="56">
        <f ca="1"/>
        <v>44401</v>
      </c>
      <c r="M44402" s="53">
        <f ca="1"/>
        <v>2021</v>
      </c>
      <c r="N44402" s="53">
        <f ca="1"/>
        <v>7</v>
      </c>
      <c r="O44402" s="53" t="str">
        <f ca="1"/>
        <v>2021-07</v>
      </c>
    </row>
    <row r="44403" spans="12:15" x14ac:dyDescent="0.4">
      <c r="L44403" s="56">
        <f ca="1"/>
        <v>44402</v>
      </c>
      <c r="M44403" s="53">
        <f ca="1"/>
        <v>2021</v>
      </c>
      <c r="N44403" s="53">
        <f ca="1"/>
        <v>7</v>
      </c>
      <c r="O44403" s="53" t="str">
        <f ca="1"/>
        <v>2021-07</v>
      </c>
    </row>
    <row r="44404" spans="12:15" x14ac:dyDescent="0.4">
      <c r="L44404" s="56">
        <f ca="1"/>
        <v>44403</v>
      </c>
      <c r="M44404" s="53">
        <f ca="1"/>
        <v>2021</v>
      </c>
      <c r="N44404" s="53">
        <f ca="1"/>
        <v>7</v>
      </c>
      <c r="O44404" s="53" t="str">
        <f ca="1"/>
        <v>2021-07</v>
      </c>
    </row>
    <row r="44405" spans="12:15" x14ac:dyDescent="0.4">
      <c r="L44405" s="56">
        <f ca="1"/>
        <v>44404</v>
      </c>
      <c r="M44405" s="53">
        <f ca="1"/>
        <v>2021</v>
      </c>
      <c r="N44405" s="53">
        <f ca="1"/>
        <v>7</v>
      </c>
      <c r="O44405" s="53" t="str">
        <f ca="1"/>
        <v>2021-07</v>
      </c>
    </row>
    <row r="44406" spans="12:15" x14ac:dyDescent="0.4">
      <c r="L44406" s="56">
        <f ca="1"/>
        <v>44405</v>
      </c>
      <c r="M44406" s="53">
        <f ca="1"/>
        <v>2021</v>
      </c>
      <c r="N44406" s="53">
        <f ca="1"/>
        <v>7</v>
      </c>
      <c r="O44406" s="53" t="str">
        <f ca="1"/>
        <v>2021-07</v>
      </c>
    </row>
    <row r="44407" spans="12:15" x14ac:dyDescent="0.4">
      <c r="L44407" s="56">
        <f ca="1"/>
        <v>44406</v>
      </c>
      <c r="M44407" s="53">
        <f ca="1"/>
        <v>2021</v>
      </c>
      <c r="N44407" s="53">
        <f ca="1"/>
        <v>7</v>
      </c>
      <c r="O44407" s="53" t="str">
        <f ca="1"/>
        <v>2021-07</v>
      </c>
    </row>
    <row r="44408" spans="12:15" x14ac:dyDescent="0.4">
      <c r="L44408" s="56">
        <f ca="1"/>
        <v>44407</v>
      </c>
      <c r="M44408" s="53">
        <f ca="1"/>
        <v>2021</v>
      </c>
      <c r="N44408" s="53">
        <f ca="1"/>
        <v>7</v>
      </c>
      <c r="O44408" s="53" t="str">
        <f ca="1"/>
        <v>2021-07</v>
      </c>
    </row>
    <row r="44409" spans="12:15" x14ac:dyDescent="0.4">
      <c r="L44409" s="56">
        <f ca="1"/>
        <v>44408</v>
      </c>
      <c r="M44409" s="53">
        <f ca="1"/>
        <v>2021</v>
      </c>
      <c r="N44409" s="53">
        <f ca="1"/>
        <v>7</v>
      </c>
      <c r="O44409" s="53" t="str">
        <f ca="1"/>
        <v>2021-07</v>
      </c>
    </row>
    <row r="44410" spans="12:15" x14ac:dyDescent="0.4">
      <c r="L44410" s="56">
        <f ca="1"/>
        <v>44409</v>
      </c>
      <c r="M44410" s="53">
        <f ca="1"/>
        <v>2021</v>
      </c>
      <c r="N44410" s="53">
        <f ca="1"/>
        <v>8</v>
      </c>
      <c r="O44410" s="53" t="str">
        <f ca="1"/>
        <v>2021-08</v>
      </c>
    </row>
    <row r="44411" spans="12:15" x14ac:dyDescent="0.4">
      <c r="L44411" s="56">
        <f ca="1"/>
        <v>44410</v>
      </c>
      <c r="M44411" s="53">
        <f ca="1"/>
        <v>2021</v>
      </c>
      <c r="N44411" s="53">
        <f ca="1"/>
        <v>8</v>
      </c>
      <c r="O44411" s="53" t="str">
        <f ca="1"/>
        <v>2021-08</v>
      </c>
    </row>
    <row r="44412" spans="12:15" x14ac:dyDescent="0.4">
      <c r="L44412" s="56">
        <f ca="1"/>
        <v>44411</v>
      </c>
      <c r="M44412" s="53">
        <f ca="1"/>
        <v>2021</v>
      </c>
      <c r="N44412" s="53">
        <f ca="1"/>
        <v>8</v>
      </c>
      <c r="O44412" s="53" t="str">
        <f ca="1"/>
        <v>2021-08</v>
      </c>
    </row>
    <row r="44413" spans="12:15" x14ac:dyDescent="0.4">
      <c r="L44413" s="56">
        <f ca="1"/>
        <v>44412</v>
      </c>
      <c r="M44413" s="53">
        <f ca="1"/>
        <v>2021</v>
      </c>
      <c r="N44413" s="53">
        <f ca="1"/>
        <v>8</v>
      </c>
      <c r="O44413" s="53" t="str">
        <f ca="1"/>
        <v>2021-08</v>
      </c>
    </row>
    <row r="44414" spans="12:15" x14ac:dyDescent="0.4">
      <c r="L44414" s="56">
        <f ca="1"/>
        <v>44413</v>
      </c>
      <c r="M44414" s="53">
        <f ca="1"/>
        <v>2021</v>
      </c>
      <c r="N44414" s="53">
        <f ca="1"/>
        <v>8</v>
      </c>
      <c r="O44414" s="53" t="str">
        <f ca="1"/>
        <v>2021-08</v>
      </c>
    </row>
    <row r="44415" spans="12:15" x14ac:dyDescent="0.4">
      <c r="L44415" s="56">
        <f ca="1"/>
        <v>44414</v>
      </c>
      <c r="M44415" s="53">
        <f ca="1"/>
        <v>2021</v>
      </c>
      <c r="N44415" s="53">
        <f ca="1"/>
        <v>8</v>
      </c>
      <c r="O44415" s="53" t="str">
        <f ca="1"/>
        <v>2021-08</v>
      </c>
    </row>
    <row r="44416" spans="12:15" x14ac:dyDescent="0.4">
      <c r="L44416" s="56">
        <f ca="1"/>
        <v>44415</v>
      </c>
      <c r="M44416" s="53">
        <f ca="1"/>
        <v>2021</v>
      </c>
      <c r="N44416" s="53">
        <f ca="1"/>
        <v>8</v>
      </c>
      <c r="O44416" s="53" t="str">
        <f ca="1"/>
        <v>2021-08</v>
      </c>
    </row>
    <row r="44417" spans="12:15" x14ac:dyDescent="0.4">
      <c r="L44417" s="56">
        <f ca="1"/>
        <v>44416</v>
      </c>
      <c r="M44417" s="53">
        <f ca="1"/>
        <v>2021</v>
      </c>
      <c r="N44417" s="53">
        <f ca="1"/>
        <v>8</v>
      </c>
      <c r="O44417" s="53" t="str">
        <f ca="1"/>
        <v>2021-08</v>
      </c>
    </row>
    <row r="44418" spans="12:15" x14ac:dyDescent="0.4">
      <c r="L44418" s="56">
        <f ca="1"/>
        <v>44417</v>
      </c>
      <c r="M44418" s="53">
        <f ca="1"/>
        <v>2021</v>
      </c>
      <c r="N44418" s="53">
        <f ca="1"/>
        <v>8</v>
      </c>
      <c r="O44418" s="53" t="str">
        <f ca="1"/>
        <v>2021-08</v>
      </c>
    </row>
    <row r="44419" spans="12:15" x14ac:dyDescent="0.4">
      <c r="L44419" s="56">
        <f ca="1"/>
        <v>44418</v>
      </c>
      <c r="M44419" s="53">
        <f ca="1"/>
        <v>2021</v>
      </c>
      <c r="N44419" s="53">
        <f ca="1"/>
        <v>8</v>
      </c>
      <c r="O44419" s="53" t="str">
        <f ca="1"/>
        <v>2021-08</v>
      </c>
    </row>
    <row r="44420" spans="12:15" x14ac:dyDescent="0.4">
      <c r="L44420" s="56">
        <f ca="1"/>
        <v>44419</v>
      </c>
      <c r="M44420" s="53">
        <f ca="1"/>
        <v>2021</v>
      </c>
      <c r="N44420" s="53">
        <f ca="1"/>
        <v>8</v>
      </c>
      <c r="O44420" s="53" t="str">
        <f ca="1"/>
        <v>2021-08</v>
      </c>
    </row>
    <row r="44421" spans="12:15" x14ac:dyDescent="0.4">
      <c r="L44421" s="56">
        <f ca="1"/>
        <v>44420</v>
      </c>
      <c r="M44421" s="53">
        <f ca="1"/>
        <v>2021</v>
      </c>
      <c r="N44421" s="53">
        <f ca="1"/>
        <v>8</v>
      </c>
      <c r="O44421" s="53" t="str">
        <f ca="1"/>
        <v>2021-08</v>
      </c>
    </row>
    <row r="44422" spans="12:15" x14ac:dyDescent="0.4">
      <c r="L44422" s="56">
        <f ca="1"/>
        <v>44421</v>
      </c>
      <c r="M44422" s="53">
        <f ca="1"/>
        <v>2021</v>
      </c>
      <c r="N44422" s="53">
        <f ca="1"/>
        <v>8</v>
      </c>
      <c r="O44422" s="53" t="str">
        <f ca="1"/>
        <v>2021-08</v>
      </c>
    </row>
    <row r="44423" spans="12:15" x14ac:dyDescent="0.4">
      <c r="L44423" s="56">
        <f ca="1"/>
        <v>44422</v>
      </c>
      <c r="M44423" s="53">
        <f ca="1"/>
        <v>2021</v>
      </c>
      <c r="N44423" s="53">
        <f ca="1"/>
        <v>8</v>
      </c>
      <c r="O44423" s="53" t="str">
        <f ca="1"/>
        <v>2021-08</v>
      </c>
    </row>
    <row r="44424" spans="12:15" x14ac:dyDescent="0.4">
      <c r="L44424" s="56">
        <f ca="1"/>
        <v>44423</v>
      </c>
      <c r="M44424" s="53">
        <f ca="1"/>
        <v>2021</v>
      </c>
      <c r="N44424" s="53">
        <f ca="1"/>
        <v>8</v>
      </c>
      <c r="O44424" s="53" t="str">
        <f ca="1"/>
        <v>2021-08</v>
      </c>
    </row>
    <row r="44425" spans="12:15" x14ac:dyDescent="0.4">
      <c r="L44425" s="56">
        <f ca="1"/>
        <v>44424</v>
      </c>
      <c r="M44425" s="53">
        <f ca="1"/>
        <v>2021</v>
      </c>
      <c r="N44425" s="53">
        <f ca="1"/>
        <v>8</v>
      </c>
      <c r="O44425" s="53" t="str">
        <f ca="1"/>
        <v>2021-08</v>
      </c>
    </row>
    <row r="44426" spans="12:15" x14ac:dyDescent="0.4">
      <c r="L44426" s="56">
        <f ca="1"/>
        <v>44425</v>
      </c>
      <c r="M44426" s="53">
        <f ca="1"/>
        <v>2021</v>
      </c>
      <c r="N44426" s="53">
        <f ca="1"/>
        <v>8</v>
      </c>
      <c r="O44426" s="53" t="str">
        <f ca="1"/>
        <v>2021-08</v>
      </c>
    </row>
    <row r="44427" spans="12:15" x14ac:dyDescent="0.4">
      <c r="L44427" s="56">
        <f ca="1"/>
        <v>44426</v>
      </c>
      <c r="M44427" s="53">
        <f ca="1"/>
        <v>2021</v>
      </c>
      <c r="N44427" s="53">
        <f ca="1"/>
        <v>8</v>
      </c>
      <c r="O44427" s="53" t="str">
        <f ca="1"/>
        <v>2021-08</v>
      </c>
    </row>
    <row r="44428" spans="12:15" x14ac:dyDescent="0.4">
      <c r="L44428" s="56">
        <f ca="1"/>
        <v>44427</v>
      </c>
      <c r="M44428" s="53">
        <f ca="1"/>
        <v>2021</v>
      </c>
      <c r="N44428" s="53">
        <f ca="1"/>
        <v>8</v>
      </c>
      <c r="O44428" s="53" t="str">
        <f ca="1"/>
        <v>2021-08</v>
      </c>
    </row>
    <row r="44429" spans="12:15" x14ac:dyDescent="0.4">
      <c r="L44429" s="56">
        <f ca="1"/>
        <v>44428</v>
      </c>
      <c r="M44429" s="53">
        <f ca="1"/>
        <v>2021</v>
      </c>
      <c r="N44429" s="53">
        <f ca="1"/>
        <v>8</v>
      </c>
      <c r="O44429" s="53" t="str">
        <f ca="1"/>
        <v>2021-08</v>
      </c>
    </row>
    <row r="44430" spans="12:15" x14ac:dyDescent="0.4">
      <c r="L44430" s="56">
        <f ca="1"/>
        <v>44429</v>
      </c>
      <c r="M44430" s="53">
        <f ca="1"/>
        <v>2021</v>
      </c>
      <c r="N44430" s="53">
        <f ca="1"/>
        <v>8</v>
      </c>
      <c r="O44430" s="53" t="str">
        <f ca="1"/>
        <v>2021-08</v>
      </c>
    </row>
    <row r="44431" spans="12:15" x14ac:dyDescent="0.4">
      <c r="L44431" s="56">
        <f ca="1"/>
        <v>44430</v>
      </c>
      <c r="M44431" s="53">
        <f ca="1"/>
        <v>2021</v>
      </c>
      <c r="N44431" s="53">
        <f ca="1"/>
        <v>8</v>
      </c>
      <c r="O44431" s="53" t="str">
        <f ca="1"/>
        <v>2021-08</v>
      </c>
    </row>
    <row r="44432" spans="12:15" x14ac:dyDescent="0.4">
      <c r="L44432" s="56">
        <f ca="1"/>
        <v>44431</v>
      </c>
      <c r="M44432" s="53">
        <f ca="1"/>
        <v>2021</v>
      </c>
      <c r="N44432" s="53">
        <f ca="1"/>
        <v>8</v>
      </c>
      <c r="O44432" s="53" t="str">
        <f ca="1"/>
        <v>2021-08</v>
      </c>
    </row>
    <row r="44433" spans="12:15" x14ac:dyDescent="0.4">
      <c r="L44433" s="56">
        <f ca="1"/>
        <v>44432</v>
      </c>
      <c r="M44433" s="53">
        <f ca="1"/>
        <v>2021</v>
      </c>
      <c r="N44433" s="53">
        <f ca="1"/>
        <v>8</v>
      </c>
      <c r="O44433" s="53" t="str">
        <f ca="1"/>
        <v>2021-08</v>
      </c>
    </row>
    <row r="44434" spans="12:15" x14ac:dyDescent="0.4">
      <c r="L44434" s="56">
        <f ca="1"/>
        <v>44433</v>
      </c>
      <c r="M44434" s="53">
        <f ca="1"/>
        <v>2021</v>
      </c>
      <c r="N44434" s="53">
        <f ca="1"/>
        <v>8</v>
      </c>
      <c r="O44434" s="53" t="str">
        <f ca="1"/>
        <v>2021-08</v>
      </c>
    </row>
    <row r="44435" spans="12:15" x14ac:dyDescent="0.4">
      <c r="L44435" s="56">
        <f ca="1"/>
        <v>44434</v>
      </c>
      <c r="M44435" s="53">
        <f ca="1"/>
        <v>2021</v>
      </c>
      <c r="N44435" s="53">
        <f ca="1"/>
        <v>8</v>
      </c>
      <c r="O44435" s="53" t="str">
        <f ca="1"/>
        <v>2021-08</v>
      </c>
    </row>
    <row r="44436" spans="12:15" x14ac:dyDescent="0.4">
      <c r="L44436" s="56">
        <f ca="1"/>
        <v>44435</v>
      </c>
      <c r="M44436" s="53">
        <f ca="1"/>
        <v>2021</v>
      </c>
      <c r="N44436" s="53">
        <f ca="1"/>
        <v>8</v>
      </c>
      <c r="O44436" s="53" t="str">
        <f ca="1"/>
        <v>2021-08</v>
      </c>
    </row>
    <row r="44437" spans="12:15" x14ac:dyDescent="0.4">
      <c r="L44437" s="56">
        <f ca="1"/>
        <v>44436</v>
      </c>
      <c r="M44437" s="53">
        <f ca="1"/>
        <v>2021</v>
      </c>
      <c r="N44437" s="53">
        <f ca="1"/>
        <v>8</v>
      </c>
      <c r="O44437" s="53" t="str">
        <f ca="1"/>
        <v>2021-08</v>
      </c>
    </row>
    <row r="44438" spans="12:15" x14ac:dyDescent="0.4">
      <c r="L44438" s="56">
        <f ca="1"/>
        <v>44437</v>
      </c>
      <c r="M44438" s="53">
        <f ca="1"/>
        <v>2021</v>
      </c>
      <c r="N44438" s="53">
        <f ca="1"/>
        <v>8</v>
      </c>
      <c r="O44438" s="53" t="str">
        <f ca="1"/>
        <v>2021-08</v>
      </c>
    </row>
    <row r="44439" spans="12:15" x14ac:dyDescent="0.4">
      <c r="L44439" s="56">
        <f ca="1"/>
        <v>44438</v>
      </c>
      <c r="M44439" s="53">
        <f ca="1"/>
        <v>2021</v>
      </c>
      <c r="N44439" s="53">
        <f ca="1"/>
        <v>8</v>
      </c>
      <c r="O44439" s="53" t="str">
        <f ca="1"/>
        <v>2021-08</v>
      </c>
    </row>
    <row r="44440" spans="12:15" x14ac:dyDescent="0.4">
      <c r="L44440" s="56">
        <f ca="1"/>
        <v>44439</v>
      </c>
      <c r="M44440" s="53">
        <f ca="1"/>
        <v>2021</v>
      </c>
      <c r="N44440" s="53">
        <f ca="1"/>
        <v>8</v>
      </c>
      <c r="O44440" s="53" t="str">
        <f ca="1"/>
        <v>2021-08</v>
      </c>
    </row>
    <row r="44441" spans="12:15" x14ac:dyDescent="0.4">
      <c r="L44441" s="56">
        <f ca="1"/>
        <v>44440</v>
      </c>
      <c r="M44441" s="53">
        <f ca="1"/>
        <v>2021</v>
      </c>
      <c r="N44441" s="53">
        <f ca="1"/>
        <v>9</v>
      </c>
      <c r="O44441" s="53" t="str">
        <f ca="1"/>
        <v>2021-09</v>
      </c>
    </row>
    <row r="44442" spans="12:15" x14ac:dyDescent="0.4">
      <c r="L44442" s="56">
        <f ca="1"/>
        <v>44441</v>
      </c>
      <c r="M44442" s="53">
        <f ca="1"/>
        <v>2021</v>
      </c>
      <c r="N44442" s="53">
        <f ca="1"/>
        <v>9</v>
      </c>
      <c r="O44442" s="53" t="str">
        <f ca="1"/>
        <v>2021-09</v>
      </c>
    </row>
    <row r="44443" spans="12:15" x14ac:dyDescent="0.4">
      <c r="L44443" s="56">
        <f ca="1"/>
        <v>44442</v>
      </c>
      <c r="M44443" s="53">
        <f ca="1"/>
        <v>2021</v>
      </c>
      <c r="N44443" s="53">
        <f ca="1"/>
        <v>9</v>
      </c>
      <c r="O44443" s="53" t="str">
        <f ca="1"/>
        <v>2021-09</v>
      </c>
    </row>
    <row r="44444" spans="12:15" x14ac:dyDescent="0.4">
      <c r="L44444" s="56">
        <f ca="1"/>
        <v>44443</v>
      </c>
      <c r="M44444" s="53">
        <f ca="1"/>
        <v>2021</v>
      </c>
      <c r="N44444" s="53">
        <f ca="1"/>
        <v>9</v>
      </c>
      <c r="O44444" s="53" t="str">
        <f ca="1"/>
        <v>2021-09</v>
      </c>
    </row>
    <row r="44445" spans="12:15" x14ac:dyDescent="0.4">
      <c r="L44445" s="56">
        <f ca="1"/>
        <v>44444</v>
      </c>
      <c r="M44445" s="53">
        <f ca="1"/>
        <v>2021</v>
      </c>
      <c r="N44445" s="53">
        <f ca="1"/>
        <v>9</v>
      </c>
      <c r="O44445" s="53" t="str">
        <f ca="1"/>
        <v>2021-09</v>
      </c>
    </row>
    <row r="44446" spans="12:15" x14ac:dyDescent="0.4">
      <c r="L44446" s="56">
        <f ca="1"/>
        <v>44445</v>
      </c>
      <c r="M44446" s="53">
        <f ca="1"/>
        <v>2021</v>
      </c>
      <c r="N44446" s="53">
        <f ca="1"/>
        <v>9</v>
      </c>
      <c r="O44446" s="53" t="str">
        <f ca="1"/>
        <v>2021-09</v>
      </c>
    </row>
    <row r="44447" spans="12:15" x14ac:dyDescent="0.4">
      <c r="L44447" s="56">
        <f ca="1"/>
        <v>44446</v>
      </c>
      <c r="M44447" s="53">
        <f ca="1"/>
        <v>2021</v>
      </c>
      <c r="N44447" s="53">
        <f ca="1"/>
        <v>9</v>
      </c>
      <c r="O44447" s="53" t="str">
        <f ca="1"/>
        <v>2021-09</v>
      </c>
    </row>
    <row r="44448" spans="12:15" x14ac:dyDescent="0.4">
      <c r="L44448" s="56">
        <f ca="1"/>
        <v>44447</v>
      </c>
      <c r="M44448" s="53">
        <f ca="1"/>
        <v>2021</v>
      </c>
      <c r="N44448" s="53">
        <f ca="1"/>
        <v>9</v>
      </c>
      <c r="O44448" s="53" t="str">
        <f ca="1"/>
        <v>2021-09</v>
      </c>
    </row>
    <row r="44449" spans="12:15" x14ac:dyDescent="0.4">
      <c r="L44449" s="56">
        <f ca="1"/>
        <v>44448</v>
      </c>
      <c r="M44449" s="53">
        <f ca="1"/>
        <v>2021</v>
      </c>
      <c r="N44449" s="53">
        <f ca="1"/>
        <v>9</v>
      </c>
      <c r="O44449" s="53" t="str">
        <f ca="1"/>
        <v>2021-09</v>
      </c>
    </row>
    <row r="44450" spans="12:15" x14ac:dyDescent="0.4">
      <c r="L44450" s="56">
        <f ca="1"/>
        <v>44449</v>
      </c>
      <c r="M44450" s="53">
        <f ca="1"/>
        <v>2021</v>
      </c>
      <c r="N44450" s="53">
        <f ca="1"/>
        <v>9</v>
      </c>
      <c r="O44450" s="53" t="str">
        <f ca="1"/>
        <v>2021-09</v>
      </c>
    </row>
    <row r="44451" spans="12:15" x14ac:dyDescent="0.4">
      <c r="L44451" s="56">
        <f ca="1"/>
        <v>44450</v>
      </c>
      <c r="M44451" s="53">
        <f ca="1"/>
        <v>2021</v>
      </c>
      <c r="N44451" s="53">
        <f ca="1"/>
        <v>9</v>
      </c>
      <c r="O44451" s="53" t="str">
        <f ca="1"/>
        <v>2021-09</v>
      </c>
    </row>
    <row r="44452" spans="12:15" x14ac:dyDescent="0.4">
      <c r="L44452" s="56">
        <f ca="1"/>
        <v>44451</v>
      </c>
      <c r="M44452" s="53">
        <f ca="1"/>
        <v>2021</v>
      </c>
      <c r="N44452" s="53">
        <f ca="1"/>
        <v>9</v>
      </c>
      <c r="O44452" s="53" t="str">
        <f ca="1"/>
        <v>2021-09</v>
      </c>
    </row>
    <row r="44453" spans="12:15" x14ac:dyDescent="0.4">
      <c r="L44453" s="56">
        <f ca="1"/>
        <v>44452</v>
      </c>
      <c r="M44453" s="53">
        <f ca="1"/>
        <v>2021</v>
      </c>
      <c r="N44453" s="53">
        <f ca="1"/>
        <v>9</v>
      </c>
      <c r="O44453" s="53" t="str">
        <f ca="1"/>
        <v>2021-09</v>
      </c>
    </row>
    <row r="44454" spans="12:15" x14ac:dyDescent="0.4">
      <c r="L44454" s="56">
        <f ca="1"/>
        <v>44453</v>
      </c>
      <c r="M44454" s="53">
        <f ca="1"/>
        <v>2021</v>
      </c>
      <c r="N44454" s="53">
        <f ca="1"/>
        <v>9</v>
      </c>
      <c r="O44454" s="53" t="str">
        <f ca="1"/>
        <v>2021-09</v>
      </c>
    </row>
    <row r="44455" spans="12:15" x14ac:dyDescent="0.4">
      <c r="L44455" s="56">
        <f ca="1"/>
        <v>44454</v>
      </c>
      <c r="M44455" s="53">
        <f ca="1"/>
        <v>2021</v>
      </c>
      <c r="N44455" s="53">
        <f ca="1"/>
        <v>9</v>
      </c>
      <c r="O44455" s="53" t="str">
        <f ca="1"/>
        <v>2021-09</v>
      </c>
    </row>
    <row r="44456" spans="12:15" x14ac:dyDescent="0.4">
      <c r="L44456" s="56">
        <f ca="1"/>
        <v>44455</v>
      </c>
      <c r="M44456" s="53">
        <f ca="1"/>
        <v>2021</v>
      </c>
      <c r="N44456" s="53">
        <f ca="1"/>
        <v>9</v>
      </c>
      <c r="O44456" s="53" t="str">
        <f ca="1"/>
        <v>2021-09</v>
      </c>
    </row>
    <row r="44457" spans="12:15" x14ac:dyDescent="0.4">
      <c r="L44457" s="56">
        <f ca="1"/>
        <v>44456</v>
      </c>
      <c r="M44457" s="53">
        <f ca="1"/>
        <v>2021</v>
      </c>
      <c r="N44457" s="53">
        <f ca="1"/>
        <v>9</v>
      </c>
      <c r="O44457" s="53" t="str">
        <f ca="1"/>
        <v>2021-09</v>
      </c>
    </row>
    <row r="44458" spans="12:15" x14ac:dyDescent="0.4">
      <c r="L44458" s="56">
        <f ca="1"/>
        <v>44457</v>
      </c>
      <c r="M44458" s="53">
        <f ca="1"/>
        <v>2021</v>
      </c>
      <c r="N44458" s="53">
        <f ca="1"/>
        <v>9</v>
      </c>
      <c r="O44458" s="53" t="str">
        <f ca="1"/>
        <v>2021-09</v>
      </c>
    </row>
    <row r="44459" spans="12:15" x14ac:dyDescent="0.4">
      <c r="L44459" s="56">
        <f ca="1"/>
        <v>44458</v>
      </c>
      <c r="M44459" s="53">
        <f ca="1"/>
        <v>2021</v>
      </c>
      <c r="N44459" s="53">
        <f ca="1"/>
        <v>9</v>
      </c>
      <c r="O44459" s="53" t="str">
        <f ca="1"/>
        <v>2021-09</v>
      </c>
    </row>
    <row r="44460" spans="12:15" x14ac:dyDescent="0.4">
      <c r="L44460" s="56">
        <f ca="1"/>
        <v>44459</v>
      </c>
      <c r="M44460" s="53">
        <f ca="1"/>
        <v>2021</v>
      </c>
      <c r="N44460" s="53">
        <f ca="1"/>
        <v>9</v>
      </c>
      <c r="O44460" s="53" t="str">
        <f ca="1"/>
        <v>2021-09</v>
      </c>
    </row>
    <row r="44461" spans="12:15" x14ac:dyDescent="0.4">
      <c r="L44461" s="56">
        <f ca="1"/>
        <v>44460</v>
      </c>
      <c r="M44461" s="53">
        <f ca="1"/>
        <v>2021</v>
      </c>
      <c r="N44461" s="53">
        <f ca="1"/>
        <v>9</v>
      </c>
      <c r="O44461" s="53" t="str">
        <f ca="1"/>
        <v>2021-09</v>
      </c>
    </row>
    <row r="44462" spans="12:15" x14ac:dyDescent="0.4">
      <c r="L44462" s="56">
        <f ca="1"/>
        <v>44461</v>
      </c>
      <c r="M44462" s="53">
        <f ca="1"/>
        <v>2021</v>
      </c>
      <c r="N44462" s="53">
        <f ca="1"/>
        <v>9</v>
      </c>
      <c r="O44462" s="53" t="str">
        <f ca="1"/>
        <v>2021-09</v>
      </c>
    </row>
    <row r="44463" spans="12:15" x14ac:dyDescent="0.4">
      <c r="L44463" s="56">
        <f ca="1"/>
        <v>44462</v>
      </c>
      <c r="M44463" s="53">
        <f ca="1"/>
        <v>2021</v>
      </c>
      <c r="N44463" s="53">
        <f ca="1"/>
        <v>9</v>
      </c>
      <c r="O44463" s="53" t="str">
        <f ca="1"/>
        <v>2021-09</v>
      </c>
    </row>
    <row r="44464" spans="12:15" x14ac:dyDescent="0.4">
      <c r="L44464" s="56">
        <f ca="1"/>
        <v>44463</v>
      </c>
      <c r="M44464" s="53">
        <f ca="1"/>
        <v>2021</v>
      </c>
      <c r="N44464" s="53">
        <f ca="1"/>
        <v>9</v>
      </c>
      <c r="O44464" s="53" t="str">
        <f ca="1"/>
        <v>2021-09</v>
      </c>
    </row>
    <row r="44465" spans="12:15" x14ac:dyDescent="0.4">
      <c r="L44465" s="56">
        <f ca="1"/>
        <v>44464</v>
      </c>
      <c r="M44465" s="53">
        <f ca="1"/>
        <v>2021</v>
      </c>
      <c r="N44465" s="53">
        <f ca="1"/>
        <v>9</v>
      </c>
      <c r="O44465" s="53" t="str">
        <f ca="1"/>
        <v>2021-09</v>
      </c>
    </row>
    <row r="44466" spans="12:15" x14ac:dyDescent="0.4">
      <c r="L44466" s="56">
        <f ca="1"/>
        <v>44465</v>
      </c>
      <c r="M44466" s="53">
        <f ca="1"/>
        <v>2021</v>
      </c>
      <c r="N44466" s="53">
        <f ca="1"/>
        <v>9</v>
      </c>
      <c r="O44466" s="53" t="str">
        <f ca="1"/>
        <v>2021-09</v>
      </c>
    </row>
    <row r="44467" spans="12:15" x14ac:dyDescent="0.4">
      <c r="L44467" s="56">
        <f ca="1"/>
        <v>44466</v>
      </c>
      <c r="M44467" s="53">
        <f ca="1"/>
        <v>2021</v>
      </c>
      <c r="N44467" s="53">
        <f ca="1"/>
        <v>9</v>
      </c>
      <c r="O44467" s="53" t="str">
        <f ca="1"/>
        <v>2021-09</v>
      </c>
    </row>
    <row r="44468" spans="12:15" x14ac:dyDescent="0.4">
      <c r="L44468" s="56">
        <f ca="1"/>
        <v>44467</v>
      </c>
      <c r="M44468" s="53">
        <f ca="1"/>
        <v>2021</v>
      </c>
      <c r="N44468" s="53">
        <f ca="1"/>
        <v>9</v>
      </c>
      <c r="O44468" s="53" t="str">
        <f ca="1"/>
        <v>2021-09</v>
      </c>
    </row>
    <row r="44469" spans="12:15" x14ac:dyDescent="0.4">
      <c r="L44469" s="56">
        <f ca="1"/>
        <v>44468</v>
      </c>
      <c r="M44469" s="53">
        <f ca="1"/>
        <v>2021</v>
      </c>
      <c r="N44469" s="53">
        <f ca="1"/>
        <v>9</v>
      </c>
      <c r="O44469" s="53" t="str">
        <f ca="1"/>
        <v>2021-09</v>
      </c>
    </row>
    <row r="44470" spans="12:15" x14ac:dyDescent="0.4">
      <c r="L44470" s="56">
        <f ca="1"/>
        <v>44469</v>
      </c>
      <c r="M44470" s="53">
        <f ca="1"/>
        <v>2021</v>
      </c>
      <c r="N44470" s="53">
        <f ca="1"/>
        <v>9</v>
      </c>
      <c r="O44470" s="53" t="str">
        <f ca="1"/>
        <v>2021-09</v>
      </c>
    </row>
    <row r="44471" spans="12:15" x14ac:dyDescent="0.4">
      <c r="L44471" s="56">
        <f ca="1"/>
        <v>44470</v>
      </c>
      <c r="M44471" s="53">
        <f ca="1"/>
        <v>2021</v>
      </c>
      <c r="N44471" s="53">
        <f ca="1"/>
        <v>10</v>
      </c>
      <c r="O44471" s="53" t="str">
        <f ca="1"/>
        <v>2021-10</v>
      </c>
    </row>
    <row r="44472" spans="12:15" x14ac:dyDescent="0.4">
      <c r="L44472" s="56">
        <f ca="1"/>
        <v>44471</v>
      </c>
      <c r="M44472" s="53">
        <f ca="1"/>
        <v>2021</v>
      </c>
      <c r="N44472" s="53">
        <f ca="1"/>
        <v>10</v>
      </c>
      <c r="O44472" s="53" t="str">
        <f ca="1"/>
        <v>2021-10</v>
      </c>
    </row>
    <row r="44473" spans="12:15" x14ac:dyDescent="0.4">
      <c r="L44473" s="56">
        <f ca="1"/>
        <v>44472</v>
      </c>
      <c r="M44473" s="53">
        <f ca="1"/>
        <v>2021</v>
      </c>
      <c r="N44473" s="53">
        <f ca="1"/>
        <v>10</v>
      </c>
      <c r="O44473" s="53" t="str">
        <f ca="1"/>
        <v>2021-10</v>
      </c>
    </row>
    <row r="44474" spans="12:15" x14ac:dyDescent="0.4">
      <c r="L44474" s="56">
        <f ca="1"/>
        <v>44473</v>
      </c>
      <c r="M44474" s="53">
        <f ca="1"/>
        <v>2021</v>
      </c>
      <c r="N44474" s="53">
        <f ca="1"/>
        <v>10</v>
      </c>
      <c r="O44474" s="53" t="str">
        <f ca="1"/>
        <v>2021-10</v>
      </c>
    </row>
    <row r="44475" spans="12:15" x14ac:dyDescent="0.4">
      <c r="L44475" s="56">
        <f ca="1"/>
        <v>44474</v>
      </c>
      <c r="M44475" s="53">
        <f ca="1"/>
        <v>2021</v>
      </c>
      <c r="N44475" s="53">
        <f ca="1"/>
        <v>10</v>
      </c>
      <c r="O44475" s="53" t="str">
        <f ca="1"/>
        <v>2021-10</v>
      </c>
    </row>
    <row r="44476" spans="12:15" x14ac:dyDescent="0.4">
      <c r="L44476" s="56">
        <f ca="1"/>
        <v>44475</v>
      </c>
      <c r="M44476" s="53">
        <f ca="1"/>
        <v>2021</v>
      </c>
      <c r="N44476" s="53">
        <f ca="1"/>
        <v>10</v>
      </c>
      <c r="O44476" s="53" t="str">
        <f ca="1"/>
        <v>2021-10</v>
      </c>
    </row>
    <row r="44477" spans="12:15" x14ac:dyDescent="0.4">
      <c r="L44477" s="56">
        <f ca="1"/>
        <v>44476</v>
      </c>
      <c r="M44477" s="53">
        <f ca="1"/>
        <v>2021</v>
      </c>
      <c r="N44477" s="53">
        <f ca="1"/>
        <v>10</v>
      </c>
      <c r="O44477" s="53" t="str">
        <f ca="1"/>
        <v>2021-10</v>
      </c>
    </row>
    <row r="44478" spans="12:15" x14ac:dyDescent="0.4">
      <c r="L44478" s="56">
        <f ca="1"/>
        <v>44477</v>
      </c>
      <c r="M44478" s="53">
        <f ca="1"/>
        <v>2021</v>
      </c>
      <c r="N44478" s="53">
        <f ca="1"/>
        <v>10</v>
      </c>
      <c r="O44478" s="53" t="str">
        <f ca="1"/>
        <v>2021-10</v>
      </c>
    </row>
    <row r="44479" spans="12:15" x14ac:dyDescent="0.4">
      <c r="L44479" s="56">
        <f ca="1"/>
        <v>44478</v>
      </c>
      <c r="M44479" s="53">
        <f ca="1"/>
        <v>2021</v>
      </c>
      <c r="N44479" s="53">
        <f ca="1"/>
        <v>10</v>
      </c>
      <c r="O44479" s="53" t="str">
        <f ca="1"/>
        <v>2021-10</v>
      </c>
    </row>
    <row r="44480" spans="12:15" x14ac:dyDescent="0.4">
      <c r="L44480" s="56">
        <f ca="1"/>
        <v>44479</v>
      </c>
      <c r="M44480" s="53">
        <f ca="1"/>
        <v>2021</v>
      </c>
      <c r="N44480" s="53">
        <f ca="1"/>
        <v>10</v>
      </c>
      <c r="O44480" s="53" t="str">
        <f ca="1"/>
        <v>2021-10</v>
      </c>
    </row>
    <row r="44481" spans="12:15" x14ac:dyDescent="0.4">
      <c r="L44481" s="56">
        <f ca="1"/>
        <v>44480</v>
      </c>
      <c r="M44481" s="53">
        <f ca="1"/>
        <v>2021</v>
      </c>
      <c r="N44481" s="53">
        <f ca="1"/>
        <v>10</v>
      </c>
      <c r="O44481" s="53" t="str">
        <f ca="1"/>
        <v>2021-10</v>
      </c>
    </row>
    <row r="44482" spans="12:15" x14ac:dyDescent="0.4">
      <c r="L44482" s="56">
        <f ca="1"/>
        <v>44481</v>
      </c>
      <c r="M44482" s="53">
        <f ca="1"/>
        <v>2021</v>
      </c>
      <c r="N44482" s="53">
        <f ca="1"/>
        <v>10</v>
      </c>
      <c r="O44482" s="53" t="str">
        <f ca="1"/>
        <v>2021-10</v>
      </c>
    </row>
    <row r="44483" spans="12:15" x14ac:dyDescent="0.4">
      <c r="L44483" s="56">
        <f ca="1"/>
        <v>44482</v>
      </c>
      <c r="M44483" s="53">
        <f ca="1"/>
        <v>2021</v>
      </c>
      <c r="N44483" s="53">
        <f ca="1"/>
        <v>10</v>
      </c>
      <c r="O44483" s="53" t="str">
        <f ca="1"/>
        <v>2021-10</v>
      </c>
    </row>
    <row r="44484" spans="12:15" x14ac:dyDescent="0.4">
      <c r="L44484" s="56">
        <f ca="1"/>
        <v>44483</v>
      </c>
      <c r="M44484" s="53">
        <f ca="1"/>
        <v>2021</v>
      </c>
      <c r="N44484" s="53">
        <f ca="1"/>
        <v>10</v>
      </c>
      <c r="O44484" s="53" t="str">
        <f ca="1"/>
        <v>2021-10</v>
      </c>
    </row>
    <row r="44485" spans="12:15" x14ac:dyDescent="0.4">
      <c r="L44485" s="56">
        <f ca="1"/>
        <v>44484</v>
      </c>
      <c r="M44485" s="53">
        <f ca="1"/>
        <v>2021</v>
      </c>
      <c r="N44485" s="53">
        <f ca="1"/>
        <v>10</v>
      </c>
      <c r="O44485" s="53" t="str">
        <f ca="1"/>
        <v>2021-10</v>
      </c>
    </row>
    <row r="44486" spans="12:15" x14ac:dyDescent="0.4">
      <c r="L44486" s="56">
        <f ca="1"/>
        <v>44485</v>
      </c>
      <c r="M44486" s="53">
        <f ca="1"/>
        <v>2021</v>
      </c>
      <c r="N44486" s="53">
        <f ca="1"/>
        <v>10</v>
      </c>
      <c r="O44486" s="53" t="str">
        <f ca="1"/>
        <v>2021-10</v>
      </c>
    </row>
    <row r="44487" spans="12:15" x14ac:dyDescent="0.4">
      <c r="L44487" s="56">
        <f ca="1"/>
        <v>44486</v>
      </c>
      <c r="M44487" s="53">
        <f ca="1"/>
        <v>2021</v>
      </c>
      <c r="N44487" s="53">
        <f ca="1"/>
        <v>10</v>
      </c>
      <c r="O44487" s="53" t="str">
        <f ca="1"/>
        <v>2021-10</v>
      </c>
    </row>
    <row r="44488" spans="12:15" x14ac:dyDescent="0.4">
      <c r="L44488" s="56">
        <f ca="1"/>
        <v>44487</v>
      </c>
      <c r="M44488" s="53">
        <f ca="1"/>
        <v>2021</v>
      </c>
      <c r="N44488" s="53">
        <f ca="1"/>
        <v>10</v>
      </c>
      <c r="O44488" s="53" t="str">
        <f ca="1"/>
        <v>2021-10</v>
      </c>
    </row>
    <row r="44489" spans="12:15" x14ac:dyDescent="0.4">
      <c r="L44489" s="56">
        <f ca="1"/>
        <v>44488</v>
      </c>
      <c r="M44489" s="53">
        <f ca="1"/>
        <v>2021</v>
      </c>
      <c r="N44489" s="53">
        <f ca="1"/>
        <v>10</v>
      </c>
      <c r="O44489" s="53" t="str">
        <f ca="1"/>
        <v>2021-10</v>
      </c>
    </row>
    <row r="44490" spans="12:15" x14ac:dyDescent="0.4">
      <c r="L44490" s="56">
        <f ca="1"/>
        <v>44489</v>
      </c>
      <c r="M44490" s="53">
        <f ca="1"/>
        <v>2021</v>
      </c>
      <c r="N44490" s="53">
        <f ca="1"/>
        <v>10</v>
      </c>
      <c r="O44490" s="53" t="str">
        <f ca="1"/>
        <v>2021-10</v>
      </c>
    </row>
    <row r="44491" spans="12:15" x14ac:dyDescent="0.4">
      <c r="L44491" s="56">
        <f ca="1"/>
        <v>44490</v>
      </c>
      <c r="M44491" s="53">
        <f ca="1"/>
        <v>2021</v>
      </c>
      <c r="N44491" s="53">
        <f ca="1"/>
        <v>10</v>
      </c>
      <c r="O44491" s="53" t="str">
        <f ca="1"/>
        <v>2021-10</v>
      </c>
    </row>
    <row r="44492" spans="12:15" x14ac:dyDescent="0.4">
      <c r="L44492" s="56">
        <f ca="1"/>
        <v>44491</v>
      </c>
      <c r="M44492" s="53">
        <f ca="1"/>
        <v>2021</v>
      </c>
      <c r="N44492" s="53">
        <f ca="1"/>
        <v>10</v>
      </c>
      <c r="O44492" s="53" t="str">
        <f ca="1"/>
        <v>2021-10</v>
      </c>
    </row>
    <row r="44493" spans="12:15" x14ac:dyDescent="0.4">
      <c r="L44493" s="56">
        <f ca="1"/>
        <v>44492</v>
      </c>
      <c r="M44493" s="53">
        <f ca="1"/>
        <v>2021</v>
      </c>
      <c r="N44493" s="53">
        <f ca="1"/>
        <v>10</v>
      </c>
      <c r="O44493" s="53" t="str">
        <f ca="1"/>
        <v>2021-10</v>
      </c>
    </row>
    <row r="44494" spans="12:15" x14ac:dyDescent="0.4">
      <c r="L44494" s="56">
        <f ca="1"/>
        <v>44493</v>
      </c>
      <c r="M44494" s="53">
        <f ca="1"/>
        <v>2021</v>
      </c>
      <c r="N44494" s="53">
        <f ca="1"/>
        <v>10</v>
      </c>
      <c r="O44494" s="53" t="str">
        <f ca="1"/>
        <v>2021-10</v>
      </c>
    </row>
    <row r="44495" spans="12:15" x14ac:dyDescent="0.4">
      <c r="L44495" s="56">
        <f ca="1"/>
        <v>44494</v>
      </c>
      <c r="M44495" s="53">
        <f ca="1"/>
        <v>2021</v>
      </c>
      <c r="N44495" s="53">
        <f ca="1"/>
        <v>10</v>
      </c>
      <c r="O44495" s="53" t="str">
        <f ca="1"/>
        <v>2021-10</v>
      </c>
    </row>
    <row r="44496" spans="12:15" x14ac:dyDescent="0.4">
      <c r="L44496" s="56">
        <f ca="1"/>
        <v>44495</v>
      </c>
      <c r="M44496" s="53">
        <f ca="1"/>
        <v>2021</v>
      </c>
      <c r="N44496" s="53">
        <f ca="1"/>
        <v>10</v>
      </c>
      <c r="O44496" s="53" t="str">
        <f ca="1"/>
        <v>2021-10</v>
      </c>
    </row>
    <row r="44497" spans="12:15" x14ac:dyDescent="0.4">
      <c r="L44497" s="56">
        <f ca="1"/>
        <v>44496</v>
      </c>
      <c r="M44497" s="53">
        <f ca="1"/>
        <v>2021</v>
      </c>
      <c r="N44497" s="53">
        <f ca="1"/>
        <v>10</v>
      </c>
      <c r="O44497" s="53" t="str">
        <f ca="1"/>
        <v>2021-10</v>
      </c>
    </row>
    <row r="44498" spans="12:15" x14ac:dyDescent="0.4">
      <c r="L44498" s="56">
        <f ca="1"/>
        <v>44497</v>
      </c>
      <c r="M44498" s="53">
        <f ca="1"/>
        <v>2021</v>
      </c>
      <c r="N44498" s="53">
        <f ca="1"/>
        <v>10</v>
      </c>
      <c r="O44498" s="53" t="str">
        <f ca="1"/>
        <v>2021-10</v>
      </c>
    </row>
    <row r="44499" spans="12:15" x14ac:dyDescent="0.4">
      <c r="L44499" s="56">
        <f ca="1"/>
        <v>44498</v>
      </c>
      <c r="M44499" s="53">
        <f ca="1"/>
        <v>2021</v>
      </c>
      <c r="N44499" s="53">
        <f ca="1"/>
        <v>10</v>
      </c>
      <c r="O44499" s="53" t="str">
        <f ca="1"/>
        <v>2021-10</v>
      </c>
    </row>
    <row r="44500" spans="12:15" x14ac:dyDescent="0.4">
      <c r="L44500" s="56">
        <f ca="1"/>
        <v>44499</v>
      </c>
      <c r="M44500" s="53">
        <f ca="1"/>
        <v>2021</v>
      </c>
      <c r="N44500" s="53">
        <f ca="1"/>
        <v>10</v>
      </c>
      <c r="O44500" s="53" t="str">
        <f ca="1"/>
        <v>2021-10</v>
      </c>
    </row>
    <row r="44501" spans="12:15" x14ac:dyDescent="0.4">
      <c r="L44501" s="56">
        <f ca="1"/>
        <v>44500</v>
      </c>
      <c r="M44501" s="53">
        <f ca="1"/>
        <v>2021</v>
      </c>
      <c r="N44501" s="53">
        <f ca="1"/>
        <v>10</v>
      </c>
      <c r="O44501" s="53" t="str">
        <f ca="1"/>
        <v>2021-10</v>
      </c>
    </row>
    <row r="44502" spans="12:15" x14ac:dyDescent="0.4">
      <c r="L44502" s="56">
        <f ca="1"/>
        <v>44501</v>
      </c>
      <c r="M44502" s="53">
        <f ca="1"/>
        <v>2021</v>
      </c>
      <c r="N44502" s="53">
        <f ca="1"/>
        <v>11</v>
      </c>
      <c r="O44502" s="53" t="str">
        <f ca="1"/>
        <v>2021-11</v>
      </c>
    </row>
    <row r="44503" spans="12:15" x14ac:dyDescent="0.4">
      <c r="L44503" s="56">
        <f ca="1"/>
        <v>44502</v>
      </c>
      <c r="M44503" s="53">
        <f ca="1"/>
        <v>2021</v>
      </c>
      <c r="N44503" s="53">
        <f ca="1"/>
        <v>11</v>
      </c>
      <c r="O44503" s="53" t="str">
        <f ca="1"/>
        <v>2021-11</v>
      </c>
    </row>
    <row r="44504" spans="12:15" x14ac:dyDescent="0.4">
      <c r="L44504" s="56">
        <f ca="1"/>
        <v>44503</v>
      </c>
      <c r="M44504" s="53">
        <f ca="1"/>
        <v>2021</v>
      </c>
      <c r="N44504" s="53">
        <f ca="1"/>
        <v>11</v>
      </c>
      <c r="O44504" s="53" t="str">
        <f ca="1"/>
        <v>2021-11</v>
      </c>
    </row>
    <row r="44505" spans="12:15" x14ac:dyDescent="0.4">
      <c r="L44505" s="56">
        <f ca="1"/>
        <v>44504</v>
      </c>
      <c r="M44505" s="53">
        <f ca="1"/>
        <v>2021</v>
      </c>
      <c r="N44505" s="53">
        <f ca="1"/>
        <v>11</v>
      </c>
      <c r="O44505" s="53" t="str">
        <f ca="1"/>
        <v>2021-11</v>
      </c>
    </row>
    <row r="44506" spans="12:15" x14ac:dyDescent="0.4">
      <c r="L44506" s="56">
        <f ca="1"/>
        <v>44505</v>
      </c>
      <c r="M44506" s="53">
        <f ca="1"/>
        <v>2021</v>
      </c>
      <c r="N44506" s="53">
        <f ca="1"/>
        <v>11</v>
      </c>
      <c r="O44506" s="53" t="str">
        <f ca="1"/>
        <v>2021-11</v>
      </c>
    </row>
    <row r="44507" spans="12:15" x14ac:dyDescent="0.4">
      <c r="L44507" s="56">
        <f ca="1"/>
        <v>44506</v>
      </c>
      <c r="M44507" s="53">
        <f ca="1"/>
        <v>2021</v>
      </c>
      <c r="N44507" s="53">
        <f ca="1"/>
        <v>11</v>
      </c>
      <c r="O44507" s="53" t="str">
        <f ca="1"/>
        <v>2021-11</v>
      </c>
    </row>
    <row r="44508" spans="12:15" x14ac:dyDescent="0.4">
      <c r="L44508" s="56">
        <f ca="1"/>
        <v>44507</v>
      </c>
      <c r="M44508" s="53">
        <f ca="1"/>
        <v>2021</v>
      </c>
      <c r="N44508" s="53">
        <f ca="1"/>
        <v>11</v>
      </c>
      <c r="O44508" s="53" t="str">
        <f ca="1"/>
        <v>2021-11</v>
      </c>
    </row>
    <row r="44509" spans="12:15" x14ac:dyDescent="0.4">
      <c r="L44509" s="56">
        <f ca="1"/>
        <v>44508</v>
      </c>
      <c r="M44509" s="53">
        <f ca="1"/>
        <v>2021</v>
      </c>
      <c r="N44509" s="53">
        <f ca="1"/>
        <v>11</v>
      </c>
      <c r="O44509" s="53" t="str">
        <f ca="1"/>
        <v>2021-11</v>
      </c>
    </row>
    <row r="44510" spans="12:15" x14ac:dyDescent="0.4">
      <c r="L44510" s="56">
        <f ca="1"/>
        <v>44509</v>
      </c>
      <c r="M44510" s="53">
        <f ca="1"/>
        <v>2021</v>
      </c>
      <c r="N44510" s="53">
        <f ca="1"/>
        <v>11</v>
      </c>
      <c r="O44510" s="53" t="str">
        <f ca="1"/>
        <v>2021-11</v>
      </c>
    </row>
    <row r="44511" spans="12:15" x14ac:dyDescent="0.4">
      <c r="L44511" s="56">
        <f ca="1"/>
        <v>44510</v>
      </c>
      <c r="M44511" s="53">
        <f ca="1"/>
        <v>2021</v>
      </c>
      <c r="N44511" s="53">
        <f ca="1"/>
        <v>11</v>
      </c>
      <c r="O44511" s="53" t="str">
        <f ca="1"/>
        <v>2021-11</v>
      </c>
    </row>
    <row r="44512" spans="12:15" x14ac:dyDescent="0.4">
      <c r="L44512" s="56">
        <f ca="1"/>
        <v>44511</v>
      </c>
      <c r="M44512" s="53">
        <f ca="1"/>
        <v>2021</v>
      </c>
      <c r="N44512" s="53">
        <f ca="1"/>
        <v>11</v>
      </c>
      <c r="O44512" s="53" t="str">
        <f ca="1"/>
        <v>2021-11</v>
      </c>
    </row>
    <row r="44513" spans="12:15" x14ac:dyDescent="0.4">
      <c r="L44513" s="56">
        <f ca="1"/>
        <v>44512</v>
      </c>
      <c r="M44513" s="53">
        <f ca="1"/>
        <v>2021</v>
      </c>
      <c r="N44513" s="53">
        <f ca="1"/>
        <v>11</v>
      </c>
      <c r="O44513" s="53" t="str">
        <f ca="1"/>
        <v>2021-11</v>
      </c>
    </row>
    <row r="44514" spans="12:15" x14ac:dyDescent="0.4">
      <c r="L44514" s="56">
        <f ca="1"/>
        <v>44513</v>
      </c>
      <c r="M44514" s="53">
        <f ca="1"/>
        <v>2021</v>
      </c>
      <c r="N44514" s="53">
        <f ca="1"/>
        <v>11</v>
      </c>
      <c r="O44514" s="53" t="str">
        <f ca="1"/>
        <v>2021-11</v>
      </c>
    </row>
    <row r="44515" spans="12:15" x14ac:dyDescent="0.4">
      <c r="L44515" s="56">
        <f ca="1"/>
        <v>44514</v>
      </c>
      <c r="M44515" s="53">
        <f ca="1"/>
        <v>2021</v>
      </c>
      <c r="N44515" s="53">
        <f ca="1"/>
        <v>11</v>
      </c>
      <c r="O44515" s="53" t="str">
        <f ca="1"/>
        <v>2021-11</v>
      </c>
    </row>
    <row r="44516" spans="12:15" x14ac:dyDescent="0.4">
      <c r="L44516" s="56">
        <f ca="1"/>
        <v>44515</v>
      </c>
      <c r="M44516" s="53">
        <f ca="1"/>
        <v>2021</v>
      </c>
      <c r="N44516" s="53">
        <f ca="1"/>
        <v>11</v>
      </c>
      <c r="O44516" s="53" t="str">
        <f ca="1"/>
        <v>2021-11</v>
      </c>
    </row>
    <row r="44517" spans="12:15" x14ac:dyDescent="0.4">
      <c r="L44517" s="56">
        <f ca="1"/>
        <v>44516</v>
      </c>
      <c r="M44517" s="53">
        <f ca="1"/>
        <v>2021</v>
      </c>
      <c r="N44517" s="53">
        <f ca="1"/>
        <v>11</v>
      </c>
      <c r="O44517" s="53" t="str">
        <f ca="1"/>
        <v>2021-11</v>
      </c>
    </row>
    <row r="44518" spans="12:15" x14ac:dyDescent="0.4">
      <c r="L44518" s="56">
        <f ca="1"/>
        <v>44517</v>
      </c>
      <c r="M44518" s="53">
        <f ca="1"/>
        <v>2021</v>
      </c>
      <c r="N44518" s="53">
        <f ca="1"/>
        <v>11</v>
      </c>
      <c r="O44518" s="53" t="str">
        <f ca="1"/>
        <v>2021-11</v>
      </c>
    </row>
    <row r="44519" spans="12:15" x14ac:dyDescent="0.4">
      <c r="L44519" s="56">
        <f ca="1"/>
        <v>44518</v>
      </c>
      <c r="M44519" s="53">
        <f ca="1"/>
        <v>2021</v>
      </c>
      <c r="N44519" s="53">
        <f ca="1"/>
        <v>11</v>
      </c>
      <c r="O44519" s="53" t="str">
        <f ca="1"/>
        <v>2021-11</v>
      </c>
    </row>
    <row r="44520" spans="12:15" x14ac:dyDescent="0.4">
      <c r="L44520" s="56">
        <f ca="1"/>
        <v>44519</v>
      </c>
      <c r="M44520" s="53">
        <f ca="1"/>
        <v>2021</v>
      </c>
      <c r="N44520" s="53">
        <f ca="1"/>
        <v>11</v>
      </c>
      <c r="O44520" s="53" t="str">
        <f ca="1"/>
        <v>2021-11</v>
      </c>
    </row>
    <row r="44521" spans="12:15" x14ac:dyDescent="0.4">
      <c r="L44521" s="56">
        <f ca="1"/>
        <v>44520</v>
      </c>
      <c r="M44521" s="53">
        <f ca="1"/>
        <v>2021</v>
      </c>
      <c r="N44521" s="53">
        <f ca="1"/>
        <v>11</v>
      </c>
      <c r="O44521" s="53" t="str">
        <f ca="1"/>
        <v>2021-11</v>
      </c>
    </row>
    <row r="44522" spans="12:15" x14ac:dyDescent="0.4">
      <c r="L44522" s="56">
        <f ca="1"/>
        <v>44521</v>
      </c>
      <c r="M44522" s="53">
        <f ca="1"/>
        <v>2021</v>
      </c>
      <c r="N44522" s="53">
        <f ca="1"/>
        <v>11</v>
      </c>
      <c r="O44522" s="53" t="str">
        <f ca="1"/>
        <v>2021-11</v>
      </c>
    </row>
    <row r="44523" spans="12:15" x14ac:dyDescent="0.4">
      <c r="L44523" s="56">
        <f ca="1"/>
        <v>44522</v>
      </c>
      <c r="M44523" s="53">
        <f ca="1"/>
        <v>2021</v>
      </c>
      <c r="N44523" s="53">
        <f ca="1"/>
        <v>11</v>
      </c>
      <c r="O44523" s="53" t="str">
        <f ca="1"/>
        <v>2021-11</v>
      </c>
    </row>
    <row r="44524" spans="12:15" x14ac:dyDescent="0.4">
      <c r="L44524" s="56">
        <f ca="1"/>
        <v>44523</v>
      </c>
      <c r="M44524" s="53">
        <f ca="1"/>
        <v>2021</v>
      </c>
      <c r="N44524" s="53">
        <f ca="1"/>
        <v>11</v>
      </c>
      <c r="O44524" s="53" t="str">
        <f ca="1"/>
        <v>2021-11</v>
      </c>
    </row>
    <row r="44525" spans="12:15" x14ac:dyDescent="0.4">
      <c r="L44525" s="56">
        <f ca="1"/>
        <v>44524</v>
      </c>
      <c r="M44525" s="53">
        <f ca="1"/>
        <v>2021</v>
      </c>
      <c r="N44525" s="53">
        <f ca="1"/>
        <v>11</v>
      </c>
      <c r="O44525" s="53" t="str">
        <f ca="1"/>
        <v>2021-11</v>
      </c>
    </row>
    <row r="44526" spans="12:15" x14ac:dyDescent="0.4">
      <c r="L44526" s="56">
        <f ca="1"/>
        <v>44525</v>
      </c>
      <c r="M44526" s="53">
        <f ca="1"/>
        <v>2021</v>
      </c>
      <c r="N44526" s="53">
        <f ca="1"/>
        <v>11</v>
      </c>
      <c r="O44526" s="53" t="str">
        <f ca="1"/>
        <v>2021-11</v>
      </c>
    </row>
    <row r="44527" spans="12:15" x14ac:dyDescent="0.4">
      <c r="L44527" s="56">
        <f ca="1"/>
        <v>44526</v>
      </c>
      <c r="M44527" s="53">
        <f ca="1"/>
        <v>2021</v>
      </c>
      <c r="N44527" s="53">
        <f ca="1"/>
        <v>11</v>
      </c>
      <c r="O44527" s="53" t="str">
        <f ca="1"/>
        <v>2021-11</v>
      </c>
    </row>
    <row r="44528" spans="12:15" x14ac:dyDescent="0.4">
      <c r="L44528" s="56">
        <f ca="1"/>
        <v>44527</v>
      </c>
      <c r="M44528" s="53">
        <f ca="1"/>
        <v>2021</v>
      </c>
      <c r="N44528" s="53">
        <f ca="1"/>
        <v>11</v>
      </c>
      <c r="O44528" s="53" t="str">
        <f ca="1"/>
        <v>2021-11</v>
      </c>
    </row>
    <row r="44529" spans="12:15" x14ac:dyDescent="0.4">
      <c r="L44529" s="56">
        <f ca="1"/>
        <v>44528</v>
      </c>
      <c r="M44529" s="53">
        <f ca="1"/>
        <v>2021</v>
      </c>
      <c r="N44529" s="53">
        <f ca="1"/>
        <v>11</v>
      </c>
      <c r="O44529" s="53" t="str">
        <f ca="1"/>
        <v>2021-11</v>
      </c>
    </row>
    <row r="44530" spans="12:15" x14ac:dyDescent="0.4">
      <c r="L44530" s="56">
        <f ca="1"/>
        <v>44529</v>
      </c>
      <c r="M44530" s="53">
        <f ca="1"/>
        <v>2021</v>
      </c>
      <c r="N44530" s="53">
        <f ca="1"/>
        <v>11</v>
      </c>
      <c r="O44530" s="53" t="str">
        <f ca="1"/>
        <v>2021-11</v>
      </c>
    </row>
    <row r="44531" spans="12:15" x14ac:dyDescent="0.4">
      <c r="L44531" s="56">
        <f ca="1"/>
        <v>44530</v>
      </c>
      <c r="M44531" s="53">
        <f ca="1"/>
        <v>2021</v>
      </c>
      <c r="N44531" s="53">
        <f ca="1"/>
        <v>11</v>
      </c>
      <c r="O44531" s="53" t="str">
        <f ca="1"/>
        <v>2021-11</v>
      </c>
    </row>
    <row r="44532" spans="12:15" x14ac:dyDescent="0.4">
      <c r="L44532" s="56">
        <f ca="1"/>
        <v>44531</v>
      </c>
      <c r="M44532" s="53">
        <f ca="1"/>
        <v>2021</v>
      </c>
      <c r="N44532" s="53">
        <f ca="1"/>
        <v>12</v>
      </c>
      <c r="O44532" s="53" t="str">
        <f ca="1"/>
        <v>2021-12</v>
      </c>
    </row>
    <row r="44533" spans="12:15" x14ac:dyDescent="0.4">
      <c r="L44533" s="56">
        <f ca="1"/>
        <v>44532</v>
      </c>
      <c r="M44533" s="53">
        <f ca="1"/>
        <v>2021</v>
      </c>
      <c r="N44533" s="53">
        <f ca="1"/>
        <v>12</v>
      </c>
      <c r="O44533" s="53" t="str">
        <f ca="1"/>
        <v>2021-12</v>
      </c>
    </row>
    <row r="44534" spans="12:15" x14ac:dyDescent="0.4">
      <c r="L44534" s="56">
        <f ca="1"/>
        <v>44533</v>
      </c>
      <c r="M44534" s="53">
        <f ca="1"/>
        <v>2021</v>
      </c>
      <c r="N44534" s="53">
        <f ca="1"/>
        <v>12</v>
      </c>
      <c r="O44534" s="53" t="str">
        <f ca="1"/>
        <v>2021-12</v>
      </c>
    </row>
    <row r="44535" spans="12:15" x14ac:dyDescent="0.4">
      <c r="L44535" s="56">
        <f ca="1"/>
        <v>44534</v>
      </c>
      <c r="M44535" s="53">
        <f ca="1"/>
        <v>2021</v>
      </c>
      <c r="N44535" s="53">
        <f ca="1"/>
        <v>12</v>
      </c>
      <c r="O44535" s="53" t="str">
        <f ca="1"/>
        <v>2021-12</v>
      </c>
    </row>
    <row r="44536" spans="12:15" x14ac:dyDescent="0.4">
      <c r="L44536" s="56">
        <f ca="1"/>
        <v>44535</v>
      </c>
      <c r="M44536" s="53">
        <f ca="1"/>
        <v>2021</v>
      </c>
      <c r="N44536" s="53">
        <f ca="1"/>
        <v>12</v>
      </c>
      <c r="O44536" s="53" t="str">
        <f ca="1"/>
        <v>2021-12</v>
      </c>
    </row>
    <row r="44537" spans="12:15" x14ac:dyDescent="0.4">
      <c r="L44537" s="56">
        <f ca="1"/>
        <v>44536</v>
      </c>
      <c r="M44537" s="53">
        <f ca="1"/>
        <v>2021</v>
      </c>
      <c r="N44537" s="53">
        <f ca="1"/>
        <v>12</v>
      </c>
      <c r="O44537" s="53" t="str">
        <f ca="1"/>
        <v>2021-12</v>
      </c>
    </row>
    <row r="44538" spans="12:15" x14ac:dyDescent="0.4">
      <c r="L44538" s="56">
        <f ca="1"/>
        <v>44537</v>
      </c>
      <c r="M44538" s="53">
        <f ca="1"/>
        <v>2021</v>
      </c>
      <c r="N44538" s="53">
        <f ca="1"/>
        <v>12</v>
      </c>
      <c r="O44538" s="53" t="str">
        <f ca="1"/>
        <v>2021-12</v>
      </c>
    </row>
    <row r="44539" spans="12:15" x14ac:dyDescent="0.4">
      <c r="L44539" s="56">
        <f ca="1"/>
        <v>44538</v>
      </c>
      <c r="M44539" s="53">
        <f ca="1"/>
        <v>2021</v>
      </c>
      <c r="N44539" s="53">
        <f ca="1"/>
        <v>12</v>
      </c>
      <c r="O44539" s="53" t="str">
        <f ca="1"/>
        <v>2021-12</v>
      </c>
    </row>
    <row r="44540" spans="12:15" x14ac:dyDescent="0.4">
      <c r="L44540" s="56">
        <f ca="1"/>
        <v>44539</v>
      </c>
      <c r="M44540" s="53">
        <f ca="1"/>
        <v>2021</v>
      </c>
      <c r="N44540" s="53">
        <f ca="1"/>
        <v>12</v>
      </c>
      <c r="O44540" s="53" t="str">
        <f ca="1"/>
        <v>2021-12</v>
      </c>
    </row>
    <row r="44541" spans="12:15" x14ac:dyDescent="0.4">
      <c r="L44541" s="56">
        <f ca="1"/>
        <v>44540</v>
      </c>
      <c r="M44541" s="53">
        <f ca="1"/>
        <v>2021</v>
      </c>
      <c r="N44541" s="53">
        <f ca="1"/>
        <v>12</v>
      </c>
      <c r="O44541" s="53" t="str">
        <f ca="1"/>
        <v>2021-12</v>
      </c>
    </row>
    <row r="44542" spans="12:15" x14ac:dyDescent="0.4">
      <c r="L44542" s="56">
        <f ca="1"/>
        <v>44541</v>
      </c>
      <c r="M44542" s="53">
        <f ca="1"/>
        <v>2021</v>
      </c>
      <c r="N44542" s="53">
        <f ca="1"/>
        <v>12</v>
      </c>
      <c r="O44542" s="53" t="str">
        <f ca="1"/>
        <v>2021-12</v>
      </c>
    </row>
    <row r="44543" spans="12:15" x14ac:dyDescent="0.4">
      <c r="L44543" s="56">
        <f ca="1"/>
        <v>44542</v>
      </c>
      <c r="M44543" s="53">
        <f ca="1"/>
        <v>2021</v>
      </c>
      <c r="N44543" s="53">
        <f ca="1"/>
        <v>12</v>
      </c>
      <c r="O44543" s="53" t="str">
        <f ca="1"/>
        <v>2021-12</v>
      </c>
    </row>
    <row r="44544" spans="12:15" x14ac:dyDescent="0.4">
      <c r="L44544" s="56">
        <f ca="1"/>
        <v>44543</v>
      </c>
      <c r="M44544" s="53">
        <f ca="1"/>
        <v>2021</v>
      </c>
      <c r="N44544" s="53">
        <f ca="1"/>
        <v>12</v>
      </c>
      <c r="O44544" s="53" t="str">
        <f ca="1"/>
        <v>2021-12</v>
      </c>
    </row>
    <row r="44545" spans="12:15" x14ac:dyDescent="0.4">
      <c r="L44545" s="56">
        <f ca="1"/>
        <v>44544</v>
      </c>
      <c r="M44545" s="53">
        <f ca="1"/>
        <v>2021</v>
      </c>
      <c r="N44545" s="53">
        <f ca="1"/>
        <v>12</v>
      </c>
      <c r="O44545" s="53" t="str">
        <f ca="1"/>
        <v>2021-12</v>
      </c>
    </row>
    <row r="44546" spans="12:15" x14ac:dyDescent="0.4">
      <c r="L44546" s="56">
        <f ca="1"/>
        <v>44545</v>
      </c>
      <c r="M44546" s="53">
        <f ca="1"/>
        <v>2021</v>
      </c>
      <c r="N44546" s="53">
        <f ca="1"/>
        <v>12</v>
      </c>
      <c r="O44546" s="53" t="str">
        <f ca="1"/>
        <v>2021-12</v>
      </c>
    </row>
    <row r="44547" spans="12:15" x14ac:dyDescent="0.4">
      <c r="L44547" s="56">
        <f ca="1"/>
        <v>44546</v>
      </c>
      <c r="M44547" s="53">
        <f ca="1"/>
        <v>2021</v>
      </c>
      <c r="N44547" s="53">
        <f ca="1"/>
        <v>12</v>
      </c>
      <c r="O44547" s="53" t="str">
        <f ca="1"/>
        <v>2021-12</v>
      </c>
    </row>
    <row r="44548" spans="12:15" x14ac:dyDescent="0.4">
      <c r="L44548" s="56">
        <f ca="1"/>
        <v>44547</v>
      </c>
      <c r="M44548" s="53">
        <f ca="1"/>
        <v>2021</v>
      </c>
      <c r="N44548" s="53">
        <f ca="1"/>
        <v>12</v>
      </c>
      <c r="O44548" s="53" t="str">
        <f ca="1"/>
        <v>2021-12</v>
      </c>
    </row>
    <row r="44549" spans="12:15" x14ac:dyDescent="0.4">
      <c r="L44549" s="56">
        <f ca="1"/>
        <v>44548</v>
      </c>
      <c r="M44549" s="53">
        <f ca="1"/>
        <v>2021</v>
      </c>
      <c r="N44549" s="53">
        <f ca="1"/>
        <v>12</v>
      </c>
      <c r="O44549" s="53" t="str">
        <f ca="1"/>
        <v>2021-12</v>
      </c>
    </row>
    <row r="44550" spans="12:15" x14ac:dyDescent="0.4">
      <c r="L44550" s="56">
        <f ca="1"/>
        <v>44549</v>
      </c>
      <c r="M44550" s="53">
        <f ca="1"/>
        <v>2021</v>
      </c>
      <c r="N44550" s="53">
        <f ca="1"/>
        <v>12</v>
      </c>
      <c r="O44550" s="53" t="str">
        <f ca="1"/>
        <v>2021-12</v>
      </c>
    </row>
    <row r="44551" spans="12:15" x14ac:dyDescent="0.4">
      <c r="L44551" s="56">
        <f ca="1"/>
        <v>44550</v>
      </c>
      <c r="M44551" s="53">
        <f ca="1"/>
        <v>2021</v>
      </c>
      <c r="N44551" s="53">
        <f ca="1"/>
        <v>12</v>
      </c>
      <c r="O44551" s="53" t="str">
        <f ca="1"/>
        <v>2021-12</v>
      </c>
    </row>
    <row r="44552" spans="12:15" x14ac:dyDescent="0.4">
      <c r="L44552" s="56">
        <f ca="1"/>
        <v>44551</v>
      </c>
      <c r="M44552" s="53">
        <f ca="1"/>
        <v>2021</v>
      </c>
      <c r="N44552" s="53">
        <f ca="1"/>
        <v>12</v>
      </c>
      <c r="O44552" s="53" t="str">
        <f ca="1"/>
        <v>2021-12</v>
      </c>
    </row>
    <row r="44553" spans="12:15" x14ac:dyDescent="0.4">
      <c r="L44553" s="56">
        <f ca="1"/>
        <v>44552</v>
      </c>
      <c r="M44553" s="53">
        <f ca="1"/>
        <v>2021</v>
      </c>
      <c r="N44553" s="53">
        <f ca="1"/>
        <v>12</v>
      </c>
      <c r="O44553" s="53" t="str">
        <f ca="1"/>
        <v>2021-12</v>
      </c>
    </row>
    <row r="44554" spans="12:15" x14ac:dyDescent="0.4">
      <c r="L44554" s="56">
        <f ca="1"/>
        <v>44553</v>
      </c>
      <c r="M44554" s="53">
        <f ca="1"/>
        <v>2021</v>
      </c>
      <c r="N44554" s="53">
        <f ca="1"/>
        <v>12</v>
      </c>
      <c r="O44554" s="53" t="str">
        <f ca="1"/>
        <v>2021-12</v>
      </c>
    </row>
    <row r="44555" spans="12:15" x14ac:dyDescent="0.4">
      <c r="L44555" s="56">
        <f ca="1"/>
        <v>44554</v>
      </c>
      <c r="M44555" s="53">
        <f ca="1"/>
        <v>2021</v>
      </c>
      <c r="N44555" s="53">
        <f ca="1"/>
        <v>12</v>
      </c>
      <c r="O44555" s="53" t="str">
        <f ca="1"/>
        <v>2021-12</v>
      </c>
    </row>
    <row r="44556" spans="12:15" x14ac:dyDescent="0.4">
      <c r="L44556" s="56">
        <f ca="1"/>
        <v>44555</v>
      </c>
      <c r="M44556" s="53">
        <f ca="1"/>
        <v>2021</v>
      </c>
      <c r="N44556" s="53">
        <f ca="1"/>
        <v>12</v>
      </c>
      <c r="O44556" s="53" t="str">
        <f ca="1"/>
        <v>2021-12</v>
      </c>
    </row>
    <row r="44557" spans="12:15" x14ac:dyDescent="0.4">
      <c r="L44557" s="56">
        <f ca="1"/>
        <v>44556</v>
      </c>
      <c r="M44557" s="53">
        <f ca="1"/>
        <v>2021</v>
      </c>
      <c r="N44557" s="53">
        <f ca="1"/>
        <v>12</v>
      </c>
      <c r="O44557" s="53" t="str">
        <f ca="1"/>
        <v>2021-12</v>
      </c>
    </row>
    <row r="44558" spans="12:15" x14ac:dyDescent="0.4">
      <c r="L44558" s="56">
        <f ca="1"/>
        <v>44557</v>
      </c>
      <c r="M44558" s="53">
        <f ca="1"/>
        <v>2021</v>
      </c>
      <c r="N44558" s="53">
        <f ca="1"/>
        <v>12</v>
      </c>
      <c r="O44558" s="53" t="str">
        <f ca="1"/>
        <v>2021-12</v>
      </c>
    </row>
    <row r="44559" spans="12:15" x14ac:dyDescent="0.4">
      <c r="L44559" s="56">
        <f ca="1"/>
        <v>44558</v>
      </c>
      <c r="M44559" s="53">
        <f ca="1"/>
        <v>2021</v>
      </c>
      <c r="N44559" s="53">
        <f ca="1"/>
        <v>12</v>
      </c>
      <c r="O44559" s="53" t="str">
        <f ca="1"/>
        <v>2021-12</v>
      </c>
    </row>
    <row r="44560" spans="12:15" x14ac:dyDescent="0.4">
      <c r="L44560" s="56">
        <f ca="1"/>
        <v>44559</v>
      </c>
      <c r="M44560" s="53">
        <f ca="1"/>
        <v>2021</v>
      </c>
      <c r="N44560" s="53">
        <f ca="1"/>
        <v>12</v>
      </c>
      <c r="O44560" s="53" t="str">
        <f ca="1"/>
        <v>2021-12</v>
      </c>
    </row>
    <row r="44561" spans="12:15" x14ac:dyDescent="0.4">
      <c r="L44561" s="56">
        <f ca="1"/>
        <v>44560</v>
      </c>
      <c r="M44561" s="53">
        <f ca="1"/>
        <v>2021</v>
      </c>
      <c r="N44561" s="53">
        <f ca="1"/>
        <v>12</v>
      </c>
      <c r="O44561" s="53" t="str">
        <f ca="1"/>
        <v>2021-12</v>
      </c>
    </row>
    <row r="44562" spans="12:15" x14ac:dyDescent="0.4">
      <c r="L44562" s="56">
        <f ca="1"/>
        <v>44561</v>
      </c>
      <c r="M44562" s="53">
        <f ca="1"/>
        <v>2021</v>
      </c>
      <c r="N44562" s="53">
        <f ca="1"/>
        <v>12</v>
      </c>
      <c r="O44562" s="53" t="str">
        <f ca="1"/>
        <v>2021-12</v>
      </c>
    </row>
    <row r="44563" spans="12:15" x14ac:dyDescent="0.4">
      <c r="L44563" s="56">
        <f ca="1"/>
        <v>44562</v>
      </c>
      <c r="M44563" s="53">
        <f ca="1"/>
        <v>2022</v>
      </c>
      <c r="N44563" s="53">
        <f ca="1"/>
        <v>1</v>
      </c>
      <c r="O44563" s="53" t="str">
        <f ca="1"/>
        <v>2022-01</v>
      </c>
    </row>
    <row r="44564" spans="12:15" x14ac:dyDescent="0.4">
      <c r="L44564" s="56">
        <f ca="1"/>
        <v>44563</v>
      </c>
      <c r="M44564" s="53">
        <f ca="1"/>
        <v>2022</v>
      </c>
      <c r="N44564" s="53">
        <f ca="1"/>
        <v>1</v>
      </c>
      <c r="O44564" s="53" t="str">
        <f ca="1"/>
        <v>2022-01</v>
      </c>
    </row>
    <row r="44565" spans="12:15" x14ac:dyDescent="0.4">
      <c r="L44565" s="56">
        <f ca="1"/>
        <v>44564</v>
      </c>
      <c r="M44565" s="53">
        <f ca="1"/>
        <v>2022</v>
      </c>
      <c r="N44565" s="53">
        <f ca="1"/>
        <v>1</v>
      </c>
      <c r="O44565" s="53" t="str">
        <f ca="1"/>
        <v>2022-01</v>
      </c>
    </row>
    <row r="44566" spans="12:15" x14ac:dyDescent="0.4">
      <c r="L44566" s="56">
        <f ca="1"/>
        <v>44565</v>
      </c>
      <c r="M44566" s="53">
        <f ca="1"/>
        <v>2022</v>
      </c>
      <c r="N44566" s="53">
        <f ca="1"/>
        <v>1</v>
      </c>
      <c r="O44566" s="53" t="str">
        <f ca="1"/>
        <v>2022-01</v>
      </c>
    </row>
    <row r="44567" spans="12:15" x14ac:dyDescent="0.4">
      <c r="L44567" s="56">
        <f ca="1"/>
        <v>44566</v>
      </c>
      <c r="M44567" s="53">
        <f ca="1"/>
        <v>2022</v>
      </c>
      <c r="N44567" s="53">
        <f ca="1"/>
        <v>1</v>
      </c>
      <c r="O44567" s="53" t="str">
        <f ca="1"/>
        <v>2022-01</v>
      </c>
    </row>
    <row r="44568" spans="12:15" x14ac:dyDescent="0.4">
      <c r="L44568" s="56">
        <f ca="1"/>
        <v>44567</v>
      </c>
      <c r="M44568" s="53">
        <f ca="1"/>
        <v>2022</v>
      </c>
      <c r="N44568" s="53">
        <f ca="1"/>
        <v>1</v>
      </c>
      <c r="O44568" s="53" t="str">
        <f ca="1"/>
        <v>2022-01</v>
      </c>
    </row>
    <row r="44569" spans="12:15" x14ac:dyDescent="0.4">
      <c r="L44569" s="56">
        <f ca="1"/>
        <v>44568</v>
      </c>
      <c r="M44569" s="53">
        <f ca="1"/>
        <v>2022</v>
      </c>
      <c r="N44569" s="53">
        <f ca="1"/>
        <v>1</v>
      </c>
      <c r="O44569" s="53" t="str">
        <f ca="1"/>
        <v>2022-01</v>
      </c>
    </row>
    <row r="44570" spans="12:15" x14ac:dyDescent="0.4">
      <c r="L44570" s="56">
        <f ca="1"/>
        <v>44569</v>
      </c>
      <c r="M44570" s="53">
        <f ca="1"/>
        <v>2022</v>
      </c>
      <c r="N44570" s="53">
        <f ca="1"/>
        <v>1</v>
      </c>
      <c r="O44570" s="53" t="str">
        <f ca="1"/>
        <v>2022-01</v>
      </c>
    </row>
    <row r="44571" spans="12:15" x14ac:dyDescent="0.4">
      <c r="L44571" s="56">
        <f ca="1"/>
        <v>44570</v>
      </c>
      <c r="M44571" s="53">
        <f ca="1"/>
        <v>2022</v>
      </c>
      <c r="N44571" s="53">
        <f ca="1"/>
        <v>1</v>
      </c>
      <c r="O44571" s="53" t="str">
        <f ca="1"/>
        <v>2022-01</v>
      </c>
    </row>
    <row r="44572" spans="12:15" x14ac:dyDescent="0.4">
      <c r="L44572" s="56">
        <f ca="1"/>
        <v>44571</v>
      </c>
      <c r="M44572" s="53">
        <f ca="1"/>
        <v>2022</v>
      </c>
      <c r="N44572" s="53">
        <f ca="1"/>
        <v>1</v>
      </c>
      <c r="O44572" s="53" t="str">
        <f ca="1"/>
        <v>2022-01</v>
      </c>
    </row>
    <row r="44573" spans="12:15" x14ac:dyDescent="0.4">
      <c r="L44573" s="56">
        <f ca="1"/>
        <v>44572</v>
      </c>
      <c r="M44573" s="53">
        <f ca="1"/>
        <v>2022</v>
      </c>
      <c r="N44573" s="53">
        <f ca="1"/>
        <v>1</v>
      </c>
      <c r="O44573" s="53" t="str">
        <f ca="1"/>
        <v>2022-01</v>
      </c>
    </row>
    <row r="44574" spans="12:15" x14ac:dyDescent="0.4">
      <c r="L44574" s="56">
        <f ca="1"/>
        <v>44573</v>
      </c>
      <c r="M44574" s="53">
        <f ca="1"/>
        <v>2022</v>
      </c>
      <c r="N44574" s="53">
        <f ca="1"/>
        <v>1</v>
      </c>
      <c r="O44574" s="53" t="str">
        <f ca="1"/>
        <v>2022-01</v>
      </c>
    </row>
    <row r="44575" spans="12:15" x14ac:dyDescent="0.4">
      <c r="L44575" s="56">
        <f ca="1"/>
        <v>44574</v>
      </c>
      <c r="M44575" s="53">
        <f ca="1"/>
        <v>2022</v>
      </c>
      <c r="N44575" s="53">
        <f ca="1"/>
        <v>1</v>
      </c>
      <c r="O44575" s="53" t="str">
        <f ca="1"/>
        <v>2022-01</v>
      </c>
    </row>
    <row r="44576" spans="12:15" x14ac:dyDescent="0.4">
      <c r="L44576" s="56">
        <f ca="1"/>
        <v>44575</v>
      </c>
      <c r="M44576" s="53">
        <f ca="1"/>
        <v>2022</v>
      </c>
      <c r="N44576" s="53">
        <f ca="1"/>
        <v>1</v>
      </c>
      <c r="O44576" s="53" t="str">
        <f ca="1"/>
        <v>2022-01</v>
      </c>
    </row>
    <row r="44577" spans="12:15" x14ac:dyDescent="0.4">
      <c r="L44577" s="56">
        <f ca="1"/>
        <v>44576</v>
      </c>
      <c r="M44577" s="53">
        <f ca="1"/>
        <v>2022</v>
      </c>
      <c r="N44577" s="53">
        <f ca="1"/>
        <v>1</v>
      </c>
      <c r="O44577" s="53" t="str">
        <f ca="1"/>
        <v>2022-01</v>
      </c>
    </row>
    <row r="44578" spans="12:15" x14ac:dyDescent="0.4">
      <c r="L44578" s="56">
        <f ca="1"/>
        <v>44577</v>
      </c>
      <c r="M44578" s="53">
        <f ca="1"/>
        <v>2022</v>
      </c>
      <c r="N44578" s="53">
        <f ca="1"/>
        <v>1</v>
      </c>
      <c r="O44578" s="53" t="str">
        <f ca="1"/>
        <v>2022-01</v>
      </c>
    </row>
    <row r="44579" spans="12:15" x14ac:dyDescent="0.4">
      <c r="L44579" s="56">
        <f ca="1"/>
        <v>44578</v>
      </c>
      <c r="M44579" s="53">
        <f ca="1"/>
        <v>2022</v>
      </c>
      <c r="N44579" s="53">
        <f ca="1"/>
        <v>1</v>
      </c>
      <c r="O44579" s="53" t="str">
        <f ca="1"/>
        <v>2022-01</v>
      </c>
    </row>
    <row r="44580" spans="12:15" x14ac:dyDescent="0.4">
      <c r="L44580" s="56">
        <f ca="1"/>
        <v>44579</v>
      </c>
      <c r="M44580" s="53">
        <f ca="1"/>
        <v>2022</v>
      </c>
      <c r="N44580" s="53">
        <f ca="1"/>
        <v>1</v>
      </c>
      <c r="O44580" s="53" t="str">
        <f ca="1"/>
        <v>2022-01</v>
      </c>
    </row>
    <row r="44581" spans="12:15" x14ac:dyDescent="0.4">
      <c r="L44581" s="56">
        <f ca="1"/>
        <v>44580</v>
      </c>
      <c r="M44581" s="53">
        <f ca="1"/>
        <v>2022</v>
      </c>
      <c r="N44581" s="53">
        <f ca="1"/>
        <v>1</v>
      </c>
      <c r="O44581" s="53" t="str">
        <f ca="1"/>
        <v>2022-01</v>
      </c>
    </row>
    <row r="44582" spans="12:15" x14ac:dyDescent="0.4">
      <c r="L44582" s="56">
        <f ca="1"/>
        <v>44581</v>
      </c>
      <c r="M44582" s="53">
        <f ca="1"/>
        <v>2022</v>
      </c>
      <c r="N44582" s="53">
        <f ca="1"/>
        <v>1</v>
      </c>
      <c r="O44582" s="53" t="str">
        <f ca="1"/>
        <v>2022-01</v>
      </c>
    </row>
    <row r="44583" spans="12:15" x14ac:dyDescent="0.4">
      <c r="L44583" s="56">
        <f ca="1"/>
        <v>44582</v>
      </c>
      <c r="M44583" s="53">
        <f ca="1"/>
        <v>2022</v>
      </c>
      <c r="N44583" s="53">
        <f ca="1"/>
        <v>1</v>
      </c>
      <c r="O44583" s="53" t="str">
        <f ca="1"/>
        <v>2022-01</v>
      </c>
    </row>
    <row r="44584" spans="12:15" x14ac:dyDescent="0.4">
      <c r="L44584" s="56">
        <f ca="1"/>
        <v>44583</v>
      </c>
      <c r="M44584" s="53">
        <f ca="1"/>
        <v>2022</v>
      </c>
      <c r="N44584" s="53">
        <f ca="1"/>
        <v>1</v>
      </c>
      <c r="O44584" s="53" t="str">
        <f ca="1"/>
        <v>2022-01</v>
      </c>
    </row>
    <row r="44585" spans="12:15" x14ac:dyDescent="0.4">
      <c r="L44585" s="56">
        <f ca="1"/>
        <v>44584</v>
      </c>
      <c r="M44585" s="53">
        <f ca="1"/>
        <v>2022</v>
      </c>
      <c r="N44585" s="53">
        <f ca="1"/>
        <v>1</v>
      </c>
      <c r="O44585" s="53" t="str">
        <f ca="1"/>
        <v>2022-01</v>
      </c>
    </row>
    <row r="44586" spans="12:15" x14ac:dyDescent="0.4">
      <c r="L44586" s="56">
        <f ca="1"/>
        <v>44585</v>
      </c>
      <c r="M44586" s="53">
        <f ca="1"/>
        <v>2022</v>
      </c>
      <c r="N44586" s="53">
        <f ca="1"/>
        <v>1</v>
      </c>
      <c r="O44586" s="53" t="str">
        <f ca="1"/>
        <v>2022-01</v>
      </c>
    </row>
    <row r="44587" spans="12:15" x14ac:dyDescent="0.4">
      <c r="L44587" s="56">
        <f ca="1"/>
        <v>44586</v>
      </c>
      <c r="M44587" s="53">
        <f ca="1"/>
        <v>2022</v>
      </c>
      <c r="N44587" s="53">
        <f ca="1"/>
        <v>1</v>
      </c>
      <c r="O44587" s="53" t="str">
        <f ca="1"/>
        <v>2022-01</v>
      </c>
    </row>
    <row r="44588" spans="12:15" x14ac:dyDescent="0.4">
      <c r="L44588" s="56">
        <f ca="1"/>
        <v>44587</v>
      </c>
      <c r="M44588" s="53">
        <f ca="1"/>
        <v>2022</v>
      </c>
      <c r="N44588" s="53">
        <f ca="1"/>
        <v>1</v>
      </c>
      <c r="O44588" s="53" t="str">
        <f ca="1"/>
        <v>2022-01</v>
      </c>
    </row>
    <row r="44589" spans="12:15" x14ac:dyDescent="0.4">
      <c r="L44589" s="56">
        <f ca="1"/>
        <v>44588</v>
      </c>
      <c r="M44589" s="53">
        <f ca="1"/>
        <v>2022</v>
      </c>
      <c r="N44589" s="53">
        <f ca="1"/>
        <v>1</v>
      </c>
      <c r="O44589" s="53" t="str">
        <f ca="1"/>
        <v>2022-01</v>
      </c>
    </row>
    <row r="44590" spans="12:15" x14ac:dyDescent="0.4">
      <c r="L44590" s="56">
        <f ca="1"/>
        <v>44589</v>
      </c>
      <c r="M44590" s="53">
        <f ca="1"/>
        <v>2022</v>
      </c>
      <c r="N44590" s="53">
        <f ca="1"/>
        <v>1</v>
      </c>
      <c r="O44590" s="53" t="str">
        <f ca="1"/>
        <v>2022-01</v>
      </c>
    </row>
    <row r="44591" spans="12:15" x14ac:dyDescent="0.4">
      <c r="L44591" s="56">
        <f ca="1"/>
        <v>44590</v>
      </c>
      <c r="M44591" s="53">
        <f ca="1"/>
        <v>2022</v>
      </c>
      <c r="N44591" s="53">
        <f ca="1"/>
        <v>1</v>
      </c>
      <c r="O44591" s="53" t="str">
        <f ca="1"/>
        <v>2022-01</v>
      </c>
    </row>
    <row r="44592" spans="12:15" x14ac:dyDescent="0.4">
      <c r="L44592" s="56">
        <f ca="1"/>
        <v>44591</v>
      </c>
      <c r="M44592" s="53">
        <f ca="1"/>
        <v>2022</v>
      </c>
      <c r="N44592" s="53">
        <f ca="1"/>
        <v>1</v>
      </c>
      <c r="O44592" s="53" t="str">
        <f ca="1"/>
        <v>2022-01</v>
      </c>
    </row>
    <row r="44593" spans="12:15" x14ac:dyDescent="0.4">
      <c r="L44593" s="56">
        <f ca="1"/>
        <v>44592</v>
      </c>
      <c r="M44593" s="53">
        <f ca="1"/>
        <v>2022</v>
      </c>
      <c r="N44593" s="53">
        <f ca="1"/>
        <v>1</v>
      </c>
      <c r="O44593" s="53" t="str">
        <f ca="1"/>
        <v>2022-01</v>
      </c>
    </row>
    <row r="44594" spans="12:15" x14ac:dyDescent="0.4">
      <c r="L44594" s="56">
        <f ca="1"/>
        <v>44593</v>
      </c>
      <c r="M44594" s="53">
        <f ca="1"/>
        <v>2022</v>
      </c>
      <c r="N44594" s="53">
        <f ca="1"/>
        <v>2</v>
      </c>
      <c r="O44594" s="53" t="str">
        <f ca="1"/>
        <v>2022-02</v>
      </c>
    </row>
    <row r="44595" spans="12:15" x14ac:dyDescent="0.4">
      <c r="L44595" s="56">
        <f ca="1"/>
        <v>44594</v>
      </c>
      <c r="M44595" s="53">
        <f ca="1"/>
        <v>2022</v>
      </c>
      <c r="N44595" s="53">
        <f ca="1"/>
        <v>2</v>
      </c>
      <c r="O44595" s="53" t="str">
        <f ca="1"/>
        <v>2022-02</v>
      </c>
    </row>
    <row r="44596" spans="12:15" x14ac:dyDescent="0.4">
      <c r="L44596" s="56">
        <f ca="1"/>
        <v>44595</v>
      </c>
      <c r="M44596" s="53">
        <f ca="1"/>
        <v>2022</v>
      </c>
      <c r="N44596" s="53">
        <f ca="1"/>
        <v>2</v>
      </c>
      <c r="O44596" s="53" t="str">
        <f ca="1"/>
        <v>2022-02</v>
      </c>
    </row>
    <row r="44597" spans="12:15" x14ac:dyDescent="0.4">
      <c r="L44597" s="56">
        <f ca="1"/>
        <v>44596</v>
      </c>
      <c r="M44597" s="53">
        <f ca="1"/>
        <v>2022</v>
      </c>
      <c r="N44597" s="53">
        <f ca="1"/>
        <v>2</v>
      </c>
      <c r="O44597" s="53" t="str">
        <f ca="1"/>
        <v>2022-02</v>
      </c>
    </row>
    <row r="44598" spans="12:15" x14ac:dyDescent="0.4">
      <c r="L44598" s="56">
        <f ca="1"/>
        <v>44597</v>
      </c>
      <c r="M44598" s="53">
        <f ca="1"/>
        <v>2022</v>
      </c>
      <c r="N44598" s="53">
        <f ca="1"/>
        <v>2</v>
      </c>
      <c r="O44598" s="53" t="str">
        <f ca="1"/>
        <v>2022-02</v>
      </c>
    </row>
    <row r="44599" spans="12:15" x14ac:dyDescent="0.4">
      <c r="L44599" s="56">
        <f ca="1"/>
        <v>44598</v>
      </c>
      <c r="M44599" s="53">
        <f ca="1"/>
        <v>2022</v>
      </c>
      <c r="N44599" s="53">
        <f ca="1"/>
        <v>2</v>
      </c>
      <c r="O44599" s="53" t="str">
        <f ca="1"/>
        <v>2022-02</v>
      </c>
    </row>
    <row r="44600" spans="12:15" x14ac:dyDescent="0.4">
      <c r="L44600" s="56">
        <f ca="1"/>
        <v>44599</v>
      </c>
      <c r="M44600" s="53">
        <f ca="1"/>
        <v>2022</v>
      </c>
      <c r="N44600" s="53">
        <f ca="1"/>
        <v>2</v>
      </c>
      <c r="O44600" s="53" t="str">
        <f ca="1"/>
        <v>2022-02</v>
      </c>
    </row>
    <row r="44601" spans="12:15" x14ac:dyDescent="0.4">
      <c r="L44601" s="56">
        <f ca="1"/>
        <v>44600</v>
      </c>
      <c r="M44601" s="53">
        <f ca="1"/>
        <v>2022</v>
      </c>
      <c r="N44601" s="53">
        <f ca="1"/>
        <v>2</v>
      </c>
      <c r="O44601" s="53" t="str">
        <f ca="1"/>
        <v>2022-02</v>
      </c>
    </row>
    <row r="44602" spans="12:15" x14ac:dyDescent="0.4">
      <c r="L44602" s="56">
        <f ca="1"/>
        <v>44601</v>
      </c>
      <c r="M44602" s="53">
        <f ca="1"/>
        <v>2022</v>
      </c>
      <c r="N44602" s="53">
        <f ca="1"/>
        <v>2</v>
      </c>
      <c r="O44602" s="53" t="str">
        <f ca="1"/>
        <v>2022-02</v>
      </c>
    </row>
    <row r="44603" spans="12:15" x14ac:dyDescent="0.4">
      <c r="L44603" s="56">
        <f ca="1"/>
        <v>44602</v>
      </c>
      <c r="M44603" s="53">
        <f ca="1"/>
        <v>2022</v>
      </c>
      <c r="N44603" s="53">
        <f ca="1"/>
        <v>2</v>
      </c>
      <c r="O44603" s="53" t="str">
        <f ca="1"/>
        <v>2022-02</v>
      </c>
    </row>
    <row r="44604" spans="12:15" x14ac:dyDescent="0.4">
      <c r="L44604" s="56">
        <f ca="1"/>
        <v>44603</v>
      </c>
      <c r="M44604" s="53">
        <f ca="1"/>
        <v>2022</v>
      </c>
      <c r="N44604" s="53">
        <f ca="1"/>
        <v>2</v>
      </c>
      <c r="O44604" s="53" t="str">
        <f ca="1"/>
        <v>2022-02</v>
      </c>
    </row>
    <row r="44605" spans="12:15" x14ac:dyDescent="0.4">
      <c r="L44605" s="56">
        <f ca="1"/>
        <v>44604</v>
      </c>
      <c r="M44605" s="53">
        <f ca="1"/>
        <v>2022</v>
      </c>
      <c r="N44605" s="53">
        <f ca="1"/>
        <v>2</v>
      </c>
      <c r="O44605" s="53" t="str">
        <f ca="1"/>
        <v>2022-02</v>
      </c>
    </row>
    <row r="44606" spans="12:15" x14ac:dyDescent="0.4">
      <c r="L44606" s="56">
        <f ca="1"/>
        <v>44605</v>
      </c>
      <c r="M44606" s="53">
        <f ca="1"/>
        <v>2022</v>
      </c>
      <c r="N44606" s="53">
        <f ca="1"/>
        <v>2</v>
      </c>
      <c r="O44606" s="53" t="str">
        <f ca="1"/>
        <v>2022-02</v>
      </c>
    </row>
    <row r="44607" spans="12:15" x14ac:dyDescent="0.4">
      <c r="L44607" s="56">
        <f ca="1"/>
        <v>44606</v>
      </c>
      <c r="M44607" s="53">
        <f ca="1"/>
        <v>2022</v>
      </c>
      <c r="N44607" s="53">
        <f ca="1"/>
        <v>2</v>
      </c>
      <c r="O44607" s="53" t="str">
        <f ca="1"/>
        <v>2022-02</v>
      </c>
    </row>
    <row r="44608" spans="12:15" x14ac:dyDescent="0.4">
      <c r="L44608" s="56">
        <f ca="1"/>
        <v>44607</v>
      </c>
      <c r="M44608" s="53">
        <f ca="1"/>
        <v>2022</v>
      </c>
      <c r="N44608" s="53">
        <f ca="1"/>
        <v>2</v>
      </c>
      <c r="O44608" s="53" t="str">
        <f ca="1"/>
        <v>2022-02</v>
      </c>
    </row>
    <row r="44609" spans="12:15" x14ac:dyDescent="0.4">
      <c r="L44609" s="56">
        <f ca="1"/>
        <v>44608</v>
      </c>
      <c r="M44609" s="53">
        <f ca="1"/>
        <v>2022</v>
      </c>
      <c r="N44609" s="53">
        <f ca="1"/>
        <v>2</v>
      </c>
      <c r="O44609" s="53" t="str">
        <f ca="1"/>
        <v>2022-02</v>
      </c>
    </row>
    <row r="44610" spans="12:15" x14ac:dyDescent="0.4">
      <c r="L44610" s="56">
        <f ca="1"/>
        <v>44609</v>
      </c>
      <c r="M44610" s="53">
        <f ca="1"/>
        <v>2022</v>
      </c>
      <c r="N44610" s="53">
        <f ca="1"/>
        <v>2</v>
      </c>
      <c r="O44610" s="53" t="str">
        <f ca="1"/>
        <v>2022-02</v>
      </c>
    </row>
    <row r="44611" spans="12:15" x14ac:dyDescent="0.4">
      <c r="L44611" s="56">
        <f ca="1"/>
        <v>44610</v>
      </c>
      <c r="M44611" s="53">
        <f ca="1"/>
        <v>2022</v>
      </c>
      <c r="N44611" s="53">
        <f ca="1"/>
        <v>2</v>
      </c>
      <c r="O44611" s="53" t="str">
        <f ca="1"/>
        <v>2022-02</v>
      </c>
    </row>
    <row r="44612" spans="12:15" x14ac:dyDescent="0.4">
      <c r="L44612" s="56">
        <f ca="1"/>
        <v>44611</v>
      </c>
      <c r="M44612" s="53">
        <f ca="1"/>
        <v>2022</v>
      </c>
      <c r="N44612" s="53">
        <f ca="1"/>
        <v>2</v>
      </c>
      <c r="O44612" s="53" t="str">
        <f ca="1"/>
        <v>2022-02</v>
      </c>
    </row>
    <row r="44613" spans="12:15" x14ac:dyDescent="0.4">
      <c r="L44613" s="56">
        <f ca="1"/>
        <v>44612</v>
      </c>
      <c r="M44613" s="53">
        <f ca="1"/>
        <v>2022</v>
      </c>
      <c r="N44613" s="53">
        <f ca="1"/>
        <v>2</v>
      </c>
      <c r="O44613" s="53" t="str">
        <f ca="1"/>
        <v>2022-02</v>
      </c>
    </row>
    <row r="44614" spans="12:15" x14ac:dyDescent="0.4">
      <c r="L44614" s="56">
        <f ca="1"/>
        <v>44613</v>
      </c>
      <c r="M44614" s="53">
        <f ca="1"/>
        <v>2022</v>
      </c>
      <c r="N44614" s="53">
        <f ca="1"/>
        <v>2</v>
      </c>
      <c r="O44614" s="53" t="str">
        <f ca="1"/>
        <v>2022-02</v>
      </c>
    </row>
    <row r="44615" spans="12:15" x14ac:dyDescent="0.4">
      <c r="L44615" s="56">
        <f ca="1"/>
        <v>44614</v>
      </c>
      <c r="M44615" s="53">
        <f ca="1"/>
        <v>2022</v>
      </c>
      <c r="N44615" s="53">
        <f ca="1"/>
        <v>2</v>
      </c>
      <c r="O44615" s="53" t="str">
        <f ca="1"/>
        <v>2022-02</v>
      </c>
    </row>
    <row r="44616" spans="12:15" x14ac:dyDescent="0.4">
      <c r="L44616" s="56">
        <f ca="1"/>
        <v>44615</v>
      </c>
      <c r="M44616" s="53">
        <f ca="1"/>
        <v>2022</v>
      </c>
      <c r="N44616" s="53">
        <f ca="1"/>
        <v>2</v>
      </c>
      <c r="O44616" s="53" t="str">
        <f ca="1"/>
        <v>2022-02</v>
      </c>
    </row>
    <row r="44617" spans="12:15" x14ac:dyDescent="0.4">
      <c r="L44617" s="56">
        <f ca="1"/>
        <v>44616</v>
      </c>
      <c r="M44617" s="53">
        <f ca="1"/>
        <v>2022</v>
      </c>
      <c r="N44617" s="53">
        <f ca="1"/>
        <v>2</v>
      </c>
      <c r="O44617" s="53" t="str">
        <f ca="1"/>
        <v>2022-02</v>
      </c>
    </row>
    <row r="44618" spans="12:15" x14ac:dyDescent="0.4">
      <c r="L44618" s="56">
        <f ca="1"/>
        <v>44617</v>
      </c>
      <c r="M44618" s="53">
        <f ca="1"/>
        <v>2022</v>
      </c>
      <c r="N44618" s="53">
        <f ca="1"/>
        <v>2</v>
      </c>
      <c r="O44618" s="53" t="str">
        <f ca="1"/>
        <v>2022-02</v>
      </c>
    </row>
    <row r="44619" spans="12:15" x14ac:dyDescent="0.4">
      <c r="L44619" s="56">
        <f ca="1"/>
        <v>44618</v>
      </c>
      <c r="M44619" s="53">
        <f ca="1"/>
        <v>2022</v>
      </c>
      <c r="N44619" s="53">
        <f ca="1"/>
        <v>2</v>
      </c>
      <c r="O44619" s="53" t="str">
        <f ca="1"/>
        <v>2022-02</v>
      </c>
    </row>
    <row r="44620" spans="12:15" x14ac:dyDescent="0.4">
      <c r="L44620" s="56">
        <f ca="1"/>
        <v>44619</v>
      </c>
      <c r="M44620" s="53">
        <f ca="1"/>
        <v>2022</v>
      </c>
      <c r="N44620" s="53">
        <f ca="1"/>
        <v>2</v>
      </c>
      <c r="O44620" s="53" t="str">
        <f ca="1"/>
        <v>2022-02</v>
      </c>
    </row>
    <row r="44621" spans="12:15" x14ac:dyDescent="0.4">
      <c r="L44621" s="56">
        <f ca="1"/>
        <v>44620</v>
      </c>
      <c r="M44621" s="53">
        <f ca="1"/>
        <v>2022</v>
      </c>
      <c r="N44621" s="53">
        <f ca="1"/>
        <v>2</v>
      </c>
      <c r="O44621" s="53" t="str">
        <f ca="1"/>
        <v>2022-02</v>
      </c>
    </row>
    <row r="44622" spans="12:15" x14ac:dyDescent="0.4">
      <c r="L44622" s="56">
        <f ca="1"/>
        <v>44621</v>
      </c>
      <c r="M44622" s="53">
        <f ca="1"/>
        <v>2022</v>
      </c>
      <c r="N44622" s="53">
        <f ca="1"/>
        <v>3</v>
      </c>
      <c r="O44622" s="53" t="str">
        <f ca="1"/>
        <v>2022-03</v>
      </c>
    </row>
    <row r="44623" spans="12:15" x14ac:dyDescent="0.4">
      <c r="L44623" s="56">
        <f ca="1"/>
        <v>44622</v>
      </c>
      <c r="M44623" s="53">
        <f ca="1"/>
        <v>2022</v>
      </c>
      <c r="N44623" s="53">
        <f ca="1"/>
        <v>3</v>
      </c>
      <c r="O44623" s="53" t="str">
        <f ca="1"/>
        <v>2022-03</v>
      </c>
    </row>
    <row r="44624" spans="12:15" x14ac:dyDescent="0.4">
      <c r="L44624" s="56">
        <f ca="1"/>
        <v>44623</v>
      </c>
      <c r="M44624" s="53">
        <f ca="1"/>
        <v>2022</v>
      </c>
      <c r="N44624" s="53">
        <f ca="1"/>
        <v>3</v>
      </c>
      <c r="O44624" s="53" t="str">
        <f ca="1"/>
        <v>2022-03</v>
      </c>
    </row>
    <row r="44625" spans="12:15" x14ac:dyDescent="0.4">
      <c r="L44625" s="56">
        <f ca="1"/>
        <v>44624</v>
      </c>
      <c r="M44625" s="53">
        <f ca="1"/>
        <v>2022</v>
      </c>
      <c r="N44625" s="53">
        <f ca="1"/>
        <v>3</v>
      </c>
      <c r="O44625" s="53" t="str">
        <f ca="1"/>
        <v>2022-03</v>
      </c>
    </row>
    <row r="44626" spans="12:15" x14ac:dyDescent="0.4">
      <c r="L44626" s="56">
        <f ca="1"/>
        <v>44625</v>
      </c>
      <c r="M44626" s="53">
        <f ca="1"/>
        <v>2022</v>
      </c>
      <c r="N44626" s="53">
        <f ca="1"/>
        <v>3</v>
      </c>
      <c r="O44626" s="53" t="str">
        <f ca="1"/>
        <v>2022-03</v>
      </c>
    </row>
    <row r="44627" spans="12:15" x14ac:dyDescent="0.4">
      <c r="L44627" s="56">
        <f ca="1"/>
        <v>44626</v>
      </c>
      <c r="M44627" s="53">
        <f ca="1"/>
        <v>2022</v>
      </c>
      <c r="N44627" s="53">
        <f ca="1"/>
        <v>3</v>
      </c>
      <c r="O44627" s="53" t="str">
        <f ca="1"/>
        <v>2022-03</v>
      </c>
    </row>
    <row r="44628" spans="12:15" x14ac:dyDescent="0.4">
      <c r="L44628" s="56">
        <f ca="1"/>
        <v>44627</v>
      </c>
      <c r="M44628" s="53">
        <f ca="1"/>
        <v>2022</v>
      </c>
      <c r="N44628" s="53">
        <f ca="1"/>
        <v>3</v>
      </c>
      <c r="O44628" s="53" t="str">
        <f ca="1"/>
        <v>2022-03</v>
      </c>
    </row>
    <row r="44629" spans="12:15" x14ac:dyDescent="0.4">
      <c r="L44629" s="56">
        <f ca="1"/>
        <v>44628</v>
      </c>
      <c r="M44629" s="53">
        <f ca="1"/>
        <v>2022</v>
      </c>
      <c r="N44629" s="53">
        <f ca="1"/>
        <v>3</v>
      </c>
      <c r="O44629" s="53" t="str">
        <f ca="1"/>
        <v>2022-03</v>
      </c>
    </row>
    <row r="44630" spans="12:15" x14ac:dyDescent="0.4">
      <c r="L44630" s="56">
        <f ca="1"/>
        <v>44629</v>
      </c>
      <c r="M44630" s="53">
        <f ca="1"/>
        <v>2022</v>
      </c>
      <c r="N44630" s="53">
        <f ca="1"/>
        <v>3</v>
      </c>
      <c r="O44630" s="53" t="str">
        <f ca="1"/>
        <v>2022-03</v>
      </c>
    </row>
    <row r="44631" spans="12:15" x14ac:dyDescent="0.4">
      <c r="L44631" s="56">
        <f ca="1"/>
        <v>44630</v>
      </c>
      <c r="M44631" s="53">
        <f ca="1"/>
        <v>2022</v>
      </c>
      <c r="N44631" s="53">
        <f ca="1"/>
        <v>3</v>
      </c>
      <c r="O44631" s="53" t="str">
        <f ca="1"/>
        <v>2022-03</v>
      </c>
    </row>
    <row r="44632" spans="12:15" x14ac:dyDescent="0.4">
      <c r="L44632" s="56">
        <f ca="1"/>
        <v>44631</v>
      </c>
      <c r="M44632" s="53">
        <f ca="1"/>
        <v>2022</v>
      </c>
      <c r="N44632" s="53">
        <f ca="1"/>
        <v>3</v>
      </c>
      <c r="O44632" s="53" t="str">
        <f ca="1"/>
        <v>2022-03</v>
      </c>
    </row>
    <row r="44633" spans="12:15" x14ac:dyDescent="0.4">
      <c r="L44633" s="56">
        <f ca="1"/>
        <v>44632</v>
      </c>
      <c r="M44633" s="53">
        <f ca="1"/>
        <v>2022</v>
      </c>
      <c r="N44633" s="53">
        <f ca="1"/>
        <v>3</v>
      </c>
      <c r="O44633" s="53" t="str">
        <f ca="1"/>
        <v>2022-03</v>
      </c>
    </row>
    <row r="44634" spans="12:15" x14ac:dyDescent="0.4">
      <c r="L44634" s="56">
        <f ca="1"/>
        <v>44633</v>
      </c>
      <c r="M44634" s="53">
        <f ca="1"/>
        <v>2022</v>
      </c>
      <c r="N44634" s="53">
        <f ca="1"/>
        <v>3</v>
      </c>
      <c r="O44634" s="53" t="str">
        <f ca="1"/>
        <v>2022-03</v>
      </c>
    </row>
    <row r="44635" spans="12:15" x14ac:dyDescent="0.4">
      <c r="L44635" s="56">
        <f ca="1"/>
        <v>44634</v>
      </c>
      <c r="M44635" s="53">
        <f ca="1"/>
        <v>2022</v>
      </c>
      <c r="N44635" s="53">
        <f ca="1"/>
        <v>3</v>
      </c>
      <c r="O44635" s="53" t="str">
        <f ca="1"/>
        <v>2022-03</v>
      </c>
    </row>
    <row r="44636" spans="12:15" x14ac:dyDescent="0.4">
      <c r="L44636" s="56">
        <f ca="1"/>
        <v>44635</v>
      </c>
      <c r="M44636" s="53">
        <f ca="1"/>
        <v>2022</v>
      </c>
      <c r="N44636" s="53">
        <f ca="1"/>
        <v>3</v>
      </c>
      <c r="O44636" s="53" t="str">
        <f ca="1"/>
        <v>2022-03</v>
      </c>
    </row>
    <row r="44637" spans="12:15" x14ac:dyDescent="0.4">
      <c r="L44637" s="56">
        <f ca="1"/>
        <v>44636</v>
      </c>
      <c r="M44637" s="53">
        <f ca="1"/>
        <v>2022</v>
      </c>
      <c r="N44637" s="53">
        <f ca="1"/>
        <v>3</v>
      </c>
      <c r="O44637" s="53" t="str">
        <f ca="1"/>
        <v>2022-03</v>
      </c>
    </row>
    <row r="44638" spans="12:15" x14ac:dyDescent="0.4">
      <c r="L44638" s="56">
        <f ca="1"/>
        <v>44637</v>
      </c>
      <c r="M44638" s="53">
        <f ca="1"/>
        <v>2022</v>
      </c>
      <c r="N44638" s="53">
        <f ca="1"/>
        <v>3</v>
      </c>
      <c r="O44638" s="53" t="str">
        <f ca="1"/>
        <v>2022-03</v>
      </c>
    </row>
    <row r="44639" spans="12:15" x14ac:dyDescent="0.4">
      <c r="L44639" s="56">
        <f ca="1"/>
        <v>44638</v>
      </c>
      <c r="M44639" s="53">
        <f ca="1"/>
        <v>2022</v>
      </c>
      <c r="N44639" s="53">
        <f ca="1"/>
        <v>3</v>
      </c>
      <c r="O44639" s="53" t="str">
        <f ca="1"/>
        <v>2022-03</v>
      </c>
    </row>
    <row r="44640" spans="12:15" x14ac:dyDescent="0.4">
      <c r="L44640" s="56">
        <f ca="1"/>
        <v>44639</v>
      </c>
      <c r="M44640" s="53">
        <f ca="1"/>
        <v>2022</v>
      </c>
      <c r="N44640" s="53">
        <f ca="1"/>
        <v>3</v>
      </c>
      <c r="O44640" s="53" t="str">
        <f ca="1"/>
        <v>2022-03</v>
      </c>
    </row>
    <row r="44641" spans="12:15" x14ac:dyDescent="0.4">
      <c r="L44641" s="56">
        <f ca="1"/>
        <v>44640</v>
      </c>
      <c r="M44641" s="53">
        <f ca="1"/>
        <v>2022</v>
      </c>
      <c r="N44641" s="53">
        <f ca="1"/>
        <v>3</v>
      </c>
      <c r="O44641" s="53" t="str">
        <f ca="1"/>
        <v>2022-03</v>
      </c>
    </row>
    <row r="44642" spans="12:15" x14ac:dyDescent="0.4">
      <c r="L44642" s="56">
        <f ca="1"/>
        <v>44641</v>
      </c>
      <c r="M44642" s="53">
        <f ca="1"/>
        <v>2022</v>
      </c>
      <c r="N44642" s="53">
        <f ca="1"/>
        <v>3</v>
      </c>
      <c r="O44642" s="53" t="str">
        <f ca="1"/>
        <v>2022-03</v>
      </c>
    </row>
    <row r="44643" spans="12:15" x14ac:dyDescent="0.4">
      <c r="L44643" s="56">
        <f ca="1"/>
        <v>44642</v>
      </c>
      <c r="M44643" s="53">
        <f ca="1"/>
        <v>2022</v>
      </c>
      <c r="N44643" s="53">
        <f ca="1"/>
        <v>3</v>
      </c>
      <c r="O44643" s="53" t="str">
        <f ca="1"/>
        <v>2022-03</v>
      </c>
    </row>
    <row r="44644" spans="12:15" x14ac:dyDescent="0.4">
      <c r="L44644" s="56">
        <f ca="1"/>
        <v>44643</v>
      </c>
      <c r="M44644" s="53">
        <f ca="1"/>
        <v>2022</v>
      </c>
      <c r="N44644" s="53">
        <f ca="1"/>
        <v>3</v>
      </c>
      <c r="O44644" s="53" t="str">
        <f ca="1"/>
        <v>2022-03</v>
      </c>
    </row>
    <row r="44645" spans="12:15" x14ac:dyDescent="0.4">
      <c r="L44645" s="56">
        <f ca="1"/>
        <v>44644</v>
      </c>
      <c r="M44645" s="53">
        <f ca="1"/>
        <v>2022</v>
      </c>
      <c r="N44645" s="53">
        <f ca="1"/>
        <v>3</v>
      </c>
      <c r="O44645" s="53" t="str">
        <f ca="1"/>
        <v>2022-03</v>
      </c>
    </row>
    <row r="44646" spans="12:15" x14ac:dyDescent="0.4">
      <c r="L44646" s="56">
        <f ca="1"/>
        <v>44645</v>
      </c>
      <c r="M44646" s="53">
        <f ca="1"/>
        <v>2022</v>
      </c>
      <c r="N44646" s="53">
        <f ca="1"/>
        <v>3</v>
      </c>
      <c r="O44646" s="53" t="str">
        <f ca="1"/>
        <v>2022-03</v>
      </c>
    </row>
    <row r="44647" spans="12:15" x14ac:dyDescent="0.4">
      <c r="L44647" s="56">
        <f ca="1"/>
        <v>44646</v>
      </c>
      <c r="M44647" s="53">
        <f ca="1"/>
        <v>2022</v>
      </c>
      <c r="N44647" s="53">
        <f ca="1"/>
        <v>3</v>
      </c>
      <c r="O44647" s="53" t="str">
        <f ca="1"/>
        <v>2022-03</v>
      </c>
    </row>
    <row r="44648" spans="12:15" x14ac:dyDescent="0.4">
      <c r="L44648" s="56">
        <f ca="1"/>
        <v>44647</v>
      </c>
      <c r="M44648" s="53">
        <f ca="1"/>
        <v>2022</v>
      </c>
      <c r="N44648" s="53">
        <f ca="1"/>
        <v>3</v>
      </c>
      <c r="O44648" s="53" t="str">
        <f ca="1"/>
        <v>2022-03</v>
      </c>
    </row>
    <row r="44649" spans="12:15" x14ac:dyDescent="0.4">
      <c r="L44649" s="56">
        <f ca="1"/>
        <v>44648</v>
      </c>
      <c r="M44649" s="53">
        <f ca="1"/>
        <v>2022</v>
      </c>
      <c r="N44649" s="53">
        <f ca="1"/>
        <v>3</v>
      </c>
      <c r="O44649" s="53" t="str">
        <f ca="1"/>
        <v>2022-03</v>
      </c>
    </row>
    <row r="44650" spans="12:15" x14ac:dyDescent="0.4">
      <c r="L44650" s="56">
        <f ca="1"/>
        <v>44649</v>
      </c>
      <c r="M44650" s="53">
        <f ca="1"/>
        <v>2022</v>
      </c>
      <c r="N44650" s="53">
        <f ca="1"/>
        <v>3</v>
      </c>
      <c r="O44650" s="53" t="str">
        <f ca="1"/>
        <v>2022-03</v>
      </c>
    </row>
    <row r="44651" spans="12:15" x14ac:dyDescent="0.4">
      <c r="L44651" s="56">
        <f ca="1"/>
        <v>44650</v>
      </c>
      <c r="M44651" s="53">
        <f ca="1"/>
        <v>2022</v>
      </c>
      <c r="N44651" s="53">
        <f ca="1"/>
        <v>3</v>
      </c>
      <c r="O44651" s="53" t="str">
        <f ca="1"/>
        <v>2022-03</v>
      </c>
    </row>
    <row r="44652" spans="12:15" x14ac:dyDescent="0.4">
      <c r="L44652" s="56">
        <f ca="1"/>
        <v>44651</v>
      </c>
      <c r="M44652" s="53">
        <f ca="1"/>
        <v>2022</v>
      </c>
      <c r="N44652" s="53">
        <f ca="1"/>
        <v>3</v>
      </c>
      <c r="O44652" s="53" t="str">
        <f ca="1"/>
        <v>2022-03</v>
      </c>
    </row>
    <row r="44653" spans="12:15" x14ac:dyDescent="0.4">
      <c r="L44653" s="56">
        <f ca="1"/>
        <v>44652</v>
      </c>
      <c r="M44653" s="53">
        <f ca="1"/>
        <v>2022</v>
      </c>
      <c r="N44653" s="53">
        <f ca="1"/>
        <v>4</v>
      </c>
      <c r="O44653" s="53" t="str">
        <f ca="1"/>
        <v>2022-04</v>
      </c>
    </row>
    <row r="44654" spans="12:15" x14ac:dyDescent="0.4">
      <c r="L44654" s="56">
        <f ca="1"/>
        <v>44653</v>
      </c>
      <c r="M44654" s="53">
        <f ca="1"/>
        <v>2022</v>
      </c>
      <c r="N44654" s="53">
        <f ca="1"/>
        <v>4</v>
      </c>
      <c r="O44654" s="53" t="str">
        <f ca="1"/>
        <v>2022-04</v>
      </c>
    </row>
    <row r="44655" spans="12:15" x14ac:dyDescent="0.4">
      <c r="L44655" s="56">
        <f ca="1"/>
        <v>44654</v>
      </c>
      <c r="M44655" s="53">
        <f ca="1"/>
        <v>2022</v>
      </c>
      <c r="N44655" s="53">
        <f ca="1"/>
        <v>4</v>
      </c>
      <c r="O44655" s="53" t="str">
        <f ca="1"/>
        <v>2022-04</v>
      </c>
    </row>
    <row r="44656" spans="12:15" x14ac:dyDescent="0.4">
      <c r="L44656" s="56">
        <f ca="1"/>
        <v>44655</v>
      </c>
      <c r="M44656" s="53">
        <f ca="1"/>
        <v>2022</v>
      </c>
      <c r="N44656" s="53">
        <f ca="1"/>
        <v>4</v>
      </c>
      <c r="O44656" s="53" t="str">
        <f ca="1"/>
        <v>2022-04</v>
      </c>
    </row>
    <row r="44657" spans="12:15" x14ac:dyDescent="0.4">
      <c r="L44657" s="56">
        <f ca="1"/>
        <v>44656</v>
      </c>
      <c r="M44657" s="53">
        <f ca="1"/>
        <v>2022</v>
      </c>
      <c r="N44657" s="53">
        <f ca="1"/>
        <v>4</v>
      </c>
      <c r="O44657" s="53" t="str">
        <f ca="1"/>
        <v>2022-04</v>
      </c>
    </row>
    <row r="44658" spans="12:15" x14ac:dyDescent="0.4">
      <c r="L44658" s="56">
        <f ca="1"/>
        <v>44657</v>
      </c>
      <c r="M44658" s="53">
        <f ca="1"/>
        <v>2022</v>
      </c>
      <c r="N44658" s="53">
        <f ca="1"/>
        <v>4</v>
      </c>
      <c r="O44658" s="53" t="str">
        <f ca="1"/>
        <v>2022-04</v>
      </c>
    </row>
    <row r="44659" spans="12:15" x14ac:dyDescent="0.4">
      <c r="L44659" s="56">
        <f ca="1"/>
        <v>44658</v>
      </c>
      <c r="M44659" s="53">
        <f ca="1"/>
        <v>2022</v>
      </c>
      <c r="N44659" s="53">
        <f ca="1"/>
        <v>4</v>
      </c>
      <c r="O44659" s="53" t="str">
        <f ca="1"/>
        <v>2022-04</v>
      </c>
    </row>
    <row r="44660" spans="12:15" x14ac:dyDescent="0.4">
      <c r="L44660" s="56">
        <f ca="1"/>
        <v>44659</v>
      </c>
      <c r="M44660" s="53">
        <f ca="1"/>
        <v>2022</v>
      </c>
      <c r="N44660" s="53">
        <f ca="1"/>
        <v>4</v>
      </c>
      <c r="O44660" s="53" t="str">
        <f ca="1"/>
        <v>2022-04</v>
      </c>
    </row>
    <row r="44661" spans="12:15" x14ac:dyDescent="0.4">
      <c r="L44661" s="56">
        <f ca="1"/>
        <v>44660</v>
      </c>
      <c r="M44661" s="53">
        <f ca="1"/>
        <v>2022</v>
      </c>
      <c r="N44661" s="53">
        <f ca="1"/>
        <v>4</v>
      </c>
      <c r="O44661" s="53" t="str">
        <f ca="1"/>
        <v>2022-04</v>
      </c>
    </row>
    <row r="44662" spans="12:15" x14ac:dyDescent="0.4">
      <c r="L44662" s="56">
        <f ca="1"/>
        <v>44661</v>
      </c>
      <c r="M44662" s="53">
        <f ca="1"/>
        <v>2022</v>
      </c>
      <c r="N44662" s="53">
        <f ca="1"/>
        <v>4</v>
      </c>
      <c r="O44662" s="53" t="str">
        <f ca="1"/>
        <v>2022-04</v>
      </c>
    </row>
    <row r="44663" spans="12:15" x14ac:dyDescent="0.4">
      <c r="L44663" s="56">
        <f ca="1"/>
        <v>44662</v>
      </c>
      <c r="M44663" s="53">
        <f ca="1"/>
        <v>2022</v>
      </c>
      <c r="N44663" s="53">
        <f ca="1"/>
        <v>4</v>
      </c>
      <c r="O44663" s="53" t="str">
        <f ca="1"/>
        <v>2022-04</v>
      </c>
    </row>
    <row r="44664" spans="12:15" x14ac:dyDescent="0.4">
      <c r="L44664" s="56">
        <f ca="1"/>
        <v>44663</v>
      </c>
      <c r="M44664" s="53">
        <f ca="1"/>
        <v>2022</v>
      </c>
      <c r="N44664" s="53">
        <f ca="1"/>
        <v>4</v>
      </c>
      <c r="O44664" s="53" t="str">
        <f ca="1"/>
        <v>2022-04</v>
      </c>
    </row>
    <row r="44665" spans="12:15" x14ac:dyDescent="0.4">
      <c r="L44665" s="56">
        <f ca="1"/>
        <v>44664</v>
      </c>
      <c r="M44665" s="53">
        <f ca="1"/>
        <v>2022</v>
      </c>
      <c r="N44665" s="53">
        <f ca="1"/>
        <v>4</v>
      </c>
      <c r="O44665" s="53" t="str">
        <f ca="1"/>
        <v>2022-04</v>
      </c>
    </row>
    <row r="44666" spans="12:15" x14ac:dyDescent="0.4">
      <c r="L44666" s="56">
        <f ca="1"/>
        <v>44665</v>
      </c>
      <c r="M44666" s="53">
        <f ca="1"/>
        <v>2022</v>
      </c>
      <c r="N44666" s="53">
        <f ca="1"/>
        <v>4</v>
      </c>
      <c r="O44666" s="53" t="str">
        <f ca="1"/>
        <v>2022-04</v>
      </c>
    </row>
    <row r="44667" spans="12:15" x14ac:dyDescent="0.4">
      <c r="L44667" s="56">
        <f ca="1"/>
        <v>44666</v>
      </c>
      <c r="M44667" s="53">
        <f ca="1"/>
        <v>2022</v>
      </c>
      <c r="N44667" s="53">
        <f ca="1"/>
        <v>4</v>
      </c>
      <c r="O44667" s="53" t="str">
        <f ca="1"/>
        <v>2022-04</v>
      </c>
    </row>
    <row r="44668" spans="12:15" x14ac:dyDescent="0.4">
      <c r="L44668" s="56">
        <f ca="1"/>
        <v>44667</v>
      </c>
      <c r="M44668" s="53">
        <f ca="1"/>
        <v>2022</v>
      </c>
      <c r="N44668" s="53">
        <f ca="1"/>
        <v>4</v>
      </c>
      <c r="O44668" s="53" t="str">
        <f ca="1"/>
        <v>2022-04</v>
      </c>
    </row>
    <row r="44669" spans="12:15" x14ac:dyDescent="0.4">
      <c r="L44669" s="56">
        <f ca="1"/>
        <v>44668</v>
      </c>
      <c r="M44669" s="53">
        <f ca="1"/>
        <v>2022</v>
      </c>
      <c r="N44669" s="53">
        <f ca="1"/>
        <v>4</v>
      </c>
      <c r="O44669" s="53" t="str">
        <f ca="1"/>
        <v>2022-04</v>
      </c>
    </row>
    <row r="44670" spans="12:15" x14ac:dyDescent="0.4">
      <c r="L44670" s="56">
        <f ca="1"/>
        <v>44669</v>
      </c>
      <c r="M44670" s="53">
        <f ca="1"/>
        <v>2022</v>
      </c>
      <c r="N44670" s="53">
        <f ca="1"/>
        <v>4</v>
      </c>
      <c r="O44670" s="53" t="str">
        <f ca="1"/>
        <v>2022-04</v>
      </c>
    </row>
    <row r="44671" spans="12:15" x14ac:dyDescent="0.4">
      <c r="L44671" s="56">
        <f ca="1"/>
        <v>44670</v>
      </c>
      <c r="M44671" s="53">
        <f ca="1"/>
        <v>2022</v>
      </c>
      <c r="N44671" s="53">
        <f ca="1"/>
        <v>4</v>
      </c>
      <c r="O44671" s="53" t="str">
        <f ca="1"/>
        <v>2022-04</v>
      </c>
    </row>
    <row r="44672" spans="12:15" x14ac:dyDescent="0.4">
      <c r="L44672" s="56">
        <f ca="1"/>
        <v>44671</v>
      </c>
      <c r="M44672" s="53">
        <f ca="1"/>
        <v>2022</v>
      </c>
      <c r="N44672" s="53">
        <f ca="1"/>
        <v>4</v>
      </c>
      <c r="O44672" s="53" t="str">
        <f ca="1"/>
        <v>2022-04</v>
      </c>
    </row>
    <row r="44673" spans="12:15" x14ac:dyDescent="0.4">
      <c r="L44673" s="56">
        <f ca="1"/>
        <v>44672</v>
      </c>
      <c r="M44673" s="53">
        <f ca="1"/>
        <v>2022</v>
      </c>
      <c r="N44673" s="53">
        <f ca="1"/>
        <v>4</v>
      </c>
      <c r="O44673" s="53" t="str">
        <f ca="1"/>
        <v>2022-04</v>
      </c>
    </row>
    <row r="44674" spans="12:15" x14ac:dyDescent="0.4">
      <c r="L44674" s="56">
        <f ca="1"/>
        <v>44673</v>
      </c>
      <c r="M44674" s="53">
        <f ca="1"/>
        <v>2022</v>
      </c>
      <c r="N44674" s="53">
        <f ca="1"/>
        <v>4</v>
      </c>
      <c r="O44674" s="53" t="str">
        <f ca="1"/>
        <v>2022-04</v>
      </c>
    </row>
    <row r="44675" spans="12:15" x14ac:dyDescent="0.4">
      <c r="L44675" s="56">
        <f ca="1"/>
        <v>44674</v>
      </c>
      <c r="M44675" s="53">
        <f ca="1"/>
        <v>2022</v>
      </c>
      <c r="N44675" s="53">
        <f ca="1"/>
        <v>4</v>
      </c>
      <c r="O44675" s="53" t="str">
        <f ca="1"/>
        <v>2022-04</v>
      </c>
    </row>
    <row r="44676" spans="12:15" x14ac:dyDescent="0.4">
      <c r="L44676" s="56">
        <f ca="1"/>
        <v>44675</v>
      </c>
      <c r="M44676" s="53">
        <f ca="1"/>
        <v>2022</v>
      </c>
      <c r="N44676" s="53">
        <f ca="1"/>
        <v>4</v>
      </c>
      <c r="O44676" s="53" t="str">
        <f ca="1"/>
        <v>2022-04</v>
      </c>
    </row>
    <row r="44677" spans="12:15" x14ac:dyDescent="0.4">
      <c r="L44677" s="56">
        <f ca="1"/>
        <v>44676</v>
      </c>
      <c r="M44677" s="53">
        <f ca="1"/>
        <v>2022</v>
      </c>
      <c r="N44677" s="53">
        <f ca="1"/>
        <v>4</v>
      </c>
      <c r="O44677" s="53" t="str">
        <f ca="1"/>
        <v>2022-04</v>
      </c>
    </row>
    <row r="44678" spans="12:15" x14ac:dyDescent="0.4">
      <c r="L44678" s="56">
        <f ca="1"/>
        <v>44677</v>
      </c>
      <c r="M44678" s="53">
        <f ca="1"/>
        <v>2022</v>
      </c>
      <c r="N44678" s="53">
        <f ca="1"/>
        <v>4</v>
      </c>
      <c r="O44678" s="53" t="str">
        <f ca="1"/>
        <v>2022-04</v>
      </c>
    </row>
    <row r="44679" spans="12:15" x14ac:dyDescent="0.4">
      <c r="L44679" s="56">
        <f ca="1"/>
        <v>44678</v>
      </c>
      <c r="M44679" s="53">
        <f ca="1"/>
        <v>2022</v>
      </c>
      <c r="N44679" s="53">
        <f ca="1"/>
        <v>4</v>
      </c>
      <c r="O44679" s="53" t="str">
        <f ca="1"/>
        <v>2022-04</v>
      </c>
    </row>
    <row r="44680" spans="12:15" x14ac:dyDescent="0.4">
      <c r="L44680" s="56">
        <f ca="1"/>
        <v>44679</v>
      </c>
      <c r="M44680" s="53">
        <f ca="1"/>
        <v>2022</v>
      </c>
      <c r="N44680" s="53">
        <f ca="1"/>
        <v>4</v>
      </c>
      <c r="O44680" s="53" t="str">
        <f ca="1"/>
        <v>2022-04</v>
      </c>
    </row>
    <row r="44681" spans="12:15" x14ac:dyDescent="0.4">
      <c r="L44681" s="56">
        <f ca="1"/>
        <v>44680</v>
      </c>
      <c r="M44681" s="53">
        <f ca="1"/>
        <v>2022</v>
      </c>
      <c r="N44681" s="53">
        <f ca="1"/>
        <v>4</v>
      </c>
      <c r="O44681" s="53" t="str">
        <f ca="1"/>
        <v>2022-04</v>
      </c>
    </row>
    <row r="44682" spans="12:15" x14ac:dyDescent="0.4">
      <c r="L44682" s="56">
        <f ca="1"/>
        <v>44681</v>
      </c>
      <c r="M44682" s="53">
        <f ca="1"/>
        <v>2022</v>
      </c>
      <c r="N44682" s="53">
        <f ca="1"/>
        <v>4</v>
      </c>
      <c r="O44682" s="53" t="str">
        <f ca="1"/>
        <v>2022-04</v>
      </c>
    </row>
    <row r="44683" spans="12:15" x14ac:dyDescent="0.4">
      <c r="L44683" s="56">
        <f ca="1"/>
        <v>44682</v>
      </c>
      <c r="M44683" s="53">
        <f ca="1"/>
        <v>2022</v>
      </c>
      <c r="N44683" s="53">
        <f ca="1"/>
        <v>5</v>
      </c>
      <c r="O44683" s="53" t="str">
        <f ca="1"/>
        <v>2022-05</v>
      </c>
    </row>
    <row r="44684" spans="12:15" x14ac:dyDescent="0.4">
      <c r="L44684" s="56">
        <f ca="1"/>
        <v>44683</v>
      </c>
      <c r="M44684" s="53">
        <f ca="1"/>
        <v>2022</v>
      </c>
      <c r="N44684" s="53">
        <f ca="1"/>
        <v>5</v>
      </c>
      <c r="O44684" s="53" t="str">
        <f ca="1"/>
        <v>2022-05</v>
      </c>
    </row>
    <row r="44685" spans="12:15" x14ac:dyDescent="0.4">
      <c r="L44685" s="56">
        <f ca="1"/>
        <v>44684</v>
      </c>
      <c r="M44685" s="53">
        <f ca="1"/>
        <v>2022</v>
      </c>
      <c r="N44685" s="53">
        <f ca="1"/>
        <v>5</v>
      </c>
      <c r="O44685" s="53" t="str">
        <f ca="1"/>
        <v>2022-05</v>
      </c>
    </row>
    <row r="44686" spans="12:15" x14ac:dyDescent="0.4">
      <c r="L44686" s="56">
        <f ca="1"/>
        <v>44685</v>
      </c>
      <c r="M44686" s="53">
        <f ca="1"/>
        <v>2022</v>
      </c>
      <c r="N44686" s="53">
        <f ca="1"/>
        <v>5</v>
      </c>
      <c r="O44686" s="53" t="str">
        <f ca="1"/>
        <v>2022-05</v>
      </c>
    </row>
    <row r="44687" spans="12:15" x14ac:dyDescent="0.4">
      <c r="L44687" s="56">
        <f ca="1"/>
        <v>44686</v>
      </c>
      <c r="M44687" s="53">
        <f ca="1"/>
        <v>2022</v>
      </c>
      <c r="N44687" s="53">
        <f ca="1"/>
        <v>5</v>
      </c>
      <c r="O44687" s="53" t="str">
        <f ca="1"/>
        <v>2022-05</v>
      </c>
    </row>
    <row r="44688" spans="12:15" x14ac:dyDescent="0.4">
      <c r="L44688" s="56">
        <f ca="1"/>
        <v>44687</v>
      </c>
      <c r="M44688" s="53">
        <f ca="1"/>
        <v>2022</v>
      </c>
      <c r="N44688" s="53">
        <f ca="1"/>
        <v>5</v>
      </c>
      <c r="O44688" s="53" t="str">
        <f ca="1"/>
        <v>2022-05</v>
      </c>
    </row>
    <row r="44689" spans="12:15" x14ac:dyDescent="0.4">
      <c r="L44689" s="56">
        <f ca="1"/>
        <v>44688</v>
      </c>
      <c r="M44689" s="53">
        <f ca="1"/>
        <v>2022</v>
      </c>
      <c r="N44689" s="53">
        <f ca="1"/>
        <v>5</v>
      </c>
      <c r="O44689" s="53" t="str">
        <f ca="1"/>
        <v>2022-05</v>
      </c>
    </row>
    <row r="44690" spans="12:15" x14ac:dyDescent="0.4">
      <c r="L44690" s="56">
        <f ca="1"/>
        <v>44689</v>
      </c>
      <c r="M44690" s="53">
        <f ca="1"/>
        <v>2022</v>
      </c>
      <c r="N44690" s="53">
        <f ca="1"/>
        <v>5</v>
      </c>
      <c r="O44690" s="53" t="str">
        <f ca="1"/>
        <v>2022-05</v>
      </c>
    </row>
    <row r="44691" spans="12:15" x14ac:dyDescent="0.4">
      <c r="L44691" s="56">
        <f ca="1"/>
        <v>44690</v>
      </c>
      <c r="M44691" s="53">
        <f ca="1"/>
        <v>2022</v>
      </c>
      <c r="N44691" s="53">
        <f ca="1"/>
        <v>5</v>
      </c>
      <c r="O44691" s="53" t="str">
        <f ca="1"/>
        <v>2022-05</v>
      </c>
    </row>
    <row r="44692" spans="12:15" x14ac:dyDescent="0.4">
      <c r="L44692" s="56">
        <f ca="1"/>
        <v>44691</v>
      </c>
      <c r="M44692" s="53">
        <f ca="1"/>
        <v>2022</v>
      </c>
      <c r="N44692" s="53">
        <f ca="1"/>
        <v>5</v>
      </c>
      <c r="O44692" s="53" t="str">
        <f ca="1"/>
        <v>2022-05</v>
      </c>
    </row>
    <row r="44693" spans="12:15" x14ac:dyDescent="0.4">
      <c r="L44693" s="56">
        <f ca="1"/>
        <v>44692</v>
      </c>
      <c r="M44693" s="53">
        <f ca="1"/>
        <v>2022</v>
      </c>
      <c r="N44693" s="53">
        <f ca="1"/>
        <v>5</v>
      </c>
      <c r="O44693" s="53" t="str">
        <f ca="1"/>
        <v>2022-05</v>
      </c>
    </row>
    <row r="44694" spans="12:15" x14ac:dyDescent="0.4">
      <c r="L44694" s="56">
        <f ca="1"/>
        <v>44693</v>
      </c>
      <c r="M44694" s="53">
        <f ca="1"/>
        <v>2022</v>
      </c>
      <c r="N44694" s="53">
        <f ca="1"/>
        <v>5</v>
      </c>
      <c r="O44694" s="53" t="str">
        <f ca="1"/>
        <v>2022-05</v>
      </c>
    </row>
    <row r="44695" spans="12:15" x14ac:dyDescent="0.4">
      <c r="L44695" s="56">
        <f ca="1"/>
        <v>44694</v>
      </c>
      <c r="M44695" s="53">
        <f ca="1"/>
        <v>2022</v>
      </c>
      <c r="N44695" s="53">
        <f ca="1"/>
        <v>5</v>
      </c>
      <c r="O44695" s="53" t="str">
        <f ca="1"/>
        <v>2022-05</v>
      </c>
    </row>
    <row r="44696" spans="12:15" x14ac:dyDescent="0.4">
      <c r="L44696" s="56">
        <f ca="1"/>
        <v>44695</v>
      </c>
      <c r="M44696" s="53">
        <f ca="1"/>
        <v>2022</v>
      </c>
      <c r="N44696" s="53">
        <f ca="1"/>
        <v>5</v>
      </c>
      <c r="O44696" s="53" t="str">
        <f ca="1"/>
        <v>2022-05</v>
      </c>
    </row>
    <row r="44697" spans="12:15" x14ac:dyDescent="0.4">
      <c r="L44697" s="56">
        <f ca="1"/>
        <v>44696</v>
      </c>
      <c r="M44697" s="53">
        <f ca="1"/>
        <v>2022</v>
      </c>
      <c r="N44697" s="53">
        <f ca="1"/>
        <v>5</v>
      </c>
      <c r="O44697" s="53" t="str">
        <f ca="1"/>
        <v>2022-05</v>
      </c>
    </row>
    <row r="44698" spans="12:15" x14ac:dyDescent="0.4">
      <c r="L44698" s="56">
        <f ca="1"/>
        <v>44697</v>
      </c>
      <c r="M44698" s="53">
        <f ca="1"/>
        <v>2022</v>
      </c>
      <c r="N44698" s="53">
        <f ca="1"/>
        <v>5</v>
      </c>
      <c r="O44698" s="53" t="str">
        <f ca="1"/>
        <v>2022-05</v>
      </c>
    </row>
    <row r="44699" spans="12:15" x14ac:dyDescent="0.4">
      <c r="L44699" s="56">
        <f ca="1"/>
        <v>44698</v>
      </c>
      <c r="M44699" s="53">
        <f ca="1"/>
        <v>2022</v>
      </c>
      <c r="N44699" s="53">
        <f ca="1"/>
        <v>5</v>
      </c>
      <c r="O44699" s="53" t="str">
        <f ca="1"/>
        <v>2022-05</v>
      </c>
    </row>
    <row r="44700" spans="12:15" x14ac:dyDescent="0.4">
      <c r="L44700" s="56">
        <f ca="1"/>
        <v>44699</v>
      </c>
      <c r="M44700" s="53">
        <f ca="1"/>
        <v>2022</v>
      </c>
      <c r="N44700" s="53">
        <f ca="1"/>
        <v>5</v>
      </c>
      <c r="O44700" s="53" t="str">
        <f ca="1"/>
        <v>2022-05</v>
      </c>
    </row>
    <row r="44701" spans="12:15" x14ac:dyDescent="0.4">
      <c r="L44701" s="56">
        <f ca="1"/>
        <v>44700</v>
      </c>
      <c r="M44701" s="53">
        <f ca="1"/>
        <v>2022</v>
      </c>
      <c r="N44701" s="53">
        <f ca="1"/>
        <v>5</v>
      </c>
      <c r="O44701" s="53" t="str">
        <f ca="1"/>
        <v>2022-05</v>
      </c>
    </row>
    <row r="44702" spans="12:15" x14ac:dyDescent="0.4">
      <c r="L44702" s="56">
        <f ca="1"/>
        <v>44701</v>
      </c>
      <c r="M44702" s="53">
        <f ca="1"/>
        <v>2022</v>
      </c>
      <c r="N44702" s="53">
        <f ca="1"/>
        <v>5</v>
      </c>
      <c r="O44702" s="53" t="str">
        <f ca="1"/>
        <v>2022-05</v>
      </c>
    </row>
    <row r="44703" spans="12:15" x14ac:dyDescent="0.4">
      <c r="L44703" s="56">
        <f ca="1"/>
        <v>44702</v>
      </c>
      <c r="M44703" s="53">
        <f ca="1"/>
        <v>2022</v>
      </c>
      <c r="N44703" s="53">
        <f ca="1"/>
        <v>5</v>
      </c>
      <c r="O44703" s="53" t="str">
        <f ca="1"/>
        <v>2022-05</v>
      </c>
    </row>
    <row r="44704" spans="12:15" x14ac:dyDescent="0.4">
      <c r="L44704" s="56">
        <f ca="1"/>
        <v>44703</v>
      </c>
      <c r="M44704" s="53">
        <f ca="1"/>
        <v>2022</v>
      </c>
      <c r="N44704" s="53">
        <f ca="1"/>
        <v>5</v>
      </c>
      <c r="O44704" s="53" t="str">
        <f ca="1"/>
        <v>2022-05</v>
      </c>
    </row>
    <row r="44705" spans="12:15" x14ac:dyDescent="0.4">
      <c r="L44705" s="56">
        <f ca="1"/>
        <v>44704</v>
      </c>
      <c r="M44705" s="53">
        <f ca="1"/>
        <v>2022</v>
      </c>
      <c r="N44705" s="53">
        <f ca="1"/>
        <v>5</v>
      </c>
      <c r="O44705" s="53" t="str">
        <f ca="1"/>
        <v>2022-05</v>
      </c>
    </row>
    <row r="44706" spans="12:15" x14ac:dyDescent="0.4">
      <c r="L44706" s="56">
        <f ca="1"/>
        <v>44705</v>
      </c>
      <c r="M44706" s="53">
        <f ca="1"/>
        <v>2022</v>
      </c>
      <c r="N44706" s="53">
        <f ca="1"/>
        <v>5</v>
      </c>
      <c r="O44706" s="53" t="str">
        <f ca="1"/>
        <v>2022-05</v>
      </c>
    </row>
    <row r="44707" spans="12:15" x14ac:dyDescent="0.4">
      <c r="L44707" s="56">
        <f ca="1"/>
        <v>44706</v>
      </c>
      <c r="M44707" s="53">
        <f ca="1"/>
        <v>2022</v>
      </c>
      <c r="N44707" s="53">
        <f ca="1"/>
        <v>5</v>
      </c>
      <c r="O44707" s="53" t="str">
        <f ca="1"/>
        <v>2022-05</v>
      </c>
    </row>
    <row r="44708" spans="12:15" x14ac:dyDescent="0.4">
      <c r="L44708" s="56">
        <f ca="1"/>
        <v>44707</v>
      </c>
      <c r="M44708" s="53">
        <f ca="1"/>
        <v>2022</v>
      </c>
      <c r="N44708" s="53">
        <f ca="1"/>
        <v>5</v>
      </c>
      <c r="O44708" s="53" t="str">
        <f ca="1"/>
        <v>2022-05</v>
      </c>
    </row>
    <row r="44709" spans="12:15" x14ac:dyDescent="0.4">
      <c r="L44709" s="56">
        <f ca="1"/>
        <v>44708</v>
      </c>
      <c r="M44709" s="53">
        <f ca="1"/>
        <v>2022</v>
      </c>
      <c r="N44709" s="53">
        <f ca="1"/>
        <v>5</v>
      </c>
      <c r="O44709" s="53" t="str">
        <f ca="1"/>
        <v>2022-05</v>
      </c>
    </row>
    <row r="44710" spans="12:15" x14ac:dyDescent="0.4">
      <c r="L44710" s="56">
        <f ca="1"/>
        <v>44709</v>
      </c>
      <c r="M44710" s="53">
        <f ca="1"/>
        <v>2022</v>
      </c>
      <c r="N44710" s="53">
        <f ca="1"/>
        <v>5</v>
      </c>
      <c r="O44710" s="53" t="str">
        <f ca="1"/>
        <v>2022-05</v>
      </c>
    </row>
    <row r="44711" spans="12:15" x14ac:dyDescent="0.4">
      <c r="L44711" s="56">
        <f ca="1"/>
        <v>44710</v>
      </c>
      <c r="M44711" s="53">
        <f ca="1"/>
        <v>2022</v>
      </c>
      <c r="N44711" s="53">
        <f ca="1"/>
        <v>5</v>
      </c>
      <c r="O44711" s="53" t="str">
        <f ca="1"/>
        <v>2022-05</v>
      </c>
    </row>
    <row r="44712" spans="12:15" x14ac:dyDescent="0.4">
      <c r="L44712" s="56">
        <f ca="1"/>
        <v>44711</v>
      </c>
      <c r="M44712" s="53">
        <f ca="1"/>
        <v>2022</v>
      </c>
      <c r="N44712" s="53">
        <f ca="1"/>
        <v>5</v>
      </c>
      <c r="O44712" s="53" t="str">
        <f ca="1"/>
        <v>2022-05</v>
      </c>
    </row>
    <row r="44713" spans="12:15" x14ac:dyDescent="0.4">
      <c r="L44713" s="56">
        <f ca="1"/>
        <v>44712</v>
      </c>
      <c r="M44713" s="53">
        <f ca="1"/>
        <v>2022</v>
      </c>
      <c r="N44713" s="53">
        <f ca="1"/>
        <v>5</v>
      </c>
      <c r="O44713" s="53" t="str">
        <f ca="1"/>
        <v>2022-05</v>
      </c>
    </row>
    <row r="44714" spans="12:15" x14ac:dyDescent="0.4">
      <c r="L44714" s="56">
        <f ca="1"/>
        <v>44713</v>
      </c>
      <c r="M44714" s="53">
        <f ca="1"/>
        <v>2022</v>
      </c>
      <c r="N44714" s="53">
        <f ca="1"/>
        <v>6</v>
      </c>
      <c r="O44714" s="53" t="str">
        <f ca="1"/>
        <v>2022-06</v>
      </c>
    </row>
    <row r="44715" spans="12:15" x14ac:dyDescent="0.4">
      <c r="L44715" s="56">
        <f ca="1"/>
        <v>44714</v>
      </c>
      <c r="M44715" s="53">
        <f ca="1"/>
        <v>2022</v>
      </c>
      <c r="N44715" s="53">
        <f ca="1"/>
        <v>6</v>
      </c>
      <c r="O44715" s="53" t="str">
        <f ca="1"/>
        <v>2022-06</v>
      </c>
    </row>
    <row r="44716" spans="12:15" x14ac:dyDescent="0.4">
      <c r="L44716" s="56">
        <f ca="1"/>
        <v>44715</v>
      </c>
      <c r="M44716" s="53">
        <f ca="1"/>
        <v>2022</v>
      </c>
      <c r="N44716" s="53">
        <f ca="1"/>
        <v>6</v>
      </c>
      <c r="O44716" s="53" t="str">
        <f ca="1"/>
        <v>2022-06</v>
      </c>
    </row>
    <row r="44717" spans="12:15" x14ac:dyDescent="0.4">
      <c r="L44717" s="56">
        <f ca="1"/>
        <v>44716</v>
      </c>
      <c r="M44717" s="53">
        <f ca="1"/>
        <v>2022</v>
      </c>
      <c r="N44717" s="53">
        <f ca="1"/>
        <v>6</v>
      </c>
      <c r="O44717" s="53" t="str">
        <f ca="1"/>
        <v>2022-06</v>
      </c>
    </row>
    <row r="44718" spans="12:15" x14ac:dyDescent="0.4">
      <c r="L44718" s="56">
        <f ca="1"/>
        <v>44717</v>
      </c>
      <c r="M44718" s="53">
        <f ca="1"/>
        <v>2022</v>
      </c>
      <c r="N44718" s="53">
        <f ca="1"/>
        <v>6</v>
      </c>
      <c r="O44718" s="53" t="str">
        <f ca="1"/>
        <v>2022-06</v>
      </c>
    </row>
    <row r="44719" spans="12:15" x14ac:dyDescent="0.4">
      <c r="L44719" s="56">
        <f ca="1"/>
        <v>44718</v>
      </c>
      <c r="M44719" s="53">
        <f ca="1"/>
        <v>2022</v>
      </c>
      <c r="N44719" s="53">
        <f ca="1"/>
        <v>6</v>
      </c>
      <c r="O44719" s="53" t="str">
        <f ca="1"/>
        <v>2022-06</v>
      </c>
    </row>
    <row r="44720" spans="12:15" x14ac:dyDescent="0.4">
      <c r="L44720" s="56">
        <f ca="1"/>
        <v>44719</v>
      </c>
      <c r="M44720" s="53">
        <f ca="1"/>
        <v>2022</v>
      </c>
      <c r="N44720" s="53">
        <f ca="1"/>
        <v>6</v>
      </c>
      <c r="O44720" s="53" t="str">
        <f ca="1"/>
        <v>2022-06</v>
      </c>
    </row>
    <row r="44721" spans="12:15" x14ac:dyDescent="0.4">
      <c r="L44721" s="56">
        <f ca="1"/>
        <v>44720</v>
      </c>
      <c r="M44721" s="53">
        <f ca="1"/>
        <v>2022</v>
      </c>
      <c r="N44721" s="53">
        <f ca="1"/>
        <v>6</v>
      </c>
      <c r="O44721" s="53" t="str">
        <f ca="1"/>
        <v>2022-06</v>
      </c>
    </row>
    <row r="44722" spans="12:15" x14ac:dyDescent="0.4">
      <c r="L44722" s="56">
        <f ca="1"/>
        <v>44721</v>
      </c>
      <c r="M44722" s="53">
        <f ca="1"/>
        <v>2022</v>
      </c>
      <c r="N44722" s="53">
        <f ca="1"/>
        <v>6</v>
      </c>
      <c r="O44722" s="53" t="str">
        <f ca="1"/>
        <v>2022-06</v>
      </c>
    </row>
    <row r="44723" spans="12:15" x14ac:dyDescent="0.4">
      <c r="L44723" s="56">
        <f ca="1"/>
        <v>44722</v>
      </c>
      <c r="M44723" s="53">
        <f ca="1"/>
        <v>2022</v>
      </c>
      <c r="N44723" s="53">
        <f ca="1"/>
        <v>6</v>
      </c>
      <c r="O44723" s="53" t="str">
        <f ca="1"/>
        <v>2022-06</v>
      </c>
    </row>
    <row r="44724" spans="12:15" x14ac:dyDescent="0.4">
      <c r="L44724" s="56">
        <f ca="1"/>
        <v>44723</v>
      </c>
      <c r="M44724" s="53">
        <f ca="1"/>
        <v>2022</v>
      </c>
      <c r="N44724" s="53">
        <f ca="1"/>
        <v>6</v>
      </c>
      <c r="O44724" s="53" t="str">
        <f ca="1"/>
        <v>2022-06</v>
      </c>
    </row>
    <row r="44725" spans="12:15" x14ac:dyDescent="0.4">
      <c r="L44725" s="56">
        <f ca="1"/>
        <v>44724</v>
      </c>
      <c r="M44725" s="53">
        <f ca="1"/>
        <v>2022</v>
      </c>
      <c r="N44725" s="53">
        <f ca="1"/>
        <v>6</v>
      </c>
      <c r="O44725" s="53" t="str">
        <f ca="1"/>
        <v>2022-06</v>
      </c>
    </row>
    <row r="44726" spans="12:15" x14ac:dyDescent="0.4">
      <c r="L44726" s="56">
        <f ca="1"/>
        <v>44725</v>
      </c>
      <c r="M44726" s="53">
        <f ca="1"/>
        <v>2022</v>
      </c>
      <c r="N44726" s="53">
        <f ca="1"/>
        <v>6</v>
      </c>
      <c r="O44726" s="53" t="str">
        <f ca="1"/>
        <v>2022-06</v>
      </c>
    </row>
    <row r="44727" spans="12:15" x14ac:dyDescent="0.4">
      <c r="L44727" s="56">
        <f ca="1"/>
        <v>44726</v>
      </c>
      <c r="M44727" s="53">
        <f ca="1"/>
        <v>2022</v>
      </c>
      <c r="N44727" s="53">
        <f ca="1"/>
        <v>6</v>
      </c>
      <c r="O44727" s="53" t="str">
        <f ca="1"/>
        <v>2022-06</v>
      </c>
    </row>
    <row r="44728" spans="12:15" x14ac:dyDescent="0.4">
      <c r="L44728" s="56">
        <f ca="1"/>
        <v>44727</v>
      </c>
      <c r="M44728" s="53">
        <f ca="1"/>
        <v>2022</v>
      </c>
      <c r="N44728" s="53">
        <f ca="1"/>
        <v>6</v>
      </c>
      <c r="O44728" s="53" t="str">
        <f ca="1"/>
        <v>2022-06</v>
      </c>
    </row>
    <row r="44729" spans="12:15" x14ac:dyDescent="0.4">
      <c r="L44729" s="56">
        <f ca="1"/>
        <v>44728</v>
      </c>
      <c r="M44729" s="53">
        <f ca="1"/>
        <v>2022</v>
      </c>
      <c r="N44729" s="53">
        <f ca="1"/>
        <v>6</v>
      </c>
      <c r="O44729" s="53" t="str">
        <f ca="1"/>
        <v>2022-06</v>
      </c>
    </row>
    <row r="44730" spans="12:15" x14ac:dyDescent="0.4">
      <c r="L44730" s="56">
        <f ca="1"/>
        <v>44729</v>
      </c>
      <c r="M44730" s="53">
        <f ca="1"/>
        <v>2022</v>
      </c>
      <c r="N44730" s="53">
        <f ca="1"/>
        <v>6</v>
      </c>
      <c r="O44730" s="53" t="str">
        <f ca="1"/>
        <v>2022-06</v>
      </c>
    </row>
    <row r="44731" spans="12:15" x14ac:dyDescent="0.4">
      <c r="L44731" s="56">
        <f ca="1"/>
        <v>44730</v>
      </c>
      <c r="M44731" s="53">
        <f ca="1"/>
        <v>2022</v>
      </c>
      <c r="N44731" s="53">
        <f ca="1"/>
        <v>6</v>
      </c>
      <c r="O44731" s="53" t="str">
        <f ca="1"/>
        <v>2022-06</v>
      </c>
    </row>
    <row r="44732" spans="12:15" x14ac:dyDescent="0.4">
      <c r="L44732" s="56">
        <f ca="1"/>
        <v>44731</v>
      </c>
      <c r="M44732" s="53">
        <f ca="1"/>
        <v>2022</v>
      </c>
      <c r="N44732" s="53">
        <f ca="1"/>
        <v>6</v>
      </c>
      <c r="O44732" s="53" t="str">
        <f ca="1"/>
        <v>2022-06</v>
      </c>
    </row>
    <row r="44733" spans="12:15" x14ac:dyDescent="0.4">
      <c r="L44733" s="56">
        <f ca="1"/>
        <v>44732</v>
      </c>
      <c r="M44733" s="53">
        <f ca="1"/>
        <v>2022</v>
      </c>
      <c r="N44733" s="53">
        <f ca="1"/>
        <v>6</v>
      </c>
      <c r="O44733" s="53" t="str">
        <f ca="1"/>
        <v>2022-06</v>
      </c>
    </row>
    <row r="44734" spans="12:15" x14ac:dyDescent="0.4">
      <c r="L44734" s="56">
        <f ca="1"/>
        <v>44733</v>
      </c>
      <c r="M44734" s="53">
        <f ca="1"/>
        <v>2022</v>
      </c>
      <c r="N44734" s="53">
        <f ca="1"/>
        <v>6</v>
      </c>
      <c r="O44734" s="53" t="str">
        <f ca="1"/>
        <v>2022-06</v>
      </c>
    </row>
    <row r="44735" spans="12:15" x14ac:dyDescent="0.4">
      <c r="L44735" s="56">
        <f ca="1"/>
        <v>44734</v>
      </c>
      <c r="M44735" s="53">
        <f ca="1"/>
        <v>2022</v>
      </c>
      <c r="N44735" s="53">
        <f ca="1"/>
        <v>6</v>
      </c>
      <c r="O44735" s="53" t="str">
        <f ca="1"/>
        <v>2022-06</v>
      </c>
    </row>
    <row r="44736" spans="12:15" x14ac:dyDescent="0.4">
      <c r="L44736" s="56">
        <f ca="1"/>
        <v>44735</v>
      </c>
      <c r="M44736" s="53">
        <f ca="1"/>
        <v>2022</v>
      </c>
      <c r="N44736" s="53">
        <f ca="1"/>
        <v>6</v>
      </c>
      <c r="O44736" s="53" t="str">
        <f ca="1"/>
        <v>2022-06</v>
      </c>
    </row>
    <row r="44737" spans="12:15" x14ac:dyDescent="0.4">
      <c r="L44737" s="56">
        <f ca="1"/>
        <v>44736</v>
      </c>
      <c r="M44737" s="53">
        <f ca="1"/>
        <v>2022</v>
      </c>
      <c r="N44737" s="53">
        <f ca="1"/>
        <v>6</v>
      </c>
      <c r="O44737" s="53" t="str">
        <f ca="1"/>
        <v>2022-06</v>
      </c>
    </row>
    <row r="44738" spans="12:15" x14ac:dyDescent="0.4">
      <c r="L44738" s="56">
        <f ca="1"/>
        <v>44737</v>
      </c>
      <c r="M44738" s="53">
        <f ca="1"/>
        <v>2022</v>
      </c>
      <c r="N44738" s="53">
        <f ca="1"/>
        <v>6</v>
      </c>
      <c r="O44738" s="53" t="str">
        <f ca="1"/>
        <v>2022-06</v>
      </c>
    </row>
    <row r="44739" spans="12:15" x14ac:dyDescent="0.4">
      <c r="L44739" s="56">
        <f ca="1"/>
        <v>44738</v>
      </c>
      <c r="M44739" s="53">
        <f ca="1"/>
        <v>2022</v>
      </c>
      <c r="N44739" s="53">
        <f ca="1"/>
        <v>6</v>
      </c>
      <c r="O44739" s="53" t="str">
        <f ca="1"/>
        <v>2022-06</v>
      </c>
    </row>
    <row r="44740" spans="12:15" x14ac:dyDescent="0.4">
      <c r="L44740" s="56">
        <f ca="1"/>
        <v>44739</v>
      </c>
      <c r="M44740" s="53">
        <f ca="1"/>
        <v>2022</v>
      </c>
      <c r="N44740" s="53">
        <f ca="1"/>
        <v>6</v>
      </c>
      <c r="O44740" s="53" t="str">
        <f ca="1"/>
        <v>2022-06</v>
      </c>
    </row>
    <row r="44741" spans="12:15" x14ac:dyDescent="0.4">
      <c r="L44741" s="56">
        <f ca="1"/>
        <v>44740</v>
      </c>
      <c r="M44741" s="53">
        <f ca="1"/>
        <v>2022</v>
      </c>
      <c r="N44741" s="53">
        <f ca="1"/>
        <v>6</v>
      </c>
      <c r="O44741" s="53" t="str">
        <f ca="1"/>
        <v>2022-06</v>
      </c>
    </row>
    <row r="44742" spans="12:15" x14ac:dyDescent="0.4">
      <c r="L44742" s="56">
        <f ca="1"/>
        <v>44741</v>
      </c>
      <c r="M44742" s="53">
        <f ca="1"/>
        <v>2022</v>
      </c>
      <c r="N44742" s="53">
        <f ca="1"/>
        <v>6</v>
      </c>
      <c r="O44742" s="53" t="str">
        <f ca="1"/>
        <v>2022-06</v>
      </c>
    </row>
    <row r="44743" spans="12:15" x14ac:dyDescent="0.4">
      <c r="L44743" s="56">
        <f ca="1"/>
        <v>44742</v>
      </c>
      <c r="M44743" s="53">
        <f ca="1"/>
        <v>2022</v>
      </c>
      <c r="N44743" s="53">
        <f ca="1"/>
        <v>6</v>
      </c>
      <c r="O44743" s="53" t="str">
        <f ca="1"/>
        <v>2022-06</v>
      </c>
    </row>
    <row r="44744" spans="12:15" x14ac:dyDescent="0.4">
      <c r="L44744" s="56">
        <f ca="1"/>
        <v>44743</v>
      </c>
      <c r="M44744" s="53">
        <f ca="1"/>
        <v>2022</v>
      </c>
      <c r="N44744" s="53">
        <f ca="1"/>
        <v>7</v>
      </c>
      <c r="O44744" s="53" t="str">
        <f ca="1"/>
        <v>2022-07</v>
      </c>
    </row>
    <row r="44745" spans="12:15" x14ac:dyDescent="0.4">
      <c r="L44745" s="56">
        <f ca="1"/>
        <v>44744</v>
      </c>
      <c r="M44745" s="53">
        <f ca="1"/>
        <v>2022</v>
      </c>
      <c r="N44745" s="53">
        <f ca="1"/>
        <v>7</v>
      </c>
      <c r="O44745" s="53" t="str">
        <f ca="1"/>
        <v>2022-07</v>
      </c>
    </row>
    <row r="44746" spans="12:15" x14ac:dyDescent="0.4">
      <c r="L44746" s="56">
        <f ca="1"/>
        <v>44745</v>
      </c>
      <c r="M44746" s="53">
        <f ca="1"/>
        <v>2022</v>
      </c>
      <c r="N44746" s="53">
        <f ca="1"/>
        <v>7</v>
      </c>
      <c r="O44746" s="53" t="str">
        <f ca="1"/>
        <v>2022-07</v>
      </c>
    </row>
    <row r="44747" spans="12:15" x14ac:dyDescent="0.4">
      <c r="L44747" s="56">
        <f ca="1"/>
        <v>44746</v>
      </c>
      <c r="M44747" s="53">
        <f ca="1"/>
        <v>2022</v>
      </c>
      <c r="N44747" s="53">
        <f ca="1"/>
        <v>7</v>
      </c>
      <c r="O44747" s="53" t="str">
        <f ca="1"/>
        <v>2022-07</v>
      </c>
    </row>
    <row r="44748" spans="12:15" x14ac:dyDescent="0.4">
      <c r="L44748" s="56">
        <f ca="1"/>
        <v>44747</v>
      </c>
      <c r="M44748" s="53">
        <f ca="1"/>
        <v>2022</v>
      </c>
      <c r="N44748" s="53">
        <f ca="1"/>
        <v>7</v>
      </c>
      <c r="O44748" s="53" t="str">
        <f ca="1"/>
        <v>2022-07</v>
      </c>
    </row>
    <row r="44749" spans="12:15" x14ac:dyDescent="0.4">
      <c r="L44749" s="56">
        <f ca="1"/>
        <v>44748</v>
      </c>
      <c r="M44749" s="53">
        <f ca="1"/>
        <v>2022</v>
      </c>
      <c r="N44749" s="53">
        <f ca="1"/>
        <v>7</v>
      </c>
      <c r="O44749" s="53" t="str">
        <f ca="1"/>
        <v>2022-07</v>
      </c>
    </row>
    <row r="44750" spans="12:15" x14ac:dyDescent="0.4">
      <c r="L44750" s="56">
        <f ca="1"/>
        <v>44749</v>
      </c>
      <c r="M44750" s="53">
        <f ca="1"/>
        <v>2022</v>
      </c>
      <c r="N44750" s="53">
        <f ca="1"/>
        <v>7</v>
      </c>
      <c r="O44750" s="53" t="str">
        <f ca="1"/>
        <v>2022-07</v>
      </c>
    </row>
    <row r="44751" spans="12:15" x14ac:dyDescent="0.4">
      <c r="L44751" s="56">
        <f ca="1"/>
        <v>44750</v>
      </c>
      <c r="M44751" s="53">
        <f ca="1"/>
        <v>2022</v>
      </c>
      <c r="N44751" s="53">
        <f ca="1"/>
        <v>7</v>
      </c>
      <c r="O44751" s="53" t="str">
        <f ca="1"/>
        <v>2022-07</v>
      </c>
    </row>
    <row r="44752" spans="12:15" x14ac:dyDescent="0.4">
      <c r="L44752" s="56">
        <f ca="1"/>
        <v>44751</v>
      </c>
      <c r="M44752" s="53">
        <f ca="1"/>
        <v>2022</v>
      </c>
      <c r="N44752" s="53">
        <f ca="1"/>
        <v>7</v>
      </c>
      <c r="O44752" s="53" t="str">
        <f ca="1"/>
        <v>2022-07</v>
      </c>
    </row>
    <row r="44753" spans="12:15" x14ac:dyDescent="0.4">
      <c r="L44753" s="56">
        <f ca="1"/>
        <v>44752</v>
      </c>
      <c r="M44753" s="53">
        <f ca="1"/>
        <v>2022</v>
      </c>
      <c r="N44753" s="53">
        <f ca="1"/>
        <v>7</v>
      </c>
      <c r="O44753" s="53" t="str">
        <f ca="1"/>
        <v>2022-07</v>
      </c>
    </row>
    <row r="44754" spans="12:15" x14ac:dyDescent="0.4">
      <c r="L44754" s="56">
        <f ca="1"/>
        <v>44753</v>
      </c>
      <c r="M44754" s="53">
        <f ca="1"/>
        <v>2022</v>
      </c>
      <c r="N44754" s="53">
        <f ca="1"/>
        <v>7</v>
      </c>
      <c r="O44754" s="53" t="str">
        <f ca="1"/>
        <v>2022-07</v>
      </c>
    </row>
    <row r="44755" spans="12:15" x14ac:dyDescent="0.4">
      <c r="L44755" s="56">
        <f ca="1"/>
        <v>44754</v>
      </c>
      <c r="M44755" s="53">
        <f ca="1"/>
        <v>2022</v>
      </c>
      <c r="N44755" s="53">
        <f ca="1"/>
        <v>7</v>
      </c>
      <c r="O44755" s="53" t="str">
        <f ca="1"/>
        <v>2022-07</v>
      </c>
    </row>
    <row r="44756" spans="12:15" x14ac:dyDescent="0.4">
      <c r="L44756" s="56">
        <f ca="1"/>
        <v>44755</v>
      </c>
      <c r="M44756" s="53">
        <f ca="1"/>
        <v>2022</v>
      </c>
      <c r="N44756" s="53">
        <f ca="1"/>
        <v>7</v>
      </c>
      <c r="O44756" s="53" t="str">
        <f ca="1"/>
        <v>2022-07</v>
      </c>
    </row>
    <row r="44757" spans="12:15" x14ac:dyDescent="0.4">
      <c r="L44757" s="56">
        <f ca="1"/>
        <v>44756</v>
      </c>
      <c r="M44757" s="53">
        <f ca="1"/>
        <v>2022</v>
      </c>
      <c r="N44757" s="53">
        <f ca="1"/>
        <v>7</v>
      </c>
      <c r="O44757" s="53" t="str">
        <f ca="1"/>
        <v>2022-07</v>
      </c>
    </row>
    <row r="44758" spans="12:15" x14ac:dyDescent="0.4">
      <c r="L44758" s="56">
        <f ca="1"/>
        <v>44757</v>
      </c>
      <c r="M44758" s="53">
        <f ca="1"/>
        <v>2022</v>
      </c>
      <c r="N44758" s="53">
        <f ca="1"/>
        <v>7</v>
      </c>
      <c r="O44758" s="53" t="str">
        <f ca="1"/>
        <v>2022-07</v>
      </c>
    </row>
    <row r="44759" spans="12:15" x14ac:dyDescent="0.4">
      <c r="L44759" s="56">
        <f ca="1"/>
        <v>44758</v>
      </c>
      <c r="M44759" s="53">
        <f ca="1"/>
        <v>2022</v>
      </c>
      <c r="N44759" s="53">
        <f ca="1"/>
        <v>7</v>
      </c>
      <c r="O44759" s="53" t="str">
        <f ca="1"/>
        <v>2022-07</v>
      </c>
    </row>
    <row r="44760" spans="12:15" x14ac:dyDescent="0.4">
      <c r="L44760" s="56">
        <f ca="1"/>
        <v>44759</v>
      </c>
      <c r="M44760" s="53">
        <f ca="1"/>
        <v>2022</v>
      </c>
      <c r="N44760" s="53">
        <f ca="1"/>
        <v>7</v>
      </c>
      <c r="O44760" s="53" t="str">
        <f ca="1"/>
        <v>2022-07</v>
      </c>
    </row>
    <row r="44761" spans="12:15" x14ac:dyDescent="0.4">
      <c r="L44761" s="56">
        <f ca="1"/>
        <v>44760</v>
      </c>
      <c r="M44761" s="53">
        <f ca="1"/>
        <v>2022</v>
      </c>
      <c r="N44761" s="53">
        <f ca="1"/>
        <v>7</v>
      </c>
      <c r="O44761" s="53" t="str">
        <f ca="1"/>
        <v>2022-07</v>
      </c>
    </row>
    <row r="44762" spans="12:15" x14ac:dyDescent="0.4">
      <c r="L44762" s="56">
        <f ca="1"/>
        <v>44761</v>
      </c>
      <c r="M44762" s="53">
        <f ca="1"/>
        <v>2022</v>
      </c>
      <c r="N44762" s="53">
        <f ca="1"/>
        <v>7</v>
      </c>
      <c r="O44762" s="53" t="str">
        <f ca="1"/>
        <v>2022-07</v>
      </c>
    </row>
    <row r="44763" spans="12:15" x14ac:dyDescent="0.4">
      <c r="L44763" s="56">
        <f ca="1"/>
        <v>44762</v>
      </c>
      <c r="M44763" s="53">
        <f ca="1"/>
        <v>2022</v>
      </c>
      <c r="N44763" s="53">
        <f ca="1"/>
        <v>7</v>
      </c>
      <c r="O44763" s="53" t="str">
        <f ca="1"/>
        <v>2022-07</v>
      </c>
    </row>
    <row r="44764" spans="12:15" x14ac:dyDescent="0.4">
      <c r="L44764" s="56">
        <f ca="1"/>
        <v>44763</v>
      </c>
      <c r="M44764" s="53">
        <f ca="1"/>
        <v>2022</v>
      </c>
      <c r="N44764" s="53">
        <f ca="1"/>
        <v>7</v>
      </c>
      <c r="O44764" s="53" t="str">
        <f ca="1"/>
        <v>2022-07</v>
      </c>
    </row>
    <row r="44765" spans="12:15" x14ac:dyDescent="0.4">
      <c r="L44765" s="56">
        <f ca="1"/>
        <v>44764</v>
      </c>
      <c r="M44765" s="53">
        <f ca="1"/>
        <v>2022</v>
      </c>
      <c r="N44765" s="53">
        <f ca="1"/>
        <v>7</v>
      </c>
      <c r="O44765" s="53" t="str">
        <f ca="1"/>
        <v>2022-07</v>
      </c>
    </row>
    <row r="44766" spans="12:15" x14ac:dyDescent="0.4">
      <c r="L44766" s="56">
        <f ca="1"/>
        <v>44765</v>
      </c>
      <c r="M44766" s="53">
        <f ca="1"/>
        <v>2022</v>
      </c>
      <c r="N44766" s="53">
        <f ca="1"/>
        <v>7</v>
      </c>
      <c r="O44766" s="53" t="str">
        <f ca="1"/>
        <v>2022-07</v>
      </c>
    </row>
    <row r="44767" spans="12:15" x14ac:dyDescent="0.4">
      <c r="L44767" s="56">
        <f ca="1"/>
        <v>44766</v>
      </c>
      <c r="M44767" s="53">
        <f ca="1"/>
        <v>2022</v>
      </c>
      <c r="N44767" s="53">
        <f ca="1"/>
        <v>7</v>
      </c>
      <c r="O44767" s="53" t="str">
        <f ca="1"/>
        <v>2022-07</v>
      </c>
    </row>
    <row r="44768" spans="12:15" x14ac:dyDescent="0.4">
      <c r="L44768" s="56">
        <f ca="1"/>
        <v>44767</v>
      </c>
      <c r="M44768" s="53">
        <f ca="1"/>
        <v>2022</v>
      </c>
      <c r="N44768" s="53">
        <f ca="1"/>
        <v>7</v>
      </c>
      <c r="O44768" s="53" t="str">
        <f ca="1"/>
        <v>2022-07</v>
      </c>
    </row>
    <row r="44769" spans="12:15" x14ac:dyDescent="0.4">
      <c r="L44769" s="56">
        <f ca="1"/>
        <v>44768</v>
      </c>
      <c r="M44769" s="53">
        <f ca="1"/>
        <v>2022</v>
      </c>
      <c r="N44769" s="53">
        <f ca="1"/>
        <v>7</v>
      </c>
      <c r="O44769" s="53" t="str">
        <f ca="1"/>
        <v>2022-07</v>
      </c>
    </row>
    <row r="44770" spans="12:15" x14ac:dyDescent="0.4">
      <c r="L44770" s="56">
        <f ca="1"/>
        <v>44769</v>
      </c>
      <c r="M44770" s="53">
        <f ca="1"/>
        <v>2022</v>
      </c>
      <c r="N44770" s="53">
        <f ca="1"/>
        <v>7</v>
      </c>
      <c r="O44770" s="53" t="str">
        <f ca="1"/>
        <v>2022-07</v>
      </c>
    </row>
    <row r="44771" spans="12:15" x14ac:dyDescent="0.4">
      <c r="L44771" s="56">
        <f ca="1"/>
        <v>44770</v>
      </c>
      <c r="M44771" s="53">
        <f ca="1"/>
        <v>2022</v>
      </c>
      <c r="N44771" s="53">
        <f ca="1"/>
        <v>7</v>
      </c>
      <c r="O44771" s="53" t="str">
        <f ca="1"/>
        <v>2022-07</v>
      </c>
    </row>
    <row r="44772" spans="12:15" x14ac:dyDescent="0.4">
      <c r="L44772" s="56">
        <f ca="1"/>
        <v>44771</v>
      </c>
      <c r="M44772" s="53">
        <f ca="1"/>
        <v>2022</v>
      </c>
      <c r="N44772" s="53">
        <f ca="1"/>
        <v>7</v>
      </c>
      <c r="O44772" s="53" t="str">
        <f ca="1"/>
        <v>2022-07</v>
      </c>
    </row>
    <row r="44773" spans="12:15" x14ac:dyDescent="0.4">
      <c r="L44773" s="56">
        <f ca="1"/>
        <v>44772</v>
      </c>
      <c r="M44773" s="53">
        <f ca="1"/>
        <v>2022</v>
      </c>
      <c r="N44773" s="53">
        <f ca="1"/>
        <v>7</v>
      </c>
      <c r="O44773" s="53" t="str">
        <f ca="1"/>
        <v>2022-07</v>
      </c>
    </row>
    <row r="44774" spans="12:15" x14ac:dyDescent="0.4">
      <c r="L44774" s="56">
        <f ca="1"/>
        <v>44773</v>
      </c>
      <c r="M44774" s="53">
        <f ca="1"/>
        <v>2022</v>
      </c>
      <c r="N44774" s="53">
        <f ca="1"/>
        <v>7</v>
      </c>
      <c r="O44774" s="53" t="str">
        <f ca="1"/>
        <v>2022-07</v>
      </c>
    </row>
    <row r="44775" spans="12:15" x14ac:dyDescent="0.4">
      <c r="L44775" s="56">
        <f ca="1"/>
        <v>44774</v>
      </c>
      <c r="M44775" s="53">
        <f ca="1"/>
        <v>2022</v>
      </c>
      <c r="N44775" s="53">
        <f ca="1"/>
        <v>8</v>
      </c>
      <c r="O44775" s="53" t="str">
        <f ca="1"/>
        <v>2022-08</v>
      </c>
    </row>
    <row r="44776" spans="12:15" x14ac:dyDescent="0.4">
      <c r="L44776" s="56">
        <f ca="1"/>
        <v>44775</v>
      </c>
      <c r="M44776" s="53">
        <f ca="1"/>
        <v>2022</v>
      </c>
      <c r="N44776" s="53">
        <f ca="1"/>
        <v>8</v>
      </c>
      <c r="O44776" s="53" t="str">
        <f ca="1"/>
        <v>2022-08</v>
      </c>
    </row>
    <row r="44777" spans="12:15" x14ac:dyDescent="0.4">
      <c r="L44777" s="56">
        <f ca="1"/>
        <v>44776</v>
      </c>
      <c r="M44777" s="53">
        <f ca="1"/>
        <v>2022</v>
      </c>
      <c r="N44777" s="53">
        <f ca="1"/>
        <v>8</v>
      </c>
      <c r="O44777" s="53" t="str">
        <f ca="1"/>
        <v>2022-08</v>
      </c>
    </row>
    <row r="44778" spans="12:15" x14ac:dyDescent="0.4">
      <c r="L44778" s="56">
        <f ca="1"/>
        <v>44777</v>
      </c>
      <c r="M44778" s="53">
        <f ca="1"/>
        <v>2022</v>
      </c>
      <c r="N44778" s="53">
        <f ca="1"/>
        <v>8</v>
      </c>
      <c r="O44778" s="53" t="str">
        <f ca="1"/>
        <v>2022-08</v>
      </c>
    </row>
    <row r="44779" spans="12:15" x14ac:dyDescent="0.4">
      <c r="L44779" s="56">
        <f ca="1"/>
        <v>44778</v>
      </c>
      <c r="M44779" s="53">
        <f ca="1"/>
        <v>2022</v>
      </c>
      <c r="N44779" s="53">
        <f ca="1"/>
        <v>8</v>
      </c>
      <c r="O44779" s="53" t="str">
        <f ca="1"/>
        <v>2022-08</v>
      </c>
    </row>
    <row r="44780" spans="12:15" x14ac:dyDescent="0.4">
      <c r="L44780" s="56">
        <f ca="1"/>
        <v>44779</v>
      </c>
      <c r="M44780" s="53">
        <f ca="1"/>
        <v>2022</v>
      </c>
      <c r="N44780" s="53">
        <f ca="1"/>
        <v>8</v>
      </c>
      <c r="O44780" s="53" t="str">
        <f ca="1"/>
        <v>2022-08</v>
      </c>
    </row>
    <row r="44781" spans="12:15" x14ac:dyDescent="0.4">
      <c r="L44781" s="56">
        <f ca="1"/>
        <v>44780</v>
      </c>
      <c r="M44781" s="53">
        <f ca="1"/>
        <v>2022</v>
      </c>
      <c r="N44781" s="53">
        <f ca="1"/>
        <v>8</v>
      </c>
      <c r="O44781" s="53" t="str">
        <f ca="1"/>
        <v>2022-08</v>
      </c>
    </row>
    <row r="44782" spans="12:15" x14ac:dyDescent="0.4">
      <c r="L44782" s="56">
        <f ca="1"/>
        <v>44781</v>
      </c>
      <c r="M44782" s="53">
        <f ca="1"/>
        <v>2022</v>
      </c>
      <c r="N44782" s="53">
        <f ca="1"/>
        <v>8</v>
      </c>
      <c r="O44782" s="53" t="str">
        <f ca="1"/>
        <v>2022-08</v>
      </c>
    </row>
    <row r="44783" spans="12:15" x14ac:dyDescent="0.4">
      <c r="L44783" s="56">
        <f ca="1"/>
        <v>44782</v>
      </c>
      <c r="M44783" s="53">
        <f ca="1"/>
        <v>2022</v>
      </c>
      <c r="N44783" s="53">
        <f ca="1"/>
        <v>8</v>
      </c>
      <c r="O44783" s="53" t="str">
        <f ca="1"/>
        <v>2022-08</v>
      </c>
    </row>
    <row r="44784" spans="12:15" x14ac:dyDescent="0.4">
      <c r="L44784" s="56">
        <f ca="1"/>
        <v>44783</v>
      </c>
      <c r="M44784" s="53">
        <f ca="1"/>
        <v>2022</v>
      </c>
      <c r="N44784" s="53">
        <f ca="1"/>
        <v>8</v>
      </c>
      <c r="O44784" s="53" t="str">
        <f ca="1"/>
        <v>2022-08</v>
      </c>
    </row>
    <row r="44785" spans="12:15" x14ac:dyDescent="0.4">
      <c r="L44785" s="56">
        <f ca="1"/>
        <v>44784</v>
      </c>
      <c r="M44785" s="53">
        <f ca="1"/>
        <v>2022</v>
      </c>
      <c r="N44785" s="53">
        <f ca="1"/>
        <v>8</v>
      </c>
      <c r="O44785" s="53" t="str">
        <f ca="1"/>
        <v>2022-08</v>
      </c>
    </row>
    <row r="44786" spans="12:15" x14ac:dyDescent="0.4">
      <c r="L44786" s="56">
        <f ca="1"/>
        <v>44785</v>
      </c>
      <c r="M44786" s="53">
        <f ca="1"/>
        <v>2022</v>
      </c>
      <c r="N44786" s="53">
        <f ca="1"/>
        <v>8</v>
      </c>
      <c r="O44786" s="53" t="str">
        <f ca="1"/>
        <v>2022-08</v>
      </c>
    </row>
    <row r="44787" spans="12:15" x14ac:dyDescent="0.4">
      <c r="L44787" s="56">
        <f ca="1"/>
        <v>44786</v>
      </c>
      <c r="M44787" s="53">
        <f ca="1"/>
        <v>2022</v>
      </c>
      <c r="N44787" s="53">
        <f ca="1"/>
        <v>8</v>
      </c>
      <c r="O44787" s="53" t="str">
        <f ca="1"/>
        <v>2022-08</v>
      </c>
    </row>
    <row r="44788" spans="12:15" x14ac:dyDescent="0.4">
      <c r="L44788" s="56">
        <f ca="1"/>
        <v>44787</v>
      </c>
      <c r="M44788" s="53">
        <f ca="1"/>
        <v>2022</v>
      </c>
      <c r="N44788" s="53">
        <f ca="1"/>
        <v>8</v>
      </c>
      <c r="O44788" s="53" t="str">
        <f ca="1"/>
        <v>2022-08</v>
      </c>
    </row>
    <row r="44789" spans="12:15" x14ac:dyDescent="0.4">
      <c r="L44789" s="56">
        <f ca="1"/>
        <v>44788</v>
      </c>
      <c r="M44789" s="53">
        <f ca="1"/>
        <v>2022</v>
      </c>
      <c r="N44789" s="53">
        <f ca="1"/>
        <v>8</v>
      </c>
      <c r="O44789" s="53" t="str">
        <f ca="1"/>
        <v>2022-08</v>
      </c>
    </row>
    <row r="44790" spans="12:15" x14ac:dyDescent="0.4">
      <c r="L44790" s="56">
        <f ca="1"/>
        <v>44789</v>
      </c>
      <c r="M44790" s="53">
        <f ca="1"/>
        <v>2022</v>
      </c>
      <c r="N44790" s="53">
        <f ca="1"/>
        <v>8</v>
      </c>
      <c r="O44790" s="53" t="str">
        <f ca="1"/>
        <v>2022-08</v>
      </c>
    </row>
    <row r="44791" spans="12:15" x14ac:dyDescent="0.4">
      <c r="L44791" s="56">
        <f ca="1"/>
        <v>44790</v>
      </c>
      <c r="M44791" s="53">
        <f ca="1"/>
        <v>2022</v>
      </c>
      <c r="N44791" s="53">
        <f ca="1"/>
        <v>8</v>
      </c>
      <c r="O44791" s="53" t="str">
        <f ca="1"/>
        <v>2022-08</v>
      </c>
    </row>
    <row r="44792" spans="12:15" x14ac:dyDescent="0.4">
      <c r="L44792" s="56">
        <f ca="1"/>
        <v>44791</v>
      </c>
      <c r="M44792" s="53">
        <f ca="1"/>
        <v>2022</v>
      </c>
      <c r="N44792" s="53">
        <f ca="1"/>
        <v>8</v>
      </c>
      <c r="O44792" s="53" t="str">
        <f ca="1"/>
        <v>2022-08</v>
      </c>
    </row>
    <row r="44793" spans="12:15" x14ac:dyDescent="0.4">
      <c r="L44793" s="56">
        <f ca="1"/>
        <v>44792</v>
      </c>
      <c r="M44793" s="53">
        <f ca="1"/>
        <v>2022</v>
      </c>
      <c r="N44793" s="53">
        <f ca="1"/>
        <v>8</v>
      </c>
      <c r="O44793" s="53" t="str">
        <f ca="1"/>
        <v>2022-08</v>
      </c>
    </row>
    <row r="44794" spans="12:15" x14ac:dyDescent="0.4">
      <c r="L44794" s="56">
        <f ca="1"/>
        <v>44793</v>
      </c>
      <c r="M44794" s="53">
        <f ca="1"/>
        <v>2022</v>
      </c>
      <c r="N44794" s="53">
        <f ca="1"/>
        <v>8</v>
      </c>
      <c r="O44794" s="53" t="str">
        <f ca="1"/>
        <v>2022-08</v>
      </c>
    </row>
    <row r="44795" spans="12:15" x14ac:dyDescent="0.4">
      <c r="L44795" s="56">
        <f ca="1"/>
        <v>44794</v>
      </c>
      <c r="M44795" s="53">
        <f ca="1"/>
        <v>2022</v>
      </c>
      <c r="N44795" s="53">
        <f ca="1"/>
        <v>8</v>
      </c>
      <c r="O44795" s="53" t="str">
        <f ca="1"/>
        <v>2022-08</v>
      </c>
    </row>
    <row r="44796" spans="12:15" x14ac:dyDescent="0.4">
      <c r="L44796" s="56">
        <f ca="1"/>
        <v>44795</v>
      </c>
      <c r="M44796" s="53">
        <f ca="1"/>
        <v>2022</v>
      </c>
      <c r="N44796" s="53">
        <f ca="1"/>
        <v>8</v>
      </c>
      <c r="O44796" s="53" t="str">
        <f ca="1"/>
        <v>2022-08</v>
      </c>
    </row>
    <row r="44797" spans="12:15" x14ac:dyDescent="0.4">
      <c r="L44797" s="56">
        <f ca="1"/>
        <v>44796</v>
      </c>
      <c r="M44797" s="53">
        <f ca="1"/>
        <v>2022</v>
      </c>
      <c r="N44797" s="53">
        <f ca="1"/>
        <v>8</v>
      </c>
      <c r="O44797" s="53" t="str">
        <f ca="1"/>
        <v>2022-08</v>
      </c>
    </row>
    <row r="44798" spans="12:15" x14ac:dyDescent="0.4">
      <c r="L44798" s="56">
        <f ca="1"/>
        <v>44797</v>
      </c>
      <c r="M44798" s="53">
        <f ca="1"/>
        <v>2022</v>
      </c>
      <c r="N44798" s="53">
        <f ca="1"/>
        <v>8</v>
      </c>
      <c r="O44798" s="53" t="str">
        <f ca="1"/>
        <v>2022-08</v>
      </c>
    </row>
    <row r="44799" spans="12:15" x14ac:dyDescent="0.4">
      <c r="L44799" s="56">
        <f ca="1"/>
        <v>44798</v>
      </c>
      <c r="M44799" s="53">
        <f ca="1"/>
        <v>2022</v>
      </c>
      <c r="N44799" s="53">
        <f ca="1"/>
        <v>8</v>
      </c>
      <c r="O44799" s="53" t="str">
        <f ca="1"/>
        <v>2022-08</v>
      </c>
    </row>
    <row r="44800" spans="12:15" x14ac:dyDescent="0.4">
      <c r="L44800" s="56">
        <f ca="1"/>
        <v>44799</v>
      </c>
      <c r="M44800" s="53">
        <f ca="1"/>
        <v>2022</v>
      </c>
      <c r="N44800" s="53">
        <f ca="1"/>
        <v>8</v>
      </c>
      <c r="O44800" s="53" t="str">
        <f ca="1"/>
        <v>2022-08</v>
      </c>
    </row>
    <row r="44801" spans="12:15" x14ac:dyDescent="0.4">
      <c r="L44801" s="56">
        <f ca="1"/>
        <v>44800</v>
      </c>
      <c r="M44801" s="53">
        <f ca="1"/>
        <v>2022</v>
      </c>
      <c r="N44801" s="53">
        <f ca="1"/>
        <v>8</v>
      </c>
      <c r="O44801" s="53" t="str">
        <f ca="1"/>
        <v>2022-08</v>
      </c>
    </row>
    <row r="44802" spans="12:15" x14ac:dyDescent="0.4">
      <c r="L44802" s="56">
        <f ca="1"/>
        <v>44801</v>
      </c>
      <c r="M44802" s="53">
        <f ca="1"/>
        <v>2022</v>
      </c>
      <c r="N44802" s="53">
        <f ca="1"/>
        <v>8</v>
      </c>
      <c r="O44802" s="53" t="str">
        <f ca="1"/>
        <v>2022-08</v>
      </c>
    </row>
    <row r="44803" spans="12:15" x14ac:dyDescent="0.4">
      <c r="L44803" s="56">
        <f ca="1"/>
        <v>44802</v>
      </c>
      <c r="M44803" s="53">
        <f ca="1"/>
        <v>2022</v>
      </c>
      <c r="N44803" s="53">
        <f ca="1"/>
        <v>8</v>
      </c>
      <c r="O44803" s="53" t="str">
        <f ca="1"/>
        <v>2022-08</v>
      </c>
    </row>
    <row r="44804" spans="12:15" x14ac:dyDescent="0.4">
      <c r="L44804" s="56">
        <f ca="1"/>
        <v>44803</v>
      </c>
      <c r="M44804" s="53">
        <f ca="1"/>
        <v>2022</v>
      </c>
      <c r="N44804" s="53">
        <f ca="1"/>
        <v>8</v>
      </c>
      <c r="O44804" s="53" t="str">
        <f ca="1"/>
        <v>2022-08</v>
      </c>
    </row>
    <row r="44805" spans="12:15" x14ac:dyDescent="0.4">
      <c r="L44805" s="56">
        <f ca="1"/>
        <v>44804</v>
      </c>
      <c r="M44805" s="53">
        <f ca="1"/>
        <v>2022</v>
      </c>
      <c r="N44805" s="53">
        <f ca="1"/>
        <v>8</v>
      </c>
      <c r="O44805" s="53" t="str">
        <f ca="1"/>
        <v>2022-08</v>
      </c>
    </row>
    <row r="44806" spans="12:15" x14ac:dyDescent="0.4">
      <c r="L44806" s="56">
        <f ca="1"/>
        <v>44805</v>
      </c>
      <c r="M44806" s="53">
        <f ca="1"/>
        <v>2022</v>
      </c>
      <c r="N44806" s="53">
        <f ca="1"/>
        <v>9</v>
      </c>
      <c r="O44806" s="53" t="str">
        <f ca="1"/>
        <v>2022-09</v>
      </c>
    </row>
    <row r="44807" spans="12:15" x14ac:dyDescent="0.4">
      <c r="L44807" s="56">
        <f ca="1"/>
        <v>44806</v>
      </c>
      <c r="M44807" s="53">
        <f ca="1"/>
        <v>2022</v>
      </c>
      <c r="N44807" s="53">
        <f ca="1"/>
        <v>9</v>
      </c>
      <c r="O44807" s="53" t="str">
        <f ca="1"/>
        <v>2022-09</v>
      </c>
    </row>
    <row r="44808" spans="12:15" x14ac:dyDescent="0.4">
      <c r="L44808" s="56">
        <f ca="1"/>
        <v>44807</v>
      </c>
      <c r="M44808" s="53">
        <f ca="1"/>
        <v>2022</v>
      </c>
      <c r="N44808" s="53">
        <f ca="1"/>
        <v>9</v>
      </c>
      <c r="O44808" s="53" t="str">
        <f ca="1"/>
        <v>2022-09</v>
      </c>
    </row>
    <row r="44809" spans="12:15" x14ac:dyDescent="0.4">
      <c r="L44809" s="56">
        <f ca="1"/>
        <v>44808</v>
      </c>
      <c r="M44809" s="53">
        <f ca="1"/>
        <v>2022</v>
      </c>
      <c r="N44809" s="53">
        <f ca="1"/>
        <v>9</v>
      </c>
      <c r="O44809" s="53" t="str">
        <f ca="1"/>
        <v>2022-09</v>
      </c>
    </row>
    <row r="44810" spans="12:15" x14ac:dyDescent="0.4">
      <c r="L44810" s="56">
        <f ca="1"/>
        <v>44809</v>
      </c>
      <c r="M44810" s="53">
        <f ca="1"/>
        <v>2022</v>
      </c>
      <c r="N44810" s="53">
        <f ca="1"/>
        <v>9</v>
      </c>
      <c r="O44810" s="53" t="str">
        <f ca="1"/>
        <v>2022-09</v>
      </c>
    </row>
    <row r="44811" spans="12:15" x14ac:dyDescent="0.4">
      <c r="L44811" s="56">
        <f ca="1"/>
        <v>44810</v>
      </c>
      <c r="M44811" s="53">
        <f ca="1"/>
        <v>2022</v>
      </c>
      <c r="N44811" s="53">
        <f ca="1"/>
        <v>9</v>
      </c>
      <c r="O44811" s="53" t="str">
        <f ca="1"/>
        <v>2022-09</v>
      </c>
    </row>
    <row r="44812" spans="12:15" x14ac:dyDescent="0.4">
      <c r="L44812" s="56">
        <f ca="1"/>
        <v>44811</v>
      </c>
      <c r="M44812" s="53">
        <f ca="1"/>
        <v>2022</v>
      </c>
      <c r="N44812" s="53">
        <f ca="1"/>
        <v>9</v>
      </c>
      <c r="O44812" s="53" t="str">
        <f ca="1"/>
        <v>2022-09</v>
      </c>
    </row>
    <row r="44813" spans="12:15" x14ac:dyDescent="0.4">
      <c r="L44813" s="56">
        <f ca="1"/>
        <v>44812</v>
      </c>
      <c r="M44813" s="53">
        <f ca="1"/>
        <v>2022</v>
      </c>
      <c r="N44813" s="53">
        <f ca="1"/>
        <v>9</v>
      </c>
      <c r="O44813" s="53" t="str">
        <f ca="1"/>
        <v>2022-09</v>
      </c>
    </row>
    <row r="44814" spans="12:15" x14ac:dyDescent="0.4">
      <c r="L44814" s="56">
        <f ca="1"/>
        <v>44813</v>
      </c>
      <c r="M44814" s="53">
        <f ca="1"/>
        <v>2022</v>
      </c>
      <c r="N44814" s="53">
        <f ca="1"/>
        <v>9</v>
      </c>
      <c r="O44814" s="53" t="str">
        <f ca="1"/>
        <v>2022-09</v>
      </c>
    </row>
    <row r="44815" spans="12:15" x14ac:dyDescent="0.4">
      <c r="L44815" s="56">
        <f ca="1"/>
        <v>44814</v>
      </c>
      <c r="M44815" s="53">
        <f ca="1"/>
        <v>2022</v>
      </c>
      <c r="N44815" s="53">
        <f ca="1"/>
        <v>9</v>
      </c>
      <c r="O44815" s="53" t="str">
        <f ca="1"/>
        <v>2022-09</v>
      </c>
    </row>
    <row r="44816" spans="12:15" x14ac:dyDescent="0.4">
      <c r="L44816" s="56">
        <f ca="1"/>
        <v>44815</v>
      </c>
      <c r="M44816" s="53">
        <f ca="1"/>
        <v>2022</v>
      </c>
      <c r="N44816" s="53">
        <f ca="1"/>
        <v>9</v>
      </c>
      <c r="O44816" s="53" t="str">
        <f ca="1"/>
        <v>2022-09</v>
      </c>
    </row>
    <row r="44817" spans="12:15" x14ac:dyDescent="0.4">
      <c r="L44817" s="56">
        <f ca="1"/>
        <v>44816</v>
      </c>
      <c r="M44817" s="53">
        <f ca="1"/>
        <v>2022</v>
      </c>
      <c r="N44817" s="53">
        <f ca="1"/>
        <v>9</v>
      </c>
      <c r="O44817" s="53" t="str">
        <f ca="1"/>
        <v>2022-09</v>
      </c>
    </row>
    <row r="44818" spans="12:15" x14ac:dyDescent="0.4">
      <c r="L44818" s="56">
        <f ca="1"/>
        <v>44817</v>
      </c>
      <c r="M44818" s="53">
        <f ca="1"/>
        <v>2022</v>
      </c>
      <c r="N44818" s="53">
        <f ca="1"/>
        <v>9</v>
      </c>
      <c r="O44818" s="53" t="str">
        <f ca="1"/>
        <v>2022-09</v>
      </c>
    </row>
    <row r="44819" spans="12:15" x14ac:dyDescent="0.4">
      <c r="L44819" s="56">
        <f ca="1"/>
        <v>44818</v>
      </c>
      <c r="M44819" s="53">
        <f ca="1"/>
        <v>2022</v>
      </c>
      <c r="N44819" s="53">
        <f ca="1"/>
        <v>9</v>
      </c>
      <c r="O44819" s="53" t="str">
        <f ca="1"/>
        <v>2022-09</v>
      </c>
    </row>
    <row r="44820" spans="12:15" x14ac:dyDescent="0.4">
      <c r="L44820" s="56">
        <f ca="1"/>
        <v>44819</v>
      </c>
      <c r="M44820" s="53">
        <f ca="1"/>
        <v>2022</v>
      </c>
      <c r="N44820" s="53">
        <f ca="1"/>
        <v>9</v>
      </c>
      <c r="O44820" s="53" t="str">
        <f ca="1"/>
        <v>2022-09</v>
      </c>
    </row>
    <row r="44821" spans="12:15" x14ac:dyDescent="0.4">
      <c r="L44821" s="56">
        <f ca="1"/>
        <v>44820</v>
      </c>
      <c r="M44821" s="53">
        <f ca="1"/>
        <v>2022</v>
      </c>
      <c r="N44821" s="53">
        <f ca="1"/>
        <v>9</v>
      </c>
      <c r="O44821" s="53" t="str">
        <f ca="1"/>
        <v>2022-09</v>
      </c>
    </row>
    <row r="44822" spans="12:15" x14ac:dyDescent="0.4">
      <c r="L44822" s="56">
        <f ca="1"/>
        <v>44821</v>
      </c>
      <c r="M44822" s="53">
        <f ca="1"/>
        <v>2022</v>
      </c>
      <c r="N44822" s="53">
        <f ca="1"/>
        <v>9</v>
      </c>
      <c r="O44822" s="53" t="str">
        <f ca="1"/>
        <v>2022-09</v>
      </c>
    </row>
    <row r="44823" spans="12:15" x14ac:dyDescent="0.4">
      <c r="L44823" s="56">
        <f ca="1"/>
        <v>44822</v>
      </c>
      <c r="M44823" s="53">
        <f ca="1"/>
        <v>2022</v>
      </c>
      <c r="N44823" s="53">
        <f ca="1"/>
        <v>9</v>
      </c>
      <c r="O44823" s="53" t="str">
        <f ca="1"/>
        <v>2022-09</v>
      </c>
    </row>
    <row r="44824" spans="12:15" x14ac:dyDescent="0.4">
      <c r="L44824" s="56">
        <f ca="1"/>
        <v>44823</v>
      </c>
      <c r="M44824" s="53">
        <f ca="1"/>
        <v>2022</v>
      </c>
      <c r="N44824" s="53">
        <f ca="1"/>
        <v>9</v>
      </c>
      <c r="O44824" s="53" t="str">
        <f ca="1"/>
        <v>2022-09</v>
      </c>
    </row>
    <row r="44825" spans="12:15" x14ac:dyDescent="0.4">
      <c r="L44825" s="56">
        <f ca="1"/>
        <v>44824</v>
      </c>
      <c r="M44825" s="53">
        <f ca="1"/>
        <v>2022</v>
      </c>
      <c r="N44825" s="53">
        <f ca="1"/>
        <v>9</v>
      </c>
      <c r="O44825" s="53" t="str">
        <f ca="1"/>
        <v>2022-09</v>
      </c>
    </row>
    <row r="44826" spans="12:15" x14ac:dyDescent="0.4">
      <c r="L44826" s="56">
        <f ca="1"/>
        <v>44825</v>
      </c>
      <c r="M44826" s="53">
        <f ca="1"/>
        <v>2022</v>
      </c>
      <c r="N44826" s="53">
        <f ca="1"/>
        <v>9</v>
      </c>
      <c r="O44826" s="53" t="str">
        <f ca="1"/>
        <v>2022-09</v>
      </c>
    </row>
    <row r="44827" spans="12:15" x14ac:dyDescent="0.4">
      <c r="L44827" s="56">
        <f ca="1"/>
        <v>44826</v>
      </c>
      <c r="M44827" s="53">
        <f ca="1"/>
        <v>2022</v>
      </c>
      <c r="N44827" s="53">
        <f ca="1"/>
        <v>9</v>
      </c>
      <c r="O44827" s="53" t="str">
        <f ca="1"/>
        <v>2022-09</v>
      </c>
    </row>
    <row r="44828" spans="12:15" x14ac:dyDescent="0.4">
      <c r="L44828" s="56">
        <f ca="1"/>
        <v>44827</v>
      </c>
      <c r="M44828" s="53">
        <f ca="1"/>
        <v>2022</v>
      </c>
      <c r="N44828" s="53">
        <f ca="1"/>
        <v>9</v>
      </c>
      <c r="O44828" s="53" t="str">
        <f ca="1"/>
        <v>2022-09</v>
      </c>
    </row>
    <row r="44829" spans="12:15" x14ac:dyDescent="0.4">
      <c r="L44829" s="56">
        <f ca="1"/>
        <v>44828</v>
      </c>
      <c r="M44829" s="53">
        <f ca="1"/>
        <v>2022</v>
      </c>
      <c r="N44829" s="53">
        <f ca="1"/>
        <v>9</v>
      </c>
      <c r="O44829" s="53" t="str">
        <f ca="1"/>
        <v>2022-09</v>
      </c>
    </row>
    <row r="44830" spans="12:15" x14ac:dyDescent="0.4">
      <c r="L44830" s="56">
        <f ca="1"/>
        <v>44829</v>
      </c>
      <c r="M44830" s="53">
        <f ca="1"/>
        <v>2022</v>
      </c>
      <c r="N44830" s="53">
        <f ca="1"/>
        <v>9</v>
      </c>
      <c r="O44830" s="53" t="str">
        <f ca="1"/>
        <v>2022-09</v>
      </c>
    </row>
    <row r="44831" spans="12:15" x14ac:dyDescent="0.4">
      <c r="L44831" s="56">
        <f ca="1"/>
        <v>44830</v>
      </c>
      <c r="M44831" s="53">
        <f ca="1"/>
        <v>2022</v>
      </c>
      <c r="N44831" s="53">
        <f ca="1"/>
        <v>9</v>
      </c>
      <c r="O44831" s="53" t="str">
        <f ca="1"/>
        <v>2022-09</v>
      </c>
    </row>
    <row r="44832" spans="12:15" x14ac:dyDescent="0.4">
      <c r="L44832" s="56">
        <f ca="1"/>
        <v>44831</v>
      </c>
      <c r="M44832" s="53">
        <f ca="1"/>
        <v>2022</v>
      </c>
      <c r="N44832" s="53">
        <f ca="1"/>
        <v>9</v>
      </c>
      <c r="O44832" s="53" t="str">
        <f ca="1"/>
        <v>2022-09</v>
      </c>
    </row>
    <row r="44833" spans="12:15" x14ac:dyDescent="0.4">
      <c r="L44833" s="56">
        <f ca="1"/>
        <v>44832</v>
      </c>
      <c r="M44833" s="53">
        <f ca="1"/>
        <v>2022</v>
      </c>
      <c r="N44833" s="53">
        <f ca="1"/>
        <v>9</v>
      </c>
      <c r="O44833" s="53" t="str">
        <f ca="1"/>
        <v>2022-09</v>
      </c>
    </row>
    <row r="44834" spans="12:15" x14ac:dyDescent="0.4">
      <c r="L44834" s="56">
        <f ca="1"/>
        <v>44833</v>
      </c>
      <c r="M44834" s="53">
        <f ca="1"/>
        <v>2022</v>
      </c>
      <c r="N44834" s="53">
        <f ca="1"/>
        <v>9</v>
      </c>
      <c r="O44834" s="53" t="str">
        <f ca="1"/>
        <v>2022-09</v>
      </c>
    </row>
    <row r="44835" spans="12:15" x14ac:dyDescent="0.4">
      <c r="L44835" s="56">
        <f ca="1"/>
        <v>44834</v>
      </c>
      <c r="M44835" s="53">
        <f ca="1"/>
        <v>2022</v>
      </c>
      <c r="N44835" s="53">
        <f ca="1"/>
        <v>9</v>
      </c>
      <c r="O44835" s="53" t="str">
        <f ca="1"/>
        <v>2022-09</v>
      </c>
    </row>
    <row r="44836" spans="12:15" x14ac:dyDescent="0.4">
      <c r="L44836" s="56">
        <f ca="1"/>
        <v>44835</v>
      </c>
      <c r="M44836" s="53">
        <f ca="1"/>
        <v>2022</v>
      </c>
      <c r="N44836" s="53">
        <f ca="1"/>
        <v>10</v>
      </c>
      <c r="O44836" s="53" t="str">
        <f ca="1"/>
        <v>2022-10</v>
      </c>
    </row>
    <row r="44837" spans="12:15" x14ac:dyDescent="0.4">
      <c r="L44837" s="56">
        <f ca="1"/>
        <v>44836</v>
      </c>
      <c r="M44837" s="53">
        <f ca="1"/>
        <v>2022</v>
      </c>
      <c r="N44837" s="53">
        <f ca="1"/>
        <v>10</v>
      </c>
      <c r="O44837" s="53" t="str">
        <f ca="1"/>
        <v>2022-10</v>
      </c>
    </row>
    <row r="44838" spans="12:15" x14ac:dyDescent="0.4">
      <c r="L44838" s="56">
        <f ca="1"/>
        <v>44837</v>
      </c>
      <c r="M44838" s="53">
        <f ca="1"/>
        <v>2022</v>
      </c>
      <c r="N44838" s="53">
        <f ca="1"/>
        <v>10</v>
      </c>
      <c r="O44838" s="53" t="str">
        <f ca="1"/>
        <v>2022-10</v>
      </c>
    </row>
    <row r="44839" spans="12:15" x14ac:dyDescent="0.4">
      <c r="L44839" s="56">
        <f ca="1"/>
        <v>44838</v>
      </c>
      <c r="M44839" s="53">
        <f ca="1"/>
        <v>2022</v>
      </c>
      <c r="N44839" s="53">
        <f ca="1"/>
        <v>10</v>
      </c>
      <c r="O44839" s="53" t="str">
        <f ca="1"/>
        <v>2022-10</v>
      </c>
    </row>
    <row r="44840" spans="12:15" x14ac:dyDescent="0.4">
      <c r="L44840" s="56">
        <f ca="1"/>
        <v>44839</v>
      </c>
      <c r="M44840" s="53">
        <f ca="1"/>
        <v>2022</v>
      </c>
      <c r="N44840" s="53">
        <f ca="1"/>
        <v>10</v>
      </c>
      <c r="O44840" s="53" t="str">
        <f ca="1"/>
        <v>2022-10</v>
      </c>
    </row>
    <row r="44841" spans="12:15" x14ac:dyDescent="0.4">
      <c r="L44841" s="56">
        <f ca="1"/>
        <v>44840</v>
      </c>
      <c r="M44841" s="53">
        <f ca="1"/>
        <v>2022</v>
      </c>
      <c r="N44841" s="53">
        <f ca="1"/>
        <v>10</v>
      </c>
      <c r="O44841" s="53" t="str">
        <f ca="1"/>
        <v>2022-10</v>
      </c>
    </row>
    <row r="44842" spans="12:15" x14ac:dyDescent="0.4">
      <c r="L44842" s="56">
        <f ca="1"/>
        <v>44841</v>
      </c>
      <c r="M44842" s="53">
        <f ca="1"/>
        <v>2022</v>
      </c>
      <c r="N44842" s="53">
        <f ca="1"/>
        <v>10</v>
      </c>
      <c r="O44842" s="53" t="str">
        <f ca="1"/>
        <v>2022-10</v>
      </c>
    </row>
    <row r="44843" spans="12:15" x14ac:dyDescent="0.4">
      <c r="L44843" s="56">
        <f ca="1"/>
        <v>44842</v>
      </c>
      <c r="M44843" s="53">
        <f ca="1"/>
        <v>2022</v>
      </c>
      <c r="N44843" s="53">
        <f ca="1"/>
        <v>10</v>
      </c>
      <c r="O44843" s="53" t="str">
        <f ca="1"/>
        <v>2022-10</v>
      </c>
    </row>
    <row r="44844" spans="12:15" x14ac:dyDescent="0.4">
      <c r="L44844" s="56">
        <f ca="1"/>
        <v>44843</v>
      </c>
      <c r="M44844" s="53">
        <f ca="1"/>
        <v>2022</v>
      </c>
      <c r="N44844" s="53">
        <f ca="1"/>
        <v>10</v>
      </c>
      <c r="O44844" s="53" t="str">
        <f ca="1"/>
        <v>2022-10</v>
      </c>
    </row>
    <row r="44845" spans="12:15" x14ac:dyDescent="0.4">
      <c r="L44845" s="56">
        <f ca="1"/>
        <v>44844</v>
      </c>
      <c r="M44845" s="53">
        <f ca="1"/>
        <v>2022</v>
      </c>
      <c r="N44845" s="53">
        <f ca="1"/>
        <v>10</v>
      </c>
      <c r="O44845" s="53" t="str">
        <f ca="1"/>
        <v>2022-10</v>
      </c>
    </row>
    <row r="44846" spans="12:15" x14ac:dyDescent="0.4">
      <c r="L44846" s="56">
        <f ca="1"/>
        <v>44845</v>
      </c>
      <c r="M44846" s="53">
        <f ca="1"/>
        <v>2022</v>
      </c>
      <c r="N44846" s="53">
        <f ca="1"/>
        <v>10</v>
      </c>
      <c r="O44846" s="53" t="str">
        <f ca="1"/>
        <v>2022-10</v>
      </c>
    </row>
    <row r="44847" spans="12:15" x14ac:dyDescent="0.4">
      <c r="L44847" s="56">
        <f ca="1"/>
        <v>44846</v>
      </c>
      <c r="M44847" s="53">
        <f ca="1"/>
        <v>2022</v>
      </c>
      <c r="N44847" s="53">
        <f ca="1"/>
        <v>10</v>
      </c>
      <c r="O44847" s="53" t="str">
        <f ca="1"/>
        <v>2022-10</v>
      </c>
    </row>
    <row r="44848" spans="12:15" x14ac:dyDescent="0.4">
      <c r="L44848" s="56">
        <f ca="1"/>
        <v>44847</v>
      </c>
      <c r="M44848" s="53">
        <f ca="1"/>
        <v>2022</v>
      </c>
      <c r="N44848" s="53">
        <f ca="1"/>
        <v>10</v>
      </c>
      <c r="O44848" s="53" t="str">
        <f ca="1"/>
        <v>2022-10</v>
      </c>
    </row>
    <row r="44849" spans="12:15" x14ac:dyDescent="0.4">
      <c r="L44849" s="56">
        <f ca="1"/>
        <v>44848</v>
      </c>
      <c r="M44849" s="53">
        <f ca="1"/>
        <v>2022</v>
      </c>
      <c r="N44849" s="53">
        <f ca="1"/>
        <v>10</v>
      </c>
      <c r="O44849" s="53" t="str">
        <f ca="1"/>
        <v>2022-10</v>
      </c>
    </row>
    <row r="44850" spans="12:15" x14ac:dyDescent="0.4">
      <c r="L44850" s="56">
        <f ca="1"/>
        <v>44849</v>
      </c>
      <c r="M44850" s="53">
        <f ca="1"/>
        <v>2022</v>
      </c>
      <c r="N44850" s="53">
        <f ca="1"/>
        <v>10</v>
      </c>
      <c r="O44850" s="53" t="str">
        <f ca="1"/>
        <v>2022-10</v>
      </c>
    </row>
    <row r="44851" spans="12:15" x14ac:dyDescent="0.4">
      <c r="L44851" s="56">
        <f ca="1"/>
        <v>44850</v>
      </c>
      <c r="M44851" s="53">
        <f ca="1"/>
        <v>2022</v>
      </c>
      <c r="N44851" s="53">
        <f ca="1"/>
        <v>10</v>
      </c>
      <c r="O44851" s="53" t="str">
        <f ca="1"/>
        <v>2022-10</v>
      </c>
    </row>
    <row r="44852" spans="12:15" x14ac:dyDescent="0.4">
      <c r="L44852" s="56">
        <f ca="1"/>
        <v>44851</v>
      </c>
      <c r="M44852" s="53">
        <f ca="1"/>
        <v>2022</v>
      </c>
      <c r="N44852" s="53">
        <f ca="1"/>
        <v>10</v>
      </c>
      <c r="O44852" s="53" t="str">
        <f ca="1"/>
        <v>2022-10</v>
      </c>
    </row>
    <row r="44853" spans="12:15" x14ac:dyDescent="0.4">
      <c r="L44853" s="56">
        <f ca="1"/>
        <v>44852</v>
      </c>
      <c r="M44853" s="53">
        <f ca="1"/>
        <v>2022</v>
      </c>
      <c r="N44853" s="53">
        <f ca="1"/>
        <v>10</v>
      </c>
      <c r="O44853" s="53" t="str">
        <f ca="1"/>
        <v>2022-10</v>
      </c>
    </row>
    <row r="44854" spans="12:15" x14ac:dyDescent="0.4">
      <c r="L44854" s="56">
        <f ca="1"/>
        <v>44853</v>
      </c>
      <c r="M44854" s="53">
        <f ca="1"/>
        <v>2022</v>
      </c>
      <c r="N44854" s="53">
        <f ca="1"/>
        <v>10</v>
      </c>
      <c r="O44854" s="53" t="str">
        <f ca="1"/>
        <v>2022-10</v>
      </c>
    </row>
    <row r="44855" spans="12:15" x14ac:dyDescent="0.4">
      <c r="L44855" s="56">
        <f ca="1"/>
        <v>44854</v>
      </c>
      <c r="M44855" s="53">
        <f ca="1"/>
        <v>2022</v>
      </c>
      <c r="N44855" s="53">
        <f ca="1"/>
        <v>10</v>
      </c>
      <c r="O44855" s="53" t="str">
        <f ca="1"/>
        <v>2022-10</v>
      </c>
    </row>
    <row r="44856" spans="12:15" x14ac:dyDescent="0.4">
      <c r="L44856" s="56">
        <f ca="1"/>
        <v>44855</v>
      </c>
      <c r="M44856" s="53">
        <f ca="1"/>
        <v>2022</v>
      </c>
      <c r="N44856" s="53">
        <f ca="1"/>
        <v>10</v>
      </c>
      <c r="O44856" s="53" t="str">
        <f ca="1"/>
        <v>2022-10</v>
      </c>
    </row>
    <row r="44857" spans="12:15" x14ac:dyDescent="0.4">
      <c r="L44857" s="56">
        <f ca="1"/>
        <v>44856</v>
      </c>
      <c r="M44857" s="53">
        <f ca="1"/>
        <v>2022</v>
      </c>
      <c r="N44857" s="53">
        <f ca="1"/>
        <v>10</v>
      </c>
      <c r="O44857" s="53" t="str">
        <f ca="1"/>
        <v>2022-10</v>
      </c>
    </row>
    <row r="44858" spans="12:15" x14ac:dyDescent="0.4">
      <c r="L44858" s="56">
        <f ca="1"/>
        <v>44857</v>
      </c>
      <c r="M44858" s="53">
        <f ca="1"/>
        <v>2022</v>
      </c>
      <c r="N44858" s="53">
        <f ca="1"/>
        <v>10</v>
      </c>
      <c r="O44858" s="53" t="str">
        <f ca="1"/>
        <v>2022-10</v>
      </c>
    </row>
    <row r="44859" spans="12:15" x14ac:dyDescent="0.4">
      <c r="L44859" s="56">
        <f ca="1"/>
        <v>44858</v>
      </c>
      <c r="M44859" s="53">
        <f ca="1"/>
        <v>2022</v>
      </c>
      <c r="N44859" s="53">
        <f ca="1"/>
        <v>10</v>
      </c>
      <c r="O44859" s="53" t="str">
        <f ca="1"/>
        <v>2022-10</v>
      </c>
    </row>
    <row r="44860" spans="12:15" x14ac:dyDescent="0.4">
      <c r="L44860" s="56">
        <f ca="1"/>
        <v>44859</v>
      </c>
      <c r="M44860" s="53">
        <f ca="1"/>
        <v>2022</v>
      </c>
      <c r="N44860" s="53">
        <f ca="1"/>
        <v>10</v>
      </c>
      <c r="O44860" s="53" t="str">
        <f ca="1"/>
        <v>2022-10</v>
      </c>
    </row>
    <row r="44861" spans="12:15" x14ac:dyDescent="0.4">
      <c r="L44861" s="56">
        <f ca="1"/>
        <v>44860</v>
      </c>
      <c r="M44861" s="53">
        <f ca="1"/>
        <v>2022</v>
      </c>
      <c r="N44861" s="53">
        <f ca="1"/>
        <v>10</v>
      </c>
      <c r="O44861" s="53" t="str">
        <f ca="1"/>
        <v>2022-10</v>
      </c>
    </row>
    <row r="44862" spans="12:15" x14ac:dyDescent="0.4">
      <c r="L44862" s="56">
        <f ca="1"/>
        <v>44861</v>
      </c>
      <c r="M44862" s="53">
        <f ca="1"/>
        <v>2022</v>
      </c>
      <c r="N44862" s="53">
        <f ca="1"/>
        <v>10</v>
      </c>
      <c r="O44862" s="53" t="str">
        <f ca="1"/>
        <v>2022-10</v>
      </c>
    </row>
    <row r="44863" spans="12:15" x14ac:dyDescent="0.4">
      <c r="L44863" s="56">
        <f ca="1"/>
        <v>44862</v>
      </c>
      <c r="M44863" s="53">
        <f ca="1"/>
        <v>2022</v>
      </c>
      <c r="N44863" s="53">
        <f ca="1"/>
        <v>10</v>
      </c>
      <c r="O44863" s="53" t="str">
        <f ca="1"/>
        <v>2022-10</v>
      </c>
    </row>
    <row r="44864" spans="12:15" x14ac:dyDescent="0.4">
      <c r="L44864" s="56">
        <f ca="1"/>
        <v>44863</v>
      </c>
      <c r="M44864" s="53">
        <f ca="1"/>
        <v>2022</v>
      </c>
      <c r="N44864" s="53">
        <f ca="1"/>
        <v>10</v>
      </c>
      <c r="O44864" s="53" t="str">
        <f ca="1"/>
        <v>2022-10</v>
      </c>
    </row>
    <row r="44865" spans="12:15" x14ac:dyDescent="0.4">
      <c r="L44865" s="56">
        <f ca="1"/>
        <v>44864</v>
      </c>
      <c r="M44865" s="53">
        <f ca="1"/>
        <v>2022</v>
      </c>
      <c r="N44865" s="53">
        <f ca="1"/>
        <v>10</v>
      </c>
      <c r="O44865" s="53" t="str">
        <f ca="1"/>
        <v>2022-10</v>
      </c>
    </row>
    <row r="44866" spans="12:15" x14ac:dyDescent="0.4">
      <c r="L44866" s="56">
        <f ca="1"/>
        <v>44865</v>
      </c>
      <c r="M44866" s="53">
        <f ca="1"/>
        <v>2022</v>
      </c>
      <c r="N44866" s="53">
        <f ca="1"/>
        <v>10</v>
      </c>
      <c r="O44866" s="53" t="str">
        <f ca="1"/>
        <v>2022-10</v>
      </c>
    </row>
    <row r="44867" spans="12:15" x14ac:dyDescent="0.4">
      <c r="L44867" s="56">
        <f ca="1"/>
        <v>44866</v>
      </c>
      <c r="M44867" s="53">
        <f ca="1"/>
        <v>2022</v>
      </c>
      <c r="N44867" s="53">
        <f ca="1"/>
        <v>11</v>
      </c>
      <c r="O44867" s="53" t="str">
        <f ca="1"/>
        <v>2022-11</v>
      </c>
    </row>
    <row r="44868" spans="12:15" x14ac:dyDescent="0.4">
      <c r="L44868" s="56">
        <f ca="1"/>
        <v>44867</v>
      </c>
      <c r="M44868" s="53">
        <f ca="1"/>
        <v>2022</v>
      </c>
      <c r="N44868" s="53">
        <f ca="1"/>
        <v>11</v>
      </c>
      <c r="O44868" s="53" t="str">
        <f ca="1"/>
        <v>2022-11</v>
      </c>
    </row>
    <row r="44869" spans="12:15" x14ac:dyDescent="0.4">
      <c r="L44869" s="56">
        <f ca="1"/>
        <v>44868</v>
      </c>
      <c r="M44869" s="53">
        <f ca="1"/>
        <v>2022</v>
      </c>
      <c r="N44869" s="53">
        <f ca="1"/>
        <v>11</v>
      </c>
      <c r="O44869" s="53" t="str">
        <f ca="1"/>
        <v>2022-11</v>
      </c>
    </row>
    <row r="44870" spans="12:15" x14ac:dyDescent="0.4">
      <c r="L44870" s="56">
        <f ca="1"/>
        <v>44869</v>
      </c>
      <c r="M44870" s="53">
        <f ca="1"/>
        <v>2022</v>
      </c>
      <c r="N44870" s="53">
        <f ca="1"/>
        <v>11</v>
      </c>
      <c r="O44870" s="53" t="str">
        <f ca="1"/>
        <v>2022-11</v>
      </c>
    </row>
    <row r="44871" spans="12:15" x14ac:dyDescent="0.4">
      <c r="L44871" s="56">
        <f ca="1"/>
        <v>44870</v>
      </c>
      <c r="M44871" s="53">
        <f ca="1"/>
        <v>2022</v>
      </c>
      <c r="N44871" s="53">
        <f ca="1"/>
        <v>11</v>
      </c>
      <c r="O44871" s="53" t="str">
        <f ca="1"/>
        <v>2022-11</v>
      </c>
    </row>
    <row r="44872" spans="12:15" x14ac:dyDescent="0.4">
      <c r="L44872" s="56">
        <f ca="1"/>
        <v>44871</v>
      </c>
      <c r="M44872" s="53">
        <f ca="1"/>
        <v>2022</v>
      </c>
      <c r="N44872" s="53">
        <f ca="1"/>
        <v>11</v>
      </c>
      <c r="O44872" s="53" t="str">
        <f ca="1"/>
        <v>2022-11</v>
      </c>
    </row>
    <row r="44873" spans="12:15" x14ac:dyDescent="0.4">
      <c r="L44873" s="56">
        <f ca="1"/>
        <v>44872</v>
      </c>
      <c r="M44873" s="53">
        <f ca="1"/>
        <v>2022</v>
      </c>
      <c r="N44873" s="53">
        <f ca="1"/>
        <v>11</v>
      </c>
      <c r="O44873" s="53" t="str">
        <f ca="1"/>
        <v>2022-11</v>
      </c>
    </row>
    <row r="44874" spans="12:15" x14ac:dyDescent="0.4">
      <c r="L44874" s="56">
        <f ca="1"/>
        <v>44873</v>
      </c>
      <c r="M44874" s="53">
        <f ca="1"/>
        <v>2022</v>
      </c>
      <c r="N44874" s="53">
        <f ca="1"/>
        <v>11</v>
      </c>
      <c r="O44874" s="53" t="str">
        <f ca="1"/>
        <v>2022-11</v>
      </c>
    </row>
    <row r="44875" spans="12:15" x14ac:dyDescent="0.4">
      <c r="L44875" s="56">
        <f ca="1"/>
        <v>44874</v>
      </c>
      <c r="M44875" s="53">
        <f ca="1"/>
        <v>2022</v>
      </c>
      <c r="N44875" s="53">
        <f ca="1"/>
        <v>11</v>
      </c>
      <c r="O44875" s="53" t="str">
        <f ca="1"/>
        <v>2022-11</v>
      </c>
    </row>
    <row r="44876" spans="12:15" x14ac:dyDescent="0.4">
      <c r="L44876" s="56">
        <f ca="1"/>
        <v>44875</v>
      </c>
      <c r="M44876" s="53">
        <f ca="1"/>
        <v>2022</v>
      </c>
      <c r="N44876" s="53">
        <f ca="1"/>
        <v>11</v>
      </c>
      <c r="O44876" s="53" t="str">
        <f ca="1"/>
        <v>2022-11</v>
      </c>
    </row>
    <row r="44877" spans="12:15" x14ac:dyDescent="0.4">
      <c r="L44877" s="56">
        <f ca="1"/>
        <v>44876</v>
      </c>
      <c r="M44877" s="53">
        <f ca="1"/>
        <v>2022</v>
      </c>
      <c r="N44877" s="53">
        <f ca="1"/>
        <v>11</v>
      </c>
      <c r="O44877" s="53" t="str">
        <f ca="1"/>
        <v>2022-11</v>
      </c>
    </row>
    <row r="44878" spans="12:15" x14ac:dyDescent="0.4">
      <c r="L44878" s="56">
        <f ca="1"/>
        <v>44877</v>
      </c>
      <c r="M44878" s="53">
        <f ca="1"/>
        <v>2022</v>
      </c>
      <c r="N44878" s="53">
        <f ca="1"/>
        <v>11</v>
      </c>
      <c r="O44878" s="53" t="str">
        <f ca="1"/>
        <v>2022-11</v>
      </c>
    </row>
    <row r="44879" spans="12:15" x14ac:dyDescent="0.4">
      <c r="L44879" s="56">
        <f ca="1"/>
        <v>44878</v>
      </c>
      <c r="M44879" s="53">
        <f ca="1"/>
        <v>2022</v>
      </c>
      <c r="N44879" s="53">
        <f ca="1"/>
        <v>11</v>
      </c>
      <c r="O44879" s="53" t="str">
        <f ca="1"/>
        <v>2022-11</v>
      </c>
    </row>
    <row r="44880" spans="12:15" x14ac:dyDescent="0.4">
      <c r="L44880" s="56">
        <f ca="1"/>
        <v>44879</v>
      </c>
      <c r="M44880" s="53">
        <f ca="1"/>
        <v>2022</v>
      </c>
      <c r="N44880" s="53">
        <f ca="1"/>
        <v>11</v>
      </c>
      <c r="O44880" s="53" t="str">
        <f ca="1"/>
        <v>2022-11</v>
      </c>
    </row>
    <row r="44881" spans="12:15" x14ac:dyDescent="0.4">
      <c r="L44881" s="56">
        <f ca="1"/>
        <v>44880</v>
      </c>
      <c r="M44881" s="53">
        <f ca="1"/>
        <v>2022</v>
      </c>
      <c r="N44881" s="53">
        <f ca="1"/>
        <v>11</v>
      </c>
      <c r="O44881" s="53" t="str">
        <f ca="1"/>
        <v>2022-11</v>
      </c>
    </row>
    <row r="44882" spans="12:15" x14ac:dyDescent="0.4">
      <c r="L44882" s="56">
        <f ca="1"/>
        <v>44881</v>
      </c>
      <c r="M44882" s="53">
        <f ca="1"/>
        <v>2022</v>
      </c>
      <c r="N44882" s="53">
        <f ca="1"/>
        <v>11</v>
      </c>
      <c r="O44882" s="53" t="str">
        <f ca="1"/>
        <v>2022-11</v>
      </c>
    </row>
    <row r="44883" spans="12:15" x14ac:dyDescent="0.4">
      <c r="L44883" s="56">
        <f ca="1"/>
        <v>44882</v>
      </c>
      <c r="M44883" s="53">
        <f ca="1"/>
        <v>2022</v>
      </c>
      <c r="N44883" s="53">
        <f ca="1"/>
        <v>11</v>
      </c>
      <c r="O44883" s="53" t="str">
        <f ca="1"/>
        <v>2022-11</v>
      </c>
    </row>
    <row r="44884" spans="12:15" x14ac:dyDescent="0.4">
      <c r="L44884" s="56">
        <f ca="1"/>
        <v>44883</v>
      </c>
      <c r="M44884" s="53">
        <f ca="1"/>
        <v>2022</v>
      </c>
      <c r="N44884" s="53">
        <f ca="1"/>
        <v>11</v>
      </c>
      <c r="O44884" s="53" t="str">
        <f ca="1"/>
        <v>2022-11</v>
      </c>
    </row>
    <row r="44885" spans="12:15" x14ac:dyDescent="0.4">
      <c r="L44885" s="56">
        <f ca="1"/>
        <v>44884</v>
      </c>
      <c r="M44885" s="53">
        <f ca="1"/>
        <v>2022</v>
      </c>
      <c r="N44885" s="53">
        <f ca="1"/>
        <v>11</v>
      </c>
      <c r="O44885" s="53" t="str">
        <f ca="1"/>
        <v>2022-11</v>
      </c>
    </row>
    <row r="44886" spans="12:15" x14ac:dyDescent="0.4">
      <c r="L44886" s="56">
        <f ca="1"/>
        <v>44885</v>
      </c>
      <c r="M44886" s="53">
        <f ca="1"/>
        <v>2022</v>
      </c>
      <c r="N44886" s="53">
        <f ca="1"/>
        <v>11</v>
      </c>
      <c r="O44886" s="53" t="str">
        <f ca="1"/>
        <v>2022-11</v>
      </c>
    </row>
    <row r="44887" spans="12:15" x14ac:dyDescent="0.4">
      <c r="L44887" s="56">
        <f ca="1"/>
        <v>44886</v>
      </c>
      <c r="M44887" s="53">
        <f ca="1"/>
        <v>2022</v>
      </c>
      <c r="N44887" s="53">
        <f ca="1"/>
        <v>11</v>
      </c>
      <c r="O44887" s="53" t="str">
        <f ca="1"/>
        <v>2022-11</v>
      </c>
    </row>
    <row r="44888" spans="12:15" x14ac:dyDescent="0.4">
      <c r="L44888" s="56">
        <f ca="1"/>
        <v>44887</v>
      </c>
      <c r="M44888" s="53">
        <f ca="1"/>
        <v>2022</v>
      </c>
      <c r="N44888" s="53">
        <f ca="1"/>
        <v>11</v>
      </c>
      <c r="O44888" s="53" t="str">
        <f ca="1"/>
        <v>2022-11</v>
      </c>
    </row>
    <row r="44889" spans="12:15" x14ac:dyDescent="0.4">
      <c r="L44889" s="56">
        <f ca="1"/>
        <v>44888</v>
      </c>
      <c r="M44889" s="53">
        <f ca="1"/>
        <v>2022</v>
      </c>
      <c r="N44889" s="53">
        <f ca="1"/>
        <v>11</v>
      </c>
      <c r="O44889" s="53" t="str">
        <f ca="1"/>
        <v>2022-11</v>
      </c>
    </row>
    <row r="44890" spans="12:15" x14ac:dyDescent="0.4">
      <c r="L44890" s="56">
        <f ca="1"/>
        <v>44889</v>
      </c>
      <c r="M44890" s="53">
        <f ca="1"/>
        <v>2022</v>
      </c>
      <c r="N44890" s="53">
        <f ca="1"/>
        <v>11</v>
      </c>
      <c r="O44890" s="53" t="str">
        <f ca="1"/>
        <v>2022-11</v>
      </c>
    </row>
    <row r="44891" spans="12:15" x14ac:dyDescent="0.4">
      <c r="L44891" s="56">
        <f ca="1"/>
        <v>44890</v>
      </c>
      <c r="M44891" s="53">
        <f ca="1"/>
        <v>2022</v>
      </c>
      <c r="N44891" s="53">
        <f ca="1"/>
        <v>11</v>
      </c>
      <c r="O44891" s="53" t="str">
        <f ca="1"/>
        <v>2022-11</v>
      </c>
    </row>
    <row r="44892" spans="12:15" x14ac:dyDescent="0.4">
      <c r="L44892" s="56">
        <f ca="1"/>
        <v>44891</v>
      </c>
      <c r="M44892" s="53">
        <f ca="1"/>
        <v>2022</v>
      </c>
      <c r="N44892" s="53">
        <f ca="1"/>
        <v>11</v>
      </c>
      <c r="O44892" s="53" t="str">
        <f ca="1"/>
        <v>2022-11</v>
      </c>
    </row>
    <row r="44893" spans="12:15" x14ac:dyDescent="0.4">
      <c r="L44893" s="56">
        <f ca="1"/>
        <v>44892</v>
      </c>
      <c r="M44893" s="53">
        <f ca="1"/>
        <v>2022</v>
      </c>
      <c r="N44893" s="53">
        <f ca="1"/>
        <v>11</v>
      </c>
      <c r="O44893" s="53" t="str">
        <f ca="1"/>
        <v>2022-11</v>
      </c>
    </row>
    <row r="44894" spans="12:15" x14ac:dyDescent="0.4">
      <c r="L44894" s="56">
        <f ca="1"/>
        <v>44893</v>
      </c>
      <c r="M44894" s="53">
        <f ca="1"/>
        <v>2022</v>
      </c>
      <c r="N44894" s="53">
        <f ca="1"/>
        <v>11</v>
      </c>
      <c r="O44894" s="53" t="str">
        <f ca="1"/>
        <v>2022-11</v>
      </c>
    </row>
    <row r="44895" spans="12:15" x14ac:dyDescent="0.4">
      <c r="L44895" s="56">
        <f ca="1"/>
        <v>44894</v>
      </c>
      <c r="M44895" s="53">
        <f ca="1"/>
        <v>2022</v>
      </c>
      <c r="N44895" s="53">
        <f ca="1"/>
        <v>11</v>
      </c>
      <c r="O44895" s="53" t="str">
        <f ca="1"/>
        <v>2022-11</v>
      </c>
    </row>
    <row r="44896" spans="12:15" x14ac:dyDescent="0.4">
      <c r="L44896" s="56">
        <f ca="1"/>
        <v>44895</v>
      </c>
      <c r="M44896" s="53">
        <f ca="1"/>
        <v>2022</v>
      </c>
      <c r="N44896" s="53">
        <f ca="1"/>
        <v>11</v>
      </c>
      <c r="O44896" s="53" t="str">
        <f ca="1"/>
        <v>2022-11</v>
      </c>
    </row>
    <row r="44897" spans="12:15" x14ac:dyDescent="0.4">
      <c r="L44897" s="56">
        <f ca="1"/>
        <v>44896</v>
      </c>
      <c r="M44897" s="53">
        <f ca="1"/>
        <v>2022</v>
      </c>
      <c r="N44897" s="53">
        <f ca="1"/>
        <v>12</v>
      </c>
      <c r="O44897" s="53" t="str">
        <f ca="1"/>
        <v>2022-12</v>
      </c>
    </row>
    <row r="44898" spans="12:15" x14ac:dyDescent="0.4">
      <c r="L44898" s="56">
        <f ca="1"/>
        <v>44897</v>
      </c>
      <c r="M44898" s="53">
        <f ca="1"/>
        <v>2022</v>
      </c>
      <c r="N44898" s="53">
        <f ca="1"/>
        <v>12</v>
      </c>
      <c r="O44898" s="53" t="str">
        <f ca="1"/>
        <v>2022-12</v>
      </c>
    </row>
    <row r="44899" spans="12:15" x14ac:dyDescent="0.4">
      <c r="L44899" s="56">
        <f ca="1"/>
        <v>44898</v>
      </c>
      <c r="M44899" s="53">
        <f ca="1"/>
        <v>2022</v>
      </c>
      <c r="N44899" s="53">
        <f ca="1"/>
        <v>12</v>
      </c>
      <c r="O44899" s="53" t="str">
        <f ca="1"/>
        <v>2022-12</v>
      </c>
    </row>
    <row r="44900" spans="12:15" x14ac:dyDescent="0.4">
      <c r="L44900" s="56">
        <f ca="1"/>
        <v>44899</v>
      </c>
      <c r="M44900" s="53">
        <f ca="1"/>
        <v>2022</v>
      </c>
      <c r="N44900" s="53">
        <f ca="1"/>
        <v>12</v>
      </c>
      <c r="O44900" s="53" t="str">
        <f ca="1"/>
        <v>2022-12</v>
      </c>
    </row>
    <row r="44901" spans="12:15" x14ac:dyDescent="0.4">
      <c r="L44901" s="56">
        <f ca="1"/>
        <v>44900</v>
      </c>
      <c r="M44901" s="53">
        <f ca="1"/>
        <v>2022</v>
      </c>
      <c r="N44901" s="53">
        <f ca="1"/>
        <v>12</v>
      </c>
      <c r="O44901" s="53" t="str">
        <f ca="1"/>
        <v>2022-12</v>
      </c>
    </row>
    <row r="44902" spans="12:15" x14ac:dyDescent="0.4">
      <c r="L44902" s="56">
        <f ca="1"/>
        <v>44901</v>
      </c>
      <c r="M44902" s="53">
        <f ca="1"/>
        <v>2022</v>
      </c>
      <c r="N44902" s="53">
        <f ca="1"/>
        <v>12</v>
      </c>
      <c r="O44902" s="53" t="str">
        <f ca="1"/>
        <v>2022-12</v>
      </c>
    </row>
    <row r="44903" spans="12:15" x14ac:dyDescent="0.4">
      <c r="L44903" s="56">
        <f ca="1"/>
        <v>44902</v>
      </c>
      <c r="M44903" s="53">
        <f ca="1"/>
        <v>2022</v>
      </c>
      <c r="N44903" s="53">
        <f ca="1"/>
        <v>12</v>
      </c>
      <c r="O44903" s="53" t="str">
        <f ca="1"/>
        <v>2022-12</v>
      </c>
    </row>
    <row r="44904" spans="12:15" x14ac:dyDescent="0.4">
      <c r="L44904" s="56">
        <f ca="1"/>
        <v>44903</v>
      </c>
      <c r="M44904" s="53">
        <f ca="1"/>
        <v>2022</v>
      </c>
      <c r="N44904" s="53">
        <f ca="1"/>
        <v>12</v>
      </c>
      <c r="O44904" s="53" t="str">
        <f ca="1"/>
        <v>2022-12</v>
      </c>
    </row>
    <row r="44905" spans="12:15" x14ac:dyDescent="0.4">
      <c r="L44905" s="56">
        <f ca="1"/>
        <v>44904</v>
      </c>
      <c r="M44905" s="53">
        <f ca="1"/>
        <v>2022</v>
      </c>
      <c r="N44905" s="53">
        <f ca="1"/>
        <v>12</v>
      </c>
      <c r="O44905" s="53" t="str">
        <f ca="1"/>
        <v>2022-12</v>
      </c>
    </row>
    <row r="44906" spans="12:15" x14ac:dyDescent="0.4">
      <c r="L44906" s="56">
        <f ca="1"/>
        <v>44905</v>
      </c>
      <c r="M44906" s="53">
        <f ca="1"/>
        <v>2022</v>
      </c>
      <c r="N44906" s="53">
        <f ca="1"/>
        <v>12</v>
      </c>
      <c r="O44906" s="53" t="str">
        <f ca="1"/>
        <v>2022-12</v>
      </c>
    </row>
    <row r="44907" spans="12:15" x14ac:dyDescent="0.4">
      <c r="L44907" s="56">
        <f ca="1"/>
        <v>44906</v>
      </c>
      <c r="M44907" s="53">
        <f ca="1"/>
        <v>2022</v>
      </c>
      <c r="N44907" s="53">
        <f ca="1"/>
        <v>12</v>
      </c>
      <c r="O44907" s="53" t="str">
        <f ca="1"/>
        <v>2022-12</v>
      </c>
    </row>
    <row r="44908" spans="12:15" x14ac:dyDescent="0.4">
      <c r="L44908" s="56">
        <f ca="1"/>
        <v>44907</v>
      </c>
      <c r="M44908" s="53">
        <f ca="1"/>
        <v>2022</v>
      </c>
      <c r="N44908" s="53">
        <f ca="1"/>
        <v>12</v>
      </c>
      <c r="O44908" s="53" t="str">
        <f ca="1"/>
        <v>2022-12</v>
      </c>
    </row>
    <row r="44909" spans="12:15" x14ac:dyDescent="0.4">
      <c r="L44909" s="56">
        <f ca="1"/>
        <v>44908</v>
      </c>
      <c r="M44909" s="53">
        <f ca="1"/>
        <v>2022</v>
      </c>
      <c r="N44909" s="53">
        <f ca="1"/>
        <v>12</v>
      </c>
      <c r="O44909" s="53" t="str">
        <f ca="1"/>
        <v>2022-12</v>
      </c>
    </row>
    <row r="44910" spans="12:15" x14ac:dyDescent="0.4">
      <c r="L44910" s="56">
        <f ca="1"/>
        <v>44909</v>
      </c>
      <c r="M44910" s="53">
        <f ca="1"/>
        <v>2022</v>
      </c>
      <c r="N44910" s="53">
        <f ca="1"/>
        <v>12</v>
      </c>
      <c r="O44910" s="53" t="str">
        <f ca="1"/>
        <v>2022-12</v>
      </c>
    </row>
    <row r="44911" spans="12:15" x14ac:dyDescent="0.4">
      <c r="L44911" s="56">
        <f ca="1"/>
        <v>44910</v>
      </c>
      <c r="M44911" s="53">
        <f ca="1"/>
        <v>2022</v>
      </c>
      <c r="N44911" s="53">
        <f ca="1"/>
        <v>12</v>
      </c>
      <c r="O44911" s="53" t="str">
        <f ca="1"/>
        <v>2022-12</v>
      </c>
    </row>
    <row r="44912" spans="12:15" x14ac:dyDescent="0.4">
      <c r="L44912" s="56">
        <f ca="1"/>
        <v>44911</v>
      </c>
      <c r="M44912" s="53">
        <f ca="1"/>
        <v>2022</v>
      </c>
      <c r="N44912" s="53">
        <f ca="1"/>
        <v>12</v>
      </c>
      <c r="O44912" s="53" t="str">
        <f ca="1"/>
        <v>2022-12</v>
      </c>
    </row>
    <row r="44913" spans="12:15" x14ac:dyDescent="0.4">
      <c r="L44913" s="56">
        <f ca="1"/>
        <v>44912</v>
      </c>
      <c r="M44913" s="53">
        <f ca="1"/>
        <v>2022</v>
      </c>
      <c r="N44913" s="53">
        <f ca="1"/>
        <v>12</v>
      </c>
      <c r="O44913" s="53" t="str">
        <f ca="1"/>
        <v>2022-12</v>
      </c>
    </row>
    <row r="44914" spans="12:15" x14ac:dyDescent="0.4">
      <c r="L44914" s="56">
        <f ca="1"/>
        <v>44913</v>
      </c>
      <c r="M44914" s="53">
        <f ca="1"/>
        <v>2022</v>
      </c>
      <c r="N44914" s="53">
        <f ca="1"/>
        <v>12</v>
      </c>
      <c r="O44914" s="53" t="str">
        <f ca="1"/>
        <v>2022-12</v>
      </c>
    </row>
    <row r="44915" spans="12:15" x14ac:dyDescent="0.4">
      <c r="L44915" s="56">
        <f ca="1"/>
        <v>44914</v>
      </c>
      <c r="M44915" s="53">
        <f ca="1"/>
        <v>2022</v>
      </c>
      <c r="N44915" s="53">
        <f ca="1"/>
        <v>12</v>
      </c>
      <c r="O44915" s="53" t="str">
        <f ca="1"/>
        <v>2022-12</v>
      </c>
    </row>
    <row r="44916" spans="12:15" x14ac:dyDescent="0.4">
      <c r="L44916" s="56">
        <f ca="1"/>
        <v>44915</v>
      </c>
      <c r="M44916" s="53">
        <f ca="1"/>
        <v>2022</v>
      </c>
      <c r="N44916" s="53">
        <f ca="1"/>
        <v>12</v>
      </c>
      <c r="O44916" s="53" t="str">
        <f ca="1"/>
        <v>2022-12</v>
      </c>
    </row>
    <row r="44917" spans="12:15" x14ac:dyDescent="0.4">
      <c r="L44917" s="56">
        <f ca="1"/>
        <v>44916</v>
      </c>
      <c r="M44917" s="53">
        <f ca="1"/>
        <v>2022</v>
      </c>
      <c r="N44917" s="53">
        <f ca="1"/>
        <v>12</v>
      </c>
      <c r="O44917" s="53" t="str">
        <f ca="1"/>
        <v>2022-12</v>
      </c>
    </row>
    <row r="44918" spans="12:15" x14ac:dyDescent="0.4">
      <c r="L44918" s="56">
        <f ca="1"/>
        <v>44917</v>
      </c>
      <c r="M44918" s="53">
        <f ca="1"/>
        <v>2022</v>
      </c>
      <c r="N44918" s="53">
        <f ca="1"/>
        <v>12</v>
      </c>
      <c r="O44918" s="53" t="str">
        <f ca="1"/>
        <v>2022-12</v>
      </c>
    </row>
    <row r="44919" spans="12:15" x14ac:dyDescent="0.4">
      <c r="L44919" s="56">
        <f ca="1"/>
        <v>44918</v>
      </c>
      <c r="M44919" s="53">
        <f ca="1"/>
        <v>2022</v>
      </c>
      <c r="N44919" s="53">
        <f ca="1"/>
        <v>12</v>
      </c>
      <c r="O44919" s="53" t="str">
        <f ca="1"/>
        <v>2022-12</v>
      </c>
    </row>
    <row r="44920" spans="12:15" x14ac:dyDescent="0.4">
      <c r="L44920" s="56">
        <f ca="1"/>
        <v>44919</v>
      </c>
      <c r="M44920" s="53">
        <f ca="1"/>
        <v>2022</v>
      </c>
      <c r="N44920" s="53">
        <f ca="1"/>
        <v>12</v>
      </c>
      <c r="O44920" s="53" t="str">
        <f ca="1"/>
        <v>2022-12</v>
      </c>
    </row>
    <row r="44921" spans="12:15" x14ac:dyDescent="0.4">
      <c r="L44921" s="56">
        <f ca="1"/>
        <v>44920</v>
      </c>
      <c r="M44921" s="53">
        <f ca="1"/>
        <v>2022</v>
      </c>
      <c r="N44921" s="53">
        <f ca="1"/>
        <v>12</v>
      </c>
      <c r="O44921" s="53" t="str">
        <f ca="1"/>
        <v>2022-12</v>
      </c>
    </row>
    <row r="44922" spans="12:15" x14ac:dyDescent="0.4">
      <c r="L44922" s="56">
        <f ca="1"/>
        <v>44921</v>
      </c>
      <c r="M44922" s="53">
        <f ca="1"/>
        <v>2022</v>
      </c>
      <c r="N44922" s="53">
        <f ca="1"/>
        <v>12</v>
      </c>
      <c r="O44922" s="53" t="str">
        <f ca="1"/>
        <v>2022-12</v>
      </c>
    </row>
    <row r="44923" spans="12:15" x14ac:dyDescent="0.4">
      <c r="L44923" s="56">
        <f ca="1"/>
        <v>44922</v>
      </c>
      <c r="M44923" s="53">
        <f ca="1"/>
        <v>2022</v>
      </c>
      <c r="N44923" s="53">
        <f ca="1"/>
        <v>12</v>
      </c>
      <c r="O44923" s="53" t="str">
        <f ca="1"/>
        <v>2022-12</v>
      </c>
    </row>
    <row r="44924" spans="12:15" x14ac:dyDescent="0.4">
      <c r="L44924" s="56">
        <f ca="1"/>
        <v>44923</v>
      </c>
      <c r="M44924" s="53">
        <f ca="1"/>
        <v>2022</v>
      </c>
      <c r="N44924" s="53">
        <f ca="1"/>
        <v>12</v>
      </c>
      <c r="O44924" s="53" t="str">
        <f ca="1"/>
        <v>2022-12</v>
      </c>
    </row>
    <row r="44925" spans="12:15" x14ac:dyDescent="0.4">
      <c r="L44925" s="56">
        <f ca="1"/>
        <v>44924</v>
      </c>
      <c r="M44925" s="53">
        <f ca="1"/>
        <v>2022</v>
      </c>
      <c r="N44925" s="53">
        <f ca="1"/>
        <v>12</v>
      </c>
      <c r="O44925" s="53" t="str">
        <f ca="1"/>
        <v>2022-12</v>
      </c>
    </row>
    <row r="44926" spans="12:15" x14ac:dyDescent="0.4">
      <c r="L44926" s="56">
        <f ca="1"/>
        <v>44925</v>
      </c>
      <c r="M44926" s="53">
        <f ca="1"/>
        <v>2022</v>
      </c>
      <c r="N44926" s="53">
        <f ca="1"/>
        <v>12</v>
      </c>
      <c r="O44926" s="53" t="str">
        <f ca="1"/>
        <v>2022-12</v>
      </c>
    </row>
    <row r="44927" spans="12:15" x14ac:dyDescent="0.4">
      <c r="L44927" s="56">
        <f ca="1"/>
        <v>44926</v>
      </c>
      <c r="M44927" s="53">
        <f ca="1"/>
        <v>2022</v>
      </c>
      <c r="N44927" s="53">
        <f ca="1"/>
        <v>12</v>
      </c>
      <c r="O44927" s="53" t="str">
        <f ca="1"/>
        <v>2022-12</v>
      </c>
    </row>
    <row r="44928" spans="12:15" x14ac:dyDescent="0.4">
      <c r="L44928" s="56">
        <f ca="1"/>
        <v>44927</v>
      </c>
      <c r="M44928" s="53">
        <f ca="1"/>
        <v>2023</v>
      </c>
      <c r="N44928" s="53">
        <f ca="1"/>
        <v>1</v>
      </c>
      <c r="O44928" s="53" t="str">
        <f ca="1"/>
        <v>2023-01</v>
      </c>
    </row>
    <row r="44929" spans="12:15" x14ac:dyDescent="0.4">
      <c r="L44929" s="56">
        <f ca="1"/>
        <v>44928</v>
      </c>
      <c r="M44929" s="53">
        <f ca="1"/>
        <v>2023</v>
      </c>
      <c r="N44929" s="53">
        <f ca="1"/>
        <v>1</v>
      </c>
      <c r="O44929" s="53" t="str">
        <f ca="1"/>
        <v>2023-01</v>
      </c>
    </row>
    <row r="44930" spans="12:15" x14ac:dyDescent="0.4">
      <c r="L44930" s="56">
        <f ca="1"/>
        <v>44929</v>
      </c>
      <c r="M44930" s="53">
        <f ca="1"/>
        <v>2023</v>
      </c>
      <c r="N44930" s="53">
        <f ca="1"/>
        <v>1</v>
      </c>
      <c r="O44930" s="53" t="str">
        <f ca="1"/>
        <v>2023-01</v>
      </c>
    </row>
    <row r="44931" spans="12:15" x14ac:dyDescent="0.4">
      <c r="L44931" s="56">
        <f ca="1"/>
        <v>44930</v>
      </c>
      <c r="M44931" s="53">
        <f ca="1"/>
        <v>2023</v>
      </c>
      <c r="N44931" s="53">
        <f ca="1"/>
        <v>1</v>
      </c>
      <c r="O44931" s="53" t="str">
        <f ca="1"/>
        <v>2023-01</v>
      </c>
    </row>
    <row r="44932" spans="12:15" x14ac:dyDescent="0.4">
      <c r="L44932" s="56">
        <f ca="1"/>
        <v>44931</v>
      </c>
      <c r="M44932" s="53">
        <f ca="1"/>
        <v>2023</v>
      </c>
      <c r="N44932" s="53">
        <f ca="1"/>
        <v>1</v>
      </c>
      <c r="O44932" s="53" t="str">
        <f ca="1"/>
        <v>2023-01</v>
      </c>
    </row>
    <row r="44933" spans="12:15" x14ac:dyDescent="0.4">
      <c r="L44933" s="56">
        <f ca="1"/>
        <v>44932</v>
      </c>
      <c r="M44933" s="53">
        <f ca="1"/>
        <v>2023</v>
      </c>
      <c r="N44933" s="53">
        <f ca="1"/>
        <v>1</v>
      </c>
      <c r="O44933" s="53" t="str">
        <f ca="1"/>
        <v>2023-01</v>
      </c>
    </row>
    <row r="44934" spans="12:15" x14ac:dyDescent="0.4">
      <c r="L44934" s="56">
        <f ca="1"/>
        <v>44933</v>
      </c>
      <c r="M44934" s="53">
        <f ca="1"/>
        <v>2023</v>
      </c>
      <c r="N44934" s="53">
        <f ca="1"/>
        <v>1</v>
      </c>
      <c r="O44934" s="53" t="str">
        <f ca="1"/>
        <v>2023-01</v>
      </c>
    </row>
    <row r="44935" spans="12:15" x14ac:dyDescent="0.4">
      <c r="L44935" s="56">
        <f ca="1"/>
        <v>44934</v>
      </c>
      <c r="M44935" s="53">
        <f ca="1"/>
        <v>2023</v>
      </c>
      <c r="N44935" s="53">
        <f ca="1"/>
        <v>1</v>
      </c>
      <c r="O44935" s="53" t="str">
        <f ca="1"/>
        <v>2023-01</v>
      </c>
    </row>
    <row r="44936" spans="12:15" x14ac:dyDescent="0.4">
      <c r="L44936" s="56">
        <f ca="1"/>
        <v>44935</v>
      </c>
      <c r="M44936" s="53">
        <f ca="1"/>
        <v>2023</v>
      </c>
      <c r="N44936" s="53">
        <f ca="1"/>
        <v>1</v>
      </c>
      <c r="O44936" s="53" t="str">
        <f ca="1"/>
        <v>2023-01</v>
      </c>
    </row>
    <row r="44937" spans="12:15" x14ac:dyDescent="0.4">
      <c r="L44937" s="56">
        <f ca="1"/>
        <v>44936</v>
      </c>
      <c r="M44937" s="53">
        <f ca="1"/>
        <v>2023</v>
      </c>
      <c r="N44937" s="53">
        <f ca="1"/>
        <v>1</v>
      </c>
      <c r="O44937" s="53" t="str">
        <f ca="1"/>
        <v>2023-01</v>
      </c>
    </row>
    <row r="44938" spans="12:15" x14ac:dyDescent="0.4">
      <c r="L44938" s="56">
        <f ca="1"/>
        <v>44937</v>
      </c>
      <c r="M44938" s="53">
        <f ca="1"/>
        <v>2023</v>
      </c>
      <c r="N44938" s="53">
        <f ca="1"/>
        <v>1</v>
      </c>
      <c r="O44938" s="53" t="str">
        <f ca="1"/>
        <v>2023-01</v>
      </c>
    </row>
    <row r="44939" spans="12:15" x14ac:dyDescent="0.4">
      <c r="L44939" s="56">
        <f ca="1"/>
        <v>44938</v>
      </c>
      <c r="M44939" s="53">
        <f ca="1"/>
        <v>2023</v>
      </c>
      <c r="N44939" s="53">
        <f ca="1"/>
        <v>1</v>
      </c>
      <c r="O44939" s="53" t="str">
        <f ca="1"/>
        <v>2023-01</v>
      </c>
    </row>
    <row r="44940" spans="12:15" x14ac:dyDescent="0.4">
      <c r="L44940" s="56">
        <f ca="1"/>
        <v>44939</v>
      </c>
      <c r="M44940" s="53">
        <f ca="1"/>
        <v>2023</v>
      </c>
      <c r="N44940" s="53">
        <f ca="1"/>
        <v>1</v>
      </c>
      <c r="O44940" s="53" t="str">
        <f ca="1"/>
        <v>2023-01</v>
      </c>
    </row>
    <row r="44941" spans="12:15" x14ac:dyDescent="0.4">
      <c r="L44941" s="56">
        <f ca="1"/>
        <v>44940</v>
      </c>
      <c r="M44941" s="53">
        <f ca="1"/>
        <v>2023</v>
      </c>
      <c r="N44941" s="53">
        <f ca="1"/>
        <v>1</v>
      </c>
      <c r="O44941" s="53" t="str">
        <f ca="1"/>
        <v>2023-01</v>
      </c>
    </row>
    <row r="44942" spans="12:15" x14ac:dyDescent="0.4">
      <c r="L44942" s="56">
        <f ca="1"/>
        <v>44941</v>
      </c>
      <c r="M44942" s="53">
        <f ca="1"/>
        <v>2023</v>
      </c>
      <c r="N44942" s="53">
        <f ca="1"/>
        <v>1</v>
      </c>
      <c r="O44942" s="53" t="str">
        <f ca="1"/>
        <v>2023-01</v>
      </c>
    </row>
    <row r="44943" spans="12:15" x14ac:dyDescent="0.4">
      <c r="L44943" s="56">
        <f ca="1"/>
        <v>44942</v>
      </c>
      <c r="M44943" s="53">
        <f ca="1"/>
        <v>2023</v>
      </c>
      <c r="N44943" s="53">
        <f ca="1"/>
        <v>1</v>
      </c>
      <c r="O44943" s="53" t="str">
        <f ca="1"/>
        <v>2023-01</v>
      </c>
    </row>
    <row r="44944" spans="12:15" x14ac:dyDescent="0.4">
      <c r="L44944" s="56">
        <f ca="1"/>
        <v>44943</v>
      </c>
      <c r="M44944" s="53">
        <f ca="1"/>
        <v>2023</v>
      </c>
      <c r="N44944" s="53">
        <f ca="1"/>
        <v>1</v>
      </c>
      <c r="O44944" s="53" t="str">
        <f ca="1"/>
        <v>2023-01</v>
      </c>
    </row>
    <row r="44945" spans="12:15" x14ac:dyDescent="0.4">
      <c r="L44945" s="56">
        <f ca="1"/>
        <v>44944</v>
      </c>
      <c r="M44945" s="53">
        <f ca="1"/>
        <v>2023</v>
      </c>
      <c r="N44945" s="53">
        <f ca="1"/>
        <v>1</v>
      </c>
      <c r="O44945" s="53" t="str">
        <f ca="1"/>
        <v>2023-01</v>
      </c>
    </row>
    <row r="44946" spans="12:15" x14ac:dyDescent="0.4">
      <c r="L44946" s="56">
        <f ca="1"/>
        <v>44945</v>
      </c>
      <c r="M44946" s="53">
        <f ca="1"/>
        <v>2023</v>
      </c>
      <c r="N44946" s="53">
        <f ca="1"/>
        <v>1</v>
      </c>
      <c r="O44946" s="53" t="str">
        <f ca="1"/>
        <v>2023-01</v>
      </c>
    </row>
    <row r="44947" spans="12:15" x14ac:dyDescent="0.4">
      <c r="L44947" s="56">
        <f ca="1"/>
        <v>44946</v>
      </c>
      <c r="M44947" s="53">
        <f ca="1"/>
        <v>2023</v>
      </c>
      <c r="N44947" s="53">
        <f ca="1"/>
        <v>1</v>
      </c>
      <c r="O44947" s="53" t="str">
        <f ca="1"/>
        <v>2023-01</v>
      </c>
    </row>
    <row r="44948" spans="12:15" x14ac:dyDescent="0.4">
      <c r="L44948" s="56">
        <f ca="1"/>
        <v>44947</v>
      </c>
      <c r="M44948" s="53">
        <f ca="1"/>
        <v>2023</v>
      </c>
      <c r="N44948" s="53">
        <f ca="1"/>
        <v>1</v>
      </c>
      <c r="O44948" s="53" t="str">
        <f ca="1"/>
        <v>2023-01</v>
      </c>
    </row>
    <row r="44949" spans="12:15" x14ac:dyDescent="0.4">
      <c r="L44949" s="56">
        <f ca="1"/>
        <v>44948</v>
      </c>
      <c r="M44949" s="53">
        <f ca="1"/>
        <v>2023</v>
      </c>
      <c r="N44949" s="53">
        <f ca="1"/>
        <v>1</v>
      </c>
      <c r="O44949" s="53" t="str">
        <f ca="1"/>
        <v>2023-01</v>
      </c>
    </row>
    <row r="44950" spans="12:15" x14ac:dyDescent="0.4">
      <c r="L44950" s="56">
        <f ca="1"/>
        <v>44949</v>
      </c>
      <c r="M44950" s="53">
        <f ca="1"/>
        <v>2023</v>
      </c>
      <c r="N44950" s="53">
        <f ca="1"/>
        <v>1</v>
      </c>
      <c r="O44950" s="53" t="str">
        <f ca="1"/>
        <v>2023-01</v>
      </c>
    </row>
    <row r="44951" spans="12:15" x14ac:dyDescent="0.4">
      <c r="L44951" s="56">
        <f ca="1"/>
        <v>44950</v>
      </c>
      <c r="M44951" s="53">
        <f ca="1"/>
        <v>2023</v>
      </c>
      <c r="N44951" s="53">
        <f ca="1"/>
        <v>1</v>
      </c>
      <c r="O44951" s="53" t="str">
        <f ca="1"/>
        <v>2023-01</v>
      </c>
    </row>
    <row r="44952" spans="12:15" x14ac:dyDescent="0.4">
      <c r="L44952" s="56">
        <f ca="1"/>
        <v>44951</v>
      </c>
      <c r="M44952" s="53">
        <f ca="1"/>
        <v>2023</v>
      </c>
      <c r="N44952" s="53">
        <f ca="1"/>
        <v>1</v>
      </c>
      <c r="O44952" s="53" t="str">
        <f ca="1"/>
        <v>2023-01</v>
      </c>
    </row>
    <row r="44953" spans="12:15" x14ac:dyDescent="0.4">
      <c r="L44953" s="56">
        <f ca="1"/>
        <v>44952</v>
      </c>
      <c r="M44953" s="53">
        <f ca="1"/>
        <v>2023</v>
      </c>
      <c r="N44953" s="53">
        <f ca="1"/>
        <v>1</v>
      </c>
      <c r="O44953" s="53" t="str">
        <f ca="1"/>
        <v>2023-01</v>
      </c>
    </row>
    <row r="44954" spans="12:15" x14ac:dyDescent="0.4">
      <c r="L44954" s="56">
        <f ca="1"/>
        <v>44953</v>
      </c>
      <c r="M44954" s="53">
        <f ca="1"/>
        <v>2023</v>
      </c>
      <c r="N44954" s="53">
        <f ca="1"/>
        <v>1</v>
      </c>
      <c r="O44954" s="53" t="str">
        <f ca="1"/>
        <v>2023-01</v>
      </c>
    </row>
    <row r="44955" spans="12:15" x14ac:dyDescent="0.4">
      <c r="L44955" s="56">
        <f ca="1"/>
        <v>44954</v>
      </c>
      <c r="M44955" s="53">
        <f ca="1"/>
        <v>2023</v>
      </c>
      <c r="N44955" s="53">
        <f ca="1"/>
        <v>1</v>
      </c>
      <c r="O44955" s="53" t="str">
        <f ca="1"/>
        <v>2023-01</v>
      </c>
    </row>
    <row r="44956" spans="12:15" x14ac:dyDescent="0.4">
      <c r="L44956" s="56">
        <f ca="1"/>
        <v>44955</v>
      </c>
      <c r="M44956" s="53">
        <f ca="1"/>
        <v>2023</v>
      </c>
      <c r="N44956" s="53">
        <f ca="1"/>
        <v>1</v>
      </c>
      <c r="O44956" s="53" t="str">
        <f ca="1"/>
        <v>2023-01</v>
      </c>
    </row>
    <row r="44957" spans="12:15" x14ac:dyDescent="0.4">
      <c r="L44957" s="56">
        <f ca="1"/>
        <v>44956</v>
      </c>
      <c r="M44957" s="53">
        <f ca="1"/>
        <v>2023</v>
      </c>
      <c r="N44957" s="53">
        <f ca="1"/>
        <v>1</v>
      </c>
      <c r="O44957" s="53" t="str">
        <f ca="1"/>
        <v>2023-01</v>
      </c>
    </row>
    <row r="44958" spans="12:15" x14ac:dyDescent="0.4">
      <c r="L44958" s="56">
        <f ca="1"/>
        <v>44957</v>
      </c>
      <c r="M44958" s="53">
        <f ca="1"/>
        <v>2023</v>
      </c>
      <c r="N44958" s="53">
        <f ca="1"/>
        <v>1</v>
      </c>
      <c r="O44958" s="53" t="str">
        <f ca="1"/>
        <v>2023-01</v>
      </c>
    </row>
    <row r="44959" spans="12:15" x14ac:dyDescent="0.4">
      <c r="L44959" s="56">
        <f ca="1"/>
        <v>44958</v>
      </c>
      <c r="M44959" s="53">
        <f ca="1"/>
        <v>2023</v>
      </c>
      <c r="N44959" s="53">
        <f ca="1"/>
        <v>2</v>
      </c>
      <c r="O44959" s="53" t="str">
        <f ca="1"/>
        <v>2023-02</v>
      </c>
    </row>
    <row r="44960" spans="12:15" x14ac:dyDescent="0.4">
      <c r="L44960" s="56">
        <f ca="1"/>
        <v>44959</v>
      </c>
      <c r="M44960" s="53">
        <f ca="1"/>
        <v>2023</v>
      </c>
      <c r="N44960" s="53">
        <f ca="1"/>
        <v>2</v>
      </c>
      <c r="O44960" s="53" t="str">
        <f ca="1"/>
        <v>2023-02</v>
      </c>
    </row>
    <row r="44961" spans="12:15" x14ac:dyDescent="0.4">
      <c r="L44961" s="56">
        <f ca="1"/>
        <v>44960</v>
      </c>
      <c r="M44961" s="53">
        <f ca="1"/>
        <v>2023</v>
      </c>
      <c r="N44961" s="53">
        <f ca="1"/>
        <v>2</v>
      </c>
      <c r="O44961" s="53" t="str">
        <f ca="1"/>
        <v>2023-02</v>
      </c>
    </row>
    <row r="44962" spans="12:15" x14ac:dyDescent="0.4">
      <c r="L44962" s="56">
        <f ca="1"/>
        <v>44961</v>
      </c>
      <c r="M44962" s="53">
        <f ca="1"/>
        <v>2023</v>
      </c>
      <c r="N44962" s="53">
        <f ca="1"/>
        <v>2</v>
      </c>
      <c r="O44962" s="53" t="str">
        <f ca="1"/>
        <v>2023-02</v>
      </c>
    </row>
    <row r="44963" spans="12:15" x14ac:dyDescent="0.4">
      <c r="L44963" s="56">
        <f ca="1"/>
        <v>44962</v>
      </c>
      <c r="M44963" s="53">
        <f ca="1"/>
        <v>2023</v>
      </c>
      <c r="N44963" s="53">
        <f ca="1"/>
        <v>2</v>
      </c>
      <c r="O44963" s="53" t="str">
        <f ca="1"/>
        <v>2023-02</v>
      </c>
    </row>
    <row r="44964" spans="12:15" x14ac:dyDescent="0.4">
      <c r="L44964" s="56">
        <f ca="1"/>
        <v>44963</v>
      </c>
      <c r="M44964" s="53">
        <f ca="1"/>
        <v>2023</v>
      </c>
      <c r="N44964" s="53">
        <f ca="1"/>
        <v>2</v>
      </c>
      <c r="O44964" s="53" t="str">
        <f ca="1"/>
        <v>2023-02</v>
      </c>
    </row>
    <row r="44965" spans="12:15" x14ac:dyDescent="0.4">
      <c r="L44965" s="56">
        <f ca="1"/>
        <v>44964</v>
      </c>
      <c r="M44965" s="53">
        <f ca="1"/>
        <v>2023</v>
      </c>
      <c r="N44965" s="53">
        <f ca="1"/>
        <v>2</v>
      </c>
      <c r="O44965" s="53" t="str">
        <f ca="1"/>
        <v>2023-02</v>
      </c>
    </row>
    <row r="44966" spans="12:15" x14ac:dyDescent="0.4">
      <c r="L44966" s="56">
        <f ca="1"/>
        <v>44965</v>
      </c>
      <c r="M44966" s="53">
        <f ca="1"/>
        <v>2023</v>
      </c>
      <c r="N44966" s="53">
        <f ca="1"/>
        <v>2</v>
      </c>
      <c r="O44966" s="53" t="str">
        <f ca="1"/>
        <v>2023-02</v>
      </c>
    </row>
    <row r="44967" spans="12:15" x14ac:dyDescent="0.4">
      <c r="L44967" s="56">
        <f ca="1"/>
        <v>44966</v>
      </c>
      <c r="M44967" s="53">
        <f ca="1"/>
        <v>2023</v>
      </c>
      <c r="N44967" s="53">
        <f ca="1"/>
        <v>2</v>
      </c>
      <c r="O44967" s="53" t="str">
        <f ca="1"/>
        <v>2023-02</v>
      </c>
    </row>
    <row r="44968" spans="12:15" x14ac:dyDescent="0.4">
      <c r="L44968" s="56">
        <f ca="1"/>
        <v>44967</v>
      </c>
      <c r="M44968" s="53">
        <f ca="1"/>
        <v>2023</v>
      </c>
      <c r="N44968" s="53">
        <f ca="1"/>
        <v>2</v>
      </c>
      <c r="O44968" s="53" t="str">
        <f ca="1"/>
        <v>2023-02</v>
      </c>
    </row>
    <row r="44969" spans="12:15" x14ac:dyDescent="0.4">
      <c r="L44969" s="56">
        <f ca="1"/>
        <v>44968</v>
      </c>
      <c r="M44969" s="53">
        <f ca="1"/>
        <v>2023</v>
      </c>
      <c r="N44969" s="53">
        <f ca="1"/>
        <v>2</v>
      </c>
      <c r="O44969" s="53" t="str">
        <f ca="1"/>
        <v>2023-02</v>
      </c>
    </row>
    <row r="44970" spans="12:15" x14ac:dyDescent="0.4">
      <c r="L44970" s="56">
        <f ca="1"/>
        <v>44969</v>
      </c>
      <c r="M44970" s="53">
        <f ca="1"/>
        <v>2023</v>
      </c>
      <c r="N44970" s="53">
        <f ca="1"/>
        <v>2</v>
      </c>
      <c r="O44970" s="53" t="str">
        <f ca="1"/>
        <v>2023-02</v>
      </c>
    </row>
    <row r="44971" spans="12:15" x14ac:dyDescent="0.4">
      <c r="L44971" s="56">
        <f ca="1"/>
        <v>44970</v>
      </c>
      <c r="M44971" s="53">
        <f ca="1"/>
        <v>2023</v>
      </c>
      <c r="N44971" s="53">
        <f ca="1"/>
        <v>2</v>
      </c>
      <c r="O44971" s="53" t="str">
        <f ca="1"/>
        <v>2023-02</v>
      </c>
    </row>
    <row r="44972" spans="12:15" x14ac:dyDescent="0.4">
      <c r="L44972" s="56">
        <f ca="1"/>
        <v>44971</v>
      </c>
      <c r="M44972" s="53">
        <f ca="1"/>
        <v>2023</v>
      </c>
      <c r="N44972" s="53">
        <f ca="1"/>
        <v>2</v>
      </c>
      <c r="O44972" s="53" t="str">
        <f ca="1"/>
        <v>2023-02</v>
      </c>
    </row>
    <row r="44973" spans="12:15" x14ac:dyDescent="0.4">
      <c r="L44973" s="56">
        <f ca="1"/>
        <v>44972</v>
      </c>
      <c r="M44973" s="53">
        <f ca="1"/>
        <v>2023</v>
      </c>
      <c r="N44973" s="53">
        <f ca="1"/>
        <v>2</v>
      </c>
      <c r="O44973" s="53" t="str">
        <f ca="1"/>
        <v>2023-02</v>
      </c>
    </row>
    <row r="44974" spans="12:15" x14ac:dyDescent="0.4">
      <c r="L44974" s="56">
        <f ca="1"/>
        <v>44973</v>
      </c>
      <c r="M44974" s="53">
        <f ca="1"/>
        <v>2023</v>
      </c>
      <c r="N44974" s="53">
        <f ca="1"/>
        <v>2</v>
      </c>
      <c r="O44974" s="53" t="str">
        <f ca="1"/>
        <v>2023-02</v>
      </c>
    </row>
    <row r="44975" spans="12:15" x14ac:dyDescent="0.4">
      <c r="L44975" s="56">
        <f ca="1"/>
        <v>44974</v>
      </c>
      <c r="M44975" s="53">
        <f ca="1"/>
        <v>2023</v>
      </c>
      <c r="N44975" s="53">
        <f ca="1"/>
        <v>2</v>
      </c>
      <c r="O44975" s="53" t="str">
        <f ca="1"/>
        <v>2023-02</v>
      </c>
    </row>
    <row r="44976" spans="12:15" x14ac:dyDescent="0.4">
      <c r="L44976" s="56">
        <f ca="1"/>
        <v>44975</v>
      </c>
      <c r="M44976" s="53">
        <f ca="1"/>
        <v>2023</v>
      </c>
      <c r="N44976" s="53">
        <f ca="1"/>
        <v>2</v>
      </c>
      <c r="O44976" s="53" t="str">
        <f ca="1"/>
        <v>2023-02</v>
      </c>
    </row>
    <row r="44977" spans="12:15" x14ac:dyDescent="0.4">
      <c r="L44977" s="56">
        <f ca="1"/>
        <v>44976</v>
      </c>
      <c r="M44977" s="53">
        <f ca="1"/>
        <v>2023</v>
      </c>
      <c r="N44977" s="53">
        <f ca="1"/>
        <v>2</v>
      </c>
      <c r="O44977" s="53" t="str">
        <f ca="1"/>
        <v>2023-02</v>
      </c>
    </row>
    <row r="44978" spans="12:15" x14ac:dyDescent="0.4">
      <c r="L44978" s="56">
        <f ca="1"/>
        <v>44977</v>
      </c>
      <c r="M44978" s="53">
        <f ca="1"/>
        <v>2023</v>
      </c>
      <c r="N44978" s="53">
        <f ca="1"/>
        <v>2</v>
      </c>
      <c r="O44978" s="53" t="str">
        <f ca="1"/>
        <v>2023-02</v>
      </c>
    </row>
    <row r="44979" spans="12:15" x14ac:dyDescent="0.4">
      <c r="L44979" s="56">
        <f ca="1"/>
        <v>44978</v>
      </c>
      <c r="M44979" s="53">
        <f ca="1"/>
        <v>2023</v>
      </c>
      <c r="N44979" s="53">
        <f ca="1"/>
        <v>2</v>
      </c>
      <c r="O44979" s="53" t="str">
        <f ca="1"/>
        <v>2023-02</v>
      </c>
    </row>
    <row r="44980" spans="12:15" x14ac:dyDescent="0.4">
      <c r="L44980" s="56">
        <f ca="1"/>
        <v>44979</v>
      </c>
      <c r="M44980" s="53">
        <f ca="1"/>
        <v>2023</v>
      </c>
      <c r="N44980" s="53">
        <f ca="1"/>
        <v>2</v>
      </c>
      <c r="O44980" s="53" t="str">
        <f ca="1"/>
        <v>2023-02</v>
      </c>
    </row>
    <row r="44981" spans="12:15" x14ac:dyDescent="0.4">
      <c r="L44981" s="56">
        <f ca="1"/>
        <v>44980</v>
      </c>
      <c r="M44981" s="53">
        <f ca="1"/>
        <v>2023</v>
      </c>
      <c r="N44981" s="53">
        <f ca="1"/>
        <v>2</v>
      </c>
      <c r="O44981" s="53" t="str">
        <f ca="1"/>
        <v>2023-02</v>
      </c>
    </row>
    <row r="44982" spans="12:15" x14ac:dyDescent="0.4">
      <c r="L44982" s="56">
        <f ca="1"/>
        <v>44981</v>
      </c>
      <c r="M44982" s="53">
        <f ca="1"/>
        <v>2023</v>
      </c>
      <c r="N44982" s="53">
        <f ca="1"/>
        <v>2</v>
      </c>
      <c r="O44982" s="53" t="str">
        <f ca="1"/>
        <v>2023-02</v>
      </c>
    </row>
    <row r="44983" spans="12:15" x14ac:dyDescent="0.4">
      <c r="L44983" s="56">
        <f ca="1"/>
        <v>44982</v>
      </c>
      <c r="M44983" s="53">
        <f ca="1"/>
        <v>2023</v>
      </c>
      <c r="N44983" s="53">
        <f ca="1"/>
        <v>2</v>
      </c>
      <c r="O44983" s="53" t="str">
        <f ca="1"/>
        <v>2023-02</v>
      </c>
    </row>
    <row r="44984" spans="12:15" x14ac:dyDescent="0.4">
      <c r="L44984" s="56">
        <f ca="1"/>
        <v>44983</v>
      </c>
      <c r="M44984" s="53">
        <f ca="1"/>
        <v>2023</v>
      </c>
      <c r="N44984" s="53">
        <f ca="1"/>
        <v>2</v>
      </c>
      <c r="O44984" s="53" t="str">
        <f ca="1"/>
        <v>2023-02</v>
      </c>
    </row>
    <row r="44985" spans="12:15" x14ac:dyDescent="0.4">
      <c r="L44985" s="56">
        <f ca="1"/>
        <v>44984</v>
      </c>
      <c r="M44985" s="53">
        <f ca="1"/>
        <v>2023</v>
      </c>
      <c r="N44985" s="53">
        <f ca="1"/>
        <v>2</v>
      </c>
      <c r="O44985" s="53" t="str">
        <f ca="1"/>
        <v>2023-02</v>
      </c>
    </row>
    <row r="44986" spans="12:15" x14ac:dyDescent="0.4">
      <c r="L44986" s="56">
        <f ca="1"/>
        <v>44985</v>
      </c>
      <c r="M44986" s="53">
        <f ca="1"/>
        <v>2023</v>
      </c>
      <c r="N44986" s="53">
        <f ca="1"/>
        <v>2</v>
      </c>
      <c r="O44986" s="53" t="str">
        <f ca="1"/>
        <v>2023-02</v>
      </c>
    </row>
    <row r="44987" spans="12:15" x14ac:dyDescent="0.4">
      <c r="L44987" s="56">
        <f ca="1"/>
        <v>44986</v>
      </c>
      <c r="M44987" s="53">
        <f ca="1"/>
        <v>2023</v>
      </c>
      <c r="N44987" s="53">
        <f ca="1"/>
        <v>3</v>
      </c>
      <c r="O44987" s="53" t="str">
        <f ca="1"/>
        <v>2023-03</v>
      </c>
    </row>
    <row r="44988" spans="12:15" x14ac:dyDescent="0.4">
      <c r="L44988" s="56">
        <f ca="1"/>
        <v>44987</v>
      </c>
      <c r="M44988" s="53">
        <f ca="1"/>
        <v>2023</v>
      </c>
      <c r="N44988" s="53">
        <f ca="1"/>
        <v>3</v>
      </c>
      <c r="O44988" s="53" t="str">
        <f ca="1"/>
        <v>2023-03</v>
      </c>
    </row>
    <row r="44989" spans="12:15" x14ac:dyDescent="0.4">
      <c r="L44989" s="56">
        <f ca="1"/>
        <v>44988</v>
      </c>
      <c r="M44989" s="53">
        <f ca="1"/>
        <v>2023</v>
      </c>
      <c r="N44989" s="53">
        <f ca="1"/>
        <v>3</v>
      </c>
      <c r="O44989" s="53" t="str">
        <f ca="1"/>
        <v>2023-03</v>
      </c>
    </row>
    <row r="44990" spans="12:15" x14ac:dyDescent="0.4">
      <c r="L44990" s="56">
        <f ca="1"/>
        <v>44989</v>
      </c>
      <c r="M44990" s="53">
        <f ca="1"/>
        <v>2023</v>
      </c>
      <c r="N44990" s="53">
        <f ca="1"/>
        <v>3</v>
      </c>
      <c r="O44990" s="53" t="str">
        <f ca="1"/>
        <v>2023-03</v>
      </c>
    </row>
    <row r="44991" spans="12:15" x14ac:dyDescent="0.4">
      <c r="L44991" s="56">
        <f ca="1"/>
        <v>44990</v>
      </c>
      <c r="M44991" s="53">
        <f ca="1"/>
        <v>2023</v>
      </c>
      <c r="N44991" s="53">
        <f ca="1"/>
        <v>3</v>
      </c>
      <c r="O44991" s="53" t="str">
        <f ca="1"/>
        <v>2023-03</v>
      </c>
    </row>
    <row r="44992" spans="12:15" x14ac:dyDescent="0.4">
      <c r="L44992" s="56">
        <f ca="1"/>
        <v>44991</v>
      </c>
      <c r="M44992" s="53">
        <f ca="1"/>
        <v>2023</v>
      </c>
      <c r="N44992" s="53">
        <f ca="1"/>
        <v>3</v>
      </c>
      <c r="O44992" s="53" t="str">
        <f ca="1"/>
        <v>2023-03</v>
      </c>
    </row>
    <row r="44993" spans="12:15" x14ac:dyDescent="0.4">
      <c r="L44993" s="56">
        <f ca="1"/>
        <v>44992</v>
      </c>
      <c r="M44993" s="53">
        <f ca="1"/>
        <v>2023</v>
      </c>
      <c r="N44993" s="53">
        <f ca="1"/>
        <v>3</v>
      </c>
      <c r="O44993" s="53" t="str">
        <f ca="1"/>
        <v>2023-03</v>
      </c>
    </row>
    <row r="44994" spans="12:15" x14ac:dyDescent="0.4">
      <c r="L44994" s="56">
        <f ca="1"/>
        <v>44993</v>
      </c>
      <c r="M44994" s="53">
        <f ca="1"/>
        <v>2023</v>
      </c>
      <c r="N44994" s="53">
        <f ca="1"/>
        <v>3</v>
      </c>
      <c r="O44994" s="53" t="str">
        <f ca="1"/>
        <v>2023-03</v>
      </c>
    </row>
    <row r="44995" spans="12:15" x14ac:dyDescent="0.4">
      <c r="L44995" s="56">
        <f ca="1"/>
        <v>44994</v>
      </c>
      <c r="M44995" s="53">
        <f ca="1"/>
        <v>2023</v>
      </c>
      <c r="N44995" s="53">
        <f ca="1"/>
        <v>3</v>
      </c>
      <c r="O44995" s="53" t="str">
        <f ca="1"/>
        <v>2023-03</v>
      </c>
    </row>
    <row r="44996" spans="12:15" x14ac:dyDescent="0.4">
      <c r="L44996" s="56">
        <f ca="1"/>
        <v>44995</v>
      </c>
      <c r="M44996" s="53">
        <f ca="1"/>
        <v>2023</v>
      </c>
      <c r="N44996" s="53">
        <f ca="1"/>
        <v>3</v>
      </c>
      <c r="O44996" s="53" t="str">
        <f ca="1"/>
        <v>2023-03</v>
      </c>
    </row>
    <row r="44997" spans="12:15" x14ac:dyDescent="0.4">
      <c r="L44997" s="56">
        <f ca="1"/>
        <v>44996</v>
      </c>
      <c r="M44997" s="53">
        <f ca="1"/>
        <v>2023</v>
      </c>
      <c r="N44997" s="53">
        <f ca="1"/>
        <v>3</v>
      </c>
      <c r="O44997" s="53" t="str">
        <f ca="1"/>
        <v>2023-03</v>
      </c>
    </row>
    <row r="44998" spans="12:15" x14ac:dyDescent="0.4">
      <c r="L44998" s="56">
        <f ca="1"/>
        <v>44997</v>
      </c>
      <c r="M44998" s="53">
        <f ca="1"/>
        <v>2023</v>
      </c>
      <c r="N44998" s="53">
        <f ca="1"/>
        <v>3</v>
      </c>
      <c r="O44998" s="53" t="str">
        <f ca="1"/>
        <v>2023-03</v>
      </c>
    </row>
    <row r="44999" spans="12:15" x14ac:dyDescent="0.4">
      <c r="L44999" s="56">
        <f ca="1"/>
        <v>44998</v>
      </c>
      <c r="M44999" s="53">
        <f ca="1"/>
        <v>2023</v>
      </c>
      <c r="N44999" s="53">
        <f ca="1"/>
        <v>3</v>
      </c>
      <c r="O44999" s="53" t="str">
        <f ca="1"/>
        <v>2023-03</v>
      </c>
    </row>
    <row r="45000" spans="12:15" x14ac:dyDescent="0.4">
      <c r="L45000" s="56">
        <f ca="1"/>
        <v>44999</v>
      </c>
      <c r="M45000" s="53">
        <f ca="1"/>
        <v>2023</v>
      </c>
      <c r="N45000" s="53">
        <f ca="1"/>
        <v>3</v>
      </c>
      <c r="O45000" s="53" t="str">
        <f ca="1"/>
        <v>2023-03</v>
      </c>
    </row>
    <row r="45001" spans="12:15" x14ac:dyDescent="0.4">
      <c r="L45001" s="56">
        <f ca="1"/>
        <v>45000</v>
      </c>
      <c r="M45001" s="53">
        <f ca="1"/>
        <v>2023</v>
      </c>
      <c r="N45001" s="53">
        <f ca="1"/>
        <v>3</v>
      </c>
      <c r="O45001" s="53" t="str">
        <f ca="1"/>
        <v>2023-03</v>
      </c>
    </row>
    <row r="45002" spans="12:15" x14ac:dyDescent="0.4">
      <c r="L45002" s="56">
        <f ca="1"/>
        <v>45001</v>
      </c>
      <c r="M45002" s="53">
        <f ca="1"/>
        <v>2023</v>
      </c>
      <c r="N45002" s="53">
        <f ca="1"/>
        <v>3</v>
      </c>
      <c r="O45002" s="53" t="str">
        <f ca="1"/>
        <v>2023-03</v>
      </c>
    </row>
    <row r="45003" spans="12:15" x14ac:dyDescent="0.4">
      <c r="L45003" s="56">
        <f ca="1"/>
        <v>45002</v>
      </c>
      <c r="M45003" s="53">
        <f ca="1"/>
        <v>2023</v>
      </c>
      <c r="N45003" s="53">
        <f ca="1"/>
        <v>3</v>
      </c>
      <c r="O45003" s="53" t="str">
        <f ca="1"/>
        <v>2023-03</v>
      </c>
    </row>
    <row r="45004" spans="12:15" x14ac:dyDescent="0.4">
      <c r="L45004" s="56">
        <f ca="1"/>
        <v>45003</v>
      </c>
      <c r="M45004" s="53">
        <f ca="1"/>
        <v>2023</v>
      </c>
      <c r="N45004" s="53">
        <f ca="1"/>
        <v>3</v>
      </c>
      <c r="O45004" s="53" t="str">
        <f ca="1"/>
        <v>2023-03</v>
      </c>
    </row>
    <row r="45005" spans="12:15" x14ac:dyDescent="0.4">
      <c r="L45005" s="56">
        <f ca="1"/>
        <v>45004</v>
      </c>
      <c r="M45005" s="53">
        <f ca="1"/>
        <v>2023</v>
      </c>
      <c r="N45005" s="53">
        <f ca="1"/>
        <v>3</v>
      </c>
      <c r="O45005" s="53" t="str">
        <f ca="1"/>
        <v>2023-03</v>
      </c>
    </row>
    <row r="45006" spans="12:15" x14ac:dyDescent="0.4">
      <c r="L45006" s="56">
        <f ca="1"/>
        <v>45005</v>
      </c>
      <c r="M45006" s="53">
        <f ca="1"/>
        <v>2023</v>
      </c>
      <c r="N45006" s="53">
        <f ca="1"/>
        <v>3</v>
      </c>
      <c r="O45006" s="53" t="str">
        <f ca="1"/>
        <v>2023-03</v>
      </c>
    </row>
    <row r="45007" spans="12:15" x14ac:dyDescent="0.4">
      <c r="L45007" s="56">
        <f ca="1"/>
        <v>45006</v>
      </c>
      <c r="M45007" s="53">
        <f ca="1"/>
        <v>2023</v>
      </c>
      <c r="N45007" s="53">
        <f ca="1"/>
        <v>3</v>
      </c>
      <c r="O45007" s="53" t="str">
        <f ca="1"/>
        <v>2023-03</v>
      </c>
    </row>
    <row r="45008" spans="12:15" x14ac:dyDescent="0.4">
      <c r="L45008" s="56">
        <f ca="1"/>
        <v>45007</v>
      </c>
      <c r="M45008" s="53">
        <f ca="1"/>
        <v>2023</v>
      </c>
      <c r="N45008" s="53">
        <f ca="1"/>
        <v>3</v>
      </c>
      <c r="O45008" s="53" t="str">
        <f ca="1"/>
        <v>2023-03</v>
      </c>
    </row>
    <row r="45009" spans="12:15" x14ac:dyDescent="0.4">
      <c r="L45009" s="56">
        <f ca="1"/>
        <v>45008</v>
      </c>
      <c r="M45009" s="53">
        <f ca="1"/>
        <v>2023</v>
      </c>
      <c r="N45009" s="53">
        <f ca="1"/>
        <v>3</v>
      </c>
      <c r="O45009" s="53" t="str">
        <f ca="1"/>
        <v>2023-03</v>
      </c>
    </row>
    <row r="45010" spans="12:15" x14ac:dyDescent="0.4">
      <c r="L45010" s="56">
        <f ca="1"/>
        <v>45009</v>
      </c>
      <c r="M45010" s="53">
        <f ca="1"/>
        <v>2023</v>
      </c>
      <c r="N45010" s="53">
        <f ca="1"/>
        <v>3</v>
      </c>
      <c r="O45010" s="53" t="str">
        <f ca="1"/>
        <v>2023-03</v>
      </c>
    </row>
    <row r="45011" spans="12:15" x14ac:dyDescent="0.4">
      <c r="L45011" s="56">
        <f ca="1"/>
        <v>45010</v>
      </c>
      <c r="M45011" s="53">
        <f ca="1"/>
        <v>2023</v>
      </c>
      <c r="N45011" s="53">
        <f ca="1"/>
        <v>3</v>
      </c>
      <c r="O45011" s="53" t="str">
        <f ca="1"/>
        <v>2023-03</v>
      </c>
    </row>
    <row r="45012" spans="12:15" x14ac:dyDescent="0.4">
      <c r="L45012" s="56">
        <f ca="1"/>
        <v>45011</v>
      </c>
      <c r="M45012" s="53">
        <f ca="1"/>
        <v>2023</v>
      </c>
      <c r="N45012" s="53">
        <f ca="1"/>
        <v>3</v>
      </c>
      <c r="O45012" s="53" t="str">
        <f ca="1"/>
        <v>2023-03</v>
      </c>
    </row>
    <row r="45013" spans="12:15" x14ac:dyDescent="0.4">
      <c r="L45013" s="56">
        <f ca="1"/>
        <v>45012</v>
      </c>
      <c r="M45013" s="53">
        <f ca="1"/>
        <v>2023</v>
      </c>
      <c r="N45013" s="53">
        <f ca="1"/>
        <v>3</v>
      </c>
      <c r="O45013" s="53" t="str">
        <f ca="1"/>
        <v>2023-03</v>
      </c>
    </row>
    <row r="45014" spans="12:15" x14ac:dyDescent="0.4">
      <c r="L45014" s="56">
        <f ca="1"/>
        <v>45013</v>
      </c>
      <c r="M45014" s="53">
        <f ca="1"/>
        <v>2023</v>
      </c>
      <c r="N45014" s="53">
        <f ca="1"/>
        <v>3</v>
      </c>
      <c r="O45014" s="53" t="str">
        <f ca="1"/>
        <v>2023-03</v>
      </c>
    </row>
    <row r="45015" spans="12:15" x14ac:dyDescent="0.4">
      <c r="L45015" s="56">
        <f ca="1"/>
        <v>45014</v>
      </c>
      <c r="M45015" s="53">
        <f ca="1"/>
        <v>2023</v>
      </c>
      <c r="N45015" s="53">
        <f ca="1"/>
        <v>3</v>
      </c>
      <c r="O45015" s="53" t="str">
        <f ca="1"/>
        <v>2023-03</v>
      </c>
    </row>
    <row r="45016" spans="12:15" x14ac:dyDescent="0.4">
      <c r="L45016" s="56">
        <f ca="1"/>
        <v>45015</v>
      </c>
      <c r="M45016" s="53">
        <f ca="1"/>
        <v>2023</v>
      </c>
      <c r="N45016" s="53">
        <f ca="1"/>
        <v>3</v>
      </c>
      <c r="O45016" s="53" t="str">
        <f ca="1"/>
        <v>2023-03</v>
      </c>
    </row>
    <row r="45017" spans="12:15" x14ac:dyDescent="0.4">
      <c r="L45017" s="56">
        <f ca="1"/>
        <v>45016</v>
      </c>
      <c r="M45017" s="53">
        <f ca="1"/>
        <v>2023</v>
      </c>
      <c r="N45017" s="53">
        <f ca="1"/>
        <v>3</v>
      </c>
      <c r="O45017" s="53" t="str">
        <f ca="1"/>
        <v>2023-03</v>
      </c>
    </row>
    <row r="45018" spans="12:15" x14ac:dyDescent="0.4">
      <c r="L45018" s="56">
        <f ca="1"/>
        <v>45017</v>
      </c>
      <c r="M45018" s="53">
        <f ca="1"/>
        <v>2023</v>
      </c>
      <c r="N45018" s="53">
        <f ca="1"/>
        <v>4</v>
      </c>
      <c r="O45018" s="53" t="str">
        <f ca="1"/>
        <v>2023-04</v>
      </c>
    </row>
    <row r="45019" spans="12:15" x14ac:dyDescent="0.4">
      <c r="L45019" s="56">
        <f ca="1"/>
        <v>45018</v>
      </c>
      <c r="M45019" s="53">
        <f ca="1"/>
        <v>2023</v>
      </c>
      <c r="N45019" s="53">
        <f ca="1"/>
        <v>4</v>
      </c>
      <c r="O45019" s="53" t="str">
        <f ca="1"/>
        <v>2023-04</v>
      </c>
    </row>
    <row r="45020" spans="12:15" x14ac:dyDescent="0.4">
      <c r="L45020" s="56">
        <f ca="1"/>
        <v>45019</v>
      </c>
      <c r="M45020" s="53">
        <f ca="1"/>
        <v>2023</v>
      </c>
      <c r="N45020" s="53">
        <f ca="1"/>
        <v>4</v>
      </c>
      <c r="O45020" s="53" t="str">
        <f ca="1"/>
        <v>2023-04</v>
      </c>
    </row>
    <row r="45021" spans="12:15" x14ac:dyDescent="0.4">
      <c r="L45021" s="56">
        <f ca="1"/>
        <v>45020</v>
      </c>
      <c r="M45021" s="53">
        <f ca="1"/>
        <v>2023</v>
      </c>
      <c r="N45021" s="53">
        <f ca="1"/>
        <v>4</v>
      </c>
      <c r="O45021" s="53" t="str">
        <f ca="1"/>
        <v>2023-04</v>
      </c>
    </row>
    <row r="45022" spans="12:15" x14ac:dyDescent="0.4">
      <c r="L45022" s="56">
        <f ca="1"/>
        <v>45021</v>
      </c>
      <c r="M45022" s="53">
        <f ca="1"/>
        <v>2023</v>
      </c>
      <c r="N45022" s="53">
        <f ca="1"/>
        <v>4</v>
      </c>
      <c r="O45022" s="53" t="str">
        <f ca="1"/>
        <v>2023-04</v>
      </c>
    </row>
    <row r="45023" spans="12:15" x14ac:dyDescent="0.4">
      <c r="L45023" s="56">
        <f ca="1"/>
        <v>45022</v>
      </c>
      <c r="M45023" s="53">
        <f ca="1"/>
        <v>2023</v>
      </c>
      <c r="N45023" s="53">
        <f ca="1"/>
        <v>4</v>
      </c>
      <c r="O45023" s="53" t="str">
        <f ca="1"/>
        <v>2023-04</v>
      </c>
    </row>
    <row r="45024" spans="12:15" x14ac:dyDescent="0.4">
      <c r="L45024" s="56">
        <f ca="1"/>
        <v>45023</v>
      </c>
      <c r="M45024" s="53">
        <f ca="1"/>
        <v>2023</v>
      </c>
      <c r="N45024" s="53">
        <f ca="1"/>
        <v>4</v>
      </c>
      <c r="O45024" s="53" t="str">
        <f ca="1"/>
        <v>2023-04</v>
      </c>
    </row>
    <row r="45025" spans="12:15" x14ac:dyDescent="0.4">
      <c r="L45025" s="56">
        <f ca="1"/>
        <v>45024</v>
      </c>
      <c r="M45025" s="53">
        <f ca="1"/>
        <v>2023</v>
      </c>
      <c r="N45025" s="53">
        <f ca="1"/>
        <v>4</v>
      </c>
      <c r="O45025" s="53" t="str">
        <f ca="1"/>
        <v>2023-04</v>
      </c>
    </row>
    <row r="45026" spans="12:15" x14ac:dyDescent="0.4">
      <c r="L45026" s="56">
        <f ca="1"/>
        <v>45025</v>
      </c>
      <c r="M45026" s="53">
        <f ca="1"/>
        <v>2023</v>
      </c>
      <c r="N45026" s="53">
        <f ca="1"/>
        <v>4</v>
      </c>
      <c r="O45026" s="53" t="str">
        <f ca="1"/>
        <v>2023-04</v>
      </c>
    </row>
    <row r="45027" spans="12:15" x14ac:dyDescent="0.4">
      <c r="L45027" s="56">
        <f ca="1"/>
        <v>45026</v>
      </c>
      <c r="M45027" s="53">
        <f ca="1"/>
        <v>2023</v>
      </c>
      <c r="N45027" s="53">
        <f ca="1"/>
        <v>4</v>
      </c>
      <c r="O45027" s="53" t="str">
        <f ca="1"/>
        <v>2023-04</v>
      </c>
    </row>
    <row r="45028" spans="12:15" x14ac:dyDescent="0.4">
      <c r="L45028" s="56">
        <f ca="1"/>
        <v>45027</v>
      </c>
      <c r="M45028" s="53">
        <f ca="1"/>
        <v>2023</v>
      </c>
      <c r="N45028" s="53">
        <f ca="1"/>
        <v>4</v>
      </c>
      <c r="O45028" s="53" t="str">
        <f ca="1"/>
        <v>2023-04</v>
      </c>
    </row>
    <row r="45029" spans="12:15" x14ac:dyDescent="0.4">
      <c r="L45029" s="56">
        <f ca="1"/>
        <v>45028</v>
      </c>
      <c r="M45029" s="53">
        <f ca="1"/>
        <v>2023</v>
      </c>
      <c r="N45029" s="53">
        <f ca="1"/>
        <v>4</v>
      </c>
      <c r="O45029" s="53" t="str">
        <f ca="1"/>
        <v>2023-04</v>
      </c>
    </row>
    <row r="45030" spans="12:15" x14ac:dyDescent="0.4">
      <c r="L45030" s="56">
        <f ca="1"/>
        <v>45029</v>
      </c>
      <c r="M45030" s="53">
        <f ca="1"/>
        <v>2023</v>
      </c>
      <c r="N45030" s="53">
        <f ca="1"/>
        <v>4</v>
      </c>
      <c r="O45030" s="53" t="str">
        <f ca="1"/>
        <v>2023-04</v>
      </c>
    </row>
    <row r="45031" spans="12:15" x14ac:dyDescent="0.4">
      <c r="L45031" s="56">
        <f ca="1"/>
        <v>45030</v>
      </c>
      <c r="M45031" s="53">
        <f ca="1"/>
        <v>2023</v>
      </c>
      <c r="N45031" s="53">
        <f ca="1"/>
        <v>4</v>
      </c>
      <c r="O45031" s="53" t="str">
        <f ca="1"/>
        <v>2023-04</v>
      </c>
    </row>
    <row r="45032" spans="12:15" x14ac:dyDescent="0.4">
      <c r="L45032" s="56">
        <f ca="1"/>
        <v>45031</v>
      </c>
      <c r="M45032" s="53">
        <f ca="1"/>
        <v>2023</v>
      </c>
      <c r="N45032" s="53">
        <f ca="1"/>
        <v>4</v>
      </c>
      <c r="O45032" s="53" t="str">
        <f ca="1"/>
        <v>2023-04</v>
      </c>
    </row>
    <row r="45033" spans="12:15" x14ac:dyDescent="0.4">
      <c r="L45033" s="56">
        <f ca="1"/>
        <v>45032</v>
      </c>
      <c r="M45033" s="53">
        <f ca="1"/>
        <v>2023</v>
      </c>
      <c r="N45033" s="53">
        <f ca="1"/>
        <v>4</v>
      </c>
      <c r="O45033" s="53" t="str">
        <f ca="1"/>
        <v>2023-04</v>
      </c>
    </row>
    <row r="45034" spans="12:15" x14ac:dyDescent="0.4">
      <c r="L45034" s="56">
        <f ca="1"/>
        <v>45033</v>
      </c>
      <c r="M45034" s="53">
        <f ca="1"/>
        <v>2023</v>
      </c>
      <c r="N45034" s="53">
        <f ca="1"/>
        <v>4</v>
      </c>
      <c r="O45034" s="53" t="str">
        <f ca="1"/>
        <v>2023-04</v>
      </c>
    </row>
    <row r="45035" spans="12:15" x14ac:dyDescent="0.4">
      <c r="L45035" s="56">
        <f ca="1"/>
        <v>45034</v>
      </c>
      <c r="M45035" s="53">
        <f ca="1"/>
        <v>2023</v>
      </c>
      <c r="N45035" s="53">
        <f ca="1"/>
        <v>4</v>
      </c>
      <c r="O45035" s="53" t="str">
        <f ca="1"/>
        <v>2023-04</v>
      </c>
    </row>
    <row r="45036" spans="12:15" x14ac:dyDescent="0.4">
      <c r="L45036" s="56">
        <f ca="1"/>
        <v>45035</v>
      </c>
      <c r="M45036" s="53">
        <f ca="1"/>
        <v>2023</v>
      </c>
      <c r="N45036" s="53">
        <f ca="1"/>
        <v>4</v>
      </c>
      <c r="O45036" s="53" t="str">
        <f ca="1"/>
        <v>2023-04</v>
      </c>
    </row>
    <row r="45037" spans="12:15" x14ac:dyDescent="0.4">
      <c r="L45037" s="56">
        <f ca="1"/>
        <v>45036</v>
      </c>
      <c r="M45037" s="53">
        <f ca="1"/>
        <v>2023</v>
      </c>
      <c r="N45037" s="53">
        <f ca="1"/>
        <v>4</v>
      </c>
      <c r="O45037" s="53" t="str">
        <f ca="1"/>
        <v>2023-04</v>
      </c>
    </row>
    <row r="45038" spans="12:15" x14ac:dyDescent="0.4">
      <c r="L45038" s="56">
        <f ca="1"/>
        <v>45037</v>
      </c>
      <c r="M45038" s="53">
        <f ca="1"/>
        <v>2023</v>
      </c>
      <c r="N45038" s="53">
        <f ca="1"/>
        <v>4</v>
      </c>
      <c r="O45038" s="53" t="str">
        <f ca="1"/>
        <v>2023-04</v>
      </c>
    </row>
    <row r="45039" spans="12:15" x14ac:dyDescent="0.4">
      <c r="L45039" s="56">
        <f ca="1"/>
        <v>45038</v>
      </c>
      <c r="M45039" s="53">
        <f ca="1"/>
        <v>2023</v>
      </c>
      <c r="N45039" s="53">
        <f ca="1"/>
        <v>4</v>
      </c>
      <c r="O45039" s="53" t="str">
        <f ca="1"/>
        <v>2023-04</v>
      </c>
    </row>
    <row r="45040" spans="12:15" x14ac:dyDescent="0.4">
      <c r="L45040" s="56">
        <f ca="1"/>
        <v>45039</v>
      </c>
      <c r="M45040" s="53">
        <f ca="1"/>
        <v>2023</v>
      </c>
      <c r="N45040" s="53">
        <f ca="1"/>
        <v>4</v>
      </c>
      <c r="O45040" s="53" t="str">
        <f ca="1"/>
        <v>2023-04</v>
      </c>
    </row>
    <row r="45041" spans="12:15" x14ac:dyDescent="0.4">
      <c r="L45041" s="56">
        <f ca="1"/>
        <v>45040</v>
      </c>
      <c r="M45041" s="53">
        <f ca="1"/>
        <v>2023</v>
      </c>
      <c r="N45041" s="53">
        <f ca="1"/>
        <v>4</v>
      </c>
      <c r="O45041" s="53" t="str">
        <f ca="1"/>
        <v>2023-04</v>
      </c>
    </row>
    <row r="45042" spans="12:15" x14ac:dyDescent="0.4">
      <c r="L45042" s="56">
        <f ca="1"/>
        <v>45041</v>
      </c>
      <c r="M45042" s="53">
        <f ca="1"/>
        <v>2023</v>
      </c>
      <c r="N45042" s="53">
        <f ca="1"/>
        <v>4</v>
      </c>
      <c r="O45042" s="53" t="str">
        <f ca="1"/>
        <v>2023-04</v>
      </c>
    </row>
    <row r="45043" spans="12:15" x14ac:dyDescent="0.4">
      <c r="L45043" s="56">
        <f ca="1"/>
        <v>45042</v>
      </c>
      <c r="M45043" s="53">
        <f ca="1"/>
        <v>2023</v>
      </c>
      <c r="N45043" s="53">
        <f ca="1"/>
        <v>4</v>
      </c>
      <c r="O45043" s="53" t="str">
        <f ca="1"/>
        <v>2023-04</v>
      </c>
    </row>
    <row r="45044" spans="12:15" x14ac:dyDescent="0.4">
      <c r="L45044" s="56">
        <f ca="1"/>
        <v>45043</v>
      </c>
      <c r="M45044" s="53">
        <f ca="1"/>
        <v>2023</v>
      </c>
      <c r="N45044" s="53">
        <f ca="1"/>
        <v>4</v>
      </c>
      <c r="O45044" s="53" t="str">
        <f ca="1"/>
        <v>2023-04</v>
      </c>
    </row>
    <row r="45045" spans="12:15" x14ac:dyDescent="0.4">
      <c r="L45045" s="56">
        <f ca="1"/>
        <v>45044</v>
      </c>
      <c r="M45045" s="53">
        <f ca="1"/>
        <v>2023</v>
      </c>
      <c r="N45045" s="53">
        <f ca="1"/>
        <v>4</v>
      </c>
      <c r="O45045" s="53" t="str">
        <f ca="1"/>
        <v>2023-04</v>
      </c>
    </row>
    <row r="45046" spans="12:15" x14ac:dyDescent="0.4">
      <c r="L45046" s="56">
        <f ca="1"/>
        <v>45045</v>
      </c>
      <c r="M45046" s="53">
        <f ca="1"/>
        <v>2023</v>
      </c>
      <c r="N45046" s="53">
        <f ca="1"/>
        <v>4</v>
      </c>
      <c r="O45046" s="53" t="str">
        <f ca="1"/>
        <v>2023-04</v>
      </c>
    </row>
    <row r="45047" spans="12:15" x14ac:dyDescent="0.4">
      <c r="L45047" s="56">
        <f ca="1"/>
        <v>45046</v>
      </c>
      <c r="M45047" s="53">
        <f ca="1"/>
        <v>2023</v>
      </c>
      <c r="N45047" s="53">
        <f ca="1"/>
        <v>4</v>
      </c>
      <c r="O45047" s="53" t="str">
        <f ca="1"/>
        <v>2023-04</v>
      </c>
    </row>
    <row r="45048" spans="12:15" x14ac:dyDescent="0.4">
      <c r="L45048" s="56">
        <f ca="1"/>
        <v>45047</v>
      </c>
      <c r="M45048" s="53">
        <f ca="1"/>
        <v>2023</v>
      </c>
      <c r="N45048" s="53">
        <f ca="1"/>
        <v>5</v>
      </c>
      <c r="O45048" s="53" t="str">
        <f ca="1"/>
        <v>2023-05</v>
      </c>
    </row>
    <row r="45049" spans="12:15" x14ac:dyDescent="0.4">
      <c r="L45049" s="56">
        <f ca="1"/>
        <v>45048</v>
      </c>
      <c r="M45049" s="53">
        <f ca="1"/>
        <v>2023</v>
      </c>
      <c r="N45049" s="53">
        <f ca="1"/>
        <v>5</v>
      </c>
      <c r="O45049" s="53" t="str">
        <f ca="1"/>
        <v>2023-05</v>
      </c>
    </row>
    <row r="45050" spans="12:15" x14ac:dyDescent="0.4">
      <c r="L45050" s="56">
        <f ca="1"/>
        <v>45049</v>
      </c>
      <c r="M45050" s="53">
        <f ca="1"/>
        <v>2023</v>
      </c>
      <c r="N45050" s="53">
        <f ca="1"/>
        <v>5</v>
      </c>
      <c r="O45050" s="53" t="str">
        <f ca="1"/>
        <v>2023-05</v>
      </c>
    </row>
    <row r="45051" spans="12:15" x14ac:dyDescent="0.4">
      <c r="L45051" s="56">
        <f ca="1"/>
        <v>45050</v>
      </c>
      <c r="M45051" s="53">
        <f ca="1"/>
        <v>2023</v>
      </c>
      <c r="N45051" s="53">
        <f ca="1"/>
        <v>5</v>
      </c>
      <c r="O45051" s="53" t="str">
        <f ca="1"/>
        <v>2023-05</v>
      </c>
    </row>
    <row r="45052" spans="12:15" x14ac:dyDescent="0.4">
      <c r="L45052" s="56">
        <f ca="1"/>
        <v>45051</v>
      </c>
      <c r="M45052" s="53">
        <f ca="1"/>
        <v>2023</v>
      </c>
      <c r="N45052" s="53">
        <f ca="1"/>
        <v>5</v>
      </c>
      <c r="O45052" s="53" t="str">
        <f ca="1"/>
        <v>2023-05</v>
      </c>
    </row>
    <row r="45053" spans="12:15" x14ac:dyDescent="0.4">
      <c r="L45053" s="56">
        <f ca="1"/>
        <v>45052</v>
      </c>
      <c r="M45053" s="53">
        <f ca="1"/>
        <v>2023</v>
      </c>
      <c r="N45053" s="53">
        <f ca="1"/>
        <v>5</v>
      </c>
      <c r="O45053" s="53" t="str">
        <f ca="1"/>
        <v>2023-05</v>
      </c>
    </row>
    <row r="45054" spans="12:15" x14ac:dyDescent="0.4">
      <c r="L45054" s="56">
        <f ca="1"/>
        <v>45053</v>
      </c>
      <c r="M45054" s="53">
        <f ca="1"/>
        <v>2023</v>
      </c>
      <c r="N45054" s="53">
        <f ca="1"/>
        <v>5</v>
      </c>
      <c r="O45054" s="53" t="str">
        <f ca="1"/>
        <v>2023-05</v>
      </c>
    </row>
    <row r="45055" spans="12:15" x14ac:dyDescent="0.4">
      <c r="L45055" s="56">
        <f ca="1"/>
        <v>45054</v>
      </c>
      <c r="M45055" s="53">
        <f ca="1"/>
        <v>2023</v>
      </c>
      <c r="N45055" s="53">
        <f ca="1"/>
        <v>5</v>
      </c>
      <c r="O45055" s="53" t="str">
        <f ca="1"/>
        <v>2023-05</v>
      </c>
    </row>
    <row r="45056" spans="12:15" x14ac:dyDescent="0.4">
      <c r="L45056" s="56">
        <f ca="1"/>
        <v>45055</v>
      </c>
      <c r="M45056" s="53">
        <f ca="1"/>
        <v>2023</v>
      </c>
      <c r="N45056" s="53">
        <f ca="1"/>
        <v>5</v>
      </c>
      <c r="O45056" s="53" t="str">
        <f ca="1"/>
        <v>2023-05</v>
      </c>
    </row>
    <row r="45057" spans="12:15" x14ac:dyDescent="0.4">
      <c r="L45057" s="56">
        <f ca="1"/>
        <v>45056</v>
      </c>
      <c r="M45057" s="53">
        <f ca="1"/>
        <v>2023</v>
      </c>
      <c r="N45057" s="53">
        <f ca="1"/>
        <v>5</v>
      </c>
      <c r="O45057" s="53" t="str">
        <f ca="1"/>
        <v>2023-05</v>
      </c>
    </row>
    <row r="45058" spans="12:15" x14ac:dyDescent="0.4">
      <c r="L45058" s="56">
        <f ca="1"/>
        <v>45057</v>
      </c>
      <c r="M45058" s="53">
        <f ca="1"/>
        <v>2023</v>
      </c>
      <c r="N45058" s="53">
        <f ca="1"/>
        <v>5</v>
      </c>
      <c r="O45058" s="53" t="str">
        <f ca="1"/>
        <v>2023-05</v>
      </c>
    </row>
    <row r="45059" spans="12:15" x14ac:dyDescent="0.4">
      <c r="L45059" s="56">
        <f ca="1"/>
        <v>45058</v>
      </c>
      <c r="M45059" s="53">
        <f ca="1"/>
        <v>2023</v>
      </c>
      <c r="N45059" s="53">
        <f ca="1"/>
        <v>5</v>
      </c>
      <c r="O45059" s="53" t="str">
        <f ca="1"/>
        <v>2023-05</v>
      </c>
    </row>
    <row r="45060" spans="12:15" x14ac:dyDescent="0.4">
      <c r="L45060" s="56">
        <f ca="1"/>
        <v>45059</v>
      </c>
      <c r="M45060" s="53">
        <f ca="1"/>
        <v>2023</v>
      </c>
      <c r="N45060" s="53">
        <f ca="1"/>
        <v>5</v>
      </c>
      <c r="O45060" s="53" t="str">
        <f ca="1"/>
        <v>2023-05</v>
      </c>
    </row>
    <row r="45061" spans="12:15" x14ac:dyDescent="0.4">
      <c r="L45061" s="56">
        <f ca="1"/>
        <v>45060</v>
      </c>
      <c r="M45061" s="53">
        <f ca="1"/>
        <v>2023</v>
      </c>
      <c r="N45061" s="53">
        <f ca="1"/>
        <v>5</v>
      </c>
      <c r="O45061" s="53" t="str">
        <f ca="1"/>
        <v>2023-05</v>
      </c>
    </row>
    <row r="45062" spans="12:15" x14ac:dyDescent="0.4">
      <c r="L45062" s="56">
        <f ca="1"/>
        <v>45061</v>
      </c>
      <c r="M45062" s="53">
        <f ca="1"/>
        <v>2023</v>
      </c>
      <c r="N45062" s="53">
        <f ca="1"/>
        <v>5</v>
      </c>
      <c r="O45062" s="53" t="str">
        <f ca="1"/>
        <v>2023-05</v>
      </c>
    </row>
    <row r="45063" spans="12:15" x14ac:dyDescent="0.4">
      <c r="L45063" s="56">
        <f ca="1"/>
        <v>45062</v>
      </c>
      <c r="M45063" s="53">
        <f ca="1"/>
        <v>2023</v>
      </c>
      <c r="N45063" s="53">
        <f ca="1"/>
        <v>5</v>
      </c>
      <c r="O45063" s="53" t="str">
        <f ca="1"/>
        <v>2023-05</v>
      </c>
    </row>
    <row r="45064" spans="12:15" x14ac:dyDescent="0.4">
      <c r="L45064" s="56">
        <f ca="1"/>
        <v>45063</v>
      </c>
      <c r="M45064" s="53">
        <f ca="1"/>
        <v>2023</v>
      </c>
      <c r="N45064" s="53">
        <f ca="1"/>
        <v>5</v>
      </c>
      <c r="O45064" s="53" t="str">
        <f ca="1"/>
        <v>2023-05</v>
      </c>
    </row>
    <row r="45065" spans="12:15" x14ac:dyDescent="0.4">
      <c r="L45065" s="56">
        <f ca="1"/>
        <v>45064</v>
      </c>
      <c r="M45065" s="53">
        <f ca="1"/>
        <v>2023</v>
      </c>
      <c r="N45065" s="53">
        <f ca="1"/>
        <v>5</v>
      </c>
      <c r="O45065" s="53" t="str">
        <f ca="1"/>
        <v>2023-05</v>
      </c>
    </row>
    <row r="45066" spans="12:15" x14ac:dyDescent="0.4">
      <c r="L45066" s="56">
        <f ca="1"/>
        <v>45065</v>
      </c>
      <c r="M45066" s="53">
        <f ca="1"/>
        <v>2023</v>
      </c>
      <c r="N45066" s="53">
        <f ca="1"/>
        <v>5</v>
      </c>
      <c r="O45066" s="53" t="str">
        <f ca="1"/>
        <v>2023-05</v>
      </c>
    </row>
    <row r="45067" spans="12:15" x14ac:dyDescent="0.4">
      <c r="L45067" s="56">
        <f ca="1"/>
        <v>45066</v>
      </c>
      <c r="M45067" s="53">
        <f ca="1"/>
        <v>2023</v>
      </c>
      <c r="N45067" s="53">
        <f ca="1"/>
        <v>5</v>
      </c>
      <c r="O45067" s="53" t="str">
        <f ca="1"/>
        <v>2023-05</v>
      </c>
    </row>
    <row r="45068" spans="12:15" x14ac:dyDescent="0.4">
      <c r="L45068" s="56">
        <f ca="1"/>
        <v>45067</v>
      </c>
      <c r="M45068" s="53">
        <f ca="1"/>
        <v>2023</v>
      </c>
      <c r="N45068" s="53">
        <f ca="1"/>
        <v>5</v>
      </c>
      <c r="O45068" s="53" t="str">
        <f ca="1"/>
        <v>2023-05</v>
      </c>
    </row>
    <row r="45069" spans="12:15" x14ac:dyDescent="0.4">
      <c r="L45069" s="56">
        <f ca="1"/>
        <v>45068</v>
      </c>
      <c r="M45069" s="53">
        <f ca="1"/>
        <v>2023</v>
      </c>
      <c r="N45069" s="53">
        <f ca="1"/>
        <v>5</v>
      </c>
      <c r="O45069" s="53" t="str">
        <f ca="1"/>
        <v>2023-05</v>
      </c>
    </row>
    <row r="45070" spans="12:15" x14ac:dyDescent="0.4">
      <c r="L45070" s="56">
        <f ca="1"/>
        <v>45069</v>
      </c>
      <c r="M45070" s="53">
        <f ca="1"/>
        <v>2023</v>
      </c>
      <c r="N45070" s="53">
        <f ca="1"/>
        <v>5</v>
      </c>
      <c r="O45070" s="53" t="str">
        <f ca="1"/>
        <v>2023-05</v>
      </c>
    </row>
    <row r="45071" spans="12:15" x14ac:dyDescent="0.4">
      <c r="L45071" s="56">
        <f ca="1"/>
        <v>45070</v>
      </c>
      <c r="M45071" s="53">
        <f ca="1"/>
        <v>2023</v>
      </c>
      <c r="N45071" s="53">
        <f ca="1"/>
        <v>5</v>
      </c>
      <c r="O45071" s="53" t="str">
        <f ca="1"/>
        <v>2023-05</v>
      </c>
    </row>
    <row r="45072" spans="12:15" x14ac:dyDescent="0.4">
      <c r="L45072" s="56">
        <f ca="1"/>
        <v>45071</v>
      </c>
      <c r="M45072" s="53">
        <f ca="1"/>
        <v>2023</v>
      </c>
      <c r="N45072" s="53">
        <f ca="1"/>
        <v>5</v>
      </c>
      <c r="O45072" s="53" t="str">
        <f ca="1"/>
        <v>2023-05</v>
      </c>
    </row>
    <row r="45073" spans="12:15" x14ac:dyDescent="0.4">
      <c r="L45073" s="56">
        <f ca="1"/>
        <v>45072</v>
      </c>
      <c r="M45073" s="53">
        <f ca="1"/>
        <v>2023</v>
      </c>
      <c r="N45073" s="53">
        <f ca="1"/>
        <v>5</v>
      </c>
      <c r="O45073" s="53" t="str">
        <f ca="1"/>
        <v>2023-05</v>
      </c>
    </row>
    <row r="45074" spans="12:15" x14ac:dyDescent="0.4">
      <c r="L45074" s="56">
        <f ca="1"/>
        <v>45073</v>
      </c>
      <c r="M45074" s="53">
        <f ca="1"/>
        <v>2023</v>
      </c>
      <c r="N45074" s="53">
        <f ca="1"/>
        <v>5</v>
      </c>
      <c r="O45074" s="53" t="str">
        <f ca="1"/>
        <v>2023-05</v>
      </c>
    </row>
    <row r="45075" spans="12:15" x14ac:dyDescent="0.4">
      <c r="L45075" s="56">
        <f ca="1"/>
        <v>45074</v>
      </c>
      <c r="M45075" s="53">
        <f ca="1"/>
        <v>2023</v>
      </c>
      <c r="N45075" s="53">
        <f ca="1"/>
        <v>5</v>
      </c>
      <c r="O45075" s="53" t="str">
        <f ca="1"/>
        <v>2023-05</v>
      </c>
    </row>
    <row r="45076" spans="12:15" x14ac:dyDescent="0.4">
      <c r="L45076" s="56">
        <f ca="1"/>
        <v>45075</v>
      </c>
      <c r="M45076" s="53">
        <f ca="1"/>
        <v>2023</v>
      </c>
      <c r="N45076" s="53">
        <f ca="1"/>
        <v>5</v>
      </c>
      <c r="O45076" s="53" t="str">
        <f ca="1"/>
        <v>2023-05</v>
      </c>
    </row>
    <row r="45077" spans="12:15" x14ac:dyDescent="0.4">
      <c r="L45077" s="56">
        <f ca="1"/>
        <v>45076</v>
      </c>
      <c r="M45077" s="53">
        <f ca="1"/>
        <v>2023</v>
      </c>
      <c r="N45077" s="53">
        <f ca="1"/>
        <v>5</v>
      </c>
      <c r="O45077" s="53" t="str">
        <f ca="1"/>
        <v>2023-05</v>
      </c>
    </row>
    <row r="45078" spans="12:15" x14ac:dyDescent="0.4">
      <c r="L45078" s="56">
        <f ca="1"/>
        <v>45077</v>
      </c>
      <c r="M45078" s="53">
        <f ca="1"/>
        <v>2023</v>
      </c>
      <c r="N45078" s="53">
        <f ca="1"/>
        <v>5</v>
      </c>
      <c r="O45078" s="53" t="str">
        <f ca="1"/>
        <v>2023-05</v>
      </c>
    </row>
    <row r="45079" spans="12:15" x14ac:dyDescent="0.4">
      <c r="L45079" s="56">
        <f ca="1"/>
        <v>45078</v>
      </c>
      <c r="M45079" s="53">
        <f ca="1"/>
        <v>2023</v>
      </c>
      <c r="N45079" s="53">
        <f ca="1"/>
        <v>6</v>
      </c>
      <c r="O45079" s="53" t="str">
        <f ca="1"/>
        <v>2023-06</v>
      </c>
    </row>
    <row r="45080" spans="12:15" x14ac:dyDescent="0.4">
      <c r="L45080" s="56">
        <f ca="1"/>
        <v>45079</v>
      </c>
      <c r="M45080" s="53">
        <f ca="1"/>
        <v>2023</v>
      </c>
      <c r="N45080" s="53">
        <f ca="1"/>
        <v>6</v>
      </c>
      <c r="O45080" s="53" t="str">
        <f ca="1"/>
        <v>2023-06</v>
      </c>
    </row>
    <row r="45081" spans="12:15" x14ac:dyDescent="0.4">
      <c r="L45081" s="56">
        <f ca="1"/>
        <v>45080</v>
      </c>
      <c r="M45081" s="53">
        <f ca="1"/>
        <v>2023</v>
      </c>
      <c r="N45081" s="53">
        <f ca="1"/>
        <v>6</v>
      </c>
      <c r="O45081" s="53" t="str">
        <f ca="1"/>
        <v>2023-06</v>
      </c>
    </row>
    <row r="45082" spans="12:15" x14ac:dyDescent="0.4">
      <c r="L45082" s="56">
        <f ca="1"/>
        <v>45081</v>
      </c>
      <c r="M45082" s="53">
        <f ca="1"/>
        <v>2023</v>
      </c>
      <c r="N45082" s="53">
        <f ca="1"/>
        <v>6</v>
      </c>
      <c r="O45082" s="53" t="str">
        <f ca="1"/>
        <v>2023-06</v>
      </c>
    </row>
    <row r="45083" spans="12:15" x14ac:dyDescent="0.4">
      <c r="L45083" s="56">
        <f ca="1"/>
        <v>45082</v>
      </c>
      <c r="M45083" s="53">
        <f ca="1"/>
        <v>2023</v>
      </c>
      <c r="N45083" s="53">
        <f ca="1"/>
        <v>6</v>
      </c>
      <c r="O45083" s="53" t="str">
        <f ca="1"/>
        <v>2023-06</v>
      </c>
    </row>
    <row r="45084" spans="12:15" x14ac:dyDescent="0.4">
      <c r="L45084" s="56">
        <f ca="1"/>
        <v>45083</v>
      </c>
      <c r="M45084" s="53">
        <f ca="1"/>
        <v>2023</v>
      </c>
      <c r="N45084" s="53">
        <f ca="1"/>
        <v>6</v>
      </c>
      <c r="O45084" s="53" t="str">
        <f ca="1"/>
        <v>2023-06</v>
      </c>
    </row>
    <row r="45085" spans="12:15" x14ac:dyDescent="0.4">
      <c r="L45085" s="56">
        <f ca="1"/>
        <v>45084</v>
      </c>
      <c r="M45085" s="53">
        <f ca="1"/>
        <v>2023</v>
      </c>
      <c r="N45085" s="53">
        <f ca="1"/>
        <v>6</v>
      </c>
      <c r="O45085" s="53" t="str">
        <f ca="1"/>
        <v>2023-06</v>
      </c>
    </row>
    <row r="45086" spans="12:15" x14ac:dyDescent="0.4">
      <c r="L45086" s="56">
        <f ca="1"/>
        <v>45085</v>
      </c>
      <c r="M45086" s="53">
        <f ca="1"/>
        <v>2023</v>
      </c>
      <c r="N45086" s="53">
        <f ca="1"/>
        <v>6</v>
      </c>
      <c r="O45086" s="53" t="str">
        <f ca="1"/>
        <v>2023-06</v>
      </c>
    </row>
    <row r="45087" spans="12:15" x14ac:dyDescent="0.4">
      <c r="L45087" s="56">
        <f ca="1"/>
        <v>45086</v>
      </c>
      <c r="M45087" s="53">
        <f ca="1"/>
        <v>2023</v>
      </c>
      <c r="N45087" s="53">
        <f ca="1"/>
        <v>6</v>
      </c>
      <c r="O45087" s="53" t="str">
        <f ca="1"/>
        <v>2023-06</v>
      </c>
    </row>
    <row r="45088" spans="12:15" x14ac:dyDescent="0.4">
      <c r="L45088" s="56">
        <f ca="1"/>
        <v>45087</v>
      </c>
      <c r="M45088" s="53">
        <f ca="1"/>
        <v>2023</v>
      </c>
      <c r="N45088" s="53">
        <f ca="1"/>
        <v>6</v>
      </c>
      <c r="O45088" s="53" t="str">
        <f ca="1"/>
        <v>2023-06</v>
      </c>
    </row>
    <row r="45089" spans="12:15" x14ac:dyDescent="0.4">
      <c r="L45089" s="56">
        <f ca="1"/>
        <v>45088</v>
      </c>
      <c r="M45089" s="53">
        <f ca="1"/>
        <v>2023</v>
      </c>
      <c r="N45089" s="53">
        <f ca="1"/>
        <v>6</v>
      </c>
      <c r="O45089" s="53" t="str">
        <f ca="1"/>
        <v>2023-06</v>
      </c>
    </row>
    <row r="45090" spans="12:15" x14ac:dyDescent="0.4">
      <c r="L45090" s="56">
        <f ca="1"/>
        <v>45089</v>
      </c>
      <c r="M45090" s="53">
        <f ca="1"/>
        <v>2023</v>
      </c>
      <c r="N45090" s="53">
        <f ca="1"/>
        <v>6</v>
      </c>
      <c r="O45090" s="53" t="str">
        <f ca="1"/>
        <v>2023-06</v>
      </c>
    </row>
    <row r="45091" spans="12:15" x14ac:dyDescent="0.4">
      <c r="L45091" s="56">
        <f ca="1"/>
        <v>45090</v>
      </c>
      <c r="M45091" s="53">
        <f ca="1"/>
        <v>2023</v>
      </c>
      <c r="N45091" s="53">
        <f ca="1"/>
        <v>6</v>
      </c>
      <c r="O45091" s="53" t="str">
        <f ca="1"/>
        <v>2023-06</v>
      </c>
    </row>
    <row r="45092" spans="12:15" x14ac:dyDescent="0.4">
      <c r="L45092" s="56">
        <f ca="1"/>
        <v>45091</v>
      </c>
      <c r="M45092" s="53">
        <f ca="1"/>
        <v>2023</v>
      </c>
      <c r="N45092" s="53">
        <f ca="1"/>
        <v>6</v>
      </c>
      <c r="O45092" s="53" t="str">
        <f ca="1"/>
        <v>2023-06</v>
      </c>
    </row>
    <row r="45093" spans="12:15" x14ac:dyDescent="0.4">
      <c r="L45093" s="56">
        <f ca="1"/>
        <v>45092</v>
      </c>
      <c r="M45093" s="53">
        <f ca="1"/>
        <v>2023</v>
      </c>
      <c r="N45093" s="53">
        <f ca="1"/>
        <v>6</v>
      </c>
      <c r="O45093" s="53" t="str">
        <f ca="1"/>
        <v>2023-06</v>
      </c>
    </row>
    <row r="45094" spans="12:15" x14ac:dyDescent="0.4">
      <c r="L45094" s="56">
        <f ca="1"/>
        <v>45093</v>
      </c>
      <c r="M45094" s="53">
        <f ca="1"/>
        <v>2023</v>
      </c>
      <c r="N45094" s="53">
        <f ca="1"/>
        <v>6</v>
      </c>
      <c r="O45094" s="53" t="str">
        <f ca="1"/>
        <v>2023-06</v>
      </c>
    </row>
    <row r="45095" spans="12:15" x14ac:dyDescent="0.4">
      <c r="L45095" s="56">
        <f ca="1"/>
        <v>45094</v>
      </c>
      <c r="M45095" s="53">
        <f ca="1"/>
        <v>2023</v>
      </c>
      <c r="N45095" s="53">
        <f ca="1"/>
        <v>6</v>
      </c>
      <c r="O45095" s="53" t="str">
        <f ca="1"/>
        <v>2023-06</v>
      </c>
    </row>
    <row r="45096" spans="12:15" x14ac:dyDescent="0.4">
      <c r="L45096" s="56">
        <f ca="1"/>
        <v>45095</v>
      </c>
      <c r="M45096" s="53">
        <f ca="1"/>
        <v>2023</v>
      </c>
      <c r="N45096" s="53">
        <f ca="1"/>
        <v>6</v>
      </c>
      <c r="O45096" s="53" t="str">
        <f ca="1"/>
        <v>2023-06</v>
      </c>
    </row>
    <row r="45097" spans="12:15" x14ac:dyDescent="0.4">
      <c r="L45097" s="56">
        <f ca="1"/>
        <v>45096</v>
      </c>
      <c r="M45097" s="53">
        <f ca="1"/>
        <v>2023</v>
      </c>
      <c r="N45097" s="53">
        <f ca="1"/>
        <v>6</v>
      </c>
      <c r="O45097" s="53" t="str">
        <f ca="1"/>
        <v>2023-06</v>
      </c>
    </row>
    <row r="45098" spans="12:15" x14ac:dyDescent="0.4">
      <c r="L45098" s="56">
        <f ca="1"/>
        <v>45097</v>
      </c>
      <c r="M45098" s="53">
        <f ca="1"/>
        <v>2023</v>
      </c>
      <c r="N45098" s="53">
        <f ca="1"/>
        <v>6</v>
      </c>
      <c r="O45098" s="53" t="str">
        <f ca="1"/>
        <v>2023-06</v>
      </c>
    </row>
    <row r="45099" spans="12:15" x14ac:dyDescent="0.4">
      <c r="L45099" s="56">
        <f ca="1"/>
        <v>45098</v>
      </c>
      <c r="M45099" s="53">
        <f ca="1"/>
        <v>2023</v>
      </c>
      <c r="N45099" s="53">
        <f ca="1"/>
        <v>6</v>
      </c>
      <c r="O45099" s="53" t="str">
        <f ca="1"/>
        <v>2023-06</v>
      </c>
    </row>
    <row r="45100" spans="12:15" x14ac:dyDescent="0.4">
      <c r="L45100" s="56">
        <f ca="1"/>
        <v>45099</v>
      </c>
      <c r="M45100" s="53">
        <f ca="1"/>
        <v>2023</v>
      </c>
      <c r="N45100" s="53">
        <f ca="1"/>
        <v>6</v>
      </c>
      <c r="O45100" s="53" t="str">
        <f ca="1"/>
        <v>2023-06</v>
      </c>
    </row>
    <row r="45101" spans="12:15" x14ac:dyDescent="0.4">
      <c r="L45101" s="56">
        <f ca="1"/>
        <v>45100</v>
      </c>
      <c r="M45101" s="53">
        <f ca="1"/>
        <v>2023</v>
      </c>
      <c r="N45101" s="53">
        <f ca="1"/>
        <v>6</v>
      </c>
      <c r="O45101" s="53" t="str">
        <f ca="1"/>
        <v>2023-06</v>
      </c>
    </row>
    <row r="45102" spans="12:15" x14ac:dyDescent="0.4">
      <c r="L45102" s="56">
        <f ca="1"/>
        <v>45101</v>
      </c>
      <c r="M45102" s="53">
        <f ca="1"/>
        <v>2023</v>
      </c>
      <c r="N45102" s="53">
        <f ca="1"/>
        <v>6</v>
      </c>
      <c r="O45102" s="53" t="str">
        <f ca="1"/>
        <v>2023-06</v>
      </c>
    </row>
    <row r="45103" spans="12:15" x14ac:dyDescent="0.4">
      <c r="L45103" s="56">
        <f ca="1"/>
        <v>45102</v>
      </c>
      <c r="M45103" s="53">
        <f ca="1"/>
        <v>2023</v>
      </c>
      <c r="N45103" s="53">
        <f ca="1"/>
        <v>6</v>
      </c>
      <c r="O45103" s="53" t="str">
        <f ca="1"/>
        <v>2023-06</v>
      </c>
    </row>
    <row r="45104" spans="12:15" x14ac:dyDescent="0.4">
      <c r="L45104" s="56">
        <f ca="1"/>
        <v>45103</v>
      </c>
      <c r="M45104" s="53">
        <f ca="1"/>
        <v>2023</v>
      </c>
      <c r="N45104" s="53">
        <f ca="1"/>
        <v>6</v>
      </c>
      <c r="O45104" s="53" t="str">
        <f ca="1"/>
        <v>2023-06</v>
      </c>
    </row>
    <row r="45105" spans="12:15" x14ac:dyDescent="0.4">
      <c r="L45105" s="56">
        <f ca="1"/>
        <v>45104</v>
      </c>
      <c r="M45105" s="53">
        <f ca="1"/>
        <v>2023</v>
      </c>
      <c r="N45105" s="53">
        <f ca="1"/>
        <v>6</v>
      </c>
      <c r="O45105" s="53" t="str">
        <f ca="1"/>
        <v>2023-06</v>
      </c>
    </row>
    <row r="45106" spans="12:15" x14ac:dyDescent="0.4">
      <c r="L45106" s="56">
        <f ca="1"/>
        <v>45105</v>
      </c>
      <c r="M45106" s="53">
        <f ca="1"/>
        <v>2023</v>
      </c>
      <c r="N45106" s="53">
        <f ca="1"/>
        <v>6</v>
      </c>
      <c r="O45106" s="53" t="str">
        <f ca="1"/>
        <v>2023-06</v>
      </c>
    </row>
    <row r="45107" spans="12:15" x14ac:dyDescent="0.4">
      <c r="L45107" s="56">
        <f ca="1"/>
        <v>45106</v>
      </c>
      <c r="M45107" s="53">
        <f ca="1"/>
        <v>2023</v>
      </c>
      <c r="N45107" s="53">
        <f ca="1"/>
        <v>6</v>
      </c>
      <c r="O45107" s="53" t="str">
        <f ca="1"/>
        <v>2023-06</v>
      </c>
    </row>
    <row r="45108" spans="12:15" x14ac:dyDescent="0.4">
      <c r="L45108" s="56">
        <f ca="1"/>
        <v>45107</v>
      </c>
      <c r="M45108" s="53">
        <f ca="1"/>
        <v>2023</v>
      </c>
      <c r="N45108" s="53">
        <f ca="1"/>
        <v>6</v>
      </c>
      <c r="O45108" s="53" t="str">
        <f ca="1"/>
        <v>2023-06</v>
      </c>
    </row>
    <row r="45109" spans="12:15" x14ac:dyDescent="0.4">
      <c r="L45109" s="56">
        <f ca="1"/>
        <v>45108</v>
      </c>
      <c r="M45109" s="53">
        <f ca="1"/>
        <v>2023</v>
      </c>
      <c r="N45109" s="53">
        <f ca="1"/>
        <v>7</v>
      </c>
      <c r="O45109" s="53" t="str">
        <f ca="1"/>
        <v>2023-07</v>
      </c>
    </row>
    <row r="45110" spans="12:15" x14ac:dyDescent="0.4">
      <c r="L45110" s="56">
        <f ca="1"/>
        <v>45109</v>
      </c>
      <c r="M45110" s="53">
        <f ca="1"/>
        <v>2023</v>
      </c>
      <c r="N45110" s="53">
        <f ca="1"/>
        <v>7</v>
      </c>
      <c r="O45110" s="53" t="str">
        <f ca="1"/>
        <v>2023-07</v>
      </c>
    </row>
    <row r="45111" spans="12:15" x14ac:dyDescent="0.4">
      <c r="L45111" s="56">
        <f ca="1"/>
        <v>45110</v>
      </c>
      <c r="M45111" s="53">
        <f ca="1"/>
        <v>2023</v>
      </c>
      <c r="N45111" s="53">
        <f ca="1"/>
        <v>7</v>
      </c>
      <c r="O45111" s="53" t="str">
        <f ca="1"/>
        <v>2023-07</v>
      </c>
    </row>
    <row r="45112" spans="12:15" x14ac:dyDescent="0.4">
      <c r="L45112" s="56">
        <f ca="1"/>
        <v>45111</v>
      </c>
      <c r="M45112" s="53">
        <f ca="1"/>
        <v>2023</v>
      </c>
      <c r="N45112" s="53">
        <f ca="1"/>
        <v>7</v>
      </c>
      <c r="O45112" s="53" t="str">
        <f ca="1"/>
        <v>2023-07</v>
      </c>
    </row>
    <row r="45113" spans="12:15" x14ac:dyDescent="0.4">
      <c r="L45113" s="56">
        <f ca="1"/>
        <v>45112</v>
      </c>
      <c r="M45113" s="53">
        <f ca="1"/>
        <v>2023</v>
      </c>
      <c r="N45113" s="53">
        <f ca="1"/>
        <v>7</v>
      </c>
      <c r="O45113" s="53" t="str">
        <f ca="1"/>
        <v>2023-07</v>
      </c>
    </row>
    <row r="45114" spans="12:15" x14ac:dyDescent="0.4">
      <c r="L45114" s="56">
        <f ca="1"/>
        <v>45113</v>
      </c>
      <c r="M45114" s="53">
        <f ca="1"/>
        <v>2023</v>
      </c>
      <c r="N45114" s="53">
        <f ca="1"/>
        <v>7</v>
      </c>
      <c r="O45114" s="53" t="str">
        <f ca="1"/>
        <v>2023-07</v>
      </c>
    </row>
    <row r="45115" spans="12:15" x14ac:dyDescent="0.4">
      <c r="L45115" s="56">
        <f ca="1"/>
        <v>45114</v>
      </c>
      <c r="M45115" s="53">
        <f ca="1"/>
        <v>2023</v>
      </c>
      <c r="N45115" s="53">
        <f ca="1"/>
        <v>7</v>
      </c>
      <c r="O45115" s="53" t="str">
        <f ca="1"/>
        <v>2023-07</v>
      </c>
    </row>
    <row r="45116" spans="12:15" x14ac:dyDescent="0.4">
      <c r="L45116" s="56">
        <f ca="1"/>
        <v>45115</v>
      </c>
      <c r="M45116" s="53">
        <f ca="1"/>
        <v>2023</v>
      </c>
      <c r="N45116" s="53">
        <f ca="1"/>
        <v>7</v>
      </c>
      <c r="O45116" s="53" t="str">
        <f ca="1"/>
        <v>2023-07</v>
      </c>
    </row>
    <row r="45117" spans="12:15" x14ac:dyDescent="0.4">
      <c r="L45117" s="56">
        <f ca="1"/>
        <v>45116</v>
      </c>
      <c r="M45117" s="53">
        <f ca="1"/>
        <v>2023</v>
      </c>
      <c r="N45117" s="53">
        <f ca="1"/>
        <v>7</v>
      </c>
      <c r="O45117" s="53" t="str">
        <f ca="1"/>
        <v>2023-07</v>
      </c>
    </row>
    <row r="45118" spans="12:15" x14ac:dyDescent="0.4">
      <c r="L45118" s="56">
        <f ca="1"/>
        <v>45117</v>
      </c>
      <c r="M45118" s="53">
        <f ca="1"/>
        <v>2023</v>
      </c>
      <c r="N45118" s="53">
        <f ca="1"/>
        <v>7</v>
      </c>
      <c r="O45118" s="53" t="str">
        <f ca="1"/>
        <v>2023-07</v>
      </c>
    </row>
    <row r="45119" spans="12:15" x14ac:dyDescent="0.4">
      <c r="L45119" s="56">
        <f ca="1"/>
        <v>45118</v>
      </c>
      <c r="M45119" s="53">
        <f ca="1"/>
        <v>2023</v>
      </c>
      <c r="N45119" s="53">
        <f ca="1"/>
        <v>7</v>
      </c>
      <c r="O45119" s="53" t="str">
        <f ca="1"/>
        <v>2023-07</v>
      </c>
    </row>
    <row r="45120" spans="12:15" x14ac:dyDescent="0.4">
      <c r="L45120" s="56">
        <f ca="1"/>
        <v>45119</v>
      </c>
      <c r="M45120" s="53">
        <f ca="1"/>
        <v>2023</v>
      </c>
      <c r="N45120" s="53">
        <f ca="1"/>
        <v>7</v>
      </c>
      <c r="O45120" s="53" t="str">
        <f ca="1"/>
        <v>2023-07</v>
      </c>
    </row>
    <row r="45121" spans="12:15" x14ac:dyDescent="0.4">
      <c r="L45121" s="56">
        <f ca="1"/>
        <v>45120</v>
      </c>
      <c r="M45121" s="53">
        <f ca="1"/>
        <v>2023</v>
      </c>
      <c r="N45121" s="53">
        <f ca="1"/>
        <v>7</v>
      </c>
      <c r="O45121" s="53" t="str">
        <f ca="1"/>
        <v>2023-07</v>
      </c>
    </row>
    <row r="45122" spans="12:15" x14ac:dyDescent="0.4">
      <c r="L45122" s="56">
        <f ca="1"/>
        <v>45121</v>
      </c>
      <c r="M45122" s="53">
        <f ca="1"/>
        <v>2023</v>
      </c>
      <c r="N45122" s="53">
        <f ca="1"/>
        <v>7</v>
      </c>
      <c r="O45122" s="53" t="str">
        <f ca="1"/>
        <v>2023-07</v>
      </c>
    </row>
    <row r="45123" spans="12:15" x14ac:dyDescent="0.4">
      <c r="L45123" s="56">
        <f ca="1"/>
        <v>45122</v>
      </c>
      <c r="M45123" s="53">
        <f ca="1"/>
        <v>2023</v>
      </c>
      <c r="N45123" s="53">
        <f ca="1"/>
        <v>7</v>
      </c>
      <c r="O45123" s="53" t="str">
        <f ca="1"/>
        <v>2023-07</v>
      </c>
    </row>
    <row r="45124" spans="12:15" x14ac:dyDescent="0.4">
      <c r="L45124" s="56">
        <f ca="1"/>
        <v>45123</v>
      </c>
      <c r="M45124" s="53">
        <f ca="1"/>
        <v>2023</v>
      </c>
      <c r="N45124" s="53">
        <f ca="1"/>
        <v>7</v>
      </c>
      <c r="O45124" s="53" t="str">
        <f ca="1"/>
        <v>2023-07</v>
      </c>
    </row>
    <row r="45125" spans="12:15" x14ac:dyDescent="0.4">
      <c r="L45125" s="56">
        <f ca="1"/>
        <v>45124</v>
      </c>
      <c r="M45125" s="53">
        <f ca="1"/>
        <v>2023</v>
      </c>
      <c r="N45125" s="53">
        <f ca="1"/>
        <v>7</v>
      </c>
      <c r="O45125" s="53" t="str">
        <f ca="1"/>
        <v>2023-07</v>
      </c>
    </row>
    <row r="45126" spans="12:15" x14ac:dyDescent="0.4">
      <c r="L45126" s="56">
        <f ca="1"/>
        <v>45125</v>
      </c>
      <c r="M45126" s="53">
        <f ca="1"/>
        <v>2023</v>
      </c>
      <c r="N45126" s="53">
        <f ca="1"/>
        <v>7</v>
      </c>
      <c r="O45126" s="53" t="str">
        <f ca="1"/>
        <v>2023-07</v>
      </c>
    </row>
    <row r="45127" spans="12:15" x14ac:dyDescent="0.4">
      <c r="L45127" s="56">
        <f ca="1"/>
        <v>45126</v>
      </c>
      <c r="M45127" s="53">
        <f ca="1"/>
        <v>2023</v>
      </c>
      <c r="N45127" s="53">
        <f ca="1"/>
        <v>7</v>
      </c>
      <c r="O45127" s="53" t="str">
        <f ca="1"/>
        <v>2023-07</v>
      </c>
    </row>
    <row r="45128" spans="12:15" x14ac:dyDescent="0.4">
      <c r="L45128" s="56">
        <f ca="1"/>
        <v>45127</v>
      </c>
      <c r="M45128" s="53">
        <f ca="1"/>
        <v>2023</v>
      </c>
      <c r="N45128" s="53">
        <f ca="1"/>
        <v>7</v>
      </c>
      <c r="O45128" s="53" t="str">
        <f ca="1"/>
        <v>2023-07</v>
      </c>
    </row>
    <row r="45129" spans="12:15" x14ac:dyDescent="0.4">
      <c r="L45129" s="56">
        <f ca="1"/>
        <v>45128</v>
      </c>
      <c r="M45129" s="53">
        <f ca="1"/>
        <v>2023</v>
      </c>
      <c r="N45129" s="53">
        <f ca="1"/>
        <v>7</v>
      </c>
      <c r="O45129" s="53" t="str">
        <f ca="1"/>
        <v>2023-07</v>
      </c>
    </row>
    <row r="45130" spans="12:15" x14ac:dyDescent="0.4">
      <c r="L45130" s="56">
        <f ca="1"/>
        <v>45129</v>
      </c>
      <c r="M45130" s="53">
        <f ca="1"/>
        <v>2023</v>
      </c>
      <c r="N45130" s="53">
        <f ca="1"/>
        <v>7</v>
      </c>
      <c r="O45130" s="53" t="str">
        <f ca="1"/>
        <v>2023-07</v>
      </c>
    </row>
    <row r="45131" spans="12:15" x14ac:dyDescent="0.4">
      <c r="L45131" s="56">
        <f ca="1"/>
        <v>45130</v>
      </c>
      <c r="M45131" s="53">
        <f ca="1"/>
        <v>2023</v>
      </c>
      <c r="N45131" s="53">
        <f ca="1"/>
        <v>7</v>
      </c>
      <c r="O45131" s="53" t="str">
        <f ca="1"/>
        <v>2023-07</v>
      </c>
    </row>
    <row r="45132" spans="12:15" x14ac:dyDescent="0.4">
      <c r="L45132" s="56">
        <f ca="1"/>
        <v>45131</v>
      </c>
      <c r="M45132" s="53">
        <f ca="1"/>
        <v>2023</v>
      </c>
      <c r="N45132" s="53">
        <f ca="1"/>
        <v>7</v>
      </c>
      <c r="O45132" s="53" t="str">
        <f ca="1"/>
        <v>2023-07</v>
      </c>
    </row>
    <row r="45133" spans="12:15" x14ac:dyDescent="0.4">
      <c r="L45133" s="56">
        <f ca="1"/>
        <v>45132</v>
      </c>
      <c r="M45133" s="53">
        <f ca="1"/>
        <v>2023</v>
      </c>
      <c r="N45133" s="53">
        <f ca="1"/>
        <v>7</v>
      </c>
      <c r="O45133" s="53" t="str">
        <f ca="1"/>
        <v>2023-07</v>
      </c>
    </row>
    <row r="45134" spans="12:15" x14ac:dyDescent="0.4">
      <c r="L45134" s="56">
        <f ca="1"/>
        <v>45133</v>
      </c>
      <c r="M45134" s="53">
        <f ca="1"/>
        <v>2023</v>
      </c>
      <c r="N45134" s="53">
        <f ca="1"/>
        <v>7</v>
      </c>
      <c r="O45134" s="53" t="str">
        <f ca="1"/>
        <v>2023-07</v>
      </c>
    </row>
    <row r="45135" spans="12:15" x14ac:dyDescent="0.4">
      <c r="L45135" s="56">
        <f ca="1"/>
        <v>45134</v>
      </c>
      <c r="M45135" s="53">
        <f ca="1"/>
        <v>2023</v>
      </c>
      <c r="N45135" s="53">
        <f ca="1"/>
        <v>7</v>
      </c>
      <c r="O45135" s="53" t="str">
        <f ca="1"/>
        <v>2023-07</v>
      </c>
    </row>
    <row r="45136" spans="12:15" x14ac:dyDescent="0.4">
      <c r="L45136" s="56">
        <f ca="1"/>
        <v>45135</v>
      </c>
      <c r="M45136" s="53">
        <f ca="1"/>
        <v>2023</v>
      </c>
      <c r="N45136" s="53">
        <f ca="1"/>
        <v>7</v>
      </c>
      <c r="O45136" s="53" t="str">
        <f ca="1"/>
        <v>2023-07</v>
      </c>
    </row>
    <row r="45137" spans="12:15" x14ac:dyDescent="0.4">
      <c r="L45137" s="56">
        <f ca="1"/>
        <v>45136</v>
      </c>
      <c r="M45137" s="53">
        <f ca="1"/>
        <v>2023</v>
      </c>
      <c r="N45137" s="53">
        <f ca="1"/>
        <v>7</v>
      </c>
      <c r="O45137" s="53" t="str">
        <f ca="1"/>
        <v>2023-07</v>
      </c>
    </row>
    <row r="45138" spans="12:15" x14ac:dyDescent="0.4">
      <c r="L45138" s="56">
        <f ca="1"/>
        <v>45137</v>
      </c>
      <c r="M45138" s="53">
        <f ca="1"/>
        <v>2023</v>
      </c>
      <c r="N45138" s="53">
        <f ca="1"/>
        <v>7</v>
      </c>
      <c r="O45138" s="53" t="str">
        <f ca="1"/>
        <v>2023-07</v>
      </c>
    </row>
    <row r="45139" spans="12:15" x14ac:dyDescent="0.4">
      <c r="L45139" s="56">
        <f ca="1"/>
        <v>45138</v>
      </c>
      <c r="M45139" s="53">
        <f ca="1"/>
        <v>2023</v>
      </c>
      <c r="N45139" s="53">
        <f ca="1"/>
        <v>7</v>
      </c>
      <c r="O45139" s="53" t="str">
        <f ca="1"/>
        <v>2023-07</v>
      </c>
    </row>
    <row r="45140" spans="12:15" x14ac:dyDescent="0.4">
      <c r="L45140" s="56">
        <f ca="1"/>
        <v>45139</v>
      </c>
      <c r="M45140" s="53">
        <f ca="1"/>
        <v>2023</v>
      </c>
      <c r="N45140" s="53">
        <f ca="1"/>
        <v>8</v>
      </c>
      <c r="O45140" s="53" t="str">
        <f ca="1"/>
        <v>2023-08</v>
      </c>
    </row>
    <row r="45141" spans="12:15" x14ac:dyDescent="0.4">
      <c r="L45141" s="56">
        <f ca="1"/>
        <v>45140</v>
      </c>
      <c r="M45141" s="53">
        <f ca="1"/>
        <v>2023</v>
      </c>
      <c r="N45141" s="53">
        <f ca="1"/>
        <v>8</v>
      </c>
      <c r="O45141" s="53" t="str">
        <f ca="1"/>
        <v>2023-08</v>
      </c>
    </row>
    <row r="45142" spans="12:15" x14ac:dyDescent="0.4">
      <c r="L45142" s="56">
        <f ca="1"/>
        <v>45141</v>
      </c>
      <c r="M45142" s="53">
        <f ca="1"/>
        <v>2023</v>
      </c>
      <c r="N45142" s="53">
        <f ca="1"/>
        <v>8</v>
      </c>
      <c r="O45142" s="53" t="str">
        <f ca="1"/>
        <v>2023-08</v>
      </c>
    </row>
    <row r="45143" spans="12:15" x14ac:dyDescent="0.4">
      <c r="L45143" s="56">
        <f ca="1"/>
        <v>45142</v>
      </c>
      <c r="M45143" s="53">
        <f ca="1"/>
        <v>2023</v>
      </c>
      <c r="N45143" s="53">
        <f ca="1"/>
        <v>8</v>
      </c>
      <c r="O45143" s="53" t="str">
        <f ca="1"/>
        <v>2023-08</v>
      </c>
    </row>
    <row r="45144" spans="12:15" x14ac:dyDescent="0.4">
      <c r="L45144" s="56">
        <f ca="1"/>
        <v>45143</v>
      </c>
      <c r="M45144" s="53">
        <f ca="1"/>
        <v>2023</v>
      </c>
      <c r="N45144" s="53">
        <f ca="1"/>
        <v>8</v>
      </c>
      <c r="O45144" s="53" t="str">
        <f ca="1"/>
        <v>2023-08</v>
      </c>
    </row>
    <row r="45145" spans="12:15" x14ac:dyDescent="0.4">
      <c r="L45145" s="56">
        <f ca="1"/>
        <v>45144</v>
      </c>
      <c r="M45145" s="53">
        <f ca="1"/>
        <v>2023</v>
      </c>
      <c r="N45145" s="53">
        <f ca="1"/>
        <v>8</v>
      </c>
      <c r="O45145" s="53" t="str">
        <f ca="1"/>
        <v>2023-08</v>
      </c>
    </row>
    <row r="45146" spans="12:15" x14ac:dyDescent="0.4">
      <c r="L45146" s="56">
        <f ca="1"/>
        <v>45145</v>
      </c>
      <c r="M45146" s="53">
        <f ca="1"/>
        <v>2023</v>
      </c>
      <c r="N45146" s="53">
        <f ca="1"/>
        <v>8</v>
      </c>
      <c r="O45146" s="53" t="str">
        <f ca="1"/>
        <v>2023-08</v>
      </c>
    </row>
    <row r="45147" spans="12:15" x14ac:dyDescent="0.4">
      <c r="L45147" s="56">
        <f ca="1"/>
        <v>45146</v>
      </c>
      <c r="M45147" s="53">
        <f ca="1"/>
        <v>2023</v>
      </c>
      <c r="N45147" s="53">
        <f ca="1"/>
        <v>8</v>
      </c>
      <c r="O45147" s="53" t="str">
        <f ca="1"/>
        <v>2023-08</v>
      </c>
    </row>
    <row r="45148" spans="12:15" x14ac:dyDescent="0.4">
      <c r="L45148" s="56">
        <f ca="1"/>
        <v>45147</v>
      </c>
      <c r="M45148" s="53">
        <f ca="1"/>
        <v>2023</v>
      </c>
      <c r="N45148" s="53">
        <f ca="1"/>
        <v>8</v>
      </c>
      <c r="O45148" s="53" t="str">
        <f ca="1"/>
        <v>2023-08</v>
      </c>
    </row>
    <row r="45149" spans="12:15" x14ac:dyDescent="0.4">
      <c r="L45149" s="56">
        <f ca="1"/>
        <v>45148</v>
      </c>
      <c r="M45149" s="53">
        <f ca="1"/>
        <v>2023</v>
      </c>
      <c r="N45149" s="53">
        <f ca="1"/>
        <v>8</v>
      </c>
      <c r="O45149" s="53" t="str">
        <f ca="1"/>
        <v>2023-08</v>
      </c>
    </row>
    <row r="45150" spans="12:15" x14ac:dyDescent="0.4">
      <c r="L45150" s="56">
        <f ca="1"/>
        <v>45149</v>
      </c>
      <c r="M45150" s="53">
        <f ca="1"/>
        <v>2023</v>
      </c>
      <c r="N45150" s="53">
        <f ca="1"/>
        <v>8</v>
      </c>
      <c r="O45150" s="53" t="str">
        <f ca="1"/>
        <v>2023-08</v>
      </c>
    </row>
    <row r="45151" spans="12:15" x14ac:dyDescent="0.4">
      <c r="L45151" s="56">
        <f ca="1"/>
        <v>45150</v>
      </c>
      <c r="M45151" s="53">
        <f ca="1"/>
        <v>2023</v>
      </c>
      <c r="N45151" s="53">
        <f ca="1"/>
        <v>8</v>
      </c>
      <c r="O45151" s="53" t="str">
        <f ca="1"/>
        <v>2023-08</v>
      </c>
    </row>
    <row r="45152" spans="12:15" x14ac:dyDescent="0.4">
      <c r="L45152" s="56">
        <f ca="1"/>
        <v>45151</v>
      </c>
      <c r="M45152" s="53">
        <f ca="1"/>
        <v>2023</v>
      </c>
      <c r="N45152" s="53">
        <f ca="1"/>
        <v>8</v>
      </c>
      <c r="O45152" s="53" t="str">
        <f ca="1"/>
        <v>2023-08</v>
      </c>
    </row>
    <row r="45153" spans="12:15" x14ac:dyDescent="0.4">
      <c r="L45153" s="56">
        <f ca="1"/>
        <v>45152</v>
      </c>
      <c r="M45153" s="53">
        <f ca="1"/>
        <v>2023</v>
      </c>
      <c r="N45153" s="53">
        <f ca="1"/>
        <v>8</v>
      </c>
      <c r="O45153" s="53" t="str">
        <f ca="1"/>
        <v>2023-08</v>
      </c>
    </row>
    <row r="45154" spans="12:15" x14ac:dyDescent="0.4">
      <c r="L45154" s="56">
        <f ca="1"/>
        <v>45153</v>
      </c>
      <c r="M45154" s="53">
        <f ca="1"/>
        <v>2023</v>
      </c>
      <c r="N45154" s="53">
        <f ca="1"/>
        <v>8</v>
      </c>
      <c r="O45154" s="53" t="str">
        <f ca="1"/>
        <v>2023-08</v>
      </c>
    </row>
    <row r="45155" spans="12:15" x14ac:dyDescent="0.4">
      <c r="L45155" s="56">
        <f ca="1"/>
        <v>45154</v>
      </c>
      <c r="M45155" s="53">
        <f ca="1"/>
        <v>2023</v>
      </c>
      <c r="N45155" s="53">
        <f ca="1"/>
        <v>8</v>
      </c>
      <c r="O45155" s="53" t="str">
        <f ca="1"/>
        <v>2023-08</v>
      </c>
    </row>
    <row r="45156" spans="12:15" x14ac:dyDescent="0.4">
      <c r="L45156" s="56">
        <f ca="1"/>
        <v>45155</v>
      </c>
      <c r="M45156" s="53">
        <f ca="1"/>
        <v>2023</v>
      </c>
      <c r="N45156" s="53">
        <f ca="1"/>
        <v>8</v>
      </c>
      <c r="O45156" s="53" t="str">
        <f ca="1"/>
        <v>2023-08</v>
      </c>
    </row>
    <row r="45157" spans="12:15" x14ac:dyDescent="0.4">
      <c r="L45157" s="56">
        <f ca="1"/>
        <v>45156</v>
      </c>
      <c r="M45157" s="53">
        <f ca="1"/>
        <v>2023</v>
      </c>
      <c r="N45157" s="53">
        <f ca="1"/>
        <v>8</v>
      </c>
      <c r="O45157" s="53" t="str">
        <f ca="1"/>
        <v>2023-08</v>
      </c>
    </row>
    <row r="45158" spans="12:15" x14ac:dyDescent="0.4">
      <c r="L45158" s="56">
        <f ca="1"/>
        <v>45157</v>
      </c>
      <c r="M45158" s="53">
        <f ca="1"/>
        <v>2023</v>
      </c>
      <c r="N45158" s="53">
        <f ca="1"/>
        <v>8</v>
      </c>
      <c r="O45158" s="53" t="str">
        <f ca="1"/>
        <v>2023-08</v>
      </c>
    </row>
    <row r="45159" spans="12:15" x14ac:dyDescent="0.4">
      <c r="L45159" s="56">
        <f ca="1"/>
        <v>45158</v>
      </c>
      <c r="M45159" s="53">
        <f ca="1"/>
        <v>2023</v>
      </c>
      <c r="N45159" s="53">
        <f ca="1"/>
        <v>8</v>
      </c>
      <c r="O45159" s="53" t="str">
        <f ca="1"/>
        <v>2023-08</v>
      </c>
    </row>
    <row r="45160" spans="12:15" x14ac:dyDescent="0.4">
      <c r="L45160" s="56">
        <f ca="1"/>
        <v>45159</v>
      </c>
      <c r="M45160" s="53">
        <f ca="1"/>
        <v>2023</v>
      </c>
      <c r="N45160" s="53">
        <f ca="1"/>
        <v>8</v>
      </c>
      <c r="O45160" s="53" t="str">
        <f ca="1"/>
        <v>2023-08</v>
      </c>
    </row>
    <row r="45161" spans="12:15" x14ac:dyDescent="0.4">
      <c r="L45161" s="56">
        <f ca="1"/>
        <v>45160</v>
      </c>
      <c r="M45161" s="53">
        <f ca="1"/>
        <v>2023</v>
      </c>
      <c r="N45161" s="53">
        <f ca="1"/>
        <v>8</v>
      </c>
      <c r="O45161" s="53" t="str">
        <f ca="1"/>
        <v>2023-08</v>
      </c>
    </row>
    <row r="45162" spans="12:15" x14ac:dyDescent="0.4">
      <c r="L45162" s="56">
        <f ca="1"/>
        <v>45161</v>
      </c>
      <c r="M45162" s="53">
        <f ca="1"/>
        <v>2023</v>
      </c>
      <c r="N45162" s="53">
        <f ca="1"/>
        <v>8</v>
      </c>
      <c r="O45162" s="53" t="str">
        <f ca="1"/>
        <v>2023-08</v>
      </c>
    </row>
    <row r="45163" spans="12:15" x14ac:dyDescent="0.4">
      <c r="L45163" s="56">
        <f ca="1"/>
        <v>45162</v>
      </c>
      <c r="M45163" s="53">
        <f ca="1"/>
        <v>2023</v>
      </c>
      <c r="N45163" s="53">
        <f ca="1"/>
        <v>8</v>
      </c>
      <c r="O45163" s="53" t="str">
        <f ca="1"/>
        <v>2023-08</v>
      </c>
    </row>
    <row r="45164" spans="12:15" x14ac:dyDescent="0.4">
      <c r="L45164" s="56">
        <f ca="1"/>
        <v>45163</v>
      </c>
      <c r="M45164" s="53">
        <f ca="1"/>
        <v>2023</v>
      </c>
      <c r="N45164" s="53">
        <f ca="1"/>
        <v>8</v>
      </c>
      <c r="O45164" s="53" t="str">
        <f ca="1"/>
        <v>2023-08</v>
      </c>
    </row>
    <row r="45165" spans="12:15" x14ac:dyDescent="0.4">
      <c r="L45165" s="56">
        <f ca="1"/>
        <v>45164</v>
      </c>
      <c r="M45165" s="53">
        <f ca="1"/>
        <v>2023</v>
      </c>
      <c r="N45165" s="53">
        <f ca="1"/>
        <v>8</v>
      </c>
      <c r="O45165" s="53" t="str">
        <f ca="1"/>
        <v>2023-08</v>
      </c>
    </row>
    <row r="45166" spans="12:15" x14ac:dyDescent="0.4">
      <c r="L45166" s="56">
        <f ca="1"/>
        <v>45165</v>
      </c>
      <c r="M45166" s="53">
        <f ca="1"/>
        <v>2023</v>
      </c>
      <c r="N45166" s="53">
        <f ca="1"/>
        <v>8</v>
      </c>
      <c r="O45166" s="53" t="str">
        <f ca="1"/>
        <v>2023-08</v>
      </c>
    </row>
    <row r="45167" spans="12:15" x14ac:dyDescent="0.4">
      <c r="L45167" s="56">
        <f ca="1"/>
        <v>45166</v>
      </c>
      <c r="M45167" s="53">
        <f ca="1"/>
        <v>2023</v>
      </c>
      <c r="N45167" s="53">
        <f ca="1"/>
        <v>8</v>
      </c>
      <c r="O45167" s="53" t="str">
        <f ca="1"/>
        <v>2023-08</v>
      </c>
    </row>
    <row r="45168" spans="12:15" x14ac:dyDescent="0.4">
      <c r="L45168" s="56">
        <f ca="1"/>
        <v>45167</v>
      </c>
      <c r="M45168" s="53">
        <f ca="1"/>
        <v>2023</v>
      </c>
      <c r="N45168" s="53">
        <f ca="1"/>
        <v>8</v>
      </c>
      <c r="O45168" s="53" t="str">
        <f ca="1"/>
        <v>2023-08</v>
      </c>
    </row>
    <row r="45169" spans="12:15" x14ac:dyDescent="0.4">
      <c r="L45169" s="56">
        <f ca="1"/>
        <v>45168</v>
      </c>
      <c r="M45169" s="53">
        <f ca="1"/>
        <v>2023</v>
      </c>
      <c r="N45169" s="53">
        <f ca="1"/>
        <v>8</v>
      </c>
      <c r="O45169" s="53" t="str">
        <f ca="1"/>
        <v>2023-08</v>
      </c>
    </row>
    <row r="45170" spans="12:15" x14ac:dyDescent="0.4">
      <c r="L45170" s="56">
        <f ca="1"/>
        <v>45169</v>
      </c>
      <c r="M45170" s="53">
        <f ca="1"/>
        <v>2023</v>
      </c>
      <c r="N45170" s="53">
        <f ca="1"/>
        <v>8</v>
      </c>
      <c r="O45170" s="53" t="str">
        <f ca="1"/>
        <v>2023-08</v>
      </c>
    </row>
    <row r="45171" spans="12:15" x14ac:dyDescent="0.4">
      <c r="L45171" s="56">
        <f ca="1"/>
        <v>45170</v>
      </c>
      <c r="M45171" s="53">
        <f ca="1"/>
        <v>2023</v>
      </c>
      <c r="N45171" s="53">
        <f ca="1"/>
        <v>9</v>
      </c>
      <c r="O45171" s="53" t="str">
        <f ca="1"/>
        <v>2023-09</v>
      </c>
    </row>
    <row r="45172" spans="12:15" x14ac:dyDescent="0.4">
      <c r="L45172" s="56">
        <f ca="1"/>
        <v>45171</v>
      </c>
      <c r="M45172" s="53">
        <f ca="1"/>
        <v>2023</v>
      </c>
      <c r="N45172" s="53">
        <f ca="1"/>
        <v>9</v>
      </c>
      <c r="O45172" s="53" t="str">
        <f ca="1"/>
        <v>2023-09</v>
      </c>
    </row>
    <row r="45173" spans="12:15" x14ac:dyDescent="0.4">
      <c r="L45173" s="56">
        <f ca="1"/>
        <v>45172</v>
      </c>
      <c r="M45173" s="53">
        <f ca="1"/>
        <v>2023</v>
      </c>
      <c r="N45173" s="53">
        <f ca="1"/>
        <v>9</v>
      </c>
      <c r="O45173" s="53" t="str">
        <f ca="1"/>
        <v>2023-09</v>
      </c>
    </row>
    <row r="45174" spans="12:15" x14ac:dyDescent="0.4">
      <c r="L45174" s="56">
        <f ca="1"/>
        <v>45173</v>
      </c>
      <c r="M45174" s="53">
        <f ca="1"/>
        <v>2023</v>
      </c>
      <c r="N45174" s="53">
        <f ca="1"/>
        <v>9</v>
      </c>
      <c r="O45174" s="53" t="str">
        <f ca="1"/>
        <v>2023-09</v>
      </c>
    </row>
    <row r="45175" spans="12:15" x14ac:dyDescent="0.4">
      <c r="L45175" s="56">
        <f ca="1"/>
        <v>45174</v>
      </c>
      <c r="M45175" s="53">
        <f ca="1"/>
        <v>2023</v>
      </c>
      <c r="N45175" s="53">
        <f ca="1"/>
        <v>9</v>
      </c>
      <c r="O45175" s="53" t="str">
        <f ca="1"/>
        <v>2023-09</v>
      </c>
    </row>
    <row r="45176" spans="12:15" x14ac:dyDescent="0.4">
      <c r="L45176" s="56">
        <f ca="1"/>
        <v>45175</v>
      </c>
      <c r="M45176" s="53">
        <f ca="1"/>
        <v>2023</v>
      </c>
      <c r="N45176" s="53">
        <f ca="1"/>
        <v>9</v>
      </c>
      <c r="O45176" s="53" t="str">
        <f ca="1"/>
        <v>2023-09</v>
      </c>
    </row>
    <row r="45177" spans="12:15" x14ac:dyDescent="0.4">
      <c r="L45177" s="56">
        <f ca="1"/>
        <v>45176</v>
      </c>
      <c r="M45177" s="53">
        <f ca="1"/>
        <v>2023</v>
      </c>
      <c r="N45177" s="53">
        <f ca="1"/>
        <v>9</v>
      </c>
      <c r="O45177" s="53" t="str">
        <f ca="1"/>
        <v>2023-09</v>
      </c>
    </row>
    <row r="45178" spans="12:15" x14ac:dyDescent="0.4">
      <c r="L45178" s="56">
        <f ca="1"/>
        <v>45177</v>
      </c>
      <c r="M45178" s="53">
        <f ca="1"/>
        <v>2023</v>
      </c>
      <c r="N45178" s="53">
        <f ca="1"/>
        <v>9</v>
      </c>
      <c r="O45178" s="53" t="str">
        <f ca="1"/>
        <v>2023-09</v>
      </c>
    </row>
    <row r="45179" spans="12:15" x14ac:dyDescent="0.4">
      <c r="L45179" s="56">
        <f ca="1"/>
        <v>45178</v>
      </c>
      <c r="M45179" s="53">
        <f ca="1"/>
        <v>2023</v>
      </c>
      <c r="N45179" s="53">
        <f ca="1"/>
        <v>9</v>
      </c>
      <c r="O45179" s="53" t="str">
        <f ca="1"/>
        <v>2023-09</v>
      </c>
    </row>
    <row r="45180" spans="12:15" x14ac:dyDescent="0.4">
      <c r="L45180" s="56">
        <f ca="1"/>
        <v>45179</v>
      </c>
      <c r="M45180" s="53">
        <f ca="1"/>
        <v>2023</v>
      </c>
      <c r="N45180" s="53">
        <f ca="1"/>
        <v>9</v>
      </c>
      <c r="O45180" s="53" t="str">
        <f ca="1"/>
        <v>2023-09</v>
      </c>
    </row>
    <row r="45181" spans="12:15" x14ac:dyDescent="0.4">
      <c r="L45181" s="56">
        <f ca="1"/>
        <v>45180</v>
      </c>
      <c r="M45181" s="53">
        <f ca="1"/>
        <v>2023</v>
      </c>
      <c r="N45181" s="53">
        <f ca="1"/>
        <v>9</v>
      </c>
      <c r="O45181" s="53" t="str">
        <f ca="1"/>
        <v>2023-09</v>
      </c>
    </row>
    <row r="45182" spans="12:15" x14ac:dyDescent="0.4">
      <c r="L45182" s="56">
        <f ca="1"/>
        <v>45181</v>
      </c>
      <c r="M45182" s="53">
        <f ca="1"/>
        <v>2023</v>
      </c>
      <c r="N45182" s="53">
        <f ca="1"/>
        <v>9</v>
      </c>
      <c r="O45182" s="53" t="str">
        <f ca="1"/>
        <v>2023-09</v>
      </c>
    </row>
    <row r="45183" spans="12:15" x14ac:dyDescent="0.4">
      <c r="L45183" s="56">
        <f ca="1"/>
        <v>45182</v>
      </c>
      <c r="M45183" s="53">
        <f ca="1"/>
        <v>2023</v>
      </c>
      <c r="N45183" s="53">
        <f ca="1"/>
        <v>9</v>
      </c>
      <c r="O45183" s="53" t="str">
        <f ca="1"/>
        <v>2023-09</v>
      </c>
    </row>
    <row r="45184" spans="12:15" x14ac:dyDescent="0.4">
      <c r="L45184" s="56">
        <f ca="1"/>
        <v>45183</v>
      </c>
      <c r="M45184" s="53">
        <f ca="1"/>
        <v>2023</v>
      </c>
      <c r="N45184" s="53">
        <f ca="1"/>
        <v>9</v>
      </c>
      <c r="O45184" s="53" t="str">
        <f ca="1"/>
        <v>2023-09</v>
      </c>
    </row>
    <row r="45185" spans="12:15" x14ac:dyDescent="0.4">
      <c r="L45185" s="56">
        <f ca="1"/>
        <v>45184</v>
      </c>
      <c r="M45185" s="53">
        <f ca="1"/>
        <v>2023</v>
      </c>
      <c r="N45185" s="53">
        <f ca="1"/>
        <v>9</v>
      </c>
      <c r="O45185" s="53" t="str">
        <f ca="1"/>
        <v>2023-09</v>
      </c>
    </row>
    <row r="45186" spans="12:15" x14ac:dyDescent="0.4">
      <c r="L45186" s="56">
        <f ca="1"/>
        <v>45185</v>
      </c>
      <c r="M45186" s="53">
        <f ca="1"/>
        <v>2023</v>
      </c>
      <c r="N45186" s="53">
        <f ca="1"/>
        <v>9</v>
      </c>
      <c r="O45186" s="53" t="str">
        <f ca="1"/>
        <v>2023-09</v>
      </c>
    </row>
    <row r="45187" spans="12:15" x14ac:dyDescent="0.4">
      <c r="L45187" s="56">
        <f ca="1"/>
        <v>45186</v>
      </c>
      <c r="M45187" s="53">
        <f ca="1"/>
        <v>2023</v>
      </c>
      <c r="N45187" s="53">
        <f ca="1"/>
        <v>9</v>
      </c>
      <c r="O45187" s="53" t="str">
        <f ca="1"/>
        <v>2023-09</v>
      </c>
    </row>
    <row r="45188" spans="12:15" x14ac:dyDescent="0.4">
      <c r="L45188" s="56">
        <f ca="1"/>
        <v>45187</v>
      </c>
      <c r="M45188" s="53">
        <f ca="1"/>
        <v>2023</v>
      </c>
      <c r="N45188" s="53">
        <f ca="1"/>
        <v>9</v>
      </c>
      <c r="O45188" s="53" t="str">
        <f ca="1"/>
        <v>2023-09</v>
      </c>
    </row>
    <row r="45189" spans="12:15" x14ac:dyDescent="0.4">
      <c r="L45189" s="56">
        <f ca="1"/>
        <v>45188</v>
      </c>
      <c r="M45189" s="53">
        <f ca="1"/>
        <v>2023</v>
      </c>
      <c r="N45189" s="53">
        <f ca="1"/>
        <v>9</v>
      </c>
      <c r="O45189" s="53" t="str">
        <f ca="1"/>
        <v>2023-09</v>
      </c>
    </row>
    <row r="45190" spans="12:15" x14ac:dyDescent="0.4">
      <c r="L45190" s="56">
        <f ca="1"/>
        <v>45189</v>
      </c>
      <c r="M45190" s="53">
        <f ca="1"/>
        <v>2023</v>
      </c>
      <c r="N45190" s="53">
        <f ca="1"/>
        <v>9</v>
      </c>
      <c r="O45190" s="53" t="str">
        <f ca="1"/>
        <v>2023-09</v>
      </c>
    </row>
    <row r="45191" spans="12:15" x14ac:dyDescent="0.4">
      <c r="L45191" s="56">
        <f ca="1"/>
        <v>45190</v>
      </c>
      <c r="M45191" s="53">
        <f ca="1"/>
        <v>2023</v>
      </c>
      <c r="N45191" s="53">
        <f ca="1"/>
        <v>9</v>
      </c>
      <c r="O45191" s="53" t="str">
        <f ca="1"/>
        <v>2023-09</v>
      </c>
    </row>
    <row r="45192" spans="12:15" x14ac:dyDescent="0.4">
      <c r="L45192" s="56">
        <f ca="1"/>
        <v>45191</v>
      </c>
      <c r="M45192" s="53">
        <f ca="1"/>
        <v>2023</v>
      </c>
      <c r="N45192" s="53">
        <f ca="1"/>
        <v>9</v>
      </c>
      <c r="O45192" s="53" t="str">
        <f ca="1"/>
        <v>2023-09</v>
      </c>
    </row>
    <row r="45193" spans="12:15" x14ac:dyDescent="0.4">
      <c r="L45193" s="56">
        <f ca="1"/>
        <v>45192</v>
      </c>
      <c r="M45193" s="53">
        <f ca="1"/>
        <v>2023</v>
      </c>
      <c r="N45193" s="53">
        <f ca="1"/>
        <v>9</v>
      </c>
      <c r="O45193" s="53" t="str">
        <f ca="1"/>
        <v>2023-09</v>
      </c>
    </row>
    <row r="45194" spans="12:15" x14ac:dyDescent="0.4">
      <c r="L45194" s="56">
        <f ca="1"/>
        <v>45193</v>
      </c>
      <c r="M45194" s="53">
        <f ca="1"/>
        <v>2023</v>
      </c>
      <c r="N45194" s="53">
        <f ca="1"/>
        <v>9</v>
      </c>
      <c r="O45194" s="53" t="str">
        <f ca="1"/>
        <v>2023-09</v>
      </c>
    </row>
    <row r="45195" spans="12:15" x14ac:dyDescent="0.4">
      <c r="L45195" s="56">
        <f ca="1"/>
        <v>45194</v>
      </c>
      <c r="M45195" s="53">
        <f ca="1"/>
        <v>2023</v>
      </c>
      <c r="N45195" s="53">
        <f ca="1"/>
        <v>9</v>
      </c>
      <c r="O45195" s="53" t="str">
        <f ca="1"/>
        <v>2023-09</v>
      </c>
    </row>
    <row r="45196" spans="12:15" x14ac:dyDescent="0.4">
      <c r="L45196" s="56">
        <f ca="1"/>
        <v>45195</v>
      </c>
      <c r="M45196" s="53">
        <f ca="1"/>
        <v>2023</v>
      </c>
      <c r="N45196" s="53">
        <f ca="1"/>
        <v>9</v>
      </c>
      <c r="O45196" s="53" t="str">
        <f ca="1"/>
        <v>2023-09</v>
      </c>
    </row>
    <row r="45197" spans="12:15" x14ac:dyDescent="0.4">
      <c r="L45197" s="56">
        <f ca="1"/>
        <v>45196</v>
      </c>
      <c r="M45197" s="53">
        <f ca="1"/>
        <v>2023</v>
      </c>
      <c r="N45197" s="53">
        <f ca="1"/>
        <v>9</v>
      </c>
      <c r="O45197" s="53" t="str">
        <f ca="1"/>
        <v>2023-09</v>
      </c>
    </row>
    <row r="45198" spans="12:15" x14ac:dyDescent="0.4">
      <c r="L45198" s="56">
        <f ca="1"/>
        <v>45197</v>
      </c>
      <c r="M45198" s="53">
        <f ca="1"/>
        <v>2023</v>
      </c>
      <c r="N45198" s="53">
        <f ca="1"/>
        <v>9</v>
      </c>
      <c r="O45198" s="53" t="str">
        <f ca="1"/>
        <v>2023-09</v>
      </c>
    </row>
    <row r="45199" spans="12:15" x14ac:dyDescent="0.4">
      <c r="L45199" s="56">
        <f ca="1"/>
        <v>45198</v>
      </c>
      <c r="M45199" s="53">
        <f ca="1"/>
        <v>2023</v>
      </c>
      <c r="N45199" s="53">
        <f ca="1"/>
        <v>9</v>
      </c>
      <c r="O45199" s="53" t="str">
        <f ca="1"/>
        <v>2023-09</v>
      </c>
    </row>
    <row r="45200" spans="12:15" x14ac:dyDescent="0.4">
      <c r="L45200" s="56">
        <f ca="1"/>
        <v>45199</v>
      </c>
      <c r="M45200" s="53">
        <f ca="1"/>
        <v>2023</v>
      </c>
      <c r="N45200" s="53">
        <f ca="1"/>
        <v>9</v>
      </c>
      <c r="O45200" s="53" t="str">
        <f ca="1"/>
        <v>2023-09</v>
      </c>
    </row>
    <row r="45201" spans="12:15" x14ac:dyDescent="0.4">
      <c r="L45201" s="56">
        <f ca="1"/>
        <v>45200</v>
      </c>
      <c r="M45201" s="53">
        <f ca="1"/>
        <v>2023</v>
      </c>
      <c r="N45201" s="53">
        <f ca="1"/>
        <v>10</v>
      </c>
      <c r="O45201" s="53" t="str">
        <f ca="1"/>
        <v>2023-10</v>
      </c>
    </row>
    <row r="45202" spans="12:15" x14ac:dyDescent="0.4">
      <c r="L45202" s="56">
        <f ca="1"/>
        <v>45201</v>
      </c>
      <c r="M45202" s="53">
        <f ca="1"/>
        <v>2023</v>
      </c>
      <c r="N45202" s="53">
        <f ca="1"/>
        <v>10</v>
      </c>
      <c r="O45202" s="53" t="str">
        <f ca="1"/>
        <v>2023-10</v>
      </c>
    </row>
    <row r="45203" spans="12:15" x14ac:dyDescent="0.4">
      <c r="L45203" s="56">
        <f ca="1"/>
        <v>45202</v>
      </c>
      <c r="M45203" s="53">
        <f ca="1"/>
        <v>2023</v>
      </c>
      <c r="N45203" s="53">
        <f ca="1"/>
        <v>10</v>
      </c>
      <c r="O45203" s="53" t="str">
        <f ca="1"/>
        <v>2023-10</v>
      </c>
    </row>
    <row r="45204" spans="12:15" x14ac:dyDescent="0.4">
      <c r="L45204" s="56">
        <f ca="1"/>
        <v>45203</v>
      </c>
      <c r="M45204" s="53">
        <f ca="1"/>
        <v>2023</v>
      </c>
      <c r="N45204" s="53">
        <f ca="1"/>
        <v>10</v>
      </c>
      <c r="O45204" s="53" t="str">
        <f ca="1"/>
        <v>2023-10</v>
      </c>
    </row>
    <row r="45205" spans="12:15" x14ac:dyDescent="0.4">
      <c r="L45205" s="56">
        <f ca="1"/>
        <v>45204</v>
      </c>
      <c r="M45205" s="53">
        <f ca="1"/>
        <v>2023</v>
      </c>
      <c r="N45205" s="53">
        <f ca="1"/>
        <v>10</v>
      </c>
      <c r="O45205" s="53" t="str">
        <f ca="1"/>
        <v>2023-10</v>
      </c>
    </row>
    <row r="45206" spans="12:15" x14ac:dyDescent="0.4">
      <c r="L45206" s="56">
        <f ca="1"/>
        <v>45205</v>
      </c>
      <c r="M45206" s="53">
        <f ca="1"/>
        <v>2023</v>
      </c>
      <c r="N45206" s="53">
        <f ca="1"/>
        <v>10</v>
      </c>
      <c r="O45206" s="53" t="str">
        <f ca="1"/>
        <v>2023-10</v>
      </c>
    </row>
    <row r="45207" spans="12:15" x14ac:dyDescent="0.4">
      <c r="L45207" s="56">
        <f ca="1"/>
        <v>45206</v>
      </c>
      <c r="M45207" s="53">
        <f ca="1"/>
        <v>2023</v>
      </c>
      <c r="N45207" s="53">
        <f ca="1"/>
        <v>10</v>
      </c>
      <c r="O45207" s="53" t="str">
        <f ca="1"/>
        <v>2023-10</v>
      </c>
    </row>
    <row r="45208" spans="12:15" x14ac:dyDescent="0.4">
      <c r="L45208" s="56">
        <f ca="1"/>
        <v>45207</v>
      </c>
      <c r="M45208" s="53">
        <f ca="1"/>
        <v>2023</v>
      </c>
      <c r="N45208" s="53">
        <f ca="1"/>
        <v>10</v>
      </c>
      <c r="O45208" s="53" t="str">
        <f ca="1"/>
        <v>2023-10</v>
      </c>
    </row>
    <row r="45209" spans="12:15" x14ac:dyDescent="0.4">
      <c r="L45209" s="56">
        <f ca="1"/>
        <v>45208</v>
      </c>
      <c r="M45209" s="53">
        <f ca="1"/>
        <v>2023</v>
      </c>
      <c r="N45209" s="53">
        <f ca="1"/>
        <v>10</v>
      </c>
      <c r="O45209" s="53" t="str">
        <f ca="1"/>
        <v>2023-10</v>
      </c>
    </row>
    <row r="45210" spans="12:15" x14ac:dyDescent="0.4">
      <c r="L45210" s="56">
        <f ca="1"/>
        <v>45209</v>
      </c>
      <c r="M45210" s="53">
        <f ca="1"/>
        <v>2023</v>
      </c>
      <c r="N45210" s="53">
        <f ca="1"/>
        <v>10</v>
      </c>
      <c r="O45210" s="53" t="str">
        <f ca="1"/>
        <v>2023-10</v>
      </c>
    </row>
    <row r="45211" spans="12:15" x14ac:dyDescent="0.4">
      <c r="L45211" s="56">
        <f ca="1"/>
        <v>45210</v>
      </c>
      <c r="M45211" s="53">
        <f ca="1"/>
        <v>2023</v>
      </c>
      <c r="N45211" s="53">
        <f ca="1"/>
        <v>10</v>
      </c>
      <c r="O45211" s="53" t="str">
        <f ca="1"/>
        <v>2023-10</v>
      </c>
    </row>
    <row r="45212" spans="12:15" x14ac:dyDescent="0.4">
      <c r="L45212" s="56">
        <f ca="1"/>
        <v>45211</v>
      </c>
      <c r="M45212" s="53">
        <f ca="1"/>
        <v>2023</v>
      </c>
      <c r="N45212" s="53">
        <f ca="1"/>
        <v>10</v>
      </c>
      <c r="O45212" s="53" t="str">
        <f ca="1"/>
        <v>2023-10</v>
      </c>
    </row>
    <row r="45213" spans="12:15" x14ac:dyDescent="0.4">
      <c r="L45213" s="56">
        <f ca="1"/>
        <v>45212</v>
      </c>
      <c r="M45213" s="53">
        <f ca="1"/>
        <v>2023</v>
      </c>
      <c r="N45213" s="53">
        <f ca="1"/>
        <v>10</v>
      </c>
      <c r="O45213" s="53" t="str">
        <f ca="1"/>
        <v>2023-10</v>
      </c>
    </row>
    <row r="45214" spans="12:15" x14ac:dyDescent="0.4">
      <c r="L45214" s="56">
        <f ca="1"/>
        <v>45213</v>
      </c>
      <c r="M45214" s="53">
        <f ca="1"/>
        <v>2023</v>
      </c>
      <c r="N45214" s="53">
        <f ca="1"/>
        <v>10</v>
      </c>
      <c r="O45214" s="53" t="str">
        <f ca="1"/>
        <v>2023-10</v>
      </c>
    </row>
    <row r="45215" spans="12:15" x14ac:dyDescent="0.4">
      <c r="L45215" s="56">
        <f ca="1"/>
        <v>45214</v>
      </c>
      <c r="M45215" s="53">
        <f ca="1"/>
        <v>2023</v>
      </c>
      <c r="N45215" s="53">
        <f ca="1"/>
        <v>10</v>
      </c>
      <c r="O45215" s="53" t="str">
        <f ca="1"/>
        <v>2023-10</v>
      </c>
    </row>
    <row r="45216" spans="12:15" x14ac:dyDescent="0.4">
      <c r="L45216" s="56">
        <f ca="1"/>
        <v>45215</v>
      </c>
      <c r="M45216" s="53">
        <f ca="1"/>
        <v>2023</v>
      </c>
      <c r="N45216" s="53">
        <f ca="1"/>
        <v>10</v>
      </c>
      <c r="O45216" s="53" t="str">
        <f ca="1"/>
        <v>2023-10</v>
      </c>
    </row>
    <row r="45217" spans="12:15" x14ac:dyDescent="0.4">
      <c r="L45217" s="56">
        <f ca="1"/>
        <v>45216</v>
      </c>
      <c r="M45217" s="53">
        <f ca="1"/>
        <v>2023</v>
      </c>
      <c r="N45217" s="53">
        <f ca="1"/>
        <v>10</v>
      </c>
      <c r="O45217" s="53" t="str">
        <f ca="1"/>
        <v>2023-10</v>
      </c>
    </row>
    <row r="45218" spans="12:15" x14ac:dyDescent="0.4">
      <c r="L45218" s="56">
        <f ca="1"/>
        <v>45217</v>
      </c>
      <c r="M45218" s="53">
        <f ca="1"/>
        <v>2023</v>
      </c>
      <c r="N45218" s="53">
        <f ca="1"/>
        <v>10</v>
      </c>
      <c r="O45218" s="53" t="str">
        <f ca="1"/>
        <v>2023-10</v>
      </c>
    </row>
    <row r="45219" spans="12:15" x14ac:dyDescent="0.4">
      <c r="L45219" s="56">
        <f ca="1"/>
        <v>45218</v>
      </c>
      <c r="M45219" s="53">
        <f ca="1"/>
        <v>2023</v>
      </c>
      <c r="N45219" s="53">
        <f ca="1"/>
        <v>10</v>
      </c>
      <c r="O45219" s="53" t="str">
        <f ca="1"/>
        <v>2023-10</v>
      </c>
    </row>
    <row r="45220" spans="12:15" x14ac:dyDescent="0.4">
      <c r="L45220" s="56">
        <f ca="1"/>
        <v>45219</v>
      </c>
      <c r="M45220" s="53">
        <f ca="1"/>
        <v>2023</v>
      </c>
      <c r="N45220" s="53">
        <f ca="1"/>
        <v>10</v>
      </c>
      <c r="O45220" s="53" t="str">
        <f ca="1"/>
        <v>2023-10</v>
      </c>
    </row>
    <row r="45221" spans="12:15" x14ac:dyDescent="0.4">
      <c r="L45221" s="56">
        <f ca="1"/>
        <v>45220</v>
      </c>
      <c r="M45221" s="53">
        <f ca="1"/>
        <v>2023</v>
      </c>
      <c r="N45221" s="53">
        <f ca="1"/>
        <v>10</v>
      </c>
      <c r="O45221" s="53" t="str">
        <f ca="1"/>
        <v>2023-10</v>
      </c>
    </row>
    <row r="45222" spans="12:15" x14ac:dyDescent="0.4">
      <c r="L45222" s="56">
        <f ca="1"/>
        <v>45221</v>
      </c>
      <c r="M45222" s="53">
        <f ca="1"/>
        <v>2023</v>
      </c>
      <c r="N45222" s="53">
        <f ca="1"/>
        <v>10</v>
      </c>
      <c r="O45222" s="53" t="str">
        <f ca="1"/>
        <v>2023-10</v>
      </c>
    </row>
    <row r="45223" spans="12:15" x14ac:dyDescent="0.4">
      <c r="L45223" s="56">
        <f ca="1"/>
        <v>45222</v>
      </c>
      <c r="M45223" s="53">
        <f ca="1"/>
        <v>2023</v>
      </c>
      <c r="N45223" s="53">
        <f ca="1"/>
        <v>10</v>
      </c>
      <c r="O45223" s="53" t="str">
        <f ca="1"/>
        <v>2023-10</v>
      </c>
    </row>
    <row r="45224" spans="12:15" x14ac:dyDescent="0.4">
      <c r="L45224" s="56">
        <f ca="1"/>
        <v>45223</v>
      </c>
      <c r="M45224" s="53">
        <f ca="1"/>
        <v>2023</v>
      </c>
      <c r="N45224" s="53">
        <f ca="1"/>
        <v>10</v>
      </c>
      <c r="O45224" s="53" t="str">
        <f ca="1"/>
        <v>2023-10</v>
      </c>
    </row>
    <row r="45225" spans="12:15" x14ac:dyDescent="0.4">
      <c r="L45225" s="56">
        <f ca="1"/>
        <v>45224</v>
      </c>
      <c r="M45225" s="53">
        <f ca="1"/>
        <v>2023</v>
      </c>
      <c r="N45225" s="53">
        <f ca="1"/>
        <v>10</v>
      </c>
      <c r="O45225" s="53" t="str">
        <f ca="1"/>
        <v>2023-10</v>
      </c>
    </row>
    <row r="45226" spans="12:15" x14ac:dyDescent="0.4">
      <c r="L45226" s="56">
        <f ca="1"/>
        <v>45225</v>
      </c>
      <c r="M45226" s="53">
        <f ca="1"/>
        <v>2023</v>
      </c>
      <c r="N45226" s="53">
        <f ca="1"/>
        <v>10</v>
      </c>
      <c r="O45226" s="53" t="str">
        <f ca="1"/>
        <v>2023-10</v>
      </c>
    </row>
    <row r="45227" spans="12:15" x14ac:dyDescent="0.4">
      <c r="L45227" s="56">
        <f ca="1"/>
        <v>45226</v>
      </c>
      <c r="M45227" s="53">
        <f ca="1"/>
        <v>2023</v>
      </c>
      <c r="N45227" s="53">
        <f ca="1"/>
        <v>10</v>
      </c>
      <c r="O45227" s="53" t="str">
        <f ca="1"/>
        <v>2023-10</v>
      </c>
    </row>
    <row r="45228" spans="12:15" x14ac:dyDescent="0.4">
      <c r="L45228" s="56">
        <f ca="1"/>
        <v>45227</v>
      </c>
      <c r="M45228" s="53">
        <f ca="1"/>
        <v>2023</v>
      </c>
      <c r="N45228" s="53">
        <f ca="1"/>
        <v>10</v>
      </c>
      <c r="O45228" s="53" t="str">
        <f ca="1"/>
        <v>2023-10</v>
      </c>
    </row>
    <row r="45229" spans="12:15" x14ac:dyDescent="0.4">
      <c r="L45229" s="56">
        <f ca="1"/>
        <v>45228</v>
      </c>
      <c r="M45229" s="53">
        <f ca="1"/>
        <v>2023</v>
      </c>
      <c r="N45229" s="53">
        <f ca="1"/>
        <v>10</v>
      </c>
      <c r="O45229" s="53" t="str">
        <f ca="1"/>
        <v>2023-10</v>
      </c>
    </row>
    <row r="45230" spans="12:15" x14ac:dyDescent="0.4">
      <c r="L45230" s="56">
        <f ca="1"/>
        <v>45229</v>
      </c>
      <c r="M45230" s="53">
        <f ca="1"/>
        <v>2023</v>
      </c>
      <c r="N45230" s="53">
        <f ca="1"/>
        <v>10</v>
      </c>
      <c r="O45230" s="53" t="str">
        <f ca="1"/>
        <v>2023-10</v>
      </c>
    </row>
    <row r="45231" spans="12:15" x14ac:dyDescent="0.4">
      <c r="L45231" s="56">
        <f ca="1"/>
        <v>45230</v>
      </c>
      <c r="M45231" s="53">
        <f ca="1"/>
        <v>2023</v>
      </c>
      <c r="N45231" s="53">
        <f ca="1"/>
        <v>10</v>
      </c>
      <c r="O45231" s="53" t="str">
        <f ca="1"/>
        <v>2023-10</v>
      </c>
    </row>
    <row r="45232" spans="12:15" x14ac:dyDescent="0.4">
      <c r="L45232" s="56">
        <f ca="1"/>
        <v>45231</v>
      </c>
      <c r="M45232" s="53">
        <f ca="1"/>
        <v>2023</v>
      </c>
      <c r="N45232" s="53">
        <f ca="1"/>
        <v>11</v>
      </c>
      <c r="O45232" s="53" t="str">
        <f ca="1"/>
        <v>2023-11</v>
      </c>
    </row>
    <row r="45233" spans="12:15" x14ac:dyDescent="0.4">
      <c r="L45233" s="56">
        <f ca="1"/>
        <v>45232</v>
      </c>
      <c r="M45233" s="53">
        <f ca="1"/>
        <v>2023</v>
      </c>
      <c r="N45233" s="53">
        <f ca="1"/>
        <v>11</v>
      </c>
      <c r="O45233" s="53" t="str">
        <f ca="1"/>
        <v>2023-11</v>
      </c>
    </row>
    <row r="45234" spans="12:15" x14ac:dyDescent="0.4">
      <c r="L45234" s="56">
        <f ca="1"/>
        <v>45233</v>
      </c>
      <c r="M45234" s="53">
        <f ca="1"/>
        <v>2023</v>
      </c>
      <c r="N45234" s="53">
        <f ca="1"/>
        <v>11</v>
      </c>
      <c r="O45234" s="53" t="str">
        <f ca="1"/>
        <v>2023-11</v>
      </c>
    </row>
    <row r="45235" spans="12:15" x14ac:dyDescent="0.4">
      <c r="L45235" s="56">
        <f ca="1"/>
        <v>45234</v>
      </c>
      <c r="M45235" s="53">
        <f ca="1"/>
        <v>2023</v>
      </c>
      <c r="N45235" s="53">
        <f ca="1"/>
        <v>11</v>
      </c>
      <c r="O45235" s="53" t="str">
        <f ca="1"/>
        <v>2023-11</v>
      </c>
    </row>
    <row r="45236" spans="12:15" x14ac:dyDescent="0.4">
      <c r="L45236" s="56">
        <f ca="1"/>
        <v>45235</v>
      </c>
      <c r="M45236" s="53">
        <f ca="1"/>
        <v>2023</v>
      </c>
      <c r="N45236" s="53">
        <f ca="1"/>
        <v>11</v>
      </c>
      <c r="O45236" s="53" t="str">
        <f ca="1"/>
        <v>2023-11</v>
      </c>
    </row>
    <row r="45237" spans="12:15" x14ac:dyDescent="0.4">
      <c r="L45237" s="56">
        <f ca="1"/>
        <v>45236</v>
      </c>
      <c r="M45237" s="53">
        <f ca="1"/>
        <v>2023</v>
      </c>
      <c r="N45237" s="53">
        <f ca="1"/>
        <v>11</v>
      </c>
      <c r="O45237" s="53" t="str">
        <f ca="1"/>
        <v>2023-11</v>
      </c>
    </row>
    <row r="45238" spans="12:15" x14ac:dyDescent="0.4">
      <c r="L45238" s="56">
        <f ca="1"/>
        <v>45237</v>
      </c>
      <c r="M45238" s="53">
        <f ca="1"/>
        <v>2023</v>
      </c>
      <c r="N45238" s="53">
        <f ca="1"/>
        <v>11</v>
      </c>
      <c r="O45238" s="53" t="str">
        <f ca="1"/>
        <v>2023-11</v>
      </c>
    </row>
    <row r="45239" spans="12:15" x14ac:dyDescent="0.4">
      <c r="L45239" s="56">
        <f ca="1"/>
        <v>45238</v>
      </c>
      <c r="M45239" s="53">
        <f ca="1"/>
        <v>2023</v>
      </c>
      <c r="N45239" s="53">
        <f ca="1"/>
        <v>11</v>
      </c>
      <c r="O45239" s="53" t="str">
        <f ca="1"/>
        <v>2023-11</v>
      </c>
    </row>
    <row r="45240" spans="12:15" x14ac:dyDescent="0.4">
      <c r="L45240" s="56">
        <f ca="1"/>
        <v>45239</v>
      </c>
      <c r="M45240" s="53">
        <f ca="1"/>
        <v>2023</v>
      </c>
      <c r="N45240" s="53">
        <f ca="1"/>
        <v>11</v>
      </c>
      <c r="O45240" s="53" t="str">
        <f ca="1"/>
        <v>2023-11</v>
      </c>
    </row>
    <row r="45241" spans="12:15" x14ac:dyDescent="0.4">
      <c r="L45241" s="56">
        <f ca="1"/>
        <v>45240</v>
      </c>
      <c r="M45241" s="53">
        <f ca="1"/>
        <v>2023</v>
      </c>
      <c r="N45241" s="53">
        <f ca="1"/>
        <v>11</v>
      </c>
      <c r="O45241" s="53" t="str">
        <f ca="1"/>
        <v>2023-11</v>
      </c>
    </row>
    <row r="45242" spans="12:15" x14ac:dyDescent="0.4">
      <c r="L45242" s="56">
        <f ca="1"/>
        <v>45241</v>
      </c>
      <c r="M45242" s="53">
        <f ca="1"/>
        <v>2023</v>
      </c>
      <c r="N45242" s="53">
        <f ca="1"/>
        <v>11</v>
      </c>
      <c r="O45242" s="53" t="str">
        <f ca="1"/>
        <v>2023-11</v>
      </c>
    </row>
    <row r="45243" spans="12:15" x14ac:dyDescent="0.4">
      <c r="L45243" s="56">
        <f ca="1"/>
        <v>45242</v>
      </c>
      <c r="M45243" s="53">
        <f ca="1"/>
        <v>2023</v>
      </c>
      <c r="N45243" s="53">
        <f ca="1"/>
        <v>11</v>
      </c>
      <c r="O45243" s="53" t="str">
        <f ca="1"/>
        <v>2023-11</v>
      </c>
    </row>
    <row r="45244" spans="12:15" x14ac:dyDescent="0.4">
      <c r="L45244" s="56">
        <f ca="1"/>
        <v>45243</v>
      </c>
      <c r="M45244" s="53">
        <f ca="1"/>
        <v>2023</v>
      </c>
      <c r="N45244" s="53">
        <f ca="1"/>
        <v>11</v>
      </c>
      <c r="O45244" s="53" t="str">
        <f ca="1"/>
        <v>2023-11</v>
      </c>
    </row>
    <row r="45245" spans="12:15" x14ac:dyDescent="0.4">
      <c r="L45245" s="56">
        <f ca="1"/>
        <v>45244</v>
      </c>
      <c r="M45245" s="53">
        <f ca="1"/>
        <v>2023</v>
      </c>
      <c r="N45245" s="53">
        <f ca="1"/>
        <v>11</v>
      </c>
      <c r="O45245" s="53" t="str">
        <f ca="1"/>
        <v>2023-11</v>
      </c>
    </row>
    <row r="45246" spans="12:15" x14ac:dyDescent="0.4">
      <c r="L45246" s="56">
        <f ca="1"/>
        <v>45245</v>
      </c>
      <c r="M45246" s="53">
        <f ca="1"/>
        <v>2023</v>
      </c>
      <c r="N45246" s="53">
        <f ca="1"/>
        <v>11</v>
      </c>
      <c r="O45246" s="53" t="str">
        <f ca="1"/>
        <v>2023-11</v>
      </c>
    </row>
    <row r="45247" spans="12:15" x14ac:dyDescent="0.4">
      <c r="L45247" s="56">
        <f ca="1"/>
        <v>45246</v>
      </c>
      <c r="M45247" s="53">
        <f ca="1"/>
        <v>2023</v>
      </c>
      <c r="N45247" s="53">
        <f ca="1"/>
        <v>11</v>
      </c>
      <c r="O45247" s="53" t="str">
        <f ca="1"/>
        <v>2023-11</v>
      </c>
    </row>
    <row r="45248" spans="12:15" x14ac:dyDescent="0.4">
      <c r="L45248" s="56">
        <f ca="1"/>
        <v>45247</v>
      </c>
      <c r="M45248" s="53">
        <f ca="1"/>
        <v>2023</v>
      </c>
      <c r="N45248" s="53">
        <f ca="1"/>
        <v>11</v>
      </c>
      <c r="O45248" s="53" t="str">
        <f ca="1"/>
        <v>2023-11</v>
      </c>
    </row>
    <row r="45249" spans="12:15" x14ac:dyDescent="0.4">
      <c r="L45249" s="56">
        <f ca="1"/>
        <v>45248</v>
      </c>
      <c r="M45249" s="53">
        <f ca="1"/>
        <v>2023</v>
      </c>
      <c r="N45249" s="53">
        <f ca="1"/>
        <v>11</v>
      </c>
      <c r="O45249" s="53" t="str">
        <f ca="1"/>
        <v>2023-11</v>
      </c>
    </row>
    <row r="45250" spans="12:15" x14ac:dyDescent="0.4">
      <c r="L45250" s="56">
        <f ca="1"/>
        <v>45249</v>
      </c>
      <c r="M45250" s="53">
        <f ca="1"/>
        <v>2023</v>
      </c>
      <c r="N45250" s="53">
        <f ca="1"/>
        <v>11</v>
      </c>
      <c r="O45250" s="53" t="str">
        <f ca="1"/>
        <v>2023-11</v>
      </c>
    </row>
    <row r="45251" spans="12:15" x14ac:dyDescent="0.4">
      <c r="L45251" s="56">
        <f ca="1"/>
        <v>45250</v>
      </c>
      <c r="M45251" s="53">
        <f ca="1"/>
        <v>2023</v>
      </c>
      <c r="N45251" s="53">
        <f ca="1"/>
        <v>11</v>
      </c>
      <c r="O45251" s="53" t="str">
        <f ca="1"/>
        <v>2023-11</v>
      </c>
    </row>
    <row r="45252" spans="12:15" x14ac:dyDescent="0.4">
      <c r="L45252" s="56">
        <f ca="1"/>
        <v>45251</v>
      </c>
      <c r="M45252" s="53">
        <f ca="1"/>
        <v>2023</v>
      </c>
      <c r="N45252" s="53">
        <f ca="1"/>
        <v>11</v>
      </c>
      <c r="O45252" s="53" t="str">
        <f ca="1"/>
        <v>2023-11</v>
      </c>
    </row>
    <row r="45253" spans="12:15" x14ac:dyDescent="0.4">
      <c r="L45253" s="56">
        <f ca="1"/>
        <v>45252</v>
      </c>
      <c r="M45253" s="53">
        <f ca="1"/>
        <v>2023</v>
      </c>
      <c r="N45253" s="53">
        <f ca="1"/>
        <v>11</v>
      </c>
      <c r="O45253" s="53" t="str">
        <f ca="1"/>
        <v>2023-11</v>
      </c>
    </row>
    <row r="45254" spans="12:15" x14ac:dyDescent="0.4">
      <c r="L45254" s="56">
        <f ca="1"/>
        <v>45253</v>
      </c>
      <c r="M45254" s="53">
        <f ca="1"/>
        <v>2023</v>
      </c>
      <c r="N45254" s="53">
        <f ca="1"/>
        <v>11</v>
      </c>
      <c r="O45254" s="53" t="str">
        <f ca="1"/>
        <v>2023-11</v>
      </c>
    </row>
    <row r="45255" spans="12:15" x14ac:dyDescent="0.4">
      <c r="L45255" s="56">
        <f ca="1"/>
        <v>45254</v>
      </c>
      <c r="M45255" s="53">
        <f ca="1"/>
        <v>2023</v>
      </c>
      <c r="N45255" s="53">
        <f ca="1"/>
        <v>11</v>
      </c>
      <c r="O45255" s="53" t="str">
        <f ca="1"/>
        <v>2023-11</v>
      </c>
    </row>
    <row r="45256" spans="12:15" x14ac:dyDescent="0.4">
      <c r="L45256" s="56">
        <f ca="1"/>
        <v>45255</v>
      </c>
      <c r="M45256" s="53">
        <f ca="1"/>
        <v>2023</v>
      </c>
      <c r="N45256" s="53">
        <f ca="1"/>
        <v>11</v>
      </c>
      <c r="O45256" s="53" t="str">
        <f ca="1"/>
        <v>2023-11</v>
      </c>
    </row>
    <row r="45257" spans="12:15" x14ac:dyDescent="0.4">
      <c r="L45257" s="56">
        <f ca="1"/>
        <v>45256</v>
      </c>
      <c r="M45257" s="53">
        <f ca="1"/>
        <v>2023</v>
      </c>
      <c r="N45257" s="53">
        <f ca="1"/>
        <v>11</v>
      </c>
      <c r="O45257" s="53" t="str">
        <f ca="1"/>
        <v>2023-11</v>
      </c>
    </row>
    <row r="45258" spans="12:15" x14ac:dyDescent="0.4">
      <c r="L45258" s="56">
        <f ca="1"/>
        <v>45257</v>
      </c>
      <c r="M45258" s="53">
        <f ca="1"/>
        <v>2023</v>
      </c>
      <c r="N45258" s="53">
        <f ca="1"/>
        <v>11</v>
      </c>
      <c r="O45258" s="53" t="str">
        <f ca="1"/>
        <v>2023-11</v>
      </c>
    </row>
    <row r="45259" spans="12:15" x14ac:dyDescent="0.4">
      <c r="L45259" s="56">
        <f ca="1"/>
        <v>45258</v>
      </c>
      <c r="M45259" s="53">
        <f ca="1"/>
        <v>2023</v>
      </c>
      <c r="N45259" s="53">
        <f ca="1"/>
        <v>11</v>
      </c>
      <c r="O45259" s="53" t="str">
        <f ca="1"/>
        <v>2023-11</v>
      </c>
    </row>
    <row r="45260" spans="12:15" x14ac:dyDescent="0.4">
      <c r="L45260" s="56">
        <f ca="1"/>
        <v>45259</v>
      </c>
      <c r="M45260" s="53">
        <f ca="1"/>
        <v>2023</v>
      </c>
      <c r="N45260" s="53">
        <f ca="1"/>
        <v>11</v>
      </c>
      <c r="O45260" s="53" t="str">
        <f ca="1"/>
        <v>2023-11</v>
      </c>
    </row>
    <row r="45261" spans="12:15" x14ac:dyDescent="0.4">
      <c r="L45261" s="56">
        <f ca="1"/>
        <v>45260</v>
      </c>
      <c r="M45261" s="53">
        <f ca="1"/>
        <v>2023</v>
      </c>
      <c r="N45261" s="53">
        <f ca="1"/>
        <v>11</v>
      </c>
      <c r="O45261" s="53" t="str">
        <f ca="1"/>
        <v>2023-11</v>
      </c>
    </row>
    <row r="45262" spans="12:15" x14ac:dyDescent="0.4">
      <c r="L45262" s="56">
        <f ca="1"/>
        <v>45261</v>
      </c>
      <c r="M45262" s="53">
        <f ca="1"/>
        <v>2023</v>
      </c>
      <c r="N45262" s="53">
        <f ca="1"/>
        <v>12</v>
      </c>
      <c r="O45262" s="53" t="str">
        <f ca="1"/>
        <v>2023-12</v>
      </c>
    </row>
    <row r="45263" spans="12:15" x14ac:dyDescent="0.4">
      <c r="L45263" s="56">
        <f ca="1"/>
        <v>45262</v>
      </c>
      <c r="M45263" s="53">
        <f ca="1"/>
        <v>2023</v>
      </c>
      <c r="N45263" s="53">
        <f ca="1"/>
        <v>12</v>
      </c>
      <c r="O45263" s="53" t="str">
        <f ca="1"/>
        <v>2023-12</v>
      </c>
    </row>
    <row r="45264" spans="12:15" x14ac:dyDescent="0.4">
      <c r="L45264" s="56">
        <f ca="1"/>
        <v>45263</v>
      </c>
      <c r="M45264" s="53">
        <f ca="1"/>
        <v>2023</v>
      </c>
      <c r="N45264" s="53">
        <f ca="1"/>
        <v>12</v>
      </c>
      <c r="O45264" s="53" t="str">
        <f ca="1"/>
        <v>2023-12</v>
      </c>
    </row>
    <row r="45265" spans="12:15" x14ac:dyDescent="0.4">
      <c r="L45265" s="56">
        <f ca="1"/>
        <v>45264</v>
      </c>
      <c r="M45265" s="53">
        <f ca="1"/>
        <v>2023</v>
      </c>
      <c r="N45265" s="53">
        <f ca="1"/>
        <v>12</v>
      </c>
      <c r="O45265" s="53" t="str">
        <f ca="1"/>
        <v>2023-12</v>
      </c>
    </row>
    <row r="45266" spans="12:15" x14ac:dyDescent="0.4">
      <c r="L45266" s="56">
        <f ca="1"/>
        <v>45265</v>
      </c>
      <c r="M45266" s="53">
        <f ca="1"/>
        <v>2023</v>
      </c>
      <c r="N45266" s="53">
        <f ca="1"/>
        <v>12</v>
      </c>
      <c r="O45266" s="53" t="str">
        <f ca="1"/>
        <v>2023-12</v>
      </c>
    </row>
    <row r="45267" spans="12:15" x14ac:dyDescent="0.4">
      <c r="L45267" s="56">
        <f ca="1"/>
        <v>45266</v>
      </c>
      <c r="M45267" s="53">
        <f ca="1"/>
        <v>2023</v>
      </c>
      <c r="N45267" s="53">
        <f ca="1"/>
        <v>12</v>
      </c>
      <c r="O45267" s="53" t="str">
        <f ca="1"/>
        <v>2023-12</v>
      </c>
    </row>
    <row r="45268" spans="12:15" x14ac:dyDescent="0.4">
      <c r="L45268" s="56">
        <f ca="1"/>
        <v>45267</v>
      </c>
      <c r="M45268" s="53">
        <f ca="1"/>
        <v>2023</v>
      </c>
      <c r="N45268" s="53">
        <f ca="1"/>
        <v>12</v>
      </c>
      <c r="O45268" s="53" t="str">
        <f ca="1"/>
        <v>2023-12</v>
      </c>
    </row>
    <row r="45269" spans="12:15" x14ac:dyDescent="0.4">
      <c r="L45269" s="56">
        <f ca="1"/>
        <v>45268</v>
      </c>
      <c r="M45269" s="53">
        <f ca="1"/>
        <v>2023</v>
      </c>
      <c r="N45269" s="53">
        <f ca="1"/>
        <v>12</v>
      </c>
      <c r="O45269" s="53" t="str">
        <f ca="1"/>
        <v>2023-12</v>
      </c>
    </row>
    <row r="45270" spans="12:15" x14ac:dyDescent="0.4">
      <c r="L45270" s="56">
        <f ca="1"/>
        <v>45269</v>
      </c>
      <c r="M45270" s="53">
        <f ca="1"/>
        <v>2023</v>
      </c>
      <c r="N45270" s="53">
        <f ca="1"/>
        <v>12</v>
      </c>
      <c r="O45270" s="53" t="str">
        <f ca="1"/>
        <v>2023-12</v>
      </c>
    </row>
    <row r="45271" spans="12:15" x14ac:dyDescent="0.4">
      <c r="L45271" s="56">
        <f ca="1"/>
        <v>45270</v>
      </c>
      <c r="M45271" s="53">
        <f ca="1"/>
        <v>2023</v>
      </c>
      <c r="N45271" s="53">
        <f ca="1"/>
        <v>12</v>
      </c>
      <c r="O45271" s="53" t="str">
        <f ca="1"/>
        <v>2023-12</v>
      </c>
    </row>
    <row r="45272" spans="12:15" x14ac:dyDescent="0.4">
      <c r="L45272" s="56">
        <f ca="1"/>
        <v>45271</v>
      </c>
      <c r="M45272" s="53">
        <f ca="1"/>
        <v>2023</v>
      </c>
      <c r="N45272" s="53">
        <f ca="1"/>
        <v>12</v>
      </c>
      <c r="O45272" s="53" t="str">
        <f ca="1"/>
        <v>2023-12</v>
      </c>
    </row>
    <row r="45273" spans="12:15" x14ac:dyDescent="0.4">
      <c r="L45273" s="56">
        <f ca="1"/>
        <v>45272</v>
      </c>
      <c r="M45273" s="53">
        <f ca="1"/>
        <v>2023</v>
      </c>
      <c r="N45273" s="53">
        <f ca="1"/>
        <v>12</v>
      </c>
      <c r="O45273" s="53" t="str">
        <f ca="1"/>
        <v>2023-12</v>
      </c>
    </row>
    <row r="45274" spans="12:15" x14ac:dyDescent="0.4">
      <c r="L45274" s="56">
        <f ca="1"/>
        <v>45273</v>
      </c>
      <c r="M45274" s="53">
        <f ca="1"/>
        <v>2023</v>
      </c>
      <c r="N45274" s="53">
        <f ca="1"/>
        <v>12</v>
      </c>
      <c r="O45274" s="53" t="str">
        <f ca="1"/>
        <v>2023-12</v>
      </c>
    </row>
    <row r="45275" spans="12:15" x14ac:dyDescent="0.4">
      <c r="L45275" s="56">
        <f ca="1"/>
        <v>45274</v>
      </c>
      <c r="M45275" s="53">
        <f ca="1"/>
        <v>2023</v>
      </c>
      <c r="N45275" s="53">
        <f ca="1"/>
        <v>12</v>
      </c>
      <c r="O45275" s="53" t="str">
        <f ca="1"/>
        <v>2023-12</v>
      </c>
    </row>
    <row r="45276" spans="12:15" x14ac:dyDescent="0.4">
      <c r="L45276" s="56">
        <f ca="1"/>
        <v>45275</v>
      </c>
      <c r="M45276" s="53">
        <f ca="1"/>
        <v>2023</v>
      </c>
      <c r="N45276" s="53">
        <f ca="1"/>
        <v>12</v>
      </c>
      <c r="O45276" s="53" t="str">
        <f ca="1"/>
        <v>2023-12</v>
      </c>
    </row>
    <row r="45277" spans="12:15" x14ac:dyDescent="0.4">
      <c r="L45277" s="56">
        <f ca="1"/>
        <v>45276</v>
      </c>
      <c r="M45277" s="53">
        <f ca="1"/>
        <v>2023</v>
      </c>
      <c r="N45277" s="53">
        <f ca="1"/>
        <v>12</v>
      </c>
      <c r="O45277" s="53" t="str">
        <f ca="1"/>
        <v>2023-12</v>
      </c>
    </row>
    <row r="45278" spans="12:15" x14ac:dyDescent="0.4">
      <c r="L45278" s="56">
        <f ca="1"/>
        <v>45277</v>
      </c>
      <c r="M45278" s="53">
        <f ca="1"/>
        <v>2023</v>
      </c>
      <c r="N45278" s="53">
        <f ca="1"/>
        <v>12</v>
      </c>
      <c r="O45278" s="53" t="str">
        <f ca="1"/>
        <v>2023-12</v>
      </c>
    </row>
    <row r="45279" spans="12:15" x14ac:dyDescent="0.4">
      <c r="L45279" s="56">
        <f ca="1"/>
        <v>45278</v>
      </c>
      <c r="M45279" s="53">
        <f ca="1"/>
        <v>2023</v>
      </c>
      <c r="N45279" s="53">
        <f ca="1"/>
        <v>12</v>
      </c>
      <c r="O45279" s="53" t="str">
        <f ca="1"/>
        <v>2023-12</v>
      </c>
    </row>
    <row r="45280" spans="12:15" x14ac:dyDescent="0.4">
      <c r="L45280" s="56">
        <f ca="1"/>
        <v>45279</v>
      </c>
      <c r="M45280" s="53">
        <f ca="1"/>
        <v>2023</v>
      </c>
      <c r="N45280" s="53">
        <f ca="1"/>
        <v>12</v>
      </c>
      <c r="O45280" s="53" t="str">
        <f ca="1"/>
        <v>2023-12</v>
      </c>
    </row>
    <row r="45281" spans="12:15" x14ac:dyDescent="0.4">
      <c r="L45281" s="56">
        <f ca="1"/>
        <v>45280</v>
      </c>
      <c r="M45281" s="53">
        <f ca="1"/>
        <v>2023</v>
      </c>
      <c r="N45281" s="53">
        <f ca="1"/>
        <v>12</v>
      </c>
      <c r="O45281" s="53" t="str">
        <f ca="1"/>
        <v>2023-12</v>
      </c>
    </row>
    <row r="45282" spans="12:15" x14ac:dyDescent="0.4">
      <c r="L45282" s="56">
        <f ca="1"/>
        <v>45281</v>
      </c>
      <c r="M45282" s="53">
        <f ca="1"/>
        <v>2023</v>
      </c>
      <c r="N45282" s="53">
        <f ca="1"/>
        <v>12</v>
      </c>
      <c r="O45282" s="53" t="str">
        <f ca="1"/>
        <v>2023-12</v>
      </c>
    </row>
    <row r="45283" spans="12:15" x14ac:dyDescent="0.4">
      <c r="L45283" s="56">
        <f ca="1"/>
        <v>45282</v>
      </c>
      <c r="M45283" s="53">
        <f ca="1"/>
        <v>2023</v>
      </c>
      <c r="N45283" s="53">
        <f ca="1"/>
        <v>12</v>
      </c>
      <c r="O45283" s="53" t="str">
        <f ca="1"/>
        <v>2023-12</v>
      </c>
    </row>
    <row r="45284" spans="12:15" x14ac:dyDescent="0.4">
      <c r="L45284" s="56">
        <f ca="1"/>
        <v>45283</v>
      </c>
      <c r="M45284" s="53">
        <f ca="1"/>
        <v>2023</v>
      </c>
      <c r="N45284" s="53">
        <f ca="1"/>
        <v>12</v>
      </c>
      <c r="O45284" s="53" t="str">
        <f ca="1"/>
        <v>2023-12</v>
      </c>
    </row>
    <row r="45285" spans="12:15" x14ac:dyDescent="0.4">
      <c r="L45285" s="56">
        <f ca="1"/>
        <v>45284</v>
      </c>
      <c r="M45285" s="53">
        <f ca="1"/>
        <v>2023</v>
      </c>
      <c r="N45285" s="53">
        <f ca="1"/>
        <v>12</v>
      </c>
      <c r="O45285" s="53" t="str">
        <f ca="1"/>
        <v>2023-12</v>
      </c>
    </row>
    <row r="45286" spans="12:15" x14ac:dyDescent="0.4">
      <c r="L45286" s="56">
        <f ca="1"/>
        <v>45285</v>
      </c>
      <c r="M45286" s="53">
        <f ca="1"/>
        <v>2023</v>
      </c>
      <c r="N45286" s="53">
        <f ca="1"/>
        <v>12</v>
      </c>
      <c r="O45286" s="53" t="str">
        <f ca="1"/>
        <v>2023-12</v>
      </c>
    </row>
    <row r="45287" spans="12:15" x14ac:dyDescent="0.4">
      <c r="L45287" s="56">
        <f ca="1"/>
        <v>45286</v>
      </c>
      <c r="M45287" s="53">
        <f ca="1"/>
        <v>2023</v>
      </c>
      <c r="N45287" s="53">
        <f ca="1"/>
        <v>12</v>
      </c>
      <c r="O45287" s="53" t="str">
        <f ca="1"/>
        <v>2023-12</v>
      </c>
    </row>
    <row r="45288" spans="12:15" x14ac:dyDescent="0.4">
      <c r="L45288" s="56">
        <f ca="1"/>
        <v>45287</v>
      </c>
      <c r="M45288" s="53">
        <f ca="1"/>
        <v>2023</v>
      </c>
      <c r="N45288" s="53">
        <f ca="1"/>
        <v>12</v>
      </c>
      <c r="O45288" s="53" t="str">
        <f ca="1"/>
        <v>2023-12</v>
      </c>
    </row>
    <row r="45289" spans="12:15" x14ac:dyDescent="0.4">
      <c r="L45289" s="56">
        <f ca="1"/>
        <v>45288</v>
      </c>
      <c r="M45289" s="53">
        <f ca="1"/>
        <v>2023</v>
      </c>
      <c r="N45289" s="53">
        <f ca="1"/>
        <v>12</v>
      </c>
      <c r="O45289" s="53" t="str">
        <f ca="1"/>
        <v>2023-12</v>
      </c>
    </row>
    <row r="45290" spans="12:15" x14ac:dyDescent="0.4">
      <c r="L45290" s="56">
        <f ca="1"/>
        <v>45289</v>
      </c>
      <c r="M45290" s="53">
        <f ca="1"/>
        <v>2023</v>
      </c>
      <c r="N45290" s="53">
        <f ca="1"/>
        <v>12</v>
      </c>
      <c r="O45290" s="53" t="str">
        <f ca="1"/>
        <v>2023-12</v>
      </c>
    </row>
    <row r="45291" spans="12:15" x14ac:dyDescent="0.4">
      <c r="L45291" s="56">
        <f ca="1"/>
        <v>45290</v>
      </c>
      <c r="M45291" s="53">
        <f ca="1"/>
        <v>2023</v>
      </c>
      <c r="N45291" s="53">
        <f ca="1"/>
        <v>12</v>
      </c>
      <c r="O45291" s="53" t="str">
        <f ca="1"/>
        <v>2023-12</v>
      </c>
    </row>
    <row r="45292" spans="12:15" x14ac:dyDescent="0.4">
      <c r="L45292" s="56">
        <f ca="1"/>
        <v>45291</v>
      </c>
      <c r="M45292" s="53">
        <f ca="1"/>
        <v>2023</v>
      </c>
      <c r="N45292" s="53">
        <f ca="1"/>
        <v>12</v>
      </c>
      <c r="O45292" s="53" t="str">
        <f ca="1"/>
        <v>2023-12</v>
      </c>
    </row>
    <row r="45293" spans="12:15" x14ac:dyDescent="0.4">
      <c r="L45293" s="56">
        <f ca="1"/>
        <v>45292</v>
      </c>
      <c r="M45293" s="53">
        <f ca="1"/>
        <v>2024</v>
      </c>
      <c r="N45293" s="53">
        <f ca="1"/>
        <v>1</v>
      </c>
      <c r="O45293" s="53" t="str">
        <f ca="1"/>
        <v>2024-01</v>
      </c>
    </row>
    <row r="45294" spans="12:15" x14ac:dyDescent="0.4">
      <c r="L45294" s="56">
        <f ca="1"/>
        <v>45293</v>
      </c>
      <c r="M45294" s="53">
        <f ca="1"/>
        <v>2024</v>
      </c>
      <c r="N45294" s="53">
        <f ca="1"/>
        <v>1</v>
      </c>
      <c r="O45294" s="53" t="str">
        <f ca="1"/>
        <v>2024-01</v>
      </c>
    </row>
    <row r="45295" spans="12:15" x14ac:dyDescent="0.4">
      <c r="L45295" s="56">
        <f ca="1"/>
        <v>45294</v>
      </c>
      <c r="M45295" s="53">
        <f ca="1"/>
        <v>2024</v>
      </c>
      <c r="N45295" s="53">
        <f ca="1"/>
        <v>1</v>
      </c>
      <c r="O45295" s="53" t="str">
        <f ca="1"/>
        <v>2024-01</v>
      </c>
    </row>
    <row r="45296" spans="12:15" x14ac:dyDescent="0.4">
      <c r="L45296" s="56">
        <f ca="1"/>
        <v>45295</v>
      </c>
      <c r="M45296" s="53">
        <f ca="1"/>
        <v>2024</v>
      </c>
      <c r="N45296" s="53">
        <f ca="1"/>
        <v>1</v>
      </c>
      <c r="O45296" s="53" t="str">
        <f ca="1"/>
        <v>2024-01</v>
      </c>
    </row>
    <row r="45297" spans="12:15" x14ac:dyDescent="0.4">
      <c r="L45297" s="56">
        <f ca="1"/>
        <v>45296</v>
      </c>
      <c r="M45297" s="53">
        <f ca="1"/>
        <v>2024</v>
      </c>
      <c r="N45297" s="53">
        <f ca="1"/>
        <v>1</v>
      </c>
      <c r="O45297" s="53" t="str">
        <f ca="1"/>
        <v>2024-01</v>
      </c>
    </row>
    <row r="45298" spans="12:15" x14ac:dyDescent="0.4">
      <c r="L45298" s="56">
        <f ca="1"/>
        <v>45297</v>
      </c>
      <c r="M45298" s="53">
        <f ca="1"/>
        <v>2024</v>
      </c>
      <c r="N45298" s="53">
        <f ca="1"/>
        <v>1</v>
      </c>
      <c r="O45298" s="53" t="str">
        <f ca="1"/>
        <v>2024-01</v>
      </c>
    </row>
    <row r="45299" spans="12:15" x14ac:dyDescent="0.4">
      <c r="L45299" s="56">
        <f ca="1"/>
        <v>45298</v>
      </c>
      <c r="M45299" s="53">
        <f ca="1"/>
        <v>2024</v>
      </c>
      <c r="N45299" s="53">
        <f ca="1"/>
        <v>1</v>
      </c>
      <c r="O45299" s="53" t="str">
        <f ca="1"/>
        <v>2024-01</v>
      </c>
    </row>
    <row r="45300" spans="12:15" x14ac:dyDescent="0.4">
      <c r="L45300" s="56">
        <f ca="1"/>
        <v>45299</v>
      </c>
      <c r="M45300" s="53">
        <f ca="1"/>
        <v>2024</v>
      </c>
      <c r="N45300" s="53">
        <f ca="1"/>
        <v>1</v>
      </c>
      <c r="O45300" s="53" t="str">
        <f ca="1"/>
        <v>2024-01</v>
      </c>
    </row>
    <row r="45301" spans="12:15" x14ac:dyDescent="0.4">
      <c r="L45301" s="56">
        <f ca="1"/>
        <v>45300</v>
      </c>
      <c r="M45301" s="53">
        <f ca="1"/>
        <v>2024</v>
      </c>
      <c r="N45301" s="53">
        <f ca="1"/>
        <v>1</v>
      </c>
      <c r="O45301" s="53" t="str">
        <f ca="1"/>
        <v>2024-01</v>
      </c>
    </row>
    <row r="45302" spans="12:15" x14ac:dyDescent="0.4">
      <c r="L45302" s="56">
        <f ca="1"/>
        <v>45301</v>
      </c>
      <c r="M45302" s="53">
        <f ca="1"/>
        <v>2024</v>
      </c>
      <c r="N45302" s="53">
        <f ca="1"/>
        <v>1</v>
      </c>
      <c r="O45302" s="53" t="str">
        <f ca="1"/>
        <v>2024-01</v>
      </c>
    </row>
    <row r="45303" spans="12:15" x14ac:dyDescent="0.4">
      <c r="L45303" s="56">
        <f ca="1"/>
        <v>45302</v>
      </c>
      <c r="M45303" s="53">
        <f ca="1"/>
        <v>2024</v>
      </c>
      <c r="N45303" s="53">
        <f ca="1"/>
        <v>1</v>
      </c>
      <c r="O45303" s="53" t="str">
        <f ca="1"/>
        <v>2024-01</v>
      </c>
    </row>
    <row r="45304" spans="12:15" x14ac:dyDescent="0.4">
      <c r="L45304" s="56">
        <f ca="1"/>
        <v>45303</v>
      </c>
      <c r="M45304" s="53">
        <f ca="1"/>
        <v>2024</v>
      </c>
      <c r="N45304" s="53">
        <f ca="1"/>
        <v>1</v>
      </c>
      <c r="O45304" s="53" t="str">
        <f ca="1"/>
        <v>2024-01</v>
      </c>
    </row>
    <row r="45305" spans="12:15" x14ac:dyDescent="0.4">
      <c r="L45305" s="56">
        <f ca="1"/>
        <v>45304</v>
      </c>
      <c r="M45305" s="53">
        <f ca="1"/>
        <v>2024</v>
      </c>
      <c r="N45305" s="53">
        <f ca="1"/>
        <v>1</v>
      </c>
      <c r="O45305" s="53" t="str">
        <f ca="1"/>
        <v>2024-01</v>
      </c>
    </row>
    <row r="45306" spans="12:15" x14ac:dyDescent="0.4">
      <c r="L45306" s="56">
        <f ca="1"/>
        <v>45305</v>
      </c>
      <c r="M45306" s="53">
        <f ca="1"/>
        <v>2024</v>
      </c>
      <c r="N45306" s="53">
        <f ca="1"/>
        <v>1</v>
      </c>
      <c r="O45306" s="53" t="str">
        <f ca="1"/>
        <v>2024-01</v>
      </c>
    </row>
    <row r="45307" spans="12:15" x14ac:dyDescent="0.4">
      <c r="L45307" s="56">
        <f ca="1"/>
        <v>45306</v>
      </c>
      <c r="M45307" s="53">
        <f ca="1"/>
        <v>2024</v>
      </c>
      <c r="N45307" s="53">
        <f ca="1"/>
        <v>1</v>
      </c>
      <c r="O45307" s="53" t="str">
        <f ca="1"/>
        <v>2024-01</v>
      </c>
    </row>
    <row r="45308" spans="12:15" x14ac:dyDescent="0.4">
      <c r="L45308" s="56">
        <f ca="1"/>
        <v>45307</v>
      </c>
      <c r="M45308" s="53">
        <f ca="1"/>
        <v>2024</v>
      </c>
      <c r="N45308" s="53">
        <f ca="1"/>
        <v>1</v>
      </c>
      <c r="O45308" s="53" t="str">
        <f ca="1"/>
        <v>2024-01</v>
      </c>
    </row>
    <row r="45309" spans="12:15" x14ac:dyDescent="0.4">
      <c r="L45309" s="56">
        <f ca="1"/>
        <v>45308</v>
      </c>
      <c r="M45309" s="53">
        <f ca="1"/>
        <v>2024</v>
      </c>
      <c r="N45309" s="53">
        <f ca="1"/>
        <v>1</v>
      </c>
      <c r="O45309" s="53" t="str">
        <f ca="1"/>
        <v>2024-01</v>
      </c>
    </row>
    <row r="45310" spans="12:15" x14ac:dyDescent="0.4">
      <c r="L45310" s="56">
        <f ca="1"/>
        <v>45309</v>
      </c>
      <c r="M45310" s="53">
        <f ca="1"/>
        <v>2024</v>
      </c>
      <c r="N45310" s="53">
        <f ca="1"/>
        <v>1</v>
      </c>
      <c r="O45310" s="53" t="str">
        <f ca="1"/>
        <v>2024-01</v>
      </c>
    </row>
    <row r="45311" spans="12:15" x14ac:dyDescent="0.4">
      <c r="L45311" s="56">
        <f ca="1"/>
        <v>45310</v>
      </c>
      <c r="M45311" s="53">
        <f ca="1"/>
        <v>2024</v>
      </c>
      <c r="N45311" s="53">
        <f ca="1"/>
        <v>1</v>
      </c>
      <c r="O45311" s="53" t="str">
        <f ca="1"/>
        <v>2024-01</v>
      </c>
    </row>
    <row r="45312" spans="12:15" x14ac:dyDescent="0.4">
      <c r="L45312" s="56">
        <f ca="1"/>
        <v>45311</v>
      </c>
      <c r="M45312" s="53">
        <f ca="1"/>
        <v>2024</v>
      </c>
      <c r="N45312" s="53">
        <f ca="1"/>
        <v>1</v>
      </c>
      <c r="O45312" s="53" t="str">
        <f ca="1"/>
        <v>2024-01</v>
      </c>
    </row>
    <row r="45313" spans="12:15" x14ac:dyDescent="0.4">
      <c r="L45313" s="56">
        <f ca="1"/>
        <v>45312</v>
      </c>
      <c r="M45313" s="53">
        <f ca="1"/>
        <v>2024</v>
      </c>
      <c r="N45313" s="53">
        <f ca="1"/>
        <v>1</v>
      </c>
      <c r="O45313" s="53" t="str">
        <f ca="1"/>
        <v>2024-01</v>
      </c>
    </row>
    <row r="45314" spans="12:15" x14ac:dyDescent="0.4">
      <c r="L45314" s="56">
        <f ca="1"/>
        <v>45313</v>
      </c>
      <c r="M45314" s="53">
        <f ca="1"/>
        <v>2024</v>
      </c>
      <c r="N45314" s="53">
        <f ca="1"/>
        <v>1</v>
      </c>
      <c r="O45314" s="53" t="str">
        <f ca="1"/>
        <v>2024-01</v>
      </c>
    </row>
    <row r="45315" spans="12:15" x14ac:dyDescent="0.4">
      <c r="L45315" s="56">
        <f ca="1"/>
        <v>45314</v>
      </c>
      <c r="M45315" s="53">
        <f ca="1"/>
        <v>2024</v>
      </c>
      <c r="N45315" s="53">
        <f ca="1"/>
        <v>1</v>
      </c>
      <c r="O45315" s="53" t="str">
        <f ca="1"/>
        <v>2024-01</v>
      </c>
    </row>
    <row r="45316" spans="12:15" x14ac:dyDescent="0.4">
      <c r="L45316" s="56">
        <f ca="1"/>
        <v>45315</v>
      </c>
      <c r="M45316" s="53">
        <f ca="1"/>
        <v>2024</v>
      </c>
      <c r="N45316" s="53">
        <f ca="1"/>
        <v>1</v>
      </c>
      <c r="O45316" s="53" t="str">
        <f ca="1"/>
        <v>2024-01</v>
      </c>
    </row>
    <row r="45317" spans="12:15" x14ac:dyDescent="0.4">
      <c r="L45317" s="56">
        <f ca="1"/>
        <v>45316</v>
      </c>
      <c r="M45317" s="53">
        <f ca="1"/>
        <v>2024</v>
      </c>
      <c r="N45317" s="53">
        <f ca="1"/>
        <v>1</v>
      </c>
      <c r="O45317" s="53" t="str">
        <f ca="1"/>
        <v>2024-01</v>
      </c>
    </row>
    <row r="45318" spans="12:15" x14ac:dyDescent="0.4">
      <c r="L45318" s="56">
        <f ca="1"/>
        <v>45317</v>
      </c>
      <c r="M45318" s="53">
        <f ca="1"/>
        <v>2024</v>
      </c>
      <c r="N45318" s="53">
        <f ca="1"/>
        <v>1</v>
      </c>
      <c r="O45318" s="53" t="str">
        <f ca="1"/>
        <v>2024-01</v>
      </c>
    </row>
    <row r="45319" spans="12:15" x14ac:dyDescent="0.4">
      <c r="L45319" s="56">
        <f ca="1"/>
        <v>45318</v>
      </c>
      <c r="M45319" s="53">
        <f ca="1"/>
        <v>2024</v>
      </c>
      <c r="N45319" s="53">
        <f ca="1"/>
        <v>1</v>
      </c>
      <c r="O45319" s="53" t="str">
        <f ca="1"/>
        <v>2024-01</v>
      </c>
    </row>
    <row r="45320" spans="12:15" x14ac:dyDescent="0.4">
      <c r="L45320" s="56">
        <f ca="1"/>
        <v>45319</v>
      </c>
      <c r="M45320" s="53">
        <f ca="1"/>
        <v>2024</v>
      </c>
      <c r="N45320" s="53">
        <f ca="1"/>
        <v>1</v>
      </c>
      <c r="O45320" s="53" t="str">
        <f ca="1"/>
        <v>2024-01</v>
      </c>
    </row>
    <row r="45321" spans="12:15" x14ac:dyDescent="0.4">
      <c r="L45321" s="56">
        <f ca="1"/>
        <v>45320</v>
      </c>
      <c r="M45321" s="53">
        <f ca="1"/>
        <v>2024</v>
      </c>
      <c r="N45321" s="53">
        <f ca="1"/>
        <v>1</v>
      </c>
      <c r="O45321" s="53" t="str">
        <f ca="1"/>
        <v>2024-01</v>
      </c>
    </row>
    <row r="45322" spans="12:15" x14ac:dyDescent="0.4">
      <c r="L45322" s="56">
        <f ca="1"/>
        <v>45321</v>
      </c>
      <c r="M45322" s="53">
        <f ca="1"/>
        <v>2024</v>
      </c>
      <c r="N45322" s="53">
        <f ca="1"/>
        <v>1</v>
      </c>
      <c r="O45322" s="53" t="str">
        <f ca="1"/>
        <v>2024-01</v>
      </c>
    </row>
    <row r="45323" spans="12:15" x14ac:dyDescent="0.4">
      <c r="L45323" s="56">
        <f ca="1"/>
        <v>45322</v>
      </c>
      <c r="M45323" s="53">
        <f ca="1"/>
        <v>2024</v>
      </c>
      <c r="N45323" s="53">
        <f ca="1"/>
        <v>1</v>
      </c>
      <c r="O45323" s="53" t="str">
        <f ca="1"/>
        <v>2024-01</v>
      </c>
    </row>
    <row r="45324" spans="12:15" x14ac:dyDescent="0.4">
      <c r="L45324" s="56">
        <f ca="1"/>
        <v>45323</v>
      </c>
      <c r="M45324" s="53">
        <f ca="1"/>
        <v>2024</v>
      </c>
      <c r="N45324" s="53">
        <f ca="1"/>
        <v>2</v>
      </c>
      <c r="O45324" s="53" t="str">
        <f ca="1"/>
        <v>2024-02</v>
      </c>
    </row>
    <row r="45325" spans="12:15" x14ac:dyDescent="0.4">
      <c r="L45325" s="56">
        <f ca="1"/>
        <v>45324</v>
      </c>
      <c r="M45325" s="53">
        <f ca="1"/>
        <v>2024</v>
      </c>
      <c r="N45325" s="53">
        <f ca="1"/>
        <v>2</v>
      </c>
      <c r="O45325" s="53" t="str">
        <f ca="1"/>
        <v>2024-02</v>
      </c>
    </row>
    <row r="45326" spans="12:15" x14ac:dyDescent="0.4">
      <c r="L45326" s="56">
        <f ca="1"/>
        <v>45325</v>
      </c>
      <c r="M45326" s="53">
        <f ca="1"/>
        <v>2024</v>
      </c>
      <c r="N45326" s="53">
        <f ca="1"/>
        <v>2</v>
      </c>
      <c r="O45326" s="53" t="str">
        <f ca="1"/>
        <v>2024-02</v>
      </c>
    </row>
    <row r="45327" spans="12:15" x14ac:dyDescent="0.4">
      <c r="L45327" s="56">
        <f ca="1"/>
        <v>45326</v>
      </c>
      <c r="M45327" s="53">
        <f ca="1"/>
        <v>2024</v>
      </c>
      <c r="N45327" s="53">
        <f ca="1"/>
        <v>2</v>
      </c>
      <c r="O45327" s="53" t="str">
        <f ca="1"/>
        <v>2024-02</v>
      </c>
    </row>
    <row r="45328" spans="12:15" x14ac:dyDescent="0.4">
      <c r="L45328" s="56">
        <f ca="1"/>
        <v>45327</v>
      </c>
      <c r="M45328" s="53">
        <f ca="1"/>
        <v>2024</v>
      </c>
      <c r="N45328" s="53">
        <f ca="1"/>
        <v>2</v>
      </c>
      <c r="O45328" s="53" t="str">
        <f ca="1"/>
        <v>2024-02</v>
      </c>
    </row>
    <row r="45329" spans="12:15" x14ac:dyDescent="0.4">
      <c r="L45329" s="56">
        <f ca="1"/>
        <v>45328</v>
      </c>
      <c r="M45329" s="53">
        <f ca="1"/>
        <v>2024</v>
      </c>
      <c r="N45329" s="53">
        <f ca="1"/>
        <v>2</v>
      </c>
      <c r="O45329" s="53" t="str">
        <f ca="1"/>
        <v>2024-02</v>
      </c>
    </row>
    <row r="45330" spans="12:15" x14ac:dyDescent="0.4">
      <c r="L45330" s="56">
        <f ca="1"/>
        <v>45329</v>
      </c>
      <c r="M45330" s="53">
        <f ca="1"/>
        <v>2024</v>
      </c>
      <c r="N45330" s="53">
        <f ca="1"/>
        <v>2</v>
      </c>
      <c r="O45330" s="53" t="str">
        <f ca="1"/>
        <v>2024-02</v>
      </c>
    </row>
    <row r="45331" spans="12:15" x14ac:dyDescent="0.4">
      <c r="L45331" s="56">
        <f ca="1"/>
        <v>45330</v>
      </c>
      <c r="M45331" s="53">
        <f ca="1"/>
        <v>2024</v>
      </c>
      <c r="N45331" s="53">
        <f ca="1"/>
        <v>2</v>
      </c>
      <c r="O45331" s="53" t="str">
        <f ca="1"/>
        <v>2024-02</v>
      </c>
    </row>
    <row r="45332" spans="12:15" x14ac:dyDescent="0.4">
      <c r="L45332" s="56">
        <f ca="1"/>
        <v>45331</v>
      </c>
      <c r="M45332" s="53">
        <f ca="1"/>
        <v>2024</v>
      </c>
      <c r="N45332" s="53">
        <f ca="1"/>
        <v>2</v>
      </c>
      <c r="O45332" s="53" t="str">
        <f ca="1"/>
        <v>2024-02</v>
      </c>
    </row>
    <row r="45333" spans="12:15" x14ac:dyDescent="0.4">
      <c r="L45333" s="56">
        <f ca="1"/>
        <v>45332</v>
      </c>
      <c r="M45333" s="53">
        <f ca="1"/>
        <v>2024</v>
      </c>
      <c r="N45333" s="53">
        <f ca="1"/>
        <v>2</v>
      </c>
      <c r="O45333" s="53" t="str">
        <f ca="1"/>
        <v>2024-02</v>
      </c>
    </row>
    <row r="45334" spans="12:15" x14ac:dyDescent="0.4">
      <c r="L45334" s="56">
        <f ca="1"/>
        <v>45333</v>
      </c>
      <c r="M45334" s="53">
        <f ca="1"/>
        <v>2024</v>
      </c>
      <c r="N45334" s="53">
        <f ca="1"/>
        <v>2</v>
      </c>
      <c r="O45334" s="53" t="str">
        <f ca="1"/>
        <v>2024-02</v>
      </c>
    </row>
    <row r="45335" spans="12:15" x14ac:dyDescent="0.4">
      <c r="L45335" s="56">
        <f ca="1"/>
        <v>45334</v>
      </c>
      <c r="M45335" s="53">
        <f ca="1"/>
        <v>2024</v>
      </c>
      <c r="N45335" s="53">
        <f ca="1"/>
        <v>2</v>
      </c>
      <c r="O45335" s="53" t="str">
        <f ca="1"/>
        <v>2024-02</v>
      </c>
    </row>
    <row r="45336" spans="12:15" x14ac:dyDescent="0.4">
      <c r="L45336" s="56">
        <f ca="1"/>
        <v>45335</v>
      </c>
      <c r="M45336" s="53">
        <f ca="1"/>
        <v>2024</v>
      </c>
      <c r="N45336" s="53">
        <f ca="1"/>
        <v>2</v>
      </c>
      <c r="O45336" s="53" t="str">
        <f ca="1"/>
        <v>2024-02</v>
      </c>
    </row>
    <row r="45337" spans="12:15" x14ac:dyDescent="0.4">
      <c r="L45337" s="56">
        <f ca="1"/>
        <v>45336</v>
      </c>
      <c r="M45337" s="53">
        <f ca="1"/>
        <v>2024</v>
      </c>
      <c r="N45337" s="53">
        <f ca="1"/>
        <v>2</v>
      </c>
      <c r="O45337" s="53" t="str">
        <f ca="1"/>
        <v>2024-02</v>
      </c>
    </row>
    <row r="45338" spans="12:15" x14ac:dyDescent="0.4">
      <c r="L45338" s="56">
        <f ca="1"/>
        <v>45337</v>
      </c>
      <c r="M45338" s="53">
        <f ca="1"/>
        <v>2024</v>
      </c>
      <c r="N45338" s="53">
        <f ca="1"/>
        <v>2</v>
      </c>
      <c r="O45338" s="53" t="str">
        <f ca="1"/>
        <v>2024-02</v>
      </c>
    </row>
    <row r="45339" spans="12:15" x14ac:dyDescent="0.4">
      <c r="L45339" s="56">
        <f ca="1"/>
        <v>45338</v>
      </c>
      <c r="M45339" s="53">
        <f ca="1"/>
        <v>2024</v>
      </c>
      <c r="N45339" s="53">
        <f ca="1"/>
        <v>2</v>
      </c>
      <c r="O45339" s="53" t="str">
        <f ca="1"/>
        <v>2024-02</v>
      </c>
    </row>
    <row r="45340" spans="12:15" x14ac:dyDescent="0.4">
      <c r="L45340" s="56">
        <f ca="1"/>
        <v>45339</v>
      </c>
      <c r="M45340" s="53">
        <f ca="1"/>
        <v>2024</v>
      </c>
      <c r="N45340" s="53">
        <f ca="1"/>
        <v>2</v>
      </c>
      <c r="O45340" s="53" t="str">
        <f ca="1"/>
        <v>2024-02</v>
      </c>
    </row>
    <row r="45341" spans="12:15" x14ac:dyDescent="0.4">
      <c r="L45341" s="56">
        <f ca="1"/>
        <v>45340</v>
      </c>
      <c r="M45341" s="53">
        <f ca="1"/>
        <v>2024</v>
      </c>
      <c r="N45341" s="53">
        <f ca="1"/>
        <v>2</v>
      </c>
      <c r="O45341" s="53" t="str">
        <f ca="1"/>
        <v>2024-02</v>
      </c>
    </row>
    <row r="45342" spans="12:15" x14ac:dyDescent="0.4">
      <c r="L45342" s="56">
        <f ca="1"/>
        <v>45341</v>
      </c>
      <c r="M45342" s="53">
        <f ca="1"/>
        <v>2024</v>
      </c>
      <c r="N45342" s="53">
        <f ca="1"/>
        <v>2</v>
      </c>
      <c r="O45342" s="53" t="str">
        <f ca="1"/>
        <v>2024-02</v>
      </c>
    </row>
    <row r="45343" spans="12:15" x14ac:dyDescent="0.4">
      <c r="L45343" s="56">
        <f ca="1"/>
        <v>45342</v>
      </c>
      <c r="M45343" s="53">
        <f ca="1"/>
        <v>2024</v>
      </c>
      <c r="N45343" s="53">
        <f ca="1"/>
        <v>2</v>
      </c>
      <c r="O45343" s="53" t="str">
        <f ca="1"/>
        <v>2024-02</v>
      </c>
    </row>
    <row r="45344" spans="12:15" x14ac:dyDescent="0.4">
      <c r="L45344" s="56">
        <f ca="1"/>
        <v>45343</v>
      </c>
      <c r="M45344" s="53">
        <f ca="1"/>
        <v>2024</v>
      </c>
      <c r="N45344" s="53">
        <f ca="1"/>
        <v>2</v>
      </c>
      <c r="O45344" s="53" t="str">
        <f ca="1"/>
        <v>2024-02</v>
      </c>
    </row>
    <row r="45345" spans="12:15" x14ac:dyDescent="0.4">
      <c r="L45345" s="56">
        <f ca="1"/>
        <v>45344</v>
      </c>
      <c r="M45345" s="53">
        <f ca="1"/>
        <v>2024</v>
      </c>
      <c r="N45345" s="53">
        <f ca="1"/>
        <v>2</v>
      </c>
      <c r="O45345" s="53" t="str">
        <f ca="1"/>
        <v>2024-02</v>
      </c>
    </row>
    <row r="45346" spans="12:15" x14ac:dyDescent="0.4">
      <c r="L45346" s="56">
        <f ca="1"/>
        <v>45345</v>
      </c>
      <c r="M45346" s="53">
        <f ca="1"/>
        <v>2024</v>
      </c>
      <c r="N45346" s="53">
        <f ca="1"/>
        <v>2</v>
      </c>
      <c r="O45346" s="53" t="str">
        <f ca="1"/>
        <v>2024-02</v>
      </c>
    </row>
    <row r="45347" spans="12:15" x14ac:dyDescent="0.4">
      <c r="L45347" s="56">
        <f ca="1"/>
        <v>45346</v>
      </c>
      <c r="M45347" s="53">
        <f ca="1"/>
        <v>2024</v>
      </c>
      <c r="N45347" s="53">
        <f ca="1"/>
        <v>2</v>
      </c>
      <c r="O45347" s="53" t="str">
        <f ca="1"/>
        <v>2024-02</v>
      </c>
    </row>
    <row r="45348" spans="12:15" x14ac:dyDescent="0.4">
      <c r="L45348" s="56">
        <f ca="1"/>
        <v>45347</v>
      </c>
      <c r="M45348" s="53">
        <f ca="1"/>
        <v>2024</v>
      </c>
      <c r="N45348" s="53">
        <f ca="1"/>
        <v>2</v>
      </c>
      <c r="O45348" s="53" t="str">
        <f ca="1"/>
        <v>2024-02</v>
      </c>
    </row>
    <row r="45349" spans="12:15" x14ac:dyDescent="0.4">
      <c r="L45349" s="56">
        <f ca="1"/>
        <v>45348</v>
      </c>
      <c r="M45349" s="53">
        <f ca="1"/>
        <v>2024</v>
      </c>
      <c r="N45349" s="53">
        <f ca="1"/>
        <v>2</v>
      </c>
      <c r="O45349" s="53" t="str">
        <f ca="1"/>
        <v>2024-02</v>
      </c>
    </row>
    <row r="45350" spans="12:15" x14ac:dyDescent="0.4">
      <c r="L45350" s="56">
        <f ca="1"/>
        <v>45349</v>
      </c>
      <c r="M45350" s="53">
        <f ca="1"/>
        <v>2024</v>
      </c>
      <c r="N45350" s="53">
        <f ca="1"/>
        <v>2</v>
      </c>
      <c r="O45350" s="53" t="str">
        <f ca="1"/>
        <v>2024-02</v>
      </c>
    </row>
    <row r="45351" spans="12:15" x14ac:dyDescent="0.4">
      <c r="L45351" s="56">
        <f ca="1"/>
        <v>45350</v>
      </c>
      <c r="M45351" s="53">
        <f ca="1"/>
        <v>2024</v>
      </c>
      <c r="N45351" s="53">
        <f ca="1"/>
        <v>2</v>
      </c>
      <c r="O45351" s="53" t="str">
        <f ca="1"/>
        <v>2024-02</v>
      </c>
    </row>
    <row r="45352" spans="12:15" x14ac:dyDescent="0.4">
      <c r="L45352" s="56">
        <f ca="1"/>
        <v>45351</v>
      </c>
      <c r="M45352" s="53">
        <f ca="1"/>
        <v>2024</v>
      </c>
      <c r="N45352" s="53">
        <f ca="1"/>
        <v>2</v>
      </c>
      <c r="O45352" s="53" t="str">
        <f ca="1"/>
        <v>2024-02</v>
      </c>
    </row>
    <row r="45353" spans="12:15" x14ac:dyDescent="0.4">
      <c r="L45353" s="56">
        <f ca="1"/>
        <v>45352</v>
      </c>
      <c r="M45353" s="53">
        <f ca="1"/>
        <v>2024</v>
      </c>
      <c r="N45353" s="53">
        <f ca="1"/>
        <v>3</v>
      </c>
      <c r="O45353" s="53" t="str">
        <f ca="1"/>
        <v>2024-03</v>
      </c>
    </row>
    <row r="45354" spans="12:15" x14ac:dyDescent="0.4">
      <c r="L45354" s="56">
        <f ca="1"/>
        <v>45353</v>
      </c>
      <c r="M45354" s="53">
        <f ca="1"/>
        <v>2024</v>
      </c>
      <c r="N45354" s="53">
        <f ca="1"/>
        <v>3</v>
      </c>
      <c r="O45354" s="53" t="str">
        <f ca="1"/>
        <v>2024-03</v>
      </c>
    </row>
    <row r="45355" spans="12:15" x14ac:dyDescent="0.4">
      <c r="L45355" s="56">
        <f ca="1"/>
        <v>45354</v>
      </c>
      <c r="M45355" s="53">
        <f ca="1"/>
        <v>2024</v>
      </c>
      <c r="N45355" s="53">
        <f ca="1"/>
        <v>3</v>
      </c>
      <c r="O45355" s="53" t="str">
        <f ca="1"/>
        <v>2024-03</v>
      </c>
    </row>
    <row r="45356" spans="12:15" x14ac:dyDescent="0.4">
      <c r="L45356" s="56">
        <f ca="1"/>
        <v>45355</v>
      </c>
      <c r="M45356" s="53">
        <f ca="1"/>
        <v>2024</v>
      </c>
      <c r="N45356" s="53">
        <f ca="1"/>
        <v>3</v>
      </c>
      <c r="O45356" s="53" t="str">
        <f ca="1"/>
        <v>2024-03</v>
      </c>
    </row>
    <row r="45357" spans="12:15" x14ac:dyDescent="0.4">
      <c r="L45357" s="56">
        <f ca="1"/>
        <v>45356</v>
      </c>
      <c r="M45357" s="53">
        <f ca="1"/>
        <v>2024</v>
      </c>
      <c r="N45357" s="53">
        <f ca="1"/>
        <v>3</v>
      </c>
      <c r="O45357" s="53" t="str">
        <f ca="1"/>
        <v>2024-03</v>
      </c>
    </row>
    <row r="45358" spans="12:15" x14ac:dyDescent="0.4">
      <c r="L45358" s="56">
        <f ca="1"/>
        <v>45357</v>
      </c>
      <c r="M45358" s="53">
        <f ca="1"/>
        <v>2024</v>
      </c>
      <c r="N45358" s="53">
        <f ca="1"/>
        <v>3</v>
      </c>
      <c r="O45358" s="53" t="str">
        <f ca="1"/>
        <v>2024-03</v>
      </c>
    </row>
    <row r="45359" spans="12:15" x14ac:dyDescent="0.4">
      <c r="L45359" s="56">
        <f ca="1"/>
        <v>45358</v>
      </c>
      <c r="M45359" s="53">
        <f ca="1"/>
        <v>2024</v>
      </c>
      <c r="N45359" s="53">
        <f ca="1"/>
        <v>3</v>
      </c>
      <c r="O45359" s="53" t="str">
        <f ca="1"/>
        <v>2024-03</v>
      </c>
    </row>
    <row r="45360" spans="12:15" x14ac:dyDescent="0.4">
      <c r="L45360" s="56">
        <f ca="1"/>
        <v>45359</v>
      </c>
      <c r="M45360" s="53">
        <f ca="1"/>
        <v>2024</v>
      </c>
      <c r="N45360" s="53">
        <f ca="1"/>
        <v>3</v>
      </c>
      <c r="O45360" s="53" t="str">
        <f ca="1"/>
        <v>2024-03</v>
      </c>
    </row>
    <row r="45361" spans="12:15" x14ac:dyDescent="0.4">
      <c r="L45361" s="56">
        <f ca="1"/>
        <v>45360</v>
      </c>
      <c r="M45361" s="53">
        <f ca="1"/>
        <v>2024</v>
      </c>
      <c r="N45361" s="53">
        <f ca="1"/>
        <v>3</v>
      </c>
      <c r="O45361" s="53" t="str">
        <f ca="1"/>
        <v>2024-03</v>
      </c>
    </row>
    <row r="45362" spans="12:15" x14ac:dyDescent="0.4">
      <c r="L45362" s="56">
        <f ca="1"/>
        <v>45361</v>
      </c>
      <c r="M45362" s="53">
        <f ca="1"/>
        <v>2024</v>
      </c>
      <c r="N45362" s="53">
        <f ca="1"/>
        <v>3</v>
      </c>
      <c r="O45362" s="53" t="str">
        <f ca="1"/>
        <v>2024-03</v>
      </c>
    </row>
    <row r="45363" spans="12:15" x14ac:dyDescent="0.4">
      <c r="L45363" s="56">
        <f ca="1"/>
        <v>45362</v>
      </c>
      <c r="M45363" s="53">
        <f ca="1"/>
        <v>2024</v>
      </c>
      <c r="N45363" s="53">
        <f ca="1"/>
        <v>3</v>
      </c>
      <c r="O45363" s="53" t="str">
        <f ca="1"/>
        <v>2024-03</v>
      </c>
    </row>
    <row r="45364" spans="12:15" x14ac:dyDescent="0.4">
      <c r="L45364" s="56">
        <f ca="1"/>
        <v>45363</v>
      </c>
      <c r="M45364" s="53">
        <f ca="1"/>
        <v>2024</v>
      </c>
      <c r="N45364" s="53">
        <f ca="1"/>
        <v>3</v>
      </c>
      <c r="O45364" s="53" t="str">
        <f ca="1"/>
        <v>2024-03</v>
      </c>
    </row>
    <row r="45365" spans="12:15" x14ac:dyDescent="0.4">
      <c r="L45365" s="56">
        <f ca="1"/>
        <v>45364</v>
      </c>
      <c r="M45365" s="53">
        <f ca="1"/>
        <v>2024</v>
      </c>
      <c r="N45365" s="53">
        <f ca="1"/>
        <v>3</v>
      </c>
      <c r="O45365" s="53" t="str">
        <f ca="1"/>
        <v>2024-03</v>
      </c>
    </row>
    <row r="45366" spans="12:15" x14ac:dyDescent="0.4">
      <c r="L45366" s="56">
        <f ca="1"/>
        <v>45365</v>
      </c>
      <c r="M45366" s="53">
        <f ca="1"/>
        <v>2024</v>
      </c>
      <c r="N45366" s="53">
        <f ca="1"/>
        <v>3</v>
      </c>
      <c r="O45366" s="53" t="str">
        <f ca="1"/>
        <v>2024-03</v>
      </c>
    </row>
    <row r="45367" spans="12:15" x14ac:dyDescent="0.4">
      <c r="L45367" s="56">
        <f ca="1"/>
        <v>45366</v>
      </c>
      <c r="M45367" s="53">
        <f ca="1"/>
        <v>2024</v>
      </c>
      <c r="N45367" s="53">
        <f ca="1"/>
        <v>3</v>
      </c>
      <c r="O45367" s="53" t="str">
        <f ca="1"/>
        <v>2024-03</v>
      </c>
    </row>
    <row r="45368" spans="12:15" x14ac:dyDescent="0.4">
      <c r="L45368" s="56">
        <f ca="1"/>
        <v>45367</v>
      </c>
      <c r="M45368" s="53">
        <f ca="1"/>
        <v>2024</v>
      </c>
      <c r="N45368" s="53">
        <f ca="1"/>
        <v>3</v>
      </c>
      <c r="O45368" s="53" t="str">
        <f ca="1"/>
        <v>2024-03</v>
      </c>
    </row>
    <row r="45369" spans="12:15" x14ac:dyDescent="0.4">
      <c r="L45369" s="56">
        <f ca="1"/>
        <v>45368</v>
      </c>
      <c r="M45369" s="53">
        <f ca="1"/>
        <v>2024</v>
      </c>
      <c r="N45369" s="53">
        <f ca="1"/>
        <v>3</v>
      </c>
      <c r="O45369" s="53" t="str">
        <f ca="1"/>
        <v>2024-03</v>
      </c>
    </row>
    <row r="45370" spans="12:15" x14ac:dyDescent="0.4">
      <c r="L45370" s="56">
        <f ca="1"/>
        <v>45369</v>
      </c>
      <c r="M45370" s="53">
        <f ca="1"/>
        <v>2024</v>
      </c>
      <c r="N45370" s="53">
        <f ca="1"/>
        <v>3</v>
      </c>
      <c r="O45370" s="53" t="str">
        <f ca="1"/>
        <v>2024-03</v>
      </c>
    </row>
    <row r="45371" spans="12:15" x14ac:dyDescent="0.4">
      <c r="L45371" s="56">
        <f ca="1"/>
        <v>45370</v>
      </c>
      <c r="M45371" s="53">
        <f ca="1"/>
        <v>2024</v>
      </c>
      <c r="N45371" s="53">
        <f ca="1"/>
        <v>3</v>
      </c>
      <c r="O45371" s="53" t="str">
        <f ca="1"/>
        <v>2024-03</v>
      </c>
    </row>
    <row r="45372" spans="12:15" x14ac:dyDescent="0.4">
      <c r="L45372" s="56">
        <f ca="1"/>
        <v>45371</v>
      </c>
      <c r="M45372" s="53">
        <f ca="1"/>
        <v>2024</v>
      </c>
      <c r="N45372" s="53">
        <f ca="1"/>
        <v>3</v>
      </c>
      <c r="O45372" s="53" t="str">
        <f ca="1"/>
        <v>2024-03</v>
      </c>
    </row>
    <row r="45373" spans="12:15" x14ac:dyDescent="0.4">
      <c r="L45373" s="56">
        <f ca="1"/>
        <v>45372</v>
      </c>
      <c r="M45373" s="53">
        <f ca="1"/>
        <v>2024</v>
      </c>
      <c r="N45373" s="53">
        <f ca="1"/>
        <v>3</v>
      </c>
      <c r="O45373" s="53" t="str">
        <f ca="1"/>
        <v>2024-03</v>
      </c>
    </row>
    <row r="45374" spans="12:15" x14ac:dyDescent="0.4">
      <c r="L45374" s="56">
        <f ca="1"/>
        <v>45373</v>
      </c>
      <c r="M45374" s="53">
        <f ca="1"/>
        <v>2024</v>
      </c>
      <c r="N45374" s="53">
        <f ca="1"/>
        <v>3</v>
      </c>
      <c r="O45374" s="53" t="str">
        <f ca="1"/>
        <v>2024-03</v>
      </c>
    </row>
    <row r="45375" spans="12:15" x14ac:dyDescent="0.4">
      <c r="L45375" s="56">
        <f ca="1"/>
        <v>45374</v>
      </c>
      <c r="M45375" s="53">
        <f ca="1"/>
        <v>2024</v>
      </c>
      <c r="N45375" s="53">
        <f ca="1"/>
        <v>3</v>
      </c>
      <c r="O45375" s="53" t="str">
        <f ca="1"/>
        <v>2024-03</v>
      </c>
    </row>
    <row r="45376" spans="12:15" x14ac:dyDescent="0.4">
      <c r="L45376" s="56">
        <f ca="1"/>
        <v>45375</v>
      </c>
      <c r="M45376" s="53">
        <f ca="1"/>
        <v>2024</v>
      </c>
      <c r="N45376" s="53">
        <f ca="1"/>
        <v>3</v>
      </c>
      <c r="O45376" s="53" t="str">
        <f ca="1"/>
        <v>2024-03</v>
      </c>
    </row>
    <row r="45377" spans="12:15" x14ac:dyDescent="0.4">
      <c r="L45377" s="56">
        <f ca="1"/>
        <v>45376</v>
      </c>
      <c r="M45377" s="53">
        <f ca="1"/>
        <v>2024</v>
      </c>
      <c r="N45377" s="53">
        <f ca="1"/>
        <v>3</v>
      </c>
      <c r="O45377" s="53" t="str">
        <f ca="1"/>
        <v>2024-03</v>
      </c>
    </row>
    <row r="45378" spans="12:15" x14ac:dyDescent="0.4">
      <c r="L45378" s="56">
        <f ca="1"/>
        <v>45377</v>
      </c>
      <c r="M45378" s="53">
        <f ca="1"/>
        <v>2024</v>
      </c>
      <c r="N45378" s="53">
        <f ca="1"/>
        <v>3</v>
      </c>
      <c r="O45378" s="53" t="str">
        <f ca="1"/>
        <v>2024-03</v>
      </c>
    </row>
    <row r="45379" spans="12:15" x14ac:dyDescent="0.4">
      <c r="L45379" s="56">
        <f ca="1"/>
        <v>45378</v>
      </c>
      <c r="M45379" s="53">
        <f ca="1"/>
        <v>2024</v>
      </c>
      <c r="N45379" s="53">
        <f ca="1"/>
        <v>3</v>
      </c>
      <c r="O45379" s="53" t="str">
        <f ca="1"/>
        <v>2024-03</v>
      </c>
    </row>
    <row r="45380" spans="12:15" x14ac:dyDescent="0.4">
      <c r="L45380" s="56">
        <f ca="1"/>
        <v>45379</v>
      </c>
      <c r="M45380" s="53">
        <f ca="1"/>
        <v>2024</v>
      </c>
      <c r="N45380" s="53">
        <f ca="1"/>
        <v>3</v>
      </c>
      <c r="O45380" s="53" t="str">
        <f ca="1"/>
        <v>2024-03</v>
      </c>
    </row>
    <row r="45381" spans="12:15" x14ac:dyDescent="0.4">
      <c r="L45381" s="56">
        <f ca="1"/>
        <v>45380</v>
      </c>
      <c r="M45381" s="53">
        <f ca="1"/>
        <v>2024</v>
      </c>
      <c r="N45381" s="53">
        <f ca="1"/>
        <v>3</v>
      </c>
      <c r="O45381" s="53" t="str">
        <f ca="1"/>
        <v>2024-03</v>
      </c>
    </row>
    <row r="45382" spans="12:15" x14ac:dyDescent="0.4">
      <c r="L45382" s="56">
        <f ca="1"/>
        <v>45381</v>
      </c>
      <c r="M45382" s="53">
        <f ca="1"/>
        <v>2024</v>
      </c>
      <c r="N45382" s="53">
        <f ca="1"/>
        <v>3</v>
      </c>
      <c r="O45382" s="53" t="str">
        <f ca="1"/>
        <v>2024-03</v>
      </c>
    </row>
    <row r="45383" spans="12:15" x14ac:dyDescent="0.4">
      <c r="L45383" s="56">
        <f ca="1"/>
        <v>45382</v>
      </c>
      <c r="M45383" s="53">
        <f ca="1"/>
        <v>2024</v>
      </c>
      <c r="N45383" s="53">
        <f ca="1"/>
        <v>3</v>
      </c>
      <c r="O45383" s="53" t="str">
        <f ca="1"/>
        <v>2024-03</v>
      </c>
    </row>
    <row r="45384" spans="12:15" x14ac:dyDescent="0.4">
      <c r="L45384" s="56">
        <f ca="1"/>
        <v>45383</v>
      </c>
      <c r="M45384" s="53">
        <f ca="1"/>
        <v>2024</v>
      </c>
      <c r="N45384" s="53">
        <f ca="1"/>
        <v>4</v>
      </c>
      <c r="O45384" s="53" t="str">
        <f ca="1"/>
        <v>2024-04</v>
      </c>
    </row>
    <row r="45385" spans="12:15" x14ac:dyDescent="0.4">
      <c r="L45385" s="56">
        <f ca="1"/>
        <v>45384</v>
      </c>
      <c r="M45385" s="53">
        <f ca="1"/>
        <v>2024</v>
      </c>
      <c r="N45385" s="53">
        <f ca="1"/>
        <v>4</v>
      </c>
      <c r="O45385" s="53" t="str">
        <f ca="1"/>
        <v>2024-04</v>
      </c>
    </row>
    <row r="45386" spans="12:15" x14ac:dyDescent="0.4">
      <c r="L45386" s="56">
        <f ca="1"/>
        <v>45385</v>
      </c>
      <c r="M45386" s="53">
        <f ca="1"/>
        <v>2024</v>
      </c>
      <c r="N45386" s="53">
        <f ca="1"/>
        <v>4</v>
      </c>
      <c r="O45386" s="53" t="str">
        <f ca="1"/>
        <v>2024-04</v>
      </c>
    </row>
    <row r="45387" spans="12:15" x14ac:dyDescent="0.4">
      <c r="L45387" s="56">
        <f ca="1"/>
        <v>45386</v>
      </c>
      <c r="M45387" s="53">
        <f ca="1"/>
        <v>2024</v>
      </c>
      <c r="N45387" s="53">
        <f ca="1"/>
        <v>4</v>
      </c>
      <c r="O45387" s="53" t="str">
        <f ca="1"/>
        <v>2024-04</v>
      </c>
    </row>
    <row r="45388" spans="12:15" x14ac:dyDescent="0.4">
      <c r="L45388" s="56">
        <f ca="1"/>
        <v>45387</v>
      </c>
      <c r="M45388" s="53">
        <f ca="1"/>
        <v>2024</v>
      </c>
      <c r="N45388" s="53">
        <f ca="1"/>
        <v>4</v>
      </c>
      <c r="O45388" s="53" t="str">
        <f ca="1"/>
        <v>2024-04</v>
      </c>
    </row>
    <row r="45389" spans="12:15" x14ac:dyDescent="0.4">
      <c r="L45389" s="56">
        <f ca="1"/>
        <v>45388</v>
      </c>
      <c r="M45389" s="53">
        <f ca="1"/>
        <v>2024</v>
      </c>
      <c r="N45389" s="53">
        <f ca="1"/>
        <v>4</v>
      </c>
      <c r="O45389" s="53" t="str">
        <f ca="1"/>
        <v>2024-04</v>
      </c>
    </row>
    <row r="45390" spans="12:15" x14ac:dyDescent="0.4">
      <c r="L45390" s="56">
        <f ca="1"/>
        <v>45389</v>
      </c>
      <c r="M45390" s="53">
        <f ca="1"/>
        <v>2024</v>
      </c>
      <c r="N45390" s="53">
        <f ca="1"/>
        <v>4</v>
      </c>
      <c r="O45390" s="53" t="str">
        <f ca="1"/>
        <v>2024-04</v>
      </c>
    </row>
    <row r="45391" spans="12:15" x14ac:dyDescent="0.4">
      <c r="L45391" s="56">
        <f ca="1"/>
        <v>45390</v>
      </c>
      <c r="M45391" s="53">
        <f ca="1"/>
        <v>2024</v>
      </c>
      <c r="N45391" s="53">
        <f ca="1"/>
        <v>4</v>
      </c>
      <c r="O45391" s="53" t="str">
        <f ca="1"/>
        <v>2024-04</v>
      </c>
    </row>
    <row r="45392" spans="12:15" x14ac:dyDescent="0.4">
      <c r="L45392" s="56">
        <f ca="1"/>
        <v>45391</v>
      </c>
      <c r="M45392" s="53">
        <f ca="1"/>
        <v>2024</v>
      </c>
      <c r="N45392" s="53">
        <f ca="1"/>
        <v>4</v>
      </c>
      <c r="O45392" s="53" t="str">
        <f ca="1"/>
        <v>2024-04</v>
      </c>
    </row>
    <row r="45393" spans="12:15" x14ac:dyDescent="0.4">
      <c r="L45393" s="56">
        <f ca="1"/>
        <v>45392</v>
      </c>
      <c r="M45393" s="53">
        <f ca="1"/>
        <v>2024</v>
      </c>
      <c r="N45393" s="53">
        <f ca="1"/>
        <v>4</v>
      </c>
      <c r="O45393" s="53" t="str">
        <f ca="1"/>
        <v>2024-04</v>
      </c>
    </row>
    <row r="45394" spans="12:15" x14ac:dyDescent="0.4">
      <c r="L45394" s="56">
        <f ca="1"/>
        <v>45393</v>
      </c>
      <c r="M45394" s="53">
        <f ca="1"/>
        <v>2024</v>
      </c>
      <c r="N45394" s="53">
        <f ca="1"/>
        <v>4</v>
      </c>
      <c r="O45394" s="53" t="str">
        <f ca="1"/>
        <v>2024-04</v>
      </c>
    </row>
    <row r="45395" spans="12:15" x14ac:dyDescent="0.4">
      <c r="L45395" s="56">
        <f ca="1"/>
        <v>45394</v>
      </c>
      <c r="M45395" s="53">
        <f ca="1"/>
        <v>2024</v>
      </c>
      <c r="N45395" s="53">
        <f ca="1"/>
        <v>4</v>
      </c>
      <c r="O45395" s="53" t="str">
        <f ca="1"/>
        <v>2024-04</v>
      </c>
    </row>
    <row r="45396" spans="12:15" x14ac:dyDescent="0.4">
      <c r="L45396" s="56">
        <f ca="1"/>
        <v>45395</v>
      </c>
      <c r="M45396" s="53">
        <f ca="1"/>
        <v>2024</v>
      </c>
      <c r="N45396" s="53">
        <f ca="1"/>
        <v>4</v>
      </c>
      <c r="O45396" s="53" t="str">
        <f ca="1"/>
        <v>2024-04</v>
      </c>
    </row>
    <row r="45397" spans="12:15" x14ac:dyDescent="0.4">
      <c r="L45397" s="56">
        <f ca="1"/>
        <v>45396</v>
      </c>
      <c r="M45397" s="53">
        <f ca="1"/>
        <v>2024</v>
      </c>
      <c r="N45397" s="53">
        <f ca="1"/>
        <v>4</v>
      </c>
      <c r="O45397" s="53" t="str">
        <f ca="1"/>
        <v>2024-04</v>
      </c>
    </row>
    <row r="45398" spans="12:15" x14ac:dyDescent="0.4">
      <c r="L45398" s="56">
        <f ca="1"/>
        <v>45397</v>
      </c>
      <c r="M45398" s="53">
        <f ca="1"/>
        <v>2024</v>
      </c>
      <c r="N45398" s="53">
        <f ca="1"/>
        <v>4</v>
      </c>
      <c r="O45398" s="53" t="str">
        <f ca="1"/>
        <v>2024-04</v>
      </c>
    </row>
    <row r="45399" spans="12:15" x14ac:dyDescent="0.4">
      <c r="L45399" s="56">
        <f ca="1"/>
        <v>45398</v>
      </c>
      <c r="M45399" s="53">
        <f ca="1"/>
        <v>2024</v>
      </c>
      <c r="N45399" s="53">
        <f ca="1"/>
        <v>4</v>
      </c>
      <c r="O45399" s="53" t="str">
        <f ca="1"/>
        <v>2024-04</v>
      </c>
    </row>
    <row r="45400" spans="12:15" x14ac:dyDescent="0.4">
      <c r="L45400" s="56">
        <f ca="1"/>
        <v>45399</v>
      </c>
      <c r="M45400" s="53">
        <f ca="1"/>
        <v>2024</v>
      </c>
      <c r="N45400" s="53">
        <f ca="1"/>
        <v>4</v>
      </c>
      <c r="O45400" s="53" t="str">
        <f ca="1"/>
        <v>2024-04</v>
      </c>
    </row>
    <row r="45401" spans="12:15" x14ac:dyDescent="0.4">
      <c r="L45401" s="56">
        <f ca="1"/>
        <v>45400</v>
      </c>
      <c r="M45401" s="53">
        <f ca="1"/>
        <v>2024</v>
      </c>
      <c r="N45401" s="53">
        <f ca="1"/>
        <v>4</v>
      </c>
      <c r="O45401" s="53" t="str">
        <f ca="1"/>
        <v>2024-04</v>
      </c>
    </row>
    <row r="45402" spans="12:15" x14ac:dyDescent="0.4">
      <c r="L45402" s="56">
        <f ca="1"/>
        <v>45401</v>
      </c>
      <c r="M45402" s="53">
        <f ca="1"/>
        <v>2024</v>
      </c>
      <c r="N45402" s="53">
        <f ca="1"/>
        <v>4</v>
      </c>
      <c r="O45402" s="53" t="str">
        <f ca="1"/>
        <v>2024-04</v>
      </c>
    </row>
    <row r="45403" spans="12:15" x14ac:dyDescent="0.4">
      <c r="L45403" s="56">
        <f ca="1"/>
        <v>45402</v>
      </c>
      <c r="M45403" s="53">
        <f ca="1"/>
        <v>2024</v>
      </c>
      <c r="N45403" s="53">
        <f ca="1"/>
        <v>4</v>
      </c>
      <c r="O45403" s="53" t="str">
        <f ca="1"/>
        <v>2024-04</v>
      </c>
    </row>
    <row r="45404" spans="12:15" x14ac:dyDescent="0.4">
      <c r="L45404" s="56">
        <f ca="1"/>
        <v>45403</v>
      </c>
      <c r="M45404" s="53">
        <f ca="1"/>
        <v>2024</v>
      </c>
      <c r="N45404" s="53">
        <f ca="1"/>
        <v>4</v>
      </c>
      <c r="O45404" s="53" t="str">
        <f ca="1"/>
        <v>2024-04</v>
      </c>
    </row>
    <row r="45405" spans="12:15" x14ac:dyDescent="0.4">
      <c r="L45405" s="56">
        <f ca="1"/>
        <v>45404</v>
      </c>
      <c r="M45405" s="53">
        <f ca="1"/>
        <v>2024</v>
      </c>
      <c r="N45405" s="53">
        <f ca="1"/>
        <v>4</v>
      </c>
      <c r="O45405" s="53" t="str">
        <f ca="1"/>
        <v>2024-04</v>
      </c>
    </row>
    <row r="45406" spans="12:15" x14ac:dyDescent="0.4">
      <c r="L45406" s="56">
        <f ca="1"/>
        <v>45405</v>
      </c>
      <c r="M45406" s="53">
        <f ca="1"/>
        <v>2024</v>
      </c>
      <c r="N45406" s="53">
        <f ca="1"/>
        <v>4</v>
      </c>
      <c r="O45406" s="53" t="str">
        <f ca="1"/>
        <v>2024-04</v>
      </c>
    </row>
    <row r="45407" spans="12:15" x14ac:dyDescent="0.4">
      <c r="L45407" s="56">
        <f ca="1"/>
        <v>45406</v>
      </c>
      <c r="M45407" s="53">
        <f ca="1"/>
        <v>2024</v>
      </c>
      <c r="N45407" s="53">
        <f ca="1"/>
        <v>4</v>
      </c>
      <c r="O45407" s="53" t="str">
        <f ca="1"/>
        <v>2024-04</v>
      </c>
    </row>
    <row r="45408" spans="12:15" x14ac:dyDescent="0.4">
      <c r="L45408" s="56">
        <f ca="1"/>
        <v>45407</v>
      </c>
      <c r="M45408" s="53">
        <f ca="1"/>
        <v>2024</v>
      </c>
      <c r="N45408" s="53">
        <f ca="1"/>
        <v>4</v>
      </c>
      <c r="O45408" s="53" t="str">
        <f ca="1"/>
        <v>2024-04</v>
      </c>
    </row>
    <row r="45409" spans="12:15" x14ac:dyDescent="0.4">
      <c r="L45409" s="56">
        <f ca="1"/>
        <v>45408</v>
      </c>
      <c r="M45409" s="53">
        <f ca="1"/>
        <v>2024</v>
      </c>
      <c r="N45409" s="53">
        <f ca="1"/>
        <v>4</v>
      </c>
      <c r="O45409" s="53" t="str">
        <f ca="1"/>
        <v>2024-04</v>
      </c>
    </row>
    <row r="45410" spans="12:15" x14ac:dyDescent="0.4">
      <c r="L45410" s="56">
        <f ca="1"/>
        <v>45409</v>
      </c>
      <c r="M45410" s="53">
        <f ca="1"/>
        <v>2024</v>
      </c>
      <c r="N45410" s="53">
        <f ca="1"/>
        <v>4</v>
      </c>
      <c r="O45410" s="53" t="str">
        <f ca="1"/>
        <v>2024-04</v>
      </c>
    </row>
    <row r="45411" spans="12:15" x14ac:dyDescent="0.4">
      <c r="L45411" s="56">
        <f ca="1"/>
        <v>45410</v>
      </c>
      <c r="M45411" s="53">
        <f ca="1"/>
        <v>2024</v>
      </c>
      <c r="N45411" s="53">
        <f ca="1"/>
        <v>4</v>
      </c>
      <c r="O45411" s="53" t="str">
        <f ca="1"/>
        <v>2024-04</v>
      </c>
    </row>
    <row r="45412" spans="12:15" x14ac:dyDescent="0.4">
      <c r="L45412" s="56">
        <f ca="1"/>
        <v>45411</v>
      </c>
      <c r="M45412" s="53">
        <f ca="1"/>
        <v>2024</v>
      </c>
      <c r="N45412" s="53">
        <f ca="1"/>
        <v>4</v>
      </c>
      <c r="O45412" s="53" t="str">
        <f ca="1"/>
        <v>2024-04</v>
      </c>
    </row>
    <row r="45413" spans="12:15" x14ac:dyDescent="0.4">
      <c r="L45413" s="56">
        <f ca="1"/>
        <v>45412</v>
      </c>
      <c r="M45413" s="53">
        <f ca="1"/>
        <v>2024</v>
      </c>
      <c r="N45413" s="53">
        <f ca="1"/>
        <v>4</v>
      </c>
      <c r="O45413" s="53" t="str">
        <f ca="1"/>
        <v>2024-04</v>
      </c>
    </row>
    <row r="45414" spans="12:15" x14ac:dyDescent="0.4">
      <c r="L45414" s="56">
        <f ca="1"/>
        <v>45413</v>
      </c>
      <c r="M45414" s="53">
        <f ca="1"/>
        <v>2024</v>
      </c>
      <c r="N45414" s="53">
        <f ca="1"/>
        <v>5</v>
      </c>
      <c r="O45414" s="53" t="str">
        <f ca="1"/>
        <v>2024-05</v>
      </c>
    </row>
    <row r="45415" spans="12:15" x14ac:dyDescent="0.4">
      <c r="L45415" s="56">
        <f ca="1"/>
        <v>45414</v>
      </c>
      <c r="M45415" s="53">
        <f ca="1"/>
        <v>2024</v>
      </c>
      <c r="N45415" s="53">
        <f ca="1"/>
        <v>5</v>
      </c>
      <c r="O45415" s="53" t="str">
        <f ca="1"/>
        <v>2024-05</v>
      </c>
    </row>
    <row r="45416" spans="12:15" x14ac:dyDescent="0.4">
      <c r="L45416" s="56">
        <f ca="1"/>
        <v>45415</v>
      </c>
      <c r="M45416" s="53">
        <f ca="1"/>
        <v>2024</v>
      </c>
      <c r="N45416" s="53">
        <f ca="1"/>
        <v>5</v>
      </c>
      <c r="O45416" s="53" t="str">
        <f ca="1"/>
        <v>2024-05</v>
      </c>
    </row>
    <row r="45417" spans="12:15" x14ac:dyDescent="0.4">
      <c r="L45417" s="56">
        <f ca="1"/>
        <v>45416</v>
      </c>
      <c r="M45417" s="53">
        <f ca="1"/>
        <v>2024</v>
      </c>
      <c r="N45417" s="53">
        <f ca="1"/>
        <v>5</v>
      </c>
      <c r="O45417" s="53" t="str">
        <f ca="1"/>
        <v>2024-05</v>
      </c>
    </row>
    <row r="45418" spans="12:15" x14ac:dyDescent="0.4">
      <c r="L45418" s="56">
        <f ca="1"/>
        <v>45417</v>
      </c>
      <c r="M45418" s="53">
        <f ca="1"/>
        <v>2024</v>
      </c>
      <c r="N45418" s="53">
        <f ca="1"/>
        <v>5</v>
      </c>
      <c r="O45418" s="53" t="str">
        <f ca="1"/>
        <v>2024-05</v>
      </c>
    </row>
    <row r="45419" spans="12:15" x14ac:dyDescent="0.4">
      <c r="L45419" s="56">
        <f ca="1"/>
        <v>45418</v>
      </c>
      <c r="M45419" s="53">
        <f ca="1"/>
        <v>2024</v>
      </c>
      <c r="N45419" s="53">
        <f ca="1"/>
        <v>5</v>
      </c>
      <c r="O45419" s="53" t="str">
        <f ca="1"/>
        <v>2024-05</v>
      </c>
    </row>
    <row r="45420" spans="12:15" x14ac:dyDescent="0.4">
      <c r="L45420" s="56">
        <f ca="1"/>
        <v>45419</v>
      </c>
      <c r="M45420" s="53">
        <f ca="1"/>
        <v>2024</v>
      </c>
      <c r="N45420" s="53">
        <f ca="1"/>
        <v>5</v>
      </c>
      <c r="O45420" s="53" t="str">
        <f ca="1"/>
        <v>2024-05</v>
      </c>
    </row>
    <row r="45421" spans="12:15" x14ac:dyDescent="0.4">
      <c r="L45421" s="56">
        <f ca="1"/>
        <v>45420</v>
      </c>
      <c r="M45421" s="53">
        <f ca="1"/>
        <v>2024</v>
      </c>
      <c r="N45421" s="53">
        <f ca="1"/>
        <v>5</v>
      </c>
      <c r="O45421" s="53" t="str">
        <f ca="1"/>
        <v>2024-05</v>
      </c>
    </row>
    <row r="45422" spans="12:15" x14ac:dyDescent="0.4">
      <c r="L45422" s="56">
        <f ca="1"/>
        <v>45421</v>
      </c>
      <c r="M45422" s="53">
        <f ca="1"/>
        <v>2024</v>
      </c>
      <c r="N45422" s="53">
        <f ca="1"/>
        <v>5</v>
      </c>
      <c r="O45422" s="53" t="str">
        <f ca="1"/>
        <v>2024-05</v>
      </c>
    </row>
    <row r="45423" spans="12:15" x14ac:dyDescent="0.4">
      <c r="L45423" s="56">
        <f ca="1"/>
        <v>45422</v>
      </c>
      <c r="M45423" s="53">
        <f ca="1"/>
        <v>2024</v>
      </c>
      <c r="N45423" s="53">
        <f ca="1"/>
        <v>5</v>
      </c>
      <c r="O45423" s="53" t="str">
        <f ca="1"/>
        <v>2024-05</v>
      </c>
    </row>
    <row r="45424" spans="12:15" x14ac:dyDescent="0.4">
      <c r="L45424" s="56">
        <f ca="1"/>
        <v>45423</v>
      </c>
      <c r="M45424" s="53">
        <f ca="1"/>
        <v>2024</v>
      </c>
      <c r="N45424" s="53">
        <f ca="1"/>
        <v>5</v>
      </c>
      <c r="O45424" s="53" t="str">
        <f ca="1"/>
        <v>2024-05</v>
      </c>
    </row>
    <row r="45425" spans="12:15" x14ac:dyDescent="0.4">
      <c r="L45425" s="56">
        <f ca="1"/>
        <v>45424</v>
      </c>
      <c r="M45425" s="53">
        <f ca="1"/>
        <v>2024</v>
      </c>
      <c r="N45425" s="53">
        <f ca="1"/>
        <v>5</v>
      </c>
      <c r="O45425" s="53" t="str">
        <f ca="1"/>
        <v>2024-05</v>
      </c>
    </row>
    <row r="45426" spans="12:15" x14ac:dyDescent="0.4">
      <c r="L45426" s="56">
        <f ca="1"/>
        <v>45425</v>
      </c>
      <c r="M45426" s="53">
        <f ca="1"/>
        <v>2024</v>
      </c>
      <c r="N45426" s="53">
        <f ca="1"/>
        <v>5</v>
      </c>
      <c r="O45426" s="53" t="str">
        <f ca="1"/>
        <v>2024-05</v>
      </c>
    </row>
    <row r="45427" spans="12:15" x14ac:dyDescent="0.4">
      <c r="L45427" s="56">
        <f ca="1"/>
        <v>45426</v>
      </c>
      <c r="M45427" s="53">
        <f ca="1"/>
        <v>2024</v>
      </c>
      <c r="N45427" s="53">
        <f ca="1"/>
        <v>5</v>
      </c>
      <c r="O45427" s="53" t="str">
        <f ca="1"/>
        <v>2024-05</v>
      </c>
    </row>
    <row r="45428" spans="12:15" x14ac:dyDescent="0.4">
      <c r="L45428" s="56">
        <f ca="1"/>
        <v>45427</v>
      </c>
      <c r="M45428" s="53">
        <f ca="1"/>
        <v>2024</v>
      </c>
      <c r="N45428" s="53">
        <f ca="1"/>
        <v>5</v>
      </c>
      <c r="O45428" s="53" t="str">
        <f ca="1"/>
        <v>2024-05</v>
      </c>
    </row>
    <row r="45429" spans="12:15" x14ac:dyDescent="0.4">
      <c r="L45429" s="56">
        <f ca="1"/>
        <v>45428</v>
      </c>
      <c r="M45429" s="53">
        <f ca="1"/>
        <v>2024</v>
      </c>
      <c r="N45429" s="53">
        <f ca="1"/>
        <v>5</v>
      </c>
      <c r="O45429" s="53" t="str">
        <f ca="1"/>
        <v>2024-05</v>
      </c>
    </row>
    <row r="45430" spans="12:15" x14ac:dyDescent="0.4">
      <c r="L45430" s="56">
        <f ca="1"/>
        <v>45429</v>
      </c>
      <c r="M45430" s="53">
        <f ca="1"/>
        <v>2024</v>
      </c>
      <c r="N45430" s="53">
        <f ca="1"/>
        <v>5</v>
      </c>
      <c r="O45430" s="53" t="str">
        <f ca="1"/>
        <v>2024-05</v>
      </c>
    </row>
    <row r="45431" spans="12:15" x14ac:dyDescent="0.4">
      <c r="L45431" s="56">
        <f ca="1"/>
        <v>45430</v>
      </c>
      <c r="M45431" s="53">
        <f ca="1"/>
        <v>2024</v>
      </c>
      <c r="N45431" s="53">
        <f ca="1"/>
        <v>5</v>
      </c>
      <c r="O45431" s="53" t="str">
        <f ca="1"/>
        <v>2024-05</v>
      </c>
    </row>
    <row r="45432" spans="12:15" x14ac:dyDescent="0.4">
      <c r="L45432" s="56">
        <f ca="1"/>
        <v>45431</v>
      </c>
      <c r="M45432" s="53">
        <f ca="1"/>
        <v>2024</v>
      </c>
      <c r="N45432" s="53">
        <f ca="1"/>
        <v>5</v>
      </c>
      <c r="O45432" s="53" t="str">
        <f ca="1"/>
        <v>2024-05</v>
      </c>
    </row>
    <row r="45433" spans="12:15" x14ac:dyDescent="0.4">
      <c r="L45433" s="56">
        <f ca="1"/>
        <v>45432</v>
      </c>
      <c r="M45433" s="53">
        <f ca="1"/>
        <v>2024</v>
      </c>
      <c r="N45433" s="53">
        <f ca="1"/>
        <v>5</v>
      </c>
      <c r="O45433" s="53" t="str">
        <f ca="1"/>
        <v>2024-05</v>
      </c>
    </row>
    <row r="45434" spans="12:15" x14ac:dyDescent="0.4">
      <c r="L45434" s="56">
        <f ca="1"/>
        <v>45433</v>
      </c>
      <c r="M45434" s="53">
        <f ca="1"/>
        <v>2024</v>
      </c>
      <c r="N45434" s="53">
        <f ca="1"/>
        <v>5</v>
      </c>
      <c r="O45434" s="53" t="str">
        <f ca="1"/>
        <v>2024-05</v>
      </c>
    </row>
    <row r="45435" spans="12:15" x14ac:dyDescent="0.4">
      <c r="L45435" s="56">
        <f ca="1"/>
        <v>45434</v>
      </c>
      <c r="M45435" s="53">
        <f ca="1"/>
        <v>2024</v>
      </c>
      <c r="N45435" s="53">
        <f ca="1"/>
        <v>5</v>
      </c>
      <c r="O45435" s="53" t="str">
        <f ca="1"/>
        <v>2024-05</v>
      </c>
    </row>
    <row r="45436" spans="12:15" x14ac:dyDescent="0.4">
      <c r="L45436" s="56">
        <f ca="1"/>
        <v>45435</v>
      </c>
      <c r="M45436" s="53">
        <f ca="1"/>
        <v>2024</v>
      </c>
      <c r="N45436" s="53">
        <f ca="1"/>
        <v>5</v>
      </c>
      <c r="O45436" s="53" t="str">
        <f ca="1"/>
        <v>2024-05</v>
      </c>
    </row>
    <row r="45437" spans="12:15" x14ac:dyDescent="0.4">
      <c r="L45437" s="56">
        <f ca="1"/>
        <v>45436</v>
      </c>
      <c r="M45437" s="53">
        <f ca="1"/>
        <v>2024</v>
      </c>
      <c r="N45437" s="53">
        <f ca="1"/>
        <v>5</v>
      </c>
      <c r="O45437" s="53" t="str">
        <f ca="1"/>
        <v>2024-05</v>
      </c>
    </row>
    <row r="45438" spans="12:15" x14ac:dyDescent="0.4">
      <c r="L45438" s="56">
        <f ca="1"/>
        <v>45437</v>
      </c>
      <c r="M45438" s="53">
        <f ca="1"/>
        <v>2024</v>
      </c>
      <c r="N45438" s="53">
        <f ca="1"/>
        <v>5</v>
      </c>
      <c r="O45438" s="53" t="str">
        <f ca="1"/>
        <v>2024-05</v>
      </c>
    </row>
    <row r="45439" spans="12:15" x14ac:dyDescent="0.4">
      <c r="L45439" s="56">
        <f ca="1"/>
        <v>45438</v>
      </c>
      <c r="M45439" s="53">
        <f ca="1"/>
        <v>2024</v>
      </c>
      <c r="N45439" s="53">
        <f ca="1"/>
        <v>5</v>
      </c>
      <c r="O45439" s="53" t="str">
        <f ca="1"/>
        <v>2024-05</v>
      </c>
    </row>
    <row r="45440" spans="12:15" x14ac:dyDescent="0.4">
      <c r="L45440" s="56">
        <f ca="1"/>
        <v>45439</v>
      </c>
      <c r="M45440" s="53">
        <f ca="1"/>
        <v>2024</v>
      </c>
      <c r="N45440" s="53">
        <f ca="1"/>
        <v>5</v>
      </c>
      <c r="O45440" s="53" t="str">
        <f ca="1"/>
        <v>2024-05</v>
      </c>
    </row>
    <row r="45441" spans="12:15" x14ac:dyDescent="0.4">
      <c r="L45441" s="56">
        <f ca="1"/>
        <v>45440</v>
      </c>
      <c r="M45441" s="53">
        <f ca="1"/>
        <v>2024</v>
      </c>
      <c r="N45441" s="53">
        <f ca="1"/>
        <v>5</v>
      </c>
      <c r="O45441" s="53" t="str">
        <f ca="1"/>
        <v>2024-05</v>
      </c>
    </row>
    <row r="45442" spans="12:15" x14ac:dyDescent="0.4">
      <c r="L45442" s="56">
        <f ca="1"/>
        <v>45441</v>
      </c>
      <c r="M45442" s="53">
        <f ca="1"/>
        <v>2024</v>
      </c>
      <c r="N45442" s="53">
        <f ca="1"/>
        <v>5</v>
      </c>
      <c r="O45442" s="53" t="str">
        <f ca="1"/>
        <v>2024-05</v>
      </c>
    </row>
    <row r="45443" spans="12:15" x14ac:dyDescent="0.4">
      <c r="L45443" s="56">
        <f ca="1"/>
        <v>45442</v>
      </c>
      <c r="M45443" s="53">
        <f ca="1"/>
        <v>2024</v>
      </c>
      <c r="N45443" s="53">
        <f ca="1"/>
        <v>5</v>
      </c>
      <c r="O45443" s="53" t="str">
        <f ca="1"/>
        <v>2024-05</v>
      </c>
    </row>
    <row r="45444" spans="12:15" x14ac:dyDescent="0.4">
      <c r="L45444" s="56">
        <f ca="1"/>
        <v>45443</v>
      </c>
      <c r="M45444" s="53">
        <f ca="1"/>
        <v>2024</v>
      </c>
      <c r="N45444" s="53">
        <f ca="1"/>
        <v>5</v>
      </c>
      <c r="O45444" s="53" t="str">
        <f ca="1"/>
        <v>2024-05</v>
      </c>
    </row>
    <row r="45445" spans="12:15" x14ac:dyDescent="0.4">
      <c r="L45445" s="56">
        <f ca="1"/>
        <v>45444</v>
      </c>
      <c r="M45445" s="53">
        <f ca="1"/>
        <v>2024</v>
      </c>
      <c r="N45445" s="53">
        <f ca="1"/>
        <v>6</v>
      </c>
      <c r="O45445" s="53" t="str">
        <f ca="1"/>
        <v>2024-06</v>
      </c>
    </row>
    <row r="45446" spans="12:15" x14ac:dyDescent="0.4">
      <c r="L45446" s="56">
        <f ca="1"/>
        <v>45445</v>
      </c>
      <c r="M45446" s="53">
        <f ca="1"/>
        <v>2024</v>
      </c>
      <c r="N45446" s="53">
        <f ca="1"/>
        <v>6</v>
      </c>
      <c r="O45446" s="53" t="str">
        <f ca="1"/>
        <v>2024-06</v>
      </c>
    </row>
    <row r="45447" spans="12:15" x14ac:dyDescent="0.4">
      <c r="L45447" s="56">
        <f ca="1"/>
        <v>45446</v>
      </c>
      <c r="M45447" s="53">
        <f ca="1"/>
        <v>2024</v>
      </c>
      <c r="N45447" s="53">
        <f ca="1"/>
        <v>6</v>
      </c>
      <c r="O45447" s="53" t="str">
        <f ca="1"/>
        <v>2024-06</v>
      </c>
    </row>
    <row r="45448" spans="12:15" x14ac:dyDescent="0.4">
      <c r="L45448" s="56">
        <f ca="1"/>
        <v>45447</v>
      </c>
      <c r="M45448" s="53">
        <f ca="1"/>
        <v>2024</v>
      </c>
      <c r="N45448" s="53">
        <f ca="1"/>
        <v>6</v>
      </c>
      <c r="O45448" s="53" t="str">
        <f ca="1"/>
        <v>2024-06</v>
      </c>
    </row>
    <row r="45449" spans="12:15" x14ac:dyDescent="0.4">
      <c r="L45449" s="56">
        <f ca="1"/>
        <v>45448</v>
      </c>
      <c r="M45449" s="53">
        <f ca="1"/>
        <v>2024</v>
      </c>
      <c r="N45449" s="53">
        <f ca="1"/>
        <v>6</v>
      </c>
      <c r="O45449" s="53" t="str">
        <f ca="1"/>
        <v>2024-06</v>
      </c>
    </row>
    <row r="45450" spans="12:15" x14ac:dyDescent="0.4">
      <c r="L45450" s="56">
        <f ca="1"/>
        <v>45449</v>
      </c>
      <c r="M45450" s="53">
        <f ca="1"/>
        <v>2024</v>
      </c>
      <c r="N45450" s="53">
        <f ca="1"/>
        <v>6</v>
      </c>
      <c r="O45450" s="53" t="str">
        <f ca="1"/>
        <v>2024-06</v>
      </c>
    </row>
    <row r="45451" spans="12:15" x14ac:dyDescent="0.4">
      <c r="L45451" s="56">
        <f ca="1"/>
        <v>45450</v>
      </c>
      <c r="M45451" s="53">
        <f ca="1"/>
        <v>2024</v>
      </c>
      <c r="N45451" s="53">
        <f ca="1"/>
        <v>6</v>
      </c>
      <c r="O45451" s="53" t="str">
        <f ca="1"/>
        <v>2024-06</v>
      </c>
    </row>
    <row r="45452" spans="12:15" x14ac:dyDescent="0.4">
      <c r="L45452" s="56">
        <f ca="1"/>
        <v>45451</v>
      </c>
      <c r="M45452" s="53">
        <f ca="1"/>
        <v>2024</v>
      </c>
      <c r="N45452" s="53">
        <f ca="1"/>
        <v>6</v>
      </c>
      <c r="O45452" s="53" t="str">
        <f ca="1"/>
        <v>2024-06</v>
      </c>
    </row>
    <row r="45453" spans="12:15" x14ac:dyDescent="0.4">
      <c r="L45453" s="56">
        <f ca="1"/>
        <v>45452</v>
      </c>
      <c r="M45453" s="53">
        <f ca="1"/>
        <v>2024</v>
      </c>
      <c r="N45453" s="53">
        <f ca="1"/>
        <v>6</v>
      </c>
      <c r="O45453" s="53" t="str">
        <f ca="1"/>
        <v>2024-06</v>
      </c>
    </row>
    <row r="45454" spans="12:15" x14ac:dyDescent="0.4">
      <c r="L45454" s="56">
        <f ca="1"/>
        <v>45453</v>
      </c>
      <c r="M45454" s="53">
        <f ca="1"/>
        <v>2024</v>
      </c>
      <c r="N45454" s="53">
        <f ca="1"/>
        <v>6</v>
      </c>
      <c r="O45454" s="53" t="str">
        <f ca="1"/>
        <v>2024-06</v>
      </c>
    </row>
    <row r="45455" spans="12:15" x14ac:dyDescent="0.4">
      <c r="L45455" s="56">
        <f ca="1"/>
        <v>45454</v>
      </c>
      <c r="M45455" s="53">
        <f ca="1"/>
        <v>2024</v>
      </c>
      <c r="N45455" s="53">
        <f ca="1"/>
        <v>6</v>
      </c>
      <c r="O45455" s="53" t="str">
        <f ca="1"/>
        <v>2024-06</v>
      </c>
    </row>
    <row r="45456" spans="12:15" x14ac:dyDescent="0.4">
      <c r="L45456" s="56">
        <f ca="1"/>
        <v>45455</v>
      </c>
      <c r="M45456" s="53">
        <f ca="1"/>
        <v>2024</v>
      </c>
      <c r="N45456" s="53">
        <f ca="1"/>
        <v>6</v>
      </c>
      <c r="O45456" s="53" t="str">
        <f ca="1"/>
        <v>2024-06</v>
      </c>
    </row>
    <row r="45457" spans="12:15" x14ac:dyDescent="0.4">
      <c r="L45457" s="56">
        <f ca="1"/>
        <v>45456</v>
      </c>
      <c r="M45457" s="53">
        <f ca="1"/>
        <v>2024</v>
      </c>
      <c r="N45457" s="53">
        <f ca="1"/>
        <v>6</v>
      </c>
      <c r="O45457" s="53" t="str">
        <f ca="1"/>
        <v>2024-06</v>
      </c>
    </row>
    <row r="45458" spans="12:15" x14ac:dyDescent="0.4">
      <c r="L45458" s="56">
        <f ca="1"/>
        <v>45457</v>
      </c>
      <c r="M45458" s="53">
        <f ca="1"/>
        <v>2024</v>
      </c>
      <c r="N45458" s="53">
        <f ca="1"/>
        <v>6</v>
      </c>
      <c r="O45458" s="53" t="str">
        <f ca="1"/>
        <v>2024-06</v>
      </c>
    </row>
    <row r="45459" spans="12:15" x14ac:dyDescent="0.4">
      <c r="L45459" s="56">
        <f ca="1"/>
        <v>45458</v>
      </c>
      <c r="M45459" s="53">
        <f ca="1"/>
        <v>2024</v>
      </c>
      <c r="N45459" s="53">
        <f ca="1"/>
        <v>6</v>
      </c>
      <c r="O45459" s="53" t="str">
        <f ca="1"/>
        <v>2024-06</v>
      </c>
    </row>
    <row r="45460" spans="12:15" x14ac:dyDescent="0.4">
      <c r="L45460" s="56">
        <f ca="1"/>
        <v>45459</v>
      </c>
      <c r="M45460" s="53">
        <f ca="1"/>
        <v>2024</v>
      </c>
      <c r="N45460" s="53">
        <f ca="1"/>
        <v>6</v>
      </c>
      <c r="O45460" s="53" t="str">
        <f ca="1"/>
        <v>2024-06</v>
      </c>
    </row>
    <row r="45461" spans="12:15" x14ac:dyDescent="0.4">
      <c r="L45461" s="56">
        <f ca="1"/>
        <v>45460</v>
      </c>
      <c r="M45461" s="53">
        <f ca="1"/>
        <v>2024</v>
      </c>
      <c r="N45461" s="53">
        <f ca="1"/>
        <v>6</v>
      </c>
      <c r="O45461" s="53" t="str">
        <f ca="1"/>
        <v>2024-06</v>
      </c>
    </row>
    <row r="45462" spans="12:15" x14ac:dyDescent="0.4">
      <c r="L45462" s="56">
        <f ca="1"/>
        <v>45461</v>
      </c>
      <c r="M45462" s="53">
        <f ca="1"/>
        <v>2024</v>
      </c>
      <c r="N45462" s="53">
        <f ca="1"/>
        <v>6</v>
      </c>
      <c r="O45462" s="53" t="str">
        <f ca="1"/>
        <v>2024-06</v>
      </c>
    </row>
    <row r="45463" spans="12:15" x14ac:dyDescent="0.4">
      <c r="L45463" s="56">
        <f ca="1"/>
        <v>45462</v>
      </c>
      <c r="M45463" s="53">
        <f ca="1"/>
        <v>2024</v>
      </c>
      <c r="N45463" s="53">
        <f ca="1"/>
        <v>6</v>
      </c>
      <c r="O45463" s="53" t="str">
        <f ca="1"/>
        <v>2024-06</v>
      </c>
    </row>
    <row r="45464" spans="12:15" x14ac:dyDescent="0.4">
      <c r="L45464" s="56">
        <f ca="1"/>
        <v>45463</v>
      </c>
      <c r="M45464" s="53">
        <f ca="1"/>
        <v>2024</v>
      </c>
      <c r="N45464" s="53">
        <f ca="1"/>
        <v>6</v>
      </c>
      <c r="O45464" s="53" t="str">
        <f ca="1"/>
        <v>2024-06</v>
      </c>
    </row>
    <row r="45465" spans="12:15" x14ac:dyDescent="0.4">
      <c r="L45465" s="56">
        <f ca="1"/>
        <v>45464</v>
      </c>
      <c r="M45465" s="53">
        <f ca="1"/>
        <v>2024</v>
      </c>
      <c r="N45465" s="53">
        <f ca="1"/>
        <v>6</v>
      </c>
      <c r="O45465" s="53" t="str">
        <f ca="1"/>
        <v>2024-06</v>
      </c>
    </row>
    <row r="45466" spans="12:15" x14ac:dyDescent="0.4">
      <c r="L45466" s="56">
        <f ca="1"/>
        <v>45465</v>
      </c>
      <c r="M45466" s="53">
        <f ca="1"/>
        <v>2024</v>
      </c>
      <c r="N45466" s="53">
        <f ca="1"/>
        <v>6</v>
      </c>
      <c r="O45466" s="53" t="str">
        <f ca="1"/>
        <v>2024-06</v>
      </c>
    </row>
    <row r="45467" spans="12:15" x14ac:dyDescent="0.4">
      <c r="L45467" s="56">
        <f ca="1"/>
        <v>45466</v>
      </c>
      <c r="M45467" s="53">
        <f ca="1"/>
        <v>2024</v>
      </c>
      <c r="N45467" s="53">
        <f ca="1"/>
        <v>6</v>
      </c>
      <c r="O45467" s="53" t="str">
        <f ca="1"/>
        <v>2024-06</v>
      </c>
    </row>
    <row r="45468" spans="12:15" x14ac:dyDescent="0.4">
      <c r="L45468" s="56">
        <f ca="1"/>
        <v>45467</v>
      </c>
      <c r="M45468" s="53">
        <f ca="1"/>
        <v>2024</v>
      </c>
      <c r="N45468" s="53">
        <f ca="1"/>
        <v>6</v>
      </c>
      <c r="O45468" s="53" t="str">
        <f ca="1"/>
        <v>2024-06</v>
      </c>
    </row>
    <row r="45469" spans="12:15" x14ac:dyDescent="0.4">
      <c r="L45469" s="56">
        <f ca="1"/>
        <v>45468</v>
      </c>
      <c r="M45469" s="53">
        <f ca="1"/>
        <v>2024</v>
      </c>
      <c r="N45469" s="53">
        <f ca="1"/>
        <v>6</v>
      </c>
      <c r="O45469" s="53" t="str">
        <f ca="1"/>
        <v>2024-06</v>
      </c>
    </row>
    <row r="45470" spans="12:15" x14ac:dyDescent="0.4">
      <c r="L45470" s="56">
        <f ca="1"/>
        <v>45469</v>
      </c>
      <c r="M45470" s="53">
        <f ca="1"/>
        <v>2024</v>
      </c>
      <c r="N45470" s="53">
        <f ca="1"/>
        <v>6</v>
      </c>
      <c r="O45470" s="53" t="str">
        <f ca="1"/>
        <v>2024-06</v>
      </c>
    </row>
    <row r="45471" spans="12:15" x14ac:dyDescent="0.4">
      <c r="L45471" s="56">
        <f ca="1"/>
        <v>45470</v>
      </c>
      <c r="M45471" s="53">
        <f ca="1"/>
        <v>2024</v>
      </c>
      <c r="N45471" s="53">
        <f ca="1"/>
        <v>6</v>
      </c>
      <c r="O45471" s="53" t="str">
        <f ca="1"/>
        <v>2024-06</v>
      </c>
    </row>
    <row r="45472" spans="12:15" x14ac:dyDescent="0.4">
      <c r="L45472" s="56">
        <f ca="1"/>
        <v>45471</v>
      </c>
      <c r="M45472" s="53">
        <f ca="1"/>
        <v>2024</v>
      </c>
      <c r="N45472" s="53">
        <f ca="1"/>
        <v>6</v>
      </c>
      <c r="O45472" s="53" t="str">
        <f ca="1"/>
        <v>2024-06</v>
      </c>
    </row>
    <row r="45473" spans="12:15" x14ac:dyDescent="0.4">
      <c r="L45473" s="56">
        <f ca="1"/>
        <v>45472</v>
      </c>
      <c r="M45473" s="53">
        <f ca="1"/>
        <v>2024</v>
      </c>
      <c r="N45473" s="53">
        <f ca="1"/>
        <v>6</v>
      </c>
      <c r="O45473" s="53" t="str">
        <f ca="1"/>
        <v>2024-06</v>
      </c>
    </row>
    <row r="45474" spans="12:15" x14ac:dyDescent="0.4">
      <c r="L45474" s="56">
        <f ca="1"/>
        <v>45473</v>
      </c>
      <c r="M45474" s="53">
        <f ca="1"/>
        <v>2024</v>
      </c>
      <c r="N45474" s="53">
        <f ca="1"/>
        <v>6</v>
      </c>
      <c r="O45474" s="53" t="str">
        <f ca="1"/>
        <v>2024-06</v>
      </c>
    </row>
    <row r="45475" spans="12:15" x14ac:dyDescent="0.4">
      <c r="L45475" s="56">
        <f ca="1"/>
        <v>45474</v>
      </c>
      <c r="M45475" s="53">
        <f ca="1"/>
        <v>2024</v>
      </c>
      <c r="N45475" s="53">
        <f ca="1"/>
        <v>7</v>
      </c>
      <c r="O45475" s="53" t="str">
        <f ca="1"/>
        <v>2024-07</v>
      </c>
    </row>
    <row r="45476" spans="12:15" x14ac:dyDescent="0.4">
      <c r="L45476" s="56">
        <f ca="1"/>
        <v>45475</v>
      </c>
      <c r="M45476" s="53">
        <f ca="1"/>
        <v>2024</v>
      </c>
      <c r="N45476" s="53">
        <f ca="1"/>
        <v>7</v>
      </c>
      <c r="O45476" s="53" t="str">
        <f ca="1"/>
        <v>2024-07</v>
      </c>
    </row>
    <row r="45477" spans="12:15" x14ac:dyDescent="0.4">
      <c r="L45477" s="56">
        <f ca="1"/>
        <v>45476</v>
      </c>
      <c r="M45477" s="53">
        <f ca="1"/>
        <v>2024</v>
      </c>
      <c r="N45477" s="53">
        <f ca="1"/>
        <v>7</v>
      </c>
      <c r="O45477" s="53" t="str">
        <f ca="1"/>
        <v>2024-07</v>
      </c>
    </row>
    <row r="45478" spans="12:15" x14ac:dyDescent="0.4">
      <c r="L45478" s="56">
        <f ca="1"/>
        <v>45477</v>
      </c>
      <c r="M45478" s="53">
        <f ca="1"/>
        <v>2024</v>
      </c>
      <c r="N45478" s="53">
        <f ca="1"/>
        <v>7</v>
      </c>
      <c r="O45478" s="53" t="str">
        <f ca="1"/>
        <v>2024-07</v>
      </c>
    </row>
    <row r="45479" spans="12:15" x14ac:dyDescent="0.4">
      <c r="L45479" s="56">
        <f ca="1"/>
        <v>45478</v>
      </c>
      <c r="M45479" s="53">
        <f ca="1"/>
        <v>2024</v>
      </c>
      <c r="N45479" s="53">
        <f ca="1"/>
        <v>7</v>
      </c>
      <c r="O45479" s="53" t="str">
        <f ca="1"/>
        <v>2024-07</v>
      </c>
    </row>
    <row r="45480" spans="12:15" x14ac:dyDescent="0.4">
      <c r="L45480" s="56">
        <f ca="1"/>
        <v>45479</v>
      </c>
      <c r="M45480" s="53">
        <f ca="1"/>
        <v>2024</v>
      </c>
      <c r="N45480" s="53">
        <f ca="1"/>
        <v>7</v>
      </c>
      <c r="O45480" s="53" t="str">
        <f ca="1"/>
        <v>2024-07</v>
      </c>
    </row>
    <row r="45481" spans="12:15" x14ac:dyDescent="0.4">
      <c r="L45481" s="56">
        <f ca="1"/>
        <v>45480</v>
      </c>
      <c r="M45481" s="53">
        <f ca="1"/>
        <v>2024</v>
      </c>
      <c r="N45481" s="53">
        <f ca="1"/>
        <v>7</v>
      </c>
      <c r="O45481" s="53" t="str">
        <f ca="1"/>
        <v>2024-07</v>
      </c>
    </row>
    <row r="45482" spans="12:15" x14ac:dyDescent="0.4">
      <c r="L45482" s="56">
        <f ca="1"/>
        <v>45481</v>
      </c>
      <c r="M45482" s="53">
        <f ca="1"/>
        <v>2024</v>
      </c>
      <c r="N45482" s="53">
        <f ca="1"/>
        <v>7</v>
      </c>
      <c r="O45482" s="53" t="str">
        <f ca="1"/>
        <v>2024-07</v>
      </c>
    </row>
    <row r="45483" spans="12:15" x14ac:dyDescent="0.4">
      <c r="L45483" s="56">
        <f ca="1"/>
        <v>45482</v>
      </c>
      <c r="M45483" s="53">
        <f ca="1"/>
        <v>2024</v>
      </c>
      <c r="N45483" s="53">
        <f ca="1"/>
        <v>7</v>
      </c>
      <c r="O45483" s="53" t="str">
        <f ca="1"/>
        <v>2024-07</v>
      </c>
    </row>
    <row r="45484" spans="12:15" x14ac:dyDescent="0.4">
      <c r="L45484" s="56">
        <f ca="1"/>
        <v>45483</v>
      </c>
      <c r="M45484" s="53">
        <f ca="1"/>
        <v>2024</v>
      </c>
      <c r="N45484" s="53">
        <f ca="1"/>
        <v>7</v>
      </c>
      <c r="O45484" s="53" t="str">
        <f ca="1"/>
        <v>2024-07</v>
      </c>
    </row>
    <row r="45485" spans="12:15" x14ac:dyDescent="0.4">
      <c r="L45485" s="56">
        <f ca="1"/>
        <v>45484</v>
      </c>
      <c r="M45485" s="53">
        <f ca="1"/>
        <v>2024</v>
      </c>
      <c r="N45485" s="53">
        <f ca="1"/>
        <v>7</v>
      </c>
      <c r="O45485" s="53" t="str">
        <f ca="1"/>
        <v>2024-07</v>
      </c>
    </row>
    <row r="45486" spans="12:15" x14ac:dyDescent="0.4">
      <c r="L45486" s="56">
        <f ca="1"/>
        <v>45485</v>
      </c>
      <c r="M45486" s="53">
        <f ca="1"/>
        <v>2024</v>
      </c>
      <c r="N45486" s="53">
        <f ca="1"/>
        <v>7</v>
      </c>
      <c r="O45486" s="53" t="str">
        <f ca="1"/>
        <v>2024-07</v>
      </c>
    </row>
    <row r="45487" spans="12:15" x14ac:dyDescent="0.4">
      <c r="L45487" s="56">
        <f ca="1"/>
        <v>45486</v>
      </c>
      <c r="M45487" s="53">
        <f ca="1"/>
        <v>2024</v>
      </c>
      <c r="N45487" s="53">
        <f ca="1"/>
        <v>7</v>
      </c>
      <c r="O45487" s="53" t="str">
        <f ca="1"/>
        <v>2024-07</v>
      </c>
    </row>
    <row r="45488" spans="12:15" x14ac:dyDescent="0.4">
      <c r="L45488" s="56">
        <f ca="1"/>
        <v>45487</v>
      </c>
      <c r="M45488" s="53">
        <f ca="1"/>
        <v>2024</v>
      </c>
      <c r="N45488" s="53">
        <f ca="1"/>
        <v>7</v>
      </c>
      <c r="O45488" s="53" t="str">
        <f ca="1"/>
        <v>2024-07</v>
      </c>
    </row>
    <row r="45489" spans="12:15" x14ac:dyDescent="0.4">
      <c r="L45489" s="56">
        <f ca="1"/>
        <v>45488</v>
      </c>
      <c r="M45489" s="53">
        <f ca="1"/>
        <v>2024</v>
      </c>
      <c r="N45489" s="53">
        <f ca="1"/>
        <v>7</v>
      </c>
      <c r="O45489" s="53" t="str">
        <f ca="1"/>
        <v>2024-07</v>
      </c>
    </row>
    <row r="45490" spans="12:15" x14ac:dyDescent="0.4">
      <c r="L45490" s="56">
        <f ca="1"/>
        <v>45489</v>
      </c>
      <c r="M45490" s="53">
        <f ca="1"/>
        <v>2024</v>
      </c>
      <c r="N45490" s="53">
        <f ca="1"/>
        <v>7</v>
      </c>
      <c r="O45490" s="53" t="str">
        <f ca="1"/>
        <v>2024-07</v>
      </c>
    </row>
    <row r="45491" spans="12:15" x14ac:dyDescent="0.4">
      <c r="L45491" s="56">
        <f ca="1"/>
        <v>45490</v>
      </c>
      <c r="M45491" s="53">
        <f ca="1"/>
        <v>2024</v>
      </c>
      <c r="N45491" s="53">
        <f ca="1"/>
        <v>7</v>
      </c>
      <c r="O45491" s="53" t="str">
        <f ca="1"/>
        <v>2024-07</v>
      </c>
    </row>
    <row r="45492" spans="12:15" x14ac:dyDescent="0.4">
      <c r="L45492" s="56">
        <f ca="1"/>
        <v>45491</v>
      </c>
      <c r="M45492" s="53">
        <f ca="1"/>
        <v>2024</v>
      </c>
      <c r="N45492" s="53">
        <f ca="1"/>
        <v>7</v>
      </c>
      <c r="O45492" s="53" t="str">
        <f ca="1"/>
        <v>2024-07</v>
      </c>
    </row>
    <row r="45493" spans="12:15" x14ac:dyDescent="0.4">
      <c r="L45493" s="56">
        <f ca="1"/>
        <v>45492</v>
      </c>
      <c r="M45493" s="53">
        <f ca="1"/>
        <v>2024</v>
      </c>
      <c r="N45493" s="53">
        <f ca="1"/>
        <v>7</v>
      </c>
      <c r="O45493" s="53" t="str">
        <f ca="1"/>
        <v>2024-07</v>
      </c>
    </row>
    <row r="45494" spans="12:15" x14ac:dyDescent="0.4">
      <c r="L45494" s="56">
        <f ca="1"/>
        <v>45493</v>
      </c>
      <c r="M45494" s="53">
        <f ca="1"/>
        <v>2024</v>
      </c>
      <c r="N45494" s="53">
        <f ca="1"/>
        <v>7</v>
      </c>
      <c r="O45494" s="53" t="str">
        <f ca="1"/>
        <v>2024-07</v>
      </c>
    </row>
    <row r="45495" spans="12:15" x14ac:dyDescent="0.4">
      <c r="L45495" s="56">
        <f ca="1"/>
        <v>45494</v>
      </c>
      <c r="M45495" s="53">
        <f ca="1"/>
        <v>2024</v>
      </c>
      <c r="N45495" s="53">
        <f ca="1"/>
        <v>7</v>
      </c>
      <c r="O45495" s="53" t="str">
        <f ca="1"/>
        <v>2024-07</v>
      </c>
    </row>
    <row r="45496" spans="12:15" x14ac:dyDescent="0.4">
      <c r="L45496" s="56">
        <f ca="1"/>
        <v>45495</v>
      </c>
      <c r="M45496" s="53">
        <f ca="1"/>
        <v>2024</v>
      </c>
      <c r="N45496" s="53">
        <f ca="1"/>
        <v>7</v>
      </c>
      <c r="O45496" s="53" t="str">
        <f ca="1"/>
        <v>2024-07</v>
      </c>
    </row>
    <row r="45497" spans="12:15" x14ac:dyDescent="0.4">
      <c r="L45497" s="56">
        <f ca="1"/>
        <v>45496</v>
      </c>
      <c r="M45497" s="53">
        <f ca="1"/>
        <v>2024</v>
      </c>
      <c r="N45497" s="53">
        <f ca="1"/>
        <v>7</v>
      </c>
      <c r="O45497" s="53" t="str">
        <f ca="1"/>
        <v>2024-07</v>
      </c>
    </row>
    <row r="45498" spans="12:15" x14ac:dyDescent="0.4">
      <c r="L45498" s="56">
        <f ca="1"/>
        <v>45497</v>
      </c>
      <c r="M45498" s="53">
        <f ca="1"/>
        <v>2024</v>
      </c>
      <c r="N45498" s="53">
        <f ca="1"/>
        <v>7</v>
      </c>
      <c r="O45498" s="53" t="str">
        <f ca="1"/>
        <v>2024-07</v>
      </c>
    </row>
    <row r="45499" spans="12:15" x14ac:dyDescent="0.4">
      <c r="L45499" s="56">
        <f ca="1"/>
        <v>45498</v>
      </c>
      <c r="M45499" s="53">
        <f ca="1"/>
        <v>2024</v>
      </c>
      <c r="N45499" s="53">
        <f ca="1"/>
        <v>7</v>
      </c>
      <c r="O45499" s="53" t="str">
        <f ca="1"/>
        <v>2024-07</v>
      </c>
    </row>
    <row r="45500" spans="12:15" x14ac:dyDescent="0.4">
      <c r="L45500" s="56">
        <f ca="1"/>
        <v>45499</v>
      </c>
      <c r="M45500" s="53">
        <f ca="1"/>
        <v>2024</v>
      </c>
      <c r="N45500" s="53">
        <f ca="1"/>
        <v>7</v>
      </c>
      <c r="O45500" s="53" t="str">
        <f ca="1"/>
        <v>2024-07</v>
      </c>
    </row>
    <row r="45501" spans="12:15" x14ac:dyDescent="0.4">
      <c r="L45501" s="56">
        <f ca="1"/>
        <v>45500</v>
      </c>
      <c r="M45501" s="53">
        <f ca="1"/>
        <v>2024</v>
      </c>
      <c r="N45501" s="53">
        <f ca="1"/>
        <v>7</v>
      </c>
      <c r="O45501" s="53" t="str">
        <f ca="1"/>
        <v>2024-07</v>
      </c>
    </row>
    <row r="45502" spans="12:15" x14ac:dyDescent="0.4">
      <c r="L45502" s="56">
        <f ca="1"/>
        <v>45501</v>
      </c>
      <c r="M45502" s="53">
        <f ca="1"/>
        <v>2024</v>
      </c>
      <c r="N45502" s="53">
        <f ca="1"/>
        <v>7</v>
      </c>
      <c r="O45502" s="53" t="str">
        <f ca="1"/>
        <v>2024-07</v>
      </c>
    </row>
    <row r="45503" spans="12:15" x14ac:dyDescent="0.4">
      <c r="L45503" s="56">
        <f ca="1"/>
        <v>45502</v>
      </c>
      <c r="M45503" s="53">
        <f ca="1"/>
        <v>2024</v>
      </c>
      <c r="N45503" s="53">
        <f ca="1"/>
        <v>7</v>
      </c>
      <c r="O45503" s="53" t="str">
        <f ca="1"/>
        <v>2024-07</v>
      </c>
    </row>
    <row r="45504" spans="12:15" x14ac:dyDescent="0.4">
      <c r="L45504" s="56">
        <f ca="1"/>
        <v>45503</v>
      </c>
      <c r="M45504" s="53">
        <f ca="1"/>
        <v>2024</v>
      </c>
      <c r="N45504" s="53">
        <f ca="1"/>
        <v>7</v>
      </c>
      <c r="O45504" s="53" t="str">
        <f ca="1"/>
        <v>2024-07</v>
      </c>
    </row>
    <row r="45505" spans="12:15" x14ac:dyDescent="0.4">
      <c r="L45505" s="56">
        <f ca="1"/>
        <v>45504</v>
      </c>
      <c r="M45505" s="53">
        <f ca="1"/>
        <v>2024</v>
      </c>
      <c r="N45505" s="53">
        <f ca="1"/>
        <v>7</v>
      </c>
      <c r="O45505" s="53" t="str">
        <f ca="1"/>
        <v>2024-07</v>
      </c>
    </row>
    <row r="45506" spans="12:15" x14ac:dyDescent="0.4">
      <c r="L45506" s="56">
        <f ca="1"/>
        <v>45505</v>
      </c>
      <c r="M45506" s="53">
        <f ca="1"/>
        <v>2024</v>
      </c>
      <c r="N45506" s="53">
        <f ca="1"/>
        <v>8</v>
      </c>
      <c r="O45506" s="53" t="str">
        <f ca="1"/>
        <v>2024-08</v>
      </c>
    </row>
    <row r="45507" spans="12:15" x14ac:dyDescent="0.4">
      <c r="L45507" s="56">
        <f ca="1"/>
        <v>45506</v>
      </c>
      <c r="M45507" s="53">
        <f ca="1"/>
        <v>2024</v>
      </c>
      <c r="N45507" s="53">
        <f ca="1"/>
        <v>8</v>
      </c>
      <c r="O45507" s="53" t="str">
        <f ca="1"/>
        <v>2024-08</v>
      </c>
    </row>
    <row r="45508" spans="12:15" x14ac:dyDescent="0.4">
      <c r="L45508" s="56">
        <f ca="1"/>
        <v>45507</v>
      </c>
      <c r="M45508" s="53">
        <f ca="1"/>
        <v>2024</v>
      </c>
      <c r="N45508" s="53">
        <f ca="1"/>
        <v>8</v>
      </c>
      <c r="O45508" s="53" t="str">
        <f ca="1"/>
        <v>2024-08</v>
      </c>
    </row>
    <row r="45509" spans="12:15" x14ac:dyDescent="0.4">
      <c r="L45509" s="56">
        <f ca="1"/>
        <v>45508</v>
      </c>
      <c r="M45509" s="53">
        <f ca="1"/>
        <v>2024</v>
      </c>
      <c r="N45509" s="53">
        <f ca="1"/>
        <v>8</v>
      </c>
      <c r="O45509" s="53" t="str">
        <f ca="1"/>
        <v>2024-08</v>
      </c>
    </row>
    <row r="45510" spans="12:15" x14ac:dyDescent="0.4">
      <c r="L45510" s="56">
        <f ca="1"/>
        <v>45509</v>
      </c>
      <c r="M45510" s="53">
        <f ca="1"/>
        <v>2024</v>
      </c>
      <c r="N45510" s="53">
        <f ca="1"/>
        <v>8</v>
      </c>
      <c r="O45510" s="53" t="str">
        <f ca="1"/>
        <v>2024-08</v>
      </c>
    </row>
    <row r="45511" spans="12:15" x14ac:dyDescent="0.4">
      <c r="L45511" s="56">
        <f ca="1"/>
        <v>45510</v>
      </c>
      <c r="M45511" s="53">
        <f ca="1"/>
        <v>2024</v>
      </c>
      <c r="N45511" s="53">
        <f ca="1"/>
        <v>8</v>
      </c>
      <c r="O45511" s="53" t="str">
        <f ca="1"/>
        <v>2024-08</v>
      </c>
    </row>
    <row r="45512" spans="12:15" x14ac:dyDescent="0.4">
      <c r="L45512" s="56">
        <f ca="1"/>
        <v>45511</v>
      </c>
      <c r="M45512" s="53">
        <f ca="1"/>
        <v>2024</v>
      </c>
      <c r="N45512" s="53">
        <f ca="1"/>
        <v>8</v>
      </c>
      <c r="O45512" s="53" t="str">
        <f ca="1"/>
        <v>2024-08</v>
      </c>
    </row>
    <row r="45513" spans="12:15" x14ac:dyDescent="0.4">
      <c r="L45513" s="56">
        <f ca="1"/>
        <v>45512</v>
      </c>
      <c r="M45513" s="53">
        <f ca="1"/>
        <v>2024</v>
      </c>
      <c r="N45513" s="53">
        <f ca="1"/>
        <v>8</v>
      </c>
      <c r="O45513" s="53" t="str">
        <f ca="1"/>
        <v>2024-08</v>
      </c>
    </row>
    <row r="45514" spans="12:15" x14ac:dyDescent="0.4">
      <c r="L45514" s="56">
        <f ca="1"/>
        <v>45513</v>
      </c>
      <c r="M45514" s="53">
        <f ca="1"/>
        <v>2024</v>
      </c>
      <c r="N45514" s="53">
        <f ca="1"/>
        <v>8</v>
      </c>
      <c r="O45514" s="53" t="str">
        <f ca="1"/>
        <v>2024-08</v>
      </c>
    </row>
    <row r="45515" spans="12:15" x14ac:dyDescent="0.4">
      <c r="L45515" s="56">
        <f ca="1"/>
        <v>45514</v>
      </c>
      <c r="M45515" s="53">
        <f ca="1"/>
        <v>2024</v>
      </c>
      <c r="N45515" s="53">
        <f ca="1"/>
        <v>8</v>
      </c>
      <c r="O45515" s="53" t="str">
        <f ca="1"/>
        <v>2024-08</v>
      </c>
    </row>
    <row r="45516" spans="12:15" x14ac:dyDescent="0.4">
      <c r="L45516" s="56">
        <f ca="1"/>
        <v>45515</v>
      </c>
      <c r="M45516" s="53">
        <f ca="1"/>
        <v>2024</v>
      </c>
      <c r="N45516" s="53">
        <f ca="1"/>
        <v>8</v>
      </c>
      <c r="O45516" s="53" t="str">
        <f ca="1"/>
        <v>2024-08</v>
      </c>
    </row>
    <row r="45517" spans="12:15" x14ac:dyDescent="0.4">
      <c r="L45517" s="56">
        <f ca="1"/>
        <v>45516</v>
      </c>
      <c r="M45517" s="53">
        <f ca="1"/>
        <v>2024</v>
      </c>
      <c r="N45517" s="53">
        <f ca="1"/>
        <v>8</v>
      </c>
      <c r="O45517" s="53" t="str">
        <f ca="1"/>
        <v>2024-08</v>
      </c>
    </row>
    <row r="45518" spans="12:15" x14ac:dyDescent="0.4">
      <c r="L45518" s="56">
        <f ca="1"/>
        <v>45517</v>
      </c>
      <c r="M45518" s="53">
        <f ca="1"/>
        <v>2024</v>
      </c>
      <c r="N45518" s="53">
        <f ca="1"/>
        <v>8</v>
      </c>
      <c r="O45518" s="53" t="str">
        <f ca="1"/>
        <v>2024-08</v>
      </c>
    </row>
    <row r="45519" spans="12:15" x14ac:dyDescent="0.4">
      <c r="L45519" s="56">
        <f ca="1"/>
        <v>45518</v>
      </c>
      <c r="M45519" s="53">
        <f ca="1"/>
        <v>2024</v>
      </c>
      <c r="N45519" s="53">
        <f ca="1"/>
        <v>8</v>
      </c>
      <c r="O45519" s="53" t="str">
        <f ca="1"/>
        <v>2024-08</v>
      </c>
    </row>
    <row r="45520" spans="12:15" x14ac:dyDescent="0.4">
      <c r="L45520" s="56">
        <f ca="1"/>
        <v>45519</v>
      </c>
      <c r="M45520" s="53">
        <f ca="1"/>
        <v>2024</v>
      </c>
      <c r="N45520" s="53">
        <f ca="1"/>
        <v>8</v>
      </c>
      <c r="O45520" s="53" t="str">
        <f ca="1"/>
        <v>2024-08</v>
      </c>
    </row>
    <row r="45521" spans="12:15" x14ac:dyDescent="0.4">
      <c r="L45521" s="56">
        <f ca="1"/>
        <v>45520</v>
      </c>
      <c r="M45521" s="53">
        <f ca="1"/>
        <v>2024</v>
      </c>
      <c r="N45521" s="53">
        <f ca="1"/>
        <v>8</v>
      </c>
      <c r="O45521" s="53" t="str">
        <f ca="1"/>
        <v>2024-08</v>
      </c>
    </row>
    <row r="45522" spans="12:15" x14ac:dyDescent="0.4">
      <c r="L45522" s="56">
        <f ca="1"/>
        <v>45521</v>
      </c>
      <c r="M45522" s="53">
        <f ca="1"/>
        <v>2024</v>
      </c>
      <c r="N45522" s="53">
        <f ca="1"/>
        <v>8</v>
      </c>
      <c r="O45522" s="53" t="str">
        <f ca="1"/>
        <v>2024-08</v>
      </c>
    </row>
    <row r="45523" spans="12:15" x14ac:dyDescent="0.4">
      <c r="L45523" s="56">
        <f ca="1"/>
        <v>45522</v>
      </c>
      <c r="M45523" s="53">
        <f ca="1"/>
        <v>2024</v>
      </c>
      <c r="N45523" s="53">
        <f ca="1"/>
        <v>8</v>
      </c>
      <c r="O45523" s="53" t="str">
        <f ca="1"/>
        <v>2024-08</v>
      </c>
    </row>
    <row r="45524" spans="12:15" x14ac:dyDescent="0.4">
      <c r="L45524" s="56">
        <f ca="1"/>
        <v>45523</v>
      </c>
      <c r="M45524" s="53">
        <f ca="1"/>
        <v>2024</v>
      </c>
      <c r="N45524" s="53">
        <f ca="1"/>
        <v>8</v>
      </c>
      <c r="O45524" s="53" t="str">
        <f ca="1"/>
        <v>2024-08</v>
      </c>
    </row>
    <row r="45525" spans="12:15" x14ac:dyDescent="0.4">
      <c r="L45525" s="56">
        <f ca="1"/>
        <v>45524</v>
      </c>
      <c r="M45525" s="53">
        <f ca="1"/>
        <v>2024</v>
      </c>
      <c r="N45525" s="53">
        <f ca="1"/>
        <v>8</v>
      </c>
      <c r="O45525" s="53" t="str">
        <f ca="1"/>
        <v>2024-08</v>
      </c>
    </row>
    <row r="45526" spans="12:15" x14ac:dyDescent="0.4">
      <c r="L45526" s="56">
        <f ca="1"/>
        <v>45525</v>
      </c>
      <c r="M45526" s="53">
        <f ca="1"/>
        <v>2024</v>
      </c>
      <c r="N45526" s="53">
        <f ca="1"/>
        <v>8</v>
      </c>
      <c r="O45526" s="53" t="str">
        <f ca="1"/>
        <v>2024-08</v>
      </c>
    </row>
    <row r="45527" spans="12:15" x14ac:dyDescent="0.4">
      <c r="L45527" s="56">
        <f ca="1"/>
        <v>45526</v>
      </c>
      <c r="M45527" s="53">
        <f ca="1"/>
        <v>2024</v>
      </c>
      <c r="N45527" s="53">
        <f ca="1"/>
        <v>8</v>
      </c>
      <c r="O45527" s="53" t="str">
        <f ca="1"/>
        <v>2024-08</v>
      </c>
    </row>
    <row r="45528" spans="12:15" x14ac:dyDescent="0.4">
      <c r="L45528" s="56">
        <f ca="1"/>
        <v>45527</v>
      </c>
      <c r="M45528" s="53">
        <f ca="1"/>
        <v>2024</v>
      </c>
      <c r="N45528" s="53">
        <f ca="1"/>
        <v>8</v>
      </c>
      <c r="O45528" s="53" t="str">
        <f ca="1"/>
        <v>2024-08</v>
      </c>
    </row>
    <row r="45529" spans="12:15" x14ac:dyDescent="0.4">
      <c r="L45529" s="56">
        <f ca="1"/>
        <v>45528</v>
      </c>
      <c r="M45529" s="53">
        <f ca="1"/>
        <v>2024</v>
      </c>
      <c r="N45529" s="53">
        <f ca="1"/>
        <v>8</v>
      </c>
      <c r="O45529" s="53" t="str">
        <f ca="1"/>
        <v>2024-08</v>
      </c>
    </row>
    <row r="45530" spans="12:15" x14ac:dyDescent="0.4">
      <c r="L45530" s="56">
        <f ca="1"/>
        <v>45529</v>
      </c>
      <c r="M45530" s="53">
        <f ca="1"/>
        <v>2024</v>
      </c>
      <c r="N45530" s="53">
        <f ca="1"/>
        <v>8</v>
      </c>
      <c r="O45530" s="53" t="str">
        <f ca="1"/>
        <v>2024-08</v>
      </c>
    </row>
    <row r="45531" spans="12:15" x14ac:dyDescent="0.4">
      <c r="L45531" s="56">
        <f ca="1"/>
        <v>45530</v>
      </c>
      <c r="M45531" s="53">
        <f ca="1"/>
        <v>2024</v>
      </c>
      <c r="N45531" s="53">
        <f ca="1"/>
        <v>8</v>
      </c>
      <c r="O45531" s="53" t="str">
        <f ca="1"/>
        <v>2024-08</v>
      </c>
    </row>
    <row r="45532" spans="12:15" x14ac:dyDescent="0.4">
      <c r="L45532" s="56">
        <f ca="1"/>
        <v>45531</v>
      </c>
      <c r="M45532" s="53">
        <f ca="1"/>
        <v>2024</v>
      </c>
      <c r="N45532" s="53">
        <f ca="1"/>
        <v>8</v>
      </c>
      <c r="O45532" s="53" t="str">
        <f ca="1"/>
        <v>2024-08</v>
      </c>
    </row>
    <row r="45533" spans="12:15" x14ac:dyDescent="0.4">
      <c r="L45533" s="56">
        <f ca="1"/>
        <v>45532</v>
      </c>
      <c r="M45533" s="53">
        <f ca="1"/>
        <v>2024</v>
      </c>
      <c r="N45533" s="53">
        <f ca="1"/>
        <v>8</v>
      </c>
      <c r="O45533" s="53" t="str">
        <f ca="1"/>
        <v>2024-08</v>
      </c>
    </row>
    <row r="45534" spans="12:15" x14ac:dyDescent="0.4">
      <c r="L45534" s="56">
        <f ca="1"/>
        <v>45533</v>
      </c>
      <c r="M45534" s="53">
        <f ca="1"/>
        <v>2024</v>
      </c>
      <c r="N45534" s="53">
        <f ca="1"/>
        <v>8</v>
      </c>
      <c r="O45534" s="53" t="str">
        <f ca="1"/>
        <v>2024-08</v>
      </c>
    </row>
    <row r="45535" spans="12:15" x14ac:dyDescent="0.4">
      <c r="L45535" s="56">
        <f ca="1"/>
        <v>45534</v>
      </c>
      <c r="M45535" s="53">
        <f ca="1"/>
        <v>2024</v>
      </c>
      <c r="N45535" s="53">
        <f ca="1"/>
        <v>8</v>
      </c>
      <c r="O45535" s="53" t="str">
        <f ca="1"/>
        <v>2024-08</v>
      </c>
    </row>
    <row r="45536" spans="12:15" x14ac:dyDescent="0.4">
      <c r="L45536" s="56">
        <f ca="1"/>
        <v>45535</v>
      </c>
      <c r="M45536" s="53">
        <f ca="1"/>
        <v>2024</v>
      </c>
      <c r="N45536" s="53">
        <f ca="1"/>
        <v>8</v>
      </c>
      <c r="O45536" s="53" t="str">
        <f ca="1"/>
        <v>2024-08</v>
      </c>
    </row>
    <row r="45537" spans="12:15" x14ac:dyDescent="0.4">
      <c r="L45537" s="56">
        <f ca="1"/>
        <v>45536</v>
      </c>
      <c r="M45537" s="53">
        <f ca="1"/>
        <v>2024</v>
      </c>
      <c r="N45537" s="53">
        <f ca="1"/>
        <v>9</v>
      </c>
      <c r="O45537" s="53" t="str">
        <f ca="1"/>
        <v>2024-09</v>
      </c>
    </row>
    <row r="45538" spans="12:15" x14ac:dyDescent="0.4">
      <c r="L45538" s="56">
        <f ca="1"/>
        <v>45537</v>
      </c>
      <c r="M45538" s="53">
        <f ca="1"/>
        <v>2024</v>
      </c>
      <c r="N45538" s="53">
        <f ca="1"/>
        <v>9</v>
      </c>
      <c r="O45538" s="53" t="str">
        <f ca="1"/>
        <v>2024-09</v>
      </c>
    </row>
    <row r="45539" spans="12:15" x14ac:dyDescent="0.4">
      <c r="L45539" s="56">
        <f ca="1"/>
        <v>45538</v>
      </c>
      <c r="M45539" s="53">
        <f ca="1"/>
        <v>2024</v>
      </c>
      <c r="N45539" s="53">
        <f ca="1"/>
        <v>9</v>
      </c>
      <c r="O45539" s="53" t="str">
        <f ca="1"/>
        <v>2024-09</v>
      </c>
    </row>
    <row r="45540" spans="12:15" x14ac:dyDescent="0.4">
      <c r="L45540" s="56">
        <f ca="1"/>
        <v>45539</v>
      </c>
      <c r="M45540" s="53">
        <f ca="1"/>
        <v>2024</v>
      </c>
      <c r="N45540" s="53">
        <f ca="1"/>
        <v>9</v>
      </c>
      <c r="O45540" s="53" t="str">
        <f ca="1"/>
        <v>2024-09</v>
      </c>
    </row>
    <row r="45541" spans="12:15" x14ac:dyDescent="0.4">
      <c r="L45541" s="56">
        <f ca="1"/>
        <v>45540</v>
      </c>
      <c r="M45541" s="53">
        <f ca="1"/>
        <v>2024</v>
      </c>
      <c r="N45541" s="53">
        <f ca="1"/>
        <v>9</v>
      </c>
      <c r="O45541" s="53" t="str">
        <f ca="1"/>
        <v>2024-09</v>
      </c>
    </row>
    <row r="45542" spans="12:15" x14ac:dyDescent="0.4">
      <c r="L45542" s="56">
        <f ca="1"/>
        <v>45541</v>
      </c>
      <c r="M45542" s="53">
        <f ca="1"/>
        <v>2024</v>
      </c>
      <c r="N45542" s="53">
        <f ca="1"/>
        <v>9</v>
      </c>
      <c r="O45542" s="53" t="str">
        <f ca="1"/>
        <v>2024-09</v>
      </c>
    </row>
    <row r="45543" spans="12:15" x14ac:dyDescent="0.4">
      <c r="L45543" s="56">
        <f ca="1"/>
        <v>45542</v>
      </c>
      <c r="M45543" s="53">
        <f ca="1"/>
        <v>2024</v>
      </c>
      <c r="N45543" s="53">
        <f ca="1"/>
        <v>9</v>
      </c>
      <c r="O45543" s="53" t="str">
        <f ca="1"/>
        <v>2024-09</v>
      </c>
    </row>
    <row r="45544" spans="12:15" x14ac:dyDescent="0.4">
      <c r="L45544" s="56">
        <f ca="1"/>
        <v>45543</v>
      </c>
      <c r="M45544" s="53">
        <f ca="1"/>
        <v>2024</v>
      </c>
      <c r="N45544" s="53">
        <f ca="1"/>
        <v>9</v>
      </c>
      <c r="O45544" s="53" t="str">
        <f ca="1"/>
        <v>2024-09</v>
      </c>
    </row>
    <row r="45545" spans="12:15" x14ac:dyDescent="0.4">
      <c r="L45545" s="56">
        <f ca="1"/>
        <v>45544</v>
      </c>
      <c r="M45545" s="53">
        <f ca="1"/>
        <v>2024</v>
      </c>
      <c r="N45545" s="53">
        <f ca="1"/>
        <v>9</v>
      </c>
      <c r="O45545" s="53" t="str">
        <f ca="1"/>
        <v>2024-09</v>
      </c>
    </row>
    <row r="45546" spans="12:15" x14ac:dyDescent="0.4">
      <c r="L45546" s="56">
        <f ca="1"/>
        <v>45545</v>
      </c>
      <c r="M45546" s="53">
        <f ca="1"/>
        <v>2024</v>
      </c>
      <c r="N45546" s="53">
        <f ca="1"/>
        <v>9</v>
      </c>
      <c r="O45546" s="53" t="str">
        <f ca="1"/>
        <v>2024-09</v>
      </c>
    </row>
    <row r="45547" spans="12:15" x14ac:dyDescent="0.4">
      <c r="L45547" s="56">
        <f ca="1"/>
        <v>45546</v>
      </c>
      <c r="M45547" s="53">
        <f ca="1"/>
        <v>2024</v>
      </c>
      <c r="N45547" s="53">
        <f ca="1"/>
        <v>9</v>
      </c>
      <c r="O45547" s="53" t="str">
        <f ca="1"/>
        <v>2024-09</v>
      </c>
    </row>
    <row r="45548" spans="12:15" x14ac:dyDescent="0.4">
      <c r="L45548" s="56">
        <f ca="1"/>
        <v>45547</v>
      </c>
      <c r="M45548" s="53">
        <f ca="1"/>
        <v>2024</v>
      </c>
      <c r="N45548" s="53">
        <f ca="1"/>
        <v>9</v>
      </c>
      <c r="O45548" s="53" t="str">
        <f ca="1"/>
        <v>2024-09</v>
      </c>
    </row>
    <row r="45549" spans="12:15" x14ac:dyDescent="0.4">
      <c r="L45549" s="56">
        <f ca="1"/>
        <v>45548</v>
      </c>
      <c r="M45549" s="53">
        <f ca="1"/>
        <v>2024</v>
      </c>
      <c r="N45549" s="53">
        <f ca="1"/>
        <v>9</v>
      </c>
      <c r="O45549" s="53" t="str">
        <f ca="1"/>
        <v>2024-09</v>
      </c>
    </row>
    <row r="45550" spans="12:15" x14ac:dyDescent="0.4">
      <c r="L45550" s="56">
        <f ca="1"/>
        <v>45549</v>
      </c>
      <c r="M45550" s="53">
        <f ca="1"/>
        <v>2024</v>
      </c>
      <c r="N45550" s="53">
        <f ca="1"/>
        <v>9</v>
      </c>
      <c r="O45550" s="53" t="str">
        <f ca="1"/>
        <v>2024-09</v>
      </c>
    </row>
    <row r="45551" spans="12:15" x14ac:dyDescent="0.4">
      <c r="L45551" s="56">
        <f ca="1"/>
        <v>45550</v>
      </c>
      <c r="M45551" s="53">
        <f ca="1"/>
        <v>2024</v>
      </c>
      <c r="N45551" s="53">
        <f ca="1"/>
        <v>9</v>
      </c>
      <c r="O45551" s="53" t="str">
        <f ca="1"/>
        <v>2024-09</v>
      </c>
    </row>
    <row r="45552" spans="12:15" x14ac:dyDescent="0.4">
      <c r="L45552" s="56">
        <f ca="1"/>
        <v>45551</v>
      </c>
      <c r="M45552" s="53">
        <f ca="1"/>
        <v>2024</v>
      </c>
      <c r="N45552" s="53">
        <f ca="1"/>
        <v>9</v>
      </c>
      <c r="O45552" s="53" t="str">
        <f ca="1"/>
        <v>2024-09</v>
      </c>
    </row>
    <row r="45553" spans="12:15" x14ac:dyDescent="0.4">
      <c r="L45553" s="56">
        <f ca="1"/>
        <v>45552</v>
      </c>
      <c r="M45553" s="53">
        <f ca="1"/>
        <v>2024</v>
      </c>
      <c r="N45553" s="53">
        <f ca="1"/>
        <v>9</v>
      </c>
      <c r="O45553" s="53" t="str">
        <f ca="1"/>
        <v>2024-09</v>
      </c>
    </row>
    <row r="45554" spans="12:15" x14ac:dyDescent="0.4">
      <c r="L45554" s="56">
        <f ca="1"/>
        <v>45553</v>
      </c>
      <c r="M45554" s="53">
        <f ca="1"/>
        <v>2024</v>
      </c>
      <c r="N45554" s="53">
        <f ca="1"/>
        <v>9</v>
      </c>
      <c r="O45554" s="53" t="str">
        <f ca="1"/>
        <v>2024-09</v>
      </c>
    </row>
    <row r="45555" spans="12:15" x14ac:dyDescent="0.4">
      <c r="L45555" s="56">
        <f ca="1"/>
        <v>45554</v>
      </c>
      <c r="M45555" s="53">
        <f ca="1"/>
        <v>2024</v>
      </c>
      <c r="N45555" s="53">
        <f ca="1"/>
        <v>9</v>
      </c>
      <c r="O45555" s="53" t="str">
        <f ca="1"/>
        <v>2024-09</v>
      </c>
    </row>
    <row r="45556" spans="12:15" x14ac:dyDescent="0.4">
      <c r="L45556" s="56">
        <f ca="1"/>
        <v>45555</v>
      </c>
      <c r="M45556" s="53">
        <f ca="1"/>
        <v>2024</v>
      </c>
      <c r="N45556" s="53">
        <f ca="1"/>
        <v>9</v>
      </c>
      <c r="O45556" s="53" t="str">
        <f ca="1"/>
        <v>2024-09</v>
      </c>
    </row>
    <row r="45557" spans="12:15" x14ac:dyDescent="0.4">
      <c r="L45557" s="56">
        <f ca="1"/>
        <v>45556</v>
      </c>
      <c r="M45557" s="53">
        <f ca="1"/>
        <v>2024</v>
      </c>
      <c r="N45557" s="53">
        <f ca="1"/>
        <v>9</v>
      </c>
      <c r="O45557" s="53" t="str">
        <f ca="1"/>
        <v>2024-09</v>
      </c>
    </row>
    <row r="45558" spans="12:15" x14ac:dyDescent="0.4">
      <c r="L45558" s="56">
        <f ca="1"/>
        <v>45557</v>
      </c>
      <c r="M45558" s="53">
        <f ca="1"/>
        <v>2024</v>
      </c>
      <c r="N45558" s="53">
        <f ca="1"/>
        <v>9</v>
      </c>
      <c r="O45558" s="53" t="str">
        <f ca="1"/>
        <v>2024-09</v>
      </c>
    </row>
    <row r="45559" spans="12:15" x14ac:dyDescent="0.4">
      <c r="L45559" s="56">
        <f ca="1"/>
        <v>45558</v>
      </c>
      <c r="M45559" s="53">
        <f ca="1"/>
        <v>2024</v>
      </c>
      <c r="N45559" s="53">
        <f ca="1"/>
        <v>9</v>
      </c>
      <c r="O45559" s="53" t="str">
        <f ca="1"/>
        <v>2024-09</v>
      </c>
    </row>
    <row r="45560" spans="12:15" x14ac:dyDescent="0.4">
      <c r="L45560" s="56">
        <f ca="1"/>
        <v>45559</v>
      </c>
      <c r="M45560" s="53">
        <f ca="1"/>
        <v>2024</v>
      </c>
      <c r="N45560" s="53">
        <f ca="1"/>
        <v>9</v>
      </c>
      <c r="O45560" s="53" t="str">
        <f ca="1"/>
        <v>2024-09</v>
      </c>
    </row>
    <row r="45561" spans="12:15" x14ac:dyDescent="0.4">
      <c r="L45561" s="56">
        <f ca="1"/>
        <v>45560</v>
      </c>
      <c r="M45561" s="53">
        <f ca="1"/>
        <v>2024</v>
      </c>
      <c r="N45561" s="53">
        <f ca="1"/>
        <v>9</v>
      </c>
      <c r="O45561" s="53" t="str">
        <f ca="1"/>
        <v>2024-09</v>
      </c>
    </row>
    <row r="45562" spans="12:15" x14ac:dyDescent="0.4">
      <c r="L45562" s="56">
        <f ca="1"/>
        <v>45561</v>
      </c>
      <c r="M45562" s="53">
        <f ca="1"/>
        <v>2024</v>
      </c>
      <c r="N45562" s="53">
        <f ca="1"/>
        <v>9</v>
      </c>
      <c r="O45562" s="53" t="str">
        <f ca="1"/>
        <v>2024-09</v>
      </c>
    </row>
    <row r="45563" spans="12:15" x14ac:dyDescent="0.4">
      <c r="L45563" s="56">
        <f ca="1"/>
        <v>45562</v>
      </c>
      <c r="M45563" s="53">
        <f ca="1"/>
        <v>2024</v>
      </c>
      <c r="N45563" s="53">
        <f ca="1"/>
        <v>9</v>
      </c>
      <c r="O45563" s="53" t="str">
        <f ca="1"/>
        <v>2024-09</v>
      </c>
    </row>
    <row r="45564" spans="12:15" x14ac:dyDescent="0.4">
      <c r="L45564" s="56">
        <f ca="1"/>
        <v>45563</v>
      </c>
      <c r="M45564" s="53">
        <f ca="1"/>
        <v>2024</v>
      </c>
      <c r="N45564" s="53">
        <f ca="1"/>
        <v>9</v>
      </c>
      <c r="O45564" s="53" t="str">
        <f ca="1"/>
        <v>2024-09</v>
      </c>
    </row>
    <row r="45565" spans="12:15" x14ac:dyDescent="0.4">
      <c r="L45565" s="56">
        <f ca="1"/>
        <v>45564</v>
      </c>
      <c r="M45565" s="53">
        <f ca="1"/>
        <v>2024</v>
      </c>
      <c r="N45565" s="53">
        <f ca="1"/>
        <v>9</v>
      </c>
      <c r="O45565" s="53" t="str">
        <f ca="1"/>
        <v>2024-09</v>
      </c>
    </row>
    <row r="45566" spans="12:15" x14ac:dyDescent="0.4">
      <c r="L45566" s="56">
        <f ca="1"/>
        <v>45565</v>
      </c>
      <c r="M45566" s="53">
        <f ca="1"/>
        <v>2024</v>
      </c>
      <c r="N45566" s="53">
        <f ca="1"/>
        <v>9</v>
      </c>
      <c r="O45566" s="53" t="str">
        <f ca="1"/>
        <v>2024-09</v>
      </c>
    </row>
    <row r="45567" spans="12:15" x14ac:dyDescent="0.4">
      <c r="L45567" s="56">
        <f ca="1"/>
        <v>45566</v>
      </c>
      <c r="M45567" s="53">
        <f ca="1"/>
        <v>2024</v>
      </c>
      <c r="N45567" s="53">
        <f ca="1"/>
        <v>10</v>
      </c>
      <c r="O45567" s="53" t="str">
        <f ca="1"/>
        <v>2024-10</v>
      </c>
    </row>
    <row r="45568" spans="12:15" x14ac:dyDescent="0.4">
      <c r="L45568" s="56">
        <f ca="1"/>
        <v>45567</v>
      </c>
      <c r="M45568" s="53">
        <f ca="1"/>
        <v>2024</v>
      </c>
      <c r="N45568" s="53">
        <f ca="1"/>
        <v>10</v>
      </c>
      <c r="O45568" s="53" t="str">
        <f ca="1"/>
        <v>2024-10</v>
      </c>
    </row>
    <row r="45569" spans="12:15" x14ac:dyDescent="0.4">
      <c r="L45569" s="56">
        <f ca="1"/>
        <v>45568</v>
      </c>
      <c r="M45569" s="53">
        <f ca="1"/>
        <v>2024</v>
      </c>
      <c r="N45569" s="53">
        <f ca="1"/>
        <v>10</v>
      </c>
      <c r="O45569" s="53" t="str">
        <f ca="1"/>
        <v>2024-10</v>
      </c>
    </row>
    <row r="45570" spans="12:15" x14ac:dyDescent="0.4">
      <c r="L45570" s="56">
        <f ca="1"/>
        <v>45569</v>
      </c>
      <c r="M45570" s="53">
        <f ca="1"/>
        <v>2024</v>
      </c>
      <c r="N45570" s="53">
        <f ca="1"/>
        <v>10</v>
      </c>
      <c r="O45570" s="53" t="str">
        <f ca="1"/>
        <v>2024-10</v>
      </c>
    </row>
    <row r="45571" spans="12:15" x14ac:dyDescent="0.4">
      <c r="L45571" s="56">
        <f ca="1"/>
        <v>45570</v>
      </c>
      <c r="M45571" s="53">
        <f ca="1"/>
        <v>2024</v>
      </c>
      <c r="N45571" s="53">
        <f ca="1"/>
        <v>10</v>
      </c>
      <c r="O45571" s="53" t="str">
        <f ca="1"/>
        <v>2024-10</v>
      </c>
    </row>
    <row r="45572" spans="12:15" x14ac:dyDescent="0.4">
      <c r="L45572" s="56">
        <f ca="1"/>
        <v>45571</v>
      </c>
      <c r="M45572" s="53">
        <f ca="1"/>
        <v>2024</v>
      </c>
      <c r="N45572" s="53">
        <f ca="1"/>
        <v>10</v>
      </c>
      <c r="O45572" s="53" t="str">
        <f ca="1"/>
        <v>2024-10</v>
      </c>
    </row>
    <row r="45573" spans="12:15" x14ac:dyDescent="0.4">
      <c r="L45573" s="56">
        <f ca="1"/>
        <v>45572</v>
      </c>
      <c r="M45573" s="53">
        <f ca="1"/>
        <v>2024</v>
      </c>
      <c r="N45573" s="53">
        <f ca="1"/>
        <v>10</v>
      </c>
      <c r="O45573" s="53" t="str">
        <f ca="1"/>
        <v>2024-10</v>
      </c>
    </row>
    <row r="45574" spans="12:15" x14ac:dyDescent="0.4">
      <c r="L45574" s="56">
        <f ca="1"/>
        <v>45573</v>
      </c>
      <c r="M45574" s="53">
        <f ca="1"/>
        <v>2024</v>
      </c>
      <c r="N45574" s="53">
        <f ca="1"/>
        <v>10</v>
      </c>
      <c r="O45574" s="53" t="str">
        <f ca="1"/>
        <v>2024-10</v>
      </c>
    </row>
    <row r="45575" spans="12:15" x14ac:dyDescent="0.4">
      <c r="L45575" s="56">
        <f ca="1"/>
        <v>45574</v>
      </c>
      <c r="M45575" s="53">
        <f ca="1"/>
        <v>2024</v>
      </c>
      <c r="N45575" s="53">
        <f ca="1"/>
        <v>10</v>
      </c>
      <c r="O45575" s="53" t="str">
        <f ca="1"/>
        <v>2024-10</v>
      </c>
    </row>
    <row r="45576" spans="12:15" x14ac:dyDescent="0.4">
      <c r="L45576" s="56">
        <f ca="1"/>
        <v>45575</v>
      </c>
      <c r="M45576" s="53">
        <f ca="1"/>
        <v>2024</v>
      </c>
      <c r="N45576" s="53">
        <f ca="1"/>
        <v>10</v>
      </c>
      <c r="O45576" s="53" t="str">
        <f ca="1"/>
        <v>2024-10</v>
      </c>
    </row>
    <row r="45577" spans="12:15" x14ac:dyDescent="0.4">
      <c r="L45577" s="56">
        <f ca="1"/>
        <v>45576</v>
      </c>
      <c r="M45577" s="53">
        <f ca="1"/>
        <v>2024</v>
      </c>
      <c r="N45577" s="53">
        <f ca="1"/>
        <v>10</v>
      </c>
      <c r="O45577" s="53" t="str">
        <f ca="1"/>
        <v>2024-10</v>
      </c>
    </row>
    <row r="45578" spans="12:15" x14ac:dyDescent="0.4">
      <c r="L45578" s="56">
        <f ca="1"/>
        <v>45577</v>
      </c>
      <c r="M45578" s="53">
        <f ca="1"/>
        <v>2024</v>
      </c>
      <c r="N45578" s="53">
        <f ca="1"/>
        <v>10</v>
      </c>
      <c r="O45578" s="53" t="str">
        <f ca="1"/>
        <v>2024-10</v>
      </c>
    </row>
    <row r="45579" spans="12:15" x14ac:dyDescent="0.4">
      <c r="L45579" s="56">
        <f ca="1"/>
        <v>45578</v>
      </c>
      <c r="M45579" s="53">
        <f ca="1"/>
        <v>2024</v>
      </c>
      <c r="N45579" s="53">
        <f ca="1"/>
        <v>10</v>
      </c>
      <c r="O45579" s="53" t="str">
        <f ca="1"/>
        <v>2024-10</v>
      </c>
    </row>
    <row r="45580" spans="12:15" x14ac:dyDescent="0.4">
      <c r="L45580" s="56">
        <f ca="1"/>
        <v>45579</v>
      </c>
      <c r="M45580" s="53">
        <f ca="1"/>
        <v>2024</v>
      </c>
      <c r="N45580" s="53">
        <f ca="1"/>
        <v>10</v>
      </c>
      <c r="O45580" s="53" t="str">
        <f ca="1"/>
        <v>2024-10</v>
      </c>
    </row>
    <row r="45581" spans="12:15" x14ac:dyDescent="0.4">
      <c r="L45581" s="56">
        <f ca="1"/>
        <v>45580</v>
      </c>
      <c r="M45581" s="53">
        <f ca="1"/>
        <v>2024</v>
      </c>
      <c r="N45581" s="53">
        <f ca="1"/>
        <v>10</v>
      </c>
      <c r="O45581" s="53" t="str">
        <f ca="1"/>
        <v>2024-10</v>
      </c>
    </row>
    <row r="45582" spans="12:15" x14ac:dyDescent="0.4">
      <c r="L45582" s="56">
        <f ca="1"/>
        <v>45581</v>
      </c>
      <c r="M45582" s="53">
        <f ca="1"/>
        <v>2024</v>
      </c>
      <c r="N45582" s="53">
        <f ca="1"/>
        <v>10</v>
      </c>
      <c r="O45582" s="53" t="str">
        <f ca="1"/>
        <v>2024-10</v>
      </c>
    </row>
    <row r="45583" spans="12:15" x14ac:dyDescent="0.4">
      <c r="L45583" s="56">
        <f ca="1"/>
        <v>45582</v>
      </c>
      <c r="M45583" s="53">
        <f ca="1"/>
        <v>2024</v>
      </c>
      <c r="N45583" s="53">
        <f ca="1"/>
        <v>10</v>
      </c>
      <c r="O45583" s="53" t="str">
        <f ca="1"/>
        <v>2024-10</v>
      </c>
    </row>
    <row r="45584" spans="12:15" x14ac:dyDescent="0.4">
      <c r="L45584" s="56">
        <f ca="1"/>
        <v>45583</v>
      </c>
      <c r="M45584" s="53">
        <f ca="1"/>
        <v>2024</v>
      </c>
      <c r="N45584" s="53">
        <f ca="1"/>
        <v>10</v>
      </c>
      <c r="O45584" s="53" t="str">
        <f ca="1"/>
        <v>2024-10</v>
      </c>
    </row>
    <row r="45585" spans="12:15" x14ac:dyDescent="0.4">
      <c r="L45585" s="56">
        <f ca="1"/>
        <v>45584</v>
      </c>
      <c r="M45585" s="53">
        <f ca="1"/>
        <v>2024</v>
      </c>
      <c r="N45585" s="53">
        <f ca="1"/>
        <v>10</v>
      </c>
      <c r="O45585" s="53" t="str">
        <f ca="1"/>
        <v>2024-10</v>
      </c>
    </row>
    <row r="45586" spans="12:15" x14ac:dyDescent="0.4">
      <c r="L45586" s="56">
        <f ca="1"/>
        <v>45585</v>
      </c>
      <c r="M45586" s="53">
        <f ca="1"/>
        <v>2024</v>
      </c>
      <c r="N45586" s="53">
        <f ca="1"/>
        <v>10</v>
      </c>
      <c r="O45586" s="53" t="str">
        <f ca="1"/>
        <v>2024-10</v>
      </c>
    </row>
    <row r="45587" spans="12:15" x14ac:dyDescent="0.4">
      <c r="L45587" s="56">
        <f ca="1"/>
        <v>45586</v>
      </c>
      <c r="M45587" s="53">
        <f ca="1"/>
        <v>2024</v>
      </c>
      <c r="N45587" s="53">
        <f ca="1"/>
        <v>10</v>
      </c>
      <c r="O45587" s="53" t="str">
        <f ca="1"/>
        <v>2024-10</v>
      </c>
    </row>
    <row r="45588" spans="12:15" x14ac:dyDescent="0.4">
      <c r="L45588" s="56">
        <f ca="1"/>
        <v>45587</v>
      </c>
      <c r="M45588" s="53">
        <f ca="1"/>
        <v>2024</v>
      </c>
      <c r="N45588" s="53">
        <f ca="1"/>
        <v>10</v>
      </c>
      <c r="O45588" s="53" t="str">
        <f ca="1"/>
        <v>2024-10</v>
      </c>
    </row>
    <row r="45589" spans="12:15" x14ac:dyDescent="0.4">
      <c r="L45589" s="56">
        <f ca="1"/>
        <v>45588</v>
      </c>
      <c r="M45589" s="53">
        <f ca="1"/>
        <v>2024</v>
      </c>
      <c r="N45589" s="53">
        <f ca="1"/>
        <v>10</v>
      </c>
      <c r="O45589" s="53" t="str">
        <f ca="1"/>
        <v>2024-10</v>
      </c>
    </row>
    <row r="45590" spans="12:15" x14ac:dyDescent="0.4">
      <c r="L45590" s="56">
        <f ca="1"/>
        <v>45589</v>
      </c>
      <c r="M45590" s="53">
        <f ca="1"/>
        <v>2024</v>
      </c>
      <c r="N45590" s="53">
        <f ca="1"/>
        <v>10</v>
      </c>
      <c r="O45590" s="53" t="str">
        <f ca="1"/>
        <v>2024-10</v>
      </c>
    </row>
    <row r="45591" spans="12:15" x14ac:dyDescent="0.4">
      <c r="L45591" s="56">
        <f ca="1"/>
        <v>45590</v>
      </c>
      <c r="M45591" s="53">
        <f ca="1"/>
        <v>2024</v>
      </c>
      <c r="N45591" s="53">
        <f ca="1"/>
        <v>10</v>
      </c>
      <c r="O45591" s="53" t="str">
        <f ca="1"/>
        <v>2024-10</v>
      </c>
    </row>
    <row r="45592" spans="12:15" x14ac:dyDescent="0.4">
      <c r="L45592" s="56">
        <f ca="1"/>
        <v>45591</v>
      </c>
      <c r="M45592" s="53">
        <f ca="1"/>
        <v>2024</v>
      </c>
      <c r="N45592" s="53">
        <f ca="1"/>
        <v>10</v>
      </c>
      <c r="O45592" s="53" t="str">
        <f ca="1"/>
        <v>2024-10</v>
      </c>
    </row>
    <row r="45593" spans="12:15" x14ac:dyDescent="0.4">
      <c r="L45593" s="56">
        <f ca="1"/>
        <v>45592</v>
      </c>
      <c r="M45593" s="53">
        <f ca="1"/>
        <v>2024</v>
      </c>
      <c r="N45593" s="53">
        <f ca="1"/>
        <v>10</v>
      </c>
      <c r="O45593" s="53" t="str">
        <f ca="1"/>
        <v>2024-10</v>
      </c>
    </row>
    <row r="45594" spans="12:15" x14ac:dyDescent="0.4">
      <c r="L45594" s="56">
        <f ca="1"/>
        <v>45593</v>
      </c>
      <c r="M45594" s="53">
        <f ca="1"/>
        <v>2024</v>
      </c>
      <c r="N45594" s="53">
        <f ca="1"/>
        <v>10</v>
      </c>
      <c r="O45594" s="53" t="str">
        <f ca="1"/>
        <v>2024-10</v>
      </c>
    </row>
    <row r="45595" spans="12:15" x14ac:dyDescent="0.4">
      <c r="L45595" s="56">
        <f ca="1"/>
        <v>45594</v>
      </c>
      <c r="M45595" s="53">
        <f ca="1"/>
        <v>2024</v>
      </c>
      <c r="N45595" s="53">
        <f ca="1"/>
        <v>10</v>
      </c>
      <c r="O45595" s="53" t="str">
        <f ca="1"/>
        <v>2024-10</v>
      </c>
    </row>
    <row r="45596" spans="12:15" x14ac:dyDescent="0.4">
      <c r="L45596" s="56">
        <f ca="1"/>
        <v>45595</v>
      </c>
      <c r="M45596" s="53">
        <f ca="1"/>
        <v>2024</v>
      </c>
      <c r="N45596" s="53">
        <f ca="1"/>
        <v>10</v>
      </c>
      <c r="O45596" s="53" t="str">
        <f ca="1"/>
        <v>2024-10</v>
      </c>
    </row>
    <row r="45597" spans="12:15" x14ac:dyDescent="0.4">
      <c r="L45597" s="56">
        <f ca="1"/>
        <v>45596</v>
      </c>
      <c r="M45597" s="53">
        <f ca="1"/>
        <v>2024</v>
      </c>
      <c r="N45597" s="53">
        <f ca="1"/>
        <v>10</v>
      </c>
      <c r="O45597" s="53" t="str">
        <f ca="1"/>
        <v>2024-10</v>
      </c>
    </row>
    <row r="45598" spans="12:15" x14ac:dyDescent="0.4">
      <c r="L45598" s="56">
        <f ca="1"/>
        <v>45597</v>
      </c>
      <c r="M45598" s="53">
        <f ca="1"/>
        <v>2024</v>
      </c>
      <c r="N45598" s="53">
        <f ca="1"/>
        <v>11</v>
      </c>
      <c r="O45598" s="53" t="str">
        <f ca="1"/>
        <v>2024-11</v>
      </c>
    </row>
    <row r="45599" spans="12:15" x14ac:dyDescent="0.4">
      <c r="L45599" s="56">
        <f ca="1"/>
        <v>45598</v>
      </c>
      <c r="M45599" s="53">
        <f ca="1"/>
        <v>2024</v>
      </c>
      <c r="N45599" s="53">
        <f ca="1"/>
        <v>11</v>
      </c>
      <c r="O45599" s="53" t="str">
        <f ca="1"/>
        <v>2024-11</v>
      </c>
    </row>
    <row r="45600" spans="12:15" x14ac:dyDescent="0.4">
      <c r="L45600" s="56">
        <f ca="1"/>
        <v>45599</v>
      </c>
      <c r="M45600" s="53">
        <f ca="1"/>
        <v>2024</v>
      </c>
      <c r="N45600" s="53">
        <f ca="1"/>
        <v>11</v>
      </c>
      <c r="O45600" s="53" t="str">
        <f ca="1"/>
        <v>2024-11</v>
      </c>
    </row>
    <row r="45601" spans="12:15" x14ac:dyDescent="0.4">
      <c r="L45601" s="56">
        <f ca="1"/>
        <v>45600</v>
      </c>
      <c r="M45601" s="53">
        <f ca="1"/>
        <v>2024</v>
      </c>
      <c r="N45601" s="53">
        <f ca="1"/>
        <v>11</v>
      </c>
      <c r="O45601" s="53" t="str">
        <f ca="1"/>
        <v>2024-11</v>
      </c>
    </row>
    <row r="45602" spans="12:15" x14ac:dyDescent="0.4">
      <c r="L45602" s="56">
        <f ca="1"/>
        <v>45601</v>
      </c>
      <c r="M45602" s="53">
        <f ca="1"/>
        <v>2024</v>
      </c>
      <c r="N45602" s="53">
        <f ca="1"/>
        <v>11</v>
      </c>
      <c r="O45602" s="53" t="str">
        <f ca="1"/>
        <v>2024-11</v>
      </c>
    </row>
    <row r="45603" spans="12:15" x14ac:dyDescent="0.4">
      <c r="L45603" s="56">
        <f ca="1"/>
        <v>45602</v>
      </c>
      <c r="M45603" s="53">
        <f ca="1"/>
        <v>2024</v>
      </c>
      <c r="N45603" s="53">
        <f ca="1"/>
        <v>11</v>
      </c>
      <c r="O45603" s="53" t="str">
        <f ca="1"/>
        <v>2024-11</v>
      </c>
    </row>
    <row r="45604" spans="12:15" x14ac:dyDescent="0.4">
      <c r="L45604" s="56">
        <f ca="1"/>
        <v>45603</v>
      </c>
      <c r="M45604" s="53">
        <f ca="1"/>
        <v>2024</v>
      </c>
      <c r="N45604" s="53">
        <f ca="1"/>
        <v>11</v>
      </c>
      <c r="O45604" s="53" t="str">
        <f ca="1"/>
        <v>2024-11</v>
      </c>
    </row>
    <row r="45605" spans="12:15" x14ac:dyDescent="0.4">
      <c r="L45605" s="56">
        <f ca="1"/>
        <v>45604</v>
      </c>
      <c r="M45605" s="53">
        <f ca="1"/>
        <v>2024</v>
      </c>
      <c r="N45605" s="53">
        <f ca="1"/>
        <v>11</v>
      </c>
      <c r="O45605" s="53" t="str">
        <f ca="1"/>
        <v>2024-11</v>
      </c>
    </row>
    <row r="45606" spans="12:15" x14ac:dyDescent="0.4">
      <c r="L45606" s="56">
        <f ca="1"/>
        <v>45605</v>
      </c>
      <c r="M45606" s="53">
        <f ca="1"/>
        <v>2024</v>
      </c>
      <c r="N45606" s="53">
        <f ca="1"/>
        <v>11</v>
      </c>
      <c r="O45606" s="53" t="str">
        <f ca="1"/>
        <v>2024-11</v>
      </c>
    </row>
    <row r="45607" spans="12:15" x14ac:dyDescent="0.4">
      <c r="L45607" s="56">
        <f ca="1"/>
        <v>45606</v>
      </c>
      <c r="M45607" s="53">
        <f ca="1"/>
        <v>2024</v>
      </c>
      <c r="N45607" s="53">
        <f ca="1"/>
        <v>11</v>
      </c>
      <c r="O45607" s="53" t="str">
        <f ca="1"/>
        <v>2024-11</v>
      </c>
    </row>
    <row r="45608" spans="12:15" x14ac:dyDescent="0.4">
      <c r="L45608" s="56">
        <f ca="1"/>
        <v>45607</v>
      </c>
      <c r="M45608" s="53">
        <f ca="1"/>
        <v>2024</v>
      </c>
      <c r="N45608" s="53">
        <f ca="1"/>
        <v>11</v>
      </c>
      <c r="O45608" s="53" t="str">
        <f ca="1"/>
        <v>2024-11</v>
      </c>
    </row>
    <row r="45609" spans="12:15" x14ac:dyDescent="0.4">
      <c r="L45609" s="56">
        <f ca="1"/>
        <v>45608</v>
      </c>
      <c r="M45609" s="53">
        <f ca="1"/>
        <v>2024</v>
      </c>
      <c r="N45609" s="53">
        <f ca="1"/>
        <v>11</v>
      </c>
      <c r="O45609" s="53" t="str">
        <f ca="1"/>
        <v>2024-11</v>
      </c>
    </row>
    <row r="45610" spans="12:15" x14ac:dyDescent="0.4">
      <c r="L45610" s="56">
        <f ca="1"/>
        <v>45609</v>
      </c>
      <c r="M45610" s="53">
        <f ca="1"/>
        <v>2024</v>
      </c>
      <c r="N45610" s="53">
        <f ca="1"/>
        <v>11</v>
      </c>
      <c r="O45610" s="53" t="str">
        <f ca="1"/>
        <v>2024-11</v>
      </c>
    </row>
    <row r="45611" spans="12:15" x14ac:dyDescent="0.4">
      <c r="L45611" s="56">
        <f ca="1"/>
        <v>45610</v>
      </c>
      <c r="M45611" s="53">
        <f ca="1"/>
        <v>2024</v>
      </c>
      <c r="N45611" s="53">
        <f ca="1"/>
        <v>11</v>
      </c>
      <c r="O45611" s="53" t="str">
        <f ca="1"/>
        <v>2024-11</v>
      </c>
    </row>
    <row r="45612" spans="12:15" x14ac:dyDescent="0.4">
      <c r="L45612" s="56">
        <f ca="1"/>
        <v>45611</v>
      </c>
      <c r="M45612" s="53">
        <f ca="1"/>
        <v>2024</v>
      </c>
      <c r="N45612" s="53">
        <f ca="1"/>
        <v>11</v>
      </c>
      <c r="O45612" s="53" t="str">
        <f ca="1"/>
        <v>2024-11</v>
      </c>
    </row>
    <row r="45613" spans="12:15" x14ac:dyDescent="0.4">
      <c r="L45613" s="56">
        <f ca="1"/>
        <v>45612</v>
      </c>
      <c r="M45613" s="53">
        <f ca="1"/>
        <v>2024</v>
      </c>
      <c r="N45613" s="53">
        <f ca="1"/>
        <v>11</v>
      </c>
      <c r="O45613" s="53" t="str">
        <f ca="1"/>
        <v>2024-11</v>
      </c>
    </row>
    <row r="45614" spans="12:15" x14ac:dyDescent="0.4">
      <c r="L45614" s="56">
        <f ca="1"/>
        <v>45613</v>
      </c>
      <c r="M45614" s="53">
        <f ca="1"/>
        <v>2024</v>
      </c>
      <c r="N45614" s="53">
        <f ca="1"/>
        <v>11</v>
      </c>
      <c r="O45614" s="53" t="str">
        <f ca="1"/>
        <v>2024-11</v>
      </c>
    </row>
    <row r="45615" spans="12:15" x14ac:dyDescent="0.4">
      <c r="L45615" s="56">
        <f ca="1"/>
        <v>45614</v>
      </c>
      <c r="M45615" s="53">
        <f ca="1"/>
        <v>2024</v>
      </c>
      <c r="N45615" s="53">
        <f ca="1"/>
        <v>11</v>
      </c>
      <c r="O45615" s="53" t="str">
        <f ca="1"/>
        <v>2024-11</v>
      </c>
    </row>
    <row r="45616" spans="12:15" x14ac:dyDescent="0.4">
      <c r="L45616" s="56">
        <f ca="1"/>
        <v>45615</v>
      </c>
      <c r="M45616" s="53">
        <f ca="1"/>
        <v>2024</v>
      </c>
      <c r="N45616" s="53">
        <f ca="1"/>
        <v>11</v>
      </c>
      <c r="O45616" s="53" t="str">
        <f ca="1"/>
        <v>2024-11</v>
      </c>
    </row>
    <row r="45617" spans="12:15" x14ac:dyDescent="0.4">
      <c r="L45617" s="56">
        <f ca="1"/>
        <v>45616</v>
      </c>
      <c r="M45617" s="53">
        <f ca="1"/>
        <v>2024</v>
      </c>
      <c r="N45617" s="53">
        <f ca="1"/>
        <v>11</v>
      </c>
      <c r="O45617" s="53" t="str">
        <f ca="1"/>
        <v>2024-11</v>
      </c>
    </row>
    <row r="45618" spans="12:15" x14ac:dyDescent="0.4">
      <c r="L45618" s="56">
        <f ca="1"/>
        <v>45617</v>
      </c>
      <c r="M45618" s="53">
        <f ca="1"/>
        <v>2024</v>
      </c>
      <c r="N45618" s="53">
        <f ca="1"/>
        <v>11</v>
      </c>
      <c r="O45618" s="53" t="str">
        <f ca="1"/>
        <v>2024-11</v>
      </c>
    </row>
    <row r="45619" spans="12:15" x14ac:dyDescent="0.4">
      <c r="L45619" s="56">
        <f ca="1"/>
        <v>45618</v>
      </c>
      <c r="M45619" s="53">
        <f ca="1"/>
        <v>2024</v>
      </c>
      <c r="N45619" s="53">
        <f ca="1"/>
        <v>11</v>
      </c>
      <c r="O45619" s="53" t="str">
        <f ca="1"/>
        <v>2024-11</v>
      </c>
    </row>
    <row r="45620" spans="12:15" x14ac:dyDescent="0.4">
      <c r="L45620" s="56">
        <f ca="1"/>
        <v>45619</v>
      </c>
      <c r="M45620" s="53">
        <f ca="1"/>
        <v>2024</v>
      </c>
      <c r="N45620" s="53">
        <f ca="1"/>
        <v>11</v>
      </c>
      <c r="O45620" s="53" t="str">
        <f ca="1"/>
        <v>2024-11</v>
      </c>
    </row>
    <row r="45621" spans="12:15" x14ac:dyDescent="0.4">
      <c r="L45621" s="56">
        <f ca="1"/>
        <v>45620</v>
      </c>
      <c r="M45621" s="53">
        <f ca="1"/>
        <v>2024</v>
      </c>
      <c r="N45621" s="53">
        <f ca="1"/>
        <v>11</v>
      </c>
      <c r="O45621" s="53" t="str">
        <f ca="1"/>
        <v>2024-11</v>
      </c>
    </row>
    <row r="45622" spans="12:15" x14ac:dyDescent="0.4">
      <c r="L45622" s="56">
        <f ca="1"/>
        <v>45621</v>
      </c>
      <c r="M45622" s="53">
        <f ca="1"/>
        <v>2024</v>
      </c>
      <c r="N45622" s="53">
        <f ca="1"/>
        <v>11</v>
      </c>
      <c r="O45622" s="53" t="str">
        <f ca="1"/>
        <v>2024-11</v>
      </c>
    </row>
    <row r="45623" spans="12:15" x14ac:dyDescent="0.4">
      <c r="L45623" s="56">
        <f ca="1"/>
        <v>45622</v>
      </c>
      <c r="M45623" s="53">
        <f ca="1"/>
        <v>2024</v>
      </c>
      <c r="N45623" s="53">
        <f ca="1"/>
        <v>11</v>
      </c>
      <c r="O45623" s="53" t="str">
        <f ca="1"/>
        <v>2024-11</v>
      </c>
    </row>
    <row r="45624" spans="12:15" x14ac:dyDescent="0.4">
      <c r="L45624" s="56">
        <f ca="1"/>
        <v>45623</v>
      </c>
      <c r="M45624" s="53">
        <f ca="1"/>
        <v>2024</v>
      </c>
      <c r="N45624" s="53">
        <f ca="1"/>
        <v>11</v>
      </c>
      <c r="O45624" s="53" t="str">
        <f ca="1"/>
        <v>2024-11</v>
      </c>
    </row>
    <row r="45625" spans="12:15" x14ac:dyDescent="0.4">
      <c r="L45625" s="56">
        <f ca="1"/>
        <v>45624</v>
      </c>
      <c r="M45625" s="53">
        <f ca="1"/>
        <v>2024</v>
      </c>
      <c r="N45625" s="53">
        <f ca="1"/>
        <v>11</v>
      </c>
      <c r="O45625" s="53" t="str">
        <f ca="1"/>
        <v>2024-11</v>
      </c>
    </row>
    <row r="45626" spans="12:15" x14ac:dyDescent="0.4">
      <c r="L45626" s="56">
        <f ca="1"/>
        <v>45625</v>
      </c>
      <c r="M45626" s="53">
        <f ca="1"/>
        <v>2024</v>
      </c>
      <c r="N45626" s="53">
        <f ca="1"/>
        <v>11</v>
      </c>
      <c r="O45626" s="53" t="str">
        <f ca="1"/>
        <v>2024-11</v>
      </c>
    </row>
    <row r="45627" spans="12:15" x14ac:dyDescent="0.4">
      <c r="L45627" s="56">
        <f ca="1"/>
        <v>45626</v>
      </c>
      <c r="M45627" s="53">
        <f ca="1"/>
        <v>2024</v>
      </c>
      <c r="N45627" s="53">
        <f ca="1"/>
        <v>11</v>
      </c>
      <c r="O45627" s="53" t="str">
        <f ca="1"/>
        <v>2024-11</v>
      </c>
    </row>
    <row r="45628" spans="12:15" x14ac:dyDescent="0.4">
      <c r="L45628" s="56">
        <f ca="1"/>
        <v>45627</v>
      </c>
      <c r="M45628" s="53">
        <f ca="1"/>
        <v>2024</v>
      </c>
      <c r="N45628" s="53">
        <f ca="1"/>
        <v>12</v>
      </c>
      <c r="O45628" s="53" t="str">
        <f ca="1"/>
        <v>2024-12</v>
      </c>
    </row>
    <row r="45629" spans="12:15" x14ac:dyDescent="0.4">
      <c r="L45629" s="56">
        <f ca="1"/>
        <v>45628</v>
      </c>
      <c r="M45629" s="53">
        <f ca="1"/>
        <v>2024</v>
      </c>
      <c r="N45629" s="53">
        <f ca="1"/>
        <v>12</v>
      </c>
      <c r="O45629" s="53" t="str">
        <f ca="1"/>
        <v>2024-12</v>
      </c>
    </row>
    <row r="45630" spans="12:15" x14ac:dyDescent="0.4">
      <c r="L45630" s="56">
        <f ca="1"/>
        <v>45629</v>
      </c>
      <c r="M45630" s="53">
        <f ca="1"/>
        <v>2024</v>
      </c>
      <c r="N45630" s="53">
        <f ca="1"/>
        <v>12</v>
      </c>
      <c r="O45630" s="53" t="str">
        <f ca="1"/>
        <v>2024-12</v>
      </c>
    </row>
    <row r="45631" spans="12:15" x14ac:dyDescent="0.4">
      <c r="L45631" s="56">
        <f ca="1"/>
        <v>45630</v>
      </c>
      <c r="M45631" s="53">
        <f ca="1"/>
        <v>2024</v>
      </c>
      <c r="N45631" s="53">
        <f ca="1"/>
        <v>12</v>
      </c>
      <c r="O45631" s="53" t="str">
        <f ca="1"/>
        <v>2024-12</v>
      </c>
    </row>
    <row r="45632" spans="12:15" x14ac:dyDescent="0.4">
      <c r="L45632" s="56">
        <f ca="1"/>
        <v>45631</v>
      </c>
      <c r="M45632" s="53">
        <f ca="1"/>
        <v>2024</v>
      </c>
      <c r="N45632" s="53">
        <f ca="1"/>
        <v>12</v>
      </c>
      <c r="O45632" s="53" t="str">
        <f ca="1"/>
        <v>2024-12</v>
      </c>
    </row>
    <row r="45633" spans="12:15" x14ac:dyDescent="0.4">
      <c r="L45633" s="56">
        <f ca="1"/>
        <v>45632</v>
      </c>
      <c r="M45633" s="53">
        <f ca="1"/>
        <v>2024</v>
      </c>
      <c r="N45633" s="53">
        <f ca="1"/>
        <v>12</v>
      </c>
      <c r="O45633" s="53" t="str">
        <f ca="1"/>
        <v>2024-12</v>
      </c>
    </row>
    <row r="45634" spans="12:15" x14ac:dyDescent="0.4">
      <c r="L45634" s="56">
        <f ca="1"/>
        <v>45633</v>
      </c>
      <c r="M45634" s="53">
        <f ca="1"/>
        <v>2024</v>
      </c>
      <c r="N45634" s="53">
        <f ca="1"/>
        <v>12</v>
      </c>
      <c r="O45634" s="53" t="str">
        <f ca="1"/>
        <v>2024-12</v>
      </c>
    </row>
    <row r="45635" spans="12:15" x14ac:dyDescent="0.4">
      <c r="L45635" s="56">
        <f ca="1"/>
        <v>45634</v>
      </c>
      <c r="M45635" s="53">
        <f ca="1"/>
        <v>2024</v>
      </c>
      <c r="N45635" s="53">
        <f ca="1"/>
        <v>12</v>
      </c>
      <c r="O45635" s="53" t="str">
        <f ca="1"/>
        <v>2024-12</v>
      </c>
    </row>
    <row r="45636" spans="12:15" x14ac:dyDescent="0.4">
      <c r="L45636" s="56">
        <f ca="1"/>
        <v>45635</v>
      </c>
      <c r="M45636" s="53">
        <f ca="1"/>
        <v>2024</v>
      </c>
      <c r="N45636" s="53">
        <f ca="1"/>
        <v>12</v>
      </c>
      <c r="O45636" s="53" t="str">
        <f ca="1"/>
        <v>2024-12</v>
      </c>
    </row>
    <row r="45637" spans="12:15" x14ac:dyDescent="0.4">
      <c r="L45637" s="56">
        <f ca="1"/>
        <v>45636</v>
      </c>
      <c r="M45637" s="53">
        <f ca="1"/>
        <v>2024</v>
      </c>
      <c r="N45637" s="53">
        <f ca="1"/>
        <v>12</v>
      </c>
      <c r="O45637" s="53" t="str">
        <f ca="1"/>
        <v>2024-12</v>
      </c>
    </row>
    <row r="45638" spans="12:15" x14ac:dyDescent="0.4">
      <c r="L45638" s="56">
        <f ca="1"/>
        <v>45637</v>
      </c>
      <c r="M45638" s="53">
        <f ca="1"/>
        <v>2024</v>
      </c>
      <c r="N45638" s="53">
        <f ca="1"/>
        <v>12</v>
      </c>
      <c r="O45638" s="53" t="str">
        <f ca="1"/>
        <v>2024-12</v>
      </c>
    </row>
    <row r="45639" spans="12:15" x14ac:dyDescent="0.4">
      <c r="L45639" s="56">
        <f ca="1"/>
        <v>45638</v>
      </c>
      <c r="M45639" s="53">
        <f ca="1"/>
        <v>2024</v>
      </c>
      <c r="N45639" s="53">
        <f ca="1"/>
        <v>12</v>
      </c>
      <c r="O45639" s="53" t="str">
        <f ca="1"/>
        <v>2024-12</v>
      </c>
    </row>
    <row r="45640" spans="12:15" x14ac:dyDescent="0.4">
      <c r="L45640" s="56">
        <f ca="1"/>
        <v>45639</v>
      </c>
      <c r="M45640" s="53">
        <f ca="1"/>
        <v>2024</v>
      </c>
      <c r="N45640" s="53">
        <f ca="1"/>
        <v>12</v>
      </c>
      <c r="O45640" s="53" t="str">
        <f ca="1"/>
        <v>2024-12</v>
      </c>
    </row>
    <row r="45641" spans="12:15" x14ac:dyDescent="0.4">
      <c r="L45641" s="56">
        <f ca="1"/>
        <v>45640</v>
      </c>
      <c r="M45641" s="53">
        <f ca="1"/>
        <v>2024</v>
      </c>
      <c r="N45641" s="53">
        <f ca="1"/>
        <v>12</v>
      </c>
      <c r="O45641" s="53" t="str">
        <f ca="1"/>
        <v>2024-12</v>
      </c>
    </row>
    <row r="45642" spans="12:15" x14ac:dyDescent="0.4">
      <c r="L45642" s="56">
        <f ca="1"/>
        <v>45641</v>
      </c>
      <c r="M45642" s="53">
        <f ca="1"/>
        <v>2024</v>
      </c>
      <c r="N45642" s="53">
        <f ca="1"/>
        <v>12</v>
      </c>
      <c r="O45642" s="53" t="str">
        <f ca="1"/>
        <v>2024-12</v>
      </c>
    </row>
    <row r="45643" spans="12:15" x14ac:dyDescent="0.4">
      <c r="L45643" s="56">
        <f ca="1"/>
        <v>45642</v>
      </c>
      <c r="M45643" s="53">
        <f ca="1"/>
        <v>2024</v>
      </c>
      <c r="N45643" s="53">
        <f ca="1"/>
        <v>12</v>
      </c>
      <c r="O45643" s="53" t="str">
        <f ca="1"/>
        <v>2024-12</v>
      </c>
    </row>
    <row r="45644" spans="12:15" x14ac:dyDescent="0.4">
      <c r="L45644" s="56">
        <f ca="1"/>
        <v>45643</v>
      </c>
      <c r="M45644" s="53">
        <f ca="1"/>
        <v>2024</v>
      </c>
      <c r="N45644" s="53">
        <f ca="1"/>
        <v>12</v>
      </c>
      <c r="O45644" s="53" t="str">
        <f ca="1"/>
        <v>2024-12</v>
      </c>
    </row>
    <row r="45645" spans="12:15" x14ac:dyDescent="0.4">
      <c r="L45645" s="56">
        <f ca="1"/>
        <v>45644</v>
      </c>
      <c r="M45645" s="53">
        <f ca="1"/>
        <v>2024</v>
      </c>
      <c r="N45645" s="53">
        <f ca="1"/>
        <v>12</v>
      </c>
      <c r="O45645" s="53" t="str">
        <f ca="1"/>
        <v>2024-12</v>
      </c>
    </row>
    <row r="45646" spans="12:15" x14ac:dyDescent="0.4">
      <c r="L45646" s="56">
        <f ca="1"/>
        <v>45645</v>
      </c>
      <c r="M45646" s="53">
        <f ca="1"/>
        <v>2024</v>
      </c>
      <c r="N45646" s="53">
        <f ca="1"/>
        <v>12</v>
      </c>
      <c r="O45646" s="53" t="str">
        <f ca="1"/>
        <v>2024-12</v>
      </c>
    </row>
    <row r="45647" spans="12:15" x14ac:dyDescent="0.4">
      <c r="L45647" s="56">
        <f ca="1"/>
        <v>45646</v>
      </c>
      <c r="M45647" s="53">
        <f ca="1"/>
        <v>2024</v>
      </c>
      <c r="N45647" s="53">
        <f ca="1"/>
        <v>12</v>
      </c>
      <c r="O45647" s="53" t="str">
        <f ca="1"/>
        <v>2024-12</v>
      </c>
    </row>
    <row r="45648" spans="12:15" x14ac:dyDescent="0.4">
      <c r="L45648" s="56">
        <f ca="1"/>
        <v>45647</v>
      </c>
      <c r="M45648" s="53">
        <f ca="1"/>
        <v>2024</v>
      </c>
      <c r="N45648" s="53">
        <f ca="1"/>
        <v>12</v>
      </c>
      <c r="O45648" s="53" t="str">
        <f ca="1"/>
        <v>2024-12</v>
      </c>
    </row>
    <row r="45649" spans="12:15" x14ac:dyDescent="0.4">
      <c r="L45649" s="56">
        <f ca="1"/>
        <v>45648</v>
      </c>
      <c r="M45649" s="53">
        <f ca="1"/>
        <v>2024</v>
      </c>
      <c r="N45649" s="53">
        <f ca="1"/>
        <v>12</v>
      </c>
      <c r="O45649" s="53" t="str">
        <f ca="1"/>
        <v>2024-12</v>
      </c>
    </row>
    <row r="45650" spans="12:15" x14ac:dyDescent="0.4">
      <c r="L45650" s="56">
        <f ca="1"/>
        <v>45649</v>
      </c>
      <c r="M45650" s="53">
        <f ca="1"/>
        <v>2024</v>
      </c>
      <c r="N45650" s="53">
        <f ca="1"/>
        <v>12</v>
      </c>
      <c r="O45650" s="53" t="str">
        <f ca="1"/>
        <v>2024-12</v>
      </c>
    </row>
    <row r="45651" spans="12:15" x14ac:dyDescent="0.4">
      <c r="L45651" s="56">
        <f ca="1"/>
        <v>45650</v>
      </c>
      <c r="M45651" s="53">
        <f ca="1"/>
        <v>2024</v>
      </c>
      <c r="N45651" s="53">
        <f ca="1"/>
        <v>12</v>
      </c>
      <c r="O45651" s="53" t="str">
        <f ca="1"/>
        <v>2024-12</v>
      </c>
    </row>
    <row r="45652" spans="12:15" x14ac:dyDescent="0.4">
      <c r="L45652" s="56">
        <f ca="1"/>
        <v>45651</v>
      </c>
      <c r="M45652" s="53">
        <f ca="1"/>
        <v>2024</v>
      </c>
      <c r="N45652" s="53">
        <f ca="1"/>
        <v>12</v>
      </c>
      <c r="O45652" s="53" t="str">
        <f ca="1"/>
        <v>2024-12</v>
      </c>
    </row>
    <row r="45653" spans="12:15" x14ac:dyDescent="0.4">
      <c r="L45653" s="56">
        <f ca="1"/>
        <v>45652</v>
      </c>
      <c r="M45653" s="53">
        <f ca="1"/>
        <v>2024</v>
      </c>
      <c r="N45653" s="53">
        <f ca="1"/>
        <v>12</v>
      </c>
      <c r="O45653" s="53" t="str">
        <f ca="1"/>
        <v>2024-12</v>
      </c>
    </row>
    <row r="45654" spans="12:15" x14ac:dyDescent="0.4">
      <c r="L45654" s="56">
        <f ca="1"/>
        <v>45653</v>
      </c>
      <c r="M45654" s="53">
        <f ca="1"/>
        <v>2024</v>
      </c>
      <c r="N45654" s="53">
        <f ca="1"/>
        <v>12</v>
      </c>
      <c r="O45654" s="53" t="str">
        <f ca="1"/>
        <v>2024-12</v>
      </c>
    </row>
    <row r="45655" spans="12:15" x14ac:dyDescent="0.4">
      <c r="L45655" s="56">
        <f ca="1"/>
        <v>45654</v>
      </c>
      <c r="M45655" s="53">
        <f ca="1"/>
        <v>2024</v>
      </c>
      <c r="N45655" s="53">
        <f ca="1"/>
        <v>12</v>
      </c>
      <c r="O45655" s="53" t="str">
        <f ca="1"/>
        <v>2024-12</v>
      </c>
    </row>
    <row r="45656" spans="12:15" x14ac:dyDescent="0.4">
      <c r="L45656" s="56">
        <f ca="1"/>
        <v>45655</v>
      </c>
      <c r="M45656" s="53">
        <f ca="1"/>
        <v>2024</v>
      </c>
      <c r="N45656" s="53">
        <f ca="1"/>
        <v>12</v>
      </c>
      <c r="O45656" s="53" t="str">
        <f ca="1"/>
        <v>2024-12</v>
      </c>
    </row>
    <row r="45657" spans="12:15" x14ac:dyDescent="0.4">
      <c r="L45657" s="56">
        <f ca="1"/>
        <v>45656</v>
      </c>
      <c r="M45657" s="53">
        <f ca="1"/>
        <v>2024</v>
      </c>
      <c r="N45657" s="53">
        <f ca="1"/>
        <v>12</v>
      </c>
      <c r="O45657" s="53" t="str">
        <f ca="1"/>
        <v>2024-12</v>
      </c>
    </row>
    <row r="45658" spans="12:15" x14ac:dyDescent="0.4">
      <c r="L45658" s="56">
        <f ca="1"/>
        <v>45657</v>
      </c>
      <c r="M45658" s="53">
        <f ca="1"/>
        <v>2024</v>
      </c>
      <c r="N45658" s="53">
        <f ca="1"/>
        <v>12</v>
      </c>
      <c r="O45658" s="53" t="str">
        <f ca="1"/>
        <v>2024-12</v>
      </c>
    </row>
    <row r="45659" spans="12:15" x14ac:dyDescent="0.4">
      <c r="L45659" s="56">
        <f ca="1"/>
        <v>45658</v>
      </c>
      <c r="M45659" s="53">
        <f ca="1"/>
        <v>2025</v>
      </c>
      <c r="N45659" s="53">
        <f ca="1"/>
        <v>1</v>
      </c>
      <c r="O45659" s="53" t="str">
        <f ca="1"/>
        <v>2025-01</v>
      </c>
    </row>
    <row r="45660" spans="12:15" x14ac:dyDescent="0.4">
      <c r="L45660" s="56">
        <f ca="1"/>
        <v>45659</v>
      </c>
      <c r="M45660" s="53">
        <f ca="1"/>
        <v>2025</v>
      </c>
      <c r="N45660" s="53">
        <f ca="1"/>
        <v>1</v>
      </c>
      <c r="O45660" s="53" t="str">
        <f ca="1"/>
        <v>2025-01</v>
      </c>
    </row>
    <row r="45661" spans="12:15" x14ac:dyDescent="0.4">
      <c r="L45661" s="56">
        <f ca="1"/>
        <v>45660</v>
      </c>
      <c r="M45661" s="53">
        <f ca="1"/>
        <v>2025</v>
      </c>
      <c r="N45661" s="53">
        <f ca="1"/>
        <v>1</v>
      </c>
      <c r="O45661" s="53" t="str">
        <f ca="1"/>
        <v>2025-01</v>
      </c>
    </row>
    <row r="45662" spans="12:15" x14ac:dyDescent="0.4">
      <c r="L45662" s="56">
        <f ca="1"/>
        <v>45661</v>
      </c>
      <c r="M45662" s="53">
        <f ca="1"/>
        <v>2025</v>
      </c>
      <c r="N45662" s="53">
        <f ca="1"/>
        <v>1</v>
      </c>
      <c r="O45662" s="53" t="str">
        <f ca="1"/>
        <v>2025-01</v>
      </c>
    </row>
    <row r="45663" spans="12:15" x14ac:dyDescent="0.4">
      <c r="L45663" s="56">
        <f ca="1"/>
        <v>45662</v>
      </c>
      <c r="M45663" s="53">
        <f ca="1"/>
        <v>2025</v>
      </c>
      <c r="N45663" s="53">
        <f ca="1"/>
        <v>1</v>
      </c>
      <c r="O45663" s="53" t="str">
        <f ca="1"/>
        <v>2025-01</v>
      </c>
    </row>
    <row r="45664" spans="12:15" x14ac:dyDescent="0.4">
      <c r="L45664" s="56">
        <f ca="1"/>
        <v>45663</v>
      </c>
      <c r="M45664" s="53">
        <f ca="1"/>
        <v>2025</v>
      </c>
      <c r="N45664" s="53">
        <f ca="1"/>
        <v>1</v>
      </c>
      <c r="O45664" s="53" t="str">
        <f ca="1"/>
        <v>2025-01</v>
      </c>
    </row>
    <row r="45665" spans="12:15" x14ac:dyDescent="0.4">
      <c r="L45665" s="56">
        <f ca="1"/>
        <v>45664</v>
      </c>
      <c r="M45665" s="53">
        <f ca="1"/>
        <v>2025</v>
      </c>
      <c r="N45665" s="53">
        <f ca="1"/>
        <v>1</v>
      </c>
      <c r="O45665" s="53" t="str">
        <f ca="1"/>
        <v>2025-01</v>
      </c>
    </row>
    <row r="45666" spans="12:15" x14ac:dyDescent="0.4">
      <c r="L45666" s="56">
        <f ca="1"/>
        <v>45665</v>
      </c>
      <c r="M45666" s="53">
        <f ca="1"/>
        <v>2025</v>
      </c>
      <c r="N45666" s="53">
        <f ca="1"/>
        <v>1</v>
      </c>
      <c r="O45666" s="53" t="str">
        <f ca="1"/>
        <v>2025-01</v>
      </c>
    </row>
    <row r="45667" spans="12:15" x14ac:dyDescent="0.4">
      <c r="L45667" s="56">
        <f ca="1"/>
        <v>45666</v>
      </c>
      <c r="M45667" s="53">
        <f ca="1"/>
        <v>2025</v>
      </c>
      <c r="N45667" s="53">
        <f ca="1"/>
        <v>1</v>
      </c>
      <c r="O45667" s="53" t="str">
        <f ca="1"/>
        <v>2025-01</v>
      </c>
    </row>
    <row r="45668" spans="12:15" x14ac:dyDescent="0.4">
      <c r="L45668" s="56">
        <f ca="1"/>
        <v>45667</v>
      </c>
      <c r="M45668" s="53">
        <f ca="1"/>
        <v>2025</v>
      </c>
      <c r="N45668" s="53">
        <f ca="1"/>
        <v>1</v>
      </c>
      <c r="O45668" s="53" t="str">
        <f ca="1"/>
        <v>2025-01</v>
      </c>
    </row>
    <row r="45669" spans="12:15" x14ac:dyDescent="0.4">
      <c r="L45669" s="56">
        <f ca="1"/>
        <v>45668</v>
      </c>
      <c r="M45669" s="53">
        <f ca="1"/>
        <v>2025</v>
      </c>
      <c r="N45669" s="53">
        <f ca="1"/>
        <v>1</v>
      </c>
      <c r="O45669" s="53" t="str">
        <f ca="1"/>
        <v>2025-01</v>
      </c>
    </row>
    <row r="45670" spans="12:15" x14ac:dyDescent="0.4">
      <c r="L45670" s="56">
        <f ca="1"/>
        <v>45669</v>
      </c>
      <c r="M45670" s="53">
        <f ca="1"/>
        <v>2025</v>
      </c>
      <c r="N45670" s="53">
        <f ca="1"/>
        <v>1</v>
      </c>
      <c r="O45670" s="53" t="str">
        <f ca="1"/>
        <v>2025-01</v>
      </c>
    </row>
    <row r="45671" spans="12:15" x14ac:dyDescent="0.4">
      <c r="L45671" s="56">
        <f ca="1"/>
        <v>45670</v>
      </c>
      <c r="M45671" s="53">
        <f ca="1"/>
        <v>2025</v>
      </c>
      <c r="N45671" s="53">
        <f ca="1"/>
        <v>1</v>
      </c>
      <c r="O45671" s="53" t="str">
        <f ca="1"/>
        <v>2025-01</v>
      </c>
    </row>
    <row r="45672" spans="12:15" x14ac:dyDescent="0.4">
      <c r="L45672" s="56">
        <f ca="1"/>
        <v>45671</v>
      </c>
      <c r="M45672" s="53">
        <f ca="1"/>
        <v>2025</v>
      </c>
      <c r="N45672" s="53">
        <f ca="1"/>
        <v>1</v>
      </c>
      <c r="O45672" s="53" t="str">
        <f ca="1"/>
        <v>2025-01</v>
      </c>
    </row>
    <row r="45673" spans="12:15" x14ac:dyDescent="0.4">
      <c r="L45673" s="56">
        <f ca="1"/>
        <v>45672</v>
      </c>
      <c r="M45673" s="53">
        <f ca="1"/>
        <v>2025</v>
      </c>
      <c r="N45673" s="53">
        <f ca="1"/>
        <v>1</v>
      </c>
      <c r="O45673" s="53" t="str">
        <f ca="1"/>
        <v>2025-01</v>
      </c>
    </row>
    <row r="45674" spans="12:15" x14ac:dyDescent="0.4">
      <c r="L45674" s="56">
        <f ca="1"/>
        <v>45673</v>
      </c>
      <c r="M45674" s="53">
        <f ca="1"/>
        <v>2025</v>
      </c>
      <c r="N45674" s="53">
        <f ca="1"/>
        <v>1</v>
      </c>
      <c r="O45674" s="53" t="str">
        <f ca="1"/>
        <v>2025-01</v>
      </c>
    </row>
    <row r="45675" spans="12:15" x14ac:dyDescent="0.4">
      <c r="L45675" s="56">
        <f ca="1"/>
        <v>45674</v>
      </c>
      <c r="M45675" s="53">
        <f ca="1"/>
        <v>2025</v>
      </c>
      <c r="N45675" s="53">
        <f ca="1"/>
        <v>1</v>
      </c>
      <c r="O45675" s="53" t="str">
        <f ca="1"/>
        <v>2025-01</v>
      </c>
    </row>
    <row r="45676" spans="12:15" x14ac:dyDescent="0.4">
      <c r="L45676" s="56">
        <f ca="1"/>
        <v>45675</v>
      </c>
      <c r="M45676" s="53">
        <f ca="1"/>
        <v>2025</v>
      </c>
      <c r="N45676" s="53">
        <f ca="1"/>
        <v>1</v>
      </c>
      <c r="O45676" s="53" t="str">
        <f ca="1"/>
        <v>2025-01</v>
      </c>
    </row>
    <row r="45677" spans="12:15" x14ac:dyDescent="0.4">
      <c r="L45677" s="56">
        <f ca="1"/>
        <v>45676</v>
      </c>
      <c r="M45677" s="53">
        <f ca="1"/>
        <v>2025</v>
      </c>
      <c r="N45677" s="53">
        <f ca="1"/>
        <v>1</v>
      </c>
      <c r="O45677" s="53" t="str">
        <f ca="1"/>
        <v>2025-01</v>
      </c>
    </row>
    <row r="45678" spans="12:15" x14ac:dyDescent="0.4">
      <c r="L45678" s="56">
        <f ca="1"/>
        <v>45677</v>
      </c>
      <c r="M45678" s="53">
        <f ca="1"/>
        <v>2025</v>
      </c>
      <c r="N45678" s="53">
        <f ca="1"/>
        <v>1</v>
      </c>
      <c r="O45678" s="53" t="str">
        <f ca="1"/>
        <v>2025-01</v>
      </c>
    </row>
    <row r="45679" spans="12:15" x14ac:dyDescent="0.4">
      <c r="L45679" s="56">
        <f ca="1"/>
        <v>45678</v>
      </c>
      <c r="M45679" s="53">
        <f ca="1"/>
        <v>2025</v>
      </c>
      <c r="N45679" s="53">
        <f ca="1"/>
        <v>1</v>
      </c>
      <c r="O45679" s="53" t="str">
        <f ca="1"/>
        <v>2025-01</v>
      </c>
    </row>
    <row r="45680" spans="12:15" x14ac:dyDescent="0.4">
      <c r="L45680" s="56">
        <f ca="1"/>
        <v>45679</v>
      </c>
      <c r="M45680" s="53">
        <f ca="1"/>
        <v>2025</v>
      </c>
      <c r="N45680" s="53">
        <f ca="1"/>
        <v>1</v>
      </c>
      <c r="O45680" s="53" t="str">
        <f ca="1"/>
        <v>2025-01</v>
      </c>
    </row>
    <row r="45681" spans="12:15" x14ac:dyDescent="0.4">
      <c r="L45681" s="56">
        <f ca="1"/>
        <v>45680</v>
      </c>
      <c r="M45681" s="53">
        <f ca="1"/>
        <v>2025</v>
      </c>
      <c r="N45681" s="53">
        <f ca="1"/>
        <v>1</v>
      </c>
      <c r="O45681" s="53" t="str">
        <f ca="1"/>
        <v>2025-01</v>
      </c>
    </row>
    <row r="45682" spans="12:15" x14ac:dyDescent="0.4">
      <c r="L45682" s="56">
        <f ca="1"/>
        <v>45681</v>
      </c>
      <c r="M45682" s="53">
        <f ca="1"/>
        <v>2025</v>
      </c>
      <c r="N45682" s="53">
        <f ca="1"/>
        <v>1</v>
      </c>
      <c r="O45682" s="53" t="str">
        <f ca="1"/>
        <v>2025-01</v>
      </c>
    </row>
    <row r="45683" spans="12:15" x14ac:dyDescent="0.4">
      <c r="L45683" s="56">
        <f ca="1"/>
        <v>45682</v>
      </c>
      <c r="M45683" s="53">
        <f ca="1"/>
        <v>2025</v>
      </c>
      <c r="N45683" s="53">
        <f ca="1"/>
        <v>1</v>
      </c>
      <c r="O45683" s="53" t="str">
        <f ca="1"/>
        <v>2025-01</v>
      </c>
    </row>
    <row r="45684" spans="12:15" x14ac:dyDescent="0.4">
      <c r="L45684" s="56">
        <f ca="1"/>
        <v>45683</v>
      </c>
      <c r="M45684" s="53">
        <f ca="1"/>
        <v>2025</v>
      </c>
      <c r="N45684" s="53">
        <f ca="1"/>
        <v>1</v>
      </c>
      <c r="O45684" s="53" t="str">
        <f ca="1"/>
        <v>2025-01</v>
      </c>
    </row>
    <row r="45685" spans="12:15" x14ac:dyDescent="0.4">
      <c r="L45685" s="56">
        <f ca="1"/>
        <v>45684</v>
      </c>
      <c r="M45685" s="53">
        <f ca="1"/>
        <v>2025</v>
      </c>
      <c r="N45685" s="53">
        <f ca="1"/>
        <v>1</v>
      </c>
      <c r="O45685" s="53" t="str">
        <f ca="1"/>
        <v>2025-01</v>
      </c>
    </row>
    <row r="45686" spans="12:15" x14ac:dyDescent="0.4">
      <c r="L45686" s="56">
        <f ca="1"/>
        <v>45685</v>
      </c>
      <c r="M45686" s="53">
        <f ca="1"/>
        <v>2025</v>
      </c>
      <c r="N45686" s="53">
        <f ca="1"/>
        <v>1</v>
      </c>
      <c r="O45686" s="53" t="str">
        <f ca="1"/>
        <v>2025-01</v>
      </c>
    </row>
    <row r="45687" spans="12:15" x14ac:dyDescent="0.4">
      <c r="L45687" s="56">
        <f ca="1"/>
        <v>45686</v>
      </c>
      <c r="M45687" s="53">
        <f ca="1"/>
        <v>2025</v>
      </c>
      <c r="N45687" s="53">
        <f ca="1"/>
        <v>1</v>
      </c>
      <c r="O45687" s="53" t="str">
        <f ca="1"/>
        <v>2025-01</v>
      </c>
    </row>
    <row r="45688" spans="12:15" x14ac:dyDescent="0.4">
      <c r="L45688" s="56">
        <f ca="1"/>
        <v>45687</v>
      </c>
      <c r="M45688" s="53">
        <f ca="1"/>
        <v>2025</v>
      </c>
      <c r="N45688" s="53">
        <f ca="1"/>
        <v>1</v>
      </c>
      <c r="O45688" s="53" t="str">
        <f ca="1"/>
        <v>2025-01</v>
      </c>
    </row>
    <row r="45689" spans="12:15" x14ac:dyDescent="0.4">
      <c r="L45689" s="56">
        <f ca="1"/>
        <v>45688</v>
      </c>
      <c r="M45689" s="53">
        <f ca="1"/>
        <v>2025</v>
      </c>
      <c r="N45689" s="53">
        <f ca="1"/>
        <v>1</v>
      </c>
      <c r="O45689" s="53" t="str">
        <f ca="1"/>
        <v>2025-01</v>
      </c>
    </row>
    <row r="45690" spans="12:15" x14ac:dyDescent="0.4">
      <c r="L45690" s="56">
        <f ca="1"/>
        <v>45689</v>
      </c>
      <c r="M45690" s="53">
        <f ca="1"/>
        <v>2025</v>
      </c>
      <c r="N45690" s="53">
        <f ca="1"/>
        <v>2</v>
      </c>
      <c r="O45690" s="53" t="str">
        <f ca="1"/>
        <v>2025-02</v>
      </c>
    </row>
    <row r="45691" spans="12:15" x14ac:dyDescent="0.4">
      <c r="L45691" s="56">
        <f ca="1"/>
        <v>45690</v>
      </c>
      <c r="M45691" s="53">
        <f ca="1"/>
        <v>2025</v>
      </c>
      <c r="N45691" s="53">
        <f ca="1"/>
        <v>2</v>
      </c>
      <c r="O45691" s="53" t="str">
        <f ca="1"/>
        <v>2025-02</v>
      </c>
    </row>
    <row r="45692" spans="12:15" x14ac:dyDescent="0.4">
      <c r="L45692" s="56">
        <f ca="1"/>
        <v>45691</v>
      </c>
      <c r="M45692" s="53">
        <f ca="1"/>
        <v>2025</v>
      </c>
      <c r="N45692" s="53">
        <f ca="1"/>
        <v>2</v>
      </c>
      <c r="O45692" s="53" t="str">
        <f ca="1"/>
        <v>2025-02</v>
      </c>
    </row>
    <row r="45693" spans="12:15" x14ac:dyDescent="0.4">
      <c r="L45693" s="56">
        <f ca="1"/>
        <v>45692</v>
      </c>
      <c r="M45693" s="53">
        <f ca="1"/>
        <v>2025</v>
      </c>
      <c r="N45693" s="53">
        <f ca="1"/>
        <v>2</v>
      </c>
      <c r="O45693" s="53" t="str">
        <f ca="1"/>
        <v>2025-02</v>
      </c>
    </row>
    <row r="45694" spans="12:15" x14ac:dyDescent="0.4">
      <c r="L45694" s="56">
        <f ca="1"/>
        <v>45693</v>
      </c>
      <c r="M45694" s="53">
        <f ca="1"/>
        <v>2025</v>
      </c>
      <c r="N45694" s="53">
        <f ca="1"/>
        <v>2</v>
      </c>
      <c r="O45694" s="53" t="str">
        <f ca="1"/>
        <v>2025-02</v>
      </c>
    </row>
    <row r="45695" spans="12:15" x14ac:dyDescent="0.4">
      <c r="L45695" s="56">
        <f ca="1"/>
        <v>45694</v>
      </c>
      <c r="M45695" s="53">
        <f ca="1"/>
        <v>2025</v>
      </c>
      <c r="N45695" s="53">
        <f ca="1"/>
        <v>2</v>
      </c>
      <c r="O45695" s="53" t="str">
        <f ca="1"/>
        <v>2025-02</v>
      </c>
    </row>
    <row r="45696" spans="12:15" x14ac:dyDescent="0.4">
      <c r="L45696" s="56">
        <f ca="1"/>
        <v>45695</v>
      </c>
      <c r="M45696" s="53">
        <f ca="1"/>
        <v>2025</v>
      </c>
      <c r="N45696" s="53">
        <f ca="1"/>
        <v>2</v>
      </c>
      <c r="O45696" s="53" t="str">
        <f ca="1"/>
        <v>2025-02</v>
      </c>
    </row>
    <row r="45697" spans="12:15" x14ac:dyDescent="0.4">
      <c r="L45697" s="56">
        <f ca="1"/>
        <v>45696</v>
      </c>
      <c r="M45697" s="53">
        <f ca="1"/>
        <v>2025</v>
      </c>
      <c r="N45697" s="53">
        <f ca="1"/>
        <v>2</v>
      </c>
      <c r="O45697" s="53" t="str">
        <f ca="1"/>
        <v>2025-02</v>
      </c>
    </row>
    <row r="45698" spans="12:15" x14ac:dyDescent="0.4">
      <c r="L45698" s="56">
        <f ca="1"/>
        <v>45697</v>
      </c>
      <c r="M45698" s="53">
        <f ca="1"/>
        <v>2025</v>
      </c>
      <c r="N45698" s="53">
        <f ca="1"/>
        <v>2</v>
      </c>
      <c r="O45698" s="53" t="str">
        <f ca="1"/>
        <v>2025-02</v>
      </c>
    </row>
    <row r="45699" spans="12:15" x14ac:dyDescent="0.4">
      <c r="L45699" s="56">
        <f ca="1"/>
        <v>45698</v>
      </c>
      <c r="M45699" s="53">
        <f ca="1"/>
        <v>2025</v>
      </c>
      <c r="N45699" s="53">
        <f ca="1"/>
        <v>2</v>
      </c>
      <c r="O45699" s="53" t="str">
        <f ca="1"/>
        <v>2025-02</v>
      </c>
    </row>
    <row r="45700" spans="12:15" x14ac:dyDescent="0.4">
      <c r="L45700" s="56">
        <f ca="1"/>
        <v>45699</v>
      </c>
      <c r="M45700" s="53">
        <f ca="1"/>
        <v>2025</v>
      </c>
      <c r="N45700" s="53">
        <f ca="1"/>
        <v>2</v>
      </c>
      <c r="O45700" s="53" t="str">
        <f ca="1"/>
        <v>2025-02</v>
      </c>
    </row>
    <row r="45701" spans="12:15" x14ac:dyDescent="0.4">
      <c r="L45701" s="56">
        <f ca="1"/>
        <v>45700</v>
      </c>
      <c r="M45701" s="53">
        <f ca="1"/>
        <v>2025</v>
      </c>
      <c r="N45701" s="53">
        <f ca="1"/>
        <v>2</v>
      </c>
      <c r="O45701" s="53" t="str">
        <f ca="1"/>
        <v>2025-02</v>
      </c>
    </row>
    <row r="45702" spans="12:15" x14ac:dyDescent="0.4">
      <c r="L45702" s="56">
        <f ca="1"/>
        <v>45701</v>
      </c>
      <c r="M45702" s="53">
        <f ca="1"/>
        <v>2025</v>
      </c>
      <c r="N45702" s="53">
        <f ca="1"/>
        <v>2</v>
      </c>
      <c r="O45702" s="53" t="str">
        <f ca="1"/>
        <v>2025-02</v>
      </c>
    </row>
    <row r="45703" spans="12:15" x14ac:dyDescent="0.4">
      <c r="L45703" s="56">
        <f ca="1"/>
        <v>45702</v>
      </c>
      <c r="M45703" s="53">
        <f ca="1"/>
        <v>2025</v>
      </c>
      <c r="N45703" s="53">
        <f ca="1"/>
        <v>2</v>
      </c>
      <c r="O45703" s="53" t="str">
        <f ca="1"/>
        <v>2025-02</v>
      </c>
    </row>
    <row r="45704" spans="12:15" x14ac:dyDescent="0.4">
      <c r="L45704" s="56">
        <f ca="1"/>
        <v>45703</v>
      </c>
      <c r="M45704" s="53">
        <f ca="1"/>
        <v>2025</v>
      </c>
      <c r="N45704" s="53">
        <f ca="1"/>
        <v>2</v>
      </c>
      <c r="O45704" s="53" t="str">
        <f ca="1"/>
        <v>2025-02</v>
      </c>
    </row>
    <row r="45705" spans="12:15" x14ac:dyDescent="0.4">
      <c r="L45705" s="56">
        <f ca="1"/>
        <v>45704</v>
      </c>
      <c r="M45705" s="53">
        <f ca="1"/>
        <v>2025</v>
      </c>
      <c r="N45705" s="53">
        <f ca="1"/>
        <v>2</v>
      </c>
      <c r="O45705" s="53" t="str">
        <f ca="1"/>
        <v>2025-02</v>
      </c>
    </row>
    <row r="45706" spans="12:15" x14ac:dyDescent="0.4">
      <c r="L45706" s="56">
        <f ca="1"/>
        <v>45705</v>
      </c>
      <c r="M45706" s="53">
        <f ca="1"/>
        <v>2025</v>
      </c>
      <c r="N45706" s="53">
        <f ca="1"/>
        <v>2</v>
      </c>
      <c r="O45706" s="53" t="str">
        <f ca="1"/>
        <v>2025-02</v>
      </c>
    </row>
    <row r="45707" spans="12:15" x14ac:dyDescent="0.4">
      <c r="L45707" s="56">
        <f ca="1"/>
        <v>45706</v>
      </c>
      <c r="M45707" s="53">
        <f ca="1"/>
        <v>2025</v>
      </c>
      <c r="N45707" s="53">
        <f ca="1"/>
        <v>2</v>
      </c>
      <c r="O45707" s="53" t="str">
        <f ca="1"/>
        <v>2025-02</v>
      </c>
    </row>
    <row r="45708" spans="12:15" x14ac:dyDescent="0.4">
      <c r="L45708" s="56">
        <f ca="1"/>
        <v>45707</v>
      </c>
      <c r="M45708" s="53">
        <f ca="1"/>
        <v>2025</v>
      </c>
      <c r="N45708" s="53">
        <f ca="1"/>
        <v>2</v>
      </c>
      <c r="O45708" s="53" t="str">
        <f ca="1"/>
        <v>2025-02</v>
      </c>
    </row>
    <row r="45709" spans="12:15" x14ac:dyDescent="0.4">
      <c r="L45709" s="56">
        <f ca="1"/>
        <v>45708</v>
      </c>
      <c r="M45709" s="53">
        <f ca="1"/>
        <v>2025</v>
      </c>
      <c r="N45709" s="53">
        <f ca="1"/>
        <v>2</v>
      </c>
      <c r="O45709" s="53" t="str">
        <f ca="1"/>
        <v>2025-02</v>
      </c>
    </row>
    <row r="45710" spans="12:15" x14ac:dyDescent="0.4">
      <c r="L45710" s="56">
        <f ca="1"/>
        <v>45709</v>
      </c>
      <c r="M45710" s="53">
        <f ca="1"/>
        <v>2025</v>
      </c>
      <c r="N45710" s="53">
        <f ca="1"/>
        <v>2</v>
      </c>
      <c r="O45710" s="53" t="str">
        <f ca="1"/>
        <v>2025-02</v>
      </c>
    </row>
    <row r="45711" spans="12:15" x14ac:dyDescent="0.4">
      <c r="L45711" s="56">
        <f ca="1"/>
        <v>45710</v>
      </c>
      <c r="M45711" s="53">
        <f ca="1"/>
        <v>2025</v>
      </c>
      <c r="N45711" s="53">
        <f ca="1"/>
        <v>2</v>
      </c>
      <c r="O45711" s="53" t="str">
        <f ca="1"/>
        <v>2025-02</v>
      </c>
    </row>
    <row r="45712" spans="12:15" x14ac:dyDescent="0.4">
      <c r="L45712" s="56">
        <f ca="1"/>
        <v>45711</v>
      </c>
      <c r="M45712" s="53">
        <f ca="1"/>
        <v>2025</v>
      </c>
      <c r="N45712" s="53">
        <f ca="1"/>
        <v>2</v>
      </c>
      <c r="O45712" s="53" t="str">
        <f ca="1"/>
        <v>2025-02</v>
      </c>
    </row>
    <row r="45713" spans="12:15" x14ac:dyDescent="0.4">
      <c r="L45713" s="56">
        <f ca="1"/>
        <v>45712</v>
      </c>
      <c r="M45713" s="53">
        <f ca="1"/>
        <v>2025</v>
      </c>
      <c r="N45713" s="53">
        <f ca="1"/>
        <v>2</v>
      </c>
      <c r="O45713" s="53" t="str">
        <f ca="1"/>
        <v>2025-02</v>
      </c>
    </row>
    <row r="45714" spans="12:15" x14ac:dyDescent="0.4">
      <c r="L45714" s="56">
        <f ca="1"/>
        <v>45713</v>
      </c>
      <c r="M45714" s="53">
        <f ca="1"/>
        <v>2025</v>
      </c>
      <c r="N45714" s="53">
        <f ca="1"/>
        <v>2</v>
      </c>
      <c r="O45714" s="53" t="str">
        <f ca="1"/>
        <v>2025-02</v>
      </c>
    </row>
    <row r="45715" spans="12:15" x14ac:dyDescent="0.4">
      <c r="L45715" s="56">
        <f ca="1"/>
        <v>45714</v>
      </c>
      <c r="M45715" s="53">
        <f ca="1"/>
        <v>2025</v>
      </c>
      <c r="N45715" s="53">
        <f ca="1"/>
        <v>2</v>
      </c>
      <c r="O45715" s="53" t="str">
        <f ca="1"/>
        <v>2025-02</v>
      </c>
    </row>
    <row r="45716" spans="12:15" x14ac:dyDescent="0.4">
      <c r="L45716" s="56">
        <f ca="1"/>
        <v>45715</v>
      </c>
      <c r="M45716" s="53">
        <f ca="1"/>
        <v>2025</v>
      </c>
      <c r="N45716" s="53">
        <f ca="1"/>
        <v>2</v>
      </c>
      <c r="O45716" s="53" t="str">
        <f ca="1"/>
        <v>2025-02</v>
      </c>
    </row>
    <row r="45717" spans="12:15" x14ac:dyDescent="0.4">
      <c r="L45717" s="56">
        <f ca="1"/>
        <v>45716</v>
      </c>
      <c r="M45717" s="53">
        <f ca="1"/>
        <v>2025</v>
      </c>
      <c r="N45717" s="53">
        <f ca="1"/>
        <v>2</v>
      </c>
      <c r="O45717" s="53" t="str">
        <f ca="1"/>
        <v>2025-02</v>
      </c>
    </row>
    <row r="45718" spans="12:15" x14ac:dyDescent="0.4">
      <c r="L45718" s="56">
        <f ca="1"/>
        <v>45717</v>
      </c>
      <c r="M45718" s="53">
        <f ca="1"/>
        <v>2025</v>
      </c>
      <c r="N45718" s="53">
        <f ca="1"/>
        <v>3</v>
      </c>
      <c r="O45718" s="53" t="str">
        <f ca="1"/>
        <v>2025-03</v>
      </c>
    </row>
    <row r="45719" spans="12:15" x14ac:dyDescent="0.4">
      <c r="L45719" s="56">
        <f ca="1"/>
        <v>45718</v>
      </c>
      <c r="M45719" s="53">
        <f ca="1"/>
        <v>2025</v>
      </c>
      <c r="N45719" s="53">
        <f ca="1"/>
        <v>3</v>
      </c>
      <c r="O45719" s="53" t="str">
        <f ca="1"/>
        <v>2025-03</v>
      </c>
    </row>
    <row r="45720" spans="12:15" x14ac:dyDescent="0.4">
      <c r="L45720" s="56">
        <f ca="1"/>
        <v>45719</v>
      </c>
      <c r="M45720" s="53">
        <f ca="1"/>
        <v>2025</v>
      </c>
      <c r="N45720" s="53">
        <f ca="1"/>
        <v>3</v>
      </c>
      <c r="O45720" s="53" t="str">
        <f ca="1"/>
        <v>2025-03</v>
      </c>
    </row>
    <row r="45721" spans="12:15" x14ac:dyDescent="0.4">
      <c r="L45721" s="56">
        <f ca="1"/>
        <v>45720</v>
      </c>
      <c r="M45721" s="53">
        <f ca="1"/>
        <v>2025</v>
      </c>
      <c r="N45721" s="53">
        <f ca="1"/>
        <v>3</v>
      </c>
      <c r="O45721" s="53" t="str">
        <f ca="1"/>
        <v>2025-03</v>
      </c>
    </row>
    <row r="45722" spans="12:15" x14ac:dyDescent="0.4">
      <c r="L45722" s="56">
        <f ca="1"/>
        <v>45721</v>
      </c>
      <c r="M45722" s="53">
        <f ca="1"/>
        <v>2025</v>
      </c>
      <c r="N45722" s="53">
        <f ca="1"/>
        <v>3</v>
      </c>
      <c r="O45722" s="53" t="str">
        <f ca="1"/>
        <v>2025-03</v>
      </c>
    </row>
    <row r="45723" spans="12:15" x14ac:dyDescent="0.4">
      <c r="L45723" s="56">
        <f ca="1"/>
        <v>45722</v>
      </c>
      <c r="M45723" s="53">
        <f ca="1"/>
        <v>2025</v>
      </c>
      <c r="N45723" s="53">
        <f ca="1"/>
        <v>3</v>
      </c>
      <c r="O45723" s="53" t="str">
        <f ca="1"/>
        <v>2025-03</v>
      </c>
    </row>
    <row r="45724" spans="12:15" x14ac:dyDescent="0.4">
      <c r="L45724" s="56">
        <f ca="1"/>
        <v>45723</v>
      </c>
      <c r="M45724" s="53">
        <f ca="1"/>
        <v>2025</v>
      </c>
      <c r="N45724" s="53">
        <f ca="1"/>
        <v>3</v>
      </c>
      <c r="O45724" s="53" t="str">
        <f ca="1"/>
        <v>2025-03</v>
      </c>
    </row>
    <row r="45725" spans="12:15" x14ac:dyDescent="0.4">
      <c r="L45725" s="56">
        <f ca="1"/>
        <v>45724</v>
      </c>
      <c r="M45725" s="53">
        <f ca="1"/>
        <v>2025</v>
      </c>
      <c r="N45725" s="53">
        <f ca="1"/>
        <v>3</v>
      </c>
      <c r="O45725" s="53" t="str">
        <f ca="1"/>
        <v>2025-03</v>
      </c>
    </row>
    <row r="45726" spans="12:15" x14ac:dyDescent="0.4">
      <c r="L45726" s="56">
        <f ca="1"/>
        <v>45725</v>
      </c>
      <c r="M45726" s="53">
        <f ca="1"/>
        <v>2025</v>
      </c>
      <c r="N45726" s="53">
        <f ca="1"/>
        <v>3</v>
      </c>
      <c r="O45726" s="53" t="str">
        <f ca="1"/>
        <v>2025-03</v>
      </c>
    </row>
    <row r="45727" spans="12:15" x14ac:dyDescent="0.4">
      <c r="L45727" s="56">
        <f ca="1"/>
        <v>45726</v>
      </c>
      <c r="M45727" s="53">
        <f ca="1"/>
        <v>2025</v>
      </c>
      <c r="N45727" s="53">
        <f ca="1"/>
        <v>3</v>
      </c>
      <c r="O45727" s="53" t="str">
        <f ca="1"/>
        <v>2025-03</v>
      </c>
    </row>
    <row r="45728" spans="12:15" x14ac:dyDescent="0.4">
      <c r="L45728" s="56">
        <f ca="1"/>
        <v>45727</v>
      </c>
      <c r="M45728" s="53">
        <f ca="1"/>
        <v>2025</v>
      </c>
      <c r="N45728" s="53">
        <f ca="1"/>
        <v>3</v>
      </c>
      <c r="O45728" s="53" t="str">
        <f ca="1"/>
        <v>2025-03</v>
      </c>
    </row>
    <row r="45729" spans="12:15" x14ac:dyDescent="0.4">
      <c r="L45729" s="56">
        <f ca="1"/>
        <v>45728</v>
      </c>
      <c r="M45729" s="53">
        <f ca="1"/>
        <v>2025</v>
      </c>
      <c r="N45729" s="53">
        <f ca="1"/>
        <v>3</v>
      </c>
      <c r="O45729" s="53" t="str">
        <f ca="1"/>
        <v>2025-03</v>
      </c>
    </row>
    <row r="45730" spans="12:15" x14ac:dyDescent="0.4">
      <c r="L45730" s="56">
        <f ca="1"/>
        <v>45729</v>
      </c>
      <c r="M45730" s="53">
        <f ca="1"/>
        <v>2025</v>
      </c>
      <c r="N45730" s="53">
        <f ca="1"/>
        <v>3</v>
      </c>
      <c r="O45730" s="53" t="str">
        <f ca="1"/>
        <v>2025-03</v>
      </c>
    </row>
    <row r="45731" spans="12:15" x14ac:dyDescent="0.4">
      <c r="L45731" s="56">
        <f ca="1"/>
        <v>45730</v>
      </c>
      <c r="M45731" s="53">
        <f ca="1"/>
        <v>2025</v>
      </c>
      <c r="N45731" s="53">
        <f ca="1"/>
        <v>3</v>
      </c>
      <c r="O45731" s="53" t="str">
        <f ca="1"/>
        <v>2025-03</v>
      </c>
    </row>
    <row r="45732" spans="12:15" x14ac:dyDescent="0.4">
      <c r="L45732" s="56">
        <f ca="1"/>
        <v>45731</v>
      </c>
      <c r="M45732" s="53">
        <f ca="1"/>
        <v>2025</v>
      </c>
      <c r="N45732" s="53">
        <f ca="1"/>
        <v>3</v>
      </c>
      <c r="O45732" s="53" t="str">
        <f ca="1"/>
        <v>2025-03</v>
      </c>
    </row>
    <row r="45733" spans="12:15" x14ac:dyDescent="0.4">
      <c r="L45733" s="56">
        <f ca="1"/>
        <v>45732</v>
      </c>
      <c r="M45733" s="53">
        <f ca="1"/>
        <v>2025</v>
      </c>
      <c r="N45733" s="53">
        <f ca="1"/>
        <v>3</v>
      </c>
      <c r="O45733" s="53" t="str">
        <f ca="1"/>
        <v>2025-03</v>
      </c>
    </row>
    <row r="45734" spans="12:15" x14ac:dyDescent="0.4">
      <c r="L45734" s="56">
        <f ca="1"/>
        <v>45733</v>
      </c>
      <c r="M45734" s="53">
        <f ca="1"/>
        <v>2025</v>
      </c>
      <c r="N45734" s="53">
        <f ca="1"/>
        <v>3</v>
      </c>
      <c r="O45734" s="53" t="str">
        <f ca="1"/>
        <v>2025-03</v>
      </c>
    </row>
    <row r="45735" spans="12:15" x14ac:dyDescent="0.4">
      <c r="L45735" s="56">
        <f ca="1"/>
        <v>45734</v>
      </c>
      <c r="M45735" s="53">
        <f ca="1"/>
        <v>2025</v>
      </c>
      <c r="N45735" s="53">
        <f ca="1"/>
        <v>3</v>
      </c>
      <c r="O45735" s="53" t="str">
        <f ca="1"/>
        <v>2025-03</v>
      </c>
    </row>
    <row r="45736" spans="12:15" x14ac:dyDescent="0.4">
      <c r="L45736" s="56">
        <f ca="1"/>
        <v>45735</v>
      </c>
      <c r="M45736" s="53">
        <f ca="1"/>
        <v>2025</v>
      </c>
      <c r="N45736" s="53">
        <f ca="1"/>
        <v>3</v>
      </c>
      <c r="O45736" s="53" t="str">
        <f ca="1"/>
        <v>2025-03</v>
      </c>
    </row>
    <row r="45737" spans="12:15" x14ac:dyDescent="0.4">
      <c r="L45737" s="56">
        <f ca="1"/>
        <v>45736</v>
      </c>
      <c r="M45737" s="53">
        <f ca="1"/>
        <v>2025</v>
      </c>
      <c r="N45737" s="53">
        <f ca="1"/>
        <v>3</v>
      </c>
      <c r="O45737" s="53" t="str">
        <f ca="1"/>
        <v>2025-03</v>
      </c>
    </row>
    <row r="45738" spans="12:15" x14ac:dyDescent="0.4">
      <c r="L45738" s="56">
        <f ca="1"/>
        <v>45737</v>
      </c>
      <c r="M45738" s="53">
        <f ca="1"/>
        <v>2025</v>
      </c>
      <c r="N45738" s="53">
        <f ca="1"/>
        <v>3</v>
      </c>
      <c r="O45738" s="53" t="str">
        <f ca="1"/>
        <v>2025-03</v>
      </c>
    </row>
    <row r="45739" spans="12:15" x14ac:dyDescent="0.4">
      <c r="L45739" s="56">
        <f ca="1"/>
        <v>45738</v>
      </c>
      <c r="M45739" s="53">
        <f ca="1"/>
        <v>2025</v>
      </c>
      <c r="N45739" s="53">
        <f ca="1"/>
        <v>3</v>
      </c>
      <c r="O45739" s="53" t="str">
        <f ca="1"/>
        <v>2025-03</v>
      </c>
    </row>
    <row r="45740" spans="12:15" x14ac:dyDescent="0.4">
      <c r="L45740" s="56">
        <f ca="1"/>
        <v>45739</v>
      </c>
      <c r="M45740" s="53">
        <f ca="1"/>
        <v>2025</v>
      </c>
      <c r="N45740" s="53">
        <f ca="1"/>
        <v>3</v>
      </c>
      <c r="O45740" s="53" t="str">
        <f ca="1"/>
        <v>2025-03</v>
      </c>
    </row>
    <row r="45741" spans="12:15" x14ac:dyDescent="0.4">
      <c r="L45741" s="56">
        <f ca="1"/>
        <v>45740</v>
      </c>
      <c r="M45741" s="53">
        <f ca="1"/>
        <v>2025</v>
      </c>
      <c r="N45741" s="53">
        <f ca="1"/>
        <v>3</v>
      </c>
      <c r="O45741" s="53" t="str">
        <f ca="1"/>
        <v>2025-03</v>
      </c>
    </row>
    <row r="45742" spans="12:15" x14ac:dyDescent="0.4">
      <c r="L45742" s="56">
        <f ca="1"/>
        <v>45741</v>
      </c>
      <c r="M45742" s="53">
        <f ca="1"/>
        <v>2025</v>
      </c>
      <c r="N45742" s="53">
        <f ca="1"/>
        <v>3</v>
      </c>
      <c r="O45742" s="53" t="str">
        <f ca="1"/>
        <v>2025-03</v>
      </c>
    </row>
    <row r="45743" spans="12:15" x14ac:dyDescent="0.4">
      <c r="L45743" s="56">
        <f ca="1"/>
        <v>45742</v>
      </c>
      <c r="M45743" s="53">
        <f ca="1"/>
        <v>2025</v>
      </c>
      <c r="N45743" s="53">
        <f ca="1"/>
        <v>3</v>
      </c>
      <c r="O45743" s="53" t="str">
        <f ca="1"/>
        <v>2025-03</v>
      </c>
    </row>
    <row r="45744" spans="12:15" x14ac:dyDescent="0.4">
      <c r="L45744" s="56">
        <f ca="1"/>
        <v>45743</v>
      </c>
      <c r="M45744" s="53">
        <f ca="1"/>
        <v>2025</v>
      </c>
      <c r="N45744" s="53">
        <f ca="1"/>
        <v>3</v>
      </c>
      <c r="O45744" s="53" t="str">
        <f ca="1"/>
        <v>2025-03</v>
      </c>
    </row>
    <row r="45745" spans="12:15" x14ac:dyDescent="0.4">
      <c r="L45745" s="56">
        <f ca="1"/>
        <v>45744</v>
      </c>
      <c r="M45745" s="53">
        <f ca="1"/>
        <v>2025</v>
      </c>
      <c r="N45745" s="53">
        <f ca="1"/>
        <v>3</v>
      </c>
      <c r="O45745" s="53" t="str">
        <f ca="1"/>
        <v>2025-03</v>
      </c>
    </row>
    <row r="45746" spans="12:15" x14ac:dyDescent="0.4">
      <c r="L45746" s="56">
        <f ca="1"/>
        <v>45745</v>
      </c>
      <c r="M45746" s="53">
        <f ca="1"/>
        <v>2025</v>
      </c>
      <c r="N45746" s="53">
        <f ca="1"/>
        <v>3</v>
      </c>
      <c r="O45746" s="53" t="str">
        <f ca="1"/>
        <v>2025-03</v>
      </c>
    </row>
    <row r="45747" spans="12:15" x14ac:dyDescent="0.4">
      <c r="L45747" s="56">
        <f ca="1"/>
        <v>45746</v>
      </c>
      <c r="M45747" s="53">
        <f ca="1"/>
        <v>2025</v>
      </c>
      <c r="N45747" s="53">
        <f ca="1"/>
        <v>3</v>
      </c>
      <c r="O45747" s="53" t="str">
        <f ca="1"/>
        <v>2025-03</v>
      </c>
    </row>
    <row r="45748" spans="12:15" x14ac:dyDescent="0.4">
      <c r="L45748" s="56">
        <f ca="1"/>
        <v>45747</v>
      </c>
      <c r="M45748" s="53">
        <f ca="1"/>
        <v>2025</v>
      </c>
      <c r="N45748" s="53">
        <f ca="1"/>
        <v>3</v>
      </c>
      <c r="O45748" s="53" t="str">
        <f ca="1"/>
        <v>2025-03</v>
      </c>
    </row>
    <row r="45749" spans="12:15" x14ac:dyDescent="0.4">
      <c r="L45749" s="56">
        <f ca="1"/>
        <v>45748</v>
      </c>
      <c r="M45749" s="53">
        <f ca="1"/>
        <v>2025</v>
      </c>
      <c r="N45749" s="53">
        <f ca="1"/>
        <v>4</v>
      </c>
      <c r="O45749" s="53" t="str">
        <f ca="1"/>
        <v>2025-04</v>
      </c>
    </row>
    <row r="45750" spans="12:15" x14ac:dyDescent="0.4">
      <c r="L45750" s="56">
        <f ca="1"/>
        <v>45749</v>
      </c>
      <c r="M45750" s="53">
        <f ca="1"/>
        <v>2025</v>
      </c>
      <c r="N45750" s="53">
        <f ca="1"/>
        <v>4</v>
      </c>
      <c r="O45750" s="53" t="str">
        <f ca="1"/>
        <v>2025-04</v>
      </c>
    </row>
    <row r="45751" spans="12:15" x14ac:dyDescent="0.4">
      <c r="L45751" s="56">
        <f ca="1"/>
        <v>45750</v>
      </c>
      <c r="M45751" s="53">
        <f ca="1"/>
        <v>2025</v>
      </c>
      <c r="N45751" s="53">
        <f ca="1"/>
        <v>4</v>
      </c>
      <c r="O45751" s="53" t="str">
        <f ca="1"/>
        <v>2025-04</v>
      </c>
    </row>
    <row r="45752" spans="12:15" x14ac:dyDescent="0.4">
      <c r="L45752" s="56">
        <f ca="1"/>
        <v>45751</v>
      </c>
      <c r="M45752" s="53">
        <f ca="1"/>
        <v>2025</v>
      </c>
      <c r="N45752" s="53">
        <f ca="1"/>
        <v>4</v>
      </c>
      <c r="O45752" s="53" t="str">
        <f ca="1"/>
        <v>2025-04</v>
      </c>
    </row>
    <row r="45753" spans="12:15" x14ac:dyDescent="0.4">
      <c r="L45753" s="56">
        <f ca="1"/>
        <v>45752</v>
      </c>
      <c r="M45753" s="53">
        <f ca="1"/>
        <v>2025</v>
      </c>
      <c r="N45753" s="53">
        <f ca="1"/>
        <v>4</v>
      </c>
      <c r="O45753" s="53" t="str">
        <f ca="1"/>
        <v>2025-04</v>
      </c>
    </row>
    <row r="45754" spans="12:15" x14ac:dyDescent="0.4">
      <c r="L45754" s="56">
        <f ca="1"/>
        <v>45753</v>
      </c>
      <c r="M45754" s="53">
        <f ca="1"/>
        <v>2025</v>
      </c>
      <c r="N45754" s="53">
        <f ca="1"/>
        <v>4</v>
      </c>
      <c r="O45754" s="53" t="str">
        <f ca="1"/>
        <v>2025-04</v>
      </c>
    </row>
    <row r="45755" spans="12:15" x14ac:dyDescent="0.4">
      <c r="L45755" s="56">
        <f ca="1"/>
        <v>45754</v>
      </c>
      <c r="M45755" s="53">
        <f ca="1"/>
        <v>2025</v>
      </c>
      <c r="N45755" s="53">
        <f ca="1"/>
        <v>4</v>
      </c>
      <c r="O45755" s="53" t="str">
        <f ca="1"/>
        <v>2025-04</v>
      </c>
    </row>
    <row r="45756" spans="12:15" x14ac:dyDescent="0.4">
      <c r="L45756" s="56">
        <f ca="1"/>
        <v>45755</v>
      </c>
      <c r="M45756" s="53">
        <f ca="1"/>
        <v>2025</v>
      </c>
      <c r="N45756" s="53">
        <f ca="1"/>
        <v>4</v>
      </c>
      <c r="O45756" s="53" t="str">
        <f ca="1"/>
        <v>2025-04</v>
      </c>
    </row>
    <row r="45757" spans="12:15" x14ac:dyDescent="0.4">
      <c r="L45757" s="56">
        <f ca="1"/>
        <v>45756</v>
      </c>
      <c r="M45757" s="53">
        <f ca="1"/>
        <v>2025</v>
      </c>
      <c r="N45757" s="53">
        <f ca="1"/>
        <v>4</v>
      </c>
      <c r="O45757" s="53" t="str">
        <f ca="1"/>
        <v>2025-04</v>
      </c>
    </row>
    <row r="45758" spans="12:15" x14ac:dyDescent="0.4">
      <c r="L45758" s="56">
        <f ca="1"/>
        <v>45757</v>
      </c>
      <c r="M45758" s="53">
        <f ca="1"/>
        <v>2025</v>
      </c>
      <c r="N45758" s="53">
        <f ca="1"/>
        <v>4</v>
      </c>
      <c r="O45758" s="53" t="str">
        <f ca="1"/>
        <v>2025-04</v>
      </c>
    </row>
    <row r="45759" spans="12:15" x14ac:dyDescent="0.4">
      <c r="L45759" s="56">
        <f ca="1"/>
        <v>45758</v>
      </c>
      <c r="M45759" s="53">
        <f ca="1"/>
        <v>2025</v>
      </c>
      <c r="N45759" s="53">
        <f ca="1"/>
        <v>4</v>
      </c>
      <c r="O45759" s="53" t="str">
        <f ca="1"/>
        <v>2025-04</v>
      </c>
    </row>
    <row r="45760" spans="12:15" x14ac:dyDescent="0.4">
      <c r="L45760" s="56">
        <f ca="1"/>
        <v>45759</v>
      </c>
      <c r="M45760" s="53">
        <f ca="1"/>
        <v>2025</v>
      </c>
      <c r="N45760" s="53">
        <f ca="1"/>
        <v>4</v>
      </c>
      <c r="O45760" s="53" t="str">
        <f ca="1"/>
        <v>2025-04</v>
      </c>
    </row>
    <row r="45761" spans="12:15" x14ac:dyDescent="0.4">
      <c r="L45761" s="56">
        <f ca="1"/>
        <v>45760</v>
      </c>
      <c r="M45761" s="53">
        <f ca="1"/>
        <v>2025</v>
      </c>
      <c r="N45761" s="53">
        <f ca="1"/>
        <v>4</v>
      </c>
      <c r="O45761" s="53" t="str">
        <f ca="1"/>
        <v>2025-04</v>
      </c>
    </row>
    <row r="45762" spans="12:15" x14ac:dyDescent="0.4">
      <c r="L45762" s="56">
        <f ca="1"/>
        <v>45761</v>
      </c>
      <c r="M45762" s="53">
        <f ca="1"/>
        <v>2025</v>
      </c>
      <c r="N45762" s="53">
        <f ca="1"/>
        <v>4</v>
      </c>
      <c r="O45762" s="53" t="str">
        <f ca="1"/>
        <v>2025-04</v>
      </c>
    </row>
    <row r="45763" spans="12:15" x14ac:dyDescent="0.4">
      <c r="L45763" s="56">
        <f ca="1"/>
        <v>45762</v>
      </c>
      <c r="M45763" s="53">
        <f ca="1"/>
        <v>2025</v>
      </c>
      <c r="N45763" s="53">
        <f ca="1"/>
        <v>4</v>
      </c>
      <c r="O45763" s="53" t="str">
        <f ca="1"/>
        <v>2025-04</v>
      </c>
    </row>
    <row r="45764" spans="12:15" x14ac:dyDescent="0.4">
      <c r="L45764" s="56">
        <f ca="1"/>
        <v>45763</v>
      </c>
      <c r="M45764" s="53">
        <f ca="1"/>
        <v>2025</v>
      </c>
      <c r="N45764" s="53">
        <f ca="1"/>
        <v>4</v>
      </c>
      <c r="O45764" s="53" t="str">
        <f ca="1"/>
        <v>2025-04</v>
      </c>
    </row>
    <row r="45765" spans="12:15" x14ac:dyDescent="0.4">
      <c r="L45765" s="56">
        <f ca="1"/>
        <v>45764</v>
      </c>
      <c r="M45765" s="53">
        <f ca="1"/>
        <v>2025</v>
      </c>
      <c r="N45765" s="53">
        <f ca="1"/>
        <v>4</v>
      </c>
      <c r="O45765" s="53" t="str">
        <f ca="1"/>
        <v>2025-04</v>
      </c>
    </row>
    <row r="45766" spans="12:15" x14ac:dyDescent="0.4">
      <c r="L45766" s="56">
        <f ca="1"/>
        <v>45765</v>
      </c>
      <c r="M45766" s="53">
        <f ca="1"/>
        <v>2025</v>
      </c>
      <c r="N45766" s="53">
        <f ca="1"/>
        <v>4</v>
      </c>
      <c r="O45766" s="53" t="str">
        <f ca="1"/>
        <v>2025-04</v>
      </c>
    </row>
    <row r="45767" spans="12:15" x14ac:dyDescent="0.4">
      <c r="L45767" s="56">
        <f ca="1"/>
        <v>45766</v>
      </c>
      <c r="M45767" s="53">
        <f ca="1"/>
        <v>2025</v>
      </c>
      <c r="N45767" s="53">
        <f ca="1"/>
        <v>4</v>
      </c>
      <c r="O45767" s="53" t="str">
        <f ca="1"/>
        <v>2025-04</v>
      </c>
    </row>
    <row r="45768" spans="12:15" x14ac:dyDescent="0.4">
      <c r="L45768" s="56">
        <f ca="1"/>
        <v>45767</v>
      </c>
      <c r="M45768" s="53">
        <f ca="1"/>
        <v>2025</v>
      </c>
      <c r="N45768" s="53">
        <f ca="1"/>
        <v>4</v>
      </c>
      <c r="O45768" s="53" t="str">
        <f ca="1"/>
        <v>2025-04</v>
      </c>
    </row>
    <row r="45769" spans="12:15" x14ac:dyDescent="0.4">
      <c r="L45769" s="56">
        <f ca="1"/>
        <v>45768</v>
      </c>
      <c r="M45769" s="53">
        <f ca="1"/>
        <v>2025</v>
      </c>
      <c r="N45769" s="53">
        <f ca="1"/>
        <v>4</v>
      </c>
      <c r="O45769" s="53" t="str">
        <f ca="1"/>
        <v>2025-04</v>
      </c>
    </row>
    <row r="45770" spans="12:15" x14ac:dyDescent="0.4">
      <c r="L45770" s="56">
        <f ca="1"/>
        <v>45769</v>
      </c>
      <c r="M45770" s="53">
        <f ca="1"/>
        <v>2025</v>
      </c>
      <c r="N45770" s="53">
        <f ca="1"/>
        <v>4</v>
      </c>
      <c r="O45770" s="53" t="str">
        <f ca="1"/>
        <v>2025-04</v>
      </c>
    </row>
    <row r="45771" spans="12:15" x14ac:dyDescent="0.4">
      <c r="L45771" s="56">
        <f ca="1"/>
        <v>45770</v>
      </c>
      <c r="M45771" s="53">
        <f ca="1"/>
        <v>2025</v>
      </c>
      <c r="N45771" s="53">
        <f ca="1"/>
        <v>4</v>
      </c>
      <c r="O45771" s="53" t="str">
        <f ca="1"/>
        <v>2025-04</v>
      </c>
    </row>
    <row r="45772" spans="12:15" x14ac:dyDescent="0.4">
      <c r="L45772" s="56">
        <f ca="1"/>
        <v>45771</v>
      </c>
      <c r="M45772" s="53">
        <f ca="1"/>
        <v>2025</v>
      </c>
      <c r="N45772" s="53">
        <f ca="1"/>
        <v>4</v>
      </c>
      <c r="O45772" s="53" t="str">
        <f ca="1"/>
        <v>2025-04</v>
      </c>
    </row>
    <row r="45773" spans="12:15" x14ac:dyDescent="0.4">
      <c r="L45773" s="56">
        <f ca="1"/>
        <v>45772</v>
      </c>
      <c r="M45773" s="53">
        <f ca="1"/>
        <v>2025</v>
      </c>
      <c r="N45773" s="53">
        <f ca="1"/>
        <v>4</v>
      </c>
      <c r="O45773" s="53" t="str">
        <f ca="1"/>
        <v>2025-04</v>
      </c>
    </row>
    <row r="45774" spans="12:15" x14ac:dyDescent="0.4">
      <c r="L45774" s="56">
        <f ca="1"/>
        <v>45773</v>
      </c>
      <c r="M45774" s="53">
        <f ca="1"/>
        <v>2025</v>
      </c>
      <c r="N45774" s="53">
        <f ca="1"/>
        <v>4</v>
      </c>
      <c r="O45774" s="53" t="str">
        <f ca="1"/>
        <v>2025-04</v>
      </c>
    </row>
    <row r="45775" spans="12:15" x14ac:dyDescent="0.4">
      <c r="L45775" s="56">
        <f ca="1"/>
        <v>45774</v>
      </c>
      <c r="M45775" s="53">
        <f ca="1"/>
        <v>2025</v>
      </c>
      <c r="N45775" s="53">
        <f ca="1"/>
        <v>4</v>
      </c>
      <c r="O45775" s="53" t="str">
        <f ca="1"/>
        <v>2025-04</v>
      </c>
    </row>
    <row r="45776" spans="12:15" x14ac:dyDescent="0.4">
      <c r="L45776" s="56">
        <f ca="1"/>
        <v>45775</v>
      </c>
      <c r="M45776" s="53">
        <f ca="1"/>
        <v>2025</v>
      </c>
      <c r="N45776" s="53">
        <f ca="1"/>
        <v>4</v>
      </c>
      <c r="O45776" s="53" t="str">
        <f ca="1"/>
        <v>2025-04</v>
      </c>
    </row>
    <row r="45777" spans="12:15" x14ac:dyDescent="0.4">
      <c r="L45777" s="56">
        <f ca="1"/>
        <v>45776</v>
      </c>
      <c r="M45777" s="53">
        <f ca="1"/>
        <v>2025</v>
      </c>
      <c r="N45777" s="53">
        <f ca="1"/>
        <v>4</v>
      </c>
      <c r="O45777" s="53" t="str">
        <f ca="1"/>
        <v>2025-04</v>
      </c>
    </row>
    <row r="45778" spans="12:15" x14ac:dyDescent="0.4">
      <c r="L45778" s="56">
        <f ca="1"/>
        <v>45777</v>
      </c>
      <c r="M45778" s="53">
        <f ca="1"/>
        <v>2025</v>
      </c>
      <c r="N45778" s="53">
        <f ca="1"/>
        <v>4</v>
      </c>
      <c r="O45778" s="53" t="str">
        <f ca="1"/>
        <v>2025-04</v>
      </c>
    </row>
    <row r="45779" spans="12:15" x14ac:dyDescent="0.4">
      <c r="L45779" s="56">
        <f ca="1"/>
        <v>45778</v>
      </c>
      <c r="M45779" s="53">
        <f ca="1"/>
        <v>2025</v>
      </c>
      <c r="N45779" s="53">
        <f ca="1"/>
        <v>5</v>
      </c>
      <c r="O45779" s="53" t="str">
        <f ca="1"/>
        <v>2025-05</v>
      </c>
    </row>
    <row r="45780" spans="12:15" x14ac:dyDescent="0.4">
      <c r="L45780" s="56">
        <f ca="1"/>
        <v>45779</v>
      </c>
      <c r="M45780" s="53">
        <f ca="1"/>
        <v>2025</v>
      </c>
      <c r="N45780" s="53">
        <f ca="1"/>
        <v>5</v>
      </c>
      <c r="O45780" s="53" t="str">
        <f ca="1"/>
        <v>2025-05</v>
      </c>
    </row>
    <row r="45781" spans="12:15" x14ac:dyDescent="0.4">
      <c r="L45781" s="56">
        <f ca="1"/>
        <v>45780</v>
      </c>
      <c r="M45781" s="53">
        <f ca="1"/>
        <v>2025</v>
      </c>
      <c r="N45781" s="53">
        <f ca="1"/>
        <v>5</v>
      </c>
      <c r="O45781" s="53" t="str">
        <f ca="1"/>
        <v>2025-05</v>
      </c>
    </row>
    <row r="45782" spans="12:15" x14ac:dyDescent="0.4">
      <c r="L45782" s="56">
        <f ca="1"/>
        <v>45781</v>
      </c>
      <c r="M45782" s="53">
        <f ca="1"/>
        <v>2025</v>
      </c>
      <c r="N45782" s="53">
        <f ca="1"/>
        <v>5</v>
      </c>
      <c r="O45782" s="53" t="str">
        <f ca="1"/>
        <v>2025-05</v>
      </c>
    </row>
    <row r="45783" spans="12:15" x14ac:dyDescent="0.4">
      <c r="L45783" s="56">
        <f ca="1"/>
        <v>45782</v>
      </c>
      <c r="M45783" s="53">
        <f ca="1"/>
        <v>2025</v>
      </c>
      <c r="N45783" s="53">
        <f ca="1"/>
        <v>5</v>
      </c>
      <c r="O45783" s="53" t="str">
        <f ca="1"/>
        <v>2025-05</v>
      </c>
    </row>
    <row r="45784" spans="12:15" x14ac:dyDescent="0.4">
      <c r="L45784" s="56">
        <f ca="1"/>
        <v>45783</v>
      </c>
      <c r="M45784" s="53">
        <f ca="1"/>
        <v>2025</v>
      </c>
      <c r="N45784" s="53">
        <f ca="1"/>
        <v>5</v>
      </c>
      <c r="O45784" s="53" t="str">
        <f ca="1"/>
        <v>2025-05</v>
      </c>
    </row>
    <row r="45785" spans="12:15" x14ac:dyDescent="0.4">
      <c r="L45785" s="56">
        <f ca="1"/>
        <v>45784</v>
      </c>
      <c r="M45785" s="53">
        <f ca="1"/>
        <v>2025</v>
      </c>
      <c r="N45785" s="53">
        <f ca="1"/>
        <v>5</v>
      </c>
      <c r="O45785" s="53" t="str">
        <f ca="1"/>
        <v>2025-05</v>
      </c>
    </row>
    <row r="45786" spans="12:15" x14ac:dyDescent="0.4">
      <c r="L45786" s="56">
        <f ca="1"/>
        <v>45785</v>
      </c>
      <c r="M45786" s="53">
        <f ca="1"/>
        <v>2025</v>
      </c>
      <c r="N45786" s="53">
        <f ca="1"/>
        <v>5</v>
      </c>
      <c r="O45786" s="53" t="str">
        <f ca="1"/>
        <v>2025-05</v>
      </c>
    </row>
    <row r="45787" spans="12:15" x14ac:dyDescent="0.4">
      <c r="L45787" s="56">
        <f ca="1"/>
        <v>45786</v>
      </c>
      <c r="M45787" s="53">
        <f ca="1"/>
        <v>2025</v>
      </c>
      <c r="N45787" s="53">
        <f ca="1"/>
        <v>5</v>
      </c>
      <c r="O45787" s="53" t="str">
        <f ca="1"/>
        <v>2025-05</v>
      </c>
    </row>
    <row r="45788" spans="12:15" x14ac:dyDescent="0.4">
      <c r="L45788" s="56">
        <f ca="1"/>
        <v>45787</v>
      </c>
      <c r="M45788" s="53">
        <f ca="1"/>
        <v>2025</v>
      </c>
      <c r="N45788" s="53">
        <f ca="1"/>
        <v>5</v>
      </c>
      <c r="O45788" s="53" t="str">
        <f ca="1"/>
        <v>2025-05</v>
      </c>
    </row>
    <row r="45789" spans="12:15" x14ac:dyDescent="0.4">
      <c r="L45789" s="56">
        <f ca="1"/>
        <v>45788</v>
      </c>
      <c r="M45789" s="53">
        <f ca="1"/>
        <v>2025</v>
      </c>
      <c r="N45789" s="53">
        <f ca="1"/>
        <v>5</v>
      </c>
      <c r="O45789" s="53" t="str">
        <f ca="1"/>
        <v>2025-05</v>
      </c>
    </row>
    <row r="45790" spans="12:15" x14ac:dyDescent="0.4">
      <c r="L45790" s="56">
        <f ca="1"/>
        <v>45789</v>
      </c>
      <c r="M45790" s="53">
        <f ca="1"/>
        <v>2025</v>
      </c>
      <c r="N45790" s="53">
        <f ca="1"/>
        <v>5</v>
      </c>
      <c r="O45790" s="53" t="str">
        <f ca="1"/>
        <v>2025-05</v>
      </c>
    </row>
    <row r="45791" spans="12:15" x14ac:dyDescent="0.4">
      <c r="L45791" s="56">
        <f ca="1"/>
        <v>45790</v>
      </c>
      <c r="M45791" s="53">
        <f ca="1"/>
        <v>2025</v>
      </c>
      <c r="N45791" s="53">
        <f ca="1"/>
        <v>5</v>
      </c>
      <c r="O45791" s="53" t="str">
        <f ca="1"/>
        <v>2025-05</v>
      </c>
    </row>
    <row r="45792" spans="12:15" x14ac:dyDescent="0.4">
      <c r="L45792" s="56">
        <f ca="1"/>
        <v>45791</v>
      </c>
      <c r="M45792" s="53">
        <f ca="1"/>
        <v>2025</v>
      </c>
      <c r="N45792" s="53">
        <f ca="1"/>
        <v>5</v>
      </c>
      <c r="O45792" s="53" t="str">
        <f ca="1"/>
        <v>2025-05</v>
      </c>
    </row>
    <row r="45793" spans="12:15" x14ac:dyDescent="0.4">
      <c r="L45793" s="56">
        <f ca="1"/>
        <v>45792</v>
      </c>
      <c r="M45793" s="53">
        <f ca="1"/>
        <v>2025</v>
      </c>
      <c r="N45793" s="53">
        <f ca="1"/>
        <v>5</v>
      </c>
      <c r="O45793" s="53" t="str">
        <f ca="1"/>
        <v>2025-05</v>
      </c>
    </row>
    <row r="45794" spans="12:15" x14ac:dyDescent="0.4">
      <c r="L45794" s="56">
        <f ca="1"/>
        <v>45793</v>
      </c>
      <c r="M45794" s="53">
        <f ca="1"/>
        <v>2025</v>
      </c>
      <c r="N45794" s="53">
        <f ca="1"/>
        <v>5</v>
      </c>
      <c r="O45794" s="53" t="str">
        <f ca="1"/>
        <v>2025-05</v>
      </c>
    </row>
    <row r="45795" spans="12:15" x14ac:dyDescent="0.4">
      <c r="L45795" s="56">
        <f ca="1"/>
        <v>45794</v>
      </c>
      <c r="M45795" s="53">
        <f ca="1"/>
        <v>2025</v>
      </c>
      <c r="N45795" s="53">
        <f ca="1"/>
        <v>5</v>
      </c>
      <c r="O45795" s="53" t="str">
        <f ca="1"/>
        <v>2025-05</v>
      </c>
    </row>
    <row r="45796" spans="12:15" x14ac:dyDescent="0.4">
      <c r="L45796" s="56">
        <f ca="1"/>
        <v>45795</v>
      </c>
      <c r="M45796" s="53">
        <f ca="1"/>
        <v>2025</v>
      </c>
      <c r="N45796" s="53">
        <f ca="1"/>
        <v>5</v>
      </c>
      <c r="O45796" s="53" t="str">
        <f ca="1"/>
        <v>2025-05</v>
      </c>
    </row>
    <row r="45797" spans="12:15" x14ac:dyDescent="0.4">
      <c r="L45797" s="56">
        <f ca="1"/>
        <v>45796</v>
      </c>
      <c r="M45797" s="53">
        <f ca="1"/>
        <v>2025</v>
      </c>
      <c r="N45797" s="53">
        <f ca="1"/>
        <v>5</v>
      </c>
      <c r="O45797" s="53" t="str">
        <f ca="1"/>
        <v>2025-05</v>
      </c>
    </row>
    <row r="45798" spans="12:15" x14ac:dyDescent="0.4">
      <c r="L45798" s="56">
        <f ca="1"/>
        <v>45797</v>
      </c>
      <c r="M45798" s="53">
        <f ca="1"/>
        <v>2025</v>
      </c>
      <c r="N45798" s="53">
        <f ca="1"/>
        <v>5</v>
      </c>
      <c r="O45798" s="53" t="str">
        <f ca="1"/>
        <v>2025-05</v>
      </c>
    </row>
    <row r="45799" spans="12:15" x14ac:dyDescent="0.4">
      <c r="L45799" s="56">
        <f ca="1"/>
        <v>45798</v>
      </c>
      <c r="M45799" s="53">
        <f ca="1"/>
        <v>2025</v>
      </c>
      <c r="N45799" s="53">
        <f ca="1"/>
        <v>5</v>
      </c>
      <c r="O45799" s="53" t="str">
        <f ca="1"/>
        <v>2025-05</v>
      </c>
    </row>
    <row r="45800" spans="12:15" x14ac:dyDescent="0.4">
      <c r="L45800" s="56">
        <f ca="1"/>
        <v>45799</v>
      </c>
      <c r="M45800" s="53">
        <f ca="1"/>
        <v>2025</v>
      </c>
      <c r="N45800" s="53">
        <f ca="1"/>
        <v>5</v>
      </c>
      <c r="O45800" s="53" t="str">
        <f ca="1"/>
        <v>2025-05</v>
      </c>
    </row>
    <row r="45801" spans="12:15" x14ac:dyDescent="0.4">
      <c r="L45801" s="56">
        <f ca="1"/>
        <v>45800</v>
      </c>
      <c r="M45801" s="53">
        <f ca="1"/>
        <v>2025</v>
      </c>
      <c r="N45801" s="53">
        <f ca="1"/>
        <v>5</v>
      </c>
      <c r="O45801" s="53" t="str">
        <f ca="1"/>
        <v>2025-05</v>
      </c>
    </row>
    <row r="45802" spans="12:15" x14ac:dyDescent="0.4">
      <c r="L45802" s="56">
        <f ca="1"/>
        <v>45801</v>
      </c>
      <c r="M45802" s="53">
        <f ca="1"/>
        <v>2025</v>
      </c>
      <c r="N45802" s="53">
        <f ca="1"/>
        <v>5</v>
      </c>
      <c r="O45802" s="53" t="str">
        <f ca="1"/>
        <v>2025-05</v>
      </c>
    </row>
    <row r="45803" spans="12:15" x14ac:dyDescent="0.4">
      <c r="L45803" s="56">
        <f ca="1"/>
        <v>45802</v>
      </c>
      <c r="M45803" s="53">
        <f ca="1"/>
        <v>2025</v>
      </c>
      <c r="N45803" s="53">
        <f ca="1"/>
        <v>5</v>
      </c>
      <c r="O45803" s="53" t="str">
        <f ca="1"/>
        <v>2025-05</v>
      </c>
    </row>
    <row r="45804" spans="12:15" x14ac:dyDescent="0.4">
      <c r="L45804" s="56">
        <f ca="1"/>
        <v>45803</v>
      </c>
      <c r="M45804" s="53">
        <f ca="1"/>
        <v>2025</v>
      </c>
      <c r="N45804" s="53">
        <f ca="1"/>
        <v>5</v>
      </c>
      <c r="O45804" s="53" t="str">
        <f ca="1"/>
        <v>2025-05</v>
      </c>
    </row>
    <row r="45805" spans="12:15" x14ac:dyDescent="0.4">
      <c r="L45805" s="56">
        <f ca="1"/>
        <v>45804</v>
      </c>
      <c r="M45805" s="53">
        <f ca="1"/>
        <v>2025</v>
      </c>
      <c r="N45805" s="53">
        <f ca="1"/>
        <v>5</v>
      </c>
      <c r="O45805" s="53" t="str">
        <f ca="1"/>
        <v>2025-05</v>
      </c>
    </row>
    <row r="45806" spans="12:15" x14ac:dyDescent="0.4">
      <c r="L45806" s="56">
        <f ca="1"/>
        <v>45805</v>
      </c>
      <c r="M45806" s="53">
        <f ca="1"/>
        <v>2025</v>
      </c>
      <c r="N45806" s="53">
        <f ca="1"/>
        <v>5</v>
      </c>
      <c r="O45806" s="53" t="str">
        <f ca="1"/>
        <v>2025-05</v>
      </c>
    </row>
    <row r="45807" spans="12:15" x14ac:dyDescent="0.4">
      <c r="L45807" s="56">
        <f ca="1"/>
        <v>45806</v>
      </c>
      <c r="M45807" s="53">
        <f ca="1"/>
        <v>2025</v>
      </c>
      <c r="N45807" s="53">
        <f ca="1"/>
        <v>5</v>
      </c>
      <c r="O45807" s="53" t="str">
        <f ca="1"/>
        <v>2025-05</v>
      </c>
    </row>
    <row r="45808" spans="12:15" x14ac:dyDescent="0.4">
      <c r="L45808" s="56">
        <f ca="1"/>
        <v>45807</v>
      </c>
      <c r="M45808" s="53">
        <f ca="1"/>
        <v>2025</v>
      </c>
      <c r="N45808" s="53">
        <f ca="1"/>
        <v>5</v>
      </c>
      <c r="O45808" s="53" t="str">
        <f ca="1"/>
        <v>2025-05</v>
      </c>
    </row>
    <row r="45809" spans="12:15" x14ac:dyDescent="0.4">
      <c r="L45809" s="56">
        <f ca="1"/>
        <v>45808</v>
      </c>
      <c r="M45809" s="53">
        <f ca="1"/>
        <v>2025</v>
      </c>
      <c r="N45809" s="53">
        <f ca="1"/>
        <v>5</v>
      </c>
      <c r="O45809" s="53" t="str">
        <f ca="1"/>
        <v>2025-05</v>
      </c>
    </row>
    <row r="45810" spans="12:15" x14ac:dyDescent="0.4">
      <c r="L45810" s="56">
        <f ca="1"/>
        <v>45809</v>
      </c>
      <c r="M45810" s="53">
        <f ca="1"/>
        <v>2025</v>
      </c>
      <c r="N45810" s="53">
        <f ca="1"/>
        <v>6</v>
      </c>
      <c r="O45810" s="53" t="str">
        <f ca="1"/>
        <v>2025-06</v>
      </c>
    </row>
    <row r="45811" spans="12:15" x14ac:dyDescent="0.4">
      <c r="L45811" s="56">
        <f ca="1"/>
        <v>45810</v>
      </c>
      <c r="M45811" s="53">
        <f ca="1"/>
        <v>2025</v>
      </c>
      <c r="N45811" s="53">
        <f ca="1"/>
        <v>6</v>
      </c>
      <c r="O45811" s="53" t="str">
        <f ca="1"/>
        <v>2025-06</v>
      </c>
    </row>
    <row r="45812" spans="12:15" x14ac:dyDescent="0.4">
      <c r="L45812" s="56">
        <f ca="1"/>
        <v>45811</v>
      </c>
      <c r="M45812" s="53">
        <f ca="1"/>
        <v>2025</v>
      </c>
      <c r="N45812" s="53">
        <f ca="1"/>
        <v>6</v>
      </c>
      <c r="O45812" s="53" t="str">
        <f ca="1"/>
        <v>2025-06</v>
      </c>
    </row>
    <row r="45813" spans="12:15" x14ac:dyDescent="0.4">
      <c r="L45813" s="56">
        <f ca="1"/>
        <v>45812</v>
      </c>
      <c r="M45813" s="53">
        <f ca="1"/>
        <v>2025</v>
      </c>
      <c r="N45813" s="53">
        <f ca="1"/>
        <v>6</v>
      </c>
      <c r="O45813" s="53" t="str">
        <f ca="1"/>
        <v>2025-06</v>
      </c>
    </row>
    <row r="45814" spans="12:15" x14ac:dyDescent="0.4">
      <c r="L45814" s="56">
        <f ca="1"/>
        <v>45813</v>
      </c>
      <c r="M45814" s="53">
        <f ca="1"/>
        <v>2025</v>
      </c>
      <c r="N45814" s="53">
        <f ca="1"/>
        <v>6</v>
      </c>
      <c r="O45814" s="53" t="str">
        <f ca="1"/>
        <v>2025-06</v>
      </c>
    </row>
    <row r="45815" spans="12:15" x14ac:dyDescent="0.4">
      <c r="L45815" s="56">
        <f ca="1"/>
        <v>45814</v>
      </c>
      <c r="M45815" s="53">
        <f ca="1"/>
        <v>2025</v>
      </c>
      <c r="N45815" s="53">
        <f ca="1"/>
        <v>6</v>
      </c>
      <c r="O45815" s="53" t="str">
        <f ca="1"/>
        <v>2025-06</v>
      </c>
    </row>
    <row r="45816" spans="12:15" x14ac:dyDescent="0.4">
      <c r="L45816" s="56">
        <f ca="1"/>
        <v>45815</v>
      </c>
      <c r="M45816" s="53">
        <f ca="1"/>
        <v>2025</v>
      </c>
      <c r="N45816" s="53">
        <f ca="1"/>
        <v>6</v>
      </c>
      <c r="O45816" s="53" t="str">
        <f ca="1"/>
        <v>2025-06</v>
      </c>
    </row>
    <row r="45817" spans="12:15" x14ac:dyDescent="0.4">
      <c r="L45817" s="56">
        <f ca="1"/>
        <v>45816</v>
      </c>
      <c r="M45817" s="53">
        <f ca="1"/>
        <v>2025</v>
      </c>
      <c r="N45817" s="53">
        <f ca="1"/>
        <v>6</v>
      </c>
      <c r="O45817" s="53" t="str">
        <f ca="1"/>
        <v>2025-06</v>
      </c>
    </row>
    <row r="45818" spans="12:15" x14ac:dyDescent="0.4">
      <c r="L45818" s="56">
        <f ca="1"/>
        <v>45817</v>
      </c>
      <c r="M45818" s="53">
        <f ca="1"/>
        <v>2025</v>
      </c>
      <c r="N45818" s="53">
        <f ca="1"/>
        <v>6</v>
      </c>
      <c r="O45818" s="53" t="str">
        <f ca="1"/>
        <v>2025-06</v>
      </c>
    </row>
    <row r="45819" spans="12:15" x14ac:dyDescent="0.4">
      <c r="L45819" s="56">
        <f ca="1"/>
        <v>45818</v>
      </c>
      <c r="M45819" s="53">
        <f ca="1"/>
        <v>2025</v>
      </c>
      <c r="N45819" s="53">
        <f ca="1"/>
        <v>6</v>
      </c>
      <c r="O45819" s="53" t="str">
        <f ca="1"/>
        <v>2025-06</v>
      </c>
    </row>
    <row r="45820" spans="12:15" x14ac:dyDescent="0.4">
      <c r="L45820" s="56">
        <f ca="1"/>
        <v>45819</v>
      </c>
      <c r="M45820" s="53">
        <f ca="1"/>
        <v>2025</v>
      </c>
      <c r="N45820" s="53">
        <f ca="1"/>
        <v>6</v>
      </c>
      <c r="O45820" s="53" t="str">
        <f ca="1"/>
        <v>2025-06</v>
      </c>
    </row>
    <row r="45821" spans="12:15" x14ac:dyDescent="0.4">
      <c r="L45821" s="56">
        <f ca="1"/>
        <v>45820</v>
      </c>
      <c r="M45821" s="53">
        <f ca="1"/>
        <v>2025</v>
      </c>
      <c r="N45821" s="53">
        <f ca="1"/>
        <v>6</v>
      </c>
      <c r="O45821" s="53" t="str">
        <f ca="1"/>
        <v>2025-06</v>
      </c>
    </row>
    <row r="45822" spans="12:15" x14ac:dyDescent="0.4">
      <c r="L45822" s="56">
        <f ca="1"/>
        <v>45821</v>
      </c>
      <c r="M45822" s="53">
        <f ca="1"/>
        <v>2025</v>
      </c>
      <c r="N45822" s="53">
        <f ca="1"/>
        <v>6</v>
      </c>
      <c r="O45822" s="53" t="str">
        <f ca="1"/>
        <v>2025-06</v>
      </c>
    </row>
    <row r="45823" spans="12:15" x14ac:dyDescent="0.4">
      <c r="L45823" s="56">
        <f ca="1"/>
        <v>45822</v>
      </c>
      <c r="M45823" s="53">
        <f ca="1"/>
        <v>2025</v>
      </c>
      <c r="N45823" s="53">
        <f ca="1"/>
        <v>6</v>
      </c>
      <c r="O45823" s="53" t="str">
        <f ca="1"/>
        <v>2025-06</v>
      </c>
    </row>
    <row r="45824" spans="12:15" x14ac:dyDescent="0.4">
      <c r="L45824" s="56">
        <f ca="1"/>
        <v>45823</v>
      </c>
      <c r="M45824" s="53">
        <f ca="1"/>
        <v>2025</v>
      </c>
      <c r="N45824" s="53">
        <f ca="1"/>
        <v>6</v>
      </c>
      <c r="O45824" s="53" t="str">
        <f ca="1"/>
        <v>2025-06</v>
      </c>
    </row>
    <row r="45825" spans="12:15" x14ac:dyDescent="0.4">
      <c r="L45825" s="56">
        <f ca="1"/>
        <v>45824</v>
      </c>
      <c r="M45825" s="53">
        <f ca="1"/>
        <v>2025</v>
      </c>
      <c r="N45825" s="53">
        <f ca="1"/>
        <v>6</v>
      </c>
      <c r="O45825" s="53" t="str">
        <f ca="1"/>
        <v>2025-06</v>
      </c>
    </row>
    <row r="45826" spans="12:15" x14ac:dyDescent="0.4">
      <c r="L45826" s="56">
        <f ca="1"/>
        <v>45825</v>
      </c>
      <c r="M45826" s="53">
        <f ca="1"/>
        <v>2025</v>
      </c>
      <c r="N45826" s="53">
        <f ca="1"/>
        <v>6</v>
      </c>
      <c r="O45826" s="53" t="str">
        <f ca="1"/>
        <v>2025-06</v>
      </c>
    </row>
    <row r="45827" spans="12:15" x14ac:dyDescent="0.4">
      <c r="L45827" s="56">
        <f ca="1"/>
        <v>45826</v>
      </c>
      <c r="M45827" s="53">
        <f ca="1"/>
        <v>2025</v>
      </c>
      <c r="N45827" s="53">
        <f ca="1"/>
        <v>6</v>
      </c>
      <c r="O45827" s="53" t="str">
        <f ca="1"/>
        <v>2025-06</v>
      </c>
    </row>
    <row r="45828" spans="12:15" x14ac:dyDescent="0.4">
      <c r="L45828" s="56">
        <f ca="1"/>
        <v>45827</v>
      </c>
      <c r="M45828" s="53">
        <f ca="1"/>
        <v>2025</v>
      </c>
      <c r="N45828" s="53">
        <f ca="1"/>
        <v>6</v>
      </c>
      <c r="O45828" s="53" t="str">
        <f ca="1"/>
        <v>2025-06</v>
      </c>
    </row>
    <row r="45829" spans="12:15" x14ac:dyDescent="0.4">
      <c r="L45829" s="56">
        <f ca="1"/>
        <v>45828</v>
      </c>
      <c r="M45829" s="53">
        <f ca="1"/>
        <v>2025</v>
      </c>
      <c r="N45829" s="53">
        <f ca="1"/>
        <v>6</v>
      </c>
      <c r="O45829" s="53" t="str">
        <f ca="1"/>
        <v>2025-06</v>
      </c>
    </row>
    <row r="45830" spans="12:15" x14ac:dyDescent="0.4">
      <c r="L45830" s="56">
        <f ca="1"/>
        <v>45829</v>
      </c>
      <c r="M45830" s="53">
        <f ca="1"/>
        <v>2025</v>
      </c>
      <c r="N45830" s="53">
        <f ca="1"/>
        <v>6</v>
      </c>
      <c r="O45830" s="53" t="str">
        <f ca="1"/>
        <v>2025-06</v>
      </c>
    </row>
    <row r="45831" spans="12:15" x14ac:dyDescent="0.4">
      <c r="L45831" s="56">
        <f ca="1"/>
        <v>45830</v>
      </c>
      <c r="M45831" s="53">
        <f ca="1"/>
        <v>2025</v>
      </c>
      <c r="N45831" s="53">
        <f ca="1"/>
        <v>6</v>
      </c>
      <c r="O45831" s="53" t="str">
        <f ca="1"/>
        <v>2025-06</v>
      </c>
    </row>
    <row r="45832" spans="12:15" x14ac:dyDescent="0.4">
      <c r="L45832" s="56">
        <f ca="1"/>
        <v>45831</v>
      </c>
      <c r="M45832" s="53">
        <f ca="1"/>
        <v>2025</v>
      </c>
      <c r="N45832" s="53">
        <f ca="1"/>
        <v>6</v>
      </c>
      <c r="O45832" s="53" t="str">
        <f ca="1"/>
        <v>2025-06</v>
      </c>
    </row>
    <row r="45833" spans="12:15" x14ac:dyDescent="0.4">
      <c r="L45833" s="56">
        <f ca="1"/>
        <v>45832</v>
      </c>
      <c r="M45833" s="53">
        <f ca="1"/>
        <v>2025</v>
      </c>
      <c r="N45833" s="53">
        <f ca="1"/>
        <v>6</v>
      </c>
      <c r="O45833" s="53" t="str">
        <f ca="1"/>
        <v>2025-06</v>
      </c>
    </row>
    <row r="45834" spans="12:15" x14ac:dyDescent="0.4">
      <c r="L45834" s="56">
        <f ca="1"/>
        <v>45833</v>
      </c>
      <c r="M45834" s="53">
        <f ca="1"/>
        <v>2025</v>
      </c>
      <c r="N45834" s="53">
        <f ca="1"/>
        <v>6</v>
      </c>
      <c r="O45834" s="53" t="str">
        <f ca="1"/>
        <v>2025-06</v>
      </c>
    </row>
    <row r="45835" spans="12:15" x14ac:dyDescent="0.4">
      <c r="L45835" s="56">
        <f ca="1"/>
        <v>45834</v>
      </c>
      <c r="M45835" s="53">
        <f ca="1"/>
        <v>2025</v>
      </c>
      <c r="N45835" s="53">
        <f ca="1"/>
        <v>6</v>
      </c>
      <c r="O45835" s="53" t="str">
        <f ca="1"/>
        <v>2025-06</v>
      </c>
    </row>
    <row r="45836" spans="12:15" x14ac:dyDescent="0.4">
      <c r="L45836" s="56">
        <f ca="1"/>
        <v>45835</v>
      </c>
      <c r="M45836" s="53">
        <f ca="1"/>
        <v>2025</v>
      </c>
      <c r="N45836" s="53">
        <f ca="1"/>
        <v>6</v>
      </c>
      <c r="O45836" s="53" t="str">
        <f ca="1"/>
        <v>2025-06</v>
      </c>
    </row>
    <row r="45837" spans="12:15" x14ac:dyDescent="0.4">
      <c r="L45837" s="56">
        <f ca="1"/>
        <v>45836</v>
      </c>
      <c r="M45837" s="53">
        <f ca="1"/>
        <v>2025</v>
      </c>
      <c r="N45837" s="53">
        <f ca="1"/>
        <v>6</v>
      </c>
      <c r="O45837" s="53" t="str">
        <f ca="1"/>
        <v>2025-06</v>
      </c>
    </row>
    <row r="45838" spans="12:15" x14ac:dyDescent="0.4">
      <c r="L45838" s="56">
        <f ca="1"/>
        <v>45837</v>
      </c>
      <c r="M45838" s="53">
        <f ca="1"/>
        <v>2025</v>
      </c>
      <c r="N45838" s="53">
        <f ca="1"/>
        <v>6</v>
      </c>
      <c r="O45838" s="53" t="str">
        <f ca="1"/>
        <v>2025-06</v>
      </c>
    </row>
    <row r="45839" spans="12:15" x14ac:dyDescent="0.4">
      <c r="L45839" s="56">
        <f ca="1"/>
        <v>45838</v>
      </c>
      <c r="M45839" s="53">
        <f ca="1"/>
        <v>2025</v>
      </c>
      <c r="N45839" s="53">
        <f ca="1"/>
        <v>6</v>
      </c>
      <c r="O45839" s="53" t="str">
        <f ca="1"/>
        <v>2025-06</v>
      </c>
    </row>
    <row r="45840" spans="12:15" x14ac:dyDescent="0.4">
      <c r="L45840" s="56">
        <f ca="1"/>
        <v>45839</v>
      </c>
      <c r="M45840" s="53">
        <f ca="1"/>
        <v>2025</v>
      </c>
      <c r="N45840" s="53">
        <f ca="1"/>
        <v>7</v>
      </c>
      <c r="O45840" s="53" t="str">
        <f ca="1"/>
        <v>2025-07</v>
      </c>
    </row>
    <row r="45841" spans="12:15" x14ac:dyDescent="0.4">
      <c r="L45841" s="56">
        <f ca="1"/>
        <v>45840</v>
      </c>
      <c r="M45841" s="53">
        <f ca="1"/>
        <v>2025</v>
      </c>
      <c r="N45841" s="53">
        <f ca="1"/>
        <v>7</v>
      </c>
      <c r="O45841" s="53" t="str">
        <f ca="1"/>
        <v>2025-07</v>
      </c>
    </row>
    <row r="45842" spans="12:15" x14ac:dyDescent="0.4">
      <c r="L45842" s="56">
        <f ca="1"/>
        <v>45841</v>
      </c>
      <c r="M45842" s="53">
        <f ca="1"/>
        <v>2025</v>
      </c>
      <c r="N45842" s="53">
        <f ca="1"/>
        <v>7</v>
      </c>
      <c r="O45842" s="53" t="str">
        <f ca="1"/>
        <v>2025-07</v>
      </c>
    </row>
    <row r="45843" spans="12:15" x14ac:dyDescent="0.4">
      <c r="L45843" s="56">
        <f ca="1"/>
        <v>45842</v>
      </c>
      <c r="M45843" s="53">
        <f ca="1"/>
        <v>2025</v>
      </c>
      <c r="N45843" s="53">
        <f ca="1"/>
        <v>7</v>
      </c>
      <c r="O45843" s="53" t="str">
        <f ca="1"/>
        <v>2025-07</v>
      </c>
    </row>
    <row r="45844" spans="12:15" x14ac:dyDescent="0.4">
      <c r="L45844" s="56">
        <f ca="1"/>
        <v>45843</v>
      </c>
      <c r="M45844" s="53">
        <f ca="1"/>
        <v>2025</v>
      </c>
      <c r="N45844" s="53">
        <f ca="1"/>
        <v>7</v>
      </c>
      <c r="O45844" s="53" t="str">
        <f ca="1"/>
        <v>2025-07</v>
      </c>
    </row>
    <row r="45845" spans="12:15" x14ac:dyDescent="0.4">
      <c r="L45845" s="56">
        <f ca="1"/>
        <v>45844</v>
      </c>
      <c r="M45845" s="53">
        <f ca="1"/>
        <v>2025</v>
      </c>
      <c r="N45845" s="53">
        <f ca="1"/>
        <v>7</v>
      </c>
      <c r="O45845" s="53" t="str">
        <f ca="1"/>
        <v>2025-07</v>
      </c>
    </row>
    <row r="45846" spans="12:15" x14ac:dyDescent="0.4">
      <c r="L45846" s="56">
        <f ca="1"/>
        <v>45845</v>
      </c>
      <c r="M45846" s="53">
        <f ca="1"/>
        <v>2025</v>
      </c>
      <c r="N45846" s="53">
        <f ca="1"/>
        <v>7</v>
      </c>
      <c r="O45846" s="53" t="str">
        <f ca="1"/>
        <v>2025-07</v>
      </c>
    </row>
    <row r="45847" spans="12:15" x14ac:dyDescent="0.4">
      <c r="L45847" s="56">
        <f ca="1"/>
        <v>45846</v>
      </c>
      <c r="M45847" s="53">
        <f ca="1"/>
        <v>2025</v>
      </c>
      <c r="N45847" s="53">
        <f ca="1"/>
        <v>7</v>
      </c>
      <c r="O45847" s="53" t="str">
        <f ca="1"/>
        <v>2025-07</v>
      </c>
    </row>
    <row r="45848" spans="12:15" x14ac:dyDescent="0.4">
      <c r="L45848" s="56">
        <f ca="1"/>
        <v>45847</v>
      </c>
      <c r="M45848" s="53">
        <f ca="1"/>
        <v>2025</v>
      </c>
      <c r="N45848" s="53">
        <f ca="1"/>
        <v>7</v>
      </c>
      <c r="O45848" s="53" t="str">
        <f ca="1"/>
        <v>2025-07</v>
      </c>
    </row>
    <row r="45849" spans="12:15" x14ac:dyDescent="0.4">
      <c r="L45849" s="56">
        <f ca="1"/>
        <v>45848</v>
      </c>
      <c r="M45849" s="53">
        <f ca="1"/>
        <v>2025</v>
      </c>
      <c r="N45849" s="53">
        <f ca="1"/>
        <v>7</v>
      </c>
      <c r="O45849" s="53" t="str">
        <f ca="1"/>
        <v>2025-07</v>
      </c>
    </row>
    <row r="45850" spans="12:15" x14ac:dyDescent="0.4">
      <c r="L45850" s="56">
        <f ca="1"/>
        <v>45849</v>
      </c>
      <c r="M45850" s="53">
        <f ca="1"/>
        <v>2025</v>
      </c>
      <c r="N45850" s="53">
        <f ca="1"/>
        <v>7</v>
      </c>
      <c r="O45850" s="53" t="str">
        <f ca="1"/>
        <v>2025-07</v>
      </c>
    </row>
    <row r="45851" spans="12:15" x14ac:dyDescent="0.4">
      <c r="L45851" s="56">
        <f ca="1"/>
        <v>45850</v>
      </c>
      <c r="M45851" s="53">
        <f ca="1"/>
        <v>2025</v>
      </c>
      <c r="N45851" s="53">
        <f ca="1"/>
        <v>7</v>
      </c>
      <c r="O45851" s="53" t="str">
        <f ca="1"/>
        <v>2025-07</v>
      </c>
    </row>
    <row r="45852" spans="12:15" x14ac:dyDescent="0.4">
      <c r="L45852" s="56">
        <f ca="1"/>
        <v>45851</v>
      </c>
      <c r="M45852" s="53">
        <f ca="1"/>
        <v>2025</v>
      </c>
      <c r="N45852" s="53">
        <f ca="1"/>
        <v>7</v>
      </c>
      <c r="O45852" s="53" t="str">
        <f ca="1"/>
        <v>2025-07</v>
      </c>
    </row>
    <row r="45853" spans="12:15" x14ac:dyDescent="0.4">
      <c r="L45853" s="56">
        <f ca="1"/>
        <v>45852</v>
      </c>
      <c r="M45853" s="53">
        <f ca="1"/>
        <v>2025</v>
      </c>
      <c r="N45853" s="53">
        <f ca="1"/>
        <v>7</v>
      </c>
      <c r="O45853" s="53" t="str">
        <f ca="1"/>
        <v>2025-07</v>
      </c>
    </row>
    <row r="45854" spans="12:15" x14ac:dyDescent="0.4">
      <c r="L45854" s="56">
        <f ca="1"/>
        <v>45853</v>
      </c>
      <c r="M45854" s="53">
        <f ca="1"/>
        <v>2025</v>
      </c>
      <c r="N45854" s="53">
        <f ca="1"/>
        <v>7</v>
      </c>
      <c r="O45854" s="53" t="str">
        <f ca="1"/>
        <v>2025-07</v>
      </c>
    </row>
    <row r="45855" spans="12:15" x14ac:dyDescent="0.4">
      <c r="L45855" s="56">
        <f ca="1"/>
        <v>45854</v>
      </c>
      <c r="M45855" s="53">
        <f ca="1"/>
        <v>2025</v>
      </c>
      <c r="N45855" s="53">
        <f ca="1"/>
        <v>7</v>
      </c>
      <c r="O45855" s="53" t="str">
        <f ca="1"/>
        <v>2025-07</v>
      </c>
    </row>
    <row r="45856" spans="12:15" x14ac:dyDescent="0.4">
      <c r="L45856" s="56">
        <f ca="1"/>
        <v>45855</v>
      </c>
      <c r="M45856" s="53">
        <f ca="1"/>
        <v>2025</v>
      </c>
      <c r="N45856" s="53">
        <f ca="1"/>
        <v>7</v>
      </c>
      <c r="O45856" s="53" t="str">
        <f ca="1"/>
        <v>2025-07</v>
      </c>
    </row>
    <row r="45857" spans="12:15" x14ac:dyDescent="0.4">
      <c r="L45857" s="56">
        <f ca="1"/>
        <v>45856</v>
      </c>
      <c r="M45857" s="53">
        <f ca="1"/>
        <v>2025</v>
      </c>
      <c r="N45857" s="53">
        <f ca="1"/>
        <v>7</v>
      </c>
      <c r="O45857" s="53" t="str">
        <f ca="1"/>
        <v>2025-07</v>
      </c>
    </row>
    <row r="45858" spans="12:15" x14ac:dyDescent="0.4">
      <c r="L45858" s="56">
        <f ca="1"/>
        <v>45857</v>
      </c>
      <c r="M45858" s="53">
        <f ca="1"/>
        <v>2025</v>
      </c>
      <c r="N45858" s="53">
        <f ca="1"/>
        <v>7</v>
      </c>
      <c r="O45858" s="53" t="str">
        <f ca="1"/>
        <v>2025-07</v>
      </c>
    </row>
    <row r="45859" spans="12:15" x14ac:dyDescent="0.4">
      <c r="L45859" s="56">
        <f ca="1"/>
        <v>45858</v>
      </c>
      <c r="M45859" s="53">
        <f ca="1"/>
        <v>2025</v>
      </c>
      <c r="N45859" s="53">
        <f ca="1"/>
        <v>7</v>
      </c>
      <c r="O45859" s="53" t="str">
        <f ca="1"/>
        <v>2025-07</v>
      </c>
    </row>
    <row r="45860" spans="12:15" x14ac:dyDescent="0.4">
      <c r="L45860" s="56">
        <f ca="1"/>
        <v>45859</v>
      </c>
      <c r="M45860" s="53">
        <f ca="1"/>
        <v>2025</v>
      </c>
      <c r="N45860" s="53">
        <f ca="1"/>
        <v>7</v>
      </c>
      <c r="O45860" s="53" t="str">
        <f ca="1"/>
        <v>2025-07</v>
      </c>
    </row>
    <row r="45861" spans="12:15" x14ac:dyDescent="0.4">
      <c r="L45861" s="56">
        <f ca="1"/>
        <v>45860</v>
      </c>
      <c r="M45861" s="53">
        <f ca="1"/>
        <v>2025</v>
      </c>
      <c r="N45861" s="53">
        <f ca="1"/>
        <v>7</v>
      </c>
      <c r="O45861" s="53" t="str">
        <f ca="1"/>
        <v>2025-07</v>
      </c>
    </row>
    <row r="45862" spans="12:15" x14ac:dyDescent="0.4">
      <c r="L45862" s="56">
        <f ca="1"/>
        <v>45861</v>
      </c>
      <c r="M45862" s="53">
        <f ca="1"/>
        <v>2025</v>
      </c>
      <c r="N45862" s="53">
        <f ca="1"/>
        <v>7</v>
      </c>
      <c r="O45862" s="53" t="str">
        <f ca="1"/>
        <v>2025-07</v>
      </c>
    </row>
    <row r="45863" spans="12:15" x14ac:dyDescent="0.4">
      <c r="L45863" s="56">
        <f ca="1"/>
        <v>45862</v>
      </c>
      <c r="M45863" s="53">
        <f ca="1"/>
        <v>2025</v>
      </c>
      <c r="N45863" s="53">
        <f ca="1"/>
        <v>7</v>
      </c>
      <c r="O45863" s="53" t="str">
        <f ca="1"/>
        <v>2025-07</v>
      </c>
    </row>
    <row r="45864" spans="12:15" x14ac:dyDescent="0.4">
      <c r="L45864" s="56">
        <f ca="1"/>
        <v>45863</v>
      </c>
      <c r="M45864" s="53">
        <f ca="1"/>
        <v>2025</v>
      </c>
      <c r="N45864" s="53">
        <f ca="1"/>
        <v>7</v>
      </c>
      <c r="O45864" s="53" t="str">
        <f ca="1"/>
        <v>2025-07</v>
      </c>
    </row>
    <row r="45865" spans="12:15" x14ac:dyDescent="0.4">
      <c r="L45865" s="56">
        <f ca="1"/>
        <v>45864</v>
      </c>
      <c r="M45865" s="53">
        <f ca="1"/>
        <v>2025</v>
      </c>
      <c r="N45865" s="53">
        <f ca="1"/>
        <v>7</v>
      </c>
      <c r="O45865" s="53" t="str">
        <f ca="1"/>
        <v>2025-07</v>
      </c>
    </row>
    <row r="45866" spans="12:15" x14ac:dyDescent="0.4">
      <c r="L45866" s="56">
        <f ca="1"/>
        <v>45865</v>
      </c>
      <c r="M45866" s="53">
        <f ca="1"/>
        <v>2025</v>
      </c>
      <c r="N45866" s="53">
        <f ca="1"/>
        <v>7</v>
      </c>
      <c r="O45866" s="53" t="str">
        <f ca="1"/>
        <v>2025-07</v>
      </c>
    </row>
    <row r="45867" spans="12:15" x14ac:dyDescent="0.4">
      <c r="L45867" s="56">
        <f ca="1"/>
        <v>45866</v>
      </c>
      <c r="M45867" s="53">
        <f ca="1"/>
        <v>2025</v>
      </c>
      <c r="N45867" s="53">
        <f ca="1"/>
        <v>7</v>
      </c>
      <c r="O45867" s="53" t="str">
        <f ca="1"/>
        <v>2025-07</v>
      </c>
    </row>
    <row r="45868" spans="12:15" x14ac:dyDescent="0.4">
      <c r="L45868" s="56">
        <f ca="1"/>
        <v>45867</v>
      </c>
      <c r="M45868" s="53">
        <f ca="1"/>
        <v>2025</v>
      </c>
      <c r="N45868" s="53">
        <f ca="1"/>
        <v>7</v>
      </c>
      <c r="O45868" s="53" t="str">
        <f ca="1"/>
        <v>2025-07</v>
      </c>
    </row>
    <row r="45869" spans="12:15" x14ac:dyDescent="0.4">
      <c r="L45869" s="56">
        <f ca="1"/>
        <v>45868</v>
      </c>
      <c r="M45869" s="53">
        <f ca="1"/>
        <v>2025</v>
      </c>
      <c r="N45869" s="53">
        <f ca="1"/>
        <v>7</v>
      </c>
      <c r="O45869" s="53" t="str">
        <f ca="1"/>
        <v>2025-07</v>
      </c>
    </row>
    <row r="45870" spans="12:15" x14ac:dyDescent="0.4">
      <c r="L45870" s="56">
        <f ca="1"/>
        <v>45869</v>
      </c>
      <c r="M45870" s="53">
        <f ca="1"/>
        <v>2025</v>
      </c>
      <c r="N45870" s="53">
        <f ca="1"/>
        <v>7</v>
      </c>
      <c r="O45870" s="53" t="str">
        <f ca="1"/>
        <v>2025-07</v>
      </c>
    </row>
    <row r="45871" spans="12:15" x14ac:dyDescent="0.4">
      <c r="L45871" s="56">
        <f ca="1"/>
        <v>45870</v>
      </c>
      <c r="M45871" s="53">
        <f ca="1"/>
        <v>2025</v>
      </c>
      <c r="N45871" s="53">
        <f ca="1"/>
        <v>8</v>
      </c>
      <c r="O45871" s="53" t="str">
        <f ca="1"/>
        <v>2025-08</v>
      </c>
    </row>
    <row r="45872" spans="12:15" x14ac:dyDescent="0.4">
      <c r="L45872" s="56">
        <f ca="1"/>
        <v>45871</v>
      </c>
      <c r="M45872" s="53">
        <f ca="1"/>
        <v>2025</v>
      </c>
      <c r="N45872" s="53">
        <f ca="1"/>
        <v>8</v>
      </c>
      <c r="O45872" s="53" t="str">
        <f ca="1"/>
        <v>2025-08</v>
      </c>
    </row>
    <row r="45873" spans="12:15" x14ac:dyDescent="0.4">
      <c r="L45873" s="56">
        <f ca="1"/>
        <v>45872</v>
      </c>
      <c r="M45873" s="53">
        <f ca="1"/>
        <v>2025</v>
      </c>
      <c r="N45873" s="53">
        <f ca="1"/>
        <v>8</v>
      </c>
      <c r="O45873" s="53" t="str">
        <f ca="1"/>
        <v>2025-08</v>
      </c>
    </row>
    <row r="45874" spans="12:15" x14ac:dyDescent="0.4">
      <c r="L45874" s="56">
        <f ca="1"/>
        <v>45873</v>
      </c>
      <c r="M45874" s="53">
        <f ca="1"/>
        <v>2025</v>
      </c>
      <c r="N45874" s="53">
        <f ca="1"/>
        <v>8</v>
      </c>
      <c r="O45874" s="53" t="str">
        <f ca="1"/>
        <v>2025-08</v>
      </c>
    </row>
    <row r="45875" spans="12:15" x14ac:dyDescent="0.4">
      <c r="L45875" s="56">
        <f ca="1"/>
        <v>45874</v>
      </c>
      <c r="M45875" s="53">
        <f ca="1"/>
        <v>2025</v>
      </c>
      <c r="N45875" s="53">
        <f ca="1"/>
        <v>8</v>
      </c>
      <c r="O45875" s="53" t="str">
        <f ca="1"/>
        <v>2025-08</v>
      </c>
    </row>
    <row r="45876" spans="12:15" x14ac:dyDescent="0.4">
      <c r="L45876" s="56">
        <f ca="1"/>
        <v>45875</v>
      </c>
      <c r="M45876" s="53">
        <f ca="1"/>
        <v>2025</v>
      </c>
      <c r="N45876" s="53">
        <f ca="1"/>
        <v>8</v>
      </c>
      <c r="O45876" s="53" t="str">
        <f ca="1"/>
        <v>2025-08</v>
      </c>
    </row>
    <row r="45877" spans="12:15" x14ac:dyDescent="0.4">
      <c r="L45877" s="56">
        <f ca="1"/>
        <v>45876</v>
      </c>
      <c r="M45877" s="53">
        <f ca="1"/>
        <v>2025</v>
      </c>
      <c r="N45877" s="53">
        <f ca="1"/>
        <v>8</v>
      </c>
      <c r="O45877" s="53" t="str">
        <f ca="1"/>
        <v>2025-08</v>
      </c>
    </row>
    <row r="45878" spans="12:15" x14ac:dyDescent="0.4">
      <c r="L45878" s="56">
        <f ca="1"/>
        <v>45877</v>
      </c>
      <c r="M45878" s="53">
        <f ca="1"/>
        <v>2025</v>
      </c>
      <c r="N45878" s="53">
        <f ca="1"/>
        <v>8</v>
      </c>
      <c r="O45878" s="53" t="str">
        <f ca="1"/>
        <v>2025-08</v>
      </c>
    </row>
    <row r="45879" spans="12:15" x14ac:dyDescent="0.4">
      <c r="L45879" s="56">
        <f ca="1"/>
        <v>45878</v>
      </c>
      <c r="M45879" s="53">
        <f ca="1"/>
        <v>2025</v>
      </c>
      <c r="N45879" s="53">
        <f ca="1"/>
        <v>8</v>
      </c>
      <c r="O45879" s="53" t="str">
        <f ca="1"/>
        <v>2025-08</v>
      </c>
    </row>
    <row r="45880" spans="12:15" x14ac:dyDescent="0.4">
      <c r="L45880" s="56">
        <f ca="1"/>
        <v>45879</v>
      </c>
      <c r="M45880" s="53">
        <f ca="1"/>
        <v>2025</v>
      </c>
      <c r="N45880" s="53">
        <f ca="1"/>
        <v>8</v>
      </c>
      <c r="O45880" s="53" t="str">
        <f ca="1"/>
        <v>2025-08</v>
      </c>
    </row>
    <row r="45881" spans="12:15" x14ac:dyDescent="0.4">
      <c r="L45881" s="56">
        <f ca="1"/>
        <v>45880</v>
      </c>
      <c r="M45881" s="53">
        <f ca="1"/>
        <v>2025</v>
      </c>
      <c r="N45881" s="53">
        <f ca="1"/>
        <v>8</v>
      </c>
      <c r="O45881" s="53" t="str">
        <f ca="1"/>
        <v>2025-08</v>
      </c>
    </row>
    <row r="45882" spans="12:15" x14ac:dyDescent="0.4">
      <c r="L45882" s="56">
        <f ca="1"/>
        <v>45881</v>
      </c>
      <c r="M45882" s="53">
        <f ca="1"/>
        <v>2025</v>
      </c>
      <c r="N45882" s="53">
        <f ca="1"/>
        <v>8</v>
      </c>
      <c r="O45882" s="53" t="str">
        <f ca="1"/>
        <v>2025-08</v>
      </c>
    </row>
    <row r="45883" spans="12:15" x14ac:dyDescent="0.4">
      <c r="L45883" s="56">
        <f ca="1"/>
        <v>45882</v>
      </c>
      <c r="M45883" s="53">
        <f ca="1"/>
        <v>2025</v>
      </c>
      <c r="N45883" s="53">
        <f ca="1"/>
        <v>8</v>
      </c>
      <c r="O45883" s="53" t="str">
        <f ca="1"/>
        <v>2025-08</v>
      </c>
    </row>
    <row r="45884" spans="12:15" x14ac:dyDescent="0.4">
      <c r="L45884" s="56">
        <f ca="1"/>
        <v>45883</v>
      </c>
      <c r="M45884" s="53">
        <f ca="1"/>
        <v>2025</v>
      </c>
      <c r="N45884" s="53">
        <f ca="1"/>
        <v>8</v>
      </c>
      <c r="O45884" s="53" t="str">
        <f ca="1"/>
        <v>2025-08</v>
      </c>
    </row>
    <row r="45885" spans="12:15" x14ac:dyDescent="0.4">
      <c r="L45885" s="56">
        <f ca="1"/>
        <v>45884</v>
      </c>
      <c r="M45885" s="53">
        <f ca="1"/>
        <v>2025</v>
      </c>
      <c r="N45885" s="53">
        <f ca="1"/>
        <v>8</v>
      </c>
      <c r="O45885" s="53" t="str">
        <f ca="1"/>
        <v>2025-08</v>
      </c>
    </row>
    <row r="45886" spans="12:15" x14ac:dyDescent="0.4">
      <c r="L45886" s="56">
        <f ca="1"/>
        <v>45885</v>
      </c>
      <c r="M45886" s="53">
        <f ca="1"/>
        <v>2025</v>
      </c>
      <c r="N45886" s="53">
        <f ca="1"/>
        <v>8</v>
      </c>
      <c r="O45886" s="53" t="str">
        <f ca="1"/>
        <v>2025-08</v>
      </c>
    </row>
    <row r="45887" spans="12:15" x14ac:dyDescent="0.4">
      <c r="L45887" s="56">
        <f ca="1"/>
        <v>45886</v>
      </c>
      <c r="M45887" s="53">
        <f ca="1"/>
        <v>2025</v>
      </c>
      <c r="N45887" s="53">
        <f ca="1"/>
        <v>8</v>
      </c>
      <c r="O45887" s="53" t="str">
        <f ca="1"/>
        <v>2025-08</v>
      </c>
    </row>
    <row r="45888" spans="12:15" x14ac:dyDescent="0.4">
      <c r="L45888" s="56">
        <f ca="1"/>
        <v>45887</v>
      </c>
      <c r="M45888" s="53">
        <f ca="1"/>
        <v>2025</v>
      </c>
      <c r="N45888" s="53">
        <f ca="1"/>
        <v>8</v>
      </c>
      <c r="O45888" s="53" t="str">
        <f ca="1"/>
        <v>2025-08</v>
      </c>
    </row>
    <row r="45889" spans="12:15" x14ac:dyDescent="0.4">
      <c r="L45889" s="56">
        <f ca="1"/>
        <v>45888</v>
      </c>
      <c r="M45889" s="53">
        <f ca="1"/>
        <v>2025</v>
      </c>
      <c r="N45889" s="53">
        <f ca="1"/>
        <v>8</v>
      </c>
      <c r="O45889" s="53" t="str">
        <f ca="1"/>
        <v>2025-08</v>
      </c>
    </row>
    <row r="45890" spans="12:15" x14ac:dyDescent="0.4">
      <c r="L45890" s="56">
        <f ca="1"/>
        <v>45889</v>
      </c>
      <c r="M45890" s="53">
        <f ca="1"/>
        <v>2025</v>
      </c>
      <c r="N45890" s="53">
        <f ca="1"/>
        <v>8</v>
      </c>
      <c r="O45890" s="53" t="str">
        <f ca="1"/>
        <v>2025-08</v>
      </c>
    </row>
    <row r="45891" spans="12:15" x14ac:dyDescent="0.4">
      <c r="L45891" s="56">
        <f ca="1"/>
        <v>45890</v>
      </c>
      <c r="M45891" s="53">
        <f ca="1"/>
        <v>2025</v>
      </c>
      <c r="N45891" s="53">
        <f ca="1"/>
        <v>8</v>
      </c>
      <c r="O45891" s="53" t="str">
        <f ca="1"/>
        <v>2025-08</v>
      </c>
    </row>
    <row r="45892" spans="12:15" x14ac:dyDescent="0.4">
      <c r="L45892" s="56">
        <f ca="1"/>
        <v>45891</v>
      </c>
      <c r="M45892" s="53">
        <f ca="1"/>
        <v>2025</v>
      </c>
      <c r="N45892" s="53">
        <f ca="1"/>
        <v>8</v>
      </c>
      <c r="O45892" s="53" t="str">
        <f ca="1"/>
        <v>2025-08</v>
      </c>
    </row>
    <row r="45893" spans="12:15" x14ac:dyDescent="0.4">
      <c r="L45893" s="56">
        <f ca="1"/>
        <v>45892</v>
      </c>
      <c r="M45893" s="53">
        <f ca="1"/>
        <v>2025</v>
      </c>
      <c r="N45893" s="53">
        <f ca="1"/>
        <v>8</v>
      </c>
      <c r="O45893" s="53" t="str">
        <f ca="1"/>
        <v>2025-08</v>
      </c>
    </row>
    <row r="45894" spans="12:15" x14ac:dyDescent="0.4">
      <c r="L45894" s="56">
        <f ca="1"/>
        <v>45893</v>
      </c>
      <c r="M45894" s="53">
        <f ca="1"/>
        <v>2025</v>
      </c>
      <c r="N45894" s="53">
        <f ca="1"/>
        <v>8</v>
      </c>
      <c r="O45894" s="53" t="str">
        <f ca="1"/>
        <v>2025-08</v>
      </c>
    </row>
    <row r="45895" spans="12:15" x14ac:dyDescent="0.4">
      <c r="L45895" s="56">
        <f ca="1"/>
        <v>45894</v>
      </c>
      <c r="M45895" s="53">
        <f ca="1"/>
        <v>2025</v>
      </c>
      <c r="N45895" s="53">
        <f ca="1"/>
        <v>8</v>
      </c>
      <c r="O45895" s="53" t="str">
        <f ca="1"/>
        <v>2025-08</v>
      </c>
    </row>
    <row r="45896" spans="12:15" x14ac:dyDescent="0.4">
      <c r="L45896" s="56">
        <f ca="1"/>
        <v>45895</v>
      </c>
      <c r="M45896" s="53">
        <f ca="1"/>
        <v>2025</v>
      </c>
      <c r="N45896" s="53">
        <f ca="1"/>
        <v>8</v>
      </c>
      <c r="O45896" s="53" t="str">
        <f ca="1"/>
        <v>2025-08</v>
      </c>
    </row>
    <row r="45897" spans="12:15" x14ac:dyDescent="0.4">
      <c r="L45897" s="56">
        <f ca="1"/>
        <v>45896</v>
      </c>
      <c r="M45897" s="53">
        <f ca="1"/>
        <v>2025</v>
      </c>
      <c r="N45897" s="53">
        <f ca="1"/>
        <v>8</v>
      </c>
      <c r="O45897" s="53" t="str">
        <f ca="1"/>
        <v>2025-08</v>
      </c>
    </row>
    <row r="45898" spans="12:15" x14ac:dyDescent="0.4">
      <c r="L45898" s="56">
        <f ca="1"/>
        <v>45897</v>
      </c>
      <c r="M45898" s="53">
        <f ca="1"/>
        <v>2025</v>
      </c>
      <c r="N45898" s="53">
        <f ca="1"/>
        <v>8</v>
      </c>
      <c r="O45898" s="53" t="str">
        <f ca="1"/>
        <v>2025-08</v>
      </c>
    </row>
    <row r="45899" spans="12:15" x14ac:dyDescent="0.4">
      <c r="L45899" s="56">
        <f ca="1"/>
        <v>45898</v>
      </c>
      <c r="M45899" s="53">
        <f ca="1"/>
        <v>2025</v>
      </c>
      <c r="N45899" s="53">
        <f ca="1"/>
        <v>8</v>
      </c>
      <c r="O45899" s="53" t="str">
        <f ca="1"/>
        <v>2025-08</v>
      </c>
    </row>
    <row r="45900" spans="12:15" x14ac:dyDescent="0.4">
      <c r="L45900" s="56">
        <f ca="1"/>
        <v>45899</v>
      </c>
      <c r="M45900" s="53">
        <f ca="1"/>
        <v>2025</v>
      </c>
      <c r="N45900" s="53">
        <f ca="1"/>
        <v>8</v>
      </c>
      <c r="O45900" s="53" t="str">
        <f ca="1"/>
        <v>2025-08</v>
      </c>
    </row>
    <row r="45901" spans="12:15" x14ac:dyDescent="0.4">
      <c r="L45901" s="56">
        <f ca="1"/>
        <v>45900</v>
      </c>
      <c r="M45901" s="53">
        <f ca="1"/>
        <v>2025</v>
      </c>
      <c r="N45901" s="53">
        <f ca="1"/>
        <v>8</v>
      </c>
      <c r="O45901" s="53" t="str">
        <f ca="1"/>
        <v>2025-08</v>
      </c>
    </row>
    <row r="45902" spans="12:15" x14ac:dyDescent="0.4">
      <c r="L45902" s="56">
        <f ca="1"/>
        <v>45901</v>
      </c>
      <c r="M45902" s="53">
        <f ca="1"/>
        <v>2025</v>
      </c>
      <c r="N45902" s="53">
        <f ca="1"/>
        <v>9</v>
      </c>
      <c r="O45902" s="53" t="str">
        <f ca="1"/>
        <v>2025-09</v>
      </c>
    </row>
    <row r="45903" spans="12:15" x14ac:dyDescent="0.4">
      <c r="L45903" s="56">
        <f ca="1"/>
        <v>45902</v>
      </c>
      <c r="M45903" s="53">
        <f ca="1"/>
        <v>2025</v>
      </c>
      <c r="N45903" s="53">
        <f ca="1"/>
        <v>9</v>
      </c>
      <c r="O45903" s="53" t="str">
        <f ca="1"/>
        <v>2025-09</v>
      </c>
    </row>
    <row r="45904" spans="12:15" x14ac:dyDescent="0.4">
      <c r="L45904" s="56">
        <f ca="1"/>
        <v>45903</v>
      </c>
      <c r="M45904" s="53">
        <f ca="1"/>
        <v>2025</v>
      </c>
      <c r="N45904" s="53">
        <f ca="1"/>
        <v>9</v>
      </c>
      <c r="O45904" s="53" t="str">
        <f ca="1"/>
        <v>2025-09</v>
      </c>
    </row>
    <row r="45905" spans="12:15" x14ac:dyDescent="0.4">
      <c r="L45905" s="56">
        <f ca="1"/>
        <v>45904</v>
      </c>
      <c r="M45905" s="53">
        <f ca="1"/>
        <v>2025</v>
      </c>
      <c r="N45905" s="53">
        <f ca="1"/>
        <v>9</v>
      </c>
      <c r="O45905" s="53" t="str">
        <f ca="1"/>
        <v>2025-09</v>
      </c>
    </row>
    <row r="45906" spans="12:15" x14ac:dyDescent="0.4">
      <c r="L45906" s="56">
        <f ca="1"/>
        <v>45905</v>
      </c>
      <c r="M45906" s="53">
        <f ca="1"/>
        <v>2025</v>
      </c>
      <c r="N45906" s="53">
        <f ca="1"/>
        <v>9</v>
      </c>
      <c r="O45906" s="53" t="str">
        <f ca="1"/>
        <v>2025-09</v>
      </c>
    </row>
    <row r="45907" spans="12:15" x14ac:dyDescent="0.4">
      <c r="L45907" s="56">
        <f ca="1"/>
        <v>45906</v>
      </c>
      <c r="M45907" s="53">
        <f ca="1"/>
        <v>2025</v>
      </c>
      <c r="N45907" s="53">
        <f ca="1"/>
        <v>9</v>
      </c>
      <c r="O45907" s="53" t="str">
        <f ca="1"/>
        <v>2025-09</v>
      </c>
    </row>
    <row r="45908" spans="12:15" x14ac:dyDescent="0.4">
      <c r="L45908" s="56">
        <f ca="1"/>
        <v>45907</v>
      </c>
      <c r="M45908" s="53">
        <f ca="1"/>
        <v>2025</v>
      </c>
      <c r="N45908" s="53">
        <f ca="1"/>
        <v>9</v>
      </c>
      <c r="O45908" s="53" t="str">
        <f ca="1"/>
        <v>2025-09</v>
      </c>
    </row>
    <row r="45909" spans="12:15" x14ac:dyDescent="0.4">
      <c r="L45909" s="56">
        <f ca="1"/>
        <v>45908</v>
      </c>
      <c r="M45909" s="53">
        <f ca="1"/>
        <v>2025</v>
      </c>
      <c r="N45909" s="53">
        <f ca="1"/>
        <v>9</v>
      </c>
      <c r="O45909" s="53" t="str">
        <f ca="1"/>
        <v>2025-09</v>
      </c>
    </row>
    <row r="45910" spans="12:15" x14ac:dyDescent="0.4">
      <c r="L45910" s="56">
        <f ca="1"/>
        <v>45909</v>
      </c>
      <c r="M45910" s="53">
        <f ca="1"/>
        <v>2025</v>
      </c>
      <c r="N45910" s="53">
        <f ca="1"/>
        <v>9</v>
      </c>
      <c r="O45910" s="53" t="str">
        <f ca="1"/>
        <v>2025-09</v>
      </c>
    </row>
    <row r="45911" spans="12:15" x14ac:dyDescent="0.4">
      <c r="L45911" s="56">
        <f ca="1"/>
        <v>45910</v>
      </c>
      <c r="M45911" s="53">
        <f ca="1"/>
        <v>2025</v>
      </c>
      <c r="N45911" s="53">
        <f ca="1"/>
        <v>9</v>
      </c>
      <c r="O45911" s="53" t="str">
        <f ca="1"/>
        <v>2025-09</v>
      </c>
    </row>
    <row r="45912" spans="12:15" x14ac:dyDescent="0.4">
      <c r="L45912" s="56">
        <f ca="1"/>
        <v>45911</v>
      </c>
      <c r="M45912" s="53">
        <f ca="1"/>
        <v>2025</v>
      </c>
      <c r="N45912" s="53">
        <f ca="1"/>
        <v>9</v>
      </c>
      <c r="O45912" s="53" t="str">
        <f ca="1"/>
        <v>2025-09</v>
      </c>
    </row>
    <row r="45913" spans="12:15" x14ac:dyDescent="0.4">
      <c r="L45913" s="56">
        <f ca="1"/>
        <v>45912</v>
      </c>
      <c r="M45913" s="53">
        <f ca="1"/>
        <v>2025</v>
      </c>
      <c r="N45913" s="53">
        <f ca="1"/>
        <v>9</v>
      </c>
      <c r="O45913" s="53" t="str">
        <f ca="1"/>
        <v>2025-09</v>
      </c>
    </row>
    <row r="45914" spans="12:15" x14ac:dyDescent="0.4">
      <c r="L45914" s="56">
        <f ca="1"/>
        <v>45913</v>
      </c>
      <c r="M45914" s="53">
        <f ca="1"/>
        <v>2025</v>
      </c>
      <c r="N45914" s="53">
        <f ca="1"/>
        <v>9</v>
      </c>
      <c r="O45914" s="53" t="str">
        <f ca="1"/>
        <v>2025-09</v>
      </c>
    </row>
    <row r="45915" spans="12:15" x14ac:dyDescent="0.4">
      <c r="L45915" s="56">
        <f ca="1"/>
        <v>45914</v>
      </c>
      <c r="M45915" s="53">
        <f ca="1"/>
        <v>2025</v>
      </c>
      <c r="N45915" s="53">
        <f ca="1"/>
        <v>9</v>
      </c>
      <c r="O45915" s="53" t="str">
        <f ca="1"/>
        <v>2025-09</v>
      </c>
    </row>
    <row r="45916" spans="12:15" x14ac:dyDescent="0.4">
      <c r="L45916" s="56">
        <f ca="1"/>
        <v>45915</v>
      </c>
      <c r="M45916" s="53">
        <f ca="1"/>
        <v>2025</v>
      </c>
      <c r="N45916" s="53">
        <f ca="1"/>
        <v>9</v>
      </c>
      <c r="O45916" s="53" t="str">
        <f ca="1"/>
        <v>2025-09</v>
      </c>
    </row>
    <row r="45917" spans="12:15" x14ac:dyDescent="0.4">
      <c r="L45917" s="56">
        <f ca="1"/>
        <v>45916</v>
      </c>
      <c r="M45917" s="53">
        <f ca="1"/>
        <v>2025</v>
      </c>
      <c r="N45917" s="53">
        <f ca="1"/>
        <v>9</v>
      </c>
      <c r="O45917" s="53" t="str">
        <f ca="1"/>
        <v>2025-09</v>
      </c>
    </row>
    <row r="45918" spans="12:15" x14ac:dyDescent="0.4">
      <c r="L45918" s="56">
        <f ca="1"/>
        <v>45917</v>
      </c>
      <c r="M45918" s="53">
        <f ca="1"/>
        <v>2025</v>
      </c>
      <c r="N45918" s="53">
        <f ca="1"/>
        <v>9</v>
      </c>
      <c r="O45918" s="53" t="str">
        <f ca="1"/>
        <v>2025-09</v>
      </c>
    </row>
    <row r="45919" spans="12:15" x14ac:dyDescent="0.4">
      <c r="L45919" s="56">
        <f ca="1"/>
        <v>45918</v>
      </c>
      <c r="M45919" s="53">
        <f ca="1"/>
        <v>2025</v>
      </c>
      <c r="N45919" s="53">
        <f ca="1"/>
        <v>9</v>
      </c>
      <c r="O45919" s="53" t="str">
        <f ca="1"/>
        <v>2025-09</v>
      </c>
    </row>
    <row r="45920" spans="12:15" x14ac:dyDescent="0.4">
      <c r="L45920" s="56">
        <f ca="1"/>
        <v>45919</v>
      </c>
      <c r="M45920" s="53">
        <f ca="1"/>
        <v>2025</v>
      </c>
      <c r="N45920" s="53">
        <f ca="1"/>
        <v>9</v>
      </c>
      <c r="O45920" s="53" t="str">
        <f ca="1"/>
        <v>2025-09</v>
      </c>
    </row>
    <row r="45921" spans="12:15" x14ac:dyDescent="0.4">
      <c r="L45921" s="56">
        <f ca="1"/>
        <v>45920</v>
      </c>
      <c r="M45921" s="53">
        <f ca="1"/>
        <v>2025</v>
      </c>
      <c r="N45921" s="53">
        <f ca="1"/>
        <v>9</v>
      </c>
      <c r="O45921" s="53" t="str">
        <f ca="1"/>
        <v>2025-09</v>
      </c>
    </row>
    <row r="45922" spans="12:15" x14ac:dyDescent="0.4">
      <c r="L45922" s="56">
        <f ca="1"/>
        <v>45921</v>
      </c>
      <c r="M45922" s="53">
        <f ca="1"/>
        <v>2025</v>
      </c>
      <c r="N45922" s="53">
        <f ca="1"/>
        <v>9</v>
      </c>
      <c r="O45922" s="53" t="str">
        <f ca="1"/>
        <v>2025-09</v>
      </c>
    </row>
    <row r="45923" spans="12:15" x14ac:dyDescent="0.4">
      <c r="L45923" s="56">
        <f ca="1"/>
        <v>45922</v>
      </c>
      <c r="M45923" s="53">
        <f ca="1"/>
        <v>2025</v>
      </c>
      <c r="N45923" s="53">
        <f ca="1"/>
        <v>9</v>
      </c>
      <c r="O45923" s="53" t="str">
        <f ca="1"/>
        <v>2025-09</v>
      </c>
    </row>
    <row r="45924" spans="12:15" x14ac:dyDescent="0.4">
      <c r="L45924" s="56">
        <f ca="1"/>
        <v>45923</v>
      </c>
      <c r="M45924" s="53">
        <f ca="1"/>
        <v>2025</v>
      </c>
      <c r="N45924" s="53">
        <f ca="1"/>
        <v>9</v>
      </c>
      <c r="O45924" s="53" t="str">
        <f ca="1"/>
        <v>2025-09</v>
      </c>
    </row>
    <row r="45925" spans="12:15" x14ac:dyDescent="0.4">
      <c r="L45925" s="56">
        <f ca="1"/>
        <v>45924</v>
      </c>
      <c r="M45925" s="53">
        <f ca="1"/>
        <v>2025</v>
      </c>
      <c r="N45925" s="53">
        <f ca="1"/>
        <v>9</v>
      </c>
      <c r="O45925" s="53" t="str">
        <f ca="1"/>
        <v>2025-09</v>
      </c>
    </row>
    <row r="45926" spans="12:15" x14ac:dyDescent="0.4">
      <c r="L45926" s="56">
        <f ca="1"/>
        <v>45925</v>
      </c>
      <c r="M45926" s="53">
        <f ca="1"/>
        <v>2025</v>
      </c>
      <c r="N45926" s="53">
        <f ca="1"/>
        <v>9</v>
      </c>
      <c r="O45926" s="53" t="str">
        <f ca="1"/>
        <v>2025-09</v>
      </c>
    </row>
    <row r="45927" spans="12:15" x14ac:dyDescent="0.4">
      <c r="L45927" s="56">
        <f ca="1"/>
        <v>45926</v>
      </c>
      <c r="M45927" s="53">
        <f ca="1"/>
        <v>2025</v>
      </c>
      <c r="N45927" s="53">
        <f ca="1"/>
        <v>9</v>
      </c>
      <c r="O45927" s="53" t="str">
        <f ca="1"/>
        <v>2025-09</v>
      </c>
    </row>
    <row r="45928" spans="12:15" x14ac:dyDescent="0.4">
      <c r="L45928" s="56">
        <f ca="1"/>
        <v>45927</v>
      </c>
      <c r="M45928" s="53">
        <f ca="1"/>
        <v>2025</v>
      </c>
      <c r="N45928" s="53">
        <f ca="1"/>
        <v>9</v>
      </c>
      <c r="O45928" s="53" t="str">
        <f ca="1"/>
        <v>2025-09</v>
      </c>
    </row>
    <row r="45929" spans="12:15" x14ac:dyDescent="0.4">
      <c r="L45929" s="56">
        <f ca="1"/>
        <v>45928</v>
      </c>
      <c r="M45929" s="53">
        <f ca="1"/>
        <v>2025</v>
      </c>
      <c r="N45929" s="53">
        <f ca="1"/>
        <v>9</v>
      </c>
      <c r="O45929" s="53" t="str">
        <f ca="1"/>
        <v>2025-09</v>
      </c>
    </row>
    <row r="45930" spans="12:15" x14ac:dyDescent="0.4">
      <c r="L45930" s="56">
        <f ca="1"/>
        <v>45929</v>
      </c>
      <c r="M45930" s="53">
        <f ca="1"/>
        <v>2025</v>
      </c>
      <c r="N45930" s="53">
        <f ca="1"/>
        <v>9</v>
      </c>
      <c r="O45930" s="53" t="str">
        <f ca="1"/>
        <v>2025-09</v>
      </c>
    </row>
    <row r="45931" spans="12:15" x14ac:dyDescent="0.4">
      <c r="L45931" s="56">
        <f ca="1"/>
        <v>45930</v>
      </c>
      <c r="M45931" s="53">
        <f ca="1"/>
        <v>2025</v>
      </c>
      <c r="N45931" s="53">
        <f ca="1"/>
        <v>9</v>
      </c>
      <c r="O45931" s="53" t="str">
        <f ca="1"/>
        <v>2025-09</v>
      </c>
    </row>
    <row r="45932" spans="12:15" x14ac:dyDescent="0.4">
      <c r="L45932" s="56">
        <f ca="1"/>
        <v>45931</v>
      </c>
      <c r="M45932" s="53">
        <f ca="1"/>
        <v>2025</v>
      </c>
      <c r="N45932" s="53">
        <f ca="1"/>
        <v>10</v>
      </c>
      <c r="O45932" s="53" t="str">
        <f ca="1"/>
        <v>2025-10</v>
      </c>
    </row>
    <row r="45933" spans="12:15" x14ac:dyDescent="0.4">
      <c r="L45933" s="56">
        <f ca="1"/>
        <v>45932</v>
      </c>
      <c r="M45933" s="53">
        <f ca="1"/>
        <v>2025</v>
      </c>
      <c r="N45933" s="53">
        <f ca="1"/>
        <v>10</v>
      </c>
      <c r="O45933" s="53" t="str">
        <f ca="1"/>
        <v>2025-10</v>
      </c>
    </row>
    <row r="45934" spans="12:15" x14ac:dyDescent="0.4">
      <c r="L45934" s="56">
        <f ca="1"/>
        <v>45933</v>
      </c>
      <c r="M45934" s="53">
        <f ca="1"/>
        <v>2025</v>
      </c>
      <c r="N45934" s="53">
        <f ca="1"/>
        <v>10</v>
      </c>
      <c r="O45934" s="53" t="str">
        <f ca="1"/>
        <v>2025-10</v>
      </c>
    </row>
    <row r="45935" spans="12:15" x14ac:dyDescent="0.4">
      <c r="L45935" s="56">
        <f ca="1"/>
        <v>45934</v>
      </c>
      <c r="M45935" s="53">
        <f ca="1"/>
        <v>2025</v>
      </c>
      <c r="N45935" s="53">
        <f ca="1"/>
        <v>10</v>
      </c>
      <c r="O45935" s="53" t="str">
        <f ca="1"/>
        <v>2025-10</v>
      </c>
    </row>
    <row r="45936" spans="12:15" x14ac:dyDescent="0.4">
      <c r="L45936" s="56">
        <f ca="1"/>
        <v>45935</v>
      </c>
      <c r="M45936" s="53">
        <f ca="1"/>
        <v>2025</v>
      </c>
      <c r="N45936" s="53">
        <f ca="1"/>
        <v>10</v>
      </c>
      <c r="O45936" s="53" t="str">
        <f ca="1"/>
        <v>2025-10</v>
      </c>
    </row>
    <row r="45937" spans="12:15" x14ac:dyDescent="0.4">
      <c r="L45937" s="56">
        <f ca="1"/>
        <v>45936</v>
      </c>
      <c r="M45937" s="53">
        <f ca="1"/>
        <v>2025</v>
      </c>
      <c r="N45937" s="53">
        <f ca="1"/>
        <v>10</v>
      </c>
      <c r="O45937" s="53" t="str">
        <f ca="1"/>
        <v>2025-10</v>
      </c>
    </row>
    <row r="45938" spans="12:15" x14ac:dyDescent="0.4">
      <c r="L45938" s="56">
        <f ca="1"/>
        <v>45937</v>
      </c>
      <c r="M45938" s="53">
        <f ca="1"/>
        <v>2025</v>
      </c>
      <c r="N45938" s="53">
        <f ca="1"/>
        <v>10</v>
      </c>
      <c r="O45938" s="53" t="str">
        <f ca="1"/>
        <v>2025-10</v>
      </c>
    </row>
    <row r="45939" spans="12:15" x14ac:dyDescent="0.4">
      <c r="L45939" s="56">
        <f ca="1"/>
        <v>45938</v>
      </c>
      <c r="M45939" s="53">
        <f ca="1"/>
        <v>2025</v>
      </c>
      <c r="N45939" s="53">
        <f ca="1"/>
        <v>10</v>
      </c>
      <c r="O45939" s="53" t="str">
        <f ca="1"/>
        <v>2025-10</v>
      </c>
    </row>
    <row r="45940" spans="12:15" x14ac:dyDescent="0.4">
      <c r="L45940" s="56">
        <f ca="1"/>
        <v>45939</v>
      </c>
      <c r="M45940" s="53">
        <f ca="1"/>
        <v>2025</v>
      </c>
      <c r="N45940" s="53">
        <f ca="1"/>
        <v>10</v>
      </c>
      <c r="O45940" s="53" t="str">
        <f ca="1"/>
        <v>2025-10</v>
      </c>
    </row>
    <row r="45941" spans="12:15" x14ac:dyDescent="0.4">
      <c r="L45941" s="56">
        <f ca="1"/>
        <v>45940</v>
      </c>
      <c r="M45941" s="53">
        <f ca="1"/>
        <v>2025</v>
      </c>
      <c r="N45941" s="53">
        <f ca="1"/>
        <v>10</v>
      </c>
      <c r="O45941" s="53" t="str">
        <f ca="1"/>
        <v>2025-10</v>
      </c>
    </row>
    <row r="45942" spans="12:15" x14ac:dyDescent="0.4">
      <c r="L45942" s="56">
        <f ca="1"/>
        <v>45941</v>
      </c>
      <c r="M45942" s="53">
        <f ca="1"/>
        <v>2025</v>
      </c>
      <c r="N45942" s="53">
        <f ca="1"/>
        <v>10</v>
      </c>
      <c r="O45942" s="53" t="str">
        <f ca="1"/>
        <v>2025-10</v>
      </c>
    </row>
    <row r="45943" spans="12:15" x14ac:dyDescent="0.4">
      <c r="L45943" s="56">
        <f ca="1"/>
        <v>45942</v>
      </c>
      <c r="M45943" s="53">
        <f ca="1"/>
        <v>2025</v>
      </c>
      <c r="N45943" s="53">
        <f ca="1"/>
        <v>10</v>
      </c>
      <c r="O45943" s="53" t="str">
        <f ca="1"/>
        <v>2025-10</v>
      </c>
    </row>
    <row r="45944" spans="12:15" x14ac:dyDescent="0.4">
      <c r="L45944" s="56">
        <f ca="1"/>
        <v>45943</v>
      </c>
      <c r="M45944" s="53">
        <f ca="1"/>
        <v>2025</v>
      </c>
      <c r="N45944" s="53">
        <f ca="1"/>
        <v>10</v>
      </c>
      <c r="O45944" s="53" t="str">
        <f ca="1"/>
        <v>2025-10</v>
      </c>
    </row>
    <row r="45945" spans="12:15" x14ac:dyDescent="0.4">
      <c r="L45945" s="56">
        <f ca="1"/>
        <v>45944</v>
      </c>
      <c r="M45945" s="53">
        <f ca="1"/>
        <v>2025</v>
      </c>
      <c r="N45945" s="53">
        <f ca="1"/>
        <v>10</v>
      </c>
      <c r="O45945" s="53" t="str">
        <f ca="1"/>
        <v>2025-10</v>
      </c>
    </row>
    <row r="45946" spans="12:15" x14ac:dyDescent="0.4">
      <c r="L45946" s="56">
        <f ca="1"/>
        <v>45945</v>
      </c>
      <c r="M45946" s="53">
        <f ca="1"/>
        <v>2025</v>
      </c>
      <c r="N45946" s="53">
        <f ca="1"/>
        <v>10</v>
      </c>
      <c r="O45946" s="53" t="str">
        <f ca="1"/>
        <v>2025-10</v>
      </c>
    </row>
    <row r="45947" spans="12:15" x14ac:dyDescent="0.4">
      <c r="L45947" s="56">
        <f ca="1"/>
        <v>45946</v>
      </c>
      <c r="M45947" s="53">
        <f ca="1"/>
        <v>2025</v>
      </c>
      <c r="N45947" s="53">
        <f ca="1"/>
        <v>10</v>
      </c>
      <c r="O45947" s="53" t="str">
        <f ca="1"/>
        <v>2025-10</v>
      </c>
    </row>
    <row r="45948" spans="12:15" x14ac:dyDescent="0.4">
      <c r="L45948" s="56">
        <f ca="1"/>
        <v>45947</v>
      </c>
      <c r="M45948" s="53">
        <f ca="1"/>
        <v>2025</v>
      </c>
      <c r="N45948" s="53">
        <f ca="1"/>
        <v>10</v>
      </c>
      <c r="O45948" s="53" t="str">
        <f ca="1"/>
        <v>2025-10</v>
      </c>
    </row>
    <row r="45949" spans="12:15" x14ac:dyDescent="0.4">
      <c r="L45949" s="56">
        <f ca="1"/>
        <v>45948</v>
      </c>
      <c r="M45949" s="53">
        <f ca="1"/>
        <v>2025</v>
      </c>
      <c r="N45949" s="53">
        <f ca="1"/>
        <v>10</v>
      </c>
      <c r="O45949" s="53" t="str">
        <f ca="1"/>
        <v>2025-10</v>
      </c>
    </row>
    <row r="45950" spans="12:15" x14ac:dyDescent="0.4">
      <c r="L45950" s="56">
        <f ca="1"/>
        <v>45949</v>
      </c>
      <c r="M45950" s="53">
        <f ca="1"/>
        <v>2025</v>
      </c>
      <c r="N45950" s="53">
        <f ca="1"/>
        <v>10</v>
      </c>
      <c r="O45950" s="53" t="str">
        <f ca="1"/>
        <v>2025-10</v>
      </c>
    </row>
    <row r="45951" spans="12:15" x14ac:dyDescent="0.4">
      <c r="L45951" s="56">
        <f ca="1"/>
        <v>45950</v>
      </c>
      <c r="M45951" s="53">
        <f ca="1"/>
        <v>2025</v>
      </c>
      <c r="N45951" s="53">
        <f ca="1"/>
        <v>10</v>
      </c>
      <c r="O45951" s="53" t="str">
        <f ca="1"/>
        <v>2025-10</v>
      </c>
    </row>
    <row r="45952" spans="12:15" x14ac:dyDescent="0.4">
      <c r="L45952" s="56">
        <f ca="1"/>
        <v>45951</v>
      </c>
      <c r="M45952" s="53">
        <f ca="1"/>
        <v>2025</v>
      </c>
      <c r="N45952" s="53">
        <f ca="1"/>
        <v>10</v>
      </c>
      <c r="O45952" s="53" t="str">
        <f ca="1"/>
        <v>2025-10</v>
      </c>
    </row>
    <row r="45953" spans="12:15" x14ac:dyDescent="0.4">
      <c r="L45953" s="56">
        <f ca="1"/>
        <v>45952</v>
      </c>
      <c r="M45953" s="53">
        <f ca="1"/>
        <v>2025</v>
      </c>
      <c r="N45953" s="53">
        <f ca="1"/>
        <v>10</v>
      </c>
      <c r="O45953" s="53" t="str">
        <f ca="1"/>
        <v>2025-10</v>
      </c>
    </row>
    <row r="45954" spans="12:15" x14ac:dyDescent="0.4">
      <c r="L45954" s="56">
        <f ca="1"/>
        <v>45953</v>
      </c>
      <c r="M45954" s="53">
        <f ca="1"/>
        <v>2025</v>
      </c>
      <c r="N45954" s="53">
        <f ca="1"/>
        <v>10</v>
      </c>
      <c r="O45954" s="53" t="str">
        <f ca="1"/>
        <v>2025-10</v>
      </c>
    </row>
    <row r="45955" spans="12:15" x14ac:dyDescent="0.4">
      <c r="L45955" s="56">
        <f ca="1"/>
        <v>45954</v>
      </c>
      <c r="M45955" s="53">
        <f ca="1"/>
        <v>2025</v>
      </c>
      <c r="N45955" s="53">
        <f ca="1"/>
        <v>10</v>
      </c>
      <c r="O45955" s="53" t="str">
        <f ca="1"/>
        <v>2025-10</v>
      </c>
    </row>
    <row r="45956" spans="12:15" x14ac:dyDescent="0.4">
      <c r="L45956" s="56">
        <f ca="1"/>
        <v>45955</v>
      </c>
      <c r="M45956" s="53">
        <f ca="1"/>
        <v>2025</v>
      </c>
      <c r="N45956" s="53">
        <f ca="1"/>
        <v>10</v>
      </c>
      <c r="O45956" s="53" t="str">
        <f ca="1"/>
        <v>2025-10</v>
      </c>
    </row>
    <row r="45957" spans="12:15" x14ac:dyDescent="0.4">
      <c r="L45957" s="56">
        <f ca="1"/>
        <v>45956</v>
      </c>
      <c r="M45957" s="53">
        <f ca="1"/>
        <v>2025</v>
      </c>
      <c r="N45957" s="53">
        <f ca="1"/>
        <v>10</v>
      </c>
      <c r="O45957" s="53" t="str">
        <f ca="1"/>
        <v>2025-10</v>
      </c>
    </row>
    <row r="45958" spans="12:15" x14ac:dyDescent="0.4">
      <c r="L45958" s="56">
        <f ca="1"/>
        <v>45957</v>
      </c>
      <c r="M45958" s="53">
        <f ca="1"/>
        <v>2025</v>
      </c>
      <c r="N45958" s="53">
        <f ca="1"/>
        <v>10</v>
      </c>
      <c r="O45958" s="53" t="str">
        <f ca="1"/>
        <v>2025-10</v>
      </c>
    </row>
    <row r="45959" spans="12:15" x14ac:dyDescent="0.4">
      <c r="L45959" s="56">
        <f ca="1"/>
        <v>45958</v>
      </c>
      <c r="M45959" s="53">
        <f ca="1"/>
        <v>2025</v>
      </c>
      <c r="N45959" s="53">
        <f ca="1"/>
        <v>10</v>
      </c>
      <c r="O45959" s="53" t="str">
        <f ca="1"/>
        <v>2025-10</v>
      </c>
    </row>
    <row r="45960" spans="12:15" x14ac:dyDescent="0.4">
      <c r="L45960" s="56">
        <f ca="1"/>
        <v>45959</v>
      </c>
      <c r="M45960" s="53">
        <f ca="1"/>
        <v>2025</v>
      </c>
      <c r="N45960" s="53">
        <f ca="1"/>
        <v>10</v>
      </c>
      <c r="O45960" s="53" t="str">
        <f ca="1"/>
        <v>2025-10</v>
      </c>
    </row>
    <row r="45961" spans="12:15" x14ac:dyDescent="0.4">
      <c r="L45961" s="56">
        <f ca="1"/>
        <v>45960</v>
      </c>
      <c r="M45961" s="53">
        <f ca="1"/>
        <v>2025</v>
      </c>
      <c r="N45961" s="53">
        <f ca="1"/>
        <v>10</v>
      </c>
      <c r="O45961" s="53" t="str">
        <f ca="1"/>
        <v>2025-10</v>
      </c>
    </row>
    <row r="45962" spans="12:15" x14ac:dyDescent="0.4">
      <c r="L45962" s="56">
        <f ca="1"/>
        <v>45961</v>
      </c>
      <c r="M45962" s="53">
        <f ca="1"/>
        <v>2025</v>
      </c>
      <c r="N45962" s="53">
        <f ca="1"/>
        <v>10</v>
      </c>
      <c r="O45962" s="53" t="str">
        <f ca="1"/>
        <v>2025-10</v>
      </c>
    </row>
    <row r="45963" spans="12:15" x14ac:dyDescent="0.4">
      <c r="L45963" s="56">
        <f ca="1"/>
        <v>45962</v>
      </c>
      <c r="M45963" s="53">
        <f ca="1"/>
        <v>2025</v>
      </c>
      <c r="N45963" s="53">
        <f ca="1"/>
        <v>11</v>
      </c>
      <c r="O45963" s="53" t="str">
        <f ca="1"/>
        <v>2025-11</v>
      </c>
    </row>
    <row r="45964" spans="12:15" x14ac:dyDescent="0.4">
      <c r="L45964" s="56">
        <f ca="1"/>
        <v>45963</v>
      </c>
      <c r="M45964" s="53">
        <f ca="1"/>
        <v>2025</v>
      </c>
      <c r="N45964" s="53">
        <f ca="1"/>
        <v>11</v>
      </c>
      <c r="O45964" s="53" t="str">
        <f ca="1"/>
        <v>2025-11</v>
      </c>
    </row>
    <row r="45965" spans="12:15" x14ac:dyDescent="0.4">
      <c r="L45965" s="56">
        <f ca="1"/>
        <v>45964</v>
      </c>
      <c r="M45965" s="53">
        <f ca="1"/>
        <v>2025</v>
      </c>
      <c r="N45965" s="53">
        <f ca="1"/>
        <v>11</v>
      </c>
      <c r="O45965" s="53" t="str">
        <f ca="1"/>
        <v>2025-11</v>
      </c>
    </row>
    <row r="45966" spans="12:15" x14ac:dyDescent="0.4">
      <c r="L45966" s="56">
        <f ca="1"/>
        <v>45965</v>
      </c>
      <c r="M45966" s="53">
        <f ca="1"/>
        <v>2025</v>
      </c>
      <c r="N45966" s="53">
        <f ca="1"/>
        <v>11</v>
      </c>
      <c r="O45966" s="53" t="str">
        <f ca="1"/>
        <v>2025-11</v>
      </c>
    </row>
    <row r="45967" spans="12:15" x14ac:dyDescent="0.4">
      <c r="L45967" s="56">
        <f ca="1"/>
        <v>45966</v>
      </c>
      <c r="M45967" s="53">
        <f ca="1"/>
        <v>2025</v>
      </c>
      <c r="N45967" s="53">
        <f ca="1"/>
        <v>11</v>
      </c>
      <c r="O45967" s="53" t="str">
        <f ca="1"/>
        <v>2025-11</v>
      </c>
    </row>
    <row r="45968" spans="12:15" x14ac:dyDescent="0.4">
      <c r="L45968" s="56">
        <f ca="1"/>
        <v>45967</v>
      </c>
      <c r="M45968" s="53">
        <f ca="1"/>
        <v>2025</v>
      </c>
      <c r="N45968" s="53">
        <f ca="1"/>
        <v>11</v>
      </c>
      <c r="O45968" s="53" t="str">
        <f ca="1"/>
        <v>2025-11</v>
      </c>
    </row>
    <row r="45969" spans="12:15" x14ac:dyDescent="0.4">
      <c r="L45969" s="56">
        <f ca="1"/>
        <v>45968</v>
      </c>
      <c r="M45969" s="53">
        <f ca="1"/>
        <v>2025</v>
      </c>
      <c r="N45969" s="53">
        <f ca="1"/>
        <v>11</v>
      </c>
      <c r="O45969" s="53" t="str">
        <f ca="1"/>
        <v>2025-11</v>
      </c>
    </row>
    <row r="45970" spans="12:15" x14ac:dyDescent="0.4">
      <c r="L45970" s="56">
        <f ca="1"/>
        <v>45969</v>
      </c>
      <c r="M45970" s="53">
        <f ca="1"/>
        <v>2025</v>
      </c>
      <c r="N45970" s="53">
        <f ca="1"/>
        <v>11</v>
      </c>
      <c r="O45970" s="53" t="str">
        <f ca="1"/>
        <v>2025-11</v>
      </c>
    </row>
    <row r="45971" spans="12:15" x14ac:dyDescent="0.4">
      <c r="L45971" s="56">
        <f ca="1"/>
        <v>45970</v>
      </c>
      <c r="M45971" s="53">
        <f ca="1"/>
        <v>2025</v>
      </c>
      <c r="N45971" s="53">
        <f ca="1"/>
        <v>11</v>
      </c>
      <c r="O45971" s="53" t="str">
        <f ca="1"/>
        <v>2025-11</v>
      </c>
    </row>
    <row r="45972" spans="12:15" x14ac:dyDescent="0.4">
      <c r="L45972" s="56">
        <f ca="1"/>
        <v>45971</v>
      </c>
      <c r="M45972" s="53">
        <f ca="1"/>
        <v>2025</v>
      </c>
      <c r="N45972" s="53">
        <f ca="1"/>
        <v>11</v>
      </c>
      <c r="O45972" s="53" t="str">
        <f ca="1"/>
        <v>2025-11</v>
      </c>
    </row>
    <row r="45973" spans="12:15" x14ac:dyDescent="0.4">
      <c r="L45973" s="56">
        <f ca="1"/>
        <v>45972</v>
      </c>
      <c r="M45973" s="53">
        <f ca="1"/>
        <v>2025</v>
      </c>
      <c r="N45973" s="53">
        <f ca="1"/>
        <v>11</v>
      </c>
      <c r="O45973" s="53" t="str">
        <f ca="1"/>
        <v>2025-11</v>
      </c>
    </row>
    <row r="45974" spans="12:15" x14ac:dyDescent="0.4">
      <c r="L45974" s="56">
        <f ca="1"/>
        <v>45973</v>
      </c>
      <c r="M45974" s="53">
        <f ca="1"/>
        <v>2025</v>
      </c>
      <c r="N45974" s="53">
        <f ca="1"/>
        <v>11</v>
      </c>
      <c r="O45974" s="53" t="str">
        <f ca="1"/>
        <v>2025-11</v>
      </c>
    </row>
    <row r="45975" spans="12:15" x14ac:dyDescent="0.4">
      <c r="L45975" s="56">
        <f ca="1"/>
        <v>45974</v>
      </c>
      <c r="M45975" s="53">
        <f ca="1"/>
        <v>2025</v>
      </c>
      <c r="N45975" s="53">
        <f ca="1"/>
        <v>11</v>
      </c>
      <c r="O45975" s="53" t="str">
        <f ca="1"/>
        <v>2025-11</v>
      </c>
    </row>
    <row r="45976" spans="12:15" x14ac:dyDescent="0.4">
      <c r="L45976" s="56">
        <f ca="1"/>
        <v>45975</v>
      </c>
      <c r="M45976" s="53">
        <f ca="1"/>
        <v>2025</v>
      </c>
      <c r="N45976" s="53">
        <f ca="1"/>
        <v>11</v>
      </c>
      <c r="O45976" s="53" t="str">
        <f ca="1"/>
        <v>2025-11</v>
      </c>
    </row>
    <row r="45977" spans="12:15" x14ac:dyDescent="0.4">
      <c r="L45977" s="56">
        <f ca="1"/>
        <v>45976</v>
      </c>
      <c r="M45977" s="53">
        <f ca="1"/>
        <v>2025</v>
      </c>
      <c r="N45977" s="53">
        <f ca="1"/>
        <v>11</v>
      </c>
      <c r="O45977" s="53" t="str">
        <f ca="1"/>
        <v>2025-11</v>
      </c>
    </row>
    <row r="45978" spans="12:15" x14ac:dyDescent="0.4">
      <c r="L45978" s="56">
        <f ca="1"/>
        <v>45977</v>
      </c>
      <c r="M45978" s="53">
        <f ca="1"/>
        <v>2025</v>
      </c>
      <c r="N45978" s="53">
        <f ca="1"/>
        <v>11</v>
      </c>
      <c r="O45978" s="53" t="str">
        <f ca="1"/>
        <v>2025-11</v>
      </c>
    </row>
    <row r="45979" spans="12:15" x14ac:dyDescent="0.4">
      <c r="L45979" s="56">
        <f ca="1"/>
        <v>45978</v>
      </c>
      <c r="M45979" s="53">
        <f ca="1"/>
        <v>2025</v>
      </c>
      <c r="N45979" s="53">
        <f ca="1"/>
        <v>11</v>
      </c>
      <c r="O45979" s="53" t="str">
        <f ca="1"/>
        <v>2025-11</v>
      </c>
    </row>
    <row r="45980" spans="12:15" x14ac:dyDescent="0.4">
      <c r="L45980" s="56">
        <f ca="1"/>
        <v>45979</v>
      </c>
      <c r="M45980" s="53">
        <f ca="1"/>
        <v>2025</v>
      </c>
      <c r="N45980" s="53">
        <f ca="1"/>
        <v>11</v>
      </c>
      <c r="O45980" s="53" t="str">
        <f ca="1"/>
        <v>2025-11</v>
      </c>
    </row>
    <row r="45981" spans="12:15" x14ac:dyDescent="0.4">
      <c r="L45981" s="56">
        <f ca="1"/>
        <v>45980</v>
      </c>
      <c r="M45981" s="53">
        <f ca="1"/>
        <v>2025</v>
      </c>
      <c r="N45981" s="53">
        <f ca="1"/>
        <v>11</v>
      </c>
      <c r="O45981" s="53" t="str">
        <f ca="1"/>
        <v>2025-11</v>
      </c>
    </row>
    <row r="45982" spans="12:15" x14ac:dyDescent="0.4">
      <c r="L45982" s="56">
        <f ca="1"/>
        <v>45981</v>
      </c>
      <c r="M45982" s="53">
        <f ca="1"/>
        <v>2025</v>
      </c>
      <c r="N45982" s="53">
        <f ca="1"/>
        <v>11</v>
      </c>
      <c r="O45982" s="53" t="str">
        <f ca="1"/>
        <v>2025-11</v>
      </c>
    </row>
    <row r="45983" spans="12:15" x14ac:dyDescent="0.4">
      <c r="L45983" s="56">
        <f ca="1"/>
        <v>45982</v>
      </c>
      <c r="M45983" s="53">
        <f ca="1"/>
        <v>2025</v>
      </c>
      <c r="N45983" s="53">
        <f ca="1"/>
        <v>11</v>
      </c>
      <c r="O45983" s="53" t="str">
        <f ca="1"/>
        <v>2025-11</v>
      </c>
    </row>
    <row r="45984" spans="12:15" x14ac:dyDescent="0.4">
      <c r="L45984" s="56">
        <f ca="1"/>
        <v>45983</v>
      </c>
      <c r="M45984" s="53">
        <f ca="1"/>
        <v>2025</v>
      </c>
      <c r="N45984" s="53">
        <f ca="1"/>
        <v>11</v>
      </c>
      <c r="O45984" s="53" t="str">
        <f ca="1"/>
        <v>2025-11</v>
      </c>
    </row>
    <row r="45985" spans="12:15" x14ac:dyDescent="0.4">
      <c r="L45985" s="56">
        <f ca="1"/>
        <v>45984</v>
      </c>
      <c r="M45985" s="53">
        <f ca="1"/>
        <v>2025</v>
      </c>
      <c r="N45985" s="53">
        <f ca="1"/>
        <v>11</v>
      </c>
      <c r="O45985" s="53" t="str">
        <f ca="1"/>
        <v>2025-11</v>
      </c>
    </row>
    <row r="45986" spans="12:15" x14ac:dyDescent="0.4">
      <c r="L45986" s="56">
        <f ca="1"/>
        <v>45985</v>
      </c>
      <c r="M45986" s="53">
        <f ca="1"/>
        <v>2025</v>
      </c>
      <c r="N45986" s="53">
        <f ca="1"/>
        <v>11</v>
      </c>
      <c r="O45986" s="53" t="str">
        <f ca="1"/>
        <v>2025-11</v>
      </c>
    </row>
    <row r="45987" spans="12:15" x14ac:dyDescent="0.4">
      <c r="L45987" s="56">
        <f ca="1"/>
        <v>45986</v>
      </c>
      <c r="M45987" s="53">
        <f ca="1"/>
        <v>2025</v>
      </c>
      <c r="N45987" s="53">
        <f ca="1"/>
        <v>11</v>
      </c>
      <c r="O45987" s="53" t="str">
        <f ca="1"/>
        <v>2025-11</v>
      </c>
    </row>
    <row r="45988" spans="12:15" x14ac:dyDescent="0.4">
      <c r="L45988" s="56">
        <f ca="1"/>
        <v>45987</v>
      </c>
      <c r="M45988" s="53">
        <f ca="1"/>
        <v>2025</v>
      </c>
      <c r="N45988" s="53">
        <f ca="1"/>
        <v>11</v>
      </c>
      <c r="O45988" s="53" t="str">
        <f ca="1"/>
        <v>2025-11</v>
      </c>
    </row>
    <row r="45989" spans="12:15" x14ac:dyDescent="0.4">
      <c r="L45989" s="56">
        <f ca="1"/>
        <v>45988</v>
      </c>
      <c r="M45989" s="53">
        <f ca="1"/>
        <v>2025</v>
      </c>
      <c r="N45989" s="53">
        <f ca="1"/>
        <v>11</v>
      </c>
      <c r="O45989" s="53" t="str">
        <f ca="1"/>
        <v>2025-11</v>
      </c>
    </row>
    <row r="45990" spans="12:15" x14ac:dyDescent="0.4">
      <c r="L45990" s="56">
        <f ca="1"/>
        <v>45989</v>
      </c>
      <c r="M45990" s="53">
        <f ca="1"/>
        <v>2025</v>
      </c>
      <c r="N45990" s="53">
        <f ca="1"/>
        <v>11</v>
      </c>
      <c r="O45990" s="53" t="str">
        <f ca="1"/>
        <v>2025-11</v>
      </c>
    </row>
    <row r="45991" spans="12:15" x14ac:dyDescent="0.4">
      <c r="L45991" s="56">
        <f ca="1"/>
        <v>45990</v>
      </c>
      <c r="M45991" s="53">
        <f ca="1"/>
        <v>2025</v>
      </c>
      <c r="N45991" s="53">
        <f ca="1"/>
        <v>11</v>
      </c>
      <c r="O45991" s="53" t="str">
        <f ca="1"/>
        <v>2025-11</v>
      </c>
    </row>
    <row r="45992" spans="12:15" x14ac:dyDescent="0.4">
      <c r="L45992" s="56">
        <f ca="1"/>
        <v>45991</v>
      </c>
      <c r="M45992" s="53">
        <f ca="1"/>
        <v>2025</v>
      </c>
      <c r="N45992" s="53">
        <f ca="1"/>
        <v>11</v>
      </c>
      <c r="O45992" s="53" t="str">
        <f ca="1"/>
        <v>2025-11</v>
      </c>
    </row>
    <row r="45993" spans="12:15" x14ac:dyDescent="0.4">
      <c r="L45993" s="56">
        <f ca="1"/>
        <v>45992</v>
      </c>
      <c r="M45993" s="53">
        <f ca="1"/>
        <v>2025</v>
      </c>
      <c r="N45993" s="53">
        <f ca="1"/>
        <v>12</v>
      </c>
      <c r="O45993" s="53" t="str">
        <f ca="1"/>
        <v>2025-12</v>
      </c>
    </row>
    <row r="45994" spans="12:15" x14ac:dyDescent="0.4">
      <c r="L45994" s="56">
        <f ca="1"/>
        <v>45993</v>
      </c>
      <c r="M45994" s="53">
        <f ca="1"/>
        <v>2025</v>
      </c>
      <c r="N45994" s="53">
        <f ca="1"/>
        <v>12</v>
      </c>
      <c r="O45994" s="53" t="str">
        <f ca="1"/>
        <v>2025-12</v>
      </c>
    </row>
    <row r="45995" spans="12:15" x14ac:dyDescent="0.4">
      <c r="L45995" s="56">
        <f ca="1"/>
        <v>45994</v>
      </c>
      <c r="M45995" s="53">
        <f ca="1"/>
        <v>2025</v>
      </c>
      <c r="N45995" s="53">
        <f ca="1"/>
        <v>12</v>
      </c>
      <c r="O45995" s="53" t="str">
        <f ca="1"/>
        <v>2025-12</v>
      </c>
    </row>
    <row r="45996" spans="12:15" x14ac:dyDescent="0.4">
      <c r="L45996" s="56">
        <f ca="1"/>
        <v>45995</v>
      </c>
      <c r="M45996" s="53">
        <f ca="1"/>
        <v>2025</v>
      </c>
      <c r="N45996" s="53">
        <f ca="1"/>
        <v>12</v>
      </c>
      <c r="O45996" s="53" t="str">
        <f ca="1"/>
        <v>2025-12</v>
      </c>
    </row>
    <row r="45997" spans="12:15" x14ac:dyDescent="0.4">
      <c r="L45997" s="56">
        <f ca="1"/>
        <v>45996</v>
      </c>
      <c r="M45997" s="53">
        <f ca="1"/>
        <v>2025</v>
      </c>
      <c r="N45997" s="53">
        <f ca="1"/>
        <v>12</v>
      </c>
      <c r="O45997" s="53" t="str">
        <f ca="1"/>
        <v>2025-12</v>
      </c>
    </row>
    <row r="45998" spans="12:15" x14ac:dyDescent="0.4">
      <c r="L45998" s="56">
        <f ca="1"/>
        <v>45997</v>
      </c>
      <c r="M45998" s="53">
        <f ca="1"/>
        <v>2025</v>
      </c>
      <c r="N45998" s="53">
        <f ca="1"/>
        <v>12</v>
      </c>
      <c r="O45998" s="53" t="str">
        <f ca="1"/>
        <v>2025-12</v>
      </c>
    </row>
    <row r="45999" spans="12:15" x14ac:dyDescent="0.4">
      <c r="L45999" s="56">
        <f ca="1"/>
        <v>45998</v>
      </c>
      <c r="M45999" s="53">
        <f ca="1"/>
        <v>2025</v>
      </c>
      <c r="N45999" s="53">
        <f ca="1"/>
        <v>12</v>
      </c>
      <c r="O45999" s="53" t="str">
        <f ca="1"/>
        <v>2025-12</v>
      </c>
    </row>
    <row r="46000" spans="12:15" x14ac:dyDescent="0.4">
      <c r="L46000" s="56">
        <f ca="1"/>
        <v>45999</v>
      </c>
      <c r="M46000" s="53">
        <f ca="1"/>
        <v>2025</v>
      </c>
      <c r="N46000" s="53">
        <f ca="1"/>
        <v>12</v>
      </c>
      <c r="O46000" s="53" t="str">
        <f ca="1"/>
        <v>2025-12</v>
      </c>
    </row>
    <row r="46001" spans="12:15" x14ac:dyDescent="0.4">
      <c r="L46001" s="56">
        <f ca="1"/>
        <v>46000</v>
      </c>
      <c r="M46001" s="53">
        <f ca="1"/>
        <v>2025</v>
      </c>
      <c r="N46001" s="53">
        <f ca="1"/>
        <v>12</v>
      </c>
      <c r="O46001" s="53" t="str">
        <f ca="1"/>
        <v>2025-12</v>
      </c>
    </row>
    <row r="46002" spans="12:15" x14ac:dyDescent="0.4">
      <c r="L46002" s="56">
        <f ca="1"/>
        <v>46001</v>
      </c>
      <c r="M46002" s="53">
        <f ca="1"/>
        <v>2025</v>
      </c>
      <c r="N46002" s="53">
        <f ca="1"/>
        <v>12</v>
      </c>
      <c r="O46002" s="53" t="str">
        <f ca="1"/>
        <v>2025-12</v>
      </c>
    </row>
    <row r="46003" spans="12:15" x14ac:dyDescent="0.4">
      <c r="L46003" s="56">
        <f ca="1"/>
        <v>46002</v>
      </c>
      <c r="M46003" s="53">
        <f ca="1"/>
        <v>2025</v>
      </c>
      <c r="N46003" s="53">
        <f ca="1"/>
        <v>12</v>
      </c>
      <c r="O46003" s="53" t="str">
        <f ca="1"/>
        <v>2025-12</v>
      </c>
    </row>
    <row r="46004" spans="12:15" x14ac:dyDescent="0.4">
      <c r="L46004" s="56">
        <f ca="1"/>
        <v>46003</v>
      </c>
      <c r="M46004" s="53">
        <f ca="1"/>
        <v>2025</v>
      </c>
      <c r="N46004" s="53">
        <f ca="1"/>
        <v>12</v>
      </c>
      <c r="O46004" s="53" t="str">
        <f ca="1"/>
        <v>2025-12</v>
      </c>
    </row>
    <row r="46005" spans="12:15" x14ac:dyDescent="0.4">
      <c r="L46005" s="56">
        <f ca="1"/>
        <v>46004</v>
      </c>
      <c r="M46005" s="53">
        <f ca="1"/>
        <v>2025</v>
      </c>
      <c r="N46005" s="53">
        <f ca="1"/>
        <v>12</v>
      </c>
      <c r="O46005" s="53" t="str">
        <f ca="1"/>
        <v>2025-12</v>
      </c>
    </row>
    <row r="46006" spans="12:15" x14ac:dyDescent="0.4">
      <c r="L46006" s="56">
        <f ca="1"/>
        <v>46005</v>
      </c>
      <c r="M46006" s="53">
        <f ca="1"/>
        <v>2025</v>
      </c>
      <c r="N46006" s="53">
        <f ca="1"/>
        <v>12</v>
      </c>
      <c r="O46006" s="53" t="str">
        <f ca="1"/>
        <v>2025-12</v>
      </c>
    </row>
    <row r="46007" spans="12:15" x14ac:dyDescent="0.4">
      <c r="L46007" s="56">
        <f ca="1"/>
        <v>46006</v>
      </c>
      <c r="M46007" s="53">
        <f ca="1"/>
        <v>2025</v>
      </c>
      <c r="N46007" s="53">
        <f ca="1"/>
        <v>12</v>
      </c>
      <c r="O46007" s="53" t="str">
        <f ca="1"/>
        <v>2025-12</v>
      </c>
    </row>
    <row r="46008" spans="12:15" x14ac:dyDescent="0.4">
      <c r="L46008" s="56">
        <f ca="1"/>
        <v>46007</v>
      </c>
      <c r="M46008" s="53">
        <f ca="1"/>
        <v>2025</v>
      </c>
      <c r="N46008" s="53">
        <f ca="1"/>
        <v>12</v>
      </c>
      <c r="O46008" s="53" t="str">
        <f ca="1"/>
        <v>2025-12</v>
      </c>
    </row>
    <row r="46009" spans="12:15" x14ac:dyDescent="0.4">
      <c r="L46009" s="56">
        <f ca="1"/>
        <v>46008</v>
      </c>
      <c r="M46009" s="53">
        <f ca="1"/>
        <v>2025</v>
      </c>
      <c r="N46009" s="53">
        <f ca="1"/>
        <v>12</v>
      </c>
      <c r="O46009" s="53" t="str">
        <f ca="1"/>
        <v>2025-12</v>
      </c>
    </row>
    <row r="46010" spans="12:15" x14ac:dyDescent="0.4">
      <c r="L46010" s="56">
        <f ca="1"/>
        <v>46009</v>
      </c>
      <c r="M46010" s="53">
        <f ca="1"/>
        <v>2025</v>
      </c>
      <c r="N46010" s="53">
        <f ca="1"/>
        <v>12</v>
      </c>
      <c r="O46010" s="53" t="str">
        <f ca="1"/>
        <v>2025-12</v>
      </c>
    </row>
    <row r="46011" spans="12:15" x14ac:dyDescent="0.4">
      <c r="L46011" s="56">
        <f ca="1"/>
        <v>46010</v>
      </c>
      <c r="M46011" s="53">
        <f ca="1"/>
        <v>2025</v>
      </c>
      <c r="N46011" s="53">
        <f ca="1"/>
        <v>12</v>
      </c>
      <c r="O46011" s="53" t="str">
        <f ca="1"/>
        <v>2025-12</v>
      </c>
    </row>
    <row r="46012" spans="12:15" x14ac:dyDescent="0.4">
      <c r="L46012" s="56">
        <f ca="1"/>
        <v>46011</v>
      </c>
      <c r="M46012" s="53">
        <f ca="1"/>
        <v>2025</v>
      </c>
      <c r="N46012" s="53">
        <f ca="1"/>
        <v>12</v>
      </c>
      <c r="O46012" s="53" t="str">
        <f ca="1"/>
        <v>2025-12</v>
      </c>
    </row>
    <row r="46013" spans="12:15" x14ac:dyDescent="0.4">
      <c r="L46013" s="56">
        <f ca="1"/>
        <v>46012</v>
      </c>
      <c r="M46013" s="53">
        <f ca="1"/>
        <v>2025</v>
      </c>
      <c r="N46013" s="53">
        <f ca="1"/>
        <v>12</v>
      </c>
      <c r="O46013" s="53" t="str">
        <f ca="1"/>
        <v>2025-12</v>
      </c>
    </row>
    <row r="46014" spans="12:15" x14ac:dyDescent="0.4">
      <c r="L46014" s="56">
        <f ca="1"/>
        <v>46013</v>
      </c>
      <c r="M46014" s="53">
        <f ca="1"/>
        <v>2025</v>
      </c>
      <c r="N46014" s="53">
        <f ca="1"/>
        <v>12</v>
      </c>
      <c r="O46014" s="53" t="str">
        <f ca="1"/>
        <v>2025-12</v>
      </c>
    </row>
    <row r="46015" spans="12:15" x14ac:dyDescent="0.4">
      <c r="L46015" s="56">
        <f ca="1"/>
        <v>46014</v>
      </c>
      <c r="M46015" s="53">
        <f ca="1"/>
        <v>2025</v>
      </c>
      <c r="N46015" s="53">
        <f ca="1"/>
        <v>12</v>
      </c>
      <c r="O46015" s="53" t="str">
        <f ca="1"/>
        <v>2025-12</v>
      </c>
    </row>
    <row r="46016" spans="12:15" x14ac:dyDescent="0.4">
      <c r="L46016" s="56">
        <f ca="1"/>
        <v>46015</v>
      </c>
      <c r="M46016" s="53">
        <f ca="1"/>
        <v>2025</v>
      </c>
      <c r="N46016" s="53">
        <f ca="1"/>
        <v>12</v>
      </c>
      <c r="O46016" s="53" t="str">
        <f ca="1"/>
        <v>2025-12</v>
      </c>
    </row>
    <row r="46017" spans="12:15" x14ac:dyDescent="0.4">
      <c r="L46017" s="56">
        <f ca="1"/>
        <v>46016</v>
      </c>
      <c r="M46017" s="53">
        <f ca="1"/>
        <v>2025</v>
      </c>
      <c r="N46017" s="53">
        <f ca="1"/>
        <v>12</v>
      </c>
      <c r="O46017" s="53" t="str">
        <f ca="1"/>
        <v>2025-12</v>
      </c>
    </row>
    <row r="46018" spans="12:15" x14ac:dyDescent="0.4">
      <c r="L46018" s="56">
        <f ca="1"/>
        <v>46017</v>
      </c>
      <c r="M46018" s="53">
        <f ca="1"/>
        <v>2025</v>
      </c>
      <c r="N46018" s="53">
        <f ca="1"/>
        <v>12</v>
      </c>
      <c r="O46018" s="53" t="str">
        <f ca="1"/>
        <v>2025-12</v>
      </c>
    </row>
    <row r="46019" spans="12:15" x14ac:dyDescent="0.4">
      <c r="L46019" s="56">
        <f ca="1"/>
        <v>46018</v>
      </c>
      <c r="M46019" s="53">
        <f ca="1"/>
        <v>2025</v>
      </c>
      <c r="N46019" s="53">
        <f ca="1"/>
        <v>12</v>
      </c>
      <c r="O46019" s="53" t="str">
        <f ca="1"/>
        <v>2025-12</v>
      </c>
    </row>
    <row r="46020" spans="12:15" x14ac:dyDescent="0.4">
      <c r="L46020" s="56">
        <f ca="1"/>
        <v>46019</v>
      </c>
      <c r="M46020" s="53">
        <f ca="1"/>
        <v>2025</v>
      </c>
      <c r="N46020" s="53">
        <f ca="1"/>
        <v>12</v>
      </c>
      <c r="O46020" s="53" t="str">
        <f ca="1"/>
        <v>2025-12</v>
      </c>
    </row>
    <row r="46021" spans="12:15" x14ac:dyDescent="0.4">
      <c r="L46021" s="56">
        <f ca="1"/>
        <v>46020</v>
      </c>
      <c r="M46021" s="53">
        <f ca="1"/>
        <v>2025</v>
      </c>
      <c r="N46021" s="53">
        <f ca="1"/>
        <v>12</v>
      </c>
      <c r="O46021" s="53" t="str">
        <f ca="1"/>
        <v>2025-12</v>
      </c>
    </row>
    <row r="46022" spans="12:15" x14ac:dyDescent="0.4">
      <c r="L46022" s="56">
        <f ca="1"/>
        <v>46021</v>
      </c>
      <c r="M46022" s="53">
        <f ca="1"/>
        <v>2025</v>
      </c>
      <c r="N46022" s="53">
        <f ca="1"/>
        <v>12</v>
      </c>
      <c r="O46022" s="53" t="str">
        <f ca="1"/>
        <v>2025-12</v>
      </c>
    </row>
    <row r="46023" spans="12:15" x14ac:dyDescent="0.4">
      <c r="L46023" s="56">
        <f ca="1"/>
        <v>46022</v>
      </c>
      <c r="M46023" s="53">
        <f ca="1"/>
        <v>2025</v>
      </c>
      <c r="N46023" s="53">
        <f ca="1"/>
        <v>12</v>
      </c>
      <c r="O46023" s="53" t="str">
        <f ca="1"/>
        <v>2025-12</v>
      </c>
    </row>
    <row r="46024" spans="12:15" x14ac:dyDescent="0.4">
      <c r="L46024" s="56">
        <f ca="1"/>
        <v>46023</v>
      </c>
      <c r="M46024" s="53">
        <f ca="1"/>
        <v>2026</v>
      </c>
      <c r="N46024" s="53">
        <f ca="1"/>
        <v>1</v>
      </c>
      <c r="O46024" s="53" t="str">
        <f ca="1"/>
        <v>2026-01</v>
      </c>
    </row>
    <row r="46025" spans="12:15" x14ac:dyDescent="0.4">
      <c r="L46025" s="56">
        <f ca="1"/>
        <v>46024</v>
      </c>
      <c r="M46025" s="53">
        <f ca="1"/>
        <v>2026</v>
      </c>
      <c r="N46025" s="53">
        <f ca="1"/>
        <v>1</v>
      </c>
      <c r="O46025" s="53" t="str">
        <f ca="1"/>
        <v>2026-01</v>
      </c>
    </row>
    <row r="46026" spans="12:15" x14ac:dyDescent="0.4">
      <c r="L46026" s="56">
        <f ca="1"/>
        <v>46025</v>
      </c>
      <c r="M46026" s="53">
        <f ca="1"/>
        <v>2026</v>
      </c>
      <c r="N46026" s="53">
        <f ca="1"/>
        <v>1</v>
      </c>
      <c r="O46026" s="53" t="str">
        <f ca="1"/>
        <v>2026-01</v>
      </c>
    </row>
    <row r="46027" spans="12:15" x14ac:dyDescent="0.4">
      <c r="L46027" s="56">
        <f ca="1"/>
        <v>46026</v>
      </c>
      <c r="M46027" s="53">
        <f ca="1"/>
        <v>2026</v>
      </c>
      <c r="N46027" s="53">
        <f ca="1"/>
        <v>1</v>
      </c>
      <c r="O46027" s="53" t="str">
        <f ca="1"/>
        <v>2026-01</v>
      </c>
    </row>
    <row r="46028" spans="12:15" x14ac:dyDescent="0.4">
      <c r="L46028" s="56">
        <f ca="1"/>
        <v>46027</v>
      </c>
      <c r="M46028" s="53">
        <f ca="1"/>
        <v>2026</v>
      </c>
      <c r="N46028" s="53">
        <f ca="1"/>
        <v>1</v>
      </c>
      <c r="O46028" s="53" t="str">
        <f ca="1"/>
        <v>2026-01</v>
      </c>
    </row>
    <row r="46029" spans="12:15" x14ac:dyDescent="0.4">
      <c r="L46029" s="56">
        <f ca="1"/>
        <v>46028</v>
      </c>
      <c r="M46029" s="53">
        <f ca="1"/>
        <v>2026</v>
      </c>
      <c r="N46029" s="53">
        <f ca="1"/>
        <v>1</v>
      </c>
      <c r="O46029" s="53" t="str">
        <f ca="1"/>
        <v>2026-01</v>
      </c>
    </row>
    <row r="46030" spans="12:15" x14ac:dyDescent="0.4">
      <c r="L46030" s="56">
        <f ca="1"/>
        <v>46029</v>
      </c>
      <c r="M46030" s="53">
        <f ca="1"/>
        <v>2026</v>
      </c>
      <c r="N46030" s="53">
        <f ca="1"/>
        <v>1</v>
      </c>
      <c r="O46030" s="53" t="str">
        <f ca="1"/>
        <v>2026-01</v>
      </c>
    </row>
    <row r="46031" spans="12:15" x14ac:dyDescent="0.4">
      <c r="L46031" s="56">
        <f ca="1"/>
        <v>46030</v>
      </c>
      <c r="M46031" s="53">
        <f ca="1"/>
        <v>2026</v>
      </c>
      <c r="N46031" s="53">
        <f ca="1"/>
        <v>1</v>
      </c>
      <c r="O46031" s="53" t="str">
        <f ca="1"/>
        <v>2026-01</v>
      </c>
    </row>
    <row r="46032" spans="12:15" x14ac:dyDescent="0.4">
      <c r="L46032" s="56">
        <f ca="1"/>
        <v>46031</v>
      </c>
      <c r="M46032" s="53">
        <f ca="1"/>
        <v>2026</v>
      </c>
      <c r="N46032" s="53">
        <f ca="1"/>
        <v>1</v>
      </c>
      <c r="O46032" s="53" t="str">
        <f ca="1"/>
        <v>2026-01</v>
      </c>
    </row>
    <row r="46033" spans="12:15" x14ac:dyDescent="0.4">
      <c r="L46033" s="56">
        <f ca="1"/>
        <v>46032</v>
      </c>
      <c r="M46033" s="53">
        <f ca="1"/>
        <v>2026</v>
      </c>
      <c r="N46033" s="53">
        <f ca="1"/>
        <v>1</v>
      </c>
      <c r="O46033" s="53" t="str">
        <f ca="1"/>
        <v>2026-01</v>
      </c>
    </row>
    <row r="46034" spans="12:15" x14ac:dyDescent="0.4">
      <c r="L46034" s="56">
        <f ca="1"/>
        <v>46033</v>
      </c>
      <c r="M46034" s="53">
        <f ca="1"/>
        <v>2026</v>
      </c>
      <c r="N46034" s="53">
        <f ca="1"/>
        <v>1</v>
      </c>
      <c r="O46034" s="53" t="str">
        <f ca="1"/>
        <v>2026-01</v>
      </c>
    </row>
    <row r="46035" spans="12:15" x14ac:dyDescent="0.4">
      <c r="L46035" s="56">
        <f ca="1"/>
        <v>46034</v>
      </c>
      <c r="M46035" s="53">
        <f ca="1"/>
        <v>2026</v>
      </c>
      <c r="N46035" s="53">
        <f ca="1"/>
        <v>1</v>
      </c>
      <c r="O46035" s="53" t="str">
        <f ca="1"/>
        <v>2026-01</v>
      </c>
    </row>
    <row r="46036" spans="12:15" x14ac:dyDescent="0.4">
      <c r="L46036" s="56">
        <f ca="1"/>
        <v>46035</v>
      </c>
      <c r="M46036" s="53">
        <f ca="1"/>
        <v>2026</v>
      </c>
      <c r="N46036" s="53">
        <f ca="1"/>
        <v>1</v>
      </c>
      <c r="O46036" s="53" t="str">
        <f ca="1"/>
        <v>2026-01</v>
      </c>
    </row>
    <row r="46037" spans="12:15" x14ac:dyDescent="0.4">
      <c r="L46037" s="56">
        <f ca="1"/>
        <v>46036</v>
      </c>
      <c r="M46037" s="53">
        <f ca="1"/>
        <v>2026</v>
      </c>
      <c r="N46037" s="53">
        <f ca="1"/>
        <v>1</v>
      </c>
      <c r="O46037" s="53" t="str">
        <f ca="1"/>
        <v>2026-01</v>
      </c>
    </row>
    <row r="46038" spans="12:15" x14ac:dyDescent="0.4">
      <c r="L46038" s="56">
        <f ca="1"/>
        <v>46037</v>
      </c>
      <c r="M46038" s="53">
        <f ca="1"/>
        <v>2026</v>
      </c>
      <c r="N46038" s="53">
        <f ca="1"/>
        <v>1</v>
      </c>
      <c r="O46038" s="53" t="str">
        <f ca="1"/>
        <v>2026-01</v>
      </c>
    </row>
    <row r="46039" spans="12:15" x14ac:dyDescent="0.4">
      <c r="L46039" s="56">
        <f ca="1"/>
        <v>46038</v>
      </c>
      <c r="M46039" s="53">
        <f ca="1"/>
        <v>2026</v>
      </c>
      <c r="N46039" s="53">
        <f ca="1"/>
        <v>1</v>
      </c>
      <c r="O46039" s="53" t="str">
        <f ca="1"/>
        <v>2026-01</v>
      </c>
    </row>
    <row r="46040" spans="12:15" x14ac:dyDescent="0.4">
      <c r="L46040" s="56">
        <f ca="1"/>
        <v>46039</v>
      </c>
      <c r="M46040" s="53">
        <f ca="1"/>
        <v>2026</v>
      </c>
      <c r="N46040" s="53">
        <f ca="1"/>
        <v>1</v>
      </c>
      <c r="O46040" s="53" t="str">
        <f ca="1"/>
        <v>2026-01</v>
      </c>
    </row>
    <row r="46041" spans="12:15" x14ac:dyDescent="0.4">
      <c r="L46041" s="56">
        <f ca="1"/>
        <v>46040</v>
      </c>
      <c r="M46041" s="53">
        <f ca="1"/>
        <v>2026</v>
      </c>
      <c r="N46041" s="53">
        <f ca="1"/>
        <v>1</v>
      </c>
      <c r="O46041" s="53" t="str">
        <f ca="1"/>
        <v>2026-01</v>
      </c>
    </row>
    <row r="46042" spans="12:15" x14ac:dyDescent="0.4">
      <c r="L46042" s="56">
        <f ca="1"/>
        <v>46041</v>
      </c>
      <c r="M46042" s="53">
        <f ca="1"/>
        <v>2026</v>
      </c>
      <c r="N46042" s="53">
        <f ca="1"/>
        <v>1</v>
      </c>
      <c r="O46042" s="53" t="str">
        <f ca="1"/>
        <v>2026-01</v>
      </c>
    </row>
    <row r="46043" spans="12:15" x14ac:dyDescent="0.4">
      <c r="L46043" s="56">
        <f ca="1"/>
        <v>46042</v>
      </c>
      <c r="M46043" s="53">
        <f ca="1"/>
        <v>2026</v>
      </c>
      <c r="N46043" s="53">
        <f ca="1"/>
        <v>1</v>
      </c>
      <c r="O46043" s="53" t="str">
        <f ca="1"/>
        <v>2026-01</v>
      </c>
    </row>
    <row r="46044" spans="12:15" x14ac:dyDescent="0.4">
      <c r="L46044" s="56">
        <f ca="1"/>
        <v>46043</v>
      </c>
      <c r="M46044" s="53">
        <f ca="1"/>
        <v>2026</v>
      </c>
      <c r="N46044" s="53">
        <f ca="1"/>
        <v>1</v>
      </c>
      <c r="O46044" s="53" t="str">
        <f ca="1"/>
        <v>2026-01</v>
      </c>
    </row>
    <row r="46045" spans="12:15" x14ac:dyDescent="0.4">
      <c r="L46045" s="56">
        <f ca="1"/>
        <v>46044</v>
      </c>
      <c r="M46045" s="53">
        <f ca="1"/>
        <v>2026</v>
      </c>
      <c r="N46045" s="53">
        <f ca="1"/>
        <v>1</v>
      </c>
      <c r="O46045" s="53" t="str">
        <f ca="1"/>
        <v>2026-01</v>
      </c>
    </row>
    <row r="46046" spans="12:15" x14ac:dyDescent="0.4">
      <c r="L46046" s="56">
        <f ca="1"/>
        <v>46045</v>
      </c>
      <c r="M46046" s="53">
        <f ca="1"/>
        <v>2026</v>
      </c>
      <c r="N46046" s="53">
        <f ca="1"/>
        <v>1</v>
      </c>
      <c r="O46046" s="53" t="str">
        <f ca="1"/>
        <v>2026-01</v>
      </c>
    </row>
    <row r="46047" spans="12:15" x14ac:dyDescent="0.4">
      <c r="L46047" s="56">
        <f ca="1"/>
        <v>46046</v>
      </c>
      <c r="M46047" s="53">
        <f ca="1"/>
        <v>2026</v>
      </c>
      <c r="N46047" s="53">
        <f ca="1"/>
        <v>1</v>
      </c>
      <c r="O46047" s="53" t="str">
        <f ca="1"/>
        <v>2026-01</v>
      </c>
    </row>
    <row r="46048" spans="12:15" x14ac:dyDescent="0.4">
      <c r="L46048" s="56">
        <f ca="1"/>
        <v>46047</v>
      </c>
      <c r="M46048" s="53">
        <f ca="1"/>
        <v>2026</v>
      </c>
      <c r="N46048" s="53">
        <f ca="1"/>
        <v>1</v>
      </c>
      <c r="O46048" s="53" t="str">
        <f ca="1"/>
        <v>2026-01</v>
      </c>
    </row>
    <row r="46049" spans="12:15" x14ac:dyDescent="0.4">
      <c r="L46049" s="56">
        <f ca="1"/>
        <v>46048</v>
      </c>
      <c r="M46049" s="53">
        <f ca="1"/>
        <v>2026</v>
      </c>
      <c r="N46049" s="53">
        <f ca="1"/>
        <v>1</v>
      </c>
      <c r="O46049" s="53" t="str">
        <f ca="1"/>
        <v>2026-01</v>
      </c>
    </row>
    <row r="46050" spans="12:15" x14ac:dyDescent="0.4">
      <c r="L46050" s="56">
        <f ca="1"/>
        <v>46049</v>
      </c>
      <c r="M46050" s="53">
        <f ca="1"/>
        <v>2026</v>
      </c>
      <c r="N46050" s="53">
        <f ca="1"/>
        <v>1</v>
      </c>
      <c r="O46050" s="53" t="str">
        <f ca="1"/>
        <v>2026-01</v>
      </c>
    </row>
    <row r="46051" spans="12:15" x14ac:dyDescent="0.4">
      <c r="L46051" s="56">
        <f ca="1"/>
        <v>46050</v>
      </c>
      <c r="M46051" s="53">
        <f ca="1"/>
        <v>2026</v>
      </c>
      <c r="N46051" s="53">
        <f ca="1"/>
        <v>1</v>
      </c>
      <c r="O46051" s="53" t="str">
        <f ca="1"/>
        <v>2026-01</v>
      </c>
    </row>
    <row r="46052" spans="12:15" x14ac:dyDescent="0.4">
      <c r="L46052" s="56">
        <f ca="1"/>
        <v>46051</v>
      </c>
      <c r="M46052" s="53">
        <f ca="1"/>
        <v>2026</v>
      </c>
      <c r="N46052" s="53">
        <f ca="1"/>
        <v>1</v>
      </c>
      <c r="O46052" s="53" t="str">
        <f ca="1"/>
        <v>2026-01</v>
      </c>
    </row>
    <row r="46053" spans="12:15" x14ac:dyDescent="0.4">
      <c r="L46053" s="56">
        <f ca="1"/>
        <v>46052</v>
      </c>
      <c r="M46053" s="53">
        <f ca="1"/>
        <v>2026</v>
      </c>
      <c r="N46053" s="53">
        <f ca="1"/>
        <v>1</v>
      </c>
      <c r="O46053" s="53" t="str">
        <f ca="1"/>
        <v>2026-01</v>
      </c>
    </row>
    <row r="46054" spans="12:15" x14ac:dyDescent="0.4">
      <c r="L46054" s="56">
        <f ca="1"/>
        <v>46053</v>
      </c>
      <c r="M46054" s="53">
        <f ca="1"/>
        <v>2026</v>
      </c>
      <c r="N46054" s="53">
        <f ca="1"/>
        <v>1</v>
      </c>
      <c r="O46054" s="53" t="str">
        <f ca="1"/>
        <v>2026-01</v>
      </c>
    </row>
    <row r="46055" spans="12:15" x14ac:dyDescent="0.4">
      <c r="L46055" s="56">
        <f ca="1"/>
        <v>46054</v>
      </c>
      <c r="M46055" s="53">
        <f ca="1"/>
        <v>2026</v>
      </c>
      <c r="N46055" s="53">
        <f ca="1"/>
        <v>2</v>
      </c>
      <c r="O46055" s="53" t="str">
        <f ca="1"/>
        <v>2026-02</v>
      </c>
    </row>
    <row r="46056" spans="12:15" x14ac:dyDescent="0.4">
      <c r="L46056" s="56">
        <f ca="1"/>
        <v>46055</v>
      </c>
      <c r="M46056" s="53">
        <f ca="1"/>
        <v>2026</v>
      </c>
      <c r="N46056" s="53">
        <f ca="1"/>
        <v>2</v>
      </c>
      <c r="O46056" s="53" t="str">
        <f ca="1"/>
        <v>2026-02</v>
      </c>
    </row>
    <row r="46057" spans="12:15" x14ac:dyDescent="0.4">
      <c r="L46057" s="56">
        <f ca="1"/>
        <v>46056</v>
      </c>
      <c r="M46057" s="53">
        <f ca="1"/>
        <v>2026</v>
      </c>
      <c r="N46057" s="53">
        <f ca="1"/>
        <v>2</v>
      </c>
      <c r="O46057" s="53" t="str">
        <f ca="1"/>
        <v>2026-02</v>
      </c>
    </row>
    <row r="46058" spans="12:15" x14ac:dyDescent="0.4">
      <c r="L46058" s="56">
        <f ca="1"/>
        <v>46057</v>
      </c>
      <c r="M46058" s="53">
        <f ca="1"/>
        <v>2026</v>
      </c>
      <c r="N46058" s="53">
        <f ca="1"/>
        <v>2</v>
      </c>
      <c r="O46058" s="53" t="str">
        <f ca="1"/>
        <v>2026-02</v>
      </c>
    </row>
    <row r="46059" spans="12:15" x14ac:dyDescent="0.4">
      <c r="L46059" s="56">
        <f ca="1"/>
        <v>46058</v>
      </c>
      <c r="M46059" s="53">
        <f ca="1"/>
        <v>2026</v>
      </c>
      <c r="N46059" s="53">
        <f ca="1"/>
        <v>2</v>
      </c>
      <c r="O46059" s="53" t="str">
        <f ca="1"/>
        <v>2026-02</v>
      </c>
    </row>
    <row r="46060" spans="12:15" x14ac:dyDescent="0.4">
      <c r="L46060" s="56">
        <f ca="1"/>
        <v>46059</v>
      </c>
      <c r="M46060" s="53">
        <f ca="1"/>
        <v>2026</v>
      </c>
      <c r="N46060" s="53">
        <f ca="1"/>
        <v>2</v>
      </c>
      <c r="O46060" s="53" t="str">
        <f ca="1"/>
        <v>2026-02</v>
      </c>
    </row>
    <row r="46061" spans="12:15" x14ac:dyDescent="0.4">
      <c r="L46061" s="56">
        <f ca="1"/>
        <v>46060</v>
      </c>
      <c r="M46061" s="53">
        <f ca="1"/>
        <v>2026</v>
      </c>
      <c r="N46061" s="53">
        <f ca="1"/>
        <v>2</v>
      </c>
      <c r="O46061" s="53" t="str">
        <f ca="1"/>
        <v>2026-02</v>
      </c>
    </row>
    <row r="46062" spans="12:15" x14ac:dyDescent="0.4">
      <c r="L46062" s="56">
        <f ca="1"/>
        <v>46061</v>
      </c>
      <c r="M46062" s="53">
        <f ca="1"/>
        <v>2026</v>
      </c>
      <c r="N46062" s="53">
        <f ca="1"/>
        <v>2</v>
      </c>
      <c r="O46062" s="53" t="str">
        <f ca="1"/>
        <v>2026-02</v>
      </c>
    </row>
    <row r="46063" spans="12:15" x14ac:dyDescent="0.4">
      <c r="L46063" s="56">
        <f ca="1"/>
        <v>46062</v>
      </c>
      <c r="M46063" s="53">
        <f ca="1"/>
        <v>2026</v>
      </c>
      <c r="N46063" s="53">
        <f ca="1"/>
        <v>2</v>
      </c>
      <c r="O46063" s="53" t="str">
        <f ca="1"/>
        <v>2026-02</v>
      </c>
    </row>
    <row r="46064" spans="12:15" x14ac:dyDescent="0.4">
      <c r="L46064" s="56">
        <f ca="1"/>
        <v>46063</v>
      </c>
      <c r="M46064" s="53">
        <f ca="1"/>
        <v>2026</v>
      </c>
      <c r="N46064" s="53">
        <f ca="1"/>
        <v>2</v>
      </c>
      <c r="O46064" s="53" t="str">
        <f ca="1"/>
        <v>2026-02</v>
      </c>
    </row>
    <row r="46065" spans="12:15" x14ac:dyDescent="0.4">
      <c r="L46065" s="56">
        <f ca="1"/>
        <v>46064</v>
      </c>
      <c r="M46065" s="53">
        <f ca="1"/>
        <v>2026</v>
      </c>
      <c r="N46065" s="53">
        <f ca="1"/>
        <v>2</v>
      </c>
      <c r="O46065" s="53" t="str">
        <f ca="1"/>
        <v>2026-02</v>
      </c>
    </row>
    <row r="46066" spans="12:15" x14ac:dyDescent="0.4">
      <c r="L46066" s="56">
        <f ca="1"/>
        <v>46065</v>
      </c>
      <c r="M46066" s="53">
        <f ca="1"/>
        <v>2026</v>
      </c>
      <c r="N46066" s="53">
        <f ca="1"/>
        <v>2</v>
      </c>
      <c r="O46066" s="53" t="str">
        <f ca="1"/>
        <v>2026-02</v>
      </c>
    </row>
    <row r="46067" spans="12:15" x14ac:dyDescent="0.4">
      <c r="L46067" s="56">
        <f ca="1"/>
        <v>46066</v>
      </c>
      <c r="M46067" s="53">
        <f ca="1"/>
        <v>2026</v>
      </c>
      <c r="N46067" s="53">
        <f ca="1"/>
        <v>2</v>
      </c>
      <c r="O46067" s="53" t="str">
        <f ca="1"/>
        <v>2026-02</v>
      </c>
    </row>
    <row r="46068" spans="12:15" x14ac:dyDescent="0.4">
      <c r="L46068" s="56">
        <f ca="1"/>
        <v>46067</v>
      </c>
      <c r="M46068" s="53">
        <f ca="1"/>
        <v>2026</v>
      </c>
      <c r="N46068" s="53">
        <f ca="1"/>
        <v>2</v>
      </c>
      <c r="O46068" s="53" t="str">
        <f ca="1"/>
        <v>2026-02</v>
      </c>
    </row>
    <row r="46069" spans="12:15" x14ac:dyDescent="0.4">
      <c r="L46069" s="56">
        <f ca="1"/>
        <v>46068</v>
      </c>
      <c r="M46069" s="53">
        <f ca="1"/>
        <v>2026</v>
      </c>
      <c r="N46069" s="53">
        <f ca="1"/>
        <v>2</v>
      </c>
      <c r="O46069" s="53" t="str">
        <f ca="1"/>
        <v>2026-02</v>
      </c>
    </row>
    <row r="46070" spans="12:15" x14ac:dyDescent="0.4">
      <c r="L46070" s="56">
        <f ca="1"/>
        <v>46069</v>
      </c>
      <c r="M46070" s="53">
        <f ca="1"/>
        <v>2026</v>
      </c>
      <c r="N46070" s="53">
        <f ca="1"/>
        <v>2</v>
      </c>
      <c r="O46070" s="53" t="str">
        <f ca="1"/>
        <v>2026-02</v>
      </c>
    </row>
    <row r="46071" spans="12:15" x14ac:dyDescent="0.4">
      <c r="L46071" s="56">
        <f ca="1"/>
        <v>46070</v>
      </c>
      <c r="M46071" s="53">
        <f ca="1"/>
        <v>2026</v>
      </c>
      <c r="N46071" s="53">
        <f ca="1"/>
        <v>2</v>
      </c>
      <c r="O46071" s="53" t="str">
        <f ca="1"/>
        <v>2026-02</v>
      </c>
    </row>
    <row r="46072" spans="12:15" x14ac:dyDescent="0.4">
      <c r="L46072" s="56">
        <f ca="1"/>
        <v>46071</v>
      </c>
      <c r="M46072" s="53">
        <f ca="1"/>
        <v>2026</v>
      </c>
      <c r="N46072" s="53">
        <f ca="1"/>
        <v>2</v>
      </c>
      <c r="O46072" s="53" t="str">
        <f ca="1"/>
        <v>2026-02</v>
      </c>
    </row>
    <row r="46073" spans="12:15" x14ac:dyDescent="0.4">
      <c r="L46073" s="56">
        <f ca="1"/>
        <v>46072</v>
      </c>
      <c r="M46073" s="53">
        <f ca="1"/>
        <v>2026</v>
      </c>
      <c r="N46073" s="53">
        <f ca="1"/>
        <v>2</v>
      </c>
      <c r="O46073" s="53" t="str">
        <f ca="1"/>
        <v>2026-02</v>
      </c>
    </row>
    <row r="46074" spans="12:15" x14ac:dyDescent="0.4">
      <c r="L46074" s="56">
        <f ca="1"/>
        <v>46073</v>
      </c>
      <c r="M46074" s="53">
        <f ca="1"/>
        <v>2026</v>
      </c>
      <c r="N46074" s="53">
        <f ca="1"/>
        <v>2</v>
      </c>
      <c r="O46074" s="53" t="str">
        <f ca="1"/>
        <v>2026-02</v>
      </c>
    </row>
    <row r="46075" spans="12:15" x14ac:dyDescent="0.4">
      <c r="L46075" s="56">
        <f ca="1"/>
        <v>46074</v>
      </c>
      <c r="M46075" s="53">
        <f ca="1"/>
        <v>2026</v>
      </c>
      <c r="N46075" s="53">
        <f ca="1"/>
        <v>2</v>
      </c>
      <c r="O46075" s="53" t="str">
        <f ca="1"/>
        <v>2026-02</v>
      </c>
    </row>
    <row r="46076" spans="12:15" x14ac:dyDescent="0.4">
      <c r="L46076" s="56">
        <f ca="1"/>
        <v>46075</v>
      </c>
      <c r="M46076" s="53">
        <f ca="1"/>
        <v>2026</v>
      </c>
      <c r="N46076" s="53">
        <f ca="1"/>
        <v>2</v>
      </c>
      <c r="O46076" s="53" t="str">
        <f ca="1"/>
        <v>2026-02</v>
      </c>
    </row>
    <row r="46077" spans="12:15" x14ac:dyDescent="0.4">
      <c r="L46077" s="56">
        <f ca="1"/>
        <v>46076</v>
      </c>
      <c r="M46077" s="53">
        <f ca="1"/>
        <v>2026</v>
      </c>
      <c r="N46077" s="53">
        <f ca="1"/>
        <v>2</v>
      </c>
      <c r="O46077" s="53" t="str">
        <f ca="1"/>
        <v>2026-02</v>
      </c>
    </row>
    <row r="46078" spans="12:15" x14ac:dyDescent="0.4">
      <c r="L46078" s="56">
        <f ca="1"/>
        <v>46077</v>
      </c>
      <c r="M46078" s="53">
        <f ca="1"/>
        <v>2026</v>
      </c>
      <c r="N46078" s="53">
        <f ca="1"/>
        <v>2</v>
      </c>
      <c r="O46078" s="53" t="str">
        <f ca="1"/>
        <v>2026-02</v>
      </c>
    </row>
    <row r="46079" spans="12:15" x14ac:dyDescent="0.4">
      <c r="L46079" s="56">
        <f ca="1"/>
        <v>46078</v>
      </c>
      <c r="M46079" s="53">
        <f ca="1"/>
        <v>2026</v>
      </c>
      <c r="N46079" s="53">
        <f ca="1"/>
        <v>2</v>
      </c>
      <c r="O46079" s="53" t="str">
        <f ca="1"/>
        <v>2026-02</v>
      </c>
    </row>
    <row r="46080" spans="12:15" x14ac:dyDescent="0.4">
      <c r="L46080" s="56">
        <f ca="1"/>
        <v>46079</v>
      </c>
      <c r="M46080" s="53">
        <f ca="1"/>
        <v>2026</v>
      </c>
      <c r="N46080" s="53">
        <f ca="1"/>
        <v>2</v>
      </c>
      <c r="O46080" s="53" t="str">
        <f ca="1"/>
        <v>2026-02</v>
      </c>
    </row>
    <row r="46081" spans="12:15" x14ac:dyDescent="0.4">
      <c r="L46081" s="56">
        <f ca="1"/>
        <v>46080</v>
      </c>
      <c r="M46081" s="53">
        <f ca="1"/>
        <v>2026</v>
      </c>
      <c r="N46081" s="53">
        <f ca="1"/>
        <v>2</v>
      </c>
      <c r="O46081" s="53" t="str">
        <f ca="1"/>
        <v>2026-02</v>
      </c>
    </row>
    <row r="46082" spans="12:15" x14ac:dyDescent="0.4">
      <c r="L46082" s="56">
        <f ca="1"/>
        <v>46081</v>
      </c>
      <c r="M46082" s="53">
        <f ca="1"/>
        <v>2026</v>
      </c>
      <c r="N46082" s="53">
        <f ca="1"/>
        <v>2</v>
      </c>
      <c r="O46082" s="53" t="str">
        <f ca="1"/>
        <v>2026-02</v>
      </c>
    </row>
    <row r="46083" spans="12:15" x14ac:dyDescent="0.4">
      <c r="L46083" s="56">
        <f ca="1"/>
        <v>46082</v>
      </c>
      <c r="M46083" s="53">
        <f ca="1"/>
        <v>2026</v>
      </c>
      <c r="N46083" s="53">
        <f ca="1"/>
        <v>3</v>
      </c>
      <c r="O46083" s="53" t="str">
        <f ca="1"/>
        <v>2026-03</v>
      </c>
    </row>
    <row r="46084" spans="12:15" x14ac:dyDescent="0.4">
      <c r="L46084" s="56">
        <f ca="1"/>
        <v>46083</v>
      </c>
      <c r="M46084" s="53">
        <f ca="1"/>
        <v>2026</v>
      </c>
      <c r="N46084" s="53">
        <f ca="1"/>
        <v>3</v>
      </c>
      <c r="O46084" s="53" t="str">
        <f ca="1"/>
        <v>2026-03</v>
      </c>
    </row>
    <row r="46085" spans="12:15" x14ac:dyDescent="0.4">
      <c r="L46085" s="56">
        <f ca="1"/>
        <v>46084</v>
      </c>
      <c r="M46085" s="53">
        <f ca="1"/>
        <v>2026</v>
      </c>
      <c r="N46085" s="53">
        <f ca="1"/>
        <v>3</v>
      </c>
      <c r="O46085" s="53" t="str">
        <f ca="1"/>
        <v>2026-03</v>
      </c>
    </row>
    <row r="46086" spans="12:15" x14ac:dyDescent="0.4">
      <c r="L46086" s="56">
        <f ca="1"/>
        <v>46085</v>
      </c>
      <c r="M46086" s="53">
        <f ca="1"/>
        <v>2026</v>
      </c>
      <c r="N46086" s="53">
        <f ca="1"/>
        <v>3</v>
      </c>
      <c r="O46086" s="53" t="str">
        <f ca="1"/>
        <v>2026-03</v>
      </c>
    </row>
    <row r="46087" spans="12:15" x14ac:dyDescent="0.4">
      <c r="L46087" s="56">
        <f ca="1"/>
        <v>46086</v>
      </c>
      <c r="M46087" s="53">
        <f ca="1"/>
        <v>2026</v>
      </c>
      <c r="N46087" s="53">
        <f ca="1"/>
        <v>3</v>
      </c>
      <c r="O46087" s="53" t="str">
        <f ca="1"/>
        <v>2026-03</v>
      </c>
    </row>
    <row r="46088" spans="12:15" x14ac:dyDescent="0.4">
      <c r="L46088" s="56">
        <f ca="1"/>
        <v>46087</v>
      </c>
      <c r="M46088" s="53">
        <f ca="1"/>
        <v>2026</v>
      </c>
      <c r="N46088" s="53">
        <f ca="1"/>
        <v>3</v>
      </c>
      <c r="O46088" s="53" t="str">
        <f ca="1"/>
        <v>2026-03</v>
      </c>
    </row>
    <row r="46089" spans="12:15" x14ac:dyDescent="0.4">
      <c r="L46089" s="56">
        <f ca="1"/>
        <v>46088</v>
      </c>
      <c r="M46089" s="53">
        <f ca="1"/>
        <v>2026</v>
      </c>
      <c r="N46089" s="53">
        <f ca="1"/>
        <v>3</v>
      </c>
      <c r="O46089" s="53" t="str">
        <f ca="1"/>
        <v>2026-03</v>
      </c>
    </row>
    <row r="46090" spans="12:15" x14ac:dyDescent="0.4">
      <c r="L46090" s="56">
        <f ca="1"/>
        <v>46089</v>
      </c>
      <c r="M46090" s="53">
        <f ca="1"/>
        <v>2026</v>
      </c>
      <c r="N46090" s="53">
        <f ca="1"/>
        <v>3</v>
      </c>
      <c r="O46090" s="53" t="str">
        <f ca="1"/>
        <v>2026-03</v>
      </c>
    </row>
    <row r="46091" spans="12:15" x14ac:dyDescent="0.4">
      <c r="L46091" s="56">
        <f ca="1"/>
        <v>46090</v>
      </c>
      <c r="M46091" s="53">
        <f ca="1"/>
        <v>2026</v>
      </c>
      <c r="N46091" s="53">
        <f ca="1"/>
        <v>3</v>
      </c>
      <c r="O46091" s="53" t="str">
        <f ca="1"/>
        <v>2026-03</v>
      </c>
    </row>
    <row r="46092" spans="12:15" x14ac:dyDescent="0.4">
      <c r="L46092" s="56">
        <f ca="1"/>
        <v>46091</v>
      </c>
      <c r="M46092" s="53">
        <f ca="1"/>
        <v>2026</v>
      </c>
      <c r="N46092" s="53">
        <f ca="1"/>
        <v>3</v>
      </c>
      <c r="O46092" s="53" t="str">
        <f ca="1"/>
        <v>2026-03</v>
      </c>
    </row>
    <row r="46093" spans="12:15" x14ac:dyDescent="0.4">
      <c r="L46093" s="56">
        <f ca="1"/>
        <v>46092</v>
      </c>
      <c r="M46093" s="53">
        <f ca="1"/>
        <v>2026</v>
      </c>
      <c r="N46093" s="53">
        <f ca="1"/>
        <v>3</v>
      </c>
      <c r="O46093" s="53" t="str">
        <f ca="1"/>
        <v>2026-03</v>
      </c>
    </row>
    <row r="46094" spans="12:15" x14ac:dyDescent="0.4">
      <c r="L46094" s="56">
        <f ca="1"/>
        <v>46093</v>
      </c>
      <c r="M46094" s="53">
        <f ca="1"/>
        <v>2026</v>
      </c>
      <c r="N46094" s="53">
        <f ca="1"/>
        <v>3</v>
      </c>
      <c r="O46094" s="53" t="str">
        <f ca="1"/>
        <v>2026-03</v>
      </c>
    </row>
    <row r="46095" spans="12:15" x14ac:dyDescent="0.4">
      <c r="L46095" s="56">
        <f ca="1"/>
        <v>46094</v>
      </c>
      <c r="M46095" s="53">
        <f ca="1"/>
        <v>2026</v>
      </c>
      <c r="N46095" s="53">
        <f ca="1"/>
        <v>3</v>
      </c>
      <c r="O46095" s="53" t="str">
        <f ca="1"/>
        <v>2026-03</v>
      </c>
    </row>
    <row r="46096" spans="12:15" x14ac:dyDescent="0.4">
      <c r="L46096" s="56">
        <f ca="1"/>
        <v>46095</v>
      </c>
      <c r="M46096" s="53">
        <f ca="1"/>
        <v>2026</v>
      </c>
      <c r="N46096" s="53">
        <f ca="1"/>
        <v>3</v>
      </c>
      <c r="O46096" s="53" t="str">
        <f ca="1"/>
        <v>2026-03</v>
      </c>
    </row>
    <row r="46097" spans="12:15" x14ac:dyDescent="0.4">
      <c r="L46097" s="56">
        <f ca="1"/>
        <v>46096</v>
      </c>
      <c r="M46097" s="53">
        <f ca="1"/>
        <v>2026</v>
      </c>
      <c r="N46097" s="53">
        <f ca="1"/>
        <v>3</v>
      </c>
      <c r="O46097" s="53" t="str">
        <f ca="1"/>
        <v>2026-03</v>
      </c>
    </row>
    <row r="46098" spans="12:15" x14ac:dyDescent="0.4">
      <c r="L46098" s="56">
        <f ca="1"/>
        <v>46097</v>
      </c>
      <c r="M46098" s="53">
        <f ca="1"/>
        <v>2026</v>
      </c>
      <c r="N46098" s="53">
        <f ca="1"/>
        <v>3</v>
      </c>
      <c r="O46098" s="53" t="str">
        <f ca="1"/>
        <v>2026-03</v>
      </c>
    </row>
    <row r="46099" spans="12:15" x14ac:dyDescent="0.4">
      <c r="L46099" s="56">
        <f ca="1"/>
        <v>46098</v>
      </c>
      <c r="M46099" s="53">
        <f ca="1"/>
        <v>2026</v>
      </c>
      <c r="N46099" s="53">
        <f ca="1"/>
        <v>3</v>
      </c>
      <c r="O46099" s="53" t="str">
        <f ca="1"/>
        <v>2026-03</v>
      </c>
    </row>
    <row r="46100" spans="12:15" x14ac:dyDescent="0.4">
      <c r="L46100" s="56">
        <f ca="1"/>
        <v>46099</v>
      </c>
      <c r="M46100" s="53">
        <f ca="1"/>
        <v>2026</v>
      </c>
      <c r="N46100" s="53">
        <f ca="1"/>
        <v>3</v>
      </c>
      <c r="O46100" s="53" t="str">
        <f ca="1"/>
        <v>2026-03</v>
      </c>
    </row>
    <row r="46101" spans="12:15" x14ac:dyDescent="0.4">
      <c r="L46101" s="56">
        <f ca="1"/>
        <v>46100</v>
      </c>
      <c r="M46101" s="53">
        <f ca="1"/>
        <v>2026</v>
      </c>
      <c r="N46101" s="53">
        <f ca="1"/>
        <v>3</v>
      </c>
      <c r="O46101" s="53" t="str">
        <f ca="1"/>
        <v>2026-03</v>
      </c>
    </row>
    <row r="46102" spans="12:15" x14ac:dyDescent="0.4">
      <c r="L46102" s="56">
        <f ca="1"/>
        <v>46101</v>
      </c>
      <c r="M46102" s="53">
        <f ca="1"/>
        <v>2026</v>
      </c>
      <c r="N46102" s="53">
        <f ca="1"/>
        <v>3</v>
      </c>
      <c r="O46102" s="53" t="str">
        <f ca="1"/>
        <v>2026-03</v>
      </c>
    </row>
    <row r="46103" spans="12:15" x14ac:dyDescent="0.4">
      <c r="L46103" s="56">
        <f ca="1"/>
        <v>46102</v>
      </c>
      <c r="M46103" s="53">
        <f ca="1"/>
        <v>2026</v>
      </c>
      <c r="N46103" s="53">
        <f ca="1"/>
        <v>3</v>
      </c>
      <c r="O46103" s="53" t="str">
        <f ca="1"/>
        <v>2026-03</v>
      </c>
    </row>
    <row r="46104" spans="12:15" x14ac:dyDescent="0.4">
      <c r="L46104" s="56">
        <f ca="1"/>
        <v>46103</v>
      </c>
      <c r="M46104" s="53">
        <f ca="1"/>
        <v>2026</v>
      </c>
      <c r="N46104" s="53">
        <f ca="1"/>
        <v>3</v>
      </c>
      <c r="O46104" s="53" t="str">
        <f ca="1"/>
        <v>2026-03</v>
      </c>
    </row>
    <row r="46105" spans="12:15" x14ac:dyDescent="0.4">
      <c r="L46105" s="56">
        <f ca="1"/>
        <v>46104</v>
      </c>
      <c r="M46105" s="53">
        <f ca="1"/>
        <v>2026</v>
      </c>
      <c r="N46105" s="53">
        <f ca="1"/>
        <v>3</v>
      </c>
      <c r="O46105" s="53" t="str">
        <f ca="1"/>
        <v>2026-03</v>
      </c>
    </row>
    <row r="46106" spans="12:15" x14ac:dyDescent="0.4">
      <c r="L46106" s="56">
        <f ca="1"/>
        <v>46105</v>
      </c>
      <c r="M46106" s="53">
        <f ca="1"/>
        <v>2026</v>
      </c>
      <c r="N46106" s="53">
        <f ca="1"/>
        <v>3</v>
      </c>
      <c r="O46106" s="53" t="str">
        <f ca="1"/>
        <v>2026-03</v>
      </c>
    </row>
    <row r="46107" spans="12:15" x14ac:dyDescent="0.4">
      <c r="L46107" s="56">
        <f ca="1"/>
        <v>46106</v>
      </c>
      <c r="M46107" s="53">
        <f ca="1"/>
        <v>2026</v>
      </c>
      <c r="N46107" s="53">
        <f ca="1"/>
        <v>3</v>
      </c>
      <c r="O46107" s="53" t="str">
        <f ca="1"/>
        <v>2026-03</v>
      </c>
    </row>
    <row r="46108" spans="12:15" x14ac:dyDescent="0.4">
      <c r="L46108" s="56">
        <f ca="1"/>
        <v>46107</v>
      </c>
      <c r="M46108" s="53">
        <f ca="1"/>
        <v>2026</v>
      </c>
      <c r="N46108" s="53">
        <f ca="1"/>
        <v>3</v>
      </c>
      <c r="O46108" s="53" t="str">
        <f ca="1"/>
        <v>2026-03</v>
      </c>
    </row>
    <row r="46109" spans="12:15" x14ac:dyDescent="0.4">
      <c r="L46109" s="56">
        <f ca="1"/>
        <v>46108</v>
      </c>
      <c r="M46109" s="53">
        <f ca="1"/>
        <v>2026</v>
      </c>
      <c r="N46109" s="53">
        <f ca="1"/>
        <v>3</v>
      </c>
      <c r="O46109" s="53" t="str">
        <f ca="1"/>
        <v>2026-03</v>
      </c>
    </row>
    <row r="46110" spans="12:15" x14ac:dyDescent="0.4">
      <c r="L46110" s="56">
        <f ca="1"/>
        <v>46109</v>
      </c>
      <c r="M46110" s="53">
        <f ca="1"/>
        <v>2026</v>
      </c>
      <c r="N46110" s="53">
        <f ca="1"/>
        <v>3</v>
      </c>
      <c r="O46110" s="53" t="str">
        <f ca="1"/>
        <v>2026-03</v>
      </c>
    </row>
    <row r="46111" spans="12:15" x14ac:dyDescent="0.4">
      <c r="L46111" s="56">
        <f ca="1"/>
        <v>46110</v>
      </c>
      <c r="M46111" s="53">
        <f ca="1"/>
        <v>2026</v>
      </c>
      <c r="N46111" s="53">
        <f ca="1"/>
        <v>3</v>
      </c>
      <c r="O46111" s="53" t="str">
        <f ca="1"/>
        <v>2026-03</v>
      </c>
    </row>
    <row r="46112" spans="12:15" x14ac:dyDescent="0.4">
      <c r="L46112" s="56">
        <f ca="1"/>
        <v>46111</v>
      </c>
      <c r="M46112" s="53">
        <f ca="1"/>
        <v>2026</v>
      </c>
      <c r="N46112" s="53">
        <f ca="1"/>
        <v>3</v>
      </c>
      <c r="O46112" s="53" t="str">
        <f ca="1"/>
        <v>2026-03</v>
      </c>
    </row>
    <row r="46113" spans="12:15" x14ac:dyDescent="0.4">
      <c r="L46113" s="56">
        <f ca="1"/>
        <v>46112</v>
      </c>
      <c r="M46113" s="53">
        <f ca="1"/>
        <v>2026</v>
      </c>
      <c r="N46113" s="53">
        <f ca="1"/>
        <v>3</v>
      </c>
      <c r="O46113" s="53" t="str">
        <f ca="1"/>
        <v>2026-03</v>
      </c>
    </row>
    <row r="46114" spans="12:15" x14ac:dyDescent="0.4">
      <c r="L46114" s="56">
        <f ca="1"/>
        <v>46113</v>
      </c>
      <c r="M46114" s="53">
        <f ca="1"/>
        <v>2026</v>
      </c>
      <c r="N46114" s="53">
        <f ca="1"/>
        <v>4</v>
      </c>
      <c r="O46114" s="53" t="str">
        <f ca="1"/>
        <v>2026-04</v>
      </c>
    </row>
    <row r="46115" spans="12:15" x14ac:dyDescent="0.4">
      <c r="L46115" s="56">
        <f ca="1"/>
        <v>46114</v>
      </c>
      <c r="M46115" s="53">
        <f ca="1"/>
        <v>2026</v>
      </c>
      <c r="N46115" s="53">
        <f ca="1"/>
        <v>4</v>
      </c>
      <c r="O46115" s="53" t="str">
        <f ca="1"/>
        <v>2026-04</v>
      </c>
    </row>
    <row r="46116" spans="12:15" x14ac:dyDescent="0.4">
      <c r="L46116" s="56">
        <f ca="1"/>
        <v>46115</v>
      </c>
      <c r="M46116" s="53">
        <f ca="1"/>
        <v>2026</v>
      </c>
      <c r="N46116" s="53">
        <f ca="1"/>
        <v>4</v>
      </c>
      <c r="O46116" s="53" t="str">
        <f ca="1"/>
        <v>2026-04</v>
      </c>
    </row>
    <row r="46117" spans="12:15" x14ac:dyDescent="0.4">
      <c r="L46117" s="56">
        <f ca="1"/>
        <v>46116</v>
      </c>
      <c r="M46117" s="53">
        <f ca="1"/>
        <v>2026</v>
      </c>
      <c r="N46117" s="53">
        <f ca="1"/>
        <v>4</v>
      </c>
      <c r="O46117" s="53" t="str">
        <f ca="1"/>
        <v>2026-04</v>
      </c>
    </row>
    <row r="46118" spans="12:15" x14ac:dyDescent="0.4">
      <c r="L46118" s="56">
        <f ca="1"/>
        <v>46117</v>
      </c>
      <c r="M46118" s="53">
        <f ca="1"/>
        <v>2026</v>
      </c>
      <c r="N46118" s="53">
        <f ca="1"/>
        <v>4</v>
      </c>
      <c r="O46118" s="53" t="str">
        <f ca="1"/>
        <v>2026-04</v>
      </c>
    </row>
    <row r="46119" spans="12:15" x14ac:dyDescent="0.4">
      <c r="L46119" s="56">
        <f ca="1"/>
        <v>46118</v>
      </c>
      <c r="M46119" s="53">
        <f ca="1"/>
        <v>2026</v>
      </c>
      <c r="N46119" s="53">
        <f ca="1"/>
        <v>4</v>
      </c>
      <c r="O46119" s="53" t="str">
        <f ca="1"/>
        <v>2026-04</v>
      </c>
    </row>
    <row r="46120" spans="12:15" x14ac:dyDescent="0.4">
      <c r="L46120" s="56">
        <f ca="1"/>
        <v>46119</v>
      </c>
      <c r="M46120" s="53">
        <f ca="1"/>
        <v>2026</v>
      </c>
      <c r="N46120" s="53">
        <f ca="1"/>
        <v>4</v>
      </c>
      <c r="O46120" s="53" t="str">
        <f ca="1"/>
        <v>2026-04</v>
      </c>
    </row>
    <row r="46121" spans="12:15" x14ac:dyDescent="0.4">
      <c r="L46121" s="56">
        <f ca="1"/>
        <v>46120</v>
      </c>
      <c r="M46121" s="53">
        <f ca="1"/>
        <v>2026</v>
      </c>
      <c r="N46121" s="53">
        <f ca="1"/>
        <v>4</v>
      </c>
      <c r="O46121" s="53" t="str">
        <f ca="1"/>
        <v>2026-04</v>
      </c>
    </row>
    <row r="46122" spans="12:15" x14ac:dyDescent="0.4">
      <c r="L46122" s="56">
        <f ca="1"/>
        <v>46121</v>
      </c>
      <c r="M46122" s="53">
        <f ca="1"/>
        <v>2026</v>
      </c>
      <c r="N46122" s="53">
        <f ca="1"/>
        <v>4</v>
      </c>
      <c r="O46122" s="53" t="str">
        <f ca="1"/>
        <v>2026-04</v>
      </c>
    </row>
    <row r="46123" spans="12:15" x14ac:dyDescent="0.4">
      <c r="L46123" s="56">
        <f ca="1"/>
        <v>46122</v>
      </c>
      <c r="M46123" s="53">
        <f ca="1"/>
        <v>2026</v>
      </c>
      <c r="N46123" s="53">
        <f ca="1"/>
        <v>4</v>
      </c>
      <c r="O46123" s="53" t="str">
        <f ca="1"/>
        <v>2026-04</v>
      </c>
    </row>
    <row r="46124" spans="12:15" x14ac:dyDescent="0.4">
      <c r="L46124" s="56">
        <f ca="1"/>
        <v>46123</v>
      </c>
      <c r="M46124" s="53">
        <f ca="1"/>
        <v>2026</v>
      </c>
      <c r="N46124" s="53">
        <f ca="1"/>
        <v>4</v>
      </c>
      <c r="O46124" s="53" t="str">
        <f ca="1"/>
        <v>2026-04</v>
      </c>
    </row>
    <row r="46125" spans="12:15" x14ac:dyDescent="0.4">
      <c r="L46125" s="56">
        <f ca="1"/>
        <v>46124</v>
      </c>
      <c r="M46125" s="53">
        <f ca="1"/>
        <v>2026</v>
      </c>
      <c r="N46125" s="53">
        <f ca="1"/>
        <v>4</v>
      </c>
      <c r="O46125" s="53" t="str">
        <f ca="1"/>
        <v>2026-04</v>
      </c>
    </row>
    <row r="46126" spans="12:15" x14ac:dyDescent="0.4">
      <c r="L46126" s="56">
        <f ca="1"/>
        <v>46125</v>
      </c>
      <c r="M46126" s="53">
        <f ca="1"/>
        <v>2026</v>
      </c>
      <c r="N46126" s="53">
        <f ca="1"/>
        <v>4</v>
      </c>
      <c r="O46126" s="53" t="str">
        <f ca="1"/>
        <v>2026-04</v>
      </c>
    </row>
    <row r="46127" spans="12:15" x14ac:dyDescent="0.4">
      <c r="L46127" s="56">
        <f ca="1"/>
        <v>46126</v>
      </c>
      <c r="M46127" s="53">
        <f ca="1"/>
        <v>2026</v>
      </c>
      <c r="N46127" s="53">
        <f ca="1"/>
        <v>4</v>
      </c>
      <c r="O46127" s="53" t="str">
        <f ca="1"/>
        <v>2026-04</v>
      </c>
    </row>
    <row r="46128" spans="12:15" x14ac:dyDescent="0.4">
      <c r="L46128" s="56">
        <f ca="1"/>
        <v>46127</v>
      </c>
      <c r="M46128" s="53">
        <f ca="1"/>
        <v>2026</v>
      </c>
      <c r="N46128" s="53">
        <f ca="1"/>
        <v>4</v>
      </c>
      <c r="O46128" s="53" t="str">
        <f ca="1"/>
        <v>2026-04</v>
      </c>
    </row>
    <row r="46129" spans="12:15" x14ac:dyDescent="0.4">
      <c r="L46129" s="56">
        <f ca="1"/>
        <v>46128</v>
      </c>
      <c r="M46129" s="53">
        <f ca="1"/>
        <v>2026</v>
      </c>
      <c r="N46129" s="53">
        <f ca="1"/>
        <v>4</v>
      </c>
      <c r="O46129" s="53" t="str">
        <f ca="1"/>
        <v>2026-04</v>
      </c>
    </row>
    <row r="46130" spans="12:15" x14ac:dyDescent="0.4">
      <c r="L46130" s="56">
        <f ca="1"/>
        <v>46129</v>
      </c>
      <c r="M46130" s="53">
        <f ca="1"/>
        <v>2026</v>
      </c>
      <c r="N46130" s="53">
        <f ca="1"/>
        <v>4</v>
      </c>
      <c r="O46130" s="53" t="str">
        <f ca="1"/>
        <v>2026-04</v>
      </c>
    </row>
    <row r="46131" spans="12:15" x14ac:dyDescent="0.4">
      <c r="L46131" s="56">
        <f ca="1"/>
        <v>46130</v>
      </c>
      <c r="M46131" s="53">
        <f ca="1"/>
        <v>2026</v>
      </c>
      <c r="N46131" s="53">
        <f ca="1"/>
        <v>4</v>
      </c>
      <c r="O46131" s="53" t="str">
        <f ca="1"/>
        <v>2026-04</v>
      </c>
    </row>
    <row r="46132" spans="12:15" x14ac:dyDescent="0.4">
      <c r="L46132" s="56">
        <f ca="1"/>
        <v>46131</v>
      </c>
      <c r="M46132" s="53">
        <f ca="1"/>
        <v>2026</v>
      </c>
      <c r="N46132" s="53">
        <f ca="1"/>
        <v>4</v>
      </c>
      <c r="O46132" s="53" t="str">
        <f ca="1"/>
        <v>2026-04</v>
      </c>
    </row>
    <row r="46133" spans="12:15" x14ac:dyDescent="0.4">
      <c r="L46133" s="56">
        <f ca="1"/>
        <v>46132</v>
      </c>
      <c r="M46133" s="53">
        <f ca="1"/>
        <v>2026</v>
      </c>
      <c r="N46133" s="53">
        <f ca="1"/>
        <v>4</v>
      </c>
      <c r="O46133" s="53" t="str">
        <f ca="1"/>
        <v>2026-04</v>
      </c>
    </row>
    <row r="46134" spans="12:15" x14ac:dyDescent="0.4">
      <c r="L46134" s="56">
        <f ca="1"/>
        <v>46133</v>
      </c>
      <c r="M46134" s="53">
        <f ca="1"/>
        <v>2026</v>
      </c>
      <c r="N46134" s="53">
        <f ca="1"/>
        <v>4</v>
      </c>
      <c r="O46134" s="53" t="str">
        <f ca="1"/>
        <v>2026-04</v>
      </c>
    </row>
    <row r="46135" spans="12:15" x14ac:dyDescent="0.4">
      <c r="L46135" s="56">
        <f ca="1"/>
        <v>46134</v>
      </c>
      <c r="M46135" s="53">
        <f ca="1"/>
        <v>2026</v>
      </c>
      <c r="N46135" s="53">
        <f ca="1"/>
        <v>4</v>
      </c>
      <c r="O46135" s="53" t="str">
        <f ca="1"/>
        <v>2026-04</v>
      </c>
    </row>
    <row r="46136" spans="12:15" x14ac:dyDescent="0.4">
      <c r="L46136" s="56">
        <f ca="1"/>
        <v>46135</v>
      </c>
      <c r="M46136" s="53">
        <f ca="1"/>
        <v>2026</v>
      </c>
      <c r="N46136" s="53">
        <f ca="1"/>
        <v>4</v>
      </c>
      <c r="O46136" s="53" t="str">
        <f ca="1"/>
        <v>2026-04</v>
      </c>
    </row>
    <row r="46137" spans="12:15" x14ac:dyDescent="0.4">
      <c r="L46137" s="56">
        <f ca="1"/>
        <v>46136</v>
      </c>
      <c r="M46137" s="53">
        <f ca="1"/>
        <v>2026</v>
      </c>
      <c r="N46137" s="53">
        <f ca="1"/>
        <v>4</v>
      </c>
      <c r="O46137" s="53" t="str">
        <f ca="1"/>
        <v>2026-04</v>
      </c>
    </row>
    <row r="46138" spans="12:15" x14ac:dyDescent="0.4">
      <c r="L46138" s="56">
        <f ca="1"/>
        <v>46137</v>
      </c>
      <c r="M46138" s="53">
        <f ca="1"/>
        <v>2026</v>
      </c>
      <c r="N46138" s="53">
        <f ca="1"/>
        <v>4</v>
      </c>
      <c r="O46138" s="53" t="str">
        <f ca="1"/>
        <v>2026-04</v>
      </c>
    </row>
    <row r="46139" spans="12:15" x14ac:dyDescent="0.4">
      <c r="L46139" s="56">
        <f ca="1"/>
        <v>46138</v>
      </c>
      <c r="M46139" s="53">
        <f ca="1"/>
        <v>2026</v>
      </c>
      <c r="N46139" s="53">
        <f ca="1"/>
        <v>4</v>
      </c>
      <c r="O46139" s="53" t="str">
        <f ca="1"/>
        <v>2026-04</v>
      </c>
    </row>
    <row r="46140" spans="12:15" x14ac:dyDescent="0.4">
      <c r="L46140" s="56">
        <f ca="1"/>
        <v>46139</v>
      </c>
      <c r="M46140" s="53">
        <f ca="1"/>
        <v>2026</v>
      </c>
      <c r="N46140" s="53">
        <f ca="1"/>
        <v>4</v>
      </c>
      <c r="O46140" s="53" t="str">
        <f ca="1"/>
        <v>2026-04</v>
      </c>
    </row>
    <row r="46141" spans="12:15" x14ac:dyDescent="0.4">
      <c r="L46141" s="56">
        <f ca="1"/>
        <v>46140</v>
      </c>
      <c r="M46141" s="53">
        <f ca="1"/>
        <v>2026</v>
      </c>
      <c r="N46141" s="53">
        <f ca="1"/>
        <v>4</v>
      </c>
      <c r="O46141" s="53" t="str">
        <f ca="1"/>
        <v>2026-04</v>
      </c>
    </row>
    <row r="46142" spans="12:15" x14ac:dyDescent="0.4">
      <c r="L46142" s="56">
        <f ca="1"/>
        <v>46141</v>
      </c>
      <c r="M46142" s="53">
        <f ca="1"/>
        <v>2026</v>
      </c>
      <c r="N46142" s="53">
        <f ca="1"/>
        <v>4</v>
      </c>
      <c r="O46142" s="53" t="str">
        <f ca="1"/>
        <v>2026-04</v>
      </c>
    </row>
    <row r="46143" spans="12:15" x14ac:dyDescent="0.4">
      <c r="L46143" s="56">
        <f ca="1"/>
        <v>46142</v>
      </c>
      <c r="M46143" s="53">
        <f ca="1"/>
        <v>2026</v>
      </c>
      <c r="N46143" s="53">
        <f ca="1"/>
        <v>4</v>
      </c>
      <c r="O46143" s="53" t="str">
        <f ca="1"/>
        <v>2026-04</v>
      </c>
    </row>
    <row r="46144" spans="12:15" x14ac:dyDescent="0.4">
      <c r="L46144" s="56">
        <f ca="1"/>
        <v>46143</v>
      </c>
      <c r="M46144" s="53">
        <f ca="1"/>
        <v>2026</v>
      </c>
      <c r="N46144" s="53">
        <f ca="1"/>
        <v>5</v>
      </c>
      <c r="O46144" s="53" t="str">
        <f ca="1"/>
        <v>2026-05</v>
      </c>
    </row>
    <row r="46145" spans="12:15" x14ac:dyDescent="0.4">
      <c r="L46145" s="56">
        <f ca="1"/>
        <v>46144</v>
      </c>
      <c r="M46145" s="53">
        <f ca="1"/>
        <v>2026</v>
      </c>
      <c r="N46145" s="53">
        <f ca="1"/>
        <v>5</v>
      </c>
      <c r="O46145" s="53" t="str">
        <f ca="1"/>
        <v>2026-05</v>
      </c>
    </row>
    <row r="46146" spans="12:15" x14ac:dyDescent="0.4">
      <c r="L46146" s="56">
        <f ca="1"/>
        <v>46145</v>
      </c>
      <c r="M46146" s="53">
        <f ca="1"/>
        <v>2026</v>
      </c>
      <c r="N46146" s="53">
        <f ca="1"/>
        <v>5</v>
      </c>
      <c r="O46146" s="53" t="str">
        <f ca="1"/>
        <v>2026-05</v>
      </c>
    </row>
    <row r="46147" spans="12:15" x14ac:dyDescent="0.4">
      <c r="L46147" s="56">
        <f ca="1"/>
        <v>46146</v>
      </c>
      <c r="M46147" s="53">
        <f ca="1"/>
        <v>2026</v>
      </c>
      <c r="N46147" s="53">
        <f ca="1"/>
        <v>5</v>
      </c>
      <c r="O46147" s="53" t="str">
        <f ca="1"/>
        <v>2026-05</v>
      </c>
    </row>
    <row r="46148" spans="12:15" x14ac:dyDescent="0.4">
      <c r="L46148" s="56">
        <f ca="1"/>
        <v>46147</v>
      </c>
      <c r="M46148" s="53">
        <f ca="1"/>
        <v>2026</v>
      </c>
      <c r="N46148" s="53">
        <f ca="1"/>
        <v>5</v>
      </c>
      <c r="O46148" s="53" t="str">
        <f ca="1"/>
        <v>2026-05</v>
      </c>
    </row>
    <row r="46149" spans="12:15" x14ac:dyDescent="0.4">
      <c r="L46149" s="56">
        <f ca="1"/>
        <v>46148</v>
      </c>
      <c r="M46149" s="53">
        <f ca="1"/>
        <v>2026</v>
      </c>
      <c r="N46149" s="53">
        <f ca="1"/>
        <v>5</v>
      </c>
      <c r="O46149" s="53" t="str">
        <f ca="1"/>
        <v>2026-05</v>
      </c>
    </row>
    <row r="46150" spans="12:15" x14ac:dyDescent="0.4">
      <c r="L46150" s="56">
        <f ca="1"/>
        <v>46149</v>
      </c>
      <c r="M46150" s="53">
        <f ca="1"/>
        <v>2026</v>
      </c>
      <c r="N46150" s="53">
        <f ca="1"/>
        <v>5</v>
      </c>
      <c r="O46150" s="53" t="str">
        <f ca="1"/>
        <v>2026-05</v>
      </c>
    </row>
    <row r="46151" spans="12:15" x14ac:dyDescent="0.4">
      <c r="L46151" s="56">
        <f ca="1"/>
        <v>46150</v>
      </c>
      <c r="M46151" s="53">
        <f ca="1"/>
        <v>2026</v>
      </c>
      <c r="N46151" s="53">
        <f ca="1"/>
        <v>5</v>
      </c>
      <c r="O46151" s="53" t="str">
        <f ca="1"/>
        <v>2026-05</v>
      </c>
    </row>
    <row r="46152" spans="12:15" x14ac:dyDescent="0.4">
      <c r="L46152" s="56">
        <f ca="1"/>
        <v>46151</v>
      </c>
      <c r="M46152" s="53">
        <f ca="1"/>
        <v>2026</v>
      </c>
      <c r="N46152" s="53">
        <f ca="1"/>
        <v>5</v>
      </c>
      <c r="O46152" s="53" t="str">
        <f ca="1"/>
        <v>2026-05</v>
      </c>
    </row>
    <row r="46153" spans="12:15" x14ac:dyDescent="0.4">
      <c r="L46153" s="56">
        <f ca="1"/>
        <v>46152</v>
      </c>
      <c r="M46153" s="53">
        <f ca="1"/>
        <v>2026</v>
      </c>
      <c r="N46153" s="53">
        <f ca="1"/>
        <v>5</v>
      </c>
      <c r="O46153" s="53" t="str">
        <f ca="1"/>
        <v>2026-05</v>
      </c>
    </row>
    <row r="46154" spans="12:15" x14ac:dyDescent="0.4">
      <c r="L46154" s="56">
        <f ca="1"/>
        <v>46153</v>
      </c>
      <c r="M46154" s="53">
        <f ca="1"/>
        <v>2026</v>
      </c>
      <c r="N46154" s="53">
        <f ca="1"/>
        <v>5</v>
      </c>
      <c r="O46154" s="53" t="str">
        <f ca="1"/>
        <v>2026-05</v>
      </c>
    </row>
    <row r="46155" spans="12:15" x14ac:dyDescent="0.4">
      <c r="L46155" s="56">
        <f ca="1"/>
        <v>46154</v>
      </c>
      <c r="M46155" s="53">
        <f ca="1"/>
        <v>2026</v>
      </c>
      <c r="N46155" s="53">
        <f ca="1"/>
        <v>5</v>
      </c>
      <c r="O46155" s="53" t="str">
        <f ca="1"/>
        <v>2026-05</v>
      </c>
    </row>
    <row r="46156" spans="12:15" x14ac:dyDescent="0.4">
      <c r="L46156" s="56">
        <f ca="1"/>
        <v>46155</v>
      </c>
      <c r="M46156" s="53">
        <f ca="1"/>
        <v>2026</v>
      </c>
      <c r="N46156" s="53">
        <f ca="1"/>
        <v>5</v>
      </c>
      <c r="O46156" s="53" t="str">
        <f ca="1"/>
        <v>2026-05</v>
      </c>
    </row>
    <row r="46157" spans="12:15" x14ac:dyDescent="0.4">
      <c r="L46157" s="56">
        <f ca="1"/>
        <v>46156</v>
      </c>
      <c r="M46157" s="53">
        <f ca="1"/>
        <v>2026</v>
      </c>
      <c r="N46157" s="53">
        <f ca="1"/>
        <v>5</v>
      </c>
      <c r="O46157" s="53" t="str">
        <f ca="1"/>
        <v>2026-05</v>
      </c>
    </row>
    <row r="46158" spans="12:15" x14ac:dyDescent="0.4">
      <c r="L46158" s="56">
        <f ca="1"/>
        <v>46157</v>
      </c>
      <c r="M46158" s="53">
        <f ca="1"/>
        <v>2026</v>
      </c>
      <c r="N46158" s="53">
        <f ca="1"/>
        <v>5</v>
      </c>
      <c r="O46158" s="53" t="str">
        <f ca="1"/>
        <v>2026-05</v>
      </c>
    </row>
    <row r="46159" spans="12:15" x14ac:dyDescent="0.4">
      <c r="L46159" s="56">
        <f ca="1"/>
        <v>46158</v>
      </c>
      <c r="M46159" s="53">
        <f ca="1"/>
        <v>2026</v>
      </c>
      <c r="N46159" s="53">
        <f ca="1"/>
        <v>5</v>
      </c>
      <c r="O46159" s="53" t="str">
        <f ca="1"/>
        <v>2026-05</v>
      </c>
    </row>
    <row r="46160" spans="12:15" x14ac:dyDescent="0.4">
      <c r="L46160" s="56">
        <f ca="1"/>
        <v>46159</v>
      </c>
      <c r="M46160" s="53">
        <f ca="1"/>
        <v>2026</v>
      </c>
      <c r="N46160" s="53">
        <f ca="1"/>
        <v>5</v>
      </c>
      <c r="O46160" s="53" t="str">
        <f ca="1"/>
        <v>2026-05</v>
      </c>
    </row>
    <row r="46161" spans="12:15" x14ac:dyDescent="0.4">
      <c r="L46161" s="56">
        <f ca="1"/>
        <v>46160</v>
      </c>
      <c r="M46161" s="53">
        <f ca="1"/>
        <v>2026</v>
      </c>
      <c r="N46161" s="53">
        <f ca="1"/>
        <v>5</v>
      </c>
      <c r="O46161" s="53" t="str">
        <f ca="1"/>
        <v>2026-05</v>
      </c>
    </row>
    <row r="46162" spans="12:15" x14ac:dyDescent="0.4">
      <c r="L46162" s="56">
        <f ca="1"/>
        <v>46161</v>
      </c>
      <c r="M46162" s="53">
        <f ca="1"/>
        <v>2026</v>
      </c>
      <c r="N46162" s="53">
        <f ca="1"/>
        <v>5</v>
      </c>
      <c r="O46162" s="53" t="str">
        <f ca="1"/>
        <v>2026-05</v>
      </c>
    </row>
    <row r="46163" spans="12:15" x14ac:dyDescent="0.4">
      <c r="L46163" s="56">
        <f ca="1"/>
        <v>46162</v>
      </c>
      <c r="M46163" s="53">
        <f ca="1"/>
        <v>2026</v>
      </c>
      <c r="N46163" s="53">
        <f ca="1"/>
        <v>5</v>
      </c>
      <c r="O46163" s="53" t="str">
        <f ca="1"/>
        <v>2026-05</v>
      </c>
    </row>
    <row r="46164" spans="12:15" x14ac:dyDescent="0.4">
      <c r="L46164" s="56">
        <f ca="1"/>
        <v>46163</v>
      </c>
      <c r="M46164" s="53">
        <f ca="1"/>
        <v>2026</v>
      </c>
      <c r="N46164" s="53">
        <f ca="1"/>
        <v>5</v>
      </c>
      <c r="O46164" s="53" t="str">
        <f ca="1"/>
        <v>2026-05</v>
      </c>
    </row>
    <row r="46165" spans="12:15" x14ac:dyDescent="0.4">
      <c r="L46165" s="56">
        <f ca="1"/>
        <v>46164</v>
      </c>
      <c r="M46165" s="53">
        <f ca="1"/>
        <v>2026</v>
      </c>
      <c r="N46165" s="53">
        <f ca="1"/>
        <v>5</v>
      </c>
      <c r="O46165" s="53" t="str">
        <f ca="1"/>
        <v>2026-05</v>
      </c>
    </row>
    <row r="46166" spans="12:15" x14ac:dyDescent="0.4">
      <c r="L46166" s="56">
        <f ca="1"/>
        <v>46165</v>
      </c>
      <c r="M46166" s="53">
        <f ca="1"/>
        <v>2026</v>
      </c>
      <c r="N46166" s="53">
        <f ca="1"/>
        <v>5</v>
      </c>
      <c r="O46166" s="53" t="str">
        <f ca="1"/>
        <v>2026-05</v>
      </c>
    </row>
    <row r="46167" spans="12:15" x14ac:dyDescent="0.4">
      <c r="L46167" s="56">
        <f ca="1"/>
        <v>46166</v>
      </c>
      <c r="M46167" s="53">
        <f ca="1"/>
        <v>2026</v>
      </c>
      <c r="N46167" s="53">
        <f ca="1"/>
        <v>5</v>
      </c>
      <c r="O46167" s="53" t="str">
        <f ca="1"/>
        <v>2026-05</v>
      </c>
    </row>
    <row r="46168" spans="12:15" x14ac:dyDescent="0.4">
      <c r="L46168" s="56">
        <f ca="1"/>
        <v>46167</v>
      </c>
      <c r="M46168" s="53">
        <f ca="1"/>
        <v>2026</v>
      </c>
      <c r="N46168" s="53">
        <f ca="1"/>
        <v>5</v>
      </c>
      <c r="O46168" s="53" t="str">
        <f ca="1"/>
        <v>2026-05</v>
      </c>
    </row>
    <row r="46169" spans="12:15" x14ac:dyDescent="0.4">
      <c r="L46169" s="56">
        <f ca="1"/>
        <v>46168</v>
      </c>
      <c r="M46169" s="53">
        <f ca="1"/>
        <v>2026</v>
      </c>
      <c r="N46169" s="53">
        <f ca="1"/>
        <v>5</v>
      </c>
      <c r="O46169" s="53" t="str">
        <f ca="1"/>
        <v>2026-05</v>
      </c>
    </row>
    <row r="46170" spans="12:15" x14ac:dyDescent="0.4">
      <c r="L46170" s="56">
        <f ca="1"/>
        <v>46169</v>
      </c>
      <c r="M46170" s="53">
        <f ca="1"/>
        <v>2026</v>
      </c>
      <c r="N46170" s="53">
        <f ca="1"/>
        <v>5</v>
      </c>
      <c r="O46170" s="53" t="str">
        <f ca="1"/>
        <v>2026-05</v>
      </c>
    </row>
    <row r="46171" spans="12:15" x14ac:dyDescent="0.4">
      <c r="L46171" s="56">
        <f ca="1"/>
        <v>46170</v>
      </c>
      <c r="M46171" s="53">
        <f ca="1"/>
        <v>2026</v>
      </c>
      <c r="N46171" s="53">
        <f ca="1"/>
        <v>5</v>
      </c>
      <c r="O46171" s="53" t="str">
        <f ca="1"/>
        <v>2026-05</v>
      </c>
    </row>
    <row r="46172" spans="12:15" x14ac:dyDescent="0.4">
      <c r="L46172" s="56">
        <f ca="1"/>
        <v>46171</v>
      </c>
      <c r="M46172" s="53">
        <f ca="1"/>
        <v>2026</v>
      </c>
      <c r="N46172" s="53">
        <f ca="1"/>
        <v>5</v>
      </c>
      <c r="O46172" s="53" t="str">
        <f ca="1"/>
        <v>2026-05</v>
      </c>
    </row>
    <row r="46173" spans="12:15" x14ac:dyDescent="0.4">
      <c r="L46173" s="56">
        <f ca="1"/>
        <v>46172</v>
      </c>
      <c r="M46173" s="53">
        <f ca="1"/>
        <v>2026</v>
      </c>
      <c r="N46173" s="53">
        <f ca="1"/>
        <v>5</v>
      </c>
      <c r="O46173" s="53" t="str">
        <f ca="1"/>
        <v>2026-05</v>
      </c>
    </row>
    <row r="46174" spans="12:15" x14ac:dyDescent="0.4">
      <c r="L46174" s="56">
        <f ca="1"/>
        <v>46173</v>
      </c>
      <c r="M46174" s="53">
        <f ca="1"/>
        <v>2026</v>
      </c>
      <c r="N46174" s="53">
        <f ca="1"/>
        <v>5</v>
      </c>
      <c r="O46174" s="53" t="str">
        <f ca="1"/>
        <v>2026-05</v>
      </c>
    </row>
    <row r="46175" spans="12:15" x14ac:dyDescent="0.4">
      <c r="L46175" s="56">
        <f ca="1"/>
        <v>46174</v>
      </c>
      <c r="M46175" s="53">
        <f ca="1"/>
        <v>2026</v>
      </c>
      <c r="N46175" s="53">
        <f ca="1"/>
        <v>6</v>
      </c>
      <c r="O46175" s="53" t="str">
        <f ca="1"/>
        <v>2026-06</v>
      </c>
    </row>
    <row r="46176" spans="12:15" x14ac:dyDescent="0.4">
      <c r="L46176" s="56">
        <f ca="1"/>
        <v>46175</v>
      </c>
      <c r="M46176" s="53">
        <f ca="1"/>
        <v>2026</v>
      </c>
      <c r="N46176" s="53">
        <f ca="1"/>
        <v>6</v>
      </c>
      <c r="O46176" s="53" t="str">
        <f ca="1"/>
        <v>2026-06</v>
      </c>
    </row>
    <row r="46177" spans="12:15" x14ac:dyDescent="0.4">
      <c r="L46177" s="56">
        <f ca="1"/>
        <v>46176</v>
      </c>
      <c r="M46177" s="53">
        <f ca="1"/>
        <v>2026</v>
      </c>
      <c r="N46177" s="53">
        <f ca="1"/>
        <v>6</v>
      </c>
      <c r="O46177" s="53" t="str">
        <f ca="1"/>
        <v>2026-06</v>
      </c>
    </row>
    <row r="46178" spans="12:15" x14ac:dyDescent="0.4">
      <c r="L46178" s="56">
        <f ca="1"/>
        <v>46177</v>
      </c>
      <c r="M46178" s="53">
        <f ca="1"/>
        <v>2026</v>
      </c>
      <c r="N46178" s="53">
        <f ca="1"/>
        <v>6</v>
      </c>
      <c r="O46178" s="53" t="str">
        <f ca="1"/>
        <v>2026-06</v>
      </c>
    </row>
    <row r="46179" spans="12:15" x14ac:dyDescent="0.4">
      <c r="L46179" s="56">
        <f ca="1"/>
        <v>46178</v>
      </c>
      <c r="M46179" s="53">
        <f ca="1"/>
        <v>2026</v>
      </c>
      <c r="N46179" s="53">
        <f ca="1"/>
        <v>6</v>
      </c>
      <c r="O46179" s="53" t="str">
        <f ca="1"/>
        <v>2026-06</v>
      </c>
    </row>
    <row r="46180" spans="12:15" x14ac:dyDescent="0.4">
      <c r="L46180" s="56">
        <f ca="1"/>
        <v>46179</v>
      </c>
      <c r="M46180" s="53">
        <f ca="1"/>
        <v>2026</v>
      </c>
      <c r="N46180" s="53">
        <f ca="1"/>
        <v>6</v>
      </c>
      <c r="O46180" s="53" t="str">
        <f ca="1"/>
        <v>2026-06</v>
      </c>
    </row>
    <row r="46181" spans="12:15" x14ac:dyDescent="0.4">
      <c r="L46181" s="56">
        <f ca="1"/>
        <v>46180</v>
      </c>
      <c r="M46181" s="53">
        <f ca="1"/>
        <v>2026</v>
      </c>
      <c r="N46181" s="53">
        <f ca="1"/>
        <v>6</v>
      </c>
      <c r="O46181" s="53" t="str">
        <f ca="1"/>
        <v>2026-06</v>
      </c>
    </row>
    <row r="46182" spans="12:15" x14ac:dyDescent="0.4">
      <c r="L46182" s="56">
        <f ca="1"/>
        <v>46181</v>
      </c>
      <c r="M46182" s="53">
        <f ca="1"/>
        <v>2026</v>
      </c>
      <c r="N46182" s="53">
        <f ca="1"/>
        <v>6</v>
      </c>
      <c r="O46182" s="53" t="str">
        <f ca="1"/>
        <v>2026-06</v>
      </c>
    </row>
    <row r="46183" spans="12:15" x14ac:dyDescent="0.4">
      <c r="L46183" s="56">
        <f ca="1"/>
        <v>46182</v>
      </c>
      <c r="M46183" s="53">
        <f ca="1"/>
        <v>2026</v>
      </c>
      <c r="N46183" s="53">
        <f ca="1"/>
        <v>6</v>
      </c>
      <c r="O46183" s="53" t="str">
        <f ca="1"/>
        <v>2026-06</v>
      </c>
    </row>
    <row r="46184" spans="12:15" x14ac:dyDescent="0.4">
      <c r="L46184" s="56">
        <f ca="1"/>
        <v>46183</v>
      </c>
      <c r="M46184" s="53">
        <f ca="1"/>
        <v>2026</v>
      </c>
      <c r="N46184" s="53">
        <f ca="1"/>
        <v>6</v>
      </c>
      <c r="O46184" s="53" t="str">
        <f ca="1"/>
        <v>2026-06</v>
      </c>
    </row>
    <row r="46185" spans="12:15" x14ac:dyDescent="0.4">
      <c r="L46185" s="56">
        <f ca="1"/>
        <v>46184</v>
      </c>
      <c r="M46185" s="53">
        <f ca="1"/>
        <v>2026</v>
      </c>
      <c r="N46185" s="53">
        <f ca="1"/>
        <v>6</v>
      </c>
      <c r="O46185" s="53" t="str">
        <f ca="1"/>
        <v>2026-06</v>
      </c>
    </row>
    <row r="46186" spans="12:15" x14ac:dyDescent="0.4">
      <c r="L46186" s="56">
        <f ca="1"/>
        <v>46185</v>
      </c>
      <c r="M46186" s="53">
        <f ca="1"/>
        <v>2026</v>
      </c>
      <c r="N46186" s="53">
        <f ca="1"/>
        <v>6</v>
      </c>
      <c r="O46186" s="53" t="str">
        <f ca="1"/>
        <v>2026-06</v>
      </c>
    </row>
    <row r="46187" spans="12:15" x14ac:dyDescent="0.4">
      <c r="L46187" s="56">
        <f ca="1"/>
        <v>46186</v>
      </c>
      <c r="M46187" s="53">
        <f ca="1"/>
        <v>2026</v>
      </c>
      <c r="N46187" s="53">
        <f ca="1"/>
        <v>6</v>
      </c>
      <c r="O46187" s="53" t="str">
        <f ca="1"/>
        <v>2026-06</v>
      </c>
    </row>
    <row r="46188" spans="12:15" x14ac:dyDescent="0.4">
      <c r="L46188" s="56">
        <f ca="1"/>
        <v>46187</v>
      </c>
      <c r="M46188" s="53">
        <f ca="1"/>
        <v>2026</v>
      </c>
      <c r="N46188" s="53">
        <f ca="1"/>
        <v>6</v>
      </c>
      <c r="O46188" s="53" t="str">
        <f ca="1"/>
        <v>2026-06</v>
      </c>
    </row>
    <row r="46189" spans="12:15" x14ac:dyDescent="0.4">
      <c r="L46189" s="56">
        <f ca="1"/>
        <v>46188</v>
      </c>
      <c r="M46189" s="53">
        <f ca="1"/>
        <v>2026</v>
      </c>
      <c r="N46189" s="53">
        <f ca="1"/>
        <v>6</v>
      </c>
      <c r="O46189" s="53" t="str">
        <f ca="1"/>
        <v>2026-06</v>
      </c>
    </row>
    <row r="46190" spans="12:15" x14ac:dyDescent="0.4">
      <c r="L46190" s="56">
        <f ca="1"/>
        <v>46189</v>
      </c>
      <c r="M46190" s="53">
        <f ca="1"/>
        <v>2026</v>
      </c>
      <c r="N46190" s="53">
        <f ca="1"/>
        <v>6</v>
      </c>
      <c r="O46190" s="53" t="str">
        <f ca="1"/>
        <v>2026-06</v>
      </c>
    </row>
    <row r="46191" spans="12:15" x14ac:dyDescent="0.4">
      <c r="L46191" s="56">
        <f ca="1"/>
        <v>46190</v>
      </c>
      <c r="M46191" s="53">
        <f ca="1"/>
        <v>2026</v>
      </c>
      <c r="N46191" s="53">
        <f ca="1"/>
        <v>6</v>
      </c>
      <c r="O46191" s="53" t="str">
        <f ca="1"/>
        <v>2026-06</v>
      </c>
    </row>
    <row r="46192" spans="12:15" x14ac:dyDescent="0.4">
      <c r="L46192" s="56">
        <f ca="1"/>
        <v>46191</v>
      </c>
      <c r="M46192" s="53">
        <f ca="1"/>
        <v>2026</v>
      </c>
      <c r="N46192" s="53">
        <f ca="1"/>
        <v>6</v>
      </c>
      <c r="O46192" s="53" t="str">
        <f ca="1"/>
        <v>2026-06</v>
      </c>
    </row>
    <row r="46193" spans="12:15" x14ac:dyDescent="0.4">
      <c r="L46193" s="56">
        <f ca="1"/>
        <v>46192</v>
      </c>
      <c r="M46193" s="53">
        <f ca="1"/>
        <v>2026</v>
      </c>
      <c r="N46193" s="53">
        <f ca="1"/>
        <v>6</v>
      </c>
      <c r="O46193" s="53" t="str">
        <f ca="1"/>
        <v>2026-06</v>
      </c>
    </row>
    <row r="46194" spans="12:15" x14ac:dyDescent="0.4">
      <c r="L46194" s="56">
        <f ca="1"/>
        <v>46193</v>
      </c>
      <c r="M46194" s="53">
        <f ca="1"/>
        <v>2026</v>
      </c>
      <c r="N46194" s="53">
        <f ca="1"/>
        <v>6</v>
      </c>
      <c r="O46194" s="53" t="str">
        <f ca="1"/>
        <v>2026-06</v>
      </c>
    </row>
    <row r="46195" spans="12:15" x14ac:dyDescent="0.4">
      <c r="L46195" s="56">
        <f ca="1"/>
        <v>46194</v>
      </c>
      <c r="M46195" s="53">
        <f ca="1"/>
        <v>2026</v>
      </c>
      <c r="N46195" s="53">
        <f ca="1"/>
        <v>6</v>
      </c>
      <c r="O46195" s="53" t="str">
        <f ca="1"/>
        <v>2026-06</v>
      </c>
    </row>
    <row r="46196" spans="12:15" x14ac:dyDescent="0.4">
      <c r="L46196" s="56">
        <f ca="1"/>
        <v>46195</v>
      </c>
      <c r="M46196" s="53">
        <f ca="1"/>
        <v>2026</v>
      </c>
      <c r="N46196" s="53">
        <f ca="1"/>
        <v>6</v>
      </c>
      <c r="O46196" s="53" t="str">
        <f ca="1"/>
        <v>2026-06</v>
      </c>
    </row>
    <row r="46197" spans="12:15" x14ac:dyDescent="0.4">
      <c r="L46197" s="56">
        <f ca="1"/>
        <v>46196</v>
      </c>
      <c r="M46197" s="53">
        <f ca="1"/>
        <v>2026</v>
      </c>
      <c r="N46197" s="53">
        <f ca="1"/>
        <v>6</v>
      </c>
      <c r="O46197" s="53" t="str">
        <f ca="1"/>
        <v>2026-06</v>
      </c>
    </row>
    <row r="46198" spans="12:15" x14ac:dyDescent="0.4">
      <c r="L46198" s="56">
        <f ca="1"/>
        <v>46197</v>
      </c>
      <c r="M46198" s="53">
        <f ca="1"/>
        <v>2026</v>
      </c>
      <c r="N46198" s="53">
        <f ca="1"/>
        <v>6</v>
      </c>
      <c r="O46198" s="53" t="str">
        <f ca="1"/>
        <v>2026-06</v>
      </c>
    </row>
    <row r="46199" spans="12:15" x14ac:dyDescent="0.4">
      <c r="L46199" s="56">
        <f ca="1"/>
        <v>46198</v>
      </c>
      <c r="M46199" s="53">
        <f ca="1"/>
        <v>2026</v>
      </c>
      <c r="N46199" s="53">
        <f ca="1"/>
        <v>6</v>
      </c>
      <c r="O46199" s="53" t="str">
        <f ca="1"/>
        <v>2026-06</v>
      </c>
    </row>
    <row r="46200" spans="12:15" x14ac:dyDescent="0.4">
      <c r="L46200" s="56">
        <f ca="1"/>
        <v>46199</v>
      </c>
      <c r="M46200" s="53">
        <f ca="1"/>
        <v>2026</v>
      </c>
      <c r="N46200" s="53">
        <f ca="1"/>
        <v>6</v>
      </c>
      <c r="O46200" s="53" t="str">
        <f ca="1"/>
        <v>2026-06</v>
      </c>
    </row>
    <row r="46201" spans="12:15" x14ac:dyDescent="0.4">
      <c r="L46201" s="56">
        <f ca="1"/>
        <v>46200</v>
      </c>
      <c r="M46201" s="53">
        <f ca="1"/>
        <v>2026</v>
      </c>
      <c r="N46201" s="53">
        <f ca="1"/>
        <v>6</v>
      </c>
      <c r="O46201" s="53" t="str">
        <f ca="1"/>
        <v>2026-06</v>
      </c>
    </row>
    <row r="46202" spans="12:15" x14ac:dyDescent="0.4">
      <c r="L46202" s="56">
        <f ca="1"/>
        <v>46201</v>
      </c>
      <c r="M46202" s="53">
        <f ca="1"/>
        <v>2026</v>
      </c>
      <c r="N46202" s="53">
        <f ca="1"/>
        <v>6</v>
      </c>
      <c r="O46202" s="53" t="str">
        <f ca="1"/>
        <v>2026-06</v>
      </c>
    </row>
    <row r="46203" spans="12:15" x14ac:dyDescent="0.4">
      <c r="L46203" s="56">
        <f ca="1"/>
        <v>46202</v>
      </c>
      <c r="M46203" s="53">
        <f ca="1"/>
        <v>2026</v>
      </c>
      <c r="N46203" s="53">
        <f ca="1"/>
        <v>6</v>
      </c>
      <c r="O46203" s="53" t="str">
        <f ca="1"/>
        <v>2026-06</v>
      </c>
    </row>
    <row r="46204" spans="12:15" x14ac:dyDescent="0.4">
      <c r="L46204" s="56">
        <f ca="1"/>
        <v>46203</v>
      </c>
      <c r="M46204" s="53">
        <f ca="1"/>
        <v>2026</v>
      </c>
      <c r="N46204" s="53">
        <f ca="1"/>
        <v>6</v>
      </c>
      <c r="O46204" s="53" t="str">
        <f ca="1"/>
        <v>2026-06</v>
      </c>
    </row>
    <row r="46205" spans="12:15" x14ac:dyDescent="0.4">
      <c r="L46205" s="56">
        <f ca="1"/>
        <v>46204</v>
      </c>
      <c r="M46205" s="53">
        <f ca="1"/>
        <v>2026</v>
      </c>
      <c r="N46205" s="53">
        <f ca="1"/>
        <v>7</v>
      </c>
      <c r="O46205" s="53" t="str">
        <f ca="1"/>
        <v>2026-07</v>
      </c>
    </row>
    <row r="46206" spans="12:15" x14ac:dyDescent="0.4">
      <c r="L46206" s="56">
        <f ca="1"/>
        <v>46205</v>
      </c>
      <c r="M46206" s="53">
        <f ca="1"/>
        <v>2026</v>
      </c>
      <c r="N46206" s="53">
        <f ca="1"/>
        <v>7</v>
      </c>
      <c r="O46206" s="53" t="str">
        <f ca="1"/>
        <v>2026-07</v>
      </c>
    </row>
    <row r="46207" spans="12:15" x14ac:dyDescent="0.4">
      <c r="L46207" s="56">
        <f ca="1"/>
        <v>46206</v>
      </c>
      <c r="M46207" s="53">
        <f ca="1"/>
        <v>2026</v>
      </c>
      <c r="N46207" s="53">
        <f ca="1"/>
        <v>7</v>
      </c>
      <c r="O46207" s="53" t="str">
        <f ca="1"/>
        <v>2026-07</v>
      </c>
    </row>
    <row r="46208" spans="12:15" x14ac:dyDescent="0.4">
      <c r="L46208" s="56">
        <f ca="1"/>
        <v>46207</v>
      </c>
      <c r="M46208" s="53">
        <f ca="1"/>
        <v>2026</v>
      </c>
      <c r="N46208" s="53">
        <f ca="1"/>
        <v>7</v>
      </c>
      <c r="O46208" s="53" t="str">
        <f ca="1"/>
        <v>2026-07</v>
      </c>
    </row>
    <row r="46209" spans="12:15" x14ac:dyDescent="0.4">
      <c r="L46209" s="56">
        <f ca="1"/>
        <v>46208</v>
      </c>
      <c r="M46209" s="53">
        <f ca="1"/>
        <v>2026</v>
      </c>
      <c r="N46209" s="53">
        <f ca="1"/>
        <v>7</v>
      </c>
      <c r="O46209" s="53" t="str">
        <f ca="1"/>
        <v>2026-07</v>
      </c>
    </row>
    <row r="46210" spans="12:15" x14ac:dyDescent="0.4">
      <c r="L46210" s="56">
        <f ca="1"/>
        <v>46209</v>
      </c>
      <c r="M46210" s="53">
        <f ca="1"/>
        <v>2026</v>
      </c>
      <c r="N46210" s="53">
        <f ca="1"/>
        <v>7</v>
      </c>
      <c r="O46210" s="53" t="str">
        <f ca="1"/>
        <v>2026-07</v>
      </c>
    </row>
    <row r="46211" spans="12:15" x14ac:dyDescent="0.4">
      <c r="L46211" s="56">
        <f ca="1"/>
        <v>46210</v>
      </c>
      <c r="M46211" s="53">
        <f ca="1"/>
        <v>2026</v>
      </c>
      <c r="N46211" s="53">
        <f ca="1"/>
        <v>7</v>
      </c>
      <c r="O46211" s="53" t="str">
        <f ca="1"/>
        <v>2026-07</v>
      </c>
    </row>
    <row r="46212" spans="12:15" x14ac:dyDescent="0.4">
      <c r="L46212" s="56">
        <f ca="1"/>
        <v>46211</v>
      </c>
      <c r="M46212" s="53">
        <f ca="1"/>
        <v>2026</v>
      </c>
      <c r="N46212" s="53">
        <f ca="1"/>
        <v>7</v>
      </c>
      <c r="O46212" s="53" t="str">
        <f ca="1"/>
        <v>2026-07</v>
      </c>
    </row>
    <row r="46213" spans="12:15" x14ac:dyDescent="0.4">
      <c r="L46213" s="56">
        <f ca="1"/>
        <v>46212</v>
      </c>
      <c r="M46213" s="53">
        <f ca="1"/>
        <v>2026</v>
      </c>
      <c r="N46213" s="53">
        <f ca="1"/>
        <v>7</v>
      </c>
      <c r="O46213" s="53" t="str">
        <f ca="1"/>
        <v>2026-07</v>
      </c>
    </row>
    <row r="46214" spans="12:15" x14ac:dyDescent="0.4">
      <c r="L46214" s="56">
        <f ca="1"/>
        <v>46213</v>
      </c>
      <c r="M46214" s="53">
        <f ca="1"/>
        <v>2026</v>
      </c>
      <c r="N46214" s="53">
        <f ca="1"/>
        <v>7</v>
      </c>
      <c r="O46214" s="53" t="str">
        <f ca="1"/>
        <v>2026-07</v>
      </c>
    </row>
    <row r="46215" spans="12:15" x14ac:dyDescent="0.4">
      <c r="L46215" s="56">
        <f ca="1"/>
        <v>46214</v>
      </c>
      <c r="M46215" s="53">
        <f ca="1"/>
        <v>2026</v>
      </c>
      <c r="N46215" s="53">
        <f ca="1"/>
        <v>7</v>
      </c>
      <c r="O46215" s="53" t="str">
        <f ca="1"/>
        <v>2026-07</v>
      </c>
    </row>
    <row r="46216" spans="12:15" x14ac:dyDescent="0.4">
      <c r="L46216" s="56">
        <f ca="1"/>
        <v>46215</v>
      </c>
      <c r="M46216" s="53">
        <f ca="1"/>
        <v>2026</v>
      </c>
      <c r="N46216" s="53">
        <f ca="1"/>
        <v>7</v>
      </c>
      <c r="O46216" s="53" t="str">
        <f ca="1"/>
        <v>2026-07</v>
      </c>
    </row>
    <row r="46217" spans="12:15" x14ac:dyDescent="0.4">
      <c r="L46217" s="56">
        <f ca="1"/>
        <v>46216</v>
      </c>
      <c r="M46217" s="53">
        <f ca="1"/>
        <v>2026</v>
      </c>
      <c r="N46217" s="53">
        <f ca="1"/>
        <v>7</v>
      </c>
      <c r="O46217" s="53" t="str">
        <f ca="1"/>
        <v>2026-07</v>
      </c>
    </row>
    <row r="46218" spans="12:15" x14ac:dyDescent="0.4">
      <c r="L46218" s="56">
        <f ca="1"/>
        <v>46217</v>
      </c>
      <c r="M46218" s="53">
        <f ca="1"/>
        <v>2026</v>
      </c>
      <c r="N46218" s="53">
        <f ca="1"/>
        <v>7</v>
      </c>
      <c r="O46218" s="53" t="str">
        <f ca="1"/>
        <v>2026-07</v>
      </c>
    </row>
    <row r="46219" spans="12:15" x14ac:dyDescent="0.4">
      <c r="L46219" s="56">
        <f ca="1"/>
        <v>46218</v>
      </c>
      <c r="M46219" s="53">
        <f ca="1"/>
        <v>2026</v>
      </c>
      <c r="N46219" s="53">
        <f ca="1"/>
        <v>7</v>
      </c>
      <c r="O46219" s="53" t="str">
        <f ca="1"/>
        <v>2026-07</v>
      </c>
    </row>
    <row r="46220" spans="12:15" x14ac:dyDescent="0.4">
      <c r="L46220" s="56">
        <f ca="1"/>
        <v>46219</v>
      </c>
      <c r="M46220" s="53">
        <f ca="1"/>
        <v>2026</v>
      </c>
      <c r="N46220" s="53">
        <f ca="1"/>
        <v>7</v>
      </c>
      <c r="O46220" s="53" t="str">
        <f ca="1"/>
        <v>2026-07</v>
      </c>
    </row>
    <row r="46221" spans="12:15" x14ac:dyDescent="0.4">
      <c r="L46221" s="56">
        <f ca="1"/>
        <v>46220</v>
      </c>
      <c r="M46221" s="53">
        <f ca="1"/>
        <v>2026</v>
      </c>
      <c r="N46221" s="53">
        <f ca="1"/>
        <v>7</v>
      </c>
      <c r="O46221" s="53" t="str">
        <f ca="1"/>
        <v>2026-07</v>
      </c>
    </row>
    <row r="46222" spans="12:15" x14ac:dyDescent="0.4">
      <c r="L46222" s="56">
        <f ca="1"/>
        <v>46221</v>
      </c>
      <c r="M46222" s="53">
        <f ca="1"/>
        <v>2026</v>
      </c>
      <c r="N46222" s="53">
        <f ca="1"/>
        <v>7</v>
      </c>
      <c r="O46222" s="53" t="str">
        <f ca="1"/>
        <v>2026-07</v>
      </c>
    </row>
    <row r="46223" spans="12:15" x14ac:dyDescent="0.4">
      <c r="L46223" s="56">
        <f ca="1"/>
        <v>46222</v>
      </c>
      <c r="M46223" s="53">
        <f ca="1"/>
        <v>2026</v>
      </c>
      <c r="N46223" s="53">
        <f ca="1"/>
        <v>7</v>
      </c>
      <c r="O46223" s="53" t="str">
        <f ca="1"/>
        <v>2026-07</v>
      </c>
    </row>
    <row r="46224" spans="12:15" x14ac:dyDescent="0.4">
      <c r="L46224" s="56">
        <f ca="1"/>
        <v>46223</v>
      </c>
      <c r="M46224" s="53">
        <f ca="1"/>
        <v>2026</v>
      </c>
      <c r="N46224" s="53">
        <f ca="1"/>
        <v>7</v>
      </c>
      <c r="O46224" s="53" t="str">
        <f ca="1"/>
        <v>2026-07</v>
      </c>
    </row>
    <row r="46225" spans="12:15" x14ac:dyDescent="0.4">
      <c r="L46225" s="56">
        <f ca="1"/>
        <v>46224</v>
      </c>
      <c r="M46225" s="53">
        <f ca="1"/>
        <v>2026</v>
      </c>
      <c r="N46225" s="53">
        <f ca="1"/>
        <v>7</v>
      </c>
      <c r="O46225" s="53" t="str">
        <f ca="1"/>
        <v>2026-07</v>
      </c>
    </row>
    <row r="46226" spans="12:15" x14ac:dyDescent="0.4">
      <c r="L46226" s="56">
        <f ca="1"/>
        <v>46225</v>
      </c>
      <c r="M46226" s="53">
        <f ca="1"/>
        <v>2026</v>
      </c>
      <c r="N46226" s="53">
        <f ca="1"/>
        <v>7</v>
      </c>
      <c r="O46226" s="53" t="str">
        <f ca="1"/>
        <v>2026-07</v>
      </c>
    </row>
    <row r="46227" spans="12:15" x14ac:dyDescent="0.4">
      <c r="L46227" s="56">
        <f ca="1"/>
        <v>46226</v>
      </c>
      <c r="M46227" s="53">
        <f ca="1"/>
        <v>2026</v>
      </c>
      <c r="N46227" s="53">
        <f ca="1"/>
        <v>7</v>
      </c>
      <c r="O46227" s="53" t="str">
        <f ca="1"/>
        <v>2026-07</v>
      </c>
    </row>
    <row r="46228" spans="12:15" x14ac:dyDescent="0.4">
      <c r="L46228" s="56">
        <f ca="1"/>
        <v>46227</v>
      </c>
      <c r="M46228" s="53">
        <f ca="1"/>
        <v>2026</v>
      </c>
      <c r="N46228" s="53">
        <f ca="1"/>
        <v>7</v>
      </c>
      <c r="O46228" s="53" t="str">
        <f ca="1"/>
        <v>2026-07</v>
      </c>
    </row>
    <row r="46229" spans="12:15" x14ac:dyDescent="0.4">
      <c r="L46229" s="56">
        <f ca="1"/>
        <v>46228</v>
      </c>
      <c r="M46229" s="53">
        <f ca="1"/>
        <v>2026</v>
      </c>
      <c r="N46229" s="53">
        <f ca="1"/>
        <v>7</v>
      </c>
      <c r="O46229" s="53" t="str">
        <f ca="1"/>
        <v>2026-07</v>
      </c>
    </row>
    <row r="46230" spans="12:15" x14ac:dyDescent="0.4">
      <c r="L46230" s="56">
        <f ca="1"/>
        <v>46229</v>
      </c>
      <c r="M46230" s="53">
        <f ca="1"/>
        <v>2026</v>
      </c>
      <c r="N46230" s="53">
        <f ca="1"/>
        <v>7</v>
      </c>
      <c r="O46230" s="53" t="str">
        <f ca="1"/>
        <v>2026-07</v>
      </c>
    </row>
    <row r="46231" spans="12:15" x14ac:dyDescent="0.4">
      <c r="L46231" s="56">
        <f ca="1"/>
        <v>46230</v>
      </c>
      <c r="M46231" s="53">
        <f ca="1"/>
        <v>2026</v>
      </c>
      <c r="N46231" s="53">
        <f ca="1"/>
        <v>7</v>
      </c>
      <c r="O46231" s="53" t="str">
        <f ca="1"/>
        <v>2026-07</v>
      </c>
    </row>
    <row r="46232" spans="12:15" x14ac:dyDescent="0.4">
      <c r="L46232" s="56">
        <f ca="1"/>
        <v>46231</v>
      </c>
      <c r="M46232" s="53">
        <f ca="1"/>
        <v>2026</v>
      </c>
      <c r="N46232" s="53">
        <f ca="1"/>
        <v>7</v>
      </c>
      <c r="O46232" s="53" t="str">
        <f ca="1"/>
        <v>2026-07</v>
      </c>
    </row>
    <row r="46233" spans="12:15" x14ac:dyDescent="0.4">
      <c r="L46233" s="56">
        <f ca="1"/>
        <v>46232</v>
      </c>
      <c r="M46233" s="53">
        <f ca="1"/>
        <v>2026</v>
      </c>
      <c r="N46233" s="53">
        <f ca="1"/>
        <v>7</v>
      </c>
      <c r="O46233" s="53" t="str">
        <f ca="1"/>
        <v>2026-07</v>
      </c>
    </row>
    <row r="46234" spans="12:15" x14ac:dyDescent="0.4">
      <c r="L46234" s="56">
        <f ca="1"/>
        <v>46233</v>
      </c>
      <c r="M46234" s="53">
        <f ca="1"/>
        <v>2026</v>
      </c>
      <c r="N46234" s="53">
        <f ca="1"/>
        <v>7</v>
      </c>
      <c r="O46234" s="53" t="str">
        <f ca="1"/>
        <v>2026-07</v>
      </c>
    </row>
    <row r="46235" spans="12:15" x14ac:dyDescent="0.4">
      <c r="L46235" s="56">
        <f ca="1"/>
        <v>46234</v>
      </c>
      <c r="M46235" s="53">
        <f ca="1"/>
        <v>2026</v>
      </c>
      <c r="N46235" s="53">
        <f ca="1"/>
        <v>7</v>
      </c>
      <c r="O46235" s="53" t="str">
        <f ca="1"/>
        <v>2026-07</v>
      </c>
    </row>
    <row r="46236" spans="12:15" x14ac:dyDescent="0.4">
      <c r="L46236" s="56">
        <f ca="1"/>
        <v>46235</v>
      </c>
      <c r="M46236" s="53">
        <f ca="1"/>
        <v>2026</v>
      </c>
      <c r="N46236" s="53">
        <f ca="1"/>
        <v>8</v>
      </c>
      <c r="O46236" s="53" t="str">
        <f ca="1"/>
        <v>2026-08</v>
      </c>
    </row>
    <row r="46237" spans="12:15" x14ac:dyDescent="0.4">
      <c r="L46237" s="56">
        <f ca="1"/>
        <v>46236</v>
      </c>
      <c r="M46237" s="53">
        <f ca="1"/>
        <v>2026</v>
      </c>
      <c r="N46237" s="53">
        <f ca="1"/>
        <v>8</v>
      </c>
      <c r="O46237" s="53" t="str">
        <f ca="1"/>
        <v>2026-08</v>
      </c>
    </row>
    <row r="46238" spans="12:15" x14ac:dyDescent="0.4">
      <c r="L46238" s="56">
        <f ca="1"/>
        <v>46237</v>
      </c>
      <c r="M46238" s="53">
        <f ca="1"/>
        <v>2026</v>
      </c>
      <c r="N46238" s="53">
        <f ca="1"/>
        <v>8</v>
      </c>
      <c r="O46238" s="53" t="str">
        <f ca="1"/>
        <v>2026-08</v>
      </c>
    </row>
    <row r="46239" spans="12:15" x14ac:dyDescent="0.4">
      <c r="L46239" s="56">
        <f ca="1"/>
        <v>46238</v>
      </c>
      <c r="M46239" s="53">
        <f ca="1"/>
        <v>2026</v>
      </c>
      <c r="N46239" s="53">
        <f ca="1"/>
        <v>8</v>
      </c>
      <c r="O46239" s="53" t="str">
        <f ca="1"/>
        <v>2026-08</v>
      </c>
    </row>
    <row r="46240" spans="12:15" x14ac:dyDescent="0.4">
      <c r="L46240" s="56">
        <f ca="1"/>
        <v>46239</v>
      </c>
      <c r="M46240" s="53">
        <f ca="1"/>
        <v>2026</v>
      </c>
      <c r="N46240" s="53">
        <f ca="1"/>
        <v>8</v>
      </c>
      <c r="O46240" s="53" t="str">
        <f ca="1"/>
        <v>2026-08</v>
      </c>
    </row>
    <row r="46241" spans="12:15" x14ac:dyDescent="0.4">
      <c r="L46241" s="56">
        <f ca="1"/>
        <v>46240</v>
      </c>
      <c r="M46241" s="53">
        <f ca="1"/>
        <v>2026</v>
      </c>
      <c r="N46241" s="53">
        <f ca="1"/>
        <v>8</v>
      </c>
      <c r="O46241" s="53" t="str">
        <f ca="1"/>
        <v>2026-08</v>
      </c>
    </row>
    <row r="46242" spans="12:15" x14ac:dyDescent="0.4">
      <c r="L46242" s="56">
        <f ca="1"/>
        <v>46241</v>
      </c>
      <c r="M46242" s="53">
        <f ca="1"/>
        <v>2026</v>
      </c>
      <c r="N46242" s="53">
        <f ca="1"/>
        <v>8</v>
      </c>
      <c r="O46242" s="53" t="str">
        <f ca="1"/>
        <v>2026-08</v>
      </c>
    </row>
    <row r="46243" spans="12:15" x14ac:dyDescent="0.4">
      <c r="L46243" s="56">
        <f ca="1"/>
        <v>46242</v>
      </c>
      <c r="M46243" s="53">
        <f ca="1"/>
        <v>2026</v>
      </c>
      <c r="N46243" s="53">
        <f ca="1"/>
        <v>8</v>
      </c>
      <c r="O46243" s="53" t="str">
        <f ca="1"/>
        <v>2026-08</v>
      </c>
    </row>
    <row r="46244" spans="12:15" x14ac:dyDescent="0.4">
      <c r="L46244" s="56">
        <f ca="1"/>
        <v>46243</v>
      </c>
      <c r="M46244" s="53">
        <f ca="1"/>
        <v>2026</v>
      </c>
      <c r="N46244" s="53">
        <f ca="1"/>
        <v>8</v>
      </c>
      <c r="O46244" s="53" t="str">
        <f ca="1"/>
        <v>2026-08</v>
      </c>
    </row>
    <row r="46245" spans="12:15" x14ac:dyDescent="0.4">
      <c r="L46245" s="56">
        <f ca="1"/>
        <v>46244</v>
      </c>
      <c r="M46245" s="53">
        <f ca="1"/>
        <v>2026</v>
      </c>
      <c r="N46245" s="53">
        <f ca="1"/>
        <v>8</v>
      </c>
      <c r="O46245" s="53" t="str">
        <f ca="1"/>
        <v>2026-08</v>
      </c>
    </row>
    <row r="46246" spans="12:15" x14ac:dyDescent="0.4">
      <c r="L46246" s="56">
        <f ca="1"/>
        <v>46245</v>
      </c>
      <c r="M46246" s="53">
        <f ca="1"/>
        <v>2026</v>
      </c>
      <c r="N46246" s="53">
        <f ca="1"/>
        <v>8</v>
      </c>
      <c r="O46246" s="53" t="str">
        <f ca="1"/>
        <v>2026-08</v>
      </c>
    </row>
    <row r="46247" spans="12:15" x14ac:dyDescent="0.4">
      <c r="L46247" s="56">
        <f ca="1"/>
        <v>46246</v>
      </c>
      <c r="M46247" s="53">
        <f ca="1"/>
        <v>2026</v>
      </c>
      <c r="N46247" s="53">
        <f ca="1"/>
        <v>8</v>
      </c>
      <c r="O46247" s="53" t="str">
        <f ca="1"/>
        <v>2026-08</v>
      </c>
    </row>
    <row r="46248" spans="12:15" x14ac:dyDescent="0.4">
      <c r="L46248" s="56">
        <f ca="1"/>
        <v>46247</v>
      </c>
      <c r="M46248" s="53">
        <f ca="1"/>
        <v>2026</v>
      </c>
      <c r="N46248" s="53">
        <f ca="1"/>
        <v>8</v>
      </c>
      <c r="O46248" s="53" t="str">
        <f ca="1"/>
        <v>2026-08</v>
      </c>
    </row>
    <row r="46249" spans="12:15" x14ac:dyDescent="0.4">
      <c r="L46249" s="56">
        <f ca="1"/>
        <v>46248</v>
      </c>
      <c r="M46249" s="53">
        <f ca="1"/>
        <v>2026</v>
      </c>
      <c r="N46249" s="53">
        <f ca="1"/>
        <v>8</v>
      </c>
      <c r="O46249" s="53" t="str">
        <f ca="1"/>
        <v>2026-08</v>
      </c>
    </row>
    <row r="46250" spans="12:15" x14ac:dyDescent="0.4">
      <c r="L46250" s="56">
        <f ca="1"/>
        <v>46249</v>
      </c>
      <c r="M46250" s="53">
        <f ca="1"/>
        <v>2026</v>
      </c>
      <c r="N46250" s="53">
        <f ca="1"/>
        <v>8</v>
      </c>
      <c r="O46250" s="53" t="str">
        <f ca="1"/>
        <v>2026-08</v>
      </c>
    </row>
    <row r="46251" spans="12:15" x14ac:dyDescent="0.4">
      <c r="L46251" s="56">
        <f ca="1"/>
        <v>46250</v>
      </c>
      <c r="M46251" s="53">
        <f ca="1"/>
        <v>2026</v>
      </c>
      <c r="N46251" s="53">
        <f ca="1"/>
        <v>8</v>
      </c>
      <c r="O46251" s="53" t="str">
        <f ca="1"/>
        <v>2026-08</v>
      </c>
    </row>
    <row r="46252" spans="12:15" x14ac:dyDescent="0.4">
      <c r="L46252" s="56">
        <f ca="1"/>
        <v>46251</v>
      </c>
      <c r="M46252" s="53">
        <f ca="1"/>
        <v>2026</v>
      </c>
      <c r="N46252" s="53">
        <f ca="1"/>
        <v>8</v>
      </c>
      <c r="O46252" s="53" t="str">
        <f ca="1"/>
        <v>2026-08</v>
      </c>
    </row>
    <row r="46253" spans="12:15" x14ac:dyDescent="0.4">
      <c r="L46253" s="56">
        <f ca="1"/>
        <v>46252</v>
      </c>
      <c r="M46253" s="53">
        <f ca="1"/>
        <v>2026</v>
      </c>
      <c r="N46253" s="53">
        <f ca="1"/>
        <v>8</v>
      </c>
      <c r="O46253" s="53" t="str">
        <f ca="1"/>
        <v>2026-08</v>
      </c>
    </row>
    <row r="46254" spans="12:15" x14ac:dyDescent="0.4">
      <c r="L46254" s="56">
        <f ca="1"/>
        <v>46253</v>
      </c>
      <c r="M46254" s="53">
        <f ca="1"/>
        <v>2026</v>
      </c>
      <c r="N46254" s="53">
        <f ca="1"/>
        <v>8</v>
      </c>
      <c r="O46254" s="53" t="str">
        <f ca="1"/>
        <v>2026-08</v>
      </c>
    </row>
    <row r="46255" spans="12:15" x14ac:dyDescent="0.4">
      <c r="L46255" s="56">
        <f ca="1"/>
        <v>46254</v>
      </c>
      <c r="M46255" s="53">
        <f ca="1"/>
        <v>2026</v>
      </c>
      <c r="N46255" s="53">
        <f ca="1"/>
        <v>8</v>
      </c>
      <c r="O46255" s="53" t="str">
        <f ca="1"/>
        <v>2026-08</v>
      </c>
    </row>
    <row r="46256" spans="12:15" x14ac:dyDescent="0.4">
      <c r="L46256" s="56">
        <f ca="1"/>
        <v>46255</v>
      </c>
      <c r="M46256" s="53">
        <f ca="1"/>
        <v>2026</v>
      </c>
      <c r="N46256" s="53">
        <f ca="1"/>
        <v>8</v>
      </c>
      <c r="O46256" s="53" t="str">
        <f ca="1"/>
        <v>2026-08</v>
      </c>
    </row>
    <row r="46257" spans="12:15" x14ac:dyDescent="0.4">
      <c r="L46257" s="56">
        <f ca="1"/>
        <v>46256</v>
      </c>
      <c r="M46257" s="53">
        <f ca="1"/>
        <v>2026</v>
      </c>
      <c r="N46257" s="53">
        <f ca="1"/>
        <v>8</v>
      </c>
      <c r="O46257" s="53" t="str">
        <f ca="1"/>
        <v>2026-08</v>
      </c>
    </row>
    <row r="46258" spans="12:15" x14ac:dyDescent="0.4">
      <c r="L46258" s="56">
        <f ca="1"/>
        <v>46257</v>
      </c>
      <c r="M46258" s="53">
        <f ca="1"/>
        <v>2026</v>
      </c>
      <c r="N46258" s="53">
        <f ca="1"/>
        <v>8</v>
      </c>
      <c r="O46258" s="53" t="str">
        <f ca="1"/>
        <v>2026-08</v>
      </c>
    </row>
    <row r="46259" spans="12:15" x14ac:dyDescent="0.4">
      <c r="L46259" s="56">
        <f ca="1"/>
        <v>46258</v>
      </c>
      <c r="M46259" s="53">
        <f ca="1"/>
        <v>2026</v>
      </c>
      <c r="N46259" s="53">
        <f ca="1"/>
        <v>8</v>
      </c>
      <c r="O46259" s="53" t="str">
        <f ca="1"/>
        <v>2026-08</v>
      </c>
    </row>
    <row r="46260" spans="12:15" x14ac:dyDescent="0.4">
      <c r="L46260" s="56">
        <f ca="1"/>
        <v>46259</v>
      </c>
      <c r="M46260" s="53">
        <f ca="1"/>
        <v>2026</v>
      </c>
      <c r="N46260" s="53">
        <f ca="1"/>
        <v>8</v>
      </c>
      <c r="O46260" s="53" t="str">
        <f ca="1"/>
        <v>2026-08</v>
      </c>
    </row>
    <row r="46261" spans="12:15" x14ac:dyDescent="0.4">
      <c r="L46261" s="56">
        <f ca="1"/>
        <v>46260</v>
      </c>
      <c r="M46261" s="53">
        <f ca="1"/>
        <v>2026</v>
      </c>
      <c r="N46261" s="53">
        <f ca="1"/>
        <v>8</v>
      </c>
      <c r="O46261" s="53" t="str">
        <f ca="1"/>
        <v>2026-08</v>
      </c>
    </row>
    <row r="46262" spans="12:15" x14ac:dyDescent="0.4">
      <c r="L46262" s="56">
        <f ca="1"/>
        <v>46261</v>
      </c>
      <c r="M46262" s="53">
        <f ca="1"/>
        <v>2026</v>
      </c>
      <c r="N46262" s="53">
        <f ca="1"/>
        <v>8</v>
      </c>
      <c r="O46262" s="53" t="str">
        <f ca="1"/>
        <v>2026-08</v>
      </c>
    </row>
    <row r="46263" spans="12:15" x14ac:dyDescent="0.4">
      <c r="L46263" s="56">
        <f ca="1"/>
        <v>46262</v>
      </c>
      <c r="M46263" s="53">
        <f ca="1"/>
        <v>2026</v>
      </c>
      <c r="N46263" s="53">
        <f ca="1"/>
        <v>8</v>
      </c>
      <c r="O46263" s="53" t="str">
        <f ca="1"/>
        <v>2026-08</v>
      </c>
    </row>
    <row r="46264" spans="12:15" x14ac:dyDescent="0.4">
      <c r="L46264" s="56">
        <f ca="1"/>
        <v>46263</v>
      </c>
      <c r="M46264" s="53">
        <f ca="1"/>
        <v>2026</v>
      </c>
      <c r="N46264" s="53">
        <f ca="1"/>
        <v>8</v>
      </c>
      <c r="O46264" s="53" t="str">
        <f ca="1"/>
        <v>2026-08</v>
      </c>
    </row>
    <row r="46265" spans="12:15" x14ac:dyDescent="0.4">
      <c r="L46265" s="56">
        <f ca="1"/>
        <v>46264</v>
      </c>
      <c r="M46265" s="53">
        <f ca="1"/>
        <v>2026</v>
      </c>
      <c r="N46265" s="53">
        <f ca="1"/>
        <v>8</v>
      </c>
      <c r="O46265" s="53" t="str">
        <f ca="1"/>
        <v>2026-08</v>
      </c>
    </row>
    <row r="46266" spans="12:15" x14ac:dyDescent="0.4">
      <c r="L46266" s="56">
        <f ca="1"/>
        <v>46265</v>
      </c>
      <c r="M46266" s="53">
        <f ca="1"/>
        <v>2026</v>
      </c>
      <c r="N46266" s="53">
        <f ca="1"/>
        <v>8</v>
      </c>
      <c r="O46266" s="53" t="str">
        <f ca="1"/>
        <v>2026-08</v>
      </c>
    </row>
    <row r="46267" spans="12:15" x14ac:dyDescent="0.4">
      <c r="L46267" s="56">
        <f ca="1"/>
        <v>46266</v>
      </c>
      <c r="M46267" s="53">
        <f ca="1"/>
        <v>2026</v>
      </c>
      <c r="N46267" s="53">
        <f ca="1"/>
        <v>9</v>
      </c>
      <c r="O46267" s="53" t="str">
        <f ca="1"/>
        <v>2026-09</v>
      </c>
    </row>
    <row r="46268" spans="12:15" x14ac:dyDescent="0.4">
      <c r="L46268" s="56">
        <f ca="1"/>
        <v>46267</v>
      </c>
      <c r="M46268" s="53">
        <f ca="1"/>
        <v>2026</v>
      </c>
      <c r="N46268" s="53">
        <f ca="1"/>
        <v>9</v>
      </c>
      <c r="O46268" s="53" t="str">
        <f ca="1"/>
        <v>2026-09</v>
      </c>
    </row>
    <row r="46269" spans="12:15" x14ac:dyDescent="0.4">
      <c r="L46269" s="56">
        <f ca="1"/>
        <v>46268</v>
      </c>
      <c r="M46269" s="53">
        <f ca="1"/>
        <v>2026</v>
      </c>
      <c r="N46269" s="53">
        <f ca="1"/>
        <v>9</v>
      </c>
      <c r="O46269" s="53" t="str">
        <f ca="1"/>
        <v>2026-09</v>
      </c>
    </row>
    <row r="46270" spans="12:15" x14ac:dyDescent="0.4">
      <c r="L46270" s="56">
        <f ca="1"/>
        <v>46269</v>
      </c>
      <c r="M46270" s="53">
        <f ca="1"/>
        <v>2026</v>
      </c>
      <c r="N46270" s="53">
        <f ca="1"/>
        <v>9</v>
      </c>
      <c r="O46270" s="53" t="str">
        <f ca="1"/>
        <v>2026-09</v>
      </c>
    </row>
    <row r="46271" spans="12:15" x14ac:dyDescent="0.4">
      <c r="L46271" s="56">
        <f ca="1"/>
        <v>46270</v>
      </c>
      <c r="M46271" s="53">
        <f ca="1"/>
        <v>2026</v>
      </c>
      <c r="N46271" s="53">
        <f ca="1"/>
        <v>9</v>
      </c>
      <c r="O46271" s="53" t="str">
        <f ca="1"/>
        <v>2026-09</v>
      </c>
    </row>
    <row r="46272" spans="12:15" x14ac:dyDescent="0.4">
      <c r="L46272" s="56">
        <f ca="1"/>
        <v>46271</v>
      </c>
      <c r="M46272" s="53">
        <f ca="1"/>
        <v>2026</v>
      </c>
      <c r="N46272" s="53">
        <f ca="1"/>
        <v>9</v>
      </c>
      <c r="O46272" s="53" t="str">
        <f ca="1"/>
        <v>2026-09</v>
      </c>
    </row>
    <row r="46273" spans="12:15" x14ac:dyDescent="0.4">
      <c r="L46273" s="56">
        <f ca="1"/>
        <v>46272</v>
      </c>
      <c r="M46273" s="53">
        <f ca="1"/>
        <v>2026</v>
      </c>
      <c r="N46273" s="53">
        <f ca="1"/>
        <v>9</v>
      </c>
      <c r="O46273" s="53" t="str">
        <f ca="1"/>
        <v>2026-09</v>
      </c>
    </row>
    <row r="46274" spans="12:15" x14ac:dyDescent="0.4">
      <c r="L46274" s="56">
        <f ca="1"/>
        <v>46273</v>
      </c>
      <c r="M46274" s="53">
        <f ca="1"/>
        <v>2026</v>
      </c>
      <c r="N46274" s="53">
        <f ca="1"/>
        <v>9</v>
      </c>
      <c r="O46274" s="53" t="str">
        <f ca="1"/>
        <v>2026-09</v>
      </c>
    </row>
    <row r="46275" spans="12:15" x14ac:dyDescent="0.4">
      <c r="L46275" s="56">
        <f ca="1"/>
        <v>46274</v>
      </c>
      <c r="M46275" s="53">
        <f ca="1"/>
        <v>2026</v>
      </c>
      <c r="N46275" s="53">
        <f ca="1"/>
        <v>9</v>
      </c>
      <c r="O46275" s="53" t="str">
        <f ca="1"/>
        <v>2026-09</v>
      </c>
    </row>
    <row r="46276" spans="12:15" x14ac:dyDescent="0.4">
      <c r="L46276" s="56">
        <f ca="1"/>
        <v>46275</v>
      </c>
      <c r="M46276" s="53">
        <f ca="1"/>
        <v>2026</v>
      </c>
      <c r="N46276" s="53">
        <f ca="1"/>
        <v>9</v>
      </c>
      <c r="O46276" s="53" t="str">
        <f ca="1"/>
        <v>2026-09</v>
      </c>
    </row>
    <row r="46277" spans="12:15" x14ac:dyDescent="0.4">
      <c r="L46277" s="56">
        <f ca="1"/>
        <v>46276</v>
      </c>
      <c r="M46277" s="53">
        <f ca="1"/>
        <v>2026</v>
      </c>
      <c r="N46277" s="53">
        <f ca="1"/>
        <v>9</v>
      </c>
      <c r="O46277" s="53" t="str">
        <f ca="1"/>
        <v>2026-09</v>
      </c>
    </row>
    <row r="46278" spans="12:15" x14ac:dyDescent="0.4">
      <c r="L46278" s="56">
        <f ca="1"/>
        <v>46277</v>
      </c>
      <c r="M46278" s="53">
        <f ca="1"/>
        <v>2026</v>
      </c>
      <c r="N46278" s="53">
        <f ca="1"/>
        <v>9</v>
      </c>
      <c r="O46278" s="53" t="str">
        <f ca="1"/>
        <v>2026-09</v>
      </c>
    </row>
    <row r="46279" spans="12:15" x14ac:dyDescent="0.4">
      <c r="L46279" s="56">
        <f ca="1"/>
        <v>46278</v>
      </c>
      <c r="M46279" s="53">
        <f ca="1"/>
        <v>2026</v>
      </c>
      <c r="N46279" s="53">
        <f ca="1"/>
        <v>9</v>
      </c>
      <c r="O46279" s="53" t="str">
        <f ca="1"/>
        <v>2026-09</v>
      </c>
    </row>
    <row r="46280" spans="12:15" x14ac:dyDescent="0.4">
      <c r="L46280" s="56">
        <f ca="1"/>
        <v>46279</v>
      </c>
      <c r="M46280" s="53">
        <f ca="1"/>
        <v>2026</v>
      </c>
      <c r="N46280" s="53">
        <f ca="1"/>
        <v>9</v>
      </c>
      <c r="O46280" s="53" t="str">
        <f ca="1"/>
        <v>2026-09</v>
      </c>
    </row>
    <row r="46281" spans="12:15" x14ac:dyDescent="0.4">
      <c r="L46281" s="56">
        <f ca="1"/>
        <v>46280</v>
      </c>
      <c r="M46281" s="53">
        <f ca="1"/>
        <v>2026</v>
      </c>
      <c r="N46281" s="53">
        <f ca="1"/>
        <v>9</v>
      </c>
      <c r="O46281" s="53" t="str">
        <f ca="1"/>
        <v>2026-09</v>
      </c>
    </row>
    <row r="46282" spans="12:15" x14ac:dyDescent="0.4">
      <c r="L46282" s="56">
        <f ca="1"/>
        <v>46281</v>
      </c>
      <c r="M46282" s="53">
        <f ca="1"/>
        <v>2026</v>
      </c>
      <c r="N46282" s="53">
        <f ca="1"/>
        <v>9</v>
      </c>
      <c r="O46282" s="53" t="str">
        <f ca="1"/>
        <v>2026-09</v>
      </c>
    </row>
    <row r="46283" spans="12:15" x14ac:dyDescent="0.4">
      <c r="L46283" s="56">
        <f ca="1"/>
        <v>46282</v>
      </c>
      <c r="M46283" s="53">
        <f ca="1"/>
        <v>2026</v>
      </c>
      <c r="N46283" s="53">
        <f ca="1"/>
        <v>9</v>
      </c>
      <c r="O46283" s="53" t="str">
        <f ca="1"/>
        <v>2026-09</v>
      </c>
    </row>
    <row r="46284" spans="12:15" x14ac:dyDescent="0.4">
      <c r="L46284" s="56">
        <f ca="1"/>
        <v>46283</v>
      </c>
      <c r="M46284" s="53">
        <f ca="1"/>
        <v>2026</v>
      </c>
      <c r="N46284" s="53">
        <f ca="1"/>
        <v>9</v>
      </c>
      <c r="O46284" s="53" t="str">
        <f ca="1"/>
        <v>2026-09</v>
      </c>
    </row>
    <row r="46285" spans="12:15" x14ac:dyDescent="0.4">
      <c r="L46285" s="56">
        <f ca="1"/>
        <v>46284</v>
      </c>
      <c r="M46285" s="53">
        <f ca="1"/>
        <v>2026</v>
      </c>
      <c r="N46285" s="53">
        <f ca="1"/>
        <v>9</v>
      </c>
      <c r="O46285" s="53" t="str">
        <f ca="1"/>
        <v>2026-09</v>
      </c>
    </row>
    <row r="46286" spans="12:15" x14ac:dyDescent="0.4">
      <c r="L46286" s="56">
        <f ca="1"/>
        <v>46285</v>
      </c>
      <c r="M46286" s="53">
        <f ca="1"/>
        <v>2026</v>
      </c>
      <c r="N46286" s="53">
        <f ca="1"/>
        <v>9</v>
      </c>
      <c r="O46286" s="53" t="str">
        <f ca="1"/>
        <v>2026-09</v>
      </c>
    </row>
    <row r="46287" spans="12:15" x14ac:dyDescent="0.4">
      <c r="L46287" s="56">
        <f ca="1"/>
        <v>46286</v>
      </c>
      <c r="M46287" s="53">
        <f ca="1"/>
        <v>2026</v>
      </c>
      <c r="N46287" s="53">
        <f ca="1"/>
        <v>9</v>
      </c>
      <c r="O46287" s="53" t="str">
        <f ca="1"/>
        <v>2026-09</v>
      </c>
    </row>
    <row r="46288" spans="12:15" x14ac:dyDescent="0.4">
      <c r="L46288" s="56">
        <f ca="1"/>
        <v>46287</v>
      </c>
      <c r="M46288" s="53">
        <f ca="1"/>
        <v>2026</v>
      </c>
      <c r="N46288" s="53">
        <f ca="1"/>
        <v>9</v>
      </c>
      <c r="O46288" s="53" t="str">
        <f ca="1"/>
        <v>2026-09</v>
      </c>
    </row>
    <row r="46289" spans="12:15" x14ac:dyDescent="0.4">
      <c r="L46289" s="56">
        <f ca="1"/>
        <v>46288</v>
      </c>
      <c r="M46289" s="53">
        <f ca="1"/>
        <v>2026</v>
      </c>
      <c r="N46289" s="53">
        <f ca="1"/>
        <v>9</v>
      </c>
      <c r="O46289" s="53" t="str">
        <f ca="1"/>
        <v>2026-09</v>
      </c>
    </row>
    <row r="46290" spans="12:15" x14ac:dyDescent="0.4">
      <c r="L46290" s="56">
        <f ca="1"/>
        <v>46289</v>
      </c>
      <c r="M46290" s="53">
        <f ca="1"/>
        <v>2026</v>
      </c>
      <c r="N46290" s="53">
        <f ca="1"/>
        <v>9</v>
      </c>
      <c r="O46290" s="53" t="str">
        <f ca="1"/>
        <v>2026-09</v>
      </c>
    </row>
    <row r="46291" spans="12:15" x14ac:dyDescent="0.4">
      <c r="L46291" s="56">
        <f ca="1"/>
        <v>46290</v>
      </c>
      <c r="M46291" s="53">
        <f ca="1"/>
        <v>2026</v>
      </c>
      <c r="N46291" s="53">
        <f ca="1"/>
        <v>9</v>
      </c>
      <c r="O46291" s="53" t="str">
        <f ca="1"/>
        <v>2026-09</v>
      </c>
    </row>
    <row r="46292" spans="12:15" x14ac:dyDescent="0.4">
      <c r="L46292" s="56">
        <f ca="1"/>
        <v>46291</v>
      </c>
      <c r="M46292" s="53">
        <f ca="1"/>
        <v>2026</v>
      </c>
      <c r="N46292" s="53">
        <f ca="1"/>
        <v>9</v>
      </c>
      <c r="O46292" s="53" t="str">
        <f ca="1"/>
        <v>2026-09</v>
      </c>
    </row>
    <row r="46293" spans="12:15" x14ac:dyDescent="0.4">
      <c r="L46293" s="56">
        <f ca="1"/>
        <v>46292</v>
      </c>
      <c r="M46293" s="53">
        <f ca="1"/>
        <v>2026</v>
      </c>
      <c r="N46293" s="53">
        <f ca="1"/>
        <v>9</v>
      </c>
      <c r="O46293" s="53" t="str">
        <f ca="1"/>
        <v>2026-09</v>
      </c>
    </row>
    <row r="46294" spans="12:15" x14ac:dyDescent="0.4">
      <c r="L46294" s="56">
        <f ca="1"/>
        <v>46293</v>
      </c>
      <c r="M46294" s="53">
        <f ca="1"/>
        <v>2026</v>
      </c>
      <c r="N46294" s="53">
        <f ca="1"/>
        <v>9</v>
      </c>
      <c r="O46294" s="53" t="str">
        <f ca="1"/>
        <v>2026-09</v>
      </c>
    </row>
    <row r="46295" spans="12:15" x14ac:dyDescent="0.4">
      <c r="L46295" s="56">
        <f ca="1"/>
        <v>46294</v>
      </c>
      <c r="M46295" s="53">
        <f ca="1"/>
        <v>2026</v>
      </c>
      <c r="N46295" s="53">
        <f ca="1"/>
        <v>9</v>
      </c>
      <c r="O46295" s="53" t="str">
        <f ca="1"/>
        <v>2026-09</v>
      </c>
    </row>
    <row r="46296" spans="12:15" x14ac:dyDescent="0.4">
      <c r="L46296" s="56">
        <f ca="1"/>
        <v>46295</v>
      </c>
      <c r="M46296" s="53">
        <f ca="1"/>
        <v>2026</v>
      </c>
      <c r="N46296" s="53">
        <f ca="1"/>
        <v>9</v>
      </c>
      <c r="O46296" s="53" t="str">
        <f ca="1"/>
        <v>2026-09</v>
      </c>
    </row>
    <row r="46297" spans="12:15" x14ac:dyDescent="0.4">
      <c r="L46297" s="56">
        <f ca="1"/>
        <v>46296</v>
      </c>
      <c r="M46297" s="53">
        <f ca="1"/>
        <v>2026</v>
      </c>
      <c r="N46297" s="53">
        <f ca="1"/>
        <v>10</v>
      </c>
      <c r="O46297" s="53" t="str">
        <f ca="1"/>
        <v>2026-10</v>
      </c>
    </row>
    <row r="46298" spans="12:15" x14ac:dyDescent="0.4">
      <c r="L46298" s="56">
        <f ca="1"/>
        <v>46297</v>
      </c>
      <c r="M46298" s="53">
        <f ca="1"/>
        <v>2026</v>
      </c>
      <c r="N46298" s="53">
        <f ca="1"/>
        <v>10</v>
      </c>
      <c r="O46298" s="53" t="str">
        <f ca="1"/>
        <v>2026-10</v>
      </c>
    </row>
    <row r="46299" spans="12:15" x14ac:dyDescent="0.4">
      <c r="L46299" s="56">
        <f ca="1"/>
        <v>46298</v>
      </c>
      <c r="M46299" s="53">
        <f ca="1"/>
        <v>2026</v>
      </c>
      <c r="N46299" s="53">
        <f ca="1"/>
        <v>10</v>
      </c>
      <c r="O46299" s="53" t="str">
        <f ca="1"/>
        <v>2026-10</v>
      </c>
    </row>
    <row r="46300" spans="12:15" x14ac:dyDescent="0.4">
      <c r="L46300" s="56">
        <f ca="1"/>
        <v>46299</v>
      </c>
      <c r="M46300" s="53">
        <f ca="1"/>
        <v>2026</v>
      </c>
      <c r="N46300" s="53">
        <f ca="1"/>
        <v>10</v>
      </c>
      <c r="O46300" s="53" t="str">
        <f ca="1"/>
        <v>2026-10</v>
      </c>
    </row>
    <row r="46301" spans="12:15" x14ac:dyDescent="0.4">
      <c r="L46301" s="56">
        <f ca="1"/>
        <v>46300</v>
      </c>
      <c r="M46301" s="53">
        <f ca="1"/>
        <v>2026</v>
      </c>
      <c r="N46301" s="53">
        <f ca="1"/>
        <v>10</v>
      </c>
      <c r="O46301" s="53" t="str">
        <f ca="1"/>
        <v>2026-10</v>
      </c>
    </row>
    <row r="46302" spans="12:15" x14ac:dyDescent="0.4">
      <c r="L46302" s="56">
        <f ca="1"/>
        <v>46301</v>
      </c>
      <c r="M46302" s="53">
        <f ca="1"/>
        <v>2026</v>
      </c>
      <c r="N46302" s="53">
        <f ca="1"/>
        <v>10</v>
      </c>
      <c r="O46302" s="53" t="str">
        <f ca="1"/>
        <v>2026-10</v>
      </c>
    </row>
    <row r="46303" spans="12:15" x14ac:dyDescent="0.4">
      <c r="L46303" s="56">
        <f ca="1"/>
        <v>46302</v>
      </c>
      <c r="M46303" s="53">
        <f ca="1"/>
        <v>2026</v>
      </c>
      <c r="N46303" s="53">
        <f ca="1"/>
        <v>10</v>
      </c>
      <c r="O46303" s="53" t="str">
        <f ca="1"/>
        <v>2026-10</v>
      </c>
    </row>
    <row r="46304" spans="12:15" x14ac:dyDescent="0.4">
      <c r="L46304" s="56">
        <f ca="1"/>
        <v>46303</v>
      </c>
      <c r="M46304" s="53">
        <f ca="1"/>
        <v>2026</v>
      </c>
      <c r="N46304" s="53">
        <f ca="1"/>
        <v>10</v>
      </c>
      <c r="O46304" s="53" t="str">
        <f ca="1"/>
        <v>2026-10</v>
      </c>
    </row>
    <row r="46305" spans="12:15" x14ac:dyDescent="0.4">
      <c r="L46305" s="56">
        <f ca="1"/>
        <v>46304</v>
      </c>
      <c r="M46305" s="53">
        <f ca="1"/>
        <v>2026</v>
      </c>
      <c r="N46305" s="53">
        <f ca="1"/>
        <v>10</v>
      </c>
      <c r="O46305" s="53" t="str">
        <f ca="1"/>
        <v>2026-10</v>
      </c>
    </row>
    <row r="46306" spans="12:15" x14ac:dyDescent="0.4">
      <c r="L46306" s="56">
        <f ca="1"/>
        <v>46305</v>
      </c>
      <c r="M46306" s="53">
        <f ca="1"/>
        <v>2026</v>
      </c>
      <c r="N46306" s="53">
        <f ca="1"/>
        <v>10</v>
      </c>
      <c r="O46306" s="53" t="str">
        <f ca="1"/>
        <v>2026-10</v>
      </c>
    </row>
    <row r="46307" spans="12:15" x14ac:dyDescent="0.4">
      <c r="L46307" s="56">
        <f ca="1"/>
        <v>46306</v>
      </c>
      <c r="M46307" s="53">
        <f ca="1"/>
        <v>2026</v>
      </c>
      <c r="N46307" s="53">
        <f ca="1"/>
        <v>10</v>
      </c>
      <c r="O46307" s="53" t="str">
        <f ca="1"/>
        <v>2026-10</v>
      </c>
    </row>
    <row r="46308" spans="12:15" x14ac:dyDescent="0.4">
      <c r="L46308" s="56">
        <f ca="1"/>
        <v>46307</v>
      </c>
      <c r="M46308" s="53">
        <f ca="1"/>
        <v>2026</v>
      </c>
      <c r="N46308" s="53">
        <f ca="1"/>
        <v>10</v>
      </c>
      <c r="O46308" s="53" t="str">
        <f ca="1"/>
        <v>2026-10</v>
      </c>
    </row>
    <row r="46309" spans="12:15" x14ac:dyDescent="0.4">
      <c r="L46309" s="56">
        <f ca="1"/>
        <v>46308</v>
      </c>
      <c r="M46309" s="53">
        <f ca="1"/>
        <v>2026</v>
      </c>
      <c r="N46309" s="53">
        <f ca="1"/>
        <v>10</v>
      </c>
      <c r="O46309" s="53" t="str">
        <f ca="1"/>
        <v>2026-10</v>
      </c>
    </row>
    <row r="46310" spans="12:15" x14ac:dyDescent="0.4">
      <c r="L46310" s="56">
        <f ca="1"/>
        <v>46309</v>
      </c>
      <c r="M46310" s="53">
        <f ca="1"/>
        <v>2026</v>
      </c>
      <c r="N46310" s="53">
        <f ca="1"/>
        <v>10</v>
      </c>
      <c r="O46310" s="53" t="str">
        <f ca="1"/>
        <v>2026-10</v>
      </c>
    </row>
    <row r="46311" spans="12:15" x14ac:dyDescent="0.4">
      <c r="L46311" s="56">
        <f ca="1"/>
        <v>46310</v>
      </c>
      <c r="M46311" s="53">
        <f ca="1"/>
        <v>2026</v>
      </c>
      <c r="N46311" s="53">
        <f ca="1"/>
        <v>10</v>
      </c>
      <c r="O46311" s="53" t="str">
        <f ca="1"/>
        <v>2026-10</v>
      </c>
    </row>
    <row r="46312" spans="12:15" x14ac:dyDescent="0.4">
      <c r="L46312" s="56">
        <f ca="1"/>
        <v>46311</v>
      </c>
      <c r="M46312" s="53">
        <f ca="1"/>
        <v>2026</v>
      </c>
      <c r="N46312" s="53">
        <f ca="1"/>
        <v>10</v>
      </c>
      <c r="O46312" s="53" t="str">
        <f ca="1"/>
        <v>2026-10</v>
      </c>
    </row>
    <row r="46313" spans="12:15" x14ac:dyDescent="0.4">
      <c r="L46313" s="56">
        <f ca="1"/>
        <v>46312</v>
      </c>
      <c r="M46313" s="53">
        <f ca="1"/>
        <v>2026</v>
      </c>
      <c r="N46313" s="53">
        <f ca="1"/>
        <v>10</v>
      </c>
      <c r="O46313" s="53" t="str">
        <f ca="1"/>
        <v>2026-10</v>
      </c>
    </row>
    <row r="46314" spans="12:15" x14ac:dyDescent="0.4">
      <c r="L46314" s="56">
        <f ca="1"/>
        <v>46313</v>
      </c>
      <c r="M46314" s="53">
        <f ca="1"/>
        <v>2026</v>
      </c>
      <c r="N46314" s="53">
        <f ca="1"/>
        <v>10</v>
      </c>
      <c r="O46314" s="53" t="str">
        <f ca="1"/>
        <v>2026-10</v>
      </c>
    </row>
    <row r="46315" spans="12:15" x14ac:dyDescent="0.4">
      <c r="L46315" s="56">
        <f ca="1"/>
        <v>46314</v>
      </c>
      <c r="M46315" s="53">
        <f ca="1"/>
        <v>2026</v>
      </c>
      <c r="N46315" s="53">
        <f ca="1"/>
        <v>10</v>
      </c>
      <c r="O46315" s="53" t="str">
        <f ca="1"/>
        <v>2026-10</v>
      </c>
    </row>
    <row r="46316" spans="12:15" x14ac:dyDescent="0.4">
      <c r="L46316" s="56">
        <f ca="1"/>
        <v>46315</v>
      </c>
      <c r="M46316" s="53">
        <f ca="1"/>
        <v>2026</v>
      </c>
      <c r="N46316" s="53">
        <f ca="1"/>
        <v>10</v>
      </c>
      <c r="O46316" s="53" t="str">
        <f ca="1"/>
        <v>2026-10</v>
      </c>
    </row>
    <row r="46317" spans="12:15" x14ac:dyDescent="0.4">
      <c r="L46317" s="56">
        <f ca="1"/>
        <v>46316</v>
      </c>
      <c r="M46317" s="53">
        <f ca="1"/>
        <v>2026</v>
      </c>
      <c r="N46317" s="53">
        <f ca="1"/>
        <v>10</v>
      </c>
      <c r="O46317" s="53" t="str">
        <f ca="1"/>
        <v>2026-10</v>
      </c>
    </row>
    <row r="46318" spans="12:15" x14ac:dyDescent="0.4">
      <c r="L46318" s="56">
        <f ca="1"/>
        <v>46317</v>
      </c>
      <c r="M46318" s="53">
        <f ca="1"/>
        <v>2026</v>
      </c>
      <c r="N46318" s="53">
        <f ca="1"/>
        <v>10</v>
      </c>
      <c r="O46318" s="53" t="str">
        <f ca="1"/>
        <v>2026-10</v>
      </c>
    </row>
    <row r="46319" spans="12:15" x14ac:dyDescent="0.4">
      <c r="L46319" s="56">
        <f ca="1"/>
        <v>46318</v>
      </c>
      <c r="M46319" s="53">
        <f ca="1"/>
        <v>2026</v>
      </c>
      <c r="N46319" s="53">
        <f ca="1"/>
        <v>10</v>
      </c>
      <c r="O46319" s="53" t="str">
        <f ca="1"/>
        <v>2026-10</v>
      </c>
    </row>
    <row r="46320" spans="12:15" x14ac:dyDescent="0.4">
      <c r="L46320" s="56">
        <f ca="1"/>
        <v>46319</v>
      </c>
      <c r="M46320" s="53">
        <f ca="1"/>
        <v>2026</v>
      </c>
      <c r="N46320" s="53">
        <f ca="1"/>
        <v>10</v>
      </c>
      <c r="O46320" s="53" t="str">
        <f ca="1"/>
        <v>2026-10</v>
      </c>
    </row>
    <row r="46321" spans="12:15" x14ac:dyDescent="0.4">
      <c r="L46321" s="56">
        <f ca="1"/>
        <v>46320</v>
      </c>
      <c r="M46321" s="53">
        <f ca="1"/>
        <v>2026</v>
      </c>
      <c r="N46321" s="53">
        <f ca="1"/>
        <v>10</v>
      </c>
      <c r="O46321" s="53" t="str">
        <f ca="1"/>
        <v>2026-10</v>
      </c>
    </row>
    <row r="46322" spans="12:15" x14ac:dyDescent="0.4">
      <c r="L46322" s="56">
        <f ca="1"/>
        <v>46321</v>
      </c>
      <c r="M46322" s="53">
        <f ca="1"/>
        <v>2026</v>
      </c>
      <c r="N46322" s="53">
        <f ca="1"/>
        <v>10</v>
      </c>
      <c r="O46322" s="53" t="str">
        <f ca="1"/>
        <v>2026-10</v>
      </c>
    </row>
    <row r="46323" spans="12:15" x14ac:dyDescent="0.4">
      <c r="L46323" s="56">
        <f ca="1"/>
        <v>46322</v>
      </c>
      <c r="M46323" s="53">
        <f ca="1"/>
        <v>2026</v>
      </c>
      <c r="N46323" s="53">
        <f ca="1"/>
        <v>10</v>
      </c>
      <c r="O46323" s="53" t="str">
        <f ca="1"/>
        <v>2026-10</v>
      </c>
    </row>
    <row r="46324" spans="12:15" x14ac:dyDescent="0.4">
      <c r="L46324" s="56">
        <f ca="1"/>
        <v>46323</v>
      </c>
      <c r="M46324" s="53">
        <f ca="1"/>
        <v>2026</v>
      </c>
      <c r="N46324" s="53">
        <f ca="1"/>
        <v>10</v>
      </c>
      <c r="O46324" s="53" t="str">
        <f ca="1"/>
        <v>2026-10</v>
      </c>
    </row>
    <row r="46325" spans="12:15" x14ac:dyDescent="0.4">
      <c r="L46325" s="56">
        <f ca="1"/>
        <v>46324</v>
      </c>
      <c r="M46325" s="53">
        <f ca="1"/>
        <v>2026</v>
      </c>
      <c r="N46325" s="53">
        <f ca="1"/>
        <v>10</v>
      </c>
      <c r="O46325" s="53" t="str">
        <f ca="1"/>
        <v>2026-10</v>
      </c>
    </row>
    <row r="46326" spans="12:15" x14ac:dyDescent="0.4">
      <c r="L46326" s="56">
        <f ca="1"/>
        <v>46325</v>
      </c>
      <c r="M46326" s="53">
        <f ca="1"/>
        <v>2026</v>
      </c>
      <c r="N46326" s="53">
        <f ca="1"/>
        <v>10</v>
      </c>
      <c r="O46326" s="53" t="str">
        <f ca="1"/>
        <v>2026-10</v>
      </c>
    </row>
    <row r="46327" spans="12:15" x14ac:dyDescent="0.4">
      <c r="L46327" s="56">
        <f ca="1"/>
        <v>46326</v>
      </c>
      <c r="M46327" s="53">
        <f ca="1"/>
        <v>2026</v>
      </c>
      <c r="N46327" s="53">
        <f ca="1"/>
        <v>10</v>
      </c>
      <c r="O46327" s="53" t="str">
        <f ca="1"/>
        <v>2026-10</v>
      </c>
    </row>
    <row r="46328" spans="12:15" x14ac:dyDescent="0.4">
      <c r="L46328" s="56">
        <f ca="1"/>
        <v>46327</v>
      </c>
      <c r="M46328" s="53">
        <f ca="1"/>
        <v>2026</v>
      </c>
      <c r="N46328" s="53">
        <f ca="1"/>
        <v>11</v>
      </c>
      <c r="O46328" s="53" t="str">
        <f ca="1"/>
        <v>2026-11</v>
      </c>
    </row>
    <row r="46329" spans="12:15" x14ac:dyDescent="0.4">
      <c r="L46329" s="56">
        <f ca="1"/>
        <v>46328</v>
      </c>
      <c r="M46329" s="53">
        <f ca="1"/>
        <v>2026</v>
      </c>
      <c r="N46329" s="53">
        <f ca="1"/>
        <v>11</v>
      </c>
      <c r="O46329" s="53" t="str">
        <f ca="1"/>
        <v>2026-11</v>
      </c>
    </row>
    <row r="46330" spans="12:15" x14ac:dyDescent="0.4">
      <c r="L46330" s="56">
        <f ca="1"/>
        <v>46329</v>
      </c>
      <c r="M46330" s="53">
        <f ca="1"/>
        <v>2026</v>
      </c>
      <c r="N46330" s="53">
        <f ca="1"/>
        <v>11</v>
      </c>
      <c r="O46330" s="53" t="str">
        <f ca="1"/>
        <v>2026-11</v>
      </c>
    </row>
    <row r="46331" spans="12:15" x14ac:dyDescent="0.4">
      <c r="L46331" s="56">
        <f ca="1"/>
        <v>46330</v>
      </c>
      <c r="M46331" s="53">
        <f ca="1"/>
        <v>2026</v>
      </c>
      <c r="N46331" s="53">
        <f ca="1"/>
        <v>11</v>
      </c>
      <c r="O46331" s="53" t="str">
        <f ca="1"/>
        <v>2026-11</v>
      </c>
    </row>
    <row r="46332" spans="12:15" x14ac:dyDescent="0.4">
      <c r="L46332" s="56">
        <f ca="1"/>
        <v>46331</v>
      </c>
      <c r="M46332" s="53">
        <f ca="1"/>
        <v>2026</v>
      </c>
      <c r="N46332" s="53">
        <f ca="1"/>
        <v>11</v>
      </c>
      <c r="O46332" s="53" t="str">
        <f ca="1"/>
        <v>2026-11</v>
      </c>
    </row>
    <row r="46333" spans="12:15" x14ac:dyDescent="0.4">
      <c r="L46333" s="56">
        <f ca="1"/>
        <v>46332</v>
      </c>
      <c r="M46333" s="53">
        <f ca="1"/>
        <v>2026</v>
      </c>
      <c r="N46333" s="53">
        <f ca="1"/>
        <v>11</v>
      </c>
      <c r="O46333" s="53" t="str">
        <f ca="1"/>
        <v>2026-11</v>
      </c>
    </row>
    <row r="46334" spans="12:15" x14ac:dyDescent="0.4">
      <c r="L46334" s="56">
        <f ca="1"/>
        <v>46333</v>
      </c>
      <c r="M46334" s="53">
        <f ca="1"/>
        <v>2026</v>
      </c>
      <c r="N46334" s="53">
        <f ca="1"/>
        <v>11</v>
      </c>
      <c r="O46334" s="53" t="str">
        <f ca="1"/>
        <v>2026-11</v>
      </c>
    </row>
    <row r="46335" spans="12:15" x14ac:dyDescent="0.4">
      <c r="L46335" s="56">
        <f ca="1"/>
        <v>46334</v>
      </c>
      <c r="M46335" s="53">
        <f ca="1"/>
        <v>2026</v>
      </c>
      <c r="N46335" s="53">
        <f ca="1"/>
        <v>11</v>
      </c>
      <c r="O46335" s="53" t="str">
        <f ca="1"/>
        <v>2026-11</v>
      </c>
    </row>
    <row r="46336" spans="12:15" x14ac:dyDescent="0.4">
      <c r="L46336" s="56">
        <f ca="1"/>
        <v>46335</v>
      </c>
      <c r="M46336" s="53">
        <f ca="1"/>
        <v>2026</v>
      </c>
      <c r="N46336" s="53">
        <f ca="1"/>
        <v>11</v>
      </c>
      <c r="O46336" s="53" t="str">
        <f ca="1"/>
        <v>2026-11</v>
      </c>
    </row>
    <row r="46337" spans="12:15" x14ac:dyDescent="0.4">
      <c r="L46337" s="56">
        <f ca="1"/>
        <v>46336</v>
      </c>
      <c r="M46337" s="53">
        <f ca="1"/>
        <v>2026</v>
      </c>
      <c r="N46337" s="53">
        <f ca="1"/>
        <v>11</v>
      </c>
      <c r="O46337" s="53" t="str">
        <f ca="1"/>
        <v>2026-11</v>
      </c>
    </row>
    <row r="46338" spans="12:15" x14ac:dyDescent="0.4">
      <c r="L46338" s="56">
        <f ca="1"/>
        <v>46337</v>
      </c>
      <c r="M46338" s="53">
        <f ca="1"/>
        <v>2026</v>
      </c>
      <c r="N46338" s="53">
        <f ca="1"/>
        <v>11</v>
      </c>
      <c r="O46338" s="53" t="str">
        <f ca="1"/>
        <v>2026-11</v>
      </c>
    </row>
    <row r="46339" spans="12:15" x14ac:dyDescent="0.4">
      <c r="L46339" s="56">
        <f ca="1"/>
        <v>46338</v>
      </c>
      <c r="M46339" s="53">
        <f ca="1"/>
        <v>2026</v>
      </c>
      <c r="N46339" s="53">
        <f ca="1"/>
        <v>11</v>
      </c>
      <c r="O46339" s="53" t="str">
        <f ca="1"/>
        <v>2026-11</v>
      </c>
    </row>
    <row r="46340" spans="12:15" x14ac:dyDescent="0.4">
      <c r="L46340" s="56">
        <f ca="1"/>
        <v>46339</v>
      </c>
      <c r="M46340" s="53">
        <f ca="1"/>
        <v>2026</v>
      </c>
      <c r="N46340" s="53">
        <f ca="1"/>
        <v>11</v>
      </c>
      <c r="O46340" s="53" t="str">
        <f ca="1"/>
        <v>2026-11</v>
      </c>
    </row>
    <row r="46341" spans="12:15" x14ac:dyDescent="0.4">
      <c r="L46341" s="56">
        <f ca="1"/>
        <v>46340</v>
      </c>
      <c r="M46341" s="53">
        <f ca="1"/>
        <v>2026</v>
      </c>
      <c r="N46341" s="53">
        <f ca="1"/>
        <v>11</v>
      </c>
      <c r="O46341" s="53" t="str">
        <f ca="1"/>
        <v>2026-11</v>
      </c>
    </row>
    <row r="46342" spans="12:15" x14ac:dyDescent="0.4">
      <c r="L46342" s="56">
        <f ca="1"/>
        <v>46341</v>
      </c>
      <c r="M46342" s="53">
        <f ca="1"/>
        <v>2026</v>
      </c>
      <c r="N46342" s="53">
        <f ca="1"/>
        <v>11</v>
      </c>
      <c r="O46342" s="53" t="str">
        <f ca="1"/>
        <v>2026-11</v>
      </c>
    </row>
    <row r="46343" spans="12:15" x14ac:dyDescent="0.4">
      <c r="L46343" s="56">
        <f ca="1"/>
        <v>46342</v>
      </c>
      <c r="M46343" s="53">
        <f ca="1"/>
        <v>2026</v>
      </c>
      <c r="N46343" s="53">
        <f ca="1"/>
        <v>11</v>
      </c>
      <c r="O46343" s="53" t="str">
        <f ca="1"/>
        <v>2026-11</v>
      </c>
    </row>
    <row r="46344" spans="12:15" x14ac:dyDescent="0.4">
      <c r="L46344" s="56">
        <f ca="1"/>
        <v>46343</v>
      </c>
      <c r="M46344" s="53">
        <f ca="1"/>
        <v>2026</v>
      </c>
      <c r="N46344" s="53">
        <f ca="1"/>
        <v>11</v>
      </c>
      <c r="O46344" s="53" t="str">
        <f ca="1"/>
        <v>2026-11</v>
      </c>
    </row>
    <row r="46345" spans="12:15" x14ac:dyDescent="0.4">
      <c r="L46345" s="56">
        <f ca="1"/>
        <v>46344</v>
      </c>
      <c r="M46345" s="53">
        <f ca="1"/>
        <v>2026</v>
      </c>
      <c r="N46345" s="53">
        <f ca="1"/>
        <v>11</v>
      </c>
      <c r="O46345" s="53" t="str">
        <f ca="1"/>
        <v>2026-11</v>
      </c>
    </row>
    <row r="46346" spans="12:15" x14ac:dyDescent="0.4">
      <c r="L46346" s="56">
        <f ca="1"/>
        <v>46345</v>
      </c>
      <c r="M46346" s="53">
        <f ca="1"/>
        <v>2026</v>
      </c>
      <c r="N46346" s="53">
        <f ca="1"/>
        <v>11</v>
      </c>
      <c r="O46346" s="53" t="str">
        <f ca="1"/>
        <v>2026-11</v>
      </c>
    </row>
    <row r="46347" spans="12:15" x14ac:dyDescent="0.4">
      <c r="L46347" s="56">
        <f ca="1"/>
        <v>46346</v>
      </c>
      <c r="M46347" s="53">
        <f ca="1"/>
        <v>2026</v>
      </c>
      <c r="N46347" s="53">
        <f ca="1"/>
        <v>11</v>
      </c>
      <c r="O46347" s="53" t="str">
        <f ca="1"/>
        <v>2026-11</v>
      </c>
    </row>
    <row r="46348" spans="12:15" x14ac:dyDescent="0.4">
      <c r="L46348" s="56">
        <f ca="1"/>
        <v>46347</v>
      </c>
      <c r="M46348" s="53">
        <f ca="1"/>
        <v>2026</v>
      </c>
      <c r="N46348" s="53">
        <f ca="1"/>
        <v>11</v>
      </c>
      <c r="O46348" s="53" t="str">
        <f ca="1"/>
        <v>2026-11</v>
      </c>
    </row>
    <row r="46349" spans="12:15" x14ac:dyDescent="0.4">
      <c r="L46349" s="56">
        <f ca="1"/>
        <v>46348</v>
      </c>
      <c r="M46349" s="53">
        <f ca="1"/>
        <v>2026</v>
      </c>
      <c r="N46349" s="53">
        <f ca="1"/>
        <v>11</v>
      </c>
      <c r="O46349" s="53" t="str">
        <f ca="1"/>
        <v>2026-11</v>
      </c>
    </row>
    <row r="46350" spans="12:15" x14ac:dyDescent="0.4">
      <c r="L46350" s="56">
        <f ca="1"/>
        <v>46349</v>
      </c>
      <c r="M46350" s="53">
        <f ca="1"/>
        <v>2026</v>
      </c>
      <c r="N46350" s="53">
        <f ca="1"/>
        <v>11</v>
      </c>
      <c r="O46350" s="53" t="str">
        <f ca="1"/>
        <v>2026-11</v>
      </c>
    </row>
    <row r="46351" spans="12:15" x14ac:dyDescent="0.4">
      <c r="L46351" s="56">
        <f ca="1"/>
        <v>46350</v>
      </c>
      <c r="M46351" s="53">
        <f ca="1"/>
        <v>2026</v>
      </c>
      <c r="N46351" s="53">
        <f ca="1"/>
        <v>11</v>
      </c>
      <c r="O46351" s="53" t="str">
        <f ca="1"/>
        <v>2026-11</v>
      </c>
    </row>
    <row r="46352" spans="12:15" x14ac:dyDescent="0.4">
      <c r="L46352" s="56">
        <f ca="1"/>
        <v>46351</v>
      </c>
      <c r="M46352" s="53">
        <f ca="1"/>
        <v>2026</v>
      </c>
      <c r="N46352" s="53">
        <f ca="1"/>
        <v>11</v>
      </c>
      <c r="O46352" s="53" t="str">
        <f ca="1"/>
        <v>2026-11</v>
      </c>
    </row>
    <row r="46353" spans="12:15" x14ac:dyDescent="0.4">
      <c r="L46353" s="56">
        <f ca="1"/>
        <v>46352</v>
      </c>
      <c r="M46353" s="53">
        <f ca="1"/>
        <v>2026</v>
      </c>
      <c r="N46353" s="53">
        <f ca="1"/>
        <v>11</v>
      </c>
      <c r="O46353" s="53" t="str">
        <f ca="1"/>
        <v>2026-11</v>
      </c>
    </row>
    <row r="46354" spans="12:15" x14ac:dyDescent="0.4">
      <c r="L46354" s="56">
        <f ca="1"/>
        <v>46353</v>
      </c>
      <c r="M46354" s="53">
        <f ca="1"/>
        <v>2026</v>
      </c>
      <c r="N46354" s="53">
        <f ca="1"/>
        <v>11</v>
      </c>
      <c r="O46354" s="53" t="str">
        <f ca="1"/>
        <v>2026-11</v>
      </c>
    </row>
    <row r="46355" spans="12:15" x14ac:dyDescent="0.4">
      <c r="L46355" s="56">
        <f ca="1"/>
        <v>46354</v>
      </c>
      <c r="M46355" s="53">
        <f ca="1"/>
        <v>2026</v>
      </c>
      <c r="N46355" s="53">
        <f ca="1"/>
        <v>11</v>
      </c>
      <c r="O46355" s="53" t="str">
        <f ca="1"/>
        <v>2026-11</v>
      </c>
    </row>
    <row r="46356" spans="12:15" x14ac:dyDescent="0.4">
      <c r="L46356" s="56">
        <f ca="1"/>
        <v>46355</v>
      </c>
      <c r="M46356" s="53">
        <f ca="1"/>
        <v>2026</v>
      </c>
      <c r="N46356" s="53">
        <f ca="1"/>
        <v>11</v>
      </c>
      <c r="O46356" s="53" t="str">
        <f ca="1"/>
        <v>2026-11</v>
      </c>
    </row>
    <row r="46357" spans="12:15" x14ac:dyDescent="0.4">
      <c r="L46357" s="56">
        <f ca="1"/>
        <v>46356</v>
      </c>
      <c r="M46357" s="53">
        <f ca="1"/>
        <v>2026</v>
      </c>
      <c r="N46357" s="53">
        <f ca="1"/>
        <v>11</v>
      </c>
      <c r="O46357" s="53" t="str">
        <f ca="1"/>
        <v>2026-11</v>
      </c>
    </row>
    <row r="46358" spans="12:15" x14ac:dyDescent="0.4">
      <c r="L46358" s="56">
        <f ca="1"/>
        <v>46357</v>
      </c>
      <c r="M46358" s="53">
        <f ca="1"/>
        <v>2026</v>
      </c>
      <c r="N46358" s="53">
        <f ca="1"/>
        <v>12</v>
      </c>
      <c r="O46358" s="53" t="str">
        <f ca="1"/>
        <v>2026-12</v>
      </c>
    </row>
    <row r="46359" spans="12:15" x14ac:dyDescent="0.4">
      <c r="L46359" s="56">
        <f ca="1"/>
        <v>46358</v>
      </c>
      <c r="M46359" s="53">
        <f ca="1"/>
        <v>2026</v>
      </c>
      <c r="N46359" s="53">
        <f ca="1"/>
        <v>12</v>
      </c>
      <c r="O46359" s="53" t="str">
        <f ca="1"/>
        <v>2026-12</v>
      </c>
    </row>
    <row r="46360" spans="12:15" x14ac:dyDescent="0.4">
      <c r="L46360" s="56">
        <f ca="1"/>
        <v>46359</v>
      </c>
      <c r="M46360" s="53">
        <f ca="1"/>
        <v>2026</v>
      </c>
      <c r="N46360" s="53">
        <f ca="1"/>
        <v>12</v>
      </c>
      <c r="O46360" s="53" t="str">
        <f ca="1"/>
        <v>2026-12</v>
      </c>
    </row>
    <row r="46361" spans="12:15" x14ac:dyDescent="0.4">
      <c r="L46361" s="56">
        <f ca="1"/>
        <v>46360</v>
      </c>
      <c r="M46361" s="53">
        <f ca="1"/>
        <v>2026</v>
      </c>
      <c r="N46361" s="53">
        <f ca="1"/>
        <v>12</v>
      </c>
      <c r="O46361" s="53" t="str">
        <f ca="1"/>
        <v>2026-12</v>
      </c>
    </row>
    <row r="46362" spans="12:15" x14ac:dyDescent="0.4">
      <c r="L46362" s="56">
        <f ca="1"/>
        <v>46361</v>
      </c>
      <c r="M46362" s="53">
        <f ca="1"/>
        <v>2026</v>
      </c>
      <c r="N46362" s="53">
        <f ca="1"/>
        <v>12</v>
      </c>
      <c r="O46362" s="53" t="str">
        <f ca="1"/>
        <v>2026-12</v>
      </c>
    </row>
    <row r="46363" spans="12:15" x14ac:dyDescent="0.4">
      <c r="L46363" s="56">
        <f ca="1"/>
        <v>46362</v>
      </c>
      <c r="M46363" s="53">
        <f ca="1"/>
        <v>2026</v>
      </c>
      <c r="N46363" s="53">
        <f ca="1"/>
        <v>12</v>
      </c>
      <c r="O46363" s="53" t="str">
        <f ca="1"/>
        <v>2026-12</v>
      </c>
    </row>
    <row r="46364" spans="12:15" x14ac:dyDescent="0.4">
      <c r="L46364" s="56">
        <f ca="1"/>
        <v>46363</v>
      </c>
      <c r="M46364" s="53">
        <f ca="1"/>
        <v>2026</v>
      </c>
      <c r="N46364" s="53">
        <f ca="1"/>
        <v>12</v>
      </c>
      <c r="O46364" s="53" t="str">
        <f ca="1"/>
        <v>2026-12</v>
      </c>
    </row>
    <row r="46365" spans="12:15" x14ac:dyDescent="0.4">
      <c r="L46365" s="56">
        <f ca="1"/>
        <v>46364</v>
      </c>
      <c r="M46365" s="53">
        <f ca="1"/>
        <v>2026</v>
      </c>
      <c r="N46365" s="53">
        <f ca="1"/>
        <v>12</v>
      </c>
      <c r="O46365" s="53" t="str">
        <f ca="1"/>
        <v>2026-12</v>
      </c>
    </row>
    <row r="46366" spans="12:15" x14ac:dyDescent="0.4">
      <c r="L46366" s="56">
        <f ca="1"/>
        <v>46365</v>
      </c>
      <c r="M46366" s="53">
        <f ca="1"/>
        <v>2026</v>
      </c>
      <c r="N46366" s="53">
        <f ca="1"/>
        <v>12</v>
      </c>
      <c r="O46366" s="53" t="str">
        <f ca="1"/>
        <v>2026-12</v>
      </c>
    </row>
    <row r="46367" spans="12:15" x14ac:dyDescent="0.4">
      <c r="L46367" s="56">
        <f ca="1"/>
        <v>46366</v>
      </c>
      <c r="M46367" s="53">
        <f ca="1"/>
        <v>2026</v>
      </c>
      <c r="N46367" s="53">
        <f ca="1"/>
        <v>12</v>
      </c>
      <c r="O46367" s="53" t="str">
        <f ca="1"/>
        <v>2026-12</v>
      </c>
    </row>
    <row r="46368" spans="12:15" x14ac:dyDescent="0.4">
      <c r="L46368" s="56">
        <f ca="1"/>
        <v>46367</v>
      </c>
      <c r="M46368" s="53">
        <f ca="1"/>
        <v>2026</v>
      </c>
      <c r="N46368" s="53">
        <f ca="1"/>
        <v>12</v>
      </c>
      <c r="O46368" s="53" t="str">
        <f ca="1"/>
        <v>2026-12</v>
      </c>
    </row>
    <row r="46369" spans="12:15" x14ac:dyDescent="0.4">
      <c r="L46369" s="56">
        <f ca="1"/>
        <v>46368</v>
      </c>
      <c r="M46369" s="53">
        <f ca="1"/>
        <v>2026</v>
      </c>
      <c r="N46369" s="53">
        <f ca="1"/>
        <v>12</v>
      </c>
      <c r="O46369" s="53" t="str">
        <f ca="1"/>
        <v>2026-12</v>
      </c>
    </row>
    <row r="46370" spans="12:15" x14ac:dyDescent="0.4">
      <c r="L46370" s="56">
        <f ca="1"/>
        <v>46369</v>
      </c>
      <c r="M46370" s="53">
        <f ca="1"/>
        <v>2026</v>
      </c>
      <c r="N46370" s="53">
        <f ca="1"/>
        <v>12</v>
      </c>
      <c r="O46370" s="53" t="str">
        <f ca="1"/>
        <v>2026-12</v>
      </c>
    </row>
    <row r="46371" spans="12:15" x14ac:dyDescent="0.4">
      <c r="L46371" s="56">
        <f ca="1"/>
        <v>46370</v>
      </c>
      <c r="M46371" s="53">
        <f ca="1"/>
        <v>2026</v>
      </c>
      <c r="N46371" s="53">
        <f ca="1"/>
        <v>12</v>
      </c>
      <c r="O46371" s="53" t="str">
        <f ca="1"/>
        <v>2026-12</v>
      </c>
    </row>
    <row r="46372" spans="12:15" x14ac:dyDescent="0.4">
      <c r="L46372" s="56">
        <f ca="1"/>
        <v>46371</v>
      </c>
      <c r="M46372" s="53">
        <f ca="1"/>
        <v>2026</v>
      </c>
      <c r="N46372" s="53">
        <f ca="1"/>
        <v>12</v>
      </c>
      <c r="O46372" s="53" t="str">
        <f ca="1"/>
        <v>2026-12</v>
      </c>
    </row>
    <row r="46373" spans="12:15" x14ac:dyDescent="0.4">
      <c r="L46373" s="56">
        <f ca="1"/>
        <v>46372</v>
      </c>
      <c r="M46373" s="53">
        <f ca="1"/>
        <v>2026</v>
      </c>
      <c r="N46373" s="53">
        <f ca="1"/>
        <v>12</v>
      </c>
      <c r="O46373" s="53" t="str">
        <f ca="1"/>
        <v>2026-12</v>
      </c>
    </row>
    <row r="46374" spans="12:15" x14ac:dyDescent="0.4">
      <c r="L46374" s="56">
        <f ca="1"/>
        <v>46373</v>
      </c>
      <c r="M46374" s="53">
        <f ca="1"/>
        <v>2026</v>
      </c>
      <c r="N46374" s="53">
        <f ca="1"/>
        <v>12</v>
      </c>
      <c r="O46374" s="53" t="str">
        <f ca="1"/>
        <v>2026-12</v>
      </c>
    </row>
    <row r="46375" spans="12:15" x14ac:dyDescent="0.4">
      <c r="L46375" s="56">
        <f ca="1"/>
        <v>46374</v>
      </c>
      <c r="M46375" s="53">
        <f ca="1"/>
        <v>2026</v>
      </c>
      <c r="N46375" s="53">
        <f ca="1"/>
        <v>12</v>
      </c>
      <c r="O46375" s="53" t="str">
        <f ca="1"/>
        <v>2026-12</v>
      </c>
    </row>
    <row r="46376" spans="12:15" x14ac:dyDescent="0.4">
      <c r="L46376" s="56">
        <f ca="1"/>
        <v>46375</v>
      </c>
      <c r="M46376" s="53">
        <f ca="1"/>
        <v>2026</v>
      </c>
      <c r="N46376" s="53">
        <f ca="1"/>
        <v>12</v>
      </c>
      <c r="O46376" s="53" t="str">
        <f ca="1"/>
        <v>2026-12</v>
      </c>
    </row>
    <row r="46377" spans="12:15" x14ac:dyDescent="0.4">
      <c r="L46377" s="56">
        <f ca="1"/>
        <v>46376</v>
      </c>
      <c r="M46377" s="53">
        <f ca="1"/>
        <v>2026</v>
      </c>
      <c r="N46377" s="53">
        <f ca="1"/>
        <v>12</v>
      </c>
      <c r="O46377" s="53" t="str">
        <f ca="1"/>
        <v>2026-12</v>
      </c>
    </row>
    <row r="46378" spans="12:15" x14ac:dyDescent="0.4">
      <c r="L46378" s="56">
        <f ca="1"/>
        <v>46377</v>
      </c>
      <c r="M46378" s="53">
        <f ca="1"/>
        <v>2026</v>
      </c>
      <c r="N46378" s="53">
        <f ca="1"/>
        <v>12</v>
      </c>
      <c r="O46378" s="53" t="str">
        <f ca="1"/>
        <v>2026-12</v>
      </c>
    </row>
    <row r="46379" spans="12:15" x14ac:dyDescent="0.4">
      <c r="L46379" s="56">
        <f ca="1"/>
        <v>46378</v>
      </c>
      <c r="M46379" s="53">
        <f ca="1"/>
        <v>2026</v>
      </c>
      <c r="N46379" s="53">
        <f ca="1"/>
        <v>12</v>
      </c>
      <c r="O46379" s="53" t="str">
        <f ca="1"/>
        <v>2026-12</v>
      </c>
    </row>
    <row r="46380" spans="12:15" x14ac:dyDescent="0.4">
      <c r="L46380" s="56">
        <f ca="1"/>
        <v>46379</v>
      </c>
      <c r="M46380" s="53">
        <f ca="1"/>
        <v>2026</v>
      </c>
      <c r="N46380" s="53">
        <f ca="1"/>
        <v>12</v>
      </c>
      <c r="O46380" s="53" t="str">
        <f ca="1"/>
        <v>2026-12</v>
      </c>
    </row>
    <row r="46381" spans="12:15" x14ac:dyDescent="0.4">
      <c r="L46381" s="56">
        <f ca="1"/>
        <v>46380</v>
      </c>
      <c r="M46381" s="53">
        <f ca="1"/>
        <v>2026</v>
      </c>
      <c r="N46381" s="53">
        <f ca="1"/>
        <v>12</v>
      </c>
      <c r="O46381" s="53" t="str">
        <f ca="1"/>
        <v>2026-12</v>
      </c>
    </row>
    <row r="46382" spans="12:15" x14ac:dyDescent="0.4">
      <c r="L46382" s="56">
        <f ca="1"/>
        <v>46381</v>
      </c>
      <c r="M46382" s="53">
        <f ca="1"/>
        <v>2026</v>
      </c>
      <c r="N46382" s="53">
        <f ca="1"/>
        <v>12</v>
      </c>
      <c r="O46382" s="53" t="str">
        <f ca="1"/>
        <v>2026-12</v>
      </c>
    </row>
    <row r="46383" spans="12:15" x14ac:dyDescent="0.4">
      <c r="L46383" s="56">
        <f ca="1"/>
        <v>46382</v>
      </c>
      <c r="M46383" s="53">
        <f ca="1"/>
        <v>2026</v>
      </c>
      <c r="N46383" s="53">
        <f ca="1"/>
        <v>12</v>
      </c>
      <c r="O46383" s="53" t="str">
        <f ca="1"/>
        <v>2026-12</v>
      </c>
    </row>
    <row r="46384" spans="12:15" x14ac:dyDescent="0.4">
      <c r="L46384" s="56">
        <f ca="1"/>
        <v>46383</v>
      </c>
      <c r="M46384" s="53">
        <f ca="1"/>
        <v>2026</v>
      </c>
      <c r="N46384" s="53">
        <f ca="1"/>
        <v>12</v>
      </c>
      <c r="O46384" s="53" t="str">
        <f ca="1"/>
        <v>2026-12</v>
      </c>
    </row>
    <row r="46385" spans="12:15" x14ac:dyDescent="0.4">
      <c r="L46385" s="56">
        <f ca="1"/>
        <v>46384</v>
      </c>
      <c r="M46385" s="53">
        <f ca="1"/>
        <v>2026</v>
      </c>
      <c r="N46385" s="53">
        <f ca="1"/>
        <v>12</v>
      </c>
      <c r="O46385" s="53" t="str">
        <f ca="1"/>
        <v>2026-12</v>
      </c>
    </row>
    <row r="46386" spans="12:15" x14ac:dyDescent="0.4">
      <c r="L46386" s="56">
        <f ca="1"/>
        <v>46385</v>
      </c>
      <c r="M46386" s="53">
        <f ca="1"/>
        <v>2026</v>
      </c>
      <c r="N46386" s="53">
        <f ca="1"/>
        <v>12</v>
      </c>
      <c r="O46386" s="53" t="str">
        <f ca="1"/>
        <v>2026-12</v>
      </c>
    </row>
    <row r="46387" spans="12:15" x14ac:dyDescent="0.4">
      <c r="L46387" s="56">
        <f ca="1"/>
        <v>46386</v>
      </c>
      <c r="M46387" s="53">
        <f ca="1"/>
        <v>2026</v>
      </c>
      <c r="N46387" s="53">
        <f ca="1"/>
        <v>12</v>
      </c>
      <c r="O46387" s="53" t="str">
        <f ca="1"/>
        <v>2026-12</v>
      </c>
    </row>
    <row r="46388" spans="12:15" x14ac:dyDescent="0.4">
      <c r="L46388" s="56">
        <f ca="1"/>
        <v>46387</v>
      </c>
      <c r="M46388" s="53">
        <f ca="1"/>
        <v>2026</v>
      </c>
      <c r="N46388" s="53">
        <f ca="1"/>
        <v>12</v>
      </c>
      <c r="O46388" s="53" t="str">
        <f ca="1"/>
        <v>2026-12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132B-D95A-4D58-A4C4-3D99942B0D64}">
  <dimension ref="A1:W1041"/>
  <sheetViews>
    <sheetView workbookViewId="0">
      <pane ySplit="1" topLeftCell="A2" activePane="bottomLeft" state="frozen"/>
      <selection pane="bottomLeft" activeCell="D6" sqref="D6:E6"/>
    </sheetView>
  </sheetViews>
  <sheetFormatPr defaultRowHeight="16.8" x14ac:dyDescent="0.4"/>
  <cols>
    <col min="1" max="1" width="8.88671875" style="53"/>
    <col min="2" max="2" width="11.44140625" style="53" customWidth="1"/>
    <col min="3" max="3" width="10" style="53" customWidth="1"/>
    <col min="4" max="4" width="11.88671875" style="53" customWidth="1"/>
    <col min="5" max="5" width="8.88671875" style="53"/>
    <col min="6" max="6" width="11.6640625" style="53" customWidth="1"/>
    <col min="7" max="7" width="8.88671875" style="53"/>
    <col min="8" max="8" width="8.88671875" style="58"/>
    <col min="9" max="9" width="10.21875" style="53" customWidth="1"/>
    <col min="10" max="10" width="8.88671875" style="53"/>
    <col min="11" max="11" width="10.21875" style="53" customWidth="1"/>
    <col min="12" max="12" width="12.5546875" style="53" customWidth="1"/>
    <col min="13" max="13" width="12.88671875" style="53" customWidth="1"/>
    <col min="14" max="14" width="11.33203125" style="56" customWidth="1"/>
    <col min="15" max="15" width="8.88671875" style="53"/>
    <col min="16" max="16" width="12.109375" style="53" customWidth="1"/>
    <col min="17" max="17" width="10.44140625" style="53" customWidth="1"/>
    <col min="18" max="18" width="8.88671875" style="53"/>
    <col min="19" max="19" width="18.21875" style="53" customWidth="1"/>
    <col min="20" max="20" width="14.44140625" style="53" customWidth="1"/>
    <col min="21" max="21" width="12.33203125" style="53" customWidth="1"/>
    <col min="22" max="22" width="8.88671875" style="53"/>
  </cols>
  <sheetData>
    <row r="1" spans="1:23" x14ac:dyDescent="0.4">
      <c r="A1" s="53" t="s">
        <v>2333</v>
      </c>
      <c r="B1" s="53" t="s">
        <v>2334</v>
      </c>
      <c r="C1" s="53" t="s">
        <v>2308</v>
      </c>
      <c r="D1" s="53" t="s">
        <v>2335</v>
      </c>
      <c r="E1" s="53" t="s">
        <v>2336</v>
      </c>
      <c r="F1" s="53" t="s">
        <v>2</v>
      </c>
      <c r="G1" s="53" t="s">
        <v>4</v>
      </c>
      <c r="H1" s="58" t="s">
        <v>5</v>
      </c>
      <c r="I1" s="53" t="s">
        <v>2250</v>
      </c>
      <c r="J1" s="53" t="s">
        <v>2245</v>
      </c>
      <c r="K1" s="53" t="s">
        <v>2309</v>
      </c>
      <c r="L1" s="53" t="s">
        <v>2337</v>
      </c>
      <c r="M1" s="53" t="s">
        <v>2338</v>
      </c>
      <c r="N1" s="56" t="s">
        <v>2253</v>
      </c>
      <c r="O1" s="53" t="s">
        <v>2254</v>
      </c>
      <c r="P1" s="53" t="s">
        <v>2228</v>
      </c>
      <c r="Q1" s="53" t="s">
        <v>2339</v>
      </c>
      <c r="R1" s="53" t="s">
        <v>2340</v>
      </c>
      <c r="S1" s="53" t="s">
        <v>2341</v>
      </c>
      <c r="T1" s="53" t="s">
        <v>2342</v>
      </c>
      <c r="U1" s="53" t="s">
        <v>2343</v>
      </c>
      <c r="V1" s="53" t="s">
        <v>2344</v>
      </c>
      <c r="W1" s="74" t="s">
        <v>3</v>
      </c>
    </row>
    <row r="2" spans="1:23" x14ac:dyDescent="0.4">
      <c r="A2" s="53" cm="1">
        <f t="array" ref="A2">ROW()-ROW(GateFacts[#Headers])</f>
        <v>1</v>
      </c>
      <c r="B2" s="53">
        <f>INT((GateFacts[[#This Row],[م]]-1)/8)+1</f>
        <v>1</v>
      </c>
      <c r="C2" s="53">
        <f>MOD(GateFacts[[#This Row],[م]]-1,8)+1</f>
        <v>1</v>
      </c>
      <c r="D2" s="53" cm="1">
        <f t="array" ref="D2">IFERROR(INDEX(_xlfn.ANCHORARRAY(Settings!$H$2),GateFacts[[#This Row],[رقم المشروع]]),"")</f>
        <v>198</v>
      </c>
      <c r="E2" s="53" t="str" cm="1">
        <f t="array" ref="E2">INDEX(Table15[],GateFacts[[#This Row],[صف المصدر]],14)&amp;""</f>
        <v>P858-1</v>
      </c>
      <c r="F2" s="53" t="str" cm="1">
        <f t="array" ref="F2">INDEX(Table15[],GateFacts[[#This Row],[صف المصدر]],15)&amp;""</f>
        <v>تنفيذ شبكات  الصرف الصحي  في وسط الحناكية</v>
      </c>
      <c r="G2" s="53" t="str" cm="1">
        <f t="array" ref="G2">INDEX(Table15[],GateFacts[[#This Row],[صف المصدر]],17)&amp;""</f>
        <v>المدينة المنورة</v>
      </c>
      <c r="H2" s="58">
        <f>N(INDEX(Table15[],GateFacts[[#This Row],[صف المصدر]],18))</f>
        <v>88550000</v>
      </c>
      <c r="I2" s="53" t="str" cm="1">
        <f t="array" ref="I2">_xlfn.LET(_xlpm.x,TRIM(INDEX(Table15[],GateFacts[[#This Row],[صف المصدر]],22)&amp;""),IF(_xlpm.x="","غير محدد",_xlpm.x))</f>
        <v>تعزيز التكاليف</v>
      </c>
      <c r="J2" s="53" t="str">
        <f>"بوابة "&amp;GateFacts[[#This Row],[رقم البوابة]]</f>
        <v>بوابة 1</v>
      </c>
      <c r="K2" s="53" t="str" cm="1">
        <f t="array" ref="K2">INDEX(Settings!$E$2:$E$9,GateFacts[[#This Row],[رقم البوابة]])</f>
        <v>تخطيط استراتيجي</v>
      </c>
      <c r="L2" s="53" t="str" cm="1">
        <f t="array" ref="L2">_xlfn.LET(_xlpm.c,INDEX(Table15[],GateFacts[[#This Row],[صف المصدر]],9-GateFacts[[#This Row],[رقم البوابة]]),IF(ISBLANK(_xlpm.c),"",_xlpm.c))</f>
        <v>مكتمل</v>
      </c>
      <c r="M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 s="56" t="str" cm="1">
        <f t="array" ref="N2">_xlfn.LET(_xlpm.r,GateFacts[[#This Row],[صف المصدر]],_xlpm.g,GateFacts[[#This Row],[رقم البوابة]],_xlpm.pd,IF(AND(ISNUMBER(_xlpm.r),_xlpm.g&gt;=6,_xlpm.g&lt;=8),INDEX(Table15[],_xlpm.r,19+_xlpm.g),""),IF(ISNUMBER(_xlpm.pd),_xlpm.pd,""))</f>
        <v/>
      </c>
      <c r="O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 s="53" t="str">
        <f ca="1">IF(ISNUMBER(GateFacts[[#This Row],[تاريخ البوابة]]),GateFacts[[#This Row],[تاريخ البوابة]]-TODAY(),"")</f>
        <v/>
      </c>
      <c r="Q2" s="53" t="str">
        <f>IF(ISNUMBER(GateFacts[[#This Row],[تاريخ البوابة]]),TEXT(GateFacts[[#This Row],[تاريخ البوابة]],"yyyy-mm"),"بدون تاريخ")</f>
        <v>بدون تاريخ</v>
      </c>
      <c r="R2" s="53">
        <f ca="1">--OR(GateFacts[[#This Row],[الحالة]]="مكتمل",GateFacts[[#This Row],[الحالة]]="لا ينطبق")</f>
        <v>1</v>
      </c>
      <c r="S2" s="53">
        <f ca="1">_xlfn.LET(_xlpm.m,_xlfn.MINIFS(GateFacts[رقم البوابة],GateFacts[رقم المشروع],GateFacts[[#This Row],[رقم المشروع]],GateFacts[منجزة],0),IF(_xlpm.m=0,9,_xlpm.m))</f>
        <v>5</v>
      </c>
      <c r="T2" s="53">
        <f ca="1">--(GateFacts[[#This Row],[رقم البوابة]]=GateFacts[[#This Row],[البوابة الحالية للمشروع]])</f>
        <v>0</v>
      </c>
      <c r="U2" s="53">
        <f ca="1">IF(AND(GateFacts[[#This Row],[الحالة]]="مكتمل",COUNTIFS(GateFacts[رقم المشروع],GateFacts[[#This Row],[رقم المشروع]],GateFacts[رقم البوابة],"&lt;"&amp;GateFacts[[#This Row],[رقم البوابة]],GateFacts[منجزة],0)&gt;0),1,0)</f>
        <v>0</v>
      </c>
      <c r="V2" s="53" t="e">
        <f>SUBTOTAL(103,GateFacts[[#This Row],[م]])*OR(SelRegion="الكل",GateFacts[[#This Row],[المنطقة]]=SelRegion)</f>
        <v>#REF!</v>
      </c>
      <c r="W2" s="74" t="str" cm="1">
        <f t="array" ref="W2">IF(ISNUMBER(GateFacts[[#This Row],[صف المصدر]]),INDEX(Table15[],GateFacts[[#This Row],[صف المصدر]],16),"")</f>
        <v>الشمالي الغربي</v>
      </c>
    </row>
    <row r="3" spans="1:23" x14ac:dyDescent="0.4">
      <c r="A3" s="53" cm="1">
        <f t="array" ref="A3">ROW()-ROW(GateFacts[#Headers])</f>
        <v>2</v>
      </c>
      <c r="B3" s="53">
        <f>INT((GateFacts[[#This Row],[م]]-1)/8)+1</f>
        <v>1</v>
      </c>
      <c r="C3" s="53">
        <f>MOD(GateFacts[[#This Row],[م]]-1,8)+1</f>
        <v>2</v>
      </c>
      <c r="D3" s="53" cm="1">
        <f t="array" ref="D3">IFERROR(INDEX(_xlfn.ANCHORARRAY(Settings!$H$2),GateFacts[[#This Row],[رقم المشروع]]),"")</f>
        <v>198</v>
      </c>
      <c r="E3" s="53" t="str" cm="1">
        <f t="array" ref="E3">INDEX(Table15[],GateFacts[[#This Row],[صف المصدر]],14)&amp;""</f>
        <v>P858-1</v>
      </c>
      <c r="F3" s="53" t="str" cm="1">
        <f t="array" ref="F3">INDEX(Table15[],GateFacts[[#This Row],[صف المصدر]],15)&amp;""</f>
        <v>تنفيذ شبكات  الصرف الصحي  في وسط الحناكية</v>
      </c>
      <c r="G3" s="53" t="str" cm="1">
        <f t="array" ref="G3">INDEX(Table15[],GateFacts[[#This Row],[صف المصدر]],17)&amp;""</f>
        <v>المدينة المنورة</v>
      </c>
      <c r="H3" s="58">
        <f>N(INDEX(Table15[],GateFacts[[#This Row],[صف المصدر]],18))</f>
        <v>88550000</v>
      </c>
      <c r="I3" s="53" t="str" cm="1">
        <f t="array" ref="I3">_xlfn.LET(_xlpm.x,TRIM(INDEX(Table15[],GateFacts[[#This Row],[صف المصدر]],22)&amp;""),IF(_xlpm.x="","غير محدد",_xlpm.x))</f>
        <v>تعزيز التكاليف</v>
      </c>
      <c r="J3" s="53" t="str">
        <f>"بوابة "&amp;GateFacts[[#This Row],[رقم البوابة]]</f>
        <v>بوابة 2</v>
      </c>
      <c r="K3" s="53" t="str" cm="1">
        <f t="array" ref="K3">INDEX(Settings!$E$2:$E$9,GateFacts[[#This Row],[رقم البوابة]])</f>
        <v>التخطيط الاولي</v>
      </c>
      <c r="L3" s="53" t="str" cm="1">
        <f t="array" ref="L3">_xlfn.LET(_xlpm.c,INDEX(Table15[],GateFacts[[#This Row],[صف المصدر]],9-GateFacts[[#This Row],[رقم البوابة]]),IF(ISBLANK(_xlpm.c),"",_xlpm.c))</f>
        <v>مكتمل</v>
      </c>
      <c r="M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 s="56" t="str" cm="1">
        <f t="array" ref="N3">_xlfn.LET(_xlpm.r,GateFacts[[#This Row],[صف المصدر]],_xlpm.g,GateFacts[[#This Row],[رقم البوابة]],_xlpm.pd,IF(AND(ISNUMBER(_xlpm.r),_xlpm.g&gt;=6,_xlpm.g&lt;=8),INDEX(Table15[],_xlpm.r,19+_xlpm.g),""),IF(ISNUMBER(_xlpm.pd),_xlpm.pd,""))</f>
        <v/>
      </c>
      <c r="O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 s="53" t="str">
        <f ca="1">IF(ISNUMBER(GateFacts[[#This Row],[تاريخ البوابة]]),GateFacts[[#This Row],[تاريخ البوابة]]-TODAY(),"")</f>
        <v/>
      </c>
      <c r="Q3" s="53" t="str">
        <f>IF(ISNUMBER(GateFacts[[#This Row],[تاريخ البوابة]]),TEXT(GateFacts[[#This Row],[تاريخ البوابة]],"yyyy-mm"),"بدون تاريخ")</f>
        <v>بدون تاريخ</v>
      </c>
      <c r="R3" s="53">
        <f ca="1">--OR(GateFacts[[#This Row],[الحالة]]="مكتمل",GateFacts[[#This Row],[الحالة]]="لا ينطبق")</f>
        <v>1</v>
      </c>
      <c r="S3" s="53">
        <f ca="1">_xlfn.LET(_xlpm.m,_xlfn.MINIFS(GateFacts[رقم البوابة],GateFacts[رقم المشروع],GateFacts[[#This Row],[رقم المشروع]],GateFacts[منجزة],0),IF(_xlpm.m=0,9,_xlpm.m))</f>
        <v>5</v>
      </c>
      <c r="T3" s="53">
        <f ca="1">--(GateFacts[[#This Row],[رقم البوابة]]=GateFacts[[#This Row],[البوابة الحالية للمشروع]])</f>
        <v>0</v>
      </c>
      <c r="U3" s="53">
        <f ca="1">IF(AND(GateFacts[[#This Row],[الحالة]]="مكتمل",COUNTIFS(GateFacts[رقم المشروع],GateFacts[[#This Row],[رقم المشروع]],GateFacts[رقم البوابة],"&lt;"&amp;GateFacts[[#This Row],[رقم البوابة]],GateFacts[منجزة],0)&gt;0),1,0)</f>
        <v>0</v>
      </c>
      <c r="V3" s="53" t="e">
        <f>SUBTOTAL(103,GateFacts[[#This Row],[م]])*OR(SelRegion="الكل",GateFacts[[#This Row],[المنطقة]]=SelRegion)</f>
        <v>#REF!</v>
      </c>
      <c r="W3" s="74" t="str" cm="1">
        <f t="array" ref="W3">IF(ISNUMBER(GateFacts[[#This Row],[صف المصدر]]),INDEX(Table15[],GateFacts[[#This Row],[صف المصدر]],16),"")</f>
        <v>الشمالي الغربي</v>
      </c>
    </row>
    <row r="4" spans="1:23" x14ac:dyDescent="0.4">
      <c r="A4" s="53" cm="1">
        <f t="array" ref="A4">ROW()-ROW(GateFacts[#Headers])</f>
        <v>3</v>
      </c>
      <c r="B4" s="53">
        <f>INT((GateFacts[[#This Row],[م]]-1)/8)+1</f>
        <v>1</v>
      </c>
      <c r="C4" s="53">
        <f>MOD(GateFacts[[#This Row],[م]]-1,8)+1</f>
        <v>3</v>
      </c>
      <c r="D4" s="53" cm="1">
        <f t="array" ref="D4">IFERROR(INDEX(_xlfn.ANCHORARRAY(Settings!$H$2),GateFacts[[#This Row],[رقم المشروع]]),"")</f>
        <v>198</v>
      </c>
      <c r="E4" s="53" t="str" cm="1">
        <f t="array" ref="E4">INDEX(Table15[],GateFacts[[#This Row],[صف المصدر]],14)&amp;""</f>
        <v>P858-1</v>
      </c>
      <c r="F4" s="53" t="str" cm="1">
        <f t="array" ref="F4">INDEX(Table15[],GateFacts[[#This Row],[صف المصدر]],15)&amp;""</f>
        <v>تنفيذ شبكات  الصرف الصحي  في وسط الحناكية</v>
      </c>
      <c r="G4" s="53" t="str" cm="1">
        <f t="array" ref="G4">INDEX(Table15[],GateFacts[[#This Row],[صف المصدر]],17)&amp;""</f>
        <v>المدينة المنورة</v>
      </c>
      <c r="H4" s="58">
        <f>N(INDEX(Table15[],GateFacts[[#This Row],[صف المصدر]],18))</f>
        <v>88550000</v>
      </c>
      <c r="I4" s="53" t="str" cm="1">
        <f t="array" ref="I4">_xlfn.LET(_xlpm.x,TRIM(INDEX(Table15[],GateFacts[[#This Row],[صف المصدر]],22)&amp;""),IF(_xlpm.x="","غير محدد",_xlpm.x))</f>
        <v>تعزيز التكاليف</v>
      </c>
      <c r="J4" s="53" t="str">
        <f>"بوابة "&amp;GateFacts[[#This Row],[رقم البوابة]]</f>
        <v>بوابة 3</v>
      </c>
      <c r="K4" s="53" t="str" cm="1">
        <f t="array" ref="K4">INDEX(Settings!$E$2:$E$9,GateFacts[[#This Row],[رقم البوابة]])</f>
        <v>الطرح للتصميم</v>
      </c>
      <c r="L4" s="53" t="str" cm="1">
        <f t="array" ref="L4">_xlfn.LET(_xlpm.c,INDEX(Table15[],GateFacts[[#This Row],[صف المصدر]],9-GateFacts[[#This Row],[رقم البوابة]]),IF(ISBLANK(_xlpm.c),"",_xlpm.c))</f>
        <v>لا ينطبق</v>
      </c>
      <c r="M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 s="56" t="str" cm="1">
        <f t="array" ref="N4">_xlfn.LET(_xlpm.r,GateFacts[[#This Row],[صف المصدر]],_xlpm.g,GateFacts[[#This Row],[رقم البوابة]],_xlpm.pd,IF(AND(ISNUMBER(_xlpm.r),_xlpm.g&gt;=6,_xlpm.g&lt;=8),INDEX(Table15[],_xlpm.r,19+_xlpm.g),""),IF(ISNUMBER(_xlpm.pd),_xlpm.pd,""))</f>
        <v/>
      </c>
      <c r="O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 s="53" t="str">
        <f ca="1">IF(ISNUMBER(GateFacts[[#This Row],[تاريخ البوابة]]),GateFacts[[#This Row],[تاريخ البوابة]]-TODAY(),"")</f>
        <v/>
      </c>
      <c r="Q4" s="53" t="str">
        <f>IF(ISNUMBER(GateFacts[[#This Row],[تاريخ البوابة]]),TEXT(GateFacts[[#This Row],[تاريخ البوابة]],"yyyy-mm"),"بدون تاريخ")</f>
        <v>بدون تاريخ</v>
      </c>
      <c r="R4" s="53">
        <f ca="1">--OR(GateFacts[[#This Row],[الحالة]]="مكتمل",GateFacts[[#This Row],[الحالة]]="لا ينطبق")</f>
        <v>1</v>
      </c>
      <c r="S4" s="53">
        <f ca="1">_xlfn.LET(_xlpm.m,_xlfn.MINIFS(GateFacts[رقم البوابة],GateFacts[رقم المشروع],GateFacts[[#This Row],[رقم المشروع]],GateFacts[منجزة],0),IF(_xlpm.m=0,9,_xlpm.m))</f>
        <v>5</v>
      </c>
      <c r="T4" s="53">
        <f ca="1">--(GateFacts[[#This Row],[رقم البوابة]]=GateFacts[[#This Row],[البوابة الحالية للمشروع]])</f>
        <v>0</v>
      </c>
      <c r="U4" s="53">
        <f ca="1">IF(AND(GateFacts[[#This Row],[الحالة]]="مكتمل",COUNTIFS(GateFacts[رقم المشروع],GateFacts[[#This Row],[رقم المشروع]],GateFacts[رقم البوابة],"&lt;"&amp;GateFacts[[#This Row],[رقم البوابة]],GateFacts[منجزة],0)&gt;0),1,0)</f>
        <v>0</v>
      </c>
      <c r="V4" s="53" t="e">
        <f>SUBTOTAL(103,GateFacts[[#This Row],[م]])*OR(SelRegion="الكل",GateFacts[[#This Row],[المنطقة]]=SelRegion)</f>
        <v>#REF!</v>
      </c>
      <c r="W4" s="74" t="str" cm="1">
        <f t="array" ref="W4">IF(ISNUMBER(GateFacts[[#This Row],[صف المصدر]]),INDEX(Table15[],GateFacts[[#This Row],[صف المصدر]],16),"")</f>
        <v>الشمالي الغربي</v>
      </c>
    </row>
    <row r="5" spans="1:23" x14ac:dyDescent="0.4">
      <c r="A5" s="53" cm="1">
        <f t="array" ref="A5">ROW()-ROW(GateFacts[#Headers])</f>
        <v>4</v>
      </c>
      <c r="B5" s="53">
        <f>INT((GateFacts[[#This Row],[م]]-1)/8)+1</f>
        <v>1</v>
      </c>
      <c r="C5" s="53">
        <f>MOD(GateFacts[[#This Row],[م]]-1,8)+1</f>
        <v>4</v>
      </c>
      <c r="D5" s="53" cm="1">
        <f t="array" ref="D5">IFERROR(INDEX(_xlfn.ANCHORARRAY(Settings!$H$2),GateFacts[[#This Row],[رقم المشروع]]),"")</f>
        <v>198</v>
      </c>
      <c r="E5" s="53" t="str" cm="1">
        <f t="array" ref="E5">INDEX(Table15[],GateFacts[[#This Row],[صف المصدر]],14)&amp;""</f>
        <v>P858-1</v>
      </c>
      <c r="F5" s="53" t="str" cm="1">
        <f t="array" ref="F5">INDEX(Table15[],GateFacts[[#This Row],[صف المصدر]],15)&amp;""</f>
        <v>تنفيذ شبكات  الصرف الصحي  في وسط الحناكية</v>
      </c>
      <c r="G5" s="53" t="str" cm="1">
        <f t="array" ref="G5">INDEX(Table15[],GateFacts[[#This Row],[صف المصدر]],17)&amp;""</f>
        <v>المدينة المنورة</v>
      </c>
      <c r="H5" s="58">
        <f>N(INDEX(Table15[],GateFacts[[#This Row],[صف المصدر]],18))</f>
        <v>88550000</v>
      </c>
      <c r="I5" s="53" t="str" cm="1">
        <f t="array" ref="I5">_xlfn.LET(_xlpm.x,TRIM(INDEX(Table15[],GateFacts[[#This Row],[صف المصدر]],22)&amp;""),IF(_xlpm.x="","غير محدد",_xlpm.x))</f>
        <v>تعزيز التكاليف</v>
      </c>
      <c r="J5" s="53" t="str">
        <f>"بوابة "&amp;GateFacts[[#This Row],[رقم البوابة]]</f>
        <v>بوابة 4</v>
      </c>
      <c r="K5" s="53" t="str" cm="1">
        <f t="array" ref="K5">INDEX(Settings!$E$2:$E$9,GateFacts[[#This Row],[رقم البوابة]])</f>
        <v>التصميم</v>
      </c>
      <c r="L5" s="53" t="str" cm="1">
        <f t="array" ref="L5">_xlfn.LET(_xlpm.c,INDEX(Table15[],GateFacts[[#This Row],[صف المصدر]],9-GateFacts[[#This Row],[رقم البوابة]]),IF(ISBLANK(_xlpm.c),"",_xlpm.c))</f>
        <v>مكتمل</v>
      </c>
      <c r="M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 s="56" t="str" cm="1">
        <f t="array" ref="N5">_xlfn.LET(_xlpm.r,GateFacts[[#This Row],[صف المصدر]],_xlpm.g,GateFacts[[#This Row],[رقم البوابة]],_xlpm.pd,IF(AND(ISNUMBER(_xlpm.r),_xlpm.g&gt;=6,_xlpm.g&lt;=8),INDEX(Table15[],_xlpm.r,19+_xlpm.g),""),IF(ISNUMBER(_xlpm.pd),_xlpm.pd,""))</f>
        <v/>
      </c>
      <c r="O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 s="53" t="str">
        <f ca="1">IF(ISNUMBER(GateFacts[[#This Row],[تاريخ البوابة]]),GateFacts[[#This Row],[تاريخ البوابة]]-TODAY(),"")</f>
        <v/>
      </c>
      <c r="Q5" s="53" t="str">
        <f>IF(ISNUMBER(GateFacts[[#This Row],[تاريخ البوابة]]),TEXT(GateFacts[[#This Row],[تاريخ البوابة]],"yyyy-mm"),"بدون تاريخ")</f>
        <v>بدون تاريخ</v>
      </c>
      <c r="R5" s="53">
        <f ca="1">--OR(GateFacts[[#This Row],[الحالة]]="مكتمل",GateFacts[[#This Row],[الحالة]]="لا ينطبق")</f>
        <v>1</v>
      </c>
      <c r="S5" s="53">
        <f ca="1">_xlfn.LET(_xlpm.m,_xlfn.MINIFS(GateFacts[رقم البوابة],GateFacts[رقم المشروع],GateFacts[[#This Row],[رقم المشروع]],GateFacts[منجزة],0),IF(_xlpm.m=0,9,_xlpm.m))</f>
        <v>5</v>
      </c>
      <c r="T5" s="53">
        <f ca="1">--(GateFacts[[#This Row],[رقم البوابة]]=GateFacts[[#This Row],[البوابة الحالية للمشروع]])</f>
        <v>0</v>
      </c>
      <c r="U5" s="53">
        <f ca="1">IF(AND(GateFacts[[#This Row],[الحالة]]="مكتمل",COUNTIFS(GateFacts[رقم المشروع],GateFacts[[#This Row],[رقم المشروع]],GateFacts[رقم البوابة],"&lt;"&amp;GateFacts[[#This Row],[رقم البوابة]],GateFacts[منجزة],0)&gt;0),1,0)</f>
        <v>0</v>
      </c>
      <c r="V5" s="53" t="e">
        <f>SUBTOTAL(103,GateFacts[[#This Row],[م]])*OR(SelRegion="الكل",GateFacts[[#This Row],[المنطقة]]=SelRegion)</f>
        <v>#REF!</v>
      </c>
      <c r="W5" s="74" t="str" cm="1">
        <f t="array" ref="W5">IF(ISNUMBER(GateFacts[[#This Row],[صف المصدر]]),INDEX(Table15[],GateFacts[[#This Row],[صف المصدر]],16),"")</f>
        <v>الشمالي الغربي</v>
      </c>
    </row>
    <row r="6" spans="1:23" x14ac:dyDescent="0.4">
      <c r="A6" s="53" cm="1">
        <f t="array" ref="A6">ROW()-ROW(GateFacts[#Headers])</f>
        <v>5</v>
      </c>
      <c r="B6" s="53">
        <f>INT((GateFacts[[#This Row],[م]]-1)/8)+1</f>
        <v>1</v>
      </c>
      <c r="C6" s="53">
        <f>MOD(GateFacts[[#This Row],[م]]-1,8)+1</f>
        <v>5</v>
      </c>
      <c r="D6" s="53" cm="1">
        <f t="array" ref="D6">IFERROR(INDEX(_xlfn.ANCHORARRAY(Settings!$H$2),GateFacts[[#This Row],[رقم المشروع]]),"")</f>
        <v>198</v>
      </c>
      <c r="E6" s="53" t="str" cm="1">
        <f t="array" ref="E6">INDEX(Table15[],GateFacts[[#This Row],[صف المصدر]],14)&amp;""</f>
        <v>P858-1</v>
      </c>
      <c r="F6" s="53" t="str" cm="1">
        <f t="array" ref="F6">INDEX(Table15[],GateFacts[[#This Row],[صف المصدر]],15)&amp;""</f>
        <v>تنفيذ شبكات  الصرف الصحي  في وسط الحناكية</v>
      </c>
      <c r="G6" s="53" t="str" cm="1">
        <f t="array" ref="G6">INDEX(Table15[],GateFacts[[#This Row],[صف المصدر]],17)&amp;""</f>
        <v>المدينة المنورة</v>
      </c>
      <c r="H6" s="58">
        <f>N(INDEX(Table15[],GateFacts[[#This Row],[صف المصدر]],18))</f>
        <v>88550000</v>
      </c>
      <c r="I6" s="53" t="str" cm="1">
        <f t="array" ref="I6">_xlfn.LET(_xlpm.x,TRIM(INDEX(Table15[],GateFacts[[#This Row],[صف المصدر]],22)&amp;""),IF(_xlpm.x="","غير محدد",_xlpm.x))</f>
        <v>تعزيز التكاليف</v>
      </c>
      <c r="J6" s="53" t="str">
        <f>"بوابة "&amp;GateFacts[[#This Row],[رقم البوابة]]</f>
        <v>بوابة 5</v>
      </c>
      <c r="K6" s="53" t="str" cm="1">
        <f t="array" ref="K6">INDEX(Settings!$E$2:$E$9,GateFacts[[#This Row],[رقم البوابة]])</f>
        <v>الطرح للتنفيذ</v>
      </c>
      <c r="L6" s="53" t="str" cm="1">
        <f t="array" ref="L6">_xlfn.LET(_xlpm.c,INDEX(Table15[],GateFacts[[#This Row],[صف المصدر]],9-GateFacts[[#This Row],[رقم البوابة]]),IF(ISBLANK(_xlpm.c),"",_xlpm.c))</f>
        <v>جاري</v>
      </c>
      <c r="M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 s="56" t="str" cm="1">
        <f t="array" ref="N6">_xlfn.LET(_xlpm.r,GateFacts[[#This Row],[صف المصدر]],_xlpm.g,GateFacts[[#This Row],[رقم البوابة]],_xlpm.pd,IF(AND(ISNUMBER(_xlpm.r),_xlpm.g&gt;=6,_xlpm.g&lt;=8),INDEX(Table15[],_xlpm.r,19+_xlpm.g),""),IF(ISNUMBER(_xlpm.pd),_xlpm.pd,""))</f>
        <v/>
      </c>
      <c r="O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 s="53" t="str">
        <f ca="1">IF(ISNUMBER(GateFacts[[#This Row],[تاريخ البوابة]]),GateFacts[[#This Row],[تاريخ البوابة]]-TODAY(),"")</f>
        <v/>
      </c>
      <c r="Q6" s="53" t="str">
        <f>IF(ISNUMBER(GateFacts[[#This Row],[تاريخ البوابة]]),TEXT(GateFacts[[#This Row],[تاريخ البوابة]],"yyyy-mm"),"بدون تاريخ")</f>
        <v>بدون تاريخ</v>
      </c>
      <c r="R6" s="53">
        <f ca="1">--OR(GateFacts[[#This Row],[الحالة]]="مكتمل",GateFacts[[#This Row],[الحالة]]="لا ينطبق")</f>
        <v>0</v>
      </c>
      <c r="S6" s="53">
        <f ca="1">_xlfn.LET(_xlpm.m,_xlfn.MINIFS(GateFacts[رقم البوابة],GateFacts[رقم المشروع],GateFacts[[#This Row],[رقم المشروع]],GateFacts[منجزة],0),IF(_xlpm.m=0,9,_xlpm.m))</f>
        <v>5</v>
      </c>
      <c r="T6" s="53">
        <f ca="1">--(GateFacts[[#This Row],[رقم البوابة]]=GateFacts[[#This Row],[البوابة الحالية للمشروع]])</f>
        <v>1</v>
      </c>
      <c r="U6" s="53">
        <f ca="1">IF(AND(GateFacts[[#This Row],[الحالة]]="مكتمل",COUNTIFS(GateFacts[رقم المشروع],GateFacts[[#This Row],[رقم المشروع]],GateFacts[رقم البوابة],"&lt;"&amp;GateFacts[[#This Row],[رقم البوابة]],GateFacts[منجزة],0)&gt;0),1,0)</f>
        <v>0</v>
      </c>
      <c r="V6" s="53" t="e">
        <f>SUBTOTAL(103,GateFacts[[#This Row],[م]])*OR(SelRegion="الكل",GateFacts[[#This Row],[المنطقة]]=SelRegion)</f>
        <v>#REF!</v>
      </c>
      <c r="W6" s="74" t="str" cm="1">
        <f t="array" ref="W6">IF(ISNUMBER(GateFacts[[#This Row],[صف المصدر]]),INDEX(Table15[],GateFacts[[#This Row],[صف المصدر]],16),"")</f>
        <v>الشمالي الغربي</v>
      </c>
    </row>
    <row r="7" spans="1:23" x14ac:dyDescent="0.4">
      <c r="A7" s="53" cm="1">
        <f t="array" ref="A7">ROW()-ROW(GateFacts[#Headers])</f>
        <v>6</v>
      </c>
      <c r="B7" s="53">
        <f>INT((GateFacts[[#This Row],[م]]-1)/8)+1</f>
        <v>1</v>
      </c>
      <c r="C7" s="53">
        <f>MOD(GateFacts[[#This Row],[م]]-1,8)+1</f>
        <v>6</v>
      </c>
      <c r="D7" s="53" cm="1">
        <f t="array" ref="D7">IFERROR(INDEX(_xlfn.ANCHORARRAY(Settings!$H$2),GateFacts[[#This Row],[رقم المشروع]]),"")</f>
        <v>198</v>
      </c>
      <c r="E7" s="53" t="str" cm="1">
        <f t="array" ref="E7">INDEX(Table15[],GateFacts[[#This Row],[صف المصدر]],14)&amp;""</f>
        <v>P858-1</v>
      </c>
      <c r="F7" s="53" t="str" cm="1">
        <f t="array" ref="F7">INDEX(Table15[],GateFacts[[#This Row],[صف المصدر]],15)&amp;""</f>
        <v>تنفيذ شبكات  الصرف الصحي  في وسط الحناكية</v>
      </c>
      <c r="G7" s="53" t="str" cm="1">
        <f t="array" ref="G7">INDEX(Table15[],GateFacts[[#This Row],[صف المصدر]],17)&amp;""</f>
        <v>المدينة المنورة</v>
      </c>
      <c r="H7" s="58">
        <f>N(INDEX(Table15[],GateFacts[[#This Row],[صف المصدر]],18))</f>
        <v>88550000</v>
      </c>
      <c r="I7" s="53" t="str" cm="1">
        <f t="array" ref="I7">_xlfn.LET(_xlpm.x,TRIM(INDEX(Table15[],GateFacts[[#This Row],[صف المصدر]],22)&amp;""),IF(_xlpm.x="","غير محدد",_xlpm.x))</f>
        <v>تعزيز التكاليف</v>
      </c>
      <c r="J7" s="53" t="str">
        <f>"بوابة "&amp;GateFacts[[#This Row],[رقم البوابة]]</f>
        <v>بوابة 6</v>
      </c>
      <c r="K7" s="53" t="str" cm="1">
        <f t="array" ref="K7">INDEX(Settings!$E$2:$E$9,GateFacts[[#This Row],[رقم البوابة]])</f>
        <v>التنفيذ</v>
      </c>
      <c r="L7" s="53" t="str" cm="1">
        <f t="array" ref="L7">_xlfn.LET(_xlpm.c,INDEX(Table15[],GateFacts[[#This Row],[صف المصدر]],9-GateFacts[[#This Row],[رقم البوابة]]),IF(ISBLANK(_xlpm.c),"",_xlpm.c))</f>
        <v/>
      </c>
      <c r="M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 s="56" t="str" cm="1">
        <f t="array" ref="N7">_xlfn.LET(_xlpm.r,GateFacts[[#This Row],[صف المصدر]],_xlpm.g,GateFacts[[#This Row],[رقم البوابة]],_xlpm.pd,IF(AND(ISNUMBER(_xlpm.r),_xlpm.g&gt;=6,_xlpm.g&lt;=8),INDEX(Table15[],_xlpm.r,19+_xlpm.g),""),IF(ISNUMBER(_xlpm.pd),_xlpm.pd,""))</f>
        <v/>
      </c>
      <c r="O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 s="53" t="str">
        <f ca="1">IF(ISNUMBER(GateFacts[[#This Row],[تاريخ البوابة]]),GateFacts[[#This Row],[تاريخ البوابة]]-TODAY(),"")</f>
        <v/>
      </c>
      <c r="Q7" s="53" t="str">
        <f>IF(ISNUMBER(GateFacts[[#This Row],[تاريخ البوابة]]),TEXT(GateFacts[[#This Row],[تاريخ البوابة]],"yyyy-mm"),"بدون تاريخ")</f>
        <v>بدون تاريخ</v>
      </c>
      <c r="R7" s="53">
        <f ca="1">--OR(GateFacts[[#This Row],[الحالة]]="مكتمل",GateFacts[[#This Row],[الحالة]]="لا ينطبق")</f>
        <v>0</v>
      </c>
      <c r="S7" s="53">
        <f ca="1">_xlfn.LET(_xlpm.m,_xlfn.MINIFS(GateFacts[رقم البوابة],GateFacts[رقم المشروع],GateFacts[[#This Row],[رقم المشروع]],GateFacts[منجزة],0),IF(_xlpm.m=0,9,_xlpm.m))</f>
        <v>5</v>
      </c>
      <c r="T7" s="53">
        <f ca="1">--(GateFacts[[#This Row],[رقم البوابة]]=GateFacts[[#This Row],[البوابة الحالية للمشروع]])</f>
        <v>0</v>
      </c>
      <c r="U7" s="53">
        <f ca="1">IF(AND(GateFacts[[#This Row],[الحالة]]="مكتمل",COUNTIFS(GateFacts[رقم المشروع],GateFacts[[#This Row],[رقم المشروع]],GateFacts[رقم البوابة],"&lt;"&amp;GateFacts[[#This Row],[رقم البوابة]],GateFacts[منجزة],0)&gt;0),1,0)</f>
        <v>0</v>
      </c>
      <c r="V7" s="53" t="e">
        <f>SUBTOTAL(103,GateFacts[[#This Row],[م]])*OR(SelRegion="الكل",GateFacts[[#This Row],[المنطقة]]=SelRegion)</f>
        <v>#REF!</v>
      </c>
      <c r="W7" s="74" t="str" cm="1">
        <f t="array" ref="W7">IF(ISNUMBER(GateFacts[[#This Row],[صف المصدر]]),INDEX(Table15[],GateFacts[[#This Row],[صف المصدر]],16),"")</f>
        <v>الشمالي الغربي</v>
      </c>
    </row>
    <row r="8" spans="1:23" x14ac:dyDescent="0.4">
      <c r="A8" s="53" cm="1">
        <f t="array" ref="A8">ROW()-ROW(GateFacts[#Headers])</f>
        <v>7</v>
      </c>
      <c r="B8" s="53">
        <f>INT((GateFacts[[#This Row],[م]]-1)/8)+1</f>
        <v>1</v>
      </c>
      <c r="C8" s="53">
        <f>MOD(GateFacts[[#This Row],[م]]-1,8)+1</f>
        <v>7</v>
      </c>
      <c r="D8" s="53" cm="1">
        <f t="array" ref="D8">IFERROR(INDEX(_xlfn.ANCHORARRAY(Settings!$H$2),GateFacts[[#This Row],[رقم المشروع]]),"")</f>
        <v>198</v>
      </c>
      <c r="E8" s="53" t="str" cm="1">
        <f t="array" ref="E8">INDEX(Table15[],GateFacts[[#This Row],[صف المصدر]],14)&amp;""</f>
        <v>P858-1</v>
      </c>
      <c r="F8" s="53" t="str" cm="1">
        <f t="array" ref="F8">INDEX(Table15[],GateFacts[[#This Row],[صف المصدر]],15)&amp;""</f>
        <v>تنفيذ شبكات  الصرف الصحي  في وسط الحناكية</v>
      </c>
      <c r="G8" s="53" t="str" cm="1">
        <f t="array" ref="G8">INDEX(Table15[],GateFacts[[#This Row],[صف المصدر]],17)&amp;""</f>
        <v>المدينة المنورة</v>
      </c>
      <c r="H8" s="58">
        <f>N(INDEX(Table15[],GateFacts[[#This Row],[صف المصدر]],18))</f>
        <v>88550000</v>
      </c>
      <c r="I8" s="53" t="str" cm="1">
        <f t="array" ref="I8">_xlfn.LET(_xlpm.x,TRIM(INDEX(Table15[],GateFacts[[#This Row],[صف المصدر]],22)&amp;""),IF(_xlpm.x="","غير محدد",_xlpm.x))</f>
        <v>تعزيز التكاليف</v>
      </c>
      <c r="J8" s="53" t="str">
        <f>"بوابة "&amp;GateFacts[[#This Row],[رقم البوابة]]</f>
        <v>بوابة 7</v>
      </c>
      <c r="K8" s="53" t="str" cm="1">
        <f t="array" ref="K8">INDEX(Settings!$E$2:$E$9,GateFacts[[#This Row],[رقم البوابة]])</f>
        <v>الاختبارات التشغيلية</v>
      </c>
      <c r="L8" s="53" t="str" cm="1">
        <f t="array" ref="L8">_xlfn.LET(_xlpm.c,INDEX(Table15[],GateFacts[[#This Row],[صف المصدر]],9-GateFacts[[#This Row],[رقم البوابة]]),IF(ISBLANK(_xlpm.c),"",_xlpm.c))</f>
        <v/>
      </c>
      <c r="M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 s="56" t="str" cm="1">
        <f t="array" ref="N8">_xlfn.LET(_xlpm.r,GateFacts[[#This Row],[صف المصدر]],_xlpm.g,GateFacts[[#This Row],[رقم البوابة]],_xlpm.pd,IF(AND(ISNUMBER(_xlpm.r),_xlpm.g&gt;=6,_xlpm.g&lt;=8),INDEX(Table15[],_xlpm.r,19+_xlpm.g),""),IF(ISNUMBER(_xlpm.pd),_xlpm.pd,""))</f>
        <v/>
      </c>
      <c r="O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 s="53" t="str">
        <f ca="1">IF(ISNUMBER(GateFacts[[#This Row],[تاريخ البوابة]]),GateFacts[[#This Row],[تاريخ البوابة]]-TODAY(),"")</f>
        <v/>
      </c>
      <c r="Q8" s="53" t="str">
        <f>IF(ISNUMBER(GateFacts[[#This Row],[تاريخ البوابة]]),TEXT(GateFacts[[#This Row],[تاريخ البوابة]],"yyyy-mm"),"بدون تاريخ")</f>
        <v>بدون تاريخ</v>
      </c>
      <c r="R8" s="53">
        <f ca="1">--OR(GateFacts[[#This Row],[الحالة]]="مكتمل",GateFacts[[#This Row],[الحالة]]="لا ينطبق")</f>
        <v>0</v>
      </c>
      <c r="S8" s="53">
        <f ca="1">_xlfn.LET(_xlpm.m,_xlfn.MINIFS(GateFacts[رقم البوابة],GateFacts[رقم المشروع],GateFacts[[#This Row],[رقم المشروع]],GateFacts[منجزة],0),IF(_xlpm.m=0,9,_xlpm.m))</f>
        <v>5</v>
      </c>
      <c r="T8" s="53">
        <f ca="1">--(GateFacts[[#This Row],[رقم البوابة]]=GateFacts[[#This Row],[البوابة الحالية للمشروع]])</f>
        <v>0</v>
      </c>
      <c r="U8" s="53">
        <f ca="1">IF(AND(GateFacts[[#This Row],[الحالة]]="مكتمل",COUNTIFS(GateFacts[رقم المشروع],GateFacts[[#This Row],[رقم المشروع]],GateFacts[رقم البوابة],"&lt;"&amp;GateFacts[[#This Row],[رقم البوابة]],GateFacts[منجزة],0)&gt;0),1,0)</f>
        <v>0</v>
      </c>
      <c r="V8" s="53" t="e">
        <f>SUBTOTAL(103,GateFacts[[#This Row],[م]])*OR(SelRegion="الكل",GateFacts[[#This Row],[المنطقة]]=SelRegion)</f>
        <v>#REF!</v>
      </c>
      <c r="W8" s="74" t="str" cm="1">
        <f t="array" ref="W8">IF(ISNUMBER(GateFacts[[#This Row],[صف المصدر]]),INDEX(Table15[],GateFacts[[#This Row],[صف المصدر]],16),"")</f>
        <v>الشمالي الغربي</v>
      </c>
    </row>
    <row r="9" spans="1:23" x14ac:dyDescent="0.4">
      <c r="A9" s="53" cm="1">
        <f t="array" ref="A9">ROW()-ROW(GateFacts[#Headers])</f>
        <v>8</v>
      </c>
      <c r="B9" s="53">
        <f>INT((GateFacts[[#This Row],[م]]-1)/8)+1</f>
        <v>1</v>
      </c>
      <c r="C9" s="53">
        <f>MOD(GateFacts[[#This Row],[م]]-1,8)+1</f>
        <v>8</v>
      </c>
      <c r="D9" s="53" cm="1">
        <f t="array" ref="D9">IFERROR(INDEX(_xlfn.ANCHORARRAY(Settings!$H$2),GateFacts[[#This Row],[رقم المشروع]]),"")</f>
        <v>198</v>
      </c>
      <c r="E9" s="53" t="str" cm="1">
        <f t="array" ref="E9">INDEX(Table15[],GateFacts[[#This Row],[صف المصدر]],14)&amp;""</f>
        <v>P858-1</v>
      </c>
      <c r="F9" s="53" t="str" cm="1">
        <f t="array" ref="F9">INDEX(Table15[],GateFacts[[#This Row],[صف المصدر]],15)&amp;""</f>
        <v>تنفيذ شبكات  الصرف الصحي  في وسط الحناكية</v>
      </c>
      <c r="G9" s="53" t="str" cm="1">
        <f t="array" ref="G9">INDEX(Table15[],GateFacts[[#This Row],[صف المصدر]],17)&amp;""</f>
        <v>المدينة المنورة</v>
      </c>
      <c r="H9" s="58">
        <f>N(INDEX(Table15[],GateFacts[[#This Row],[صف المصدر]],18))</f>
        <v>88550000</v>
      </c>
      <c r="I9" s="53" t="str" cm="1">
        <f t="array" ref="I9">_xlfn.LET(_xlpm.x,TRIM(INDEX(Table15[],GateFacts[[#This Row],[صف المصدر]],22)&amp;""),IF(_xlpm.x="","غير محدد",_xlpm.x))</f>
        <v>تعزيز التكاليف</v>
      </c>
      <c r="J9" s="53" t="str">
        <f>"بوابة "&amp;GateFacts[[#This Row],[رقم البوابة]]</f>
        <v>بوابة 8</v>
      </c>
      <c r="K9" s="53" t="str" cm="1">
        <f t="array" ref="K9">INDEX(Settings!$E$2:$E$9,GateFacts[[#This Row],[رقم البوابة]])</f>
        <v>التسليم و الاغلاق</v>
      </c>
      <c r="L9" s="53" t="str" cm="1">
        <f t="array" ref="L9">_xlfn.LET(_xlpm.c,INDEX(Table15[],GateFacts[[#This Row],[صف المصدر]],9-GateFacts[[#This Row],[رقم البوابة]]),IF(ISBLANK(_xlpm.c),"",_xlpm.c))</f>
        <v/>
      </c>
      <c r="M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 s="56" t="str" cm="1">
        <f t="array" ref="N9">_xlfn.LET(_xlpm.r,GateFacts[[#This Row],[صف المصدر]],_xlpm.g,GateFacts[[#This Row],[رقم البوابة]],_xlpm.pd,IF(AND(ISNUMBER(_xlpm.r),_xlpm.g&gt;=6,_xlpm.g&lt;=8),INDEX(Table15[],_xlpm.r,19+_xlpm.g),""),IF(ISNUMBER(_xlpm.pd),_xlpm.pd,""))</f>
        <v/>
      </c>
      <c r="O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 s="53" t="str">
        <f ca="1">IF(ISNUMBER(GateFacts[[#This Row],[تاريخ البوابة]]),GateFacts[[#This Row],[تاريخ البوابة]]-TODAY(),"")</f>
        <v/>
      </c>
      <c r="Q9" s="53" t="str">
        <f>IF(ISNUMBER(GateFacts[[#This Row],[تاريخ البوابة]]),TEXT(GateFacts[[#This Row],[تاريخ البوابة]],"yyyy-mm"),"بدون تاريخ")</f>
        <v>بدون تاريخ</v>
      </c>
      <c r="R9" s="53">
        <f ca="1">--OR(GateFacts[[#This Row],[الحالة]]="مكتمل",GateFacts[[#This Row],[الحالة]]="لا ينطبق")</f>
        <v>0</v>
      </c>
      <c r="S9" s="53">
        <f ca="1">_xlfn.LET(_xlpm.m,_xlfn.MINIFS(GateFacts[رقم البوابة],GateFacts[رقم المشروع],GateFacts[[#This Row],[رقم المشروع]],GateFacts[منجزة],0),IF(_xlpm.m=0,9,_xlpm.m))</f>
        <v>5</v>
      </c>
      <c r="T9" s="53">
        <f ca="1">--(GateFacts[[#This Row],[رقم البوابة]]=GateFacts[[#This Row],[البوابة الحالية للمشروع]])</f>
        <v>0</v>
      </c>
      <c r="U9" s="53">
        <f ca="1">IF(AND(GateFacts[[#This Row],[الحالة]]="مكتمل",COUNTIFS(GateFacts[رقم المشروع],GateFacts[[#This Row],[رقم المشروع]],GateFacts[رقم البوابة],"&lt;"&amp;GateFacts[[#This Row],[رقم البوابة]],GateFacts[منجزة],0)&gt;0),1,0)</f>
        <v>0</v>
      </c>
      <c r="V9" s="53" t="e">
        <f>SUBTOTAL(103,GateFacts[[#This Row],[م]])*OR(SelRegion="الكل",GateFacts[[#This Row],[المنطقة]]=SelRegion)</f>
        <v>#REF!</v>
      </c>
      <c r="W9" s="74" t="str" cm="1">
        <f t="array" ref="W9">IF(ISNUMBER(GateFacts[[#This Row],[صف المصدر]]),INDEX(Table15[],GateFacts[[#This Row],[صف المصدر]],16),"")</f>
        <v>الشمالي الغربي</v>
      </c>
    </row>
    <row r="10" spans="1:23" x14ac:dyDescent="0.4">
      <c r="A10" s="53" cm="1">
        <f t="array" ref="A10">ROW()-ROW(GateFacts[#Headers])</f>
        <v>9</v>
      </c>
      <c r="B10" s="53">
        <f>INT((GateFacts[[#This Row],[م]]-1)/8)+1</f>
        <v>2</v>
      </c>
      <c r="C10" s="53">
        <f>MOD(GateFacts[[#This Row],[م]]-1,8)+1</f>
        <v>1</v>
      </c>
      <c r="D10" s="53" cm="1">
        <f t="array" ref="D10">IFERROR(INDEX(_xlfn.ANCHORARRAY(Settings!$H$2),GateFacts[[#This Row],[رقم المشروع]]),"")</f>
        <v>199</v>
      </c>
      <c r="E10" s="53" t="str" cm="1">
        <f t="array" ref="E10">INDEX(Table15[],GateFacts[[#This Row],[صف المصدر]],14)&amp;""</f>
        <v>P856</v>
      </c>
      <c r="F10" s="53" t="str" cm="1">
        <f t="array" ref="F10">INDEX(Table15[],GateFacts[[#This Row],[صف المصدر]],15)&amp;""</f>
        <v>تنفيذ خطوط وشبكات الصرف الصحي بمحافظة العلا ( الجزء الاول )</v>
      </c>
      <c r="G10" s="53" t="str" cm="1">
        <f t="array" ref="G10">INDEX(Table15[],GateFacts[[#This Row],[صف المصدر]],17)&amp;""</f>
        <v>المدينة المنورة</v>
      </c>
      <c r="H10" s="58">
        <f>N(INDEX(Table15[],GateFacts[[#This Row],[صف المصدر]],18))</f>
        <v>157324356.13099998</v>
      </c>
      <c r="I10" s="53" t="str" cm="1">
        <f t="array" ref="I10">_xlfn.LET(_xlpm.x,TRIM(INDEX(Table15[],GateFacts[[#This Row],[صف المصدر]],22)&amp;""),IF(_xlpm.x="","غير محدد",_xlpm.x))</f>
        <v>تعزيز التكاليف</v>
      </c>
      <c r="J10" s="53" t="str">
        <f>"بوابة "&amp;GateFacts[[#This Row],[رقم البوابة]]</f>
        <v>بوابة 1</v>
      </c>
      <c r="K10" s="53" t="str" cm="1">
        <f t="array" ref="K10">INDEX(Settings!$E$2:$E$9,GateFacts[[#This Row],[رقم البوابة]])</f>
        <v>تخطيط استراتيجي</v>
      </c>
      <c r="L10" s="53" t="str" cm="1">
        <f t="array" ref="L10">_xlfn.LET(_xlpm.c,INDEX(Table15[],GateFacts[[#This Row],[صف المصدر]],9-GateFacts[[#This Row],[رقم البوابة]]),IF(ISBLANK(_xlpm.c),"",_xlpm.c))</f>
        <v>مكتمل</v>
      </c>
      <c r="M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 s="56" t="str" cm="1">
        <f t="array" ref="N10">_xlfn.LET(_xlpm.r,GateFacts[[#This Row],[صف المصدر]],_xlpm.g,GateFacts[[#This Row],[رقم البوابة]],_xlpm.pd,IF(AND(ISNUMBER(_xlpm.r),_xlpm.g&gt;=6,_xlpm.g&lt;=8),INDEX(Table15[],_xlpm.r,19+_xlpm.g),""),IF(ISNUMBER(_xlpm.pd),_xlpm.pd,""))</f>
        <v/>
      </c>
      <c r="O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 s="53" t="str">
        <f ca="1">IF(ISNUMBER(GateFacts[[#This Row],[تاريخ البوابة]]),GateFacts[[#This Row],[تاريخ البوابة]]-TODAY(),"")</f>
        <v/>
      </c>
      <c r="Q10" s="53" t="str">
        <f>IF(ISNUMBER(GateFacts[[#This Row],[تاريخ البوابة]]),TEXT(GateFacts[[#This Row],[تاريخ البوابة]],"yyyy-mm"),"بدون تاريخ")</f>
        <v>بدون تاريخ</v>
      </c>
      <c r="R10" s="53">
        <f ca="1">--OR(GateFacts[[#This Row],[الحالة]]="مكتمل",GateFacts[[#This Row],[الحالة]]="لا ينطبق")</f>
        <v>1</v>
      </c>
      <c r="S10" s="53">
        <f ca="1">_xlfn.LET(_xlpm.m,_xlfn.MINIFS(GateFacts[رقم البوابة],GateFacts[رقم المشروع],GateFacts[[#This Row],[رقم المشروع]],GateFacts[منجزة],0),IF(_xlpm.m=0,9,_xlpm.m))</f>
        <v>5</v>
      </c>
      <c r="T10" s="53">
        <f ca="1">--(GateFacts[[#This Row],[رقم البوابة]]=GateFacts[[#This Row],[البوابة الحالية للمشروع]])</f>
        <v>0</v>
      </c>
      <c r="U10" s="53">
        <f ca="1">IF(AND(GateFacts[[#This Row],[الحالة]]="مكتمل",COUNTIFS(GateFacts[رقم المشروع],GateFacts[[#This Row],[رقم المشروع]],GateFacts[رقم البوابة],"&lt;"&amp;GateFacts[[#This Row],[رقم البوابة]],GateFacts[منجزة],0)&gt;0),1,0)</f>
        <v>0</v>
      </c>
      <c r="V10" s="53" t="e">
        <f>SUBTOTAL(103,GateFacts[[#This Row],[م]])*OR(SelRegion="الكل",GateFacts[[#This Row],[المنطقة]]=SelRegion)</f>
        <v>#REF!</v>
      </c>
      <c r="W10" s="74" t="str" cm="1">
        <f t="array" ref="W10">IF(ISNUMBER(GateFacts[[#This Row],[صف المصدر]]),INDEX(Table15[],GateFacts[[#This Row],[صف المصدر]],16),"")</f>
        <v>الشمالي الغربي</v>
      </c>
    </row>
    <row r="11" spans="1:23" x14ac:dyDescent="0.4">
      <c r="A11" s="53" cm="1">
        <f t="array" ref="A11">ROW()-ROW(GateFacts[#Headers])</f>
        <v>10</v>
      </c>
      <c r="B11" s="53">
        <f>INT((GateFacts[[#This Row],[م]]-1)/8)+1</f>
        <v>2</v>
      </c>
      <c r="C11" s="53">
        <f>MOD(GateFacts[[#This Row],[م]]-1,8)+1</f>
        <v>2</v>
      </c>
      <c r="D11" s="53" cm="1">
        <f t="array" ref="D11">IFERROR(INDEX(_xlfn.ANCHORARRAY(Settings!$H$2),GateFacts[[#This Row],[رقم المشروع]]),"")</f>
        <v>199</v>
      </c>
      <c r="E11" s="53" t="str" cm="1">
        <f t="array" ref="E11">INDEX(Table15[],GateFacts[[#This Row],[صف المصدر]],14)&amp;""</f>
        <v>P856</v>
      </c>
      <c r="F11" s="53" t="str" cm="1">
        <f t="array" ref="F11">INDEX(Table15[],GateFacts[[#This Row],[صف المصدر]],15)&amp;""</f>
        <v>تنفيذ خطوط وشبكات الصرف الصحي بمحافظة العلا ( الجزء الاول )</v>
      </c>
      <c r="G11" s="53" t="str" cm="1">
        <f t="array" ref="G11">INDEX(Table15[],GateFacts[[#This Row],[صف المصدر]],17)&amp;""</f>
        <v>المدينة المنورة</v>
      </c>
      <c r="H11" s="58">
        <f>N(INDEX(Table15[],GateFacts[[#This Row],[صف المصدر]],18))</f>
        <v>157324356.13099998</v>
      </c>
      <c r="I11" s="53" t="str" cm="1">
        <f t="array" ref="I11">_xlfn.LET(_xlpm.x,TRIM(INDEX(Table15[],GateFacts[[#This Row],[صف المصدر]],22)&amp;""),IF(_xlpm.x="","غير محدد",_xlpm.x))</f>
        <v>تعزيز التكاليف</v>
      </c>
      <c r="J11" s="53" t="str">
        <f>"بوابة "&amp;GateFacts[[#This Row],[رقم البوابة]]</f>
        <v>بوابة 2</v>
      </c>
      <c r="K11" s="53" t="str" cm="1">
        <f t="array" ref="K11">INDEX(Settings!$E$2:$E$9,GateFacts[[#This Row],[رقم البوابة]])</f>
        <v>التخطيط الاولي</v>
      </c>
      <c r="L11" s="53" t="str" cm="1">
        <f t="array" ref="L11">_xlfn.LET(_xlpm.c,INDEX(Table15[],GateFacts[[#This Row],[صف المصدر]],9-GateFacts[[#This Row],[رقم البوابة]]),IF(ISBLANK(_xlpm.c),"",_xlpm.c))</f>
        <v>مكتمل</v>
      </c>
      <c r="M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1" s="56" t="str" cm="1">
        <f t="array" ref="N11">_xlfn.LET(_xlpm.r,GateFacts[[#This Row],[صف المصدر]],_xlpm.g,GateFacts[[#This Row],[رقم البوابة]],_xlpm.pd,IF(AND(ISNUMBER(_xlpm.r),_xlpm.g&gt;=6,_xlpm.g&lt;=8),INDEX(Table15[],_xlpm.r,19+_xlpm.g),""),IF(ISNUMBER(_xlpm.pd),_xlpm.pd,""))</f>
        <v/>
      </c>
      <c r="O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1" s="53" t="str">
        <f ca="1">IF(ISNUMBER(GateFacts[[#This Row],[تاريخ البوابة]]),GateFacts[[#This Row],[تاريخ البوابة]]-TODAY(),"")</f>
        <v/>
      </c>
      <c r="Q11" s="53" t="str">
        <f>IF(ISNUMBER(GateFacts[[#This Row],[تاريخ البوابة]]),TEXT(GateFacts[[#This Row],[تاريخ البوابة]],"yyyy-mm"),"بدون تاريخ")</f>
        <v>بدون تاريخ</v>
      </c>
      <c r="R11" s="53">
        <f ca="1">--OR(GateFacts[[#This Row],[الحالة]]="مكتمل",GateFacts[[#This Row],[الحالة]]="لا ينطبق")</f>
        <v>1</v>
      </c>
      <c r="S11" s="53">
        <f ca="1">_xlfn.LET(_xlpm.m,_xlfn.MINIFS(GateFacts[رقم البوابة],GateFacts[رقم المشروع],GateFacts[[#This Row],[رقم المشروع]],GateFacts[منجزة],0),IF(_xlpm.m=0,9,_xlpm.m))</f>
        <v>5</v>
      </c>
      <c r="T11" s="53">
        <f ca="1">--(GateFacts[[#This Row],[رقم البوابة]]=GateFacts[[#This Row],[البوابة الحالية للمشروع]])</f>
        <v>0</v>
      </c>
      <c r="U11" s="53">
        <f ca="1">IF(AND(GateFacts[[#This Row],[الحالة]]="مكتمل",COUNTIFS(GateFacts[رقم المشروع],GateFacts[[#This Row],[رقم المشروع]],GateFacts[رقم البوابة],"&lt;"&amp;GateFacts[[#This Row],[رقم البوابة]],GateFacts[منجزة],0)&gt;0),1,0)</f>
        <v>0</v>
      </c>
      <c r="V11" s="53" t="e">
        <f>SUBTOTAL(103,GateFacts[[#This Row],[م]])*OR(SelRegion="الكل",GateFacts[[#This Row],[المنطقة]]=SelRegion)</f>
        <v>#REF!</v>
      </c>
      <c r="W11" s="74" t="str" cm="1">
        <f t="array" ref="W11">IF(ISNUMBER(GateFacts[[#This Row],[صف المصدر]]),INDEX(Table15[],GateFacts[[#This Row],[صف المصدر]],16),"")</f>
        <v>الشمالي الغربي</v>
      </c>
    </row>
    <row r="12" spans="1:23" x14ac:dyDescent="0.4">
      <c r="A12" s="53" cm="1">
        <f t="array" ref="A12">ROW()-ROW(GateFacts[#Headers])</f>
        <v>11</v>
      </c>
      <c r="B12" s="53">
        <f>INT((GateFacts[[#This Row],[م]]-1)/8)+1</f>
        <v>2</v>
      </c>
      <c r="C12" s="53">
        <f>MOD(GateFacts[[#This Row],[م]]-1,8)+1</f>
        <v>3</v>
      </c>
      <c r="D12" s="53" cm="1">
        <f t="array" ref="D12">IFERROR(INDEX(_xlfn.ANCHORARRAY(Settings!$H$2),GateFacts[[#This Row],[رقم المشروع]]),"")</f>
        <v>199</v>
      </c>
      <c r="E12" s="53" t="str" cm="1">
        <f t="array" ref="E12">INDEX(Table15[],GateFacts[[#This Row],[صف المصدر]],14)&amp;""</f>
        <v>P856</v>
      </c>
      <c r="F12" s="53" t="str" cm="1">
        <f t="array" ref="F12">INDEX(Table15[],GateFacts[[#This Row],[صف المصدر]],15)&amp;""</f>
        <v>تنفيذ خطوط وشبكات الصرف الصحي بمحافظة العلا ( الجزء الاول )</v>
      </c>
      <c r="G12" s="53" t="str" cm="1">
        <f t="array" ref="G12">INDEX(Table15[],GateFacts[[#This Row],[صف المصدر]],17)&amp;""</f>
        <v>المدينة المنورة</v>
      </c>
      <c r="H12" s="58">
        <f>N(INDEX(Table15[],GateFacts[[#This Row],[صف المصدر]],18))</f>
        <v>157324356.13099998</v>
      </c>
      <c r="I12" s="53" t="str" cm="1">
        <f t="array" ref="I12">_xlfn.LET(_xlpm.x,TRIM(INDEX(Table15[],GateFacts[[#This Row],[صف المصدر]],22)&amp;""),IF(_xlpm.x="","غير محدد",_xlpm.x))</f>
        <v>تعزيز التكاليف</v>
      </c>
      <c r="J12" s="53" t="str">
        <f>"بوابة "&amp;GateFacts[[#This Row],[رقم البوابة]]</f>
        <v>بوابة 3</v>
      </c>
      <c r="K12" s="53" t="str" cm="1">
        <f t="array" ref="K12">INDEX(Settings!$E$2:$E$9,GateFacts[[#This Row],[رقم البوابة]])</f>
        <v>الطرح للتصميم</v>
      </c>
      <c r="L12" s="53" t="str" cm="1">
        <f t="array" ref="L12">_xlfn.LET(_xlpm.c,INDEX(Table15[],GateFacts[[#This Row],[صف المصدر]],9-GateFacts[[#This Row],[رقم البوابة]]),IF(ISBLANK(_xlpm.c),"",_xlpm.c))</f>
        <v>لا ينطبق</v>
      </c>
      <c r="M1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2" s="56" t="str" cm="1">
        <f t="array" ref="N12">_xlfn.LET(_xlpm.r,GateFacts[[#This Row],[صف المصدر]],_xlpm.g,GateFacts[[#This Row],[رقم البوابة]],_xlpm.pd,IF(AND(ISNUMBER(_xlpm.r),_xlpm.g&gt;=6,_xlpm.g&lt;=8),INDEX(Table15[],_xlpm.r,19+_xlpm.g),""),IF(ISNUMBER(_xlpm.pd),_xlpm.pd,""))</f>
        <v/>
      </c>
      <c r="O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2" s="53" t="str">
        <f ca="1">IF(ISNUMBER(GateFacts[[#This Row],[تاريخ البوابة]]),GateFacts[[#This Row],[تاريخ البوابة]]-TODAY(),"")</f>
        <v/>
      </c>
      <c r="Q12" s="53" t="str">
        <f>IF(ISNUMBER(GateFacts[[#This Row],[تاريخ البوابة]]),TEXT(GateFacts[[#This Row],[تاريخ البوابة]],"yyyy-mm"),"بدون تاريخ")</f>
        <v>بدون تاريخ</v>
      </c>
      <c r="R12" s="53">
        <f ca="1">--OR(GateFacts[[#This Row],[الحالة]]="مكتمل",GateFacts[[#This Row],[الحالة]]="لا ينطبق")</f>
        <v>1</v>
      </c>
      <c r="S12" s="53">
        <f ca="1">_xlfn.LET(_xlpm.m,_xlfn.MINIFS(GateFacts[رقم البوابة],GateFacts[رقم المشروع],GateFacts[[#This Row],[رقم المشروع]],GateFacts[منجزة],0),IF(_xlpm.m=0,9,_xlpm.m))</f>
        <v>5</v>
      </c>
      <c r="T12" s="53">
        <f ca="1">--(GateFacts[[#This Row],[رقم البوابة]]=GateFacts[[#This Row],[البوابة الحالية للمشروع]])</f>
        <v>0</v>
      </c>
      <c r="U12" s="53">
        <f ca="1">IF(AND(GateFacts[[#This Row],[الحالة]]="مكتمل",COUNTIFS(GateFacts[رقم المشروع],GateFacts[[#This Row],[رقم المشروع]],GateFacts[رقم البوابة],"&lt;"&amp;GateFacts[[#This Row],[رقم البوابة]],GateFacts[منجزة],0)&gt;0),1,0)</f>
        <v>0</v>
      </c>
      <c r="V12" s="53" t="e">
        <f>SUBTOTAL(103,GateFacts[[#This Row],[م]])*OR(SelRegion="الكل",GateFacts[[#This Row],[المنطقة]]=SelRegion)</f>
        <v>#REF!</v>
      </c>
      <c r="W12" s="74" t="str" cm="1">
        <f t="array" ref="W12">IF(ISNUMBER(GateFacts[[#This Row],[صف المصدر]]),INDEX(Table15[],GateFacts[[#This Row],[صف المصدر]],16),"")</f>
        <v>الشمالي الغربي</v>
      </c>
    </row>
    <row r="13" spans="1:23" x14ac:dyDescent="0.4">
      <c r="A13" s="53" cm="1">
        <f t="array" ref="A13">ROW()-ROW(GateFacts[#Headers])</f>
        <v>12</v>
      </c>
      <c r="B13" s="53">
        <f>INT((GateFacts[[#This Row],[م]]-1)/8)+1</f>
        <v>2</v>
      </c>
      <c r="C13" s="53">
        <f>MOD(GateFacts[[#This Row],[م]]-1,8)+1</f>
        <v>4</v>
      </c>
      <c r="D13" s="53" cm="1">
        <f t="array" ref="D13">IFERROR(INDEX(_xlfn.ANCHORARRAY(Settings!$H$2),GateFacts[[#This Row],[رقم المشروع]]),"")</f>
        <v>199</v>
      </c>
      <c r="E13" s="53" t="str" cm="1">
        <f t="array" ref="E13">INDEX(Table15[],GateFacts[[#This Row],[صف المصدر]],14)&amp;""</f>
        <v>P856</v>
      </c>
      <c r="F13" s="53" t="str" cm="1">
        <f t="array" ref="F13">INDEX(Table15[],GateFacts[[#This Row],[صف المصدر]],15)&amp;""</f>
        <v>تنفيذ خطوط وشبكات الصرف الصحي بمحافظة العلا ( الجزء الاول )</v>
      </c>
      <c r="G13" s="53" t="str" cm="1">
        <f t="array" ref="G13">INDEX(Table15[],GateFacts[[#This Row],[صف المصدر]],17)&amp;""</f>
        <v>المدينة المنورة</v>
      </c>
      <c r="H13" s="58">
        <f>N(INDEX(Table15[],GateFacts[[#This Row],[صف المصدر]],18))</f>
        <v>157324356.13099998</v>
      </c>
      <c r="I13" s="53" t="str" cm="1">
        <f t="array" ref="I13">_xlfn.LET(_xlpm.x,TRIM(INDEX(Table15[],GateFacts[[#This Row],[صف المصدر]],22)&amp;""),IF(_xlpm.x="","غير محدد",_xlpm.x))</f>
        <v>تعزيز التكاليف</v>
      </c>
      <c r="J13" s="53" t="str">
        <f>"بوابة "&amp;GateFacts[[#This Row],[رقم البوابة]]</f>
        <v>بوابة 4</v>
      </c>
      <c r="K13" s="53" t="str" cm="1">
        <f t="array" ref="K13">INDEX(Settings!$E$2:$E$9,GateFacts[[#This Row],[رقم البوابة]])</f>
        <v>التصميم</v>
      </c>
      <c r="L13" s="53" t="str" cm="1">
        <f t="array" ref="L13">_xlfn.LET(_xlpm.c,INDEX(Table15[],GateFacts[[#This Row],[صف المصدر]],9-GateFacts[[#This Row],[رقم البوابة]]),IF(ISBLANK(_xlpm.c),"",_xlpm.c))</f>
        <v>مكتمل</v>
      </c>
      <c r="M1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 s="56" t="str" cm="1">
        <f t="array" ref="N13">_xlfn.LET(_xlpm.r,GateFacts[[#This Row],[صف المصدر]],_xlpm.g,GateFacts[[#This Row],[رقم البوابة]],_xlpm.pd,IF(AND(ISNUMBER(_xlpm.r),_xlpm.g&gt;=6,_xlpm.g&lt;=8),INDEX(Table15[],_xlpm.r,19+_xlpm.g),""),IF(ISNUMBER(_xlpm.pd),_xlpm.pd,""))</f>
        <v/>
      </c>
      <c r="O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 s="53" t="str">
        <f ca="1">IF(ISNUMBER(GateFacts[[#This Row],[تاريخ البوابة]]),GateFacts[[#This Row],[تاريخ البوابة]]-TODAY(),"")</f>
        <v/>
      </c>
      <c r="Q13" s="53" t="str">
        <f>IF(ISNUMBER(GateFacts[[#This Row],[تاريخ البوابة]]),TEXT(GateFacts[[#This Row],[تاريخ البوابة]],"yyyy-mm"),"بدون تاريخ")</f>
        <v>بدون تاريخ</v>
      </c>
      <c r="R13" s="53">
        <f ca="1">--OR(GateFacts[[#This Row],[الحالة]]="مكتمل",GateFacts[[#This Row],[الحالة]]="لا ينطبق")</f>
        <v>1</v>
      </c>
      <c r="S13" s="53">
        <f ca="1">_xlfn.LET(_xlpm.m,_xlfn.MINIFS(GateFacts[رقم البوابة],GateFacts[رقم المشروع],GateFacts[[#This Row],[رقم المشروع]],GateFacts[منجزة],0),IF(_xlpm.m=0,9,_xlpm.m))</f>
        <v>5</v>
      </c>
      <c r="T13" s="53">
        <f ca="1">--(GateFacts[[#This Row],[رقم البوابة]]=GateFacts[[#This Row],[البوابة الحالية للمشروع]])</f>
        <v>0</v>
      </c>
      <c r="U13" s="53">
        <f ca="1">IF(AND(GateFacts[[#This Row],[الحالة]]="مكتمل",COUNTIFS(GateFacts[رقم المشروع],GateFacts[[#This Row],[رقم المشروع]],GateFacts[رقم البوابة],"&lt;"&amp;GateFacts[[#This Row],[رقم البوابة]],GateFacts[منجزة],0)&gt;0),1,0)</f>
        <v>0</v>
      </c>
      <c r="V13" s="53" t="e">
        <f>SUBTOTAL(103,GateFacts[[#This Row],[م]])*OR(SelRegion="الكل",GateFacts[[#This Row],[المنطقة]]=SelRegion)</f>
        <v>#REF!</v>
      </c>
      <c r="W13" s="74" t="str" cm="1">
        <f t="array" ref="W13">IF(ISNUMBER(GateFacts[[#This Row],[صف المصدر]]),INDEX(Table15[],GateFacts[[#This Row],[صف المصدر]],16),"")</f>
        <v>الشمالي الغربي</v>
      </c>
    </row>
    <row r="14" spans="1:23" x14ac:dyDescent="0.4">
      <c r="A14" s="53" cm="1">
        <f t="array" ref="A14">ROW()-ROW(GateFacts[#Headers])</f>
        <v>13</v>
      </c>
      <c r="B14" s="53">
        <f>INT((GateFacts[[#This Row],[م]]-1)/8)+1</f>
        <v>2</v>
      </c>
      <c r="C14" s="53">
        <f>MOD(GateFacts[[#This Row],[م]]-1,8)+1</f>
        <v>5</v>
      </c>
      <c r="D14" s="53" cm="1">
        <f t="array" ref="D14">IFERROR(INDEX(_xlfn.ANCHORARRAY(Settings!$H$2),GateFacts[[#This Row],[رقم المشروع]]),"")</f>
        <v>199</v>
      </c>
      <c r="E14" s="53" t="str" cm="1">
        <f t="array" ref="E14">INDEX(Table15[],GateFacts[[#This Row],[صف المصدر]],14)&amp;""</f>
        <v>P856</v>
      </c>
      <c r="F14" s="53" t="str" cm="1">
        <f t="array" ref="F14">INDEX(Table15[],GateFacts[[#This Row],[صف المصدر]],15)&amp;""</f>
        <v>تنفيذ خطوط وشبكات الصرف الصحي بمحافظة العلا ( الجزء الاول )</v>
      </c>
      <c r="G14" s="53" t="str" cm="1">
        <f t="array" ref="G14">INDEX(Table15[],GateFacts[[#This Row],[صف المصدر]],17)&amp;""</f>
        <v>المدينة المنورة</v>
      </c>
      <c r="H14" s="58">
        <f>N(INDEX(Table15[],GateFacts[[#This Row],[صف المصدر]],18))</f>
        <v>157324356.13099998</v>
      </c>
      <c r="I14" s="53" t="str" cm="1">
        <f t="array" ref="I14">_xlfn.LET(_xlpm.x,TRIM(INDEX(Table15[],GateFacts[[#This Row],[صف المصدر]],22)&amp;""),IF(_xlpm.x="","غير محدد",_xlpm.x))</f>
        <v>تعزيز التكاليف</v>
      </c>
      <c r="J14" s="53" t="str">
        <f>"بوابة "&amp;GateFacts[[#This Row],[رقم البوابة]]</f>
        <v>بوابة 5</v>
      </c>
      <c r="K14" s="53" t="str" cm="1">
        <f t="array" ref="K14">INDEX(Settings!$E$2:$E$9,GateFacts[[#This Row],[رقم البوابة]])</f>
        <v>الطرح للتنفيذ</v>
      </c>
      <c r="L14" s="53" t="str" cm="1">
        <f t="array" ref="L14">_xlfn.LET(_xlpm.c,INDEX(Table15[],GateFacts[[#This Row],[صف المصدر]],9-GateFacts[[#This Row],[رقم البوابة]]),IF(ISBLANK(_xlpm.c),"",_xlpm.c))</f>
        <v>جاري</v>
      </c>
      <c r="M1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4" s="56" t="str" cm="1">
        <f t="array" ref="N14">_xlfn.LET(_xlpm.r,GateFacts[[#This Row],[صف المصدر]],_xlpm.g,GateFacts[[#This Row],[رقم البوابة]],_xlpm.pd,IF(AND(ISNUMBER(_xlpm.r),_xlpm.g&gt;=6,_xlpm.g&lt;=8),INDEX(Table15[],_xlpm.r,19+_xlpm.g),""),IF(ISNUMBER(_xlpm.pd),_xlpm.pd,""))</f>
        <v/>
      </c>
      <c r="O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4" s="53" t="str">
        <f ca="1">IF(ISNUMBER(GateFacts[[#This Row],[تاريخ البوابة]]),GateFacts[[#This Row],[تاريخ البوابة]]-TODAY(),"")</f>
        <v/>
      </c>
      <c r="Q14" s="53" t="str">
        <f>IF(ISNUMBER(GateFacts[[#This Row],[تاريخ البوابة]]),TEXT(GateFacts[[#This Row],[تاريخ البوابة]],"yyyy-mm"),"بدون تاريخ")</f>
        <v>بدون تاريخ</v>
      </c>
      <c r="R14" s="53">
        <f ca="1">--OR(GateFacts[[#This Row],[الحالة]]="مكتمل",GateFacts[[#This Row],[الحالة]]="لا ينطبق")</f>
        <v>0</v>
      </c>
      <c r="S14" s="53">
        <f ca="1">_xlfn.LET(_xlpm.m,_xlfn.MINIFS(GateFacts[رقم البوابة],GateFacts[رقم المشروع],GateFacts[[#This Row],[رقم المشروع]],GateFacts[منجزة],0),IF(_xlpm.m=0,9,_xlpm.m))</f>
        <v>5</v>
      </c>
      <c r="T14" s="53">
        <f ca="1">--(GateFacts[[#This Row],[رقم البوابة]]=GateFacts[[#This Row],[البوابة الحالية للمشروع]])</f>
        <v>1</v>
      </c>
      <c r="U14" s="53">
        <f ca="1">IF(AND(GateFacts[[#This Row],[الحالة]]="مكتمل",COUNTIFS(GateFacts[رقم المشروع],GateFacts[[#This Row],[رقم المشروع]],GateFacts[رقم البوابة],"&lt;"&amp;GateFacts[[#This Row],[رقم البوابة]],GateFacts[منجزة],0)&gt;0),1,0)</f>
        <v>0</v>
      </c>
      <c r="V14" s="53" t="e">
        <f>SUBTOTAL(103,GateFacts[[#This Row],[م]])*OR(SelRegion="الكل",GateFacts[[#This Row],[المنطقة]]=SelRegion)</f>
        <v>#REF!</v>
      </c>
      <c r="W14" s="74" t="str" cm="1">
        <f t="array" ref="W14">IF(ISNUMBER(GateFacts[[#This Row],[صف المصدر]]),INDEX(Table15[],GateFacts[[#This Row],[صف المصدر]],16),"")</f>
        <v>الشمالي الغربي</v>
      </c>
    </row>
    <row r="15" spans="1:23" x14ac:dyDescent="0.4">
      <c r="A15" s="53" cm="1">
        <f t="array" ref="A15">ROW()-ROW(GateFacts[#Headers])</f>
        <v>14</v>
      </c>
      <c r="B15" s="53">
        <f>INT((GateFacts[[#This Row],[م]]-1)/8)+1</f>
        <v>2</v>
      </c>
      <c r="C15" s="53">
        <f>MOD(GateFacts[[#This Row],[م]]-1,8)+1</f>
        <v>6</v>
      </c>
      <c r="D15" s="53" cm="1">
        <f t="array" ref="D15">IFERROR(INDEX(_xlfn.ANCHORARRAY(Settings!$H$2),GateFacts[[#This Row],[رقم المشروع]]),"")</f>
        <v>199</v>
      </c>
      <c r="E15" s="53" t="str" cm="1">
        <f t="array" ref="E15">INDEX(Table15[],GateFacts[[#This Row],[صف المصدر]],14)&amp;""</f>
        <v>P856</v>
      </c>
      <c r="F15" s="53" t="str" cm="1">
        <f t="array" ref="F15">INDEX(Table15[],GateFacts[[#This Row],[صف المصدر]],15)&amp;""</f>
        <v>تنفيذ خطوط وشبكات الصرف الصحي بمحافظة العلا ( الجزء الاول )</v>
      </c>
      <c r="G15" s="53" t="str" cm="1">
        <f t="array" ref="G15">INDEX(Table15[],GateFacts[[#This Row],[صف المصدر]],17)&amp;""</f>
        <v>المدينة المنورة</v>
      </c>
      <c r="H15" s="58">
        <f>N(INDEX(Table15[],GateFacts[[#This Row],[صف المصدر]],18))</f>
        <v>157324356.13099998</v>
      </c>
      <c r="I15" s="53" t="str" cm="1">
        <f t="array" ref="I15">_xlfn.LET(_xlpm.x,TRIM(INDEX(Table15[],GateFacts[[#This Row],[صف المصدر]],22)&amp;""),IF(_xlpm.x="","غير محدد",_xlpm.x))</f>
        <v>تعزيز التكاليف</v>
      </c>
      <c r="J15" s="53" t="str">
        <f>"بوابة "&amp;GateFacts[[#This Row],[رقم البوابة]]</f>
        <v>بوابة 6</v>
      </c>
      <c r="K15" s="53" t="str" cm="1">
        <f t="array" ref="K15">INDEX(Settings!$E$2:$E$9,GateFacts[[#This Row],[رقم البوابة]])</f>
        <v>التنفيذ</v>
      </c>
      <c r="L15" s="53" t="str" cm="1">
        <f t="array" ref="L15">_xlfn.LET(_xlpm.c,INDEX(Table15[],GateFacts[[#This Row],[صف المصدر]],9-GateFacts[[#This Row],[رقم البوابة]]),IF(ISBLANK(_xlpm.c),"",_xlpm.c))</f>
        <v/>
      </c>
      <c r="M1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 s="56" t="str" cm="1">
        <f t="array" ref="N15">_xlfn.LET(_xlpm.r,GateFacts[[#This Row],[صف المصدر]],_xlpm.g,GateFacts[[#This Row],[رقم البوابة]],_xlpm.pd,IF(AND(ISNUMBER(_xlpm.r),_xlpm.g&gt;=6,_xlpm.g&lt;=8),INDEX(Table15[],_xlpm.r,19+_xlpm.g),""),IF(ISNUMBER(_xlpm.pd),_xlpm.pd,""))</f>
        <v/>
      </c>
      <c r="O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 s="53" t="str">
        <f ca="1">IF(ISNUMBER(GateFacts[[#This Row],[تاريخ البوابة]]),GateFacts[[#This Row],[تاريخ البوابة]]-TODAY(),"")</f>
        <v/>
      </c>
      <c r="Q15" s="53" t="str">
        <f>IF(ISNUMBER(GateFacts[[#This Row],[تاريخ البوابة]]),TEXT(GateFacts[[#This Row],[تاريخ البوابة]],"yyyy-mm"),"بدون تاريخ")</f>
        <v>بدون تاريخ</v>
      </c>
      <c r="R15" s="53">
        <f ca="1">--OR(GateFacts[[#This Row],[الحالة]]="مكتمل",GateFacts[[#This Row],[الحالة]]="لا ينطبق")</f>
        <v>0</v>
      </c>
      <c r="S15" s="53">
        <f ca="1">_xlfn.LET(_xlpm.m,_xlfn.MINIFS(GateFacts[رقم البوابة],GateFacts[رقم المشروع],GateFacts[[#This Row],[رقم المشروع]],GateFacts[منجزة],0),IF(_xlpm.m=0,9,_xlpm.m))</f>
        <v>5</v>
      </c>
      <c r="T15" s="53">
        <f ca="1">--(GateFacts[[#This Row],[رقم البوابة]]=GateFacts[[#This Row],[البوابة الحالية للمشروع]])</f>
        <v>0</v>
      </c>
      <c r="U15" s="53">
        <f ca="1">IF(AND(GateFacts[[#This Row],[الحالة]]="مكتمل",COUNTIFS(GateFacts[رقم المشروع],GateFacts[[#This Row],[رقم المشروع]],GateFacts[رقم البوابة],"&lt;"&amp;GateFacts[[#This Row],[رقم البوابة]],GateFacts[منجزة],0)&gt;0),1,0)</f>
        <v>0</v>
      </c>
      <c r="V15" s="53" t="e">
        <f>SUBTOTAL(103,GateFacts[[#This Row],[م]])*OR(SelRegion="الكل",GateFacts[[#This Row],[المنطقة]]=SelRegion)</f>
        <v>#REF!</v>
      </c>
      <c r="W15" s="74" t="str" cm="1">
        <f t="array" ref="W15">IF(ISNUMBER(GateFacts[[#This Row],[صف المصدر]]),INDEX(Table15[],GateFacts[[#This Row],[صف المصدر]],16),"")</f>
        <v>الشمالي الغربي</v>
      </c>
    </row>
    <row r="16" spans="1:23" x14ac:dyDescent="0.4">
      <c r="A16" s="53" cm="1">
        <f t="array" ref="A16">ROW()-ROW(GateFacts[#Headers])</f>
        <v>15</v>
      </c>
      <c r="B16" s="53">
        <f>INT((GateFacts[[#This Row],[م]]-1)/8)+1</f>
        <v>2</v>
      </c>
      <c r="C16" s="53">
        <f>MOD(GateFacts[[#This Row],[م]]-1,8)+1</f>
        <v>7</v>
      </c>
      <c r="D16" s="53" cm="1">
        <f t="array" ref="D16">IFERROR(INDEX(_xlfn.ANCHORARRAY(Settings!$H$2),GateFacts[[#This Row],[رقم المشروع]]),"")</f>
        <v>199</v>
      </c>
      <c r="E16" s="53" t="str" cm="1">
        <f t="array" ref="E16">INDEX(Table15[],GateFacts[[#This Row],[صف المصدر]],14)&amp;""</f>
        <v>P856</v>
      </c>
      <c r="F16" s="53" t="str" cm="1">
        <f t="array" ref="F16">INDEX(Table15[],GateFacts[[#This Row],[صف المصدر]],15)&amp;""</f>
        <v>تنفيذ خطوط وشبكات الصرف الصحي بمحافظة العلا ( الجزء الاول )</v>
      </c>
      <c r="G16" s="53" t="str" cm="1">
        <f t="array" ref="G16">INDEX(Table15[],GateFacts[[#This Row],[صف المصدر]],17)&amp;""</f>
        <v>المدينة المنورة</v>
      </c>
      <c r="H16" s="58">
        <f>N(INDEX(Table15[],GateFacts[[#This Row],[صف المصدر]],18))</f>
        <v>157324356.13099998</v>
      </c>
      <c r="I16" s="53" t="str" cm="1">
        <f t="array" ref="I16">_xlfn.LET(_xlpm.x,TRIM(INDEX(Table15[],GateFacts[[#This Row],[صف المصدر]],22)&amp;""),IF(_xlpm.x="","غير محدد",_xlpm.x))</f>
        <v>تعزيز التكاليف</v>
      </c>
      <c r="J16" s="53" t="str">
        <f>"بوابة "&amp;GateFacts[[#This Row],[رقم البوابة]]</f>
        <v>بوابة 7</v>
      </c>
      <c r="K16" s="53" t="str" cm="1">
        <f t="array" ref="K16">INDEX(Settings!$E$2:$E$9,GateFacts[[#This Row],[رقم البوابة]])</f>
        <v>الاختبارات التشغيلية</v>
      </c>
      <c r="L16" s="53" t="str" cm="1">
        <f t="array" ref="L16">_xlfn.LET(_xlpm.c,INDEX(Table15[],GateFacts[[#This Row],[صف المصدر]],9-GateFacts[[#This Row],[رقم البوابة]]),IF(ISBLANK(_xlpm.c),"",_xlpm.c))</f>
        <v/>
      </c>
      <c r="M1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 s="56" t="str" cm="1">
        <f t="array" ref="N16">_xlfn.LET(_xlpm.r,GateFacts[[#This Row],[صف المصدر]],_xlpm.g,GateFacts[[#This Row],[رقم البوابة]],_xlpm.pd,IF(AND(ISNUMBER(_xlpm.r),_xlpm.g&gt;=6,_xlpm.g&lt;=8),INDEX(Table15[],_xlpm.r,19+_xlpm.g),""),IF(ISNUMBER(_xlpm.pd),_xlpm.pd,""))</f>
        <v/>
      </c>
      <c r="O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 s="53" t="str">
        <f ca="1">IF(ISNUMBER(GateFacts[[#This Row],[تاريخ البوابة]]),GateFacts[[#This Row],[تاريخ البوابة]]-TODAY(),"")</f>
        <v/>
      </c>
      <c r="Q16" s="53" t="str">
        <f>IF(ISNUMBER(GateFacts[[#This Row],[تاريخ البوابة]]),TEXT(GateFacts[[#This Row],[تاريخ البوابة]],"yyyy-mm"),"بدون تاريخ")</f>
        <v>بدون تاريخ</v>
      </c>
      <c r="R16" s="53">
        <f ca="1">--OR(GateFacts[[#This Row],[الحالة]]="مكتمل",GateFacts[[#This Row],[الحالة]]="لا ينطبق")</f>
        <v>0</v>
      </c>
      <c r="S16" s="53">
        <f ca="1">_xlfn.LET(_xlpm.m,_xlfn.MINIFS(GateFacts[رقم البوابة],GateFacts[رقم المشروع],GateFacts[[#This Row],[رقم المشروع]],GateFacts[منجزة],0),IF(_xlpm.m=0,9,_xlpm.m))</f>
        <v>5</v>
      </c>
      <c r="T16" s="53">
        <f ca="1">--(GateFacts[[#This Row],[رقم البوابة]]=GateFacts[[#This Row],[البوابة الحالية للمشروع]])</f>
        <v>0</v>
      </c>
      <c r="U16" s="53">
        <f ca="1">IF(AND(GateFacts[[#This Row],[الحالة]]="مكتمل",COUNTIFS(GateFacts[رقم المشروع],GateFacts[[#This Row],[رقم المشروع]],GateFacts[رقم البوابة],"&lt;"&amp;GateFacts[[#This Row],[رقم البوابة]],GateFacts[منجزة],0)&gt;0),1,0)</f>
        <v>0</v>
      </c>
      <c r="V16" s="53" t="e">
        <f>SUBTOTAL(103,GateFacts[[#This Row],[م]])*OR(SelRegion="الكل",GateFacts[[#This Row],[المنطقة]]=SelRegion)</f>
        <v>#REF!</v>
      </c>
      <c r="W16" s="74" t="str" cm="1">
        <f t="array" ref="W16">IF(ISNUMBER(GateFacts[[#This Row],[صف المصدر]]),INDEX(Table15[],GateFacts[[#This Row],[صف المصدر]],16),"")</f>
        <v>الشمالي الغربي</v>
      </c>
    </row>
    <row r="17" spans="1:23" x14ac:dyDescent="0.4">
      <c r="A17" s="53" cm="1">
        <f t="array" ref="A17">ROW()-ROW(GateFacts[#Headers])</f>
        <v>16</v>
      </c>
      <c r="B17" s="53">
        <f>INT((GateFacts[[#This Row],[م]]-1)/8)+1</f>
        <v>2</v>
      </c>
      <c r="C17" s="53">
        <f>MOD(GateFacts[[#This Row],[م]]-1,8)+1</f>
        <v>8</v>
      </c>
      <c r="D17" s="53" cm="1">
        <f t="array" ref="D17">IFERROR(INDEX(_xlfn.ANCHORARRAY(Settings!$H$2),GateFacts[[#This Row],[رقم المشروع]]),"")</f>
        <v>199</v>
      </c>
      <c r="E17" s="53" t="str" cm="1">
        <f t="array" ref="E17">INDEX(Table15[],GateFacts[[#This Row],[صف المصدر]],14)&amp;""</f>
        <v>P856</v>
      </c>
      <c r="F17" s="53" t="str" cm="1">
        <f t="array" ref="F17">INDEX(Table15[],GateFacts[[#This Row],[صف المصدر]],15)&amp;""</f>
        <v>تنفيذ خطوط وشبكات الصرف الصحي بمحافظة العلا ( الجزء الاول )</v>
      </c>
      <c r="G17" s="53" t="str" cm="1">
        <f t="array" ref="G17">INDEX(Table15[],GateFacts[[#This Row],[صف المصدر]],17)&amp;""</f>
        <v>المدينة المنورة</v>
      </c>
      <c r="H17" s="58">
        <f>N(INDEX(Table15[],GateFacts[[#This Row],[صف المصدر]],18))</f>
        <v>157324356.13099998</v>
      </c>
      <c r="I17" s="53" t="str" cm="1">
        <f t="array" ref="I17">_xlfn.LET(_xlpm.x,TRIM(INDEX(Table15[],GateFacts[[#This Row],[صف المصدر]],22)&amp;""),IF(_xlpm.x="","غير محدد",_xlpm.x))</f>
        <v>تعزيز التكاليف</v>
      </c>
      <c r="J17" s="53" t="str">
        <f>"بوابة "&amp;GateFacts[[#This Row],[رقم البوابة]]</f>
        <v>بوابة 8</v>
      </c>
      <c r="K17" s="53" t="str" cm="1">
        <f t="array" ref="K17">INDEX(Settings!$E$2:$E$9,GateFacts[[#This Row],[رقم البوابة]])</f>
        <v>التسليم و الاغلاق</v>
      </c>
      <c r="L17" s="53" t="str" cm="1">
        <f t="array" ref="L17">_xlfn.LET(_xlpm.c,INDEX(Table15[],GateFacts[[#This Row],[صف المصدر]],9-GateFacts[[#This Row],[رقم البوابة]]),IF(ISBLANK(_xlpm.c),"",_xlpm.c))</f>
        <v/>
      </c>
      <c r="M1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7" s="56" t="str" cm="1">
        <f t="array" ref="N17">_xlfn.LET(_xlpm.r,GateFacts[[#This Row],[صف المصدر]],_xlpm.g,GateFacts[[#This Row],[رقم البوابة]],_xlpm.pd,IF(AND(ISNUMBER(_xlpm.r),_xlpm.g&gt;=6,_xlpm.g&lt;=8),INDEX(Table15[],_xlpm.r,19+_xlpm.g),""),IF(ISNUMBER(_xlpm.pd),_xlpm.pd,""))</f>
        <v/>
      </c>
      <c r="O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7" s="53" t="str">
        <f ca="1">IF(ISNUMBER(GateFacts[[#This Row],[تاريخ البوابة]]),GateFacts[[#This Row],[تاريخ البوابة]]-TODAY(),"")</f>
        <v/>
      </c>
      <c r="Q17" s="53" t="str">
        <f>IF(ISNUMBER(GateFacts[[#This Row],[تاريخ البوابة]]),TEXT(GateFacts[[#This Row],[تاريخ البوابة]],"yyyy-mm"),"بدون تاريخ")</f>
        <v>بدون تاريخ</v>
      </c>
      <c r="R17" s="53">
        <f ca="1">--OR(GateFacts[[#This Row],[الحالة]]="مكتمل",GateFacts[[#This Row],[الحالة]]="لا ينطبق")</f>
        <v>0</v>
      </c>
      <c r="S17" s="53">
        <f ca="1">_xlfn.LET(_xlpm.m,_xlfn.MINIFS(GateFacts[رقم البوابة],GateFacts[رقم المشروع],GateFacts[[#This Row],[رقم المشروع]],GateFacts[منجزة],0),IF(_xlpm.m=0,9,_xlpm.m))</f>
        <v>5</v>
      </c>
      <c r="T17" s="53">
        <f ca="1">--(GateFacts[[#This Row],[رقم البوابة]]=GateFacts[[#This Row],[البوابة الحالية للمشروع]])</f>
        <v>0</v>
      </c>
      <c r="U17" s="53">
        <f ca="1">IF(AND(GateFacts[[#This Row],[الحالة]]="مكتمل",COUNTIFS(GateFacts[رقم المشروع],GateFacts[[#This Row],[رقم المشروع]],GateFacts[رقم البوابة],"&lt;"&amp;GateFacts[[#This Row],[رقم البوابة]],GateFacts[منجزة],0)&gt;0),1,0)</f>
        <v>0</v>
      </c>
      <c r="V17" s="53" t="e">
        <f>SUBTOTAL(103,GateFacts[[#This Row],[م]])*OR(SelRegion="الكل",GateFacts[[#This Row],[المنطقة]]=SelRegion)</f>
        <v>#REF!</v>
      </c>
      <c r="W17" s="74" t="str" cm="1">
        <f t="array" ref="W17">IF(ISNUMBER(GateFacts[[#This Row],[صف المصدر]]),INDEX(Table15[],GateFacts[[#This Row],[صف المصدر]],16),"")</f>
        <v>الشمالي الغربي</v>
      </c>
    </row>
    <row r="18" spans="1:23" x14ac:dyDescent="0.4">
      <c r="A18" s="53" cm="1">
        <f t="array" ref="A18">ROW()-ROW(GateFacts[#Headers])</f>
        <v>17</v>
      </c>
      <c r="B18" s="53">
        <f>INT((GateFacts[[#This Row],[م]]-1)/8)+1</f>
        <v>3</v>
      </c>
      <c r="C18" s="53">
        <f>MOD(GateFacts[[#This Row],[م]]-1,8)+1</f>
        <v>1</v>
      </c>
      <c r="D18" s="53" cm="1">
        <f t="array" ref="D18">IFERROR(INDEX(_xlfn.ANCHORARRAY(Settings!$H$2),GateFacts[[#This Row],[رقم المشروع]]),"")</f>
        <v>200</v>
      </c>
      <c r="E18" s="53" t="str" cm="1">
        <f t="array" ref="E18">INDEX(Table15[],GateFacts[[#This Row],[صف المصدر]],14)&amp;""</f>
        <v>P834</v>
      </c>
      <c r="F18" s="53" t="str" cm="1">
        <f t="array" ref="F18">INDEX(Table15[],GateFacts[[#This Row],[صف المصدر]],15)&amp;""</f>
        <v>ترحيل خطوط وتنفيذ شبكات بمناطق متفرقة (المرحلة الثالثة)</v>
      </c>
      <c r="G18" s="53" t="str" cm="1">
        <f t="array" ref="G18">INDEX(Table15[],GateFacts[[#This Row],[صف المصدر]],17)&amp;""</f>
        <v>المدينة المنورة</v>
      </c>
      <c r="H18" s="58">
        <f>N(INDEX(Table15[],GateFacts[[#This Row],[صف المصدر]],18))</f>
        <v>118480348.5</v>
      </c>
      <c r="I18" s="53" t="str" cm="1">
        <f t="array" ref="I18">_xlfn.LET(_xlpm.x,TRIM(INDEX(Table15[],GateFacts[[#This Row],[صف المصدر]],22)&amp;""),IF(_xlpm.x="","غير محدد",_xlpm.x))</f>
        <v>تعزيز التكاليف</v>
      </c>
      <c r="J18" s="53" t="str">
        <f>"بوابة "&amp;GateFacts[[#This Row],[رقم البوابة]]</f>
        <v>بوابة 1</v>
      </c>
      <c r="K18" s="53" t="str" cm="1">
        <f t="array" ref="K18">INDEX(Settings!$E$2:$E$9,GateFacts[[#This Row],[رقم البوابة]])</f>
        <v>تخطيط استراتيجي</v>
      </c>
      <c r="L18" s="53" t="str" cm="1">
        <f t="array" ref="L18">_xlfn.LET(_xlpm.c,INDEX(Table15[],GateFacts[[#This Row],[صف المصدر]],9-GateFacts[[#This Row],[رقم البوابة]]),IF(ISBLANK(_xlpm.c),"",_xlpm.c))</f>
        <v>مكتمل</v>
      </c>
      <c r="M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8" s="56" t="str" cm="1">
        <f t="array" ref="N18">_xlfn.LET(_xlpm.r,GateFacts[[#This Row],[صف المصدر]],_xlpm.g,GateFacts[[#This Row],[رقم البوابة]],_xlpm.pd,IF(AND(ISNUMBER(_xlpm.r),_xlpm.g&gt;=6,_xlpm.g&lt;=8),INDEX(Table15[],_xlpm.r,19+_xlpm.g),""),IF(ISNUMBER(_xlpm.pd),_xlpm.pd,""))</f>
        <v/>
      </c>
      <c r="O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8" s="53" t="str">
        <f ca="1">IF(ISNUMBER(GateFacts[[#This Row],[تاريخ البوابة]]),GateFacts[[#This Row],[تاريخ البوابة]]-TODAY(),"")</f>
        <v/>
      </c>
      <c r="Q18" s="53" t="str">
        <f>IF(ISNUMBER(GateFacts[[#This Row],[تاريخ البوابة]]),TEXT(GateFacts[[#This Row],[تاريخ البوابة]],"yyyy-mm"),"بدون تاريخ")</f>
        <v>بدون تاريخ</v>
      </c>
      <c r="R18" s="53">
        <f ca="1">--OR(GateFacts[[#This Row],[الحالة]]="مكتمل",GateFacts[[#This Row],[الحالة]]="لا ينطبق")</f>
        <v>1</v>
      </c>
      <c r="S18" s="53">
        <f ca="1">_xlfn.LET(_xlpm.m,_xlfn.MINIFS(GateFacts[رقم البوابة],GateFacts[رقم المشروع],GateFacts[[#This Row],[رقم المشروع]],GateFacts[منجزة],0),IF(_xlpm.m=0,9,_xlpm.m))</f>
        <v>5</v>
      </c>
      <c r="T18" s="53">
        <f ca="1">--(GateFacts[[#This Row],[رقم البوابة]]=GateFacts[[#This Row],[البوابة الحالية للمشروع]])</f>
        <v>0</v>
      </c>
      <c r="U18" s="53">
        <f ca="1">IF(AND(GateFacts[[#This Row],[الحالة]]="مكتمل",COUNTIFS(GateFacts[رقم المشروع],GateFacts[[#This Row],[رقم المشروع]],GateFacts[رقم البوابة],"&lt;"&amp;GateFacts[[#This Row],[رقم البوابة]],GateFacts[منجزة],0)&gt;0),1,0)</f>
        <v>0</v>
      </c>
      <c r="V18" s="53" t="e">
        <f>SUBTOTAL(103,GateFacts[[#This Row],[م]])*OR(SelRegion="الكل",GateFacts[[#This Row],[المنطقة]]=SelRegion)</f>
        <v>#REF!</v>
      </c>
      <c r="W18" s="74" t="str" cm="1">
        <f t="array" ref="W18">IF(ISNUMBER(GateFacts[[#This Row],[صف المصدر]]),INDEX(Table15[],GateFacts[[#This Row],[صف المصدر]],16),"")</f>
        <v>الشمالي الغربي</v>
      </c>
    </row>
    <row r="19" spans="1:23" x14ac:dyDescent="0.4">
      <c r="A19" s="53" cm="1">
        <f t="array" ref="A19">ROW()-ROW(GateFacts[#Headers])</f>
        <v>18</v>
      </c>
      <c r="B19" s="53">
        <f>INT((GateFacts[[#This Row],[م]]-1)/8)+1</f>
        <v>3</v>
      </c>
      <c r="C19" s="53">
        <f>MOD(GateFacts[[#This Row],[م]]-1,8)+1</f>
        <v>2</v>
      </c>
      <c r="D19" s="53" cm="1">
        <f t="array" ref="D19">IFERROR(INDEX(_xlfn.ANCHORARRAY(Settings!$H$2),GateFacts[[#This Row],[رقم المشروع]]),"")</f>
        <v>200</v>
      </c>
      <c r="E19" s="53" t="str" cm="1">
        <f t="array" ref="E19">INDEX(Table15[],GateFacts[[#This Row],[صف المصدر]],14)&amp;""</f>
        <v>P834</v>
      </c>
      <c r="F19" s="53" t="str" cm="1">
        <f t="array" ref="F19">INDEX(Table15[],GateFacts[[#This Row],[صف المصدر]],15)&amp;""</f>
        <v>ترحيل خطوط وتنفيذ شبكات بمناطق متفرقة (المرحلة الثالثة)</v>
      </c>
      <c r="G19" s="53" t="str" cm="1">
        <f t="array" ref="G19">INDEX(Table15[],GateFacts[[#This Row],[صف المصدر]],17)&amp;""</f>
        <v>المدينة المنورة</v>
      </c>
      <c r="H19" s="58">
        <f>N(INDEX(Table15[],GateFacts[[#This Row],[صف المصدر]],18))</f>
        <v>118480348.5</v>
      </c>
      <c r="I19" s="53" t="str" cm="1">
        <f t="array" ref="I19">_xlfn.LET(_xlpm.x,TRIM(INDEX(Table15[],GateFacts[[#This Row],[صف المصدر]],22)&amp;""),IF(_xlpm.x="","غير محدد",_xlpm.x))</f>
        <v>تعزيز التكاليف</v>
      </c>
      <c r="J19" s="53" t="str">
        <f>"بوابة "&amp;GateFacts[[#This Row],[رقم البوابة]]</f>
        <v>بوابة 2</v>
      </c>
      <c r="K19" s="53" t="str" cm="1">
        <f t="array" ref="K19">INDEX(Settings!$E$2:$E$9,GateFacts[[#This Row],[رقم البوابة]])</f>
        <v>التخطيط الاولي</v>
      </c>
      <c r="L19" s="53" t="str" cm="1">
        <f t="array" ref="L19">_xlfn.LET(_xlpm.c,INDEX(Table15[],GateFacts[[#This Row],[صف المصدر]],9-GateFacts[[#This Row],[رقم البوابة]]),IF(ISBLANK(_xlpm.c),"",_xlpm.c))</f>
        <v>مكتمل</v>
      </c>
      <c r="M1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9" s="56" t="str" cm="1">
        <f t="array" ref="N19">_xlfn.LET(_xlpm.r,GateFacts[[#This Row],[صف المصدر]],_xlpm.g,GateFacts[[#This Row],[رقم البوابة]],_xlpm.pd,IF(AND(ISNUMBER(_xlpm.r),_xlpm.g&gt;=6,_xlpm.g&lt;=8),INDEX(Table15[],_xlpm.r,19+_xlpm.g),""),IF(ISNUMBER(_xlpm.pd),_xlpm.pd,""))</f>
        <v/>
      </c>
      <c r="O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9" s="53" t="str">
        <f ca="1">IF(ISNUMBER(GateFacts[[#This Row],[تاريخ البوابة]]),GateFacts[[#This Row],[تاريخ البوابة]]-TODAY(),"")</f>
        <v/>
      </c>
      <c r="Q19" s="53" t="str">
        <f>IF(ISNUMBER(GateFacts[[#This Row],[تاريخ البوابة]]),TEXT(GateFacts[[#This Row],[تاريخ البوابة]],"yyyy-mm"),"بدون تاريخ")</f>
        <v>بدون تاريخ</v>
      </c>
      <c r="R19" s="53">
        <f ca="1">--OR(GateFacts[[#This Row],[الحالة]]="مكتمل",GateFacts[[#This Row],[الحالة]]="لا ينطبق")</f>
        <v>1</v>
      </c>
      <c r="S19" s="53">
        <f ca="1">_xlfn.LET(_xlpm.m,_xlfn.MINIFS(GateFacts[رقم البوابة],GateFacts[رقم المشروع],GateFacts[[#This Row],[رقم المشروع]],GateFacts[منجزة],0),IF(_xlpm.m=0,9,_xlpm.m))</f>
        <v>5</v>
      </c>
      <c r="T19" s="53">
        <f ca="1">--(GateFacts[[#This Row],[رقم البوابة]]=GateFacts[[#This Row],[البوابة الحالية للمشروع]])</f>
        <v>0</v>
      </c>
      <c r="U19" s="53">
        <f ca="1">IF(AND(GateFacts[[#This Row],[الحالة]]="مكتمل",COUNTIFS(GateFacts[رقم المشروع],GateFacts[[#This Row],[رقم المشروع]],GateFacts[رقم البوابة],"&lt;"&amp;GateFacts[[#This Row],[رقم البوابة]],GateFacts[منجزة],0)&gt;0),1,0)</f>
        <v>0</v>
      </c>
      <c r="V19" s="53" t="e">
        <f>SUBTOTAL(103,GateFacts[[#This Row],[م]])*OR(SelRegion="الكل",GateFacts[[#This Row],[المنطقة]]=SelRegion)</f>
        <v>#REF!</v>
      </c>
      <c r="W19" s="74" t="str" cm="1">
        <f t="array" ref="W19">IF(ISNUMBER(GateFacts[[#This Row],[صف المصدر]]),INDEX(Table15[],GateFacts[[#This Row],[صف المصدر]],16),"")</f>
        <v>الشمالي الغربي</v>
      </c>
    </row>
    <row r="20" spans="1:23" x14ac:dyDescent="0.4">
      <c r="A20" s="53" cm="1">
        <f t="array" ref="A20">ROW()-ROW(GateFacts[#Headers])</f>
        <v>19</v>
      </c>
      <c r="B20" s="53">
        <f>INT((GateFacts[[#This Row],[م]]-1)/8)+1</f>
        <v>3</v>
      </c>
      <c r="C20" s="53">
        <f>MOD(GateFacts[[#This Row],[م]]-1,8)+1</f>
        <v>3</v>
      </c>
      <c r="D20" s="53" cm="1">
        <f t="array" ref="D20">IFERROR(INDEX(_xlfn.ANCHORARRAY(Settings!$H$2),GateFacts[[#This Row],[رقم المشروع]]),"")</f>
        <v>200</v>
      </c>
      <c r="E20" s="53" t="str" cm="1">
        <f t="array" ref="E20">INDEX(Table15[],GateFacts[[#This Row],[صف المصدر]],14)&amp;""</f>
        <v>P834</v>
      </c>
      <c r="F20" s="53" t="str" cm="1">
        <f t="array" ref="F20">INDEX(Table15[],GateFacts[[#This Row],[صف المصدر]],15)&amp;""</f>
        <v>ترحيل خطوط وتنفيذ شبكات بمناطق متفرقة (المرحلة الثالثة)</v>
      </c>
      <c r="G20" s="53" t="str" cm="1">
        <f t="array" ref="G20">INDEX(Table15[],GateFacts[[#This Row],[صف المصدر]],17)&amp;""</f>
        <v>المدينة المنورة</v>
      </c>
      <c r="H20" s="58">
        <f>N(INDEX(Table15[],GateFacts[[#This Row],[صف المصدر]],18))</f>
        <v>118480348.5</v>
      </c>
      <c r="I20" s="53" t="str" cm="1">
        <f t="array" ref="I20">_xlfn.LET(_xlpm.x,TRIM(INDEX(Table15[],GateFacts[[#This Row],[صف المصدر]],22)&amp;""),IF(_xlpm.x="","غير محدد",_xlpm.x))</f>
        <v>تعزيز التكاليف</v>
      </c>
      <c r="J20" s="53" t="str">
        <f>"بوابة "&amp;GateFacts[[#This Row],[رقم البوابة]]</f>
        <v>بوابة 3</v>
      </c>
      <c r="K20" s="53" t="str" cm="1">
        <f t="array" ref="K20">INDEX(Settings!$E$2:$E$9,GateFacts[[#This Row],[رقم البوابة]])</f>
        <v>الطرح للتصميم</v>
      </c>
      <c r="L20" s="53" t="str" cm="1">
        <f t="array" ref="L20">_xlfn.LET(_xlpm.c,INDEX(Table15[],GateFacts[[#This Row],[صف المصدر]],9-GateFacts[[#This Row],[رقم البوابة]]),IF(ISBLANK(_xlpm.c),"",_xlpm.c))</f>
        <v>لا ينطبق</v>
      </c>
      <c r="M2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0" s="56" t="str" cm="1">
        <f t="array" ref="N20">_xlfn.LET(_xlpm.r,GateFacts[[#This Row],[صف المصدر]],_xlpm.g,GateFacts[[#This Row],[رقم البوابة]],_xlpm.pd,IF(AND(ISNUMBER(_xlpm.r),_xlpm.g&gt;=6,_xlpm.g&lt;=8),INDEX(Table15[],_xlpm.r,19+_xlpm.g),""),IF(ISNUMBER(_xlpm.pd),_xlpm.pd,""))</f>
        <v/>
      </c>
      <c r="O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0" s="53" t="str">
        <f ca="1">IF(ISNUMBER(GateFacts[[#This Row],[تاريخ البوابة]]),GateFacts[[#This Row],[تاريخ البوابة]]-TODAY(),"")</f>
        <v/>
      </c>
      <c r="Q20" s="53" t="str">
        <f>IF(ISNUMBER(GateFacts[[#This Row],[تاريخ البوابة]]),TEXT(GateFacts[[#This Row],[تاريخ البوابة]],"yyyy-mm"),"بدون تاريخ")</f>
        <v>بدون تاريخ</v>
      </c>
      <c r="R20" s="53">
        <f ca="1">--OR(GateFacts[[#This Row],[الحالة]]="مكتمل",GateFacts[[#This Row],[الحالة]]="لا ينطبق")</f>
        <v>1</v>
      </c>
      <c r="S20" s="53">
        <f ca="1">_xlfn.LET(_xlpm.m,_xlfn.MINIFS(GateFacts[رقم البوابة],GateFacts[رقم المشروع],GateFacts[[#This Row],[رقم المشروع]],GateFacts[منجزة],0),IF(_xlpm.m=0,9,_xlpm.m))</f>
        <v>5</v>
      </c>
      <c r="T20" s="53">
        <f ca="1">--(GateFacts[[#This Row],[رقم البوابة]]=GateFacts[[#This Row],[البوابة الحالية للمشروع]])</f>
        <v>0</v>
      </c>
      <c r="U20" s="53">
        <f ca="1">IF(AND(GateFacts[[#This Row],[الحالة]]="مكتمل",COUNTIFS(GateFacts[رقم المشروع],GateFacts[[#This Row],[رقم المشروع]],GateFacts[رقم البوابة],"&lt;"&amp;GateFacts[[#This Row],[رقم البوابة]],GateFacts[منجزة],0)&gt;0),1,0)</f>
        <v>0</v>
      </c>
      <c r="V20" s="53" t="e">
        <f>SUBTOTAL(103,GateFacts[[#This Row],[م]])*OR(SelRegion="الكل",GateFacts[[#This Row],[المنطقة]]=SelRegion)</f>
        <v>#REF!</v>
      </c>
      <c r="W20" s="74" t="str" cm="1">
        <f t="array" ref="W20">IF(ISNUMBER(GateFacts[[#This Row],[صف المصدر]]),INDEX(Table15[],GateFacts[[#This Row],[صف المصدر]],16),"")</f>
        <v>الشمالي الغربي</v>
      </c>
    </row>
    <row r="21" spans="1:23" x14ac:dyDescent="0.4">
      <c r="A21" s="53" cm="1">
        <f t="array" ref="A21">ROW()-ROW(GateFacts[#Headers])</f>
        <v>20</v>
      </c>
      <c r="B21" s="53">
        <f>INT((GateFacts[[#This Row],[م]]-1)/8)+1</f>
        <v>3</v>
      </c>
      <c r="C21" s="53">
        <f>MOD(GateFacts[[#This Row],[م]]-1,8)+1</f>
        <v>4</v>
      </c>
      <c r="D21" s="53" cm="1">
        <f t="array" ref="D21">IFERROR(INDEX(_xlfn.ANCHORARRAY(Settings!$H$2),GateFacts[[#This Row],[رقم المشروع]]),"")</f>
        <v>200</v>
      </c>
      <c r="E21" s="53" t="str" cm="1">
        <f t="array" ref="E21">INDEX(Table15[],GateFacts[[#This Row],[صف المصدر]],14)&amp;""</f>
        <v>P834</v>
      </c>
      <c r="F21" s="53" t="str" cm="1">
        <f t="array" ref="F21">INDEX(Table15[],GateFacts[[#This Row],[صف المصدر]],15)&amp;""</f>
        <v>ترحيل خطوط وتنفيذ شبكات بمناطق متفرقة (المرحلة الثالثة)</v>
      </c>
      <c r="G21" s="53" t="str" cm="1">
        <f t="array" ref="G21">INDEX(Table15[],GateFacts[[#This Row],[صف المصدر]],17)&amp;""</f>
        <v>المدينة المنورة</v>
      </c>
      <c r="H21" s="58">
        <f>N(INDEX(Table15[],GateFacts[[#This Row],[صف المصدر]],18))</f>
        <v>118480348.5</v>
      </c>
      <c r="I21" s="53" t="str" cm="1">
        <f t="array" ref="I21">_xlfn.LET(_xlpm.x,TRIM(INDEX(Table15[],GateFacts[[#This Row],[صف المصدر]],22)&amp;""),IF(_xlpm.x="","غير محدد",_xlpm.x))</f>
        <v>تعزيز التكاليف</v>
      </c>
      <c r="J21" s="53" t="str">
        <f>"بوابة "&amp;GateFacts[[#This Row],[رقم البوابة]]</f>
        <v>بوابة 4</v>
      </c>
      <c r="K21" s="53" t="str" cm="1">
        <f t="array" ref="K21">INDEX(Settings!$E$2:$E$9,GateFacts[[#This Row],[رقم البوابة]])</f>
        <v>التصميم</v>
      </c>
      <c r="L21" s="53" t="str" cm="1">
        <f t="array" ref="L21">_xlfn.LET(_xlpm.c,INDEX(Table15[],GateFacts[[#This Row],[صف المصدر]],9-GateFacts[[#This Row],[رقم البوابة]]),IF(ISBLANK(_xlpm.c),"",_xlpm.c))</f>
        <v>مكتمل</v>
      </c>
      <c r="M2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 s="56" t="str" cm="1">
        <f t="array" ref="N21">_xlfn.LET(_xlpm.r,GateFacts[[#This Row],[صف المصدر]],_xlpm.g,GateFacts[[#This Row],[رقم البوابة]],_xlpm.pd,IF(AND(ISNUMBER(_xlpm.r),_xlpm.g&gt;=6,_xlpm.g&lt;=8),INDEX(Table15[],_xlpm.r,19+_xlpm.g),""),IF(ISNUMBER(_xlpm.pd),_xlpm.pd,""))</f>
        <v/>
      </c>
      <c r="O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 s="53" t="str">
        <f ca="1">IF(ISNUMBER(GateFacts[[#This Row],[تاريخ البوابة]]),GateFacts[[#This Row],[تاريخ البوابة]]-TODAY(),"")</f>
        <v/>
      </c>
      <c r="Q21" s="53" t="str">
        <f>IF(ISNUMBER(GateFacts[[#This Row],[تاريخ البوابة]]),TEXT(GateFacts[[#This Row],[تاريخ البوابة]],"yyyy-mm"),"بدون تاريخ")</f>
        <v>بدون تاريخ</v>
      </c>
      <c r="R21" s="53">
        <f ca="1">--OR(GateFacts[[#This Row],[الحالة]]="مكتمل",GateFacts[[#This Row],[الحالة]]="لا ينطبق")</f>
        <v>1</v>
      </c>
      <c r="S21" s="53">
        <f ca="1">_xlfn.LET(_xlpm.m,_xlfn.MINIFS(GateFacts[رقم البوابة],GateFacts[رقم المشروع],GateFacts[[#This Row],[رقم المشروع]],GateFacts[منجزة],0),IF(_xlpm.m=0,9,_xlpm.m))</f>
        <v>5</v>
      </c>
      <c r="T21" s="53">
        <f ca="1">--(GateFacts[[#This Row],[رقم البوابة]]=GateFacts[[#This Row],[البوابة الحالية للمشروع]])</f>
        <v>0</v>
      </c>
      <c r="U21" s="53">
        <f ca="1">IF(AND(GateFacts[[#This Row],[الحالة]]="مكتمل",COUNTIFS(GateFacts[رقم المشروع],GateFacts[[#This Row],[رقم المشروع]],GateFacts[رقم البوابة],"&lt;"&amp;GateFacts[[#This Row],[رقم البوابة]],GateFacts[منجزة],0)&gt;0),1,0)</f>
        <v>0</v>
      </c>
      <c r="V21" s="53" t="e">
        <f>SUBTOTAL(103,GateFacts[[#This Row],[م]])*OR(SelRegion="الكل",GateFacts[[#This Row],[المنطقة]]=SelRegion)</f>
        <v>#REF!</v>
      </c>
      <c r="W21" s="74" t="str" cm="1">
        <f t="array" ref="W21">IF(ISNUMBER(GateFacts[[#This Row],[صف المصدر]]),INDEX(Table15[],GateFacts[[#This Row],[صف المصدر]],16),"")</f>
        <v>الشمالي الغربي</v>
      </c>
    </row>
    <row r="22" spans="1:23" x14ac:dyDescent="0.4">
      <c r="A22" s="53" cm="1">
        <f t="array" ref="A22">ROW()-ROW(GateFacts[#Headers])</f>
        <v>21</v>
      </c>
      <c r="B22" s="53">
        <f>INT((GateFacts[[#This Row],[م]]-1)/8)+1</f>
        <v>3</v>
      </c>
      <c r="C22" s="53">
        <f>MOD(GateFacts[[#This Row],[م]]-1,8)+1</f>
        <v>5</v>
      </c>
      <c r="D22" s="53" cm="1">
        <f t="array" ref="D22">IFERROR(INDEX(_xlfn.ANCHORARRAY(Settings!$H$2),GateFacts[[#This Row],[رقم المشروع]]),"")</f>
        <v>200</v>
      </c>
      <c r="E22" s="53" t="str" cm="1">
        <f t="array" ref="E22">INDEX(Table15[],GateFacts[[#This Row],[صف المصدر]],14)&amp;""</f>
        <v>P834</v>
      </c>
      <c r="F22" s="53" t="str" cm="1">
        <f t="array" ref="F22">INDEX(Table15[],GateFacts[[#This Row],[صف المصدر]],15)&amp;""</f>
        <v>ترحيل خطوط وتنفيذ شبكات بمناطق متفرقة (المرحلة الثالثة)</v>
      </c>
      <c r="G22" s="53" t="str" cm="1">
        <f t="array" ref="G22">INDEX(Table15[],GateFacts[[#This Row],[صف المصدر]],17)&amp;""</f>
        <v>المدينة المنورة</v>
      </c>
      <c r="H22" s="58">
        <f>N(INDEX(Table15[],GateFacts[[#This Row],[صف المصدر]],18))</f>
        <v>118480348.5</v>
      </c>
      <c r="I22" s="53" t="str" cm="1">
        <f t="array" ref="I22">_xlfn.LET(_xlpm.x,TRIM(INDEX(Table15[],GateFacts[[#This Row],[صف المصدر]],22)&amp;""),IF(_xlpm.x="","غير محدد",_xlpm.x))</f>
        <v>تعزيز التكاليف</v>
      </c>
      <c r="J22" s="53" t="str">
        <f>"بوابة "&amp;GateFacts[[#This Row],[رقم البوابة]]</f>
        <v>بوابة 5</v>
      </c>
      <c r="K22" s="53" t="str" cm="1">
        <f t="array" ref="K22">INDEX(Settings!$E$2:$E$9,GateFacts[[#This Row],[رقم البوابة]])</f>
        <v>الطرح للتنفيذ</v>
      </c>
      <c r="L22" s="53" t="str" cm="1">
        <f t="array" ref="L22">_xlfn.LET(_xlpm.c,INDEX(Table15[],GateFacts[[#This Row],[صف المصدر]],9-GateFacts[[#This Row],[رقم البوابة]]),IF(ISBLANK(_xlpm.c),"",_xlpm.c))</f>
        <v>جاري</v>
      </c>
      <c r="M22"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2" s="56" t="str" cm="1">
        <f t="array" ref="N22">_xlfn.LET(_xlpm.r,GateFacts[[#This Row],[صف المصدر]],_xlpm.g,GateFacts[[#This Row],[رقم البوابة]],_xlpm.pd,IF(AND(ISNUMBER(_xlpm.r),_xlpm.g&gt;=6,_xlpm.g&lt;=8),INDEX(Table15[],_xlpm.r,19+_xlpm.g),""),IF(ISNUMBER(_xlpm.pd),_xlpm.pd,""))</f>
        <v/>
      </c>
      <c r="O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2" s="53" t="str">
        <f ca="1">IF(ISNUMBER(GateFacts[[#This Row],[تاريخ البوابة]]),GateFacts[[#This Row],[تاريخ البوابة]]-TODAY(),"")</f>
        <v/>
      </c>
      <c r="Q22" s="53" t="str">
        <f>IF(ISNUMBER(GateFacts[[#This Row],[تاريخ البوابة]]),TEXT(GateFacts[[#This Row],[تاريخ البوابة]],"yyyy-mm"),"بدون تاريخ")</f>
        <v>بدون تاريخ</v>
      </c>
      <c r="R22" s="53">
        <f ca="1">--OR(GateFacts[[#This Row],[الحالة]]="مكتمل",GateFacts[[#This Row],[الحالة]]="لا ينطبق")</f>
        <v>0</v>
      </c>
      <c r="S22" s="53">
        <f ca="1">_xlfn.LET(_xlpm.m,_xlfn.MINIFS(GateFacts[رقم البوابة],GateFacts[رقم المشروع],GateFacts[[#This Row],[رقم المشروع]],GateFacts[منجزة],0),IF(_xlpm.m=0,9,_xlpm.m))</f>
        <v>5</v>
      </c>
      <c r="T22" s="53">
        <f ca="1">--(GateFacts[[#This Row],[رقم البوابة]]=GateFacts[[#This Row],[البوابة الحالية للمشروع]])</f>
        <v>1</v>
      </c>
      <c r="U22" s="53">
        <f ca="1">IF(AND(GateFacts[[#This Row],[الحالة]]="مكتمل",COUNTIFS(GateFacts[رقم المشروع],GateFacts[[#This Row],[رقم المشروع]],GateFacts[رقم البوابة],"&lt;"&amp;GateFacts[[#This Row],[رقم البوابة]],GateFacts[منجزة],0)&gt;0),1,0)</f>
        <v>0</v>
      </c>
      <c r="V22" s="53" t="e">
        <f>SUBTOTAL(103,GateFacts[[#This Row],[م]])*OR(SelRegion="الكل",GateFacts[[#This Row],[المنطقة]]=SelRegion)</f>
        <v>#REF!</v>
      </c>
      <c r="W22" s="74" t="str" cm="1">
        <f t="array" ref="W22">IF(ISNUMBER(GateFacts[[#This Row],[صف المصدر]]),INDEX(Table15[],GateFacts[[#This Row],[صف المصدر]],16),"")</f>
        <v>الشمالي الغربي</v>
      </c>
    </row>
    <row r="23" spans="1:23" x14ac:dyDescent="0.4">
      <c r="A23" s="53" cm="1">
        <f t="array" ref="A23">ROW()-ROW(GateFacts[#Headers])</f>
        <v>22</v>
      </c>
      <c r="B23" s="53">
        <f>INT((GateFacts[[#This Row],[م]]-1)/8)+1</f>
        <v>3</v>
      </c>
      <c r="C23" s="53">
        <f>MOD(GateFacts[[#This Row],[م]]-1,8)+1</f>
        <v>6</v>
      </c>
      <c r="D23" s="53" cm="1">
        <f t="array" ref="D23">IFERROR(INDEX(_xlfn.ANCHORARRAY(Settings!$H$2),GateFacts[[#This Row],[رقم المشروع]]),"")</f>
        <v>200</v>
      </c>
      <c r="E23" s="53" t="str" cm="1">
        <f t="array" ref="E23">INDEX(Table15[],GateFacts[[#This Row],[صف المصدر]],14)&amp;""</f>
        <v>P834</v>
      </c>
      <c r="F23" s="53" t="str" cm="1">
        <f t="array" ref="F23">INDEX(Table15[],GateFacts[[#This Row],[صف المصدر]],15)&amp;""</f>
        <v>ترحيل خطوط وتنفيذ شبكات بمناطق متفرقة (المرحلة الثالثة)</v>
      </c>
      <c r="G23" s="53" t="str" cm="1">
        <f t="array" ref="G23">INDEX(Table15[],GateFacts[[#This Row],[صف المصدر]],17)&amp;""</f>
        <v>المدينة المنورة</v>
      </c>
      <c r="H23" s="58">
        <f>N(INDEX(Table15[],GateFacts[[#This Row],[صف المصدر]],18))</f>
        <v>118480348.5</v>
      </c>
      <c r="I23" s="53" t="str" cm="1">
        <f t="array" ref="I23">_xlfn.LET(_xlpm.x,TRIM(INDEX(Table15[],GateFacts[[#This Row],[صف المصدر]],22)&amp;""),IF(_xlpm.x="","غير محدد",_xlpm.x))</f>
        <v>تعزيز التكاليف</v>
      </c>
      <c r="J23" s="53" t="str">
        <f>"بوابة "&amp;GateFacts[[#This Row],[رقم البوابة]]</f>
        <v>بوابة 6</v>
      </c>
      <c r="K23" s="53" t="str" cm="1">
        <f t="array" ref="K23">INDEX(Settings!$E$2:$E$9,GateFacts[[#This Row],[رقم البوابة]])</f>
        <v>التنفيذ</v>
      </c>
      <c r="L23" s="53" t="str" cm="1">
        <f t="array" ref="L23">_xlfn.LET(_xlpm.c,INDEX(Table15[],GateFacts[[#This Row],[صف المصدر]],9-GateFacts[[#This Row],[رقم البوابة]]),IF(ISBLANK(_xlpm.c),"",_xlpm.c))</f>
        <v/>
      </c>
      <c r="M2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3" s="56" t="str" cm="1">
        <f t="array" ref="N23">_xlfn.LET(_xlpm.r,GateFacts[[#This Row],[صف المصدر]],_xlpm.g,GateFacts[[#This Row],[رقم البوابة]],_xlpm.pd,IF(AND(ISNUMBER(_xlpm.r),_xlpm.g&gt;=6,_xlpm.g&lt;=8),INDEX(Table15[],_xlpm.r,19+_xlpm.g),""),IF(ISNUMBER(_xlpm.pd),_xlpm.pd,""))</f>
        <v/>
      </c>
      <c r="O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3" s="53" t="str">
        <f ca="1">IF(ISNUMBER(GateFacts[[#This Row],[تاريخ البوابة]]),GateFacts[[#This Row],[تاريخ البوابة]]-TODAY(),"")</f>
        <v/>
      </c>
      <c r="Q23" s="53" t="str">
        <f>IF(ISNUMBER(GateFacts[[#This Row],[تاريخ البوابة]]),TEXT(GateFacts[[#This Row],[تاريخ البوابة]],"yyyy-mm"),"بدون تاريخ")</f>
        <v>بدون تاريخ</v>
      </c>
      <c r="R23" s="53">
        <f ca="1">--OR(GateFacts[[#This Row],[الحالة]]="مكتمل",GateFacts[[#This Row],[الحالة]]="لا ينطبق")</f>
        <v>0</v>
      </c>
      <c r="S23" s="53">
        <f ca="1">_xlfn.LET(_xlpm.m,_xlfn.MINIFS(GateFacts[رقم البوابة],GateFacts[رقم المشروع],GateFacts[[#This Row],[رقم المشروع]],GateFacts[منجزة],0),IF(_xlpm.m=0,9,_xlpm.m))</f>
        <v>5</v>
      </c>
      <c r="T23" s="53">
        <f ca="1">--(GateFacts[[#This Row],[رقم البوابة]]=GateFacts[[#This Row],[البوابة الحالية للمشروع]])</f>
        <v>0</v>
      </c>
      <c r="U23" s="53">
        <f ca="1">IF(AND(GateFacts[[#This Row],[الحالة]]="مكتمل",COUNTIFS(GateFacts[رقم المشروع],GateFacts[[#This Row],[رقم المشروع]],GateFacts[رقم البوابة],"&lt;"&amp;GateFacts[[#This Row],[رقم البوابة]],GateFacts[منجزة],0)&gt;0),1,0)</f>
        <v>0</v>
      </c>
      <c r="V23" s="53" t="e">
        <f>SUBTOTAL(103,GateFacts[[#This Row],[م]])*OR(SelRegion="الكل",GateFacts[[#This Row],[المنطقة]]=SelRegion)</f>
        <v>#REF!</v>
      </c>
      <c r="W23" s="74" t="str" cm="1">
        <f t="array" ref="W23">IF(ISNUMBER(GateFacts[[#This Row],[صف المصدر]]),INDEX(Table15[],GateFacts[[#This Row],[صف المصدر]],16),"")</f>
        <v>الشمالي الغربي</v>
      </c>
    </row>
    <row r="24" spans="1:23" x14ac:dyDescent="0.4">
      <c r="A24" s="53" cm="1">
        <f t="array" ref="A24">ROW()-ROW(GateFacts[#Headers])</f>
        <v>23</v>
      </c>
      <c r="B24" s="53">
        <f>INT((GateFacts[[#This Row],[م]]-1)/8)+1</f>
        <v>3</v>
      </c>
      <c r="C24" s="53">
        <f>MOD(GateFacts[[#This Row],[م]]-1,8)+1</f>
        <v>7</v>
      </c>
      <c r="D24" s="53" cm="1">
        <f t="array" ref="D24">IFERROR(INDEX(_xlfn.ANCHORARRAY(Settings!$H$2),GateFacts[[#This Row],[رقم المشروع]]),"")</f>
        <v>200</v>
      </c>
      <c r="E24" s="53" t="str" cm="1">
        <f t="array" ref="E24">INDEX(Table15[],GateFacts[[#This Row],[صف المصدر]],14)&amp;""</f>
        <v>P834</v>
      </c>
      <c r="F24" s="53" t="str" cm="1">
        <f t="array" ref="F24">INDEX(Table15[],GateFacts[[#This Row],[صف المصدر]],15)&amp;""</f>
        <v>ترحيل خطوط وتنفيذ شبكات بمناطق متفرقة (المرحلة الثالثة)</v>
      </c>
      <c r="G24" s="53" t="str" cm="1">
        <f t="array" ref="G24">INDEX(Table15[],GateFacts[[#This Row],[صف المصدر]],17)&amp;""</f>
        <v>المدينة المنورة</v>
      </c>
      <c r="H24" s="58">
        <f>N(INDEX(Table15[],GateFacts[[#This Row],[صف المصدر]],18))</f>
        <v>118480348.5</v>
      </c>
      <c r="I24" s="53" t="str" cm="1">
        <f t="array" ref="I24">_xlfn.LET(_xlpm.x,TRIM(INDEX(Table15[],GateFacts[[#This Row],[صف المصدر]],22)&amp;""),IF(_xlpm.x="","غير محدد",_xlpm.x))</f>
        <v>تعزيز التكاليف</v>
      </c>
      <c r="J24" s="53" t="str">
        <f>"بوابة "&amp;GateFacts[[#This Row],[رقم البوابة]]</f>
        <v>بوابة 7</v>
      </c>
      <c r="K24" s="53" t="str" cm="1">
        <f t="array" ref="K24">INDEX(Settings!$E$2:$E$9,GateFacts[[#This Row],[رقم البوابة]])</f>
        <v>الاختبارات التشغيلية</v>
      </c>
      <c r="L24" s="53" t="str" cm="1">
        <f t="array" ref="L24">_xlfn.LET(_xlpm.c,INDEX(Table15[],GateFacts[[#This Row],[صف المصدر]],9-GateFacts[[#This Row],[رقم البوابة]]),IF(ISBLANK(_xlpm.c),"",_xlpm.c))</f>
        <v/>
      </c>
      <c r="M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 s="56" t="str" cm="1">
        <f t="array" ref="N24">_xlfn.LET(_xlpm.r,GateFacts[[#This Row],[صف المصدر]],_xlpm.g,GateFacts[[#This Row],[رقم البوابة]],_xlpm.pd,IF(AND(ISNUMBER(_xlpm.r),_xlpm.g&gt;=6,_xlpm.g&lt;=8),INDEX(Table15[],_xlpm.r,19+_xlpm.g),""),IF(ISNUMBER(_xlpm.pd),_xlpm.pd,""))</f>
        <v/>
      </c>
      <c r="O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 s="53" t="str">
        <f ca="1">IF(ISNUMBER(GateFacts[[#This Row],[تاريخ البوابة]]),GateFacts[[#This Row],[تاريخ البوابة]]-TODAY(),"")</f>
        <v/>
      </c>
      <c r="Q24" s="53" t="str">
        <f>IF(ISNUMBER(GateFacts[[#This Row],[تاريخ البوابة]]),TEXT(GateFacts[[#This Row],[تاريخ البوابة]],"yyyy-mm"),"بدون تاريخ")</f>
        <v>بدون تاريخ</v>
      </c>
      <c r="R24" s="53">
        <f ca="1">--OR(GateFacts[[#This Row],[الحالة]]="مكتمل",GateFacts[[#This Row],[الحالة]]="لا ينطبق")</f>
        <v>0</v>
      </c>
      <c r="S24" s="53">
        <f ca="1">_xlfn.LET(_xlpm.m,_xlfn.MINIFS(GateFacts[رقم البوابة],GateFacts[رقم المشروع],GateFacts[[#This Row],[رقم المشروع]],GateFacts[منجزة],0),IF(_xlpm.m=0,9,_xlpm.m))</f>
        <v>5</v>
      </c>
      <c r="T24" s="53">
        <f ca="1">--(GateFacts[[#This Row],[رقم البوابة]]=GateFacts[[#This Row],[البوابة الحالية للمشروع]])</f>
        <v>0</v>
      </c>
      <c r="U24" s="53">
        <f ca="1">IF(AND(GateFacts[[#This Row],[الحالة]]="مكتمل",COUNTIFS(GateFacts[رقم المشروع],GateFacts[[#This Row],[رقم المشروع]],GateFacts[رقم البوابة],"&lt;"&amp;GateFacts[[#This Row],[رقم البوابة]],GateFacts[منجزة],0)&gt;0),1,0)</f>
        <v>0</v>
      </c>
      <c r="V24" s="53" t="e">
        <f>SUBTOTAL(103,GateFacts[[#This Row],[م]])*OR(SelRegion="الكل",GateFacts[[#This Row],[المنطقة]]=SelRegion)</f>
        <v>#REF!</v>
      </c>
      <c r="W24" s="74" t="str" cm="1">
        <f t="array" ref="W24">IF(ISNUMBER(GateFacts[[#This Row],[صف المصدر]]),INDEX(Table15[],GateFacts[[#This Row],[صف المصدر]],16),"")</f>
        <v>الشمالي الغربي</v>
      </c>
    </row>
    <row r="25" spans="1:23" x14ac:dyDescent="0.4">
      <c r="A25" s="53" cm="1">
        <f t="array" ref="A25">ROW()-ROW(GateFacts[#Headers])</f>
        <v>24</v>
      </c>
      <c r="B25" s="53">
        <f>INT((GateFacts[[#This Row],[م]]-1)/8)+1</f>
        <v>3</v>
      </c>
      <c r="C25" s="53">
        <f>MOD(GateFacts[[#This Row],[م]]-1,8)+1</f>
        <v>8</v>
      </c>
      <c r="D25" s="53" cm="1">
        <f t="array" ref="D25">IFERROR(INDEX(_xlfn.ANCHORARRAY(Settings!$H$2),GateFacts[[#This Row],[رقم المشروع]]),"")</f>
        <v>200</v>
      </c>
      <c r="E25" s="53" t="str" cm="1">
        <f t="array" ref="E25">INDEX(Table15[],GateFacts[[#This Row],[صف المصدر]],14)&amp;""</f>
        <v>P834</v>
      </c>
      <c r="F25" s="53" t="str" cm="1">
        <f t="array" ref="F25">INDEX(Table15[],GateFacts[[#This Row],[صف المصدر]],15)&amp;""</f>
        <v>ترحيل خطوط وتنفيذ شبكات بمناطق متفرقة (المرحلة الثالثة)</v>
      </c>
      <c r="G25" s="53" t="str" cm="1">
        <f t="array" ref="G25">INDEX(Table15[],GateFacts[[#This Row],[صف المصدر]],17)&amp;""</f>
        <v>المدينة المنورة</v>
      </c>
      <c r="H25" s="58">
        <f>N(INDEX(Table15[],GateFacts[[#This Row],[صف المصدر]],18))</f>
        <v>118480348.5</v>
      </c>
      <c r="I25" s="53" t="str" cm="1">
        <f t="array" ref="I25">_xlfn.LET(_xlpm.x,TRIM(INDEX(Table15[],GateFacts[[#This Row],[صف المصدر]],22)&amp;""),IF(_xlpm.x="","غير محدد",_xlpm.x))</f>
        <v>تعزيز التكاليف</v>
      </c>
      <c r="J25" s="53" t="str">
        <f>"بوابة "&amp;GateFacts[[#This Row],[رقم البوابة]]</f>
        <v>بوابة 8</v>
      </c>
      <c r="K25" s="53" t="str" cm="1">
        <f t="array" ref="K25">INDEX(Settings!$E$2:$E$9,GateFacts[[#This Row],[رقم البوابة]])</f>
        <v>التسليم و الاغلاق</v>
      </c>
      <c r="L25" s="53" t="str" cm="1">
        <f t="array" ref="L25">_xlfn.LET(_xlpm.c,INDEX(Table15[],GateFacts[[#This Row],[صف المصدر]],9-GateFacts[[#This Row],[رقم البوابة]]),IF(ISBLANK(_xlpm.c),"",_xlpm.c))</f>
        <v/>
      </c>
      <c r="M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5" s="56" t="str" cm="1">
        <f t="array" ref="N25">_xlfn.LET(_xlpm.r,GateFacts[[#This Row],[صف المصدر]],_xlpm.g,GateFacts[[#This Row],[رقم البوابة]],_xlpm.pd,IF(AND(ISNUMBER(_xlpm.r),_xlpm.g&gt;=6,_xlpm.g&lt;=8),INDEX(Table15[],_xlpm.r,19+_xlpm.g),""),IF(ISNUMBER(_xlpm.pd),_xlpm.pd,""))</f>
        <v/>
      </c>
      <c r="O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5" s="53" t="str">
        <f ca="1">IF(ISNUMBER(GateFacts[[#This Row],[تاريخ البوابة]]),GateFacts[[#This Row],[تاريخ البوابة]]-TODAY(),"")</f>
        <v/>
      </c>
      <c r="Q25" s="53" t="str">
        <f>IF(ISNUMBER(GateFacts[[#This Row],[تاريخ البوابة]]),TEXT(GateFacts[[#This Row],[تاريخ البوابة]],"yyyy-mm"),"بدون تاريخ")</f>
        <v>بدون تاريخ</v>
      </c>
      <c r="R25" s="53">
        <f ca="1">--OR(GateFacts[[#This Row],[الحالة]]="مكتمل",GateFacts[[#This Row],[الحالة]]="لا ينطبق")</f>
        <v>0</v>
      </c>
      <c r="S25" s="53">
        <f ca="1">_xlfn.LET(_xlpm.m,_xlfn.MINIFS(GateFacts[رقم البوابة],GateFacts[رقم المشروع],GateFacts[[#This Row],[رقم المشروع]],GateFacts[منجزة],0),IF(_xlpm.m=0,9,_xlpm.m))</f>
        <v>5</v>
      </c>
      <c r="T25" s="53">
        <f ca="1">--(GateFacts[[#This Row],[رقم البوابة]]=GateFacts[[#This Row],[البوابة الحالية للمشروع]])</f>
        <v>0</v>
      </c>
      <c r="U25" s="53">
        <f ca="1">IF(AND(GateFacts[[#This Row],[الحالة]]="مكتمل",COUNTIFS(GateFacts[رقم المشروع],GateFacts[[#This Row],[رقم المشروع]],GateFacts[رقم البوابة],"&lt;"&amp;GateFacts[[#This Row],[رقم البوابة]],GateFacts[منجزة],0)&gt;0),1,0)</f>
        <v>0</v>
      </c>
      <c r="V25" s="53" t="e">
        <f>SUBTOTAL(103,GateFacts[[#This Row],[م]])*OR(SelRegion="الكل",GateFacts[[#This Row],[المنطقة]]=SelRegion)</f>
        <v>#REF!</v>
      </c>
      <c r="W25" s="74" t="str" cm="1">
        <f t="array" ref="W25">IF(ISNUMBER(GateFacts[[#This Row],[صف المصدر]]),INDEX(Table15[],GateFacts[[#This Row],[صف المصدر]],16),"")</f>
        <v>الشمالي الغربي</v>
      </c>
    </row>
    <row r="26" spans="1:23" x14ac:dyDescent="0.4">
      <c r="A26" s="53" cm="1">
        <f t="array" ref="A26">ROW()-ROW(GateFacts[#Headers])</f>
        <v>25</v>
      </c>
      <c r="B26" s="53">
        <f>INT((GateFacts[[#This Row],[م]]-1)/8)+1</f>
        <v>4</v>
      </c>
      <c r="C26" s="53">
        <f>MOD(GateFacts[[#This Row],[م]]-1,8)+1</f>
        <v>1</v>
      </c>
      <c r="D26" s="53" cm="1">
        <f t="array" ref="D26">IFERROR(INDEX(_xlfn.ANCHORARRAY(Settings!$H$2),GateFacts[[#This Row],[رقم المشروع]]),"")</f>
        <v>201</v>
      </c>
      <c r="E26" s="53" t="str" cm="1">
        <f t="array" ref="E26">INDEX(Table15[],GateFacts[[#This Row],[صف المصدر]],14)&amp;""</f>
        <v>P835</v>
      </c>
      <c r="F26" s="53" t="str" cm="1">
        <f t="array" ref="F26">INDEX(Table15[],GateFacts[[#This Row],[صف المصدر]],15)&amp;""</f>
        <v>ترحيل خطوط وتنفيذ شبكات بمناطق متفرقة (المرحلة الرابعة)</v>
      </c>
      <c r="G26" s="53" t="str" cm="1">
        <f t="array" ref="G26">INDEX(Table15[],GateFacts[[#This Row],[صف المصدر]],17)&amp;""</f>
        <v>المدينة المنورة</v>
      </c>
      <c r="H26" s="58">
        <f>N(INDEX(Table15[],GateFacts[[#This Row],[صف المصدر]],18))</f>
        <v>132249724</v>
      </c>
      <c r="I26" s="53" t="str" cm="1">
        <f t="array" ref="I26">_xlfn.LET(_xlpm.x,TRIM(INDEX(Table15[],GateFacts[[#This Row],[صف المصدر]],22)&amp;""),IF(_xlpm.x="","غير محدد",_xlpm.x))</f>
        <v>تعزيز التكاليف</v>
      </c>
      <c r="J26" s="53" t="str">
        <f>"بوابة "&amp;GateFacts[[#This Row],[رقم البوابة]]</f>
        <v>بوابة 1</v>
      </c>
      <c r="K26" s="53" t="str" cm="1">
        <f t="array" ref="K26">INDEX(Settings!$E$2:$E$9,GateFacts[[#This Row],[رقم البوابة]])</f>
        <v>تخطيط استراتيجي</v>
      </c>
      <c r="L26" s="53" t="str" cm="1">
        <f t="array" ref="L26">_xlfn.LET(_xlpm.c,INDEX(Table15[],GateFacts[[#This Row],[صف المصدر]],9-GateFacts[[#This Row],[رقم البوابة]]),IF(ISBLANK(_xlpm.c),"",_xlpm.c))</f>
        <v>مكتمل</v>
      </c>
      <c r="M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6" s="56" t="str" cm="1">
        <f t="array" ref="N26">_xlfn.LET(_xlpm.r,GateFacts[[#This Row],[صف المصدر]],_xlpm.g,GateFacts[[#This Row],[رقم البوابة]],_xlpm.pd,IF(AND(ISNUMBER(_xlpm.r),_xlpm.g&gt;=6,_xlpm.g&lt;=8),INDEX(Table15[],_xlpm.r,19+_xlpm.g),""),IF(ISNUMBER(_xlpm.pd),_xlpm.pd,""))</f>
        <v/>
      </c>
      <c r="O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6" s="53" t="str">
        <f ca="1">IF(ISNUMBER(GateFacts[[#This Row],[تاريخ البوابة]]),GateFacts[[#This Row],[تاريخ البوابة]]-TODAY(),"")</f>
        <v/>
      </c>
      <c r="Q26" s="53" t="str">
        <f>IF(ISNUMBER(GateFacts[[#This Row],[تاريخ البوابة]]),TEXT(GateFacts[[#This Row],[تاريخ البوابة]],"yyyy-mm"),"بدون تاريخ")</f>
        <v>بدون تاريخ</v>
      </c>
      <c r="R26" s="53">
        <f ca="1">--OR(GateFacts[[#This Row],[الحالة]]="مكتمل",GateFacts[[#This Row],[الحالة]]="لا ينطبق")</f>
        <v>1</v>
      </c>
      <c r="S26" s="53">
        <f ca="1">_xlfn.LET(_xlpm.m,_xlfn.MINIFS(GateFacts[رقم البوابة],GateFacts[رقم المشروع],GateFacts[[#This Row],[رقم المشروع]],GateFacts[منجزة],0),IF(_xlpm.m=0,9,_xlpm.m))</f>
        <v>5</v>
      </c>
      <c r="T26" s="53">
        <f ca="1">--(GateFacts[[#This Row],[رقم البوابة]]=GateFacts[[#This Row],[البوابة الحالية للمشروع]])</f>
        <v>0</v>
      </c>
      <c r="U26" s="53">
        <f ca="1">IF(AND(GateFacts[[#This Row],[الحالة]]="مكتمل",COUNTIFS(GateFacts[رقم المشروع],GateFacts[[#This Row],[رقم المشروع]],GateFacts[رقم البوابة],"&lt;"&amp;GateFacts[[#This Row],[رقم البوابة]],GateFacts[منجزة],0)&gt;0),1,0)</f>
        <v>0</v>
      </c>
      <c r="V26" s="53" t="e">
        <f>SUBTOTAL(103,GateFacts[[#This Row],[م]])*OR(SelRegion="الكل",GateFacts[[#This Row],[المنطقة]]=SelRegion)</f>
        <v>#REF!</v>
      </c>
      <c r="W26" s="74" t="str" cm="1">
        <f t="array" ref="W26">IF(ISNUMBER(GateFacts[[#This Row],[صف المصدر]]),INDEX(Table15[],GateFacts[[#This Row],[صف المصدر]],16),"")</f>
        <v>الشمالي الغربي</v>
      </c>
    </row>
    <row r="27" spans="1:23" x14ac:dyDescent="0.4">
      <c r="A27" s="53" cm="1">
        <f t="array" ref="A27">ROW()-ROW(GateFacts[#Headers])</f>
        <v>26</v>
      </c>
      <c r="B27" s="53">
        <f>INT((GateFacts[[#This Row],[م]]-1)/8)+1</f>
        <v>4</v>
      </c>
      <c r="C27" s="53">
        <f>MOD(GateFacts[[#This Row],[م]]-1,8)+1</f>
        <v>2</v>
      </c>
      <c r="D27" s="53" cm="1">
        <f t="array" ref="D27">IFERROR(INDEX(_xlfn.ANCHORARRAY(Settings!$H$2),GateFacts[[#This Row],[رقم المشروع]]),"")</f>
        <v>201</v>
      </c>
      <c r="E27" s="53" t="str" cm="1">
        <f t="array" ref="E27">INDEX(Table15[],GateFacts[[#This Row],[صف المصدر]],14)&amp;""</f>
        <v>P835</v>
      </c>
      <c r="F27" s="53" t="str" cm="1">
        <f t="array" ref="F27">INDEX(Table15[],GateFacts[[#This Row],[صف المصدر]],15)&amp;""</f>
        <v>ترحيل خطوط وتنفيذ شبكات بمناطق متفرقة (المرحلة الرابعة)</v>
      </c>
      <c r="G27" s="53" t="str" cm="1">
        <f t="array" ref="G27">INDEX(Table15[],GateFacts[[#This Row],[صف المصدر]],17)&amp;""</f>
        <v>المدينة المنورة</v>
      </c>
      <c r="H27" s="58">
        <f>N(INDEX(Table15[],GateFacts[[#This Row],[صف المصدر]],18))</f>
        <v>132249724</v>
      </c>
      <c r="I27" s="53" t="str" cm="1">
        <f t="array" ref="I27">_xlfn.LET(_xlpm.x,TRIM(INDEX(Table15[],GateFacts[[#This Row],[صف المصدر]],22)&amp;""),IF(_xlpm.x="","غير محدد",_xlpm.x))</f>
        <v>تعزيز التكاليف</v>
      </c>
      <c r="J27" s="53" t="str">
        <f>"بوابة "&amp;GateFacts[[#This Row],[رقم البوابة]]</f>
        <v>بوابة 2</v>
      </c>
      <c r="K27" s="53" t="str" cm="1">
        <f t="array" ref="K27">INDEX(Settings!$E$2:$E$9,GateFacts[[#This Row],[رقم البوابة]])</f>
        <v>التخطيط الاولي</v>
      </c>
      <c r="L27" s="53" t="str" cm="1">
        <f t="array" ref="L27">_xlfn.LET(_xlpm.c,INDEX(Table15[],GateFacts[[#This Row],[صف المصدر]],9-GateFacts[[#This Row],[رقم البوابة]]),IF(ISBLANK(_xlpm.c),"",_xlpm.c))</f>
        <v>مكتمل</v>
      </c>
      <c r="M2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7" s="56" t="str" cm="1">
        <f t="array" ref="N27">_xlfn.LET(_xlpm.r,GateFacts[[#This Row],[صف المصدر]],_xlpm.g,GateFacts[[#This Row],[رقم البوابة]],_xlpm.pd,IF(AND(ISNUMBER(_xlpm.r),_xlpm.g&gt;=6,_xlpm.g&lt;=8),INDEX(Table15[],_xlpm.r,19+_xlpm.g),""),IF(ISNUMBER(_xlpm.pd),_xlpm.pd,""))</f>
        <v/>
      </c>
      <c r="O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7" s="53" t="str">
        <f ca="1">IF(ISNUMBER(GateFacts[[#This Row],[تاريخ البوابة]]),GateFacts[[#This Row],[تاريخ البوابة]]-TODAY(),"")</f>
        <v/>
      </c>
      <c r="Q27" s="53" t="str">
        <f>IF(ISNUMBER(GateFacts[[#This Row],[تاريخ البوابة]]),TEXT(GateFacts[[#This Row],[تاريخ البوابة]],"yyyy-mm"),"بدون تاريخ")</f>
        <v>بدون تاريخ</v>
      </c>
      <c r="R27" s="53">
        <f ca="1">--OR(GateFacts[[#This Row],[الحالة]]="مكتمل",GateFacts[[#This Row],[الحالة]]="لا ينطبق")</f>
        <v>1</v>
      </c>
      <c r="S27" s="53">
        <f ca="1">_xlfn.LET(_xlpm.m,_xlfn.MINIFS(GateFacts[رقم البوابة],GateFacts[رقم المشروع],GateFacts[[#This Row],[رقم المشروع]],GateFacts[منجزة],0),IF(_xlpm.m=0,9,_xlpm.m))</f>
        <v>5</v>
      </c>
      <c r="T27" s="53">
        <f ca="1">--(GateFacts[[#This Row],[رقم البوابة]]=GateFacts[[#This Row],[البوابة الحالية للمشروع]])</f>
        <v>0</v>
      </c>
      <c r="U27" s="53">
        <f ca="1">IF(AND(GateFacts[[#This Row],[الحالة]]="مكتمل",COUNTIFS(GateFacts[رقم المشروع],GateFacts[[#This Row],[رقم المشروع]],GateFacts[رقم البوابة],"&lt;"&amp;GateFacts[[#This Row],[رقم البوابة]],GateFacts[منجزة],0)&gt;0),1,0)</f>
        <v>0</v>
      </c>
      <c r="V27" s="53" t="e">
        <f>SUBTOTAL(103,GateFacts[[#This Row],[م]])*OR(SelRegion="الكل",GateFacts[[#This Row],[المنطقة]]=SelRegion)</f>
        <v>#REF!</v>
      </c>
      <c r="W27" s="74" t="str" cm="1">
        <f t="array" ref="W27">IF(ISNUMBER(GateFacts[[#This Row],[صف المصدر]]),INDEX(Table15[],GateFacts[[#This Row],[صف المصدر]],16),"")</f>
        <v>الشمالي الغربي</v>
      </c>
    </row>
    <row r="28" spans="1:23" x14ac:dyDescent="0.4">
      <c r="A28" s="53" cm="1">
        <f t="array" ref="A28">ROW()-ROW(GateFacts[#Headers])</f>
        <v>27</v>
      </c>
      <c r="B28" s="53">
        <f>INT((GateFacts[[#This Row],[م]]-1)/8)+1</f>
        <v>4</v>
      </c>
      <c r="C28" s="53">
        <f>MOD(GateFacts[[#This Row],[م]]-1,8)+1</f>
        <v>3</v>
      </c>
      <c r="D28" s="53" cm="1">
        <f t="array" ref="D28">IFERROR(INDEX(_xlfn.ANCHORARRAY(Settings!$H$2),GateFacts[[#This Row],[رقم المشروع]]),"")</f>
        <v>201</v>
      </c>
      <c r="E28" s="53" t="str" cm="1">
        <f t="array" ref="E28">INDEX(Table15[],GateFacts[[#This Row],[صف المصدر]],14)&amp;""</f>
        <v>P835</v>
      </c>
      <c r="F28" s="53" t="str" cm="1">
        <f t="array" ref="F28">INDEX(Table15[],GateFacts[[#This Row],[صف المصدر]],15)&amp;""</f>
        <v>ترحيل خطوط وتنفيذ شبكات بمناطق متفرقة (المرحلة الرابعة)</v>
      </c>
      <c r="G28" s="53" t="str" cm="1">
        <f t="array" ref="G28">INDEX(Table15[],GateFacts[[#This Row],[صف المصدر]],17)&amp;""</f>
        <v>المدينة المنورة</v>
      </c>
      <c r="H28" s="58">
        <f>N(INDEX(Table15[],GateFacts[[#This Row],[صف المصدر]],18))</f>
        <v>132249724</v>
      </c>
      <c r="I28" s="53" t="str" cm="1">
        <f t="array" ref="I28">_xlfn.LET(_xlpm.x,TRIM(INDEX(Table15[],GateFacts[[#This Row],[صف المصدر]],22)&amp;""),IF(_xlpm.x="","غير محدد",_xlpm.x))</f>
        <v>تعزيز التكاليف</v>
      </c>
      <c r="J28" s="53" t="str">
        <f>"بوابة "&amp;GateFacts[[#This Row],[رقم البوابة]]</f>
        <v>بوابة 3</v>
      </c>
      <c r="K28" s="53" t="str" cm="1">
        <f t="array" ref="K28">INDEX(Settings!$E$2:$E$9,GateFacts[[#This Row],[رقم البوابة]])</f>
        <v>الطرح للتصميم</v>
      </c>
      <c r="L28" s="53" t="str" cm="1">
        <f t="array" ref="L28">_xlfn.LET(_xlpm.c,INDEX(Table15[],GateFacts[[#This Row],[صف المصدر]],9-GateFacts[[#This Row],[رقم البوابة]]),IF(ISBLANK(_xlpm.c),"",_xlpm.c))</f>
        <v>لا ينطبق</v>
      </c>
      <c r="M2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8" s="56" t="str" cm="1">
        <f t="array" ref="N28">_xlfn.LET(_xlpm.r,GateFacts[[#This Row],[صف المصدر]],_xlpm.g,GateFacts[[#This Row],[رقم البوابة]],_xlpm.pd,IF(AND(ISNUMBER(_xlpm.r),_xlpm.g&gt;=6,_xlpm.g&lt;=8),INDEX(Table15[],_xlpm.r,19+_xlpm.g),""),IF(ISNUMBER(_xlpm.pd),_xlpm.pd,""))</f>
        <v/>
      </c>
      <c r="O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8" s="53" t="str">
        <f ca="1">IF(ISNUMBER(GateFacts[[#This Row],[تاريخ البوابة]]),GateFacts[[#This Row],[تاريخ البوابة]]-TODAY(),"")</f>
        <v/>
      </c>
      <c r="Q28" s="53" t="str">
        <f>IF(ISNUMBER(GateFacts[[#This Row],[تاريخ البوابة]]),TEXT(GateFacts[[#This Row],[تاريخ البوابة]],"yyyy-mm"),"بدون تاريخ")</f>
        <v>بدون تاريخ</v>
      </c>
      <c r="R28" s="53">
        <f ca="1">--OR(GateFacts[[#This Row],[الحالة]]="مكتمل",GateFacts[[#This Row],[الحالة]]="لا ينطبق")</f>
        <v>1</v>
      </c>
      <c r="S28" s="53">
        <f ca="1">_xlfn.LET(_xlpm.m,_xlfn.MINIFS(GateFacts[رقم البوابة],GateFacts[رقم المشروع],GateFacts[[#This Row],[رقم المشروع]],GateFacts[منجزة],0),IF(_xlpm.m=0,9,_xlpm.m))</f>
        <v>5</v>
      </c>
      <c r="T28" s="53">
        <f ca="1">--(GateFacts[[#This Row],[رقم البوابة]]=GateFacts[[#This Row],[البوابة الحالية للمشروع]])</f>
        <v>0</v>
      </c>
      <c r="U28" s="53">
        <f ca="1">IF(AND(GateFacts[[#This Row],[الحالة]]="مكتمل",COUNTIFS(GateFacts[رقم المشروع],GateFacts[[#This Row],[رقم المشروع]],GateFacts[رقم البوابة],"&lt;"&amp;GateFacts[[#This Row],[رقم البوابة]],GateFacts[منجزة],0)&gt;0),1,0)</f>
        <v>0</v>
      </c>
      <c r="V28" s="53" t="e">
        <f>SUBTOTAL(103,GateFacts[[#This Row],[م]])*OR(SelRegion="الكل",GateFacts[[#This Row],[المنطقة]]=SelRegion)</f>
        <v>#REF!</v>
      </c>
      <c r="W28" s="74" t="str" cm="1">
        <f t="array" ref="W28">IF(ISNUMBER(GateFacts[[#This Row],[صف المصدر]]),INDEX(Table15[],GateFacts[[#This Row],[صف المصدر]],16),"")</f>
        <v>الشمالي الغربي</v>
      </c>
    </row>
    <row r="29" spans="1:23" x14ac:dyDescent="0.4">
      <c r="A29" s="53" cm="1">
        <f t="array" ref="A29">ROW()-ROW(GateFacts[#Headers])</f>
        <v>28</v>
      </c>
      <c r="B29" s="53">
        <f>INT((GateFacts[[#This Row],[م]]-1)/8)+1</f>
        <v>4</v>
      </c>
      <c r="C29" s="53">
        <f>MOD(GateFacts[[#This Row],[م]]-1,8)+1</f>
        <v>4</v>
      </c>
      <c r="D29" s="53" cm="1">
        <f t="array" ref="D29">IFERROR(INDEX(_xlfn.ANCHORARRAY(Settings!$H$2),GateFacts[[#This Row],[رقم المشروع]]),"")</f>
        <v>201</v>
      </c>
      <c r="E29" s="53" t="str" cm="1">
        <f t="array" ref="E29">INDEX(Table15[],GateFacts[[#This Row],[صف المصدر]],14)&amp;""</f>
        <v>P835</v>
      </c>
      <c r="F29" s="53" t="str" cm="1">
        <f t="array" ref="F29">INDEX(Table15[],GateFacts[[#This Row],[صف المصدر]],15)&amp;""</f>
        <v>ترحيل خطوط وتنفيذ شبكات بمناطق متفرقة (المرحلة الرابعة)</v>
      </c>
      <c r="G29" s="53" t="str" cm="1">
        <f t="array" ref="G29">INDEX(Table15[],GateFacts[[#This Row],[صف المصدر]],17)&amp;""</f>
        <v>المدينة المنورة</v>
      </c>
      <c r="H29" s="58">
        <f>N(INDEX(Table15[],GateFacts[[#This Row],[صف المصدر]],18))</f>
        <v>132249724</v>
      </c>
      <c r="I29" s="53" t="str" cm="1">
        <f t="array" ref="I29">_xlfn.LET(_xlpm.x,TRIM(INDEX(Table15[],GateFacts[[#This Row],[صف المصدر]],22)&amp;""),IF(_xlpm.x="","غير محدد",_xlpm.x))</f>
        <v>تعزيز التكاليف</v>
      </c>
      <c r="J29" s="53" t="str">
        <f>"بوابة "&amp;GateFacts[[#This Row],[رقم البوابة]]</f>
        <v>بوابة 4</v>
      </c>
      <c r="K29" s="53" t="str" cm="1">
        <f t="array" ref="K29">INDEX(Settings!$E$2:$E$9,GateFacts[[#This Row],[رقم البوابة]])</f>
        <v>التصميم</v>
      </c>
      <c r="L29" s="53" t="str" cm="1">
        <f t="array" ref="L29">_xlfn.LET(_xlpm.c,INDEX(Table15[],GateFacts[[#This Row],[صف المصدر]],9-GateFacts[[#This Row],[رقم البوابة]]),IF(ISBLANK(_xlpm.c),"",_xlpm.c))</f>
        <v>مكتمل</v>
      </c>
      <c r="M2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9" s="56" t="str" cm="1">
        <f t="array" ref="N29">_xlfn.LET(_xlpm.r,GateFacts[[#This Row],[صف المصدر]],_xlpm.g,GateFacts[[#This Row],[رقم البوابة]],_xlpm.pd,IF(AND(ISNUMBER(_xlpm.r),_xlpm.g&gt;=6,_xlpm.g&lt;=8),INDEX(Table15[],_xlpm.r,19+_xlpm.g),""),IF(ISNUMBER(_xlpm.pd),_xlpm.pd,""))</f>
        <v/>
      </c>
      <c r="O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9" s="53" t="str">
        <f ca="1">IF(ISNUMBER(GateFacts[[#This Row],[تاريخ البوابة]]),GateFacts[[#This Row],[تاريخ البوابة]]-TODAY(),"")</f>
        <v/>
      </c>
      <c r="Q29" s="53" t="str">
        <f>IF(ISNUMBER(GateFacts[[#This Row],[تاريخ البوابة]]),TEXT(GateFacts[[#This Row],[تاريخ البوابة]],"yyyy-mm"),"بدون تاريخ")</f>
        <v>بدون تاريخ</v>
      </c>
      <c r="R29" s="53">
        <f ca="1">--OR(GateFacts[[#This Row],[الحالة]]="مكتمل",GateFacts[[#This Row],[الحالة]]="لا ينطبق")</f>
        <v>1</v>
      </c>
      <c r="S29" s="53">
        <f ca="1">_xlfn.LET(_xlpm.m,_xlfn.MINIFS(GateFacts[رقم البوابة],GateFacts[رقم المشروع],GateFacts[[#This Row],[رقم المشروع]],GateFacts[منجزة],0),IF(_xlpm.m=0,9,_xlpm.m))</f>
        <v>5</v>
      </c>
      <c r="T29" s="53">
        <f ca="1">--(GateFacts[[#This Row],[رقم البوابة]]=GateFacts[[#This Row],[البوابة الحالية للمشروع]])</f>
        <v>0</v>
      </c>
      <c r="U29" s="53">
        <f ca="1">IF(AND(GateFacts[[#This Row],[الحالة]]="مكتمل",COUNTIFS(GateFacts[رقم المشروع],GateFacts[[#This Row],[رقم المشروع]],GateFacts[رقم البوابة],"&lt;"&amp;GateFacts[[#This Row],[رقم البوابة]],GateFacts[منجزة],0)&gt;0),1,0)</f>
        <v>0</v>
      </c>
      <c r="V29" s="53" t="e">
        <f>SUBTOTAL(103,GateFacts[[#This Row],[م]])*OR(SelRegion="الكل",GateFacts[[#This Row],[المنطقة]]=SelRegion)</f>
        <v>#REF!</v>
      </c>
      <c r="W29" s="74" t="str" cm="1">
        <f t="array" ref="W29">IF(ISNUMBER(GateFacts[[#This Row],[صف المصدر]]),INDEX(Table15[],GateFacts[[#This Row],[صف المصدر]],16),"")</f>
        <v>الشمالي الغربي</v>
      </c>
    </row>
    <row r="30" spans="1:23" x14ac:dyDescent="0.4">
      <c r="A30" s="53" cm="1">
        <f t="array" ref="A30">ROW()-ROW(GateFacts[#Headers])</f>
        <v>29</v>
      </c>
      <c r="B30" s="53">
        <f>INT((GateFacts[[#This Row],[م]]-1)/8)+1</f>
        <v>4</v>
      </c>
      <c r="C30" s="53">
        <f>MOD(GateFacts[[#This Row],[م]]-1,8)+1</f>
        <v>5</v>
      </c>
      <c r="D30" s="53" cm="1">
        <f t="array" ref="D30">IFERROR(INDEX(_xlfn.ANCHORARRAY(Settings!$H$2),GateFacts[[#This Row],[رقم المشروع]]),"")</f>
        <v>201</v>
      </c>
      <c r="E30" s="53" t="str" cm="1">
        <f t="array" ref="E30">INDEX(Table15[],GateFacts[[#This Row],[صف المصدر]],14)&amp;""</f>
        <v>P835</v>
      </c>
      <c r="F30" s="53" t="str" cm="1">
        <f t="array" ref="F30">INDEX(Table15[],GateFacts[[#This Row],[صف المصدر]],15)&amp;""</f>
        <v>ترحيل خطوط وتنفيذ شبكات بمناطق متفرقة (المرحلة الرابعة)</v>
      </c>
      <c r="G30" s="53" t="str" cm="1">
        <f t="array" ref="G30">INDEX(Table15[],GateFacts[[#This Row],[صف المصدر]],17)&amp;""</f>
        <v>المدينة المنورة</v>
      </c>
      <c r="H30" s="58">
        <f>N(INDEX(Table15[],GateFacts[[#This Row],[صف المصدر]],18))</f>
        <v>132249724</v>
      </c>
      <c r="I30" s="53" t="str" cm="1">
        <f t="array" ref="I30">_xlfn.LET(_xlpm.x,TRIM(INDEX(Table15[],GateFacts[[#This Row],[صف المصدر]],22)&amp;""),IF(_xlpm.x="","غير محدد",_xlpm.x))</f>
        <v>تعزيز التكاليف</v>
      </c>
      <c r="J30" s="53" t="str">
        <f>"بوابة "&amp;GateFacts[[#This Row],[رقم البوابة]]</f>
        <v>بوابة 5</v>
      </c>
      <c r="K30" s="53" t="str" cm="1">
        <f t="array" ref="K30">INDEX(Settings!$E$2:$E$9,GateFacts[[#This Row],[رقم البوابة]])</f>
        <v>الطرح للتنفيذ</v>
      </c>
      <c r="L30" s="53" t="str" cm="1">
        <f t="array" ref="L30">_xlfn.LET(_xlpm.c,INDEX(Table15[],GateFacts[[#This Row],[صف المصدر]],9-GateFacts[[#This Row],[رقم البوابة]]),IF(ISBLANK(_xlpm.c),"",_xlpm.c))</f>
        <v>جاري</v>
      </c>
      <c r="M3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0" s="56" t="str" cm="1">
        <f t="array" ref="N30">_xlfn.LET(_xlpm.r,GateFacts[[#This Row],[صف المصدر]],_xlpm.g,GateFacts[[#This Row],[رقم البوابة]],_xlpm.pd,IF(AND(ISNUMBER(_xlpm.r),_xlpm.g&gt;=6,_xlpm.g&lt;=8),INDEX(Table15[],_xlpm.r,19+_xlpm.g),""),IF(ISNUMBER(_xlpm.pd),_xlpm.pd,""))</f>
        <v/>
      </c>
      <c r="O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0" s="53" t="str">
        <f ca="1">IF(ISNUMBER(GateFacts[[#This Row],[تاريخ البوابة]]),GateFacts[[#This Row],[تاريخ البوابة]]-TODAY(),"")</f>
        <v/>
      </c>
      <c r="Q30" s="53" t="str">
        <f>IF(ISNUMBER(GateFacts[[#This Row],[تاريخ البوابة]]),TEXT(GateFacts[[#This Row],[تاريخ البوابة]],"yyyy-mm"),"بدون تاريخ")</f>
        <v>بدون تاريخ</v>
      </c>
      <c r="R30" s="53">
        <f ca="1">--OR(GateFacts[[#This Row],[الحالة]]="مكتمل",GateFacts[[#This Row],[الحالة]]="لا ينطبق")</f>
        <v>0</v>
      </c>
      <c r="S30" s="53">
        <f ca="1">_xlfn.LET(_xlpm.m,_xlfn.MINIFS(GateFacts[رقم البوابة],GateFacts[رقم المشروع],GateFacts[[#This Row],[رقم المشروع]],GateFacts[منجزة],0),IF(_xlpm.m=0,9,_xlpm.m))</f>
        <v>5</v>
      </c>
      <c r="T30" s="53">
        <f ca="1">--(GateFacts[[#This Row],[رقم البوابة]]=GateFacts[[#This Row],[البوابة الحالية للمشروع]])</f>
        <v>1</v>
      </c>
      <c r="U30" s="53">
        <f ca="1">IF(AND(GateFacts[[#This Row],[الحالة]]="مكتمل",COUNTIFS(GateFacts[رقم المشروع],GateFacts[[#This Row],[رقم المشروع]],GateFacts[رقم البوابة],"&lt;"&amp;GateFacts[[#This Row],[رقم البوابة]],GateFacts[منجزة],0)&gt;0),1,0)</f>
        <v>0</v>
      </c>
      <c r="V30" s="53" t="e">
        <f>SUBTOTAL(103,GateFacts[[#This Row],[م]])*OR(SelRegion="الكل",GateFacts[[#This Row],[المنطقة]]=SelRegion)</f>
        <v>#REF!</v>
      </c>
      <c r="W30" s="74" t="str" cm="1">
        <f t="array" ref="W30">IF(ISNUMBER(GateFacts[[#This Row],[صف المصدر]]),INDEX(Table15[],GateFacts[[#This Row],[صف المصدر]],16),"")</f>
        <v>الشمالي الغربي</v>
      </c>
    </row>
    <row r="31" spans="1:23" x14ac:dyDescent="0.4">
      <c r="A31" s="53" cm="1">
        <f t="array" ref="A31">ROW()-ROW(GateFacts[#Headers])</f>
        <v>30</v>
      </c>
      <c r="B31" s="53">
        <f>INT((GateFacts[[#This Row],[م]]-1)/8)+1</f>
        <v>4</v>
      </c>
      <c r="C31" s="53">
        <f>MOD(GateFacts[[#This Row],[م]]-1,8)+1</f>
        <v>6</v>
      </c>
      <c r="D31" s="53" cm="1">
        <f t="array" ref="D31">IFERROR(INDEX(_xlfn.ANCHORARRAY(Settings!$H$2),GateFacts[[#This Row],[رقم المشروع]]),"")</f>
        <v>201</v>
      </c>
      <c r="E31" s="53" t="str" cm="1">
        <f t="array" ref="E31">INDEX(Table15[],GateFacts[[#This Row],[صف المصدر]],14)&amp;""</f>
        <v>P835</v>
      </c>
      <c r="F31" s="53" t="str" cm="1">
        <f t="array" ref="F31">INDEX(Table15[],GateFacts[[#This Row],[صف المصدر]],15)&amp;""</f>
        <v>ترحيل خطوط وتنفيذ شبكات بمناطق متفرقة (المرحلة الرابعة)</v>
      </c>
      <c r="G31" s="53" t="str" cm="1">
        <f t="array" ref="G31">INDEX(Table15[],GateFacts[[#This Row],[صف المصدر]],17)&amp;""</f>
        <v>المدينة المنورة</v>
      </c>
      <c r="H31" s="58">
        <f>N(INDEX(Table15[],GateFacts[[#This Row],[صف المصدر]],18))</f>
        <v>132249724</v>
      </c>
      <c r="I31" s="53" t="str" cm="1">
        <f t="array" ref="I31">_xlfn.LET(_xlpm.x,TRIM(INDEX(Table15[],GateFacts[[#This Row],[صف المصدر]],22)&amp;""),IF(_xlpm.x="","غير محدد",_xlpm.x))</f>
        <v>تعزيز التكاليف</v>
      </c>
      <c r="J31" s="53" t="str">
        <f>"بوابة "&amp;GateFacts[[#This Row],[رقم البوابة]]</f>
        <v>بوابة 6</v>
      </c>
      <c r="K31" s="53" t="str" cm="1">
        <f t="array" ref="K31">INDEX(Settings!$E$2:$E$9,GateFacts[[#This Row],[رقم البوابة]])</f>
        <v>التنفيذ</v>
      </c>
      <c r="L31" s="53" t="str" cm="1">
        <f t="array" ref="L31">_xlfn.LET(_xlpm.c,INDEX(Table15[],GateFacts[[#This Row],[صف المصدر]],9-GateFacts[[#This Row],[رقم البوابة]]),IF(ISBLANK(_xlpm.c),"",_xlpm.c))</f>
        <v/>
      </c>
      <c r="M3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1" s="56" t="str" cm="1">
        <f t="array" ref="N31">_xlfn.LET(_xlpm.r,GateFacts[[#This Row],[صف المصدر]],_xlpm.g,GateFacts[[#This Row],[رقم البوابة]],_xlpm.pd,IF(AND(ISNUMBER(_xlpm.r),_xlpm.g&gt;=6,_xlpm.g&lt;=8),INDEX(Table15[],_xlpm.r,19+_xlpm.g),""),IF(ISNUMBER(_xlpm.pd),_xlpm.pd,""))</f>
        <v/>
      </c>
      <c r="O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1" s="53" t="str">
        <f ca="1">IF(ISNUMBER(GateFacts[[#This Row],[تاريخ البوابة]]),GateFacts[[#This Row],[تاريخ البوابة]]-TODAY(),"")</f>
        <v/>
      </c>
      <c r="Q31" s="53" t="str">
        <f>IF(ISNUMBER(GateFacts[[#This Row],[تاريخ البوابة]]),TEXT(GateFacts[[#This Row],[تاريخ البوابة]],"yyyy-mm"),"بدون تاريخ")</f>
        <v>بدون تاريخ</v>
      </c>
      <c r="R31" s="53">
        <f ca="1">--OR(GateFacts[[#This Row],[الحالة]]="مكتمل",GateFacts[[#This Row],[الحالة]]="لا ينطبق")</f>
        <v>0</v>
      </c>
      <c r="S31" s="53">
        <f ca="1">_xlfn.LET(_xlpm.m,_xlfn.MINIFS(GateFacts[رقم البوابة],GateFacts[رقم المشروع],GateFacts[[#This Row],[رقم المشروع]],GateFacts[منجزة],0),IF(_xlpm.m=0,9,_xlpm.m))</f>
        <v>5</v>
      </c>
      <c r="T31" s="53">
        <f ca="1">--(GateFacts[[#This Row],[رقم البوابة]]=GateFacts[[#This Row],[البوابة الحالية للمشروع]])</f>
        <v>0</v>
      </c>
      <c r="U31" s="53">
        <f ca="1">IF(AND(GateFacts[[#This Row],[الحالة]]="مكتمل",COUNTIFS(GateFacts[رقم المشروع],GateFacts[[#This Row],[رقم المشروع]],GateFacts[رقم البوابة],"&lt;"&amp;GateFacts[[#This Row],[رقم البوابة]],GateFacts[منجزة],0)&gt;0),1,0)</f>
        <v>0</v>
      </c>
      <c r="V31" s="53" t="e">
        <f>SUBTOTAL(103,GateFacts[[#This Row],[م]])*OR(SelRegion="الكل",GateFacts[[#This Row],[المنطقة]]=SelRegion)</f>
        <v>#REF!</v>
      </c>
      <c r="W31" s="74" t="str" cm="1">
        <f t="array" ref="W31">IF(ISNUMBER(GateFacts[[#This Row],[صف المصدر]]),INDEX(Table15[],GateFacts[[#This Row],[صف المصدر]],16),"")</f>
        <v>الشمالي الغربي</v>
      </c>
    </row>
    <row r="32" spans="1:23" x14ac:dyDescent="0.4">
      <c r="A32" s="53" cm="1">
        <f t="array" ref="A32">ROW()-ROW(GateFacts[#Headers])</f>
        <v>31</v>
      </c>
      <c r="B32" s="53">
        <f>INT((GateFacts[[#This Row],[م]]-1)/8)+1</f>
        <v>4</v>
      </c>
      <c r="C32" s="53">
        <f>MOD(GateFacts[[#This Row],[م]]-1,8)+1</f>
        <v>7</v>
      </c>
      <c r="D32" s="53" cm="1">
        <f t="array" ref="D32">IFERROR(INDEX(_xlfn.ANCHORARRAY(Settings!$H$2),GateFacts[[#This Row],[رقم المشروع]]),"")</f>
        <v>201</v>
      </c>
      <c r="E32" s="53" t="str" cm="1">
        <f t="array" ref="E32">INDEX(Table15[],GateFacts[[#This Row],[صف المصدر]],14)&amp;""</f>
        <v>P835</v>
      </c>
      <c r="F32" s="53" t="str" cm="1">
        <f t="array" ref="F32">INDEX(Table15[],GateFacts[[#This Row],[صف المصدر]],15)&amp;""</f>
        <v>ترحيل خطوط وتنفيذ شبكات بمناطق متفرقة (المرحلة الرابعة)</v>
      </c>
      <c r="G32" s="53" t="str" cm="1">
        <f t="array" ref="G32">INDEX(Table15[],GateFacts[[#This Row],[صف المصدر]],17)&amp;""</f>
        <v>المدينة المنورة</v>
      </c>
      <c r="H32" s="58">
        <f>N(INDEX(Table15[],GateFacts[[#This Row],[صف المصدر]],18))</f>
        <v>132249724</v>
      </c>
      <c r="I32" s="53" t="str" cm="1">
        <f t="array" ref="I32">_xlfn.LET(_xlpm.x,TRIM(INDEX(Table15[],GateFacts[[#This Row],[صف المصدر]],22)&amp;""),IF(_xlpm.x="","غير محدد",_xlpm.x))</f>
        <v>تعزيز التكاليف</v>
      </c>
      <c r="J32" s="53" t="str">
        <f>"بوابة "&amp;GateFacts[[#This Row],[رقم البوابة]]</f>
        <v>بوابة 7</v>
      </c>
      <c r="K32" s="53" t="str" cm="1">
        <f t="array" ref="K32">INDEX(Settings!$E$2:$E$9,GateFacts[[#This Row],[رقم البوابة]])</f>
        <v>الاختبارات التشغيلية</v>
      </c>
      <c r="L32" s="53" t="str" cm="1">
        <f t="array" ref="L32">_xlfn.LET(_xlpm.c,INDEX(Table15[],GateFacts[[#This Row],[صف المصدر]],9-GateFacts[[#This Row],[رقم البوابة]]),IF(ISBLANK(_xlpm.c),"",_xlpm.c))</f>
        <v/>
      </c>
      <c r="M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 s="56" t="str" cm="1">
        <f t="array" ref="N32">_xlfn.LET(_xlpm.r,GateFacts[[#This Row],[صف المصدر]],_xlpm.g,GateFacts[[#This Row],[رقم البوابة]],_xlpm.pd,IF(AND(ISNUMBER(_xlpm.r),_xlpm.g&gt;=6,_xlpm.g&lt;=8),INDEX(Table15[],_xlpm.r,19+_xlpm.g),""),IF(ISNUMBER(_xlpm.pd),_xlpm.pd,""))</f>
        <v/>
      </c>
      <c r="O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 s="53" t="str">
        <f ca="1">IF(ISNUMBER(GateFacts[[#This Row],[تاريخ البوابة]]),GateFacts[[#This Row],[تاريخ البوابة]]-TODAY(),"")</f>
        <v/>
      </c>
      <c r="Q32" s="53" t="str">
        <f>IF(ISNUMBER(GateFacts[[#This Row],[تاريخ البوابة]]),TEXT(GateFacts[[#This Row],[تاريخ البوابة]],"yyyy-mm"),"بدون تاريخ")</f>
        <v>بدون تاريخ</v>
      </c>
      <c r="R32" s="53">
        <f ca="1">--OR(GateFacts[[#This Row],[الحالة]]="مكتمل",GateFacts[[#This Row],[الحالة]]="لا ينطبق")</f>
        <v>0</v>
      </c>
      <c r="S32" s="53">
        <f ca="1">_xlfn.LET(_xlpm.m,_xlfn.MINIFS(GateFacts[رقم البوابة],GateFacts[رقم المشروع],GateFacts[[#This Row],[رقم المشروع]],GateFacts[منجزة],0),IF(_xlpm.m=0,9,_xlpm.m))</f>
        <v>5</v>
      </c>
      <c r="T32" s="53">
        <f ca="1">--(GateFacts[[#This Row],[رقم البوابة]]=GateFacts[[#This Row],[البوابة الحالية للمشروع]])</f>
        <v>0</v>
      </c>
      <c r="U32" s="53">
        <f ca="1">IF(AND(GateFacts[[#This Row],[الحالة]]="مكتمل",COUNTIFS(GateFacts[رقم المشروع],GateFacts[[#This Row],[رقم المشروع]],GateFacts[رقم البوابة],"&lt;"&amp;GateFacts[[#This Row],[رقم البوابة]],GateFacts[منجزة],0)&gt;0),1,0)</f>
        <v>0</v>
      </c>
      <c r="V32" s="53" t="e">
        <f>SUBTOTAL(103,GateFacts[[#This Row],[م]])*OR(SelRegion="الكل",GateFacts[[#This Row],[المنطقة]]=SelRegion)</f>
        <v>#REF!</v>
      </c>
      <c r="W32" s="74" t="str" cm="1">
        <f t="array" ref="W32">IF(ISNUMBER(GateFacts[[#This Row],[صف المصدر]]),INDEX(Table15[],GateFacts[[#This Row],[صف المصدر]],16),"")</f>
        <v>الشمالي الغربي</v>
      </c>
    </row>
    <row r="33" spans="1:23" x14ac:dyDescent="0.4">
      <c r="A33" s="53" cm="1">
        <f t="array" ref="A33">ROW()-ROW(GateFacts[#Headers])</f>
        <v>32</v>
      </c>
      <c r="B33" s="53">
        <f>INT((GateFacts[[#This Row],[م]]-1)/8)+1</f>
        <v>4</v>
      </c>
      <c r="C33" s="53">
        <f>MOD(GateFacts[[#This Row],[م]]-1,8)+1</f>
        <v>8</v>
      </c>
      <c r="D33" s="53" cm="1">
        <f t="array" ref="D33">IFERROR(INDEX(_xlfn.ANCHORARRAY(Settings!$H$2),GateFacts[[#This Row],[رقم المشروع]]),"")</f>
        <v>201</v>
      </c>
      <c r="E33" s="53" t="str" cm="1">
        <f t="array" ref="E33">INDEX(Table15[],GateFacts[[#This Row],[صف المصدر]],14)&amp;""</f>
        <v>P835</v>
      </c>
      <c r="F33" s="53" t="str" cm="1">
        <f t="array" ref="F33">INDEX(Table15[],GateFacts[[#This Row],[صف المصدر]],15)&amp;""</f>
        <v>ترحيل خطوط وتنفيذ شبكات بمناطق متفرقة (المرحلة الرابعة)</v>
      </c>
      <c r="G33" s="53" t="str" cm="1">
        <f t="array" ref="G33">INDEX(Table15[],GateFacts[[#This Row],[صف المصدر]],17)&amp;""</f>
        <v>المدينة المنورة</v>
      </c>
      <c r="H33" s="58">
        <f>N(INDEX(Table15[],GateFacts[[#This Row],[صف المصدر]],18))</f>
        <v>132249724</v>
      </c>
      <c r="I33" s="53" t="str" cm="1">
        <f t="array" ref="I33">_xlfn.LET(_xlpm.x,TRIM(INDEX(Table15[],GateFacts[[#This Row],[صف المصدر]],22)&amp;""),IF(_xlpm.x="","غير محدد",_xlpm.x))</f>
        <v>تعزيز التكاليف</v>
      </c>
      <c r="J33" s="53" t="str">
        <f>"بوابة "&amp;GateFacts[[#This Row],[رقم البوابة]]</f>
        <v>بوابة 8</v>
      </c>
      <c r="K33" s="53" t="str" cm="1">
        <f t="array" ref="K33">INDEX(Settings!$E$2:$E$9,GateFacts[[#This Row],[رقم البوابة]])</f>
        <v>التسليم و الاغلاق</v>
      </c>
      <c r="L33" s="53" t="str" cm="1">
        <f t="array" ref="L33">_xlfn.LET(_xlpm.c,INDEX(Table15[],GateFacts[[#This Row],[صف المصدر]],9-GateFacts[[#This Row],[رقم البوابة]]),IF(ISBLANK(_xlpm.c),"",_xlpm.c))</f>
        <v/>
      </c>
      <c r="M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 s="56" t="str" cm="1">
        <f t="array" ref="N33">_xlfn.LET(_xlpm.r,GateFacts[[#This Row],[صف المصدر]],_xlpm.g,GateFacts[[#This Row],[رقم البوابة]],_xlpm.pd,IF(AND(ISNUMBER(_xlpm.r),_xlpm.g&gt;=6,_xlpm.g&lt;=8),INDEX(Table15[],_xlpm.r,19+_xlpm.g),""),IF(ISNUMBER(_xlpm.pd),_xlpm.pd,""))</f>
        <v/>
      </c>
      <c r="O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 s="53" t="str">
        <f ca="1">IF(ISNUMBER(GateFacts[[#This Row],[تاريخ البوابة]]),GateFacts[[#This Row],[تاريخ البوابة]]-TODAY(),"")</f>
        <v/>
      </c>
      <c r="Q33" s="53" t="str">
        <f>IF(ISNUMBER(GateFacts[[#This Row],[تاريخ البوابة]]),TEXT(GateFacts[[#This Row],[تاريخ البوابة]],"yyyy-mm"),"بدون تاريخ")</f>
        <v>بدون تاريخ</v>
      </c>
      <c r="R33" s="53">
        <f ca="1">--OR(GateFacts[[#This Row],[الحالة]]="مكتمل",GateFacts[[#This Row],[الحالة]]="لا ينطبق")</f>
        <v>0</v>
      </c>
      <c r="S33" s="53">
        <f ca="1">_xlfn.LET(_xlpm.m,_xlfn.MINIFS(GateFacts[رقم البوابة],GateFacts[رقم المشروع],GateFacts[[#This Row],[رقم المشروع]],GateFacts[منجزة],0),IF(_xlpm.m=0,9,_xlpm.m))</f>
        <v>5</v>
      </c>
      <c r="T33" s="53">
        <f ca="1">--(GateFacts[[#This Row],[رقم البوابة]]=GateFacts[[#This Row],[البوابة الحالية للمشروع]])</f>
        <v>0</v>
      </c>
      <c r="U33" s="53">
        <f ca="1">IF(AND(GateFacts[[#This Row],[الحالة]]="مكتمل",COUNTIFS(GateFacts[رقم المشروع],GateFacts[[#This Row],[رقم المشروع]],GateFacts[رقم البوابة],"&lt;"&amp;GateFacts[[#This Row],[رقم البوابة]],GateFacts[منجزة],0)&gt;0),1,0)</f>
        <v>0</v>
      </c>
      <c r="V33" s="53" t="e">
        <f>SUBTOTAL(103,GateFacts[[#This Row],[م]])*OR(SelRegion="الكل",GateFacts[[#This Row],[المنطقة]]=SelRegion)</f>
        <v>#REF!</v>
      </c>
      <c r="W33" s="74" t="str" cm="1">
        <f t="array" ref="W33">IF(ISNUMBER(GateFacts[[#This Row],[صف المصدر]]),INDEX(Table15[],GateFacts[[#This Row],[صف المصدر]],16),"")</f>
        <v>الشمالي الغربي</v>
      </c>
    </row>
    <row r="34" spans="1:23" x14ac:dyDescent="0.4">
      <c r="A34" s="53" cm="1">
        <f t="array" ref="A34">ROW()-ROW(GateFacts[#Headers])</f>
        <v>33</v>
      </c>
      <c r="B34" s="53">
        <f>INT((GateFacts[[#This Row],[م]]-1)/8)+1</f>
        <v>5</v>
      </c>
      <c r="C34" s="53">
        <f>MOD(GateFacts[[#This Row],[م]]-1,8)+1</f>
        <v>1</v>
      </c>
      <c r="D34" s="53" cm="1">
        <f t="array" ref="D34">IFERROR(INDEX(_xlfn.ANCHORARRAY(Settings!$H$2),GateFacts[[#This Row],[رقم المشروع]]),"")</f>
        <v>202</v>
      </c>
      <c r="E34" s="53" t="str" cm="1">
        <f t="array" ref="E34">INDEX(Table15[],GateFacts[[#This Row],[صف المصدر]],14)&amp;""</f>
        <v>P860</v>
      </c>
      <c r="F34" s="53" t="str" cm="1">
        <f t="array" ref="F34">INDEX(Table15[],GateFacts[[#This Row],[صف المصدر]],15)&amp;""</f>
        <v>نقل ومعالجة الحماه من محطة معالجة مياه الصرف الصحي بالمدينة المنورة ( الجزء الأول )</v>
      </c>
      <c r="G34" s="53" t="str" cm="1">
        <f t="array" ref="G34">INDEX(Table15[],GateFacts[[#This Row],[صف المصدر]],17)&amp;""</f>
        <v>المدينة المنورة</v>
      </c>
      <c r="H34" s="58">
        <f>N(INDEX(Table15[],GateFacts[[#This Row],[صف المصدر]],18))</f>
        <v>69000000</v>
      </c>
      <c r="I34" s="53" t="str" cm="1">
        <f t="array" ref="I34">_xlfn.LET(_xlpm.x,TRIM(INDEX(Table15[],GateFacts[[#This Row],[صف المصدر]],22)&amp;""),IF(_xlpm.x="","غير محدد",_xlpm.x))</f>
        <v>إعادة طرح</v>
      </c>
      <c r="J34" s="53" t="str">
        <f>"بوابة "&amp;GateFacts[[#This Row],[رقم البوابة]]</f>
        <v>بوابة 1</v>
      </c>
      <c r="K34" s="53" t="str" cm="1">
        <f t="array" ref="K34">INDEX(Settings!$E$2:$E$9,GateFacts[[#This Row],[رقم البوابة]])</f>
        <v>تخطيط استراتيجي</v>
      </c>
      <c r="L34" s="53" t="str" cm="1">
        <f t="array" ref="L34">_xlfn.LET(_xlpm.c,INDEX(Table15[],GateFacts[[#This Row],[صف المصدر]],9-GateFacts[[#This Row],[رقم البوابة]]),IF(ISBLANK(_xlpm.c),"",_xlpm.c))</f>
        <v>مكتمل</v>
      </c>
      <c r="M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4" s="56" t="str" cm="1">
        <f t="array" ref="N34">_xlfn.LET(_xlpm.r,GateFacts[[#This Row],[صف المصدر]],_xlpm.g,GateFacts[[#This Row],[رقم البوابة]],_xlpm.pd,IF(AND(ISNUMBER(_xlpm.r),_xlpm.g&gt;=6,_xlpm.g&lt;=8),INDEX(Table15[],_xlpm.r,19+_xlpm.g),""),IF(ISNUMBER(_xlpm.pd),_xlpm.pd,""))</f>
        <v/>
      </c>
      <c r="O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4" s="53" t="str">
        <f ca="1">IF(ISNUMBER(GateFacts[[#This Row],[تاريخ البوابة]]),GateFacts[[#This Row],[تاريخ البوابة]]-TODAY(),"")</f>
        <v/>
      </c>
      <c r="Q34" s="53" t="str">
        <f>IF(ISNUMBER(GateFacts[[#This Row],[تاريخ البوابة]]),TEXT(GateFacts[[#This Row],[تاريخ البوابة]],"yyyy-mm"),"بدون تاريخ")</f>
        <v>بدون تاريخ</v>
      </c>
      <c r="R34" s="53">
        <f ca="1">--OR(GateFacts[[#This Row],[الحالة]]="مكتمل",GateFacts[[#This Row],[الحالة]]="لا ينطبق")</f>
        <v>1</v>
      </c>
      <c r="S34" s="53">
        <f ca="1">_xlfn.LET(_xlpm.m,_xlfn.MINIFS(GateFacts[رقم البوابة],GateFacts[رقم المشروع],GateFacts[[#This Row],[رقم المشروع]],GateFacts[منجزة],0),IF(_xlpm.m=0,9,_xlpm.m))</f>
        <v>5</v>
      </c>
      <c r="T34" s="53">
        <f ca="1">--(GateFacts[[#This Row],[رقم البوابة]]=GateFacts[[#This Row],[البوابة الحالية للمشروع]])</f>
        <v>0</v>
      </c>
      <c r="U34" s="53">
        <f ca="1">IF(AND(GateFacts[[#This Row],[الحالة]]="مكتمل",COUNTIFS(GateFacts[رقم المشروع],GateFacts[[#This Row],[رقم المشروع]],GateFacts[رقم البوابة],"&lt;"&amp;GateFacts[[#This Row],[رقم البوابة]],GateFacts[منجزة],0)&gt;0),1,0)</f>
        <v>0</v>
      </c>
      <c r="V34" s="53" t="e">
        <f>SUBTOTAL(103,GateFacts[[#This Row],[م]])*OR(SelRegion="الكل",GateFacts[[#This Row],[المنطقة]]=SelRegion)</f>
        <v>#REF!</v>
      </c>
      <c r="W34" s="74" t="str" cm="1">
        <f t="array" ref="W34">IF(ISNUMBER(GateFacts[[#This Row],[صف المصدر]]),INDEX(Table15[],GateFacts[[#This Row],[صف المصدر]],16),"")</f>
        <v>الشمالي الغربي</v>
      </c>
    </row>
    <row r="35" spans="1:23" x14ac:dyDescent="0.4">
      <c r="A35" s="53" cm="1">
        <f t="array" ref="A35">ROW()-ROW(GateFacts[#Headers])</f>
        <v>34</v>
      </c>
      <c r="B35" s="53">
        <f>INT((GateFacts[[#This Row],[م]]-1)/8)+1</f>
        <v>5</v>
      </c>
      <c r="C35" s="53">
        <f>MOD(GateFacts[[#This Row],[م]]-1,8)+1</f>
        <v>2</v>
      </c>
      <c r="D35" s="53" cm="1">
        <f t="array" ref="D35">IFERROR(INDEX(_xlfn.ANCHORARRAY(Settings!$H$2),GateFacts[[#This Row],[رقم المشروع]]),"")</f>
        <v>202</v>
      </c>
      <c r="E35" s="53" t="str" cm="1">
        <f t="array" ref="E35">INDEX(Table15[],GateFacts[[#This Row],[صف المصدر]],14)&amp;""</f>
        <v>P860</v>
      </c>
      <c r="F35" s="53" t="str" cm="1">
        <f t="array" ref="F35">INDEX(Table15[],GateFacts[[#This Row],[صف المصدر]],15)&amp;""</f>
        <v>نقل ومعالجة الحماه من محطة معالجة مياه الصرف الصحي بالمدينة المنورة ( الجزء الأول )</v>
      </c>
      <c r="G35" s="53" t="str" cm="1">
        <f t="array" ref="G35">INDEX(Table15[],GateFacts[[#This Row],[صف المصدر]],17)&amp;""</f>
        <v>المدينة المنورة</v>
      </c>
      <c r="H35" s="58">
        <f>N(INDEX(Table15[],GateFacts[[#This Row],[صف المصدر]],18))</f>
        <v>69000000</v>
      </c>
      <c r="I35" s="53" t="str" cm="1">
        <f t="array" ref="I35">_xlfn.LET(_xlpm.x,TRIM(INDEX(Table15[],GateFacts[[#This Row],[صف المصدر]],22)&amp;""),IF(_xlpm.x="","غير محدد",_xlpm.x))</f>
        <v>إعادة طرح</v>
      </c>
      <c r="J35" s="53" t="str">
        <f>"بوابة "&amp;GateFacts[[#This Row],[رقم البوابة]]</f>
        <v>بوابة 2</v>
      </c>
      <c r="K35" s="53" t="str" cm="1">
        <f t="array" ref="K35">INDEX(Settings!$E$2:$E$9,GateFacts[[#This Row],[رقم البوابة]])</f>
        <v>التخطيط الاولي</v>
      </c>
      <c r="L35" s="53" t="str" cm="1">
        <f t="array" ref="L35">_xlfn.LET(_xlpm.c,INDEX(Table15[],GateFacts[[#This Row],[صف المصدر]],9-GateFacts[[#This Row],[رقم البوابة]]),IF(ISBLANK(_xlpm.c),"",_xlpm.c))</f>
        <v>مكتمل</v>
      </c>
      <c r="M3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5" s="56" t="str" cm="1">
        <f t="array" ref="N35">_xlfn.LET(_xlpm.r,GateFacts[[#This Row],[صف المصدر]],_xlpm.g,GateFacts[[#This Row],[رقم البوابة]],_xlpm.pd,IF(AND(ISNUMBER(_xlpm.r),_xlpm.g&gt;=6,_xlpm.g&lt;=8),INDEX(Table15[],_xlpm.r,19+_xlpm.g),""),IF(ISNUMBER(_xlpm.pd),_xlpm.pd,""))</f>
        <v/>
      </c>
      <c r="O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5" s="53" t="str">
        <f ca="1">IF(ISNUMBER(GateFacts[[#This Row],[تاريخ البوابة]]),GateFacts[[#This Row],[تاريخ البوابة]]-TODAY(),"")</f>
        <v/>
      </c>
      <c r="Q35" s="53" t="str">
        <f>IF(ISNUMBER(GateFacts[[#This Row],[تاريخ البوابة]]),TEXT(GateFacts[[#This Row],[تاريخ البوابة]],"yyyy-mm"),"بدون تاريخ")</f>
        <v>بدون تاريخ</v>
      </c>
      <c r="R35" s="53">
        <f ca="1">--OR(GateFacts[[#This Row],[الحالة]]="مكتمل",GateFacts[[#This Row],[الحالة]]="لا ينطبق")</f>
        <v>1</v>
      </c>
      <c r="S35" s="53">
        <f ca="1">_xlfn.LET(_xlpm.m,_xlfn.MINIFS(GateFacts[رقم البوابة],GateFacts[رقم المشروع],GateFacts[[#This Row],[رقم المشروع]],GateFacts[منجزة],0),IF(_xlpm.m=0,9,_xlpm.m))</f>
        <v>5</v>
      </c>
      <c r="T35" s="53">
        <f ca="1">--(GateFacts[[#This Row],[رقم البوابة]]=GateFacts[[#This Row],[البوابة الحالية للمشروع]])</f>
        <v>0</v>
      </c>
      <c r="U35" s="53">
        <f ca="1">IF(AND(GateFacts[[#This Row],[الحالة]]="مكتمل",COUNTIFS(GateFacts[رقم المشروع],GateFacts[[#This Row],[رقم المشروع]],GateFacts[رقم البوابة],"&lt;"&amp;GateFacts[[#This Row],[رقم البوابة]],GateFacts[منجزة],0)&gt;0),1,0)</f>
        <v>0</v>
      </c>
      <c r="V35" s="53" t="e">
        <f>SUBTOTAL(103,GateFacts[[#This Row],[م]])*OR(SelRegion="الكل",GateFacts[[#This Row],[المنطقة]]=SelRegion)</f>
        <v>#REF!</v>
      </c>
      <c r="W35" s="74" t="str" cm="1">
        <f t="array" ref="W35">IF(ISNUMBER(GateFacts[[#This Row],[صف المصدر]]),INDEX(Table15[],GateFacts[[#This Row],[صف المصدر]],16),"")</f>
        <v>الشمالي الغربي</v>
      </c>
    </row>
    <row r="36" spans="1:23" x14ac:dyDescent="0.4">
      <c r="A36" s="53" cm="1">
        <f t="array" ref="A36">ROW()-ROW(GateFacts[#Headers])</f>
        <v>35</v>
      </c>
      <c r="B36" s="53">
        <f>INT((GateFacts[[#This Row],[م]]-1)/8)+1</f>
        <v>5</v>
      </c>
      <c r="C36" s="53">
        <f>MOD(GateFacts[[#This Row],[م]]-1,8)+1</f>
        <v>3</v>
      </c>
      <c r="D36" s="53" cm="1">
        <f t="array" ref="D36">IFERROR(INDEX(_xlfn.ANCHORARRAY(Settings!$H$2),GateFacts[[#This Row],[رقم المشروع]]),"")</f>
        <v>202</v>
      </c>
      <c r="E36" s="53" t="str" cm="1">
        <f t="array" ref="E36">INDEX(Table15[],GateFacts[[#This Row],[صف المصدر]],14)&amp;""</f>
        <v>P860</v>
      </c>
      <c r="F36" s="53" t="str" cm="1">
        <f t="array" ref="F36">INDEX(Table15[],GateFacts[[#This Row],[صف المصدر]],15)&amp;""</f>
        <v>نقل ومعالجة الحماه من محطة معالجة مياه الصرف الصحي بالمدينة المنورة ( الجزء الأول )</v>
      </c>
      <c r="G36" s="53" t="str" cm="1">
        <f t="array" ref="G36">INDEX(Table15[],GateFacts[[#This Row],[صف المصدر]],17)&amp;""</f>
        <v>المدينة المنورة</v>
      </c>
      <c r="H36" s="58">
        <f>N(INDEX(Table15[],GateFacts[[#This Row],[صف المصدر]],18))</f>
        <v>69000000</v>
      </c>
      <c r="I36" s="53" t="str" cm="1">
        <f t="array" ref="I36">_xlfn.LET(_xlpm.x,TRIM(INDEX(Table15[],GateFacts[[#This Row],[صف المصدر]],22)&amp;""),IF(_xlpm.x="","غير محدد",_xlpm.x))</f>
        <v>إعادة طرح</v>
      </c>
      <c r="J36" s="53" t="str">
        <f>"بوابة "&amp;GateFacts[[#This Row],[رقم البوابة]]</f>
        <v>بوابة 3</v>
      </c>
      <c r="K36" s="53" t="str" cm="1">
        <f t="array" ref="K36">INDEX(Settings!$E$2:$E$9,GateFacts[[#This Row],[رقم البوابة]])</f>
        <v>الطرح للتصميم</v>
      </c>
      <c r="L36" s="53" t="str" cm="1">
        <f t="array" ref="L36">_xlfn.LET(_xlpm.c,INDEX(Table15[],GateFacts[[#This Row],[صف المصدر]],9-GateFacts[[#This Row],[رقم البوابة]]),IF(ISBLANK(_xlpm.c),"",_xlpm.c))</f>
        <v>لا ينطبق</v>
      </c>
      <c r="M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6" s="56" t="str" cm="1">
        <f t="array" ref="N36">_xlfn.LET(_xlpm.r,GateFacts[[#This Row],[صف المصدر]],_xlpm.g,GateFacts[[#This Row],[رقم البوابة]],_xlpm.pd,IF(AND(ISNUMBER(_xlpm.r),_xlpm.g&gt;=6,_xlpm.g&lt;=8),INDEX(Table15[],_xlpm.r,19+_xlpm.g),""),IF(ISNUMBER(_xlpm.pd),_xlpm.pd,""))</f>
        <v/>
      </c>
      <c r="O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6" s="53" t="str">
        <f ca="1">IF(ISNUMBER(GateFacts[[#This Row],[تاريخ البوابة]]),GateFacts[[#This Row],[تاريخ البوابة]]-TODAY(),"")</f>
        <v/>
      </c>
      <c r="Q36" s="53" t="str">
        <f>IF(ISNUMBER(GateFacts[[#This Row],[تاريخ البوابة]]),TEXT(GateFacts[[#This Row],[تاريخ البوابة]],"yyyy-mm"),"بدون تاريخ")</f>
        <v>بدون تاريخ</v>
      </c>
      <c r="R36" s="53">
        <f ca="1">--OR(GateFacts[[#This Row],[الحالة]]="مكتمل",GateFacts[[#This Row],[الحالة]]="لا ينطبق")</f>
        <v>1</v>
      </c>
      <c r="S36" s="53">
        <f ca="1">_xlfn.LET(_xlpm.m,_xlfn.MINIFS(GateFacts[رقم البوابة],GateFacts[رقم المشروع],GateFacts[[#This Row],[رقم المشروع]],GateFacts[منجزة],0),IF(_xlpm.m=0,9,_xlpm.m))</f>
        <v>5</v>
      </c>
      <c r="T36" s="53">
        <f ca="1">--(GateFacts[[#This Row],[رقم البوابة]]=GateFacts[[#This Row],[البوابة الحالية للمشروع]])</f>
        <v>0</v>
      </c>
      <c r="U36" s="53">
        <f ca="1">IF(AND(GateFacts[[#This Row],[الحالة]]="مكتمل",COUNTIFS(GateFacts[رقم المشروع],GateFacts[[#This Row],[رقم المشروع]],GateFacts[رقم البوابة],"&lt;"&amp;GateFacts[[#This Row],[رقم البوابة]],GateFacts[منجزة],0)&gt;0),1,0)</f>
        <v>0</v>
      </c>
      <c r="V36" s="53" t="e">
        <f>SUBTOTAL(103,GateFacts[[#This Row],[م]])*OR(SelRegion="الكل",GateFacts[[#This Row],[المنطقة]]=SelRegion)</f>
        <v>#REF!</v>
      </c>
      <c r="W36" s="74" t="str" cm="1">
        <f t="array" ref="W36">IF(ISNUMBER(GateFacts[[#This Row],[صف المصدر]]),INDEX(Table15[],GateFacts[[#This Row],[صف المصدر]],16),"")</f>
        <v>الشمالي الغربي</v>
      </c>
    </row>
    <row r="37" spans="1:23" x14ac:dyDescent="0.4">
      <c r="A37" s="53" cm="1">
        <f t="array" ref="A37">ROW()-ROW(GateFacts[#Headers])</f>
        <v>36</v>
      </c>
      <c r="B37" s="53">
        <f>INT((GateFacts[[#This Row],[م]]-1)/8)+1</f>
        <v>5</v>
      </c>
      <c r="C37" s="53">
        <f>MOD(GateFacts[[#This Row],[م]]-1,8)+1</f>
        <v>4</v>
      </c>
      <c r="D37" s="53" cm="1">
        <f t="array" ref="D37">IFERROR(INDEX(_xlfn.ANCHORARRAY(Settings!$H$2),GateFacts[[#This Row],[رقم المشروع]]),"")</f>
        <v>202</v>
      </c>
      <c r="E37" s="53" t="str" cm="1">
        <f t="array" ref="E37">INDEX(Table15[],GateFacts[[#This Row],[صف المصدر]],14)&amp;""</f>
        <v>P860</v>
      </c>
      <c r="F37" s="53" t="str" cm="1">
        <f t="array" ref="F37">INDEX(Table15[],GateFacts[[#This Row],[صف المصدر]],15)&amp;""</f>
        <v>نقل ومعالجة الحماه من محطة معالجة مياه الصرف الصحي بالمدينة المنورة ( الجزء الأول )</v>
      </c>
      <c r="G37" s="53" t="str" cm="1">
        <f t="array" ref="G37">INDEX(Table15[],GateFacts[[#This Row],[صف المصدر]],17)&amp;""</f>
        <v>المدينة المنورة</v>
      </c>
      <c r="H37" s="58">
        <f>N(INDEX(Table15[],GateFacts[[#This Row],[صف المصدر]],18))</f>
        <v>69000000</v>
      </c>
      <c r="I37" s="53" t="str" cm="1">
        <f t="array" ref="I37">_xlfn.LET(_xlpm.x,TRIM(INDEX(Table15[],GateFacts[[#This Row],[صف المصدر]],22)&amp;""),IF(_xlpm.x="","غير محدد",_xlpm.x))</f>
        <v>إعادة طرح</v>
      </c>
      <c r="J37" s="53" t="str">
        <f>"بوابة "&amp;GateFacts[[#This Row],[رقم البوابة]]</f>
        <v>بوابة 4</v>
      </c>
      <c r="K37" s="53" t="str" cm="1">
        <f t="array" ref="K37">INDEX(Settings!$E$2:$E$9,GateFacts[[#This Row],[رقم البوابة]])</f>
        <v>التصميم</v>
      </c>
      <c r="L37" s="53" t="str" cm="1">
        <f t="array" ref="L37">_xlfn.LET(_xlpm.c,INDEX(Table15[],GateFacts[[#This Row],[صف المصدر]],9-GateFacts[[#This Row],[رقم البوابة]]),IF(ISBLANK(_xlpm.c),"",_xlpm.c))</f>
        <v>مكتمل</v>
      </c>
      <c r="M3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 s="56" t="str" cm="1">
        <f t="array" ref="N37">_xlfn.LET(_xlpm.r,GateFacts[[#This Row],[صف المصدر]],_xlpm.g,GateFacts[[#This Row],[رقم البوابة]],_xlpm.pd,IF(AND(ISNUMBER(_xlpm.r),_xlpm.g&gt;=6,_xlpm.g&lt;=8),INDEX(Table15[],_xlpm.r,19+_xlpm.g),""),IF(ISNUMBER(_xlpm.pd),_xlpm.pd,""))</f>
        <v/>
      </c>
      <c r="O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 s="53" t="str">
        <f ca="1">IF(ISNUMBER(GateFacts[[#This Row],[تاريخ البوابة]]),GateFacts[[#This Row],[تاريخ البوابة]]-TODAY(),"")</f>
        <v/>
      </c>
      <c r="Q37" s="53" t="str">
        <f>IF(ISNUMBER(GateFacts[[#This Row],[تاريخ البوابة]]),TEXT(GateFacts[[#This Row],[تاريخ البوابة]],"yyyy-mm"),"بدون تاريخ")</f>
        <v>بدون تاريخ</v>
      </c>
      <c r="R37" s="53">
        <f ca="1">--OR(GateFacts[[#This Row],[الحالة]]="مكتمل",GateFacts[[#This Row],[الحالة]]="لا ينطبق")</f>
        <v>1</v>
      </c>
      <c r="S37" s="53">
        <f ca="1">_xlfn.LET(_xlpm.m,_xlfn.MINIFS(GateFacts[رقم البوابة],GateFacts[رقم المشروع],GateFacts[[#This Row],[رقم المشروع]],GateFacts[منجزة],0),IF(_xlpm.m=0,9,_xlpm.m))</f>
        <v>5</v>
      </c>
      <c r="T37" s="53">
        <f ca="1">--(GateFacts[[#This Row],[رقم البوابة]]=GateFacts[[#This Row],[البوابة الحالية للمشروع]])</f>
        <v>0</v>
      </c>
      <c r="U37" s="53">
        <f ca="1">IF(AND(GateFacts[[#This Row],[الحالة]]="مكتمل",COUNTIFS(GateFacts[رقم المشروع],GateFacts[[#This Row],[رقم المشروع]],GateFacts[رقم البوابة],"&lt;"&amp;GateFacts[[#This Row],[رقم البوابة]],GateFacts[منجزة],0)&gt;0),1,0)</f>
        <v>0</v>
      </c>
      <c r="V37" s="53" t="e">
        <f>SUBTOTAL(103,GateFacts[[#This Row],[م]])*OR(SelRegion="الكل",GateFacts[[#This Row],[المنطقة]]=SelRegion)</f>
        <v>#REF!</v>
      </c>
      <c r="W37" s="74" t="str" cm="1">
        <f t="array" ref="W37">IF(ISNUMBER(GateFacts[[#This Row],[صف المصدر]]),INDEX(Table15[],GateFacts[[#This Row],[صف المصدر]],16),"")</f>
        <v>الشمالي الغربي</v>
      </c>
    </row>
    <row r="38" spans="1:23" x14ac:dyDescent="0.4">
      <c r="A38" s="53" cm="1">
        <f t="array" ref="A38">ROW()-ROW(GateFacts[#Headers])</f>
        <v>37</v>
      </c>
      <c r="B38" s="53">
        <f>INT((GateFacts[[#This Row],[م]]-1)/8)+1</f>
        <v>5</v>
      </c>
      <c r="C38" s="53">
        <f>MOD(GateFacts[[#This Row],[م]]-1,8)+1</f>
        <v>5</v>
      </c>
      <c r="D38" s="53" cm="1">
        <f t="array" ref="D38">IFERROR(INDEX(_xlfn.ANCHORARRAY(Settings!$H$2),GateFacts[[#This Row],[رقم المشروع]]),"")</f>
        <v>202</v>
      </c>
      <c r="E38" s="53" t="str" cm="1">
        <f t="array" ref="E38">INDEX(Table15[],GateFacts[[#This Row],[صف المصدر]],14)&amp;""</f>
        <v>P860</v>
      </c>
      <c r="F38" s="53" t="str" cm="1">
        <f t="array" ref="F38">INDEX(Table15[],GateFacts[[#This Row],[صف المصدر]],15)&amp;""</f>
        <v>نقل ومعالجة الحماه من محطة معالجة مياه الصرف الصحي بالمدينة المنورة ( الجزء الأول )</v>
      </c>
      <c r="G38" s="53" t="str" cm="1">
        <f t="array" ref="G38">INDEX(Table15[],GateFacts[[#This Row],[صف المصدر]],17)&amp;""</f>
        <v>المدينة المنورة</v>
      </c>
      <c r="H38" s="58">
        <f>N(INDEX(Table15[],GateFacts[[#This Row],[صف المصدر]],18))</f>
        <v>69000000</v>
      </c>
      <c r="I38" s="53" t="str" cm="1">
        <f t="array" ref="I38">_xlfn.LET(_xlpm.x,TRIM(INDEX(Table15[],GateFacts[[#This Row],[صف المصدر]],22)&amp;""),IF(_xlpm.x="","غير محدد",_xlpm.x))</f>
        <v>إعادة طرح</v>
      </c>
      <c r="J38" s="53" t="str">
        <f>"بوابة "&amp;GateFacts[[#This Row],[رقم البوابة]]</f>
        <v>بوابة 5</v>
      </c>
      <c r="K38" s="53" t="str" cm="1">
        <f t="array" ref="K38">INDEX(Settings!$E$2:$E$9,GateFacts[[#This Row],[رقم البوابة]])</f>
        <v>الطرح للتنفيذ</v>
      </c>
      <c r="L38" s="53" t="str" cm="1">
        <f t="array" ref="L38">_xlfn.LET(_xlpm.c,INDEX(Table15[],GateFacts[[#This Row],[صف المصدر]],9-GateFacts[[#This Row],[رقم البوابة]]),IF(ISBLANK(_xlpm.c),"",_xlpm.c))</f>
        <v>جاري</v>
      </c>
      <c r="M3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8" s="56" t="str" cm="1">
        <f t="array" ref="N38">_xlfn.LET(_xlpm.r,GateFacts[[#This Row],[صف المصدر]],_xlpm.g,GateFacts[[#This Row],[رقم البوابة]],_xlpm.pd,IF(AND(ISNUMBER(_xlpm.r),_xlpm.g&gt;=6,_xlpm.g&lt;=8),INDEX(Table15[],_xlpm.r,19+_xlpm.g),""),IF(ISNUMBER(_xlpm.pd),_xlpm.pd,""))</f>
        <v/>
      </c>
      <c r="O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8" s="53" t="str">
        <f ca="1">IF(ISNUMBER(GateFacts[[#This Row],[تاريخ البوابة]]),GateFacts[[#This Row],[تاريخ البوابة]]-TODAY(),"")</f>
        <v/>
      </c>
      <c r="Q38" s="53" t="str">
        <f>IF(ISNUMBER(GateFacts[[#This Row],[تاريخ البوابة]]),TEXT(GateFacts[[#This Row],[تاريخ البوابة]],"yyyy-mm"),"بدون تاريخ")</f>
        <v>بدون تاريخ</v>
      </c>
      <c r="R38" s="53">
        <f ca="1">--OR(GateFacts[[#This Row],[الحالة]]="مكتمل",GateFacts[[#This Row],[الحالة]]="لا ينطبق")</f>
        <v>0</v>
      </c>
      <c r="S38" s="53">
        <f ca="1">_xlfn.LET(_xlpm.m,_xlfn.MINIFS(GateFacts[رقم البوابة],GateFacts[رقم المشروع],GateFacts[[#This Row],[رقم المشروع]],GateFacts[منجزة],0),IF(_xlpm.m=0,9,_xlpm.m))</f>
        <v>5</v>
      </c>
      <c r="T38" s="53">
        <f ca="1">--(GateFacts[[#This Row],[رقم البوابة]]=GateFacts[[#This Row],[البوابة الحالية للمشروع]])</f>
        <v>1</v>
      </c>
      <c r="U38" s="53">
        <f ca="1">IF(AND(GateFacts[[#This Row],[الحالة]]="مكتمل",COUNTIFS(GateFacts[رقم المشروع],GateFacts[[#This Row],[رقم المشروع]],GateFacts[رقم البوابة],"&lt;"&amp;GateFacts[[#This Row],[رقم البوابة]],GateFacts[منجزة],0)&gt;0),1,0)</f>
        <v>0</v>
      </c>
      <c r="V38" s="53" t="e">
        <f>SUBTOTAL(103,GateFacts[[#This Row],[م]])*OR(SelRegion="الكل",GateFacts[[#This Row],[المنطقة]]=SelRegion)</f>
        <v>#REF!</v>
      </c>
      <c r="W38" s="74" t="str" cm="1">
        <f t="array" ref="W38">IF(ISNUMBER(GateFacts[[#This Row],[صف المصدر]]),INDEX(Table15[],GateFacts[[#This Row],[صف المصدر]],16),"")</f>
        <v>الشمالي الغربي</v>
      </c>
    </row>
    <row r="39" spans="1:23" x14ac:dyDescent="0.4">
      <c r="A39" s="53" cm="1">
        <f t="array" ref="A39">ROW()-ROW(GateFacts[#Headers])</f>
        <v>38</v>
      </c>
      <c r="B39" s="53">
        <f>INT((GateFacts[[#This Row],[م]]-1)/8)+1</f>
        <v>5</v>
      </c>
      <c r="C39" s="53">
        <f>MOD(GateFacts[[#This Row],[م]]-1,8)+1</f>
        <v>6</v>
      </c>
      <c r="D39" s="53" cm="1">
        <f t="array" ref="D39">IFERROR(INDEX(_xlfn.ANCHORARRAY(Settings!$H$2),GateFacts[[#This Row],[رقم المشروع]]),"")</f>
        <v>202</v>
      </c>
      <c r="E39" s="53" t="str" cm="1">
        <f t="array" ref="E39">INDEX(Table15[],GateFacts[[#This Row],[صف المصدر]],14)&amp;""</f>
        <v>P860</v>
      </c>
      <c r="F39" s="53" t="str" cm="1">
        <f t="array" ref="F39">INDEX(Table15[],GateFacts[[#This Row],[صف المصدر]],15)&amp;""</f>
        <v>نقل ومعالجة الحماه من محطة معالجة مياه الصرف الصحي بالمدينة المنورة ( الجزء الأول )</v>
      </c>
      <c r="G39" s="53" t="str" cm="1">
        <f t="array" ref="G39">INDEX(Table15[],GateFacts[[#This Row],[صف المصدر]],17)&amp;""</f>
        <v>المدينة المنورة</v>
      </c>
      <c r="H39" s="58">
        <f>N(INDEX(Table15[],GateFacts[[#This Row],[صف المصدر]],18))</f>
        <v>69000000</v>
      </c>
      <c r="I39" s="53" t="str" cm="1">
        <f t="array" ref="I39">_xlfn.LET(_xlpm.x,TRIM(INDEX(Table15[],GateFacts[[#This Row],[صف المصدر]],22)&amp;""),IF(_xlpm.x="","غير محدد",_xlpm.x))</f>
        <v>إعادة طرح</v>
      </c>
      <c r="J39" s="53" t="str">
        <f>"بوابة "&amp;GateFacts[[#This Row],[رقم البوابة]]</f>
        <v>بوابة 6</v>
      </c>
      <c r="K39" s="53" t="str" cm="1">
        <f t="array" ref="K39">INDEX(Settings!$E$2:$E$9,GateFacts[[#This Row],[رقم البوابة]])</f>
        <v>التنفيذ</v>
      </c>
      <c r="L39" s="53" t="str" cm="1">
        <f t="array" ref="L39">_xlfn.LET(_xlpm.c,INDEX(Table15[],GateFacts[[#This Row],[صف المصدر]],9-GateFacts[[#This Row],[رقم البوابة]]),IF(ISBLANK(_xlpm.c),"",_xlpm.c))</f>
        <v/>
      </c>
      <c r="M3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 s="56" t="str" cm="1">
        <f t="array" ref="N39">_xlfn.LET(_xlpm.r,GateFacts[[#This Row],[صف المصدر]],_xlpm.g,GateFacts[[#This Row],[رقم البوابة]],_xlpm.pd,IF(AND(ISNUMBER(_xlpm.r),_xlpm.g&gt;=6,_xlpm.g&lt;=8),INDEX(Table15[],_xlpm.r,19+_xlpm.g),""),IF(ISNUMBER(_xlpm.pd),_xlpm.pd,""))</f>
        <v/>
      </c>
      <c r="O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 s="53" t="str">
        <f ca="1">IF(ISNUMBER(GateFacts[[#This Row],[تاريخ البوابة]]),GateFacts[[#This Row],[تاريخ البوابة]]-TODAY(),"")</f>
        <v/>
      </c>
      <c r="Q39" s="53" t="str">
        <f>IF(ISNUMBER(GateFacts[[#This Row],[تاريخ البوابة]]),TEXT(GateFacts[[#This Row],[تاريخ البوابة]],"yyyy-mm"),"بدون تاريخ")</f>
        <v>بدون تاريخ</v>
      </c>
      <c r="R39" s="53">
        <f ca="1">--OR(GateFacts[[#This Row],[الحالة]]="مكتمل",GateFacts[[#This Row],[الحالة]]="لا ينطبق")</f>
        <v>0</v>
      </c>
      <c r="S39" s="53">
        <f ca="1">_xlfn.LET(_xlpm.m,_xlfn.MINIFS(GateFacts[رقم البوابة],GateFacts[رقم المشروع],GateFacts[[#This Row],[رقم المشروع]],GateFacts[منجزة],0),IF(_xlpm.m=0,9,_xlpm.m))</f>
        <v>5</v>
      </c>
      <c r="T39" s="53">
        <f ca="1">--(GateFacts[[#This Row],[رقم البوابة]]=GateFacts[[#This Row],[البوابة الحالية للمشروع]])</f>
        <v>0</v>
      </c>
      <c r="U39" s="53">
        <f ca="1">IF(AND(GateFacts[[#This Row],[الحالة]]="مكتمل",COUNTIFS(GateFacts[رقم المشروع],GateFacts[[#This Row],[رقم المشروع]],GateFacts[رقم البوابة],"&lt;"&amp;GateFacts[[#This Row],[رقم البوابة]],GateFacts[منجزة],0)&gt;0),1,0)</f>
        <v>0</v>
      </c>
      <c r="V39" s="53" t="e">
        <f>SUBTOTAL(103,GateFacts[[#This Row],[م]])*OR(SelRegion="الكل",GateFacts[[#This Row],[المنطقة]]=SelRegion)</f>
        <v>#REF!</v>
      </c>
      <c r="W39" s="74" t="str" cm="1">
        <f t="array" ref="W39">IF(ISNUMBER(GateFacts[[#This Row],[صف المصدر]]),INDEX(Table15[],GateFacts[[#This Row],[صف المصدر]],16),"")</f>
        <v>الشمالي الغربي</v>
      </c>
    </row>
    <row r="40" spans="1:23" x14ac:dyDescent="0.4">
      <c r="A40" s="53" cm="1">
        <f t="array" ref="A40">ROW()-ROW(GateFacts[#Headers])</f>
        <v>39</v>
      </c>
      <c r="B40" s="53">
        <f>INT((GateFacts[[#This Row],[م]]-1)/8)+1</f>
        <v>5</v>
      </c>
      <c r="C40" s="53">
        <f>MOD(GateFacts[[#This Row],[م]]-1,8)+1</f>
        <v>7</v>
      </c>
      <c r="D40" s="53" cm="1">
        <f t="array" ref="D40">IFERROR(INDEX(_xlfn.ANCHORARRAY(Settings!$H$2),GateFacts[[#This Row],[رقم المشروع]]),"")</f>
        <v>202</v>
      </c>
      <c r="E40" s="53" t="str" cm="1">
        <f t="array" ref="E40">INDEX(Table15[],GateFacts[[#This Row],[صف المصدر]],14)&amp;""</f>
        <v>P860</v>
      </c>
      <c r="F40" s="53" t="str" cm="1">
        <f t="array" ref="F40">INDEX(Table15[],GateFacts[[#This Row],[صف المصدر]],15)&amp;""</f>
        <v>نقل ومعالجة الحماه من محطة معالجة مياه الصرف الصحي بالمدينة المنورة ( الجزء الأول )</v>
      </c>
      <c r="G40" s="53" t="str" cm="1">
        <f t="array" ref="G40">INDEX(Table15[],GateFacts[[#This Row],[صف المصدر]],17)&amp;""</f>
        <v>المدينة المنورة</v>
      </c>
      <c r="H40" s="58">
        <f>N(INDEX(Table15[],GateFacts[[#This Row],[صف المصدر]],18))</f>
        <v>69000000</v>
      </c>
      <c r="I40" s="53" t="str" cm="1">
        <f t="array" ref="I40">_xlfn.LET(_xlpm.x,TRIM(INDEX(Table15[],GateFacts[[#This Row],[صف المصدر]],22)&amp;""),IF(_xlpm.x="","غير محدد",_xlpm.x))</f>
        <v>إعادة طرح</v>
      </c>
      <c r="J40" s="53" t="str">
        <f>"بوابة "&amp;GateFacts[[#This Row],[رقم البوابة]]</f>
        <v>بوابة 7</v>
      </c>
      <c r="K40" s="53" t="str" cm="1">
        <f t="array" ref="K40">INDEX(Settings!$E$2:$E$9,GateFacts[[#This Row],[رقم البوابة]])</f>
        <v>الاختبارات التشغيلية</v>
      </c>
      <c r="L40" s="53" t="str" cm="1">
        <f t="array" ref="L40">_xlfn.LET(_xlpm.c,INDEX(Table15[],GateFacts[[#This Row],[صف المصدر]],9-GateFacts[[#This Row],[رقم البوابة]]),IF(ISBLANK(_xlpm.c),"",_xlpm.c))</f>
        <v/>
      </c>
      <c r="M4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 s="56" t="str" cm="1">
        <f t="array" ref="N40">_xlfn.LET(_xlpm.r,GateFacts[[#This Row],[صف المصدر]],_xlpm.g,GateFacts[[#This Row],[رقم البوابة]],_xlpm.pd,IF(AND(ISNUMBER(_xlpm.r),_xlpm.g&gt;=6,_xlpm.g&lt;=8),INDEX(Table15[],_xlpm.r,19+_xlpm.g),""),IF(ISNUMBER(_xlpm.pd),_xlpm.pd,""))</f>
        <v/>
      </c>
      <c r="O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 s="53" t="str">
        <f ca="1">IF(ISNUMBER(GateFacts[[#This Row],[تاريخ البوابة]]),GateFacts[[#This Row],[تاريخ البوابة]]-TODAY(),"")</f>
        <v/>
      </c>
      <c r="Q40" s="53" t="str">
        <f>IF(ISNUMBER(GateFacts[[#This Row],[تاريخ البوابة]]),TEXT(GateFacts[[#This Row],[تاريخ البوابة]],"yyyy-mm"),"بدون تاريخ")</f>
        <v>بدون تاريخ</v>
      </c>
      <c r="R40" s="53">
        <f ca="1">--OR(GateFacts[[#This Row],[الحالة]]="مكتمل",GateFacts[[#This Row],[الحالة]]="لا ينطبق")</f>
        <v>0</v>
      </c>
      <c r="S40" s="53">
        <f ca="1">_xlfn.LET(_xlpm.m,_xlfn.MINIFS(GateFacts[رقم البوابة],GateFacts[رقم المشروع],GateFacts[[#This Row],[رقم المشروع]],GateFacts[منجزة],0),IF(_xlpm.m=0,9,_xlpm.m))</f>
        <v>5</v>
      </c>
      <c r="T40" s="53">
        <f ca="1">--(GateFacts[[#This Row],[رقم البوابة]]=GateFacts[[#This Row],[البوابة الحالية للمشروع]])</f>
        <v>0</v>
      </c>
      <c r="U40" s="53">
        <f ca="1">IF(AND(GateFacts[[#This Row],[الحالة]]="مكتمل",COUNTIFS(GateFacts[رقم المشروع],GateFacts[[#This Row],[رقم المشروع]],GateFacts[رقم البوابة],"&lt;"&amp;GateFacts[[#This Row],[رقم البوابة]],GateFacts[منجزة],0)&gt;0),1,0)</f>
        <v>0</v>
      </c>
      <c r="V40" s="53" t="e">
        <f>SUBTOTAL(103,GateFacts[[#This Row],[م]])*OR(SelRegion="الكل",GateFacts[[#This Row],[المنطقة]]=SelRegion)</f>
        <v>#REF!</v>
      </c>
      <c r="W40" s="74" t="str" cm="1">
        <f t="array" ref="W40">IF(ISNUMBER(GateFacts[[#This Row],[صف المصدر]]),INDEX(Table15[],GateFacts[[#This Row],[صف المصدر]],16),"")</f>
        <v>الشمالي الغربي</v>
      </c>
    </row>
    <row r="41" spans="1:23" x14ac:dyDescent="0.4">
      <c r="A41" s="53" cm="1">
        <f t="array" ref="A41">ROW()-ROW(GateFacts[#Headers])</f>
        <v>40</v>
      </c>
      <c r="B41" s="53">
        <f>INT((GateFacts[[#This Row],[م]]-1)/8)+1</f>
        <v>5</v>
      </c>
      <c r="C41" s="53">
        <f>MOD(GateFacts[[#This Row],[م]]-1,8)+1</f>
        <v>8</v>
      </c>
      <c r="D41" s="53" cm="1">
        <f t="array" ref="D41">IFERROR(INDEX(_xlfn.ANCHORARRAY(Settings!$H$2),GateFacts[[#This Row],[رقم المشروع]]),"")</f>
        <v>202</v>
      </c>
      <c r="E41" s="53" t="str" cm="1">
        <f t="array" ref="E41">INDEX(Table15[],GateFacts[[#This Row],[صف المصدر]],14)&amp;""</f>
        <v>P860</v>
      </c>
      <c r="F41" s="53" t="str" cm="1">
        <f t="array" ref="F41">INDEX(Table15[],GateFacts[[#This Row],[صف المصدر]],15)&amp;""</f>
        <v>نقل ومعالجة الحماه من محطة معالجة مياه الصرف الصحي بالمدينة المنورة ( الجزء الأول )</v>
      </c>
      <c r="G41" s="53" t="str" cm="1">
        <f t="array" ref="G41">INDEX(Table15[],GateFacts[[#This Row],[صف المصدر]],17)&amp;""</f>
        <v>المدينة المنورة</v>
      </c>
      <c r="H41" s="58">
        <f>N(INDEX(Table15[],GateFacts[[#This Row],[صف المصدر]],18))</f>
        <v>69000000</v>
      </c>
      <c r="I41" s="53" t="str" cm="1">
        <f t="array" ref="I41">_xlfn.LET(_xlpm.x,TRIM(INDEX(Table15[],GateFacts[[#This Row],[صف المصدر]],22)&amp;""),IF(_xlpm.x="","غير محدد",_xlpm.x))</f>
        <v>إعادة طرح</v>
      </c>
      <c r="J41" s="53" t="str">
        <f>"بوابة "&amp;GateFacts[[#This Row],[رقم البوابة]]</f>
        <v>بوابة 8</v>
      </c>
      <c r="K41" s="53" t="str" cm="1">
        <f t="array" ref="K41">INDEX(Settings!$E$2:$E$9,GateFacts[[#This Row],[رقم البوابة]])</f>
        <v>التسليم و الاغلاق</v>
      </c>
      <c r="L41" s="53" t="str" cm="1">
        <f t="array" ref="L41">_xlfn.LET(_xlpm.c,INDEX(Table15[],GateFacts[[#This Row],[صف المصدر]],9-GateFacts[[#This Row],[رقم البوابة]]),IF(ISBLANK(_xlpm.c),"",_xlpm.c))</f>
        <v/>
      </c>
      <c r="M4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1" s="56" t="str" cm="1">
        <f t="array" ref="N41">_xlfn.LET(_xlpm.r,GateFacts[[#This Row],[صف المصدر]],_xlpm.g,GateFacts[[#This Row],[رقم البوابة]],_xlpm.pd,IF(AND(ISNUMBER(_xlpm.r),_xlpm.g&gt;=6,_xlpm.g&lt;=8),INDEX(Table15[],_xlpm.r,19+_xlpm.g),""),IF(ISNUMBER(_xlpm.pd),_xlpm.pd,""))</f>
        <v/>
      </c>
      <c r="O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1" s="53" t="str">
        <f ca="1">IF(ISNUMBER(GateFacts[[#This Row],[تاريخ البوابة]]),GateFacts[[#This Row],[تاريخ البوابة]]-TODAY(),"")</f>
        <v/>
      </c>
      <c r="Q41" s="53" t="str">
        <f>IF(ISNUMBER(GateFacts[[#This Row],[تاريخ البوابة]]),TEXT(GateFacts[[#This Row],[تاريخ البوابة]],"yyyy-mm"),"بدون تاريخ")</f>
        <v>بدون تاريخ</v>
      </c>
      <c r="R41" s="53">
        <f ca="1">--OR(GateFacts[[#This Row],[الحالة]]="مكتمل",GateFacts[[#This Row],[الحالة]]="لا ينطبق")</f>
        <v>0</v>
      </c>
      <c r="S41" s="53">
        <f ca="1">_xlfn.LET(_xlpm.m,_xlfn.MINIFS(GateFacts[رقم البوابة],GateFacts[رقم المشروع],GateFacts[[#This Row],[رقم المشروع]],GateFacts[منجزة],0),IF(_xlpm.m=0,9,_xlpm.m))</f>
        <v>5</v>
      </c>
      <c r="T41" s="53">
        <f ca="1">--(GateFacts[[#This Row],[رقم البوابة]]=GateFacts[[#This Row],[البوابة الحالية للمشروع]])</f>
        <v>0</v>
      </c>
      <c r="U41" s="53">
        <f ca="1">IF(AND(GateFacts[[#This Row],[الحالة]]="مكتمل",COUNTIFS(GateFacts[رقم المشروع],GateFacts[[#This Row],[رقم المشروع]],GateFacts[رقم البوابة],"&lt;"&amp;GateFacts[[#This Row],[رقم البوابة]],GateFacts[منجزة],0)&gt;0),1,0)</f>
        <v>0</v>
      </c>
      <c r="V41" s="53" t="e">
        <f>SUBTOTAL(103,GateFacts[[#This Row],[م]])*OR(SelRegion="الكل",GateFacts[[#This Row],[المنطقة]]=SelRegion)</f>
        <v>#REF!</v>
      </c>
      <c r="W41" s="74" t="str" cm="1">
        <f t="array" ref="W41">IF(ISNUMBER(GateFacts[[#This Row],[صف المصدر]]),INDEX(Table15[],GateFacts[[#This Row],[صف المصدر]],16),"")</f>
        <v>الشمالي الغربي</v>
      </c>
    </row>
    <row r="42" spans="1:23" x14ac:dyDescent="0.4">
      <c r="A42" s="53" cm="1">
        <f t="array" ref="A42">ROW()-ROW(GateFacts[#Headers])</f>
        <v>41</v>
      </c>
      <c r="B42" s="53">
        <f>INT((GateFacts[[#This Row],[م]]-1)/8)+1</f>
        <v>6</v>
      </c>
      <c r="C42" s="53">
        <f>MOD(GateFacts[[#This Row],[م]]-1,8)+1</f>
        <v>1</v>
      </c>
      <c r="D42" s="53" cm="1">
        <f t="array" ref="D42">IFERROR(INDEX(_xlfn.ANCHORARRAY(Settings!$H$2),GateFacts[[#This Row],[رقم المشروع]]),"")</f>
        <v>203</v>
      </c>
      <c r="E42" s="53" t="str" cm="1">
        <f t="array" ref="E42">INDEX(Table15[],GateFacts[[#This Row],[صف المصدر]],14)&amp;""</f>
        <v>P816-2</v>
      </c>
      <c r="F42" s="53" t="str" cm="1">
        <f t="array" ref="F42">INDEX(Table15[],GateFacts[[#This Row],[صف المصدر]],15)&amp;""</f>
        <v>تنفيذ الخط الرئيسي للصرف الصحي وشبكات التجميع لخدمة توسعة المطار ومخطط العوينة والعاقول بالمدينة المنورة</v>
      </c>
      <c r="G42" s="53" t="str" cm="1">
        <f t="array" ref="G42">INDEX(Table15[],GateFacts[[#This Row],[صف المصدر]],17)&amp;""</f>
        <v>المدينة المنورة</v>
      </c>
      <c r="H42" s="58">
        <f>N(INDEX(Table15[],GateFacts[[#This Row],[صف المصدر]],18))</f>
        <v>242258338.75</v>
      </c>
      <c r="I42" s="53" t="str" cm="1">
        <f t="array" ref="I42">_xlfn.LET(_xlpm.x,TRIM(INDEX(Table15[],GateFacts[[#This Row],[صف المصدر]],22)&amp;""),IF(_xlpm.x="","غير محدد",_xlpm.x))</f>
        <v>تعزيز التكاليف</v>
      </c>
      <c r="J42" s="53" t="str">
        <f>"بوابة "&amp;GateFacts[[#This Row],[رقم البوابة]]</f>
        <v>بوابة 1</v>
      </c>
      <c r="K42" s="53" t="str" cm="1">
        <f t="array" ref="K42">INDEX(Settings!$E$2:$E$9,GateFacts[[#This Row],[رقم البوابة]])</f>
        <v>تخطيط استراتيجي</v>
      </c>
      <c r="L42" s="53" t="str" cm="1">
        <f t="array" ref="L42">_xlfn.LET(_xlpm.c,INDEX(Table15[],GateFacts[[#This Row],[صف المصدر]],9-GateFacts[[#This Row],[رقم البوابة]]),IF(ISBLANK(_xlpm.c),"",_xlpm.c))</f>
        <v>مكتمل</v>
      </c>
      <c r="M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2" s="56" t="str" cm="1">
        <f t="array" ref="N42">_xlfn.LET(_xlpm.r,GateFacts[[#This Row],[صف المصدر]],_xlpm.g,GateFacts[[#This Row],[رقم البوابة]],_xlpm.pd,IF(AND(ISNUMBER(_xlpm.r),_xlpm.g&gt;=6,_xlpm.g&lt;=8),INDEX(Table15[],_xlpm.r,19+_xlpm.g),""),IF(ISNUMBER(_xlpm.pd),_xlpm.pd,""))</f>
        <v/>
      </c>
      <c r="O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2" s="53" t="str">
        <f ca="1">IF(ISNUMBER(GateFacts[[#This Row],[تاريخ البوابة]]),GateFacts[[#This Row],[تاريخ البوابة]]-TODAY(),"")</f>
        <v/>
      </c>
      <c r="Q42" s="53" t="str">
        <f>IF(ISNUMBER(GateFacts[[#This Row],[تاريخ البوابة]]),TEXT(GateFacts[[#This Row],[تاريخ البوابة]],"yyyy-mm"),"بدون تاريخ")</f>
        <v>بدون تاريخ</v>
      </c>
      <c r="R42" s="53">
        <f ca="1">--OR(GateFacts[[#This Row],[الحالة]]="مكتمل",GateFacts[[#This Row],[الحالة]]="لا ينطبق")</f>
        <v>1</v>
      </c>
      <c r="S42" s="53">
        <f ca="1">_xlfn.LET(_xlpm.m,_xlfn.MINIFS(GateFacts[رقم البوابة],GateFacts[رقم المشروع],GateFacts[[#This Row],[رقم المشروع]],GateFacts[منجزة],0),IF(_xlpm.m=0,9,_xlpm.m))</f>
        <v>5</v>
      </c>
      <c r="T42" s="53">
        <f ca="1">--(GateFacts[[#This Row],[رقم البوابة]]=GateFacts[[#This Row],[البوابة الحالية للمشروع]])</f>
        <v>0</v>
      </c>
      <c r="U42" s="53">
        <f ca="1">IF(AND(GateFacts[[#This Row],[الحالة]]="مكتمل",COUNTIFS(GateFacts[رقم المشروع],GateFacts[[#This Row],[رقم المشروع]],GateFacts[رقم البوابة],"&lt;"&amp;GateFacts[[#This Row],[رقم البوابة]],GateFacts[منجزة],0)&gt;0),1,0)</f>
        <v>0</v>
      </c>
      <c r="V42" s="53" t="e">
        <f>SUBTOTAL(103,GateFacts[[#This Row],[م]])*OR(SelRegion="الكل",GateFacts[[#This Row],[المنطقة]]=SelRegion)</f>
        <v>#REF!</v>
      </c>
      <c r="W42" s="74" t="str" cm="1">
        <f t="array" ref="W42">IF(ISNUMBER(GateFacts[[#This Row],[صف المصدر]]),INDEX(Table15[],GateFacts[[#This Row],[صف المصدر]],16),"")</f>
        <v>الشمالي الغربي</v>
      </c>
    </row>
    <row r="43" spans="1:23" x14ac:dyDescent="0.4">
      <c r="A43" s="53" cm="1">
        <f t="array" ref="A43">ROW()-ROW(GateFacts[#Headers])</f>
        <v>42</v>
      </c>
      <c r="B43" s="53">
        <f>INT((GateFacts[[#This Row],[م]]-1)/8)+1</f>
        <v>6</v>
      </c>
      <c r="C43" s="53">
        <f>MOD(GateFacts[[#This Row],[م]]-1,8)+1</f>
        <v>2</v>
      </c>
      <c r="D43" s="53" cm="1">
        <f t="array" ref="D43">IFERROR(INDEX(_xlfn.ANCHORARRAY(Settings!$H$2),GateFacts[[#This Row],[رقم المشروع]]),"")</f>
        <v>203</v>
      </c>
      <c r="E43" s="53" t="str" cm="1">
        <f t="array" ref="E43">INDEX(Table15[],GateFacts[[#This Row],[صف المصدر]],14)&amp;""</f>
        <v>P816-2</v>
      </c>
      <c r="F43" s="53" t="str" cm="1">
        <f t="array" ref="F43">INDEX(Table15[],GateFacts[[#This Row],[صف المصدر]],15)&amp;""</f>
        <v>تنفيذ الخط الرئيسي للصرف الصحي وشبكات التجميع لخدمة توسعة المطار ومخطط العوينة والعاقول بالمدينة المنورة</v>
      </c>
      <c r="G43" s="53" t="str" cm="1">
        <f t="array" ref="G43">INDEX(Table15[],GateFacts[[#This Row],[صف المصدر]],17)&amp;""</f>
        <v>المدينة المنورة</v>
      </c>
      <c r="H43" s="58">
        <f>N(INDEX(Table15[],GateFacts[[#This Row],[صف المصدر]],18))</f>
        <v>242258338.75</v>
      </c>
      <c r="I43" s="53" t="str" cm="1">
        <f t="array" ref="I43">_xlfn.LET(_xlpm.x,TRIM(INDEX(Table15[],GateFacts[[#This Row],[صف المصدر]],22)&amp;""),IF(_xlpm.x="","غير محدد",_xlpm.x))</f>
        <v>تعزيز التكاليف</v>
      </c>
      <c r="J43" s="53" t="str">
        <f>"بوابة "&amp;GateFacts[[#This Row],[رقم البوابة]]</f>
        <v>بوابة 2</v>
      </c>
      <c r="K43" s="53" t="str" cm="1">
        <f t="array" ref="K43">INDEX(Settings!$E$2:$E$9,GateFacts[[#This Row],[رقم البوابة]])</f>
        <v>التخطيط الاولي</v>
      </c>
      <c r="L43" s="53" t="str" cm="1">
        <f t="array" ref="L43">_xlfn.LET(_xlpm.c,INDEX(Table15[],GateFacts[[#This Row],[صف المصدر]],9-GateFacts[[#This Row],[رقم البوابة]]),IF(ISBLANK(_xlpm.c),"",_xlpm.c))</f>
        <v>مكتمل</v>
      </c>
      <c r="M4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 s="56" t="str" cm="1">
        <f t="array" ref="N43">_xlfn.LET(_xlpm.r,GateFacts[[#This Row],[صف المصدر]],_xlpm.g,GateFacts[[#This Row],[رقم البوابة]],_xlpm.pd,IF(AND(ISNUMBER(_xlpm.r),_xlpm.g&gt;=6,_xlpm.g&lt;=8),INDEX(Table15[],_xlpm.r,19+_xlpm.g),""),IF(ISNUMBER(_xlpm.pd),_xlpm.pd,""))</f>
        <v/>
      </c>
      <c r="O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 s="53" t="str">
        <f ca="1">IF(ISNUMBER(GateFacts[[#This Row],[تاريخ البوابة]]),GateFacts[[#This Row],[تاريخ البوابة]]-TODAY(),"")</f>
        <v/>
      </c>
      <c r="Q43" s="53" t="str">
        <f>IF(ISNUMBER(GateFacts[[#This Row],[تاريخ البوابة]]),TEXT(GateFacts[[#This Row],[تاريخ البوابة]],"yyyy-mm"),"بدون تاريخ")</f>
        <v>بدون تاريخ</v>
      </c>
      <c r="R43" s="53">
        <f ca="1">--OR(GateFacts[[#This Row],[الحالة]]="مكتمل",GateFacts[[#This Row],[الحالة]]="لا ينطبق")</f>
        <v>1</v>
      </c>
      <c r="S43" s="53">
        <f ca="1">_xlfn.LET(_xlpm.m,_xlfn.MINIFS(GateFacts[رقم البوابة],GateFacts[رقم المشروع],GateFacts[[#This Row],[رقم المشروع]],GateFacts[منجزة],0),IF(_xlpm.m=0,9,_xlpm.m))</f>
        <v>5</v>
      </c>
      <c r="T43" s="53">
        <f ca="1">--(GateFacts[[#This Row],[رقم البوابة]]=GateFacts[[#This Row],[البوابة الحالية للمشروع]])</f>
        <v>0</v>
      </c>
      <c r="U43" s="53">
        <f ca="1">IF(AND(GateFacts[[#This Row],[الحالة]]="مكتمل",COUNTIFS(GateFacts[رقم المشروع],GateFacts[[#This Row],[رقم المشروع]],GateFacts[رقم البوابة],"&lt;"&amp;GateFacts[[#This Row],[رقم البوابة]],GateFacts[منجزة],0)&gt;0),1,0)</f>
        <v>0</v>
      </c>
      <c r="V43" s="53" t="e">
        <f>SUBTOTAL(103,GateFacts[[#This Row],[م]])*OR(SelRegion="الكل",GateFacts[[#This Row],[المنطقة]]=SelRegion)</f>
        <v>#REF!</v>
      </c>
      <c r="W43" s="74" t="str" cm="1">
        <f t="array" ref="W43">IF(ISNUMBER(GateFacts[[#This Row],[صف المصدر]]),INDEX(Table15[],GateFacts[[#This Row],[صف المصدر]],16),"")</f>
        <v>الشمالي الغربي</v>
      </c>
    </row>
    <row r="44" spans="1:23" x14ac:dyDescent="0.4">
      <c r="A44" s="53" cm="1">
        <f t="array" ref="A44">ROW()-ROW(GateFacts[#Headers])</f>
        <v>43</v>
      </c>
      <c r="B44" s="53">
        <f>INT((GateFacts[[#This Row],[م]]-1)/8)+1</f>
        <v>6</v>
      </c>
      <c r="C44" s="53">
        <f>MOD(GateFacts[[#This Row],[م]]-1,8)+1</f>
        <v>3</v>
      </c>
      <c r="D44" s="53" cm="1">
        <f t="array" ref="D44">IFERROR(INDEX(_xlfn.ANCHORARRAY(Settings!$H$2),GateFacts[[#This Row],[رقم المشروع]]),"")</f>
        <v>203</v>
      </c>
      <c r="E44" s="53" t="str" cm="1">
        <f t="array" ref="E44">INDEX(Table15[],GateFacts[[#This Row],[صف المصدر]],14)&amp;""</f>
        <v>P816-2</v>
      </c>
      <c r="F44" s="53" t="str" cm="1">
        <f t="array" ref="F44">INDEX(Table15[],GateFacts[[#This Row],[صف المصدر]],15)&amp;""</f>
        <v>تنفيذ الخط الرئيسي للصرف الصحي وشبكات التجميع لخدمة توسعة المطار ومخطط العوينة والعاقول بالمدينة المنورة</v>
      </c>
      <c r="G44" s="53" t="str" cm="1">
        <f t="array" ref="G44">INDEX(Table15[],GateFacts[[#This Row],[صف المصدر]],17)&amp;""</f>
        <v>المدينة المنورة</v>
      </c>
      <c r="H44" s="58">
        <f>N(INDEX(Table15[],GateFacts[[#This Row],[صف المصدر]],18))</f>
        <v>242258338.75</v>
      </c>
      <c r="I44" s="53" t="str" cm="1">
        <f t="array" ref="I44">_xlfn.LET(_xlpm.x,TRIM(INDEX(Table15[],GateFacts[[#This Row],[صف المصدر]],22)&amp;""),IF(_xlpm.x="","غير محدد",_xlpm.x))</f>
        <v>تعزيز التكاليف</v>
      </c>
      <c r="J44" s="53" t="str">
        <f>"بوابة "&amp;GateFacts[[#This Row],[رقم البوابة]]</f>
        <v>بوابة 3</v>
      </c>
      <c r="K44" s="53" t="str" cm="1">
        <f t="array" ref="K44">INDEX(Settings!$E$2:$E$9,GateFacts[[#This Row],[رقم البوابة]])</f>
        <v>الطرح للتصميم</v>
      </c>
      <c r="L44" s="53" t="str" cm="1">
        <f t="array" ref="L44">_xlfn.LET(_xlpm.c,INDEX(Table15[],GateFacts[[#This Row],[صف المصدر]],9-GateFacts[[#This Row],[رقم البوابة]]),IF(ISBLANK(_xlpm.c),"",_xlpm.c))</f>
        <v>مكتمل</v>
      </c>
      <c r="M4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4" s="56" t="str" cm="1">
        <f t="array" ref="N44">_xlfn.LET(_xlpm.r,GateFacts[[#This Row],[صف المصدر]],_xlpm.g,GateFacts[[#This Row],[رقم البوابة]],_xlpm.pd,IF(AND(ISNUMBER(_xlpm.r),_xlpm.g&gt;=6,_xlpm.g&lt;=8),INDEX(Table15[],_xlpm.r,19+_xlpm.g),""),IF(ISNUMBER(_xlpm.pd),_xlpm.pd,""))</f>
        <v/>
      </c>
      <c r="O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4" s="53" t="str">
        <f ca="1">IF(ISNUMBER(GateFacts[[#This Row],[تاريخ البوابة]]),GateFacts[[#This Row],[تاريخ البوابة]]-TODAY(),"")</f>
        <v/>
      </c>
      <c r="Q44" s="53" t="str">
        <f>IF(ISNUMBER(GateFacts[[#This Row],[تاريخ البوابة]]),TEXT(GateFacts[[#This Row],[تاريخ البوابة]],"yyyy-mm"),"بدون تاريخ")</f>
        <v>بدون تاريخ</v>
      </c>
      <c r="R44" s="53">
        <f ca="1">--OR(GateFacts[[#This Row],[الحالة]]="مكتمل",GateFacts[[#This Row],[الحالة]]="لا ينطبق")</f>
        <v>1</v>
      </c>
      <c r="S44" s="53">
        <f ca="1">_xlfn.LET(_xlpm.m,_xlfn.MINIFS(GateFacts[رقم البوابة],GateFacts[رقم المشروع],GateFacts[[#This Row],[رقم المشروع]],GateFacts[منجزة],0),IF(_xlpm.m=0,9,_xlpm.m))</f>
        <v>5</v>
      </c>
      <c r="T44" s="53">
        <f ca="1">--(GateFacts[[#This Row],[رقم البوابة]]=GateFacts[[#This Row],[البوابة الحالية للمشروع]])</f>
        <v>0</v>
      </c>
      <c r="U44" s="53">
        <f ca="1">IF(AND(GateFacts[[#This Row],[الحالة]]="مكتمل",COUNTIFS(GateFacts[رقم المشروع],GateFacts[[#This Row],[رقم المشروع]],GateFacts[رقم البوابة],"&lt;"&amp;GateFacts[[#This Row],[رقم البوابة]],GateFacts[منجزة],0)&gt;0),1,0)</f>
        <v>0</v>
      </c>
      <c r="V44" s="53" t="e">
        <f>SUBTOTAL(103,GateFacts[[#This Row],[م]])*OR(SelRegion="الكل",GateFacts[[#This Row],[المنطقة]]=SelRegion)</f>
        <v>#REF!</v>
      </c>
      <c r="W44" s="74" t="str" cm="1">
        <f t="array" ref="W44">IF(ISNUMBER(GateFacts[[#This Row],[صف المصدر]]),INDEX(Table15[],GateFacts[[#This Row],[صف المصدر]],16),"")</f>
        <v>الشمالي الغربي</v>
      </c>
    </row>
    <row r="45" spans="1:23" x14ac:dyDescent="0.4">
      <c r="A45" s="53" cm="1">
        <f t="array" ref="A45">ROW()-ROW(GateFacts[#Headers])</f>
        <v>44</v>
      </c>
      <c r="B45" s="53">
        <f>INT((GateFacts[[#This Row],[م]]-1)/8)+1</f>
        <v>6</v>
      </c>
      <c r="C45" s="53">
        <f>MOD(GateFacts[[#This Row],[م]]-1,8)+1</f>
        <v>4</v>
      </c>
      <c r="D45" s="53" cm="1">
        <f t="array" ref="D45">IFERROR(INDEX(_xlfn.ANCHORARRAY(Settings!$H$2),GateFacts[[#This Row],[رقم المشروع]]),"")</f>
        <v>203</v>
      </c>
      <c r="E45" s="53" t="str" cm="1">
        <f t="array" ref="E45">INDEX(Table15[],GateFacts[[#This Row],[صف المصدر]],14)&amp;""</f>
        <v>P816-2</v>
      </c>
      <c r="F45" s="53" t="str" cm="1">
        <f t="array" ref="F45">INDEX(Table15[],GateFacts[[#This Row],[صف المصدر]],15)&amp;""</f>
        <v>تنفيذ الخط الرئيسي للصرف الصحي وشبكات التجميع لخدمة توسعة المطار ومخطط العوينة والعاقول بالمدينة المنورة</v>
      </c>
      <c r="G45" s="53" t="str" cm="1">
        <f t="array" ref="G45">INDEX(Table15[],GateFacts[[#This Row],[صف المصدر]],17)&amp;""</f>
        <v>المدينة المنورة</v>
      </c>
      <c r="H45" s="58">
        <f>N(INDEX(Table15[],GateFacts[[#This Row],[صف المصدر]],18))</f>
        <v>242258338.75</v>
      </c>
      <c r="I45" s="53" t="str" cm="1">
        <f t="array" ref="I45">_xlfn.LET(_xlpm.x,TRIM(INDEX(Table15[],GateFacts[[#This Row],[صف المصدر]],22)&amp;""),IF(_xlpm.x="","غير محدد",_xlpm.x))</f>
        <v>تعزيز التكاليف</v>
      </c>
      <c r="J45" s="53" t="str">
        <f>"بوابة "&amp;GateFacts[[#This Row],[رقم البوابة]]</f>
        <v>بوابة 4</v>
      </c>
      <c r="K45" s="53" t="str" cm="1">
        <f t="array" ref="K45">INDEX(Settings!$E$2:$E$9,GateFacts[[#This Row],[رقم البوابة]])</f>
        <v>التصميم</v>
      </c>
      <c r="L45" s="53" t="str" cm="1">
        <f t="array" ref="L45">_xlfn.LET(_xlpm.c,INDEX(Table15[],GateFacts[[#This Row],[صف المصدر]],9-GateFacts[[#This Row],[رقم البوابة]]),IF(ISBLANK(_xlpm.c),"",_xlpm.c))</f>
        <v>مكتمل</v>
      </c>
      <c r="M4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5" s="56" t="str" cm="1">
        <f t="array" ref="N45">_xlfn.LET(_xlpm.r,GateFacts[[#This Row],[صف المصدر]],_xlpm.g,GateFacts[[#This Row],[رقم البوابة]],_xlpm.pd,IF(AND(ISNUMBER(_xlpm.r),_xlpm.g&gt;=6,_xlpm.g&lt;=8),INDEX(Table15[],_xlpm.r,19+_xlpm.g),""),IF(ISNUMBER(_xlpm.pd),_xlpm.pd,""))</f>
        <v/>
      </c>
      <c r="O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5" s="53" t="str">
        <f ca="1">IF(ISNUMBER(GateFacts[[#This Row],[تاريخ البوابة]]),GateFacts[[#This Row],[تاريخ البوابة]]-TODAY(),"")</f>
        <v/>
      </c>
      <c r="Q45" s="53" t="str">
        <f>IF(ISNUMBER(GateFacts[[#This Row],[تاريخ البوابة]]),TEXT(GateFacts[[#This Row],[تاريخ البوابة]],"yyyy-mm"),"بدون تاريخ")</f>
        <v>بدون تاريخ</v>
      </c>
      <c r="R45" s="53">
        <f ca="1">--OR(GateFacts[[#This Row],[الحالة]]="مكتمل",GateFacts[[#This Row],[الحالة]]="لا ينطبق")</f>
        <v>1</v>
      </c>
      <c r="S45" s="53">
        <f ca="1">_xlfn.LET(_xlpm.m,_xlfn.MINIFS(GateFacts[رقم البوابة],GateFacts[رقم المشروع],GateFacts[[#This Row],[رقم المشروع]],GateFacts[منجزة],0),IF(_xlpm.m=0,9,_xlpm.m))</f>
        <v>5</v>
      </c>
      <c r="T45" s="53">
        <f ca="1">--(GateFacts[[#This Row],[رقم البوابة]]=GateFacts[[#This Row],[البوابة الحالية للمشروع]])</f>
        <v>0</v>
      </c>
      <c r="U45" s="53">
        <f ca="1">IF(AND(GateFacts[[#This Row],[الحالة]]="مكتمل",COUNTIFS(GateFacts[رقم المشروع],GateFacts[[#This Row],[رقم المشروع]],GateFacts[رقم البوابة],"&lt;"&amp;GateFacts[[#This Row],[رقم البوابة]],GateFacts[منجزة],0)&gt;0),1,0)</f>
        <v>0</v>
      </c>
      <c r="V45" s="53" t="e">
        <f>SUBTOTAL(103,GateFacts[[#This Row],[م]])*OR(SelRegion="الكل",GateFacts[[#This Row],[المنطقة]]=SelRegion)</f>
        <v>#REF!</v>
      </c>
      <c r="W45" s="74" t="str" cm="1">
        <f t="array" ref="W45">IF(ISNUMBER(GateFacts[[#This Row],[صف المصدر]]),INDEX(Table15[],GateFacts[[#This Row],[صف المصدر]],16),"")</f>
        <v>الشمالي الغربي</v>
      </c>
    </row>
    <row r="46" spans="1:23" x14ac:dyDescent="0.4">
      <c r="A46" s="53" cm="1">
        <f t="array" ref="A46">ROW()-ROW(GateFacts[#Headers])</f>
        <v>45</v>
      </c>
      <c r="B46" s="53">
        <f>INT((GateFacts[[#This Row],[م]]-1)/8)+1</f>
        <v>6</v>
      </c>
      <c r="C46" s="53">
        <f>MOD(GateFacts[[#This Row],[م]]-1,8)+1</f>
        <v>5</v>
      </c>
      <c r="D46" s="53" cm="1">
        <f t="array" ref="D46">IFERROR(INDEX(_xlfn.ANCHORARRAY(Settings!$H$2),GateFacts[[#This Row],[رقم المشروع]]),"")</f>
        <v>203</v>
      </c>
      <c r="E46" s="53" t="str" cm="1">
        <f t="array" ref="E46">INDEX(Table15[],GateFacts[[#This Row],[صف المصدر]],14)&amp;""</f>
        <v>P816-2</v>
      </c>
      <c r="F46" s="53" t="str" cm="1">
        <f t="array" ref="F46">INDEX(Table15[],GateFacts[[#This Row],[صف المصدر]],15)&amp;""</f>
        <v>تنفيذ الخط الرئيسي للصرف الصحي وشبكات التجميع لخدمة توسعة المطار ومخطط العوينة والعاقول بالمدينة المنورة</v>
      </c>
      <c r="G46" s="53" t="str" cm="1">
        <f t="array" ref="G46">INDEX(Table15[],GateFacts[[#This Row],[صف المصدر]],17)&amp;""</f>
        <v>المدينة المنورة</v>
      </c>
      <c r="H46" s="58">
        <f>N(INDEX(Table15[],GateFacts[[#This Row],[صف المصدر]],18))</f>
        <v>242258338.75</v>
      </c>
      <c r="I46" s="53" t="str" cm="1">
        <f t="array" ref="I46">_xlfn.LET(_xlpm.x,TRIM(INDEX(Table15[],GateFacts[[#This Row],[صف المصدر]],22)&amp;""),IF(_xlpm.x="","غير محدد",_xlpm.x))</f>
        <v>تعزيز التكاليف</v>
      </c>
      <c r="J46" s="53" t="str">
        <f>"بوابة "&amp;GateFacts[[#This Row],[رقم البوابة]]</f>
        <v>بوابة 5</v>
      </c>
      <c r="K46" s="53" t="str" cm="1">
        <f t="array" ref="K46">INDEX(Settings!$E$2:$E$9,GateFacts[[#This Row],[رقم البوابة]])</f>
        <v>الطرح للتنفيذ</v>
      </c>
      <c r="L46" s="53" t="str" cm="1">
        <f t="array" ref="L46">_xlfn.LET(_xlpm.c,INDEX(Table15[],GateFacts[[#This Row],[صف المصدر]],9-GateFacts[[#This Row],[رقم البوابة]]),IF(ISBLANK(_xlpm.c),"",_xlpm.c))</f>
        <v>جاري</v>
      </c>
      <c r="M4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6" s="56" t="str" cm="1">
        <f t="array" ref="N46">_xlfn.LET(_xlpm.r,GateFacts[[#This Row],[صف المصدر]],_xlpm.g,GateFacts[[#This Row],[رقم البوابة]],_xlpm.pd,IF(AND(ISNUMBER(_xlpm.r),_xlpm.g&gt;=6,_xlpm.g&lt;=8),INDEX(Table15[],_xlpm.r,19+_xlpm.g),""),IF(ISNUMBER(_xlpm.pd),_xlpm.pd,""))</f>
        <v/>
      </c>
      <c r="O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6" s="53" t="str">
        <f ca="1">IF(ISNUMBER(GateFacts[[#This Row],[تاريخ البوابة]]),GateFacts[[#This Row],[تاريخ البوابة]]-TODAY(),"")</f>
        <v/>
      </c>
      <c r="Q46" s="53" t="str">
        <f>IF(ISNUMBER(GateFacts[[#This Row],[تاريخ البوابة]]),TEXT(GateFacts[[#This Row],[تاريخ البوابة]],"yyyy-mm"),"بدون تاريخ")</f>
        <v>بدون تاريخ</v>
      </c>
      <c r="R46" s="53">
        <f ca="1">--OR(GateFacts[[#This Row],[الحالة]]="مكتمل",GateFacts[[#This Row],[الحالة]]="لا ينطبق")</f>
        <v>0</v>
      </c>
      <c r="S46" s="53">
        <f ca="1">_xlfn.LET(_xlpm.m,_xlfn.MINIFS(GateFacts[رقم البوابة],GateFacts[رقم المشروع],GateFacts[[#This Row],[رقم المشروع]],GateFacts[منجزة],0),IF(_xlpm.m=0,9,_xlpm.m))</f>
        <v>5</v>
      </c>
      <c r="T46" s="53">
        <f ca="1">--(GateFacts[[#This Row],[رقم البوابة]]=GateFacts[[#This Row],[البوابة الحالية للمشروع]])</f>
        <v>1</v>
      </c>
      <c r="U46" s="53">
        <f ca="1">IF(AND(GateFacts[[#This Row],[الحالة]]="مكتمل",COUNTIFS(GateFacts[رقم المشروع],GateFacts[[#This Row],[رقم المشروع]],GateFacts[رقم البوابة],"&lt;"&amp;GateFacts[[#This Row],[رقم البوابة]],GateFacts[منجزة],0)&gt;0),1,0)</f>
        <v>0</v>
      </c>
      <c r="V46" s="53" t="e">
        <f>SUBTOTAL(103,GateFacts[[#This Row],[م]])*OR(SelRegion="الكل",GateFacts[[#This Row],[المنطقة]]=SelRegion)</f>
        <v>#REF!</v>
      </c>
      <c r="W46" s="74" t="str" cm="1">
        <f t="array" ref="W46">IF(ISNUMBER(GateFacts[[#This Row],[صف المصدر]]),INDEX(Table15[],GateFacts[[#This Row],[صف المصدر]],16),"")</f>
        <v>الشمالي الغربي</v>
      </c>
    </row>
    <row r="47" spans="1:23" x14ac:dyDescent="0.4">
      <c r="A47" s="53" cm="1">
        <f t="array" ref="A47">ROW()-ROW(GateFacts[#Headers])</f>
        <v>46</v>
      </c>
      <c r="B47" s="53">
        <f>INT((GateFacts[[#This Row],[م]]-1)/8)+1</f>
        <v>6</v>
      </c>
      <c r="C47" s="53">
        <f>MOD(GateFacts[[#This Row],[م]]-1,8)+1</f>
        <v>6</v>
      </c>
      <c r="D47" s="53" cm="1">
        <f t="array" ref="D47">IFERROR(INDEX(_xlfn.ANCHORARRAY(Settings!$H$2),GateFacts[[#This Row],[رقم المشروع]]),"")</f>
        <v>203</v>
      </c>
      <c r="E47" s="53" t="str" cm="1">
        <f t="array" ref="E47">INDEX(Table15[],GateFacts[[#This Row],[صف المصدر]],14)&amp;""</f>
        <v>P816-2</v>
      </c>
      <c r="F47" s="53" t="str" cm="1">
        <f t="array" ref="F47">INDEX(Table15[],GateFacts[[#This Row],[صف المصدر]],15)&amp;""</f>
        <v>تنفيذ الخط الرئيسي للصرف الصحي وشبكات التجميع لخدمة توسعة المطار ومخطط العوينة والعاقول بالمدينة المنورة</v>
      </c>
      <c r="G47" s="53" t="str" cm="1">
        <f t="array" ref="G47">INDEX(Table15[],GateFacts[[#This Row],[صف المصدر]],17)&amp;""</f>
        <v>المدينة المنورة</v>
      </c>
      <c r="H47" s="58">
        <f>N(INDEX(Table15[],GateFacts[[#This Row],[صف المصدر]],18))</f>
        <v>242258338.75</v>
      </c>
      <c r="I47" s="53" t="str" cm="1">
        <f t="array" ref="I47">_xlfn.LET(_xlpm.x,TRIM(INDEX(Table15[],GateFacts[[#This Row],[صف المصدر]],22)&amp;""),IF(_xlpm.x="","غير محدد",_xlpm.x))</f>
        <v>تعزيز التكاليف</v>
      </c>
      <c r="J47" s="53" t="str">
        <f>"بوابة "&amp;GateFacts[[#This Row],[رقم البوابة]]</f>
        <v>بوابة 6</v>
      </c>
      <c r="K47" s="53" t="str" cm="1">
        <f t="array" ref="K47">INDEX(Settings!$E$2:$E$9,GateFacts[[#This Row],[رقم البوابة]])</f>
        <v>التنفيذ</v>
      </c>
      <c r="L47" s="53" t="str" cm="1">
        <f t="array" ref="L47">_xlfn.LET(_xlpm.c,INDEX(Table15[],GateFacts[[#This Row],[صف المصدر]],9-GateFacts[[#This Row],[رقم البوابة]]),IF(ISBLANK(_xlpm.c),"",_xlpm.c))</f>
        <v/>
      </c>
      <c r="M4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7" s="56" t="str" cm="1">
        <f t="array" ref="N47">_xlfn.LET(_xlpm.r,GateFacts[[#This Row],[صف المصدر]],_xlpm.g,GateFacts[[#This Row],[رقم البوابة]],_xlpm.pd,IF(AND(ISNUMBER(_xlpm.r),_xlpm.g&gt;=6,_xlpm.g&lt;=8),INDEX(Table15[],_xlpm.r,19+_xlpm.g),""),IF(ISNUMBER(_xlpm.pd),_xlpm.pd,""))</f>
        <v/>
      </c>
      <c r="O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7" s="53" t="str">
        <f ca="1">IF(ISNUMBER(GateFacts[[#This Row],[تاريخ البوابة]]),GateFacts[[#This Row],[تاريخ البوابة]]-TODAY(),"")</f>
        <v/>
      </c>
      <c r="Q47" s="53" t="str">
        <f>IF(ISNUMBER(GateFacts[[#This Row],[تاريخ البوابة]]),TEXT(GateFacts[[#This Row],[تاريخ البوابة]],"yyyy-mm"),"بدون تاريخ")</f>
        <v>بدون تاريخ</v>
      </c>
      <c r="R47" s="53">
        <f ca="1">--OR(GateFacts[[#This Row],[الحالة]]="مكتمل",GateFacts[[#This Row],[الحالة]]="لا ينطبق")</f>
        <v>0</v>
      </c>
      <c r="S47" s="53">
        <f ca="1">_xlfn.LET(_xlpm.m,_xlfn.MINIFS(GateFacts[رقم البوابة],GateFacts[رقم المشروع],GateFacts[[#This Row],[رقم المشروع]],GateFacts[منجزة],0),IF(_xlpm.m=0,9,_xlpm.m))</f>
        <v>5</v>
      </c>
      <c r="T47" s="53">
        <f ca="1">--(GateFacts[[#This Row],[رقم البوابة]]=GateFacts[[#This Row],[البوابة الحالية للمشروع]])</f>
        <v>0</v>
      </c>
      <c r="U47" s="53">
        <f ca="1">IF(AND(GateFacts[[#This Row],[الحالة]]="مكتمل",COUNTIFS(GateFacts[رقم المشروع],GateFacts[[#This Row],[رقم المشروع]],GateFacts[رقم البوابة],"&lt;"&amp;GateFacts[[#This Row],[رقم البوابة]],GateFacts[منجزة],0)&gt;0),1,0)</f>
        <v>0</v>
      </c>
      <c r="V47" s="53" t="e">
        <f>SUBTOTAL(103,GateFacts[[#This Row],[م]])*OR(SelRegion="الكل",GateFacts[[#This Row],[المنطقة]]=SelRegion)</f>
        <v>#REF!</v>
      </c>
      <c r="W47" s="74" t="str" cm="1">
        <f t="array" ref="W47">IF(ISNUMBER(GateFacts[[#This Row],[صف المصدر]]),INDEX(Table15[],GateFacts[[#This Row],[صف المصدر]],16),"")</f>
        <v>الشمالي الغربي</v>
      </c>
    </row>
    <row r="48" spans="1:23" x14ac:dyDescent="0.4">
      <c r="A48" s="53" cm="1">
        <f t="array" ref="A48">ROW()-ROW(GateFacts[#Headers])</f>
        <v>47</v>
      </c>
      <c r="B48" s="53">
        <f>INT((GateFacts[[#This Row],[م]]-1)/8)+1</f>
        <v>6</v>
      </c>
      <c r="C48" s="53">
        <f>MOD(GateFacts[[#This Row],[م]]-1,8)+1</f>
        <v>7</v>
      </c>
      <c r="D48" s="53" cm="1">
        <f t="array" ref="D48">IFERROR(INDEX(_xlfn.ANCHORARRAY(Settings!$H$2),GateFacts[[#This Row],[رقم المشروع]]),"")</f>
        <v>203</v>
      </c>
      <c r="E48" s="53" t="str" cm="1">
        <f t="array" ref="E48">INDEX(Table15[],GateFacts[[#This Row],[صف المصدر]],14)&amp;""</f>
        <v>P816-2</v>
      </c>
      <c r="F48" s="53" t="str" cm="1">
        <f t="array" ref="F48">INDEX(Table15[],GateFacts[[#This Row],[صف المصدر]],15)&amp;""</f>
        <v>تنفيذ الخط الرئيسي للصرف الصحي وشبكات التجميع لخدمة توسعة المطار ومخطط العوينة والعاقول بالمدينة المنورة</v>
      </c>
      <c r="G48" s="53" t="str" cm="1">
        <f t="array" ref="G48">INDEX(Table15[],GateFacts[[#This Row],[صف المصدر]],17)&amp;""</f>
        <v>المدينة المنورة</v>
      </c>
      <c r="H48" s="58">
        <f>N(INDEX(Table15[],GateFacts[[#This Row],[صف المصدر]],18))</f>
        <v>242258338.75</v>
      </c>
      <c r="I48" s="53" t="str" cm="1">
        <f t="array" ref="I48">_xlfn.LET(_xlpm.x,TRIM(INDEX(Table15[],GateFacts[[#This Row],[صف المصدر]],22)&amp;""),IF(_xlpm.x="","غير محدد",_xlpm.x))</f>
        <v>تعزيز التكاليف</v>
      </c>
      <c r="J48" s="53" t="str">
        <f>"بوابة "&amp;GateFacts[[#This Row],[رقم البوابة]]</f>
        <v>بوابة 7</v>
      </c>
      <c r="K48" s="53" t="str" cm="1">
        <f t="array" ref="K48">INDEX(Settings!$E$2:$E$9,GateFacts[[#This Row],[رقم البوابة]])</f>
        <v>الاختبارات التشغيلية</v>
      </c>
      <c r="L48" s="53" t="str" cm="1">
        <f t="array" ref="L48">_xlfn.LET(_xlpm.c,INDEX(Table15[],GateFacts[[#This Row],[صف المصدر]],9-GateFacts[[#This Row],[رقم البوابة]]),IF(ISBLANK(_xlpm.c),"",_xlpm.c))</f>
        <v/>
      </c>
      <c r="M4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8" s="56" t="str" cm="1">
        <f t="array" ref="N48">_xlfn.LET(_xlpm.r,GateFacts[[#This Row],[صف المصدر]],_xlpm.g,GateFacts[[#This Row],[رقم البوابة]],_xlpm.pd,IF(AND(ISNUMBER(_xlpm.r),_xlpm.g&gt;=6,_xlpm.g&lt;=8),INDEX(Table15[],_xlpm.r,19+_xlpm.g),""),IF(ISNUMBER(_xlpm.pd),_xlpm.pd,""))</f>
        <v/>
      </c>
      <c r="O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8" s="53" t="str">
        <f ca="1">IF(ISNUMBER(GateFacts[[#This Row],[تاريخ البوابة]]),GateFacts[[#This Row],[تاريخ البوابة]]-TODAY(),"")</f>
        <v/>
      </c>
      <c r="Q48" s="53" t="str">
        <f>IF(ISNUMBER(GateFacts[[#This Row],[تاريخ البوابة]]),TEXT(GateFacts[[#This Row],[تاريخ البوابة]],"yyyy-mm"),"بدون تاريخ")</f>
        <v>بدون تاريخ</v>
      </c>
      <c r="R48" s="53">
        <f ca="1">--OR(GateFacts[[#This Row],[الحالة]]="مكتمل",GateFacts[[#This Row],[الحالة]]="لا ينطبق")</f>
        <v>0</v>
      </c>
      <c r="S48" s="53">
        <f ca="1">_xlfn.LET(_xlpm.m,_xlfn.MINIFS(GateFacts[رقم البوابة],GateFacts[رقم المشروع],GateFacts[[#This Row],[رقم المشروع]],GateFacts[منجزة],0),IF(_xlpm.m=0,9,_xlpm.m))</f>
        <v>5</v>
      </c>
      <c r="T48" s="53">
        <f ca="1">--(GateFacts[[#This Row],[رقم البوابة]]=GateFacts[[#This Row],[البوابة الحالية للمشروع]])</f>
        <v>0</v>
      </c>
      <c r="U48" s="53">
        <f ca="1">IF(AND(GateFacts[[#This Row],[الحالة]]="مكتمل",COUNTIFS(GateFacts[رقم المشروع],GateFacts[[#This Row],[رقم المشروع]],GateFacts[رقم البوابة],"&lt;"&amp;GateFacts[[#This Row],[رقم البوابة]],GateFacts[منجزة],0)&gt;0),1,0)</f>
        <v>0</v>
      </c>
      <c r="V48" s="53" t="e">
        <f>SUBTOTAL(103,GateFacts[[#This Row],[م]])*OR(SelRegion="الكل",GateFacts[[#This Row],[المنطقة]]=SelRegion)</f>
        <v>#REF!</v>
      </c>
      <c r="W48" s="74" t="str" cm="1">
        <f t="array" ref="W48">IF(ISNUMBER(GateFacts[[#This Row],[صف المصدر]]),INDEX(Table15[],GateFacts[[#This Row],[صف المصدر]],16),"")</f>
        <v>الشمالي الغربي</v>
      </c>
    </row>
    <row r="49" spans="1:23" x14ac:dyDescent="0.4">
      <c r="A49" s="53" cm="1">
        <f t="array" ref="A49">ROW()-ROW(GateFacts[#Headers])</f>
        <v>48</v>
      </c>
      <c r="B49" s="53">
        <f>INT((GateFacts[[#This Row],[م]]-1)/8)+1</f>
        <v>6</v>
      </c>
      <c r="C49" s="53">
        <f>MOD(GateFacts[[#This Row],[م]]-1,8)+1</f>
        <v>8</v>
      </c>
      <c r="D49" s="53" cm="1">
        <f t="array" ref="D49">IFERROR(INDEX(_xlfn.ANCHORARRAY(Settings!$H$2),GateFacts[[#This Row],[رقم المشروع]]),"")</f>
        <v>203</v>
      </c>
      <c r="E49" s="53" t="str" cm="1">
        <f t="array" ref="E49">INDEX(Table15[],GateFacts[[#This Row],[صف المصدر]],14)&amp;""</f>
        <v>P816-2</v>
      </c>
      <c r="F49" s="53" t="str" cm="1">
        <f t="array" ref="F49">INDEX(Table15[],GateFacts[[#This Row],[صف المصدر]],15)&amp;""</f>
        <v>تنفيذ الخط الرئيسي للصرف الصحي وشبكات التجميع لخدمة توسعة المطار ومخطط العوينة والعاقول بالمدينة المنورة</v>
      </c>
      <c r="G49" s="53" t="str" cm="1">
        <f t="array" ref="G49">INDEX(Table15[],GateFacts[[#This Row],[صف المصدر]],17)&amp;""</f>
        <v>المدينة المنورة</v>
      </c>
      <c r="H49" s="58">
        <f>N(INDEX(Table15[],GateFacts[[#This Row],[صف المصدر]],18))</f>
        <v>242258338.75</v>
      </c>
      <c r="I49" s="53" t="str" cm="1">
        <f t="array" ref="I49">_xlfn.LET(_xlpm.x,TRIM(INDEX(Table15[],GateFacts[[#This Row],[صف المصدر]],22)&amp;""),IF(_xlpm.x="","غير محدد",_xlpm.x))</f>
        <v>تعزيز التكاليف</v>
      </c>
      <c r="J49" s="53" t="str">
        <f>"بوابة "&amp;GateFacts[[#This Row],[رقم البوابة]]</f>
        <v>بوابة 8</v>
      </c>
      <c r="K49" s="53" t="str" cm="1">
        <f t="array" ref="K49">INDEX(Settings!$E$2:$E$9,GateFacts[[#This Row],[رقم البوابة]])</f>
        <v>التسليم و الاغلاق</v>
      </c>
      <c r="L49" s="53" t="str" cm="1">
        <f t="array" ref="L49">_xlfn.LET(_xlpm.c,INDEX(Table15[],GateFacts[[#This Row],[صف المصدر]],9-GateFacts[[#This Row],[رقم البوابة]]),IF(ISBLANK(_xlpm.c),"",_xlpm.c))</f>
        <v/>
      </c>
      <c r="M4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9" s="56" t="str" cm="1">
        <f t="array" ref="N49">_xlfn.LET(_xlpm.r,GateFacts[[#This Row],[صف المصدر]],_xlpm.g,GateFacts[[#This Row],[رقم البوابة]],_xlpm.pd,IF(AND(ISNUMBER(_xlpm.r),_xlpm.g&gt;=6,_xlpm.g&lt;=8),INDEX(Table15[],_xlpm.r,19+_xlpm.g),""),IF(ISNUMBER(_xlpm.pd),_xlpm.pd,""))</f>
        <v/>
      </c>
      <c r="O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9" s="53" t="str">
        <f ca="1">IF(ISNUMBER(GateFacts[[#This Row],[تاريخ البوابة]]),GateFacts[[#This Row],[تاريخ البوابة]]-TODAY(),"")</f>
        <v/>
      </c>
      <c r="Q49" s="53" t="str">
        <f>IF(ISNUMBER(GateFacts[[#This Row],[تاريخ البوابة]]),TEXT(GateFacts[[#This Row],[تاريخ البوابة]],"yyyy-mm"),"بدون تاريخ")</f>
        <v>بدون تاريخ</v>
      </c>
      <c r="R49" s="53">
        <f ca="1">--OR(GateFacts[[#This Row],[الحالة]]="مكتمل",GateFacts[[#This Row],[الحالة]]="لا ينطبق")</f>
        <v>0</v>
      </c>
      <c r="S49" s="53">
        <f ca="1">_xlfn.LET(_xlpm.m,_xlfn.MINIFS(GateFacts[رقم البوابة],GateFacts[رقم المشروع],GateFacts[[#This Row],[رقم المشروع]],GateFacts[منجزة],0),IF(_xlpm.m=0,9,_xlpm.m))</f>
        <v>5</v>
      </c>
      <c r="T49" s="53">
        <f ca="1">--(GateFacts[[#This Row],[رقم البوابة]]=GateFacts[[#This Row],[البوابة الحالية للمشروع]])</f>
        <v>0</v>
      </c>
      <c r="U49" s="53">
        <f ca="1">IF(AND(GateFacts[[#This Row],[الحالة]]="مكتمل",COUNTIFS(GateFacts[رقم المشروع],GateFacts[[#This Row],[رقم المشروع]],GateFacts[رقم البوابة],"&lt;"&amp;GateFacts[[#This Row],[رقم البوابة]],GateFacts[منجزة],0)&gt;0),1,0)</f>
        <v>0</v>
      </c>
      <c r="V49" s="53" t="e">
        <f>SUBTOTAL(103,GateFacts[[#This Row],[م]])*OR(SelRegion="الكل",GateFacts[[#This Row],[المنطقة]]=SelRegion)</f>
        <v>#REF!</v>
      </c>
      <c r="W49" s="74" t="str" cm="1">
        <f t="array" ref="W49">IF(ISNUMBER(GateFacts[[#This Row],[صف المصدر]]),INDEX(Table15[],GateFacts[[#This Row],[صف المصدر]],16),"")</f>
        <v>الشمالي الغربي</v>
      </c>
    </row>
    <row r="50" spans="1:23" x14ac:dyDescent="0.4">
      <c r="A50" s="53" cm="1">
        <f t="array" ref="A50">ROW()-ROW(GateFacts[#Headers])</f>
        <v>49</v>
      </c>
      <c r="B50" s="53">
        <f>INT((GateFacts[[#This Row],[م]]-1)/8)+1</f>
        <v>7</v>
      </c>
      <c r="C50" s="53">
        <f>MOD(GateFacts[[#This Row],[م]]-1,8)+1</f>
        <v>1</v>
      </c>
      <c r="D50" s="53" cm="1">
        <f t="array" ref="D50">IFERROR(INDEX(_xlfn.ANCHORARRAY(Settings!$H$2),GateFacts[[#This Row],[رقم المشروع]]),"")</f>
        <v>204</v>
      </c>
      <c r="E50" s="53" t="str" cm="1">
        <f t="array" ref="E50">INDEX(Table15[],GateFacts[[#This Row],[صف المصدر]],14)&amp;""</f>
        <v>P848-2</v>
      </c>
      <c r="F50" s="53" t="str" cm="1">
        <f t="array" ref="F50">INDEX(Table15[],GateFacts[[#This Row],[صف المصدر]],15)&amp;""</f>
        <v>تنفيذ خطوط وشبكات الصرف الصحي غرب المدينة المنورة</v>
      </c>
      <c r="G50" s="53" t="str" cm="1">
        <f t="array" ref="G50">INDEX(Table15[],GateFacts[[#This Row],[صف المصدر]],17)&amp;""</f>
        <v>المدينة المنورة</v>
      </c>
      <c r="H50" s="58">
        <f>N(INDEX(Table15[],GateFacts[[#This Row],[صف المصدر]],18))</f>
        <v>145614552.5</v>
      </c>
      <c r="I50" s="53" t="str" cm="1">
        <f t="array" ref="I50">_xlfn.LET(_xlpm.x,TRIM(INDEX(Table15[],GateFacts[[#This Row],[صف المصدر]],22)&amp;""),IF(_xlpm.x="","غير محدد",_xlpm.x))</f>
        <v>فحص العروض والترسية</v>
      </c>
      <c r="J50" s="53" t="str">
        <f>"بوابة "&amp;GateFacts[[#This Row],[رقم البوابة]]</f>
        <v>بوابة 1</v>
      </c>
      <c r="K50" s="53" t="str" cm="1">
        <f t="array" ref="K50">INDEX(Settings!$E$2:$E$9,GateFacts[[#This Row],[رقم البوابة]])</f>
        <v>تخطيط استراتيجي</v>
      </c>
      <c r="L50" s="53" t="str" cm="1">
        <f t="array" ref="L50">_xlfn.LET(_xlpm.c,INDEX(Table15[],GateFacts[[#This Row],[صف المصدر]],9-GateFacts[[#This Row],[رقم البوابة]]),IF(ISBLANK(_xlpm.c),"",_xlpm.c))</f>
        <v>مكتمل</v>
      </c>
      <c r="M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0" s="56" t="str" cm="1">
        <f t="array" ref="N50">_xlfn.LET(_xlpm.r,GateFacts[[#This Row],[صف المصدر]],_xlpm.g,GateFacts[[#This Row],[رقم البوابة]],_xlpm.pd,IF(AND(ISNUMBER(_xlpm.r),_xlpm.g&gt;=6,_xlpm.g&lt;=8),INDEX(Table15[],_xlpm.r,19+_xlpm.g),""),IF(ISNUMBER(_xlpm.pd),_xlpm.pd,""))</f>
        <v/>
      </c>
      <c r="O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0" s="53" t="str">
        <f ca="1">IF(ISNUMBER(GateFacts[[#This Row],[تاريخ البوابة]]),GateFacts[[#This Row],[تاريخ البوابة]]-TODAY(),"")</f>
        <v/>
      </c>
      <c r="Q50" s="53" t="str">
        <f>IF(ISNUMBER(GateFacts[[#This Row],[تاريخ البوابة]]),TEXT(GateFacts[[#This Row],[تاريخ البوابة]],"yyyy-mm"),"بدون تاريخ")</f>
        <v>بدون تاريخ</v>
      </c>
      <c r="R50" s="53">
        <f ca="1">--OR(GateFacts[[#This Row],[الحالة]]="مكتمل",GateFacts[[#This Row],[الحالة]]="لا ينطبق")</f>
        <v>1</v>
      </c>
      <c r="S50" s="53">
        <f ca="1">_xlfn.LET(_xlpm.m,_xlfn.MINIFS(GateFacts[رقم البوابة],GateFacts[رقم المشروع],GateFacts[[#This Row],[رقم المشروع]],GateFacts[منجزة],0),IF(_xlpm.m=0,9,_xlpm.m))</f>
        <v>5</v>
      </c>
      <c r="T50" s="53">
        <f ca="1">--(GateFacts[[#This Row],[رقم البوابة]]=GateFacts[[#This Row],[البوابة الحالية للمشروع]])</f>
        <v>0</v>
      </c>
      <c r="U50" s="53">
        <f ca="1">IF(AND(GateFacts[[#This Row],[الحالة]]="مكتمل",COUNTIFS(GateFacts[رقم المشروع],GateFacts[[#This Row],[رقم المشروع]],GateFacts[رقم البوابة],"&lt;"&amp;GateFacts[[#This Row],[رقم البوابة]],GateFacts[منجزة],0)&gt;0),1,0)</f>
        <v>0</v>
      </c>
      <c r="V50" s="53" t="e">
        <f>SUBTOTAL(103,GateFacts[[#This Row],[م]])*OR(SelRegion="الكل",GateFacts[[#This Row],[المنطقة]]=SelRegion)</f>
        <v>#REF!</v>
      </c>
      <c r="W50" s="74" t="str" cm="1">
        <f t="array" ref="W50">IF(ISNUMBER(GateFacts[[#This Row],[صف المصدر]]),INDEX(Table15[],GateFacts[[#This Row],[صف المصدر]],16),"")</f>
        <v>الشمالي الغربي</v>
      </c>
    </row>
    <row r="51" spans="1:23" x14ac:dyDescent="0.4">
      <c r="A51" s="53" cm="1">
        <f t="array" ref="A51">ROW()-ROW(GateFacts[#Headers])</f>
        <v>50</v>
      </c>
      <c r="B51" s="53">
        <f>INT((GateFacts[[#This Row],[م]]-1)/8)+1</f>
        <v>7</v>
      </c>
      <c r="C51" s="53">
        <f>MOD(GateFacts[[#This Row],[م]]-1,8)+1</f>
        <v>2</v>
      </c>
      <c r="D51" s="53" cm="1">
        <f t="array" ref="D51">IFERROR(INDEX(_xlfn.ANCHORARRAY(Settings!$H$2),GateFacts[[#This Row],[رقم المشروع]]),"")</f>
        <v>204</v>
      </c>
      <c r="E51" s="53" t="str" cm="1">
        <f t="array" ref="E51">INDEX(Table15[],GateFacts[[#This Row],[صف المصدر]],14)&amp;""</f>
        <v>P848-2</v>
      </c>
      <c r="F51" s="53" t="str" cm="1">
        <f t="array" ref="F51">INDEX(Table15[],GateFacts[[#This Row],[صف المصدر]],15)&amp;""</f>
        <v>تنفيذ خطوط وشبكات الصرف الصحي غرب المدينة المنورة</v>
      </c>
      <c r="G51" s="53" t="str" cm="1">
        <f t="array" ref="G51">INDEX(Table15[],GateFacts[[#This Row],[صف المصدر]],17)&amp;""</f>
        <v>المدينة المنورة</v>
      </c>
      <c r="H51" s="58">
        <f>N(INDEX(Table15[],GateFacts[[#This Row],[صف المصدر]],18))</f>
        <v>145614552.5</v>
      </c>
      <c r="I51" s="53" t="str" cm="1">
        <f t="array" ref="I51">_xlfn.LET(_xlpm.x,TRIM(INDEX(Table15[],GateFacts[[#This Row],[صف المصدر]],22)&amp;""),IF(_xlpm.x="","غير محدد",_xlpm.x))</f>
        <v>فحص العروض والترسية</v>
      </c>
      <c r="J51" s="53" t="str">
        <f>"بوابة "&amp;GateFacts[[#This Row],[رقم البوابة]]</f>
        <v>بوابة 2</v>
      </c>
      <c r="K51" s="53" t="str" cm="1">
        <f t="array" ref="K51">INDEX(Settings!$E$2:$E$9,GateFacts[[#This Row],[رقم البوابة]])</f>
        <v>التخطيط الاولي</v>
      </c>
      <c r="L51" s="53" t="str" cm="1">
        <f t="array" ref="L51">_xlfn.LET(_xlpm.c,INDEX(Table15[],GateFacts[[#This Row],[صف المصدر]],9-GateFacts[[#This Row],[رقم البوابة]]),IF(ISBLANK(_xlpm.c),"",_xlpm.c))</f>
        <v>مكتمل</v>
      </c>
      <c r="M5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1" s="56" t="str" cm="1">
        <f t="array" ref="N51">_xlfn.LET(_xlpm.r,GateFacts[[#This Row],[صف المصدر]],_xlpm.g,GateFacts[[#This Row],[رقم البوابة]],_xlpm.pd,IF(AND(ISNUMBER(_xlpm.r),_xlpm.g&gt;=6,_xlpm.g&lt;=8),INDEX(Table15[],_xlpm.r,19+_xlpm.g),""),IF(ISNUMBER(_xlpm.pd),_xlpm.pd,""))</f>
        <v/>
      </c>
      <c r="O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1" s="53" t="str">
        <f ca="1">IF(ISNUMBER(GateFacts[[#This Row],[تاريخ البوابة]]),GateFacts[[#This Row],[تاريخ البوابة]]-TODAY(),"")</f>
        <v/>
      </c>
      <c r="Q51" s="53" t="str">
        <f>IF(ISNUMBER(GateFacts[[#This Row],[تاريخ البوابة]]),TEXT(GateFacts[[#This Row],[تاريخ البوابة]],"yyyy-mm"),"بدون تاريخ")</f>
        <v>بدون تاريخ</v>
      </c>
      <c r="R51" s="53">
        <f ca="1">--OR(GateFacts[[#This Row],[الحالة]]="مكتمل",GateFacts[[#This Row],[الحالة]]="لا ينطبق")</f>
        <v>1</v>
      </c>
      <c r="S51" s="53">
        <f ca="1">_xlfn.LET(_xlpm.m,_xlfn.MINIFS(GateFacts[رقم البوابة],GateFacts[رقم المشروع],GateFacts[[#This Row],[رقم المشروع]],GateFacts[منجزة],0),IF(_xlpm.m=0,9,_xlpm.m))</f>
        <v>5</v>
      </c>
      <c r="T51" s="53">
        <f ca="1">--(GateFacts[[#This Row],[رقم البوابة]]=GateFacts[[#This Row],[البوابة الحالية للمشروع]])</f>
        <v>0</v>
      </c>
      <c r="U51" s="53">
        <f ca="1">IF(AND(GateFacts[[#This Row],[الحالة]]="مكتمل",COUNTIFS(GateFacts[رقم المشروع],GateFacts[[#This Row],[رقم المشروع]],GateFacts[رقم البوابة],"&lt;"&amp;GateFacts[[#This Row],[رقم البوابة]],GateFacts[منجزة],0)&gt;0),1,0)</f>
        <v>0</v>
      </c>
      <c r="V51" s="53" t="e">
        <f>SUBTOTAL(103,GateFacts[[#This Row],[م]])*OR(SelRegion="الكل",GateFacts[[#This Row],[المنطقة]]=SelRegion)</f>
        <v>#REF!</v>
      </c>
      <c r="W51" s="74" t="str" cm="1">
        <f t="array" ref="W51">IF(ISNUMBER(GateFacts[[#This Row],[صف المصدر]]),INDEX(Table15[],GateFacts[[#This Row],[صف المصدر]],16),"")</f>
        <v>الشمالي الغربي</v>
      </c>
    </row>
    <row r="52" spans="1:23" x14ac:dyDescent="0.4">
      <c r="A52" s="53" cm="1">
        <f t="array" ref="A52">ROW()-ROW(GateFacts[#Headers])</f>
        <v>51</v>
      </c>
      <c r="B52" s="53">
        <f>INT((GateFacts[[#This Row],[م]]-1)/8)+1</f>
        <v>7</v>
      </c>
      <c r="C52" s="53">
        <f>MOD(GateFacts[[#This Row],[م]]-1,8)+1</f>
        <v>3</v>
      </c>
      <c r="D52" s="53" cm="1">
        <f t="array" ref="D52">IFERROR(INDEX(_xlfn.ANCHORARRAY(Settings!$H$2),GateFacts[[#This Row],[رقم المشروع]]),"")</f>
        <v>204</v>
      </c>
      <c r="E52" s="53" t="str" cm="1">
        <f t="array" ref="E52">INDEX(Table15[],GateFacts[[#This Row],[صف المصدر]],14)&amp;""</f>
        <v>P848-2</v>
      </c>
      <c r="F52" s="53" t="str" cm="1">
        <f t="array" ref="F52">INDEX(Table15[],GateFacts[[#This Row],[صف المصدر]],15)&amp;""</f>
        <v>تنفيذ خطوط وشبكات الصرف الصحي غرب المدينة المنورة</v>
      </c>
      <c r="G52" s="53" t="str" cm="1">
        <f t="array" ref="G52">INDEX(Table15[],GateFacts[[#This Row],[صف المصدر]],17)&amp;""</f>
        <v>المدينة المنورة</v>
      </c>
      <c r="H52" s="58">
        <f>N(INDEX(Table15[],GateFacts[[#This Row],[صف المصدر]],18))</f>
        <v>145614552.5</v>
      </c>
      <c r="I52" s="53" t="str" cm="1">
        <f t="array" ref="I52">_xlfn.LET(_xlpm.x,TRIM(INDEX(Table15[],GateFacts[[#This Row],[صف المصدر]],22)&amp;""),IF(_xlpm.x="","غير محدد",_xlpm.x))</f>
        <v>فحص العروض والترسية</v>
      </c>
      <c r="J52" s="53" t="str">
        <f>"بوابة "&amp;GateFacts[[#This Row],[رقم البوابة]]</f>
        <v>بوابة 3</v>
      </c>
      <c r="K52" s="53" t="str" cm="1">
        <f t="array" ref="K52">INDEX(Settings!$E$2:$E$9,GateFacts[[#This Row],[رقم البوابة]])</f>
        <v>الطرح للتصميم</v>
      </c>
      <c r="L52" s="53" t="str" cm="1">
        <f t="array" ref="L52">_xlfn.LET(_xlpm.c,INDEX(Table15[],GateFacts[[#This Row],[صف المصدر]],9-GateFacts[[#This Row],[رقم البوابة]]),IF(ISBLANK(_xlpm.c),"",_xlpm.c))</f>
        <v>مكتمل</v>
      </c>
      <c r="M5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2" s="56" t="str" cm="1">
        <f t="array" ref="N52">_xlfn.LET(_xlpm.r,GateFacts[[#This Row],[صف المصدر]],_xlpm.g,GateFacts[[#This Row],[رقم البوابة]],_xlpm.pd,IF(AND(ISNUMBER(_xlpm.r),_xlpm.g&gt;=6,_xlpm.g&lt;=8),INDEX(Table15[],_xlpm.r,19+_xlpm.g),""),IF(ISNUMBER(_xlpm.pd),_xlpm.pd,""))</f>
        <v/>
      </c>
      <c r="O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2" s="53" t="str">
        <f ca="1">IF(ISNUMBER(GateFacts[[#This Row],[تاريخ البوابة]]),GateFacts[[#This Row],[تاريخ البوابة]]-TODAY(),"")</f>
        <v/>
      </c>
      <c r="Q52" s="53" t="str">
        <f>IF(ISNUMBER(GateFacts[[#This Row],[تاريخ البوابة]]),TEXT(GateFacts[[#This Row],[تاريخ البوابة]],"yyyy-mm"),"بدون تاريخ")</f>
        <v>بدون تاريخ</v>
      </c>
      <c r="R52" s="53">
        <f ca="1">--OR(GateFacts[[#This Row],[الحالة]]="مكتمل",GateFacts[[#This Row],[الحالة]]="لا ينطبق")</f>
        <v>1</v>
      </c>
      <c r="S52" s="53">
        <f ca="1">_xlfn.LET(_xlpm.m,_xlfn.MINIFS(GateFacts[رقم البوابة],GateFacts[رقم المشروع],GateFacts[[#This Row],[رقم المشروع]],GateFacts[منجزة],0),IF(_xlpm.m=0,9,_xlpm.m))</f>
        <v>5</v>
      </c>
      <c r="T52" s="53">
        <f ca="1">--(GateFacts[[#This Row],[رقم البوابة]]=GateFacts[[#This Row],[البوابة الحالية للمشروع]])</f>
        <v>0</v>
      </c>
      <c r="U52" s="53">
        <f ca="1">IF(AND(GateFacts[[#This Row],[الحالة]]="مكتمل",COUNTIFS(GateFacts[رقم المشروع],GateFacts[[#This Row],[رقم المشروع]],GateFacts[رقم البوابة],"&lt;"&amp;GateFacts[[#This Row],[رقم البوابة]],GateFacts[منجزة],0)&gt;0),1,0)</f>
        <v>0</v>
      </c>
      <c r="V52" s="53" t="e">
        <f>SUBTOTAL(103,GateFacts[[#This Row],[م]])*OR(SelRegion="الكل",GateFacts[[#This Row],[المنطقة]]=SelRegion)</f>
        <v>#REF!</v>
      </c>
      <c r="W52" s="74" t="str" cm="1">
        <f t="array" ref="W52">IF(ISNUMBER(GateFacts[[#This Row],[صف المصدر]]),INDEX(Table15[],GateFacts[[#This Row],[صف المصدر]],16),"")</f>
        <v>الشمالي الغربي</v>
      </c>
    </row>
    <row r="53" spans="1:23" x14ac:dyDescent="0.4">
      <c r="A53" s="53" cm="1">
        <f t="array" ref="A53">ROW()-ROW(GateFacts[#Headers])</f>
        <v>52</v>
      </c>
      <c r="B53" s="53">
        <f>INT((GateFacts[[#This Row],[م]]-1)/8)+1</f>
        <v>7</v>
      </c>
      <c r="C53" s="53">
        <f>MOD(GateFacts[[#This Row],[م]]-1,8)+1</f>
        <v>4</v>
      </c>
      <c r="D53" s="53" cm="1">
        <f t="array" ref="D53">IFERROR(INDEX(_xlfn.ANCHORARRAY(Settings!$H$2),GateFacts[[#This Row],[رقم المشروع]]),"")</f>
        <v>204</v>
      </c>
      <c r="E53" s="53" t="str" cm="1">
        <f t="array" ref="E53">INDEX(Table15[],GateFacts[[#This Row],[صف المصدر]],14)&amp;""</f>
        <v>P848-2</v>
      </c>
      <c r="F53" s="53" t="str" cm="1">
        <f t="array" ref="F53">INDEX(Table15[],GateFacts[[#This Row],[صف المصدر]],15)&amp;""</f>
        <v>تنفيذ خطوط وشبكات الصرف الصحي غرب المدينة المنورة</v>
      </c>
      <c r="G53" s="53" t="str" cm="1">
        <f t="array" ref="G53">INDEX(Table15[],GateFacts[[#This Row],[صف المصدر]],17)&amp;""</f>
        <v>المدينة المنورة</v>
      </c>
      <c r="H53" s="58">
        <f>N(INDEX(Table15[],GateFacts[[#This Row],[صف المصدر]],18))</f>
        <v>145614552.5</v>
      </c>
      <c r="I53" s="53" t="str" cm="1">
        <f t="array" ref="I53">_xlfn.LET(_xlpm.x,TRIM(INDEX(Table15[],GateFacts[[#This Row],[صف المصدر]],22)&amp;""),IF(_xlpm.x="","غير محدد",_xlpm.x))</f>
        <v>فحص العروض والترسية</v>
      </c>
      <c r="J53" s="53" t="str">
        <f>"بوابة "&amp;GateFacts[[#This Row],[رقم البوابة]]</f>
        <v>بوابة 4</v>
      </c>
      <c r="K53" s="53" t="str" cm="1">
        <f t="array" ref="K53">INDEX(Settings!$E$2:$E$9,GateFacts[[#This Row],[رقم البوابة]])</f>
        <v>التصميم</v>
      </c>
      <c r="L53" s="53" t="str" cm="1">
        <f t="array" ref="L53">_xlfn.LET(_xlpm.c,INDEX(Table15[],GateFacts[[#This Row],[صف المصدر]],9-GateFacts[[#This Row],[رقم البوابة]]),IF(ISBLANK(_xlpm.c),"",_xlpm.c))</f>
        <v>مكتمل</v>
      </c>
      <c r="M5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3" s="56" t="str" cm="1">
        <f t="array" ref="N53">_xlfn.LET(_xlpm.r,GateFacts[[#This Row],[صف المصدر]],_xlpm.g,GateFacts[[#This Row],[رقم البوابة]],_xlpm.pd,IF(AND(ISNUMBER(_xlpm.r),_xlpm.g&gt;=6,_xlpm.g&lt;=8),INDEX(Table15[],_xlpm.r,19+_xlpm.g),""),IF(ISNUMBER(_xlpm.pd),_xlpm.pd,""))</f>
        <v/>
      </c>
      <c r="O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3" s="53" t="str">
        <f ca="1">IF(ISNUMBER(GateFacts[[#This Row],[تاريخ البوابة]]),GateFacts[[#This Row],[تاريخ البوابة]]-TODAY(),"")</f>
        <v/>
      </c>
      <c r="Q53" s="53" t="str">
        <f>IF(ISNUMBER(GateFacts[[#This Row],[تاريخ البوابة]]),TEXT(GateFacts[[#This Row],[تاريخ البوابة]],"yyyy-mm"),"بدون تاريخ")</f>
        <v>بدون تاريخ</v>
      </c>
      <c r="R53" s="53">
        <f ca="1">--OR(GateFacts[[#This Row],[الحالة]]="مكتمل",GateFacts[[#This Row],[الحالة]]="لا ينطبق")</f>
        <v>1</v>
      </c>
      <c r="S53" s="53">
        <f ca="1">_xlfn.LET(_xlpm.m,_xlfn.MINIFS(GateFacts[رقم البوابة],GateFacts[رقم المشروع],GateFacts[[#This Row],[رقم المشروع]],GateFacts[منجزة],0),IF(_xlpm.m=0,9,_xlpm.m))</f>
        <v>5</v>
      </c>
      <c r="T53" s="53">
        <f ca="1">--(GateFacts[[#This Row],[رقم البوابة]]=GateFacts[[#This Row],[البوابة الحالية للمشروع]])</f>
        <v>0</v>
      </c>
      <c r="U53" s="53">
        <f ca="1">IF(AND(GateFacts[[#This Row],[الحالة]]="مكتمل",COUNTIFS(GateFacts[رقم المشروع],GateFacts[[#This Row],[رقم المشروع]],GateFacts[رقم البوابة],"&lt;"&amp;GateFacts[[#This Row],[رقم البوابة]],GateFacts[منجزة],0)&gt;0),1,0)</f>
        <v>0</v>
      </c>
      <c r="V53" s="53" t="e">
        <f>SUBTOTAL(103,GateFacts[[#This Row],[م]])*OR(SelRegion="الكل",GateFacts[[#This Row],[المنطقة]]=SelRegion)</f>
        <v>#REF!</v>
      </c>
      <c r="W53" s="74" t="str" cm="1">
        <f t="array" ref="W53">IF(ISNUMBER(GateFacts[[#This Row],[صف المصدر]]),INDEX(Table15[],GateFacts[[#This Row],[صف المصدر]],16),"")</f>
        <v>الشمالي الغربي</v>
      </c>
    </row>
    <row r="54" spans="1:23" x14ac:dyDescent="0.4">
      <c r="A54" s="53" cm="1">
        <f t="array" ref="A54">ROW()-ROW(GateFacts[#Headers])</f>
        <v>53</v>
      </c>
      <c r="B54" s="53">
        <f>INT((GateFacts[[#This Row],[م]]-1)/8)+1</f>
        <v>7</v>
      </c>
      <c r="C54" s="53">
        <f>MOD(GateFacts[[#This Row],[م]]-1,8)+1</f>
        <v>5</v>
      </c>
      <c r="D54" s="53" cm="1">
        <f t="array" ref="D54">IFERROR(INDEX(_xlfn.ANCHORARRAY(Settings!$H$2),GateFacts[[#This Row],[رقم المشروع]]),"")</f>
        <v>204</v>
      </c>
      <c r="E54" s="53" t="str" cm="1">
        <f t="array" ref="E54">INDEX(Table15[],GateFacts[[#This Row],[صف المصدر]],14)&amp;""</f>
        <v>P848-2</v>
      </c>
      <c r="F54" s="53" t="str" cm="1">
        <f t="array" ref="F54">INDEX(Table15[],GateFacts[[#This Row],[صف المصدر]],15)&amp;""</f>
        <v>تنفيذ خطوط وشبكات الصرف الصحي غرب المدينة المنورة</v>
      </c>
      <c r="G54" s="53" t="str" cm="1">
        <f t="array" ref="G54">INDEX(Table15[],GateFacts[[#This Row],[صف المصدر]],17)&amp;""</f>
        <v>المدينة المنورة</v>
      </c>
      <c r="H54" s="58">
        <f>N(INDEX(Table15[],GateFacts[[#This Row],[صف المصدر]],18))</f>
        <v>145614552.5</v>
      </c>
      <c r="I54" s="53" t="str" cm="1">
        <f t="array" ref="I54">_xlfn.LET(_xlpm.x,TRIM(INDEX(Table15[],GateFacts[[#This Row],[صف المصدر]],22)&amp;""),IF(_xlpm.x="","غير محدد",_xlpm.x))</f>
        <v>فحص العروض والترسية</v>
      </c>
      <c r="J54" s="53" t="str">
        <f>"بوابة "&amp;GateFacts[[#This Row],[رقم البوابة]]</f>
        <v>بوابة 5</v>
      </c>
      <c r="K54" s="53" t="str" cm="1">
        <f t="array" ref="K54">INDEX(Settings!$E$2:$E$9,GateFacts[[#This Row],[رقم البوابة]])</f>
        <v>الطرح للتنفيذ</v>
      </c>
      <c r="L54" s="53" t="str" cm="1">
        <f t="array" ref="L54">_xlfn.LET(_xlpm.c,INDEX(Table15[],GateFacts[[#This Row],[صف المصدر]],9-GateFacts[[#This Row],[رقم البوابة]]),IF(ISBLANK(_xlpm.c),"",_xlpm.c))</f>
        <v>جاري</v>
      </c>
      <c r="M5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4" s="56" t="str" cm="1">
        <f t="array" ref="N54">_xlfn.LET(_xlpm.r,GateFacts[[#This Row],[صف المصدر]],_xlpm.g,GateFacts[[#This Row],[رقم البوابة]],_xlpm.pd,IF(AND(ISNUMBER(_xlpm.r),_xlpm.g&gt;=6,_xlpm.g&lt;=8),INDEX(Table15[],_xlpm.r,19+_xlpm.g),""),IF(ISNUMBER(_xlpm.pd),_xlpm.pd,""))</f>
        <v/>
      </c>
      <c r="O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4" s="53" t="str">
        <f ca="1">IF(ISNUMBER(GateFacts[[#This Row],[تاريخ البوابة]]),GateFacts[[#This Row],[تاريخ البوابة]]-TODAY(),"")</f>
        <v/>
      </c>
      <c r="Q54" s="53" t="str">
        <f>IF(ISNUMBER(GateFacts[[#This Row],[تاريخ البوابة]]),TEXT(GateFacts[[#This Row],[تاريخ البوابة]],"yyyy-mm"),"بدون تاريخ")</f>
        <v>بدون تاريخ</v>
      </c>
      <c r="R54" s="53">
        <f ca="1">--OR(GateFacts[[#This Row],[الحالة]]="مكتمل",GateFacts[[#This Row],[الحالة]]="لا ينطبق")</f>
        <v>0</v>
      </c>
      <c r="S54" s="53">
        <f ca="1">_xlfn.LET(_xlpm.m,_xlfn.MINIFS(GateFacts[رقم البوابة],GateFacts[رقم المشروع],GateFacts[[#This Row],[رقم المشروع]],GateFacts[منجزة],0),IF(_xlpm.m=0,9,_xlpm.m))</f>
        <v>5</v>
      </c>
      <c r="T54" s="53">
        <f ca="1">--(GateFacts[[#This Row],[رقم البوابة]]=GateFacts[[#This Row],[البوابة الحالية للمشروع]])</f>
        <v>1</v>
      </c>
      <c r="U54" s="53">
        <f ca="1">IF(AND(GateFacts[[#This Row],[الحالة]]="مكتمل",COUNTIFS(GateFacts[رقم المشروع],GateFacts[[#This Row],[رقم المشروع]],GateFacts[رقم البوابة],"&lt;"&amp;GateFacts[[#This Row],[رقم البوابة]],GateFacts[منجزة],0)&gt;0),1,0)</f>
        <v>0</v>
      </c>
      <c r="V54" s="53" t="e">
        <f>SUBTOTAL(103,GateFacts[[#This Row],[م]])*OR(SelRegion="الكل",GateFacts[[#This Row],[المنطقة]]=SelRegion)</f>
        <v>#REF!</v>
      </c>
      <c r="W54" s="74" t="str" cm="1">
        <f t="array" ref="W54">IF(ISNUMBER(GateFacts[[#This Row],[صف المصدر]]),INDEX(Table15[],GateFacts[[#This Row],[صف المصدر]],16),"")</f>
        <v>الشمالي الغربي</v>
      </c>
    </row>
    <row r="55" spans="1:23" x14ac:dyDescent="0.4">
      <c r="A55" s="53" cm="1">
        <f t="array" ref="A55">ROW()-ROW(GateFacts[#Headers])</f>
        <v>54</v>
      </c>
      <c r="B55" s="53">
        <f>INT((GateFacts[[#This Row],[م]]-1)/8)+1</f>
        <v>7</v>
      </c>
      <c r="C55" s="53">
        <f>MOD(GateFacts[[#This Row],[م]]-1,8)+1</f>
        <v>6</v>
      </c>
      <c r="D55" s="53" cm="1">
        <f t="array" ref="D55">IFERROR(INDEX(_xlfn.ANCHORARRAY(Settings!$H$2),GateFacts[[#This Row],[رقم المشروع]]),"")</f>
        <v>204</v>
      </c>
      <c r="E55" s="53" t="str" cm="1">
        <f t="array" ref="E55">INDEX(Table15[],GateFacts[[#This Row],[صف المصدر]],14)&amp;""</f>
        <v>P848-2</v>
      </c>
      <c r="F55" s="53" t="str" cm="1">
        <f t="array" ref="F55">INDEX(Table15[],GateFacts[[#This Row],[صف المصدر]],15)&amp;""</f>
        <v>تنفيذ خطوط وشبكات الصرف الصحي غرب المدينة المنورة</v>
      </c>
      <c r="G55" s="53" t="str" cm="1">
        <f t="array" ref="G55">INDEX(Table15[],GateFacts[[#This Row],[صف المصدر]],17)&amp;""</f>
        <v>المدينة المنورة</v>
      </c>
      <c r="H55" s="58">
        <f>N(INDEX(Table15[],GateFacts[[#This Row],[صف المصدر]],18))</f>
        <v>145614552.5</v>
      </c>
      <c r="I55" s="53" t="str" cm="1">
        <f t="array" ref="I55">_xlfn.LET(_xlpm.x,TRIM(INDEX(Table15[],GateFacts[[#This Row],[صف المصدر]],22)&amp;""),IF(_xlpm.x="","غير محدد",_xlpm.x))</f>
        <v>فحص العروض والترسية</v>
      </c>
      <c r="J55" s="53" t="str">
        <f>"بوابة "&amp;GateFacts[[#This Row],[رقم البوابة]]</f>
        <v>بوابة 6</v>
      </c>
      <c r="K55" s="53" t="str" cm="1">
        <f t="array" ref="K55">INDEX(Settings!$E$2:$E$9,GateFacts[[#This Row],[رقم البوابة]])</f>
        <v>التنفيذ</v>
      </c>
      <c r="L55" s="53" t="str" cm="1">
        <f t="array" ref="L55">_xlfn.LET(_xlpm.c,INDEX(Table15[],GateFacts[[#This Row],[صف المصدر]],9-GateFacts[[#This Row],[رقم البوابة]]),IF(ISBLANK(_xlpm.c),"",_xlpm.c))</f>
        <v/>
      </c>
      <c r="M5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 s="56" t="str" cm="1">
        <f t="array" ref="N55">_xlfn.LET(_xlpm.r,GateFacts[[#This Row],[صف المصدر]],_xlpm.g,GateFacts[[#This Row],[رقم البوابة]],_xlpm.pd,IF(AND(ISNUMBER(_xlpm.r),_xlpm.g&gt;=6,_xlpm.g&lt;=8),INDEX(Table15[],_xlpm.r,19+_xlpm.g),""),IF(ISNUMBER(_xlpm.pd),_xlpm.pd,""))</f>
        <v/>
      </c>
      <c r="O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 s="53" t="str">
        <f ca="1">IF(ISNUMBER(GateFacts[[#This Row],[تاريخ البوابة]]),GateFacts[[#This Row],[تاريخ البوابة]]-TODAY(),"")</f>
        <v/>
      </c>
      <c r="Q55" s="53" t="str">
        <f>IF(ISNUMBER(GateFacts[[#This Row],[تاريخ البوابة]]),TEXT(GateFacts[[#This Row],[تاريخ البوابة]],"yyyy-mm"),"بدون تاريخ")</f>
        <v>بدون تاريخ</v>
      </c>
      <c r="R55" s="53">
        <f ca="1">--OR(GateFacts[[#This Row],[الحالة]]="مكتمل",GateFacts[[#This Row],[الحالة]]="لا ينطبق")</f>
        <v>0</v>
      </c>
      <c r="S55" s="53">
        <f ca="1">_xlfn.LET(_xlpm.m,_xlfn.MINIFS(GateFacts[رقم البوابة],GateFacts[رقم المشروع],GateFacts[[#This Row],[رقم المشروع]],GateFacts[منجزة],0),IF(_xlpm.m=0,9,_xlpm.m))</f>
        <v>5</v>
      </c>
      <c r="T55" s="53">
        <f ca="1">--(GateFacts[[#This Row],[رقم البوابة]]=GateFacts[[#This Row],[البوابة الحالية للمشروع]])</f>
        <v>0</v>
      </c>
      <c r="U55" s="53">
        <f ca="1">IF(AND(GateFacts[[#This Row],[الحالة]]="مكتمل",COUNTIFS(GateFacts[رقم المشروع],GateFacts[[#This Row],[رقم المشروع]],GateFacts[رقم البوابة],"&lt;"&amp;GateFacts[[#This Row],[رقم البوابة]],GateFacts[منجزة],0)&gt;0),1,0)</f>
        <v>0</v>
      </c>
      <c r="V55" s="53" t="e">
        <f>SUBTOTAL(103,GateFacts[[#This Row],[م]])*OR(SelRegion="الكل",GateFacts[[#This Row],[المنطقة]]=SelRegion)</f>
        <v>#REF!</v>
      </c>
      <c r="W55" s="74" t="str" cm="1">
        <f t="array" ref="W55">IF(ISNUMBER(GateFacts[[#This Row],[صف المصدر]]),INDEX(Table15[],GateFacts[[#This Row],[صف المصدر]],16),"")</f>
        <v>الشمالي الغربي</v>
      </c>
    </row>
    <row r="56" spans="1:23" x14ac:dyDescent="0.4">
      <c r="A56" s="53" cm="1">
        <f t="array" ref="A56">ROW()-ROW(GateFacts[#Headers])</f>
        <v>55</v>
      </c>
      <c r="B56" s="53">
        <f>INT((GateFacts[[#This Row],[م]]-1)/8)+1</f>
        <v>7</v>
      </c>
      <c r="C56" s="53">
        <f>MOD(GateFacts[[#This Row],[م]]-1,8)+1</f>
        <v>7</v>
      </c>
      <c r="D56" s="53" cm="1">
        <f t="array" ref="D56">IFERROR(INDEX(_xlfn.ANCHORARRAY(Settings!$H$2),GateFacts[[#This Row],[رقم المشروع]]),"")</f>
        <v>204</v>
      </c>
      <c r="E56" s="53" t="str" cm="1">
        <f t="array" ref="E56">INDEX(Table15[],GateFacts[[#This Row],[صف المصدر]],14)&amp;""</f>
        <v>P848-2</v>
      </c>
      <c r="F56" s="53" t="str" cm="1">
        <f t="array" ref="F56">INDEX(Table15[],GateFacts[[#This Row],[صف المصدر]],15)&amp;""</f>
        <v>تنفيذ خطوط وشبكات الصرف الصحي غرب المدينة المنورة</v>
      </c>
      <c r="G56" s="53" t="str" cm="1">
        <f t="array" ref="G56">INDEX(Table15[],GateFacts[[#This Row],[صف المصدر]],17)&amp;""</f>
        <v>المدينة المنورة</v>
      </c>
      <c r="H56" s="58">
        <f>N(INDEX(Table15[],GateFacts[[#This Row],[صف المصدر]],18))</f>
        <v>145614552.5</v>
      </c>
      <c r="I56" s="53" t="str" cm="1">
        <f t="array" ref="I56">_xlfn.LET(_xlpm.x,TRIM(INDEX(Table15[],GateFacts[[#This Row],[صف المصدر]],22)&amp;""),IF(_xlpm.x="","غير محدد",_xlpm.x))</f>
        <v>فحص العروض والترسية</v>
      </c>
      <c r="J56" s="53" t="str">
        <f>"بوابة "&amp;GateFacts[[#This Row],[رقم البوابة]]</f>
        <v>بوابة 7</v>
      </c>
      <c r="K56" s="53" t="str" cm="1">
        <f t="array" ref="K56">INDEX(Settings!$E$2:$E$9,GateFacts[[#This Row],[رقم البوابة]])</f>
        <v>الاختبارات التشغيلية</v>
      </c>
      <c r="L56" s="53" t="str" cm="1">
        <f t="array" ref="L56">_xlfn.LET(_xlpm.c,INDEX(Table15[],GateFacts[[#This Row],[صف المصدر]],9-GateFacts[[#This Row],[رقم البوابة]]),IF(ISBLANK(_xlpm.c),"",_xlpm.c))</f>
        <v/>
      </c>
      <c r="M5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 s="56" t="str" cm="1">
        <f t="array" ref="N56">_xlfn.LET(_xlpm.r,GateFacts[[#This Row],[صف المصدر]],_xlpm.g,GateFacts[[#This Row],[رقم البوابة]],_xlpm.pd,IF(AND(ISNUMBER(_xlpm.r),_xlpm.g&gt;=6,_xlpm.g&lt;=8),INDEX(Table15[],_xlpm.r,19+_xlpm.g),""),IF(ISNUMBER(_xlpm.pd),_xlpm.pd,""))</f>
        <v/>
      </c>
      <c r="O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 s="53" t="str">
        <f ca="1">IF(ISNUMBER(GateFacts[[#This Row],[تاريخ البوابة]]),GateFacts[[#This Row],[تاريخ البوابة]]-TODAY(),"")</f>
        <v/>
      </c>
      <c r="Q56" s="53" t="str">
        <f>IF(ISNUMBER(GateFacts[[#This Row],[تاريخ البوابة]]),TEXT(GateFacts[[#This Row],[تاريخ البوابة]],"yyyy-mm"),"بدون تاريخ")</f>
        <v>بدون تاريخ</v>
      </c>
      <c r="R56" s="53">
        <f ca="1">--OR(GateFacts[[#This Row],[الحالة]]="مكتمل",GateFacts[[#This Row],[الحالة]]="لا ينطبق")</f>
        <v>0</v>
      </c>
      <c r="S56" s="53">
        <f ca="1">_xlfn.LET(_xlpm.m,_xlfn.MINIFS(GateFacts[رقم البوابة],GateFacts[رقم المشروع],GateFacts[[#This Row],[رقم المشروع]],GateFacts[منجزة],0),IF(_xlpm.m=0,9,_xlpm.m))</f>
        <v>5</v>
      </c>
      <c r="T56" s="53">
        <f ca="1">--(GateFacts[[#This Row],[رقم البوابة]]=GateFacts[[#This Row],[البوابة الحالية للمشروع]])</f>
        <v>0</v>
      </c>
      <c r="U56" s="53">
        <f ca="1">IF(AND(GateFacts[[#This Row],[الحالة]]="مكتمل",COUNTIFS(GateFacts[رقم المشروع],GateFacts[[#This Row],[رقم المشروع]],GateFacts[رقم البوابة],"&lt;"&amp;GateFacts[[#This Row],[رقم البوابة]],GateFacts[منجزة],0)&gt;0),1,0)</f>
        <v>0</v>
      </c>
      <c r="V56" s="53" t="e">
        <f>SUBTOTAL(103,GateFacts[[#This Row],[م]])*OR(SelRegion="الكل",GateFacts[[#This Row],[المنطقة]]=SelRegion)</f>
        <v>#REF!</v>
      </c>
      <c r="W56" s="74" t="str" cm="1">
        <f t="array" ref="W56">IF(ISNUMBER(GateFacts[[#This Row],[صف المصدر]]),INDEX(Table15[],GateFacts[[#This Row],[صف المصدر]],16),"")</f>
        <v>الشمالي الغربي</v>
      </c>
    </row>
    <row r="57" spans="1:23" x14ac:dyDescent="0.4">
      <c r="A57" s="53" cm="1">
        <f t="array" ref="A57">ROW()-ROW(GateFacts[#Headers])</f>
        <v>56</v>
      </c>
      <c r="B57" s="53">
        <f>INT((GateFacts[[#This Row],[م]]-1)/8)+1</f>
        <v>7</v>
      </c>
      <c r="C57" s="53">
        <f>MOD(GateFacts[[#This Row],[م]]-1,8)+1</f>
        <v>8</v>
      </c>
      <c r="D57" s="53" cm="1">
        <f t="array" ref="D57">IFERROR(INDEX(_xlfn.ANCHORARRAY(Settings!$H$2),GateFacts[[#This Row],[رقم المشروع]]),"")</f>
        <v>204</v>
      </c>
      <c r="E57" s="53" t="str" cm="1">
        <f t="array" ref="E57">INDEX(Table15[],GateFacts[[#This Row],[صف المصدر]],14)&amp;""</f>
        <v>P848-2</v>
      </c>
      <c r="F57" s="53" t="str" cm="1">
        <f t="array" ref="F57">INDEX(Table15[],GateFacts[[#This Row],[صف المصدر]],15)&amp;""</f>
        <v>تنفيذ خطوط وشبكات الصرف الصحي غرب المدينة المنورة</v>
      </c>
      <c r="G57" s="53" t="str" cm="1">
        <f t="array" ref="G57">INDEX(Table15[],GateFacts[[#This Row],[صف المصدر]],17)&amp;""</f>
        <v>المدينة المنورة</v>
      </c>
      <c r="H57" s="58">
        <f>N(INDEX(Table15[],GateFacts[[#This Row],[صف المصدر]],18))</f>
        <v>145614552.5</v>
      </c>
      <c r="I57" s="53" t="str" cm="1">
        <f t="array" ref="I57">_xlfn.LET(_xlpm.x,TRIM(INDEX(Table15[],GateFacts[[#This Row],[صف المصدر]],22)&amp;""),IF(_xlpm.x="","غير محدد",_xlpm.x))</f>
        <v>فحص العروض والترسية</v>
      </c>
      <c r="J57" s="53" t="str">
        <f>"بوابة "&amp;GateFacts[[#This Row],[رقم البوابة]]</f>
        <v>بوابة 8</v>
      </c>
      <c r="K57" s="53" t="str" cm="1">
        <f t="array" ref="K57">INDEX(Settings!$E$2:$E$9,GateFacts[[#This Row],[رقم البوابة]])</f>
        <v>التسليم و الاغلاق</v>
      </c>
      <c r="L57" s="53" t="str" cm="1">
        <f t="array" ref="L57">_xlfn.LET(_xlpm.c,INDEX(Table15[],GateFacts[[#This Row],[صف المصدر]],9-GateFacts[[#This Row],[رقم البوابة]]),IF(ISBLANK(_xlpm.c),"",_xlpm.c))</f>
        <v/>
      </c>
      <c r="M5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 s="56" t="str" cm="1">
        <f t="array" ref="N57">_xlfn.LET(_xlpm.r,GateFacts[[#This Row],[صف المصدر]],_xlpm.g,GateFacts[[#This Row],[رقم البوابة]],_xlpm.pd,IF(AND(ISNUMBER(_xlpm.r),_xlpm.g&gt;=6,_xlpm.g&lt;=8),INDEX(Table15[],_xlpm.r,19+_xlpm.g),""),IF(ISNUMBER(_xlpm.pd),_xlpm.pd,""))</f>
        <v/>
      </c>
      <c r="O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 s="53" t="str">
        <f ca="1">IF(ISNUMBER(GateFacts[[#This Row],[تاريخ البوابة]]),GateFacts[[#This Row],[تاريخ البوابة]]-TODAY(),"")</f>
        <v/>
      </c>
      <c r="Q57" s="53" t="str">
        <f>IF(ISNUMBER(GateFacts[[#This Row],[تاريخ البوابة]]),TEXT(GateFacts[[#This Row],[تاريخ البوابة]],"yyyy-mm"),"بدون تاريخ")</f>
        <v>بدون تاريخ</v>
      </c>
      <c r="R57" s="53">
        <f ca="1">--OR(GateFacts[[#This Row],[الحالة]]="مكتمل",GateFacts[[#This Row],[الحالة]]="لا ينطبق")</f>
        <v>0</v>
      </c>
      <c r="S57" s="53">
        <f ca="1">_xlfn.LET(_xlpm.m,_xlfn.MINIFS(GateFacts[رقم البوابة],GateFacts[رقم المشروع],GateFacts[[#This Row],[رقم المشروع]],GateFacts[منجزة],0),IF(_xlpm.m=0,9,_xlpm.m))</f>
        <v>5</v>
      </c>
      <c r="T57" s="53">
        <f ca="1">--(GateFacts[[#This Row],[رقم البوابة]]=GateFacts[[#This Row],[البوابة الحالية للمشروع]])</f>
        <v>0</v>
      </c>
      <c r="U57" s="53">
        <f ca="1">IF(AND(GateFacts[[#This Row],[الحالة]]="مكتمل",COUNTIFS(GateFacts[رقم المشروع],GateFacts[[#This Row],[رقم المشروع]],GateFacts[رقم البوابة],"&lt;"&amp;GateFacts[[#This Row],[رقم البوابة]],GateFacts[منجزة],0)&gt;0),1,0)</f>
        <v>0</v>
      </c>
      <c r="V57" s="53" t="e">
        <f>SUBTOTAL(103,GateFacts[[#This Row],[م]])*OR(SelRegion="الكل",GateFacts[[#This Row],[المنطقة]]=SelRegion)</f>
        <v>#REF!</v>
      </c>
      <c r="W57" s="74" t="str" cm="1">
        <f t="array" ref="W57">IF(ISNUMBER(GateFacts[[#This Row],[صف المصدر]]),INDEX(Table15[],GateFacts[[#This Row],[صف المصدر]],16),"")</f>
        <v>الشمالي الغربي</v>
      </c>
    </row>
    <row r="58" spans="1:23" x14ac:dyDescent="0.4">
      <c r="A58" s="53" cm="1">
        <f t="array" ref="A58">ROW()-ROW(GateFacts[#Headers])</f>
        <v>57</v>
      </c>
      <c r="B58" s="53">
        <f>INT((GateFacts[[#This Row],[م]]-1)/8)+1</f>
        <v>8</v>
      </c>
      <c r="C58" s="53">
        <f>MOD(GateFacts[[#This Row],[م]]-1,8)+1</f>
        <v>1</v>
      </c>
      <c r="D58" s="53" cm="1">
        <f t="array" ref="D58">IFERROR(INDEX(_xlfn.ANCHORARRAY(Settings!$H$2),GateFacts[[#This Row],[رقم المشروع]]),"")</f>
        <v>205</v>
      </c>
      <c r="E58" s="53" t="str" cm="1">
        <f t="array" ref="E58">INDEX(Table15[],GateFacts[[#This Row],[صف المصدر]],14)&amp;""</f>
        <v>P855</v>
      </c>
      <c r="F58" s="53" t="str" cm="1">
        <f t="array" ref="F58">INDEX(Table15[],GateFacts[[#This Row],[صف المصدر]],15)&amp;""</f>
        <v>تنفيذ خطوط الرئيسية وشبكات الصرف الصحي شرق المدينة المنورة</v>
      </c>
      <c r="G58" s="53" t="str" cm="1">
        <f t="array" ref="G58">INDEX(Table15[],GateFacts[[#This Row],[صف المصدر]],17)&amp;""</f>
        <v>المدينة المنورة</v>
      </c>
      <c r="H58" s="58">
        <f>N(INDEX(Table15[],GateFacts[[#This Row],[صف المصدر]],18))</f>
        <v>282926773.62</v>
      </c>
      <c r="I58" s="53" t="str" cm="1">
        <f t="array" ref="I58">_xlfn.LET(_xlpm.x,TRIM(INDEX(Table15[],GateFacts[[#This Row],[صف المصدر]],22)&amp;""),IF(_xlpm.x="","غير محدد",_xlpm.x))</f>
        <v>تعزيز التكاليف</v>
      </c>
      <c r="J58" s="53" t="str">
        <f>"بوابة "&amp;GateFacts[[#This Row],[رقم البوابة]]</f>
        <v>بوابة 1</v>
      </c>
      <c r="K58" s="53" t="str" cm="1">
        <f t="array" ref="K58">INDEX(Settings!$E$2:$E$9,GateFacts[[#This Row],[رقم البوابة]])</f>
        <v>تخطيط استراتيجي</v>
      </c>
      <c r="L58" s="53" t="str" cm="1">
        <f t="array" ref="L58">_xlfn.LET(_xlpm.c,INDEX(Table15[],GateFacts[[#This Row],[صف المصدر]],9-GateFacts[[#This Row],[رقم البوابة]]),IF(ISBLANK(_xlpm.c),"",_xlpm.c))</f>
        <v>مكتمل</v>
      </c>
      <c r="M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8" s="56" t="str" cm="1">
        <f t="array" ref="N58">_xlfn.LET(_xlpm.r,GateFacts[[#This Row],[صف المصدر]],_xlpm.g,GateFacts[[#This Row],[رقم البوابة]],_xlpm.pd,IF(AND(ISNUMBER(_xlpm.r),_xlpm.g&gt;=6,_xlpm.g&lt;=8),INDEX(Table15[],_xlpm.r,19+_xlpm.g),""),IF(ISNUMBER(_xlpm.pd),_xlpm.pd,""))</f>
        <v/>
      </c>
      <c r="O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8" s="53" t="str">
        <f ca="1">IF(ISNUMBER(GateFacts[[#This Row],[تاريخ البوابة]]),GateFacts[[#This Row],[تاريخ البوابة]]-TODAY(),"")</f>
        <v/>
      </c>
      <c r="Q58" s="53" t="str">
        <f>IF(ISNUMBER(GateFacts[[#This Row],[تاريخ البوابة]]),TEXT(GateFacts[[#This Row],[تاريخ البوابة]],"yyyy-mm"),"بدون تاريخ")</f>
        <v>بدون تاريخ</v>
      </c>
      <c r="R58" s="53">
        <f ca="1">--OR(GateFacts[[#This Row],[الحالة]]="مكتمل",GateFacts[[#This Row],[الحالة]]="لا ينطبق")</f>
        <v>1</v>
      </c>
      <c r="S58" s="53">
        <f ca="1">_xlfn.LET(_xlpm.m,_xlfn.MINIFS(GateFacts[رقم البوابة],GateFacts[رقم المشروع],GateFacts[[#This Row],[رقم المشروع]],GateFacts[منجزة],0),IF(_xlpm.m=0,9,_xlpm.m))</f>
        <v>5</v>
      </c>
      <c r="T58" s="53">
        <f ca="1">--(GateFacts[[#This Row],[رقم البوابة]]=GateFacts[[#This Row],[البوابة الحالية للمشروع]])</f>
        <v>0</v>
      </c>
      <c r="U58" s="53">
        <f ca="1">IF(AND(GateFacts[[#This Row],[الحالة]]="مكتمل",COUNTIFS(GateFacts[رقم المشروع],GateFacts[[#This Row],[رقم المشروع]],GateFacts[رقم البوابة],"&lt;"&amp;GateFacts[[#This Row],[رقم البوابة]],GateFacts[منجزة],0)&gt;0),1,0)</f>
        <v>0</v>
      </c>
      <c r="V58" s="53" t="e">
        <f>SUBTOTAL(103,GateFacts[[#This Row],[م]])*OR(SelRegion="الكل",GateFacts[[#This Row],[المنطقة]]=SelRegion)</f>
        <v>#REF!</v>
      </c>
      <c r="W58" s="74" t="str" cm="1">
        <f t="array" ref="W58">IF(ISNUMBER(GateFacts[[#This Row],[صف المصدر]]),INDEX(Table15[],GateFacts[[#This Row],[صف المصدر]],16),"")</f>
        <v>الشمالي الغربي</v>
      </c>
    </row>
    <row r="59" spans="1:23" x14ac:dyDescent="0.4">
      <c r="A59" s="53" cm="1">
        <f t="array" ref="A59">ROW()-ROW(GateFacts[#Headers])</f>
        <v>58</v>
      </c>
      <c r="B59" s="53">
        <f>INT((GateFacts[[#This Row],[م]]-1)/8)+1</f>
        <v>8</v>
      </c>
      <c r="C59" s="53">
        <f>MOD(GateFacts[[#This Row],[م]]-1,8)+1</f>
        <v>2</v>
      </c>
      <c r="D59" s="53" cm="1">
        <f t="array" ref="D59">IFERROR(INDEX(_xlfn.ANCHORARRAY(Settings!$H$2),GateFacts[[#This Row],[رقم المشروع]]),"")</f>
        <v>205</v>
      </c>
      <c r="E59" s="53" t="str" cm="1">
        <f t="array" ref="E59">INDEX(Table15[],GateFacts[[#This Row],[صف المصدر]],14)&amp;""</f>
        <v>P855</v>
      </c>
      <c r="F59" s="53" t="str" cm="1">
        <f t="array" ref="F59">INDEX(Table15[],GateFacts[[#This Row],[صف المصدر]],15)&amp;""</f>
        <v>تنفيذ خطوط الرئيسية وشبكات الصرف الصحي شرق المدينة المنورة</v>
      </c>
      <c r="G59" s="53" t="str" cm="1">
        <f t="array" ref="G59">INDEX(Table15[],GateFacts[[#This Row],[صف المصدر]],17)&amp;""</f>
        <v>المدينة المنورة</v>
      </c>
      <c r="H59" s="58">
        <f>N(INDEX(Table15[],GateFacts[[#This Row],[صف المصدر]],18))</f>
        <v>282926773.62</v>
      </c>
      <c r="I59" s="53" t="str" cm="1">
        <f t="array" ref="I59">_xlfn.LET(_xlpm.x,TRIM(INDEX(Table15[],GateFacts[[#This Row],[صف المصدر]],22)&amp;""),IF(_xlpm.x="","غير محدد",_xlpm.x))</f>
        <v>تعزيز التكاليف</v>
      </c>
      <c r="J59" s="53" t="str">
        <f>"بوابة "&amp;GateFacts[[#This Row],[رقم البوابة]]</f>
        <v>بوابة 2</v>
      </c>
      <c r="K59" s="53" t="str" cm="1">
        <f t="array" ref="K59">INDEX(Settings!$E$2:$E$9,GateFacts[[#This Row],[رقم البوابة]])</f>
        <v>التخطيط الاولي</v>
      </c>
      <c r="L59" s="53" t="str" cm="1">
        <f t="array" ref="L59">_xlfn.LET(_xlpm.c,INDEX(Table15[],GateFacts[[#This Row],[صف المصدر]],9-GateFacts[[#This Row],[رقم البوابة]]),IF(ISBLANK(_xlpm.c),"",_xlpm.c))</f>
        <v>مكتمل</v>
      </c>
      <c r="M5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 s="56" t="str" cm="1">
        <f t="array" ref="N59">_xlfn.LET(_xlpm.r,GateFacts[[#This Row],[صف المصدر]],_xlpm.g,GateFacts[[#This Row],[رقم البوابة]],_xlpm.pd,IF(AND(ISNUMBER(_xlpm.r),_xlpm.g&gt;=6,_xlpm.g&lt;=8),INDEX(Table15[],_xlpm.r,19+_xlpm.g),""),IF(ISNUMBER(_xlpm.pd),_xlpm.pd,""))</f>
        <v/>
      </c>
      <c r="O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 s="53" t="str">
        <f ca="1">IF(ISNUMBER(GateFacts[[#This Row],[تاريخ البوابة]]),GateFacts[[#This Row],[تاريخ البوابة]]-TODAY(),"")</f>
        <v/>
      </c>
      <c r="Q59" s="53" t="str">
        <f>IF(ISNUMBER(GateFacts[[#This Row],[تاريخ البوابة]]),TEXT(GateFacts[[#This Row],[تاريخ البوابة]],"yyyy-mm"),"بدون تاريخ")</f>
        <v>بدون تاريخ</v>
      </c>
      <c r="R59" s="53">
        <f ca="1">--OR(GateFacts[[#This Row],[الحالة]]="مكتمل",GateFacts[[#This Row],[الحالة]]="لا ينطبق")</f>
        <v>1</v>
      </c>
      <c r="S59" s="53">
        <f ca="1">_xlfn.LET(_xlpm.m,_xlfn.MINIFS(GateFacts[رقم البوابة],GateFacts[رقم المشروع],GateFacts[[#This Row],[رقم المشروع]],GateFacts[منجزة],0),IF(_xlpm.m=0,9,_xlpm.m))</f>
        <v>5</v>
      </c>
      <c r="T59" s="53">
        <f ca="1">--(GateFacts[[#This Row],[رقم البوابة]]=GateFacts[[#This Row],[البوابة الحالية للمشروع]])</f>
        <v>0</v>
      </c>
      <c r="U59" s="53">
        <f ca="1">IF(AND(GateFacts[[#This Row],[الحالة]]="مكتمل",COUNTIFS(GateFacts[رقم المشروع],GateFacts[[#This Row],[رقم المشروع]],GateFacts[رقم البوابة],"&lt;"&amp;GateFacts[[#This Row],[رقم البوابة]],GateFacts[منجزة],0)&gt;0),1,0)</f>
        <v>0</v>
      </c>
      <c r="V59" s="53" t="e">
        <f>SUBTOTAL(103,GateFacts[[#This Row],[م]])*OR(SelRegion="الكل",GateFacts[[#This Row],[المنطقة]]=SelRegion)</f>
        <v>#REF!</v>
      </c>
      <c r="W59" s="74" t="str" cm="1">
        <f t="array" ref="W59">IF(ISNUMBER(GateFacts[[#This Row],[صف المصدر]]),INDEX(Table15[],GateFacts[[#This Row],[صف المصدر]],16),"")</f>
        <v>الشمالي الغربي</v>
      </c>
    </row>
    <row r="60" spans="1:23" x14ac:dyDescent="0.4">
      <c r="A60" s="53" cm="1">
        <f t="array" ref="A60">ROW()-ROW(GateFacts[#Headers])</f>
        <v>59</v>
      </c>
      <c r="B60" s="53">
        <f>INT((GateFacts[[#This Row],[م]]-1)/8)+1</f>
        <v>8</v>
      </c>
      <c r="C60" s="53">
        <f>MOD(GateFacts[[#This Row],[م]]-1,8)+1</f>
        <v>3</v>
      </c>
      <c r="D60" s="53" cm="1">
        <f t="array" ref="D60">IFERROR(INDEX(_xlfn.ANCHORARRAY(Settings!$H$2),GateFacts[[#This Row],[رقم المشروع]]),"")</f>
        <v>205</v>
      </c>
      <c r="E60" s="53" t="str" cm="1">
        <f t="array" ref="E60">INDEX(Table15[],GateFacts[[#This Row],[صف المصدر]],14)&amp;""</f>
        <v>P855</v>
      </c>
      <c r="F60" s="53" t="str" cm="1">
        <f t="array" ref="F60">INDEX(Table15[],GateFacts[[#This Row],[صف المصدر]],15)&amp;""</f>
        <v>تنفيذ خطوط الرئيسية وشبكات الصرف الصحي شرق المدينة المنورة</v>
      </c>
      <c r="G60" s="53" t="str" cm="1">
        <f t="array" ref="G60">INDEX(Table15[],GateFacts[[#This Row],[صف المصدر]],17)&amp;""</f>
        <v>المدينة المنورة</v>
      </c>
      <c r="H60" s="58">
        <f>N(INDEX(Table15[],GateFacts[[#This Row],[صف المصدر]],18))</f>
        <v>282926773.62</v>
      </c>
      <c r="I60" s="53" t="str" cm="1">
        <f t="array" ref="I60">_xlfn.LET(_xlpm.x,TRIM(INDEX(Table15[],GateFacts[[#This Row],[صف المصدر]],22)&amp;""),IF(_xlpm.x="","غير محدد",_xlpm.x))</f>
        <v>تعزيز التكاليف</v>
      </c>
      <c r="J60" s="53" t="str">
        <f>"بوابة "&amp;GateFacts[[#This Row],[رقم البوابة]]</f>
        <v>بوابة 3</v>
      </c>
      <c r="K60" s="53" t="str" cm="1">
        <f t="array" ref="K60">INDEX(Settings!$E$2:$E$9,GateFacts[[#This Row],[رقم البوابة]])</f>
        <v>الطرح للتصميم</v>
      </c>
      <c r="L60" s="53" t="str" cm="1">
        <f t="array" ref="L60">_xlfn.LET(_xlpm.c,INDEX(Table15[],GateFacts[[#This Row],[صف المصدر]],9-GateFacts[[#This Row],[رقم البوابة]]),IF(ISBLANK(_xlpm.c),"",_xlpm.c))</f>
        <v>مكتمل</v>
      </c>
      <c r="M6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 s="56" t="str" cm="1">
        <f t="array" ref="N60">_xlfn.LET(_xlpm.r,GateFacts[[#This Row],[صف المصدر]],_xlpm.g,GateFacts[[#This Row],[رقم البوابة]],_xlpm.pd,IF(AND(ISNUMBER(_xlpm.r),_xlpm.g&gt;=6,_xlpm.g&lt;=8),INDEX(Table15[],_xlpm.r,19+_xlpm.g),""),IF(ISNUMBER(_xlpm.pd),_xlpm.pd,""))</f>
        <v/>
      </c>
      <c r="O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 s="53" t="str">
        <f ca="1">IF(ISNUMBER(GateFacts[[#This Row],[تاريخ البوابة]]),GateFacts[[#This Row],[تاريخ البوابة]]-TODAY(),"")</f>
        <v/>
      </c>
      <c r="Q60" s="53" t="str">
        <f>IF(ISNUMBER(GateFacts[[#This Row],[تاريخ البوابة]]),TEXT(GateFacts[[#This Row],[تاريخ البوابة]],"yyyy-mm"),"بدون تاريخ")</f>
        <v>بدون تاريخ</v>
      </c>
      <c r="R60" s="53">
        <f ca="1">--OR(GateFacts[[#This Row],[الحالة]]="مكتمل",GateFacts[[#This Row],[الحالة]]="لا ينطبق")</f>
        <v>1</v>
      </c>
      <c r="S60" s="53">
        <f ca="1">_xlfn.LET(_xlpm.m,_xlfn.MINIFS(GateFacts[رقم البوابة],GateFacts[رقم المشروع],GateFacts[[#This Row],[رقم المشروع]],GateFacts[منجزة],0),IF(_xlpm.m=0,9,_xlpm.m))</f>
        <v>5</v>
      </c>
      <c r="T60" s="53">
        <f ca="1">--(GateFacts[[#This Row],[رقم البوابة]]=GateFacts[[#This Row],[البوابة الحالية للمشروع]])</f>
        <v>0</v>
      </c>
      <c r="U60" s="53">
        <f ca="1">IF(AND(GateFacts[[#This Row],[الحالة]]="مكتمل",COUNTIFS(GateFacts[رقم المشروع],GateFacts[[#This Row],[رقم المشروع]],GateFacts[رقم البوابة],"&lt;"&amp;GateFacts[[#This Row],[رقم البوابة]],GateFacts[منجزة],0)&gt;0),1,0)</f>
        <v>0</v>
      </c>
      <c r="V60" s="53" t="e">
        <f>SUBTOTAL(103,GateFacts[[#This Row],[م]])*OR(SelRegion="الكل",GateFacts[[#This Row],[المنطقة]]=SelRegion)</f>
        <v>#REF!</v>
      </c>
      <c r="W60" s="74" t="str" cm="1">
        <f t="array" ref="W60">IF(ISNUMBER(GateFacts[[#This Row],[صف المصدر]]),INDEX(Table15[],GateFacts[[#This Row],[صف المصدر]],16),"")</f>
        <v>الشمالي الغربي</v>
      </c>
    </row>
    <row r="61" spans="1:23" x14ac:dyDescent="0.4">
      <c r="A61" s="53" cm="1">
        <f t="array" ref="A61">ROW()-ROW(GateFacts[#Headers])</f>
        <v>60</v>
      </c>
      <c r="B61" s="53">
        <f>INT((GateFacts[[#This Row],[م]]-1)/8)+1</f>
        <v>8</v>
      </c>
      <c r="C61" s="53">
        <f>MOD(GateFacts[[#This Row],[م]]-1,8)+1</f>
        <v>4</v>
      </c>
      <c r="D61" s="53" cm="1">
        <f t="array" ref="D61">IFERROR(INDEX(_xlfn.ANCHORARRAY(Settings!$H$2),GateFacts[[#This Row],[رقم المشروع]]),"")</f>
        <v>205</v>
      </c>
      <c r="E61" s="53" t="str" cm="1">
        <f t="array" ref="E61">INDEX(Table15[],GateFacts[[#This Row],[صف المصدر]],14)&amp;""</f>
        <v>P855</v>
      </c>
      <c r="F61" s="53" t="str" cm="1">
        <f t="array" ref="F61">INDEX(Table15[],GateFacts[[#This Row],[صف المصدر]],15)&amp;""</f>
        <v>تنفيذ خطوط الرئيسية وشبكات الصرف الصحي شرق المدينة المنورة</v>
      </c>
      <c r="G61" s="53" t="str" cm="1">
        <f t="array" ref="G61">INDEX(Table15[],GateFacts[[#This Row],[صف المصدر]],17)&amp;""</f>
        <v>المدينة المنورة</v>
      </c>
      <c r="H61" s="58">
        <f>N(INDEX(Table15[],GateFacts[[#This Row],[صف المصدر]],18))</f>
        <v>282926773.62</v>
      </c>
      <c r="I61" s="53" t="str" cm="1">
        <f t="array" ref="I61">_xlfn.LET(_xlpm.x,TRIM(INDEX(Table15[],GateFacts[[#This Row],[صف المصدر]],22)&amp;""),IF(_xlpm.x="","غير محدد",_xlpm.x))</f>
        <v>تعزيز التكاليف</v>
      </c>
      <c r="J61" s="53" t="str">
        <f>"بوابة "&amp;GateFacts[[#This Row],[رقم البوابة]]</f>
        <v>بوابة 4</v>
      </c>
      <c r="K61" s="53" t="str" cm="1">
        <f t="array" ref="K61">INDEX(Settings!$E$2:$E$9,GateFacts[[#This Row],[رقم البوابة]])</f>
        <v>التصميم</v>
      </c>
      <c r="L61" s="53" t="str" cm="1">
        <f t="array" ref="L61">_xlfn.LET(_xlpm.c,INDEX(Table15[],GateFacts[[#This Row],[صف المصدر]],9-GateFacts[[#This Row],[رقم البوابة]]),IF(ISBLANK(_xlpm.c),"",_xlpm.c))</f>
        <v>مكتمل</v>
      </c>
      <c r="M6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 s="56" t="str" cm="1">
        <f t="array" ref="N61">_xlfn.LET(_xlpm.r,GateFacts[[#This Row],[صف المصدر]],_xlpm.g,GateFacts[[#This Row],[رقم البوابة]],_xlpm.pd,IF(AND(ISNUMBER(_xlpm.r),_xlpm.g&gt;=6,_xlpm.g&lt;=8),INDEX(Table15[],_xlpm.r,19+_xlpm.g),""),IF(ISNUMBER(_xlpm.pd),_xlpm.pd,""))</f>
        <v/>
      </c>
      <c r="O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 s="53" t="str">
        <f ca="1">IF(ISNUMBER(GateFacts[[#This Row],[تاريخ البوابة]]),GateFacts[[#This Row],[تاريخ البوابة]]-TODAY(),"")</f>
        <v/>
      </c>
      <c r="Q61" s="53" t="str">
        <f>IF(ISNUMBER(GateFacts[[#This Row],[تاريخ البوابة]]),TEXT(GateFacts[[#This Row],[تاريخ البوابة]],"yyyy-mm"),"بدون تاريخ")</f>
        <v>بدون تاريخ</v>
      </c>
      <c r="R61" s="53">
        <f ca="1">--OR(GateFacts[[#This Row],[الحالة]]="مكتمل",GateFacts[[#This Row],[الحالة]]="لا ينطبق")</f>
        <v>1</v>
      </c>
      <c r="S61" s="53">
        <f ca="1">_xlfn.LET(_xlpm.m,_xlfn.MINIFS(GateFacts[رقم البوابة],GateFacts[رقم المشروع],GateFacts[[#This Row],[رقم المشروع]],GateFacts[منجزة],0),IF(_xlpm.m=0,9,_xlpm.m))</f>
        <v>5</v>
      </c>
      <c r="T61" s="53">
        <f ca="1">--(GateFacts[[#This Row],[رقم البوابة]]=GateFacts[[#This Row],[البوابة الحالية للمشروع]])</f>
        <v>0</v>
      </c>
      <c r="U61" s="53">
        <f ca="1">IF(AND(GateFacts[[#This Row],[الحالة]]="مكتمل",COUNTIFS(GateFacts[رقم المشروع],GateFacts[[#This Row],[رقم المشروع]],GateFacts[رقم البوابة],"&lt;"&amp;GateFacts[[#This Row],[رقم البوابة]],GateFacts[منجزة],0)&gt;0),1,0)</f>
        <v>0</v>
      </c>
      <c r="V61" s="53" t="e">
        <f>SUBTOTAL(103,GateFacts[[#This Row],[م]])*OR(SelRegion="الكل",GateFacts[[#This Row],[المنطقة]]=SelRegion)</f>
        <v>#REF!</v>
      </c>
      <c r="W61" s="74" t="str" cm="1">
        <f t="array" ref="W61">IF(ISNUMBER(GateFacts[[#This Row],[صف المصدر]]),INDEX(Table15[],GateFacts[[#This Row],[صف المصدر]],16),"")</f>
        <v>الشمالي الغربي</v>
      </c>
    </row>
    <row r="62" spans="1:23" x14ac:dyDescent="0.4">
      <c r="A62" s="53" cm="1">
        <f t="array" ref="A62">ROW()-ROW(GateFacts[#Headers])</f>
        <v>61</v>
      </c>
      <c r="B62" s="53">
        <f>INT((GateFacts[[#This Row],[م]]-1)/8)+1</f>
        <v>8</v>
      </c>
      <c r="C62" s="53">
        <f>MOD(GateFacts[[#This Row],[م]]-1,8)+1</f>
        <v>5</v>
      </c>
      <c r="D62" s="53" cm="1">
        <f t="array" ref="D62">IFERROR(INDEX(_xlfn.ANCHORARRAY(Settings!$H$2),GateFacts[[#This Row],[رقم المشروع]]),"")</f>
        <v>205</v>
      </c>
      <c r="E62" s="53" t="str" cm="1">
        <f t="array" ref="E62">INDEX(Table15[],GateFacts[[#This Row],[صف المصدر]],14)&amp;""</f>
        <v>P855</v>
      </c>
      <c r="F62" s="53" t="str" cm="1">
        <f t="array" ref="F62">INDEX(Table15[],GateFacts[[#This Row],[صف المصدر]],15)&amp;""</f>
        <v>تنفيذ خطوط الرئيسية وشبكات الصرف الصحي شرق المدينة المنورة</v>
      </c>
      <c r="G62" s="53" t="str" cm="1">
        <f t="array" ref="G62">INDEX(Table15[],GateFacts[[#This Row],[صف المصدر]],17)&amp;""</f>
        <v>المدينة المنورة</v>
      </c>
      <c r="H62" s="58">
        <f>N(INDEX(Table15[],GateFacts[[#This Row],[صف المصدر]],18))</f>
        <v>282926773.62</v>
      </c>
      <c r="I62" s="53" t="str" cm="1">
        <f t="array" ref="I62">_xlfn.LET(_xlpm.x,TRIM(INDEX(Table15[],GateFacts[[#This Row],[صف المصدر]],22)&amp;""),IF(_xlpm.x="","غير محدد",_xlpm.x))</f>
        <v>تعزيز التكاليف</v>
      </c>
      <c r="J62" s="53" t="str">
        <f>"بوابة "&amp;GateFacts[[#This Row],[رقم البوابة]]</f>
        <v>بوابة 5</v>
      </c>
      <c r="K62" s="53" t="str" cm="1">
        <f t="array" ref="K62">INDEX(Settings!$E$2:$E$9,GateFacts[[#This Row],[رقم البوابة]])</f>
        <v>الطرح للتنفيذ</v>
      </c>
      <c r="L62" s="53" t="str" cm="1">
        <f t="array" ref="L62">_xlfn.LET(_xlpm.c,INDEX(Table15[],GateFacts[[#This Row],[صف المصدر]],9-GateFacts[[#This Row],[رقم البوابة]]),IF(ISBLANK(_xlpm.c),"",_xlpm.c))</f>
        <v>جاري</v>
      </c>
      <c r="M62"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2" s="56" t="str" cm="1">
        <f t="array" ref="N62">_xlfn.LET(_xlpm.r,GateFacts[[#This Row],[صف المصدر]],_xlpm.g,GateFacts[[#This Row],[رقم البوابة]],_xlpm.pd,IF(AND(ISNUMBER(_xlpm.r),_xlpm.g&gt;=6,_xlpm.g&lt;=8),INDEX(Table15[],_xlpm.r,19+_xlpm.g),""),IF(ISNUMBER(_xlpm.pd),_xlpm.pd,""))</f>
        <v/>
      </c>
      <c r="O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2" s="53" t="str">
        <f ca="1">IF(ISNUMBER(GateFacts[[#This Row],[تاريخ البوابة]]),GateFacts[[#This Row],[تاريخ البوابة]]-TODAY(),"")</f>
        <v/>
      </c>
      <c r="Q62" s="53" t="str">
        <f>IF(ISNUMBER(GateFacts[[#This Row],[تاريخ البوابة]]),TEXT(GateFacts[[#This Row],[تاريخ البوابة]],"yyyy-mm"),"بدون تاريخ")</f>
        <v>بدون تاريخ</v>
      </c>
      <c r="R62" s="53">
        <f ca="1">--OR(GateFacts[[#This Row],[الحالة]]="مكتمل",GateFacts[[#This Row],[الحالة]]="لا ينطبق")</f>
        <v>0</v>
      </c>
      <c r="S62" s="53">
        <f ca="1">_xlfn.LET(_xlpm.m,_xlfn.MINIFS(GateFacts[رقم البوابة],GateFacts[رقم المشروع],GateFacts[[#This Row],[رقم المشروع]],GateFacts[منجزة],0),IF(_xlpm.m=0,9,_xlpm.m))</f>
        <v>5</v>
      </c>
      <c r="T62" s="53">
        <f ca="1">--(GateFacts[[#This Row],[رقم البوابة]]=GateFacts[[#This Row],[البوابة الحالية للمشروع]])</f>
        <v>1</v>
      </c>
      <c r="U62" s="53">
        <f ca="1">IF(AND(GateFacts[[#This Row],[الحالة]]="مكتمل",COUNTIFS(GateFacts[رقم المشروع],GateFacts[[#This Row],[رقم المشروع]],GateFacts[رقم البوابة],"&lt;"&amp;GateFacts[[#This Row],[رقم البوابة]],GateFacts[منجزة],0)&gt;0),1,0)</f>
        <v>0</v>
      </c>
      <c r="V62" s="53" t="e">
        <f>SUBTOTAL(103,GateFacts[[#This Row],[م]])*OR(SelRegion="الكل",GateFacts[[#This Row],[المنطقة]]=SelRegion)</f>
        <v>#REF!</v>
      </c>
      <c r="W62" s="74" t="str" cm="1">
        <f t="array" ref="W62">IF(ISNUMBER(GateFacts[[#This Row],[صف المصدر]]),INDEX(Table15[],GateFacts[[#This Row],[صف المصدر]],16),"")</f>
        <v>الشمالي الغربي</v>
      </c>
    </row>
    <row r="63" spans="1:23" x14ac:dyDescent="0.4">
      <c r="A63" s="53" cm="1">
        <f t="array" ref="A63">ROW()-ROW(GateFacts[#Headers])</f>
        <v>62</v>
      </c>
      <c r="B63" s="53">
        <f>INT((GateFacts[[#This Row],[م]]-1)/8)+1</f>
        <v>8</v>
      </c>
      <c r="C63" s="53">
        <f>MOD(GateFacts[[#This Row],[م]]-1,8)+1</f>
        <v>6</v>
      </c>
      <c r="D63" s="53" cm="1">
        <f t="array" ref="D63">IFERROR(INDEX(_xlfn.ANCHORARRAY(Settings!$H$2),GateFacts[[#This Row],[رقم المشروع]]),"")</f>
        <v>205</v>
      </c>
      <c r="E63" s="53" t="str" cm="1">
        <f t="array" ref="E63">INDEX(Table15[],GateFacts[[#This Row],[صف المصدر]],14)&amp;""</f>
        <v>P855</v>
      </c>
      <c r="F63" s="53" t="str" cm="1">
        <f t="array" ref="F63">INDEX(Table15[],GateFacts[[#This Row],[صف المصدر]],15)&amp;""</f>
        <v>تنفيذ خطوط الرئيسية وشبكات الصرف الصحي شرق المدينة المنورة</v>
      </c>
      <c r="G63" s="53" t="str" cm="1">
        <f t="array" ref="G63">INDEX(Table15[],GateFacts[[#This Row],[صف المصدر]],17)&amp;""</f>
        <v>المدينة المنورة</v>
      </c>
      <c r="H63" s="58">
        <f>N(INDEX(Table15[],GateFacts[[#This Row],[صف المصدر]],18))</f>
        <v>282926773.62</v>
      </c>
      <c r="I63" s="53" t="str" cm="1">
        <f t="array" ref="I63">_xlfn.LET(_xlpm.x,TRIM(INDEX(Table15[],GateFacts[[#This Row],[صف المصدر]],22)&amp;""),IF(_xlpm.x="","غير محدد",_xlpm.x))</f>
        <v>تعزيز التكاليف</v>
      </c>
      <c r="J63" s="53" t="str">
        <f>"بوابة "&amp;GateFacts[[#This Row],[رقم البوابة]]</f>
        <v>بوابة 6</v>
      </c>
      <c r="K63" s="53" t="str" cm="1">
        <f t="array" ref="K63">INDEX(Settings!$E$2:$E$9,GateFacts[[#This Row],[رقم البوابة]])</f>
        <v>التنفيذ</v>
      </c>
      <c r="L63" s="53" t="str" cm="1">
        <f t="array" ref="L63">_xlfn.LET(_xlpm.c,INDEX(Table15[],GateFacts[[#This Row],[صف المصدر]],9-GateFacts[[#This Row],[رقم البوابة]]),IF(ISBLANK(_xlpm.c),"",_xlpm.c))</f>
        <v/>
      </c>
      <c r="M6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3" s="56" t="str" cm="1">
        <f t="array" ref="N63">_xlfn.LET(_xlpm.r,GateFacts[[#This Row],[صف المصدر]],_xlpm.g,GateFacts[[#This Row],[رقم البوابة]],_xlpm.pd,IF(AND(ISNUMBER(_xlpm.r),_xlpm.g&gt;=6,_xlpm.g&lt;=8),INDEX(Table15[],_xlpm.r,19+_xlpm.g),""),IF(ISNUMBER(_xlpm.pd),_xlpm.pd,""))</f>
        <v/>
      </c>
      <c r="O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3" s="53" t="str">
        <f ca="1">IF(ISNUMBER(GateFacts[[#This Row],[تاريخ البوابة]]),GateFacts[[#This Row],[تاريخ البوابة]]-TODAY(),"")</f>
        <v/>
      </c>
      <c r="Q63" s="53" t="str">
        <f>IF(ISNUMBER(GateFacts[[#This Row],[تاريخ البوابة]]),TEXT(GateFacts[[#This Row],[تاريخ البوابة]],"yyyy-mm"),"بدون تاريخ")</f>
        <v>بدون تاريخ</v>
      </c>
      <c r="R63" s="53">
        <f ca="1">--OR(GateFacts[[#This Row],[الحالة]]="مكتمل",GateFacts[[#This Row],[الحالة]]="لا ينطبق")</f>
        <v>0</v>
      </c>
      <c r="S63" s="53">
        <f ca="1">_xlfn.LET(_xlpm.m,_xlfn.MINIFS(GateFacts[رقم البوابة],GateFacts[رقم المشروع],GateFacts[[#This Row],[رقم المشروع]],GateFacts[منجزة],0),IF(_xlpm.m=0,9,_xlpm.m))</f>
        <v>5</v>
      </c>
      <c r="T63" s="53">
        <f ca="1">--(GateFacts[[#This Row],[رقم البوابة]]=GateFacts[[#This Row],[البوابة الحالية للمشروع]])</f>
        <v>0</v>
      </c>
      <c r="U63" s="53">
        <f ca="1">IF(AND(GateFacts[[#This Row],[الحالة]]="مكتمل",COUNTIFS(GateFacts[رقم المشروع],GateFacts[[#This Row],[رقم المشروع]],GateFacts[رقم البوابة],"&lt;"&amp;GateFacts[[#This Row],[رقم البوابة]],GateFacts[منجزة],0)&gt;0),1,0)</f>
        <v>0</v>
      </c>
      <c r="V63" s="53" t="e">
        <f>SUBTOTAL(103,GateFacts[[#This Row],[م]])*OR(SelRegion="الكل",GateFacts[[#This Row],[المنطقة]]=SelRegion)</f>
        <v>#REF!</v>
      </c>
      <c r="W63" s="74" t="str" cm="1">
        <f t="array" ref="W63">IF(ISNUMBER(GateFacts[[#This Row],[صف المصدر]]),INDEX(Table15[],GateFacts[[#This Row],[صف المصدر]],16),"")</f>
        <v>الشمالي الغربي</v>
      </c>
    </row>
    <row r="64" spans="1:23" x14ac:dyDescent="0.4">
      <c r="A64" s="53" cm="1">
        <f t="array" ref="A64">ROW()-ROW(GateFacts[#Headers])</f>
        <v>63</v>
      </c>
      <c r="B64" s="53">
        <f>INT((GateFacts[[#This Row],[م]]-1)/8)+1</f>
        <v>8</v>
      </c>
      <c r="C64" s="53">
        <f>MOD(GateFacts[[#This Row],[م]]-1,8)+1</f>
        <v>7</v>
      </c>
      <c r="D64" s="53" cm="1">
        <f t="array" ref="D64">IFERROR(INDEX(_xlfn.ANCHORARRAY(Settings!$H$2),GateFacts[[#This Row],[رقم المشروع]]),"")</f>
        <v>205</v>
      </c>
      <c r="E64" s="53" t="str" cm="1">
        <f t="array" ref="E64">INDEX(Table15[],GateFacts[[#This Row],[صف المصدر]],14)&amp;""</f>
        <v>P855</v>
      </c>
      <c r="F64" s="53" t="str" cm="1">
        <f t="array" ref="F64">INDEX(Table15[],GateFacts[[#This Row],[صف المصدر]],15)&amp;""</f>
        <v>تنفيذ خطوط الرئيسية وشبكات الصرف الصحي شرق المدينة المنورة</v>
      </c>
      <c r="G64" s="53" t="str" cm="1">
        <f t="array" ref="G64">INDEX(Table15[],GateFacts[[#This Row],[صف المصدر]],17)&amp;""</f>
        <v>المدينة المنورة</v>
      </c>
      <c r="H64" s="58">
        <f>N(INDEX(Table15[],GateFacts[[#This Row],[صف المصدر]],18))</f>
        <v>282926773.62</v>
      </c>
      <c r="I64" s="53" t="str" cm="1">
        <f t="array" ref="I64">_xlfn.LET(_xlpm.x,TRIM(INDEX(Table15[],GateFacts[[#This Row],[صف المصدر]],22)&amp;""),IF(_xlpm.x="","غير محدد",_xlpm.x))</f>
        <v>تعزيز التكاليف</v>
      </c>
      <c r="J64" s="53" t="str">
        <f>"بوابة "&amp;GateFacts[[#This Row],[رقم البوابة]]</f>
        <v>بوابة 7</v>
      </c>
      <c r="K64" s="53" t="str" cm="1">
        <f t="array" ref="K64">INDEX(Settings!$E$2:$E$9,GateFacts[[#This Row],[رقم البوابة]])</f>
        <v>الاختبارات التشغيلية</v>
      </c>
      <c r="L64" s="53" t="str" cm="1">
        <f t="array" ref="L64">_xlfn.LET(_xlpm.c,INDEX(Table15[],GateFacts[[#This Row],[صف المصدر]],9-GateFacts[[#This Row],[رقم البوابة]]),IF(ISBLANK(_xlpm.c),"",_xlpm.c))</f>
        <v/>
      </c>
      <c r="M6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4" s="56" t="str" cm="1">
        <f t="array" ref="N64">_xlfn.LET(_xlpm.r,GateFacts[[#This Row],[صف المصدر]],_xlpm.g,GateFacts[[#This Row],[رقم البوابة]],_xlpm.pd,IF(AND(ISNUMBER(_xlpm.r),_xlpm.g&gt;=6,_xlpm.g&lt;=8),INDEX(Table15[],_xlpm.r,19+_xlpm.g),""),IF(ISNUMBER(_xlpm.pd),_xlpm.pd,""))</f>
        <v/>
      </c>
      <c r="O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4" s="53" t="str">
        <f ca="1">IF(ISNUMBER(GateFacts[[#This Row],[تاريخ البوابة]]),GateFacts[[#This Row],[تاريخ البوابة]]-TODAY(),"")</f>
        <v/>
      </c>
      <c r="Q64" s="53" t="str">
        <f>IF(ISNUMBER(GateFacts[[#This Row],[تاريخ البوابة]]),TEXT(GateFacts[[#This Row],[تاريخ البوابة]],"yyyy-mm"),"بدون تاريخ")</f>
        <v>بدون تاريخ</v>
      </c>
      <c r="R64" s="53">
        <f ca="1">--OR(GateFacts[[#This Row],[الحالة]]="مكتمل",GateFacts[[#This Row],[الحالة]]="لا ينطبق")</f>
        <v>0</v>
      </c>
      <c r="S64" s="53">
        <f ca="1">_xlfn.LET(_xlpm.m,_xlfn.MINIFS(GateFacts[رقم البوابة],GateFacts[رقم المشروع],GateFacts[[#This Row],[رقم المشروع]],GateFacts[منجزة],0),IF(_xlpm.m=0,9,_xlpm.m))</f>
        <v>5</v>
      </c>
      <c r="T64" s="53">
        <f ca="1">--(GateFacts[[#This Row],[رقم البوابة]]=GateFacts[[#This Row],[البوابة الحالية للمشروع]])</f>
        <v>0</v>
      </c>
      <c r="U64" s="53">
        <f ca="1">IF(AND(GateFacts[[#This Row],[الحالة]]="مكتمل",COUNTIFS(GateFacts[رقم المشروع],GateFacts[[#This Row],[رقم المشروع]],GateFacts[رقم البوابة],"&lt;"&amp;GateFacts[[#This Row],[رقم البوابة]],GateFacts[منجزة],0)&gt;0),1,0)</f>
        <v>0</v>
      </c>
      <c r="V64" s="53" t="e">
        <f>SUBTOTAL(103,GateFacts[[#This Row],[م]])*OR(SelRegion="الكل",GateFacts[[#This Row],[المنطقة]]=SelRegion)</f>
        <v>#REF!</v>
      </c>
      <c r="W64" s="74" t="str" cm="1">
        <f t="array" ref="W64">IF(ISNUMBER(GateFacts[[#This Row],[صف المصدر]]),INDEX(Table15[],GateFacts[[#This Row],[صف المصدر]],16),"")</f>
        <v>الشمالي الغربي</v>
      </c>
    </row>
    <row r="65" spans="1:23" x14ac:dyDescent="0.4">
      <c r="A65" s="53" cm="1">
        <f t="array" ref="A65">ROW()-ROW(GateFacts[#Headers])</f>
        <v>64</v>
      </c>
      <c r="B65" s="53">
        <f>INT((GateFacts[[#This Row],[م]]-1)/8)+1</f>
        <v>8</v>
      </c>
      <c r="C65" s="53">
        <f>MOD(GateFacts[[#This Row],[م]]-1,8)+1</f>
        <v>8</v>
      </c>
      <c r="D65" s="53" cm="1">
        <f t="array" ref="D65">IFERROR(INDEX(_xlfn.ANCHORARRAY(Settings!$H$2),GateFacts[[#This Row],[رقم المشروع]]),"")</f>
        <v>205</v>
      </c>
      <c r="E65" s="53" t="str" cm="1">
        <f t="array" ref="E65">INDEX(Table15[],GateFacts[[#This Row],[صف المصدر]],14)&amp;""</f>
        <v>P855</v>
      </c>
      <c r="F65" s="53" t="str" cm="1">
        <f t="array" ref="F65">INDEX(Table15[],GateFacts[[#This Row],[صف المصدر]],15)&amp;""</f>
        <v>تنفيذ خطوط الرئيسية وشبكات الصرف الصحي شرق المدينة المنورة</v>
      </c>
      <c r="G65" s="53" t="str" cm="1">
        <f t="array" ref="G65">INDEX(Table15[],GateFacts[[#This Row],[صف المصدر]],17)&amp;""</f>
        <v>المدينة المنورة</v>
      </c>
      <c r="H65" s="58">
        <f>N(INDEX(Table15[],GateFacts[[#This Row],[صف المصدر]],18))</f>
        <v>282926773.62</v>
      </c>
      <c r="I65" s="53" t="str" cm="1">
        <f t="array" ref="I65">_xlfn.LET(_xlpm.x,TRIM(INDEX(Table15[],GateFacts[[#This Row],[صف المصدر]],22)&amp;""),IF(_xlpm.x="","غير محدد",_xlpm.x))</f>
        <v>تعزيز التكاليف</v>
      </c>
      <c r="J65" s="53" t="str">
        <f>"بوابة "&amp;GateFacts[[#This Row],[رقم البوابة]]</f>
        <v>بوابة 8</v>
      </c>
      <c r="K65" s="53" t="str" cm="1">
        <f t="array" ref="K65">INDEX(Settings!$E$2:$E$9,GateFacts[[#This Row],[رقم البوابة]])</f>
        <v>التسليم و الاغلاق</v>
      </c>
      <c r="L65" s="53" t="str" cm="1">
        <f t="array" ref="L65">_xlfn.LET(_xlpm.c,INDEX(Table15[],GateFacts[[#This Row],[صف المصدر]],9-GateFacts[[#This Row],[رقم البوابة]]),IF(ISBLANK(_xlpm.c),"",_xlpm.c))</f>
        <v/>
      </c>
      <c r="M6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5" s="56" t="str" cm="1">
        <f t="array" ref="N65">_xlfn.LET(_xlpm.r,GateFacts[[#This Row],[صف المصدر]],_xlpm.g,GateFacts[[#This Row],[رقم البوابة]],_xlpm.pd,IF(AND(ISNUMBER(_xlpm.r),_xlpm.g&gt;=6,_xlpm.g&lt;=8),INDEX(Table15[],_xlpm.r,19+_xlpm.g),""),IF(ISNUMBER(_xlpm.pd),_xlpm.pd,""))</f>
        <v/>
      </c>
      <c r="O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5" s="53" t="str">
        <f ca="1">IF(ISNUMBER(GateFacts[[#This Row],[تاريخ البوابة]]),GateFacts[[#This Row],[تاريخ البوابة]]-TODAY(),"")</f>
        <v/>
      </c>
      <c r="Q65" s="53" t="str">
        <f>IF(ISNUMBER(GateFacts[[#This Row],[تاريخ البوابة]]),TEXT(GateFacts[[#This Row],[تاريخ البوابة]],"yyyy-mm"),"بدون تاريخ")</f>
        <v>بدون تاريخ</v>
      </c>
      <c r="R65" s="53">
        <f ca="1">--OR(GateFacts[[#This Row],[الحالة]]="مكتمل",GateFacts[[#This Row],[الحالة]]="لا ينطبق")</f>
        <v>0</v>
      </c>
      <c r="S65" s="53">
        <f ca="1">_xlfn.LET(_xlpm.m,_xlfn.MINIFS(GateFacts[رقم البوابة],GateFacts[رقم المشروع],GateFacts[[#This Row],[رقم المشروع]],GateFacts[منجزة],0),IF(_xlpm.m=0,9,_xlpm.m))</f>
        <v>5</v>
      </c>
      <c r="T65" s="53">
        <f ca="1">--(GateFacts[[#This Row],[رقم البوابة]]=GateFacts[[#This Row],[البوابة الحالية للمشروع]])</f>
        <v>0</v>
      </c>
      <c r="U65" s="53">
        <f ca="1">IF(AND(GateFacts[[#This Row],[الحالة]]="مكتمل",COUNTIFS(GateFacts[رقم المشروع],GateFacts[[#This Row],[رقم المشروع]],GateFacts[رقم البوابة],"&lt;"&amp;GateFacts[[#This Row],[رقم البوابة]],GateFacts[منجزة],0)&gt;0),1,0)</f>
        <v>0</v>
      </c>
      <c r="V65" s="53" t="e">
        <f>SUBTOTAL(103,GateFacts[[#This Row],[م]])*OR(SelRegion="الكل",GateFacts[[#This Row],[المنطقة]]=SelRegion)</f>
        <v>#REF!</v>
      </c>
      <c r="W65" s="74" t="str" cm="1">
        <f t="array" ref="W65">IF(ISNUMBER(GateFacts[[#This Row],[صف المصدر]]),INDEX(Table15[],GateFacts[[#This Row],[صف المصدر]],16),"")</f>
        <v>الشمالي الغربي</v>
      </c>
    </row>
    <row r="66" spans="1:23" x14ac:dyDescent="0.4">
      <c r="A66" s="53" cm="1">
        <f t="array" ref="A66">ROW()-ROW(GateFacts[#Headers])</f>
        <v>65</v>
      </c>
      <c r="B66" s="53">
        <f>INT((GateFacts[[#This Row],[م]]-1)/8)+1</f>
        <v>9</v>
      </c>
      <c r="C66" s="53">
        <f>MOD(GateFacts[[#This Row],[م]]-1,8)+1</f>
        <v>1</v>
      </c>
      <c r="D66" s="53" cm="1">
        <f t="array" ref="D66">IFERROR(INDEX(_xlfn.ANCHORARRAY(Settings!$H$2),GateFacts[[#This Row],[رقم المشروع]]),"")</f>
        <v>206</v>
      </c>
      <c r="E66" s="53" t="str" cm="1">
        <f t="array" ref="E66">INDEX(Table15[],GateFacts[[#This Row],[صف المصدر]],14)&amp;""</f>
        <v>P863</v>
      </c>
      <c r="F66" s="53" t="str" cm="1">
        <f t="array" ref="F66">INDEX(Table15[],GateFacts[[#This Row],[صف المصدر]],15)&amp;""</f>
        <v>تنفيذ خطوط وشبكات الصرف الصحي شمال المدينة المنورة</v>
      </c>
      <c r="G66" s="53" t="str" cm="1">
        <f t="array" ref="G66">INDEX(Table15[],GateFacts[[#This Row],[صف المصدر]],17)&amp;""</f>
        <v>المدينة المنورة</v>
      </c>
      <c r="H66" s="58">
        <f>N(INDEX(Table15[],GateFacts[[#This Row],[صف المصدر]],18))</f>
        <v>146941169.5</v>
      </c>
      <c r="I66" s="53" t="str" cm="1">
        <f t="array" ref="I66">_xlfn.LET(_xlpm.x,TRIM(INDEX(Table15[],GateFacts[[#This Row],[صف المصدر]],22)&amp;""),IF(_xlpm.x="","غير محدد",_xlpm.x))</f>
        <v>فحص العروض والترسية</v>
      </c>
      <c r="J66" s="53" t="str">
        <f>"بوابة "&amp;GateFacts[[#This Row],[رقم البوابة]]</f>
        <v>بوابة 1</v>
      </c>
      <c r="K66" s="53" t="str" cm="1">
        <f t="array" ref="K66">INDEX(Settings!$E$2:$E$9,GateFacts[[#This Row],[رقم البوابة]])</f>
        <v>تخطيط استراتيجي</v>
      </c>
      <c r="L66" s="53" t="str" cm="1">
        <f t="array" ref="L66">_xlfn.LET(_xlpm.c,INDEX(Table15[],GateFacts[[#This Row],[صف المصدر]],9-GateFacts[[#This Row],[رقم البوابة]]),IF(ISBLANK(_xlpm.c),"",_xlpm.c))</f>
        <v>مكتمل</v>
      </c>
      <c r="M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 s="56" t="str" cm="1">
        <f t="array" ref="N66">_xlfn.LET(_xlpm.r,GateFacts[[#This Row],[صف المصدر]],_xlpm.g,GateFacts[[#This Row],[رقم البوابة]],_xlpm.pd,IF(AND(ISNUMBER(_xlpm.r),_xlpm.g&gt;=6,_xlpm.g&lt;=8),INDEX(Table15[],_xlpm.r,19+_xlpm.g),""),IF(ISNUMBER(_xlpm.pd),_xlpm.pd,""))</f>
        <v/>
      </c>
      <c r="O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 s="53" t="str">
        <f ca="1">IF(ISNUMBER(GateFacts[[#This Row],[تاريخ البوابة]]),GateFacts[[#This Row],[تاريخ البوابة]]-TODAY(),"")</f>
        <v/>
      </c>
      <c r="Q66" s="53" t="str">
        <f>IF(ISNUMBER(GateFacts[[#This Row],[تاريخ البوابة]]),TEXT(GateFacts[[#This Row],[تاريخ البوابة]],"yyyy-mm"),"بدون تاريخ")</f>
        <v>بدون تاريخ</v>
      </c>
      <c r="R66" s="53">
        <f ca="1">--OR(GateFacts[[#This Row],[الحالة]]="مكتمل",GateFacts[[#This Row],[الحالة]]="لا ينطبق")</f>
        <v>1</v>
      </c>
      <c r="S66" s="53">
        <f ca="1">_xlfn.LET(_xlpm.m,_xlfn.MINIFS(GateFacts[رقم البوابة],GateFacts[رقم المشروع],GateFacts[[#This Row],[رقم المشروع]],GateFacts[منجزة],0),IF(_xlpm.m=0,9,_xlpm.m))</f>
        <v>5</v>
      </c>
      <c r="T66" s="53">
        <f ca="1">--(GateFacts[[#This Row],[رقم البوابة]]=GateFacts[[#This Row],[البوابة الحالية للمشروع]])</f>
        <v>0</v>
      </c>
      <c r="U66" s="53">
        <f ca="1">IF(AND(GateFacts[[#This Row],[الحالة]]="مكتمل",COUNTIFS(GateFacts[رقم المشروع],GateFacts[[#This Row],[رقم المشروع]],GateFacts[رقم البوابة],"&lt;"&amp;GateFacts[[#This Row],[رقم البوابة]],GateFacts[منجزة],0)&gt;0),1,0)</f>
        <v>0</v>
      </c>
      <c r="V66" s="53" t="e">
        <f>SUBTOTAL(103,GateFacts[[#This Row],[م]])*OR(SelRegion="الكل",GateFacts[[#This Row],[المنطقة]]=SelRegion)</f>
        <v>#REF!</v>
      </c>
      <c r="W66" s="74" t="str" cm="1">
        <f t="array" ref="W66">IF(ISNUMBER(GateFacts[[#This Row],[صف المصدر]]),INDEX(Table15[],GateFacts[[#This Row],[صف المصدر]],16),"")</f>
        <v>الشمالي الغربي</v>
      </c>
    </row>
    <row r="67" spans="1:23" x14ac:dyDescent="0.4">
      <c r="A67" s="53" cm="1">
        <f t="array" ref="A67">ROW()-ROW(GateFacts[#Headers])</f>
        <v>66</v>
      </c>
      <c r="B67" s="53">
        <f>INT((GateFacts[[#This Row],[م]]-1)/8)+1</f>
        <v>9</v>
      </c>
      <c r="C67" s="53">
        <f>MOD(GateFacts[[#This Row],[م]]-1,8)+1</f>
        <v>2</v>
      </c>
      <c r="D67" s="53" cm="1">
        <f t="array" ref="D67">IFERROR(INDEX(_xlfn.ANCHORARRAY(Settings!$H$2),GateFacts[[#This Row],[رقم المشروع]]),"")</f>
        <v>206</v>
      </c>
      <c r="E67" s="53" t="str" cm="1">
        <f t="array" ref="E67">INDEX(Table15[],GateFacts[[#This Row],[صف المصدر]],14)&amp;""</f>
        <v>P863</v>
      </c>
      <c r="F67" s="53" t="str" cm="1">
        <f t="array" ref="F67">INDEX(Table15[],GateFacts[[#This Row],[صف المصدر]],15)&amp;""</f>
        <v>تنفيذ خطوط وشبكات الصرف الصحي شمال المدينة المنورة</v>
      </c>
      <c r="G67" s="53" t="str" cm="1">
        <f t="array" ref="G67">INDEX(Table15[],GateFacts[[#This Row],[صف المصدر]],17)&amp;""</f>
        <v>المدينة المنورة</v>
      </c>
      <c r="H67" s="58">
        <f>N(INDEX(Table15[],GateFacts[[#This Row],[صف المصدر]],18))</f>
        <v>146941169.5</v>
      </c>
      <c r="I67" s="53" t="str" cm="1">
        <f t="array" ref="I67">_xlfn.LET(_xlpm.x,TRIM(INDEX(Table15[],GateFacts[[#This Row],[صف المصدر]],22)&amp;""),IF(_xlpm.x="","غير محدد",_xlpm.x))</f>
        <v>فحص العروض والترسية</v>
      </c>
      <c r="J67" s="53" t="str">
        <f>"بوابة "&amp;GateFacts[[#This Row],[رقم البوابة]]</f>
        <v>بوابة 2</v>
      </c>
      <c r="K67" s="53" t="str" cm="1">
        <f t="array" ref="K67">INDEX(Settings!$E$2:$E$9,GateFacts[[#This Row],[رقم البوابة]])</f>
        <v>التخطيط الاولي</v>
      </c>
      <c r="L67" s="53" t="str" cm="1">
        <f t="array" ref="L67">_xlfn.LET(_xlpm.c,INDEX(Table15[],GateFacts[[#This Row],[صف المصدر]],9-GateFacts[[#This Row],[رقم البوابة]]),IF(ISBLANK(_xlpm.c),"",_xlpm.c))</f>
        <v>مكتمل</v>
      </c>
      <c r="M6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 s="56" t="str" cm="1">
        <f t="array" ref="N67">_xlfn.LET(_xlpm.r,GateFacts[[#This Row],[صف المصدر]],_xlpm.g,GateFacts[[#This Row],[رقم البوابة]],_xlpm.pd,IF(AND(ISNUMBER(_xlpm.r),_xlpm.g&gt;=6,_xlpm.g&lt;=8),INDEX(Table15[],_xlpm.r,19+_xlpm.g),""),IF(ISNUMBER(_xlpm.pd),_xlpm.pd,""))</f>
        <v/>
      </c>
      <c r="O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 s="53" t="str">
        <f ca="1">IF(ISNUMBER(GateFacts[[#This Row],[تاريخ البوابة]]),GateFacts[[#This Row],[تاريخ البوابة]]-TODAY(),"")</f>
        <v/>
      </c>
      <c r="Q67" s="53" t="str">
        <f>IF(ISNUMBER(GateFacts[[#This Row],[تاريخ البوابة]]),TEXT(GateFacts[[#This Row],[تاريخ البوابة]],"yyyy-mm"),"بدون تاريخ")</f>
        <v>بدون تاريخ</v>
      </c>
      <c r="R67" s="53">
        <f ca="1">--OR(GateFacts[[#This Row],[الحالة]]="مكتمل",GateFacts[[#This Row],[الحالة]]="لا ينطبق")</f>
        <v>1</v>
      </c>
      <c r="S67" s="53">
        <f ca="1">_xlfn.LET(_xlpm.m,_xlfn.MINIFS(GateFacts[رقم البوابة],GateFacts[رقم المشروع],GateFacts[[#This Row],[رقم المشروع]],GateFacts[منجزة],0),IF(_xlpm.m=0,9,_xlpm.m))</f>
        <v>5</v>
      </c>
      <c r="T67" s="53">
        <f ca="1">--(GateFacts[[#This Row],[رقم البوابة]]=GateFacts[[#This Row],[البوابة الحالية للمشروع]])</f>
        <v>0</v>
      </c>
      <c r="U67" s="53">
        <f ca="1">IF(AND(GateFacts[[#This Row],[الحالة]]="مكتمل",COUNTIFS(GateFacts[رقم المشروع],GateFacts[[#This Row],[رقم المشروع]],GateFacts[رقم البوابة],"&lt;"&amp;GateFacts[[#This Row],[رقم البوابة]],GateFacts[منجزة],0)&gt;0),1,0)</f>
        <v>0</v>
      </c>
      <c r="V67" s="53" t="e">
        <f>SUBTOTAL(103,GateFacts[[#This Row],[م]])*OR(SelRegion="الكل",GateFacts[[#This Row],[المنطقة]]=SelRegion)</f>
        <v>#REF!</v>
      </c>
      <c r="W67" s="74" t="str" cm="1">
        <f t="array" ref="W67">IF(ISNUMBER(GateFacts[[#This Row],[صف المصدر]]),INDEX(Table15[],GateFacts[[#This Row],[صف المصدر]],16),"")</f>
        <v>الشمالي الغربي</v>
      </c>
    </row>
    <row r="68" spans="1:23" x14ac:dyDescent="0.4">
      <c r="A68" s="53" cm="1">
        <f t="array" ref="A68">ROW()-ROW(GateFacts[#Headers])</f>
        <v>67</v>
      </c>
      <c r="B68" s="53">
        <f>INT((GateFacts[[#This Row],[م]]-1)/8)+1</f>
        <v>9</v>
      </c>
      <c r="C68" s="53">
        <f>MOD(GateFacts[[#This Row],[م]]-1,8)+1</f>
        <v>3</v>
      </c>
      <c r="D68" s="53" cm="1">
        <f t="array" ref="D68">IFERROR(INDEX(_xlfn.ANCHORARRAY(Settings!$H$2),GateFacts[[#This Row],[رقم المشروع]]),"")</f>
        <v>206</v>
      </c>
      <c r="E68" s="53" t="str" cm="1">
        <f t="array" ref="E68">INDEX(Table15[],GateFacts[[#This Row],[صف المصدر]],14)&amp;""</f>
        <v>P863</v>
      </c>
      <c r="F68" s="53" t="str" cm="1">
        <f t="array" ref="F68">INDEX(Table15[],GateFacts[[#This Row],[صف المصدر]],15)&amp;""</f>
        <v>تنفيذ خطوط وشبكات الصرف الصحي شمال المدينة المنورة</v>
      </c>
      <c r="G68" s="53" t="str" cm="1">
        <f t="array" ref="G68">INDEX(Table15[],GateFacts[[#This Row],[صف المصدر]],17)&amp;""</f>
        <v>المدينة المنورة</v>
      </c>
      <c r="H68" s="58">
        <f>N(INDEX(Table15[],GateFacts[[#This Row],[صف المصدر]],18))</f>
        <v>146941169.5</v>
      </c>
      <c r="I68" s="53" t="str" cm="1">
        <f t="array" ref="I68">_xlfn.LET(_xlpm.x,TRIM(INDEX(Table15[],GateFacts[[#This Row],[صف المصدر]],22)&amp;""),IF(_xlpm.x="","غير محدد",_xlpm.x))</f>
        <v>فحص العروض والترسية</v>
      </c>
      <c r="J68" s="53" t="str">
        <f>"بوابة "&amp;GateFacts[[#This Row],[رقم البوابة]]</f>
        <v>بوابة 3</v>
      </c>
      <c r="K68" s="53" t="str" cm="1">
        <f t="array" ref="K68">INDEX(Settings!$E$2:$E$9,GateFacts[[#This Row],[رقم البوابة]])</f>
        <v>الطرح للتصميم</v>
      </c>
      <c r="L68" s="53" t="str" cm="1">
        <f t="array" ref="L68">_xlfn.LET(_xlpm.c,INDEX(Table15[],GateFacts[[#This Row],[صف المصدر]],9-GateFacts[[#This Row],[رقم البوابة]]),IF(ISBLANK(_xlpm.c),"",_xlpm.c))</f>
        <v>مكتمل</v>
      </c>
      <c r="M6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8" s="56" t="str" cm="1">
        <f t="array" ref="N68">_xlfn.LET(_xlpm.r,GateFacts[[#This Row],[صف المصدر]],_xlpm.g,GateFacts[[#This Row],[رقم البوابة]],_xlpm.pd,IF(AND(ISNUMBER(_xlpm.r),_xlpm.g&gt;=6,_xlpm.g&lt;=8),INDEX(Table15[],_xlpm.r,19+_xlpm.g),""),IF(ISNUMBER(_xlpm.pd),_xlpm.pd,""))</f>
        <v/>
      </c>
      <c r="O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8" s="53" t="str">
        <f ca="1">IF(ISNUMBER(GateFacts[[#This Row],[تاريخ البوابة]]),GateFacts[[#This Row],[تاريخ البوابة]]-TODAY(),"")</f>
        <v/>
      </c>
      <c r="Q68" s="53" t="str">
        <f>IF(ISNUMBER(GateFacts[[#This Row],[تاريخ البوابة]]),TEXT(GateFacts[[#This Row],[تاريخ البوابة]],"yyyy-mm"),"بدون تاريخ")</f>
        <v>بدون تاريخ</v>
      </c>
      <c r="R68" s="53">
        <f ca="1">--OR(GateFacts[[#This Row],[الحالة]]="مكتمل",GateFacts[[#This Row],[الحالة]]="لا ينطبق")</f>
        <v>1</v>
      </c>
      <c r="S68" s="53">
        <f ca="1">_xlfn.LET(_xlpm.m,_xlfn.MINIFS(GateFacts[رقم البوابة],GateFacts[رقم المشروع],GateFacts[[#This Row],[رقم المشروع]],GateFacts[منجزة],0),IF(_xlpm.m=0,9,_xlpm.m))</f>
        <v>5</v>
      </c>
      <c r="T68" s="53">
        <f ca="1">--(GateFacts[[#This Row],[رقم البوابة]]=GateFacts[[#This Row],[البوابة الحالية للمشروع]])</f>
        <v>0</v>
      </c>
      <c r="U68" s="53">
        <f ca="1">IF(AND(GateFacts[[#This Row],[الحالة]]="مكتمل",COUNTIFS(GateFacts[رقم المشروع],GateFacts[[#This Row],[رقم المشروع]],GateFacts[رقم البوابة],"&lt;"&amp;GateFacts[[#This Row],[رقم البوابة]],GateFacts[منجزة],0)&gt;0),1,0)</f>
        <v>0</v>
      </c>
      <c r="V68" s="53" t="e">
        <f>SUBTOTAL(103,GateFacts[[#This Row],[م]])*OR(SelRegion="الكل",GateFacts[[#This Row],[المنطقة]]=SelRegion)</f>
        <v>#REF!</v>
      </c>
      <c r="W68" s="74" t="str" cm="1">
        <f t="array" ref="W68">IF(ISNUMBER(GateFacts[[#This Row],[صف المصدر]]),INDEX(Table15[],GateFacts[[#This Row],[صف المصدر]],16),"")</f>
        <v>الشمالي الغربي</v>
      </c>
    </row>
    <row r="69" spans="1:23" x14ac:dyDescent="0.4">
      <c r="A69" s="53" cm="1">
        <f t="array" ref="A69">ROW()-ROW(GateFacts[#Headers])</f>
        <v>68</v>
      </c>
      <c r="B69" s="53">
        <f>INT((GateFacts[[#This Row],[م]]-1)/8)+1</f>
        <v>9</v>
      </c>
      <c r="C69" s="53">
        <f>MOD(GateFacts[[#This Row],[م]]-1,8)+1</f>
        <v>4</v>
      </c>
      <c r="D69" s="53" cm="1">
        <f t="array" ref="D69">IFERROR(INDEX(_xlfn.ANCHORARRAY(Settings!$H$2),GateFacts[[#This Row],[رقم المشروع]]),"")</f>
        <v>206</v>
      </c>
      <c r="E69" s="53" t="str" cm="1">
        <f t="array" ref="E69">INDEX(Table15[],GateFacts[[#This Row],[صف المصدر]],14)&amp;""</f>
        <v>P863</v>
      </c>
      <c r="F69" s="53" t="str" cm="1">
        <f t="array" ref="F69">INDEX(Table15[],GateFacts[[#This Row],[صف المصدر]],15)&amp;""</f>
        <v>تنفيذ خطوط وشبكات الصرف الصحي شمال المدينة المنورة</v>
      </c>
      <c r="G69" s="53" t="str" cm="1">
        <f t="array" ref="G69">INDEX(Table15[],GateFacts[[#This Row],[صف المصدر]],17)&amp;""</f>
        <v>المدينة المنورة</v>
      </c>
      <c r="H69" s="58">
        <f>N(INDEX(Table15[],GateFacts[[#This Row],[صف المصدر]],18))</f>
        <v>146941169.5</v>
      </c>
      <c r="I69" s="53" t="str" cm="1">
        <f t="array" ref="I69">_xlfn.LET(_xlpm.x,TRIM(INDEX(Table15[],GateFacts[[#This Row],[صف المصدر]],22)&amp;""),IF(_xlpm.x="","غير محدد",_xlpm.x))</f>
        <v>فحص العروض والترسية</v>
      </c>
      <c r="J69" s="53" t="str">
        <f>"بوابة "&amp;GateFacts[[#This Row],[رقم البوابة]]</f>
        <v>بوابة 4</v>
      </c>
      <c r="K69" s="53" t="str" cm="1">
        <f t="array" ref="K69">INDEX(Settings!$E$2:$E$9,GateFacts[[#This Row],[رقم البوابة]])</f>
        <v>التصميم</v>
      </c>
      <c r="L69" s="53" t="str" cm="1">
        <f t="array" ref="L69">_xlfn.LET(_xlpm.c,INDEX(Table15[],GateFacts[[#This Row],[صف المصدر]],9-GateFacts[[#This Row],[رقم البوابة]]),IF(ISBLANK(_xlpm.c),"",_xlpm.c))</f>
        <v>مكتمل</v>
      </c>
      <c r="M6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 s="56" t="str" cm="1">
        <f t="array" ref="N69">_xlfn.LET(_xlpm.r,GateFacts[[#This Row],[صف المصدر]],_xlpm.g,GateFacts[[#This Row],[رقم البوابة]],_xlpm.pd,IF(AND(ISNUMBER(_xlpm.r),_xlpm.g&gt;=6,_xlpm.g&lt;=8),INDEX(Table15[],_xlpm.r,19+_xlpm.g),""),IF(ISNUMBER(_xlpm.pd),_xlpm.pd,""))</f>
        <v/>
      </c>
      <c r="O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 s="53" t="str">
        <f ca="1">IF(ISNUMBER(GateFacts[[#This Row],[تاريخ البوابة]]),GateFacts[[#This Row],[تاريخ البوابة]]-TODAY(),"")</f>
        <v/>
      </c>
      <c r="Q69" s="53" t="str">
        <f>IF(ISNUMBER(GateFacts[[#This Row],[تاريخ البوابة]]),TEXT(GateFacts[[#This Row],[تاريخ البوابة]],"yyyy-mm"),"بدون تاريخ")</f>
        <v>بدون تاريخ</v>
      </c>
      <c r="R69" s="53">
        <f ca="1">--OR(GateFacts[[#This Row],[الحالة]]="مكتمل",GateFacts[[#This Row],[الحالة]]="لا ينطبق")</f>
        <v>1</v>
      </c>
      <c r="S69" s="53">
        <f ca="1">_xlfn.LET(_xlpm.m,_xlfn.MINIFS(GateFacts[رقم البوابة],GateFacts[رقم المشروع],GateFacts[[#This Row],[رقم المشروع]],GateFacts[منجزة],0),IF(_xlpm.m=0,9,_xlpm.m))</f>
        <v>5</v>
      </c>
      <c r="T69" s="53">
        <f ca="1">--(GateFacts[[#This Row],[رقم البوابة]]=GateFacts[[#This Row],[البوابة الحالية للمشروع]])</f>
        <v>0</v>
      </c>
      <c r="U69" s="53">
        <f ca="1">IF(AND(GateFacts[[#This Row],[الحالة]]="مكتمل",COUNTIFS(GateFacts[رقم المشروع],GateFacts[[#This Row],[رقم المشروع]],GateFacts[رقم البوابة],"&lt;"&amp;GateFacts[[#This Row],[رقم البوابة]],GateFacts[منجزة],0)&gt;0),1,0)</f>
        <v>0</v>
      </c>
      <c r="V69" s="53" t="e">
        <f>SUBTOTAL(103,GateFacts[[#This Row],[م]])*OR(SelRegion="الكل",GateFacts[[#This Row],[المنطقة]]=SelRegion)</f>
        <v>#REF!</v>
      </c>
      <c r="W69" s="74" t="str" cm="1">
        <f t="array" ref="W69">IF(ISNUMBER(GateFacts[[#This Row],[صف المصدر]]),INDEX(Table15[],GateFacts[[#This Row],[صف المصدر]],16),"")</f>
        <v>الشمالي الغربي</v>
      </c>
    </row>
    <row r="70" spans="1:23" x14ac:dyDescent="0.4">
      <c r="A70" s="53" cm="1">
        <f t="array" ref="A70">ROW()-ROW(GateFacts[#Headers])</f>
        <v>69</v>
      </c>
      <c r="B70" s="53">
        <f>INT((GateFacts[[#This Row],[م]]-1)/8)+1</f>
        <v>9</v>
      </c>
      <c r="C70" s="53">
        <f>MOD(GateFacts[[#This Row],[م]]-1,8)+1</f>
        <v>5</v>
      </c>
      <c r="D70" s="53" cm="1">
        <f t="array" ref="D70">IFERROR(INDEX(_xlfn.ANCHORARRAY(Settings!$H$2),GateFacts[[#This Row],[رقم المشروع]]),"")</f>
        <v>206</v>
      </c>
      <c r="E70" s="53" t="str" cm="1">
        <f t="array" ref="E70">INDEX(Table15[],GateFacts[[#This Row],[صف المصدر]],14)&amp;""</f>
        <v>P863</v>
      </c>
      <c r="F70" s="53" t="str" cm="1">
        <f t="array" ref="F70">INDEX(Table15[],GateFacts[[#This Row],[صف المصدر]],15)&amp;""</f>
        <v>تنفيذ خطوط وشبكات الصرف الصحي شمال المدينة المنورة</v>
      </c>
      <c r="G70" s="53" t="str" cm="1">
        <f t="array" ref="G70">INDEX(Table15[],GateFacts[[#This Row],[صف المصدر]],17)&amp;""</f>
        <v>المدينة المنورة</v>
      </c>
      <c r="H70" s="58">
        <f>N(INDEX(Table15[],GateFacts[[#This Row],[صف المصدر]],18))</f>
        <v>146941169.5</v>
      </c>
      <c r="I70" s="53" t="str" cm="1">
        <f t="array" ref="I70">_xlfn.LET(_xlpm.x,TRIM(INDEX(Table15[],GateFacts[[#This Row],[صف المصدر]],22)&amp;""),IF(_xlpm.x="","غير محدد",_xlpm.x))</f>
        <v>فحص العروض والترسية</v>
      </c>
      <c r="J70" s="53" t="str">
        <f>"بوابة "&amp;GateFacts[[#This Row],[رقم البوابة]]</f>
        <v>بوابة 5</v>
      </c>
      <c r="K70" s="53" t="str" cm="1">
        <f t="array" ref="K70">INDEX(Settings!$E$2:$E$9,GateFacts[[#This Row],[رقم البوابة]])</f>
        <v>الطرح للتنفيذ</v>
      </c>
      <c r="L70" s="53" t="str" cm="1">
        <f t="array" ref="L70">_xlfn.LET(_xlpm.c,INDEX(Table15[],GateFacts[[#This Row],[صف المصدر]],9-GateFacts[[#This Row],[رقم البوابة]]),IF(ISBLANK(_xlpm.c),"",_xlpm.c))</f>
        <v>جاري</v>
      </c>
      <c r="M7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0" s="56" t="str" cm="1">
        <f t="array" ref="N70">_xlfn.LET(_xlpm.r,GateFacts[[#This Row],[صف المصدر]],_xlpm.g,GateFacts[[#This Row],[رقم البوابة]],_xlpm.pd,IF(AND(ISNUMBER(_xlpm.r),_xlpm.g&gt;=6,_xlpm.g&lt;=8),INDEX(Table15[],_xlpm.r,19+_xlpm.g),""),IF(ISNUMBER(_xlpm.pd),_xlpm.pd,""))</f>
        <v/>
      </c>
      <c r="O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0" s="53" t="str">
        <f ca="1">IF(ISNUMBER(GateFacts[[#This Row],[تاريخ البوابة]]),GateFacts[[#This Row],[تاريخ البوابة]]-TODAY(),"")</f>
        <v/>
      </c>
      <c r="Q70" s="53" t="str">
        <f>IF(ISNUMBER(GateFacts[[#This Row],[تاريخ البوابة]]),TEXT(GateFacts[[#This Row],[تاريخ البوابة]],"yyyy-mm"),"بدون تاريخ")</f>
        <v>بدون تاريخ</v>
      </c>
      <c r="R70" s="53">
        <f ca="1">--OR(GateFacts[[#This Row],[الحالة]]="مكتمل",GateFacts[[#This Row],[الحالة]]="لا ينطبق")</f>
        <v>0</v>
      </c>
      <c r="S70" s="53">
        <f ca="1">_xlfn.LET(_xlpm.m,_xlfn.MINIFS(GateFacts[رقم البوابة],GateFacts[رقم المشروع],GateFacts[[#This Row],[رقم المشروع]],GateFacts[منجزة],0),IF(_xlpm.m=0,9,_xlpm.m))</f>
        <v>5</v>
      </c>
      <c r="T70" s="53">
        <f ca="1">--(GateFacts[[#This Row],[رقم البوابة]]=GateFacts[[#This Row],[البوابة الحالية للمشروع]])</f>
        <v>1</v>
      </c>
      <c r="U70" s="53">
        <f ca="1">IF(AND(GateFacts[[#This Row],[الحالة]]="مكتمل",COUNTIFS(GateFacts[رقم المشروع],GateFacts[[#This Row],[رقم المشروع]],GateFacts[رقم البوابة],"&lt;"&amp;GateFacts[[#This Row],[رقم البوابة]],GateFacts[منجزة],0)&gt;0),1,0)</f>
        <v>0</v>
      </c>
      <c r="V70" s="53" t="e">
        <f>SUBTOTAL(103,GateFacts[[#This Row],[م]])*OR(SelRegion="الكل",GateFacts[[#This Row],[المنطقة]]=SelRegion)</f>
        <v>#REF!</v>
      </c>
      <c r="W70" s="74" t="str" cm="1">
        <f t="array" ref="W70">IF(ISNUMBER(GateFacts[[#This Row],[صف المصدر]]),INDEX(Table15[],GateFacts[[#This Row],[صف المصدر]],16),"")</f>
        <v>الشمالي الغربي</v>
      </c>
    </row>
    <row r="71" spans="1:23" x14ac:dyDescent="0.4">
      <c r="A71" s="53" cm="1">
        <f t="array" ref="A71">ROW()-ROW(GateFacts[#Headers])</f>
        <v>70</v>
      </c>
      <c r="B71" s="53">
        <f>INT((GateFacts[[#This Row],[م]]-1)/8)+1</f>
        <v>9</v>
      </c>
      <c r="C71" s="53">
        <f>MOD(GateFacts[[#This Row],[م]]-1,8)+1</f>
        <v>6</v>
      </c>
      <c r="D71" s="53" cm="1">
        <f t="array" ref="D71">IFERROR(INDEX(_xlfn.ANCHORARRAY(Settings!$H$2),GateFacts[[#This Row],[رقم المشروع]]),"")</f>
        <v>206</v>
      </c>
      <c r="E71" s="53" t="str" cm="1">
        <f t="array" ref="E71">INDEX(Table15[],GateFacts[[#This Row],[صف المصدر]],14)&amp;""</f>
        <v>P863</v>
      </c>
      <c r="F71" s="53" t="str" cm="1">
        <f t="array" ref="F71">INDEX(Table15[],GateFacts[[#This Row],[صف المصدر]],15)&amp;""</f>
        <v>تنفيذ خطوط وشبكات الصرف الصحي شمال المدينة المنورة</v>
      </c>
      <c r="G71" s="53" t="str" cm="1">
        <f t="array" ref="G71">INDEX(Table15[],GateFacts[[#This Row],[صف المصدر]],17)&amp;""</f>
        <v>المدينة المنورة</v>
      </c>
      <c r="H71" s="58">
        <f>N(INDEX(Table15[],GateFacts[[#This Row],[صف المصدر]],18))</f>
        <v>146941169.5</v>
      </c>
      <c r="I71" s="53" t="str" cm="1">
        <f t="array" ref="I71">_xlfn.LET(_xlpm.x,TRIM(INDEX(Table15[],GateFacts[[#This Row],[صف المصدر]],22)&amp;""),IF(_xlpm.x="","غير محدد",_xlpm.x))</f>
        <v>فحص العروض والترسية</v>
      </c>
      <c r="J71" s="53" t="str">
        <f>"بوابة "&amp;GateFacts[[#This Row],[رقم البوابة]]</f>
        <v>بوابة 6</v>
      </c>
      <c r="K71" s="53" t="str" cm="1">
        <f t="array" ref="K71">INDEX(Settings!$E$2:$E$9,GateFacts[[#This Row],[رقم البوابة]])</f>
        <v>التنفيذ</v>
      </c>
      <c r="L71" s="53" t="str" cm="1">
        <f t="array" ref="L71">_xlfn.LET(_xlpm.c,INDEX(Table15[],GateFacts[[#This Row],[صف المصدر]],9-GateFacts[[#This Row],[رقم البوابة]]),IF(ISBLANK(_xlpm.c),"",_xlpm.c))</f>
        <v/>
      </c>
      <c r="M7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1" s="56" t="str" cm="1">
        <f t="array" ref="N71">_xlfn.LET(_xlpm.r,GateFacts[[#This Row],[صف المصدر]],_xlpm.g,GateFacts[[#This Row],[رقم البوابة]],_xlpm.pd,IF(AND(ISNUMBER(_xlpm.r),_xlpm.g&gt;=6,_xlpm.g&lt;=8),INDEX(Table15[],_xlpm.r,19+_xlpm.g),""),IF(ISNUMBER(_xlpm.pd),_xlpm.pd,""))</f>
        <v/>
      </c>
      <c r="O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1" s="53" t="str">
        <f ca="1">IF(ISNUMBER(GateFacts[[#This Row],[تاريخ البوابة]]),GateFacts[[#This Row],[تاريخ البوابة]]-TODAY(),"")</f>
        <v/>
      </c>
      <c r="Q71" s="53" t="str">
        <f>IF(ISNUMBER(GateFacts[[#This Row],[تاريخ البوابة]]),TEXT(GateFacts[[#This Row],[تاريخ البوابة]],"yyyy-mm"),"بدون تاريخ")</f>
        <v>بدون تاريخ</v>
      </c>
      <c r="R71" s="53">
        <f ca="1">--OR(GateFacts[[#This Row],[الحالة]]="مكتمل",GateFacts[[#This Row],[الحالة]]="لا ينطبق")</f>
        <v>0</v>
      </c>
      <c r="S71" s="53">
        <f ca="1">_xlfn.LET(_xlpm.m,_xlfn.MINIFS(GateFacts[رقم البوابة],GateFacts[رقم المشروع],GateFacts[[#This Row],[رقم المشروع]],GateFacts[منجزة],0),IF(_xlpm.m=0,9,_xlpm.m))</f>
        <v>5</v>
      </c>
      <c r="T71" s="53">
        <f ca="1">--(GateFacts[[#This Row],[رقم البوابة]]=GateFacts[[#This Row],[البوابة الحالية للمشروع]])</f>
        <v>0</v>
      </c>
      <c r="U71" s="53">
        <f ca="1">IF(AND(GateFacts[[#This Row],[الحالة]]="مكتمل",COUNTIFS(GateFacts[رقم المشروع],GateFacts[[#This Row],[رقم المشروع]],GateFacts[رقم البوابة],"&lt;"&amp;GateFacts[[#This Row],[رقم البوابة]],GateFacts[منجزة],0)&gt;0),1,0)</f>
        <v>0</v>
      </c>
      <c r="V71" s="53" t="e">
        <f>SUBTOTAL(103,GateFacts[[#This Row],[م]])*OR(SelRegion="الكل",GateFacts[[#This Row],[المنطقة]]=SelRegion)</f>
        <v>#REF!</v>
      </c>
      <c r="W71" s="74" t="str" cm="1">
        <f t="array" ref="W71">IF(ISNUMBER(GateFacts[[#This Row],[صف المصدر]]),INDEX(Table15[],GateFacts[[#This Row],[صف المصدر]],16),"")</f>
        <v>الشمالي الغربي</v>
      </c>
    </row>
    <row r="72" spans="1:23" x14ac:dyDescent="0.4">
      <c r="A72" s="53" cm="1">
        <f t="array" ref="A72">ROW()-ROW(GateFacts[#Headers])</f>
        <v>71</v>
      </c>
      <c r="B72" s="53">
        <f>INT((GateFacts[[#This Row],[م]]-1)/8)+1</f>
        <v>9</v>
      </c>
      <c r="C72" s="53">
        <f>MOD(GateFacts[[#This Row],[م]]-1,8)+1</f>
        <v>7</v>
      </c>
      <c r="D72" s="53" cm="1">
        <f t="array" ref="D72">IFERROR(INDEX(_xlfn.ANCHORARRAY(Settings!$H$2),GateFacts[[#This Row],[رقم المشروع]]),"")</f>
        <v>206</v>
      </c>
      <c r="E72" s="53" t="str" cm="1">
        <f t="array" ref="E72">INDEX(Table15[],GateFacts[[#This Row],[صف المصدر]],14)&amp;""</f>
        <v>P863</v>
      </c>
      <c r="F72" s="53" t="str" cm="1">
        <f t="array" ref="F72">INDEX(Table15[],GateFacts[[#This Row],[صف المصدر]],15)&amp;""</f>
        <v>تنفيذ خطوط وشبكات الصرف الصحي شمال المدينة المنورة</v>
      </c>
      <c r="G72" s="53" t="str" cm="1">
        <f t="array" ref="G72">INDEX(Table15[],GateFacts[[#This Row],[صف المصدر]],17)&amp;""</f>
        <v>المدينة المنورة</v>
      </c>
      <c r="H72" s="58">
        <f>N(INDEX(Table15[],GateFacts[[#This Row],[صف المصدر]],18))</f>
        <v>146941169.5</v>
      </c>
      <c r="I72" s="53" t="str" cm="1">
        <f t="array" ref="I72">_xlfn.LET(_xlpm.x,TRIM(INDEX(Table15[],GateFacts[[#This Row],[صف المصدر]],22)&amp;""),IF(_xlpm.x="","غير محدد",_xlpm.x))</f>
        <v>فحص العروض والترسية</v>
      </c>
      <c r="J72" s="53" t="str">
        <f>"بوابة "&amp;GateFacts[[#This Row],[رقم البوابة]]</f>
        <v>بوابة 7</v>
      </c>
      <c r="K72" s="53" t="str" cm="1">
        <f t="array" ref="K72">INDEX(Settings!$E$2:$E$9,GateFacts[[#This Row],[رقم البوابة]])</f>
        <v>الاختبارات التشغيلية</v>
      </c>
      <c r="L72" s="53" t="str" cm="1">
        <f t="array" ref="L72">_xlfn.LET(_xlpm.c,INDEX(Table15[],GateFacts[[#This Row],[صف المصدر]],9-GateFacts[[#This Row],[رقم البوابة]]),IF(ISBLANK(_xlpm.c),"",_xlpm.c))</f>
        <v/>
      </c>
      <c r="M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2" s="56" t="str" cm="1">
        <f t="array" ref="N72">_xlfn.LET(_xlpm.r,GateFacts[[#This Row],[صف المصدر]],_xlpm.g,GateFacts[[#This Row],[رقم البوابة]],_xlpm.pd,IF(AND(ISNUMBER(_xlpm.r),_xlpm.g&gt;=6,_xlpm.g&lt;=8),INDEX(Table15[],_xlpm.r,19+_xlpm.g),""),IF(ISNUMBER(_xlpm.pd),_xlpm.pd,""))</f>
        <v/>
      </c>
      <c r="O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2" s="53" t="str">
        <f ca="1">IF(ISNUMBER(GateFacts[[#This Row],[تاريخ البوابة]]),GateFacts[[#This Row],[تاريخ البوابة]]-TODAY(),"")</f>
        <v/>
      </c>
      <c r="Q72" s="53" t="str">
        <f>IF(ISNUMBER(GateFacts[[#This Row],[تاريخ البوابة]]),TEXT(GateFacts[[#This Row],[تاريخ البوابة]],"yyyy-mm"),"بدون تاريخ")</f>
        <v>بدون تاريخ</v>
      </c>
      <c r="R72" s="53">
        <f ca="1">--OR(GateFacts[[#This Row],[الحالة]]="مكتمل",GateFacts[[#This Row],[الحالة]]="لا ينطبق")</f>
        <v>0</v>
      </c>
      <c r="S72" s="53">
        <f ca="1">_xlfn.LET(_xlpm.m,_xlfn.MINIFS(GateFacts[رقم البوابة],GateFacts[رقم المشروع],GateFacts[[#This Row],[رقم المشروع]],GateFacts[منجزة],0),IF(_xlpm.m=0,9,_xlpm.m))</f>
        <v>5</v>
      </c>
      <c r="T72" s="53">
        <f ca="1">--(GateFacts[[#This Row],[رقم البوابة]]=GateFacts[[#This Row],[البوابة الحالية للمشروع]])</f>
        <v>0</v>
      </c>
      <c r="U72" s="53">
        <f ca="1">IF(AND(GateFacts[[#This Row],[الحالة]]="مكتمل",COUNTIFS(GateFacts[رقم المشروع],GateFacts[[#This Row],[رقم المشروع]],GateFacts[رقم البوابة],"&lt;"&amp;GateFacts[[#This Row],[رقم البوابة]],GateFacts[منجزة],0)&gt;0),1,0)</f>
        <v>0</v>
      </c>
      <c r="V72" s="53" t="e">
        <f>SUBTOTAL(103,GateFacts[[#This Row],[م]])*OR(SelRegion="الكل",GateFacts[[#This Row],[المنطقة]]=SelRegion)</f>
        <v>#REF!</v>
      </c>
      <c r="W72" s="74" t="str" cm="1">
        <f t="array" ref="W72">IF(ISNUMBER(GateFacts[[#This Row],[صف المصدر]]),INDEX(Table15[],GateFacts[[#This Row],[صف المصدر]],16),"")</f>
        <v>الشمالي الغربي</v>
      </c>
    </row>
    <row r="73" spans="1:23" x14ac:dyDescent="0.4">
      <c r="A73" s="53" cm="1">
        <f t="array" ref="A73">ROW()-ROW(GateFacts[#Headers])</f>
        <v>72</v>
      </c>
      <c r="B73" s="53">
        <f>INT((GateFacts[[#This Row],[م]]-1)/8)+1</f>
        <v>9</v>
      </c>
      <c r="C73" s="53">
        <f>MOD(GateFacts[[#This Row],[م]]-1,8)+1</f>
        <v>8</v>
      </c>
      <c r="D73" s="53" cm="1">
        <f t="array" ref="D73">IFERROR(INDEX(_xlfn.ANCHORARRAY(Settings!$H$2),GateFacts[[#This Row],[رقم المشروع]]),"")</f>
        <v>206</v>
      </c>
      <c r="E73" s="53" t="str" cm="1">
        <f t="array" ref="E73">INDEX(Table15[],GateFacts[[#This Row],[صف المصدر]],14)&amp;""</f>
        <v>P863</v>
      </c>
      <c r="F73" s="53" t="str" cm="1">
        <f t="array" ref="F73">INDEX(Table15[],GateFacts[[#This Row],[صف المصدر]],15)&amp;""</f>
        <v>تنفيذ خطوط وشبكات الصرف الصحي شمال المدينة المنورة</v>
      </c>
      <c r="G73" s="53" t="str" cm="1">
        <f t="array" ref="G73">INDEX(Table15[],GateFacts[[#This Row],[صف المصدر]],17)&amp;""</f>
        <v>المدينة المنورة</v>
      </c>
      <c r="H73" s="58">
        <f>N(INDEX(Table15[],GateFacts[[#This Row],[صف المصدر]],18))</f>
        <v>146941169.5</v>
      </c>
      <c r="I73" s="53" t="str" cm="1">
        <f t="array" ref="I73">_xlfn.LET(_xlpm.x,TRIM(INDEX(Table15[],GateFacts[[#This Row],[صف المصدر]],22)&amp;""),IF(_xlpm.x="","غير محدد",_xlpm.x))</f>
        <v>فحص العروض والترسية</v>
      </c>
      <c r="J73" s="53" t="str">
        <f>"بوابة "&amp;GateFacts[[#This Row],[رقم البوابة]]</f>
        <v>بوابة 8</v>
      </c>
      <c r="K73" s="53" t="str" cm="1">
        <f t="array" ref="K73">INDEX(Settings!$E$2:$E$9,GateFacts[[#This Row],[رقم البوابة]])</f>
        <v>التسليم و الاغلاق</v>
      </c>
      <c r="L73" s="53" t="str" cm="1">
        <f t="array" ref="L73">_xlfn.LET(_xlpm.c,INDEX(Table15[],GateFacts[[#This Row],[صف المصدر]],9-GateFacts[[#This Row],[رقم البوابة]]),IF(ISBLANK(_xlpm.c),"",_xlpm.c))</f>
        <v/>
      </c>
      <c r="M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3" s="56" t="str" cm="1">
        <f t="array" ref="N73">_xlfn.LET(_xlpm.r,GateFacts[[#This Row],[صف المصدر]],_xlpm.g,GateFacts[[#This Row],[رقم البوابة]],_xlpm.pd,IF(AND(ISNUMBER(_xlpm.r),_xlpm.g&gt;=6,_xlpm.g&lt;=8),INDEX(Table15[],_xlpm.r,19+_xlpm.g),""),IF(ISNUMBER(_xlpm.pd),_xlpm.pd,""))</f>
        <v/>
      </c>
      <c r="O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3" s="53" t="str">
        <f ca="1">IF(ISNUMBER(GateFacts[[#This Row],[تاريخ البوابة]]),GateFacts[[#This Row],[تاريخ البوابة]]-TODAY(),"")</f>
        <v/>
      </c>
      <c r="Q73" s="53" t="str">
        <f>IF(ISNUMBER(GateFacts[[#This Row],[تاريخ البوابة]]),TEXT(GateFacts[[#This Row],[تاريخ البوابة]],"yyyy-mm"),"بدون تاريخ")</f>
        <v>بدون تاريخ</v>
      </c>
      <c r="R73" s="53">
        <f ca="1">--OR(GateFacts[[#This Row],[الحالة]]="مكتمل",GateFacts[[#This Row],[الحالة]]="لا ينطبق")</f>
        <v>0</v>
      </c>
      <c r="S73" s="53">
        <f ca="1">_xlfn.LET(_xlpm.m,_xlfn.MINIFS(GateFacts[رقم البوابة],GateFacts[رقم المشروع],GateFacts[[#This Row],[رقم المشروع]],GateFacts[منجزة],0),IF(_xlpm.m=0,9,_xlpm.m))</f>
        <v>5</v>
      </c>
      <c r="T73" s="53">
        <f ca="1">--(GateFacts[[#This Row],[رقم البوابة]]=GateFacts[[#This Row],[البوابة الحالية للمشروع]])</f>
        <v>0</v>
      </c>
      <c r="U73" s="53">
        <f ca="1">IF(AND(GateFacts[[#This Row],[الحالة]]="مكتمل",COUNTIFS(GateFacts[رقم المشروع],GateFacts[[#This Row],[رقم المشروع]],GateFacts[رقم البوابة],"&lt;"&amp;GateFacts[[#This Row],[رقم البوابة]],GateFacts[منجزة],0)&gt;0),1,0)</f>
        <v>0</v>
      </c>
      <c r="V73" s="53" t="e">
        <f>SUBTOTAL(103,GateFacts[[#This Row],[م]])*OR(SelRegion="الكل",GateFacts[[#This Row],[المنطقة]]=SelRegion)</f>
        <v>#REF!</v>
      </c>
      <c r="W73" s="74" t="str" cm="1">
        <f t="array" ref="W73">IF(ISNUMBER(GateFacts[[#This Row],[صف المصدر]]),INDEX(Table15[],GateFacts[[#This Row],[صف المصدر]],16),"")</f>
        <v>الشمالي الغربي</v>
      </c>
    </row>
    <row r="74" spans="1:23" x14ac:dyDescent="0.4">
      <c r="A74" s="53" cm="1">
        <f t="array" ref="A74">ROW()-ROW(GateFacts[#Headers])</f>
        <v>73</v>
      </c>
      <c r="B74" s="53">
        <f>INT((GateFacts[[#This Row],[م]]-1)/8)+1</f>
        <v>10</v>
      </c>
      <c r="C74" s="53">
        <f>MOD(GateFacts[[#This Row],[م]]-1,8)+1</f>
        <v>1</v>
      </c>
      <c r="D74" s="53" cm="1">
        <f t="array" ref="D74">IFERROR(INDEX(_xlfn.ANCHORARRAY(Settings!$H$2),GateFacts[[#This Row],[رقم المشروع]]),"")</f>
        <v>207</v>
      </c>
      <c r="E74" s="53" t="str" cm="1">
        <f t="array" ref="E74">INDEX(Table15[],GateFacts[[#This Row],[صف المصدر]],14)&amp;""</f>
        <v>P801</v>
      </c>
      <c r="F74" s="53" t="str" cm="1">
        <f t="array" ref="F74">INDEX(Table15[],GateFacts[[#This Row],[صف المصدر]],15)&amp;""</f>
        <v>تنفيذ الخطوط الرئيسية والفرعية لايصال خدمة الصرف الصحي الى مستشفى التخصصي بحمراء الأسد</v>
      </c>
      <c r="G74" s="53" t="str" cm="1">
        <f t="array" ref="G74">INDEX(Table15[],GateFacts[[#This Row],[صف المصدر]],17)&amp;""</f>
        <v>المدينة المنورة</v>
      </c>
      <c r="H74" s="58">
        <f>N(INDEX(Table15[],GateFacts[[#This Row],[صف المصدر]],18))</f>
        <v>235546911.15000001</v>
      </c>
      <c r="I74" s="53" t="str" cm="1">
        <f t="array" ref="I74">_xlfn.LET(_xlpm.x,TRIM(INDEX(Table15[],GateFacts[[#This Row],[صف المصدر]],22)&amp;""),IF(_xlpm.x="","غير محدد",_xlpm.x))</f>
        <v>إعادة طرح</v>
      </c>
      <c r="J74" s="53" t="str">
        <f>"بوابة "&amp;GateFacts[[#This Row],[رقم البوابة]]</f>
        <v>بوابة 1</v>
      </c>
      <c r="K74" s="53" t="str" cm="1">
        <f t="array" ref="K74">INDEX(Settings!$E$2:$E$9,GateFacts[[#This Row],[رقم البوابة]])</f>
        <v>تخطيط استراتيجي</v>
      </c>
      <c r="L74" s="53" t="str" cm="1">
        <f t="array" ref="L74">_xlfn.LET(_xlpm.c,INDEX(Table15[],GateFacts[[#This Row],[صف المصدر]],9-GateFacts[[#This Row],[رقم البوابة]]),IF(ISBLANK(_xlpm.c),"",_xlpm.c))</f>
        <v>مكتمل</v>
      </c>
      <c r="M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 s="56" t="str" cm="1">
        <f t="array" ref="N74">_xlfn.LET(_xlpm.r,GateFacts[[#This Row],[صف المصدر]],_xlpm.g,GateFacts[[#This Row],[رقم البوابة]],_xlpm.pd,IF(AND(ISNUMBER(_xlpm.r),_xlpm.g&gt;=6,_xlpm.g&lt;=8),INDEX(Table15[],_xlpm.r,19+_xlpm.g),""),IF(ISNUMBER(_xlpm.pd),_xlpm.pd,""))</f>
        <v/>
      </c>
      <c r="O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 s="53" t="str">
        <f ca="1">IF(ISNUMBER(GateFacts[[#This Row],[تاريخ البوابة]]),GateFacts[[#This Row],[تاريخ البوابة]]-TODAY(),"")</f>
        <v/>
      </c>
      <c r="Q74" s="53" t="str">
        <f>IF(ISNUMBER(GateFacts[[#This Row],[تاريخ البوابة]]),TEXT(GateFacts[[#This Row],[تاريخ البوابة]],"yyyy-mm"),"بدون تاريخ")</f>
        <v>بدون تاريخ</v>
      </c>
      <c r="R74" s="53">
        <f ca="1">--OR(GateFacts[[#This Row],[الحالة]]="مكتمل",GateFacts[[#This Row],[الحالة]]="لا ينطبق")</f>
        <v>1</v>
      </c>
      <c r="S74" s="53">
        <f ca="1">_xlfn.LET(_xlpm.m,_xlfn.MINIFS(GateFacts[رقم البوابة],GateFacts[رقم المشروع],GateFacts[[#This Row],[رقم المشروع]],GateFacts[منجزة],0),IF(_xlpm.m=0,9,_xlpm.m))</f>
        <v>5</v>
      </c>
      <c r="T74" s="53">
        <f ca="1">--(GateFacts[[#This Row],[رقم البوابة]]=GateFacts[[#This Row],[البوابة الحالية للمشروع]])</f>
        <v>0</v>
      </c>
      <c r="U74" s="53">
        <f ca="1">IF(AND(GateFacts[[#This Row],[الحالة]]="مكتمل",COUNTIFS(GateFacts[رقم المشروع],GateFacts[[#This Row],[رقم المشروع]],GateFacts[رقم البوابة],"&lt;"&amp;GateFacts[[#This Row],[رقم البوابة]],GateFacts[منجزة],0)&gt;0),1,0)</f>
        <v>0</v>
      </c>
      <c r="V74" s="53" t="e">
        <f>SUBTOTAL(103,GateFacts[[#This Row],[م]])*OR(SelRegion="الكل",GateFacts[[#This Row],[المنطقة]]=SelRegion)</f>
        <v>#REF!</v>
      </c>
      <c r="W74" s="74" t="str" cm="1">
        <f t="array" ref="W74">IF(ISNUMBER(GateFacts[[#This Row],[صف المصدر]]),INDEX(Table15[],GateFacts[[#This Row],[صف المصدر]],16),"")</f>
        <v>الشمالي الغربي</v>
      </c>
    </row>
    <row r="75" spans="1:23" x14ac:dyDescent="0.4">
      <c r="A75" s="53" cm="1">
        <f t="array" ref="A75">ROW()-ROW(GateFacts[#Headers])</f>
        <v>74</v>
      </c>
      <c r="B75" s="53">
        <f>INT((GateFacts[[#This Row],[م]]-1)/8)+1</f>
        <v>10</v>
      </c>
      <c r="C75" s="53">
        <f>MOD(GateFacts[[#This Row],[م]]-1,8)+1</f>
        <v>2</v>
      </c>
      <c r="D75" s="53" cm="1">
        <f t="array" ref="D75">IFERROR(INDEX(_xlfn.ANCHORARRAY(Settings!$H$2),GateFacts[[#This Row],[رقم المشروع]]),"")</f>
        <v>207</v>
      </c>
      <c r="E75" s="53" t="str" cm="1">
        <f t="array" ref="E75">INDEX(Table15[],GateFacts[[#This Row],[صف المصدر]],14)&amp;""</f>
        <v>P801</v>
      </c>
      <c r="F75" s="53" t="str" cm="1">
        <f t="array" ref="F75">INDEX(Table15[],GateFacts[[#This Row],[صف المصدر]],15)&amp;""</f>
        <v>تنفيذ الخطوط الرئيسية والفرعية لايصال خدمة الصرف الصحي الى مستشفى التخصصي بحمراء الأسد</v>
      </c>
      <c r="G75" s="53" t="str" cm="1">
        <f t="array" ref="G75">INDEX(Table15[],GateFacts[[#This Row],[صف المصدر]],17)&amp;""</f>
        <v>المدينة المنورة</v>
      </c>
      <c r="H75" s="58">
        <f>N(INDEX(Table15[],GateFacts[[#This Row],[صف المصدر]],18))</f>
        <v>235546911.15000001</v>
      </c>
      <c r="I75" s="53" t="str" cm="1">
        <f t="array" ref="I75">_xlfn.LET(_xlpm.x,TRIM(INDEX(Table15[],GateFacts[[#This Row],[صف المصدر]],22)&amp;""),IF(_xlpm.x="","غير محدد",_xlpm.x))</f>
        <v>إعادة طرح</v>
      </c>
      <c r="J75" s="53" t="str">
        <f>"بوابة "&amp;GateFacts[[#This Row],[رقم البوابة]]</f>
        <v>بوابة 2</v>
      </c>
      <c r="K75" s="53" t="str" cm="1">
        <f t="array" ref="K75">INDEX(Settings!$E$2:$E$9,GateFacts[[#This Row],[رقم البوابة]])</f>
        <v>التخطيط الاولي</v>
      </c>
      <c r="L75" s="53" t="str" cm="1">
        <f t="array" ref="L75">_xlfn.LET(_xlpm.c,INDEX(Table15[],GateFacts[[#This Row],[صف المصدر]],9-GateFacts[[#This Row],[رقم البوابة]]),IF(ISBLANK(_xlpm.c),"",_xlpm.c))</f>
        <v>مكتمل</v>
      </c>
      <c r="M7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 s="56" t="str" cm="1">
        <f t="array" ref="N75">_xlfn.LET(_xlpm.r,GateFacts[[#This Row],[صف المصدر]],_xlpm.g,GateFacts[[#This Row],[رقم البوابة]],_xlpm.pd,IF(AND(ISNUMBER(_xlpm.r),_xlpm.g&gt;=6,_xlpm.g&lt;=8),INDEX(Table15[],_xlpm.r,19+_xlpm.g),""),IF(ISNUMBER(_xlpm.pd),_xlpm.pd,""))</f>
        <v/>
      </c>
      <c r="O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 s="53" t="str">
        <f ca="1">IF(ISNUMBER(GateFacts[[#This Row],[تاريخ البوابة]]),GateFacts[[#This Row],[تاريخ البوابة]]-TODAY(),"")</f>
        <v/>
      </c>
      <c r="Q75" s="53" t="str">
        <f>IF(ISNUMBER(GateFacts[[#This Row],[تاريخ البوابة]]),TEXT(GateFacts[[#This Row],[تاريخ البوابة]],"yyyy-mm"),"بدون تاريخ")</f>
        <v>بدون تاريخ</v>
      </c>
      <c r="R75" s="53">
        <f ca="1">--OR(GateFacts[[#This Row],[الحالة]]="مكتمل",GateFacts[[#This Row],[الحالة]]="لا ينطبق")</f>
        <v>1</v>
      </c>
      <c r="S75" s="53">
        <f ca="1">_xlfn.LET(_xlpm.m,_xlfn.MINIFS(GateFacts[رقم البوابة],GateFacts[رقم المشروع],GateFacts[[#This Row],[رقم المشروع]],GateFacts[منجزة],0),IF(_xlpm.m=0,9,_xlpm.m))</f>
        <v>5</v>
      </c>
      <c r="T75" s="53">
        <f ca="1">--(GateFacts[[#This Row],[رقم البوابة]]=GateFacts[[#This Row],[البوابة الحالية للمشروع]])</f>
        <v>0</v>
      </c>
      <c r="U75" s="53">
        <f ca="1">IF(AND(GateFacts[[#This Row],[الحالة]]="مكتمل",COUNTIFS(GateFacts[رقم المشروع],GateFacts[[#This Row],[رقم المشروع]],GateFacts[رقم البوابة],"&lt;"&amp;GateFacts[[#This Row],[رقم البوابة]],GateFacts[منجزة],0)&gt;0),1,0)</f>
        <v>0</v>
      </c>
      <c r="V75" s="53" t="e">
        <f>SUBTOTAL(103,GateFacts[[#This Row],[م]])*OR(SelRegion="الكل",GateFacts[[#This Row],[المنطقة]]=SelRegion)</f>
        <v>#REF!</v>
      </c>
      <c r="W75" s="74" t="str" cm="1">
        <f t="array" ref="W75">IF(ISNUMBER(GateFacts[[#This Row],[صف المصدر]]),INDEX(Table15[],GateFacts[[#This Row],[صف المصدر]],16),"")</f>
        <v>الشمالي الغربي</v>
      </c>
    </row>
    <row r="76" spans="1:23" x14ac:dyDescent="0.4">
      <c r="A76" s="53" cm="1">
        <f t="array" ref="A76">ROW()-ROW(GateFacts[#Headers])</f>
        <v>75</v>
      </c>
      <c r="B76" s="53">
        <f>INT((GateFacts[[#This Row],[م]]-1)/8)+1</f>
        <v>10</v>
      </c>
      <c r="C76" s="53">
        <f>MOD(GateFacts[[#This Row],[م]]-1,8)+1</f>
        <v>3</v>
      </c>
      <c r="D76" s="53" cm="1">
        <f t="array" ref="D76">IFERROR(INDEX(_xlfn.ANCHORARRAY(Settings!$H$2),GateFacts[[#This Row],[رقم المشروع]]),"")</f>
        <v>207</v>
      </c>
      <c r="E76" s="53" t="str" cm="1">
        <f t="array" ref="E76">INDEX(Table15[],GateFacts[[#This Row],[صف المصدر]],14)&amp;""</f>
        <v>P801</v>
      </c>
      <c r="F76" s="53" t="str" cm="1">
        <f t="array" ref="F76">INDEX(Table15[],GateFacts[[#This Row],[صف المصدر]],15)&amp;""</f>
        <v>تنفيذ الخطوط الرئيسية والفرعية لايصال خدمة الصرف الصحي الى مستشفى التخصصي بحمراء الأسد</v>
      </c>
      <c r="G76" s="53" t="str" cm="1">
        <f t="array" ref="G76">INDEX(Table15[],GateFacts[[#This Row],[صف المصدر]],17)&amp;""</f>
        <v>المدينة المنورة</v>
      </c>
      <c r="H76" s="58">
        <f>N(INDEX(Table15[],GateFacts[[#This Row],[صف المصدر]],18))</f>
        <v>235546911.15000001</v>
      </c>
      <c r="I76" s="53" t="str" cm="1">
        <f t="array" ref="I76">_xlfn.LET(_xlpm.x,TRIM(INDEX(Table15[],GateFacts[[#This Row],[صف المصدر]],22)&amp;""),IF(_xlpm.x="","غير محدد",_xlpm.x))</f>
        <v>إعادة طرح</v>
      </c>
      <c r="J76" s="53" t="str">
        <f>"بوابة "&amp;GateFacts[[#This Row],[رقم البوابة]]</f>
        <v>بوابة 3</v>
      </c>
      <c r="K76" s="53" t="str" cm="1">
        <f t="array" ref="K76">INDEX(Settings!$E$2:$E$9,GateFacts[[#This Row],[رقم البوابة]])</f>
        <v>الطرح للتصميم</v>
      </c>
      <c r="L76" s="53" t="str" cm="1">
        <f t="array" ref="L76">_xlfn.LET(_xlpm.c,INDEX(Table15[],GateFacts[[#This Row],[صف المصدر]],9-GateFacts[[#This Row],[رقم البوابة]]),IF(ISBLANK(_xlpm.c),"",_xlpm.c))</f>
        <v>مكتمل</v>
      </c>
      <c r="M7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6" s="56" t="str" cm="1">
        <f t="array" ref="N76">_xlfn.LET(_xlpm.r,GateFacts[[#This Row],[صف المصدر]],_xlpm.g,GateFacts[[#This Row],[رقم البوابة]],_xlpm.pd,IF(AND(ISNUMBER(_xlpm.r),_xlpm.g&gt;=6,_xlpm.g&lt;=8),INDEX(Table15[],_xlpm.r,19+_xlpm.g),""),IF(ISNUMBER(_xlpm.pd),_xlpm.pd,""))</f>
        <v/>
      </c>
      <c r="O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6" s="53" t="str">
        <f ca="1">IF(ISNUMBER(GateFacts[[#This Row],[تاريخ البوابة]]),GateFacts[[#This Row],[تاريخ البوابة]]-TODAY(),"")</f>
        <v/>
      </c>
      <c r="Q76" s="53" t="str">
        <f>IF(ISNUMBER(GateFacts[[#This Row],[تاريخ البوابة]]),TEXT(GateFacts[[#This Row],[تاريخ البوابة]],"yyyy-mm"),"بدون تاريخ")</f>
        <v>بدون تاريخ</v>
      </c>
      <c r="R76" s="53">
        <f ca="1">--OR(GateFacts[[#This Row],[الحالة]]="مكتمل",GateFacts[[#This Row],[الحالة]]="لا ينطبق")</f>
        <v>1</v>
      </c>
      <c r="S76" s="53">
        <f ca="1">_xlfn.LET(_xlpm.m,_xlfn.MINIFS(GateFacts[رقم البوابة],GateFacts[رقم المشروع],GateFacts[[#This Row],[رقم المشروع]],GateFacts[منجزة],0),IF(_xlpm.m=0,9,_xlpm.m))</f>
        <v>5</v>
      </c>
      <c r="T76" s="53">
        <f ca="1">--(GateFacts[[#This Row],[رقم البوابة]]=GateFacts[[#This Row],[البوابة الحالية للمشروع]])</f>
        <v>0</v>
      </c>
      <c r="U76" s="53">
        <f ca="1">IF(AND(GateFacts[[#This Row],[الحالة]]="مكتمل",COUNTIFS(GateFacts[رقم المشروع],GateFacts[[#This Row],[رقم المشروع]],GateFacts[رقم البوابة],"&lt;"&amp;GateFacts[[#This Row],[رقم البوابة]],GateFacts[منجزة],0)&gt;0),1,0)</f>
        <v>0</v>
      </c>
      <c r="V76" s="53" t="e">
        <f>SUBTOTAL(103,GateFacts[[#This Row],[م]])*OR(SelRegion="الكل",GateFacts[[#This Row],[المنطقة]]=SelRegion)</f>
        <v>#REF!</v>
      </c>
      <c r="W76" s="74" t="str" cm="1">
        <f t="array" ref="W76">IF(ISNUMBER(GateFacts[[#This Row],[صف المصدر]]),INDEX(Table15[],GateFacts[[#This Row],[صف المصدر]],16),"")</f>
        <v>الشمالي الغربي</v>
      </c>
    </row>
    <row r="77" spans="1:23" x14ac:dyDescent="0.4">
      <c r="A77" s="53" cm="1">
        <f t="array" ref="A77">ROW()-ROW(GateFacts[#Headers])</f>
        <v>76</v>
      </c>
      <c r="B77" s="53">
        <f>INT((GateFacts[[#This Row],[م]]-1)/8)+1</f>
        <v>10</v>
      </c>
      <c r="C77" s="53">
        <f>MOD(GateFacts[[#This Row],[م]]-1,8)+1</f>
        <v>4</v>
      </c>
      <c r="D77" s="53" cm="1">
        <f t="array" ref="D77">IFERROR(INDEX(_xlfn.ANCHORARRAY(Settings!$H$2),GateFacts[[#This Row],[رقم المشروع]]),"")</f>
        <v>207</v>
      </c>
      <c r="E77" s="53" t="str" cm="1">
        <f t="array" ref="E77">INDEX(Table15[],GateFacts[[#This Row],[صف المصدر]],14)&amp;""</f>
        <v>P801</v>
      </c>
      <c r="F77" s="53" t="str" cm="1">
        <f t="array" ref="F77">INDEX(Table15[],GateFacts[[#This Row],[صف المصدر]],15)&amp;""</f>
        <v>تنفيذ الخطوط الرئيسية والفرعية لايصال خدمة الصرف الصحي الى مستشفى التخصصي بحمراء الأسد</v>
      </c>
      <c r="G77" s="53" t="str" cm="1">
        <f t="array" ref="G77">INDEX(Table15[],GateFacts[[#This Row],[صف المصدر]],17)&amp;""</f>
        <v>المدينة المنورة</v>
      </c>
      <c r="H77" s="58">
        <f>N(INDEX(Table15[],GateFacts[[#This Row],[صف المصدر]],18))</f>
        <v>235546911.15000001</v>
      </c>
      <c r="I77" s="53" t="str" cm="1">
        <f t="array" ref="I77">_xlfn.LET(_xlpm.x,TRIM(INDEX(Table15[],GateFacts[[#This Row],[صف المصدر]],22)&amp;""),IF(_xlpm.x="","غير محدد",_xlpm.x))</f>
        <v>إعادة طرح</v>
      </c>
      <c r="J77" s="53" t="str">
        <f>"بوابة "&amp;GateFacts[[#This Row],[رقم البوابة]]</f>
        <v>بوابة 4</v>
      </c>
      <c r="K77" s="53" t="str" cm="1">
        <f t="array" ref="K77">INDEX(Settings!$E$2:$E$9,GateFacts[[#This Row],[رقم البوابة]])</f>
        <v>التصميم</v>
      </c>
      <c r="L77" s="53" t="str" cm="1">
        <f t="array" ref="L77">_xlfn.LET(_xlpm.c,INDEX(Table15[],GateFacts[[#This Row],[صف المصدر]],9-GateFacts[[#This Row],[رقم البوابة]]),IF(ISBLANK(_xlpm.c),"",_xlpm.c))</f>
        <v>مكتمل</v>
      </c>
      <c r="M7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 s="56" t="str" cm="1">
        <f t="array" ref="N77">_xlfn.LET(_xlpm.r,GateFacts[[#This Row],[صف المصدر]],_xlpm.g,GateFacts[[#This Row],[رقم البوابة]],_xlpm.pd,IF(AND(ISNUMBER(_xlpm.r),_xlpm.g&gt;=6,_xlpm.g&lt;=8),INDEX(Table15[],_xlpm.r,19+_xlpm.g),""),IF(ISNUMBER(_xlpm.pd),_xlpm.pd,""))</f>
        <v/>
      </c>
      <c r="O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 s="53" t="str">
        <f ca="1">IF(ISNUMBER(GateFacts[[#This Row],[تاريخ البوابة]]),GateFacts[[#This Row],[تاريخ البوابة]]-TODAY(),"")</f>
        <v/>
      </c>
      <c r="Q77" s="53" t="str">
        <f>IF(ISNUMBER(GateFacts[[#This Row],[تاريخ البوابة]]),TEXT(GateFacts[[#This Row],[تاريخ البوابة]],"yyyy-mm"),"بدون تاريخ")</f>
        <v>بدون تاريخ</v>
      </c>
      <c r="R77" s="53">
        <f ca="1">--OR(GateFacts[[#This Row],[الحالة]]="مكتمل",GateFacts[[#This Row],[الحالة]]="لا ينطبق")</f>
        <v>1</v>
      </c>
      <c r="S77" s="53">
        <f ca="1">_xlfn.LET(_xlpm.m,_xlfn.MINIFS(GateFacts[رقم البوابة],GateFacts[رقم المشروع],GateFacts[[#This Row],[رقم المشروع]],GateFacts[منجزة],0),IF(_xlpm.m=0,9,_xlpm.m))</f>
        <v>5</v>
      </c>
      <c r="T77" s="53">
        <f ca="1">--(GateFacts[[#This Row],[رقم البوابة]]=GateFacts[[#This Row],[البوابة الحالية للمشروع]])</f>
        <v>0</v>
      </c>
      <c r="U77" s="53">
        <f ca="1">IF(AND(GateFacts[[#This Row],[الحالة]]="مكتمل",COUNTIFS(GateFacts[رقم المشروع],GateFacts[[#This Row],[رقم المشروع]],GateFacts[رقم البوابة],"&lt;"&amp;GateFacts[[#This Row],[رقم البوابة]],GateFacts[منجزة],0)&gt;0),1,0)</f>
        <v>0</v>
      </c>
      <c r="V77" s="53" t="e">
        <f>SUBTOTAL(103,GateFacts[[#This Row],[م]])*OR(SelRegion="الكل",GateFacts[[#This Row],[المنطقة]]=SelRegion)</f>
        <v>#REF!</v>
      </c>
      <c r="W77" s="74" t="str" cm="1">
        <f t="array" ref="W77">IF(ISNUMBER(GateFacts[[#This Row],[صف المصدر]]),INDEX(Table15[],GateFacts[[#This Row],[صف المصدر]],16),"")</f>
        <v>الشمالي الغربي</v>
      </c>
    </row>
    <row r="78" spans="1:23" x14ac:dyDescent="0.4">
      <c r="A78" s="53" cm="1">
        <f t="array" ref="A78">ROW()-ROW(GateFacts[#Headers])</f>
        <v>77</v>
      </c>
      <c r="B78" s="53">
        <f>INT((GateFacts[[#This Row],[م]]-1)/8)+1</f>
        <v>10</v>
      </c>
      <c r="C78" s="53">
        <f>MOD(GateFacts[[#This Row],[م]]-1,8)+1</f>
        <v>5</v>
      </c>
      <c r="D78" s="53" cm="1">
        <f t="array" ref="D78">IFERROR(INDEX(_xlfn.ANCHORARRAY(Settings!$H$2),GateFacts[[#This Row],[رقم المشروع]]),"")</f>
        <v>207</v>
      </c>
      <c r="E78" s="53" t="str" cm="1">
        <f t="array" ref="E78">INDEX(Table15[],GateFacts[[#This Row],[صف المصدر]],14)&amp;""</f>
        <v>P801</v>
      </c>
      <c r="F78" s="53" t="str" cm="1">
        <f t="array" ref="F78">INDEX(Table15[],GateFacts[[#This Row],[صف المصدر]],15)&amp;""</f>
        <v>تنفيذ الخطوط الرئيسية والفرعية لايصال خدمة الصرف الصحي الى مستشفى التخصصي بحمراء الأسد</v>
      </c>
      <c r="G78" s="53" t="str" cm="1">
        <f t="array" ref="G78">INDEX(Table15[],GateFacts[[#This Row],[صف المصدر]],17)&amp;""</f>
        <v>المدينة المنورة</v>
      </c>
      <c r="H78" s="58">
        <f>N(INDEX(Table15[],GateFacts[[#This Row],[صف المصدر]],18))</f>
        <v>235546911.15000001</v>
      </c>
      <c r="I78" s="53" t="str" cm="1">
        <f t="array" ref="I78">_xlfn.LET(_xlpm.x,TRIM(INDEX(Table15[],GateFacts[[#This Row],[صف المصدر]],22)&amp;""),IF(_xlpm.x="","غير محدد",_xlpm.x))</f>
        <v>إعادة طرح</v>
      </c>
      <c r="J78" s="53" t="str">
        <f>"بوابة "&amp;GateFacts[[#This Row],[رقم البوابة]]</f>
        <v>بوابة 5</v>
      </c>
      <c r="K78" s="53" t="str" cm="1">
        <f t="array" ref="K78">INDEX(Settings!$E$2:$E$9,GateFacts[[#This Row],[رقم البوابة]])</f>
        <v>الطرح للتنفيذ</v>
      </c>
      <c r="L78" s="53" t="str" cm="1">
        <f t="array" ref="L78">_xlfn.LET(_xlpm.c,INDEX(Table15[],GateFacts[[#This Row],[صف المصدر]],9-GateFacts[[#This Row],[رقم البوابة]]),IF(ISBLANK(_xlpm.c),"",_xlpm.c))</f>
        <v>جاري</v>
      </c>
      <c r="M7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8" s="56" t="str" cm="1">
        <f t="array" ref="N78">_xlfn.LET(_xlpm.r,GateFacts[[#This Row],[صف المصدر]],_xlpm.g,GateFacts[[#This Row],[رقم البوابة]],_xlpm.pd,IF(AND(ISNUMBER(_xlpm.r),_xlpm.g&gt;=6,_xlpm.g&lt;=8),INDEX(Table15[],_xlpm.r,19+_xlpm.g),""),IF(ISNUMBER(_xlpm.pd),_xlpm.pd,""))</f>
        <v/>
      </c>
      <c r="O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8" s="53" t="str">
        <f ca="1">IF(ISNUMBER(GateFacts[[#This Row],[تاريخ البوابة]]),GateFacts[[#This Row],[تاريخ البوابة]]-TODAY(),"")</f>
        <v/>
      </c>
      <c r="Q78" s="53" t="str">
        <f>IF(ISNUMBER(GateFacts[[#This Row],[تاريخ البوابة]]),TEXT(GateFacts[[#This Row],[تاريخ البوابة]],"yyyy-mm"),"بدون تاريخ")</f>
        <v>بدون تاريخ</v>
      </c>
      <c r="R78" s="53">
        <f ca="1">--OR(GateFacts[[#This Row],[الحالة]]="مكتمل",GateFacts[[#This Row],[الحالة]]="لا ينطبق")</f>
        <v>0</v>
      </c>
      <c r="S78" s="53">
        <f ca="1">_xlfn.LET(_xlpm.m,_xlfn.MINIFS(GateFacts[رقم البوابة],GateFacts[رقم المشروع],GateFacts[[#This Row],[رقم المشروع]],GateFacts[منجزة],0),IF(_xlpm.m=0,9,_xlpm.m))</f>
        <v>5</v>
      </c>
      <c r="T78" s="53">
        <f ca="1">--(GateFacts[[#This Row],[رقم البوابة]]=GateFacts[[#This Row],[البوابة الحالية للمشروع]])</f>
        <v>1</v>
      </c>
      <c r="U78" s="53">
        <f ca="1">IF(AND(GateFacts[[#This Row],[الحالة]]="مكتمل",COUNTIFS(GateFacts[رقم المشروع],GateFacts[[#This Row],[رقم المشروع]],GateFacts[رقم البوابة],"&lt;"&amp;GateFacts[[#This Row],[رقم البوابة]],GateFacts[منجزة],0)&gt;0),1,0)</f>
        <v>0</v>
      </c>
      <c r="V78" s="53" t="e">
        <f>SUBTOTAL(103,GateFacts[[#This Row],[م]])*OR(SelRegion="الكل",GateFacts[[#This Row],[المنطقة]]=SelRegion)</f>
        <v>#REF!</v>
      </c>
      <c r="W78" s="74" t="str" cm="1">
        <f t="array" ref="W78">IF(ISNUMBER(GateFacts[[#This Row],[صف المصدر]]),INDEX(Table15[],GateFacts[[#This Row],[صف المصدر]],16),"")</f>
        <v>الشمالي الغربي</v>
      </c>
    </row>
    <row r="79" spans="1:23" x14ac:dyDescent="0.4">
      <c r="A79" s="53" cm="1">
        <f t="array" ref="A79">ROW()-ROW(GateFacts[#Headers])</f>
        <v>78</v>
      </c>
      <c r="B79" s="53">
        <f>INT((GateFacts[[#This Row],[م]]-1)/8)+1</f>
        <v>10</v>
      </c>
      <c r="C79" s="53">
        <f>MOD(GateFacts[[#This Row],[م]]-1,8)+1</f>
        <v>6</v>
      </c>
      <c r="D79" s="53" cm="1">
        <f t="array" ref="D79">IFERROR(INDEX(_xlfn.ANCHORARRAY(Settings!$H$2),GateFacts[[#This Row],[رقم المشروع]]),"")</f>
        <v>207</v>
      </c>
      <c r="E79" s="53" t="str" cm="1">
        <f t="array" ref="E79">INDEX(Table15[],GateFacts[[#This Row],[صف المصدر]],14)&amp;""</f>
        <v>P801</v>
      </c>
      <c r="F79" s="53" t="str" cm="1">
        <f t="array" ref="F79">INDEX(Table15[],GateFacts[[#This Row],[صف المصدر]],15)&amp;""</f>
        <v>تنفيذ الخطوط الرئيسية والفرعية لايصال خدمة الصرف الصحي الى مستشفى التخصصي بحمراء الأسد</v>
      </c>
      <c r="G79" s="53" t="str" cm="1">
        <f t="array" ref="G79">INDEX(Table15[],GateFacts[[#This Row],[صف المصدر]],17)&amp;""</f>
        <v>المدينة المنورة</v>
      </c>
      <c r="H79" s="58">
        <f>N(INDEX(Table15[],GateFacts[[#This Row],[صف المصدر]],18))</f>
        <v>235546911.15000001</v>
      </c>
      <c r="I79" s="53" t="str" cm="1">
        <f t="array" ref="I79">_xlfn.LET(_xlpm.x,TRIM(INDEX(Table15[],GateFacts[[#This Row],[صف المصدر]],22)&amp;""),IF(_xlpm.x="","غير محدد",_xlpm.x))</f>
        <v>إعادة طرح</v>
      </c>
      <c r="J79" s="53" t="str">
        <f>"بوابة "&amp;GateFacts[[#This Row],[رقم البوابة]]</f>
        <v>بوابة 6</v>
      </c>
      <c r="K79" s="53" t="str" cm="1">
        <f t="array" ref="K79">INDEX(Settings!$E$2:$E$9,GateFacts[[#This Row],[رقم البوابة]])</f>
        <v>التنفيذ</v>
      </c>
      <c r="L79" s="53" t="str" cm="1">
        <f t="array" ref="L79">_xlfn.LET(_xlpm.c,INDEX(Table15[],GateFacts[[#This Row],[صف المصدر]],9-GateFacts[[#This Row],[رقم البوابة]]),IF(ISBLANK(_xlpm.c),"",_xlpm.c))</f>
        <v/>
      </c>
      <c r="M7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9" s="56" t="str" cm="1">
        <f t="array" ref="N79">_xlfn.LET(_xlpm.r,GateFacts[[#This Row],[صف المصدر]],_xlpm.g,GateFacts[[#This Row],[رقم البوابة]],_xlpm.pd,IF(AND(ISNUMBER(_xlpm.r),_xlpm.g&gt;=6,_xlpm.g&lt;=8),INDEX(Table15[],_xlpm.r,19+_xlpm.g),""),IF(ISNUMBER(_xlpm.pd),_xlpm.pd,""))</f>
        <v/>
      </c>
      <c r="O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9" s="53" t="str">
        <f ca="1">IF(ISNUMBER(GateFacts[[#This Row],[تاريخ البوابة]]),GateFacts[[#This Row],[تاريخ البوابة]]-TODAY(),"")</f>
        <v/>
      </c>
      <c r="Q79" s="53" t="str">
        <f>IF(ISNUMBER(GateFacts[[#This Row],[تاريخ البوابة]]),TEXT(GateFacts[[#This Row],[تاريخ البوابة]],"yyyy-mm"),"بدون تاريخ")</f>
        <v>بدون تاريخ</v>
      </c>
      <c r="R79" s="53">
        <f ca="1">--OR(GateFacts[[#This Row],[الحالة]]="مكتمل",GateFacts[[#This Row],[الحالة]]="لا ينطبق")</f>
        <v>0</v>
      </c>
      <c r="S79" s="53">
        <f ca="1">_xlfn.LET(_xlpm.m,_xlfn.MINIFS(GateFacts[رقم البوابة],GateFacts[رقم المشروع],GateFacts[[#This Row],[رقم المشروع]],GateFacts[منجزة],0),IF(_xlpm.m=0,9,_xlpm.m))</f>
        <v>5</v>
      </c>
      <c r="T79" s="53">
        <f ca="1">--(GateFacts[[#This Row],[رقم البوابة]]=GateFacts[[#This Row],[البوابة الحالية للمشروع]])</f>
        <v>0</v>
      </c>
      <c r="U79" s="53">
        <f ca="1">IF(AND(GateFacts[[#This Row],[الحالة]]="مكتمل",COUNTIFS(GateFacts[رقم المشروع],GateFacts[[#This Row],[رقم المشروع]],GateFacts[رقم البوابة],"&lt;"&amp;GateFacts[[#This Row],[رقم البوابة]],GateFacts[منجزة],0)&gt;0),1,0)</f>
        <v>0</v>
      </c>
      <c r="V79" s="53" t="e">
        <f>SUBTOTAL(103,GateFacts[[#This Row],[م]])*OR(SelRegion="الكل",GateFacts[[#This Row],[المنطقة]]=SelRegion)</f>
        <v>#REF!</v>
      </c>
      <c r="W79" s="74" t="str" cm="1">
        <f t="array" ref="W79">IF(ISNUMBER(GateFacts[[#This Row],[صف المصدر]]),INDEX(Table15[],GateFacts[[#This Row],[صف المصدر]],16),"")</f>
        <v>الشمالي الغربي</v>
      </c>
    </row>
    <row r="80" spans="1:23" x14ac:dyDescent="0.4">
      <c r="A80" s="53" cm="1">
        <f t="array" ref="A80">ROW()-ROW(GateFacts[#Headers])</f>
        <v>79</v>
      </c>
      <c r="B80" s="53">
        <f>INT((GateFacts[[#This Row],[م]]-1)/8)+1</f>
        <v>10</v>
      </c>
      <c r="C80" s="53">
        <f>MOD(GateFacts[[#This Row],[م]]-1,8)+1</f>
        <v>7</v>
      </c>
      <c r="D80" s="53" cm="1">
        <f t="array" ref="D80">IFERROR(INDEX(_xlfn.ANCHORARRAY(Settings!$H$2),GateFacts[[#This Row],[رقم المشروع]]),"")</f>
        <v>207</v>
      </c>
      <c r="E80" s="53" t="str" cm="1">
        <f t="array" ref="E80">INDEX(Table15[],GateFacts[[#This Row],[صف المصدر]],14)&amp;""</f>
        <v>P801</v>
      </c>
      <c r="F80" s="53" t="str" cm="1">
        <f t="array" ref="F80">INDEX(Table15[],GateFacts[[#This Row],[صف المصدر]],15)&amp;""</f>
        <v>تنفيذ الخطوط الرئيسية والفرعية لايصال خدمة الصرف الصحي الى مستشفى التخصصي بحمراء الأسد</v>
      </c>
      <c r="G80" s="53" t="str" cm="1">
        <f t="array" ref="G80">INDEX(Table15[],GateFacts[[#This Row],[صف المصدر]],17)&amp;""</f>
        <v>المدينة المنورة</v>
      </c>
      <c r="H80" s="58">
        <f>N(INDEX(Table15[],GateFacts[[#This Row],[صف المصدر]],18))</f>
        <v>235546911.15000001</v>
      </c>
      <c r="I80" s="53" t="str" cm="1">
        <f t="array" ref="I80">_xlfn.LET(_xlpm.x,TRIM(INDEX(Table15[],GateFacts[[#This Row],[صف المصدر]],22)&amp;""),IF(_xlpm.x="","غير محدد",_xlpm.x))</f>
        <v>إعادة طرح</v>
      </c>
      <c r="J80" s="53" t="str">
        <f>"بوابة "&amp;GateFacts[[#This Row],[رقم البوابة]]</f>
        <v>بوابة 7</v>
      </c>
      <c r="K80" s="53" t="str" cm="1">
        <f t="array" ref="K80">INDEX(Settings!$E$2:$E$9,GateFacts[[#This Row],[رقم البوابة]])</f>
        <v>الاختبارات التشغيلية</v>
      </c>
      <c r="L80" s="53" t="str" cm="1">
        <f t="array" ref="L80">_xlfn.LET(_xlpm.c,INDEX(Table15[],GateFacts[[#This Row],[صف المصدر]],9-GateFacts[[#This Row],[رقم البوابة]]),IF(ISBLANK(_xlpm.c),"",_xlpm.c))</f>
        <v/>
      </c>
      <c r="M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0" s="56" t="str" cm="1">
        <f t="array" ref="N80">_xlfn.LET(_xlpm.r,GateFacts[[#This Row],[صف المصدر]],_xlpm.g,GateFacts[[#This Row],[رقم البوابة]],_xlpm.pd,IF(AND(ISNUMBER(_xlpm.r),_xlpm.g&gt;=6,_xlpm.g&lt;=8),INDEX(Table15[],_xlpm.r,19+_xlpm.g),""),IF(ISNUMBER(_xlpm.pd),_xlpm.pd,""))</f>
        <v/>
      </c>
      <c r="O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0" s="53" t="str">
        <f ca="1">IF(ISNUMBER(GateFacts[[#This Row],[تاريخ البوابة]]),GateFacts[[#This Row],[تاريخ البوابة]]-TODAY(),"")</f>
        <v/>
      </c>
      <c r="Q80" s="53" t="str">
        <f>IF(ISNUMBER(GateFacts[[#This Row],[تاريخ البوابة]]),TEXT(GateFacts[[#This Row],[تاريخ البوابة]],"yyyy-mm"),"بدون تاريخ")</f>
        <v>بدون تاريخ</v>
      </c>
      <c r="R80" s="53">
        <f ca="1">--OR(GateFacts[[#This Row],[الحالة]]="مكتمل",GateFacts[[#This Row],[الحالة]]="لا ينطبق")</f>
        <v>0</v>
      </c>
      <c r="S80" s="53">
        <f ca="1">_xlfn.LET(_xlpm.m,_xlfn.MINIFS(GateFacts[رقم البوابة],GateFacts[رقم المشروع],GateFacts[[#This Row],[رقم المشروع]],GateFacts[منجزة],0),IF(_xlpm.m=0,9,_xlpm.m))</f>
        <v>5</v>
      </c>
      <c r="T80" s="53">
        <f ca="1">--(GateFacts[[#This Row],[رقم البوابة]]=GateFacts[[#This Row],[البوابة الحالية للمشروع]])</f>
        <v>0</v>
      </c>
      <c r="U80" s="53">
        <f ca="1">IF(AND(GateFacts[[#This Row],[الحالة]]="مكتمل",COUNTIFS(GateFacts[رقم المشروع],GateFacts[[#This Row],[رقم المشروع]],GateFacts[رقم البوابة],"&lt;"&amp;GateFacts[[#This Row],[رقم البوابة]],GateFacts[منجزة],0)&gt;0),1,0)</f>
        <v>0</v>
      </c>
      <c r="V80" s="53" t="e">
        <f>SUBTOTAL(103,GateFacts[[#This Row],[م]])*OR(SelRegion="الكل",GateFacts[[#This Row],[المنطقة]]=SelRegion)</f>
        <v>#REF!</v>
      </c>
      <c r="W80" s="74" t="str" cm="1">
        <f t="array" ref="W80">IF(ISNUMBER(GateFacts[[#This Row],[صف المصدر]]),INDEX(Table15[],GateFacts[[#This Row],[صف المصدر]],16),"")</f>
        <v>الشمالي الغربي</v>
      </c>
    </row>
    <row r="81" spans="1:23" x14ac:dyDescent="0.4">
      <c r="A81" s="53" cm="1">
        <f t="array" ref="A81">ROW()-ROW(GateFacts[#Headers])</f>
        <v>80</v>
      </c>
      <c r="B81" s="53">
        <f>INT((GateFacts[[#This Row],[م]]-1)/8)+1</f>
        <v>10</v>
      </c>
      <c r="C81" s="53">
        <f>MOD(GateFacts[[#This Row],[م]]-1,8)+1</f>
        <v>8</v>
      </c>
      <c r="D81" s="53" cm="1">
        <f t="array" ref="D81">IFERROR(INDEX(_xlfn.ANCHORARRAY(Settings!$H$2),GateFacts[[#This Row],[رقم المشروع]]),"")</f>
        <v>207</v>
      </c>
      <c r="E81" s="53" t="str" cm="1">
        <f t="array" ref="E81">INDEX(Table15[],GateFacts[[#This Row],[صف المصدر]],14)&amp;""</f>
        <v>P801</v>
      </c>
      <c r="F81" s="53" t="str" cm="1">
        <f t="array" ref="F81">INDEX(Table15[],GateFacts[[#This Row],[صف المصدر]],15)&amp;""</f>
        <v>تنفيذ الخطوط الرئيسية والفرعية لايصال خدمة الصرف الصحي الى مستشفى التخصصي بحمراء الأسد</v>
      </c>
      <c r="G81" s="53" t="str" cm="1">
        <f t="array" ref="G81">INDEX(Table15[],GateFacts[[#This Row],[صف المصدر]],17)&amp;""</f>
        <v>المدينة المنورة</v>
      </c>
      <c r="H81" s="58">
        <f>N(INDEX(Table15[],GateFacts[[#This Row],[صف المصدر]],18))</f>
        <v>235546911.15000001</v>
      </c>
      <c r="I81" s="53" t="str" cm="1">
        <f t="array" ref="I81">_xlfn.LET(_xlpm.x,TRIM(INDEX(Table15[],GateFacts[[#This Row],[صف المصدر]],22)&amp;""),IF(_xlpm.x="","غير محدد",_xlpm.x))</f>
        <v>إعادة طرح</v>
      </c>
      <c r="J81" s="53" t="str">
        <f>"بوابة "&amp;GateFacts[[#This Row],[رقم البوابة]]</f>
        <v>بوابة 8</v>
      </c>
      <c r="K81" s="53" t="str" cm="1">
        <f t="array" ref="K81">INDEX(Settings!$E$2:$E$9,GateFacts[[#This Row],[رقم البوابة]])</f>
        <v>التسليم و الاغلاق</v>
      </c>
      <c r="L81" s="53" t="str" cm="1">
        <f t="array" ref="L81">_xlfn.LET(_xlpm.c,INDEX(Table15[],GateFacts[[#This Row],[صف المصدر]],9-GateFacts[[#This Row],[رقم البوابة]]),IF(ISBLANK(_xlpm.c),"",_xlpm.c))</f>
        <v/>
      </c>
      <c r="M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1" s="56" t="str" cm="1">
        <f t="array" ref="N81">_xlfn.LET(_xlpm.r,GateFacts[[#This Row],[صف المصدر]],_xlpm.g,GateFacts[[#This Row],[رقم البوابة]],_xlpm.pd,IF(AND(ISNUMBER(_xlpm.r),_xlpm.g&gt;=6,_xlpm.g&lt;=8),INDEX(Table15[],_xlpm.r,19+_xlpm.g),""),IF(ISNUMBER(_xlpm.pd),_xlpm.pd,""))</f>
        <v/>
      </c>
      <c r="O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1" s="53" t="str">
        <f ca="1">IF(ISNUMBER(GateFacts[[#This Row],[تاريخ البوابة]]),GateFacts[[#This Row],[تاريخ البوابة]]-TODAY(),"")</f>
        <v/>
      </c>
      <c r="Q81" s="53" t="str">
        <f>IF(ISNUMBER(GateFacts[[#This Row],[تاريخ البوابة]]),TEXT(GateFacts[[#This Row],[تاريخ البوابة]],"yyyy-mm"),"بدون تاريخ")</f>
        <v>بدون تاريخ</v>
      </c>
      <c r="R81" s="53">
        <f ca="1">--OR(GateFacts[[#This Row],[الحالة]]="مكتمل",GateFacts[[#This Row],[الحالة]]="لا ينطبق")</f>
        <v>0</v>
      </c>
      <c r="S81" s="53">
        <f ca="1">_xlfn.LET(_xlpm.m,_xlfn.MINIFS(GateFacts[رقم البوابة],GateFacts[رقم المشروع],GateFacts[[#This Row],[رقم المشروع]],GateFacts[منجزة],0),IF(_xlpm.m=0,9,_xlpm.m))</f>
        <v>5</v>
      </c>
      <c r="T81" s="53">
        <f ca="1">--(GateFacts[[#This Row],[رقم البوابة]]=GateFacts[[#This Row],[البوابة الحالية للمشروع]])</f>
        <v>0</v>
      </c>
      <c r="U81" s="53">
        <f ca="1">IF(AND(GateFacts[[#This Row],[الحالة]]="مكتمل",COUNTIFS(GateFacts[رقم المشروع],GateFacts[[#This Row],[رقم المشروع]],GateFacts[رقم البوابة],"&lt;"&amp;GateFacts[[#This Row],[رقم البوابة]],GateFacts[منجزة],0)&gt;0),1,0)</f>
        <v>0</v>
      </c>
      <c r="V81" s="53" t="e">
        <f>SUBTOTAL(103,GateFacts[[#This Row],[م]])*OR(SelRegion="الكل",GateFacts[[#This Row],[المنطقة]]=SelRegion)</f>
        <v>#REF!</v>
      </c>
      <c r="W81" s="74" t="str" cm="1">
        <f t="array" ref="W81">IF(ISNUMBER(GateFacts[[#This Row],[صف المصدر]]),INDEX(Table15[],GateFacts[[#This Row],[صف المصدر]],16),"")</f>
        <v>الشمالي الغربي</v>
      </c>
    </row>
    <row r="82" spans="1:23" x14ac:dyDescent="0.4">
      <c r="A82" s="53" cm="1">
        <f t="array" ref="A82">ROW()-ROW(GateFacts[#Headers])</f>
        <v>81</v>
      </c>
      <c r="B82" s="53">
        <f>INT((GateFacts[[#This Row],[م]]-1)/8)+1</f>
        <v>11</v>
      </c>
      <c r="C82" s="53">
        <f>MOD(GateFacts[[#This Row],[م]]-1,8)+1</f>
        <v>1</v>
      </c>
      <c r="D82" s="53" cm="1">
        <f t="array" ref="D82">IFERROR(INDEX(_xlfn.ANCHORARRAY(Settings!$H$2),GateFacts[[#This Row],[رقم المشروع]]),"")</f>
        <v>208</v>
      </c>
      <c r="E82" s="53" t="str" cm="1">
        <f t="array" ref="E82">INDEX(Table15[],GateFacts[[#This Row],[صف المصدر]],14)&amp;""</f>
        <v>P812</v>
      </c>
      <c r="F82" s="53" t="str" cm="1">
        <f t="array" ref="F82">INDEX(Table15[],GateFacts[[#This Row],[صف المصدر]],15)&amp;""</f>
        <v>تنفيذ خط مياه الصرف الصحي من المنطقة المركزية الى محطة المعالجة بالمدينة المنورة (المرحلة الاولى)</v>
      </c>
      <c r="G82" s="53" t="str" cm="1">
        <f t="array" ref="G82">INDEX(Table15[],GateFacts[[#This Row],[صف المصدر]],17)&amp;""</f>
        <v>المدينة المنورة</v>
      </c>
      <c r="H82" s="58">
        <f>N(INDEX(Table15[],GateFacts[[#This Row],[صف المصدر]],18))</f>
        <v>130984747</v>
      </c>
      <c r="I82" s="53" t="str" cm="1">
        <f t="array" ref="I82">_xlfn.LET(_xlpm.x,TRIM(INDEX(Table15[],GateFacts[[#This Row],[صف المصدر]],22)&amp;""),IF(_xlpm.x="","غير محدد",_xlpm.x))</f>
        <v>معتمد دراسة جدوى وRFP ولم يطرح (في انتظار موافقة كفاءة الانفاق)</v>
      </c>
      <c r="J82" s="53" t="str">
        <f>"بوابة "&amp;GateFacts[[#This Row],[رقم البوابة]]</f>
        <v>بوابة 1</v>
      </c>
      <c r="K82" s="53" t="str" cm="1">
        <f t="array" ref="K82">INDEX(Settings!$E$2:$E$9,GateFacts[[#This Row],[رقم البوابة]])</f>
        <v>تخطيط استراتيجي</v>
      </c>
      <c r="L82" s="53" t="str" cm="1">
        <f t="array" ref="L82">_xlfn.LET(_xlpm.c,INDEX(Table15[],GateFacts[[#This Row],[صف المصدر]],9-GateFacts[[#This Row],[رقم البوابة]]),IF(ISBLANK(_xlpm.c),"",_xlpm.c))</f>
        <v>مكتمل</v>
      </c>
      <c r="M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 s="56" t="str" cm="1">
        <f t="array" ref="N82">_xlfn.LET(_xlpm.r,GateFacts[[#This Row],[صف المصدر]],_xlpm.g,GateFacts[[#This Row],[رقم البوابة]],_xlpm.pd,IF(AND(ISNUMBER(_xlpm.r),_xlpm.g&gt;=6,_xlpm.g&lt;=8),INDEX(Table15[],_xlpm.r,19+_xlpm.g),""),IF(ISNUMBER(_xlpm.pd),_xlpm.pd,""))</f>
        <v/>
      </c>
      <c r="O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 s="53" t="str">
        <f ca="1">IF(ISNUMBER(GateFacts[[#This Row],[تاريخ البوابة]]),GateFacts[[#This Row],[تاريخ البوابة]]-TODAY(),"")</f>
        <v/>
      </c>
      <c r="Q82" s="53" t="str">
        <f>IF(ISNUMBER(GateFacts[[#This Row],[تاريخ البوابة]]),TEXT(GateFacts[[#This Row],[تاريخ البوابة]],"yyyy-mm"),"بدون تاريخ")</f>
        <v>بدون تاريخ</v>
      </c>
      <c r="R82" s="53">
        <f ca="1">--OR(GateFacts[[#This Row],[الحالة]]="مكتمل",GateFacts[[#This Row],[الحالة]]="لا ينطبق")</f>
        <v>1</v>
      </c>
      <c r="S82" s="53">
        <f ca="1">_xlfn.LET(_xlpm.m,_xlfn.MINIFS(GateFacts[رقم البوابة],GateFacts[رقم المشروع],GateFacts[[#This Row],[رقم المشروع]],GateFacts[منجزة],0),IF(_xlpm.m=0,9,_xlpm.m))</f>
        <v>5</v>
      </c>
      <c r="T82" s="53">
        <f ca="1">--(GateFacts[[#This Row],[رقم البوابة]]=GateFacts[[#This Row],[البوابة الحالية للمشروع]])</f>
        <v>0</v>
      </c>
      <c r="U82" s="53">
        <f ca="1">IF(AND(GateFacts[[#This Row],[الحالة]]="مكتمل",COUNTIFS(GateFacts[رقم المشروع],GateFacts[[#This Row],[رقم المشروع]],GateFacts[رقم البوابة],"&lt;"&amp;GateFacts[[#This Row],[رقم البوابة]],GateFacts[منجزة],0)&gt;0),1,0)</f>
        <v>0</v>
      </c>
      <c r="V82" s="53" t="e">
        <f>SUBTOTAL(103,GateFacts[[#This Row],[م]])*OR(SelRegion="الكل",GateFacts[[#This Row],[المنطقة]]=SelRegion)</f>
        <v>#REF!</v>
      </c>
      <c r="W82" s="74" t="str" cm="1">
        <f t="array" ref="W82">IF(ISNUMBER(GateFacts[[#This Row],[صف المصدر]]),INDEX(Table15[],GateFacts[[#This Row],[صف المصدر]],16),"")</f>
        <v>الشمالي الغربي</v>
      </c>
    </row>
    <row r="83" spans="1:23" x14ac:dyDescent="0.4">
      <c r="A83" s="53" cm="1">
        <f t="array" ref="A83">ROW()-ROW(GateFacts[#Headers])</f>
        <v>82</v>
      </c>
      <c r="B83" s="53">
        <f>INT((GateFacts[[#This Row],[م]]-1)/8)+1</f>
        <v>11</v>
      </c>
      <c r="C83" s="53">
        <f>MOD(GateFacts[[#This Row],[م]]-1,8)+1</f>
        <v>2</v>
      </c>
      <c r="D83" s="53" cm="1">
        <f t="array" ref="D83">IFERROR(INDEX(_xlfn.ANCHORARRAY(Settings!$H$2),GateFacts[[#This Row],[رقم المشروع]]),"")</f>
        <v>208</v>
      </c>
      <c r="E83" s="53" t="str" cm="1">
        <f t="array" ref="E83">INDEX(Table15[],GateFacts[[#This Row],[صف المصدر]],14)&amp;""</f>
        <v>P812</v>
      </c>
      <c r="F83" s="53" t="str" cm="1">
        <f t="array" ref="F83">INDEX(Table15[],GateFacts[[#This Row],[صف المصدر]],15)&amp;""</f>
        <v>تنفيذ خط مياه الصرف الصحي من المنطقة المركزية الى محطة المعالجة بالمدينة المنورة (المرحلة الاولى)</v>
      </c>
      <c r="G83" s="53" t="str" cm="1">
        <f t="array" ref="G83">INDEX(Table15[],GateFacts[[#This Row],[صف المصدر]],17)&amp;""</f>
        <v>المدينة المنورة</v>
      </c>
      <c r="H83" s="58">
        <f>N(INDEX(Table15[],GateFacts[[#This Row],[صف المصدر]],18))</f>
        <v>130984747</v>
      </c>
      <c r="I83" s="53" t="str" cm="1">
        <f t="array" ref="I83">_xlfn.LET(_xlpm.x,TRIM(INDEX(Table15[],GateFacts[[#This Row],[صف المصدر]],22)&amp;""),IF(_xlpm.x="","غير محدد",_xlpm.x))</f>
        <v>معتمد دراسة جدوى وRFP ولم يطرح (في انتظار موافقة كفاءة الانفاق)</v>
      </c>
      <c r="J83" s="53" t="str">
        <f>"بوابة "&amp;GateFacts[[#This Row],[رقم البوابة]]</f>
        <v>بوابة 2</v>
      </c>
      <c r="K83" s="53" t="str" cm="1">
        <f t="array" ref="K83">INDEX(Settings!$E$2:$E$9,GateFacts[[#This Row],[رقم البوابة]])</f>
        <v>التخطيط الاولي</v>
      </c>
      <c r="L83" s="53" t="str" cm="1">
        <f t="array" ref="L83">_xlfn.LET(_xlpm.c,INDEX(Table15[],GateFacts[[#This Row],[صف المصدر]],9-GateFacts[[#This Row],[رقم البوابة]]),IF(ISBLANK(_xlpm.c),"",_xlpm.c))</f>
        <v>مكتمل</v>
      </c>
      <c r="M8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 s="56" t="str" cm="1">
        <f t="array" ref="N83">_xlfn.LET(_xlpm.r,GateFacts[[#This Row],[صف المصدر]],_xlpm.g,GateFacts[[#This Row],[رقم البوابة]],_xlpm.pd,IF(AND(ISNUMBER(_xlpm.r),_xlpm.g&gt;=6,_xlpm.g&lt;=8),INDEX(Table15[],_xlpm.r,19+_xlpm.g),""),IF(ISNUMBER(_xlpm.pd),_xlpm.pd,""))</f>
        <v/>
      </c>
      <c r="O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 s="53" t="str">
        <f ca="1">IF(ISNUMBER(GateFacts[[#This Row],[تاريخ البوابة]]),GateFacts[[#This Row],[تاريخ البوابة]]-TODAY(),"")</f>
        <v/>
      </c>
      <c r="Q83" s="53" t="str">
        <f>IF(ISNUMBER(GateFacts[[#This Row],[تاريخ البوابة]]),TEXT(GateFacts[[#This Row],[تاريخ البوابة]],"yyyy-mm"),"بدون تاريخ")</f>
        <v>بدون تاريخ</v>
      </c>
      <c r="R83" s="53">
        <f ca="1">--OR(GateFacts[[#This Row],[الحالة]]="مكتمل",GateFacts[[#This Row],[الحالة]]="لا ينطبق")</f>
        <v>1</v>
      </c>
      <c r="S83" s="53">
        <f ca="1">_xlfn.LET(_xlpm.m,_xlfn.MINIFS(GateFacts[رقم البوابة],GateFacts[رقم المشروع],GateFacts[[#This Row],[رقم المشروع]],GateFacts[منجزة],0),IF(_xlpm.m=0,9,_xlpm.m))</f>
        <v>5</v>
      </c>
      <c r="T83" s="53">
        <f ca="1">--(GateFacts[[#This Row],[رقم البوابة]]=GateFacts[[#This Row],[البوابة الحالية للمشروع]])</f>
        <v>0</v>
      </c>
      <c r="U83" s="53">
        <f ca="1">IF(AND(GateFacts[[#This Row],[الحالة]]="مكتمل",COUNTIFS(GateFacts[رقم المشروع],GateFacts[[#This Row],[رقم المشروع]],GateFacts[رقم البوابة],"&lt;"&amp;GateFacts[[#This Row],[رقم البوابة]],GateFacts[منجزة],0)&gt;0),1,0)</f>
        <v>0</v>
      </c>
      <c r="V83" s="53" t="e">
        <f>SUBTOTAL(103,GateFacts[[#This Row],[م]])*OR(SelRegion="الكل",GateFacts[[#This Row],[المنطقة]]=SelRegion)</f>
        <v>#REF!</v>
      </c>
      <c r="W83" s="74" t="str" cm="1">
        <f t="array" ref="W83">IF(ISNUMBER(GateFacts[[#This Row],[صف المصدر]]),INDEX(Table15[],GateFacts[[#This Row],[صف المصدر]],16),"")</f>
        <v>الشمالي الغربي</v>
      </c>
    </row>
    <row r="84" spans="1:23" x14ac:dyDescent="0.4">
      <c r="A84" s="53" cm="1">
        <f t="array" ref="A84">ROW()-ROW(GateFacts[#Headers])</f>
        <v>83</v>
      </c>
      <c r="B84" s="53">
        <f>INT((GateFacts[[#This Row],[م]]-1)/8)+1</f>
        <v>11</v>
      </c>
      <c r="C84" s="53">
        <f>MOD(GateFacts[[#This Row],[م]]-1,8)+1</f>
        <v>3</v>
      </c>
      <c r="D84" s="53" cm="1">
        <f t="array" ref="D84">IFERROR(INDEX(_xlfn.ANCHORARRAY(Settings!$H$2),GateFacts[[#This Row],[رقم المشروع]]),"")</f>
        <v>208</v>
      </c>
      <c r="E84" s="53" t="str" cm="1">
        <f t="array" ref="E84">INDEX(Table15[],GateFacts[[#This Row],[صف المصدر]],14)&amp;""</f>
        <v>P812</v>
      </c>
      <c r="F84" s="53" t="str" cm="1">
        <f t="array" ref="F84">INDEX(Table15[],GateFacts[[#This Row],[صف المصدر]],15)&amp;""</f>
        <v>تنفيذ خط مياه الصرف الصحي من المنطقة المركزية الى محطة المعالجة بالمدينة المنورة (المرحلة الاولى)</v>
      </c>
      <c r="G84" s="53" t="str" cm="1">
        <f t="array" ref="G84">INDEX(Table15[],GateFacts[[#This Row],[صف المصدر]],17)&amp;""</f>
        <v>المدينة المنورة</v>
      </c>
      <c r="H84" s="58">
        <f>N(INDEX(Table15[],GateFacts[[#This Row],[صف المصدر]],18))</f>
        <v>130984747</v>
      </c>
      <c r="I84" s="53" t="str" cm="1">
        <f t="array" ref="I84">_xlfn.LET(_xlpm.x,TRIM(INDEX(Table15[],GateFacts[[#This Row],[صف المصدر]],22)&amp;""),IF(_xlpm.x="","غير محدد",_xlpm.x))</f>
        <v>معتمد دراسة جدوى وRFP ولم يطرح (في انتظار موافقة كفاءة الانفاق)</v>
      </c>
      <c r="J84" s="53" t="str">
        <f>"بوابة "&amp;GateFacts[[#This Row],[رقم البوابة]]</f>
        <v>بوابة 3</v>
      </c>
      <c r="K84" s="53" t="str" cm="1">
        <f t="array" ref="K84">INDEX(Settings!$E$2:$E$9,GateFacts[[#This Row],[رقم البوابة]])</f>
        <v>الطرح للتصميم</v>
      </c>
      <c r="L84" s="53" t="str" cm="1">
        <f t="array" ref="L84">_xlfn.LET(_xlpm.c,INDEX(Table15[],GateFacts[[#This Row],[صف المصدر]],9-GateFacts[[#This Row],[رقم البوابة]]),IF(ISBLANK(_xlpm.c),"",_xlpm.c))</f>
        <v>لا ينطبق</v>
      </c>
      <c r="M8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4" s="56" t="str" cm="1">
        <f t="array" ref="N84">_xlfn.LET(_xlpm.r,GateFacts[[#This Row],[صف المصدر]],_xlpm.g,GateFacts[[#This Row],[رقم البوابة]],_xlpm.pd,IF(AND(ISNUMBER(_xlpm.r),_xlpm.g&gt;=6,_xlpm.g&lt;=8),INDEX(Table15[],_xlpm.r,19+_xlpm.g),""),IF(ISNUMBER(_xlpm.pd),_xlpm.pd,""))</f>
        <v/>
      </c>
      <c r="O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4" s="53" t="str">
        <f ca="1">IF(ISNUMBER(GateFacts[[#This Row],[تاريخ البوابة]]),GateFacts[[#This Row],[تاريخ البوابة]]-TODAY(),"")</f>
        <v/>
      </c>
      <c r="Q84" s="53" t="str">
        <f>IF(ISNUMBER(GateFacts[[#This Row],[تاريخ البوابة]]),TEXT(GateFacts[[#This Row],[تاريخ البوابة]],"yyyy-mm"),"بدون تاريخ")</f>
        <v>بدون تاريخ</v>
      </c>
      <c r="R84" s="53">
        <f ca="1">--OR(GateFacts[[#This Row],[الحالة]]="مكتمل",GateFacts[[#This Row],[الحالة]]="لا ينطبق")</f>
        <v>1</v>
      </c>
      <c r="S84" s="53">
        <f ca="1">_xlfn.LET(_xlpm.m,_xlfn.MINIFS(GateFacts[رقم البوابة],GateFacts[رقم المشروع],GateFacts[[#This Row],[رقم المشروع]],GateFacts[منجزة],0),IF(_xlpm.m=0,9,_xlpm.m))</f>
        <v>5</v>
      </c>
      <c r="T84" s="53">
        <f ca="1">--(GateFacts[[#This Row],[رقم البوابة]]=GateFacts[[#This Row],[البوابة الحالية للمشروع]])</f>
        <v>0</v>
      </c>
      <c r="U84" s="53">
        <f ca="1">IF(AND(GateFacts[[#This Row],[الحالة]]="مكتمل",COUNTIFS(GateFacts[رقم المشروع],GateFacts[[#This Row],[رقم المشروع]],GateFacts[رقم البوابة],"&lt;"&amp;GateFacts[[#This Row],[رقم البوابة]],GateFacts[منجزة],0)&gt;0),1,0)</f>
        <v>0</v>
      </c>
      <c r="V84" s="53" t="e">
        <f>SUBTOTAL(103,GateFacts[[#This Row],[م]])*OR(SelRegion="الكل",GateFacts[[#This Row],[المنطقة]]=SelRegion)</f>
        <v>#REF!</v>
      </c>
      <c r="W84" s="74" t="str" cm="1">
        <f t="array" ref="W84">IF(ISNUMBER(GateFacts[[#This Row],[صف المصدر]]),INDEX(Table15[],GateFacts[[#This Row],[صف المصدر]],16),"")</f>
        <v>الشمالي الغربي</v>
      </c>
    </row>
    <row r="85" spans="1:23" x14ac:dyDescent="0.4">
      <c r="A85" s="53" cm="1">
        <f t="array" ref="A85">ROW()-ROW(GateFacts[#Headers])</f>
        <v>84</v>
      </c>
      <c r="B85" s="53">
        <f>INT((GateFacts[[#This Row],[م]]-1)/8)+1</f>
        <v>11</v>
      </c>
      <c r="C85" s="53">
        <f>MOD(GateFacts[[#This Row],[م]]-1,8)+1</f>
        <v>4</v>
      </c>
      <c r="D85" s="53" cm="1">
        <f t="array" ref="D85">IFERROR(INDEX(_xlfn.ANCHORARRAY(Settings!$H$2),GateFacts[[#This Row],[رقم المشروع]]),"")</f>
        <v>208</v>
      </c>
      <c r="E85" s="53" t="str" cm="1">
        <f t="array" ref="E85">INDEX(Table15[],GateFacts[[#This Row],[صف المصدر]],14)&amp;""</f>
        <v>P812</v>
      </c>
      <c r="F85" s="53" t="str" cm="1">
        <f t="array" ref="F85">INDEX(Table15[],GateFacts[[#This Row],[صف المصدر]],15)&amp;""</f>
        <v>تنفيذ خط مياه الصرف الصحي من المنطقة المركزية الى محطة المعالجة بالمدينة المنورة (المرحلة الاولى)</v>
      </c>
      <c r="G85" s="53" t="str" cm="1">
        <f t="array" ref="G85">INDEX(Table15[],GateFacts[[#This Row],[صف المصدر]],17)&amp;""</f>
        <v>المدينة المنورة</v>
      </c>
      <c r="H85" s="58">
        <f>N(INDEX(Table15[],GateFacts[[#This Row],[صف المصدر]],18))</f>
        <v>130984747</v>
      </c>
      <c r="I85" s="53" t="str" cm="1">
        <f t="array" ref="I85">_xlfn.LET(_xlpm.x,TRIM(INDEX(Table15[],GateFacts[[#This Row],[صف المصدر]],22)&amp;""),IF(_xlpm.x="","غير محدد",_xlpm.x))</f>
        <v>معتمد دراسة جدوى وRFP ولم يطرح (في انتظار موافقة كفاءة الانفاق)</v>
      </c>
      <c r="J85" s="53" t="str">
        <f>"بوابة "&amp;GateFacts[[#This Row],[رقم البوابة]]</f>
        <v>بوابة 4</v>
      </c>
      <c r="K85" s="53" t="str" cm="1">
        <f t="array" ref="K85">INDEX(Settings!$E$2:$E$9,GateFacts[[#This Row],[رقم البوابة]])</f>
        <v>التصميم</v>
      </c>
      <c r="L85" s="53" t="str" cm="1">
        <f t="array" ref="L85">_xlfn.LET(_xlpm.c,INDEX(Table15[],GateFacts[[#This Row],[صف المصدر]],9-GateFacts[[#This Row],[رقم البوابة]]),IF(ISBLANK(_xlpm.c),"",_xlpm.c))</f>
        <v>مكتمل</v>
      </c>
      <c r="M8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 s="56" t="str" cm="1">
        <f t="array" ref="N85">_xlfn.LET(_xlpm.r,GateFacts[[#This Row],[صف المصدر]],_xlpm.g,GateFacts[[#This Row],[رقم البوابة]],_xlpm.pd,IF(AND(ISNUMBER(_xlpm.r),_xlpm.g&gt;=6,_xlpm.g&lt;=8),INDEX(Table15[],_xlpm.r,19+_xlpm.g),""),IF(ISNUMBER(_xlpm.pd),_xlpm.pd,""))</f>
        <v/>
      </c>
      <c r="O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 s="53" t="str">
        <f ca="1">IF(ISNUMBER(GateFacts[[#This Row],[تاريخ البوابة]]),GateFacts[[#This Row],[تاريخ البوابة]]-TODAY(),"")</f>
        <v/>
      </c>
      <c r="Q85" s="53" t="str">
        <f>IF(ISNUMBER(GateFacts[[#This Row],[تاريخ البوابة]]),TEXT(GateFacts[[#This Row],[تاريخ البوابة]],"yyyy-mm"),"بدون تاريخ")</f>
        <v>بدون تاريخ</v>
      </c>
      <c r="R85" s="53">
        <f ca="1">--OR(GateFacts[[#This Row],[الحالة]]="مكتمل",GateFacts[[#This Row],[الحالة]]="لا ينطبق")</f>
        <v>1</v>
      </c>
      <c r="S85" s="53">
        <f ca="1">_xlfn.LET(_xlpm.m,_xlfn.MINIFS(GateFacts[رقم البوابة],GateFacts[رقم المشروع],GateFacts[[#This Row],[رقم المشروع]],GateFacts[منجزة],0),IF(_xlpm.m=0,9,_xlpm.m))</f>
        <v>5</v>
      </c>
      <c r="T85" s="53">
        <f ca="1">--(GateFacts[[#This Row],[رقم البوابة]]=GateFacts[[#This Row],[البوابة الحالية للمشروع]])</f>
        <v>0</v>
      </c>
      <c r="U85" s="53">
        <f ca="1">IF(AND(GateFacts[[#This Row],[الحالة]]="مكتمل",COUNTIFS(GateFacts[رقم المشروع],GateFacts[[#This Row],[رقم المشروع]],GateFacts[رقم البوابة],"&lt;"&amp;GateFacts[[#This Row],[رقم البوابة]],GateFacts[منجزة],0)&gt;0),1,0)</f>
        <v>0</v>
      </c>
      <c r="V85" s="53" t="e">
        <f>SUBTOTAL(103,GateFacts[[#This Row],[م]])*OR(SelRegion="الكل",GateFacts[[#This Row],[المنطقة]]=SelRegion)</f>
        <v>#REF!</v>
      </c>
      <c r="W85" s="74" t="str" cm="1">
        <f t="array" ref="W85">IF(ISNUMBER(GateFacts[[#This Row],[صف المصدر]]),INDEX(Table15[],GateFacts[[#This Row],[صف المصدر]],16),"")</f>
        <v>الشمالي الغربي</v>
      </c>
    </row>
    <row r="86" spans="1:23" x14ac:dyDescent="0.4">
      <c r="A86" s="53" cm="1">
        <f t="array" ref="A86">ROW()-ROW(GateFacts[#Headers])</f>
        <v>85</v>
      </c>
      <c r="B86" s="53">
        <f>INT((GateFacts[[#This Row],[م]]-1)/8)+1</f>
        <v>11</v>
      </c>
      <c r="C86" s="53">
        <f>MOD(GateFacts[[#This Row],[م]]-1,8)+1</f>
        <v>5</v>
      </c>
      <c r="D86" s="53" cm="1">
        <f t="array" ref="D86">IFERROR(INDEX(_xlfn.ANCHORARRAY(Settings!$H$2),GateFacts[[#This Row],[رقم المشروع]]),"")</f>
        <v>208</v>
      </c>
      <c r="E86" s="53" t="str" cm="1">
        <f t="array" ref="E86">INDEX(Table15[],GateFacts[[#This Row],[صف المصدر]],14)&amp;""</f>
        <v>P812</v>
      </c>
      <c r="F86" s="53" t="str" cm="1">
        <f t="array" ref="F86">INDEX(Table15[],GateFacts[[#This Row],[صف المصدر]],15)&amp;""</f>
        <v>تنفيذ خط مياه الصرف الصحي من المنطقة المركزية الى محطة المعالجة بالمدينة المنورة (المرحلة الاولى)</v>
      </c>
      <c r="G86" s="53" t="str" cm="1">
        <f t="array" ref="G86">INDEX(Table15[],GateFacts[[#This Row],[صف المصدر]],17)&amp;""</f>
        <v>المدينة المنورة</v>
      </c>
      <c r="H86" s="58">
        <f>N(INDEX(Table15[],GateFacts[[#This Row],[صف المصدر]],18))</f>
        <v>130984747</v>
      </c>
      <c r="I86" s="53" t="str" cm="1">
        <f t="array" ref="I86">_xlfn.LET(_xlpm.x,TRIM(INDEX(Table15[],GateFacts[[#This Row],[صف المصدر]],22)&amp;""),IF(_xlpm.x="","غير محدد",_xlpm.x))</f>
        <v>معتمد دراسة جدوى وRFP ولم يطرح (في انتظار موافقة كفاءة الانفاق)</v>
      </c>
      <c r="J86" s="53" t="str">
        <f>"بوابة "&amp;GateFacts[[#This Row],[رقم البوابة]]</f>
        <v>بوابة 5</v>
      </c>
      <c r="K86" s="53" t="str" cm="1">
        <f t="array" ref="K86">INDEX(Settings!$E$2:$E$9,GateFacts[[#This Row],[رقم البوابة]])</f>
        <v>الطرح للتنفيذ</v>
      </c>
      <c r="L86" s="53" t="str" cm="1">
        <f t="array" ref="L86">_xlfn.LET(_xlpm.c,INDEX(Table15[],GateFacts[[#This Row],[صف المصدر]],9-GateFacts[[#This Row],[رقم البوابة]]),IF(ISBLANK(_xlpm.c),"",_xlpm.c))</f>
        <v>جاري</v>
      </c>
      <c r="M8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6" s="56" t="str" cm="1">
        <f t="array" ref="N86">_xlfn.LET(_xlpm.r,GateFacts[[#This Row],[صف المصدر]],_xlpm.g,GateFacts[[#This Row],[رقم البوابة]],_xlpm.pd,IF(AND(ISNUMBER(_xlpm.r),_xlpm.g&gt;=6,_xlpm.g&lt;=8),INDEX(Table15[],_xlpm.r,19+_xlpm.g),""),IF(ISNUMBER(_xlpm.pd),_xlpm.pd,""))</f>
        <v/>
      </c>
      <c r="O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6" s="53" t="str">
        <f ca="1">IF(ISNUMBER(GateFacts[[#This Row],[تاريخ البوابة]]),GateFacts[[#This Row],[تاريخ البوابة]]-TODAY(),"")</f>
        <v/>
      </c>
      <c r="Q86" s="53" t="str">
        <f>IF(ISNUMBER(GateFacts[[#This Row],[تاريخ البوابة]]),TEXT(GateFacts[[#This Row],[تاريخ البوابة]],"yyyy-mm"),"بدون تاريخ")</f>
        <v>بدون تاريخ</v>
      </c>
      <c r="R86" s="53">
        <f ca="1">--OR(GateFacts[[#This Row],[الحالة]]="مكتمل",GateFacts[[#This Row],[الحالة]]="لا ينطبق")</f>
        <v>0</v>
      </c>
      <c r="S86" s="53">
        <f ca="1">_xlfn.LET(_xlpm.m,_xlfn.MINIFS(GateFacts[رقم البوابة],GateFacts[رقم المشروع],GateFacts[[#This Row],[رقم المشروع]],GateFacts[منجزة],0),IF(_xlpm.m=0,9,_xlpm.m))</f>
        <v>5</v>
      </c>
      <c r="T86" s="53">
        <f ca="1">--(GateFacts[[#This Row],[رقم البوابة]]=GateFacts[[#This Row],[البوابة الحالية للمشروع]])</f>
        <v>1</v>
      </c>
      <c r="U86" s="53">
        <f ca="1">IF(AND(GateFacts[[#This Row],[الحالة]]="مكتمل",COUNTIFS(GateFacts[رقم المشروع],GateFacts[[#This Row],[رقم المشروع]],GateFacts[رقم البوابة],"&lt;"&amp;GateFacts[[#This Row],[رقم البوابة]],GateFacts[منجزة],0)&gt;0),1,0)</f>
        <v>0</v>
      </c>
      <c r="V86" s="53" t="e">
        <f>SUBTOTAL(103,GateFacts[[#This Row],[م]])*OR(SelRegion="الكل",GateFacts[[#This Row],[المنطقة]]=SelRegion)</f>
        <v>#REF!</v>
      </c>
      <c r="W86" s="74" t="str" cm="1">
        <f t="array" ref="W86">IF(ISNUMBER(GateFacts[[#This Row],[صف المصدر]]),INDEX(Table15[],GateFacts[[#This Row],[صف المصدر]],16),"")</f>
        <v>الشمالي الغربي</v>
      </c>
    </row>
    <row r="87" spans="1:23" x14ac:dyDescent="0.4">
      <c r="A87" s="53" cm="1">
        <f t="array" ref="A87">ROW()-ROW(GateFacts[#Headers])</f>
        <v>86</v>
      </c>
      <c r="B87" s="53">
        <f>INT((GateFacts[[#This Row],[م]]-1)/8)+1</f>
        <v>11</v>
      </c>
      <c r="C87" s="53">
        <f>MOD(GateFacts[[#This Row],[م]]-1,8)+1</f>
        <v>6</v>
      </c>
      <c r="D87" s="53" cm="1">
        <f t="array" ref="D87">IFERROR(INDEX(_xlfn.ANCHORARRAY(Settings!$H$2),GateFacts[[#This Row],[رقم المشروع]]),"")</f>
        <v>208</v>
      </c>
      <c r="E87" s="53" t="str" cm="1">
        <f t="array" ref="E87">INDEX(Table15[],GateFacts[[#This Row],[صف المصدر]],14)&amp;""</f>
        <v>P812</v>
      </c>
      <c r="F87" s="53" t="str" cm="1">
        <f t="array" ref="F87">INDEX(Table15[],GateFacts[[#This Row],[صف المصدر]],15)&amp;""</f>
        <v>تنفيذ خط مياه الصرف الصحي من المنطقة المركزية الى محطة المعالجة بالمدينة المنورة (المرحلة الاولى)</v>
      </c>
      <c r="G87" s="53" t="str" cm="1">
        <f t="array" ref="G87">INDEX(Table15[],GateFacts[[#This Row],[صف المصدر]],17)&amp;""</f>
        <v>المدينة المنورة</v>
      </c>
      <c r="H87" s="58">
        <f>N(INDEX(Table15[],GateFacts[[#This Row],[صف المصدر]],18))</f>
        <v>130984747</v>
      </c>
      <c r="I87" s="53" t="str" cm="1">
        <f t="array" ref="I87">_xlfn.LET(_xlpm.x,TRIM(INDEX(Table15[],GateFacts[[#This Row],[صف المصدر]],22)&amp;""),IF(_xlpm.x="","غير محدد",_xlpm.x))</f>
        <v>معتمد دراسة جدوى وRFP ولم يطرح (في انتظار موافقة كفاءة الانفاق)</v>
      </c>
      <c r="J87" s="53" t="str">
        <f>"بوابة "&amp;GateFacts[[#This Row],[رقم البوابة]]</f>
        <v>بوابة 6</v>
      </c>
      <c r="K87" s="53" t="str" cm="1">
        <f t="array" ref="K87">INDEX(Settings!$E$2:$E$9,GateFacts[[#This Row],[رقم البوابة]])</f>
        <v>التنفيذ</v>
      </c>
      <c r="L87" s="53" t="str" cm="1">
        <f t="array" ref="L87">_xlfn.LET(_xlpm.c,INDEX(Table15[],GateFacts[[#This Row],[صف المصدر]],9-GateFacts[[#This Row],[رقم البوابة]]),IF(ISBLANK(_xlpm.c),"",_xlpm.c))</f>
        <v/>
      </c>
      <c r="M8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7" s="56" t="str" cm="1">
        <f t="array" ref="N87">_xlfn.LET(_xlpm.r,GateFacts[[#This Row],[صف المصدر]],_xlpm.g,GateFacts[[#This Row],[رقم البوابة]],_xlpm.pd,IF(AND(ISNUMBER(_xlpm.r),_xlpm.g&gt;=6,_xlpm.g&lt;=8),INDEX(Table15[],_xlpm.r,19+_xlpm.g),""),IF(ISNUMBER(_xlpm.pd),_xlpm.pd,""))</f>
        <v/>
      </c>
      <c r="O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7" s="53" t="str">
        <f ca="1">IF(ISNUMBER(GateFacts[[#This Row],[تاريخ البوابة]]),GateFacts[[#This Row],[تاريخ البوابة]]-TODAY(),"")</f>
        <v/>
      </c>
      <c r="Q87" s="53" t="str">
        <f>IF(ISNUMBER(GateFacts[[#This Row],[تاريخ البوابة]]),TEXT(GateFacts[[#This Row],[تاريخ البوابة]],"yyyy-mm"),"بدون تاريخ")</f>
        <v>بدون تاريخ</v>
      </c>
      <c r="R87" s="53">
        <f ca="1">--OR(GateFacts[[#This Row],[الحالة]]="مكتمل",GateFacts[[#This Row],[الحالة]]="لا ينطبق")</f>
        <v>0</v>
      </c>
      <c r="S87" s="53">
        <f ca="1">_xlfn.LET(_xlpm.m,_xlfn.MINIFS(GateFacts[رقم البوابة],GateFacts[رقم المشروع],GateFacts[[#This Row],[رقم المشروع]],GateFacts[منجزة],0),IF(_xlpm.m=0,9,_xlpm.m))</f>
        <v>5</v>
      </c>
      <c r="T87" s="53">
        <f ca="1">--(GateFacts[[#This Row],[رقم البوابة]]=GateFacts[[#This Row],[البوابة الحالية للمشروع]])</f>
        <v>0</v>
      </c>
      <c r="U87" s="53">
        <f ca="1">IF(AND(GateFacts[[#This Row],[الحالة]]="مكتمل",COUNTIFS(GateFacts[رقم المشروع],GateFacts[[#This Row],[رقم المشروع]],GateFacts[رقم البوابة],"&lt;"&amp;GateFacts[[#This Row],[رقم البوابة]],GateFacts[منجزة],0)&gt;0),1,0)</f>
        <v>0</v>
      </c>
      <c r="V87" s="53" t="e">
        <f>SUBTOTAL(103,GateFacts[[#This Row],[م]])*OR(SelRegion="الكل",GateFacts[[#This Row],[المنطقة]]=SelRegion)</f>
        <v>#REF!</v>
      </c>
      <c r="W87" s="74" t="str" cm="1">
        <f t="array" ref="W87">IF(ISNUMBER(GateFacts[[#This Row],[صف المصدر]]),INDEX(Table15[],GateFacts[[#This Row],[صف المصدر]],16),"")</f>
        <v>الشمالي الغربي</v>
      </c>
    </row>
    <row r="88" spans="1:23" x14ac:dyDescent="0.4">
      <c r="A88" s="53" cm="1">
        <f t="array" ref="A88">ROW()-ROW(GateFacts[#Headers])</f>
        <v>87</v>
      </c>
      <c r="B88" s="53">
        <f>INT((GateFacts[[#This Row],[م]]-1)/8)+1</f>
        <v>11</v>
      </c>
      <c r="C88" s="53">
        <f>MOD(GateFacts[[#This Row],[م]]-1,8)+1</f>
        <v>7</v>
      </c>
      <c r="D88" s="53" cm="1">
        <f t="array" ref="D88">IFERROR(INDEX(_xlfn.ANCHORARRAY(Settings!$H$2),GateFacts[[#This Row],[رقم المشروع]]),"")</f>
        <v>208</v>
      </c>
      <c r="E88" s="53" t="str" cm="1">
        <f t="array" ref="E88">INDEX(Table15[],GateFacts[[#This Row],[صف المصدر]],14)&amp;""</f>
        <v>P812</v>
      </c>
      <c r="F88" s="53" t="str" cm="1">
        <f t="array" ref="F88">INDEX(Table15[],GateFacts[[#This Row],[صف المصدر]],15)&amp;""</f>
        <v>تنفيذ خط مياه الصرف الصحي من المنطقة المركزية الى محطة المعالجة بالمدينة المنورة (المرحلة الاولى)</v>
      </c>
      <c r="G88" s="53" t="str" cm="1">
        <f t="array" ref="G88">INDEX(Table15[],GateFacts[[#This Row],[صف المصدر]],17)&amp;""</f>
        <v>المدينة المنورة</v>
      </c>
      <c r="H88" s="58">
        <f>N(INDEX(Table15[],GateFacts[[#This Row],[صف المصدر]],18))</f>
        <v>130984747</v>
      </c>
      <c r="I88" s="53" t="str" cm="1">
        <f t="array" ref="I88">_xlfn.LET(_xlpm.x,TRIM(INDEX(Table15[],GateFacts[[#This Row],[صف المصدر]],22)&amp;""),IF(_xlpm.x="","غير محدد",_xlpm.x))</f>
        <v>معتمد دراسة جدوى وRFP ولم يطرح (في انتظار موافقة كفاءة الانفاق)</v>
      </c>
      <c r="J88" s="53" t="str">
        <f>"بوابة "&amp;GateFacts[[#This Row],[رقم البوابة]]</f>
        <v>بوابة 7</v>
      </c>
      <c r="K88" s="53" t="str" cm="1">
        <f t="array" ref="K88">INDEX(Settings!$E$2:$E$9,GateFacts[[#This Row],[رقم البوابة]])</f>
        <v>الاختبارات التشغيلية</v>
      </c>
      <c r="L88" s="53" t="str" cm="1">
        <f t="array" ref="L88">_xlfn.LET(_xlpm.c,INDEX(Table15[],GateFacts[[#This Row],[صف المصدر]],9-GateFacts[[#This Row],[رقم البوابة]]),IF(ISBLANK(_xlpm.c),"",_xlpm.c))</f>
        <v/>
      </c>
      <c r="M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8" s="56" t="str" cm="1">
        <f t="array" ref="N88">_xlfn.LET(_xlpm.r,GateFacts[[#This Row],[صف المصدر]],_xlpm.g,GateFacts[[#This Row],[رقم البوابة]],_xlpm.pd,IF(AND(ISNUMBER(_xlpm.r),_xlpm.g&gt;=6,_xlpm.g&lt;=8),INDEX(Table15[],_xlpm.r,19+_xlpm.g),""),IF(ISNUMBER(_xlpm.pd),_xlpm.pd,""))</f>
        <v/>
      </c>
      <c r="O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8" s="53" t="str">
        <f ca="1">IF(ISNUMBER(GateFacts[[#This Row],[تاريخ البوابة]]),GateFacts[[#This Row],[تاريخ البوابة]]-TODAY(),"")</f>
        <v/>
      </c>
      <c r="Q88" s="53" t="str">
        <f>IF(ISNUMBER(GateFacts[[#This Row],[تاريخ البوابة]]),TEXT(GateFacts[[#This Row],[تاريخ البوابة]],"yyyy-mm"),"بدون تاريخ")</f>
        <v>بدون تاريخ</v>
      </c>
      <c r="R88" s="53">
        <f ca="1">--OR(GateFacts[[#This Row],[الحالة]]="مكتمل",GateFacts[[#This Row],[الحالة]]="لا ينطبق")</f>
        <v>0</v>
      </c>
      <c r="S88" s="53">
        <f ca="1">_xlfn.LET(_xlpm.m,_xlfn.MINIFS(GateFacts[رقم البوابة],GateFacts[رقم المشروع],GateFacts[[#This Row],[رقم المشروع]],GateFacts[منجزة],0),IF(_xlpm.m=0,9,_xlpm.m))</f>
        <v>5</v>
      </c>
      <c r="T88" s="53">
        <f ca="1">--(GateFacts[[#This Row],[رقم البوابة]]=GateFacts[[#This Row],[البوابة الحالية للمشروع]])</f>
        <v>0</v>
      </c>
      <c r="U88" s="53">
        <f ca="1">IF(AND(GateFacts[[#This Row],[الحالة]]="مكتمل",COUNTIFS(GateFacts[رقم المشروع],GateFacts[[#This Row],[رقم المشروع]],GateFacts[رقم البوابة],"&lt;"&amp;GateFacts[[#This Row],[رقم البوابة]],GateFacts[منجزة],0)&gt;0),1,0)</f>
        <v>0</v>
      </c>
      <c r="V88" s="53" t="e">
        <f>SUBTOTAL(103,GateFacts[[#This Row],[م]])*OR(SelRegion="الكل",GateFacts[[#This Row],[المنطقة]]=SelRegion)</f>
        <v>#REF!</v>
      </c>
      <c r="W88" s="74" t="str" cm="1">
        <f t="array" ref="W88">IF(ISNUMBER(GateFacts[[#This Row],[صف المصدر]]),INDEX(Table15[],GateFacts[[#This Row],[صف المصدر]],16),"")</f>
        <v>الشمالي الغربي</v>
      </c>
    </row>
    <row r="89" spans="1:23" x14ac:dyDescent="0.4">
      <c r="A89" s="53" cm="1">
        <f t="array" ref="A89">ROW()-ROW(GateFacts[#Headers])</f>
        <v>88</v>
      </c>
      <c r="B89" s="53">
        <f>INT((GateFacts[[#This Row],[م]]-1)/8)+1</f>
        <v>11</v>
      </c>
      <c r="C89" s="53">
        <f>MOD(GateFacts[[#This Row],[م]]-1,8)+1</f>
        <v>8</v>
      </c>
      <c r="D89" s="53" cm="1">
        <f t="array" ref="D89">IFERROR(INDEX(_xlfn.ANCHORARRAY(Settings!$H$2),GateFacts[[#This Row],[رقم المشروع]]),"")</f>
        <v>208</v>
      </c>
      <c r="E89" s="53" t="str" cm="1">
        <f t="array" ref="E89">INDEX(Table15[],GateFacts[[#This Row],[صف المصدر]],14)&amp;""</f>
        <v>P812</v>
      </c>
      <c r="F89" s="53" t="str" cm="1">
        <f t="array" ref="F89">INDEX(Table15[],GateFacts[[#This Row],[صف المصدر]],15)&amp;""</f>
        <v>تنفيذ خط مياه الصرف الصحي من المنطقة المركزية الى محطة المعالجة بالمدينة المنورة (المرحلة الاولى)</v>
      </c>
      <c r="G89" s="53" t="str" cm="1">
        <f t="array" ref="G89">INDEX(Table15[],GateFacts[[#This Row],[صف المصدر]],17)&amp;""</f>
        <v>المدينة المنورة</v>
      </c>
      <c r="H89" s="58">
        <f>N(INDEX(Table15[],GateFacts[[#This Row],[صف المصدر]],18))</f>
        <v>130984747</v>
      </c>
      <c r="I89" s="53" t="str" cm="1">
        <f t="array" ref="I89">_xlfn.LET(_xlpm.x,TRIM(INDEX(Table15[],GateFacts[[#This Row],[صف المصدر]],22)&amp;""),IF(_xlpm.x="","غير محدد",_xlpm.x))</f>
        <v>معتمد دراسة جدوى وRFP ولم يطرح (في انتظار موافقة كفاءة الانفاق)</v>
      </c>
      <c r="J89" s="53" t="str">
        <f>"بوابة "&amp;GateFacts[[#This Row],[رقم البوابة]]</f>
        <v>بوابة 8</v>
      </c>
      <c r="K89" s="53" t="str" cm="1">
        <f t="array" ref="K89">INDEX(Settings!$E$2:$E$9,GateFacts[[#This Row],[رقم البوابة]])</f>
        <v>التسليم و الاغلاق</v>
      </c>
      <c r="L89" s="53" t="str" cm="1">
        <f t="array" ref="L89">_xlfn.LET(_xlpm.c,INDEX(Table15[],GateFacts[[#This Row],[صف المصدر]],9-GateFacts[[#This Row],[رقم البوابة]]),IF(ISBLANK(_xlpm.c),"",_xlpm.c))</f>
        <v/>
      </c>
      <c r="M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9" s="56" t="str" cm="1">
        <f t="array" ref="N89">_xlfn.LET(_xlpm.r,GateFacts[[#This Row],[صف المصدر]],_xlpm.g,GateFacts[[#This Row],[رقم البوابة]],_xlpm.pd,IF(AND(ISNUMBER(_xlpm.r),_xlpm.g&gt;=6,_xlpm.g&lt;=8),INDEX(Table15[],_xlpm.r,19+_xlpm.g),""),IF(ISNUMBER(_xlpm.pd),_xlpm.pd,""))</f>
        <v/>
      </c>
      <c r="O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9" s="53" t="str">
        <f ca="1">IF(ISNUMBER(GateFacts[[#This Row],[تاريخ البوابة]]),GateFacts[[#This Row],[تاريخ البوابة]]-TODAY(),"")</f>
        <v/>
      </c>
      <c r="Q89" s="53" t="str">
        <f>IF(ISNUMBER(GateFacts[[#This Row],[تاريخ البوابة]]),TEXT(GateFacts[[#This Row],[تاريخ البوابة]],"yyyy-mm"),"بدون تاريخ")</f>
        <v>بدون تاريخ</v>
      </c>
      <c r="R89" s="53">
        <f ca="1">--OR(GateFacts[[#This Row],[الحالة]]="مكتمل",GateFacts[[#This Row],[الحالة]]="لا ينطبق")</f>
        <v>0</v>
      </c>
      <c r="S89" s="53">
        <f ca="1">_xlfn.LET(_xlpm.m,_xlfn.MINIFS(GateFacts[رقم البوابة],GateFacts[رقم المشروع],GateFacts[[#This Row],[رقم المشروع]],GateFacts[منجزة],0),IF(_xlpm.m=0,9,_xlpm.m))</f>
        <v>5</v>
      </c>
      <c r="T89" s="53">
        <f ca="1">--(GateFacts[[#This Row],[رقم البوابة]]=GateFacts[[#This Row],[البوابة الحالية للمشروع]])</f>
        <v>0</v>
      </c>
      <c r="U89" s="53">
        <f ca="1">IF(AND(GateFacts[[#This Row],[الحالة]]="مكتمل",COUNTIFS(GateFacts[رقم المشروع],GateFacts[[#This Row],[رقم المشروع]],GateFacts[رقم البوابة],"&lt;"&amp;GateFacts[[#This Row],[رقم البوابة]],GateFacts[منجزة],0)&gt;0),1,0)</f>
        <v>0</v>
      </c>
      <c r="V89" s="53" t="e">
        <f>SUBTOTAL(103,GateFacts[[#This Row],[م]])*OR(SelRegion="الكل",GateFacts[[#This Row],[المنطقة]]=SelRegion)</f>
        <v>#REF!</v>
      </c>
      <c r="W89" s="74" t="str" cm="1">
        <f t="array" ref="W89">IF(ISNUMBER(GateFacts[[#This Row],[صف المصدر]]),INDEX(Table15[],GateFacts[[#This Row],[صف المصدر]],16),"")</f>
        <v>الشمالي الغربي</v>
      </c>
    </row>
    <row r="90" spans="1:23" x14ac:dyDescent="0.4">
      <c r="A90" s="53" cm="1">
        <f t="array" ref="A90">ROW()-ROW(GateFacts[#Headers])</f>
        <v>89</v>
      </c>
      <c r="B90" s="53">
        <f>INT((GateFacts[[#This Row],[م]]-1)/8)+1</f>
        <v>12</v>
      </c>
      <c r="C90" s="53">
        <f>MOD(GateFacts[[#This Row],[م]]-1,8)+1</f>
        <v>1</v>
      </c>
      <c r="D90" s="53" cm="1">
        <f t="array" ref="D90">IFERROR(INDEX(_xlfn.ANCHORARRAY(Settings!$H$2),GateFacts[[#This Row],[رقم المشروع]]),"")</f>
        <v>209</v>
      </c>
      <c r="E90" s="53" t="str" cm="1">
        <f t="array" ref="E90">INDEX(Table15[],GateFacts[[#This Row],[صف المصدر]],14)&amp;""</f>
        <v>AP1228</v>
      </c>
      <c r="F90" s="53" t="str" cm="1">
        <f t="array" ref="F90">INDEX(Table15[],GateFacts[[#This Row],[صف المصدر]],15)&amp;""</f>
        <v>تنفيذ خطوط وشبكات المياه بمخططات العوينة بالمدينة المنورة</v>
      </c>
      <c r="G90" s="53" t="str" cm="1">
        <f t="array" ref="G90">INDEX(Table15[],GateFacts[[#This Row],[صف المصدر]],17)&amp;""</f>
        <v>المدينة المنورة</v>
      </c>
      <c r="H90" s="58">
        <f>N(INDEX(Table15[],GateFacts[[#This Row],[صف المصدر]],18))</f>
        <v>60000000</v>
      </c>
      <c r="I90" s="53" t="str" cm="1">
        <f t="array" ref="I90">_xlfn.LET(_xlpm.x,TRIM(INDEX(Table15[],GateFacts[[#This Row],[صف المصدر]],22)&amp;""),IF(_xlpm.x="","غير محدد",_xlpm.x))</f>
        <v>لم يتم إستلام طلب الشراء</v>
      </c>
      <c r="J90" s="53" t="str">
        <f>"بوابة "&amp;GateFacts[[#This Row],[رقم البوابة]]</f>
        <v>بوابة 1</v>
      </c>
      <c r="K90" s="53" t="str" cm="1">
        <f t="array" ref="K90">INDEX(Settings!$E$2:$E$9,GateFacts[[#This Row],[رقم البوابة]])</f>
        <v>تخطيط استراتيجي</v>
      </c>
      <c r="L90" s="53" t="str" cm="1">
        <f t="array" ref="L90">_xlfn.LET(_xlpm.c,INDEX(Table15[],GateFacts[[#This Row],[صف المصدر]],9-GateFacts[[#This Row],[رقم البوابة]]),IF(ISBLANK(_xlpm.c),"",_xlpm.c))</f>
        <v>مكتمل</v>
      </c>
      <c r="M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 s="56" t="str" cm="1">
        <f t="array" ref="N90">_xlfn.LET(_xlpm.r,GateFacts[[#This Row],[صف المصدر]],_xlpm.g,GateFacts[[#This Row],[رقم البوابة]],_xlpm.pd,IF(AND(ISNUMBER(_xlpm.r),_xlpm.g&gt;=6,_xlpm.g&lt;=8),INDEX(Table15[],_xlpm.r,19+_xlpm.g),""),IF(ISNUMBER(_xlpm.pd),_xlpm.pd,""))</f>
        <v/>
      </c>
      <c r="O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 s="53" t="str">
        <f ca="1">IF(ISNUMBER(GateFacts[[#This Row],[تاريخ البوابة]]),GateFacts[[#This Row],[تاريخ البوابة]]-TODAY(),"")</f>
        <v/>
      </c>
      <c r="Q90" s="53" t="str">
        <f>IF(ISNUMBER(GateFacts[[#This Row],[تاريخ البوابة]]),TEXT(GateFacts[[#This Row],[تاريخ البوابة]],"yyyy-mm"),"بدون تاريخ")</f>
        <v>بدون تاريخ</v>
      </c>
      <c r="R90" s="53">
        <f ca="1">--OR(GateFacts[[#This Row],[الحالة]]="مكتمل",GateFacts[[#This Row],[الحالة]]="لا ينطبق")</f>
        <v>1</v>
      </c>
      <c r="S90" s="53">
        <f ca="1">_xlfn.LET(_xlpm.m,_xlfn.MINIFS(GateFacts[رقم البوابة],GateFacts[رقم المشروع],GateFacts[[#This Row],[رقم المشروع]],GateFacts[منجزة],0),IF(_xlpm.m=0,9,_xlpm.m))</f>
        <v>4</v>
      </c>
      <c r="T90" s="53">
        <f ca="1">--(GateFacts[[#This Row],[رقم البوابة]]=GateFacts[[#This Row],[البوابة الحالية للمشروع]])</f>
        <v>0</v>
      </c>
      <c r="U90" s="53">
        <f ca="1">IF(AND(GateFacts[[#This Row],[الحالة]]="مكتمل",COUNTIFS(GateFacts[رقم المشروع],GateFacts[[#This Row],[رقم المشروع]],GateFacts[رقم البوابة],"&lt;"&amp;GateFacts[[#This Row],[رقم البوابة]],GateFacts[منجزة],0)&gt;0),1,0)</f>
        <v>0</v>
      </c>
      <c r="V90" s="53" t="e">
        <f>SUBTOTAL(103,GateFacts[[#This Row],[م]])*OR(SelRegion="الكل",GateFacts[[#This Row],[المنطقة]]=SelRegion)</f>
        <v>#REF!</v>
      </c>
      <c r="W90" s="74" t="str" cm="1">
        <f t="array" ref="W90">IF(ISNUMBER(GateFacts[[#This Row],[صف المصدر]]),INDEX(Table15[],GateFacts[[#This Row],[صف المصدر]],16),"")</f>
        <v>الشمالي الغربي</v>
      </c>
    </row>
    <row r="91" spans="1:23" x14ac:dyDescent="0.4">
      <c r="A91" s="53" cm="1">
        <f t="array" ref="A91">ROW()-ROW(GateFacts[#Headers])</f>
        <v>90</v>
      </c>
      <c r="B91" s="53">
        <f>INT((GateFacts[[#This Row],[م]]-1)/8)+1</f>
        <v>12</v>
      </c>
      <c r="C91" s="53">
        <f>MOD(GateFacts[[#This Row],[م]]-1,8)+1</f>
        <v>2</v>
      </c>
      <c r="D91" s="53" cm="1">
        <f t="array" ref="D91">IFERROR(INDEX(_xlfn.ANCHORARRAY(Settings!$H$2),GateFacts[[#This Row],[رقم المشروع]]),"")</f>
        <v>209</v>
      </c>
      <c r="E91" s="53" t="str" cm="1">
        <f t="array" ref="E91">INDEX(Table15[],GateFacts[[#This Row],[صف المصدر]],14)&amp;""</f>
        <v>AP1228</v>
      </c>
      <c r="F91" s="53" t="str" cm="1">
        <f t="array" ref="F91">INDEX(Table15[],GateFacts[[#This Row],[صف المصدر]],15)&amp;""</f>
        <v>تنفيذ خطوط وشبكات المياه بمخططات العوينة بالمدينة المنورة</v>
      </c>
      <c r="G91" s="53" t="str" cm="1">
        <f t="array" ref="G91">INDEX(Table15[],GateFacts[[#This Row],[صف المصدر]],17)&amp;""</f>
        <v>المدينة المنورة</v>
      </c>
      <c r="H91" s="58">
        <f>N(INDEX(Table15[],GateFacts[[#This Row],[صف المصدر]],18))</f>
        <v>60000000</v>
      </c>
      <c r="I91" s="53" t="str" cm="1">
        <f t="array" ref="I91">_xlfn.LET(_xlpm.x,TRIM(INDEX(Table15[],GateFacts[[#This Row],[صف المصدر]],22)&amp;""),IF(_xlpm.x="","غير محدد",_xlpm.x))</f>
        <v>لم يتم إستلام طلب الشراء</v>
      </c>
      <c r="J91" s="53" t="str">
        <f>"بوابة "&amp;GateFacts[[#This Row],[رقم البوابة]]</f>
        <v>بوابة 2</v>
      </c>
      <c r="K91" s="53" t="str" cm="1">
        <f t="array" ref="K91">INDEX(Settings!$E$2:$E$9,GateFacts[[#This Row],[رقم البوابة]])</f>
        <v>التخطيط الاولي</v>
      </c>
      <c r="L91" s="53" t="str" cm="1">
        <f t="array" ref="L91">_xlfn.LET(_xlpm.c,INDEX(Table15[],GateFacts[[#This Row],[صف المصدر]],9-GateFacts[[#This Row],[رقم البوابة]]),IF(ISBLANK(_xlpm.c),"",_xlpm.c))</f>
        <v>مكتمل</v>
      </c>
      <c r="M9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 s="56" t="str" cm="1">
        <f t="array" ref="N91">_xlfn.LET(_xlpm.r,GateFacts[[#This Row],[صف المصدر]],_xlpm.g,GateFacts[[#This Row],[رقم البوابة]],_xlpm.pd,IF(AND(ISNUMBER(_xlpm.r),_xlpm.g&gt;=6,_xlpm.g&lt;=8),INDEX(Table15[],_xlpm.r,19+_xlpm.g),""),IF(ISNUMBER(_xlpm.pd),_xlpm.pd,""))</f>
        <v/>
      </c>
      <c r="O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 s="53" t="str">
        <f ca="1">IF(ISNUMBER(GateFacts[[#This Row],[تاريخ البوابة]]),GateFacts[[#This Row],[تاريخ البوابة]]-TODAY(),"")</f>
        <v/>
      </c>
      <c r="Q91" s="53" t="str">
        <f>IF(ISNUMBER(GateFacts[[#This Row],[تاريخ البوابة]]),TEXT(GateFacts[[#This Row],[تاريخ البوابة]],"yyyy-mm"),"بدون تاريخ")</f>
        <v>بدون تاريخ</v>
      </c>
      <c r="R91" s="53">
        <f ca="1">--OR(GateFacts[[#This Row],[الحالة]]="مكتمل",GateFacts[[#This Row],[الحالة]]="لا ينطبق")</f>
        <v>1</v>
      </c>
      <c r="S91" s="53">
        <f ca="1">_xlfn.LET(_xlpm.m,_xlfn.MINIFS(GateFacts[رقم البوابة],GateFacts[رقم المشروع],GateFacts[[#This Row],[رقم المشروع]],GateFacts[منجزة],0),IF(_xlpm.m=0,9,_xlpm.m))</f>
        <v>4</v>
      </c>
      <c r="T91" s="53">
        <f ca="1">--(GateFacts[[#This Row],[رقم البوابة]]=GateFacts[[#This Row],[البوابة الحالية للمشروع]])</f>
        <v>0</v>
      </c>
      <c r="U91" s="53">
        <f ca="1">IF(AND(GateFacts[[#This Row],[الحالة]]="مكتمل",COUNTIFS(GateFacts[رقم المشروع],GateFacts[[#This Row],[رقم المشروع]],GateFacts[رقم البوابة],"&lt;"&amp;GateFacts[[#This Row],[رقم البوابة]],GateFacts[منجزة],0)&gt;0),1,0)</f>
        <v>0</v>
      </c>
      <c r="V91" s="53" t="e">
        <f>SUBTOTAL(103,GateFacts[[#This Row],[م]])*OR(SelRegion="الكل",GateFacts[[#This Row],[المنطقة]]=SelRegion)</f>
        <v>#REF!</v>
      </c>
      <c r="W91" s="74" t="str" cm="1">
        <f t="array" ref="W91">IF(ISNUMBER(GateFacts[[#This Row],[صف المصدر]]),INDEX(Table15[],GateFacts[[#This Row],[صف المصدر]],16),"")</f>
        <v>الشمالي الغربي</v>
      </c>
    </row>
    <row r="92" spans="1:23" x14ac:dyDescent="0.4">
      <c r="A92" s="53" cm="1">
        <f t="array" ref="A92">ROW()-ROW(GateFacts[#Headers])</f>
        <v>91</v>
      </c>
      <c r="B92" s="53">
        <f>INT((GateFacts[[#This Row],[م]]-1)/8)+1</f>
        <v>12</v>
      </c>
      <c r="C92" s="53">
        <f>MOD(GateFacts[[#This Row],[م]]-1,8)+1</f>
        <v>3</v>
      </c>
      <c r="D92" s="53" cm="1">
        <f t="array" ref="D92">IFERROR(INDEX(_xlfn.ANCHORARRAY(Settings!$H$2),GateFacts[[#This Row],[رقم المشروع]]),"")</f>
        <v>209</v>
      </c>
      <c r="E92" s="53" t="str" cm="1">
        <f t="array" ref="E92">INDEX(Table15[],GateFacts[[#This Row],[صف المصدر]],14)&amp;""</f>
        <v>AP1228</v>
      </c>
      <c r="F92" s="53" t="str" cm="1">
        <f t="array" ref="F92">INDEX(Table15[],GateFacts[[#This Row],[صف المصدر]],15)&amp;""</f>
        <v>تنفيذ خطوط وشبكات المياه بمخططات العوينة بالمدينة المنورة</v>
      </c>
      <c r="G92" s="53" t="str" cm="1">
        <f t="array" ref="G92">INDEX(Table15[],GateFacts[[#This Row],[صف المصدر]],17)&amp;""</f>
        <v>المدينة المنورة</v>
      </c>
      <c r="H92" s="58">
        <f>N(INDEX(Table15[],GateFacts[[#This Row],[صف المصدر]],18))</f>
        <v>60000000</v>
      </c>
      <c r="I92" s="53" t="str" cm="1">
        <f t="array" ref="I92">_xlfn.LET(_xlpm.x,TRIM(INDEX(Table15[],GateFacts[[#This Row],[صف المصدر]],22)&amp;""),IF(_xlpm.x="","غير محدد",_xlpm.x))</f>
        <v>لم يتم إستلام طلب الشراء</v>
      </c>
      <c r="J92" s="53" t="str">
        <f>"بوابة "&amp;GateFacts[[#This Row],[رقم البوابة]]</f>
        <v>بوابة 3</v>
      </c>
      <c r="K92" s="53" t="str" cm="1">
        <f t="array" ref="K92">INDEX(Settings!$E$2:$E$9,GateFacts[[#This Row],[رقم البوابة]])</f>
        <v>الطرح للتصميم</v>
      </c>
      <c r="L92" s="53" t="str" cm="1">
        <f t="array" ref="L92">_xlfn.LET(_xlpm.c,INDEX(Table15[],GateFacts[[#This Row],[صف المصدر]],9-GateFacts[[#This Row],[رقم البوابة]]),IF(ISBLANK(_xlpm.c),"",_xlpm.c))</f>
        <v>لا ينطبق</v>
      </c>
      <c r="M9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2" s="56" t="str" cm="1">
        <f t="array" ref="N92">_xlfn.LET(_xlpm.r,GateFacts[[#This Row],[صف المصدر]],_xlpm.g,GateFacts[[#This Row],[رقم البوابة]],_xlpm.pd,IF(AND(ISNUMBER(_xlpm.r),_xlpm.g&gt;=6,_xlpm.g&lt;=8),INDEX(Table15[],_xlpm.r,19+_xlpm.g),""),IF(ISNUMBER(_xlpm.pd),_xlpm.pd,""))</f>
        <v/>
      </c>
      <c r="O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2" s="53" t="str">
        <f ca="1">IF(ISNUMBER(GateFacts[[#This Row],[تاريخ البوابة]]),GateFacts[[#This Row],[تاريخ البوابة]]-TODAY(),"")</f>
        <v/>
      </c>
      <c r="Q92" s="53" t="str">
        <f>IF(ISNUMBER(GateFacts[[#This Row],[تاريخ البوابة]]),TEXT(GateFacts[[#This Row],[تاريخ البوابة]],"yyyy-mm"),"بدون تاريخ")</f>
        <v>بدون تاريخ</v>
      </c>
      <c r="R92" s="53">
        <f ca="1">--OR(GateFacts[[#This Row],[الحالة]]="مكتمل",GateFacts[[#This Row],[الحالة]]="لا ينطبق")</f>
        <v>1</v>
      </c>
      <c r="S92" s="53">
        <f ca="1">_xlfn.LET(_xlpm.m,_xlfn.MINIFS(GateFacts[رقم البوابة],GateFacts[رقم المشروع],GateFacts[[#This Row],[رقم المشروع]],GateFacts[منجزة],0),IF(_xlpm.m=0,9,_xlpm.m))</f>
        <v>4</v>
      </c>
      <c r="T92" s="53">
        <f ca="1">--(GateFacts[[#This Row],[رقم البوابة]]=GateFacts[[#This Row],[البوابة الحالية للمشروع]])</f>
        <v>0</v>
      </c>
      <c r="U92" s="53">
        <f ca="1">IF(AND(GateFacts[[#This Row],[الحالة]]="مكتمل",COUNTIFS(GateFacts[رقم المشروع],GateFacts[[#This Row],[رقم المشروع]],GateFacts[رقم البوابة],"&lt;"&amp;GateFacts[[#This Row],[رقم البوابة]],GateFacts[منجزة],0)&gt;0),1,0)</f>
        <v>0</v>
      </c>
      <c r="V92" s="53" t="e">
        <f>SUBTOTAL(103,GateFacts[[#This Row],[م]])*OR(SelRegion="الكل",GateFacts[[#This Row],[المنطقة]]=SelRegion)</f>
        <v>#REF!</v>
      </c>
      <c r="W92" s="74" t="str" cm="1">
        <f t="array" ref="W92">IF(ISNUMBER(GateFacts[[#This Row],[صف المصدر]]),INDEX(Table15[],GateFacts[[#This Row],[صف المصدر]],16),"")</f>
        <v>الشمالي الغربي</v>
      </c>
    </row>
    <row r="93" spans="1:23" x14ac:dyDescent="0.4">
      <c r="A93" s="53" cm="1">
        <f t="array" ref="A93">ROW()-ROW(GateFacts[#Headers])</f>
        <v>92</v>
      </c>
      <c r="B93" s="53">
        <f>INT((GateFacts[[#This Row],[م]]-1)/8)+1</f>
        <v>12</v>
      </c>
      <c r="C93" s="53">
        <f>MOD(GateFacts[[#This Row],[م]]-1,8)+1</f>
        <v>4</v>
      </c>
      <c r="D93" s="53" cm="1">
        <f t="array" ref="D93">IFERROR(INDEX(_xlfn.ANCHORARRAY(Settings!$H$2),GateFacts[[#This Row],[رقم المشروع]]),"")</f>
        <v>209</v>
      </c>
      <c r="E93" s="53" t="str" cm="1">
        <f t="array" ref="E93">INDEX(Table15[],GateFacts[[#This Row],[صف المصدر]],14)&amp;""</f>
        <v>AP1228</v>
      </c>
      <c r="F93" s="53" t="str" cm="1">
        <f t="array" ref="F93">INDEX(Table15[],GateFacts[[#This Row],[صف المصدر]],15)&amp;""</f>
        <v>تنفيذ خطوط وشبكات المياه بمخططات العوينة بالمدينة المنورة</v>
      </c>
      <c r="G93" s="53" t="str" cm="1">
        <f t="array" ref="G93">INDEX(Table15[],GateFacts[[#This Row],[صف المصدر]],17)&amp;""</f>
        <v>المدينة المنورة</v>
      </c>
      <c r="H93" s="58">
        <f>N(INDEX(Table15[],GateFacts[[#This Row],[صف المصدر]],18))</f>
        <v>60000000</v>
      </c>
      <c r="I93" s="53" t="str" cm="1">
        <f t="array" ref="I93">_xlfn.LET(_xlpm.x,TRIM(INDEX(Table15[],GateFacts[[#This Row],[صف المصدر]],22)&amp;""),IF(_xlpm.x="","غير محدد",_xlpm.x))</f>
        <v>لم يتم إستلام طلب الشراء</v>
      </c>
      <c r="J93" s="53" t="str">
        <f>"بوابة "&amp;GateFacts[[#This Row],[رقم البوابة]]</f>
        <v>بوابة 4</v>
      </c>
      <c r="K93" s="53" t="str" cm="1">
        <f t="array" ref="K93">INDEX(Settings!$E$2:$E$9,GateFacts[[#This Row],[رقم البوابة]])</f>
        <v>التصميم</v>
      </c>
      <c r="L93" s="53" t="str" cm="1">
        <f t="array" ref="L93">_xlfn.LET(_xlpm.c,INDEX(Table15[],GateFacts[[#This Row],[صف المصدر]],9-GateFacts[[#This Row],[رقم البوابة]]),IF(ISBLANK(_xlpm.c),"",_xlpm.c))</f>
        <v>جاري</v>
      </c>
      <c r="M9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3" s="56" t="str" cm="1">
        <f t="array" ref="N93">_xlfn.LET(_xlpm.r,GateFacts[[#This Row],[صف المصدر]],_xlpm.g,GateFacts[[#This Row],[رقم البوابة]],_xlpm.pd,IF(AND(ISNUMBER(_xlpm.r),_xlpm.g&gt;=6,_xlpm.g&lt;=8),INDEX(Table15[],_xlpm.r,19+_xlpm.g),""),IF(ISNUMBER(_xlpm.pd),_xlpm.pd,""))</f>
        <v/>
      </c>
      <c r="O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3" s="53" t="str">
        <f ca="1">IF(ISNUMBER(GateFacts[[#This Row],[تاريخ البوابة]]),GateFacts[[#This Row],[تاريخ البوابة]]-TODAY(),"")</f>
        <v/>
      </c>
      <c r="Q93" s="53" t="str">
        <f>IF(ISNUMBER(GateFacts[[#This Row],[تاريخ البوابة]]),TEXT(GateFacts[[#This Row],[تاريخ البوابة]],"yyyy-mm"),"بدون تاريخ")</f>
        <v>بدون تاريخ</v>
      </c>
      <c r="R93" s="53">
        <f ca="1">--OR(GateFacts[[#This Row],[الحالة]]="مكتمل",GateFacts[[#This Row],[الحالة]]="لا ينطبق")</f>
        <v>0</v>
      </c>
      <c r="S93" s="53">
        <f ca="1">_xlfn.LET(_xlpm.m,_xlfn.MINIFS(GateFacts[رقم البوابة],GateFacts[رقم المشروع],GateFacts[[#This Row],[رقم المشروع]],GateFacts[منجزة],0),IF(_xlpm.m=0,9,_xlpm.m))</f>
        <v>4</v>
      </c>
      <c r="T93" s="53">
        <f ca="1">--(GateFacts[[#This Row],[رقم البوابة]]=GateFacts[[#This Row],[البوابة الحالية للمشروع]])</f>
        <v>1</v>
      </c>
      <c r="U93" s="53">
        <f ca="1">IF(AND(GateFacts[[#This Row],[الحالة]]="مكتمل",COUNTIFS(GateFacts[رقم المشروع],GateFacts[[#This Row],[رقم المشروع]],GateFacts[رقم البوابة],"&lt;"&amp;GateFacts[[#This Row],[رقم البوابة]],GateFacts[منجزة],0)&gt;0),1,0)</f>
        <v>0</v>
      </c>
      <c r="V93" s="53" t="e">
        <f>SUBTOTAL(103,GateFacts[[#This Row],[م]])*OR(SelRegion="الكل",GateFacts[[#This Row],[المنطقة]]=SelRegion)</f>
        <v>#REF!</v>
      </c>
      <c r="W93" s="74" t="str" cm="1">
        <f t="array" ref="W93">IF(ISNUMBER(GateFacts[[#This Row],[صف المصدر]]),INDEX(Table15[],GateFacts[[#This Row],[صف المصدر]],16),"")</f>
        <v>الشمالي الغربي</v>
      </c>
    </row>
    <row r="94" spans="1:23" x14ac:dyDescent="0.4">
      <c r="A94" s="53" cm="1">
        <f t="array" ref="A94">ROW()-ROW(GateFacts[#Headers])</f>
        <v>93</v>
      </c>
      <c r="B94" s="53">
        <f>INT((GateFacts[[#This Row],[م]]-1)/8)+1</f>
        <v>12</v>
      </c>
      <c r="C94" s="53">
        <f>MOD(GateFacts[[#This Row],[م]]-1,8)+1</f>
        <v>5</v>
      </c>
      <c r="D94" s="53" cm="1">
        <f t="array" ref="D94">IFERROR(INDEX(_xlfn.ANCHORARRAY(Settings!$H$2),GateFacts[[#This Row],[رقم المشروع]]),"")</f>
        <v>209</v>
      </c>
      <c r="E94" s="53" t="str" cm="1">
        <f t="array" ref="E94">INDEX(Table15[],GateFacts[[#This Row],[صف المصدر]],14)&amp;""</f>
        <v>AP1228</v>
      </c>
      <c r="F94" s="53" t="str" cm="1">
        <f t="array" ref="F94">INDEX(Table15[],GateFacts[[#This Row],[صف المصدر]],15)&amp;""</f>
        <v>تنفيذ خطوط وشبكات المياه بمخططات العوينة بالمدينة المنورة</v>
      </c>
      <c r="G94" s="53" t="str" cm="1">
        <f t="array" ref="G94">INDEX(Table15[],GateFacts[[#This Row],[صف المصدر]],17)&amp;""</f>
        <v>المدينة المنورة</v>
      </c>
      <c r="H94" s="58">
        <f>N(INDEX(Table15[],GateFacts[[#This Row],[صف المصدر]],18))</f>
        <v>60000000</v>
      </c>
      <c r="I94" s="53" t="str" cm="1">
        <f t="array" ref="I94">_xlfn.LET(_xlpm.x,TRIM(INDEX(Table15[],GateFacts[[#This Row],[صف المصدر]],22)&amp;""),IF(_xlpm.x="","غير محدد",_xlpm.x))</f>
        <v>لم يتم إستلام طلب الشراء</v>
      </c>
      <c r="J94" s="53" t="str">
        <f>"بوابة "&amp;GateFacts[[#This Row],[رقم البوابة]]</f>
        <v>بوابة 5</v>
      </c>
      <c r="K94" s="53" t="str" cm="1">
        <f t="array" ref="K94">INDEX(Settings!$E$2:$E$9,GateFacts[[#This Row],[رقم البوابة]])</f>
        <v>الطرح للتنفيذ</v>
      </c>
      <c r="L94" s="53" t="str" cm="1">
        <f t="array" ref="L94">_xlfn.LET(_xlpm.c,INDEX(Table15[],GateFacts[[#This Row],[صف المصدر]],9-GateFacts[[#This Row],[رقم البوابة]]),IF(ISBLANK(_xlpm.c),"",_xlpm.c))</f>
        <v/>
      </c>
      <c r="M9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4" s="56" t="str" cm="1">
        <f t="array" ref="N94">_xlfn.LET(_xlpm.r,GateFacts[[#This Row],[صف المصدر]],_xlpm.g,GateFacts[[#This Row],[رقم البوابة]],_xlpm.pd,IF(AND(ISNUMBER(_xlpm.r),_xlpm.g&gt;=6,_xlpm.g&lt;=8),INDEX(Table15[],_xlpm.r,19+_xlpm.g),""),IF(ISNUMBER(_xlpm.pd),_xlpm.pd,""))</f>
        <v/>
      </c>
      <c r="O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4" s="53" t="str">
        <f ca="1">IF(ISNUMBER(GateFacts[[#This Row],[تاريخ البوابة]]),GateFacts[[#This Row],[تاريخ البوابة]]-TODAY(),"")</f>
        <v/>
      </c>
      <c r="Q94" s="53" t="str">
        <f>IF(ISNUMBER(GateFacts[[#This Row],[تاريخ البوابة]]),TEXT(GateFacts[[#This Row],[تاريخ البوابة]],"yyyy-mm"),"بدون تاريخ")</f>
        <v>بدون تاريخ</v>
      </c>
      <c r="R94" s="53">
        <f ca="1">--OR(GateFacts[[#This Row],[الحالة]]="مكتمل",GateFacts[[#This Row],[الحالة]]="لا ينطبق")</f>
        <v>0</v>
      </c>
      <c r="S94" s="53">
        <f ca="1">_xlfn.LET(_xlpm.m,_xlfn.MINIFS(GateFacts[رقم البوابة],GateFacts[رقم المشروع],GateFacts[[#This Row],[رقم المشروع]],GateFacts[منجزة],0),IF(_xlpm.m=0,9,_xlpm.m))</f>
        <v>4</v>
      </c>
      <c r="T94" s="53">
        <f ca="1">--(GateFacts[[#This Row],[رقم البوابة]]=GateFacts[[#This Row],[البوابة الحالية للمشروع]])</f>
        <v>0</v>
      </c>
      <c r="U94" s="53">
        <f ca="1">IF(AND(GateFacts[[#This Row],[الحالة]]="مكتمل",COUNTIFS(GateFacts[رقم المشروع],GateFacts[[#This Row],[رقم المشروع]],GateFacts[رقم البوابة],"&lt;"&amp;GateFacts[[#This Row],[رقم البوابة]],GateFacts[منجزة],0)&gt;0),1,0)</f>
        <v>0</v>
      </c>
      <c r="V94" s="53" t="e">
        <f>SUBTOTAL(103,GateFacts[[#This Row],[م]])*OR(SelRegion="الكل",GateFacts[[#This Row],[المنطقة]]=SelRegion)</f>
        <v>#REF!</v>
      </c>
      <c r="W94" s="74" t="str" cm="1">
        <f t="array" ref="W94">IF(ISNUMBER(GateFacts[[#This Row],[صف المصدر]]),INDEX(Table15[],GateFacts[[#This Row],[صف المصدر]],16),"")</f>
        <v>الشمالي الغربي</v>
      </c>
    </row>
    <row r="95" spans="1:23" x14ac:dyDescent="0.4">
      <c r="A95" s="53" cm="1">
        <f t="array" ref="A95">ROW()-ROW(GateFacts[#Headers])</f>
        <v>94</v>
      </c>
      <c r="B95" s="53">
        <f>INT((GateFacts[[#This Row],[م]]-1)/8)+1</f>
        <v>12</v>
      </c>
      <c r="C95" s="53">
        <f>MOD(GateFacts[[#This Row],[م]]-1,8)+1</f>
        <v>6</v>
      </c>
      <c r="D95" s="53" cm="1">
        <f t="array" ref="D95">IFERROR(INDEX(_xlfn.ANCHORARRAY(Settings!$H$2),GateFacts[[#This Row],[رقم المشروع]]),"")</f>
        <v>209</v>
      </c>
      <c r="E95" s="53" t="str" cm="1">
        <f t="array" ref="E95">INDEX(Table15[],GateFacts[[#This Row],[صف المصدر]],14)&amp;""</f>
        <v>AP1228</v>
      </c>
      <c r="F95" s="53" t="str" cm="1">
        <f t="array" ref="F95">INDEX(Table15[],GateFacts[[#This Row],[صف المصدر]],15)&amp;""</f>
        <v>تنفيذ خطوط وشبكات المياه بمخططات العوينة بالمدينة المنورة</v>
      </c>
      <c r="G95" s="53" t="str" cm="1">
        <f t="array" ref="G95">INDEX(Table15[],GateFacts[[#This Row],[صف المصدر]],17)&amp;""</f>
        <v>المدينة المنورة</v>
      </c>
      <c r="H95" s="58">
        <f>N(INDEX(Table15[],GateFacts[[#This Row],[صف المصدر]],18))</f>
        <v>60000000</v>
      </c>
      <c r="I95" s="53" t="str" cm="1">
        <f t="array" ref="I95">_xlfn.LET(_xlpm.x,TRIM(INDEX(Table15[],GateFacts[[#This Row],[صف المصدر]],22)&amp;""),IF(_xlpm.x="","غير محدد",_xlpm.x))</f>
        <v>لم يتم إستلام طلب الشراء</v>
      </c>
      <c r="J95" s="53" t="str">
        <f>"بوابة "&amp;GateFacts[[#This Row],[رقم البوابة]]</f>
        <v>بوابة 6</v>
      </c>
      <c r="K95" s="53" t="str" cm="1">
        <f t="array" ref="K95">INDEX(Settings!$E$2:$E$9,GateFacts[[#This Row],[رقم البوابة]])</f>
        <v>التنفيذ</v>
      </c>
      <c r="L95" s="53" t="str" cm="1">
        <f t="array" ref="L95">_xlfn.LET(_xlpm.c,INDEX(Table15[],GateFacts[[#This Row],[صف المصدر]],9-GateFacts[[#This Row],[رقم البوابة]]),IF(ISBLANK(_xlpm.c),"",_xlpm.c))</f>
        <v/>
      </c>
      <c r="M9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5" s="56" t="str" cm="1">
        <f t="array" ref="N95">_xlfn.LET(_xlpm.r,GateFacts[[#This Row],[صف المصدر]],_xlpm.g,GateFacts[[#This Row],[رقم البوابة]],_xlpm.pd,IF(AND(ISNUMBER(_xlpm.r),_xlpm.g&gt;=6,_xlpm.g&lt;=8),INDEX(Table15[],_xlpm.r,19+_xlpm.g),""),IF(ISNUMBER(_xlpm.pd),_xlpm.pd,""))</f>
        <v/>
      </c>
      <c r="O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5" s="53" t="str">
        <f ca="1">IF(ISNUMBER(GateFacts[[#This Row],[تاريخ البوابة]]),GateFacts[[#This Row],[تاريخ البوابة]]-TODAY(),"")</f>
        <v/>
      </c>
      <c r="Q95" s="53" t="str">
        <f>IF(ISNUMBER(GateFacts[[#This Row],[تاريخ البوابة]]),TEXT(GateFacts[[#This Row],[تاريخ البوابة]],"yyyy-mm"),"بدون تاريخ")</f>
        <v>بدون تاريخ</v>
      </c>
      <c r="R95" s="53">
        <f ca="1">--OR(GateFacts[[#This Row],[الحالة]]="مكتمل",GateFacts[[#This Row],[الحالة]]="لا ينطبق")</f>
        <v>0</v>
      </c>
      <c r="S95" s="53">
        <f ca="1">_xlfn.LET(_xlpm.m,_xlfn.MINIFS(GateFacts[رقم البوابة],GateFacts[رقم المشروع],GateFacts[[#This Row],[رقم المشروع]],GateFacts[منجزة],0),IF(_xlpm.m=0,9,_xlpm.m))</f>
        <v>4</v>
      </c>
      <c r="T95" s="53">
        <f ca="1">--(GateFacts[[#This Row],[رقم البوابة]]=GateFacts[[#This Row],[البوابة الحالية للمشروع]])</f>
        <v>0</v>
      </c>
      <c r="U95" s="53">
        <f ca="1">IF(AND(GateFacts[[#This Row],[الحالة]]="مكتمل",COUNTIFS(GateFacts[رقم المشروع],GateFacts[[#This Row],[رقم المشروع]],GateFacts[رقم البوابة],"&lt;"&amp;GateFacts[[#This Row],[رقم البوابة]],GateFacts[منجزة],0)&gt;0),1,0)</f>
        <v>0</v>
      </c>
      <c r="V95" s="53" t="e">
        <f>SUBTOTAL(103,GateFacts[[#This Row],[م]])*OR(SelRegion="الكل",GateFacts[[#This Row],[المنطقة]]=SelRegion)</f>
        <v>#REF!</v>
      </c>
      <c r="W95" s="74" t="str" cm="1">
        <f t="array" ref="W95">IF(ISNUMBER(GateFacts[[#This Row],[صف المصدر]]),INDEX(Table15[],GateFacts[[#This Row],[صف المصدر]],16),"")</f>
        <v>الشمالي الغربي</v>
      </c>
    </row>
    <row r="96" spans="1:23" x14ac:dyDescent="0.4">
      <c r="A96" s="53" cm="1">
        <f t="array" ref="A96">ROW()-ROW(GateFacts[#Headers])</f>
        <v>95</v>
      </c>
      <c r="B96" s="53">
        <f>INT((GateFacts[[#This Row],[م]]-1)/8)+1</f>
        <v>12</v>
      </c>
      <c r="C96" s="53">
        <f>MOD(GateFacts[[#This Row],[م]]-1,8)+1</f>
        <v>7</v>
      </c>
      <c r="D96" s="53" cm="1">
        <f t="array" ref="D96">IFERROR(INDEX(_xlfn.ANCHORARRAY(Settings!$H$2),GateFacts[[#This Row],[رقم المشروع]]),"")</f>
        <v>209</v>
      </c>
      <c r="E96" s="53" t="str" cm="1">
        <f t="array" ref="E96">INDEX(Table15[],GateFacts[[#This Row],[صف المصدر]],14)&amp;""</f>
        <v>AP1228</v>
      </c>
      <c r="F96" s="53" t="str" cm="1">
        <f t="array" ref="F96">INDEX(Table15[],GateFacts[[#This Row],[صف المصدر]],15)&amp;""</f>
        <v>تنفيذ خطوط وشبكات المياه بمخططات العوينة بالمدينة المنورة</v>
      </c>
      <c r="G96" s="53" t="str" cm="1">
        <f t="array" ref="G96">INDEX(Table15[],GateFacts[[#This Row],[صف المصدر]],17)&amp;""</f>
        <v>المدينة المنورة</v>
      </c>
      <c r="H96" s="58">
        <f>N(INDEX(Table15[],GateFacts[[#This Row],[صف المصدر]],18))</f>
        <v>60000000</v>
      </c>
      <c r="I96" s="53" t="str" cm="1">
        <f t="array" ref="I96">_xlfn.LET(_xlpm.x,TRIM(INDEX(Table15[],GateFacts[[#This Row],[صف المصدر]],22)&amp;""),IF(_xlpm.x="","غير محدد",_xlpm.x))</f>
        <v>لم يتم إستلام طلب الشراء</v>
      </c>
      <c r="J96" s="53" t="str">
        <f>"بوابة "&amp;GateFacts[[#This Row],[رقم البوابة]]</f>
        <v>بوابة 7</v>
      </c>
      <c r="K96" s="53" t="str" cm="1">
        <f t="array" ref="K96">INDEX(Settings!$E$2:$E$9,GateFacts[[#This Row],[رقم البوابة]])</f>
        <v>الاختبارات التشغيلية</v>
      </c>
      <c r="L96" s="53" t="str" cm="1">
        <f t="array" ref="L96">_xlfn.LET(_xlpm.c,INDEX(Table15[],GateFacts[[#This Row],[صف المصدر]],9-GateFacts[[#This Row],[رقم البوابة]]),IF(ISBLANK(_xlpm.c),"",_xlpm.c))</f>
        <v/>
      </c>
      <c r="M9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6" s="56" t="str" cm="1">
        <f t="array" ref="N96">_xlfn.LET(_xlpm.r,GateFacts[[#This Row],[صف المصدر]],_xlpm.g,GateFacts[[#This Row],[رقم البوابة]],_xlpm.pd,IF(AND(ISNUMBER(_xlpm.r),_xlpm.g&gt;=6,_xlpm.g&lt;=8),INDEX(Table15[],_xlpm.r,19+_xlpm.g),""),IF(ISNUMBER(_xlpm.pd),_xlpm.pd,""))</f>
        <v/>
      </c>
      <c r="O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6" s="53" t="str">
        <f ca="1">IF(ISNUMBER(GateFacts[[#This Row],[تاريخ البوابة]]),GateFacts[[#This Row],[تاريخ البوابة]]-TODAY(),"")</f>
        <v/>
      </c>
      <c r="Q96" s="53" t="str">
        <f>IF(ISNUMBER(GateFacts[[#This Row],[تاريخ البوابة]]),TEXT(GateFacts[[#This Row],[تاريخ البوابة]],"yyyy-mm"),"بدون تاريخ")</f>
        <v>بدون تاريخ</v>
      </c>
      <c r="R96" s="53">
        <f ca="1">--OR(GateFacts[[#This Row],[الحالة]]="مكتمل",GateFacts[[#This Row],[الحالة]]="لا ينطبق")</f>
        <v>0</v>
      </c>
      <c r="S96" s="53">
        <f ca="1">_xlfn.LET(_xlpm.m,_xlfn.MINIFS(GateFacts[رقم البوابة],GateFacts[رقم المشروع],GateFacts[[#This Row],[رقم المشروع]],GateFacts[منجزة],0),IF(_xlpm.m=0,9,_xlpm.m))</f>
        <v>4</v>
      </c>
      <c r="T96" s="53">
        <f ca="1">--(GateFacts[[#This Row],[رقم البوابة]]=GateFacts[[#This Row],[البوابة الحالية للمشروع]])</f>
        <v>0</v>
      </c>
      <c r="U96" s="53">
        <f ca="1">IF(AND(GateFacts[[#This Row],[الحالة]]="مكتمل",COUNTIFS(GateFacts[رقم المشروع],GateFacts[[#This Row],[رقم المشروع]],GateFacts[رقم البوابة],"&lt;"&amp;GateFacts[[#This Row],[رقم البوابة]],GateFacts[منجزة],0)&gt;0),1,0)</f>
        <v>0</v>
      </c>
      <c r="V96" s="53" t="e">
        <f>SUBTOTAL(103,GateFacts[[#This Row],[م]])*OR(SelRegion="الكل",GateFacts[[#This Row],[المنطقة]]=SelRegion)</f>
        <v>#REF!</v>
      </c>
      <c r="W96" s="74" t="str" cm="1">
        <f t="array" ref="W96">IF(ISNUMBER(GateFacts[[#This Row],[صف المصدر]]),INDEX(Table15[],GateFacts[[#This Row],[صف المصدر]],16),"")</f>
        <v>الشمالي الغربي</v>
      </c>
    </row>
    <row r="97" spans="1:23" x14ac:dyDescent="0.4">
      <c r="A97" s="53" cm="1">
        <f t="array" ref="A97">ROW()-ROW(GateFacts[#Headers])</f>
        <v>96</v>
      </c>
      <c r="B97" s="53">
        <f>INT((GateFacts[[#This Row],[م]]-1)/8)+1</f>
        <v>12</v>
      </c>
      <c r="C97" s="53">
        <f>MOD(GateFacts[[#This Row],[م]]-1,8)+1</f>
        <v>8</v>
      </c>
      <c r="D97" s="53" cm="1">
        <f t="array" ref="D97">IFERROR(INDEX(_xlfn.ANCHORARRAY(Settings!$H$2),GateFacts[[#This Row],[رقم المشروع]]),"")</f>
        <v>209</v>
      </c>
      <c r="E97" s="53" t="str" cm="1">
        <f t="array" ref="E97">INDEX(Table15[],GateFacts[[#This Row],[صف المصدر]],14)&amp;""</f>
        <v>AP1228</v>
      </c>
      <c r="F97" s="53" t="str" cm="1">
        <f t="array" ref="F97">INDEX(Table15[],GateFacts[[#This Row],[صف المصدر]],15)&amp;""</f>
        <v>تنفيذ خطوط وشبكات المياه بمخططات العوينة بالمدينة المنورة</v>
      </c>
      <c r="G97" s="53" t="str" cm="1">
        <f t="array" ref="G97">INDEX(Table15[],GateFacts[[#This Row],[صف المصدر]],17)&amp;""</f>
        <v>المدينة المنورة</v>
      </c>
      <c r="H97" s="58">
        <f>N(INDEX(Table15[],GateFacts[[#This Row],[صف المصدر]],18))</f>
        <v>60000000</v>
      </c>
      <c r="I97" s="53" t="str" cm="1">
        <f t="array" ref="I97">_xlfn.LET(_xlpm.x,TRIM(INDEX(Table15[],GateFacts[[#This Row],[صف المصدر]],22)&amp;""),IF(_xlpm.x="","غير محدد",_xlpm.x))</f>
        <v>لم يتم إستلام طلب الشراء</v>
      </c>
      <c r="J97" s="53" t="str">
        <f>"بوابة "&amp;GateFacts[[#This Row],[رقم البوابة]]</f>
        <v>بوابة 8</v>
      </c>
      <c r="K97" s="53" t="str" cm="1">
        <f t="array" ref="K97">INDEX(Settings!$E$2:$E$9,GateFacts[[#This Row],[رقم البوابة]])</f>
        <v>التسليم و الاغلاق</v>
      </c>
      <c r="L97" s="53" t="str" cm="1">
        <f t="array" ref="L97">_xlfn.LET(_xlpm.c,INDEX(Table15[],GateFacts[[#This Row],[صف المصدر]],9-GateFacts[[#This Row],[رقم البوابة]]),IF(ISBLANK(_xlpm.c),"",_xlpm.c))</f>
        <v/>
      </c>
      <c r="M9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7" s="56" t="str" cm="1">
        <f t="array" ref="N97">_xlfn.LET(_xlpm.r,GateFacts[[#This Row],[صف المصدر]],_xlpm.g,GateFacts[[#This Row],[رقم البوابة]],_xlpm.pd,IF(AND(ISNUMBER(_xlpm.r),_xlpm.g&gt;=6,_xlpm.g&lt;=8),INDEX(Table15[],_xlpm.r,19+_xlpm.g),""),IF(ISNUMBER(_xlpm.pd),_xlpm.pd,""))</f>
        <v/>
      </c>
      <c r="O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7" s="53" t="str">
        <f ca="1">IF(ISNUMBER(GateFacts[[#This Row],[تاريخ البوابة]]),GateFacts[[#This Row],[تاريخ البوابة]]-TODAY(),"")</f>
        <v/>
      </c>
      <c r="Q97" s="53" t="str">
        <f>IF(ISNUMBER(GateFacts[[#This Row],[تاريخ البوابة]]),TEXT(GateFacts[[#This Row],[تاريخ البوابة]],"yyyy-mm"),"بدون تاريخ")</f>
        <v>بدون تاريخ</v>
      </c>
      <c r="R97" s="53">
        <f ca="1">--OR(GateFacts[[#This Row],[الحالة]]="مكتمل",GateFacts[[#This Row],[الحالة]]="لا ينطبق")</f>
        <v>0</v>
      </c>
      <c r="S97" s="53">
        <f ca="1">_xlfn.LET(_xlpm.m,_xlfn.MINIFS(GateFacts[رقم البوابة],GateFacts[رقم المشروع],GateFacts[[#This Row],[رقم المشروع]],GateFacts[منجزة],0),IF(_xlpm.m=0,9,_xlpm.m))</f>
        <v>4</v>
      </c>
      <c r="T97" s="53">
        <f ca="1">--(GateFacts[[#This Row],[رقم البوابة]]=GateFacts[[#This Row],[البوابة الحالية للمشروع]])</f>
        <v>0</v>
      </c>
      <c r="U97" s="53">
        <f ca="1">IF(AND(GateFacts[[#This Row],[الحالة]]="مكتمل",COUNTIFS(GateFacts[رقم المشروع],GateFacts[[#This Row],[رقم المشروع]],GateFacts[رقم البوابة],"&lt;"&amp;GateFacts[[#This Row],[رقم البوابة]],GateFacts[منجزة],0)&gt;0),1,0)</f>
        <v>0</v>
      </c>
      <c r="V97" s="53" t="e">
        <f>SUBTOTAL(103,GateFacts[[#This Row],[م]])*OR(SelRegion="الكل",GateFacts[[#This Row],[المنطقة]]=SelRegion)</f>
        <v>#REF!</v>
      </c>
      <c r="W97" s="74" t="str" cm="1">
        <f t="array" ref="W97">IF(ISNUMBER(GateFacts[[#This Row],[صف المصدر]]),INDEX(Table15[],GateFacts[[#This Row],[صف المصدر]],16),"")</f>
        <v>الشمالي الغربي</v>
      </c>
    </row>
    <row r="98" spans="1:23" x14ac:dyDescent="0.4">
      <c r="A98" s="53" cm="1">
        <f t="array" ref="A98">ROW()-ROW(GateFacts[#Headers])</f>
        <v>97</v>
      </c>
      <c r="B98" s="53">
        <f>INT((GateFacts[[#This Row],[م]]-1)/8)+1</f>
        <v>13</v>
      </c>
      <c r="C98" s="53">
        <f>MOD(GateFacts[[#This Row],[م]]-1,8)+1</f>
        <v>1</v>
      </c>
      <c r="D98" s="53" cm="1">
        <f t="array" ref="D98">IFERROR(INDEX(_xlfn.ANCHORARRAY(Settings!$H$2),GateFacts[[#This Row],[رقم المشروع]]),"")</f>
        <v>210</v>
      </c>
      <c r="E98" s="53" t="str" cm="1">
        <f t="array" ref="E98">INDEX(Table15[],GateFacts[[#This Row],[صف المصدر]],14)&amp;""</f>
        <v>P846-3</v>
      </c>
      <c r="F98" s="53" t="str" cm="1">
        <f t="array" ref="F98">INDEX(Table15[],GateFacts[[#This Row],[صف المصدر]],15)&amp;""</f>
        <v>تنفيذ شبكات الصرف الصحي  بمخططات الرانوناء واحياء جنوب المدينة ( المرحلة الثانية)</v>
      </c>
      <c r="G98" s="53" t="str" cm="1">
        <f t="array" ref="G98">INDEX(Table15[],GateFacts[[#This Row],[صف المصدر]],17)&amp;""</f>
        <v>المدينة المنورة</v>
      </c>
      <c r="H98" s="58">
        <f>N(INDEX(Table15[],GateFacts[[#This Row],[صف المصدر]],18))</f>
        <v>97750000</v>
      </c>
      <c r="I98" s="53" t="str" cm="1">
        <f t="array" ref="I98">_xlfn.LET(_xlpm.x,TRIM(INDEX(Table15[],GateFacts[[#This Row],[صف المصدر]],22)&amp;""),IF(_xlpm.x="","غير محدد",_xlpm.x))</f>
        <v>لم يتم إستلام طلب الشراء</v>
      </c>
      <c r="J98" s="53" t="str">
        <f>"بوابة "&amp;GateFacts[[#This Row],[رقم البوابة]]</f>
        <v>بوابة 1</v>
      </c>
      <c r="K98" s="53" t="str" cm="1">
        <f t="array" ref="K98">INDEX(Settings!$E$2:$E$9,GateFacts[[#This Row],[رقم البوابة]])</f>
        <v>تخطيط استراتيجي</v>
      </c>
      <c r="L98" s="53" t="str" cm="1">
        <f t="array" ref="L98">_xlfn.LET(_xlpm.c,INDEX(Table15[],GateFacts[[#This Row],[صف المصدر]],9-GateFacts[[#This Row],[رقم البوابة]]),IF(ISBLANK(_xlpm.c),"",_xlpm.c))</f>
        <v>مكتمل</v>
      </c>
      <c r="M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 s="56" t="str" cm="1">
        <f t="array" ref="N98">_xlfn.LET(_xlpm.r,GateFacts[[#This Row],[صف المصدر]],_xlpm.g,GateFacts[[#This Row],[رقم البوابة]],_xlpm.pd,IF(AND(ISNUMBER(_xlpm.r),_xlpm.g&gt;=6,_xlpm.g&lt;=8),INDEX(Table15[],_xlpm.r,19+_xlpm.g),""),IF(ISNUMBER(_xlpm.pd),_xlpm.pd,""))</f>
        <v/>
      </c>
      <c r="O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 s="53" t="str">
        <f ca="1">IF(ISNUMBER(GateFacts[[#This Row],[تاريخ البوابة]]),GateFacts[[#This Row],[تاريخ البوابة]]-TODAY(),"")</f>
        <v/>
      </c>
      <c r="Q98" s="53" t="str">
        <f>IF(ISNUMBER(GateFacts[[#This Row],[تاريخ البوابة]]),TEXT(GateFacts[[#This Row],[تاريخ البوابة]],"yyyy-mm"),"بدون تاريخ")</f>
        <v>بدون تاريخ</v>
      </c>
      <c r="R98" s="53">
        <f ca="1">--OR(GateFacts[[#This Row],[الحالة]]="مكتمل",GateFacts[[#This Row],[الحالة]]="لا ينطبق")</f>
        <v>1</v>
      </c>
      <c r="S98" s="53">
        <f ca="1">_xlfn.LET(_xlpm.m,_xlfn.MINIFS(GateFacts[رقم البوابة],GateFacts[رقم المشروع],GateFacts[[#This Row],[رقم المشروع]],GateFacts[منجزة],0),IF(_xlpm.m=0,9,_xlpm.m))</f>
        <v>4</v>
      </c>
      <c r="T98" s="53">
        <f ca="1">--(GateFacts[[#This Row],[رقم البوابة]]=GateFacts[[#This Row],[البوابة الحالية للمشروع]])</f>
        <v>0</v>
      </c>
      <c r="U98" s="53">
        <f ca="1">IF(AND(GateFacts[[#This Row],[الحالة]]="مكتمل",COUNTIFS(GateFacts[رقم المشروع],GateFacts[[#This Row],[رقم المشروع]],GateFacts[رقم البوابة],"&lt;"&amp;GateFacts[[#This Row],[رقم البوابة]],GateFacts[منجزة],0)&gt;0),1,0)</f>
        <v>0</v>
      </c>
      <c r="V98" s="53" t="e">
        <f>SUBTOTAL(103,GateFacts[[#This Row],[م]])*OR(SelRegion="الكل",GateFacts[[#This Row],[المنطقة]]=SelRegion)</f>
        <v>#REF!</v>
      </c>
      <c r="W98" s="74" t="str" cm="1">
        <f t="array" ref="W98">IF(ISNUMBER(GateFacts[[#This Row],[صف المصدر]]),INDEX(Table15[],GateFacts[[#This Row],[صف المصدر]],16),"")</f>
        <v>الشمالي الغربي</v>
      </c>
    </row>
    <row r="99" spans="1:23" x14ac:dyDescent="0.4">
      <c r="A99" s="53" cm="1">
        <f t="array" ref="A99">ROW()-ROW(GateFacts[#Headers])</f>
        <v>98</v>
      </c>
      <c r="B99" s="53">
        <f>INT((GateFacts[[#This Row],[م]]-1)/8)+1</f>
        <v>13</v>
      </c>
      <c r="C99" s="53">
        <f>MOD(GateFacts[[#This Row],[م]]-1,8)+1</f>
        <v>2</v>
      </c>
      <c r="D99" s="53" cm="1">
        <f t="array" ref="D99">IFERROR(INDEX(_xlfn.ANCHORARRAY(Settings!$H$2),GateFacts[[#This Row],[رقم المشروع]]),"")</f>
        <v>210</v>
      </c>
      <c r="E99" s="53" t="str" cm="1">
        <f t="array" ref="E99">INDEX(Table15[],GateFacts[[#This Row],[صف المصدر]],14)&amp;""</f>
        <v>P846-3</v>
      </c>
      <c r="F99" s="53" t="str" cm="1">
        <f t="array" ref="F99">INDEX(Table15[],GateFacts[[#This Row],[صف المصدر]],15)&amp;""</f>
        <v>تنفيذ شبكات الصرف الصحي  بمخططات الرانوناء واحياء جنوب المدينة ( المرحلة الثانية)</v>
      </c>
      <c r="G99" s="53" t="str" cm="1">
        <f t="array" ref="G99">INDEX(Table15[],GateFacts[[#This Row],[صف المصدر]],17)&amp;""</f>
        <v>المدينة المنورة</v>
      </c>
      <c r="H99" s="58">
        <f>N(INDEX(Table15[],GateFacts[[#This Row],[صف المصدر]],18))</f>
        <v>97750000</v>
      </c>
      <c r="I99" s="53" t="str" cm="1">
        <f t="array" ref="I99">_xlfn.LET(_xlpm.x,TRIM(INDEX(Table15[],GateFacts[[#This Row],[صف المصدر]],22)&amp;""),IF(_xlpm.x="","غير محدد",_xlpm.x))</f>
        <v>لم يتم إستلام طلب الشراء</v>
      </c>
      <c r="J99" s="53" t="str">
        <f>"بوابة "&amp;GateFacts[[#This Row],[رقم البوابة]]</f>
        <v>بوابة 2</v>
      </c>
      <c r="K99" s="53" t="str" cm="1">
        <f t="array" ref="K99">INDEX(Settings!$E$2:$E$9,GateFacts[[#This Row],[رقم البوابة]])</f>
        <v>التخطيط الاولي</v>
      </c>
      <c r="L99" s="53" t="str" cm="1">
        <f t="array" ref="L99">_xlfn.LET(_xlpm.c,INDEX(Table15[],GateFacts[[#This Row],[صف المصدر]],9-GateFacts[[#This Row],[رقم البوابة]]),IF(ISBLANK(_xlpm.c),"",_xlpm.c))</f>
        <v>مكتمل</v>
      </c>
      <c r="M9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 s="56" t="str" cm="1">
        <f t="array" ref="N99">_xlfn.LET(_xlpm.r,GateFacts[[#This Row],[صف المصدر]],_xlpm.g,GateFacts[[#This Row],[رقم البوابة]],_xlpm.pd,IF(AND(ISNUMBER(_xlpm.r),_xlpm.g&gt;=6,_xlpm.g&lt;=8),INDEX(Table15[],_xlpm.r,19+_xlpm.g),""),IF(ISNUMBER(_xlpm.pd),_xlpm.pd,""))</f>
        <v/>
      </c>
      <c r="O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 s="53" t="str">
        <f ca="1">IF(ISNUMBER(GateFacts[[#This Row],[تاريخ البوابة]]),GateFacts[[#This Row],[تاريخ البوابة]]-TODAY(),"")</f>
        <v/>
      </c>
      <c r="Q99" s="53" t="str">
        <f>IF(ISNUMBER(GateFacts[[#This Row],[تاريخ البوابة]]),TEXT(GateFacts[[#This Row],[تاريخ البوابة]],"yyyy-mm"),"بدون تاريخ")</f>
        <v>بدون تاريخ</v>
      </c>
      <c r="R99" s="53">
        <f ca="1">--OR(GateFacts[[#This Row],[الحالة]]="مكتمل",GateFacts[[#This Row],[الحالة]]="لا ينطبق")</f>
        <v>1</v>
      </c>
      <c r="S99" s="53">
        <f ca="1">_xlfn.LET(_xlpm.m,_xlfn.MINIFS(GateFacts[رقم البوابة],GateFacts[رقم المشروع],GateFacts[[#This Row],[رقم المشروع]],GateFacts[منجزة],0),IF(_xlpm.m=0,9,_xlpm.m))</f>
        <v>4</v>
      </c>
      <c r="T99" s="53">
        <f ca="1">--(GateFacts[[#This Row],[رقم البوابة]]=GateFacts[[#This Row],[البوابة الحالية للمشروع]])</f>
        <v>0</v>
      </c>
      <c r="U99" s="53">
        <f ca="1">IF(AND(GateFacts[[#This Row],[الحالة]]="مكتمل",COUNTIFS(GateFacts[رقم المشروع],GateFacts[[#This Row],[رقم المشروع]],GateFacts[رقم البوابة],"&lt;"&amp;GateFacts[[#This Row],[رقم البوابة]],GateFacts[منجزة],0)&gt;0),1,0)</f>
        <v>0</v>
      </c>
      <c r="V99" s="53" t="e">
        <f>SUBTOTAL(103,GateFacts[[#This Row],[م]])*OR(SelRegion="الكل",GateFacts[[#This Row],[المنطقة]]=SelRegion)</f>
        <v>#REF!</v>
      </c>
      <c r="W99" s="74" t="str" cm="1">
        <f t="array" ref="W99">IF(ISNUMBER(GateFacts[[#This Row],[صف المصدر]]),INDEX(Table15[],GateFacts[[#This Row],[صف المصدر]],16),"")</f>
        <v>الشمالي الغربي</v>
      </c>
    </row>
    <row r="100" spans="1:23" x14ac:dyDescent="0.4">
      <c r="A100" s="53" cm="1">
        <f t="array" ref="A100">ROW()-ROW(GateFacts[#Headers])</f>
        <v>99</v>
      </c>
      <c r="B100" s="53">
        <f>INT((GateFacts[[#This Row],[م]]-1)/8)+1</f>
        <v>13</v>
      </c>
      <c r="C100" s="53">
        <f>MOD(GateFacts[[#This Row],[م]]-1,8)+1</f>
        <v>3</v>
      </c>
      <c r="D100" s="53" cm="1">
        <f t="array" ref="D100">IFERROR(INDEX(_xlfn.ANCHORARRAY(Settings!$H$2),GateFacts[[#This Row],[رقم المشروع]]),"")</f>
        <v>210</v>
      </c>
      <c r="E100" s="53" t="str" cm="1">
        <f t="array" ref="E100">INDEX(Table15[],GateFacts[[#This Row],[صف المصدر]],14)&amp;""</f>
        <v>P846-3</v>
      </c>
      <c r="F100" s="53" t="str" cm="1">
        <f t="array" ref="F100">INDEX(Table15[],GateFacts[[#This Row],[صف المصدر]],15)&amp;""</f>
        <v>تنفيذ شبكات الصرف الصحي  بمخططات الرانوناء واحياء جنوب المدينة ( المرحلة الثانية)</v>
      </c>
      <c r="G100" s="53" t="str" cm="1">
        <f t="array" ref="G100">INDEX(Table15[],GateFacts[[#This Row],[صف المصدر]],17)&amp;""</f>
        <v>المدينة المنورة</v>
      </c>
      <c r="H100" s="58">
        <f>N(INDEX(Table15[],GateFacts[[#This Row],[صف المصدر]],18))</f>
        <v>97750000</v>
      </c>
      <c r="I100" s="53" t="str" cm="1">
        <f t="array" ref="I100">_xlfn.LET(_xlpm.x,TRIM(INDEX(Table15[],GateFacts[[#This Row],[صف المصدر]],22)&amp;""),IF(_xlpm.x="","غير محدد",_xlpm.x))</f>
        <v>لم يتم إستلام طلب الشراء</v>
      </c>
      <c r="J100" s="53" t="str">
        <f>"بوابة "&amp;GateFacts[[#This Row],[رقم البوابة]]</f>
        <v>بوابة 3</v>
      </c>
      <c r="K100" s="53" t="str" cm="1">
        <f t="array" ref="K100">INDEX(Settings!$E$2:$E$9,GateFacts[[#This Row],[رقم البوابة]])</f>
        <v>الطرح للتصميم</v>
      </c>
      <c r="L100" s="53" t="str" cm="1">
        <f t="array" ref="L100">_xlfn.LET(_xlpm.c,INDEX(Table15[],GateFacts[[#This Row],[صف المصدر]],9-GateFacts[[#This Row],[رقم البوابة]]),IF(ISBLANK(_xlpm.c),"",_xlpm.c))</f>
        <v>لا ينطبق</v>
      </c>
      <c r="M10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0" s="56" t="str" cm="1">
        <f t="array" ref="N100">_xlfn.LET(_xlpm.r,GateFacts[[#This Row],[صف المصدر]],_xlpm.g,GateFacts[[#This Row],[رقم البوابة]],_xlpm.pd,IF(AND(ISNUMBER(_xlpm.r),_xlpm.g&gt;=6,_xlpm.g&lt;=8),INDEX(Table15[],_xlpm.r,19+_xlpm.g),""),IF(ISNUMBER(_xlpm.pd),_xlpm.pd,""))</f>
        <v/>
      </c>
      <c r="O1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0" s="53" t="str">
        <f ca="1">IF(ISNUMBER(GateFacts[[#This Row],[تاريخ البوابة]]),GateFacts[[#This Row],[تاريخ البوابة]]-TODAY(),"")</f>
        <v/>
      </c>
      <c r="Q100" s="53" t="str">
        <f>IF(ISNUMBER(GateFacts[[#This Row],[تاريخ البوابة]]),TEXT(GateFacts[[#This Row],[تاريخ البوابة]],"yyyy-mm"),"بدون تاريخ")</f>
        <v>بدون تاريخ</v>
      </c>
      <c r="R100" s="53">
        <f ca="1">--OR(GateFacts[[#This Row],[الحالة]]="مكتمل",GateFacts[[#This Row],[الحالة]]="لا ينطبق")</f>
        <v>1</v>
      </c>
      <c r="S100" s="53">
        <f ca="1">_xlfn.LET(_xlpm.m,_xlfn.MINIFS(GateFacts[رقم البوابة],GateFacts[رقم المشروع],GateFacts[[#This Row],[رقم المشروع]],GateFacts[منجزة],0),IF(_xlpm.m=0,9,_xlpm.m))</f>
        <v>4</v>
      </c>
      <c r="T100" s="53">
        <f ca="1">--(GateFacts[[#This Row],[رقم البوابة]]=GateFacts[[#This Row],[البوابة الحالية للمشروع]])</f>
        <v>0</v>
      </c>
      <c r="U100" s="53">
        <f ca="1">IF(AND(GateFacts[[#This Row],[الحالة]]="مكتمل",COUNTIFS(GateFacts[رقم المشروع],GateFacts[[#This Row],[رقم المشروع]],GateFacts[رقم البوابة],"&lt;"&amp;GateFacts[[#This Row],[رقم البوابة]],GateFacts[منجزة],0)&gt;0),1,0)</f>
        <v>0</v>
      </c>
      <c r="V100" s="53" t="e">
        <f>SUBTOTAL(103,GateFacts[[#This Row],[م]])*OR(SelRegion="الكل",GateFacts[[#This Row],[المنطقة]]=SelRegion)</f>
        <v>#REF!</v>
      </c>
      <c r="W100" s="74" t="str" cm="1">
        <f t="array" ref="W100">IF(ISNUMBER(GateFacts[[#This Row],[صف المصدر]]),INDEX(Table15[],GateFacts[[#This Row],[صف المصدر]],16),"")</f>
        <v>الشمالي الغربي</v>
      </c>
    </row>
    <row r="101" spans="1:23" x14ac:dyDescent="0.4">
      <c r="A101" s="53" cm="1">
        <f t="array" ref="A101">ROW()-ROW(GateFacts[#Headers])</f>
        <v>100</v>
      </c>
      <c r="B101" s="53">
        <f>INT((GateFacts[[#This Row],[م]]-1)/8)+1</f>
        <v>13</v>
      </c>
      <c r="C101" s="53">
        <f>MOD(GateFacts[[#This Row],[م]]-1,8)+1</f>
        <v>4</v>
      </c>
      <c r="D101" s="53" cm="1">
        <f t="array" ref="D101">IFERROR(INDEX(_xlfn.ANCHORARRAY(Settings!$H$2),GateFacts[[#This Row],[رقم المشروع]]),"")</f>
        <v>210</v>
      </c>
      <c r="E101" s="53" t="str" cm="1">
        <f t="array" ref="E101">INDEX(Table15[],GateFacts[[#This Row],[صف المصدر]],14)&amp;""</f>
        <v>P846-3</v>
      </c>
      <c r="F101" s="53" t="str" cm="1">
        <f t="array" ref="F101">INDEX(Table15[],GateFacts[[#This Row],[صف المصدر]],15)&amp;""</f>
        <v>تنفيذ شبكات الصرف الصحي  بمخططات الرانوناء واحياء جنوب المدينة ( المرحلة الثانية)</v>
      </c>
      <c r="G101" s="53" t="str" cm="1">
        <f t="array" ref="G101">INDEX(Table15[],GateFacts[[#This Row],[صف المصدر]],17)&amp;""</f>
        <v>المدينة المنورة</v>
      </c>
      <c r="H101" s="58">
        <f>N(INDEX(Table15[],GateFacts[[#This Row],[صف المصدر]],18))</f>
        <v>97750000</v>
      </c>
      <c r="I101" s="53" t="str" cm="1">
        <f t="array" ref="I101">_xlfn.LET(_xlpm.x,TRIM(INDEX(Table15[],GateFacts[[#This Row],[صف المصدر]],22)&amp;""),IF(_xlpm.x="","غير محدد",_xlpm.x))</f>
        <v>لم يتم إستلام طلب الشراء</v>
      </c>
      <c r="J101" s="53" t="str">
        <f>"بوابة "&amp;GateFacts[[#This Row],[رقم البوابة]]</f>
        <v>بوابة 4</v>
      </c>
      <c r="K101" s="53" t="str" cm="1">
        <f t="array" ref="K101">INDEX(Settings!$E$2:$E$9,GateFacts[[#This Row],[رقم البوابة]])</f>
        <v>التصميم</v>
      </c>
      <c r="L101" s="53" t="str" cm="1">
        <f t="array" ref="L101">_xlfn.LET(_xlpm.c,INDEX(Table15[],GateFacts[[#This Row],[صف المصدر]],9-GateFacts[[#This Row],[رقم البوابة]]),IF(ISBLANK(_xlpm.c),"",_xlpm.c))</f>
        <v>جاري</v>
      </c>
      <c r="M10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1" s="56" t="str" cm="1">
        <f t="array" ref="N101">_xlfn.LET(_xlpm.r,GateFacts[[#This Row],[صف المصدر]],_xlpm.g,GateFacts[[#This Row],[رقم البوابة]],_xlpm.pd,IF(AND(ISNUMBER(_xlpm.r),_xlpm.g&gt;=6,_xlpm.g&lt;=8),INDEX(Table15[],_xlpm.r,19+_xlpm.g),""),IF(ISNUMBER(_xlpm.pd),_xlpm.pd,""))</f>
        <v/>
      </c>
      <c r="O1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1" s="53" t="str">
        <f ca="1">IF(ISNUMBER(GateFacts[[#This Row],[تاريخ البوابة]]),GateFacts[[#This Row],[تاريخ البوابة]]-TODAY(),"")</f>
        <v/>
      </c>
      <c r="Q101" s="53" t="str">
        <f>IF(ISNUMBER(GateFacts[[#This Row],[تاريخ البوابة]]),TEXT(GateFacts[[#This Row],[تاريخ البوابة]],"yyyy-mm"),"بدون تاريخ")</f>
        <v>بدون تاريخ</v>
      </c>
      <c r="R101" s="53">
        <f ca="1">--OR(GateFacts[[#This Row],[الحالة]]="مكتمل",GateFacts[[#This Row],[الحالة]]="لا ينطبق")</f>
        <v>0</v>
      </c>
      <c r="S101" s="53">
        <f ca="1">_xlfn.LET(_xlpm.m,_xlfn.MINIFS(GateFacts[رقم البوابة],GateFacts[رقم المشروع],GateFacts[[#This Row],[رقم المشروع]],GateFacts[منجزة],0),IF(_xlpm.m=0,9,_xlpm.m))</f>
        <v>4</v>
      </c>
      <c r="T101" s="53">
        <f ca="1">--(GateFacts[[#This Row],[رقم البوابة]]=GateFacts[[#This Row],[البوابة الحالية للمشروع]])</f>
        <v>1</v>
      </c>
      <c r="U101" s="53">
        <f ca="1">IF(AND(GateFacts[[#This Row],[الحالة]]="مكتمل",COUNTIFS(GateFacts[رقم المشروع],GateFacts[[#This Row],[رقم المشروع]],GateFacts[رقم البوابة],"&lt;"&amp;GateFacts[[#This Row],[رقم البوابة]],GateFacts[منجزة],0)&gt;0),1,0)</f>
        <v>0</v>
      </c>
      <c r="V101" s="53" t="e">
        <f>SUBTOTAL(103,GateFacts[[#This Row],[م]])*OR(SelRegion="الكل",GateFacts[[#This Row],[المنطقة]]=SelRegion)</f>
        <v>#REF!</v>
      </c>
      <c r="W101" s="74" t="str" cm="1">
        <f t="array" ref="W101">IF(ISNUMBER(GateFacts[[#This Row],[صف المصدر]]),INDEX(Table15[],GateFacts[[#This Row],[صف المصدر]],16),"")</f>
        <v>الشمالي الغربي</v>
      </c>
    </row>
    <row r="102" spans="1:23" x14ac:dyDescent="0.4">
      <c r="A102" s="53" cm="1">
        <f t="array" ref="A102">ROW()-ROW(GateFacts[#Headers])</f>
        <v>101</v>
      </c>
      <c r="B102" s="53">
        <f>INT((GateFacts[[#This Row],[م]]-1)/8)+1</f>
        <v>13</v>
      </c>
      <c r="C102" s="53">
        <f>MOD(GateFacts[[#This Row],[م]]-1,8)+1</f>
        <v>5</v>
      </c>
      <c r="D102" s="53" cm="1">
        <f t="array" ref="D102">IFERROR(INDEX(_xlfn.ANCHORARRAY(Settings!$H$2),GateFacts[[#This Row],[رقم المشروع]]),"")</f>
        <v>210</v>
      </c>
      <c r="E102" s="53" t="str" cm="1">
        <f t="array" ref="E102">INDEX(Table15[],GateFacts[[#This Row],[صف المصدر]],14)&amp;""</f>
        <v>P846-3</v>
      </c>
      <c r="F102" s="53" t="str" cm="1">
        <f t="array" ref="F102">INDEX(Table15[],GateFacts[[#This Row],[صف المصدر]],15)&amp;""</f>
        <v>تنفيذ شبكات الصرف الصحي  بمخططات الرانوناء واحياء جنوب المدينة ( المرحلة الثانية)</v>
      </c>
      <c r="G102" s="53" t="str" cm="1">
        <f t="array" ref="G102">INDEX(Table15[],GateFacts[[#This Row],[صف المصدر]],17)&amp;""</f>
        <v>المدينة المنورة</v>
      </c>
      <c r="H102" s="58">
        <f>N(INDEX(Table15[],GateFacts[[#This Row],[صف المصدر]],18))</f>
        <v>97750000</v>
      </c>
      <c r="I102" s="53" t="str" cm="1">
        <f t="array" ref="I102">_xlfn.LET(_xlpm.x,TRIM(INDEX(Table15[],GateFacts[[#This Row],[صف المصدر]],22)&amp;""),IF(_xlpm.x="","غير محدد",_xlpm.x))</f>
        <v>لم يتم إستلام طلب الشراء</v>
      </c>
      <c r="J102" s="53" t="str">
        <f>"بوابة "&amp;GateFacts[[#This Row],[رقم البوابة]]</f>
        <v>بوابة 5</v>
      </c>
      <c r="K102" s="53" t="str" cm="1">
        <f t="array" ref="K102">INDEX(Settings!$E$2:$E$9,GateFacts[[#This Row],[رقم البوابة]])</f>
        <v>الطرح للتنفيذ</v>
      </c>
      <c r="L102" s="53" t="str" cm="1">
        <f t="array" ref="L102">_xlfn.LET(_xlpm.c,INDEX(Table15[],GateFacts[[#This Row],[صف المصدر]],9-GateFacts[[#This Row],[رقم البوابة]]),IF(ISBLANK(_xlpm.c),"",_xlpm.c))</f>
        <v/>
      </c>
      <c r="M10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2" s="56" t="str" cm="1">
        <f t="array" ref="N102">_xlfn.LET(_xlpm.r,GateFacts[[#This Row],[صف المصدر]],_xlpm.g,GateFacts[[#This Row],[رقم البوابة]],_xlpm.pd,IF(AND(ISNUMBER(_xlpm.r),_xlpm.g&gt;=6,_xlpm.g&lt;=8),INDEX(Table15[],_xlpm.r,19+_xlpm.g),""),IF(ISNUMBER(_xlpm.pd),_xlpm.pd,""))</f>
        <v/>
      </c>
      <c r="O1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2" s="53" t="str">
        <f ca="1">IF(ISNUMBER(GateFacts[[#This Row],[تاريخ البوابة]]),GateFacts[[#This Row],[تاريخ البوابة]]-TODAY(),"")</f>
        <v/>
      </c>
      <c r="Q102" s="53" t="str">
        <f>IF(ISNUMBER(GateFacts[[#This Row],[تاريخ البوابة]]),TEXT(GateFacts[[#This Row],[تاريخ البوابة]],"yyyy-mm"),"بدون تاريخ")</f>
        <v>بدون تاريخ</v>
      </c>
      <c r="R102" s="53">
        <f ca="1">--OR(GateFacts[[#This Row],[الحالة]]="مكتمل",GateFacts[[#This Row],[الحالة]]="لا ينطبق")</f>
        <v>0</v>
      </c>
      <c r="S102" s="53">
        <f ca="1">_xlfn.LET(_xlpm.m,_xlfn.MINIFS(GateFacts[رقم البوابة],GateFacts[رقم المشروع],GateFacts[[#This Row],[رقم المشروع]],GateFacts[منجزة],0),IF(_xlpm.m=0,9,_xlpm.m))</f>
        <v>4</v>
      </c>
      <c r="T102" s="53">
        <f ca="1">--(GateFacts[[#This Row],[رقم البوابة]]=GateFacts[[#This Row],[البوابة الحالية للمشروع]])</f>
        <v>0</v>
      </c>
      <c r="U102" s="53">
        <f ca="1">IF(AND(GateFacts[[#This Row],[الحالة]]="مكتمل",COUNTIFS(GateFacts[رقم المشروع],GateFacts[[#This Row],[رقم المشروع]],GateFacts[رقم البوابة],"&lt;"&amp;GateFacts[[#This Row],[رقم البوابة]],GateFacts[منجزة],0)&gt;0),1,0)</f>
        <v>0</v>
      </c>
      <c r="V102" s="53" t="e">
        <f>SUBTOTAL(103,GateFacts[[#This Row],[م]])*OR(SelRegion="الكل",GateFacts[[#This Row],[المنطقة]]=SelRegion)</f>
        <v>#REF!</v>
      </c>
      <c r="W102" s="74" t="str" cm="1">
        <f t="array" ref="W102">IF(ISNUMBER(GateFacts[[#This Row],[صف المصدر]]),INDEX(Table15[],GateFacts[[#This Row],[صف المصدر]],16),"")</f>
        <v>الشمالي الغربي</v>
      </c>
    </row>
    <row r="103" spans="1:23" x14ac:dyDescent="0.4">
      <c r="A103" s="53" cm="1">
        <f t="array" ref="A103">ROW()-ROW(GateFacts[#Headers])</f>
        <v>102</v>
      </c>
      <c r="B103" s="53">
        <f>INT((GateFacts[[#This Row],[م]]-1)/8)+1</f>
        <v>13</v>
      </c>
      <c r="C103" s="53">
        <f>MOD(GateFacts[[#This Row],[م]]-1,8)+1</f>
        <v>6</v>
      </c>
      <c r="D103" s="53" cm="1">
        <f t="array" ref="D103">IFERROR(INDEX(_xlfn.ANCHORARRAY(Settings!$H$2),GateFacts[[#This Row],[رقم المشروع]]),"")</f>
        <v>210</v>
      </c>
      <c r="E103" s="53" t="str" cm="1">
        <f t="array" ref="E103">INDEX(Table15[],GateFacts[[#This Row],[صف المصدر]],14)&amp;""</f>
        <v>P846-3</v>
      </c>
      <c r="F103" s="53" t="str" cm="1">
        <f t="array" ref="F103">INDEX(Table15[],GateFacts[[#This Row],[صف المصدر]],15)&amp;""</f>
        <v>تنفيذ شبكات الصرف الصحي  بمخططات الرانوناء واحياء جنوب المدينة ( المرحلة الثانية)</v>
      </c>
      <c r="G103" s="53" t="str" cm="1">
        <f t="array" ref="G103">INDEX(Table15[],GateFacts[[#This Row],[صف المصدر]],17)&amp;""</f>
        <v>المدينة المنورة</v>
      </c>
      <c r="H103" s="58">
        <f>N(INDEX(Table15[],GateFacts[[#This Row],[صف المصدر]],18))</f>
        <v>97750000</v>
      </c>
      <c r="I103" s="53" t="str" cm="1">
        <f t="array" ref="I103">_xlfn.LET(_xlpm.x,TRIM(INDEX(Table15[],GateFacts[[#This Row],[صف المصدر]],22)&amp;""),IF(_xlpm.x="","غير محدد",_xlpm.x))</f>
        <v>لم يتم إستلام طلب الشراء</v>
      </c>
      <c r="J103" s="53" t="str">
        <f>"بوابة "&amp;GateFacts[[#This Row],[رقم البوابة]]</f>
        <v>بوابة 6</v>
      </c>
      <c r="K103" s="53" t="str" cm="1">
        <f t="array" ref="K103">INDEX(Settings!$E$2:$E$9,GateFacts[[#This Row],[رقم البوابة]])</f>
        <v>التنفيذ</v>
      </c>
      <c r="L103" s="53" t="str" cm="1">
        <f t="array" ref="L103">_xlfn.LET(_xlpm.c,INDEX(Table15[],GateFacts[[#This Row],[صف المصدر]],9-GateFacts[[#This Row],[رقم البوابة]]),IF(ISBLANK(_xlpm.c),"",_xlpm.c))</f>
        <v/>
      </c>
      <c r="M10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3" s="56" t="str" cm="1">
        <f t="array" ref="N103">_xlfn.LET(_xlpm.r,GateFacts[[#This Row],[صف المصدر]],_xlpm.g,GateFacts[[#This Row],[رقم البوابة]],_xlpm.pd,IF(AND(ISNUMBER(_xlpm.r),_xlpm.g&gt;=6,_xlpm.g&lt;=8),INDEX(Table15[],_xlpm.r,19+_xlpm.g),""),IF(ISNUMBER(_xlpm.pd),_xlpm.pd,""))</f>
        <v/>
      </c>
      <c r="O1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3" s="53" t="str">
        <f ca="1">IF(ISNUMBER(GateFacts[[#This Row],[تاريخ البوابة]]),GateFacts[[#This Row],[تاريخ البوابة]]-TODAY(),"")</f>
        <v/>
      </c>
      <c r="Q103" s="53" t="str">
        <f>IF(ISNUMBER(GateFacts[[#This Row],[تاريخ البوابة]]),TEXT(GateFacts[[#This Row],[تاريخ البوابة]],"yyyy-mm"),"بدون تاريخ")</f>
        <v>بدون تاريخ</v>
      </c>
      <c r="R103" s="53">
        <f ca="1">--OR(GateFacts[[#This Row],[الحالة]]="مكتمل",GateFacts[[#This Row],[الحالة]]="لا ينطبق")</f>
        <v>0</v>
      </c>
      <c r="S103" s="53">
        <f ca="1">_xlfn.LET(_xlpm.m,_xlfn.MINIFS(GateFacts[رقم البوابة],GateFacts[رقم المشروع],GateFacts[[#This Row],[رقم المشروع]],GateFacts[منجزة],0),IF(_xlpm.m=0,9,_xlpm.m))</f>
        <v>4</v>
      </c>
      <c r="T103" s="53">
        <f ca="1">--(GateFacts[[#This Row],[رقم البوابة]]=GateFacts[[#This Row],[البوابة الحالية للمشروع]])</f>
        <v>0</v>
      </c>
      <c r="U103" s="53">
        <f ca="1">IF(AND(GateFacts[[#This Row],[الحالة]]="مكتمل",COUNTIFS(GateFacts[رقم المشروع],GateFacts[[#This Row],[رقم المشروع]],GateFacts[رقم البوابة],"&lt;"&amp;GateFacts[[#This Row],[رقم البوابة]],GateFacts[منجزة],0)&gt;0),1,0)</f>
        <v>0</v>
      </c>
      <c r="V103" s="53" t="e">
        <f>SUBTOTAL(103,GateFacts[[#This Row],[م]])*OR(SelRegion="الكل",GateFacts[[#This Row],[المنطقة]]=SelRegion)</f>
        <v>#REF!</v>
      </c>
      <c r="W103" s="74" t="str" cm="1">
        <f t="array" ref="W103">IF(ISNUMBER(GateFacts[[#This Row],[صف المصدر]]),INDEX(Table15[],GateFacts[[#This Row],[صف المصدر]],16),"")</f>
        <v>الشمالي الغربي</v>
      </c>
    </row>
    <row r="104" spans="1:23" x14ac:dyDescent="0.4">
      <c r="A104" s="53" cm="1">
        <f t="array" ref="A104">ROW()-ROW(GateFacts[#Headers])</f>
        <v>103</v>
      </c>
      <c r="B104" s="53">
        <f>INT((GateFacts[[#This Row],[م]]-1)/8)+1</f>
        <v>13</v>
      </c>
      <c r="C104" s="53">
        <f>MOD(GateFacts[[#This Row],[م]]-1,8)+1</f>
        <v>7</v>
      </c>
      <c r="D104" s="53" cm="1">
        <f t="array" ref="D104">IFERROR(INDEX(_xlfn.ANCHORARRAY(Settings!$H$2),GateFacts[[#This Row],[رقم المشروع]]),"")</f>
        <v>210</v>
      </c>
      <c r="E104" s="53" t="str" cm="1">
        <f t="array" ref="E104">INDEX(Table15[],GateFacts[[#This Row],[صف المصدر]],14)&amp;""</f>
        <v>P846-3</v>
      </c>
      <c r="F104" s="53" t="str" cm="1">
        <f t="array" ref="F104">INDEX(Table15[],GateFacts[[#This Row],[صف المصدر]],15)&amp;""</f>
        <v>تنفيذ شبكات الصرف الصحي  بمخططات الرانوناء واحياء جنوب المدينة ( المرحلة الثانية)</v>
      </c>
      <c r="G104" s="53" t="str" cm="1">
        <f t="array" ref="G104">INDEX(Table15[],GateFacts[[#This Row],[صف المصدر]],17)&amp;""</f>
        <v>المدينة المنورة</v>
      </c>
      <c r="H104" s="58">
        <f>N(INDEX(Table15[],GateFacts[[#This Row],[صف المصدر]],18))</f>
        <v>97750000</v>
      </c>
      <c r="I104" s="53" t="str" cm="1">
        <f t="array" ref="I104">_xlfn.LET(_xlpm.x,TRIM(INDEX(Table15[],GateFacts[[#This Row],[صف المصدر]],22)&amp;""),IF(_xlpm.x="","غير محدد",_xlpm.x))</f>
        <v>لم يتم إستلام طلب الشراء</v>
      </c>
      <c r="J104" s="53" t="str">
        <f>"بوابة "&amp;GateFacts[[#This Row],[رقم البوابة]]</f>
        <v>بوابة 7</v>
      </c>
      <c r="K104" s="53" t="str" cm="1">
        <f t="array" ref="K104">INDEX(Settings!$E$2:$E$9,GateFacts[[#This Row],[رقم البوابة]])</f>
        <v>الاختبارات التشغيلية</v>
      </c>
      <c r="L104" s="53" t="str" cm="1">
        <f t="array" ref="L104">_xlfn.LET(_xlpm.c,INDEX(Table15[],GateFacts[[#This Row],[صف المصدر]],9-GateFacts[[#This Row],[رقم البوابة]]),IF(ISBLANK(_xlpm.c),"",_xlpm.c))</f>
        <v/>
      </c>
      <c r="M1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4" s="56" t="str" cm="1">
        <f t="array" ref="N104">_xlfn.LET(_xlpm.r,GateFacts[[#This Row],[صف المصدر]],_xlpm.g,GateFacts[[#This Row],[رقم البوابة]],_xlpm.pd,IF(AND(ISNUMBER(_xlpm.r),_xlpm.g&gt;=6,_xlpm.g&lt;=8),INDEX(Table15[],_xlpm.r,19+_xlpm.g),""),IF(ISNUMBER(_xlpm.pd),_xlpm.pd,""))</f>
        <v/>
      </c>
      <c r="O1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4" s="53" t="str">
        <f ca="1">IF(ISNUMBER(GateFacts[[#This Row],[تاريخ البوابة]]),GateFacts[[#This Row],[تاريخ البوابة]]-TODAY(),"")</f>
        <v/>
      </c>
      <c r="Q104" s="53" t="str">
        <f>IF(ISNUMBER(GateFacts[[#This Row],[تاريخ البوابة]]),TEXT(GateFacts[[#This Row],[تاريخ البوابة]],"yyyy-mm"),"بدون تاريخ")</f>
        <v>بدون تاريخ</v>
      </c>
      <c r="R104" s="53">
        <f ca="1">--OR(GateFacts[[#This Row],[الحالة]]="مكتمل",GateFacts[[#This Row],[الحالة]]="لا ينطبق")</f>
        <v>0</v>
      </c>
      <c r="S104" s="53">
        <f ca="1">_xlfn.LET(_xlpm.m,_xlfn.MINIFS(GateFacts[رقم البوابة],GateFacts[رقم المشروع],GateFacts[[#This Row],[رقم المشروع]],GateFacts[منجزة],0),IF(_xlpm.m=0,9,_xlpm.m))</f>
        <v>4</v>
      </c>
      <c r="T104" s="53">
        <f ca="1">--(GateFacts[[#This Row],[رقم البوابة]]=GateFacts[[#This Row],[البوابة الحالية للمشروع]])</f>
        <v>0</v>
      </c>
      <c r="U104" s="53">
        <f ca="1">IF(AND(GateFacts[[#This Row],[الحالة]]="مكتمل",COUNTIFS(GateFacts[رقم المشروع],GateFacts[[#This Row],[رقم المشروع]],GateFacts[رقم البوابة],"&lt;"&amp;GateFacts[[#This Row],[رقم البوابة]],GateFacts[منجزة],0)&gt;0),1,0)</f>
        <v>0</v>
      </c>
      <c r="V104" s="53" t="e">
        <f>SUBTOTAL(103,GateFacts[[#This Row],[م]])*OR(SelRegion="الكل",GateFacts[[#This Row],[المنطقة]]=SelRegion)</f>
        <v>#REF!</v>
      </c>
      <c r="W104" s="74" t="str" cm="1">
        <f t="array" ref="W104">IF(ISNUMBER(GateFacts[[#This Row],[صف المصدر]]),INDEX(Table15[],GateFacts[[#This Row],[صف المصدر]],16),"")</f>
        <v>الشمالي الغربي</v>
      </c>
    </row>
    <row r="105" spans="1:23" x14ac:dyDescent="0.4">
      <c r="A105" s="53" cm="1">
        <f t="array" ref="A105">ROW()-ROW(GateFacts[#Headers])</f>
        <v>104</v>
      </c>
      <c r="B105" s="53">
        <f>INT((GateFacts[[#This Row],[م]]-1)/8)+1</f>
        <v>13</v>
      </c>
      <c r="C105" s="53">
        <f>MOD(GateFacts[[#This Row],[م]]-1,8)+1</f>
        <v>8</v>
      </c>
      <c r="D105" s="53" cm="1">
        <f t="array" ref="D105">IFERROR(INDEX(_xlfn.ANCHORARRAY(Settings!$H$2),GateFacts[[#This Row],[رقم المشروع]]),"")</f>
        <v>210</v>
      </c>
      <c r="E105" s="53" t="str" cm="1">
        <f t="array" ref="E105">INDEX(Table15[],GateFacts[[#This Row],[صف المصدر]],14)&amp;""</f>
        <v>P846-3</v>
      </c>
      <c r="F105" s="53" t="str" cm="1">
        <f t="array" ref="F105">INDEX(Table15[],GateFacts[[#This Row],[صف المصدر]],15)&amp;""</f>
        <v>تنفيذ شبكات الصرف الصحي  بمخططات الرانوناء واحياء جنوب المدينة ( المرحلة الثانية)</v>
      </c>
      <c r="G105" s="53" t="str" cm="1">
        <f t="array" ref="G105">INDEX(Table15[],GateFacts[[#This Row],[صف المصدر]],17)&amp;""</f>
        <v>المدينة المنورة</v>
      </c>
      <c r="H105" s="58">
        <f>N(INDEX(Table15[],GateFacts[[#This Row],[صف المصدر]],18))</f>
        <v>97750000</v>
      </c>
      <c r="I105" s="53" t="str" cm="1">
        <f t="array" ref="I105">_xlfn.LET(_xlpm.x,TRIM(INDEX(Table15[],GateFacts[[#This Row],[صف المصدر]],22)&amp;""),IF(_xlpm.x="","غير محدد",_xlpm.x))</f>
        <v>لم يتم إستلام طلب الشراء</v>
      </c>
      <c r="J105" s="53" t="str">
        <f>"بوابة "&amp;GateFacts[[#This Row],[رقم البوابة]]</f>
        <v>بوابة 8</v>
      </c>
      <c r="K105" s="53" t="str" cm="1">
        <f t="array" ref="K105">INDEX(Settings!$E$2:$E$9,GateFacts[[#This Row],[رقم البوابة]])</f>
        <v>التسليم و الاغلاق</v>
      </c>
      <c r="L105" s="53" t="str" cm="1">
        <f t="array" ref="L105">_xlfn.LET(_xlpm.c,INDEX(Table15[],GateFacts[[#This Row],[صف المصدر]],9-GateFacts[[#This Row],[رقم البوابة]]),IF(ISBLANK(_xlpm.c),"",_xlpm.c))</f>
        <v/>
      </c>
      <c r="M1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5" s="56" t="str" cm="1">
        <f t="array" ref="N105">_xlfn.LET(_xlpm.r,GateFacts[[#This Row],[صف المصدر]],_xlpm.g,GateFacts[[#This Row],[رقم البوابة]],_xlpm.pd,IF(AND(ISNUMBER(_xlpm.r),_xlpm.g&gt;=6,_xlpm.g&lt;=8),INDEX(Table15[],_xlpm.r,19+_xlpm.g),""),IF(ISNUMBER(_xlpm.pd),_xlpm.pd,""))</f>
        <v/>
      </c>
      <c r="O1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5" s="53" t="str">
        <f ca="1">IF(ISNUMBER(GateFacts[[#This Row],[تاريخ البوابة]]),GateFacts[[#This Row],[تاريخ البوابة]]-TODAY(),"")</f>
        <v/>
      </c>
      <c r="Q105" s="53" t="str">
        <f>IF(ISNUMBER(GateFacts[[#This Row],[تاريخ البوابة]]),TEXT(GateFacts[[#This Row],[تاريخ البوابة]],"yyyy-mm"),"بدون تاريخ")</f>
        <v>بدون تاريخ</v>
      </c>
      <c r="R105" s="53">
        <f ca="1">--OR(GateFacts[[#This Row],[الحالة]]="مكتمل",GateFacts[[#This Row],[الحالة]]="لا ينطبق")</f>
        <v>0</v>
      </c>
      <c r="S105" s="53">
        <f ca="1">_xlfn.LET(_xlpm.m,_xlfn.MINIFS(GateFacts[رقم البوابة],GateFacts[رقم المشروع],GateFacts[[#This Row],[رقم المشروع]],GateFacts[منجزة],0),IF(_xlpm.m=0,9,_xlpm.m))</f>
        <v>4</v>
      </c>
      <c r="T105" s="53">
        <f ca="1">--(GateFacts[[#This Row],[رقم البوابة]]=GateFacts[[#This Row],[البوابة الحالية للمشروع]])</f>
        <v>0</v>
      </c>
      <c r="U105" s="53">
        <f ca="1">IF(AND(GateFacts[[#This Row],[الحالة]]="مكتمل",COUNTIFS(GateFacts[رقم المشروع],GateFacts[[#This Row],[رقم المشروع]],GateFacts[رقم البوابة],"&lt;"&amp;GateFacts[[#This Row],[رقم البوابة]],GateFacts[منجزة],0)&gt;0),1,0)</f>
        <v>0</v>
      </c>
      <c r="V105" s="53" t="e">
        <f>SUBTOTAL(103,GateFacts[[#This Row],[م]])*OR(SelRegion="الكل",GateFacts[[#This Row],[المنطقة]]=SelRegion)</f>
        <v>#REF!</v>
      </c>
      <c r="W105" s="74" t="str" cm="1">
        <f t="array" ref="W105">IF(ISNUMBER(GateFacts[[#This Row],[صف المصدر]]),INDEX(Table15[],GateFacts[[#This Row],[صف المصدر]],16),"")</f>
        <v>الشمالي الغربي</v>
      </c>
    </row>
    <row r="106" spans="1:23" x14ac:dyDescent="0.4">
      <c r="A106" s="53" cm="1">
        <f t="array" ref="A106">ROW()-ROW(GateFacts[#Headers])</f>
        <v>105</v>
      </c>
      <c r="B106" s="53">
        <f>INT((GateFacts[[#This Row],[م]]-1)/8)+1</f>
        <v>14</v>
      </c>
      <c r="C106" s="53">
        <f>MOD(GateFacts[[#This Row],[م]]-1,8)+1</f>
        <v>1</v>
      </c>
      <c r="D106" s="53" cm="1">
        <f t="array" ref="D106">IFERROR(INDEX(_xlfn.ANCHORARRAY(Settings!$H$2),GateFacts[[#This Row],[رقم المشروع]]),"")</f>
        <v>211</v>
      </c>
      <c r="E106" s="53" t="str" cm="1">
        <f t="array" ref="E106">INDEX(Table15[],GateFacts[[#This Row],[صف المصدر]],14)&amp;""</f>
        <v>P846-5</v>
      </c>
      <c r="F106" s="53" t="str" cm="1">
        <f t="array" ref="F106">INDEX(Table15[],GateFacts[[#This Row],[صف المصدر]],15)&amp;""</f>
        <v>تنفيذ شبكات الصرف الصحي بمخططات شوران واحياء جنوب المدينة</v>
      </c>
      <c r="G106" s="53" t="str" cm="1">
        <f t="array" ref="G106">INDEX(Table15[],GateFacts[[#This Row],[صف المصدر]],17)&amp;""</f>
        <v>المدينة المنورة</v>
      </c>
      <c r="H106" s="58">
        <f>N(INDEX(Table15[],GateFacts[[#This Row],[صف المصدر]],18))</f>
        <v>85000000</v>
      </c>
      <c r="I106" s="53" t="str" cm="1">
        <f t="array" ref="I106">_xlfn.LET(_xlpm.x,TRIM(INDEX(Table15[],GateFacts[[#This Row],[صف المصدر]],22)&amp;""),IF(_xlpm.x="","غير محدد",_xlpm.x))</f>
        <v>لم يتم إستلام طلب الشراء</v>
      </c>
      <c r="J106" s="53" t="str">
        <f>"بوابة "&amp;GateFacts[[#This Row],[رقم البوابة]]</f>
        <v>بوابة 1</v>
      </c>
      <c r="K106" s="53" t="str" cm="1">
        <f t="array" ref="K106">INDEX(Settings!$E$2:$E$9,GateFacts[[#This Row],[رقم البوابة]])</f>
        <v>تخطيط استراتيجي</v>
      </c>
      <c r="L106" s="53" t="str" cm="1">
        <f t="array" ref="L106">_xlfn.LET(_xlpm.c,INDEX(Table15[],GateFacts[[#This Row],[صف المصدر]],9-GateFacts[[#This Row],[رقم البوابة]]),IF(ISBLANK(_xlpm.c),"",_xlpm.c))</f>
        <v>مكتمل</v>
      </c>
      <c r="M1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6" s="56" t="str" cm="1">
        <f t="array" ref="N106">_xlfn.LET(_xlpm.r,GateFacts[[#This Row],[صف المصدر]],_xlpm.g,GateFacts[[#This Row],[رقم البوابة]],_xlpm.pd,IF(AND(ISNUMBER(_xlpm.r),_xlpm.g&gt;=6,_xlpm.g&lt;=8),INDEX(Table15[],_xlpm.r,19+_xlpm.g),""),IF(ISNUMBER(_xlpm.pd),_xlpm.pd,""))</f>
        <v/>
      </c>
      <c r="O1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6" s="53" t="str">
        <f ca="1">IF(ISNUMBER(GateFacts[[#This Row],[تاريخ البوابة]]),GateFacts[[#This Row],[تاريخ البوابة]]-TODAY(),"")</f>
        <v/>
      </c>
      <c r="Q106" s="53" t="str">
        <f>IF(ISNUMBER(GateFacts[[#This Row],[تاريخ البوابة]]),TEXT(GateFacts[[#This Row],[تاريخ البوابة]],"yyyy-mm"),"بدون تاريخ")</f>
        <v>بدون تاريخ</v>
      </c>
      <c r="R106" s="53">
        <f ca="1">--OR(GateFacts[[#This Row],[الحالة]]="مكتمل",GateFacts[[#This Row],[الحالة]]="لا ينطبق")</f>
        <v>1</v>
      </c>
      <c r="S106" s="53">
        <f ca="1">_xlfn.LET(_xlpm.m,_xlfn.MINIFS(GateFacts[رقم البوابة],GateFacts[رقم المشروع],GateFacts[[#This Row],[رقم المشروع]],GateFacts[منجزة],0),IF(_xlpm.m=0,9,_xlpm.m))</f>
        <v>4</v>
      </c>
      <c r="T106" s="53">
        <f ca="1">--(GateFacts[[#This Row],[رقم البوابة]]=GateFacts[[#This Row],[البوابة الحالية للمشروع]])</f>
        <v>0</v>
      </c>
      <c r="U106" s="53">
        <f ca="1">IF(AND(GateFacts[[#This Row],[الحالة]]="مكتمل",COUNTIFS(GateFacts[رقم المشروع],GateFacts[[#This Row],[رقم المشروع]],GateFacts[رقم البوابة],"&lt;"&amp;GateFacts[[#This Row],[رقم البوابة]],GateFacts[منجزة],0)&gt;0),1,0)</f>
        <v>0</v>
      </c>
      <c r="V106" s="53" t="e">
        <f>SUBTOTAL(103,GateFacts[[#This Row],[م]])*OR(SelRegion="الكل",GateFacts[[#This Row],[المنطقة]]=SelRegion)</f>
        <v>#REF!</v>
      </c>
      <c r="W106" s="74" t="str" cm="1">
        <f t="array" ref="W106">IF(ISNUMBER(GateFacts[[#This Row],[صف المصدر]]),INDEX(Table15[],GateFacts[[#This Row],[صف المصدر]],16),"")</f>
        <v>الشمالي الغربي</v>
      </c>
    </row>
    <row r="107" spans="1:23" x14ac:dyDescent="0.4">
      <c r="A107" s="53" cm="1">
        <f t="array" ref="A107">ROW()-ROW(GateFacts[#Headers])</f>
        <v>106</v>
      </c>
      <c r="B107" s="53">
        <f>INT((GateFacts[[#This Row],[م]]-1)/8)+1</f>
        <v>14</v>
      </c>
      <c r="C107" s="53">
        <f>MOD(GateFacts[[#This Row],[م]]-1,8)+1</f>
        <v>2</v>
      </c>
      <c r="D107" s="53" cm="1">
        <f t="array" ref="D107">IFERROR(INDEX(_xlfn.ANCHORARRAY(Settings!$H$2),GateFacts[[#This Row],[رقم المشروع]]),"")</f>
        <v>211</v>
      </c>
      <c r="E107" s="53" t="str" cm="1">
        <f t="array" ref="E107">INDEX(Table15[],GateFacts[[#This Row],[صف المصدر]],14)&amp;""</f>
        <v>P846-5</v>
      </c>
      <c r="F107" s="53" t="str" cm="1">
        <f t="array" ref="F107">INDEX(Table15[],GateFacts[[#This Row],[صف المصدر]],15)&amp;""</f>
        <v>تنفيذ شبكات الصرف الصحي بمخططات شوران واحياء جنوب المدينة</v>
      </c>
      <c r="G107" s="53" t="str" cm="1">
        <f t="array" ref="G107">INDEX(Table15[],GateFacts[[#This Row],[صف المصدر]],17)&amp;""</f>
        <v>المدينة المنورة</v>
      </c>
      <c r="H107" s="58">
        <f>N(INDEX(Table15[],GateFacts[[#This Row],[صف المصدر]],18))</f>
        <v>85000000</v>
      </c>
      <c r="I107" s="53" t="str" cm="1">
        <f t="array" ref="I107">_xlfn.LET(_xlpm.x,TRIM(INDEX(Table15[],GateFacts[[#This Row],[صف المصدر]],22)&amp;""),IF(_xlpm.x="","غير محدد",_xlpm.x))</f>
        <v>لم يتم إستلام طلب الشراء</v>
      </c>
      <c r="J107" s="53" t="str">
        <f>"بوابة "&amp;GateFacts[[#This Row],[رقم البوابة]]</f>
        <v>بوابة 2</v>
      </c>
      <c r="K107" s="53" t="str" cm="1">
        <f t="array" ref="K107">INDEX(Settings!$E$2:$E$9,GateFacts[[#This Row],[رقم البوابة]])</f>
        <v>التخطيط الاولي</v>
      </c>
      <c r="L107" s="53" t="str" cm="1">
        <f t="array" ref="L107">_xlfn.LET(_xlpm.c,INDEX(Table15[],GateFacts[[#This Row],[صف المصدر]],9-GateFacts[[#This Row],[رقم البوابة]]),IF(ISBLANK(_xlpm.c),"",_xlpm.c))</f>
        <v>مكتمل</v>
      </c>
      <c r="M10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7" s="56" t="str" cm="1">
        <f t="array" ref="N107">_xlfn.LET(_xlpm.r,GateFacts[[#This Row],[صف المصدر]],_xlpm.g,GateFacts[[#This Row],[رقم البوابة]],_xlpm.pd,IF(AND(ISNUMBER(_xlpm.r),_xlpm.g&gt;=6,_xlpm.g&lt;=8),INDEX(Table15[],_xlpm.r,19+_xlpm.g),""),IF(ISNUMBER(_xlpm.pd),_xlpm.pd,""))</f>
        <v/>
      </c>
      <c r="O1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7" s="53" t="str">
        <f ca="1">IF(ISNUMBER(GateFacts[[#This Row],[تاريخ البوابة]]),GateFacts[[#This Row],[تاريخ البوابة]]-TODAY(),"")</f>
        <v/>
      </c>
      <c r="Q107" s="53" t="str">
        <f>IF(ISNUMBER(GateFacts[[#This Row],[تاريخ البوابة]]),TEXT(GateFacts[[#This Row],[تاريخ البوابة]],"yyyy-mm"),"بدون تاريخ")</f>
        <v>بدون تاريخ</v>
      </c>
      <c r="R107" s="53">
        <f ca="1">--OR(GateFacts[[#This Row],[الحالة]]="مكتمل",GateFacts[[#This Row],[الحالة]]="لا ينطبق")</f>
        <v>1</v>
      </c>
      <c r="S107" s="53">
        <f ca="1">_xlfn.LET(_xlpm.m,_xlfn.MINIFS(GateFacts[رقم البوابة],GateFacts[رقم المشروع],GateFacts[[#This Row],[رقم المشروع]],GateFacts[منجزة],0),IF(_xlpm.m=0,9,_xlpm.m))</f>
        <v>4</v>
      </c>
      <c r="T107" s="53">
        <f ca="1">--(GateFacts[[#This Row],[رقم البوابة]]=GateFacts[[#This Row],[البوابة الحالية للمشروع]])</f>
        <v>0</v>
      </c>
      <c r="U107" s="53">
        <f ca="1">IF(AND(GateFacts[[#This Row],[الحالة]]="مكتمل",COUNTIFS(GateFacts[رقم المشروع],GateFacts[[#This Row],[رقم المشروع]],GateFacts[رقم البوابة],"&lt;"&amp;GateFacts[[#This Row],[رقم البوابة]],GateFacts[منجزة],0)&gt;0),1,0)</f>
        <v>0</v>
      </c>
      <c r="V107" s="53" t="e">
        <f>SUBTOTAL(103,GateFacts[[#This Row],[م]])*OR(SelRegion="الكل",GateFacts[[#This Row],[المنطقة]]=SelRegion)</f>
        <v>#REF!</v>
      </c>
      <c r="W107" s="74" t="str" cm="1">
        <f t="array" ref="W107">IF(ISNUMBER(GateFacts[[#This Row],[صف المصدر]]),INDEX(Table15[],GateFacts[[#This Row],[صف المصدر]],16),"")</f>
        <v>الشمالي الغربي</v>
      </c>
    </row>
    <row r="108" spans="1:23" x14ac:dyDescent="0.4">
      <c r="A108" s="53" cm="1">
        <f t="array" ref="A108">ROW()-ROW(GateFacts[#Headers])</f>
        <v>107</v>
      </c>
      <c r="B108" s="53">
        <f>INT((GateFacts[[#This Row],[م]]-1)/8)+1</f>
        <v>14</v>
      </c>
      <c r="C108" s="53">
        <f>MOD(GateFacts[[#This Row],[م]]-1,8)+1</f>
        <v>3</v>
      </c>
      <c r="D108" s="53" cm="1">
        <f t="array" ref="D108">IFERROR(INDEX(_xlfn.ANCHORARRAY(Settings!$H$2),GateFacts[[#This Row],[رقم المشروع]]),"")</f>
        <v>211</v>
      </c>
      <c r="E108" s="53" t="str" cm="1">
        <f t="array" ref="E108">INDEX(Table15[],GateFacts[[#This Row],[صف المصدر]],14)&amp;""</f>
        <v>P846-5</v>
      </c>
      <c r="F108" s="53" t="str" cm="1">
        <f t="array" ref="F108">INDEX(Table15[],GateFacts[[#This Row],[صف المصدر]],15)&amp;""</f>
        <v>تنفيذ شبكات الصرف الصحي بمخططات شوران واحياء جنوب المدينة</v>
      </c>
      <c r="G108" s="53" t="str" cm="1">
        <f t="array" ref="G108">INDEX(Table15[],GateFacts[[#This Row],[صف المصدر]],17)&amp;""</f>
        <v>المدينة المنورة</v>
      </c>
      <c r="H108" s="58">
        <f>N(INDEX(Table15[],GateFacts[[#This Row],[صف المصدر]],18))</f>
        <v>85000000</v>
      </c>
      <c r="I108" s="53" t="str" cm="1">
        <f t="array" ref="I108">_xlfn.LET(_xlpm.x,TRIM(INDEX(Table15[],GateFacts[[#This Row],[صف المصدر]],22)&amp;""),IF(_xlpm.x="","غير محدد",_xlpm.x))</f>
        <v>لم يتم إستلام طلب الشراء</v>
      </c>
      <c r="J108" s="53" t="str">
        <f>"بوابة "&amp;GateFacts[[#This Row],[رقم البوابة]]</f>
        <v>بوابة 3</v>
      </c>
      <c r="K108" s="53" t="str" cm="1">
        <f t="array" ref="K108">INDEX(Settings!$E$2:$E$9,GateFacts[[#This Row],[رقم البوابة]])</f>
        <v>الطرح للتصميم</v>
      </c>
      <c r="L108" s="53" t="str" cm="1">
        <f t="array" ref="L108">_xlfn.LET(_xlpm.c,INDEX(Table15[],GateFacts[[#This Row],[صف المصدر]],9-GateFacts[[#This Row],[رقم البوابة]]),IF(ISBLANK(_xlpm.c),"",_xlpm.c))</f>
        <v>لا ينطبق</v>
      </c>
      <c r="M10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8" s="56" t="str" cm="1">
        <f t="array" ref="N108">_xlfn.LET(_xlpm.r,GateFacts[[#This Row],[صف المصدر]],_xlpm.g,GateFacts[[#This Row],[رقم البوابة]],_xlpm.pd,IF(AND(ISNUMBER(_xlpm.r),_xlpm.g&gt;=6,_xlpm.g&lt;=8),INDEX(Table15[],_xlpm.r,19+_xlpm.g),""),IF(ISNUMBER(_xlpm.pd),_xlpm.pd,""))</f>
        <v/>
      </c>
      <c r="O1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8" s="53" t="str">
        <f ca="1">IF(ISNUMBER(GateFacts[[#This Row],[تاريخ البوابة]]),GateFacts[[#This Row],[تاريخ البوابة]]-TODAY(),"")</f>
        <v/>
      </c>
      <c r="Q108" s="53" t="str">
        <f>IF(ISNUMBER(GateFacts[[#This Row],[تاريخ البوابة]]),TEXT(GateFacts[[#This Row],[تاريخ البوابة]],"yyyy-mm"),"بدون تاريخ")</f>
        <v>بدون تاريخ</v>
      </c>
      <c r="R108" s="53">
        <f ca="1">--OR(GateFacts[[#This Row],[الحالة]]="مكتمل",GateFacts[[#This Row],[الحالة]]="لا ينطبق")</f>
        <v>1</v>
      </c>
      <c r="S108" s="53">
        <f ca="1">_xlfn.LET(_xlpm.m,_xlfn.MINIFS(GateFacts[رقم البوابة],GateFacts[رقم المشروع],GateFacts[[#This Row],[رقم المشروع]],GateFacts[منجزة],0),IF(_xlpm.m=0,9,_xlpm.m))</f>
        <v>4</v>
      </c>
      <c r="T108" s="53">
        <f ca="1">--(GateFacts[[#This Row],[رقم البوابة]]=GateFacts[[#This Row],[البوابة الحالية للمشروع]])</f>
        <v>0</v>
      </c>
      <c r="U108" s="53">
        <f ca="1">IF(AND(GateFacts[[#This Row],[الحالة]]="مكتمل",COUNTIFS(GateFacts[رقم المشروع],GateFacts[[#This Row],[رقم المشروع]],GateFacts[رقم البوابة],"&lt;"&amp;GateFacts[[#This Row],[رقم البوابة]],GateFacts[منجزة],0)&gt;0),1,0)</f>
        <v>0</v>
      </c>
      <c r="V108" s="53" t="e">
        <f>SUBTOTAL(103,GateFacts[[#This Row],[م]])*OR(SelRegion="الكل",GateFacts[[#This Row],[المنطقة]]=SelRegion)</f>
        <v>#REF!</v>
      </c>
      <c r="W108" s="74" t="str" cm="1">
        <f t="array" ref="W108">IF(ISNUMBER(GateFacts[[#This Row],[صف المصدر]]),INDEX(Table15[],GateFacts[[#This Row],[صف المصدر]],16),"")</f>
        <v>الشمالي الغربي</v>
      </c>
    </row>
    <row r="109" spans="1:23" x14ac:dyDescent="0.4">
      <c r="A109" s="53" cm="1">
        <f t="array" ref="A109">ROW()-ROW(GateFacts[#Headers])</f>
        <v>108</v>
      </c>
      <c r="B109" s="53">
        <f>INT((GateFacts[[#This Row],[م]]-1)/8)+1</f>
        <v>14</v>
      </c>
      <c r="C109" s="53">
        <f>MOD(GateFacts[[#This Row],[م]]-1,8)+1</f>
        <v>4</v>
      </c>
      <c r="D109" s="53" cm="1">
        <f t="array" ref="D109">IFERROR(INDEX(_xlfn.ANCHORARRAY(Settings!$H$2),GateFacts[[#This Row],[رقم المشروع]]),"")</f>
        <v>211</v>
      </c>
      <c r="E109" s="53" t="str" cm="1">
        <f t="array" ref="E109">INDEX(Table15[],GateFacts[[#This Row],[صف المصدر]],14)&amp;""</f>
        <v>P846-5</v>
      </c>
      <c r="F109" s="53" t="str" cm="1">
        <f t="array" ref="F109">INDEX(Table15[],GateFacts[[#This Row],[صف المصدر]],15)&amp;""</f>
        <v>تنفيذ شبكات الصرف الصحي بمخططات شوران واحياء جنوب المدينة</v>
      </c>
      <c r="G109" s="53" t="str" cm="1">
        <f t="array" ref="G109">INDEX(Table15[],GateFacts[[#This Row],[صف المصدر]],17)&amp;""</f>
        <v>المدينة المنورة</v>
      </c>
      <c r="H109" s="58">
        <f>N(INDEX(Table15[],GateFacts[[#This Row],[صف المصدر]],18))</f>
        <v>85000000</v>
      </c>
      <c r="I109" s="53" t="str" cm="1">
        <f t="array" ref="I109">_xlfn.LET(_xlpm.x,TRIM(INDEX(Table15[],GateFacts[[#This Row],[صف المصدر]],22)&amp;""),IF(_xlpm.x="","غير محدد",_xlpm.x))</f>
        <v>لم يتم إستلام طلب الشراء</v>
      </c>
      <c r="J109" s="53" t="str">
        <f>"بوابة "&amp;GateFacts[[#This Row],[رقم البوابة]]</f>
        <v>بوابة 4</v>
      </c>
      <c r="K109" s="53" t="str" cm="1">
        <f t="array" ref="K109">INDEX(Settings!$E$2:$E$9,GateFacts[[#This Row],[رقم البوابة]])</f>
        <v>التصميم</v>
      </c>
      <c r="L109" s="53" t="str" cm="1">
        <f t="array" ref="L109">_xlfn.LET(_xlpm.c,INDEX(Table15[],GateFacts[[#This Row],[صف المصدر]],9-GateFacts[[#This Row],[رقم البوابة]]),IF(ISBLANK(_xlpm.c),"",_xlpm.c))</f>
        <v>جاري</v>
      </c>
      <c r="M10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9" s="56" t="str" cm="1">
        <f t="array" ref="N109">_xlfn.LET(_xlpm.r,GateFacts[[#This Row],[صف المصدر]],_xlpm.g,GateFacts[[#This Row],[رقم البوابة]],_xlpm.pd,IF(AND(ISNUMBER(_xlpm.r),_xlpm.g&gt;=6,_xlpm.g&lt;=8),INDEX(Table15[],_xlpm.r,19+_xlpm.g),""),IF(ISNUMBER(_xlpm.pd),_xlpm.pd,""))</f>
        <v/>
      </c>
      <c r="O1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9" s="53" t="str">
        <f ca="1">IF(ISNUMBER(GateFacts[[#This Row],[تاريخ البوابة]]),GateFacts[[#This Row],[تاريخ البوابة]]-TODAY(),"")</f>
        <v/>
      </c>
      <c r="Q109" s="53" t="str">
        <f>IF(ISNUMBER(GateFacts[[#This Row],[تاريخ البوابة]]),TEXT(GateFacts[[#This Row],[تاريخ البوابة]],"yyyy-mm"),"بدون تاريخ")</f>
        <v>بدون تاريخ</v>
      </c>
      <c r="R109" s="53">
        <f ca="1">--OR(GateFacts[[#This Row],[الحالة]]="مكتمل",GateFacts[[#This Row],[الحالة]]="لا ينطبق")</f>
        <v>0</v>
      </c>
      <c r="S109" s="53">
        <f ca="1">_xlfn.LET(_xlpm.m,_xlfn.MINIFS(GateFacts[رقم البوابة],GateFacts[رقم المشروع],GateFacts[[#This Row],[رقم المشروع]],GateFacts[منجزة],0),IF(_xlpm.m=0,9,_xlpm.m))</f>
        <v>4</v>
      </c>
      <c r="T109" s="53">
        <f ca="1">--(GateFacts[[#This Row],[رقم البوابة]]=GateFacts[[#This Row],[البوابة الحالية للمشروع]])</f>
        <v>1</v>
      </c>
      <c r="U109" s="53">
        <f ca="1">IF(AND(GateFacts[[#This Row],[الحالة]]="مكتمل",COUNTIFS(GateFacts[رقم المشروع],GateFacts[[#This Row],[رقم المشروع]],GateFacts[رقم البوابة],"&lt;"&amp;GateFacts[[#This Row],[رقم البوابة]],GateFacts[منجزة],0)&gt;0),1,0)</f>
        <v>0</v>
      </c>
      <c r="V109" s="53" t="e">
        <f>SUBTOTAL(103,GateFacts[[#This Row],[م]])*OR(SelRegion="الكل",GateFacts[[#This Row],[المنطقة]]=SelRegion)</f>
        <v>#REF!</v>
      </c>
      <c r="W109" s="74" t="str" cm="1">
        <f t="array" ref="W109">IF(ISNUMBER(GateFacts[[#This Row],[صف المصدر]]),INDEX(Table15[],GateFacts[[#This Row],[صف المصدر]],16),"")</f>
        <v>الشمالي الغربي</v>
      </c>
    </row>
    <row r="110" spans="1:23" x14ac:dyDescent="0.4">
      <c r="A110" s="53" cm="1">
        <f t="array" ref="A110">ROW()-ROW(GateFacts[#Headers])</f>
        <v>109</v>
      </c>
      <c r="B110" s="53">
        <f>INT((GateFacts[[#This Row],[م]]-1)/8)+1</f>
        <v>14</v>
      </c>
      <c r="C110" s="53">
        <f>MOD(GateFacts[[#This Row],[م]]-1,8)+1</f>
        <v>5</v>
      </c>
      <c r="D110" s="53" cm="1">
        <f t="array" ref="D110">IFERROR(INDEX(_xlfn.ANCHORARRAY(Settings!$H$2),GateFacts[[#This Row],[رقم المشروع]]),"")</f>
        <v>211</v>
      </c>
      <c r="E110" s="53" t="str" cm="1">
        <f t="array" ref="E110">INDEX(Table15[],GateFacts[[#This Row],[صف المصدر]],14)&amp;""</f>
        <v>P846-5</v>
      </c>
      <c r="F110" s="53" t="str" cm="1">
        <f t="array" ref="F110">INDEX(Table15[],GateFacts[[#This Row],[صف المصدر]],15)&amp;""</f>
        <v>تنفيذ شبكات الصرف الصحي بمخططات شوران واحياء جنوب المدينة</v>
      </c>
      <c r="G110" s="53" t="str" cm="1">
        <f t="array" ref="G110">INDEX(Table15[],GateFacts[[#This Row],[صف المصدر]],17)&amp;""</f>
        <v>المدينة المنورة</v>
      </c>
      <c r="H110" s="58">
        <f>N(INDEX(Table15[],GateFacts[[#This Row],[صف المصدر]],18))</f>
        <v>85000000</v>
      </c>
      <c r="I110" s="53" t="str" cm="1">
        <f t="array" ref="I110">_xlfn.LET(_xlpm.x,TRIM(INDEX(Table15[],GateFacts[[#This Row],[صف المصدر]],22)&amp;""),IF(_xlpm.x="","غير محدد",_xlpm.x))</f>
        <v>لم يتم إستلام طلب الشراء</v>
      </c>
      <c r="J110" s="53" t="str">
        <f>"بوابة "&amp;GateFacts[[#This Row],[رقم البوابة]]</f>
        <v>بوابة 5</v>
      </c>
      <c r="K110" s="53" t="str" cm="1">
        <f t="array" ref="K110">INDEX(Settings!$E$2:$E$9,GateFacts[[#This Row],[رقم البوابة]])</f>
        <v>الطرح للتنفيذ</v>
      </c>
      <c r="L110" s="53" t="str" cm="1">
        <f t="array" ref="L110">_xlfn.LET(_xlpm.c,INDEX(Table15[],GateFacts[[#This Row],[صف المصدر]],9-GateFacts[[#This Row],[رقم البوابة]]),IF(ISBLANK(_xlpm.c),"",_xlpm.c))</f>
        <v/>
      </c>
      <c r="M11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10" s="56" t="str" cm="1">
        <f t="array" ref="N110">_xlfn.LET(_xlpm.r,GateFacts[[#This Row],[صف المصدر]],_xlpm.g,GateFacts[[#This Row],[رقم البوابة]],_xlpm.pd,IF(AND(ISNUMBER(_xlpm.r),_xlpm.g&gt;=6,_xlpm.g&lt;=8),INDEX(Table15[],_xlpm.r,19+_xlpm.g),""),IF(ISNUMBER(_xlpm.pd),_xlpm.pd,""))</f>
        <v/>
      </c>
      <c r="O1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10" s="53" t="str">
        <f ca="1">IF(ISNUMBER(GateFacts[[#This Row],[تاريخ البوابة]]),GateFacts[[#This Row],[تاريخ البوابة]]-TODAY(),"")</f>
        <v/>
      </c>
      <c r="Q110" s="53" t="str">
        <f>IF(ISNUMBER(GateFacts[[#This Row],[تاريخ البوابة]]),TEXT(GateFacts[[#This Row],[تاريخ البوابة]],"yyyy-mm"),"بدون تاريخ")</f>
        <v>بدون تاريخ</v>
      </c>
      <c r="R110" s="53">
        <f ca="1">--OR(GateFacts[[#This Row],[الحالة]]="مكتمل",GateFacts[[#This Row],[الحالة]]="لا ينطبق")</f>
        <v>0</v>
      </c>
      <c r="S110" s="53">
        <f ca="1">_xlfn.LET(_xlpm.m,_xlfn.MINIFS(GateFacts[رقم البوابة],GateFacts[رقم المشروع],GateFacts[[#This Row],[رقم المشروع]],GateFacts[منجزة],0),IF(_xlpm.m=0,9,_xlpm.m))</f>
        <v>4</v>
      </c>
      <c r="T110" s="53">
        <f ca="1">--(GateFacts[[#This Row],[رقم البوابة]]=GateFacts[[#This Row],[البوابة الحالية للمشروع]])</f>
        <v>0</v>
      </c>
      <c r="U110" s="53">
        <f ca="1">IF(AND(GateFacts[[#This Row],[الحالة]]="مكتمل",COUNTIFS(GateFacts[رقم المشروع],GateFacts[[#This Row],[رقم المشروع]],GateFacts[رقم البوابة],"&lt;"&amp;GateFacts[[#This Row],[رقم البوابة]],GateFacts[منجزة],0)&gt;0),1,0)</f>
        <v>0</v>
      </c>
      <c r="V110" s="53" t="e">
        <f>SUBTOTAL(103,GateFacts[[#This Row],[م]])*OR(SelRegion="الكل",GateFacts[[#This Row],[المنطقة]]=SelRegion)</f>
        <v>#REF!</v>
      </c>
      <c r="W110" s="74" t="str" cm="1">
        <f t="array" ref="W110">IF(ISNUMBER(GateFacts[[#This Row],[صف المصدر]]),INDEX(Table15[],GateFacts[[#This Row],[صف المصدر]],16),"")</f>
        <v>الشمالي الغربي</v>
      </c>
    </row>
    <row r="111" spans="1:23" x14ac:dyDescent="0.4">
      <c r="A111" s="53" cm="1">
        <f t="array" ref="A111">ROW()-ROW(GateFacts[#Headers])</f>
        <v>110</v>
      </c>
      <c r="B111" s="53">
        <f>INT((GateFacts[[#This Row],[م]]-1)/8)+1</f>
        <v>14</v>
      </c>
      <c r="C111" s="53">
        <f>MOD(GateFacts[[#This Row],[م]]-1,8)+1</f>
        <v>6</v>
      </c>
      <c r="D111" s="53" cm="1">
        <f t="array" ref="D111">IFERROR(INDEX(_xlfn.ANCHORARRAY(Settings!$H$2),GateFacts[[#This Row],[رقم المشروع]]),"")</f>
        <v>211</v>
      </c>
      <c r="E111" s="53" t="str" cm="1">
        <f t="array" ref="E111">INDEX(Table15[],GateFacts[[#This Row],[صف المصدر]],14)&amp;""</f>
        <v>P846-5</v>
      </c>
      <c r="F111" s="53" t="str" cm="1">
        <f t="array" ref="F111">INDEX(Table15[],GateFacts[[#This Row],[صف المصدر]],15)&amp;""</f>
        <v>تنفيذ شبكات الصرف الصحي بمخططات شوران واحياء جنوب المدينة</v>
      </c>
      <c r="G111" s="53" t="str" cm="1">
        <f t="array" ref="G111">INDEX(Table15[],GateFacts[[#This Row],[صف المصدر]],17)&amp;""</f>
        <v>المدينة المنورة</v>
      </c>
      <c r="H111" s="58">
        <f>N(INDEX(Table15[],GateFacts[[#This Row],[صف المصدر]],18))</f>
        <v>85000000</v>
      </c>
      <c r="I111" s="53" t="str" cm="1">
        <f t="array" ref="I111">_xlfn.LET(_xlpm.x,TRIM(INDEX(Table15[],GateFacts[[#This Row],[صف المصدر]],22)&amp;""),IF(_xlpm.x="","غير محدد",_xlpm.x))</f>
        <v>لم يتم إستلام طلب الشراء</v>
      </c>
      <c r="J111" s="53" t="str">
        <f>"بوابة "&amp;GateFacts[[#This Row],[رقم البوابة]]</f>
        <v>بوابة 6</v>
      </c>
      <c r="K111" s="53" t="str" cm="1">
        <f t="array" ref="K111">INDEX(Settings!$E$2:$E$9,GateFacts[[#This Row],[رقم البوابة]])</f>
        <v>التنفيذ</v>
      </c>
      <c r="L111" s="53" t="str" cm="1">
        <f t="array" ref="L111">_xlfn.LET(_xlpm.c,INDEX(Table15[],GateFacts[[#This Row],[صف المصدر]],9-GateFacts[[#This Row],[رقم البوابة]]),IF(ISBLANK(_xlpm.c),"",_xlpm.c))</f>
        <v/>
      </c>
      <c r="M11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11" s="56" t="str" cm="1">
        <f t="array" ref="N111">_xlfn.LET(_xlpm.r,GateFacts[[#This Row],[صف المصدر]],_xlpm.g,GateFacts[[#This Row],[رقم البوابة]],_xlpm.pd,IF(AND(ISNUMBER(_xlpm.r),_xlpm.g&gt;=6,_xlpm.g&lt;=8),INDEX(Table15[],_xlpm.r,19+_xlpm.g),""),IF(ISNUMBER(_xlpm.pd),_xlpm.pd,""))</f>
        <v/>
      </c>
      <c r="O1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11" s="53" t="str">
        <f ca="1">IF(ISNUMBER(GateFacts[[#This Row],[تاريخ البوابة]]),GateFacts[[#This Row],[تاريخ البوابة]]-TODAY(),"")</f>
        <v/>
      </c>
      <c r="Q111" s="53" t="str">
        <f>IF(ISNUMBER(GateFacts[[#This Row],[تاريخ البوابة]]),TEXT(GateFacts[[#This Row],[تاريخ البوابة]],"yyyy-mm"),"بدون تاريخ")</f>
        <v>بدون تاريخ</v>
      </c>
      <c r="R111" s="53">
        <f ca="1">--OR(GateFacts[[#This Row],[الحالة]]="مكتمل",GateFacts[[#This Row],[الحالة]]="لا ينطبق")</f>
        <v>0</v>
      </c>
      <c r="S111" s="53">
        <f ca="1">_xlfn.LET(_xlpm.m,_xlfn.MINIFS(GateFacts[رقم البوابة],GateFacts[رقم المشروع],GateFacts[[#This Row],[رقم المشروع]],GateFacts[منجزة],0),IF(_xlpm.m=0,9,_xlpm.m))</f>
        <v>4</v>
      </c>
      <c r="T111" s="53">
        <f ca="1">--(GateFacts[[#This Row],[رقم البوابة]]=GateFacts[[#This Row],[البوابة الحالية للمشروع]])</f>
        <v>0</v>
      </c>
      <c r="U111" s="53">
        <f ca="1">IF(AND(GateFacts[[#This Row],[الحالة]]="مكتمل",COUNTIFS(GateFacts[رقم المشروع],GateFacts[[#This Row],[رقم المشروع]],GateFacts[رقم البوابة],"&lt;"&amp;GateFacts[[#This Row],[رقم البوابة]],GateFacts[منجزة],0)&gt;0),1,0)</f>
        <v>0</v>
      </c>
      <c r="V111" s="53" t="e">
        <f>SUBTOTAL(103,GateFacts[[#This Row],[م]])*OR(SelRegion="الكل",GateFacts[[#This Row],[المنطقة]]=SelRegion)</f>
        <v>#REF!</v>
      </c>
      <c r="W111" s="74" t="str" cm="1">
        <f t="array" ref="W111">IF(ISNUMBER(GateFacts[[#This Row],[صف المصدر]]),INDEX(Table15[],GateFacts[[#This Row],[صف المصدر]],16),"")</f>
        <v>الشمالي الغربي</v>
      </c>
    </row>
    <row r="112" spans="1:23" x14ac:dyDescent="0.4">
      <c r="A112" s="53" cm="1">
        <f t="array" ref="A112">ROW()-ROW(GateFacts[#Headers])</f>
        <v>111</v>
      </c>
      <c r="B112" s="53">
        <f>INT((GateFacts[[#This Row],[م]]-1)/8)+1</f>
        <v>14</v>
      </c>
      <c r="C112" s="53">
        <f>MOD(GateFacts[[#This Row],[م]]-1,8)+1</f>
        <v>7</v>
      </c>
      <c r="D112" s="53" cm="1">
        <f t="array" ref="D112">IFERROR(INDEX(_xlfn.ANCHORARRAY(Settings!$H$2),GateFacts[[#This Row],[رقم المشروع]]),"")</f>
        <v>211</v>
      </c>
      <c r="E112" s="53" t="str" cm="1">
        <f t="array" ref="E112">INDEX(Table15[],GateFacts[[#This Row],[صف المصدر]],14)&amp;""</f>
        <v>P846-5</v>
      </c>
      <c r="F112" s="53" t="str" cm="1">
        <f t="array" ref="F112">INDEX(Table15[],GateFacts[[#This Row],[صف المصدر]],15)&amp;""</f>
        <v>تنفيذ شبكات الصرف الصحي بمخططات شوران واحياء جنوب المدينة</v>
      </c>
      <c r="G112" s="53" t="str" cm="1">
        <f t="array" ref="G112">INDEX(Table15[],GateFacts[[#This Row],[صف المصدر]],17)&amp;""</f>
        <v>المدينة المنورة</v>
      </c>
      <c r="H112" s="58">
        <f>N(INDEX(Table15[],GateFacts[[#This Row],[صف المصدر]],18))</f>
        <v>85000000</v>
      </c>
      <c r="I112" s="53" t="str" cm="1">
        <f t="array" ref="I112">_xlfn.LET(_xlpm.x,TRIM(INDEX(Table15[],GateFacts[[#This Row],[صف المصدر]],22)&amp;""),IF(_xlpm.x="","غير محدد",_xlpm.x))</f>
        <v>لم يتم إستلام طلب الشراء</v>
      </c>
      <c r="J112" s="53" t="str">
        <f>"بوابة "&amp;GateFacts[[#This Row],[رقم البوابة]]</f>
        <v>بوابة 7</v>
      </c>
      <c r="K112" s="53" t="str" cm="1">
        <f t="array" ref="K112">INDEX(Settings!$E$2:$E$9,GateFacts[[#This Row],[رقم البوابة]])</f>
        <v>الاختبارات التشغيلية</v>
      </c>
      <c r="L112" s="53" t="str" cm="1">
        <f t="array" ref="L112">_xlfn.LET(_xlpm.c,INDEX(Table15[],GateFacts[[#This Row],[صف المصدر]],9-GateFacts[[#This Row],[رقم البوابة]]),IF(ISBLANK(_xlpm.c),"",_xlpm.c))</f>
        <v/>
      </c>
      <c r="M11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12" s="56" t="str" cm="1">
        <f t="array" ref="N112">_xlfn.LET(_xlpm.r,GateFacts[[#This Row],[صف المصدر]],_xlpm.g,GateFacts[[#This Row],[رقم البوابة]],_xlpm.pd,IF(AND(ISNUMBER(_xlpm.r),_xlpm.g&gt;=6,_xlpm.g&lt;=8),INDEX(Table15[],_xlpm.r,19+_xlpm.g),""),IF(ISNUMBER(_xlpm.pd),_xlpm.pd,""))</f>
        <v/>
      </c>
      <c r="O1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12" s="53" t="str">
        <f ca="1">IF(ISNUMBER(GateFacts[[#This Row],[تاريخ البوابة]]),GateFacts[[#This Row],[تاريخ البوابة]]-TODAY(),"")</f>
        <v/>
      </c>
      <c r="Q112" s="53" t="str">
        <f>IF(ISNUMBER(GateFacts[[#This Row],[تاريخ البوابة]]),TEXT(GateFacts[[#This Row],[تاريخ البوابة]],"yyyy-mm"),"بدون تاريخ")</f>
        <v>بدون تاريخ</v>
      </c>
      <c r="R112" s="53">
        <f ca="1">--OR(GateFacts[[#This Row],[الحالة]]="مكتمل",GateFacts[[#This Row],[الحالة]]="لا ينطبق")</f>
        <v>0</v>
      </c>
      <c r="S112" s="53">
        <f ca="1">_xlfn.LET(_xlpm.m,_xlfn.MINIFS(GateFacts[رقم البوابة],GateFacts[رقم المشروع],GateFacts[[#This Row],[رقم المشروع]],GateFacts[منجزة],0),IF(_xlpm.m=0,9,_xlpm.m))</f>
        <v>4</v>
      </c>
      <c r="T112" s="53">
        <f ca="1">--(GateFacts[[#This Row],[رقم البوابة]]=GateFacts[[#This Row],[البوابة الحالية للمشروع]])</f>
        <v>0</v>
      </c>
      <c r="U112" s="53">
        <f ca="1">IF(AND(GateFacts[[#This Row],[الحالة]]="مكتمل",COUNTIFS(GateFacts[رقم المشروع],GateFacts[[#This Row],[رقم المشروع]],GateFacts[رقم البوابة],"&lt;"&amp;GateFacts[[#This Row],[رقم البوابة]],GateFacts[منجزة],0)&gt;0),1,0)</f>
        <v>0</v>
      </c>
      <c r="V112" s="53" t="e">
        <f>SUBTOTAL(103,GateFacts[[#This Row],[م]])*OR(SelRegion="الكل",GateFacts[[#This Row],[المنطقة]]=SelRegion)</f>
        <v>#REF!</v>
      </c>
      <c r="W112" s="74" t="str" cm="1">
        <f t="array" ref="W112">IF(ISNUMBER(GateFacts[[#This Row],[صف المصدر]]),INDEX(Table15[],GateFacts[[#This Row],[صف المصدر]],16),"")</f>
        <v>الشمالي الغربي</v>
      </c>
    </row>
    <row r="113" spans="1:23" x14ac:dyDescent="0.4">
      <c r="A113" s="53" cm="1">
        <f t="array" ref="A113">ROW()-ROW(GateFacts[#Headers])</f>
        <v>112</v>
      </c>
      <c r="B113" s="53">
        <f>INT((GateFacts[[#This Row],[م]]-1)/8)+1</f>
        <v>14</v>
      </c>
      <c r="C113" s="53">
        <f>MOD(GateFacts[[#This Row],[م]]-1,8)+1</f>
        <v>8</v>
      </c>
      <c r="D113" s="53" cm="1">
        <f t="array" ref="D113">IFERROR(INDEX(_xlfn.ANCHORARRAY(Settings!$H$2),GateFacts[[#This Row],[رقم المشروع]]),"")</f>
        <v>211</v>
      </c>
      <c r="E113" s="53" t="str" cm="1">
        <f t="array" ref="E113">INDEX(Table15[],GateFacts[[#This Row],[صف المصدر]],14)&amp;""</f>
        <v>P846-5</v>
      </c>
      <c r="F113" s="53" t="str" cm="1">
        <f t="array" ref="F113">INDEX(Table15[],GateFacts[[#This Row],[صف المصدر]],15)&amp;""</f>
        <v>تنفيذ شبكات الصرف الصحي بمخططات شوران واحياء جنوب المدينة</v>
      </c>
      <c r="G113" s="53" t="str" cm="1">
        <f t="array" ref="G113">INDEX(Table15[],GateFacts[[#This Row],[صف المصدر]],17)&amp;""</f>
        <v>المدينة المنورة</v>
      </c>
      <c r="H113" s="58">
        <f>N(INDEX(Table15[],GateFacts[[#This Row],[صف المصدر]],18))</f>
        <v>85000000</v>
      </c>
      <c r="I113" s="53" t="str" cm="1">
        <f t="array" ref="I113">_xlfn.LET(_xlpm.x,TRIM(INDEX(Table15[],GateFacts[[#This Row],[صف المصدر]],22)&amp;""),IF(_xlpm.x="","غير محدد",_xlpm.x))</f>
        <v>لم يتم إستلام طلب الشراء</v>
      </c>
      <c r="J113" s="53" t="str">
        <f>"بوابة "&amp;GateFacts[[#This Row],[رقم البوابة]]</f>
        <v>بوابة 8</v>
      </c>
      <c r="K113" s="53" t="str" cm="1">
        <f t="array" ref="K113">INDEX(Settings!$E$2:$E$9,GateFacts[[#This Row],[رقم البوابة]])</f>
        <v>التسليم و الاغلاق</v>
      </c>
      <c r="L113" s="53" t="str" cm="1">
        <f t="array" ref="L113">_xlfn.LET(_xlpm.c,INDEX(Table15[],GateFacts[[#This Row],[صف المصدر]],9-GateFacts[[#This Row],[رقم البوابة]]),IF(ISBLANK(_xlpm.c),"",_xlpm.c))</f>
        <v/>
      </c>
      <c r="M11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13" s="56" t="str" cm="1">
        <f t="array" ref="N113">_xlfn.LET(_xlpm.r,GateFacts[[#This Row],[صف المصدر]],_xlpm.g,GateFacts[[#This Row],[رقم البوابة]],_xlpm.pd,IF(AND(ISNUMBER(_xlpm.r),_xlpm.g&gt;=6,_xlpm.g&lt;=8),INDEX(Table15[],_xlpm.r,19+_xlpm.g),""),IF(ISNUMBER(_xlpm.pd),_xlpm.pd,""))</f>
        <v/>
      </c>
      <c r="O1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13" s="53" t="str">
        <f ca="1">IF(ISNUMBER(GateFacts[[#This Row],[تاريخ البوابة]]),GateFacts[[#This Row],[تاريخ البوابة]]-TODAY(),"")</f>
        <v/>
      </c>
      <c r="Q113" s="53" t="str">
        <f>IF(ISNUMBER(GateFacts[[#This Row],[تاريخ البوابة]]),TEXT(GateFacts[[#This Row],[تاريخ البوابة]],"yyyy-mm"),"بدون تاريخ")</f>
        <v>بدون تاريخ</v>
      </c>
      <c r="R113" s="53">
        <f ca="1">--OR(GateFacts[[#This Row],[الحالة]]="مكتمل",GateFacts[[#This Row],[الحالة]]="لا ينطبق")</f>
        <v>0</v>
      </c>
      <c r="S113" s="53">
        <f ca="1">_xlfn.LET(_xlpm.m,_xlfn.MINIFS(GateFacts[رقم البوابة],GateFacts[رقم المشروع],GateFacts[[#This Row],[رقم المشروع]],GateFacts[منجزة],0),IF(_xlpm.m=0,9,_xlpm.m))</f>
        <v>4</v>
      </c>
      <c r="T113" s="53">
        <f ca="1">--(GateFacts[[#This Row],[رقم البوابة]]=GateFacts[[#This Row],[البوابة الحالية للمشروع]])</f>
        <v>0</v>
      </c>
      <c r="U113" s="53">
        <f ca="1">IF(AND(GateFacts[[#This Row],[الحالة]]="مكتمل",COUNTIFS(GateFacts[رقم المشروع],GateFacts[[#This Row],[رقم المشروع]],GateFacts[رقم البوابة],"&lt;"&amp;GateFacts[[#This Row],[رقم البوابة]],GateFacts[منجزة],0)&gt;0),1,0)</f>
        <v>0</v>
      </c>
      <c r="V113" s="53" t="e">
        <f>SUBTOTAL(103,GateFacts[[#This Row],[م]])*OR(SelRegion="الكل",GateFacts[[#This Row],[المنطقة]]=SelRegion)</f>
        <v>#REF!</v>
      </c>
      <c r="W113" s="74" t="str" cm="1">
        <f t="array" ref="W113">IF(ISNUMBER(GateFacts[[#This Row],[صف المصدر]]),INDEX(Table15[],GateFacts[[#This Row],[صف المصدر]],16),"")</f>
        <v>الشمالي الغربي</v>
      </c>
    </row>
    <row r="114" spans="1:23" x14ac:dyDescent="0.4">
      <c r="A114" s="53" cm="1">
        <f t="array" ref="A114">ROW()-ROW(GateFacts[#Headers])</f>
        <v>113</v>
      </c>
      <c r="B114" s="53">
        <f>INT((GateFacts[[#This Row],[م]]-1)/8)+1</f>
        <v>15</v>
      </c>
      <c r="C114" s="53">
        <f>MOD(GateFacts[[#This Row],[م]]-1,8)+1</f>
        <v>1</v>
      </c>
      <c r="D114" s="53" cm="1">
        <f t="array" ref="D114">IFERROR(INDEX(_xlfn.ANCHORARRAY(Settings!$H$2),GateFacts[[#This Row],[رقم المشروع]]),"")</f>
        <v>212</v>
      </c>
      <c r="E114" s="53" t="str" cm="1">
        <f t="array" ref="E114">INDEX(Table15[],GateFacts[[#This Row],[صف المصدر]],14)&amp;""</f>
        <v>P917-2</v>
      </c>
      <c r="F114" s="53" t="str" cm="1">
        <f t="array" ref="F114">INDEX(Table15[],GateFacts[[#This Row],[صف المصدر]],15)&amp;""</f>
        <v>تنقيذ شبكات وخطوط مياه قرى المدينة المنورة ( الجزء الثاني)</v>
      </c>
      <c r="G114" s="53" t="str" cm="1">
        <f t="array" ref="G114">INDEX(Table15[],GateFacts[[#This Row],[صف المصدر]],17)&amp;""</f>
        <v>المدينة المنورة</v>
      </c>
      <c r="H114" s="58">
        <f>N(INDEX(Table15[],GateFacts[[#This Row],[صف المصدر]],18))</f>
        <v>55680637.899999999</v>
      </c>
      <c r="I114" s="53" t="str" cm="1">
        <f t="array" ref="I114">_xlfn.LET(_xlpm.x,TRIM(INDEX(Table15[],GateFacts[[#This Row],[صف المصدر]],22)&amp;""),IF(_xlpm.x="","غير محدد",_xlpm.x))</f>
        <v>تعزيز التكاليف</v>
      </c>
      <c r="J114" s="53" t="str">
        <f>"بوابة "&amp;GateFacts[[#This Row],[رقم البوابة]]</f>
        <v>بوابة 1</v>
      </c>
      <c r="K114" s="53" t="str" cm="1">
        <f t="array" ref="K114">INDEX(Settings!$E$2:$E$9,GateFacts[[#This Row],[رقم البوابة]])</f>
        <v>تخطيط استراتيجي</v>
      </c>
      <c r="L114" s="53" t="str" cm="1">
        <f t="array" ref="L114">_xlfn.LET(_xlpm.c,INDEX(Table15[],GateFacts[[#This Row],[صف المصدر]],9-GateFacts[[#This Row],[رقم البوابة]]),IF(ISBLANK(_xlpm.c),"",_xlpm.c))</f>
        <v>مكتمل</v>
      </c>
      <c r="M1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14" s="56" t="str" cm="1">
        <f t="array" ref="N114">_xlfn.LET(_xlpm.r,GateFacts[[#This Row],[صف المصدر]],_xlpm.g,GateFacts[[#This Row],[رقم البوابة]],_xlpm.pd,IF(AND(ISNUMBER(_xlpm.r),_xlpm.g&gt;=6,_xlpm.g&lt;=8),INDEX(Table15[],_xlpm.r,19+_xlpm.g),""),IF(ISNUMBER(_xlpm.pd),_xlpm.pd,""))</f>
        <v/>
      </c>
      <c r="O1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14" s="53" t="str">
        <f ca="1">IF(ISNUMBER(GateFacts[[#This Row],[تاريخ البوابة]]),GateFacts[[#This Row],[تاريخ البوابة]]-TODAY(),"")</f>
        <v/>
      </c>
      <c r="Q114" s="53" t="str">
        <f>IF(ISNUMBER(GateFacts[[#This Row],[تاريخ البوابة]]),TEXT(GateFacts[[#This Row],[تاريخ البوابة]],"yyyy-mm"),"بدون تاريخ")</f>
        <v>بدون تاريخ</v>
      </c>
      <c r="R114" s="53">
        <f ca="1">--OR(GateFacts[[#This Row],[الحالة]]="مكتمل",GateFacts[[#This Row],[الحالة]]="لا ينطبق")</f>
        <v>1</v>
      </c>
      <c r="S114" s="53">
        <f ca="1">_xlfn.LET(_xlpm.m,_xlfn.MINIFS(GateFacts[رقم البوابة],GateFacts[رقم المشروع],GateFacts[[#This Row],[رقم المشروع]],GateFacts[منجزة],0),IF(_xlpm.m=0,9,_xlpm.m))</f>
        <v>5</v>
      </c>
      <c r="T114" s="53">
        <f ca="1">--(GateFacts[[#This Row],[رقم البوابة]]=GateFacts[[#This Row],[البوابة الحالية للمشروع]])</f>
        <v>0</v>
      </c>
      <c r="U114" s="53">
        <f ca="1">IF(AND(GateFacts[[#This Row],[الحالة]]="مكتمل",COUNTIFS(GateFacts[رقم المشروع],GateFacts[[#This Row],[رقم المشروع]],GateFacts[رقم البوابة],"&lt;"&amp;GateFacts[[#This Row],[رقم البوابة]],GateFacts[منجزة],0)&gt;0),1,0)</f>
        <v>0</v>
      </c>
      <c r="V114" s="53" t="e">
        <f>SUBTOTAL(103,GateFacts[[#This Row],[م]])*OR(SelRegion="الكل",GateFacts[[#This Row],[المنطقة]]=SelRegion)</f>
        <v>#REF!</v>
      </c>
      <c r="W114" s="74" t="str" cm="1">
        <f t="array" ref="W114">IF(ISNUMBER(GateFacts[[#This Row],[صف المصدر]]),INDEX(Table15[],GateFacts[[#This Row],[صف المصدر]],16),"")</f>
        <v>الشمالي الغربي</v>
      </c>
    </row>
    <row r="115" spans="1:23" x14ac:dyDescent="0.4">
      <c r="A115" s="53" cm="1">
        <f t="array" ref="A115">ROW()-ROW(GateFacts[#Headers])</f>
        <v>114</v>
      </c>
      <c r="B115" s="53">
        <f>INT((GateFacts[[#This Row],[م]]-1)/8)+1</f>
        <v>15</v>
      </c>
      <c r="C115" s="53">
        <f>MOD(GateFacts[[#This Row],[م]]-1,8)+1</f>
        <v>2</v>
      </c>
      <c r="D115" s="53" cm="1">
        <f t="array" ref="D115">IFERROR(INDEX(_xlfn.ANCHORARRAY(Settings!$H$2),GateFacts[[#This Row],[رقم المشروع]]),"")</f>
        <v>212</v>
      </c>
      <c r="E115" s="53" t="str" cm="1">
        <f t="array" ref="E115">INDEX(Table15[],GateFacts[[#This Row],[صف المصدر]],14)&amp;""</f>
        <v>P917-2</v>
      </c>
      <c r="F115" s="53" t="str" cm="1">
        <f t="array" ref="F115">INDEX(Table15[],GateFacts[[#This Row],[صف المصدر]],15)&amp;""</f>
        <v>تنقيذ شبكات وخطوط مياه قرى المدينة المنورة ( الجزء الثاني)</v>
      </c>
      <c r="G115" s="53" t="str" cm="1">
        <f t="array" ref="G115">INDEX(Table15[],GateFacts[[#This Row],[صف المصدر]],17)&amp;""</f>
        <v>المدينة المنورة</v>
      </c>
      <c r="H115" s="58">
        <f>N(INDEX(Table15[],GateFacts[[#This Row],[صف المصدر]],18))</f>
        <v>55680637.899999999</v>
      </c>
      <c r="I115" s="53" t="str" cm="1">
        <f t="array" ref="I115">_xlfn.LET(_xlpm.x,TRIM(INDEX(Table15[],GateFacts[[#This Row],[صف المصدر]],22)&amp;""),IF(_xlpm.x="","غير محدد",_xlpm.x))</f>
        <v>تعزيز التكاليف</v>
      </c>
      <c r="J115" s="53" t="str">
        <f>"بوابة "&amp;GateFacts[[#This Row],[رقم البوابة]]</f>
        <v>بوابة 2</v>
      </c>
      <c r="K115" s="53" t="str" cm="1">
        <f t="array" ref="K115">INDEX(Settings!$E$2:$E$9,GateFacts[[#This Row],[رقم البوابة]])</f>
        <v>التخطيط الاولي</v>
      </c>
      <c r="L115" s="53" t="str" cm="1">
        <f t="array" ref="L115">_xlfn.LET(_xlpm.c,INDEX(Table15[],GateFacts[[#This Row],[صف المصدر]],9-GateFacts[[#This Row],[رقم البوابة]]),IF(ISBLANK(_xlpm.c),"",_xlpm.c))</f>
        <v>مكتمل</v>
      </c>
      <c r="M11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15" s="56" t="str" cm="1">
        <f t="array" ref="N115">_xlfn.LET(_xlpm.r,GateFacts[[#This Row],[صف المصدر]],_xlpm.g,GateFacts[[#This Row],[رقم البوابة]],_xlpm.pd,IF(AND(ISNUMBER(_xlpm.r),_xlpm.g&gt;=6,_xlpm.g&lt;=8),INDEX(Table15[],_xlpm.r,19+_xlpm.g),""),IF(ISNUMBER(_xlpm.pd),_xlpm.pd,""))</f>
        <v/>
      </c>
      <c r="O1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15" s="53" t="str">
        <f ca="1">IF(ISNUMBER(GateFacts[[#This Row],[تاريخ البوابة]]),GateFacts[[#This Row],[تاريخ البوابة]]-TODAY(),"")</f>
        <v/>
      </c>
      <c r="Q115" s="53" t="str">
        <f>IF(ISNUMBER(GateFacts[[#This Row],[تاريخ البوابة]]),TEXT(GateFacts[[#This Row],[تاريخ البوابة]],"yyyy-mm"),"بدون تاريخ")</f>
        <v>بدون تاريخ</v>
      </c>
      <c r="R115" s="53">
        <f ca="1">--OR(GateFacts[[#This Row],[الحالة]]="مكتمل",GateFacts[[#This Row],[الحالة]]="لا ينطبق")</f>
        <v>1</v>
      </c>
      <c r="S115" s="53">
        <f ca="1">_xlfn.LET(_xlpm.m,_xlfn.MINIFS(GateFacts[رقم البوابة],GateFacts[رقم المشروع],GateFacts[[#This Row],[رقم المشروع]],GateFacts[منجزة],0),IF(_xlpm.m=0,9,_xlpm.m))</f>
        <v>5</v>
      </c>
      <c r="T115" s="53">
        <f ca="1">--(GateFacts[[#This Row],[رقم البوابة]]=GateFacts[[#This Row],[البوابة الحالية للمشروع]])</f>
        <v>0</v>
      </c>
      <c r="U115" s="53">
        <f ca="1">IF(AND(GateFacts[[#This Row],[الحالة]]="مكتمل",COUNTIFS(GateFacts[رقم المشروع],GateFacts[[#This Row],[رقم المشروع]],GateFacts[رقم البوابة],"&lt;"&amp;GateFacts[[#This Row],[رقم البوابة]],GateFacts[منجزة],0)&gt;0),1,0)</f>
        <v>0</v>
      </c>
      <c r="V115" s="53" t="e">
        <f>SUBTOTAL(103,GateFacts[[#This Row],[م]])*OR(SelRegion="الكل",GateFacts[[#This Row],[المنطقة]]=SelRegion)</f>
        <v>#REF!</v>
      </c>
      <c r="W115" s="74" t="str" cm="1">
        <f t="array" ref="W115">IF(ISNUMBER(GateFacts[[#This Row],[صف المصدر]]),INDEX(Table15[],GateFacts[[#This Row],[صف المصدر]],16),"")</f>
        <v>الشمالي الغربي</v>
      </c>
    </row>
    <row r="116" spans="1:23" x14ac:dyDescent="0.4">
      <c r="A116" s="53" cm="1">
        <f t="array" ref="A116">ROW()-ROW(GateFacts[#Headers])</f>
        <v>115</v>
      </c>
      <c r="B116" s="53">
        <f>INT((GateFacts[[#This Row],[م]]-1)/8)+1</f>
        <v>15</v>
      </c>
      <c r="C116" s="53">
        <f>MOD(GateFacts[[#This Row],[م]]-1,8)+1</f>
        <v>3</v>
      </c>
      <c r="D116" s="53" cm="1">
        <f t="array" ref="D116">IFERROR(INDEX(_xlfn.ANCHORARRAY(Settings!$H$2),GateFacts[[#This Row],[رقم المشروع]]),"")</f>
        <v>212</v>
      </c>
      <c r="E116" s="53" t="str" cm="1">
        <f t="array" ref="E116">INDEX(Table15[],GateFacts[[#This Row],[صف المصدر]],14)&amp;""</f>
        <v>P917-2</v>
      </c>
      <c r="F116" s="53" t="str" cm="1">
        <f t="array" ref="F116">INDEX(Table15[],GateFacts[[#This Row],[صف المصدر]],15)&amp;""</f>
        <v>تنقيذ شبكات وخطوط مياه قرى المدينة المنورة ( الجزء الثاني)</v>
      </c>
      <c r="G116" s="53" t="str" cm="1">
        <f t="array" ref="G116">INDEX(Table15[],GateFacts[[#This Row],[صف المصدر]],17)&amp;""</f>
        <v>المدينة المنورة</v>
      </c>
      <c r="H116" s="58">
        <f>N(INDEX(Table15[],GateFacts[[#This Row],[صف المصدر]],18))</f>
        <v>55680637.899999999</v>
      </c>
      <c r="I116" s="53" t="str" cm="1">
        <f t="array" ref="I116">_xlfn.LET(_xlpm.x,TRIM(INDEX(Table15[],GateFacts[[#This Row],[صف المصدر]],22)&amp;""),IF(_xlpm.x="","غير محدد",_xlpm.x))</f>
        <v>تعزيز التكاليف</v>
      </c>
      <c r="J116" s="53" t="str">
        <f>"بوابة "&amp;GateFacts[[#This Row],[رقم البوابة]]</f>
        <v>بوابة 3</v>
      </c>
      <c r="K116" s="53" t="str" cm="1">
        <f t="array" ref="K116">INDEX(Settings!$E$2:$E$9,GateFacts[[#This Row],[رقم البوابة]])</f>
        <v>الطرح للتصميم</v>
      </c>
      <c r="L116" s="53" t="str" cm="1">
        <f t="array" ref="L116">_xlfn.LET(_xlpm.c,INDEX(Table15[],GateFacts[[#This Row],[صف المصدر]],9-GateFacts[[#This Row],[رقم البوابة]]),IF(ISBLANK(_xlpm.c),"",_xlpm.c))</f>
        <v>مكتمل</v>
      </c>
      <c r="M11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16" s="56" t="str" cm="1">
        <f t="array" ref="N116">_xlfn.LET(_xlpm.r,GateFacts[[#This Row],[صف المصدر]],_xlpm.g,GateFacts[[#This Row],[رقم البوابة]],_xlpm.pd,IF(AND(ISNUMBER(_xlpm.r),_xlpm.g&gt;=6,_xlpm.g&lt;=8),INDEX(Table15[],_xlpm.r,19+_xlpm.g),""),IF(ISNUMBER(_xlpm.pd),_xlpm.pd,""))</f>
        <v/>
      </c>
      <c r="O1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16" s="53" t="str">
        <f ca="1">IF(ISNUMBER(GateFacts[[#This Row],[تاريخ البوابة]]),GateFacts[[#This Row],[تاريخ البوابة]]-TODAY(),"")</f>
        <v/>
      </c>
      <c r="Q116" s="53" t="str">
        <f>IF(ISNUMBER(GateFacts[[#This Row],[تاريخ البوابة]]),TEXT(GateFacts[[#This Row],[تاريخ البوابة]],"yyyy-mm"),"بدون تاريخ")</f>
        <v>بدون تاريخ</v>
      </c>
      <c r="R116" s="53">
        <f ca="1">--OR(GateFacts[[#This Row],[الحالة]]="مكتمل",GateFacts[[#This Row],[الحالة]]="لا ينطبق")</f>
        <v>1</v>
      </c>
      <c r="S116" s="53">
        <f ca="1">_xlfn.LET(_xlpm.m,_xlfn.MINIFS(GateFacts[رقم البوابة],GateFacts[رقم المشروع],GateFacts[[#This Row],[رقم المشروع]],GateFacts[منجزة],0),IF(_xlpm.m=0,9,_xlpm.m))</f>
        <v>5</v>
      </c>
      <c r="T116" s="53">
        <f ca="1">--(GateFacts[[#This Row],[رقم البوابة]]=GateFacts[[#This Row],[البوابة الحالية للمشروع]])</f>
        <v>0</v>
      </c>
      <c r="U116" s="53">
        <f ca="1">IF(AND(GateFacts[[#This Row],[الحالة]]="مكتمل",COUNTIFS(GateFacts[رقم المشروع],GateFacts[[#This Row],[رقم المشروع]],GateFacts[رقم البوابة],"&lt;"&amp;GateFacts[[#This Row],[رقم البوابة]],GateFacts[منجزة],0)&gt;0),1,0)</f>
        <v>0</v>
      </c>
      <c r="V116" s="53" t="e">
        <f>SUBTOTAL(103,GateFacts[[#This Row],[م]])*OR(SelRegion="الكل",GateFacts[[#This Row],[المنطقة]]=SelRegion)</f>
        <v>#REF!</v>
      </c>
      <c r="W116" s="74" t="str" cm="1">
        <f t="array" ref="W116">IF(ISNUMBER(GateFacts[[#This Row],[صف المصدر]]),INDEX(Table15[],GateFacts[[#This Row],[صف المصدر]],16),"")</f>
        <v>الشمالي الغربي</v>
      </c>
    </row>
    <row r="117" spans="1:23" x14ac:dyDescent="0.4">
      <c r="A117" s="53" cm="1">
        <f t="array" ref="A117">ROW()-ROW(GateFacts[#Headers])</f>
        <v>116</v>
      </c>
      <c r="B117" s="53">
        <f>INT((GateFacts[[#This Row],[م]]-1)/8)+1</f>
        <v>15</v>
      </c>
      <c r="C117" s="53">
        <f>MOD(GateFacts[[#This Row],[م]]-1,8)+1</f>
        <v>4</v>
      </c>
      <c r="D117" s="53" cm="1">
        <f t="array" ref="D117">IFERROR(INDEX(_xlfn.ANCHORARRAY(Settings!$H$2),GateFacts[[#This Row],[رقم المشروع]]),"")</f>
        <v>212</v>
      </c>
      <c r="E117" s="53" t="str" cm="1">
        <f t="array" ref="E117">INDEX(Table15[],GateFacts[[#This Row],[صف المصدر]],14)&amp;""</f>
        <v>P917-2</v>
      </c>
      <c r="F117" s="53" t="str" cm="1">
        <f t="array" ref="F117">INDEX(Table15[],GateFacts[[#This Row],[صف المصدر]],15)&amp;""</f>
        <v>تنقيذ شبكات وخطوط مياه قرى المدينة المنورة ( الجزء الثاني)</v>
      </c>
      <c r="G117" s="53" t="str" cm="1">
        <f t="array" ref="G117">INDEX(Table15[],GateFacts[[#This Row],[صف المصدر]],17)&amp;""</f>
        <v>المدينة المنورة</v>
      </c>
      <c r="H117" s="58">
        <f>N(INDEX(Table15[],GateFacts[[#This Row],[صف المصدر]],18))</f>
        <v>55680637.899999999</v>
      </c>
      <c r="I117" s="53" t="str" cm="1">
        <f t="array" ref="I117">_xlfn.LET(_xlpm.x,TRIM(INDEX(Table15[],GateFacts[[#This Row],[صف المصدر]],22)&amp;""),IF(_xlpm.x="","غير محدد",_xlpm.x))</f>
        <v>تعزيز التكاليف</v>
      </c>
      <c r="J117" s="53" t="str">
        <f>"بوابة "&amp;GateFacts[[#This Row],[رقم البوابة]]</f>
        <v>بوابة 4</v>
      </c>
      <c r="K117" s="53" t="str" cm="1">
        <f t="array" ref="K117">INDEX(Settings!$E$2:$E$9,GateFacts[[#This Row],[رقم البوابة]])</f>
        <v>التصميم</v>
      </c>
      <c r="L117" s="53" t="str" cm="1">
        <f t="array" ref="L117">_xlfn.LET(_xlpm.c,INDEX(Table15[],GateFacts[[#This Row],[صف المصدر]],9-GateFacts[[#This Row],[رقم البوابة]]),IF(ISBLANK(_xlpm.c),"",_xlpm.c))</f>
        <v>مكتمل</v>
      </c>
      <c r="M11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17" s="56" t="str" cm="1">
        <f t="array" ref="N117">_xlfn.LET(_xlpm.r,GateFacts[[#This Row],[صف المصدر]],_xlpm.g,GateFacts[[#This Row],[رقم البوابة]],_xlpm.pd,IF(AND(ISNUMBER(_xlpm.r),_xlpm.g&gt;=6,_xlpm.g&lt;=8),INDEX(Table15[],_xlpm.r,19+_xlpm.g),""),IF(ISNUMBER(_xlpm.pd),_xlpm.pd,""))</f>
        <v/>
      </c>
      <c r="O1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17" s="53" t="str">
        <f ca="1">IF(ISNUMBER(GateFacts[[#This Row],[تاريخ البوابة]]),GateFacts[[#This Row],[تاريخ البوابة]]-TODAY(),"")</f>
        <v/>
      </c>
      <c r="Q117" s="53" t="str">
        <f>IF(ISNUMBER(GateFacts[[#This Row],[تاريخ البوابة]]),TEXT(GateFacts[[#This Row],[تاريخ البوابة]],"yyyy-mm"),"بدون تاريخ")</f>
        <v>بدون تاريخ</v>
      </c>
      <c r="R117" s="53">
        <f ca="1">--OR(GateFacts[[#This Row],[الحالة]]="مكتمل",GateFacts[[#This Row],[الحالة]]="لا ينطبق")</f>
        <v>1</v>
      </c>
      <c r="S117" s="53">
        <f ca="1">_xlfn.LET(_xlpm.m,_xlfn.MINIFS(GateFacts[رقم البوابة],GateFacts[رقم المشروع],GateFacts[[#This Row],[رقم المشروع]],GateFacts[منجزة],0),IF(_xlpm.m=0,9,_xlpm.m))</f>
        <v>5</v>
      </c>
      <c r="T117" s="53">
        <f ca="1">--(GateFacts[[#This Row],[رقم البوابة]]=GateFacts[[#This Row],[البوابة الحالية للمشروع]])</f>
        <v>0</v>
      </c>
      <c r="U117" s="53">
        <f ca="1">IF(AND(GateFacts[[#This Row],[الحالة]]="مكتمل",COUNTIFS(GateFacts[رقم المشروع],GateFacts[[#This Row],[رقم المشروع]],GateFacts[رقم البوابة],"&lt;"&amp;GateFacts[[#This Row],[رقم البوابة]],GateFacts[منجزة],0)&gt;0),1,0)</f>
        <v>0</v>
      </c>
      <c r="V117" s="53" t="e">
        <f>SUBTOTAL(103,GateFacts[[#This Row],[م]])*OR(SelRegion="الكل",GateFacts[[#This Row],[المنطقة]]=SelRegion)</f>
        <v>#REF!</v>
      </c>
      <c r="W117" s="74" t="str" cm="1">
        <f t="array" ref="W117">IF(ISNUMBER(GateFacts[[#This Row],[صف المصدر]]),INDEX(Table15[],GateFacts[[#This Row],[صف المصدر]],16),"")</f>
        <v>الشمالي الغربي</v>
      </c>
    </row>
    <row r="118" spans="1:23" x14ac:dyDescent="0.4">
      <c r="A118" s="53" cm="1">
        <f t="array" ref="A118">ROW()-ROW(GateFacts[#Headers])</f>
        <v>117</v>
      </c>
      <c r="B118" s="53">
        <f>INT((GateFacts[[#This Row],[م]]-1)/8)+1</f>
        <v>15</v>
      </c>
      <c r="C118" s="53">
        <f>MOD(GateFacts[[#This Row],[م]]-1,8)+1</f>
        <v>5</v>
      </c>
      <c r="D118" s="53" cm="1">
        <f t="array" ref="D118">IFERROR(INDEX(_xlfn.ANCHORARRAY(Settings!$H$2),GateFacts[[#This Row],[رقم المشروع]]),"")</f>
        <v>212</v>
      </c>
      <c r="E118" s="53" t="str" cm="1">
        <f t="array" ref="E118">INDEX(Table15[],GateFacts[[#This Row],[صف المصدر]],14)&amp;""</f>
        <v>P917-2</v>
      </c>
      <c r="F118" s="53" t="str" cm="1">
        <f t="array" ref="F118">INDEX(Table15[],GateFacts[[#This Row],[صف المصدر]],15)&amp;""</f>
        <v>تنقيذ شبكات وخطوط مياه قرى المدينة المنورة ( الجزء الثاني)</v>
      </c>
      <c r="G118" s="53" t="str" cm="1">
        <f t="array" ref="G118">INDEX(Table15[],GateFacts[[#This Row],[صف المصدر]],17)&amp;""</f>
        <v>المدينة المنورة</v>
      </c>
      <c r="H118" s="58">
        <f>N(INDEX(Table15[],GateFacts[[#This Row],[صف المصدر]],18))</f>
        <v>55680637.899999999</v>
      </c>
      <c r="I118" s="53" t="str" cm="1">
        <f t="array" ref="I118">_xlfn.LET(_xlpm.x,TRIM(INDEX(Table15[],GateFacts[[#This Row],[صف المصدر]],22)&amp;""),IF(_xlpm.x="","غير محدد",_xlpm.x))</f>
        <v>تعزيز التكاليف</v>
      </c>
      <c r="J118" s="53" t="str">
        <f>"بوابة "&amp;GateFacts[[#This Row],[رقم البوابة]]</f>
        <v>بوابة 5</v>
      </c>
      <c r="K118" s="53" t="str" cm="1">
        <f t="array" ref="K118">INDEX(Settings!$E$2:$E$9,GateFacts[[#This Row],[رقم البوابة]])</f>
        <v>الطرح للتنفيذ</v>
      </c>
      <c r="L118" s="53" t="str" cm="1">
        <f t="array" ref="L118">_xlfn.LET(_xlpm.c,INDEX(Table15[],GateFacts[[#This Row],[صف المصدر]],9-GateFacts[[#This Row],[رقم البوابة]]),IF(ISBLANK(_xlpm.c),"",_xlpm.c))</f>
        <v>جاري</v>
      </c>
      <c r="M11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18" s="56" t="str" cm="1">
        <f t="array" ref="N118">_xlfn.LET(_xlpm.r,GateFacts[[#This Row],[صف المصدر]],_xlpm.g,GateFacts[[#This Row],[رقم البوابة]],_xlpm.pd,IF(AND(ISNUMBER(_xlpm.r),_xlpm.g&gt;=6,_xlpm.g&lt;=8),INDEX(Table15[],_xlpm.r,19+_xlpm.g),""),IF(ISNUMBER(_xlpm.pd),_xlpm.pd,""))</f>
        <v/>
      </c>
      <c r="O1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18" s="53" t="str">
        <f ca="1">IF(ISNUMBER(GateFacts[[#This Row],[تاريخ البوابة]]),GateFacts[[#This Row],[تاريخ البوابة]]-TODAY(),"")</f>
        <v/>
      </c>
      <c r="Q118" s="53" t="str">
        <f>IF(ISNUMBER(GateFacts[[#This Row],[تاريخ البوابة]]),TEXT(GateFacts[[#This Row],[تاريخ البوابة]],"yyyy-mm"),"بدون تاريخ")</f>
        <v>بدون تاريخ</v>
      </c>
      <c r="R118" s="53">
        <f ca="1">--OR(GateFacts[[#This Row],[الحالة]]="مكتمل",GateFacts[[#This Row],[الحالة]]="لا ينطبق")</f>
        <v>0</v>
      </c>
      <c r="S118" s="53">
        <f ca="1">_xlfn.LET(_xlpm.m,_xlfn.MINIFS(GateFacts[رقم البوابة],GateFacts[رقم المشروع],GateFacts[[#This Row],[رقم المشروع]],GateFacts[منجزة],0),IF(_xlpm.m=0,9,_xlpm.m))</f>
        <v>5</v>
      </c>
      <c r="T118" s="53">
        <f ca="1">--(GateFacts[[#This Row],[رقم البوابة]]=GateFacts[[#This Row],[البوابة الحالية للمشروع]])</f>
        <v>1</v>
      </c>
      <c r="U118" s="53">
        <f ca="1">IF(AND(GateFacts[[#This Row],[الحالة]]="مكتمل",COUNTIFS(GateFacts[رقم المشروع],GateFacts[[#This Row],[رقم المشروع]],GateFacts[رقم البوابة],"&lt;"&amp;GateFacts[[#This Row],[رقم البوابة]],GateFacts[منجزة],0)&gt;0),1,0)</f>
        <v>0</v>
      </c>
      <c r="V118" s="53" t="e">
        <f>SUBTOTAL(103,GateFacts[[#This Row],[م]])*OR(SelRegion="الكل",GateFacts[[#This Row],[المنطقة]]=SelRegion)</f>
        <v>#REF!</v>
      </c>
      <c r="W118" s="74" t="str" cm="1">
        <f t="array" ref="W118">IF(ISNUMBER(GateFacts[[#This Row],[صف المصدر]]),INDEX(Table15[],GateFacts[[#This Row],[صف المصدر]],16),"")</f>
        <v>الشمالي الغربي</v>
      </c>
    </row>
    <row r="119" spans="1:23" x14ac:dyDescent="0.4">
      <c r="A119" s="53" cm="1">
        <f t="array" ref="A119">ROW()-ROW(GateFacts[#Headers])</f>
        <v>118</v>
      </c>
      <c r="B119" s="53">
        <f>INT((GateFacts[[#This Row],[م]]-1)/8)+1</f>
        <v>15</v>
      </c>
      <c r="C119" s="53">
        <f>MOD(GateFacts[[#This Row],[م]]-1,8)+1</f>
        <v>6</v>
      </c>
      <c r="D119" s="53" cm="1">
        <f t="array" ref="D119">IFERROR(INDEX(_xlfn.ANCHORARRAY(Settings!$H$2),GateFacts[[#This Row],[رقم المشروع]]),"")</f>
        <v>212</v>
      </c>
      <c r="E119" s="53" t="str" cm="1">
        <f t="array" ref="E119">INDEX(Table15[],GateFacts[[#This Row],[صف المصدر]],14)&amp;""</f>
        <v>P917-2</v>
      </c>
      <c r="F119" s="53" t="str" cm="1">
        <f t="array" ref="F119">INDEX(Table15[],GateFacts[[#This Row],[صف المصدر]],15)&amp;""</f>
        <v>تنقيذ شبكات وخطوط مياه قرى المدينة المنورة ( الجزء الثاني)</v>
      </c>
      <c r="G119" s="53" t="str" cm="1">
        <f t="array" ref="G119">INDEX(Table15[],GateFacts[[#This Row],[صف المصدر]],17)&amp;""</f>
        <v>المدينة المنورة</v>
      </c>
      <c r="H119" s="58">
        <f>N(INDEX(Table15[],GateFacts[[#This Row],[صف المصدر]],18))</f>
        <v>55680637.899999999</v>
      </c>
      <c r="I119" s="53" t="str" cm="1">
        <f t="array" ref="I119">_xlfn.LET(_xlpm.x,TRIM(INDEX(Table15[],GateFacts[[#This Row],[صف المصدر]],22)&amp;""),IF(_xlpm.x="","غير محدد",_xlpm.x))</f>
        <v>تعزيز التكاليف</v>
      </c>
      <c r="J119" s="53" t="str">
        <f>"بوابة "&amp;GateFacts[[#This Row],[رقم البوابة]]</f>
        <v>بوابة 6</v>
      </c>
      <c r="K119" s="53" t="str" cm="1">
        <f t="array" ref="K119">INDEX(Settings!$E$2:$E$9,GateFacts[[#This Row],[رقم البوابة]])</f>
        <v>التنفيذ</v>
      </c>
      <c r="L119" s="53" t="str" cm="1">
        <f t="array" ref="L119">_xlfn.LET(_xlpm.c,INDEX(Table15[],GateFacts[[#This Row],[صف المصدر]],9-GateFacts[[#This Row],[رقم البوابة]]),IF(ISBLANK(_xlpm.c),"",_xlpm.c))</f>
        <v/>
      </c>
      <c r="M11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19" s="56" t="str" cm="1">
        <f t="array" ref="N119">_xlfn.LET(_xlpm.r,GateFacts[[#This Row],[صف المصدر]],_xlpm.g,GateFacts[[#This Row],[رقم البوابة]],_xlpm.pd,IF(AND(ISNUMBER(_xlpm.r),_xlpm.g&gt;=6,_xlpm.g&lt;=8),INDEX(Table15[],_xlpm.r,19+_xlpm.g),""),IF(ISNUMBER(_xlpm.pd),_xlpm.pd,""))</f>
        <v/>
      </c>
      <c r="O1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19" s="53" t="str">
        <f ca="1">IF(ISNUMBER(GateFacts[[#This Row],[تاريخ البوابة]]),GateFacts[[#This Row],[تاريخ البوابة]]-TODAY(),"")</f>
        <v/>
      </c>
      <c r="Q119" s="53" t="str">
        <f>IF(ISNUMBER(GateFacts[[#This Row],[تاريخ البوابة]]),TEXT(GateFacts[[#This Row],[تاريخ البوابة]],"yyyy-mm"),"بدون تاريخ")</f>
        <v>بدون تاريخ</v>
      </c>
      <c r="R119" s="53">
        <f ca="1">--OR(GateFacts[[#This Row],[الحالة]]="مكتمل",GateFacts[[#This Row],[الحالة]]="لا ينطبق")</f>
        <v>0</v>
      </c>
      <c r="S119" s="53">
        <f ca="1">_xlfn.LET(_xlpm.m,_xlfn.MINIFS(GateFacts[رقم البوابة],GateFacts[رقم المشروع],GateFacts[[#This Row],[رقم المشروع]],GateFacts[منجزة],0),IF(_xlpm.m=0,9,_xlpm.m))</f>
        <v>5</v>
      </c>
      <c r="T119" s="53">
        <f ca="1">--(GateFacts[[#This Row],[رقم البوابة]]=GateFacts[[#This Row],[البوابة الحالية للمشروع]])</f>
        <v>0</v>
      </c>
      <c r="U119" s="53">
        <f ca="1">IF(AND(GateFacts[[#This Row],[الحالة]]="مكتمل",COUNTIFS(GateFacts[رقم المشروع],GateFacts[[#This Row],[رقم المشروع]],GateFacts[رقم البوابة],"&lt;"&amp;GateFacts[[#This Row],[رقم البوابة]],GateFacts[منجزة],0)&gt;0),1,0)</f>
        <v>0</v>
      </c>
      <c r="V119" s="53" t="e">
        <f>SUBTOTAL(103,GateFacts[[#This Row],[م]])*OR(SelRegion="الكل",GateFacts[[#This Row],[المنطقة]]=SelRegion)</f>
        <v>#REF!</v>
      </c>
      <c r="W119" s="74" t="str" cm="1">
        <f t="array" ref="W119">IF(ISNUMBER(GateFacts[[#This Row],[صف المصدر]]),INDEX(Table15[],GateFacts[[#This Row],[صف المصدر]],16),"")</f>
        <v>الشمالي الغربي</v>
      </c>
    </row>
    <row r="120" spans="1:23" x14ac:dyDescent="0.4">
      <c r="A120" s="53" cm="1">
        <f t="array" ref="A120">ROW()-ROW(GateFacts[#Headers])</f>
        <v>119</v>
      </c>
      <c r="B120" s="53">
        <f>INT((GateFacts[[#This Row],[م]]-1)/8)+1</f>
        <v>15</v>
      </c>
      <c r="C120" s="53">
        <f>MOD(GateFacts[[#This Row],[م]]-1,8)+1</f>
        <v>7</v>
      </c>
      <c r="D120" s="53" cm="1">
        <f t="array" ref="D120">IFERROR(INDEX(_xlfn.ANCHORARRAY(Settings!$H$2),GateFacts[[#This Row],[رقم المشروع]]),"")</f>
        <v>212</v>
      </c>
      <c r="E120" s="53" t="str" cm="1">
        <f t="array" ref="E120">INDEX(Table15[],GateFacts[[#This Row],[صف المصدر]],14)&amp;""</f>
        <v>P917-2</v>
      </c>
      <c r="F120" s="53" t="str" cm="1">
        <f t="array" ref="F120">INDEX(Table15[],GateFacts[[#This Row],[صف المصدر]],15)&amp;""</f>
        <v>تنقيذ شبكات وخطوط مياه قرى المدينة المنورة ( الجزء الثاني)</v>
      </c>
      <c r="G120" s="53" t="str" cm="1">
        <f t="array" ref="G120">INDEX(Table15[],GateFacts[[#This Row],[صف المصدر]],17)&amp;""</f>
        <v>المدينة المنورة</v>
      </c>
      <c r="H120" s="58">
        <f>N(INDEX(Table15[],GateFacts[[#This Row],[صف المصدر]],18))</f>
        <v>55680637.899999999</v>
      </c>
      <c r="I120" s="53" t="str" cm="1">
        <f t="array" ref="I120">_xlfn.LET(_xlpm.x,TRIM(INDEX(Table15[],GateFacts[[#This Row],[صف المصدر]],22)&amp;""),IF(_xlpm.x="","غير محدد",_xlpm.x))</f>
        <v>تعزيز التكاليف</v>
      </c>
      <c r="J120" s="53" t="str">
        <f>"بوابة "&amp;GateFacts[[#This Row],[رقم البوابة]]</f>
        <v>بوابة 7</v>
      </c>
      <c r="K120" s="53" t="str" cm="1">
        <f t="array" ref="K120">INDEX(Settings!$E$2:$E$9,GateFacts[[#This Row],[رقم البوابة]])</f>
        <v>الاختبارات التشغيلية</v>
      </c>
      <c r="L120" s="53" t="str" cm="1">
        <f t="array" ref="L120">_xlfn.LET(_xlpm.c,INDEX(Table15[],GateFacts[[#This Row],[صف المصدر]],9-GateFacts[[#This Row],[رقم البوابة]]),IF(ISBLANK(_xlpm.c),"",_xlpm.c))</f>
        <v/>
      </c>
      <c r="M12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0" s="56" t="str" cm="1">
        <f t="array" ref="N120">_xlfn.LET(_xlpm.r,GateFacts[[#This Row],[صف المصدر]],_xlpm.g,GateFacts[[#This Row],[رقم البوابة]],_xlpm.pd,IF(AND(ISNUMBER(_xlpm.r),_xlpm.g&gt;=6,_xlpm.g&lt;=8),INDEX(Table15[],_xlpm.r,19+_xlpm.g),""),IF(ISNUMBER(_xlpm.pd),_xlpm.pd,""))</f>
        <v/>
      </c>
      <c r="O1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0" s="53" t="str">
        <f ca="1">IF(ISNUMBER(GateFacts[[#This Row],[تاريخ البوابة]]),GateFacts[[#This Row],[تاريخ البوابة]]-TODAY(),"")</f>
        <v/>
      </c>
      <c r="Q120" s="53" t="str">
        <f>IF(ISNUMBER(GateFacts[[#This Row],[تاريخ البوابة]]),TEXT(GateFacts[[#This Row],[تاريخ البوابة]],"yyyy-mm"),"بدون تاريخ")</f>
        <v>بدون تاريخ</v>
      </c>
      <c r="R120" s="53">
        <f ca="1">--OR(GateFacts[[#This Row],[الحالة]]="مكتمل",GateFacts[[#This Row],[الحالة]]="لا ينطبق")</f>
        <v>0</v>
      </c>
      <c r="S120" s="53">
        <f ca="1">_xlfn.LET(_xlpm.m,_xlfn.MINIFS(GateFacts[رقم البوابة],GateFacts[رقم المشروع],GateFacts[[#This Row],[رقم المشروع]],GateFacts[منجزة],0),IF(_xlpm.m=0,9,_xlpm.m))</f>
        <v>5</v>
      </c>
      <c r="T120" s="53">
        <f ca="1">--(GateFacts[[#This Row],[رقم البوابة]]=GateFacts[[#This Row],[البوابة الحالية للمشروع]])</f>
        <v>0</v>
      </c>
      <c r="U120" s="53">
        <f ca="1">IF(AND(GateFacts[[#This Row],[الحالة]]="مكتمل",COUNTIFS(GateFacts[رقم المشروع],GateFacts[[#This Row],[رقم المشروع]],GateFacts[رقم البوابة],"&lt;"&amp;GateFacts[[#This Row],[رقم البوابة]],GateFacts[منجزة],0)&gt;0),1,0)</f>
        <v>0</v>
      </c>
      <c r="V120" s="53" t="e">
        <f>SUBTOTAL(103,GateFacts[[#This Row],[م]])*OR(SelRegion="الكل",GateFacts[[#This Row],[المنطقة]]=SelRegion)</f>
        <v>#REF!</v>
      </c>
      <c r="W120" s="74" t="str" cm="1">
        <f t="array" ref="W120">IF(ISNUMBER(GateFacts[[#This Row],[صف المصدر]]),INDEX(Table15[],GateFacts[[#This Row],[صف المصدر]],16),"")</f>
        <v>الشمالي الغربي</v>
      </c>
    </row>
    <row r="121" spans="1:23" x14ac:dyDescent="0.4">
      <c r="A121" s="53" cm="1">
        <f t="array" ref="A121">ROW()-ROW(GateFacts[#Headers])</f>
        <v>120</v>
      </c>
      <c r="B121" s="53">
        <f>INT((GateFacts[[#This Row],[م]]-1)/8)+1</f>
        <v>15</v>
      </c>
      <c r="C121" s="53">
        <f>MOD(GateFacts[[#This Row],[م]]-1,8)+1</f>
        <v>8</v>
      </c>
      <c r="D121" s="53" cm="1">
        <f t="array" ref="D121">IFERROR(INDEX(_xlfn.ANCHORARRAY(Settings!$H$2),GateFacts[[#This Row],[رقم المشروع]]),"")</f>
        <v>212</v>
      </c>
      <c r="E121" s="53" t="str" cm="1">
        <f t="array" ref="E121">INDEX(Table15[],GateFacts[[#This Row],[صف المصدر]],14)&amp;""</f>
        <v>P917-2</v>
      </c>
      <c r="F121" s="53" t="str" cm="1">
        <f t="array" ref="F121">INDEX(Table15[],GateFacts[[#This Row],[صف المصدر]],15)&amp;""</f>
        <v>تنقيذ شبكات وخطوط مياه قرى المدينة المنورة ( الجزء الثاني)</v>
      </c>
      <c r="G121" s="53" t="str" cm="1">
        <f t="array" ref="G121">INDEX(Table15[],GateFacts[[#This Row],[صف المصدر]],17)&amp;""</f>
        <v>المدينة المنورة</v>
      </c>
      <c r="H121" s="58">
        <f>N(INDEX(Table15[],GateFacts[[#This Row],[صف المصدر]],18))</f>
        <v>55680637.899999999</v>
      </c>
      <c r="I121" s="53" t="str" cm="1">
        <f t="array" ref="I121">_xlfn.LET(_xlpm.x,TRIM(INDEX(Table15[],GateFacts[[#This Row],[صف المصدر]],22)&amp;""),IF(_xlpm.x="","غير محدد",_xlpm.x))</f>
        <v>تعزيز التكاليف</v>
      </c>
      <c r="J121" s="53" t="str">
        <f>"بوابة "&amp;GateFacts[[#This Row],[رقم البوابة]]</f>
        <v>بوابة 8</v>
      </c>
      <c r="K121" s="53" t="str" cm="1">
        <f t="array" ref="K121">INDEX(Settings!$E$2:$E$9,GateFacts[[#This Row],[رقم البوابة]])</f>
        <v>التسليم و الاغلاق</v>
      </c>
      <c r="L121" s="53" t="str" cm="1">
        <f t="array" ref="L121">_xlfn.LET(_xlpm.c,INDEX(Table15[],GateFacts[[#This Row],[صف المصدر]],9-GateFacts[[#This Row],[رقم البوابة]]),IF(ISBLANK(_xlpm.c),"",_xlpm.c))</f>
        <v/>
      </c>
      <c r="M12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1" s="56" t="str" cm="1">
        <f t="array" ref="N121">_xlfn.LET(_xlpm.r,GateFacts[[#This Row],[صف المصدر]],_xlpm.g,GateFacts[[#This Row],[رقم البوابة]],_xlpm.pd,IF(AND(ISNUMBER(_xlpm.r),_xlpm.g&gt;=6,_xlpm.g&lt;=8),INDEX(Table15[],_xlpm.r,19+_xlpm.g),""),IF(ISNUMBER(_xlpm.pd),_xlpm.pd,""))</f>
        <v/>
      </c>
      <c r="O1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1" s="53" t="str">
        <f ca="1">IF(ISNUMBER(GateFacts[[#This Row],[تاريخ البوابة]]),GateFacts[[#This Row],[تاريخ البوابة]]-TODAY(),"")</f>
        <v/>
      </c>
      <c r="Q121" s="53" t="str">
        <f>IF(ISNUMBER(GateFacts[[#This Row],[تاريخ البوابة]]),TEXT(GateFacts[[#This Row],[تاريخ البوابة]],"yyyy-mm"),"بدون تاريخ")</f>
        <v>بدون تاريخ</v>
      </c>
      <c r="R121" s="53">
        <f ca="1">--OR(GateFacts[[#This Row],[الحالة]]="مكتمل",GateFacts[[#This Row],[الحالة]]="لا ينطبق")</f>
        <v>0</v>
      </c>
      <c r="S121" s="53">
        <f ca="1">_xlfn.LET(_xlpm.m,_xlfn.MINIFS(GateFacts[رقم البوابة],GateFacts[رقم المشروع],GateFacts[[#This Row],[رقم المشروع]],GateFacts[منجزة],0),IF(_xlpm.m=0,9,_xlpm.m))</f>
        <v>5</v>
      </c>
      <c r="T121" s="53">
        <f ca="1">--(GateFacts[[#This Row],[رقم البوابة]]=GateFacts[[#This Row],[البوابة الحالية للمشروع]])</f>
        <v>0</v>
      </c>
      <c r="U121" s="53">
        <f ca="1">IF(AND(GateFacts[[#This Row],[الحالة]]="مكتمل",COUNTIFS(GateFacts[رقم المشروع],GateFacts[[#This Row],[رقم المشروع]],GateFacts[رقم البوابة],"&lt;"&amp;GateFacts[[#This Row],[رقم البوابة]],GateFacts[منجزة],0)&gt;0),1,0)</f>
        <v>0</v>
      </c>
      <c r="V121" s="53" t="e">
        <f>SUBTOTAL(103,GateFacts[[#This Row],[م]])*OR(SelRegion="الكل",GateFacts[[#This Row],[المنطقة]]=SelRegion)</f>
        <v>#REF!</v>
      </c>
      <c r="W121" s="74" t="str" cm="1">
        <f t="array" ref="W121">IF(ISNUMBER(GateFacts[[#This Row],[صف المصدر]]),INDEX(Table15[],GateFacts[[#This Row],[صف المصدر]],16),"")</f>
        <v>الشمالي الغربي</v>
      </c>
    </row>
    <row r="122" spans="1:23" x14ac:dyDescent="0.4">
      <c r="A122" s="53" cm="1">
        <f t="array" ref="A122">ROW()-ROW(GateFacts[#Headers])</f>
        <v>121</v>
      </c>
      <c r="B122" s="53">
        <f>INT((GateFacts[[#This Row],[م]]-1)/8)+1</f>
        <v>16</v>
      </c>
      <c r="C122" s="53">
        <f>MOD(GateFacts[[#This Row],[م]]-1,8)+1</f>
        <v>1</v>
      </c>
      <c r="D122" s="53" cm="1">
        <f t="array" ref="D122">IFERROR(INDEX(_xlfn.ANCHORARRAY(Settings!$H$2),GateFacts[[#This Row],[رقم المشروع]]),"")</f>
        <v>213</v>
      </c>
      <c r="E122" s="53" t="str" cm="1">
        <f t="array" ref="E122">INDEX(Table15[],GateFacts[[#This Row],[صف المصدر]],14)&amp;""</f>
        <v>P896-1</v>
      </c>
      <c r="F122" s="53" t="str" cm="1">
        <f t="array" ref="F122">INDEX(Table15[],GateFacts[[#This Row],[صف المصدر]],15)&amp;""</f>
        <v xml:space="preserve">تنفيذ خط خروج خزانات غرب المدينة </v>
      </c>
      <c r="G122" s="53" t="str" cm="1">
        <f t="array" ref="G122">INDEX(Table15[],GateFacts[[#This Row],[صف المصدر]],17)&amp;""</f>
        <v>المدينة المنورة</v>
      </c>
      <c r="H122" s="58">
        <f>N(INDEX(Table15[],GateFacts[[#This Row],[صف المصدر]],18))</f>
        <v>29301148.195</v>
      </c>
      <c r="I122" s="53" t="str" cm="1">
        <f t="array" ref="I122">_xlfn.LET(_xlpm.x,TRIM(INDEX(Table15[],GateFacts[[#This Row],[صف المصدر]],22)&amp;""),IF(_xlpm.x="","غير محدد",_xlpm.x))</f>
        <v>منجز</v>
      </c>
      <c r="J122" s="53" t="str">
        <f>"بوابة "&amp;GateFacts[[#This Row],[رقم البوابة]]</f>
        <v>بوابة 1</v>
      </c>
      <c r="K122" s="53" t="str" cm="1">
        <f t="array" ref="K122">INDEX(Settings!$E$2:$E$9,GateFacts[[#This Row],[رقم البوابة]])</f>
        <v>تخطيط استراتيجي</v>
      </c>
      <c r="L122" s="53" t="str" cm="1">
        <f t="array" ref="L122">_xlfn.LET(_xlpm.c,INDEX(Table15[],GateFacts[[#This Row],[صف المصدر]],9-GateFacts[[#This Row],[رقم البوابة]]),IF(ISBLANK(_xlpm.c),"",_xlpm.c))</f>
        <v/>
      </c>
      <c r="M12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2" s="56" t="str" cm="1">
        <f t="array" ref="N122">_xlfn.LET(_xlpm.r,GateFacts[[#This Row],[صف المصدر]],_xlpm.g,GateFacts[[#This Row],[رقم البوابة]],_xlpm.pd,IF(AND(ISNUMBER(_xlpm.r),_xlpm.g&gt;=6,_xlpm.g&lt;=8),INDEX(Table15[],_xlpm.r,19+_xlpm.g),""),IF(ISNUMBER(_xlpm.pd),_xlpm.pd,""))</f>
        <v/>
      </c>
      <c r="O1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2" s="53" t="str">
        <f ca="1">IF(ISNUMBER(GateFacts[[#This Row],[تاريخ البوابة]]),GateFacts[[#This Row],[تاريخ البوابة]]-TODAY(),"")</f>
        <v/>
      </c>
      <c r="Q122" s="53" t="str">
        <f>IF(ISNUMBER(GateFacts[[#This Row],[تاريخ البوابة]]),TEXT(GateFacts[[#This Row],[تاريخ البوابة]],"yyyy-mm"),"بدون تاريخ")</f>
        <v>بدون تاريخ</v>
      </c>
      <c r="R122" s="53">
        <f ca="1">--OR(GateFacts[[#This Row],[الحالة]]="مكتمل",GateFacts[[#This Row],[الحالة]]="لا ينطبق")</f>
        <v>0</v>
      </c>
      <c r="S122" s="53">
        <f ca="1">_xlfn.LET(_xlpm.m,_xlfn.MINIFS(GateFacts[رقم البوابة],GateFacts[رقم المشروع],GateFacts[[#This Row],[رقم المشروع]],GateFacts[منجزة],0),IF(_xlpm.m=0,9,_xlpm.m))</f>
        <v>1</v>
      </c>
      <c r="T122" s="53">
        <f ca="1">--(GateFacts[[#This Row],[رقم البوابة]]=GateFacts[[#This Row],[البوابة الحالية للمشروع]])</f>
        <v>1</v>
      </c>
      <c r="U122" s="53">
        <f ca="1">IF(AND(GateFacts[[#This Row],[الحالة]]="مكتمل",COUNTIFS(GateFacts[رقم المشروع],GateFacts[[#This Row],[رقم المشروع]],GateFacts[رقم البوابة],"&lt;"&amp;GateFacts[[#This Row],[رقم البوابة]],GateFacts[منجزة],0)&gt;0),1,0)</f>
        <v>0</v>
      </c>
      <c r="V122" s="53" t="e">
        <f>SUBTOTAL(103,GateFacts[[#This Row],[م]])*OR(SelRegion="الكل",GateFacts[[#This Row],[المنطقة]]=SelRegion)</f>
        <v>#REF!</v>
      </c>
      <c r="W122" s="74" t="str" cm="1">
        <f t="array" ref="W122">IF(ISNUMBER(GateFacts[[#This Row],[صف المصدر]]),INDEX(Table15[],GateFacts[[#This Row],[صف المصدر]],16),"")</f>
        <v>الشمالي الغربي</v>
      </c>
    </row>
    <row r="123" spans="1:23" x14ac:dyDescent="0.4">
      <c r="A123" s="53" cm="1">
        <f t="array" ref="A123">ROW()-ROW(GateFacts[#Headers])</f>
        <v>122</v>
      </c>
      <c r="B123" s="53">
        <f>INT((GateFacts[[#This Row],[م]]-1)/8)+1</f>
        <v>16</v>
      </c>
      <c r="C123" s="53">
        <f>MOD(GateFacts[[#This Row],[م]]-1,8)+1</f>
        <v>2</v>
      </c>
      <c r="D123" s="53" cm="1">
        <f t="array" ref="D123">IFERROR(INDEX(_xlfn.ANCHORARRAY(Settings!$H$2),GateFacts[[#This Row],[رقم المشروع]]),"")</f>
        <v>213</v>
      </c>
      <c r="E123" s="53" t="str" cm="1">
        <f t="array" ref="E123">INDEX(Table15[],GateFacts[[#This Row],[صف المصدر]],14)&amp;""</f>
        <v>P896-1</v>
      </c>
      <c r="F123" s="53" t="str" cm="1">
        <f t="array" ref="F123">INDEX(Table15[],GateFacts[[#This Row],[صف المصدر]],15)&amp;""</f>
        <v xml:space="preserve">تنفيذ خط خروج خزانات غرب المدينة </v>
      </c>
      <c r="G123" s="53" t="str" cm="1">
        <f t="array" ref="G123">INDEX(Table15[],GateFacts[[#This Row],[صف المصدر]],17)&amp;""</f>
        <v>المدينة المنورة</v>
      </c>
      <c r="H123" s="58">
        <f>N(INDEX(Table15[],GateFacts[[#This Row],[صف المصدر]],18))</f>
        <v>29301148.195</v>
      </c>
      <c r="I123" s="53" t="str" cm="1">
        <f t="array" ref="I123">_xlfn.LET(_xlpm.x,TRIM(INDEX(Table15[],GateFacts[[#This Row],[صف المصدر]],22)&amp;""),IF(_xlpm.x="","غير محدد",_xlpm.x))</f>
        <v>منجز</v>
      </c>
      <c r="J123" s="53" t="str">
        <f>"بوابة "&amp;GateFacts[[#This Row],[رقم البوابة]]</f>
        <v>بوابة 2</v>
      </c>
      <c r="K123" s="53" t="str" cm="1">
        <f t="array" ref="K123">INDEX(Settings!$E$2:$E$9,GateFacts[[#This Row],[رقم البوابة]])</f>
        <v>التخطيط الاولي</v>
      </c>
      <c r="L123" s="53" t="str" cm="1">
        <f t="array" ref="L123">_xlfn.LET(_xlpm.c,INDEX(Table15[],GateFacts[[#This Row],[صف المصدر]],9-GateFacts[[#This Row],[رقم البوابة]]),IF(ISBLANK(_xlpm.c),"",_xlpm.c))</f>
        <v/>
      </c>
      <c r="M12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3" s="56" t="str" cm="1">
        <f t="array" ref="N123">_xlfn.LET(_xlpm.r,GateFacts[[#This Row],[صف المصدر]],_xlpm.g,GateFacts[[#This Row],[رقم البوابة]],_xlpm.pd,IF(AND(ISNUMBER(_xlpm.r),_xlpm.g&gt;=6,_xlpm.g&lt;=8),INDEX(Table15[],_xlpm.r,19+_xlpm.g),""),IF(ISNUMBER(_xlpm.pd),_xlpm.pd,""))</f>
        <v/>
      </c>
      <c r="O1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3" s="53" t="str">
        <f ca="1">IF(ISNUMBER(GateFacts[[#This Row],[تاريخ البوابة]]),GateFacts[[#This Row],[تاريخ البوابة]]-TODAY(),"")</f>
        <v/>
      </c>
      <c r="Q123" s="53" t="str">
        <f>IF(ISNUMBER(GateFacts[[#This Row],[تاريخ البوابة]]),TEXT(GateFacts[[#This Row],[تاريخ البوابة]],"yyyy-mm"),"بدون تاريخ")</f>
        <v>بدون تاريخ</v>
      </c>
      <c r="R123" s="53">
        <f ca="1">--OR(GateFacts[[#This Row],[الحالة]]="مكتمل",GateFacts[[#This Row],[الحالة]]="لا ينطبق")</f>
        <v>0</v>
      </c>
      <c r="S123" s="53">
        <f ca="1">_xlfn.LET(_xlpm.m,_xlfn.MINIFS(GateFacts[رقم البوابة],GateFacts[رقم المشروع],GateFacts[[#This Row],[رقم المشروع]],GateFacts[منجزة],0),IF(_xlpm.m=0,9,_xlpm.m))</f>
        <v>1</v>
      </c>
      <c r="T123" s="53">
        <f ca="1">--(GateFacts[[#This Row],[رقم البوابة]]=GateFacts[[#This Row],[البوابة الحالية للمشروع]])</f>
        <v>0</v>
      </c>
      <c r="U123" s="53">
        <f ca="1">IF(AND(GateFacts[[#This Row],[الحالة]]="مكتمل",COUNTIFS(GateFacts[رقم المشروع],GateFacts[[#This Row],[رقم المشروع]],GateFacts[رقم البوابة],"&lt;"&amp;GateFacts[[#This Row],[رقم البوابة]],GateFacts[منجزة],0)&gt;0),1,0)</f>
        <v>0</v>
      </c>
      <c r="V123" s="53" t="e">
        <f>SUBTOTAL(103,GateFacts[[#This Row],[م]])*OR(SelRegion="الكل",GateFacts[[#This Row],[المنطقة]]=SelRegion)</f>
        <v>#REF!</v>
      </c>
      <c r="W123" s="74" t="str" cm="1">
        <f t="array" ref="W123">IF(ISNUMBER(GateFacts[[#This Row],[صف المصدر]]),INDEX(Table15[],GateFacts[[#This Row],[صف المصدر]],16),"")</f>
        <v>الشمالي الغربي</v>
      </c>
    </row>
    <row r="124" spans="1:23" x14ac:dyDescent="0.4">
      <c r="A124" s="53" cm="1">
        <f t="array" ref="A124">ROW()-ROW(GateFacts[#Headers])</f>
        <v>123</v>
      </c>
      <c r="B124" s="53">
        <f>INT((GateFacts[[#This Row],[م]]-1)/8)+1</f>
        <v>16</v>
      </c>
      <c r="C124" s="53">
        <f>MOD(GateFacts[[#This Row],[م]]-1,8)+1</f>
        <v>3</v>
      </c>
      <c r="D124" s="53" cm="1">
        <f t="array" ref="D124">IFERROR(INDEX(_xlfn.ANCHORARRAY(Settings!$H$2),GateFacts[[#This Row],[رقم المشروع]]),"")</f>
        <v>213</v>
      </c>
      <c r="E124" s="53" t="str" cm="1">
        <f t="array" ref="E124">INDEX(Table15[],GateFacts[[#This Row],[صف المصدر]],14)&amp;""</f>
        <v>P896-1</v>
      </c>
      <c r="F124" s="53" t="str" cm="1">
        <f t="array" ref="F124">INDEX(Table15[],GateFacts[[#This Row],[صف المصدر]],15)&amp;""</f>
        <v xml:space="preserve">تنفيذ خط خروج خزانات غرب المدينة </v>
      </c>
      <c r="G124" s="53" t="str" cm="1">
        <f t="array" ref="G124">INDEX(Table15[],GateFacts[[#This Row],[صف المصدر]],17)&amp;""</f>
        <v>المدينة المنورة</v>
      </c>
      <c r="H124" s="58">
        <f>N(INDEX(Table15[],GateFacts[[#This Row],[صف المصدر]],18))</f>
        <v>29301148.195</v>
      </c>
      <c r="I124" s="53" t="str" cm="1">
        <f t="array" ref="I124">_xlfn.LET(_xlpm.x,TRIM(INDEX(Table15[],GateFacts[[#This Row],[صف المصدر]],22)&amp;""),IF(_xlpm.x="","غير محدد",_xlpm.x))</f>
        <v>منجز</v>
      </c>
      <c r="J124" s="53" t="str">
        <f>"بوابة "&amp;GateFacts[[#This Row],[رقم البوابة]]</f>
        <v>بوابة 3</v>
      </c>
      <c r="K124" s="53" t="str" cm="1">
        <f t="array" ref="K124">INDEX(Settings!$E$2:$E$9,GateFacts[[#This Row],[رقم البوابة]])</f>
        <v>الطرح للتصميم</v>
      </c>
      <c r="L124" s="53" t="str" cm="1">
        <f t="array" ref="L124">_xlfn.LET(_xlpm.c,INDEX(Table15[],GateFacts[[#This Row],[صف المصدر]],9-GateFacts[[#This Row],[رقم البوابة]]),IF(ISBLANK(_xlpm.c),"",_xlpm.c))</f>
        <v/>
      </c>
      <c r="M1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4" s="56" t="str" cm="1">
        <f t="array" ref="N124">_xlfn.LET(_xlpm.r,GateFacts[[#This Row],[صف المصدر]],_xlpm.g,GateFacts[[#This Row],[رقم البوابة]],_xlpm.pd,IF(AND(ISNUMBER(_xlpm.r),_xlpm.g&gt;=6,_xlpm.g&lt;=8),INDEX(Table15[],_xlpm.r,19+_xlpm.g),""),IF(ISNUMBER(_xlpm.pd),_xlpm.pd,""))</f>
        <v/>
      </c>
      <c r="O1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4" s="53" t="str">
        <f ca="1">IF(ISNUMBER(GateFacts[[#This Row],[تاريخ البوابة]]),GateFacts[[#This Row],[تاريخ البوابة]]-TODAY(),"")</f>
        <v/>
      </c>
      <c r="Q124" s="53" t="str">
        <f>IF(ISNUMBER(GateFacts[[#This Row],[تاريخ البوابة]]),TEXT(GateFacts[[#This Row],[تاريخ البوابة]],"yyyy-mm"),"بدون تاريخ")</f>
        <v>بدون تاريخ</v>
      </c>
      <c r="R124" s="53">
        <f ca="1">--OR(GateFacts[[#This Row],[الحالة]]="مكتمل",GateFacts[[#This Row],[الحالة]]="لا ينطبق")</f>
        <v>0</v>
      </c>
      <c r="S124" s="53">
        <f ca="1">_xlfn.LET(_xlpm.m,_xlfn.MINIFS(GateFacts[رقم البوابة],GateFacts[رقم المشروع],GateFacts[[#This Row],[رقم المشروع]],GateFacts[منجزة],0),IF(_xlpm.m=0,9,_xlpm.m))</f>
        <v>1</v>
      </c>
      <c r="T124" s="53">
        <f ca="1">--(GateFacts[[#This Row],[رقم البوابة]]=GateFacts[[#This Row],[البوابة الحالية للمشروع]])</f>
        <v>0</v>
      </c>
      <c r="U124" s="53">
        <f ca="1">IF(AND(GateFacts[[#This Row],[الحالة]]="مكتمل",COUNTIFS(GateFacts[رقم المشروع],GateFacts[[#This Row],[رقم المشروع]],GateFacts[رقم البوابة],"&lt;"&amp;GateFacts[[#This Row],[رقم البوابة]],GateFacts[منجزة],0)&gt;0),1,0)</f>
        <v>0</v>
      </c>
      <c r="V124" s="53" t="e">
        <f>SUBTOTAL(103,GateFacts[[#This Row],[م]])*OR(SelRegion="الكل",GateFacts[[#This Row],[المنطقة]]=SelRegion)</f>
        <v>#REF!</v>
      </c>
      <c r="W124" s="74" t="str" cm="1">
        <f t="array" ref="W124">IF(ISNUMBER(GateFacts[[#This Row],[صف المصدر]]),INDEX(Table15[],GateFacts[[#This Row],[صف المصدر]],16),"")</f>
        <v>الشمالي الغربي</v>
      </c>
    </row>
    <row r="125" spans="1:23" x14ac:dyDescent="0.4">
      <c r="A125" s="53" cm="1">
        <f t="array" ref="A125">ROW()-ROW(GateFacts[#Headers])</f>
        <v>124</v>
      </c>
      <c r="B125" s="53">
        <f>INT((GateFacts[[#This Row],[م]]-1)/8)+1</f>
        <v>16</v>
      </c>
      <c r="C125" s="53">
        <f>MOD(GateFacts[[#This Row],[م]]-1,8)+1</f>
        <v>4</v>
      </c>
      <c r="D125" s="53" cm="1">
        <f t="array" ref="D125">IFERROR(INDEX(_xlfn.ANCHORARRAY(Settings!$H$2),GateFacts[[#This Row],[رقم المشروع]]),"")</f>
        <v>213</v>
      </c>
      <c r="E125" s="53" t="str" cm="1">
        <f t="array" ref="E125">INDEX(Table15[],GateFacts[[#This Row],[صف المصدر]],14)&amp;""</f>
        <v>P896-1</v>
      </c>
      <c r="F125" s="53" t="str" cm="1">
        <f t="array" ref="F125">INDEX(Table15[],GateFacts[[#This Row],[صف المصدر]],15)&amp;""</f>
        <v xml:space="preserve">تنفيذ خط خروج خزانات غرب المدينة </v>
      </c>
      <c r="G125" s="53" t="str" cm="1">
        <f t="array" ref="G125">INDEX(Table15[],GateFacts[[#This Row],[صف المصدر]],17)&amp;""</f>
        <v>المدينة المنورة</v>
      </c>
      <c r="H125" s="58">
        <f>N(INDEX(Table15[],GateFacts[[#This Row],[صف المصدر]],18))</f>
        <v>29301148.195</v>
      </c>
      <c r="I125" s="53" t="str" cm="1">
        <f t="array" ref="I125">_xlfn.LET(_xlpm.x,TRIM(INDEX(Table15[],GateFacts[[#This Row],[صف المصدر]],22)&amp;""),IF(_xlpm.x="","غير محدد",_xlpm.x))</f>
        <v>منجز</v>
      </c>
      <c r="J125" s="53" t="str">
        <f>"بوابة "&amp;GateFacts[[#This Row],[رقم البوابة]]</f>
        <v>بوابة 4</v>
      </c>
      <c r="K125" s="53" t="str" cm="1">
        <f t="array" ref="K125">INDEX(Settings!$E$2:$E$9,GateFacts[[#This Row],[رقم البوابة]])</f>
        <v>التصميم</v>
      </c>
      <c r="L125" s="53" t="str" cm="1">
        <f t="array" ref="L125">_xlfn.LET(_xlpm.c,INDEX(Table15[],GateFacts[[#This Row],[صف المصدر]],9-GateFacts[[#This Row],[رقم البوابة]]),IF(ISBLANK(_xlpm.c),"",_xlpm.c))</f>
        <v/>
      </c>
      <c r="M1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5" s="56" t="str" cm="1">
        <f t="array" ref="N125">_xlfn.LET(_xlpm.r,GateFacts[[#This Row],[صف المصدر]],_xlpm.g,GateFacts[[#This Row],[رقم البوابة]],_xlpm.pd,IF(AND(ISNUMBER(_xlpm.r),_xlpm.g&gt;=6,_xlpm.g&lt;=8),INDEX(Table15[],_xlpm.r,19+_xlpm.g),""),IF(ISNUMBER(_xlpm.pd),_xlpm.pd,""))</f>
        <v/>
      </c>
      <c r="O1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5" s="53" t="str">
        <f ca="1">IF(ISNUMBER(GateFacts[[#This Row],[تاريخ البوابة]]),GateFacts[[#This Row],[تاريخ البوابة]]-TODAY(),"")</f>
        <v/>
      </c>
      <c r="Q125" s="53" t="str">
        <f>IF(ISNUMBER(GateFacts[[#This Row],[تاريخ البوابة]]),TEXT(GateFacts[[#This Row],[تاريخ البوابة]],"yyyy-mm"),"بدون تاريخ")</f>
        <v>بدون تاريخ</v>
      </c>
      <c r="R125" s="53">
        <f ca="1">--OR(GateFacts[[#This Row],[الحالة]]="مكتمل",GateFacts[[#This Row],[الحالة]]="لا ينطبق")</f>
        <v>0</v>
      </c>
      <c r="S125" s="53">
        <f ca="1">_xlfn.LET(_xlpm.m,_xlfn.MINIFS(GateFacts[رقم البوابة],GateFacts[رقم المشروع],GateFacts[[#This Row],[رقم المشروع]],GateFacts[منجزة],0),IF(_xlpm.m=0,9,_xlpm.m))</f>
        <v>1</v>
      </c>
      <c r="T125" s="53">
        <f ca="1">--(GateFacts[[#This Row],[رقم البوابة]]=GateFacts[[#This Row],[البوابة الحالية للمشروع]])</f>
        <v>0</v>
      </c>
      <c r="U125" s="53">
        <f ca="1">IF(AND(GateFacts[[#This Row],[الحالة]]="مكتمل",COUNTIFS(GateFacts[رقم المشروع],GateFacts[[#This Row],[رقم المشروع]],GateFacts[رقم البوابة],"&lt;"&amp;GateFacts[[#This Row],[رقم البوابة]],GateFacts[منجزة],0)&gt;0),1,0)</f>
        <v>0</v>
      </c>
      <c r="V125" s="53" t="e">
        <f>SUBTOTAL(103,GateFacts[[#This Row],[م]])*OR(SelRegion="الكل",GateFacts[[#This Row],[المنطقة]]=SelRegion)</f>
        <v>#REF!</v>
      </c>
      <c r="W125" s="74" t="str" cm="1">
        <f t="array" ref="W125">IF(ISNUMBER(GateFacts[[#This Row],[صف المصدر]]),INDEX(Table15[],GateFacts[[#This Row],[صف المصدر]],16),"")</f>
        <v>الشمالي الغربي</v>
      </c>
    </row>
    <row r="126" spans="1:23" x14ac:dyDescent="0.4">
      <c r="A126" s="53" cm="1">
        <f t="array" ref="A126">ROW()-ROW(GateFacts[#Headers])</f>
        <v>125</v>
      </c>
      <c r="B126" s="53">
        <f>INT((GateFacts[[#This Row],[م]]-1)/8)+1</f>
        <v>16</v>
      </c>
      <c r="C126" s="53">
        <f>MOD(GateFacts[[#This Row],[م]]-1,8)+1</f>
        <v>5</v>
      </c>
      <c r="D126" s="53" cm="1">
        <f t="array" ref="D126">IFERROR(INDEX(_xlfn.ANCHORARRAY(Settings!$H$2),GateFacts[[#This Row],[رقم المشروع]]),"")</f>
        <v>213</v>
      </c>
      <c r="E126" s="53" t="str" cm="1">
        <f t="array" ref="E126">INDEX(Table15[],GateFacts[[#This Row],[صف المصدر]],14)&amp;""</f>
        <v>P896-1</v>
      </c>
      <c r="F126" s="53" t="str" cm="1">
        <f t="array" ref="F126">INDEX(Table15[],GateFacts[[#This Row],[صف المصدر]],15)&amp;""</f>
        <v xml:space="preserve">تنفيذ خط خروج خزانات غرب المدينة </v>
      </c>
      <c r="G126" s="53" t="str" cm="1">
        <f t="array" ref="G126">INDEX(Table15[],GateFacts[[#This Row],[صف المصدر]],17)&amp;""</f>
        <v>المدينة المنورة</v>
      </c>
      <c r="H126" s="58">
        <f>N(INDEX(Table15[],GateFacts[[#This Row],[صف المصدر]],18))</f>
        <v>29301148.195</v>
      </c>
      <c r="I126" s="53" t="str" cm="1">
        <f t="array" ref="I126">_xlfn.LET(_xlpm.x,TRIM(INDEX(Table15[],GateFacts[[#This Row],[صف المصدر]],22)&amp;""),IF(_xlpm.x="","غير محدد",_xlpm.x))</f>
        <v>منجز</v>
      </c>
      <c r="J126" s="53" t="str">
        <f>"بوابة "&amp;GateFacts[[#This Row],[رقم البوابة]]</f>
        <v>بوابة 5</v>
      </c>
      <c r="K126" s="53" t="str" cm="1">
        <f t="array" ref="K126">INDEX(Settings!$E$2:$E$9,GateFacts[[#This Row],[رقم البوابة]])</f>
        <v>الطرح للتنفيذ</v>
      </c>
      <c r="L126" s="53" t="str" cm="1">
        <f t="array" ref="L126">_xlfn.LET(_xlpm.c,INDEX(Table15[],GateFacts[[#This Row],[صف المصدر]],9-GateFacts[[#This Row],[رقم البوابة]]),IF(ISBLANK(_xlpm.c),"",_xlpm.c))</f>
        <v/>
      </c>
      <c r="M12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6" s="56" t="str" cm="1">
        <f t="array" ref="N126">_xlfn.LET(_xlpm.r,GateFacts[[#This Row],[صف المصدر]],_xlpm.g,GateFacts[[#This Row],[رقم البوابة]],_xlpm.pd,IF(AND(ISNUMBER(_xlpm.r),_xlpm.g&gt;=6,_xlpm.g&lt;=8),INDEX(Table15[],_xlpm.r,19+_xlpm.g),""),IF(ISNUMBER(_xlpm.pd),_xlpm.pd,""))</f>
        <v/>
      </c>
      <c r="O1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6" s="53" t="str">
        <f ca="1">IF(ISNUMBER(GateFacts[[#This Row],[تاريخ البوابة]]),GateFacts[[#This Row],[تاريخ البوابة]]-TODAY(),"")</f>
        <v/>
      </c>
      <c r="Q126" s="53" t="str">
        <f>IF(ISNUMBER(GateFacts[[#This Row],[تاريخ البوابة]]),TEXT(GateFacts[[#This Row],[تاريخ البوابة]],"yyyy-mm"),"بدون تاريخ")</f>
        <v>بدون تاريخ</v>
      </c>
      <c r="R126" s="53">
        <f ca="1">--OR(GateFacts[[#This Row],[الحالة]]="مكتمل",GateFacts[[#This Row],[الحالة]]="لا ينطبق")</f>
        <v>0</v>
      </c>
      <c r="S126" s="53">
        <f ca="1">_xlfn.LET(_xlpm.m,_xlfn.MINIFS(GateFacts[رقم البوابة],GateFacts[رقم المشروع],GateFacts[[#This Row],[رقم المشروع]],GateFacts[منجزة],0),IF(_xlpm.m=0,9,_xlpm.m))</f>
        <v>1</v>
      </c>
      <c r="T126" s="53">
        <f ca="1">--(GateFacts[[#This Row],[رقم البوابة]]=GateFacts[[#This Row],[البوابة الحالية للمشروع]])</f>
        <v>0</v>
      </c>
      <c r="U126" s="53">
        <f ca="1">IF(AND(GateFacts[[#This Row],[الحالة]]="مكتمل",COUNTIFS(GateFacts[رقم المشروع],GateFacts[[#This Row],[رقم المشروع]],GateFacts[رقم البوابة],"&lt;"&amp;GateFacts[[#This Row],[رقم البوابة]],GateFacts[منجزة],0)&gt;0),1,0)</f>
        <v>0</v>
      </c>
      <c r="V126" s="53" t="e">
        <f>SUBTOTAL(103,GateFacts[[#This Row],[م]])*OR(SelRegion="الكل",GateFacts[[#This Row],[المنطقة]]=SelRegion)</f>
        <v>#REF!</v>
      </c>
      <c r="W126" s="74" t="str" cm="1">
        <f t="array" ref="W126">IF(ISNUMBER(GateFacts[[#This Row],[صف المصدر]]),INDEX(Table15[],GateFacts[[#This Row],[صف المصدر]],16),"")</f>
        <v>الشمالي الغربي</v>
      </c>
    </row>
    <row r="127" spans="1:23" x14ac:dyDescent="0.4">
      <c r="A127" s="53" cm="1">
        <f t="array" ref="A127">ROW()-ROW(GateFacts[#Headers])</f>
        <v>126</v>
      </c>
      <c r="B127" s="53">
        <f>INT((GateFacts[[#This Row],[م]]-1)/8)+1</f>
        <v>16</v>
      </c>
      <c r="C127" s="53">
        <f>MOD(GateFacts[[#This Row],[م]]-1,8)+1</f>
        <v>6</v>
      </c>
      <c r="D127" s="53" cm="1">
        <f t="array" ref="D127">IFERROR(INDEX(_xlfn.ANCHORARRAY(Settings!$H$2),GateFacts[[#This Row],[رقم المشروع]]),"")</f>
        <v>213</v>
      </c>
      <c r="E127" s="53" t="str" cm="1">
        <f t="array" ref="E127">INDEX(Table15[],GateFacts[[#This Row],[صف المصدر]],14)&amp;""</f>
        <v>P896-1</v>
      </c>
      <c r="F127" s="53" t="str" cm="1">
        <f t="array" ref="F127">INDEX(Table15[],GateFacts[[#This Row],[صف المصدر]],15)&amp;""</f>
        <v xml:space="preserve">تنفيذ خط خروج خزانات غرب المدينة </v>
      </c>
      <c r="G127" s="53" t="str" cm="1">
        <f t="array" ref="G127">INDEX(Table15[],GateFacts[[#This Row],[صف المصدر]],17)&amp;""</f>
        <v>المدينة المنورة</v>
      </c>
      <c r="H127" s="58">
        <f>N(INDEX(Table15[],GateFacts[[#This Row],[صف المصدر]],18))</f>
        <v>29301148.195</v>
      </c>
      <c r="I127" s="53" t="str" cm="1">
        <f t="array" ref="I127">_xlfn.LET(_xlpm.x,TRIM(INDEX(Table15[],GateFacts[[#This Row],[صف المصدر]],22)&amp;""),IF(_xlpm.x="","غير محدد",_xlpm.x))</f>
        <v>منجز</v>
      </c>
      <c r="J127" s="53" t="str">
        <f>"بوابة "&amp;GateFacts[[#This Row],[رقم البوابة]]</f>
        <v>بوابة 6</v>
      </c>
      <c r="K127" s="53" t="str" cm="1">
        <f t="array" ref="K127">INDEX(Settings!$E$2:$E$9,GateFacts[[#This Row],[رقم البوابة]])</f>
        <v>التنفيذ</v>
      </c>
      <c r="L127" s="53" t="str" cm="1">
        <f t="array" ref="L127">_xlfn.LET(_xlpm.c,INDEX(Table15[],GateFacts[[#This Row],[صف المصدر]],9-GateFacts[[#This Row],[رقم البوابة]]),IF(ISBLANK(_xlpm.c),"",_xlpm.c))</f>
        <v/>
      </c>
      <c r="M12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7" s="56" t="str" cm="1">
        <f t="array" ref="N127">_xlfn.LET(_xlpm.r,GateFacts[[#This Row],[صف المصدر]],_xlpm.g,GateFacts[[#This Row],[رقم البوابة]],_xlpm.pd,IF(AND(ISNUMBER(_xlpm.r),_xlpm.g&gt;=6,_xlpm.g&lt;=8),INDEX(Table15[],_xlpm.r,19+_xlpm.g),""),IF(ISNUMBER(_xlpm.pd),_xlpm.pd,""))</f>
        <v/>
      </c>
      <c r="O1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7" s="53" t="str">
        <f ca="1">IF(ISNUMBER(GateFacts[[#This Row],[تاريخ البوابة]]),GateFacts[[#This Row],[تاريخ البوابة]]-TODAY(),"")</f>
        <v/>
      </c>
      <c r="Q127" s="53" t="str">
        <f>IF(ISNUMBER(GateFacts[[#This Row],[تاريخ البوابة]]),TEXT(GateFacts[[#This Row],[تاريخ البوابة]],"yyyy-mm"),"بدون تاريخ")</f>
        <v>بدون تاريخ</v>
      </c>
      <c r="R127" s="53">
        <f ca="1">--OR(GateFacts[[#This Row],[الحالة]]="مكتمل",GateFacts[[#This Row],[الحالة]]="لا ينطبق")</f>
        <v>0</v>
      </c>
      <c r="S127" s="53">
        <f ca="1">_xlfn.LET(_xlpm.m,_xlfn.MINIFS(GateFacts[رقم البوابة],GateFacts[رقم المشروع],GateFacts[[#This Row],[رقم المشروع]],GateFacts[منجزة],0),IF(_xlpm.m=0,9,_xlpm.m))</f>
        <v>1</v>
      </c>
      <c r="T127" s="53">
        <f ca="1">--(GateFacts[[#This Row],[رقم البوابة]]=GateFacts[[#This Row],[البوابة الحالية للمشروع]])</f>
        <v>0</v>
      </c>
      <c r="U127" s="53">
        <f ca="1">IF(AND(GateFacts[[#This Row],[الحالة]]="مكتمل",COUNTIFS(GateFacts[رقم المشروع],GateFacts[[#This Row],[رقم المشروع]],GateFacts[رقم البوابة],"&lt;"&amp;GateFacts[[#This Row],[رقم البوابة]],GateFacts[منجزة],0)&gt;0),1,0)</f>
        <v>0</v>
      </c>
      <c r="V127" s="53" t="e">
        <f>SUBTOTAL(103,GateFacts[[#This Row],[م]])*OR(SelRegion="الكل",GateFacts[[#This Row],[المنطقة]]=SelRegion)</f>
        <v>#REF!</v>
      </c>
      <c r="W127" s="74" t="str" cm="1">
        <f t="array" ref="W127">IF(ISNUMBER(GateFacts[[#This Row],[صف المصدر]]),INDEX(Table15[],GateFacts[[#This Row],[صف المصدر]],16),"")</f>
        <v>الشمالي الغربي</v>
      </c>
    </row>
    <row r="128" spans="1:23" x14ac:dyDescent="0.4">
      <c r="A128" s="53" cm="1">
        <f t="array" ref="A128">ROW()-ROW(GateFacts[#Headers])</f>
        <v>127</v>
      </c>
      <c r="B128" s="53">
        <f>INT((GateFacts[[#This Row],[م]]-1)/8)+1</f>
        <v>16</v>
      </c>
      <c r="C128" s="53">
        <f>MOD(GateFacts[[#This Row],[م]]-1,8)+1</f>
        <v>7</v>
      </c>
      <c r="D128" s="53" cm="1">
        <f t="array" ref="D128">IFERROR(INDEX(_xlfn.ANCHORARRAY(Settings!$H$2),GateFacts[[#This Row],[رقم المشروع]]),"")</f>
        <v>213</v>
      </c>
      <c r="E128" s="53" t="str" cm="1">
        <f t="array" ref="E128">INDEX(Table15[],GateFacts[[#This Row],[صف المصدر]],14)&amp;""</f>
        <v>P896-1</v>
      </c>
      <c r="F128" s="53" t="str" cm="1">
        <f t="array" ref="F128">INDEX(Table15[],GateFacts[[#This Row],[صف المصدر]],15)&amp;""</f>
        <v xml:space="preserve">تنفيذ خط خروج خزانات غرب المدينة </v>
      </c>
      <c r="G128" s="53" t="str" cm="1">
        <f t="array" ref="G128">INDEX(Table15[],GateFacts[[#This Row],[صف المصدر]],17)&amp;""</f>
        <v>المدينة المنورة</v>
      </c>
      <c r="H128" s="58">
        <f>N(INDEX(Table15[],GateFacts[[#This Row],[صف المصدر]],18))</f>
        <v>29301148.195</v>
      </c>
      <c r="I128" s="53" t="str" cm="1">
        <f t="array" ref="I128">_xlfn.LET(_xlpm.x,TRIM(INDEX(Table15[],GateFacts[[#This Row],[صف المصدر]],22)&amp;""),IF(_xlpm.x="","غير محدد",_xlpm.x))</f>
        <v>منجز</v>
      </c>
      <c r="J128" s="53" t="str">
        <f>"بوابة "&amp;GateFacts[[#This Row],[رقم البوابة]]</f>
        <v>بوابة 7</v>
      </c>
      <c r="K128" s="53" t="str" cm="1">
        <f t="array" ref="K128">INDEX(Settings!$E$2:$E$9,GateFacts[[#This Row],[رقم البوابة]])</f>
        <v>الاختبارات التشغيلية</v>
      </c>
      <c r="L128" s="53" t="str" cm="1">
        <f t="array" ref="L128">_xlfn.LET(_xlpm.c,INDEX(Table15[],GateFacts[[#This Row],[صف المصدر]],9-GateFacts[[#This Row],[رقم البوابة]]),IF(ISBLANK(_xlpm.c),"",_xlpm.c))</f>
        <v/>
      </c>
      <c r="M12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8" s="56" t="str" cm="1">
        <f t="array" ref="N128">_xlfn.LET(_xlpm.r,GateFacts[[#This Row],[صف المصدر]],_xlpm.g,GateFacts[[#This Row],[رقم البوابة]],_xlpm.pd,IF(AND(ISNUMBER(_xlpm.r),_xlpm.g&gt;=6,_xlpm.g&lt;=8),INDEX(Table15[],_xlpm.r,19+_xlpm.g),""),IF(ISNUMBER(_xlpm.pd),_xlpm.pd,""))</f>
        <v/>
      </c>
      <c r="O1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8" s="53" t="str">
        <f ca="1">IF(ISNUMBER(GateFacts[[#This Row],[تاريخ البوابة]]),GateFacts[[#This Row],[تاريخ البوابة]]-TODAY(),"")</f>
        <v/>
      </c>
      <c r="Q128" s="53" t="str">
        <f>IF(ISNUMBER(GateFacts[[#This Row],[تاريخ البوابة]]),TEXT(GateFacts[[#This Row],[تاريخ البوابة]],"yyyy-mm"),"بدون تاريخ")</f>
        <v>بدون تاريخ</v>
      </c>
      <c r="R128" s="53">
        <f ca="1">--OR(GateFacts[[#This Row],[الحالة]]="مكتمل",GateFacts[[#This Row],[الحالة]]="لا ينطبق")</f>
        <v>0</v>
      </c>
      <c r="S128" s="53">
        <f ca="1">_xlfn.LET(_xlpm.m,_xlfn.MINIFS(GateFacts[رقم البوابة],GateFacts[رقم المشروع],GateFacts[[#This Row],[رقم المشروع]],GateFacts[منجزة],0),IF(_xlpm.m=0,9,_xlpm.m))</f>
        <v>1</v>
      </c>
      <c r="T128" s="53">
        <f ca="1">--(GateFacts[[#This Row],[رقم البوابة]]=GateFacts[[#This Row],[البوابة الحالية للمشروع]])</f>
        <v>0</v>
      </c>
      <c r="U128" s="53">
        <f ca="1">IF(AND(GateFacts[[#This Row],[الحالة]]="مكتمل",COUNTIFS(GateFacts[رقم المشروع],GateFacts[[#This Row],[رقم المشروع]],GateFacts[رقم البوابة],"&lt;"&amp;GateFacts[[#This Row],[رقم البوابة]],GateFacts[منجزة],0)&gt;0),1,0)</f>
        <v>0</v>
      </c>
      <c r="V128" s="53" t="e">
        <f>SUBTOTAL(103,GateFacts[[#This Row],[م]])*OR(SelRegion="الكل",GateFacts[[#This Row],[المنطقة]]=SelRegion)</f>
        <v>#REF!</v>
      </c>
      <c r="W128" s="74" t="str" cm="1">
        <f t="array" ref="W128">IF(ISNUMBER(GateFacts[[#This Row],[صف المصدر]]),INDEX(Table15[],GateFacts[[#This Row],[صف المصدر]],16),"")</f>
        <v>الشمالي الغربي</v>
      </c>
    </row>
    <row r="129" spans="1:23" x14ac:dyDescent="0.4">
      <c r="A129" s="53" cm="1">
        <f t="array" ref="A129">ROW()-ROW(GateFacts[#Headers])</f>
        <v>128</v>
      </c>
      <c r="B129" s="53">
        <f>INT((GateFacts[[#This Row],[م]]-1)/8)+1</f>
        <v>16</v>
      </c>
      <c r="C129" s="53">
        <f>MOD(GateFacts[[#This Row],[م]]-1,8)+1</f>
        <v>8</v>
      </c>
      <c r="D129" s="53" cm="1">
        <f t="array" ref="D129">IFERROR(INDEX(_xlfn.ANCHORARRAY(Settings!$H$2),GateFacts[[#This Row],[رقم المشروع]]),"")</f>
        <v>213</v>
      </c>
      <c r="E129" s="53" t="str" cm="1">
        <f t="array" ref="E129">INDEX(Table15[],GateFacts[[#This Row],[صف المصدر]],14)&amp;""</f>
        <v>P896-1</v>
      </c>
      <c r="F129" s="53" t="str" cm="1">
        <f t="array" ref="F129">INDEX(Table15[],GateFacts[[#This Row],[صف المصدر]],15)&amp;""</f>
        <v xml:space="preserve">تنفيذ خط خروج خزانات غرب المدينة </v>
      </c>
      <c r="G129" s="53" t="str" cm="1">
        <f t="array" ref="G129">INDEX(Table15[],GateFacts[[#This Row],[صف المصدر]],17)&amp;""</f>
        <v>المدينة المنورة</v>
      </c>
      <c r="H129" s="58">
        <f>N(INDEX(Table15[],GateFacts[[#This Row],[صف المصدر]],18))</f>
        <v>29301148.195</v>
      </c>
      <c r="I129" s="53" t="str" cm="1">
        <f t="array" ref="I129">_xlfn.LET(_xlpm.x,TRIM(INDEX(Table15[],GateFacts[[#This Row],[صف المصدر]],22)&amp;""),IF(_xlpm.x="","غير محدد",_xlpm.x))</f>
        <v>منجز</v>
      </c>
      <c r="J129" s="53" t="str">
        <f>"بوابة "&amp;GateFacts[[#This Row],[رقم البوابة]]</f>
        <v>بوابة 8</v>
      </c>
      <c r="K129" s="53" t="str" cm="1">
        <f t="array" ref="K129">INDEX(Settings!$E$2:$E$9,GateFacts[[#This Row],[رقم البوابة]])</f>
        <v>التسليم و الاغلاق</v>
      </c>
      <c r="L129" s="53" t="str" cm="1">
        <f t="array" ref="L129">_xlfn.LET(_xlpm.c,INDEX(Table15[],GateFacts[[#This Row],[صف المصدر]],9-GateFacts[[#This Row],[رقم البوابة]]),IF(ISBLANK(_xlpm.c),"",_xlpm.c))</f>
        <v/>
      </c>
      <c r="M12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29" s="56" t="str" cm="1">
        <f t="array" ref="N129">_xlfn.LET(_xlpm.r,GateFacts[[#This Row],[صف المصدر]],_xlpm.g,GateFacts[[#This Row],[رقم البوابة]],_xlpm.pd,IF(AND(ISNUMBER(_xlpm.r),_xlpm.g&gt;=6,_xlpm.g&lt;=8),INDEX(Table15[],_xlpm.r,19+_xlpm.g),""),IF(ISNUMBER(_xlpm.pd),_xlpm.pd,""))</f>
        <v/>
      </c>
      <c r="O1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29" s="53" t="str">
        <f ca="1">IF(ISNUMBER(GateFacts[[#This Row],[تاريخ البوابة]]),GateFacts[[#This Row],[تاريخ البوابة]]-TODAY(),"")</f>
        <v/>
      </c>
      <c r="Q129" s="53" t="str">
        <f>IF(ISNUMBER(GateFacts[[#This Row],[تاريخ البوابة]]),TEXT(GateFacts[[#This Row],[تاريخ البوابة]],"yyyy-mm"),"بدون تاريخ")</f>
        <v>بدون تاريخ</v>
      </c>
      <c r="R129" s="53">
        <f ca="1">--OR(GateFacts[[#This Row],[الحالة]]="مكتمل",GateFacts[[#This Row],[الحالة]]="لا ينطبق")</f>
        <v>0</v>
      </c>
      <c r="S129" s="53">
        <f ca="1">_xlfn.LET(_xlpm.m,_xlfn.MINIFS(GateFacts[رقم البوابة],GateFacts[رقم المشروع],GateFacts[[#This Row],[رقم المشروع]],GateFacts[منجزة],0),IF(_xlpm.m=0,9,_xlpm.m))</f>
        <v>1</v>
      </c>
      <c r="T129" s="53">
        <f ca="1">--(GateFacts[[#This Row],[رقم البوابة]]=GateFacts[[#This Row],[البوابة الحالية للمشروع]])</f>
        <v>0</v>
      </c>
      <c r="U129" s="53">
        <f ca="1">IF(AND(GateFacts[[#This Row],[الحالة]]="مكتمل",COUNTIFS(GateFacts[رقم المشروع],GateFacts[[#This Row],[رقم المشروع]],GateFacts[رقم البوابة],"&lt;"&amp;GateFacts[[#This Row],[رقم البوابة]],GateFacts[منجزة],0)&gt;0),1,0)</f>
        <v>0</v>
      </c>
      <c r="V129" s="53" t="e">
        <f>SUBTOTAL(103,GateFacts[[#This Row],[م]])*OR(SelRegion="الكل",GateFacts[[#This Row],[المنطقة]]=SelRegion)</f>
        <v>#REF!</v>
      </c>
      <c r="W129" s="74" t="str" cm="1">
        <f t="array" ref="W129">IF(ISNUMBER(GateFacts[[#This Row],[صف المصدر]]),INDEX(Table15[],GateFacts[[#This Row],[صف المصدر]],16),"")</f>
        <v>الشمالي الغربي</v>
      </c>
    </row>
    <row r="130" spans="1:23" x14ac:dyDescent="0.4">
      <c r="A130" s="53" cm="1">
        <f t="array" ref="A130">ROW()-ROW(GateFacts[#Headers])</f>
        <v>129</v>
      </c>
      <c r="B130" s="53">
        <f>INT((GateFacts[[#This Row],[م]]-1)/8)+1</f>
        <v>17</v>
      </c>
      <c r="C130" s="53">
        <f>MOD(GateFacts[[#This Row],[م]]-1,8)+1</f>
        <v>1</v>
      </c>
      <c r="D130" s="53" cm="1">
        <f t="array" ref="D130">IFERROR(INDEX(_xlfn.ANCHORARRAY(Settings!$H$2),GateFacts[[#This Row],[رقم المشروع]]),"")</f>
        <v>214</v>
      </c>
      <c r="E130" s="53" t="str" cm="1">
        <f t="array" ref="E130">INDEX(Table15[],GateFacts[[#This Row],[صف المصدر]],14)&amp;""</f>
        <v>AP241</v>
      </c>
      <c r="F130" s="53" t="str" cm="1">
        <f t="array" ref="F130">INDEX(Table15[],GateFacts[[#This Row],[صف المصدر]],15)&amp;""</f>
        <v>مشروع انشاء اشياب محطات تعبئة الصهاريج الناقلة للمياه بمنطقة المدينة المنورة</v>
      </c>
      <c r="G130" s="53" t="str" cm="1">
        <f t="array" ref="G130">INDEX(Table15[],GateFacts[[#This Row],[صف المصدر]],17)&amp;""</f>
        <v>المدينة المنورة</v>
      </c>
      <c r="H130" s="58">
        <f>N(INDEX(Table15[],GateFacts[[#This Row],[صف المصدر]],18))</f>
        <v>10746806.0625</v>
      </c>
      <c r="I130" s="53" t="str" cm="1">
        <f t="array" ref="I130">_xlfn.LET(_xlpm.x,TRIM(INDEX(Table15[],GateFacts[[#This Row],[صف المصدر]],22)&amp;""),IF(_xlpm.x="","غير محدد",_xlpm.x))</f>
        <v>تعزيز التكاليف</v>
      </c>
      <c r="J130" s="53" t="str">
        <f>"بوابة "&amp;GateFacts[[#This Row],[رقم البوابة]]</f>
        <v>بوابة 1</v>
      </c>
      <c r="K130" s="53" t="str" cm="1">
        <f t="array" ref="K130">INDEX(Settings!$E$2:$E$9,GateFacts[[#This Row],[رقم البوابة]])</f>
        <v>تخطيط استراتيجي</v>
      </c>
      <c r="L130" s="53" t="str" cm="1">
        <f t="array" ref="L130">_xlfn.LET(_xlpm.c,INDEX(Table15[],GateFacts[[#This Row],[صف المصدر]],9-GateFacts[[#This Row],[رقم البوابة]]),IF(ISBLANK(_xlpm.c),"",_xlpm.c))</f>
        <v>مكتمل</v>
      </c>
      <c r="M1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0" s="56" t="str" cm="1">
        <f t="array" ref="N130">_xlfn.LET(_xlpm.r,GateFacts[[#This Row],[صف المصدر]],_xlpm.g,GateFacts[[#This Row],[رقم البوابة]],_xlpm.pd,IF(AND(ISNUMBER(_xlpm.r),_xlpm.g&gt;=6,_xlpm.g&lt;=8),INDEX(Table15[],_xlpm.r,19+_xlpm.g),""),IF(ISNUMBER(_xlpm.pd),_xlpm.pd,""))</f>
        <v/>
      </c>
      <c r="O1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0" s="53" t="str">
        <f ca="1">IF(ISNUMBER(GateFacts[[#This Row],[تاريخ البوابة]]),GateFacts[[#This Row],[تاريخ البوابة]]-TODAY(),"")</f>
        <v/>
      </c>
      <c r="Q130" s="53" t="str">
        <f>IF(ISNUMBER(GateFacts[[#This Row],[تاريخ البوابة]]),TEXT(GateFacts[[#This Row],[تاريخ البوابة]],"yyyy-mm"),"بدون تاريخ")</f>
        <v>بدون تاريخ</v>
      </c>
      <c r="R130" s="53">
        <f ca="1">--OR(GateFacts[[#This Row],[الحالة]]="مكتمل",GateFacts[[#This Row],[الحالة]]="لا ينطبق")</f>
        <v>1</v>
      </c>
      <c r="S130" s="53">
        <f ca="1">_xlfn.LET(_xlpm.m,_xlfn.MINIFS(GateFacts[رقم البوابة],GateFacts[رقم المشروع],GateFacts[[#This Row],[رقم المشروع]],GateFacts[منجزة],0),IF(_xlpm.m=0,9,_xlpm.m))</f>
        <v>5</v>
      </c>
      <c r="T130" s="53">
        <f ca="1">--(GateFacts[[#This Row],[رقم البوابة]]=GateFacts[[#This Row],[البوابة الحالية للمشروع]])</f>
        <v>0</v>
      </c>
      <c r="U130" s="53">
        <f ca="1">IF(AND(GateFacts[[#This Row],[الحالة]]="مكتمل",COUNTIFS(GateFacts[رقم المشروع],GateFacts[[#This Row],[رقم المشروع]],GateFacts[رقم البوابة],"&lt;"&amp;GateFacts[[#This Row],[رقم البوابة]],GateFacts[منجزة],0)&gt;0),1,0)</f>
        <v>0</v>
      </c>
      <c r="V130" s="53" t="e">
        <f>SUBTOTAL(103,GateFacts[[#This Row],[م]])*OR(SelRegion="الكل",GateFacts[[#This Row],[المنطقة]]=SelRegion)</f>
        <v>#REF!</v>
      </c>
      <c r="W130" s="74" t="str" cm="1">
        <f t="array" ref="W130">IF(ISNUMBER(GateFacts[[#This Row],[صف المصدر]]),INDEX(Table15[],GateFacts[[#This Row],[صف المصدر]],16),"")</f>
        <v>الشمالي الغربي</v>
      </c>
    </row>
    <row r="131" spans="1:23" x14ac:dyDescent="0.4">
      <c r="A131" s="53" cm="1">
        <f t="array" ref="A131">ROW()-ROW(GateFacts[#Headers])</f>
        <v>130</v>
      </c>
      <c r="B131" s="53">
        <f>INT((GateFacts[[#This Row],[م]]-1)/8)+1</f>
        <v>17</v>
      </c>
      <c r="C131" s="53">
        <f>MOD(GateFacts[[#This Row],[م]]-1,8)+1</f>
        <v>2</v>
      </c>
      <c r="D131" s="53" cm="1">
        <f t="array" ref="D131">IFERROR(INDEX(_xlfn.ANCHORARRAY(Settings!$H$2),GateFacts[[#This Row],[رقم المشروع]]),"")</f>
        <v>214</v>
      </c>
      <c r="E131" s="53" t="str" cm="1">
        <f t="array" ref="E131">INDEX(Table15[],GateFacts[[#This Row],[صف المصدر]],14)&amp;""</f>
        <v>AP241</v>
      </c>
      <c r="F131" s="53" t="str" cm="1">
        <f t="array" ref="F131">INDEX(Table15[],GateFacts[[#This Row],[صف المصدر]],15)&amp;""</f>
        <v>مشروع انشاء اشياب محطات تعبئة الصهاريج الناقلة للمياه بمنطقة المدينة المنورة</v>
      </c>
      <c r="G131" s="53" t="str" cm="1">
        <f t="array" ref="G131">INDEX(Table15[],GateFacts[[#This Row],[صف المصدر]],17)&amp;""</f>
        <v>المدينة المنورة</v>
      </c>
      <c r="H131" s="58">
        <f>N(INDEX(Table15[],GateFacts[[#This Row],[صف المصدر]],18))</f>
        <v>10746806.0625</v>
      </c>
      <c r="I131" s="53" t="str" cm="1">
        <f t="array" ref="I131">_xlfn.LET(_xlpm.x,TRIM(INDEX(Table15[],GateFacts[[#This Row],[صف المصدر]],22)&amp;""),IF(_xlpm.x="","غير محدد",_xlpm.x))</f>
        <v>تعزيز التكاليف</v>
      </c>
      <c r="J131" s="53" t="str">
        <f>"بوابة "&amp;GateFacts[[#This Row],[رقم البوابة]]</f>
        <v>بوابة 2</v>
      </c>
      <c r="K131" s="53" t="str" cm="1">
        <f t="array" ref="K131">INDEX(Settings!$E$2:$E$9,GateFacts[[#This Row],[رقم البوابة]])</f>
        <v>التخطيط الاولي</v>
      </c>
      <c r="L131" s="53" t="str" cm="1">
        <f t="array" ref="L131">_xlfn.LET(_xlpm.c,INDEX(Table15[],GateFacts[[#This Row],[صف المصدر]],9-GateFacts[[#This Row],[رقم البوابة]]),IF(ISBLANK(_xlpm.c),"",_xlpm.c))</f>
        <v>مكتمل</v>
      </c>
      <c r="M13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1" s="56" t="str" cm="1">
        <f t="array" ref="N131">_xlfn.LET(_xlpm.r,GateFacts[[#This Row],[صف المصدر]],_xlpm.g,GateFacts[[#This Row],[رقم البوابة]],_xlpm.pd,IF(AND(ISNUMBER(_xlpm.r),_xlpm.g&gt;=6,_xlpm.g&lt;=8),INDEX(Table15[],_xlpm.r,19+_xlpm.g),""),IF(ISNUMBER(_xlpm.pd),_xlpm.pd,""))</f>
        <v/>
      </c>
      <c r="O1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1" s="53" t="str">
        <f ca="1">IF(ISNUMBER(GateFacts[[#This Row],[تاريخ البوابة]]),GateFacts[[#This Row],[تاريخ البوابة]]-TODAY(),"")</f>
        <v/>
      </c>
      <c r="Q131" s="53" t="str">
        <f>IF(ISNUMBER(GateFacts[[#This Row],[تاريخ البوابة]]),TEXT(GateFacts[[#This Row],[تاريخ البوابة]],"yyyy-mm"),"بدون تاريخ")</f>
        <v>بدون تاريخ</v>
      </c>
      <c r="R131" s="53">
        <f ca="1">--OR(GateFacts[[#This Row],[الحالة]]="مكتمل",GateFacts[[#This Row],[الحالة]]="لا ينطبق")</f>
        <v>1</v>
      </c>
      <c r="S131" s="53">
        <f ca="1">_xlfn.LET(_xlpm.m,_xlfn.MINIFS(GateFacts[رقم البوابة],GateFacts[رقم المشروع],GateFacts[[#This Row],[رقم المشروع]],GateFacts[منجزة],0),IF(_xlpm.m=0,9,_xlpm.m))</f>
        <v>5</v>
      </c>
      <c r="T131" s="53">
        <f ca="1">--(GateFacts[[#This Row],[رقم البوابة]]=GateFacts[[#This Row],[البوابة الحالية للمشروع]])</f>
        <v>0</v>
      </c>
      <c r="U131" s="53">
        <f ca="1">IF(AND(GateFacts[[#This Row],[الحالة]]="مكتمل",COUNTIFS(GateFacts[رقم المشروع],GateFacts[[#This Row],[رقم المشروع]],GateFacts[رقم البوابة],"&lt;"&amp;GateFacts[[#This Row],[رقم البوابة]],GateFacts[منجزة],0)&gt;0),1,0)</f>
        <v>0</v>
      </c>
      <c r="V131" s="53" t="e">
        <f>SUBTOTAL(103,GateFacts[[#This Row],[م]])*OR(SelRegion="الكل",GateFacts[[#This Row],[المنطقة]]=SelRegion)</f>
        <v>#REF!</v>
      </c>
      <c r="W131" s="74" t="str" cm="1">
        <f t="array" ref="W131">IF(ISNUMBER(GateFacts[[#This Row],[صف المصدر]]),INDEX(Table15[],GateFacts[[#This Row],[صف المصدر]],16),"")</f>
        <v>الشمالي الغربي</v>
      </c>
    </row>
    <row r="132" spans="1:23" x14ac:dyDescent="0.4">
      <c r="A132" s="53" cm="1">
        <f t="array" ref="A132">ROW()-ROW(GateFacts[#Headers])</f>
        <v>131</v>
      </c>
      <c r="B132" s="53">
        <f>INT((GateFacts[[#This Row],[م]]-1)/8)+1</f>
        <v>17</v>
      </c>
      <c r="C132" s="53">
        <f>MOD(GateFacts[[#This Row],[م]]-1,8)+1</f>
        <v>3</v>
      </c>
      <c r="D132" s="53" cm="1">
        <f t="array" ref="D132">IFERROR(INDEX(_xlfn.ANCHORARRAY(Settings!$H$2),GateFacts[[#This Row],[رقم المشروع]]),"")</f>
        <v>214</v>
      </c>
      <c r="E132" s="53" t="str" cm="1">
        <f t="array" ref="E132">INDEX(Table15[],GateFacts[[#This Row],[صف المصدر]],14)&amp;""</f>
        <v>AP241</v>
      </c>
      <c r="F132" s="53" t="str" cm="1">
        <f t="array" ref="F132">INDEX(Table15[],GateFacts[[#This Row],[صف المصدر]],15)&amp;""</f>
        <v>مشروع انشاء اشياب محطات تعبئة الصهاريج الناقلة للمياه بمنطقة المدينة المنورة</v>
      </c>
      <c r="G132" s="53" t="str" cm="1">
        <f t="array" ref="G132">INDEX(Table15[],GateFacts[[#This Row],[صف المصدر]],17)&amp;""</f>
        <v>المدينة المنورة</v>
      </c>
      <c r="H132" s="58">
        <f>N(INDEX(Table15[],GateFacts[[#This Row],[صف المصدر]],18))</f>
        <v>10746806.0625</v>
      </c>
      <c r="I132" s="53" t="str" cm="1">
        <f t="array" ref="I132">_xlfn.LET(_xlpm.x,TRIM(INDEX(Table15[],GateFacts[[#This Row],[صف المصدر]],22)&amp;""),IF(_xlpm.x="","غير محدد",_xlpm.x))</f>
        <v>تعزيز التكاليف</v>
      </c>
      <c r="J132" s="53" t="str">
        <f>"بوابة "&amp;GateFacts[[#This Row],[رقم البوابة]]</f>
        <v>بوابة 3</v>
      </c>
      <c r="K132" s="53" t="str" cm="1">
        <f t="array" ref="K132">INDEX(Settings!$E$2:$E$9,GateFacts[[#This Row],[رقم البوابة]])</f>
        <v>الطرح للتصميم</v>
      </c>
      <c r="L132" s="53" t="str" cm="1">
        <f t="array" ref="L132">_xlfn.LET(_xlpm.c,INDEX(Table15[],GateFacts[[#This Row],[صف المصدر]],9-GateFacts[[#This Row],[رقم البوابة]]),IF(ISBLANK(_xlpm.c),"",_xlpm.c))</f>
        <v>مكتمل</v>
      </c>
      <c r="M13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2" s="56" t="str" cm="1">
        <f t="array" ref="N132">_xlfn.LET(_xlpm.r,GateFacts[[#This Row],[صف المصدر]],_xlpm.g,GateFacts[[#This Row],[رقم البوابة]],_xlpm.pd,IF(AND(ISNUMBER(_xlpm.r),_xlpm.g&gt;=6,_xlpm.g&lt;=8),INDEX(Table15[],_xlpm.r,19+_xlpm.g),""),IF(ISNUMBER(_xlpm.pd),_xlpm.pd,""))</f>
        <v/>
      </c>
      <c r="O1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2" s="53" t="str">
        <f ca="1">IF(ISNUMBER(GateFacts[[#This Row],[تاريخ البوابة]]),GateFacts[[#This Row],[تاريخ البوابة]]-TODAY(),"")</f>
        <v/>
      </c>
      <c r="Q132" s="53" t="str">
        <f>IF(ISNUMBER(GateFacts[[#This Row],[تاريخ البوابة]]),TEXT(GateFacts[[#This Row],[تاريخ البوابة]],"yyyy-mm"),"بدون تاريخ")</f>
        <v>بدون تاريخ</v>
      </c>
      <c r="R132" s="53">
        <f ca="1">--OR(GateFacts[[#This Row],[الحالة]]="مكتمل",GateFacts[[#This Row],[الحالة]]="لا ينطبق")</f>
        <v>1</v>
      </c>
      <c r="S132" s="53">
        <f ca="1">_xlfn.LET(_xlpm.m,_xlfn.MINIFS(GateFacts[رقم البوابة],GateFacts[رقم المشروع],GateFacts[[#This Row],[رقم المشروع]],GateFacts[منجزة],0),IF(_xlpm.m=0,9,_xlpm.m))</f>
        <v>5</v>
      </c>
      <c r="T132" s="53">
        <f ca="1">--(GateFacts[[#This Row],[رقم البوابة]]=GateFacts[[#This Row],[البوابة الحالية للمشروع]])</f>
        <v>0</v>
      </c>
      <c r="U132" s="53">
        <f ca="1">IF(AND(GateFacts[[#This Row],[الحالة]]="مكتمل",COUNTIFS(GateFacts[رقم المشروع],GateFacts[[#This Row],[رقم المشروع]],GateFacts[رقم البوابة],"&lt;"&amp;GateFacts[[#This Row],[رقم البوابة]],GateFacts[منجزة],0)&gt;0),1,0)</f>
        <v>0</v>
      </c>
      <c r="V132" s="53" t="e">
        <f>SUBTOTAL(103,GateFacts[[#This Row],[م]])*OR(SelRegion="الكل",GateFacts[[#This Row],[المنطقة]]=SelRegion)</f>
        <v>#REF!</v>
      </c>
      <c r="W132" s="74" t="str" cm="1">
        <f t="array" ref="W132">IF(ISNUMBER(GateFacts[[#This Row],[صف المصدر]]),INDEX(Table15[],GateFacts[[#This Row],[صف المصدر]],16),"")</f>
        <v>الشمالي الغربي</v>
      </c>
    </row>
    <row r="133" spans="1:23" x14ac:dyDescent="0.4">
      <c r="A133" s="53" cm="1">
        <f t="array" ref="A133">ROW()-ROW(GateFacts[#Headers])</f>
        <v>132</v>
      </c>
      <c r="B133" s="53">
        <f>INT((GateFacts[[#This Row],[م]]-1)/8)+1</f>
        <v>17</v>
      </c>
      <c r="C133" s="53">
        <f>MOD(GateFacts[[#This Row],[م]]-1,8)+1</f>
        <v>4</v>
      </c>
      <c r="D133" s="53" cm="1">
        <f t="array" ref="D133">IFERROR(INDEX(_xlfn.ANCHORARRAY(Settings!$H$2),GateFacts[[#This Row],[رقم المشروع]]),"")</f>
        <v>214</v>
      </c>
      <c r="E133" s="53" t="str" cm="1">
        <f t="array" ref="E133">INDEX(Table15[],GateFacts[[#This Row],[صف المصدر]],14)&amp;""</f>
        <v>AP241</v>
      </c>
      <c r="F133" s="53" t="str" cm="1">
        <f t="array" ref="F133">INDEX(Table15[],GateFacts[[#This Row],[صف المصدر]],15)&amp;""</f>
        <v>مشروع انشاء اشياب محطات تعبئة الصهاريج الناقلة للمياه بمنطقة المدينة المنورة</v>
      </c>
      <c r="G133" s="53" t="str" cm="1">
        <f t="array" ref="G133">INDEX(Table15[],GateFacts[[#This Row],[صف المصدر]],17)&amp;""</f>
        <v>المدينة المنورة</v>
      </c>
      <c r="H133" s="58">
        <f>N(INDEX(Table15[],GateFacts[[#This Row],[صف المصدر]],18))</f>
        <v>10746806.0625</v>
      </c>
      <c r="I133" s="53" t="str" cm="1">
        <f t="array" ref="I133">_xlfn.LET(_xlpm.x,TRIM(INDEX(Table15[],GateFacts[[#This Row],[صف المصدر]],22)&amp;""),IF(_xlpm.x="","غير محدد",_xlpm.x))</f>
        <v>تعزيز التكاليف</v>
      </c>
      <c r="J133" s="53" t="str">
        <f>"بوابة "&amp;GateFacts[[#This Row],[رقم البوابة]]</f>
        <v>بوابة 4</v>
      </c>
      <c r="K133" s="53" t="str" cm="1">
        <f t="array" ref="K133">INDEX(Settings!$E$2:$E$9,GateFacts[[#This Row],[رقم البوابة]])</f>
        <v>التصميم</v>
      </c>
      <c r="L133" s="53" t="str" cm="1">
        <f t="array" ref="L133">_xlfn.LET(_xlpm.c,INDEX(Table15[],GateFacts[[#This Row],[صف المصدر]],9-GateFacts[[#This Row],[رقم البوابة]]),IF(ISBLANK(_xlpm.c),"",_xlpm.c))</f>
        <v>مكتمل</v>
      </c>
      <c r="M13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3" s="56" t="str" cm="1">
        <f t="array" ref="N133">_xlfn.LET(_xlpm.r,GateFacts[[#This Row],[صف المصدر]],_xlpm.g,GateFacts[[#This Row],[رقم البوابة]],_xlpm.pd,IF(AND(ISNUMBER(_xlpm.r),_xlpm.g&gt;=6,_xlpm.g&lt;=8),INDEX(Table15[],_xlpm.r,19+_xlpm.g),""),IF(ISNUMBER(_xlpm.pd),_xlpm.pd,""))</f>
        <v/>
      </c>
      <c r="O1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3" s="53" t="str">
        <f ca="1">IF(ISNUMBER(GateFacts[[#This Row],[تاريخ البوابة]]),GateFacts[[#This Row],[تاريخ البوابة]]-TODAY(),"")</f>
        <v/>
      </c>
      <c r="Q133" s="53" t="str">
        <f>IF(ISNUMBER(GateFacts[[#This Row],[تاريخ البوابة]]),TEXT(GateFacts[[#This Row],[تاريخ البوابة]],"yyyy-mm"),"بدون تاريخ")</f>
        <v>بدون تاريخ</v>
      </c>
      <c r="R133" s="53">
        <f ca="1">--OR(GateFacts[[#This Row],[الحالة]]="مكتمل",GateFacts[[#This Row],[الحالة]]="لا ينطبق")</f>
        <v>1</v>
      </c>
      <c r="S133" s="53">
        <f ca="1">_xlfn.LET(_xlpm.m,_xlfn.MINIFS(GateFacts[رقم البوابة],GateFacts[رقم المشروع],GateFacts[[#This Row],[رقم المشروع]],GateFacts[منجزة],0),IF(_xlpm.m=0,9,_xlpm.m))</f>
        <v>5</v>
      </c>
      <c r="T133" s="53">
        <f ca="1">--(GateFacts[[#This Row],[رقم البوابة]]=GateFacts[[#This Row],[البوابة الحالية للمشروع]])</f>
        <v>0</v>
      </c>
      <c r="U133" s="53">
        <f ca="1">IF(AND(GateFacts[[#This Row],[الحالة]]="مكتمل",COUNTIFS(GateFacts[رقم المشروع],GateFacts[[#This Row],[رقم المشروع]],GateFacts[رقم البوابة],"&lt;"&amp;GateFacts[[#This Row],[رقم البوابة]],GateFacts[منجزة],0)&gt;0),1,0)</f>
        <v>0</v>
      </c>
      <c r="V133" s="53" t="e">
        <f>SUBTOTAL(103,GateFacts[[#This Row],[م]])*OR(SelRegion="الكل",GateFacts[[#This Row],[المنطقة]]=SelRegion)</f>
        <v>#REF!</v>
      </c>
      <c r="W133" s="74" t="str" cm="1">
        <f t="array" ref="W133">IF(ISNUMBER(GateFacts[[#This Row],[صف المصدر]]),INDEX(Table15[],GateFacts[[#This Row],[صف المصدر]],16),"")</f>
        <v>الشمالي الغربي</v>
      </c>
    </row>
    <row r="134" spans="1:23" x14ac:dyDescent="0.4">
      <c r="A134" s="53" cm="1">
        <f t="array" ref="A134">ROW()-ROW(GateFacts[#Headers])</f>
        <v>133</v>
      </c>
      <c r="B134" s="53">
        <f>INT((GateFacts[[#This Row],[م]]-1)/8)+1</f>
        <v>17</v>
      </c>
      <c r="C134" s="53">
        <f>MOD(GateFacts[[#This Row],[م]]-1,8)+1</f>
        <v>5</v>
      </c>
      <c r="D134" s="53" cm="1">
        <f t="array" ref="D134">IFERROR(INDEX(_xlfn.ANCHORARRAY(Settings!$H$2),GateFacts[[#This Row],[رقم المشروع]]),"")</f>
        <v>214</v>
      </c>
      <c r="E134" s="53" t="str" cm="1">
        <f t="array" ref="E134">INDEX(Table15[],GateFacts[[#This Row],[صف المصدر]],14)&amp;""</f>
        <v>AP241</v>
      </c>
      <c r="F134" s="53" t="str" cm="1">
        <f t="array" ref="F134">INDEX(Table15[],GateFacts[[#This Row],[صف المصدر]],15)&amp;""</f>
        <v>مشروع انشاء اشياب محطات تعبئة الصهاريج الناقلة للمياه بمنطقة المدينة المنورة</v>
      </c>
      <c r="G134" s="53" t="str" cm="1">
        <f t="array" ref="G134">INDEX(Table15[],GateFacts[[#This Row],[صف المصدر]],17)&amp;""</f>
        <v>المدينة المنورة</v>
      </c>
      <c r="H134" s="58">
        <f>N(INDEX(Table15[],GateFacts[[#This Row],[صف المصدر]],18))</f>
        <v>10746806.0625</v>
      </c>
      <c r="I134" s="53" t="str" cm="1">
        <f t="array" ref="I134">_xlfn.LET(_xlpm.x,TRIM(INDEX(Table15[],GateFacts[[#This Row],[صف المصدر]],22)&amp;""),IF(_xlpm.x="","غير محدد",_xlpm.x))</f>
        <v>تعزيز التكاليف</v>
      </c>
      <c r="J134" s="53" t="str">
        <f>"بوابة "&amp;GateFacts[[#This Row],[رقم البوابة]]</f>
        <v>بوابة 5</v>
      </c>
      <c r="K134" s="53" t="str" cm="1">
        <f t="array" ref="K134">INDEX(Settings!$E$2:$E$9,GateFacts[[#This Row],[رقم البوابة]])</f>
        <v>الطرح للتنفيذ</v>
      </c>
      <c r="L134" s="53" t="str" cm="1">
        <f t="array" ref="L134">_xlfn.LET(_xlpm.c,INDEX(Table15[],GateFacts[[#This Row],[صف المصدر]],9-GateFacts[[#This Row],[رقم البوابة]]),IF(ISBLANK(_xlpm.c),"",_xlpm.c))</f>
        <v>جاري</v>
      </c>
      <c r="M13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34" s="56" t="str" cm="1">
        <f t="array" ref="N134">_xlfn.LET(_xlpm.r,GateFacts[[#This Row],[صف المصدر]],_xlpm.g,GateFacts[[#This Row],[رقم البوابة]],_xlpm.pd,IF(AND(ISNUMBER(_xlpm.r),_xlpm.g&gt;=6,_xlpm.g&lt;=8),INDEX(Table15[],_xlpm.r,19+_xlpm.g),""),IF(ISNUMBER(_xlpm.pd),_xlpm.pd,""))</f>
        <v/>
      </c>
      <c r="O1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34" s="53" t="str">
        <f ca="1">IF(ISNUMBER(GateFacts[[#This Row],[تاريخ البوابة]]),GateFacts[[#This Row],[تاريخ البوابة]]-TODAY(),"")</f>
        <v/>
      </c>
      <c r="Q134" s="53" t="str">
        <f>IF(ISNUMBER(GateFacts[[#This Row],[تاريخ البوابة]]),TEXT(GateFacts[[#This Row],[تاريخ البوابة]],"yyyy-mm"),"بدون تاريخ")</f>
        <v>بدون تاريخ</v>
      </c>
      <c r="R134" s="53">
        <f ca="1">--OR(GateFacts[[#This Row],[الحالة]]="مكتمل",GateFacts[[#This Row],[الحالة]]="لا ينطبق")</f>
        <v>0</v>
      </c>
      <c r="S134" s="53">
        <f ca="1">_xlfn.LET(_xlpm.m,_xlfn.MINIFS(GateFacts[رقم البوابة],GateFacts[رقم المشروع],GateFacts[[#This Row],[رقم المشروع]],GateFacts[منجزة],0),IF(_xlpm.m=0,9,_xlpm.m))</f>
        <v>5</v>
      </c>
      <c r="T134" s="53">
        <f ca="1">--(GateFacts[[#This Row],[رقم البوابة]]=GateFacts[[#This Row],[البوابة الحالية للمشروع]])</f>
        <v>1</v>
      </c>
      <c r="U134" s="53">
        <f ca="1">IF(AND(GateFacts[[#This Row],[الحالة]]="مكتمل",COUNTIFS(GateFacts[رقم المشروع],GateFacts[[#This Row],[رقم المشروع]],GateFacts[رقم البوابة],"&lt;"&amp;GateFacts[[#This Row],[رقم البوابة]],GateFacts[منجزة],0)&gt;0),1,0)</f>
        <v>0</v>
      </c>
      <c r="V134" s="53" t="e">
        <f>SUBTOTAL(103,GateFacts[[#This Row],[م]])*OR(SelRegion="الكل",GateFacts[[#This Row],[المنطقة]]=SelRegion)</f>
        <v>#REF!</v>
      </c>
      <c r="W134" s="74" t="str" cm="1">
        <f t="array" ref="W134">IF(ISNUMBER(GateFacts[[#This Row],[صف المصدر]]),INDEX(Table15[],GateFacts[[#This Row],[صف المصدر]],16),"")</f>
        <v>الشمالي الغربي</v>
      </c>
    </row>
    <row r="135" spans="1:23" x14ac:dyDescent="0.4">
      <c r="A135" s="53" cm="1">
        <f t="array" ref="A135">ROW()-ROW(GateFacts[#Headers])</f>
        <v>134</v>
      </c>
      <c r="B135" s="53">
        <f>INT((GateFacts[[#This Row],[م]]-1)/8)+1</f>
        <v>17</v>
      </c>
      <c r="C135" s="53">
        <f>MOD(GateFacts[[#This Row],[م]]-1,8)+1</f>
        <v>6</v>
      </c>
      <c r="D135" s="53" cm="1">
        <f t="array" ref="D135">IFERROR(INDEX(_xlfn.ANCHORARRAY(Settings!$H$2),GateFacts[[#This Row],[رقم المشروع]]),"")</f>
        <v>214</v>
      </c>
      <c r="E135" s="53" t="str" cm="1">
        <f t="array" ref="E135">INDEX(Table15[],GateFacts[[#This Row],[صف المصدر]],14)&amp;""</f>
        <v>AP241</v>
      </c>
      <c r="F135" s="53" t="str" cm="1">
        <f t="array" ref="F135">INDEX(Table15[],GateFacts[[#This Row],[صف المصدر]],15)&amp;""</f>
        <v>مشروع انشاء اشياب محطات تعبئة الصهاريج الناقلة للمياه بمنطقة المدينة المنورة</v>
      </c>
      <c r="G135" s="53" t="str" cm="1">
        <f t="array" ref="G135">INDEX(Table15[],GateFacts[[#This Row],[صف المصدر]],17)&amp;""</f>
        <v>المدينة المنورة</v>
      </c>
      <c r="H135" s="58">
        <f>N(INDEX(Table15[],GateFacts[[#This Row],[صف المصدر]],18))</f>
        <v>10746806.0625</v>
      </c>
      <c r="I135" s="53" t="str" cm="1">
        <f t="array" ref="I135">_xlfn.LET(_xlpm.x,TRIM(INDEX(Table15[],GateFacts[[#This Row],[صف المصدر]],22)&amp;""),IF(_xlpm.x="","غير محدد",_xlpm.x))</f>
        <v>تعزيز التكاليف</v>
      </c>
      <c r="J135" s="53" t="str">
        <f>"بوابة "&amp;GateFacts[[#This Row],[رقم البوابة]]</f>
        <v>بوابة 6</v>
      </c>
      <c r="K135" s="53" t="str" cm="1">
        <f t="array" ref="K135">INDEX(Settings!$E$2:$E$9,GateFacts[[#This Row],[رقم البوابة]])</f>
        <v>التنفيذ</v>
      </c>
      <c r="L135" s="53" t="str" cm="1">
        <f t="array" ref="L135">_xlfn.LET(_xlpm.c,INDEX(Table15[],GateFacts[[#This Row],[صف المصدر]],9-GateFacts[[#This Row],[رقم البوابة]]),IF(ISBLANK(_xlpm.c),"",_xlpm.c))</f>
        <v/>
      </c>
      <c r="M13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35" s="56" t="str" cm="1">
        <f t="array" ref="N135">_xlfn.LET(_xlpm.r,GateFacts[[#This Row],[صف المصدر]],_xlpm.g,GateFacts[[#This Row],[رقم البوابة]],_xlpm.pd,IF(AND(ISNUMBER(_xlpm.r),_xlpm.g&gt;=6,_xlpm.g&lt;=8),INDEX(Table15[],_xlpm.r,19+_xlpm.g),""),IF(ISNUMBER(_xlpm.pd),_xlpm.pd,""))</f>
        <v/>
      </c>
      <c r="O1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35" s="53" t="str">
        <f ca="1">IF(ISNUMBER(GateFacts[[#This Row],[تاريخ البوابة]]),GateFacts[[#This Row],[تاريخ البوابة]]-TODAY(),"")</f>
        <v/>
      </c>
      <c r="Q135" s="53" t="str">
        <f>IF(ISNUMBER(GateFacts[[#This Row],[تاريخ البوابة]]),TEXT(GateFacts[[#This Row],[تاريخ البوابة]],"yyyy-mm"),"بدون تاريخ")</f>
        <v>بدون تاريخ</v>
      </c>
      <c r="R135" s="53">
        <f ca="1">--OR(GateFacts[[#This Row],[الحالة]]="مكتمل",GateFacts[[#This Row],[الحالة]]="لا ينطبق")</f>
        <v>0</v>
      </c>
      <c r="S135" s="53">
        <f ca="1">_xlfn.LET(_xlpm.m,_xlfn.MINIFS(GateFacts[رقم البوابة],GateFacts[رقم المشروع],GateFacts[[#This Row],[رقم المشروع]],GateFacts[منجزة],0),IF(_xlpm.m=0,9,_xlpm.m))</f>
        <v>5</v>
      </c>
      <c r="T135" s="53">
        <f ca="1">--(GateFacts[[#This Row],[رقم البوابة]]=GateFacts[[#This Row],[البوابة الحالية للمشروع]])</f>
        <v>0</v>
      </c>
      <c r="U135" s="53">
        <f ca="1">IF(AND(GateFacts[[#This Row],[الحالة]]="مكتمل",COUNTIFS(GateFacts[رقم المشروع],GateFacts[[#This Row],[رقم المشروع]],GateFacts[رقم البوابة],"&lt;"&amp;GateFacts[[#This Row],[رقم البوابة]],GateFacts[منجزة],0)&gt;0),1,0)</f>
        <v>0</v>
      </c>
      <c r="V135" s="53" t="e">
        <f>SUBTOTAL(103,GateFacts[[#This Row],[م]])*OR(SelRegion="الكل",GateFacts[[#This Row],[المنطقة]]=SelRegion)</f>
        <v>#REF!</v>
      </c>
      <c r="W135" s="74" t="str" cm="1">
        <f t="array" ref="W135">IF(ISNUMBER(GateFacts[[#This Row],[صف المصدر]]),INDEX(Table15[],GateFacts[[#This Row],[صف المصدر]],16),"")</f>
        <v>الشمالي الغربي</v>
      </c>
    </row>
    <row r="136" spans="1:23" x14ac:dyDescent="0.4">
      <c r="A136" s="53" cm="1">
        <f t="array" ref="A136">ROW()-ROW(GateFacts[#Headers])</f>
        <v>135</v>
      </c>
      <c r="B136" s="53">
        <f>INT((GateFacts[[#This Row],[م]]-1)/8)+1</f>
        <v>17</v>
      </c>
      <c r="C136" s="53">
        <f>MOD(GateFacts[[#This Row],[م]]-1,8)+1</f>
        <v>7</v>
      </c>
      <c r="D136" s="53" cm="1">
        <f t="array" ref="D136">IFERROR(INDEX(_xlfn.ANCHORARRAY(Settings!$H$2),GateFacts[[#This Row],[رقم المشروع]]),"")</f>
        <v>214</v>
      </c>
      <c r="E136" s="53" t="str" cm="1">
        <f t="array" ref="E136">INDEX(Table15[],GateFacts[[#This Row],[صف المصدر]],14)&amp;""</f>
        <v>AP241</v>
      </c>
      <c r="F136" s="53" t="str" cm="1">
        <f t="array" ref="F136">INDEX(Table15[],GateFacts[[#This Row],[صف المصدر]],15)&amp;""</f>
        <v>مشروع انشاء اشياب محطات تعبئة الصهاريج الناقلة للمياه بمنطقة المدينة المنورة</v>
      </c>
      <c r="G136" s="53" t="str" cm="1">
        <f t="array" ref="G136">INDEX(Table15[],GateFacts[[#This Row],[صف المصدر]],17)&amp;""</f>
        <v>المدينة المنورة</v>
      </c>
      <c r="H136" s="58">
        <f>N(INDEX(Table15[],GateFacts[[#This Row],[صف المصدر]],18))</f>
        <v>10746806.0625</v>
      </c>
      <c r="I136" s="53" t="str" cm="1">
        <f t="array" ref="I136">_xlfn.LET(_xlpm.x,TRIM(INDEX(Table15[],GateFacts[[#This Row],[صف المصدر]],22)&amp;""),IF(_xlpm.x="","غير محدد",_xlpm.x))</f>
        <v>تعزيز التكاليف</v>
      </c>
      <c r="J136" s="53" t="str">
        <f>"بوابة "&amp;GateFacts[[#This Row],[رقم البوابة]]</f>
        <v>بوابة 7</v>
      </c>
      <c r="K136" s="53" t="str" cm="1">
        <f t="array" ref="K136">INDEX(Settings!$E$2:$E$9,GateFacts[[#This Row],[رقم البوابة]])</f>
        <v>الاختبارات التشغيلية</v>
      </c>
      <c r="L136" s="53" t="str" cm="1">
        <f t="array" ref="L136">_xlfn.LET(_xlpm.c,INDEX(Table15[],GateFacts[[#This Row],[صف المصدر]],9-GateFacts[[#This Row],[رقم البوابة]]),IF(ISBLANK(_xlpm.c),"",_xlpm.c))</f>
        <v/>
      </c>
      <c r="M13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36" s="56" t="str" cm="1">
        <f t="array" ref="N136">_xlfn.LET(_xlpm.r,GateFacts[[#This Row],[صف المصدر]],_xlpm.g,GateFacts[[#This Row],[رقم البوابة]],_xlpm.pd,IF(AND(ISNUMBER(_xlpm.r),_xlpm.g&gt;=6,_xlpm.g&lt;=8),INDEX(Table15[],_xlpm.r,19+_xlpm.g),""),IF(ISNUMBER(_xlpm.pd),_xlpm.pd,""))</f>
        <v/>
      </c>
      <c r="O1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36" s="53" t="str">
        <f ca="1">IF(ISNUMBER(GateFacts[[#This Row],[تاريخ البوابة]]),GateFacts[[#This Row],[تاريخ البوابة]]-TODAY(),"")</f>
        <v/>
      </c>
      <c r="Q136" s="53" t="str">
        <f>IF(ISNUMBER(GateFacts[[#This Row],[تاريخ البوابة]]),TEXT(GateFacts[[#This Row],[تاريخ البوابة]],"yyyy-mm"),"بدون تاريخ")</f>
        <v>بدون تاريخ</v>
      </c>
      <c r="R136" s="53">
        <f ca="1">--OR(GateFacts[[#This Row],[الحالة]]="مكتمل",GateFacts[[#This Row],[الحالة]]="لا ينطبق")</f>
        <v>0</v>
      </c>
      <c r="S136" s="53">
        <f ca="1">_xlfn.LET(_xlpm.m,_xlfn.MINIFS(GateFacts[رقم البوابة],GateFacts[رقم المشروع],GateFacts[[#This Row],[رقم المشروع]],GateFacts[منجزة],0),IF(_xlpm.m=0,9,_xlpm.m))</f>
        <v>5</v>
      </c>
      <c r="T136" s="53">
        <f ca="1">--(GateFacts[[#This Row],[رقم البوابة]]=GateFacts[[#This Row],[البوابة الحالية للمشروع]])</f>
        <v>0</v>
      </c>
      <c r="U136" s="53">
        <f ca="1">IF(AND(GateFacts[[#This Row],[الحالة]]="مكتمل",COUNTIFS(GateFacts[رقم المشروع],GateFacts[[#This Row],[رقم المشروع]],GateFacts[رقم البوابة],"&lt;"&amp;GateFacts[[#This Row],[رقم البوابة]],GateFacts[منجزة],0)&gt;0),1,0)</f>
        <v>0</v>
      </c>
      <c r="V136" s="53" t="e">
        <f>SUBTOTAL(103,GateFacts[[#This Row],[م]])*OR(SelRegion="الكل",GateFacts[[#This Row],[المنطقة]]=SelRegion)</f>
        <v>#REF!</v>
      </c>
      <c r="W136" s="74" t="str" cm="1">
        <f t="array" ref="W136">IF(ISNUMBER(GateFacts[[#This Row],[صف المصدر]]),INDEX(Table15[],GateFacts[[#This Row],[صف المصدر]],16),"")</f>
        <v>الشمالي الغربي</v>
      </c>
    </row>
    <row r="137" spans="1:23" x14ac:dyDescent="0.4">
      <c r="A137" s="53" cm="1">
        <f t="array" ref="A137">ROW()-ROW(GateFacts[#Headers])</f>
        <v>136</v>
      </c>
      <c r="B137" s="53">
        <f>INT((GateFacts[[#This Row],[م]]-1)/8)+1</f>
        <v>17</v>
      </c>
      <c r="C137" s="53">
        <f>MOD(GateFacts[[#This Row],[م]]-1,8)+1</f>
        <v>8</v>
      </c>
      <c r="D137" s="53" cm="1">
        <f t="array" ref="D137">IFERROR(INDEX(_xlfn.ANCHORARRAY(Settings!$H$2),GateFacts[[#This Row],[رقم المشروع]]),"")</f>
        <v>214</v>
      </c>
      <c r="E137" s="53" t="str" cm="1">
        <f t="array" ref="E137">INDEX(Table15[],GateFacts[[#This Row],[صف المصدر]],14)&amp;""</f>
        <v>AP241</v>
      </c>
      <c r="F137" s="53" t="str" cm="1">
        <f t="array" ref="F137">INDEX(Table15[],GateFacts[[#This Row],[صف المصدر]],15)&amp;""</f>
        <v>مشروع انشاء اشياب محطات تعبئة الصهاريج الناقلة للمياه بمنطقة المدينة المنورة</v>
      </c>
      <c r="G137" s="53" t="str" cm="1">
        <f t="array" ref="G137">INDEX(Table15[],GateFacts[[#This Row],[صف المصدر]],17)&amp;""</f>
        <v>المدينة المنورة</v>
      </c>
      <c r="H137" s="58">
        <f>N(INDEX(Table15[],GateFacts[[#This Row],[صف المصدر]],18))</f>
        <v>10746806.0625</v>
      </c>
      <c r="I137" s="53" t="str" cm="1">
        <f t="array" ref="I137">_xlfn.LET(_xlpm.x,TRIM(INDEX(Table15[],GateFacts[[#This Row],[صف المصدر]],22)&amp;""),IF(_xlpm.x="","غير محدد",_xlpm.x))</f>
        <v>تعزيز التكاليف</v>
      </c>
      <c r="J137" s="53" t="str">
        <f>"بوابة "&amp;GateFacts[[#This Row],[رقم البوابة]]</f>
        <v>بوابة 8</v>
      </c>
      <c r="K137" s="53" t="str" cm="1">
        <f t="array" ref="K137">INDEX(Settings!$E$2:$E$9,GateFacts[[#This Row],[رقم البوابة]])</f>
        <v>التسليم و الاغلاق</v>
      </c>
      <c r="L137" s="53" t="str" cm="1">
        <f t="array" ref="L137">_xlfn.LET(_xlpm.c,INDEX(Table15[],GateFacts[[#This Row],[صف المصدر]],9-GateFacts[[#This Row],[رقم البوابة]]),IF(ISBLANK(_xlpm.c),"",_xlpm.c))</f>
        <v/>
      </c>
      <c r="M13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37" s="56" t="str" cm="1">
        <f t="array" ref="N137">_xlfn.LET(_xlpm.r,GateFacts[[#This Row],[صف المصدر]],_xlpm.g,GateFacts[[#This Row],[رقم البوابة]],_xlpm.pd,IF(AND(ISNUMBER(_xlpm.r),_xlpm.g&gt;=6,_xlpm.g&lt;=8),INDEX(Table15[],_xlpm.r,19+_xlpm.g),""),IF(ISNUMBER(_xlpm.pd),_xlpm.pd,""))</f>
        <v/>
      </c>
      <c r="O1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37" s="53" t="str">
        <f ca="1">IF(ISNUMBER(GateFacts[[#This Row],[تاريخ البوابة]]),GateFacts[[#This Row],[تاريخ البوابة]]-TODAY(),"")</f>
        <v/>
      </c>
      <c r="Q137" s="53" t="str">
        <f>IF(ISNUMBER(GateFacts[[#This Row],[تاريخ البوابة]]),TEXT(GateFacts[[#This Row],[تاريخ البوابة]],"yyyy-mm"),"بدون تاريخ")</f>
        <v>بدون تاريخ</v>
      </c>
      <c r="R137" s="53">
        <f ca="1">--OR(GateFacts[[#This Row],[الحالة]]="مكتمل",GateFacts[[#This Row],[الحالة]]="لا ينطبق")</f>
        <v>0</v>
      </c>
      <c r="S137" s="53">
        <f ca="1">_xlfn.LET(_xlpm.m,_xlfn.MINIFS(GateFacts[رقم البوابة],GateFacts[رقم المشروع],GateFacts[[#This Row],[رقم المشروع]],GateFacts[منجزة],0),IF(_xlpm.m=0,9,_xlpm.m))</f>
        <v>5</v>
      </c>
      <c r="T137" s="53">
        <f ca="1">--(GateFacts[[#This Row],[رقم البوابة]]=GateFacts[[#This Row],[البوابة الحالية للمشروع]])</f>
        <v>0</v>
      </c>
      <c r="U137" s="53">
        <f ca="1">IF(AND(GateFacts[[#This Row],[الحالة]]="مكتمل",COUNTIFS(GateFacts[رقم المشروع],GateFacts[[#This Row],[رقم المشروع]],GateFacts[رقم البوابة],"&lt;"&amp;GateFacts[[#This Row],[رقم البوابة]],GateFacts[منجزة],0)&gt;0),1,0)</f>
        <v>0</v>
      </c>
      <c r="V137" s="53" t="e">
        <f>SUBTOTAL(103,GateFacts[[#This Row],[م]])*OR(SelRegion="الكل",GateFacts[[#This Row],[المنطقة]]=SelRegion)</f>
        <v>#REF!</v>
      </c>
      <c r="W137" s="74" t="str" cm="1">
        <f t="array" ref="W137">IF(ISNUMBER(GateFacts[[#This Row],[صف المصدر]]),INDEX(Table15[],GateFacts[[#This Row],[صف المصدر]],16),"")</f>
        <v>الشمالي الغربي</v>
      </c>
    </row>
    <row r="138" spans="1:23" x14ac:dyDescent="0.4">
      <c r="A138" s="53" cm="1">
        <f t="array" ref="A138">ROW()-ROW(GateFacts[#Headers])</f>
        <v>137</v>
      </c>
      <c r="B138" s="53">
        <f>INT((GateFacts[[#This Row],[م]]-1)/8)+1</f>
        <v>18</v>
      </c>
      <c r="C138" s="53">
        <f>MOD(GateFacts[[#This Row],[م]]-1,8)+1</f>
        <v>1</v>
      </c>
      <c r="D138" s="53" cm="1">
        <f t="array" ref="D138">IFERROR(INDEX(_xlfn.ANCHORARRAY(Settings!$H$2),GateFacts[[#This Row],[رقم المشروع]]),"")</f>
        <v>215</v>
      </c>
      <c r="E138" s="53" t="str" cm="1">
        <f t="array" ref="E138">INDEX(Table15[],GateFacts[[#This Row],[صف المصدر]],14)&amp;""</f>
        <v>P907</v>
      </c>
      <c r="F138" s="53" t="str" cm="1">
        <f t="array" ref="F138">INDEX(Table15[],GateFacts[[#This Row],[صف المصدر]],15)&amp;""</f>
        <v>تنفيذ خطوط وشبكات مياه منطقة غرب المدينة المنورة</v>
      </c>
      <c r="G138" s="53" t="str" cm="1">
        <f t="array" ref="G138">INDEX(Table15[],GateFacts[[#This Row],[صف المصدر]],17)&amp;""</f>
        <v>المدينة المنورة</v>
      </c>
      <c r="H138" s="58">
        <f>N(INDEX(Table15[],GateFacts[[#This Row],[صف المصدر]],18))</f>
        <v>118754739</v>
      </c>
      <c r="I138" s="53" t="str" cm="1">
        <f t="array" ref="I138">_xlfn.LET(_xlpm.x,TRIM(INDEX(Table15[],GateFacts[[#This Row],[صف المصدر]],22)&amp;""),IF(_xlpm.x="","غير محدد",_xlpm.x))</f>
        <v>تعزيز التكاليف</v>
      </c>
      <c r="J138" s="53" t="str">
        <f>"بوابة "&amp;GateFacts[[#This Row],[رقم البوابة]]</f>
        <v>بوابة 1</v>
      </c>
      <c r="K138" s="53" t="str" cm="1">
        <f t="array" ref="K138">INDEX(Settings!$E$2:$E$9,GateFacts[[#This Row],[رقم البوابة]])</f>
        <v>تخطيط استراتيجي</v>
      </c>
      <c r="L138" s="53" t="str" cm="1">
        <f t="array" ref="L138">_xlfn.LET(_xlpm.c,INDEX(Table15[],GateFacts[[#This Row],[صف المصدر]],9-GateFacts[[#This Row],[رقم البوابة]]),IF(ISBLANK(_xlpm.c),"",_xlpm.c))</f>
        <v>مكتمل</v>
      </c>
      <c r="M1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8" s="56" t="str" cm="1">
        <f t="array" ref="N138">_xlfn.LET(_xlpm.r,GateFacts[[#This Row],[صف المصدر]],_xlpm.g,GateFacts[[#This Row],[رقم البوابة]],_xlpm.pd,IF(AND(ISNUMBER(_xlpm.r),_xlpm.g&gt;=6,_xlpm.g&lt;=8),INDEX(Table15[],_xlpm.r,19+_xlpm.g),""),IF(ISNUMBER(_xlpm.pd),_xlpm.pd,""))</f>
        <v/>
      </c>
      <c r="O1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8" s="53" t="str">
        <f ca="1">IF(ISNUMBER(GateFacts[[#This Row],[تاريخ البوابة]]),GateFacts[[#This Row],[تاريخ البوابة]]-TODAY(),"")</f>
        <v/>
      </c>
      <c r="Q138" s="53" t="str">
        <f>IF(ISNUMBER(GateFacts[[#This Row],[تاريخ البوابة]]),TEXT(GateFacts[[#This Row],[تاريخ البوابة]],"yyyy-mm"),"بدون تاريخ")</f>
        <v>بدون تاريخ</v>
      </c>
      <c r="R138" s="53">
        <f ca="1">--OR(GateFacts[[#This Row],[الحالة]]="مكتمل",GateFacts[[#This Row],[الحالة]]="لا ينطبق")</f>
        <v>1</v>
      </c>
      <c r="S138" s="53">
        <f ca="1">_xlfn.LET(_xlpm.m,_xlfn.MINIFS(GateFacts[رقم البوابة],GateFacts[رقم المشروع],GateFacts[[#This Row],[رقم المشروع]],GateFacts[منجزة],0),IF(_xlpm.m=0,9,_xlpm.m))</f>
        <v>5</v>
      </c>
      <c r="T138" s="53">
        <f ca="1">--(GateFacts[[#This Row],[رقم البوابة]]=GateFacts[[#This Row],[البوابة الحالية للمشروع]])</f>
        <v>0</v>
      </c>
      <c r="U138" s="53">
        <f ca="1">IF(AND(GateFacts[[#This Row],[الحالة]]="مكتمل",COUNTIFS(GateFacts[رقم المشروع],GateFacts[[#This Row],[رقم المشروع]],GateFacts[رقم البوابة],"&lt;"&amp;GateFacts[[#This Row],[رقم البوابة]],GateFacts[منجزة],0)&gt;0),1,0)</f>
        <v>0</v>
      </c>
      <c r="V138" s="53" t="e">
        <f>SUBTOTAL(103,GateFacts[[#This Row],[م]])*OR(SelRegion="الكل",GateFacts[[#This Row],[المنطقة]]=SelRegion)</f>
        <v>#REF!</v>
      </c>
      <c r="W138" s="74" t="str" cm="1">
        <f t="array" ref="W138">IF(ISNUMBER(GateFacts[[#This Row],[صف المصدر]]),INDEX(Table15[],GateFacts[[#This Row],[صف المصدر]],16),"")</f>
        <v>الشمالي الغربي</v>
      </c>
    </row>
    <row r="139" spans="1:23" x14ac:dyDescent="0.4">
      <c r="A139" s="53" cm="1">
        <f t="array" ref="A139">ROW()-ROW(GateFacts[#Headers])</f>
        <v>138</v>
      </c>
      <c r="B139" s="53">
        <f>INT((GateFacts[[#This Row],[م]]-1)/8)+1</f>
        <v>18</v>
      </c>
      <c r="C139" s="53">
        <f>MOD(GateFacts[[#This Row],[م]]-1,8)+1</f>
        <v>2</v>
      </c>
      <c r="D139" s="53" cm="1">
        <f t="array" ref="D139">IFERROR(INDEX(_xlfn.ANCHORARRAY(Settings!$H$2),GateFacts[[#This Row],[رقم المشروع]]),"")</f>
        <v>215</v>
      </c>
      <c r="E139" s="53" t="str" cm="1">
        <f t="array" ref="E139">INDEX(Table15[],GateFacts[[#This Row],[صف المصدر]],14)&amp;""</f>
        <v>P907</v>
      </c>
      <c r="F139" s="53" t="str" cm="1">
        <f t="array" ref="F139">INDEX(Table15[],GateFacts[[#This Row],[صف المصدر]],15)&amp;""</f>
        <v>تنفيذ خطوط وشبكات مياه منطقة غرب المدينة المنورة</v>
      </c>
      <c r="G139" s="53" t="str" cm="1">
        <f t="array" ref="G139">INDEX(Table15[],GateFacts[[#This Row],[صف المصدر]],17)&amp;""</f>
        <v>المدينة المنورة</v>
      </c>
      <c r="H139" s="58">
        <f>N(INDEX(Table15[],GateFacts[[#This Row],[صف المصدر]],18))</f>
        <v>118754739</v>
      </c>
      <c r="I139" s="53" t="str" cm="1">
        <f t="array" ref="I139">_xlfn.LET(_xlpm.x,TRIM(INDEX(Table15[],GateFacts[[#This Row],[صف المصدر]],22)&amp;""),IF(_xlpm.x="","غير محدد",_xlpm.x))</f>
        <v>تعزيز التكاليف</v>
      </c>
      <c r="J139" s="53" t="str">
        <f>"بوابة "&amp;GateFacts[[#This Row],[رقم البوابة]]</f>
        <v>بوابة 2</v>
      </c>
      <c r="K139" s="53" t="str" cm="1">
        <f t="array" ref="K139">INDEX(Settings!$E$2:$E$9,GateFacts[[#This Row],[رقم البوابة]])</f>
        <v>التخطيط الاولي</v>
      </c>
      <c r="L139" s="53" t="str" cm="1">
        <f t="array" ref="L139">_xlfn.LET(_xlpm.c,INDEX(Table15[],GateFacts[[#This Row],[صف المصدر]],9-GateFacts[[#This Row],[رقم البوابة]]),IF(ISBLANK(_xlpm.c),"",_xlpm.c))</f>
        <v>مكتمل</v>
      </c>
      <c r="M13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39" s="56" t="str" cm="1">
        <f t="array" ref="N139">_xlfn.LET(_xlpm.r,GateFacts[[#This Row],[صف المصدر]],_xlpm.g,GateFacts[[#This Row],[رقم البوابة]],_xlpm.pd,IF(AND(ISNUMBER(_xlpm.r),_xlpm.g&gt;=6,_xlpm.g&lt;=8),INDEX(Table15[],_xlpm.r,19+_xlpm.g),""),IF(ISNUMBER(_xlpm.pd),_xlpm.pd,""))</f>
        <v/>
      </c>
      <c r="O1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39" s="53" t="str">
        <f ca="1">IF(ISNUMBER(GateFacts[[#This Row],[تاريخ البوابة]]),GateFacts[[#This Row],[تاريخ البوابة]]-TODAY(),"")</f>
        <v/>
      </c>
      <c r="Q139" s="53" t="str">
        <f>IF(ISNUMBER(GateFacts[[#This Row],[تاريخ البوابة]]),TEXT(GateFacts[[#This Row],[تاريخ البوابة]],"yyyy-mm"),"بدون تاريخ")</f>
        <v>بدون تاريخ</v>
      </c>
      <c r="R139" s="53">
        <f ca="1">--OR(GateFacts[[#This Row],[الحالة]]="مكتمل",GateFacts[[#This Row],[الحالة]]="لا ينطبق")</f>
        <v>1</v>
      </c>
      <c r="S139" s="53">
        <f ca="1">_xlfn.LET(_xlpm.m,_xlfn.MINIFS(GateFacts[رقم البوابة],GateFacts[رقم المشروع],GateFacts[[#This Row],[رقم المشروع]],GateFacts[منجزة],0),IF(_xlpm.m=0,9,_xlpm.m))</f>
        <v>5</v>
      </c>
      <c r="T139" s="53">
        <f ca="1">--(GateFacts[[#This Row],[رقم البوابة]]=GateFacts[[#This Row],[البوابة الحالية للمشروع]])</f>
        <v>0</v>
      </c>
      <c r="U139" s="53">
        <f ca="1">IF(AND(GateFacts[[#This Row],[الحالة]]="مكتمل",COUNTIFS(GateFacts[رقم المشروع],GateFacts[[#This Row],[رقم المشروع]],GateFacts[رقم البوابة],"&lt;"&amp;GateFacts[[#This Row],[رقم البوابة]],GateFacts[منجزة],0)&gt;0),1,0)</f>
        <v>0</v>
      </c>
      <c r="V139" s="53" t="e">
        <f>SUBTOTAL(103,GateFacts[[#This Row],[م]])*OR(SelRegion="الكل",GateFacts[[#This Row],[المنطقة]]=SelRegion)</f>
        <v>#REF!</v>
      </c>
      <c r="W139" s="74" t="str" cm="1">
        <f t="array" ref="W139">IF(ISNUMBER(GateFacts[[#This Row],[صف المصدر]]),INDEX(Table15[],GateFacts[[#This Row],[صف المصدر]],16),"")</f>
        <v>الشمالي الغربي</v>
      </c>
    </row>
    <row r="140" spans="1:23" x14ac:dyDescent="0.4">
      <c r="A140" s="53" cm="1">
        <f t="array" ref="A140">ROW()-ROW(GateFacts[#Headers])</f>
        <v>139</v>
      </c>
      <c r="B140" s="53">
        <f>INT((GateFacts[[#This Row],[م]]-1)/8)+1</f>
        <v>18</v>
      </c>
      <c r="C140" s="53">
        <f>MOD(GateFacts[[#This Row],[م]]-1,8)+1</f>
        <v>3</v>
      </c>
      <c r="D140" s="53" cm="1">
        <f t="array" ref="D140">IFERROR(INDEX(_xlfn.ANCHORARRAY(Settings!$H$2),GateFacts[[#This Row],[رقم المشروع]]),"")</f>
        <v>215</v>
      </c>
      <c r="E140" s="53" t="str" cm="1">
        <f t="array" ref="E140">INDEX(Table15[],GateFacts[[#This Row],[صف المصدر]],14)&amp;""</f>
        <v>P907</v>
      </c>
      <c r="F140" s="53" t="str" cm="1">
        <f t="array" ref="F140">INDEX(Table15[],GateFacts[[#This Row],[صف المصدر]],15)&amp;""</f>
        <v>تنفيذ خطوط وشبكات مياه منطقة غرب المدينة المنورة</v>
      </c>
      <c r="G140" s="53" t="str" cm="1">
        <f t="array" ref="G140">INDEX(Table15[],GateFacts[[#This Row],[صف المصدر]],17)&amp;""</f>
        <v>المدينة المنورة</v>
      </c>
      <c r="H140" s="58">
        <f>N(INDEX(Table15[],GateFacts[[#This Row],[صف المصدر]],18))</f>
        <v>118754739</v>
      </c>
      <c r="I140" s="53" t="str" cm="1">
        <f t="array" ref="I140">_xlfn.LET(_xlpm.x,TRIM(INDEX(Table15[],GateFacts[[#This Row],[صف المصدر]],22)&amp;""),IF(_xlpm.x="","غير محدد",_xlpm.x))</f>
        <v>تعزيز التكاليف</v>
      </c>
      <c r="J140" s="53" t="str">
        <f>"بوابة "&amp;GateFacts[[#This Row],[رقم البوابة]]</f>
        <v>بوابة 3</v>
      </c>
      <c r="K140" s="53" t="str" cm="1">
        <f t="array" ref="K140">INDEX(Settings!$E$2:$E$9,GateFacts[[#This Row],[رقم البوابة]])</f>
        <v>الطرح للتصميم</v>
      </c>
      <c r="L140" s="53" t="str" cm="1">
        <f t="array" ref="L140">_xlfn.LET(_xlpm.c,INDEX(Table15[],GateFacts[[#This Row],[صف المصدر]],9-GateFacts[[#This Row],[رقم البوابة]]),IF(ISBLANK(_xlpm.c),"",_xlpm.c))</f>
        <v>مكتمل</v>
      </c>
      <c r="M14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40" s="56" t="str" cm="1">
        <f t="array" ref="N140">_xlfn.LET(_xlpm.r,GateFacts[[#This Row],[صف المصدر]],_xlpm.g,GateFacts[[#This Row],[رقم البوابة]],_xlpm.pd,IF(AND(ISNUMBER(_xlpm.r),_xlpm.g&gt;=6,_xlpm.g&lt;=8),INDEX(Table15[],_xlpm.r,19+_xlpm.g),""),IF(ISNUMBER(_xlpm.pd),_xlpm.pd,""))</f>
        <v/>
      </c>
      <c r="O1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40" s="53" t="str">
        <f ca="1">IF(ISNUMBER(GateFacts[[#This Row],[تاريخ البوابة]]),GateFacts[[#This Row],[تاريخ البوابة]]-TODAY(),"")</f>
        <v/>
      </c>
      <c r="Q140" s="53" t="str">
        <f>IF(ISNUMBER(GateFacts[[#This Row],[تاريخ البوابة]]),TEXT(GateFacts[[#This Row],[تاريخ البوابة]],"yyyy-mm"),"بدون تاريخ")</f>
        <v>بدون تاريخ</v>
      </c>
      <c r="R140" s="53">
        <f ca="1">--OR(GateFacts[[#This Row],[الحالة]]="مكتمل",GateFacts[[#This Row],[الحالة]]="لا ينطبق")</f>
        <v>1</v>
      </c>
      <c r="S140" s="53">
        <f ca="1">_xlfn.LET(_xlpm.m,_xlfn.MINIFS(GateFacts[رقم البوابة],GateFacts[رقم المشروع],GateFacts[[#This Row],[رقم المشروع]],GateFacts[منجزة],0),IF(_xlpm.m=0,9,_xlpm.m))</f>
        <v>5</v>
      </c>
      <c r="T140" s="53">
        <f ca="1">--(GateFacts[[#This Row],[رقم البوابة]]=GateFacts[[#This Row],[البوابة الحالية للمشروع]])</f>
        <v>0</v>
      </c>
      <c r="U140" s="53">
        <f ca="1">IF(AND(GateFacts[[#This Row],[الحالة]]="مكتمل",COUNTIFS(GateFacts[رقم المشروع],GateFacts[[#This Row],[رقم المشروع]],GateFacts[رقم البوابة],"&lt;"&amp;GateFacts[[#This Row],[رقم البوابة]],GateFacts[منجزة],0)&gt;0),1,0)</f>
        <v>0</v>
      </c>
      <c r="V140" s="53" t="e">
        <f>SUBTOTAL(103,GateFacts[[#This Row],[م]])*OR(SelRegion="الكل",GateFacts[[#This Row],[المنطقة]]=SelRegion)</f>
        <v>#REF!</v>
      </c>
      <c r="W140" s="74" t="str" cm="1">
        <f t="array" ref="W140">IF(ISNUMBER(GateFacts[[#This Row],[صف المصدر]]),INDEX(Table15[],GateFacts[[#This Row],[صف المصدر]],16),"")</f>
        <v>الشمالي الغربي</v>
      </c>
    </row>
    <row r="141" spans="1:23" x14ac:dyDescent="0.4">
      <c r="A141" s="53" cm="1">
        <f t="array" ref="A141">ROW()-ROW(GateFacts[#Headers])</f>
        <v>140</v>
      </c>
      <c r="B141" s="53">
        <f>INT((GateFacts[[#This Row],[م]]-1)/8)+1</f>
        <v>18</v>
      </c>
      <c r="C141" s="53">
        <f>MOD(GateFacts[[#This Row],[م]]-1,8)+1</f>
        <v>4</v>
      </c>
      <c r="D141" s="53" cm="1">
        <f t="array" ref="D141">IFERROR(INDEX(_xlfn.ANCHORARRAY(Settings!$H$2),GateFacts[[#This Row],[رقم المشروع]]),"")</f>
        <v>215</v>
      </c>
      <c r="E141" s="53" t="str" cm="1">
        <f t="array" ref="E141">INDEX(Table15[],GateFacts[[#This Row],[صف المصدر]],14)&amp;""</f>
        <v>P907</v>
      </c>
      <c r="F141" s="53" t="str" cm="1">
        <f t="array" ref="F141">INDEX(Table15[],GateFacts[[#This Row],[صف المصدر]],15)&amp;""</f>
        <v>تنفيذ خطوط وشبكات مياه منطقة غرب المدينة المنورة</v>
      </c>
      <c r="G141" s="53" t="str" cm="1">
        <f t="array" ref="G141">INDEX(Table15[],GateFacts[[#This Row],[صف المصدر]],17)&amp;""</f>
        <v>المدينة المنورة</v>
      </c>
      <c r="H141" s="58">
        <f>N(INDEX(Table15[],GateFacts[[#This Row],[صف المصدر]],18))</f>
        <v>118754739</v>
      </c>
      <c r="I141" s="53" t="str" cm="1">
        <f t="array" ref="I141">_xlfn.LET(_xlpm.x,TRIM(INDEX(Table15[],GateFacts[[#This Row],[صف المصدر]],22)&amp;""),IF(_xlpm.x="","غير محدد",_xlpm.x))</f>
        <v>تعزيز التكاليف</v>
      </c>
      <c r="J141" s="53" t="str">
        <f>"بوابة "&amp;GateFacts[[#This Row],[رقم البوابة]]</f>
        <v>بوابة 4</v>
      </c>
      <c r="K141" s="53" t="str" cm="1">
        <f t="array" ref="K141">INDEX(Settings!$E$2:$E$9,GateFacts[[#This Row],[رقم البوابة]])</f>
        <v>التصميم</v>
      </c>
      <c r="L141" s="53" t="str" cm="1">
        <f t="array" ref="L141">_xlfn.LET(_xlpm.c,INDEX(Table15[],GateFacts[[#This Row],[صف المصدر]],9-GateFacts[[#This Row],[رقم البوابة]]),IF(ISBLANK(_xlpm.c),"",_xlpm.c))</f>
        <v>مكتمل</v>
      </c>
      <c r="M14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41" s="56" t="str" cm="1">
        <f t="array" ref="N141">_xlfn.LET(_xlpm.r,GateFacts[[#This Row],[صف المصدر]],_xlpm.g,GateFacts[[#This Row],[رقم البوابة]],_xlpm.pd,IF(AND(ISNUMBER(_xlpm.r),_xlpm.g&gt;=6,_xlpm.g&lt;=8),INDEX(Table15[],_xlpm.r,19+_xlpm.g),""),IF(ISNUMBER(_xlpm.pd),_xlpm.pd,""))</f>
        <v/>
      </c>
      <c r="O1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41" s="53" t="str">
        <f ca="1">IF(ISNUMBER(GateFacts[[#This Row],[تاريخ البوابة]]),GateFacts[[#This Row],[تاريخ البوابة]]-TODAY(),"")</f>
        <v/>
      </c>
      <c r="Q141" s="53" t="str">
        <f>IF(ISNUMBER(GateFacts[[#This Row],[تاريخ البوابة]]),TEXT(GateFacts[[#This Row],[تاريخ البوابة]],"yyyy-mm"),"بدون تاريخ")</f>
        <v>بدون تاريخ</v>
      </c>
      <c r="R141" s="53">
        <f ca="1">--OR(GateFacts[[#This Row],[الحالة]]="مكتمل",GateFacts[[#This Row],[الحالة]]="لا ينطبق")</f>
        <v>1</v>
      </c>
      <c r="S141" s="53">
        <f ca="1">_xlfn.LET(_xlpm.m,_xlfn.MINIFS(GateFacts[رقم البوابة],GateFacts[رقم المشروع],GateFacts[[#This Row],[رقم المشروع]],GateFacts[منجزة],0),IF(_xlpm.m=0,9,_xlpm.m))</f>
        <v>5</v>
      </c>
      <c r="T141" s="53">
        <f ca="1">--(GateFacts[[#This Row],[رقم البوابة]]=GateFacts[[#This Row],[البوابة الحالية للمشروع]])</f>
        <v>0</v>
      </c>
      <c r="U141" s="53">
        <f ca="1">IF(AND(GateFacts[[#This Row],[الحالة]]="مكتمل",COUNTIFS(GateFacts[رقم المشروع],GateFacts[[#This Row],[رقم المشروع]],GateFacts[رقم البوابة],"&lt;"&amp;GateFacts[[#This Row],[رقم البوابة]],GateFacts[منجزة],0)&gt;0),1,0)</f>
        <v>0</v>
      </c>
      <c r="V141" s="53" t="e">
        <f>SUBTOTAL(103,GateFacts[[#This Row],[م]])*OR(SelRegion="الكل",GateFacts[[#This Row],[المنطقة]]=SelRegion)</f>
        <v>#REF!</v>
      </c>
      <c r="W141" s="74" t="str" cm="1">
        <f t="array" ref="W141">IF(ISNUMBER(GateFacts[[#This Row],[صف المصدر]]),INDEX(Table15[],GateFacts[[#This Row],[صف المصدر]],16),"")</f>
        <v>الشمالي الغربي</v>
      </c>
    </row>
    <row r="142" spans="1:23" x14ac:dyDescent="0.4">
      <c r="A142" s="53" cm="1">
        <f t="array" ref="A142">ROW()-ROW(GateFacts[#Headers])</f>
        <v>141</v>
      </c>
      <c r="B142" s="53">
        <f>INT((GateFacts[[#This Row],[م]]-1)/8)+1</f>
        <v>18</v>
      </c>
      <c r="C142" s="53">
        <f>MOD(GateFacts[[#This Row],[م]]-1,8)+1</f>
        <v>5</v>
      </c>
      <c r="D142" s="53" cm="1">
        <f t="array" ref="D142">IFERROR(INDEX(_xlfn.ANCHORARRAY(Settings!$H$2),GateFacts[[#This Row],[رقم المشروع]]),"")</f>
        <v>215</v>
      </c>
      <c r="E142" s="53" t="str" cm="1">
        <f t="array" ref="E142">INDEX(Table15[],GateFacts[[#This Row],[صف المصدر]],14)&amp;""</f>
        <v>P907</v>
      </c>
      <c r="F142" s="53" t="str" cm="1">
        <f t="array" ref="F142">INDEX(Table15[],GateFacts[[#This Row],[صف المصدر]],15)&amp;""</f>
        <v>تنفيذ خطوط وشبكات مياه منطقة غرب المدينة المنورة</v>
      </c>
      <c r="G142" s="53" t="str" cm="1">
        <f t="array" ref="G142">INDEX(Table15[],GateFacts[[#This Row],[صف المصدر]],17)&amp;""</f>
        <v>المدينة المنورة</v>
      </c>
      <c r="H142" s="58">
        <f>N(INDEX(Table15[],GateFacts[[#This Row],[صف المصدر]],18))</f>
        <v>118754739</v>
      </c>
      <c r="I142" s="53" t="str" cm="1">
        <f t="array" ref="I142">_xlfn.LET(_xlpm.x,TRIM(INDEX(Table15[],GateFacts[[#This Row],[صف المصدر]],22)&amp;""),IF(_xlpm.x="","غير محدد",_xlpm.x))</f>
        <v>تعزيز التكاليف</v>
      </c>
      <c r="J142" s="53" t="str">
        <f>"بوابة "&amp;GateFacts[[#This Row],[رقم البوابة]]</f>
        <v>بوابة 5</v>
      </c>
      <c r="K142" s="53" t="str" cm="1">
        <f t="array" ref="K142">INDEX(Settings!$E$2:$E$9,GateFacts[[#This Row],[رقم البوابة]])</f>
        <v>الطرح للتنفيذ</v>
      </c>
      <c r="L142" s="53" t="str" cm="1">
        <f t="array" ref="L142">_xlfn.LET(_xlpm.c,INDEX(Table15[],GateFacts[[#This Row],[صف المصدر]],9-GateFacts[[#This Row],[رقم البوابة]]),IF(ISBLANK(_xlpm.c),"",_xlpm.c))</f>
        <v>جاري</v>
      </c>
      <c r="M142"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42" s="56" t="str" cm="1">
        <f t="array" ref="N142">_xlfn.LET(_xlpm.r,GateFacts[[#This Row],[صف المصدر]],_xlpm.g,GateFacts[[#This Row],[رقم البوابة]],_xlpm.pd,IF(AND(ISNUMBER(_xlpm.r),_xlpm.g&gt;=6,_xlpm.g&lt;=8),INDEX(Table15[],_xlpm.r,19+_xlpm.g),""),IF(ISNUMBER(_xlpm.pd),_xlpm.pd,""))</f>
        <v/>
      </c>
      <c r="O1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42" s="53" t="str">
        <f ca="1">IF(ISNUMBER(GateFacts[[#This Row],[تاريخ البوابة]]),GateFacts[[#This Row],[تاريخ البوابة]]-TODAY(),"")</f>
        <v/>
      </c>
      <c r="Q142" s="53" t="str">
        <f>IF(ISNUMBER(GateFacts[[#This Row],[تاريخ البوابة]]),TEXT(GateFacts[[#This Row],[تاريخ البوابة]],"yyyy-mm"),"بدون تاريخ")</f>
        <v>بدون تاريخ</v>
      </c>
      <c r="R142" s="53">
        <f ca="1">--OR(GateFacts[[#This Row],[الحالة]]="مكتمل",GateFacts[[#This Row],[الحالة]]="لا ينطبق")</f>
        <v>0</v>
      </c>
      <c r="S142" s="53">
        <f ca="1">_xlfn.LET(_xlpm.m,_xlfn.MINIFS(GateFacts[رقم البوابة],GateFacts[رقم المشروع],GateFacts[[#This Row],[رقم المشروع]],GateFacts[منجزة],0),IF(_xlpm.m=0,9,_xlpm.m))</f>
        <v>5</v>
      </c>
      <c r="T142" s="53">
        <f ca="1">--(GateFacts[[#This Row],[رقم البوابة]]=GateFacts[[#This Row],[البوابة الحالية للمشروع]])</f>
        <v>1</v>
      </c>
      <c r="U142" s="53">
        <f ca="1">IF(AND(GateFacts[[#This Row],[الحالة]]="مكتمل",COUNTIFS(GateFacts[رقم المشروع],GateFacts[[#This Row],[رقم المشروع]],GateFacts[رقم البوابة],"&lt;"&amp;GateFacts[[#This Row],[رقم البوابة]],GateFacts[منجزة],0)&gt;0),1,0)</f>
        <v>0</v>
      </c>
      <c r="V142" s="53" t="e">
        <f>SUBTOTAL(103,GateFacts[[#This Row],[م]])*OR(SelRegion="الكل",GateFacts[[#This Row],[المنطقة]]=SelRegion)</f>
        <v>#REF!</v>
      </c>
      <c r="W142" s="74" t="str" cm="1">
        <f t="array" ref="W142">IF(ISNUMBER(GateFacts[[#This Row],[صف المصدر]]),INDEX(Table15[],GateFacts[[#This Row],[صف المصدر]],16),"")</f>
        <v>الشمالي الغربي</v>
      </c>
    </row>
    <row r="143" spans="1:23" x14ac:dyDescent="0.4">
      <c r="A143" s="53" cm="1">
        <f t="array" ref="A143">ROW()-ROW(GateFacts[#Headers])</f>
        <v>142</v>
      </c>
      <c r="B143" s="53">
        <f>INT((GateFacts[[#This Row],[م]]-1)/8)+1</f>
        <v>18</v>
      </c>
      <c r="C143" s="53">
        <f>MOD(GateFacts[[#This Row],[م]]-1,8)+1</f>
        <v>6</v>
      </c>
      <c r="D143" s="53" cm="1">
        <f t="array" ref="D143">IFERROR(INDEX(_xlfn.ANCHORARRAY(Settings!$H$2),GateFacts[[#This Row],[رقم المشروع]]),"")</f>
        <v>215</v>
      </c>
      <c r="E143" s="53" t="str" cm="1">
        <f t="array" ref="E143">INDEX(Table15[],GateFacts[[#This Row],[صف المصدر]],14)&amp;""</f>
        <v>P907</v>
      </c>
      <c r="F143" s="53" t="str" cm="1">
        <f t="array" ref="F143">INDEX(Table15[],GateFacts[[#This Row],[صف المصدر]],15)&amp;""</f>
        <v>تنفيذ خطوط وشبكات مياه منطقة غرب المدينة المنورة</v>
      </c>
      <c r="G143" s="53" t="str" cm="1">
        <f t="array" ref="G143">INDEX(Table15[],GateFacts[[#This Row],[صف المصدر]],17)&amp;""</f>
        <v>المدينة المنورة</v>
      </c>
      <c r="H143" s="58">
        <f>N(INDEX(Table15[],GateFacts[[#This Row],[صف المصدر]],18))</f>
        <v>118754739</v>
      </c>
      <c r="I143" s="53" t="str" cm="1">
        <f t="array" ref="I143">_xlfn.LET(_xlpm.x,TRIM(INDEX(Table15[],GateFacts[[#This Row],[صف المصدر]],22)&amp;""),IF(_xlpm.x="","غير محدد",_xlpm.x))</f>
        <v>تعزيز التكاليف</v>
      </c>
      <c r="J143" s="53" t="str">
        <f>"بوابة "&amp;GateFacts[[#This Row],[رقم البوابة]]</f>
        <v>بوابة 6</v>
      </c>
      <c r="K143" s="53" t="str" cm="1">
        <f t="array" ref="K143">INDEX(Settings!$E$2:$E$9,GateFacts[[#This Row],[رقم البوابة]])</f>
        <v>التنفيذ</v>
      </c>
      <c r="L143" s="53" t="str" cm="1">
        <f t="array" ref="L143">_xlfn.LET(_xlpm.c,INDEX(Table15[],GateFacts[[#This Row],[صف المصدر]],9-GateFacts[[#This Row],[رقم البوابة]]),IF(ISBLANK(_xlpm.c),"",_xlpm.c))</f>
        <v/>
      </c>
      <c r="M14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43" s="56" t="str" cm="1">
        <f t="array" ref="N143">_xlfn.LET(_xlpm.r,GateFacts[[#This Row],[صف المصدر]],_xlpm.g,GateFacts[[#This Row],[رقم البوابة]],_xlpm.pd,IF(AND(ISNUMBER(_xlpm.r),_xlpm.g&gt;=6,_xlpm.g&lt;=8),INDEX(Table15[],_xlpm.r,19+_xlpm.g),""),IF(ISNUMBER(_xlpm.pd),_xlpm.pd,""))</f>
        <v/>
      </c>
      <c r="O1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43" s="53" t="str">
        <f ca="1">IF(ISNUMBER(GateFacts[[#This Row],[تاريخ البوابة]]),GateFacts[[#This Row],[تاريخ البوابة]]-TODAY(),"")</f>
        <v/>
      </c>
      <c r="Q143" s="53" t="str">
        <f>IF(ISNUMBER(GateFacts[[#This Row],[تاريخ البوابة]]),TEXT(GateFacts[[#This Row],[تاريخ البوابة]],"yyyy-mm"),"بدون تاريخ")</f>
        <v>بدون تاريخ</v>
      </c>
      <c r="R143" s="53">
        <f ca="1">--OR(GateFacts[[#This Row],[الحالة]]="مكتمل",GateFacts[[#This Row],[الحالة]]="لا ينطبق")</f>
        <v>0</v>
      </c>
      <c r="S143" s="53">
        <f ca="1">_xlfn.LET(_xlpm.m,_xlfn.MINIFS(GateFacts[رقم البوابة],GateFacts[رقم المشروع],GateFacts[[#This Row],[رقم المشروع]],GateFacts[منجزة],0),IF(_xlpm.m=0,9,_xlpm.m))</f>
        <v>5</v>
      </c>
      <c r="T143" s="53">
        <f ca="1">--(GateFacts[[#This Row],[رقم البوابة]]=GateFacts[[#This Row],[البوابة الحالية للمشروع]])</f>
        <v>0</v>
      </c>
      <c r="U143" s="53">
        <f ca="1">IF(AND(GateFacts[[#This Row],[الحالة]]="مكتمل",COUNTIFS(GateFacts[رقم المشروع],GateFacts[[#This Row],[رقم المشروع]],GateFacts[رقم البوابة],"&lt;"&amp;GateFacts[[#This Row],[رقم البوابة]],GateFacts[منجزة],0)&gt;0),1,0)</f>
        <v>0</v>
      </c>
      <c r="V143" s="53" t="e">
        <f>SUBTOTAL(103,GateFacts[[#This Row],[م]])*OR(SelRegion="الكل",GateFacts[[#This Row],[المنطقة]]=SelRegion)</f>
        <v>#REF!</v>
      </c>
      <c r="W143" s="74" t="str" cm="1">
        <f t="array" ref="W143">IF(ISNUMBER(GateFacts[[#This Row],[صف المصدر]]),INDEX(Table15[],GateFacts[[#This Row],[صف المصدر]],16),"")</f>
        <v>الشمالي الغربي</v>
      </c>
    </row>
    <row r="144" spans="1:23" x14ac:dyDescent="0.4">
      <c r="A144" s="53" cm="1">
        <f t="array" ref="A144">ROW()-ROW(GateFacts[#Headers])</f>
        <v>143</v>
      </c>
      <c r="B144" s="53">
        <f>INT((GateFacts[[#This Row],[م]]-1)/8)+1</f>
        <v>18</v>
      </c>
      <c r="C144" s="53">
        <f>MOD(GateFacts[[#This Row],[م]]-1,8)+1</f>
        <v>7</v>
      </c>
      <c r="D144" s="53" cm="1">
        <f t="array" ref="D144">IFERROR(INDEX(_xlfn.ANCHORARRAY(Settings!$H$2),GateFacts[[#This Row],[رقم المشروع]]),"")</f>
        <v>215</v>
      </c>
      <c r="E144" s="53" t="str" cm="1">
        <f t="array" ref="E144">INDEX(Table15[],GateFacts[[#This Row],[صف المصدر]],14)&amp;""</f>
        <v>P907</v>
      </c>
      <c r="F144" s="53" t="str" cm="1">
        <f t="array" ref="F144">INDEX(Table15[],GateFacts[[#This Row],[صف المصدر]],15)&amp;""</f>
        <v>تنفيذ خطوط وشبكات مياه منطقة غرب المدينة المنورة</v>
      </c>
      <c r="G144" s="53" t="str" cm="1">
        <f t="array" ref="G144">INDEX(Table15[],GateFacts[[#This Row],[صف المصدر]],17)&amp;""</f>
        <v>المدينة المنورة</v>
      </c>
      <c r="H144" s="58">
        <f>N(INDEX(Table15[],GateFacts[[#This Row],[صف المصدر]],18))</f>
        <v>118754739</v>
      </c>
      <c r="I144" s="53" t="str" cm="1">
        <f t="array" ref="I144">_xlfn.LET(_xlpm.x,TRIM(INDEX(Table15[],GateFacts[[#This Row],[صف المصدر]],22)&amp;""),IF(_xlpm.x="","غير محدد",_xlpm.x))</f>
        <v>تعزيز التكاليف</v>
      </c>
      <c r="J144" s="53" t="str">
        <f>"بوابة "&amp;GateFacts[[#This Row],[رقم البوابة]]</f>
        <v>بوابة 7</v>
      </c>
      <c r="K144" s="53" t="str" cm="1">
        <f t="array" ref="K144">INDEX(Settings!$E$2:$E$9,GateFacts[[#This Row],[رقم البوابة]])</f>
        <v>الاختبارات التشغيلية</v>
      </c>
      <c r="L144" s="53" t="str" cm="1">
        <f t="array" ref="L144">_xlfn.LET(_xlpm.c,INDEX(Table15[],GateFacts[[#This Row],[صف المصدر]],9-GateFacts[[#This Row],[رقم البوابة]]),IF(ISBLANK(_xlpm.c),"",_xlpm.c))</f>
        <v/>
      </c>
      <c r="M14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44" s="56" t="str" cm="1">
        <f t="array" ref="N144">_xlfn.LET(_xlpm.r,GateFacts[[#This Row],[صف المصدر]],_xlpm.g,GateFacts[[#This Row],[رقم البوابة]],_xlpm.pd,IF(AND(ISNUMBER(_xlpm.r),_xlpm.g&gt;=6,_xlpm.g&lt;=8),INDEX(Table15[],_xlpm.r,19+_xlpm.g),""),IF(ISNUMBER(_xlpm.pd),_xlpm.pd,""))</f>
        <v/>
      </c>
      <c r="O1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44" s="53" t="str">
        <f ca="1">IF(ISNUMBER(GateFacts[[#This Row],[تاريخ البوابة]]),GateFacts[[#This Row],[تاريخ البوابة]]-TODAY(),"")</f>
        <v/>
      </c>
      <c r="Q144" s="53" t="str">
        <f>IF(ISNUMBER(GateFacts[[#This Row],[تاريخ البوابة]]),TEXT(GateFacts[[#This Row],[تاريخ البوابة]],"yyyy-mm"),"بدون تاريخ")</f>
        <v>بدون تاريخ</v>
      </c>
      <c r="R144" s="53">
        <f ca="1">--OR(GateFacts[[#This Row],[الحالة]]="مكتمل",GateFacts[[#This Row],[الحالة]]="لا ينطبق")</f>
        <v>0</v>
      </c>
      <c r="S144" s="53">
        <f ca="1">_xlfn.LET(_xlpm.m,_xlfn.MINIFS(GateFacts[رقم البوابة],GateFacts[رقم المشروع],GateFacts[[#This Row],[رقم المشروع]],GateFacts[منجزة],0),IF(_xlpm.m=0,9,_xlpm.m))</f>
        <v>5</v>
      </c>
      <c r="T144" s="53">
        <f ca="1">--(GateFacts[[#This Row],[رقم البوابة]]=GateFacts[[#This Row],[البوابة الحالية للمشروع]])</f>
        <v>0</v>
      </c>
      <c r="U144" s="53">
        <f ca="1">IF(AND(GateFacts[[#This Row],[الحالة]]="مكتمل",COUNTIFS(GateFacts[رقم المشروع],GateFacts[[#This Row],[رقم المشروع]],GateFacts[رقم البوابة],"&lt;"&amp;GateFacts[[#This Row],[رقم البوابة]],GateFacts[منجزة],0)&gt;0),1,0)</f>
        <v>0</v>
      </c>
      <c r="V144" s="53" t="e">
        <f>SUBTOTAL(103,GateFacts[[#This Row],[م]])*OR(SelRegion="الكل",GateFacts[[#This Row],[المنطقة]]=SelRegion)</f>
        <v>#REF!</v>
      </c>
      <c r="W144" s="74" t="str" cm="1">
        <f t="array" ref="W144">IF(ISNUMBER(GateFacts[[#This Row],[صف المصدر]]),INDEX(Table15[],GateFacts[[#This Row],[صف المصدر]],16),"")</f>
        <v>الشمالي الغربي</v>
      </c>
    </row>
    <row r="145" spans="1:23" x14ac:dyDescent="0.4">
      <c r="A145" s="53" cm="1">
        <f t="array" ref="A145">ROW()-ROW(GateFacts[#Headers])</f>
        <v>144</v>
      </c>
      <c r="B145" s="53">
        <f>INT((GateFacts[[#This Row],[م]]-1)/8)+1</f>
        <v>18</v>
      </c>
      <c r="C145" s="53">
        <f>MOD(GateFacts[[#This Row],[م]]-1,8)+1</f>
        <v>8</v>
      </c>
      <c r="D145" s="53" cm="1">
        <f t="array" ref="D145">IFERROR(INDEX(_xlfn.ANCHORARRAY(Settings!$H$2),GateFacts[[#This Row],[رقم المشروع]]),"")</f>
        <v>215</v>
      </c>
      <c r="E145" s="53" t="str" cm="1">
        <f t="array" ref="E145">INDEX(Table15[],GateFacts[[#This Row],[صف المصدر]],14)&amp;""</f>
        <v>P907</v>
      </c>
      <c r="F145" s="53" t="str" cm="1">
        <f t="array" ref="F145">INDEX(Table15[],GateFacts[[#This Row],[صف المصدر]],15)&amp;""</f>
        <v>تنفيذ خطوط وشبكات مياه منطقة غرب المدينة المنورة</v>
      </c>
      <c r="G145" s="53" t="str" cm="1">
        <f t="array" ref="G145">INDEX(Table15[],GateFacts[[#This Row],[صف المصدر]],17)&amp;""</f>
        <v>المدينة المنورة</v>
      </c>
      <c r="H145" s="58">
        <f>N(INDEX(Table15[],GateFacts[[#This Row],[صف المصدر]],18))</f>
        <v>118754739</v>
      </c>
      <c r="I145" s="53" t="str" cm="1">
        <f t="array" ref="I145">_xlfn.LET(_xlpm.x,TRIM(INDEX(Table15[],GateFacts[[#This Row],[صف المصدر]],22)&amp;""),IF(_xlpm.x="","غير محدد",_xlpm.x))</f>
        <v>تعزيز التكاليف</v>
      </c>
      <c r="J145" s="53" t="str">
        <f>"بوابة "&amp;GateFacts[[#This Row],[رقم البوابة]]</f>
        <v>بوابة 8</v>
      </c>
      <c r="K145" s="53" t="str" cm="1">
        <f t="array" ref="K145">INDEX(Settings!$E$2:$E$9,GateFacts[[#This Row],[رقم البوابة]])</f>
        <v>التسليم و الاغلاق</v>
      </c>
      <c r="L145" s="53" t="str" cm="1">
        <f t="array" ref="L145">_xlfn.LET(_xlpm.c,INDEX(Table15[],GateFacts[[#This Row],[صف المصدر]],9-GateFacts[[#This Row],[رقم البوابة]]),IF(ISBLANK(_xlpm.c),"",_xlpm.c))</f>
        <v/>
      </c>
      <c r="M14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45" s="56" t="str" cm="1">
        <f t="array" ref="N145">_xlfn.LET(_xlpm.r,GateFacts[[#This Row],[صف المصدر]],_xlpm.g,GateFacts[[#This Row],[رقم البوابة]],_xlpm.pd,IF(AND(ISNUMBER(_xlpm.r),_xlpm.g&gt;=6,_xlpm.g&lt;=8),INDEX(Table15[],_xlpm.r,19+_xlpm.g),""),IF(ISNUMBER(_xlpm.pd),_xlpm.pd,""))</f>
        <v/>
      </c>
      <c r="O1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45" s="53" t="str">
        <f ca="1">IF(ISNUMBER(GateFacts[[#This Row],[تاريخ البوابة]]),GateFacts[[#This Row],[تاريخ البوابة]]-TODAY(),"")</f>
        <v/>
      </c>
      <c r="Q145" s="53" t="str">
        <f>IF(ISNUMBER(GateFacts[[#This Row],[تاريخ البوابة]]),TEXT(GateFacts[[#This Row],[تاريخ البوابة]],"yyyy-mm"),"بدون تاريخ")</f>
        <v>بدون تاريخ</v>
      </c>
      <c r="R145" s="53">
        <f ca="1">--OR(GateFacts[[#This Row],[الحالة]]="مكتمل",GateFacts[[#This Row],[الحالة]]="لا ينطبق")</f>
        <v>0</v>
      </c>
      <c r="S145" s="53">
        <f ca="1">_xlfn.LET(_xlpm.m,_xlfn.MINIFS(GateFacts[رقم البوابة],GateFacts[رقم المشروع],GateFacts[[#This Row],[رقم المشروع]],GateFacts[منجزة],0),IF(_xlpm.m=0,9,_xlpm.m))</f>
        <v>5</v>
      </c>
      <c r="T145" s="53">
        <f ca="1">--(GateFacts[[#This Row],[رقم البوابة]]=GateFacts[[#This Row],[البوابة الحالية للمشروع]])</f>
        <v>0</v>
      </c>
      <c r="U145" s="53">
        <f ca="1">IF(AND(GateFacts[[#This Row],[الحالة]]="مكتمل",COUNTIFS(GateFacts[رقم المشروع],GateFacts[[#This Row],[رقم المشروع]],GateFacts[رقم البوابة],"&lt;"&amp;GateFacts[[#This Row],[رقم البوابة]],GateFacts[منجزة],0)&gt;0),1,0)</f>
        <v>0</v>
      </c>
      <c r="V145" s="53" t="e">
        <f>SUBTOTAL(103,GateFacts[[#This Row],[م]])*OR(SelRegion="الكل",GateFacts[[#This Row],[المنطقة]]=SelRegion)</f>
        <v>#REF!</v>
      </c>
      <c r="W145" s="74" t="str" cm="1">
        <f t="array" ref="W145">IF(ISNUMBER(GateFacts[[#This Row],[صف المصدر]]),INDEX(Table15[],GateFacts[[#This Row],[صف المصدر]],16),"")</f>
        <v>الشمالي الغربي</v>
      </c>
    </row>
    <row r="146" spans="1:23" x14ac:dyDescent="0.4">
      <c r="A146" s="53" cm="1">
        <f t="array" ref="A146">ROW()-ROW(GateFacts[#Headers])</f>
        <v>145</v>
      </c>
      <c r="B146" s="53">
        <f>INT((GateFacts[[#This Row],[م]]-1)/8)+1</f>
        <v>19</v>
      </c>
      <c r="C146" s="53">
        <f>MOD(GateFacts[[#This Row],[م]]-1,8)+1</f>
        <v>1</v>
      </c>
      <c r="D146" s="53" cm="1">
        <f t="array" ref="D146">IFERROR(INDEX(_xlfn.ANCHORARRAY(Settings!$H$2),GateFacts[[#This Row],[رقم المشروع]]),"")</f>
        <v>216</v>
      </c>
      <c r="E146" s="53" t="str" cm="1">
        <f t="array" ref="E146">INDEX(Table15[],GateFacts[[#This Row],[صف المصدر]],14)&amp;""</f>
        <v>PP218</v>
      </c>
      <c r="F146" s="53" t="str" cm="1">
        <f t="array" ref="F146">INDEX(Table15[],GateFacts[[#This Row],[صف المصدر]],15)&amp;""</f>
        <v>تنفيذ شبكات المياه لمخططات المنح (الهضبة - الياسمين - الشروق)</v>
      </c>
      <c r="G146" s="53" t="str" cm="1">
        <f t="array" ref="G146">INDEX(Table15[],GateFacts[[#This Row],[صف المصدر]],17)&amp;""</f>
        <v>المدينة المنورة</v>
      </c>
      <c r="H146" s="58">
        <f>N(INDEX(Table15[],GateFacts[[#This Row],[صف المصدر]],18))</f>
        <v>162401120</v>
      </c>
      <c r="I146" s="53" t="str" cm="1">
        <f t="array" ref="I146">_xlfn.LET(_xlpm.x,TRIM(INDEX(Table15[],GateFacts[[#This Row],[صف المصدر]],22)&amp;""),IF(_xlpm.x="","غير محدد",_xlpm.x))</f>
        <v>لم يتم إستلام طلب الشراء</v>
      </c>
      <c r="J146" s="53" t="str">
        <f>"بوابة "&amp;GateFacts[[#This Row],[رقم البوابة]]</f>
        <v>بوابة 1</v>
      </c>
      <c r="K146" s="53" t="str" cm="1">
        <f t="array" ref="K146">INDEX(Settings!$E$2:$E$9,GateFacts[[#This Row],[رقم البوابة]])</f>
        <v>تخطيط استراتيجي</v>
      </c>
      <c r="L146" s="53" t="str" cm="1">
        <f t="array" ref="L146">_xlfn.LET(_xlpm.c,INDEX(Table15[],GateFacts[[#This Row],[صف المصدر]],9-GateFacts[[#This Row],[رقم البوابة]]),IF(ISBLANK(_xlpm.c),"",_xlpm.c))</f>
        <v>مكتمل</v>
      </c>
      <c r="M1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46" s="56" t="str" cm="1">
        <f t="array" ref="N146">_xlfn.LET(_xlpm.r,GateFacts[[#This Row],[صف المصدر]],_xlpm.g,GateFacts[[#This Row],[رقم البوابة]],_xlpm.pd,IF(AND(ISNUMBER(_xlpm.r),_xlpm.g&gt;=6,_xlpm.g&lt;=8),INDEX(Table15[],_xlpm.r,19+_xlpm.g),""),IF(ISNUMBER(_xlpm.pd),_xlpm.pd,""))</f>
        <v/>
      </c>
      <c r="O1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46" s="53" t="str">
        <f ca="1">IF(ISNUMBER(GateFacts[[#This Row],[تاريخ البوابة]]),GateFacts[[#This Row],[تاريخ البوابة]]-TODAY(),"")</f>
        <v/>
      </c>
      <c r="Q146" s="53" t="str">
        <f>IF(ISNUMBER(GateFacts[[#This Row],[تاريخ البوابة]]),TEXT(GateFacts[[#This Row],[تاريخ البوابة]],"yyyy-mm"),"بدون تاريخ")</f>
        <v>بدون تاريخ</v>
      </c>
      <c r="R146" s="53">
        <f ca="1">--OR(GateFacts[[#This Row],[الحالة]]="مكتمل",GateFacts[[#This Row],[الحالة]]="لا ينطبق")</f>
        <v>1</v>
      </c>
      <c r="S146" s="53">
        <f ca="1">_xlfn.LET(_xlpm.m,_xlfn.MINIFS(GateFacts[رقم البوابة],GateFacts[رقم المشروع],GateFacts[[#This Row],[رقم المشروع]],GateFacts[منجزة],0),IF(_xlpm.m=0,9,_xlpm.m))</f>
        <v>4</v>
      </c>
      <c r="T146" s="53">
        <f ca="1">--(GateFacts[[#This Row],[رقم البوابة]]=GateFacts[[#This Row],[البوابة الحالية للمشروع]])</f>
        <v>0</v>
      </c>
      <c r="U146" s="53">
        <f ca="1">IF(AND(GateFacts[[#This Row],[الحالة]]="مكتمل",COUNTIFS(GateFacts[رقم المشروع],GateFacts[[#This Row],[رقم المشروع]],GateFacts[رقم البوابة],"&lt;"&amp;GateFacts[[#This Row],[رقم البوابة]],GateFacts[منجزة],0)&gt;0),1,0)</f>
        <v>0</v>
      </c>
      <c r="V146" s="53" t="e">
        <f>SUBTOTAL(103,GateFacts[[#This Row],[م]])*OR(SelRegion="الكل",GateFacts[[#This Row],[المنطقة]]=SelRegion)</f>
        <v>#REF!</v>
      </c>
      <c r="W146" s="74" t="str" cm="1">
        <f t="array" ref="W146">IF(ISNUMBER(GateFacts[[#This Row],[صف المصدر]]),INDEX(Table15[],GateFacts[[#This Row],[صف المصدر]],16),"")</f>
        <v>الشمالي الغربي</v>
      </c>
    </row>
    <row r="147" spans="1:23" x14ac:dyDescent="0.4">
      <c r="A147" s="53" cm="1">
        <f t="array" ref="A147">ROW()-ROW(GateFacts[#Headers])</f>
        <v>146</v>
      </c>
      <c r="B147" s="53">
        <f>INT((GateFacts[[#This Row],[م]]-1)/8)+1</f>
        <v>19</v>
      </c>
      <c r="C147" s="53">
        <f>MOD(GateFacts[[#This Row],[م]]-1,8)+1</f>
        <v>2</v>
      </c>
      <c r="D147" s="53" cm="1">
        <f t="array" ref="D147">IFERROR(INDEX(_xlfn.ANCHORARRAY(Settings!$H$2),GateFacts[[#This Row],[رقم المشروع]]),"")</f>
        <v>216</v>
      </c>
      <c r="E147" s="53" t="str" cm="1">
        <f t="array" ref="E147">INDEX(Table15[],GateFacts[[#This Row],[صف المصدر]],14)&amp;""</f>
        <v>PP218</v>
      </c>
      <c r="F147" s="53" t="str" cm="1">
        <f t="array" ref="F147">INDEX(Table15[],GateFacts[[#This Row],[صف المصدر]],15)&amp;""</f>
        <v>تنفيذ شبكات المياه لمخططات المنح (الهضبة - الياسمين - الشروق)</v>
      </c>
      <c r="G147" s="53" t="str" cm="1">
        <f t="array" ref="G147">INDEX(Table15[],GateFacts[[#This Row],[صف المصدر]],17)&amp;""</f>
        <v>المدينة المنورة</v>
      </c>
      <c r="H147" s="58">
        <f>N(INDEX(Table15[],GateFacts[[#This Row],[صف المصدر]],18))</f>
        <v>162401120</v>
      </c>
      <c r="I147" s="53" t="str" cm="1">
        <f t="array" ref="I147">_xlfn.LET(_xlpm.x,TRIM(INDEX(Table15[],GateFacts[[#This Row],[صف المصدر]],22)&amp;""),IF(_xlpm.x="","غير محدد",_xlpm.x))</f>
        <v>لم يتم إستلام طلب الشراء</v>
      </c>
      <c r="J147" s="53" t="str">
        <f>"بوابة "&amp;GateFacts[[#This Row],[رقم البوابة]]</f>
        <v>بوابة 2</v>
      </c>
      <c r="K147" s="53" t="str" cm="1">
        <f t="array" ref="K147">INDEX(Settings!$E$2:$E$9,GateFacts[[#This Row],[رقم البوابة]])</f>
        <v>التخطيط الاولي</v>
      </c>
      <c r="L147" s="53" t="str" cm="1">
        <f t="array" ref="L147">_xlfn.LET(_xlpm.c,INDEX(Table15[],GateFacts[[#This Row],[صف المصدر]],9-GateFacts[[#This Row],[رقم البوابة]]),IF(ISBLANK(_xlpm.c),"",_xlpm.c))</f>
        <v>مكتمل</v>
      </c>
      <c r="M14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47" s="56" t="str" cm="1">
        <f t="array" ref="N147">_xlfn.LET(_xlpm.r,GateFacts[[#This Row],[صف المصدر]],_xlpm.g,GateFacts[[#This Row],[رقم البوابة]],_xlpm.pd,IF(AND(ISNUMBER(_xlpm.r),_xlpm.g&gt;=6,_xlpm.g&lt;=8),INDEX(Table15[],_xlpm.r,19+_xlpm.g),""),IF(ISNUMBER(_xlpm.pd),_xlpm.pd,""))</f>
        <v/>
      </c>
      <c r="O1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47" s="53" t="str">
        <f ca="1">IF(ISNUMBER(GateFacts[[#This Row],[تاريخ البوابة]]),GateFacts[[#This Row],[تاريخ البوابة]]-TODAY(),"")</f>
        <v/>
      </c>
      <c r="Q147" s="53" t="str">
        <f>IF(ISNUMBER(GateFacts[[#This Row],[تاريخ البوابة]]),TEXT(GateFacts[[#This Row],[تاريخ البوابة]],"yyyy-mm"),"بدون تاريخ")</f>
        <v>بدون تاريخ</v>
      </c>
      <c r="R147" s="53">
        <f ca="1">--OR(GateFacts[[#This Row],[الحالة]]="مكتمل",GateFacts[[#This Row],[الحالة]]="لا ينطبق")</f>
        <v>1</v>
      </c>
      <c r="S147" s="53">
        <f ca="1">_xlfn.LET(_xlpm.m,_xlfn.MINIFS(GateFacts[رقم البوابة],GateFacts[رقم المشروع],GateFacts[[#This Row],[رقم المشروع]],GateFacts[منجزة],0),IF(_xlpm.m=0,9,_xlpm.m))</f>
        <v>4</v>
      </c>
      <c r="T147" s="53">
        <f ca="1">--(GateFacts[[#This Row],[رقم البوابة]]=GateFacts[[#This Row],[البوابة الحالية للمشروع]])</f>
        <v>0</v>
      </c>
      <c r="U147" s="53">
        <f ca="1">IF(AND(GateFacts[[#This Row],[الحالة]]="مكتمل",COUNTIFS(GateFacts[رقم المشروع],GateFacts[[#This Row],[رقم المشروع]],GateFacts[رقم البوابة],"&lt;"&amp;GateFacts[[#This Row],[رقم البوابة]],GateFacts[منجزة],0)&gt;0),1,0)</f>
        <v>0</v>
      </c>
      <c r="V147" s="53" t="e">
        <f>SUBTOTAL(103,GateFacts[[#This Row],[م]])*OR(SelRegion="الكل",GateFacts[[#This Row],[المنطقة]]=SelRegion)</f>
        <v>#REF!</v>
      </c>
      <c r="W147" s="74" t="str" cm="1">
        <f t="array" ref="W147">IF(ISNUMBER(GateFacts[[#This Row],[صف المصدر]]),INDEX(Table15[],GateFacts[[#This Row],[صف المصدر]],16),"")</f>
        <v>الشمالي الغربي</v>
      </c>
    </row>
    <row r="148" spans="1:23" x14ac:dyDescent="0.4">
      <c r="A148" s="53" cm="1">
        <f t="array" ref="A148">ROW()-ROW(GateFacts[#Headers])</f>
        <v>147</v>
      </c>
      <c r="B148" s="53">
        <f>INT((GateFacts[[#This Row],[م]]-1)/8)+1</f>
        <v>19</v>
      </c>
      <c r="C148" s="53">
        <f>MOD(GateFacts[[#This Row],[م]]-1,8)+1</f>
        <v>3</v>
      </c>
      <c r="D148" s="53" cm="1">
        <f t="array" ref="D148">IFERROR(INDEX(_xlfn.ANCHORARRAY(Settings!$H$2),GateFacts[[#This Row],[رقم المشروع]]),"")</f>
        <v>216</v>
      </c>
      <c r="E148" s="53" t="str" cm="1">
        <f t="array" ref="E148">INDEX(Table15[],GateFacts[[#This Row],[صف المصدر]],14)&amp;""</f>
        <v>PP218</v>
      </c>
      <c r="F148" s="53" t="str" cm="1">
        <f t="array" ref="F148">INDEX(Table15[],GateFacts[[#This Row],[صف المصدر]],15)&amp;""</f>
        <v>تنفيذ شبكات المياه لمخططات المنح (الهضبة - الياسمين - الشروق)</v>
      </c>
      <c r="G148" s="53" t="str" cm="1">
        <f t="array" ref="G148">INDEX(Table15[],GateFacts[[#This Row],[صف المصدر]],17)&amp;""</f>
        <v>المدينة المنورة</v>
      </c>
      <c r="H148" s="58">
        <f>N(INDEX(Table15[],GateFacts[[#This Row],[صف المصدر]],18))</f>
        <v>162401120</v>
      </c>
      <c r="I148" s="53" t="str" cm="1">
        <f t="array" ref="I148">_xlfn.LET(_xlpm.x,TRIM(INDEX(Table15[],GateFacts[[#This Row],[صف المصدر]],22)&amp;""),IF(_xlpm.x="","غير محدد",_xlpm.x))</f>
        <v>لم يتم إستلام طلب الشراء</v>
      </c>
      <c r="J148" s="53" t="str">
        <f>"بوابة "&amp;GateFacts[[#This Row],[رقم البوابة]]</f>
        <v>بوابة 3</v>
      </c>
      <c r="K148" s="53" t="str" cm="1">
        <f t="array" ref="K148">INDEX(Settings!$E$2:$E$9,GateFacts[[#This Row],[رقم البوابة]])</f>
        <v>الطرح للتصميم</v>
      </c>
      <c r="L148" s="53" t="str" cm="1">
        <f t="array" ref="L148">_xlfn.LET(_xlpm.c,INDEX(Table15[],GateFacts[[#This Row],[صف المصدر]],9-GateFacts[[#This Row],[رقم البوابة]]),IF(ISBLANK(_xlpm.c),"",_xlpm.c))</f>
        <v>لا ينطبق</v>
      </c>
      <c r="M14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48" s="56" t="str" cm="1">
        <f t="array" ref="N148">_xlfn.LET(_xlpm.r,GateFacts[[#This Row],[صف المصدر]],_xlpm.g,GateFacts[[#This Row],[رقم البوابة]],_xlpm.pd,IF(AND(ISNUMBER(_xlpm.r),_xlpm.g&gt;=6,_xlpm.g&lt;=8),INDEX(Table15[],_xlpm.r,19+_xlpm.g),""),IF(ISNUMBER(_xlpm.pd),_xlpm.pd,""))</f>
        <v/>
      </c>
      <c r="O1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48" s="53" t="str">
        <f ca="1">IF(ISNUMBER(GateFacts[[#This Row],[تاريخ البوابة]]),GateFacts[[#This Row],[تاريخ البوابة]]-TODAY(),"")</f>
        <v/>
      </c>
      <c r="Q148" s="53" t="str">
        <f>IF(ISNUMBER(GateFacts[[#This Row],[تاريخ البوابة]]),TEXT(GateFacts[[#This Row],[تاريخ البوابة]],"yyyy-mm"),"بدون تاريخ")</f>
        <v>بدون تاريخ</v>
      </c>
      <c r="R148" s="53">
        <f ca="1">--OR(GateFacts[[#This Row],[الحالة]]="مكتمل",GateFacts[[#This Row],[الحالة]]="لا ينطبق")</f>
        <v>1</v>
      </c>
      <c r="S148" s="53">
        <f ca="1">_xlfn.LET(_xlpm.m,_xlfn.MINIFS(GateFacts[رقم البوابة],GateFacts[رقم المشروع],GateFacts[[#This Row],[رقم المشروع]],GateFacts[منجزة],0),IF(_xlpm.m=0,9,_xlpm.m))</f>
        <v>4</v>
      </c>
      <c r="T148" s="53">
        <f ca="1">--(GateFacts[[#This Row],[رقم البوابة]]=GateFacts[[#This Row],[البوابة الحالية للمشروع]])</f>
        <v>0</v>
      </c>
      <c r="U148" s="53">
        <f ca="1">IF(AND(GateFacts[[#This Row],[الحالة]]="مكتمل",COUNTIFS(GateFacts[رقم المشروع],GateFacts[[#This Row],[رقم المشروع]],GateFacts[رقم البوابة],"&lt;"&amp;GateFacts[[#This Row],[رقم البوابة]],GateFacts[منجزة],0)&gt;0),1,0)</f>
        <v>0</v>
      </c>
      <c r="V148" s="53" t="e">
        <f>SUBTOTAL(103,GateFacts[[#This Row],[م]])*OR(SelRegion="الكل",GateFacts[[#This Row],[المنطقة]]=SelRegion)</f>
        <v>#REF!</v>
      </c>
      <c r="W148" s="74" t="str" cm="1">
        <f t="array" ref="W148">IF(ISNUMBER(GateFacts[[#This Row],[صف المصدر]]),INDEX(Table15[],GateFacts[[#This Row],[صف المصدر]],16),"")</f>
        <v>الشمالي الغربي</v>
      </c>
    </row>
    <row r="149" spans="1:23" x14ac:dyDescent="0.4">
      <c r="A149" s="53" cm="1">
        <f t="array" ref="A149">ROW()-ROW(GateFacts[#Headers])</f>
        <v>148</v>
      </c>
      <c r="B149" s="53">
        <f>INT((GateFacts[[#This Row],[م]]-1)/8)+1</f>
        <v>19</v>
      </c>
      <c r="C149" s="53">
        <f>MOD(GateFacts[[#This Row],[م]]-1,8)+1</f>
        <v>4</v>
      </c>
      <c r="D149" s="53" cm="1">
        <f t="array" ref="D149">IFERROR(INDEX(_xlfn.ANCHORARRAY(Settings!$H$2),GateFacts[[#This Row],[رقم المشروع]]),"")</f>
        <v>216</v>
      </c>
      <c r="E149" s="53" t="str" cm="1">
        <f t="array" ref="E149">INDEX(Table15[],GateFacts[[#This Row],[صف المصدر]],14)&amp;""</f>
        <v>PP218</v>
      </c>
      <c r="F149" s="53" t="str" cm="1">
        <f t="array" ref="F149">INDEX(Table15[],GateFacts[[#This Row],[صف المصدر]],15)&amp;""</f>
        <v>تنفيذ شبكات المياه لمخططات المنح (الهضبة - الياسمين - الشروق)</v>
      </c>
      <c r="G149" s="53" t="str" cm="1">
        <f t="array" ref="G149">INDEX(Table15[],GateFacts[[#This Row],[صف المصدر]],17)&amp;""</f>
        <v>المدينة المنورة</v>
      </c>
      <c r="H149" s="58">
        <f>N(INDEX(Table15[],GateFacts[[#This Row],[صف المصدر]],18))</f>
        <v>162401120</v>
      </c>
      <c r="I149" s="53" t="str" cm="1">
        <f t="array" ref="I149">_xlfn.LET(_xlpm.x,TRIM(INDEX(Table15[],GateFacts[[#This Row],[صف المصدر]],22)&amp;""),IF(_xlpm.x="","غير محدد",_xlpm.x))</f>
        <v>لم يتم إستلام طلب الشراء</v>
      </c>
      <c r="J149" s="53" t="str">
        <f>"بوابة "&amp;GateFacts[[#This Row],[رقم البوابة]]</f>
        <v>بوابة 4</v>
      </c>
      <c r="K149" s="53" t="str" cm="1">
        <f t="array" ref="K149">INDEX(Settings!$E$2:$E$9,GateFacts[[#This Row],[رقم البوابة]])</f>
        <v>التصميم</v>
      </c>
      <c r="L149" s="53" t="str" cm="1">
        <f t="array" ref="L149">_xlfn.LET(_xlpm.c,INDEX(Table15[],GateFacts[[#This Row],[صف المصدر]],9-GateFacts[[#This Row],[رقم البوابة]]),IF(ISBLANK(_xlpm.c),"",_xlpm.c))</f>
        <v>جاري</v>
      </c>
      <c r="M14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49" s="56" t="str" cm="1">
        <f t="array" ref="N149">_xlfn.LET(_xlpm.r,GateFacts[[#This Row],[صف المصدر]],_xlpm.g,GateFacts[[#This Row],[رقم البوابة]],_xlpm.pd,IF(AND(ISNUMBER(_xlpm.r),_xlpm.g&gt;=6,_xlpm.g&lt;=8),INDEX(Table15[],_xlpm.r,19+_xlpm.g),""),IF(ISNUMBER(_xlpm.pd),_xlpm.pd,""))</f>
        <v/>
      </c>
      <c r="O1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49" s="53" t="str">
        <f ca="1">IF(ISNUMBER(GateFacts[[#This Row],[تاريخ البوابة]]),GateFacts[[#This Row],[تاريخ البوابة]]-TODAY(),"")</f>
        <v/>
      </c>
      <c r="Q149" s="53" t="str">
        <f>IF(ISNUMBER(GateFacts[[#This Row],[تاريخ البوابة]]),TEXT(GateFacts[[#This Row],[تاريخ البوابة]],"yyyy-mm"),"بدون تاريخ")</f>
        <v>بدون تاريخ</v>
      </c>
      <c r="R149" s="53">
        <f ca="1">--OR(GateFacts[[#This Row],[الحالة]]="مكتمل",GateFacts[[#This Row],[الحالة]]="لا ينطبق")</f>
        <v>0</v>
      </c>
      <c r="S149" s="53">
        <f ca="1">_xlfn.LET(_xlpm.m,_xlfn.MINIFS(GateFacts[رقم البوابة],GateFacts[رقم المشروع],GateFacts[[#This Row],[رقم المشروع]],GateFacts[منجزة],0),IF(_xlpm.m=0,9,_xlpm.m))</f>
        <v>4</v>
      </c>
      <c r="T149" s="53">
        <f ca="1">--(GateFacts[[#This Row],[رقم البوابة]]=GateFacts[[#This Row],[البوابة الحالية للمشروع]])</f>
        <v>1</v>
      </c>
      <c r="U149" s="53">
        <f ca="1">IF(AND(GateFacts[[#This Row],[الحالة]]="مكتمل",COUNTIFS(GateFacts[رقم المشروع],GateFacts[[#This Row],[رقم المشروع]],GateFacts[رقم البوابة],"&lt;"&amp;GateFacts[[#This Row],[رقم البوابة]],GateFacts[منجزة],0)&gt;0),1,0)</f>
        <v>0</v>
      </c>
      <c r="V149" s="53" t="e">
        <f>SUBTOTAL(103,GateFacts[[#This Row],[م]])*OR(SelRegion="الكل",GateFacts[[#This Row],[المنطقة]]=SelRegion)</f>
        <v>#REF!</v>
      </c>
      <c r="W149" s="74" t="str" cm="1">
        <f t="array" ref="W149">IF(ISNUMBER(GateFacts[[#This Row],[صف المصدر]]),INDEX(Table15[],GateFacts[[#This Row],[صف المصدر]],16),"")</f>
        <v>الشمالي الغربي</v>
      </c>
    </row>
    <row r="150" spans="1:23" x14ac:dyDescent="0.4">
      <c r="A150" s="53" cm="1">
        <f t="array" ref="A150">ROW()-ROW(GateFacts[#Headers])</f>
        <v>149</v>
      </c>
      <c r="B150" s="53">
        <f>INT((GateFacts[[#This Row],[م]]-1)/8)+1</f>
        <v>19</v>
      </c>
      <c r="C150" s="53">
        <f>MOD(GateFacts[[#This Row],[م]]-1,8)+1</f>
        <v>5</v>
      </c>
      <c r="D150" s="53" cm="1">
        <f t="array" ref="D150">IFERROR(INDEX(_xlfn.ANCHORARRAY(Settings!$H$2),GateFacts[[#This Row],[رقم المشروع]]),"")</f>
        <v>216</v>
      </c>
      <c r="E150" s="53" t="str" cm="1">
        <f t="array" ref="E150">INDEX(Table15[],GateFacts[[#This Row],[صف المصدر]],14)&amp;""</f>
        <v>PP218</v>
      </c>
      <c r="F150" s="53" t="str" cm="1">
        <f t="array" ref="F150">INDEX(Table15[],GateFacts[[#This Row],[صف المصدر]],15)&amp;""</f>
        <v>تنفيذ شبكات المياه لمخططات المنح (الهضبة - الياسمين - الشروق)</v>
      </c>
      <c r="G150" s="53" t="str" cm="1">
        <f t="array" ref="G150">INDEX(Table15[],GateFacts[[#This Row],[صف المصدر]],17)&amp;""</f>
        <v>المدينة المنورة</v>
      </c>
      <c r="H150" s="58">
        <f>N(INDEX(Table15[],GateFacts[[#This Row],[صف المصدر]],18))</f>
        <v>162401120</v>
      </c>
      <c r="I150" s="53" t="str" cm="1">
        <f t="array" ref="I150">_xlfn.LET(_xlpm.x,TRIM(INDEX(Table15[],GateFacts[[#This Row],[صف المصدر]],22)&amp;""),IF(_xlpm.x="","غير محدد",_xlpm.x))</f>
        <v>لم يتم إستلام طلب الشراء</v>
      </c>
      <c r="J150" s="53" t="str">
        <f>"بوابة "&amp;GateFacts[[#This Row],[رقم البوابة]]</f>
        <v>بوابة 5</v>
      </c>
      <c r="K150" s="53" t="str" cm="1">
        <f t="array" ref="K150">INDEX(Settings!$E$2:$E$9,GateFacts[[#This Row],[رقم البوابة]])</f>
        <v>الطرح للتنفيذ</v>
      </c>
      <c r="L150" s="53" t="str" cm="1">
        <f t="array" ref="L150">_xlfn.LET(_xlpm.c,INDEX(Table15[],GateFacts[[#This Row],[صف المصدر]],9-GateFacts[[#This Row],[رقم البوابة]]),IF(ISBLANK(_xlpm.c),"",_xlpm.c))</f>
        <v/>
      </c>
      <c r="M15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0" s="56" t="str" cm="1">
        <f t="array" ref="N150">_xlfn.LET(_xlpm.r,GateFacts[[#This Row],[صف المصدر]],_xlpm.g,GateFacts[[#This Row],[رقم البوابة]],_xlpm.pd,IF(AND(ISNUMBER(_xlpm.r),_xlpm.g&gt;=6,_xlpm.g&lt;=8),INDEX(Table15[],_xlpm.r,19+_xlpm.g),""),IF(ISNUMBER(_xlpm.pd),_xlpm.pd,""))</f>
        <v/>
      </c>
      <c r="O1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0" s="53" t="str">
        <f ca="1">IF(ISNUMBER(GateFacts[[#This Row],[تاريخ البوابة]]),GateFacts[[#This Row],[تاريخ البوابة]]-TODAY(),"")</f>
        <v/>
      </c>
      <c r="Q150" s="53" t="str">
        <f>IF(ISNUMBER(GateFacts[[#This Row],[تاريخ البوابة]]),TEXT(GateFacts[[#This Row],[تاريخ البوابة]],"yyyy-mm"),"بدون تاريخ")</f>
        <v>بدون تاريخ</v>
      </c>
      <c r="R150" s="53">
        <f ca="1">--OR(GateFacts[[#This Row],[الحالة]]="مكتمل",GateFacts[[#This Row],[الحالة]]="لا ينطبق")</f>
        <v>0</v>
      </c>
      <c r="S150" s="53">
        <f ca="1">_xlfn.LET(_xlpm.m,_xlfn.MINIFS(GateFacts[رقم البوابة],GateFacts[رقم المشروع],GateFacts[[#This Row],[رقم المشروع]],GateFacts[منجزة],0),IF(_xlpm.m=0,9,_xlpm.m))</f>
        <v>4</v>
      </c>
      <c r="T150" s="53">
        <f ca="1">--(GateFacts[[#This Row],[رقم البوابة]]=GateFacts[[#This Row],[البوابة الحالية للمشروع]])</f>
        <v>0</v>
      </c>
      <c r="U150" s="53">
        <f ca="1">IF(AND(GateFacts[[#This Row],[الحالة]]="مكتمل",COUNTIFS(GateFacts[رقم المشروع],GateFacts[[#This Row],[رقم المشروع]],GateFacts[رقم البوابة],"&lt;"&amp;GateFacts[[#This Row],[رقم البوابة]],GateFacts[منجزة],0)&gt;0),1,0)</f>
        <v>0</v>
      </c>
      <c r="V150" s="53" t="e">
        <f>SUBTOTAL(103,GateFacts[[#This Row],[م]])*OR(SelRegion="الكل",GateFacts[[#This Row],[المنطقة]]=SelRegion)</f>
        <v>#REF!</v>
      </c>
      <c r="W150" s="74" t="str" cm="1">
        <f t="array" ref="W150">IF(ISNUMBER(GateFacts[[#This Row],[صف المصدر]]),INDEX(Table15[],GateFacts[[#This Row],[صف المصدر]],16),"")</f>
        <v>الشمالي الغربي</v>
      </c>
    </row>
    <row r="151" spans="1:23" x14ac:dyDescent="0.4">
      <c r="A151" s="53" cm="1">
        <f t="array" ref="A151">ROW()-ROW(GateFacts[#Headers])</f>
        <v>150</v>
      </c>
      <c r="B151" s="53">
        <f>INT((GateFacts[[#This Row],[م]]-1)/8)+1</f>
        <v>19</v>
      </c>
      <c r="C151" s="53">
        <f>MOD(GateFacts[[#This Row],[م]]-1,8)+1</f>
        <v>6</v>
      </c>
      <c r="D151" s="53" cm="1">
        <f t="array" ref="D151">IFERROR(INDEX(_xlfn.ANCHORARRAY(Settings!$H$2),GateFacts[[#This Row],[رقم المشروع]]),"")</f>
        <v>216</v>
      </c>
      <c r="E151" s="53" t="str" cm="1">
        <f t="array" ref="E151">INDEX(Table15[],GateFacts[[#This Row],[صف المصدر]],14)&amp;""</f>
        <v>PP218</v>
      </c>
      <c r="F151" s="53" t="str" cm="1">
        <f t="array" ref="F151">INDEX(Table15[],GateFacts[[#This Row],[صف المصدر]],15)&amp;""</f>
        <v>تنفيذ شبكات المياه لمخططات المنح (الهضبة - الياسمين - الشروق)</v>
      </c>
      <c r="G151" s="53" t="str" cm="1">
        <f t="array" ref="G151">INDEX(Table15[],GateFacts[[#This Row],[صف المصدر]],17)&amp;""</f>
        <v>المدينة المنورة</v>
      </c>
      <c r="H151" s="58">
        <f>N(INDEX(Table15[],GateFacts[[#This Row],[صف المصدر]],18))</f>
        <v>162401120</v>
      </c>
      <c r="I151" s="53" t="str" cm="1">
        <f t="array" ref="I151">_xlfn.LET(_xlpm.x,TRIM(INDEX(Table15[],GateFacts[[#This Row],[صف المصدر]],22)&amp;""),IF(_xlpm.x="","غير محدد",_xlpm.x))</f>
        <v>لم يتم إستلام طلب الشراء</v>
      </c>
      <c r="J151" s="53" t="str">
        <f>"بوابة "&amp;GateFacts[[#This Row],[رقم البوابة]]</f>
        <v>بوابة 6</v>
      </c>
      <c r="K151" s="53" t="str" cm="1">
        <f t="array" ref="K151">INDEX(Settings!$E$2:$E$9,GateFacts[[#This Row],[رقم البوابة]])</f>
        <v>التنفيذ</v>
      </c>
      <c r="L151" s="53" t="str" cm="1">
        <f t="array" ref="L151">_xlfn.LET(_xlpm.c,INDEX(Table15[],GateFacts[[#This Row],[صف المصدر]],9-GateFacts[[#This Row],[رقم البوابة]]),IF(ISBLANK(_xlpm.c),"",_xlpm.c))</f>
        <v/>
      </c>
      <c r="M15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1" s="56" t="str" cm="1">
        <f t="array" ref="N151">_xlfn.LET(_xlpm.r,GateFacts[[#This Row],[صف المصدر]],_xlpm.g,GateFacts[[#This Row],[رقم البوابة]],_xlpm.pd,IF(AND(ISNUMBER(_xlpm.r),_xlpm.g&gt;=6,_xlpm.g&lt;=8),INDEX(Table15[],_xlpm.r,19+_xlpm.g),""),IF(ISNUMBER(_xlpm.pd),_xlpm.pd,""))</f>
        <v/>
      </c>
      <c r="O1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1" s="53" t="str">
        <f ca="1">IF(ISNUMBER(GateFacts[[#This Row],[تاريخ البوابة]]),GateFacts[[#This Row],[تاريخ البوابة]]-TODAY(),"")</f>
        <v/>
      </c>
      <c r="Q151" s="53" t="str">
        <f>IF(ISNUMBER(GateFacts[[#This Row],[تاريخ البوابة]]),TEXT(GateFacts[[#This Row],[تاريخ البوابة]],"yyyy-mm"),"بدون تاريخ")</f>
        <v>بدون تاريخ</v>
      </c>
      <c r="R151" s="53">
        <f ca="1">--OR(GateFacts[[#This Row],[الحالة]]="مكتمل",GateFacts[[#This Row],[الحالة]]="لا ينطبق")</f>
        <v>0</v>
      </c>
      <c r="S151" s="53">
        <f ca="1">_xlfn.LET(_xlpm.m,_xlfn.MINIFS(GateFacts[رقم البوابة],GateFacts[رقم المشروع],GateFacts[[#This Row],[رقم المشروع]],GateFacts[منجزة],0),IF(_xlpm.m=0,9,_xlpm.m))</f>
        <v>4</v>
      </c>
      <c r="T151" s="53">
        <f ca="1">--(GateFacts[[#This Row],[رقم البوابة]]=GateFacts[[#This Row],[البوابة الحالية للمشروع]])</f>
        <v>0</v>
      </c>
      <c r="U151" s="53">
        <f ca="1">IF(AND(GateFacts[[#This Row],[الحالة]]="مكتمل",COUNTIFS(GateFacts[رقم المشروع],GateFacts[[#This Row],[رقم المشروع]],GateFacts[رقم البوابة],"&lt;"&amp;GateFacts[[#This Row],[رقم البوابة]],GateFacts[منجزة],0)&gt;0),1,0)</f>
        <v>0</v>
      </c>
      <c r="V151" s="53" t="e">
        <f>SUBTOTAL(103,GateFacts[[#This Row],[م]])*OR(SelRegion="الكل",GateFacts[[#This Row],[المنطقة]]=SelRegion)</f>
        <v>#REF!</v>
      </c>
      <c r="W151" s="74" t="str" cm="1">
        <f t="array" ref="W151">IF(ISNUMBER(GateFacts[[#This Row],[صف المصدر]]),INDEX(Table15[],GateFacts[[#This Row],[صف المصدر]],16),"")</f>
        <v>الشمالي الغربي</v>
      </c>
    </row>
    <row r="152" spans="1:23" x14ac:dyDescent="0.4">
      <c r="A152" s="53" cm="1">
        <f t="array" ref="A152">ROW()-ROW(GateFacts[#Headers])</f>
        <v>151</v>
      </c>
      <c r="B152" s="53">
        <f>INT((GateFacts[[#This Row],[م]]-1)/8)+1</f>
        <v>19</v>
      </c>
      <c r="C152" s="53">
        <f>MOD(GateFacts[[#This Row],[م]]-1,8)+1</f>
        <v>7</v>
      </c>
      <c r="D152" s="53" cm="1">
        <f t="array" ref="D152">IFERROR(INDEX(_xlfn.ANCHORARRAY(Settings!$H$2),GateFacts[[#This Row],[رقم المشروع]]),"")</f>
        <v>216</v>
      </c>
      <c r="E152" s="53" t="str" cm="1">
        <f t="array" ref="E152">INDEX(Table15[],GateFacts[[#This Row],[صف المصدر]],14)&amp;""</f>
        <v>PP218</v>
      </c>
      <c r="F152" s="53" t="str" cm="1">
        <f t="array" ref="F152">INDEX(Table15[],GateFacts[[#This Row],[صف المصدر]],15)&amp;""</f>
        <v>تنفيذ شبكات المياه لمخططات المنح (الهضبة - الياسمين - الشروق)</v>
      </c>
      <c r="G152" s="53" t="str" cm="1">
        <f t="array" ref="G152">INDEX(Table15[],GateFacts[[#This Row],[صف المصدر]],17)&amp;""</f>
        <v>المدينة المنورة</v>
      </c>
      <c r="H152" s="58">
        <f>N(INDEX(Table15[],GateFacts[[#This Row],[صف المصدر]],18))</f>
        <v>162401120</v>
      </c>
      <c r="I152" s="53" t="str" cm="1">
        <f t="array" ref="I152">_xlfn.LET(_xlpm.x,TRIM(INDEX(Table15[],GateFacts[[#This Row],[صف المصدر]],22)&amp;""),IF(_xlpm.x="","غير محدد",_xlpm.x))</f>
        <v>لم يتم إستلام طلب الشراء</v>
      </c>
      <c r="J152" s="53" t="str">
        <f>"بوابة "&amp;GateFacts[[#This Row],[رقم البوابة]]</f>
        <v>بوابة 7</v>
      </c>
      <c r="K152" s="53" t="str" cm="1">
        <f t="array" ref="K152">INDEX(Settings!$E$2:$E$9,GateFacts[[#This Row],[رقم البوابة]])</f>
        <v>الاختبارات التشغيلية</v>
      </c>
      <c r="L152" s="53" t="str" cm="1">
        <f t="array" ref="L152">_xlfn.LET(_xlpm.c,INDEX(Table15[],GateFacts[[#This Row],[صف المصدر]],9-GateFacts[[#This Row],[رقم البوابة]]),IF(ISBLANK(_xlpm.c),"",_xlpm.c))</f>
        <v/>
      </c>
      <c r="M15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2" s="56" t="str" cm="1">
        <f t="array" ref="N152">_xlfn.LET(_xlpm.r,GateFacts[[#This Row],[صف المصدر]],_xlpm.g,GateFacts[[#This Row],[رقم البوابة]],_xlpm.pd,IF(AND(ISNUMBER(_xlpm.r),_xlpm.g&gt;=6,_xlpm.g&lt;=8),INDEX(Table15[],_xlpm.r,19+_xlpm.g),""),IF(ISNUMBER(_xlpm.pd),_xlpm.pd,""))</f>
        <v/>
      </c>
      <c r="O1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2" s="53" t="str">
        <f ca="1">IF(ISNUMBER(GateFacts[[#This Row],[تاريخ البوابة]]),GateFacts[[#This Row],[تاريخ البوابة]]-TODAY(),"")</f>
        <v/>
      </c>
      <c r="Q152" s="53" t="str">
        <f>IF(ISNUMBER(GateFacts[[#This Row],[تاريخ البوابة]]),TEXT(GateFacts[[#This Row],[تاريخ البوابة]],"yyyy-mm"),"بدون تاريخ")</f>
        <v>بدون تاريخ</v>
      </c>
      <c r="R152" s="53">
        <f ca="1">--OR(GateFacts[[#This Row],[الحالة]]="مكتمل",GateFacts[[#This Row],[الحالة]]="لا ينطبق")</f>
        <v>0</v>
      </c>
      <c r="S152" s="53">
        <f ca="1">_xlfn.LET(_xlpm.m,_xlfn.MINIFS(GateFacts[رقم البوابة],GateFacts[رقم المشروع],GateFacts[[#This Row],[رقم المشروع]],GateFacts[منجزة],0),IF(_xlpm.m=0,9,_xlpm.m))</f>
        <v>4</v>
      </c>
      <c r="T152" s="53">
        <f ca="1">--(GateFacts[[#This Row],[رقم البوابة]]=GateFacts[[#This Row],[البوابة الحالية للمشروع]])</f>
        <v>0</v>
      </c>
      <c r="U152" s="53">
        <f ca="1">IF(AND(GateFacts[[#This Row],[الحالة]]="مكتمل",COUNTIFS(GateFacts[رقم المشروع],GateFacts[[#This Row],[رقم المشروع]],GateFacts[رقم البوابة],"&lt;"&amp;GateFacts[[#This Row],[رقم البوابة]],GateFacts[منجزة],0)&gt;0),1,0)</f>
        <v>0</v>
      </c>
      <c r="V152" s="53" t="e">
        <f>SUBTOTAL(103,GateFacts[[#This Row],[م]])*OR(SelRegion="الكل",GateFacts[[#This Row],[المنطقة]]=SelRegion)</f>
        <v>#REF!</v>
      </c>
      <c r="W152" s="74" t="str" cm="1">
        <f t="array" ref="W152">IF(ISNUMBER(GateFacts[[#This Row],[صف المصدر]]),INDEX(Table15[],GateFacts[[#This Row],[صف المصدر]],16),"")</f>
        <v>الشمالي الغربي</v>
      </c>
    </row>
    <row r="153" spans="1:23" x14ac:dyDescent="0.4">
      <c r="A153" s="53" cm="1">
        <f t="array" ref="A153">ROW()-ROW(GateFacts[#Headers])</f>
        <v>152</v>
      </c>
      <c r="B153" s="53">
        <f>INT((GateFacts[[#This Row],[م]]-1)/8)+1</f>
        <v>19</v>
      </c>
      <c r="C153" s="53">
        <f>MOD(GateFacts[[#This Row],[م]]-1,8)+1</f>
        <v>8</v>
      </c>
      <c r="D153" s="53" cm="1">
        <f t="array" ref="D153">IFERROR(INDEX(_xlfn.ANCHORARRAY(Settings!$H$2),GateFacts[[#This Row],[رقم المشروع]]),"")</f>
        <v>216</v>
      </c>
      <c r="E153" s="53" t="str" cm="1">
        <f t="array" ref="E153">INDEX(Table15[],GateFacts[[#This Row],[صف المصدر]],14)&amp;""</f>
        <v>PP218</v>
      </c>
      <c r="F153" s="53" t="str" cm="1">
        <f t="array" ref="F153">INDEX(Table15[],GateFacts[[#This Row],[صف المصدر]],15)&amp;""</f>
        <v>تنفيذ شبكات المياه لمخططات المنح (الهضبة - الياسمين - الشروق)</v>
      </c>
      <c r="G153" s="53" t="str" cm="1">
        <f t="array" ref="G153">INDEX(Table15[],GateFacts[[#This Row],[صف المصدر]],17)&amp;""</f>
        <v>المدينة المنورة</v>
      </c>
      <c r="H153" s="58">
        <f>N(INDEX(Table15[],GateFacts[[#This Row],[صف المصدر]],18))</f>
        <v>162401120</v>
      </c>
      <c r="I153" s="53" t="str" cm="1">
        <f t="array" ref="I153">_xlfn.LET(_xlpm.x,TRIM(INDEX(Table15[],GateFacts[[#This Row],[صف المصدر]],22)&amp;""),IF(_xlpm.x="","غير محدد",_xlpm.x))</f>
        <v>لم يتم إستلام طلب الشراء</v>
      </c>
      <c r="J153" s="53" t="str">
        <f>"بوابة "&amp;GateFacts[[#This Row],[رقم البوابة]]</f>
        <v>بوابة 8</v>
      </c>
      <c r="K153" s="53" t="str" cm="1">
        <f t="array" ref="K153">INDEX(Settings!$E$2:$E$9,GateFacts[[#This Row],[رقم البوابة]])</f>
        <v>التسليم و الاغلاق</v>
      </c>
      <c r="L153" s="53" t="str" cm="1">
        <f t="array" ref="L153">_xlfn.LET(_xlpm.c,INDEX(Table15[],GateFacts[[#This Row],[صف المصدر]],9-GateFacts[[#This Row],[رقم البوابة]]),IF(ISBLANK(_xlpm.c),"",_xlpm.c))</f>
        <v/>
      </c>
      <c r="M15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3" s="56" t="str" cm="1">
        <f t="array" ref="N153">_xlfn.LET(_xlpm.r,GateFacts[[#This Row],[صف المصدر]],_xlpm.g,GateFacts[[#This Row],[رقم البوابة]],_xlpm.pd,IF(AND(ISNUMBER(_xlpm.r),_xlpm.g&gt;=6,_xlpm.g&lt;=8),INDEX(Table15[],_xlpm.r,19+_xlpm.g),""),IF(ISNUMBER(_xlpm.pd),_xlpm.pd,""))</f>
        <v/>
      </c>
      <c r="O1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3" s="53" t="str">
        <f ca="1">IF(ISNUMBER(GateFacts[[#This Row],[تاريخ البوابة]]),GateFacts[[#This Row],[تاريخ البوابة]]-TODAY(),"")</f>
        <v/>
      </c>
      <c r="Q153" s="53" t="str">
        <f>IF(ISNUMBER(GateFacts[[#This Row],[تاريخ البوابة]]),TEXT(GateFacts[[#This Row],[تاريخ البوابة]],"yyyy-mm"),"بدون تاريخ")</f>
        <v>بدون تاريخ</v>
      </c>
      <c r="R153" s="53">
        <f ca="1">--OR(GateFacts[[#This Row],[الحالة]]="مكتمل",GateFacts[[#This Row],[الحالة]]="لا ينطبق")</f>
        <v>0</v>
      </c>
      <c r="S153" s="53">
        <f ca="1">_xlfn.LET(_xlpm.m,_xlfn.MINIFS(GateFacts[رقم البوابة],GateFacts[رقم المشروع],GateFacts[[#This Row],[رقم المشروع]],GateFacts[منجزة],0),IF(_xlpm.m=0,9,_xlpm.m))</f>
        <v>4</v>
      </c>
      <c r="T153" s="53">
        <f ca="1">--(GateFacts[[#This Row],[رقم البوابة]]=GateFacts[[#This Row],[البوابة الحالية للمشروع]])</f>
        <v>0</v>
      </c>
      <c r="U153" s="53">
        <f ca="1">IF(AND(GateFacts[[#This Row],[الحالة]]="مكتمل",COUNTIFS(GateFacts[رقم المشروع],GateFacts[[#This Row],[رقم المشروع]],GateFacts[رقم البوابة],"&lt;"&amp;GateFacts[[#This Row],[رقم البوابة]],GateFacts[منجزة],0)&gt;0),1,0)</f>
        <v>0</v>
      </c>
      <c r="V153" s="53" t="e">
        <f>SUBTOTAL(103,GateFacts[[#This Row],[م]])*OR(SelRegion="الكل",GateFacts[[#This Row],[المنطقة]]=SelRegion)</f>
        <v>#REF!</v>
      </c>
      <c r="W153" s="74" t="str" cm="1">
        <f t="array" ref="W153">IF(ISNUMBER(GateFacts[[#This Row],[صف المصدر]]),INDEX(Table15[],GateFacts[[#This Row],[صف المصدر]],16),"")</f>
        <v>الشمالي الغربي</v>
      </c>
    </row>
    <row r="154" spans="1:23" x14ac:dyDescent="0.4">
      <c r="A154" s="53" cm="1">
        <f t="array" ref="A154">ROW()-ROW(GateFacts[#Headers])</f>
        <v>153</v>
      </c>
      <c r="B154" s="53">
        <f>INT((GateFacts[[#This Row],[م]]-1)/8)+1</f>
        <v>20</v>
      </c>
      <c r="C154" s="53">
        <f>MOD(GateFacts[[#This Row],[م]]-1,8)+1</f>
        <v>1</v>
      </c>
      <c r="D154" s="53" cm="1">
        <f t="array" ref="D154">IFERROR(INDEX(_xlfn.ANCHORARRAY(Settings!$H$2),GateFacts[[#This Row],[رقم المشروع]]),"")</f>
        <v>217</v>
      </c>
      <c r="E154" s="53" t="str" cm="1">
        <f t="array" ref="E154">INDEX(Table15[],GateFacts[[#This Row],[صف المصدر]],14)&amp;""</f>
        <v>AP270</v>
      </c>
      <c r="F154" s="53" t="str" cm="1">
        <f t="array" ref="F154">INDEX(Table15[],GateFacts[[#This Row],[صف المصدر]],15)&amp;""</f>
        <v>تنفيذ خطوط وشبكات توزيع المياه بمحافظة المهد</v>
      </c>
      <c r="G154" s="53" t="str" cm="1">
        <f t="array" ref="G154">INDEX(Table15[],GateFacts[[#This Row],[صف المصدر]],17)&amp;""</f>
        <v>المدينة المنورة</v>
      </c>
      <c r="H154" s="58">
        <f>N(INDEX(Table15[],GateFacts[[#This Row],[صف المصدر]],18))</f>
        <v>172333443.19999999</v>
      </c>
      <c r="I154" s="53" t="str" cm="1">
        <f t="array" ref="I154">_xlfn.LET(_xlpm.x,TRIM(INDEX(Table15[],GateFacts[[#This Row],[صف المصدر]],22)&amp;""),IF(_xlpm.x="","غير محدد",_xlpm.x))</f>
        <v>إعادة طرح</v>
      </c>
      <c r="J154" s="53" t="str">
        <f>"بوابة "&amp;GateFacts[[#This Row],[رقم البوابة]]</f>
        <v>بوابة 1</v>
      </c>
      <c r="K154" s="53" t="str" cm="1">
        <f t="array" ref="K154">INDEX(Settings!$E$2:$E$9,GateFacts[[#This Row],[رقم البوابة]])</f>
        <v>تخطيط استراتيجي</v>
      </c>
      <c r="L154" s="53" t="str" cm="1">
        <f t="array" ref="L154">_xlfn.LET(_xlpm.c,INDEX(Table15[],GateFacts[[#This Row],[صف المصدر]],9-GateFacts[[#This Row],[رقم البوابة]]),IF(ISBLANK(_xlpm.c),"",_xlpm.c))</f>
        <v>مكتمل</v>
      </c>
      <c r="M1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54" s="56" t="str" cm="1">
        <f t="array" ref="N154">_xlfn.LET(_xlpm.r,GateFacts[[#This Row],[صف المصدر]],_xlpm.g,GateFacts[[#This Row],[رقم البوابة]],_xlpm.pd,IF(AND(ISNUMBER(_xlpm.r),_xlpm.g&gt;=6,_xlpm.g&lt;=8),INDEX(Table15[],_xlpm.r,19+_xlpm.g),""),IF(ISNUMBER(_xlpm.pd),_xlpm.pd,""))</f>
        <v/>
      </c>
      <c r="O1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54" s="53" t="str">
        <f ca="1">IF(ISNUMBER(GateFacts[[#This Row],[تاريخ البوابة]]),GateFacts[[#This Row],[تاريخ البوابة]]-TODAY(),"")</f>
        <v/>
      </c>
      <c r="Q154" s="53" t="str">
        <f>IF(ISNUMBER(GateFacts[[#This Row],[تاريخ البوابة]]),TEXT(GateFacts[[#This Row],[تاريخ البوابة]],"yyyy-mm"),"بدون تاريخ")</f>
        <v>بدون تاريخ</v>
      </c>
      <c r="R154" s="53">
        <f ca="1">--OR(GateFacts[[#This Row],[الحالة]]="مكتمل",GateFacts[[#This Row],[الحالة]]="لا ينطبق")</f>
        <v>1</v>
      </c>
      <c r="S154" s="53">
        <f ca="1">_xlfn.LET(_xlpm.m,_xlfn.MINIFS(GateFacts[رقم البوابة],GateFacts[رقم المشروع],GateFacts[[#This Row],[رقم المشروع]],GateFacts[منجزة],0),IF(_xlpm.m=0,9,_xlpm.m))</f>
        <v>5</v>
      </c>
      <c r="T154" s="53">
        <f ca="1">--(GateFacts[[#This Row],[رقم البوابة]]=GateFacts[[#This Row],[البوابة الحالية للمشروع]])</f>
        <v>0</v>
      </c>
      <c r="U154" s="53">
        <f ca="1">IF(AND(GateFacts[[#This Row],[الحالة]]="مكتمل",COUNTIFS(GateFacts[رقم المشروع],GateFacts[[#This Row],[رقم المشروع]],GateFacts[رقم البوابة],"&lt;"&amp;GateFacts[[#This Row],[رقم البوابة]],GateFacts[منجزة],0)&gt;0),1,0)</f>
        <v>0</v>
      </c>
      <c r="V154" s="53" t="e">
        <f>SUBTOTAL(103,GateFacts[[#This Row],[م]])*OR(SelRegion="الكل",GateFacts[[#This Row],[المنطقة]]=SelRegion)</f>
        <v>#REF!</v>
      </c>
      <c r="W154" s="74" t="str" cm="1">
        <f t="array" ref="W154">IF(ISNUMBER(GateFacts[[#This Row],[صف المصدر]]),INDEX(Table15[],GateFacts[[#This Row],[صف المصدر]],16),"")</f>
        <v>الشمالي الغربي</v>
      </c>
    </row>
    <row r="155" spans="1:23" x14ac:dyDescent="0.4">
      <c r="A155" s="53" cm="1">
        <f t="array" ref="A155">ROW()-ROW(GateFacts[#Headers])</f>
        <v>154</v>
      </c>
      <c r="B155" s="53">
        <f>INT((GateFacts[[#This Row],[م]]-1)/8)+1</f>
        <v>20</v>
      </c>
      <c r="C155" s="53">
        <f>MOD(GateFacts[[#This Row],[م]]-1,8)+1</f>
        <v>2</v>
      </c>
      <c r="D155" s="53" cm="1">
        <f t="array" ref="D155">IFERROR(INDEX(_xlfn.ANCHORARRAY(Settings!$H$2),GateFacts[[#This Row],[رقم المشروع]]),"")</f>
        <v>217</v>
      </c>
      <c r="E155" s="53" t="str" cm="1">
        <f t="array" ref="E155">INDEX(Table15[],GateFacts[[#This Row],[صف المصدر]],14)&amp;""</f>
        <v>AP270</v>
      </c>
      <c r="F155" s="53" t="str" cm="1">
        <f t="array" ref="F155">INDEX(Table15[],GateFacts[[#This Row],[صف المصدر]],15)&amp;""</f>
        <v>تنفيذ خطوط وشبكات توزيع المياه بمحافظة المهد</v>
      </c>
      <c r="G155" s="53" t="str" cm="1">
        <f t="array" ref="G155">INDEX(Table15[],GateFacts[[#This Row],[صف المصدر]],17)&amp;""</f>
        <v>المدينة المنورة</v>
      </c>
      <c r="H155" s="58">
        <f>N(INDEX(Table15[],GateFacts[[#This Row],[صف المصدر]],18))</f>
        <v>172333443.19999999</v>
      </c>
      <c r="I155" s="53" t="str" cm="1">
        <f t="array" ref="I155">_xlfn.LET(_xlpm.x,TRIM(INDEX(Table15[],GateFacts[[#This Row],[صف المصدر]],22)&amp;""),IF(_xlpm.x="","غير محدد",_xlpm.x))</f>
        <v>إعادة طرح</v>
      </c>
      <c r="J155" s="53" t="str">
        <f>"بوابة "&amp;GateFacts[[#This Row],[رقم البوابة]]</f>
        <v>بوابة 2</v>
      </c>
      <c r="K155" s="53" t="str" cm="1">
        <f t="array" ref="K155">INDEX(Settings!$E$2:$E$9,GateFacts[[#This Row],[رقم البوابة]])</f>
        <v>التخطيط الاولي</v>
      </c>
      <c r="L155" s="53" t="str" cm="1">
        <f t="array" ref="L155">_xlfn.LET(_xlpm.c,INDEX(Table15[],GateFacts[[#This Row],[صف المصدر]],9-GateFacts[[#This Row],[رقم البوابة]]),IF(ISBLANK(_xlpm.c),"",_xlpm.c))</f>
        <v>مكتمل</v>
      </c>
      <c r="M15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55" s="56" t="str" cm="1">
        <f t="array" ref="N155">_xlfn.LET(_xlpm.r,GateFacts[[#This Row],[صف المصدر]],_xlpm.g,GateFacts[[#This Row],[رقم البوابة]],_xlpm.pd,IF(AND(ISNUMBER(_xlpm.r),_xlpm.g&gt;=6,_xlpm.g&lt;=8),INDEX(Table15[],_xlpm.r,19+_xlpm.g),""),IF(ISNUMBER(_xlpm.pd),_xlpm.pd,""))</f>
        <v/>
      </c>
      <c r="O1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55" s="53" t="str">
        <f ca="1">IF(ISNUMBER(GateFacts[[#This Row],[تاريخ البوابة]]),GateFacts[[#This Row],[تاريخ البوابة]]-TODAY(),"")</f>
        <v/>
      </c>
      <c r="Q155" s="53" t="str">
        <f>IF(ISNUMBER(GateFacts[[#This Row],[تاريخ البوابة]]),TEXT(GateFacts[[#This Row],[تاريخ البوابة]],"yyyy-mm"),"بدون تاريخ")</f>
        <v>بدون تاريخ</v>
      </c>
      <c r="R155" s="53">
        <f ca="1">--OR(GateFacts[[#This Row],[الحالة]]="مكتمل",GateFacts[[#This Row],[الحالة]]="لا ينطبق")</f>
        <v>1</v>
      </c>
      <c r="S155" s="53">
        <f ca="1">_xlfn.LET(_xlpm.m,_xlfn.MINIFS(GateFacts[رقم البوابة],GateFacts[رقم المشروع],GateFacts[[#This Row],[رقم المشروع]],GateFacts[منجزة],0),IF(_xlpm.m=0,9,_xlpm.m))</f>
        <v>5</v>
      </c>
      <c r="T155" s="53">
        <f ca="1">--(GateFacts[[#This Row],[رقم البوابة]]=GateFacts[[#This Row],[البوابة الحالية للمشروع]])</f>
        <v>0</v>
      </c>
      <c r="U155" s="53">
        <f ca="1">IF(AND(GateFacts[[#This Row],[الحالة]]="مكتمل",COUNTIFS(GateFacts[رقم المشروع],GateFacts[[#This Row],[رقم المشروع]],GateFacts[رقم البوابة],"&lt;"&amp;GateFacts[[#This Row],[رقم البوابة]],GateFacts[منجزة],0)&gt;0),1,0)</f>
        <v>0</v>
      </c>
      <c r="V155" s="53" t="e">
        <f>SUBTOTAL(103,GateFacts[[#This Row],[م]])*OR(SelRegion="الكل",GateFacts[[#This Row],[المنطقة]]=SelRegion)</f>
        <v>#REF!</v>
      </c>
      <c r="W155" s="74" t="str" cm="1">
        <f t="array" ref="W155">IF(ISNUMBER(GateFacts[[#This Row],[صف المصدر]]),INDEX(Table15[],GateFacts[[#This Row],[صف المصدر]],16),"")</f>
        <v>الشمالي الغربي</v>
      </c>
    </row>
    <row r="156" spans="1:23" x14ac:dyDescent="0.4">
      <c r="A156" s="53" cm="1">
        <f t="array" ref="A156">ROW()-ROW(GateFacts[#Headers])</f>
        <v>155</v>
      </c>
      <c r="B156" s="53">
        <f>INT((GateFacts[[#This Row],[م]]-1)/8)+1</f>
        <v>20</v>
      </c>
      <c r="C156" s="53">
        <f>MOD(GateFacts[[#This Row],[م]]-1,8)+1</f>
        <v>3</v>
      </c>
      <c r="D156" s="53" cm="1">
        <f t="array" ref="D156">IFERROR(INDEX(_xlfn.ANCHORARRAY(Settings!$H$2),GateFacts[[#This Row],[رقم المشروع]]),"")</f>
        <v>217</v>
      </c>
      <c r="E156" s="53" t="str" cm="1">
        <f t="array" ref="E156">INDEX(Table15[],GateFacts[[#This Row],[صف المصدر]],14)&amp;""</f>
        <v>AP270</v>
      </c>
      <c r="F156" s="53" t="str" cm="1">
        <f t="array" ref="F156">INDEX(Table15[],GateFacts[[#This Row],[صف المصدر]],15)&amp;""</f>
        <v>تنفيذ خطوط وشبكات توزيع المياه بمحافظة المهد</v>
      </c>
      <c r="G156" s="53" t="str" cm="1">
        <f t="array" ref="G156">INDEX(Table15[],GateFacts[[#This Row],[صف المصدر]],17)&amp;""</f>
        <v>المدينة المنورة</v>
      </c>
      <c r="H156" s="58">
        <f>N(INDEX(Table15[],GateFacts[[#This Row],[صف المصدر]],18))</f>
        <v>172333443.19999999</v>
      </c>
      <c r="I156" s="53" t="str" cm="1">
        <f t="array" ref="I156">_xlfn.LET(_xlpm.x,TRIM(INDEX(Table15[],GateFacts[[#This Row],[صف المصدر]],22)&amp;""),IF(_xlpm.x="","غير محدد",_xlpm.x))</f>
        <v>إعادة طرح</v>
      </c>
      <c r="J156" s="53" t="str">
        <f>"بوابة "&amp;GateFacts[[#This Row],[رقم البوابة]]</f>
        <v>بوابة 3</v>
      </c>
      <c r="K156" s="53" t="str" cm="1">
        <f t="array" ref="K156">INDEX(Settings!$E$2:$E$9,GateFacts[[#This Row],[رقم البوابة]])</f>
        <v>الطرح للتصميم</v>
      </c>
      <c r="L156" s="53" t="str" cm="1">
        <f t="array" ref="L156">_xlfn.LET(_xlpm.c,INDEX(Table15[],GateFacts[[#This Row],[صف المصدر]],9-GateFacts[[#This Row],[رقم البوابة]]),IF(ISBLANK(_xlpm.c),"",_xlpm.c))</f>
        <v>مكتمل</v>
      </c>
      <c r="M15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56" s="56" t="str" cm="1">
        <f t="array" ref="N156">_xlfn.LET(_xlpm.r,GateFacts[[#This Row],[صف المصدر]],_xlpm.g,GateFacts[[#This Row],[رقم البوابة]],_xlpm.pd,IF(AND(ISNUMBER(_xlpm.r),_xlpm.g&gt;=6,_xlpm.g&lt;=8),INDEX(Table15[],_xlpm.r,19+_xlpm.g),""),IF(ISNUMBER(_xlpm.pd),_xlpm.pd,""))</f>
        <v/>
      </c>
      <c r="O1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56" s="53" t="str">
        <f ca="1">IF(ISNUMBER(GateFacts[[#This Row],[تاريخ البوابة]]),GateFacts[[#This Row],[تاريخ البوابة]]-TODAY(),"")</f>
        <v/>
      </c>
      <c r="Q156" s="53" t="str">
        <f>IF(ISNUMBER(GateFacts[[#This Row],[تاريخ البوابة]]),TEXT(GateFacts[[#This Row],[تاريخ البوابة]],"yyyy-mm"),"بدون تاريخ")</f>
        <v>بدون تاريخ</v>
      </c>
      <c r="R156" s="53">
        <f ca="1">--OR(GateFacts[[#This Row],[الحالة]]="مكتمل",GateFacts[[#This Row],[الحالة]]="لا ينطبق")</f>
        <v>1</v>
      </c>
      <c r="S156" s="53">
        <f ca="1">_xlfn.LET(_xlpm.m,_xlfn.MINIFS(GateFacts[رقم البوابة],GateFacts[رقم المشروع],GateFacts[[#This Row],[رقم المشروع]],GateFacts[منجزة],0),IF(_xlpm.m=0,9,_xlpm.m))</f>
        <v>5</v>
      </c>
      <c r="T156" s="53">
        <f ca="1">--(GateFacts[[#This Row],[رقم البوابة]]=GateFacts[[#This Row],[البوابة الحالية للمشروع]])</f>
        <v>0</v>
      </c>
      <c r="U156" s="53">
        <f ca="1">IF(AND(GateFacts[[#This Row],[الحالة]]="مكتمل",COUNTIFS(GateFacts[رقم المشروع],GateFacts[[#This Row],[رقم المشروع]],GateFacts[رقم البوابة],"&lt;"&amp;GateFacts[[#This Row],[رقم البوابة]],GateFacts[منجزة],0)&gt;0),1,0)</f>
        <v>0</v>
      </c>
      <c r="V156" s="53" t="e">
        <f>SUBTOTAL(103,GateFacts[[#This Row],[م]])*OR(SelRegion="الكل",GateFacts[[#This Row],[المنطقة]]=SelRegion)</f>
        <v>#REF!</v>
      </c>
      <c r="W156" s="74" t="str" cm="1">
        <f t="array" ref="W156">IF(ISNUMBER(GateFacts[[#This Row],[صف المصدر]]),INDEX(Table15[],GateFacts[[#This Row],[صف المصدر]],16),"")</f>
        <v>الشمالي الغربي</v>
      </c>
    </row>
    <row r="157" spans="1:23" x14ac:dyDescent="0.4">
      <c r="A157" s="53" cm="1">
        <f t="array" ref="A157">ROW()-ROW(GateFacts[#Headers])</f>
        <v>156</v>
      </c>
      <c r="B157" s="53">
        <f>INT((GateFacts[[#This Row],[م]]-1)/8)+1</f>
        <v>20</v>
      </c>
      <c r="C157" s="53">
        <f>MOD(GateFacts[[#This Row],[م]]-1,8)+1</f>
        <v>4</v>
      </c>
      <c r="D157" s="53" cm="1">
        <f t="array" ref="D157">IFERROR(INDEX(_xlfn.ANCHORARRAY(Settings!$H$2),GateFacts[[#This Row],[رقم المشروع]]),"")</f>
        <v>217</v>
      </c>
      <c r="E157" s="53" t="str" cm="1">
        <f t="array" ref="E157">INDEX(Table15[],GateFacts[[#This Row],[صف المصدر]],14)&amp;""</f>
        <v>AP270</v>
      </c>
      <c r="F157" s="53" t="str" cm="1">
        <f t="array" ref="F157">INDEX(Table15[],GateFacts[[#This Row],[صف المصدر]],15)&amp;""</f>
        <v>تنفيذ خطوط وشبكات توزيع المياه بمحافظة المهد</v>
      </c>
      <c r="G157" s="53" t="str" cm="1">
        <f t="array" ref="G157">INDEX(Table15[],GateFacts[[#This Row],[صف المصدر]],17)&amp;""</f>
        <v>المدينة المنورة</v>
      </c>
      <c r="H157" s="58">
        <f>N(INDEX(Table15[],GateFacts[[#This Row],[صف المصدر]],18))</f>
        <v>172333443.19999999</v>
      </c>
      <c r="I157" s="53" t="str" cm="1">
        <f t="array" ref="I157">_xlfn.LET(_xlpm.x,TRIM(INDEX(Table15[],GateFacts[[#This Row],[صف المصدر]],22)&amp;""),IF(_xlpm.x="","غير محدد",_xlpm.x))</f>
        <v>إعادة طرح</v>
      </c>
      <c r="J157" s="53" t="str">
        <f>"بوابة "&amp;GateFacts[[#This Row],[رقم البوابة]]</f>
        <v>بوابة 4</v>
      </c>
      <c r="K157" s="53" t="str" cm="1">
        <f t="array" ref="K157">INDEX(Settings!$E$2:$E$9,GateFacts[[#This Row],[رقم البوابة]])</f>
        <v>التصميم</v>
      </c>
      <c r="L157" s="53" t="str" cm="1">
        <f t="array" ref="L157">_xlfn.LET(_xlpm.c,INDEX(Table15[],GateFacts[[#This Row],[صف المصدر]],9-GateFacts[[#This Row],[رقم البوابة]]),IF(ISBLANK(_xlpm.c),"",_xlpm.c))</f>
        <v>مكتمل</v>
      </c>
      <c r="M15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57" s="56" t="str" cm="1">
        <f t="array" ref="N157">_xlfn.LET(_xlpm.r,GateFacts[[#This Row],[صف المصدر]],_xlpm.g,GateFacts[[#This Row],[رقم البوابة]],_xlpm.pd,IF(AND(ISNUMBER(_xlpm.r),_xlpm.g&gt;=6,_xlpm.g&lt;=8),INDEX(Table15[],_xlpm.r,19+_xlpm.g),""),IF(ISNUMBER(_xlpm.pd),_xlpm.pd,""))</f>
        <v/>
      </c>
      <c r="O1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57" s="53" t="str">
        <f ca="1">IF(ISNUMBER(GateFacts[[#This Row],[تاريخ البوابة]]),GateFacts[[#This Row],[تاريخ البوابة]]-TODAY(),"")</f>
        <v/>
      </c>
      <c r="Q157" s="53" t="str">
        <f>IF(ISNUMBER(GateFacts[[#This Row],[تاريخ البوابة]]),TEXT(GateFacts[[#This Row],[تاريخ البوابة]],"yyyy-mm"),"بدون تاريخ")</f>
        <v>بدون تاريخ</v>
      </c>
      <c r="R157" s="53">
        <f ca="1">--OR(GateFacts[[#This Row],[الحالة]]="مكتمل",GateFacts[[#This Row],[الحالة]]="لا ينطبق")</f>
        <v>1</v>
      </c>
      <c r="S157" s="53">
        <f ca="1">_xlfn.LET(_xlpm.m,_xlfn.MINIFS(GateFacts[رقم البوابة],GateFacts[رقم المشروع],GateFacts[[#This Row],[رقم المشروع]],GateFacts[منجزة],0),IF(_xlpm.m=0,9,_xlpm.m))</f>
        <v>5</v>
      </c>
      <c r="T157" s="53">
        <f ca="1">--(GateFacts[[#This Row],[رقم البوابة]]=GateFacts[[#This Row],[البوابة الحالية للمشروع]])</f>
        <v>0</v>
      </c>
      <c r="U157" s="53">
        <f ca="1">IF(AND(GateFacts[[#This Row],[الحالة]]="مكتمل",COUNTIFS(GateFacts[رقم المشروع],GateFacts[[#This Row],[رقم المشروع]],GateFacts[رقم البوابة],"&lt;"&amp;GateFacts[[#This Row],[رقم البوابة]],GateFacts[منجزة],0)&gt;0),1,0)</f>
        <v>0</v>
      </c>
      <c r="V157" s="53" t="e">
        <f>SUBTOTAL(103,GateFacts[[#This Row],[م]])*OR(SelRegion="الكل",GateFacts[[#This Row],[المنطقة]]=SelRegion)</f>
        <v>#REF!</v>
      </c>
      <c r="W157" s="74" t="str" cm="1">
        <f t="array" ref="W157">IF(ISNUMBER(GateFacts[[#This Row],[صف المصدر]]),INDEX(Table15[],GateFacts[[#This Row],[صف المصدر]],16),"")</f>
        <v>الشمالي الغربي</v>
      </c>
    </row>
    <row r="158" spans="1:23" x14ac:dyDescent="0.4">
      <c r="A158" s="53" cm="1">
        <f t="array" ref="A158">ROW()-ROW(GateFacts[#Headers])</f>
        <v>157</v>
      </c>
      <c r="B158" s="53">
        <f>INT((GateFacts[[#This Row],[م]]-1)/8)+1</f>
        <v>20</v>
      </c>
      <c r="C158" s="53">
        <f>MOD(GateFacts[[#This Row],[م]]-1,8)+1</f>
        <v>5</v>
      </c>
      <c r="D158" s="53" cm="1">
        <f t="array" ref="D158">IFERROR(INDEX(_xlfn.ANCHORARRAY(Settings!$H$2),GateFacts[[#This Row],[رقم المشروع]]),"")</f>
        <v>217</v>
      </c>
      <c r="E158" s="53" t="str" cm="1">
        <f t="array" ref="E158">INDEX(Table15[],GateFacts[[#This Row],[صف المصدر]],14)&amp;""</f>
        <v>AP270</v>
      </c>
      <c r="F158" s="53" t="str" cm="1">
        <f t="array" ref="F158">INDEX(Table15[],GateFacts[[#This Row],[صف المصدر]],15)&amp;""</f>
        <v>تنفيذ خطوط وشبكات توزيع المياه بمحافظة المهد</v>
      </c>
      <c r="G158" s="53" t="str" cm="1">
        <f t="array" ref="G158">INDEX(Table15[],GateFacts[[#This Row],[صف المصدر]],17)&amp;""</f>
        <v>المدينة المنورة</v>
      </c>
      <c r="H158" s="58">
        <f>N(INDEX(Table15[],GateFacts[[#This Row],[صف المصدر]],18))</f>
        <v>172333443.19999999</v>
      </c>
      <c r="I158" s="53" t="str" cm="1">
        <f t="array" ref="I158">_xlfn.LET(_xlpm.x,TRIM(INDEX(Table15[],GateFacts[[#This Row],[صف المصدر]],22)&amp;""),IF(_xlpm.x="","غير محدد",_xlpm.x))</f>
        <v>إعادة طرح</v>
      </c>
      <c r="J158" s="53" t="str">
        <f>"بوابة "&amp;GateFacts[[#This Row],[رقم البوابة]]</f>
        <v>بوابة 5</v>
      </c>
      <c r="K158" s="53" t="str" cm="1">
        <f t="array" ref="K158">INDEX(Settings!$E$2:$E$9,GateFacts[[#This Row],[رقم البوابة]])</f>
        <v>الطرح للتنفيذ</v>
      </c>
      <c r="L158" s="53" t="str" cm="1">
        <f t="array" ref="L158">_xlfn.LET(_xlpm.c,INDEX(Table15[],GateFacts[[#This Row],[صف المصدر]],9-GateFacts[[#This Row],[رقم البوابة]]),IF(ISBLANK(_xlpm.c),"",_xlpm.c))</f>
        <v>جاري</v>
      </c>
      <c r="M15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58" s="56" t="str" cm="1">
        <f t="array" ref="N158">_xlfn.LET(_xlpm.r,GateFacts[[#This Row],[صف المصدر]],_xlpm.g,GateFacts[[#This Row],[رقم البوابة]],_xlpm.pd,IF(AND(ISNUMBER(_xlpm.r),_xlpm.g&gt;=6,_xlpm.g&lt;=8),INDEX(Table15[],_xlpm.r,19+_xlpm.g),""),IF(ISNUMBER(_xlpm.pd),_xlpm.pd,""))</f>
        <v/>
      </c>
      <c r="O1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58" s="53" t="str">
        <f ca="1">IF(ISNUMBER(GateFacts[[#This Row],[تاريخ البوابة]]),GateFacts[[#This Row],[تاريخ البوابة]]-TODAY(),"")</f>
        <v/>
      </c>
      <c r="Q158" s="53" t="str">
        <f>IF(ISNUMBER(GateFacts[[#This Row],[تاريخ البوابة]]),TEXT(GateFacts[[#This Row],[تاريخ البوابة]],"yyyy-mm"),"بدون تاريخ")</f>
        <v>بدون تاريخ</v>
      </c>
      <c r="R158" s="53">
        <f ca="1">--OR(GateFacts[[#This Row],[الحالة]]="مكتمل",GateFacts[[#This Row],[الحالة]]="لا ينطبق")</f>
        <v>0</v>
      </c>
      <c r="S158" s="53">
        <f ca="1">_xlfn.LET(_xlpm.m,_xlfn.MINIFS(GateFacts[رقم البوابة],GateFacts[رقم المشروع],GateFacts[[#This Row],[رقم المشروع]],GateFacts[منجزة],0),IF(_xlpm.m=0,9,_xlpm.m))</f>
        <v>5</v>
      </c>
      <c r="T158" s="53">
        <f ca="1">--(GateFacts[[#This Row],[رقم البوابة]]=GateFacts[[#This Row],[البوابة الحالية للمشروع]])</f>
        <v>1</v>
      </c>
      <c r="U158" s="53">
        <f ca="1">IF(AND(GateFacts[[#This Row],[الحالة]]="مكتمل",COUNTIFS(GateFacts[رقم المشروع],GateFacts[[#This Row],[رقم المشروع]],GateFacts[رقم البوابة],"&lt;"&amp;GateFacts[[#This Row],[رقم البوابة]],GateFacts[منجزة],0)&gt;0),1,0)</f>
        <v>0</v>
      </c>
      <c r="V158" s="53" t="e">
        <f>SUBTOTAL(103,GateFacts[[#This Row],[م]])*OR(SelRegion="الكل",GateFacts[[#This Row],[المنطقة]]=SelRegion)</f>
        <v>#REF!</v>
      </c>
      <c r="W158" s="74" t="str" cm="1">
        <f t="array" ref="W158">IF(ISNUMBER(GateFacts[[#This Row],[صف المصدر]]),INDEX(Table15[],GateFacts[[#This Row],[صف المصدر]],16),"")</f>
        <v>الشمالي الغربي</v>
      </c>
    </row>
    <row r="159" spans="1:23" x14ac:dyDescent="0.4">
      <c r="A159" s="53" cm="1">
        <f t="array" ref="A159">ROW()-ROW(GateFacts[#Headers])</f>
        <v>158</v>
      </c>
      <c r="B159" s="53">
        <f>INT((GateFacts[[#This Row],[م]]-1)/8)+1</f>
        <v>20</v>
      </c>
      <c r="C159" s="53">
        <f>MOD(GateFacts[[#This Row],[م]]-1,8)+1</f>
        <v>6</v>
      </c>
      <c r="D159" s="53" cm="1">
        <f t="array" ref="D159">IFERROR(INDEX(_xlfn.ANCHORARRAY(Settings!$H$2),GateFacts[[#This Row],[رقم المشروع]]),"")</f>
        <v>217</v>
      </c>
      <c r="E159" s="53" t="str" cm="1">
        <f t="array" ref="E159">INDEX(Table15[],GateFacts[[#This Row],[صف المصدر]],14)&amp;""</f>
        <v>AP270</v>
      </c>
      <c r="F159" s="53" t="str" cm="1">
        <f t="array" ref="F159">INDEX(Table15[],GateFacts[[#This Row],[صف المصدر]],15)&amp;""</f>
        <v>تنفيذ خطوط وشبكات توزيع المياه بمحافظة المهد</v>
      </c>
      <c r="G159" s="53" t="str" cm="1">
        <f t="array" ref="G159">INDEX(Table15[],GateFacts[[#This Row],[صف المصدر]],17)&amp;""</f>
        <v>المدينة المنورة</v>
      </c>
      <c r="H159" s="58">
        <f>N(INDEX(Table15[],GateFacts[[#This Row],[صف المصدر]],18))</f>
        <v>172333443.19999999</v>
      </c>
      <c r="I159" s="53" t="str" cm="1">
        <f t="array" ref="I159">_xlfn.LET(_xlpm.x,TRIM(INDEX(Table15[],GateFacts[[#This Row],[صف المصدر]],22)&amp;""),IF(_xlpm.x="","غير محدد",_xlpm.x))</f>
        <v>إعادة طرح</v>
      </c>
      <c r="J159" s="53" t="str">
        <f>"بوابة "&amp;GateFacts[[#This Row],[رقم البوابة]]</f>
        <v>بوابة 6</v>
      </c>
      <c r="K159" s="53" t="str" cm="1">
        <f t="array" ref="K159">INDEX(Settings!$E$2:$E$9,GateFacts[[#This Row],[رقم البوابة]])</f>
        <v>التنفيذ</v>
      </c>
      <c r="L159" s="53" t="str" cm="1">
        <f t="array" ref="L159">_xlfn.LET(_xlpm.c,INDEX(Table15[],GateFacts[[#This Row],[صف المصدر]],9-GateFacts[[#This Row],[رقم البوابة]]),IF(ISBLANK(_xlpm.c),"",_xlpm.c))</f>
        <v/>
      </c>
      <c r="M15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59" s="56" t="str" cm="1">
        <f t="array" ref="N159">_xlfn.LET(_xlpm.r,GateFacts[[#This Row],[صف المصدر]],_xlpm.g,GateFacts[[#This Row],[رقم البوابة]],_xlpm.pd,IF(AND(ISNUMBER(_xlpm.r),_xlpm.g&gt;=6,_xlpm.g&lt;=8),INDEX(Table15[],_xlpm.r,19+_xlpm.g),""),IF(ISNUMBER(_xlpm.pd),_xlpm.pd,""))</f>
        <v/>
      </c>
      <c r="O1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59" s="53" t="str">
        <f ca="1">IF(ISNUMBER(GateFacts[[#This Row],[تاريخ البوابة]]),GateFacts[[#This Row],[تاريخ البوابة]]-TODAY(),"")</f>
        <v/>
      </c>
      <c r="Q159" s="53" t="str">
        <f>IF(ISNUMBER(GateFacts[[#This Row],[تاريخ البوابة]]),TEXT(GateFacts[[#This Row],[تاريخ البوابة]],"yyyy-mm"),"بدون تاريخ")</f>
        <v>بدون تاريخ</v>
      </c>
      <c r="R159" s="53">
        <f ca="1">--OR(GateFacts[[#This Row],[الحالة]]="مكتمل",GateFacts[[#This Row],[الحالة]]="لا ينطبق")</f>
        <v>0</v>
      </c>
      <c r="S159" s="53">
        <f ca="1">_xlfn.LET(_xlpm.m,_xlfn.MINIFS(GateFacts[رقم البوابة],GateFacts[رقم المشروع],GateFacts[[#This Row],[رقم المشروع]],GateFacts[منجزة],0),IF(_xlpm.m=0,9,_xlpm.m))</f>
        <v>5</v>
      </c>
      <c r="T159" s="53">
        <f ca="1">--(GateFacts[[#This Row],[رقم البوابة]]=GateFacts[[#This Row],[البوابة الحالية للمشروع]])</f>
        <v>0</v>
      </c>
      <c r="U159" s="53">
        <f ca="1">IF(AND(GateFacts[[#This Row],[الحالة]]="مكتمل",COUNTIFS(GateFacts[رقم المشروع],GateFacts[[#This Row],[رقم المشروع]],GateFacts[رقم البوابة],"&lt;"&amp;GateFacts[[#This Row],[رقم البوابة]],GateFacts[منجزة],0)&gt;0),1,0)</f>
        <v>0</v>
      </c>
      <c r="V159" s="53" t="e">
        <f>SUBTOTAL(103,GateFacts[[#This Row],[م]])*OR(SelRegion="الكل",GateFacts[[#This Row],[المنطقة]]=SelRegion)</f>
        <v>#REF!</v>
      </c>
      <c r="W159" s="74" t="str" cm="1">
        <f t="array" ref="W159">IF(ISNUMBER(GateFacts[[#This Row],[صف المصدر]]),INDEX(Table15[],GateFacts[[#This Row],[صف المصدر]],16),"")</f>
        <v>الشمالي الغربي</v>
      </c>
    </row>
    <row r="160" spans="1:23" x14ac:dyDescent="0.4">
      <c r="A160" s="53" cm="1">
        <f t="array" ref="A160">ROW()-ROW(GateFacts[#Headers])</f>
        <v>159</v>
      </c>
      <c r="B160" s="53">
        <f>INT((GateFacts[[#This Row],[م]]-1)/8)+1</f>
        <v>20</v>
      </c>
      <c r="C160" s="53">
        <f>MOD(GateFacts[[#This Row],[م]]-1,8)+1</f>
        <v>7</v>
      </c>
      <c r="D160" s="53" cm="1">
        <f t="array" ref="D160">IFERROR(INDEX(_xlfn.ANCHORARRAY(Settings!$H$2),GateFacts[[#This Row],[رقم المشروع]]),"")</f>
        <v>217</v>
      </c>
      <c r="E160" s="53" t="str" cm="1">
        <f t="array" ref="E160">INDEX(Table15[],GateFacts[[#This Row],[صف المصدر]],14)&amp;""</f>
        <v>AP270</v>
      </c>
      <c r="F160" s="53" t="str" cm="1">
        <f t="array" ref="F160">INDEX(Table15[],GateFacts[[#This Row],[صف المصدر]],15)&amp;""</f>
        <v>تنفيذ خطوط وشبكات توزيع المياه بمحافظة المهد</v>
      </c>
      <c r="G160" s="53" t="str" cm="1">
        <f t="array" ref="G160">INDEX(Table15[],GateFacts[[#This Row],[صف المصدر]],17)&amp;""</f>
        <v>المدينة المنورة</v>
      </c>
      <c r="H160" s="58">
        <f>N(INDEX(Table15[],GateFacts[[#This Row],[صف المصدر]],18))</f>
        <v>172333443.19999999</v>
      </c>
      <c r="I160" s="53" t="str" cm="1">
        <f t="array" ref="I160">_xlfn.LET(_xlpm.x,TRIM(INDEX(Table15[],GateFacts[[#This Row],[صف المصدر]],22)&amp;""),IF(_xlpm.x="","غير محدد",_xlpm.x))</f>
        <v>إعادة طرح</v>
      </c>
      <c r="J160" s="53" t="str">
        <f>"بوابة "&amp;GateFacts[[#This Row],[رقم البوابة]]</f>
        <v>بوابة 7</v>
      </c>
      <c r="K160" s="53" t="str" cm="1">
        <f t="array" ref="K160">INDEX(Settings!$E$2:$E$9,GateFacts[[#This Row],[رقم البوابة]])</f>
        <v>الاختبارات التشغيلية</v>
      </c>
      <c r="L160" s="53" t="str" cm="1">
        <f t="array" ref="L160">_xlfn.LET(_xlpm.c,INDEX(Table15[],GateFacts[[#This Row],[صف المصدر]],9-GateFacts[[#This Row],[رقم البوابة]]),IF(ISBLANK(_xlpm.c),"",_xlpm.c))</f>
        <v/>
      </c>
      <c r="M16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0" s="56" t="str" cm="1">
        <f t="array" ref="N160">_xlfn.LET(_xlpm.r,GateFacts[[#This Row],[صف المصدر]],_xlpm.g,GateFacts[[#This Row],[رقم البوابة]],_xlpm.pd,IF(AND(ISNUMBER(_xlpm.r),_xlpm.g&gt;=6,_xlpm.g&lt;=8),INDEX(Table15[],_xlpm.r,19+_xlpm.g),""),IF(ISNUMBER(_xlpm.pd),_xlpm.pd,""))</f>
        <v/>
      </c>
      <c r="O1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0" s="53" t="str">
        <f ca="1">IF(ISNUMBER(GateFacts[[#This Row],[تاريخ البوابة]]),GateFacts[[#This Row],[تاريخ البوابة]]-TODAY(),"")</f>
        <v/>
      </c>
      <c r="Q160" s="53" t="str">
        <f>IF(ISNUMBER(GateFacts[[#This Row],[تاريخ البوابة]]),TEXT(GateFacts[[#This Row],[تاريخ البوابة]],"yyyy-mm"),"بدون تاريخ")</f>
        <v>بدون تاريخ</v>
      </c>
      <c r="R160" s="53">
        <f ca="1">--OR(GateFacts[[#This Row],[الحالة]]="مكتمل",GateFacts[[#This Row],[الحالة]]="لا ينطبق")</f>
        <v>0</v>
      </c>
      <c r="S160" s="53">
        <f ca="1">_xlfn.LET(_xlpm.m,_xlfn.MINIFS(GateFacts[رقم البوابة],GateFacts[رقم المشروع],GateFacts[[#This Row],[رقم المشروع]],GateFacts[منجزة],0),IF(_xlpm.m=0,9,_xlpm.m))</f>
        <v>5</v>
      </c>
      <c r="T160" s="53">
        <f ca="1">--(GateFacts[[#This Row],[رقم البوابة]]=GateFacts[[#This Row],[البوابة الحالية للمشروع]])</f>
        <v>0</v>
      </c>
      <c r="U160" s="53">
        <f ca="1">IF(AND(GateFacts[[#This Row],[الحالة]]="مكتمل",COUNTIFS(GateFacts[رقم المشروع],GateFacts[[#This Row],[رقم المشروع]],GateFacts[رقم البوابة],"&lt;"&amp;GateFacts[[#This Row],[رقم البوابة]],GateFacts[منجزة],0)&gt;0),1,0)</f>
        <v>0</v>
      </c>
      <c r="V160" s="53" t="e">
        <f>SUBTOTAL(103,GateFacts[[#This Row],[م]])*OR(SelRegion="الكل",GateFacts[[#This Row],[المنطقة]]=SelRegion)</f>
        <v>#REF!</v>
      </c>
      <c r="W160" s="74" t="str" cm="1">
        <f t="array" ref="W160">IF(ISNUMBER(GateFacts[[#This Row],[صف المصدر]]),INDEX(Table15[],GateFacts[[#This Row],[صف المصدر]],16),"")</f>
        <v>الشمالي الغربي</v>
      </c>
    </row>
    <row r="161" spans="1:23" x14ac:dyDescent="0.4">
      <c r="A161" s="53" cm="1">
        <f t="array" ref="A161">ROW()-ROW(GateFacts[#Headers])</f>
        <v>160</v>
      </c>
      <c r="B161" s="53">
        <f>INT((GateFacts[[#This Row],[م]]-1)/8)+1</f>
        <v>20</v>
      </c>
      <c r="C161" s="53">
        <f>MOD(GateFacts[[#This Row],[م]]-1,8)+1</f>
        <v>8</v>
      </c>
      <c r="D161" s="53" cm="1">
        <f t="array" ref="D161">IFERROR(INDEX(_xlfn.ANCHORARRAY(Settings!$H$2),GateFacts[[#This Row],[رقم المشروع]]),"")</f>
        <v>217</v>
      </c>
      <c r="E161" s="53" t="str" cm="1">
        <f t="array" ref="E161">INDEX(Table15[],GateFacts[[#This Row],[صف المصدر]],14)&amp;""</f>
        <v>AP270</v>
      </c>
      <c r="F161" s="53" t="str" cm="1">
        <f t="array" ref="F161">INDEX(Table15[],GateFacts[[#This Row],[صف المصدر]],15)&amp;""</f>
        <v>تنفيذ خطوط وشبكات توزيع المياه بمحافظة المهد</v>
      </c>
      <c r="G161" s="53" t="str" cm="1">
        <f t="array" ref="G161">INDEX(Table15[],GateFacts[[#This Row],[صف المصدر]],17)&amp;""</f>
        <v>المدينة المنورة</v>
      </c>
      <c r="H161" s="58">
        <f>N(INDEX(Table15[],GateFacts[[#This Row],[صف المصدر]],18))</f>
        <v>172333443.19999999</v>
      </c>
      <c r="I161" s="53" t="str" cm="1">
        <f t="array" ref="I161">_xlfn.LET(_xlpm.x,TRIM(INDEX(Table15[],GateFacts[[#This Row],[صف المصدر]],22)&amp;""),IF(_xlpm.x="","غير محدد",_xlpm.x))</f>
        <v>إعادة طرح</v>
      </c>
      <c r="J161" s="53" t="str">
        <f>"بوابة "&amp;GateFacts[[#This Row],[رقم البوابة]]</f>
        <v>بوابة 8</v>
      </c>
      <c r="K161" s="53" t="str" cm="1">
        <f t="array" ref="K161">INDEX(Settings!$E$2:$E$9,GateFacts[[#This Row],[رقم البوابة]])</f>
        <v>التسليم و الاغلاق</v>
      </c>
      <c r="L161" s="53" t="str" cm="1">
        <f t="array" ref="L161">_xlfn.LET(_xlpm.c,INDEX(Table15[],GateFacts[[#This Row],[صف المصدر]],9-GateFacts[[#This Row],[رقم البوابة]]),IF(ISBLANK(_xlpm.c),"",_xlpm.c))</f>
        <v/>
      </c>
      <c r="M16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1" s="56" t="str" cm="1">
        <f t="array" ref="N161">_xlfn.LET(_xlpm.r,GateFacts[[#This Row],[صف المصدر]],_xlpm.g,GateFacts[[#This Row],[رقم البوابة]],_xlpm.pd,IF(AND(ISNUMBER(_xlpm.r),_xlpm.g&gt;=6,_xlpm.g&lt;=8),INDEX(Table15[],_xlpm.r,19+_xlpm.g),""),IF(ISNUMBER(_xlpm.pd),_xlpm.pd,""))</f>
        <v/>
      </c>
      <c r="O1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1" s="53" t="str">
        <f ca="1">IF(ISNUMBER(GateFacts[[#This Row],[تاريخ البوابة]]),GateFacts[[#This Row],[تاريخ البوابة]]-TODAY(),"")</f>
        <v/>
      </c>
      <c r="Q161" s="53" t="str">
        <f>IF(ISNUMBER(GateFacts[[#This Row],[تاريخ البوابة]]),TEXT(GateFacts[[#This Row],[تاريخ البوابة]],"yyyy-mm"),"بدون تاريخ")</f>
        <v>بدون تاريخ</v>
      </c>
      <c r="R161" s="53">
        <f ca="1">--OR(GateFacts[[#This Row],[الحالة]]="مكتمل",GateFacts[[#This Row],[الحالة]]="لا ينطبق")</f>
        <v>0</v>
      </c>
      <c r="S161" s="53">
        <f ca="1">_xlfn.LET(_xlpm.m,_xlfn.MINIFS(GateFacts[رقم البوابة],GateFacts[رقم المشروع],GateFacts[[#This Row],[رقم المشروع]],GateFacts[منجزة],0),IF(_xlpm.m=0,9,_xlpm.m))</f>
        <v>5</v>
      </c>
      <c r="T161" s="53">
        <f ca="1">--(GateFacts[[#This Row],[رقم البوابة]]=GateFacts[[#This Row],[البوابة الحالية للمشروع]])</f>
        <v>0</v>
      </c>
      <c r="U161" s="53">
        <f ca="1">IF(AND(GateFacts[[#This Row],[الحالة]]="مكتمل",COUNTIFS(GateFacts[رقم المشروع],GateFacts[[#This Row],[رقم المشروع]],GateFacts[رقم البوابة],"&lt;"&amp;GateFacts[[#This Row],[رقم البوابة]],GateFacts[منجزة],0)&gt;0),1,0)</f>
        <v>0</v>
      </c>
      <c r="V161" s="53" t="e">
        <f>SUBTOTAL(103,GateFacts[[#This Row],[م]])*OR(SelRegion="الكل",GateFacts[[#This Row],[المنطقة]]=SelRegion)</f>
        <v>#REF!</v>
      </c>
      <c r="W161" s="74" t="str" cm="1">
        <f t="array" ref="W161">IF(ISNUMBER(GateFacts[[#This Row],[صف المصدر]]),INDEX(Table15[],GateFacts[[#This Row],[صف المصدر]],16),"")</f>
        <v>الشمالي الغربي</v>
      </c>
    </row>
    <row r="162" spans="1:23" x14ac:dyDescent="0.4">
      <c r="A162" s="53" cm="1">
        <f t="array" ref="A162">ROW()-ROW(GateFacts[#Headers])</f>
        <v>161</v>
      </c>
      <c r="B162" s="53">
        <f>INT((GateFacts[[#This Row],[م]]-1)/8)+1</f>
        <v>21</v>
      </c>
      <c r="C162" s="53">
        <f>MOD(GateFacts[[#This Row],[م]]-1,8)+1</f>
        <v>1</v>
      </c>
      <c r="D162" s="53" cm="1">
        <f t="array" ref="D162">IFERROR(INDEX(_xlfn.ANCHORARRAY(Settings!$H$2),GateFacts[[#This Row],[رقم المشروع]]),"")</f>
        <v>218</v>
      </c>
      <c r="E162" s="53" t="str" cm="1">
        <f t="array" ref="E162">INDEX(Table15[],GateFacts[[#This Row],[صف المصدر]],14)&amp;""</f>
        <v>P906</v>
      </c>
      <c r="F162" s="53" t="str" cm="1">
        <f t="array" ref="F162">INDEX(Table15[],GateFacts[[#This Row],[صف المصدر]],15)&amp;""</f>
        <v>تنفيذ شبكات وخطوط مياه للسويرقية والعقيلية</v>
      </c>
      <c r="G162" s="53" t="str" cm="1">
        <f t="array" ref="G162">INDEX(Table15[],GateFacts[[#This Row],[صف المصدر]],17)&amp;""</f>
        <v>المدينة المنورة</v>
      </c>
      <c r="H162" s="58">
        <f>N(INDEX(Table15[],GateFacts[[#This Row],[صف المصدر]],18))</f>
        <v>116758476.5</v>
      </c>
      <c r="I162" s="53" t="str" cm="1">
        <f t="array" ref="I162">_xlfn.LET(_xlpm.x,TRIM(INDEX(Table15[],GateFacts[[#This Row],[صف المصدر]],22)&amp;""),IF(_xlpm.x="","غير محدد",_xlpm.x))</f>
        <v>فحص العروض والترسية</v>
      </c>
      <c r="J162" s="53" t="str">
        <f>"بوابة "&amp;GateFacts[[#This Row],[رقم البوابة]]</f>
        <v>بوابة 1</v>
      </c>
      <c r="K162" s="53" t="str" cm="1">
        <f t="array" ref="K162">INDEX(Settings!$E$2:$E$9,GateFacts[[#This Row],[رقم البوابة]])</f>
        <v>تخطيط استراتيجي</v>
      </c>
      <c r="L162" s="53" t="str" cm="1">
        <f t="array" ref="L162">_xlfn.LET(_xlpm.c,INDEX(Table15[],GateFacts[[#This Row],[صف المصدر]],9-GateFacts[[#This Row],[رقم البوابة]]),IF(ISBLANK(_xlpm.c),"",_xlpm.c))</f>
        <v>مكتمل</v>
      </c>
      <c r="M1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62" s="56" t="str" cm="1">
        <f t="array" ref="N162">_xlfn.LET(_xlpm.r,GateFacts[[#This Row],[صف المصدر]],_xlpm.g,GateFacts[[#This Row],[رقم البوابة]],_xlpm.pd,IF(AND(ISNUMBER(_xlpm.r),_xlpm.g&gt;=6,_xlpm.g&lt;=8),INDEX(Table15[],_xlpm.r,19+_xlpm.g),""),IF(ISNUMBER(_xlpm.pd),_xlpm.pd,""))</f>
        <v/>
      </c>
      <c r="O1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62" s="53" t="str">
        <f ca="1">IF(ISNUMBER(GateFacts[[#This Row],[تاريخ البوابة]]),GateFacts[[#This Row],[تاريخ البوابة]]-TODAY(),"")</f>
        <v/>
      </c>
      <c r="Q162" s="53" t="str">
        <f>IF(ISNUMBER(GateFacts[[#This Row],[تاريخ البوابة]]),TEXT(GateFacts[[#This Row],[تاريخ البوابة]],"yyyy-mm"),"بدون تاريخ")</f>
        <v>بدون تاريخ</v>
      </c>
      <c r="R162" s="53">
        <f ca="1">--OR(GateFacts[[#This Row],[الحالة]]="مكتمل",GateFacts[[#This Row],[الحالة]]="لا ينطبق")</f>
        <v>1</v>
      </c>
      <c r="S162" s="53">
        <f ca="1">_xlfn.LET(_xlpm.m,_xlfn.MINIFS(GateFacts[رقم البوابة],GateFacts[رقم المشروع],GateFacts[[#This Row],[رقم المشروع]],GateFacts[منجزة],0),IF(_xlpm.m=0,9,_xlpm.m))</f>
        <v>5</v>
      </c>
      <c r="T162" s="53">
        <f ca="1">--(GateFacts[[#This Row],[رقم البوابة]]=GateFacts[[#This Row],[البوابة الحالية للمشروع]])</f>
        <v>0</v>
      </c>
      <c r="U162" s="53">
        <f ca="1">IF(AND(GateFacts[[#This Row],[الحالة]]="مكتمل",COUNTIFS(GateFacts[رقم المشروع],GateFacts[[#This Row],[رقم المشروع]],GateFacts[رقم البوابة],"&lt;"&amp;GateFacts[[#This Row],[رقم البوابة]],GateFacts[منجزة],0)&gt;0),1,0)</f>
        <v>0</v>
      </c>
      <c r="V162" s="53" t="e">
        <f>SUBTOTAL(103,GateFacts[[#This Row],[م]])*OR(SelRegion="الكل",GateFacts[[#This Row],[المنطقة]]=SelRegion)</f>
        <v>#REF!</v>
      </c>
      <c r="W162" s="74" t="str" cm="1">
        <f t="array" ref="W162">IF(ISNUMBER(GateFacts[[#This Row],[صف المصدر]]),INDEX(Table15[],GateFacts[[#This Row],[صف المصدر]],16),"")</f>
        <v>الشمالي الغربي</v>
      </c>
    </row>
    <row r="163" spans="1:23" x14ac:dyDescent="0.4">
      <c r="A163" s="53" cm="1">
        <f t="array" ref="A163">ROW()-ROW(GateFacts[#Headers])</f>
        <v>162</v>
      </c>
      <c r="B163" s="53">
        <f>INT((GateFacts[[#This Row],[م]]-1)/8)+1</f>
        <v>21</v>
      </c>
      <c r="C163" s="53">
        <f>MOD(GateFacts[[#This Row],[م]]-1,8)+1</f>
        <v>2</v>
      </c>
      <c r="D163" s="53" cm="1">
        <f t="array" ref="D163">IFERROR(INDEX(_xlfn.ANCHORARRAY(Settings!$H$2),GateFacts[[#This Row],[رقم المشروع]]),"")</f>
        <v>218</v>
      </c>
      <c r="E163" s="53" t="str" cm="1">
        <f t="array" ref="E163">INDEX(Table15[],GateFacts[[#This Row],[صف المصدر]],14)&amp;""</f>
        <v>P906</v>
      </c>
      <c r="F163" s="53" t="str" cm="1">
        <f t="array" ref="F163">INDEX(Table15[],GateFacts[[#This Row],[صف المصدر]],15)&amp;""</f>
        <v>تنفيذ شبكات وخطوط مياه للسويرقية والعقيلية</v>
      </c>
      <c r="G163" s="53" t="str" cm="1">
        <f t="array" ref="G163">INDEX(Table15[],GateFacts[[#This Row],[صف المصدر]],17)&amp;""</f>
        <v>المدينة المنورة</v>
      </c>
      <c r="H163" s="58">
        <f>N(INDEX(Table15[],GateFacts[[#This Row],[صف المصدر]],18))</f>
        <v>116758476.5</v>
      </c>
      <c r="I163" s="53" t="str" cm="1">
        <f t="array" ref="I163">_xlfn.LET(_xlpm.x,TRIM(INDEX(Table15[],GateFacts[[#This Row],[صف المصدر]],22)&amp;""),IF(_xlpm.x="","غير محدد",_xlpm.x))</f>
        <v>فحص العروض والترسية</v>
      </c>
      <c r="J163" s="53" t="str">
        <f>"بوابة "&amp;GateFacts[[#This Row],[رقم البوابة]]</f>
        <v>بوابة 2</v>
      </c>
      <c r="K163" s="53" t="str" cm="1">
        <f t="array" ref="K163">INDEX(Settings!$E$2:$E$9,GateFacts[[#This Row],[رقم البوابة]])</f>
        <v>التخطيط الاولي</v>
      </c>
      <c r="L163" s="53" t="str" cm="1">
        <f t="array" ref="L163">_xlfn.LET(_xlpm.c,INDEX(Table15[],GateFacts[[#This Row],[صف المصدر]],9-GateFacts[[#This Row],[رقم البوابة]]),IF(ISBLANK(_xlpm.c),"",_xlpm.c))</f>
        <v>مكتمل</v>
      </c>
      <c r="M16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63" s="56" t="str" cm="1">
        <f t="array" ref="N163">_xlfn.LET(_xlpm.r,GateFacts[[#This Row],[صف المصدر]],_xlpm.g,GateFacts[[#This Row],[رقم البوابة]],_xlpm.pd,IF(AND(ISNUMBER(_xlpm.r),_xlpm.g&gt;=6,_xlpm.g&lt;=8),INDEX(Table15[],_xlpm.r,19+_xlpm.g),""),IF(ISNUMBER(_xlpm.pd),_xlpm.pd,""))</f>
        <v/>
      </c>
      <c r="O1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63" s="53" t="str">
        <f ca="1">IF(ISNUMBER(GateFacts[[#This Row],[تاريخ البوابة]]),GateFacts[[#This Row],[تاريخ البوابة]]-TODAY(),"")</f>
        <v/>
      </c>
      <c r="Q163" s="53" t="str">
        <f>IF(ISNUMBER(GateFacts[[#This Row],[تاريخ البوابة]]),TEXT(GateFacts[[#This Row],[تاريخ البوابة]],"yyyy-mm"),"بدون تاريخ")</f>
        <v>بدون تاريخ</v>
      </c>
      <c r="R163" s="53">
        <f ca="1">--OR(GateFacts[[#This Row],[الحالة]]="مكتمل",GateFacts[[#This Row],[الحالة]]="لا ينطبق")</f>
        <v>1</v>
      </c>
      <c r="S163" s="53">
        <f ca="1">_xlfn.LET(_xlpm.m,_xlfn.MINIFS(GateFacts[رقم البوابة],GateFacts[رقم المشروع],GateFacts[[#This Row],[رقم المشروع]],GateFacts[منجزة],0),IF(_xlpm.m=0,9,_xlpm.m))</f>
        <v>5</v>
      </c>
      <c r="T163" s="53">
        <f ca="1">--(GateFacts[[#This Row],[رقم البوابة]]=GateFacts[[#This Row],[البوابة الحالية للمشروع]])</f>
        <v>0</v>
      </c>
      <c r="U163" s="53">
        <f ca="1">IF(AND(GateFacts[[#This Row],[الحالة]]="مكتمل",COUNTIFS(GateFacts[رقم المشروع],GateFacts[[#This Row],[رقم المشروع]],GateFacts[رقم البوابة],"&lt;"&amp;GateFacts[[#This Row],[رقم البوابة]],GateFacts[منجزة],0)&gt;0),1,0)</f>
        <v>0</v>
      </c>
      <c r="V163" s="53" t="e">
        <f>SUBTOTAL(103,GateFacts[[#This Row],[م]])*OR(SelRegion="الكل",GateFacts[[#This Row],[المنطقة]]=SelRegion)</f>
        <v>#REF!</v>
      </c>
      <c r="W163" s="74" t="str" cm="1">
        <f t="array" ref="W163">IF(ISNUMBER(GateFacts[[#This Row],[صف المصدر]]),INDEX(Table15[],GateFacts[[#This Row],[صف المصدر]],16),"")</f>
        <v>الشمالي الغربي</v>
      </c>
    </row>
    <row r="164" spans="1:23" x14ac:dyDescent="0.4">
      <c r="A164" s="53" cm="1">
        <f t="array" ref="A164">ROW()-ROW(GateFacts[#Headers])</f>
        <v>163</v>
      </c>
      <c r="B164" s="53">
        <f>INT((GateFacts[[#This Row],[م]]-1)/8)+1</f>
        <v>21</v>
      </c>
      <c r="C164" s="53">
        <f>MOD(GateFacts[[#This Row],[م]]-1,8)+1</f>
        <v>3</v>
      </c>
      <c r="D164" s="53" cm="1">
        <f t="array" ref="D164">IFERROR(INDEX(_xlfn.ANCHORARRAY(Settings!$H$2),GateFacts[[#This Row],[رقم المشروع]]),"")</f>
        <v>218</v>
      </c>
      <c r="E164" s="53" t="str" cm="1">
        <f t="array" ref="E164">INDEX(Table15[],GateFacts[[#This Row],[صف المصدر]],14)&amp;""</f>
        <v>P906</v>
      </c>
      <c r="F164" s="53" t="str" cm="1">
        <f t="array" ref="F164">INDEX(Table15[],GateFacts[[#This Row],[صف المصدر]],15)&amp;""</f>
        <v>تنفيذ شبكات وخطوط مياه للسويرقية والعقيلية</v>
      </c>
      <c r="G164" s="53" t="str" cm="1">
        <f t="array" ref="G164">INDEX(Table15[],GateFacts[[#This Row],[صف المصدر]],17)&amp;""</f>
        <v>المدينة المنورة</v>
      </c>
      <c r="H164" s="58">
        <f>N(INDEX(Table15[],GateFacts[[#This Row],[صف المصدر]],18))</f>
        <v>116758476.5</v>
      </c>
      <c r="I164" s="53" t="str" cm="1">
        <f t="array" ref="I164">_xlfn.LET(_xlpm.x,TRIM(INDEX(Table15[],GateFacts[[#This Row],[صف المصدر]],22)&amp;""),IF(_xlpm.x="","غير محدد",_xlpm.x))</f>
        <v>فحص العروض والترسية</v>
      </c>
      <c r="J164" s="53" t="str">
        <f>"بوابة "&amp;GateFacts[[#This Row],[رقم البوابة]]</f>
        <v>بوابة 3</v>
      </c>
      <c r="K164" s="53" t="str" cm="1">
        <f t="array" ref="K164">INDEX(Settings!$E$2:$E$9,GateFacts[[#This Row],[رقم البوابة]])</f>
        <v>الطرح للتصميم</v>
      </c>
      <c r="L164" s="53" t="str" cm="1">
        <f t="array" ref="L164">_xlfn.LET(_xlpm.c,INDEX(Table15[],GateFacts[[#This Row],[صف المصدر]],9-GateFacts[[#This Row],[رقم البوابة]]),IF(ISBLANK(_xlpm.c),"",_xlpm.c))</f>
        <v>مكتمل</v>
      </c>
      <c r="M16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64" s="56" t="str" cm="1">
        <f t="array" ref="N164">_xlfn.LET(_xlpm.r,GateFacts[[#This Row],[صف المصدر]],_xlpm.g,GateFacts[[#This Row],[رقم البوابة]],_xlpm.pd,IF(AND(ISNUMBER(_xlpm.r),_xlpm.g&gt;=6,_xlpm.g&lt;=8),INDEX(Table15[],_xlpm.r,19+_xlpm.g),""),IF(ISNUMBER(_xlpm.pd),_xlpm.pd,""))</f>
        <v/>
      </c>
      <c r="O1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64" s="53" t="str">
        <f ca="1">IF(ISNUMBER(GateFacts[[#This Row],[تاريخ البوابة]]),GateFacts[[#This Row],[تاريخ البوابة]]-TODAY(),"")</f>
        <v/>
      </c>
      <c r="Q164" s="53" t="str">
        <f>IF(ISNUMBER(GateFacts[[#This Row],[تاريخ البوابة]]),TEXT(GateFacts[[#This Row],[تاريخ البوابة]],"yyyy-mm"),"بدون تاريخ")</f>
        <v>بدون تاريخ</v>
      </c>
      <c r="R164" s="53">
        <f ca="1">--OR(GateFacts[[#This Row],[الحالة]]="مكتمل",GateFacts[[#This Row],[الحالة]]="لا ينطبق")</f>
        <v>1</v>
      </c>
      <c r="S164" s="53">
        <f ca="1">_xlfn.LET(_xlpm.m,_xlfn.MINIFS(GateFacts[رقم البوابة],GateFacts[رقم المشروع],GateFacts[[#This Row],[رقم المشروع]],GateFacts[منجزة],0),IF(_xlpm.m=0,9,_xlpm.m))</f>
        <v>5</v>
      </c>
      <c r="T164" s="53">
        <f ca="1">--(GateFacts[[#This Row],[رقم البوابة]]=GateFacts[[#This Row],[البوابة الحالية للمشروع]])</f>
        <v>0</v>
      </c>
      <c r="U164" s="53">
        <f ca="1">IF(AND(GateFacts[[#This Row],[الحالة]]="مكتمل",COUNTIFS(GateFacts[رقم المشروع],GateFacts[[#This Row],[رقم المشروع]],GateFacts[رقم البوابة],"&lt;"&amp;GateFacts[[#This Row],[رقم البوابة]],GateFacts[منجزة],0)&gt;0),1,0)</f>
        <v>0</v>
      </c>
      <c r="V164" s="53" t="e">
        <f>SUBTOTAL(103,GateFacts[[#This Row],[م]])*OR(SelRegion="الكل",GateFacts[[#This Row],[المنطقة]]=SelRegion)</f>
        <v>#REF!</v>
      </c>
      <c r="W164" s="74" t="str" cm="1">
        <f t="array" ref="W164">IF(ISNUMBER(GateFacts[[#This Row],[صف المصدر]]),INDEX(Table15[],GateFacts[[#This Row],[صف المصدر]],16),"")</f>
        <v>الشمالي الغربي</v>
      </c>
    </row>
    <row r="165" spans="1:23" x14ac:dyDescent="0.4">
      <c r="A165" s="53" cm="1">
        <f t="array" ref="A165">ROW()-ROW(GateFacts[#Headers])</f>
        <v>164</v>
      </c>
      <c r="B165" s="53">
        <f>INT((GateFacts[[#This Row],[م]]-1)/8)+1</f>
        <v>21</v>
      </c>
      <c r="C165" s="53">
        <f>MOD(GateFacts[[#This Row],[م]]-1,8)+1</f>
        <v>4</v>
      </c>
      <c r="D165" s="53" cm="1">
        <f t="array" ref="D165">IFERROR(INDEX(_xlfn.ANCHORARRAY(Settings!$H$2),GateFacts[[#This Row],[رقم المشروع]]),"")</f>
        <v>218</v>
      </c>
      <c r="E165" s="53" t="str" cm="1">
        <f t="array" ref="E165">INDEX(Table15[],GateFacts[[#This Row],[صف المصدر]],14)&amp;""</f>
        <v>P906</v>
      </c>
      <c r="F165" s="53" t="str" cm="1">
        <f t="array" ref="F165">INDEX(Table15[],GateFacts[[#This Row],[صف المصدر]],15)&amp;""</f>
        <v>تنفيذ شبكات وخطوط مياه للسويرقية والعقيلية</v>
      </c>
      <c r="G165" s="53" t="str" cm="1">
        <f t="array" ref="G165">INDEX(Table15[],GateFacts[[#This Row],[صف المصدر]],17)&amp;""</f>
        <v>المدينة المنورة</v>
      </c>
      <c r="H165" s="58">
        <f>N(INDEX(Table15[],GateFacts[[#This Row],[صف المصدر]],18))</f>
        <v>116758476.5</v>
      </c>
      <c r="I165" s="53" t="str" cm="1">
        <f t="array" ref="I165">_xlfn.LET(_xlpm.x,TRIM(INDEX(Table15[],GateFacts[[#This Row],[صف المصدر]],22)&amp;""),IF(_xlpm.x="","غير محدد",_xlpm.x))</f>
        <v>فحص العروض والترسية</v>
      </c>
      <c r="J165" s="53" t="str">
        <f>"بوابة "&amp;GateFacts[[#This Row],[رقم البوابة]]</f>
        <v>بوابة 4</v>
      </c>
      <c r="K165" s="53" t="str" cm="1">
        <f t="array" ref="K165">INDEX(Settings!$E$2:$E$9,GateFacts[[#This Row],[رقم البوابة]])</f>
        <v>التصميم</v>
      </c>
      <c r="L165" s="53" t="str" cm="1">
        <f t="array" ref="L165">_xlfn.LET(_xlpm.c,INDEX(Table15[],GateFacts[[#This Row],[صف المصدر]],9-GateFacts[[#This Row],[رقم البوابة]]),IF(ISBLANK(_xlpm.c),"",_xlpm.c))</f>
        <v>مكتمل</v>
      </c>
      <c r="M16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65" s="56" t="str" cm="1">
        <f t="array" ref="N165">_xlfn.LET(_xlpm.r,GateFacts[[#This Row],[صف المصدر]],_xlpm.g,GateFacts[[#This Row],[رقم البوابة]],_xlpm.pd,IF(AND(ISNUMBER(_xlpm.r),_xlpm.g&gt;=6,_xlpm.g&lt;=8),INDEX(Table15[],_xlpm.r,19+_xlpm.g),""),IF(ISNUMBER(_xlpm.pd),_xlpm.pd,""))</f>
        <v/>
      </c>
      <c r="O1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65" s="53" t="str">
        <f ca="1">IF(ISNUMBER(GateFacts[[#This Row],[تاريخ البوابة]]),GateFacts[[#This Row],[تاريخ البوابة]]-TODAY(),"")</f>
        <v/>
      </c>
      <c r="Q165" s="53" t="str">
        <f>IF(ISNUMBER(GateFacts[[#This Row],[تاريخ البوابة]]),TEXT(GateFacts[[#This Row],[تاريخ البوابة]],"yyyy-mm"),"بدون تاريخ")</f>
        <v>بدون تاريخ</v>
      </c>
      <c r="R165" s="53">
        <f ca="1">--OR(GateFacts[[#This Row],[الحالة]]="مكتمل",GateFacts[[#This Row],[الحالة]]="لا ينطبق")</f>
        <v>1</v>
      </c>
      <c r="S165" s="53">
        <f ca="1">_xlfn.LET(_xlpm.m,_xlfn.MINIFS(GateFacts[رقم البوابة],GateFacts[رقم المشروع],GateFacts[[#This Row],[رقم المشروع]],GateFacts[منجزة],0),IF(_xlpm.m=0,9,_xlpm.m))</f>
        <v>5</v>
      </c>
      <c r="T165" s="53">
        <f ca="1">--(GateFacts[[#This Row],[رقم البوابة]]=GateFacts[[#This Row],[البوابة الحالية للمشروع]])</f>
        <v>0</v>
      </c>
      <c r="U165" s="53">
        <f ca="1">IF(AND(GateFacts[[#This Row],[الحالة]]="مكتمل",COUNTIFS(GateFacts[رقم المشروع],GateFacts[[#This Row],[رقم المشروع]],GateFacts[رقم البوابة],"&lt;"&amp;GateFacts[[#This Row],[رقم البوابة]],GateFacts[منجزة],0)&gt;0),1,0)</f>
        <v>0</v>
      </c>
      <c r="V165" s="53" t="e">
        <f>SUBTOTAL(103,GateFacts[[#This Row],[م]])*OR(SelRegion="الكل",GateFacts[[#This Row],[المنطقة]]=SelRegion)</f>
        <v>#REF!</v>
      </c>
      <c r="W165" s="74" t="str" cm="1">
        <f t="array" ref="W165">IF(ISNUMBER(GateFacts[[#This Row],[صف المصدر]]),INDEX(Table15[],GateFacts[[#This Row],[صف المصدر]],16),"")</f>
        <v>الشمالي الغربي</v>
      </c>
    </row>
    <row r="166" spans="1:23" x14ac:dyDescent="0.4">
      <c r="A166" s="53" cm="1">
        <f t="array" ref="A166">ROW()-ROW(GateFacts[#Headers])</f>
        <v>165</v>
      </c>
      <c r="B166" s="53">
        <f>INT((GateFacts[[#This Row],[م]]-1)/8)+1</f>
        <v>21</v>
      </c>
      <c r="C166" s="53">
        <f>MOD(GateFacts[[#This Row],[م]]-1,8)+1</f>
        <v>5</v>
      </c>
      <c r="D166" s="53" cm="1">
        <f t="array" ref="D166">IFERROR(INDEX(_xlfn.ANCHORARRAY(Settings!$H$2),GateFacts[[#This Row],[رقم المشروع]]),"")</f>
        <v>218</v>
      </c>
      <c r="E166" s="53" t="str" cm="1">
        <f t="array" ref="E166">INDEX(Table15[],GateFacts[[#This Row],[صف المصدر]],14)&amp;""</f>
        <v>P906</v>
      </c>
      <c r="F166" s="53" t="str" cm="1">
        <f t="array" ref="F166">INDEX(Table15[],GateFacts[[#This Row],[صف المصدر]],15)&amp;""</f>
        <v>تنفيذ شبكات وخطوط مياه للسويرقية والعقيلية</v>
      </c>
      <c r="G166" s="53" t="str" cm="1">
        <f t="array" ref="G166">INDEX(Table15[],GateFacts[[#This Row],[صف المصدر]],17)&amp;""</f>
        <v>المدينة المنورة</v>
      </c>
      <c r="H166" s="58">
        <f>N(INDEX(Table15[],GateFacts[[#This Row],[صف المصدر]],18))</f>
        <v>116758476.5</v>
      </c>
      <c r="I166" s="53" t="str" cm="1">
        <f t="array" ref="I166">_xlfn.LET(_xlpm.x,TRIM(INDEX(Table15[],GateFacts[[#This Row],[صف المصدر]],22)&amp;""),IF(_xlpm.x="","غير محدد",_xlpm.x))</f>
        <v>فحص العروض والترسية</v>
      </c>
      <c r="J166" s="53" t="str">
        <f>"بوابة "&amp;GateFacts[[#This Row],[رقم البوابة]]</f>
        <v>بوابة 5</v>
      </c>
      <c r="K166" s="53" t="str" cm="1">
        <f t="array" ref="K166">INDEX(Settings!$E$2:$E$9,GateFacts[[#This Row],[رقم البوابة]])</f>
        <v>الطرح للتنفيذ</v>
      </c>
      <c r="L166" s="53" t="str" cm="1">
        <f t="array" ref="L166">_xlfn.LET(_xlpm.c,INDEX(Table15[],GateFacts[[#This Row],[صف المصدر]],9-GateFacts[[#This Row],[رقم البوابة]]),IF(ISBLANK(_xlpm.c),"",_xlpm.c))</f>
        <v>جاري</v>
      </c>
      <c r="M16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66" s="56" t="str" cm="1">
        <f t="array" ref="N166">_xlfn.LET(_xlpm.r,GateFacts[[#This Row],[صف المصدر]],_xlpm.g,GateFacts[[#This Row],[رقم البوابة]],_xlpm.pd,IF(AND(ISNUMBER(_xlpm.r),_xlpm.g&gt;=6,_xlpm.g&lt;=8),INDEX(Table15[],_xlpm.r,19+_xlpm.g),""),IF(ISNUMBER(_xlpm.pd),_xlpm.pd,""))</f>
        <v/>
      </c>
      <c r="O1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66" s="53" t="str">
        <f ca="1">IF(ISNUMBER(GateFacts[[#This Row],[تاريخ البوابة]]),GateFacts[[#This Row],[تاريخ البوابة]]-TODAY(),"")</f>
        <v/>
      </c>
      <c r="Q166" s="53" t="str">
        <f>IF(ISNUMBER(GateFacts[[#This Row],[تاريخ البوابة]]),TEXT(GateFacts[[#This Row],[تاريخ البوابة]],"yyyy-mm"),"بدون تاريخ")</f>
        <v>بدون تاريخ</v>
      </c>
      <c r="R166" s="53">
        <f ca="1">--OR(GateFacts[[#This Row],[الحالة]]="مكتمل",GateFacts[[#This Row],[الحالة]]="لا ينطبق")</f>
        <v>0</v>
      </c>
      <c r="S166" s="53">
        <f ca="1">_xlfn.LET(_xlpm.m,_xlfn.MINIFS(GateFacts[رقم البوابة],GateFacts[رقم المشروع],GateFacts[[#This Row],[رقم المشروع]],GateFacts[منجزة],0),IF(_xlpm.m=0,9,_xlpm.m))</f>
        <v>5</v>
      </c>
      <c r="T166" s="53">
        <f ca="1">--(GateFacts[[#This Row],[رقم البوابة]]=GateFacts[[#This Row],[البوابة الحالية للمشروع]])</f>
        <v>1</v>
      </c>
      <c r="U166" s="53">
        <f ca="1">IF(AND(GateFacts[[#This Row],[الحالة]]="مكتمل",COUNTIFS(GateFacts[رقم المشروع],GateFacts[[#This Row],[رقم المشروع]],GateFacts[رقم البوابة],"&lt;"&amp;GateFacts[[#This Row],[رقم البوابة]],GateFacts[منجزة],0)&gt;0),1,0)</f>
        <v>0</v>
      </c>
      <c r="V166" s="53" t="e">
        <f>SUBTOTAL(103,GateFacts[[#This Row],[م]])*OR(SelRegion="الكل",GateFacts[[#This Row],[المنطقة]]=SelRegion)</f>
        <v>#REF!</v>
      </c>
      <c r="W166" s="74" t="str" cm="1">
        <f t="array" ref="W166">IF(ISNUMBER(GateFacts[[#This Row],[صف المصدر]]),INDEX(Table15[],GateFacts[[#This Row],[صف المصدر]],16),"")</f>
        <v>الشمالي الغربي</v>
      </c>
    </row>
    <row r="167" spans="1:23" x14ac:dyDescent="0.4">
      <c r="A167" s="53" cm="1">
        <f t="array" ref="A167">ROW()-ROW(GateFacts[#Headers])</f>
        <v>166</v>
      </c>
      <c r="B167" s="53">
        <f>INT((GateFacts[[#This Row],[م]]-1)/8)+1</f>
        <v>21</v>
      </c>
      <c r="C167" s="53">
        <f>MOD(GateFacts[[#This Row],[م]]-1,8)+1</f>
        <v>6</v>
      </c>
      <c r="D167" s="53" cm="1">
        <f t="array" ref="D167">IFERROR(INDEX(_xlfn.ANCHORARRAY(Settings!$H$2),GateFacts[[#This Row],[رقم المشروع]]),"")</f>
        <v>218</v>
      </c>
      <c r="E167" s="53" t="str" cm="1">
        <f t="array" ref="E167">INDEX(Table15[],GateFacts[[#This Row],[صف المصدر]],14)&amp;""</f>
        <v>P906</v>
      </c>
      <c r="F167" s="53" t="str" cm="1">
        <f t="array" ref="F167">INDEX(Table15[],GateFacts[[#This Row],[صف المصدر]],15)&amp;""</f>
        <v>تنفيذ شبكات وخطوط مياه للسويرقية والعقيلية</v>
      </c>
      <c r="G167" s="53" t="str" cm="1">
        <f t="array" ref="G167">INDEX(Table15[],GateFacts[[#This Row],[صف المصدر]],17)&amp;""</f>
        <v>المدينة المنورة</v>
      </c>
      <c r="H167" s="58">
        <f>N(INDEX(Table15[],GateFacts[[#This Row],[صف المصدر]],18))</f>
        <v>116758476.5</v>
      </c>
      <c r="I167" s="53" t="str" cm="1">
        <f t="array" ref="I167">_xlfn.LET(_xlpm.x,TRIM(INDEX(Table15[],GateFacts[[#This Row],[صف المصدر]],22)&amp;""),IF(_xlpm.x="","غير محدد",_xlpm.x))</f>
        <v>فحص العروض والترسية</v>
      </c>
      <c r="J167" s="53" t="str">
        <f>"بوابة "&amp;GateFacts[[#This Row],[رقم البوابة]]</f>
        <v>بوابة 6</v>
      </c>
      <c r="K167" s="53" t="str" cm="1">
        <f t="array" ref="K167">INDEX(Settings!$E$2:$E$9,GateFacts[[#This Row],[رقم البوابة]])</f>
        <v>التنفيذ</v>
      </c>
      <c r="L167" s="53" t="str" cm="1">
        <f t="array" ref="L167">_xlfn.LET(_xlpm.c,INDEX(Table15[],GateFacts[[#This Row],[صف المصدر]],9-GateFacts[[#This Row],[رقم البوابة]]),IF(ISBLANK(_xlpm.c),"",_xlpm.c))</f>
        <v/>
      </c>
      <c r="M16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7" s="56" t="str" cm="1">
        <f t="array" ref="N167">_xlfn.LET(_xlpm.r,GateFacts[[#This Row],[صف المصدر]],_xlpm.g,GateFacts[[#This Row],[رقم البوابة]],_xlpm.pd,IF(AND(ISNUMBER(_xlpm.r),_xlpm.g&gt;=6,_xlpm.g&lt;=8),INDEX(Table15[],_xlpm.r,19+_xlpm.g),""),IF(ISNUMBER(_xlpm.pd),_xlpm.pd,""))</f>
        <v/>
      </c>
      <c r="O1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7" s="53" t="str">
        <f ca="1">IF(ISNUMBER(GateFacts[[#This Row],[تاريخ البوابة]]),GateFacts[[#This Row],[تاريخ البوابة]]-TODAY(),"")</f>
        <v/>
      </c>
      <c r="Q167" s="53" t="str">
        <f>IF(ISNUMBER(GateFacts[[#This Row],[تاريخ البوابة]]),TEXT(GateFacts[[#This Row],[تاريخ البوابة]],"yyyy-mm"),"بدون تاريخ")</f>
        <v>بدون تاريخ</v>
      </c>
      <c r="R167" s="53">
        <f ca="1">--OR(GateFacts[[#This Row],[الحالة]]="مكتمل",GateFacts[[#This Row],[الحالة]]="لا ينطبق")</f>
        <v>0</v>
      </c>
      <c r="S167" s="53">
        <f ca="1">_xlfn.LET(_xlpm.m,_xlfn.MINIFS(GateFacts[رقم البوابة],GateFacts[رقم المشروع],GateFacts[[#This Row],[رقم المشروع]],GateFacts[منجزة],0),IF(_xlpm.m=0,9,_xlpm.m))</f>
        <v>5</v>
      </c>
      <c r="T167" s="53">
        <f ca="1">--(GateFacts[[#This Row],[رقم البوابة]]=GateFacts[[#This Row],[البوابة الحالية للمشروع]])</f>
        <v>0</v>
      </c>
      <c r="U167" s="53">
        <f ca="1">IF(AND(GateFacts[[#This Row],[الحالة]]="مكتمل",COUNTIFS(GateFacts[رقم المشروع],GateFacts[[#This Row],[رقم المشروع]],GateFacts[رقم البوابة],"&lt;"&amp;GateFacts[[#This Row],[رقم البوابة]],GateFacts[منجزة],0)&gt;0),1,0)</f>
        <v>0</v>
      </c>
      <c r="V167" s="53" t="e">
        <f>SUBTOTAL(103,GateFacts[[#This Row],[م]])*OR(SelRegion="الكل",GateFacts[[#This Row],[المنطقة]]=SelRegion)</f>
        <v>#REF!</v>
      </c>
      <c r="W167" s="74" t="str" cm="1">
        <f t="array" ref="W167">IF(ISNUMBER(GateFacts[[#This Row],[صف المصدر]]),INDEX(Table15[],GateFacts[[#This Row],[صف المصدر]],16),"")</f>
        <v>الشمالي الغربي</v>
      </c>
    </row>
    <row r="168" spans="1:23" x14ac:dyDescent="0.4">
      <c r="A168" s="53" cm="1">
        <f t="array" ref="A168">ROW()-ROW(GateFacts[#Headers])</f>
        <v>167</v>
      </c>
      <c r="B168" s="53">
        <f>INT((GateFacts[[#This Row],[م]]-1)/8)+1</f>
        <v>21</v>
      </c>
      <c r="C168" s="53">
        <f>MOD(GateFacts[[#This Row],[م]]-1,8)+1</f>
        <v>7</v>
      </c>
      <c r="D168" s="53" cm="1">
        <f t="array" ref="D168">IFERROR(INDEX(_xlfn.ANCHORARRAY(Settings!$H$2),GateFacts[[#This Row],[رقم المشروع]]),"")</f>
        <v>218</v>
      </c>
      <c r="E168" s="53" t="str" cm="1">
        <f t="array" ref="E168">INDEX(Table15[],GateFacts[[#This Row],[صف المصدر]],14)&amp;""</f>
        <v>P906</v>
      </c>
      <c r="F168" s="53" t="str" cm="1">
        <f t="array" ref="F168">INDEX(Table15[],GateFacts[[#This Row],[صف المصدر]],15)&amp;""</f>
        <v>تنفيذ شبكات وخطوط مياه للسويرقية والعقيلية</v>
      </c>
      <c r="G168" s="53" t="str" cm="1">
        <f t="array" ref="G168">INDEX(Table15[],GateFacts[[#This Row],[صف المصدر]],17)&amp;""</f>
        <v>المدينة المنورة</v>
      </c>
      <c r="H168" s="58">
        <f>N(INDEX(Table15[],GateFacts[[#This Row],[صف المصدر]],18))</f>
        <v>116758476.5</v>
      </c>
      <c r="I168" s="53" t="str" cm="1">
        <f t="array" ref="I168">_xlfn.LET(_xlpm.x,TRIM(INDEX(Table15[],GateFacts[[#This Row],[صف المصدر]],22)&amp;""),IF(_xlpm.x="","غير محدد",_xlpm.x))</f>
        <v>فحص العروض والترسية</v>
      </c>
      <c r="J168" s="53" t="str">
        <f>"بوابة "&amp;GateFacts[[#This Row],[رقم البوابة]]</f>
        <v>بوابة 7</v>
      </c>
      <c r="K168" s="53" t="str" cm="1">
        <f t="array" ref="K168">INDEX(Settings!$E$2:$E$9,GateFacts[[#This Row],[رقم البوابة]])</f>
        <v>الاختبارات التشغيلية</v>
      </c>
      <c r="L168" s="53" t="str" cm="1">
        <f t="array" ref="L168">_xlfn.LET(_xlpm.c,INDEX(Table15[],GateFacts[[#This Row],[صف المصدر]],9-GateFacts[[#This Row],[رقم البوابة]]),IF(ISBLANK(_xlpm.c),"",_xlpm.c))</f>
        <v/>
      </c>
      <c r="M16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8" s="56" t="str" cm="1">
        <f t="array" ref="N168">_xlfn.LET(_xlpm.r,GateFacts[[#This Row],[صف المصدر]],_xlpm.g,GateFacts[[#This Row],[رقم البوابة]],_xlpm.pd,IF(AND(ISNUMBER(_xlpm.r),_xlpm.g&gt;=6,_xlpm.g&lt;=8),INDEX(Table15[],_xlpm.r,19+_xlpm.g),""),IF(ISNUMBER(_xlpm.pd),_xlpm.pd,""))</f>
        <v/>
      </c>
      <c r="O1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8" s="53" t="str">
        <f ca="1">IF(ISNUMBER(GateFacts[[#This Row],[تاريخ البوابة]]),GateFacts[[#This Row],[تاريخ البوابة]]-TODAY(),"")</f>
        <v/>
      </c>
      <c r="Q168" s="53" t="str">
        <f>IF(ISNUMBER(GateFacts[[#This Row],[تاريخ البوابة]]),TEXT(GateFacts[[#This Row],[تاريخ البوابة]],"yyyy-mm"),"بدون تاريخ")</f>
        <v>بدون تاريخ</v>
      </c>
      <c r="R168" s="53">
        <f ca="1">--OR(GateFacts[[#This Row],[الحالة]]="مكتمل",GateFacts[[#This Row],[الحالة]]="لا ينطبق")</f>
        <v>0</v>
      </c>
      <c r="S168" s="53">
        <f ca="1">_xlfn.LET(_xlpm.m,_xlfn.MINIFS(GateFacts[رقم البوابة],GateFacts[رقم المشروع],GateFacts[[#This Row],[رقم المشروع]],GateFacts[منجزة],0),IF(_xlpm.m=0,9,_xlpm.m))</f>
        <v>5</v>
      </c>
      <c r="T168" s="53">
        <f ca="1">--(GateFacts[[#This Row],[رقم البوابة]]=GateFacts[[#This Row],[البوابة الحالية للمشروع]])</f>
        <v>0</v>
      </c>
      <c r="U168" s="53">
        <f ca="1">IF(AND(GateFacts[[#This Row],[الحالة]]="مكتمل",COUNTIFS(GateFacts[رقم المشروع],GateFacts[[#This Row],[رقم المشروع]],GateFacts[رقم البوابة],"&lt;"&amp;GateFacts[[#This Row],[رقم البوابة]],GateFacts[منجزة],0)&gt;0),1,0)</f>
        <v>0</v>
      </c>
      <c r="V168" s="53" t="e">
        <f>SUBTOTAL(103,GateFacts[[#This Row],[م]])*OR(SelRegion="الكل",GateFacts[[#This Row],[المنطقة]]=SelRegion)</f>
        <v>#REF!</v>
      </c>
      <c r="W168" s="74" t="str" cm="1">
        <f t="array" ref="W168">IF(ISNUMBER(GateFacts[[#This Row],[صف المصدر]]),INDEX(Table15[],GateFacts[[#This Row],[صف المصدر]],16),"")</f>
        <v>الشمالي الغربي</v>
      </c>
    </row>
    <row r="169" spans="1:23" x14ac:dyDescent="0.4">
      <c r="A169" s="53" cm="1">
        <f t="array" ref="A169">ROW()-ROW(GateFacts[#Headers])</f>
        <v>168</v>
      </c>
      <c r="B169" s="53">
        <f>INT((GateFacts[[#This Row],[م]]-1)/8)+1</f>
        <v>21</v>
      </c>
      <c r="C169" s="53">
        <f>MOD(GateFacts[[#This Row],[م]]-1,8)+1</f>
        <v>8</v>
      </c>
      <c r="D169" s="53" cm="1">
        <f t="array" ref="D169">IFERROR(INDEX(_xlfn.ANCHORARRAY(Settings!$H$2),GateFacts[[#This Row],[رقم المشروع]]),"")</f>
        <v>218</v>
      </c>
      <c r="E169" s="53" t="str" cm="1">
        <f t="array" ref="E169">INDEX(Table15[],GateFacts[[#This Row],[صف المصدر]],14)&amp;""</f>
        <v>P906</v>
      </c>
      <c r="F169" s="53" t="str" cm="1">
        <f t="array" ref="F169">INDEX(Table15[],GateFacts[[#This Row],[صف المصدر]],15)&amp;""</f>
        <v>تنفيذ شبكات وخطوط مياه للسويرقية والعقيلية</v>
      </c>
      <c r="G169" s="53" t="str" cm="1">
        <f t="array" ref="G169">INDEX(Table15[],GateFacts[[#This Row],[صف المصدر]],17)&amp;""</f>
        <v>المدينة المنورة</v>
      </c>
      <c r="H169" s="58">
        <f>N(INDEX(Table15[],GateFacts[[#This Row],[صف المصدر]],18))</f>
        <v>116758476.5</v>
      </c>
      <c r="I169" s="53" t="str" cm="1">
        <f t="array" ref="I169">_xlfn.LET(_xlpm.x,TRIM(INDEX(Table15[],GateFacts[[#This Row],[صف المصدر]],22)&amp;""),IF(_xlpm.x="","غير محدد",_xlpm.x))</f>
        <v>فحص العروض والترسية</v>
      </c>
      <c r="J169" s="53" t="str">
        <f>"بوابة "&amp;GateFacts[[#This Row],[رقم البوابة]]</f>
        <v>بوابة 8</v>
      </c>
      <c r="K169" s="53" t="str" cm="1">
        <f t="array" ref="K169">INDEX(Settings!$E$2:$E$9,GateFacts[[#This Row],[رقم البوابة]])</f>
        <v>التسليم و الاغلاق</v>
      </c>
      <c r="L169" s="53" t="str" cm="1">
        <f t="array" ref="L169">_xlfn.LET(_xlpm.c,INDEX(Table15[],GateFacts[[#This Row],[صف المصدر]],9-GateFacts[[#This Row],[رقم البوابة]]),IF(ISBLANK(_xlpm.c),"",_xlpm.c))</f>
        <v/>
      </c>
      <c r="M16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69" s="56" t="str" cm="1">
        <f t="array" ref="N169">_xlfn.LET(_xlpm.r,GateFacts[[#This Row],[صف المصدر]],_xlpm.g,GateFacts[[#This Row],[رقم البوابة]],_xlpm.pd,IF(AND(ISNUMBER(_xlpm.r),_xlpm.g&gt;=6,_xlpm.g&lt;=8),INDEX(Table15[],_xlpm.r,19+_xlpm.g),""),IF(ISNUMBER(_xlpm.pd),_xlpm.pd,""))</f>
        <v/>
      </c>
      <c r="O1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69" s="53" t="str">
        <f ca="1">IF(ISNUMBER(GateFacts[[#This Row],[تاريخ البوابة]]),GateFacts[[#This Row],[تاريخ البوابة]]-TODAY(),"")</f>
        <v/>
      </c>
      <c r="Q169" s="53" t="str">
        <f>IF(ISNUMBER(GateFacts[[#This Row],[تاريخ البوابة]]),TEXT(GateFacts[[#This Row],[تاريخ البوابة]],"yyyy-mm"),"بدون تاريخ")</f>
        <v>بدون تاريخ</v>
      </c>
      <c r="R169" s="53">
        <f ca="1">--OR(GateFacts[[#This Row],[الحالة]]="مكتمل",GateFacts[[#This Row],[الحالة]]="لا ينطبق")</f>
        <v>0</v>
      </c>
      <c r="S169" s="53">
        <f ca="1">_xlfn.LET(_xlpm.m,_xlfn.MINIFS(GateFacts[رقم البوابة],GateFacts[رقم المشروع],GateFacts[[#This Row],[رقم المشروع]],GateFacts[منجزة],0),IF(_xlpm.m=0,9,_xlpm.m))</f>
        <v>5</v>
      </c>
      <c r="T169" s="53">
        <f ca="1">--(GateFacts[[#This Row],[رقم البوابة]]=GateFacts[[#This Row],[البوابة الحالية للمشروع]])</f>
        <v>0</v>
      </c>
      <c r="U169" s="53">
        <f ca="1">IF(AND(GateFacts[[#This Row],[الحالة]]="مكتمل",COUNTIFS(GateFacts[رقم المشروع],GateFacts[[#This Row],[رقم المشروع]],GateFacts[رقم البوابة],"&lt;"&amp;GateFacts[[#This Row],[رقم البوابة]],GateFacts[منجزة],0)&gt;0),1,0)</f>
        <v>0</v>
      </c>
      <c r="V169" s="53" t="e">
        <f>SUBTOTAL(103,GateFacts[[#This Row],[م]])*OR(SelRegion="الكل",GateFacts[[#This Row],[المنطقة]]=SelRegion)</f>
        <v>#REF!</v>
      </c>
      <c r="W169" s="74" t="str" cm="1">
        <f t="array" ref="W169">IF(ISNUMBER(GateFacts[[#This Row],[صف المصدر]]),INDEX(Table15[],GateFacts[[#This Row],[صف المصدر]],16),"")</f>
        <v>الشمالي الغربي</v>
      </c>
    </row>
    <row r="170" spans="1:23" x14ac:dyDescent="0.4">
      <c r="A170" s="53" cm="1">
        <f t="array" ref="A170">ROW()-ROW(GateFacts[#Headers])</f>
        <v>169</v>
      </c>
      <c r="B170" s="53">
        <f>INT((GateFacts[[#This Row],[م]]-1)/8)+1</f>
        <v>22</v>
      </c>
      <c r="C170" s="53">
        <f>MOD(GateFacts[[#This Row],[م]]-1,8)+1</f>
        <v>1</v>
      </c>
      <c r="D170" s="53" cm="1">
        <f t="array" ref="D170">IFERROR(INDEX(_xlfn.ANCHORARRAY(Settings!$H$2),GateFacts[[#This Row],[رقم المشروع]]),"")</f>
        <v>219</v>
      </c>
      <c r="E170" s="53" t="str" cm="1">
        <f t="array" ref="E170">INDEX(Table15[],GateFacts[[#This Row],[صف المصدر]],14)&amp;""</f>
        <v>P914</v>
      </c>
      <c r="F170" s="53" t="str" cm="1">
        <f t="array" ref="F170">INDEX(Table15[],GateFacts[[#This Row],[صف المصدر]],15)&amp;""</f>
        <v>تنفيد الخطوط الرئيسية والفرعية والخزانات بالجفر</v>
      </c>
      <c r="G170" s="53" t="str" cm="1">
        <f t="array" ref="G170">INDEX(Table15[],GateFacts[[#This Row],[صف المصدر]],17)&amp;""</f>
        <v>المدينة المنورة</v>
      </c>
      <c r="H170" s="58">
        <f>N(INDEX(Table15[],GateFacts[[#This Row],[صف المصدر]],18))</f>
        <v>56525881</v>
      </c>
      <c r="I170" s="53" t="str" cm="1">
        <f t="array" ref="I170">_xlfn.LET(_xlpm.x,TRIM(INDEX(Table15[],GateFacts[[#This Row],[صف المصدر]],22)&amp;""),IF(_xlpm.x="","غير محدد",_xlpm.x))</f>
        <v>تعزيز التكاليف</v>
      </c>
      <c r="J170" s="53" t="str">
        <f>"بوابة "&amp;GateFacts[[#This Row],[رقم البوابة]]</f>
        <v>بوابة 1</v>
      </c>
      <c r="K170" s="53" t="str" cm="1">
        <f t="array" ref="K170">INDEX(Settings!$E$2:$E$9,GateFacts[[#This Row],[رقم البوابة]])</f>
        <v>تخطيط استراتيجي</v>
      </c>
      <c r="L170" s="53" t="str" cm="1">
        <f t="array" ref="L170">_xlfn.LET(_xlpm.c,INDEX(Table15[],GateFacts[[#This Row],[صف المصدر]],9-GateFacts[[#This Row],[رقم البوابة]]),IF(ISBLANK(_xlpm.c),"",_xlpm.c))</f>
        <v>مكتمل</v>
      </c>
      <c r="M1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70" s="56" t="str" cm="1">
        <f t="array" ref="N170">_xlfn.LET(_xlpm.r,GateFacts[[#This Row],[صف المصدر]],_xlpm.g,GateFacts[[#This Row],[رقم البوابة]],_xlpm.pd,IF(AND(ISNUMBER(_xlpm.r),_xlpm.g&gt;=6,_xlpm.g&lt;=8),INDEX(Table15[],_xlpm.r,19+_xlpm.g),""),IF(ISNUMBER(_xlpm.pd),_xlpm.pd,""))</f>
        <v/>
      </c>
      <c r="O1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70" s="53" t="str">
        <f ca="1">IF(ISNUMBER(GateFacts[[#This Row],[تاريخ البوابة]]),GateFacts[[#This Row],[تاريخ البوابة]]-TODAY(),"")</f>
        <v/>
      </c>
      <c r="Q170" s="53" t="str">
        <f>IF(ISNUMBER(GateFacts[[#This Row],[تاريخ البوابة]]),TEXT(GateFacts[[#This Row],[تاريخ البوابة]],"yyyy-mm"),"بدون تاريخ")</f>
        <v>بدون تاريخ</v>
      </c>
      <c r="R170" s="53">
        <f ca="1">--OR(GateFacts[[#This Row],[الحالة]]="مكتمل",GateFacts[[#This Row],[الحالة]]="لا ينطبق")</f>
        <v>1</v>
      </c>
      <c r="S170" s="53">
        <f ca="1">_xlfn.LET(_xlpm.m,_xlfn.MINIFS(GateFacts[رقم البوابة],GateFacts[رقم المشروع],GateFacts[[#This Row],[رقم المشروع]],GateFacts[منجزة],0),IF(_xlpm.m=0,9,_xlpm.m))</f>
        <v>5</v>
      </c>
      <c r="T170" s="53">
        <f ca="1">--(GateFacts[[#This Row],[رقم البوابة]]=GateFacts[[#This Row],[البوابة الحالية للمشروع]])</f>
        <v>0</v>
      </c>
      <c r="U170" s="53">
        <f ca="1">IF(AND(GateFacts[[#This Row],[الحالة]]="مكتمل",COUNTIFS(GateFacts[رقم المشروع],GateFacts[[#This Row],[رقم المشروع]],GateFacts[رقم البوابة],"&lt;"&amp;GateFacts[[#This Row],[رقم البوابة]],GateFacts[منجزة],0)&gt;0),1,0)</f>
        <v>0</v>
      </c>
      <c r="V170" s="53" t="e">
        <f>SUBTOTAL(103,GateFacts[[#This Row],[م]])*OR(SelRegion="الكل",GateFacts[[#This Row],[المنطقة]]=SelRegion)</f>
        <v>#REF!</v>
      </c>
      <c r="W170" s="74" t="str" cm="1">
        <f t="array" ref="W170">IF(ISNUMBER(GateFacts[[#This Row],[صف المصدر]]),INDEX(Table15[],GateFacts[[#This Row],[صف المصدر]],16),"")</f>
        <v>الشمالي الغربي</v>
      </c>
    </row>
    <row r="171" spans="1:23" x14ac:dyDescent="0.4">
      <c r="A171" s="53" cm="1">
        <f t="array" ref="A171">ROW()-ROW(GateFacts[#Headers])</f>
        <v>170</v>
      </c>
      <c r="B171" s="53">
        <f>INT((GateFacts[[#This Row],[م]]-1)/8)+1</f>
        <v>22</v>
      </c>
      <c r="C171" s="53">
        <f>MOD(GateFacts[[#This Row],[م]]-1,8)+1</f>
        <v>2</v>
      </c>
      <c r="D171" s="53" cm="1">
        <f t="array" ref="D171">IFERROR(INDEX(_xlfn.ANCHORARRAY(Settings!$H$2),GateFacts[[#This Row],[رقم المشروع]]),"")</f>
        <v>219</v>
      </c>
      <c r="E171" s="53" t="str" cm="1">
        <f t="array" ref="E171">INDEX(Table15[],GateFacts[[#This Row],[صف المصدر]],14)&amp;""</f>
        <v>P914</v>
      </c>
      <c r="F171" s="53" t="str" cm="1">
        <f t="array" ref="F171">INDEX(Table15[],GateFacts[[#This Row],[صف المصدر]],15)&amp;""</f>
        <v>تنفيد الخطوط الرئيسية والفرعية والخزانات بالجفر</v>
      </c>
      <c r="G171" s="53" t="str" cm="1">
        <f t="array" ref="G171">INDEX(Table15[],GateFacts[[#This Row],[صف المصدر]],17)&amp;""</f>
        <v>المدينة المنورة</v>
      </c>
      <c r="H171" s="58">
        <f>N(INDEX(Table15[],GateFacts[[#This Row],[صف المصدر]],18))</f>
        <v>56525881</v>
      </c>
      <c r="I171" s="53" t="str" cm="1">
        <f t="array" ref="I171">_xlfn.LET(_xlpm.x,TRIM(INDEX(Table15[],GateFacts[[#This Row],[صف المصدر]],22)&amp;""),IF(_xlpm.x="","غير محدد",_xlpm.x))</f>
        <v>تعزيز التكاليف</v>
      </c>
      <c r="J171" s="53" t="str">
        <f>"بوابة "&amp;GateFacts[[#This Row],[رقم البوابة]]</f>
        <v>بوابة 2</v>
      </c>
      <c r="K171" s="53" t="str" cm="1">
        <f t="array" ref="K171">INDEX(Settings!$E$2:$E$9,GateFacts[[#This Row],[رقم البوابة]])</f>
        <v>التخطيط الاولي</v>
      </c>
      <c r="L171" s="53" t="str" cm="1">
        <f t="array" ref="L171">_xlfn.LET(_xlpm.c,INDEX(Table15[],GateFacts[[#This Row],[صف المصدر]],9-GateFacts[[#This Row],[رقم البوابة]]),IF(ISBLANK(_xlpm.c),"",_xlpm.c))</f>
        <v>مكتمل</v>
      </c>
      <c r="M17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71" s="56" t="str" cm="1">
        <f t="array" ref="N171">_xlfn.LET(_xlpm.r,GateFacts[[#This Row],[صف المصدر]],_xlpm.g,GateFacts[[#This Row],[رقم البوابة]],_xlpm.pd,IF(AND(ISNUMBER(_xlpm.r),_xlpm.g&gt;=6,_xlpm.g&lt;=8),INDEX(Table15[],_xlpm.r,19+_xlpm.g),""),IF(ISNUMBER(_xlpm.pd),_xlpm.pd,""))</f>
        <v/>
      </c>
      <c r="O1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71" s="53" t="str">
        <f ca="1">IF(ISNUMBER(GateFacts[[#This Row],[تاريخ البوابة]]),GateFacts[[#This Row],[تاريخ البوابة]]-TODAY(),"")</f>
        <v/>
      </c>
      <c r="Q171" s="53" t="str">
        <f>IF(ISNUMBER(GateFacts[[#This Row],[تاريخ البوابة]]),TEXT(GateFacts[[#This Row],[تاريخ البوابة]],"yyyy-mm"),"بدون تاريخ")</f>
        <v>بدون تاريخ</v>
      </c>
      <c r="R171" s="53">
        <f ca="1">--OR(GateFacts[[#This Row],[الحالة]]="مكتمل",GateFacts[[#This Row],[الحالة]]="لا ينطبق")</f>
        <v>1</v>
      </c>
      <c r="S171" s="53">
        <f ca="1">_xlfn.LET(_xlpm.m,_xlfn.MINIFS(GateFacts[رقم البوابة],GateFacts[رقم المشروع],GateFacts[[#This Row],[رقم المشروع]],GateFacts[منجزة],0),IF(_xlpm.m=0,9,_xlpm.m))</f>
        <v>5</v>
      </c>
      <c r="T171" s="53">
        <f ca="1">--(GateFacts[[#This Row],[رقم البوابة]]=GateFacts[[#This Row],[البوابة الحالية للمشروع]])</f>
        <v>0</v>
      </c>
      <c r="U171" s="53">
        <f ca="1">IF(AND(GateFacts[[#This Row],[الحالة]]="مكتمل",COUNTIFS(GateFacts[رقم المشروع],GateFacts[[#This Row],[رقم المشروع]],GateFacts[رقم البوابة],"&lt;"&amp;GateFacts[[#This Row],[رقم البوابة]],GateFacts[منجزة],0)&gt;0),1,0)</f>
        <v>0</v>
      </c>
      <c r="V171" s="53" t="e">
        <f>SUBTOTAL(103,GateFacts[[#This Row],[م]])*OR(SelRegion="الكل",GateFacts[[#This Row],[المنطقة]]=SelRegion)</f>
        <v>#REF!</v>
      </c>
      <c r="W171" s="74" t="str" cm="1">
        <f t="array" ref="W171">IF(ISNUMBER(GateFacts[[#This Row],[صف المصدر]]),INDEX(Table15[],GateFacts[[#This Row],[صف المصدر]],16),"")</f>
        <v>الشمالي الغربي</v>
      </c>
    </row>
    <row r="172" spans="1:23" x14ac:dyDescent="0.4">
      <c r="A172" s="53" cm="1">
        <f t="array" ref="A172">ROW()-ROW(GateFacts[#Headers])</f>
        <v>171</v>
      </c>
      <c r="B172" s="53">
        <f>INT((GateFacts[[#This Row],[م]]-1)/8)+1</f>
        <v>22</v>
      </c>
      <c r="C172" s="53">
        <f>MOD(GateFacts[[#This Row],[م]]-1,8)+1</f>
        <v>3</v>
      </c>
      <c r="D172" s="53" cm="1">
        <f t="array" ref="D172">IFERROR(INDEX(_xlfn.ANCHORARRAY(Settings!$H$2),GateFacts[[#This Row],[رقم المشروع]]),"")</f>
        <v>219</v>
      </c>
      <c r="E172" s="53" t="str" cm="1">
        <f t="array" ref="E172">INDEX(Table15[],GateFacts[[#This Row],[صف المصدر]],14)&amp;""</f>
        <v>P914</v>
      </c>
      <c r="F172" s="53" t="str" cm="1">
        <f t="array" ref="F172">INDEX(Table15[],GateFacts[[#This Row],[صف المصدر]],15)&amp;""</f>
        <v>تنفيد الخطوط الرئيسية والفرعية والخزانات بالجفر</v>
      </c>
      <c r="G172" s="53" t="str" cm="1">
        <f t="array" ref="G172">INDEX(Table15[],GateFacts[[#This Row],[صف المصدر]],17)&amp;""</f>
        <v>المدينة المنورة</v>
      </c>
      <c r="H172" s="58">
        <f>N(INDEX(Table15[],GateFacts[[#This Row],[صف المصدر]],18))</f>
        <v>56525881</v>
      </c>
      <c r="I172" s="53" t="str" cm="1">
        <f t="array" ref="I172">_xlfn.LET(_xlpm.x,TRIM(INDEX(Table15[],GateFacts[[#This Row],[صف المصدر]],22)&amp;""),IF(_xlpm.x="","غير محدد",_xlpm.x))</f>
        <v>تعزيز التكاليف</v>
      </c>
      <c r="J172" s="53" t="str">
        <f>"بوابة "&amp;GateFacts[[#This Row],[رقم البوابة]]</f>
        <v>بوابة 3</v>
      </c>
      <c r="K172" s="53" t="str" cm="1">
        <f t="array" ref="K172">INDEX(Settings!$E$2:$E$9,GateFacts[[#This Row],[رقم البوابة]])</f>
        <v>الطرح للتصميم</v>
      </c>
      <c r="L172" s="53" t="str" cm="1">
        <f t="array" ref="L172">_xlfn.LET(_xlpm.c,INDEX(Table15[],GateFacts[[#This Row],[صف المصدر]],9-GateFacts[[#This Row],[رقم البوابة]]),IF(ISBLANK(_xlpm.c),"",_xlpm.c))</f>
        <v>لا ينطبق</v>
      </c>
      <c r="M17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72" s="56" t="str" cm="1">
        <f t="array" ref="N172">_xlfn.LET(_xlpm.r,GateFacts[[#This Row],[صف المصدر]],_xlpm.g,GateFacts[[#This Row],[رقم البوابة]],_xlpm.pd,IF(AND(ISNUMBER(_xlpm.r),_xlpm.g&gt;=6,_xlpm.g&lt;=8),INDEX(Table15[],_xlpm.r,19+_xlpm.g),""),IF(ISNUMBER(_xlpm.pd),_xlpm.pd,""))</f>
        <v/>
      </c>
      <c r="O1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72" s="53" t="str">
        <f ca="1">IF(ISNUMBER(GateFacts[[#This Row],[تاريخ البوابة]]),GateFacts[[#This Row],[تاريخ البوابة]]-TODAY(),"")</f>
        <v/>
      </c>
      <c r="Q172" s="53" t="str">
        <f>IF(ISNUMBER(GateFacts[[#This Row],[تاريخ البوابة]]),TEXT(GateFacts[[#This Row],[تاريخ البوابة]],"yyyy-mm"),"بدون تاريخ")</f>
        <v>بدون تاريخ</v>
      </c>
      <c r="R172" s="53">
        <f ca="1">--OR(GateFacts[[#This Row],[الحالة]]="مكتمل",GateFacts[[#This Row],[الحالة]]="لا ينطبق")</f>
        <v>1</v>
      </c>
      <c r="S172" s="53">
        <f ca="1">_xlfn.LET(_xlpm.m,_xlfn.MINIFS(GateFacts[رقم البوابة],GateFacts[رقم المشروع],GateFacts[[#This Row],[رقم المشروع]],GateFacts[منجزة],0),IF(_xlpm.m=0,9,_xlpm.m))</f>
        <v>5</v>
      </c>
      <c r="T172" s="53">
        <f ca="1">--(GateFacts[[#This Row],[رقم البوابة]]=GateFacts[[#This Row],[البوابة الحالية للمشروع]])</f>
        <v>0</v>
      </c>
      <c r="U172" s="53">
        <f ca="1">IF(AND(GateFacts[[#This Row],[الحالة]]="مكتمل",COUNTIFS(GateFacts[رقم المشروع],GateFacts[[#This Row],[رقم المشروع]],GateFacts[رقم البوابة],"&lt;"&amp;GateFacts[[#This Row],[رقم البوابة]],GateFacts[منجزة],0)&gt;0),1,0)</f>
        <v>0</v>
      </c>
      <c r="V172" s="53" t="e">
        <f>SUBTOTAL(103,GateFacts[[#This Row],[م]])*OR(SelRegion="الكل",GateFacts[[#This Row],[المنطقة]]=SelRegion)</f>
        <v>#REF!</v>
      </c>
      <c r="W172" s="74" t="str" cm="1">
        <f t="array" ref="W172">IF(ISNUMBER(GateFacts[[#This Row],[صف المصدر]]),INDEX(Table15[],GateFacts[[#This Row],[صف المصدر]],16),"")</f>
        <v>الشمالي الغربي</v>
      </c>
    </row>
    <row r="173" spans="1:23" x14ac:dyDescent="0.4">
      <c r="A173" s="53" cm="1">
        <f t="array" ref="A173">ROW()-ROW(GateFacts[#Headers])</f>
        <v>172</v>
      </c>
      <c r="B173" s="53">
        <f>INT((GateFacts[[#This Row],[م]]-1)/8)+1</f>
        <v>22</v>
      </c>
      <c r="C173" s="53">
        <f>MOD(GateFacts[[#This Row],[م]]-1,8)+1</f>
        <v>4</v>
      </c>
      <c r="D173" s="53" cm="1">
        <f t="array" ref="D173">IFERROR(INDEX(_xlfn.ANCHORARRAY(Settings!$H$2),GateFacts[[#This Row],[رقم المشروع]]),"")</f>
        <v>219</v>
      </c>
      <c r="E173" s="53" t="str" cm="1">
        <f t="array" ref="E173">INDEX(Table15[],GateFacts[[#This Row],[صف المصدر]],14)&amp;""</f>
        <v>P914</v>
      </c>
      <c r="F173" s="53" t="str" cm="1">
        <f t="array" ref="F173">INDEX(Table15[],GateFacts[[#This Row],[صف المصدر]],15)&amp;""</f>
        <v>تنفيد الخطوط الرئيسية والفرعية والخزانات بالجفر</v>
      </c>
      <c r="G173" s="53" t="str" cm="1">
        <f t="array" ref="G173">INDEX(Table15[],GateFacts[[#This Row],[صف المصدر]],17)&amp;""</f>
        <v>المدينة المنورة</v>
      </c>
      <c r="H173" s="58">
        <f>N(INDEX(Table15[],GateFacts[[#This Row],[صف المصدر]],18))</f>
        <v>56525881</v>
      </c>
      <c r="I173" s="53" t="str" cm="1">
        <f t="array" ref="I173">_xlfn.LET(_xlpm.x,TRIM(INDEX(Table15[],GateFacts[[#This Row],[صف المصدر]],22)&amp;""),IF(_xlpm.x="","غير محدد",_xlpm.x))</f>
        <v>تعزيز التكاليف</v>
      </c>
      <c r="J173" s="53" t="str">
        <f>"بوابة "&amp;GateFacts[[#This Row],[رقم البوابة]]</f>
        <v>بوابة 4</v>
      </c>
      <c r="K173" s="53" t="str" cm="1">
        <f t="array" ref="K173">INDEX(Settings!$E$2:$E$9,GateFacts[[#This Row],[رقم البوابة]])</f>
        <v>التصميم</v>
      </c>
      <c r="L173" s="53" t="str" cm="1">
        <f t="array" ref="L173">_xlfn.LET(_xlpm.c,INDEX(Table15[],GateFacts[[#This Row],[صف المصدر]],9-GateFacts[[#This Row],[رقم البوابة]]),IF(ISBLANK(_xlpm.c),"",_xlpm.c))</f>
        <v>مكتمل</v>
      </c>
      <c r="M17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73" s="56" t="str" cm="1">
        <f t="array" ref="N173">_xlfn.LET(_xlpm.r,GateFacts[[#This Row],[صف المصدر]],_xlpm.g,GateFacts[[#This Row],[رقم البوابة]],_xlpm.pd,IF(AND(ISNUMBER(_xlpm.r),_xlpm.g&gt;=6,_xlpm.g&lt;=8),INDEX(Table15[],_xlpm.r,19+_xlpm.g),""),IF(ISNUMBER(_xlpm.pd),_xlpm.pd,""))</f>
        <v/>
      </c>
      <c r="O1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73" s="53" t="str">
        <f ca="1">IF(ISNUMBER(GateFacts[[#This Row],[تاريخ البوابة]]),GateFacts[[#This Row],[تاريخ البوابة]]-TODAY(),"")</f>
        <v/>
      </c>
      <c r="Q173" s="53" t="str">
        <f>IF(ISNUMBER(GateFacts[[#This Row],[تاريخ البوابة]]),TEXT(GateFacts[[#This Row],[تاريخ البوابة]],"yyyy-mm"),"بدون تاريخ")</f>
        <v>بدون تاريخ</v>
      </c>
      <c r="R173" s="53">
        <f ca="1">--OR(GateFacts[[#This Row],[الحالة]]="مكتمل",GateFacts[[#This Row],[الحالة]]="لا ينطبق")</f>
        <v>1</v>
      </c>
      <c r="S173" s="53">
        <f ca="1">_xlfn.LET(_xlpm.m,_xlfn.MINIFS(GateFacts[رقم البوابة],GateFacts[رقم المشروع],GateFacts[[#This Row],[رقم المشروع]],GateFacts[منجزة],0),IF(_xlpm.m=0,9,_xlpm.m))</f>
        <v>5</v>
      </c>
      <c r="T173" s="53">
        <f ca="1">--(GateFacts[[#This Row],[رقم البوابة]]=GateFacts[[#This Row],[البوابة الحالية للمشروع]])</f>
        <v>0</v>
      </c>
      <c r="U173" s="53">
        <f ca="1">IF(AND(GateFacts[[#This Row],[الحالة]]="مكتمل",COUNTIFS(GateFacts[رقم المشروع],GateFacts[[#This Row],[رقم المشروع]],GateFacts[رقم البوابة],"&lt;"&amp;GateFacts[[#This Row],[رقم البوابة]],GateFacts[منجزة],0)&gt;0),1,0)</f>
        <v>0</v>
      </c>
      <c r="V173" s="53" t="e">
        <f>SUBTOTAL(103,GateFacts[[#This Row],[م]])*OR(SelRegion="الكل",GateFacts[[#This Row],[المنطقة]]=SelRegion)</f>
        <v>#REF!</v>
      </c>
      <c r="W173" s="74" t="str" cm="1">
        <f t="array" ref="W173">IF(ISNUMBER(GateFacts[[#This Row],[صف المصدر]]),INDEX(Table15[],GateFacts[[#This Row],[صف المصدر]],16),"")</f>
        <v>الشمالي الغربي</v>
      </c>
    </row>
    <row r="174" spans="1:23" x14ac:dyDescent="0.4">
      <c r="A174" s="53" cm="1">
        <f t="array" ref="A174">ROW()-ROW(GateFacts[#Headers])</f>
        <v>173</v>
      </c>
      <c r="B174" s="53">
        <f>INT((GateFacts[[#This Row],[م]]-1)/8)+1</f>
        <v>22</v>
      </c>
      <c r="C174" s="53">
        <f>MOD(GateFacts[[#This Row],[م]]-1,8)+1</f>
        <v>5</v>
      </c>
      <c r="D174" s="53" cm="1">
        <f t="array" ref="D174">IFERROR(INDEX(_xlfn.ANCHORARRAY(Settings!$H$2),GateFacts[[#This Row],[رقم المشروع]]),"")</f>
        <v>219</v>
      </c>
      <c r="E174" s="53" t="str" cm="1">
        <f t="array" ref="E174">INDEX(Table15[],GateFacts[[#This Row],[صف المصدر]],14)&amp;""</f>
        <v>P914</v>
      </c>
      <c r="F174" s="53" t="str" cm="1">
        <f t="array" ref="F174">INDEX(Table15[],GateFacts[[#This Row],[صف المصدر]],15)&amp;""</f>
        <v>تنفيد الخطوط الرئيسية والفرعية والخزانات بالجفر</v>
      </c>
      <c r="G174" s="53" t="str" cm="1">
        <f t="array" ref="G174">INDEX(Table15[],GateFacts[[#This Row],[صف المصدر]],17)&amp;""</f>
        <v>المدينة المنورة</v>
      </c>
      <c r="H174" s="58">
        <f>N(INDEX(Table15[],GateFacts[[#This Row],[صف المصدر]],18))</f>
        <v>56525881</v>
      </c>
      <c r="I174" s="53" t="str" cm="1">
        <f t="array" ref="I174">_xlfn.LET(_xlpm.x,TRIM(INDEX(Table15[],GateFacts[[#This Row],[صف المصدر]],22)&amp;""),IF(_xlpm.x="","غير محدد",_xlpm.x))</f>
        <v>تعزيز التكاليف</v>
      </c>
      <c r="J174" s="53" t="str">
        <f>"بوابة "&amp;GateFacts[[#This Row],[رقم البوابة]]</f>
        <v>بوابة 5</v>
      </c>
      <c r="K174" s="53" t="str" cm="1">
        <f t="array" ref="K174">INDEX(Settings!$E$2:$E$9,GateFacts[[#This Row],[رقم البوابة]])</f>
        <v>الطرح للتنفيذ</v>
      </c>
      <c r="L174" s="53" t="str" cm="1">
        <f t="array" ref="L174">_xlfn.LET(_xlpm.c,INDEX(Table15[],GateFacts[[#This Row],[صف المصدر]],9-GateFacts[[#This Row],[رقم البوابة]]),IF(ISBLANK(_xlpm.c),"",_xlpm.c))</f>
        <v>جاري</v>
      </c>
      <c r="M17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74" s="56" t="str" cm="1">
        <f t="array" ref="N174">_xlfn.LET(_xlpm.r,GateFacts[[#This Row],[صف المصدر]],_xlpm.g,GateFacts[[#This Row],[رقم البوابة]],_xlpm.pd,IF(AND(ISNUMBER(_xlpm.r),_xlpm.g&gt;=6,_xlpm.g&lt;=8),INDEX(Table15[],_xlpm.r,19+_xlpm.g),""),IF(ISNUMBER(_xlpm.pd),_xlpm.pd,""))</f>
        <v/>
      </c>
      <c r="O1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74" s="53" t="str">
        <f ca="1">IF(ISNUMBER(GateFacts[[#This Row],[تاريخ البوابة]]),GateFacts[[#This Row],[تاريخ البوابة]]-TODAY(),"")</f>
        <v/>
      </c>
      <c r="Q174" s="53" t="str">
        <f>IF(ISNUMBER(GateFacts[[#This Row],[تاريخ البوابة]]),TEXT(GateFacts[[#This Row],[تاريخ البوابة]],"yyyy-mm"),"بدون تاريخ")</f>
        <v>بدون تاريخ</v>
      </c>
      <c r="R174" s="53">
        <f ca="1">--OR(GateFacts[[#This Row],[الحالة]]="مكتمل",GateFacts[[#This Row],[الحالة]]="لا ينطبق")</f>
        <v>0</v>
      </c>
      <c r="S174" s="53">
        <f ca="1">_xlfn.LET(_xlpm.m,_xlfn.MINIFS(GateFacts[رقم البوابة],GateFacts[رقم المشروع],GateFacts[[#This Row],[رقم المشروع]],GateFacts[منجزة],0),IF(_xlpm.m=0,9,_xlpm.m))</f>
        <v>5</v>
      </c>
      <c r="T174" s="53">
        <f ca="1">--(GateFacts[[#This Row],[رقم البوابة]]=GateFacts[[#This Row],[البوابة الحالية للمشروع]])</f>
        <v>1</v>
      </c>
      <c r="U174" s="53">
        <f ca="1">IF(AND(GateFacts[[#This Row],[الحالة]]="مكتمل",COUNTIFS(GateFacts[رقم المشروع],GateFacts[[#This Row],[رقم المشروع]],GateFacts[رقم البوابة],"&lt;"&amp;GateFacts[[#This Row],[رقم البوابة]],GateFacts[منجزة],0)&gt;0),1,0)</f>
        <v>0</v>
      </c>
      <c r="V174" s="53" t="e">
        <f>SUBTOTAL(103,GateFacts[[#This Row],[م]])*OR(SelRegion="الكل",GateFacts[[#This Row],[المنطقة]]=SelRegion)</f>
        <v>#REF!</v>
      </c>
      <c r="W174" s="74" t="str" cm="1">
        <f t="array" ref="W174">IF(ISNUMBER(GateFacts[[#This Row],[صف المصدر]]),INDEX(Table15[],GateFacts[[#This Row],[صف المصدر]],16),"")</f>
        <v>الشمالي الغربي</v>
      </c>
    </row>
    <row r="175" spans="1:23" x14ac:dyDescent="0.4">
      <c r="A175" s="53" cm="1">
        <f t="array" ref="A175">ROW()-ROW(GateFacts[#Headers])</f>
        <v>174</v>
      </c>
      <c r="B175" s="53">
        <f>INT((GateFacts[[#This Row],[م]]-1)/8)+1</f>
        <v>22</v>
      </c>
      <c r="C175" s="53">
        <f>MOD(GateFacts[[#This Row],[م]]-1,8)+1</f>
        <v>6</v>
      </c>
      <c r="D175" s="53" cm="1">
        <f t="array" ref="D175">IFERROR(INDEX(_xlfn.ANCHORARRAY(Settings!$H$2),GateFacts[[#This Row],[رقم المشروع]]),"")</f>
        <v>219</v>
      </c>
      <c r="E175" s="53" t="str" cm="1">
        <f t="array" ref="E175">INDEX(Table15[],GateFacts[[#This Row],[صف المصدر]],14)&amp;""</f>
        <v>P914</v>
      </c>
      <c r="F175" s="53" t="str" cm="1">
        <f t="array" ref="F175">INDEX(Table15[],GateFacts[[#This Row],[صف المصدر]],15)&amp;""</f>
        <v>تنفيد الخطوط الرئيسية والفرعية والخزانات بالجفر</v>
      </c>
      <c r="G175" s="53" t="str" cm="1">
        <f t="array" ref="G175">INDEX(Table15[],GateFacts[[#This Row],[صف المصدر]],17)&amp;""</f>
        <v>المدينة المنورة</v>
      </c>
      <c r="H175" s="58">
        <f>N(INDEX(Table15[],GateFacts[[#This Row],[صف المصدر]],18))</f>
        <v>56525881</v>
      </c>
      <c r="I175" s="53" t="str" cm="1">
        <f t="array" ref="I175">_xlfn.LET(_xlpm.x,TRIM(INDEX(Table15[],GateFacts[[#This Row],[صف المصدر]],22)&amp;""),IF(_xlpm.x="","غير محدد",_xlpm.x))</f>
        <v>تعزيز التكاليف</v>
      </c>
      <c r="J175" s="53" t="str">
        <f>"بوابة "&amp;GateFacts[[#This Row],[رقم البوابة]]</f>
        <v>بوابة 6</v>
      </c>
      <c r="K175" s="53" t="str" cm="1">
        <f t="array" ref="K175">INDEX(Settings!$E$2:$E$9,GateFacts[[#This Row],[رقم البوابة]])</f>
        <v>التنفيذ</v>
      </c>
      <c r="L175" s="53" t="str" cm="1">
        <f t="array" ref="L175">_xlfn.LET(_xlpm.c,INDEX(Table15[],GateFacts[[#This Row],[صف المصدر]],9-GateFacts[[#This Row],[رقم البوابة]]),IF(ISBLANK(_xlpm.c),"",_xlpm.c))</f>
        <v/>
      </c>
      <c r="M17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75" s="56" t="str" cm="1">
        <f t="array" ref="N175">_xlfn.LET(_xlpm.r,GateFacts[[#This Row],[صف المصدر]],_xlpm.g,GateFacts[[#This Row],[رقم البوابة]],_xlpm.pd,IF(AND(ISNUMBER(_xlpm.r),_xlpm.g&gt;=6,_xlpm.g&lt;=8),INDEX(Table15[],_xlpm.r,19+_xlpm.g),""),IF(ISNUMBER(_xlpm.pd),_xlpm.pd,""))</f>
        <v/>
      </c>
      <c r="O1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75" s="53" t="str">
        <f ca="1">IF(ISNUMBER(GateFacts[[#This Row],[تاريخ البوابة]]),GateFacts[[#This Row],[تاريخ البوابة]]-TODAY(),"")</f>
        <v/>
      </c>
      <c r="Q175" s="53" t="str">
        <f>IF(ISNUMBER(GateFacts[[#This Row],[تاريخ البوابة]]),TEXT(GateFacts[[#This Row],[تاريخ البوابة]],"yyyy-mm"),"بدون تاريخ")</f>
        <v>بدون تاريخ</v>
      </c>
      <c r="R175" s="53">
        <f ca="1">--OR(GateFacts[[#This Row],[الحالة]]="مكتمل",GateFacts[[#This Row],[الحالة]]="لا ينطبق")</f>
        <v>0</v>
      </c>
      <c r="S175" s="53">
        <f ca="1">_xlfn.LET(_xlpm.m,_xlfn.MINIFS(GateFacts[رقم البوابة],GateFacts[رقم المشروع],GateFacts[[#This Row],[رقم المشروع]],GateFacts[منجزة],0),IF(_xlpm.m=0,9,_xlpm.m))</f>
        <v>5</v>
      </c>
      <c r="T175" s="53">
        <f ca="1">--(GateFacts[[#This Row],[رقم البوابة]]=GateFacts[[#This Row],[البوابة الحالية للمشروع]])</f>
        <v>0</v>
      </c>
      <c r="U175" s="53">
        <f ca="1">IF(AND(GateFacts[[#This Row],[الحالة]]="مكتمل",COUNTIFS(GateFacts[رقم المشروع],GateFacts[[#This Row],[رقم المشروع]],GateFacts[رقم البوابة],"&lt;"&amp;GateFacts[[#This Row],[رقم البوابة]],GateFacts[منجزة],0)&gt;0),1,0)</f>
        <v>0</v>
      </c>
      <c r="V175" s="53" t="e">
        <f>SUBTOTAL(103,GateFacts[[#This Row],[م]])*OR(SelRegion="الكل",GateFacts[[#This Row],[المنطقة]]=SelRegion)</f>
        <v>#REF!</v>
      </c>
      <c r="W175" s="74" t="str" cm="1">
        <f t="array" ref="W175">IF(ISNUMBER(GateFacts[[#This Row],[صف المصدر]]),INDEX(Table15[],GateFacts[[#This Row],[صف المصدر]],16),"")</f>
        <v>الشمالي الغربي</v>
      </c>
    </row>
    <row r="176" spans="1:23" x14ac:dyDescent="0.4">
      <c r="A176" s="53" cm="1">
        <f t="array" ref="A176">ROW()-ROW(GateFacts[#Headers])</f>
        <v>175</v>
      </c>
      <c r="B176" s="53">
        <f>INT((GateFacts[[#This Row],[م]]-1)/8)+1</f>
        <v>22</v>
      </c>
      <c r="C176" s="53">
        <f>MOD(GateFacts[[#This Row],[م]]-1,8)+1</f>
        <v>7</v>
      </c>
      <c r="D176" s="53" cm="1">
        <f t="array" ref="D176">IFERROR(INDEX(_xlfn.ANCHORARRAY(Settings!$H$2),GateFacts[[#This Row],[رقم المشروع]]),"")</f>
        <v>219</v>
      </c>
      <c r="E176" s="53" t="str" cm="1">
        <f t="array" ref="E176">INDEX(Table15[],GateFacts[[#This Row],[صف المصدر]],14)&amp;""</f>
        <v>P914</v>
      </c>
      <c r="F176" s="53" t="str" cm="1">
        <f t="array" ref="F176">INDEX(Table15[],GateFacts[[#This Row],[صف المصدر]],15)&amp;""</f>
        <v>تنفيد الخطوط الرئيسية والفرعية والخزانات بالجفر</v>
      </c>
      <c r="G176" s="53" t="str" cm="1">
        <f t="array" ref="G176">INDEX(Table15[],GateFacts[[#This Row],[صف المصدر]],17)&amp;""</f>
        <v>المدينة المنورة</v>
      </c>
      <c r="H176" s="58">
        <f>N(INDEX(Table15[],GateFacts[[#This Row],[صف المصدر]],18))</f>
        <v>56525881</v>
      </c>
      <c r="I176" s="53" t="str" cm="1">
        <f t="array" ref="I176">_xlfn.LET(_xlpm.x,TRIM(INDEX(Table15[],GateFacts[[#This Row],[صف المصدر]],22)&amp;""),IF(_xlpm.x="","غير محدد",_xlpm.x))</f>
        <v>تعزيز التكاليف</v>
      </c>
      <c r="J176" s="53" t="str">
        <f>"بوابة "&amp;GateFacts[[#This Row],[رقم البوابة]]</f>
        <v>بوابة 7</v>
      </c>
      <c r="K176" s="53" t="str" cm="1">
        <f t="array" ref="K176">INDEX(Settings!$E$2:$E$9,GateFacts[[#This Row],[رقم البوابة]])</f>
        <v>الاختبارات التشغيلية</v>
      </c>
      <c r="L176" s="53" t="str" cm="1">
        <f t="array" ref="L176">_xlfn.LET(_xlpm.c,INDEX(Table15[],GateFacts[[#This Row],[صف المصدر]],9-GateFacts[[#This Row],[رقم البوابة]]),IF(ISBLANK(_xlpm.c),"",_xlpm.c))</f>
        <v/>
      </c>
      <c r="M17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76" s="56" t="str" cm="1">
        <f t="array" ref="N176">_xlfn.LET(_xlpm.r,GateFacts[[#This Row],[صف المصدر]],_xlpm.g,GateFacts[[#This Row],[رقم البوابة]],_xlpm.pd,IF(AND(ISNUMBER(_xlpm.r),_xlpm.g&gt;=6,_xlpm.g&lt;=8),INDEX(Table15[],_xlpm.r,19+_xlpm.g),""),IF(ISNUMBER(_xlpm.pd),_xlpm.pd,""))</f>
        <v/>
      </c>
      <c r="O1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76" s="53" t="str">
        <f ca="1">IF(ISNUMBER(GateFacts[[#This Row],[تاريخ البوابة]]),GateFacts[[#This Row],[تاريخ البوابة]]-TODAY(),"")</f>
        <v/>
      </c>
      <c r="Q176" s="53" t="str">
        <f>IF(ISNUMBER(GateFacts[[#This Row],[تاريخ البوابة]]),TEXT(GateFacts[[#This Row],[تاريخ البوابة]],"yyyy-mm"),"بدون تاريخ")</f>
        <v>بدون تاريخ</v>
      </c>
      <c r="R176" s="53">
        <f ca="1">--OR(GateFacts[[#This Row],[الحالة]]="مكتمل",GateFacts[[#This Row],[الحالة]]="لا ينطبق")</f>
        <v>0</v>
      </c>
      <c r="S176" s="53">
        <f ca="1">_xlfn.LET(_xlpm.m,_xlfn.MINIFS(GateFacts[رقم البوابة],GateFacts[رقم المشروع],GateFacts[[#This Row],[رقم المشروع]],GateFacts[منجزة],0),IF(_xlpm.m=0,9,_xlpm.m))</f>
        <v>5</v>
      </c>
      <c r="T176" s="53">
        <f ca="1">--(GateFacts[[#This Row],[رقم البوابة]]=GateFacts[[#This Row],[البوابة الحالية للمشروع]])</f>
        <v>0</v>
      </c>
      <c r="U176" s="53">
        <f ca="1">IF(AND(GateFacts[[#This Row],[الحالة]]="مكتمل",COUNTIFS(GateFacts[رقم المشروع],GateFacts[[#This Row],[رقم المشروع]],GateFacts[رقم البوابة],"&lt;"&amp;GateFacts[[#This Row],[رقم البوابة]],GateFacts[منجزة],0)&gt;0),1,0)</f>
        <v>0</v>
      </c>
      <c r="V176" s="53" t="e">
        <f>SUBTOTAL(103,GateFacts[[#This Row],[م]])*OR(SelRegion="الكل",GateFacts[[#This Row],[المنطقة]]=SelRegion)</f>
        <v>#REF!</v>
      </c>
      <c r="W176" s="74" t="str" cm="1">
        <f t="array" ref="W176">IF(ISNUMBER(GateFacts[[#This Row],[صف المصدر]]),INDEX(Table15[],GateFacts[[#This Row],[صف المصدر]],16),"")</f>
        <v>الشمالي الغربي</v>
      </c>
    </row>
    <row r="177" spans="1:23" x14ac:dyDescent="0.4">
      <c r="A177" s="53" cm="1">
        <f t="array" ref="A177">ROW()-ROW(GateFacts[#Headers])</f>
        <v>176</v>
      </c>
      <c r="B177" s="53">
        <f>INT((GateFacts[[#This Row],[م]]-1)/8)+1</f>
        <v>22</v>
      </c>
      <c r="C177" s="53">
        <f>MOD(GateFacts[[#This Row],[م]]-1,8)+1</f>
        <v>8</v>
      </c>
      <c r="D177" s="53" cm="1">
        <f t="array" ref="D177">IFERROR(INDEX(_xlfn.ANCHORARRAY(Settings!$H$2),GateFacts[[#This Row],[رقم المشروع]]),"")</f>
        <v>219</v>
      </c>
      <c r="E177" s="53" t="str" cm="1">
        <f t="array" ref="E177">INDEX(Table15[],GateFacts[[#This Row],[صف المصدر]],14)&amp;""</f>
        <v>P914</v>
      </c>
      <c r="F177" s="53" t="str" cm="1">
        <f t="array" ref="F177">INDEX(Table15[],GateFacts[[#This Row],[صف المصدر]],15)&amp;""</f>
        <v>تنفيد الخطوط الرئيسية والفرعية والخزانات بالجفر</v>
      </c>
      <c r="G177" s="53" t="str" cm="1">
        <f t="array" ref="G177">INDEX(Table15[],GateFacts[[#This Row],[صف المصدر]],17)&amp;""</f>
        <v>المدينة المنورة</v>
      </c>
      <c r="H177" s="58">
        <f>N(INDEX(Table15[],GateFacts[[#This Row],[صف المصدر]],18))</f>
        <v>56525881</v>
      </c>
      <c r="I177" s="53" t="str" cm="1">
        <f t="array" ref="I177">_xlfn.LET(_xlpm.x,TRIM(INDEX(Table15[],GateFacts[[#This Row],[صف المصدر]],22)&amp;""),IF(_xlpm.x="","غير محدد",_xlpm.x))</f>
        <v>تعزيز التكاليف</v>
      </c>
      <c r="J177" s="53" t="str">
        <f>"بوابة "&amp;GateFacts[[#This Row],[رقم البوابة]]</f>
        <v>بوابة 8</v>
      </c>
      <c r="K177" s="53" t="str" cm="1">
        <f t="array" ref="K177">INDEX(Settings!$E$2:$E$9,GateFacts[[#This Row],[رقم البوابة]])</f>
        <v>التسليم و الاغلاق</v>
      </c>
      <c r="L177" s="53" t="str" cm="1">
        <f t="array" ref="L177">_xlfn.LET(_xlpm.c,INDEX(Table15[],GateFacts[[#This Row],[صف المصدر]],9-GateFacts[[#This Row],[رقم البوابة]]),IF(ISBLANK(_xlpm.c),"",_xlpm.c))</f>
        <v/>
      </c>
      <c r="M17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77" s="56" t="str" cm="1">
        <f t="array" ref="N177">_xlfn.LET(_xlpm.r,GateFacts[[#This Row],[صف المصدر]],_xlpm.g,GateFacts[[#This Row],[رقم البوابة]],_xlpm.pd,IF(AND(ISNUMBER(_xlpm.r),_xlpm.g&gt;=6,_xlpm.g&lt;=8),INDEX(Table15[],_xlpm.r,19+_xlpm.g),""),IF(ISNUMBER(_xlpm.pd),_xlpm.pd,""))</f>
        <v/>
      </c>
      <c r="O1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77" s="53" t="str">
        <f ca="1">IF(ISNUMBER(GateFacts[[#This Row],[تاريخ البوابة]]),GateFacts[[#This Row],[تاريخ البوابة]]-TODAY(),"")</f>
        <v/>
      </c>
      <c r="Q177" s="53" t="str">
        <f>IF(ISNUMBER(GateFacts[[#This Row],[تاريخ البوابة]]),TEXT(GateFacts[[#This Row],[تاريخ البوابة]],"yyyy-mm"),"بدون تاريخ")</f>
        <v>بدون تاريخ</v>
      </c>
      <c r="R177" s="53">
        <f ca="1">--OR(GateFacts[[#This Row],[الحالة]]="مكتمل",GateFacts[[#This Row],[الحالة]]="لا ينطبق")</f>
        <v>0</v>
      </c>
      <c r="S177" s="53">
        <f ca="1">_xlfn.LET(_xlpm.m,_xlfn.MINIFS(GateFacts[رقم البوابة],GateFacts[رقم المشروع],GateFacts[[#This Row],[رقم المشروع]],GateFacts[منجزة],0),IF(_xlpm.m=0,9,_xlpm.m))</f>
        <v>5</v>
      </c>
      <c r="T177" s="53">
        <f ca="1">--(GateFacts[[#This Row],[رقم البوابة]]=GateFacts[[#This Row],[البوابة الحالية للمشروع]])</f>
        <v>0</v>
      </c>
      <c r="U177" s="53">
        <f ca="1">IF(AND(GateFacts[[#This Row],[الحالة]]="مكتمل",COUNTIFS(GateFacts[رقم المشروع],GateFacts[[#This Row],[رقم المشروع]],GateFacts[رقم البوابة],"&lt;"&amp;GateFacts[[#This Row],[رقم البوابة]],GateFacts[منجزة],0)&gt;0),1,0)</f>
        <v>0</v>
      </c>
      <c r="V177" s="53" t="e">
        <f>SUBTOTAL(103,GateFacts[[#This Row],[م]])*OR(SelRegion="الكل",GateFacts[[#This Row],[المنطقة]]=SelRegion)</f>
        <v>#REF!</v>
      </c>
      <c r="W177" s="74" t="str" cm="1">
        <f t="array" ref="W177">IF(ISNUMBER(GateFacts[[#This Row],[صف المصدر]]),INDEX(Table15[],GateFacts[[#This Row],[صف المصدر]],16),"")</f>
        <v>الشمالي الغربي</v>
      </c>
    </row>
    <row r="178" spans="1:23" x14ac:dyDescent="0.4">
      <c r="A178" s="53" cm="1">
        <f t="array" ref="A178">ROW()-ROW(GateFacts[#Headers])</f>
        <v>177</v>
      </c>
      <c r="B178" s="53">
        <f>INT((GateFacts[[#This Row],[م]]-1)/8)+1</f>
        <v>23</v>
      </c>
      <c r="C178" s="53">
        <f>MOD(GateFacts[[#This Row],[م]]-1,8)+1</f>
        <v>1</v>
      </c>
      <c r="D178" s="53" cm="1">
        <f t="array" ref="D178">IFERROR(INDEX(_xlfn.ANCHORARRAY(Settings!$H$2),GateFacts[[#This Row],[رقم المشروع]]),"")</f>
        <v>220</v>
      </c>
      <c r="E178" s="53" t="str" cm="1">
        <f t="array" ref="E178">INDEX(Table15[],GateFacts[[#This Row],[صف المصدر]],14)&amp;""</f>
        <v>P859</v>
      </c>
      <c r="F178" s="53" t="str" cm="1">
        <f t="array" ref="F178">INDEX(Table15[],GateFacts[[#This Row],[صف المصدر]],15)&amp;""</f>
        <v>تنفيذ خطوط وشبكات الصرف الصحي بمحافظة خيبر( الجزء الأول )</v>
      </c>
      <c r="G178" s="53" t="str" cm="1">
        <f t="array" ref="G178">INDEX(Table15[],GateFacts[[#This Row],[صف المصدر]],17)&amp;""</f>
        <v>المدينة المنورة</v>
      </c>
      <c r="H178" s="58">
        <f>N(INDEX(Table15[],GateFacts[[#This Row],[صف المصدر]],18))</f>
        <v>82587652.5</v>
      </c>
      <c r="I178" s="53" t="str" cm="1">
        <f t="array" ref="I178">_xlfn.LET(_xlpm.x,TRIM(INDEX(Table15[],GateFacts[[#This Row],[صف المصدر]],22)&amp;""),IF(_xlpm.x="","غير محدد",_xlpm.x))</f>
        <v>تعزيز التكاليف</v>
      </c>
      <c r="J178" s="53" t="str">
        <f>"بوابة "&amp;GateFacts[[#This Row],[رقم البوابة]]</f>
        <v>بوابة 1</v>
      </c>
      <c r="K178" s="53" t="str" cm="1">
        <f t="array" ref="K178">INDEX(Settings!$E$2:$E$9,GateFacts[[#This Row],[رقم البوابة]])</f>
        <v>تخطيط استراتيجي</v>
      </c>
      <c r="L178" s="53" t="str" cm="1">
        <f t="array" ref="L178">_xlfn.LET(_xlpm.c,INDEX(Table15[],GateFacts[[#This Row],[صف المصدر]],9-GateFacts[[#This Row],[رقم البوابة]]),IF(ISBLANK(_xlpm.c),"",_xlpm.c))</f>
        <v>مكتمل</v>
      </c>
      <c r="M1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78" s="56" t="str" cm="1">
        <f t="array" ref="N178">_xlfn.LET(_xlpm.r,GateFacts[[#This Row],[صف المصدر]],_xlpm.g,GateFacts[[#This Row],[رقم البوابة]],_xlpm.pd,IF(AND(ISNUMBER(_xlpm.r),_xlpm.g&gt;=6,_xlpm.g&lt;=8),INDEX(Table15[],_xlpm.r,19+_xlpm.g),""),IF(ISNUMBER(_xlpm.pd),_xlpm.pd,""))</f>
        <v/>
      </c>
      <c r="O1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78" s="53" t="str">
        <f ca="1">IF(ISNUMBER(GateFacts[[#This Row],[تاريخ البوابة]]),GateFacts[[#This Row],[تاريخ البوابة]]-TODAY(),"")</f>
        <v/>
      </c>
      <c r="Q178" s="53" t="str">
        <f>IF(ISNUMBER(GateFacts[[#This Row],[تاريخ البوابة]]),TEXT(GateFacts[[#This Row],[تاريخ البوابة]],"yyyy-mm"),"بدون تاريخ")</f>
        <v>بدون تاريخ</v>
      </c>
      <c r="R178" s="53">
        <f ca="1">--OR(GateFacts[[#This Row],[الحالة]]="مكتمل",GateFacts[[#This Row],[الحالة]]="لا ينطبق")</f>
        <v>1</v>
      </c>
      <c r="S178" s="53">
        <f ca="1">_xlfn.LET(_xlpm.m,_xlfn.MINIFS(GateFacts[رقم البوابة],GateFacts[رقم المشروع],GateFacts[[#This Row],[رقم المشروع]],GateFacts[منجزة],0),IF(_xlpm.m=0,9,_xlpm.m))</f>
        <v>5</v>
      </c>
      <c r="T178" s="53">
        <f ca="1">--(GateFacts[[#This Row],[رقم البوابة]]=GateFacts[[#This Row],[البوابة الحالية للمشروع]])</f>
        <v>0</v>
      </c>
      <c r="U178" s="53">
        <f ca="1">IF(AND(GateFacts[[#This Row],[الحالة]]="مكتمل",COUNTIFS(GateFacts[رقم المشروع],GateFacts[[#This Row],[رقم المشروع]],GateFacts[رقم البوابة],"&lt;"&amp;GateFacts[[#This Row],[رقم البوابة]],GateFacts[منجزة],0)&gt;0),1,0)</f>
        <v>0</v>
      </c>
      <c r="V178" s="53" t="e">
        <f>SUBTOTAL(103,GateFacts[[#This Row],[م]])*OR(SelRegion="الكل",GateFacts[[#This Row],[المنطقة]]=SelRegion)</f>
        <v>#REF!</v>
      </c>
      <c r="W178" s="74" t="str" cm="1">
        <f t="array" ref="W178">IF(ISNUMBER(GateFacts[[#This Row],[صف المصدر]]),INDEX(Table15[],GateFacts[[#This Row],[صف المصدر]],16),"")</f>
        <v>الشمالي الغربي</v>
      </c>
    </row>
    <row r="179" spans="1:23" x14ac:dyDescent="0.4">
      <c r="A179" s="53" cm="1">
        <f t="array" ref="A179">ROW()-ROW(GateFacts[#Headers])</f>
        <v>178</v>
      </c>
      <c r="B179" s="53">
        <f>INT((GateFacts[[#This Row],[م]]-1)/8)+1</f>
        <v>23</v>
      </c>
      <c r="C179" s="53">
        <f>MOD(GateFacts[[#This Row],[م]]-1,8)+1</f>
        <v>2</v>
      </c>
      <c r="D179" s="53" cm="1">
        <f t="array" ref="D179">IFERROR(INDEX(_xlfn.ANCHORARRAY(Settings!$H$2),GateFacts[[#This Row],[رقم المشروع]]),"")</f>
        <v>220</v>
      </c>
      <c r="E179" s="53" t="str" cm="1">
        <f t="array" ref="E179">INDEX(Table15[],GateFacts[[#This Row],[صف المصدر]],14)&amp;""</f>
        <v>P859</v>
      </c>
      <c r="F179" s="53" t="str" cm="1">
        <f t="array" ref="F179">INDEX(Table15[],GateFacts[[#This Row],[صف المصدر]],15)&amp;""</f>
        <v>تنفيذ خطوط وشبكات الصرف الصحي بمحافظة خيبر( الجزء الأول )</v>
      </c>
      <c r="G179" s="53" t="str" cm="1">
        <f t="array" ref="G179">INDEX(Table15[],GateFacts[[#This Row],[صف المصدر]],17)&amp;""</f>
        <v>المدينة المنورة</v>
      </c>
      <c r="H179" s="58">
        <f>N(INDEX(Table15[],GateFacts[[#This Row],[صف المصدر]],18))</f>
        <v>82587652.5</v>
      </c>
      <c r="I179" s="53" t="str" cm="1">
        <f t="array" ref="I179">_xlfn.LET(_xlpm.x,TRIM(INDEX(Table15[],GateFacts[[#This Row],[صف المصدر]],22)&amp;""),IF(_xlpm.x="","غير محدد",_xlpm.x))</f>
        <v>تعزيز التكاليف</v>
      </c>
      <c r="J179" s="53" t="str">
        <f>"بوابة "&amp;GateFacts[[#This Row],[رقم البوابة]]</f>
        <v>بوابة 2</v>
      </c>
      <c r="K179" s="53" t="str" cm="1">
        <f t="array" ref="K179">INDEX(Settings!$E$2:$E$9,GateFacts[[#This Row],[رقم البوابة]])</f>
        <v>التخطيط الاولي</v>
      </c>
      <c r="L179" s="53" t="str" cm="1">
        <f t="array" ref="L179">_xlfn.LET(_xlpm.c,INDEX(Table15[],GateFacts[[#This Row],[صف المصدر]],9-GateFacts[[#This Row],[رقم البوابة]]),IF(ISBLANK(_xlpm.c),"",_xlpm.c))</f>
        <v>مكتمل</v>
      </c>
      <c r="M17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79" s="56" t="str" cm="1">
        <f t="array" ref="N179">_xlfn.LET(_xlpm.r,GateFacts[[#This Row],[صف المصدر]],_xlpm.g,GateFacts[[#This Row],[رقم البوابة]],_xlpm.pd,IF(AND(ISNUMBER(_xlpm.r),_xlpm.g&gt;=6,_xlpm.g&lt;=8),INDEX(Table15[],_xlpm.r,19+_xlpm.g),""),IF(ISNUMBER(_xlpm.pd),_xlpm.pd,""))</f>
        <v/>
      </c>
      <c r="O1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79" s="53" t="str">
        <f ca="1">IF(ISNUMBER(GateFacts[[#This Row],[تاريخ البوابة]]),GateFacts[[#This Row],[تاريخ البوابة]]-TODAY(),"")</f>
        <v/>
      </c>
      <c r="Q179" s="53" t="str">
        <f>IF(ISNUMBER(GateFacts[[#This Row],[تاريخ البوابة]]),TEXT(GateFacts[[#This Row],[تاريخ البوابة]],"yyyy-mm"),"بدون تاريخ")</f>
        <v>بدون تاريخ</v>
      </c>
      <c r="R179" s="53">
        <f ca="1">--OR(GateFacts[[#This Row],[الحالة]]="مكتمل",GateFacts[[#This Row],[الحالة]]="لا ينطبق")</f>
        <v>1</v>
      </c>
      <c r="S179" s="53">
        <f ca="1">_xlfn.LET(_xlpm.m,_xlfn.MINIFS(GateFacts[رقم البوابة],GateFacts[رقم المشروع],GateFacts[[#This Row],[رقم المشروع]],GateFacts[منجزة],0),IF(_xlpm.m=0,9,_xlpm.m))</f>
        <v>5</v>
      </c>
      <c r="T179" s="53">
        <f ca="1">--(GateFacts[[#This Row],[رقم البوابة]]=GateFacts[[#This Row],[البوابة الحالية للمشروع]])</f>
        <v>0</v>
      </c>
      <c r="U179" s="53">
        <f ca="1">IF(AND(GateFacts[[#This Row],[الحالة]]="مكتمل",COUNTIFS(GateFacts[رقم المشروع],GateFacts[[#This Row],[رقم المشروع]],GateFacts[رقم البوابة],"&lt;"&amp;GateFacts[[#This Row],[رقم البوابة]],GateFacts[منجزة],0)&gt;0),1,0)</f>
        <v>0</v>
      </c>
      <c r="V179" s="53" t="e">
        <f>SUBTOTAL(103,GateFacts[[#This Row],[م]])*OR(SelRegion="الكل",GateFacts[[#This Row],[المنطقة]]=SelRegion)</f>
        <v>#REF!</v>
      </c>
      <c r="W179" s="74" t="str" cm="1">
        <f t="array" ref="W179">IF(ISNUMBER(GateFacts[[#This Row],[صف المصدر]]),INDEX(Table15[],GateFacts[[#This Row],[صف المصدر]],16),"")</f>
        <v>الشمالي الغربي</v>
      </c>
    </row>
    <row r="180" spans="1:23" x14ac:dyDescent="0.4">
      <c r="A180" s="53" cm="1">
        <f t="array" ref="A180">ROW()-ROW(GateFacts[#Headers])</f>
        <v>179</v>
      </c>
      <c r="B180" s="53">
        <f>INT((GateFacts[[#This Row],[م]]-1)/8)+1</f>
        <v>23</v>
      </c>
      <c r="C180" s="53">
        <f>MOD(GateFacts[[#This Row],[م]]-1,8)+1</f>
        <v>3</v>
      </c>
      <c r="D180" s="53" cm="1">
        <f t="array" ref="D180">IFERROR(INDEX(_xlfn.ANCHORARRAY(Settings!$H$2),GateFacts[[#This Row],[رقم المشروع]]),"")</f>
        <v>220</v>
      </c>
      <c r="E180" s="53" t="str" cm="1">
        <f t="array" ref="E180">INDEX(Table15[],GateFacts[[#This Row],[صف المصدر]],14)&amp;""</f>
        <v>P859</v>
      </c>
      <c r="F180" s="53" t="str" cm="1">
        <f t="array" ref="F180">INDEX(Table15[],GateFacts[[#This Row],[صف المصدر]],15)&amp;""</f>
        <v>تنفيذ خطوط وشبكات الصرف الصحي بمحافظة خيبر( الجزء الأول )</v>
      </c>
      <c r="G180" s="53" t="str" cm="1">
        <f t="array" ref="G180">INDEX(Table15[],GateFacts[[#This Row],[صف المصدر]],17)&amp;""</f>
        <v>المدينة المنورة</v>
      </c>
      <c r="H180" s="58">
        <f>N(INDEX(Table15[],GateFacts[[#This Row],[صف المصدر]],18))</f>
        <v>82587652.5</v>
      </c>
      <c r="I180" s="53" t="str" cm="1">
        <f t="array" ref="I180">_xlfn.LET(_xlpm.x,TRIM(INDEX(Table15[],GateFacts[[#This Row],[صف المصدر]],22)&amp;""),IF(_xlpm.x="","غير محدد",_xlpm.x))</f>
        <v>تعزيز التكاليف</v>
      </c>
      <c r="J180" s="53" t="str">
        <f>"بوابة "&amp;GateFacts[[#This Row],[رقم البوابة]]</f>
        <v>بوابة 3</v>
      </c>
      <c r="K180" s="53" t="str" cm="1">
        <f t="array" ref="K180">INDEX(Settings!$E$2:$E$9,GateFacts[[#This Row],[رقم البوابة]])</f>
        <v>الطرح للتصميم</v>
      </c>
      <c r="L180" s="53" t="str" cm="1">
        <f t="array" ref="L180">_xlfn.LET(_xlpm.c,INDEX(Table15[],GateFacts[[#This Row],[صف المصدر]],9-GateFacts[[#This Row],[رقم البوابة]]),IF(ISBLANK(_xlpm.c),"",_xlpm.c))</f>
        <v>لا ينطبق</v>
      </c>
      <c r="M18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80" s="56" t="str" cm="1">
        <f t="array" ref="N180">_xlfn.LET(_xlpm.r,GateFacts[[#This Row],[صف المصدر]],_xlpm.g,GateFacts[[#This Row],[رقم البوابة]],_xlpm.pd,IF(AND(ISNUMBER(_xlpm.r),_xlpm.g&gt;=6,_xlpm.g&lt;=8),INDEX(Table15[],_xlpm.r,19+_xlpm.g),""),IF(ISNUMBER(_xlpm.pd),_xlpm.pd,""))</f>
        <v/>
      </c>
      <c r="O1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80" s="53" t="str">
        <f ca="1">IF(ISNUMBER(GateFacts[[#This Row],[تاريخ البوابة]]),GateFacts[[#This Row],[تاريخ البوابة]]-TODAY(),"")</f>
        <v/>
      </c>
      <c r="Q180" s="53" t="str">
        <f>IF(ISNUMBER(GateFacts[[#This Row],[تاريخ البوابة]]),TEXT(GateFacts[[#This Row],[تاريخ البوابة]],"yyyy-mm"),"بدون تاريخ")</f>
        <v>بدون تاريخ</v>
      </c>
      <c r="R180" s="53">
        <f ca="1">--OR(GateFacts[[#This Row],[الحالة]]="مكتمل",GateFacts[[#This Row],[الحالة]]="لا ينطبق")</f>
        <v>1</v>
      </c>
      <c r="S180" s="53">
        <f ca="1">_xlfn.LET(_xlpm.m,_xlfn.MINIFS(GateFacts[رقم البوابة],GateFacts[رقم المشروع],GateFacts[[#This Row],[رقم المشروع]],GateFacts[منجزة],0),IF(_xlpm.m=0,9,_xlpm.m))</f>
        <v>5</v>
      </c>
      <c r="T180" s="53">
        <f ca="1">--(GateFacts[[#This Row],[رقم البوابة]]=GateFacts[[#This Row],[البوابة الحالية للمشروع]])</f>
        <v>0</v>
      </c>
      <c r="U180" s="53">
        <f ca="1">IF(AND(GateFacts[[#This Row],[الحالة]]="مكتمل",COUNTIFS(GateFacts[رقم المشروع],GateFacts[[#This Row],[رقم المشروع]],GateFacts[رقم البوابة],"&lt;"&amp;GateFacts[[#This Row],[رقم البوابة]],GateFacts[منجزة],0)&gt;0),1,0)</f>
        <v>0</v>
      </c>
      <c r="V180" s="53" t="e">
        <f>SUBTOTAL(103,GateFacts[[#This Row],[م]])*OR(SelRegion="الكل",GateFacts[[#This Row],[المنطقة]]=SelRegion)</f>
        <v>#REF!</v>
      </c>
      <c r="W180" s="74" t="str" cm="1">
        <f t="array" ref="W180">IF(ISNUMBER(GateFacts[[#This Row],[صف المصدر]]),INDEX(Table15[],GateFacts[[#This Row],[صف المصدر]],16),"")</f>
        <v>الشمالي الغربي</v>
      </c>
    </row>
    <row r="181" spans="1:23" x14ac:dyDescent="0.4">
      <c r="A181" s="53" cm="1">
        <f t="array" ref="A181">ROW()-ROW(GateFacts[#Headers])</f>
        <v>180</v>
      </c>
      <c r="B181" s="53">
        <f>INT((GateFacts[[#This Row],[م]]-1)/8)+1</f>
        <v>23</v>
      </c>
      <c r="C181" s="53">
        <f>MOD(GateFacts[[#This Row],[م]]-1,8)+1</f>
        <v>4</v>
      </c>
      <c r="D181" s="53" cm="1">
        <f t="array" ref="D181">IFERROR(INDEX(_xlfn.ANCHORARRAY(Settings!$H$2),GateFacts[[#This Row],[رقم المشروع]]),"")</f>
        <v>220</v>
      </c>
      <c r="E181" s="53" t="str" cm="1">
        <f t="array" ref="E181">INDEX(Table15[],GateFacts[[#This Row],[صف المصدر]],14)&amp;""</f>
        <v>P859</v>
      </c>
      <c r="F181" s="53" t="str" cm="1">
        <f t="array" ref="F181">INDEX(Table15[],GateFacts[[#This Row],[صف المصدر]],15)&amp;""</f>
        <v>تنفيذ خطوط وشبكات الصرف الصحي بمحافظة خيبر( الجزء الأول )</v>
      </c>
      <c r="G181" s="53" t="str" cm="1">
        <f t="array" ref="G181">INDEX(Table15[],GateFacts[[#This Row],[صف المصدر]],17)&amp;""</f>
        <v>المدينة المنورة</v>
      </c>
      <c r="H181" s="58">
        <f>N(INDEX(Table15[],GateFacts[[#This Row],[صف المصدر]],18))</f>
        <v>82587652.5</v>
      </c>
      <c r="I181" s="53" t="str" cm="1">
        <f t="array" ref="I181">_xlfn.LET(_xlpm.x,TRIM(INDEX(Table15[],GateFacts[[#This Row],[صف المصدر]],22)&amp;""),IF(_xlpm.x="","غير محدد",_xlpm.x))</f>
        <v>تعزيز التكاليف</v>
      </c>
      <c r="J181" s="53" t="str">
        <f>"بوابة "&amp;GateFacts[[#This Row],[رقم البوابة]]</f>
        <v>بوابة 4</v>
      </c>
      <c r="K181" s="53" t="str" cm="1">
        <f t="array" ref="K181">INDEX(Settings!$E$2:$E$9,GateFacts[[#This Row],[رقم البوابة]])</f>
        <v>التصميم</v>
      </c>
      <c r="L181" s="53" t="str" cm="1">
        <f t="array" ref="L181">_xlfn.LET(_xlpm.c,INDEX(Table15[],GateFacts[[#This Row],[صف المصدر]],9-GateFacts[[#This Row],[رقم البوابة]]),IF(ISBLANK(_xlpm.c),"",_xlpm.c))</f>
        <v>مكتمل</v>
      </c>
      <c r="M18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81" s="56" t="str" cm="1">
        <f t="array" ref="N181">_xlfn.LET(_xlpm.r,GateFacts[[#This Row],[صف المصدر]],_xlpm.g,GateFacts[[#This Row],[رقم البوابة]],_xlpm.pd,IF(AND(ISNUMBER(_xlpm.r),_xlpm.g&gt;=6,_xlpm.g&lt;=8),INDEX(Table15[],_xlpm.r,19+_xlpm.g),""),IF(ISNUMBER(_xlpm.pd),_xlpm.pd,""))</f>
        <v/>
      </c>
      <c r="O1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81" s="53" t="str">
        <f ca="1">IF(ISNUMBER(GateFacts[[#This Row],[تاريخ البوابة]]),GateFacts[[#This Row],[تاريخ البوابة]]-TODAY(),"")</f>
        <v/>
      </c>
      <c r="Q181" s="53" t="str">
        <f>IF(ISNUMBER(GateFacts[[#This Row],[تاريخ البوابة]]),TEXT(GateFacts[[#This Row],[تاريخ البوابة]],"yyyy-mm"),"بدون تاريخ")</f>
        <v>بدون تاريخ</v>
      </c>
      <c r="R181" s="53">
        <f ca="1">--OR(GateFacts[[#This Row],[الحالة]]="مكتمل",GateFacts[[#This Row],[الحالة]]="لا ينطبق")</f>
        <v>1</v>
      </c>
      <c r="S181" s="53">
        <f ca="1">_xlfn.LET(_xlpm.m,_xlfn.MINIFS(GateFacts[رقم البوابة],GateFacts[رقم المشروع],GateFacts[[#This Row],[رقم المشروع]],GateFacts[منجزة],0),IF(_xlpm.m=0,9,_xlpm.m))</f>
        <v>5</v>
      </c>
      <c r="T181" s="53">
        <f ca="1">--(GateFacts[[#This Row],[رقم البوابة]]=GateFacts[[#This Row],[البوابة الحالية للمشروع]])</f>
        <v>0</v>
      </c>
      <c r="U181" s="53">
        <f ca="1">IF(AND(GateFacts[[#This Row],[الحالة]]="مكتمل",COUNTIFS(GateFacts[رقم المشروع],GateFacts[[#This Row],[رقم المشروع]],GateFacts[رقم البوابة],"&lt;"&amp;GateFacts[[#This Row],[رقم البوابة]],GateFacts[منجزة],0)&gt;0),1,0)</f>
        <v>0</v>
      </c>
      <c r="V181" s="53" t="e">
        <f>SUBTOTAL(103,GateFacts[[#This Row],[م]])*OR(SelRegion="الكل",GateFacts[[#This Row],[المنطقة]]=SelRegion)</f>
        <v>#REF!</v>
      </c>
      <c r="W181" s="74" t="str" cm="1">
        <f t="array" ref="W181">IF(ISNUMBER(GateFacts[[#This Row],[صف المصدر]]),INDEX(Table15[],GateFacts[[#This Row],[صف المصدر]],16),"")</f>
        <v>الشمالي الغربي</v>
      </c>
    </row>
    <row r="182" spans="1:23" x14ac:dyDescent="0.4">
      <c r="A182" s="53" cm="1">
        <f t="array" ref="A182">ROW()-ROW(GateFacts[#Headers])</f>
        <v>181</v>
      </c>
      <c r="B182" s="53">
        <f>INT((GateFacts[[#This Row],[م]]-1)/8)+1</f>
        <v>23</v>
      </c>
      <c r="C182" s="53">
        <f>MOD(GateFacts[[#This Row],[م]]-1,8)+1</f>
        <v>5</v>
      </c>
      <c r="D182" s="53" cm="1">
        <f t="array" ref="D182">IFERROR(INDEX(_xlfn.ANCHORARRAY(Settings!$H$2),GateFacts[[#This Row],[رقم المشروع]]),"")</f>
        <v>220</v>
      </c>
      <c r="E182" s="53" t="str" cm="1">
        <f t="array" ref="E182">INDEX(Table15[],GateFacts[[#This Row],[صف المصدر]],14)&amp;""</f>
        <v>P859</v>
      </c>
      <c r="F182" s="53" t="str" cm="1">
        <f t="array" ref="F182">INDEX(Table15[],GateFacts[[#This Row],[صف المصدر]],15)&amp;""</f>
        <v>تنفيذ خطوط وشبكات الصرف الصحي بمحافظة خيبر( الجزء الأول )</v>
      </c>
      <c r="G182" s="53" t="str" cm="1">
        <f t="array" ref="G182">INDEX(Table15[],GateFacts[[#This Row],[صف المصدر]],17)&amp;""</f>
        <v>المدينة المنورة</v>
      </c>
      <c r="H182" s="58">
        <f>N(INDEX(Table15[],GateFacts[[#This Row],[صف المصدر]],18))</f>
        <v>82587652.5</v>
      </c>
      <c r="I182" s="53" t="str" cm="1">
        <f t="array" ref="I182">_xlfn.LET(_xlpm.x,TRIM(INDEX(Table15[],GateFacts[[#This Row],[صف المصدر]],22)&amp;""),IF(_xlpm.x="","غير محدد",_xlpm.x))</f>
        <v>تعزيز التكاليف</v>
      </c>
      <c r="J182" s="53" t="str">
        <f>"بوابة "&amp;GateFacts[[#This Row],[رقم البوابة]]</f>
        <v>بوابة 5</v>
      </c>
      <c r="K182" s="53" t="str" cm="1">
        <f t="array" ref="K182">INDEX(Settings!$E$2:$E$9,GateFacts[[#This Row],[رقم البوابة]])</f>
        <v>الطرح للتنفيذ</v>
      </c>
      <c r="L182" s="53" t="str" cm="1">
        <f t="array" ref="L182">_xlfn.LET(_xlpm.c,INDEX(Table15[],GateFacts[[#This Row],[صف المصدر]],9-GateFacts[[#This Row],[رقم البوابة]]),IF(ISBLANK(_xlpm.c),"",_xlpm.c))</f>
        <v>مشروع خطوط فرعية وتوصيلات منزلية للصرف الصحي مع اعادة تاهيل محطة الضخ بينبع.</v>
      </c>
      <c r="M182" s="53" t="str">
        <f>_xlfn.LET(_xlpm.v,GateFacts[[#This Row],[القيمة الأصلية]],_xlpm.x,TRIM(_xlpm.v&amp;""),IF(ISNUMBER(_xlpm.v),"تاريخ",IF(OR(_xlpm.x="N/A",_xlpm.x="NA",_xlpm.x="لا ينطبق"),"لا ينطبق",IF(OR(_xlpm.x="مكتمل",_xlpm.x="مكتمل بشروط",_xlpm.x="جاري"),_xlpm.x,IF(_xlpm.x="","فارغ","غير معروف")))))</f>
        <v>غير معروف</v>
      </c>
      <c r="N182" s="56" t="str" cm="1">
        <f t="array" ref="N182">_xlfn.LET(_xlpm.r,GateFacts[[#This Row],[صف المصدر]],_xlpm.g,GateFacts[[#This Row],[رقم البوابة]],_xlpm.pd,IF(AND(ISNUMBER(_xlpm.r),_xlpm.g&gt;=6,_xlpm.g&lt;=8),INDEX(Table15[],_xlpm.r,19+_xlpm.g),""),IF(ISNUMBER(_xlpm.pd),_xlpm.pd,""))</f>
        <v/>
      </c>
      <c r="O1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82" s="53" t="str">
        <f ca="1">IF(ISNUMBER(GateFacts[[#This Row],[تاريخ البوابة]]),GateFacts[[#This Row],[تاريخ البوابة]]-TODAY(),"")</f>
        <v/>
      </c>
      <c r="Q182" s="53" t="str">
        <f>IF(ISNUMBER(GateFacts[[#This Row],[تاريخ البوابة]]),TEXT(GateFacts[[#This Row],[تاريخ البوابة]],"yyyy-mm"),"بدون تاريخ")</f>
        <v>بدون تاريخ</v>
      </c>
      <c r="R182" s="53">
        <f ca="1">--OR(GateFacts[[#This Row],[الحالة]]="مكتمل",GateFacts[[#This Row],[الحالة]]="لا ينطبق")</f>
        <v>0</v>
      </c>
      <c r="S182" s="53">
        <f ca="1">_xlfn.LET(_xlpm.m,_xlfn.MINIFS(GateFacts[رقم البوابة],GateFacts[رقم المشروع],GateFacts[[#This Row],[رقم المشروع]],GateFacts[منجزة],0),IF(_xlpm.m=0,9,_xlpm.m))</f>
        <v>5</v>
      </c>
      <c r="T182" s="53">
        <f ca="1">--(GateFacts[[#This Row],[رقم البوابة]]=GateFacts[[#This Row],[البوابة الحالية للمشروع]])</f>
        <v>1</v>
      </c>
      <c r="U182" s="53">
        <f ca="1">IF(AND(GateFacts[[#This Row],[الحالة]]="مكتمل",COUNTIFS(GateFacts[رقم المشروع],GateFacts[[#This Row],[رقم المشروع]],GateFacts[رقم البوابة],"&lt;"&amp;GateFacts[[#This Row],[رقم البوابة]],GateFacts[منجزة],0)&gt;0),1,0)</f>
        <v>0</v>
      </c>
      <c r="V182" s="53" t="e">
        <f>SUBTOTAL(103,GateFacts[[#This Row],[م]])*OR(SelRegion="الكل",GateFacts[[#This Row],[المنطقة]]=SelRegion)</f>
        <v>#REF!</v>
      </c>
      <c r="W182" s="74" t="str" cm="1">
        <f t="array" ref="W182">IF(ISNUMBER(GateFacts[[#This Row],[صف المصدر]]),INDEX(Table15[],GateFacts[[#This Row],[صف المصدر]],16),"")</f>
        <v>الشمالي الغربي</v>
      </c>
    </row>
    <row r="183" spans="1:23" x14ac:dyDescent="0.4">
      <c r="A183" s="53" cm="1">
        <f t="array" ref="A183">ROW()-ROW(GateFacts[#Headers])</f>
        <v>182</v>
      </c>
      <c r="B183" s="53">
        <f>INT((GateFacts[[#This Row],[م]]-1)/8)+1</f>
        <v>23</v>
      </c>
      <c r="C183" s="53">
        <f>MOD(GateFacts[[#This Row],[م]]-1,8)+1</f>
        <v>6</v>
      </c>
      <c r="D183" s="53" cm="1">
        <f t="array" ref="D183">IFERROR(INDEX(_xlfn.ANCHORARRAY(Settings!$H$2),GateFacts[[#This Row],[رقم المشروع]]),"")</f>
        <v>220</v>
      </c>
      <c r="E183" s="53" t="str" cm="1">
        <f t="array" ref="E183">INDEX(Table15[],GateFacts[[#This Row],[صف المصدر]],14)&amp;""</f>
        <v>P859</v>
      </c>
      <c r="F183" s="53" t="str" cm="1">
        <f t="array" ref="F183">INDEX(Table15[],GateFacts[[#This Row],[صف المصدر]],15)&amp;""</f>
        <v>تنفيذ خطوط وشبكات الصرف الصحي بمحافظة خيبر( الجزء الأول )</v>
      </c>
      <c r="G183" s="53" t="str" cm="1">
        <f t="array" ref="G183">INDEX(Table15[],GateFacts[[#This Row],[صف المصدر]],17)&amp;""</f>
        <v>المدينة المنورة</v>
      </c>
      <c r="H183" s="58">
        <f>N(INDEX(Table15[],GateFacts[[#This Row],[صف المصدر]],18))</f>
        <v>82587652.5</v>
      </c>
      <c r="I183" s="53" t="str" cm="1">
        <f t="array" ref="I183">_xlfn.LET(_xlpm.x,TRIM(INDEX(Table15[],GateFacts[[#This Row],[صف المصدر]],22)&amp;""),IF(_xlpm.x="","غير محدد",_xlpm.x))</f>
        <v>تعزيز التكاليف</v>
      </c>
      <c r="J183" s="53" t="str">
        <f>"بوابة "&amp;GateFacts[[#This Row],[رقم البوابة]]</f>
        <v>بوابة 6</v>
      </c>
      <c r="K183" s="53" t="str" cm="1">
        <f t="array" ref="K183">INDEX(Settings!$E$2:$E$9,GateFacts[[#This Row],[رقم البوابة]])</f>
        <v>التنفيذ</v>
      </c>
      <c r="L183" s="53" t="str" cm="1">
        <f t="array" ref="L183">_xlfn.LET(_xlpm.c,INDEX(Table15[],GateFacts[[#This Row],[صف المصدر]],9-GateFacts[[#This Row],[رقم البوابة]]),IF(ISBLANK(_xlpm.c),"",_xlpm.c))</f>
        <v/>
      </c>
      <c r="M18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83" s="56" t="str" cm="1">
        <f t="array" ref="N183">_xlfn.LET(_xlpm.r,GateFacts[[#This Row],[صف المصدر]],_xlpm.g,GateFacts[[#This Row],[رقم البوابة]],_xlpm.pd,IF(AND(ISNUMBER(_xlpm.r),_xlpm.g&gt;=6,_xlpm.g&lt;=8),INDEX(Table15[],_xlpm.r,19+_xlpm.g),""),IF(ISNUMBER(_xlpm.pd),_xlpm.pd,""))</f>
        <v/>
      </c>
      <c r="O1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83" s="53" t="str">
        <f ca="1">IF(ISNUMBER(GateFacts[[#This Row],[تاريخ البوابة]]),GateFacts[[#This Row],[تاريخ البوابة]]-TODAY(),"")</f>
        <v/>
      </c>
      <c r="Q183" s="53" t="str">
        <f>IF(ISNUMBER(GateFacts[[#This Row],[تاريخ البوابة]]),TEXT(GateFacts[[#This Row],[تاريخ البوابة]],"yyyy-mm"),"بدون تاريخ")</f>
        <v>بدون تاريخ</v>
      </c>
      <c r="R183" s="53">
        <f ca="1">--OR(GateFacts[[#This Row],[الحالة]]="مكتمل",GateFacts[[#This Row],[الحالة]]="لا ينطبق")</f>
        <v>0</v>
      </c>
      <c r="S183" s="53">
        <f ca="1">_xlfn.LET(_xlpm.m,_xlfn.MINIFS(GateFacts[رقم البوابة],GateFacts[رقم المشروع],GateFacts[[#This Row],[رقم المشروع]],GateFacts[منجزة],0),IF(_xlpm.m=0,9,_xlpm.m))</f>
        <v>5</v>
      </c>
      <c r="T183" s="53">
        <f ca="1">--(GateFacts[[#This Row],[رقم البوابة]]=GateFacts[[#This Row],[البوابة الحالية للمشروع]])</f>
        <v>0</v>
      </c>
      <c r="U183" s="53">
        <f ca="1">IF(AND(GateFacts[[#This Row],[الحالة]]="مكتمل",COUNTIFS(GateFacts[رقم المشروع],GateFacts[[#This Row],[رقم المشروع]],GateFacts[رقم البوابة],"&lt;"&amp;GateFacts[[#This Row],[رقم البوابة]],GateFacts[منجزة],0)&gt;0),1,0)</f>
        <v>0</v>
      </c>
      <c r="V183" s="53" t="e">
        <f>SUBTOTAL(103,GateFacts[[#This Row],[م]])*OR(SelRegion="الكل",GateFacts[[#This Row],[المنطقة]]=SelRegion)</f>
        <v>#REF!</v>
      </c>
      <c r="W183" s="74" t="str" cm="1">
        <f t="array" ref="W183">IF(ISNUMBER(GateFacts[[#This Row],[صف المصدر]]),INDEX(Table15[],GateFacts[[#This Row],[صف المصدر]],16),"")</f>
        <v>الشمالي الغربي</v>
      </c>
    </row>
    <row r="184" spans="1:23" x14ac:dyDescent="0.4">
      <c r="A184" s="53" cm="1">
        <f t="array" ref="A184">ROW()-ROW(GateFacts[#Headers])</f>
        <v>183</v>
      </c>
      <c r="B184" s="53">
        <f>INT((GateFacts[[#This Row],[م]]-1)/8)+1</f>
        <v>23</v>
      </c>
      <c r="C184" s="53">
        <f>MOD(GateFacts[[#This Row],[م]]-1,8)+1</f>
        <v>7</v>
      </c>
      <c r="D184" s="53" cm="1">
        <f t="array" ref="D184">IFERROR(INDEX(_xlfn.ANCHORARRAY(Settings!$H$2),GateFacts[[#This Row],[رقم المشروع]]),"")</f>
        <v>220</v>
      </c>
      <c r="E184" s="53" t="str" cm="1">
        <f t="array" ref="E184">INDEX(Table15[],GateFacts[[#This Row],[صف المصدر]],14)&amp;""</f>
        <v>P859</v>
      </c>
      <c r="F184" s="53" t="str" cm="1">
        <f t="array" ref="F184">INDEX(Table15[],GateFacts[[#This Row],[صف المصدر]],15)&amp;""</f>
        <v>تنفيذ خطوط وشبكات الصرف الصحي بمحافظة خيبر( الجزء الأول )</v>
      </c>
      <c r="G184" s="53" t="str" cm="1">
        <f t="array" ref="G184">INDEX(Table15[],GateFacts[[#This Row],[صف المصدر]],17)&amp;""</f>
        <v>المدينة المنورة</v>
      </c>
      <c r="H184" s="58">
        <f>N(INDEX(Table15[],GateFacts[[#This Row],[صف المصدر]],18))</f>
        <v>82587652.5</v>
      </c>
      <c r="I184" s="53" t="str" cm="1">
        <f t="array" ref="I184">_xlfn.LET(_xlpm.x,TRIM(INDEX(Table15[],GateFacts[[#This Row],[صف المصدر]],22)&amp;""),IF(_xlpm.x="","غير محدد",_xlpm.x))</f>
        <v>تعزيز التكاليف</v>
      </c>
      <c r="J184" s="53" t="str">
        <f>"بوابة "&amp;GateFacts[[#This Row],[رقم البوابة]]</f>
        <v>بوابة 7</v>
      </c>
      <c r="K184" s="53" t="str" cm="1">
        <f t="array" ref="K184">INDEX(Settings!$E$2:$E$9,GateFacts[[#This Row],[رقم البوابة]])</f>
        <v>الاختبارات التشغيلية</v>
      </c>
      <c r="L184" s="53" t="str" cm="1">
        <f t="array" ref="L184">_xlfn.LET(_xlpm.c,INDEX(Table15[],GateFacts[[#This Row],[صف المصدر]],9-GateFacts[[#This Row],[رقم البوابة]]),IF(ISBLANK(_xlpm.c),"",_xlpm.c))</f>
        <v/>
      </c>
      <c r="M18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84" s="56" t="str" cm="1">
        <f t="array" ref="N184">_xlfn.LET(_xlpm.r,GateFacts[[#This Row],[صف المصدر]],_xlpm.g,GateFacts[[#This Row],[رقم البوابة]],_xlpm.pd,IF(AND(ISNUMBER(_xlpm.r),_xlpm.g&gt;=6,_xlpm.g&lt;=8),INDEX(Table15[],_xlpm.r,19+_xlpm.g),""),IF(ISNUMBER(_xlpm.pd),_xlpm.pd,""))</f>
        <v/>
      </c>
      <c r="O1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84" s="53" t="str">
        <f ca="1">IF(ISNUMBER(GateFacts[[#This Row],[تاريخ البوابة]]),GateFacts[[#This Row],[تاريخ البوابة]]-TODAY(),"")</f>
        <v/>
      </c>
      <c r="Q184" s="53" t="str">
        <f>IF(ISNUMBER(GateFacts[[#This Row],[تاريخ البوابة]]),TEXT(GateFacts[[#This Row],[تاريخ البوابة]],"yyyy-mm"),"بدون تاريخ")</f>
        <v>بدون تاريخ</v>
      </c>
      <c r="R184" s="53">
        <f ca="1">--OR(GateFacts[[#This Row],[الحالة]]="مكتمل",GateFacts[[#This Row],[الحالة]]="لا ينطبق")</f>
        <v>0</v>
      </c>
      <c r="S184" s="53">
        <f ca="1">_xlfn.LET(_xlpm.m,_xlfn.MINIFS(GateFacts[رقم البوابة],GateFacts[رقم المشروع],GateFacts[[#This Row],[رقم المشروع]],GateFacts[منجزة],0),IF(_xlpm.m=0,9,_xlpm.m))</f>
        <v>5</v>
      </c>
      <c r="T184" s="53">
        <f ca="1">--(GateFacts[[#This Row],[رقم البوابة]]=GateFacts[[#This Row],[البوابة الحالية للمشروع]])</f>
        <v>0</v>
      </c>
      <c r="U184" s="53">
        <f ca="1">IF(AND(GateFacts[[#This Row],[الحالة]]="مكتمل",COUNTIFS(GateFacts[رقم المشروع],GateFacts[[#This Row],[رقم المشروع]],GateFacts[رقم البوابة],"&lt;"&amp;GateFacts[[#This Row],[رقم البوابة]],GateFacts[منجزة],0)&gt;0),1,0)</f>
        <v>0</v>
      </c>
      <c r="V184" s="53" t="e">
        <f>SUBTOTAL(103,GateFacts[[#This Row],[م]])*OR(SelRegion="الكل",GateFacts[[#This Row],[المنطقة]]=SelRegion)</f>
        <v>#REF!</v>
      </c>
      <c r="W184" s="74" t="str" cm="1">
        <f t="array" ref="W184">IF(ISNUMBER(GateFacts[[#This Row],[صف المصدر]]),INDEX(Table15[],GateFacts[[#This Row],[صف المصدر]],16),"")</f>
        <v>الشمالي الغربي</v>
      </c>
    </row>
    <row r="185" spans="1:23" x14ac:dyDescent="0.4">
      <c r="A185" s="53" cm="1">
        <f t="array" ref="A185">ROW()-ROW(GateFacts[#Headers])</f>
        <v>184</v>
      </c>
      <c r="B185" s="53">
        <f>INT((GateFacts[[#This Row],[م]]-1)/8)+1</f>
        <v>23</v>
      </c>
      <c r="C185" s="53">
        <f>MOD(GateFacts[[#This Row],[م]]-1,8)+1</f>
        <v>8</v>
      </c>
      <c r="D185" s="53" cm="1">
        <f t="array" ref="D185">IFERROR(INDEX(_xlfn.ANCHORARRAY(Settings!$H$2),GateFacts[[#This Row],[رقم المشروع]]),"")</f>
        <v>220</v>
      </c>
      <c r="E185" s="53" t="str" cm="1">
        <f t="array" ref="E185">INDEX(Table15[],GateFacts[[#This Row],[صف المصدر]],14)&amp;""</f>
        <v>P859</v>
      </c>
      <c r="F185" s="53" t="str" cm="1">
        <f t="array" ref="F185">INDEX(Table15[],GateFacts[[#This Row],[صف المصدر]],15)&amp;""</f>
        <v>تنفيذ خطوط وشبكات الصرف الصحي بمحافظة خيبر( الجزء الأول )</v>
      </c>
      <c r="G185" s="53" t="str" cm="1">
        <f t="array" ref="G185">INDEX(Table15[],GateFacts[[#This Row],[صف المصدر]],17)&amp;""</f>
        <v>المدينة المنورة</v>
      </c>
      <c r="H185" s="58">
        <f>N(INDEX(Table15[],GateFacts[[#This Row],[صف المصدر]],18))</f>
        <v>82587652.5</v>
      </c>
      <c r="I185" s="53" t="str" cm="1">
        <f t="array" ref="I185">_xlfn.LET(_xlpm.x,TRIM(INDEX(Table15[],GateFacts[[#This Row],[صف المصدر]],22)&amp;""),IF(_xlpm.x="","غير محدد",_xlpm.x))</f>
        <v>تعزيز التكاليف</v>
      </c>
      <c r="J185" s="53" t="str">
        <f>"بوابة "&amp;GateFacts[[#This Row],[رقم البوابة]]</f>
        <v>بوابة 8</v>
      </c>
      <c r="K185" s="53" t="str" cm="1">
        <f t="array" ref="K185">INDEX(Settings!$E$2:$E$9,GateFacts[[#This Row],[رقم البوابة]])</f>
        <v>التسليم و الاغلاق</v>
      </c>
      <c r="L185" s="53" t="str" cm="1">
        <f t="array" ref="L185">_xlfn.LET(_xlpm.c,INDEX(Table15[],GateFacts[[#This Row],[صف المصدر]],9-GateFacts[[#This Row],[رقم البوابة]]),IF(ISBLANK(_xlpm.c),"",_xlpm.c))</f>
        <v/>
      </c>
      <c r="M18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85" s="56" t="str" cm="1">
        <f t="array" ref="N185">_xlfn.LET(_xlpm.r,GateFacts[[#This Row],[صف المصدر]],_xlpm.g,GateFacts[[#This Row],[رقم البوابة]],_xlpm.pd,IF(AND(ISNUMBER(_xlpm.r),_xlpm.g&gt;=6,_xlpm.g&lt;=8),INDEX(Table15[],_xlpm.r,19+_xlpm.g),""),IF(ISNUMBER(_xlpm.pd),_xlpm.pd,""))</f>
        <v/>
      </c>
      <c r="O1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85" s="53" t="str">
        <f ca="1">IF(ISNUMBER(GateFacts[[#This Row],[تاريخ البوابة]]),GateFacts[[#This Row],[تاريخ البوابة]]-TODAY(),"")</f>
        <v/>
      </c>
      <c r="Q185" s="53" t="str">
        <f>IF(ISNUMBER(GateFacts[[#This Row],[تاريخ البوابة]]),TEXT(GateFacts[[#This Row],[تاريخ البوابة]],"yyyy-mm"),"بدون تاريخ")</f>
        <v>بدون تاريخ</v>
      </c>
      <c r="R185" s="53">
        <f ca="1">--OR(GateFacts[[#This Row],[الحالة]]="مكتمل",GateFacts[[#This Row],[الحالة]]="لا ينطبق")</f>
        <v>0</v>
      </c>
      <c r="S185" s="53">
        <f ca="1">_xlfn.LET(_xlpm.m,_xlfn.MINIFS(GateFacts[رقم البوابة],GateFacts[رقم المشروع],GateFacts[[#This Row],[رقم المشروع]],GateFacts[منجزة],0),IF(_xlpm.m=0,9,_xlpm.m))</f>
        <v>5</v>
      </c>
      <c r="T185" s="53">
        <f ca="1">--(GateFacts[[#This Row],[رقم البوابة]]=GateFacts[[#This Row],[البوابة الحالية للمشروع]])</f>
        <v>0</v>
      </c>
      <c r="U185" s="53">
        <f ca="1">IF(AND(GateFacts[[#This Row],[الحالة]]="مكتمل",COUNTIFS(GateFacts[رقم المشروع],GateFacts[[#This Row],[رقم المشروع]],GateFacts[رقم البوابة],"&lt;"&amp;GateFacts[[#This Row],[رقم البوابة]],GateFacts[منجزة],0)&gt;0),1,0)</f>
        <v>0</v>
      </c>
      <c r="V185" s="53" t="e">
        <f>SUBTOTAL(103,GateFacts[[#This Row],[م]])*OR(SelRegion="الكل",GateFacts[[#This Row],[المنطقة]]=SelRegion)</f>
        <v>#REF!</v>
      </c>
      <c r="W185" s="74" t="str" cm="1">
        <f t="array" ref="W185">IF(ISNUMBER(GateFacts[[#This Row],[صف المصدر]]),INDEX(Table15[],GateFacts[[#This Row],[صف المصدر]],16),"")</f>
        <v>الشمالي الغربي</v>
      </c>
    </row>
    <row r="186" spans="1:23" x14ac:dyDescent="0.4">
      <c r="A186" s="53" cm="1">
        <f t="array" ref="A186">ROW()-ROW(GateFacts[#Headers])</f>
        <v>185</v>
      </c>
      <c r="B186" s="53">
        <f>INT((GateFacts[[#This Row],[م]]-1)/8)+1</f>
        <v>24</v>
      </c>
      <c r="C186" s="53">
        <f>MOD(GateFacts[[#This Row],[م]]-1,8)+1</f>
        <v>1</v>
      </c>
      <c r="D186" s="53" cm="1">
        <f t="array" ref="D186">IFERROR(INDEX(_xlfn.ANCHORARRAY(Settings!$H$2),GateFacts[[#This Row],[رقم المشروع]]),"")</f>
        <v>221</v>
      </c>
      <c r="E186" s="53" t="str" cm="1">
        <f t="array" ref="E186">INDEX(Table15[],GateFacts[[#This Row],[صف المصدر]],14)&amp;""</f>
        <v>P919</v>
      </c>
      <c r="F186" s="53" t="str" cm="1">
        <f t="array" ref="F186">INDEX(Table15[],GateFacts[[#This Row],[صف المصدر]],15)&amp;""</f>
        <v>تنفيذ شبكات وخطوط المياه بمحافظة خيبر</v>
      </c>
      <c r="G186" s="53" t="str" cm="1">
        <f t="array" ref="G186">INDEX(Table15[],GateFacts[[#This Row],[صف المصدر]],17)&amp;""</f>
        <v>المدينة المنورة</v>
      </c>
      <c r="H186" s="58">
        <f>N(INDEX(Table15[],GateFacts[[#This Row],[صف المصدر]],18))</f>
        <v>64047339.850000001</v>
      </c>
      <c r="I186" s="53" t="str" cm="1">
        <f t="array" ref="I186">_xlfn.LET(_xlpm.x,TRIM(INDEX(Table15[],GateFacts[[#This Row],[صف المصدر]],22)&amp;""),IF(_xlpm.x="","غير محدد",_xlpm.x))</f>
        <v>تعزيز التكاليف</v>
      </c>
      <c r="J186" s="53" t="str">
        <f>"بوابة "&amp;GateFacts[[#This Row],[رقم البوابة]]</f>
        <v>بوابة 1</v>
      </c>
      <c r="K186" s="53" t="str" cm="1">
        <f t="array" ref="K186">INDEX(Settings!$E$2:$E$9,GateFacts[[#This Row],[رقم البوابة]])</f>
        <v>تخطيط استراتيجي</v>
      </c>
      <c r="L186" s="53" t="str" cm="1">
        <f t="array" ref="L186">_xlfn.LET(_xlpm.c,INDEX(Table15[],GateFacts[[#This Row],[صف المصدر]],9-GateFacts[[#This Row],[رقم البوابة]]),IF(ISBLANK(_xlpm.c),"",_xlpm.c))</f>
        <v>مكتمل</v>
      </c>
      <c r="M1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86" s="56" t="str" cm="1">
        <f t="array" ref="N186">_xlfn.LET(_xlpm.r,GateFacts[[#This Row],[صف المصدر]],_xlpm.g,GateFacts[[#This Row],[رقم البوابة]],_xlpm.pd,IF(AND(ISNUMBER(_xlpm.r),_xlpm.g&gt;=6,_xlpm.g&lt;=8),INDEX(Table15[],_xlpm.r,19+_xlpm.g),""),IF(ISNUMBER(_xlpm.pd),_xlpm.pd,""))</f>
        <v/>
      </c>
      <c r="O1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86" s="53" t="str">
        <f ca="1">IF(ISNUMBER(GateFacts[[#This Row],[تاريخ البوابة]]),GateFacts[[#This Row],[تاريخ البوابة]]-TODAY(),"")</f>
        <v/>
      </c>
      <c r="Q186" s="53" t="str">
        <f>IF(ISNUMBER(GateFacts[[#This Row],[تاريخ البوابة]]),TEXT(GateFacts[[#This Row],[تاريخ البوابة]],"yyyy-mm"),"بدون تاريخ")</f>
        <v>بدون تاريخ</v>
      </c>
      <c r="R186" s="53">
        <f ca="1">--OR(GateFacts[[#This Row],[الحالة]]="مكتمل",GateFacts[[#This Row],[الحالة]]="لا ينطبق")</f>
        <v>1</v>
      </c>
      <c r="S186" s="53">
        <f ca="1">_xlfn.LET(_xlpm.m,_xlfn.MINIFS(GateFacts[رقم البوابة],GateFacts[رقم المشروع],GateFacts[[#This Row],[رقم المشروع]],GateFacts[منجزة],0),IF(_xlpm.m=0,9,_xlpm.m))</f>
        <v>5</v>
      </c>
      <c r="T186" s="53">
        <f ca="1">--(GateFacts[[#This Row],[رقم البوابة]]=GateFacts[[#This Row],[البوابة الحالية للمشروع]])</f>
        <v>0</v>
      </c>
      <c r="U186" s="53">
        <f ca="1">IF(AND(GateFacts[[#This Row],[الحالة]]="مكتمل",COUNTIFS(GateFacts[رقم المشروع],GateFacts[[#This Row],[رقم المشروع]],GateFacts[رقم البوابة],"&lt;"&amp;GateFacts[[#This Row],[رقم البوابة]],GateFacts[منجزة],0)&gt;0),1,0)</f>
        <v>0</v>
      </c>
      <c r="V186" s="53" t="e">
        <f>SUBTOTAL(103,GateFacts[[#This Row],[م]])*OR(SelRegion="الكل",GateFacts[[#This Row],[المنطقة]]=SelRegion)</f>
        <v>#REF!</v>
      </c>
      <c r="W186" s="74" t="str" cm="1">
        <f t="array" ref="W186">IF(ISNUMBER(GateFacts[[#This Row],[صف المصدر]]),INDEX(Table15[],GateFacts[[#This Row],[صف المصدر]],16),"")</f>
        <v>الشمالي الغربي</v>
      </c>
    </row>
    <row r="187" spans="1:23" x14ac:dyDescent="0.4">
      <c r="A187" s="53" cm="1">
        <f t="array" ref="A187">ROW()-ROW(GateFacts[#Headers])</f>
        <v>186</v>
      </c>
      <c r="B187" s="53">
        <f>INT((GateFacts[[#This Row],[م]]-1)/8)+1</f>
        <v>24</v>
      </c>
      <c r="C187" s="53">
        <f>MOD(GateFacts[[#This Row],[م]]-1,8)+1</f>
        <v>2</v>
      </c>
      <c r="D187" s="53" cm="1">
        <f t="array" ref="D187">IFERROR(INDEX(_xlfn.ANCHORARRAY(Settings!$H$2),GateFacts[[#This Row],[رقم المشروع]]),"")</f>
        <v>221</v>
      </c>
      <c r="E187" s="53" t="str" cm="1">
        <f t="array" ref="E187">INDEX(Table15[],GateFacts[[#This Row],[صف المصدر]],14)&amp;""</f>
        <v>P919</v>
      </c>
      <c r="F187" s="53" t="str" cm="1">
        <f t="array" ref="F187">INDEX(Table15[],GateFacts[[#This Row],[صف المصدر]],15)&amp;""</f>
        <v>تنفيذ شبكات وخطوط المياه بمحافظة خيبر</v>
      </c>
      <c r="G187" s="53" t="str" cm="1">
        <f t="array" ref="G187">INDEX(Table15[],GateFacts[[#This Row],[صف المصدر]],17)&amp;""</f>
        <v>المدينة المنورة</v>
      </c>
      <c r="H187" s="58">
        <f>N(INDEX(Table15[],GateFacts[[#This Row],[صف المصدر]],18))</f>
        <v>64047339.850000001</v>
      </c>
      <c r="I187" s="53" t="str" cm="1">
        <f t="array" ref="I187">_xlfn.LET(_xlpm.x,TRIM(INDEX(Table15[],GateFacts[[#This Row],[صف المصدر]],22)&amp;""),IF(_xlpm.x="","غير محدد",_xlpm.x))</f>
        <v>تعزيز التكاليف</v>
      </c>
      <c r="J187" s="53" t="str">
        <f>"بوابة "&amp;GateFacts[[#This Row],[رقم البوابة]]</f>
        <v>بوابة 2</v>
      </c>
      <c r="K187" s="53" t="str" cm="1">
        <f t="array" ref="K187">INDEX(Settings!$E$2:$E$9,GateFacts[[#This Row],[رقم البوابة]])</f>
        <v>التخطيط الاولي</v>
      </c>
      <c r="L187" s="53" t="str" cm="1">
        <f t="array" ref="L187">_xlfn.LET(_xlpm.c,INDEX(Table15[],GateFacts[[#This Row],[صف المصدر]],9-GateFacts[[#This Row],[رقم البوابة]]),IF(ISBLANK(_xlpm.c),"",_xlpm.c))</f>
        <v>مكتمل</v>
      </c>
      <c r="M18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87" s="56" t="str" cm="1">
        <f t="array" ref="N187">_xlfn.LET(_xlpm.r,GateFacts[[#This Row],[صف المصدر]],_xlpm.g,GateFacts[[#This Row],[رقم البوابة]],_xlpm.pd,IF(AND(ISNUMBER(_xlpm.r),_xlpm.g&gt;=6,_xlpm.g&lt;=8),INDEX(Table15[],_xlpm.r,19+_xlpm.g),""),IF(ISNUMBER(_xlpm.pd),_xlpm.pd,""))</f>
        <v/>
      </c>
      <c r="O1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87" s="53" t="str">
        <f ca="1">IF(ISNUMBER(GateFacts[[#This Row],[تاريخ البوابة]]),GateFacts[[#This Row],[تاريخ البوابة]]-TODAY(),"")</f>
        <v/>
      </c>
      <c r="Q187" s="53" t="str">
        <f>IF(ISNUMBER(GateFacts[[#This Row],[تاريخ البوابة]]),TEXT(GateFacts[[#This Row],[تاريخ البوابة]],"yyyy-mm"),"بدون تاريخ")</f>
        <v>بدون تاريخ</v>
      </c>
      <c r="R187" s="53">
        <f ca="1">--OR(GateFacts[[#This Row],[الحالة]]="مكتمل",GateFacts[[#This Row],[الحالة]]="لا ينطبق")</f>
        <v>1</v>
      </c>
      <c r="S187" s="53">
        <f ca="1">_xlfn.LET(_xlpm.m,_xlfn.MINIFS(GateFacts[رقم البوابة],GateFacts[رقم المشروع],GateFacts[[#This Row],[رقم المشروع]],GateFacts[منجزة],0),IF(_xlpm.m=0,9,_xlpm.m))</f>
        <v>5</v>
      </c>
      <c r="T187" s="53">
        <f ca="1">--(GateFacts[[#This Row],[رقم البوابة]]=GateFacts[[#This Row],[البوابة الحالية للمشروع]])</f>
        <v>0</v>
      </c>
      <c r="U187" s="53">
        <f ca="1">IF(AND(GateFacts[[#This Row],[الحالة]]="مكتمل",COUNTIFS(GateFacts[رقم المشروع],GateFacts[[#This Row],[رقم المشروع]],GateFacts[رقم البوابة],"&lt;"&amp;GateFacts[[#This Row],[رقم البوابة]],GateFacts[منجزة],0)&gt;0),1,0)</f>
        <v>0</v>
      </c>
      <c r="V187" s="53" t="e">
        <f>SUBTOTAL(103,GateFacts[[#This Row],[م]])*OR(SelRegion="الكل",GateFacts[[#This Row],[المنطقة]]=SelRegion)</f>
        <v>#REF!</v>
      </c>
      <c r="W187" s="74" t="str" cm="1">
        <f t="array" ref="W187">IF(ISNUMBER(GateFacts[[#This Row],[صف المصدر]]),INDEX(Table15[],GateFacts[[#This Row],[صف المصدر]],16),"")</f>
        <v>الشمالي الغربي</v>
      </c>
    </row>
    <row r="188" spans="1:23" x14ac:dyDescent="0.4">
      <c r="A188" s="53" cm="1">
        <f t="array" ref="A188">ROW()-ROW(GateFacts[#Headers])</f>
        <v>187</v>
      </c>
      <c r="B188" s="53">
        <f>INT((GateFacts[[#This Row],[م]]-1)/8)+1</f>
        <v>24</v>
      </c>
      <c r="C188" s="53">
        <f>MOD(GateFacts[[#This Row],[م]]-1,8)+1</f>
        <v>3</v>
      </c>
      <c r="D188" s="53" cm="1">
        <f t="array" ref="D188">IFERROR(INDEX(_xlfn.ANCHORARRAY(Settings!$H$2),GateFacts[[#This Row],[رقم المشروع]]),"")</f>
        <v>221</v>
      </c>
      <c r="E188" s="53" t="str" cm="1">
        <f t="array" ref="E188">INDEX(Table15[],GateFacts[[#This Row],[صف المصدر]],14)&amp;""</f>
        <v>P919</v>
      </c>
      <c r="F188" s="53" t="str" cm="1">
        <f t="array" ref="F188">INDEX(Table15[],GateFacts[[#This Row],[صف المصدر]],15)&amp;""</f>
        <v>تنفيذ شبكات وخطوط المياه بمحافظة خيبر</v>
      </c>
      <c r="G188" s="53" t="str" cm="1">
        <f t="array" ref="G188">INDEX(Table15[],GateFacts[[#This Row],[صف المصدر]],17)&amp;""</f>
        <v>المدينة المنورة</v>
      </c>
      <c r="H188" s="58">
        <f>N(INDEX(Table15[],GateFacts[[#This Row],[صف المصدر]],18))</f>
        <v>64047339.850000001</v>
      </c>
      <c r="I188" s="53" t="str" cm="1">
        <f t="array" ref="I188">_xlfn.LET(_xlpm.x,TRIM(INDEX(Table15[],GateFacts[[#This Row],[صف المصدر]],22)&amp;""),IF(_xlpm.x="","غير محدد",_xlpm.x))</f>
        <v>تعزيز التكاليف</v>
      </c>
      <c r="J188" s="53" t="str">
        <f>"بوابة "&amp;GateFacts[[#This Row],[رقم البوابة]]</f>
        <v>بوابة 3</v>
      </c>
      <c r="K188" s="53" t="str" cm="1">
        <f t="array" ref="K188">INDEX(Settings!$E$2:$E$9,GateFacts[[#This Row],[رقم البوابة]])</f>
        <v>الطرح للتصميم</v>
      </c>
      <c r="L188" s="53" t="str" cm="1">
        <f t="array" ref="L188">_xlfn.LET(_xlpm.c,INDEX(Table15[],GateFacts[[#This Row],[صف المصدر]],9-GateFacts[[#This Row],[رقم البوابة]]),IF(ISBLANK(_xlpm.c),"",_xlpm.c))</f>
        <v>لا ينطبق</v>
      </c>
      <c r="M18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88" s="56" t="str" cm="1">
        <f t="array" ref="N188">_xlfn.LET(_xlpm.r,GateFacts[[#This Row],[صف المصدر]],_xlpm.g,GateFacts[[#This Row],[رقم البوابة]],_xlpm.pd,IF(AND(ISNUMBER(_xlpm.r),_xlpm.g&gt;=6,_xlpm.g&lt;=8),INDEX(Table15[],_xlpm.r,19+_xlpm.g),""),IF(ISNUMBER(_xlpm.pd),_xlpm.pd,""))</f>
        <v/>
      </c>
      <c r="O1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88" s="53" t="str">
        <f ca="1">IF(ISNUMBER(GateFacts[[#This Row],[تاريخ البوابة]]),GateFacts[[#This Row],[تاريخ البوابة]]-TODAY(),"")</f>
        <v/>
      </c>
      <c r="Q188" s="53" t="str">
        <f>IF(ISNUMBER(GateFacts[[#This Row],[تاريخ البوابة]]),TEXT(GateFacts[[#This Row],[تاريخ البوابة]],"yyyy-mm"),"بدون تاريخ")</f>
        <v>بدون تاريخ</v>
      </c>
      <c r="R188" s="53">
        <f ca="1">--OR(GateFacts[[#This Row],[الحالة]]="مكتمل",GateFacts[[#This Row],[الحالة]]="لا ينطبق")</f>
        <v>1</v>
      </c>
      <c r="S188" s="53">
        <f ca="1">_xlfn.LET(_xlpm.m,_xlfn.MINIFS(GateFacts[رقم البوابة],GateFacts[رقم المشروع],GateFacts[[#This Row],[رقم المشروع]],GateFacts[منجزة],0),IF(_xlpm.m=0,9,_xlpm.m))</f>
        <v>5</v>
      </c>
      <c r="T188" s="53">
        <f ca="1">--(GateFacts[[#This Row],[رقم البوابة]]=GateFacts[[#This Row],[البوابة الحالية للمشروع]])</f>
        <v>0</v>
      </c>
      <c r="U188" s="53">
        <f ca="1">IF(AND(GateFacts[[#This Row],[الحالة]]="مكتمل",COUNTIFS(GateFacts[رقم المشروع],GateFacts[[#This Row],[رقم المشروع]],GateFacts[رقم البوابة],"&lt;"&amp;GateFacts[[#This Row],[رقم البوابة]],GateFacts[منجزة],0)&gt;0),1,0)</f>
        <v>0</v>
      </c>
      <c r="V188" s="53" t="e">
        <f>SUBTOTAL(103,GateFacts[[#This Row],[م]])*OR(SelRegion="الكل",GateFacts[[#This Row],[المنطقة]]=SelRegion)</f>
        <v>#REF!</v>
      </c>
      <c r="W188" s="74" t="str" cm="1">
        <f t="array" ref="W188">IF(ISNUMBER(GateFacts[[#This Row],[صف المصدر]]),INDEX(Table15[],GateFacts[[#This Row],[صف المصدر]],16),"")</f>
        <v>الشمالي الغربي</v>
      </c>
    </row>
    <row r="189" spans="1:23" x14ac:dyDescent="0.4">
      <c r="A189" s="53" cm="1">
        <f t="array" ref="A189">ROW()-ROW(GateFacts[#Headers])</f>
        <v>188</v>
      </c>
      <c r="B189" s="53">
        <f>INT((GateFacts[[#This Row],[م]]-1)/8)+1</f>
        <v>24</v>
      </c>
      <c r="C189" s="53">
        <f>MOD(GateFacts[[#This Row],[م]]-1,8)+1</f>
        <v>4</v>
      </c>
      <c r="D189" s="53" cm="1">
        <f t="array" ref="D189">IFERROR(INDEX(_xlfn.ANCHORARRAY(Settings!$H$2),GateFacts[[#This Row],[رقم المشروع]]),"")</f>
        <v>221</v>
      </c>
      <c r="E189" s="53" t="str" cm="1">
        <f t="array" ref="E189">INDEX(Table15[],GateFacts[[#This Row],[صف المصدر]],14)&amp;""</f>
        <v>P919</v>
      </c>
      <c r="F189" s="53" t="str" cm="1">
        <f t="array" ref="F189">INDEX(Table15[],GateFacts[[#This Row],[صف المصدر]],15)&amp;""</f>
        <v>تنفيذ شبكات وخطوط المياه بمحافظة خيبر</v>
      </c>
      <c r="G189" s="53" t="str" cm="1">
        <f t="array" ref="G189">INDEX(Table15[],GateFacts[[#This Row],[صف المصدر]],17)&amp;""</f>
        <v>المدينة المنورة</v>
      </c>
      <c r="H189" s="58">
        <f>N(INDEX(Table15[],GateFacts[[#This Row],[صف المصدر]],18))</f>
        <v>64047339.850000001</v>
      </c>
      <c r="I189" s="53" t="str" cm="1">
        <f t="array" ref="I189">_xlfn.LET(_xlpm.x,TRIM(INDEX(Table15[],GateFacts[[#This Row],[صف المصدر]],22)&amp;""),IF(_xlpm.x="","غير محدد",_xlpm.x))</f>
        <v>تعزيز التكاليف</v>
      </c>
      <c r="J189" s="53" t="str">
        <f>"بوابة "&amp;GateFacts[[#This Row],[رقم البوابة]]</f>
        <v>بوابة 4</v>
      </c>
      <c r="K189" s="53" t="str" cm="1">
        <f t="array" ref="K189">INDEX(Settings!$E$2:$E$9,GateFacts[[#This Row],[رقم البوابة]])</f>
        <v>التصميم</v>
      </c>
      <c r="L189" s="53" t="str" cm="1">
        <f t="array" ref="L189">_xlfn.LET(_xlpm.c,INDEX(Table15[],GateFacts[[#This Row],[صف المصدر]],9-GateFacts[[#This Row],[رقم البوابة]]),IF(ISBLANK(_xlpm.c),"",_xlpm.c))</f>
        <v>مكتمل</v>
      </c>
      <c r="M18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89" s="56" t="str" cm="1">
        <f t="array" ref="N189">_xlfn.LET(_xlpm.r,GateFacts[[#This Row],[صف المصدر]],_xlpm.g,GateFacts[[#This Row],[رقم البوابة]],_xlpm.pd,IF(AND(ISNUMBER(_xlpm.r),_xlpm.g&gt;=6,_xlpm.g&lt;=8),INDEX(Table15[],_xlpm.r,19+_xlpm.g),""),IF(ISNUMBER(_xlpm.pd),_xlpm.pd,""))</f>
        <v/>
      </c>
      <c r="O1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89" s="53" t="str">
        <f ca="1">IF(ISNUMBER(GateFacts[[#This Row],[تاريخ البوابة]]),GateFacts[[#This Row],[تاريخ البوابة]]-TODAY(),"")</f>
        <v/>
      </c>
      <c r="Q189" s="53" t="str">
        <f>IF(ISNUMBER(GateFacts[[#This Row],[تاريخ البوابة]]),TEXT(GateFacts[[#This Row],[تاريخ البوابة]],"yyyy-mm"),"بدون تاريخ")</f>
        <v>بدون تاريخ</v>
      </c>
      <c r="R189" s="53">
        <f ca="1">--OR(GateFacts[[#This Row],[الحالة]]="مكتمل",GateFacts[[#This Row],[الحالة]]="لا ينطبق")</f>
        <v>1</v>
      </c>
      <c r="S189" s="53">
        <f ca="1">_xlfn.LET(_xlpm.m,_xlfn.MINIFS(GateFacts[رقم البوابة],GateFacts[رقم المشروع],GateFacts[[#This Row],[رقم المشروع]],GateFacts[منجزة],0),IF(_xlpm.m=0,9,_xlpm.m))</f>
        <v>5</v>
      </c>
      <c r="T189" s="53">
        <f ca="1">--(GateFacts[[#This Row],[رقم البوابة]]=GateFacts[[#This Row],[البوابة الحالية للمشروع]])</f>
        <v>0</v>
      </c>
      <c r="U189" s="53">
        <f ca="1">IF(AND(GateFacts[[#This Row],[الحالة]]="مكتمل",COUNTIFS(GateFacts[رقم المشروع],GateFacts[[#This Row],[رقم المشروع]],GateFacts[رقم البوابة],"&lt;"&amp;GateFacts[[#This Row],[رقم البوابة]],GateFacts[منجزة],0)&gt;0),1,0)</f>
        <v>0</v>
      </c>
      <c r="V189" s="53" t="e">
        <f>SUBTOTAL(103,GateFacts[[#This Row],[م]])*OR(SelRegion="الكل",GateFacts[[#This Row],[المنطقة]]=SelRegion)</f>
        <v>#REF!</v>
      </c>
      <c r="W189" s="74" t="str" cm="1">
        <f t="array" ref="W189">IF(ISNUMBER(GateFacts[[#This Row],[صف المصدر]]),INDEX(Table15[],GateFacts[[#This Row],[صف المصدر]],16),"")</f>
        <v>الشمالي الغربي</v>
      </c>
    </row>
    <row r="190" spans="1:23" x14ac:dyDescent="0.4">
      <c r="A190" s="53" cm="1">
        <f t="array" ref="A190">ROW()-ROW(GateFacts[#Headers])</f>
        <v>189</v>
      </c>
      <c r="B190" s="53">
        <f>INT((GateFacts[[#This Row],[م]]-1)/8)+1</f>
        <v>24</v>
      </c>
      <c r="C190" s="53">
        <f>MOD(GateFacts[[#This Row],[م]]-1,8)+1</f>
        <v>5</v>
      </c>
      <c r="D190" s="53" cm="1">
        <f t="array" ref="D190">IFERROR(INDEX(_xlfn.ANCHORARRAY(Settings!$H$2),GateFacts[[#This Row],[رقم المشروع]]),"")</f>
        <v>221</v>
      </c>
      <c r="E190" s="53" t="str" cm="1">
        <f t="array" ref="E190">INDEX(Table15[],GateFacts[[#This Row],[صف المصدر]],14)&amp;""</f>
        <v>P919</v>
      </c>
      <c r="F190" s="53" t="str" cm="1">
        <f t="array" ref="F190">INDEX(Table15[],GateFacts[[#This Row],[صف المصدر]],15)&amp;""</f>
        <v>تنفيذ شبكات وخطوط المياه بمحافظة خيبر</v>
      </c>
      <c r="G190" s="53" t="str" cm="1">
        <f t="array" ref="G190">INDEX(Table15[],GateFacts[[#This Row],[صف المصدر]],17)&amp;""</f>
        <v>المدينة المنورة</v>
      </c>
      <c r="H190" s="58">
        <f>N(INDEX(Table15[],GateFacts[[#This Row],[صف المصدر]],18))</f>
        <v>64047339.850000001</v>
      </c>
      <c r="I190" s="53" t="str" cm="1">
        <f t="array" ref="I190">_xlfn.LET(_xlpm.x,TRIM(INDEX(Table15[],GateFacts[[#This Row],[صف المصدر]],22)&amp;""),IF(_xlpm.x="","غير محدد",_xlpm.x))</f>
        <v>تعزيز التكاليف</v>
      </c>
      <c r="J190" s="53" t="str">
        <f>"بوابة "&amp;GateFacts[[#This Row],[رقم البوابة]]</f>
        <v>بوابة 5</v>
      </c>
      <c r="K190" s="53" t="str" cm="1">
        <f t="array" ref="K190">INDEX(Settings!$E$2:$E$9,GateFacts[[#This Row],[رقم البوابة]])</f>
        <v>الطرح للتنفيذ</v>
      </c>
      <c r="L190" s="53" t="str" cm="1">
        <f t="array" ref="L190">_xlfn.LET(_xlpm.c,INDEX(Table15[],GateFacts[[#This Row],[صف المصدر]],9-GateFacts[[#This Row],[رقم البوابة]]),IF(ISBLANK(_xlpm.c),"",_xlpm.c))</f>
        <v>جاري</v>
      </c>
      <c r="M19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90" s="56" t="str" cm="1">
        <f t="array" ref="N190">_xlfn.LET(_xlpm.r,GateFacts[[#This Row],[صف المصدر]],_xlpm.g,GateFacts[[#This Row],[رقم البوابة]],_xlpm.pd,IF(AND(ISNUMBER(_xlpm.r),_xlpm.g&gt;=6,_xlpm.g&lt;=8),INDEX(Table15[],_xlpm.r,19+_xlpm.g),""),IF(ISNUMBER(_xlpm.pd),_xlpm.pd,""))</f>
        <v/>
      </c>
      <c r="O1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90" s="53" t="str">
        <f ca="1">IF(ISNUMBER(GateFacts[[#This Row],[تاريخ البوابة]]),GateFacts[[#This Row],[تاريخ البوابة]]-TODAY(),"")</f>
        <v/>
      </c>
      <c r="Q190" s="53" t="str">
        <f>IF(ISNUMBER(GateFacts[[#This Row],[تاريخ البوابة]]),TEXT(GateFacts[[#This Row],[تاريخ البوابة]],"yyyy-mm"),"بدون تاريخ")</f>
        <v>بدون تاريخ</v>
      </c>
      <c r="R190" s="53">
        <f ca="1">--OR(GateFacts[[#This Row],[الحالة]]="مكتمل",GateFacts[[#This Row],[الحالة]]="لا ينطبق")</f>
        <v>0</v>
      </c>
      <c r="S190" s="53">
        <f ca="1">_xlfn.LET(_xlpm.m,_xlfn.MINIFS(GateFacts[رقم البوابة],GateFacts[رقم المشروع],GateFacts[[#This Row],[رقم المشروع]],GateFacts[منجزة],0),IF(_xlpm.m=0,9,_xlpm.m))</f>
        <v>5</v>
      </c>
      <c r="T190" s="53">
        <f ca="1">--(GateFacts[[#This Row],[رقم البوابة]]=GateFacts[[#This Row],[البوابة الحالية للمشروع]])</f>
        <v>1</v>
      </c>
      <c r="U190" s="53">
        <f ca="1">IF(AND(GateFacts[[#This Row],[الحالة]]="مكتمل",COUNTIFS(GateFacts[رقم المشروع],GateFacts[[#This Row],[رقم المشروع]],GateFacts[رقم البوابة],"&lt;"&amp;GateFacts[[#This Row],[رقم البوابة]],GateFacts[منجزة],0)&gt;0),1,0)</f>
        <v>0</v>
      </c>
      <c r="V190" s="53" t="e">
        <f>SUBTOTAL(103,GateFacts[[#This Row],[م]])*OR(SelRegion="الكل",GateFacts[[#This Row],[المنطقة]]=SelRegion)</f>
        <v>#REF!</v>
      </c>
      <c r="W190" s="74" t="str" cm="1">
        <f t="array" ref="W190">IF(ISNUMBER(GateFacts[[#This Row],[صف المصدر]]),INDEX(Table15[],GateFacts[[#This Row],[صف المصدر]],16),"")</f>
        <v>الشمالي الغربي</v>
      </c>
    </row>
    <row r="191" spans="1:23" x14ac:dyDescent="0.4">
      <c r="A191" s="53" cm="1">
        <f t="array" ref="A191">ROW()-ROW(GateFacts[#Headers])</f>
        <v>190</v>
      </c>
      <c r="B191" s="53">
        <f>INT((GateFacts[[#This Row],[م]]-1)/8)+1</f>
        <v>24</v>
      </c>
      <c r="C191" s="53">
        <f>MOD(GateFacts[[#This Row],[م]]-1,8)+1</f>
        <v>6</v>
      </c>
      <c r="D191" s="53" cm="1">
        <f t="array" ref="D191">IFERROR(INDEX(_xlfn.ANCHORARRAY(Settings!$H$2),GateFacts[[#This Row],[رقم المشروع]]),"")</f>
        <v>221</v>
      </c>
      <c r="E191" s="53" t="str" cm="1">
        <f t="array" ref="E191">INDEX(Table15[],GateFacts[[#This Row],[صف المصدر]],14)&amp;""</f>
        <v>P919</v>
      </c>
      <c r="F191" s="53" t="str" cm="1">
        <f t="array" ref="F191">INDEX(Table15[],GateFacts[[#This Row],[صف المصدر]],15)&amp;""</f>
        <v>تنفيذ شبكات وخطوط المياه بمحافظة خيبر</v>
      </c>
      <c r="G191" s="53" t="str" cm="1">
        <f t="array" ref="G191">INDEX(Table15[],GateFacts[[#This Row],[صف المصدر]],17)&amp;""</f>
        <v>المدينة المنورة</v>
      </c>
      <c r="H191" s="58">
        <f>N(INDEX(Table15[],GateFacts[[#This Row],[صف المصدر]],18))</f>
        <v>64047339.850000001</v>
      </c>
      <c r="I191" s="53" t="str" cm="1">
        <f t="array" ref="I191">_xlfn.LET(_xlpm.x,TRIM(INDEX(Table15[],GateFacts[[#This Row],[صف المصدر]],22)&amp;""),IF(_xlpm.x="","غير محدد",_xlpm.x))</f>
        <v>تعزيز التكاليف</v>
      </c>
      <c r="J191" s="53" t="str">
        <f>"بوابة "&amp;GateFacts[[#This Row],[رقم البوابة]]</f>
        <v>بوابة 6</v>
      </c>
      <c r="K191" s="53" t="str" cm="1">
        <f t="array" ref="K191">INDEX(Settings!$E$2:$E$9,GateFacts[[#This Row],[رقم البوابة]])</f>
        <v>التنفيذ</v>
      </c>
      <c r="L191" s="53" t="str" cm="1">
        <f t="array" ref="L191">_xlfn.LET(_xlpm.c,INDEX(Table15[],GateFacts[[#This Row],[صف المصدر]],9-GateFacts[[#This Row],[رقم البوابة]]),IF(ISBLANK(_xlpm.c),"",_xlpm.c))</f>
        <v/>
      </c>
      <c r="M19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91" s="56" t="str" cm="1">
        <f t="array" ref="N191">_xlfn.LET(_xlpm.r,GateFacts[[#This Row],[صف المصدر]],_xlpm.g,GateFacts[[#This Row],[رقم البوابة]],_xlpm.pd,IF(AND(ISNUMBER(_xlpm.r),_xlpm.g&gt;=6,_xlpm.g&lt;=8),INDEX(Table15[],_xlpm.r,19+_xlpm.g),""),IF(ISNUMBER(_xlpm.pd),_xlpm.pd,""))</f>
        <v/>
      </c>
      <c r="O1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91" s="53" t="str">
        <f ca="1">IF(ISNUMBER(GateFacts[[#This Row],[تاريخ البوابة]]),GateFacts[[#This Row],[تاريخ البوابة]]-TODAY(),"")</f>
        <v/>
      </c>
      <c r="Q191" s="53" t="str">
        <f>IF(ISNUMBER(GateFacts[[#This Row],[تاريخ البوابة]]),TEXT(GateFacts[[#This Row],[تاريخ البوابة]],"yyyy-mm"),"بدون تاريخ")</f>
        <v>بدون تاريخ</v>
      </c>
      <c r="R191" s="53">
        <f ca="1">--OR(GateFacts[[#This Row],[الحالة]]="مكتمل",GateFacts[[#This Row],[الحالة]]="لا ينطبق")</f>
        <v>0</v>
      </c>
      <c r="S191" s="53">
        <f ca="1">_xlfn.LET(_xlpm.m,_xlfn.MINIFS(GateFacts[رقم البوابة],GateFacts[رقم المشروع],GateFacts[[#This Row],[رقم المشروع]],GateFacts[منجزة],0),IF(_xlpm.m=0,9,_xlpm.m))</f>
        <v>5</v>
      </c>
      <c r="T191" s="53">
        <f ca="1">--(GateFacts[[#This Row],[رقم البوابة]]=GateFacts[[#This Row],[البوابة الحالية للمشروع]])</f>
        <v>0</v>
      </c>
      <c r="U191" s="53">
        <f ca="1">IF(AND(GateFacts[[#This Row],[الحالة]]="مكتمل",COUNTIFS(GateFacts[رقم المشروع],GateFacts[[#This Row],[رقم المشروع]],GateFacts[رقم البوابة],"&lt;"&amp;GateFacts[[#This Row],[رقم البوابة]],GateFacts[منجزة],0)&gt;0),1,0)</f>
        <v>0</v>
      </c>
      <c r="V191" s="53" t="e">
        <f>SUBTOTAL(103,GateFacts[[#This Row],[م]])*OR(SelRegion="الكل",GateFacts[[#This Row],[المنطقة]]=SelRegion)</f>
        <v>#REF!</v>
      </c>
      <c r="W191" s="74" t="str" cm="1">
        <f t="array" ref="W191">IF(ISNUMBER(GateFacts[[#This Row],[صف المصدر]]),INDEX(Table15[],GateFacts[[#This Row],[صف المصدر]],16),"")</f>
        <v>الشمالي الغربي</v>
      </c>
    </row>
    <row r="192" spans="1:23" x14ac:dyDescent="0.4">
      <c r="A192" s="53" cm="1">
        <f t="array" ref="A192">ROW()-ROW(GateFacts[#Headers])</f>
        <v>191</v>
      </c>
      <c r="B192" s="53">
        <f>INT((GateFacts[[#This Row],[م]]-1)/8)+1</f>
        <v>24</v>
      </c>
      <c r="C192" s="53">
        <f>MOD(GateFacts[[#This Row],[م]]-1,8)+1</f>
        <v>7</v>
      </c>
      <c r="D192" s="53" cm="1">
        <f t="array" ref="D192">IFERROR(INDEX(_xlfn.ANCHORARRAY(Settings!$H$2),GateFacts[[#This Row],[رقم المشروع]]),"")</f>
        <v>221</v>
      </c>
      <c r="E192" s="53" t="str" cm="1">
        <f t="array" ref="E192">INDEX(Table15[],GateFacts[[#This Row],[صف المصدر]],14)&amp;""</f>
        <v>P919</v>
      </c>
      <c r="F192" s="53" t="str" cm="1">
        <f t="array" ref="F192">INDEX(Table15[],GateFacts[[#This Row],[صف المصدر]],15)&amp;""</f>
        <v>تنفيذ شبكات وخطوط المياه بمحافظة خيبر</v>
      </c>
      <c r="G192" s="53" t="str" cm="1">
        <f t="array" ref="G192">INDEX(Table15[],GateFacts[[#This Row],[صف المصدر]],17)&amp;""</f>
        <v>المدينة المنورة</v>
      </c>
      <c r="H192" s="58">
        <f>N(INDEX(Table15[],GateFacts[[#This Row],[صف المصدر]],18))</f>
        <v>64047339.850000001</v>
      </c>
      <c r="I192" s="53" t="str" cm="1">
        <f t="array" ref="I192">_xlfn.LET(_xlpm.x,TRIM(INDEX(Table15[],GateFacts[[#This Row],[صف المصدر]],22)&amp;""),IF(_xlpm.x="","غير محدد",_xlpm.x))</f>
        <v>تعزيز التكاليف</v>
      </c>
      <c r="J192" s="53" t="str">
        <f>"بوابة "&amp;GateFacts[[#This Row],[رقم البوابة]]</f>
        <v>بوابة 7</v>
      </c>
      <c r="K192" s="53" t="str" cm="1">
        <f t="array" ref="K192">INDEX(Settings!$E$2:$E$9,GateFacts[[#This Row],[رقم البوابة]])</f>
        <v>الاختبارات التشغيلية</v>
      </c>
      <c r="L192" s="53" t="str" cm="1">
        <f t="array" ref="L192">_xlfn.LET(_xlpm.c,INDEX(Table15[],GateFacts[[#This Row],[صف المصدر]],9-GateFacts[[#This Row],[رقم البوابة]]),IF(ISBLANK(_xlpm.c),"",_xlpm.c))</f>
        <v/>
      </c>
      <c r="M19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92" s="56" t="str" cm="1">
        <f t="array" ref="N192">_xlfn.LET(_xlpm.r,GateFacts[[#This Row],[صف المصدر]],_xlpm.g,GateFacts[[#This Row],[رقم البوابة]],_xlpm.pd,IF(AND(ISNUMBER(_xlpm.r),_xlpm.g&gt;=6,_xlpm.g&lt;=8),INDEX(Table15[],_xlpm.r,19+_xlpm.g),""),IF(ISNUMBER(_xlpm.pd),_xlpm.pd,""))</f>
        <v/>
      </c>
      <c r="O1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92" s="53" t="str">
        <f ca="1">IF(ISNUMBER(GateFacts[[#This Row],[تاريخ البوابة]]),GateFacts[[#This Row],[تاريخ البوابة]]-TODAY(),"")</f>
        <v/>
      </c>
      <c r="Q192" s="53" t="str">
        <f>IF(ISNUMBER(GateFacts[[#This Row],[تاريخ البوابة]]),TEXT(GateFacts[[#This Row],[تاريخ البوابة]],"yyyy-mm"),"بدون تاريخ")</f>
        <v>بدون تاريخ</v>
      </c>
      <c r="R192" s="53">
        <f ca="1">--OR(GateFacts[[#This Row],[الحالة]]="مكتمل",GateFacts[[#This Row],[الحالة]]="لا ينطبق")</f>
        <v>0</v>
      </c>
      <c r="S192" s="53">
        <f ca="1">_xlfn.LET(_xlpm.m,_xlfn.MINIFS(GateFacts[رقم البوابة],GateFacts[رقم المشروع],GateFacts[[#This Row],[رقم المشروع]],GateFacts[منجزة],0),IF(_xlpm.m=0,9,_xlpm.m))</f>
        <v>5</v>
      </c>
      <c r="T192" s="53">
        <f ca="1">--(GateFacts[[#This Row],[رقم البوابة]]=GateFacts[[#This Row],[البوابة الحالية للمشروع]])</f>
        <v>0</v>
      </c>
      <c r="U192" s="53">
        <f ca="1">IF(AND(GateFacts[[#This Row],[الحالة]]="مكتمل",COUNTIFS(GateFacts[رقم المشروع],GateFacts[[#This Row],[رقم المشروع]],GateFacts[رقم البوابة],"&lt;"&amp;GateFacts[[#This Row],[رقم البوابة]],GateFacts[منجزة],0)&gt;0),1,0)</f>
        <v>0</v>
      </c>
      <c r="V192" s="53" t="e">
        <f>SUBTOTAL(103,GateFacts[[#This Row],[م]])*OR(SelRegion="الكل",GateFacts[[#This Row],[المنطقة]]=SelRegion)</f>
        <v>#REF!</v>
      </c>
      <c r="W192" s="74" t="str" cm="1">
        <f t="array" ref="W192">IF(ISNUMBER(GateFacts[[#This Row],[صف المصدر]]),INDEX(Table15[],GateFacts[[#This Row],[صف المصدر]],16),"")</f>
        <v>الشمالي الغربي</v>
      </c>
    </row>
    <row r="193" spans="1:23" x14ac:dyDescent="0.4">
      <c r="A193" s="53" cm="1">
        <f t="array" ref="A193">ROW()-ROW(GateFacts[#Headers])</f>
        <v>192</v>
      </c>
      <c r="B193" s="53">
        <f>INT((GateFacts[[#This Row],[م]]-1)/8)+1</f>
        <v>24</v>
      </c>
      <c r="C193" s="53">
        <f>MOD(GateFacts[[#This Row],[م]]-1,8)+1</f>
        <v>8</v>
      </c>
      <c r="D193" s="53" cm="1">
        <f t="array" ref="D193">IFERROR(INDEX(_xlfn.ANCHORARRAY(Settings!$H$2),GateFacts[[#This Row],[رقم المشروع]]),"")</f>
        <v>221</v>
      </c>
      <c r="E193" s="53" t="str" cm="1">
        <f t="array" ref="E193">INDEX(Table15[],GateFacts[[#This Row],[صف المصدر]],14)&amp;""</f>
        <v>P919</v>
      </c>
      <c r="F193" s="53" t="str" cm="1">
        <f t="array" ref="F193">INDEX(Table15[],GateFacts[[#This Row],[صف المصدر]],15)&amp;""</f>
        <v>تنفيذ شبكات وخطوط المياه بمحافظة خيبر</v>
      </c>
      <c r="G193" s="53" t="str" cm="1">
        <f t="array" ref="G193">INDEX(Table15[],GateFacts[[#This Row],[صف المصدر]],17)&amp;""</f>
        <v>المدينة المنورة</v>
      </c>
      <c r="H193" s="58">
        <f>N(INDEX(Table15[],GateFacts[[#This Row],[صف المصدر]],18))</f>
        <v>64047339.850000001</v>
      </c>
      <c r="I193" s="53" t="str" cm="1">
        <f t="array" ref="I193">_xlfn.LET(_xlpm.x,TRIM(INDEX(Table15[],GateFacts[[#This Row],[صف المصدر]],22)&amp;""),IF(_xlpm.x="","غير محدد",_xlpm.x))</f>
        <v>تعزيز التكاليف</v>
      </c>
      <c r="J193" s="53" t="str">
        <f>"بوابة "&amp;GateFacts[[#This Row],[رقم البوابة]]</f>
        <v>بوابة 8</v>
      </c>
      <c r="K193" s="53" t="str" cm="1">
        <f t="array" ref="K193">INDEX(Settings!$E$2:$E$9,GateFacts[[#This Row],[رقم البوابة]])</f>
        <v>التسليم و الاغلاق</v>
      </c>
      <c r="L193" s="53" t="str" cm="1">
        <f t="array" ref="L193">_xlfn.LET(_xlpm.c,INDEX(Table15[],GateFacts[[#This Row],[صف المصدر]],9-GateFacts[[#This Row],[رقم البوابة]]),IF(ISBLANK(_xlpm.c),"",_xlpm.c))</f>
        <v/>
      </c>
      <c r="M19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93" s="56" t="str" cm="1">
        <f t="array" ref="N193">_xlfn.LET(_xlpm.r,GateFacts[[#This Row],[صف المصدر]],_xlpm.g,GateFacts[[#This Row],[رقم البوابة]],_xlpm.pd,IF(AND(ISNUMBER(_xlpm.r),_xlpm.g&gt;=6,_xlpm.g&lt;=8),INDEX(Table15[],_xlpm.r,19+_xlpm.g),""),IF(ISNUMBER(_xlpm.pd),_xlpm.pd,""))</f>
        <v/>
      </c>
      <c r="O1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93" s="53" t="str">
        <f ca="1">IF(ISNUMBER(GateFacts[[#This Row],[تاريخ البوابة]]),GateFacts[[#This Row],[تاريخ البوابة]]-TODAY(),"")</f>
        <v/>
      </c>
      <c r="Q193" s="53" t="str">
        <f>IF(ISNUMBER(GateFacts[[#This Row],[تاريخ البوابة]]),TEXT(GateFacts[[#This Row],[تاريخ البوابة]],"yyyy-mm"),"بدون تاريخ")</f>
        <v>بدون تاريخ</v>
      </c>
      <c r="R193" s="53">
        <f ca="1">--OR(GateFacts[[#This Row],[الحالة]]="مكتمل",GateFacts[[#This Row],[الحالة]]="لا ينطبق")</f>
        <v>0</v>
      </c>
      <c r="S193" s="53">
        <f ca="1">_xlfn.LET(_xlpm.m,_xlfn.MINIFS(GateFacts[رقم البوابة],GateFacts[رقم المشروع],GateFacts[[#This Row],[رقم المشروع]],GateFacts[منجزة],0),IF(_xlpm.m=0,9,_xlpm.m))</f>
        <v>5</v>
      </c>
      <c r="T193" s="53">
        <f ca="1">--(GateFacts[[#This Row],[رقم البوابة]]=GateFacts[[#This Row],[البوابة الحالية للمشروع]])</f>
        <v>0</v>
      </c>
      <c r="U193" s="53">
        <f ca="1">IF(AND(GateFacts[[#This Row],[الحالة]]="مكتمل",COUNTIFS(GateFacts[رقم المشروع],GateFacts[[#This Row],[رقم المشروع]],GateFacts[رقم البوابة],"&lt;"&amp;GateFacts[[#This Row],[رقم البوابة]],GateFacts[منجزة],0)&gt;0),1,0)</f>
        <v>0</v>
      </c>
      <c r="V193" s="53" t="e">
        <f>SUBTOTAL(103,GateFacts[[#This Row],[م]])*OR(SelRegion="الكل",GateFacts[[#This Row],[المنطقة]]=SelRegion)</f>
        <v>#REF!</v>
      </c>
      <c r="W193" s="74" t="str" cm="1">
        <f t="array" ref="W193">IF(ISNUMBER(GateFacts[[#This Row],[صف المصدر]]),INDEX(Table15[],GateFacts[[#This Row],[صف المصدر]],16),"")</f>
        <v>الشمالي الغربي</v>
      </c>
    </row>
    <row r="194" spans="1:23" x14ac:dyDescent="0.4">
      <c r="A194" s="53" cm="1">
        <f t="array" ref="A194">ROW()-ROW(GateFacts[#Headers])</f>
        <v>193</v>
      </c>
      <c r="B194" s="53">
        <f>INT((GateFacts[[#This Row],[م]]-1)/8)+1</f>
        <v>25</v>
      </c>
      <c r="C194" s="53">
        <f>MOD(GateFacts[[#This Row],[م]]-1,8)+1</f>
        <v>1</v>
      </c>
      <c r="D194" s="53" cm="1">
        <f t="array" ref="D194">IFERROR(INDEX(_xlfn.ANCHORARRAY(Settings!$H$2),GateFacts[[#This Row],[رقم المشروع]]),"")</f>
        <v>222</v>
      </c>
      <c r="E194" s="53" t="str" cm="1">
        <f t="array" ref="E194">INDEX(Table15[],GateFacts[[#This Row],[صف المصدر]],14)&amp;""</f>
        <v>P1864</v>
      </c>
      <c r="F194" s="53" t="str" cm="1">
        <f t="array" ref="F194">INDEX(Table15[],GateFacts[[#This Row],[صف المصدر]],15)&amp;""</f>
        <v>توريد وتركيب مضخات ابار وخطوط الانابيب وملحقاتها لحقل ابار العشاش</v>
      </c>
      <c r="G194" s="53" t="str" cm="1">
        <f t="array" ref="G194">INDEX(Table15[],GateFacts[[#This Row],[صف المصدر]],17)&amp;""</f>
        <v>المدينة المنورة</v>
      </c>
      <c r="H194" s="58">
        <f>N(INDEX(Table15[],GateFacts[[#This Row],[صف المصدر]],18))</f>
        <v>19550000</v>
      </c>
      <c r="I194" s="53" t="str" cm="1">
        <f t="array" ref="I194">_xlfn.LET(_xlpm.x,TRIM(INDEX(Table15[],GateFacts[[#This Row],[صف المصدر]],22)&amp;""),IF(_xlpm.x="","غير محدد",_xlpm.x))</f>
        <v>التحليل الفني</v>
      </c>
      <c r="J194" s="53" t="str">
        <f>"بوابة "&amp;GateFacts[[#This Row],[رقم البوابة]]</f>
        <v>بوابة 1</v>
      </c>
      <c r="K194" s="53" t="str" cm="1">
        <f t="array" ref="K194">INDEX(Settings!$E$2:$E$9,GateFacts[[#This Row],[رقم البوابة]])</f>
        <v>تخطيط استراتيجي</v>
      </c>
      <c r="L194" s="53" t="str" cm="1">
        <f t="array" ref="L194">_xlfn.LET(_xlpm.c,INDEX(Table15[],GateFacts[[#This Row],[صف المصدر]],9-GateFacts[[#This Row],[رقم البوابة]]),IF(ISBLANK(_xlpm.c),"",_xlpm.c))</f>
        <v>مكتمل</v>
      </c>
      <c r="M1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94" s="56" t="str" cm="1">
        <f t="array" ref="N194">_xlfn.LET(_xlpm.r,GateFacts[[#This Row],[صف المصدر]],_xlpm.g,GateFacts[[#This Row],[رقم البوابة]],_xlpm.pd,IF(AND(ISNUMBER(_xlpm.r),_xlpm.g&gt;=6,_xlpm.g&lt;=8),INDEX(Table15[],_xlpm.r,19+_xlpm.g),""),IF(ISNUMBER(_xlpm.pd),_xlpm.pd,""))</f>
        <v/>
      </c>
      <c r="O1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94" s="53" t="str">
        <f ca="1">IF(ISNUMBER(GateFacts[[#This Row],[تاريخ البوابة]]),GateFacts[[#This Row],[تاريخ البوابة]]-TODAY(),"")</f>
        <v/>
      </c>
      <c r="Q194" s="53" t="str">
        <f>IF(ISNUMBER(GateFacts[[#This Row],[تاريخ البوابة]]),TEXT(GateFacts[[#This Row],[تاريخ البوابة]],"yyyy-mm"),"بدون تاريخ")</f>
        <v>بدون تاريخ</v>
      </c>
      <c r="R194" s="53">
        <f ca="1">--OR(GateFacts[[#This Row],[الحالة]]="مكتمل",GateFacts[[#This Row],[الحالة]]="لا ينطبق")</f>
        <v>1</v>
      </c>
      <c r="S194" s="53">
        <f ca="1">_xlfn.LET(_xlpm.m,_xlfn.MINIFS(GateFacts[رقم البوابة],GateFacts[رقم المشروع],GateFacts[[#This Row],[رقم المشروع]],GateFacts[منجزة],0),IF(_xlpm.m=0,9,_xlpm.m))</f>
        <v>5</v>
      </c>
      <c r="T194" s="53">
        <f ca="1">--(GateFacts[[#This Row],[رقم البوابة]]=GateFacts[[#This Row],[البوابة الحالية للمشروع]])</f>
        <v>0</v>
      </c>
      <c r="U194" s="53">
        <f ca="1">IF(AND(GateFacts[[#This Row],[الحالة]]="مكتمل",COUNTIFS(GateFacts[رقم المشروع],GateFacts[[#This Row],[رقم المشروع]],GateFacts[رقم البوابة],"&lt;"&amp;GateFacts[[#This Row],[رقم البوابة]],GateFacts[منجزة],0)&gt;0),1,0)</f>
        <v>0</v>
      </c>
      <c r="V194" s="53" t="e">
        <f>SUBTOTAL(103,GateFacts[[#This Row],[م]])*OR(SelRegion="الكل",GateFacts[[#This Row],[المنطقة]]=SelRegion)</f>
        <v>#REF!</v>
      </c>
      <c r="W194" s="74" t="str" cm="1">
        <f t="array" ref="W194">IF(ISNUMBER(GateFacts[[#This Row],[صف المصدر]]),INDEX(Table15[],GateFacts[[#This Row],[صف المصدر]],16),"")</f>
        <v>الشمالي الغربي</v>
      </c>
    </row>
    <row r="195" spans="1:23" x14ac:dyDescent="0.4">
      <c r="A195" s="53" cm="1">
        <f t="array" ref="A195">ROW()-ROW(GateFacts[#Headers])</f>
        <v>194</v>
      </c>
      <c r="B195" s="53">
        <f>INT((GateFacts[[#This Row],[م]]-1)/8)+1</f>
        <v>25</v>
      </c>
      <c r="C195" s="53">
        <f>MOD(GateFacts[[#This Row],[م]]-1,8)+1</f>
        <v>2</v>
      </c>
      <c r="D195" s="53" cm="1">
        <f t="array" ref="D195">IFERROR(INDEX(_xlfn.ANCHORARRAY(Settings!$H$2),GateFacts[[#This Row],[رقم المشروع]]),"")</f>
        <v>222</v>
      </c>
      <c r="E195" s="53" t="str" cm="1">
        <f t="array" ref="E195">INDEX(Table15[],GateFacts[[#This Row],[صف المصدر]],14)&amp;""</f>
        <v>P1864</v>
      </c>
      <c r="F195" s="53" t="str" cm="1">
        <f t="array" ref="F195">INDEX(Table15[],GateFacts[[#This Row],[صف المصدر]],15)&amp;""</f>
        <v>توريد وتركيب مضخات ابار وخطوط الانابيب وملحقاتها لحقل ابار العشاش</v>
      </c>
      <c r="G195" s="53" t="str" cm="1">
        <f t="array" ref="G195">INDEX(Table15[],GateFacts[[#This Row],[صف المصدر]],17)&amp;""</f>
        <v>المدينة المنورة</v>
      </c>
      <c r="H195" s="58">
        <f>N(INDEX(Table15[],GateFacts[[#This Row],[صف المصدر]],18))</f>
        <v>19550000</v>
      </c>
      <c r="I195" s="53" t="str" cm="1">
        <f t="array" ref="I195">_xlfn.LET(_xlpm.x,TRIM(INDEX(Table15[],GateFacts[[#This Row],[صف المصدر]],22)&amp;""),IF(_xlpm.x="","غير محدد",_xlpm.x))</f>
        <v>التحليل الفني</v>
      </c>
      <c r="J195" s="53" t="str">
        <f>"بوابة "&amp;GateFacts[[#This Row],[رقم البوابة]]</f>
        <v>بوابة 2</v>
      </c>
      <c r="K195" s="53" t="str" cm="1">
        <f t="array" ref="K195">INDEX(Settings!$E$2:$E$9,GateFacts[[#This Row],[رقم البوابة]])</f>
        <v>التخطيط الاولي</v>
      </c>
      <c r="L195" s="53" t="str" cm="1">
        <f t="array" ref="L195">_xlfn.LET(_xlpm.c,INDEX(Table15[],GateFacts[[#This Row],[صف المصدر]],9-GateFacts[[#This Row],[رقم البوابة]]),IF(ISBLANK(_xlpm.c),"",_xlpm.c))</f>
        <v>مكتمل</v>
      </c>
      <c r="M19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95" s="56" t="str" cm="1">
        <f t="array" ref="N195">_xlfn.LET(_xlpm.r,GateFacts[[#This Row],[صف المصدر]],_xlpm.g,GateFacts[[#This Row],[رقم البوابة]],_xlpm.pd,IF(AND(ISNUMBER(_xlpm.r),_xlpm.g&gt;=6,_xlpm.g&lt;=8),INDEX(Table15[],_xlpm.r,19+_xlpm.g),""),IF(ISNUMBER(_xlpm.pd),_xlpm.pd,""))</f>
        <v/>
      </c>
      <c r="O1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95" s="53" t="str">
        <f ca="1">IF(ISNUMBER(GateFacts[[#This Row],[تاريخ البوابة]]),GateFacts[[#This Row],[تاريخ البوابة]]-TODAY(),"")</f>
        <v/>
      </c>
      <c r="Q195" s="53" t="str">
        <f>IF(ISNUMBER(GateFacts[[#This Row],[تاريخ البوابة]]),TEXT(GateFacts[[#This Row],[تاريخ البوابة]],"yyyy-mm"),"بدون تاريخ")</f>
        <v>بدون تاريخ</v>
      </c>
      <c r="R195" s="53">
        <f ca="1">--OR(GateFacts[[#This Row],[الحالة]]="مكتمل",GateFacts[[#This Row],[الحالة]]="لا ينطبق")</f>
        <v>1</v>
      </c>
      <c r="S195" s="53">
        <f ca="1">_xlfn.LET(_xlpm.m,_xlfn.MINIFS(GateFacts[رقم البوابة],GateFacts[رقم المشروع],GateFacts[[#This Row],[رقم المشروع]],GateFacts[منجزة],0),IF(_xlpm.m=0,9,_xlpm.m))</f>
        <v>5</v>
      </c>
      <c r="T195" s="53">
        <f ca="1">--(GateFacts[[#This Row],[رقم البوابة]]=GateFacts[[#This Row],[البوابة الحالية للمشروع]])</f>
        <v>0</v>
      </c>
      <c r="U195" s="53">
        <f ca="1">IF(AND(GateFacts[[#This Row],[الحالة]]="مكتمل",COUNTIFS(GateFacts[رقم المشروع],GateFacts[[#This Row],[رقم المشروع]],GateFacts[رقم البوابة],"&lt;"&amp;GateFacts[[#This Row],[رقم البوابة]],GateFacts[منجزة],0)&gt;0),1,0)</f>
        <v>0</v>
      </c>
      <c r="V195" s="53" t="e">
        <f>SUBTOTAL(103,GateFacts[[#This Row],[م]])*OR(SelRegion="الكل",GateFacts[[#This Row],[المنطقة]]=SelRegion)</f>
        <v>#REF!</v>
      </c>
      <c r="W195" s="74" t="str" cm="1">
        <f t="array" ref="W195">IF(ISNUMBER(GateFacts[[#This Row],[صف المصدر]]),INDEX(Table15[],GateFacts[[#This Row],[صف المصدر]],16),"")</f>
        <v>الشمالي الغربي</v>
      </c>
    </row>
    <row r="196" spans="1:23" x14ac:dyDescent="0.4">
      <c r="A196" s="53" cm="1">
        <f t="array" ref="A196">ROW()-ROW(GateFacts[#Headers])</f>
        <v>195</v>
      </c>
      <c r="B196" s="53">
        <f>INT((GateFacts[[#This Row],[م]]-1)/8)+1</f>
        <v>25</v>
      </c>
      <c r="C196" s="53">
        <f>MOD(GateFacts[[#This Row],[م]]-1,8)+1</f>
        <v>3</v>
      </c>
      <c r="D196" s="53" cm="1">
        <f t="array" ref="D196">IFERROR(INDEX(_xlfn.ANCHORARRAY(Settings!$H$2),GateFacts[[#This Row],[رقم المشروع]]),"")</f>
        <v>222</v>
      </c>
      <c r="E196" s="53" t="str" cm="1">
        <f t="array" ref="E196">INDEX(Table15[],GateFacts[[#This Row],[صف المصدر]],14)&amp;""</f>
        <v>P1864</v>
      </c>
      <c r="F196" s="53" t="str" cm="1">
        <f t="array" ref="F196">INDEX(Table15[],GateFacts[[#This Row],[صف المصدر]],15)&amp;""</f>
        <v>توريد وتركيب مضخات ابار وخطوط الانابيب وملحقاتها لحقل ابار العشاش</v>
      </c>
      <c r="G196" s="53" t="str" cm="1">
        <f t="array" ref="G196">INDEX(Table15[],GateFacts[[#This Row],[صف المصدر]],17)&amp;""</f>
        <v>المدينة المنورة</v>
      </c>
      <c r="H196" s="58">
        <f>N(INDEX(Table15[],GateFacts[[#This Row],[صف المصدر]],18))</f>
        <v>19550000</v>
      </c>
      <c r="I196" s="53" t="str" cm="1">
        <f t="array" ref="I196">_xlfn.LET(_xlpm.x,TRIM(INDEX(Table15[],GateFacts[[#This Row],[صف المصدر]],22)&amp;""),IF(_xlpm.x="","غير محدد",_xlpm.x))</f>
        <v>التحليل الفني</v>
      </c>
      <c r="J196" s="53" t="str">
        <f>"بوابة "&amp;GateFacts[[#This Row],[رقم البوابة]]</f>
        <v>بوابة 3</v>
      </c>
      <c r="K196" s="53" t="str" cm="1">
        <f t="array" ref="K196">INDEX(Settings!$E$2:$E$9,GateFacts[[#This Row],[رقم البوابة]])</f>
        <v>الطرح للتصميم</v>
      </c>
      <c r="L196" s="53" t="str" cm="1">
        <f t="array" ref="L196">_xlfn.LET(_xlpm.c,INDEX(Table15[],GateFacts[[#This Row],[صف المصدر]],9-GateFacts[[#This Row],[رقم البوابة]]),IF(ISBLANK(_xlpm.c),"",_xlpm.c))</f>
        <v>لا ينطبق</v>
      </c>
      <c r="M19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96" s="56" t="str" cm="1">
        <f t="array" ref="N196">_xlfn.LET(_xlpm.r,GateFacts[[#This Row],[صف المصدر]],_xlpm.g,GateFacts[[#This Row],[رقم البوابة]],_xlpm.pd,IF(AND(ISNUMBER(_xlpm.r),_xlpm.g&gt;=6,_xlpm.g&lt;=8),INDEX(Table15[],_xlpm.r,19+_xlpm.g),""),IF(ISNUMBER(_xlpm.pd),_xlpm.pd,""))</f>
        <v/>
      </c>
      <c r="O1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96" s="53" t="str">
        <f ca="1">IF(ISNUMBER(GateFacts[[#This Row],[تاريخ البوابة]]),GateFacts[[#This Row],[تاريخ البوابة]]-TODAY(),"")</f>
        <v/>
      </c>
      <c r="Q196" s="53" t="str">
        <f>IF(ISNUMBER(GateFacts[[#This Row],[تاريخ البوابة]]),TEXT(GateFacts[[#This Row],[تاريخ البوابة]],"yyyy-mm"),"بدون تاريخ")</f>
        <v>بدون تاريخ</v>
      </c>
      <c r="R196" s="53">
        <f ca="1">--OR(GateFacts[[#This Row],[الحالة]]="مكتمل",GateFacts[[#This Row],[الحالة]]="لا ينطبق")</f>
        <v>1</v>
      </c>
      <c r="S196" s="53">
        <f ca="1">_xlfn.LET(_xlpm.m,_xlfn.MINIFS(GateFacts[رقم البوابة],GateFacts[رقم المشروع],GateFacts[[#This Row],[رقم المشروع]],GateFacts[منجزة],0),IF(_xlpm.m=0,9,_xlpm.m))</f>
        <v>5</v>
      </c>
      <c r="T196" s="53">
        <f ca="1">--(GateFacts[[#This Row],[رقم البوابة]]=GateFacts[[#This Row],[البوابة الحالية للمشروع]])</f>
        <v>0</v>
      </c>
      <c r="U196" s="53">
        <f ca="1">IF(AND(GateFacts[[#This Row],[الحالة]]="مكتمل",COUNTIFS(GateFacts[رقم المشروع],GateFacts[[#This Row],[رقم المشروع]],GateFacts[رقم البوابة],"&lt;"&amp;GateFacts[[#This Row],[رقم البوابة]],GateFacts[منجزة],0)&gt;0),1,0)</f>
        <v>0</v>
      </c>
      <c r="V196" s="53" t="e">
        <f>SUBTOTAL(103,GateFacts[[#This Row],[م]])*OR(SelRegion="الكل",GateFacts[[#This Row],[المنطقة]]=SelRegion)</f>
        <v>#REF!</v>
      </c>
      <c r="W196" s="74" t="str" cm="1">
        <f t="array" ref="W196">IF(ISNUMBER(GateFacts[[#This Row],[صف المصدر]]),INDEX(Table15[],GateFacts[[#This Row],[صف المصدر]],16),"")</f>
        <v>الشمالي الغربي</v>
      </c>
    </row>
    <row r="197" spans="1:23" x14ac:dyDescent="0.4">
      <c r="A197" s="53" cm="1">
        <f t="array" ref="A197">ROW()-ROW(GateFacts[#Headers])</f>
        <v>196</v>
      </c>
      <c r="B197" s="53">
        <f>INT((GateFacts[[#This Row],[م]]-1)/8)+1</f>
        <v>25</v>
      </c>
      <c r="C197" s="53">
        <f>MOD(GateFacts[[#This Row],[م]]-1,8)+1</f>
        <v>4</v>
      </c>
      <c r="D197" s="53" cm="1">
        <f t="array" ref="D197">IFERROR(INDEX(_xlfn.ANCHORARRAY(Settings!$H$2),GateFacts[[#This Row],[رقم المشروع]]),"")</f>
        <v>222</v>
      </c>
      <c r="E197" s="53" t="str" cm="1">
        <f t="array" ref="E197">INDEX(Table15[],GateFacts[[#This Row],[صف المصدر]],14)&amp;""</f>
        <v>P1864</v>
      </c>
      <c r="F197" s="53" t="str" cm="1">
        <f t="array" ref="F197">INDEX(Table15[],GateFacts[[#This Row],[صف المصدر]],15)&amp;""</f>
        <v>توريد وتركيب مضخات ابار وخطوط الانابيب وملحقاتها لحقل ابار العشاش</v>
      </c>
      <c r="G197" s="53" t="str" cm="1">
        <f t="array" ref="G197">INDEX(Table15[],GateFacts[[#This Row],[صف المصدر]],17)&amp;""</f>
        <v>المدينة المنورة</v>
      </c>
      <c r="H197" s="58">
        <f>N(INDEX(Table15[],GateFacts[[#This Row],[صف المصدر]],18))</f>
        <v>19550000</v>
      </c>
      <c r="I197" s="53" t="str" cm="1">
        <f t="array" ref="I197">_xlfn.LET(_xlpm.x,TRIM(INDEX(Table15[],GateFacts[[#This Row],[صف المصدر]],22)&amp;""),IF(_xlpm.x="","غير محدد",_xlpm.x))</f>
        <v>التحليل الفني</v>
      </c>
      <c r="J197" s="53" t="str">
        <f>"بوابة "&amp;GateFacts[[#This Row],[رقم البوابة]]</f>
        <v>بوابة 4</v>
      </c>
      <c r="K197" s="53" t="str" cm="1">
        <f t="array" ref="K197">INDEX(Settings!$E$2:$E$9,GateFacts[[#This Row],[رقم البوابة]])</f>
        <v>التصميم</v>
      </c>
      <c r="L197" s="53" t="str" cm="1">
        <f t="array" ref="L197">_xlfn.LET(_xlpm.c,INDEX(Table15[],GateFacts[[#This Row],[صف المصدر]],9-GateFacts[[#This Row],[رقم البوابة]]),IF(ISBLANK(_xlpm.c),"",_xlpm.c))</f>
        <v>مكتمل</v>
      </c>
      <c r="M19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97" s="56" t="str" cm="1">
        <f t="array" ref="N197">_xlfn.LET(_xlpm.r,GateFacts[[#This Row],[صف المصدر]],_xlpm.g,GateFacts[[#This Row],[رقم البوابة]],_xlpm.pd,IF(AND(ISNUMBER(_xlpm.r),_xlpm.g&gt;=6,_xlpm.g&lt;=8),INDEX(Table15[],_xlpm.r,19+_xlpm.g),""),IF(ISNUMBER(_xlpm.pd),_xlpm.pd,""))</f>
        <v/>
      </c>
      <c r="O1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97" s="53" t="str">
        <f ca="1">IF(ISNUMBER(GateFacts[[#This Row],[تاريخ البوابة]]),GateFacts[[#This Row],[تاريخ البوابة]]-TODAY(),"")</f>
        <v/>
      </c>
      <c r="Q197" s="53" t="str">
        <f>IF(ISNUMBER(GateFacts[[#This Row],[تاريخ البوابة]]),TEXT(GateFacts[[#This Row],[تاريخ البوابة]],"yyyy-mm"),"بدون تاريخ")</f>
        <v>بدون تاريخ</v>
      </c>
      <c r="R197" s="53">
        <f ca="1">--OR(GateFacts[[#This Row],[الحالة]]="مكتمل",GateFacts[[#This Row],[الحالة]]="لا ينطبق")</f>
        <v>1</v>
      </c>
      <c r="S197" s="53">
        <f ca="1">_xlfn.LET(_xlpm.m,_xlfn.MINIFS(GateFacts[رقم البوابة],GateFacts[رقم المشروع],GateFacts[[#This Row],[رقم المشروع]],GateFacts[منجزة],0),IF(_xlpm.m=0,9,_xlpm.m))</f>
        <v>5</v>
      </c>
      <c r="T197" s="53">
        <f ca="1">--(GateFacts[[#This Row],[رقم البوابة]]=GateFacts[[#This Row],[البوابة الحالية للمشروع]])</f>
        <v>0</v>
      </c>
      <c r="U197" s="53">
        <f ca="1">IF(AND(GateFacts[[#This Row],[الحالة]]="مكتمل",COUNTIFS(GateFacts[رقم المشروع],GateFacts[[#This Row],[رقم المشروع]],GateFacts[رقم البوابة],"&lt;"&amp;GateFacts[[#This Row],[رقم البوابة]],GateFacts[منجزة],0)&gt;0),1,0)</f>
        <v>0</v>
      </c>
      <c r="V197" s="53" t="e">
        <f>SUBTOTAL(103,GateFacts[[#This Row],[م]])*OR(SelRegion="الكل",GateFacts[[#This Row],[المنطقة]]=SelRegion)</f>
        <v>#REF!</v>
      </c>
      <c r="W197" s="74" t="str" cm="1">
        <f t="array" ref="W197">IF(ISNUMBER(GateFacts[[#This Row],[صف المصدر]]),INDEX(Table15[],GateFacts[[#This Row],[صف المصدر]],16),"")</f>
        <v>الشمالي الغربي</v>
      </c>
    </row>
    <row r="198" spans="1:23" x14ac:dyDescent="0.4">
      <c r="A198" s="53" cm="1">
        <f t="array" ref="A198">ROW()-ROW(GateFacts[#Headers])</f>
        <v>197</v>
      </c>
      <c r="B198" s="53">
        <f>INT((GateFacts[[#This Row],[م]]-1)/8)+1</f>
        <v>25</v>
      </c>
      <c r="C198" s="53">
        <f>MOD(GateFacts[[#This Row],[م]]-1,8)+1</f>
        <v>5</v>
      </c>
      <c r="D198" s="53" cm="1">
        <f t="array" ref="D198">IFERROR(INDEX(_xlfn.ANCHORARRAY(Settings!$H$2),GateFacts[[#This Row],[رقم المشروع]]),"")</f>
        <v>222</v>
      </c>
      <c r="E198" s="53" t="str" cm="1">
        <f t="array" ref="E198">INDEX(Table15[],GateFacts[[#This Row],[صف المصدر]],14)&amp;""</f>
        <v>P1864</v>
      </c>
      <c r="F198" s="53" t="str" cm="1">
        <f t="array" ref="F198">INDEX(Table15[],GateFacts[[#This Row],[صف المصدر]],15)&amp;""</f>
        <v>توريد وتركيب مضخات ابار وخطوط الانابيب وملحقاتها لحقل ابار العشاش</v>
      </c>
      <c r="G198" s="53" t="str" cm="1">
        <f t="array" ref="G198">INDEX(Table15[],GateFacts[[#This Row],[صف المصدر]],17)&amp;""</f>
        <v>المدينة المنورة</v>
      </c>
      <c r="H198" s="58">
        <f>N(INDEX(Table15[],GateFacts[[#This Row],[صف المصدر]],18))</f>
        <v>19550000</v>
      </c>
      <c r="I198" s="53" t="str" cm="1">
        <f t="array" ref="I198">_xlfn.LET(_xlpm.x,TRIM(INDEX(Table15[],GateFacts[[#This Row],[صف المصدر]],22)&amp;""),IF(_xlpm.x="","غير محدد",_xlpm.x))</f>
        <v>التحليل الفني</v>
      </c>
      <c r="J198" s="53" t="str">
        <f>"بوابة "&amp;GateFacts[[#This Row],[رقم البوابة]]</f>
        <v>بوابة 5</v>
      </c>
      <c r="K198" s="53" t="str" cm="1">
        <f t="array" ref="K198">INDEX(Settings!$E$2:$E$9,GateFacts[[#This Row],[رقم البوابة]])</f>
        <v>الطرح للتنفيذ</v>
      </c>
      <c r="L198" s="53" t="str" cm="1">
        <f t="array" ref="L198">_xlfn.LET(_xlpm.c,INDEX(Table15[],GateFacts[[#This Row],[صف المصدر]],9-GateFacts[[#This Row],[رقم البوابة]]),IF(ISBLANK(_xlpm.c),"",_xlpm.c))</f>
        <v>جاري</v>
      </c>
      <c r="M19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98" s="56" t="str" cm="1">
        <f t="array" ref="N198">_xlfn.LET(_xlpm.r,GateFacts[[#This Row],[صف المصدر]],_xlpm.g,GateFacts[[#This Row],[رقم البوابة]],_xlpm.pd,IF(AND(ISNUMBER(_xlpm.r),_xlpm.g&gt;=6,_xlpm.g&lt;=8),INDEX(Table15[],_xlpm.r,19+_xlpm.g),""),IF(ISNUMBER(_xlpm.pd),_xlpm.pd,""))</f>
        <v/>
      </c>
      <c r="O1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98" s="53" t="str">
        <f ca="1">IF(ISNUMBER(GateFacts[[#This Row],[تاريخ البوابة]]),GateFacts[[#This Row],[تاريخ البوابة]]-TODAY(),"")</f>
        <v/>
      </c>
      <c r="Q198" s="53" t="str">
        <f>IF(ISNUMBER(GateFacts[[#This Row],[تاريخ البوابة]]),TEXT(GateFacts[[#This Row],[تاريخ البوابة]],"yyyy-mm"),"بدون تاريخ")</f>
        <v>بدون تاريخ</v>
      </c>
      <c r="R198" s="53">
        <f ca="1">--OR(GateFacts[[#This Row],[الحالة]]="مكتمل",GateFacts[[#This Row],[الحالة]]="لا ينطبق")</f>
        <v>0</v>
      </c>
      <c r="S198" s="53">
        <f ca="1">_xlfn.LET(_xlpm.m,_xlfn.MINIFS(GateFacts[رقم البوابة],GateFacts[رقم المشروع],GateFacts[[#This Row],[رقم المشروع]],GateFacts[منجزة],0),IF(_xlpm.m=0,9,_xlpm.m))</f>
        <v>5</v>
      </c>
      <c r="T198" s="53">
        <f ca="1">--(GateFacts[[#This Row],[رقم البوابة]]=GateFacts[[#This Row],[البوابة الحالية للمشروع]])</f>
        <v>1</v>
      </c>
      <c r="U198" s="53">
        <f ca="1">IF(AND(GateFacts[[#This Row],[الحالة]]="مكتمل",COUNTIFS(GateFacts[رقم المشروع],GateFacts[[#This Row],[رقم المشروع]],GateFacts[رقم البوابة],"&lt;"&amp;GateFacts[[#This Row],[رقم البوابة]],GateFacts[منجزة],0)&gt;0),1,0)</f>
        <v>0</v>
      </c>
      <c r="V198" s="53" t="e">
        <f>SUBTOTAL(103,GateFacts[[#This Row],[م]])*OR(SelRegion="الكل",GateFacts[[#This Row],[المنطقة]]=SelRegion)</f>
        <v>#REF!</v>
      </c>
      <c r="W198" s="74" t="str" cm="1">
        <f t="array" ref="W198">IF(ISNUMBER(GateFacts[[#This Row],[صف المصدر]]),INDEX(Table15[],GateFacts[[#This Row],[صف المصدر]],16),"")</f>
        <v>الشمالي الغربي</v>
      </c>
    </row>
    <row r="199" spans="1:23" x14ac:dyDescent="0.4">
      <c r="A199" s="53" cm="1">
        <f t="array" ref="A199">ROW()-ROW(GateFacts[#Headers])</f>
        <v>198</v>
      </c>
      <c r="B199" s="53">
        <f>INT((GateFacts[[#This Row],[م]]-1)/8)+1</f>
        <v>25</v>
      </c>
      <c r="C199" s="53">
        <f>MOD(GateFacts[[#This Row],[م]]-1,8)+1</f>
        <v>6</v>
      </c>
      <c r="D199" s="53" cm="1">
        <f t="array" ref="D199">IFERROR(INDEX(_xlfn.ANCHORARRAY(Settings!$H$2),GateFacts[[#This Row],[رقم المشروع]]),"")</f>
        <v>222</v>
      </c>
      <c r="E199" s="53" t="str" cm="1">
        <f t="array" ref="E199">INDEX(Table15[],GateFacts[[#This Row],[صف المصدر]],14)&amp;""</f>
        <v>P1864</v>
      </c>
      <c r="F199" s="53" t="str" cm="1">
        <f t="array" ref="F199">INDEX(Table15[],GateFacts[[#This Row],[صف المصدر]],15)&amp;""</f>
        <v>توريد وتركيب مضخات ابار وخطوط الانابيب وملحقاتها لحقل ابار العشاش</v>
      </c>
      <c r="G199" s="53" t="str" cm="1">
        <f t="array" ref="G199">INDEX(Table15[],GateFacts[[#This Row],[صف المصدر]],17)&amp;""</f>
        <v>المدينة المنورة</v>
      </c>
      <c r="H199" s="58">
        <f>N(INDEX(Table15[],GateFacts[[#This Row],[صف المصدر]],18))</f>
        <v>19550000</v>
      </c>
      <c r="I199" s="53" t="str" cm="1">
        <f t="array" ref="I199">_xlfn.LET(_xlpm.x,TRIM(INDEX(Table15[],GateFacts[[#This Row],[صف المصدر]],22)&amp;""),IF(_xlpm.x="","غير محدد",_xlpm.x))</f>
        <v>التحليل الفني</v>
      </c>
      <c r="J199" s="53" t="str">
        <f>"بوابة "&amp;GateFacts[[#This Row],[رقم البوابة]]</f>
        <v>بوابة 6</v>
      </c>
      <c r="K199" s="53" t="str" cm="1">
        <f t="array" ref="K199">INDEX(Settings!$E$2:$E$9,GateFacts[[#This Row],[رقم البوابة]])</f>
        <v>التنفيذ</v>
      </c>
      <c r="L199" s="53" t="str" cm="1">
        <f t="array" ref="L199">_xlfn.LET(_xlpm.c,INDEX(Table15[],GateFacts[[#This Row],[صف المصدر]],9-GateFacts[[#This Row],[رقم البوابة]]),IF(ISBLANK(_xlpm.c),"",_xlpm.c))</f>
        <v/>
      </c>
      <c r="M19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99" s="56" t="str" cm="1">
        <f t="array" ref="N199">_xlfn.LET(_xlpm.r,GateFacts[[#This Row],[صف المصدر]],_xlpm.g,GateFacts[[#This Row],[رقم البوابة]],_xlpm.pd,IF(AND(ISNUMBER(_xlpm.r),_xlpm.g&gt;=6,_xlpm.g&lt;=8),INDEX(Table15[],_xlpm.r,19+_xlpm.g),""),IF(ISNUMBER(_xlpm.pd),_xlpm.pd,""))</f>
        <v/>
      </c>
      <c r="O1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99" s="53" t="str">
        <f ca="1">IF(ISNUMBER(GateFacts[[#This Row],[تاريخ البوابة]]),GateFacts[[#This Row],[تاريخ البوابة]]-TODAY(),"")</f>
        <v/>
      </c>
      <c r="Q199" s="53" t="str">
        <f>IF(ISNUMBER(GateFacts[[#This Row],[تاريخ البوابة]]),TEXT(GateFacts[[#This Row],[تاريخ البوابة]],"yyyy-mm"),"بدون تاريخ")</f>
        <v>بدون تاريخ</v>
      </c>
      <c r="R199" s="53">
        <f ca="1">--OR(GateFacts[[#This Row],[الحالة]]="مكتمل",GateFacts[[#This Row],[الحالة]]="لا ينطبق")</f>
        <v>0</v>
      </c>
      <c r="S199" s="53">
        <f ca="1">_xlfn.LET(_xlpm.m,_xlfn.MINIFS(GateFacts[رقم البوابة],GateFacts[رقم المشروع],GateFacts[[#This Row],[رقم المشروع]],GateFacts[منجزة],0),IF(_xlpm.m=0,9,_xlpm.m))</f>
        <v>5</v>
      </c>
      <c r="T199" s="53">
        <f ca="1">--(GateFacts[[#This Row],[رقم البوابة]]=GateFacts[[#This Row],[البوابة الحالية للمشروع]])</f>
        <v>0</v>
      </c>
      <c r="U199" s="53">
        <f ca="1">IF(AND(GateFacts[[#This Row],[الحالة]]="مكتمل",COUNTIFS(GateFacts[رقم المشروع],GateFacts[[#This Row],[رقم المشروع]],GateFacts[رقم البوابة],"&lt;"&amp;GateFacts[[#This Row],[رقم البوابة]],GateFacts[منجزة],0)&gt;0),1,0)</f>
        <v>0</v>
      </c>
      <c r="V199" s="53" t="e">
        <f>SUBTOTAL(103,GateFacts[[#This Row],[م]])*OR(SelRegion="الكل",GateFacts[[#This Row],[المنطقة]]=SelRegion)</f>
        <v>#REF!</v>
      </c>
      <c r="W199" s="74" t="str" cm="1">
        <f t="array" ref="W199">IF(ISNUMBER(GateFacts[[#This Row],[صف المصدر]]),INDEX(Table15[],GateFacts[[#This Row],[صف المصدر]],16),"")</f>
        <v>الشمالي الغربي</v>
      </c>
    </row>
    <row r="200" spans="1:23" x14ac:dyDescent="0.4">
      <c r="A200" s="53" cm="1">
        <f t="array" ref="A200">ROW()-ROW(GateFacts[#Headers])</f>
        <v>199</v>
      </c>
      <c r="B200" s="53">
        <f>INT((GateFacts[[#This Row],[م]]-1)/8)+1</f>
        <v>25</v>
      </c>
      <c r="C200" s="53">
        <f>MOD(GateFacts[[#This Row],[م]]-1,8)+1</f>
        <v>7</v>
      </c>
      <c r="D200" s="53" cm="1">
        <f t="array" ref="D200">IFERROR(INDEX(_xlfn.ANCHORARRAY(Settings!$H$2),GateFacts[[#This Row],[رقم المشروع]]),"")</f>
        <v>222</v>
      </c>
      <c r="E200" s="53" t="str" cm="1">
        <f t="array" ref="E200">INDEX(Table15[],GateFacts[[#This Row],[صف المصدر]],14)&amp;""</f>
        <v>P1864</v>
      </c>
      <c r="F200" s="53" t="str" cm="1">
        <f t="array" ref="F200">INDEX(Table15[],GateFacts[[#This Row],[صف المصدر]],15)&amp;""</f>
        <v>توريد وتركيب مضخات ابار وخطوط الانابيب وملحقاتها لحقل ابار العشاش</v>
      </c>
      <c r="G200" s="53" t="str" cm="1">
        <f t="array" ref="G200">INDEX(Table15[],GateFacts[[#This Row],[صف المصدر]],17)&amp;""</f>
        <v>المدينة المنورة</v>
      </c>
      <c r="H200" s="58">
        <f>N(INDEX(Table15[],GateFacts[[#This Row],[صف المصدر]],18))</f>
        <v>19550000</v>
      </c>
      <c r="I200" s="53" t="str" cm="1">
        <f t="array" ref="I200">_xlfn.LET(_xlpm.x,TRIM(INDEX(Table15[],GateFacts[[#This Row],[صف المصدر]],22)&amp;""),IF(_xlpm.x="","غير محدد",_xlpm.x))</f>
        <v>التحليل الفني</v>
      </c>
      <c r="J200" s="53" t="str">
        <f>"بوابة "&amp;GateFacts[[#This Row],[رقم البوابة]]</f>
        <v>بوابة 7</v>
      </c>
      <c r="K200" s="53" t="str" cm="1">
        <f t="array" ref="K200">INDEX(Settings!$E$2:$E$9,GateFacts[[#This Row],[رقم البوابة]])</f>
        <v>الاختبارات التشغيلية</v>
      </c>
      <c r="L200" s="53" t="str" cm="1">
        <f t="array" ref="L200">_xlfn.LET(_xlpm.c,INDEX(Table15[],GateFacts[[#This Row],[صف المصدر]],9-GateFacts[[#This Row],[رقم البوابة]]),IF(ISBLANK(_xlpm.c),"",_xlpm.c))</f>
        <v/>
      </c>
      <c r="M20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00" s="56" t="str" cm="1">
        <f t="array" ref="N200">_xlfn.LET(_xlpm.r,GateFacts[[#This Row],[صف المصدر]],_xlpm.g,GateFacts[[#This Row],[رقم البوابة]],_xlpm.pd,IF(AND(ISNUMBER(_xlpm.r),_xlpm.g&gt;=6,_xlpm.g&lt;=8),INDEX(Table15[],_xlpm.r,19+_xlpm.g),""),IF(ISNUMBER(_xlpm.pd),_xlpm.pd,""))</f>
        <v/>
      </c>
      <c r="O2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00" s="53" t="str">
        <f ca="1">IF(ISNUMBER(GateFacts[[#This Row],[تاريخ البوابة]]),GateFacts[[#This Row],[تاريخ البوابة]]-TODAY(),"")</f>
        <v/>
      </c>
      <c r="Q200" s="53" t="str">
        <f>IF(ISNUMBER(GateFacts[[#This Row],[تاريخ البوابة]]),TEXT(GateFacts[[#This Row],[تاريخ البوابة]],"yyyy-mm"),"بدون تاريخ")</f>
        <v>بدون تاريخ</v>
      </c>
      <c r="R200" s="53">
        <f ca="1">--OR(GateFacts[[#This Row],[الحالة]]="مكتمل",GateFacts[[#This Row],[الحالة]]="لا ينطبق")</f>
        <v>0</v>
      </c>
      <c r="S200" s="53">
        <f ca="1">_xlfn.LET(_xlpm.m,_xlfn.MINIFS(GateFacts[رقم البوابة],GateFacts[رقم المشروع],GateFacts[[#This Row],[رقم المشروع]],GateFacts[منجزة],0),IF(_xlpm.m=0,9,_xlpm.m))</f>
        <v>5</v>
      </c>
      <c r="T200" s="53">
        <f ca="1">--(GateFacts[[#This Row],[رقم البوابة]]=GateFacts[[#This Row],[البوابة الحالية للمشروع]])</f>
        <v>0</v>
      </c>
      <c r="U200" s="53">
        <f ca="1">IF(AND(GateFacts[[#This Row],[الحالة]]="مكتمل",COUNTIFS(GateFacts[رقم المشروع],GateFacts[[#This Row],[رقم المشروع]],GateFacts[رقم البوابة],"&lt;"&amp;GateFacts[[#This Row],[رقم البوابة]],GateFacts[منجزة],0)&gt;0),1,0)</f>
        <v>0</v>
      </c>
      <c r="V200" s="53" t="e">
        <f>SUBTOTAL(103,GateFacts[[#This Row],[م]])*OR(SelRegion="الكل",GateFacts[[#This Row],[المنطقة]]=SelRegion)</f>
        <v>#REF!</v>
      </c>
      <c r="W200" s="74" t="str" cm="1">
        <f t="array" ref="W200">IF(ISNUMBER(GateFacts[[#This Row],[صف المصدر]]),INDEX(Table15[],GateFacts[[#This Row],[صف المصدر]],16),"")</f>
        <v>الشمالي الغربي</v>
      </c>
    </row>
    <row r="201" spans="1:23" x14ac:dyDescent="0.4">
      <c r="A201" s="53" cm="1">
        <f t="array" ref="A201">ROW()-ROW(GateFacts[#Headers])</f>
        <v>200</v>
      </c>
      <c r="B201" s="53">
        <f>INT((GateFacts[[#This Row],[م]]-1)/8)+1</f>
        <v>25</v>
      </c>
      <c r="C201" s="53">
        <f>MOD(GateFacts[[#This Row],[م]]-1,8)+1</f>
        <v>8</v>
      </c>
      <c r="D201" s="53" cm="1">
        <f t="array" ref="D201">IFERROR(INDEX(_xlfn.ANCHORARRAY(Settings!$H$2),GateFacts[[#This Row],[رقم المشروع]]),"")</f>
        <v>222</v>
      </c>
      <c r="E201" s="53" t="str" cm="1">
        <f t="array" ref="E201">INDEX(Table15[],GateFacts[[#This Row],[صف المصدر]],14)&amp;""</f>
        <v>P1864</v>
      </c>
      <c r="F201" s="53" t="str" cm="1">
        <f t="array" ref="F201">INDEX(Table15[],GateFacts[[#This Row],[صف المصدر]],15)&amp;""</f>
        <v>توريد وتركيب مضخات ابار وخطوط الانابيب وملحقاتها لحقل ابار العشاش</v>
      </c>
      <c r="G201" s="53" t="str" cm="1">
        <f t="array" ref="G201">INDEX(Table15[],GateFacts[[#This Row],[صف المصدر]],17)&amp;""</f>
        <v>المدينة المنورة</v>
      </c>
      <c r="H201" s="58">
        <f>N(INDEX(Table15[],GateFacts[[#This Row],[صف المصدر]],18))</f>
        <v>19550000</v>
      </c>
      <c r="I201" s="53" t="str" cm="1">
        <f t="array" ref="I201">_xlfn.LET(_xlpm.x,TRIM(INDEX(Table15[],GateFacts[[#This Row],[صف المصدر]],22)&amp;""),IF(_xlpm.x="","غير محدد",_xlpm.x))</f>
        <v>التحليل الفني</v>
      </c>
      <c r="J201" s="53" t="str">
        <f>"بوابة "&amp;GateFacts[[#This Row],[رقم البوابة]]</f>
        <v>بوابة 8</v>
      </c>
      <c r="K201" s="53" t="str" cm="1">
        <f t="array" ref="K201">INDEX(Settings!$E$2:$E$9,GateFacts[[#This Row],[رقم البوابة]])</f>
        <v>التسليم و الاغلاق</v>
      </c>
      <c r="L201" s="53" t="str" cm="1">
        <f t="array" ref="L201">_xlfn.LET(_xlpm.c,INDEX(Table15[],GateFacts[[#This Row],[صف المصدر]],9-GateFacts[[#This Row],[رقم البوابة]]),IF(ISBLANK(_xlpm.c),"",_xlpm.c))</f>
        <v/>
      </c>
      <c r="M20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01" s="56" t="str" cm="1">
        <f t="array" ref="N201">_xlfn.LET(_xlpm.r,GateFacts[[#This Row],[صف المصدر]],_xlpm.g,GateFacts[[#This Row],[رقم البوابة]],_xlpm.pd,IF(AND(ISNUMBER(_xlpm.r),_xlpm.g&gt;=6,_xlpm.g&lt;=8),INDEX(Table15[],_xlpm.r,19+_xlpm.g),""),IF(ISNUMBER(_xlpm.pd),_xlpm.pd,""))</f>
        <v/>
      </c>
      <c r="O2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01" s="53" t="str">
        <f ca="1">IF(ISNUMBER(GateFacts[[#This Row],[تاريخ البوابة]]),GateFacts[[#This Row],[تاريخ البوابة]]-TODAY(),"")</f>
        <v/>
      </c>
      <c r="Q201" s="53" t="str">
        <f>IF(ISNUMBER(GateFacts[[#This Row],[تاريخ البوابة]]),TEXT(GateFacts[[#This Row],[تاريخ البوابة]],"yyyy-mm"),"بدون تاريخ")</f>
        <v>بدون تاريخ</v>
      </c>
      <c r="R201" s="53">
        <f ca="1">--OR(GateFacts[[#This Row],[الحالة]]="مكتمل",GateFacts[[#This Row],[الحالة]]="لا ينطبق")</f>
        <v>0</v>
      </c>
      <c r="S201" s="53">
        <f ca="1">_xlfn.LET(_xlpm.m,_xlfn.MINIFS(GateFacts[رقم البوابة],GateFacts[رقم المشروع],GateFacts[[#This Row],[رقم المشروع]],GateFacts[منجزة],0),IF(_xlpm.m=0,9,_xlpm.m))</f>
        <v>5</v>
      </c>
      <c r="T201" s="53">
        <f ca="1">--(GateFacts[[#This Row],[رقم البوابة]]=GateFacts[[#This Row],[البوابة الحالية للمشروع]])</f>
        <v>0</v>
      </c>
      <c r="U201" s="53">
        <f ca="1">IF(AND(GateFacts[[#This Row],[الحالة]]="مكتمل",COUNTIFS(GateFacts[رقم المشروع],GateFacts[[#This Row],[رقم المشروع]],GateFacts[رقم البوابة],"&lt;"&amp;GateFacts[[#This Row],[رقم البوابة]],GateFacts[منجزة],0)&gt;0),1,0)</f>
        <v>0</v>
      </c>
      <c r="V201" s="53" t="e">
        <f>SUBTOTAL(103,GateFacts[[#This Row],[م]])*OR(SelRegion="الكل",GateFacts[[#This Row],[المنطقة]]=SelRegion)</f>
        <v>#REF!</v>
      </c>
      <c r="W201" s="74" t="str" cm="1">
        <f t="array" ref="W201">IF(ISNUMBER(GateFacts[[#This Row],[صف المصدر]]),INDEX(Table15[],GateFacts[[#This Row],[صف المصدر]],16),"")</f>
        <v>الشمالي الغربي</v>
      </c>
    </row>
    <row r="202" spans="1:23" x14ac:dyDescent="0.4">
      <c r="A202" s="53" cm="1">
        <f t="array" ref="A202">ROW()-ROW(GateFacts[#Headers])</f>
        <v>201</v>
      </c>
      <c r="B202" s="53">
        <f>INT((GateFacts[[#This Row],[م]]-1)/8)+1</f>
        <v>26</v>
      </c>
      <c r="C202" s="53">
        <f>MOD(GateFacts[[#This Row],[م]]-1,8)+1</f>
        <v>1</v>
      </c>
      <c r="D202" s="53" cm="1">
        <f t="array" ref="D202">IFERROR(INDEX(_xlfn.ANCHORARRAY(Settings!$H$2),GateFacts[[#This Row],[رقم المشروع]]),"")</f>
        <v>223</v>
      </c>
      <c r="E202" s="53" t="str" cm="1">
        <f t="array" ref="E202">INDEX(Table15[],GateFacts[[#This Row],[صف المصدر]],14)&amp;""</f>
        <v>P917-1</v>
      </c>
      <c r="F202" s="53" t="str" cm="1">
        <f t="array" ref="F202">INDEX(Table15[],GateFacts[[#This Row],[صف المصدر]],15)&amp;""</f>
        <v>تنفيذ شبكات وخطوط مياه قرى المدينة المنورة ( الجزء الأول )</v>
      </c>
      <c r="G202" s="53" t="str" cm="1">
        <f t="array" ref="G202">INDEX(Table15[],GateFacts[[#This Row],[صف المصدر]],17)&amp;""</f>
        <v>المدينة المنورة</v>
      </c>
      <c r="H202" s="58">
        <f>N(INDEX(Table15[],GateFacts[[#This Row],[صف المصدر]],18))</f>
        <v>49158084</v>
      </c>
      <c r="I202" s="53" t="str" cm="1">
        <f t="array" ref="I202">_xlfn.LET(_xlpm.x,TRIM(INDEX(Table15[],GateFacts[[#This Row],[صف المصدر]],22)&amp;""),IF(_xlpm.x="","غير محدد",_xlpm.x))</f>
        <v>تعزيز التكاليف</v>
      </c>
      <c r="J202" s="53" t="str">
        <f>"بوابة "&amp;GateFacts[[#This Row],[رقم البوابة]]</f>
        <v>بوابة 1</v>
      </c>
      <c r="K202" s="53" t="str" cm="1">
        <f t="array" ref="K202">INDEX(Settings!$E$2:$E$9,GateFacts[[#This Row],[رقم البوابة]])</f>
        <v>تخطيط استراتيجي</v>
      </c>
      <c r="L202" s="53" t="str" cm="1">
        <f t="array" ref="L202">_xlfn.LET(_xlpm.c,INDEX(Table15[],GateFacts[[#This Row],[صف المصدر]],9-GateFacts[[#This Row],[رقم البوابة]]),IF(ISBLANK(_xlpm.c),"",_xlpm.c))</f>
        <v>مكتمل</v>
      </c>
      <c r="M2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02" s="56" t="str" cm="1">
        <f t="array" ref="N202">_xlfn.LET(_xlpm.r,GateFacts[[#This Row],[صف المصدر]],_xlpm.g,GateFacts[[#This Row],[رقم البوابة]],_xlpm.pd,IF(AND(ISNUMBER(_xlpm.r),_xlpm.g&gt;=6,_xlpm.g&lt;=8),INDEX(Table15[],_xlpm.r,19+_xlpm.g),""),IF(ISNUMBER(_xlpm.pd),_xlpm.pd,""))</f>
        <v/>
      </c>
      <c r="O2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02" s="53" t="str">
        <f ca="1">IF(ISNUMBER(GateFacts[[#This Row],[تاريخ البوابة]]),GateFacts[[#This Row],[تاريخ البوابة]]-TODAY(),"")</f>
        <v/>
      </c>
      <c r="Q202" s="53" t="str">
        <f>IF(ISNUMBER(GateFacts[[#This Row],[تاريخ البوابة]]),TEXT(GateFacts[[#This Row],[تاريخ البوابة]],"yyyy-mm"),"بدون تاريخ")</f>
        <v>بدون تاريخ</v>
      </c>
      <c r="R202" s="53">
        <f ca="1">--OR(GateFacts[[#This Row],[الحالة]]="مكتمل",GateFacts[[#This Row],[الحالة]]="لا ينطبق")</f>
        <v>1</v>
      </c>
      <c r="S202" s="53">
        <f ca="1">_xlfn.LET(_xlpm.m,_xlfn.MINIFS(GateFacts[رقم البوابة],GateFacts[رقم المشروع],GateFacts[[#This Row],[رقم المشروع]],GateFacts[منجزة],0),IF(_xlpm.m=0,9,_xlpm.m))</f>
        <v>5</v>
      </c>
      <c r="T202" s="53">
        <f ca="1">--(GateFacts[[#This Row],[رقم البوابة]]=GateFacts[[#This Row],[البوابة الحالية للمشروع]])</f>
        <v>0</v>
      </c>
      <c r="U202" s="53">
        <f ca="1">IF(AND(GateFacts[[#This Row],[الحالة]]="مكتمل",COUNTIFS(GateFacts[رقم المشروع],GateFacts[[#This Row],[رقم المشروع]],GateFacts[رقم البوابة],"&lt;"&amp;GateFacts[[#This Row],[رقم البوابة]],GateFacts[منجزة],0)&gt;0),1,0)</f>
        <v>0</v>
      </c>
      <c r="V202" s="53" t="e">
        <f>SUBTOTAL(103,GateFacts[[#This Row],[م]])*OR(SelRegion="الكل",GateFacts[[#This Row],[المنطقة]]=SelRegion)</f>
        <v>#REF!</v>
      </c>
      <c r="W202" s="74" t="str" cm="1">
        <f t="array" ref="W202">IF(ISNUMBER(GateFacts[[#This Row],[صف المصدر]]),INDEX(Table15[],GateFacts[[#This Row],[صف المصدر]],16),"")</f>
        <v>الشمالي الغربي</v>
      </c>
    </row>
    <row r="203" spans="1:23" x14ac:dyDescent="0.4">
      <c r="A203" s="53" cm="1">
        <f t="array" ref="A203">ROW()-ROW(GateFacts[#Headers])</f>
        <v>202</v>
      </c>
      <c r="B203" s="53">
        <f>INT((GateFacts[[#This Row],[م]]-1)/8)+1</f>
        <v>26</v>
      </c>
      <c r="C203" s="53">
        <f>MOD(GateFacts[[#This Row],[م]]-1,8)+1</f>
        <v>2</v>
      </c>
      <c r="D203" s="53" cm="1">
        <f t="array" ref="D203">IFERROR(INDEX(_xlfn.ANCHORARRAY(Settings!$H$2),GateFacts[[#This Row],[رقم المشروع]]),"")</f>
        <v>223</v>
      </c>
      <c r="E203" s="53" t="str" cm="1">
        <f t="array" ref="E203">INDEX(Table15[],GateFacts[[#This Row],[صف المصدر]],14)&amp;""</f>
        <v>P917-1</v>
      </c>
      <c r="F203" s="53" t="str" cm="1">
        <f t="array" ref="F203">INDEX(Table15[],GateFacts[[#This Row],[صف المصدر]],15)&amp;""</f>
        <v>تنفيذ شبكات وخطوط مياه قرى المدينة المنورة ( الجزء الأول )</v>
      </c>
      <c r="G203" s="53" t="str" cm="1">
        <f t="array" ref="G203">INDEX(Table15[],GateFacts[[#This Row],[صف المصدر]],17)&amp;""</f>
        <v>المدينة المنورة</v>
      </c>
      <c r="H203" s="58">
        <f>N(INDEX(Table15[],GateFacts[[#This Row],[صف المصدر]],18))</f>
        <v>49158084</v>
      </c>
      <c r="I203" s="53" t="str" cm="1">
        <f t="array" ref="I203">_xlfn.LET(_xlpm.x,TRIM(INDEX(Table15[],GateFacts[[#This Row],[صف المصدر]],22)&amp;""),IF(_xlpm.x="","غير محدد",_xlpm.x))</f>
        <v>تعزيز التكاليف</v>
      </c>
      <c r="J203" s="53" t="str">
        <f>"بوابة "&amp;GateFacts[[#This Row],[رقم البوابة]]</f>
        <v>بوابة 2</v>
      </c>
      <c r="K203" s="53" t="str" cm="1">
        <f t="array" ref="K203">INDEX(Settings!$E$2:$E$9,GateFacts[[#This Row],[رقم البوابة]])</f>
        <v>التخطيط الاولي</v>
      </c>
      <c r="L203" s="53" t="str" cm="1">
        <f t="array" ref="L203">_xlfn.LET(_xlpm.c,INDEX(Table15[],GateFacts[[#This Row],[صف المصدر]],9-GateFacts[[#This Row],[رقم البوابة]]),IF(ISBLANK(_xlpm.c),"",_xlpm.c))</f>
        <v>مكتمل</v>
      </c>
      <c r="M20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03" s="56" t="str" cm="1">
        <f t="array" ref="N203">_xlfn.LET(_xlpm.r,GateFacts[[#This Row],[صف المصدر]],_xlpm.g,GateFacts[[#This Row],[رقم البوابة]],_xlpm.pd,IF(AND(ISNUMBER(_xlpm.r),_xlpm.g&gt;=6,_xlpm.g&lt;=8),INDEX(Table15[],_xlpm.r,19+_xlpm.g),""),IF(ISNUMBER(_xlpm.pd),_xlpm.pd,""))</f>
        <v/>
      </c>
      <c r="O2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03" s="53" t="str">
        <f ca="1">IF(ISNUMBER(GateFacts[[#This Row],[تاريخ البوابة]]),GateFacts[[#This Row],[تاريخ البوابة]]-TODAY(),"")</f>
        <v/>
      </c>
      <c r="Q203" s="53" t="str">
        <f>IF(ISNUMBER(GateFacts[[#This Row],[تاريخ البوابة]]),TEXT(GateFacts[[#This Row],[تاريخ البوابة]],"yyyy-mm"),"بدون تاريخ")</f>
        <v>بدون تاريخ</v>
      </c>
      <c r="R203" s="53">
        <f ca="1">--OR(GateFacts[[#This Row],[الحالة]]="مكتمل",GateFacts[[#This Row],[الحالة]]="لا ينطبق")</f>
        <v>1</v>
      </c>
      <c r="S203" s="53">
        <f ca="1">_xlfn.LET(_xlpm.m,_xlfn.MINIFS(GateFacts[رقم البوابة],GateFacts[رقم المشروع],GateFacts[[#This Row],[رقم المشروع]],GateFacts[منجزة],0),IF(_xlpm.m=0,9,_xlpm.m))</f>
        <v>5</v>
      </c>
      <c r="T203" s="53">
        <f ca="1">--(GateFacts[[#This Row],[رقم البوابة]]=GateFacts[[#This Row],[البوابة الحالية للمشروع]])</f>
        <v>0</v>
      </c>
      <c r="U203" s="53">
        <f ca="1">IF(AND(GateFacts[[#This Row],[الحالة]]="مكتمل",COUNTIFS(GateFacts[رقم المشروع],GateFacts[[#This Row],[رقم المشروع]],GateFacts[رقم البوابة],"&lt;"&amp;GateFacts[[#This Row],[رقم البوابة]],GateFacts[منجزة],0)&gt;0),1,0)</f>
        <v>0</v>
      </c>
      <c r="V203" s="53" t="e">
        <f>SUBTOTAL(103,GateFacts[[#This Row],[م]])*OR(SelRegion="الكل",GateFacts[[#This Row],[المنطقة]]=SelRegion)</f>
        <v>#REF!</v>
      </c>
      <c r="W203" s="74" t="str" cm="1">
        <f t="array" ref="W203">IF(ISNUMBER(GateFacts[[#This Row],[صف المصدر]]),INDEX(Table15[],GateFacts[[#This Row],[صف المصدر]],16),"")</f>
        <v>الشمالي الغربي</v>
      </c>
    </row>
    <row r="204" spans="1:23" x14ac:dyDescent="0.4">
      <c r="A204" s="53" cm="1">
        <f t="array" ref="A204">ROW()-ROW(GateFacts[#Headers])</f>
        <v>203</v>
      </c>
      <c r="B204" s="53">
        <f>INT((GateFacts[[#This Row],[م]]-1)/8)+1</f>
        <v>26</v>
      </c>
      <c r="C204" s="53">
        <f>MOD(GateFacts[[#This Row],[م]]-1,8)+1</f>
        <v>3</v>
      </c>
      <c r="D204" s="53" cm="1">
        <f t="array" ref="D204">IFERROR(INDEX(_xlfn.ANCHORARRAY(Settings!$H$2),GateFacts[[#This Row],[رقم المشروع]]),"")</f>
        <v>223</v>
      </c>
      <c r="E204" s="53" t="str" cm="1">
        <f t="array" ref="E204">INDEX(Table15[],GateFacts[[#This Row],[صف المصدر]],14)&amp;""</f>
        <v>P917-1</v>
      </c>
      <c r="F204" s="53" t="str" cm="1">
        <f t="array" ref="F204">INDEX(Table15[],GateFacts[[#This Row],[صف المصدر]],15)&amp;""</f>
        <v>تنفيذ شبكات وخطوط مياه قرى المدينة المنورة ( الجزء الأول )</v>
      </c>
      <c r="G204" s="53" t="str" cm="1">
        <f t="array" ref="G204">INDEX(Table15[],GateFacts[[#This Row],[صف المصدر]],17)&amp;""</f>
        <v>المدينة المنورة</v>
      </c>
      <c r="H204" s="58">
        <f>N(INDEX(Table15[],GateFacts[[#This Row],[صف المصدر]],18))</f>
        <v>49158084</v>
      </c>
      <c r="I204" s="53" t="str" cm="1">
        <f t="array" ref="I204">_xlfn.LET(_xlpm.x,TRIM(INDEX(Table15[],GateFacts[[#This Row],[صف المصدر]],22)&amp;""),IF(_xlpm.x="","غير محدد",_xlpm.x))</f>
        <v>تعزيز التكاليف</v>
      </c>
      <c r="J204" s="53" t="str">
        <f>"بوابة "&amp;GateFacts[[#This Row],[رقم البوابة]]</f>
        <v>بوابة 3</v>
      </c>
      <c r="K204" s="53" t="str" cm="1">
        <f t="array" ref="K204">INDEX(Settings!$E$2:$E$9,GateFacts[[#This Row],[رقم البوابة]])</f>
        <v>الطرح للتصميم</v>
      </c>
      <c r="L204" s="53" t="str" cm="1">
        <f t="array" ref="L204">_xlfn.LET(_xlpm.c,INDEX(Table15[],GateFacts[[#This Row],[صف المصدر]],9-GateFacts[[#This Row],[رقم البوابة]]),IF(ISBLANK(_xlpm.c),"",_xlpm.c))</f>
        <v>لا ينطبق</v>
      </c>
      <c r="M20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04" s="56" t="str" cm="1">
        <f t="array" ref="N204">_xlfn.LET(_xlpm.r,GateFacts[[#This Row],[صف المصدر]],_xlpm.g,GateFacts[[#This Row],[رقم البوابة]],_xlpm.pd,IF(AND(ISNUMBER(_xlpm.r),_xlpm.g&gt;=6,_xlpm.g&lt;=8),INDEX(Table15[],_xlpm.r,19+_xlpm.g),""),IF(ISNUMBER(_xlpm.pd),_xlpm.pd,""))</f>
        <v/>
      </c>
      <c r="O2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04" s="53" t="str">
        <f ca="1">IF(ISNUMBER(GateFacts[[#This Row],[تاريخ البوابة]]),GateFacts[[#This Row],[تاريخ البوابة]]-TODAY(),"")</f>
        <v/>
      </c>
      <c r="Q204" s="53" t="str">
        <f>IF(ISNUMBER(GateFacts[[#This Row],[تاريخ البوابة]]),TEXT(GateFacts[[#This Row],[تاريخ البوابة]],"yyyy-mm"),"بدون تاريخ")</f>
        <v>بدون تاريخ</v>
      </c>
      <c r="R204" s="53">
        <f ca="1">--OR(GateFacts[[#This Row],[الحالة]]="مكتمل",GateFacts[[#This Row],[الحالة]]="لا ينطبق")</f>
        <v>1</v>
      </c>
      <c r="S204" s="53">
        <f ca="1">_xlfn.LET(_xlpm.m,_xlfn.MINIFS(GateFacts[رقم البوابة],GateFacts[رقم المشروع],GateFacts[[#This Row],[رقم المشروع]],GateFacts[منجزة],0),IF(_xlpm.m=0,9,_xlpm.m))</f>
        <v>5</v>
      </c>
      <c r="T204" s="53">
        <f ca="1">--(GateFacts[[#This Row],[رقم البوابة]]=GateFacts[[#This Row],[البوابة الحالية للمشروع]])</f>
        <v>0</v>
      </c>
      <c r="U204" s="53">
        <f ca="1">IF(AND(GateFacts[[#This Row],[الحالة]]="مكتمل",COUNTIFS(GateFacts[رقم المشروع],GateFacts[[#This Row],[رقم المشروع]],GateFacts[رقم البوابة],"&lt;"&amp;GateFacts[[#This Row],[رقم البوابة]],GateFacts[منجزة],0)&gt;0),1,0)</f>
        <v>0</v>
      </c>
      <c r="V204" s="53" t="e">
        <f>SUBTOTAL(103,GateFacts[[#This Row],[م]])*OR(SelRegion="الكل",GateFacts[[#This Row],[المنطقة]]=SelRegion)</f>
        <v>#REF!</v>
      </c>
      <c r="W204" s="74" t="str" cm="1">
        <f t="array" ref="W204">IF(ISNUMBER(GateFacts[[#This Row],[صف المصدر]]),INDEX(Table15[],GateFacts[[#This Row],[صف المصدر]],16),"")</f>
        <v>الشمالي الغربي</v>
      </c>
    </row>
    <row r="205" spans="1:23" x14ac:dyDescent="0.4">
      <c r="A205" s="53" cm="1">
        <f t="array" ref="A205">ROW()-ROW(GateFacts[#Headers])</f>
        <v>204</v>
      </c>
      <c r="B205" s="53">
        <f>INT((GateFacts[[#This Row],[م]]-1)/8)+1</f>
        <v>26</v>
      </c>
      <c r="C205" s="53">
        <f>MOD(GateFacts[[#This Row],[م]]-1,8)+1</f>
        <v>4</v>
      </c>
      <c r="D205" s="53" cm="1">
        <f t="array" ref="D205">IFERROR(INDEX(_xlfn.ANCHORARRAY(Settings!$H$2),GateFacts[[#This Row],[رقم المشروع]]),"")</f>
        <v>223</v>
      </c>
      <c r="E205" s="53" t="str" cm="1">
        <f t="array" ref="E205">INDEX(Table15[],GateFacts[[#This Row],[صف المصدر]],14)&amp;""</f>
        <v>P917-1</v>
      </c>
      <c r="F205" s="53" t="str" cm="1">
        <f t="array" ref="F205">INDEX(Table15[],GateFacts[[#This Row],[صف المصدر]],15)&amp;""</f>
        <v>تنفيذ شبكات وخطوط مياه قرى المدينة المنورة ( الجزء الأول )</v>
      </c>
      <c r="G205" s="53" t="str" cm="1">
        <f t="array" ref="G205">INDEX(Table15[],GateFacts[[#This Row],[صف المصدر]],17)&amp;""</f>
        <v>المدينة المنورة</v>
      </c>
      <c r="H205" s="58">
        <f>N(INDEX(Table15[],GateFacts[[#This Row],[صف المصدر]],18))</f>
        <v>49158084</v>
      </c>
      <c r="I205" s="53" t="str" cm="1">
        <f t="array" ref="I205">_xlfn.LET(_xlpm.x,TRIM(INDEX(Table15[],GateFacts[[#This Row],[صف المصدر]],22)&amp;""),IF(_xlpm.x="","غير محدد",_xlpm.x))</f>
        <v>تعزيز التكاليف</v>
      </c>
      <c r="J205" s="53" t="str">
        <f>"بوابة "&amp;GateFacts[[#This Row],[رقم البوابة]]</f>
        <v>بوابة 4</v>
      </c>
      <c r="K205" s="53" t="str" cm="1">
        <f t="array" ref="K205">INDEX(Settings!$E$2:$E$9,GateFacts[[#This Row],[رقم البوابة]])</f>
        <v>التصميم</v>
      </c>
      <c r="L205" s="53" t="str" cm="1">
        <f t="array" ref="L205">_xlfn.LET(_xlpm.c,INDEX(Table15[],GateFacts[[#This Row],[صف المصدر]],9-GateFacts[[#This Row],[رقم البوابة]]),IF(ISBLANK(_xlpm.c),"",_xlpm.c))</f>
        <v>مكتمل</v>
      </c>
      <c r="M20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05" s="56" t="str" cm="1">
        <f t="array" ref="N205">_xlfn.LET(_xlpm.r,GateFacts[[#This Row],[صف المصدر]],_xlpm.g,GateFacts[[#This Row],[رقم البوابة]],_xlpm.pd,IF(AND(ISNUMBER(_xlpm.r),_xlpm.g&gt;=6,_xlpm.g&lt;=8),INDEX(Table15[],_xlpm.r,19+_xlpm.g),""),IF(ISNUMBER(_xlpm.pd),_xlpm.pd,""))</f>
        <v/>
      </c>
      <c r="O2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05" s="53" t="str">
        <f ca="1">IF(ISNUMBER(GateFacts[[#This Row],[تاريخ البوابة]]),GateFacts[[#This Row],[تاريخ البوابة]]-TODAY(),"")</f>
        <v/>
      </c>
      <c r="Q205" s="53" t="str">
        <f>IF(ISNUMBER(GateFacts[[#This Row],[تاريخ البوابة]]),TEXT(GateFacts[[#This Row],[تاريخ البوابة]],"yyyy-mm"),"بدون تاريخ")</f>
        <v>بدون تاريخ</v>
      </c>
      <c r="R205" s="53">
        <f ca="1">--OR(GateFacts[[#This Row],[الحالة]]="مكتمل",GateFacts[[#This Row],[الحالة]]="لا ينطبق")</f>
        <v>1</v>
      </c>
      <c r="S205" s="53">
        <f ca="1">_xlfn.LET(_xlpm.m,_xlfn.MINIFS(GateFacts[رقم البوابة],GateFacts[رقم المشروع],GateFacts[[#This Row],[رقم المشروع]],GateFacts[منجزة],0),IF(_xlpm.m=0,9,_xlpm.m))</f>
        <v>5</v>
      </c>
      <c r="T205" s="53">
        <f ca="1">--(GateFacts[[#This Row],[رقم البوابة]]=GateFacts[[#This Row],[البوابة الحالية للمشروع]])</f>
        <v>0</v>
      </c>
      <c r="U205" s="53">
        <f ca="1">IF(AND(GateFacts[[#This Row],[الحالة]]="مكتمل",COUNTIFS(GateFacts[رقم المشروع],GateFacts[[#This Row],[رقم المشروع]],GateFacts[رقم البوابة],"&lt;"&amp;GateFacts[[#This Row],[رقم البوابة]],GateFacts[منجزة],0)&gt;0),1,0)</f>
        <v>0</v>
      </c>
      <c r="V205" s="53" t="e">
        <f>SUBTOTAL(103,GateFacts[[#This Row],[م]])*OR(SelRegion="الكل",GateFacts[[#This Row],[المنطقة]]=SelRegion)</f>
        <v>#REF!</v>
      </c>
      <c r="W205" s="74" t="str" cm="1">
        <f t="array" ref="W205">IF(ISNUMBER(GateFacts[[#This Row],[صف المصدر]]),INDEX(Table15[],GateFacts[[#This Row],[صف المصدر]],16),"")</f>
        <v>الشمالي الغربي</v>
      </c>
    </row>
    <row r="206" spans="1:23" x14ac:dyDescent="0.4">
      <c r="A206" s="53" cm="1">
        <f t="array" ref="A206">ROW()-ROW(GateFacts[#Headers])</f>
        <v>205</v>
      </c>
      <c r="B206" s="53">
        <f>INT((GateFacts[[#This Row],[م]]-1)/8)+1</f>
        <v>26</v>
      </c>
      <c r="C206" s="53">
        <f>MOD(GateFacts[[#This Row],[م]]-1,8)+1</f>
        <v>5</v>
      </c>
      <c r="D206" s="53" cm="1">
        <f t="array" ref="D206">IFERROR(INDEX(_xlfn.ANCHORARRAY(Settings!$H$2),GateFacts[[#This Row],[رقم المشروع]]),"")</f>
        <v>223</v>
      </c>
      <c r="E206" s="53" t="str" cm="1">
        <f t="array" ref="E206">INDEX(Table15[],GateFacts[[#This Row],[صف المصدر]],14)&amp;""</f>
        <v>P917-1</v>
      </c>
      <c r="F206" s="53" t="str" cm="1">
        <f t="array" ref="F206">INDEX(Table15[],GateFacts[[#This Row],[صف المصدر]],15)&amp;""</f>
        <v>تنفيذ شبكات وخطوط مياه قرى المدينة المنورة ( الجزء الأول )</v>
      </c>
      <c r="G206" s="53" t="str" cm="1">
        <f t="array" ref="G206">INDEX(Table15[],GateFacts[[#This Row],[صف المصدر]],17)&amp;""</f>
        <v>المدينة المنورة</v>
      </c>
      <c r="H206" s="58">
        <f>N(INDEX(Table15[],GateFacts[[#This Row],[صف المصدر]],18))</f>
        <v>49158084</v>
      </c>
      <c r="I206" s="53" t="str" cm="1">
        <f t="array" ref="I206">_xlfn.LET(_xlpm.x,TRIM(INDEX(Table15[],GateFacts[[#This Row],[صف المصدر]],22)&amp;""),IF(_xlpm.x="","غير محدد",_xlpm.x))</f>
        <v>تعزيز التكاليف</v>
      </c>
      <c r="J206" s="53" t="str">
        <f>"بوابة "&amp;GateFacts[[#This Row],[رقم البوابة]]</f>
        <v>بوابة 5</v>
      </c>
      <c r="K206" s="53" t="str" cm="1">
        <f t="array" ref="K206">INDEX(Settings!$E$2:$E$9,GateFacts[[#This Row],[رقم البوابة]])</f>
        <v>الطرح للتنفيذ</v>
      </c>
      <c r="L206" s="53" t="str" cm="1">
        <f t="array" ref="L206">_xlfn.LET(_xlpm.c,INDEX(Table15[],GateFacts[[#This Row],[صف المصدر]],9-GateFacts[[#This Row],[رقم البوابة]]),IF(ISBLANK(_xlpm.c),"",_xlpm.c))</f>
        <v>جاري</v>
      </c>
      <c r="M20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06" s="56" t="str" cm="1">
        <f t="array" ref="N206">_xlfn.LET(_xlpm.r,GateFacts[[#This Row],[صف المصدر]],_xlpm.g,GateFacts[[#This Row],[رقم البوابة]],_xlpm.pd,IF(AND(ISNUMBER(_xlpm.r),_xlpm.g&gt;=6,_xlpm.g&lt;=8),INDEX(Table15[],_xlpm.r,19+_xlpm.g),""),IF(ISNUMBER(_xlpm.pd),_xlpm.pd,""))</f>
        <v/>
      </c>
      <c r="O2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06" s="53" t="str">
        <f ca="1">IF(ISNUMBER(GateFacts[[#This Row],[تاريخ البوابة]]),GateFacts[[#This Row],[تاريخ البوابة]]-TODAY(),"")</f>
        <v/>
      </c>
      <c r="Q206" s="53" t="str">
        <f>IF(ISNUMBER(GateFacts[[#This Row],[تاريخ البوابة]]),TEXT(GateFacts[[#This Row],[تاريخ البوابة]],"yyyy-mm"),"بدون تاريخ")</f>
        <v>بدون تاريخ</v>
      </c>
      <c r="R206" s="53">
        <f ca="1">--OR(GateFacts[[#This Row],[الحالة]]="مكتمل",GateFacts[[#This Row],[الحالة]]="لا ينطبق")</f>
        <v>0</v>
      </c>
      <c r="S206" s="53">
        <f ca="1">_xlfn.LET(_xlpm.m,_xlfn.MINIFS(GateFacts[رقم البوابة],GateFacts[رقم المشروع],GateFacts[[#This Row],[رقم المشروع]],GateFacts[منجزة],0),IF(_xlpm.m=0,9,_xlpm.m))</f>
        <v>5</v>
      </c>
      <c r="T206" s="53">
        <f ca="1">--(GateFacts[[#This Row],[رقم البوابة]]=GateFacts[[#This Row],[البوابة الحالية للمشروع]])</f>
        <v>1</v>
      </c>
      <c r="U206" s="53">
        <f ca="1">IF(AND(GateFacts[[#This Row],[الحالة]]="مكتمل",COUNTIFS(GateFacts[رقم المشروع],GateFacts[[#This Row],[رقم المشروع]],GateFacts[رقم البوابة],"&lt;"&amp;GateFacts[[#This Row],[رقم البوابة]],GateFacts[منجزة],0)&gt;0),1,0)</f>
        <v>0</v>
      </c>
      <c r="V206" s="53" t="e">
        <f>SUBTOTAL(103,GateFacts[[#This Row],[م]])*OR(SelRegion="الكل",GateFacts[[#This Row],[المنطقة]]=SelRegion)</f>
        <v>#REF!</v>
      </c>
      <c r="W206" s="74" t="str" cm="1">
        <f t="array" ref="W206">IF(ISNUMBER(GateFacts[[#This Row],[صف المصدر]]),INDEX(Table15[],GateFacts[[#This Row],[صف المصدر]],16),"")</f>
        <v>الشمالي الغربي</v>
      </c>
    </row>
    <row r="207" spans="1:23" x14ac:dyDescent="0.4">
      <c r="A207" s="53" cm="1">
        <f t="array" ref="A207">ROW()-ROW(GateFacts[#Headers])</f>
        <v>206</v>
      </c>
      <c r="B207" s="53">
        <f>INT((GateFacts[[#This Row],[م]]-1)/8)+1</f>
        <v>26</v>
      </c>
      <c r="C207" s="53">
        <f>MOD(GateFacts[[#This Row],[م]]-1,8)+1</f>
        <v>6</v>
      </c>
      <c r="D207" s="53" cm="1">
        <f t="array" ref="D207">IFERROR(INDEX(_xlfn.ANCHORARRAY(Settings!$H$2),GateFacts[[#This Row],[رقم المشروع]]),"")</f>
        <v>223</v>
      </c>
      <c r="E207" s="53" t="str" cm="1">
        <f t="array" ref="E207">INDEX(Table15[],GateFacts[[#This Row],[صف المصدر]],14)&amp;""</f>
        <v>P917-1</v>
      </c>
      <c r="F207" s="53" t="str" cm="1">
        <f t="array" ref="F207">INDEX(Table15[],GateFacts[[#This Row],[صف المصدر]],15)&amp;""</f>
        <v>تنفيذ شبكات وخطوط مياه قرى المدينة المنورة ( الجزء الأول )</v>
      </c>
      <c r="G207" s="53" t="str" cm="1">
        <f t="array" ref="G207">INDEX(Table15[],GateFacts[[#This Row],[صف المصدر]],17)&amp;""</f>
        <v>المدينة المنورة</v>
      </c>
      <c r="H207" s="58">
        <f>N(INDEX(Table15[],GateFacts[[#This Row],[صف المصدر]],18))</f>
        <v>49158084</v>
      </c>
      <c r="I207" s="53" t="str" cm="1">
        <f t="array" ref="I207">_xlfn.LET(_xlpm.x,TRIM(INDEX(Table15[],GateFacts[[#This Row],[صف المصدر]],22)&amp;""),IF(_xlpm.x="","غير محدد",_xlpm.x))</f>
        <v>تعزيز التكاليف</v>
      </c>
      <c r="J207" s="53" t="str">
        <f>"بوابة "&amp;GateFacts[[#This Row],[رقم البوابة]]</f>
        <v>بوابة 6</v>
      </c>
      <c r="K207" s="53" t="str" cm="1">
        <f t="array" ref="K207">INDEX(Settings!$E$2:$E$9,GateFacts[[#This Row],[رقم البوابة]])</f>
        <v>التنفيذ</v>
      </c>
      <c r="L207" s="53" t="str" cm="1">
        <f t="array" ref="L207">_xlfn.LET(_xlpm.c,INDEX(Table15[],GateFacts[[#This Row],[صف المصدر]],9-GateFacts[[#This Row],[رقم البوابة]]),IF(ISBLANK(_xlpm.c),"",_xlpm.c))</f>
        <v/>
      </c>
      <c r="M20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07" s="56" t="str" cm="1">
        <f t="array" ref="N207">_xlfn.LET(_xlpm.r,GateFacts[[#This Row],[صف المصدر]],_xlpm.g,GateFacts[[#This Row],[رقم البوابة]],_xlpm.pd,IF(AND(ISNUMBER(_xlpm.r),_xlpm.g&gt;=6,_xlpm.g&lt;=8),INDEX(Table15[],_xlpm.r,19+_xlpm.g),""),IF(ISNUMBER(_xlpm.pd),_xlpm.pd,""))</f>
        <v/>
      </c>
      <c r="O2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07" s="53" t="str">
        <f ca="1">IF(ISNUMBER(GateFacts[[#This Row],[تاريخ البوابة]]),GateFacts[[#This Row],[تاريخ البوابة]]-TODAY(),"")</f>
        <v/>
      </c>
      <c r="Q207" s="53" t="str">
        <f>IF(ISNUMBER(GateFacts[[#This Row],[تاريخ البوابة]]),TEXT(GateFacts[[#This Row],[تاريخ البوابة]],"yyyy-mm"),"بدون تاريخ")</f>
        <v>بدون تاريخ</v>
      </c>
      <c r="R207" s="53">
        <f ca="1">--OR(GateFacts[[#This Row],[الحالة]]="مكتمل",GateFacts[[#This Row],[الحالة]]="لا ينطبق")</f>
        <v>0</v>
      </c>
      <c r="S207" s="53">
        <f ca="1">_xlfn.LET(_xlpm.m,_xlfn.MINIFS(GateFacts[رقم البوابة],GateFacts[رقم المشروع],GateFacts[[#This Row],[رقم المشروع]],GateFacts[منجزة],0),IF(_xlpm.m=0,9,_xlpm.m))</f>
        <v>5</v>
      </c>
      <c r="T207" s="53">
        <f ca="1">--(GateFacts[[#This Row],[رقم البوابة]]=GateFacts[[#This Row],[البوابة الحالية للمشروع]])</f>
        <v>0</v>
      </c>
      <c r="U207" s="53">
        <f ca="1">IF(AND(GateFacts[[#This Row],[الحالة]]="مكتمل",COUNTIFS(GateFacts[رقم المشروع],GateFacts[[#This Row],[رقم المشروع]],GateFacts[رقم البوابة],"&lt;"&amp;GateFacts[[#This Row],[رقم البوابة]],GateFacts[منجزة],0)&gt;0),1,0)</f>
        <v>0</v>
      </c>
      <c r="V207" s="53" t="e">
        <f>SUBTOTAL(103,GateFacts[[#This Row],[م]])*OR(SelRegion="الكل",GateFacts[[#This Row],[المنطقة]]=SelRegion)</f>
        <v>#REF!</v>
      </c>
      <c r="W207" s="74" t="str" cm="1">
        <f t="array" ref="W207">IF(ISNUMBER(GateFacts[[#This Row],[صف المصدر]]),INDEX(Table15[],GateFacts[[#This Row],[صف المصدر]],16),"")</f>
        <v>الشمالي الغربي</v>
      </c>
    </row>
    <row r="208" spans="1:23" x14ac:dyDescent="0.4">
      <c r="A208" s="53" cm="1">
        <f t="array" ref="A208">ROW()-ROW(GateFacts[#Headers])</f>
        <v>207</v>
      </c>
      <c r="B208" s="53">
        <f>INT((GateFacts[[#This Row],[م]]-1)/8)+1</f>
        <v>26</v>
      </c>
      <c r="C208" s="53">
        <f>MOD(GateFacts[[#This Row],[م]]-1,8)+1</f>
        <v>7</v>
      </c>
      <c r="D208" s="53" cm="1">
        <f t="array" ref="D208">IFERROR(INDEX(_xlfn.ANCHORARRAY(Settings!$H$2),GateFacts[[#This Row],[رقم المشروع]]),"")</f>
        <v>223</v>
      </c>
      <c r="E208" s="53" t="str" cm="1">
        <f t="array" ref="E208">INDEX(Table15[],GateFacts[[#This Row],[صف المصدر]],14)&amp;""</f>
        <v>P917-1</v>
      </c>
      <c r="F208" s="53" t="str" cm="1">
        <f t="array" ref="F208">INDEX(Table15[],GateFacts[[#This Row],[صف المصدر]],15)&amp;""</f>
        <v>تنفيذ شبكات وخطوط مياه قرى المدينة المنورة ( الجزء الأول )</v>
      </c>
      <c r="G208" s="53" t="str" cm="1">
        <f t="array" ref="G208">INDEX(Table15[],GateFacts[[#This Row],[صف المصدر]],17)&amp;""</f>
        <v>المدينة المنورة</v>
      </c>
      <c r="H208" s="58">
        <f>N(INDEX(Table15[],GateFacts[[#This Row],[صف المصدر]],18))</f>
        <v>49158084</v>
      </c>
      <c r="I208" s="53" t="str" cm="1">
        <f t="array" ref="I208">_xlfn.LET(_xlpm.x,TRIM(INDEX(Table15[],GateFacts[[#This Row],[صف المصدر]],22)&amp;""),IF(_xlpm.x="","غير محدد",_xlpm.x))</f>
        <v>تعزيز التكاليف</v>
      </c>
      <c r="J208" s="53" t="str">
        <f>"بوابة "&amp;GateFacts[[#This Row],[رقم البوابة]]</f>
        <v>بوابة 7</v>
      </c>
      <c r="K208" s="53" t="str" cm="1">
        <f t="array" ref="K208">INDEX(Settings!$E$2:$E$9,GateFacts[[#This Row],[رقم البوابة]])</f>
        <v>الاختبارات التشغيلية</v>
      </c>
      <c r="L208" s="53" t="str" cm="1">
        <f t="array" ref="L208">_xlfn.LET(_xlpm.c,INDEX(Table15[],GateFacts[[#This Row],[صف المصدر]],9-GateFacts[[#This Row],[رقم البوابة]]),IF(ISBLANK(_xlpm.c),"",_xlpm.c))</f>
        <v/>
      </c>
      <c r="M20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08" s="56" t="str" cm="1">
        <f t="array" ref="N208">_xlfn.LET(_xlpm.r,GateFacts[[#This Row],[صف المصدر]],_xlpm.g,GateFacts[[#This Row],[رقم البوابة]],_xlpm.pd,IF(AND(ISNUMBER(_xlpm.r),_xlpm.g&gt;=6,_xlpm.g&lt;=8),INDEX(Table15[],_xlpm.r,19+_xlpm.g),""),IF(ISNUMBER(_xlpm.pd),_xlpm.pd,""))</f>
        <v/>
      </c>
      <c r="O2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08" s="53" t="str">
        <f ca="1">IF(ISNUMBER(GateFacts[[#This Row],[تاريخ البوابة]]),GateFacts[[#This Row],[تاريخ البوابة]]-TODAY(),"")</f>
        <v/>
      </c>
      <c r="Q208" s="53" t="str">
        <f>IF(ISNUMBER(GateFacts[[#This Row],[تاريخ البوابة]]),TEXT(GateFacts[[#This Row],[تاريخ البوابة]],"yyyy-mm"),"بدون تاريخ")</f>
        <v>بدون تاريخ</v>
      </c>
      <c r="R208" s="53">
        <f ca="1">--OR(GateFacts[[#This Row],[الحالة]]="مكتمل",GateFacts[[#This Row],[الحالة]]="لا ينطبق")</f>
        <v>0</v>
      </c>
      <c r="S208" s="53">
        <f ca="1">_xlfn.LET(_xlpm.m,_xlfn.MINIFS(GateFacts[رقم البوابة],GateFacts[رقم المشروع],GateFacts[[#This Row],[رقم المشروع]],GateFacts[منجزة],0),IF(_xlpm.m=0,9,_xlpm.m))</f>
        <v>5</v>
      </c>
      <c r="T208" s="53">
        <f ca="1">--(GateFacts[[#This Row],[رقم البوابة]]=GateFacts[[#This Row],[البوابة الحالية للمشروع]])</f>
        <v>0</v>
      </c>
      <c r="U208" s="53">
        <f ca="1">IF(AND(GateFacts[[#This Row],[الحالة]]="مكتمل",COUNTIFS(GateFacts[رقم المشروع],GateFacts[[#This Row],[رقم المشروع]],GateFacts[رقم البوابة],"&lt;"&amp;GateFacts[[#This Row],[رقم البوابة]],GateFacts[منجزة],0)&gt;0),1,0)</f>
        <v>0</v>
      </c>
      <c r="V208" s="53" t="e">
        <f>SUBTOTAL(103,GateFacts[[#This Row],[م]])*OR(SelRegion="الكل",GateFacts[[#This Row],[المنطقة]]=SelRegion)</f>
        <v>#REF!</v>
      </c>
      <c r="W208" s="74" t="str" cm="1">
        <f t="array" ref="W208">IF(ISNUMBER(GateFacts[[#This Row],[صف المصدر]]),INDEX(Table15[],GateFacts[[#This Row],[صف المصدر]],16),"")</f>
        <v>الشمالي الغربي</v>
      </c>
    </row>
    <row r="209" spans="1:23" x14ac:dyDescent="0.4">
      <c r="A209" s="53" cm="1">
        <f t="array" ref="A209">ROW()-ROW(GateFacts[#Headers])</f>
        <v>208</v>
      </c>
      <c r="B209" s="53">
        <f>INT((GateFacts[[#This Row],[م]]-1)/8)+1</f>
        <v>26</v>
      </c>
      <c r="C209" s="53">
        <f>MOD(GateFacts[[#This Row],[م]]-1,8)+1</f>
        <v>8</v>
      </c>
      <c r="D209" s="53" cm="1">
        <f t="array" ref="D209">IFERROR(INDEX(_xlfn.ANCHORARRAY(Settings!$H$2),GateFacts[[#This Row],[رقم المشروع]]),"")</f>
        <v>223</v>
      </c>
      <c r="E209" s="53" t="str" cm="1">
        <f t="array" ref="E209">INDEX(Table15[],GateFacts[[#This Row],[صف المصدر]],14)&amp;""</f>
        <v>P917-1</v>
      </c>
      <c r="F209" s="53" t="str" cm="1">
        <f t="array" ref="F209">INDEX(Table15[],GateFacts[[#This Row],[صف المصدر]],15)&amp;""</f>
        <v>تنفيذ شبكات وخطوط مياه قرى المدينة المنورة ( الجزء الأول )</v>
      </c>
      <c r="G209" s="53" t="str" cm="1">
        <f t="array" ref="G209">INDEX(Table15[],GateFacts[[#This Row],[صف المصدر]],17)&amp;""</f>
        <v>المدينة المنورة</v>
      </c>
      <c r="H209" s="58">
        <f>N(INDEX(Table15[],GateFacts[[#This Row],[صف المصدر]],18))</f>
        <v>49158084</v>
      </c>
      <c r="I209" s="53" t="str" cm="1">
        <f t="array" ref="I209">_xlfn.LET(_xlpm.x,TRIM(INDEX(Table15[],GateFacts[[#This Row],[صف المصدر]],22)&amp;""),IF(_xlpm.x="","غير محدد",_xlpm.x))</f>
        <v>تعزيز التكاليف</v>
      </c>
      <c r="J209" s="53" t="str">
        <f>"بوابة "&amp;GateFacts[[#This Row],[رقم البوابة]]</f>
        <v>بوابة 8</v>
      </c>
      <c r="K209" s="53" t="str" cm="1">
        <f t="array" ref="K209">INDEX(Settings!$E$2:$E$9,GateFacts[[#This Row],[رقم البوابة]])</f>
        <v>التسليم و الاغلاق</v>
      </c>
      <c r="L209" s="53" t="str" cm="1">
        <f t="array" ref="L209">_xlfn.LET(_xlpm.c,INDEX(Table15[],GateFacts[[#This Row],[صف المصدر]],9-GateFacts[[#This Row],[رقم البوابة]]),IF(ISBLANK(_xlpm.c),"",_xlpm.c))</f>
        <v/>
      </c>
      <c r="M20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09" s="56" t="str" cm="1">
        <f t="array" ref="N209">_xlfn.LET(_xlpm.r,GateFacts[[#This Row],[صف المصدر]],_xlpm.g,GateFacts[[#This Row],[رقم البوابة]],_xlpm.pd,IF(AND(ISNUMBER(_xlpm.r),_xlpm.g&gt;=6,_xlpm.g&lt;=8),INDEX(Table15[],_xlpm.r,19+_xlpm.g),""),IF(ISNUMBER(_xlpm.pd),_xlpm.pd,""))</f>
        <v/>
      </c>
      <c r="O2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09" s="53" t="str">
        <f ca="1">IF(ISNUMBER(GateFacts[[#This Row],[تاريخ البوابة]]),GateFacts[[#This Row],[تاريخ البوابة]]-TODAY(),"")</f>
        <v/>
      </c>
      <c r="Q209" s="53" t="str">
        <f>IF(ISNUMBER(GateFacts[[#This Row],[تاريخ البوابة]]),TEXT(GateFacts[[#This Row],[تاريخ البوابة]],"yyyy-mm"),"بدون تاريخ")</f>
        <v>بدون تاريخ</v>
      </c>
      <c r="R209" s="53">
        <f ca="1">--OR(GateFacts[[#This Row],[الحالة]]="مكتمل",GateFacts[[#This Row],[الحالة]]="لا ينطبق")</f>
        <v>0</v>
      </c>
      <c r="S209" s="53">
        <f ca="1">_xlfn.LET(_xlpm.m,_xlfn.MINIFS(GateFacts[رقم البوابة],GateFacts[رقم المشروع],GateFacts[[#This Row],[رقم المشروع]],GateFacts[منجزة],0),IF(_xlpm.m=0,9,_xlpm.m))</f>
        <v>5</v>
      </c>
      <c r="T209" s="53">
        <f ca="1">--(GateFacts[[#This Row],[رقم البوابة]]=GateFacts[[#This Row],[البوابة الحالية للمشروع]])</f>
        <v>0</v>
      </c>
      <c r="U209" s="53">
        <f ca="1">IF(AND(GateFacts[[#This Row],[الحالة]]="مكتمل",COUNTIFS(GateFacts[رقم المشروع],GateFacts[[#This Row],[رقم المشروع]],GateFacts[رقم البوابة],"&lt;"&amp;GateFacts[[#This Row],[رقم البوابة]],GateFacts[منجزة],0)&gt;0),1,0)</f>
        <v>0</v>
      </c>
      <c r="V209" s="53" t="e">
        <f>SUBTOTAL(103,GateFacts[[#This Row],[م]])*OR(SelRegion="الكل",GateFacts[[#This Row],[المنطقة]]=SelRegion)</f>
        <v>#REF!</v>
      </c>
      <c r="W209" s="74" t="str" cm="1">
        <f t="array" ref="W209">IF(ISNUMBER(GateFacts[[#This Row],[صف المصدر]]),INDEX(Table15[],GateFacts[[#This Row],[صف المصدر]],16),"")</f>
        <v>الشمالي الغربي</v>
      </c>
    </row>
    <row r="210" spans="1:23" x14ac:dyDescent="0.4">
      <c r="A210" s="53" cm="1">
        <f t="array" ref="A210">ROW()-ROW(GateFacts[#Headers])</f>
        <v>209</v>
      </c>
      <c r="B210" s="53">
        <f>INT((GateFacts[[#This Row],[م]]-1)/8)+1</f>
        <v>27</v>
      </c>
      <c r="C210" s="53">
        <f>MOD(GateFacts[[#This Row],[م]]-1,8)+1</f>
        <v>1</v>
      </c>
      <c r="D210" s="53" cm="1">
        <f t="array" ref="D210">IFERROR(INDEX(_xlfn.ANCHORARRAY(Settings!$H$2),GateFacts[[#This Row],[رقم المشروع]]),"")</f>
        <v>224</v>
      </c>
      <c r="E210" s="53" t="str" cm="1">
        <f t="array" ref="E210">INDEX(Table15[],GateFacts[[#This Row],[صف المصدر]],14)&amp;""</f>
        <v>P895-1</v>
      </c>
      <c r="F210" s="53" t="str" cm="1">
        <f t="array" ref="F210">INDEX(Table15[],GateFacts[[#This Row],[صف المصدر]],15)&amp;""</f>
        <v>تنفيذ شبكة توزيع  للمياه  بالمندسة</v>
      </c>
      <c r="G210" s="53" t="str" cm="1">
        <f t="array" ref="G210">INDEX(Table15[],GateFacts[[#This Row],[صف المصدر]],17)&amp;""</f>
        <v>المدينة المنورة</v>
      </c>
      <c r="H210" s="58">
        <f>N(INDEX(Table15[],GateFacts[[#This Row],[صف المصدر]],18))</f>
        <v>43700000</v>
      </c>
      <c r="I210" s="53" t="str" cm="1">
        <f t="array" ref="I210">_xlfn.LET(_xlpm.x,TRIM(INDEX(Table15[],GateFacts[[#This Row],[صف المصدر]],22)&amp;""),IF(_xlpm.x="","غير محدد",_xlpm.x))</f>
        <v>اصدار امر شراء/اتفاقية السعر المحدد</v>
      </c>
      <c r="J210" s="53" t="str">
        <f>"بوابة "&amp;GateFacts[[#This Row],[رقم البوابة]]</f>
        <v>بوابة 1</v>
      </c>
      <c r="K210" s="53" t="str" cm="1">
        <f t="array" ref="K210">INDEX(Settings!$E$2:$E$9,GateFacts[[#This Row],[رقم البوابة]])</f>
        <v>تخطيط استراتيجي</v>
      </c>
      <c r="L210" s="53" t="str" cm="1">
        <f t="array" ref="L210">_xlfn.LET(_xlpm.c,INDEX(Table15[],GateFacts[[#This Row],[صف المصدر]],9-GateFacts[[#This Row],[رقم البوابة]]),IF(ISBLANK(_xlpm.c),"",_xlpm.c))</f>
        <v>مكتمل</v>
      </c>
      <c r="M2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0" s="56" t="str" cm="1">
        <f t="array" ref="N210">_xlfn.LET(_xlpm.r,GateFacts[[#This Row],[صف المصدر]],_xlpm.g,GateFacts[[#This Row],[رقم البوابة]],_xlpm.pd,IF(AND(ISNUMBER(_xlpm.r),_xlpm.g&gt;=6,_xlpm.g&lt;=8),INDEX(Table15[],_xlpm.r,19+_xlpm.g),""),IF(ISNUMBER(_xlpm.pd),_xlpm.pd,""))</f>
        <v/>
      </c>
      <c r="O2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0" s="53" t="str">
        <f ca="1">IF(ISNUMBER(GateFacts[[#This Row],[تاريخ البوابة]]),GateFacts[[#This Row],[تاريخ البوابة]]-TODAY(),"")</f>
        <v/>
      </c>
      <c r="Q210" s="53" t="str">
        <f>IF(ISNUMBER(GateFacts[[#This Row],[تاريخ البوابة]]),TEXT(GateFacts[[#This Row],[تاريخ البوابة]],"yyyy-mm"),"بدون تاريخ")</f>
        <v>بدون تاريخ</v>
      </c>
      <c r="R210" s="53">
        <f ca="1">--OR(GateFacts[[#This Row],[الحالة]]="مكتمل",GateFacts[[#This Row],[الحالة]]="لا ينطبق")</f>
        <v>1</v>
      </c>
      <c r="S210" s="53">
        <f ca="1">_xlfn.LET(_xlpm.m,_xlfn.MINIFS(GateFacts[رقم البوابة],GateFacts[رقم المشروع],GateFacts[[#This Row],[رقم المشروع]],GateFacts[منجزة],0),IF(_xlpm.m=0,9,_xlpm.m))</f>
        <v>5</v>
      </c>
      <c r="T210" s="53">
        <f ca="1">--(GateFacts[[#This Row],[رقم البوابة]]=GateFacts[[#This Row],[البوابة الحالية للمشروع]])</f>
        <v>0</v>
      </c>
      <c r="U210" s="53">
        <f ca="1">IF(AND(GateFacts[[#This Row],[الحالة]]="مكتمل",COUNTIFS(GateFacts[رقم المشروع],GateFacts[[#This Row],[رقم المشروع]],GateFacts[رقم البوابة],"&lt;"&amp;GateFacts[[#This Row],[رقم البوابة]],GateFacts[منجزة],0)&gt;0),1,0)</f>
        <v>0</v>
      </c>
      <c r="V210" s="53" t="e">
        <f>SUBTOTAL(103,GateFacts[[#This Row],[م]])*OR(SelRegion="الكل",GateFacts[[#This Row],[المنطقة]]=SelRegion)</f>
        <v>#REF!</v>
      </c>
      <c r="W210" s="74" t="str" cm="1">
        <f t="array" ref="W210">IF(ISNUMBER(GateFacts[[#This Row],[صف المصدر]]),INDEX(Table15[],GateFacts[[#This Row],[صف المصدر]],16),"")</f>
        <v>الشمالي الغربي</v>
      </c>
    </row>
    <row r="211" spans="1:23" x14ac:dyDescent="0.4">
      <c r="A211" s="53" cm="1">
        <f t="array" ref="A211">ROW()-ROW(GateFacts[#Headers])</f>
        <v>210</v>
      </c>
      <c r="B211" s="53">
        <f>INT((GateFacts[[#This Row],[م]]-1)/8)+1</f>
        <v>27</v>
      </c>
      <c r="C211" s="53">
        <f>MOD(GateFacts[[#This Row],[م]]-1,8)+1</f>
        <v>2</v>
      </c>
      <c r="D211" s="53" cm="1">
        <f t="array" ref="D211">IFERROR(INDEX(_xlfn.ANCHORARRAY(Settings!$H$2),GateFacts[[#This Row],[رقم المشروع]]),"")</f>
        <v>224</v>
      </c>
      <c r="E211" s="53" t="str" cm="1">
        <f t="array" ref="E211">INDEX(Table15[],GateFacts[[#This Row],[صف المصدر]],14)&amp;""</f>
        <v>P895-1</v>
      </c>
      <c r="F211" s="53" t="str" cm="1">
        <f t="array" ref="F211">INDEX(Table15[],GateFacts[[#This Row],[صف المصدر]],15)&amp;""</f>
        <v>تنفيذ شبكة توزيع  للمياه  بالمندسة</v>
      </c>
      <c r="G211" s="53" t="str" cm="1">
        <f t="array" ref="G211">INDEX(Table15[],GateFacts[[#This Row],[صف المصدر]],17)&amp;""</f>
        <v>المدينة المنورة</v>
      </c>
      <c r="H211" s="58">
        <f>N(INDEX(Table15[],GateFacts[[#This Row],[صف المصدر]],18))</f>
        <v>43700000</v>
      </c>
      <c r="I211" s="53" t="str" cm="1">
        <f t="array" ref="I211">_xlfn.LET(_xlpm.x,TRIM(INDEX(Table15[],GateFacts[[#This Row],[صف المصدر]],22)&amp;""),IF(_xlpm.x="","غير محدد",_xlpm.x))</f>
        <v>اصدار امر شراء/اتفاقية السعر المحدد</v>
      </c>
      <c r="J211" s="53" t="str">
        <f>"بوابة "&amp;GateFacts[[#This Row],[رقم البوابة]]</f>
        <v>بوابة 2</v>
      </c>
      <c r="K211" s="53" t="str" cm="1">
        <f t="array" ref="K211">INDEX(Settings!$E$2:$E$9,GateFacts[[#This Row],[رقم البوابة]])</f>
        <v>التخطيط الاولي</v>
      </c>
      <c r="L211" s="53" t="str" cm="1">
        <f t="array" ref="L211">_xlfn.LET(_xlpm.c,INDEX(Table15[],GateFacts[[#This Row],[صف المصدر]],9-GateFacts[[#This Row],[رقم البوابة]]),IF(ISBLANK(_xlpm.c),"",_xlpm.c))</f>
        <v>مكتمل</v>
      </c>
      <c r="M2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1" s="56" t="str" cm="1">
        <f t="array" ref="N211">_xlfn.LET(_xlpm.r,GateFacts[[#This Row],[صف المصدر]],_xlpm.g,GateFacts[[#This Row],[رقم البوابة]],_xlpm.pd,IF(AND(ISNUMBER(_xlpm.r),_xlpm.g&gt;=6,_xlpm.g&lt;=8),INDEX(Table15[],_xlpm.r,19+_xlpm.g),""),IF(ISNUMBER(_xlpm.pd),_xlpm.pd,""))</f>
        <v/>
      </c>
      <c r="O2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1" s="53" t="str">
        <f ca="1">IF(ISNUMBER(GateFacts[[#This Row],[تاريخ البوابة]]),GateFacts[[#This Row],[تاريخ البوابة]]-TODAY(),"")</f>
        <v/>
      </c>
      <c r="Q211" s="53" t="str">
        <f>IF(ISNUMBER(GateFacts[[#This Row],[تاريخ البوابة]]),TEXT(GateFacts[[#This Row],[تاريخ البوابة]],"yyyy-mm"),"بدون تاريخ")</f>
        <v>بدون تاريخ</v>
      </c>
      <c r="R211" s="53">
        <f ca="1">--OR(GateFacts[[#This Row],[الحالة]]="مكتمل",GateFacts[[#This Row],[الحالة]]="لا ينطبق")</f>
        <v>1</v>
      </c>
      <c r="S211" s="53">
        <f ca="1">_xlfn.LET(_xlpm.m,_xlfn.MINIFS(GateFacts[رقم البوابة],GateFacts[رقم المشروع],GateFacts[[#This Row],[رقم المشروع]],GateFacts[منجزة],0),IF(_xlpm.m=0,9,_xlpm.m))</f>
        <v>5</v>
      </c>
      <c r="T211" s="53">
        <f ca="1">--(GateFacts[[#This Row],[رقم البوابة]]=GateFacts[[#This Row],[البوابة الحالية للمشروع]])</f>
        <v>0</v>
      </c>
      <c r="U211" s="53">
        <f ca="1">IF(AND(GateFacts[[#This Row],[الحالة]]="مكتمل",COUNTIFS(GateFacts[رقم المشروع],GateFacts[[#This Row],[رقم المشروع]],GateFacts[رقم البوابة],"&lt;"&amp;GateFacts[[#This Row],[رقم البوابة]],GateFacts[منجزة],0)&gt;0),1,0)</f>
        <v>0</v>
      </c>
      <c r="V211" s="53" t="e">
        <f>SUBTOTAL(103,GateFacts[[#This Row],[م]])*OR(SelRegion="الكل",GateFacts[[#This Row],[المنطقة]]=SelRegion)</f>
        <v>#REF!</v>
      </c>
      <c r="W211" s="74" t="str" cm="1">
        <f t="array" ref="W211">IF(ISNUMBER(GateFacts[[#This Row],[صف المصدر]]),INDEX(Table15[],GateFacts[[#This Row],[صف المصدر]],16),"")</f>
        <v>الشمالي الغربي</v>
      </c>
    </row>
    <row r="212" spans="1:23" x14ac:dyDescent="0.4">
      <c r="A212" s="53" cm="1">
        <f t="array" ref="A212">ROW()-ROW(GateFacts[#Headers])</f>
        <v>211</v>
      </c>
      <c r="B212" s="53">
        <f>INT((GateFacts[[#This Row],[م]]-1)/8)+1</f>
        <v>27</v>
      </c>
      <c r="C212" s="53">
        <f>MOD(GateFacts[[#This Row],[م]]-1,8)+1</f>
        <v>3</v>
      </c>
      <c r="D212" s="53" cm="1">
        <f t="array" ref="D212">IFERROR(INDEX(_xlfn.ANCHORARRAY(Settings!$H$2),GateFacts[[#This Row],[رقم المشروع]]),"")</f>
        <v>224</v>
      </c>
      <c r="E212" s="53" t="str" cm="1">
        <f t="array" ref="E212">INDEX(Table15[],GateFacts[[#This Row],[صف المصدر]],14)&amp;""</f>
        <v>P895-1</v>
      </c>
      <c r="F212" s="53" t="str" cm="1">
        <f t="array" ref="F212">INDEX(Table15[],GateFacts[[#This Row],[صف المصدر]],15)&amp;""</f>
        <v>تنفيذ شبكة توزيع  للمياه  بالمندسة</v>
      </c>
      <c r="G212" s="53" t="str" cm="1">
        <f t="array" ref="G212">INDEX(Table15[],GateFacts[[#This Row],[صف المصدر]],17)&amp;""</f>
        <v>المدينة المنورة</v>
      </c>
      <c r="H212" s="58">
        <f>N(INDEX(Table15[],GateFacts[[#This Row],[صف المصدر]],18))</f>
        <v>43700000</v>
      </c>
      <c r="I212" s="53" t="str" cm="1">
        <f t="array" ref="I212">_xlfn.LET(_xlpm.x,TRIM(INDEX(Table15[],GateFacts[[#This Row],[صف المصدر]],22)&amp;""),IF(_xlpm.x="","غير محدد",_xlpm.x))</f>
        <v>اصدار امر شراء/اتفاقية السعر المحدد</v>
      </c>
      <c r="J212" s="53" t="str">
        <f>"بوابة "&amp;GateFacts[[#This Row],[رقم البوابة]]</f>
        <v>بوابة 3</v>
      </c>
      <c r="K212" s="53" t="str" cm="1">
        <f t="array" ref="K212">INDEX(Settings!$E$2:$E$9,GateFacts[[#This Row],[رقم البوابة]])</f>
        <v>الطرح للتصميم</v>
      </c>
      <c r="L212" s="53" t="str" cm="1">
        <f t="array" ref="L212">_xlfn.LET(_xlpm.c,INDEX(Table15[],GateFacts[[#This Row],[صف المصدر]],9-GateFacts[[#This Row],[رقم البوابة]]),IF(ISBLANK(_xlpm.c),"",_xlpm.c))</f>
        <v>لا ينطبق</v>
      </c>
      <c r="M21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12" s="56" t="str" cm="1">
        <f t="array" ref="N212">_xlfn.LET(_xlpm.r,GateFacts[[#This Row],[صف المصدر]],_xlpm.g,GateFacts[[#This Row],[رقم البوابة]],_xlpm.pd,IF(AND(ISNUMBER(_xlpm.r),_xlpm.g&gt;=6,_xlpm.g&lt;=8),INDEX(Table15[],_xlpm.r,19+_xlpm.g),""),IF(ISNUMBER(_xlpm.pd),_xlpm.pd,""))</f>
        <v/>
      </c>
      <c r="O2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12" s="53" t="str">
        <f ca="1">IF(ISNUMBER(GateFacts[[#This Row],[تاريخ البوابة]]),GateFacts[[#This Row],[تاريخ البوابة]]-TODAY(),"")</f>
        <v/>
      </c>
      <c r="Q212" s="53" t="str">
        <f>IF(ISNUMBER(GateFacts[[#This Row],[تاريخ البوابة]]),TEXT(GateFacts[[#This Row],[تاريخ البوابة]],"yyyy-mm"),"بدون تاريخ")</f>
        <v>بدون تاريخ</v>
      </c>
      <c r="R212" s="53">
        <f ca="1">--OR(GateFacts[[#This Row],[الحالة]]="مكتمل",GateFacts[[#This Row],[الحالة]]="لا ينطبق")</f>
        <v>1</v>
      </c>
      <c r="S212" s="53">
        <f ca="1">_xlfn.LET(_xlpm.m,_xlfn.MINIFS(GateFacts[رقم البوابة],GateFacts[رقم المشروع],GateFacts[[#This Row],[رقم المشروع]],GateFacts[منجزة],0),IF(_xlpm.m=0,9,_xlpm.m))</f>
        <v>5</v>
      </c>
      <c r="T212" s="53">
        <f ca="1">--(GateFacts[[#This Row],[رقم البوابة]]=GateFacts[[#This Row],[البوابة الحالية للمشروع]])</f>
        <v>0</v>
      </c>
      <c r="U212" s="53">
        <f ca="1">IF(AND(GateFacts[[#This Row],[الحالة]]="مكتمل",COUNTIFS(GateFacts[رقم المشروع],GateFacts[[#This Row],[رقم المشروع]],GateFacts[رقم البوابة],"&lt;"&amp;GateFacts[[#This Row],[رقم البوابة]],GateFacts[منجزة],0)&gt;0),1,0)</f>
        <v>0</v>
      </c>
      <c r="V212" s="53" t="e">
        <f>SUBTOTAL(103,GateFacts[[#This Row],[م]])*OR(SelRegion="الكل",GateFacts[[#This Row],[المنطقة]]=SelRegion)</f>
        <v>#REF!</v>
      </c>
      <c r="W212" s="74" t="str" cm="1">
        <f t="array" ref="W212">IF(ISNUMBER(GateFacts[[#This Row],[صف المصدر]]),INDEX(Table15[],GateFacts[[#This Row],[صف المصدر]],16),"")</f>
        <v>الشمالي الغربي</v>
      </c>
    </row>
    <row r="213" spans="1:23" x14ac:dyDescent="0.4">
      <c r="A213" s="53" cm="1">
        <f t="array" ref="A213">ROW()-ROW(GateFacts[#Headers])</f>
        <v>212</v>
      </c>
      <c r="B213" s="53">
        <f>INT((GateFacts[[#This Row],[م]]-1)/8)+1</f>
        <v>27</v>
      </c>
      <c r="C213" s="53">
        <f>MOD(GateFacts[[#This Row],[م]]-1,8)+1</f>
        <v>4</v>
      </c>
      <c r="D213" s="53" cm="1">
        <f t="array" ref="D213">IFERROR(INDEX(_xlfn.ANCHORARRAY(Settings!$H$2),GateFacts[[#This Row],[رقم المشروع]]),"")</f>
        <v>224</v>
      </c>
      <c r="E213" s="53" t="str" cm="1">
        <f t="array" ref="E213">INDEX(Table15[],GateFacts[[#This Row],[صف المصدر]],14)&amp;""</f>
        <v>P895-1</v>
      </c>
      <c r="F213" s="53" t="str" cm="1">
        <f t="array" ref="F213">INDEX(Table15[],GateFacts[[#This Row],[صف المصدر]],15)&amp;""</f>
        <v>تنفيذ شبكة توزيع  للمياه  بالمندسة</v>
      </c>
      <c r="G213" s="53" t="str" cm="1">
        <f t="array" ref="G213">INDEX(Table15[],GateFacts[[#This Row],[صف المصدر]],17)&amp;""</f>
        <v>المدينة المنورة</v>
      </c>
      <c r="H213" s="58">
        <f>N(INDEX(Table15[],GateFacts[[#This Row],[صف المصدر]],18))</f>
        <v>43700000</v>
      </c>
      <c r="I213" s="53" t="str" cm="1">
        <f t="array" ref="I213">_xlfn.LET(_xlpm.x,TRIM(INDEX(Table15[],GateFacts[[#This Row],[صف المصدر]],22)&amp;""),IF(_xlpm.x="","غير محدد",_xlpm.x))</f>
        <v>اصدار امر شراء/اتفاقية السعر المحدد</v>
      </c>
      <c r="J213" s="53" t="str">
        <f>"بوابة "&amp;GateFacts[[#This Row],[رقم البوابة]]</f>
        <v>بوابة 4</v>
      </c>
      <c r="K213" s="53" t="str" cm="1">
        <f t="array" ref="K213">INDEX(Settings!$E$2:$E$9,GateFacts[[#This Row],[رقم البوابة]])</f>
        <v>التصميم</v>
      </c>
      <c r="L213" s="53" t="str" cm="1">
        <f t="array" ref="L213">_xlfn.LET(_xlpm.c,INDEX(Table15[],GateFacts[[#This Row],[صف المصدر]],9-GateFacts[[#This Row],[رقم البوابة]]),IF(ISBLANK(_xlpm.c),"",_xlpm.c))</f>
        <v>مكتمل</v>
      </c>
      <c r="M21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3" s="56" t="str" cm="1">
        <f t="array" ref="N213">_xlfn.LET(_xlpm.r,GateFacts[[#This Row],[صف المصدر]],_xlpm.g,GateFacts[[#This Row],[رقم البوابة]],_xlpm.pd,IF(AND(ISNUMBER(_xlpm.r),_xlpm.g&gt;=6,_xlpm.g&lt;=8),INDEX(Table15[],_xlpm.r,19+_xlpm.g),""),IF(ISNUMBER(_xlpm.pd),_xlpm.pd,""))</f>
        <v/>
      </c>
      <c r="O2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3" s="53" t="str">
        <f ca="1">IF(ISNUMBER(GateFacts[[#This Row],[تاريخ البوابة]]),GateFacts[[#This Row],[تاريخ البوابة]]-TODAY(),"")</f>
        <v/>
      </c>
      <c r="Q213" s="53" t="str">
        <f>IF(ISNUMBER(GateFacts[[#This Row],[تاريخ البوابة]]),TEXT(GateFacts[[#This Row],[تاريخ البوابة]],"yyyy-mm"),"بدون تاريخ")</f>
        <v>بدون تاريخ</v>
      </c>
      <c r="R213" s="53">
        <f ca="1">--OR(GateFacts[[#This Row],[الحالة]]="مكتمل",GateFacts[[#This Row],[الحالة]]="لا ينطبق")</f>
        <v>1</v>
      </c>
      <c r="S213" s="53">
        <f ca="1">_xlfn.LET(_xlpm.m,_xlfn.MINIFS(GateFacts[رقم البوابة],GateFacts[رقم المشروع],GateFacts[[#This Row],[رقم المشروع]],GateFacts[منجزة],0),IF(_xlpm.m=0,9,_xlpm.m))</f>
        <v>5</v>
      </c>
      <c r="T213" s="53">
        <f ca="1">--(GateFacts[[#This Row],[رقم البوابة]]=GateFacts[[#This Row],[البوابة الحالية للمشروع]])</f>
        <v>0</v>
      </c>
      <c r="U213" s="53">
        <f ca="1">IF(AND(GateFacts[[#This Row],[الحالة]]="مكتمل",COUNTIFS(GateFacts[رقم المشروع],GateFacts[[#This Row],[رقم المشروع]],GateFacts[رقم البوابة],"&lt;"&amp;GateFacts[[#This Row],[رقم البوابة]],GateFacts[منجزة],0)&gt;0),1,0)</f>
        <v>0</v>
      </c>
      <c r="V213" s="53" t="e">
        <f>SUBTOTAL(103,GateFacts[[#This Row],[م]])*OR(SelRegion="الكل",GateFacts[[#This Row],[المنطقة]]=SelRegion)</f>
        <v>#REF!</v>
      </c>
      <c r="W213" s="74" t="str" cm="1">
        <f t="array" ref="W213">IF(ISNUMBER(GateFacts[[#This Row],[صف المصدر]]),INDEX(Table15[],GateFacts[[#This Row],[صف المصدر]],16),"")</f>
        <v>الشمالي الغربي</v>
      </c>
    </row>
    <row r="214" spans="1:23" x14ac:dyDescent="0.4">
      <c r="A214" s="53" cm="1">
        <f t="array" ref="A214">ROW()-ROW(GateFacts[#Headers])</f>
        <v>213</v>
      </c>
      <c r="B214" s="53">
        <f>INT((GateFacts[[#This Row],[م]]-1)/8)+1</f>
        <v>27</v>
      </c>
      <c r="C214" s="53">
        <f>MOD(GateFacts[[#This Row],[م]]-1,8)+1</f>
        <v>5</v>
      </c>
      <c r="D214" s="53" cm="1">
        <f t="array" ref="D214">IFERROR(INDEX(_xlfn.ANCHORARRAY(Settings!$H$2),GateFacts[[#This Row],[رقم المشروع]]),"")</f>
        <v>224</v>
      </c>
      <c r="E214" s="53" t="str" cm="1">
        <f t="array" ref="E214">INDEX(Table15[],GateFacts[[#This Row],[صف المصدر]],14)&amp;""</f>
        <v>P895-1</v>
      </c>
      <c r="F214" s="53" t="str" cm="1">
        <f t="array" ref="F214">INDEX(Table15[],GateFacts[[#This Row],[صف المصدر]],15)&amp;""</f>
        <v>تنفيذ شبكة توزيع  للمياه  بالمندسة</v>
      </c>
      <c r="G214" s="53" t="str" cm="1">
        <f t="array" ref="G214">INDEX(Table15[],GateFacts[[#This Row],[صف المصدر]],17)&amp;""</f>
        <v>المدينة المنورة</v>
      </c>
      <c r="H214" s="58">
        <f>N(INDEX(Table15[],GateFacts[[#This Row],[صف المصدر]],18))</f>
        <v>43700000</v>
      </c>
      <c r="I214" s="53" t="str" cm="1">
        <f t="array" ref="I214">_xlfn.LET(_xlpm.x,TRIM(INDEX(Table15[],GateFacts[[#This Row],[صف المصدر]],22)&amp;""),IF(_xlpm.x="","غير محدد",_xlpm.x))</f>
        <v>اصدار امر شراء/اتفاقية السعر المحدد</v>
      </c>
      <c r="J214" s="53" t="str">
        <f>"بوابة "&amp;GateFacts[[#This Row],[رقم البوابة]]</f>
        <v>بوابة 5</v>
      </c>
      <c r="K214" s="53" t="str" cm="1">
        <f t="array" ref="K214">INDEX(Settings!$E$2:$E$9,GateFacts[[#This Row],[رقم البوابة]])</f>
        <v>الطرح للتنفيذ</v>
      </c>
      <c r="L214" s="53" t="str" cm="1">
        <f t="array" ref="L214">_xlfn.LET(_xlpm.c,INDEX(Table15[],GateFacts[[#This Row],[صف المصدر]],9-GateFacts[[#This Row],[رقم البوابة]]),IF(ISBLANK(_xlpm.c),"",_xlpm.c))</f>
        <v>جاري</v>
      </c>
      <c r="M21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14" s="56" t="str" cm="1">
        <f t="array" ref="N214">_xlfn.LET(_xlpm.r,GateFacts[[#This Row],[صف المصدر]],_xlpm.g,GateFacts[[#This Row],[رقم البوابة]],_xlpm.pd,IF(AND(ISNUMBER(_xlpm.r),_xlpm.g&gt;=6,_xlpm.g&lt;=8),INDEX(Table15[],_xlpm.r,19+_xlpm.g),""),IF(ISNUMBER(_xlpm.pd),_xlpm.pd,""))</f>
        <v/>
      </c>
      <c r="O2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14" s="53" t="str">
        <f ca="1">IF(ISNUMBER(GateFacts[[#This Row],[تاريخ البوابة]]),GateFacts[[#This Row],[تاريخ البوابة]]-TODAY(),"")</f>
        <v/>
      </c>
      <c r="Q214" s="53" t="str">
        <f>IF(ISNUMBER(GateFacts[[#This Row],[تاريخ البوابة]]),TEXT(GateFacts[[#This Row],[تاريخ البوابة]],"yyyy-mm"),"بدون تاريخ")</f>
        <v>بدون تاريخ</v>
      </c>
      <c r="R214" s="53">
        <f ca="1">--OR(GateFacts[[#This Row],[الحالة]]="مكتمل",GateFacts[[#This Row],[الحالة]]="لا ينطبق")</f>
        <v>0</v>
      </c>
      <c r="S214" s="53">
        <f ca="1">_xlfn.LET(_xlpm.m,_xlfn.MINIFS(GateFacts[رقم البوابة],GateFacts[رقم المشروع],GateFacts[[#This Row],[رقم المشروع]],GateFacts[منجزة],0),IF(_xlpm.m=0,9,_xlpm.m))</f>
        <v>5</v>
      </c>
      <c r="T214" s="53">
        <f ca="1">--(GateFacts[[#This Row],[رقم البوابة]]=GateFacts[[#This Row],[البوابة الحالية للمشروع]])</f>
        <v>1</v>
      </c>
      <c r="U214" s="53">
        <f ca="1">IF(AND(GateFacts[[#This Row],[الحالة]]="مكتمل",COUNTIFS(GateFacts[رقم المشروع],GateFacts[[#This Row],[رقم المشروع]],GateFacts[رقم البوابة],"&lt;"&amp;GateFacts[[#This Row],[رقم البوابة]],GateFacts[منجزة],0)&gt;0),1,0)</f>
        <v>0</v>
      </c>
      <c r="V214" s="53" t="e">
        <f>SUBTOTAL(103,GateFacts[[#This Row],[م]])*OR(SelRegion="الكل",GateFacts[[#This Row],[المنطقة]]=SelRegion)</f>
        <v>#REF!</v>
      </c>
      <c r="W214" s="74" t="str" cm="1">
        <f t="array" ref="W214">IF(ISNUMBER(GateFacts[[#This Row],[صف المصدر]]),INDEX(Table15[],GateFacts[[#This Row],[صف المصدر]],16),"")</f>
        <v>الشمالي الغربي</v>
      </c>
    </row>
    <row r="215" spans="1:23" x14ac:dyDescent="0.4">
      <c r="A215" s="53" cm="1">
        <f t="array" ref="A215">ROW()-ROW(GateFacts[#Headers])</f>
        <v>214</v>
      </c>
      <c r="B215" s="53">
        <f>INT((GateFacts[[#This Row],[م]]-1)/8)+1</f>
        <v>27</v>
      </c>
      <c r="C215" s="53">
        <f>MOD(GateFacts[[#This Row],[م]]-1,8)+1</f>
        <v>6</v>
      </c>
      <c r="D215" s="53" cm="1">
        <f t="array" ref="D215">IFERROR(INDEX(_xlfn.ANCHORARRAY(Settings!$H$2),GateFacts[[#This Row],[رقم المشروع]]),"")</f>
        <v>224</v>
      </c>
      <c r="E215" s="53" t="str" cm="1">
        <f t="array" ref="E215">INDEX(Table15[],GateFacts[[#This Row],[صف المصدر]],14)&amp;""</f>
        <v>P895-1</v>
      </c>
      <c r="F215" s="53" t="str" cm="1">
        <f t="array" ref="F215">INDEX(Table15[],GateFacts[[#This Row],[صف المصدر]],15)&amp;""</f>
        <v>تنفيذ شبكة توزيع  للمياه  بالمندسة</v>
      </c>
      <c r="G215" s="53" t="str" cm="1">
        <f t="array" ref="G215">INDEX(Table15[],GateFacts[[#This Row],[صف المصدر]],17)&amp;""</f>
        <v>المدينة المنورة</v>
      </c>
      <c r="H215" s="58">
        <f>N(INDEX(Table15[],GateFacts[[#This Row],[صف المصدر]],18))</f>
        <v>43700000</v>
      </c>
      <c r="I215" s="53" t="str" cm="1">
        <f t="array" ref="I215">_xlfn.LET(_xlpm.x,TRIM(INDEX(Table15[],GateFacts[[#This Row],[صف المصدر]],22)&amp;""),IF(_xlpm.x="","غير محدد",_xlpm.x))</f>
        <v>اصدار امر شراء/اتفاقية السعر المحدد</v>
      </c>
      <c r="J215" s="53" t="str">
        <f>"بوابة "&amp;GateFacts[[#This Row],[رقم البوابة]]</f>
        <v>بوابة 6</v>
      </c>
      <c r="K215" s="53" t="str" cm="1">
        <f t="array" ref="K215">INDEX(Settings!$E$2:$E$9,GateFacts[[#This Row],[رقم البوابة]])</f>
        <v>التنفيذ</v>
      </c>
      <c r="L215" s="53" t="str" cm="1">
        <f t="array" ref="L215">_xlfn.LET(_xlpm.c,INDEX(Table15[],GateFacts[[#This Row],[صف المصدر]],9-GateFacts[[#This Row],[رقم البوابة]]),IF(ISBLANK(_xlpm.c),"",_xlpm.c))</f>
        <v/>
      </c>
      <c r="M21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15" s="56" t="str" cm="1">
        <f t="array" ref="N215">_xlfn.LET(_xlpm.r,GateFacts[[#This Row],[صف المصدر]],_xlpm.g,GateFacts[[#This Row],[رقم البوابة]],_xlpm.pd,IF(AND(ISNUMBER(_xlpm.r),_xlpm.g&gt;=6,_xlpm.g&lt;=8),INDEX(Table15[],_xlpm.r,19+_xlpm.g),""),IF(ISNUMBER(_xlpm.pd),_xlpm.pd,""))</f>
        <v/>
      </c>
      <c r="O2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15" s="53" t="str">
        <f ca="1">IF(ISNUMBER(GateFacts[[#This Row],[تاريخ البوابة]]),GateFacts[[#This Row],[تاريخ البوابة]]-TODAY(),"")</f>
        <v/>
      </c>
      <c r="Q215" s="53" t="str">
        <f>IF(ISNUMBER(GateFacts[[#This Row],[تاريخ البوابة]]),TEXT(GateFacts[[#This Row],[تاريخ البوابة]],"yyyy-mm"),"بدون تاريخ")</f>
        <v>بدون تاريخ</v>
      </c>
      <c r="R215" s="53">
        <f ca="1">--OR(GateFacts[[#This Row],[الحالة]]="مكتمل",GateFacts[[#This Row],[الحالة]]="لا ينطبق")</f>
        <v>0</v>
      </c>
      <c r="S215" s="53">
        <f ca="1">_xlfn.LET(_xlpm.m,_xlfn.MINIFS(GateFacts[رقم البوابة],GateFacts[رقم المشروع],GateFacts[[#This Row],[رقم المشروع]],GateFacts[منجزة],0),IF(_xlpm.m=0,9,_xlpm.m))</f>
        <v>5</v>
      </c>
      <c r="T215" s="53">
        <f ca="1">--(GateFacts[[#This Row],[رقم البوابة]]=GateFacts[[#This Row],[البوابة الحالية للمشروع]])</f>
        <v>0</v>
      </c>
      <c r="U215" s="53">
        <f ca="1">IF(AND(GateFacts[[#This Row],[الحالة]]="مكتمل",COUNTIFS(GateFacts[رقم المشروع],GateFacts[[#This Row],[رقم المشروع]],GateFacts[رقم البوابة],"&lt;"&amp;GateFacts[[#This Row],[رقم البوابة]],GateFacts[منجزة],0)&gt;0),1,0)</f>
        <v>0</v>
      </c>
      <c r="V215" s="53" t="e">
        <f>SUBTOTAL(103,GateFacts[[#This Row],[م]])*OR(SelRegion="الكل",GateFacts[[#This Row],[المنطقة]]=SelRegion)</f>
        <v>#REF!</v>
      </c>
      <c r="W215" s="74" t="str" cm="1">
        <f t="array" ref="W215">IF(ISNUMBER(GateFacts[[#This Row],[صف المصدر]]),INDEX(Table15[],GateFacts[[#This Row],[صف المصدر]],16),"")</f>
        <v>الشمالي الغربي</v>
      </c>
    </row>
    <row r="216" spans="1:23" x14ac:dyDescent="0.4">
      <c r="A216" s="53" cm="1">
        <f t="array" ref="A216">ROW()-ROW(GateFacts[#Headers])</f>
        <v>215</v>
      </c>
      <c r="B216" s="53">
        <f>INT((GateFacts[[#This Row],[م]]-1)/8)+1</f>
        <v>27</v>
      </c>
      <c r="C216" s="53">
        <f>MOD(GateFacts[[#This Row],[م]]-1,8)+1</f>
        <v>7</v>
      </c>
      <c r="D216" s="53" cm="1">
        <f t="array" ref="D216">IFERROR(INDEX(_xlfn.ANCHORARRAY(Settings!$H$2),GateFacts[[#This Row],[رقم المشروع]]),"")</f>
        <v>224</v>
      </c>
      <c r="E216" s="53" t="str" cm="1">
        <f t="array" ref="E216">INDEX(Table15[],GateFacts[[#This Row],[صف المصدر]],14)&amp;""</f>
        <v>P895-1</v>
      </c>
      <c r="F216" s="53" t="str" cm="1">
        <f t="array" ref="F216">INDEX(Table15[],GateFacts[[#This Row],[صف المصدر]],15)&amp;""</f>
        <v>تنفيذ شبكة توزيع  للمياه  بالمندسة</v>
      </c>
      <c r="G216" s="53" t="str" cm="1">
        <f t="array" ref="G216">INDEX(Table15[],GateFacts[[#This Row],[صف المصدر]],17)&amp;""</f>
        <v>المدينة المنورة</v>
      </c>
      <c r="H216" s="58">
        <f>N(INDEX(Table15[],GateFacts[[#This Row],[صف المصدر]],18))</f>
        <v>43700000</v>
      </c>
      <c r="I216" s="53" t="str" cm="1">
        <f t="array" ref="I216">_xlfn.LET(_xlpm.x,TRIM(INDEX(Table15[],GateFacts[[#This Row],[صف المصدر]],22)&amp;""),IF(_xlpm.x="","غير محدد",_xlpm.x))</f>
        <v>اصدار امر شراء/اتفاقية السعر المحدد</v>
      </c>
      <c r="J216" s="53" t="str">
        <f>"بوابة "&amp;GateFacts[[#This Row],[رقم البوابة]]</f>
        <v>بوابة 7</v>
      </c>
      <c r="K216" s="53" t="str" cm="1">
        <f t="array" ref="K216">INDEX(Settings!$E$2:$E$9,GateFacts[[#This Row],[رقم البوابة]])</f>
        <v>الاختبارات التشغيلية</v>
      </c>
      <c r="L216" s="53" t="str" cm="1">
        <f t="array" ref="L216">_xlfn.LET(_xlpm.c,INDEX(Table15[],GateFacts[[#This Row],[صف المصدر]],9-GateFacts[[#This Row],[رقم البوابة]]),IF(ISBLANK(_xlpm.c),"",_xlpm.c))</f>
        <v/>
      </c>
      <c r="M21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16" s="56" t="str" cm="1">
        <f t="array" ref="N216">_xlfn.LET(_xlpm.r,GateFacts[[#This Row],[صف المصدر]],_xlpm.g,GateFacts[[#This Row],[رقم البوابة]],_xlpm.pd,IF(AND(ISNUMBER(_xlpm.r),_xlpm.g&gt;=6,_xlpm.g&lt;=8),INDEX(Table15[],_xlpm.r,19+_xlpm.g),""),IF(ISNUMBER(_xlpm.pd),_xlpm.pd,""))</f>
        <v/>
      </c>
      <c r="O2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16" s="53" t="str">
        <f ca="1">IF(ISNUMBER(GateFacts[[#This Row],[تاريخ البوابة]]),GateFacts[[#This Row],[تاريخ البوابة]]-TODAY(),"")</f>
        <v/>
      </c>
      <c r="Q216" s="53" t="str">
        <f>IF(ISNUMBER(GateFacts[[#This Row],[تاريخ البوابة]]),TEXT(GateFacts[[#This Row],[تاريخ البوابة]],"yyyy-mm"),"بدون تاريخ")</f>
        <v>بدون تاريخ</v>
      </c>
      <c r="R216" s="53">
        <f ca="1">--OR(GateFacts[[#This Row],[الحالة]]="مكتمل",GateFacts[[#This Row],[الحالة]]="لا ينطبق")</f>
        <v>0</v>
      </c>
      <c r="S216" s="53">
        <f ca="1">_xlfn.LET(_xlpm.m,_xlfn.MINIFS(GateFacts[رقم البوابة],GateFacts[رقم المشروع],GateFacts[[#This Row],[رقم المشروع]],GateFacts[منجزة],0),IF(_xlpm.m=0,9,_xlpm.m))</f>
        <v>5</v>
      </c>
      <c r="T216" s="53">
        <f ca="1">--(GateFacts[[#This Row],[رقم البوابة]]=GateFacts[[#This Row],[البوابة الحالية للمشروع]])</f>
        <v>0</v>
      </c>
      <c r="U216" s="53">
        <f ca="1">IF(AND(GateFacts[[#This Row],[الحالة]]="مكتمل",COUNTIFS(GateFacts[رقم المشروع],GateFacts[[#This Row],[رقم المشروع]],GateFacts[رقم البوابة],"&lt;"&amp;GateFacts[[#This Row],[رقم البوابة]],GateFacts[منجزة],0)&gt;0),1,0)</f>
        <v>0</v>
      </c>
      <c r="V216" s="53" t="e">
        <f>SUBTOTAL(103,GateFacts[[#This Row],[م]])*OR(SelRegion="الكل",GateFacts[[#This Row],[المنطقة]]=SelRegion)</f>
        <v>#REF!</v>
      </c>
      <c r="W216" s="74" t="str" cm="1">
        <f t="array" ref="W216">IF(ISNUMBER(GateFacts[[#This Row],[صف المصدر]]),INDEX(Table15[],GateFacts[[#This Row],[صف المصدر]],16),"")</f>
        <v>الشمالي الغربي</v>
      </c>
    </row>
    <row r="217" spans="1:23" x14ac:dyDescent="0.4">
      <c r="A217" s="53" cm="1">
        <f t="array" ref="A217">ROW()-ROW(GateFacts[#Headers])</f>
        <v>216</v>
      </c>
      <c r="B217" s="53">
        <f>INT((GateFacts[[#This Row],[م]]-1)/8)+1</f>
        <v>27</v>
      </c>
      <c r="C217" s="53">
        <f>MOD(GateFacts[[#This Row],[م]]-1,8)+1</f>
        <v>8</v>
      </c>
      <c r="D217" s="53" cm="1">
        <f t="array" ref="D217">IFERROR(INDEX(_xlfn.ANCHORARRAY(Settings!$H$2),GateFacts[[#This Row],[رقم المشروع]]),"")</f>
        <v>224</v>
      </c>
      <c r="E217" s="53" t="str" cm="1">
        <f t="array" ref="E217">INDEX(Table15[],GateFacts[[#This Row],[صف المصدر]],14)&amp;""</f>
        <v>P895-1</v>
      </c>
      <c r="F217" s="53" t="str" cm="1">
        <f t="array" ref="F217">INDEX(Table15[],GateFacts[[#This Row],[صف المصدر]],15)&amp;""</f>
        <v>تنفيذ شبكة توزيع  للمياه  بالمندسة</v>
      </c>
      <c r="G217" s="53" t="str" cm="1">
        <f t="array" ref="G217">INDEX(Table15[],GateFacts[[#This Row],[صف المصدر]],17)&amp;""</f>
        <v>المدينة المنورة</v>
      </c>
      <c r="H217" s="58">
        <f>N(INDEX(Table15[],GateFacts[[#This Row],[صف المصدر]],18))</f>
        <v>43700000</v>
      </c>
      <c r="I217" s="53" t="str" cm="1">
        <f t="array" ref="I217">_xlfn.LET(_xlpm.x,TRIM(INDEX(Table15[],GateFacts[[#This Row],[صف المصدر]],22)&amp;""),IF(_xlpm.x="","غير محدد",_xlpm.x))</f>
        <v>اصدار امر شراء/اتفاقية السعر المحدد</v>
      </c>
      <c r="J217" s="53" t="str">
        <f>"بوابة "&amp;GateFacts[[#This Row],[رقم البوابة]]</f>
        <v>بوابة 8</v>
      </c>
      <c r="K217" s="53" t="str" cm="1">
        <f t="array" ref="K217">INDEX(Settings!$E$2:$E$9,GateFacts[[#This Row],[رقم البوابة]])</f>
        <v>التسليم و الاغلاق</v>
      </c>
      <c r="L217" s="53" t="str" cm="1">
        <f t="array" ref="L217">_xlfn.LET(_xlpm.c,INDEX(Table15[],GateFacts[[#This Row],[صف المصدر]],9-GateFacts[[#This Row],[رقم البوابة]]),IF(ISBLANK(_xlpm.c),"",_xlpm.c))</f>
        <v/>
      </c>
      <c r="M21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17" s="56" t="str" cm="1">
        <f t="array" ref="N217">_xlfn.LET(_xlpm.r,GateFacts[[#This Row],[صف المصدر]],_xlpm.g,GateFacts[[#This Row],[رقم البوابة]],_xlpm.pd,IF(AND(ISNUMBER(_xlpm.r),_xlpm.g&gt;=6,_xlpm.g&lt;=8),INDEX(Table15[],_xlpm.r,19+_xlpm.g),""),IF(ISNUMBER(_xlpm.pd),_xlpm.pd,""))</f>
        <v/>
      </c>
      <c r="O2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17" s="53" t="str">
        <f ca="1">IF(ISNUMBER(GateFacts[[#This Row],[تاريخ البوابة]]),GateFacts[[#This Row],[تاريخ البوابة]]-TODAY(),"")</f>
        <v/>
      </c>
      <c r="Q217" s="53" t="str">
        <f>IF(ISNUMBER(GateFacts[[#This Row],[تاريخ البوابة]]),TEXT(GateFacts[[#This Row],[تاريخ البوابة]],"yyyy-mm"),"بدون تاريخ")</f>
        <v>بدون تاريخ</v>
      </c>
      <c r="R217" s="53">
        <f ca="1">--OR(GateFacts[[#This Row],[الحالة]]="مكتمل",GateFacts[[#This Row],[الحالة]]="لا ينطبق")</f>
        <v>0</v>
      </c>
      <c r="S217" s="53">
        <f ca="1">_xlfn.LET(_xlpm.m,_xlfn.MINIFS(GateFacts[رقم البوابة],GateFacts[رقم المشروع],GateFacts[[#This Row],[رقم المشروع]],GateFacts[منجزة],0),IF(_xlpm.m=0,9,_xlpm.m))</f>
        <v>5</v>
      </c>
      <c r="T217" s="53">
        <f ca="1">--(GateFacts[[#This Row],[رقم البوابة]]=GateFacts[[#This Row],[البوابة الحالية للمشروع]])</f>
        <v>0</v>
      </c>
      <c r="U217" s="53">
        <f ca="1">IF(AND(GateFacts[[#This Row],[الحالة]]="مكتمل",COUNTIFS(GateFacts[رقم المشروع],GateFacts[[#This Row],[رقم المشروع]],GateFacts[رقم البوابة],"&lt;"&amp;GateFacts[[#This Row],[رقم البوابة]],GateFacts[منجزة],0)&gt;0),1,0)</f>
        <v>0</v>
      </c>
      <c r="V217" s="53" t="e">
        <f>SUBTOTAL(103,GateFacts[[#This Row],[م]])*OR(SelRegion="الكل",GateFacts[[#This Row],[المنطقة]]=SelRegion)</f>
        <v>#REF!</v>
      </c>
      <c r="W217" s="74" t="str" cm="1">
        <f t="array" ref="W217">IF(ISNUMBER(GateFacts[[#This Row],[صف المصدر]]),INDEX(Table15[],GateFacts[[#This Row],[صف المصدر]],16),"")</f>
        <v>الشمالي الغربي</v>
      </c>
    </row>
    <row r="218" spans="1:23" x14ac:dyDescent="0.4">
      <c r="A218" s="53" cm="1">
        <f t="array" ref="A218">ROW()-ROW(GateFacts[#Headers])</f>
        <v>217</v>
      </c>
      <c r="B218" s="53">
        <f>INT((GateFacts[[#This Row],[م]]-1)/8)+1</f>
        <v>28</v>
      </c>
      <c r="C218" s="53">
        <f>MOD(GateFacts[[#This Row],[م]]-1,8)+1</f>
        <v>1</v>
      </c>
      <c r="D218" s="53" cm="1">
        <f t="array" ref="D218">IFERROR(INDEX(_xlfn.ANCHORARRAY(Settings!$H$2),GateFacts[[#This Row],[رقم المشروع]]),"")</f>
        <v>225</v>
      </c>
      <c r="E218" s="53" t="str" cm="1">
        <f t="array" ref="E218">INDEX(Table15[],GateFacts[[#This Row],[صف المصدر]],14)&amp;""</f>
        <v>AP232</v>
      </c>
      <c r="F218" s="53" t="str" cm="1">
        <f t="array" ref="F218">INDEX(Table15[],GateFacts[[#This Row],[صف المصدر]],15)&amp;""</f>
        <v>تنفيذ البنية التحتية لجرعات الكلور الآلي في الخزانات الموجودة بمنطقة  المدينة المنورة</v>
      </c>
      <c r="G218" s="53" t="str" cm="1">
        <f t="array" ref="G218">INDEX(Table15[],GateFacts[[#This Row],[صف المصدر]],17)&amp;""</f>
        <v>المدينة المنورة</v>
      </c>
      <c r="H218" s="58">
        <f>N(INDEX(Table15[],GateFacts[[#This Row],[صف المصدر]],18))</f>
        <v>20700000</v>
      </c>
      <c r="I218" s="53" t="str" cm="1">
        <f t="array" ref="I218">_xlfn.LET(_xlpm.x,TRIM(INDEX(Table15[],GateFacts[[#This Row],[صف المصدر]],22)&amp;""),IF(_xlpm.x="","غير محدد",_xlpm.x))</f>
        <v>تحت التنفيذ</v>
      </c>
      <c r="J218" s="53" t="str">
        <f>"بوابة "&amp;GateFacts[[#This Row],[رقم البوابة]]</f>
        <v>بوابة 1</v>
      </c>
      <c r="K218" s="53" t="str" cm="1">
        <f t="array" ref="K218">INDEX(Settings!$E$2:$E$9,GateFacts[[#This Row],[رقم البوابة]])</f>
        <v>تخطيط استراتيجي</v>
      </c>
      <c r="L218" s="53" t="str" cm="1">
        <f t="array" ref="L218">_xlfn.LET(_xlpm.c,INDEX(Table15[],GateFacts[[#This Row],[صف المصدر]],9-GateFacts[[#This Row],[رقم البوابة]]),IF(ISBLANK(_xlpm.c),"",_xlpm.c))</f>
        <v>مكتمل</v>
      </c>
      <c r="M2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8" s="56" t="str" cm="1">
        <f t="array" ref="N218">_xlfn.LET(_xlpm.r,GateFacts[[#This Row],[صف المصدر]],_xlpm.g,GateFacts[[#This Row],[رقم البوابة]],_xlpm.pd,IF(AND(ISNUMBER(_xlpm.r),_xlpm.g&gt;=6,_xlpm.g&lt;=8),INDEX(Table15[],_xlpm.r,19+_xlpm.g),""),IF(ISNUMBER(_xlpm.pd),_xlpm.pd,""))</f>
        <v/>
      </c>
      <c r="O2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8" s="53" t="str">
        <f ca="1">IF(ISNUMBER(GateFacts[[#This Row],[تاريخ البوابة]]),GateFacts[[#This Row],[تاريخ البوابة]]-TODAY(),"")</f>
        <v/>
      </c>
      <c r="Q218" s="53" t="str">
        <f>IF(ISNUMBER(GateFacts[[#This Row],[تاريخ البوابة]]),TEXT(GateFacts[[#This Row],[تاريخ البوابة]],"yyyy-mm"),"بدون تاريخ")</f>
        <v>بدون تاريخ</v>
      </c>
      <c r="R218" s="53">
        <f ca="1">--OR(GateFacts[[#This Row],[الحالة]]="مكتمل",GateFacts[[#This Row],[الحالة]]="لا ينطبق")</f>
        <v>1</v>
      </c>
      <c r="S218" s="53">
        <f ca="1">_xlfn.LET(_xlpm.m,_xlfn.MINIFS(GateFacts[رقم البوابة],GateFacts[رقم المشروع],GateFacts[[#This Row],[رقم المشروع]],GateFacts[منجزة],0),IF(_xlpm.m=0,9,_xlpm.m))</f>
        <v>6</v>
      </c>
      <c r="T218" s="53">
        <f ca="1">--(GateFacts[[#This Row],[رقم البوابة]]=GateFacts[[#This Row],[البوابة الحالية للمشروع]])</f>
        <v>0</v>
      </c>
      <c r="U218" s="53">
        <f ca="1">IF(AND(GateFacts[[#This Row],[الحالة]]="مكتمل",COUNTIFS(GateFacts[رقم المشروع],GateFacts[[#This Row],[رقم المشروع]],GateFacts[رقم البوابة],"&lt;"&amp;GateFacts[[#This Row],[رقم البوابة]],GateFacts[منجزة],0)&gt;0),1,0)</f>
        <v>0</v>
      </c>
      <c r="V218" s="53" t="e">
        <f>SUBTOTAL(103,GateFacts[[#This Row],[م]])*OR(SelRegion="الكل",GateFacts[[#This Row],[المنطقة]]=SelRegion)</f>
        <v>#REF!</v>
      </c>
      <c r="W218" s="74" t="str" cm="1">
        <f t="array" ref="W218">IF(ISNUMBER(GateFacts[[#This Row],[صف المصدر]]),INDEX(Table15[],GateFacts[[#This Row],[صف المصدر]],16),"")</f>
        <v>الشمالي الغربي</v>
      </c>
    </row>
    <row r="219" spans="1:23" x14ac:dyDescent="0.4">
      <c r="A219" s="53" cm="1">
        <f t="array" ref="A219">ROW()-ROW(GateFacts[#Headers])</f>
        <v>218</v>
      </c>
      <c r="B219" s="53">
        <f>INT((GateFacts[[#This Row],[م]]-1)/8)+1</f>
        <v>28</v>
      </c>
      <c r="C219" s="53">
        <f>MOD(GateFacts[[#This Row],[م]]-1,8)+1</f>
        <v>2</v>
      </c>
      <c r="D219" s="53" cm="1">
        <f t="array" ref="D219">IFERROR(INDEX(_xlfn.ANCHORARRAY(Settings!$H$2),GateFacts[[#This Row],[رقم المشروع]]),"")</f>
        <v>225</v>
      </c>
      <c r="E219" s="53" t="str" cm="1">
        <f t="array" ref="E219">INDEX(Table15[],GateFacts[[#This Row],[صف المصدر]],14)&amp;""</f>
        <v>AP232</v>
      </c>
      <c r="F219" s="53" t="str" cm="1">
        <f t="array" ref="F219">INDEX(Table15[],GateFacts[[#This Row],[صف المصدر]],15)&amp;""</f>
        <v>تنفيذ البنية التحتية لجرعات الكلور الآلي في الخزانات الموجودة بمنطقة  المدينة المنورة</v>
      </c>
      <c r="G219" s="53" t="str" cm="1">
        <f t="array" ref="G219">INDEX(Table15[],GateFacts[[#This Row],[صف المصدر]],17)&amp;""</f>
        <v>المدينة المنورة</v>
      </c>
      <c r="H219" s="58">
        <f>N(INDEX(Table15[],GateFacts[[#This Row],[صف المصدر]],18))</f>
        <v>20700000</v>
      </c>
      <c r="I219" s="53" t="str" cm="1">
        <f t="array" ref="I219">_xlfn.LET(_xlpm.x,TRIM(INDEX(Table15[],GateFacts[[#This Row],[صف المصدر]],22)&amp;""),IF(_xlpm.x="","غير محدد",_xlpm.x))</f>
        <v>تحت التنفيذ</v>
      </c>
      <c r="J219" s="53" t="str">
        <f>"بوابة "&amp;GateFacts[[#This Row],[رقم البوابة]]</f>
        <v>بوابة 2</v>
      </c>
      <c r="K219" s="53" t="str" cm="1">
        <f t="array" ref="K219">INDEX(Settings!$E$2:$E$9,GateFacts[[#This Row],[رقم البوابة]])</f>
        <v>التخطيط الاولي</v>
      </c>
      <c r="L219" s="53" t="str" cm="1">
        <f t="array" ref="L219">_xlfn.LET(_xlpm.c,INDEX(Table15[],GateFacts[[#This Row],[صف المصدر]],9-GateFacts[[#This Row],[رقم البوابة]]),IF(ISBLANK(_xlpm.c),"",_xlpm.c))</f>
        <v>مكتمل</v>
      </c>
      <c r="M21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19" s="56" t="str" cm="1">
        <f t="array" ref="N219">_xlfn.LET(_xlpm.r,GateFacts[[#This Row],[صف المصدر]],_xlpm.g,GateFacts[[#This Row],[رقم البوابة]],_xlpm.pd,IF(AND(ISNUMBER(_xlpm.r),_xlpm.g&gt;=6,_xlpm.g&lt;=8),INDEX(Table15[],_xlpm.r,19+_xlpm.g),""),IF(ISNUMBER(_xlpm.pd),_xlpm.pd,""))</f>
        <v/>
      </c>
      <c r="O2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19" s="53" t="str">
        <f ca="1">IF(ISNUMBER(GateFacts[[#This Row],[تاريخ البوابة]]),GateFacts[[#This Row],[تاريخ البوابة]]-TODAY(),"")</f>
        <v/>
      </c>
      <c r="Q219" s="53" t="str">
        <f>IF(ISNUMBER(GateFacts[[#This Row],[تاريخ البوابة]]),TEXT(GateFacts[[#This Row],[تاريخ البوابة]],"yyyy-mm"),"بدون تاريخ")</f>
        <v>بدون تاريخ</v>
      </c>
      <c r="R219" s="53">
        <f ca="1">--OR(GateFacts[[#This Row],[الحالة]]="مكتمل",GateFacts[[#This Row],[الحالة]]="لا ينطبق")</f>
        <v>1</v>
      </c>
      <c r="S219" s="53">
        <f ca="1">_xlfn.LET(_xlpm.m,_xlfn.MINIFS(GateFacts[رقم البوابة],GateFacts[رقم المشروع],GateFacts[[#This Row],[رقم المشروع]],GateFacts[منجزة],0),IF(_xlpm.m=0,9,_xlpm.m))</f>
        <v>6</v>
      </c>
      <c r="T219" s="53">
        <f ca="1">--(GateFacts[[#This Row],[رقم البوابة]]=GateFacts[[#This Row],[البوابة الحالية للمشروع]])</f>
        <v>0</v>
      </c>
      <c r="U219" s="53">
        <f ca="1">IF(AND(GateFacts[[#This Row],[الحالة]]="مكتمل",COUNTIFS(GateFacts[رقم المشروع],GateFacts[[#This Row],[رقم المشروع]],GateFacts[رقم البوابة],"&lt;"&amp;GateFacts[[#This Row],[رقم البوابة]],GateFacts[منجزة],0)&gt;0),1,0)</f>
        <v>0</v>
      </c>
      <c r="V219" s="53" t="e">
        <f>SUBTOTAL(103,GateFacts[[#This Row],[م]])*OR(SelRegion="الكل",GateFacts[[#This Row],[المنطقة]]=SelRegion)</f>
        <v>#REF!</v>
      </c>
      <c r="W219" s="74" t="str" cm="1">
        <f t="array" ref="W219">IF(ISNUMBER(GateFacts[[#This Row],[صف المصدر]]),INDEX(Table15[],GateFacts[[#This Row],[صف المصدر]],16),"")</f>
        <v>الشمالي الغربي</v>
      </c>
    </row>
    <row r="220" spans="1:23" x14ac:dyDescent="0.4">
      <c r="A220" s="53" cm="1">
        <f t="array" ref="A220">ROW()-ROW(GateFacts[#Headers])</f>
        <v>219</v>
      </c>
      <c r="B220" s="53">
        <f>INT((GateFacts[[#This Row],[م]]-1)/8)+1</f>
        <v>28</v>
      </c>
      <c r="C220" s="53">
        <f>MOD(GateFacts[[#This Row],[م]]-1,8)+1</f>
        <v>3</v>
      </c>
      <c r="D220" s="53" cm="1">
        <f t="array" ref="D220">IFERROR(INDEX(_xlfn.ANCHORARRAY(Settings!$H$2),GateFacts[[#This Row],[رقم المشروع]]),"")</f>
        <v>225</v>
      </c>
      <c r="E220" s="53" t="str" cm="1">
        <f t="array" ref="E220">INDEX(Table15[],GateFacts[[#This Row],[صف المصدر]],14)&amp;""</f>
        <v>AP232</v>
      </c>
      <c r="F220" s="53" t="str" cm="1">
        <f t="array" ref="F220">INDEX(Table15[],GateFacts[[#This Row],[صف المصدر]],15)&amp;""</f>
        <v>تنفيذ البنية التحتية لجرعات الكلور الآلي في الخزانات الموجودة بمنطقة  المدينة المنورة</v>
      </c>
      <c r="G220" s="53" t="str" cm="1">
        <f t="array" ref="G220">INDEX(Table15[],GateFacts[[#This Row],[صف المصدر]],17)&amp;""</f>
        <v>المدينة المنورة</v>
      </c>
      <c r="H220" s="58">
        <f>N(INDEX(Table15[],GateFacts[[#This Row],[صف المصدر]],18))</f>
        <v>20700000</v>
      </c>
      <c r="I220" s="53" t="str" cm="1">
        <f t="array" ref="I220">_xlfn.LET(_xlpm.x,TRIM(INDEX(Table15[],GateFacts[[#This Row],[صف المصدر]],22)&amp;""),IF(_xlpm.x="","غير محدد",_xlpm.x))</f>
        <v>تحت التنفيذ</v>
      </c>
      <c r="J220" s="53" t="str">
        <f>"بوابة "&amp;GateFacts[[#This Row],[رقم البوابة]]</f>
        <v>بوابة 3</v>
      </c>
      <c r="K220" s="53" t="str" cm="1">
        <f t="array" ref="K220">INDEX(Settings!$E$2:$E$9,GateFacts[[#This Row],[رقم البوابة]])</f>
        <v>الطرح للتصميم</v>
      </c>
      <c r="L220" s="53" t="str" cm="1">
        <f t="array" ref="L220">_xlfn.LET(_xlpm.c,INDEX(Table15[],GateFacts[[#This Row],[صف المصدر]],9-GateFacts[[#This Row],[رقم البوابة]]),IF(ISBLANK(_xlpm.c),"",_xlpm.c))</f>
        <v>لا ينطبق</v>
      </c>
      <c r="M22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20" s="56" t="str" cm="1">
        <f t="array" ref="N220">_xlfn.LET(_xlpm.r,GateFacts[[#This Row],[صف المصدر]],_xlpm.g,GateFacts[[#This Row],[رقم البوابة]],_xlpm.pd,IF(AND(ISNUMBER(_xlpm.r),_xlpm.g&gt;=6,_xlpm.g&lt;=8),INDEX(Table15[],_xlpm.r,19+_xlpm.g),""),IF(ISNUMBER(_xlpm.pd),_xlpm.pd,""))</f>
        <v/>
      </c>
      <c r="O2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20" s="53" t="str">
        <f ca="1">IF(ISNUMBER(GateFacts[[#This Row],[تاريخ البوابة]]),GateFacts[[#This Row],[تاريخ البوابة]]-TODAY(),"")</f>
        <v/>
      </c>
      <c r="Q220" s="53" t="str">
        <f>IF(ISNUMBER(GateFacts[[#This Row],[تاريخ البوابة]]),TEXT(GateFacts[[#This Row],[تاريخ البوابة]],"yyyy-mm"),"بدون تاريخ")</f>
        <v>بدون تاريخ</v>
      </c>
      <c r="R220" s="53">
        <f ca="1">--OR(GateFacts[[#This Row],[الحالة]]="مكتمل",GateFacts[[#This Row],[الحالة]]="لا ينطبق")</f>
        <v>1</v>
      </c>
      <c r="S220" s="53">
        <f ca="1">_xlfn.LET(_xlpm.m,_xlfn.MINIFS(GateFacts[رقم البوابة],GateFacts[رقم المشروع],GateFacts[[#This Row],[رقم المشروع]],GateFacts[منجزة],0),IF(_xlpm.m=0,9,_xlpm.m))</f>
        <v>6</v>
      </c>
      <c r="T220" s="53">
        <f ca="1">--(GateFacts[[#This Row],[رقم البوابة]]=GateFacts[[#This Row],[البوابة الحالية للمشروع]])</f>
        <v>0</v>
      </c>
      <c r="U220" s="53">
        <f ca="1">IF(AND(GateFacts[[#This Row],[الحالة]]="مكتمل",COUNTIFS(GateFacts[رقم المشروع],GateFacts[[#This Row],[رقم المشروع]],GateFacts[رقم البوابة],"&lt;"&amp;GateFacts[[#This Row],[رقم البوابة]],GateFacts[منجزة],0)&gt;0),1,0)</f>
        <v>0</v>
      </c>
      <c r="V220" s="53" t="e">
        <f>SUBTOTAL(103,GateFacts[[#This Row],[م]])*OR(SelRegion="الكل",GateFacts[[#This Row],[المنطقة]]=SelRegion)</f>
        <v>#REF!</v>
      </c>
      <c r="W220" s="74" t="str" cm="1">
        <f t="array" ref="W220">IF(ISNUMBER(GateFacts[[#This Row],[صف المصدر]]),INDEX(Table15[],GateFacts[[#This Row],[صف المصدر]],16),"")</f>
        <v>الشمالي الغربي</v>
      </c>
    </row>
    <row r="221" spans="1:23" x14ac:dyDescent="0.4">
      <c r="A221" s="53" cm="1">
        <f t="array" ref="A221">ROW()-ROW(GateFacts[#Headers])</f>
        <v>220</v>
      </c>
      <c r="B221" s="53">
        <f>INT((GateFacts[[#This Row],[م]]-1)/8)+1</f>
        <v>28</v>
      </c>
      <c r="C221" s="53">
        <f>MOD(GateFacts[[#This Row],[م]]-1,8)+1</f>
        <v>4</v>
      </c>
      <c r="D221" s="53" cm="1">
        <f t="array" ref="D221">IFERROR(INDEX(_xlfn.ANCHORARRAY(Settings!$H$2),GateFacts[[#This Row],[رقم المشروع]]),"")</f>
        <v>225</v>
      </c>
      <c r="E221" s="53" t="str" cm="1">
        <f t="array" ref="E221">INDEX(Table15[],GateFacts[[#This Row],[صف المصدر]],14)&amp;""</f>
        <v>AP232</v>
      </c>
      <c r="F221" s="53" t="str" cm="1">
        <f t="array" ref="F221">INDEX(Table15[],GateFacts[[#This Row],[صف المصدر]],15)&amp;""</f>
        <v>تنفيذ البنية التحتية لجرعات الكلور الآلي في الخزانات الموجودة بمنطقة  المدينة المنورة</v>
      </c>
      <c r="G221" s="53" t="str" cm="1">
        <f t="array" ref="G221">INDEX(Table15[],GateFacts[[#This Row],[صف المصدر]],17)&amp;""</f>
        <v>المدينة المنورة</v>
      </c>
      <c r="H221" s="58">
        <f>N(INDEX(Table15[],GateFacts[[#This Row],[صف المصدر]],18))</f>
        <v>20700000</v>
      </c>
      <c r="I221" s="53" t="str" cm="1">
        <f t="array" ref="I221">_xlfn.LET(_xlpm.x,TRIM(INDEX(Table15[],GateFacts[[#This Row],[صف المصدر]],22)&amp;""),IF(_xlpm.x="","غير محدد",_xlpm.x))</f>
        <v>تحت التنفيذ</v>
      </c>
      <c r="J221" s="53" t="str">
        <f>"بوابة "&amp;GateFacts[[#This Row],[رقم البوابة]]</f>
        <v>بوابة 4</v>
      </c>
      <c r="K221" s="53" t="str" cm="1">
        <f t="array" ref="K221">INDEX(Settings!$E$2:$E$9,GateFacts[[#This Row],[رقم البوابة]])</f>
        <v>التصميم</v>
      </c>
      <c r="L221" s="53" t="str" cm="1">
        <f t="array" ref="L221">_xlfn.LET(_xlpm.c,INDEX(Table15[],GateFacts[[#This Row],[صف المصدر]],9-GateFacts[[#This Row],[رقم البوابة]]),IF(ISBLANK(_xlpm.c),"",_xlpm.c))</f>
        <v>مكتمل</v>
      </c>
      <c r="M22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21" s="56" t="str" cm="1">
        <f t="array" ref="N221">_xlfn.LET(_xlpm.r,GateFacts[[#This Row],[صف المصدر]],_xlpm.g,GateFacts[[#This Row],[رقم البوابة]],_xlpm.pd,IF(AND(ISNUMBER(_xlpm.r),_xlpm.g&gt;=6,_xlpm.g&lt;=8),INDEX(Table15[],_xlpm.r,19+_xlpm.g),""),IF(ISNUMBER(_xlpm.pd),_xlpm.pd,""))</f>
        <v/>
      </c>
      <c r="O2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21" s="53" t="str">
        <f ca="1">IF(ISNUMBER(GateFacts[[#This Row],[تاريخ البوابة]]),GateFacts[[#This Row],[تاريخ البوابة]]-TODAY(),"")</f>
        <v/>
      </c>
      <c r="Q221" s="53" t="str">
        <f>IF(ISNUMBER(GateFacts[[#This Row],[تاريخ البوابة]]),TEXT(GateFacts[[#This Row],[تاريخ البوابة]],"yyyy-mm"),"بدون تاريخ")</f>
        <v>بدون تاريخ</v>
      </c>
      <c r="R221" s="53">
        <f ca="1">--OR(GateFacts[[#This Row],[الحالة]]="مكتمل",GateFacts[[#This Row],[الحالة]]="لا ينطبق")</f>
        <v>1</v>
      </c>
      <c r="S221" s="53">
        <f ca="1">_xlfn.LET(_xlpm.m,_xlfn.MINIFS(GateFacts[رقم البوابة],GateFacts[رقم المشروع],GateFacts[[#This Row],[رقم المشروع]],GateFacts[منجزة],0),IF(_xlpm.m=0,9,_xlpm.m))</f>
        <v>6</v>
      </c>
      <c r="T221" s="53">
        <f ca="1">--(GateFacts[[#This Row],[رقم البوابة]]=GateFacts[[#This Row],[البوابة الحالية للمشروع]])</f>
        <v>0</v>
      </c>
      <c r="U221" s="53">
        <f ca="1">IF(AND(GateFacts[[#This Row],[الحالة]]="مكتمل",COUNTIFS(GateFacts[رقم المشروع],GateFacts[[#This Row],[رقم المشروع]],GateFacts[رقم البوابة],"&lt;"&amp;GateFacts[[#This Row],[رقم البوابة]],GateFacts[منجزة],0)&gt;0),1,0)</f>
        <v>0</v>
      </c>
      <c r="V221" s="53" t="e">
        <f>SUBTOTAL(103,GateFacts[[#This Row],[م]])*OR(SelRegion="الكل",GateFacts[[#This Row],[المنطقة]]=SelRegion)</f>
        <v>#REF!</v>
      </c>
      <c r="W221" s="74" t="str" cm="1">
        <f t="array" ref="W221">IF(ISNUMBER(GateFacts[[#This Row],[صف المصدر]]),INDEX(Table15[],GateFacts[[#This Row],[صف المصدر]],16),"")</f>
        <v>الشمالي الغربي</v>
      </c>
    </row>
    <row r="222" spans="1:23" x14ac:dyDescent="0.4">
      <c r="A222" s="53" cm="1">
        <f t="array" ref="A222">ROW()-ROW(GateFacts[#Headers])</f>
        <v>221</v>
      </c>
      <c r="B222" s="53">
        <f>INT((GateFacts[[#This Row],[م]]-1)/8)+1</f>
        <v>28</v>
      </c>
      <c r="C222" s="53">
        <f>MOD(GateFacts[[#This Row],[م]]-1,8)+1</f>
        <v>5</v>
      </c>
      <c r="D222" s="53" cm="1">
        <f t="array" ref="D222">IFERROR(INDEX(_xlfn.ANCHORARRAY(Settings!$H$2),GateFacts[[#This Row],[رقم المشروع]]),"")</f>
        <v>225</v>
      </c>
      <c r="E222" s="53" t="str" cm="1">
        <f t="array" ref="E222">INDEX(Table15[],GateFacts[[#This Row],[صف المصدر]],14)&amp;""</f>
        <v>AP232</v>
      </c>
      <c r="F222" s="53" t="str" cm="1">
        <f t="array" ref="F222">INDEX(Table15[],GateFacts[[#This Row],[صف المصدر]],15)&amp;""</f>
        <v>تنفيذ البنية التحتية لجرعات الكلور الآلي في الخزانات الموجودة بمنطقة  المدينة المنورة</v>
      </c>
      <c r="G222" s="53" t="str" cm="1">
        <f t="array" ref="G222">INDEX(Table15[],GateFacts[[#This Row],[صف المصدر]],17)&amp;""</f>
        <v>المدينة المنورة</v>
      </c>
      <c r="H222" s="58">
        <f>N(INDEX(Table15[],GateFacts[[#This Row],[صف المصدر]],18))</f>
        <v>20700000</v>
      </c>
      <c r="I222" s="53" t="str" cm="1">
        <f t="array" ref="I222">_xlfn.LET(_xlpm.x,TRIM(INDEX(Table15[],GateFacts[[#This Row],[صف المصدر]],22)&amp;""),IF(_xlpm.x="","غير محدد",_xlpm.x))</f>
        <v>تحت التنفيذ</v>
      </c>
      <c r="J222" s="53" t="str">
        <f>"بوابة "&amp;GateFacts[[#This Row],[رقم البوابة]]</f>
        <v>بوابة 5</v>
      </c>
      <c r="K222" s="53" t="str" cm="1">
        <f t="array" ref="K222">INDEX(Settings!$E$2:$E$9,GateFacts[[#This Row],[رقم البوابة]])</f>
        <v>الطرح للتنفيذ</v>
      </c>
      <c r="L222" s="53" t="str" cm="1">
        <f t="array" ref="L222">_xlfn.LET(_xlpm.c,INDEX(Table15[],GateFacts[[#This Row],[صف المصدر]],9-GateFacts[[#This Row],[رقم البوابة]]),IF(ISBLANK(_xlpm.c),"",_xlpm.c))</f>
        <v>مكتمل</v>
      </c>
      <c r="M2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22" s="56" t="str" cm="1">
        <f t="array" ref="N222">_xlfn.LET(_xlpm.r,GateFacts[[#This Row],[صف المصدر]],_xlpm.g,GateFacts[[#This Row],[رقم البوابة]],_xlpm.pd,IF(AND(ISNUMBER(_xlpm.r),_xlpm.g&gt;=6,_xlpm.g&lt;=8),INDEX(Table15[],_xlpm.r,19+_xlpm.g),""),IF(ISNUMBER(_xlpm.pd),_xlpm.pd,""))</f>
        <v/>
      </c>
      <c r="O2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22" s="53" t="str">
        <f ca="1">IF(ISNUMBER(GateFacts[[#This Row],[تاريخ البوابة]]),GateFacts[[#This Row],[تاريخ البوابة]]-TODAY(),"")</f>
        <v/>
      </c>
      <c r="Q222" s="53" t="str">
        <f>IF(ISNUMBER(GateFacts[[#This Row],[تاريخ البوابة]]),TEXT(GateFacts[[#This Row],[تاريخ البوابة]],"yyyy-mm"),"بدون تاريخ")</f>
        <v>بدون تاريخ</v>
      </c>
      <c r="R222" s="53">
        <f ca="1">--OR(GateFacts[[#This Row],[الحالة]]="مكتمل",GateFacts[[#This Row],[الحالة]]="لا ينطبق")</f>
        <v>1</v>
      </c>
      <c r="S222" s="53">
        <f ca="1">_xlfn.LET(_xlpm.m,_xlfn.MINIFS(GateFacts[رقم البوابة],GateFacts[رقم المشروع],GateFacts[[#This Row],[رقم المشروع]],GateFacts[منجزة],0),IF(_xlpm.m=0,9,_xlpm.m))</f>
        <v>6</v>
      </c>
      <c r="T222" s="53">
        <f ca="1">--(GateFacts[[#This Row],[رقم البوابة]]=GateFacts[[#This Row],[البوابة الحالية للمشروع]])</f>
        <v>0</v>
      </c>
      <c r="U222" s="53">
        <f ca="1">IF(AND(GateFacts[[#This Row],[الحالة]]="مكتمل",COUNTIFS(GateFacts[رقم المشروع],GateFacts[[#This Row],[رقم المشروع]],GateFacts[رقم البوابة],"&lt;"&amp;GateFacts[[#This Row],[رقم البوابة]],GateFacts[منجزة],0)&gt;0),1,0)</f>
        <v>0</v>
      </c>
      <c r="V222" s="53" t="e">
        <f>SUBTOTAL(103,GateFacts[[#This Row],[م]])*OR(SelRegion="الكل",GateFacts[[#This Row],[المنطقة]]=SelRegion)</f>
        <v>#REF!</v>
      </c>
      <c r="W222" s="74" t="str" cm="1">
        <f t="array" ref="W222">IF(ISNUMBER(GateFacts[[#This Row],[صف المصدر]]),INDEX(Table15[],GateFacts[[#This Row],[صف المصدر]],16),"")</f>
        <v>الشمالي الغربي</v>
      </c>
    </row>
    <row r="223" spans="1:23" x14ac:dyDescent="0.4">
      <c r="A223" s="53" cm="1">
        <f t="array" ref="A223">ROW()-ROW(GateFacts[#Headers])</f>
        <v>222</v>
      </c>
      <c r="B223" s="53">
        <f>INT((GateFacts[[#This Row],[م]]-1)/8)+1</f>
        <v>28</v>
      </c>
      <c r="C223" s="53">
        <f>MOD(GateFacts[[#This Row],[م]]-1,8)+1</f>
        <v>6</v>
      </c>
      <c r="D223" s="53" cm="1">
        <f t="array" ref="D223">IFERROR(INDEX(_xlfn.ANCHORARRAY(Settings!$H$2),GateFacts[[#This Row],[رقم المشروع]]),"")</f>
        <v>225</v>
      </c>
      <c r="E223" s="53" t="str" cm="1">
        <f t="array" ref="E223">INDEX(Table15[],GateFacts[[#This Row],[صف المصدر]],14)&amp;""</f>
        <v>AP232</v>
      </c>
      <c r="F223" s="53" t="str" cm="1">
        <f t="array" ref="F223">INDEX(Table15[],GateFacts[[#This Row],[صف المصدر]],15)&amp;""</f>
        <v>تنفيذ البنية التحتية لجرعات الكلور الآلي في الخزانات الموجودة بمنطقة  المدينة المنورة</v>
      </c>
      <c r="G223" s="53" t="str" cm="1">
        <f t="array" ref="G223">INDEX(Table15[],GateFacts[[#This Row],[صف المصدر]],17)&amp;""</f>
        <v>المدينة المنورة</v>
      </c>
      <c r="H223" s="58">
        <f>N(INDEX(Table15[],GateFacts[[#This Row],[صف المصدر]],18))</f>
        <v>20700000</v>
      </c>
      <c r="I223" s="53" t="str" cm="1">
        <f t="array" ref="I223">_xlfn.LET(_xlpm.x,TRIM(INDEX(Table15[],GateFacts[[#This Row],[صف المصدر]],22)&amp;""),IF(_xlpm.x="","غير محدد",_xlpm.x))</f>
        <v>تحت التنفيذ</v>
      </c>
      <c r="J223" s="53" t="str">
        <f>"بوابة "&amp;GateFacts[[#This Row],[رقم البوابة]]</f>
        <v>بوابة 6</v>
      </c>
      <c r="K223" s="53" t="str" cm="1">
        <f t="array" ref="K223">INDEX(Settings!$E$2:$E$9,GateFacts[[#This Row],[رقم البوابة]])</f>
        <v>التنفيذ</v>
      </c>
      <c r="L223" s="53" t="str" cm="1">
        <f t="array" ref="L223">_xlfn.LET(_xlpm.c,INDEX(Table15[],GateFacts[[#This Row],[صف المصدر]],9-GateFacts[[#This Row],[رقم البوابة]]),IF(ISBLANK(_xlpm.c),"",_xlpm.c))</f>
        <v>جاري</v>
      </c>
      <c r="M22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23" s="56" t="str" cm="1">
        <f t="array" ref="N223">_xlfn.LET(_xlpm.r,GateFacts[[#This Row],[صف المصدر]],_xlpm.g,GateFacts[[#This Row],[رقم البوابة]],_xlpm.pd,IF(AND(ISNUMBER(_xlpm.r),_xlpm.g&gt;=6,_xlpm.g&lt;=8),INDEX(Table15[],_xlpm.r,19+_xlpm.g),""),IF(ISNUMBER(_xlpm.pd),_xlpm.pd,""))</f>
        <v/>
      </c>
      <c r="O2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23" s="53" t="str">
        <f ca="1">IF(ISNUMBER(GateFacts[[#This Row],[تاريخ البوابة]]),GateFacts[[#This Row],[تاريخ البوابة]]-TODAY(),"")</f>
        <v/>
      </c>
      <c r="Q223" s="53" t="str">
        <f>IF(ISNUMBER(GateFacts[[#This Row],[تاريخ البوابة]]),TEXT(GateFacts[[#This Row],[تاريخ البوابة]],"yyyy-mm"),"بدون تاريخ")</f>
        <v>بدون تاريخ</v>
      </c>
      <c r="R223" s="53">
        <f ca="1">--OR(GateFacts[[#This Row],[الحالة]]="مكتمل",GateFacts[[#This Row],[الحالة]]="لا ينطبق")</f>
        <v>0</v>
      </c>
      <c r="S223" s="53">
        <f ca="1">_xlfn.LET(_xlpm.m,_xlfn.MINIFS(GateFacts[رقم البوابة],GateFacts[رقم المشروع],GateFacts[[#This Row],[رقم المشروع]],GateFacts[منجزة],0),IF(_xlpm.m=0,9,_xlpm.m))</f>
        <v>6</v>
      </c>
      <c r="T223" s="53">
        <f ca="1">--(GateFacts[[#This Row],[رقم البوابة]]=GateFacts[[#This Row],[البوابة الحالية للمشروع]])</f>
        <v>1</v>
      </c>
      <c r="U223" s="53">
        <f ca="1">IF(AND(GateFacts[[#This Row],[الحالة]]="مكتمل",COUNTIFS(GateFacts[رقم المشروع],GateFacts[[#This Row],[رقم المشروع]],GateFacts[رقم البوابة],"&lt;"&amp;GateFacts[[#This Row],[رقم البوابة]],GateFacts[منجزة],0)&gt;0),1,0)</f>
        <v>0</v>
      </c>
      <c r="V223" s="53" t="e">
        <f>SUBTOTAL(103,GateFacts[[#This Row],[م]])*OR(SelRegion="الكل",GateFacts[[#This Row],[المنطقة]]=SelRegion)</f>
        <v>#REF!</v>
      </c>
      <c r="W223" s="74" t="str" cm="1">
        <f t="array" ref="W223">IF(ISNUMBER(GateFacts[[#This Row],[صف المصدر]]),INDEX(Table15[],GateFacts[[#This Row],[صف المصدر]],16),"")</f>
        <v>الشمالي الغربي</v>
      </c>
    </row>
    <row r="224" spans="1:23" x14ac:dyDescent="0.4">
      <c r="A224" s="53" cm="1">
        <f t="array" ref="A224">ROW()-ROW(GateFacts[#Headers])</f>
        <v>223</v>
      </c>
      <c r="B224" s="53">
        <f>INT((GateFacts[[#This Row],[م]]-1)/8)+1</f>
        <v>28</v>
      </c>
      <c r="C224" s="53">
        <f>MOD(GateFacts[[#This Row],[م]]-1,8)+1</f>
        <v>7</v>
      </c>
      <c r="D224" s="53" cm="1">
        <f t="array" ref="D224">IFERROR(INDEX(_xlfn.ANCHORARRAY(Settings!$H$2),GateFacts[[#This Row],[رقم المشروع]]),"")</f>
        <v>225</v>
      </c>
      <c r="E224" s="53" t="str" cm="1">
        <f t="array" ref="E224">INDEX(Table15[],GateFacts[[#This Row],[صف المصدر]],14)&amp;""</f>
        <v>AP232</v>
      </c>
      <c r="F224" s="53" t="str" cm="1">
        <f t="array" ref="F224">INDEX(Table15[],GateFacts[[#This Row],[صف المصدر]],15)&amp;""</f>
        <v>تنفيذ البنية التحتية لجرعات الكلور الآلي في الخزانات الموجودة بمنطقة  المدينة المنورة</v>
      </c>
      <c r="G224" s="53" t="str" cm="1">
        <f t="array" ref="G224">INDEX(Table15[],GateFacts[[#This Row],[صف المصدر]],17)&amp;""</f>
        <v>المدينة المنورة</v>
      </c>
      <c r="H224" s="58">
        <f>N(INDEX(Table15[],GateFacts[[#This Row],[صف المصدر]],18))</f>
        <v>20700000</v>
      </c>
      <c r="I224" s="53" t="str" cm="1">
        <f t="array" ref="I224">_xlfn.LET(_xlpm.x,TRIM(INDEX(Table15[],GateFacts[[#This Row],[صف المصدر]],22)&amp;""),IF(_xlpm.x="","غير محدد",_xlpm.x))</f>
        <v>تحت التنفيذ</v>
      </c>
      <c r="J224" s="53" t="str">
        <f>"بوابة "&amp;GateFacts[[#This Row],[رقم البوابة]]</f>
        <v>بوابة 7</v>
      </c>
      <c r="K224" s="53" t="str" cm="1">
        <f t="array" ref="K224">INDEX(Settings!$E$2:$E$9,GateFacts[[#This Row],[رقم البوابة]])</f>
        <v>الاختبارات التشغيلية</v>
      </c>
      <c r="L224" s="53" t="str" cm="1">
        <f t="array" ref="L224">_xlfn.LET(_xlpm.c,INDEX(Table15[],GateFacts[[#This Row],[صف المصدر]],9-GateFacts[[#This Row],[رقم البوابة]]),IF(ISBLANK(_xlpm.c),"",_xlpm.c))</f>
        <v/>
      </c>
      <c r="M2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24" s="56" t="str" cm="1">
        <f t="array" ref="N224">_xlfn.LET(_xlpm.r,GateFacts[[#This Row],[صف المصدر]],_xlpm.g,GateFacts[[#This Row],[رقم البوابة]],_xlpm.pd,IF(AND(ISNUMBER(_xlpm.r),_xlpm.g&gt;=6,_xlpm.g&lt;=8),INDEX(Table15[],_xlpm.r,19+_xlpm.g),""),IF(ISNUMBER(_xlpm.pd),_xlpm.pd,""))</f>
        <v/>
      </c>
      <c r="O2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24" s="53" t="str">
        <f ca="1">IF(ISNUMBER(GateFacts[[#This Row],[تاريخ البوابة]]),GateFacts[[#This Row],[تاريخ البوابة]]-TODAY(),"")</f>
        <v/>
      </c>
      <c r="Q224" s="53" t="str">
        <f>IF(ISNUMBER(GateFacts[[#This Row],[تاريخ البوابة]]),TEXT(GateFacts[[#This Row],[تاريخ البوابة]],"yyyy-mm"),"بدون تاريخ")</f>
        <v>بدون تاريخ</v>
      </c>
      <c r="R224" s="53">
        <f ca="1">--OR(GateFacts[[#This Row],[الحالة]]="مكتمل",GateFacts[[#This Row],[الحالة]]="لا ينطبق")</f>
        <v>0</v>
      </c>
      <c r="S224" s="53">
        <f ca="1">_xlfn.LET(_xlpm.m,_xlfn.MINIFS(GateFacts[رقم البوابة],GateFacts[رقم المشروع],GateFacts[[#This Row],[رقم المشروع]],GateFacts[منجزة],0),IF(_xlpm.m=0,9,_xlpm.m))</f>
        <v>6</v>
      </c>
      <c r="T224" s="53">
        <f ca="1">--(GateFacts[[#This Row],[رقم البوابة]]=GateFacts[[#This Row],[البوابة الحالية للمشروع]])</f>
        <v>0</v>
      </c>
      <c r="U224" s="53">
        <f ca="1">IF(AND(GateFacts[[#This Row],[الحالة]]="مكتمل",COUNTIFS(GateFacts[رقم المشروع],GateFacts[[#This Row],[رقم المشروع]],GateFacts[رقم البوابة],"&lt;"&amp;GateFacts[[#This Row],[رقم البوابة]],GateFacts[منجزة],0)&gt;0),1,0)</f>
        <v>0</v>
      </c>
      <c r="V224" s="53" t="e">
        <f>SUBTOTAL(103,GateFacts[[#This Row],[م]])*OR(SelRegion="الكل",GateFacts[[#This Row],[المنطقة]]=SelRegion)</f>
        <v>#REF!</v>
      </c>
      <c r="W224" s="74" t="str" cm="1">
        <f t="array" ref="W224">IF(ISNUMBER(GateFacts[[#This Row],[صف المصدر]]),INDEX(Table15[],GateFacts[[#This Row],[صف المصدر]],16),"")</f>
        <v>الشمالي الغربي</v>
      </c>
    </row>
    <row r="225" spans="1:23" x14ac:dyDescent="0.4">
      <c r="A225" s="53" cm="1">
        <f t="array" ref="A225">ROW()-ROW(GateFacts[#Headers])</f>
        <v>224</v>
      </c>
      <c r="B225" s="53">
        <f>INT((GateFacts[[#This Row],[م]]-1)/8)+1</f>
        <v>28</v>
      </c>
      <c r="C225" s="53">
        <f>MOD(GateFacts[[#This Row],[م]]-1,8)+1</f>
        <v>8</v>
      </c>
      <c r="D225" s="53" cm="1">
        <f t="array" ref="D225">IFERROR(INDEX(_xlfn.ANCHORARRAY(Settings!$H$2),GateFacts[[#This Row],[رقم المشروع]]),"")</f>
        <v>225</v>
      </c>
      <c r="E225" s="53" t="str" cm="1">
        <f t="array" ref="E225">INDEX(Table15[],GateFacts[[#This Row],[صف المصدر]],14)&amp;""</f>
        <v>AP232</v>
      </c>
      <c r="F225" s="53" t="str" cm="1">
        <f t="array" ref="F225">INDEX(Table15[],GateFacts[[#This Row],[صف المصدر]],15)&amp;""</f>
        <v>تنفيذ البنية التحتية لجرعات الكلور الآلي في الخزانات الموجودة بمنطقة  المدينة المنورة</v>
      </c>
      <c r="G225" s="53" t="str" cm="1">
        <f t="array" ref="G225">INDEX(Table15[],GateFacts[[#This Row],[صف المصدر]],17)&amp;""</f>
        <v>المدينة المنورة</v>
      </c>
      <c r="H225" s="58">
        <f>N(INDEX(Table15[],GateFacts[[#This Row],[صف المصدر]],18))</f>
        <v>20700000</v>
      </c>
      <c r="I225" s="53" t="str" cm="1">
        <f t="array" ref="I225">_xlfn.LET(_xlpm.x,TRIM(INDEX(Table15[],GateFacts[[#This Row],[صف المصدر]],22)&amp;""),IF(_xlpm.x="","غير محدد",_xlpm.x))</f>
        <v>تحت التنفيذ</v>
      </c>
      <c r="J225" s="53" t="str">
        <f>"بوابة "&amp;GateFacts[[#This Row],[رقم البوابة]]</f>
        <v>بوابة 8</v>
      </c>
      <c r="K225" s="53" t="str" cm="1">
        <f t="array" ref="K225">INDEX(Settings!$E$2:$E$9,GateFacts[[#This Row],[رقم البوابة]])</f>
        <v>التسليم و الاغلاق</v>
      </c>
      <c r="L225" s="53" t="str" cm="1">
        <f t="array" ref="L225">_xlfn.LET(_xlpm.c,INDEX(Table15[],GateFacts[[#This Row],[صف المصدر]],9-GateFacts[[#This Row],[رقم البوابة]]),IF(ISBLANK(_xlpm.c),"",_xlpm.c))</f>
        <v/>
      </c>
      <c r="M2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25" s="56" t="str" cm="1">
        <f t="array" ref="N225">_xlfn.LET(_xlpm.r,GateFacts[[#This Row],[صف المصدر]],_xlpm.g,GateFacts[[#This Row],[رقم البوابة]],_xlpm.pd,IF(AND(ISNUMBER(_xlpm.r),_xlpm.g&gt;=6,_xlpm.g&lt;=8),INDEX(Table15[],_xlpm.r,19+_xlpm.g),""),IF(ISNUMBER(_xlpm.pd),_xlpm.pd,""))</f>
        <v/>
      </c>
      <c r="O2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25" s="53" t="str">
        <f ca="1">IF(ISNUMBER(GateFacts[[#This Row],[تاريخ البوابة]]),GateFacts[[#This Row],[تاريخ البوابة]]-TODAY(),"")</f>
        <v/>
      </c>
      <c r="Q225" s="53" t="str">
        <f>IF(ISNUMBER(GateFacts[[#This Row],[تاريخ البوابة]]),TEXT(GateFacts[[#This Row],[تاريخ البوابة]],"yyyy-mm"),"بدون تاريخ")</f>
        <v>بدون تاريخ</v>
      </c>
      <c r="R225" s="53">
        <f ca="1">--OR(GateFacts[[#This Row],[الحالة]]="مكتمل",GateFacts[[#This Row],[الحالة]]="لا ينطبق")</f>
        <v>0</v>
      </c>
      <c r="S225" s="53">
        <f ca="1">_xlfn.LET(_xlpm.m,_xlfn.MINIFS(GateFacts[رقم البوابة],GateFacts[رقم المشروع],GateFacts[[#This Row],[رقم المشروع]],GateFacts[منجزة],0),IF(_xlpm.m=0,9,_xlpm.m))</f>
        <v>6</v>
      </c>
      <c r="T225" s="53">
        <f ca="1">--(GateFacts[[#This Row],[رقم البوابة]]=GateFacts[[#This Row],[البوابة الحالية للمشروع]])</f>
        <v>0</v>
      </c>
      <c r="U225" s="53">
        <f ca="1">IF(AND(GateFacts[[#This Row],[الحالة]]="مكتمل",COUNTIFS(GateFacts[رقم المشروع],GateFacts[[#This Row],[رقم المشروع]],GateFacts[رقم البوابة],"&lt;"&amp;GateFacts[[#This Row],[رقم البوابة]],GateFacts[منجزة],0)&gt;0),1,0)</f>
        <v>0</v>
      </c>
      <c r="V225" s="53" t="e">
        <f>SUBTOTAL(103,GateFacts[[#This Row],[م]])*OR(SelRegion="الكل",GateFacts[[#This Row],[المنطقة]]=SelRegion)</f>
        <v>#REF!</v>
      </c>
      <c r="W225" s="74" t="str" cm="1">
        <f t="array" ref="W225">IF(ISNUMBER(GateFacts[[#This Row],[صف المصدر]]),INDEX(Table15[],GateFacts[[#This Row],[صف المصدر]],16),"")</f>
        <v>الشمالي الغربي</v>
      </c>
    </row>
    <row r="226" spans="1:23" x14ac:dyDescent="0.4">
      <c r="A226" s="53" cm="1">
        <f t="array" ref="A226">ROW()-ROW(GateFacts[#Headers])</f>
        <v>225</v>
      </c>
      <c r="B226" s="53">
        <f>INT((GateFacts[[#This Row],[م]]-1)/8)+1</f>
        <v>29</v>
      </c>
      <c r="C226" s="53">
        <f>MOD(GateFacts[[#This Row],[م]]-1,8)+1</f>
        <v>1</v>
      </c>
      <c r="D226" s="53" cm="1">
        <f t="array" ref="D226">IFERROR(INDEX(_xlfn.ANCHORARRAY(Settings!$H$2),GateFacts[[#This Row],[رقم المشروع]]),"")</f>
        <v>226</v>
      </c>
      <c r="E226" s="53" t="str" cm="1">
        <f t="array" ref="E226">INDEX(Table15[],GateFacts[[#This Row],[صف المصدر]],14)&amp;""</f>
        <v>AP1491</v>
      </c>
      <c r="F226" s="53" t="str" cm="1">
        <f t="array" ref="F226">INDEX(Table15[],GateFacts[[#This Row],[صف المصدر]],15)&amp;""</f>
        <v>استكمال اعمال تنفيذ محطة معالجة مياه الصرف الصحي بينبع النخل المرحلة الثانية</v>
      </c>
      <c r="G226" s="53" t="str" cm="1">
        <f t="array" ref="G226">INDEX(Table15[],GateFacts[[#This Row],[صف المصدر]],17)&amp;""</f>
        <v>المدينة المنورة</v>
      </c>
      <c r="H226" s="58">
        <f>N(INDEX(Table15[],GateFacts[[#This Row],[صف المصدر]],18))</f>
        <v>64296938.149999999</v>
      </c>
      <c r="I226" s="53" t="str" cm="1">
        <f t="array" ref="I226">_xlfn.LET(_xlpm.x,TRIM(INDEX(Table15[],GateFacts[[#This Row],[صف المصدر]],22)&amp;""),IF(_xlpm.x="","غير محدد",_xlpm.x))</f>
        <v>معتمد دراسة جدوى وRFP ولم يطرح (في انتظار موافقة كفاءة الانفاق)</v>
      </c>
      <c r="J226" s="53" t="str">
        <f>"بوابة "&amp;GateFacts[[#This Row],[رقم البوابة]]</f>
        <v>بوابة 1</v>
      </c>
      <c r="K226" s="53" t="str" cm="1">
        <f t="array" ref="K226">INDEX(Settings!$E$2:$E$9,GateFacts[[#This Row],[رقم البوابة]])</f>
        <v>تخطيط استراتيجي</v>
      </c>
      <c r="L226" s="53" t="str" cm="1">
        <f t="array" ref="L226">_xlfn.LET(_xlpm.c,INDEX(Table15[],GateFacts[[#This Row],[صف المصدر]],9-GateFacts[[#This Row],[رقم البوابة]]),IF(ISBLANK(_xlpm.c),"",_xlpm.c))</f>
        <v>مكتمل</v>
      </c>
      <c r="M2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26" s="56" t="str" cm="1">
        <f t="array" ref="N226">_xlfn.LET(_xlpm.r,GateFacts[[#This Row],[صف المصدر]],_xlpm.g,GateFacts[[#This Row],[رقم البوابة]],_xlpm.pd,IF(AND(ISNUMBER(_xlpm.r),_xlpm.g&gt;=6,_xlpm.g&lt;=8),INDEX(Table15[],_xlpm.r,19+_xlpm.g),""),IF(ISNUMBER(_xlpm.pd),_xlpm.pd,""))</f>
        <v/>
      </c>
      <c r="O2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26" s="53" t="str">
        <f ca="1">IF(ISNUMBER(GateFacts[[#This Row],[تاريخ البوابة]]),GateFacts[[#This Row],[تاريخ البوابة]]-TODAY(),"")</f>
        <v/>
      </c>
      <c r="Q226" s="53" t="str">
        <f>IF(ISNUMBER(GateFacts[[#This Row],[تاريخ البوابة]]),TEXT(GateFacts[[#This Row],[تاريخ البوابة]],"yyyy-mm"),"بدون تاريخ")</f>
        <v>بدون تاريخ</v>
      </c>
      <c r="R226" s="53">
        <f ca="1">--OR(GateFacts[[#This Row],[الحالة]]="مكتمل",GateFacts[[#This Row],[الحالة]]="لا ينطبق")</f>
        <v>1</v>
      </c>
      <c r="S226" s="53">
        <f ca="1">_xlfn.LET(_xlpm.m,_xlfn.MINIFS(GateFacts[رقم البوابة],GateFacts[رقم المشروع],GateFacts[[#This Row],[رقم المشروع]],GateFacts[منجزة],0),IF(_xlpm.m=0,9,_xlpm.m))</f>
        <v>5</v>
      </c>
      <c r="T226" s="53">
        <f ca="1">--(GateFacts[[#This Row],[رقم البوابة]]=GateFacts[[#This Row],[البوابة الحالية للمشروع]])</f>
        <v>0</v>
      </c>
      <c r="U226" s="53">
        <f ca="1">IF(AND(GateFacts[[#This Row],[الحالة]]="مكتمل",COUNTIFS(GateFacts[رقم المشروع],GateFacts[[#This Row],[رقم المشروع]],GateFacts[رقم البوابة],"&lt;"&amp;GateFacts[[#This Row],[رقم البوابة]],GateFacts[منجزة],0)&gt;0),1,0)</f>
        <v>0</v>
      </c>
      <c r="V226" s="53" t="e">
        <f>SUBTOTAL(103,GateFacts[[#This Row],[م]])*OR(SelRegion="الكل",GateFacts[[#This Row],[المنطقة]]=SelRegion)</f>
        <v>#REF!</v>
      </c>
      <c r="W226" s="74" t="str" cm="1">
        <f t="array" ref="W226">IF(ISNUMBER(GateFacts[[#This Row],[صف المصدر]]),INDEX(Table15[],GateFacts[[#This Row],[صف المصدر]],16),"")</f>
        <v>الشمالي الغربي</v>
      </c>
    </row>
    <row r="227" spans="1:23" x14ac:dyDescent="0.4">
      <c r="A227" s="53" cm="1">
        <f t="array" ref="A227">ROW()-ROW(GateFacts[#Headers])</f>
        <v>226</v>
      </c>
      <c r="B227" s="53">
        <f>INT((GateFacts[[#This Row],[م]]-1)/8)+1</f>
        <v>29</v>
      </c>
      <c r="C227" s="53">
        <f>MOD(GateFacts[[#This Row],[م]]-1,8)+1</f>
        <v>2</v>
      </c>
      <c r="D227" s="53" cm="1">
        <f t="array" ref="D227">IFERROR(INDEX(_xlfn.ANCHORARRAY(Settings!$H$2),GateFacts[[#This Row],[رقم المشروع]]),"")</f>
        <v>226</v>
      </c>
      <c r="E227" s="53" t="str" cm="1">
        <f t="array" ref="E227">INDEX(Table15[],GateFacts[[#This Row],[صف المصدر]],14)&amp;""</f>
        <v>AP1491</v>
      </c>
      <c r="F227" s="53" t="str" cm="1">
        <f t="array" ref="F227">INDEX(Table15[],GateFacts[[#This Row],[صف المصدر]],15)&amp;""</f>
        <v>استكمال اعمال تنفيذ محطة معالجة مياه الصرف الصحي بينبع النخل المرحلة الثانية</v>
      </c>
      <c r="G227" s="53" t="str" cm="1">
        <f t="array" ref="G227">INDEX(Table15[],GateFacts[[#This Row],[صف المصدر]],17)&amp;""</f>
        <v>المدينة المنورة</v>
      </c>
      <c r="H227" s="58">
        <f>N(INDEX(Table15[],GateFacts[[#This Row],[صف المصدر]],18))</f>
        <v>64296938.149999999</v>
      </c>
      <c r="I227" s="53" t="str" cm="1">
        <f t="array" ref="I227">_xlfn.LET(_xlpm.x,TRIM(INDEX(Table15[],GateFacts[[#This Row],[صف المصدر]],22)&amp;""),IF(_xlpm.x="","غير محدد",_xlpm.x))</f>
        <v>معتمد دراسة جدوى وRFP ولم يطرح (في انتظار موافقة كفاءة الانفاق)</v>
      </c>
      <c r="J227" s="53" t="str">
        <f>"بوابة "&amp;GateFacts[[#This Row],[رقم البوابة]]</f>
        <v>بوابة 2</v>
      </c>
      <c r="K227" s="53" t="str" cm="1">
        <f t="array" ref="K227">INDEX(Settings!$E$2:$E$9,GateFacts[[#This Row],[رقم البوابة]])</f>
        <v>التخطيط الاولي</v>
      </c>
      <c r="L227" s="53" t="str" cm="1">
        <f t="array" ref="L227">_xlfn.LET(_xlpm.c,INDEX(Table15[],GateFacts[[#This Row],[صف المصدر]],9-GateFacts[[#This Row],[رقم البوابة]]),IF(ISBLANK(_xlpm.c),"",_xlpm.c))</f>
        <v>مكتمل</v>
      </c>
      <c r="M22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27" s="56" t="str" cm="1">
        <f t="array" ref="N227">_xlfn.LET(_xlpm.r,GateFacts[[#This Row],[صف المصدر]],_xlpm.g,GateFacts[[#This Row],[رقم البوابة]],_xlpm.pd,IF(AND(ISNUMBER(_xlpm.r),_xlpm.g&gt;=6,_xlpm.g&lt;=8),INDEX(Table15[],_xlpm.r,19+_xlpm.g),""),IF(ISNUMBER(_xlpm.pd),_xlpm.pd,""))</f>
        <v/>
      </c>
      <c r="O2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27" s="53" t="str">
        <f ca="1">IF(ISNUMBER(GateFacts[[#This Row],[تاريخ البوابة]]),GateFacts[[#This Row],[تاريخ البوابة]]-TODAY(),"")</f>
        <v/>
      </c>
      <c r="Q227" s="53" t="str">
        <f>IF(ISNUMBER(GateFacts[[#This Row],[تاريخ البوابة]]),TEXT(GateFacts[[#This Row],[تاريخ البوابة]],"yyyy-mm"),"بدون تاريخ")</f>
        <v>بدون تاريخ</v>
      </c>
      <c r="R227" s="53">
        <f ca="1">--OR(GateFacts[[#This Row],[الحالة]]="مكتمل",GateFacts[[#This Row],[الحالة]]="لا ينطبق")</f>
        <v>1</v>
      </c>
      <c r="S227" s="53">
        <f ca="1">_xlfn.LET(_xlpm.m,_xlfn.MINIFS(GateFacts[رقم البوابة],GateFacts[رقم المشروع],GateFacts[[#This Row],[رقم المشروع]],GateFacts[منجزة],0),IF(_xlpm.m=0,9,_xlpm.m))</f>
        <v>5</v>
      </c>
      <c r="T227" s="53">
        <f ca="1">--(GateFacts[[#This Row],[رقم البوابة]]=GateFacts[[#This Row],[البوابة الحالية للمشروع]])</f>
        <v>0</v>
      </c>
      <c r="U227" s="53">
        <f ca="1">IF(AND(GateFacts[[#This Row],[الحالة]]="مكتمل",COUNTIFS(GateFacts[رقم المشروع],GateFacts[[#This Row],[رقم المشروع]],GateFacts[رقم البوابة],"&lt;"&amp;GateFacts[[#This Row],[رقم البوابة]],GateFacts[منجزة],0)&gt;0),1,0)</f>
        <v>0</v>
      </c>
      <c r="V227" s="53" t="e">
        <f>SUBTOTAL(103,GateFacts[[#This Row],[م]])*OR(SelRegion="الكل",GateFacts[[#This Row],[المنطقة]]=SelRegion)</f>
        <v>#REF!</v>
      </c>
      <c r="W227" s="74" t="str" cm="1">
        <f t="array" ref="W227">IF(ISNUMBER(GateFacts[[#This Row],[صف المصدر]]),INDEX(Table15[],GateFacts[[#This Row],[صف المصدر]],16),"")</f>
        <v>الشمالي الغربي</v>
      </c>
    </row>
    <row r="228" spans="1:23" x14ac:dyDescent="0.4">
      <c r="A228" s="53" cm="1">
        <f t="array" ref="A228">ROW()-ROW(GateFacts[#Headers])</f>
        <v>227</v>
      </c>
      <c r="B228" s="53">
        <f>INT((GateFacts[[#This Row],[م]]-1)/8)+1</f>
        <v>29</v>
      </c>
      <c r="C228" s="53">
        <f>MOD(GateFacts[[#This Row],[م]]-1,8)+1</f>
        <v>3</v>
      </c>
      <c r="D228" s="53" cm="1">
        <f t="array" ref="D228">IFERROR(INDEX(_xlfn.ANCHORARRAY(Settings!$H$2),GateFacts[[#This Row],[رقم المشروع]]),"")</f>
        <v>226</v>
      </c>
      <c r="E228" s="53" t="str" cm="1">
        <f t="array" ref="E228">INDEX(Table15[],GateFacts[[#This Row],[صف المصدر]],14)&amp;""</f>
        <v>AP1491</v>
      </c>
      <c r="F228" s="53" t="str" cm="1">
        <f t="array" ref="F228">INDEX(Table15[],GateFacts[[#This Row],[صف المصدر]],15)&amp;""</f>
        <v>استكمال اعمال تنفيذ محطة معالجة مياه الصرف الصحي بينبع النخل المرحلة الثانية</v>
      </c>
      <c r="G228" s="53" t="str" cm="1">
        <f t="array" ref="G228">INDEX(Table15[],GateFacts[[#This Row],[صف المصدر]],17)&amp;""</f>
        <v>المدينة المنورة</v>
      </c>
      <c r="H228" s="58">
        <f>N(INDEX(Table15[],GateFacts[[#This Row],[صف المصدر]],18))</f>
        <v>64296938.149999999</v>
      </c>
      <c r="I228" s="53" t="str" cm="1">
        <f t="array" ref="I228">_xlfn.LET(_xlpm.x,TRIM(INDEX(Table15[],GateFacts[[#This Row],[صف المصدر]],22)&amp;""),IF(_xlpm.x="","غير محدد",_xlpm.x))</f>
        <v>معتمد دراسة جدوى وRFP ولم يطرح (في انتظار موافقة كفاءة الانفاق)</v>
      </c>
      <c r="J228" s="53" t="str">
        <f>"بوابة "&amp;GateFacts[[#This Row],[رقم البوابة]]</f>
        <v>بوابة 3</v>
      </c>
      <c r="K228" s="53" t="str" cm="1">
        <f t="array" ref="K228">INDEX(Settings!$E$2:$E$9,GateFacts[[#This Row],[رقم البوابة]])</f>
        <v>الطرح للتصميم</v>
      </c>
      <c r="L228" s="53" t="str" cm="1">
        <f t="array" ref="L228">_xlfn.LET(_xlpm.c,INDEX(Table15[],GateFacts[[#This Row],[صف المصدر]],9-GateFacts[[#This Row],[رقم البوابة]]),IF(ISBLANK(_xlpm.c),"",_xlpm.c))</f>
        <v>لا ينطبق</v>
      </c>
      <c r="M22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28" s="56" t="str" cm="1">
        <f t="array" ref="N228">_xlfn.LET(_xlpm.r,GateFacts[[#This Row],[صف المصدر]],_xlpm.g,GateFacts[[#This Row],[رقم البوابة]],_xlpm.pd,IF(AND(ISNUMBER(_xlpm.r),_xlpm.g&gt;=6,_xlpm.g&lt;=8),INDEX(Table15[],_xlpm.r,19+_xlpm.g),""),IF(ISNUMBER(_xlpm.pd),_xlpm.pd,""))</f>
        <v/>
      </c>
      <c r="O2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28" s="53" t="str">
        <f ca="1">IF(ISNUMBER(GateFacts[[#This Row],[تاريخ البوابة]]),GateFacts[[#This Row],[تاريخ البوابة]]-TODAY(),"")</f>
        <v/>
      </c>
      <c r="Q228" s="53" t="str">
        <f>IF(ISNUMBER(GateFacts[[#This Row],[تاريخ البوابة]]),TEXT(GateFacts[[#This Row],[تاريخ البوابة]],"yyyy-mm"),"بدون تاريخ")</f>
        <v>بدون تاريخ</v>
      </c>
      <c r="R228" s="53">
        <f ca="1">--OR(GateFacts[[#This Row],[الحالة]]="مكتمل",GateFacts[[#This Row],[الحالة]]="لا ينطبق")</f>
        <v>1</v>
      </c>
      <c r="S228" s="53">
        <f ca="1">_xlfn.LET(_xlpm.m,_xlfn.MINIFS(GateFacts[رقم البوابة],GateFacts[رقم المشروع],GateFacts[[#This Row],[رقم المشروع]],GateFacts[منجزة],0),IF(_xlpm.m=0,9,_xlpm.m))</f>
        <v>5</v>
      </c>
      <c r="T228" s="53">
        <f ca="1">--(GateFacts[[#This Row],[رقم البوابة]]=GateFacts[[#This Row],[البوابة الحالية للمشروع]])</f>
        <v>0</v>
      </c>
      <c r="U228" s="53">
        <f ca="1">IF(AND(GateFacts[[#This Row],[الحالة]]="مكتمل",COUNTIFS(GateFacts[رقم المشروع],GateFacts[[#This Row],[رقم المشروع]],GateFacts[رقم البوابة],"&lt;"&amp;GateFacts[[#This Row],[رقم البوابة]],GateFacts[منجزة],0)&gt;0),1,0)</f>
        <v>0</v>
      </c>
      <c r="V228" s="53" t="e">
        <f>SUBTOTAL(103,GateFacts[[#This Row],[م]])*OR(SelRegion="الكل",GateFacts[[#This Row],[المنطقة]]=SelRegion)</f>
        <v>#REF!</v>
      </c>
      <c r="W228" s="74" t="str" cm="1">
        <f t="array" ref="W228">IF(ISNUMBER(GateFacts[[#This Row],[صف المصدر]]),INDEX(Table15[],GateFacts[[#This Row],[صف المصدر]],16),"")</f>
        <v>الشمالي الغربي</v>
      </c>
    </row>
    <row r="229" spans="1:23" x14ac:dyDescent="0.4">
      <c r="A229" s="53" cm="1">
        <f t="array" ref="A229">ROW()-ROW(GateFacts[#Headers])</f>
        <v>228</v>
      </c>
      <c r="B229" s="53">
        <f>INT((GateFacts[[#This Row],[م]]-1)/8)+1</f>
        <v>29</v>
      </c>
      <c r="C229" s="53">
        <f>MOD(GateFacts[[#This Row],[م]]-1,8)+1</f>
        <v>4</v>
      </c>
      <c r="D229" s="53" cm="1">
        <f t="array" ref="D229">IFERROR(INDEX(_xlfn.ANCHORARRAY(Settings!$H$2),GateFacts[[#This Row],[رقم المشروع]]),"")</f>
        <v>226</v>
      </c>
      <c r="E229" s="53" t="str" cm="1">
        <f t="array" ref="E229">INDEX(Table15[],GateFacts[[#This Row],[صف المصدر]],14)&amp;""</f>
        <v>AP1491</v>
      </c>
      <c r="F229" s="53" t="str" cm="1">
        <f t="array" ref="F229">INDEX(Table15[],GateFacts[[#This Row],[صف المصدر]],15)&amp;""</f>
        <v>استكمال اعمال تنفيذ محطة معالجة مياه الصرف الصحي بينبع النخل المرحلة الثانية</v>
      </c>
      <c r="G229" s="53" t="str" cm="1">
        <f t="array" ref="G229">INDEX(Table15[],GateFacts[[#This Row],[صف المصدر]],17)&amp;""</f>
        <v>المدينة المنورة</v>
      </c>
      <c r="H229" s="58">
        <f>N(INDEX(Table15[],GateFacts[[#This Row],[صف المصدر]],18))</f>
        <v>64296938.149999999</v>
      </c>
      <c r="I229" s="53" t="str" cm="1">
        <f t="array" ref="I229">_xlfn.LET(_xlpm.x,TRIM(INDEX(Table15[],GateFacts[[#This Row],[صف المصدر]],22)&amp;""),IF(_xlpm.x="","غير محدد",_xlpm.x))</f>
        <v>معتمد دراسة جدوى وRFP ولم يطرح (في انتظار موافقة كفاءة الانفاق)</v>
      </c>
      <c r="J229" s="53" t="str">
        <f>"بوابة "&amp;GateFacts[[#This Row],[رقم البوابة]]</f>
        <v>بوابة 4</v>
      </c>
      <c r="K229" s="53" t="str" cm="1">
        <f t="array" ref="K229">INDEX(Settings!$E$2:$E$9,GateFacts[[#This Row],[رقم البوابة]])</f>
        <v>التصميم</v>
      </c>
      <c r="L229" s="53" t="str" cm="1">
        <f t="array" ref="L229">_xlfn.LET(_xlpm.c,INDEX(Table15[],GateFacts[[#This Row],[صف المصدر]],9-GateFacts[[#This Row],[رقم البوابة]]),IF(ISBLANK(_xlpm.c),"",_xlpm.c))</f>
        <v>مكتمل</v>
      </c>
      <c r="M22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29" s="56" t="str" cm="1">
        <f t="array" ref="N229">_xlfn.LET(_xlpm.r,GateFacts[[#This Row],[صف المصدر]],_xlpm.g,GateFacts[[#This Row],[رقم البوابة]],_xlpm.pd,IF(AND(ISNUMBER(_xlpm.r),_xlpm.g&gt;=6,_xlpm.g&lt;=8),INDEX(Table15[],_xlpm.r,19+_xlpm.g),""),IF(ISNUMBER(_xlpm.pd),_xlpm.pd,""))</f>
        <v/>
      </c>
      <c r="O2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29" s="53" t="str">
        <f ca="1">IF(ISNUMBER(GateFacts[[#This Row],[تاريخ البوابة]]),GateFacts[[#This Row],[تاريخ البوابة]]-TODAY(),"")</f>
        <v/>
      </c>
      <c r="Q229" s="53" t="str">
        <f>IF(ISNUMBER(GateFacts[[#This Row],[تاريخ البوابة]]),TEXT(GateFacts[[#This Row],[تاريخ البوابة]],"yyyy-mm"),"بدون تاريخ")</f>
        <v>بدون تاريخ</v>
      </c>
      <c r="R229" s="53">
        <f ca="1">--OR(GateFacts[[#This Row],[الحالة]]="مكتمل",GateFacts[[#This Row],[الحالة]]="لا ينطبق")</f>
        <v>1</v>
      </c>
      <c r="S229" s="53">
        <f ca="1">_xlfn.LET(_xlpm.m,_xlfn.MINIFS(GateFacts[رقم البوابة],GateFacts[رقم المشروع],GateFacts[[#This Row],[رقم المشروع]],GateFacts[منجزة],0),IF(_xlpm.m=0,9,_xlpm.m))</f>
        <v>5</v>
      </c>
      <c r="T229" s="53">
        <f ca="1">--(GateFacts[[#This Row],[رقم البوابة]]=GateFacts[[#This Row],[البوابة الحالية للمشروع]])</f>
        <v>0</v>
      </c>
      <c r="U229" s="53">
        <f ca="1">IF(AND(GateFacts[[#This Row],[الحالة]]="مكتمل",COUNTIFS(GateFacts[رقم المشروع],GateFacts[[#This Row],[رقم المشروع]],GateFacts[رقم البوابة],"&lt;"&amp;GateFacts[[#This Row],[رقم البوابة]],GateFacts[منجزة],0)&gt;0),1,0)</f>
        <v>0</v>
      </c>
      <c r="V229" s="53" t="e">
        <f>SUBTOTAL(103,GateFacts[[#This Row],[م]])*OR(SelRegion="الكل",GateFacts[[#This Row],[المنطقة]]=SelRegion)</f>
        <v>#REF!</v>
      </c>
      <c r="W229" s="74" t="str" cm="1">
        <f t="array" ref="W229">IF(ISNUMBER(GateFacts[[#This Row],[صف المصدر]]),INDEX(Table15[],GateFacts[[#This Row],[صف المصدر]],16),"")</f>
        <v>الشمالي الغربي</v>
      </c>
    </row>
    <row r="230" spans="1:23" x14ac:dyDescent="0.4">
      <c r="A230" s="53" cm="1">
        <f t="array" ref="A230">ROW()-ROW(GateFacts[#Headers])</f>
        <v>229</v>
      </c>
      <c r="B230" s="53">
        <f>INT((GateFacts[[#This Row],[م]]-1)/8)+1</f>
        <v>29</v>
      </c>
      <c r="C230" s="53">
        <f>MOD(GateFacts[[#This Row],[م]]-1,8)+1</f>
        <v>5</v>
      </c>
      <c r="D230" s="53" cm="1">
        <f t="array" ref="D230">IFERROR(INDEX(_xlfn.ANCHORARRAY(Settings!$H$2),GateFacts[[#This Row],[رقم المشروع]]),"")</f>
        <v>226</v>
      </c>
      <c r="E230" s="53" t="str" cm="1">
        <f t="array" ref="E230">INDEX(Table15[],GateFacts[[#This Row],[صف المصدر]],14)&amp;""</f>
        <v>AP1491</v>
      </c>
      <c r="F230" s="53" t="str" cm="1">
        <f t="array" ref="F230">INDEX(Table15[],GateFacts[[#This Row],[صف المصدر]],15)&amp;""</f>
        <v>استكمال اعمال تنفيذ محطة معالجة مياه الصرف الصحي بينبع النخل المرحلة الثانية</v>
      </c>
      <c r="G230" s="53" t="str" cm="1">
        <f t="array" ref="G230">INDEX(Table15[],GateFacts[[#This Row],[صف المصدر]],17)&amp;""</f>
        <v>المدينة المنورة</v>
      </c>
      <c r="H230" s="58">
        <f>N(INDEX(Table15[],GateFacts[[#This Row],[صف المصدر]],18))</f>
        <v>64296938.149999999</v>
      </c>
      <c r="I230" s="53" t="str" cm="1">
        <f t="array" ref="I230">_xlfn.LET(_xlpm.x,TRIM(INDEX(Table15[],GateFacts[[#This Row],[صف المصدر]],22)&amp;""),IF(_xlpm.x="","غير محدد",_xlpm.x))</f>
        <v>معتمد دراسة جدوى وRFP ولم يطرح (في انتظار موافقة كفاءة الانفاق)</v>
      </c>
      <c r="J230" s="53" t="str">
        <f>"بوابة "&amp;GateFacts[[#This Row],[رقم البوابة]]</f>
        <v>بوابة 5</v>
      </c>
      <c r="K230" s="53" t="str" cm="1">
        <f t="array" ref="K230">INDEX(Settings!$E$2:$E$9,GateFacts[[#This Row],[رقم البوابة]])</f>
        <v>الطرح للتنفيذ</v>
      </c>
      <c r="L230" s="53" t="str" cm="1">
        <f t="array" ref="L230">_xlfn.LET(_xlpm.c,INDEX(Table15[],GateFacts[[#This Row],[صف المصدر]],9-GateFacts[[#This Row],[رقم البوابة]]),IF(ISBLANK(_xlpm.c),"",_xlpm.c))</f>
        <v>جاري</v>
      </c>
      <c r="M23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30" s="56" t="str" cm="1">
        <f t="array" ref="N230">_xlfn.LET(_xlpm.r,GateFacts[[#This Row],[صف المصدر]],_xlpm.g,GateFacts[[#This Row],[رقم البوابة]],_xlpm.pd,IF(AND(ISNUMBER(_xlpm.r),_xlpm.g&gt;=6,_xlpm.g&lt;=8),INDEX(Table15[],_xlpm.r,19+_xlpm.g),""),IF(ISNUMBER(_xlpm.pd),_xlpm.pd,""))</f>
        <v/>
      </c>
      <c r="O2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30" s="53" t="str">
        <f ca="1">IF(ISNUMBER(GateFacts[[#This Row],[تاريخ البوابة]]),GateFacts[[#This Row],[تاريخ البوابة]]-TODAY(),"")</f>
        <v/>
      </c>
      <c r="Q230" s="53" t="str">
        <f>IF(ISNUMBER(GateFacts[[#This Row],[تاريخ البوابة]]),TEXT(GateFacts[[#This Row],[تاريخ البوابة]],"yyyy-mm"),"بدون تاريخ")</f>
        <v>بدون تاريخ</v>
      </c>
      <c r="R230" s="53">
        <f ca="1">--OR(GateFacts[[#This Row],[الحالة]]="مكتمل",GateFacts[[#This Row],[الحالة]]="لا ينطبق")</f>
        <v>0</v>
      </c>
      <c r="S230" s="53">
        <f ca="1">_xlfn.LET(_xlpm.m,_xlfn.MINIFS(GateFacts[رقم البوابة],GateFacts[رقم المشروع],GateFacts[[#This Row],[رقم المشروع]],GateFacts[منجزة],0),IF(_xlpm.m=0,9,_xlpm.m))</f>
        <v>5</v>
      </c>
      <c r="T230" s="53">
        <f ca="1">--(GateFacts[[#This Row],[رقم البوابة]]=GateFacts[[#This Row],[البوابة الحالية للمشروع]])</f>
        <v>1</v>
      </c>
      <c r="U230" s="53">
        <f ca="1">IF(AND(GateFacts[[#This Row],[الحالة]]="مكتمل",COUNTIFS(GateFacts[رقم المشروع],GateFacts[[#This Row],[رقم المشروع]],GateFacts[رقم البوابة],"&lt;"&amp;GateFacts[[#This Row],[رقم البوابة]],GateFacts[منجزة],0)&gt;0),1,0)</f>
        <v>0</v>
      </c>
      <c r="V230" s="53" t="e">
        <f>SUBTOTAL(103,GateFacts[[#This Row],[م]])*OR(SelRegion="الكل",GateFacts[[#This Row],[المنطقة]]=SelRegion)</f>
        <v>#REF!</v>
      </c>
      <c r="W230" s="74" t="str" cm="1">
        <f t="array" ref="W230">IF(ISNUMBER(GateFacts[[#This Row],[صف المصدر]]),INDEX(Table15[],GateFacts[[#This Row],[صف المصدر]],16),"")</f>
        <v>الشمالي الغربي</v>
      </c>
    </row>
    <row r="231" spans="1:23" x14ac:dyDescent="0.4">
      <c r="A231" s="53" cm="1">
        <f t="array" ref="A231">ROW()-ROW(GateFacts[#Headers])</f>
        <v>230</v>
      </c>
      <c r="B231" s="53">
        <f>INT((GateFacts[[#This Row],[م]]-1)/8)+1</f>
        <v>29</v>
      </c>
      <c r="C231" s="53">
        <f>MOD(GateFacts[[#This Row],[م]]-1,8)+1</f>
        <v>6</v>
      </c>
      <c r="D231" s="53" cm="1">
        <f t="array" ref="D231">IFERROR(INDEX(_xlfn.ANCHORARRAY(Settings!$H$2),GateFacts[[#This Row],[رقم المشروع]]),"")</f>
        <v>226</v>
      </c>
      <c r="E231" s="53" t="str" cm="1">
        <f t="array" ref="E231">INDEX(Table15[],GateFacts[[#This Row],[صف المصدر]],14)&amp;""</f>
        <v>AP1491</v>
      </c>
      <c r="F231" s="53" t="str" cm="1">
        <f t="array" ref="F231">INDEX(Table15[],GateFacts[[#This Row],[صف المصدر]],15)&amp;""</f>
        <v>استكمال اعمال تنفيذ محطة معالجة مياه الصرف الصحي بينبع النخل المرحلة الثانية</v>
      </c>
      <c r="G231" s="53" t="str" cm="1">
        <f t="array" ref="G231">INDEX(Table15[],GateFacts[[#This Row],[صف المصدر]],17)&amp;""</f>
        <v>المدينة المنورة</v>
      </c>
      <c r="H231" s="58">
        <f>N(INDEX(Table15[],GateFacts[[#This Row],[صف المصدر]],18))</f>
        <v>64296938.149999999</v>
      </c>
      <c r="I231" s="53" t="str" cm="1">
        <f t="array" ref="I231">_xlfn.LET(_xlpm.x,TRIM(INDEX(Table15[],GateFacts[[#This Row],[صف المصدر]],22)&amp;""),IF(_xlpm.x="","غير محدد",_xlpm.x))</f>
        <v>معتمد دراسة جدوى وRFP ولم يطرح (في انتظار موافقة كفاءة الانفاق)</v>
      </c>
      <c r="J231" s="53" t="str">
        <f>"بوابة "&amp;GateFacts[[#This Row],[رقم البوابة]]</f>
        <v>بوابة 6</v>
      </c>
      <c r="K231" s="53" t="str" cm="1">
        <f t="array" ref="K231">INDEX(Settings!$E$2:$E$9,GateFacts[[#This Row],[رقم البوابة]])</f>
        <v>التنفيذ</v>
      </c>
      <c r="L231" s="53" t="str" cm="1">
        <f t="array" ref="L231">_xlfn.LET(_xlpm.c,INDEX(Table15[],GateFacts[[#This Row],[صف المصدر]],9-GateFacts[[#This Row],[رقم البوابة]]),IF(ISBLANK(_xlpm.c),"",_xlpm.c))</f>
        <v/>
      </c>
      <c r="M23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31" s="56" t="str" cm="1">
        <f t="array" ref="N231">_xlfn.LET(_xlpm.r,GateFacts[[#This Row],[صف المصدر]],_xlpm.g,GateFacts[[#This Row],[رقم البوابة]],_xlpm.pd,IF(AND(ISNUMBER(_xlpm.r),_xlpm.g&gt;=6,_xlpm.g&lt;=8),INDEX(Table15[],_xlpm.r,19+_xlpm.g),""),IF(ISNUMBER(_xlpm.pd),_xlpm.pd,""))</f>
        <v/>
      </c>
      <c r="O2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31" s="53" t="str">
        <f ca="1">IF(ISNUMBER(GateFacts[[#This Row],[تاريخ البوابة]]),GateFacts[[#This Row],[تاريخ البوابة]]-TODAY(),"")</f>
        <v/>
      </c>
      <c r="Q231" s="53" t="str">
        <f>IF(ISNUMBER(GateFacts[[#This Row],[تاريخ البوابة]]),TEXT(GateFacts[[#This Row],[تاريخ البوابة]],"yyyy-mm"),"بدون تاريخ")</f>
        <v>بدون تاريخ</v>
      </c>
      <c r="R231" s="53">
        <f ca="1">--OR(GateFacts[[#This Row],[الحالة]]="مكتمل",GateFacts[[#This Row],[الحالة]]="لا ينطبق")</f>
        <v>0</v>
      </c>
      <c r="S231" s="53">
        <f ca="1">_xlfn.LET(_xlpm.m,_xlfn.MINIFS(GateFacts[رقم البوابة],GateFacts[رقم المشروع],GateFacts[[#This Row],[رقم المشروع]],GateFacts[منجزة],0),IF(_xlpm.m=0,9,_xlpm.m))</f>
        <v>5</v>
      </c>
      <c r="T231" s="53">
        <f ca="1">--(GateFacts[[#This Row],[رقم البوابة]]=GateFacts[[#This Row],[البوابة الحالية للمشروع]])</f>
        <v>0</v>
      </c>
      <c r="U231" s="53">
        <f ca="1">IF(AND(GateFacts[[#This Row],[الحالة]]="مكتمل",COUNTIFS(GateFacts[رقم المشروع],GateFacts[[#This Row],[رقم المشروع]],GateFacts[رقم البوابة],"&lt;"&amp;GateFacts[[#This Row],[رقم البوابة]],GateFacts[منجزة],0)&gt;0),1,0)</f>
        <v>0</v>
      </c>
      <c r="V231" s="53" t="e">
        <f>SUBTOTAL(103,GateFacts[[#This Row],[م]])*OR(SelRegion="الكل",GateFacts[[#This Row],[المنطقة]]=SelRegion)</f>
        <v>#REF!</v>
      </c>
      <c r="W231" s="74" t="str" cm="1">
        <f t="array" ref="W231">IF(ISNUMBER(GateFacts[[#This Row],[صف المصدر]]),INDEX(Table15[],GateFacts[[#This Row],[صف المصدر]],16),"")</f>
        <v>الشمالي الغربي</v>
      </c>
    </row>
    <row r="232" spans="1:23" x14ac:dyDescent="0.4">
      <c r="A232" s="53" cm="1">
        <f t="array" ref="A232">ROW()-ROW(GateFacts[#Headers])</f>
        <v>231</v>
      </c>
      <c r="B232" s="53">
        <f>INT((GateFacts[[#This Row],[م]]-1)/8)+1</f>
        <v>29</v>
      </c>
      <c r="C232" s="53">
        <f>MOD(GateFacts[[#This Row],[م]]-1,8)+1</f>
        <v>7</v>
      </c>
      <c r="D232" s="53" cm="1">
        <f t="array" ref="D232">IFERROR(INDEX(_xlfn.ANCHORARRAY(Settings!$H$2),GateFacts[[#This Row],[رقم المشروع]]),"")</f>
        <v>226</v>
      </c>
      <c r="E232" s="53" t="str" cm="1">
        <f t="array" ref="E232">INDEX(Table15[],GateFacts[[#This Row],[صف المصدر]],14)&amp;""</f>
        <v>AP1491</v>
      </c>
      <c r="F232" s="53" t="str" cm="1">
        <f t="array" ref="F232">INDEX(Table15[],GateFacts[[#This Row],[صف المصدر]],15)&amp;""</f>
        <v>استكمال اعمال تنفيذ محطة معالجة مياه الصرف الصحي بينبع النخل المرحلة الثانية</v>
      </c>
      <c r="G232" s="53" t="str" cm="1">
        <f t="array" ref="G232">INDEX(Table15[],GateFacts[[#This Row],[صف المصدر]],17)&amp;""</f>
        <v>المدينة المنورة</v>
      </c>
      <c r="H232" s="58">
        <f>N(INDEX(Table15[],GateFacts[[#This Row],[صف المصدر]],18))</f>
        <v>64296938.149999999</v>
      </c>
      <c r="I232" s="53" t="str" cm="1">
        <f t="array" ref="I232">_xlfn.LET(_xlpm.x,TRIM(INDEX(Table15[],GateFacts[[#This Row],[صف المصدر]],22)&amp;""),IF(_xlpm.x="","غير محدد",_xlpm.x))</f>
        <v>معتمد دراسة جدوى وRFP ولم يطرح (في انتظار موافقة كفاءة الانفاق)</v>
      </c>
      <c r="J232" s="53" t="str">
        <f>"بوابة "&amp;GateFacts[[#This Row],[رقم البوابة]]</f>
        <v>بوابة 7</v>
      </c>
      <c r="K232" s="53" t="str" cm="1">
        <f t="array" ref="K232">INDEX(Settings!$E$2:$E$9,GateFacts[[#This Row],[رقم البوابة]])</f>
        <v>الاختبارات التشغيلية</v>
      </c>
      <c r="L232" s="53" t="str" cm="1">
        <f t="array" ref="L232">_xlfn.LET(_xlpm.c,INDEX(Table15[],GateFacts[[#This Row],[صف المصدر]],9-GateFacts[[#This Row],[رقم البوابة]]),IF(ISBLANK(_xlpm.c),"",_xlpm.c))</f>
        <v/>
      </c>
      <c r="M2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32" s="56" t="str" cm="1">
        <f t="array" ref="N232">_xlfn.LET(_xlpm.r,GateFacts[[#This Row],[صف المصدر]],_xlpm.g,GateFacts[[#This Row],[رقم البوابة]],_xlpm.pd,IF(AND(ISNUMBER(_xlpm.r),_xlpm.g&gt;=6,_xlpm.g&lt;=8),INDEX(Table15[],_xlpm.r,19+_xlpm.g),""),IF(ISNUMBER(_xlpm.pd),_xlpm.pd,""))</f>
        <v/>
      </c>
      <c r="O2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32" s="53" t="str">
        <f ca="1">IF(ISNUMBER(GateFacts[[#This Row],[تاريخ البوابة]]),GateFacts[[#This Row],[تاريخ البوابة]]-TODAY(),"")</f>
        <v/>
      </c>
      <c r="Q232" s="53" t="str">
        <f>IF(ISNUMBER(GateFacts[[#This Row],[تاريخ البوابة]]),TEXT(GateFacts[[#This Row],[تاريخ البوابة]],"yyyy-mm"),"بدون تاريخ")</f>
        <v>بدون تاريخ</v>
      </c>
      <c r="R232" s="53">
        <f ca="1">--OR(GateFacts[[#This Row],[الحالة]]="مكتمل",GateFacts[[#This Row],[الحالة]]="لا ينطبق")</f>
        <v>0</v>
      </c>
      <c r="S232" s="53">
        <f ca="1">_xlfn.LET(_xlpm.m,_xlfn.MINIFS(GateFacts[رقم البوابة],GateFacts[رقم المشروع],GateFacts[[#This Row],[رقم المشروع]],GateFacts[منجزة],0),IF(_xlpm.m=0,9,_xlpm.m))</f>
        <v>5</v>
      </c>
      <c r="T232" s="53">
        <f ca="1">--(GateFacts[[#This Row],[رقم البوابة]]=GateFacts[[#This Row],[البوابة الحالية للمشروع]])</f>
        <v>0</v>
      </c>
      <c r="U232" s="53">
        <f ca="1">IF(AND(GateFacts[[#This Row],[الحالة]]="مكتمل",COUNTIFS(GateFacts[رقم المشروع],GateFacts[[#This Row],[رقم المشروع]],GateFacts[رقم البوابة],"&lt;"&amp;GateFacts[[#This Row],[رقم البوابة]],GateFacts[منجزة],0)&gt;0),1,0)</f>
        <v>0</v>
      </c>
      <c r="V232" s="53" t="e">
        <f>SUBTOTAL(103,GateFacts[[#This Row],[م]])*OR(SelRegion="الكل",GateFacts[[#This Row],[المنطقة]]=SelRegion)</f>
        <v>#REF!</v>
      </c>
      <c r="W232" s="74" t="str" cm="1">
        <f t="array" ref="W232">IF(ISNUMBER(GateFacts[[#This Row],[صف المصدر]]),INDEX(Table15[],GateFacts[[#This Row],[صف المصدر]],16),"")</f>
        <v>الشمالي الغربي</v>
      </c>
    </row>
    <row r="233" spans="1:23" x14ac:dyDescent="0.4">
      <c r="A233" s="53" cm="1">
        <f t="array" ref="A233">ROW()-ROW(GateFacts[#Headers])</f>
        <v>232</v>
      </c>
      <c r="B233" s="53">
        <f>INT((GateFacts[[#This Row],[م]]-1)/8)+1</f>
        <v>29</v>
      </c>
      <c r="C233" s="53">
        <f>MOD(GateFacts[[#This Row],[م]]-1,8)+1</f>
        <v>8</v>
      </c>
      <c r="D233" s="53" cm="1">
        <f t="array" ref="D233">IFERROR(INDEX(_xlfn.ANCHORARRAY(Settings!$H$2),GateFacts[[#This Row],[رقم المشروع]]),"")</f>
        <v>226</v>
      </c>
      <c r="E233" s="53" t="str" cm="1">
        <f t="array" ref="E233">INDEX(Table15[],GateFacts[[#This Row],[صف المصدر]],14)&amp;""</f>
        <v>AP1491</v>
      </c>
      <c r="F233" s="53" t="str" cm="1">
        <f t="array" ref="F233">INDEX(Table15[],GateFacts[[#This Row],[صف المصدر]],15)&amp;""</f>
        <v>استكمال اعمال تنفيذ محطة معالجة مياه الصرف الصحي بينبع النخل المرحلة الثانية</v>
      </c>
      <c r="G233" s="53" t="str" cm="1">
        <f t="array" ref="G233">INDEX(Table15[],GateFacts[[#This Row],[صف المصدر]],17)&amp;""</f>
        <v>المدينة المنورة</v>
      </c>
      <c r="H233" s="58">
        <f>N(INDEX(Table15[],GateFacts[[#This Row],[صف المصدر]],18))</f>
        <v>64296938.149999999</v>
      </c>
      <c r="I233" s="53" t="str" cm="1">
        <f t="array" ref="I233">_xlfn.LET(_xlpm.x,TRIM(INDEX(Table15[],GateFacts[[#This Row],[صف المصدر]],22)&amp;""),IF(_xlpm.x="","غير محدد",_xlpm.x))</f>
        <v>معتمد دراسة جدوى وRFP ولم يطرح (في انتظار موافقة كفاءة الانفاق)</v>
      </c>
      <c r="J233" s="53" t="str">
        <f>"بوابة "&amp;GateFacts[[#This Row],[رقم البوابة]]</f>
        <v>بوابة 8</v>
      </c>
      <c r="K233" s="53" t="str" cm="1">
        <f t="array" ref="K233">INDEX(Settings!$E$2:$E$9,GateFacts[[#This Row],[رقم البوابة]])</f>
        <v>التسليم و الاغلاق</v>
      </c>
      <c r="L233" s="53" t="str" cm="1">
        <f t="array" ref="L233">_xlfn.LET(_xlpm.c,INDEX(Table15[],GateFacts[[#This Row],[صف المصدر]],9-GateFacts[[#This Row],[رقم البوابة]]),IF(ISBLANK(_xlpm.c),"",_xlpm.c))</f>
        <v/>
      </c>
      <c r="M2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33" s="56" t="str" cm="1">
        <f t="array" ref="N233">_xlfn.LET(_xlpm.r,GateFacts[[#This Row],[صف المصدر]],_xlpm.g,GateFacts[[#This Row],[رقم البوابة]],_xlpm.pd,IF(AND(ISNUMBER(_xlpm.r),_xlpm.g&gt;=6,_xlpm.g&lt;=8),INDEX(Table15[],_xlpm.r,19+_xlpm.g),""),IF(ISNUMBER(_xlpm.pd),_xlpm.pd,""))</f>
        <v/>
      </c>
      <c r="O2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33" s="53" t="str">
        <f ca="1">IF(ISNUMBER(GateFacts[[#This Row],[تاريخ البوابة]]),GateFacts[[#This Row],[تاريخ البوابة]]-TODAY(),"")</f>
        <v/>
      </c>
      <c r="Q233" s="53" t="str">
        <f>IF(ISNUMBER(GateFacts[[#This Row],[تاريخ البوابة]]),TEXT(GateFacts[[#This Row],[تاريخ البوابة]],"yyyy-mm"),"بدون تاريخ")</f>
        <v>بدون تاريخ</v>
      </c>
      <c r="R233" s="53">
        <f ca="1">--OR(GateFacts[[#This Row],[الحالة]]="مكتمل",GateFacts[[#This Row],[الحالة]]="لا ينطبق")</f>
        <v>0</v>
      </c>
      <c r="S233" s="53">
        <f ca="1">_xlfn.LET(_xlpm.m,_xlfn.MINIFS(GateFacts[رقم البوابة],GateFacts[رقم المشروع],GateFacts[[#This Row],[رقم المشروع]],GateFacts[منجزة],0),IF(_xlpm.m=0,9,_xlpm.m))</f>
        <v>5</v>
      </c>
      <c r="T233" s="53">
        <f ca="1">--(GateFacts[[#This Row],[رقم البوابة]]=GateFacts[[#This Row],[البوابة الحالية للمشروع]])</f>
        <v>0</v>
      </c>
      <c r="U233" s="53">
        <f ca="1">IF(AND(GateFacts[[#This Row],[الحالة]]="مكتمل",COUNTIFS(GateFacts[رقم المشروع],GateFacts[[#This Row],[رقم المشروع]],GateFacts[رقم البوابة],"&lt;"&amp;GateFacts[[#This Row],[رقم البوابة]],GateFacts[منجزة],0)&gt;0),1,0)</f>
        <v>0</v>
      </c>
      <c r="V233" s="53" t="e">
        <f>SUBTOTAL(103,GateFacts[[#This Row],[م]])*OR(SelRegion="الكل",GateFacts[[#This Row],[المنطقة]]=SelRegion)</f>
        <v>#REF!</v>
      </c>
      <c r="W233" s="74" t="str" cm="1">
        <f t="array" ref="W233">IF(ISNUMBER(GateFacts[[#This Row],[صف المصدر]]),INDEX(Table15[],GateFacts[[#This Row],[صف المصدر]],16),"")</f>
        <v>الشمالي الغربي</v>
      </c>
    </row>
    <row r="234" spans="1:23" x14ac:dyDescent="0.4">
      <c r="A234" s="53" cm="1">
        <f t="array" ref="A234">ROW()-ROW(GateFacts[#Headers])</f>
        <v>233</v>
      </c>
      <c r="B234" s="53">
        <f>INT((GateFacts[[#This Row],[م]]-1)/8)+1</f>
        <v>30</v>
      </c>
      <c r="C234" s="53">
        <f>MOD(GateFacts[[#This Row],[م]]-1,8)+1</f>
        <v>1</v>
      </c>
      <c r="D234" s="53" cm="1">
        <f t="array" ref="D234">IFERROR(INDEX(_xlfn.ANCHORARRAY(Settings!$H$2),GateFacts[[#This Row],[رقم المشروع]]),"")</f>
        <v>227</v>
      </c>
      <c r="E234" s="53" t="str" cm="1">
        <f t="array" ref="E234">INDEX(Table15[],GateFacts[[#This Row],[صف المصدر]],14)&amp;""</f>
        <v>AP3501</v>
      </c>
      <c r="F234" s="53" t="str" cm="1">
        <f t="array" ref="F234">INDEX(Table15[],GateFacts[[#This Row],[صف المصدر]],15)&amp;""</f>
        <v>استكمال مشروع توسعة محطة المعالجة بأملج</v>
      </c>
      <c r="G234" s="53" t="str" cm="1">
        <f t="array" ref="G234">INDEX(Table15[],GateFacts[[#This Row],[صف المصدر]],17)&amp;""</f>
        <v>تبوك</v>
      </c>
      <c r="H234" s="58">
        <f>N(INDEX(Table15[],GateFacts[[#This Row],[صف المصدر]],18))</f>
        <v>18862003</v>
      </c>
      <c r="I234" s="53" t="str" cm="1">
        <f t="array" ref="I234">_xlfn.LET(_xlpm.x,TRIM(INDEX(Table15[],GateFacts[[#This Row],[صف المصدر]],22)&amp;""),IF(_xlpm.x="","غير محدد",_xlpm.x))</f>
        <v>فحص العروض والترسية</v>
      </c>
      <c r="J234" s="53" t="str">
        <f>"بوابة "&amp;GateFacts[[#This Row],[رقم البوابة]]</f>
        <v>بوابة 1</v>
      </c>
      <c r="K234" s="53" t="str" cm="1">
        <f t="array" ref="K234">INDEX(Settings!$E$2:$E$9,GateFacts[[#This Row],[رقم البوابة]])</f>
        <v>تخطيط استراتيجي</v>
      </c>
      <c r="L234" s="53" t="str" cm="1">
        <f t="array" ref="L234">_xlfn.LET(_xlpm.c,INDEX(Table15[],GateFacts[[#This Row],[صف المصدر]],9-GateFacts[[#This Row],[رقم البوابة]]),IF(ISBLANK(_xlpm.c),"",_xlpm.c))</f>
        <v>مكتمل</v>
      </c>
      <c r="M2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34" s="56" t="str" cm="1">
        <f t="array" ref="N234">_xlfn.LET(_xlpm.r,GateFacts[[#This Row],[صف المصدر]],_xlpm.g,GateFacts[[#This Row],[رقم البوابة]],_xlpm.pd,IF(AND(ISNUMBER(_xlpm.r),_xlpm.g&gt;=6,_xlpm.g&lt;=8),INDEX(Table15[],_xlpm.r,19+_xlpm.g),""),IF(ISNUMBER(_xlpm.pd),_xlpm.pd,""))</f>
        <v/>
      </c>
      <c r="O2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34" s="53" t="str">
        <f ca="1">IF(ISNUMBER(GateFacts[[#This Row],[تاريخ البوابة]]),GateFacts[[#This Row],[تاريخ البوابة]]-TODAY(),"")</f>
        <v/>
      </c>
      <c r="Q234" s="53" t="str">
        <f>IF(ISNUMBER(GateFacts[[#This Row],[تاريخ البوابة]]),TEXT(GateFacts[[#This Row],[تاريخ البوابة]],"yyyy-mm"),"بدون تاريخ")</f>
        <v>بدون تاريخ</v>
      </c>
      <c r="R234" s="53">
        <f ca="1">--OR(GateFacts[[#This Row],[الحالة]]="مكتمل",GateFacts[[#This Row],[الحالة]]="لا ينطبق")</f>
        <v>1</v>
      </c>
      <c r="S234" s="53">
        <f ca="1">_xlfn.LET(_xlpm.m,_xlfn.MINIFS(GateFacts[رقم البوابة],GateFacts[رقم المشروع],GateFacts[[#This Row],[رقم المشروع]],GateFacts[منجزة],0),IF(_xlpm.m=0,9,_xlpm.m))</f>
        <v>5</v>
      </c>
      <c r="T234" s="53">
        <f ca="1">--(GateFacts[[#This Row],[رقم البوابة]]=GateFacts[[#This Row],[البوابة الحالية للمشروع]])</f>
        <v>0</v>
      </c>
      <c r="U234" s="53">
        <f ca="1">IF(AND(GateFacts[[#This Row],[الحالة]]="مكتمل",COUNTIFS(GateFacts[رقم المشروع],GateFacts[[#This Row],[رقم المشروع]],GateFacts[رقم البوابة],"&lt;"&amp;GateFacts[[#This Row],[رقم البوابة]],GateFacts[منجزة],0)&gt;0),1,0)</f>
        <v>0</v>
      </c>
      <c r="V234" s="53" t="e">
        <f>SUBTOTAL(103,GateFacts[[#This Row],[م]])*OR(SelRegion="الكل",GateFacts[[#This Row],[المنطقة]]=SelRegion)</f>
        <v>#REF!</v>
      </c>
      <c r="W234" s="74" t="str" cm="1">
        <f t="array" ref="W234">IF(ISNUMBER(GateFacts[[#This Row],[صف المصدر]]),INDEX(Table15[],GateFacts[[#This Row],[صف المصدر]],16),"")</f>
        <v>الشمالي الغربي</v>
      </c>
    </row>
    <row r="235" spans="1:23" x14ac:dyDescent="0.4">
      <c r="A235" s="53" cm="1">
        <f t="array" ref="A235">ROW()-ROW(GateFacts[#Headers])</f>
        <v>234</v>
      </c>
      <c r="B235" s="53">
        <f>INT((GateFacts[[#This Row],[م]]-1)/8)+1</f>
        <v>30</v>
      </c>
      <c r="C235" s="53">
        <f>MOD(GateFacts[[#This Row],[م]]-1,8)+1</f>
        <v>2</v>
      </c>
      <c r="D235" s="53" cm="1">
        <f t="array" ref="D235">IFERROR(INDEX(_xlfn.ANCHORARRAY(Settings!$H$2),GateFacts[[#This Row],[رقم المشروع]]),"")</f>
        <v>227</v>
      </c>
      <c r="E235" s="53" t="str" cm="1">
        <f t="array" ref="E235">INDEX(Table15[],GateFacts[[#This Row],[صف المصدر]],14)&amp;""</f>
        <v>AP3501</v>
      </c>
      <c r="F235" s="53" t="str" cm="1">
        <f t="array" ref="F235">INDEX(Table15[],GateFacts[[#This Row],[صف المصدر]],15)&amp;""</f>
        <v>استكمال مشروع توسعة محطة المعالجة بأملج</v>
      </c>
      <c r="G235" s="53" t="str" cm="1">
        <f t="array" ref="G235">INDEX(Table15[],GateFacts[[#This Row],[صف المصدر]],17)&amp;""</f>
        <v>تبوك</v>
      </c>
      <c r="H235" s="58">
        <f>N(INDEX(Table15[],GateFacts[[#This Row],[صف المصدر]],18))</f>
        <v>18862003</v>
      </c>
      <c r="I235" s="53" t="str" cm="1">
        <f t="array" ref="I235">_xlfn.LET(_xlpm.x,TRIM(INDEX(Table15[],GateFacts[[#This Row],[صف المصدر]],22)&amp;""),IF(_xlpm.x="","غير محدد",_xlpm.x))</f>
        <v>فحص العروض والترسية</v>
      </c>
      <c r="J235" s="53" t="str">
        <f>"بوابة "&amp;GateFacts[[#This Row],[رقم البوابة]]</f>
        <v>بوابة 2</v>
      </c>
      <c r="K235" s="53" t="str" cm="1">
        <f t="array" ref="K235">INDEX(Settings!$E$2:$E$9,GateFacts[[#This Row],[رقم البوابة]])</f>
        <v>التخطيط الاولي</v>
      </c>
      <c r="L235" s="53" t="str" cm="1">
        <f t="array" ref="L235">_xlfn.LET(_xlpm.c,INDEX(Table15[],GateFacts[[#This Row],[صف المصدر]],9-GateFacts[[#This Row],[رقم البوابة]]),IF(ISBLANK(_xlpm.c),"",_xlpm.c))</f>
        <v>مكتمل</v>
      </c>
      <c r="M23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35" s="56" t="str" cm="1">
        <f t="array" ref="N235">_xlfn.LET(_xlpm.r,GateFacts[[#This Row],[صف المصدر]],_xlpm.g,GateFacts[[#This Row],[رقم البوابة]],_xlpm.pd,IF(AND(ISNUMBER(_xlpm.r),_xlpm.g&gt;=6,_xlpm.g&lt;=8),INDEX(Table15[],_xlpm.r,19+_xlpm.g),""),IF(ISNUMBER(_xlpm.pd),_xlpm.pd,""))</f>
        <v/>
      </c>
      <c r="O2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35" s="53" t="str">
        <f ca="1">IF(ISNUMBER(GateFacts[[#This Row],[تاريخ البوابة]]),GateFacts[[#This Row],[تاريخ البوابة]]-TODAY(),"")</f>
        <v/>
      </c>
      <c r="Q235" s="53" t="str">
        <f>IF(ISNUMBER(GateFacts[[#This Row],[تاريخ البوابة]]),TEXT(GateFacts[[#This Row],[تاريخ البوابة]],"yyyy-mm"),"بدون تاريخ")</f>
        <v>بدون تاريخ</v>
      </c>
      <c r="R235" s="53">
        <f ca="1">--OR(GateFacts[[#This Row],[الحالة]]="مكتمل",GateFacts[[#This Row],[الحالة]]="لا ينطبق")</f>
        <v>1</v>
      </c>
      <c r="S235" s="53">
        <f ca="1">_xlfn.LET(_xlpm.m,_xlfn.MINIFS(GateFacts[رقم البوابة],GateFacts[رقم المشروع],GateFacts[[#This Row],[رقم المشروع]],GateFacts[منجزة],0),IF(_xlpm.m=0,9,_xlpm.m))</f>
        <v>5</v>
      </c>
      <c r="T235" s="53">
        <f ca="1">--(GateFacts[[#This Row],[رقم البوابة]]=GateFacts[[#This Row],[البوابة الحالية للمشروع]])</f>
        <v>0</v>
      </c>
      <c r="U235" s="53">
        <f ca="1">IF(AND(GateFacts[[#This Row],[الحالة]]="مكتمل",COUNTIFS(GateFacts[رقم المشروع],GateFacts[[#This Row],[رقم المشروع]],GateFacts[رقم البوابة],"&lt;"&amp;GateFacts[[#This Row],[رقم البوابة]],GateFacts[منجزة],0)&gt;0),1,0)</f>
        <v>0</v>
      </c>
      <c r="V235" s="53" t="e">
        <f>SUBTOTAL(103,GateFacts[[#This Row],[م]])*OR(SelRegion="الكل",GateFacts[[#This Row],[المنطقة]]=SelRegion)</f>
        <v>#REF!</v>
      </c>
      <c r="W235" s="74" t="str" cm="1">
        <f t="array" ref="W235">IF(ISNUMBER(GateFacts[[#This Row],[صف المصدر]]),INDEX(Table15[],GateFacts[[#This Row],[صف المصدر]],16),"")</f>
        <v>الشمالي الغربي</v>
      </c>
    </row>
    <row r="236" spans="1:23" x14ac:dyDescent="0.4">
      <c r="A236" s="53" cm="1">
        <f t="array" ref="A236">ROW()-ROW(GateFacts[#Headers])</f>
        <v>235</v>
      </c>
      <c r="B236" s="53">
        <f>INT((GateFacts[[#This Row],[م]]-1)/8)+1</f>
        <v>30</v>
      </c>
      <c r="C236" s="53">
        <f>MOD(GateFacts[[#This Row],[م]]-1,8)+1</f>
        <v>3</v>
      </c>
      <c r="D236" s="53" cm="1">
        <f t="array" ref="D236">IFERROR(INDEX(_xlfn.ANCHORARRAY(Settings!$H$2),GateFacts[[#This Row],[رقم المشروع]]),"")</f>
        <v>227</v>
      </c>
      <c r="E236" s="53" t="str" cm="1">
        <f t="array" ref="E236">INDEX(Table15[],GateFacts[[#This Row],[صف المصدر]],14)&amp;""</f>
        <v>AP3501</v>
      </c>
      <c r="F236" s="53" t="str" cm="1">
        <f t="array" ref="F236">INDEX(Table15[],GateFacts[[#This Row],[صف المصدر]],15)&amp;""</f>
        <v>استكمال مشروع توسعة محطة المعالجة بأملج</v>
      </c>
      <c r="G236" s="53" t="str" cm="1">
        <f t="array" ref="G236">INDEX(Table15[],GateFacts[[#This Row],[صف المصدر]],17)&amp;""</f>
        <v>تبوك</v>
      </c>
      <c r="H236" s="58">
        <f>N(INDEX(Table15[],GateFacts[[#This Row],[صف المصدر]],18))</f>
        <v>18862003</v>
      </c>
      <c r="I236" s="53" t="str" cm="1">
        <f t="array" ref="I236">_xlfn.LET(_xlpm.x,TRIM(INDEX(Table15[],GateFacts[[#This Row],[صف المصدر]],22)&amp;""),IF(_xlpm.x="","غير محدد",_xlpm.x))</f>
        <v>فحص العروض والترسية</v>
      </c>
      <c r="J236" s="53" t="str">
        <f>"بوابة "&amp;GateFacts[[#This Row],[رقم البوابة]]</f>
        <v>بوابة 3</v>
      </c>
      <c r="K236" s="53" t="str" cm="1">
        <f t="array" ref="K236">INDEX(Settings!$E$2:$E$9,GateFacts[[#This Row],[رقم البوابة]])</f>
        <v>الطرح للتصميم</v>
      </c>
      <c r="L236" s="53" t="str" cm="1">
        <f t="array" ref="L236">_xlfn.LET(_xlpm.c,INDEX(Table15[],GateFacts[[#This Row],[صف المصدر]],9-GateFacts[[#This Row],[رقم البوابة]]),IF(ISBLANK(_xlpm.c),"",_xlpm.c))</f>
        <v>لا ينطبق</v>
      </c>
      <c r="M2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36" s="56" t="str" cm="1">
        <f t="array" ref="N236">_xlfn.LET(_xlpm.r,GateFacts[[#This Row],[صف المصدر]],_xlpm.g,GateFacts[[#This Row],[رقم البوابة]],_xlpm.pd,IF(AND(ISNUMBER(_xlpm.r),_xlpm.g&gt;=6,_xlpm.g&lt;=8),INDEX(Table15[],_xlpm.r,19+_xlpm.g),""),IF(ISNUMBER(_xlpm.pd),_xlpm.pd,""))</f>
        <v/>
      </c>
      <c r="O2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36" s="53" t="str">
        <f ca="1">IF(ISNUMBER(GateFacts[[#This Row],[تاريخ البوابة]]),GateFacts[[#This Row],[تاريخ البوابة]]-TODAY(),"")</f>
        <v/>
      </c>
      <c r="Q236" s="53" t="str">
        <f>IF(ISNUMBER(GateFacts[[#This Row],[تاريخ البوابة]]),TEXT(GateFacts[[#This Row],[تاريخ البوابة]],"yyyy-mm"),"بدون تاريخ")</f>
        <v>بدون تاريخ</v>
      </c>
      <c r="R236" s="53">
        <f ca="1">--OR(GateFacts[[#This Row],[الحالة]]="مكتمل",GateFacts[[#This Row],[الحالة]]="لا ينطبق")</f>
        <v>1</v>
      </c>
      <c r="S236" s="53">
        <f ca="1">_xlfn.LET(_xlpm.m,_xlfn.MINIFS(GateFacts[رقم البوابة],GateFacts[رقم المشروع],GateFacts[[#This Row],[رقم المشروع]],GateFacts[منجزة],0),IF(_xlpm.m=0,9,_xlpm.m))</f>
        <v>5</v>
      </c>
      <c r="T236" s="53">
        <f ca="1">--(GateFacts[[#This Row],[رقم البوابة]]=GateFacts[[#This Row],[البوابة الحالية للمشروع]])</f>
        <v>0</v>
      </c>
      <c r="U236" s="53">
        <f ca="1">IF(AND(GateFacts[[#This Row],[الحالة]]="مكتمل",COUNTIFS(GateFacts[رقم المشروع],GateFacts[[#This Row],[رقم المشروع]],GateFacts[رقم البوابة],"&lt;"&amp;GateFacts[[#This Row],[رقم البوابة]],GateFacts[منجزة],0)&gt;0),1,0)</f>
        <v>0</v>
      </c>
      <c r="V236" s="53" t="e">
        <f>SUBTOTAL(103,GateFacts[[#This Row],[م]])*OR(SelRegion="الكل",GateFacts[[#This Row],[المنطقة]]=SelRegion)</f>
        <v>#REF!</v>
      </c>
      <c r="W236" s="74" t="str" cm="1">
        <f t="array" ref="W236">IF(ISNUMBER(GateFacts[[#This Row],[صف المصدر]]),INDEX(Table15[],GateFacts[[#This Row],[صف المصدر]],16),"")</f>
        <v>الشمالي الغربي</v>
      </c>
    </row>
    <row r="237" spans="1:23" x14ac:dyDescent="0.4">
      <c r="A237" s="53" cm="1">
        <f t="array" ref="A237">ROW()-ROW(GateFacts[#Headers])</f>
        <v>236</v>
      </c>
      <c r="B237" s="53">
        <f>INT((GateFacts[[#This Row],[م]]-1)/8)+1</f>
        <v>30</v>
      </c>
      <c r="C237" s="53">
        <f>MOD(GateFacts[[#This Row],[م]]-1,8)+1</f>
        <v>4</v>
      </c>
      <c r="D237" s="53" cm="1">
        <f t="array" ref="D237">IFERROR(INDEX(_xlfn.ANCHORARRAY(Settings!$H$2),GateFacts[[#This Row],[رقم المشروع]]),"")</f>
        <v>227</v>
      </c>
      <c r="E237" s="53" t="str" cm="1">
        <f t="array" ref="E237">INDEX(Table15[],GateFacts[[#This Row],[صف المصدر]],14)&amp;""</f>
        <v>AP3501</v>
      </c>
      <c r="F237" s="53" t="str" cm="1">
        <f t="array" ref="F237">INDEX(Table15[],GateFacts[[#This Row],[صف المصدر]],15)&amp;""</f>
        <v>استكمال مشروع توسعة محطة المعالجة بأملج</v>
      </c>
      <c r="G237" s="53" t="str" cm="1">
        <f t="array" ref="G237">INDEX(Table15[],GateFacts[[#This Row],[صف المصدر]],17)&amp;""</f>
        <v>تبوك</v>
      </c>
      <c r="H237" s="58">
        <f>N(INDEX(Table15[],GateFacts[[#This Row],[صف المصدر]],18))</f>
        <v>18862003</v>
      </c>
      <c r="I237" s="53" t="str" cm="1">
        <f t="array" ref="I237">_xlfn.LET(_xlpm.x,TRIM(INDEX(Table15[],GateFacts[[#This Row],[صف المصدر]],22)&amp;""),IF(_xlpm.x="","غير محدد",_xlpm.x))</f>
        <v>فحص العروض والترسية</v>
      </c>
      <c r="J237" s="53" t="str">
        <f>"بوابة "&amp;GateFacts[[#This Row],[رقم البوابة]]</f>
        <v>بوابة 4</v>
      </c>
      <c r="K237" s="53" t="str" cm="1">
        <f t="array" ref="K237">INDEX(Settings!$E$2:$E$9,GateFacts[[#This Row],[رقم البوابة]])</f>
        <v>التصميم</v>
      </c>
      <c r="L237" s="53" t="str" cm="1">
        <f t="array" ref="L237">_xlfn.LET(_xlpm.c,INDEX(Table15[],GateFacts[[#This Row],[صف المصدر]],9-GateFacts[[#This Row],[رقم البوابة]]),IF(ISBLANK(_xlpm.c),"",_xlpm.c))</f>
        <v>مكتمل</v>
      </c>
      <c r="M23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37" s="56" t="str" cm="1">
        <f t="array" ref="N237">_xlfn.LET(_xlpm.r,GateFacts[[#This Row],[صف المصدر]],_xlpm.g,GateFacts[[#This Row],[رقم البوابة]],_xlpm.pd,IF(AND(ISNUMBER(_xlpm.r),_xlpm.g&gt;=6,_xlpm.g&lt;=8),INDEX(Table15[],_xlpm.r,19+_xlpm.g),""),IF(ISNUMBER(_xlpm.pd),_xlpm.pd,""))</f>
        <v/>
      </c>
      <c r="O2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37" s="53" t="str">
        <f ca="1">IF(ISNUMBER(GateFacts[[#This Row],[تاريخ البوابة]]),GateFacts[[#This Row],[تاريخ البوابة]]-TODAY(),"")</f>
        <v/>
      </c>
      <c r="Q237" s="53" t="str">
        <f>IF(ISNUMBER(GateFacts[[#This Row],[تاريخ البوابة]]),TEXT(GateFacts[[#This Row],[تاريخ البوابة]],"yyyy-mm"),"بدون تاريخ")</f>
        <v>بدون تاريخ</v>
      </c>
      <c r="R237" s="53">
        <f ca="1">--OR(GateFacts[[#This Row],[الحالة]]="مكتمل",GateFacts[[#This Row],[الحالة]]="لا ينطبق")</f>
        <v>1</v>
      </c>
      <c r="S237" s="53">
        <f ca="1">_xlfn.LET(_xlpm.m,_xlfn.MINIFS(GateFacts[رقم البوابة],GateFacts[رقم المشروع],GateFacts[[#This Row],[رقم المشروع]],GateFacts[منجزة],0),IF(_xlpm.m=0,9,_xlpm.m))</f>
        <v>5</v>
      </c>
      <c r="T237" s="53">
        <f ca="1">--(GateFacts[[#This Row],[رقم البوابة]]=GateFacts[[#This Row],[البوابة الحالية للمشروع]])</f>
        <v>0</v>
      </c>
      <c r="U237" s="53">
        <f ca="1">IF(AND(GateFacts[[#This Row],[الحالة]]="مكتمل",COUNTIFS(GateFacts[رقم المشروع],GateFacts[[#This Row],[رقم المشروع]],GateFacts[رقم البوابة],"&lt;"&amp;GateFacts[[#This Row],[رقم البوابة]],GateFacts[منجزة],0)&gt;0),1,0)</f>
        <v>0</v>
      </c>
      <c r="V237" s="53" t="e">
        <f>SUBTOTAL(103,GateFacts[[#This Row],[م]])*OR(SelRegion="الكل",GateFacts[[#This Row],[المنطقة]]=SelRegion)</f>
        <v>#REF!</v>
      </c>
      <c r="W237" s="74" t="str" cm="1">
        <f t="array" ref="W237">IF(ISNUMBER(GateFacts[[#This Row],[صف المصدر]]),INDEX(Table15[],GateFacts[[#This Row],[صف المصدر]],16),"")</f>
        <v>الشمالي الغربي</v>
      </c>
    </row>
    <row r="238" spans="1:23" x14ac:dyDescent="0.4">
      <c r="A238" s="53" cm="1">
        <f t="array" ref="A238">ROW()-ROW(GateFacts[#Headers])</f>
        <v>237</v>
      </c>
      <c r="B238" s="53">
        <f>INT((GateFacts[[#This Row],[م]]-1)/8)+1</f>
        <v>30</v>
      </c>
      <c r="C238" s="53">
        <f>MOD(GateFacts[[#This Row],[م]]-1,8)+1</f>
        <v>5</v>
      </c>
      <c r="D238" s="53" cm="1">
        <f t="array" ref="D238">IFERROR(INDEX(_xlfn.ANCHORARRAY(Settings!$H$2),GateFacts[[#This Row],[رقم المشروع]]),"")</f>
        <v>227</v>
      </c>
      <c r="E238" s="53" t="str" cm="1">
        <f t="array" ref="E238">INDEX(Table15[],GateFacts[[#This Row],[صف المصدر]],14)&amp;""</f>
        <v>AP3501</v>
      </c>
      <c r="F238" s="53" t="str" cm="1">
        <f t="array" ref="F238">INDEX(Table15[],GateFacts[[#This Row],[صف المصدر]],15)&amp;""</f>
        <v>استكمال مشروع توسعة محطة المعالجة بأملج</v>
      </c>
      <c r="G238" s="53" t="str" cm="1">
        <f t="array" ref="G238">INDEX(Table15[],GateFacts[[#This Row],[صف المصدر]],17)&amp;""</f>
        <v>تبوك</v>
      </c>
      <c r="H238" s="58">
        <f>N(INDEX(Table15[],GateFacts[[#This Row],[صف المصدر]],18))</f>
        <v>18862003</v>
      </c>
      <c r="I238" s="53" t="str" cm="1">
        <f t="array" ref="I238">_xlfn.LET(_xlpm.x,TRIM(INDEX(Table15[],GateFacts[[#This Row],[صف المصدر]],22)&amp;""),IF(_xlpm.x="","غير محدد",_xlpm.x))</f>
        <v>فحص العروض والترسية</v>
      </c>
      <c r="J238" s="53" t="str">
        <f>"بوابة "&amp;GateFacts[[#This Row],[رقم البوابة]]</f>
        <v>بوابة 5</v>
      </c>
      <c r="K238" s="53" t="str" cm="1">
        <f t="array" ref="K238">INDEX(Settings!$E$2:$E$9,GateFacts[[#This Row],[رقم البوابة]])</f>
        <v>الطرح للتنفيذ</v>
      </c>
      <c r="L238" s="53" t="str" cm="1">
        <f t="array" ref="L238">_xlfn.LET(_xlpm.c,INDEX(Table15[],GateFacts[[#This Row],[صف المصدر]],9-GateFacts[[#This Row],[رقم البوابة]]),IF(ISBLANK(_xlpm.c),"",_xlpm.c))</f>
        <v>جاري</v>
      </c>
      <c r="M23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38" s="56" t="str" cm="1">
        <f t="array" ref="N238">_xlfn.LET(_xlpm.r,GateFacts[[#This Row],[صف المصدر]],_xlpm.g,GateFacts[[#This Row],[رقم البوابة]],_xlpm.pd,IF(AND(ISNUMBER(_xlpm.r),_xlpm.g&gt;=6,_xlpm.g&lt;=8),INDEX(Table15[],_xlpm.r,19+_xlpm.g),""),IF(ISNUMBER(_xlpm.pd),_xlpm.pd,""))</f>
        <v/>
      </c>
      <c r="O2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38" s="53" t="str">
        <f ca="1">IF(ISNUMBER(GateFacts[[#This Row],[تاريخ البوابة]]),GateFacts[[#This Row],[تاريخ البوابة]]-TODAY(),"")</f>
        <v/>
      </c>
      <c r="Q238" s="53" t="str">
        <f>IF(ISNUMBER(GateFacts[[#This Row],[تاريخ البوابة]]),TEXT(GateFacts[[#This Row],[تاريخ البوابة]],"yyyy-mm"),"بدون تاريخ")</f>
        <v>بدون تاريخ</v>
      </c>
      <c r="R238" s="53">
        <f ca="1">--OR(GateFacts[[#This Row],[الحالة]]="مكتمل",GateFacts[[#This Row],[الحالة]]="لا ينطبق")</f>
        <v>0</v>
      </c>
      <c r="S238" s="53">
        <f ca="1">_xlfn.LET(_xlpm.m,_xlfn.MINIFS(GateFacts[رقم البوابة],GateFacts[رقم المشروع],GateFacts[[#This Row],[رقم المشروع]],GateFacts[منجزة],0),IF(_xlpm.m=0,9,_xlpm.m))</f>
        <v>5</v>
      </c>
      <c r="T238" s="53">
        <f ca="1">--(GateFacts[[#This Row],[رقم البوابة]]=GateFacts[[#This Row],[البوابة الحالية للمشروع]])</f>
        <v>1</v>
      </c>
      <c r="U238" s="53">
        <f ca="1">IF(AND(GateFacts[[#This Row],[الحالة]]="مكتمل",COUNTIFS(GateFacts[رقم المشروع],GateFacts[[#This Row],[رقم المشروع]],GateFacts[رقم البوابة],"&lt;"&amp;GateFacts[[#This Row],[رقم البوابة]],GateFacts[منجزة],0)&gt;0),1,0)</f>
        <v>0</v>
      </c>
      <c r="V238" s="53" t="e">
        <f>SUBTOTAL(103,GateFacts[[#This Row],[م]])*OR(SelRegion="الكل",GateFacts[[#This Row],[المنطقة]]=SelRegion)</f>
        <v>#REF!</v>
      </c>
      <c r="W238" s="74" t="str" cm="1">
        <f t="array" ref="W238">IF(ISNUMBER(GateFacts[[#This Row],[صف المصدر]]),INDEX(Table15[],GateFacts[[#This Row],[صف المصدر]],16),"")</f>
        <v>الشمالي الغربي</v>
      </c>
    </row>
    <row r="239" spans="1:23" x14ac:dyDescent="0.4">
      <c r="A239" s="53" cm="1">
        <f t="array" ref="A239">ROW()-ROW(GateFacts[#Headers])</f>
        <v>238</v>
      </c>
      <c r="B239" s="53">
        <f>INT((GateFacts[[#This Row],[م]]-1)/8)+1</f>
        <v>30</v>
      </c>
      <c r="C239" s="53">
        <f>MOD(GateFacts[[#This Row],[م]]-1,8)+1</f>
        <v>6</v>
      </c>
      <c r="D239" s="53" cm="1">
        <f t="array" ref="D239">IFERROR(INDEX(_xlfn.ANCHORARRAY(Settings!$H$2),GateFacts[[#This Row],[رقم المشروع]]),"")</f>
        <v>227</v>
      </c>
      <c r="E239" s="53" t="str" cm="1">
        <f t="array" ref="E239">INDEX(Table15[],GateFacts[[#This Row],[صف المصدر]],14)&amp;""</f>
        <v>AP3501</v>
      </c>
      <c r="F239" s="53" t="str" cm="1">
        <f t="array" ref="F239">INDEX(Table15[],GateFacts[[#This Row],[صف المصدر]],15)&amp;""</f>
        <v>استكمال مشروع توسعة محطة المعالجة بأملج</v>
      </c>
      <c r="G239" s="53" t="str" cm="1">
        <f t="array" ref="G239">INDEX(Table15[],GateFacts[[#This Row],[صف المصدر]],17)&amp;""</f>
        <v>تبوك</v>
      </c>
      <c r="H239" s="58">
        <f>N(INDEX(Table15[],GateFacts[[#This Row],[صف المصدر]],18))</f>
        <v>18862003</v>
      </c>
      <c r="I239" s="53" t="str" cm="1">
        <f t="array" ref="I239">_xlfn.LET(_xlpm.x,TRIM(INDEX(Table15[],GateFacts[[#This Row],[صف المصدر]],22)&amp;""),IF(_xlpm.x="","غير محدد",_xlpm.x))</f>
        <v>فحص العروض والترسية</v>
      </c>
      <c r="J239" s="53" t="str">
        <f>"بوابة "&amp;GateFacts[[#This Row],[رقم البوابة]]</f>
        <v>بوابة 6</v>
      </c>
      <c r="K239" s="53" t="str" cm="1">
        <f t="array" ref="K239">INDEX(Settings!$E$2:$E$9,GateFacts[[#This Row],[رقم البوابة]])</f>
        <v>التنفيذ</v>
      </c>
      <c r="L239" s="53" t="str" cm="1">
        <f t="array" ref="L239">_xlfn.LET(_xlpm.c,INDEX(Table15[],GateFacts[[#This Row],[صف المصدر]],9-GateFacts[[#This Row],[رقم البوابة]]),IF(ISBLANK(_xlpm.c),"",_xlpm.c))</f>
        <v/>
      </c>
      <c r="M23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39" s="56" t="str" cm="1">
        <f t="array" ref="N239">_xlfn.LET(_xlpm.r,GateFacts[[#This Row],[صف المصدر]],_xlpm.g,GateFacts[[#This Row],[رقم البوابة]],_xlpm.pd,IF(AND(ISNUMBER(_xlpm.r),_xlpm.g&gt;=6,_xlpm.g&lt;=8),INDEX(Table15[],_xlpm.r,19+_xlpm.g),""),IF(ISNUMBER(_xlpm.pd),_xlpm.pd,""))</f>
        <v/>
      </c>
      <c r="O2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39" s="53" t="str">
        <f ca="1">IF(ISNUMBER(GateFacts[[#This Row],[تاريخ البوابة]]),GateFacts[[#This Row],[تاريخ البوابة]]-TODAY(),"")</f>
        <v/>
      </c>
      <c r="Q239" s="53" t="str">
        <f>IF(ISNUMBER(GateFacts[[#This Row],[تاريخ البوابة]]),TEXT(GateFacts[[#This Row],[تاريخ البوابة]],"yyyy-mm"),"بدون تاريخ")</f>
        <v>بدون تاريخ</v>
      </c>
      <c r="R239" s="53">
        <f ca="1">--OR(GateFacts[[#This Row],[الحالة]]="مكتمل",GateFacts[[#This Row],[الحالة]]="لا ينطبق")</f>
        <v>0</v>
      </c>
      <c r="S239" s="53">
        <f ca="1">_xlfn.LET(_xlpm.m,_xlfn.MINIFS(GateFacts[رقم البوابة],GateFacts[رقم المشروع],GateFacts[[#This Row],[رقم المشروع]],GateFacts[منجزة],0),IF(_xlpm.m=0,9,_xlpm.m))</f>
        <v>5</v>
      </c>
      <c r="T239" s="53">
        <f ca="1">--(GateFacts[[#This Row],[رقم البوابة]]=GateFacts[[#This Row],[البوابة الحالية للمشروع]])</f>
        <v>0</v>
      </c>
      <c r="U239" s="53">
        <f ca="1">IF(AND(GateFacts[[#This Row],[الحالة]]="مكتمل",COUNTIFS(GateFacts[رقم المشروع],GateFacts[[#This Row],[رقم المشروع]],GateFacts[رقم البوابة],"&lt;"&amp;GateFacts[[#This Row],[رقم البوابة]],GateFacts[منجزة],0)&gt;0),1,0)</f>
        <v>0</v>
      </c>
      <c r="V239" s="53" t="e">
        <f>SUBTOTAL(103,GateFacts[[#This Row],[م]])*OR(SelRegion="الكل",GateFacts[[#This Row],[المنطقة]]=SelRegion)</f>
        <v>#REF!</v>
      </c>
      <c r="W239" s="74" t="str" cm="1">
        <f t="array" ref="W239">IF(ISNUMBER(GateFacts[[#This Row],[صف المصدر]]),INDEX(Table15[],GateFacts[[#This Row],[صف المصدر]],16),"")</f>
        <v>الشمالي الغربي</v>
      </c>
    </row>
    <row r="240" spans="1:23" x14ac:dyDescent="0.4">
      <c r="A240" s="53" cm="1">
        <f t="array" ref="A240">ROW()-ROW(GateFacts[#Headers])</f>
        <v>239</v>
      </c>
      <c r="B240" s="53">
        <f>INT((GateFacts[[#This Row],[م]]-1)/8)+1</f>
        <v>30</v>
      </c>
      <c r="C240" s="53">
        <f>MOD(GateFacts[[#This Row],[م]]-1,8)+1</f>
        <v>7</v>
      </c>
      <c r="D240" s="53" cm="1">
        <f t="array" ref="D240">IFERROR(INDEX(_xlfn.ANCHORARRAY(Settings!$H$2),GateFacts[[#This Row],[رقم المشروع]]),"")</f>
        <v>227</v>
      </c>
      <c r="E240" s="53" t="str" cm="1">
        <f t="array" ref="E240">INDEX(Table15[],GateFacts[[#This Row],[صف المصدر]],14)&amp;""</f>
        <v>AP3501</v>
      </c>
      <c r="F240" s="53" t="str" cm="1">
        <f t="array" ref="F240">INDEX(Table15[],GateFacts[[#This Row],[صف المصدر]],15)&amp;""</f>
        <v>استكمال مشروع توسعة محطة المعالجة بأملج</v>
      </c>
      <c r="G240" s="53" t="str" cm="1">
        <f t="array" ref="G240">INDEX(Table15[],GateFacts[[#This Row],[صف المصدر]],17)&amp;""</f>
        <v>تبوك</v>
      </c>
      <c r="H240" s="58">
        <f>N(INDEX(Table15[],GateFacts[[#This Row],[صف المصدر]],18))</f>
        <v>18862003</v>
      </c>
      <c r="I240" s="53" t="str" cm="1">
        <f t="array" ref="I240">_xlfn.LET(_xlpm.x,TRIM(INDEX(Table15[],GateFacts[[#This Row],[صف المصدر]],22)&amp;""),IF(_xlpm.x="","غير محدد",_xlpm.x))</f>
        <v>فحص العروض والترسية</v>
      </c>
      <c r="J240" s="53" t="str">
        <f>"بوابة "&amp;GateFacts[[#This Row],[رقم البوابة]]</f>
        <v>بوابة 7</v>
      </c>
      <c r="K240" s="53" t="str" cm="1">
        <f t="array" ref="K240">INDEX(Settings!$E$2:$E$9,GateFacts[[#This Row],[رقم البوابة]])</f>
        <v>الاختبارات التشغيلية</v>
      </c>
      <c r="L240" s="53" t="str" cm="1">
        <f t="array" ref="L240">_xlfn.LET(_xlpm.c,INDEX(Table15[],GateFacts[[#This Row],[صف المصدر]],9-GateFacts[[#This Row],[رقم البوابة]]),IF(ISBLANK(_xlpm.c),"",_xlpm.c))</f>
        <v/>
      </c>
      <c r="M24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0" s="56" t="str" cm="1">
        <f t="array" ref="N240">_xlfn.LET(_xlpm.r,GateFacts[[#This Row],[صف المصدر]],_xlpm.g,GateFacts[[#This Row],[رقم البوابة]],_xlpm.pd,IF(AND(ISNUMBER(_xlpm.r),_xlpm.g&gt;=6,_xlpm.g&lt;=8),INDEX(Table15[],_xlpm.r,19+_xlpm.g),""),IF(ISNUMBER(_xlpm.pd),_xlpm.pd,""))</f>
        <v/>
      </c>
      <c r="O2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0" s="53" t="str">
        <f ca="1">IF(ISNUMBER(GateFacts[[#This Row],[تاريخ البوابة]]),GateFacts[[#This Row],[تاريخ البوابة]]-TODAY(),"")</f>
        <v/>
      </c>
      <c r="Q240" s="53" t="str">
        <f>IF(ISNUMBER(GateFacts[[#This Row],[تاريخ البوابة]]),TEXT(GateFacts[[#This Row],[تاريخ البوابة]],"yyyy-mm"),"بدون تاريخ")</f>
        <v>بدون تاريخ</v>
      </c>
      <c r="R240" s="53">
        <f ca="1">--OR(GateFacts[[#This Row],[الحالة]]="مكتمل",GateFacts[[#This Row],[الحالة]]="لا ينطبق")</f>
        <v>0</v>
      </c>
      <c r="S240" s="53">
        <f ca="1">_xlfn.LET(_xlpm.m,_xlfn.MINIFS(GateFacts[رقم البوابة],GateFacts[رقم المشروع],GateFacts[[#This Row],[رقم المشروع]],GateFacts[منجزة],0),IF(_xlpm.m=0,9,_xlpm.m))</f>
        <v>5</v>
      </c>
      <c r="T240" s="53">
        <f ca="1">--(GateFacts[[#This Row],[رقم البوابة]]=GateFacts[[#This Row],[البوابة الحالية للمشروع]])</f>
        <v>0</v>
      </c>
      <c r="U240" s="53">
        <f ca="1">IF(AND(GateFacts[[#This Row],[الحالة]]="مكتمل",COUNTIFS(GateFacts[رقم المشروع],GateFacts[[#This Row],[رقم المشروع]],GateFacts[رقم البوابة],"&lt;"&amp;GateFacts[[#This Row],[رقم البوابة]],GateFacts[منجزة],0)&gt;0),1,0)</f>
        <v>0</v>
      </c>
      <c r="V240" s="53" t="e">
        <f>SUBTOTAL(103,GateFacts[[#This Row],[م]])*OR(SelRegion="الكل",GateFacts[[#This Row],[المنطقة]]=SelRegion)</f>
        <v>#REF!</v>
      </c>
      <c r="W240" s="74" t="str" cm="1">
        <f t="array" ref="W240">IF(ISNUMBER(GateFacts[[#This Row],[صف المصدر]]),INDEX(Table15[],GateFacts[[#This Row],[صف المصدر]],16),"")</f>
        <v>الشمالي الغربي</v>
      </c>
    </row>
    <row r="241" spans="1:23" x14ac:dyDescent="0.4">
      <c r="A241" s="53" cm="1">
        <f t="array" ref="A241">ROW()-ROW(GateFacts[#Headers])</f>
        <v>240</v>
      </c>
      <c r="B241" s="53">
        <f>INT((GateFacts[[#This Row],[م]]-1)/8)+1</f>
        <v>30</v>
      </c>
      <c r="C241" s="53">
        <f>MOD(GateFacts[[#This Row],[م]]-1,8)+1</f>
        <v>8</v>
      </c>
      <c r="D241" s="53" cm="1">
        <f t="array" ref="D241">IFERROR(INDEX(_xlfn.ANCHORARRAY(Settings!$H$2),GateFacts[[#This Row],[رقم المشروع]]),"")</f>
        <v>227</v>
      </c>
      <c r="E241" s="53" t="str" cm="1">
        <f t="array" ref="E241">INDEX(Table15[],GateFacts[[#This Row],[صف المصدر]],14)&amp;""</f>
        <v>AP3501</v>
      </c>
      <c r="F241" s="53" t="str" cm="1">
        <f t="array" ref="F241">INDEX(Table15[],GateFacts[[#This Row],[صف المصدر]],15)&amp;""</f>
        <v>استكمال مشروع توسعة محطة المعالجة بأملج</v>
      </c>
      <c r="G241" s="53" t="str" cm="1">
        <f t="array" ref="G241">INDEX(Table15[],GateFacts[[#This Row],[صف المصدر]],17)&amp;""</f>
        <v>تبوك</v>
      </c>
      <c r="H241" s="58">
        <f>N(INDEX(Table15[],GateFacts[[#This Row],[صف المصدر]],18))</f>
        <v>18862003</v>
      </c>
      <c r="I241" s="53" t="str" cm="1">
        <f t="array" ref="I241">_xlfn.LET(_xlpm.x,TRIM(INDEX(Table15[],GateFacts[[#This Row],[صف المصدر]],22)&amp;""),IF(_xlpm.x="","غير محدد",_xlpm.x))</f>
        <v>فحص العروض والترسية</v>
      </c>
      <c r="J241" s="53" t="str">
        <f>"بوابة "&amp;GateFacts[[#This Row],[رقم البوابة]]</f>
        <v>بوابة 8</v>
      </c>
      <c r="K241" s="53" t="str" cm="1">
        <f t="array" ref="K241">INDEX(Settings!$E$2:$E$9,GateFacts[[#This Row],[رقم البوابة]])</f>
        <v>التسليم و الاغلاق</v>
      </c>
      <c r="L241" s="53" t="str" cm="1">
        <f t="array" ref="L241">_xlfn.LET(_xlpm.c,INDEX(Table15[],GateFacts[[#This Row],[صف المصدر]],9-GateFacts[[#This Row],[رقم البوابة]]),IF(ISBLANK(_xlpm.c),"",_xlpm.c))</f>
        <v/>
      </c>
      <c r="M24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1" s="56" t="str" cm="1">
        <f t="array" ref="N241">_xlfn.LET(_xlpm.r,GateFacts[[#This Row],[صف المصدر]],_xlpm.g,GateFacts[[#This Row],[رقم البوابة]],_xlpm.pd,IF(AND(ISNUMBER(_xlpm.r),_xlpm.g&gt;=6,_xlpm.g&lt;=8),INDEX(Table15[],_xlpm.r,19+_xlpm.g),""),IF(ISNUMBER(_xlpm.pd),_xlpm.pd,""))</f>
        <v/>
      </c>
      <c r="O2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1" s="53" t="str">
        <f ca="1">IF(ISNUMBER(GateFacts[[#This Row],[تاريخ البوابة]]),GateFacts[[#This Row],[تاريخ البوابة]]-TODAY(),"")</f>
        <v/>
      </c>
      <c r="Q241" s="53" t="str">
        <f>IF(ISNUMBER(GateFacts[[#This Row],[تاريخ البوابة]]),TEXT(GateFacts[[#This Row],[تاريخ البوابة]],"yyyy-mm"),"بدون تاريخ")</f>
        <v>بدون تاريخ</v>
      </c>
      <c r="R241" s="53">
        <f ca="1">--OR(GateFacts[[#This Row],[الحالة]]="مكتمل",GateFacts[[#This Row],[الحالة]]="لا ينطبق")</f>
        <v>0</v>
      </c>
      <c r="S241" s="53">
        <f ca="1">_xlfn.LET(_xlpm.m,_xlfn.MINIFS(GateFacts[رقم البوابة],GateFacts[رقم المشروع],GateFacts[[#This Row],[رقم المشروع]],GateFacts[منجزة],0),IF(_xlpm.m=0,9,_xlpm.m))</f>
        <v>5</v>
      </c>
      <c r="T241" s="53">
        <f ca="1">--(GateFacts[[#This Row],[رقم البوابة]]=GateFacts[[#This Row],[البوابة الحالية للمشروع]])</f>
        <v>0</v>
      </c>
      <c r="U241" s="53">
        <f ca="1">IF(AND(GateFacts[[#This Row],[الحالة]]="مكتمل",COUNTIFS(GateFacts[رقم المشروع],GateFacts[[#This Row],[رقم المشروع]],GateFacts[رقم البوابة],"&lt;"&amp;GateFacts[[#This Row],[رقم البوابة]],GateFacts[منجزة],0)&gt;0),1,0)</f>
        <v>0</v>
      </c>
      <c r="V241" s="53" t="e">
        <f>SUBTOTAL(103,GateFacts[[#This Row],[م]])*OR(SelRegion="الكل",GateFacts[[#This Row],[المنطقة]]=SelRegion)</f>
        <v>#REF!</v>
      </c>
      <c r="W241" s="74" t="str" cm="1">
        <f t="array" ref="W241">IF(ISNUMBER(GateFacts[[#This Row],[صف المصدر]]),INDEX(Table15[],GateFacts[[#This Row],[صف المصدر]],16),"")</f>
        <v>الشمالي الغربي</v>
      </c>
    </row>
    <row r="242" spans="1:23" x14ac:dyDescent="0.4">
      <c r="A242" s="53" cm="1">
        <f t="array" ref="A242">ROW()-ROW(GateFacts[#Headers])</f>
        <v>241</v>
      </c>
      <c r="B242" s="53">
        <f>INT((GateFacts[[#This Row],[م]]-1)/8)+1</f>
        <v>31</v>
      </c>
      <c r="C242" s="53">
        <f>MOD(GateFacts[[#This Row],[م]]-1,8)+1</f>
        <v>1</v>
      </c>
      <c r="D242" s="53" cm="1">
        <f t="array" ref="D242">IFERROR(INDEX(_xlfn.ANCHORARRAY(Settings!$H$2),GateFacts[[#This Row],[رقم المشروع]]),"")</f>
        <v>228</v>
      </c>
      <c r="E242" s="53" t="str" cm="1">
        <f t="array" ref="E242">INDEX(Table15[],GateFacts[[#This Row],[صف المصدر]],14)&amp;""</f>
        <v>P1494</v>
      </c>
      <c r="F242" s="53" t="str" cm="1">
        <f t="array" ref="F242">INDEX(Table15[],GateFacts[[#This Row],[صف المصدر]],15)&amp;""</f>
        <v>مشروع انشاء الطرق الموصلة الى محطات الضخ والمعالجة بمنطقة تبوك</v>
      </c>
      <c r="G242" s="53" t="str" cm="1">
        <f t="array" ref="G242">INDEX(Table15[],GateFacts[[#This Row],[صف المصدر]],17)&amp;""</f>
        <v>تبوك</v>
      </c>
      <c r="H242" s="58">
        <f>N(INDEX(Table15[],GateFacts[[#This Row],[صف المصدر]],18))</f>
        <v>16100000</v>
      </c>
      <c r="I242" s="53" t="str" cm="1">
        <f t="array" ref="I242">_xlfn.LET(_xlpm.x,TRIM(INDEX(Table15[],GateFacts[[#This Row],[صف المصدر]],22)&amp;""),IF(_xlpm.x="","غير محدد",_xlpm.x))</f>
        <v>لم يتم إستلام طلب الشراء</v>
      </c>
      <c r="J242" s="53" t="str">
        <f>"بوابة "&amp;GateFacts[[#This Row],[رقم البوابة]]</f>
        <v>بوابة 1</v>
      </c>
      <c r="K242" s="53" t="str" cm="1">
        <f t="array" ref="K242">INDEX(Settings!$E$2:$E$9,GateFacts[[#This Row],[رقم البوابة]])</f>
        <v>تخطيط استراتيجي</v>
      </c>
      <c r="L242" s="53" t="str" cm="1">
        <f t="array" ref="L242">_xlfn.LET(_xlpm.c,INDEX(Table15[],GateFacts[[#This Row],[صف المصدر]],9-GateFacts[[#This Row],[رقم البوابة]]),IF(ISBLANK(_xlpm.c),"",_xlpm.c))</f>
        <v>مكتمل</v>
      </c>
      <c r="M2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42" s="56" t="str" cm="1">
        <f t="array" ref="N242">_xlfn.LET(_xlpm.r,GateFacts[[#This Row],[صف المصدر]],_xlpm.g,GateFacts[[#This Row],[رقم البوابة]],_xlpm.pd,IF(AND(ISNUMBER(_xlpm.r),_xlpm.g&gt;=6,_xlpm.g&lt;=8),INDEX(Table15[],_xlpm.r,19+_xlpm.g),""),IF(ISNUMBER(_xlpm.pd),_xlpm.pd,""))</f>
        <v/>
      </c>
      <c r="O2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42" s="53" t="str">
        <f ca="1">IF(ISNUMBER(GateFacts[[#This Row],[تاريخ البوابة]]),GateFacts[[#This Row],[تاريخ البوابة]]-TODAY(),"")</f>
        <v/>
      </c>
      <c r="Q242" s="53" t="str">
        <f>IF(ISNUMBER(GateFacts[[#This Row],[تاريخ البوابة]]),TEXT(GateFacts[[#This Row],[تاريخ البوابة]],"yyyy-mm"),"بدون تاريخ")</f>
        <v>بدون تاريخ</v>
      </c>
      <c r="R242" s="53">
        <f ca="1">--OR(GateFacts[[#This Row],[الحالة]]="مكتمل",GateFacts[[#This Row],[الحالة]]="لا ينطبق")</f>
        <v>1</v>
      </c>
      <c r="S242" s="53">
        <f ca="1">_xlfn.LET(_xlpm.m,_xlfn.MINIFS(GateFacts[رقم البوابة],GateFacts[رقم المشروع],GateFacts[[#This Row],[رقم المشروع]],GateFacts[منجزة],0),IF(_xlpm.m=0,9,_xlpm.m))</f>
        <v>4</v>
      </c>
      <c r="T242" s="53">
        <f ca="1">--(GateFacts[[#This Row],[رقم البوابة]]=GateFacts[[#This Row],[البوابة الحالية للمشروع]])</f>
        <v>0</v>
      </c>
      <c r="U242" s="53">
        <f ca="1">IF(AND(GateFacts[[#This Row],[الحالة]]="مكتمل",COUNTIFS(GateFacts[رقم المشروع],GateFacts[[#This Row],[رقم المشروع]],GateFacts[رقم البوابة],"&lt;"&amp;GateFacts[[#This Row],[رقم البوابة]],GateFacts[منجزة],0)&gt;0),1,0)</f>
        <v>0</v>
      </c>
      <c r="V242" s="53" t="e">
        <f>SUBTOTAL(103,GateFacts[[#This Row],[م]])*OR(SelRegion="الكل",GateFacts[[#This Row],[المنطقة]]=SelRegion)</f>
        <v>#REF!</v>
      </c>
      <c r="W242" s="74" t="str" cm="1">
        <f t="array" ref="W242">IF(ISNUMBER(GateFacts[[#This Row],[صف المصدر]]),INDEX(Table15[],GateFacts[[#This Row],[صف المصدر]],16),"")</f>
        <v>الشمالي الغربي</v>
      </c>
    </row>
    <row r="243" spans="1:23" x14ac:dyDescent="0.4">
      <c r="A243" s="53" cm="1">
        <f t="array" ref="A243">ROW()-ROW(GateFacts[#Headers])</f>
        <v>242</v>
      </c>
      <c r="B243" s="53">
        <f>INT((GateFacts[[#This Row],[م]]-1)/8)+1</f>
        <v>31</v>
      </c>
      <c r="C243" s="53">
        <f>MOD(GateFacts[[#This Row],[م]]-1,8)+1</f>
        <v>2</v>
      </c>
      <c r="D243" s="53" cm="1">
        <f t="array" ref="D243">IFERROR(INDEX(_xlfn.ANCHORARRAY(Settings!$H$2),GateFacts[[#This Row],[رقم المشروع]]),"")</f>
        <v>228</v>
      </c>
      <c r="E243" s="53" t="str" cm="1">
        <f t="array" ref="E243">INDEX(Table15[],GateFacts[[#This Row],[صف المصدر]],14)&amp;""</f>
        <v>P1494</v>
      </c>
      <c r="F243" s="53" t="str" cm="1">
        <f t="array" ref="F243">INDEX(Table15[],GateFacts[[#This Row],[صف المصدر]],15)&amp;""</f>
        <v>مشروع انشاء الطرق الموصلة الى محطات الضخ والمعالجة بمنطقة تبوك</v>
      </c>
      <c r="G243" s="53" t="str" cm="1">
        <f t="array" ref="G243">INDEX(Table15[],GateFacts[[#This Row],[صف المصدر]],17)&amp;""</f>
        <v>تبوك</v>
      </c>
      <c r="H243" s="58">
        <f>N(INDEX(Table15[],GateFacts[[#This Row],[صف المصدر]],18))</f>
        <v>16100000</v>
      </c>
      <c r="I243" s="53" t="str" cm="1">
        <f t="array" ref="I243">_xlfn.LET(_xlpm.x,TRIM(INDEX(Table15[],GateFacts[[#This Row],[صف المصدر]],22)&amp;""),IF(_xlpm.x="","غير محدد",_xlpm.x))</f>
        <v>لم يتم إستلام طلب الشراء</v>
      </c>
      <c r="J243" s="53" t="str">
        <f>"بوابة "&amp;GateFacts[[#This Row],[رقم البوابة]]</f>
        <v>بوابة 2</v>
      </c>
      <c r="K243" s="53" t="str" cm="1">
        <f t="array" ref="K243">INDEX(Settings!$E$2:$E$9,GateFacts[[#This Row],[رقم البوابة]])</f>
        <v>التخطيط الاولي</v>
      </c>
      <c r="L243" s="53" t="str" cm="1">
        <f t="array" ref="L243">_xlfn.LET(_xlpm.c,INDEX(Table15[],GateFacts[[#This Row],[صف المصدر]],9-GateFacts[[#This Row],[رقم البوابة]]),IF(ISBLANK(_xlpm.c),"",_xlpm.c))</f>
        <v>مكتمل</v>
      </c>
      <c r="M24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43" s="56" t="str" cm="1">
        <f t="array" ref="N243">_xlfn.LET(_xlpm.r,GateFacts[[#This Row],[صف المصدر]],_xlpm.g,GateFacts[[#This Row],[رقم البوابة]],_xlpm.pd,IF(AND(ISNUMBER(_xlpm.r),_xlpm.g&gt;=6,_xlpm.g&lt;=8),INDEX(Table15[],_xlpm.r,19+_xlpm.g),""),IF(ISNUMBER(_xlpm.pd),_xlpm.pd,""))</f>
        <v/>
      </c>
      <c r="O2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43" s="53" t="str">
        <f ca="1">IF(ISNUMBER(GateFacts[[#This Row],[تاريخ البوابة]]),GateFacts[[#This Row],[تاريخ البوابة]]-TODAY(),"")</f>
        <v/>
      </c>
      <c r="Q243" s="53" t="str">
        <f>IF(ISNUMBER(GateFacts[[#This Row],[تاريخ البوابة]]),TEXT(GateFacts[[#This Row],[تاريخ البوابة]],"yyyy-mm"),"بدون تاريخ")</f>
        <v>بدون تاريخ</v>
      </c>
      <c r="R243" s="53">
        <f ca="1">--OR(GateFacts[[#This Row],[الحالة]]="مكتمل",GateFacts[[#This Row],[الحالة]]="لا ينطبق")</f>
        <v>1</v>
      </c>
      <c r="S243" s="53">
        <f ca="1">_xlfn.LET(_xlpm.m,_xlfn.MINIFS(GateFacts[رقم البوابة],GateFacts[رقم المشروع],GateFacts[[#This Row],[رقم المشروع]],GateFacts[منجزة],0),IF(_xlpm.m=0,9,_xlpm.m))</f>
        <v>4</v>
      </c>
      <c r="T243" s="53">
        <f ca="1">--(GateFacts[[#This Row],[رقم البوابة]]=GateFacts[[#This Row],[البوابة الحالية للمشروع]])</f>
        <v>0</v>
      </c>
      <c r="U243" s="53">
        <f ca="1">IF(AND(GateFacts[[#This Row],[الحالة]]="مكتمل",COUNTIFS(GateFacts[رقم المشروع],GateFacts[[#This Row],[رقم المشروع]],GateFacts[رقم البوابة],"&lt;"&amp;GateFacts[[#This Row],[رقم البوابة]],GateFacts[منجزة],0)&gt;0),1,0)</f>
        <v>0</v>
      </c>
      <c r="V243" s="53" t="e">
        <f>SUBTOTAL(103,GateFacts[[#This Row],[م]])*OR(SelRegion="الكل",GateFacts[[#This Row],[المنطقة]]=SelRegion)</f>
        <v>#REF!</v>
      </c>
      <c r="W243" s="74" t="str" cm="1">
        <f t="array" ref="W243">IF(ISNUMBER(GateFacts[[#This Row],[صف المصدر]]),INDEX(Table15[],GateFacts[[#This Row],[صف المصدر]],16),"")</f>
        <v>الشمالي الغربي</v>
      </c>
    </row>
    <row r="244" spans="1:23" x14ac:dyDescent="0.4">
      <c r="A244" s="53" cm="1">
        <f t="array" ref="A244">ROW()-ROW(GateFacts[#Headers])</f>
        <v>243</v>
      </c>
      <c r="B244" s="53">
        <f>INT((GateFacts[[#This Row],[م]]-1)/8)+1</f>
        <v>31</v>
      </c>
      <c r="C244" s="53">
        <f>MOD(GateFacts[[#This Row],[م]]-1,8)+1</f>
        <v>3</v>
      </c>
      <c r="D244" s="53" cm="1">
        <f t="array" ref="D244">IFERROR(INDEX(_xlfn.ANCHORARRAY(Settings!$H$2),GateFacts[[#This Row],[رقم المشروع]]),"")</f>
        <v>228</v>
      </c>
      <c r="E244" s="53" t="str" cm="1">
        <f t="array" ref="E244">INDEX(Table15[],GateFacts[[#This Row],[صف المصدر]],14)&amp;""</f>
        <v>P1494</v>
      </c>
      <c r="F244" s="53" t="str" cm="1">
        <f t="array" ref="F244">INDEX(Table15[],GateFacts[[#This Row],[صف المصدر]],15)&amp;""</f>
        <v>مشروع انشاء الطرق الموصلة الى محطات الضخ والمعالجة بمنطقة تبوك</v>
      </c>
      <c r="G244" s="53" t="str" cm="1">
        <f t="array" ref="G244">INDEX(Table15[],GateFacts[[#This Row],[صف المصدر]],17)&amp;""</f>
        <v>تبوك</v>
      </c>
      <c r="H244" s="58">
        <f>N(INDEX(Table15[],GateFacts[[#This Row],[صف المصدر]],18))</f>
        <v>16100000</v>
      </c>
      <c r="I244" s="53" t="str" cm="1">
        <f t="array" ref="I244">_xlfn.LET(_xlpm.x,TRIM(INDEX(Table15[],GateFacts[[#This Row],[صف المصدر]],22)&amp;""),IF(_xlpm.x="","غير محدد",_xlpm.x))</f>
        <v>لم يتم إستلام طلب الشراء</v>
      </c>
      <c r="J244" s="53" t="str">
        <f>"بوابة "&amp;GateFacts[[#This Row],[رقم البوابة]]</f>
        <v>بوابة 3</v>
      </c>
      <c r="K244" s="53" t="str" cm="1">
        <f t="array" ref="K244">INDEX(Settings!$E$2:$E$9,GateFacts[[#This Row],[رقم البوابة]])</f>
        <v>الطرح للتصميم</v>
      </c>
      <c r="L244" s="53" t="str" cm="1">
        <f t="array" ref="L244">_xlfn.LET(_xlpm.c,INDEX(Table15[],GateFacts[[#This Row],[صف المصدر]],9-GateFacts[[#This Row],[رقم البوابة]]),IF(ISBLANK(_xlpm.c),"",_xlpm.c))</f>
        <v>لا ينطبق</v>
      </c>
      <c r="M24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44" s="56" t="str" cm="1">
        <f t="array" ref="N244">_xlfn.LET(_xlpm.r,GateFacts[[#This Row],[صف المصدر]],_xlpm.g,GateFacts[[#This Row],[رقم البوابة]],_xlpm.pd,IF(AND(ISNUMBER(_xlpm.r),_xlpm.g&gt;=6,_xlpm.g&lt;=8),INDEX(Table15[],_xlpm.r,19+_xlpm.g),""),IF(ISNUMBER(_xlpm.pd),_xlpm.pd,""))</f>
        <v/>
      </c>
      <c r="O2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44" s="53" t="str">
        <f ca="1">IF(ISNUMBER(GateFacts[[#This Row],[تاريخ البوابة]]),GateFacts[[#This Row],[تاريخ البوابة]]-TODAY(),"")</f>
        <v/>
      </c>
      <c r="Q244" s="53" t="str">
        <f>IF(ISNUMBER(GateFacts[[#This Row],[تاريخ البوابة]]),TEXT(GateFacts[[#This Row],[تاريخ البوابة]],"yyyy-mm"),"بدون تاريخ")</f>
        <v>بدون تاريخ</v>
      </c>
      <c r="R244" s="53">
        <f ca="1">--OR(GateFacts[[#This Row],[الحالة]]="مكتمل",GateFacts[[#This Row],[الحالة]]="لا ينطبق")</f>
        <v>1</v>
      </c>
      <c r="S244" s="53">
        <f ca="1">_xlfn.LET(_xlpm.m,_xlfn.MINIFS(GateFacts[رقم البوابة],GateFacts[رقم المشروع],GateFacts[[#This Row],[رقم المشروع]],GateFacts[منجزة],0),IF(_xlpm.m=0,9,_xlpm.m))</f>
        <v>4</v>
      </c>
      <c r="T244" s="53">
        <f ca="1">--(GateFacts[[#This Row],[رقم البوابة]]=GateFacts[[#This Row],[البوابة الحالية للمشروع]])</f>
        <v>0</v>
      </c>
      <c r="U244" s="53">
        <f ca="1">IF(AND(GateFacts[[#This Row],[الحالة]]="مكتمل",COUNTIFS(GateFacts[رقم المشروع],GateFacts[[#This Row],[رقم المشروع]],GateFacts[رقم البوابة],"&lt;"&amp;GateFacts[[#This Row],[رقم البوابة]],GateFacts[منجزة],0)&gt;0),1,0)</f>
        <v>0</v>
      </c>
      <c r="V244" s="53" t="e">
        <f>SUBTOTAL(103,GateFacts[[#This Row],[م]])*OR(SelRegion="الكل",GateFacts[[#This Row],[المنطقة]]=SelRegion)</f>
        <v>#REF!</v>
      </c>
      <c r="W244" s="74" t="str" cm="1">
        <f t="array" ref="W244">IF(ISNUMBER(GateFacts[[#This Row],[صف المصدر]]),INDEX(Table15[],GateFacts[[#This Row],[صف المصدر]],16),"")</f>
        <v>الشمالي الغربي</v>
      </c>
    </row>
    <row r="245" spans="1:23" x14ac:dyDescent="0.4">
      <c r="A245" s="53" cm="1">
        <f t="array" ref="A245">ROW()-ROW(GateFacts[#Headers])</f>
        <v>244</v>
      </c>
      <c r="B245" s="53">
        <f>INT((GateFacts[[#This Row],[م]]-1)/8)+1</f>
        <v>31</v>
      </c>
      <c r="C245" s="53">
        <f>MOD(GateFacts[[#This Row],[م]]-1,8)+1</f>
        <v>4</v>
      </c>
      <c r="D245" s="53" cm="1">
        <f t="array" ref="D245">IFERROR(INDEX(_xlfn.ANCHORARRAY(Settings!$H$2),GateFacts[[#This Row],[رقم المشروع]]),"")</f>
        <v>228</v>
      </c>
      <c r="E245" s="53" t="str" cm="1">
        <f t="array" ref="E245">INDEX(Table15[],GateFacts[[#This Row],[صف المصدر]],14)&amp;""</f>
        <v>P1494</v>
      </c>
      <c r="F245" s="53" t="str" cm="1">
        <f t="array" ref="F245">INDEX(Table15[],GateFacts[[#This Row],[صف المصدر]],15)&amp;""</f>
        <v>مشروع انشاء الطرق الموصلة الى محطات الضخ والمعالجة بمنطقة تبوك</v>
      </c>
      <c r="G245" s="53" t="str" cm="1">
        <f t="array" ref="G245">INDEX(Table15[],GateFacts[[#This Row],[صف المصدر]],17)&amp;""</f>
        <v>تبوك</v>
      </c>
      <c r="H245" s="58">
        <f>N(INDEX(Table15[],GateFacts[[#This Row],[صف المصدر]],18))</f>
        <v>16100000</v>
      </c>
      <c r="I245" s="53" t="str" cm="1">
        <f t="array" ref="I245">_xlfn.LET(_xlpm.x,TRIM(INDEX(Table15[],GateFacts[[#This Row],[صف المصدر]],22)&amp;""),IF(_xlpm.x="","غير محدد",_xlpm.x))</f>
        <v>لم يتم إستلام طلب الشراء</v>
      </c>
      <c r="J245" s="53" t="str">
        <f>"بوابة "&amp;GateFacts[[#This Row],[رقم البوابة]]</f>
        <v>بوابة 4</v>
      </c>
      <c r="K245" s="53" t="str" cm="1">
        <f t="array" ref="K245">INDEX(Settings!$E$2:$E$9,GateFacts[[#This Row],[رقم البوابة]])</f>
        <v>التصميم</v>
      </c>
      <c r="L245" s="53" t="str" cm="1">
        <f t="array" ref="L245">_xlfn.LET(_xlpm.c,INDEX(Table15[],GateFacts[[#This Row],[صف المصدر]],9-GateFacts[[#This Row],[رقم البوابة]]),IF(ISBLANK(_xlpm.c),"",_xlpm.c))</f>
        <v>جاري</v>
      </c>
      <c r="M24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45" s="56" t="str" cm="1">
        <f t="array" ref="N245">_xlfn.LET(_xlpm.r,GateFacts[[#This Row],[صف المصدر]],_xlpm.g,GateFacts[[#This Row],[رقم البوابة]],_xlpm.pd,IF(AND(ISNUMBER(_xlpm.r),_xlpm.g&gt;=6,_xlpm.g&lt;=8),INDEX(Table15[],_xlpm.r,19+_xlpm.g),""),IF(ISNUMBER(_xlpm.pd),_xlpm.pd,""))</f>
        <v/>
      </c>
      <c r="O2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45" s="53" t="str">
        <f ca="1">IF(ISNUMBER(GateFacts[[#This Row],[تاريخ البوابة]]),GateFacts[[#This Row],[تاريخ البوابة]]-TODAY(),"")</f>
        <v/>
      </c>
      <c r="Q245" s="53" t="str">
        <f>IF(ISNUMBER(GateFacts[[#This Row],[تاريخ البوابة]]),TEXT(GateFacts[[#This Row],[تاريخ البوابة]],"yyyy-mm"),"بدون تاريخ")</f>
        <v>بدون تاريخ</v>
      </c>
      <c r="R245" s="53">
        <f ca="1">--OR(GateFacts[[#This Row],[الحالة]]="مكتمل",GateFacts[[#This Row],[الحالة]]="لا ينطبق")</f>
        <v>0</v>
      </c>
      <c r="S245" s="53">
        <f ca="1">_xlfn.LET(_xlpm.m,_xlfn.MINIFS(GateFacts[رقم البوابة],GateFacts[رقم المشروع],GateFacts[[#This Row],[رقم المشروع]],GateFacts[منجزة],0),IF(_xlpm.m=0,9,_xlpm.m))</f>
        <v>4</v>
      </c>
      <c r="T245" s="53">
        <f ca="1">--(GateFacts[[#This Row],[رقم البوابة]]=GateFacts[[#This Row],[البوابة الحالية للمشروع]])</f>
        <v>1</v>
      </c>
      <c r="U245" s="53">
        <f ca="1">IF(AND(GateFacts[[#This Row],[الحالة]]="مكتمل",COUNTIFS(GateFacts[رقم المشروع],GateFacts[[#This Row],[رقم المشروع]],GateFacts[رقم البوابة],"&lt;"&amp;GateFacts[[#This Row],[رقم البوابة]],GateFacts[منجزة],0)&gt;0),1,0)</f>
        <v>0</v>
      </c>
      <c r="V245" s="53" t="e">
        <f>SUBTOTAL(103,GateFacts[[#This Row],[م]])*OR(SelRegion="الكل",GateFacts[[#This Row],[المنطقة]]=SelRegion)</f>
        <v>#REF!</v>
      </c>
      <c r="W245" s="74" t="str" cm="1">
        <f t="array" ref="W245">IF(ISNUMBER(GateFacts[[#This Row],[صف المصدر]]),INDEX(Table15[],GateFacts[[#This Row],[صف المصدر]],16),"")</f>
        <v>الشمالي الغربي</v>
      </c>
    </row>
    <row r="246" spans="1:23" x14ac:dyDescent="0.4">
      <c r="A246" s="53" cm="1">
        <f t="array" ref="A246">ROW()-ROW(GateFacts[#Headers])</f>
        <v>245</v>
      </c>
      <c r="B246" s="53">
        <f>INT((GateFacts[[#This Row],[م]]-1)/8)+1</f>
        <v>31</v>
      </c>
      <c r="C246" s="53">
        <f>MOD(GateFacts[[#This Row],[م]]-1,8)+1</f>
        <v>5</v>
      </c>
      <c r="D246" s="53" cm="1">
        <f t="array" ref="D246">IFERROR(INDEX(_xlfn.ANCHORARRAY(Settings!$H$2),GateFacts[[#This Row],[رقم المشروع]]),"")</f>
        <v>228</v>
      </c>
      <c r="E246" s="53" t="str" cm="1">
        <f t="array" ref="E246">INDEX(Table15[],GateFacts[[#This Row],[صف المصدر]],14)&amp;""</f>
        <v>P1494</v>
      </c>
      <c r="F246" s="53" t="str" cm="1">
        <f t="array" ref="F246">INDEX(Table15[],GateFacts[[#This Row],[صف المصدر]],15)&amp;""</f>
        <v>مشروع انشاء الطرق الموصلة الى محطات الضخ والمعالجة بمنطقة تبوك</v>
      </c>
      <c r="G246" s="53" t="str" cm="1">
        <f t="array" ref="G246">INDEX(Table15[],GateFacts[[#This Row],[صف المصدر]],17)&amp;""</f>
        <v>تبوك</v>
      </c>
      <c r="H246" s="58">
        <f>N(INDEX(Table15[],GateFacts[[#This Row],[صف المصدر]],18))</f>
        <v>16100000</v>
      </c>
      <c r="I246" s="53" t="str" cm="1">
        <f t="array" ref="I246">_xlfn.LET(_xlpm.x,TRIM(INDEX(Table15[],GateFacts[[#This Row],[صف المصدر]],22)&amp;""),IF(_xlpm.x="","غير محدد",_xlpm.x))</f>
        <v>لم يتم إستلام طلب الشراء</v>
      </c>
      <c r="J246" s="53" t="str">
        <f>"بوابة "&amp;GateFacts[[#This Row],[رقم البوابة]]</f>
        <v>بوابة 5</v>
      </c>
      <c r="K246" s="53" t="str" cm="1">
        <f t="array" ref="K246">INDEX(Settings!$E$2:$E$9,GateFacts[[#This Row],[رقم البوابة]])</f>
        <v>الطرح للتنفيذ</v>
      </c>
      <c r="L246" s="53" t="str" cm="1">
        <f t="array" ref="L246">_xlfn.LET(_xlpm.c,INDEX(Table15[],GateFacts[[#This Row],[صف المصدر]],9-GateFacts[[#This Row],[رقم البوابة]]),IF(ISBLANK(_xlpm.c),"",_xlpm.c))</f>
        <v/>
      </c>
      <c r="M24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6" s="56" t="str" cm="1">
        <f t="array" ref="N246">_xlfn.LET(_xlpm.r,GateFacts[[#This Row],[صف المصدر]],_xlpm.g,GateFacts[[#This Row],[رقم البوابة]],_xlpm.pd,IF(AND(ISNUMBER(_xlpm.r),_xlpm.g&gt;=6,_xlpm.g&lt;=8),INDEX(Table15[],_xlpm.r,19+_xlpm.g),""),IF(ISNUMBER(_xlpm.pd),_xlpm.pd,""))</f>
        <v/>
      </c>
      <c r="O2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6" s="53" t="str">
        <f ca="1">IF(ISNUMBER(GateFacts[[#This Row],[تاريخ البوابة]]),GateFacts[[#This Row],[تاريخ البوابة]]-TODAY(),"")</f>
        <v/>
      </c>
      <c r="Q246" s="53" t="str">
        <f>IF(ISNUMBER(GateFacts[[#This Row],[تاريخ البوابة]]),TEXT(GateFacts[[#This Row],[تاريخ البوابة]],"yyyy-mm"),"بدون تاريخ")</f>
        <v>بدون تاريخ</v>
      </c>
      <c r="R246" s="53">
        <f ca="1">--OR(GateFacts[[#This Row],[الحالة]]="مكتمل",GateFacts[[#This Row],[الحالة]]="لا ينطبق")</f>
        <v>0</v>
      </c>
      <c r="S246" s="53">
        <f ca="1">_xlfn.LET(_xlpm.m,_xlfn.MINIFS(GateFacts[رقم البوابة],GateFacts[رقم المشروع],GateFacts[[#This Row],[رقم المشروع]],GateFacts[منجزة],0),IF(_xlpm.m=0,9,_xlpm.m))</f>
        <v>4</v>
      </c>
      <c r="T246" s="53">
        <f ca="1">--(GateFacts[[#This Row],[رقم البوابة]]=GateFacts[[#This Row],[البوابة الحالية للمشروع]])</f>
        <v>0</v>
      </c>
      <c r="U246" s="53">
        <f ca="1">IF(AND(GateFacts[[#This Row],[الحالة]]="مكتمل",COUNTIFS(GateFacts[رقم المشروع],GateFacts[[#This Row],[رقم المشروع]],GateFacts[رقم البوابة],"&lt;"&amp;GateFacts[[#This Row],[رقم البوابة]],GateFacts[منجزة],0)&gt;0),1,0)</f>
        <v>0</v>
      </c>
      <c r="V246" s="53" t="e">
        <f>SUBTOTAL(103,GateFacts[[#This Row],[م]])*OR(SelRegion="الكل",GateFacts[[#This Row],[المنطقة]]=SelRegion)</f>
        <v>#REF!</v>
      </c>
      <c r="W246" s="74" t="str" cm="1">
        <f t="array" ref="W246">IF(ISNUMBER(GateFacts[[#This Row],[صف المصدر]]),INDEX(Table15[],GateFacts[[#This Row],[صف المصدر]],16),"")</f>
        <v>الشمالي الغربي</v>
      </c>
    </row>
    <row r="247" spans="1:23" x14ac:dyDescent="0.4">
      <c r="A247" s="53" cm="1">
        <f t="array" ref="A247">ROW()-ROW(GateFacts[#Headers])</f>
        <v>246</v>
      </c>
      <c r="B247" s="53">
        <f>INT((GateFacts[[#This Row],[م]]-1)/8)+1</f>
        <v>31</v>
      </c>
      <c r="C247" s="53">
        <f>MOD(GateFacts[[#This Row],[م]]-1,8)+1</f>
        <v>6</v>
      </c>
      <c r="D247" s="53" cm="1">
        <f t="array" ref="D247">IFERROR(INDEX(_xlfn.ANCHORARRAY(Settings!$H$2),GateFacts[[#This Row],[رقم المشروع]]),"")</f>
        <v>228</v>
      </c>
      <c r="E247" s="53" t="str" cm="1">
        <f t="array" ref="E247">INDEX(Table15[],GateFacts[[#This Row],[صف المصدر]],14)&amp;""</f>
        <v>P1494</v>
      </c>
      <c r="F247" s="53" t="str" cm="1">
        <f t="array" ref="F247">INDEX(Table15[],GateFacts[[#This Row],[صف المصدر]],15)&amp;""</f>
        <v>مشروع انشاء الطرق الموصلة الى محطات الضخ والمعالجة بمنطقة تبوك</v>
      </c>
      <c r="G247" s="53" t="str" cm="1">
        <f t="array" ref="G247">INDEX(Table15[],GateFacts[[#This Row],[صف المصدر]],17)&amp;""</f>
        <v>تبوك</v>
      </c>
      <c r="H247" s="58">
        <f>N(INDEX(Table15[],GateFacts[[#This Row],[صف المصدر]],18))</f>
        <v>16100000</v>
      </c>
      <c r="I247" s="53" t="str" cm="1">
        <f t="array" ref="I247">_xlfn.LET(_xlpm.x,TRIM(INDEX(Table15[],GateFacts[[#This Row],[صف المصدر]],22)&amp;""),IF(_xlpm.x="","غير محدد",_xlpm.x))</f>
        <v>لم يتم إستلام طلب الشراء</v>
      </c>
      <c r="J247" s="53" t="str">
        <f>"بوابة "&amp;GateFacts[[#This Row],[رقم البوابة]]</f>
        <v>بوابة 6</v>
      </c>
      <c r="K247" s="53" t="str" cm="1">
        <f t="array" ref="K247">INDEX(Settings!$E$2:$E$9,GateFacts[[#This Row],[رقم البوابة]])</f>
        <v>التنفيذ</v>
      </c>
      <c r="L247" s="53" t="str" cm="1">
        <f t="array" ref="L247">_xlfn.LET(_xlpm.c,INDEX(Table15[],GateFacts[[#This Row],[صف المصدر]],9-GateFacts[[#This Row],[رقم البوابة]]),IF(ISBLANK(_xlpm.c),"",_xlpm.c))</f>
        <v/>
      </c>
      <c r="M24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7" s="56" t="str" cm="1">
        <f t="array" ref="N247">_xlfn.LET(_xlpm.r,GateFacts[[#This Row],[صف المصدر]],_xlpm.g,GateFacts[[#This Row],[رقم البوابة]],_xlpm.pd,IF(AND(ISNUMBER(_xlpm.r),_xlpm.g&gt;=6,_xlpm.g&lt;=8),INDEX(Table15[],_xlpm.r,19+_xlpm.g),""),IF(ISNUMBER(_xlpm.pd),_xlpm.pd,""))</f>
        <v/>
      </c>
      <c r="O2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7" s="53" t="str">
        <f ca="1">IF(ISNUMBER(GateFacts[[#This Row],[تاريخ البوابة]]),GateFacts[[#This Row],[تاريخ البوابة]]-TODAY(),"")</f>
        <v/>
      </c>
      <c r="Q247" s="53" t="str">
        <f>IF(ISNUMBER(GateFacts[[#This Row],[تاريخ البوابة]]),TEXT(GateFacts[[#This Row],[تاريخ البوابة]],"yyyy-mm"),"بدون تاريخ")</f>
        <v>بدون تاريخ</v>
      </c>
      <c r="R247" s="53">
        <f ca="1">--OR(GateFacts[[#This Row],[الحالة]]="مكتمل",GateFacts[[#This Row],[الحالة]]="لا ينطبق")</f>
        <v>0</v>
      </c>
      <c r="S247" s="53">
        <f ca="1">_xlfn.LET(_xlpm.m,_xlfn.MINIFS(GateFacts[رقم البوابة],GateFacts[رقم المشروع],GateFacts[[#This Row],[رقم المشروع]],GateFacts[منجزة],0),IF(_xlpm.m=0,9,_xlpm.m))</f>
        <v>4</v>
      </c>
      <c r="T247" s="53">
        <f ca="1">--(GateFacts[[#This Row],[رقم البوابة]]=GateFacts[[#This Row],[البوابة الحالية للمشروع]])</f>
        <v>0</v>
      </c>
      <c r="U247" s="53">
        <f ca="1">IF(AND(GateFacts[[#This Row],[الحالة]]="مكتمل",COUNTIFS(GateFacts[رقم المشروع],GateFacts[[#This Row],[رقم المشروع]],GateFacts[رقم البوابة],"&lt;"&amp;GateFacts[[#This Row],[رقم البوابة]],GateFacts[منجزة],0)&gt;0),1,0)</f>
        <v>0</v>
      </c>
      <c r="V247" s="53" t="e">
        <f>SUBTOTAL(103,GateFacts[[#This Row],[م]])*OR(SelRegion="الكل",GateFacts[[#This Row],[المنطقة]]=SelRegion)</f>
        <v>#REF!</v>
      </c>
      <c r="W247" s="74" t="str" cm="1">
        <f t="array" ref="W247">IF(ISNUMBER(GateFacts[[#This Row],[صف المصدر]]),INDEX(Table15[],GateFacts[[#This Row],[صف المصدر]],16),"")</f>
        <v>الشمالي الغربي</v>
      </c>
    </row>
    <row r="248" spans="1:23" x14ac:dyDescent="0.4">
      <c r="A248" s="53" cm="1">
        <f t="array" ref="A248">ROW()-ROW(GateFacts[#Headers])</f>
        <v>247</v>
      </c>
      <c r="B248" s="53">
        <f>INT((GateFacts[[#This Row],[م]]-1)/8)+1</f>
        <v>31</v>
      </c>
      <c r="C248" s="53">
        <f>MOD(GateFacts[[#This Row],[م]]-1,8)+1</f>
        <v>7</v>
      </c>
      <c r="D248" s="53" cm="1">
        <f t="array" ref="D248">IFERROR(INDEX(_xlfn.ANCHORARRAY(Settings!$H$2),GateFacts[[#This Row],[رقم المشروع]]),"")</f>
        <v>228</v>
      </c>
      <c r="E248" s="53" t="str" cm="1">
        <f t="array" ref="E248">INDEX(Table15[],GateFacts[[#This Row],[صف المصدر]],14)&amp;""</f>
        <v>P1494</v>
      </c>
      <c r="F248" s="53" t="str" cm="1">
        <f t="array" ref="F248">INDEX(Table15[],GateFacts[[#This Row],[صف المصدر]],15)&amp;""</f>
        <v>مشروع انشاء الطرق الموصلة الى محطات الضخ والمعالجة بمنطقة تبوك</v>
      </c>
      <c r="G248" s="53" t="str" cm="1">
        <f t="array" ref="G248">INDEX(Table15[],GateFacts[[#This Row],[صف المصدر]],17)&amp;""</f>
        <v>تبوك</v>
      </c>
      <c r="H248" s="58">
        <f>N(INDEX(Table15[],GateFacts[[#This Row],[صف المصدر]],18))</f>
        <v>16100000</v>
      </c>
      <c r="I248" s="53" t="str" cm="1">
        <f t="array" ref="I248">_xlfn.LET(_xlpm.x,TRIM(INDEX(Table15[],GateFacts[[#This Row],[صف المصدر]],22)&amp;""),IF(_xlpm.x="","غير محدد",_xlpm.x))</f>
        <v>لم يتم إستلام طلب الشراء</v>
      </c>
      <c r="J248" s="53" t="str">
        <f>"بوابة "&amp;GateFacts[[#This Row],[رقم البوابة]]</f>
        <v>بوابة 7</v>
      </c>
      <c r="K248" s="53" t="str" cm="1">
        <f t="array" ref="K248">INDEX(Settings!$E$2:$E$9,GateFacts[[#This Row],[رقم البوابة]])</f>
        <v>الاختبارات التشغيلية</v>
      </c>
      <c r="L248" s="53" t="str" cm="1">
        <f t="array" ref="L248">_xlfn.LET(_xlpm.c,INDEX(Table15[],GateFacts[[#This Row],[صف المصدر]],9-GateFacts[[#This Row],[رقم البوابة]]),IF(ISBLANK(_xlpm.c),"",_xlpm.c))</f>
        <v/>
      </c>
      <c r="M24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8" s="56" t="str" cm="1">
        <f t="array" ref="N248">_xlfn.LET(_xlpm.r,GateFacts[[#This Row],[صف المصدر]],_xlpm.g,GateFacts[[#This Row],[رقم البوابة]],_xlpm.pd,IF(AND(ISNUMBER(_xlpm.r),_xlpm.g&gt;=6,_xlpm.g&lt;=8),INDEX(Table15[],_xlpm.r,19+_xlpm.g),""),IF(ISNUMBER(_xlpm.pd),_xlpm.pd,""))</f>
        <v/>
      </c>
      <c r="O2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8" s="53" t="str">
        <f ca="1">IF(ISNUMBER(GateFacts[[#This Row],[تاريخ البوابة]]),GateFacts[[#This Row],[تاريخ البوابة]]-TODAY(),"")</f>
        <v/>
      </c>
      <c r="Q248" s="53" t="str">
        <f>IF(ISNUMBER(GateFacts[[#This Row],[تاريخ البوابة]]),TEXT(GateFacts[[#This Row],[تاريخ البوابة]],"yyyy-mm"),"بدون تاريخ")</f>
        <v>بدون تاريخ</v>
      </c>
      <c r="R248" s="53">
        <f ca="1">--OR(GateFacts[[#This Row],[الحالة]]="مكتمل",GateFacts[[#This Row],[الحالة]]="لا ينطبق")</f>
        <v>0</v>
      </c>
      <c r="S248" s="53">
        <f ca="1">_xlfn.LET(_xlpm.m,_xlfn.MINIFS(GateFacts[رقم البوابة],GateFacts[رقم المشروع],GateFacts[[#This Row],[رقم المشروع]],GateFacts[منجزة],0),IF(_xlpm.m=0,9,_xlpm.m))</f>
        <v>4</v>
      </c>
      <c r="T248" s="53">
        <f ca="1">--(GateFacts[[#This Row],[رقم البوابة]]=GateFacts[[#This Row],[البوابة الحالية للمشروع]])</f>
        <v>0</v>
      </c>
      <c r="U248" s="53">
        <f ca="1">IF(AND(GateFacts[[#This Row],[الحالة]]="مكتمل",COUNTIFS(GateFacts[رقم المشروع],GateFacts[[#This Row],[رقم المشروع]],GateFacts[رقم البوابة],"&lt;"&amp;GateFacts[[#This Row],[رقم البوابة]],GateFacts[منجزة],0)&gt;0),1,0)</f>
        <v>0</v>
      </c>
      <c r="V248" s="53" t="e">
        <f>SUBTOTAL(103,GateFacts[[#This Row],[م]])*OR(SelRegion="الكل",GateFacts[[#This Row],[المنطقة]]=SelRegion)</f>
        <v>#REF!</v>
      </c>
      <c r="W248" s="74" t="str" cm="1">
        <f t="array" ref="W248">IF(ISNUMBER(GateFacts[[#This Row],[صف المصدر]]),INDEX(Table15[],GateFacts[[#This Row],[صف المصدر]],16),"")</f>
        <v>الشمالي الغربي</v>
      </c>
    </row>
    <row r="249" spans="1:23" x14ac:dyDescent="0.4">
      <c r="A249" s="53" cm="1">
        <f t="array" ref="A249">ROW()-ROW(GateFacts[#Headers])</f>
        <v>248</v>
      </c>
      <c r="B249" s="53">
        <f>INT((GateFacts[[#This Row],[م]]-1)/8)+1</f>
        <v>31</v>
      </c>
      <c r="C249" s="53">
        <f>MOD(GateFacts[[#This Row],[م]]-1,8)+1</f>
        <v>8</v>
      </c>
      <c r="D249" s="53" cm="1">
        <f t="array" ref="D249">IFERROR(INDEX(_xlfn.ANCHORARRAY(Settings!$H$2),GateFacts[[#This Row],[رقم المشروع]]),"")</f>
        <v>228</v>
      </c>
      <c r="E249" s="53" t="str" cm="1">
        <f t="array" ref="E249">INDEX(Table15[],GateFacts[[#This Row],[صف المصدر]],14)&amp;""</f>
        <v>P1494</v>
      </c>
      <c r="F249" s="53" t="str" cm="1">
        <f t="array" ref="F249">INDEX(Table15[],GateFacts[[#This Row],[صف المصدر]],15)&amp;""</f>
        <v>مشروع انشاء الطرق الموصلة الى محطات الضخ والمعالجة بمنطقة تبوك</v>
      </c>
      <c r="G249" s="53" t="str" cm="1">
        <f t="array" ref="G249">INDEX(Table15[],GateFacts[[#This Row],[صف المصدر]],17)&amp;""</f>
        <v>تبوك</v>
      </c>
      <c r="H249" s="58">
        <f>N(INDEX(Table15[],GateFacts[[#This Row],[صف المصدر]],18))</f>
        <v>16100000</v>
      </c>
      <c r="I249" s="53" t="str" cm="1">
        <f t="array" ref="I249">_xlfn.LET(_xlpm.x,TRIM(INDEX(Table15[],GateFacts[[#This Row],[صف المصدر]],22)&amp;""),IF(_xlpm.x="","غير محدد",_xlpm.x))</f>
        <v>لم يتم إستلام طلب الشراء</v>
      </c>
      <c r="J249" s="53" t="str">
        <f>"بوابة "&amp;GateFacts[[#This Row],[رقم البوابة]]</f>
        <v>بوابة 8</v>
      </c>
      <c r="K249" s="53" t="str" cm="1">
        <f t="array" ref="K249">INDEX(Settings!$E$2:$E$9,GateFacts[[#This Row],[رقم البوابة]])</f>
        <v>التسليم و الاغلاق</v>
      </c>
      <c r="L249" s="53" t="str" cm="1">
        <f t="array" ref="L249">_xlfn.LET(_xlpm.c,INDEX(Table15[],GateFacts[[#This Row],[صف المصدر]],9-GateFacts[[#This Row],[رقم البوابة]]),IF(ISBLANK(_xlpm.c),"",_xlpm.c))</f>
        <v/>
      </c>
      <c r="M24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49" s="56" t="str" cm="1">
        <f t="array" ref="N249">_xlfn.LET(_xlpm.r,GateFacts[[#This Row],[صف المصدر]],_xlpm.g,GateFacts[[#This Row],[رقم البوابة]],_xlpm.pd,IF(AND(ISNUMBER(_xlpm.r),_xlpm.g&gt;=6,_xlpm.g&lt;=8),INDEX(Table15[],_xlpm.r,19+_xlpm.g),""),IF(ISNUMBER(_xlpm.pd),_xlpm.pd,""))</f>
        <v/>
      </c>
      <c r="O2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49" s="53" t="str">
        <f ca="1">IF(ISNUMBER(GateFacts[[#This Row],[تاريخ البوابة]]),GateFacts[[#This Row],[تاريخ البوابة]]-TODAY(),"")</f>
        <v/>
      </c>
      <c r="Q249" s="53" t="str">
        <f>IF(ISNUMBER(GateFacts[[#This Row],[تاريخ البوابة]]),TEXT(GateFacts[[#This Row],[تاريخ البوابة]],"yyyy-mm"),"بدون تاريخ")</f>
        <v>بدون تاريخ</v>
      </c>
      <c r="R249" s="53">
        <f ca="1">--OR(GateFacts[[#This Row],[الحالة]]="مكتمل",GateFacts[[#This Row],[الحالة]]="لا ينطبق")</f>
        <v>0</v>
      </c>
      <c r="S249" s="53">
        <f ca="1">_xlfn.LET(_xlpm.m,_xlfn.MINIFS(GateFacts[رقم البوابة],GateFacts[رقم المشروع],GateFacts[[#This Row],[رقم المشروع]],GateFacts[منجزة],0),IF(_xlpm.m=0,9,_xlpm.m))</f>
        <v>4</v>
      </c>
      <c r="T249" s="53">
        <f ca="1">--(GateFacts[[#This Row],[رقم البوابة]]=GateFacts[[#This Row],[البوابة الحالية للمشروع]])</f>
        <v>0</v>
      </c>
      <c r="U249" s="53">
        <f ca="1">IF(AND(GateFacts[[#This Row],[الحالة]]="مكتمل",COUNTIFS(GateFacts[رقم المشروع],GateFacts[[#This Row],[رقم المشروع]],GateFacts[رقم البوابة],"&lt;"&amp;GateFacts[[#This Row],[رقم البوابة]],GateFacts[منجزة],0)&gt;0),1,0)</f>
        <v>0</v>
      </c>
      <c r="V249" s="53" t="e">
        <f>SUBTOTAL(103,GateFacts[[#This Row],[م]])*OR(SelRegion="الكل",GateFacts[[#This Row],[المنطقة]]=SelRegion)</f>
        <v>#REF!</v>
      </c>
      <c r="W249" s="74" t="str" cm="1">
        <f t="array" ref="W249">IF(ISNUMBER(GateFacts[[#This Row],[صف المصدر]]),INDEX(Table15[],GateFacts[[#This Row],[صف المصدر]],16),"")</f>
        <v>الشمالي الغربي</v>
      </c>
    </row>
    <row r="250" spans="1:23" x14ac:dyDescent="0.4">
      <c r="A250" s="53" cm="1">
        <f t="array" ref="A250">ROW()-ROW(GateFacts[#Headers])</f>
        <v>249</v>
      </c>
      <c r="B250" s="53">
        <f>INT((GateFacts[[#This Row],[م]]-1)/8)+1</f>
        <v>32</v>
      </c>
      <c r="C250" s="53">
        <f>MOD(GateFacts[[#This Row],[م]]-1,8)+1</f>
        <v>1</v>
      </c>
      <c r="D250" s="53" cm="1">
        <f t="array" ref="D250">IFERROR(INDEX(_xlfn.ANCHORARRAY(Settings!$H$2),GateFacts[[#This Row],[رقم المشروع]]),"")</f>
        <v>229</v>
      </c>
      <c r="E250" s="53" t="str" cm="1">
        <f t="array" ref="E250">INDEX(Table15[],GateFacts[[#This Row],[صف المصدر]],14)&amp;""</f>
        <v>P1492</v>
      </c>
      <c r="F250" s="53" t="str" cm="1">
        <f t="array" ref="F250">INDEX(Table15[],GateFacts[[#This Row],[صف المصدر]],15)&amp;""</f>
        <v>مشروع تنفيذ الحماية من أخطار السيول لمواقع محطات الضخ والمعالجة بمنطقة تبوك</v>
      </c>
      <c r="G250" s="53" t="str" cm="1">
        <f t="array" ref="G250">INDEX(Table15[],GateFacts[[#This Row],[صف المصدر]],17)&amp;""</f>
        <v>تبوك</v>
      </c>
      <c r="H250" s="58">
        <f>N(INDEX(Table15[],GateFacts[[#This Row],[صف المصدر]],18))</f>
        <v>18975000</v>
      </c>
      <c r="I250" s="53" t="str" cm="1">
        <f t="array" ref="I250">_xlfn.LET(_xlpm.x,TRIM(INDEX(Table15[],GateFacts[[#This Row],[صف المصدر]],22)&amp;""),IF(_xlpm.x="","غير محدد",_xlpm.x))</f>
        <v>معتمد دراسة جدوى وRFP ولم يطرح (في انتظار موافقة كفاءة الانفاق)</v>
      </c>
      <c r="J250" s="53" t="str">
        <f>"بوابة "&amp;GateFacts[[#This Row],[رقم البوابة]]</f>
        <v>بوابة 1</v>
      </c>
      <c r="K250" s="53" t="str" cm="1">
        <f t="array" ref="K250">INDEX(Settings!$E$2:$E$9,GateFacts[[#This Row],[رقم البوابة]])</f>
        <v>تخطيط استراتيجي</v>
      </c>
      <c r="L250" s="53" t="str" cm="1">
        <f t="array" ref="L250">_xlfn.LET(_xlpm.c,INDEX(Table15[],GateFacts[[#This Row],[صف المصدر]],9-GateFacts[[#This Row],[رقم البوابة]]),IF(ISBLANK(_xlpm.c),"",_xlpm.c))</f>
        <v>مكتمل</v>
      </c>
      <c r="M2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50" s="56" t="str" cm="1">
        <f t="array" ref="N250">_xlfn.LET(_xlpm.r,GateFacts[[#This Row],[صف المصدر]],_xlpm.g,GateFacts[[#This Row],[رقم البوابة]],_xlpm.pd,IF(AND(ISNUMBER(_xlpm.r),_xlpm.g&gt;=6,_xlpm.g&lt;=8),INDEX(Table15[],_xlpm.r,19+_xlpm.g),""),IF(ISNUMBER(_xlpm.pd),_xlpm.pd,""))</f>
        <v/>
      </c>
      <c r="O2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50" s="53" t="str">
        <f ca="1">IF(ISNUMBER(GateFacts[[#This Row],[تاريخ البوابة]]),GateFacts[[#This Row],[تاريخ البوابة]]-TODAY(),"")</f>
        <v/>
      </c>
      <c r="Q250" s="53" t="str">
        <f>IF(ISNUMBER(GateFacts[[#This Row],[تاريخ البوابة]]),TEXT(GateFacts[[#This Row],[تاريخ البوابة]],"yyyy-mm"),"بدون تاريخ")</f>
        <v>بدون تاريخ</v>
      </c>
      <c r="R250" s="53">
        <f ca="1">--OR(GateFacts[[#This Row],[الحالة]]="مكتمل",GateFacts[[#This Row],[الحالة]]="لا ينطبق")</f>
        <v>1</v>
      </c>
      <c r="S250" s="53">
        <f ca="1">_xlfn.LET(_xlpm.m,_xlfn.MINIFS(GateFacts[رقم البوابة],GateFacts[رقم المشروع],GateFacts[[#This Row],[رقم المشروع]],GateFacts[منجزة],0),IF(_xlpm.m=0,9,_xlpm.m))</f>
        <v>5</v>
      </c>
      <c r="T250" s="53">
        <f ca="1">--(GateFacts[[#This Row],[رقم البوابة]]=GateFacts[[#This Row],[البوابة الحالية للمشروع]])</f>
        <v>0</v>
      </c>
      <c r="U250" s="53">
        <f ca="1">IF(AND(GateFacts[[#This Row],[الحالة]]="مكتمل",COUNTIFS(GateFacts[رقم المشروع],GateFacts[[#This Row],[رقم المشروع]],GateFacts[رقم البوابة],"&lt;"&amp;GateFacts[[#This Row],[رقم البوابة]],GateFacts[منجزة],0)&gt;0),1,0)</f>
        <v>0</v>
      </c>
      <c r="V250" s="53" t="e">
        <f>SUBTOTAL(103,GateFacts[[#This Row],[م]])*OR(SelRegion="الكل",GateFacts[[#This Row],[المنطقة]]=SelRegion)</f>
        <v>#REF!</v>
      </c>
      <c r="W250" s="74" t="str" cm="1">
        <f t="array" ref="W250">IF(ISNUMBER(GateFacts[[#This Row],[صف المصدر]]),INDEX(Table15[],GateFacts[[#This Row],[صف المصدر]],16),"")</f>
        <v>الشمالي الغربي</v>
      </c>
    </row>
    <row r="251" spans="1:23" x14ac:dyDescent="0.4">
      <c r="A251" s="53" cm="1">
        <f t="array" ref="A251">ROW()-ROW(GateFacts[#Headers])</f>
        <v>250</v>
      </c>
      <c r="B251" s="53">
        <f>INT((GateFacts[[#This Row],[م]]-1)/8)+1</f>
        <v>32</v>
      </c>
      <c r="C251" s="53">
        <f>MOD(GateFacts[[#This Row],[م]]-1,8)+1</f>
        <v>2</v>
      </c>
      <c r="D251" s="53" cm="1">
        <f t="array" ref="D251">IFERROR(INDEX(_xlfn.ANCHORARRAY(Settings!$H$2),GateFacts[[#This Row],[رقم المشروع]]),"")</f>
        <v>229</v>
      </c>
      <c r="E251" s="53" t="str" cm="1">
        <f t="array" ref="E251">INDEX(Table15[],GateFacts[[#This Row],[صف المصدر]],14)&amp;""</f>
        <v>P1492</v>
      </c>
      <c r="F251" s="53" t="str" cm="1">
        <f t="array" ref="F251">INDEX(Table15[],GateFacts[[#This Row],[صف المصدر]],15)&amp;""</f>
        <v>مشروع تنفيذ الحماية من أخطار السيول لمواقع محطات الضخ والمعالجة بمنطقة تبوك</v>
      </c>
      <c r="G251" s="53" t="str" cm="1">
        <f t="array" ref="G251">INDEX(Table15[],GateFacts[[#This Row],[صف المصدر]],17)&amp;""</f>
        <v>تبوك</v>
      </c>
      <c r="H251" s="58">
        <f>N(INDEX(Table15[],GateFacts[[#This Row],[صف المصدر]],18))</f>
        <v>18975000</v>
      </c>
      <c r="I251" s="53" t="str" cm="1">
        <f t="array" ref="I251">_xlfn.LET(_xlpm.x,TRIM(INDEX(Table15[],GateFacts[[#This Row],[صف المصدر]],22)&amp;""),IF(_xlpm.x="","غير محدد",_xlpm.x))</f>
        <v>معتمد دراسة جدوى وRFP ولم يطرح (في انتظار موافقة كفاءة الانفاق)</v>
      </c>
      <c r="J251" s="53" t="str">
        <f>"بوابة "&amp;GateFacts[[#This Row],[رقم البوابة]]</f>
        <v>بوابة 2</v>
      </c>
      <c r="K251" s="53" t="str" cm="1">
        <f t="array" ref="K251">INDEX(Settings!$E$2:$E$9,GateFacts[[#This Row],[رقم البوابة]])</f>
        <v>التخطيط الاولي</v>
      </c>
      <c r="L251" s="53" t="str" cm="1">
        <f t="array" ref="L251">_xlfn.LET(_xlpm.c,INDEX(Table15[],GateFacts[[#This Row],[صف المصدر]],9-GateFacts[[#This Row],[رقم البوابة]]),IF(ISBLANK(_xlpm.c),"",_xlpm.c))</f>
        <v>مكتمل</v>
      </c>
      <c r="M25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51" s="56" t="str" cm="1">
        <f t="array" ref="N251">_xlfn.LET(_xlpm.r,GateFacts[[#This Row],[صف المصدر]],_xlpm.g,GateFacts[[#This Row],[رقم البوابة]],_xlpm.pd,IF(AND(ISNUMBER(_xlpm.r),_xlpm.g&gt;=6,_xlpm.g&lt;=8),INDEX(Table15[],_xlpm.r,19+_xlpm.g),""),IF(ISNUMBER(_xlpm.pd),_xlpm.pd,""))</f>
        <v/>
      </c>
      <c r="O2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51" s="53" t="str">
        <f ca="1">IF(ISNUMBER(GateFacts[[#This Row],[تاريخ البوابة]]),GateFacts[[#This Row],[تاريخ البوابة]]-TODAY(),"")</f>
        <v/>
      </c>
      <c r="Q251" s="53" t="str">
        <f>IF(ISNUMBER(GateFacts[[#This Row],[تاريخ البوابة]]),TEXT(GateFacts[[#This Row],[تاريخ البوابة]],"yyyy-mm"),"بدون تاريخ")</f>
        <v>بدون تاريخ</v>
      </c>
      <c r="R251" s="53">
        <f ca="1">--OR(GateFacts[[#This Row],[الحالة]]="مكتمل",GateFacts[[#This Row],[الحالة]]="لا ينطبق")</f>
        <v>1</v>
      </c>
      <c r="S251" s="53">
        <f ca="1">_xlfn.LET(_xlpm.m,_xlfn.MINIFS(GateFacts[رقم البوابة],GateFacts[رقم المشروع],GateFacts[[#This Row],[رقم المشروع]],GateFacts[منجزة],0),IF(_xlpm.m=0,9,_xlpm.m))</f>
        <v>5</v>
      </c>
      <c r="T251" s="53">
        <f ca="1">--(GateFacts[[#This Row],[رقم البوابة]]=GateFacts[[#This Row],[البوابة الحالية للمشروع]])</f>
        <v>0</v>
      </c>
      <c r="U251" s="53">
        <f ca="1">IF(AND(GateFacts[[#This Row],[الحالة]]="مكتمل",COUNTIFS(GateFacts[رقم المشروع],GateFacts[[#This Row],[رقم المشروع]],GateFacts[رقم البوابة],"&lt;"&amp;GateFacts[[#This Row],[رقم البوابة]],GateFacts[منجزة],0)&gt;0),1,0)</f>
        <v>0</v>
      </c>
      <c r="V251" s="53" t="e">
        <f>SUBTOTAL(103,GateFacts[[#This Row],[م]])*OR(SelRegion="الكل",GateFacts[[#This Row],[المنطقة]]=SelRegion)</f>
        <v>#REF!</v>
      </c>
      <c r="W251" s="74" t="str" cm="1">
        <f t="array" ref="W251">IF(ISNUMBER(GateFacts[[#This Row],[صف المصدر]]),INDEX(Table15[],GateFacts[[#This Row],[صف المصدر]],16),"")</f>
        <v>الشمالي الغربي</v>
      </c>
    </row>
    <row r="252" spans="1:23" x14ac:dyDescent="0.4">
      <c r="A252" s="53" cm="1">
        <f t="array" ref="A252">ROW()-ROW(GateFacts[#Headers])</f>
        <v>251</v>
      </c>
      <c r="B252" s="53">
        <f>INT((GateFacts[[#This Row],[م]]-1)/8)+1</f>
        <v>32</v>
      </c>
      <c r="C252" s="53">
        <f>MOD(GateFacts[[#This Row],[م]]-1,8)+1</f>
        <v>3</v>
      </c>
      <c r="D252" s="53" cm="1">
        <f t="array" ref="D252">IFERROR(INDEX(_xlfn.ANCHORARRAY(Settings!$H$2),GateFacts[[#This Row],[رقم المشروع]]),"")</f>
        <v>229</v>
      </c>
      <c r="E252" s="53" t="str" cm="1">
        <f t="array" ref="E252">INDEX(Table15[],GateFacts[[#This Row],[صف المصدر]],14)&amp;""</f>
        <v>P1492</v>
      </c>
      <c r="F252" s="53" t="str" cm="1">
        <f t="array" ref="F252">INDEX(Table15[],GateFacts[[#This Row],[صف المصدر]],15)&amp;""</f>
        <v>مشروع تنفيذ الحماية من أخطار السيول لمواقع محطات الضخ والمعالجة بمنطقة تبوك</v>
      </c>
      <c r="G252" s="53" t="str" cm="1">
        <f t="array" ref="G252">INDEX(Table15[],GateFacts[[#This Row],[صف المصدر]],17)&amp;""</f>
        <v>تبوك</v>
      </c>
      <c r="H252" s="58">
        <f>N(INDEX(Table15[],GateFacts[[#This Row],[صف المصدر]],18))</f>
        <v>18975000</v>
      </c>
      <c r="I252" s="53" t="str" cm="1">
        <f t="array" ref="I252">_xlfn.LET(_xlpm.x,TRIM(INDEX(Table15[],GateFacts[[#This Row],[صف المصدر]],22)&amp;""),IF(_xlpm.x="","غير محدد",_xlpm.x))</f>
        <v>معتمد دراسة جدوى وRFP ولم يطرح (في انتظار موافقة كفاءة الانفاق)</v>
      </c>
      <c r="J252" s="53" t="str">
        <f>"بوابة "&amp;GateFacts[[#This Row],[رقم البوابة]]</f>
        <v>بوابة 3</v>
      </c>
      <c r="K252" s="53" t="str" cm="1">
        <f t="array" ref="K252">INDEX(Settings!$E$2:$E$9,GateFacts[[#This Row],[رقم البوابة]])</f>
        <v>الطرح للتصميم</v>
      </c>
      <c r="L252" s="53" t="str" cm="1">
        <f t="array" ref="L252">_xlfn.LET(_xlpm.c,INDEX(Table15[],GateFacts[[#This Row],[صف المصدر]],9-GateFacts[[#This Row],[رقم البوابة]]),IF(ISBLANK(_xlpm.c),"",_xlpm.c))</f>
        <v>لا ينطبق</v>
      </c>
      <c r="M25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52" s="56" t="str" cm="1">
        <f t="array" ref="N252">_xlfn.LET(_xlpm.r,GateFacts[[#This Row],[صف المصدر]],_xlpm.g,GateFacts[[#This Row],[رقم البوابة]],_xlpm.pd,IF(AND(ISNUMBER(_xlpm.r),_xlpm.g&gt;=6,_xlpm.g&lt;=8),INDEX(Table15[],_xlpm.r,19+_xlpm.g),""),IF(ISNUMBER(_xlpm.pd),_xlpm.pd,""))</f>
        <v/>
      </c>
      <c r="O2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52" s="53" t="str">
        <f ca="1">IF(ISNUMBER(GateFacts[[#This Row],[تاريخ البوابة]]),GateFacts[[#This Row],[تاريخ البوابة]]-TODAY(),"")</f>
        <v/>
      </c>
      <c r="Q252" s="53" t="str">
        <f>IF(ISNUMBER(GateFacts[[#This Row],[تاريخ البوابة]]),TEXT(GateFacts[[#This Row],[تاريخ البوابة]],"yyyy-mm"),"بدون تاريخ")</f>
        <v>بدون تاريخ</v>
      </c>
      <c r="R252" s="53">
        <f ca="1">--OR(GateFacts[[#This Row],[الحالة]]="مكتمل",GateFacts[[#This Row],[الحالة]]="لا ينطبق")</f>
        <v>1</v>
      </c>
      <c r="S252" s="53">
        <f ca="1">_xlfn.LET(_xlpm.m,_xlfn.MINIFS(GateFacts[رقم البوابة],GateFacts[رقم المشروع],GateFacts[[#This Row],[رقم المشروع]],GateFacts[منجزة],0),IF(_xlpm.m=0,9,_xlpm.m))</f>
        <v>5</v>
      </c>
      <c r="T252" s="53">
        <f ca="1">--(GateFacts[[#This Row],[رقم البوابة]]=GateFacts[[#This Row],[البوابة الحالية للمشروع]])</f>
        <v>0</v>
      </c>
      <c r="U252" s="53">
        <f ca="1">IF(AND(GateFacts[[#This Row],[الحالة]]="مكتمل",COUNTIFS(GateFacts[رقم المشروع],GateFacts[[#This Row],[رقم المشروع]],GateFacts[رقم البوابة],"&lt;"&amp;GateFacts[[#This Row],[رقم البوابة]],GateFacts[منجزة],0)&gt;0),1,0)</f>
        <v>0</v>
      </c>
      <c r="V252" s="53" t="e">
        <f>SUBTOTAL(103,GateFacts[[#This Row],[م]])*OR(SelRegion="الكل",GateFacts[[#This Row],[المنطقة]]=SelRegion)</f>
        <v>#REF!</v>
      </c>
      <c r="W252" s="74" t="str" cm="1">
        <f t="array" ref="W252">IF(ISNUMBER(GateFacts[[#This Row],[صف المصدر]]),INDEX(Table15[],GateFacts[[#This Row],[صف المصدر]],16),"")</f>
        <v>الشمالي الغربي</v>
      </c>
    </row>
    <row r="253" spans="1:23" x14ac:dyDescent="0.4">
      <c r="A253" s="53" cm="1">
        <f t="array" ref="A253">ROW()-ROW(GateFacts[#Headers])</f>
        <v>252</v>
      </c>
      <c r="B253" s="53">
        <f>INT((GateFacts[[#This Row],[م]]-1)/8)+1</f>
        <v>32</v>
      </c>
      <c r="C253" s="53">
        <f>MOD(GateFacts[[#This Row],[م]]-1,8)+1</f>
        <v>4</v>
      </c>
      <c r="D253" s="53" cm="1">
        <f t="array" ref="D253">IFERROR(INDEX(_xlfn.ANCHORARRAY(Settings!$H$2),GateFacts[[#This Row],[رقم المشروع]]),"")</f>
        <v>229</v>
      </c>
      <c r="E253" s="53" t="str" cm="1">
        <f t="array" ref="E253">INDEX(Table15[],GateFacts[[#This Row],[صف المصدر]],14)&amp;""</f>
        <v>P1492</v>
      </c>
      <c r="F253" s="53" t="str" cm="1">
        <f t="array" ref="F253">INDEX(Table15[],GateFacts[[#This Row],[صف المصدر]],15)&amp;""</f>
        <v>مشروع تنفيذ الحماية من أخطار السيول لمواقع محطات الضخ والمعالجة بمنطقة تبوك</v>
      </c>
      <c r="G253" s="53" t="str" cm="1">
        <f t="array" ref="G253">INDEX(Table15[],GateFacts[[#This Row],[صف المصدر]],17)&amp;""</f>
        <v>تبوك</v>
      </c>
      <c r="H253" s="58">
        <f>N(INDEX(Table15[],GateFacts[[#This Row],[صف المصدر]],18))</f>
        <v>18975000</v>
      </c>
      <c r="I253" s="53" t="str" cm="1">
        <f t="array" ref="I253">_xlfn.LET(_xlpm.x,TRIM(INDEX(Table15[],GateFacts[[#This Row],[صف المصدر]],22)&amp;""),IF(_xlpm.x="","غير محدد",_xlpm.x))</f>
        <v>معتمد دراسة جدوى وRFP ولم يطرح (في انتظار موافقة كفاءة الانفاق)</v>
      </c>
      <c r="J253" s="53" t="str">
        <f>"بوابة "&amp;GateFacts[[#This Row],[رقم البوابة]]</f>
        <v>بوابة 4</v>
      </c>
      <c r="K253" s="53" t="str" cm="1">
        <f t="array" ref="K253">INDEX(Settings!$E$2:$E$9,GateFacts[[#This Row],[رقم البوابة]])</f>
        <v>التصميم</v>
      </c>
      <c r="L253" s="53" t="str" cm="1">
        <f t="array" ref="L253">_xlfn.LET(_xlpm.c,INDEX(Table15[],GateFacts[[#This Row],[صف المصدر]],9-GateFacts[[#This Row],[رقم البوابة]]),IF(ISBLANK(_xlpm.c),"",_xlpm.c))</f>
        <v>مكتمل</v>
      </c>
      <c r="M25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53" s="56" t="str" cm="1">
        <f t="array" ref="N253">_xlfn.LET(_xlpm.r,GateFacts[[#This Row],[صف المصدر]],_xlpm.g,GateFacts[[#This Row],[رقم البوابة]],_xlpm.pd,IF(AND(ISNUMBER(_xlpm.r),_xlpm.g&gt;=6,_xlpm.g&lt;=8),INDEX(Table15[],_xlpm.r,19+_xlpm.g),""),IF(ISNUMBER(_xlpm.pd),_xlpm.pd,""))</f>
        <v/>
      </c>
      <c r="O2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53" s="53" t="str">
        <f ca="1">IF(ISNUMBER(GateFacts[[#This Row],[تاريخ البوابة]]),GateFacts[[#This Row],[تاريخ البوابة]]-TODAY(),"")</f>
        <v/>
      </c>
      <c r="Q253" s="53" t="str">
        <f>IF(ISNUMBER(GateFacts[[#This Row],[تاريخ البوابة]]),TEXT(GateFacts[[#This Row],[تاريخ البوابة]],"yyyy-mm"),"بدون تاريخ")</f>
        <v>بدون تاريخ</v>
      </c>
      <c r="R253" s="53">
        <f ca="1">--OR(GateFacts[[#This Row],[الحالة]]="مكتمل",GateFacts[[#This Row],[الحالة]]="لا ينطبق")</f>
        <v>1</v>
      </c>
      <c r="S253" s="53">
        <f ca="1">_xlfn.LET(_xlpm.m,_xlfn.MINIFS(GateFacts[رقم البوابة],GateFacts[رقم المشروع],GateFacts[[#This Row],[رقم المشروع]],GateFacts[منجزة],0),IF(_xlpm.m=0,9,_xlpm.m))</f>
        <v>5</v>
      </c>
      <c r="T253" s="53">
        <f ca="1">--(GateFacts[[#This Row],[رقم البوابة]]=GateFacts[[#This Row],[البوابة الحالية للمشروع]])</f>
        <v>0</v>
      </c>
      <c r="U253" s="53">
        <f ca="1">IF(AND(GateFacts[[#This Row],[الحالة]]="مكتمل",COUNTIFS(GateFacts[رقم المشروع],GateFacts[[#This Row],[رقم المشروع]],GateFacts[رقم البوابة],"&lt;"&amp;GateFacts[[#This Row],[رقم البوابة]],GateFacts[منجزة],0)&gt;0),1,0)</f>
        <v>0</v>
      </c>
      <c r="V253" s="53" t="e">
        <f>SUBTOTAL(103,GateFacts[[#This Row],[م]])*OR(SelRegion="الكل",GateFacts[[#This Row],[المنطقة]]=SelRegion)</f>
        <v>#REF!</v>
      </c>
      <c r="W253" s="74" t="str" cm="1">
        <f t="array" ref="W253">IF(ISNUMBER(GateFacts[[#This Row],[صف المصدر]]),INDEX(Table15[],GateFacts[[#This Row],[صف المصدر]],16),"")</f>
        <v>الشمالي الغربي</v>
      </c>
    </row>
    <row r="254" spans="1:23" x14ac:dyDescent="0.4">
      <c r="A254" s="53" cm="1">
        <f t="array" ref="A254">ROW()-ROW(GateFacts[#Headers])</f>
        <v>253</v>
      </c>
      <c r="B254" s="53">
        <f>INT((GateFacts[[#This Row],[م]]-1)/8)+1</f>
        <v>32</v>
      </c>
      <c r="C254" s="53">
        <f>MOD(GateFacts[[#This Row],[م]]-1,8)+1</f>
        <v>5</v>
      </c>
      <c r="D254" s="53" cm="1">
        <f t="array" ref="D254">IFERROR(INDEX(_xlfn.ANCHORARRAY(Settings!$H$2),GateFacts[[#This Row],[رقم المشروع]]),"")</f>
        <v>229</v>
      </c>
      <c r="E254" s="53" t="str" cm="1">
        <f t="array" ref="E254">INDEX(Table15[],GateFacts[[#This Row],[صف المصدر]],14)&amp;""</f>
        <v>P1492</v>
      </c>
      <c r="F254" s="53" t="str" cm="1">
        <f t="array" ref="F254">INDEX(Table15[],GateFacts[[#This Row],[صف المصدر]],15)&amp;""</f>
        <v>مشروع تنفيذ الحماية من أخطار السيول لمواقع محطات الضخ والمعالجة بمنطقة تبوك</v>
      </c>
      <c r="G254" s="53" t="str" cm="1">
        <f t="array" ref="G254">INDEX(Table15[],GateFacts[[#This Row],[صف المصدر]],17)&amp;""</f>
        <v>تبوك</v>
      </c>
      <c r="H254" s="58">
        <f>N(INDEX(Table15[],GateFacts[[#This Row],[صف المصدر]],18))</f>
        <v>18975000</v>
      </c>
      <c r="I254" s="53" t="str" cm="1">
        <f t="array" ref="I254">_xlfn.LET(_xlpm.x,TRIM(INDEX(Table15[],GateFacts[[#This Row],[صف المصدر]],22)&amp;""),IF(_xlpm.x="","غير محدد",_xlpm.x))</f>
        <v>معتمد دراسة جدوى وRFP ولم يطرح (في انتظار موافقة كفاءة الانفاق)</v>
      </c>
      <c r="J254" s="53" t="str">
        <f>"بوابة "&amp;GateFacts[[#This Row],[رقم البوابة]]</f>
        <v>بوابة 5</v>
      </c>
      <c r="K254" s="53" t="str" cm="1">
        <f t="array" ref="K254">INDEX(Settings!$E$2:$E$9,GateFacts[[#This Row],[رقم البوابة]])</f>
        <v>الطرح للتنفيذ</v>
      </c>
      <c r="L254" s="53" t="str" cm="1">
        <f t="array" ref="L254">_xlfn.LET(_xlpm.c,INDEX(Table15[],GateFacts[[#This Row],[صف المصدر]],9-GateFacts[[#This Row],[رقم البوابة]]),IF(ISBLANK(_xlpm.c),"",_xlpm.c))</f>
        <v>جاري</v>
      </c>
      <c r="M254"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54" s="56" t="str" cm="1">
        <f t="array" ref="N254">_xlfn.LET(_xlpm.r,GateFacts[[#This Row],[صف المصدر]],_xlpm.g,GateFacts[[#This Row],[رقم البوابة]],_xlpm.pd,IF(AND(ISNUMBER(_xlpm.r),_xlpm.g&gt;=6,_xlpm.g&lt;=8),INDEX(Table15[],_xlpm.r,19+_xlpm.g),""),IF(ISNUMBER(_xlpm.pd),_xlpm.pd,""))</f>
        <v/>
      </c>
      <c r="O2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54" s="53" t="str">
        <f ca="1">IF(ISNUMBER(GateFacts[[#This Row],[تاريخ البوابة]]),GateFacts[[#This Row],[تاريخ البوابة]]-TODAY(),"")</f>
        <v/>
      </c>
      <c r="Q254" s="53" t="str">
        <f>IF(ISNUMBER(GateFacts[[#This Row],[تاريخ البوابة]]),TEXT(GateFacts[[#This Row],[تاريخ البوابة]],"yyyy-mm"),"بدون تاريخ")</f>
        <v>بدون تاريخ</v>
      </c>
      <c r="R254" s="53">
        <f ca="1">--OR(GateFacts[[#This Row],[الحالة]]="مكتمل",GateFacts[[#This Row],[الحالة]]="لا ينطبق")</f>
        <v>0</v>
      </c>
      <c r="S254" s="53">
        <f ca="1">_xlfn.LET(_xlpm.m,_xlfn.MINIFS(GateFacts[رقم البوابة],GateFacts[رقم المشروع],GateFacts[[#This Row],[رقم المشروع]],GateFacts[منجزة],0),IF(_xlpm.m=0,9,_xlpm.m))</f>
        <v>5</v>
      </c>
      <c r="T254" s="53">
        <f ca="1">--(GateFacts[[#This Row],[رقم البوابة]]=GateFacts[[#This Row],[البوابة الحالية للمشروع]])</f>
        <v>1</v>
      </c>
      <c r="U254" s="53">
        <f ca="1">IF(AND(GateFacts[[#This Row],[الحالة]]="مكتمل",COUNTIFS(GateFacts[رقم المشروع],GateFacts[[#This Row],[رقم المشروع]],GateFacts[رقم البوابة],"&lt;"&amp;GateFacts[[#This Row],[رقم البوابة]],GateFacts[منجزة],0)&gt;0),1,0)</f>
        <v>0</v>
      </c>
      <c r="V254" s="53" t="e">
        <f>SUBTOTAL(103,GateFacts[[#This Row],[م]])*OR(SelRegion="الكل",GateFacts[[#This Row],[المنطقة]]=SelRegion)</f>
        <v>#REF!</v>
      </c>
      <c r="W254" s="74" t="str" cm="1">
        <f t="array" ref="W254">IF(ISNUMBER(GateFacts[[#This Row],[صف المصدر]]),INDEX(Table15[],GateFacts[[#This Row],[صف المصدر]],16),"")</f>
        <v>الشمالي الغربي</v>
      </c>
    </row>
    <row r="255" spans="1:23" x14ac:dyDescent="0.4">
      <c r="A255" s="53" cm="1">
        <f t="array" ref="A255">ROW()-ROW(GateFacts[#Headers])</f>
        <v>254</v>
      </c>
      <c r="B255" s="53">
        <f>INT((GateFacts[[#This Row],[م]]-1)/8)+1</f>
        <v>32</v>
      </c>
      <c r="C255" s="53">
        <f>MOD(GateFacts[[#This Row],[م]]-1,8)+1</f>
        <v>6</v>
      </c>
      <c r="D255" s="53" cm="1">
        <f t="array" ref="D255">IFERROR(INDEX(_xlfn.ANCHORARRAY(Settings!$H$2),GateFacts[[#This Row],[رقم المشروع]]),"")</f>
        <v>229</v>
      </c>
      <c r="E255" s="53" t="str" cm="1">
        <f t="array" ref="E255">INDEX(Table15[],GateFacts[[#This Row],[صف المصدر]],14)&amp;""</f>
        <v>P1492</v>
      </c>
      <c r="F255" s="53" t="str" cm="1">
        <f t="array" ref="F255">INDEX(Table15[],GateFacts[[#This Row],[صف المصدر]],15)&amp;""</f>
        <v>مشروع تنفيذ الحماية من أخطار السيول لمواقع محطات الضخ والمعالجة بمنطقة تبوك</v>
      </c>
      <c r="G255" s="53" t="str" cm="1">
        <f t="array" ref="G255">INDEX(Table15[],GateFacts[[#This Row],[صف المصدر]],17)&amp;""</f>
        <v>تبوك</v>
      </c>
      <c r="H255" s="58">
        <f>N(INDEX(Table15[],GateFacts[[#This Row],[صف المصدر]],18))</f>
        <v>18975000</v>
      </c>
      <c r="I255" s="53" t="str" cm="1">
        <f t="array" ref="I255">_xlfn.LET(_xlpm.x,TRIM(INDEX(Table15[],GateFacts[[#This Row],[صف المصدر]],22)&amp;""),IF(_xlpm.x="","غير محدد",_xlpm.x))</f>
        <v>معتمد دراسة جدوى وRFP ولم يطرح (في انتظار موافقة كفاءة الانفاق)</v>
      </c>
      <c r="J255" s="53" t="str">
        <f>"بوابة "&amp;GateFacts[[#This Row],[رقم البوابة]]</f>
        <v>بوابة 6</v>
      </c>
      <c r="K255" s="53" t="str" cm="1">
        <f t="array" ref="K255">INDEX(Settings!$E$2:$E$9,GateFacts[[#This Row],[رقم البوابة]])</f>
        <v>التنفيذ</v>
      </c>
      <c r="L255" s="53" t="str" cm="1">
        <f t="array" ref="L255">_xlfn.LET(_xlpm.c,INDEX(Table15[],GateFacts[[#This Row],[صف المصدر]],9-GateFacts[[#This Row],[رقم البوابة]]),IF(ISBLANK(_xlpm.c),"",_xlpm.c))</f>
        <v/>
      </c>
      <c r="M25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55" s="56" t="str" cm="1">
        <f t="array" ref="N255">_xlfn.LET(_xlpm.r,GateFacts[[#This Row],[صف المصدر]],_xlpm.g,GateFacts[[#This Row],[رقم البوابة]],_xlpm.pd,IF(AND(ISNUMBER(_xlpm.r),_xlpm.g&gt;=6,_xlpm.g&lt;=8),INDEX(Table15[],_xlpm.r,19+_xlpm.g),""),IF(ISNUMBER(_xlpm.pd),_xlpm.pd,""))</f>
        <v/>
      </c>
      <c r="O2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55" s="53" t="str">
        <f ca="1">IF(ISNUMBER(GateFacts[[#This Row],[تاريخ البوابة]]),GateFacts[[#This Row],[تاريخ البوابة]]-TODAY(),"")</f>
        <v/>
      </c>
      <c r="Q255" s="53" t="str">
        <f>IF(ISNUMBER(GateFacts[[#This Row],[تاريخ البوابة]]),TEXT(GateFacts[[#This Row],[تاريخ البوابة]],"yyyy-mm"),"بدون تاريخ")</f>
        <v>بدون تاريخ</v>
      </c>
      <c r="R255" s="53">
        <f ca="1">--OR(GateFacts[[#This Row],[الحالة]]="مكتمل",GateFacts[[#This Row],[الحالة]]="لا ينطبق")</f>
        <v>0</v>
      </c>
      <c r="S255" s="53">
        <f ca="1">_xlfn.LET(_xlpm.m,_xlfn.MINIFS(GateFacts[رقم البوابة],GateFacts[رقم المشروع],GateFacts[[#This Row],[رقم المشروع]],GateFacts[منجزة],0),IF(_xlpm.m=0,9,_xlpm.m))</f>
        <v>5</v>
      </c>
      <c r="T255" s="53">
        <f ca="1">--(GateFacts[[#This Row],[رقم البوابة]]=GateFacts[[#This Row],[البوابة الحالية للمشروع]])</f>
        <v>0</v>
      </c>
      <c r="U255" s="53">
        <f ca="1">IF(AND(GateFacts[[#This Row],[الحالة]]="مكتمل",COUNTIFS(GateFacts[رقم المشروع],GateFacts[[#This Row],[رقم المشروع]],GateFacts[رقم البوابة],"&lt;"&amp;GateFacts[[#This Row],[رقم البوابة]],GateFacts[منجزة],0)&gt;0),1,0)</f>
        <v>0</v>
      </c>
      <c r="V255" s="53" t="e">
        <f>SUBTOTAL(103,GateFacts[[#This Row],[م]])*OR(SelRegion="الكل",GateFacts[[#This Row],[المنطقة]]=SelRegion)</f>
        <v>#REF!</v>
      </c>
      <c r="W255" s="74" t="str" cm="1">
        <f t="array" ref="W255">IF(ISNUMBER(GateFacts[[#This Row],[صف المصدر]]),INDEX(Table15[],GateFacts[[#This Row],[صف المصدر]],16),"")</f>
        <v>الشمالي الغربي</v>
      </c>
    </row>
    <row r="256" spans="1:23" x14ac:dyDescent="0.4">
      <c r="A256" s="53" cm="1">
        <f t="array" ref="A256">ROW()-ROW(GateFacts[#Headers])</f>
        <v>255</v>
      </c>
      <c r="B256" s="53">
        <f>INT((GateFacts[[#This Row],[م]]-1)/8)+1</f>
        <v>32</v>
      </c>
      <c r="C256" s="53">
        <f>MOD(GateFacts[[#This Row],[م]]-1,8)+1</f>
        <v>7</v>
      </c>
      <c r="D256" s="53" cm="1">
        <f t="array" ref="D256">IFERROR(INDEX(_xlfn.ANCHORARRAY(Settings!$H$2),GateFacts[[#This Row],[رقم المشروع]]),"")</f>
        <v>229</v>
      </c>
      <c r="E256" s="53" t="str" cm="1">
        <f t="array" ref="E256">INDEX(Table15[],GateFacts[[#This Row],[صف المصدر]],14)&amp;""</f>
        <v>P1492</v>
      </c>
      <c r="F256" s="53" t="str" cm="1">
        <f t="array" ref="F256">INDEX(Table15[],GateFacts[[#This Row],[صف المصدر]],15)&amp;""</f>
        <v>مشروع تنفيذ الحماية من أخطار السيول لمواقع محطات الضخ والمعالجة بمنطقة تبوك</v>
      </c>
      <c r="G256" s="53" t="str" cm="1">
        <f t="array" ref="G256">INDEX(Table15[],GateFacts[[#This Row],[صف المصدر]],17)&amp;""</f>
        <v>تبوك</v>
      </c>
      <c r="H256" s="58">
        <f>N(INDEX(Table15[],GateFacts[[#This Row],[صف المصدر]],18))</f>
        <v>18975000</v>
      </c>
      <c r="I256" s="53" t="str" cm="1">
        <f t="array" ref="I256">_xlfn.LET(_xlpm.x,TRIM(INDEX(Table15[],GateFacts[[#This Row],[صف المصدر]],22)&amp;""),IF(_xlpm.x="","غير محدد",_xlpm.x))</f>
        <v>معتمد دراسة جدوى وRFP ولم يطرح (في انتظار موافقة كفاءة الانفاق)</v>
      </c>
      <c r="J256" s="53" t="str">
        <f>"بوابة "&amp;GateFacts[[#This Row],[رقم البوابة]]</f>
        <v>بوابة 7</v>
      </c>
      <c r="K256" s="53" t="str" cm="1">
        <f t="array" ref="K256">INDEX(Settings!$E$2:$E$9,GateFacts[[#This Row],[رقم البوابة]])</f>
        <v>الاختبارات التشغيلية</v>
      </c>
      <c r="L256" s="53" t="str" cm="1">
        <f t="array" ref="L256">_xlfn.LET(_xlpm.c,INDEX(Table15[],GateFacts[[#This Row],[صف المصدر]],9-GateFacts[[#This Row],[رقم البوابة]]),IF(ISBLANK(_xlpm.c),"",_xlpm.c))</f>
        <v/>
      </c>
      <c r="M25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56" s="56" t="str" cm="1">
        <f t="array" ref="N256">_xlfn.LET(_xlpm.r,GateFacts[[#This Row],[صف المصدر]],_xlpm.g,GateFacts[[#This Row],[رقم البوابة]],_xlpm.pd,IF(AND(ISNUMBER(_xlpm.r),_xlpm.g&gt;=6,_xlpm.g&lt;=8),INDEX(Table15[],_xlpm.r,19+_xlpm.g),""),IF(ISNUMBER(_xlpm.pd),_xlpm.pd,""))</f>
        <v/>
      </c>
      <c r="O2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56" s="53" t="str">
        <f ca="1">IF(ISNUMBER(GateFacts[[#This Row],[تاريخ البوابة]]),GateFacts[[#This Row],[تاريخ البوابة]]-TODAY(),"")</f>
        <v/>
      </c>
      <c r="Q256" s="53" t="str">
        <f>IF(ISNUMBER(GateFacts[[#This Row],[تاريخ البوابة]]),TEXT(GateFacts[[#This Row],[تاريخ البوابة]],"yyyy-mm"),"بدون تاريخ")</f>
        <v>بدون تاريخ</v>
      </c>
      <c r="R256" s="53">
        <f ca="1">--OR(GateFacts[[#This Row],[الحالة]]="مكتمل",GateFacts[[#This Row],[الحالة]]="لا ينطبق")</f>
        <v>0</v>
      </c>
      <c r="S256" s="53">
        <f ca="1">_xlfn.LET(_xlpm.m,_xlfn.MINIFS(GateFacts[رقم البوابة],GateFacts[رقم المشروع],GateFacts[[#This Row],[رقم المشروع]],GateFacts[منجزة],0),IF(_xlpm.m=0,9,_xlpm.m))</f>
        <v>5</v>
      </c>
      <c r="T256" s="53">
        <f ca="1">--(GateFacts[[#This Row],[رقم البوابة]]=GateFacts[[#This Row],[البوابة الحالية للمشروع]])</f>
        <v>0</v>
      </c>
      <c r="U256" s="53">
        <f ca="1">IF(AND(GateFacts[[#This Row],[الحالة]]="مكتمل",COUNTIFS(GateFacts[رقم المشروع],GateFacts[[#This Row],[رقم المشروع]],GateFacts[رقم البوابة],"&lt;"&amp;GateFacts[[#This Row],[رقم البوابة]],GateFacts[منجزة],0)&gt;0),1,0)</f>
        <v>0</v>
      </c>
      <c r="V256" s="53" t="e">
        <f>SUBTOTAL(103,GateFacts[[#This Row],[م]])*OR(SelRegion="الكل",GateFacts[[#This Row],[المنطقة]]=SelRegion)</f>
        <v>#REF!</v>
      </c>
      <c r="W256" s="74" t="str" cm="1">
        <f t="array" ref="W256">IF(ISNUMBER(GateFacts[[#This Row],[صف المصدر]]),INDEX(Table15[],GateFacts[[#This Row],[صف المصدر]],16),"")</f>
        <v>الشمالي الغربي</v>
      </c>
    </row>
    <row r="257" spans="1:23" x14ac:dyDescent="0.4">
      <c r="A257" s="53" cm="1">
        <f t="array" ref="A257">ROW()-ROW(GateFacts[#Headers])</f>
        <v>256</v>
      </c>
      <c r="B257" s="53">
        <f>INT((GateFacts[[#This Row],[م]]-1)/8)+1</f>
        <v>32</v>
      </c>
      <c r="C257" s="53">
        <f>MOD(GateFacts[[#This Row],[م]]-1,8)+1</f>
        <v>8</v>
      </c>
      <c r="D257" s="53" cm="1">
        <f t="array" ref="D257">IFERROR(INDEX(_xlfn.ANCHORARRAY(Settings!$H$2),GateFacts[[#This Row],[رقم المشروع]]),"")</f>
        <v>229</v>
      </c>
      <c r="E257" s="53" t="str" cm="1">
        <f t="array" ref="E257">INDEX(Table15[],GateFacts[[#This Row],[صف المصدر]],14)&amp;""</f>
        <v>P1492</v>
      </c>
      <c r="F257" s="53" t="str" cm="1">
        <f t="array" ref="F257">INDEX(Table15[],GateFacts[[#This Row],[صف المصدر]],15)&amp;""</f>
        <v>مشروع تنفيذ الحماية من أخطار السيول لمواقع محطات الضخ والمعالجة بمنطقة تبوك</v>
      </c>
      <c r="G257" s="53" t="str" cm="1">
        <f t="array" ref="G257">INDEX(Table15[],GateFacts[[#This Row],[صف المصدر]],17)&amp;""</f>
        <v>تبوك</v>
      </c>
      <c r="H257" s="58">
        <f>N(INDEX(Table15[],GateFacts[[#This Row],[صف المصدر]],18))</f>
        <v>18975000</v>
      </c>
      <c r="I257" s="53" t="str" cm="1">
        <f t="array" ref="I257">_xlfn.LET(_xlpm.x,TRIM(INDEX(Table15[],GateFacts[[#This Row],[صف المصدر]],22)&amp;""),IF(_xlpm.x="","غير محدد",_xlpm.x))</f>
        <v>معتمد دراسة جدوى وRFP ولم يطرح (في انتظار موافقة كفاءة الانفاق)</v>
      </c>
      <c r="J257" s="53" t="str">
        <f>"بوابة "&amp;GateFacts[[#This Row],[رقم البوابة]]</f>
        <v>بوابة 8</v>
      </c>
      <c r="K257" s="53" t="str" cm="1">
        <f t="array" ref="K257">INDEX(Settings!$E$2:$E$9,GateFacts[[#This Row],[رقم البوابة]])</f>
        <v>التسليم و الاغلاق</v>
      </c>
      <c r="L257" s="53" t="str" cm="1">
        <f t="array" ref="L257">_xlfn.LET(_xlpm.c,INDEX(Table15[],GateFacts[[#This Row],[صف المصدر]],9-GateFacts[[#This Row],[رقم البوابة]]),IF(ISBLANK(_xlpm.c),"",_xlpm.c))</f>
        <v/>
      </c>
      <c r="M25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57" s="56" t="str" cm="1">
        <f t="array" ref="N257">_xlfn.LET(_xlpm.r,GateFacts[[#This Row],[صف المصدر]],_xlpm.g,GateFacts[[#This Row],[رقم البوابة]],_xlpm.pd,IF(AND(ISNUMBER(_xlpm.r),_xlpm.g&gt;=6,_xlpm.g&lt;=8),INDEX(Table15[],_xlpm.r,19+_xlpm.g),""),IF(ISNUMBER(_xlpm.pd),_xlpm.pd,""))</f>
        <v/>
      </c>
      <c r="O2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57" s="53" t="str">
        <f ca="1">IF(ISNUMBER(GateFacts[[#This Row],[تاريخ البوابة]]),GateFacts[[#This Row],[تاريخ البوابة]]-TODAY(),"")</f>
        <v/>
      </c>
      <c r="Q257" s="53" t="str">
        <f>IF(ISNUMBER(GateFacts[[#This Row],[تاريخ البوابة]]),TEXT(GateFacts[[#This Row],[تاريخ البوابة]],"yyyy-mm"),"بدون تاريخ")</f>
        <v>بدون تاريخ</v>
      </c>
      <c r="R257" s="53">
        <f ca="1">--OR(GateFacts[[#This Row],[الحالة]]="مكتمل",GateFacts[[#This Row],[الحالة]]="لا ينطبق")</f>
        <v>0</v>
      </c>
      <c r="S257" s="53">
        <f ca="1">_xlfn.LET(_xlpm.m,_xlfn.MINIFS(GateFacts[رقم البوابة],GateFacts[رقم المشروع],GateFacts[[#This Row],[رقم المشروع]],GateFacts[منجزة],0),IF(_xlpm.m=0,9,_xlpm.m))</f>
        <v>5</v>
      </c>
      <c r="T257" s="53">
        <f ca="1">--(GateFacts[[#This Row],[رقم البوابة]]=GateFacts[[#This Row],[البوابة الحالية للمشروع]])</f>
        <v>0</v>
      </c>
      <c r="U257" s="53">
        <f ca="1">IF(AND(GateFacts[[#This Row],[الحالة]]="مكتمل",COUNTIFS(GateFacts[رقم المشروع],GateFacts[[#This Row],[رقم المشروع]],GateFacts[رقم البوابة],"&lt;"&amp;GateFacts[[#This Row],[رقم البوابة]],GateFacts[منجزة],0)&gt;0),1,0)</f>
        <v>0</v>
      </c>
      <c r="V257" s="53" t="e">
        <f>SUBTOTAL(103,GateFacts[[#This Row],[م]])*OR(SelRegion="الكل",GateFacts[[#This Row],[المنطقة]]=SelRegion)</f>
        <v>#REF!</v>
      </c>
      <c r="W257" s="74" t="str" cm="1">
        <f t="array" ref="W257">IF(ISNUMBER(GateFacts[[#This Row],[صف المصدر]]),INDEX(Table15[],GateFacts[[#This Row],[صف المصدر]],16),"")</f>
        <v>الشمالي الغربي</v>
      </c>
    </row>
    <row r="258" spans="1:23" x14ac:dyDescent="0.4">
      <c r="A258" s="53" cm="1">
        <f t="array" ref="A258">ROW()-ROW(GateFacts[#Headers])</f>
        <v>257</v>
      </c>
      <c r="B258" s="53">
        <f>INT((GateFacts[[#This Row],[م]]-1)/8)+1</f>
        <v>33</v>
      </c>
      <c r="C258" s="53">
        <f>MOD(GateFacts[[#This Row],[م]]-1,8)+1</f>
        <v>1</v>
      </c>
      <c r="D258" s="53" cm="1">
        <f t="array" ref="D258">IFERROR(INDEX(_xlfn.ANCHORARRAY(Settings!$H$2),GateFacts[[#This Row],[رقم المشروع]]),"")</f>
        <v>230</v>
      </c>
      <c r="E258" s="53" t="str" cm="1">
        <f t="array" ref="E258">INDEX(Table15[],GateFacts[[#This Row],[صف المصدر]],14)&amp;""</f>
        <v>P1490-1</v>
      </c>
      <c r="F258" s="53" t="str" cm="1">
        <f t="array" ref="F258">INDEX(Table15[],GateFacts[[#This Row],[صف المصدر]],15)&amp;""</f>
        <v>مشروع إعادة تأهيل محطة رفع مياه الصرف الصحي بمدينة بتبوك</v>
      </c>
      <c r="G258" s="53" t="str" cm="1">
        <f t="array" ref="G258">INDEX(Table15[],GateFacts[[#This Row],[صف المصدر]],17)&amp;""</f>
        <v>تبوك</v>
      </c>
      <c r="H258" s="58">
        <f>N(INDEX(Table15[],GateFacts[[#This Row],[صف المصدر]],18))</f>
        <v>16861530</v>
      </c>
      <c r="I258" s="53" t="str" cm="1">
        <f t="array" ref="I258">_xlfn.LET(_xlpm.x,TRIM(INDEX(Table15[],GateFacts[[#This Row],[صف المصدر]],22)&amp;""),IF(_xlpm.x="","غير محدد",_xlpm.x))</f>
        <v>إعادة طرح</v>
      </c>
      <c r="J258" s="53" t="str">
        <f>"بوابة "&amp;GateFacts[[#This Row],[رقم البوابة]]</f>
        <v>بوابة 1</v>
      </c>
      <c r="K258" s="53" t="str" cm="1">
        <f t="array" ref="K258">INDEX(Settings!$E$2:$E$9,GateFacts[[#This Row],[رقم البوابة]])</f>
        <v>تخطيط استراتيجي</v>
      </c>
      <c r="L258" s="53" t="str" cm="1">
        <f t="array" ref="L258">_xlfn.LET(_xlpm.c,INDEX(Table15[],GateFacts[[#This Row],[صف المصدر]],9-GateFacts[[#This Row],[رقم البوابة]]),IF(ISBLANK(_xlpm.c),"",_xlpm.c))</f>
        <v>مكتمل</v>
      </c>
      <c r="M2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58" s="56" t="str" cm="1">
        <f t="array" ref="N258">_xlfn.LET(_xlpm.r,GateFacts[[#This Row],[صف المصدر]],_xlpm.g,GateFacts[[#This Row],[رقم البوابة]],_xlpm.pd,IF(AND(ISNUMBER(_xlpm.r),_xlpm.g&gt;=6,_xlpm.g&lt;=8),INDEX(Table15[],_xlpm.r,19+_xlpm.g),""),IF(ISNUMBER(_xlpm.pd),_xlpm.pd,""))</f>
        <v/>
      </c>
      <c r="O2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58" s="53" t="str">
        <f ca="1">IF(ISNUMBER(GateFacts[[#This Row],[تاريخ البوابة]]),GateFacts[[#This Row],[تاريخ البوابة]]-TODAY(),"")</f>
        <v/>
      </c>
      <c r="Q258" s="53" t="str">
        <f>IF(ISNUMBER(GateFacts[[#This Row],[تاريخ البوابة]]),TEXT(GateFacts[[#This Row],[تاريخ البوابة]],"yyyy-mm"),"بدون تاريخ")</f>
        <v>بدون تاريخ</v>
      </c>
      <c r="R258" s="53">
        <f ca="1">--OR(GateFacts[[#This Row],[الحالة]]="مكتمل",GateFacts[[#This Row],[الحالة]]="لا ينطبق")</f>
        <v>1</v>
      </c>
      <c r="S258" s="53">
        <f ca="1">_xlfn.LET(_xlpm.m,_xlfn.MINIFS(GateFacts[رقم البوابة],GateFacts[رقم المشروع],GateFacts[[#This Row],[رقم المشروع]],GateFacts[منجزة],0),IF(_xlpm.m=0,9,_xlpm.m))</f>
        <v>5</v>
      </c>
      <c r="T258" s="53">
        <f ca="1">--(GateFacts[[#This Row],[رقم البوابة]]=GateFacts[[#This Row],[البوابة الحالية للمشروع]])</f>
        <v>0</v>
      </c>
      <c r="U258" s="53">
        <f ca="1">IF(AND(GateFacts[[#This Row],[الحالة]]="مكتمل",COUNTIFS(GateFacts[رقم المشروع],GateFacts[[#This Row],[رقم المشروع]],GateFacts[رقم البوابة],"&lt;"&amp;GateFacts[[#This Row],[رقم البوابة]],GateFacts[منجزة],0)&gt;0),1,0)</f>
        <v>0</v>
      </c>
      <c r="V258" s="53" t="e">
        <f>SUBTOTAL(103,GateFacts[[#This Row],[م]])*OR(SelRegion="الكل",GateFacts[[#This Row],[المنطقة]]=SelRegion)</f>
        <v>#REF!</v>
      </c>
      <c r="W258" s="74" t="str" cm="1">
        <f t="array" ref="W258">IF(ISNUMBER(GateFacts[[#This Row],[صف المصدر]]),INDEX(Table15[],GateFacts[[#This Row],[صف المصدر]],16),"")</f>
        <v>الشمالي الغربي</v>
      </c>
    </row>
    <row r="259" spans="1:23" x14ac:dyDescent="0.4">
      <c r="A259" s="53" cm="1">
        <f t="array" ref="A259">ROW()-ROW(GateFacts[#Headers])</f>
        <v>258</v>
      </c>
      <c r="B259" s="53">
        <f>INT((GateFacts[[#This Row],[م]]-1)/8)+1</f>
        <v>33</v>
      </c>
      <c r="C259" s="53">
        <f>MOD(GateFacts[[#This Row],[م]]-1,8)+1</f>
        <v>2</v>
      </c>
      <c r="D259" s="53" cm="1">
        <f t="array" ref="D259">IFERROR(INDEX(_xlfn.ANCHORARRAY(Settings!$H$2),GateFacts[[#This Row],[رقم المشروع]]),"")</f>
        <v>230</v>
      </c>
      <c r="E259" s="53" t="str" cm="1">
        <f t="array" ref="E259">INDEX(Table15[],GateFacts[[#This Row],[صف المصدر]],14)&amp;""</f>
        <v>P1490-1</v>
      </c>
      <c r="F259" s="53" t="str" cm="1">
        <f t="array" ref="F259">INDEX(Table15[],GateFacts[[#This Row],[صف المصدر]],15)&amp;""</f>
        <v>مشروع إعادة تأهيل محطة رفع مياه الصرف الصحي بمدينة بتبوك</v>
      </c>
      <c r="G259" s="53" t="str" cm="1">
        <f t="array" ref="G259">INDEX(Table15[],GateFacts[[#This Row],[صف المصدر]],17)&amp;""</f>
        <v>تبوك</v>
      </c>
      <c r="H259" s="58">
        <f>N(INDEX(Table15[],GateFacts[[#This Row],[صف المصدر]],18))</f>
        <v>16861530</v>
      </c>
      <c r="I259" s="53" t="str" cm="1">
        <f t="array" ref="I259">_xlfn.LET(_xlpm.x,TRIM(INDEX(Table15[],GateFacts[[#This Row],[صف المصدر]],22)&amp;""),IF(_xlpm.x="","غير محدد",_xlpm.x))</f>
        <v>إعادة طرح</v>
      </c>
      <c r="J259" s="53" t="str">
        <f>"بوابة "&amp;GateFacts[[#This Row],[رقم البوابة]]</f>
        <v>بوابة 2</v>
      </c>
      <c r="K259" s="53" t="str" cm="1">
        <f t="array" ref="K259">INDEX(Settings!$E$2:$E$9,GateFacts[[#This Row],[رقم البوابة]])</f>
        <v>التخطيط الاولي</v>
      </c>
      <c r="L259" s="53" t="str" cm="1">
        <f t="array" ref="L259">_xlfn.LET(_xlpm.c,INDEX(Table15[],GateFacts[[#This Row],[صف المصدر]],9-GateFacts[[#This Row],[رقم البوابة]]),IF(ISBLANK(_xlpm.c),"",_xlpm.c))</f>
        <v>مكتمل</v>
      </c>
      <c r="M25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59" s="56" t="str" cm="1">
        <f t="array" ref="N259">_xlfn.LET(_xlpm.r,GateFacts[[#This Row],[صف المصدر]],_xlpm.g,GateFacts[[#This Row],[رقم البوابة]],_xlpm.pd,IF(AND(ISNUMBER(_xlpm.r),_xlpm.g&gt;=6,_xlpm.g&lt;=8),INDEX(Table15[],_xlpm.r,19+_xlpm.g),""),IF(ISNUMBER(_xlpm.pd),_xlpm.pd,""))</f>
        <v/>
      </c>
      <c r="O2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59" s="53" t="str">
        <f ca="1">IF(ISNUMBER(GateFacts[[#This Row],[تاريخ البوابة]]),GateFacts[[#This Row],[تاريخ البوابة]]-TODAY(),"")</f>
        <v/>
      </c>
      <c r="Q259" s="53" t="str">
        <f>IF(ISNUMBER(GateFacts[[#This Row],[تاريخ البوابة]]),TEXT(GateFacts[[#This Row],[تاريخ البوابة]],"yyyy-mm"),"بدون تاريخ")</f>
        <v>بدون تاريخ</v>
      </c>
      <c r="R259" s="53">
        <f ca="1">--OR(GateFacts[[#This Row],[الحالة]]="مكتمل",GateFacts[[#This Row],[الحالة]]="لا ينطبق")</f>
        <v>1</v>
      </c>
      <c r="S259" s="53">
        <f ca="1">_xlfn.LET(_xlpm.m,_xlfn.MINIFS(GateFacts[رقم البوابة],GateFacts[رقم المشروع],GateFacts[[#This Row],[رقم المشروع]],GateFacts[منجزة],0),IF(_xlpm.m=0,9,_xlpm.m))</f>
        <v>5</v>
      </c>
      <c r="T259" s="53">
        <f ca="1">--(GateFacts[[#This Row],[رقم البوابة]]=GateFacts[[#This Row],[البوابة الحالية للمشروع]])</f>
        <v>0</v>
      </c>
      <c r="U259" s="53">
        <f ca="1">IF(AND(GateFacts[[#This Row],[الحالة]]="مكتمل",COUNTIFS(GateFacts[رقم المشروع],GateFacts[[#This Row],[رقم المشروع]],GateFacts[رقم البوابة],"&lt;"&amp;GateFacts[[#This Row],[رقم البوابة]],GateFacts[منجزة],0)&gt;0),1,0)</f>
        <v>0</v>
      </c>
      <c r="V259" s="53" t="e">
        <f>SUBTOTAL(103,GateFacts[[#This Row],[م]])*OR(SelRegion="الكل",GateFacts[[#This Row],[المنطقة]]=SelRegion)</f>
        <v>#REF!</v>
      </c>
      <c r="W259" s="74" t="str" cm="1">
        <f t="array" ref="W259">IF(ISNUMBER(GateFacts[[#This Row],[صف المصدر]]),INDEX(Table15[],GateFacts[[#This Row],[صف المصدر]],16),"")</f>
        <v>الشمالي الغربي</v>
      </c>
    </row>
    <row r="260" spans="1:23" x14ac:dyDescent="0.4">
      <c r="A260" s="53" cm="1">
        <f t="array" ref="A260">ROW()-ROW(GateFacts[#Headers])</f>
        <v>259</v>
      </c>
      <c r="B260" s="53">
        <f>INT((GateFacts[[#This Row],[م]]-1)/8)+1</f>
        <v>33</v>
      </c>
      <c r="C260" s="53">
        <f>MOD(GateFacts[[#This Row],[م]]-1,8)+1</f>
        <v>3</v>
      </c>
      <c r="D260" s="53" cm="1">
        <f t="array" ref="D260">IFERROR(INDEX(_xlfn.ANCHORARRAY(Settings!$H$2),GateFacts[[#This Row],[رقم المشروع]]),"")</f>
        <v>230</v>
      </c>
      <c r="E260" s="53" t="str" cm="1">
        <f t="array" ref="E260">INDEX(Table15[],GateFacts[[#This Row],[صف المصدر]],14)&amp;""</f>
        <v>P1490-1</v>
      </c>
      <c r="F260" s="53" t="str" cm="1">
        <f t="array" ref="F260">INDEX(Table15[],GateFacts[[#This Row],[صف المصدر]],15)&amp;""</f>
        <v>مشروع إعادة تأهيل محطة رفع مياه الصرف الصحي بمدينة بتبوك</v>
      </c>
      <c r="G260" s="53" t="str" cm="1">
        <f t="array" ref="G260">INDEX(Table15[],GateFacts[[#This Row],[صف المصدر]],17)&amp;""</f>
        <v>تبوك</v>
      </c>
      <c r="H260" s="58">
        <f>N(INDEX(Table15[],GateFacts[[#This Row],[صف المصدر]],18))</f>
        <v>16861530</v>
      </c>
      <c r="I260" s="53" t="str" cm="1">
        <f t="array" ref="I260">_xlfn.LET(_xlpm.x,TRIM(INDEX(Table15[],GateFacts[[#This Row],[صف المصدر]],22)&amp;""),IF(_xlpm.x="","غير محدد",_xlpm.x))</f>
        <v>إعادة طرح</v>
      </c>
      <c r="J260" s="53" t="str">
        <f>"بوابة "&amp;GateFacts[[#This Row],[رقم البوابة]]</f>
        <v>بوابة 3</v>
      </c>
      <c r="K260" s="53" t="str" cm="1">
        <f t="array" ref="K260">INDEX(Settings!$E$2:$E$9,GateFacts[[#This Row],[رقم البوابة]])</f>
        <v>الطرح للتصميم</v>
      </c>
      <c r="L260" s="53" t="str" cm="1">
        <f t="array" ref="L260">_xlfn.LET(_xlpm.c,INDEX(Table15[],GateFacts[[#This Row],[صف المصدر]],9-GateFacts[[#This Row],[رقم البوابة]]),IF(ISBLANK(_xlpm.c),"",_xlpm.c))</f>
        <v>لا ينطبق</v>
      </c>
      <c r="M26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60" s="56" t="str" cm="1">
        <f t="array" ref="N260">_xlfn.LET(_xlpm.r,GateFacts[[#This Row],[صف المصدر]],_xlpm.g,GateFacts[[#This Row],[رقم البوابة]],_xlpm.pd,IF(AND(ISNUMBER(_xlpm.r),_xlpm.g&gt;=6,_xlpm.g&lt;=8),INDEX(Table15[],_xlpm.r,19+_xlpm.g),""),IF(ISNUMBER(_xlpm.pd),_xlpm.pd,""))</f>
        <v/>
      </c>
      <c r="O2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60" s="53" t="str">
        <f ca="1">IF(ISNUMBER(GateFacts[[#This Row],[تاريخ البوابة]]),GateFacts[[#This Row],[تاريخ البوابة]]-TODAY(),"")</f>
        <v/>
      </c>
      <c r="Q260" s="53" t="str">
        <f>IF(ISNUMBER(GateFacts[[#This Row],[تاريخ البوابة]]),TEXT(GateFacts[[#This Row],[تاريخ البوابة]],"yyyy-mm"),"بدون تاريخ")</f>
        <v>بدون تاريخ</v>
      </c>
      <c r="R260" s="53">
        <f ca="1">--OR(GateFacts[[#This Row],[الحالة]]="مكتمل",GateFacts[[#This Row],[الحالة]]="لا ينطبق")</f>
        <v>1</v>
      </c>
      <c r="S260" s="53">
        <f ca="1">_xlfn.LET(_xlpm.m,_xlfn.MINIFS(GateFacts[رقم البوابة],GateFacts[رقم المشروع],GateFacts[[#This Row],[رقم المشروع]],GateFacts[منجزة],0),IF(_xlpm.m=0,9,_xlpm.m))</f>
        <v>5</v>
      </c>
      <c r="T260" s="53">
        <f ca="1">--(GateFacts[[#This Row],[رقم البوابة]]=GateFacts[[#This Row],[البوابة الحالية للمشروع]])</f>
        <v>0</v>
      </c>
      <c r="U260" s="53">
        <f ca="1">IF(AND(GateFacts[[#This Row],[الحالة]]="مكتمل",COUNTIFS(GateFacts[رقم المشروع],GateFacts[[#This Row],[رقم المشروع]],GateFacts[رقم البوابة],"&lt;"&amp;GateFacts[[#This Row],[رقم البوابة]],GateFacts[منجزة],0)&gt;0),1,0)</f>
        <v>0</v>
      </c>
      <c r="V260" s="53" t="e">
        <f>SUBTOTAL(103,GateFacts[[#This Row],[م]])*OR(SelRegion="الكل",GateFacts[[#This Row],[المنطقة]]=SelRegion)</f>
        <v>#REF!</v>
      </c>
      <c r="W260" s="74" t="str" cm="1">
        <f t="array" ref="W260">IF(ISNUMBER(GateFacts[[#This Row],[صف المصدر]]),INDEX(Table15[],GateFacts[[#This Row],[صف المصدر]],16),"")</f>
        <v>الشمالي الغربي</v>
      </c>
    </row>
    <row r="261" spans="1:23" x14ac:dyDescent="0.4">
      <c r="A261" s="53" cm="1">
        <f t="array" ref="A261">ROW()-ROW(GateFacts[#Headers])</f>
        <v>260</v>
      </c>
      <c r="B261" s="53">
        <f>INT((GateFacts[[#This Row],[م]]-1)/8)+1</f>
        <v>33</v>
      </c>
      <c r="C261" s="53">
        <f>MOD(GateFacts[[#This Row],[م]]-1,8)+1</f>
        <v>4</v>
      </c>
      <c r="D261" s="53" cm="1">
        <f t="array" ref="D261">IFERROR(INDEX(_xlfn.ANCHORARRAY(Settings!$H$2),GateFacts[[#This Row],[رقم المشروع]]),"")</f>
        <v>230</v>
      </c>
      <c r="E261" s="53" t="str" cm="1">
        <f t="array" ref="E261">INDEX(Table15[],GateFacts[[#This Row],[صف المصدر]],14)&amp;""</f>
        <v>P1490-1</v>
      </c>
      <c r="F261" s="53" t="str" cm="1">
        <f t="array" ref="F261">INDEX(Table15[],GateFacts[[#This Row],[صف المصدر]],15)&amp;""</f>
        <v>مشروع إعادة تأهيل محطة رفع مياه الصرف الصحي بمدينة بتبوك</v>
      </c>
      <c r="G261" s="53" t="str" cm="1">
        <f t="array" ref="G261">INDEX(Table15[],GateFacts[[#This Row],[صف المصدر]],17)&amp;""</f>
        <v>تبوك</v>
      </c>
      <c r="H261" s="58">
        <f>N(INDEX(Table15[],GateFacts[[#This Row],[صف المصدر]],18))</f>
        <v>16861530</v>
      </c>
      <c r="I261" s="53" t="str" cm="1">
        <f t="array" ref="I261">_xlfn.LET(_xlpm.x,TRIM(INDEX(Table15[],GateFacts[[#This Row],[صف المصدر]],22)&amp;""),IF(_xlpm.x="","غير محدد",_xlpm.x))</f>
        <v>إعادة طرح</v>
      </c>
      <c r="J261" s="53" t="str">
        <f>"بوابة "&amp;GateFacts[[#This Row],[رقم البوابة]]</f>
        <v>بوابة 4</v>
      </c>
      <c r="K261" s="53" t="str" cm="1">
        <f t="array" ref="K261">INDEX(Settings!$E$2:$E$9,GateFacts[[#This Row],[رقم البوابة]])</f>
        <v>التصميم</v>
      </c>
      <c r="L261" s="53" t="str" cm="1">
        <f t="array" ref="L261">_xlfn.LET(_xlpm.c,INDEX(Table15[],GateFacts[[#This Row],[صف المصدر]],9-GateFacts[[#This Row],[رقم البوابة]]),IF(ISBLANK(_xlpm.c),"",_xlpm.c))</f>
        <v>مكتمل</v>
      </c>
      <c r="M26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61" s="56" t="str" cm="1">
        <f t="array" ref="N261">_xlfn.LET(_xlpm.r,GateFacts[[#This Row],[صف المصدر]],_xlpm.g,GateFacts[[#This Row],[رقم البوابة]],_xlpm.pd,IF(AND(ISNUMBER(_xlpm.r),_xlpm.g&gt;=6,_xlpm.g&lt;=8),INDEX(Table15[],_xlpm.r,19+_xlpm.g),""),IF(ISNUMBER(_xlpm.pd),_xlpm.pd,""))</f>
        <v/>
      </c>
      <c r="O2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61" s="53" t="str">
        <f ca="1">IF(ISNUMBER(GateFacts[[#This Row],[تاريخ البوابة]]),GateFacts[[#This Row],[تاريخ البوابة]]-TODAY(),"")</f>
        <v/>
      </c>
      <c r="Q261" s="53" t="str">
        <f>IF(ISNUMBER(GateFacts[[#This Row],[تاريخ البوابة]]),TEXT(GateFacts[[#This Row],[تاريخ البوابة]],"yyyy-mm"),"بدون تاريخ")</f>
        <v>بدون تاريخ</v>
      </c>
      <c r="R261" s="53">
        <f ca="1">--OR(GateFacts[[#This Row],[الحالة]]="مكتمل",GateFacts[[#This Row],[الحالة]]="لا ينطبق")</f>
        <v>1</v>
      </c>
      <c r="S261" s="53">
        <f ca="1">_xlfn.LET(_xlpm.m,_xlfn.MINIFS(GateFacts[رقم البوابة],GateFacts[رقم المشروع],GateFacts[[#This Row],[رقم المشروع]],GateFacts[منجزة],0),IF(_xlpm.m=0,9,_xlpm.m))</f>
        <v>5</v>
      </c>
      <c r="T261" s="53">
        <f ca="1">--(GateFacts[[#This Row],[رقم البوابة]]=GateFacts[[#This Row],[البوابة الحالية للمشروع]])</f>
        <v>0</v>
      </c>
      <c r="U261" s="53">
        <f ca="1">IF(AND(GateFacts[[#This Row],[الحالة]]="مكتمل",COUNTIFS(GateFacts[رقم المشروع],GateFacts[[#This Row],[رقم المشروع]],GateFacts[رقم البوابة],"&lt;"&amp;GateFacts[[#This Row],[رقم البوابة]],GateFacts[منجزة],0)&gt;0),1,0)</f>
        <v>0</v>
      </c>
      <c r="V261" s="53" t="e">
        <f>SUBTOTAL(103,GateFacts[[#This Row],[م]])*OR(SelRegion="الكل",GateFacts[[#This Row],[المنطقة]]=SelRegion)</f>
        <v>#REF!</v>
      </c>
      <c r="W261" s="74" t="str" cm="1">
        <f t="array" ref="W261">IF(ISNUMBER(GateFacts[[#This Row],[صف المصدر]]),INDEX(Table15[],GateFacts[[#This Row],[صف المصدر]],16),"")</f>
        <v>الشمالي الغربي</v>
      </c>
    </row>
    <row r="262" spans="1:23" x14ac:dyDescent="0.4">
      <c r="A262" s="53" cm="1">
        <f t="array" ref="A262">ROW()-ROW(GateFacts[#Headers])</f>
        <v>261</v>
      </c>
      <c r="B262" s="53">
        <f>INT((GateFacts[[#This Row],[م]]-1)/8)+1</f>
        <v>33</v>
      </c>
      <c r="C262" s="53">
        <f>MOD(GateFacts[[#This Row],[م]]-1,8)+1</f>
        <v>5</v>
      </c>
      <c r="D262" s="53" cm="1">
        <f t="array" ref="D262">IFERROR(INDEX(_xlfn.ANCHORARRAY(Settings!$H$2),GateFacts[[#This Row],[رقم المشروع]]),"")</f>
        <v>230</v>
      </c>
      <c r="E262" s="53" t="str" cm="1">
        <f t="array" ref="E262">INDEX(Table15[],GateFacts[[#This Row],[صف المصدر]],14)&amp;""</f>
        <v>P1490-1</v>
      </c>
      <c r="F262" s="53" t="str" cm="1">
        <f t="array" ref="F262">INDEX(Table15[],GateFacts[[#This Row],[صف المصدر]],15)&amp;""</f>
        <v>مشروع إعادة تأهيل محطة رفع مياه الصرف الصحي بمدينة بتبوك</v>
      </c>
      <c r="G262" s="53" t="str" cm="1">
        <f t="array" ref="G262">INDEX(Table15[],GateFacts[[#This Row],[صف المصدر]],17)&amp;""</f>
        <v>تبوك</v>
      </c>
      <c r="H262" s="58">
        <f>N(INDEX(Table15[],GateFacts[[#This Row],[صف المصدر]],18))</f>
        <v>16861530</v>
      </c>
      <c r="I262" s="53" t="str" cm="1">
        <f t="array" ref="I262">_xlfn.LET(_xlpm.x,TRIM(INDEX(Table15[],GateFacts[[#This Row],[صف المصدر]],22)&amp;""),IF(_xlpm.x="","غير محدد",_xlpm.x))</f>
        <v>إعادة طرح</v>
      </c>
      <c r="J262" s="53" t="str">
        <f>"بوابة "&amp;GateFacts[[#This Row],[رقم البوابة]]</f>
        <v>بوابة 5</v>
      </c>
      <c r="K262" s="53" t="str" cm="1">
        <f t="array" ref="K262">INDEX(Settings!$E$2:$E$9,GateFacts[[#This Row],[رقم البوابة]])</f>
        <v>الطرح للتنفيذ</v>
      </c>
      <c r="L262" s="53" t="str" cm="1">
        <f t="array" ref="L262">_xlfn.LET(_xlpm.c,INDEX(Table15[],GateFacts[[#This Row],[صف المصدر]],9-GateFacts[[#This Row],[رقم البوابة]]),IF(ISBLANK(_xlpm.c),"",_xlpm.c))</f>
        <v>جاري</v>
      </c>
      <c r="M262"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62" s="56" t="str" cm="1">
        <f t="array" ref="N262">_xlfn.LET(_xlpm.r,GateFacts[[#This Row],[صف المصدر]],_xlpm.g,GateFacts[[#This Row],[رقم البوابة]],_xlpm.pd,IF(AND(ISNUMBER(_xlpm.r),_xlpm.g&gt;=6,_xlpm.g&lt;=8),INDEX(Table15[],_xlpm.r,19+_xlpm.g),""),IF(ISNUMBER(_xlpm.pd),_xlpm.pd,""))</f>
        <v/>
      </c>
      <c r="O2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62" s="53" t="str">
        <f ca="1">IF(ISNUMBER(GateFacts[[#This Row],[تاريخ البوابة]]),GateFacts[[#This Row],[تاريخ البوابة]]-TODAY(),"")</f>
        <v/>
      </c>
      <c r="Q262" s="53" t="str">
        <f>IF(ISNUMBER(GateFacts[[#This Row],[تاريخ البوابة]]),TEXT(GateFacts[[#This Row],[تاريخ البوابة]],"yyyy-mm"),"بدون تاريخ")</f>
        <v>بدون تاريخ</v>
      </c>
      <c r="R262" s="53">
        <f ca="1">--OR(GateFacts[[#This Row],[الحالة]]="مكتمل",GateFacts[[#This Row],[الحالة]]="لا ينطبق")</f>
        <v>0</v>
      </c>
      <c r="S262" s="53">
        <f ca="1">_xlfn.LET(_xlpm.m,_xlfn.MINIFS(GateFacts[رقم البوابة],GateFacts[رقم المشروع],GateFacts[[#This Row],[رقم المشروع]],GateFacts[منجزة],0),IF(_xlpm.m=0,9,_xlpm.m))</f>
        <v>5</v>
      </c>
      <c r="T262" s="53">
        <f ca="1">--(GateFacts[[#This Row],[رقم البوابة]]=GateFacts[[#This Row],[البوابة الحالية للمشروع]])</f>
        <v>1</v>
      </c>
      <c r="U262" s="53">
        <f ca="1">IF(AND(GateFacts[[#This Row],[الحالة]]="مكتمل",COUNTIFS(GateFacts[رقم المشروع],GateFacts[[#This Row],[رقم المشروع]],GateFacts[رقم البوابة],"&lt;"&amp;GateFacts[[#This Row],[رقم البوابة]],GateFacts[منجزة],0)&gt;0),1,0)</f>
        <v>0</v>
      </c>
      <c r="V262" s="53" t="e">
        <f>SUBTOTAL(103,GateFacts[[#This Row],[م]])*OR(SelRegion="الكل",GateFacts[[#This Row],[المنطقة]]=SelRegion)</f>
        <v>#REF!</v>
      </c>
      <c r="W262" s="74" t="str" cm="1">
        <f t="array" ref="W262">IF(ISNUMBER(GateFacts[[#This Row],[صف المصدر]]),INDEX(Table15[],GateFacts[[#This Row],[صف المصدر]],16),"")</f>
        <v>الشمالي الغربي</v>
      </c>
    </row>
    <row r="263" spans="1:23" x14ac:dyDescent="0.4">
      <c r="A263" s="53" cm="1">
        <f t="array" ref="A263">ROW()-ROW(GateFacts[#Headers])</f>
        <v>262</v>
      </c>
      <c r="B263" s="53">
        <f>INT((GateFacts[[#This Row],[م]]-1)/8)+1</f>
        <v>33</v>
      </c>
      <c r="C263" s="53">
        <f>MOD(GateFacts[[#This Row],[م]]-1,8)+1</f>
        <v>6</v>
      </c>
      <c r="D263" s="53" cm="1">
        <f t="array" ref="D263">IFERROR(INDEX(_xlfn.ANCHORARRAY(Settings!$H$2),GateFacts[[#This Row],[رقم المشروع]]),"")</f>
        <v>230</v>
      </c>
      <c r="E263" s="53" t="str" cm="1">
        <f t="array" ref="E263">INDEX(Table15[],GateFacts[[#This Row],[صف المصدر]],14)&amp;""</f>
        <v>P1490-1</v>
      </c>
      <c r="F263" s="53" t="str" cm="1">
        <f t="array" ref="F263">INDEX(Table15[],GateFacts[[#This Row],[صف المصدر]],15)&amp;""</f>
        <v>مشروع إعادة تأهيل محطة رفع مياه الصرف الصحي بمدينة بتبوك</v>
      </c>
      <c r="G263" s="53" t="str" cm="1">
        <f t="array" ref="G263">INDEX(Table15[],GateFacts[[#This Row],[صف المصدر]],17)&amp;""</f>
        <v>تبوك</v>
      </c>
      <c r="H263" s="58">
        <f>N(INDEX(Table15[],GateFacts[[#This Row],[صف المصدر]],18))</f>
        <v>16861530</v>
      </c>
      <c r="I263" s="53" t="str" cm="1">
        <f t="array" ref="I263">_xlfn.LET(_xlpm.x,TRIM(INDEX(Table15[],GateFacts[[#This Row],[صف المصدر]],22)&amp;""),IF(_xlpm.x="","غير محدد",_xlpm.x))</f>
        <v>إعادة طرح</v>
      </c>
      <c r="J263" s="53" t="str">
        <f>"بوابة "&amp;GateFacts[[#This Row],[رقم البوابة]]</f>
        <v>بوابة 6</v>
      </c>
      <c r="K263" s="53" t="str" cm="1">
        <f t="array" ref="K263">INDEX(Settings!$E$2:$E$9,GateFacts[[#This Row],[رقم البوابة]])</f>
        <v>التنفيذ</v>
      </c>
      <c r="L263" s="53" t="str" cm="1">
        <f t="array" ref="L263">_xlfn.LET(_xlpm.c,INDEX(Table15[],GateFacts[[#This Row],[صف المصدر]],9-GateFacts[[#This Row],[رقم البوابة]]),IF(ISBLANK(_xlpm.c),"",_xlpm.c))</f>
        <v/>
      </c>
      <c r="M26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63" s="56" t="str" cm="1">
        <f t="array" ref="N263">_xlfn.LET(_xlpm.r,GateFacts[[#This Row],[صف المصدر]],_xlpm.g,GateFacts[[#This Row],[رقم البوابة]],_xlpm.pd,IF(AND(ISNUMBER(_xlpm.r),_xlpm.g&gt;=6,_xlpm.g&lt;=8),INDEX(Table15[],_xlpm.r,19+_xlpm.g),""),IF(ISNUMBER(_xlpm.pd),_xlpm.pd,""))</f>
        <v/>
      </c>
      <c r="O2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63" s="53" t="str">
        <f ca="1">IF(ISNUMBER(GateFacts[[#This Row],[تاريخ البوابة]]),GateFacts[[#This Row],[تاريخ البوابة]]-TODAY(),"")</f>
        <v/>
      </c>
      <c r="Q263" s="53" t="str">
        <f>IF(ISNUMBER(GateFacts[[#This Row],[تاريخ البوابة]]),TEXT(GateFacts[[#This Row],[تاريخ البوابة]],"yyyy-mm"),"بدون تاريخ")</f>
        <v>بدون تاريخ</v>
      </c>
      <c r="R263" s="53">
        <f ca="1">--OR(GateFacts[[#This Row],[الحالة]]="مكتمل",GateFacts[[#This Row],[الحالة]]="لا ينطبق")</f>
        <v>0</v>
      </c>
      <c r="S263" s="53">
        <f ca="1">_xlfn.LET(_xlpm.m,_xlfn.MINIFS(GateFacts[رقم البوابة],GateFacts[رقم المشروع],GateFacts[[#This Row],[رقم المشروع]],GateFacts[منجزة],0),IF(_xlpm.m=0,9,_xlpm.m))</f>
        <v>5</v>
      </c>
      <c r="T263" s="53">
        <f ca="1">--(GateFacts[[#This Row],[رقم البوابة]]=GateFacts[[#This Row],[البوابة الحالية للمشروع]])</f>
        <v>0</v>
      </c>
      <c r="U263" s="53">
        <f ca="1">IF(AND(GateFacts[[#This Row],[الحالة]]="مكتمل",COUNTIFS(GateFacts[رقم المشروع],GateFacts[[#This Row],[رقم المشروع]],GateFacts[رقم البوابة],"&lt;"&amp;GateFacts[[#This Row],[رقم البوابة]],GateFacts[منجزة],0)&gt;0),1,0)</f>
        <v>0</v>
      </c>
      <c r="V263" s="53" t="e">
        <f>SUBTOTAL(103,GateFacts[[#This Row],[م]])*OR(SelRegion="الكل",GateFacts[[#This Row],[المنطقة]]=SelRegion)</f>
        <v>#REF!</v>
      </c>
      <c r="W263" s="74" t="str" cm="1">
        <f t="array" ref="W263">IF(ISNUMBER(GateFacts[[#This Row],[صف المصدر]]),INDEX(Table15[],GateFacts[[#This Row],[صف المصدر]],16),"")</f>
        <v>الشمالي الغربي</v>
      </c>
    </row>
    <row r="264" spans="1:23" x14ac:dyDescent="0.4">
      <c r="A264" s="53" cm="1">
        <f t="array" ref="A264">ROW()-ROW(GateFacts[#Headers])</f>
        <v>263</v>
      </c>
      <c r="B264" s="53">
        <f>INT((GateFacts[[#This Row],[م]]-1)/8)+1</f>
        <v>33</v>
      </c>
      <c r="C264" s="53">
        <f>MOD(GateFacts[[#This Row],[م]]-1,8)+1</f>
        <v>7</v>
      </c>
      <c r="D264" s="53" cm="1">
        <f t="array" ref="D264">IFERROR(INDEX(_xlfn.ANCHORARRAY(Settings!$H$2),GateFacts[[#This Row],[رقم المشروع]]),"")</f>
        <v>230</v>
      </c>
      <c r="E264" s="53" t="str" cm="1">
        <f t="array" ref="E264">INDEX(Table15[],GateFacts[[#This Row],[صف المصدر]],14)&amp;""</f>
        <v>P1490-1</v>
      </c>
      <c r="F264" s="53" t="str" cm="1">
        <f t="array" ref="F264">INDEX(Table15[],GateFacts[[#This Row],[صف المصدر]],15)&amp;""</f>
        <v>مشروع إعادة تأهيل محطة رفع مياه الصرف الصحي بمدينة بتبوك</v>
      </c>
      <c r="G264" s="53" t="str" cm="1">
        <f t="array" ref="G264">INDEX(Table15[],GateFacts[[#This Row],[صف المصدر]],17)&amp;""</f>
        <v>تبوك</v>
      </c>
      <c r="H264" s="58">
        <f>N(INDEX(Table15[],GateFacts[[#This Row],[صف المصدر]],18))</f>
        <v>16861530</v>
      </c>
      <c r="I264" s="53" t="str" cm="1">
        <f t="array" ref="I264">_xlfn.LET(_xlpm.x,TRIM(INDEX(Table15[],GateFacts[[#This Row],[صف المصدر]],22)&amp;""),IF(_xlpm.x="","غير محدد",_xlpm.x))</f>
        <v>إعادة طرح</v>
      </c>
      <c r="J264" s="53" t="str">
        <f>"بوابة "&amp;GateFacts[[#This Row],[رقم البوابة]]</f>
        <v>بوابة 7</v>
      </c>
      <c r="K264" s="53" t="str" cm="1">
        <f t="array" ref="K264">INDEX(Settings!$E$2:$E$9,GateFacts[[#This Row],[رقم البوابة]])</f>
        <v>الاختبارات التشغيلية</v>
      </c>
      <c r="L264" s="53" t="str" cm="1">
        <f t="array" ref="L264">_xlfn.LET(_xlpm.c,INDEX(Table15[],GateFacts[[#This Row],[صف المصدر]],9-GateFacts[[#This Row],[رقم البوابة]]),IF(ISBLANK(_xlpm.c),"",_xlpm.c))</f>
        <v/>
      </c>
      <c r="M26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64" s="56" t="str" cm="1">
        <f t="array" ref="N264">_xlfn.LET(_xlpm.r,GateFacts[[#This Row],[صف المصدر]],_xlpm.g,GateFacts[[#This Row],[رقم البوابة]],_xlpm.pd,IF(AND(ISNUMBER(_xlpm.r),_xlpm.g&gt;=6,_xlpm.g&lt;=8),INDEX(Table15[],_xlpm.r,19+_xlpm.g),""),IF(ISNUMBER(_xlpm.pd),_xlpm.pd,""))</f>
        <v/>
      </c>
      <c r="O2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64" s="53" t="str">
        <f ca="1">IF(ISNUMBER(GateFacts[[#This Row],[تاريخ البوابة]]),GateFacts[[#This Row],[تاريخ البوابة]]-TODAY(),"")</f>
        <v/>
      </c>
      <c r="Q264" s="53" t="str">
        <f>IF(ISNUMBER(GateFacts[[#This Row],[تاريخ البوابة]]),TEXT(GateFacts[[#This Row],[تاريخ البوابة]],"yyyy-mm"),"بدون تاريخ")</f>
        <v>بدون تاريخ</v>
      </c>
      <c r="R264" s="53">
        <f ca="1">--OR(GateFacts[[#This Row],[الحالة]]="مكتمل",GateFacts[[#This Row],[الحالة]]="لا ينطبق")</f>
        <v>0</v>
      </c>
      <c r="S264" s="53">
        <f ca="1">_xlfn.LET(_xlpm.m,_xlfn.MINIFS(GateFacts[رقم البوابة],GateFacts[رقم المشروع],GateFacts[[#This Row],[رقم المشروع]],GateFacts[منجزة],0),IF(_xlpm.m=0,9,_xlpm.m))</f>
        <v>5</v>
      </c>
      <c r="T264" s="53">
        <f ca="1">--(GateFacts[[#This Row],[رقم البوابة]]=GateFacts[[#This Row],[البوابة الحالية للمشروع]])</f>
        <v>0</v>
      </c>
      <c r="U264" s="53">
        <f ca="1">IF(AND(GateFacts[[#This Row],[الحالة]]="مكتمل",COUNTIFS(GateFacts[رقم المشروع],GateFacts[[#This Row],[رقم المشروع]],GateFacts[رقم البوابة],"&lt;"&amp;GateFacts[[#This Row],[رقم البوابة]],GateFacts[منجزة],0)&gt;0),1,0)</f>
        <v>0</v>
      </c>
      <c r="V264" s="53" t="e">
        <f>SUBTOTAL(103,GateFacts[[#This Row],[م]])*OR(SelRegion="الكل",GateFacts[[#This Row],[المنطقة]]=SelRegion)</f>
        <v>#REF!</v>
      </c>
      <c r="W264" s="74" t="str" cm="1">
        <f t="array" ref="W264">IF(ISNUMBER(GateFacts[[#This Row],[صف المصدر]]),INDEX(Table15[],GateFacts[[#This Row],[صف المصدر]],16),"")</f>
        <v>الشمالي الغربي</v>
      </c>
    </row>
    <row r="265" spans="1:23" x14ac:dyDescent="0.4">
      <c r="A265" s="53" cm="1">
        <f t="array" ref="A265">ROW()-ROW(GateFacts[#Headers])</f>
        <v>264</v>
      </c>
      <c r="B265" s="53">
        <f>INT((GateFacts[[#This Row],[م]]-1)/8)+1</f>
        <v>33</v>
      </c>
      <c r="C265" s="53">
        <f>MOD(GateFacts[[#This Row],[م]]-1,8)+1</f>
        <v>8</v>
      </c>
      <c r="D265" s="53" cm="1">
        <f t="array" ref="D265">IFERROR(INDEX(_xlfn.ANCHORARRAY(Settings!$H$2),GateFacts[[#This Row],[رقم المشروع]]),"")</f>
        <v>230</v>
      </c>
      <c r="E265" s="53" t="str" cm="1">
        <f t="array" ref="E265">INDEX(Table15[],GateFacts[[#This Row],[صف المصدر]],14)&amp;""</f>
        <v>P1490-1</v>
      </c>
      <c r="F265" s="53" t="str" cm="1">
        <f t="array" ref="F265">INDEX(Table15[],GateFacts[[#This Row],[صف المصدر]],15)&amp;""</f>
        <v>مشروع إعادة تأهيل محطة رفع مياه الصرف الصحي بمدينة بتبوك</v>
      </c>
      <c r="G265" s="53" t="str" cm="1">
        <f t="array" ref="G265">INDEX(Table15[],GateFacts[[#This Row],[صف المصدر]],17)&amp;""</f>
        <v>تبوك</v>
      </c>
      <c r="H265" s="58">
        <f>N(INDEX(Table15[],GateFacts[[#This Row],[صف المصدر]],18))</f>
        <v>16861530</v>
      </c>
      <c r="I265" s="53" t="str" cm="1">
        <f t="array" ref="I265">_xlfn.LET(_xlpm.x,TRIM(INDEX(Table15[],GateFacts[[#This Row],[صف المصدر]],22)&amp;""),IF(_xlpm.x="","غير محدد",_xlpm.x))</f>
        <v>إعادة طرح</v>
      </c>
      <c r="J265" s="53" t="str">
        <f>"بوابة "&amp;GateFacts[[#This Row],[رقم البوابة]]</f>
        <v>بوابة 8</v>
      </c>
      <c r="K265" s="53" t="str" cm="1">
        <f t="array" ref="K265">INDEX(Settings!$E$2:$E$9,GateFacts[[#This Row],[رقم البوابة]])</f>
        <v>التسليم و الاغلاق</v>
      </c>
      <c r="L265" s="53" t="str" cm="1">
        <f t="array" ref="L265">_xlfn.LET(_xlpm.c,INDEX(Table15[],GateFacts[[#This Row],[صف المصدر]],9-GateFacts[[#This Row],[رقم البوابة]]),IF(ISBLANK(_xlpm.c),"",_xlpm.c))</f>
        <v/>
      </c>
      <c r="M26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65" s="56" t="str" cm="1">
        <f t="array" ref="N265">_xlfn.LET(_xlpm.r,GateFacts[[#This Row],[صف المصدر]],_xlpm.g,GateFacts[[#This Row],[رقم البوابة]],_xlpm.pd,IF(AND(ISNUMBER(_xlpm.r),_xlpm.g&gt;=6,_xlpm.g&lt;=8),INDEX(Table15[],_xlpm.r,19+_xlpm.g),""),IF(ISNUMBER(_xlpm.pd),_xlpm.pd,""))</f>
        <v/>
      </c>
      <c r="O2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65" s="53" t="str">
        <f ca="1">IF(ISNUMBER(GateFacts[[#This Row],[تاريخ البوابة]]),GateFacts[[#This Row],[تاريخ البوابة]]-TODAY(),"")</f>
        <v/>
      </c>
      <c r="Q265" s="53" t="str">
        <f>IF(ISNUMBER(GateFacts[[#This Row],[تاريخ البوابة]]),TEXT(GateFacts[[#This Row],[تاريخ البوابة]],"yyyy-mm"),"بدون تاريخ")</f>
        <v>بدون تاريخ</v>
      </c>
      <c r="R265" s="53">
        <f ca="1">--OR(GateFacts[[#This Row],[الحالة]]="مكتمل",GateFacts[[#This Row],[الحالة]]="لا ينطبق")</f>
        <v>0</v>
      </c>
      <c r="S265" s="53">
        <f ca="1">_xlfn.LET(_xlpm.m,_xlfn.MINIFS(GateFacts[رقم البوابة],GateFacts[رقم المشروع],GateFacts[[#This Row],[رقم المشروع]],GateFacts[منجزة],0),IF(_xlpm.m=0,9,_xlpm.m))</f>
        <v>5</v>
      </c>
      <c r="T265" s="53">
        <f ca="1">--(GateFacts[[#This Row],[رقم البوابة]]=GateFacts[[#This Row],[البوابة الحالية للمشروع]])</f>
        <v>0</v>
      </c>
      <c r="U265" s="53">
        <f ca="1">IF(AND(GateFacts[[#This Row],[الحالة]]="مكتمل",COUNTIFS(GateFacts[رقم المشروع],GateFacts[[#This Row],[رقم المشروع]],GateFacts[رقم البوابة],"&lt;"&amp;GateFacts[[#This Row],[رقم البوابة]],GateFacts[منجزة],0)&gt;0),1,0)</f>
        <v>0</v>
      </c>
      <c r="V265" s="53" t="e">
        <f>SUBTOTAL(103,GateFacts[[#This Row],[م]])*OR(SelRegion="الكل",GateFacts[[#This Row],[المنطقة]]=SelRegion)</f>
        <v>#REF!</v>
      </c>
      <c r="W265" s="74" t="str" cm="1">
        <f t="array" ref="W265">IF(ISNUMBER(GateFacts[[#This Row],[صف المصدر]]),INDEX(Table15[],GateFacts[[#This Row],[صف المصدر]],16),"")</f>
        <v>الشمالي الغربي</v>
      </c>
    </row>
    <row r="266" spans="1:23" x14ac:dyDescent="0.4">
      <c r="A266" s="53" cm="1">
        <f t="array" ref="A266">ROW()-ROW(GateFacts[#Headers])</f>
        <v>265</v>
      </c>
      <c r="B266" s="53">
        <f>INT((GateFacts[[#This Row],[م]]-1)/8)+1</f>
        <v>34</v>
      </c>
      <c r="C266" s="53">
        <f>MOD(GateFacts[[#This Row],[م]]-1,8)+1</f>
        <v>1</v>
      </c>
      <c r="D266" s="53" cm="1">
        <f t="array" ref="D266">IFERROR(INDEX(_xlfn.ANCHORARRAY(Settings!$H$2),GateFacts[[#This Row],[رقم المشروع]]),"")</f>
        <v>231</v>
      </c>
      <c r="E266" s="53" t="str" cm="1">
        <f t="array" ref="E266">INDEX(Table15[],GateFacts[[#This Row],[صف المصدر]],14)&amp;""</f>
        <v>P1475-1</v>
      </c>
      <c r="F266" s="53" t="str" cm="1">
        <f t="array" ref="F266">INDEX(Table15[],GateFacts[[#This Row],[صف المصدر]],15)&amp;""</f>
        <v>تنفيذ شبكات  الصرف الصحي لاحياء  شرق تبوك ( المرحلة الاولى)</v>
      </c>
      <c r="G266" s="53" t="str" cm="1">
        <f t="array" ref="G266">INDEX(Table15[],GateFacts[[#This Row],[صف المصدر]],17)&amp;""</f>
        <v>تبوك</v>
      </c>
      <c r="H266" s="58">
        <f>N(INDEX(Table15[],GateFacts[[#This Row],[صف المصدر]],18))</f>
        <v>181121730.55000001</v>
      </c>
      <c r="I266" s="53" t="str" cm="1">
        <f t="array" ref="I266">_xlfn.LET(_xlpm.x,TRIM(INDEX(Table15[],GateFacts[[#This Row],[صف المصدر]],22)&amp;""),IF(_xlpm.x="","غير محدد",_xlpm.x))</f>
        <v>تعزيز التكاليف</v>
      </c>
      <c r="J266" s="53" t="str">
        <f>"بوابة "&amp;GateFacts[[#This Row],[رقم البوابة]]</f>
        <v>بوابة 1</v>
      </c>
      <c r="K266" s="53" t="str" cm="1">
        <f t="array" ref="K266">INDEX(Settings!$E$2:$E$9,GateFacts[[#This Row],[رقم البوابة]])</f>
        <v>تخطيط استراتيجي</v>
      </c>
      <c r="L266" s="53" t="str" cm="1">
        <f t="array" ref="L266">_xlfn.LET(_xlpm.c,INDEX(Table15[],GateFacts[[#This Row],[صف المصدر]],9-GateFacts[[#This Row],[رقم البوابة]]),IF(ISBLANK(_xlpm.c),"",_xlpm.c))</f>
        <v>مكتمل</v>
      </c>
      <c r="M2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66" s="56" t="str" cm="1">
        <f t="array" ref="N266">_xlfn.LET(_xlpm.r,GateFacts[[#This Row],[صف المصدر]],_xlpm.g,GateFacts[[#This Row],[رقم البوابة]],_xlpm.pd,IF(AND(ISNUMBER(_xlpm.r),_xlpm.g&gt;=6,_xlpm.g&lt;=8),INDEX(Table15[],_xlpm.r,19+_xlpm.g),""),IF(ISNUMBER(_xlpm.pd),_xlpm.pd,""))</f>
        <v/>
      </c>
      <c r="O2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66" s="53" t="str">
        <f ca="1">IF(ISNUMBER(GateFacts[[#This Row],[تاريخ البوابة]]),GateFacts[[#This Row],[تاريخ البوابة]]-TODAY(),"")</f>
        <v/>
      </c>
      <c r="Q266" s="53" t="str">
        <f>IF(ISNUMBER(GateFacts[[#This Row],[تاريخ البوابة]]),TEXT(GateFacts[[#This Row],[تاريخ البوابة]],"yyyy-mm"),"بدون تاريخ")</f>
        <v>بدون تاريخ</v>
      </c>
      <c r="R266" s="53">
        <f ca="1">--OR(GateFacts[[#This Row],[الحالة]]="مكتمل",GateFacts[[#This Row],[الحالة]]="لا ينطبق")</f>
        <v>1</v>
      </c>
      <c r="S266" s="53">
        <f ca="1">_xlfn.LET(_xlpm.m,_xlfn.MINIFS(GateFacts[رقم البوابة],GateFacts[رقم المشروع],GateFacts[[#This Row],[رقم المشروع]],GateFacts[منجزة],0),IF(_xlpm.m=0,9,_xlpm.m))</f>
        <v>5</v>
      </c>
      <c r="T266" s="53">
        <f ca="1">--(GateFacts[[#This Row],[رقم البوابة]]=GateFacts[[#This Row],[البوابة الحالية للمشروع]])</f>
        <v>0</v>
      </c>
      <c r="U266" s="53">
        <f ca="1">IF(AND(GateFacts[[#This Row],[الحالة]]="مكتمل",COUNTIFS(GateFacts[رقم المشروع],GateFacts[[#This Row],[رقم المشروع]],GateFacts[رقم البوابة],"&lt;"&amp;GateFacts[[#This Row],[رقم البوابة]],GateFacts[منجزة],0)&gt;0),1,0)</f>
        <v>0</v>
      </c>
      <c r="V266" s="53" t="e">
        <f>SUBTOTAL(103,GateFacts[[#This Row],[م]])*OR(SelRegion="الكل",GateFacts[[#This Row],[المنطقة]]=SelRegion)</f>
        <v>#REF!</v>
      </c>
      <c r="W266" s="74" t="str" cm="1">
        <f t="array" ref="W266">IF(ISNUMBER(GateFacts[[#This Row],[صف المصدر]]),INDEX(Table15[],GateFacts[[#This Row],[صف المصدر]],16),"")</f>
        <v>الشمالي الغربي</v>
      </c>
    </row>
    <row r="267" spans="1:23" x14ac:dyDescent="0.4">
      <c r="A267" s="53" cm="1">
        <f t="array" ref="A267">ROW()-ROW(GateFacts[#Headers])</f>
        <v>266</v>
      </c>
      <c r="B267" s="53">
        <f>INT((GateFacts[[#This Row],[م]]-1)/8)+1</f>
        <v>34</v>
      </c>
      <c r="C267" s="53">
        <f>MOD(GateFacts[[#This Row],[م]]-1,8)+1</f>
        <v>2</v>
      </c>
      <c r="D267" s="53" cm="1">
        <f t="array" ref="D267">IFERROR(INDEX(_xlfn.ANCHORARRAY(Settings!$H$2),GateFacts[[#This Row],[رقم المشروع]]),"")</f>
        <v>231</v>
      </c>
      <c r="E267" s="53" t="str" cm="1">
        <f t="array" ref="E267">INDEX(Table15[],GateFacts[[#This Row],[صف المصدر]],14)&amp;""</f>
        <v>P1475-1</v>
      </c>
      <c r="F267" s="53" t="str" cm="1">
        <f t="array" ref="F267">INDEX(Table15[],GateFacts[[#This Row],[صف المصدر]],15)&amp;""</f>
        <v>تنفيذ شبكات  الصرف الصحي لاحياء  شرق تبوك ( المرحلة الاولى)</v>
      </c>
      <c r="G267" s="53" t="str" cm="1">
        <f t="array" ref="G267">INDEX(Table15[],GateFacts[[#This Row],[صف المصدر]],17)&amp;""</f>
        <v>تبوك</v>
      </c>
      <c r="H267" s="58">
        <f>N(INDEX(Table15[],GateFacts[[#This Row],[صف المصدر]],18))</f>
        <v>181121730.55000001</v>
      </c>
      <c r="I267" s="53" t="str" cm="1">
        <f t="array" ref="I267">_xlfn.LET(_xlpm.x,TRIM(INDEX(Table15[],GateFacts[[#This Row],[صف المصدر]],22)&amp;""),IF(_xlpm.x="","غير محدد",_xlpm.x))</f>
        <v>تعزيز التكاليف</v>
      </c>
      <c r="J267" s="53" t="str">
        <f>"بوابة "&amp;GateFacts[[#This Row],[رقم البوابة]]</f>
        <v>بوابة 2</v>
      </c>
      <c r="K267" s="53" t="str" cm="1">
        <f t="array" ref="K267">INDEX(Settings!$E$2:$E$9,GateFacts[[#This Row],[رقم البوابة]])</f>
        <v>التخطيط الاولي</v>
      </c>
      <c r="L267" s="53" t="str" cm="1">
        <f t="array" ref="L267">_xlfn.LET(_xlpm.c,INDEX(Table15[],GateFacts[[#This Row],[صف المصدر]],9-GateFacts[[#This Row],[رقم البوابة]]),IF(ISBLANK(_xlpm.c),"",_xlpm.c))</f>
        <v>مكتمل</v>
      </c>
      <c r="M26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67" s="56" t="str" cm="1">
        <f t="array" ref="N267">_xlfn.LET(_xlpm.r,GateFacts[[#This Row],[صف المصدر]],_xlpm.g,GateFacts[[#This Row],[رقم البوابة]],_xlpm.pd,IF(AND(ISNUMBER(_xlpm.r),_xlpm.g&gt;=6,_xlpm.g&lt;=8),INDEX(Table15[],_xlpm.r,19+_xlpm.g),""),IF(ISNUMBER(_xlpm.pd),_xlpm.pd,""))</f>
        <v/>
      </c>
      <c r="O2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67" s="53" t="str">
        <f ca="1">IF(ISNUMBER(GateFacts[[#This Row],[تاريخ البوابة]]),GateFacts[[#This Row],[تاريخ البوابة]]-TODAY(),"")</f>
        <v/>
      </c>
      <c r="Q267" s="53" t="str">
        <f>IF(ISNUMBER(GateFacts[[#This Row],[تاريخ البوابة]]),TEXT(GateFacts[[#This Row],[تاريخ البوابة]],"yyyy-mm"),"بدون تاريخ")</f>
        <v>بدون تاريخ</v>
      </c>
      <c r="R267" s="53">
        <f ca="1">--OR(GateFacts[[#This Row],[الحالة]]="مكتمل",GateFacts[[#This Row],[الحالة]]="لا ينطبق")</f>
        <v>1</v>
      </c>
      <c r="S267" s="53">
        <f ca="1">_xlfn.LET(_xlpm.m,_xlfn.MINIFS(GateFacts[رقم البوابة],GateFacts[رقم المشروع],GateFacts[[#This Row],[رقم المشروع]],GateFacts[منجزة],0),IF(_xlpm.m=0,9,_xlpm.m))</f>
        <v>5</v>
      </c>
      <c r="T267" s="53">
        <f ca="1">--(GateFacts[[#This Row],[رقم البوابة]]=GateFacts[[#This Row],[البوابة الحالية للمشروع]])</f>
        <v>0</v>
      </c>
      <c r="U267" s="53">
        <f ca="1">IF(AND(GateFacts[[#This Row],[الحالة]]="مكتمل",COUNTIFS(GateFacts[رقم المشروع],GateFacts[[#This Row],[رقم المشروع]],GateFacts[رقم البوابة],"&lt;"&amp;GateFacts[[#This Row],[رقم البوابة]],GateFacts[منجزة],0)&gt;0),1,0)</f>
        <v>0</v>
      </c>
      <c r="V267" s="53" t="e">
        <f>SUBTOTAL(103,GateFacts[[#This Row],[م]])*OR(SelRegion="الكل",GateFacts[[#This Row],[المنطقة]]=SelRegion)</f>
        <v>#REF!</v>
      </c>
      <c r="W267" s="74" t="str" cm="1">
        <f t="array" ref="W267">IF(ISNUMBER(GateFacts[[#This Row],[صف المصدر]]),INDEX(Table15[],GateFacts[[#This Row],[صف المصدر]],16),"")</f>
        <v>الشمالي الغربي</v>
      </c>
    </row>
    <row r="268" spans="1:23" x14ac:dyDescent="0.4">
      <c r="A268" s="53" cm="1">
        <f t="array" ref="A268">ROW()-ROW(GateFacts[#Headers])</f>
        <v>267</v>
      </c>
      <c r="B268" s="53">
        <f>INT((GateFacts[[#This Row],[م]]-1)/8)+1</f>
        <v>34</v>
      </c>
      <c r="C268" s="53">
        <f>MOD(GateFacts[[#This Row],[م]]-1,8)+1</f>
        <v>3</v>
      </c>
      <c r="D268" s="53" cm="1">
        <f t="array" ref="D268">IFERROR(INDEX(_xlfn.ANCHORARRAY(Settings!$H$2),GateFacts[[#This Row],[رقم المشروع]]),"")</f>
        <v>231</v>
      </c>
      <c r="E268" s="53" t="str" cm="1">
        <f t="array" ref="E268">INDEX(Table15[],GateFacts[[#This Row],[صف المصدر]],14)&amp;""</f>
        <v>P1475-1</v>
      </c>
      <c r="F268" s="53" t="str" cm="1">
        <f t="array" ref="F268">INDEX(Table15[],GateFacts[[#This Row],[صف المصدر]],15)&amp;""</f>
        <v>تنفيذ شبكات  الصرف الصحي لاحياء  شرق تبوك ( المرحلة الاولى)</v>
      </c>
      <c r="G268" s="53" t="str" cm="1">
        <f t="array" ref="G268">INDEX(Table15[],GateFacts[[#This Row],[صف المصدر]],17)&amp;""</f>
        <v>تبوك</v>
      </c>
      <c r="H268" s="58">
        <f>N(INDEX(Table15[],GateFacts[[#This Row],[صف المصدر]],18))</f>
        <v>181121730.55000001</v>
      </c>
      <c r="I268" s="53" t="str" cm="1">
        <f t="array" ref="I268">_xlfn.LET(_xlpm.x,TRIM(INDEX(Table15[],GateFacts[[#This Row],[صف المصدر]],22)&amp;""),IF(_xlpm.x="","غير محدد",_xlpm.x))</f>
        <v>تعزيز التكاليف</v>
      </c>
      <c r="J268" s="53" t="str">
        <f>"بوابة "&amp;GateFacts[[#This Row],[رقم البوابة]]</f>
        <v>بوابة 3</v>
      </c>
      <c r="K268" s="53" t="str" cm="1">
        <f t="array" ref="K268">INDEX(Settings!$E$2:$E$9,GateFacts[[#This Row],[رقم البوابة]])</f>
        <v>الطرح للتصميم</v>
      </c>
      <c r="L268" s="53" t="str" cm="1">
        <f t="array" ref="L268">_xlfn.LET(_xlpm.c,INDEX(Table15[],GateFacts[[#This Row],[صف المصدر]],9-GateFacts[[#This Row],[رقم البوابة]]),IF(ISBLANK(_xlpm.c),"",_xlpm.c))</f>
        <v>لا ينطبق</v>
      </c>
      <c r="M26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68" s="56" t="str" cm="1">
        <f t="array" ref="N268">_xlfn.LET(_xlpm.r,GateFacts[[#This Row],[صف المصدر]],_xlpm.g,GateFacts[[#This Row],[رقم البوابة]],_xlpm.pd,IF(AND(ISNUMBER(_xlpm.r),_xlpm.g&gt;=6,_xlpm.g&lt;=8),INDEX(Table15[],_xlpm.r,19+_xlpm.g),""),IF(ISNUMBER(_xlpm.pd),_xlpm.pd,""))</f>
        <v/>
      </c>
      <c r="O2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68" s="53" t="str">
        <f ca="1">IF(ISNUMBER(GateFacts[[#This Row],[تاريخ البوابة]]),GateFacts[[#This Row],[تاريخ البوابة]]-TODAY(),"")</f>
        <v/>
      </c>
      <c r="Q268" s="53" t="str">
        <f>IF(ISNUMBER(GateFacts[[#This Row],[تاريخ البوابة]]),TEXT(GateFacts[[#This Row],[تاريخ البوابة]],"yyyy-mm"),"بدون تاريخ")</f>
        <v>بدون تاريخ</v>
      </c>
      <c r="R268" s="53">
        <f ca="1">--OR(GateFacts[[#This Row],[الحالة]]="مكتمل",GateFacts[[#This Row],[الحالة]]="لا ينطبق")</f>
        <v>1</v>
      </c>
      <c r="S268" s="53">
        <f ca="1">_xlfn.LET(_xlpm.m,_xlfn.MINIFS(GateFacts[رقم البوابة],GateFacts[رقم المشروع],GateFacts[[#This Row],[رقم المشروع]],GateFacts[منجزة],0),IF(_xlpm.m=0,9,_xlpm.m))</f>
        <v>5</v>
      </c>
      <c r="T268" s="53">
        <f ca="1">--(GateFacts[[#This Row],[رقم البوابة]]=GateFacts[[#This Row],[البوابة الحالية للمشروع]])</f>
        <v>0</v>
      </c>
      <c r="U268" s="53">
        <f ca="1">IF(AND(GateFacts[[#This Row],[الحالة]]="مكتمل",COUNTIFS(GateFacts[رقم المشروع],GateFacts[[#This Row],[رقم المشروع]],GateFacts[رقم البوابة],"&lt;"&amp;GateFacts[[#This Row],[رقم البوابة]],GateFacts[منجزة],0)&gt;0),1,0)</f>
        <v>0</v>
      </c>
      <c r="V268" s="53" t="e">
        <f>SUBTOTAL(103,GateFacts[[#This Row],[م]])*OR(SelRegion="الكل",GateFacts[[#This Row],[المنطقة]]=SelRegion)</f>
        <v>#REF!</v>
      </c>
      <c r="W268" s="74" t="str" cm="1">
        <f t="array" ref="W268">IF(ISNUMBER(GateFacts[[#This Row],[صف المصدر]]),INDEX(Table15[],GateFacts[[#This Row],[صف المصدر]],16),"")</f>
        <v>الشمالي الغربي</v>
      </c>
    </row>
    <row r="269" spans="1:23" x14ac:dyDescent="0.4">
      <c r="A269" s="53" cm="1">
        <f t="array" ref="A269">ROW()-ROW(GateFacts[#Headers])</f>
        <v>268</v>
      </c>
      <c r="B269" s="53">
        <f>INT((GateFacts[[#This Row],[م]]-1)/8)+1</f>
        <v>34</v>
      </c>
      <c r="C269" s="53">
        <f>MOD(GateFacts[[#This Row],[م]]-1,8)+1</f>
        <v>4</v>
      </c>
      <c r="D269" s="53" cm="1">
        <f t="array" ref="D269">IFERROR(INDEX(_xlfn.ANCHORARRAY(Settings!$H$2),GateFacts[[#This Row],[رقم المشروع]]),"")</f>
        <v>231</v>
      </c>
      <c r="E269" s="53" t="str" cm="1">
        <f t="array" ref="E269">INDEX(Table15[],GateFacts[[#This Row],[صف المصدر]],14)&amp;""</f>
        <v>P1475-1</v>
      </c>
      <c r="F269" s="53" t="str" cm="1">
        <f t="array" ref="F269">INDEX(Table15[],GateFacts[[#This Row],[صف المصدر]],15)&amp;""</f>
        <v>تنفيذ شبكات  الصرف الصحي لاحياء  شرق تبوك ( المرحلة الاولى)</v>
      </c>
      <c r="G269" s="53" t="str" cm="1">
        <f t="array" ref="G269">INDEX(Table15[],GateFacts[[#This Row],[صف المصدر]],17)&amp;""</f>
        <v>تبوك</v>
      </c>
      <c r="H269" s="58">
        <f>N(INDEX(Table15[],GateFacts[[#This Row],[صف المصدر]],18))</f>
        <v>181121730.55000001</v>
      </c>
      <c r="I269" s="53" t="str" cm="1">
        <f t="array" ref="I269">_xlfn.LET(_xlpm.x,TRIM(INDEX(Table15[],GateFacts[[#This Row],[صف المصدر]],22)&amp;""),IF(_xlpm.x="","غير محدد",_xlpm.x))</f>
        <v>تعزيز التكاليف</v>
      </c>
      <c r="J269" s="53" t="str">
        <f>"بوابة "&amp;GateFacts[[#This Row],[رقم البوابة]]</f>
        <v>بوابة 4</v>
      </c>
      <c r="K269" s="53" t="str" cm="1">
        <f t="array" ref="K269">INDEX(Settings!$E$2:$E$9,GateFacts[[#This Row],[رقم البوابة]])</f>
        <v>التصميم</v>
      </c>
      <c r="L269" s="53" t="str" cm="1">
        <f t="array" ref="L269">_xlfn.LET(_xlpm.c,INDEX(Table15[],GateFacts[[#This Row],[صف المصدر]],9-GateFacts[[#This Row],[رقم البوابة]]),IF(ISBLANK(_xlpm.c),"",_xlpm.c))</f>
        <v>مكتمل</v>
      </c>
      <c r="M26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69" s="56" t="str" cm="1">
        <f t="array" ref="N269">_xlfn.LET(_xlpm.r,GateFacts[[#This Row],[صف المصدر]],_xlpm.g,GateFacts[[#This Row],[رقم البوابة]],_xlpm.pd,IF(AND(ISNUMBER(_xlpm.r),_xlpm.g&gt;=6,_xlpm.g&lt;=8),INDEX(Table15[],_xlpm.r,19+_xlpm.g),""),IF(ISNUMBER(_xlpm.pd),_xlpm.pd,""))</f>
        <v/>
      </c>
      <c r="O2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69" s="53" t="str">
        <f ca="1">IF(ISNUMBER(GateFacts[[#This Row],[تاريخ البوابة]]),GateFacts[[#This Row],[تاريخ البوابة]]-TODAY(),"")</f>
        <v/>
      </c>
      <c r="Q269" s="53" t="str">
        <f>IF(ISNUMBER(GateFacts[[#This Row],[تاريخ البوابة]]),TEXT(GateFacts[[#This Row],[تاريخ البوابة]],"yyyy-mm"),"بدون تاريخ")</f>
        <v>بدون تاريخ</v>
      </c>
      <c r="R269" s="53">
        <f ca="1">--OR(GateFacts[[#This Row],[الحالة]]="مكتمل",GateFacts[[#This Row],[الحالة]]="لا ينطبق")</f>
        <v>1</v>
      </c>
      <c r="S269" s="53">
        <f ca="1">_xlfn.LET(_xlpm.m,_xlfn.MINIFS(GateFacts[رقم البوابة],GateFacts[رقم المشروع],GateFacts[[#This Row],[رقم المشروع]],GateFacts[منجزة],0),IF(_xlpm.m=0,9,_xlpm.m))</f>
        <v>5</v>
      </c>
      <c r="T269" s="53">
        <f ca="1">--(GateFacts[[#This Row],[رقم البوابة]]=GateFacts[[#This Row],[البوابة الحالية للمشروع]])</f>
        <v>0</v>
      </c>
      <c r="U269" s="53">
        <f ca="1">IF(AND(GateFacts[[#This Row],[الحالة]]="مكتمل",COUNTIFS(GateFacts[رقم المشروع],GateFacts[[#This Row],[رقم المشروع]],GateFacts[رقم البوابة],"&lt;"&amp;GateFacts[[#This Row],[رقم البوابة]],GateFacts[منجزة],0)&gt;0),1,0)</f>
        <v>0</v>
      </c>
      <c r="V269" s="53" t="e">
        <f>SUBTOTAL(103,GateFacts[[#This Row],[م]])*OR(SelRegion="الكل",GateFacts[[#This Row],[المنطقة]]=SelRegion)</f>
        <v>#REF!</v>
      </c>
      <c r="W269" s="74" t="str" cm="1">
        <f t="array" ref="W269">IF(ISNUMBER(GateFacts[[#This Row],[صف المصدر]]),INDEX(Table15[],GateFacts[[#This Row],[صف المصدر]],16),"")</f>
        <v>الشمالي الغربي</v>
      </c>
    </row>
    <row r="270" spans="1:23" x14ac:dyDescent="0.4">
      <c r="A270" s="53" cm="1">
        <f t="array" ref="A270">ROW()-ROW(GateFacts[#Headers])</f>
        <v>269</v>
      </c>
      <c r="B270" s="53">
        <f>INT((GateFacts[[#This Row],[م]]-1)/8)+1</f>
        <v>34</v>
      </c>
      <c r="C270" s="53">
        <f>MOD(GateFacts[[#This Row],[م]]-1,8)+1</f>
        <v>5</v>
      </c>
      <c r="D270" s="53" cm="1">
        <f t="array" ref="D270">IFERROR(INDEX(_xlfn.ANCHORARRAY(Settings!$H$2),GateFacts[[#This Row],[رقم المشروع]]),"")</f>
        <v>231</v>
      </c>
      <c r="E270" s="53" t="str" cm="1">
        <f t="array" ref="E270">INDEX(Table15[],GateFacts[[#This Row],[صف المصدر]],14)&amp;""</f>
        <v>P1475-1</v>
      </c>
      <c r="F270" s="53" t="str" cm="1">
        <f t="array" ref="F270">INDEX(Table15[],GateFacts[[#This Row],[صف المصدر]],15)&amp;""</f>
        <v>تنفيذ شبكات  الصرف الصحي لاحياء  شرق تبوك ( المرحلة الاولى)</v>
      </c>
      <c r="G270" s="53" t="str" cm="1">
        <f t="array" ref="G270">INDEX(Table15[],GateFacts[[#This Row],[صف المصدر]],17)&amp;""</f>
        <v>تبوك</v>
      </c>
      <c r="H270" s="58">
        <f>N(INDEX(Table15[],GateFacts[[#This Row],[صف المصدر]],18))</f>
        <v>181121730.55000001</v>
      </c>
      <c r="I270" s="53" t="str" cm="1">
        <f t="array" ref="I270">_xlfn.LET(_xlpm.x,TRIM(INDEX(Table15[],GateFacts[[#This Row],[صف المصدر]],22)&amp;""),IF(_xlpm.x="","غير محدد",_xlpm.x))</f>
        <v>تعزيز التكاليف</v>
      </c>
      <c r="J270" s="53" t="str">
        <f>"بوابة "&amp;GateFacts[[#This Row],[رقم البوابة]]</f>
        <v>بوابة 5</v>
      </c>
      <c r="K270" s="53" t="str" cm="1">
        <f t="array" ref="K270">INDEX(Settings!$E$2:$E$9,GateFacts[[#This Row],[رقم البوابة]])</f>
        <v>الطرح للتنفيذ</v>
      </c>
      <c r="L270" s="53" t="str" cm="1">
        <f t="array" ref="L270">_xlfn.LET(_xlpm.c,INDEX(Table15[],GateFacts[[#This Row],[صف المصدر]],9-GateFacts[[#This Row],[رقم البوابة]]),IF(ISBLANK(_xlpm.c),"",_xlpm.c))</f>
        <v>جاري</v>
      </c>
      <c r="M27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70" s="56" t="str" cm="1">
        <f t="array" ref="N270">_xlfn.LET(_xlpm.r,GateFacts[[#This Row],[صف المصدر]],_xlpm.g,GateFacts[[#This Row],[رقم البوابة]],_xlpm.pd,IF(AND(ISNUMBER(_xlpm.r),_xlpm.g&gt;=6,_xlpm.g&lt;=8),INDEX(Table15[],_xlpm.r,19+_xlpm.g),""),IF(ISNUMBER(_xlpm.pd),_xlpm.pd,""))</f>
        <v/>
      </c>
      <c r="O2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70" s="53" t="str">
        <f ca="1">IF(ISNUMBER(GateFacts[[#This Row],[تاريخ البوابة]]),GateFacts[[#This Row],[تاريخ البوابة]]-TODAY(),"")</f>
        <v/>
      </c>
      <c r="Q270" s="53" t="str">
        <f>IF(ISNUMBER(GateFacts[[#This Row],[تاريخ البوابة]]),TEXT(GateFacts[[#This Row],[تاريخ البوابة]],"yyyy-mm"),"بدون تاريخ")</f>
        <v>بدون تاريخ</v>
      </c>
      <c r="R270" s="53">
        <f ca="1">--OR(GateFacts[[#This Row],[الحالة]]="مكتمل",GateFacts[[#This Row],[الحالة]]="لا ينطبق")</f>
        <v>0</v>
      </c>
      <c r="S270" s="53">
        <f ca="1">_xlfn.LET(_xlpm.m,_xlfn.MINIFS(GateFacts[رقم البوابة],GateFacts[رقم المشروع],GateFacts[[#This Row],[رقم المشروع]],GateFacts[منجزة],0),IF(_xlpm.m=0,9,_xlpm.m))</f>
        <v>5</v>
      </c>
      <c r="T270" s="53">
        <f ca="1">--(GateFacts[[#This Row],[رقم البوابة]]=GateFacts[[#This Row],[البوابة الحالية للمشروع]])</f>
        <v>1</v>
      </c>
      <c r="U270" s="53">
        <f ca="1">IF(AND(GateFacts[[#This Row],[الحالة]]="مكتمل",COUNTIFS(GateFacts[رقم المشروع],GateFacts[[#This Row],[رقم المشروع]],GateFacts[رقم البوابة],"&lt;"&amp;GateFacts[[#This Row],[رقم البوابة]],GateFacts[منجزة],0)&gt;0),1,0)</f>
        <v>0</v>
      </c>
      <c r="V270" s="53" t="e">
        <f>SUBTOTAL(103,GateFacts[[#This Row],[م]])*OR(SelRegion="الكل",GateFacts[[#This Row],[المنطقة]]=SelRegion)</f>
        <v>#REF!</v>
      </c>
      <c r="W270" s="74" t="str" cm="1">
        <f t="array" ref="W270">IF(ISNUMBER(GateFacts[[#This Row],[صف المصدر]]),INDEX(Table15[],GateFacts[[#This Row],[صف المصدر]],16),"")</f>
        <v>الشمالي الغربي</v>
      </c>
    </row>
    <row r="271" spans="1:23" x14ac:dyDescent="0.4">
      <c r="A271" s="53" cm="1">
        <f t="array" ref="A271">ROW()-ROW(GateFacts[#Headers])</f>
        <v>270</v>
      </c>
      <c r="B271" s="53">
        <f>INT((GateFacts[[#This Row],[م]]-1)/8)+1</f>
        <v>34</v>
      </c>
      <c r="C271" s="53">
        <f>MOD(GateFacts[[#This Row],[م]]-1,8)+1</f>
        <v>6</v>
      </c>
      <c r="D271" s="53" cm="1">
        <f t="array" ref="D271">IFERROR(INDEX(_xlfn.ANCHORARRAY(Settings!$H$2),GateFacts[[#This Row],[رقم المشروع]]),"")</f>
        <v>231</v>
      </c>
      <c r="E271" s="53" t="str" cm="1">
        <f t="array" ref="E271">INDEX(Table15[],GateFacts[[#This Row],[صف المصدر]],14)&amp;""</f>
        <v>P1475-1</v>
      </c>
      <c r="F271" s="53" t="str" cm="1">
        <f t="array" ref="F271">INDEX(Table15[],GateFacts[[#This Row],[صف المصدر]],15)&amp;""</f>
        <v>تنفيذ شبكات  الصرف الصحي لاحياء  شرق تبوك ( المرحلة الاولى)</v>
      </c>
      <c r="G271" s="53" t="str" cm="1">
        <f t="array" ref="G271">INDEX(Table15[],GateFacts[[#This Row],[صف المصدر]],17)&amp;""</f>
        <v>تبوك</v>
      </c>
      <c r="H271" s="58">
        <f>N(INDEX(Table15[],GateFacts[[#This Row],[صف المصدر]],18))</f>
        <v>181121730.55000001</v>
      </c>
      <c r="I271" s="53" t="str" cm="1">
        <f t="array" ref="I271">_xlfn.LET(_xlpm.x,TRIM(INDEX(Table15[],GateFacts[[#This Row],[صف المصدر]],22)&amp;""),IF(_xlpm.x="","غير محدد",_xlpm.x))</f>
        <v>تعزيز التكاليف</v>
      </c>
      <c r="J271" s="53" t="str">
        <f>"بوابة "&amp;GateFacts[[#This Row],[رقم البوابة]]</f>
        <v>بوابة 6</v>
      </c>
      <c r="K271" s="53" t="str" cm="1">
        <f t="array" ref="K271">INDEX(Settings!$E$2:$E$9,GateFacts[[#This Row],[رقم البوابة]])</f>
        <v>التنفيذ</v>
      </c>
      <c r="L271" s="53" t="str" cm="1">
        <f t="array" ref="L271">_xlfn.LET(_xlpm.c,INDEX(Table15[],GateFacts[[#This Row],[صف المصدر]],9-GateFacts[[#This Row],[رقم البوابة]]),IF(ISBLANK(_xlpm.c),"",_xlpm.c))</f>
        <v/>
      </c>
      <c r="M27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71" s="56" t="str" cm="1">
        <f t="array" ref="N271">_xlfn.LET(_xlpm.r,GateFacts[[#This Row],[صف المصدر]],_xlpm.g,GateFacts[[#This Row],[رقم البوابة]],_xlpm.pd,IF(AND(ISNUMBER(_xlpm.r),_xlpm.g&gt;=6,_xlpm.g&lt;=8),INDEX(Table15[],_xlpm.r,19+_xlpm.g),""),IF(ISNUMBER(_xlpm.pd),_xlpm.pd,""))</f>
        <v/>
      </c>
      <c r="O2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71" s="53" t="str">
        <f ca="1">IF(ISNUMBER(GateFacts[[#This Row],[تاريخ البوابة]]),GateFacts[[#This Row],[تاريخ البوابة]]-TODAY(),"")</f>
        <v/>
      </c>
      <c r="Q271" s="53" t="str">
        <f>IF(ISNUMBER(GateFacts[[#This Row],[تاريخ البوابة]]),TEXT(GateFacts[[#This Row],[تاريخ البوابة]],"yyyy-mm"),"بدون تاريخ")</f>
        <v>بدون تاريخ</v>
      </c>
      <c r="R271" s="53">
        <f ca="1">--OR(GateFacts[[#This Row],[الحالة]]="مكتمل",GateFacts[[#This Row],[الحالة]]="لا ينطبق")</f>
        <v>0</v>
      </c>
      <c r="S271" s="53">
        <f ca="1">_xlfn.LET(_xlpm.m,_xlfn.MINIFS(GateFacts[رقم البوابة],GateFacts[رقم المشروع],GateFacts[[#This Row],[رقم المشروع]],GateFacts[منجزة],0),IF(_xlpm.m=0,9,_xlpm.m))</f>
        <v>5</v>
      </c>
      <c r="T271" s="53">
        <f ca="1">--(GateFacts[[#This Row],[رقم البوابة]]=GateFacts[[#This Row],[البوابة الحالية للمشروع]])</f>
        <v>0</v>
      </c>
      <c r="U271" s="53">
        <f ca="1">IF(AND(GateFacts[[#This Row],[الحالة]]="مكتمل",COUNTIFS(GateFacts[رقم المشروع],GateFacts[[#This Row],[رقم المشروع]],GateFacts[رقم البوابة],"&lt;"&amp;GateFacts[[#This Row],[رقم البوابة]],GateFacts[منجزة],0)&gt;0),1,0)</f>
        <v>0</v>
      </c>
      <c r="V271" s="53" t="e">
        <f>SUBTOTAL(103,GateFacts[[#This Row],[م]])*OR(SelRegion="الكل",GateFacts[[#This Row],[المنطقة]]=SelRegion)</f>
        <v>#REF!</v>
      </c>
      <c r="W271" s="74" t="str" cm="1">
        <f t="array" ref="W271">IF(ISNUMBER(GateFacts[[#This Row],[صف المصدر]]),INDEX(Table15[],GateFacts[[#This Row],[صف المصدر]],16),"")</f>
        <v>الشمالي الغربي</v>
      </c>
    </row>
    <row r="272" spans="1:23" x14ac:dyDescent="0.4">
      <c r="A272" s="53" cm="1">
        <f t="array" ref="A272">ROW()-ROW(GateFacts[#Headers])</f>
        <v>271</v>
      </c>
      <c r="B272" s="53">
        <f>INT((GateFacts[[#This Row],[م]]-1)/8)+1</f>
        <v>34</v>
      </c>
      <c r="C272" s="53">
        <f>MOD(GateFacts[[#This Row],[م]]-1,8)+1</f>
        <v>7</v>
      </c>
      <c r="D272" s="53" cm="1">
        <f t="array" ref="D272">IFERROR(INDEX(_xlfn.ANCHORARRAY(Settings!$H$2),GateFacts[[#This Row],[رقم المشروع]]),"")</f>
        <v>231</v>
      </c>
      <c r="E272" s="53" t="str" cm="1">
        <f t="array" ref="E272">INDEX(Table15[],GateFacts[[#This Row],[صف المصدر]],14)&amp;""</f>
        <v>P1475-1</v>
      </c>
      <c r="F272" s="53" t="str" cm="1">
        <f t="array" ref="F272">INDEX(Table15[],GateFacts[[#This Row],[صف المصدر]],15)&amp;""</f>
        <v>تنفيذ شبكات  الصرف الصحي لاحياء  شرق تبوك ( المرحلة الاولى)</v>
      </c>
      <c r="G272" s="53" t="str" cm="1">
        <f t="array" ref="G272">INDEX(Table15[],GateFacts[[#This Row],[صف المصدر]],17)&amp;""</f>
        <v>تبوك</v>
      </c>
      <c r="H272" s="58">
        <f>N(INDEX(Table15[],GateFacts[[#This Row],[صف المصدر]],18))</f>
        <v>181121730.55000001</v>
      </c>
      <c r="I272" s="53" t="str" cm="1">
        <f t="array" ref="I272">_xlfn.LET(_xlpm.x,TRIM(INDEX(Table15[],GateFacts[[#This Row],[صف المصدر]],22)&amp;""),IF(_xlpm.x="","غير محدد",_xlpm.x))</f>
        <v>تعزيز التكاليف</v>
      </c>
      <c r="J272" s="53" t="str">
        <f>"بوابة "&amp;GateFacts[[#This Row],[رقم البوابة]]</f>
        <v>بوابة 7</v>
      </c>
      <c r="K272" s="53" t="str" cm="1">
        <f t="array" ref="K272">INDEX(Settings!$E$2:$E$9,GateFacts[[#This Row],[رقم البوابة]])</f>
        <v>الاختبارات التشغيلية</v>
      </c>
      <c r="L272" s="53" t="str" cm="1">
        <f t="array" ref="L272">_xlfn.LET(_xlpm.c,INDEX(Table15[],GateFacts[[#This Row],[صف المصدر]],9-GateFacts[[#This Row],[رقم البوابة]]),IF(ISBLANK(_xlpm.c),"",_xlpm.c))</f>
        <v/>
      </c>
      <c r="M2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72" s="56" t="str" cm="1">
        <f t="array" ref="N272">_xlfn.LET(_xlpm.r,GateFacts[[#This Row],[صف المصدر]],_xlpm.g,GateFacts[[#This Row],[رقم البوابة]],_xlpm.pd,IF(AND(ISNUMBER(_xlpm.r),_xlpm.g&gt;=6,_xlpm.g&lt;=8),INDEX(Table15[],_xlpm.r,19+_xlpm.g),""),IF(ISNUMBER(_xlpm.pd),_xlpm.pd,""))</f>
        <v/>
      </c>
      <c r="O2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72" s="53" t="str">
        <f ca="1">IF(ISNUMBER(GateFacts[[#This Row],[تاريخ البوابة]]),GateFacts[[#This Row],[تاريخ البوابة]]-TODAY(),"")</f>
        <v/>
      </c>
      <c r="Q272" s="53" t="str">
        <f>IF(ISNUMBER(GateFacts[[#This Row],[تاريخ البوابة]]),TEXT(GateFacts[[#This Row],[تاريخ البوابة]],"yyyy-mm"),"بدون تاريخ")</f>
        <v>بدون تاريخ</v>
      </c>
      <c r="R272" s="53">
        <f ca="1">--OR(GateFacts[[#This Row],[الحالة]]="مكتمل",GateFacts[[#This Row],[الحالة]]="لا ينطبق")</f>
        <v>0</v>
      </c>
      <c r="S272" s="53">
        <f ca="1">_xlfn.LET(_xlpm.m,_xlfn.MINIFS(GateFacts[رقم البوابة],GateFacts[رقم المشروع],GateFacts[[#This Row],[رقم المشروع]],GateFacts[منجزة],0),IF(_xlpm.m=0,9,_xlpm.m))</f>
        <v>5</v>
      </c>
      <c r="T272" s="53">
        <f ca="1">--(GateFacts[[#This Row],[رقم البوابة]]=GateFacts[[#This Row],[البوابة الحالية للمشروع]])</f>
        <v>0</v>
      </c>
      <c r="U272" s="53">
        <f ca="1">IF(AND(GateFacts[[#This Row],[الحالة]]="مكتمل",COUNTIFS(GateFacts[رقم المشروع],GateFacts[[#This Row],[رقم المشروع]],GateFacts[رقم البوابة],"&lt;"&amp;GateFacts[[#This Row],[رقم البوابة]],GateFacts[منجزة],0)&gt;0),1,0)</f>
        <v>0</v>
      </c>
      <c r="V272" s="53" t="e">
        <f>SUBTOTAL(103,GateFacts[[#This Row],[م]])*OR(SelRegion="الكل",GateFacts[[#This Row],[المنطقة]]=SelRegion)</f>
        <v>#REF!</v>
      </c>
      <c r="W272" s="74" t="str" cm="1">
        <f t="array" ref="W272">IF(ISNUMBER(GateFacts[[#This Row],[صف المصدر]]),INDEX(Table15[],GateFacts[[#This Row],[صف المصدر]],16),"")</f>
        <v>الشمالي الغربي</v>
      </c>
    </row>
    <row r="273" spans="1:23" x14ac:dyDescent="0.4">
      <c r="A273" s="53" cm="1">
        <f t="array" ref="A273">ROW()-ROW(GateFacts[#Headers])</f>
        <v>272</v>
      </c>
      <c r="B273" s="53">
        <f>INT((GateFacts[[#This Row],[م]]-1)/8)+1</f>
        <v>34</v>
      </c>
      <c r="C273" s="53">
        <f>MOD(GateFacts[[#This Row],[م]]-1,8)+1</f>
        <v>8</v>
      </c>
      <c r="D273" s="53" cm="1">
        <f t="array" ref="D273">IFERROR(INDEX(_xlfn.ANCHORARRAY(Settings!$H$2),GateFacts[[#This Row],[رقم المشروع]]),"")</f>
        <v>231</v>
      </c>
      <c r="E273" s="53" t="str" cm="1">
        <f t="array" ref="E273">INDEX(Table15[],GateFacts[[#This Row],[صف المصدر]],14)&amp;""</f>
        <v>P1475-1</v>
      </c>
      <c r="F273" s="53" t="str" cm="1">
        <f t="array" ref="F273">INDEX(Table15[],GateFacts[[#This Row],[صف المصدر]],15)&amp;""</f>
        <v>تنفيذ شبكات  الصرف الصحي لاحياء  شرق تبوك ( المرحلة الاولى)</v>
      </c>
      <c r="G273" s="53" t="str" cm="1">
        <f t="array" ref="G273">INDEX(Table15[],GateFacts[[#This Row],[صف المصدر]],17)&amp;""</f>
        <v>تبوك</v>
      </c>
      <c r="H273" s="58">
        <f>N(INDEX(Table15[],GateFacts[[#This Row],[صف المصدر]],18))</f>
        <v>181121730.55000001</v>
      </c>
      <c r="I273" s="53" t="str" cm="1">
        <f t="array" ref="I273">_xlfn.LET(_xlpm.x,TRIM(INDEX(Table15[],GateFacts[[#This Row],[صف المصدر]],22)&amp;""),IF(_xlpm.x="","غير محدد",_xlpm.x))</f>
        <v>تعزيز التكاليف</v>
      </c>
      <c r="J273" s="53" t="str">
        <f>"بوابة "&amp;GateFacts[[#This Row],[رقم البوابة]]</f>
        <v>بوابة 8</v>
      </c>
      <c r="K273" s="53" t="str" cm="1">
        <f t="array" ref="K273">INDEX(Settings!$E$2:$E$9,GateFacts[[#This Row],[رقم البوابة]])</f>
        <v>التسليم و الاغلاق</v>
      </c>
      <c r="L273" s="53" t="str" cm="1">
        <f t="array" ref="L273">_xlfn.LET(_xlpm.c,INDEX(Table15[],GateFacts[[#This Row],[صف المصدر]],9-GateFacts[[#This Row],[رقم البوابة]]),IF(ISBLANK(_xlpm.c),"",_xlpm.c))</f>
        <v/>
      </c>
      <c r="M2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73" s="56" t="str" cm="1">
        <f t="array" ref="N273">_xlfn.LET(_xlpm.r,GateFacts[[#This Row],[صف المصدر]],_xlpm.g,GateFacts[[#This Row],[رقم البوابة]],_xlpm.pd,IF(AND(ISNUMBER(_xlpm.r),_xlpm.g&gt;=6,_xlpm.g&lt;=8),INDEX(Table15[],_xlpm.r,19+_xlpm.g),""),IF(ISNUMBER(_xlpm.pd),_xlpm.pd,""))</f>
        <v/>
      </c>
      <c r="O2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73" s="53" t="str">
        <f ca="1">IF(ISNUMBER(GateFacts[[#This Row],[تاريخ البوابة]]),GateFacts[[#This Row],[تاريخ البوابة]]-TODAY(),"")</f>
        <v/>
      </c>
      <c r="Q273" s="53" t="str">
        <f>IF(ISNUMBER(GateFacts[[#This Row],[تاريخ البوابة]]),TEXT(GateFacts[[#This Row],[تاريخ البوابة]],"yyyy-mm"),"بدون تاريخ")</f>
        <v>بدون تاريخ</v>
      </c>
      <c r="R273" s="53">
        <f ca="1">--OR(GateFacts[[#This Row],[الحالة]]="مكتمل",GateFacts[[#This Row],[الحالة]]="لا ينطبق")</f>
        <v>0</v>
      </c>
      <c r="S273" s="53">
        <f ca="1">_xlfn.LET(_xlpm.m,_xlfn.MINIFS(GateFacts[رقم البوابة],GateFacts[رقم المشروع],GateFacts[[#This Row],[رقم المشروع]],GateFacts[منجزة],0),IF(_xlpm.m=0,9,_xlpm.m))</f>
        <v>5</v>
      </c>
      <c r="T273" s="53">
        <f ca="1">--(GateFacts[[#This Row],[رقم البوابة]]=GateFacts[[#This Row],[البوابة الحالية للمشروع]])</f>
        <v>0</v>
      </c>
      <c r="U273" s="53">
        <f ca="1">IF(AND(GateFacts[[#This Row],[الحالة]]="مكتمل",COUNTIFS(GateFacts[رقم المشروع],GateFacts[[#This Row],[رقم المشروع]],GateFacts[رقم البوابة],"&lt;"&amp;GateFacts[[#This Row],[رقم البوابة]],GateFacts[منجزة],0)&gt;0),1,0)</f>
        <v>0</v>
      </c>
      <c r="V273" s="53" t="e">
        <f>SUBTOTAL(103,GateFacts[[#This Row],[م]])*OR(SelRegion="الكل",GateFacts[[#This Row],[المنطقة]]=SelRegion)</f>
        <v>#REF!</v>
      </c>
      <c r="W273" s="74" t="str" cm="1">
        <f t="array" ref="W273">IF(ISNUMBER(GateFacts[[#This Row],[صف المصدر]]),INDEX(Table15[],GateFacts[[#This Row],[صف المصدر]],16),"")</f>
        <v>الشمالي الغربي</v>
      </c>
    </row>
    <row r="274" spans="1:23" x14ac:dyDescent="0.4">
      <c r="A274" s="53" cm="1">
        <f t="array" ref="A274">ROW()-ROW(GateFacts[#Headers])</f>
        <v>273</v>
      </c>
      <c r="B274" s="53">
        <f>INT((GateFacts[[#This Row],[م]]-1)/8)+1</f>
        <v>35</v>
      </c>
      <c r="C274" s="53">
        <f>MOD(GateFacts[[#This Row],[م]]-1,8)+1</f>
        <v>1</v>
      </c>
      <c r="D274" s="53" cm="1">
        <f t="array" ref="D274">IFERROR(INDEX(_xlfn.ANCHORARRAY(Settings!$H$2),GateFacts[[#This Row],[رقم المشروع]]),"")</f>
        <v>232</v>
      </c>
      <c r="E274" s="53" t="str" cm="1">
        <f t="array" ref="E274">INDEX(Table15[],GateFacts[[#This Row],[صف المصدر]],14)&amp;""</f>
        <v>P1475-2</v>
      </c>
      <c r="F274" s="53" t="str" cm="1">
        <f t="array" ref="F274">INDEX(Table15[],GateFacts[[#This Row],[صف المصدر]],15)&amp;""</f>
        <v>تنفيذ شبكات  الصرف الصحي لاحياء  شرق تبوك ( المرحلة الثانبة)</v>
      </c>
      <c r="G274" s="53" t="str" cm="1">
        <f t="array" ref="G274">INDEX(Table15[],GateFacts[[#This Row],[صف المصدر]],17)&amp;""</f>
        <v>تبوك</v>
      </c>
      <c r="H274" s="58">
        <f>N(INDEX(Table15[],GateFacts[[#This Row],[صف المصدر]],18))</f>
        <v>235750118.41999999</v>
      </c>
      <c r="I274" s="53" t="str" cm="1">
        <f t="array" ref="I274">_xlfn.LET(_xlpm.x,TRIM(INDEX(Table15[],GateFacts[[#This Row],[صف المصدر]],22)&amp;""),IF(_xlpm.x="","غير محدد",_xlpm.x))</f>
        <v>تعزيز التكاليف</v>
      </c>
      <c r="J274" s="53" t="str">
        <f>"بوابة "&amp;GateFacts[[#This Row],[رقم البوابة]]</f>
        <v>بوابة 1</v>
      </c>
      <c r="K274" s="53" t="str" cm="1">
        <f t="array" ref="K274">INDEX(Settings!$E$2:$E$9,GateFacts[[#This Row],[رقم البوابة]])</f>
        <v>تخطيط استراتيجي</v>
      </c>
      <c r="L274" s="53" t="str" cm="1">
        <f t="array" ref="L274">_xlfn.LET(_xlpm.c,INDEX(Table15[],GateFacts[[#This Row],[صف المصدر]],9-GateFacts[[#This Row],[رقم البوابة]]),IF(ISBLANK(_xlpm.c),"",_xlpm.c))</f>
        <v>مكتمل</v>
      </c>
      <c r="M2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74" s="56" t="str" cm="1">
        <f t="array" ref="N274">_xlfn.LET(_xlpm.r,GateFacts[[#This Row],[صف المصدر]],_xlpm.g,GateFacts[[#This Row],[رقم البوابة]],_xlpm.pd,IF(AND(ISNUMBER(_xlpm.r),_xlpm.g&gt;=6,_xlpm.g&lt;=8),INDEX(Table15[],_xlpm.r,19+_xlpm.g),""),IF(ISNUMBER(_xlpm.pd),_xlpm.pd,""))</f>
        <v/>
      </c>
      <c r="O2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74" s="53" t="str">
        <f ca="1">IF(ISNUMBER(GateFacts[[#This Row],[تاريخ البوابة]]),GateFacts[[#This Row],[تاريخ البوابة]]-TODAY(),"")</f>
        <v/>
      </c>
      <c r="Q274" s="53" t="str">
        <f>IF(ISNUMBER(GateFacts[[#This Row],[تاريخ البوابة]]),TEXT(GateFacts[[#This Row],[تاريخ البوابة]],"yyyy-mm"),"بدون تاريخ")</f>
        <v>بدون تاريخ</v>
      </c>
      <c r="R274" s="53">
        <f ca="1">--OR(GateFacts[[#This Row],[الحالة]]="مكتمل",GateFacts[[#This Row],[الحالة]]="لا ينطبق")</f>
        <v>1</v>
      </c>
      <c r="S274" s="53">
        <f ca="1">_xlfn.LET(_xlpm.m,_xlfn.MINIFS(GateFacts[رقم البوابة],GateFacts[رقم المشروع],GateFacts[[#This Row],[رقم المشروع]],GateFacts[منجزة],0),IF(_xlpm.m=0,9,_xlpm.m))</f>
        <v>5</v>
      </c>
      <c r="T274" s="53">
        <f ca="1">--(GateFacts[[#This Row],[رقم البوابة]]=GateFacts[[#This Row],[البوابة الحالية للمشروع]])</f>
        <v>0</v>
      </c>
      <c r="U274" s="53">
        <f ca="1">IF(AND(GateFacts[[#This Row],[الحالة]]="مكتمل",COUNTIFS(GateFacts[رقم المشروع],GateFacts[[#This Row],[رقم المشروع]],GateFacts[رقم البوابة],"&lt;"&amp;GateFacts[[#This Row],[رقم البوابة]],GateFacts[منجزة],0)&gt;0),1,0)</f>
        <v>0</v>
      </c>
      <c r="V274" s="53" t="e">
        <f>SUBTOTAL(103,GateFacts[[#This Row],[م]])*OR(SelRegion="الكل",GateFacts[[#This Row],[المنطقة]]=SelRegion)</f>
        <v>#REF!</v>
      </c>
      <c r="W274" s="74" t="str" cm="1">
        <f t="array" ref="W274">IF(ISNUMBER(GateFacts[[#This Row],[صف المصدر]]),INDEX(Table15[],GateFacts[[#This Row],[صف المصدر]],16),"")</f>
        <v>الشمالي الغربي</v>
      </c>
    </row>
    <row r="275" spans="1:23" x14ac:dyDescent="0.4">
      <c r="A275" s="53" cm="1">
        <f t="array" ref="A275">ROW()-ROW(GateFacts[#Headers])</f>
        <v>274</v>
      </c>
      <c r="B275" s="53">
        <f>INT((GateFacts[[#This Row],[م]]-1)/8)+1</f>
        <v>35</v>
      </c>
      <c r="C275" s="53">
        <f>MOD(GateFacts[[#This Row],[م]]-1,8)+1</f>
        <v>2</v>
      </c>
      <c r="D275" s="53" cm="1">
        <f t="array" ref="D275">IFERROR(INDEX(_xlfn.ANCHORARRAY(Settings!$H$2),GateFacts[[#This Row],[رقم المشروع]]),"")</f>
        <v>232</v>
      </c>
      <c r="E275" s="53" t="str" cm="1">
        <f t="array" ref="E275">INDEX(Table15[],GateFacts[[#This Row],[صف المصدر]],14)&amp;""</f>
        <v>P1475-2</v>
      </c>
      <c r="F275" s="53" t="str" cm="1">
        <f t="array" ref="F275">INDEX(Table15[],GateFacts[[#This Row],[صف المصدر]],15)&amp;""</f>
        <v>تنفيذ شبكات  الصرف الصحي لاحياء  شرق تبوك ( المرحلة الثانبة)</v>
      </c>
      <c r="G275" s="53" t="str" cm="1">
        <f t="array" ref="G275">INDEX(Table15[],GateFacts[[#This Row],[صف المصدر]],17)&amp;""</f>
        <v>تبوك</v>
      </c>
      <c r="H275" s="58">
        <f>N(INDEX(Table15[],GateFacts[[#This Row],[صف المصدر]],18))</f>
        <v>235750118.41999999</v>
      </c>
      <c r="I275" s="53" t="str" cm="1">
        <f t="array" ref="I275">_xlfn.LET(_xlpm.x,TRIM(INDEX(Table15[],GateFacts[[#This Row],[صف المصدر]],22)&amp;""),IF(_xlpm.x="","غير محدد",_xlpm.x))</f>
        <v>تعزيز التكاليف</v>
      </c>
      <c r="J275" s="53" t="str">
        <f>"بوابة "&amp;GateFacts[[#This Row],[رقم البوابة]]</f>
        <v>بوابة 2</v>
      </c>
      <c r="K275" s="53" t="str" cm="1">
        <f t="array" ref="K275">INDEX(Settings!$E$2:$E$9,GateFacts[[#This Row],[رقم البوابة]])</f>
        <v>التخطيط الاولي</v>
      </c>
      <c r="L275" s="53" t="str" cm="1">
        <f t="array" ref="L275">_xlfn.LET(_xlpm.c,INDEX(Table15[],GateFacts[[#This Row],[صف المصدر]],9-GateFacts[[#This Row],[رقم البوابة]]),IF(ISBLANK(_xlpm.c),"",_xlpm.c))</f>
        <v>مكتمل</v>
      </c>
      <c r="M27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75" s="56" t="str" cm="1">
        <f t="array" ref="N275">_xlfn.LET(_xlpm.r,GateFacts[[#This Row],[صف المصدر]],_xlpm.g,GateFacts[[#This Row],[رقم البوابة]],_xlpm.pd,IF(AND(ISNUMBER(_xlpm.r),_xlpm.g&gt;=6,_xlpm.g&lt;=8),INDEX(Table15[],_xlpm.r,19+_xlpm.g),""),IF(ISNUMBER(_xlpm.pd),_xlpm.pd,""))</f>
        <v/>
      </c>
      <c r="O2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75" s="53" t="str">
        <f ca="1">IF(ISNUMBER(GateFacts[[#This Row],[تاريخ البوابة]]),GateFacts[[#This Row],[تاريخ البوابة]]-TODAY(),"")</f>
        <v/>
      </c>
      <c r="Q275" s="53" t="str">
        <f>IF(ISNUMBER(GateFacts[[#This Row],[تاريخ البوابة]]),TEXT(GateFacts[[#This Row],[تاريخ البوابة]],"yyyy-mm"),"بدون تاريخ")</f>
        <v>بدون تاريخ</v>
      </c>
      <c r="R275" s="53">
        <f ca="1">--OR(GateFacts[[#This Row],[الحالة]]="مكتمل",GateFacts[[#This Row],[الحالة]]="لا ينطبق")</f>
        <v>1</v>
      </c>
      <c r="S275" s="53">
        <f ca="1">_xlfn.LET(_xlpm.m,_xlfn.MINIFS(GateFacts[رقم البوابة],GateFacts[رقم المشروع],GateFacts[[#This Row],[رقم المشروع]],GateFacts[منجزة],0),IF(_xlpm.m=0,9,_xlpm.m))</f>
        <v>5</v>
      </c>
      <c r="T275" s="53">
        <f ca="1">--(GateFacts[[#This Row],[رقم البوابة]]=GateFacts[[#This Row],[البوابة الحالية للمشروع]])</f>
        <v>0</v>
      </c>
      <c r="U275" s="53">
        <f ca="1">IF(AND(GateFacts[[#This Row],[الحالة]]="مكتمل",COUNTIFS(GateFacts[رقم المشروع],GateFacts[[#This Row],[رقم المشروع]],GateFacts[رقم البوابة],"&lt;"&amp;GateFacts[[#This Row],[رقم البوابة]],GateFacts[منجزة],0)&gt;0),1,0)</f>
        <v>0</v>
      </c>
      <c r="V275" s="53" t="e">
        <f>SUBTOTAL(103,GateFacts[[#This Row],[م]])*OR(SelRegion="الكل",GateFacts[[#This Row],[المنطقة]]=SelRegion)</f>
        <v>#REF!</v>
      </c>
      <c r="W275" s="74" t="str" cm="1">
        <f t="array" ref="W275">IF(ISNUMBER(GateFacts[[#This Row],[صف المصدر]]),INDEX(Table15[],GateFacts[[#This Row],[صف المصدر]],16),"")</f>
        <v>الشمالي الغربي</v>
      </c>
    </row>
    <row r="276" spans="1:23" x14ac:dyDescent="0.4">
      <c r="A276" s="53" cm="1">
        <f t="array" ref="A276">ROW()-ROW(GateFacts[#Headers])</f>
        <v>275</v>
      </c>
      <c r="B276" s="53">
        <f>INT((GateFacts[[#This Row],[م]]-1)/8)+1</f>
        <v>35</v>
      </c>
      <c r="C276" s="53">
        <f>MOD(GateFacts[[#This Row],[م]]-1,8)+1</f>
        <v>3</v>
      </c>
      <c r="D276" s="53" cm="1">
        <f t="array" ref="D276">IFERROR(INDEX(_xlfn.ANCHORARRAY(Settings!$H$2),GateFacts[[#This Row],[رقم المشروع]]),"")</f>
        <v>232</v>
      </c>
      <c r="E276" s="53" t="str" cm="1">
        <f t="array" ref="E276">INDEX(Table15[],GateFacts[[#This Row],[صف المصدر]],14)&amp;""</f>
        <v>P1475-2</v>
      </c>
      <c r="F276" s="53" t="str" cm="1">
        <f t="array" ref="F276">INDEX(Table15[],GateFacts[[#This Row],[صف المصدر]],15)&amp;""</f>
        <v>تنفيذ شبكات  الصرف الصحي لاحياء  شرق تبوك ( المرحلة الثانبة)</v>
      </c>
      <c r="G276" s="53" t="str" cm="1">
        <f t="array" ref="G276">INDEX(Table15[],GateFacts[[#This Row],[صف المصدر]],17)&amp;""</f>
        <v>تبوك</v>
      </c>
      <c r="H276" s="58">
        <f>N(INDEX(Table15[],GateFacts[[#This Row],[صف المصدر]],18))</f>
        <v>235750118.41999999</v>
      </c>
      <c r="I276" s="53" t="str" cm="1">
        <f t="array" ref="I276">_xlfn.LET(_xlpm.x,TRIM(INDEX(Table15[],GateFacts[[#This Row],[صف المصدر]],22)&amp;""),IF(_xlpm.x="","غير محدد",_xlpm.x))</f>
        <v>تعزيز التكاليف</v>
      </c>
      <c r="J276" s="53" t="str">
        <f>"بوابة "&amp;GateFacts[[#This Row],[رقم البوابة]]</f>
        <v>بوابة 3</v>
      </c>
      <c r="K276" s="53" t="str" cm="1">
        <f t="array" ref="K276">INDEX(Settings!$E$2:$E$9,GateFacts[[#This Row],[رقم البوابة]])</f>
        <v>الطرح للتصميم</v>
      </c>
      <c r="L276" s="53" t="str" cm="1">
        <f t="array" ref="L276">_xlfn.LET(_xlpm.c,INDEX(Table15[],GateFacts[[#This Row],[صف المصدر]],9-GateFacts[[#This Row],[رقم البوابة]]),IF(ISBLANK(_xlpm.c),"",_xlpm.c))</f>
        <v>مكتمل</v>
      </c>
      <c r="M27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76" s="56" t="str" cm="1">
        <f t="array" ref="N276">_xlfn.LET(_xlpm.r,GateFacts[[#This Row],[صف المصدر]],_xlpm.g,GateFacts[[#This Row],[رقم البوابة]],_xlpm.pd,IF(AND(ISNUMBER(_xlpm.r),_xlpm.g&gt;=6,_xlpm.g&lt;=8),INDEX(Table15[],_xlpm.r,19+_xlpm.g),""),IF(ISNUMBER(_xlpm.pd),_xlpm.pd,""))</f>
        <v/>
      </c>
      <c r="O2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76" s="53" t="str">
        <f ca="1">IF(ISNUMBER(GateFacts[[#This Row],[تاريخ البوابة]]),GateFacts[[#This Row],[تاريخ البوابة]]-TODAY(),"")</f>
        <v/>
      </c>
      <c r="Q276" s="53" t="str">
        <f>IF(ISNUMBER(GateFacts[[#This Row],[تاريخ البوابة]]),TEXT(GateFacts[[#This Row],[تاريخ البوابة]],"yyyy-mm"),"بدون تاريخ")</f>
        <v>بدون تاريخ</v>
      </c>
      <c r="R276" s="53">
        <f ca="1">--OR(GateFacts[[#This Row],[الحالة]]="مكتمل",GateFacts[[#This Row],[الحالة]]="لا ينطبق")</f>
        <v>1</v>
      </c>
      <c r="S276" s="53">
        <f ca="1">_xlfn.LET(_xlpm.m,_xlfn.MINIFS(GateFacts[رقم البوابة],GateFacts[رقم المشروع],GateFacts[[#This Row],[رقم المشروع]],GateFacts[منجزة],0),IF(_xlpm.m=0,9,_xlpm.m))</f>
        <v>5</v>
      </c>
      <c r="T276" s="53">
        <f ca="1">--(GateFacts[[#This Row],[رقم البوابة]]=GateFacts[[#This Row],[البوابة الحالية للمشروع]])</f>
        <v>0</v>
      </c>
      <c r="U276" s="53">
        <f ca="1">IF(AND(GateFacts[[#This Row],[الحالة]]="مكتمل",COUNTIFS(GateFacts[رقم المشروع],GateFacts[[#This Row],[رقم المشروع]],GateFacts[رقم البوابة],"&lt;"&amp;GateFacts[[#This Row],[رقم البوابة]],GateFacts[منجزة],0)&gt;0),1,0)</f>
        <v>0</v>
      </c>
      <c r="V276" s="53" t="e">
        <f>SUBTOTAL(103,GateFacts[[#This Row],[م]])*OR(SelRegion="الكل",GateFacts[[#This Row],[المنطقة]]=SelRegion)</f>
        <v>#REF!</v>
      </c>
      <c r="W276" s="74" t="str" cm="1">
        <f t="array" ref="W276">IF(ISNUMBER(GateFacts[[#This Row],[صف المصدر]]),INDEX(Table15[],GateFacts[[#This Row],[صف المصدر]],16),"")</f>
        <v>الشمالي الغربي</v>
      </c>
    </row>
    <row r="277" spans="1:23" x14ac:dyDescent="0.4">
      <c r="A277" s="53" cm="1">
        <f t="array" ref="A277">ROW()-ROW(GateFacts[#Headers])</f>
        <v>276</v>
      </c>
      <c r="B277" s="53">
        <f>INT((GateFacts[[#This Row],[م]]-1)/8)+1</f>
        <v>35</v>
      </c>
      <c r="C277" s="53">
        <f>MOD(GateFacts[[#This Row],[م]]-1,8)+1</f>
        <v>4</v>
      </c>
      <c r="D277" s="53" cm="1">
        <f t="array" ref="D277">IFERROR(INDEX(_xlfn.ANCHORARRAY(Settings!$H$2),GateFacts[[#This Row],[رقم المشروع]]),"")</f>
        <v>232</v>
      </c>
      <c r="E277" s="53" t="str" cm="1">
        <f t="array" ref="E277">INDEX(Table15[],GateFacts[[#This Row],[صف المصدر]],14)&amp;""</f>
        <v>P1475-2</v>
      </c>
      <c r="F277" s="53" t="str" cm="1">
        <f t="array" ref="F277">INDEX(Table15[],GateFacts[[#This Row],[صف المصدر]],15)&amp;""</f>
        <v>تنفيذ شبكات  الصرف الصحي لاحياء  شرق تبوك ( المرحلة الثانبة)</v>
      </c>
      <c r="G277" s="53" t="str" cm="1">
        <f t="array" ref="G277">INDEX(Table15[],GateFacts[[#This Row],[صف المصدر]],17)&amp;""</f>
        <v>تبوك</v>
      </c>
      <c r="H277" s="58">
        <f>N(INDEX(Table15[],GateFacts[[#This Row],[صف المصدر]],18))</f>
        <v>235750118.41999999</v>
      </c>
      <c r="I277" s="53" t="str" cm="1">
        <f t="array" ref="I277">_xlfn.LET(_xlpm.x,TRIM(INDEX(Table15[],GateFacts[[#This Row],[صف المصدر]],22)&amp;""),IF(_xlpm.x="","غير محدد",_xlpm.x))</f>
        <v>تعزيز التكاليف</v>
      </c>
      <c r="J277" s="53" t="str">
        <f>"بوابة "&amp;GateFacts[[#This Row],[رقم البوابة]]</f>
        <v>بوابة 4</v>
      </c>
      <c r="K277" s="53" t="str" cm="1">
        <f t="array" ref="K277">INDEX(Settings!$E$2:$E$9,GateFacts[[#This Row],[رقم البوابة]])</f>
        <v>التصميم</v>
      </c>
      <c r="L277" s="53" t="str" cm="1">
        <f t="array" ref="L277">_xlfn.LET(_xlpm.c,INDEX(Table15[],GateFacts[[#This Row],[صف المصدر]],9-GateFacts[[#This Row],[رقم البوابة]]),IF(ISBLANK(_xlpm.c),"",_xlpm.c))</f>
        <v>مكتمل</v>
      </c>
      <c r="M27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77" s="56" t="str" cm="1">
        <f t="array" ref="N277">_xlfn.LET(_xlpm.r,GateFacts[[#This Row],[صف المصدر]],_xlpm.g,GateFacts[[#This Row],[رقم البوابة]],_xlpm.pd,IF(AND(ISNUMBER(_xlpm.r),_xlpm.g&gt;=6,_xlpm.g&lt;=8),INDEX(Table15[],_xlpm.r,19+_xlpm.g),""),IF(ISNUMBER(_xlpm.pd),_xlpm.pd,""))</f>
        <v/>
      </c>
      <c r="O2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77" s="53" t="str">
        <f ca="1">IF(ISNUMBER(GateFacts[[#This Row],[تاريخ البوابة]]),GateFacts[[#This Row],[تاريخ البوابة]]-TODAY(),"")</f>
        <v/>
      </c>
      <c r="Q277" s="53" t="str">
        <f>IF(ISNUMBER(GateFacts[[#This Row],[تاريخ البوابة]]),TEXT(GateFacts[[#This Row],[تاريخ البوابة]],"yyyy-mm"),"بدون تاريخ")</f>
        <v>بدون تاريخ</v>
      </c>
      <c r="R277" s="53">
        <f ca="1">--OR(GateFacts[[#This Row],[الحالة]]="مكتمل",GateFacts[[#This Row],[الحالة]]="لا ينطبق")</f>
        <v>1</v>
      </c>
      <c r="S277" s="53">
        <f ca="1">_xlfn.LET(_xlpm.m,_xlfn.MINIFS(GateFacts[رقم البوابة],GateFacts[رقم المشروع],GateFacts[[#This Row],[رقم المشروع]],GateFacts[منجزة],0),IF(_xlpm.m=0,9,_xlpm.m))</f>
        <v>5</v>
      </c>
      <c r="T277" s="53">
        <f ca="1">--(GateFacts[[#This Row],[رقم البوابة]]=GateFacts[[#This Row],[البوابة الحالية للمشروع]])</f>
        <v>0</v>
      </c>
      <c r="U277" s="53">
        <f ca="1">IF(AND(GateFacts[[#This Row],[الحالة]]="مكتمل",COUNTIFS(GateFacts[رقم المشروع],GateFacts[[#This Row],[رقم المشروع]],GateFacts[رقم البوابة],"&lt;"&amp;GateFacts[[#This Row],[رقم البوابة]],GateFacts[منجزة],0)&gt;0),1,0)</f>
        <v>0</v>
      </c>
      <c r="V277" s="53" t="e">
        <f>SUBTOTAL(103,GateFacts[[#This Row],[م]])*OR(SelRegion="الكل",GateFacts[[#This Row],[المنطقة]]=SelRegion)</f>
        <v>#REF!</v>
      </c>
      <c r="W277" s="74" t="str" cm="1">
        <f t="array" ref="W277">IF(ISNUMBER(GateFacts[[#This Row],[صف المصدر]]),INDEX(Table15[],GateFacts[[#This Row],[صف المصدر]],16),"")</f>
        <v>الشمالي الغربي</v>
      </c>
    </row>
    <row r="278" spans="1:23" x14ac:dyDescent="0.4">
      <c r="A278" s="53" cm="1">
        <f t="array" ref="A278">ROW()-ROW(GateFacts[#Headers])</f>
        <v>277</v>
      </c>
      <c r="B278" s="53">
        <f>INT((GateFacts[[#This Row],[م]]-1)/8)+1</f>
        <v>35</v>
      </c>
      <c r="C278" s="53">
        <f>MOD(GateFacts[[#This Row],[م]]-1,8)+1</f>
        <v>5</v>
      </c>
      <c r="D278" s="53" cm="1">
        <f t="array" ref="D278">IFERROR(INDEX(_xlfn.ANCHORARRAY(Settings!$H$2),GateFacts[[#This Row],[رقم المشروع]]),"")</f>
        <v>232</v>
      </c>
      <c r="E278" s="53" t="str" cm="1">
        <f t="array" ref="E278">INDEX(Table15[],GateFacts[[#This Row],[صف المصدر]],14)&amp;""</f>
        <v>P1475-2</v>
      </c>
      <c r="F278" s="53" t="str" cm="1">
        <f t="array" ref="F278">INDEX(Table15[],GateFacts[[#This Row],[صف المصدر]],15)&amp;""</f>
        <v>تنفيذ شبكات  الصرف الصحي لاحياء  شرق تبوك ( المرحلة الثانبة)</v>
      </c>
      <c r="G278" s="53" t="str" cm="1">
        <f t="array" ref="G278">INDEX(Table15[],GateFacts[[#This Row],[صف المصدر]],17)&amp;""</f>
        <v>تبوك</v>
      </c>
      <c r="H278" s="58">
        <f>N(INDEX(Table15[],GateFacts[[#This Row],[صف المصدر]],18))</f>
        <v>235750118.41999999</v>
      </c>
      <c r="I278" s="53" t="str" cm="1">
        <f t="array" ref="I278">_xlfn.LET(_xlpm.x,TRIM(INDEX(Table15[],GateFacts[[#This Row],[صف المصدر]],22)&amp;""),IF(_xlpm.x="","غير محدد",_xlpm.x))</f>
        <v>تعزيز التكاليف</v>
      </c>
      <c r="J278" s="53" t="str">
        <f>"بوابة "&amp;GateFacts[[#This Row],[رقم البوابة]]</f>
        <v>بوابة 5</v>
      </c>
      <c r="K278" s="53" t="str" cm="1">
        <f t="array" ref="K278">INDEX(Settings!$E$2:$E$9,GateFacts[[#This Row],[رقم البوابة]])</f>
        <v>الطرح للتنفيذ</v>
      </c>
      <c r="L278" s="53" t="str" cm="1">
        <f t="array" ref="L278">_xlfn.LET(_xlpm.c,INDEX(Table15[],GateFacts[[#This Row],[صف المصدر]],9-GateFacts[[#This Row],[رقم البوابة]]),IF(ISBLANK(_xlpm.c),"",_xlpm.c))</f>
        <v>جاري</v>
      </c>
      <c r="M27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78" s="56" t="str" cm="1">
        <f t="array" ref="N278">_xlfn.LET(_xlpm.r,GateFacts[[#This Row],[صف المصدر]],_xlpm.g,GateFacts[[#This Row],[رقم البوابة]],_xlpm.pd,IF(AND(ISNUMBER(_xlpm.r),_xlpm.g&gt;=6,_xlpm.g&lt;=8),INDEX(Table15[],_xlpm.r,19+_xlpm.g),""),IF(ISNUMBER(_xlpm.pd),_xlpm.pd,""))</f>
        <v/>
      </c>
      <c r="O2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78" s="53" t="str">
        <f ca="1">IF(ISNUMBER(GateFacts[[#This Row],[تاريخ البوابة]]),GateFacts[[#This Row],[تاريخ البوابة]]-TODAY(),"")</f>
        <v/>
      </c>
      <c r="Q278" s="53" t="str">
        <f>IF(ISNUMBER(GateFacts[[#This Row],[تاريخ البوابة]]),TEXT(GateFacts[[#This Row],[تاريخ البوابة]],"yyyy-mm"),"بدون تاريخ")</f>
        <v>بدون تاريخ</v>
      </c>
      <c r="R278" s="53">
        <f ca="1">--OR(GateFacts[[#This Row],[الحالة]]="مكتمل",GateFacts[[#This Row],[الحالة]]="لا ينطبق")</f>
        <v>0</v>
      </c>
      <c r="S278" s="53">
        <f ca="1">_xlfn.LET(_xlpm.m,_xlfn.MINIFS(GateFacts[رقم البوابة],GateFacts[رقم المشروع],GateFacts[[#This Row],[رقم المشروع]],GateFacts[منجزة],0),IF(_xlpm.m=0,9,_xlpm.m))</f>
        <v>5</v>
      </c>
      <c r="T278" s="53">
        <f ca="1">--(GateFacts[[#This Row],[رقم البوابة]]=GateFacts[[#This Row],[البوابة الحالية للمشروع]])</f>
        <v>1</v>
      </c>
      <c r="U278" s="53">
        <f ca="1">IF(AND(GateFacts[[#This Row],[الحالة]]="مكتمل",COUNTIFS(GateFacts[رقم المشروع],GateFacts[[#This Row],[رقم المشروع]],GateFacts[رقم البوابة],"&lt;"&amp;GateFacts[[#This Row],[رقم البوابة]],GateFacts[منجزة],0)&gt;0),1,0)</f>
        <v>0</v>
      </c>
      <c r="V278" s="53" t="e">
        <f>SUBTOTAL(103,GateFacts[[#This Row],[م]])*OR(SelRegion="الكل",GateFacts[[#This Row],[المنطقة]]=SelRegion)</f>
        <v>#REF!</v>
      </c>
      <c r="W278" s="74" t="str" cm="1">
        <f t="array" ref="W278">IF(ISNUMBER(GateFacts[[#This Row],[صف المصدر]]),INDEX(Table15[],GateFacts[[#This Row],[صف المصدر]],16),"")</f>
        <v>الشمالي الغربي</v>
      </c>
    </row>
    <row r="279" spans="1:23" x14ac:dyDescent="0.4">
      <c r="A279" s="53" cm="1">
        <f t="array" ref="A279">ROW()-ROW(GateFacts[#Headers])</f>
        <v>278</v>
      </c>
      <c r="B279" s="53">
        <f>INT((GateFacts[[#This Row],[م]]-1)/8)+1</f>
        <v>35</v>
      </c>
      <c r="C279" s="53">
        <f>MOD(GateFacts[[#This Row],[م]]-1,8)+1</f>
        <v>6</v>
      </c>
      <c r="D279" s="53" cm="1">
        <f t="array" ref="D279">IFERROR(INDEX(_xlfn.ANCHORARRAY(Settings!$H$2),GateFacts[[#This Row],[رقم المشروع]]),"")</f>
        <v>232</v>
      </c>
      <c r="E279" s="53" t="str" cm="1">
        <f t="array" ref="E279">INDEX(Table15[],GateFacts[[#This Row],[صف المصدر]],14)&amp;""</f>
        <v>P1475-2</v>
      </c>
      <c r="F279" s="53" t="str" cm="1">
        <f t="array" ref="F279">INDEX(Table15[],GateFacts[[#This Row],[صف المصدر]],15)&amp;""</f>
        <v>تنفيذ شبكات  الصرف الصحي لاحياء  شرق تبوك ( المرحلة الثانبة)</v>
      </c>
      <c r="G279" s="53" t="str" cm="1">
        <f t="array" ref="G279">INDEX(Table15[],GateFacts[[#This Row],[صف المصدر]],17)&amp;""</f>
        <v>تبوك</v>
      </c>
      <c r="H279" s="58">
        <f>N(INDEX(Table15[],GateFacts[[#This Row],[صف المصدر]],18))</f>
        <v>235750118.41999999</v>
      </c>
      <c r="I279" s="53" t="str" cm="1">
        <f t="array" ref="I279">_xlfn.LET(_xlpm.x,TRIM(INDEX(Table15[],GateFacts[[#This Row],[صف المصدر]],22)&amp;""),IF(_xlpm.x="","غير محدد",_xlpm.x))</f>
        <v>تعزيز التكاليف</v>
      </c>
      <c r="J279" s="53" t="str">
        <f>"بوابة "&amp;GateFacts[[#This Row],[رقم البوابة]]</f>
        <v>بوابة 6</v>
      </c>
      <c r="K279" s="53" t="str" cm="1">
        <f t="array" ref="K279">INDEX(Settings!$E$2:$E$9,GateFacts[[#This Row],[رقم البوابة]])</f>
        <v>التنفيذ</v>
      </c>
      <c r="L279" s="53" t="str" cm="1">
        <f t="array" ref="L279">_xlfn.LET(_xlpm.c,INDEX(Table15[],GateFacts[[#This Row],[صف المصدر]],9-GateFacts[[#This Row],[رقم البوابة]]),IF(ISBLANK(_xlpm.c),"",_xlpm.c))</f>
        <v/>
      </c>
      <c r="M27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79" s="56" t="str" cm="1">
        <f t="array" ref="N279">_xlfn.LET(_xlpm.r,GateFacts[[#This Row],[صف المصدر]],_xlpm.g,GateFacts[[#This Row],[رقم البوابة]],_xlpm.pd,IF(AND(ISNUMBER(_xlpm.r),_xlpm.g&gt;=6,_xlpm.g&lt;=8),INDEX(Table15[],_xlpm.r,19+_xlpm.g),""),IF(ISNUMBER(_xlpm.pd),_xlpm.pd,""))</f>
        <v/>
      </c>
      <c r="O2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79" s="53" t="str">
        <f ca="1">IF(ISNUMBER(GateFacts[[#This Row],[تاريخ البوابة]]),GateFacts[[#This Row],[تاريخ البوابة]]-TODAY(),"")</f>
        <v/>
      </c>
      <c r="Q279" s="53" t="str">
        <f>IF(ISNUMBER(GateFacts[[#This Row],[تاريخ البوابة]]),TEXT(GateFacts[[#This Row],[تاريخ البوابة]],"yyyy-mm"),"بدون تاريخ")</f>
        <v>بدون تاريخ</v>
      </c>
      <c r="R279" s="53">
        <f ca="1">--OR(GateFacts[[#This Row],[الحالة]]="مكتمل",GateFacts[[#This Row],[الحالة]]="لا ينطبق")</f>
        <v>0</v>
      </c>
      <c r="S279" s="53">
        <f ca="1">_xlfn.LET(_xlpm.m,_xlfn.MINIFS(GateFacts[رقم البوابة],GateFacts[رقم المشروع],GateFacts[[#This Row],[رقم المشروع]],GateFacts[منجزة],0),IF(_xlpm.m=0,9,_xlpm.m))</f>
        <v>5</v>
      </c>
      <c r="T279" s="53">
        <f ca="1">--(GateFacts[[#This Row],[رقم البوابة]]=GateFacts[[#This Row],[البوابة الحالية للمشروع]])</f>
        <v>0</v>
      </c>
      <c r="U279" s="53">
        <f ca="1">IF(AND(GateFacts[[#This Row],[الحالة]]="مكتمل",COUNTIFS(GateFacts[رقم المشروع],GateFacts[[#This Row],[رقم المشروع]],GateFacts[رقم البوابة],"&lt;"&amp;GateFacts[[#This Row],[رقم البوابة]],GateFacts[منجزة],0)&gt;0),1,0)</f>
        <v>0</v>
      </c>
      <c r="V279" s="53" t="e">
        <f>SUBTOTAL(103,GateFacts[[#This Row],[م]])*OR(SelRegion="الكل",GateFacts[[#This Row],[المنطقة]]=SelRegion)</f>
        <v>#REF!</v>
      </c>
      <c r="W279" s="74" t="str" cm="1">
        <f t="array" ref="W279">IF(ISNUMBER(GateFacts[[#This Row],[صف المصدر]]),INDEX(Table15[],GateFacts[[#This Row],[صف المصدر]],16),"")</f>
        <v>الشمالي الغربي</v>
      </c>
    </row>
    <row r="280" spans="1:23" x14ac:dyDescent="0.4">
      <c r="A280" s="53" cm="1">
        <f t="array" ref="A280">ROW()-ROW(GateFacts[#Headers])</f>
        <v>279</v>
      </c>
      <c r="B280" s="53">
        <f>INT((GateFacts[[#This Row],[م]]-1)/8)+1</f>
        <v>35</v>
      </c>
      <c r="C280" s="53">
        <f>MOD(GateFacts[[#This Row],[م]]-1,8)+1</f>
        <v>7</v>
      </c>
      <c r="D280" s="53" cm="1">
        <f t="array" ref="D280">IFERROR(INDEX(_xlfn.ANCHORARRAY(Settings!$H$2),GateFacts[[#This Row],[رقم المشروع]]),"")</f>
        <v>232</v>
      </c>
      <c r="E280" s="53" t="str" cm="1">
        <f t="array" ref="E280">INDEX(Table15[],GateFacts[[#This Row],[صف المصدر]],14)&amp;""</f>
        <v>P1475-2</v>
      </c>
      <c r="F280" s="53" t="str" cm="1">
        <f t="array" ref="F280">INDEX(Table15[],GateFacts[[#This Row],[صف المصدر]],15)&amp;""</f>
        <v>تنفيذ شبكات  الصرف الصحي لاحياء  شرق تبوك ( المرحلة الثانبة)</v>
      </c>
      <c r="G280" s="53" t="str" cm="1">
        <f t="array" ref="G280">INDEX(Table15[],GateFacts[[#This Row],[صف المصدر]],17)&amp;""</f>
        <v>تبوك</v>
      </c>
      <c r="H280" s="58">
        <f>N(INDEX(Table15[],GateFacts[[#This Row],[صف المصدر]],18))</f>
        <v>235750118.41999999</v>
      </c>
      <c r="I280" s="53" t="str" cm="1">
        <f t="array" ref="I280">_xlfn.LET(_xlpm.x,TRIM(INDEX(Table15[],GateFacts[[#This Row],[صف المصدر]],22)&amp;""),IF(_xlpm.x="","غير محدد",_xlpm.x))</f>
        <v>تعزيز التكاليف</v>
      </c>
      <c r="J280" s="53" t="str">
        <f>"بوابة "&amp;GateFacts[[#This Row],[رقم البوابة]]</f>
        <v>بوابة 7</v>
      </c>
      <c r="K280" s="53" t="str" cm="1">
        <f t="array" ref="K280">INDEX(Settings!$E$2:$E$9,GateFacts[[#This Row],[رقم البوابة]])</f>
        <v>الاختبارات التشغيلية</v>
      </c>
      <c r="L280" s="53" t="str" cm="1">
        <f t="array" ref="L280">_xlfn.LET(_xlpm.c,INDEX(Table15[],GateFacts[[#This Row],[صف المصدر]],9-GateFacts[[#This Row],[رقم البوابة]]),IF(ISBLANK(_xlpm.c),"",_xlpm.c))</f>
        <v/>
      </c>
      <c r="M2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80" s="56" t="str" cm="1">
        <f t="array" ref="N280">_xlfn.LET(_xlpm.r,GateFacts[[#This Row],[صف المصدر]],_xlpm.g,GateFacts[[#This Row],[رقم البوابة]],_xlpm.pd,IF(AND(ISNUMBER(_xlpm.r),_xlpm.g&gt;=6,_xlpm.g&lt;=8),INDEX(Table15[],_xlpm.r,19+_xlpm.g),""),IF(ISNUMBER(_xlpm.pd),_xlpm.pd,""))</f>
        <v/>
      </c>
      <c r="O2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80" s="53" t="str">
        <f ca="1">IF(ISNUMBER(GateFacts[[#This Row],[تاريخ البوابة]]),GateFacts[[#This Row],[تاريخ البوابة]]-TODAY(),"")</f>
        <v/>
      </c>
      <c r="Q280" s="53" t="str">
        <f>IF(ISNUMBER(GateFacts[[#This Row],[تاريخ البوابة]]),TEXT(GateFacts[[#This Row],[تاريخ البوابة]],"yyyy-mm"),"بدون تاريخ")</f>
        <v>بدون تاريخ</v>
      </c>
      <c r="R280" s="53">
        <f ca="1">--OR(GateFacts[[#This Row],[الحالة]]="مكتمل",GateFacts[[#This Row],[الحالة]]="لا ينطبق")</f>
        <v>0</v>
      </c>
      <c r="S280" s="53">
        <f ca="1">_xlfn.LET(_xlpm.m,_xlfn.MINIFS(GateFacts[رقم البوابة],GateFacts[رقم المشروع],GateFacts[[#This Row],[رقم المشروع]],GateFacts[منجزة],0),IF(_xlpm.m=0,9,_xlpm.m))</f>
        <v>5</v>
      </c>
      <c r="T280" s="53">
        <f ca="1">--(GateFacts[[#This Row],[رقم البوابة]]=GateFacts[[#This Row],[البوابة الحالية للمشروع]])</f>
        <v>0</v>
      </c>
      <c r="U280" s="53">
        <f ca="1">IF(AND(GateFacts[[#This Row],[الحالة]]="مكتمل",COUNTIFS(GateFacts[رقم المشروع],GateFacts[[#This Row],[رقم المشروع]],GateFacts[رقم البوابة],"&lt;"&amp;GateFacts[[#This Row],[رقم البوابة]],GateFacts[منجزة],0)&gt;0),1,0)</f>
        <v>0</v>
      </c>
      <c r="V280" s="53" t="e">
        <f>SUBTOTAL(103,GateFacts[[#This Row],[م]])*OR(SelRegion="الكل",GateFacts[[#This Row],[المنطقة]]=SelRegion)</f>
        <v>#REF!</v>
      </c>
      <c r="W280" s="74" t="str" cm="1">
        <f t="array" ref="W280">IF(ISNUMBER(GateFacts[[#This Row],[صف المصدر]]),INDEX(Table15[],GateFacts[[#This Row],[صف المصدر]],16),"")</f>
        <v>الشمالي الغربي</v>
      </c>
    </row>
    <row r="281" spans="1:23" x14ac:dyDescent="0.4">
      <c r="A281" s="53" cm="1">
        <f t="array" ref="A281">ROW()-ROW(GateFacts[#Headers])</f>
        <v>280</v>
      </c>
      <c r="B281" s="53">
        <f>INT((GateFacts[[#This Row],[م]]-1)/8)+1</f>
        <v>35</v>
      </c>
      <c r="C281" s="53">
        <f>MOD(GateFacts[[#This Row],[م]]-1,8)+1</f>
        <v>8</v>
      </c>
      <c r="D281" s="53" cm="1">
        <f t="array" ref="D281">IFERROR(INDEX(_xlfn.ANCHORARRAY(Settings!$H$2),GateFacts[[#This Row],[رقم المشروع]]),"")</f>
        <v>232</v>
      </c>
      <c r="E281" s="53" t="str" cm="1">
        <f t="array" ref="E281">INDEX(Table15[],GateFacts[[#This Row],[صف المصدر]],14)&amp;""</f>
        <v>P1475-2</v>
      </c>
      <c r="F281" s="53" t="str" cm="1">
        <f t="array" ref="F281">INDEX(Table15[],GateFacts[[#This Row],[صف المصدر]],15)&amp;""</f>
        <v>تنفيذ شبكات  الصرف الصحي لاحياء  شرق تبوك ( المرحلة الثانبة)</v>
      </c>
      <c r="G281" s="53" t="str" cm="1">
        <f t="array" ref="G281">INDEX(Table15[],GateFacts[[#This Row],[صف المصدر]],17)&amp;""</f>
        <v>تبوك</v>
      </c>
      <c r="H281" s="58">
        <f>N(INDEX(Table15[],GateFacts[[#This Row],[صف المصدر]],18))</f>
        <v>235750118.41999999</v>
      </c>
      <c r="I281" s="53" t="str" cm="1">
        <f t="array" ref="I281">_xlfn.LET(_xlpm.x,TRIM(INDEX(Table15[],GateFacts[[#This Row],[صف المصدر]],22)&amp;""),IF(_xlpm.x="","غير محدد",_xlpm.x))</f>
        <v>تعزيز التكاليف</v>
      </c>
      <c r="J281" s="53" t="str">
        <f>"بوابة "&amp;GateFacts[[#This Row],[رقم البوابة]]</f>
        <v>بوابة 8</v>
      </c>
      <c r="K281" s="53" t="str" cm="1">
        <f t="array" ref="K281">INDEX(Settings!$E$2:$E$9,GateFacts[[#This Row],[رقم البوابة]])</f>
        <v>التسليم و الاغلاق</v>
      </c>
      <c r="L281" s="53" t="str" cm="1">
        <f t="array" ref="L281">_xlfn.LET(_xlpm.c,INDEX(Table15[],GateFacts[[#This Row],[صف المصدر]],9-GateFacts[[#This Row],[رقم البوابة]]),IF(ISBLANK(_xlpm.c),"",_xlpm.c))</f>
        <v/>
      </c>
      <c r="M2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81" s="56" t="str" cm="1">
        <f t="array" ref="N281">_xlfn.LET(_xlpm.r,GateFacts[[#This Row],[صف المصدر]],_xlpm.g,GateFacts[[#This Row],[رقم البوابة]],_xlpm.pd,IF(AND(ISNUMBER(_xlpm.r),_xlpm.g&gt;=6,_xlpm.g&lt;=8),INDEX(Table15[],_xlpm.r,19+_xlpm.g),""),IF(ISNUMBER(_xlpm.pd),_xlpm.pd,""))</f>
        <v/>
      </c>
      <c r="O2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81" s="53" t="str">
        <f ca="1">IF(ISNUMBER(GateFacts[[#This Row],[تاريخ البوابة]]),GateFacts[[#This Row],[تاريخ البوابة]]-TODAY(),"")</f>
        <v/>
      </c>
      <c r="Q281" s="53" t="str">
        <f>IF(ISNUMBER(GateFacts[[#This Row],[تاريخ البوابة]]),TEXT(GateFacts[[#This Row],[تاريخ البوابة]],"yyyy-mm"),"بدون تاريخ")</f>
        <v>بدون تاريخ</v>
      </c>
      <c r="R281" s="53">
        <f ca="1">--OR(GateFacts[[#This Row],[الحالة]]="مكتمل",GateFacts[[#This Row],[الحالة]]="لا ينطبق")</f>
        <v>0</v>
      </c>
      <c r="S281" s="53">
        <f ca="1">_xlfn.LET(_xlpm.m,_xlfn.MINIFS(GateFacts[رقم البوابة],GateFacts[رقم المشروع],GateFacts[[#This Row],[رقم المشروع]],GateFacts[منجزة],0),IF(_xlpm.m=0,9,_xlpm.m))</f>
        <v>5</v>
      </c>
      <c r="T281" s="53">
        <f ca="1">--(GateFacts[[#This Row],[رقم البوابة]]=GateFacts[[#This Row],[البوابة الحالية للمشروع]])</f>
        <v>0</v>
      </c>
      <c r="U281" s="53">
        <f ca="1">IF(AND(GateFacts[[#This Row],[الحالة]]="مكتمل",COUNTIFS(GateFacts[رقم المشروع],GateFacts[[#This Row],[رقم المشروع]],GateFacts[رقم البوابة],"&lt;"&amp;GateFacts[[#This Row],[رقم البوابة]],GateFacts[منجزة],0)&gt;0),1,0)</f>
        <v>0</v>
      </c>
      <c r="V281" s="53" t="e">
        <f>SUBTOTAL(103,GateFacts[[#This Row],[م]])*OR(SelRegion="الكل",GateFacts[[#This Row],[المنطقة]]=SelRegion)</f>
        <v>#REF!</v>
      </c>
      <c r="W281" s="74" t="str" cm="1">
        <f t="array" ref="W281">IF(ISNUMBER(GateFacts[[#This Row],[صف المصدر]]),INDEX(Table15[],GateFacts[[#This Row],[صف المصدر]],16),"")</f>
        <v>الشمالي الغربي</v>
      </c>
    </row>
    <row r="282" spans="1:23" x14ac:dyDescent="0.4">
      <c r="A282" s="53" cm="1">
        <f t="array" ref="A282">ROW()-ROW(GateFacts[#Headers])</f>
        <v>281</v>
      </c>
      <c r="B282" s="53">
        <f>INT((GateFacts[[#This Row],[م]]-1)/8)+1</f>
        <v>36</v>
      </c>
      <c r="C282" s="53">
        <f>MOD(GateFacts[[#This Row],[م]]-1,8)+1</f>
        <v>1</v>
      </c>
      <c r="D282" s="53" cm="1">
        <f t="array" ref="D282">IFERROR(INDEX(_xlfn.ANCHORARRAY(Settings!$H$2),GateFacts[[#This Row],[رقم المشروع]]),"")</f>
        <v>233</v>
      </c>
      <c r="E282" s="53" t="str" cm="1">
        <f t="array" ref="E282">INDEX(Table15[],GateFacts[[#This Row],[صف المصدر]],14)&amp;""</f>
        <v>AP253</v>
      </c>
      <c r="F282" s="53" t="str" cm="1">
        <f t="array" ref="F282">INDEX(Table15[],GateFacts[[#This Row],[صف المصدر]],15)&amp;""</f>
        <v>تنفيذ مشاريع إيصال خدمات الصرف الصحي لمخططات الإسكان بتبوك</v>
      </c>
      <c r="G282" s="53" t="str" cm="1">
        <f t="array" ref="G282">INDEX(Table15[],GateFacts[[#This Row],[صف المصدر]],17)&amp;""</f>
        <v>تبوك</v>
      </c>
      <c r="H282" s="58">
        <f>N(INDEX(Table15[],GateFacts[[#This Row],[صف المصدر]],18))</f>
        <v>76314828</v>
      </c>
      <c r="I282" s="53" t="str" cm="1">
        <f t="array" ref="I282">_xlfn.LET(_xlpm.x,TRIM(INDEX(Table15[],GateFacts[[#This Row],[صف المصدر]],22)&amp;""),IF(_xlpm.x="","غير محدد",_xlpm.x))</f>
        <v>تعزيز التكاليف</v>
      </c>
      <c r="J282" s="53" t="str">
        <f>"بوابة "&amp;GateFacts[[#This Row],[رقم البوابة]]</f>
        <v>بوابة 1</v>
      </c>
      <c r="K282" s="53" t="str" cm="1">
        <f t="array" ref="K282">INDEX(Settings!$E$2:$E$9,GateFacts[[#This Row],[رقم البوابة]])</f>
        <v>تخطيط استراتيجي</v>
      </c>
      <c r="L282" s="53" t="str" cm="1">
        <f t="array" ref="L282">_xlfn.LET(_xlpm.c,INDEX(Table15[],GateFacts[[#This Row],[صف المصدر]],9-GateFacts[[#This Row],[رقم البوابة]]),IF(ISBLANK(_xlpm.c),"",_xlpm.c))</f>
        <v>مكتمل</v>
      </c>
      <c r="M2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82" s="56" t="str" cm="1">
        <f t="array" ref="N282">_xlfn.LET(_xlpm.r,GateFacts[[#This Row],[صف المصدر]],_xlpm.g,GateFacts[[#This Row],[رقم البوابة]],_xlpm.pd,IF(AND(ISNUMBER(_xlpm.r),_xlpm.g&gt;=6,_xlpm.g&lt;=8),INDEX(Table15[],_xlpm.r,19+_xlpm.g),""),IF(ISNUMBER(_xlpm.pd),_xlpm.pd,""))</f>
        <v/>
      </c>
      <c r="O2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82" s="53" t="str">
        <f ca="1">IF(ISNUMBER(GateFacts[[#This Row],[تاريخ البوابة]]),GateFacts[[#This Row],[تاريخ البوابة]]-TODAY(),"")</f>
        <v/>
      </c>
      <c r="Q282" s="53" t="str">
        <f>IF(ISNUMBER(GateFacts[[#This Row],[تاريخ البوابة]]),TEXT(GateFacts[[#This Row],[تاريخ البوابة]],"yyyy-mm"),"بدون تاريخ")</f>
        <v>بدون تاريخ</v>
      </c>
      <c r="R282" s="53">
        <f ca="1">--OR(GateFacts[[#This Row],[الحالة]]="مكتمل",GateFacts[[#This Row],[الحالة]]="لا ينطبق")</f>
        <v>1</v>
      </c>
      <c r="S282" s="53">
        <f ca="1">_xlfn.LET(_xlpm.m,_xlfn.MINIFS(GateFacts[رقم البوابة],GateFacts[رقم المشروع],GateFacts[[#This Row],[رقم المشروع]],GateFacts[منجزة],0),IF(_xlpm.m=0,9,_xlpm.m))</f>
        <v>5</v>
      </c>
      <c r="T282" s="53">
        <f ca="1">--(GateFacts[[#This Row],[رقم البوابة]]=GateFacts[[#This Row],[البوابة الحالية للمشروع]])</f>
        <v>0</v>
      </c>
      <c r="U282" s="53">
        <f ca="1">IF(AND(GateFacts[[#This Row],[الحالة]]="مكتمل",COUNTIFS(GateFacts[رقم المشروع],GateFacts[[#This Row],[رقم المشروع]],GateFacts[رقم البوابة],"&lt;"&amp;GateFacts[[#This Row],[رقم البوابة]],GateFacts[منجزة],0)&gt;0),1,0)</f>
        <v>0</v>
      </c>
      <c r="V282" s="53" t="e">
        <f>SUBTOTAL(103,GateFacts[[#This Row],[م]])*OR(SelRegion="الكل",GateFacts[[#This Row],[المنطقة]]=SelRegion)</f>
        <v>#REF!</v>
      </c>
      <c r="W282" s="74" t="str" cm="1">
        <f t="array" ref="W282">IF(ISNUMBER(GateFacts[[#This Row],[صف المصدر]]),INDEX(Table15[],GateFacts[[#This Row],[صف المصدر]],16),"")</f>
        <v>الشمالي الغربي</v>
      </c>
    </row>
    <row r="283" spans="1:23" x14ac:dyDescent="0.4">
      <c r="A283" s="53" cm="1">
        <f t="array" ref="A283">ROW()-ROW(GateFacts[#Headers])</f>
        <v>282</v>
      </c>
      <c r="B283" s="53">
        <f>INT((GateFacts[[#This Row],[م]]-1)/8)+1</f>
        <v>36</v>
      </c>
      <c r="C283" s="53">
        <f>MOD(GateFacts[[#This Row],[م]]-1,8)+1</f>
        <v>2</v>
      </c>
      <c r="D283" s="53" cm="1">
        <f t="array" ref="D283">IFERROR(INDEX(_xlfn.ANCHORARRAY(Settings!$H$2),GateFacts[[#This Row],[رقم المشروع]]),"")</f>
        <v>233</v>
      </c>
      <c r="E283" s="53" t="str" cm="1">
        <f t="array" ref="E283">INDEX(Table15[],GateFacts[[#This Row],[صف المصدر]],14)&amp;""</f>
        <v>AP253</v>
      </c>
      <c r="F283" s="53" t="str" cm="1">
        <f t="array" ref="F283">INDEX(Table15[],GateFacts[[#This Row],[صف المصدر]],15)&amp;""</f>
        <v>تنفيذ مشاريع إيصال خدمات الصرف الصحي لمخططات الإسكان بتبوك</v>
      </c>
      <c r="G283" s="53" t="str" cm="1">
        <f t="array" ref="G283">INDEX(Table15[],GateFacts[[#This Row],[صف المصدر]],17)&amp;""</f>
        <v>تبوك</v>
      </c>
      <c r="H283" s="58">
        <f>N(INDEX(Table15[],GateFacts[[#This Row],[صف المصدر]],18))</f>
        <v>76314828</v>
      </c>
      <c r="I283" s="53" t="str" cm="1">
        <f t="array" ref="I283">_xlfn.LET(_xlpm.x,TRIM(INDEX(Table15[],GateFacts[[#This Row],[صف المصدر]],22)&amp;""),IF(_xlpm.x="","غير محدد",_xlpm.x))</f>
        <v>تعزيز التكاليف</v>
      </c>
      <c r="J283" s="53" t="str">
        <f>"بوابة "&amp;GateFacts[[#This Row],[رقم البوابة]]</f>
        <v>بوابة 2</v>
      </c>
      <c r="K283" s="53" t="str" cm="1">
        <f t="array" ref="K283">INDEX(Settings!$E$2:$E$9,GateFacts[[#This Row],[رقم البوابة]])</f>
        <v>التخطيط الاولي</v>
      </c>
      <c r="L283" s="53" t="str" cm="1">
        <f t="array" ref="L283">_xlfn.LET(_xlpm.c,INDEX(Table15[],GateFacts[[#This Row],[صف المصدر]],9-GateFacts[[#This Row],[رقم البوابة]]),IF(ISBLANK(_xlpm.c),"",_xlpm.c))</f>
        <v>مكتمل</v>
      </c>
      <c r="M28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83" s="56" t="str" cm="1">
        <f t="array" ref="N283">_xlfn.LET(_xlpm.r,GateFacts[[#This Row],[صف المصدر]],_xlpm.g,GateFacts[[#This Row],[رقم البوابة]],_xlpm.pd,IF(AND(ISNUMBER(_xlpm.r),_xlpm.g&gt;=6,_xlpm.g&lt;=8),INDEX(Table15[],_xlpm.r,19+_xlpm.g),""),IF(ISNUMBER(_xlpm.pd),_xlpm.pd,""))</f>
        <v/>
      </c>
      <c r="O2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83" s="53" t="str">
        <f ca="1">IF(ISNUMBER(GateFacts[[#This Row],[تاريخ البوابة]]),GateFacts[[#This Row],[تاريخ البوابة]]-TODAY(),"")</f>
        <v/>
      </c>
      <c r="Q283" s="53" t="str">
        <f>IF(ISNUMBER(GateFacts[[#This Row],[تاريخ البوابة]]),TEXT(GateFacts[[#This Row],[تاريخ البوابة]],"yyyy-mm"),"بدون تاريخ")</f>
        <v>بدون تاريخ</v>
      </c>
      <c r="R283" s="53">
        <f ca="1">--OR(GateFacts[[#This Row],[الحالة]]="مكتمل",GateFacts[[#This Row],[الحالة]]="لا ينطبق")</f>
        <v>1</v>
      </c>
      <c r="S283" s="53">
        <f ca="1">_xlfn.LET(_xlpm.m,_xlfn.MINIFS(GateFacts[رقم البوابة],GateFacts[رقم المشروع],GateFacts[[#This Row],[رقم المشروع]],GateFacts[منجزة],0),IF(_xlpm.m=0,9,_xlpm.m))</f>
        <v>5</v>
      </c>
      <c r="T283" s="53">
        <f ca="1">--(GateFacts[[#This Row],[رقم البوابة]]=GateFacts[[#This Row],[البوابة الحالية للمشروع]])</f>
        <v>0</v>
      </c>
      <c r="U283" s="53">
        <f ca="1">IF(AND(GateFacts[[#This Row],[الحالة]]="مكتمل",COUNTIFS(GateFacts[رقم المشروع],GateFacts[[#This Row],[رقم المشروع]],GateFacts[رقم البوابة],"&lt;"&amp;GateFacts[[#This Row],[رقم البوابة]],GateFacts[منجزة],0)&gt;0),1,0)</f>
        <v>0</v>
      </c>
      <c r="V283" s="53" t="e">
        <f>SUBTOTAL(103,GateFacts[[#This Row],[م]])*OR(SelRegion="الكل",GateFacts[[#This Row],[المنطقة]]=SelRegion)</f>
        <v>#REF!</v>
      </c>
      <c r="W283" s="74" t="str" cm="1">
        <f t="array" ref="W283">IF(ISNUMBER(GateFacts[[#This Row],[صف المصدر]]),INDEX(Table15[],GateFacts[[#This Row],[صف المصدر]],16),"")</f>
        <v>الشمالي الغربي</v>
      </c>
    </row>
    <row r="284" spans="1:23" x14ac:dyDescent="0.4">
      <c r="A284" s="53" cm="1">
        <f t="array" ref="A284">ROW()-ROW(GateFacts[#Headers])</f>
        <v>283</v>
      </c>
      <c r="B284" s="53">
        <f>INT((GateFacts[[#This Row],[م]]-1)/8)+1</f>
        <v>36</v>
      </c>
      <c r="C284" s="53">
        <f>MOD(GateFacts[[#This Row],[م]]-1,8)+1</f>
        <v>3</v>
      </c>
      <c r="D284" s="53" cm="1">
        <f t="array" ref="D284">IFERROR(INDEX(_xlfn.ANCHORARRAY(Settings!$H$2),GateFacts[[#This Row],[رقم المشروع]]),"")</f>
        <v>233</v>
      </c>
      <c r="E284" s="53" t="str" cm="1">
        <f t="array" ref="E284">INDEX(Table15[],GateFacts[[#This Row],[صف المصدر]],14)&amp;""</f>
        <v>AP253</v>
      </c>
      <c r="F284" s="53" t="str" cm="1">
        <f t="array" ref="F284">INDEX(Table15[],GateFacts[[#This Row],[صف المصدر]],15)&amp;""</f>
        <v>تنفيذ مشاريع إيصال خدمات الصرف الصحي لمخططات الإسكان بتبوك</v>
      </c>
      <c r="G284" s="53" t="str" cm="1">
        <f t="array" ref="G284">INDEX(Table15[],GateFacts[[#This Row],[صف المصدر]],17)&amp;""</f>
        <v>تبوك</v>
      </c>
      <c r="H284" s="58">
        <f>N(INDEX(Table15[],GateFacts[[#This Row],[صف المصدر]],18))</f>
        <v>76314828</v>
      </c>
      <c r="I284" s="53" t="str" cm="1">
        <f t="array" ref="I284">_xlfn.LET(_xlpm.x,TRIM(INDEX(Table15[],GateFacts[[#This Row],[صف المصدر]],22)&amp;""),IF(_xlpm.x="","غير محدد",_xlpm.x))</f>
        <v>تعزيز التكاليف</v>
      </c>
      <c r="J284" s="53" t="str">
        <f>"بوابة "&amp;GateFacts[[#This Row],[رقم البوابة]]</f>
        <v>بوابة 3</v>
      </c>
      <c r="K284" s="53" t="str" cm="1">
        <f t="array" ref="K284">INDEX(Settings!$E$2:$E$9,GateFacts[[#This Row],[رقم البوابة]])</f>
        <v>الطرح للتصميم</v>
      </c>
      <c r="L284" s="53" t="str" cm="1">
        <f t="array" ref="L284">_xlfn.LET(_xlpm.c,INDEX(Table15[],GateFacts[[#This Row],[صف المصدر]],9-GateFacts[[#This Row],[رقم البوابة]]),IF(ISBLANK(_xlpm.c),"",_xlpm.c))</f>
        <v>مكتمل</v>
      </c>
      <c r="M28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84" s="56" t="str" cm="1">
        <f t="array" ref="N284">_xlfn.LET(_xlpm.r,GateFacts[[#This Row],[صف المصدر]],_xlpm.g,GateFacts[[#This Row],[رقم البوابة]],_xlpm.pd,IF(AND(ISNUMBER(_xlpm.r),_xlpm.g&gt;=6,_xlpm.g&lt;=8),INDEX(Table15[],_xlpm.r,19+_xlpm.g),""),IF(ISNUMBER(_xlpm.pd),_xlpm.pd,""))</f>
        <v/>
      </c>
      <c r="O2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84" s="53" t="str">
        <f ca="1">IF(ISNUMBER(GateFacts[[#This Row],[تاريخ البوابة]]),GateFacts[[#This Row],[تاريخ البوابة]]-TODAY(),"")</f>
        <v/>
      </c>
      <c r="Q284" s="53" t="str">
        <f>IF(ISNUMBER(GateFacts[[#This Row],[تاريخ البوابة]]),TEXT(GateFacts[[#This Row],[تاريخ البوابة]],"yyyy-mm"),"بدون تاريخ")</f>
        <v>بدون تاريخ</v>
      </c>
      <c r="R284" s="53">
        <f ca="1">--OR(GateFacts[[#This Row],[الحالة]]="مكتمل",GateFacts[[#This Row],[الحالة]]="لا ينطبق")</f>
        <v>1</v>
      </c>
      <c r="S284" s="53">
        <f ca="1">_xlfn.LET(_xlpm.m,_xlfn.MINIFS(GateFacts[رقم البوابة],GateFacts[رقم المشروع],GateFacts[[#This Row],[رقم المشروع]],GateFacts[منجزة],0),IF(_xlpm.m=0,9,_xlpm.m))</f>
        <v>5</v>
      </c>
      <c r="T284" s="53">
        <f ca="1">--(GateFacts[[#This Row],[رقم البوابة]]=GateFacts[[#This Row],[البوابة الحالية للمشروع]])</f>
        <v>0</v>
      </c>
      <c r="U284" s="53">
        <f ca="1">IF(AND(GateFacts[[#This Row],[الحالة]]="مكتمل",COUNTIFS(GateFacts[رقم المشروع],GateFacts[[#This Row],[رقم المشروع]],GateFacts[رقم البوابة],"&lt;"&amp;GateFacts[[#This Row],[رقم البوابة]],GateFacts[منجزة],0)&gt;0),1,0)</f>
        <v>0</v>
      </c>
      <c r="V284" s="53" t="e">
        <f>SUBTOTAL(103,GateFacts[[#This Row],[م]])*OR(SelRegion="الكل",GateFacts[[#This Row],[المنطقة]]=SelRegion)</f>
        <v>#REF!</v>
      </c>
      <c r="W284" s="74" t="str" cm="1">
        <f t="array" ref="W284">IF(ISNUMBER(GateFacts[[#This Row],[صف المصدر]]),INDEX(Table15[],GateFacts[[#This Row],[صف المصدر]],16),"")</f>
        <v>الشمالي الغربي</v>
      </c>
    </row>
    <row r="285" spans="1:23" x14ac:dyDescent="0.4">
      <c r="A285" s="53" cm="1">
        <f t="array" ref="A285">ROW()-ROW(GateFacts[#Headers])</f>
        <v>284</v>
      </c>
      <c r="B285" s="53">
        <f>INT((GateFacts[[#This Row],[م]]-1)/8)+1</f>
        <v>36</v>
      </c>
      <c r="C285" s="53">
        <f>MOD(GateFacts[[#This Row],[م]]-1,8)+1</f>
        <v>4</v>
      </c>
      <c r="D285" s="53" cm="1">
        <f t="array" ref="D285">IFERROR(INDEX(_xlfn.ANCHORARRAY(Settings!$H$2),GateFacts[[#This Row],[رقم المشروع]]),"")</f>
        <v>233</v>
      </c>
      <c r="E285" s="53" t="str" cm="1">
        <f t="array" ref="E285">INDEX(Table15[],GateFacts[[#This Row],[صف المصدر]],14)&amp;""</f>
        <v>AP253</v>
      </c>
      <c r="F285" s="53" t="str" cm="1">
        <f t="array" ref="F285">INDEX(Table15[],GateFacts[[#This Row],[صف المصدر]],15)&amp;""</f>
        <v>تنفيذ مشاريع إيصال خدمات الصرف الصحي لمخططات الإسكان بتبوك</v>
      </c>
      <c r="G285" s="53" t="str" cm="1">
        <f t="array" ref="G285">INDEX(Table15[],GateFacts[[#This Row],[صف المصدر]],17)&amp;""</f>
        <v>تبوك</v>
      </c>
      <c r="H285" s="58">
        <f>N(INDEX(Table15[],GateFacts[[#This Row],[صف المصدر]],18))</f>
        <v>76314828</v>
      </c>
      <c r="I285" s="53" t="str" cm="1">
        <f t="array" ref="I285">_xlfn.LET(_xlpm.x,TRIM(INDEX(Table15[],GateFacts[[#This Row],[صف المصدر]],22)&amp;""),IF(_xlpm.x="","غير محدد",_xlpm.x))</f>
        <v>تعزيز التكاليف</v>
      </c>
      <c r="J285" s="53" t="str">
        <f>"بوابة "&amp;GateFacts[[#This Row],[رقم البوابة]]</f>
        <v>بوابة 4</v>
      </c>
      <c r="K285" s="53" t="str" cm="1">
        <f t="array" ref="K285">INDEX(Settings!$E$2:$E$9,GateFacts[[#This Row],[رقم البوابة]])</f>
        <v>التصميم</v>
      </c>
      <c r="L285" s="53" t="str" cm="1">
        <f t="array" ref="L285">_xlfn.LET(_xlpm.c,INDEX(Table15[],GateFacts[[#This Row],[صف المصدر]],9-GateFacts[[#This Row],[رقم البوابة]]),IF(ISBLANK(_xlpm.c),"",_xlpm.c))</f>
        <v>مكتمل</v>
      </c>
      <c r="M28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85" s="56" t="str" cm="1">
        <f t="array" ref="N285">_xlfn.LET(_xlpm.r,GateFacts[[#This Row],[صف المصدر]],_xlpm.g,GateFacts[[#This Row],[رقم البوابة]],_xlpm.pd,IF(AND(ISNUMBER(_xlpm.r),_xlpm.g&gt;=6,_xlpm.g&lt;=8),INDEX(Table15[],_xlpm.r,19+_xlpm.g),""),IF(ISNUMBER(_xlpm.pd),_xlpm.pd,""))</f>
        <v/>
      </c>
      <c r="O2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85" s="53" t="str">
        <f ca="1">IF(ISNUMBER(GateFacts[[#This Row],[تاريخ البوابة]]),GateFacts[[#This Row],[تاريخ البوابة]]-TODAY(),"")</f>
        <v/>
      </c>
      <c r="Q285" s="53" t="str">
        <f>IF(ISNUMBER(GateFacts[[#This Row],[تاريخ البوابة]]),TEXT(GateFacts[[#This Row],[تاريخ البوابة]],"yyyy-mm"),"بدون تاريخ")</f>
        <v>بدون تاريخ</v>
      </c>
      <c r="R285" s="53">
        <f ca="1">--OR(GateFacts[[#This Row],[الحالة]]="مكتمل",GateFacts[[#This Row],[الحالة]]="لا ينطبق")</f>
        <v>1</v>
      </c>
      <c r="S285" s="53">
        <f ca="1">_xlfn.LET(_xlpm.m,_xlfn.MINIFS(GateFacts[رقم البوابة],GateFacts[رقم المشروع],GateFacts[[#This Row],[رقم المشروع]],GateFacts[منجزة],0),IF(_xlpm.m=0,9,_xlpm.m))</f>
        <v>5</v>
      </c>
      <c r="T285" s="53">
        <f ca="1">--(GateFacts[[#This Row],[رقم البوابة]]=GateFacts[[#This Row],[البوابة الحالية للمشروع]])</f>
        <v>0</v>
      </c>
      <c r="U285" s="53">
        <f ca="1">IF(AND(GateFacts[[#This Row],[الحالة]]="مكتمل",COUNTIFS(GateFacts[رقم المشروع],GateFacts[[#This Row],[رقم المشروع]],GateFacts[رقم البوابة],"&lt;"&amp;GateFacts[[#This Row],[رقم البوابة]],GateFacts[منجزة],0)&gt;0),1,0)</f>
        <v>0</v>
      </c>
      <c r="V285" s="53" t="e">
        <f>SUBTOTAL(103,GateFacts[[#This Row],[م]])*OR(SelRegion="الكل",GateFacts[[#This Row],[المنطقة]]=SelRegion)</f>
        <v>#REF!</v>
      </c>
      <c r="W285" s="74" t="str" cm="1">
        <f t="array" ref="W285">IF(ISNUMBER(GateFacts[[#This Row],[صف المصدر]]),INDEX(Table15[],GateFacts[[#This Row],[صف المصدر]],16),"")</f>
        <v>الشمالي الغربي</v>
      </c>
    </row>
    <row r="286" spans="1:23" x14ac:dyDescent="0.4">
      <c r="A286" s="53" cm="1">
        <f t="array" ref="A286">ROW()-ROW(GateFacts[#Headers])</f>
        <v>285</v>
      </c>
      <c r="B286" s="53">
        <f>INT((GateFacts[[#This Row],[م]]-1)/8)+1</f>
        <v>36</v>
      </c>
      <c r="C286" s="53">
        <f>MOD(GateFacts[[#This Row],[م]]-1,8)+1</f>
        <v>5</v>
      </c>
      <c r="D286" s="53" cm="1">
        <f t="array" ref="D286">IFERROR(INDEX(_xlfn.ANCHORARRAY(Settings!$H$2),GateFacts[[#This Row],[رقم المشروع]]),"")</f>
        <v>233</v>
      </c>
      <c r="E286" s="53" t="str" cm="1">
        <f t="array" ref="E286">INDEX(Table15[],GateFacts[[#This Row],[صف المصدر]],14)&amp;""</f>
        <v>AP253</v>
      </c>
      <c r="F286" s="53" t="str" cm="1">
        <f t="array" ref="F286">INDEX(Table15[],GateFacts[[#This Row],[صف المصدر]],15)&amp;""</f>
        <v>تنفيذ مشاريع إيصال خدمات الصرف الصحي لمخططات الإسكان بتبوك</v>
      </c>
      <c r="G286" s="53" t="str" cm="1">
        <f t="array" ref="G286">INDEX(Table15[],GateFacts[[#This Row],[صف المصدر]],17)&amp;""</f>
        <v>تبوك</v>
      </c>
      <c r="H286" s="58">
        <f>N(INDEX(Table15[],GateFacts[[#This Row],[صف المصدر]],18))</f>
        <v>76314828</v>
      </c>
      <c r="I286" s="53" t="str" cm="1">
        <f t="array" ref="I286">_xlfn.LET(_xlpm.x,TRIM(INDEX(Table15[],GateFacts[[#This Row],[صف المصدر]],22)&amp;""),IF(_xlpm.x="","غير محدد",_xlpm.x))</f>
        <v>تعزيز التكاليف</v>
      </c>
      <c r="J286" s="53" t="str">
        <f>"بوابة "&amp;GateFacts[[#This Row],[رقم البوابة]]</f>
        <v>بوابة 5</v>
      </c>
      <c r="K286" s="53" t="str" cm="1">
        <f t="array" ref="K286">INDEX(Settings!$E$2:$E$9,GateFacts[[#This Row],[رقم البوابة]])</f>
        <v>الطرح للتنفيذ</v>
      </c>
      <c r="L286" s="53" t="str" cm="1">
        <f t="array" ref="L286">_xlfn.LET(_xlpm.c,INDEX(Table15[],GateFacts[[#This Row],[صف المصدر]],9-GateFacts[[#This Row],[رقم البوابة]]),IF(ISBLANK(_xlpm.c),"",_xlpm.c))</f>
        <v>جاري</v>
      </c>
      <c r="M28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86" s="56" t="str" cm="1">
        <f t="array" ref="N286">_xlfn.LET(_xlpm.r,GateFacts[[#This Row],[صف المصدر]],_xlpm.g,GateFacts[[#This Row],[رقم البوابة]],_xlpm.pd,IF(AND(ISNUMBER(_xlpm.r),_xlpm.g&gt;=6,_xlpm.g&lt;=8),INDEX(Table15[],_xlpm.r,19+_xlpm.g),""),IF(ISNUMBER(_xlpm.pd),_xlpm.pd,""))</f>
        <v/>
      </c>
      <c r="O2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86" s="53" t="str">
        <f ca="1">IF(ISNUMBER(GateFacts[[#This Row],[تاريخ البوابة]]),GateFacts[[#This Row],[تاريخ البوابة]]-TODAY(),"")</f>
        <v/>
      </c>
      <c r="Q286" s="53" t="str">
        <f>IF(ISNUMBER(GateFacts[[#This Row],[تاريخ البوابة]]),TEXT(GateFacts[[#This Row],[تاريخ البوابة]],"yyyy-mm"),"بدون تاريخ")</f>
        <v>بدون تاريخ</v>
      </c>
      <c r="R286" s="53">
        <f ca="1">--OR(GateFacts[[#This Row],[الحالة]]="مكتمل",GateFacts[[#This Row],[الحالة]]="لا ينطبق")</f>
        <v>0</v>
      </c>
      <c r="S286" s="53">
        <f ca="1">_xlfn.LET(_xlpm.m,_xlfn.MINIFS(GateFacts[رقم البوابة],GateFacts[رقم المشروع],GateFacts[[#This Row],[رقم المشروع]],GateFacts[منجزة],0),IF(_xlpm.m=0,9,_xlpm.m))</f>
        <v>5</v>
      </c>
      <c r="T286" s="53">
        <f ca="1">--(GateFacts[[#This Row],[رقم البوابة]]=GateFacts[[#This Row],[البوابة الحالية للمشروع]])</f>
        <v>1</v>
      </c>
      <c r="U286" s="53">
        <f ca="1">IF(AND(GateFacts[[#This Row],[الحالة]]="مكتمل",COUNTIFS(GateFacts[رقم المشروع],GateFacts[[#This Row],[رقم المشروع]],GateFacts[رقم البوابة],"&lt;"&amp;GateFacts[[#This Row],[رقم البوابة]],GateFacts[منجزة],0)&gt;0),1,0)</f>
        <v>0</v>
      </c>
      <c r="V286" s="53" t="e">
        <f>SUBTOTAL(103,GateFacts[[#This Row],[م]])*OR(SelRegion="الكل",GateFacts[[#This Row],[المنطقة]]=SelRegion)</f>
        <v>#REF!</v>
      </c>
      <c r="W286" s="74" t="str" cm="1">
        <f t="array" ref="W286">IF(ISNUMBER(GateFacts[[#This Row],[صف المصدر]]),INDEX(Table15[],GateFacts[[#This Row],[صف المصدر]],16),"")</f>
        <v>الشمالي الغربي</v>
      </c>
    </row>
    <row r="287" spans="1:23" x14ac:dyDescent="0.4">
      <c r="A287" s="53" cm="1">
        <f t="array" ref="A287">ROW()-ROW(GateFacts[#Headers])</f>
        <v>286</v>
      </c>
      <c r="B287" s="53">
        <f>INT((GateFacts[[#This Row],[م]]-1)/8)+1</f>
        <v>36</v>
      </c>
      <c r="C287" s="53">
        <f>MOD(GateFacts[[#This Row],[م]]-1,8)+1</f>
        <v>6</v>
      </c>
      <c r="D287" s="53" cm="1">
        <f t="array" ref="D287">IFERROR(INDEX(_xlfn.ANCHORARRAY(Settings!$H$2),GateFacts[[#This Row],[رقم المشروع]]),"")</f>
        <v>233</v>
      </c>
      <c r="E287" s="53" t="str" cm="1">
        <f t="array" ref="E287">INDEX(Table15[],GateFacts[[#This Row],[صف المصدر]],14)&amp;""</f>
        <v>AP253</v>
      </c>
      <c r="F287" s="53" t="str" cm="1">
        <f t="array" ref="F287">INDEX(Table15[],GateFacts[[#This Row],[صف المصدر]],15)&amp;""</f>
        <v>تنفيذ مشاريع إيصال خدمات الصرف الصحي لمخططات الإسكان بتبوك</v>
      </c>
      <c r="G287" s="53" t="str" cm="1">
        <f t="array" ref="G287">INDEX(Table15[],GateFacts[[#This Row],[صف المصدر]],17)&amp;""</f>
        <v>تبوك</v>
      </c>
      <c r="H287" s="58">
        <f>N(INDEX(Table15[],GateFacts[[#This Row],[صف المصدر]],18))</f>
        <v>76314828</v>
      </c>
      <c r="I287" s="53" t="str" cm="1">
        <f t="array" ref="I287">_xlfn.LET(_xlpm.x,TRIM(INDEX(Table15[],GateFacts[[#This Row],[صف المصدر]],22)&amp;""),IF(_xlpm.x="","غير محدد",_xlpm.x))</f>
        <v>تعزيز التكاليف</v>
      </c>
      <c r="J287" s="53" t="str">
        <f>"بوابة "&amp;GateFacts[[#This Row],[رقم البوابة]]</f>
        <v>بوابة 6</v>
      </c>
      <c r="K287" s="53" t="str" cm="1">
        <f t="array" ref="K287">INDEX(Settings!$E$2:$E$9,GateFacts[[#This Row],[رقم البوابة]])</f>
        <v>التنفيذ</v>
      </c>
      <c r="L287" s="53" t="str" cm="1">
        <f t="array" ref="L287">_xlfn.LET(_xlpm.c,INDEX(Table15[],GateFacts[[#This Row],[صف المصدر]],9-GateFacts[[#This Row],[رقم البوابة]]),IF(ISBLANK(_xlpm.c),"",_xlpm.c))</f>
        <v/>
      </c>
      <c r="M28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87" s="56" t="str" cm="1">
        <f t="array" ref="N287">_xlfn.LET(_xlpm.r,GateFacts[[#This Row],[صف المصدر]],_xlpm.g,GateFacts[[#This Row],[رقم البوابة]],_xlpm.pd,IF(AND(ISNUMBER(_xlpm.r),_xlpm.g&gt;=6,_xlpm.g&lt;=8),INDEX(Table15[],_xlpm.r,19+_xlpm.g),""),IF(ISNUMBER(_xlpm.pd),_xlpm.pd,""))</f>
        <v/>
      </c>
      <c r="O2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87" s="53" t="str">
        <f ca="1">IF(ISNUMBER(GateFacts[[#This Row],[تاريخ البوابة]]),GateFacts[[#This Row],[تاريخ البوابة]]-TODAY(),"")</f>
        <v/>
      </c>
      <c r="Q287" s="53" t="str">
        <f>IF(ISNUMBER(GateFacts[[#This Row],[تاريخ البوابة]]),TEXT(GateFacts[[#This Row],[تاريخ البوابة]],"yyyy-mm"),"بدون تاريخ")</f>
        <v>بدون تاريخ</v>
      </c>
      <c r="R287" s="53">
        <f ca="1">--OR(GateFacts[[#This Row],[الحالة]]="مكتمل",GateFacts[[#This Row],[الحالة]]="لا ينطبق")</f>
        <v>0</v>
      </c>
      <c r="S287" s="53">
        <f ca="1">_xlfn.LET(_xlpm.m,_xlfn.MINIFS(GateFacts[رقم البوابة],GateFacts[رقم المشروع],GateFacts[[#This Row],[رقم المشروع]],GateFacts[منجزة],0),IF(_xlpm.m=0,9,_xlpm.m))</f>
        <v>5</v>
      </c>
      <c r="T287" s="53">
        <f ca="1">--(GateFacts[[#This Row],[رقم البوابة]]=GateFacts[[#This Row],[البوابة الحالية للمشروع]])</f>
        <v>0</v>
      </c>
      <c r="U287" s="53">
        <f ca="1">IF(AND(GateFacts[[#This Row],[الحالة]]="مكتمل",COUNTIFS(GateFacts[رقم المشروع],GateFacts[[#This Row],[رقم المشروع]],GateFacts[رقم البوابة],"&lt;"&amp;GateFacts[[#This Row],[رقم البوابة]],GateFacts[منجزة],0)&gt;0),1,0)</f>
        <v>0</v>
      </c>
      <c r="V287" s="53" t="e">
        <f>SUBTOTAL(103,GateFacts[[#This Row],[م]])*OR(SelRegion="الكل",GateFacts[[#This Row],[المنطقة]]=SelRegion)</f>
        <v>#REF!</v>
      </c>
      <c r="W287" s="74" t="str" cm="1">
        <f t="array" ref="W287">IF(ISNUMBER(GateFacts[[#This Row],[صف المصدر]]),INDEX(Table15[],GateFacts[[#This Row],[صف المصدر]],16),"")</f>
        <v>الشمالي الغربي</v>
      </c>
    </row>
    <row r="288" spans="1:23" x14ac:dyDescent="0.4">
      <c r="A288" s="53" cm="1">
        <f t="array" ref="A288">ROW()-ROW(GateFacts[#Headers])</f>
        <v>287</v>
      </c>
      <c r="B288" s="53">
        <f>INT((GateFacts[[#This Row],[م]]-1)/8)+1</f>
        <v>36</v>
      </c>
      <c r="C288" s="53">
        <f>MOD(GateFacts[[#This Row],[م]]-1,8)+1</f>
        <v>7</v>
      </c>
      <c r="D288" s="53" cm="1">
        <f t="array" ref="D288">IFERROR(INDEX(_xlfn.ANCHORARRAY(Settings!$H$2),GateFacts[[#This Row],[رقم المشروع]]),"")</f>
        <v>233</v>
      </c>
      <c r="E288" s="53" t="str" cm="1">
        <f t="array" ref="E288">INDEX(Table15[],GateFacts[[#This Row],[صف المصدر]],14)&amp;""</f>
        <v>AP253</v>
      </c>
      <c r="F288" s="53" t="str" cm="1">
        <f t="array" ref="F288">INDEX(Table15[],GateFacts[[#This Row],[صف المصدر]],15)&amp;""</f>
        <v>تنفيذ مشاريع إيصال خدمات الصرف الصحي لمخططات الإسكان بتبوك</v>
      </c>
      <c r="G288" s="53" t="str" cm="1">
        <f t="array" ref="G288">INDEX(Table15[],GateFacts[[#This Row],[صف المصدر]],17)&amp;""</f>
        <v>تبوك</v>
      </c>
      <c r="H288" s="58">
        <f>N(INDEX(Table15[],GateFacts[[#This Row],[صف المصدر]],18))</f>
        <v>76314828</v>
      </c>
      <c r="I288" s="53" t="str" cm="1">
        <f t="array" ref="I288">_xlfn.LET(_xlpm.x,TRIM(INDEX(Table15[],GateFacts[[#This Row],[صف المصدر]],22)&amp;""),IF(_xlpm.x="","غير محدد",_xlpm.x))</f>
        <v>تعزيز التكاليف</v>
      </c>
      <c r="J288" s="53" t="str">
        <f>"بوابة "&amp;GateFacts[[#This Row],[رقم البوابة]]</f>
        <v>بوابة 7</v>
      </c>
      <c r="K288" s="53" t="str" cm="1">
        <f t="array" ref="K288">INDEX(Settings!$E$2:$E$9,GateFacts[[#This Row],[رقم البوابة]])</f>
        <v>الاختبارات التشغيلية</v>
      </c>
      <c r="L288" s="53" t="str" cm="1">
        <f t="array" ref="L288">_xlfn.LET(_xlpm.c,INDEX(Table15[],GateFacts[[#This Row],[صف المصدر]],9-GateFacts[[#This Row],[رقم البوابة]]),IF(ISBLANK(_xlpm.c),"",_xlpm.c))</f>
        <v/>
      </c>
      <c r="M2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88" s="56" t="str" cm="1">
        <f t="array" ref="N288">_xlfn.LET(_xlpm.r,GateFacts[[#This Row],[صف المصدر]],_xlpm.g,GateFacts[[#This Row],[رقم البوابة]],_xlpm.pd,IF(AND(ISNUMBER(_xlpm.r),_xlpm.g&gt;=6,_xlpm.g&lt;=8),INDEX(Table15[],_xlpm.r,19+_xlpm.g),""),IF(ISNUMBER(_xlpm.pd),_xlpm.pd,""))</f>
        <v/>
      </c>
      <c r="O2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88" s="53" t="str">
        <f ca="1">IF(ISNUMBER(GateFacts[[#This Row],[تاريخ البوابة]]),GateFacts[[#This Row],[تاريخ البوابة]]-TODAY(),"")</f>
        <v/>
      </c>
      <c r="Q288" s="53" t="str">
        <f>IF(ISNUMBER(GateFacts[[#This Row],[تاريخ البوابة]]),TEXT(GateFacts[[#This Row],[تاريخ البوابة]],"yyyy-mm"),"بدون تاريخ")</f>
        <v>بدون تاريخ</v>
      </c>
      <c r="R288" s="53">
        <f ca="1">--OR(GateFacts[[#This Row],[الحالة]]="مكتمل",GateFacts[[#This Row],[الحالة]]="لا ينطبق")</f>
        <v>0</v>
      </c>
      <c r="S288" s="53">
        <f ca="1">_xlfn.LET(_xlpm.m,_xlfn.MINIFS(GateFacts[رقم البوابة],GateFacts[رقم المشروع],GateFacts[[#This Row],[رقم المشروع]],GateFacts[منجزة],0),IF(_xlpm.m=0,9,_xlpm.m))</f>
        <v>5</v>
      </c>
      <c r="T288" s="53">
        <f ca="1">--(GateFacts[[#This Row],[رقم البوابة]]=GateFacts[[#This Row],[البوابة الحالية للمشروع]])</f>
        <v>0</v>
      </c>
      <c r="U288" s="53">
        <f ca="1">IF(AND(GateFacts[[#This Row],[الحالة]]="مكتمل",COUNTIFS(GateFacts[رقم المشروع],GateFacts[[#This Row],[رقم المشروع]],GateFacts[رقم البوابة],"&lt;"&amp;GateFacts[[#This Row],[رقم البوابة]],GateFacts[منجزة],0)&gt;0),1,0)</f>
        <v>0</v>
      </c>
      <c r="V288" s="53" t="e">
        <f>SUBTOTAL(103,GateFacts[[#This Row],[م]])*OR(SelRegion="الكل",GateFacts[[#This Row],[المنطقة]]=SelRegion)</f>
        <v>#REF!</v>
      </c>
      <c r="W288" s="74" t="str" cm="1">
        <f t="array" ref="W288">IF(ISNUMBER(GateFacts[[#This Row],[صف المصدر]]),INDEX(Table15[],GateFacts[[#This Row],[صف المصدر]],16),"")</f>
        <v>الشمالي الغربي</v>
      </c>
    </row>
    <row r="289" spans="1:23" x14ac:dyDescent="0.4">
      <c r="A289" s="53" cm="1">
        <f t="array" ref="A289">ROW()-ROW(GateFacts[#Headers])</f>
        <v>288</v>
      </c>
      <c r="B289" s="53">
        <f>INT((GateFacts[[#This Row],[م]]-1)/8)+1</f>
        <v>36</v>
      </c>
      <c r="C289" s="53">
        <f>MOD(GateFacts[[#This Row],[م]]-1,8)+1</f>
        <v>8</v>
      </c>
      <c r="D289" s="53" cm="1">
        <f t="array" ref="D289">IFERROR(INDEX(_xlfn.ANCHORARRAY(Settings!$H$2),GateFacts[[#This Row],[رقم المشروع]]),"")</f>
        <v>233</v>
      </c>
      <c r="E289" s="53" t="str" cm="1">
        <f t="array" ref="E289">INDEX(Table15[],GateFacts[[#This Row],[صف المصدر]],14)&amp;""</f>
        <v>AP253</v>
      </c>
      <c r="F289" s="53" t="str" cm="1">
        <f t="array" ref="F289">INDEX(Table15[],GateFacts[[#This Row],[صف المصدر]],15)&amp;""</f>
        <v>تنفيذ مشاريع إيصال خدمات الصرف الصحي لمخططات الإسكان بتبوك</v>
      </c>
      <c r="G289" s="53" t="str" cm="1">
        <f t="array" ref="G289">INDEX(Table15[],GateFacts[[#This Row],[صف المصدر]],17)&amp;""</f>
        <v>تبوك</v>
      </c>
      <c r="H289" s="58">
        <f>N(INDEX(Table15[],GateFacts[[#This Row],[صف المصدر]],18))</f>
        <v>76314828</v>
      </c>
      <c r="I289" s="53" t="str" cm="1">
        <f t="array" ref="I289">_xlfn.LET(_xlpm.x,TRIM(INDEX(Table15[],GateFacts[[#This Row],[صف المصدر]],22)&amp;""),IF(_xlpm.x="","غير محدد",_xlpm.x))</f>
        <v>تعزيز التكاليف</v>
      </c>
      <c r="J289" s="53" t="str">
        <f>"بوابة "&amp;GateFacts[[#This Row],[رقم البوابة]]</f>
        <v>بوابة 8</v>
      </c>
      <c r="K289" s="53" t="str" cm="1">
        <f t="array" ref="K289">INDEX(Settings!$E$2:$E$9,GateFacts[[#This Row],[رقم البوابة]])</f>
        <v>التسليم و الاغلاق</v>
      </c>
      <c r="L289" s="53" t="str" cm="1">
        <f t="array" ref="L289">_xlfn.LET(_xlpm.c,INDEX(Table15[],GateFacts[[#This Row],[صف المصدر]],9-GateFacts[[#This Row],[رقم البوابة]]),IF(ISBLANK(_xlpm.c),"",_xlpm.c))</f>
        <v/>
      </c>
      <c r="M2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89" s="56" t="str" cm="1">
        <f t="array" ref="N289">_xlfn.LET(_xlpm.r,GateFacts[[#This Row],[صف المصدر]],_xlpm.g,GateFacts[[#This Row],[رقم البوابة]],_xlpm.pd,IF(AND(ISNUMBER(_xlpm.r),_xlpm.g&gt;=6,_xlpm.g&lt;=8),INDEX(Table15[],_xlpm.r,19+_xlpm.g),""),IF(ISNUMBER(_xlpm.pd),_xlpm.pd,""))</f>
        <v/>
      </c>
      <c r="O2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89" s="53" t="str">
        <f ca="1">IF(ISNUMBER(GateFacts[[#This Row],[تاريخ البوابة]]),GateFacts[[#This Row],[تاريخ البوابة]]-TODAY(),"")</f>
        <v/>
      </c>
      <c r="Q289" s="53" t="str">
        <f>IF(ISNUMBER(GateFacts[[#This Row],[تاريخ البوابة]]),TEXT(GateFacts[[#This Row],[تاريخ البوابة]],"yyyy-mm"),"بدون تاريخ")</f>
        <v>بدون تاريخ</v>
      </c>
      <c r="R289" s="53">
        <f ca="1">--OR(GateFacts[[#This Row],[الحالة]]="مكتمل",GateFacts[[#This Row],[الحالة]]="لا ينطبق")</f>
        <v>0</v>
      </c>
      <c r="S289" s="53">
        <f ca="1">_xlfn.LET(_xlpm.m,_xlfn.MINIFS(GateFacts[رقم البوابة],GateFacts[رقم المشروع],GateFacts[[#This Row],[رقم المشروع]],GateFacts[منجزة],0),IF(_xlpm.m=0,9,_xlpm.m))</f>
        <v>5</v>
      </c>
      <c r="T289" s="53">
        <f ca="1">--(GateFacts[[#This Row],[رقم البوابة]]=GateFacts[[#This Row],[البوابة الحالية للمشروع]])</f>
        <v>0</v>
      </c>
      <c r="U289" s="53">
        <f ca="1">IF(AND(GateFacts[[#This Row],[الحالة]]="مكتمل",COUNTIFS(GateFacts[رقم المشروع],GateFacts[[#This Row],[رقم المشروع]],GateFacts[رقم البوابة],"&lt;"&amp;GateFacts[[#This Row],[رقم البوابة]],GateFacts[منجزة],0)&gt;0),1,0)</f>
        <v>0</v>
      </c>
      <c r="V289" s="53" t="e">
        <f>SUBTOTAL(103,GateFacts[[#This Row],[م]])*OR(SelRegion="الكل",GateFacts[[#This Row],[المنطقة]]=SelRegion)</f>
        <v>#REF!</v>
      </c>
      <c r="W289" s="74" t="str" cm="1">
        <f t="array" ref="W289">IF(ISNUMBER(GateFacts[[#This Row],[صف المصدر]]),INDEX(Table15[],GateFacts[[#This Row],[صف المصدر]],16),"")</f>
        <v>الشمالي الغربي</v>
      </c>
    </row>
    <row r="290" spans="1:23" x14ac:dyDescent="0.4">
      <c r="A290" s="53" cm="1">
        <f t="array" ref="A290">ROW()-ROW(GateFacts[#Headers])</f>
        <v>289</v>
      </c>
      <c r="B290" s="53">
        <f>INT((GateFacts[[#This Row],[م]]-1)/8)+1</f>
        <v>37</v>
      </c>
      <c r="C290" s="53">
        <f>MOD(GateFacts[[#This Row],[م]]-1,8)+1</f>
        <v>1</v>
      </c>
      <c r="D290" s="53" cm="1">
        <f t="array" ref="D290">IFERROR(INDEX(_xlfn.ANCHORARRAY(Settings!$H$2),GateFacts[[#This Row],[رقم المشروع]]),"")</f>
        <v>234</v>
      </c>
      <c r="E290" s="53" t="str" cm="1">
        <f t="array" ref="E290">INDEX(Table15[],GateFacts[[#This Row],[صف المصدر]],14)&amp;""</f>
        <v>P1503</v>
      </c>
      <c r="F290" s="53" t="str" cm="1">
        <f t="array" ref="F290">INDEX(Table15[],GateFacts[[#This Row],[صف المصدر]],15)&amp;""</f>
        <v>تنفيذ شبكات وخطوط للمياه بأحياء شمال مدينة تبوك</v>
      </c>
      <c r="G290" s="53" t="str" cm="1">
        <f t="array" ref="G290">INDEX(Table15[],GateFacts[[#This Row],[صف المصدر]],17)&amp;""</f>
        <v>تبوك</v>
      </c>
      <c r="H290" s="58">
        <f>N(INDEX(Table15[],GateFacts[[#This Row],[صف المصدر]],18))</f>
        <v>47000000</v>
      </c>
      <c r="I290" s="53" t="str" cm="1">
        <f t="array" ref="I290">_xlfn.LET(_xlpm.x,TRIM(INDEX(Table15[],GateFacts[[#This Row],[صف المصدر]],22)&amp;""),IF(_xlpm.x="","غير محدد",_xlpm.x))</f>
        <v>لم يتم إستلام طلب الشراء</v>
      </c>
      <c r="J290" s="53" t="str">
        <f>"بوابة "&amp;GateFacts[[#This Row],[رقم البوابة]]</f>
        <v>بوابة 1</v>
      </c>
      <c r="K290" s="53" t="str" cm="1">
        <f t="array" ref="K290">INDEX(Settings!$E$2:$E$9,GateFacts[[#This Row],[رقم البوابة]])</f>
        <v>تخطيط استراتيجي</v>
      </c>
      <c r="L290" s="53" t="str" cm="1">
        <f t="array" ref="L290">_xlfn.LET(_xlpm.c,INDEX(Table15[],GateFacts[[#This Row],[صف المصدر]],9-GateFacts[[#This Row],[رقم البوابة]]),IF(ISBLANK(_xlpm.c),"",_xlpm.c))</f>
        <v>مكتمل</v>
      </c>
      <c r="M2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90" s="56" t="str" cm="1">
        <f t="array" ref="N290">_xlfn.LET(_xlpm.r,GateFacts[[#This Row],[صف المصدر]],_xlpm.g,GateFacts[[#This Row],[رقم البوابة]],_xlpm.pd,IF(AND(ISNUMBER(_xlpm.r),_xlpm.g&gt;=6,_xlpm.g&lt;=8),INDEX(Table15[],_xlpm.r,19+_xlpm.g),""),IF(ISNUMBER(_xlpm.pd),_xlpm.pd,""))</f>
        <v/>
      </c>
      <c r="O2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90" s="53" t="str">
        <f ca="1">IF(ISNUMBER(GateFacts[[#This Row],[تاريخ البوابة]]),GateFacts[[#This Row],[تاريخ البوابة]]-TODAY(),"")</f>
        <v/>
      </c>
      <c r="Q290" s="53" t="str">
        <f>IF(ISNUMBER(GateFacts[[#This Row],[تاريخ البوابة]]),TEXT(GateFacts[[#This Row],[تاريخ البوابة]],"yyyy-mm"),"بدون تاريخ")</f>
        <v>بدون تاريخ</v>
      </c>
      <c r="R290" s="53">
        <f ca="1">--OR(GateFacts[[#This Row],[الحالة]]="مكتمل",GateFacts[[#This Row],[الحالة]]="لا ينطبق")</f>
        <v>1</v>
      </c>
      <c r="S290" s="53">
        <f ca="1">_xlfn.LET(_xlpm.m,_xlfn.MINIFS(GateFacts[رقم البوابة],GateFacts[رقم المشروع],GateFacts[[#This Row],[رقم المشروع]],GateFacts[منجزة],0),IF(_xlpm.m=0,9,_xlpm.m))</f>
        <v>4</v>
      </c>
      <c r="T290" s="53">
        <f ca="1">--(GateFacts[[#This Row],[رقم البوابة]]=GateFacts[[#This Row],[البوابة الحالية للمشروع]])</f>
        <v>0</v>
      </c>
      <c r="U290" s="53">
        <f ca="1">IF(AND(GateFacts[[#This Row],[الحالة]]="مكتمل",COUNTIFS(GateFacts[رقم المشروع],GateFacts[[#This Row],[رقم المشروع]],GateFacts[رقم البوابة],"&lt;"&amp;GateFacts[[#This Row],[رقم البوابة]],GateFacts[منجزة],0)&gt;0),1,0)</f>
        <v>0</v>
      </c>
      <c r="V290" s="53" t="e">
        <f>SUBTOTAL(103,GateFacts[[#This Row],[م]])*OR(SelRegion="الكل",GateFacts[[#This Row],[المنطقة]]=SelRegion)</f>
        <v>#REF!</v>
      </c>
      <c r="W290" s="74" t="str" cm="1">
        <f t="array" ref="W290">IF(ISNUMBER(GateFacts[[#This Row],[صف المصدر]]),INDEX(Table15[],GateFacts[[#This Row],[صف المصدر]],16),"")</f>
        <v>الشمالي الغربي</v>
      </c>
    </row>
    <row r="291" spans="1:23" x14ac:dyDescent="0.4">
      <c r="A291" s="53" cm="1">
        <f t="array" ref="A291">ROW()-ROW(GateFacts[#Headers])</f>
        <v>290</v>
      </c>
      <c r="B291" s="53">
        <f>INT((GateFacts[[#This Row],[م]]-1)/8)+1</f>
        <v>37</v>
      </c>
      <c r="C291" s="53">
        <f>MOD(GateFacts[[#This Row],[م]]-1,8)+1</f>
        <v>2</v>
      </c>
      <c r="D291" s="53" cm="1">
        <f t="array" ref="D291">IFERROR(INDEX(_xlfn.ANCHORARRAY(Settings!$H$2),GateFacts[[#This Row],[رقم المشروع]]),"")</f>
        <v>234</v>
      </c>
      <c r="E291" s="53" t="str" cm="1">
        <f t="array" ref="E291">INDEX(Table15[],GateFacts[[#This Row],[صف المصدر]],14)&amp;""</f>
        <v>P1503</v>
      </c>
      <c r="F291" s="53" t="str" cm="1">
        <f t="array" ref="F291">INDEX(Table15[],GateFacts[[#This Row],[صف المصدر]],15)&amp;""</f>
        <v>تنفيذ شبكات وخطوط للمياه بأحياء شمال مدينة تبوك</v>
      </c>
      <c r="G291" s="53" t="str" cm="1">
        <f t="array" ref="G291">INDEX(Table15[],GateFacts[[#This Row],[صف المصدر]],17)&amp;""</f>
        <v>تبوك</v>
      </c>
      <c r="H291" s="58">
        <f>N(INDEX(Table15[],GateFacts[[#This Row],[صف المصدر]],18))</f>
        <v>47000000</v>
      </c>
      <c r="I291" s="53" t="str" cm="1">
        <f t="array" ref="I291">_xlfn.LET(_xlpm.x,TRIM(INDEX(Table15[],GateFacts[[#This Row],[صف المصدر]],22)&amp;""),IF(_xlpm.x="","غير محدد",_xlpm.x))</f>
        <v>لم يتم إستلام طلب الشراء</v>
      </c>
      <c r="J291" s="53" t="str">
        <f>"بوابة "&amp;GateFacts[[#This Row],[رقم البوابة]]</f>
        <v>بوابة 2</v>
      </c>
      <c r="K291" s="53" t="str" cm="1">
        <f t="array" ref="K291">INDEX(Settings!$E$2:$E$9,GateFacts[[#This Row],[رقم البوابة]])</f>
        <v>التخطيط الاولي</v>
      </c>
      <c r="L291" s="53" t="str" cm="1">
        <f t="array" ref="L291">_xlfn.LET(_xlpm.c,INDEX(Table15[],GateFacts[[#This Row],[صف المصدر]],9-GateFacts[[#This Row],[رقم البوابة]]),IF(ISBLANK(_xlpm.c),"",_xlpm.c))</f>
        <v>مكتمل</v>
      </c>
      <c r="M29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91" s="56" t="str" cm="1">
        <f t="array" ref="N291">_xlfn.LET(_xlpm.r,GateFacts[[#This Row],[صف المصدر]],_xlpm.g,GateFacts[[#This Row],[رقم البوابة]],_xlpm.pd,IF(AND(ISNUMBER(_xlpm.r),_xlpm.g&gt;=6,_xlpm.g&lt;=8),INDEX(Table15[],_xlpm.r,19+_xlpm.g),""),IF(ISNUMBER(_xlpm.pd),_xlpm.pd,""))</f>
        <v/>
      </c>
      <c r="O2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91" s="53" t="str">
        <f ca="1">IF(ISNUMBER(GateFacts[[#This Row],[تاريخ البوابة]]),GateFacts[[#This Row],[تاريخ البوابة]]-TODAY(),"")</f>
        <v/>
      </c>
      <c r="Q291" s="53" t="str">
        <f>IF(ISNUMBER(GateFacts[[#This Row],[تاريخ البوابة]]),TEXT(GateFacts[[#This Row],[تاريخ البوابة]],"yyyy-mm"),"بدون تاريخ")</f>
        <v>بدون تاريخ</v>
      </c>
      <c r="R291" s="53">
        <f ca="1">--OR(GateFacts[[#This Row],[الحالة]]="مكتمل",GateFacts[[#This Row],[الحالة]]="لا ينطبق")</f>
        <v>1</v>
      </c>
      <c r="S291" s="53">
        <f ca="1">_xlfn.LET(_xlpm.m,_xlfn.MINIFS(GateFacts[رقم البوابة],GateFacts[رقم المشروع],GateFacts[[#This Row],[رقم المشروع]],GateFacts[منجزة],0),IF(_xlpm.m=0,9,_xlpm.m))</f>
        <v>4</v>
      </c>
      <c r="T291" s="53">
        <f ca="1">--(GateFacts[[#This Row],[رقم البوابة]]=GateFacts[[#This Row],[البوابة الحالية للمشروع]])</f>
        <v>0</v>
      </c>
      <c r="U291" s="53">
        <f ca="1">IF(AND(GateFacts[[#This Row],[الحالة]]="مكتمل",COUNTIFS(GateFacts[رقم المشروع],GateFacts[[#This Row],[رقم المشروع]],GateFacts[رقم البوابة],"&lt;"&amp;GateFacts[[#This Row],[رقم البوابة]],GateFacts[منجزة],0)&gt;0),1,0)</f>
        <v>0</v>
      </c>
      <c r="V291" s="53" t="e">
        <f>SUBTOTAL(103,GateFacts[[#This Row],[م]])*OR(SelRegion="الكل",GateFacts[[#This Row],[المنطقة]]=SelRegion)</f>
        <v>#REF!</v>
      </c>
      <c r="W291" s="74" t="str" cm="1">
        <f t="array" ref="W291">IF(ISNUMBER(GateFacts[[#This Row],[صف المصدر]]),INDEX(Table15[],GateFacts[[#This Row],[صف المصدر]],16),"")</f>
        <v>الشمالي الغربي</v>
      </c>
    </row>
    <row r="292" spans="1:23" x14ac:dyDescent="0.4">
      <c r="A292" s="53" cm="1">
        <f t="array" ref="A292">ROW()-ROW(GateFacts[#Headers])</f>
        <v>291</v>
      </c>
      <c r="B292" s="53">
        <f>INT((GateFacts[[#This Row],[م]]-1)/8)+1</f>
        <v>37</v>
      </c>
      <c r="C292" s="53">
        <f>MOD(GateFacts[[#This Row],[م]]-1,8)+1</f>
        <v>3</v>
      </c>
      <c r="D292" s="53" cm="1">
        <f t="array" ref="D292">IFERROR(INDEX(_xlfn.ANCHORARRAY(Settings!$H$2),GateFacts[[#This Row],[رقم المشروع]]),"")</f>
        <v>234</v>
      </c>
      <c r="E292" s="53" t="str" cm="1">
        <f t="array" ref="E292">INDEX(Table15[],GateFacts[[#This Row],[صف المصدر]],14)&amp;""</f>
        <v>P1503</v>
      </c>
      <c r="F292" s="53" t="str" cm="1">
        <f t="array" ref="F292">INDEX(Table15[],GateFacts[[#This Row],[صف المصدر]],15)&amp;""</f>
        <v>تنفيذ شبكات وخطوط للمياه بأحياء شمال مدينة تبوك</v>
      </c>
      <c r="G292" s="53" t="str" cm="1">
        <f t="array" ref="G292">INDEX(Table15[],GateFacts[[#This Row],[صف المصدر]],17)&amp;""</f>
        <v>تبوك</v>
      </c>
      <c r="H292" s="58">
        <f>N(INDEX(Table15[],GateFacts[[#This Row],[صف المصدر]],18))</f>
        <v>47000000</v>
      </c>
      <c r="I292" s="53" t="str" cm="1">
        <f t="array" ref="I292">_xlfn.LET(_xlpm.x,TRIM(INDEX(Table15[],GateFacts[[#This Row],[صف المصدر]],22)&amp;""),IF(_xlpm.x="","غير محدد",_xlpm.x))</f>
        <v>لم يتم إستلام طلب الشراء</v>
      </c>
      <c r="J292" s="53" t="str">
        <f>"بوابة "&amp;GateFacts[[#This Row],[رقم البوابة]]</f>
        <v>بوابة 3</v>
      </c>
      <c r="K292" s="53" t="str" cm="1">
        <f t="array" ref="K292">INDEX(Settings!$E$2:$E$9,GateFacts[[#This Row],[رقم البوابة]])</f>
        <v>الطرح للتصميم</v>
      </c>
      <c r="L292" s="53" t="str" cm="1">
        <f t="array" ref="L292">_xlfn.LET(_xlpm.c,INDEX(Table15[],GateFacts[[#This Row],[صف المصدر]],9-GateFacts[[#This Row],[رقم البوابة]]),IF(ISBLANK(_xlpm.c),"",_xlpm.c))</f>
        <v>لا ينطبق</v>
      </c>
      <c r="M29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292" s="56" t="str" cm="1">
        <f t="array" ref="N292">_xlfn.LET(_xlpm.r,GateFacts[[#This Row],[صف المصدر]],_xlpm.g,GateFacts[[#This Row],[رقم البوابة]],_xlpm.pd,IF(AND(ISNUMBER(_xlpm.r),_xlpm.g&gt;=6,_xlpm.g&lt;=8),INDEX(Table15[],_xlpm.r,19+_xlpm.g),""),IF(ISNUMBER(_xlpm.pd),_xlpm.pd,""))</f>
        <v/>
      </c>
      <c r="O2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292" s="53" t="str">
        <f ca="1">IF(ISNUMBER(GateFacts[[#This Row],[تاريخ البوابة]]),GateFacts[[#This Row],[تاريخ البوابة]]-TODAY(),"")</f>
        <v/>
      </c>
      <c r="Q292" s="53" t="str">
        <f>IF(ISNUMBER(GateFacts[[#This Row],[تاريخ البوابة]]),TEXT(GateFacts[[#This Row],[تاريخ البوابة]],"yyyy-mm"),"بدون تاريخ")</f>
        <v>بدون تاريخ</v>
      </c>
      <c r="R292" s="53">
        <f ca="1">--OR(GateFacts[[#This Row],[الحالة]]="مكتمل",GateFacts[[#This Row],[الحالة]]="لا ينطبق")</f>
        <v>1</v>
      </c>
      <c r="S292" s="53">
        <f ca="1">_xlfn.LET(_xlpm.m,_xlfn.MINIFS(GateFacts[رقم البوابة],GateFacts[رقم المشروع],GateFacts[[#This Row],[رقم المشروع]],GateFacts[منجزة],0),IF(_xlpm.m=0,9,_xlpm.m))</f>
        <v>4</v>
      </c>
      <c r="T292" s="53">
        <f ca="1">--(GateFacts[[#This Row],[رقم البوابة]]=GateFacts[[#This Row],[البوابة الحالية للمشروع]])</f>
        <v>0</v>
      </c>
      <c r="U292" s="53">
        <f ca="1">IF(AND(GateFacts[[#This Row],[الحالة]]="مكتمل",COUNTIFS(GateFacts[رقم المشروع],GateFacts[[#This Row],[رقم المشروع]],GateFacts[رقم البوابة],"&lt;"&amp;GateFacts[[#This Row],[رقم البوابة]],GateFacts[منجزة],0)&gt;0),1,0)</f>
        <v>0</v>
      </c>
      <c r="V292" s="53" t="e">
        <f>SUBTOTAL(103,GateFacts[[#This Row],[م]])*OR(SelRegion="الكل",GateFacts[[#This Row],[المنطقة]]=SelRegion)</f>
        <v>#REF!</v>
      </c>
      <c r="W292" s="74" t="str" cm="1">
        <f t="array" ref="W292">IF(ISNUMBER(GateFacts[[#This Row],[صف المصدر]]),INDEX(Table15[],GateFacts[[#This Row],[صف المصدر]],16),"")</f>
        <v>الشمالي الغربي</v>
      </c>
    </row>
    <row r="293" spans="1:23" x14ac:dyDescent="0.4">
      <c r="A293" s="53" cm="1">
        <f t="array" ref="A293">ROW()-ROW(GateFacts[#Headers])</f>
        <v>292</v>
      </c>
      <c r="B293" s="53">
        <f>INT((GateFacts[[#This Row],[م]]-1)/8)+1</f>
        <v>37</v>
      </c>
      <c r="C293" s="53">
        <f>MOD(GateFacts[[#This Row],[م]]-1,8)+1</f>
        <v>4</v>
      </c>
      <c r="D293" s="53" cm="1">
        <f t="array" ref="D293">IFERROR(INDEX(_xlfn.ANCHORARRAY(Settings!$H$2),GateFacts[[#This Row],[رقم المشروع]]),"")</f>
        <v>234</v>
      </c>
      <c r="E293" s="53" t="str" cm="1">
        <f t="array" ref="E293">INDEX(Table15[],GateFacts[[#This Row],[صف المصدر]],14)&amp;""</f>
        <v>P1503</v>
      </c>
      <c r="F293" s="53" t="str" cm="1">
        <f t="array" ref="F293">INDEX(Table15[],GateFacts[[#This Row],[صف المصدر]],15)&amp;""</f>
        <v>تنفيذ شبكات وخطوط للمياه بأحياء شمال مدينة تبوك</v>
      </c>
      <c r="G293" s="53" t="str" cm="1">
        <f t="array" ref="G293">INDEX(Table15[],GateFacts[[#This Row],[صف المصدر]],17)&amp;""</f>
        <v>تبوك</v>
      </c>
      <c r="H293" s="58">
        <f>N(INDEX(Table15[],GateFacts[[#This Row],[صف المصدر]],18))</f>
        <v>47000000</v>
      </c>
      <c r="I293" s="53" t="str" cm="1">
        <f t="array" ref="I293">_xlfn.LET(_xlpm.x,TRIM(INDEX(Table15[],GateFacts[[#This Row],[صف المصدر]],22)&amp;""),IF(_xlpm.x="","غير محدد",_xlpm.x))</f>
        <v>لم يتم إستلام طلب الشراء</v>
      </c>
      <c r="J293" s="53" t="str">
        <f>"بوابة "&amp;GateFacts[[#This Row],[رقم البوابة]]</f>
        <v>بوابة 4</v>
      </c>
      <c r="K293" s="53" t="str" cm="1">
        <f t="array" ref="K293">INDEX(Settings!$E$2:$E$9,GateFacts[[#This Row],[رقم البوابة]])</f>
        <v>التصميم</v>
      </c>
      <c r="L293" s="53" t="str" cm="1">
        <f t="array" ref="L293">_xlfn.LET(_xlpm.c,INDEX(Table15[],GateFacts[[#This Row],[صف المصدر]],9-GateFacts[[#This Row],[رقم البوابة]]),IF(ISBLANK(_xlpm.c),"",_xlpm.c))</f>
        <v>جاري</v>
      </c>
      <c r="M29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293" s="56" t="str" cm="1">
        <f t="array" ref="N293">_xlfn.LET(_xlpm.r,GateFacts[[#This Row],[صف المصدر]],_xlpm.g,GateFacts[[#This Row],[رقم البوابة]],_xlpm.pd,IF(AND(ISNUMBER(_xlpm.r),_xlpm.g&gt;=6,_xlpm.g&lt;=8),INDEX(Table15[],_xlpm.r,19+_xlpm.g),""),IF(ISNUMBER(_xlpm.pd),_xlpm.pd,""))</f>
        <v/>
      </c>
      <c r="O2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293" s="53" t="str">
        <f ca="1">IF(ISNUMBER(GateFacts[[#This Row],[تاريخ البوابة]]),GateFacts[[#This Row],[تاريخ البوابة]]-TODAY(),"")</f>
        <v/>
      </c>
      <c r="Q293" s="53" t="str">
        <f>IF(ISNUMBER(GateFacts[[#This Row],[تاريخ البوابة]]),TEXT(GateFacts[[#This Row],[تاريخ البوابة]],"yyyy-mm"),"بدون تاريخ")</f>
        <v>بدون تاريخ</v>
      </c>
      <c r="R293" s="53">
        <f ca="1">--OR(GateFacts[[#This Row],[الحالة]]="مكتمل",GateFacts[[#This Row],[الحالة]]="لا ينطبق")</f>
        <v>0</v>
      </c>
      <c r="S293" s="53">
        <f ca="1">_xlfn.LET(_xlpm.m,_xlfn.MINIFS(GateFacts[رقم البوابة],GateFacts[رقم المشروع],GateFacts[[#This Row],[رقم المشروع]],GateFacts[منجزة],0),IF(_xlpm.m=0,9,_xlpm.m))</f>
        <v>4</v>
      </c>
      <c r="T293" s="53">
        <f ca="1">--(GateFacts[[#This Row],[رقم البوابة]]=GateFacts[[#This Row],[البوابة الحالية للمشروع]])</f>
        <v>1</v>
      </c>
      <c r="U293" s="53">
        <f ca="1">IF(AND(GateFacts[[#This Row],[الحالة]]="مكتمل",COUNTIFS(GateFacts[رقم المشروع],GateFacts[[#This Row],[رقم المشروع]],GateFacts[رقم البوابة],"&lt;"&amp;GateFacts[[#This Row],[رقم البوابة]],GateFacts[منجزة],0)&gt;0),1,0)</f>
        <v>0</v>
      </c>
      <c r="V293" s="53" t="e">
        <f>SUBTOTAL(103,GateFacts[[#This Row],[م]])*OR(SelRegion="الكل",GateFacts[[#This Row],[المنطقة]]=SelRegion)</f>
        <v>#REF!</v>
      </c>
      <c r="W293" s="74" t="str" cm="1">
        <f t="array" ref="W293">IF(ISNUMBER(GateFacts[[#This Row],[صف المصدر]]),INDEX(Table15[],GateFacts[[#This Row],[صف المصدر]],16),"")</f>
        <v>الشمالي الغربي</v>
      </c>
    </row>
    <row r="294" spans="1:23" x14ac:dyDescent="0.4">
      <c r="A294" s="53" cm="1">
        <f t="array" ref="A294">ROW()-ROW(GateFacts[#Headers])</f>
        <v>293</v>
      </c>
      <c r="B294" s="53">
        <f>INT((GateFacts[[#This Row],[م]]-1)/8)+1</f>
        <v>37</v>
      </c>
      <c r="C294" s="53">
        <f>MOD(GateFacts[[#This Row],[م]]-1,8)+1</f>
        <v>5</v>
      </c>
      <c r="D294" s="53" cm="1">
        <f t="array" ref="D294">IFERROR(INDEX(_xlfn.ANCHORARRAY(Settings!$H$2),GateFacts[[#This Row],[رقم المشروع]]),"")</f>
        <v>234</v>
      </c>
      <c r="E294" s="53" t="str" cm="1">
        <f t="array" ref="E294">INDEX(Table15[],GateFacts[[#This Row],[صف المصدر]],14)&amp;""</f>
        <v>P1503</v>
      </c>
      <c r="F294" s="53" t="str" cm="1">
        <f t="array" ref="F294">INDEX(Table15[],GateFacts[[#This Row],[صف المصدر]],15)&amp;""</f>
        <v>تنفيذ شبكات وخطوط للمياه بأحياء شمال مدينة تبوك</v>
      </c>
      <c r="G294" s="53" t="str" cm="1">
        <f t="array" ref="G294">INDEX(Table15[],GateFacts[[#This Row],[صف المصدر]],17)&amp;""</f>
        <v>تبوك</v>
      </c>
      <c r="H294" s="58">
        <f>N(INDEX(Table15[],GateFacts[[#This Row],[صف المصدر]],18))</f>
        <v>47000000</v>
      </c>
      <c r="I294" s="53" t="str" cm="1">
        <f t="array" ref="I294">_xlfn.LET(_xlpm.x,TRIM(INDEX(Table15[],GateFacts[[#This Row],[صف المصدر]],22)&amp;""),IF(_xlpm.x="","غير محدد",_xlpm.x))</f>
        <v>لم يتم إستلام طلب الشراء</v>
      </c>
      <c r="J294" s="53" t="str">
        <f>"بوابة "&amp;GateFacts[[#This Row],[رقم البوابة]]</f>
        <v>بوابة 5</v>
      </c>
      <c r="K294" s="53" t="str" cm="1">
        <f t="array" ref="K294">INDEX(Settings!$E$2:$E$9,GateFacts[[#This Row],[رقم البوابة]])</f>
        <v>الطرح للتنفيذ</v>
      </c>
      <c r="L294" s="53" t="str" cm="1">
        <f t="array" ref="L294">_xlfn.LET(_xlpm.c,INDEX(Table15[],GateFacts[[#This Row],[صف المصدر]],9-GateFacts[[#This Row],[رقم البوابة]]),IF(ISBLANK(_xlpm.c),"",_xlpm.c))</f>
        <v/>
      </c>
      <c r="M29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94" s="56" t="str" cm="1">
        <f t="array" ref="N294">_xlfn.LET(_xlpm.r,GateFacts[[#This Row],[صف المصدر]],_xlpm.g,GateFacts[[#This Row],[رقم البوابة]],_xlpm.pd,IF(AND(ISNUMBER(_xlpm.r),_xlpm.g&gt;=6,_xlpm.g&lt;=8),INDEX(Table15[],_xlpm.r,19+_xlpm.g),""),IF(ISNUMBER(_xlpm.pd),_xlpm.pd,""))</f>
        <v/>
      </c>
      <c r="O2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94" s="53" t="str">
        <f ca="1">IF(ISNUMBER(GateFacts[[#This Row],[تاريخ البوابة]]),GateFacts[[#This Row],[تاريخ البوابة]]-TODAY(),"")</f>
        <v/>
      </c>
      <c r="Q294" s="53" t="str">
        <f>IF(ISNUMBER(GateFacts[[#This Row],[تاريخ البوابة]]),TEXT(GateFacts[[#This Row],[تاريخ البوابة]],"yyyy-mm"),"بدون تاريخ")</f>
        <v>بدون تاريخ</v>
      </c>
      <c r="R294" s="53">
        <f ca="1">--OR(GateFacts[[#This Row],[الحالة]]="مكتمل",GateFacts[[#This Row],[الحالة]]="لا ينطبق")</f>
        <v>0</v>
      </c>
      <c r="S294" s="53">
        <f ca="1">_xlfn.LET(_xlpm.m,_xlfn.MINIFS(GateFacts[رقم البوابة],GateFacts[رقم المشروع],GateFacts[[#This Row],[رقم المشروع]],GateFacts[منجزة],0),IF(_xlpm.m=0,9,_xlpm.m))</f>
        <v>4</v>
      </c>
      <c r="T294" s="53">
        <f ca="1">--(GateFacts[[#This Row],[رقم البوابة]]=GateFacts[[#This Row],[البوابة الحالية للمشروع]])</f>
        <v>0</v>
      </c>
      <c r="U294" s="53">
        <f ca="1">IF(AND(GateFacts[[#This Row],[الحالة]]="مكتمل",COUNTIFS(GateFacts[رقم المشروع],GateFacts[[#This Row],[رقم المشروع]],GateFacts[رقم البوابة],"&lt;"&amp;GateFacts[[#This Row],[رقم البوابة]],GateFacts[منجزة],0)&gt;0),1,0)</f>
        <v>0</v>
      </c>
      <c r="V294" s="53" t="e">
        <f>SUBTOTAL(103,GateFacts[[#This Row],[م]])*OR(SelRegion="الكل",GateFacts[[#This Row],[المنطقة]]=SelRegion)</f>
        <v>#REF!</v>
      </c>
      <c r="W294" s="74" t="str" cm="1">
        <f t="array" ref="W294">IF(ISNUMBER(GateFacts[[#This Row],[صف المصدر]]),INDEX(Table15[],GateFacts[[#This Row],[صف المصدر]],16),"")</f>
        <v>الشمالي الغربي</v>
      </c>
    </row>
    <row r="295" spans="1:23" x14ac:dyDescent="0.4">
      <c r="A295" s="53" cm="1">
        <f t="array" ref="A295">ROW()-ROW(GateFacts[#Headers])</f>
        <v>294</v>
      </c>
      <c r="B295" s="53">
        <f>INT((GateFacts[[#This Row],[م]]-1)/8)+1</f>
        <v>37</v>
      </c>
      <c r="C295" s="53">
        <f>MOD(GateFacts[[#This Row],[م]]-1,8)+1</f>
        <v>6</v>
      </c>
      <c r="D295" s="53" cm="1">
        <f t="array" ref="D295">IFERROR(INDEX(_xlfn.ANCHORARRAY(Settings!$H$2),GateFacts[[#This Row],[رقم المشروع]]),"")</f>
        <v>234</v>
      </c>
      <c r="E295" s="53" t="str" cm="1">
        <f t="array" ref="E295">INDEX(Table15[],GateFacts[[#This Row],[صف المصدر]],14)&amp;""</f>
        <v>P1503</v>
      </c>
      <c r="F295" s="53" t="str" cm="1">
        <f t="array" ref="F295">INDEX(Table15[],GateFacts[[#This Row],[صف المصدر]],15)&amp;""</f>
        <v>تنفيذ شبكات وخطوط للمياه بأحياء شمال مدينة تبوك</v>
      </c>
      <c r="G295" s="53" t="str" cm="1">
        <f t="array" ref="G295">INDEX(Table15[],GateFacts[[#This Row],[صف المصدر]],17)&amp;""</f>
        <v>تبوك</v>
      </c>
      <c r="H295" s="58">
        <f>N(INDEX(Table15[],GateFacts[[#This Row],[صف المصدر]],18))</f>
        <v>47000000</v>
      </c>
      <c r="I295" s="53" t="str" cm="1">
        <f t="array" ref="I295">_xlfn.LET(_xlpm.x,TRIM(INDEX(Table15[],GateFacts[[#This Row],[صف المصدر]],22)&amp;""),IF(_xlpm.x="","غير محدد",_xlpm.x))</f>
        <v>لم يتم إستلام طلب الشراء</v>
      </c>
      <c r="J295" s="53" t="str">
        <f>"بوابة "&amp;GateFacts[[#This Row],[رقم البوابة]]</f>
        <v>بوابة 6</v>
      </c>
      <c r="K295" s="53" t="str" cm="1">
        <f t="array" ref="K295">INDEX(Settings!$E$2:$E$9,GateFacts[[#This Row],[رقم البوابة]])</f>
        <v>التنفيذ</v>
      </c>
      <c r="L295" s="53" t="str" cm="1">
        <f t="array" ref="L295">_xlfn.LET(_xlpm.c,INDEX(Table15[],GateFacts[[#This Row],[صف المصدر]],9-GateFacts[[#This Row],[رقم البوابة]]),IF(ISBLANK(_xlpm.c),"",_xlpm.c))</f>
        <v/>
      </c>
      <c r="M29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95" s="56" t="str" cm="1">
        <f t="array" ref="N295">_xlfn.LET(_xlpm.r,GateFacts[[#This Row],[صف المصدر]],_xlpm.g,GateFacts[[#This Row],[رقم البوابة]],_xlpm.pd,IF(AND(ISNUMBER(_xlpm.r),_xlpm.g&gt;=6,_xlpm.g&lt;=8),INDEX(Table15[],_xlpm.r,19+_xlpm.g),""),IF(ISNUMBER(_xlpm.pd),_xlpm.pd,""))</f>
        <v/>
      </c>
      <c r="O2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95" s="53" t="str">
        <f ca="1">IF(ISNUMBER(GateFacts[[#This Row],[تاريخ البوابة]]),GateFacts[[#This Row],[تاريخ البوابة]]-TODAY(),"")</f>
        <v/>
      </c>
      <c r="Q295" s="53" t="str">
        <f>IF(ISNUMBER(GateFacts[[#This Row],[تاريخ البوابة]]),TEXT(GateFacts[[#This Row],[تاريخ البوابة]],"yyyy-mm"),"بدون تاريخ")</f>
        <v>بدون تاريخ</v>
      </c>
      <c r="R295" s="53">
        <f ca="1">--OR(GateFacts[[#This Row],[الحالة]]="مكتمل",GateFacts[[#This Row],[الحالة]]="لا ينطبق")</f>
        <v>0</v>
      </c>
      <c r="S295" s="53">
        <f ca="1">_xlfn.LET(_xlpm.m,_xlfn.MINIFS(GateFacts[رقم البوابة],GateFacts[رقم المشروع],GateFacts[[#This Row],[رقم المشروع]],GateFacts[منجزة],0),IF(_xlpm.m=0,9,_xlpm.m))</f>
        <v>4</v>
      </c>
      <c r="T295" s="53">
        <f ca="1">--(GateFacts[[#This Row],[رقم البوابة]]=GateFacts[[#This Row],[البوابة الحالية للمشروع]])</f>
        <v>0</v>
      </c>
      <c r="U295" s="53">
        <f ca="1">IF(AND(GateFacts[[#This Row],[الحالة]]="مكتمل",COUNTIFS(GateFacts[رقم المشروع],GateFacts[[#This Row],[رقم المشروع]],GateFacts[رقم البوابة],"&lt;"&amp;GateFacts[[#This Row],[رقم البوابة]],GateFacts[منجزة],0)&gt;0),1,0)</f>
        <v>0</v>
      </c>
      <c r="V295" s="53" t="e">
        <f>SUBTOTAL(103,GateFacts[[#This Row],[م]])*OR(SelRegion="الكل",GateFacts[[#This Row],[المنطقة]]=SelRegion)</f>
        <v>#REF!</v>
      </c>
      <c r="W295" s="74" t="str" cm="1">
        <f t="array" ref="W295">IF(ISNUMBER(GateFacts[[#This Row],[صف المصدر]]),INDEX(Table15[],GateFacts[[#This Row],[صف المصدر]],16),"")</f>
        <v>الشمالي الغربي</v>
      </c>
    </row>
    <row r="296" spans="1:23" x14ac:dyDescent="0.4">
      <c r="A296" s="53" cm="1">
        <f t="array" ref="A296">ROW()-ROW(GateFacts[#Headers])</f>
        <v>295</v>
      </c>
      <c r="B296" s="53">
        <f>INT((GateFacts[[#This Row],[م]]-1)/8)+1</f>
        <v>37</v>
      </c>
      <c r="C296" s="53">
        <f>MOD(GateFacts[[#This Row],[م]]-1,8)+1</f>
        <v>7</v>
      </c>
      <c r="D296" s="53" cm="1">
        <f t="array" ref="D296">IFERROR(INDEX(_xlfn.ANCHORARRAY(Settings!$H$2),GateFacts[[#This Row],[رقم المشروع]]),"")</f>
        <v>234</v>
      </c>
      <c r="E296" s="53" t="str" cm="1">
        <f t="array" ref="E296">INDEX(Table15[],GateFacts[[#This Row],[صف المصدر]],14)&amp;""</f>
        <v>P1503</v>
      </c>
      <c r="F296" s="53" t="str" cm="1">
        <f t="array" ref="F296">INDEX(Table15[],GateFacts[[#This Row],[صف المصدر]],15)&amp;""</f>
        <v>تنفيذ شبكات وخطوط للمياه بأحياء شمال مدينة تبوك</v>
      </c>
      <c r="G296" s="53" t="str" cm="1">
        <f t="array" ref="G296">INDEX(Table15[],GateFacts[[#This Row],[صف المصدر]],17)&amp;""</f>
        <v>تبوك</v>
      </c>
      <c r="H296" s="58">
        <f>N(INDEX(Table15[],GateFacts[[#This Row],[صف المصدر]],18))</f>
        <v>47000000</v>
      </c>
      <c r="I296" s="53" t="str" cm="1">
        <f t="array" ref="I296">_xlfn.LET(_xlpm.x,TRIM(INDEX(Table15[],GateFacts[[#This Row],[صف المصدر]],22)&amp;""),IF(_xlpm.x="","غير محدد",_xlpm.x))</f>
        <v>لم يتم إستلام طلب الشراء</v>
      </c>
      <c r="J296" s="53" t="str">
        <f>"بوابة "&amp;GateFacts[[#This Row],[رقم البوابة]]</f>
        <v>بوابة 7</v>
      </c>
      <c r="K296" s="53" t="str" cm="1">
        <f t="array" ref="K296">INDEX(Settings!$E$2:$E$9,GateFacts[[#This Row],[رقم البوابة]])</f>
        <v>الاختبارات التشغيلية</v>
      </c>
      <c r="L296" s="53" t="str" cm="1">
        <f t="array" ref="L296">_xlfn.LET(_xlpm.c,INDEX(Table15[],GateFacts[[#This Row],[صف المصدر]],9-GateFacts[[#This Row],[رقم البوابة]]),IF(ISBLANK(_xlpm.c),"",_xlpm.c))</f>
        <v/>
      </c>
      <c r="M29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96" s="56" t="str" cm="1">
        <f t="array" ref="N296">_xlfn.LET(_xlpm.r,GateFacts[[#This Row],[صف المصدر]],_xlpm.g,GateFacts[[#This Row],[رقم البوابة]],_xlpm.pd,IF(AND(ISNUMBER(_xlpm.r),_xlpm.g&gt;=6,_xlpm.g&lt;=8),INDEX(Table15[],_xlpm.r,19+_xlpm.g),""),IF(ISNUMBER(_xlpm.pd),_xlpm.pd,""))</f>
        <v/>
      </c>
      <c r="O2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96" s="53" t="str">
        <f ca="1">IF(ISNUMBER(GateFacts[[#This Row],[تاريخ البوابة]]),GateFacts[[#This Row],[تاريخ البوابة]]-TODAY(),"")</f>
        <v/>
      </c>
      <c r="Q296" s="53" t="str">
        <f>IF(ISNUMBER(GateFacts[[#This Row],[تاريخ البوابة]]),TEXT(GateFacts[[#This Row],[تاريخ البوابة]],"yyyy-mm"),"بدون تاريخ")</f>
        <v>بدون تاريخ</v>
      </c>
      <c r="R296" s="53">
        <f ca="1">--OR(GateFacts[[#This Row],[الحالة]]="مكتمل",GateFacts[[#This Row],[الحالة]]="لا ينطبق")</f>
        <v>0</v>
      </c>
      <c r="S296" s="53">
        <f ca="1">_xlfn.LET(_xlpm.m,_xlfn.MINIFS(GateFacts[رقم البوابة],GateFacts[رقم المشروع],GateFacts[[#This Row],[رقم المشروع]],GateFacts[منجزة],0),IF(_xlpm.m=0,9,_xlpm.m))</f>
        <v>4</v>
      </c>
      <c r="T296" s="53">
        <f ca="1">--(GateFacts[[#This Row],[رقم البوابة]]=GateFacts[[#This Row],[البوابة الحالية للمشروع]])</f>
        <v>0</v>
      </c>
      <c r="U296" s="53">
        <f ca="1">IF(AND(GateFacts[[#This Row],[الحالة]]="مكتمل",COUNTIFS(GateFacts[رقم المشروع],GateFacts[[#This Row],[رقم المشروع]],GateFacts[رقم البوابة],"&lt;"&amp;GateFacts[[#This Row],[رقم البوابة]],GateFacts[منجزة],0)&gt;0),1,0)</f>
        <v>0</v>
      </c>
      <c r="V296" s="53" t="e">
        <f>SUBTOTAL(103,GateFacts[[#This Row],[م]])*OR(SelRegion="الكل",GateFacts[[#This Row],[المنطقة]]=SelRegion)</f>
        <v>#REF!</v>
      </c>
      <c r="W296" s="74" t="str" cm="1">
        <f t="array" ref="W296">IF(ISNUMBER(GateFacts[[#This Row],[صف المصدر]]),INDEX(Table15[],GateFacts[[#This Row],[صف المصدر]],16),"")</f>
        <v>الشمالي الغربي</v>
      </c>
    </row>
    <row r="297" spans="1:23" x14ac:dyDescent="0.4">
      <c r="A297" s="53" cm="1">
        <f t="array" ref="A297">ROW()-ROW(GateFacts[#Headers])</f>
        <v>296</v>
      </c>
      <c r="B297" s="53">
        <f>INT((GateFacts[[#This Row],[م]]-1)/8)+1</f>
        <v>37</v>
      </c>
      <c r="C297" s="53">
        <f>MOD(GateFacts[[#This Row],[م]]-1,8)+1</f>
        <v>8</v>
      </c>
      <c r="D297" s="53" cm="1">
        <f t="array" ref="D297">IFERROR(INDEX(_xlfn.ANCHORARRAY(Settings!$H$2),GateFacts[[#This Row],[رقم المشروع]]),"")</f>
        <v>234</v>
      </c>
      <c r="E297" s="53" t="str" cm="1">
        <f t="array" ref="E297">INDEX(Table15[],GateFacts[[#This Row],[صف المصدر]],14)&amp;""</f>
        <v>P1503</v>
      </c>
      <c r="F297" s="53" t="str" cm="1">
        <f t="array" ref="F297">INDEX(Table15[],GateFacts[[#This Row],[صف المصدر]],15)&amp;""</f>
        <v>تنفيذ شبكات وخطوط للمياه بأحياء شمال مدينة تبوك</v>
      </c>
      <c r="G297" s="53" t="str" cm="1">
        <f t="array" ref="G297">INDEX(Table15[],GateFacts[[#This Row],[صف المصدر]],17)&amp;""</f>
        <v>تبوك</v>
      </c>
      <c r="H297" s="58">
        <f>N(INDEX(Table15[],GateFacts[[#This Row],[صف المصدر]],18))</f>
        <v>47000000</v>
      </c>
      <c r="I297" s="53" t="str" cm="1">
        <f t="array" ref="I297">_xlfn.LET(_xlpm.x,TRIM(INDEX(Table15[],GateFacts[[#This Row],[صف المصدر]],22)&amp;""),IF(_xlpm.x="","غير محدد",_xlpm.x))</f>
        <v>لم يتم إستلام طلب الشراء</v>
      </c>
      <c r="J297" s="53" t="str">
        <f>"بوابة "&amp;GateFacts[[#This Row],[رقم البوابة]]</f>
        <v>بوابة 8</v>
      </c>
      <c r="K297" s="53" t="str" cm="1">
        <f t="array" ref="K297">INDEX(Settings!$E$2:$E$9,GateFacts[[#This Row],[رقم البوابة]])</f>
        <v>التسليم و الاغلاق</v>
      </c>
      <c r="L297" s="53" t="str" cm="1">
        <f t="array" ref="L297">_xlfn.LET(_xlpm.c,INDEX(Table15[],GateFacts[[#This Row],[صف المصدر]],9-GateFacts[[#This Row],[رقم البوابة]]),IF(ISBLANK(_xlpm.c),"",_xlpm.c))</f>
        <v/>
      </c>
      <c r="M29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297" s="56" t="str" cm="1">
        <f t="array" ref="N297">_xlfn.LET(_xlpm.r,GateFacts[[#This Row],[صف المصدر]],_xlpm.g,GateFacts[[#This Row],[رقم البوابة]],_xlpm.pd,IF(AND(ISNUMBER(_xlpm.r),_xlpm.g&gt;=6,_xlpm.g&lt;=8),INDEX(Table15[],_xlpm.r,19+_xlpm.g),""),IF(ISNUMBER(_xlpm.pd),_xlpm.pd,""))</f>
        <v/>
      </c>
      <c r="O2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297" s="53" t="str">
        <f ca="1">IF(ISNUMBER(GateFacts[[#This Row],[تاريخ البوابة]]),GateFacts[[#This Row],[تاريخ البوابة]]-TODAY(),"")</f>
        <v/>
      </c>
      <c r="Q297" s="53" t="str">
        <f>IF(ISNUMBER(GateFacts[[#This Row],[تاريخ البوابة]]),TEXT(GateFacts[[#This Row],[تاريخ البوابة]],"yyyy-mm"),"بدون تاريخ")</f>
        <v>بدون تاريخ</v>
      </c>
      <c r="R297" s="53">
        <f ca="1">--OR(GateFacts[[#This Row],[الحالة]]="مكتمل",GateFacts[[#This Row],[الحالة]]="لا ينطبق")</f>
        <v>0</v>
      </c>
      <c r="S297" s="53">
        <f ca="1">_xlfn.LET(_xlpm.m,_xlfn.MINIFS(GateFacts[رقم البوابة],GateFacts[رقم المشروع],GateFacts[[#This Row],[رقم المشروع]],GateFacts[منجزة],0),IF(_xlpm.m=0,9,_xlpm.m))</f>
        <v>4</v>
      </c>
      <c r="T297" s="53">
        <f ca="1">--(GateFacts[[#This Row],[رقم البوابة]]=GateFacts[[#This Row],[البوابة الحالية للمشروع]])</f>
        <v>0</v>
      </c>
      <c r="U297" s="53">
        <f ca="1">IF(AND(GateFacts[[#This Row],[الحالة]]="مكتمل",COUNTIFS(GateFacts[رقم المشروع],GateFacts[[#This Row],[رقم المشروع]],GateFacts[رقم البوابة],"&lt;"&amp;GateFacts[[#This Row],[رقم البوابة]],GateFacts[منجزة],0)&gt;0),1,0)</f>
        <v>0</v>
      </c>
      <c r="V297" s="53" t="e">
        <f>SUBTOTAL(103,GateFacts[[#This Row],[م]])*OR(SelRegion="الكل",GateFacts[[#This Row],[المنطقة]]=SelRegion)</f>
        <v>#REF!</v>
      </c>
      <c r="W297" s="74" t="str" cm="1">
        <f t="array" ref="W297">IF(ISNUMBER(GateFacts[[#This Row],[صف المصدر]]),INDEX(Table15[],GateFacts[[#This Row],[صف المصدر]],16),"")</f>
        <v>الشمالي الغربي</v>
      </c>
    </row>
    <row r="298" spans="1:23" x14ac:dyDescent="0.4">
      <c r="A298" s="53" cm="1">
        <f t="array" ref="A298">ROW()-ROW(GateFacts[#Headers])</f>
        <v>297</v>
      </c>
      <c r="B298" s="53">
        <f>INT((GateFacts[[#This Row],[م]]-1)/8)+1</f>
        <v>38</v>
      </c>
      <c r="C298" s="53">
        <f>MOD(GateFacts[[#This Row],[م]]-1,8)+1</f>
        <v>1</v>
      </c>
      <c r="D298" s="53" cm="1">
        <f t="array" ref="D298">IFERROR(INDEX(_xlfn.ANCHORARRAY(Settings!$H$2),GateFacts[[#This Row],[رقم المشروع]]),"")</f>
        <v>235</v>
      </c>
      <c r="E298" s="53" t="str" cm="1">
        <f t="array" ref="E298">INDEX(Table15[],GateFacts[[#This Row],[صف المصدر]],14)&amp;""</f>
        <v>P1509-2</v>
      </c>
      <c r="F298" s="53" t="str" cm="1">
        <f t="array" ref="F298">INDEX(Table15[],GateFacts[[#This Row],[صف المصدر]],15)&amp;""</f>
        <v>مشروع تنفيذ شبكات وخطوط رئيسية للمياه باحياء شرق تبوك ( الجزء الثاني )</v>
      </c>
      <c r="G298" s="53" t="str" cm="1">
        <f t="array" ref="G298">INDEX(Table15[],GateFacts[[#This Row],[صف المصدر]],17)&amp;""</f>
        <v>تبوك</v>
      </c>
      <c r="H298" s="58">
        <f>N(INDEX(Table15[],GateFacts[[#This Row],[صف المصدر]],18))</f>
        <v>25000000</v>
      </c>
      <c r="I298" s="53" t="str" cm="1">
        <f t="array" ref="I298">_xlfn.LET(_xlpm.x,TRIM(INDEX(Table15[],GateFacts[[#This Row],[صف المصدر]],22)&amp;""),IF(_xlpm.x="","غير محدد",_xlpm.x))</f>
        <v>لم يتم إستلام طلب الشراء</v>
      </c>
      <c r="J298" s="53" t="str">
        <f>"بوابة "&amp;GateFacts[[#This Row],[رقم البوابة]]</f>
        <v>بوابة 1</v>
      </c>
      <c r="K298" s="53" t="str" cm="1">
        <f t="array" ref="K298">INDEX(Settings!$E$2:$E$9,GateFacts[[#This Row],[رقم البوابة]])</f>
        <v>تخطيط استراتيجي</v>
      </c>
      <c r="L298" s="53" t="str" cm="1">
        <f t="array" ref="L298">_xlfn.LET(_xlpm.c,INDEX(Table15[],GateFacts[[#This Row],[صف المصدر]],9-GateFacts[[#This Row],[رقم البوابة]]),IF(ISBLANK(_xlpm.c),"",_xlpm.c))</f>
        <v>مكتمل</v>
      </c>
      <c r="M2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98" s="56" t="str" cm="1">
        <f t="array" ref="N298">_xlfn.LET(_xlpm.r,GateFacts[[#This Row],[صف المصدر]],_xlpm.g,GateFacts[[#This Row],[رقم البوابة]],_xlpm.pd,IF(AND(ISNUMBER(_xlpm.r),_xlpm.g&gt;=6,_xlpm.g&lt;=8),INDEX(Table15[],_xlpm.r,19+_xlpm.g),""),IF(ISNUMBER(_xlpm.pd),_xlpm.pd,""))</f>
        <v/>
      </c>
      <c r="O2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98" s="53" t="str">
        <f ca="1">IF(ISNUMBER(GateFacts[[#This Row],[تاريخ البوابة]]),GateFacts[[#This Row],[تاريخ البوابة]]-TODAY(),"")</f>
        <v/>
      </c>
      <c r="Q298" s="53" t="str">
        <f>IF(ISNUMBER(GateFacts[[#This Row],[تاريخ البوابة]]),TEXT(GateFacts[[#This Row],[تاريخ البوابة]],"yyyy-mm"),"بدون تاريخ")</f>
        <v>بدون تاريخ</v>
      </c>
      <c r="R298" s="53">
        <f ca="1">--OR(GateFacts[[#This Row],[الحالة]]="مكتمل",GateFacts[[#This Row],[الحالة]]="لا ينطبق")</f>
        <v>1</v>
      </c>
      <c r="S298" s="53">
        <f ca="1">_xlfn.LET(_xlpm.m,_xlfn.MINIFS(GateFacts[رقم البوابة],GateFacts[رقم المشروع],GateFacts[[#This Row],[رقم المشروع]],GateFacts[منجزة],0),IF(_xlpm.m=0,9,_xlpm.m))</f>
        <v>4</v>
      </c>
      <c r="T298" s="53">
        <f ca="1">--(GateFacts[[#This Row],[رقم البوابة]]=GateFacts[[#This Row],[البوابة الحالية للمشروع]])</f>
        <v>0</v>
      </c>
      <c r="U298" s="53">
        <f ca="1">IF(AND(GateFacts[[#This Row],[الحالة]]="مكتمل",COUNTIFS(GateFacts[رقم المشروع],GateFacts[[#This Row],[رقم المشروع]],GateFacts[رقم البوابة],"&lt;"&amp;GateFacts[[#This Row],[رقم البوابة]],GateFacts[منجزة],0)&gt;0),1,0)</f>
        <v>0</v>
      </c>
      <c r="V298" s="53" t="e">
        <f>SUBTOTAL(103,GateFacts[[#This Row],[م]])*OR(SelRegion="الكل",GateFacts[[#This Row],[المنطقة]]=SelRegion)</f>
        <v>#REF!</v>
      </c>
      <c r="W298" s="74" t="str" cm="1">
        <f t="array" ref="W298">IF(ISNUMBER(GateFacts[[#This Row],[صف المصدر]]),INDEX(Table15[],GateFacts[[#This Row],[صف المصدر]],16),"")</f>
        <v>الشمالي الغربي</v>
      </c>
    </row>
    <row r="299" spans="1:23" x14ac:dyDescent="0.4">
      <c r="A299" s="53" cm="1">
        <f t="array" ref="A299">ROW()-ROW(GateFacts[#Headers])</f>
        <v>298</v>
      </c>
      <c r="B299" s="53">
        <f>INT((GateFacts[[#This Row],[م]]-1)/8)+1</f>
        <v>38</v>
      </c>
      <c r="C299" s="53">
        <f>MOD(GateFacts[[#This Row],[م]]-1,8)+1</f>
        <v>2</v>
      </c>
      <c r="D299" s="53" cm="1">
        <f t="array" ref="D299">IFERROR(INDEX(_xlfn.ANCHORARRAY(Settings!$H$2),GateFacts[[#This Row],[رقم المشروع]]),"")</f>
        <v>235</v>
      </c>
      <c r="E299" s="53" t="str" cm="1">
        <f t="array" ref="E299">INDEX(Table15[],GateFacts[[#This Row],[صف المصدر]],14)&amp;""</f>
        <v>P1509-2</v>
      </c>
      <c r="F299" s="53" t="str" cm="1">
        <f t="array" ref="F299">INDEX(Table15[],GateFacts[[#This Row],[صف المصدر]],15)&amp;""</f>
        <v>مشروع تنفيذ شبكات وخطوط رئيسية للمياه باحياء شرق تبوك ( الجزء الثاني )</v>
      </c>
      <c r="G299" s="53" t="str" cm="1">
        <f t="array" ref="G299">INDEX(Table15[],GateFacts[[#This Row],[صف المصدر]],17)&amp;""</f>
        <v>تبوك</v>
      </c>
      <c r="H299" s="58">
        <f>N(INDEX(Table15[],GateFacts[[#This Row],[صف المصدر]],18))</f>
        <v>25000000</v>
      </c>
      <c r="I299" s="53" t="str" cm="1">
        <f t="array" ref="I299">_xlfn.LET(_xlpm.x,TRIM(INDEX(Table15[],GateFacts[[#This Row],[صف المصدر]],22)&amp;""),IF(_xlpm.x="","غير محدد",_xlpm.x))</f>
        <v>لم يتم إستلام طلب الشراء</v>
      </c>
      <c r="J299" s="53" t="str">
        <f>"بوابة "&amp;GateFacts[[#This Row],[رقم البوابة]]</f>
        <v>بوابة 2</v>
      </c>
      <c r="K299" s="53" t="str" cm="1">
        <f t="array" ref="K299">INDEX(Settings!$E$2:$E$9,GateFacts[[#This Row],[رقم البوابة]])</f>
        <v>التخطيط الاولي</v>
      </c>
      <c r="L299" s="53" t="str" cm="1">
        <f t="array" ref="L299">_xlfn.LET(_xlpm.c,INDEX(Table15[],GateFacts[[#This Row],[صف المصدر]],9-GateFacts[[#This Row],[رقم البوابة]]),IF(ISBLANK(_xlpm.c),"",_xlpm.c))</f>
        <v>مكتمل</v>
      </c>
      <c r="M29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299" s="56" t="str" cm="1">
        <f t="array" ref="N299">_xlfn.LET(_xlpm.r,GateFacts[[#This Row],[صف المصدر]],_xlpm.g,GateFacts[[#This Row],[رقم البوابة]],_xlpm.pd,IF(AND(ISNUMBER(_xlpm.r),_xlpm.g&gt;=6,_xlpm.g&lt;=8),INDEX(Table15[],_xlpm.r,19+_xlpm.g),""),IF(ISNUMBER(_xlpm.pd),_xlpm.pd,""))</f>
        <v/>
      </c>
      <c r="O2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299" s="53" t="str">
        <f ca="1">IF(ISNUMBER(GateFacts[[#This Row],[تاريخ البوابة]]),GateFacts[[#This Row],[تاريخ البوابة]]-TODAY(),"")</f>
        <v/>
      </c>
      <c r="Q299" s="53" t="str">
        <f>IF(ISNUMBER(GateFacts[[#This Row],[تاريخ البوابة]]),TEXT(GateFacts[[#This Row],[تاريخ البوابة]],"yyyy-mm"),"بدون تاريخ")</f>
        <v>بدون تاريخ</v>
      </c>
      <c r="R299" s="53">
        <f ca="1">--OR(GateFacts[[#This Row],[الحالة]]="مكتمل",GateFacts[[#This Row],[الحالة]]="لا ينطبق")</f>
        <v>1</v>
      </c>
      <c r="S299" s="53">
        <f ca="1">_xlfn.LET(_xlpm.m,_xlfn.MINIFS(GateFacts[رقم البوابة],GateFacts[رقم المشروع],GateFacts[[#This Row],[رقم المشروع]],GateFacts[منجزة],0),IF(_xlpm.m=0,9,_xlpm.m))</f>
        <v>4</v>
      </c>
      <c r="T299" s="53">
        <f ca="1">--(GateFacts[[#This Row],[رقم البوابة]]=GateFacts[[#This Row],[البوابة الحالية للمشروع]])</f>
        <v>0</v>
      </c>
      <c r="U299" s="53">
        <f ca="1">IF(AND(GateFacts[[#This Row],[الحالة]]="مكتمل",COUNTIFS(GateFacts[رقم المشروع],GateFacts[[#This Row],[رقم المشروع]],GateFacts[رقم البوابة],"&lt;"&amp;GateFacts[[#This Row],[رقم البوابة]],GateFacts[منجزة],0)&gt;0),1,0)</f>
        <v>0</v>
      </c>
      <c r="V299" s="53" t="e">
        <f>SUBTOTAL(103,GateFacts[[#This Row],[م]])*OR(SelRegion="الكل",GateFacts[[#This Row],[المنطقة]]=SelRegion)</f>
        <v>#REF!</v>
      </c>
      <c r="W299" s="74" t="str" cm="1">
        <f t="array" ref="W299">IF(ISNUMBER(GateFacts[[#This Row],[صف المصدر]]),INDEX(Table15[],GateFacts[[#This Row],[صف المصدر]],16),"")</f>
        <v>الشمالي الغربي</v>
      </c>
    </row>
    <row r="300" spans="1:23" x14ac:dyDescent="0.4">
      <c r="A300" s="53" cm="1">
        <f t="array" ref="A300">ROW()-ROW(GateFacts[#Headers])</f>
        <v>299</v>
      </c>
      <c r="B300" s="53">
        <f>INT((GateFacts[[#This Row],[م]]-1)/8)+1</f>
        <v>38</v>
      </c>
      <c r="C300" s="53">
        <f>MOD(GateFacts[[#This Row],[م]]-1,8)+1</f>
        <v>3</v>
      </c>
      <c r="D300" s="53" cm="1">
        <f t="array" ref="D300">IFERROR(INDEX(_xlfn.ANCHORARRAY(Settings!$H$2),GateFacts[[#This Row],[رقم المشروع]]),"")</f>
        <v>235</v>
      </c>
      <c r="E300" s="53" t="str" cm="1">
        <f t="array" ref="E300">INDEX(Table15[],GateFacts[[#This Row],[صف المصدر]],14)&amp;""</f>
        <v>P1509-2</v>
      </c>
      <c r="F300" s="53" t="str" cm="1">
        <f t="array" ref="F300">INDEX(Table15[],GateFacts[[#This Row],[صف المصدر]],15)&amp;""</f>
        <v>مشروع تنفيذ شبكات وخطوط رئيسية للمياه باحياء شرق تبوك ( الجزء الثاني )</v>
      </c>
      <c r="G300" s="53" t="str" cm="1">
        <f t="array" ref="G300">INDEX(Table15[],GateFacts[[#This Row],[صف المصدر]],17)&amp;""</f>
        <v>تبوك</v>
      </c>
      <c r="H300" s="58">
        <f>N(INDEX(Table15[],GateFacts[[#This Row],[صف المصدر]],18))</f>
        <v>25000000</v>
      </c>
      <c r="I300" s="53" t="str" cm="1">
        <f t="array" ref="I300">_xlfn.LET(_xlpm.x,TRIM(INDEX(Table15[],GateFacts[[#This Row],[صف المصدر]],22)&amp;""),IF(_xlpm.x="","غير محدد",_xlpm.x))</f>
        <v>لم يتم إستلام طلب الشراء</v>
      </c>
      <c r="J300" s="53" t="str">
        <f>"بوابة "&amp;GateFacts[[#This Row],[رقم البوابة]]</f>
        <v>بوابة 3</v>
      </c>
      <c r="K300" s="53" t="str" cm="1">
        <f t="array" ref="K300">INDEX(Settings!$E$2:$E$9,GateFacts[[#This Row],[رقم البوابة]])</f>
        <v>الطرح للتصميم</v>
      </c>
      <c r="L300" s="53" t="str" cm="1">
        <f t="array" ref="L300">_xlfn.LET(_xlpm.c,INDEX(Table15[],GateFacts[[#This Row],[صف المصدر]],9-GateFacts[[#This Row],[رقم البوابة]]),IF(ISBLANK(_xlpm.c),"",_xlpm.c))</f>
        <v>لا ينطبق</v>
      </c>
      <c r="M30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00" s="56" t="str" cm="1">
        <f t="array" ref="N300">_xlfn.LET(_xlpm.r,GateFacts[[#This Row],[صف المصدر]],_xlpm.g,GateFacts[[#This Row],[رقم البوابة]],_xlpm.pd,IF(AND(ISNUMBER(_xlpm.r),_xlpm.g&gt;=6,_xlpm.g&lt;=8),INDEX(Table15[],_xlpm.r,19+_xlpm.g),""),IF(ISNUMBER(_xlpm.pd),_xlpm.pd,""))</f>
        <v/>
      </c>
      <c r="O3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00" s="53" t="str">
        <f ca="1">IF(ISNUMBER(GateFacts[[#This Row],[تاريخ البوابة]]),GateFacts[[#This Row],[تاريخ البوابة]]-TODAY(),"")</f>
        <v/>
      </c>
      <c r="Q300" s="53" t="str">
        <f>IF(ISNUMBER(GateFacts[[#This Row],[تاريخ البوابة]]),TEXT(GateFacts[[#This Row],[تاريخ البوابة]],"yyyy-mm"),"بدون تاريخ")</f>
        <v>بدون تاريخ</v>
      </c>
      <c r="R300" s="53">
        <f ca="1">--OR(GateFacts[[#This Row],[الحالة]]="مكتمل",GateFacts[[#This Row],[الحالة]]="لا ينطبق")</f>
        <v>1</v>
      </c>
      <c r="S300" s="53">
        <f ca="1">_xlfn.LET(_xlpm.m,_xlfn.MINIFS(GateFacts[رقم البوابة],GateFacts[رقم المشروع],GateFacts[[#This Row],[رقم المشروع]],GateFacts[منجزة],0),IF(_xlpm.m=0,9,_xlpm.m))</f>
        <v>4</v>
      </c>
      <c r="T300" s="53">
        <f ca="1">--(GateFacts[[#This Row],[رقم البوابة]]=GateFacts[[#This Row],[البوابة الحالية للمشروع]])</f>
        <v>0</v>
      </c>
      <c r="U300" s="53">
        <f ca="1">IF(AND(GateFacts[[#This Row],[الحالة]]="مكتمل",COUNTIFS(GateFacts[رقم المشروع],GateFacts[[#This Row],[رقم المشروع]],GateFacts[رقم البوابة],"&lt;"&amp;GateFacts[[#This Row],[رقم البوابة]],GateFacts[منجزة],0)&gt;0),1,0)</f>
        <v>0</v>
      </c>
      <c r="V300" s="53" t="e">
        <f>SUBTOTAL(103,GateFacts[[#This Row],[م]])*OR(SelRegion="الكل",GateFacts[[#This Row],[المنطقة]]=SelRegion)</f>
        <v>#REF!</v>
      </c>
      <c r="W300" s="74" t="str" cm="1">
        <f t="array" ref="W300">IF(ISNUMBER(GateFacts[[#This Row],[صف المصدر]]),INDEX(Table15[],GateFacts[[#This Row],[صف المصدر]],16),"")</f>
        <v>الشمالي الغربي</v>
      </c>
    </row>
    <row r="301" spans="1:23" x14ac:dyDescent="0.4">
      <c r="A301" s="53" cm="1">
        <f t="array" ref="A301">ROW()-ROW(GateFacts[#Headers])</f>
        <v>300</v>
      </c>
      <c r="B301" s="53">
        <f>INT((GateFacts[[#This Row],[م]]-1)/8)+1</f>
        <v>38</v>
      </c>
      <c r="C301" s="53">
        <f>MOD(GateFacts[[#This Row],[م]]-1,8)+1</f>
        <v>4</v>
      </c>
      <c r="D301" s="53" cm="1">
        <f t="array" ref="D301">IFERROR(INDEX(_xlfn.ANCHORARRAY(Settings!$H$2),GateFacts[[#This Row],[رقم المشروع]]),"")</f>
        <v>235</v>
      </c>
      <c r="E301" s="53" t="str" cm="1">
        <f t="array" ref="E301">INDEX(Table15[],GateFacts[[#This Row],[صف المصدر]],14)&amp;""</f>
        <v>P1509-2</v>
      </c>
      <c r="F301" s="53" t="str" cm="1">
        <f t="array" ref="F301">INDEX(Table15[],GateFacts[[#This Row],[صف المصدر]],15)&amp;""</f>
        <v>مشروع تنفيذ شبكات وخطوط رئيسية للمياه باحياء شرق تبوك ( الجزء الثاني )</v>
      </c>
      <c r="G301" s="53" t="str" cm="1">
        <f t="array" ref="G301">INDEX(Table15[],GateFacts[[#This Row],[صف المصدر]],17)&amp;""</f>
        <v>تبوك</v>
      </c>
      <c r="H301" s="58">
        <f>N(INDEX(Table15[],GateFacts[[#This Row],[صف المصدر]],18))</f>
        <v>25000000</v>
      </c>
      <c r="I301" s="53" t="str" cm="1">
        <f t="array" ref="I301">_xlfn.LET(_xlpm.x,TRIM(INDEX(Table15[],GateFacts[[#This Row],[صف المصدر]],22)&amp;""),IF(_xlpm.x="","غير محدد",_xlpm.x))</f>
        <v>لم يتم إستلام طلب الشراء</v>
      </c>
      <c r="J301" s="53" t="str">
        <f>"بوابة "&amp;GateFacts[[#This Row],[رقم البوابة]]</f>
        <v>بوابة 4</v>
      </c>
      <c r="K301" s="53" t="str" cm="1">
        <f t="array" ref="K301">INDEX(Settings!$E$2:$E$9,GateFacts[[#This Row],[رقم البوابة]])</f>
        <v>التصميم</v>
      </c>
      <c r="L301" s="53" t="str" cm="1">
        <f t="array" ref="L301">_xlfn.LET(_xlpm.c,INDEX(Table15[],GateFacts[[#This Row],[صف المصدر]],9-GateFacts[[#This Row],[رقم البوابة]]),IF(ISBLANK(_xlpm.c),"",_xlpm.c))</f>
        <v>جاري</v>
      </c>
      <c r="M30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01" s="56" t="str" cm="1">
        <f t="array" ref="N301">_xlfn.LET(_xlpm.r,GateFacts[[#This Row],[صف المصدر]],_xlpm.g,GateFacts[[#This Row],[رقم البوابة]],_xlpm.pd,IF(AND(ISNUMBER(_xlpm.r),_xlpm.g&gt;=6,_xlpm.g&lt;=8),INDEX(Table15[],_xlpm.r,19+_xlpm.g),""),IF(ISNUMBER(_xlpm.pd),_xlpm.pd,""))</f>
        <v/>
      </c>
      <c r="O3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01" s="53" t="str">
        <f ca="1">IF(ISNUMBER(GateFacts[[#This Row],[تاريخ البوابة]]),GateFacts[[#This Row],[تاريخ البوابة]]-TODAY(),"")</f>
        <v/>
      </c>
      <c r="Q301" s="53" t="str">
        <f>IF(ISNUMBER(GateFacts[[#This Row],[تاريخ البوابة]]),TEXT(GateFacts[[#This Row],[تاريخ البوابة]],"yyyy-mm"),"بدون تاريخ")</f>
        <v>بدون تاريخ</v>
      </c>
      <c r="R301" s="53">
        <f ca="1">--OR(GateFacts[[#This Row],[الحالة]]="مكتمل",GateFacts[[#This Row],[الحالة]]="لا ينطبق")</f>
        <v>0</v>
      </c>
      <c r="S301" s="53">
        <f ca="1">_xlfn.LET(_xlpm.m,_xlfn.MINIFS(GateFacts[رقم البوابة],GateFacts[رقم المشروع],GateFacts[[#This Row],[رقم المشروع]],GateFacts[منجزة],0),IF(_xlpm.m=0,9,_xlpm.m))</f>
        <v>4</v>
      </c>
      <c r="T301" s="53">
        <f ca="1">--(GateFacts[[#This Row],[رقم البوابة]]=GateFacts[[#This Row],[البوابة الحالية للمشروع]])</f>
        <v>1</v>
      </c>
      <c r="U301" s="53">
        <f ca="1">IF(AND(GateFacts[[#This Row],[الحالة]]="مكتمل",COUNTIFS(GateFacts[رقم المشروع],GateFacts[[#This Row],[رقم المشروع]],GateFacts[رقم البوابة],"&lt;"&amp;GateFacts[[#This Row],[رقم البوابة]],GateFacts[منجزة],0)&gt;0),1,0)</f>
        <v>0</v>
      </c>
      <c r="V301" s="53" t="e">
        <f>SUBTOTAL(103,GateFacts[[#This Row],[م]])*OR(SelRegion="الكل",GateFacts[[#This Row],[المنطقة]]=SelRegion)</f>
        <v>#REF!</v>
      </c>
      <c r="W301" s="74" t="str" cm="1">
        <f t="array" ref="W301">IF(ISNUMBER(GateFacts[[#This Row],[صف المصدر]]),INDEX(Table15[],GateFacts[[#This Row],[صف المصدر]],16),"")</f>
        <v>الشمالي الغربي</v>
      </c>
    </row>
    <row r="302" spans="1:23" x14ac:dyDescent="0.4">
      <c r="A302" s="53" cm="1">
        <f t="array" ref="A302">ROW()-ROW(GateFacts[#Headers])</f>
        <v>301</v>
      </c>
      <c r="B302" s="53">
        <f>INT((GateFacts[[#This Row],[م]]-1)/8)+1</f>
        <v>38</v>
      </c>
      <c r="C302" s="53">
        <f>MOD(GateFacts[[#This Row],[م]]-1,8)+1</f>
        <v>5</v>
      </c>
      <c r="D302" s="53" cm="1">
        <f t="array" ref="D302">IFERROR(INDEX(_xlfn.ANCHORARRAY(Settings!$H$2),GateFacts[[#This Row],[رقم المشروع]]),"")</f>
        <v>235</v>
      </c>
      <c r="E302" s="53" t="str" cm="1">
        <f t="array" ref="E302">INDEX(Table15[],GateFacts[[#This Row],[صف المصدر]],14)&amp;""</f>
        <v>P1509-2</v>
      </c>
      <c r="F302" s="53" t="str" cm="1">
        <f t="array" ref="F302">INDEX(Table15[],GateFacts[[#This Row],[صف المصدر]],15)&amp;""</f>
        <v>مشروع تنفيذ شبكات وخطوط رئيسية للمياه باحياء شرق تبوك ( الجزء الثاني )</v>
      </c>
      <c r="G302" s="53" t="str" cm="1">
        <f t="array" ref="G302">INDEX(Table15[],GateFacts[[#This Row],[صف المصدر]],17)&amp;""</f>
        <v>تبوك</v>
      </c>
      <c r="H302" s="58">
        <f>N(INDEX(Table15[],GateFacts[[#This Row],[صف المصدر]],18))</f>
        <v>25000000</v>
      </c>
      <c r="I302" s="53" t="str" cm="1">
        <f t="array" ref="I302">_xlfn.LET(_xlpm.x,TRIM(INDEX(Table15[],GateFacts[[#This Row],[صف المصدر]],22)&amp;""),IF(_xlpm.x="","غير محدد",_xlpm.x))</f>
        <v>لم يتم إستلام طلب الشراء</v>
      </c>
      <c r="J302" s="53" t="str">
        <f>"بوابة "&amp;GateFacts[[#This Row],[رقم البوابة]]</f>
        <v>بوابة 5</v>
      </c>
      <c r="K302" s="53" t="str" cm="1">
        <f t="array" ref="K302">INDEX(Settings!$E$2:$E$9,GateFacts[[#This Row],[رقم البوابة]])</f>
        <v>الطرح للتنفيذ</v>
      </c>
      <c r="L302" s="53" t="str" cm="1">
        <f t="array" ref="L302">_xlfn.LET(_xlpm.c,INDEX(Table15[],GateFacts[[#This Row],[صف المصدر]],9-GateFacts[[#This Row],[رقم البوابة]]),IF(ISBLANK(_xlpm.c),"",_xlpm.c))</f>
        <v/>
      </c>
      <c r="M30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02" s="56" t="str" cm="1">
        <f t="array" ref="N302">_xlfn.LET(_xlpm.r,GateFacts[[#This Row],[صف المصدر]],_xlpm.g,GateFacts[[#This Row],[رقم البوابة]],_xlpm.pd,IF(AND(ISNUMBER(_xlpm.r),_xlpm.g&gt;=6,_xlpm.g&lt;=8),INDEX(Table15[],_xlpm.r,19+_xlpm.g),""),IF(ISNUMBER(_xlpm.pd),_xlpm.pd,""))</f>
        <v/>
      </c>
      <c r="O3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02" s="53" t="str">
        <f ca="1">IF(ISNUMBER(GateFacts[[#This Row],[تاريخ البوابة]]),GateFacts[[#This Row],[تاريخ البوابة]]-TODAY(),"")</f>
        <v/>
      </c>
      <c r="Q302" s="53" t="str">
        <f>IF(ISNUMBER(GateFacts[[#This Row],[تاريخ البوابة]]),TEXT(GateFacts[[#This Row],[تاريخ البوابة]],"yyyy-mm"),"بدون تاريخ")</f>
        <v>بدون تاريخ</v>
      </c>
      <c r="R302" s="53">
        <f ca="1">--OR(GateFacts[[#This Row],[الحالة]]="مكتمل",GateFacts[[#This Row],[الحالة]]="لا ينطبق")</f>
        <v>0</v>
      </c>
      <c r="S302" s="53">
        <f ca="1">_xlfn.LET(_xlpm.m,_xlfn.MINIFS(GateFacts[رقم البوابة],GateFacts[رقم المشروع],GateFacts[[#This Row],[رقم المشروع]],GateFacts[منجزة],0),IF(_xlpm.m=0,9,_xlpm.m))</f>
        <v>4</v>
      </c>
      <c r="T302" s="53">
        <f ca="1">--(GateFacts[[#This Row],[رقم البوابة]]=GateFacts[[#This Row],[البوابة الحالية للمشروع]])</f>
        <v>0</v>
      </c>
      <c r="U302" s="53">
        <f ca="1">IF(AND(GateFacts[[#This Row],[الحالة]]="مكتمل",COUNTIFS(GateFacts[رقم المشروع],GateFacts[[#This Row],[رقم المشروع]],GateFacts[رقم البوابة],"&lt;"&amp;GateFacts[[#This Row],[رقم البوابة]],GateFacts[منجزة],0)&gt;0),1,0)</f>
        <v>0</v>
      </c>
      <c r="V302" s="53" t="e">
        <f>SUBTOTAL(103,GateFacts[[#This Row],[م]])*OR(SelRegion="الكل",GateFacts[[#This Row],[المنطقة]]=SelRegion)</f>
        <v>#REF!</v>
      </c>
      <c r="W302" s="74" t="str" cm="1">
        <f t="array" ref="W302">IF(ISNUMBER(GateFacts[[#This Row],[صف المصدر]]),INDEX(Table15[],GateFacts[[#This Row],[صف المصدر]],16),"")</f>
        <v>الشمالي الغربي</v>
      </c>
    </row>
    <row r="303" spans="1:23" x14ac:dyDescent="0.4">
      <c r="A303" s="53" cm="1">
        <f t="array" ref="A303">ROW()-ROW(GateFacts[#Headers])</f>
        <v>302</v>
      </c>
      <c r="B303" s="53">
        <f>INT((GateFacts[[#This Row],[م]]-1)/8)+1</f>
        <v>38</v>
      </c>
      <c r="C303" s="53">
        <f>MOD(GateFacts[[#This Row],[م]]-1,8)+1</f>
        <v>6</v>
      </c>
      <c r="D303" s="53" cm="1">
        <f t="array" ref="D303">IFERROR(INDEX(_xlfn.ANCHORARRAY(Settings!$H$2),GateFacts[[#This Row],[رقم المشروع]]),"")</f>
        <v>235</v>
      </c>
      <c r="E303" s="53" t="str" cm="1">
        <f t="array" ref="E303">INDEX(Table15[],GateFacts[[#This Row],[صف المصدر]],14)&amp;""</f>
        <v>P1509-2</v>
      </c>
      <c r="F303" s="53" t="str" cm="1">
        <f t="array" ref="F303">INDEX(Table15[],GateFacts[[#This Row],[صف المصدر]],15)&amp;""</f>
        <v>مشروع تنفيذ شبكات وخطوط رئيسية للمياه باحياء شرق تبوك ( الجزء الثاني )</v>
      </c>
      <c r="G303" s="53" t="str" cm="1">
        <f t="array" ref="G303">INDEX(Table15[],GateFacts[[#This Row],[صف المصدر]],17)&amp;""</f>
        <v>تبوك</v>
      </c>
      <c r="H303" s="58">
        <f>N(INDEX(Table15[],GateFacts[[#This Row],[صف المصدر]],18))</f>
        <v>25000000</v>
      </c>
      <c r="I303" s="53" t="str" cm="1">
        <f t="array" ref="I303">_xlfn.LET(_xlpm.x,TRIM(INDEX(Table15[],GateFacts[[#This Row],[صف المصدر]],22)&amp;""),IF(_xlpm.x="","غير محدد",_xlpm.x))</f>
        <v>لم يتم إستلام طلب الشراء</v>
      </c>
      <c r="J303" s="53" t="str">
        <f>"بوابة "&amp;GateFacts[[#This Row],[رقم البوابة]]</f>
        <v>بوابة 6</v>
      </c>
      <c r="K303" s="53" t="str" cm="1">
        <f t="array" ref="K303">INDEX(Settings!$E$2:$E$9,GateFacts[[#This Row],[رقم البوابة]])</f>
        <v>التنفيذ</v>
      </c>
      <c r="L303" s="53" t="str" cm="1">
        <f t="array" ref="L303">_xlfn.LET(_xlpm.c,INDEX(Table15[],GateFacts[[#This Row],[صف المصدر]],9-GateFacts[[#This Row],[رقم البوابة]]),IF(ISBLANK(_xlpm.c),"",_xlpm.c))</f>
        <v/>
      </c>
      <c r="M30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03" s="56" t="str" cm="1">
        <f t="array" ref="N303">_xlfn.LET(_xlpm.r,GateFacts[[#This Row],[صف المصدر]],_xlpm.g,GateFacts[[#This Row],[رقم البوابة]],_xlpm.pd,IF(AND(ISNUMBER(_xlpm.r),_xlpm.g&gt;=6,_xlpm.g&lt;=8),INDEX(Table15[],_xlpm.r,19+_xlpm.g),""),IF(ISNUMBER(_xlpm.pd),_xlpm.pd,""))</f>
        <v/>
      </c>
      <c r="O3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03" s="53" t="str">
        <f ca="1">IF(ISNUMBER(GateFacts[[#This Row],[تاريخ البوابة]]),GateFacts[[#This Row],[تاريخ البوابة]]-TODAY(),"")</f>
        <v/>
      </c>
      <c r="Q303" s="53" t="str">
        <f>IF(ISNUMBER(GateFacts[[#This Row],[تاريخ البوابة]]),TEXT(GateFacts[[#This Row],[تاريخ البوابة]],"yyyy-mm"),"بدون تاريخ")</f>
        <v>بدون تاريخ</v>
      </c>
      <c r="R303" s="53">
        <f ca="1">--OR(GateFacts[[#This Row],[الحالة]]="مكتمل",GateFacts[[#This Row],[الحالة]]="لا ينطبق")</f>
        <v>0</v>
      </c>
      <c r="S303" s="53">
        <f ca="1">_xlfn.LET(_xlpm.m,_xlfn.MINIFS(GateFacts[رقم البوابة],GateFacts[رقم المشروع],GateFacts[[#This Row],[رقم المشروع]],GateFacts[منجزة],0),IF(_xlpm.m=0,9,_xlpm.m))</f>
        <v>4</v>
      </c>
      <c r="T303" s="53">
        <f ca="1">--(GateFacts[[#This Row],[رقم البوابة]]=GateFacts[[#This Row],[البوابة الحالية للمشروع]])</f>
        <v>0</v>
      </c>
      <c r="U303" s="53">
        <f ca="1">IF(AND(GateFacts[[#This Row],[الحالة]]="مكتمل",COUNTIFS(GateFacts[رقم المشروع],GateFacts[[#This Row],[رقم المشروع]],GateFacts[رقم البوابة],"&lt;"&amp;GateFacts[[#This Row],[رقم البوابة]],GateFacts[منجزة],0)&gt;0),1,0)</f>
        <v>0</v>
      </c>
      <c r="V303" s="53" t="e">
        <f>SUBTOTAL(103,GateFacts[[#This Row],[م]])*OR(SelRegion="الكل",GateFacts[[#This Row],[المنطقة]]=SelRegion)</f>
        <v>#REF!</v>
      </c>
      <c r="W303" s="74" t="str" cm="1">
        <f t="array" ref="W303">IF(ISNUMBER(GateFacts[[#This Row],[صف المصدر]]),INDEX(Table15[],GateFacts[[#This Row],[صف المصدر]],16),"")</f>
        <v>الشمالي الغربي</v>
      </c>
    </row>
    <row r="304" spans="1:23" x14ac:dyDescent="0.4">
      <c r="A304" s="53" cm="1">
        <f t="array" ref="A304">ROW()-ROW(GateFacts[#Headers])</f>
        <v>303</v>
      </c>
      <c r="B304" s="53">
        <f>INT((GateFacts[[#This Row],[م]]-1)/8)+1</f>
        <v>38</v>
      </c>
      <c r="C304" s="53">
        <f>MOD(GateFacts[[#This Row],[م]]-1,8)+1</f>
        <v>7</v>
      </c>
      <c r="D304" s="53" cm="1">
        <f t="array" ref="D304">IFERROR(INDEX(_xlfn.ANCHORARRAY(Settings!$H$2),GateFacts[[#This Row],[رقم المشروع]]),"")</f>
        <v>235</v>
      </c>
      <c r="E304" s="53" t="str" cm="1">
        <f t="array" ref="E304">INDEX(Table15[],GateFacts[[#This Row],[صف المصدر]],14)&amp;""</f>
        <v>P1509-2</v>
      </c>
      <c r="F304" s="53" t="str" cm="1">
        <f t="array" ref="F304">INDEX(Table15[],GateFacts[[#This Row],[صف المصدر]],15)&amp;""</f>
        <v>مشروع تنفيذ شبكات وخطوط رئيسية للمياه باحياء شرق تبوك ( الجزء الثاني )</v>
      </c>
      <c r="G304" s="53" t="str" cm="1">
        <f t="array" ref="G304">INDEX(Table15[],GateFacts[[#This Row],[صف المصدر]],17)&amp;""</f>
        <v>تبوك</v>
      </c>
      <c r="H304" s="58">
        <f>N(INDEX(Table15[],GateFacts[[#This Row],[صف المصدر]],18))</f>
        <v>25000000</v>
      </c>
      <c r="I304" s="53" t="str" cm="1">
        <f t="array" ref="I304">_xlfn.LET(_xlpm.x,TRIM(INDEX(Table15[],GateFacts[[#This Row],[صف المصدر]],22)&amp;""),IF(_xlpm.x="","غير محدد",_xlpm.x))</f>
        <v>لم يتم إستلام طلب الشراء</v>
      </c>
      <c r="J304" s="53" t="str">
        <f>"بوابة "&amp;GateFacts[[#This Row],[رقم البوابة]]</f>
        <v>بوابة 7</v>
      </c>
      <c r="K304" s="53" t="str" cm="1">
        <f t="array" ref="K304">INDEX(Settings!$E$2:$E$9,GateFacts[[#This Row],[رقم البوابة]])</f>
        <v>الاختبارات التشغيلية</v>
      </c>
      <c r="L304" s="53" t="str" cm="1">
        <f t="array" ref="L304">_xlfn.LET(_xlpm.c,INDEX(Table15[],GateFacts[[#This Row],[صف المصدر]],9-GateFacts[[#This Row],[رقم البوابة]]),IF(ISBLANK(_xlpm.c),"",_xlpm.c))</f>
        <v/>
      </c>
      <c r="M3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04" s="56" t="str" cm="1">
        <f t="array" ref="N304">_xlfn.LET(_xlpm.r,GateFacts[[#This Row],[صف المصدر]],_xlpm.g,GateFacts[[#This Row],[رقم البوابة]],_xlpm.pd,IF(AND(ISNUMBER(_xlpm.r),_xlpm.g&gt;=6,_xlpm.g&lt;=8),INDEX(Table15[],_xlpm.r,19+_xlpm.g),""),IF(ISNUMBER(_xlpm.pd),_xlpm.pd,""))</f>
        <v/>
      </c>
      <c r="O3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04" s="53" t="str">
        <f ca="1">IF(ISNUMBER(GateFacts[[#This Row],[تاريخ البوابة]]),GateFacts[[#This Row],[تاريخ البوابة]]-TODAY(),"")</f>
        <v/>
      </c>
      <c r="Q304" s="53" t="str">
        <f>IF(ISNUMBER(GateFacts[[#This Row],[تاريخ البوابة]]),TEXT(GateFacts[[#This Row],[تاريخ البوابة]],"yyyy-mm"),"بدون تاريخ")</f>
        <v>بدون تاريخ</v>
      </c>
      <c r="R304" s="53">
        <f ca="1">--OR(GateFacts[[#This Row],[الحالة]]="مكتمل",GateFacts[[#This Row],[الحالة]]="لا ينطبق")</f>
        <v>0</v>
      </c>
      <c r="S304" s="53">
        <f ca="1">_xlfn.LET(_xlpm.m,_xlfn.MINIFS(GateFacts[رقم البوابة],GateFacts[رقم المشروع],GateFacts[[#This Row],[رقم المشروع]],GateFacts[منجزة],0),IF(_xlpm.m=0,9,_xlpm.m))</f>
        <v>4</v>
      </c>
      <c r="T304" s="53">
        <f ca="1">--(GateFacts[[#This Row],[رقم البوابة]]=GateFacts[[#This Row],[البوابة الحالية للمشروع]])</f>
        <v>0</v>
      </c>
      <c r="U304" s="53">
        <f ca="1">IF(AND(GateFacts[[#This Row],[الحالة]]="مكتمل",COUNTIFS(GateFacts[رقم المشروع],GateFacts[[#This Row],[رقم المشروع]],GateFacts[رقم البوابة],"&lt;"&amp;GateFacts[[#This Row],[رقم البوابة]],GateFacts[منجزة],0)&gt;0),1,0)</f>
        <v>0</v>
      </c>
      <c r="V304" s="53" t="e">
        <f>SUBTOTAL(103,GateFacts[[#This Row],[م]])*OR(SelRegion="الكل",GateFacts[[#This Row],[المنطقة]]=SelRegion)</f>
        <v>#REF!</v>
      </c>
      <c r="W304" s="74" t="str" cm="1">
        <f t="array" ref="W304">IF(ISNUMBER(GateFacts[[#This Row],[صف المصدر]]),INDEX(Table15[],GateFacts[[#This Row],[صف المصدر]],16),"")</f>
        <v>الشمالي الغربي</v>
      </c>
    </row>
    <row r="305" spans="1:23" x14ac:dyDescent="0.4">
      <c r="A305" s="53" cm="1">
        <f t="array" ref="A305">ROW()-ROW(GateFacts[#Headers])</f>
        <v>304</v>
      </c>
      <c r="B305" s="53">
        <f>INT((GateFacts[[#This Row],[م]]-1)/8)+1</f>
        <v>38</v>
      </c>
      <c r="C305" s="53">
        <f>MOD(GateFacts[[#This Row],[م]]-1,8)+1</f>
        <v>8</v>
      </c>
      <c r="D305" s="53" cm="1">
        <f t="array" ref="D305">IFERROR(INDEX(_xlfn.ANCHORARRAY(Settings!$H$2),GateFacts[[#This Row],[رقم المشروع]]),"")</f>
        <v>235</v>
      </c>
      <c r="E305" s="53" t="str" cm="1">
        <f t="array" ref="E305">INDEX(Table15[],GateFacts[[#This Row],[صف المصدر]],14)&amp;""</f>
        <v>P1509-2</v>
      </c>
      <c r="F305" s="53" t="str" cm="1">
        <f t="array" ref="F305">INDEX(Table15[],GateFacts[[#This Row],[صف المصدر]],15)&amp;""</f>
        <v>مشروع تنفيذ شبكات وخطوط رئيسية للمياه باحياء شرق تبوك ( الجزء الثاني )</v>
      </c>
      <c r="G305" s="53" t="str" cm="1">
        <f t="array" ref="G305">INDEX(Table15[],GateFacts[[#This Row],[صف المصدر]],17)&amp;""</f>
        <v>تبوك</v>
      </c>
      <c r="H305" s="58">
        <f>N(INDEX(Table15[],GateFacts[[#This Row],[صف المصدر]],18))</f>
        <v>25000000</v>
      </c>
      <c r="I305" s="53" t="str" cm="1">
        <f t="array" ref="I305">_xlfn.LET(_xlpm.x,TRIM(INDEX(Table15[],GateFacts[[#This Row],[صف المصدر]],22)&amp;""),IF(_xlpm.x="","غير محدد",_xlpm.x))</f>
        <v>لم يتم إستلام طلب الشراء</v>
      </c>
      <c r="J305" s="53" t="str">
        <f>"بوابة "&amp;GateFacts[[#This Row],[رقم البوابة]]</f>
        <v>بوابة 8</v>
      </c>
      <c r="K305" s="53" t="str" cm="1">
        <f t="array" ref="K305">INDEX(Settings!$E$2:$E$9,GateFacts[[#This Row],[رقم البوابة]])</f>
        <v>التسليم و الاغلاق</v>
      </c>
      <c r="L305" s="53" t="str" cm="1">
        <f t="array" ref="L305">_xlfn.LET(_xlpm.c,INDEX(Table15[],GateFacts[[#This Row],[صف المصدر]],9-GateFacts[[#This Row],[رقم البوابة]]),IF(ISBLANK(_xlpm.c),"",_xlpm.c))</f>
        <v/>
      </c>
      <c r="M3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05" s="56" t="str" cm="1">
        <f t="array" ref="N305">_xlfn.LET(_xlpm.r,GateFacts[[#This Row],[صف المصدر]],_xlpm.g,GateFacts[[#This Row],[رقم البوابة]],_xlpm.pd,IF(AND(ISNUMBER(_xlpm.r),_xlpm.g&gt;=6,_xlpm.g&lt;=8),INDEX(Table15[],_xlpm.r,19+_xlpm.g),""),IF(ISNUMBER(_xlpm.pd),_xlpm.pd,""))</f>
        <v/>
      </c>
      <c r="O3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05" s="53" t="str">
        <f ca="1">IF(ISNUMBER(GateFacts[[#This Row],[تاريخ البوابة]]),GateFacts[[#This Row],[تاريخ البوابة]]-TODAY(),"")</f>
        <v/>
      </c>
      <c r="Q305" s="53" t="str">
        <f>IF(ISNUMBER(GateFacts[[#This Row],[تاريخ البوابة]]),TEXT(GateFacts[[#This Row],[تاريخ البوابة]],"yyyy-mm"),"بدون تاريخ")</f>
        <v>بدون تاريخ</v>
      </c>
      <c r="R305" s="53">
        <f ca="1">--OR(GateFacts[[#This Row],[الحالة]]="مكتمل",GateFacts[[#This Row],[الحالة]]="لا ينطبق")</f>
        <v>0</v>
      </c>
      <c r="S305" s="53">
        <f ca="1">_xlfn.LET(_xlpm.m,_xlfn.MINIFS(GateFacts[رقم البوابة],GateFacts[رقم المشروع],GateFacts[[#This Row],[رقم المشروع]],GateFacts[منجزة],0),IF(_xlpm.m=0,9,_xlpm.m))</f>
        <v>4</v>
      </c>
      <c r="T305" s="53">
        <f ca="1">--(GateFacts[[#This Row],[رقم البوابة]]=GateFacts[[#This Row],[البوابة الحالية للمشروع]])</f>
        <v>0</v>
      </c>
      <c r="U305" s="53">
        <f ca="1">IF(AND(GateFacts[[#This Row],[الحالة]]="مكتمل",COUNTIFS(GateFacts[رقم المشروع],GateFacts[[#This Row],[رقم المشروع]],GateFacts[رقم البوابة],"&lt;"&amp;GateFacts[[#This Row],[رقم البوابة]],GateFacts[منجزة],0)&gt;0),1,0)</f>
        <v>0</v>
      </c>
      <c r="V305" s="53" t="e">
        <f>SUBTOTAL(103,GateFacts[[#This Row],[م]])*OR(SelRegion="الكل",GateFacts[[#This Row],[المنطقة]]=SelRegion)</f>
        <v>#REF!</v>
      </c>
      <c r="W305" s="74" t="str" cm="1">
        <f t="array" ref="W305">IF(ISNUMBER(GateFacts[[#This Row],[صف المصدر]]),INDEX(Table15[],GateFacts[[#This Row],[صف المصدر]],16),"")</f>
        <v>الشمالي الغربي</v>
      </c>
    </row>
    <row r="306" spans="1:23" x14ac:dyDescent="0.4">
      <c r="A306" s="53" cm="1">
        <f t="array" ref="A306">ROW()-ROW(GateFacts[#Headers])</f>
        <v>305</v>
      </c>
      <c r="B306" s="53">
        <f>INT((GateFacts[[#This Row],[م]]-1)/8)+1</f>
        <v>39</v>
      </c>
      <c r="C306" s="53">
        <f>MOD(GateFacts[[#This Row],[م]]-1,8)+1</f>
        <v>1</v>
      </c>
      <c r="D306" s="53" cm="1">
        <f t="array" ref="D306">IFERROR(INDEX(_xlfn.ANCHORARRAY(Settings!$H$2),GateFacts[[#This Row],[رقم المشروع]]),"")</f>
        <v>236</v>
      </c>
      <c r="E306" s="53" t="str" cm="1">
        <f t="array" ref="E306">INDEX(Table15[],GateFacts[[#This Row],[صف المصدر]],14)&amp;""</f>
        <v>AP233</v>
      </c>
      <c r="F306" s="53" t="str" cm="1">
        <f t="array" ref="F306">INDEX(Table15[],GateFacts[[#This Row],[صف المصدر]],15)&amp;""</f>
        <v>تنفيذ البنية التحتية لجرعات الكلور الآلي في الخزانات الموجودة بمنطقة تبوك</v>
      </c>
      <c r="G306" s="53" t="str" cm="1">
        <f t="array" ref="G306">INDEX(Table15[],GateFacts[[#This Row],[صف المصدر]],17)&amp;""</f>
        <v>تبوك</v>
      </c>
      <c r="H306" s="58">
        <f>N(INDEX(Table15[],GateFacts[[#This Row],[صف المصدر]],18))</f>
        <v>14564899.5</v>
      </c>
      <c r="I306" s="53" t="str" cm="1">
        <f t="array" ref="I306">_xlfn.LET(_xlpm.x,TRIM(INDEX(Table15[],GateFacts[[#This Row],[صف المصدر]],22)&amp;""),IF(_xlpm.x="","غير محدد",_xlpm.x))</f>
        <v>تحت التنفيذ</v>
      </c>
      <c r="J306" s="53" t="str">
        <f>"بوابة "&amp;GateFacts[[#This Row],[رقم البوابة]]</f>
        <v>بوابة 1</v>
      </c>
      <c r="K306" s="53" t="str" cm="1">
        <f t="array" ref="K306">INDEX(Settings!$E$2:$E$9,GateFacts[[#This Row],[رقم البوابة]])</f>
        <v>تخطيط استراتيجي</v>
      </c>
      <c r="L306" s="53" t="str" cm="1">
        <f t="array" ref="L306">_xlfn.LET(_xlpm.c,INDEX(Table15[],GateFacts[[#This Row],[صف المصدر]],9-GateFacts[[#This Row],[رقم البوابة]]),IF(ISBLANK(_xlpm.c),"",_xlpm.c))</f>
        <v>مكتمل</v>
      </c>
      <c r="M3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06" s="56" t="str" cm="1">
        <f t="array" ref="N306">_xlfn.LET(_xlpm.r,GateFacts[[#This Row],[صف المصدر]],_xlpm.g,GateFacts[[#This Row],[رقم البوابة]],_xlpm.pd,IF(AND(ISNUMBER(_xlpm.r),_xlpm.g&gt;=6,_xlpm.g&lt;=8),INDEX(Table15[],_xlpm.r,19+_xlpm.g),""),IF(ISNUMBER(_xlpm.pd),_xlpm.pd,""))</f>
        <v/>
      </c>
      <c r="O3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06" s="53" t="str">
        <f ca="1">IF(ISNUMBER(GateFacts[[#This Row],[تاريخ البوابة]]),GateFacts[[#This Row],[تاريخ البوابة]]-TODAY(),"")</f>
        <v/>
      </c>
      <c r="Q306" s="53" t="str">
        <f>IF(ISNUMBER(GateFacts[[#This Row],[تاريخ البوابة]]),TEXT(GateFacts[[#This Row],[تاريخ البوابة]],"yyyy-mm"),"بدون تاريخ")</f>
        <v>بدون تاريخ</v>
      </c>
      <c r="R306" s="53">
        <f ca="1">--OR(GateFacts[[#This Row],[الحالة]]="مكتمل",GateFacts[[#This Row],[الحالة]]="لا ينطبق")</f>
        <v>1</v>
      </c>
      <c r="S306" s="53">
        <f ca="1">_xlfn.LET(_xlpm.m,_xlfn.MINIFS(GateFacts[رقم البوابة],GateFacts[رقم المشروع],GateFacts[[#This Row],[رقم المشروع]],GateFacts[منجزة],0),IF(_xlpm.m=0,9,_xlpm.m))</f>
        <v>6</v>
      </c>
      <c r="T306" s="53">
        <f ca="1">--(GateFacts[[#This Row],[رقم البوابة]]=GateFacts[[#This Row],[البوابة الحالية للمشروع]])</f>
        <v>0</v>
      </c>
      <c r="U306" s="53">
        <f ca="1">IF(AND(GateFacts[[#This Row],[الحالة]]="مكتمل",COUNTIFS(GateFacts[رقم المشروع],GateFacts[[#This Row],[رقم المشروع]],GateFacts[رقم البوابة],"&lt;"&amp;GateFacts[[#This Row],[رقم البوابة]],GateFacts[منجزة],0)&gt;0),1,0)</f>
        <v>0</v>
      </c>
      <c r="V306" s="53" t="e">
        <f>SUBTOTAL(103,GateFacts[[#This Row],[م]])*OR(SelRegion="الكل",GateFacts[[#This Row],[المنطقة]]=SelRegion)</f>
        <v>#REF!</v>
      </c>
      <c r="W306" s="74" t="str" cm="1">
        <f t="array" ref="W306">IF(ISNUMBER(GateFacts[[#This Row],[صف المصدر]]),INDEX(Table15[],GateFacts[[#This Row],[صف المصدر]],16),"")</f>
        <v>الشمالي الغربي</v>
      </c>
    </row>
    <row r="307" spans="1:23" x14ac:dyDescent="0.4">
      <c r="A307" s="53" cm="1">
        <f t="array" ref="A307">ROW()-ROW(GateFacts[#Headers])</f>
        <v>306</v>
      </c>
      <c r="B307" s="53">
        <f>INT((GateFacts[[#This Row],[م]]-1)/8)+1</f>
        <v>39</v>
      </c>
      <c r="C307" s="53">
        <f>MOD(GateFacts[[#This Row],[م]]-1,8)+1</f>
        <v>2</v>
      </c>
      <c r="D307" s="53" cm="1">
        <f t="array" ref="D307">IFERROR(INDEX(_xlfn.ANCHORARRAY(Settings!$H$2),GateFacts[[#This Row],[رقم المشروع]]),"")</f>
        <v>236</v>
      </c>
      <c r="E307" s="53" t="str" cm="1">
        <f t="array" ref="E307">INDEX(Table15[],GateFacts[[#This Row],[صف المصدر]],14)&amp;""</f>
        <v>AP233</v>
      </c>
      <c r="F307" s="53" t="str" cm="1">
        <f t="array" ref="F307">INDEX(Table15[],GateFacts[[#This Row],[صف المصدر]],15)&amp;""</f>
        <v>تنفيذ البنية التحتية لجرعات الكلور الآلي في الخزانات الموجودة بمنطقة تبوك</v>
      </c>
      <c r="G307" s="53" t="str" cm="1">
        <f t="array" ref="G307">INDEX(Table15[],GateFacts[[#This Row],[صف المصدر]],17)&amp;""</f>
        <v>تبوك</v>
      </c>
      <c r="H307" s="58">
        <f>N(INDEX(Table15[],GateFacts[[#This Row],[صف المصدر]],18))</f>
        <v>14564899.5</v>
      </c>
      <c r="I307" s="53" t="str" cm="1">
        <f t="array" ref="I307">_xlfn.LET(_xlpm.x,TRIM(INDEX(Table15[],GateFacts[[#This Row],[صف المصدر]],22)&amp;""),IF(_xlpm.x="","غير محدد",_xlpm.x))</f>
        <v>تحت التنفيذ</v>
      </c>
      <c r="J307" s="53" t="str">
        <f>"بوابة "&amp;GateFacts[[#This Row],[رقم البوابة]]</f>
        <v>بوابة 2</v>
      </c>
      <c r="K307" s="53" t="str" cm="1">
        <f t="array" ref="K307">INDEX(Settings!$E$2:$E$9,GateFacts[[#This Row],[رقم البوابة]])</f>
        <v>التخطيط الاولي</v>
      </c>
      <c r="L307" s="53" t="str" cm="1">
        <f t="array" ref="L307">_xlfn.LET(_xlpm.c,INDEX(Table15[],GateFacts[[#This Row],[صف المصدر]],9-GateFacts[[#This Row],[رقم البوابة]]),IF(ISBLANK(_xlpm.c),"",_xlpm.c))</f>
        <v>مكتمل</v>
      </c>
      <c r="M30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07" s="56" t="str" cm="1">
        <f t="array" ref="N307">_xlfn.LET(_xlpm.r,GateFacts[[#This Row],[صف المصدر]],_xlpm.g,GateFacts[[#This Row],[رقم البوابة]],_xlpm.pd,IF(AND(ISNUMBER(_xlpm.r),_xlpm.g&gt;=6,_xlpm.g&lt;=8),INDEX(Table15[],_xlpm.r,19+_xlpm.g),""),IF(ISNUMBER(_xlpm.pd),_xlpm.pd,""))</f>
        <v/>
      </c>
      <c r="O3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07" s="53" t="str">
        <f ca="1">IF(ISNUMBER(GateFacts[[#This Row],[تاريخ البوابة]]),GateFacts[[#This Row],[تاريخ البوابة]]-TODAY(),"")</f>
        <v/>
      </c>
      <c r="Q307" s="53" t="str">
        <f>IF(ISNUMBER(GateFacts[[#This Row],[تاريخ البوابة]]),TEXT(GateFacts[[#This Row],[تاريخ البوابة]],"yyyy-mm"),"بدون تاريخ")</f>
        <v>بدون تاريخ</v>
      </c>
      <c r="R307" s="53">
        <f ca="1">--OR(GateFacts[[#This Row],[الحالة]]="مكتمل",GateFacts[[#This Row],[الحالة]]="لا ينطبق")</f>
        <v>1</v>
      </c>
      <c r="S307" s="53">
        <f ca="1">_xlfn.LET(_xlpm.m,_xlfn.MINIFS(GateFacts[رقم البوابة],GateFacts[رقم المشروع],GateFacts[[#This Row],[رقم المشروع]],GateFacts[منجزة],0),IF(_xlpm.m=0,9,_xlpm.m))</f>
        <v>6</v>
      </c>
      <c r="T307" s="53">
        <f ca="1">--(GateFacts[[#This Row],[رقم البوابة]]=GateFacts[[#This Row],[البوابة الحالية للمشروع]])</f>
        <v>0</v>
      </c>
      <c r="U307" s="53">
        <f ca="1">IF(AND(GateFacts[[#This Row],[الحالة]]="مكتمل",COUNTIFS(GateFacts[رقم المشروع],GateFacts[[#This Row],[رقم المشروع]],GateFacts[رقم البوابة],"&lt;"&amp;GateFacts[[#This Row],[رقم البوابة]],GateFacts[منجزة],0)&gt;0),1,0)</f>
        <v>0</v>
      </c>
      <c r="V307" s="53" t="e">
        <f>SUBTOTAL(103,GateFacts[[#This Row],[م]])*OR(SelRegion="الكل",GateFacts[[#This Row],[المنطقة]]=SelRegion)</f>
        <v>#REF!</v>
      </c>
      <c r="W307" s="74" t="str" cm="1">
        <f t="array" ref="W307">IF(ISNUMBER(GateFacts[[#This Row],[صف المصدر]]),INDEX(Table15[],GateFacts[[#This Row],[صف المصدر]],16),"")</f>
        <v>الشمالي الغربي</v>
      </c>
    </row>
    <row r="308" spans="1:23" x14ac:dyDescent="0.4">
      <c r="A308" s="53" cm="1">
        <f t="array" ref="A308">ROW()-ROW(GateFacts[#Headers])</f>
        <v>307</v>
      </c>
      <c r="B308" s="53">
        <f>INT((GateFacts[[#This Row],[م]]-1)/8)+1</f>
        <v>39</v>
      </c>
      <c r="C308" s="53">
        <f>MOD(GateFacts[[#This Row],[م]]-1,8)+1</f>
        <v>3</v>
      </c>
      <c r="D308" s="53" cm="1">
        <f t="array" ref="D308">IFERROR(INDEX(_xlfn.ANCHORARRAY(Settings!$H$2),GateFacts[[#This Row],[رقم المشروع]]),"")</f>
        <v>236</v>
      </c>
      <c r="E308" s="53" t="str" cm="1">
        <f t="array" ref="E308">INDEX(Table15[],GateFacts[[#This Row],[صف المصدر]],14)&amp;""</f>
        <v>AP233</v>
      </c>
      <c r="F308" s="53" t="str" cm="1">
        <f t="array" ref="F308">INDEX(Table15[],GateFacts[[#This Row],[صف المصدر]],15)&amp;""</f>
        <v>تنفيذ البنية التحتية لجرعات الكلور الآلي في الخزانات الموجودة بمنطقة تبوك</v>
      </c>
      <c r="G308" s="53" t="str" cm="1">
        <f t="array" ref="G308">INDEX(Table15[],GateFacts[[#This Row],[صف المصدر]],17)&amp;""</f>
        <v>تبوك</v>
      </c>
      <c r="H308" s="58">
        <f>N(INDEX(Table15[],GateFacts[[#This Row],[صف المصدر]],18))</f>
        <v>14564899.5</v>
      </c>
      <c r="I308" s="53" t="str" cm="1">
        <f t="array" ref="I308">_xlfn.LET(_xlpm.x,TRIM(INDEX(Table15[],GateFacts[[#This Row],[صف المصدر]],22)&amp;""),IF(_xlpm.x="","غير محدد",_xlpm.x))</f>
        <v>تحت التنفيذ</v>
      </c>
      <c r="J308" s="53" t="str">
        <f>"بوابة "&amp;GateFacts[[#This Row],[رقم البوابة]]</f>
        <v>بوابة 3</v>
      </c>
      <c r="K308" s="53" t="str" cm="1">
        <f t="array" ref="K308">INDEX(Settings!$E$2:$E$9,GateFacts[[#This Row],[رقم البوابة]])</f>
        <v>الطرح للتصميم</v>
      </c>
      <c r="L308" s="53" t="str" cm="1">
        <f t="array" ref="L308">_xlfn.LET(_xlpm.c,INDEX(Table15[],GateFacts[[#This Row],[صف المصدر]],9-GateFacts[[#This Row],[رقم البوابة]]),IF(ISBLANK(_xlpm.c),"",_xlpm.c))</f>
        <v>لا ينطبق</v>
      </c>
      <c r="M30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08" s="56" t="str" cm="1">
        <f t="array" ref="N308">_xlfn.LET(_xlpm.r,GateFacts[[#This Row],[صف المصدر]],_xlpm.g,GateFacts[[#This Row],[رقم البوابة]],_xlpm.pd,IF(AND(ISNUMBER(_xlpm.r),_xlpm.g&gt;=6,_xlpm.g&lt;=8),INDEX(Table15[],_xlpm.r,19+_xlpm.g),""),IF(ISNUMBER(_xlpm.pd),_xlpm.pd,""))</f>
        <v/>
      </c>
      <c r="O3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08" s="53" t="str">
        <f ca="1">IF(ISNUMBER(GateFacts[[#This Row],[تاريخ البوابة]]),GateFacts[[#This Row],[تاريخ البوابة]]-TODAY(),"")</f>
        <v/>
      </c>
      <c r="Q308" s="53" t="str">
        <f>IF(ISNUMBER(GateFacts[[#This Row],[تاريخ البوابة]]),TEXT(GateFacts[[#This Row],[تاريخ البوابة]],"yyyy-mm"),"بدون تاريخ")</f>
        <v>بدون تاريخ</v>
      </c>
      <c r="R308" s="53">
        <f ca="1">--OR(GateFacts[[#This Row],[الحالة]]="مكتمل",GateFacts[[#This Row],[الحالة]]="لا ينطبق")</f>
        <v>1</v>
      </c>
      <c r="S308" s="53">
        <f ca="1">_xlfn.LET(_xlpm.m,_xlfn.MINIFS(GateFacts[رقم البوابة],GateFacts[رقم المشروع],GateFacts[[#This Row],[رقم المشروع]],GateFacts[منجزة],0),IF(_xlpm.m=0,9,_xlpm.m))</f>
        <v>6</v>
      </c>
      <c r="T308" s="53">
        <f ca="1">--(GateFacts[[#This Row],[رقم البوابة]]=GateFacts[[#This Row],[البوابة الحالية للمشروع]])</f>
        <v>0</v>
      </c>
      <c r="U308" s="53">
        <f ca="1">IF(AND(GateFacts[[#This Row],[الحالة]]="مكتمل",COUNTIFS(GateFacts[رقم المشروع],GateFacts[[#This Row],[رقم المشروع]],GateFacts[رقم البوابة],"&lt;"&amp;GateFacts[[#This Row],[رقم البوابة]],GateFacts[منجزة],0)&gt;0),1,0)</f>
        <v>0</v>
      </c>
      <c r="V308" s="53" t="e">
        <f>SUBTOTAL(103,GateFacts[[#This Row],[م]])*OR(SelRegion="الكل",GateFacts[[#This Row],[المنطقة]]=SelRegion)</f>
        <v>#REF!</v>
      </c>
      <c r="W308" s="74" t="str" cm="1">
        <f t="array" ref="W308">IF(ISNUMBER(GateFacts[[#This Row],[صف المصدر]]),INDEX(Table15[],GateFacts[[#This Row],[صف المصدر]],16),"")</f>
        <v>الشمالي الغربي</v>
      </c>
    </row>
    <row r="309" spans="1:23" x14ac:dyDescent="0.4">
      <c r="A309" s="53" cm="1">
        <f t="array" ref="A309">ROW()-ROW(GateFacts[#Headers])</f>
        <v>308</v>
      </c>
      <c r="B309" s="53">
        <f>INT((GateFacts[[#This Row],[م]]-1)/8)+1</f>
        <v>39</v>
      </c>
      <c r="C309" s="53">
        <f>MOD(GateFacts[[#This Row],[م]]-1,8)+1</f>
        <v>4</v>
      </c>
      <c r="D309" s="53" cm="1">
        <f t="array" ref="D309">IFERROR(INDEX(_xlfn.ANCHORARRAY(Settings!$H$2),GateFacts[[#This Row],[رقم المشروع]]),"")</f>
        <v>236</v>
      </c>
      <c r="E309" s="53" t="str" cm="1">
        <f t="array" ref="E309">INDEX(Table15[],GateFacts[[#This Row],[صف المصدر]],14)&amp;""</f>
        <v>AP233</v>
      </c>
      <c r="F309" s="53" t="str" cm="1">
        <f t="array" ref="F309">INDEX(Table15[],GateFacts[[#This Row],[صف المصدر]],15)&amp;""</f>
        <v>تنفيذ البنية التحتية لجرعات الكلور الآلي في الخزانات الموجودة بمنطقة تبوك</v>
      </c>
      <c r="G309" s="53" t="str" cm="1">
        <f t="array" ref="G309">INDEX(Table15[],GateFacts[[#This Row],[صف المصدر]],17)&amp;""</f>
        <v>تبوك</v>
      </c>
      <c r="H309" s="58">
        <f>N(INDEX(Table15[],GateFacts[[#This Row],[صف المصدر]],18))</f>
        <v>14564899.5</v>
      </c>
      <c r="I309" s="53" t="str" cm="1">
        <f t="array" ref="I309">_xlfn.LET(_xlpm.x,TRIM(INDEX(Table15[],GateFacts[[#This Row],[صف المصدر]],22)&amp;""),IF(_xlpm.x="","غير محدد",_xlpm.x))</f>
        <v>تحت التنفيذ</v>
      </c>
      <c r="J309" s="53" t="str">
        <f>"بوابة "&amp;GateFacts[[#This Row],[رقم البوابة]]</f>
        <v>بوابة 4</v>
      </c>
      <c r="K309" s="53" t="str" cm="1">
        <f t="array" ref="K309">INDEX(Settings!$E$2:$E$9,GateFacts[[#This Row],[رقم البوابة]])</f>
        <v>التصميم</v>
      </c>
      <c r="L309" s="53" t="str" cm="1">
        <f t="array" ref="L309">_xlfn.LET(_xlpm.c,INDEX(Table15[],GateFacts[[#This Row],[صف المصدر]],9-GateFacts[[#This Row],[رقم البوابة]]),IF(ISBLANK(_xlpm.c),"",_xlpm.c))</f>
        <v>مكتمل</v>
      </c>
      <c r="M30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09" s="56" t="str" cm="1">
        <f t="array" ref="N309">_xlfn.LET(_xlpm.r,GateFacts[[#This Row],[صف المصدر]],_xlpm.g,GateFacts[[#This Row],[رقم البوابة]],_xlpm.pd,IF(AND(ISNUMBER(_xlpm.r),_xlpm.g&gt;=6,_xlpm.g&lt;=8),INDEX(Table15[],_xlpm.r,19+_xlpm.g),""),IF(ISNUMBER(_xlpm.pd),_xlpm.pd,""))</f>
        <v/>
      </c>
      <c r="O3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09" s="53" t="str">
        <f ca="1">IF(ISNUMBER(GateFacts[[#This Row],[تاريخ البوابة]]),GateFacts[[#This Row],[تاريخ البوابة]]-TODAY(),"")</f>
        <v/>
      </c>
      <c r="Q309" s="53" t="str">
        <f>IF(ISNUMBER(GateFacts[[#This Row],[تاريخ البوابة]]),TEXT(GateFacts[[#This Row],[تاريخ البوابة]],"yyyy-mm"),"بدون تاريخ")</f>
        <v>بدون تاريخ</v>
      </c>
      <c r="R309" s="53">
        <f ca="1">--OR(GateFacts[[#This Row],[الحالة]]="مكتمل",GateFacts[[#This Row],[الحالة]]="لا ينطبق")</f>
        <v>1</v>
      </c>
      <c r="S309" s="53">
        <f ca="1">_xlfn.LET(_xlpm.m,_xlfn.MINIFS(GateFacts[رقم البوابة],GateFacts[رقم المشروع],GateFacts[[#This Row],[رقم المشروع]],GateFacts[منجزة],0),IF(_xlpm.m=0,9,_xlpm.m))</f>
        <v>6</v>
      </c>
      <c r="T309" s="53">
        <f ca="1">--(GateFacts[[#This Row],[رقم البوابة]]=GateFacts[[#This Row],[البوابة الحالية للمشروع]])</f>
        <v>0</v>
      </c>
      <c r="U309" s="53">
        <f ca="1">IF(AND(GateFacts[[#This Row],[الحالة]]="مكتمل",COUNTIFS(GateFacts[رقم المشروع],GateFacts[[#This Row],[رقم المشروع]],GateFacts[رقم البوابة],"&lt;"&amp;GateFacts[[#This Row],[رقم البوابة]],GateFacts[منجزة],0)&gt;0),1,0)</f>
        <v>0</v>
      </c>
      <c r="V309" s="53" t="e">
        <f>SUBTOTAL(103,GateFacts[[#This Row],[م]])*OR(SelRegion="الكل",GateFacts[[#This Row],[المنطقة]]=SelRegion)</f>
        <v>#REF!</v>
      </c>
      <c r="W309" s="74" t="str" cm="1">
        <f t="array" ref="W309">IF(ISNUMBER(GateFacts[[#This Row],[صف المصدر]]),INDEX(Table15[],GateFacts[[#This Row],[صف المصدر]],16),"")</f>
        <v>الشمالي الغربي</v>
      </c>
    </row>
    <row r="310" spans="1:23" x14ac:dyDescent="0.4">
      <c r="A310" s="53" cm="1">
        <f t="array" ref="A310">ROW()-ROW(GateFacts[#Headers])</f>
        <v>309</v>
      </c>
      <c r="B310" s="53">
        <f>INT((GateFacts[[#This Row],[م]]-1)/8)+1</f>
        <v>39</v>
      </c>
      <c r="C310" s="53">
        <f>MOD(GateFacts[[#This Row],[م]]-1,8)+1</f>
        <v>5</v>
      </c>
      <c r="D310" s="53" cm="1">
        <f t="array" ref="D310">IFERROR(INDEX(_xlfn.ANCHORARRAY(Settings!$H$2),GateFacts[[#This Row],[رقم المشروع]]),"")</f>
        <v>236</v>
      </c>
      <c r="E310" s="53" t="str" cm="1">
        <f t="array" ref="E310">INDEX(Table15[],GateFacts[[#This Row],[صف المصدر]],14)&amp;""</f>
        <v>AP233</v>
      </c>
      <c r="F310" s="53" t="str" cm="1">
        <f t="array" ref="F310">INDEX(Table15[],GateFacts[[#This Row],[صف المصدر]],15)&amp;""</f>
        <v>تنفيذ البنية التحتية لجرعات الكلور الآلي في الخزانات الموجودة بمنطقة تبوك</v>
      </c>
      <c r="G310" s="53" t="str" cm="1">
        <f t="array" ref="G310">INDEX(Table15[],GateFacts[[#This Row],[صف المصدر]],17)&amp;""</f>
        <v>تبوك</v>
      </c>
      <c r="H310" s="58">
        <f>N(INDEX(Table15[],GateFacts[[#This Row],[صف المصدر]],18))</f>
        <v>14564899.5</v>
      </c>
      <c r="I310" s="53" t="str" cm="1">
        <f t="array" ref="I310">_xlfn.LET(_xlpm.x,TRIM(INDEX(Table15[],GateFacts[[#This Row],[صف المصدر]],22)&amp;""),IF(_xlpm.x="","غير محدد",_xlpm.x))</f>
        <v>تحت التنفيذ</v>
      </c>
      <c r="J310" s="53" t="str">
        <f>"بوابة "&amp;GateFacts[[#This Row],[رقم البوابة]]</f>
        <v>بوابة 5</v>
      </c>
      <c r="K310" s="53" t="str" cm="1">
        <f t="array" ref="K310">INDEX(Settings!$E$2:$E$9,GateFacts[[#This Row],[رقم البوابة]])</f>
        <v>الطرح للتنفيذ</v>
      </c>
      <c r="L310" s="53" t="str" cm="1">
        <f t="array" ref="L310">_xlfn.LET(_xlpm.c,INDEX(Table15[],GateFacts[[#This Row],[صف المصدر]],9-GateFacts[[#This Row],[رقم البوابة]]),IF(ISBLANK(_xlpm.c),"",_xlpm.c))</f>
        <v>مكتمل</v>
      </c>
      <c r="M3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10" s="56" t="str" cm="1">
        <f t="array" ref="N310">_xlfn.LET(_xlpm.r,GateFacts[[#This Row],[صف المصدر]],_xlpm.g,GateFacts[[#This Row],[رقم البوابة]],_xlpm.pd,IF(AND(ISNUMBER(_xlpm.r),_xlpm.g&gt;=6,_xlpm.g&lt;=8),INDEX(Table15[],_xlpm.r,19+_xlpm.g),""),IF(ISNUMBER(_xlpm.pd),_xlpm.pd,""))</f>
        <v/>
      </c>
      <c r="O3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10" s="53" t="str">
        <f ca="1">IF(ISNUMBER(GateFacts[[#This Row],[تاريخ البوابة]]),GateFacts[[#This Row],[تاريخ البوابة]]-TODAY(),"")</f>
        <v/>
      </c>
      <c r="Q310" s="53" t="str">
        <f>IF(ISNUMBER(GateFacts[[#This Row],[تاريخ البوابة]]),TEXT(GateFacts[[#This Row],[تاريخ البوابة]],"yyyy-mm"),"بدون تاريخ")</f>
        <v>بدون تاريخ</v>
      </c>
      <c r="R310" s="53">
        <f ca="1">--OR(GateFacts[[#This Row],[الحالة]]="مكتمل",GateFacts[[#This Row],[الحالة]]="لا ينطبق")</f>
        <v>1</v>
      </c>
      <c r="S310" s="53">
        <f ca="1">_xlfn.LET(_xlpm.m,_xlfn.MINIFS(GateFacts[رقم البوابة],GateFacts[رقم المشروع],GateFacts[[#This Row],[رقم المشروع]],GateFacts[منجزة],0),IF(_xlpm.m=0,9,_xlpm.m))</f>
        <v>6</v>
      </c>
      <c r="T310" s="53">
        <f ca="1">--(GateFacts[[#This Row],[رقم البوابة]]=GateFacts[[#This Row],[البوابة الحالية للمشروع]])</f>
        <v>0</v>
      </c>
      <c r="U310" s="53">
        <f ca="1">IF(AND(GateFacts[[#This Row],[الحالة]]="مكتمل",COUNTIFS(GateFacts[رقم المشروع],GateFacts[[#This Row],[رقم المشروع]],GateFacts[رقم البوابة],"&lt;"&amp;GateFacts[[#This Row],[رقم البوابة]],GateFacts[منجزة],0)&gt;0),1,0)</f>
        <v>0</v>
      </c>
      <c r="V310" s="53" t="e">
        <f>SUBTOTAL(103,GateFacts[[#This Row],[م]])*OR(SelRegion="الكل",GateFacts[[#This Row],[المنطقة]]=SelRegion)</f>
        <v>#REF!</v>
      </c>
      <c r="W310" s="74" t="str" cm="1">
        <f t="array" ref="W310">IF(ISNUMBER(GateFacts[[#This Row],[صف المصدر]]),INDEX(Table15[],GateFacts[[#This Row],[صف المصدر]],16),"")</f>
        <v>الشمالي الغربي</v>
      </c>
    </row>
    <row r="311" spans="1:23" x14ac:dyDescent="0.4">
      <c r="A311" s="53" cm="1">
        <f t="array" ref="A311">ROW()-ROW(GateFacts[#Headers])</f>
        <v>310</v>
      </c>
      <c r="B311" s="53">
        <f>INT((GateFacts[[#This Row],[م]]-1)/8)+1</f>
        <v>39</v>
      </c>
      <c r="C311" s="53">
        <f>MOD(GateFacts[[#This Row],[م]]-1,8)+1</f>
        <v>6</v>
      </c>
      <c r="D311" s="53" cm="1">
        <f t="array" ref="D311">IFERROR(INDEX(_xlfn.ANCHORARRAY(Settings!$H$2),GateFacts[[#This Row],[رقم المشروع]]),"")</f>
        <v>236</v>
      </c>
      <c r="E311" s="53" t="str" cm="1">
        <f t="array" ref="E311">INDEX(Table15[],GateFacts[[#This Row],[صف المصدر]],14)&amp;""</f>
        <v>AP233</v>
      </c>
      <c r="F311" s="53" t="str" cm="1">
        <f t="array" ref="F311">INDEX(Table15[],GateFacts[[#This Row],[صف المصدر]],15)&amp;""</f>
        <v>تنفيذ البنية التحتية لجرعات الكلور الآلي في الخزانات الموجودة بمنطقة تبوك</v>
      </c>
      <c r="G311" s="53" t="str" cm="1">
        <f t="array" ref="G311">INDEX(Table15[],GateFacts[[#This Row],[صف المصدر]],17)&amp;""</f>
        <v>تبوك</v>
      </c>
      <c r="H311" s="58">
        <f>N(INDEX(Table15[],GateFacts[[#This Row],[صف المصدر]],18))</f>
        <v>14564899.5</v>
      </c>
      <c r="I311" s="53" t="str" cm="1">
        <f t="array" ref="I311">_xlfn.LET(_xlpm.x,TRIM(INDEX(Table15[],GateFacts[[#This Row],[صف المصدر]],22)&amp;""),IF(_xlpm.x="","غير محدد",_xlpm.x))</f>
        <v>تحت التنفيذ</v>
      </c>
      <c r="J311" s="53" t="str">
        <f>"بوابة "&amp;GateFacts[[#This Row],[رقم البوابة]]</f>
        <v>بوابة 6</v>
      </c>
      <c r="K311" s="53" t="str" cm="1">
        <f t="array" ref="K311">INDEX(Settings!$E$2:$E$9,GateFacts[[#This Row],[رقم البوابة]])</f>
        <v>التنفيذ</v>
      </c>
      <c r="L311" s="53" t="str" cm="1">
        <f t="array" ref="L311">_xlfn.LET(_xlpm.c,INDEX(Table15[],GateFacts[[#This Row],[صف المصدر]],9-GateFacts[[#This Row],[رقم البوابة]]),IF(ISBLANK(_xlpm.c),"",_xlpm.c))</f>
        <v>جاري</v>
      </c>
      <c r="M31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11" s="56" t="str" cm="1">
        <f t="array" ref="N311">_xlfn.LET(_xlpm.r,GateFacts[[#This Row],[صف المصدر]],_xlpm.g,GateFacts[[#This Row],[رقم البوابة]],_xlpm.pd,IF(AND(ISNUMBER(_xlpm.r),_xlpm.g&gt;=6,_xlpm.g&lt;=8),INDEX(Table15[],_xlpm.r,19+_xlpm.g),""),IF(ISNUMBER(_xlpm.pd),_xlpm.pd,""))</f>
        <v/>
      </c>
      <c r="O3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11" s="53" t="str">
        <f ca="1">IF(ISNUMBER(GateFacts[[#This Row],[تاريخ البوابة]]),GateFacts[[#This Row],[تاريخ البوابة]]-TODAY(),"")</f>
        <v/>
      </c>
      <c r="Q311" s="53" t="str">
        <f>IF(ISNUMBER(GateFacts[[#This Row],[تاريخ البوابة]]),TEXT(GateFacts[[#This Row],[تاريخ البوابة]],"yyyy-mm"),"بدون تاريخ")</f>
        <v>بدون تاريخ</v>
      </c>
      <c r="R311" s="53">
        <f ca="1">--OR(GateFacts[[#This Row],[الحالة]]="مكتمل",GateFacts[[#This Row],[الحالة]]="لا ينطبق")</f>
        <v>0</v>
      </c>
      <c r="S311" s="53">
        <f ca="1">_xlfn.LET(_xlpm.m,_xlfn.MINIFS(GateFacts[رقم البوابة],GateFacts[رقم المشروع],GateFacts[[#This Row],[رقم المشروع]],GateFacts[منجزة],0),IF(_xlpm.m=0,9,_xlpm.m))</f>
        <v>6</v>
      </c>
      <c r="T311" s="53">
        <f ca="1">--(GateFacts[[#This Row],[رقم البوابة]]=GateFacts[[#This Row],[البوابة الحالية للمشروع]])</f>
        <v>1</v>
      </c>
      <c r="U311" s="53">
        <f ca="1">IF(AND(GateFacts[[#This Row],[الحالة]]="مكتمل",COUNTIFS(GateFacts[رقم المشروع],GateFacts[[#This Row],[رقم المشروع]],GateFacts[رقم البوابة],"&lt;"&amp;GateFacts[[#This Row],[رقم البوابة]],GateFacts[منجزة],0)&gt;0),1,0)</f>
        <v>0</v>
      </c>
      <c r="V311" s="53" t="e">
        <f>SUBTOTAL(103,GateFacts[[#This Row],[م]])*OR(SelRegion="الكل",GateFacts[[#This Row],[المنطقة]]=SelRegion)</f>
        <v>#REF!</v>
      </c>
      <c r="W311" s="74" t="str" cm="1">
        <f t="array" ref="W311">IF(ISNUMBER(GateFacts[[#This Row],[صف المصدر]]),INDEX(Table15[],GateFacts[[#This Row],[صف المصدر]],16),"")</f>
        <v>الشمالي الغربي</v>
      </c>
    </row>
    <row r="312" spans="1:23" x14ac:dyDescent="0.4">
      <c r="A312" s="53" cm="1">
        <f t="array" ref="A312">ROW()-ROW(GateFacts[#Headers])</f>
        <v>311</v>
      </c>
      <c r="B312" s="53">
        <f>INT((GateFacts[[#This Row],[م]]-1)/8)+1</f>
        <v>39</v>
      </c>
      <c r="C312" s="53">
        <f>MOD(GateFacts[[#This Row],[م]]-1,8)+1</f>
        <v>7</v>
      </c>
      <c r="D312" s="53" cm="1">
        <f t="array" ref="D312">IFERROR(INDEX(_xlfn.ANCHORARRAY(Settings!$H$2),GateFacts[[#This Row],[رقم المشروع]]),"")</f>
        <v>236</v>
      </c>
      <c r="E312" s="53" t="str" cm="1">
        <f t="array" ref="E312">INDEX(Table15[],GateFacts[[#This Row],[صف المصدر]],14)&amp;""</f>
        <v>AP233</v>
      </c>
      <c r="F312" s="53" t="str" cm="1">
        <f t="array" ref="F312">INDEX(Table15[],GateFacts[[#This Row],[صف المصدر]],15)&amp;""</f>
        <v>تنفيذ البنية التحتية لجرعات الكلور الآلي في الخزانات الموجودة بمنطقة تبوك</v>
      </c>
      <c r="G312" s="53" t="str" cm="1">
        <f t="array" ref="G312">INDEX(Table15[],GateFacts[[#This Row],[صف المصدر]],17)&amp;""</f>
        <v>تبوك</v>
      </c>
      <c r="H312" s="58">
        <f>N(INDEX(Table15[],GateFacts[[#This Row],[صف المصدر]],18))</f>
        <v>14564899.5</v>
      </c>
      <c r="I312" s="53" t="str" cm="1">
        <f t="array" ref="I312">_xlfn.LET(_xlpm.x,TRIM(INDEX(Table15[],GateFacts[[#This Row],[صف المصدر]],22)&amp;""),IF(_xlpm.x="","غير محدد",_xlpm.x))</f>
        <v>تحت التنفيذ</v>
      </c>
      <c r="J312" s="53" t="str">
        <f>"بوابة "&amp;GateFacts[[#This Row],[رقم البوابة]]</f>
        <v>بوابة 7</v>
      </c>
      <c r="K312" s="53" t="str" cm="1">
        <f t="array" ref="K312">INDEX(Settings!$E$2:$E$9,GateFacts[[#This Row],[رقم البوابة]])</f>
        <v>الاختبارات التشغيلية</v>
      </c>
      <c r="L312" s="53" t="str" cm="1">
        <f t="array" ref="L312">_xlfn.LET(_xlpm.c,INDEX(Table15[],GateFacts[[#This Row],[صف المصدر]],9-GateFacts[[#This Row],[رقم البوابة]]),IF(ISBLANK(_xlpm.c),"",_xlpm.c))</f>
        <v/>
      </c>
      <c r="M31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12" s="56" t="str" cm="1">
        <f t="array" ref="N312">_xlfn.LET(_xlpm.r,GateFacts[[#This Row],[صف المصدر]],_xlpm.g,GateFacts[[#This Row],[رقم البوابة]],_xlpm.pd,IF(AND(ISNUMBER(_xlpm.r),_xlpm.g&gt;=6,_xlpm.g&lt;=8),INDEX(Table15[],_xlpm.r,19+_xlpm.g),""),IF(ISNUMBER(_xlpm.pd),_xlpm.pd,""))</f>
        <v/>
      </c>
      <c r="O3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12" s="53" t="str">
        <f ca="1">IF(ISNUMBER(GateFacts[[#This Row],[تاريخ البوابة]]),GateFacts[[#This Row],[تاريخ البوابة]]-TODAY(),"")</f>
        <v/>
      </c>
      <c r="Q312" s="53" t="str">
        <f>IF(ISNUMBER(GateFacts[[#This Row],[تاريخ البوابة]]),TEXT(GateFacts[[#This Row],[تاريخ البوابة]],"yyyy-mm"),"بدون تاريخ")</f>
        <v>بدون تاريخ</v>
      </c>
      <c r="R312" s="53">
        <f ca="1">--OR(GateFacts[[#This Row],[الحالة]]="مكتمل",GateFacts[[#This Row],[الحالة]]="لا ينطبق")</f>
        <v>0</v>
      </c>
      <c r="S312" s="53">
        <f ca="1">_xlfn.LET(_xlpm.m,_xlfn.MINIFS(GateFacts[رقم البوابة],GateFacts[رقم المشروع],GateFacts[[#This Row],[رقم المشروع]],GateFacts[منجزة],0),IF(_xlpm.m=0,9,_xlpm.m))</f>
        <v>6</v>
      </c>
      <c r="T312" s="53">
        <f ca="1">--(GateFacts[[#This Row],[رقم البوابة]]=GateFacts[[#This Row],[البوابة الحالية للمشروع]])</f>
        <v>0</v>
      </c>
      <c r="U312" s="53">
        <f ca="1">IF(AND(GateFacts[[#This Row],[الحالة]]="مكتمل",COUNTIFS(GateFacts[رقم المشروع],GateFacts[[#This Row],[رقم المشروع]],GateFacts[رقم البوابة],"&lt;"&amp;GateFacts[[#This Row],[رقم البوابة]],GateFacts[منجزة],0)&gt;0),1,0)</f>
        <v>0</v>
      </c>
      <c r="V312" s="53" t="e">
        <f>SUBTOTAL(103,GateFacts[[#This Row],[م]])*OR(SelRegion="الكل",GateFacts[[#This Row],[المنطقة]]=SelRegion)</f>
        <v>#REF!</v>
      </c>
      <c r="W312" s="74" t="str" cm="1">
        <f t="array" ref="W312">IF(ISNUMBER(GateFacts[[#This Row],[صف المصدر]]),INDEX(Table15[],GateFacts[[#This Row],[صف المصدر]],16),"")</f>
        <v>الشمالي الغربي</v>
      </c>
    </row>
    <row r="313" spans="1:23" x14ac:dyDescent="0.4">
      <c r="A313" s="53" cm="1">
        <f t="array" ref="A313">ROW()-ROW(GateFacts[#Headers])</f>
        <v>312</v>
      </c>
      <c r="B313" s="53">
        <f>INT((GateFacts[[#This Row],[م]]-1)/8)+1</f>
        <v>39</v>
      </c>
      <c r="C313" s="53">
        <f>MOD(GateFacts[[#This Row],[م]]-1,8)+1</f>
        <v>8</v>
      </c>
      <c r="D313" s="53" cm="1">
        <f t="array" ref="D313">IFERROR(INDEX(_xlfn.ANCHORARRAY(Settings!$H$2),GateFacts[[#This Row],[رقم المشروع]]),"")</f>
        <v>236</v>
      </c>
      <c r="E313" s="53" t="str" cm="1">
        <f t="array" ref="E313">INDEX(Table15[],GateFacts[[#This Row],[صف المصدر]],14)&amp;""</f>
        <v>AP233</v>
      </c>
      <c r="F313" s="53" t="str" cm="1">
        <f t="array" ref="F313">INDEX(Table15[],GateFacts[[#This Row],[صف المصدر]],15)&amp;""</f>
        <v>تنفيذ البنية التحتية لجرعات الكلور الآلي في الخزانات الموجودة بمنطقة تبوك</v>
      </c>
      <c r="G313" s="53" t="str" cm="1">
        <f t="array" ref="G313">INDEX(Table15[],GateFacts[[#This Row],[صف المصدر]],17)&amp;""</f>
        <v>تبوك</v>
      </c>
      <c r="H313" s="58">
        <f>N(INDEX(Table15[],GateFacts[[#This Row],[صف المصدر]],18))</f>
        <v>14564899.5</v>
      </c>
      <c r="I313" s="53" t="str" cm="1">
        <f t="array" ref="I313">_xlfn.LET(_xlpm.x,TRIM(INDEX(Table15[],GateFacts[[#This Row],[صف المصدر]],22)&amp;""),IF(_xlpm.x="","غير محدد",_xlpm.x))</f>
        <v>تحت التنفيذ</v>
      </c>
      <c r="J313" s="53" t="str">
        <f>"بوابة "&amp;GateFacts[[#This Row],[رقم البوابة]]</f>
        <v>بوابة 8</v>
      </c>
      <c r="K313" s="53" t="str" cm="1">
        <f t="array" ref="K313">INDEX(Settings!$E$2:$E$9,GateFacts[[#This Row],[رقم البوابة]])</f>
        <v>التسليم و الاغلاق</v>
      </c>
      <c r="L313" s="53" t="str" cm="1">
        <f t="array" ref="L313">_xlfn.LET(_xlpm.c,INDEX(Table15[],GateFacts[[#This Row],[صف المصدر]],9-GateFacts[[#This Row],[رقم البوابة]]),IF(ISBLANK(_xlpm.c),"",_xlpm.c))</f>
        <v/>
      </c>
      <c r="M31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13" s="56" t="str" cm="1">
        <f t="array" ref="N313">_xlfn.LET(_xlpm.r,GateFacts[[#This Row],[صف المصدر]],_xlpm.g,GateFacts[[#This Row],[رقم البوابة]],_xlpm.pd,IF(AND(ISNUMBER(_xlpm.r),_xlpm.g&gt;=6,_xlpm.g&lt;=8),INDEX(Table15[],_xlpm.r,19+_xlpm.g),""),IF(ISNUMBER(_xlpm.pd),_xlpm.pd,""))</f>
        <v/>
      </c>
      <c r="O3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13" s="53" t="str">
        <f ca="1">IF(ISNUMBER(GateFacts[[#This Row],[تاريخ البوابة]]),GateFacts[[#This Row],[تاريخ البوابة]]-TODAY(),"")</f>
        <v/>
      </c>
      <c r="Q313" s="53" t="str">
        <f>IF(ISNUMBER(GateFacts[[#This Row],[تاريخ البوابة]]),TEXT(GateFacts[[#This Row],[تاريخ البوابة]],"yyyy-mm"),"بدون تاريخ")</f>
        <v>بدون تاريخ</v>
      </c>
      <c r="R313" s="53">
        <f ca="1">--OR(GateFacts[[#This Row],[الحالة]]="مكتمل",GateFacts[[#This Row],[الحالة]]="لا ينطبق")</f>
        <v>0</v>
      </c>
      <c r="S313" s="53">
        <f ca="1">_xlfn.LET(_xlpm.m,_xlfn.MINIFS(GateFacts[رقم البوابة],GateFacts[رقم المشروع],GateFacts[[#This Row],[رقم المشروع]],GateFacts[منجزة],0),IF(_xlpm.m=0,9,_xlpm.m))</f>
        <v>6</v>
      </c>
      <c r="T313" s="53">
        <f ca="1">--(GateFacts[[#This Row],[رقم البوابة]]=GateFacts[[#This Row],[البوابة الحالية للمشروع]])</f>
        <v>0</v>
      </c>
      <c r="U313" s="53">
        <f ca="1">IF(AND(GateFacts[[#This Row],[الحالة]]="مكتمل",COUNTIFS(GateFacts[رقم المشروع],GateFacts[[#This Row],[رقم المشروع]],GateFacts[رقم البوابة],"&lt;"&amp;GateFacts[[#This Row],[رقم البوابة]],GateFacts[منجزة],0)&gt;0),1,0)</f>
        <v>0</v>
      </c>
      <c r="V313" s="53" t="e">
        <f>SUBTOTAL(103,GateFacts[[#This Row],[م]])*OR(SelRegion="الكل",GateFacts[[#This Row],[المنطقة]]=SelRegion)</f>
        <v>#REF!</v>
      </c>
      <c r="W313" s="74" t="str" cm="1">
        <f t="array" ref="W313">IF(ISNUMBER(GateFacts[[#This Row],[صف المصدر]]),INDEX(Table15[],GateFacts[[#This Row],[صف المصدر]],16),"")</f>
        <v>الشمالي الغربي</v>
      </c>
    </row>
    <row r="314" spans="1:23" x14ac:dyDescent="0.4">
      <c r="A314" s="53" cm="1">
        <f t="array" ref="A314">ROW()-ROW(GateFacts[#Headers])</f>
        <v>313</v>
      </c>
      <c r="B314" s="53">
        <f>INT((GateFacts[[#This Row],[م]]-1)/8)+1</f>
        <v>40</v>
      </c>
      <c r="C314" s="53">
        <f>MOD(GateFacts[[#This Row],[م]]-1,8)+1</f>
        <v>1</v>
      </c>
      <c r="D314" s="53" cm="1">
        <f t="array" ref="D314">IFERROR(INDEX(_xlfn.ANCHORARRAY(Settings!$H$2),GateFacts[[#This Row],[رقم المشروع]]),"")</f>
        <v>237</v>
      </c>
      <c r="E314" s="53" t="str" cm="1">
        <f t="array" ref="E314">INDEX(Table15[],GateFacts[[#This Row],[صف المصدر]],14)&amp;""</f>
        <v>P1509-1</v>
      </c>
      <c r="F314" s="53" t="str" cm="1">
        <f t="array" ref="F314">INDEX(Table15[],GateFacts[[#This Row],[صف المصدر]],15)&amp;""</f>
        <v>مشروع تنفيذ شبكات وخطوط رئيسية للمياه باحياء شرق تبوك ( الجزء الأول )</v>
      </c>
      <c r="G314" s="53" t="str" cm="1">
        <f t="array" ref="G314">INDEX(Table15[],GateFacts[[#This Row],[صف المصدر]],17)&amp;""</f>
        <v>تبوك</v>
      </c>
      <c r="H314" s="58">
        <f>N(INDEX(Table15[],GateFacts[[#This Row],[صف المصدر]],18))</f>
        <v>143750000</v>
      </c>
      <c r="I314" s="53" t="str" cm="1">
        <f t="array" ref="I314">_xlfn.LET(_xlpm.x,TRIM(INDEX(Table15[],GateFacts[[#This Row],[صف المصدر]],22)&amp;""),IF(_xlpm.x="","غير محدد",_xlpm.x))</f>
        <v>إعادة طرح</v>
      </c>
      <c r="J314" s="53" t="str">
        <f>"بوابة "&amp;GateFacts[[#This Row],[رقم البوابة]]</f>
        <v>بوابة 1</v>
      </c>
      <c r="K314" s="53" t="str" cm="1">
        <f t="array" ref="K314">INDEX(Settings!$E$2:$E$9,GateFacts[[#This Row],[رقم البوابة]])</f>
        <v>تخطيط استراتيجي</v>
      </c>
      <c r="L314" s="53" t="str" cm="1">
        <f t="array" ref="L314">_xlfn.LET(_xlpm.c,INDEX(Table15[],GateFacts[[#This Row],[صف المصدر]],9-GateFacts[[#This Row],[رقم البوابة]]),IF(ISBLANK(_xlpm.c),"",_xlpm.c))</f>
        <v>مكتمل</v>
      </c>
      <c r="M3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14" s="56" t="str" cm="1">
        <f t="array" ref="N314">_xlfn.LET(_xlpm.r,GateFacts[[#This Row],[صف المصدر]],_xlpm.g,GateFacts[[#This Row],[رقم البوابة]],_xlpm.pd,IF(AND(ISNUMBER(_xlpm.r),_xlpm.g&gt;=6,_xlpm.g&lt;=8),INDEX(Table15[],_xlpm.r,19+_xlpm.g),""),IF(ISNUMBER(_xlpm.pd),_xlpm.pd,""))</f>
        <v/>
      </c>
      <c r="O3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14" s="53" t="str">
        <f ca="1">IF(ISNUMBER(GateFacts[[#This Row],[تاريخ البوابة]]),GateFacts[[#This Row],[تاريخ البوابة]]-TODAY(),"")</f>
        <v/>
      </c>
      <c r="Q314" s="53" t="str">
        <f>IF(ISNUMBER(GateFacts[[#This Row],[تاريخ البوابة]]),TEXT(GateFacts[[#This Row],[تاريخ البوابة]],"yyyy-mm"),"بدون تاريخ")</f>
        <v>بدون تاريخ</v>
      </c>
      <c r="R314" s="53">
        <f ca="1">--OR(GateFacts[[#This Row],[الحالة]]="مكتمل",GateFacts[[#This Row],[الحالة]]="لا ينطبق")</f>
        <v>1</v>
      </c>
      <c r="S314" s="53">
        <f ca="1">_xlfn.LET(_xlpm.m,_xlfn.MINIFS(GateFacts[رقم البوابة],GateFacts[رقم المشروع],GateFacts[[#This Row],[رقم المشروع]],GateFacts[منجزة],0),IF(_xlpm.m=0,9,_xlpm.m))</f>
        <v>5</v>
      </c>
      <c r="T314" s="53">
        <f ca="1">--(GateFacts[[#This Row],[رقم البوابة]]=GateFacts[[#This Row],[البوابة الحالية للمشروع]])</f>
        <v>0</v>
      </c>
      <c r="U314" s="53">
        <f ca="1">IF(AND(GateFacts[[#This Row],[الحالة]]="مكتمل",COUNTIFS(GateFacts[رقم المشروع],GateFacts[[#This Row],[رقم المشروع]],GateFacts[رقم البوابة],"&lt;"&amp;GateFacts[[#This Row],[رقم البوابة]],GateFacts[منجزة],0)&gt;0),1,0)</f>
        <v>0</v>
      </c>
      <c r="V314" s="53" t="e">
        <f>SUBTOTAL(103,GateFacts[[#This Row],[م]])*OR(SelRegion="الكل",GateFacts[[#This Row],[المنطقة]]=SelRegion)</f>
        <v>#REF!</v>
      </c>
      <c r="W314" s="74" t="str" cm="1">
        <f t="array" ref="W314">IF(ISNUMBER(GateFacts[[#This Row],[صف المصدر]]),INDEX(Table15[],GateFacts[[#This Row],[صف المصدر]],16),"")</f>
        <v>الشمالي الغربي</v>
      </c>
    </row>
    <row r="315" spans="1:23" x14ac:dyDescent="0.4">
      <c r="A315" s="53" cm="1">
        <f t="array" ref="A315">ROW()-ROW(GateFacts[#Headers])</f>
        <v>314</v>
      </c>
      <c r="B315" s="53">
        <f>INT((GateFacts[[#This Row],[م]]-1)/8)+1</f>
        <v>40</v>
      </c>
      <c r="C315" s="53">
        <f>MOD(GateFacts[[#This Row],[م]]-1,8)+1</f>
        <v>2</v>
      </c>
      <c r="D315" s="53" cm="1">
        <f t="array" ref="D315">IFERROR(INDEX(_xlfn.ANCHORARRAY(Settings!$H$2),GateFacts[[#This Row],[رقم المشروع]]),"")</f>
        <v>237</v>
      </c>
      <c r="E315" s="53" t="str" cm="1">
        <f t="array" ref="E315">INDEX(Table15[],GateFacts[[#This Row],[صف المصدر]],14)&amp;""</f>
        <v>P1509-1</v>
      </c>
      <c r="F315" s="53" t="str" cm="1">
        <f t="array" ref="F315">INDEX(Table15[],GateFacts[[#This Row],[صف المصدر]],15)&amp;""</f>
        <v>مشروع تنفيذ شبكات وخطوط رئيسية للمياه باحياء شرق تبوك ( الجزء الأول )</v>
      </c>
      <c r="G315" s="53" t="str" cm="1">
        <f t="array" ref="G315">INDEX(Table15[],GateFacts[[#This Row],[صف المصدر]],17)&amp;""</f>
        <v>تبوك</v>
      </c>
      <c r="H315" s="58">
        <f>N(INDEX(Table15[],GateFacts[[#This Row],[صف المصدر]],18))</f>
        <v>143750000</v>
      </c>
      <c r="I315" s="53" t="str" cm="1">
        <f t="array" ref="I315">_xlfn.LET(_xlpm.x,TRIM(INDEX(Table15[],GateFacts[[#This Row],[صف المصدر]],22)&amp;""),IF(_xlpm.x="","غير محدد",_xlpm.x))</f>
        <v>إعادة طرح</v>
      </c>
      <c r="J315" s="53" t="str">
        <f>"بوابة "&amp;GateFacts[[#This Row],[رقم البوابة]]</f>
        <v>بوابة 2</v>
      </c>
      <c r="K315" s="53" t="str" cm="1">
        <f t="array" ref="K315">INDEX(Settings!$E$2:$E$9,GateFacts[[#This Row],[رقم البوابة]])</f>
        <v>التخطيط الاولي</v>
      </c>
      <c r="L315" s="53" t="str" cm="1">
        <f t="array" ref="L315">_xlfn.LET(_xlpm.c,INDEX(Table15[],GateFacts[[#This Row],[صف المصدر]],9-GateFacts[[#This Row],[رقم البوابة]]),IF(ISBLANK(_xlpm.c),"",_xlpm.c))</f>
        <v>مكتمل</v>
      </c>
      <c r="M31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15" s="56" t="str" cm="1">
        <f t="array" ref="N315">_xlfn.LET(_xlpm.r,GateFacts[[#This Row],[صف المصدر]],_xlpm.g,GateFacts[[#This Row],[رقم البوابة]],_xlpm.pd,IF(AND(ISNUMBER(_xlpm.r),_xlpm.g&gt;=6,_xlpm.g&lt;=8),INDEX(Table15[],_xlpm.r,19+_xlpm.g),""),IF(ISNUMBER(_xlpm.pd),_xlpm.pd,""))</f>
        <v/>
      </c>
      <c r="O3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15" s="53" t="str">
        <f ca="1">IF(ISNUMBER(GateFacts[[#This Row],[تاريخ البوابة]]),GateFacts[[#This Row],[تاريخ البوابة]]-TODAY(),"")</f>
        <v/>
      </c>
      <c r="Q315" s="53" t="str">
        <f>IF(ISNUMBER(GateFacts[[#This Row],[تاريخ البوابة]]),TEXT(GateFacts[[#This Row],[تاريخ البوابة]],"yyyy-mm"),"بدون تاريخ")</f>
        <v>بدون تاريخ</v>
      </c>
      <c r="R315" s="53">
        <f ca="1">--OR(GateFacts[[#This Row],[الحالة]]="مكتمل",GateFacts[[#This Row],[الحالة]]="لا ينطبق")</f>
        <v>1</v>
      </c>
      <c r="S315" s="53">
        <f ca="1">_xlfn.LET(_xlpm.m,_xlfn.MINIFS(GateFacts[رقم البوابة],GateFacts[رقم المشروع],GateFacts[[#This Row],[رقم المشروع]],GateFacts[منجزة],0),IF(_xlpm.m=0,9,_xlpm.m))</f>
        <v>5</v>
      </c>
      <c r="T315" s="53">
        <f ca="1">--(GateFacts[[#This Row],[رقم البوابة]]=GateFacts[[#This Row],[البوابة الحالية للمشروع]])</f>
        <v>0</v>
      </c>
      <c r="U315" s="53">
        <f ca="1">IF(AND(GateFacts[[#This Row],[الحالة]]="مكتمل",COUNTIFS(GateFacts[رقم المشروع],GateFacts[[#This Row],[رقم المشروع]],GateFacts[رقم البوابة],"&lt;"&amp;GateFacts[[#This Row],[رقم البوابة]],GateFacts[منجزة],0)&gt;0),1,0)</f>
        <v>0</v>
      </c>
      <c r="V315" s="53" t="e">
        <f>SUBTOTAL(103,GateFacts[[#This Row],[م]])*OR(SelRegion="الكل",GateFacts[[#This Row],[المنطقة]]=SelRegion)</f>
        <v>#REF!</v>
      </c>
      <c r="W315" s="74" t="str" cm="1">
        <f t="array" ref="W315">IF(ISNUMBER(GateFacts[[#This Row],[صف المصدر]]),INDEX(Table15[],GateFacts[[#This Row],[صف المصدر]],16),"")</f>
        <v>الشمالي الغربي</v>
      </c>
    </row>
    <row r="316" spans="1:23" x14ac:dyDescent="0.4">
      <c r="A316" s="53" cm="1">
        <f t="array" ref="A316">ROW()-ROW(GateFacts[#Headers])</f>
        <v>315</v>
      </c>
      <c r="B316" s="53">
        <f>INT((GateFacts[[#This Row],[م]]-1)/8)+1</f>
        <v>40</v>
      </c>
      <c r="C316" s="53">
        <f>MOD(GateFacts[[#This Row],[م]]-1,8)+1</f>
        <v>3</v>
      </c>
      <c r="D316" s="53" cm="1">
        <f t="array" ref="D316">IFERROR(INDEX(_xlfn.ANCHORARRAY(Settings!$H$2),GateFacts[[#This Row],[رقم المشروع]]),"")</f>
        <v>237</v>
      </c>
      <c r="E316" s="53" t="str" cm="1">
        <f t="array" ref="E316">INDEX(Table15[],GateFacts[[#This Row],[صف المصدر]],14)&amp;""</f>
        <v>P1509-1</v>
      </c>
      <c r="F316" s="53" t="str" cm="1">
        <f t="array" ref="F316">INDEX(Table15[],GateFacts[[#This Row],[صف المصدر]],15)&amp;""</f>
        <v>مشروع تنفيذ شبكات وخطوط رئيسية للمياه باحياء شرق تبوك ( الجزء الأول )</v>
      </c>
      <c r="G316" s="53" t="str" cm="1">
        <f t="array" ref="G316">INDEX(Table15[],GateFacts[[#This Row],[صف المصدر]],17)&amp;""</f>
        <v>تبوك</v>
      </c>
      <c r="H316" s="58">
        <f>N(INDEX(Table15[],GateFacts[[#This Row],[صف المصدر]],18))</f>
        <v>143750000</v>
      </c>
      <c r="I316" s="53" t="str" cm="1">
        <f t="array" ref="I316">_xlfn.LET(_xlpm.x,TRIM(INDEX(Table15[],GateFacts[[#This Row],[صف المصدر]],22)&amp;""),IF(_xlpm.x="","غير محدد",_xlpm.x))</f>
        <v>إعادة طرح</v>
      </c>
      <c r="J316" s="53" t="str">
        <f>"بوابة "&amp;GateFacts[[#This Row],[رقم البوابة]]</f>
        <v>بوابة 3</v>
      </c>
      <c r="K316" s="53" t="str" cm="1">
        <f t="array" ref="K316">INDEX(Settings!$E$2:$E$9,GateFacts[[#This Row],[رقم البوابة]])</f>
        <v>الطرح للتصميم</v>
      </c>
      <c r="L316" s="53" t="str" cm="1">
        <f t="array" ref="L316">_xlfn.LET(_xlpm.c,INDEX(Table15[],GateFacts[[#This Row],[صف المصدر]],9-GateFacts[[#This Row],[رقم البوابة]]),IF(ISBLANK(_xlpm.c),"",_xlpm.c))</f>
        <v>لا ينطبق</v>
      </c>
      <c r="M31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16" s="56" t="str" cm="1">
        <f t="array" ref="N316">_xlfn.LET(_xlpm.r,GateFacts[[#This Row],[صف المصدر]],_xlpm.g,GateFacts[[#This Row],[رقم البوابة]],_xlpm.pd,IF(AND(ISNUMBER(_xlpm.r),_xlpm.g&gt;=6,_xlpm.g&lt;=8),INDEX(Table15[],_xlpm.r,19+_xlpm.g),""),IF(ISNUMBER(_xlpm.pd),_xlpm.pd,""))</f>
        <v/>
      </c>
      <c r="O3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16" s="53" t="str">
        <f ca="1">IF(ISNUMBER(GateFacts[[#This Row],[تاريخ البوابة]]),GateFacts[[#This Row],[تاريخ البوابة]]-TODAY(),"")</f>
        <v/>
      </c>
      <c r="Q316" s="53" t="str">
        <f>IF(ISNUMBER(GateFacts[[#This Row],[تاريخ البوابة]]),TEXT(GateFacts[[#This Row],[تاريخ البوابة]],"yyyy-mm"),"بدون تاريخ")</f>
        <v>بدون تاريخ</v>
      </c>
      <c r="R316" s="53">
        <f ca="1">--OR(GateFacts[[#This Row],[الحالة]]="مكتمل",GateFacts[[#This Row],[الحالة]]="لا ينطبق")</f>
        <v>1</v>
      </c>
      <c r="S316" s="53">
        <f ca="1">_xlfn.LET(_xlpm.m,_xlfn.MINIFS(GateFacts[رقم البوابة],GateFacts[رقم المشروع],GateFacts[[#This Row],[رقم المشروع]],GateFacts[منجزة],0),IF(_xlpm.m=0,9,_xlpm.m))</f>
        <v>5</v>
      </c>
      <c r="T316" s="53">
        <f ca="1">--(GateFacts[[#This Row],[رقم البوابة]]=GateFacts[[#This Row],[البوابة الحالية للمشروع]])</f>
        <v>0</v>
      </c>
      <c r="U316" s="53">
        <f ca="1">IF(AND(GateFacts[[#This Row],[الحالة]]="مكتمل",COUNTIFS(GateFacts[رقم المشروع],GateFacts[[#This Row],[رقم المشروع]],GateFacts[رقم البوابة],"&lt;"&amp;GateFacts[[#This Row],[رقم البوابة]],GateFacts[منجزة],0)&gt;0),1,0)</f>
        <v>0</v>
      </c>
      <c r="V316" s="53" t="e">
        <f>SUBTOTAL(103,GateFacts[[#This Row],[م]])*OR(SelRegion="الكل",GateFacts[[#This Row],[المنطقة]]=SelRegion)</f>
        <v>#REF!</v>
      </c>
      <c r="W316" s="74" t="str" cm="1">
        <f t="array" ref="W316">IF(ISNUMBER(GateFacts[[#This Row],[صف المصدر]]),INDEX(Table15[],GateFacts[[#This Row],[صف المصدر]],16),"")</f>
        <v>الشمالي الغربي</v>
      </c>
    </row>
    <row r="317" spans="1:23" x14ac:dyDescent="0.4">
      <c r="A317" s="53" cm="1">
        <f t="array" ref="A317">ROW()-ROW(GateFacts[#Headers])</f>
        <v>316</v>
      </c>
      <c r="B317" s="53">
        <f>INT((GateFacts[[#This Row],[م]]-1)/8)+1</f>
        <v>40</v>
      </c>
      <c r="C317" s="53">
        <f>MOD(GateFacts[[#This Row],[م]]-1,8)+1</f>
        <v>4</v>
      </c>
      <c r="D317" s="53" cm="1">
        <f t="array" ref="D317">IFERROR(INDEX(_xlfn.ANCHORARRAY(Settings!$H$2),GateFacts[[#This Row],[رقم المشروع]]),"")</f>
        <v>237</v>
      </c>
      <c r="E317" s="53" t="str" cm="1">
        <f t="array" ref="E317">INDEX(Table15[],GateFacts[[#This Row],[صف المصدر]],14)&amp;""</f>
        <v>P1509-1</v>
      </c>
      <c r="F317" s="53" t="str" cm="1">
        <f t="array" ref="F317">INDEX(Table15[],GateFacts[[#This Row],[صف المصدر]],15)&amp;""</f>
        <v>مشروع تنفيذ شبكات وخطوط رئيسية للمياه باحياء شرق تبوك ( الجزء الأول )</v>
      </c>
      <c r="G317" s="53" t="str" cm="1">
        <f t="array" ref="G317">INDEX(Table15[],GateFacts[[#This Row],[صف المصدر]],17)&amp;""</f>
        <v>تبوك</v>
      </c>
      <c r="H317" s="58">
        <f>N(INDEX(Table15[],GateFacts[[#This Row],[صف المصدر]],18))</f>
        <v>143750000</v>
      </c>
      <c r="I317" s="53" t="str" cm="1">
        <f t="array" ref="I317">_xlfn.LET(_xlpm.x,TRIM(INDEX(Table15[],GateFacts[[#This Row],[صف المصدر]],22)&amp;""),IF(_xlpm.x="","غير محدد",_xlpm.x))</f>
        <v>إعادة طرح</v>
      </c>
      <c r="J317" s="53" t="str">
        <f>"بوابة "&amp;GateFacts[[#This Row],[رقم البوابة]]</f>
        <v>بوابة 4</v>
      </c>
      <c r="K317" s="53" t="str" cm="1">
        <f t="array" ref="K317">INDEX(Settings!$E$2:$E$9,GateFacts[[#This Row],[رقم البوابة]])</f>
        <v>التصميم</v>
      </c>
      <c r="L317" s="53" t="str" cm="1">
        <f t="array" ref="L317">_xlfn.LET(_xlpm.c,INDEX(Table15[],GateFacts[[#This Row],[صف المصدر]],9-GateFacts[[#This Row],[رقم البوابة]]),IF(ISBLANK(_xlpm.c),"",_xlpm.c))</f>
        <v>مكتمل</v>
      </c>
      <c r="M31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17" s="56" t="str" cm="1">
        <f t="array" ref="N317">_xlfn.LET(_xlpm.r,GateFacts[[#This Row],[صف المصدر]],_xlpm.g,GateFacts[[#This Row],[رقم البوابة]],_xlpm.pd,IF(AND(ISNUMBER(_xlpm.r),_xlpm.g&gt;=6,_xlpm.g&lt;=8),INDEX(Table15[],_xlpm.r,19+_xlpm.g),""),IF(ISNUMBER(_xlpm.pd),_xlpm.pd,""))</f>
        <v/>
      </c>
      <c r="O3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17" s="53" t="str">
        <f ca="1">IF(ISNUMBER(GateFacts[[#This Row],[تاريخ البوابة]]),GateFacts[[#This Row],[تاريخ البوابة]]-TODAY(),"")</f>
        <v/>
      </c>
      <c r="Q317" s="53" t="str">
        <f>IF(ISNUMBER(GateFacts[[#This Row],[تاريخ البوابة]]),TEXT(GateFacts[[#This Row],[تاريخ البوابة]],"yyyy-mm"),"بدون تاريخ")</f>
        <v>بدون تاريخ</v>
      </c>
      <c r="R317" s="53">
        <f ca="1">--OR(GateFacts[[#This Row],[الحالة]]="مكتمل",GateFacts[[#This Row],[الحالة]]="لا ينطبق")</f>
        <v>1</v>
      </c>
      <c r="S317" s="53">
        <f ca="1">_xlfn.LET(_xlpm.m,_xlfn.MINIFS(GateFacts[رقم البوابة],GateFacts[رقم المشروع],GateFacts[[#This Row],[رقم المشروع]],GateFacts[منجزة],0),IF(_xlpm.m=0,9,_xlpm.m))</f>
        <v>5</v>
      </c>
      <c r="T317" s="53">
        <f ca="1">--(GateFacts[[#This Row],[رقم البوابة]]=GateFacts[[#This Row],[البوابة الحالية للمشروع]])</f>
        <v>0</v>
      </c>
      <c r="U317" s="53">
        <f ca="1">IF(AND(GateFacts[[#This Row],[الحالة]]="مكتمل",COUNTIFS(GateFacts[رقم المشروع],GateFacts[[#This Row],[رقم المشروع]],GateFacts[رقم البوابة],"&lt;"&amp;GateFacts[[#This Row],[رقم البوابة]],GateFacts[منجزة],0)&gt;0),1,0)</f>
        <v>0</v>
      </c>
      <c r="V317" s="53" t="e">
        <f>SUBTOTAL(103,GateFacts[[#This Row],[م]])*OR(SelRegion="الكل",GateFacts[[#This Row],[المنطقة]]=SelRegion)</f>
        <v>#REF!</v>
      </c>
      <c r="W317" s="74" t="str" cm="1">
        <f t="array" ref="W317">IF(ISNUMBER(GateFacts[[#This Row],[صف المصدر]]),INDEX(Table15[],GateFacts[[#This Row],[صف المصدر]],16),"")</f>
        <v>الشمالي الغربي</v>
      </c>
    </row>
    <row r="318" spans="1:23" x14ac:dyDescent="0.4">
      <c r="A318" s="53" cm="1">
        <f t="array" ref="A318">ROW()-ROW(GateFacts[#Headers])</f>
        <v>317</v>
      </c>
      <c r="B318" s="53">
        <f>INT((GateFacts[[#This Row],[م]]-1)/8)+1</f>
        <v>40</v>
      </c>
      <c r="C318" s="53">
        <f>MOD(GateFacts[[#This Row],[م]]-1,8)+1</f>
        <v>5</v>
      </c>
      <c r="D318" s="53" cm="1">
        <f t="array" ref="D318">IFERROR(INDEX(_xlfn.ANCHORARRAY(Settings!$H$2),GateFacts[[#This Row],[رقم المشروع]]),"")</f>
        <v>237</v>
      </c>
      <c r="E318" s="53" t="str" cm="1">
        <f t="array" ref="E318">INDEX(Table15[],GateFacts[[#This Row],[صف المصدر]],14)&amp;""</f>
        <v>P1509-1</v>
      </c>
      <c r="F318" s="53" t="str" cm="1">
        <f t="array" ref="F318">INDEX(Table15[],GateFacts[[#This Row],[صف المصدر]],15)&amp;""</f>
        <v>مشروع تنفيذ شبكات وخطوط رئيسية للمياه باحياء شرق تبوك ( الجزء الأول )</v>
      </c>
      <c r="G318" s="53" t="str" cm="1">
        <f t="array" ref="G318">INDEX(Table15[],GateFacts[[#This Row],[صف المصدر]],17)&amp;""</f>
        <v>تبوك</v>
      </c>
      <c r="H318" s="58">
        <f>N(INDEX(Table15[],GateFacts[[#This Row],[صف المصدر]],18))</f>
        <v>143750000</v>
      </c>
      <c r="I318" s="53" t="str" cm="1">
        <f t="array" ref="I318">_xlfn.LET(_xlpm.x,TRIM(INDEX(Table15[],GateFacts[[#This Row],[صف المصدر]],22)&amp;""),IF(_xlpm.x="","غير محدد",_xlpm.x))</f>
        <v>إعادة طرح</v>
      </c>
      <c r="J318" s="53" t="str">
        <f>"بوابة "&amp;GateFacts[[#This Row],[رقم البوابة]]</f>
        <v>بوابة 5</v>
      </c>
      <c r="K318" s="53" t="str" cm="1">
        <f t="array" ref="K318">INDEX(Settings!$E$2:$E$9,GateFacts[[#This Row],[رقم البوابة]])</f>
        <v>الطرح للتنفيذ</v>
      </c>
      <c r="L318" s="53" t="str" cm="1">
        <f t="array" ref="L318">_xlfn.LET(_xlpm.c,INDEX(Table15[],GateFacts[[#This Row],[صف المصدر]],9-GateFacts[[#This Row],[رقم البوابة]]),IF(ISBLANK(_xlpm.c),"",_xlpm.c))</f>
        <v>جاري</v>
      </c>
      <c r="M31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18" s="56" t="str" cm="1">
        <f t="array" ref="N318">_xlfn.LET(_xlpm.r,GateFacts[[#This Row],[صف المصدر]],_xlpm.g,GateFacts[[#This Row],[رقم البوابة]],_xlpm.pd,IF(AND(ISNUMBER(_xlpm.r),_xlpm.g&gt;=6,_xlpm.g&lt;=8),INDEX(Table15[],_xlpm.r,19+_xlpm.g),""),IF(ISNUMBER(_xlpm.pd),_xlpm.pd,""))</f>
        <v/>
      </c>
      <c r="O3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18" s="53" t="str">
        <f ca="1">IF(ISNUMBER(GateFacts[[#This Row],[تاريخ البوابة]]),GateFacts[[#This Row],[تاريخ البوابة]]-TODAY(),"")</f>
        <v/>
      </c>
      <c r="Q318" s="53" t="str">
        <f>IF(ISNUMBER(GateFacts[[#This Row],[تاريخ البوابة]]),TEXT(GateFacts[[#This Row],[تاريخ البوابة]],"yyyy-mm"),"بدون تاريخ")</f>
        <v>بدون تاريخ</v>
      </c>
      <c r="R318" s="53">
        <f ca="1">--OR(GateFacts[[#This Row],[الحالة]]="مكتمل",GateFacts[[#This Row],[الحالة]]="لا ينطبق")</f>
        <v>0</v>
      </c>
      <c r="S318" s="53">
        <f ca="1">_xlfn.LET(_xlpm.m,_xlfn.MINIFS(GateFacts[رقم البوابة],GateFacts[رقم المشروع],GateFacts[[#This Row],[رقم المشروع]],GateFacts[منجزة],0),IF(_xlpm.m=0,9,_xlpm.m))</f>
        <v>5</v>
      </c>
      <c r="T318" s="53">
        <f ca="1">--(GateFacts[[#This Row],[رقم البوابة]]=GateFacts[[#This Row],[البوابة الحالية للمشروع]])</f>
        <v>1</v>
      </c>
      <c r="U318" s="53">
        <f ca="1">IF(AND(GateFacts[[#This Row],[الحالة]]="مكتمل",COUNTIFS(GateFacts[رقم المشروع],GateFacts[[#This Row],[رقم المشروع]],GateFacts[رقم البوابة],"&lt;"&amp;GateFacts[[#This Row],[رقم البوابة]],GateFacts[منجزة],0)&gt;0),1,0)</f>
        <v>0</v>
      </c>
      <c r="V318" s="53" t="e">
        <f>SUBTOTAL(103,GateFacts[[#This Row],[م]])*OR(SelRegion="الكل",GateFacts[[#This Row],[المنطقة]]=SelRegion)</f>
        <v>#REF!</v>
      </c>
      <c r="W318" s="74" t="str" cm="1">
        <f t="array" ref="W318">IF(ISNUMBER(GateFacts[[#This Row],[صف المصدر]]),INDEX(Table15[],GateFacts[[#This Row],[صف المصدر]],16),"")</f>
        <v>الشمالي الغربي</v>
      </c>
    </row>
    <row r="319" spans="1:23" x14ac:dyDescent="0.4">
      <c r="A319" s="53" cm="1">
        <f t="array" ref="A319">ROW()-ROW(GateFacts[#Headers])</f>
        <v>318</v>
      </c>
      <c r="B319" s="53">
        <f>INT((GateFacts[[#This Row],[م]]-1)/8)+1</f>
        <v>40</v>
      </c>
      <c r="C319" s="53">
        <f>MOD(GateFacts[[#This Row],[م]]-1,8)+1</f>
        <v>6</v>
      </c>
      <c r="D319" s="53" cm="1">
        <f t="array" ref="D319">IFERROR(INDEX(_xlfn.ANCHORARRAY(Settings!$H$2),GateFacts[[#This Row],[رقم المشروع]]),"")</f>
        <v>237</v>
      </c>
      <c r="E319" s="53" t="str" cm="1">
        <f t="array" ref="E319">INDEX(Table15[],GateFacts[[#This Row],[صف المصدر]],14)&amp;""</f>
        <v>P1509-1</v>
      </c>
      <c r="F319" s="53" t="str" cm="1">
        <f t="array" ref="F319">INDEX(Table15[],GateFacts[[#This Row],[صف المصدر]],15)&amp;""</f>
        <v>مشروع تنفيذ شبكات وخطوط رئيسية للمياه باحياء شرق تبوك ( الجزء الأول )</v>
      </c>
      <c r="G319" s="53" t="str" cm="1">
        <f t="array" ref="G319">INDEX(Table15[],GateFacts[[#This Row],[صف المصدر]],17)&amp;""</f>
        <v>تبوك</v>
      </c>
      <c r="H319" s="58">
        <f>N(INDEX(Table15[],GateFacts[[#This Row],[صف المصدر]],18))</f>
        <v>143750000</v>
      </c>
      <c r="I319" s="53" t="str" cm="1">
        <f t="array" ref="I319">_xlfn.LET(_xlpm.x,TRIM(INDEX(Table15[],GateFacts[[#This Row],[صف المصدر]],22)&amp;""),IF(_xlpm.x="","غير محدد",_xlpm.x))</f>
        <v>إعادة طرح</v>
      </c>
      <c r="J319" s="53" t="str">
        <f>"بوابة "&amp;GateFacts[[#This Row],[رقم البوابة]]</f>
        <v>بوابة 6</v>
      </c>
      <c r="K319" s="53" t="str" cm="1">
        <f t="array" ref="K319">INDEX(Settings!$E$2:$E$9,GateFacts[[#This Row],[رقم البوابة]])</f>
        <v>التنفيذ</v>
      </c>
      <c r="L319" s="53" t="str" cm="1">
        <f t="array" ref="L319">_xlfn.LET(_xlpm.c,INDEX(Table15[],GateFacts[[#This Row],[صف المصدر]],9-GateFacts[[#This Row],[رقم البوابة]]),IF(ISBLANK(_xlpm.c),"",_xlpm.c))</f>
        <v/>
      </c>
      <c r="M31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19" s="56" t="str" cm="1">
        <f t="array" ref="N319">_xlfn.LET(_xlpm.r,GateFacts[[#This Row],[صف المصدر]],_xlpm.g,GateFacts[[#This Row],[رقم البوابة]],_xlpm.pd,IF(AND(ISNUMBER(_xlpm.r),_xlpm.g&gt;=6,_xlpm.g&lt;=8),INDEX(Table15[],_xlpm.r,19+_xlpm.g),""),IF(ISNUMBER(_xlpm.pd),_xlpm.pd,""))</f>
        <v/>
      </c>
      <c r="O3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19" s="53" t="str">
        <f ca="1">IF(ISNUMBER(GateFacts[[#This Row],[تاريخ البوابة]]),GateFacts[[#This Row],[تاريخ البوابة]]-TODAY(),"")</f>
        <v/>
      </c>
      <c r="Q319" s="53" t="str">
        <f>IF(ISNUMBER(GateFacts[[#This Row],[تاريخ البوابة]]),TEXT(GateFacts[[#This Row],[تاريخ البوابة]],"yyyy-mm"),"بدون تاريخ")</f>
        <v>بدون تاريخ</v>
      </c>
      <c r="R319" s="53">
        <f ca="1">--OR(GateFacts[[#This Row],[الحالة]]="مكتمل",GateFacts[[#This Row],[الحالة]]="لا ينطبق")</f>
        <v>0</v>
      </c>
      <c r="S319" s="53">
        <f ca="1">_xlfn.LET(_xlpm.m,_xlfn.MINIFS(GateFacts[رقم البوابة],GateFacts[رقم المشروع],GateFacts[[#This Row],[رقم المشروع]],GateFacts[منجزة],0),IF(_xlpm.m=0,9,_xlpm.m))</f>
        <v>5</v>
      </c>
      <c r="T319" s="53">
        <f ca="1">--(GateFacts[[#This Row],[رقم البوابة]]=GateFacts[[#This Row],[البوابة الحالية للمشروع]])</f>
        <v>0</v>
      </c>
      <c r="U319" s="53">
        <f ca="1">IF(AND(GateFacts[[#This Row],[الحالة]]="مكتمل",COUNTIFS(GateFacts[رقم المشروع],GateFacts[[#This Row],[رقم المشروع]],GateFacts[رقم البوابة],"&lt;"&amp;GateFacts[[#This Row],[رقم البوابة]],GateFacts[منجزة],0)&gt;0),1,0)</f>
        <v>0</v>
      </c>
      <c r="V319" s="53" t="e">
        <f>SUBTOTAL(103,GateFacts[[#This Row],[م]])*OR(SelRegion="الكل",GateFacts[[#This Row],[المنطقة]]=SelRegion)</f>
        <v>#REF!</v>
      </c>
      <c r="W319" s="74" t="str" cm="1">
        <f t="array" ref="W319">IF(ISNUMBER(GateFacts[[#This Row],[صف المصدر]]),INDEX(Table15[],GateFacts[[#This Row],[صف المصدر]],16),"")</f>
        <v>الشمالي الغربي</v>
      </c>
    </row>
    <row r="320" spans="1:23" x14ac:dyDescent="0.4">
      <c r="A320" s="53" cm="1">
        <f t="array" ref="A320">ROW()-ROW(GateFacts[#Headers])</f>
        <v>319</v>
      </c>
      <c r="B320" s="53">
        <f>INT((GateFacts[[#This Row],[م]]-1)/8)+1</f>
        <v>40</v>
      </c>
      <c r="C320" s="53">
        <f>MOD(GateFacts[[#This Row],[م]]-1,8)+1</f>
        <v>7</v>
      </c>
      <c r="D320" s="53" cm="1">
        <f t="array" ref="D320">IFERROR(INDEX(_xlfn.ANCHORARRAY(Settings!$H$2),GateFacts[[#This Row],[رقم المشروع]]),"")</f>
        <v>237</v>
      </c>
      <c r="E320" s="53" t="str" cm="1">
        <f t="array" ref="E320">INDEX(Table15[],GateFacts[[#This Row],[صف المصدر]],14)&amp;""</f>
        <v>P1509-1</v>
      </c>
      <c r="F320" s="53" t="str" cm="1">
        <f t="array" ref="F320">INDEX(Table15[],GateFacts[[#This Row],[صف المصدر]],15)&amp;""</f>
        <v>مشروع تنفيذ شبكات وخطوط رئيسية للمياه باحياء شرق تبوك ( الجزء الأول )</v>
      </c>
      <c r="G320" s="53" t="str" cm="1">
        <f t="array" ref="G320">INDEX(Table15[],GateFacts[[#This Row],[صف المصدر]],17)&amp;""</f>
        <v>تبوك</v>
      </c>
      <c r="H320" s="58">
        <f>N(INDEX(Table15[],GateFacts[[#This Row],[صف المصدر]],18))</f>
        <v>143750000</v>
      </c>
      <c r="I320" s="53" t="str" cm="1">
        <f t="array" ref="I320">_xlfn.LET(_xlpm.x,TRIM(INDEX(Table15[],GateFacts[[#This Row],[صف المصدر]],22)&amp;""),IF(_xlpm.x="","غير محدد",_xlpm.x))</f>
        <v>إعادة طرح</v>
      </c>
      <c r="J320" s="53" t="str">
        <f>"بوابة "&amp;GateFacts[[#This Row],[رقم البوابة]]</f>
        <v>بوابة 7</v>
      </c>
      <c r="K320" s="53" t="str" cm="1">
        <f t="array" ref="K320">INDEX(Settings!$E$2:$E$9,GateFacts[[#This Row],[رقم البوابة]])</f>
        <v>الاختبارات التشغيلية</v>
      </c>
      <c r="L320" s="53" t="str" cm="1">
        <f t="array" ref="L320">_xlfn.LET(_xlpm.c,INDEX(Table15[],GateFacts[[#This Row],[صف المصدر]],9-GateFacts[[#This Row],[رقم البوابة]]),IF(ISBLANK(_xlpm.c),"",_xlpm.c))</f>
        <v/>
      </c>
      <c r="M32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0" s="56" t="str" cm="1">
        <f t="array" ref="N320">_xlfn.LET(_xlpm.r,GateFacts[[#This Row],[صف المصدر]],_xlpm.g,GateFacts[[#This Row],[رقم البوابة]],_xlpm.pd,IF(AND(ISNUMBER(_xlpm.r),_xlpm.g&gt;=6,_xlpm.g&lt;=8),INDEX(Table15[],_xlpm.r,19+_xlpm.g),""),IF(ISNUMBER(_xlpm.pd),_xlpm.pd,""))</f>
        <v/>
      </c>
      <c r="O3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0" s="53" t="str">
        <f ca="1">IF(ISNUMBER(GateFacts[[#This Row],[تاريخ البوابة]]),GateFacts[[#This Row],[تاريخ البوابة]]-TODAY(),"")</f>
        <v/>
      </c>
      <c r="Q320" s="53" t="str">
        <f>IF(ISNUMBER(GateFacts[[#This Row],[تاريخ البوابة]]),TEXT(GateFacts[[#This Row],[تاريخ البوابة]],"yyyy-mm"),"بدون تاريخ")</f>
        <v>بدون تاريخ</v>
      </c>
      <c r="R320" s="53">
        <f ca="1">--OR(GateFacts[[#This Row],[الحالة]]="مكتمل",GateFacts[[#This Row],[الحالة]]="لا ينطبق")</f>
        <v>0</v>
      </c>
      <c r="S320" s="53">
        <f ca="1">_xlfn.LET(_xlpm.m,_xlfn.MINIFS(GateFacts[رقم البوابة],GateFacts[رقم المشروع],GateFacts[[#This Row],[رقم المشروع]],GateFacts[منجزة],0),IF(_xlpm.m=0,9,_xlpm.m))</f>
        <v>5</v>
      </c>
      <c r="T320" s="53">
        <f ca="1">--(GateFacts[[#This Row],[رقم البوابة]]=GateFacts[[#This Row],[البوابة الحالية للمشروع]])</f>
        <v>0</v>
      </c>
      <c r="U320" s="53">
        <f ca="1">IF(AND(GateFacts[[#This Row],[الحالة]]="مكتمل",COUNTIFS(GateFacts[رقم المشروع],GateFacts[[#This Row],[رقم المشروع]],GateFacts[رقم البوابة],"&lt;"&amp;GateFacts[[#This Row],[رقم البوابة]],GateFacts[منجزة],0)&gt;0),1,0)</f>
        <v>0</v>
      </c>
      <c r="V320" s="53" t="e">
        <f>SUBTOTAL(103,GateFacts[[#This Row],[م]])*OR(SelRegion="الكل",GateFacts[[#This Row],[المنطقة]]=SelRegion)</f>
        <v>#REF!</v>
      </c>
      <c r="W320" s="74" t="str" cm="1">
        <f t="array" ref="W320">IF(ISNUMBER(GateFacts[[#This Row],[صف المصدر]]),INDEX(Table15[],GateFacts[[#This Row],[صف المصدر]],16),"")</f>
        <v>الشمالي الغربي</v>
      </c>
    </row>
    <row r="321" spans="1:23" x14ac:dyDescent="0.4">
      <c r="A321" s="53" cm="1">
        <f t="array" ref="A321">ROW()-ROW(GateFacts[#Headers])</f>
        <v>320</v>
      </c>
      <c r="B321" s="53">
        <f>INT((GateFacts[[#This Row],[م]]-1)/8)+1</f>
        <v>40</v>
      </c>
      <c r="C321" s="53">
        <f>MOD(GateFacts[[#This Row],[م]]-1,8)+1</f>
        <v>8</v>
      </c>
      <c r="D321" s="53" cm="1">
        <f t="array" ref="D321">IFERROR(INDEX(_xlfn.ANCHORARRAY(Settings!$H$2),GateFacts[[#This Row],[رقم المشروع]]),"")</f>
        <v>237</v>
      </c>
      <c r="E321" s="53" t="str" cm="1">
        <f t="array" ref="E321">INDEX(Table15[],GateFacts[[#This Row],[صف المصدر]],14)&amp;""</f>
        <v>P1509-1</v>
      </c>
      <c r="F321" s="53" t="str" cm="1">
        <f t="array" ref="F321">INDEX(Table15[],GateFacts[[#This Row],[صف المصدر]],15)&amp;""</f>
        <v>مشروع تنفيذ شبكات وخطوط رئيسية للمياه باحياء شرق تبوك ( الجزء الأول )</v>
      </c>
      <c r="G321" s="53" t="str" cm="1">
        <f t="array" ref="G321">INDEX(Table15[],GateFacts[[#This Row],[صف المصدر]],17)&amp;""</f>
        <v>تبوك</v>
      </c>
      <c r="H321" s="58">
        <f>N(INDEX(Table15[],GateFacts[[#This Row],[صف المصدر]],18))</f>
        <v>143750000</v>
      </c>
      <c r="I321" s="53" t="str" cm="1">
        <f t="array" ref="I321">_xlfn.LET(_xlpm.x,TRIM(INDEX(Table15[],GateFacts[[#This Row],[صف المصدر]],22)&amp;""),IF(_xlpm.x="","غير محدد",_xlpm.x))</f>
        <v>إعادة طرح</v>
      </c>
      <c r="J321" s="53" t="str">
        <f>"بوابة "&amp;GateFacts[[#This Row],[رقم البوابة]]</f>
        <v>بوابة 8</v>
      </c>
      <c r="K321" s="53" t="str" cm="1">
        <f t="array" ref="K321">INDEX(Settings!$E$2:$E$9,GateFacts[[#This Row],[رقم البوابة]])</f>
        <v>التسليم و الاغلاق</v>
      </c>
      <c r="L321" s="53" t="str" cm="1">
        <f t="array" ref="L321">_xlfn.LET(_xlpm.c,INDEX(Table15[],GateFacts[[#This Row],[صف المصدر]],9-GateFacts[[#This Row],[رقم البوابة]]),IF(ISBLANK(_xlpm.c),"",_xlpm.c))</f>
        <v/>
      </c>
      <c r="M32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1" s="56" t="str" cm="1">
        <f t="array" ref="N321">_xlfn.LET(_xlpm.r,GateFacts[[#This Row],[صف المصدر]],_xlpm.g,GateFacts[[#This Row],[رقم البوابة]],_xlpm.pd,IF(AND(ISNUMBER(_xlpm.r),_xlpm.g&gt;=6,_xlpm.g&lt;=8),INDEX(Table15[],_xlpm.r,19+_xlpm.g),""),IF(ISNUMBER(_xlpm.pd),_xlpm.pd,""))</f>
        <v/>
      </c>
      <c r="O3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1" s="53" t="str">
        <f ca="1">IF(ISNUMBER(GateFacts[[#This Row],[تاريخ البوابة]]),GateFacts[[#This Row],[تاريخ البوابة]]-TODAY(),"")</f>
        <v/>
      </c>
      <c r="Q321" s="53" t="str">
        <f>IF(ISNUMBER(GateFacts[[#This Row],[تاريخ البوابة]]),TEXT(GateFacts[[#This Row],[تاريخ البوابة]],"yyyy-mm"),"بدون تاريخ")</f>
        <v>بدون تاريخ</v>
      </c>
      <c r="R321" s="53">
        <f ca="1">--OR(GateFacts[[#This Row],[الحالة]]="مكتمل",GateFacts[[#This Row],[الحالة]]="لا ينطبق")</f>
        <v>0</v>
      </c>
      <c r="S321" s="53">
        <f ca="1">_xlfn.LET(_xlpm.m,_xlfn.MINIFS(GateFacts[رقم البوابة],GateFacts[رقم المشروع],GateFacts[[#This Row],[رقم المشروع]],GateFacts[منجزة],0),IF(_xlpm.m=0,9,_xlpm.m))</f>
        <v>5</v>
      </c>
      <c r="T321" s="53">
        <f ca="1">--(GateFacts[[#This Row],[رقم البوابة]]=GateFacts[[#This Row],[البوابة الحالية للمشروع]])</f>
        <v>0</v>
      </c>
      <c r="U321" s="53">
        <f ca="1">IF(AND(GateFacts[[#This Row],[الحالة]]="مكتمل",COUNTIFS(GateFacts[رقم المشروع],GateFacts[[#This Row],[رقم المشروع]],GateFacts[رقم البوابة],"&lt;"&amp;GateFacts[[#This Row],[رقم البوابة]],GateFacts[منجزة],0)&gt;0),1,0)</f>
        <v>0</v>
      </c>
      <c r="V321" s="53" t="e">
        <f>SUBTOTAL(103,GateFacts[[#This Row],[م]])*OR(SelRegion="الكل",GateFacts[[#This Row],[المنطقة]]=SelRegion)</f>
        <v>#REF!</v>
      </c>
      <c r="W321" s="74" t="str" cm="1">
        <f t="array" ref="W321">IF(ISNUMBER(GateFacts[[#This Row],[صف المصدر]]),INDEX(Table15[],GateFacts[[#This Row],[صف المصدر]],16),"")</f>
        <v>الشمالي الغربي</v>
      </c>
    </row>
    <row r="322" spans="1:23" x14ac:dyDescent="0.4">
      <c r="A322" s="53" cm="1">
        <f t="array" ref="A322">ROW()-ROW(GateFacts[#Headers])</f>
        <v>321</v>
      </c>
      <c r="B322" s="53">
        <f>INT((GateFacts[[#This Row],[م]]-1)/8)+1</f>
        <v>41</v>
      </c>
      <c r="C322" s="53">
        <f>MOD(GateFacts[[#This Row],[م]]-1,8)+1</f>
        <v>1</v>
      </c>
      <c r="D322" s="53" cm="1">
        <f t="array" ref="D322">IFERROR(INDEX(_xlfn.ANCHORARRAY(Settings!$H$2),GateFacts[[#This Row],[رقم المشروع]]),"")</f>
        <v>238</v>
      </c>
      <c r="E322" s="53" t="str" cm="1">
        <f t="array" ref="E322">INDEX(Table15[],GateFacts[[#This Row],[صف المصدر]],14)&amp;""</f>
        <v>P1501</v>
      </c>
      <c r="F322" s="53" t="str" cm="1">
        <f t="array" ref="F322">INDEX(Table15[],GateFacts[[#This Row],[صف المصدر]],15)&amp;""</f>
        <v>انشاء خزانات تشغيلية في مدينة تبوك في مواقع السنابل والشفا بمدينة تبوك</v>
      </c>
      <c r="G322" s="53" t="str" cm="1">
        <f t="array" ref="G322">INDEX(Table15[],GateFacts[[#This Row],[صف المصدر]],17)&amp;""</f>
        <v>تبوك</v>
      </c>
      <c r="H322" s="58">
        <f>N(INDEX(Table15[],GateFacts[[#This Row],[صف المصدر]],18))</f>
        <v>126259213.96599999</v>
      </c>
      <c r="I322" s="53" t="str" cm="1">
        <f t="array" ref="I322">_xlfn.LET(_xlpm.x,TRIM(INDEX(Table15[],GateFacts[[#This Row],[صف المصدر]],22)&amp;""),IF(_xlpm.x="","غير محدد",_xlpm.x))</f>
        <v>تعزيز التكاليف</v>
      </c>
      <c r="J322" s="53" t="str">
        <f>"بوابة "&amp;GateFacts[[#This Row],[رقم البوابة]]</f>
        <v>بوابة 1</v>
      </c>
      <c r="K322" s="53" t="str" cm="1">
        <f t="array" ref="K322">INDEX(Settings!$E$2:$E$9,GateFacts[[#This Row],[رقم البوابة]])</f>
        <v>تخطيط استراتيجي</v>
      </c>
      <c r="L322" s="53" t="str" cm="1">
        <f t="array" ref="L322">_xlfn.LET(_xlpm.c,INDEX(Table15[],GateFacts[[#This Row],[صف المصدر]],9-GateFacts[[#This Row],[رقم البوابة]]),IF(ISBLANK(_xlpm.c),"",_xlpm.c))</f>
        <v>مكتمل</v>
      </c>
      <c r="M3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22" s="56" t="str" cm="1">
        <f t="array" ref="N322">_xlfn.LET(_xlpm.r,GateFacts[[#This Row],[صف المصدر]],_xlpm.g,GateFacts[[#This Row],[رقم البوابة]],_xlpm.pd,IF(AND(ISNUMBER(_xlpm.r),_xlpm.g&gt;=6,_xlpm.g&lt;=8),INDEX(Table15[],_xlpm.r,19+_xlpm.g),""),IF(ISNUMBER(_xlpm.pd),_xlpm.pd,""))</f>
        <v/>
      </c>
      <c r="O3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22" s="53" t="str">
        <f ca="1">IF(ISNUMBER(GateFacts[[#This Row],[تاريخ البوابة]]),GateFacts[[#This Row],[تاريخ البوابة]]-TODAY(),"")</f>
        <v/>
      </c>
      <c r="Q322" s="53" t="str">
        <f>IF(ISNUMBER(GateFacts[[#This Row],[تاريخ البوابة]]),TEXT(GateFacts[[#This Row],[تاريخ البوابة]],"yyyy-mm"),"بدون تاريخ")</f>
        <v>بدون تاريخ</v>
      </c>
      <c r="R322" s="53">
        <f ca="1">--OR(GateFacts[[#This Row],[الحالة]]="مكتمل",GateFacts[[#This Row],[الحالة]]="لا ينطبق")</f>
        <v>1</v>
      </c>
      <c r="S322" s="53">
        <f ca="1">_xlfn.LET(_xlpm.m,_xlfn.MINIFS(GateFacts[رقم البوابة],GateFacts[رقم المشروع],GateFacts[[#This Row],[رقم المشروع]],GateFacts[منجزة],0),IF(_xlpm.m=0,9,_xlpm.m))</f>
        <v>5</v>
      </c>
      <c r="T322" s="53">
        <f ca="1">--(GateFacts[[#This Row],[رقم البوابة]]=GateFacts[[#This Row],[البوابة الحالية للمشروع]])</f>
        <v>0</v>
      </c>
      <c r="U322" s="53">
        <f ca="1">IF(AND(GateFacts[[#This Row],[الحالة]]="مكتمل",COUNTIFS(GateFacts[رقم المشروع],GateFacts[[#This Row],[رقم المشروع]],GateFacts[رقم البوابة],"&lt;"&amp;GateFacts[[#This Row],[رقم البوابة]],GateFacts[منجزة],0)&gt;0),1,0)</f>
        <v>0</v>
      </c>
      <c r="V322" s="53" t="e">
        <f>SUBTOTAL(103,GateFacts[[#This Row],[م]])*OR(SelRegion="الكل",GateFacts[[#This Row],[المنطقة]]=SelRegion)</f>
        <v>#REF!</v>
      </c>
      <c r="W322" s="74" t="str" cm="1">
        <f t="array" ref="W322">IF(ISNUMBER(GateFacts[[#This Row],[صف المصدر]]),INDEX(Table15[],GateFacts[[#This Row],[صف المصدر]],16),"")</f>
        <v>الشمالي الغربي</v>
      </c>
    </row>
    <row r="323" spans="1:23" x14ac:dyDescent="0.4">
      <c r="A323" s="53" cm="1">
        <f t="array" ref="A323">ROW()-ROW(GateFacts[#Headers])</f>
        <v>322</v>
      </c>
      <c r="B323" s="53">
        <f>INT((GateFacts[[#This Row],[م]]-1)/8)+1</f>
        <v>41</v>
      </c>
      <c r="C323" s="53">
        <f>MOD(GateFacts[[#This Row],[م]]-1,8)+1</f>
        <v>2</v>
      </c>
      <c r="D323" s="53" cm="1">
        <f t="array" ref="D323">IFERROR(INDEX(_xlfn.ANCHORARRAY(Settings!$H$2),GateFacts[[#This Row],[رقم المشروع]]),"")</f>
        <v>238</v>
      </c>
      <c r="E323" s="53" t="str" cm="1">
        <f t="array" ref="E323">INDEX(Table15[],GateFacts[[#This Row],[صف المصدر]],14)&amp;""</f>
        <v>P1501</v>
      </c>
      <c r="F323" s="53" t="str" cm="1">
        <f t="array" ref="F323">INDEX(Table15[],GateFacts[[#This Row],[صف المصدر]],15)&amp;""</f>
        <v>انشاء خزانات تشغيلية في مدينة تبوك في مواقع السنابل والشفا بمدينة تبوك</v>
      </c>
      <c r="G323" s="53" t="str" cm="1">
        <f t="array" ref="G323">INDEX(Table15[],GateFacts[[#This Row],[صف المصدر]],17)&amp;""</f>
        <v>تبوك</v>
      </c>
      <c r="H323" s="58">
        <f>N(INDEX(Table15[],GateFacts[[#This Row],[صف المصدر]],18))</f>
        <v>126259213.96599999</v>
      </c>
      <c r="I323" s="53" t="str" cm="1">
        <f t="array" ref="I323">_xlfn.LET(_xlpm.x,TRIM(INDEX(Table15[],GateFacts[[#This Row],[صف المصدر]],22)&amp;""),IF(_xlpm.x="","غير محدد",_xlpm.x))</f>
        <v>تعزيز التكاليف</v>
      </c>
      <c r="J323" s="53" t="str">
        <f>"بوابة "&amp;GateFacts[[#This Row],[رقم البوابة]]</f>
        <v>بوابة 2</v>
      </c>
      <c r="K323" s="53" t="str" cm="1">
        <f t="array" ref="K323">INDEX(Settings!$E$2:$E$9,GateFacts[[#This Row],[رقم البوابة]])</f>
        <v>التخطيط الاولي</v>
      </c>
      <c r="L323" s="53" t="str" cm="1">
        <f t="array" ref="L323">_xlfn.LET(_xlpm.c,INDEX(Table15[],GateFacts[[#This Row],[صف المصدر]],9-GateFacts[[#This Row],[رقم البوابة]]),IF(ISBLANK(_xlpm.c),"",_xlpm.c))</f>
        <v>مكتمل</v>
      </c>
      <c r="M32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23" s="56" t="str" cm="1">
        <f t="array" ref="N323">_xlfn.LET(_xlpm.r,GateFacts[[#This Row],[صف المصدر]],_xlpm.g,GateFacts[[#This Row],[رقم البوابة]],_xlpm.pd,IF(AND(ISNUMBER(_xlpm.r),_xlpm.g&gt;=6,_xlpm.g&lt;=8),INDEX(Table15[],_xlpm.r,19+_xlpm.g),""),IF(ISNUMBER(_xlpm.pd),_xlpm.pd,""))</f>
        <v/>
      </c>
      <c r="O3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23" s="53" t="str">
        <f ca="1">IF(ISNUMBER(GateFacts[[#This Row],[تاريخ البوابة]]),GateFacts[[#This Row],[تاريخ البوابة]]-TODAY(),"")</f>
        <v/>
      </c>
      <c r="Q323" s="53" t="str">
        <f>IF(ISNUMBER(GateFacts[[#This Row],[تاريخ البوابة]]),TEXT(GateFacts[[#This Row],[تاريخ البوابة]],"yyyy-mm"),"بدون تاريخ")</f>
        <v>بدون تاريخ</v>
      </c>
      <c r="R323" s="53">
        <f ca="1">--OR(GateFacts[[#This Row],[الحالة]]="مكتمل",GateFacts[[#This Row],[الحالة]]="لا ينطبق")</f>
        <v>1</v>
      </c>
      <c r="S323" s="53">
        <f ca="1">_xlfn.LET(_xlpm.m,_xlfn.MINIFS(GateFacts[رقم البوابة],GateFacts[رقم المشروع],GateFacts[[#This Row],[رقم المشروع]],GateFacts[منجزة],0),IF(_xlpm.m=0,9,_xlpm.m))</f>
        <v>5</v>
      </c>
      <c r="T323" s="53">
        <f ca="1">--(GateFacts[[#This Row],[رقم البوابة]]=GateFacts[[#This Row],[البوابة الحالية للمشروع]])</f>
        <v>0</v>
      </c>
      <c r="U323" s="53">
        <f ca="1">IF(AND(GateFacts[[#This Row],[الحالة]]="مكتمل",COUNTIFS(GateFacts[رقم المشروع],GateFacts[[#This Row],[رقم المشروع]],GateFacts[رقم البوابة],"&lt;"&amp;GateFacts[[#This Row],[رقم البوابة]],GateFacts[منجزة],0)&gt;0),1,0)</f>
        <v>0</v>
      </c>
      <c r="V323" s="53" t="e">
        <f>SUBTOTAL(103,GateFacts[[#This Row],[م]])*OR(SelRegion="الكل",GateFacts[[#This Row],[المنطقة]]=SelRegion)</f>
        <v>#REF!</v>
      </c>
      <c r="W323" s="74" t="str" cm="1">
        <f t="array" ref="W323">IF(ISNUMBER(GateFacts[[#This Row],[صف المصدر]]),INDEX(Table15[],GateFacts[[#This Row],[صف المصدر]],16),"")</f>
        <v>الشمالي الغربي</v>
      </c>
    </row>
    <row r="324" spans="1:23" x14ac:dyDescent="0.4">
      <c r="A324" s="53" cm="1">
        <f t="array" ref="A324">ROW()-ROW(GateFacts[#Headers])</f>
        <v>323</v>
      </c>
      <c r="B324" s="53">
        <f>INT((GateFacts[[#This Row],[م]]-1)/8)+1</f>
        <v>41</v>
      </c>
      <c r="C324" s="53">
        <f>MOD(GateFacts[[#This Row],[م]]-1,8)+1</f>
        <v>3</v>
      </c>
      <c r="D324" s="53" cm="1">
        <f t="array" ref="D324">IFERROR(INDEX(_xlfn.ANCHORARRAY(Settings!$H$2),GateFacts[[#This Row],[رقم المشروع]]),"")</f>
        <v>238</v>
      </c>
      <c r="E324" s="53" t="str" cm="1">
        <f t="array" ref="E324">INDEX(Table15[],GateFacts[[#This Row],[صف المصدر]],14)&amp;""</f>
        <v>P1501</v>
      </c>
      <c r="F324" s="53" t="str" cm="1">
        <f t="array" ref="F324">INDEX(Table15[],GateFacts[[#This Row],[صف المصدر]],15)&amp;""</f>
        <v>انشاء خزانات تشغيلية في مدينة تبوك في مواقع السنابل والشفا بمدينة تبوك</v>
      </c>
      <c r="G324" s="53" t="str" cm="1">
        <f t="array" ref="G324">INDEX(Table15[],GateFacts[[#This Row],[صف المصدر]],17)&amp;""</f>
        <v>تبوك</v>
      </c>
      <c r="H324" s="58">
        <f>N(INDEX(Table15[],GateFacts[[#This Row],[صف المصدر]],18))</f>
        <v>126259213.96599999</v>
      </c>
      <c r="I324" s="53" t="str" cm="1">
        <f t="array" ref="I324">_xlfn.LET(_xlpm.x,TRIM(INDEX(Table15[],GateFacts[[#This Row],[صف المصدر]],22)&amp;""),IF(_xlpm.x="","غير محدد",_xlpm.x))</f>
        <v>تعزيز التكاليف</v>
      </c>
      <c r="J324" s="53" t="str">
        <f>"بوابة "&amp;GateFacts[[#This Row],[رقم البوابة]]</f>
        <v>بوابة 3</v>
      </c>
      <c r="K324" s="53" t="str" cm="1">
        <f t="array" ref="K324">INDEX(Settings!$E$2:$E$9,GateFacts[[#This Row],[رقم البوابة]])</f>
        <v>الطرح للتصميم</v>
      </c>
      <c r="L324" s="53" t="str" cm="1">
        <f t="array" ref="L324">_xlfn.LET(_xlpm.c,INDEX(Table15[],GateFacts[[#This Row],[صف المصدر]],9-GateFacts[[#This Row],[رقم البوابة]]),IF(ISBLANK(_xlpm.c),"",_xlpm.c))</f>
        <v>لا ينطبق</v>
      </c>
      <c r="M32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24" s="56" t="str" cm="1">
        <f t="array" ref="N324">_xlfn.LET(_xlpm.r,GateFacts[[#This Row],[صف المصدر]],_xlpm.g,GateFacts[[#This Row],[رقم البوابة]],_xlpm.pd,IF(AND(ISNUMBER(_xlpm.r),_xlpm.g&gt;=6,_xlpm.g&lt;=8),INDEX(Table15[],_xlpm.r,19+_xlpm.g),""),IF(ISNUMBER(_xlpm.pd),_xlpm.pd,""))</f>
        <v/>
      </c>
      <c r="O3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24" s="53" t="str">
        <f ca="1">IF(ISNUMBER(GateFacts[[#This Row],[تاريخ البوابة]]),GateFacts[[#This Row],[تاريخ البوابة]]-TODAY(),"")</f>
        <v/>
      </c>
      <c r="Q324" s="53" t="str">
        <f>IF(ISNUMBER(GateFacts[[#This Row],[تاريخ البوابة]]),TEXT(GateFacts[[#This Row],[تاريخ البوابة]],"yyyy-mm"),"بدون تاريخ")</f>
        <v>بدون تاريخ</v>
      </c>
      <c r="R324" s="53">
        <f ca="1">--OR(GateFacts[[#This Row],[الحالة]]="مكتمل",GateFacts[[#This Row],[الحالة]]="لا ينطبق")</f>
        <v>1</v>
      </c>
      <c r="S324" s="53">
        <f ca="1">_xlfn.LET(_xlpm.m,_xlfn.MINIFS(GateFacts[رقم البوابة],GateFacts[رقم المشروع],GateFacts[[#This Row],[رقم المشروع]],GateFacts[منجزة],0),IF(_xlpm.m=0,9,_xlpm.m))</f>
        <v>5</v>
      </c>
      <c r="T324" s="53">
        <f ca="1">--(GateFacts[[#This Row],[رقم البوابة]]=GateFacts[[#This Row],[البوابة الحالية للمشروع]])</f>
        <v>0</v>
      </c>
      <c r="U324" s="53">
        <f ca="1">IF(AND(GateFacts[[#This Row],[الحالة]]="مكتمل",COUNTIFS(GateFacts[رقم المشروع],GateFacts[[#This Row],[رقم المشروع]],GateFacts[رقم البوابة],"&lt;"&amp;GateFacts[[#This Row],[رقم البوابة]],GateFacts[منجزة],0)&gt;0),1,0)</f>
        <v>0</v>
      </c>
      <c r="V324" s="53" t="e">
        <f>SUBTOTAL(103,GateFacts[[#This Row],[م]])*OR(SelRegion="الكل",GateFacts[[#This Row],[المنطقة]]=SelRegion)</f>
        <v>#REF!</v>
      </c>
      <c r="W324" s="74" t="str" cm="1">
        <f t="array" ref="W324">IF(ISNUMBER(GateFacts[[#This Row],[صف المصدر]]),INDEX(Table15[],GateFacts[[#This Row],[صف المصدر]],16),"")</f>
        <v>الشمالي الغربي</v>
      </c>
    </row>
    <row r="325" spans="1:23" x14ac:dyDescent="0.4">
      <c r="A325" s="53" cm="1">
        <f t="array" ref="A325">ROW()-ROW(GateFacts[#Headers])</f>
        <v>324</v>
      </c>
      <c r="B325" s="53">
        <f>INT((GateFacts[[#This Row],[م]]-1)/8)+1</f>
        <v>41</v>
      </c>
      <c r="C325" s="53">
        <f>MOD(GateFacts[[#This Row],[م]]-1,8)+1</f>
        <v>4</v>
      </c>
      <c r="D325" s="53" cm="1">
        <f t="array" ref="D325">IFERROR(INDEX(_xlfn.ANCHORARRAY(Settings!$H$2),GateFacts[[#This Row],[رقم المشروع]]),"")</f>
        <v>238</v>
      </c>
      <c r="E325" s="53" t="str" cm="1">
        <f t="array" ref="E325">INDEX(Table15[],GateFacts[[#This Row],[صف المصدر]],14)&amp;""</f>
        <v>P1501</v>
      </c>
      <c r="F325" s="53" t="str" cm="1">
        <f t="array" ref="F325">INDEX(Table15[],GateFacts[[#This Row],[صف المصدر]],15)&amp;""</f>
        <v>انشاء خزانات تشغيلية في مدينة تبوك في مواقع السنابل والشفا بمدينة تبوك</v>
      </c>
      <c r="G325" s="53" t="str" cm="1">
        <f t="array" ref="G325">INDEX(Table15[],GateFacts[[#This Row],[صف المصدر]],17)&amp;""</f>
        <v>تبوك</v>
      </c>
      <c r="H325" s="58">
        <f>N(INDEX(Table15[],GateFacts[[#This Row],[صف المصدر]],18))</f>
        <v>126259213.96599999</v>
      </c>
      <c r="I325" s="53" t="str" cm="1">
        <f t="array" ref="I325">_xlfn.LET(_xlpm.x,TRIM(INDEX(Table15[],GateFacts[[#This Row],[صف المصدر]],22)&amp;""),IF(_xlpm.x="","غير محدد",_xlpm.x))</f>
        <v>تعزيز التكاليف</v>
      </c>
      <c r="J325" s="53" t="str">
        <f>"بوابة "&amp;GateFacts[[#This Row],[رقم البوابة]]</f>
        <v>بوابة 4</v>
      </c>
      <c r="K325" s="53" t="str" cm="1">
        <f t="array" ref="K325">INDEX(Settings!$E$2:$E$9,GateFacts[[#This Row],[رقم البوابة]])</f>
        <v>التصميم</v>
      </c>
      <c r="L325" s="53" t="str" cm="1">
        <f t="array" ref="L325">_xlfn.LET(_xlpm.c,INDEX(Table15[],GateFacts[[#This Row],[صف المصدر]],9-GateFacts[[#This Row],[رقم البوابة]]),IF(ISBLANK(_xlpm.c),"",_xlpm.c))</f>
        <v>مكتمل</v>
      </c>
      <c r="M32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25" s="56" t="str" cm="1">
        <f t="array" ref="N325">_xlfn.LET(_xlpm.r,GateFacts[[#This Row],[صف المصدر]],_xlpm.g,GateFacts[[#This Row],[رقم البوابة]],_xlpm.pd,IF(AND(ISNUMBER(_xlpm.r),_xlpm.g&gt;=6,_xlpm.g&lt;=8),INDEX(Table15[],_xlpm.r,19+_xlpm.g),""),IF(ISNUMBER(_xlpm.pd),_xlpm.pd,""))</f>
        <v/>
      </c>
      <c r="O3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25" s="53" t="str">
        <f ca="1">IF(ISNUMBER(GateFacts[[#This Row],[تاريخ البوابة]]),GateFacts[[#This Row],[تاريخ البوابة]]-TODAY(),"")</f>
        <v/>
      </c>
      <c r="Q325" s="53" t="str">
        <f>IF(ISNUMBER(GateFacts[[#This Row],[تاريخ البوابة]]),TEXT(GateFacts[[#This Row],[تاريخ البوابة]],"yyyy-mm"),"بدون تاريخ")</f>
        <v>بدون تاريخ</v>
      </c>
      <c r="R325" s="53">
        <f ca="1">--OR(GateFacts[[#This Row],[الحالة]]="مكتمل",GateFacts[[#This Row],[الحالة]]="لا ينطبق")</f>
        <v>1</v>
      </c>
      <c r="S325" s="53">
        <f ca="1">_xlfn.LET(_xlpm.m,_xlfn.MINIFS(GateFacts[رقم البوابة],GateFacts[رقم المشروع],GateFacts[[#This Row],[رقم المشروع]],GateFacts[منجزة],0),IF(_xlpm.m=0,9,_xlpm.m))</f>
        <v>5</v>
      </c>
      <c r="T325" s="53">
        <f ca="1">--(GateFacts[[#This Row],[رقم البوابة]]=GateFacts[[#This Row],[البوابة الحالية للمشروع]])</f>
        <v>0</v>
      </c>
      <c r="U325" s="53">
        <f ca="1">IF(AND(GateFacts[[#This Row],[الحالة]]="مكتمل",COUNTIFS(GateFacts[رقم المشروع],GateFacts[[#This Row],[رقم المشروع]],GateFacts[رقم البوابة],"&lt;"&amp;GateFacts[[#This Row],[رقم البوابة]],GateFacts[منجزة],0)&gt;0),1,0)</f>
        <v>0</v>
      </c>
      <c r="V325" s="53" t="e">
        <f>SUBTOTAL(103,GateFacts[[#This Row],[م]])*OR(SelRegion="الكل",GateFacts[[#This Row],[المنطقة]]=SelRegion)</f>
        <v>#REF!</v>
      </c>
      <c r="W325" s="74" t="str" cm="1">
        <f t="array" ref="W325">IF(ISNUMBER(GateFacts[[#This Row],[صف المصدر]]),INDEX(Table15[],GateFacts[[#This Row],[صف المصدر]],16),"")</f>
        <v>الشمالي الغربي</v>
      </c>
    </row>
    <row r="326" spans="1:23" x14ac:dyDescent="0.4">
      <c r="A326" s="53" cm="1">
        <f t="array" ref="A326">ROW()-ROW(GateFacts[#Headers])</f>
        <v>325</v>
      </c>
      <c r="B326" s="53">
        <f>INT((GateFacts[[#This Row],[م]]-1)/8)+1</f>
        <v>41</v>
      </c>
      <c r="C326" s="53">
        <f>MOD(GateFacts[[#This Row],[م]]-1,8)+1</f>
        <v>5</v>
      </c>
      <c r="D326" s="53" cm="1">
        <f t="array" ref="D326">IFERROR(INDEX(_xlfn.ANCHORARRAY(Settings!$H$2),GateFacts[[#This Row],[رقم المشروع]]),"")</f>
        <v>238</v>
      </c>
      <c r="E326" s="53" t="str" cm="1">
        <f t="array" ref="E326">INDEX(Table15[],GateFacts[[#This Row],[صف المصدر]],14)&amp;""</f>
        <v>P1501</v>
      </c>
      <c r="F326" s="53" t="str" cm="1">
        <f t="array" ref="F326">INDEX(Table15[],GateFacts[[#This Row],[صف المصدر]],15)&amp;""</f>
        <v>انشاء خزانات تشغيلية في مدينة تبوك في مواقع السنابل والشفا بمدينة تبوك</v>
      </c>
      <c r="G326" s="53" t="str" cm="1">
        <f t="array" ref="G326">INDEX(Table15[],GateFacts[[#This Row],[صف المصدر]],17)&amp;""</f>
        <v>تبوك</v>
      </c>
      <c r="H326" s="58">
        <f>N(INDEX(Table15[],GateFacts[[#This Row],[صف المصدر]],18))</f>
        <v>126259213.96599999</v>
      </c>
      <c r="I326" s="53" t="str" cm="1">
        <f t="array" ref="I326">_xlfn.LET(_xlpm.x,TRIM(INDEX(Table15[],GateFacts[[#This Row],[صف المصدر]],22)&amp;""),IF(_xlpm.x="","غير محدد",_xlpm.x))</f>
        <v>تعزيز التكاليف</v>
      </c>
      <c r="J326" s="53" t="str">
        <f>"بوابة "&amp;GateFacts[[#This Row],[رقم البوابة]]</f>
        <v>بوابة 5</v>
      </c>
      <c r="K326" s="53" t="str" cm="1">
        <f t="array" ref="K326">INDEX(Settings!$E$2:$E$9,GateFacts[[#This Row],[رقم البوابة]])</f>
        <v>الطرح للتنفيذ</v>
      </c>
      <c r="L326" s="53" t="str" cm="1">
        <f t="array" ref="L326">_xlfn.LET(_xlpm.c,INDEX(Table15[],GateFacts[[#This Row],[صف المصدر]],9-GateFacts[[#This Row],[رقم البوابة]]),IF(ISBLANK(_xlpm.c),"",_xlpm.c))</f>
        <v>جاري</v>
      </c>
      <c r="M32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26" s="56" t="str" cm="1">
        <f t="array" ref="N326">_xlfn.LET(_xlpm.r,GateFacts[[#This Row],[صف المصدر]],_xlpm.g,GateFacts[[#This Row],[رقم البوابة]],_xlpm.pd,IF(AND(ISNUMBER(_xlpm.r),_xlpm.g&gt;=6,_xlpm.g&lt;=8),INDEX(Table15[],_xlpm.r,19+_xlpm.g),""),IF(ISNUMBER(_xlpm.pd),_xlpm.pd,""))</f>
        <v/>
      </c>
      <c r="O3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26" s="53" t="str">
        <f ca="1">IF(ISNUMBER(GateFacts[[#This Row],[تاريخ البوابة]]),GateFacts[[#This Row],[تاريخ البوابة]]-TODAY(),"")</f>
        <v/>
      </c>
      <c r="Q326" s="53" t="str">
        <f>IF(ISNUMBER(GateFacts[[#This Row],[تاريخ البوابة]]),TEXT(GateFacts[[#This Row],[تاريخ البوابة]],"yyyy-mm"),"بدون تاريخ")</f>
        <v>بدون تاريخ</v>
      </c>
      <c r="R326" s="53">
        <f ca="1">--OR(GateFacts[[#This Row],[الحالة]]="مكتمل",GateFacts[[#This Row],[الحالة]]="لا ينطبق")</f>
        <v>0</v>
      </c>
      <c r="S326" s="53">
        <f ca="1">_xlfn.LET(_xlpm.m,_xlfn.MINIFS(GateFacts[رقم البوابة],GateFacts[رقم المشروع],GateFacts[[#This Row],[رقم المشروع]],GateFacts[منجزة],0),IF(_xlpm.m=0,9,_xlpm.m))</f>
        <v>5</v>
      </c>
      <c r="T326" s="53">
        <f ca="1">--(GateFacts[[#This Row],[رقم البوابة]]=GateFacts[[#This Row],[البوابة الحالية للمشروع]])</f>
        <v>1</v>
      </c>
      <c r="U326" s="53">
        <f ca="1">IF(AND(GateFacts[[#This Row],[الحالة]]="مكتمل",COUNTIFS(GateFacts[رقم المشروع],GateFacts[[#This Row],[رقم المشروع]],GateFacts[رقم البوابة],"&lt;"&amp;GateFacts[[#This Row],[رقم البوابة]],GateFacts[منجزة],0)&gt;0),1,0)</f>
        <v>0</v>
      </c>
      <c r="V326" s="53" t="e">
        <f>SUBTOTAL(103,GateFacts[[#This Row],[م]])*OR(SelRegion="الكل",GateFacts[[#This Row],[المنطقة]]=SelRegion)</f>
        <v>#REF!</v>
      </c>
      <c r="W326" s="74" t="str" cm="1">
        <f t="array" ref="W326">IF(ISNUMBER(GateFacts[[#This Row],[صف المصدر]]),INDEX(Table15[],GateFacts[[#This Row],[صف المصدر]],16),"")</f>
        <v>الشمالي الغربي</v>
      </c>
    </row>
    <row r="327" spans="1:23" x14ac:dyDescent="0.4">
      <c r="A327" s="53" cm="1">
        <f t="array" ref="A327">ROW()-ROW(GateFacts[#Headers])</f>
        <v>326</v>
      </c>
      <c r="B327" s="53">
        <f>INT((GateFacts[[#This Row],[م]]-1)/8)+1</f>
        <v>41</v>
      </c>
      <c r="C327" s="53">
        <f>MOD(GateFacts[[#This Row],[م]]-1,8)+1</f>
        <v>6</v>
      </c>
      <c r="D327" s="53" cm="1">
        <f t="array" ref="D327">IFERROR(INDEX(_xlfn.ANCHORARRAY(Settings!$H$2),GateFacts[[#This Row],[رقم المشروع]]),"")</f>
        <v>238</v>
      </c>
      <c r="E327" s="53" t="str" cm="1">
        <f t="array" ref="E327">INDEX(Table15[],GateFacts[[#This Row],[صف المصدر]],14)&amp;""</f>
        <v>P1501</v>
      </c>
      <c r="F327" s="53" t="str" cm="1">
        <f t="array" ref="F327">INDEX(Table15[],GateFacts[[#This Row],[صف المصدر]],15)&amp;""</f>
        <v>انشاء خزانات تشغيلية في مدينة تبوك في مواقع السنابل والشفا بمدينة تبوك</v>
      </c>
      <c r="G327" s="53" t="str" cm="1">
        <f t="array" ref="G327">INDEX(Table15[],GateFacts[[#This Row],[صف المصدر]],17)&amp;""</f>
        <v>تبوك</v>
      </c>
      <c r="H327" s="58">
        <f>N(INDEX(Table15[],GateFacts[[#This Row],[صف المصدر]],18))</f>
        <v>126259213.96599999</v>
      </c>
      <c r="I327" s="53" t="str" cm="1">
        <f t="array" ref="I327">_xlfn.LET(_xlpm.x,TRIM(INDEX(Table15[],GateFacts[[#This Row],[صف المصدر]],22)&amp;""),IF(_xlpm.x="","غير محدد",_xlpm.x))</f>
        <v>تعزيز التكاليف</v>
      </c>
      <c r="J327" s="53" t="str">
        <f>"بوابة "&amp;GateFacts[[#This Row],[رقم البوابة]]</f>
        <v>بوابة 6</v>
      </c>
      <c r="K327" s="53" t="str" cm="1">
        <f t="array" ref="K327">INDEX(Settings!$E$2:$E$9,GateFacts[[#This Row],[رقم البوابة]])</f>
        <v>التنفيذ</v>
      </c>
      <c r="L327" s="53" t="str" cm="1">
        <f t="array" ref="L327">_xlfn.LET(_xlpm.c,INDEX(Table15[],GateFacts[[#This Row],[صف المصدر]],9-GateFacts[[#This Row],[رقم البوابة]]),IF(ISBLANK(_xlpm.c),"",_xlpm.c))</f>
        <v/>
      </c>
      <c r="M32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7" s="56" t="str" cm="1">
        <f t="array" ref="N327">_xlfn.LET(_xlpm.r,GateFacts[[#This Row],[صف المصدر]],_xlpm.g,GateFacts[[#This Row],[رقم البوابة]],_xlpm.pd,IF(AND(ISNUMBER(_xlpm.r),_xlpm.g&gt;=6,_xlpm.g&lt;=8),INDEX(Table15[],_xlpm.r,19+_xlpm.g),""),IF(ISNUMBER(_xlpm.pd),_xlpm.pd,""))</f>
        <v/>
      </c>
      <c r="O3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7" s="53" t="str">
        <f ca="1">IF(ISNUMBER(GateFacts[[#This Row],[تاريخ البوابة]]),GateFacts[[#This Row],[تاريخ البوابة]]-TODAY(),"")</f>
        <v/>
      </c>
      <c r="Q327" s="53" t="str">
        <f>IF(ISNUMBER(GateFacts[[#This Row],[تاريخ البوابة]]),TEXT(GateFacts[[#This Row],[تاريخ البوابة]],"yyyy-mm"),"بدون تاريخ")</f>
        <v>بدون تاريخ</v>
      </c>
      <c r="R327" s="53">
        <f ca="1">--OR(GateFacts[[#This Row],[الحالة]]="مكتمل",GateFacts[[#This Row],[الحالة]]="لا ينطبق")</f>
        <v>0</v>
      </c>
      <c r="S327" s="53">
        <f ca="1">_xlfn.LET(_xlpm.m,_xlfn.MINIFS(GateFacts[رقم البوابة],GateFacts[رقم المشروع],GateFacts[[#This Row],[رقم المشروع]],GateFacts[منجزة],0),IF(_xlpm.m=0,9,_xlpm.m))</f>
        <v>5</v>
      </c>
      <c r="T327" s="53">
        <f ca="1">--(GateFacts[[#This Row],[رقم البوابة]]=GateFacts[[#This Row],[البوابة الحالية للمشروع]])</f>
        <v>0</v>
      </c>
      <c r="U327" s="53">
        <f ca="1">IF(AND(GateFacts[[#This Row],[الحالة]]="مكتمل",COUNTIFS(GateFacts[رقم المشروع],GateFacts[[#This Row],[رقم المشروع]],GateFacts[رقم البوابة],"&lt;"&amp;GateFacts[[#This Row],[رقم البوابة]],GateFacts[منجزة],0)&gt;0),1,0)</f>
        <v>0</v>
      </c>
      <c r="V327" s="53" t="e">
        <f>SUBTOTAL(103,GateFacts[[#This Row],[م]])*OR(SelRegion="الكل",GateFacts[[#This Row],[المنطقة]]=SelRegion)</f>
        <v>#REF!</v>
      </c>
      <c r="W327" s="74" t="str" cm="1">
        <f t="array" ref="W327">IF(ISNUMBER(GateFacts[[#This Row],[صف المصدر]]),INDEX(Table15[],GateFacts[[#This Row],[صف المصدر]],16),"")</f>
        <v>الشمالي الغربي</v>
      </c>
    </row>
    <row r="328" spans="1:23" x14ac:dyDescent="0.4">
      <c r="A328" s="53" cm="1">
        <f t="array" ref="A328">ROW()-ROW(GateFacts[#Headers])</f>
        <v>327</v>
      </c>
      <c r="B328" s="53">
        <f>INT((GateFacts[[#This Row],[م]]-1)/8)+1</f>
        <v>41</v>
      </c>
      <c r="C328" s="53">
        <f>MOD(GateFacts[[#This Row],[م]]-1,8)+1</f>
        <v>7</v>
      </c>
      <c r="D328" s="53" cm="1">
        <f t="array" ref="D328">IFERROR(INDEX(_xlfn.ANCHORARRAY(Settings!$H$2),GateFacts[[#This Row],[رقم المشروع]]),"")</f>
        <v>238</v>
      </c>
      <c r="E328" s="53" t="str" cm="1">
        <f t="array" ref="E328">INDEX(Table15[],GateFacts[[#This Row],[صف المصدر]],14)&amp;""</f>
        <v>P1501</v>
      </c>
      <c r="F328" s="53" t="str" cm="1">
        <f t="array" ref="F328">INDEX(Table15[],GateFacts[[#This Row],[صف المصدر]],15)&amp;""</f>
        <v>انشاء خزانات تشغيلية في مدينة تبوك في مواقع السنابل والشفا بمدينة تبوك</v>
      </c>
      <c r="G328" s="53" t="str" cm="1">
        <f t="array" ref="G328">INDEX(Table15[],GateFacts[[#This Row],[صف المصدر]],17)&amp;""</f>
        <v>تبوك</v>
      </c>
      <c r="H328" s="58">
        <f>N(INDEX(Table15[],GateFacts[[#This Row],[صف المصدر]],18))</f>
        <v>126259213.96599999</v>
      </c>
      <c r="I328" s="53" t="str" cm="1">
        <f t="array" ref="I328">_xlfn.LET(_xlpm.x,TRIM(INDEX(Table15[],GateFacts[[#This Row],[صف المصدر]],22)&amp;""),IF(_xlpm.x="","غير محدد",_xlpm.x))</f>
        <v>تعزيز التكاليف</v>
      </c>
      <c r="J328" s="53" t="str">
        <f>"بوابة "&amp;GateFacts[[#This Row],[رقم البوابة]]</f>
        <v>بوابة 7</v>
      </c>
      <c r="K328" s="53" t="str" cm="1">
        <f t="array" ref="K328">INDEX(Settings!$E$2:$E$9,GateFacts[[#This Row],[رقم البوابة]])</f>
        <v>الاختبارات التشغيلية</v>
      </c>
      <c r="L328" s="53" t="str" cm="1">
        <f t="array" ref="L328">_xlfn.LET(_xlpm.c,INDEX(Table15[],GateFacts[[#This Row],[صف المصدر]],9-GateFacts[[#This Row],[رقم البوابة]]),IF(ISBLANK(_xlpm.c),"",_xlpm.c))</f>
        <v/>
      </c>
      <c r="M32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8" s="56" t="str" cm="1">
        <f t="array" ref="N328">_xlfn.LET(_xlpm.r,GateFacts[[#This Row],[صف المصدر]],_xlpm.g,GateFacts[[#This Row],[رقم البوابة]],_xlpm.pd,IF(AND(ISNUMBER(_xlpm.r),_xlpm.g&gt;=6,_xlpm.g&lt;=8),INDEX(Table15[],_xlpm.r,19+_xlpm.g),""),IF(ISNUMBER(_xlpm.pd),_xlpm.pd,""))</f>
        <v/>
      </c>
      <c r="O3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8" s="53" t="str">
        <f ca="1">IF(ISNUMBER(GateFacts[[#This Row],[تاريخ البوابة]]),GateFacts[[#This Row],[تاريخ البوابة]]-TODAY(),"")</f>
        <v/>
      </c>
      <c r="Q328" s="53" t="str">
        <f>IF(ISNUMBER(GateFacts[[#This Row],[تاريخ البوابة]]),TEXT(GateFacts[[#This Row],[تاريخ البوابة]],"yyyy-mm"),"بدون تاريخ")</f>
        <v>بدون تاريخ</v>
      </c>
      <c r="R328" s="53">
        <f ca="1">--OR(GateFacts[[#This Row],[الحالة]]="مكتمل",GateFacts[[#This Row],[الحالة]]="لا ينطبق")</f>
        <v>0</v>
      </c>
      <c r="S328" s="53">
        <f ca="1">_xlfn.LET(_xlpm.m,_xlfn.MINIFS(GateFacts[رقم البوابة],GateFacts[رقم المشروع],GateFacts[[#This Row],[رقم المشروع]],GateFacts[منجزة],0),IF(_xlpm.m=0,9,_xlpm.m))</f>
        <v>5</v>
      </c>
      <c r="T328" s="53">
        <f ca="1">--(GateFacts[[#This Row],[رقم البوابة]]=GateFacts[[#This Row],[البوابة الحالية للمشروع]])</f>
        <v>0</v>
      </c>
      <c r="U328" s="53">
        <f ca="1">IF(AND(GateFacts[[#This Row],[الحالة]]="مكتمل",COUNTIFS(GateFacts[رقم المشروع],GateFacts[[#This Row],[رقم المشروع]],GateFacts[رقم البوابة],"&lt;"&amp;GateFacts[[#This Row],[رقم البوابة]],GateFacts[منجزة],0)&gt;0),1,0)</f>
        <v>0</v>
      </c>
      <c r="V328" s="53" t="e">
        <f>SUBTOTAL(103,GateFacts[[#This Row],[م]])*OR(SelRegion="الكل",GateFacts[[#This Row],[المنطقة]]=SelRegion)</f>
        <v>#REF!</v>
      </c>
      <c r="W328" s="74" t="str" cm="1">
        <f t="array" ref="W328">IF(ISNUMBER(GateFacts[[#This Row],[صف المصدر]]),INDEX(Table15[],GateFacts[[#This Row],[صف المصدر]],16),"")</f>
        <v>الشمالي الغربي</v>
      </c>
    </row>
    <row r="329" spans="1:23" x14ac:dyDescent="0.4">
      <c r="A329" s="53" cm="1">
        <f t="array" ref="A329">ROW()-ROW(GateFacts[#Headers])</f>
        <v>328</v>
      </c>
      <c r="B329" s="53">
        <f>INT((GateFacts[[#This Row],[م]]-1)/8)+1</f>
        <v>41</v>
      </c>
      <c r="C329" s="53">
        <f>MOD(GateFacts[[#This Row],[م]]-1,8)+1</f>
        <v>8</v>
      </c>
      <c r="D329" s="53" cm="1">
        <f t="array" ref="D329">IFERROR(INDEX(_xlfn.ANCHORARRAY(Settings!$H$2),GateFacts[[#This Row],[رقم المشروع]]),"")</f>
        <v>238</v>
      </c>
      <c r="E329" s="53" t="str" cm="1">
        <f t="array" ref="E329">INDEX(Table15[],GateFacts[[#This Row],[صف المصدر]],14)&amp;""</f>
        <v>P1501</v>
      </c>
      <c r="F329" s="53" t="str" cm="1">
        <f t="array" ref="F329">INDEX(Table15[],GateFacts[[#This Row],[صف المصدر]],15)&amp;""</f>
        <v>انشاء خزانات تشغيلية في مدينة تبوك في مواقع السنابل والشفا بمدينة تبوك</v>
      </c>
      <c r="G329" s="53" t="str" cm="1">
        <f t="array" ref="G329">INDEX(Table15[],GateFacts[[#This Row],[صف المصدر]],17)&amp;""</f>
        <v>تبوك</v>
      </c>
      <c r="H329" s="58">
        <f>N(INDEX(Table15[],GateFacts[[#This Row],[صف المصدر]],18))</f>
        <v>126259213.96599999</v>
      </c>
      <c r="I329" s="53" t="str" cm="1">
        <f t="array" ref="I329">_xlfn.LET(_xlpm.x,TRIM(INDEX(Table15[],GateFacts[[#This Row],[صف المصدر]],22)&amp;""),IF(_xlpm.x="","غير محدد",_xlpm.x))</f>
        <v>تعزيز التكاليف</v>
      </c>
      <c r="J329" s="53" t="str">
        <f>"بوابة "&amp;GateFacts[[#This Row],[رقم البوابة]]</f>
        <v>بوابة 8</v>
      </c>
      <c r="K329" s="53" t="str" cm="1">
        <f t="array" ref="K329">INDEX(Settings!$E$2:$E$9,GateFacts[[#This Row],[رقم البوابة]])</f>
        <v>التسليم و الاغلاق</v>
      </c>
      <c r="L329" s="53" t="str" cm="1">
        <f t="array" ref="L329">_xlfn.LET(_xlpm.c,INDEX(Table15[],GateFacts[[#This Row],[صف المصدر]],9-GateFacts[[#This Row],[رقم البوابة]]),IF(ISBLANK(_xlpm.c),"",_xlpm.c))</f>
        <v/>
      </c>
      <c r="M32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29" s="56" t="str" cm="1">
        <f t="array" ref="N329">_xlfn.LET(_xlpm.r,GateFacts[[#This Row],[صف المصدر]],_xlpm.g,GateFacts[[#This Row],[رقم البوابة]],_xlpm.pd,IF(AND(ISNUMBER(_xlpm.r),_xlpm.g&gt;=6,_xlpm.g&lt;=8),INDEX(Table15[],_xlpm.r,19+_xlpm.g),""),IF(ISNUMBER(_xlpm.pd),_xlpm.pd,""))</f>
        <v/>
      </c>
      <c r="O3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29" s="53" t="str">
        <f ca="1">IF(ISNUMBER(GateFacts[[#This Row],[تاريخ البوابة]]),GateFacts[[#This Row],[تاريخ البوابة]]-TODAY(),"")</f>
        <v/>
      </c>
      <c r="Q329" s="53" t="str">
        <f>IF(ISNUMBER(GateFacts[[#This Row],[تاريخ البوابة]]),TEXT(GateFacts[[#This Row],[تاريخ البوابة]],"yyyy-mm"),"بدون تاريخ")</f>
        <v>بدون تاريخ</v>
      </c>
      <c r="R329" s="53">
        <f ca="1">--OR(GateFacts[[#This Row],[الحالة]]="مكتمل",GateFacts[[#This Row],[الحالة]]="لا ينطبق")</f>
        <v>0</v>
      </c>
      <c r="S329" s="53">
        <f ca="1">_xlfn.LET(_xlpm.m,_xlfn.MINIFS(GateFacts[رقم البوابة],GateFacts[رقم المشروع],GateFacts[[#This Row],[رقم المشروع]],GateFacts[منجزة],0),IF(_xlpm.m=0,9,_xlpm.m))</f>
        <v>5</v>
      </c>
      <c r="T329" s="53">
        <f ca="1">--(GateFacts[[#This Row],[رقم البوابة]]=GateFacts[[#This Row],[البوابة الحالية للمشروع]])</f>
        <v>0</v>
      </c>
      <c r="U329" s="53">
        <f ca="1">IF(AND(GateFacts[[#This Row],[الحالة]]="مكتمل",COUNTIFS(GateFacts[رقم المشروع],GateFacts[[#This Row],[رقم المشروع]],GateFacts[رقم البوابة],"&lt;"&amp;GateFacts[[#This Row],[رقم البوابة]],GateFacts[منجزة],0)&gt;0),1,0)</f>
        <v>0</v>
      </c>
      <c r="V329" s="53" t="e">
        <f>SUBTOTAL(103,GateFacts[[#This Row],[م]])*OR(SelRegion="الكل",GateFacts[[#This Row],[المنطقة]]=SelRegion)</f>
        <v>#REF!</v>
      </c>
      <c r="W329" s="74" t="str" cm="1">
        <f t="array" ref="W329">IF(ISNUMBER(GateFacts[[#This Row],[صف المصدر]]),INDEX(Table15[],GateFacts[[#This Row],[صف المصدر]],16),"")</f>
        <v>الشمالي الغربي</v>
      </c>
    </row>
    <row r="330" spans="1:23" x14ac:dyDescent="0.4">
      <c r="A330" s="53" cm="1">
        <f t="array" ref="A330">ROW()-ROW(GateFacts[#Headers])</f>
        <v>329</v>
      </c>
      <c r="B330" s="53">
        <f>INT((GateFacts[[#This Row],[م]]-1)/8)+1</f>
        <v>42</v>
      </c>
      <c r="C330" s="53">
        <f>MOD(GateFacts[[#This Row],[م]]-1,8)+1</f>
        <v>1</v>
      </c>
      <c r="D330" s="53" cm="1">
        <f t="array" ref="D330">IFERROR(INDEX(_xlfn.ANCHORARRAY(Settings!$H$2),GateFacts[[#This Row],[رقم المشروع]]),"")</f>
        <v>239</v>
      </c>
      <c r="E330" s="53" t="str" cm="1">
        <f t="array" ref="E330">INDEX(Table15[],GateFacts[[#This Row],[صف المصدر]],14)&amp;""</f>
        <v>P1490</v>
      </c>
      <c r="F330" s="53" t="str" cm="1">
        <f t="array" ref="F330">INDEX(Table15[],GateFacts[[#This Row],[صف المصدر]],15)&amp;""</f>
        <v>مشروع رفع كفاءة محطات الضخ بمدينة تبوك</v>
      </c>
      <c r="G330" s="53" t="str" cm="1">
        <f t="array" ref="G330">INDEX(Table15[],GateFacts[[#This Row],[صف المصدر]],17)&amp;""</f>
        <v>تبوك</v>
      </c>
      <c r="H330" s="58">
        <f>N(INDEX(Table15[],GateFacts[[#This Row],[صف المصدر]],18))</f>
        <v>17635765</v>
      </c>
      <c r="I330" s="53" t="str" cm="1">
        <f t="array" ref="I330">_xlfn.LET(_xlpm.x,TRIM(INDEX(Table15[],GateFacts[[#This Row],[صف المصدر]],22)&amp;""),IF(_xlpm.x="","غير محدد",_xlpm.x))</f>
        <v>منجز</v>
      </c>
      <c r="J330" s="53" t="str">
        <f>"بوابة "&amp;GateFacts[[#This Row],[رقم البوابة]]</f>
        <v>بوابة 1</v>
      </c>
      <c r="K330" s="53" t="str" cm="1">
        <f t="array" ref="K330">INDEX(Settings!$E$2:$E$9,GateFacts[[#This Row],[رقم البوابة]])</f>
        <v>تخطيط استراتيجي</v>
      </c>
      <c r="L330" s="53" t="str" cm="1">
        <f t="array" ref="L330">_xlfn.LET(_xlpm.c,INDEX(Table15[],GateFacts[[#This Row],[صف المصدر]],9-GateFacts[[#This Row],[رقم البوابة]]),IF(ISBLANK(_xlpm.c),"",_xlpm.c))</f>
        <v/>
      </c>
      <c r="M33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0" s="56" t="str" cm="1">
        <f t="array" ref="N330">_xlfn.LET(_xlpm.r,GateFacts[[#This Row],[صف المصدر]],_xlpm.g,GateFacts[[#This Row],[رقم البوابة]],_xlpm.pd,IF(AND(ISNUMBER(_xlpm.r),_xlpm.g&gt;=6,_xlpm.g&lt;=8),INDEX(Table15[],_xlpm.r,19+_xlpm.g),""),IF(ISNUMBER(_xlpm.pd),_xlpm.pd,""))</f>
        <v/>
      </c>
      <c r="O3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0" s="53" t="str">
        <f ca="1">IF(ISNUMBER(GateFacts[[#This Row],[تاريخ البوابة]]),GateFacts[[#This Row],[تاريخ البوابة]]-TODAY(),"")</f>
        <v/>
      </c>
      <c r="Q330" s="53" t="str">
        <f>IF(ISNUMBER(GateFacts[[#This Row],[تاريخ البوابة]]),TEXT(GateFacts[[#This Row],[تاريخ البوابة]],"yyyy-mm"),"بدون تاريخ")</f>
        <v>بدون تاريخ</v>
      </c>
      <c r="R330" s="53">
        <f ca="1">--OR(GateFacts[[#This Row],[الحالة]]="مكتمل",GateFacts[[#This Row],[الحالة]]="لا ينطبق")</f>
        <v>0</v>
      </c>
      <c r="S330" s="53">
        <f ca="1">_xlfn.LET(_xlpm.m,_xlfn.MINIFS(GateFacts[رقم البوابة],GateFacts[رقم المشروع],GateFacts[[#This Row],[رقم المشروع]],GateFacts[منجزة],0),IF(_xlpm.m=0,9,_xlpm.m))</f>
        <v>1</v>
      </c>
      <c r="T330" s="53">
        <f ca="1">--(GateFacts[[#This Row],[رقم البوابة]]=GateFacts[[#This Row],[البوابة الحالية للمشروع]])</f>
        <v>1</v>
      </c>
      <c r="U330" s="53">
        <f ca="1">IF(AND(GateFacts[[#This Row],[الحالة]]="مكتمل",COUNTIFS(GateFacts[رقم المشروع],GateFacts[[#This Row],[رقم المشروع]],GateFacts[رقم البوابة],"&lt;"&amp;GateFacts[[#This Row],[رقم البوابة]],GateFacts[منجزة],0)&gt;0),1,0)</f>
        <v>0</v>
      </c>
      <c r="V330" s="53" t="e">
        <f>SUBTOTAL(103,GateFacts[[#This Row],[م]])*OR(SelRegion="الكل",GateFacts[[#This Row],[المنطقة]]=SelRegion)</f>
        <v>#REF!</v>
      </c>
      <c r="W330" s="74" t="str" cm="1">
        <f t="array" ref="W330">IF(ISNUMBER(GateFacts[[#This Row],[صف المصدر]]),INDEX(Table15[],GateFacts[[#This Row],[صف المصدر]],16),"")</f>
        <v>الشمالي الغربي</v>
      </c>
    </row>
    <row r="331" spans="1:23" x14ac:dyDescent="0.4">
      <c r="A331" s="53" cm="1">
        <f t="array" ref="A331">ROW()-ROW(GateFacts[#Headers])</f>
        <v>330</v>
      </c>
      <c r="B331" s="53">
        <f>INT((GateFacts[[#This Row],[م]]-1)/8)+1</f>
        <v>42</v>
      </c>
      <c r="C331" s="53">
        <f>MOD(GateFacts[[#This Row],[م]]-1,8)+1</f>
        <v>2</v>
      </c>
      <c r="D331" s="53" cm="1">
        <f t="array" ref="D331">IFERROR(INDEX(_xlfn.ANCHORARRAY(Settings!$H$2),GateFacts[[#This Row],[رقم المشروع]]),"")</f>
        <v>239</v>
      </c>
      <c r="E331" s="53" t="str" cm="1">
        <f t="array" ref="E331">INDEX(Table15[],GateFacts[[#This Row],[صف المصدر]],14)&amp;""</f>
        <v>P1490</v>
      </c>
      <c r="F331" s="53" t="str" cm="1">
        <f t="array" ref="F331">INDEX(Table15[],GateFacts[[#This Row],[صف المصدر]],15)&amp;""</f>
        <v>مشروع رفع كفاءة محطات الضخ بمدينة تبوك</v>
      </c>
      <c r="G331" s="53" t="str" cm="1">
        <f t="array" ref="G331">INDEX(Table15[],GateFacts[[#This Row],[صف المصدر]],17)&amp;""</f>
        <v>تبوك</v>
      </c>
      <c r="H331" s="58">
        <f>N(INDEX(Table15[],GateFacts[[#This Row],[صف المصدر]],18))</f>
        <v>17635765</v>
      </c>
      <c r="I331" s="53" t="str" cm="1">
        <f t="array" ref="I331">_xlfn.LET(_xlpm.x,TRIM(INDEX(Table15[],GateFacts[[#This Row],[صف المصدر]],22)&amp;""),IF(_xlpm.x="","غير محدد",_xlpm.x))</f>
        <v>منجز</v>
      </c>
      <c r="J331" s="53" t="str">
        <f>"بوابة "&amp;GateFacts[[#This Row],[رقم البوابة]]</f>
        <v>بوابة 2</v>
      </c>
      <c r="K331" s="53" t="str" cm="1">
        <f t="array" ref="K331">INDEX(Settings!$E$2:$E$9,GateFacts[[#This Row],[رقم البوابة]])</f>
        <v>التخطيط الاولي</v>
      </c>
      <c r="L331" s="53" t="str" cm="1">
        <f t="array" ref="L331">_xlfn.LET(_xlpm.c,INDEX(Table15[],GateFacts[[#This Row],[صف المصدر]],9-GateFacts[[#This Row],[رقم البوابة]]),IF(ISBLANK(_xlpm.c),"",_xlpm.c))</f>
        <v/>
      </c>
      <c r="M33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1" s="56" t="str" cm="1">
        <f t="array" ref="N331">_xlfn.LET(_xlpm.r,GateFacts[[#This Row],[صف المصدر]],_xlpm.g,GateFacts[[#This Row],[رقم البوابة]],_xlpm.pd,IF(AND(ISNUMBER(_xlpm.r),_xlpm.g&gt;=6,_xlpm.g&lt;=8),INDEX(Table15[],_xlpm.r,19+_xlpm.g),""),IF(ISNUMBER(_xlpm.pd),_xlpm.pd,""))</f>
        <v/>
      </c>
      <c r="O3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1" s="53" t="str">
        <f ca="1">IF(ISNUMBER(GateFacts[[#This Row],[تاريخ البوابة]]),GateFacts[[#This Row],[تاريخ البوابة]]-TODAY(),"")</f>
        <v/>
      </c>
      <c r="Q331" s="53" t="str">
        <f>IF(ISNUMBER(GateFacts[[#This Row],[تاريخ البوابة]]),TEXT(GateFacts[[#This Row],[تاريخ البوابة]],"yyyy-mm"),"بدون تاريخ")</f>
        <v>بدون تاريخ</v>
      </c>
      <c r="R331" s="53">
        <f ca="1">--OR(GateFacts[[#This Row],[الحالة]]="مكتمل",GateFacts[[#This Row],[الحالة]]="لا ينطبق")</f>
        <v>0</v>
      </c>
      <c r="S331" s="53">
        <f ca="1">_xlfn.LET(_xlpm.m,_xlfn.MINIFS(GateFacts[رقم البوابة],GateFacts[رقم المشروع],GateFacts[[#This Row],[رقم المشروع]],GateFacts[منجزة],0),IF(_xlpm.m=0,9,_xlpm.m))</f>
        <v>1</v>
      </c>
      <c r="T331" s="53">
        <f ca="1">--(GateFacts[[#This Row],[رقم البوابة]]=GateFacts[[#This Row],[البوابة الحالية للمشروع]])</f>
        <v>0</v>
      </c>
      <c r="U331" s="53">
        <f ca="1">IF(AND(GateFacts[[#This Row],[الحالة]]="مكتمل",COUNTIFS(GateFacts[رقم المشروع],GateFacts[[#This Row],[رقم المشروع]],GateFacts[رقم البوابة],"&lt;"&amp;GateFacts[[#This Row],[رقم البوابة]],GateFacts[منجزة],0)&gt;0),1,0)</f>
        <v>0</v>
      </c>
      <c r="V331" s="53" t="e">
        <f>SUBTOTAL(103,GateFacts[[#This Row],[م]])*OR(SelRegion="الكل",GateFacts[[#This Row],[المنطقة]]=SelRegion)</f>
        <v>#REF!</v>
      </c>
      <c r="W331" s="74" t="str" cm="1">
        <f t="array" ref="W331">IF(ISNUMBER(GateFacts[[#This Row],[صف المصدر]]),INDEX(Table15[],GateFacts[[#This Row],[صف المصدر]],16),"")</f>
        <v>الشمالي الغربي</v>
      </c>
    </row>
    <row r="332" spans="1:23" x14ac:dyDescent="0.4">
      <c r="A332" s="53" cm="1">
        <f t="array" ref="A332">ROW()-ROW(GateFacts[#Headers])</f>
        <v>331</v>
      </c>
      <c r="B332" s="53">
        <f>INT((GateFacts[[#This Row],[م]]-1)/8)+1</f>
        <v>42</v>
      </c>
      <c r="C332" s="53">
        <f>MOD(GateFacts[[#This Row],[م]]-1,8)+1</f>
        <v>3</v>
      </c>
      <c r="D332" s="53" cm="1">
        <f t="array" ref="D332">IFERROR(INDEX(_xlfn.ANCHORARRAY(Settings!$H$2),GateFacts[[#This Row],[رقم المشروع]]),"")</f>
        <v>239</v>
      </c>
      <c r="E332" s="53" t="str" cm="1">
        <f t="array" ref="E332">INDEX(Table15[],GateFacts[[#This Row],[صف المصدر]],14)&amp;""</f>
        <v>P1490</v>
      </c>
      <c r="F332" s="53" t="str" cm="1">
        <f t="array" ref="F332">INDEX(Table15[],GateFacts[[#This Row],[صف المصدر]],15)&amp;""</f>
        <v>مشروع رفع كفاءة محطات الضخ بمدينة تبوك</v>
      </c>
      <c r="G332" s="53" t="str" cm="1">
        <f t="array" ref="G332">INDEX(Table15[],GateFacts[[#This Row],[صف المصدر]],17)&amp;""</f>
        <v>تبوك</v>
      </c>
      <c r="H332" s="58">
        <f>N(INDEX(Table15[],GateFacts[[#This Row],[صف المصدر]],18))</f>
        <v>17635765</v>
      </c>
      <c r="I332" s="53" t="str" cm="1">
        <f t="array" ref="I332">_xlfn.LET(_xlpm.x,TRIM(INDEX(Table15[],GateFacts[[#This Row],[صف المصدر]],22)&amp;""),IF(_xlpm.x="","غير محدد",_xlpm.x))</f>
        <v>منجز</v>
      </c>
      <c r="J332" s="53" t="str">
        <f>"بوابة "&amp;GateFacts[[#This Row],[رقم البوابة]]</f>
        <v>بوابة 3</v>
      </c>
      <c r="K332" s="53" t="str" cm="1">
        <f t="array" ref="K332">INDEX(Settings!$E$2:$E$9,GateFacts[[#This Row],[رقم البوابة]])</f>
        <v>الطرح للتصميم</v>
      </c>
      <c r="L332" s="53" t="str" cm="1">
        <f t="array" ref="L332">_xlfn.LET(_xlpm.c,INDEX(Table15[],GateFacts[[#This Row],[صف المصدر]],9-GateFacts[[#This Row],[رقم البوابة]]),IF(ISBLANK(_xlpm.c),"",_xlpm.c))</f>
        <v/>
      </c>
      <c r="M3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2" s="56" t="str" cm="1">
        <f t="array" ref="N332">_xlfn.LET(_xlpm.r,GateFacts[[#This Row],[صف المصدر]],_xlpm.g,GateFacts[[#This Row],[رقم البوابة]],_xlpm.pd,IF(AND(ISNUMBER(_xlpm.r),_xlpm.g&gt;=6,_xlpm.g&lt;=8),INDEX(Table15[],_xlpm.r,19+_xlpm.g),""),IF(ISNUMBER(_xlpm.pd),_xlpm.pd,""))</f>
        <v/>
      </c>
      <c r="O3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2" s="53" t="str">
        <f ca="1">IF(ISNUMBER(GateFacts[[#This Row],[تاريخ البوابة]]),GateFacts[[#This Row],[تاريخ البوابة]]-TODAY(),"")</f>
        <v/>
      </c>
      <c r="Q332" s="53" t="str">
        <f>IF(ISNUMBER(GateFacts[[#This Row],[تاريخ البوابة]]),TEXT(GateFacts[[#This Row],[تاريخ البوابة]],"yyyy-mm"),"بدون تاريخ")</f>
        <v>بدون تاريخ</v>
      </c>
      <c r="R332" s="53">
        <f ca="1">--OR(GateFacts[[#This Row],[الحالة]]="مكتمل",GateFacts[[#This Row],[الحالة]]="لا ينطبق")</f>
        <v>0</v>
      </c>
      <c r="S332" s="53">
        <f ca="1">_xlfn.LET(_xlpm.m,_xlfn.MINIFS(GateFacts[رقم البوابة],GateFacts[رقم المشروع],GateFacts[[#This Row],[رقم المشروع]],GateFacts[منجزة],0),IF(_xlpm.m=0,9,_xlpm.m))</f>
        <v>1</v>
      </c>
      <c r="T332" s="53">
        <f ca="1">--(GateFacts[[#This Row],[رقم البوابة]]=GateFacts[[#This Row],[البوابة الحالية للمشروع]])</f>
        <v>0</v>
      </c>
      <c r="U332" s="53">
        <f ca="1">IF(AND(GateFacts[[#This Row],[الحالة]]="مكتمل",COUNTIFS(GateFacts[رقم المشروع],GateFacts[[#This Row],[رقم المشروع]],GateFacts[رقم البوابة],"&lt;"&amp;GateFacts[[#This Row],[رقم البوابة]],GateFacts[منجزة],0)&gt;0),1,0)</f>
        <v>0</v>
      </c>
      <c r="V332" s="53" t="e">
        <f>SUBTOTAL(103,GateFacts[[#This Row],[م]])*OR(SelRegion="الكل",GateFacts[[#This Row],[المنطقة]]=SelRegion)</f>
        <v>#REF!</v>
      </c>
      <c r="W332" s="74" t="str" cm="1">
        <f t="array" ref="W332">IF(ISNUMBER(GateFacts[[#This Row],[صف المصدر]]),INDEX(Table15[],GateFacts[[#This Row],[صف المصدر]],16),"")</f>
        <v>الشمالي الغربي</v>
      </c>
    </row>
    <row r="333" spans="1:23" x14ac:dyDescent="0.4">
      <c r="A333" s="53" cm="1">
        <f t="array" ref="A333">ROW()-ROW(GateFacts[#Headers])</f>
        <v>332</v>
      </c>
      <c r="B333" s="53">
        <f>INT((GateFacts[[#This Row],[م]]-1)/8)+1</f>
        <v>42</v>
      </c>
      <c r="C333" s="53">
        <f>MOD(GateFacts[[#This Row],[م]]-1,8)+1</f>
        <v>4</v>
      </c>
      <c r="D333" s="53" cm="1">
        <f t="array" ref="D333">IFERROR(INDEX(_xlfn.ANCHORARRAY(Settings!$H$2),GateFacts[[#This Row],[رقم المشروع]]),"")</f>
        <v>239</v>
      </c>
      <c r="E333" s="53" t="str" cm="1">
        <f t="array" ref="E333">INDEX(Table15[],GateFacts[[#This Row],[صف المصدر]],14)&amp;""</f>
        <v>P1490</v>
      </c>
      <c r="F333" s="53" t="str" cm="1">
        <f t="array" ref="F333">INDEX(Table15[],GateFacts[[#This Row],[صف المصدر]],15)&amp;""</f>
        <v>مشروع رفع كفاءة محطات الضخ بمدينة تبوك</v>
      </c>
      <c r="G333" s="53" t="str" cm="1">
        <f t="array" ref="G333">INDEX(Table15[],GateFacts[[#This Row],[صف المصدر]],17)&amp;""</f>
        <v>تبوك</v>
      </c>
      <c r="H333" s="58">
        <f>N(INDEX(Table15[],GateFacts[[#This Row],[صف المصدر]],18))</f>
        <v>17635765</v>
      </c>
      <c r="I333" s="53" t="str" cm="1">
        <f t="array" ref="I333">_xlfn.LET(_xlpm.x,TRIM(INDEX(Table15[],GateFacts[[#This Row],[صف المصدر]],22)&amp;""),IF(_xlpm.x="","غير محدد",_xlpm.x))</f>
        <v>منجز</v>
      </c>
      <c r="J333" s="53" t="str">
        <f>"بوابة "&amp;GateFacts[[#This Row],[رقم البوابة]]</f>
        <v>بوابة 4</v>
      </c>
      <c r="K333" s="53" t="str" cm="1">
        <f t="array" ref="K333">INDEX(Settings!$E$2:$E$9,GateFacts[[#This Row],[رقم البوابة]])</f>
        <v>التصميم</v>
      </c>
      <c r="L333" s="53" t="str" cm="1">
        <f t="array" ref="L333">_xlfn.LET(_xlpm.c,INDEX(Table15[],GateFacts[[#This Row],[صف المصدر]],9-GateFacts[[#This Row],[رقم البوابة]]),IF(ISBLANK(_xlpm.c),"",_xlpm.c))</f>
        <v/>
      </c>
      <c r="M3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3" s="56" t="str" cm="1">
        <f t="array" ref="N333">_xlfn.LET(_xlpm.r,GateFacts[[#This Row],[صف المصدر]],_xlpm.g,GateFacts[[#This Row],[رقم البوابة]],_xlpm.pd,IF(AND(ISNUMBER(_xlpm.r),_xlpm.g&gt;=6,_xlpm.g&lt;=8),INDEX(Table15[],_xlpm.r,19+_xlpm.g),""),IF(ISNUMBER(_xlpm.pd),_xlpm.pd,""))</f>
        <v/>
      </c>
      <c r="O3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3" s="53" t="str">
        <f ca="1">IF(ISNUMBER(GateFacts[[#This Row],[تاريخ البوابة]]),GateFacts[[#This Row],[تاريخ البوابة]]-TODAY(),"")</f>
        <v/>
      </c>
      <c r="Q333" s="53" t="str">
        <f>IF(ISNUMBER(GateFacts[[#This Row],[تاريخ البوابة]]),TEXT(GateFacts[[#This Row],[تاريخ البوابة]],"yyyy-mm"),"بدون تاريخ")</f>
        <v>بدون تاريخ</v>
      </c>
      <c r="R333" s="53">
        <f ca="1">--OR(GateFacts[[#This Row],[الحالة]]="مكتمل",GateFacts[[#This Row],[الحالة]]="لا ينطبق")</f>
        <v>0</v>
      </c>
      <c r="S333" s="53">
        <f ca="1">_xlfn.LET(_xlpm.m,_xlfn.MINIFS(GateFacts[رقم البوابة],GateFacts[رقم المشروع],GateFacts[[#This Row],[رقم المشروع]],GateFacts[منجزة],0),IF(_xlpm.m=0,9,_xlpm.m))</f>
        <v>1</v>
      </c>
      <c r="T333" s="53">
        <f ca="1">--(GateFacts[[#This Row],[رقم البوابة]]=GateFacts[[#This Row],[البوابة الحالية للمشروع]])</f>
        <v>0</v>
      </c>
      <c r="U333" s="53">
        <f ca="1">IF(AND(GateFacts[[#This Row],[الحالة]]="مكتمل",COUNTIFS(GateFacts[رقم المشروع],GateFacts[[#This Row],[رقم المشروع]],GateFacts[رقم البوابة],"&lt;"&amp;GateFacts[[#This Row],[رقم البوابة]],GateFacts[منجزة],0)&gt;0),1,0)</f>
        <v>0</v>
      </c>
      <c r="V333" s="53" t="e">
        <f>SUBTOTAL(103,GateFacts[[#This Row],[م]])*OR(SelRegion="الكل",GateFacts[[#This Row],[المنطقة]]=SelRegion)</f>
        <v>#REF!</v>
      </c>
      <c r="W333" s="74" t="str" cm="1">
        <f t="array" ref="W333">IF(ISNUMBER(GateFacts[[#This Row],[صف المصدر]]),INDEX(Table15[],GateFacts[[#This Row],[صف المصدر]],16),"")</f>
        <v>الشمالي الغربي</v>
      </c>
    </row>
    <row r="334" spans="1:23" x14ac:dyDescent="0.4">
      <c r="A334" s="53" cm="1">
        <f t="array" ref="A334">ROW()-ROW(GateFacts[#Headers])</f>
        <v>333</v>
      </c>
      <c r="B334" s="53">
        <f>INT((GateFacts[[#This Row],[م]]-1)/8)+1</f>
        <v>42</v>
      </c>
      <c r="C334" s="53">
        <f>MOD(GateFacts[[#This Row],[م]]-1,8)+1</f>
        <v>5</v>
      </c>
      <c r="D334" s="53" cm="1">
        <f t="array" ref="D334">IFERROR(INDEX(_xlfn.ANCHORARRAY(Settings!$H$2),GateFacts[[#This Row],[رقم المشروع]]),"")</f>
        <v>239</v>
      </c>
      <c r="E334" s="53" t="str" cm="1">
        <f t="array" ref="E334">INDEX(Table15[],GateFacts[[#This Row],[صف المصدر]],14)&amp;""</f>
        <v>P1490</v>
      </c>
      <c r="F334" s="53" t="str" cm="1">
        <f t="array" ref="F334">INDEX(Table15[],GateFacts[[#This Row],[صف المصدر]],15)&amp;""</f>
        <v>مشروع رفع كفاءة محطات الضخ بمدينة تبوك</v>
      </c>
      <c r="G334" s="53" t="str" cm="1">
        <f t="array" ref="G334">INDEX(Table15[],GateFacts[[#This Row],[صف المصدر]],17)&amp;""</f>
        <v>تبوك</v>
      </c>
      <c r="H334" s="58">
        <f>N(INDEX(Table15[],GateFacts[[#This Row],[صف المصدر]],18))</f>
        <v>17635765</v>
      </c>
      <c r="I334" s="53" t="str" cm="1">
        <f t="array" ref="I334">_xlfn.LET(_xlpm.x,TRIM(INDEX(Table15[],GateFacts[[#This Row],[صف المصدر]],22)&amp;""),IF(_xlpm.x="","غير محدد",_xlpm.x))</f>
        <v>منجز</v>
      </c>
      <c r="J334" s="53" t="str">
        <f>"بوابة "&amp;GateFacts[[#This Row],[رقم البوابة]]</f>
        <v>بوابة 5</v>
      </c>
      <c r="K334" s="53" t="str" cm="1">
        <f t="array" ref="K334">INDEX(Settings!$E$2:$E$9,GateFacts[[#This Row],[رقم البوابة]])</f>
        <v>الطرح للتنفيذ</v>
      </c>
      <c r="L334" s="53" t="str" cm="1">
        <f t="array" ref="L334">_xlfn.LET(_xlpm.c,INDEX(Table15[],GateFacts[[#This Row],[صف المصدر]],9-GateFacts[[#This Row],[رقم البوابة]]),IF(ISBLANK(_xlpm.c),"",_xlpm.c))</f>
        <v/>
      </c>
      <c r="M33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4" s="56" t="str" cm="1">
        <f t="array" ref="N334">_xlfn.LET(_xlpm.r,GateFacts[[#This Row],[صف المصدر]],_xlpm.g,GateFacts[[#This Row],[رقم البوابة]],_xlpm.pd,IF(AND(ISNUMBER(_xlpm.r),_xlpm.g&gt;=6,_xlpm.g&lt;=8),INDEX(Table15[],_xlpm.r,19+_xlpm.g),""),IF(ISNUMBER(_xlpm.pd),_xlpm.pd,""))</f>
        <v/>
      </c>
      <c r="O3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4" s="53" t="str">
        <f ca="1">IF(ISNUMBER(GateFacts[[#This Row],[تاريخ البوابة]]),GateFacts[[#This Row],[تاريخ البوابة]]-TODAY(),"")</f>
        <v/>
      </c>
      <c r="Q334" s="53" t="str">
        <f>IF(ISNUMBER(GateFacts[[#This Row],[تاريخ البوابة]]),TEXT(GateFacts[[#This Row],[تاريخ البوابة]],"yyyy-mm"),"بدون تاريخ")</f>
        <v>بدون تاريخ</v>
      </c>
      <c r="R334" s="53">
        <f ca="1">--OR(GateFacts[[#This Row],[الحالة]]="مكتمل",GateFacts[[#This Row],[الحالة]]="لا ينطبق")</f>
        <v>0</v>
      </c>
      <c r="S334" s="53">
        <f ca="1">_xlfn.LET(_xlpm.m,_xlfn.MINIFS(GateFacts[رقم البوابة],GateFacts[رقم المشروع],GateFacts[[#This Row],[رقم المشروع]],GateFacts[منجزة],0),IF(_xlpm.m=0,9,_xlpm.m))</f>
        <v>1</v>
      </c>
      <c r="T334" s="53">
        <f ca="1">--(GateFacts[[#This Row],[رقم البوابة]]=GateFacts[[#This Row],[البوابة الحالية للمشروع]])</f>
        <v>0</v>
      </c>
      <c r="U334" s="53">
        <f ca="1">IF(AND(GateFacts[[#This Row],[الحالة]]="مكتمل",COUNTIFS(GateFacts[رقم المشروع],GateFacts[[#This Row],[رقم المشروع]],GateFacts[رقم البوابة],"&lt;"&amp;GateFacts[[#This Row],[رقم البوابة]],GateFacts[منجزة],0)&gt;0),1,0)</f>
        <v>0</v>
      </c>
      <c r="V334" s="53" t="e">
        <f>SUBTOTAL(103,GateFacts[[#This Row],[م]])*OR(SelRegion="الكل",GateFacts[[#This Row],[المنطقة]]=SelRegion)</f>
        <v>#REF!</v>
      </c>
      <c r="W334" s="74" t="str" cm="1">
        <f t="array" ref="W334">IF(ISNUMBER(GateFacts[[#This Row],[صف المصدر]]),INDEX(Table15[],GateFacts[[#This Row],[صف المصدر]],16),"")</f>
        <v>الشمالي الغربي</v>
      </c>
    </row>
    <row r="335" spans="1:23" x14ac:dyDescent="0.4">
      <c r="A335" s="53" cm="1">
        <f t="array" ref="A335">ROW()-ROW(GateFacts[#Headers])</f>
        <v>334</v>
      </c>
      <c r="B335" s="53">
        <f>INT((GateFacts[[#This Row],[م]]-1)/8)+1</f>
        <v>42</v>
      </c>
      <c r="C335" s="53">
        <f>MOD(GateFacts[[#This Row],[م]]-1,8)+1</f>
        <v>6</v>
      </c>
      <c r="D335" s="53" cm="1">
        <f t="array" ref="D335">IFERROR(INDEX(_xlfn.ANCHORARRAY(Settings!$H$2),GateFacts[[#This Row],[رقم المشروع]]),"")</f>
        <v>239</v>
      </c>
      <c r="E335" s="53" t="str" cm="1">
        <f t="array" ref="E335">INDEX(Table15[],GateFacts[[#This Row],[صف المصدر]],14)&amp;""</f>
        <v>P1490</v>
      </c>
      <c r="F335" s="53" t="str" cm="1">
        <f t="array" ref="F335">INDEX(Table15[],GateFacts[[#This Row],[صف المصدر]],15)&amp;""</f>
        <v>مشروع رفع كفاءة محطات الضخ بمدينة تبوك</v>
      </c>
      <c r="G335" s="53" t="str" cm="1">
        <f t="array" ref="G335">INDEX(Table15[],GateFacts[[#This Row],[صف المصدر]],17)&amp;""</f>
        <v>تبوك</v>
      </c>
      <c r="H335" s="58">
        <f>N(INDEX(Table15[],GateFacts[[#This Row],[صف المصدر]],18))</f>
        <v>17635765</v>
      </c>
      <c r="I335" s="53" t="str" cm="1">
        <f t="array" ref="I335">_xlfn.LET(_xlpm.x,TRIM(INDEX(Table15[],GateFacts[[#This Row],[صف المصدر]],22)&amp;""),IF(_xlpm.x="","غير محدد",_xlpm.x))</f>
        <v>منجز</v>
      </c>
      <c r="J335" s="53" t="str">
        <f>"بوابة "&amp;GateFacts[[#This Row],[رقم البوابة]]</f>
        <v>بوابة 6</v>
      </c>
      <c r="K335" s="53" t="str" cm="1">
        <f t="array" ref="K335">INDEX(Settings!$E$2:$E$9,GateFacts[[#This Row],[رقم البوابة]])</f>
        <v>التنفيذ</v>
      </c>
      <c r="L335" s="53" t="str" cm="1">
        <f t="array" ref="L335">_xlfn.LET(_xlpm.c,INDEX(Table15[],GateFacts[[#This Row],[صف المصدر]],9-GateFacts[[#This Row],[رقم البوابة]]),IF(ISBLANK(_xlpm.c),"",_xlpm.c))</f>
        <v/>
      </c>
      <c r="M33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5" s="56" t="str" cm="1">
        <f t="array" ref="N335">_xlfn.LET(_xlpm.r,GateFacts[[#This Row],[صف المصدر]],_xlpm.g,GateFacts[[#This Row],[رقم البوابة]],_xlpm.pd,IF(AND(ISNUMBER(_xlpm.r),_xlpm.g&gt;=6,_xlpm.g&lt;=8),INDEX(Table15[],_xlpm.r,19+_xlpm.g),""),IF(ISNUMBER(_xlpm.pd),_xlpm.pd,""))</f>
        <v/>
      </c>
      <c r="O3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5" s="53" t="str">
        <f ca="1">IF(ISNUMBER(GateFacts[[#This Row],[تاريخ البوابة]]),GateFacts[[#This Row],[تاريخ البوابة]]-TODAY(),"")</f>
        <v/>
      </c>
      <c r="Q335" s="53" t="str">
        <f>IF(ISNUMBER(GateFacts[[#This Row],[تاريخ البوابة]]),TEXT(GateFacts[[#This Row],[تاريخ البوابة]],"yyyy-mm"),"بدون تاريخ")</f>
        <v>بدون تاريخ</v>
      </c>
      <c r="R335" s="53">
        <f ca="1">--OR(GateFacts[[#This Row],[الحالة]]="مكتمل",GateFacts[[#This Row],[الحالة]]="لا ينطبق")</f>
        <v>0</v>
      </c>
      <c r="S335" s="53">
        <f ca="1">_xlfn.LET(_xlpm.m,_xlfn.MINIFS(GateFacts[رقم البوابة],GateFacts[رقم المشروع],GateFacts[[#This Row],[رقم المشروع]],GateFacts[منجزة],0),IF(_xlpm.m=0,9,_xlpm.m))</f>
        <v>1</v>
      </c>
      <c r="T335" s="53">
        <f ca="1">--(GateFacts[[#This Row],[رقم البوابة]]=GateFacts[[#This Row],[البوابة الحالية للمشروع]])</f>
        <v>0</v>
      </c>
      <c r="U335" s="53">
        <f ca="1">IF(AND(GateFacts[[#This Row],[الحالة]]="مكتمل",COUNTIFS(GateFacts[رقم المشروع],GateFacts[[#This Row],[رقم المشروع]],GateFacts[رقم البوابة],"&lt;"&amp;GateFacts[[#This Row],[رقم البوابة]],GateFacts[منجزة],0)&gt;0),1,0)</f>
        <v>0</v>
      </c>
      <c r="V335" s="53" t="e">
        <f>SUBTOTAL(103,GateFacts[[#This Row],[م]])*OR(SelRegion="الكل",GateFacts[[#This Row],[المنطقة]]=SelRegion)</f>
        <v>#REF!</v>
      </c>
      <c r="W335" s="74" t="str" cm="1">
        <f t="array" ref="W335">IF(ISNUMBER(GateFacts[[#This Row],[صف المصدر]]),INDEX(Table15[],GateFacts[[#This Row],[صف المصدر]],16),"")</f>
        <v>الشمالي الغربي</v>
      </c>
    </row>
    <row r="336" spans="1:23" x14ac:dyDescent="0.4">
      <c r="A336" s="53" cm="1">
        <f t="array" ref="A336">ROW()-ROW(GateFacts[#Headers])</f>
        <v>335</v>
      </c>
      <c r="B336" s="53">
        <f>INT((GateFacts[[#This Row],[م]]-1)/8)+1</f>
        <v>42</v>
      </c>
      <c r="C336" s="53">
        <f>MOD(GateFacts[[#This Row],[م]]-1,8)+1</f>
        <v>7</v>
      </c>
      <c r="D336" s="53" cm="1">
        <f t="array" ref="D336">IFERROR(INDEX(_xlfn.ANCHORARRAY(Settings!$H$2),GateFacts[[#This Row],[رقم المشروع]]),"")</f>
        <v>239</v>
      </c>
      <c r="E336" s="53" t="str" cm="1">
        <f t="array" ref="E336">INDEX(Table15[],GateFacts[[#This Row],[صف المصدر]],14)&amp;""</f>
        <v>P1490</v>
      </c>
      <c r="F336" s="53" t="str" cm="1">
        <f t="array" ref="F336">INDEX(Table15[],GateFacts[[#This Row],[صف المصدر]],15)&amp;""</f>
        <v>مشروع رفع كفاءة محطات الضخ بمدينة تبوك</v>
      </c>
      <c r="G336" s="53" t="str" cm="1">
        <f t="array" ref="G336">INDEX(Table15[],GateFacts[[#This Row],[صف المصدر]],17)&amp;""</f>
        <v>تبوك</v>
      </c>
      <c r="H336" s="58">
        <f>N(INDEX(Table15[],GateFacts[[#This Row],[صف المصدر]],18))</f>
        <v>17635765</v>
      </c>
      <c r="I336" s="53" t="str" cm="1">
        <f t="array" ref="I336">_xlfn.LET(_xlpm.x,TRIM(INDEX(Table15[],GateFacts[[#This Row],[صف المصدر]],22)&amp;""),IF(_xlpm.x="","غير محدد",_xlpm.x))</f>
        <v>منجز</v>
      </c>
      <c r="J336" s="53" t="str">
        <f>"بوابة "&amp;GateFacts[[#This Row],[رقم البوابة]]</f>
        <v>بوابة 7</v>
      </c>
      <c r="K336" s="53" t="str" cm="1">
        <f t="array" ref="K336">INDEX(Settings!$E$2:$E$9,GateFacts[[#This Row],[رقم البوابة]])</f>
        <v>الاختبارات التشغيلية</v>
      </c>
      <c r="L336" s="53" t="str" cm="1">
        <f t="array" ref="L336">_xlfn.LET(_xlpm.c,INDEX(Table15[],GateFacts[[#This Row],[صف المصدر]],9-GateFacts[[#This Row],[رقم البوابة]]),IF(ISBLANK(_xlpm.c),"",_xlpm.c))</f>
        <v/>
      </c>
      <c r="M33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6" s="56" t="str" cm="1">
        <f t="array" ref="N336">_xlfn.LET(_xlpm.r,GateFacts[[#This Row],[صف المصدر]],_xlpm.g,GateFacts[[#This Row],[رقم البوابة]],_xlpm.pd,IF(AND(ISNUMBER(_xlpm.r),_xlpm.g&gt;=6,_xlpm.g&lt;=8),INDEX(Table15[],_xlpm.r,19+_xlpm.g),""),IF(ISNUMBER(_xlpm.pd),_xlpm.pd,""))</f>
        <v/>
      </c>
      <c r="O3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6" s="53" t="str">
        <f ca="1">IF(ISNUMBER(GateFacts[[#This Row],[تاريخ البوابة]]),GateFacts[[#This Row],[تاريخ البوابة]]-TODAY(),"")</f>
        <v/>
      </c>
      <c r="Q336" s="53" t="str">
        <f>IF(ISNUMBER(GateFacts[[#This Row],[تاريخ البوابة]]),TEXT(GateFacts[[#This Row],[تاريخ البوابة]],"yyyy-mm"),"بدون تاريخ")</f>
        <v>بدون تاريخ</v>
      </c>
      <c r="R336" s="53">
        <f ca="1">--OR(GateFacts[[#This Row],[الحالة]]="مكتمل",GateFacts[[#This Row],[الحالة]]="لا ينطبق")</f>
        <v>0</v>
      </c>
      <c r="S336" s="53">
        <f ca="1">_xlfn.LET(_xlpm.m,_xlfn.MINIFS(GateFacts[رقم البوابة],GateFacts[رقم المشروع],GateFacts[[#This Row],[رقم المشروع]],GateFacts[منجزة],0),IF(_xlpm.m=0,9,_xlpm.m))</f>
        <v>1</v>
      </c>
      <c r="T336" s="53">
        <f ca="1">--(GateFacts[[#This Row],[رقم البوابة]]=GateFacts[[#This Row],[البوابة الحالية للمشروع]])</f>
        <v>0</v>
      </c>
      <c r="U336" s="53">
        <f ca="1">IF(AND(GateFacts[[#This Row],[الحالة]]="مكتمل",COUNTIFS(GateFacts[رقم المشروع],GateFacts[[#This Row],[رقم المشروع]],GateFacts[رقم البوابة],"&lt;"&amp;GateFacts[[#This Row],[رقم البوابة]],GateFacts[منجزة],0)&gt;0),1,0)</f>
        <v>0</v>
      </c>
      <c r="V336" s="53" t="e">
        <f>SUBTOTAL(103,GateFacts[[#This Row],[م]])*OR(SelRegion="الكل",GateFacts[[#This Row],[المنطقة]]=SelRegion)</f>
        <v>#REF!</v>
      </c>
      <c r="W336" s="74" t="str" cm="1">
        <f t="array" ref="W336">IF(ISNUMBER(GateFacts[[#This Row],[صف المصدر]]),INDEX(Table15[],GateFacts[[#This Row],[صف المصدر]],16),"")</f>
        <v>الشمالي الغربي</v>
      </c>
    </row>
    <row r="337" spans="1:23" x14ac:dyDescent="0.4">
      <c r="A337" s="53" cm="1">
        <f t="array" ref="A337">ROW()-ROW(GateFacts[#Headers])</f>
        <v>336</v>
      </c>
      <c r="B337" s="53">
        <f>INT((GateFacts[[#This Row],[م]]-1)/8)+1</f>
        <v>42</v>
      </c>
      <c r="C337" s="53">
        <f>MOD(GateFacts[[#This Row],[م]]-1,8)+1</f>
        <v>8</v>
      </c>
      <c r="D337" s="53" cm="1">
        <f t="array" ref="D337">IFERROR(INDEX(_xlfn.ANCHORARRAY(Settings!$H$2),GateFacts[[#This Row],[رقم المشروع]]),"")</f>
        <v>239</v>
      </c>
      <c r="E337" s="53" t="str" cm="1">
        <f t="array" ref="E337">INDEX(Table15[],GateFacts[[#This Row],[صف المصدر]],14)&amp;""</f>
        <v>P1490</v>
      </c>
      <c r="F337" s="53" t="str" cm="1">
        <f t="array" ref="F337">INDEX(Table15[],GateFacts[[#This Row],[صف المصدر]],15)&amp;""</f>
        <v>مشروع رفع كفاءة محطات الضخ بمدينة تبوك</v>
      </c>
      <c r="G337" s="53" t="str" cm="1">
        <f t="array" ref="G337">INDEX(Table15[],GateFacts[[#This Row],[صف المصدر]],17)&amp;""</f>
        <v>تبوك</v>
      </c>
      <c r="H337" s="58">
        <f>N(INDEX(Table15[],GateFacts[[#This Row],[صف المصدر]],18))</f>
        <v>17635765</v>
      </c>
      <c r="I337" s="53" t="str" cm="1">
        <f t="array" ref="I337">_xlfn.LET(_xlpm.x,TRIM(INDEX(Table15[],GateFacts[[#This Row],[صف المصدر]],22)&amp;""),IF(_xlpm.x="","غير محدد",_xlpm.x))</f>
        <v>منجز</v>
      </c>
      <c r="J337" s="53" t="str">
        <f>"بوابة "&amp;GateFacts[[#This Row],[رقم البوابة]]</f>
        <v>بوابة 8</v>
      </c>
      <c r="K337" s="53" t="str" cm="1">
        <f t="array" ref="K337">INDEX(Settings!$E$2:$E$9,GateFacts[[#This Row],[رقم البوابة]])</f>
        <v>التسليم و الاغلاق</v>
      </c>
      <c r="L337" s="53" t="str" cm="1">
        <f t="array" ref="L337">_xlfn.LET(_xlpm.c,INDEX(Table15[],GateFacts[[#This Row],[صف المصدر]],9-GateFacts[[#This Row],[رقم البوابة]]),IF(ISBLANK(_xlpm.c),"",_xlpm.c))</f>
        <v/>
      </c>
      <c r="M33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37" s="56" t="str" cm="1">
        <f t="array" ref="N337">_xlfn.LET(_xlpm.r,GateFacts[[#This Row],[صف المصدر]],_xlpm.g,GateFacts[[#This Row],[رقم البوابة]],_xlpm.pd,IF(AND(ISNUMBER(_xlpm.r),_xlpm.g&gt;=6,_xlpm.g&lt;=8),INDEX(Table15[],_xlpm.r,19+_xlpm.g),""),IF(ISNUMBER(_xlpm.pd),_xlpm.pd,""))</f>
        <v/>
      </c>
      <c r="O3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37" s="53" t="str">
        <f ca="1">IF(ISNUMBER(GateFacts[[#This Row],[تاريخ البوابة]]),GateFacts[[#This Row],[تاريخ البوابة]]-TODAY(),"")</f>
        <v/>
      </c>
      <c r="Q337" s="53" t="str">
        <f>IF(ISNUMBER(GateFacts[[#This Row],[تاريخ البوابة]]),TEXT(GateFacts[[#This Row],[تاريخ البوابة]],"yyyy-mm"),"بدون تاريخ")</f>
        <v>بدون تاريخ</v>
      </c>
      <c r="R337" s="53">
        <f ca="1">--OR(GateFacts[[#This Row],[الحالة]]="مكتمل",GateFacts[[#This Row],[الحالة]]="لا ينطبق")</f>
        <v>0</v>
      </c>
      <c r="S337" s="53">
        <f ca="1">_xlfn.LET(_xlpm.m,_xlfn.MINIFS(GateFacts[رقم البوابة],GateFacts[رقم المشروع],GateFacts[[#This Row],[رقم المشروع]],GateFacts[منجزة],0),IF(_xlpm.m=0,9,_xlpm.m))</f>
        <v>1</v>
      </c>
      <c r="T337" s="53">
        <f ca="1">--(GateFacts[[#This Row],[رقم البوابة]]=GateFacts[[#This Row],[البوابة الحالية للمشروع]])</f>
        <v>0</v>
      </c>
      <c r="U337" s="53">
        <f ca="1">IF(AND(GateFacts[[#This Row],[الحالة]]="مكتمل",COUNTIFS(GateFacts[رقم المشروع],GateFacts[[#This Row],[رقم المشروع]],GateFacts[رقم البوابة],"&lt;"&amp;GateFacts[[#This Row],[رقم البوابة]],GateFacts[منجزة],0)&gt;0),1,0)</f>
        <v>0</v>
      </c>
      <c r="V337" s="53" t="e">
        <f>SUBTOTAL(103,GateFacts[[#This Row],[م]])*OR(SelRegion="الكل",GateFacts[[#This Row],[المنطقة]]=SelRegion)</f>
        <v>#REF!</v>
      </c>
      <c r="W337" s="74" t="str" cm="1">
        <f t="array" ref="W337">IF(ISNUMBER(GateFacts[[#This Row],[صف المصدر]]),INDEX(Table15[],GateFacts[[#This Row],[صف المصدر]],16),"")</f>
        <v>الشمالي الغربي</v>
      </c>
    </row>
    <row r="338" spans="1:23" x14ac:dyDescent="0.4">
      <c r="A338" s="53" cm="1">
        <f t="array" ref="A338">ROW()-ROW(GateFacts[#Headers])</f>
        <v>337</v>
      </c>
      <c r="B338" s="53">
        <f>INT((GateFacts[[#This Row],[م]]-1)/8)+1</f>
        <v>43</v>
      </c>
      <c r="C338" s="53">
        <f>MOD(GateFacts[[#This Row],[م]]-1,8)+1</f>
        <v>1</v>
      </c>
      <c r="D338" s="53" cm="1">
        <f t="array" ref="D338">IFERROR(INDEX(_xlfn.ANCHORARRAY(Settings!$H$2),GateFacts[[#This Row],[رقم المشروع]]),"")</f>
        <v>240</v>
      </c>
      <c r="E338" s="53" t="str" cm="1">
        <f t="array" ref="E338">INDEX(Table15[],GateFacts[[#This Row],[صف المصدر]],14)&amp;""</f>
        <v>AP245</v>
      </c>
      <c r="F338" s="53" t="str" cm="1">
        <f t="array" ref="F338">INDEX(Table15[],GateFacts[[#This Row],[صف المصدر]],15)&amp;""</f>
        <v>انشاء بحيرات وأحواض التجفيف والتبخير للمياه  بمنطقة تبوك</v>
      </c>
      <c r="G338" s="53" t="str" cm="1">
        <f t="array" ref="G338">INDEX(Table15[],GateFacts[[#This Row],[صف المصدر]],17)&amp;""</f>
        <v>تبوك</v>
      </c>
      <c r="H338" s="58">
        <f>N(INDEX(Table15[],GateFacts[[#This Row],[صف المصدر]],18))</f>
        <v>9200000</v>
      </c>
      <c r="I338" s="53" t="str" cm="1">
        <f t="array" ref="I338">_xlfn.LET(_xlpm.x,TRIM(INDEX(Table15[],GateFacts[[#This Row],[صف المصدر]],22)&amp;""),IF(_xlpm.x="","غير محدد",_xlpm.x))</f>
        <v>معتمد دراسة جدوى وRFP ولم يطرح (في انتظار رفع طلب الشراء)</v>
      </c>
      <c r="J338" s="53" t="str">
        <f>"بوابة "&amp;GateFacts[[#This Row],[رقم البوابة]]</f>
        <v>بوابة 1</v>
      </c>
      <c r="K338" s="53" t="str" cm="1">
        <f t="array" ref="K338">INDEX(Settings!$E$2:$E$9,GateFacts[[#This Row],[رقم البوابة]])</f>
        <v>تخطيط استراتيجي</v>
      </c>
      <c r="L338" s="53" t="str" cm="1">
        <f t="array" ref="L338">_xlfn.LET(_xlpm.c,INDEX(Table15[],GateFacts[[#This Row],[صف المصدر]],9-GateFacts[[#This Row],[رقم البوابة]]),IF(ISBLANK(_xlpm.c),"",_xlpm.c))</f>
        <v>مكتمل</v>
      </c>
      <c r="M3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38" s="56" t="str" cm="1">
        <f t="array" ref="N338">_xlfn.LET(_xlpm.r,GateFacts[[#This Row],[صف المصدر]],_xlpm.g,GateFacts[[#This Row],[رقم البوابة]],_xlpm.pd,IF(AND(ISNUMBER(_xlpm.r),_xlpm.g&gt;=6,_xlpm.g&lt;=8),INDEX(Table15[],_xlpm.r,19+_xlpm.g),""),IF(ISNUMBER(_xlpm.pd),_xlpm.pd,""))</f>
        <v/>
      </c>
      <c r="O3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38" s="53" t="str">
        <f ca="1">IF(ISNUMBER(GateFacts[[#This Row],[تاريخ البوابة]]),GateFacts[[#This Row],[تاريخ البوابة]]-TODAY(),"")</f>
        <v/>
      </c>
      <c r="Q338" s="53" t="str">
        <f>IF(ISNUMBER(GateFacts[[#This Row],[تاريخ البوابة]]),TEXT(GateFacts[[#This Row],[تاريخ البوابة]],"yyyy-mm"),"بدون تاريخ")</f>
        <v>بدون تاريخ</v>
      </c>
      <c r="R338" s="53">
        <f ca="1">--OR(GateFacts[[#This Row],[الحالة]]="مكتمل",GateFacts[[#This Row],[الحالة]]="لا ينطبق")</f>
        <v>1</v>
      </c>
      <c r="S338" s="53">
        <f ca="1">_xlfn.LET(_xlpm.m,_xlfn.MINIFS(GateFacts[رقم البوابة],GateFacts[رقم المشروع],GateFacts[[#This Row],[رقم المشروع]],GateFacts[منجزة],0),IF(_xlpm.m=0,9,_xlpm.m))</f>
        <v>5</v>
      </c>
      <c r="T338" s="53">
        <f ca="1">--(GateFacts[[#This Row],[رقم البوابة]]=GateFacts[[#This Row],[البوابة الحالية للمشروع]])</f>
        <v>0</v>
      </c>
      <c r="U338" s="53">
        <f ca="1">IF(AND(GateFacts[[#This Row],[الحالة]]="مكتمل",COUNTIFS(GateFacts[رقم المشروع],GateFacts[[#This Row],[رقم المشروع]],GateFacts[رقم البوابة],"&lt;"&amp;GateFacts[[#This Row],[رقم البوابة]],GateFacts[منجزة],0)&gt;0),1,0)</f>
        <v>0</v>
      </c>
      <c r="V338" s="53" t="e">
        <f>SUBTOTAL(103,GateFacts[[#This Row],[م]])*OR(SelRegion="الكل",GateFacts[[#This Row],[المنطقة]]=SelRegion)</f>
        <v>#REF!</v>
      </c>
      <c r="W338" s="74" t="str" cm="1">
        <f t="array" ref="W338">IF(ISNUMBER(GateFacts[[#This Row],[صف المصدر]]),INDEX(Table15[],GateFacts[[#This Row],[صف المصدر]],16),"")</f>
        <v>الشمالي الغربي</v>
      </c>
    </row>
    <row r="339" spans="1:23" x14ac:dyDescent="0.4">
      <c r="A339" s="53" cm="1">
        <f t="array" ref="A339">ROW()-ROW(GateFacts[#Headers])</f>
        <v>338</v>
      </c>
      <c r="B339" s="53">
        <f>INT((GateFacts[[#This Row],[م]]-1)/8)+1</f>
        <v>43</v>
      </c>
      <c r="C339" s="53">
        <f>MOD(GateFacts[[#This Row],[م]]-1,8)+1</f>
        <v>2</v>
      </c>
      <c r="D339" s="53" cm="1">
        <f t="array" ref="D339">IFERROR(INDEX(_xlfn.ANCHORARRAY(Settings!$H$2),GateFacts[[#This Row],[رقم المشروع]]),"")</f>
        <v>240</v>
      </c>
      <c r="E339" s="53" t="str" cm="1">
        <f t="array" ref="E339">INDEX(Table15[],GateFacts[[#This Row],[صف المصدر]],14)&amp;""</f>
        <v>AP245</v>
      </c>
      <c r="F339" s="53" t="str" cm="1">
        <f t="array" ref="F339">INDEX(Table15[],GateFacts[[#This Row],[صف المصدر]],15)&amp;""</f>
        <v>انشاء بحيرات وأحواض التجفيف والتبخير للمياه  بمنطقة تبوك</v>
      </c>
      <c r="G339" s="53" t="str" cm="1">
        <f t="array" ref="G339">INDEX(Table15[],GateFacts[[#This Row],[صف المصدر]],17)&amp;""</f>
        <v>تبوك</v>
      </c>
      <c r="H339" s="58">
        <f>N(INDEX(Table15[],GateFacts[[#This Row],[صف المصدر]],18))</f>
        <v>9200000</v>
      </c>
      <c r="I339" s="53" t="str" cm="1">
        <f t="array" ref="I339">_xlfn.LET(_xlpm.x,TRIM(INDEX(Table15[],GateFacts[[#This Row],[صف المصدر]],22)&amp;""),IF(_xlpm.x="","غير محدد",_xlpm.x))</f>
        <v>معتمد دراسة جدوى وRFP ولم يطرح (في انتظار رفع طلب الشراء)</v>
      </c>
      <c r="J339" s="53" t="str">
        <f>"بوابة "&amp;GateFacts[[#This Row],[رقم البوابة]]</f>
        <v>بوابة 2</v>
      </c>
      <c r="K339" s="53" t="str" cm="1">
        <f t="array" ref="K339">INDEX(Settings!$E$2:$E$9,GateFacts[[#This Row],[رقم البوابة]])</f>
        <v>التخطيط الاولي</v>
      </c>
      <c r="L339" s="53" t="str" cm="1">
        <f t="array" ref="L339">_xlfn.LET(_xlpm.c,INDEX(Table15[],GateFacts[[#This Row],[صف المصدر]],9-GateFacts[[#This Row],[رقم البوابة]]),IF(ISBLANK(_xlpm.c),"",_xlpm.c))</f>
        <v>مكتمل</v>
      </c>
      <c r="M33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39" s="56" t="str" cm="1">
        <f t="array" ref="N339">_xlfn.LET(_xlpm.r,GateFacts[[#This Row],[صف المصدر]],_xlpm.g,GateFacts[[#This Row],[رقم البوابة]],_xlpm.pd,IF(AND(ISNUMBER(_xlpm.r),_xlpm.g&gt;=6,_xlpm.g&lt;=8),INDEX(Table15[],_xlpm.r,19+_xlpm.g),""),IF(ISNUMBER(_xlpm.pd),_xlpm.pd,""))</f>
        <v/>
      </c>
      <c r="O3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39" s="53" t="str">
        <f ca="1">IF(ISNUMBER(GateFacts[[#This Row],[تاريخ البوابة]]),GateFacts[[#This Row],[تاريخ البوابة]]-TODAY(),"")</f>
        <v/>
      </c>
      <c r="Q339" s="53" t="str">
        <f>IF(ISNUMBER(GateFacts[[#This Row],[تاريخ البوابة]]),TEXT(GateFacts[[#This Row],[تاريخ البوابة]],"yyyy-mm"),"بدون تاريخ")</f>
        <v>بدون تاريخ</v>
      </c>
      <c r="R339" s="53">
        <f ca="1">--OR(GateFacts[[#This Row],[الحالة]]="مكتمل",GateFacts[[#This Row],[الحالة]]="لا ينطبق")</f>
        <v>1</v>
      </c>
      <c r="S339" s="53">
        <f ca="1">_xlfn.LET(_xlpm.m,_xlfn.MINIFS(GateFacts[رقم البوابة],GateFacts[رقم المشروع],GateFacts[[#This Row],[رقم المشروع]],GateFacts[منجزة],0),IF(_xlpm.m=0,9,_xlpm.m))</f>
        <v>5</v>
      </c>
      <c r="T339" s="53">
        <f ca="1">--(GateFacts[[#This Row],[رقم البوابة]]=GateFacts[[#This Row],[البوابة الحالية للمشروع]])</f>
        <v>0</v>
      </c>
      <c r="U339" s="53">
        <f ca="1">IF(AND(GateFacts[[#This Row],[الحالة]]="مكتمل",COUNTIFS(GateFacts[رقم المشروع],GateFacts[[#This Row],[رقم المشروع]],GateFacts[رقم البوابة],"&lt;"&amp;GateFacts[[#This Row],[رقم البوابة]],GateFacts[منجزة],0)&gt;0),1,0)</f>
        <v>0</v>
      </c>
      <c r="V339" s="53" t="e">
        <f>SUBTOTAL(103,GateFacts[[#This Row],[م]])*OR(SelRegion="الكل",GateFacts[[#This Row],[المنطقة]]=SelRegion)</f>
        <v>#REF!</v>
      </c>
      <c r="W339" s="74" t="str" cm="1">
        <f t="array" ref="W339">IF(ISNUMBER(GateFacts[[#This Row],[صف المصدر]]),INDEX(Table15[],GateFacts[[#This Row],[صف المصدر]],16),"")</f>
        <v>الشمالي الغربي</v>
      </c>
    </row>
    <row r="340" spans="1:23" x14ac:dyDescent="0.4">
      <c r="A340" s="53" cm="1">
        <f t="array" ref="A340">ROW()-ROW(GateFacts[#Headers])</f>
        <v>339</v>
      </c>
      <c r="B340" s="53">
        <f>INT((GateFacts[[#This Row],[م]]-1)/8)+1</f>
        <v>43</v>
      </c>
      <c r="C340" s="53">
        <f>MOD(GateFacts[[#This Row],[م]]-1,8)+1</f>
        <v>3</v>
      </c>
      <c r="D340" s="53" cm="1">
        <f t="array" ref="D340">IFERROR(INDEX(_xlfn.ANCHORARRAY(Settings!$H$2),GateFacts[[#This Row],[رقم المشروع]]),"")</f>
        <v>240</v>
      </c>
      <c r="E340" s="53" t="str" cm="1">
        <f t="array" ref="E340">INDEX(Table15[],GateFacts[[#This Row],[صف المصدر]],14)&amp;""</f>
        <v>AP245</v>
      </c>
      <c r="F340" s="53" t="str" cm="1">
        <f t="array" ref="F340">INDEX(Table15[],GateFacts[[#This Row],[صف المصدر]],15)&amp;""</f>
        <v>انشاء بحيرات وأحواض التجفيف والتبخير للمياه  بمنطقة تبوك</v>
      </c>
      <c r="G340" s="53" t="str" cm="1">
        <f t="array" ref="G340">INDEX(Table15[],GateFacts[[#This Row],[صف المصدر]],17)&amp;""</f>
        <v>تبوك</v>
      </c>
      <c r="H340" s="58">
        <f>N(INDEX(Table15[],GateFacts[[#This Row],[صف المصدر]],18))</f>
        <v>9200000</v>
      </c>
      <c r="I340" s="53" t="str" cm="1">
        <f t="array" ref="I340">_xlfn.LET(_xlpm.x,TRIM(INDEX(Table15[],GateFacts[[#This Row],[صف المصدر]],22)&amp;""),IF(_xlpm.x="","غير محدد",_xlpm.x))</f>
        <v>معتمد دراسة جدوى وRFP ولم يطرح (في انتظار رفع طلب الشراء)</v>
      </c>
      <c r="J340" s="53" t="str">
        <f>"بوابة "&amp;GateFacts[[#This Row],[رقم البوابة]]</f>
        <v>بوابة 3</v>
      </c>
      <c r="K340" s="53" t="str" cm="1">
        <f t="array" ref="K340">INDEX(Settings!$E$2:$E$9,GateFacts[[#This Row],[رقم البوابة]])</f>
        <v>الطرح للتصميم</v>
      </c>
      <c r="L340" s="53" t="str" cm="1">
        <f t="array" ref="L340">_xlfn.LET(_xlpm.c,INDEX(Table15[],GateFacts[[#This Row],[صف المصدر]],9-GateFacts[[#This Row],[رقم البوابة]]),IF(ISBLANK(_xlpm.c),"",_xlpm.c))</f>
        <v>لا ينطبق</v>
      </c>
      <c r="M34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40" s="56" t="str" cm="1">
        <f t="array" ref="N340">_xlfn.LET(_xlpm.r,GateFacts[[#This Row],[صف المصدر]],_xlpm.g,GateFacts[[#This Row],[رقم البوابة]],_xlpm.pd,IF(AND(ISNUMBER(_xlpm.r),_xlpm.g&gt;=6,_xlpm.g&lt;=8),INDEX(Table15[],_xlpm.r,19+_xlpm.g),""),IF(ISNUMBER(_xlpm.pd),_xlpm.pd,""))</f>
        <v/>
      </c>
      <c r="O3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40" s="53" t="str">
        <f ca="1">IF(ISNUMBER(GateFacts[[#This Row],[تاريخ البوابة]]),GateFacts[[#This Row],[تاريخ البوابة]]-TODAY(),"")</f>
        <v/>
      </c>
      <c r="Q340" s="53" t="str">
        <f>IF(ISNUMBER(GateFacts[[#This Row],[تاريخ البوابة]]),TEXT(GateFacts[[#This Row],[تاريخ البوابة]],"yyyy-mm"),"بدون تاريخ")</f>
        <v>بدون تاريخ</v>
      </c>
      <c r="R340" s="53">
        <f ca="1">--OR(GateFacts[[#This Row],[الحالة]]="مكتمل",GateFacts[[#This Row],[الحالة]]="لا ينطبق")</f>
        <v>1</v>
      </c>
      <c r="S340" s="53">
        <f ca="1">_xlfn.LET(_xlpm.m,_xlfn.MINIFS(GateFacts[رقم البوابة],GateFacts[رقم المشروع],GateFacts[[#This Row],[رقم المشروع]],GateFacts[منجزة],0),IF(_xlpm.m=0,9,_xlpm.m))</f>
        <v>5</v>
      </c>
      <c r="T340" s="53">
        <f ca="1">--(GateFacts[[#This Row],[رقم البوابة]]=GateFacts[[#This Row],[البوابة الحالية للمشروع]])</f>
        <v>0</v>
      </c>
      <c r="U340" s="53">
        <f ca="1">IF(AND(GateFacts[[#This Row],[الحالة]]="مكتمل",COUNTIFS(GateFacts[رقم المشروع],GateFacts[[#This Row],[رقم المشروع]],GateFacts[رقم البوابة],"&lt;"&amp;GateFacts[[#This Row],[رقم البوابة]],GateFacts[منجزة],0)&gt;0),1,0)</f>
        <v>0</v>
      </c>
      <c r="V340" s="53" t="e">
        <f>SUBTOTAL(103,GateFacts[[#This Row],[م]])*OR(SelRegion="الكل",GateFacts[[#This Row],[المنطقة]]=SelRegion)</f>
        <v>#REF!</v>
      </c>
      <c r="W340" s="74" t="str" cm="1">
        <f t="array" ref="W340">IF(ISNUMBER(GateFacts[[#This Row],[صف المصدر]]),INDEX(Table15[],GateFacts[[#This Row],[صف المصدر]],16),"")</f>
        <v>الشمالي الغربي</v>
      </c>
    </row>
    <row r="341" spans="1:23" x14ac:dyDescent="0.4">
      <c r="A341" s="53" cm="1">
        <f t="array" ref="A341">ROW()-ROW(GateFacts[#Headers])</f>
        <v>340</v>
      </c>
      <c r="B341" s="53">
        <f>INT((GateFacts[[#This Row],[م]]-1)/8)+1</f>
        <v>43</v>
      </c>
      <c r="C341" s="53">
        <f>MOD(GateFacts[[#This Row],[م]]-1,8)+1</f>
        <v>4</v>
      </c>
      <c r="D341" s="53" cm="1">
        <f t="array" ref="D341">IFERROR(INDEX(_xlfn.ANCHORARRAY(Settings!$H$2),GateFacts[[#This Row],[رقم المشروع]]),"")</f>
        <v>240</v>
      </c>
      <c r="E341" s="53" t="str" cm="1">
        <f t="array" ref="E341">INDEX(Table15[],GateFacts[[#This Row],[صف المصدر]],14)&amp;""</f>
        <v>AP245</v>
      </c>
      <c r="F341" s="53" t="str" cm="1">
        <f t="array" ref="F341">INDEX(Table15[],GateFacts[[#This Row],[صف المصدر]],15)&amp;""</f>
        <v>انشاء بحيرات وأحواض التجفيف والتبخير للمياه  بمنطقة تبوك</v>
      </c>
      <c r="G341" s="53" t="str" cm="1">
        <f t="array" ref="G341">INDEX(Table15[],GateFacts[[#This Row],[صف المصدر]],17)&amp;""</f>
        <v>تبوك</v>
      </c>
      <c r="H341" s="58">
        <f>N(INDEX(Table15[],GateFacts[[#This Row],[صف المصدر]],18))</f>
        <v>9200000</v>
      </c>
      <c r="I341" s="53" t="str" cm="1">
        <f t="array" ref="I341">_xlfn.LET(_xlpm.x,TRIM(INDEX(Table15[],GateFacts[[#This Row],[صف المصدر]],22)&amp;""),IF(_xlpm.x="","غير محدد",_xlpm.x))</f>
        <v>معتمد دراسة جدوى وRFP ولم يطرح (في انتظار رفع طلب الشراء)</v>
      </c>
      <c r="J341" s="53" t="str">
        <f>"بوابة "&amp;GateFacts[[#This Row],[رقم البوابة]]</f>
        <v>بوابة 4</v>
      </c>
      <c r="K341" s="53" t="str" cm="1">
        <f t="array" ref="K341">INDEX(Settings!$E$2:$E$9,GateFacts[[#This Row],[رقم البوابة]])</f>
        <v>التصميم</v>
      </c>
      <c r="L341" s="53" t="str" cm="1">
        <f t="array" ref="L341">_xlfn.LET(_xlpm.c,INDEX(Table15[],GateFacts[[#This Row],[صف المصدر]],9-GateFacts[[#This Row],[رقم البوابة]]),IF(ISBLANK(_xlpm.c),"",_xlpm.c))</f>
        <v>مكتمل</v>
      </c>
      <c r="M34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41" s="56" t="str" cm="1">
        <f t="array" ref="N341">_xlfn.LET(_xlpm.r,GateFacts[[#This Row],[صف المصدر]],_xlpm.g,GateFacts[[#This Row],[رقم البوابة]],_xlpm.pd,IF(AND(ISNUMBER(_xlpm.r),_xlpm.g&gt;=6,_xlpm.g&lt;=8),INDEX(Table15[],_xlpm.r,19+_xlpm.g),""),IF(ISNUMBER(_xlpm.pd),_xlpm.pd,""))</f>
        <v/>
      </c>
      <c r="O3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41" s="53" t="str">
        <f ca="1">IF(ISNUMBER(GateFacts[[#This Row],[تاريخ البوابة]]),GateFacts[[#This Row],[تاريخ البوابة]]-TODAY(),"")</f>
        <v/>
      </c>
      <c r="Q341" s="53" t="str">
        <f>IF(ISNUMBER(GateFacts[[#This Row],[تاريخ البوابة]]),TEXT(GateFacts[[#This Row],[تاريخ البوابة]],"yyyy-mm"),"بدون تاريخ")</f>
        <v>بدون تاريخ</v>
      </c>
      <c r="R341" s="53">
        <f ca="1">--OR(GateFacts[[#This Row],[الحالة]]="مكتمل",GateFacts[[#This Row],[الحالة]]="لا ينطبق")</f>
        <v>1</v>
      </c>
      <c r="S341" s="53">
        <f ca="1">_xlfn.LET(_xlpm.m,_xlfn.MINIFS(GateFacts[رقم البوابة],GateFacts[رقم المشروع],GateFacts[[#This Row],[رقم المشروع]],GateFacts[منجزة],0),IF(_xlpm.m=0,9,_xlpm.m))</f>
        <v>5</v>
      </c>
      <c r="T341" s="53">
        <f ca="1">--(GateFacts[[#This Row],[رقم البوابة]]=GateFacts[[#This Row],[البوابة الحالية للمشروع]])</f>
        <v>0</v>
      </c>
      <c r="U341" s="53">
        <f ca="1">IF(AND(GateFacts[[#This Row],[الحالة]]="مكتمل",COUNTIFS(GateFacts[رقم المشروع],GateFacts[[#This Row],[رقم المشروع]],GateFacts[رقم البوابة],"&lt;"&amp;GateFacts[[#This Row],[رقم البوابة]],GateFacts[منجزة],0)&gt;0),1,0)</f>
        <v>0</v>
      </c>
      <c r="V341" s="53" t="e">
        <f>SUBTOTAL(103,GateFacts[[#This Row],[م]])*OR(SelRegion="الكل",GateFacts[[#This Row],[المنطقة]]=SelRegion)</f>
        <v>#REF!</v>
      </c>
      <c r="W341" s="74" t="str" cm="1">
        <f t="array" ref="W341">IF(ISNUMBER(GateFacts[[#This Row],[صف المصدر]]),INDEX(Table15[],GateFacts[[#This Row],[صف المصدر]],16),"")</f>
        <v>الشمالي الغربي</v>
      </c>
    </row>
    <row r="342" spans="1:23" x14ac:dyDescent="0.4">
      <c r="A342" s="53" cm="1">
        <f t="array" ref="A342">ROW()-ROW(GateFacts[#Headers])</f>
        <v>341</v>
      </c>
      <c r="B342" s="53">
        <f>INT((GateFacts[[#This Row],[م]]-1)/8)+1</f>
        <v>43</v>
      </c>
      <c r="C342" s="53">
        <f>MOD(GateFacts[[#This Row],[م]]-1,8)+1</f>
        <v>5</v>
      </c>
      <c r="D342" s="53" cm="1">
        <f t="array" ref="D342">IFERROR(INDEX(_xlfn.ANCHORARRAY(Settings!$H$2),GateFacts[[#This Row],[رقم المشروع]]),"")</f>
        <v>240</v>
      </c>
      <c r="E342" s="53" t="str" cm="1">
        <f t="array" ref="E342">INDEX(Table15[],GateFacts[[#This Row],[صف المصدر]],14)&amp;""</f>
        <v>AP245</v>
      </c>
      <c r="F342" s="53" t="str" cm="1">
        <f t="array" ref="F342">INDEX(Table15[],GateFacts[[#This Row],[صف المصدر]],15)&amp;""</f>
        <v>انشاء بحيرات وأحواض التجفيف والتبخير للمياه  بمنطقة تبوك</v>
      </c>
      <c r="G342" s="53" t="str" cm="1">
        <f t="array" ref="G342">INDEX(Table15[],GateFacts[[#This Row],[صف المصدر]],17)&amp;""</f>
        <v>تبوك</v>
      </c>
      <c r="H342" s="58">
        <f>N(INDEX(Table15[],GateFacts[[#This Row],[صف المصدر]],18))</f>
        <v>9200000</v>
      </c>
      <c r="I342" s="53" t="str" cm="1">
        <f t="array" ref="I342">_xlfn.LET(_xlpm.x,TRIM(INDEX(Table15[],GateFacts[[#This Row],[صف المصدر]],22)&amp;""),IF(_xlpm.x="","غير محدد",_xlpm.x))</f>
        <v>معتمد دراسة جدوى وRFP ولم يطرح (في انتظار رفع طلب الشراء)</v>
      </c>
      <c r="J342" s="53" t="str">
        <f>"بوابة "&amp;GateFacts[[#This Row],[رقم البوابة]]</f>
        <v>بوابة 5</v>
      </c>
      <c r="K342" s="53" t="str" cm="1">
        <f t="array" ref="K342">INDEX(Settings!$E$2:$E$9,GateFacts[[#This Row],[رقم البوابة]])</f>
        <v>الطرح للتنفيذ</v>
      </c>
      <c r="L342" s="53" t="str" cm="1">
        <f t="array" ref="L342">_xlfn.LET(_xlpm.c,INDEX(Table15[],GateFacts[[#This Row],[صف المصدر]],9-GateFacts[[#This Row],[رقم البوابة]]),IF(ISBLANK(_xlpm.c),"",_xlpm.c))</f>
        <v>جاري</v>
      </c>
      <c r="M342"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42" s="56" t="str" cm="1">
        <f t="array" ref="N342">_xlfn.LET(_xlpm.r,GateFacts[[#This Row],[صف المصدر]],_xlpm.g,GateFacts[[#This Row],[رقم البوابة]],_xlpm.pd,IF(AND(ISNUMBER(_xlpm.r),_xlpm.g&gt;=6,_xlpm.g&lt;=8),INDEX(Table15[],_xlpm.r,19+_xlpm.g),""),IF(ISNUMBER(_xlpm.pd),_xlpm.pd,""))</f>
        <v/>
      </c>
      <c r="O3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42" s="53" t="str">
        <f ca="1">IF(ISNUMBER(GateFacts[[#This Row],[تاريخ البوابة]]),GateFacts[[#This Row],[تاريخ البوابة]]-TODAY(),"")</f>
        <v/>
      </c>
      <c r="Q342" s="53" t="str">
        <f>IF(ISNUMBER(GateFacts[[#This Row],[تاريخ البوابة]]),TEXT(GateFacts[[#This Row],[تاريخ البوابة]],"yyyy-mm"),"بدون تاريخ")</f>
        <v>بدون تاريخ</v>
      </c>
      <c r="R342" s="53">
        <f ca="1">--OR(GateFacts[[#This Row],[الحالة]]="مكتمل",GateFacts[[#This Row],[الحالة]]="لا ينطبق")</f>
        <v>0</v>
      </c>
      <c r="S342" s="53">
        <f ca="1">_xlfn.LET(_xlpm.m,_xlfn.MINIFS(GateFacts[رقم البوابة],GateFacts[رقم المشروع],GateFacts[[#This Row],[رقم المشروع]],GateFacts[منجزة],0),IF(_xlpm.m=0,9,_xlpm.m))</f>
        <v>5</v>
      </c>
      <c r="T342" s="53">
        <f ca="1">--(GateFacts[[#This Row],[رقم البوابة]]=GateFacts[[#This Row],[البوابة الحالية للمشروع]])</f>
        <v>1</v>
      </c>
      <c r="U342" s="53">
        <f ca="1">IF(AND(GateFacts[[#This Row],[الحالة]]="مكتمل",COUNTIFS(GateFacts[رقم المشروع],GateFacts[[#This Row],[رقم المشروع]],GateFacts[رقم البوابة],"&lt;"&amp;GateFacts[[#This Row],[رقم البوابة]],GateFacts[منجزة],0)&gt;0),1,0)</f>
        <v>0</v>
      </c>
      <c r="V342" s="53" t="e">
        <f>SUBTOTAL(103,GateFacts[[#This Row],[م]])*OR(SelRegion="الكل",GateFacts[[#This Row],[المنطقة]]=SelRegion)</f>
        <v>#REF!</v>
      </c>
      <c r="W342" s="74" t="str" cm="1">
        <f t="array" ref="W342">IF(ISNUMBER(GateFacts[[#This Row],[صف المصدر]]),INDEX(Table15[],GateFacts[[#This Row],[صف المصدر]],16),"")</f>
        <v>الشمالي الغربي</v>
      </c>
    </row>
    <row r="343" spans="1:23" x14ac:dyDescent="0.4">
      <c r="A343" s="53" cm="1">
        <f t="array" ref="A343">ROW()-ROW(GateFacts[#Headers])</f>
        <v>342</v>
      </c>
      <c r="B343" s="53">
        <f>INT((GateFacts[[#This Row],[م]]-1)/8)+1</f>
        <v>43</v>
      </c>
      <c r="C343" s="53">
        <f>MOD(GateFacts[[#This Row],[م]]-1,8)+1</f>
        <v>6</v>
      </c>
      <c r="D343" s="53" cm="1">
        <f t="array" ref="D343">IFERROR(INDEX(_xlfn.ANCHORARRAY(Settings!$H$2),GateFacts[[#This Row],[رقم المشروع]]),"")</f>
        <v>240</v>
      </c>
      <c r="E343" s="53" t="str" cm="1">
        <f t="array" ref="E343">INDEX(Table15[],GateFacts[[#This Row],[صف المصدر]],14)&amp;""</f>
        <v>AP245</v>
      </c>
      <c r="F343" s="53" t="str" cm="1">
        <f t="array" ref="F343">INDEX(Table15[],GateFacts[[#This Row],[صف المصدر]],15)&amp;""</f>
        <v>انشاء بحيرات وأحواض التجفيف والتبخير للمياه  بمنطقة تبوك</v>
      </c>
      <c r="G343" s="53" t="str" cm="1">
        <f t="array" ref="G343">INDEX(Table15[],GateFacts[[#This Row],[صف المصدر]],17)&amp;""</f>
        <v>تبوك</v>
      </c>
      <c r="H343" s="58">
        <f>N(INDEX(Table15[],GateFacts[[#This Row],[صف المصدر]],18))</f>
        <v>9200000</v>
      </c>
      <c r="I343" s="53" t="str" cm="1">
        <f t="array" ref="I343">_xlfn.LET(_xlpm.x,TRIM(INDEX(Table15[],GateFacts[[#This Row],[صف المصدر]],22)&amp;""),IF(_xlpm.x="","غير محدد",_xlpm.x))</f>
        <v>معتمد دراسة جدوى وRFP ولم يطرح (في انتظار رفع طلب الشراء)</v>
      </c>
      <c r="J343" s="53" t="str">
        <f>"بوابة "&amp;GateFacts[[#This Row],[رقم البوابة]]</f>
        <v>بوابة 6</v>
      </c>
      <c r="K343" s="53" t="str" cm="1">
        <f t="array" ref="K343">INDEX(Settings!$E$2:$E$9,GateFacts[[#This Row],[رقم البوابة]])</f>
        <v>التنفيذ</v>
      </c>
      <c r="L343" s="53" t="str" cm="1">
        <f t="array" ref="L343">_xlfn.LET(_xlpm.c,INDEX(Table15[],GateFacts[[#This Row],[صف المصدر]],9-GateFacts[[#This Row],[رقم البوابة]]),IF(ISBLANK(_xlpm.c),"",_xlpm.c))</f>
        <v/>
      </c>
      <c r="M34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43" s="56" t="str" cm="1">
        <f t="array" ref="N343">_xlfn.LET(_xlpm.r,GateFacts[[#This Row],[صف المصدر]],_xlpm.g,GateFacts[[#This Row],[رقم البوابة]],_xlpm.pd,IF(AND(ISNUMBER(_xlpm.r),_xlpm.g&gt;=6,_xlpm.g&lt;=8),INDEX(Table15[],_xlpm.r,19+_xlpm.g),""),IF(ISNUMBER(_xlpm.pd),_xlpm.pd,""))</f>
        <v/>
      </c>
      <c r="O3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43" s="53" t="str">
        <f ca="1">IF(ISNUMBER(GateFacts[[#This Row],[تاريخ البوابة]]),GateFacts[[#This Row],[تاريخ البوابة]]-TODAY(),"")</f>
        <v/>
      </c>
      <c r="Q343" s="53" t="str">
        <f>IF(ISNUMBER(GateFacts[[#This Row],[تاريخ البوابة]]),TEXT(GateFacts[[#This Row],[تاريخ البوابة]],"yyyy-mm"),"بدون تاريخ")</f>
        <v>بدون تاريخ</v>
      </c>
      <c r="R343" s="53">
        <f ca="1">--OR(GateFacts[[#This Row],[الحالة]]="مكتمل",GateFacts[[#This Row],[الحالة]]="لا ينطبق")</f>
        <v>0</v>
      </c>
      <c r="S343" s="53">
        <f ca="1">_xlfn.LET(_xlpm.m,_xlfn.MINIFS(GateFacts[رقم البوابة],GateFacts[رقم المشروع],GateFacts[[#This Row],[رقم المشروع]],GateFacts[منجزة],0),IF(_xlpm.m=0,9,_xlpm.m))</f>
        <v>5</v>
      </c>
      <c r="T343" s="53">
        <f ca="1">--(GateFacts[[#This Row],[رقم البوابة]]=GateFacts[[#This Row],[البوابة الحالية للمشروع]])</f>
        <v>0</v>
      </c>
      <c r="U343" s="53">
        <f ca="1">IF(AND(GateFacts[[#This Row],[الحالة]]="مكتمل",COUNTIFS(GateFacts[رقم المشروع],GateFacts[[#This Row],[رقم المشروع]],GateFacts[رقم البوابة],"&lt;"&amp;GateFacts[[#This Row],[رقم البوابة]],GateFacts[منجزة],0)&gt;0),1,0)</f>
        <v>0</v>
      </c>
      <c r="V343" s="53" t="e">
        <f>SUBTOTAL(103,GateFacts[[#This Row],[م]])*OR(SelRegion="الكل",GateFacts[[#This Row],[المنطقة]]=SelRegion)</f>
        <v>#REF!</v>
      </c>
      <c r="W343" s="74" t="str" cm="1">
        <f t="array" ref="W343">IF(ISNUMBER(GateFacts[[#This Row],[صف المصدر]]),INDEX(Table15[],GateFacts[[#This Row],[صف المصدر]],16),"")</f>
        <v>الشمالي الغربي</v>
      </c>
    </row>
    <row r="344" spans="1:23" x14ac:dyDescent="0.4">
      <c r="A344" s="53" cm="1">
        <f t="array" ref="A344">ROW()-ROW(GateFacts[#Headers])</f>
        <v>343</v>
      </c>
      <c r="B344" s="53">
        <f>INT((GateFacts[[#This Row],[م]]-1)/8)+1</f>
        <v>43</v>
      </c>
      <c r="C344" s="53">
        <f>MOD(GateFacts[[#This Row],[م]]-1,8)+1</f>
        <v>7</v>
      </c>
      <c r="D344" s="53" cm="1">
        <f t="array" ref="D344">IFERROR(INDEX(_xlfn.ANCHORARRAY(Settings!$H$2),GateFacts[[#This Row],[رقم المشروع]]),"")</f>
        <v>240</v>
      </c>
      <c r="E344" s="53" t="str" cm="1">
        <f t="array" ref="E344">INDEX(Table15[],GateFacts[[#This Row],[صف المصدر]],14)&amp;""</f>
        <v>AP245</v>
      </c>
      <c r="F344" s="53" t="str" cm="1">
        <f t="array" ref="F344">INDEX(Table15[],GateFacts[[#This Row],[صف المصدر]],15)&amp;""</f>
        <v>انشاء بحيرات وأحواض التجفيف والتبخير للمياه  بمنطقة تبوك</v>
      </c>
      <c r="G344" s="53" t="str" cm="1">
        <f t="array" ref="G344">INDEX(Table15[],GateFacts[[#This Row],[صف المصدر]],17)&amp;""</f>
        <v>تبوك</v>
      </c>
      <c r="H344" s="58">
        <f>N(INDEX(Table15[],GateFacts[[#This Row],[صف المصدر]],18))</f>
        <v>9200000</v>
      </c>
      <c r="I344" s="53" t="str" cm="1">
        <f t="array" ref="I344">_xlfn.LET(_xlpm.x,TRIM(INDEX(Table15[],GateFacts[[#This Row],[صف المصدر]],22)&amp;""),IF(_xlpm.x="","غير محدد",_xlpm.x))</f>
        <v>معتمد دراسة جدوى وRFP ولم يطرح (في انتظار رفع طلب الشراء)</v>
      </c>
      <c r="J344" s="53" t="str">
        <f>"بوابة "&amp;GateFacts[[#This Row],[رقم البوابة]]</f>
        <v>بوابة 7</v>
      </c>
      <c r="K344" s="53" t="str" cm="1">
        <f t="array" ref="K344">INDEX(Settings!$E$2:$E$9,GateFacts[[#This Row],[رقم البوابة]])</f>
        <v>الاختبارات التشغيلية</v>
      </c>
      <c r="L344" s="53" t="str" cm="1">
        <f t="array" ref="L344">_xlfn.LET(_xlpm.c,INDEX(Table15[],GateFacts[[#This Row],[صف المصدر]],9-GateFacts[[#This Row],[رقم البوابة]]),IF(ISBLANK(_xlpm.c),"",_xlpm.c))</f>
        <v/>
      </c>
      <c r="M34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44" s="56" t="str" cm="1">
        <f t="array" ref="N344">_xlfn.LET(_xlpm.r,GateFacts[[#This Row],[صف المصدر]],_xlpm.g,GateFacts[[#This Row],[رقم البوابة]],_xlpm.pd,IF(AND(ISNUMBER(_xlpm.r),_xlpm.g&gt;=6,_xlpm.g&lt;=8),INDEX(Table15[],_xlpm.r,19+_xlpm.g),""),IF(ISNUMBER(_xlpm.pd),_xlpm.pd,""))</f>
        <v/>
      </c>
      <c r="O3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44" s="53" t="str">
        <f ca="1">IF(ISNUMBER(GateFacts[[#This Row],[تاريخ البوابة]]),GateFacts[[#This Row],[تاريخ البوابة]]-TODAY(),"")</f>
        <v/>
      </c>
      <c r="Q344" s="53" t="str">
        <f>IF(ISNUMBER(GateFacts[[#This Row],[تاريخ البوابة]]),TEXT(GateFacts[[#This Row],[تاريخ البوابة]],"yyyy-mm"),"بدون تاريخ")</f>
        <v>بدون تاريخ</v>
      </c>
      <c r="R344" s="53">
        <f ca="1">--OR(GateFacts[[#This Row],[الحالة]]="مكتمل",GateFacts[[#This Row],[الحالة]]="لا ينطبق")</f>
        <v>0</v>
      </c>
      <c r="S344" s="53">
        <f ca="1">_xlfn.LET(_xlpm.m,_xlfn.MINIFS(GateFacts[رقم البوابة],GateFacts[رقم المشروع],GateFacts[[#This Row],[رقم المشروع]],GateFacts[منجزة],0),IF(_xlpm.m=0,9,_xlpm.m))</f>
        <v>5</v>
      </c>
      <c r="T344" s="53">
        <f ca="1">--(GateFacts[[#This Row],[رقم البوابة]]=GateFacts[[#This Row],[البوابة الحالية للمشروع]])</f>
        <v>0</v>
      </c>
      <c r="U344" s="53">
        <f ca="1">IF(AND(GateFacts[[#This Row],[الحالة]]="مكتمل",COUNTIFS(GateFacts[رقم المشروع],GateFacts[[#This Row],[رقم المشروع]],GateFacts[رقم البوابة],"&lt;"&amp;GateFacts[[#This Row],[رقم البوابة]],GateFacts[منجزة],0)&gt;0),1,0)</f>
        <v>0</v>
      </c>
      <c r="V344" s="53" t="e">
        <f>SUBTOTAL(103,GateFacts[[#This Row],[م]])*OR(SelRegion="الكل",GateFacts[[#This Row],[المنطقة]]=SelRegion)</f>
        <v>#REF!</v>
      </c>
      <c r="W344" s="74" t="str" cm="1">
        <f t="array" ref="W344">IF(ISNUMBER(GateFacts[[#This Row],[صف المصدر]]),INDEX(Table15[],GateFacts[[#This Row],[صف المصدر]],16),"")</f>
        <v>الشمالي الغربي</v>
      </c>
    </row>
    <row r="345" spans="1:23" x14ac:dyDescent="0.4">
      <c r="A345" s="53" cm="1">
        <f t="array" ref="A345">ROW()-ROW(GateFacts[#Headers])</f>
        <v>344</v>
      </c>
      <c r="B345" s="53">
        <f>INT((GateFacts[[#This Row],[م]]-1)/8)+1</f>
        <v>43</v>
      </c>
      <c r="C345" s="53">
        <f>MOD(GateFacts[[#This Row],[م]]-1,8)+1</f>
        <v>8</v>
      </c>
      <c r="D345" s="53" cm="1">
        <f t="array" ref="D345">IFERROR(INDEX(_xlfn.ANCHORARRAY(Settings!$H$2),GateFacts[[#This Row],[رقم المشروع]]),"")</f>
        <v>240</v>
      </c>
      <c r="E345" s="53" t="str" cm="1">
        <f t="array" ref="E345">INDEX(Table15[],GateFacts[[#This Row],[صف المصدر]],14)&amp;""</f>
        <v>AP245</v>
      </c>
      <c r="F345" s="53" t="str" cm="1">
        <f t="array" ref="F345">INDEX(Table15[],GateFacts[[#This Row],[صف المصدر]],15)&amp;""</f>
        <v>انشاء بحيرات وأحواض التجفيف والتبخير للمياه  بمنطقة تبوك</v>
      </c>
      <c r="G345" s="53" t="str" cm="1">
        <f t="array" ref="G345">INDEX(Table15[],GateFacts[[#This Row],[صف المصدر]],17)&amp;""</f>
        <v>تبوك</v>
      </c>
      <c r="H345" s="58">
        <f>N(INDEX(Table15[],GateFacts[[#This Row],[صف المصدر]],18))</f>
        <v>9200000</v>
      </c>
      <c r="I345" s="53" t="str" cm="1">
        <f t="array" ref="I345">_xlfn.LET(_xlpm.x,TRIM(INDEX(Table15[],GateFacts[[#This Row],[صف المصدر]],22)&amp;""),IF(_xlpm.x="","غير محدد",_xlpm.x))</f>
        <v>معتمد دراسة جدوى وRFP ولم يطرح (في انتظار رفع طلب الشراء)</v>
      </c>
      <c r="J345" s="53" t="str">
        <f>"بوابة "&amp;GateFacts[[#This Row],[رقم البوابة]]</f>
        <v>بوابة 8</v>
      </c>
      <c r="K345" s="53" t="str" cm="1">
        <f t="array" ref="K345">INDEX(Settings!$E$2:$E$9,GateFacts[[#This Row],[رقم البوابة]])</f>
        <v>التسليم و الاغلاق</v>
      </c>
      <c r="L345" s="53" t="str" cm="1">
        <f t="array" ref="L345">_xlfn.LET(_xlpm.c,INDEX(Table15[],GateFacts[[#This Row],[صف المصدر]],9-GateFacts[[#This Row],[رقم البوابة]]),IF(ISBLANK(_xlpm.c),"",_xlpm.c))</f>
        <v/>
      </c>
      <c r="M34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45" s="56" t="str" cm="1">
        <f t="array" ref="N345">_xlfn.LET(_xlpm.r,GateFacts[[#This Row],[صف المصدر]],_xlpm.g,GateFacts[[#This Row],[رقم البوابة]],_xlpm.pd,IF(AND(ISNUMBER(_xlpm.r),_xlpm.g&gt;=6,_xlpm.g&lt;=8),INDEX(Table15[],_xlpm.r,19+_xlpm.g),""),IF(ISNUMBER(_xlpm.pd),_xlpm.pd,""))</f>
        <v/>
      </c>
      <c r="O3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45" s="53" t="str">
        <f ca="1">IF(ISNUMBER(GateFacts[[#This Row],[تاريخ البوابة]]),GateFacts[[#This Row],[تاريخ البوابة]]-TODAY(),"")</f>
        <v/>
      </c>
      <c r="Q345" s="53" t="str">
        <f>IF(ISNUMBER(GateFacts[[#This Row],[تاريخ البوابة]]),TEXT(GateFacts[[#This Row],[تاريخ البوابة]],"yyyy-mm"),"بدون تاريخ")</f>
        <v>بدون تاريخ</v>
      </c>
      <c r="R345" s="53">
        <f ca="1">--OR(GateFacts[[#This Row],[الحالة]]="مكتمل",GateFacts[[#This Row],[الحالة]]="لا ينطبق")</f>
        <v>0</v>
      </c>
      <c r="S345" s="53">
        <f ca="1">_xlfn.LET(_xlpm.m,_xlfn.MINIFS(GateFacts[رقم البوابة],GateFacts[رقم المشروع],GateFacts[[#This Row],[رقم المشروع]],GateFacts[منجزة],0),IF(_xlpm.m=0,9,_xlpm.m))</f>
        <v>5</v>
      </c>
      <c r="T345" s="53">
        <f ca="1">--(GateFacts[[#This Row],[رقم البوابة]]=GateFacts[[#This Row],[البوابة الحالية للمشروع]])</f>
        <v>0</v>
      </c>
      <c r="U345" s="53">
        <f ca="1">IF(AND(GateFacts[[#This Row],[الحالة]]="مكتمل",COUNTIFS(GateFacts[رقم المشروع],GateFacts[[#This Row],[رقم المشروع]],GateFacts[رقم البوابة],"&lt;"&amp;GateFacts[[#This Row],[رقم البوابة]],GateFacts[منجزة],0)&gt;0),1,0)</f>
        <v>0</v>
      </c>
      <c r="V345" s="53" t="e">
        <f>SUBTOTAL(103,GateFacts[[#This Row],[م]])*OR(SelRegion="الكل",GateFacts[[#This Row],[المنطقة]]=SelRegion)</f>
        <v>#REF!</v>
      </c>
      <c r="W345" s="74" t="str" cm="1">
        <f t="array" ref="W345">IF(ISNUMBER(GateFacts[[#This Row],[صف المصدر]]),INDEX(Table15[],GateFacts[[#This Row],[صف المصدر]],16),"")</f>
        <v>الشمالي الغربي</v>
      </c>
    </row>
    <row r="346" spans="1:23" x14ac:dyDescent="0.4">
      <c r="A346" s="53" cm="1">
        <f t="array" ref="A346">ROW()-ROW(GateFacts[#Headers])</f>
        <v>345</v>
      </c>
      <c r="B346" s="53">
        <f>INT((GateFacts[[#This Row],[م]]-1)/8)+1</f>
        <v>44</v>
      </c>
      <c r="C346" s="53">
        <f>MOD(GateFacts[[#This Row],[م]]-1,8)+1</f>
        <v>1</v>
      </c>
      <c r="D346" s="53" cm="1">
        <f t="array" ref="D346">IFERROR(INDEX(_xlfn.ANCHORARRAY(Settings!$H$2),GateFacts[[#This Row],[رقم المشروع]]),"")</f>
        <v>241</v>
      </c>
      <c r="E346" s="53" t="str" cm="1">
        <f t="array" ref="E346">INDEX(Table15[],GateFacts[[#This Row],[صف المصدر]],14)&amp;""</f>
        <v>P1512</v>
      </c>
      <c r="F346" s="53" t="str" cm="1">
        <f t="array" ref="F346">INDEX(Table15[],GateFacts[[#This Row],[صف المصدر]],15)&amp;""</f>
        <v>مشروع عقد شبكات وأعمال مواقع  مياه الشرب بمركز العيينة - تبوك</v>
      </c>
      <c r="G346" s="53" t="str" cm="1">
        <f t="array" ref="G346">INDEX(Table15[],GateFacts[[#This Row],[صف المصدر]],17)&amp;""</f>
        <v>تبوك</v>
      </c>
      <c r="H346" s="58">
        <f>N(INDEX(Table15[],GateFacts[[#This Row],[صف المصدر]],18))</f>
        <v>43700000</v>
      </c>
      <c r="I346" s="53" t="str" cm="1">
        <f t="array" ref="I346">_xlfn.LET(_xlpm.x,TRIM(INDEX(Table15[],GateFacts[[#This Row],[صف المصدر]],22)&amp;""),IF(_xlpm.x="","غير محدد",_xlpm.x))</f>
        <v>فحص العروض والترسية</v>
      </c>
      <c r="J346" s="53" t="str">
        <f>"بوابة "&amp;GateFacts[[#This Row],[رقم البوابة]]</f>
        <v>بوابة 1</v>
      </c>
      <c r="K346" s="53" t="str" cm="1">
        <f t="array" ref="K346">INDEX(Settings!$E$2:$E$9,GateFacts[[#This Row],[رقم البوابة]])</f>
        <v>تخطيط استراتيجي</v>
      </c>
      <c r="L346" s="53" t="str" cm="1">
        <f t="array" ref="L346">_xlfn.LET(_xlpm.c,INDEX(Table15[],GateFacts[[#This Row],[صف المصدر]],9-GateFacts[[#This Row],[رقم البوابة]]),IF(ISBLANK(_xlpm.c),"",_xlpm.c))</f>
        <v>مكتمل</v>
      </c>
      <c r="M3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46" s="56" t="str" cm="1">
        <f t="array" ref="N346">_xlfn.LET(_xlpm.r,GateFacts[[#This Row],[صف المصدر]],_xlpm.g,GateFacts[[#This Row],[رقم البوابة]],_xlpm.pd,IF(AND(ISNUMBER(_xlpm.r),_xlpm.g&gt;=6,_xlpm.g&lt;=8),INDEX(Table15[],_xlpm.r,19+_xlpm.g),""),IF(ISNUMBER(_xlpm.pd),_xlpm.pd,""))</f>
        <v/>
      </c>
      <c r="O3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46" s="53" t="str">
        <f ca="1">IF(ISNUMBER(GateFacts[[#This Row],[تاريخ البوابة]]),GateFacts[[#This Row],[تاريخ البوابة]]-TODAY(),"")</f>
        <v/>
      </c>
      <c r="Q346" s="53" t="str">
        <f>IF(ISNUMBER(GateFacts[[#This Row],[تاريخ البوابة]]),TEXT(GateFacts[[#This Row],[تاريخ البوابة]],"yyyy-mm"),"بدون تاريخ")</f>
        <v>بدون تاريخ</v>
      </c>
      <c r="R346" s="53">
        <f ca="1">--OR(GateFacts[[#This Row],[الحالة]]="مكتمل",GateFacts[[#This Row],[الحالة]]="لا ينطبق")</f>
        <v>1</v>
      </c>
      <c r="S346" s="53">
        <f ca="1">_xlfn.LET(_xlpm.m,_xlfn.MINIFS(GateFacts[رقم البوابة],GateFacts[رقم المشروع],GateFacts[[#This Row],[رقم المشروع]],GateFacts[منجزة],0),IF(_xlpm.m=0,9,_xlpm.m))</f>
        <v>5</v>
      </c>
      <c r="T346" s="53">
        <f ca="1">--(GateFacts[[#This Row],[رقم البوابة]]=GateFacts[[#This Row],[البوابة الحالية للمشروع]])</f>
        <v>0</v>
      </c>
      <c r="U346" s="53">
        <f ca="1">IF(AND(GateFacts[[#This Row],[الحالة]]="مكتمل",COUNTIFS(GateFacts[رقم المشروع],GateFacts[[#This Row],[رقم المشروع]],GateFacts[رقم البوابة],"&lt;"&amp;GateFacts[[#This Row],[رقم البوابة]],GateFacts[منجزة],0)&gt;0),1,0)</f>
        <v>0</v>
      </c>
      <c r="V346" s="53" t="e">
        <f>SUBTOTAL(103,GateFacts[[#This Row],[م]])*OR(SelRegion="الكل",GateFacts[[#This Row],[المنطقة]]=SelRegion)</f>
        <v>#REF!</v>
      </c>
      <c r="W346" s="74" t="str" cm="1">
        <f t="array" ref="W346">IF(ISNUMBER(GateFacts[[#This Row],[صف المصدر]]),INDEX(Table15[],GateFacts[[#This Row],[صف المصدر]],16),"")</f>
        <v>الشمالي الغربي</v>
      </c>
    </row>
    <row r="347" spans="1:23" x14ac:dyDescent="0.4">
      <c r="A347" s="53" cm="1">
        <f t="array" ref="A347">ROW()-ROW(GateFacts[#Headers])</f>
        <v>346</v>
      </c>
      <c r="B347" s="53">
        <f>INT((GateFacts[[#This Row],[م]]-1)/8)+1</f>
        <v>44</v>
      </c>
      <c r="C347" s="53">
        <f>MOD(GateFacts[[#This Row],[م]]-1,8)+1</f>
        <v>2</v>
      </c>
      <c r="D347" s="53" cm="1">
        <f t="array" ref="D347">IFERROR(INDEX(_xlfn.ANCHORARRAY(Settings!$H$2),GateFacts[[#This Row],[رقم المشروع]]),"")</f>
        <v>241</v>
      </c>
      <c r="E347" s="53" t="str" cm="1">
        <f t="array" ref="E347">INDEX(Table15[],GateFacts[[#This Row],[صف المصدر]],14)&amp;""</f>
        <v>P1512</v>
      </c>
      <c r="F347" s="53" t="str" cm="1">
        <f t="array" ref="F347">INDEX(Table15[],GateFacts[[#This Row],[صف المصدر]],15)&amp;""</f>
        <v>مشروع عقد شبكات وأعمال مواقع  مياه الشرب بمركز العيينة - تبوك</v>
      </c>
      <c r="G347" s="53" t="str" cm="1">
        <f t="array" ref="G347">INDEX(Table15[],GateFacts[[#This Row],[صف المصدر]],17)&amp;""</f>
        <v>تبوك</v>
      </c>
      <c r="H347" s="58">
        <f>N(INDEX(Table15[],GateFacts[[#This Row],[صف المصدر]],18))</f>
        <v>43700000</v>
      </c>
      <c r="I347" s="53" t="str" cm="1">
        <f t="array" ref="I347">_xlfn.LET(_xlpm.x,TRIM(INDEX(Table15[],GateFacts[[#This Row],[صف المصدر]],22)&amp;""),IF(_xlpm.x="","غير محدد",_xlpm.x))</f>
        <v>فحص العروض والترسية</v>
      </c>
      <c r="J347" s="53" t="str">
        <f>"بوابة "&amp;GateFacts[[#This Row],[رقم البوابة]]</f>
        <v>بوابة 2</v>
      </c>
      <c r="K347" s="53" t="str" cm="1">
        <f t="array" ref="K347">INDEX(Settings!$E$2:$E$9,GateFacts[[#This Row],[رقم البوابة]])</f>
        <v>التخطيط الاولي</v>
      </c>
      <c r="L347" s="53" t="str" cm="1">
        <f t="array" ref="L347">_xlfn.LET(_xlpm.c,INDEX(Table15[],GateFacts[[#This Row],[صف المصدر]],9-GateFacts[[#This Row],[رقم البوابة]]),IF(ISBLANK(_xlpm.c),"",_xlpm.c))</f>
        <v>مكتمل</v>
      </c>
      <c r="M34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47" s="56" t="str" cm="1">
        <f t="array" ref="N347">_xlfn.LET(_xlpm.r,GateFacts[[#This Row],[صف المصدر]],_xlpm.g,GateFacts[[#This Row],[رقم البوابة]],_xlpm.pd,IF(AND(ISNUMBER(_xlpm.r),_xlpm.g&gt;=6,_xlpm.g&lt;=8),INDEX(Table15[],_xlpm.r,19+_xlpm.g),""),IF(ISNUMBER(_xlpm.pd),_xlpm.pd,""))</f>
        <v/>
      </c>
      <c r="O3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47" s="53" t="str">
        <f ca="1">IF(ISNUMBER(GateFacts[[#This Row],[تاريخ البوابة]]),GateFacts[[#This Row],[تاريخ البوابة]]-TODAY(),"")</f>
        <v/>
      </c>
      <c r="Q347" s="53" t="str">
        <f>IF(ISNUMBER(GateFacts[[#This Row],[تاريخ البوابة]]),TEXT(GateFacts[[#This Row],[تاريخ البوابة]],"yyyy-mm"),"بدون تاريخ")</f>
        <v>بدون تاريخ</v>
      </c>
      <c r="R347" s="53">
        <f ca="1">--OR(GateFacts[[#This Row],[الحالة]]="مكتمل",GateFacts[[#This Row],[الحالة]]="لا ينطبق")</f>
        <v>1</v>
      </c>
      <c r="S347" s="53">
        <f ca="1">_xlfn.LET(_xlpm.m,_xlfn.MINIFS(GateFacts[رقم البوابة],GateFacts[رقم المشروع],GateFacts[[#This Row],[رقم المشروع]],GateFacts[منجزة],0),IF(_xlpm.m=0,9,_xlpm.m))</f>
        <v>5</v>
      </c>
      <c r="T347" s="53">
        <f ca="1">--(GateFacts[[#This Row],[رقم البوابة]]=GateFacts[[#This Row],[البوابة الحالية للمشروع]])</f>
        <v>0</v>
      </c>
      <c r="U347" s="53">
        <f ca="1">IF(AND(GateFacts[[#This Row],[الحالة]]="مكتمل",COUNTIFS(GateFacts[رقم المشروع],GateFacts[[#This Row],[رقم المشروع]],GateFacts[رقم البوابة],"&lt;"&amp;GateFacts[[#This Row],[رقم البوابة]],GateFacts[منجزة],0)&gt;0),1,0)</f>
        <v>0</v>
      </c>
      <c r="V347" s="53" t="e">
        <f>SUBTOTAL(103,GateFacts[[#This Row],[م]])*OR(SelRegion="الكل",GateFacts[[#This Row],[المنطقة]]=SelRegion)</f>
        <v>#REF!</v>
      </c>
      <c r="W347" s="74" t="str" cm="1">
        <f t="array" ref="W347">IF(ISNUMBER(GateFacts[[#This Row],[صف المصدر]]),INDEX(Table15[],GateFacts[[#This Row],[صف المصدر]],16),"")</f>
        <v>الشمالي الغربي</v>
      </c>
    </row>
    <row r="348" spans="1:23" x14ac:dyDescent="0.4">
      <c r="A348" s="53" cm="1">
        <f t="array" ref="A348">ROW()-ROW(GateFacts[#Headers])</f>
        <v>347</v>
      </c>
      <c r="B348" s="53">
        <f>INT((GateFacts[[#This Row],[م]]-1)/8)+1</f>
        <v>44</v>
      </c>
      <c r="C348" s="53">
        <f>MOD(GateFacts[[#This Row],[م]]-1,8)+1</f>
        <v>3</v>
      </c>
      <c r="D348" s="53" cm="1">
        <f t="array" ref="D348">IFERROR(INDEX(_xlfn.ANCHORARRAY(Settings!$H$2),GateFacts[[#This Row],[رقم المشروع]]),"")</f>
        <v>241</v>
      </c>
      <c r="E348" s="53" t="str" cm="1">
        <f t="array" ref="E348">INDEX(Table15[],GateFacts[[#This Row],[صف المصدر]],14)&amp;""</f>
        <v>P1512</v>
      </c>
      <c r="F348" s="53" t="str" cm="1">
        <f t="array" ref="F348">INDEX(Table15[],GateFacts[[#This Row],[صف المصدر]],15)&amp;""</f>
        <v>مشروع عقد شبكات وأعمال مواقع  مياه الشرب بمركز العيينة - تبوك</v>
      </c>
      <c r="G348" s="53" t="str" cm="1">
        <f t="array" ref="G348">INDEX(Table15[],GateFacts[[#This Row],[صف المصدر]],17)&amp;""</f>
        <v>تبوك</v>
      </c>
      <c r="H348" s="58">
        <f>N(INDEX(Table15[],GateFacts[[#This Row],[صف المصدر]],18))</f>
        <v>43700000</v>
      </c>
      <c r="I348" s="53" t="str" cm="1">
        <f t="array" ref="I348">_xlfn.LET(_xlpm.x,TRIM(INDEX(Table15[],GateFacts[[#This Row],[صف المصدر]],22)&amp;""),IF(_xlpm.x="","غير محدد",_xlpm.x))</f>
        <v>فحص العروض والترسية</v>
      </c>
      <c r="J348" s="53" t="str">
        <f>"بوابة "&amp;GateFacts[[#This Row],[رقم البوابة]]</f>
        <v>بوابة 3</v>
      </c>
      <c r="K348" s="53" t="str" cm="1">
        <f t="array" ref="K348">INDEX(Settings!$E$2:$E$9,GateFacts[[#This Row],[رقم البوابة]])</f>
        <v>الطرح للتصميم</v>
      </c>
      <c r="L348" s="53" t="str" cm="1">
        <f t="array" ref="L348">_xlfn.LET(_xlpm.c,INDEX(Table15[],GateFacts[[#This Row],[صف المصدر]],9-GateFacts[[#This Row],[رقم البوابة]]),IF(ISBLANK(_xlpm.c),"",_xlpm.c))</f>
        <v>لا ينطبق</v>
      </c>
      <c r="M34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48" s="56" t="str" cm="1">
        <f t="array" ref="N348">_xlfn.LET(_xlpm.r,GateFacts[[#This Row],[صف المصدر]],_xlpm.g,GateFacts[[#This Row],[رقم البوابة]],_xlpm.pd,IF(AND(ISNUMBER(_xlpm.r),_xlpm.g&gt;=6,_xlpm.g&lt;=8),INDEX(Table15[],_xlpm.r,19+_xlpm.g),""),IF(ISNUMBER(_xlpm.pd),_xlpm.pd,""))</f>
        <v/>
      </c>
      <c r="O3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48" s="53" t="str">
        <f ca="1">IF(ISNUMBER(GateFacts[[#This Row],[تاريخ البوابة]]),GateFacts[[#This Row],[تاريخ البوابة]]-TODAY(),"")</f>
        <v/>
      </c>
      <c r="Q348" s="53" t="str">
        <f>IF(ISNUMBER(GateFacts[[#This Row],[تاريخ البوابة]]),TEXT(GateFacts[[#This Row],[تاريخ البوابة]],"yyyy-mm"),"بدون تاريخ")</f>
        <v>بدون تاريخ</v>
      </c>
      <c r="R348" s="53">
        <f ca="1">--OR(GateFacts[[#This Row],[الحالة]]="مكتمل",GateFacts[[#This Row],[الحالة]]="لا ينطبق")</f>
        <v>1</v>
      </c>
      <c r="S348" s="53">
        <f ca="1">_xlfn.LET(_xlpm.m,_xlfn.MINIFS(GateFacts[رقم البوابة],GateFacts[رقم المشروع],GateFacts[[#This Row],[رقم المشروع]],GateFacts[منجزة],0),IF(_xlpm.m=0,9,_xlpm.m))</f>
        <v>5</v>
      </c>
      <c r="T348" s="53">
        <f ca="1">--(GateFacts[[#This Row],[رقم البوابة]]=GateFacts[[#This Row],[البوابة الحالية للمشروع]])</f>
        <v>0</v>
      </c>
      <c r="U348" s="53">
        <f ca="1">IF(AND(GateFacts[[#This Row],[الحالة]]="مكتمل",COUNTIFS(GateFacts[رقم المشروع],GateFacts[[#This Row],[رقم المشروع]],GateFacts[رقم البوابة],"&lt;"&amp;GateFacts[[#This Row],[رقم البوابة]],GateFacts[منجزة],0)&gt;0),1,0)</f>
        <v>0</v>
      </c>
      <c r="V348" s="53" t="e">
        <f>SUBTOTAL(103,GateFacts[[#This Row],[م]])*OR(SelRegion="الكل",GateFacts[[#This Row],[المنطقة]]=SelRegion)</f>
        <v>#REF!</v>
      </c>
      <c r="W348" s="74" t="str" cm="1">
        <f t="array" ref="W348">IF(ISNUMBER(GateFacts[[#This Row],[صف المصدر]]),INDEX(Table15[],GateFacts[[#This Row],[صف المصدر]],16),"")</f>
        <v>الشمالي الغربي</v>
      </c>
    </row>
    <row r="349" spans="1:23" x14ac:dyDescent="0.4">
      <c r="A349" s="53" cm="1">
        <f t="array" ref="A349">ROW()-ROW(GateFacts[#Headers])</f>
        <v>348</v>
      </c>
      <c r="B349" s="53">
        <f>INT((GateFacts[[#This Row],[م]]-1)/8)+1</f>
        <v>44</v>
      </c>
      <c r="C349" s="53">
        <f>MOD(GateFacts[[#This Row],[م]]-1,8)+1</f>
        <v>4</v>
      </c>
      <c r="D349" s="53" cm="1">
        <f t="array" ref="D349">IFERROR(INDEX(_xlfn.ANCHORARRAY(Settings!$H$2),GateFacts[[#This Row],[رقم المشروع]]),"")</f>
        <v>241</v>
      </c>
      <c r="E349" s="53" t="str" cm="1">
        <f t="array" ref="E349">INDEX(Table15[],GateFacts[[#This Row],[صف المصدر]],14)&amp;""</f>
        <v>P1512</v>
      </c>
      <c r="F349" s="53" t="str" cm="1">
        <f t="array" ref="F349">INDEX(Table15[],GateFacts[[#This Row],[صف المصدر]],15)&amp;""</f>
        <v>مشروع عقد شبكات وأعمال مواقع  مياه الشرب بمركز العيينة - تبوك</v>
      </c>
      <c r="G349" s="53" t="str" cm="1">
        <f t="array" ref="G349">INDEX(Table15[],GateFacts[[#This Row],[صف المصدر]],17)&amp;""</f>
        <v>تبوك</v>
      </c>
      <c r="H349" s="58">
        <f>N(INDEX(Table15[],GateFacts[[#This Row],[صف المصدر]],18))</f>
        <v>43700000</v>
      </c>
      <c r="I349" s="53" t="str" cm="1">
        <f t="array" ref="I349">_xlfn.LET(_xlpm.x,TRIM(INDEX(Table15[],GateFacts[[#This Row],[صف المصدر]],22)&amp;""),IF(_xlpm.x="","غير محدد",_xlpm.x))</f>
        <v>فحص العروض والترسية</v>
      </c>
      <c r="J349" s="53" t="str">
        <f>"بوابة "&amp;GateFacts[[#This Row],[رقم البوابة]]</f>
        <v>بوابة 4</v>
      </c>
      <c r="K349" s="53" t="str" cm="1">
        <f t="array" ref="K349">INDEX(Settings!$E$2:$E$9,GateFacts[[#This Row],[رقم البوابة]])</f>
        <v>التصميم</v>
      </c>
      <c r="L349" s="53" t="str" cm="1">
        <f t="array" ref="L349">_xlfn.LET(_xlpm.c,INDEX(Table15[],GateFacts[[#This Row],[صف المصدر]],9-GateFacts[[#This Row],[رقم البوابة]]),IF(ISBLANK(_xlpm.c),"",_xlpm.c))</f>
        <v>مكتمل</v>
      </c>
      <c r="M34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49" s="56" t="str" cm="1">
        <f t="array" ref="N349">_xlfn.LET(_xlpm.r,GateFacts[[#This Row],[صف المصدر]],_xlpm.g,GateFacts[[#This Row],[رقم البوابة]],_xlpm.pd,IF(AND(ISNUMBER(_xlpm.r),_xlpm.g&gt;=6,_xlpm.g&lt;=8),INDEX(Table15[],_xlpm.r,19+_xlpm.g),""),IF(ISNUMBER(_xlpm.pd),_xlpm.pd,""))</f>
        <v/>
      </c>
      <c r="O3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49" s="53" t="str">
        <f ca="1">IF(ISNUMBER(GateFacts[[#This Row],[تاريخ البوابة]]),GateFacts[[#This Row],[تاريخ البوابة]]-TODAY(),"")</f>
        <v/>
      </c>
      <c r="Q349" s="53" t="str">
        <f>IF(ISNUMBER(GateFacts[[#This Row],[تاريخ البوابة]]),TEXT(GateFacts[[#This Row],[تاريخ البوابة]],"yyyy-mm"),"بدون تاريخ")</f>
        <v>بدون تاريخ</v>
      </c>
      <c r="R349" s="53">
        <f ca="1">--OR(GateFacts[[#This Row],[الحالة]]="مكتمل",GateFacts[[#This Row],[الحالة]]="لا ينطبق")</f>
        <v>1</v>
      </c>
      <c r="S349" s="53">
        <f ca="1">_xlfn.LET(_xlpm.m,_xlfn.MINIFS(GateFacts[رقم البوابة],GateFacts[رقم المشروع],GateFacts[[#This Row],[رقم المشروع]],GateFacts[منجزة],0),IF(_xlpm.m=0,9,_xlpm.m))</f>
        <v>5</v>
      </c>
      <c r="T349" s="53">
        <f ca="1">--(GateFacts[[#This Row],[رقم البوابة]]=GateFacts[[#This Row],[البوابة الحالية للمشروع]])</f>
        <v>0</v>
      </c>
      <c r="U349" s="53">
        <f ca="1">IF(AND(GateFacts[[#This Row],[الحالة]]="مكتمل",COUNTIFS(GateFacts[رقم المشروع],GateFacts[[#This Row],[رقم المشروع]],GateFacts[رقم البوابة],"&lt;"&amp;GateFacts[[#This Row],[رقم البوابة]],GateFacts[منجزة],0)&gt;0),1,0)</f>
        <v>0</v>
      </c>
      <c r="V349" s="53" t="e">
        <f>SUBTOTAL(103,GateFacts[[#This Row],[م]])*OR(SelRegion="الكل",GateFacts[[#This Row],[المنطقة]]=SelRegion)</f>
        <v>#REF!</v>
      </c>
      <c r="W349" s="74" t="str" cm="1">
        <f t="array" ref="W349">IF(ISNUMBER(GateFacts[[#This Row],[صف المصدر]]),INDEX(Table15[],GateFacts[[#This Row],[صف المصدر]],16),"")</f>
        <v>الشمالي الغربي</v>
      </c>
    </row>
    <row r="350" spans="1:23" x14ac:dyDescent="0.4">
      <c r="A350" s="53" cm="1">
        <f t="array" ref="A350">ROW()-ROW(GateFacts[#Headers])</f>
        <v>349</v>
      </c>
      <c r="B350" s="53">
        <f>INT((GateFacts[[#This Row],[م]]-1)/8)+1</f>
        <v>44</v>
      </c>
      <c r="C350" s="53">
        <f>MOD(GateFacts[[#This Row],[م]]-1,8)+1</f>
        <v>5</v>
      </c>
      <c r="D350" s="53" cm="1">
        <f t="array" ref="D350">IFERROR(INDEX(_xlfn.ANCHORARRAY(Settings!$H$2),GateFacts[[#This Row],[رقم المشروع]]),"")</f>
        <v>241</v>
      </c>
      <c r="E350" s="53" t="str" cm="1">
        <f t="array" ref="E350">INDEX(Table15[],GateFacts[[#This Row],[صف المصدر]],14)&amp;""</f>
        <v>P1512</v>
      </c>
      <c r="F350" s="53" t="str" cm="1">
        <f t="array" ref="F350">INDEX(Table15[],GateFacts[[#This Row],[صف المصدر]],15)&amp;""</f>
        <v>مشروع عقد شبكات وأعمال مواقع  مياه الشرب بمركز العيينة - تبوك</v>
      </c>
      <c r="G350" s="53" t="str" cm="1">
        <f t="array" ref="G350">INDEX(Table15[],GateFacts[[#This Row],[صف المصدر]],17)&amp;""</f>
        <v>تبوك</v>
      </c>
      <c r="H350" s="58">
        <f>N(INDEX(Table15[],GateFacts[[#This Row],[صف المصدر]],18))</f>
        <v>43700000</v>
      </c>
      <c r="I350" s="53" t="str" cm="1">
        <f t="array" ref="I350">_xlfn.LET(_xlpm.x,TRIM(INDEX(Table15[],GateFacts[[#This Row],[صف المصدر]],22)&amp;""),IF(_xlpm.x="","غير محدد",_xlpm.x))</f>
        <v>فحص العروض والترسية</v>
      </c>
      <c r="J350" s="53" t="str">
        <f>"بوابة "&amp;GateFacts[[#This Row],[رقم البوابة]]</f>
        <v>بوابة 5</v>
      </c>
      <c r="K350" s="53" t="str" cm="1">
        <f t="array" ref="K350">INDEX(Settings!$E$2:$E$9,GateFacts[[#This Row],[رقم البوابة]])</f>
        <v>الطرح للتنفيذ</v>
      </c>
      <c r="L350" s="53" t="str" cm="1">
        <f t="array" ref="L350">_xlfn.LET(_xlpm.c,INDEX(Table15[],GateFacts[[#This Row],[صف المصدر]],9-GateFacts[[#This Row],[رقم البوابة]]),IF(ISBLANK(_xlpm.c),"",_xlpm.c))</f>
        <v>جاري</v>
      </c>
      <c r="M350"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50" s="56" t="str" cm="1">
        <f t="array" ref="N350">_xlfn.LET(_xlpm.r,GateFacts[[#This Row],[صف المصدر]],_xlpm.g,GateFacts[[#This Row],[رقم البوابة]],_xlpm.pd,IF(AND(ISNUMBER(_xlpm.r),_xlpm.g&gt;=6,_xlpm.g&lt;=8),INDEX(Table15[],_xlpm.r,19+_xlpm.g),""),IF(ISNUMBER(_xlpm.pd),_xlpm.pd,""))</f>
        <v/>
      </c>
      <c r="O3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50" s="53" t="str">
        <f ca="1">IF(ISNUMBER(GateFacts[[#This Row],[تاريخ البوابة]]),GateFacts[[#This Row],[تاريخ البوابة]]-TODAY(),"")</f>
        <v/>
      </c>
      <c r="Q350" s="53" t="str">
        <f>IF(ISNUMBER(GateFacts[[#This Row],[تاريخ البوابة]]),TEXT(GateFacts[[#This Row],[تاريخ البوابة]],"yyyy-mm"),"بدون تاريخ")</f>
        <v>بدون تاريخ</v>
      </c>
      <c r="R350" s="53">
        <f ca="1">--OR(GateFacts[[#This Row],[الحالة]]="مكتمل",GateFacts[[#This Row],[الحالة]]="لا ينطبق")</f>
        <v>0</v>
      </c>
      <c r="S350" s="53">
        <f ca="1">_xlfn.LET(_xlpm.m,_xlfn.MINIFS(GateFacts[رقم البوابة],GateFacts[رقم المشروع],GateFacts[[#This Row],[رقم المشروع]],GateFacts[منجزة],0),IF(_xlpm.m=0,9,_xlpm.m))</f>
        <v>5</v>
      </c>
      <c r="T350" s="53">
        <f ca="1">--(GateFacts[[#This Row],[رقم البوابة]]=GateFacts[[#This Row],[البوابة الحالية للمشروع]])</f>
        <v>1</v>
      </c>
      <c r="U350" s="53">
        <f ca="1">IF(AND(GateFacts[[#This Row],[الحالة]]="مكتمل",COUNTIFS(GateFacts[رقم المشروع],GateFacts[[#This Row],[رقم المشروع]],GateFacts[رقم البوابة],"&lt;"&amp;GateFacts[[#This Row],[رقم البوابة]],GateFacts[منجزة],0)&gt;0),1,0)</f>
        <v>0</v>
      </c>
      <c r="V350" s="53" t="e">
        <f>SUBTOTAL(103,GateFacts[[#This Row],[م]])*OR(SelRegion="الكل",GateFacts[[#This Row],[المنطقة]]=SelRegion)</f>
        <v>#REF!</v>
      </c>
      <c r="W350" s="74" t="str" cm="1">
        <f t="array" ref="W350">IF(ISNUMBER(GateFacts[[#This Row],[صف المصدر]]),INDEX(Table15[],GateFacts[[#This Row],[صف المصدر]],16),"")</f>
        <v>الشمالي الغربي</v>
      </c>
    </row>
    <row r="351" spans="1:23" x14ac:dyDescent="0.4">
      <c r="A351" s="53" cm="1">
        <f t="array" ref="A351">ROW()-ROW(GateFacts[#Headers])</f>
        <v>350</v>
      </c>
      <c r="B351" s="53">
        <f>INT((GateFacts[[#This Row],[م]]-1)/8)+1</f>
        <v>44</v>
      </c>
      <c r="C351" s="53">
        <f>MOD(GateFacts[[#This Row],[م]]-1,8)+1</f>
        <v>6</v>
      </c>
      <c r="D351" s="53" cm="1">
        <f t="array" ref="D351">IFERROR(INDEX(_xlfn.ANCHORARRAY(Settings!$H$2),GateFacts[[#This Row],[رقم المشروع]]),"")</f>
        <v>241</v>
      </c>
      <c r="E351" s="53" t="str" cm="1">
        <f t="array" ref="E351">INDEX(Table15[],GateFacts[[#This Row],[صف المصدر]],14)&amp;""</f>
        <v>P1512</v>
      </c>
      <c r="F351" s="53" t="str" cm="1">
        <f t="array" ref="F351">INDEX(Table15[],GateFacts[[#This Row],[صف المصدر]],15)&amp;""</f>
        <v>مشروع عقد شبكات وأعمال مواقع  مياه الشرب بمركز العيينة - تبوك</v>
      </c>
      <c r="G351" s="53" t="str" cm="1">
        <f t="array" ref="G351">INDEX(Table15[],GateFacts[[#This Row],[صف المصدر]],17)&amp;""</f>
        <v>تبوك</v>
      </c>
      <c r="H351" s="58">
        <f>N(INDEX(Table15[],GateFacts[[#This Row],[صف المصدر]],18))</f>
        <v>43700000</v>
      </c>
      <c r="I351" s="53" t="str" cm="1">
        <f t="array" ref="I351">_xlfn.LET(_xlpm.x,TRIM(INDEX(Table15[],GateFacts[[#This Row],[صف المصدر]],22)&amp;""),IF(_xlpm.x="","غير محدد",_xlpm.x))</f>
        <v>فحص العروض والترسية</v>
      </c>
      <c r="J351" s="53" t="str">
        <f>"بوابة "&amp;GateFacts[[#This Row],[رقم البوابة]]</f>
        <v>بوابة 6</v>
      </c>
      <c r="K351" s="53" t="str" cm="1">
        <f t="array" ref="K351">INDEX(Settings!$E$2:$E$9,GateFacts[[#This Row],[رقم البوابة]])</f>
        <v>التنفيذ</v>
      </c>
      <c r="L351" s="53" t="str" cm="1">
        <f t="array" ref="L351">_xlfn.LET(_xlpm.c,INDEX(Table15[],GateFacts[[#This Row],[صف المصدر]],9-GateFacts[[#This Row],[رقم البوابة]]),IF(ISBLANK(_xlpm.c),"",_xlpm.c))</f>
        <v/>
      </c>
      <c r="M35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51" s="56" t="str" cm="1">
        <f t="array" ref="N351">_xlfn.LET(_xlpm.r,GateFacts[[#This Row],[صف المصدر]],_xlpm.g,GateFacts[[#This Row],[رقم البوابة]],_xlpm.pd,IF(AND(ISNUMBER(_xlpm.r),_xlpm.g&gt;=6,_xlpm.g&lt;=8),INDEX(Table15[],_xlpm.r,19+_xlpm.g),""),IF(ISNUMBER(_xlpm.pd),_xlpm.pd,""))</f>
        <v/>
      </c>
      <c r="O3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51" s="53" t="str">
        <f ca="1">IF(ISNUMBER(GateFacts[[#This Row],[تاريخ البوابة]]),GateFacts[[#This Row],[تاريخ البوابة]]-TODAY(),"")</f>
        <v/>
      </c>
      <c r="Q351" s="53" t="str">
        <f>IF(ISNUMBER(GateFacts[[#This Row],[تاريخ البوابة]]),TEXT(GateFacts[[#This Row],[تاريخ البوابة]],"yyyy-mm"),"بدون تاريخ")</f>
        <v>بدون تاريخ</v>
      </c>
      <c r="R351" s="53">
        <f ca="1">--OR(GateFacts[[#This Row],[الحالة]]="مكتمل",GateFacts[[#This Row],[الحالة]]="لا ينطبق")</f>
        <v>0</v>
      </c>
      <c r="S351" s="53">
        <f ca="1">_xlfn.LET(_xlpm.m,_xlfn.MINIFS(GateFacts[رقم البوابة],GateFacts[رقم المشروع],GateFacts[[#This Row],[رقم المشروع]],GateFacts[منجزة],0),IF(_xlpm.m=0,9,_xlpm.m))</f>
        <v>5</v>
      </c>
      <c r="T351" s="53">
        <f ca="1">--(GateFacts[[#This Row],[رقم البوابة]]=GateFacts[[#This Row],[البوابة الحالية للمشروع]])</f>
        <v>0</v>
      </c>
      <c r="U351" s="53">
        <f ca="1">IF(AND(GateFacts[[#This Row],[الحالة]]="مكتمل",COUNTIFS(GateFacts[رقم المشروع],GateFacts[[#This Row],[رقم المشروع]],GateFacts[رقم البوابة],"&lt;"&amp;GateFacts[[#This Row],[رقم البوابة]],GateFacts[منجزة],0)&gt;0),1,0)</f>
        <v>0</v>
      </c>
      <c r="V351" s="53" t="e">
        <f>SUBTOTAL(103,GateFacts[[#This Row],[م]])*OR(SelRegion="الكل",GateFacts[[#This Row],[المنطقة]]=SelRegion)</f>
        <v>#REF!</v>
      </c>
      <c r="W351" s="74" t="str" cm="1">
        <f t="array" ref="W351">IF(ISNUMBER(GateFacts[[#This Row],[صف المصدر]]),INDEX(Table15[],GateFacts[[#This Row],[صف المصدر]],16),"")</f>
        <v>الشمالي الغربي</v>
      </c>
    </row>
    <row r="352" spans="1:23" x14ac:dyDescent="0.4">
      <c r="A352" s="53" cm="1">
        <f t="array" ref="A352">ROW()-ROW(GateFacts[#Headers])</f>
        <v>351</v>
      </c>
      <c r="B352" s="53">
        <f>INT((GateFacts[[#This Row],[م]]-1)/8)+1</f>
        <v>44</v>
      </c>
      <c r="C352" s="53">
        <f>MOD(GateFacts[[#This Row],[م]]-1,8)+1</f>
        <v>7</v>
      </c>
      <c r="D352" s="53" cm="1">
        <f t="array" ref="D352">IFERROR(INDEX(_xlfn.ANCHORARRAY(Settings!$H$2),GateFacts[[#This Row],[رقم المشروع]]),"")</f>
        <v>241</v>
      </c>
      <c r="E352" s="53" t="str" cm="1">
        <f t="array" ref="E352">INDEX(Table15[],GateFacts[[#This Row],[صف المصدر]],14)&amp;""</f>
        <v>P1512</v>
      </c>
      <c r="F352" s="53" t="str" cm="1">
        <f t="array" ref="F352">INDEX(Table15[],GateFacts[[#This Row],[صف المصدر]],15)&amp;""</f>
        <v>مشروع عقد شبكات وأعمال مواقع  مياه الشرب بمركز العيينة - تبوك</v>
      </c>
      <c r="G352" s="53" t="str" cm="1">
        <f t="array" ref="G352">INDEX(Table15[],GateFacts[[#This Row],[صف المصدر]],17)&amp;""</f>
        <v>تبوك</v>
      </c>
      <c r="H352" s="58">
        <f>N(INDEX(Table15[],GateFacts[[#This Row],[صف المصدر]],18))</f>
        <v>43700000</v>
      </c>
      <c r="I352" s="53" t="str" cm="1">
        <f t="array" ref="I352">_xlfn.LET(_xlpm.x,TRIM(INDEX(Table15[],GateFacts[[#This Row],[صف المصدر]],22)&amp;""),IF(_xlpm.x="","غير محدد",_xlpm.x))</f>
        <v>فحص العروض والترسية</v>
      </c>
      <c r="J352" s="53" t="str">
        <f>"بوابة "&amp;GateFacts[[#This Row],[رقم البوابة]]</f>
        <v>بوابة 7</v>
      </c>
      <c r="K352" s="53" t="str" cm="1">
        <f t="array" ref="K352">INDEX(Settings!$E$2:$E$9,GateFacts[[#This Row],[رقم البوابة]])</f>
        <v>الاختبارات التشغيلية</v>
      </c>
      <c r="L352" s="53" t="str" cm="1">
        <f t="array" ref="L352">_xlfn.LET(_xlpm.c,INDEX(Table15[],GateFacts[[#This Row],[صف المصدر]],9-GateFacts[[#This Row],[رقم البوابة]]),IF(ISBLANK(_xlpm.c),"",_xlpm.c))</f>
        <v/>
      </c>
      <c r="M35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52" s="56" t="str" cm="1">
        <f t="array" ref="N352">_xlfn.LET(_xlpm.r,GateFacts[[#This Row],[صف المصدر]],_xlpm.g,GateFacts[[#This Row],[رقم البوابة]],_xlpm.pd,IF(AND(ISNUMBER(_xlpm.r),_xlpm.g&gt;=6,_xlpm.g&lt;=8),INDEX(Table15[],_xlpm.r,19+_xlpm.g),""),IF(ISNUMBER(_xlpm.pd),_xlpm.pd,""))</f>
        <v/>
      </c>
      <c r="O3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52" s="53" t="str">
        <f ca="1">IF(ISNUMBER(GateFacts[[#This Row],[تاريخ البوابة]]),GateFacts[[#This Row],[تاريخ البوابة]]-TODAY(),"")</f>
        <v/>
      </c>
      <c r="Q352" s="53" t="str">
        <f>IF(ISNUMBER(GateFacts[[#This Row],[تاريخ البوابة]]),TEXT(GateFacts[[#This Row],[تاريخ البوابة]],"yyyy-mm"),"بدون تاريخ")</f>
        <v>بدون تاريخ</v>
      </c>
      <c r="R352" s="53">
        <f ca="1">--OR(GateFacts[[#This Row],[الحالة]]="مكتمل",GateFacts[[#This Row],[الحالة]]="لا ينطبق")</f>
        <v>0</v>
      </c>
      <c r="S352" s="53">
        <f ca="1">_xlfn.LET(_xlpm.m,_xlfn.MINIFS(GateFacts[رقم البوابة],GateFacts[رقم المشروع],GateFacts[[#This Row],[رقم المشروع]],GateFacts[منجزة],0),IF(_xlpm.m=0,9,_xlpm.m))</f>
        <v>5</v>
      </c>
      <c r="T352" s="53">
        <f ca="1">--(GateFacts[[#This Row],[رقم البوابة]]=GateFacts[[#This Row],[البوابة الحالية للمشروع]])</f>
        <v>0</v>
      </c>
      <c r="U352" s="53">
        <f ca="1">IF(AND(GateFacts[[#This Row],[الحالة]]="مكتمل",COUNTIFS(GateFacts[رقم المشروع],GateFacts[[#This Row],[رقم المشروع]],GateFacts[رقم البوابة],"&lt;"&amp;GateFacts[[#This Row],[رقم البوابة]],GateFacts[منجزة],0)&gt;0),1,0)</f>
        <v>0</v>
      </c>
      <c r="V352" s="53" t="e">
        <f>SUBTOTAL(103,GateFacts[[#This Row],[م]])*OR(SelRegion="الكل",GateFacts[[#This Row],[المنطقة]]=SelRegion)</f>
        <v>#REF!</v>
      </c>
      <c r="W352" s="74" t="str" cm="1">
        <f t="array" ref="W352">IF(ISNUMBER(GateFacts[[#This Row],[صف المصدر]]),INDEX(Table15[],GateFacts[[#This Row],[صف المصدر]],16),"")</f>
        <v>الشمالي الغربي</v>
      </c>
    </row>
    <row r="353" spans="1:23" x14ac:dyDescent="0.4">
      <c r="A353" s="53" cm="1">
        <f t="array" ref="A353">ROW()-ROW(GateFacts[#Headers])</f>
        <v>352</v>
      </c>
      <c r="B353" s="53">
        <f>INT((GateFacts[[#This Row],[م]]-1)/8)+1</f>
        <v>44</v>
      </c>
      <c r="C353" s="53">
        <f>MOD(GateFacts[[#This Row],[م]]-1,8)+1</f>
        <v>8</v>
      </c>
      <c r="D353" s="53" cm="1">
        <f t="array" ref="D353">IFERROR(INDEX(_xlfn.ANCHORARRAY(Settings!$H$2),GateFacts[[#This Row],[رقم المشروع]]),"")</f>
        <v>241</v>
      </c>
      <c r="E353" s="53" t="str" cm="1">
        <f t="array" ref="E353">INDEX(Table15[],GateFacts[[#This Row],[صف المصدر]],14)&amp;""</f>
        <v>P1512</v>
      </c>
      <c r="F353" s="53" t="str" cm="1">
        <f t="array" ref="F353">INDEX(Table15[],GateFacts[[#This Row],[صف المصدر]],15)&amp;""</f>
        <v>مشروع عقد شبكات وأعمال مواقع  مياه الشرب بمركز العيينة - تبوك</v>
      </c>
      <c r="G353" s="53" t="str" cm="1">
        <f t="array" ref="G353">INDEX(Table15[],GateFacts[[#This Row],[صف المصدر]],17)&amp;""</f>
        <v>تبوك</v>
      </c>
      <c r="H353" s="58">
        <f>N(INDEX(Table15[],GateFacts[[#This Row],[صف المصدر]],18))</f>
        <v>43700000</v>
      </c>
      <c r="I353" s="53" t="str" cm="1">
        <f t="array" ref="I353">_xlfn.LET(_xlpm.x,TRIM(INDEX(Table15[],GateFacts[[#This Row],[صف المصدر]],22)&amp;""),IF(_xlpm.x="","غير محدد",_xlpm.x))</f>
        <v>فحص العروض والترسية</v>
      </c>
      <c r="J353" s="53" t="str">
        <f>"بوابة "&amp;GateFacts[[#This Row],[رقم البوابة]]</f>
        <v>بوابة 8</v>
      </c>
      <c r="K353" s="53" t="str" cm="1">
        <f t="array" ref="K353">INDEX(Settings!$E$2:$E$9,GateFacts[[#This Row],[رقم البوابة]])</f>
        <v>التسليم و الاغلاق</v>
      </c>
      <c r="L353" s="53" t="str" cm="1">
        <f t="array" ref="L353">_xlfn.LET(_xlpm.c,INDEX(Table15[],GateFacts[[#This Row],[صف المصدر]],9-GateFacts[[#This Row],[رقم البوابة]]),IF(ISBLANK(_xlpm.c),"",_xlpm.c))</f>
        <v/>
      </c>
      <c r="M35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53" s="56" t="str" cm="1">
        <f t="array" ref="N353">_xlfn.LET(_xlpm.r,GateFacts[[#This Row],[صف المصدر]],_xlpm.g,GateFacts[[#This Row],[رقم البوابة]],_xlpm.pd,IF(AND(ISNUMBER(_xlpm.r),_xlpm.g&gt;=6,_xlpm.g&lt;=8),INDEX(Table15[],_xlpm.r,19+_xlpm.g),""),IF(ISNUMBER(_xlpm.pd),_xlpm.pd,""))</f>
        <v/>
      </c>
      <c r="O3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53" s="53" t="str">
        <f ca="1">IF(ISNUMBER(GateFacts[[#This Row],[تاريخ البوابة]]),GateFacts[[#This Row],[تاريخ البوابة]]-TODAY(),"")</f>
        <v/>
      </c>
      <c r="Q353" s="53" t="str">
        <f>IF(ISNUMBER(GateFacts[[#This Row],[تاريخ البوابة]]),TEXT(GateFacts[[#This Row],[تاريخ البوابة]],"yyyy-mm"),"بدون تاريخ")</f>
        <v>بدون تاريخ</v>
      </c>
      <c r="R353" s="53">
        <f ca="1">--OR(GateFacts[[#This Row],[الحالة]]="مكتمل",GateFacts[[#This Row],[الحالة]]="لا ينطبق")</f>
        <v>0</v>
      </c>
      <c r="S353" s="53">
        <f ca="1">_xlfn.LET(_xlpm.m,_xlfn.MINIFS(GateFacts[رقم البوابة],GateFacts[رقم المشروع],GateFacts[[#This Row],[رقم المشروع]],GateFacts[منجزة],0),IF(_xlpm.m=0,9,_xlpm.m))</f>
        <v>5</v>
      </c>
      <c r="T353" s="53">
        <f ca="1">--(GateFacts[[#This Row],[رقم البوابة]]=GateFacts[[#This Row],[البوابة الحالية للمشروع]])</f>
        <v>0</v>
      </c>
      <c r="U353" s="53">
        <f ca="1">IF(AND(GateFacts[[#This Row],[الحالة]]="مكتمل",COUNTIFS(GateFacts[رقم المشروع],GateFacts[[#This Row],[رقم المشروع]],GateFacts[رقم البوابة],"&lt;"&amp;GateFacts[[#This Row],[رقم البوابة]],GateFacts[منجزة],0)&gt;0),1,0)</f>
        <v>0</v>
      </c>
      <c r="V353" s="53" t="e">
        <f>SUBTOTAL(103,GateFacts[[#This Row],[م]])*OR(SelRegion="الكل",GateFacts[[#This Row],[المنطقة]]=SelRegion)</f>
        <v>#REF!</v>
      </c>
      <c r="W353" s="74" t="str" cm="1">
        <f t="array" ref="W353">IF(ISNUMBER(GateFacts[[#This Row],[صف المصدر]]),INDEX(Table15[],GateFacts[[#This Row],[صف المصدر]],16),"")</f>
        <v>الشمالي الغربي</v>
      </c>
    </row>
    <row r="354" spans="1:23" x14ac:dyDescent="0.4">
      <c r="A354" s="53" cm="1">
        <f t="array" ref="A354">ROW()-ROW(GateFacts[#Headers])</f>
        <v>353</v>
      </c>
      <c r="B354" s="53">
        <f>INT((GateFacts[[#This Row],[م]]-1)/8)+1</f>
        <v>45</v>
      </c>
      <c r="C354" s="53">
        <f>MOD(GateFacts[[#This Row],[م]]-1,8)+1</f>
        <v>1</v>
      </c>
      <c r="D354" s="53" cm="1">
        <f t="array" ref="D354">IFERROR(INDEX(_xlfn.ANCHORARRAY(Settings!$H$2),GateFacts[[#This Row],[رقم المشروع]]),"")</f>
        <v>242</v>
      </c>
      <c r="E354" s="53" t="str" cm="1">
        <f t="array" ref="E354">INDEX(Table15[],GateFacts[[#This Row],[صف المصدر]],14)&amp;""</f>
        <v>AP259</v>
      </c>
      <c r="F354" s="53" t="str" cm="1">
        <f t="array" ref="F354">INDEX(Table15[],GateFacts[[#This Row],[صف المصدر]],15)&amp;""</f>
        <v>تنفيذ نظام لنقل مياه الصرف الصحي للمنطقة السكنية لمنقذ الدرة بحقل</v>
      </c>
      <c r="G354" s="53" t="str" cm="1">
        <f t="array" ref="G354">INDEX(Table15[],GateFacts[[#This Row],[صف المصدر]],17)&amp;""</f>
        <v>تبوك</v>
      </c>
      <c r="H354" s="58">
        <f>N(INDEX(Table15[],GateFacts[[#This Row],[صف المصدر]],18))</f>
        <v>36973800.649999999</v>
      </c>
      <c r="I354" s="53" t="str" cm="1">
        <f t="array" ref="I354">_xlfn.LET(_xlpm.x,TRIM(INDEX(Table15[],GateFacts[[#This Row],[صف المصدر]],22)&amp;""),IF(_xlpm.x="","غير محدد",_xlpm.x))</f>
        <v>تعزيز التكاليف</v>
      </c>
      <c r="J354" s="53" t="str">
        <f>"بوابة "&amp;GateFacts[[#This Row],[رقم البوابة]]</f>
        <v>بوابة 1</v>
      </c>
      <c r="K354" s="53" t="str" cm="1">
        <f t="array" ref="K354">INDEX(Settings!$E$2:$E$9,GateFacts[[#This Row],[رقم البوابة]])</f>
        <v>تخطيط استراتيجي</v>
      </c>
      <c r="L354" s="53" t="str" cm="1">
        <f t="array" ref="L354">_xlfn.LET(_xlpm.c,INDEX(Table15[],GateFacts[[#This Row],[صف المصدر]],9-GateFacts[[#This Row],[رقم البوابة]]),IF(ISBLANK(_xlpm.c),"",_xlpm.c))</f>
        <v>مكتمل</v>
      </c>
      <c r="M3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54" s="56" t="str" cm="1">
        <f t="array" ref="N354">_xlfn.LET(_xlpm.r,GateFacts[[#This Row],[صف المصدر]],_xlpm.g,GateFacts[[#This Row],[رقم البوابة]],_xlpm.pd,IF(AND(ISNUMBER(_xlpm.r),_xlpm.g&gt;=6,_xlpm.g&lt;=8),INDEX(Table15[],_xlpm.r,19+_xlpm.g),""),IF(ISNUMBER(_xlpm.pd),_xlpm.pd,""))</f>
        <v/>
      </c>
      <c r="O3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54" s="53" t="str">
        <f ca="1">IF(ISNUMBER(GateFacts[[#This Row],[تاريخ البوابة]]),GateFacts[[#This Row],[تاريخ البوابة]]-TODAY(),"")</f>
        <v/>
      </c>
      <c r="Q354" s="53" t="str">
        <f>IF(ISNUMBER(GateFacts[[#This Row],[تاريخ البوابة]]),TEXT(GateFacts[[#This Row],[تاريخ البوابة]],"yyyy-mm"),"بدون تاريخ")</f>
        <v>بدون تاريخ</v>
      </c>
      <c r="R354" s="53">
        <f ca="1">--OR(GateFacts[[#This Row],[الحالة]]="مكتمل",GateFacts[[#This Row],[الحالة]]="لا ينطبق")</f>
        <v>1</v>
      </c>
      <c r="S354" s="53">
        <f ca="1">_xlfn.LET(_xlpm.m,_xlfn.MINIFS(GateFacts[رقم البوابة],GateFacts[رقم المشروع],GateFacts[[#This Row],[رقم المشروع]],GateFacts[منجزة],0),IF(_xlpm.m=0,9,_xlpm.m))</f>
        <v>5</v>
      </c>
      <c r="T354" s="53">
        <f ca="1">--(GateFacts[[#This Row],[رقم البوابة]]=GateFacts[[#This Row],[البوابة الحالية للمشروع]])</f>
        <v>0</v>
      </c>
      <c r="U354" s="53">
        <f ca="1">IF(AND(GateFacts[[#This Row],[الحالة]]="مكتمل",COUNTIFS(GateFacts[رقم المشروع],GateFacts[[#This Row],[رقم المشروع]],GateFacts[رقم البوابة],"&lt;"&amp;GateFacts[[#This Row],[رقم البوابة]],GateFacts[منجزة],0)&gt;0),1,0)</f>
        <v>0</v>
      </c>
      <c r="V354" s="53" t="e">
        <f>SUBTOTAL(103,GateFacts[[#This Row],[م]])*OR(SelRegion="الكل",GateFacts[[#This Row],[المنطقة]]=SelRegion)</f>
        <v>#REF!</v>
      </c>
      <c r="W354" s="74" t="str" cm="1">
        <f t="array" ref="W354">IF(ISNUMBER(GateFacts[[#This Row],[صف المصدر]]),INDEX(Table15[],GateFacts[[#This Row],[صف المصدر]],16),"")</f>
        <v>الشمالي الغربي</v>
      </c>
    </row>
    <row r="355" spans="1:23" x14ac:dyDescent="0.4">
      <c r="A355" s="53" cm="1">
        <f t="array" ref="A355">ROW()-ROW(GateFacts[#Headers])</f>
        <v>354</v>
      </c>
      <c r="B355" s="53">
        <f>INT((GateFacts[[#This Row],[م]]-1)/8)+1</f>
        <v>45</v>
      </c>
      <c r="C355" s="53">
        <f>MOD(GateFacts[[#This Row],[م]]-1,8)+1</f>
        <v>2</v>
      </c>
      <c r="D355" s="53" cm="1">
        <f t="array" ref="D355">IFERROR(INDEX(_xlfn.ANCHORARRAY(Settings!$H$2),GateFacts[[#This Row],[رقم المشروع]]),"")</f>
        <v>242</v>
      </c>
      <c r="E355" s="53" t="str" cm="1">
        <f t="array" ref="E355">INDEX(Table15[],GateFacts[[#This Row],[صف المصدر]],14)&amp;""</f>
        <v>AP259</v>
      </c>
      <c r="F355" s="53" t="str" cm="1">
        <f t="array" ref="F355">INDEX(Table15[],GateFacts[[#This Row],[صف المصدر]],15)&amp;""</f>
        <v>تنفيذ نظام لنقل مياه الصرف الصحي للمنطقة السكنية لمنقذ الدرة بحقل</v>
      </c>
      <c r="G355" s="53" t="str" cm="1">
        <f t="array" ref="G355">INDEX(Table15[],GateFacts[[#This Row],[صف المصدر]],17)&amp;""</f>
        <v>تبوك</v>
      </c>
      <c r="H355" s="58">
        <f>N(INDEX(Table15[],GateFacts[[#This Row],[صف المصدر]],18))</f>
        <v>36973800.649999999</v>
      </c>
      <c r="I355" s="53" t="str" cm="1">
        <f t="array" ref="I355">_xlfn.LET(_xlpm.x,TRIM(INDEX(Table15[],GateFacts[[#This Row],[صف المصدر]],22)&amp;""),IF(_xlpm.x="","غير محدد",_xlpm.x))</f>
        <v>تعزيز التكاليف</v>
      </c>
      <c r="J355" s="53" t="str">
        <f>"بوابة "&amp;GateFacts[[#This Row],[رقم البوابة]]</f>
        <v>بوابة 2</v>
      </c>
      <c r="K355" s="53" t="str" cm="1">
        <f t="array" ref="K355">INDEX(Settings!$E$2:$E$9,GateFacts[[#This Row],[رقم البوابة]])</f>
        <v>التخطيط الاولي</v>
      </c>
      <c r="L355" s="53" t="str" cm="1">
        <f t="array" ref="L355">_xlfn.LET(_xlpm.c,INDEX(Table15[],GateFacts[[#This Row],[صف المصدر]],9-GateFacts[[#This Row],[رقم البوابة]]),IF(ISBLANK(_xlpm.c),"",_xlpm.c))</f>
        <v>مكتمل</v>
      </c>
      <c r="M35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55" s="56" t="str" cm="1">
        <f t="array" ref="N355">_xlfn.LET(_xlpm.r,GateFacts[[#This Row],[صف المصدر]],_xlpm.g,GateFacts[[#This Row],[رقم البوابة]],_xlpm.pd,IF(AND(ISNUMBER(_xlpm.r),_xlpm.g&gt;=6,_xlpm.g&lt;=8),INDEX(Table15[],_xlpm.r,19+_xlpm.g),""),IF(ISNUMBER(_xlpm.pd),_xlpm.pd,""))</f>
        <v/>
      </c>
      <c r="O3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55" s="53" t="str">
        <f ca="1">IF(ISNUMBER(GateFacts[[#This Row],[تاريخ البوابة]]),GateFacts[[#This Row],[تاريخ البوابة]]-TODAY(),"")</f>
        <v/>
      </c>
      <c r="Q355" s="53" t="str">
        <f>IF(ISNUMBER(GateFacts[[#This Row],[تاريخ البوابة]]),TEXT(GateFacts[[#This Row],[تاريخ البوابة]],"yyyy-mm"),"بدون تاريخ")</f>
        <v>بدون تاريخ</v>
      </c>
      <c r="R355" s="53">
        <f ca="1">--OR(GateFacts[[#This Row],[الحالة]]="مكتمل",GateFacts[[#This Row],[الحالة]]="لا ينطبق")</f>
        <v>1</v>
      </c>
      <c r="S355" s="53">
        <f ca="1">_xlfn.LET(_xlpm.m,_xlfn.MINIFS(GateFacts[رقم البوابة],GateFacts[رقم المشروع],GateFacts[[#This Row],[رقم المشروع]],GateFacts[منجزة],0),IF(_xlpm.m=0,9,_xlpm.m))</f>
        <v>5</v>
      </c>
      <c r="T355" s="53">
        <f ca="1">--(GateFacts[[#This Row],[رقم البوابة]]=GateFacts[[#This Row],[البوابة الحالية للمشروع]])</f>
        <v>0</v>
      </c>
      <c r="U355" s="53">
        <f ca="1">IF(AND(GateFacts[[#This Row],[الحالة]]="مكتمل",COUNTIFS(GateFacts[رقم المشروع],GateFacts[[#This Row],[رقم المشروع]],GateFacts[رقم البوابة],"&lt;"&amp;GateFacts[[#This Row],[رقم البوابة]],GateFacts[منجزة],0)&gt;0),1,0)</f>
        <v>0</v>
      </c>
      <c r="V355" s="53" t="e">
        <f>SUBTOTAL(103,GateFacts[[#This Row],[م]])*OR(SelRegion="الكل",GateFacts[[#This Row],[المنطقة]]=SelRegion)</f>
        <v>#REF!</v>
      </c>
      <c r="W355" s="74" t="str" cm="1">
        <f t="array" ref="W355">IF(ISNUMBER(GateFacts[[#This Row],[صف المصدر]]),INDEX(Table15[],GateFacts[[#This Row],[صف المصدر]],16),"")</f>
        <v>الشمالي الغربي</v>
      </c>
    </row>
    <row r="356" spans="1:23" x14ac:dyDescent="0.4">
      <c r="A356" s="53" cm="1">
        <f t="array" ref="A356">ROW()-ROW(GateFacts[#Headers])</f>
        <v>355</v>
      </c>
      <c r="B356" s="53">
        <f>INT((GateFacts[[#This Row],[م]]-1)/8)+1</f>
        <v>45</v>
      </c>
      <c r="C356" s="53">
        <f>MOD(GateFacts[[#This Row],[م]]-1,8)+1</f>
        <v>3</v>
      </c>
      <c r="D356" s="53" cm="1">
        <f t="array" ref="D356">IFERROR(INDEX(_xlfn.ANCHORARRAY(Settings!$H$2),GateFacts[[#This Row],[رقم المشروع]]),"")</f>
        <v>242</v>
      </c>
      <c r="E356" s="53" t="str" cm="1">
        <f t="array" ref="E356">INDEX(Table15[],GateFacts[[#This Row],[صف المصدر]],14)&amp;""</f>
        <v>AP259</v>
      </c>
      <c r="F356" s="53" t="str" cm="1">
        <f t="array" ref="F356">INDEX(Table15[],GateFacts[[#This Row],[صف المصدر]],15)&amp;""</f>
        <v>تنفيذ نظام لنقل مياه الصرف الصحي للمنطقة السكنية لمنقذ الدرة بحقل</v>
      </c>
      <c r="G356" s="53" t="str" cm="1">
        <f t="array" ref="G356">INDEX(Table15[],GateFacts[[#This Row],[صف المصدر]],17)&amp;""</f>
        <v>تبوك</v>
      </c>
      <c r="H356" s="58">
        <f>N(INDEX(Table15[],GateFacts[[#This Row],[صف المصدر]],18))</f>
        <v>36973800.649999999</v>
      </c>
      <c r="I356" s="53" t="str" cm="1">
        <f t="array" ref="I356">_xlfn.LET(_xlpm.x,TRIM(INDEX(Table15[],GateFacts[[#This Row],[صف المصدر]],22)&amp;""),IF(_xlpm.x="","غير محدد",_xlpm.x))</f>
        <v>تعزيز التكاليف</v>
      </c>
      <c r="J356" s="53" t="str">
        <f>"بوابة "&amp;GateFacts[[#This Row],[رقم البوابة]]</f>
        <v>بوابة 3</v>
      </c>
      <c r="K356" s="53" t="str" cm="1">
        <f t="array" ref="K356">INDEX(Settings!$E$2:$E$9,GateFacts[[#This Row],[رقم البوابة]])</f>
        <v>الطرح للتصميم</v>
      </c>
      <c r="L356" s="53" t="str" cm="1">
        <f t="array" ref="L356">_xlfn.LET(_xlpm.c,INDEX(Table15[],GateFacts[[#This Row],[صف المصدر]],9-GateFacts[[#This Row],[رقم البوابة]]),IF(ISBLANK(_xlpm.c),"",_xlpm.c))</f>
        <v>لا ينطبق</v>
      </c>
      <c r="M35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56" s="56" t="str" cm="1">
        <f t="array" ref="N356">_xlfn.LET(_xlpm.r,GateFacts[[#This Row],[صف المصدر]],_xlpm.g,GateFacts[[#This Row],[رقم البوابة]],_xlpm.pd,IF(AND(ISNUMBER(_xlpm.r),_xlpm.g&gt;=6,_xlpm.g&lt;=8),INDEX(Table15[],_xlpm.r,19+_xlpm.g),""),IF(ISNUMBER(_xlpm.pd),_xlpm.pd,""))</f>
        <v/>
      </c>
      <c r="O3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56" s="53" t="str">
        <f ca="1">IF(ISNUMBER(GateFacts[[#This Row],[تاريخ البوابة]]),GateFacts[[#This Row],[تاريخ البوابة]]-TODAY(),"")</f>
        <v/>
      </c>
      <c r="Q356" s="53" t="str">
        <f>IF(ISNUMBER(GateFacts[[#This Row],[تاريخ البوابة]]),TEXT(GateFacts[[#This Row],[تاريخ البوابة]],"yyyy-mm"),"بدون تاريخ")</f>
        <v>بدون تاريخ</v>
      </c>
      <c r="R356" s="53">
        <f ca="1">--OR(GateFacts[[#This Row],[الحالة]]="مكتمل",GateFacts[[#This Row],[الحالة]]="لا ينطبق")</f>
        <v>1</v>
      </c>
      <c r="S356" s="53">
        <f ca="1">_xlfn.LET(_xlpm.m,_xlfn.MINIFS(GateFacts[رقم البوابة],GateFacts[رقم المشروع],GateFacts[[#This Row],[رقم المشروع]],GateFacts[منجزة],0),IF(_xlpm.m=0,9,_xlpm.m))</f>
        <v>5</v>
      </c>
      <c r="T356" s="53">
        <f ca="1">--(GateFacts[[#This Row],[رقم البوابة]]=GateFacts[[#This Row],[البوابة الحالية للمشروع]])</f>
        <v>0</v>
      </c>
      <c r="U356" s="53">
        <f ca="1">IF(AND(GateFacts[[#This Row],[الحالة]]="مكتمل",COUNTIFS(GateFacts[رقم المشروع],GateFacts[[#This Row],[رقم المشروع]],GateFacts[رقم البوابة],"&lt;"&amp;GateFacts[[#This Row],[رقم البوابة]],GateFacts[منجزة],0)&gt;0),1,0)</f>
        <v>0</v>
      </c>
      <c r="V356" s="53" t="e">
        <f>SUBTOTAL(103,GateFacts[[#This Row],[م]])*OR(SelRegion="الكل",GateFacts[[#This Row],[المنطقة]]=SelRegion)</f>
        <v>#REF!</v>
      </c>
      <c r="W356" s="74" t="str" cm="1">
        <f t="array" ref="W356">IF(ISNUMBER(GateFacts[[#This Row],[صف المصدر]]),INDEX(Table15[],GateFacts[[#This Row],[صف المصدر]],16),"")</f>
        <v>الشمالي الغربي</v>
      </c>
    </row>
    <row r="357" spans="1:23" x14ac:dyDescent="0.4">
      <c r="A357" s="53" cm="1">
        <f t="array" ref="A357">ROW()-ROW(GateFacts[#Headers])</f>
        <v>356</v>
      </c>
      <c r="B357" s="53">
        <f>INT((GateFacts[[#This Row],[م]]-1)/8)+1</f>
        <v>45</v>
      </c>
      <c r="C357" s="53">
        <f>MOD(GateFacts[[#This Row],[م]]-1,8)+1</f>
        <v>4</v>
      </c>
      <c r="D357" s="53" cm="1">
        <f t="array" ref="D357">IFERROR(INDEX(_xlfn.ANCHORARRAY(Settings!$H$2),GateFacts[[#This Row],[رقم المشروع]]),"")</f>
        <v>242</v>
      </c>
      <c r="E357" s="53" t="str" cm="1">
        <f t="array" ref="E357">INDEX(Table15[],GateFacts[[#This Row],[صف المصدر]],14)&amp;""</f>
        <v>AP259</v>
      </c>
      <c r="F357" s="53" t="str" cm="1">
        <f t="array" ref="F357">INDEX(Table15[],GateFacts[[#This Row],[صف المصدر]],15)&amp;""</f>
        <v>تنفيذ نظام لنقل مياه الصرف الصحي للمنطقة السكنية لمنقذ الدرة بحقل</v>
      </c>
      <c r="G357" s="53" t="str" cm="1">
        <f t="array" ref="G357">INDEX(Table15[],GateFacts[[#This Row],[صف المصدر]],17)&amp;""</f>
        <v>تبوك</v>
      </c>
      <c r="H357" s="58">
        <f>N(INDEX(Table15[],GateFacts[[#This Row],[صف المصدر]],18))</f>
        <v>36973800.649999999</v>
      </c>
      <c r="I357" s="53" t="str" cm="1">
        <f t="array" ref="I357">_xlfn.LET(_xlpm.x,TRIM(INDEX(Table15[],GateFacts[[#This Row],[صف المصدر]],22)&amp;""),IF(_xlpm.x="","غير محدد",_xlpm.x))</f>
        <v>تعزيز التكاليف</v>
      </c>
      <c r="J357" s="53" t="str">
        <f>"بوابة "&amp;GateFacts[[#This Row],[رقم البوابة]]</f>
        <v>بوابة 4</v>
      </c>
      <c r="K357" s="53" t="str" cm="1">
        <f t="array" ref="K357">INDEX(Settings!$E$2:$E$9,GateFacts[[#This Row],[رقم البوابة]])</f>
        <v>التصميم</v>
      </c>
      <c r="L357" s="53" t="str" cm="1">
        <f t="array" ref="L357">_xlfn.LET(_xlpm.c,INDEX(Table15[],GateFacts[[#This Row],[صف المصدر]],9-GateFacts[[#This Row],[رقم البوابة]]),IF(ISBLANK(_xlpm.c),"",_xlpm.c))</f>
        <v>مكتمل</v>
      </c>
      <c r="M35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57" s="56" t="str" cm="1">
        <f t="array" ref="N357">_xlfn.LET(_xlpm.r,GateFacts[[#This Row],[صف المصدر]],_xlpm.g,GateFacts[[#This Row],[رقم البوابة]],_xlpm.pd,IF(AND(ISNUMBER(_xlpm.r),_xlpm.g&gt;=6,_xlpm.g&lt;=8),INDEX(Table15[],_xlpm.r,19+_xlpm.g),""),IF(ISNUMBER(_xlpm.pd),_xlpm.pd,""))</f>
        <v/>
      </c>
      <c r="O3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57" s="53" t="str">
        <f ca="1">IF(ISNUMBER(GateFacts[[#This Row],[تاريخ البوابة]]),GateFacts[[#This Row],[تاريخ البوابة]]-TODAY(),"")</f>
        <v/>
      </c>
      <c r="Q357" s="53" t="str">
        <f>IF(ISNUMBER(GateFacts[[#This Row],[تاريخ البوابة]]),TEXT(GateFacts[[#This Row],[تاريخ البوابة]],"yyyy-mm"),"بدون تاريخ")</f>
        <v>بدون تاريخ</v>
      </c>
      <c r="R357" s="53">
        <f ca="1">--OR(GateFacts[[#This Row],[الحالة]]="مكتمل",GateFacts[[#This Row],[الحالة]]="لا ينطبق")</f>
        <v>1</v>
      </c>
      <c r="S357" s="53">
        <f ca="1">_xlfn.LET(_xlpm.m,_xlfn.MINIFS(GateFacts[رقم البوابة],GateFacts[رقم المشروع],GateFacts[[#This Row],[رقم المشروع]],GateFacts[منجزة],0),IF(_xlpm.m=0,9,_xlpm.m))</f>
        <v>5</v>
      </c>
      <c r="T357" s="53">
        <f ca="1">--(GateFacts[[#This Row],[رقم البوابة]]=GateFacts[[#This Row],[البوابة الحالية للمشروع]])</f>
        <v>0</v>
      </c>
      <c r="U357" s="53">
        <f ca="1">IF(AND(GateFacts[[#This Row],[الحالة]]="مكتمل",COUNTIFS(GateFacts[رقم المشروع],GateFacts[[#This Row],[رقم المشروع]],GateFacts[رقم البوابة],"&lt;"&amp;GateFacts[[#This Row],[رقم البوابة]],GateFacts[منجزة],0)&gt;0),1,0)</f>
        <v>0</v>
      </c>
      <c r="V357" s="53" t="e">
        <f>SUBTOTAL(103,GateFacts[[#This Row],[م]])*OR(SelRegion="الكل",GateFacts[[#This Row],[المنطقة]]=SelRegion)</f>
        <v>#REF!</v>
      </c>
      <c r="W357" s="74" t="str" cm="1">
        <f t="array" ref="W357">IF(ISNUMBER(GateFacts[[#This Row],[صف المصدر]]),INDEX(Table15[],GateFacts[[#This Row],[صف المصدر]],16),"")</f>
        <v>الشمالي الغربي</v>
      </c>
    </row>
    <row r="358" spans="1:23" x14ac:dyDescent="0.4">
      <c r="A358" s="53" cm="1">
        <f t="array" ref="A358">ROW()-ROW(GateFacts[#Headers])</f>
        <v>357</v>
      </c>
      <c r="B358" s="53">
        <f>INT((GateFacts[[#This Row],[م]]-1)/8)+1</f>
        <v>45</v>
      </c>
      <c r="C358" s="53">
        <f>MOD(GateFacts[[#This Row],[م]]-1,8)+1</f>
        <v>5</v>
      </c>
      <c r="D358" s="53" cm="1">
        <f t="array" ref="D358">IFERROR(INDEX(_xlfn.ANCHORARRAY(Settings!$H$2),GateFacts[[#This Row],[رقم المشروع]]),"")</f>
        <v>242</v>
      </c>
      <c r="E358" s="53" t="str" cm="1">
        <f t="array" ref="E358">INDEX(Table15[],GateFacts[[#This Row],[صف المصدر]],14)&amp;""</f>
        <v>AP259</v>
      </c>
      <c r="F358" s="53" t="str" cm="1">
        <f t="array" ref="F358">INDEX(Table15[],GateFacts[[#This Row],[صف المصدر]],15)&amp;""</f>
        <v>تنفيذ نظام لنقل مياه الصرف الصحي للمنطقة السكنية لمنقذ الدرة بحقل</v>
      </c>
      <c r="G358" s="53" t="str" cm="1">
        <f t="array" ref="G358">INDEX(Table15[],GateFacts[[#This Row],[صف المصدر]],17)&amp;""</f>
        <v>تبوك</v>
      </c>
      <c r="H358" s="58">
        <f>N(INDEX(Table15[],GateFacts[[#This Row],[صف المصدر]],18))</f>
        <v>36973800.649999999</v>
      </c>
      <c r="I358" s="53" t="str" cm="1">
        <f t="array" ref="I358">_xlfn.LET(_xlpm.x,TRIM(INDEX(Table15[],GateFacts[[#This Row],[صف المصدر]],22)&amp;""),IF(_xlpm.x="","غير محدد",_xlpm.x))</f>
        <v>تعزيز التكاليف</v>
      </c>
      <c r="J358" s="53" t="str">
        <f>"بوابة "&amp;GateFacts[[#This Row],[رقم البوابة]]</f>
        <v>بوابة 5</v>
      </c>
      <c r="K358" s="53" t="str" cm="1">
        <f t="array" ref="K358">INDEX(Settings!$E$2:$E$9,GateFacts[[#This Row],[رقم البوابة]])</f>
        <v>الطرح للتنفيذ</v>
      </c>
      <c r="L358" s="53" t="str" cm="1">
        <f t="array" ref="L358">_xlfn.LET(_xlpm.c,INDEX(Table15[],GateFacts[[#This Row],[صف المصدر]],9-GateFacts[[#This Row],[رقم البوابة]]),IF(ISBLANK(_xlpm.c),"",_xlpm.c))</f>
        <v>جاري</v>
      </c>
      <c r="M358"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58" s="56" t="str" cm="1">
        <f t="array" ref="N358">_xlfn.LET(_xlpm.r,GateFacts[[#This Row],[صف المصدر]],_xlpm.g,GateFacts[[#This Row],[رقم البوابة]],_xlpm.pd,IF(AND(ISNUMBER(_xlpm.r),_xlpm.g&gt;=6,_xlpm.g&lt;=8),INDEX(Table15[],_xlpm.r,19+_xlpm.g),""),IF(ISNUMBER(_xlpm.pd),_xlpm.pd,""))</f>
        <v/>
      </c>
      <c r="O3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58" s="53" t="str">
        <f ca="1">IF(ISNUMBER(GateFacts[[#This Row],[تاريخ البوابة]]),GateFacts[[#This Row],[تاريخ البوابة]]-TODAY(),"")</f>
        <v/>
      </c>
      <c r="Q358" s="53" t="str">
        <f>IF(ISNUMBER(GateFacts[[#This Row],[تاريخ البوابة]]),TEXT(GateFacts[[#This Row],[تاريخ البوابة]],"yyyy-mm"),"بدون تاريخ")</f>
        <v>بدون تاريخ</v>
      </c>
      <c r="R358" s="53">
        <f ca="1">--OR(GateFacts[[#This Row],[الحالة]]="مكتمل",GateFacts[[#This Row],[الحالة]]="لا ينطبق")</f>
        <v>0</v>
      </c>
      <c r="S358" s="53">
        <f ca="1">_xlfn.LET(_xlpm.m,_xlfn.MINIFS(GateFacts[رقم البوابة],GateFacts[رقم المشروع],GateFacts[[#This Row],[رقم المشروع]],GateFacts[منجزة],0),IF(_xlpm.m=0,9,_xlpm.m))</f>
        <v>5</v>
      </c>
      <c r="T358" s="53">
        <f ca="1">--(GateFacts[[#This Row],[رقم البوابة]]=GateFacts[[#This Row],[البوابة الحالية للمشروع]])</f>
        <v>1</v>
      </c>
      <c r="U358" s="53">
        <f ca="1">IF(AND(GateFacts[[#This Row],[الحالة]]="مكتمل",COUNTIFS(GateFacts[رقم المشروع],GateFacts[[#This Row],[رقم المشروع]],GateFacts[رقم البوابة],"&lt;"&amp;GateFacts[[#This Row],[رقم البوابة]],GateFacts[منجزة],0)&gt;0),1,0)</f>
        <v>0</v>
      </c>
      <c r="V358" s="53" t="e">
        <f>SUBTOTAL(103,GateFacts[[#This Row],[م]])*OR(SelRegion="الكل",GateFacts[[#This Row],[المنطقة]]=SelRegion)</f>
        <v>#REF!</v>
      </c>
      <c r="W358" s="74" t="str" cm="1">
        <f t="array" ref="W358">IF(ISNUMBER(GateFacts[[#This Row],[صف المصدر]]),INDEX(Table15[],GateFacts[[#This Row],[صف المصدر]],16),"")</f>
        <v>الشمالي الغربي</v>
      </c>
    </row>
    <row r="359" spans="1:23" x14ac:dyDescent="0.4">
      <c r="A359" s="53" cm="1">
        <f t="array" ref="A359">ROW()-ROW(GateFacts[#Headers])</f>
        <v>358</v>
      </c>
      <c r="B359" s="53">
        <f>INT((GateFacts[[#This Row],[م]]-1)/8)+1</f>
        <v>45</v>
      </c>
      <c r="C359" s="53">
        <f>MOD(GateFacts[[#This Row],[م]]-1,8)+1</f>
        <v>6</v>
      </c>
      <c r="D359" s="53" cm="1">
        <f t="array" ref="D359">IFERROR(INDEX(_xlfn.ANCHORARRAY(Settings!$H$2),GateFacts[[#This Row],[رقم المشروع]]),"")</f>
        <v>242</v>
      </c>
      <c r="E359" s="53" t="str" cm="1">
        <f t="array" ref="E359">INDEX(Table15[],GateFacts[[#This Row],[صف المصدر]],14)&amp;""</f>
        <v>AP259</v>
      </c>
      <c r="F359" s="53" t="str" cm="1">
        <f t="array" ref="F359">INDEX(Table15[],GateFacts[[#This Row],[صف المصدر]],15)&amp;""</f>
        <v>تنفيذ نظام لنقل مياه الصرف الصحي للمنطقة السكنية لمنقذ الدرة بحقل</v>
      </c>
      <c r="G359" s="53" t="str" cm="1">
        <f t="array" ref="G359">INDEX(Table15[],GateFacts[[#This Row],[صف المصدر]],17)&amp;""</f>
        <v>تبوك</v>
      </c>
      <c r="H359" s="58">
        <f>N(INDEX(Table15[],GateFacts[[#This Row],[صف المصدر]],18))</f>
        <v>36973800.649999999</v>
      </c>
      <c r="I359" s="53" t="str" cm="1">
        <f t="array" ref="I359">_xlfn.LET(_xlpm.x,TRIM(INDEX(Table15[],GateFacts[[#This Row],[صف المصدر]],22)&amp;""),IF(_xlpm.x="","غير محدد",_xlpm.x))</f>
        <v>تعزيز التكاليف</v>
      </c>
      <c r="J359" s="53" t="str">
        <f>"بوابة "&amp;GateFacts[[#This Row],[رقم البوابة]]</f>
        <v>بوابة 6</v>
      </c>
      <c r="K359" s="53" t="str" cm="1">
        <f t="array" ref="K359">INDEX(Settings!$E$2:$E$9,GateFacts[[#This Row],[رقم البوابة]])</f>
        <v>التنفيذ</v>
      </c>
      <c r="L359" s="53" t="str" cm="1">
        <f t="array" ref="L359">_xlfn.LET(_xlpm.c,INDEX(Table15[],GateFacts[[#This Row],[صف المصدر]],9-GateFacts[[#This Row],[رقم البوابة]]),IF(ISBLANK(_xlpm.c),"",_xlpm.c))</f>
        <v/>
      </c>
      <c r="M35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59" s="56" t="str" cm="1">
        <f t="array" ref="N359">_xlfn.LET(_xlpm.r,GateFacts[[#This Row],[صف المصدر]],_xlpm.g,GateFacts[[#This Row],[رقم البوابة]],_xlpm.pd,IF(AND(ISNUMBER(_xlpm.r),_xlpm.g&gt;=6,_xlpm.g&lt;=8),INDEX(Table15[],_xlpm.r,19+_xlpm.g),""),IF(ISNUMBER(_xlpm.pd),_xlpm.pd,""))</f>
        <v/>
      </c>
      <c r="O3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59" s="53" t="str">
        <f ca="1">IF(ISNUMBER(GateFacts[[#This Row],[تاريخ البوابة]]),GateFacts[[#This Row],[تاريخ البوابة]]-TODAY(),"")</f>
        <v/>
      </c>
      <c r="Q359" s="53" t="str">
        <f>IF(ISNUMBER(GateFacts[[#This Row],[تاريخ البوابة]]),TEXT(GateFacts[[#This Row],[تاريخ البوابة]],"yyyy-mm"),"بدون تاريخ")</f>
        <v>بدون تاريخ</v>
      </c>
      <c r="R359" s="53">
        <f ca="1">--OR(GateFacts[[#This Row],[الحالة]]="مكتمل",GateFacts[[#This Row],[الحالة]]="لا ينطبق")</f>
        <v>0</v>
      </c>
      <c r="S359" s="53">
        <f ca="1">_xlfn.LET(_xlpm.m,_xlfn.MINIFS(GateFacts[رقم البوابة],GateFacts[رقم المشروع],GateFacts[[#This Row],[رقم المشروع]],GateFacts[منجزة],0),IF(_xlpm.m=0,9,_xlpm.m))</f>
        <v>5</v>
      </c>
      <c r="T359" s="53">
        <f ca="1">--(GateFacts[[#This Row],[رقم البوابة]]=GateFacts[[#This Row],[البوابة الحالية للمشروع]])</f>
        <v>0</v>
      </c>
      <c r="U359" s="53">
        <f ca="1">IF(AND(GateFacts[[#This Row],[الحالة]]="مكتمل",COUNTIFS(GateFacts[رقم المشروع],GateFacts[[#This Row],[رقم المشروع]],GateFacts[رقم البوابة],"&lt;"&amp;GateFacts[[#This Row],[رقم البوابة]],GateFacts[منجزة],0)&gt;0),1,0)</f>
        <v>0</v>
      </c>
      <c r="V359" s="53" t="e">
        <f>SUBTOTAL(103,GateFacts[[#This Row],[م]])*OR(SelRegion="الكل",GateFacts[[#This Row],[المنطقة]]=SelRegion)</f>
        <v>#REF!</v>
      </c>
      <c r="W359" s="74" t="str" cm="1">
        <f t="array" ref="W359">IF(ISNUMBER(GateFacts[[#This Row],[صف المصدر]]),INDEX(Table15[],GateFacts[[#This Row],[صف المصدر]],16),"")</f>
        <v>الشمالي الغربي</v>
      </c>
    </row>
    <row r="360" spans="1:23" x14ac:dyDescent="0.4">
      <c r="A360" s="53" cm="1">
        <f t="array" ref="A360">ROW()-ROW(GateFacts[#Headers])</f>
        <v>359</v>
      </c>
      <c r="B360" s="53">
        <f>INT((GateFacts[[#This Row],[م]]-1)/8)+1</f>
        <v>45</v>
      </c>
      <c r="C360" s="53">
        <f>MOD(GateFacts[[#This Row],[م]]-1,8)+1</f>
        <v>7</v>
      </c>
      <c r="D360" s="53" cm="1">
        <f t="array" ref="D360">IFERROR(INDEX(_xlfn.ANCHORARRAY(Settings!$H$2),GateFacts[[#This Row],[رقم المشروع]]),"")</f>
        <v>242</v>
      </c>
      <c r="E360" s="53" t="str" cm="1">
        <f t="array" ref="E360">INDEX(Table15[],GateFacts[[#This Row],[صف المصدر]],14)&amp;""</f>
        <v>AP259</v>
      </c>
      <c r="F360" s="53" t="str" cm="1">
        <f t="array" ref="F360">INDEX(Table15[],GateFacts[[#This Row],[صف المصدر]],15)&amp;""</f>
        <v>تنفيذ نظام لنقل مياه الصرف الصحي للمنطقة السكنية لمنقذ الدرة بحقل</v>
      </c>
      <c r="G360" s="53" t="str" cm="1">
        <f t="array" ref="G360">INDEX(Table15[],GateFacts[[#This Row],[صف المصدر]],17)&amp;""</f>
        <v>تبوك</v>
      </c>
      <c r="H360" s="58">
        <f>N(INDEX(Table15[],GateFacts[[#This Row],[صف المصدر]],18))</f>
        <v>36973800.649999999</v>
      </c>
      <c r="I360" s="53" t="str" cm="1">
        <f t="array" ref="I360">_xlfn.LET(_xlpm.x,TRIM(INDEX(Table15[],GateFacts[[#This Row],[صف المصدر]],22)&amp;""),IF(_xlpm.x="","غير محدد",_xlpm.x))</f>
        <v>تعزيز التكاليف</v>
      </c>
      <c r="J360" s="53" t="str">
        <f>"بوابة "&amp;GateFacts[[#This Row],[رقم البوابة]]</f>
        <v>بوابة 7</v>
      </c>
      <c r="K360" s="53" t="str" cm="1">
        <f t="array" ref="K360">INDEX(Settings!$E$2:$E$9,GateFacts[[#This Row],[رقم البوابة]])</f>
        <v>الاختبارات التشغيلية</v>
      </c>
      <c r="L360" s="53" t="str" cm="1">
        <f t="array" ref="L360">_xlfn.LET(_xlpm.c,INDEX(Table15[],GateFacts[[#This Row],[صف المصدر]],9-GateFacts[[#This Row],[رقم البوابة]]),IF(ISBLANK(_xlpm.c),"",_xlpm.c))</f>
        <v/>
      </c>
      <c r="M36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60" s="56" t="str" cm="1">
        <f t="array" ref="N360">_xlfn.LET(_xlpm.r,GateFacts[[#This Row],[صف المصدر]],_xlpm.g,GateFacts[[#This Row],[رقم البوابة]],_xlpm.pd,IF(AND(ISNUMBER(_xlpm.r),_xlpm.g&gt;=6,_xlpm.g&lt;=8),INDEX(Table15[],_xlpm.r,19+_xlpm.g),""),IF(ISNUMBER(_xlpm.pd),_xlpm.pd,""))</f>
        <v/>
      </c>
      <c r="O3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60" s="53" t="str">
        <f ca="1">IF(ISNUMBER(GateFacts[[#This Row],[تاريخ البوابة]]),GateFacts[[#This Row],[تاريخ البوابة]]-TODAY(),"")</f>
        <v/>
      </c>
      <c r="Q360" s="53" t="str">
        <f>IF(ISNUMBER(GateFacts[[#This Row],[تاريخ البوابة]]),TEXT(GateFacts[[#This Row],[تاريخ البوابة]],"yyyy-mm"),"بدون تاريخ")</f>
        <v>بدون تاريخ</v>
      </c>
      <c r="R360" s="53">
        <f ca="1">--OR(GateFacts[[#This Row],[الحالة]]="مكتمل",GateFacts[[#This Row],[الحالة]]="لا ينطبق")</f>
        <v>0</v>
      </c>
      <c r="S360" s="53">
        <f ca="1">_xlfn.LET(_xlpm.m,_xlfn.MINIFS(GateFacts[رقم البوابة],GateFacts[رقم المشروع],GateFacts[[#This Row],[رقم المشروع]],GateFacts[منجزة],0),IF(_xlpm.m=0,9,_xlpm.m))</f>
        <v>5</v>
      </c>
      <c r="T360" s="53">
        <f ca="1">--(GateFacts[[#This Row],[رقم البوابة]]=GateFacts[[#This Row],[البوابة الحالية للمشروع]])</f>
        <v>0</v>
      </c>
      <c r="U360" s="53">
        <f ca="1">IF(AND(GateFacts[[#This Row],[الحالة]]="مكتمل",COUNTIFS(GateFacts[رقم المشروع],GateFacts[[#This Row],[رقم المشروع]],GateFacts[رقم البوابة],"&lt;"&amp;GateFacts[[#This Row],[رقم البوابة]],GateFacts[منجزة],0)&gt;0),1,0)</f>
        <v>0</v>
      </c>
      <c r="V360" s="53" t="e">
        <f>SUBTOTAL(103,GateFacts[[#This Row],[م]])*OR(SelRegion="الكل",GateFacts[[#This Row],[المنطقة]]=SelRegion)</f>
        <v>#REF!</v>
      </c>
      <c r="W360" s="74" t="str" cm="1">
        <f t="array" ref="W360">IF(ISNUMBER(GateFacts[[#This Row],[صف المصدر]]),INDEX(Table15[],GateFacts[[#This Row],[صف المصدر]],16),"")</f>
        <v>الشمالي الغربي</v>
      </c>
    </row>
    <row r="361" spans="1:23" x14ac:dyDescent="0.4">
      <c r="A361" s="53" cm="1">
        <f t="array" ref="A361">ROW()-ROW(GateFacts[#Headers])</f>
        <v>360</v>
      </c>
      <c r="B361" s="53">
        <f>INT((GateFacts[[#This Row],[م]]-1)/8)+1</f>
        <v>45</v>
      </c>
      <c r="C361" s="53">
        <f>MOD(GateFacts[[#This Row],[م]]-1,8)+1</f>
        <v>8</v>
      </c>
      <c r="D361" s="53" cm="1">
        <f t="array" ref="D361">IFERROR(INDEX(_xlfn.ANCHORARRAY(Settings!$H$2),GateFacts[[#This Row],[رقم المشروع]]),"")</f>
        <v>242</v>
      </c>
      <c r="E361" s="53" t="str" cm="1">
        <f t="array" ref="E361">INDEX(Table15[],GateFacts[[#This Row],[صف المصدر]],14)&amp;""</f>
        <v>AP259</v>
      </c>
      <c r="F361" s="53" t="str" cm="1">
        <f t="array" ref="F361">INDEX(Table15[],GateFacts[[#This Row],[صف المصدر]],15)&amp;""</f>
        <v>تنفيذ نظام لنقل مياه الصرف الصحي للمنطقة السكنية لمنقذ الدرة بحقل</v>
      </c>
      <c r="G361" s="53" t="str" cm="1">
        <f t="array" ref="G361">INDEX(Table15[],GateFacts[[#This Row],[صف المصدر]],17)&amp;""</f>
        <v>تبوك</v>
      </c>
      <c r="H361" s="58">
        <f>N(INDEX(Table15[],GateFacts[[#This Row],[صف المصدر]],18))</f>
        <v>36973800.649999999</v>
      </c>
      <c r="I361" s="53" t="str" cm="1">
        <f t="array" ref="I361">_xlfn.LET(_xlpm.x,TRIM(INDEX(Table15[],GateFacts[[#This Row],[صف المصدر]],22)&amp;""),IF(_xlpm.x="","غير محدد",_xlpm.x))</f>
        <v>تعزيز التكاليف</v>
      </c>
      <c r="J361" s="53" t="str">
        <f>"بوابة "&amp;GateFacts[[#This Row],[رقم البوابة]]</f>
        <v>بوابة 8</v>
      </c>
      <c r="K361" s="53" t="str" cm="1">
        <f t="array" ref="K361">INDEX(Settings!$E$2:$E$9,GateFacts[[#This Row],[رقم البوابة]])</f>
        <v>التسليم و الاغلاق</v>
      </c>
      <c r="L361" s="53" t="str" cm="1">
        <f t="array" ref="L361">_xlfn.LET(_xlpm.c,INDEX(Table15[],GateFacts[[#This Row],[صف المصدر]],9-GateFacts[[#This Row],[رقم البوابة]]),IF(ISBLANK(_xlpm.c),"",_xlpm.c))</f>
        <v/>
      </c>
      <c r="M36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61" s="56" t="str" cm="1">
        <f t="array" ref="N361">_xlfn.LET(_xlpm.r,GateFacts[[#This Row],[صف المصدر]],_xlpm.g,GateFacts[[#This Row],[رقم البوابة]],_xlpm.pd,IF(AND(ISNUMBER(_xlpm.r),_xlpm.g&gt;=6,_xlpm.g&lt;=8),INDEX(Table15[],_xlpm.r,19+_xlpm.g),""),IF(ISNUMBER(_xlpm.pd),_xlpm.pd,""))</f>
        <v/>
      </c>
      <c r="O3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61" s="53" t="str">
        <f ca="1">IF(ISNUMBER(GateFacts[[#This Row],[تاريخ البوابة]]),GateFacts[[#This Row],[تاريخ البوابة]]-TODAY(),"")</f>
        <v/>
      </c>
      <c r="Q361" s="53" t="str">
        <f>IF(ISNUMBER(GateFacts[[#This Row],[تاريخ البوابة]]),TEXT(GateFacts[[#This Row],[تاريخ البوابة]],"yyyy-mm"),"بدون تاريخ")</f>
        <v>بدون تاريخ</v>
      </c>
      <c r="R361" s="53">
        <f ca="1">--OR(GateFacts[[#This Row],[الحالة]]="مكتمل",GateFacts[[#This Row],[الحالة]]="لا ينطبق")</f>
        <v>0</v>
      </c>
      <c r="S361" s="53">
        <f ca="1">_xlfn.LET(_xlpm.m,_xlfn.MINIFS(GateFacts[رقم البوابة],GateFacts[رقم المشروع],GateFacts[[#This Row],[رقم المشروع]],GateFacts[منجزة],0),IF(_xlpm.m=0,9,_xlpm.m))</f>
        <v>5</v>
      </c>
      <c r="T361" s="53">
        <f ca="1">--(GateFacts[[#This Row],[رقم البوابة]]=GateFacts[[#This Row],[البوابة الحالية للمشروع]])</f>
        <v>0</v>
      </c>
      <c r="U361" s="53">
        <f ca="1">IF(AND(GateFacts[[#This Row],[الحالة]]="مكتمل",COUNTIFS(GateFacts[رقم المشروع],GateFacts[[#This Row],[رقم المشروع]],GateFacts[رقم البوابة],"&lt;"&amp;GateFacts[[#This Row],[رقم البوابة]],GateFacts[منجزة],0)&gt;0),1,0)</f>
        <v>0</v>
      </c>
      <c r="V361" s="53" t="e">
        <f>SUBTOTAL(103,GateFacts[[#This Row],[م]])*OR(SelRegion="الكل",GateFacts[[#This Row],[المنطقة]]=SelRegion)</f>
        <v>#REF!</v>
      </c>
      <c r="W361" s="74" t="str" cm="1">
        <f t="array" ref="W361">IF(ISNUMBER(GateFacts[[#This Row],[صف المصدر]]),INDEX(Table15[],GateFacts[[#This Row],[صف المصدر]],16),"")</f>
        <v>الشمالي الغربي</v>
      </c>
    </row>
    <row r="362" spans="1:23" x14ac:dyDescent="0.4">
      <c r="A362" s="53" cm="1">
        <f t="array" ref="A362">ROW()-ROW(GateFacts[#Headers])</f>
        <v>361</v>
      </c>
      <c r="B362" s="53">
        <f>INT((GateFacts[[#This Row],[م]]-1)/8)+1</f>
        <v>46</v>
      </c>
      <c r="C362" s="53">
        <f>MOD(GateFacts[[#This Row],[م]]-1,8)+1</f>
        <v>1</v>
      </c>
      <c r="D362" s="53" cm="1">
        <f t="array" ref="D362">IFERROR(INDEX(_xlfn.ANCHORARRAY(Settings!$H$2),GateFacts[[#This Row],[رقم المشروع]]),"")</f>
        <v>243</v>
      </c>
      <c r="E362" s="53" t="str" cm="1">
        <f t="array" ref="E362">INDEX(Table15[],GateFacts[[#This Row],[صف المصدر]],14)&amp;""</f>
        <v>AP254</v>
      </c>
      <c r="F362" s="53" t="str" cm="1">
        <f t="array" ref="F362">INDEX(Table15[],GateFacts[[#This Row],[صف المصدر]],15)&amp;""</f>
        <v>مشروع ايصال المياه لمنفذ الدرة الحدودي</v>
      </c>
      <c r="G362" s="53" t="str" cm="1">
        <f t="array" ref="G362">INDEX(Table15[],GateFacts[[#This Row],[صف المصدر]],17)&amp;""</f>
        <v>تبوك</v>
      </c>
      <c r="H362" s="58">
        <f>N(INDEX(Table15[],GateFacts[[#This Row],[صف المصدر]],18))</f>
        <v>18518631.699999999</v>
      </c>
      <c r="I362" s="53" t="str" cm="1">
        <f t="array" ref="I362">_xlfn.LET(_xlpm.x,TRIM(INDEX(Table15[],GateFacts[[#This Row],[صف المصدر]],22)&amp;""),IF(_xlpm.x="","غير محدد",_xlpm.x))</f>
        <v>تعزيز التكاليف</v>
      </c>
      <c r="J362" s="53" t="str">
        <f>"بوابة "&amp;GateFacts[[#This Row],[رقم البوابة]]</f>
        <v>بوابة 1</v>
      </c>
      <c r="K362" s="53" t="str" cm="1">
        <f t="array" ref="K362">INDEX(Settings!$E$2:$E$9,GateFacts[[#This Row],[رقم البوابة]])</f>
        <v>تخطيط استراتيجي</v>
      </c>
      <c r="L362" s="53" t="str" cm="1">
        <f t="array" ref="L362">_xlfn.LET(_xlpm.c,INDEX(Table15[],GateFacts[[#This Row],[صف المصدر]],9-GateFacts[[#This Row],[رقم البوابة]]),IF(ISBLANK(_xlpm.c),"",_xlpm.c))</f>
        <v>مكتمل</v>
      </c>
      <c r="M3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62" s="56" t="str" cm="1">
        <f t="array" ref="N362">_xlfn.LET(_xlpm.r,GateFacts[[#This Row],[صف المصدر]],_xlpm.g,GateFacts[[#This Row],[رقم البوابة]],_xlpm.pd,IF(AND(ISNUMBER(_xlpm.r),_xlpm.g&gt;=6,_xlpm.g&lt;=8),INDEX(Table15[],_xlpm.r,19+_xlpm.g),""),IF(ISNUMBER(_xlpm.pd),_xlpm.pd,""))</f>
        <v/>
      </c>
      <c r="O3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62" s="53" t="str">
        <f ca="1">IF(ISNUMBER(GateFacts[[#This Row],[تاريخ البوابة]]),GateFacts[[#This Row],[تاريخ البوابة]]-TODAY(),"")</f>
        <v/>
      </c>
      <c r="Q362" s="53" t="str">
        <f>IF(ISNUMBER(GateFacts[[#This Row],[تاريخ البوابة]]),TEXT(GateFacts[[#This Row],[تاريخ البوابة]],"yyyy-mm"),"بدون تاريخ")</f>
        <v>بدون تاريخ</v>
      </c>
      <c r="R362" s="53">
        <f ca="1">--OR(GateFacts[[#This Row],[الحالة]]="مكتمل",GateFacts[[#This Row],[الحالة]]="لا ينطبق")</f>
        <v>1</v>
      </c>
      <c r="S362" s="53">
        <f ca="1">_xlfn.LET(_xlpm.m,_xlfn.MINIFS(GateFacts[رقم البوابة],GateFacts[رقم المشروع],GateFacts[[#This Row],[رقم المشروع]],GateFacts[منجزة],0),IF(_xlpm.m=0,9,_xlpm.m))</f>
        <v>5</v>
      </c>
      <c r="T362" s="53">
        <f ca="1">--(GateFacts[[#This Row],[رقم البوابة]]=GateFacts[[#This Row],[البوابة الحالية للمشروع]])</f>
        <v>0</v>
      </c>
      <c r="U362" s="53">
        <f ca="1">IF(AND(GateFacts[[#This Row],[الحالة]]="مكتمل",COUNTIFS(GateFacts[رقم المشروع],GateFacts[[#This Row],[رقم المشروع]],GateFacts[رقم البوابة],"&lt;"&amp;GateFacts[[#This Row],[رقم البوابة]],GateFacts[منجزة],0)&gt;0),1,0)</f>
        <v>0</v>
      </c>
      <c r="V362" s="53" t="e">
        <f>SUBTOTAL(103,GateFacts[[#This Row],[م]])*OR(SelRegion="الكل",GateFacts[[#This Row],[المنطقة]]=SelRegion)</f>
        <v>#REF!</v>
      </c>
      <c r="W362" s="74" t="str" cm="1">
        <f t="array" ref="W362">IF(ISNUMBER(GateFacts[[#This Row],[صف المصدر]]),INDEX(Table15[],GateFacts[[#This Row],[صف المصدر]],16),"")</f>
        <v>الشمالي الغربي</v>
      </c>
    </row>
    <row r="363" spans="1:23" x14ac:dyDescent="0.4">
      <c r="A363" s="53" cm="1">
        <f t="array" ref="A363">ROW()-ROW(GateFacts[#Headers])</f>
        <v>362</v>
      </c>
      <c r="B363" s="53">
        <f>INT((GateFacts[[#This Row],[م]]-1)/8)+1</f>
        <v>46</v>
      </c>
      <c r="C363" s="53">
        <f>MOD(GateFacts[[#This Row],[م]]-1,8)+1</f>
        <v>2</v>
      </c>
      <c r="D363" s="53" cm="1">
        <f t="array" ref="D363">IFERROR(INDEX(_xlfn.ANCHORARRAY(Settings!$H$2),GateFacts[[#This Row],[رقم المشروع]]),"")</f>
        <v>243</v>
      </c>
      <c r="E363" s="53" t="str" cm="1">
        <f t="array" ref="E363">INDEX(Table15[],GateFacts[[#This Row],[صف المصدر]],14)&amp;""</f>
        <v>AP254</v>
      </c>
      <c r="F363" s="53" t="str" cm="1">
        <f t="array" ref="F363">INDEX(Table15[],GateFacts[[#This Row],[صف المصدر]],15)&amp;""</f>
        <v>مشروع ايصال المياه لمنفذ الدرة الحدودي</v>
      </c>
      <c r="G363" s="53" t="str" cm="1">
        <f t="array" ref="G363">INDEX(Table15[],GateFacts[[#This Row],[صف المصدر]],17)&amp;""</f>
        <v>تبوك</v>
      </c>
      <c r="H363" s="58">
        <f>N(INDEX(Table15[],GateFacts[[#This Row],[صف المصدر]],18))</f>
        <v>18518631.699999999</v>
      </c>
      <c r="I363" s="53" t="str" cm="1">
        <f t="array" ref="I363">_xlfn.LET(_xlpm.x,TRIM(INDEX(Table15[],GateFacts[[#This Row],[صف المصدر]],22)&amp;""),IF(_xlpm.x="","غير محدد",_xlpm.x))</f>
        <v>تعزيز التكاليف</v>
      </c>
      <c r="J363" s="53" t="str">
        <f>"بوابة "&amp;GateFacts[[#This Row],[رقم البوابة]]</f>
        <v>بوابة 2</v>
      </c>
      <c r="K363" s="53" t="str" cm="1">
        <f t="array" ref="K363">INDEX(Settings!$E$2:$E$9,GateFacts[[#This Row],[رقم البوابة]])</f>
        <v>التخطيط الاولي</v>
      </c>
      <c r="L363" s="53" t="str" cm="1">
        <f t="array" ref="L363">_xlfn.LET(_xlpm.c,INDEX(Table15[],GateFacts[[#This Row],[صف المصدر]],9-GateFacts[[#This Row],[رقم البوابة]]),IF(ISBLANK(_xlpm.c),"",_xlpm.c))</f>
        <v>مكتمل</v>
      </c>
      <c r="M36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63" s="56" t="str" cm="1">
        <f t="array" ref="N363">_xlfn.LET(_xlpm.r,GateFacts[[#This Row],[صف المصدر]],_xlpm.g,GateFacts[[#This Row],[رقم البوابة]],_xlpm.pd,IF(AND(ISNUMBER(_xlpm.r),_xlpm.g&gt;=6,_xlpm.g&lt;=8),INDEX(Table15[],_xlpm.r,19+_xlpm.g),""),IF(ISNUMBER(_xlpm.pd),_xlpm.pd,""))</f>
        <v/>
      </c>
      <c r="O3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63" s="53" t="str">
        <f ca="1">IF(ISNUMBER(GateFacts[[#This Row],[تاريخ البوابة]]),GateFacts[[#This Row],[تاريخ البوابة]]-TODAY(),"")</f>
        <v/>
      </c>
      <c r="Q363" s="53" t="str">
        <f>IF(ISNUMBER(GateFacts[[#This Row],[تاريخ البوابة]]),TEXT(GateFacts[[#This Row],[تاريخ البوابة]],"yyyy-mm"),"بدون تاريخ")</f>
        <v>بدون تاريخ</v>
      </c>
      <c r="R363" s="53">
        <f ca="1">--OR(GateFacts[[#This Row],[الحالة]]="مكتمل",GateFacts[[#This Row],[الحالة]]="لا ينطبق")</f>
        <v>1</v>
      </c>
      <c r="S363" s="53">
        <f ca="1">_xlfn.LET(_xlpm.m,_xlfn.MINIFS(GateFacts[رقم البوابة],GateFacts[رقم المشروع],GateFacts[[#This Row],[رقم المشروع]],GateFacts[منجزة],0),IF(_xlpm.m=0,9,_xlpm.m))</f>
        <v>5</v>
      </c>
      <c r="T363" s="53">
        <f ca="1">--(GateFacts[[#This Row],[رقم البوابة]]=GateFacts[[#This Row],[البوابة الحالية للمشروع]])</f>
        <v>0</v>
      </c>
      <c r="U363" s="53">
        <f ca="1">IF(AND(GateFacts[[#This Row],[الحالة]]="مكتمل",COUNTIFS(GateFacts[رقم المشروع],GateFacts[[#This Row],[رقم المشروع]],GateFacts[رقم البوابة],"&lt;"&amp;GateFacts[[#This Row],[رقم البوابة]],GateFacts[منجزة],0)&gt;0),1,0)</f>
        <v>0</v>
      </c>
      <c r="V363" s="53" t="e">
        <f>SUBTOTAL(103,GateFacts[[#This Row],[م]])*OR(SelRegion="الكل",GateFacts[[#This Row],[المنطقة]]=SelRegion)</f>
        <v>#REF!</v>
      </c>
      <c r="W363" s="74" t="str" cm="1">
        <f t="array" ref="W363">IF(ISNUMBER(GateFacts[[#This Row],[صف المصدر]]),INDEX(Table15[],GateFacts[[#This Row],[صف المصدر]],16),"")</f>
        <v>الشمالي الغربي</v>
      </c>
    </row>
    <row r="364" spans="1:23" x14ac:dyDescent="0.4">
      <c r="A364" s="53" cm="1">
        <f t="array" ref="A364">ROW()-ROW(GateFacts[#Headers])</f>
        <v>363</v>
      </c>
      <c r="B364" s="53">
        <f>INT((GateFacts[[#This Row],[م]]-1)/8)+1</f>
        <v>46</v>
      </c>
      <c r="C364" s="53">
        <f>MOD(GateFacts[[#This Row],[م]]-1,8)+1</f>
        <v>3</v>
      </c>
      <c r="D364" s="53" cm="1">
        <f t="array" ref="D364">IFERROR(INDEX(_xlfn.ANCHORARRAY(Settings!$H$2),GateFacts[[#This Row],[رقم المشروع]]),"")</f>
        <v>243</v>
      </c>
      <c r="E364" s="53" t="str" cm="1">
        <f t="array" ref="E364">INDEX(Table15[],GateFacts[[#This Row],[صف المصدر]],14)&amp;""</f>
        <v>AP254</v>
      </c>
      <c r="F364" s="53" t="str" cm="1">
        <f t="array" ref="F364">INDEX(Table15[],GateFacts[[#This Row],[صف المصدر]],15)&amp;""</f>
        <v>مشروع ايصال المياه لمنفذ الدرة الحدودي</v>
      </c>
      <c r="G364" s="53" t="str" cm="1">
        <f t="array" ref="G364">INDEX(Table15[],GateFacts[[#This Row],[صف المصدر]],17)&amp;""</f>
        <v>تبوك</v>
      </c>
      <c r="H364" s="58">
        <f>N(INDEX(Table15[],GateFacts[[#This Row],[صف المصدر]],18))</f>
        <v>18518631.699999999</v>
      </c>
      <c r="I364" s="53" t="str" cm="1">
        <f t="array" ref="I364">_xlfn.LET(_xlpm.x,TRIM(INDEX(Table15[],GateFacts[[#This Row],[صف المصدر]],22)&amp;""),IF(_xlpm.x="","غير محدد",_xlpm.x))</f>
        <v>تعزيز التكاليف</v>
      </c>
      <c r="J364" s="53" t="str">
        <f>"بوابة "&amp;GateFacts[[#This Row],[رقم البوابة]]</f>
        <v>بوابة 3</v>
      </c>
      <c r="K364" s="53" t="str" cm="1">
        <f t="array" ref="K364">INDEX(Settings!$E$2:$E$9,GateFacts[[#This Row],[رقم البوابة]])</f>
        <v>الطرح للتصميم</v>
      </c>
      <c r="L364" s="53" t="str" cm="1">
        <f t="array" ref="L364">_xlfn.LET(_xlpm.c,INDEX(Table15[],GateFacts[[#This Row],[صف المصدر]],9-GateFacts[[#This Row],[رقم البوابة]]),IF(ISBLANK(_xlpm.c),"",_xlpm.c))</f>
        <v>مكتمل</v>
      </c>
      <c r="M36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64" s="56" t="str" cm="1">
        <f t="array" ref="N364">_xlfn.LET(_xlpm.r,GateFacts[[#This Row],[صف المصدر]],_xlpm.g,GateFacts[[#This Row],[رقم البوابة]],_xlpm.pd,IF(AND(ISNUMBER(_xlpm.r),_xlpm.g&gt;=6,_xlpm.g&lt;=8),INDEX(Table15[],_xlpm.r,19+_xlpm.g),""),IF(ISNUMBER(_xlpm.pd),_xlpm.pd,""))</f>
        <v/>
      </c>
      <c r="O3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64" s="53" t="str">
        <f ca="1">IF(ISNUMBER(GateFacts[[#This Row],[تاريخ البوابة]]),GateFacts[[#This Row],[تاريخ البوابة]]-TODAY(),"")</f>
        <v/>
      </c>
      <c r="Q364" s="53" t="str">
        <f>IF(ISNUMBER(GateFacts[[#This Row],[تاريخ البوابة]]),TEXT(GateFacts[[#This Row],[تاريخ البوابة]],"yyyy-mm"),"بدون تاريخ")</f>
        <v>بدون تاريخ</v>
      </c>
      <c r="R364" s="53">
        <f ca="1">--OR(GateFacts[[#This Row],[الحالة]]="مكتمل",GateFacts[[#This Row],[الحالة]]="لا ينطبق")</f>
        <v>1</v>
      </c>
      <c r="S364" s="53">
        <f ca="1">_xlfn.LET(_xlpm.m,_xlfn.MINIFS(GateFacts[رقم البوابة],GateFacts[رقم المشروع],GateFacts[[#This Row],[رقم المشروع]],GateFacts[منجزة],0),IF(_xlpm.m=0,9,_xlpm.m))</f>
        <v>5</v>
      </c>
      <c r="T364" s="53">
        <f ca="1">--(GateFacts[[#This Row],[رقم البوابة]]=GateFacts[[#This Row],[البوابة الحالية للمشروع]])</f>
        <v>0</v>
      </c>
      <c r="U364" s="53">
        <f ca="1">IF(AND(GateFacts[[#This Row],[الحالة]]="مكتمل",COUNTIFS(GateFacts[رقم المشروع],GateFacts[[#This Row],[رقم المشروع]],GateFacts[رقم البوابة],"&lt;"&amp;GateFacts[[#This Row],[رقم البوابة]],GateFacts[منجزة],0)&gt;0),1,0)</f>
        <v>0</v>
      </c>
      <c r="V364" s="53" t="e">
        <f>SUBTOTAL(103,GateFacts[[#This Row],[م]])*OR(SelRegion="الكل",GateFacts[[#This Row],[المنطقة]]=SelRegion)</f>
        <v>#REF!</v>
      </c>
      <c r="W364" s="74" t="str" cm="1">
        <f t="array" ref="W364">IF(ISNUMBER(GateFacts[[#This Row],[صف المصدر]]),INDEX(Table15[],GateFacts[[#This Row],[صف المصدر]],16),"")</f>
        <v>الشمالي الغربي</v>
      </c>
    </row>
    <row r="365" spans="1:23" x14ac:dyDescent="0.4">
      <c r="A365" s="53" cm="1">
        <f t="array" ref="A365">ROW()-ROW(GateFacts[#Headers])</f>
        <v>364</v>
      </c>
      <c r="B365" s="53">
        <f>INT((GateFacts[[#This Row],[م]]-1)/8)+1</f>
        <v>46</v>
      </c>
      <c r="C365" s="53">
        <f>MOD(GateFacts[[#This Row],[م]]-1,8)+1</f>
        <v>4</v>
      </c>
      <c r="D365" s="53" cm="1">
        <f t="array" ref="D365">IFERROR(INDEX(_xlfn.ANCHORARRAY(Settings!$H$2),GateFacts[[#This Row],[رقم المشروع]]),"")</f>
        <v>243</v>
      </c>
      <c r="E365" s="53" t="str" cm="1">
        <f t="array" ref="E365">INDEX(Table15[],GateFacts[[#This Row],[صف المصدر]],14)&amp;""</f>
        <v>AP254</v>
      </c>
      <c r="F365" s="53" t="str" cm="1">
        <f t="array" ref="F365">INDEX(Table15[],GateFacts[[#This Row],[صف المصدر]],15)&amp;""</f>
        <v>مشروع ايصال المياه لمنفذ الدرة الحدودي</v>
      </c>
      <c r="G365" s="53" t="str" cm="1">
        <f t="array" ref="G365">INDEX(Table15[],GateFacts[[#This Row],[صف المصدر]],17)&amp;""</f>
        <v>تبوك</v>
      </c>
      <c r="H365" s="58">
        <f>N(INDEX(Table15[],GateFacts[[#This Row],[صف المصدر]],18))</f>
        <v>18518631.699999999</v>
      </c>
      <c r="I365" s="53" t="str" cm="1">
        <f t="array" ref="I365">_xlfn.LET(_xlpm.x,TRIM(INDEX(Table15[],GateFacts[[#This Row],[صف المصدر]],22)&amp;""),IF(_xlpm.x="","غير محدد",_xlpm.x))</f>
        <v>تعزيز التكاليف</v>
      </c>
      <c r="J365" s="53" t="str">
        <f>"بوابة "&amp;GateFacts[[#This Row],[رقم البوابة]]</f>
        <v>بوابة 4</v>
      </c>
      <c r="K365" s="53" t="str" cm="1">
        <f t="array" ref="K365">INDEX(Settings!$E$2:$E$9,GateFacts[[#This Row],[رقم البوابة]])</f>
        <v>التصميم</v>
      </c>
      <c r="L365" s="53" t="str" cm="1">
        <f t="array" ref="L365">_xlfn.LET(_xlpm.c,INDEX(Table15[],GateFacts[[#This Row],[صف المصدر]],9-GateFacts[[#This Row],[رقم البوابة]]),IF(ISBLANK(_xlpm.c),"",_xlpm.c))</f>
        <v>مكتمل</v>
      </c>
      <c r="M36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65" s="56" t="str" cm="1">
        <f t="array" ref="N365">_xlfn.LET(_xlpm.r,GateFacts[[#This Row],[صف المصدر]],_xlpm.g,GateFacts[[#This Row],[رقم البوابة]],_xlpm.pd,IF(AND(ISNUMBER(_xlpm.r),_xlpm.g&gt;=6,_xlpm.g&lt;=8),INDEX(Table15[],_xlpm.r,19+_xlpm.g),""),IF(ISNUMBER(_xlpm.pd),_xlpm.pd,""))</f>
        <v/>
      </c>
      <c r="O3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65" s="53" t="str">
        <f ca="1">IF(ISNUMBER(GateFacts[[#This Row],[تاريخ البوابة]]),GateFacts[[#This Row],[تاريخ البوابة]]-TODAY(),"")</f>
        <v/>
      </c>
      <c r="Q365" s="53" t="str">
        <f>IF(ISNUMBER(GateFacts[[#This Row],[تاريخ البوابة]]),TEXT(GateFacts[[#This Row],[تاريخ البوابة]],"yyyy-mm"),"بدون تاريخ")</f>
        <v>بدون تاريخ</v>
      </c>
      <c r="R365" s="53">
        <f ca="1">--OR(GateFacts[[#This Row],[الحالة]]="مكتمل",GateFacts[[#This Row],[الحالة]]="لا ينطبق")</f>
        <v>1</v>
      </c>
      <c r="S365" s="53">
        <f ca="1">_xlfn.LET(_xlpm.m,_xlfn.MINIFS(GateFacts[رقم البوابة],GateFacts[رقم المشروع],GateFacts[[#This Row],[رقم المشروع]],GateFacts[منجزة],0),IF(_xlpm.m=0,9,_xlpm.m))</f>
        <v>5</v>
      </c>
      <c r="T365" s="53">
        <f ca="1">--(GateFacts[[#This Row],[رقم البوابة]]=GateFacts[[#This Row],[البوابة الحالية للمشروع]])</f>
        <v>0</v>
      </c>
      <c r="U365" s="53">
        <f ca="1">IF(AND(GateFacts[[#This Row],[الحالة]]="مكتمل",COUNTIFS(GateFacts[رقم المشروع],GateFacts[[#This Row],[رقم المشروع]],GateFacts[رقم البوابة],"&lt;"&amp;GateFacts[[#This Row],[رقم البوابة]],GateFacts[منجزة],0)&gt;0),1,0)</f>
        <v>0</v>
      </c>
      <c r="V365" s="53" t="e">
        <f>SUBTOTAL(103,GateFacts[[#This Row],[م]])*OR(SelRegion="الكل",GateFacts[[#This Row],[المنطقة]]=SelRegion)</f>
        <v>#REF!</v>
      </c>
      <c r="W365" s="74" t="str" cm="1">
        <f t="array" ref="W365">IF(ISNUMBER(GateFacts[[#This Row],[صف المصدر]]),INDEX(Table15[],GateFacts[[#This Row],[صف المصدر]],16),"")</f>
        <v>الشمالي الغربي</v>
      </c>
    </row>
    <row r="366" spans="1:23" x14ac:dyDescent="0.4">
      <c r="A366" s="53" cm="1">
        <f t="array" ref="A366">ROW()-ROW(GateFacts[#Headers])</f>
        <v>365</v>
      </c>
      <c r="B366" s="53">
        <f>INT((GateFacts[[#This Row],[م]]-1)/8)+1</f>
        <v>46</v>
      </c>
      <c r="C366" s="53">
        <f>MOD(GateFacts[[#This Row],[م]]-1,8)+1</f>
        <v>5</v>
      </c>
      <c r="D366" s="53" cm="1">
        <f t="array" ref="D366">IFERROR(INDEX(_xlfn.ANCHORARRAY(Settings!$H$2),GateFacts[[#This Row],[رقم المشروع]]),"")</f>
        <v>243</v>
      </c>
      <c r="E366" s="53" t="str" cm="1">
        <f t="array" ref="E366">INDEX(Table15[],GateFacts[[#This Row],[صف المصدر]],14)&amp;""</f>
        <v>AP254</v>
      </c>
      <c r="F366" s="53" t="str" cm="1">
        <f t="array" ref="F366">INDEX(Table15[],GateFacts[[#This Row],[صف المصدر]],15)&amp;""</f>
        <v>مشروع ايصال المياه لمنفذ الدرة الحدودي</v>
      </c>
      <c r="G366" s="53" t="str" cm="1">
        <f t="array" ref="G366">INDEX(Table15[],GateFacts[[#This Row],[صف المصدر]],17)&amp;""</f>
        <v>تبوك</v>
      </c>
      <c r="H366" s="58">
        <f>N(INDEX(Table15[],GateFacts[[#This Row],[صف المصدر]],18))</f>
        <v>18518631.699999999</v>
      </c>
      <c r="I366" s="53" t="str" cm="1">
        <f t="array" ref="I366">_xlfn.LET(_xlpm.x,TRIM(INDEX(Table15[],GateFacts[[#This Row],[صف المصدر]],22)&amp;""),IF(_xlpm.x="","غير محدد",_xlpm.x))</f>
        <v>تعزيز التكاليف</v>
      </c>
      <c r="J366" s="53" t="str">
        <f>"بوابة "&amp;GateFacts[[#This Row],[رقم البوابة]]</f>
        <v>بوابة 5</v>
      </c>
      <c r="K366" s="53" t="str" cm="1">
        <f t="array" ref="K366">INDEX(Settings!$E$2:$E$9,GateFacts[[#This Row],[رقم البوابة]])</f>
        <v>الطرح للتنفيذ</v>
      </c>
      <c r="L366" s="53" t="str" cm="1">
        <f t="array" ref="L366">_xlfn.LET(_xlpm.c,INDEX(Table15[],GateFacts[[#This Row],[صف المصدر]],9-GateFacts[[#This Row],[رقم البوابة]]),IF(ISBLANK(_xlpm.c),"",_xlpm.c))</f>
        <v>جاري</v>
      </c>
      <c r="M366"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66" s="56" t="str" cm="1">
        <f t="array" ref="N366">_xlfn.LET(_xlpm.r,GateFacts[[#This Row],[صف المصدر]],_xlpm.g,GateFacts[[#This Row],[رقم البوابة]],_xlpm.pd,IF(AND(ISNUMBER(_xlpm.r),_xlpm.g&gt;=6,_xlpm.g&lt;=8),INDEX(Table15[],_xlpm.r,19+_xlpm.g),""),IF(ISNUMBER(_xlpm.pd),_xlpm.pd,""))</f>
        <v/>
      </c>
      <c r="O3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66" s="53" t="str">
        <f ca="1">IF(ISNUMBER(GateFacts[[#This Row],[تاريخ البوابة]]),GateFacts[[#This Row],[تاريخ البوابة]]-TODAY(),"")</f>
        <v/>
      </c>
      <c r="Q366" s="53" t="str">
        <f>IF(ISNUMBER(GateFacts[[#This Row],[تاريخ البوابة]]),TEXT(GateFacts[[#This Row],[تاريخ البوابة]],"yyyy-mm"),"بدون تاريخ")</f>
        <v>بدون تاريخ</v>
      </c>
      <c r="R366" s="53">
        <f ca="1">--OR(GateFacts[[#This Row],[الحالة]]="مكتمل",GateFacts[[#This Row],[الحالة]]="لا ينطبق")</f>
        <v>0</v>
      </c>
      <c r="S366" s="53">
        <f ca="1">_xlfn.LET(_xlpm.m,_xlfn.MINIFS(GateFacts[رقم البوابة],GateFacts[رقم المشروع],GateFacts[[#This Row],[رقم المشروع]],GateFacts[منجزة],0),IF(_xlpm.m=0,9,_xlpm.m))</f>
        <v>5</v>
      </c>
      <c r="T366" s="53">
        <f ca="1">--(GateFacts[[#This Row],[رقم البوابة]]=GateFacts[[#This Row],[البوابة الحالية للمشروع]])</f>
        <v>1</v>
      </c>
      <c r="U366" s="53">
        <f ca="1">IF(AND(GateFacts[[#This Row],[الحالة]]="مكتمل",COUNTIFS(GateFacts[رقم المشروع],GateFacts[[#This Row],[رقم المشروع]],GateFacts[رقم البوابة],"&lt;"&amp;GateFacts[[#This Row],[رقم البوابة]],GateFacts[منجزة],0)&gt;0),1,0)</f>
        <v>0</v>
      </c>
      <c r="V366" s="53" t="e">
        <f>SUBTOTAL(103,GateFacts[[#This Row],[م]])*OR(SelRegion="الكل",GateFacts[[#This Row],[المنطقة]]=SelRegion)</f>
        <v>#REF!</v>
      </c>
      <c r="W366" s="74" t="str" cm="1">
        <f t="array" ref="W366">IF(ISNUMBER(GateFacts[[#This Row],[صف المصدر]]),INDEX(Table15[],GateFacts[[#This Row],[صف المصدر]],16),"")</f>
        <v>الشمالي الغربي</v>
      </c>
    </row>
    <row r="367" spans="1:23" x14ac:dyDescent="0.4">
      <c r="A367" s="53" cm="1">
        <f t="array" ref="A367">ROW()-ROW(GateFacts[#Headers])</f>
        <v>366</v>
      </c>
      <c r="B367" s="53">
        <f>INT((GateFacts[[#This Row],[م]]-1)/8)+1</f>
        <v>46</v>
      </c>
      <c r="C367" s="53">
        <f>MOD(GateFacts[[#This Row],[م]]-1,8)+1</f>
        <v>6</v>
      </c>
      <c r="D367" s="53" cm="1">
        <f t="array" ref="D367">IFERROR(INDEX(_xlfn.ANCHORARRAY(Settings!$H$2),GateFacts[[#This Row],[رقم المشروع]]),"")</f>
        <v>243</v>
      </c>
      <c r="E367" s="53" t="str" cm="1">
        <f t="array" ref="E367">INDEX(Table15[],GateFacts[[#This Row],[صف المصدر]],14)&amp;""</f>
        <v>AP254</v>
      </c>
      <c r="F367" s="53" t="str" cm="1">
        <f t="array" ref="F367">INDEX(Table15[],GateFacts[[#This Row],[صف المصدر]],15)&amp;""</f>
        <v>مشروع ايصال المياه لمنفذ الدرة الحدودي</v>
      </c>
      <c r="G367" s="53" t="str" cm="1">
        <f t="array" ref="G367">INDEX(Table15[],GateFacts[[#This Row],[صف المصدر]],17)&amp;""</f>
        <v>تبوك</v>
      </c>
      <c r="H367" s="58">
        <f>N(INDEX(Table15[],GateFacts[[#This Row],[صف المصدر]],18))</f>
        <v>18518631.699999999</v>
      </c>
      <c r="I367" s="53" t="str" cm="1">
        <f t="array" ref="I367">_xlfn.LET(_xlpm.x,TRIM(INDEX(Table15[],GateFacts[[#This Row],[صف المصدر]],22)&amp;""),IF(_xlpm.x="","غير محدد",_xlpm.x))</f>
        <v>تعزيز التكاليف</v>
      </c>
      <c r="J367" s="53" t="str">
        <f>"بوابة "&amp;GateFacts[[#This Row],[رقم البوابة]]</f>
        <v>بوابة 6</v>
      </c>
      <c r="K367" s="53" t="str" cm="1">
        <f t="array" ref="K367">INDEX(Settings!$E$2:$E$9,GateFacts[[#This Row],[رقم البوابة]])</f>
        <v>التنفيذ</v>
      </c>
      <c r="L367" s="53" t="str" cm="1">
        <f t="array" ref="L367">_xlfn.LET(_xlpm.c,INDEX(Table15[],GateFacts[[#This Row],[صف المصدر]],9-GateFacts[[#This Row],[رقم البوابة]]),IF(ISBLANK(_xlpm.c),"",_xlpm.c))</f>
        <v/>
      </c>
      <c r="M36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67" s="56" t="str" cm="1">
        <f t="array" ref="N367">_xlfn.LET(_xlpm.r,GateFacts[[#This Row],[صف المصدر]],_xlpm.g,GateFacts[[#This Row],[رقم البوابة]],_xlpm.pd,IF(AND(ISNUMBER(_xlpm.r),_xlpm.g&gt;=6,_xlpm.g&lt;=8),INDEX(Table15[],_xlpm.r,19+_xlpm.g),""),IF(ISNUMBER(_xlpm.pd),_xlpm.pd,""))</f>
        <v/>
      </c>
      <c r="O3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67" s="53" t="str">
        <f ca="1">IF(ISNUMBER(GateFacts[[#This Row],[تاريخ البوابة]]),GateFacts[[#This Row],[تاريخ البوابة]]-TODAY(),"")</f>
        <v/>
      </c>
      <c r="Q367" s="53" t="str">
        <f>IF(ISNUMBER(GateFacts[[#This Row],[تاريخ البوابة]]),TEXT(GateFacts[[#This Row],[تاريخ البوابة]],"yyyy-mm"),"بدون تاريخ")</f>
        <v>بدون تاريخ</v>
      </c>
      <c r="R367" s="53">
        <f ca="1">--OR(GateFacts[[#This Row],[الحالة]]="مكتمل",GateFacts[[#This Row],[الحالة]]="لا ينطبق")</f>
        <v>0</v>
      </c>
      <c r="S367" s="53">
        <f ca="1">_xlfn.LET(_xlpm.m,_xlfn.MINIFS(GateFacts[رقم البوابة],GateFacts[رقم المشروع],GateFacts[[#This Row],[رقم المشروع]],GateFacts[منجزة],0),IF(_xlpm.m=0,9,_xlpm.m))</f>
        <v>5</v>
      </c>
      <c r="T367" s="53">
        <f ca="1">--(GateFacts[[#This Row],[رقم البوابة]]=GateFacts[[#This Row],[البوابة الحالية للمشروع]])</f>
        <v>0</v>
      </c>
      <c r="U367" s="53">
        <f ca="1">IF(AND(GateFacts[[#This Row],[الحالة]]="مكتمل",COUNTIFS(GateFacts[رقم المشروع],GateFacts[[#This Row],[رقم المشروع]],GateFacts[رقم البوابة],"&lt;"&amp;GateFacts[[#This Row],[رقم البوابة]],GateFacts[منجزة],0)&gt;0),1,0)</f>
        <v>0</v>
      </c>
      <c r="V367" s="53" t="e">
        <f>SUBTOTAL(103,GateFacts[[#This Row],[م]])*OR(SelRegion="الكل",GateFacts[[#This Row],[المنطقة]]=SelRegion)</f>
        <v>#REF!</v>
      </c>
      <c r="W367" s="74" t="str" cm="1">
        <f t="array" ref="W367">IF(ISNUMBER(GateFacts[[#This Row],[صف المصدر]]),INDEX(Table15[],GateFacts[[#This Row],[صف المصدر]],16),"")</f>
        <v>الشمالي الغربي</v>
      </c>
    </row>
    <row r="368" spans="1:23" x14ac:dyDescent="0.4">
      <c r="A368" s="53" cm="1">
        <f t="array" ref="A368">ROW()-ROW(GateFacts[#Headers])</f>
        <v>367</v>
      </c>
      <c r="B368" s="53">
        <f>INT((GateFacts[[#This Row],[م]]-1)/8)+1</f>
        <v>46</v>
      </c>
      <c r="C368" s="53">
        <f>MOD(GateFacts[[#This Row],[م]]-1,8)+1</f>
        <v>7</v>
      </c>
      <c r="D368" s="53" cm="1">
        <f t="array" ref="D368">IFERROR(INDEX(_xlfn.ANCHORARRAY(Settings!$H$2),GateFacts[[#This Row],[رقم المشروع]]),"")</f>
        <v>243</v>
      </c>
      <c r="E368" s="53" t="str" cm="1">
        <f t="array" ref="E368">INDEX(Table15[],GateFacts[[#This Row],[صف المصدر]],14)&amp;""</f>
        <v>AP254</v>
      </c>
      <c r="F368" s="53" t="str" cm="1">
        <f t="array" ref="F368">INDEX(Table15[],GateFacts[[#This Row],[صف المصدر]],15)&amp;""</f>
        <v>مشروع ايصال المياه لمنفذ الدرة الحدودي</v>
      </c>
      <c r="G368" s="53" t="str" cm="1">
        <f t="array" ref="G368">INDEX(Table15[],GateFacts[[#This Row],[صف المصدر]],17)&amp;""</f>
        <v>تبوك</v>
      </c>
      <c r="H368" s="58">
        <f>N(INDEX(Table15[],GateFacts[[#This Row],[صف المصدر]],18))</f>
        <v>18518631.699999999</v>
      </c>
      <c r="I368" s="53" t="str" cm="1">
        <f t="array" ref="I368">_xlfn.LET(_xlpm.x,TRIM(INDEX(Table15[],GateFacts[[#This Row],[صف المصدر]],22)&amp;""),IF(_xlpm.x="","غير محدد",_xlpm.x))</f>
        <v>تعزيز التكاليف</v>
      </c>
      <c r="J368" s="53" t="str">
        <f>"بوابة "&amp;GateFacts[[#This Row],[رقم البوابة]]</f>
        <v>بوابة 7</v>
      </c>
      <c r="K368" s="53" t="str" cm="1">
        <f t="array" ref="K368">INDEX(Settings!$E$2:$E$9,GateFacts[[#This Row],[رقم البوابة]])</f>
        <v>الاختبارات التشغيلية</v>
      </c>
      <c r="L368" s="53" t="str" cm="1">
        <f t="array" ref="L368">_xlfn.LET(_xlpm.c,INDEX(Table15[],GateFacts[[#This Row],[صف المصدر]],9-GateFacts[[#This Row],[رقم البوابة]]),IF(ISBLANK(_xlpm.c),"",_xlpm.c))</f>
        <v/>
      </c>
      <c r="M36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68" s="56" t="str" cm="1">
        <f t="array" ref="N368">_xlfn.LET(_xlpm.r,GateFacts[[#This Row],[صف المصدر]],_xlpm.g,GateFacts[[#This Row],[رقم البوابة]],_xlpm.pd,IF(AND(ISNUMBER(_xlpm.r),_xlpm.g&gt;=6,_xlpm.g&lt;=8),INDEX(Table15[],_xlpm.r,19+_xlpm.g),""),IF(ISNUMBER(_xlpm.pd),_xlpm.pd,""))</f>
        <v/>
      </c>
      <c r="O3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68" s="53" t="str">
        <f ca="1">IF(ISNUMBER(GateFacts[[#This Row],[تاريخ البوابة]]),GateFacts[[#This Row],[تاريخ البوابة]]-TODAY(),"")</f>
        <v/>
      </c>
      <c r="Q368" s="53" t="str">
        <f>IF(ISNUMBER(GateFacts[[#This Row],[تاريخ البوابة]]),TEXT(GateFacts[[#This Row],[تاريخ البوابة]],"yyyy-mm"),"بدون تاريخ")</f>
        <v>بدون تاريخ</v>
      </c>
      <c r="R368" s="53">
        <f ca="1">--OR(GateFacts[[#This Row],[الحالة]]="مكتمل",GateFacts[[#This Row],[الحالة]]="لا ينطبق")</f>
        <v>0</v>
      </c>
      <c r="S368" s="53">
        <f ca="1">_xlfn.LET(_xlpm.m,_xlfn.MINIFS(GateFacts[رقم البوابة],GateFacts[رقم المشروع],GateFacts[[#This Row],[رقم المشروع]],GateFacts[منجزة],0),IF(_xlpm.m=0,9,_xlpm.m))</f>
        <v>5</v>
      </c>
      <c r="T368" s="53">
        <f ca="1">--(GateFacts[[#This Row],[رقم البوابة]]=GateFacts[[#This Row],[البوابة الحالية للمشروع]])</f>
        <v>0</v>
      </c>
      <c r="U368" s="53">
        <f ca="1">IF(AND(GateFacts[[#This Row],[الحالة]]="مكتمل",COUNTIFS(GateFacts[رقم المشروع],GateFacts[[#This Row],[رقم المشروع]],GateFacts[رقم البوابة],"&lt;"&amp;GateFacts[[#This Row],[رقم البوابة]],GateFacts[منجزة],0)&gt;0),1,0)</f>
        <v>0</v>
      </c>
      <c r="V368" s="53" t="e">
        <f>SUBTOTAL(103,GateFacts[[#This Row],[م]])*OR(SelRegion="الكل",GateFacts[[#This Row],[المنطقة]]=SelRegion)</f>
        <v>#REF!</v>
      </c>
      <c r="W368" s="74" t="str" cm="1">
        <f t="array" ref="W368">IF(ISNUMBER(GateFacts[[#This Row],[صف المصدر]]),INDEX(Table15[],GateFacts[[#This Row],[صف المصدر]],16),"")</f>
        <v>الشمالي الغربي</v>
      </c>
    </row>
    <row r="369" spans="1:23" x14ac:dyDescent="0.4">
      <c r="A369" s="53" cm="1">
        <f t="array" ref="A369">ROW()-ROW(GateFacts[#Headers])</f>
        <v>368</v>
      </c>
      <c r="B369" s="53">
        <f>INT((GateFacts[[#This Row],[م]]-1)/8)+1</f>
        <v>46</v>
      </c>
      <c r="C369" s="53">
        <f>MOD(GateFacts[[#This Row],[م]]-1,8)+1</f>
        <v>8</v>
      </c>
      <c r="D369" s="53" cm="1">
        <f t="array" ref="D369">IFERROR(INDEX(_xlfn.ANCHORARRAY(Settings!$H$2),GateFacts[[#This Row],[رقم المشروع]]),"")</f>
        <v>243</v>
      </c>
      <c r="E369" s="53" t="str" cm="1">
        <f t="array" ref="E369">INDEX(Table15[],GateFacts[[#This Row],[صف المصدر]],14)&amp;""</f>
        <v>AP254</v>
      </c>
      <c r="F369" s="53" t="str" cm="1">
        <f t="array" ref="F369">INDEX(Table15[],GateFacts[[#This Row],[صف المصدر]],15)&amp;""</f>
        <v>مشروع ايصال المياه لمنفذ الدرة الحدودي</v>
      </c>
      <c r="G369" s="53" t="str" cm="1">
        <f t="array" ref="G369">INDEX(Table15[],GateFacts[[#This Row],[صف المصدر]],17)&amp;""</f>
        <v>تبوك</v>
      </c>
      <c r="H369" s="58">
        <f>N(INDEX(Table15[],GateFacts[[#This Row],[صف المصدر]],18))</f>
        <v>18518631.699999999</v>
      </c>
      <c r="I369" s="53" t="str" cm="1">
        <f t="array" ref="I369">_xlfn.LET(_xlpm.x,TRIM(INDEX(Table15[],GateFacts[[#This Row],[صف المصدر]],22)&amp;""),IF(_xlpm.x="","غير محدد",_xlpm.x))</f>
        <v>تعزيز التكاليف</v>
      </c>
      <c r="J369" s="53" t="str">
        <f>"بوابة "&amp;GateFacts[[#This Row],[رقم البوابة]]</f>
        <v>بوابة 8</v>
      </c>
      <c r="K369" s="53" t="str" cm="1">
        <f t="array" ref="K369">INDEX(Settings!$E$2:$E$9,GateFacts[[#This Row],[رقم البوابة]])</f>
        <v>التسليم و الاغلاق</v>
      </c>
      <c r="L369" s="53" t="str" cm="1">
        <f t="array" ref="L369">_xlfn.LET(_xlpm.c,INDEX(Table15[],GateFacts[[#This Row],[صف المصدر]],9-GateFacts[[#This Row],[رقم البوابة]]),IF(ISBLANK(_xlpm.c),"",_xlpm.c))</f>
        <v/>
      </c>
      <c r="M36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69" s="56" t="str" cm="1">
        <f t="array" ref="N369">_xlfn.LET(_xlpm.r,GateFacts[[#This Row],[صف المصدر]],_xlpm.g,GateFacts[[#This Row],[رقم البوابة]],_xlpm.pd,IF(AND(ISNUMBER(_xlpm.r),_xlpm.g&gt;=6,_xlpm.g&lt;=8),INDEX(Table15[],_xlpm.r,19+_xlpm.g),""),IF(ISNUMBER(_xlpm.pd),_xlpm.pd,""))</f>
        <v/>
      </c>
      <c r="O3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69" s="53" t="str">
        <f ca="1">IF(ISNUMBER(GateFacts[[#This Row],[تاريخ البوابة]]),GateFacts[[#This Row],[تاريخ البوابة]]-TODAY(),"")</f>
        <v/>
      </c>
      <c r="Q369" s="53" t="str">
        <f>IF(ISNUMBER(GateFacts[[#This Row],[تاريخ البوابة]]),TEXT(GateFacts[[#This Row],[تاريخ البوابة]],"yyyy-mm"),"بدون تاريخ")</f>
        <v>بدون تاريخ</v>
      </c>
      <c r="R369" s="53">
        <f ca="1">--OR(GateFacts[[#This Row],[الحالة]]="مكتمل",GateFacts[[#This Row],[الحالة]]="لا ينطبق")</f>
        <v>0</v>
      </c>
      <c r="S369" s="53">
        <f ca="1">_xlfn.LET(_xlpm.m,_xlfn.MINIFS(GateFacts[رقم البوابة],GateFacts[رقم المشروع],GateFacts[[#This Row],[رقم المشروع]],GateFacts[منجزة],0),IF(_xlpm.m=0,9,_xlpm.m))</f>
        <v>5</v>
      </c>
      <c r="T369" s="53">
        <f ca="1">--(GateFacts[[#This Row],[رقم البوابة]]=GateFacts[[#This Row],[البوابة الحالية للمشروع]])</f>
        <v>0</v>
      </c>
      <c r="U369" s="53">
        <f ca="1">IF(AND(GateFacts[[#This Row],[الحالة]]="مكتمل",COUNTIFS(GateFacts[رقم المشروع],GateFacts[[#This Row],[رقم المشروع]],GateFacts[رقم البوابة],"&lt;"&amp;GateFacts[[#This Row],[رقم البوابة]],GateFacts[منجزة],0)&gt;0),1,0)</f>
        <v>0</v>
      </c>
      <c r="V369" s="53" t="e">
        <f>SUBTOTAL(103,GateFacts[[#This Row],[م]])*OR(SelRegion="الكل",GateFacts[[#This Row],[المنطقة]]=SelRegion)</f>
        <v>#REF!</v>
      </c>
      <c r="W369" s="74" t="str" cm="1">
        <f t="array" ref="W369">IF(ISNUMBER(GateFacts[[#This Row],[صف المصدر]]),INDEX(Table15[],GateFacts[[#This Row],[صف المصدر]],16),"")</f>
        <v>الشمالي الغربي</v>
      </c>
    </row>
    <row r="370" spans="1:23" x14ac:dyDescent="0.4">
      <c r="A370" s="53" cm="1">
        <f t="array" ref="A370">ROW()-ROW(GateFacts[#Headers])</f>
        <v>369</v>
      </c>
      <c r="B370" s="53">
        <f>INT((GateFacts[[#This Row],[م]]-1)/8)+1</f>
        <v>47</v>
      </c>
      <c r="C370" s="53">
        <f>MOD(GateFacts[[#This Row],[م]]-1,8)+1</f>
        <v>1</v>
      </c>
      <c r="D370" s="53" cm="1">
        <f t="array" ref="D370">IFERROR(INDEX(_xlfn.ANCHORARRAY(Settings!$H$2),GateFacts[[#This Row],[رقم المشروع]]),"")</f>
        <v>396</v>
      </c>
      <c r="E370" s="53" t="str" cm="1">
        <f t="array" ref="E370">INDEX(Table15[],GateFacts[[#This Row],[صف المصدر]],14)&amp;""</f>
        <v>P845</v>
      </c>
      <c r="F370" s="53" t="str" cm="1">
        <f t="array" ref="F370">INDEX(Table15[],GateFacts[[#This Row],[صف المصدر]],15)&amp;""</f>
        <v>تنفيذ خطوط فرعية وتوصيلات منزلية للصرف الصحي مع اعادة تأهيل محطة الضخ بينبع</v>
      </c>
      <c r="G370" s="53" t="str" cm="1">
        <f t="array" ref="G370">INDEX(Table15[],GateFacts[[#This Row],[صف المصدر]],17)&amp;""</f>
        <v>المدينة المنورة</v>
      </c>
      <c r="H370" s="58">
        <f>N(INDEX(Table15[],GateFacts[[#This Row],[صف المصدر]],18))</f>
        <v>48379713.399999999</v>
      </c>
      <c r="I370" s="53" t="str" cm="1">
        <f t="array" ref="I370">_xlfn.LET(_xlpm.x,TRIM(INDEX(Table15[],GateFacts[[#This Row],[صف المصدر]],22)&amp;""),IF(_xlpm.x="","غير محدد",_xlpm.x))</f>
        <v>تحت التنفيذ</v>
      </c>
      <c r="J370" s="53" t="str">
        <f>"بوابة "&amp;GateFacts[[#This Row],[رقم البوابة]]</f>
        <v>بوابة 1</v>
      </c>
      <c r="K370" s="53" t="str" cm="1">
        <f t="array" ref="K370">INDEX(Settings!$E$2:$E$9,GateFacts[[#This Row],[رقم البوابة]])</f>
        <v>تخطيط استراتيجي</v>
      </c>
      <c r="L370" s="53" t="str" cm="1">
        <f t="array" ref="L370">_xlfn.LET(_xlpm.c,INDEX(Table15[],GateFacts[[#This Row],[صف المصدر]],9-GateFacts[[#This Row],[رقم البوابة]]),IF(ISBLANK(_xlpm.c),"",_xlpm.c))</f>
        <v>مكتمل</v>
      </c>
      <c r="M3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0" s="56" t="str" cm="1">
        <f t="array" ref="N370">_xlfn.LET(_xlpm.r,GateFacts[[#This Row],[صف المصدر]],_xlpm.g,GateFacts[[#This Row],[رقم البوابة]],_xlpm.pd,IF(AND(ISNUMBER(_xlpm.r),_xlpm.g&gt;=6,_xlpm.g&lt;=8),INDEX(Table15[],_xlpm.r,19+_xlpm.g),""),IF(ISNUMBER(_xlpm.pd),_xlpm.pd,""))</f>
        <v/>
      </c>
      <c r="O3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0" s="53" t="str">
        <f ca="1">IF(ISNUMBER(GateFacts[[#This Row],[تاريخ البوابة]]),GateFacts[[#This Row],[تاريخ البوابة]]-TODAY(),"")</f>
        <v/>
      </c>
      <c r="Q370" s="53" t="str">
        <f>IF(ISNUMBER(GateFacts[[#This Row],[تاريخ البوابة]]),TEXT(GateFacts[[#This Row],[تاريخ البوابة]],"yyyy-mm"),"بدون تاريخ")</f>
        <v>بدون تاريخ</v>
      </c>
      <c r="R370" s="53">
        <f ca="1">--OR(GateFacts[[#This Row],[الحالة]]="مكتمل",GateFacts[[#This Row],[الحالة]]="لا ينطبق")</f>
        <v>1</v>
      </c>
      <c r="S370" s="53">
        <f ca="1">_xlfn.LET(_xlpm.m,_xlfn.MINIFS(GateFacts[رقم البوابة],GateFacts[رقم المشروع],GateFacts[[#This Row],[رقم المشروع]],GateFacts[منجزة],0),IF(_xlpm.m=0,9,_xlpm.m))</f>
        <v>6</v>
      </c>
      <c r="T370" s="53">
        <f ca="1">--(GateFacts[[#This Row],[رقم البوابة]]=GateFacts[[#This Row],[البوابة الحالية للمشروع]])</f>
        <v>0</v>
      </c>
      <c r="U370" s="53">
        <f ca="1">IF(AND(GateFacts[[#This Row],[الحالة]]="مكتمل",COUNTIFS(GateFacts[رقم المشروع],GateFacts[[#This Row],[رقم المشروع]],GateFacts[رقم البوابة],"&lt;"&amp;GateFacts[[#This Row],[رقم البوابة]],GateFacts[منجزة],0)&gt;0),1,0)</f>
        <v>0</v>
      </c>
      <c r="V370" s="53" t="e">
        <f>SUBTOTAL(103,GateFacts[[#This Row],[م]])*OR(SelRegion="الكل",GateFacts[[#This Row],[المنطقة]]=SelRegion)</f>
        <v>#REF!</v>
      </c>
      <c r="W370" s="74" t="str" cm="1">
        <f t="array" ref="W370">IF(ISNUMBER(GateFacts[[#This Row],[صف المصدر]]),INDEX(Table15[],GateFacts[[#This Row],[صف المصدر]],16),"")</f>
        <v>الشمالي الغربي</v>
      </c>
    </row>
    <row r="371" spans="1:23" x14ac:dyDescent="0.4">
      <c r="A371" s="53" cm="1">
        <f t="array" ref="A371">ROW()-ROW(GateFacts[#Headers])</f>
        <v>370</v>
      </c>
      <c r="B371" s="53">
        <f>INT((GateFacts[[#This Row],[م]]-1)/8)+1</f>
        <v>47</v>
      </c>
      <c r="C371" s="53">
        <f>MOD(GateFacts[[#This Row],[م]]-1,8)+1</f>
        <v>2</v>
      </c>
      <c r="D371" s="53" cm="1">
        <f t="array" ref="D371">IFERROR(INDEX(_xlfn.ANCHORARRAY(Settings!$H$2),GateFacts[[#This Row],[رقم المشروع]]),"")</f>
        <v>396</v>
      </c>
      <c r="E371" s="53" t="str" cm="1">
        <f t="array" ref="E371">INDEX(Table15[],GateFacts[[#This Row],[صف المصدر]],14)&amp;""</f>
        <v>P845</v>
      </c>
      <c r="F371" s="53" t="str" cm="1">
        <f t="array" ref="F371">INDEX(Table15[],GateFacts[[#This Row],[صف المصدر]],15)&amp;""</f>
        <v>تنفيذ خطوط فرعية وتوصيلات منزلية للصرف الصحي مع اعادة تأهيل محطة الضخ بينبع</v>
      </c>
      <c r="G371" s="53" t="str" cm="1">
        <f t="array" ref="G371">INDEX(Table15[],GateFacts[[#This Row],[صف المصدر]],17)&amp;""</f>
        <v>المدينة المنورة</v>
      </c>
      <c r="H371" s="58">
        <f>N(INDEX(Table15[],GateFacts[[#This Row],[صف المصدر]],18))</f>
        <v>48379713.399999999</v>
      </c>
      <c r="I371" s="53" t="str" cm="1">
        <f t="array" ref="I371">_xlfn.LET(_xlpm.x,TRIM(INDEX(Table15[],GateFacts[[#This Row],[صف المصدر]],22)&amp;""),IF(_xlpm.x="","غير محدد",_xlpm.x))</f>
        <v>تحت التنفيذ</v>
      </c>
      <c r="J371" s="53" t="str">
        <f>"بوابة "&amp;GateFacts[[#This Row],[رقم البوابة]]</f>
        <v>بوابة 2</v>
      </c>
      <c r="K371" s="53" t="str" cm="1">
        <f t="array" ref="K371">INDEX(Settings!$E$2:$E$9,GateFacts[[#This Row],[رقم البوابة]])</f>
        <v>التخطيط الاولي</v>
      </c>
      <c r="L371" s="53" t="str" cm="1">
        <f t="array" ref="L371">_xlfn.LET(_xlpm.c,INDEX(Table15[],GateFacts[[#This Row],[صف المصدر]],9-GateFacts[[#This Row],[رقم البوابة]]),IF(ISBLANK(_xlpm.c),"",_xlpm.c))</f>
        <v>مكتمل</v>
      </c>
      <c r="M37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1" s="56" t="str" cm="1">
        <f t="array" ref="N371">_xlfn.LET(_xlpm.r,GateFacts[[#This Row],[صف المصدر]],_xlpm.g,GateFacts[[#This Row],[رقم البوابة]],_xlpm.pd,IF(AND(ISNUMBER(_xlpm.r),_xlpm.g&gt;=6,_xlpm.g&lt;=8),INDEX(Table15[],_xlpm.r,19+_xlpm.g),""),IF(ISNUMBER(_xlpm.pd),_xlpm.pd,""))</f>
        <v/>
      </c>
      <c r="O3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1" s="53" t="str">
        <f ca="1">IF(ISNUMBER(GateFacts[[#This Row],[تاريخ البوابة]]),GateFacts[[#This Row],[تاريخ البوابة]]-TODAY(),"")</f>
        <v/>
      </c>
      <c r="Q371" s="53" t="str">
        <f>IF(ISNUMBER(GateFacts[[#This Row],[تاريخ البوابة]]),TEXT(GateFacts[[#This Row],[تاريخ البوابة]],"yyyy-mm"),"بدون تاريخ")</f>
        <v>بدون تاريخ</v>
      </c>
      <c r="R371" s="53">
        <f ca="1">--OR(GateFacts[[#This Row],[الحالة]]="مكتمل",GateFacts[[#This Row],[الحالة]]="لا ينطبق")</f>
        <v>1</v>
      </c>
      <c r="S371" s="53">
        <f ca="1">_xlfn.LET(_xlpm.m,_xlfn.MINIFS(GateFacts[رقم البوابة],GateFacts[رقم المشروع],GateFacts[[#This Row],[رقم المشروع]],GateFacts[منجزة],0),IF(_xlpm.m=0,9,_xlpm.m))</f>
        <v>6</v>
      </c>
      <c r="T371" s="53">
        <f ca="1">--(GateFacts[[#This Row],[رقم البوابة]]=GateFacts[[#This Row],[البوابة الحالية للمشروع]])</f>
        <v>0</v>
      </c>
      <c r="U371" s="53">
        <f ca="1">IF(AND(GateFacts[[#This Row],[الحالة]]="مكتمل",COUNTIFS(GateFacts[رقم المشروع],GateFacts[[#This Row],[رقم المشروع]],GateFacts[رقم البوابة],"&lt;"&amp;GateFacts[[#This Row],[رقم البوابة]],GateFacts[منجزة],0)&gt;0),1,0)</f>
        <v>0</v>
      </c>
      <c r="V371" s="53" t="e">
        <f>SUBTOTAL(103,GateFacts[[#This Row],[م]])*OR(SelRegion="الكل",GateFacts[[#This Row],[المنطقة]]=SelRegion)</f>
        <v>#REF!</v>
      </c>
      <c r="W371" s="74" t="str" cm="1">
        <f t="array" ref="W371">IF(ISNUMBER(GateFacts[[#This Row],[صف المصدر]]),INDEX(Table15[],GateFacts[[#This Row],[صف المصدر]],16),"")</f>
        <v>الشمالي الغربي</v>
      </c>
    </row>
    <row r="372" spans="1:23" x14ac:dyDescent="0.4">
      <c r="A372" s="53" cm="1">
        <f t="array" ref="A372">ROW()-ROW(GateFacts[#Headers])</f>
        <v>371</v>
      </c>
      <c r="B372" s="53">
        <f>INT((GateFacts[[#This Row],[م]]-1)/8)+1</f>
        <v>47</v>
      </c>
      <c r="C372" s="53">
        <f>MOD(GateFacts[[#This Row],[م]]-1,8)+1</f>
        <v>3</v>
      </c>
      <c r="D372" s="53" cm="1">
        <f t="array" ref="D372">IFERROR(INDEX(_xlfn.ANCHORARRAY(Settings!$H$2),GateFacts[[#This Row],[رقم المشروع]]),"")</f>
        <v>396</v>
      </c>
      <c r="E372" s="53" t="str" cm="1">
        <f t="array" ref="E372">INDEX(Table15[],GateFacts[[#This Row],[صف المصدر]],14)&amp;""</f>
        <v>P845</v>
      </c>
      <c r="F372" s="53" t="str" cm="1">
        <f t="array" ref="F372">INDEX(Table15[],GateFacts[[#This Row],[صف المصدر]],15)&amp;""</f>
        <v>تنفيذ خطوط فرعية وتوصيلات منزلية للصرف الصحي مع اعادة تأهيل محطة الضخ بينبع</v>
      </c>
      <c r="G372" s="53" t="str" cm="1">
        <f t="array" ref="G372">INDEX(Table15[],GateFacts[[#This Row],[صف المصدر]],17)&amp;""</f>
        <v>المدينة المنورة</v>
      </c>
      <c r="H372" s="58">
        <f>N(INDEX(Table15[],GateFacts[[#This Row],[صف المصدر]],18))</f>
        <v>48379713.399999999</v>
      </c>
      <c r="I372" s="53" t="str" cm="1">
        <f t="array" ref="I372">_xlfn.LET(_xlpm.x,TRIM(INDEX(Table15[],GateFacts[[#This Row],[صف المصدر]],22)&amp;""),IF(_xlpm.x="","غير محدد",_xlpm.x))</f>
        <v>تحت التنفيذ</v>
      </c>
      <c r="J372" s="53" t="str">
        <f>"بوابة "&amp;GateFacts[[#This Row],[رقم البوابة]]</f>
        <v>بوابة 3</v>
      </c>
      <c r="K372" s="53" t="str" cm="1">
        <f t="array" ref="K372">INDEX(Settings!$E$2:$E$9,GateFacts[[#This Row],[رقم البوابة]])</f>
        <v>الطرح للتصميم</v>
      </c>
      <c r="L372" s="53" t="str" cm="1">
        <f t="array" ref="L372">_xlfn.LET(_xlpm.c,INDEX(Table15[],GateFacts[[#This Row],[صف المصدر]],9-GateFacts[[#This Row],[رقم البوابة]]),IF(ISBLANK(_xlpm.c),"",_xlpm.c))</f>
        <v>لا ينطبق</v>
      </c>
      <c r="M37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72" s="56" t="str" cm="1">
        <f t="array" ref="N372">_xlfn.LET(_xlpm.r,GateFacts[[#This Row],[صف المصدر]],_xlpm.g,GateFacts[[#This Row],[رقم البوابة]],_xlpm.pd,IF(AND(ISNUMBER(_xlpm.r),_xlpm.g&gt;=6,_xlpm.g&lt;=8),INDEX(Table15[],_xlpm.r,19+_xlpm.g),""),IF(ISNUMBER(_xlpm.pd),_xlpm.pd,""))</f>
        <v/>
      </c>
      <c r="O3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72" s="53" t="str">
        <f ca="1">IF(ISNUMBER(GateFacts[[#This Row],[تاريخ البوابة]]),GateFacts[[#This Row],[تاريخ البوابة]]-TODAY(),"")</f>
        <v/>
      </c>
      <c r="Q372" s="53" t="str">
        <f>IF(ISNUMBER(GateFacts[[#This Row],[تاريخ البوابة]]),TEXT(GateFacts[[#This Row],[تاريخ البوابة]],"yyyy-mm"),"بدون تاريخ")</f>
        <v>بدون تاريخ</v>
      </c>
      <c r="R372" s="53">
        <f ca="1">--OR(GateFacts[[#This Row],[الحالة]]="مكتمل",GateFacts[[#This Row],[الحالة]]="لا ينطبق")</f>
        <v>1</v>
      </c>
      <c r="S372" s="53">
        <f ca="1">_xlfn.LET(_xlpm.m,_xlfn.MINIFS(GateFacts[رقم البوابة],GateFacts[رقم المشروع],GateFacts[[#This Row],[رقم المشروع]],GateFacts[منجزة],0),IF(_xlpm.m=0,9,_xlpm.m))</f>
        <v>6</v>
      </c>
      <c r="T372" s="53">
        <f ca="1">--(GateFacts[[#This Row],[رقم البوابة]]=GateFacts[[#This Row],[البوابة الحالية للمشروع]])</f>
        <v>0</v>
      </c>
      <c r="U372" s="53">
        <f ca="1">IF(AND(GateFacts[[#This Row],[الحالة]]="مكتمل",COUNTIFS(GateFacts[رقم المشروع],GateFacts[[#This Row],[رقم المشروع]],GateFacts[رقم البوابة],"&lt;"&amp;GateFacts[[#This Row],[رقم البوابة]],GateFacts[منجزة],0)&gt;0),1,0)</f>
        <v>0</v>
      </c>
      <c r="V372" s="53" t="e">
        <f>SUBTOTAL(103,GateFacts[[#This Row],[م]])*OR(SelRegion="الكل",GateFacts[[#This Row],[المنطقة]]=SelRegion)</f>
        <v>#REF!</v>
      </c>
      <c r="W372" s="74" t="str" cm="1">
        <f t="array" ref="W372">IF(ISNUMBER(GateFacts[[#This Row],[صف المصدر]]),INDEX(Table15[],GateFacts[[#This Row],[صف المصدر]],16),"")</f>
        <v>الشمالي الغربي</v>
      </c>
    </row>
    <row r="373" spans="1:23" x14ac:dyDescent="0.4">
      <c r="A373" s="53" cm="1">
        <f t="array" ref="A373">ROW()-ROW(GateFacts[#Headers])</f>
        <v>372</v>
      </c>
      <c r="B373" s="53">
        <f>INT((GateFacts[[#This Row],[م]]-1)/8)+1</f>
        <v>47</v>
      </c>
      <c r="C373" s="53">
        <f>MOD(GateFacts[[#This Row],[م]]-1,8)+1</f>
        <v>4</v>
      </c>
      <c r="D373" s="53" cm="1">
        <f t="array" ref="D373">IFERROR(INDEX(_xlfn.ANCHORARRAY(Settings!$H$2),GateFacts[[#This Row],[رقم المشروع]]),"")</f>
        <v>396</v>
      </c>
      <c r="E373" s="53" t="str" cm="1">
        <f t="array" ref="E373">INDEX(Table15[],GateFacts[[#This Row],[صف المصدر]],14)&amp;""</f>
        <v>P845</v>
      </c>
      <c r="F373" s="53" t="str" cm="1">
        <f t="array" ref="F373">INDEX(Table15[],GateFacts[[#This Row],[صف المصدر]],15)&amp;""</f>
        <v>تنفيذ خطوط فرعية وتوصيلات منزلية للصرف الصحي مع اعادة تأهيل محطة الضخ بينبع</v>
      </c>
      <c r="G373" s="53" t="str" cm="1">
        <f t="array" ref="G373">INDEX(Table15[],GateFacts[[#This Row],[صف المصدر]],17)&amp;""</f>
        <v>المدينة المنورة</v>
      </c>
      <c r="H373" s="58">
        <f>N(INDEX(Table15[],GateFacts[[#This Row],[صف المصدر]],18))</f>
        <v>48379713.399999999</v>
      </c>
      <c r="I373" s="53" t="str" cm="1">
        <f t="array" ref="I373">_xlfn.LET(_xlpm.x,TRIM(INDEX(Table15[],GateFacts[[#This Row],[صف المصدر]],22)&amp;""),IF(_xlpm.x="","غير محدد",_xlpm.x))</f>
        <v>تحت التنفيذ</v>
      </c>
      <c r="J373" s="53" t="str">
        <f>"بوابة "&amp;GateFacts[[#This Row],[رقم البوابة]]</f>
        <v>بوابة 4</v>
      </c>
      <c r="K373" s="53" t="str" cm="1">
        <f t="array" ref="K373">INDEX(Settings!$E$2:$E$9,GateFacts[[#This Row],[رقم البوابة]])</f>
        <v>التصميم</v>
      </c>
      <c r="L373" s="53" t="str" cm="1">
        <f t="array" ref="L373">_xlfn.LET(_xlpm.c,INDEX(Table15[],GateFacts[[#This Row],[صف المصدر]],9-GateFacts[[#This Row],[رقم البوابة]]),IF(ISBLANK(_xlpm.c),"",_xlpm.c))</f>
        <v>مكتمل</v>
      </c>
      <c r="M37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3" s="56" t="str" cm="1">
        <f t="array" ref="N373">_xlfn.LET(_xlpm.r,GateFacts[[#This Row],[صف المصدر]],_xlpm.g,GateFacts[[#This Row],[رقم البوابة]],_xlpm.pd,IF(AND(ISNUMBER(_xlpm.r),_xlpm.g&gt;=6,_xlpm.g&lt;=8),INDEX(Table15[],_xlpm.r,19+_xlpm.g),""),IF(ISNUMBER(_xlpm.pd),_xlpm.pd,""))</f>
        <v/>
      </c>
      <c r="O3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3" s="53" t="str">
        <f ca="1">IF(ISNUMBER(GateFacts[[#This Row],[تاريخ البوابة]]),GateFacts[[#This Row],[تاريخ البوابة]]-TODAY(),"")</f>
        <v/>
      </c>
      <c r="Q373" s="53" t="str">
        <f>IF(ISNUMBER(GateFacts[[#This Row],[تاريخ البوابة]]),TEXT(GateFacts[[#This Row],[تاريخ البوابة]],"yyyy-mm"),"بدون تاريخ")</f>
        <v>بدون تاريخ</v>
      </c>
      <c r="R373" s="53">
        <f ca="1">--OR(GateFacts[[#This Row],[الحالة]]="مكتمل",GateFacts[[#This Row],[الحالة]]="لا ينطبق")</f>
        <v>1</v>
      </c>
      <c r="S373" s="53">
        <f ca="1">_xlfn.LET(_xlpm.m,_xlfn.MINIFS(GateFacts[رقم البوابة],GateFacts[رقم المشروع],GateFacts[[#This Row],[رقم المشروع]],GateFacts[منجزة],0),IF(_xlpm.m=0,9,_xlpm.m))</f>
        <v>6</v>
      </c>
      <c r="T373" s="53">
        <f ca="1">--(GateFacts[[#This Row],[رقم البوابة]]=GateFacts[[#This Row],[البوابة الحالية للمشروع]])</f>
        <v>0</v>
      </c>
      <c r="U373" s="53">
        <f ca="1">IF(AND(GateFacts[[#This Row],[الحالة]]="مكتمل",COUNTIFS(GateFacts[رقم المشروع],GateFacts[[#This Row],[رقم المشروع]],GateFacts[رقم البوابة],"&lt;"&amp;GateFacts[[#This Row],[رقم البوابة]],GateFacts[منجزة],0)&gt;0),1,0)</f>
        <v>0</v>
      </c>
      <c r="V373" s="53" t="e">
        <f>SUBTOTAL(103,GateFacts[[#This Row],[م]])*OR(SelRegion="الكل",GateFacts[[#This Row],[المنطقة]]=SelRegion)</f>
        <v>#REF!</v>
      </c>
      <c r="W373" s="74" t="str" cm="1">
        <f t="array" ref="W373">IF(ISNUMBER(GateFacts[[#This Row],[صف المصدر]]),INDEX(Table15[],GateFacts[[#This Row],[صف المصدر]],16),"")</f>
        <v>الشمالي الغربي</v>
      </c>
    </row>
    <row r="374" spans="1:23" x14ac:dyDescent="0.4">
      <c r="A374" s="53" cm="1">
        <f t="array" ref="A374">ROW()-ROW(GateFacts[#Headers])</f>
        <v>373</v>
      </c>
      <c r="B374" s="53">
        <f>INT((GateFacts[[#This Row],[م]]-1)/8)+1</f>
        <v>47</v>
      </c>
      <c r="C374" s="53">
        <f>MOD(GateFacts[[#This Row],[م]]-1,8)+1</f>
        <v>5</v>
      </c>
      <c r="D374" s="53" cm="1">
        <f t="array" ref="D374">IFERROR(INDEX(_xlfn.ANCHORARRAY(Settings!$H$2),GateFacts[[#This Row],[رقم المشروع]]),"")</f>
        <v>396</v>
      </c>
      <c r="E374" s="53" t="str" cm="1">
        <f t="array" ref="E374">INDEX(Table15[],GateFacts[[#This Row],[صف المصدر]],14)&amp;""</f>
        <v>P845</v>
      </c>
      <c r="F374" s="53" t="str" cm="1">
        <f t="array" ref="F374">INDEX(Table15[],GateFacts[[#This Row],[صف المصدر]],15)&amp;""</f>
        <v>تنفيذ خطوط فرعية وتوصيلات منزلية للصرف الصحي مع اعادة تأهيل محطة الضخ بينبع</v>
      </c>
      <c r="G374" s="53" t="str" cm="1">
        <f t="array" ref="G374">INDEX(Table15[],GateFacts[[#This Row],[صف المصدر]],17)&amp;""</f>
        <v>المدينة المنورة</v>
      </c>
      <c r="H374" s="58">
        <f>N(INDEX(Table15[],GateFacts[[#This Row],[صف المصدر]],18))</f>
        <v>48379713.399999999</v>
      </c>
      <c r="I374" s="53" t="str" cm="1">
        <f t="array" ref="I374">_xlfn.LET(_xlpm.x,TRIM(INDEX(Table15[],GateFacts[[#This Row],[صف المصدر]],22)&amp;""),IF(_xlpm.x="","غير محدد",_xlpm.x))</f>
        <v>تحت التنفيذ</v>
      </c>
      <c r="J374" s="53" t="str">
        <f>"بوابة "&amp;GateFacts[[#This Row],[رقم البوابة]]</f>
        <v>بوابة 5</v>
      </c>
      <c r="K374" s="53" t="str" cm="1">
        <f t="array" ref="K374">INDEX(Settings!$E$2:$E$9,GateFacts[[#This Row],[رقم البوابة]])</f>
        <v>الطرح للتنفيذ</v>
      </c>
      <c r="L374" s="53" t="str" cm="1">
        <f t="array" ref="L374">_xlfn.LET(_xlpm.c,INDEX(Table15[],GateFacts[[#This Row],[صف المصدر]],9-GateFacts[[#This Row],[رقم البوابة]]),IF(ISBLANK(_xlpm.c),"",_xlpm.c))</f>
        <v>مكتمل</v>
      </c>
      <c r="M3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4" s="56" t="str" cm="1">
        <f t="array" ref="N374">_xlfn.LET(_xlpm.r,GateFacts[[#This Row],[صف المصدر]],_xlpm.g,GateFacts[[#This Row],[رقم البوابة]],_xlpm.pd,IF(AND(ISNUMBER(_xlpm.r),_xlpm.g&gt;=6,_xlpm.g&lt;=8),INDEX(Table15[],_xlpm.r,19+_xlpm.g),""),IF(ISNUMBER(_xlpm.pd),_xlpm.pd,""))</f>
        <v/>
      </c>
      <c r="O3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4" s="53" t="str">
        <f ca="1">IF(ISNUMBER(GateFacts[[#This Row],[تاريخ البوابة]]),GateFacts[[#This Row],[تاريخ البوابة]]-TODAY(),"")</f>
        <v/>
      </c>
      <c r="Q374" s="53" t="str">
        <f>IF(ISNUMBER(GateFacts[[#This Row],[تاريخ البوابة]]),TEXT(GateFacts[[#This Row],[تاريخ البوابة]],"yyyy-mm"),"بدون تاريخ")</f>
        <v>بدون تاريخ</v>
      </c>
      <c r="R374" s="53">
        <f ca="1">--OR(GateFacts[[#This Row],[الحالة]]="مكتمل",GateFacts[[#This Row],[الحالة]]="لا ينطبق")</f>
        <v>1</v>
      </c>
      <c r="S374" s="53">
        <f ca="1">_xlfn.LET(_xlpm.m,_xlfn.MINIFS(GateFacts[رقم البوابة],GateFacts[رقم المشروع],GateFacts[[#This Row],[رقم المشروع]],GateFacts[منجزة],0),IF(_xlpm.m=0,9,_xlpm.m))</f>
        <v>6</v>
      </c>
      <c r="T374" s="53">
        <f ca="1">--(GateFacts[[#This Row],[رقم البوابة]]=GateFacts[[#This Row],[البوابة الحالية للمشروع]])</f>
        <v>0</v>
      </c>
      <c r="U374" s="53">
        <f ca="1">IF(AND(GateFacts[[#This Row],[الحالة]]="مكتمل",COUNTIFS(GateFacts[رقم المشروع],GateFacts[[#This Row],[رقم المشروع]],GateFacts[رقم البوابة],"&lt;"&amp;GateFacts[[#This Row],[رقم البوابة]],GateFacts[منجزة],0)&gt;0),1,0)</f>
        <v>0</v>
      </c>
      <c r="V374" s="53" t="e">
        <f>SUBTOTAL(103,GateFacts[[#This Row],[م]])*OR(SelRegion="الكل",GateFacts[[#This Row],[المنطقة]]=SelRegion)</f>
        <v>#REF!</v>
      </c>
      <c r="W374" s="74" t="str" cm="1">
        <f t="array" ref="W374">IF(ISNUMBER(GateFacts[[#This Row],[صف المصدر]]),INDEX(Table15[],GateFacts[[#This Row],[صف المصدر]],16),"")</f>
        <v>الشمالي الغربي</v>
      </c>
    </row>
    <row r="375" spans="1:23" x14ac:dyDescent="0.4">
      <c r="A375" s="53" cm="1">
        <f t="array" ref="A375">ROW()-ROW(GateFacts[#Headers])</f>
        <v>374</v>
      </c>
      <c r="B375" s="53">
        <f>INT((GateFacts[[#This Row],[م]]-1)/8)+1</f>
        <v>47</v>
      </c>
      <c r="C375" s="53">
        <f>MOD(GateFacts[[#This Row],[م]]-1,8)+1</f>
        <v>6</v>
      </c>
      <c r="D375" s="53" cm="1">
        <f t="array" ref="D375">IFERROR(INDEX(_xlfn.ANCHORARRAY(Settings!$H$2),GateFacts[[#This Row],[رقم المشروع]]),"")</f>
        <v>396</v>
      </c>
      <c r="E375" s="53" t="str" cm="1">
        <f t="array" ref="E375">INDEX(Table15[],GateFacts[[#This Row],[صف المصدر]],14)&amp;""</f>
        <v>P845</v>
      </c>
      <c r="F375" s="53" t="str" cm="1">
        <f t="array" ref="F375">INDEX(Table15[],GateFacts[[#This Row],[صف المصدر]],15)&amp;""</f>
        <v>تنفيذ خطوط فرعية وتوصيلات منزلية للصرف الصحي مع اعادة تأهيل محطة الضخ بينبع</v>
      </c>
      <c r="G375" s="53" t="str" cm="1">
        <f t="array" ref="G375">INDEX(Table15[],GateFacts[[#This Row],[صف المصدر]],17)&amp;""</f>
        <v>المدينة المنورة</v>
      </c>
      <c r="H375" s="58">
        <f>N(INDEX(Table15[],GateFacts[[#This Row],[صف المصدر]],18))</f>
        <v>48379713.399999999</v>
      </c>
      <c r="I375" s="53" t="str" cm="1">
        <f t="array" ref="I375">_xlfn.LET(_xlpm.x,TRIM(INDEX(Table15[],GateFacts[[#This Row],[صف المصدر]],22)&amp;""),IF(_xlpm.x="","غير محدد",_xlpm.x))</f>
        <v>تحت التنفيذ</v>
      </c>
      <c r="J375" s="53" t="str">
        <f>"بوابة "&amp;GateFacts[[#This Row],[رقم البوابة]]</f>
        <v>بوابة 6</v>
      </c>
      <c r="K375" s="53" t="str" cm="1">
        <f t="array" ref="K375">INDEX(Settings!$E$2:$E$9,GateFacts[[#This Row],[رقم البوابة]])</f>
        <v>التنفيذ</v>
      </c>
      <c r="L375" s="53" t="str" cm="1">
        <f t="array" ref="L375">_xlfn.LET(_xlpm.c,INDEX(Table15[],GateFacts[[#This Row],[صف المصدر]],9-GateFacts[[#This Row],[رقم البوابة]]),IF(ISBLANK(_xlpm.c),"",_xlpm.c))</f>
        <v>جاري</v>
      </c>
      <c r="M37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75" s="56" cm="1">
        <f t="array" ref="N375">_xlfn.LET(_xlpm.r,GateFacts[[#This Row],[صف المصدر]],_xlpm.g,GateFacts[[#This Row],[رقم البوابة]],_xlpm.pd,IF(AND(ISNUMBER(_xlpm.r),_xlpm.g&gt;=6,_xlpm.g&lt;=8),INDEX(Table15[],_xlpm.r,19+_xlpm.g),""),IF(ISNUMBER(_xlpm.pd),_xlpm.pd,""))</f>
        <v>46430</v>
      </c>
      <c r="O3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75" s="53">
        <f ca="1">IF(ISNUMBER(GateFacts[[#This Row],[تاريخ البوابة]]),GateFacts[[#This Row],[تاريخ البوابة]]-TODAY(),"")</f>
        <v>121</v>
      </c>
      <c r="Q375" s="53" t="str">
        <f>IF(ISNUMBER(GateFacts[[#This Row],[تاريخ البوابة]]),TEXT(GateFacts[[#This Row],[تاريخ البوابة]],"yyyy-mm"),"بدون تاريخ")</f>
        <v>2027-02</v>
      </c>
      <c r="R375" s="53">
        <f ca="1">--OR(GateFacts[[#This Row],[الحالة]]="مكتمل",GateFacts[[#This Row],[الحالة]]="لا ينطبق")</f>
        <v>0</v>
      </c>
      <c r="S375" s="53">
        <f ca="1">_xlfn.LET(_xlpm.m,_xlfn.MINIFS(GateFacts[رقم البوابة],GateFacts[رقم المشروع],GateFacts[[#This Row],[رقم المشروع]],GateFacts[منجزة],0),IF(_xlpm.m=0,9,_xlpm.m))</f>
        <v>6</v>
      </c>
      <c r="T375" s="53">
        <f ca="1">--(GateFacts[[#This Row],[رقم البوابة]]=GateFacts[[#This Row],[البوابة الحالية للمشروع]])</f>
        <v>1</v>
      </c>
      <c r="U375" s="53">
        <f ca="1">IF(AND(GateFacts[[#This Row],[الحالة]]="مكتمل",COUNTIFS(GateFacts[رقم المشروع],GateFacts[[#This Row],[رقم المشروع]],GateFacts[رقم البوابة],"&lt;"&amp;GateFacts[[#This Row],[رقم البوابة]],GateFacts[منجزة],0)&gt;0),1,0)</f>
        <v>0</v>
      </c>
      <c r="V375" s="53" t="e">
        <f>SUBTOTAL(103,GateFacts[[#This Row],[م]])*OR(SelRegion="الكل",GateFacts[[#This Row],[المنطقة]]=SelRegion)</f>
        <v>#REF!</v>
      </c>
      <c r="W375" s="74" t="str" cm="1">
        <f t="array" ref="W375">IF(ISNUMBER(GateFacts[[#This Row],[صف المصدر]]),INDEX(Table15[],GateFacts[[#This Row],[صف المصدر]],16),"")</f>
        <v>الشمالي الغربي</v>
      </c>
    </row>
    <row r="376" spans="1:23" x14ac:dyDescent="0.4">
      <c r="A376" s="53" cm="1">
        <f t="array" ref="A376">ROW()-ROW(GateFacts[#Headers])</f>
        <v>375</v>
      </c>
      <c r="B376" s="53">
        <f>INT((GateFacts[[#This Row],[م]]-1)/8)+1</f>
        <v>47</v>
      </c>
      <c r="C376" s="53">
        <f>MOD(GateFacts[[#This Row],[م]]-1,8)+1</f>
        <v>7</v>
      </c>
      <c r="D376" s="53" cm="1">
        <f t="array" ref="D376">IFERROR(INDEX(_xlfn.ANCHORARRAY(Settings!$H$2),GateFacts[[#This Row],[رقم المشروع]]),"")</f>
        <v>396</v>
      </c>
      <c r="E376" s="53" t="str" cm="1">
        <f t="array" ref="E376">INDEX(Table15[],GateFacts[[#This Row],[صف المصدر]],14)&amp;""</f>
        <v>P845</v>
      </c>
      <c r="F376" s="53" t="str" cm="1">
        <f t="array" ref="F376">INDEX(Table15[],GateFacts[[#This Row],[صف المصدر]],15)&amp;""</f>
        <v>تنفيذ خطوط فرعية وتوصيلات منزلية للصرف الصحي مع اعادة تأهيل محطة الضخ بينبع</v>
      </c>
      <c r="G376" s="53" t="str" cm="1">
        <f t="array" ref="G376">INDEX(Table15[],GateFacts[[#This Row],[صف المصدر]],17)&amp;""</f>
        <v>المدينة المنورة</v>
      </c>
      <c r="H376" s="58">
        <f>N(INDEX(Table15[],GateFacts[[#This Row],[صف المصدر]],18))</f>
        <v>48379713.399999999</v>
      </c>
      <c r="I376" s="53" t="str" cm="1">
        <f t="array" ref="I376">_xlfn.LET(_xlpm.x,TRIM(INDEX(Table15[],GateFacts[[#This Row],[صف المصدر]],22)&amp;""),IF(_xlpm.x="","غير محدد",_xlpm.x))</f>
        <v>تحت التنفيذ</v>
      </c>
      <c r="J376" s="53" t="str">
        <f>"بوابة "&amp;GateFacts[[#This Row],[رقم البوابة]]</f>
        <v>بوابة 7</v>
      </c>
      <c r="K376" s="53" t="str" cm="1">
        <f t="array" ref="K376">INDEX(Settings!$E$2:$E$9,GateFacts[[#This Row],[رقم البوابة]])</f>
        <v>الاختبارات التشغيلية</v>
      </c>
      <c r="L376" s="53" t="str" cm="1">
        <f t="array" ref="L376">_xlfn.LET(_xlpm.c,INDEX(Table15[],GateFacts[[#This Row],[صف المصدر]],9-GateFacts[[#This Row],[رقم البوابة]]),IF(ISBLANK(_xlpm.c),"",_xlpm.c))</f>
        <v/>
      </c>
      <c r="M37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76" s="56" cm="1">
        <f t="array" ref="N376">_xlfn.LET(_xlpm.r,GateFacts[[#This Row],[صف المصدر]],_xlpm.g,GateFacts[[#This Row],[رقم البوابة]],_xlpm.pd,IF(AND(ISNUMBER(_xlpm.r),_xlpm.g&gt;=6,_xlpm.g&lt;=8),INDEX(Table15[],_xlpm.r,19+_xlpm.g),""),IF(ISNUMBER(_xlpm.pd),_xlpm.pd,""))</f>
        <v>46368</v>
      </c>
      <c r="O3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76" s="53">
        <f ca="1">IF(ISNUMBER(GateFacts[[#This Row],[تاريخ البوابة]]),GateFacts[[#This Row],[تاريخ البوابة]]-TODAY(),"")</f>
        <v>59</v>
      </c>
      <c r="Q376" s="53" t="str">
        <f>IF(ISNUMBER(GateFacts[[#This Row],[تاريخ البوابة]]),TEXT(GateFacts[[#This Row],[تاريخ البوابة]],"yyyy-mm"),"بدون تاريخ")</f>
        <v>2026-12</v>
      </c>
      <c r="R376" s="53">
        <f ca="1">--OR(GateFacts[[#This Row],[الحالة]]="مكتمل",GateFacts[[#This Row],[الحالة]]="لا ينطبق")</f>
        <v>0</v>
      </c>
      <c r="S376" s="53">
        <f ca="1">_xlfn.LET(_xlpm.m,_xlfn.MINIFS(GateFacts[رقم البوابة],GateFacts[رقم المشروع],GateFacts[[#This Row],[رقم المشروع]],GateFacts[منجزة],0),IF(_xlpm.m=0,9,_xlpm.m))</f>
        <v>6</v>
      </c>
      <c r="T376" s="53">
        <f ca="1">--(GateFacts[[#This Row],[رقم البوابة]]=GateFacts[[#This Row],[البوابة الحالية للمشروع]])</f>
        <v>0</v>
      </c>
      <c r="U376" s="53">
        <f ca="1">IF(AND(GateFacts[[#This Row],[الحالة]]="مكتمل",COUNTIFS(GateFacts[رقم المشروع],GateFacts[[#This Row],[رقم المشروع]],GateFacts[رقم البوابة],"&lt;"&amp;GateFacts[[#This Row],[رقم البوابة]],GateFacts[منجزة],0)&gt;0),1,0)</f>
        <v>0</v>
      </c>
      <c r="V376" s="53" t="e">
        <f>SUBTOTAL(103,GateFacts[[#This Row],[م]])*OR(SelRegion="الكل",GateFacts[[#This Row],[المنطقة]]=SelRegion)</f>
        <v>#REF!</v>
      </c>
      <c r="W376" s="74" t="str" cm="1">
        <f t="array" ref="W376">IF(ISNUMBER(GateFacts[[#This Row],[صف المصدر]]),INDEX(Table15[],GateFacts[[#This Row],[صف المصدر]],16),"")</f>
        <v>الشمالي الغربي</v>
      </c>
    </row>
    <row r="377" spans="1:23" x14ac:dyDescent="0.4">
      <c r="A377" s="53" cm="1">
        <f t="array" ref="A377">ROW()-ROW(GateFacts[#Headers])</f>
        <v>376</v>
      </c>
      <c r="B377" s="53">
        <f>INT((GateFacts[[#This Row],[م]]-1)/8)+1</f>
        <v>47</v>
      </c>
      <c r="C377" s="53">
        <f>MOD(GateFacts[[#This Row],[م]]-1,8)+1</f>
        <v>8</v>
      </c>
      <c r="D377" s="53" cm="1">
        <f t="array" ref="D377">IFERROR(INDEX(_xlfn.ANCHORARRAY(Settings!$H$2),GateFacts[[#This Row],[رقم المشروع]]),"")</f>
        <v>396</v>
      </c>
      <c r="E377" s="53" t="str" cm="1">
        <f t="array" ref="E377">INDEX(Table15[],GateFacts[[#This Row],[صف المصدر]],14)&amp;""</f>
        <v>P845</v>
      </c>
      <c r="F377" s="53" t="str" cm="1">
        <f t="array" ref="F377">INDEX(Table15[],GateFacts[[#This Row],[صف المصدر]],15)&amp;""</f>
        <v>تنفيذ خطوط فرعية وتوصيلات منزلية للصرف الصحي مع اعادة تأهيل محطة الضخ بينبع</v>
      </c>
      <c r="G377" s="53" t="str" cm="1">
        <f t="array" ref="G377">INDEX(Table15[],GateFacts[[#This Row],[صف المصدر]],17)&amp;""</f>
        <v>المدينة المنورة</v>
      </c>
      <c r="H377" s="58">
        <f>N(INDEX(Table15[],GateFacts[[#This Row],[صف المصدر]],18))</f>
        <v>48379713.399999999</v>
      </c>
      <c r="I377" s="53" t="str" cm="1">
        <f t="array" ref="I377">_xlfn.LET(_xlpm.x,TRIM(INDEX(Table15[],GateFacts[[#This Row],[صف المصدر]],22)&amp;""),IF(_xlpm.x="","غير محدد",_xlpm.x))</f>
        <v>تحت التنفيذ</v>
      </c>
      <c r="J377" s="53" t="str">
        <f>"بوابة "&amp;GateFacts[[#This Row],[رقم البوابة]]</f>
        <v>بوابة 8</v>
      </c>
      <c r="K377" s="53" t="str" cm="1">
        <f t="array" ref="K377">INDEX(Settings!$E$2:$E$9,GateFacts[[#This Row],[رقم البوابة]])</f>
        <v>التسليم و الاغلاق</v>
      </c>
      <c r="L377" s="53" t="str" cm="1">
        <f t="array" ref="L377">_xlfn.LET(_xlpm.c,INDEX(Table15[],GateFacts[[#This Row],[صف المصدر]],9-GateFacts[[#This Row],[رقم البوابة]]),IF(ISBLANK(_xlpm.c),"",_xlpm.c))</f>
        <v/>
      </c>
      <c r="M37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77" s="56" cm="1">
        <f t="array" ref="N377">_xlfn.LET(_xlpm.r,GateFacts[[#This Row],[صف المصدر]],_xlpm.g,GateFacts[[#This Row],[رقم البوابة]],_xlpm.pd,IF(AND(ISNUMBER(_xlpm.r),_xlpm.g&gt;=6,_xlpm.g&lt;=8),INDEX(Table15[],_xlpm.r,19+_xlpm.g),""),IF(ISNUMBER(_xlpm.pd),_xlpm.pd,""))</f>
        <v>47161</v>
      </c>
      <c r="O3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77" s="53">
        <f ca="1">IF(ISNUMBER(GateFacts[[#This Row],[تاريخ البوابة]]),GateFacts[[#This Row],[تاريخ البوابة]]-TODAY(),"")</f>
        <v>852</v>
      </c>
      <c r="Q377" s="53" t="str">
        <f>IF(ISNUMBER(GateFacts[[#This Row],[تاريخ البوابة]]),TEXT(GateFacts[[#This Row],[تاريخ البوابة]],"yyyy-mm"),"بدون تاريخ")</f>
        <v>2029-02</v>
      </c>
      <c r="R377" s="53">
        <f ca="1">--OR(GateFacts[[#This Row],[الحالة]]="مكتمل",GateFacts[[#This Row],[الحالة]]="لا ينطبق")</f>
        <v>0</v>
      </c>
      <c r="S377" s="53">
        <f ca="1">_xlfn.LET(_xlpm.m,_xlfn.MINIFS(GateFacts[رقم البوابة],GateFacts[رقم المشروع],GateFacts[[#This Row],[رقم المشروع]],GateFacts[منجزة],0),IF(_xlpm.m=0,9,_xlpm.m))</f>
        <v>6</v>
      </c>
      <c r="T377" s="53">
        <f ca="1">--(GateFacts[[#This Row],[رقم البوابة]]=GateFacts[[#This Row],[البوابة الحالية للمشروع]])</f>
        <v>0</v>
      </c>
      <c r="U377" s="53">
        <f ca="1">IF(AND(GateFacts[[#This Row],[الحالة]]="مكتمل",COUNTIFS(GateFacts[رقم المشروع],GateFacts[[#This Row],[رقم المشروع]],GateFacts[رقم البوابة],"&lt;"&amp;GateFacts[[#This Row],[رقم البوابة]],GateFacts[منجزة],0)&gt;0),1,0)</f>
        <v>0</v>
      </c>
      <c r="V377" s="53" t="e">
        <f>SUBTOTAL(103,GateFacts[[#This Row],[م]])*OR(SelRegion="الكل",GateFacts[[#This Row],[المنطقة]]=SelRegion)</f>
        <v>#REF!</v>
      </c>
      <c r="W377" s="74" t="str" cm="1">
        <f t="array" ref="W377">IF(ISNUMBER(GateFacts[[#This Row],[صف المصدر]]),INDEX(Table15[],GateFacts[[#This Row],[صف المصدر]],16),"")</f>
        <v>الشمالي الغربي</v>
      </c>
    </row>
    <row r="378" spans="1:23" x14ac:dyDescent="0.4">
      <c r="A378" s="53" cm="1">
        <f t="array" ref="A378">ROW()-ROW(GateFacts[#Headers])</f>
        <v>377</v>
      </c>
      <c r="B378" s="53">
        <f>INT((GateFacts[[#This Row],[م]]-1)/8)+1</f>
        <v>48</v>
      </c>
      <c r="C378" s="53">
        <f>MOD(GateFacts[[#This Row],[م]]-1,8)+1</f>
        <v>1</v>
      </c>
      <c r="D378" s="53" cm="1">
        <f t="array" ref="D378">IFERROR(INDEX(_xlfn.ANCHORARRAY(Settings!$H$2),GateFacts[[#This Row],[رقم المشروع]]),"")</f>
        <v>400</v>
      </c>
      <c r="E378" s="53" t="str" cm="1">
        <f t="array" ref="E378">INDEX(Table15[],GateFacts[[#This Row],[صف المصدر]],14)&amp;""</f>
        <v>P883</v>
      </c>
      <c r="F378" s="53" t="str" cm="1">
        <f t="array" ref="F378">INDEX(Table15[],GateFacts[[#This Row],[صف المصدر]],15)&amp;""</f>
        <v>إحلال شبكات وخطوط مياه بمدينة ينبع</v>
      </c>
      <c r="G378" s="53" t="str" cm="1">
        <f t="array" ref="G378">INDEX(Table15[],GateFacts[[#This Row],[صف المصدر]],17)&amp;""</f>
        <v>المدينة المنورة</v>
      </c>
      <c r="H378" s="58">
        <f>N(INDEX(Table15[],GateFacts[[#This Row],[صف المصدر]],18))</f>
        <v>26810392.75</v>
      </c>
      <c r="I378" s="53" t="str" cm="1">
        <f t="array" ref="I378">_xlfn.LET(_xlpm.x,TRIM(INDEX(Table15[],GateFacts[[#This Row],[صف المصدر]],22)&amp;""),IF(_xlpm.x="","غير محدد",_xlpm.x))</f>
        <v>تحت التنفيذ</v>
      </c>
      <c r="J378" s="53" t="str">
        <f>"بوابة "&amp;GateFacts[[#This Row],[رقم البوابة]]</f>
        <v>بوابة 1</v>
      </c>
      <c r="K378" s="53" t="str" cm="1">
        <f t="array" ref="K378">INDEX(Settings!$E$2:$E$9,GateFacts[[#This Row],[رقم البوابة]])</f>
        <v>تخطيط استراتيجي</v>
      </c>
      <c r="L378" s="53" t="str" cm="1">
        <f t="array" ref="L378">_xlfn.LET(_xlpm.c,INDEX(Table15[],GateFacts[[#This Row],[صف المصدر]],9-GateFacts[[#This Row],[رقم البوابة]]),IF(ISBLANK(_xlpm.c),"",_xlpm.c))</f>
        <v>مكتمل</v>
      </c>
      <c r="M3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8" s="56" t="str" cm="1">
        <f t="array" ref="N378">_xlfn.LET(_xlpm.r,GateFacts[[#This Row],[صف المصدر]],_xlpm.g,GateFacts[[#This Row],[رقم البوابة]],_xlpm.pd,IF(AND(ISNUMBER(_xlpm.r),_xlpm.g&gt;=6,_xlpm.g&lt;=8),INDEX(Table15[],_xlpm.r,19+_xlpm.g),""),IF(ISNUMBER(_xlpm.pd),_xlpm.pd,""))</f>
        <v/>
      </c>
      <c r="O3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8" s="53" t="str">
        <f ca="1">IF(ISNUMBER(GateFacts[[#This Row],[تاريخ البوابة]]),GateFacts[[#This Row],[تاريخ البوابة]]-TODAY(),"")</f>
        <v/>
      </c>
      <c r="Q378" s="53" t="str">
        <f>IF(ISNUMBER(GateFacts[[#This Row],[تاريخ البوابة]]),TEXT(GateFacts[[#This Row],[تاريخ البوابة]],"yyyy-mm"),"بدون تاريخ")</f>
        <v>بدون تاريخ</v>
      </c>
      <c r="R378" s="53">
        <f ca="1">--OR(GateFacts[[#This Row],[الحالة]]="مكتمل",GateFacts[[#This Row],[الحالة]]="لا ينطبق")</f>
        <v>1</v>
      </c>
      <c r="S378" s="53">
        <f ca="1">_xlfn.LET(_xlpm.m,_xlfn.MINIFS(GateFacts[رقم البوابة],GateFacts[رقم المشروع],GateFacts[[#This Row],[رقم المشروع]],GateFacts[منجزة],0),IF(_xlpm.m=0,9,_xlpm.m))</f>
        <v>6</v>
      </c>
      <c r="T378" s="53">
        <f ca="1">--(GateFacts[[#This Row],[رقم البوابة]]=GateFacts[[#This Row],[البوابة الحالية للمشروع]])</f>
        <v>0</v>
      </c>
      <c r="U378" s="53">
        <f ca="1">IF(AND(GateFacts[[#This Row],[الحالة]]="مكتمل",COUNTIFS(GateFacts[رقم المشروع],GateFacts[[#This Row],[رقم المشروع]],GateFacts[رقم البوابة],"&lt;"&amp;GateFacts[[#This Row],[رقم البوابة]],GateFacts[منجزة],0)&gt;0),1,0)</f>
        <v>0</v>
      </c>
      <c r="V378" s="53" t="e">
        <f>SUBTOTAL(103,GateFacts[[#This Row],[م]])*OR(SelRegion="الكل",GateFacts[[#This Row],[المنطقة]]=SelRegion)</f>
        <v>#REF!</v>
      </c>
      <c r="W378" s="74" t="str" cm="1">
        <f t="array" ref="W378">IF(ISNUMBER(GateFacts[[#This Row],[صف المصدر]]),INDEX(Table15[],GateFacts[[#This Row],[صف المصدر]],16),"")</f>
        <v>الشمالي الغربي</v>
      </c>
    </row>
    <row r="379" spans="1:23" x14ac:dyDescent="0.4">
      <c r="A379" s="53" cm="1">
        <f t="array" ref="A379">ROW()-ROW(GateFacts[#Headers])</f>
        <v>378</v>
      </c>
      <c r="B379" s="53">
        <f>INT((GateFacts[[#This Row],[م]]-1)/8)+1</f>
        <v>48</v>
      </c>
      <c r="C379" s="53">
        <f>MOD(GateFacts[[#This Row],[م]]-1,8)+1</f>
        <v>2</v>
      </c>
      <c r="D379" s="53" cm="1">
        <f t="array" ref="D379">IFERROR(INDEX(_xlfn.ANCHORARRAY(Settings!$H$2),GateFacts[[#This Row],[رقم المشروع]]),"")</f>
        <v>400</v>
      </c>
      <c r="E379" s="53" t="str" cm="1">
        <f t="array" ref="E379">INDEX(Table15[],GateFacts[[#This Row],[صف المصدر]],14)&amp;""</f>
        <v>P883</v>
      </c>
      <c r="F379" s="53" t="str" cm="1">
        <f t="array" ref="F379">INDEX(Table15[],GateFacts[[#This Row],[صف المصدر]],15)&amp;""</f>
        <v>إحلال شبكات وخطوط مياه بمدينة ينبع</v>
      </c>
      <c r="G379" s="53" t="str" cm="1">
        <f t="array" ref="G379">INDEX(Table15[],GateFacts[[#This Row],[صف المصدر]],17)&amp;""</f>
        <v>المدينة المنورة</v>
      </c>
      <c r="H379" s="58">
        <f>N(INDEX(Table15[],GateFacts[[#This Row],[صف المصدر]],18))</f>
        <v>26810392.75</v>
      </c>
      <c r="I379" s="53" t="str" cm="1">
        <f t="array" ref="I379">_xlfn.LET(_xlpm.x,TRIM(INDEX(Table15[],GateFacts[[#This Row],[صف المصدر]],22)&amp;""),IF(_xlpm.x="","غير محدد",_xlpm.x))</f>
        <v>تحت التنفيذ</v>
      </c>
      <c r="J379" s="53" t="str">
        <f>"بوابة "&amp;GateFacts[[#This Row],[رقم البوابة]]</f>
        <v>بوابة 2</v>
      </c>
      <c r="K379" s="53" t="str" cm="1">
        <f t="array" ref="K379">INDEX(Settings!$E$2:$E$9,GateFacts[[#This Row],[رقم البوابة]])</f>
        <v>التخطيط الاولي</v>
      </c>
      <c r="L379" s="53" t="str" cm="1">
        <f t="array" ref="L379">_xlfn.LET(_xlpm.c,INDEX(Table15[],GateFacts[[#This Row],[صف المصدر]],9-GateFacts[[#This Row],[رقم البوابة]]),IF(ISBLANK(_xlpm.c),"",_xlpm.c))</f>
        <v>مكتمل</v>
      </c>
      <c r="M37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79" s="56" t="str" cm="1">
        <f t="array" ref="N379">_xlfn.LET(_xlpm.r,GateFacts[[#This Row],[صف المصدر]],_xlpm.g,GateFacts[[#This Row],[رقم البوابة]],_xlpm.pd,IF(AND(ISNUMBER(_xlpm.r),_xlpm.g&gt;=6,_xlpm.g&lt;=8),INDEX(Table15[],_xlpm.r,19+_xlpm.g),""),IF(ISNUMBER(_xlpm.pd),_xlpm.pd,""))</f>
        <v/>
      </c>
      <c r="O3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79" s="53" t="str">
        <f ca="1">IF(ISNUMBER(GateFacts[[#This Row],[تاريخ البوابة]]),GateFacts[[#This Row],[تاريخ البوابة]]-TODAY(),"")</f>
        <v/>
      </c>
      <c r="Q379" s="53" t="str">
        <f>IF(ISNUMBER(GateFacts[[#This Row],[تاريخ البوابة]]),TEXT(GateFacts[[#This Row],[تاريخ البوابة]],"yyyy-mm"),"بدون تاريخ")</f>
        <v>بدون تاريخ</v>
      </c>
      <c r="R379" s="53">
        <f ca="1">--OR(GateFacts[[#This Row],[الحالة]]="مكتمل",GateFacts[[#This Row],[الحالة]]="لا ينطبق")</f>
        <v>1</v>
      </c>
      <c r="S379" s="53">
        <f ca="1">_xlfn.LET(_xlpm.m,_xlfn.MINIFS(GateFacts[رقم البوابة],GateFacts[رقم المشروع],GateFacts[[#This Row],[رقم المشروع]],GateFacts[منجزة],0),IF(_xlpm.m=0,9,_xlpm.m))</f>
        <v>6</v>
      </c>
      <c r="T379" s="53">
        <f ca="1">--(GateFacts[[#This Row],[رقم البوابة]]=GateFacts[[#This Row],[البوابة الحالية للمشروع]])</f>
        <v>0</v>
      </c>
      <c r="U379" s="53">
        <f ca="1">IF(AND(GateFacts[[#This Row],[الحالة]]="مكتمل",COUNTIFS(GateFacts[رقم المشروع],GateFacts[[#This Row],[رقم المشروع]],GateFacts[رقم البوابة],"&lt;"&amp;GateFacts[[#This Row],[رقم البوابة]],GateFacts[منجزة],0)&gt;0),1,0)</f>
        <v>0</v>
      </c>
      <c r="V379" s="53" t="e">
        <f>SUBTOTAL(103,GateFacts[[#This Row],[م]])*OR(SelRegion="الكل",GateFacts[[#This Row],[المنطقة]]=SelRegion)</f>
        <v>#REF!</v>
      </c>
      <c r="W379" s="74" t="str" cm="1">
        <f t="array" ref="W379">IF(ISNUMBER(GateFacts[[#This Row],[صف المصدر]]),INDEX(Table15[],GateFacts[[#This Row],[صف المصدر]],16),"")</f>
        <v>الشمالي الغربي</v>
      </c>
    </row>
    <row r="380" spans="1:23" x14ac:dyDescent="0.4">
      <c r="A380" s="53" cm="1">
        <f t="array" ref="A380">ROW()-ROW(GateFacts[#Headers])</f>
        <v>379</v>
      </c>
      <c r="B380" s="53">
        <f>INT((GateFacts[[#This Row],[م]]-1)/8)+1</f>
        <v>48</v>
      </c>
      <c r="C380" s="53">
        <f>MOD(GateFacts[[#This Row],[م]]-1,8)+1</f>
        <v>3</v>
      </c>
      <c r="D380" s="53" cm="1">
        <f t="array" ref="D380">IFERROR(INDEX(_xlfn.ANCHORARRAY(Settings!$H$2),GateFacts[[#This Row],[رقم المشروع]]),"")</f>
        <v>400</v>
      </c>
      <c r="E380" s="53" t="str" cm="1">
        <f t="array" ref="E380">INDEX(Table15[],GateFacts[[#This Row],[صف المصدر]],14)&amp;""</f>
        <v>P883</v>
      </c>
      <c r="F380" s="53" t="str" cm="1">
        <f t="array" ref="F380">INDEX(Table15[],GateFacts[[#This Row],[صف المصدر]],15)&amp;""</f>
        <v>إحلال شبكات وخطوط مياه بمدينة ينبع</v>
      </c>
      <c r="G380" s="53" t="str" cm="1">
        <f t="array" ref="G380">INDEX(Table15[],GateFacts[[#This Row],[صف المصدر]],17)&amp;""</f>
        <v>المدينة المنورة</v>
      </c>
      <c r="H380" s="58">
        <f>N(INDEX(Table15[],GateFacts[[#This Row],[صف المصدر]],18))</f>
        <v>26810392.75</v>
      </c>
      <c r="I380" s="53" t="str" cm="1">
        <f t="array" ref="I380">_xlfn.LET(_xlpm.x,TRIM(INDEX(Table15[],GateFacts[[#This Row],[صف المصدر]],22)&amp;""),IF(_xlpm.x="","غير محدد",_xlpm.x))</f>
        <v>تحت التنفيذ</v>
      </c>
      <c r="J380" s="53" t="str">
        <f>"بوابة "&amp;GateFacts[[#This Row],[رقم البوابة]]</f>
        <v>بوابة 3</v>
      </c>
      <c r="K380" s="53" t="str" cm="1">
        <f t="array" ref="K380">INDEX(Settings!$E$2:$E$9,GateFacts[[#This Row],[رقم البوابة]])</f>
        <v>الطرح للتصميم</v>
      </c>
      <c r="L380" s="53" t="str" cm="1">
        <f t="array" ref="L380">_xlfn.LET(_xlpm.c,INDEX(Table15[],GateFacts[[#This Row],[صف المصدر]],9-GateFacts[[#This Row],[رقم البوابة]]),IF(ISBLANK(_xlpm.c),"",_xlpm.c))</f>
        <v>لا ينطبق</v>
      </c>
      <c r="M38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80" s="56" t="str" cm="1">
        <f t="array" ref="N380">_xlfn.LET(_xlpm.r,GateFacts[[#This Row],[صف المصدر]],_xlpm.g,GateFacts[[#This Row],[رقم البوابة]],_xlpm.pd,IF(AND(ISNUMBER(_xlpm.r),_xlpm.g&gt;=6,_xlpm.g&lt;=8),INDEX(Table15[],_xlpm.r,19+_xlpm.g),""),IF(ISNUMBER(_xlpm.pd),_xlpm.pd,""))</f>
        <v/>
      </c>
      <c r="O3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80" s="53" t="str">
        <f ca="1">IF(ISNUMBER(GateFacts[[#This Row],[تاريخ البوابة]]),GateFacts[[#This Row],[تاريخ البوابة]]-TODAY(),"")</f>
        <v/>
      </c>
      <c r="Q380" s="53" t="str">
        <f>IF(ISNUMBER(GateFacts[[#This Row],[تاريخ البوابة]]),TEXT(GateFacts[[#This Row],[تاريخ البوابة]],"yyyy-mm"),"بدون تاريخ")</f>
        <v>بدون تاريخ</v>
      </c>
      <c r="R380" s="53">
        <f ca="1">--OR(GateFacts[[#This Row],[الحالة]]="مكتمل",GateFacts[[#This Row],[الحالة]]="لا ينطبق")</f>
        <v>1</v>
      </c>
      <c r="S380" s="53">
        <f ca="1">_xlfn.LET(_xlpm.m,_xlfn.MINIFS(GateFacts[رقم البوابة],GateFacts[رقم المشروع],GateFacts[[#This Row],[رقم المشروع]],GateFacts[منجزة],0),IF(_xlpm.m=0,9,_xlpm.m))</f>
        <v>6</v>
      </c>
      <c r="T380" s="53">
        <f ca="1">--(GateFacts[[#This Row],[رقم البوابة]]=GateFacts[[#This Row],[البوابة الحالية للمشروع]])</f>
        <v>0</v>
      </c>
      <c r="U380" s="53">
        <f ca="1">IF(AND(GateFacts[[#This Row],[الحالة]]="مكتمل",COUNTIFS(GateFacts[رقم المشروع],GateFacts[[#This Row],[رقم المشروع]],GateFacts[رقم البوابة],"&lt;"&amp;GateFacts[[#This Row],[رقم البوابة]],GateFacts[منجزة],0)&gt;0),1,0)</f>
        <v>0</v>
      </c>
      <c r="V380" s="53" t="e">
        <f>SUBTOTAL(103,GateFacts[[#This Row],[م]])*OR(SelRegion="الكل",GateFacts[[#This Row],[المنطقة]]=SelRegion)</f>
        <v>#REF!</v>
      </c>
      <c r="W380" s="74" t="str" cm="1">
        <f t="array" ref="W380">IF(ISNUMBER(GateFacts[[#This Row],[صف المصدر]]),INDEX(Table15[],GateFacts[[#This Row],[صف المصدر]],16),"")</f>
        <v>الشمالي الغربي</v>
      </c>
    </row>
    <row r="381" spans="1:23" x14ac:dyDescent="0.4">
      <c r="A381" s="53" cm="1">
        <f t="array" ref="A381">ROW()-ROW(GateFacts[#Headers])</f>
        <v>380</v>
      </c>
      <c r="B381" s="53">
        <f>INT((GateFacts[[#This Row],[م]]-1)/8)+1</f>
        <v>48</v>
      </c>
      <c r="C381" s="53">
        <f>MOD(GateFacts[[#This Row],[م]]-1,8)+1</f>
        <v>4</v>
      </c>
      <c r="D381" s="53" cm="1">
        <f t="array" ref="D381">IFERROR(INDEX(_xlfn.ANCHORARRAY(Settings!$H$2),GateFacts[[#This Row],[رقم المشروع]]),"")</f>
        <v>400</v>
      </c>
      <c r="E381" s="53" t="str" cm="1">
        <f t="array" ref="E381">INDEX(Table15[],GateFacts[[#This Row],[صف المصدر]],14)&amp;""</f>
        <v>P883</v>
      </c>
      <c r="F381" s="53" t="str" cm="1">
        <f t="array" ref="F381">INDEX(Table15[],GateFacts[[#This Row],[صف المصدر]],15)&amp;""</f>
        <v>إحلال شبكات وخطوط مياه بمدينة ينبع</v>
      </c>
      <c r="G381" s="53" t="str" cm="1">
        <f t="array" ref="G381">INDEX(Table15[],GateFacts[[#This Row],[صف المصدر]],17)&amp;""</f>
        <v>المدينة المنورة</v>
      </c>
      <c r="H381" s="58">
        <f>N(INDEX(Table15[],GateFacts[[#This Row],[صف المصدر]],18))</f>
        <v>26810392.75</v>
      </c>
      <c r="I381" s="53" t="str" cm="1">
        <f t="array" ref="I381">_xlfn.LET(_xlpm.x,TRIM(INDEX(Table15[],GateFacts[[#This Row],[صف المصدر]],22)&amp;""),IF(_xlpm.x="","غير محدد",_xlpm.x))</f>
        <v>تحت التنفيذ</v>
      </c>
      <c r="J381" s="53" t="str">
        <f>"بوابة "&amp;GateFacts[[#This Row],[رقم البوابة]]</f>
        <v>بوابة 4</v>
      </c>
      <c r="K381" s="53" t="str" cm="1">
        <f t="array" ref="K381">INDEX(Settings!$E$2:$E$9,GateFacts[[#This Row],[رقم البوابة]])</f>
        <v>التصميم</v>
      </c>
      <c r="L381" s="53" t="str" cm="1">
        <f t="array" ref="L381">_xlfn.LET(_xlpm.c,INDEX(Table15[],GateFacts[[#This Row],[صف المصدر]],9-GateFacts[[#This Row],[رقم البوابة]]),IF(ISBLANK(_xlpm.c),"",_xlpm.c))</f>
        <v>مكتمل</v>
      </c>
      <c r="M38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81" s="56" t="str" cm="1">
        <f t="array" ref="N381">_xlfn.LET(_xlpm.r,GateFacts[[#This Row],[صف المصدر]],_xlpm.g,GateFacts[[#This Row],[رقم البوابة]],_xlpm.pd,IF(AND(ISNUMBER(_xlpm.r),_xlpm.g&gt;=6,_xlpm.g&lt;=8),INDEX(Table15[],_xlpm.r,19+_xlpm.g),""),IF(ISNUMBER(_xlpm.pd),_xlpm.pd,""))</f>
        <v/>
      </c>
      <c r="O3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81" s="53" t="str">
        <f ca="1">IF(ISNUMBER(GateFacts[[#This Row],[تاريخ البوابة]]),GateFacts[[#This Row],[تاريخ البوابة]]-TODAY(),"")</f>
        <v/>
      </c>
      <c r="Q381" s="53" t="str">
        <f>IF(ISNUMBER(GateFacts[[#This Row],[تاريخ البوابة]]),TEXT(GateFacts[[#This Row],[تاريخ البوابة]],"yyyy-mm"),"بدون تاريخ")</f>
        <v>بدون تاريخ</v>
      </c>
      <c r="R381" s="53">
        <f ca="1">--OR(GateFacts[[#This Row],[الحالة]]="مكتمل",GateFacts[[#This Row],[الحالة]]="لا ينطبق")</f>
        <v>1</v>
      </c>
      <c r="S381" s="53">
        <f ca="1">_xlfn.LET(_xlpm.m,_xlfn.MINIFS(GateFacts[رقم البوابة],GateFacts[رقم المشروع],GateFacts[[#This Row],[رقم المشروع]],GateFacts[منجزة],0),IF(_xlpm.m=0,9,_xlpm.m))</f>
        <v>6</v>
      </c>
      <c r="T381" s="53">
        <f ca="1">--(GateFacts[[#This Row],[رقم البوابة]]=GateFacts[[#This Row],[البوابة الحالية للمشروع]])</f>
        <v>0</v>
      </c>
      <c r="U381" s="53">
        <f ca="1">IF(AND(GateFacts[[#This Row],[الحالة]]="مكتمل",COUNTIFS(GateFacts[رقم المشروع],GateFacts[[#This Row],[رقم المشروع]],GateFacts[رقم البوابة],"&lt;"&amp;GateFacts[[#This Row],[رقم البوابة]],GateFacts[منجزة],0)&gt;0),1,0)</f>
        <v>0</v>
      </c>
      <c r="V381" s="53" t="e">
        <f>SUBTOTAL(103,GateFacts[[#This Row],[م]])*OR(SelRegion="الكل",GateFacts[[#This Row],[المنطقة]]=SelRegion)</f>
        <v>#REF!</v>
      </c>
      <c r="W381" s="74" t="str" cm="1">
        <f t="array" ref="W381">IF(ISNUMBER(GateFacts[[#This Row],[صف المصدر]]),INDEX(Table15[],GateFacts[[#This Row],[صف المصدر]],16),"")</f>
        <v>الشمالي الغربي</v>
      </c>
    </row>
    <row r="382" spans="1:23" x14ac:dyDescent="0.4">
      <c r="A382" s="53" cm="1">
        <f t="array" ref="A382">ROW()-ROW(GateFacts[#Headers])</f>
        <v>381</v>
      </c>
      <c r="B382" s="53">
        <f>INT((GateFacts[[#This Row],[م]]-1)/8)+1</f>
        <v>48</v>
      </c>
      <c r="C382" s="53">
        <f>MOD(GateFacts[[#This Row],[م]]-1,8)+1</f>
        <v>5</v>
      </c>
      <c r="D382" s="53" cm="1">
        <f t="array" ref="D382">IFERROR(INDEX(_xlfn.ANCHORARRAY(Settings!$H$2),GateFacts[[#This Row],[رقم المشروع]]),"")</f>
        <v>400</v>
      </c>
      <c r="E382" s="53" t="str" cm="1">
        <f t="array" ref="E382">INDEX(Table15[],GateFacts[[#This Row],[صف المصدر]],14)&amp;""</f>
        <v>P883</v>
      </c>
      <c r="F382" s="53" t="str" cm="1">
        <f t="array" ref="F382">INDEX(Table15[],GateFacts[[#This Row],[صف المصدر]],15)&amp;""</f>
        <v>إحلال شبكات وخطوط مياه بمدينة ينبع</v>
      </c>
      <c r="G382" s="53" t="str" cm="1">
        <f t="array" ref="G382">INDEX(Table15[],GateFacts[[#This Row],[صف المصدر]],17)&amp;""</f>
        <v>المدينة المنورة</v>
      </c>
      <c r="H382" s="58">
        <f>N(INDEX(Table15[],GateFacts[[#This Row],[صف المصدر]],18))</f>
        <v>26810392.75</v>
      </c>
      <c r="I382" s="53" t="str" cm="1">
        <f t="array" ref="I382">_xlfn.LET(_xlpm.x,TRIM(INDEX(Table15[],GateFacts[[#This Row],[صف المصدر]],22)&amp;""),IF(_xlpm.x="","غير محدد",_xlpm.x))</f>
        <v>تحت التنفيذ</v>
      </c>
      <c r="J382" s="53" t="str">
        <f>"بوابة "&amp;GateFacts[[#This Row],[رقم البوابة]]</f>
        <v>بوابة 5</v>
      </c>
      <c r="K382" s="53" t="str" cm="1">
        <f t="array" ref="K382">INDEX(Settings!$E$2:$E$9,GateFacts[[#This Row],[رقم البوابة]])</f>
        <v>الطرح للتنفيذ</v>
      </c>
      <c r="L382" s="53" t="str" cm="1">
        <f t="array" ref="L382">_xlfn.LET(_xlpm.c,INDEX(Table15[],GateFacts[[#This Row],[صف المصدر]],9-GateFacts[[#This Row],[رقم البوابة]]),IF(ISBLANK(_xlpm.c),"",_xlpm.c))</f>
        <v>مكتمل</v>
      </c>
      <c r="M3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82" s="56" t="str" cm="1">
        <f t="array" ref="N382">_xlfn.LET(_xlpm.r,GateFacts[[#This Row],[صف المصدر]],_xlpm.g,GateFacts[[#This Row],[رقم البوابة]],_xlpm.pd,IF(AND(ISNUMBER(_xlpm.r),_xlpm.g&gt;=6,_xlpm.g&lt;=8),INDEX(Table15[],_xlpm.r,19+_xlpm.g),""),IF(ISNUMBER(_xlpm.pd),_xlpm.pd,""))</f>
        <v/>
      </c>
      <c r="O3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82" s="53" t="str">
        <f ca="1">IF(ISNUMBER(GateFacts[[#This Row],[تاريخ البوابة]]),GateFacts[[#This Row],[تاريخ البوابة]]-TODAY(),"")</f>
        <v/>
      </c>
      <c r="Q382" s="53" t="str">
        <f>IF(ISNUMBER(GateFacts[[#This Row],[تاريخ البوابة]]),TEXT(GateFacts[[#This Row],[تاريخ البوابة]],"yyyy-mm"),"بدون تاريخ")</f>
        <v>بدون تاريخ</v>
      </c>
      <c r="R382" s="53">
        <f ca="1">--OR(GateFacts[[#This Row],[الحالة]]="مكتمل",GateFacts[[#This Row],[الحالة]]="لا ينطبق")</f>
        <v>1</v>
      </c>
      <c r="S382" s="53">
        <f ca="1">_xlfn.LET(_xlpm.m,_xlfn.MINIFS(GateFacts[رقم البوابة],GateFacts[رقم المشروع],GateFacts[[#This Row],[رقم المشروع]],GateFacts[منجزة],0),IF(_xlpm.m=0,9,_xlpm.m))</f>
        <v>6</v>
      </c>
      <c r="T382" s="53">
        <f ca="1">--(GateFacts[[#This Row],[رقم البوابة]]=GateFacts[[#This Row],[البوابة الحالية للمشروع]])</f>
        <v>0</v>
      </c>
      <c r="U382" s="53">
        <f ca="1">IF(AND(GateFacts[[#This Row],[الحالة]]="مكتمل",COUNTIFS(GateFacts[رقم المشروع],GateFacts[[#This Row],[رقم المشروع]],GateFacts[رقم البوابة],"&lt;"&amp;GateFacts[[#This Row],[رقم البوابة]],GateFacts[منجزة],0)&gt;0),1,0)</f>
        <v>0</v>
      </c>
      <c r="V382" s="53" t="e">
        <f>SUBTOTAL(103,GateFacts[[#This Row],[م]])*OR(SelRegion="الكل",GateFacts[[#This Row],[المنطقة]]=SelRegion)</f>
        <v>#REF!</v>
      </c>
      <c r="W382" s="74" t="str" cm="1">
        <f t="array" ref="W382">IF(ISNUMBER(GateFacts[[#This Row],[صف المصدر]]),INDEX(Table15[],GateFacts[[#This Row],[صف المصدر]],16),"")</f>
        <v>الشمالي الغربي</v>
      </c>
    </row>
    <row r="383" spans="1:23" x14ac:dyDescent="0.4">
      <c r="A383" s="53" cm="1">
        <f t="array" ref="A383">ROW()-ROW(GateFacts[#Headers])</f>
        <v>382</v>
      </c>
      <c r="B383" s="53">
        <f>INT((GateFacts[[#This Row],[م]]-1)/8)+1</f>
        <v>48</v>
      </c>
      <c r="C383" s="53">
        <f>MOD(GateFacts[[#This Row],[م]]-1,8)+1</f>
        <v>6</v>
      </c>
      <c r="D383" s="53" cm="1">
        <f t="array" ref="D383">IFERROR(INDEX(_xlfn.ANCHORARRAY(Settings!$H$2),GateFacts[[#This Row],[رقم المشروع]]),"")</f>
        <v>400</v>
      </c>
      <c r="E383" s="53" t="str" cm="1">
        <f t="array" ref="E383">INDEX(Table15[],GateFacts[[#This Row],[صف المصدر]],14)&amp;""</f>
        <v>P883</v>
      </c>
      <c r="F383" s="53" t="str" cm="1">
        <f t="array" ref="F383">INDEX(Table15[],GateFacts[[#This Row],[صف المصدر]],15)&amp;""</f>
        <v>إحلال شبكات وخطوط مياه بمدينة ينبع</v>
      </c>
      <c r="G383" s="53" t="str" cm="1">
        <f t="array" ref="G383">INDEX(Table15[],GateFacts[[#This Row],[صف المصدر]],17)&amp;""</f>
        <v>المدينة المنورة</v>
      </c>
      <c r="H383" s="58">
        <f>N(INDEX(Table15[],GateFacts[[#This Row],[صف المصدر]],18))</f>
        <v>26810392.75</v>
      </c>
      <c r="I383" s="53" t="str" cm="1">
        <f t="array" ref="I383">_xlfn.LET(_xlpm.x,TRIM(INDEX(Table15[],GateFacts[[#This Row],[صف المصدر]],22)&amp;""),IF(_xlpm.x="","غير محدد",_xlpm.x))</f>
        <v>تحت التنفيذ</v>
      </c>
      <c r="J383" s="53" t="str">
        <f>"بوابة "&amp;GateFacts[[#This Row],[رقم البوابة]]</f>
        <v>بوابة 6</v>
      </c>
      <c r="K383" s="53" t="str" cm="1">
        <f t="array" ref="K383">INDEX(Settings!$E$2:$E$9,GateFacts[[#This Row],[رقم البوابة]])</f>
        <v>التنفيذ</v>
      </c>
      <c r="L383" s="53" t="str" cm="1">
        <f t="array" ref="L383">_xlfn.LET(_xlpm.c,INDEX(Table15[],GateFacts[[#This Row],[صف المصدر]],9-GateFacts[[#This Row],[رقم البوابة]]),IF(ISBLANK(_xlpm.c),"",_xlpm.c))</f>
        <v>جاري</v>
      </c>
      <c r="M38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83" s="56" cm="1">
        <f t="array" ref="N383">_xlfn.LET(_xlpm.r,GateFacts[[#This Row],[صف المصدر]],_xlpm.g,GateFacts[[#This Row],[رقم البوابة]],_xlpm.pd,IF(AND(ISNUMBER(_xlpm.r),_xlpm.g&gt;=6,_xlpm.g&lt;=8),INDEX(Table15[],_xlpm.r,19+_xlpm.g),""),IF(ISNUMBER(_xlpm.pd),_xlpm.pd,""))</f>
        <v>46379</v>
      </c>
      <c r="O3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83" s="53">
        <f ca="1">IF(ISNUMBER(GateFacts[[#This Row],[تاريخ البوابة]]),GateFacts[[#This Row],[تاريخ البوابة]]-TODAY(),"")</f>
        <v>70</v>
      </c>
      <c r="Q383" s="53" t="str">
        <f>IF(ISNUMBER(GateFacts[[#This Row],[تاريخ البوابة]]),TEXT(GateFacts[[#This Row],[تاريخ البوابة]],"yyyy-mm"),"بدون تاريخ")</f>
        <v>2026-12</v>
      </c>
      <c r="R383" s="53">
        <f ca="1">--OR(GateFacts[[#This Row],[الحالة]]="مكتمل",GateFacts[[#This Row],[الحالة]]="لا ينطبق")</f>
        <v>0</v>
      </c>
      <c r="S383" s="53">
        <f ca="1">_xlfn.LET(_xlpm.m,_xlfn.MINIFS(GateFacts[رقم البوابة],GateFacts[رقم المشروع],GateFacts[[#This Row],[رقم المشروع]],GateFacts[منجزة],0),IF(_xlpm.m=0,9,_xlpm.m))</f>
        <v>6</v>
      </c>
      <c r="T383" s="53">
        <f ca="1">--(GateFacts[[#This Row],[رقم البوابة]]=GateFacts[[#This Row],[البوابة الحالية للمشروع]])</f>
        <v>1</v>
      </c>
      <c r="U383" s="53">
        <f ca="1">IF(AND(GateFacts[[#This Row],[الحالة]]="مكتمل",COUNTIFS(GateFacts[رقم المشروع],GateFacts[[#This Row],[رقم المشروع]],GateFacts[رقم البوابة],"&lt;"&amp;GateFacts[[#This Row],[رقم البوابة]],GateFacts[منجزة],0)&gt;0),1,0)</f>
        <v>0</v>
      </c>
      <c r="V383" s="53" t="e">
        <f>SUBTOTAL(103,GateFacts[[#This Row],[م]])*OR(SelRegion="الكل",GateFacts[[#This Row],[المنطقة]]=SelRegion)</f>
        <v>#REF!</v>
      </c>
      <c r="W383" s="74" t="str" cm="1">
        <f t="array" ref="W383">IF(ISNUMBER(GateFacts[[#This Row],[صف المصدر]]),INDEX(Table15[],GateFacts[[#This Row],[صف المصدر]],16),"")</f>
        <v>الشمالي الغربي</v>
      </c>
    </row>
    <row r="384" spans="1:23" x14ac:dyDescent="0.4">
      <c r="A384" s="53" cm="1">
        <f t="array" ref="A384">ROW()-ROW(GateFacts[#Headers])</f>
        <v>383</v>
      </c>
      <c r="B384" s="53">
        <f>INT((GateFacts[[#This Row],[م]]-1)/8)+1</f>
        <v>48</v>
      </c>
      <c r="C384" s="53">
        <f>MOD(GateFacts[[#This Row],[م]]-1,8)+1</f>
        <v>7</v>
      </c>
      <c r="D384" s="53" cm="1">
        <f t="array" ref="D384">IFERROR(INDEX(_xlfn.ANCHORARRAY(Settings!$H$2),GateFacts[[#This Row],[رقم المشروع]]),"")</f>
        <v>400</v>
      </c>
      <c r="E384" s="53" t="str" cm="1">
        <f t="array" ref="E384">INDEX(Table15[],GateFacts[[#This Row],[صف المصدر]],14)&amp;""</f>
        <v>P883</v>
      </c>
      <c r="F384" s="53" t="str" cm="1">
        <f t="array" ref="F384">INDEX(Table15[],GateFacts[[#This Row],[صف المصدر]],15)&amp;""</f>
        <v>إحلال شبكات وخطوط مياه بمدينة ينبع</v>
      </c>
      <c r="G384" s="53" t="str" cm="1">
        <f t="array" ref="G384">INDEX(Table15[],GateFacts[[#This Row],[صف المصدر]],17)&amp;""</f>
        <v>المدينة المنورة</v>
      </c>
      <c r="H384" s="58">
        <f>N(INDEX(Table15[],GateFacts[[#This Row],[صف المصدر]],18))</f>
        <v>26810392.75</v>
      </c>
      <c r="I384" s="53" t="str" cm="1">
        <f t="array" ref="I384">_xlfn.LET(_xlpm.x,TRIM(INDEX(Table15[],GateFacts[[#This Row],[صف المصدر]],22)&amp;""),IF(_xlpm.x="","غير محدد",_xlpm.x))</f>
        <v>تحت التنفيذ</v>
      </c>
      <c r="J384" s="53" t="str">
        <f>"بوابة "&amp;GateFacts[[#This Row],[رقم البوابة]]</f>
        <v>بوابة 7</v>
      </c>
      <c r="K384" s="53" t="str" cm="1">
        <f t="array" ref="K384">INDEX(Settings!$E$2:$E$9,GateFacts[[#This Row],[رقم البوابة]])</f>
        <v>الاختبارات التشغيلية</v>
      </c>
      <c r="L384" s="53" t="str" cm="1">
        <f t="array" ref="L384">_xlfn.LET(_xlpm.c,INDEX(Table15[],GateFacts[[#This Row],[صف المصدر]],9-GateFacts[[#This Row],[رقم البوابة]]),IF(ISBLANK(_xlpm.c),"",_xlpm.c))</f>
        <v/>
      </c>
      <c r="M38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84" s="56" cm="1">
        <f t="array" ref="N384">_xlfn.LET(_xlpm.r,GateFacts[[#This Row],[صف المصدر]],_xlpm.g,GateFacts[[#This Row],[رقم البوابة]],_xlpm.pd,IF(AND(ISNUMBER(_xlpm.r),_xlpm.g&gt;=6,_xlpm.g&lt;=8),INDEX(Table15[],_xlpm.r,19+_xlpm.g),""),IF(ISNUMBER(_xlpm.pd),_xlpm.pd,""))</f>
        <v>46318</v>
      </c>
      <c r="O3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خلال أسبوعين</v>
      </c>
      <c r="P384" s="53">
        <f ca="1">IF(ISNUMBER(GateFacts[[#This Row],[تاريخ البوابة]]),GateFacts[[#This Row],[تاريخ البوابة]]-TODAY(),"")</f>
        <v>9</v>
      </c>
      <c r="Q384" s="53" t="str">
        <f>IF(ISNUMBER(GateFacts[[#This Row],[تاريخ البوابة]]),TEXT(GateFacts[[#This Row],[تاريخ البوابة]],"yyyy-mm"),"بدون تاريخ")</f>
        <v>2026-10</v>
      </c>
      <c r="R384" s="53">
        <f ca="1">--OR(GateFacts[[#This Row],[الحالة]]="مكتمل",GateFacts[[#This Row],[الحالة]]="لا ينطبق")</f>
        <v>0</v>
      </c>
      <c r="S384" s="53">
        <f ca="1">_xlfn.LET(_xlpm.m,_xlfn.MINIFS(GateFacts[رقم البوابة],GateFacts[رقم المشروع],GateFacts[[#This Row],[رقم المشروع]],GateFacts[منجزة],0),IF(_xlpm.m=0,9,_xlpm.m))</f>
        <v>6</v>
      </c>
      <c r="T384" s="53">
        <f ca="1">--(GateFacts[[#This Row],[رقم البوابة]]=GateFacts[[#This Row],[البوابة الحالية للمشروع]])</f>
        <v>0</v>
      </c>
      <c r="U384" s="53">
        <f ca="1">IF(AND(GateFacts[[#This Row],[الحالة]]="مكتمل",COUNTIFS(GateFacts[رقم المشروع],GateFacts[[#This Row],[رقم المشروع]],GateFacts[رقم البوابة],"&lt;"&amp;GateFacts[[#This Row],[رقم البوابة]],GateFacts[منجزة],0)&gt;0),1,0)</f>
        <v>0</v>
      </c>
      <c r="V384" s="53" t="e">
        <f>SUBTOTAL(103,GateFacts[[#This Row],[م]])*OR(SelRegion="الكل",GateFacts[[#This Row],[المنطقة]]=SelRegion)</f>
        <v>#REF!</v>
      </c>
      <c r="W384" s="74" t="str" cm="1">
        <f t="array" ref="W384">IF(ISNUMBER(GateFacts[[#This Row],[صف المصدر]]),INDEX(Table15[],GateFacts[[#This Row],[صف المصدر]],16),"")</f>
        <v>الشمالي الغربي</v>
      </c>
    </row>
    <row r="385" spans="1:23" x14ac:dyDescent="0.4">
      <c r="A385" s="53" cm="1">
        <f t="array" ref="A385">ROW()-ROW(GateFacts[#Headers])</f>
        <v>384</v>
      </c>
      <c r="B385" s="53">
        <f>INT((GateFacts[[#This Row],[م]]-1)/8)+1</f>
        <v>48</v>
      </c>
      <c r="C385" s="53">
        <f>MOD(GateFacts[[#This Row],[م]]-1,8)+1</f>
        <v>8</v>
      </c>
      <c r="D385" s="53" cm="1">
        <f t="array" ref="D385">IFERROR(INDEX(_xlfn.ANCHORARRAY(Settings!$H$2),GateFacts[[#This Row],[رقم المشروع]]),"")</f>
        <v>400</v>
      </c>
      <c r="E385" s="53" t="str" cm="1">
        <f t="array" ref="E385">INDEX(Table15[],GateFacts[[#This Row],[صف المصدر]],14)&amp;""</f>
        <v>P883</v>
      </c>
      <c r="F385" s="53" t="str" cm="1">
        <f t="array" ref="F385">INDEX(Table15[],GateFacts[[#This Row],[صف المصدر]],15)&amp;""</f>
        <v>إحلال شبكات وخطوط مياه بمدينة ينبع</v>
      </c>
      <c r="G385" s="53" t="str" cm="1">
        <f t="array" ref="G385">INDEX(Table15[],GateFacts[[#This Row],[صف المصدر]],17)&amp;""</f>
        <v>المدينة المنورة</v>
      </c>
      <c r="H385" s="58">
        <f>N(INDEX(Table15[],GateFacts[[#This Row],[صف المصدر]],18))</f>
        <v>26810392.75</v>
      </c>
      <c r="I385" s="53" t="str" cm="1">
        <f t="array" ref="I385">_xlfn.LET(_xlpm.x,TRIM(INDEX(Table15[],GateFacts[[#This Row],[صف المصدر]],22)&amp;""),IF(_xlpm.x="","غير محدد",_xlpm.x))</f>
        <v>تحت التنفيذ</v>
      </c>
      <c r="J385" s="53" t="str">
        <f>"بوابة "&amp;GateFacts[[#This Row],[رقم البوابة]]</f>
        <v>بوابة 8</v>
      </c>
      <c r="K385" s="53" t="str" cm="1">
        <f t="array" ref="K385">INDEX(Settings!$E$2:$E$9,GateFacts[[#This Row],[رقم البوابة]])</f>
        <v>التسليم و الاغلاق</v>
      </c>
      <c r="L385" s="53" t="str" cm="1">
        <f t="array" ref="L385">_xlfn.LET(_xlpm.c,INDEX(Table15[],GateFacts[[#This Row],[صف المصدر]],9-GateFacts[[#This Row],[رقم البوابة]]),IF(ISBLANK(_xlpm.c),"",_xlpm.c))</f>
        <v/>
      </c>
      <c r="M38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85" s="56" cm="1">
        <f t="array" ref="N385">_xlfn.LET(_xlpm.r,GateFacts[[#This Row],[صف المصدر]],_xlpm.g,GateFacts[[#This Row],[رقم البوابة]],_xlpm.pd,IF(AND(ISNUMBER(_xlpm.r),_xlpm.g&gt;=6,_xlpm.g&lt;=8),INDEX(Table15[],_xlpm.r,19+_xlpm.g),""),IF(ISNUMBER(_xlpm.pd),_xlpm.pd,""))</f>
        <v>47110</v>
      </c>
      <c r="O3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85" s="53">
        <f ca="1">IF(ISNUMBER(GateFacts[[#This Row],[تاريخ البوابة]]),GateFacts[[#This Row],[تاريخ البوابة]]-TODAY(),"")</f>
        <v>801</v>
      </c>
      <c r="Q385" s="53" t="str">
        <f>IF(ISNUMBER(GateFacts[[#This Row],[تاريخ البوابة]]),TEXT(GateFacts[[#This Row],[تاريخ البوابة]],"yyyy-mm"),"بدون تاريخ")</f>
        <v>2028-12</v>
      </c>
      <c r="R385" s="53">
        <f ca="1">--OR(GateFacts[[#This Row],[الحالة]]="مكتمل",GateFacts[[#This Row],[الحالة]]="لا ينطبق")</f>
        <v>0</v>
      </c>
      <c r="S385" s="53">
        <f ca="1">_xlfn.LET(_xlpm.m,_xlfn.MINIFS(GateFacts[رقم البوابة],GateFacts[رقم المشروع],GateFacts[[#This Row],[رقم المشروع]],GateFacts[منجزة],0),IF(_xlpm.m=0,9,_xlpm.m))</f>
        <v>6</v>
      </c>
      <c r="T385" s="53">
        <f ca="1">--(GateFacts[[#This Row],[رقم البوابة]]=GateFacts[[#This Row],[البوابة الحالية للمشروع]])</f>
        <v>0</v>
      </c>
      <c r="U385" s="53">
        <f ca="1">IF(AND(GateFacts[[#This Row],[الحالة]]="مكتمل",COUNTIFS(GateFacts[رقم المشروع],GateFacts[[#This Row],[رقم المشروع]],GateFacts[رقم البوابة],"&lt;"&amp;GateFacts[[#This Row],[رقم البوابة]],GateFacts[منجزة],0)&gt;0),1,0)</f>
        <v>0</v>
      </c>
      <c r="V385" s="53" t="e">
        <f>SUBTOTAL(103,GateFacts[[#This Row],[م]])*OR(SelRegion="الكل",GateFacts[[#This Row],[المنطقة]]=SelRegion)</f>
        <v>#REF!</v>
      </c>
      <c r="W385" s="74" t="str" cm="1">
        <f t="array" ref="W385">IF(ISNUMBER(GateFacts[[#This Row],[صف المصدر]]),INDEX(Table15[],GateFacts[[#This Row],[صف المصدر]],16),"")</f>
        <v>الشمالي الغربي</v>
      </c>
    </row>
    <row r="386" spans="1:23" x14ac:dyDescent="0.4">
      <c r="A386" s="53" cm="1">
        <f t="array" ref="A386">ROW()-ROW(GateFacts[#Headers])</f>
        <v>385</v>
      </c>
      <c r="B386" s="53">
        <f>INT((GateFacts[[#This Row],[م]]-1)/8)+1</f>
        <v>49</v>
      </c>
      <c r="C386" s="53">
        <f>MOD(GateFacts[[#This Row],[م]]-1,8)+1</f>
        <v>1</v>
      </c>
      <c r="D386" s="53" cm="1">
        <f t="array" ref="D386">IFERROR(INDEX(_xlfn.ANCHORARRAY(Settings!$H$2),GateFacts[[#This Row],[رقم المشروع]]),"")</f>
        <v>435</v>
      </c>
      <c r="E386" s="53" t="str" cm="1">
        <f t="array" ref="E386">INDEX(Table15[],GateFacts[[#This Row],[صف المصدر]],14)&amp;""</f>
        <v>P854</v>
      </c>
      <c r="F386" s="53" t="str" cm="1">
        <f t="array" ref="F386">INDEX(Table15[],GateFacts[[#This Row],[صف المصدر]],15)&amp;""</f>
        <v>تنفيذ شبكات الصرف الصحي بمحافظة ينبع</v>
      </c>
      <c r="G386" s="53" t="str" cm="1">
        <f t="array" ref="G386">INDEX(Table15[],GateFacts[[#This Row],[صف المصدر]],17)&amp;""</f>
        <v>المدينة المنورة</v>
      </c>
      <c r="H386" s="58">
        <f>N(INDEX(Table15[],GateFacts[[#This Row],[صف المصدر]],18))</f>
        <v>22679520.300000001</v>
      </c>
      <c r="I386" s="53" t="str" cm="1">
        <f t="array" ref="I386">_xlfn.LET(_xlpm.x,TRIM(INDEX(Table15[],GateFacts[[#This Row],[صف المصدر]],22)&amp;""),IF(_xlpm.x="","غير محدد",_xlpm.x))</f>
        <v>تحت التنفيذ</v>
      </c>
      <c r="J386" s="53" t="str">
        <f>"بوابة "&amp;GateFacts[[#This Row],[رقم البوابة]]</f>
        <v>بوابة 1</v>
      </c>
      <c r="K386" s="53" t="str" cm="1">
        <f t="array" ref="K386">INDEX(Settings!$E$2:$E$9,GateFacts[[#This Row],[رقم البوابة]])</f>
        <v>تخطيط استراتيجي</v>
      </c>
      <c r="L386" s="53" t="str" cm="1">
        <f t="array" ref="L386">_xlfn.LET(_xlpm.c,INDEX(Table15[],GateFacts[[#This Row],[صف المصدر]],9-GateFacts[[#This Row],[رقم البوابة]]),IF(ISBLANK(_xlpm.c),"",_xlpm.c))</f>
        <v>مكتمل</v>
      </c>
      <c r="M3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86" s="56" t="str" cm="1">
        <f t="array" ref="N386">_xlfn.LET(_xlpm.r,GateFacts[[#This Row],[صف المصدر]],_xlpm.g,GateFacts[[#This Row],[رقم البوابة]],_xlpm.pd,IF(AND(ISNUMBER(_xlpm.r),_xlpm.g&gt;=6,_xlpm.g&lt;=8),INDEX(Table15[],_xlpm.r,19+_xlpm.g),""),IF(ISNUMBER(_xlpm.pd),_xlpm.pd,""))</f>
        <v/>
      </c>
      <c r="O3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86" s="53" t="str">
        <f ca="1">IF(ISNUMBER(GateFacts[[#This Row],[تاريخ البوابة]]),GateFacts[[#This Row],[تاريخ البوابة]]-TODAY(),"")</f>
        <v/>
      </c>
      <c r="Q386" s="53" t="str">
        <f>IF(ISNUMBER(GateFacts[[#This Row],[تاريخ البوابة]]),TEXT(GateFacts[[#This Row],[تاريخ البوابة]],"yyyy-mm"),"بدون تاريخ")</f>
        <v>بدون تاريخ</v>
      </c>
      <c r="R386" s="53">
        <f ca="1">--OR(GateFacts[[#This Row],[الحالة]]="مكتمل",GateFacts[[#This Row],[الحالة]]="لا ينطبق")</f>
        <v>1</v>
      </c>
      <c r="S386" s="53">
        <f ca="1">_xlfn.LET(_xlpm.m,_xlfn.MINIFS(GateFacts[رقم البوابة],GateFacts[رقم المشروع],GateFacts[[#This Row],[رقم المشروع]],GateFacts[منجزة],0),IF(_xlpm.m=0,9,_xlpm.m))</f>
        <v>6</v>
      </c>
      <c r="T386" s="53">
        <f ca="1">--(GateFacts[[#This Row],[رقم البوابة]]=GateFacts[[#This Row],[البوابة الحالية للمشروع]])</f>
        <v>0</v>
      </c>
      <c r="U386" s="53">
        <f ca="1">IF(AND(GateFacts[[#This Row],[الحالة]]="مكتمل",COUNTIFS(GateFacts[رقم المشروع],GateFacts[[#This Row],[رقم المشروع]],GateFacts[رقم البوابة],"&lt;"&amp;GateFacts[[#This Row],[رقم البوابة]],GateFacts[منجزة],0)&gt;0),1,0)</f>
        <v>0</v>
      </c>
      <c r="V386" s="53" t="e">
        <f>SUBTOTAL(103,GateFacts[[#This Row],[م]])*OR(SelRegion="الكل",GateFacts[[#This Row],[المنطقة]]=SelRegion)</f>
        <v>#REF!</v>
      </c>
      <c r="W386" s="74" t="str" cm="1">
        <f t="array" ref="W386">IF(ISNUMBER(GateFacts[[#This Row],[صف المصدر]]),INDEX(Table15[],GateFacts[[#This Row],[صف المصدر]],16),"")</f>
        <v>الشمالي الغربي</v>
      </c>
    </row>
    <row r="387" spans="1:23" x14ac:dyDescent="0.4">
      <c r="A387" s="53" cm="1">
        <f t="array" ref="A387">ROW()-ROW(GateFacts[#Headers])</f>
        <v>386</v>
      </c>
      <c r="B387" s="53">
        <f>INT((GateFacts[[#This Row],[م]]-1)/8)+1</f>
        <v>49</v>
      </c>
      <c r="C387" s="53">
        <f>MOD(GateFacts[[#This Row],[م]]-1,8)+1</f>
        <v>2</v>
      </c>
      <c r="D387" s="53" cm="1">
        <f t="array" ref="D387">IFERROR(INDEX(_xlfn.ANCHORARRAY(Settings!$H$2),GateFacts[[#This Row],[رقم المشروع]]),"")</f>
        <v>435</v>
      </c>
      <c r="E387" s="53" t="str" cm="1">
        <f t="array" ref="E387">INDEX(Table15[],GateFacts[[#This Row],[صف المصدر]],14)&amp;""</f>
        <v>P854</v>
      </c>
      <c r="F387" s="53" t="str" cm="1">
        <f t="array" ref="F387">INDEX(Table15[],GateFacts[[#This Row],[صف المصدر]],15)&amp;""</f>
        <v>تنفيذ شبكات الصرف الصحي بمحافظة ينبع</v>
      </c>
      <c r="G387" s="53" t="str" cm="1">
        <f t="array" ref="G387">INDEX(Table15[],GateFacts[[#This Row],[صف المصدر]],17)&amp;""</f>
        <v>المدينة المنورة</v>
      </c>
      <c r="H387" s="58">
        <f>N(INDEX(Table15[],GateFacts[[#This Row],[صف المصدر]],18))</f>
        <v>22679520.300000001</v>
      </c>
      <c r="I387" s="53" t="str" cm="1">
        <f t="array" ref="I387">_xlfn.LET(_xlpm.x,TRIM(INDEX(Table15[],GateFacts[[#This Row],[صف المصدر]],22)&amp;""),IF(_xlpm.x="","غير محدد",_xlpm.x))</f>
        <v>تحت التنفيذ</v>
      </c>
      <c r="J387" s="53" t="str">
        <f>"بوابة "&amp;GateFacts[[#This Row],[رقم البوابة]]</f>
        <v>بوابة 2</v>
      </c>
      <c r="K387" s="53" t="str" cm="1">
        <f t="array" ref="K387">INDEX(Settings!$E$2:$E$9,GateFacts[[#This Row],[رقم البوابة]])</f>
        <v>التخطيط الاولي</v>
      </c>
      <c r="L387" s="53" t="str" cm="1">
        <f t="array" ref="L387">_xlfn.LET(_xlpm.c,INDEX(Table15[],GateFacts[[#This Row],[صف المصدر]],9-GateFacts[[#This Row],[رقم البوابة]]),IF(ISBLANK(_xlpm.c),"",_xlpm.c))</f>
        <v>مكتمل</v>
      </c>
      <c r="M38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87" s="56" t="str" cm="1">
        <f t="array" ref="N387">_xlfn.LET(_xlpm.r,GateFacts[[#This Row],[صف المصدر]],_xlpm.g,GateFacts[[#This Row],[رقم البوابة]],_xlpm.pd,IF(AND(ISNUMBER(_xlpm.r),_xlpm.g&gt;=6,_xlpm.g&lt;=8),INDEX(Table15[],_xlpm.r,19+_xlpm.g),""),IF(ISNUMBER(_xlpm.pd),_xlpm.pd,""))</f>
        <v/>
      </c>
      <c r="O3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87" s="53" t="str">
        <f ca="1">IF(ISNUMBER(GateFacts[[#This Row],[تاريخ البوابة]]),GateFacts[[#This Row],[تاريخ البوابة]]-TODAY(),"")</f>
        <v/>
      </c>
      <c r="Q387" s="53" t="str">
        <f>IF(ISNUMBER(GateFacts[[#This Row],[تاريخ البوابة]]),TEXT(GateFacts[[#This Row],[تاريخ البوابة]],"yyyy-mm"),"بدون تاريخ")</f>
        <v>بدون تاريخ</v>
      </c>
      <c r="R387" s="53">
        <f ca="1">--OR(GateFacts[[#This Row],[الحالة]]="مكتمل",GateFacts[[#This Row],[الحالة]]="لا ينطبق")</f>
        <v>1</v>
      </c>
      <c r="S387" s="53">
        <f ca="1">_xlfn.LET(_xlpm.m,_xlfn.MINIFS(GateFacts[رقم البوابة],GateFacts[رقم المشروع],GateFacts[[#This Row],[رقم المشروع]],GateFacts[منجزة],0),IF(_xlpm.m=0,9,_xlpm.m))</f>
        <v>6</v>
      </c>
      <c r="T387" s="53">
        <f ca="1">--(GateFacts[[#This Row],[رقم البوابة]]=GateFacts[[#This Row],[البوابة الحالية للمشروع]])</f>
        <v>0</v>
      </c>
      <c r="U387" s="53">
        <f ca="1">IF(AND(GateFacts[[#This Row],[الحالة]]="مكتمل",COUNTIFS(GateFacts[رقم المشروع],GateFacts[[#This Row],[رقم المشروع]],GateFacts[رقم البوابة],"&lt;"&amp;GateFacts[[#This Row],[رقم البوابة]],GateFacts[منجزة],0)&gt;0),1,0)</f>
        <v>0</v>
      </c>
      <c r="V387" s="53" t="e">
        <f>SUBTOTAL(103,GateFacts[[#This Row],[م]])*OR(SelRegion="الكل",GateFacts[[#This Row],[المنطقة]]=SelRegion)</f>
        <v>#REF!</v>
      </c>
      <c r="W387" s="74" t="str" cm="1">
        <f t="array" ref="W387">IF(ISNUMBER(GateFacts[[#This Row],[صف المصدر]]),INDEX(Table15[],GateFacts[[#This Row],[صف المصدر]],16),"")</f>
        <v>الشمالي الغربي</v>
      </c>
    </row>
    <row r="388" spans="1:23" x14ac:dyDescent="0.4">
      <c r="A388" s="53" cm="1">
        <f t="array" ref="A388">ROW()-ROW(GateFacts[#Headers])</f>
        <v>387</v>
      </c>
      <c r="B388" s="53">
        <f>INT((GateFacts[[#This Row],[م]]-1)/8)+1</f>
        <v>49</v>
      </c>
      <c r="C388" s="53">
        <f>MOD(GateFacts[[#This Row],[م]]-1,8)+1</f>
        <v>3</v>
      </c>
      <c r="D388" s="53" cm="1">
        <f t="array" ref="D388">IFERROR(INDEX(_xlfn.ANCHORARRAY(Settings!$H$2),GateFacts[[#This Row],[رقم المشروع]]),"")</f>
        <v>435</v>
      </c>
      <c r="E388" s="53" t="str" cm="1">
        <f t="array" ref="E388">INDEX(Table15[],GateFacts[[#This Row],[صف المصدر]],14)&amp;""</f>
        <v>P854</v>
      </c>
      <c r="F388" s="53" t="str" cm="1">
        <f t="array" ref="F388">INDEX(Table15[],GateFacts[[#This Row],[صف المصدر]],15)&amp;""</f>
        <v>تنفيذ شبكات الصرف الصحي بمحافظة ينبع</v>
      </c>
      <c r="G388" s="53" t="str" cm="1">
        <f t="array" ref="G388">INDEX(Table15[],GateFacts[[#This Row],[صف المصدر]],17)&amp;""</f>
        <v>المدينة المنورة</v>
      </c>
      <c r="H388" s="58">
        <f>N(INDEX(Table15[],GateFacts[[#This Row],[صف المصدر]],18))</f>
        <v>22679520.300000001</v>
      </c>
      <c r="I388" s="53" t="str" cm="1">
        <f t="array" ref="I388">_xlfn.LET(_xlpm.x,TRIM(INDEX(Table15[],GateFacts[[#This Row],[صف المصدر]],22)&amp;""),IF(_xlpm.x="","غير محدد",_xlpm.x))</f>
        <v>تحت التنفيذ</v>
      </c>
      <c r="J388" s="53" t="str">
        <f>"بوابة "&amp;GateFacts[[#This Row],[رقم البوابة]]</f>
        <v>بوابة 3</v>
      </c>
      <c r="K388" s="53" t="str" cm="1">
        <f t="array" ref="K388">INDEX(Settings!$E$2:$E$9,GateFacts[[#This Row],[رقم البوابة]])</f>
        <v>الطرح للتصميم</v>
      </c>
      <c r="L388" s="53" t="str" cm="1">
        <f t="array" ref="L388">_xlfn.LET(_xlpm.c,INDEX(Table15[],GateFacts[[#This Row],[صف المصدر]],9-GateFacts[[#This Row],[رقم البوابة]]),IF(ISBLANK(_xlpm.c),"",_xlpm.c))</f>
        <v>لا ينطبق</v>
      </c>
      <c r="M38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88" s="56" t="str" cm="1">
        <f t="array" ref="N388">_xlfn.LET(_xlpm.r,GateFacts[[#This Row],[صف المصدر]],_xlpm.g,GateFacts[[#This Row],[رقم البوابة]],_xlpm.pd,IF(AND(ISNUMBER(_xlpm.r),_xlpm.g&gt;=6,_xlpm.g&lt;=8),INDEX(Table15[],_xlpm.r,19+_xlpm.g),""),IF(ISNUMBER(_xlpm.pd),_xlpm.pd,""))</f>
        <v/>
      </c>
      <c r="O3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88" s="53" t="str">
        <f ca="1">IF(ISNUMBER(GateFacts[[#This Row],[تاريخ البوابة]]),GateFacts[[#This Row],[تاريخ البوابة]]-TODAY(),"")</f>
        <v/>
      </c>
      <c r="Q388" s="53" t="str">
        <f>IF(ISNUMBER(GateFacts[[#This Row],[تاريخ البوابة]]),TEXT(GateFacts[[#This Row],[تاريخ البوابة]],"yyyy-mm"),"بدون تاريخ")</f>
        <v>بدون تاريخ</v>
      </c>
      <c r="R388" s="53">
        <f ca="1">--OR(GateFacts[[#This Row],[الحالة]]="مكتمل",GateFacts[[#This Row],[الحالة]]="لا ينطبق")</f>
        <v>1</v>
      </c>
      <c r="S388" s="53">
        <f ca="1">_xlfn.LET(_xlpm.m,_xlfn.MINIFS(GateFacts[رقم البوابة],GateFacts[رقم المشروع],GateFacts[[#This Row],[رقم المشروع]],GateFacts[منجزة],0),IF(_xlpm.m=0,9,_xlpm.m))</f>
        <v>6</v>
      </c>
      <c r="T388" s="53">
        <f ca="1">--(GateFacts[[#This Row],[رقم البوابة]]=GateFacts[[#This Row],[البوابة الحالية للمشروع]])</f>
        <v>0</v>
      </c>
      <c r="U388" s="53">
        <f ca="1">IF(AND(GateFacts[[#This Row],[الحالة]]="مكتمل",COUNTIFS(GateFacts[رقم المشروع],GateFacts[[#This Row],[رقم المشروع]],GateFacts[رقم البوابة],"&lt;"&amp;GateFacts[[#This Row],[رقم البوابة]],GateFacts[منجزة],0)&gt;0),1,0)</f>
        <v>0</v>
      </c>
      <c r="V388" s="53" t="e">
        <f>SUBTOTAL(103,GateFacts[[#This Row],[م]])*OR(SelRegion="الكل",GateFacts[[#This Row],[المنطقة]]=SelRegion)</f>
        <v>#REF!</v>
      </c>
      <c r="W388" s="74" t="str" cm="1">
        <f t="array" ref="W388">IF(ISNUMBER(GateFacts[[#This Row],[صف المصدر]]),INDEX(Table15[],GateFacts[[#This Row],[صف المصدر]],16),"")</f>
        <v>الشمالي الغربي</v>
      </c>
    </row>
    <row r="389" spans="1:23" x14ac:dyDescent="0.4">
      <c r="A389" s="53" cm="1">
        <f t="array" ref="A389">ROW()-ROW(GateFacts[#Headers])</f>
        <v>388</v>
      </c>
      <c r="B389" s="53">
        <f>INT((GateFacts[[#This Row],[م]]-1)/8)+1</f>
        <v>49</v>
      </c>
      <c r="C389" s="53">
        <f>MOD(GateFacts[[#This Row],[م]]-1,8)+1</f>
        <v>4</v>
      </c>
      <c r="D389" s="53" cm="1">
        <f t="array" ref="D389">IFERROR(INDEX(_xlfn.ANCHORARRAY(Settings!$H$2),GateFacts[[#This Row],[رقم المشروع]]),"")</f>
        <v>435</v>
      </c>
      <c r="E389" s="53" t="str" cm="1">
        <f t="array" ref="E389">INDEX(Table15[],GateFacts[[#This Row],[صف المصدر]],14)&amp;""</f>
        <v>P854</v>
      </c>
      <c r="F389" s="53" t="str" cm="1">
        <f t="array" ref="F389">INDEX(Table15[],GateFacts[[#This Row],[صف المصدر]],15)&amp;""</f>
        <v>تنفيذ شبكات الصرف الصحي بمحافظة ينبع</v>
      </c>
      <c r="G389" s="53" t="str" cm="1">
        <f t="array" ref="G389">INDEX(Table15[],GateFacts[[#This Row],[صف المصدر]],17)&amp;""</f>
        <v>المدينة المنورة</v>
      </c>
      <c r="H389" s="58">
        <f>N(INDEX(Table15[],GateFacts[[#This Row],[صف المصدر]],18))</f>
        <v>22679520.300000001</v>
      </c>
      <c r="I389" s="53" t="str" cm="1">
        <f t="array" ref="I389">_xlfn.LET(_xlpm.x,TRIM(INDEX(Table15[],GateFacts[[#This Row],[صف المصدر]],22)&amp;""),IF(_xlpm.x="","غير محدد",_xlpm.x))</f>
        <v>تحت التنفيذ</v>
      </c>
      <c r="J389" s="53" t="str">
        <f>"بوابة "&amp;GateFacts[[#This Row],[رقم البوابة]]</f>
        <v>بوابة 4</v>
      </c>
      <c r="K389" s="53" t="str" cm="1">
        <f t="array" ref="K389">INDEX(Settings!$E$2:$E$9,GateFacts[[#This Row],[رقم البوابة]])</f>
        <v>التصميم</v>
      </c>
      <c r="L389" s="53" t="str" cm="1">
        <f t="array" ref="L389">_xlfn.LET(_xlpm.c,INDEX(Table15[],GateFacts[[#This Row],[صف المصدر]],9-GateFacts[[#This Row],[رقم البوابة]]),IF(ISBLANK(_xlpm.c),"",_xlpm.c))</f>
        <v>لا ينطبق</v>
      </c>
      <c r="M38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389" s="56" t="str" cm="1">
        <f t="array" ref="N389">_xlfn.LET(_xlpm.r,GateFacts[[#This Row],[صف المصدر]],_xlpm.g,GateFacts[[#This Row],[رقم البوابة]],_xlpm.pd,IF(AND(ISNUMBER(_xlpm.r),_xlpm.g&gt;=6,_xlpm.g&lt;=8),INDEX(Table15[],_xlpm.r,19+_xlpm.g),""),IF(ISNUMBER(_xlpm.pd),_xlpm.pd,""))</f>
        <v/>
      </c>
      <c r="O3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389" s="53" t="str">
        <f ca="1">IF(ISNUMBER(GateFacts[[#This Row],[تاريخ البوابة]]),GateFacts[[#This Row],[تاريخ البوابة]]-TODAY(),"")</f>
        <v/>
      </c>
      <c r="Q389" s="53" t="str">
        <f>IF(ISNUMBER(GateFacts[[#This Row],[تاريخ البوابة]]),TEXT(GateFacts[[#This Row],[تاريخ البوابة]],"yyyy-mm"),"بدون تاريخ")</f>
        <v>بدون تاريخ</v>
      </c>
      <c r="R389" s="53">
        <f ca="1">--OR(GateFacts[[#This Row],[الحالة]]="مكتمل",GateFacts[[#This Row],[الحالة]]="لا ينطبق")</f>
        <v>1</v>
      </c>
      <c r="S389" s="53">
        <f ca="1">_xlfn.LET(_xlpm.m,_xlfn.MINIFS(GateFacts[رقم البوابة],GateFacts[رقم المشروع],GateFacts[[#This Row],[رقم المشروع]],GateFacts[منجزة],0),IF(_xlpm.m=0,9,_xlpm.m))</f>
        <v>6</v>
      </c>
      <c r="T389" s="53">
        <f ca="1">--(GateFacts[[#This Row],[رقم البوابة]]=GateFacts[[#This Row],[البوابة الحالية للمشروع]])</f>
        <v>0</v>
      </c>
      <c r="U389" s="53">
        <f ca="1">IF(AND(GateFacts[[#This Row],[الحالة]]="مكتمل",COUNTIFS(GateFacts[رقم المشروع],GateFacts[[#This Row],[رقم المشروع]],GateFacts[رقم البوابة],"&lt;"&amp;GateFacts[[#This Row],[رقم البوابة]],GateFacts[منجزة],0)&gt;0),1,0)</f>
        <v>0</v>
      </c>
      <c r="V389" s="53" t="e">
        <f>SUBTOTAL(103,GateFacts[[#This Row],[م]])*OR(SelRegion="الكل",GateFacts[[#This Row],[المنطقة]]=SelRegion)</f>
        <v>#REF!</v>
      </c>
      <c r="W389" s="74" t="str" cm="1">
        <f t="array" ref="W389">IF(ISNUMBER(GateFacts[[#This Row],[صف المصدر]]),INDEX(Table15[],GateFacts[[#This Row],[صف المصدر]],16),"")</f>
        <v>الشمالي الغربي</v>
      </c>
    </row>
    <row r="390" spans="1:23" x14ac:dyDescent="0.4">
      <c r="A390" s="53" cm="1">
        <f t="array" ref="A390">ROW()-ROW(GateFacts[#Headers])</f>
        <v>389</v>
      </c>
      <c r="B390" s="53">
        <f>INT((GateFacts[[#This Row],[م]]-1)/8)+1</f>
        <v>49</v>
      </c>
      <c r="C390" s="53">
        <f>MOD(GateFacts[[#This Row],[م]]-1,8)+1</f>
        <v>5</v>
      </c>
      <c r="D390" s="53" cm="1">
        <f t="array" ref="D390">IFERROR(INDEX(_xlfn.ANCHORARRAY(Settings!$H$2),GateFacts[[#This Row],[رقم المشروع]]),"")</f>
        <v>435</v>
      </c>
      <c r="E390" s="53" t="str" cm="1">
        <f t="array" ref="E390">INDEX(Table15[],GateFacts[[#This Row],[صف المصدر]],14)&amp;""</f>
        <v>P854</v>
      </c>
      <c r="F390" s="53" t="str" cm="1">
        <f t="array" ref="F390">INDEX(Table15[],GateFacts[[#This Row],[صف المصدر]],15)&amp;""</f>
        <v>تنفيذ شبكات الصرف الصحي بمحافظة ينبع</v>
      </c>
      <c r="G390" s="53" t="str" cm="1">
        <f t="array" ref="G390">INDEX(Table15[],GateFacts[[#This Row],[صف المصدر]],17)&amp;""</f>
        <v>المدينة المنورة</v>
      </c>
      <c r="H390" s="58">
        <f>N(INDEX(Table15[],GateFacts[[#This Row],[صف المصدر]],18))</f>
        <v>22679520.300000001</v>
      </c>
      <c r="I390" s="53" t="str" cm="1">
        <f t="array" ref="I390">_xlfn.LET(_xlpm.x,TRIM(INDEX(Table15[],GateFacts[[#This Row],[صف المصدر]],22)&amp;""),IF(_xlpm.x="","غير محدد",_xlpm.x))</f>
        <v>تحت التنفيذ</v>
      </c>
      <c r="J390" s="53" t="str">
        <f>"بوابة "&amp;GateFacts[[#This Row],[رقم البوابة]]</f>
        <v>بوابة 5</v>
      </c>
      <c r="K390" s="53" t="str" cm="1">
        <f t="array" ref="K390">INDEX(Settings!$E$2:$E$9,GateFacts[[#This Row],[رقم البوابة]])</f>
        <v>الطرح للتنفيذ</v>
      </c>
      <c r="L390" s="53" t="str" cm="1">
        <f t="array" ref="L390">_xlfn.LET(_xlpm.c,INDEX(Table15[],GateFacts[[#This Row],[صف المصدر]],9-GateFacts[[#This Row],[رقم البوابة]]),IF(ISBLANK(_xlpm.c),"",_xlpm.c))</f>
        <v>مكتمل</v>
      </c>
      <c r="M3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390" s="56" t="str" cm="1">
        <f t="array" ref="N390">_xlfn.LET(_xlpm.r,GateFacts[[#This Row],[صف المصدر]],_xlpm.g,GateFacts[[#This Row],[رقم البوابة]],_xlpm.pd,IF(AND(ISNUMBER(_xlpm.r),_xlpm.g&gt;=6,_xlpm.g&lt;=8),INDEX(Table15[],_xlpm.r,19+_xlpm.g),""),IF(ISNUMBER(_xlpm.pd),_xlpm.pd,""))</f>
        <v/>
      </c>
      <c r="O3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390" s="53" t="str">
        <f ca="1">IF(ISNUMBER(GateFacts[[#This Row],[تاريخ البوابة]]),GateFacts[[#This Row],[تاريخ البوابة]]-TODAY(),"")</f>
        <v/>
      </c>
      <c r="Q390" s="53" t="str">
        <f>IF(ISNUMBER(GateFacts[[#This Row],[تاريخ البوابة]]),TEXT(GateFacts[[#This Row],[تاريخ البوابة]],"yyyy-mm"),"بدون تاريخ")</f>
        <v>بدون تاريخ</v>
      </c>
      <c r="R390" s="53">
        <f ca="1">--OR(GateFacts[[#This Row],[الحالة]]="مكتمل",GateFacts[[#This Row],[الحالة]]="لا ينطبق")</f>
        <v>1</v>
      </c>
      <c r="S390" s="53">
        <f ca="1">_xlfn.LET(_xlpm.m,_xlfn.MINIFS(GateFacts[رقم البوابة],GateFacts[رقم المشروع],GateFacts[[#This Row],[رقم المشروع]],GateFacts[منجزة],0),IF(_xlpm.m=0,9,_xlpm.m))</f>
        <v>6</v>
      </c>
      <c r="T390" s="53">
        <f ca="1">--(GateFacts[[#This Row],[رقم البوابة]]=GateFacts[[#This Row],[البوابة الحالية للمشروع]])</f>
        <v>0</v>
      </c>
      <c r="U390" s="53">
        <f ca="1">IF(AND(GateFacts[[#This Row],[الحالة]]="مكتمل",COUNTIFS(GateFacts[رقم المشروع],GateFacts[[#This Row],[رقم المشروع]],GateFacts[رقم البوابة],"&lt;"&amp;GateFacts[[#This Row],[رقم البوابة]],GateFacts[منجزة],0)&gt;0),1,0)</f>
        <v>0</v>
      </c>
      <c r="V390" s="53" t="e">
        <f>SUBTOTAL(103,GateFacts[[#This Row],[م]])*OR(SelRegion="الكل",GateFacts[[#This Row],[المنطقة]]=SelRegion)</f>
        <v>#REF!</v>
      </c>
      <c r="W390" s="74" t="str" cm="1">
        <f t="array" ref="W390">IF(ISNUMBER(GateFacts[[#This Row],[صف المصدر]]),INDEX(Table15[],GateFacts[[#This Row],[صف المصدر]],16),"")</f>
        <v>الشمالي الغربي</v>
      </c>
    </row>
    <row r="391" spans="1:23" x14ac:dyDescent="0.4">
      <c r="A391" s="53" cm="1">
        <f t="array" ref="A391">ROW()-ROW(GateFacts[#Headers])</f>
        <v>390</v>
      </c>
      <c r="B391" s="53">
        <f>INT((GateFacts[[#This Row],[م]]-1)/8)+1</f>
        <v>49</v>
      </c>
      <c r="C391" s="53">
        <f>MOD(GateFacts[[#This Row],[م]]-1,8)+1</f>
        <v>6</v>
      </c>
      <c r="D391" s="53" cm="1">
        <f t="array" ref="D391">IFERROR(INDEX(_xlfn.ANCHORARRAY(Settings!$H$2),GateFacts[[#This Row],[رقم المشروع]]),"")</f>
        <v>435</v>
      </c>
      <c r="E391" s="53" t="str" cm="1">
        <f t="array" ref="E391">INDEX(Table15[],GateFacts[[#This Row],[صف المصدر]],14)&amp;""</f>
        <v>P854</v>
      </c>
      <c r="F391" s="53" t="str" cm="1">
        <f t="array" ref="F391">INDEX(Table15[],GateFacts[[#This Row],[صف المصدر]],15)&amp;""</f>
        <v>تنفيذ شبكات الصرف الصحي بمحافظة ينبع</v>
      </c>
      <c r="G391" s="53" t="str" cm="1">
        <f t="array" ref="G391">INDEX(Table15[],GateFacts[[#This Row],[صف المصدر]],17)&amp;""</f>
        <v>المدينة المنورة</v>
      </c>
      <c r="H391" s="58">
        <f>N(INDEX(Table15[],GateFacts[[#This Row],[صف المصدر]],18))</f>
        <v>22679520.300000001</v>
      </c>
      <c r="I391" s="53" t="str" cm="1">
        <f t="array" ref="I391">_xlfn.LET(_xlpm.x,TRIM(INDEX(Table15[],GateFacts[[#This Row],[صف المصدر]],22)&amp;""),IF(_xlpm.x="","غير محدد",_xlpm.x))</f>
        <v>تحت التنفيذ</v>
      </c>
      <c r="J391" s="53" t="str">
        <f>"بوابة "&amp;GateFacts[[#This Row],[رقم البوابة]]</f>
        <v>بوابة 6</v>
      </c>
      <c r="K391" s="53" t="str" cm="1">
        <f t="array" ref="K391">INDEX(Settings!$E$2:$E$9,GateFacts[[#This Row],[رقم البوابة]])</f>
        <v>التنفيذ</v>
      </c>
      <c r="L391" s="53" t="str" cm="1">
        <f t="array" ref="L391">_xlfn.LET(_xlpm.c,INDEX(Table15[],GateFacts[[#This Row],[صف المصدر]],9-GateFacts[[#This Row],[رقم البوابة]]),IF(ISBLANK(_xlpm.c),"",_xlpm.c))</f>
        <v>جاري</v>
      </c>
      <c r="M39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391" s="56" cm="1">
        <f t="array" ref="N391">_xlfn.LET(_xlpm.r,GateFacts[[#This Row],[صف المصدر]],_xlpm.g,GateFacts[[#This Row],[رقم البوابة]],_xlpm.pd,IF(AND(ISNUMBER(_xlpm.r),_xlpm.g&gt;=6,_xlpm.g&lt;=8),INDEX(Table15[],_xlpm.r,19+_xlpm.g),""),IF(ISNUMBER(_xlpm.pd),_xlpm.pd,""))</f>
        <v>46368</v>
      </c>
      <c r="O3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391" s="53">
        <f ca="1">IF(ISNUMBER(GateFacts[[#This Row],[تاريخ البوابة]]),GateFacts[[#This Row],[تاريخ البوابة]]-TODAY(),"")</f>
        <v>59</v>
      </c>
      <c r="Q391" s="53" t="str">
        <f>IF(ISNUMBER(GateFacts[[#This Row],[تاريخ البوابة]]),TEXT(GateFacts[[#This Row],[تاريخ البوابة]],"yyyy-mm"),"بدون تاريخ")</f>
        <v>2026-12</v>
      </c>
      <c r="R391" s="53">
        <f ca="1">--OR(GateFacts[[#This Row],[الحالة]]="مكتمل",GateFacts[[#This Row],[الحالة]]="لا ينطبق")</f>
        <v>0</v>
      </c>
      <c r="S391" s="53">
        <f ca="1">_xlfn.LET(_xlpm.m,_xlfn.MINIFS(GateFacts[رقم البوابة],GateFacts[رقم المشروع],GateFacts[[#This Row],[رقم المشروع]],GateFacts[منجزة],0),IF(_xlpm.m=0,9,_xlpm.m))</f>
        <v>6</v>
      </c>
      <c r="T391" s="53">
        <f ca="1">--(GateFacts[[#This Row],[رقم البوابة]]=GateFacts[[#This Row],[البوابة الحالية للمشروع]])</f>
        <v>1</v>
      </c>
      <c r="U391" s="53">
        <f ca="1">IF(AND(GateFacts[[#This Row],[الحالة]]="مكتمل",COUNTIFS(GateFacts[رقم المشروع],GateFacts[[#This Row],[رقم المشروع]],GateFacts[رقم البوابة],"&lt;"&amp;GateFacts[[#This Row],[رقم البوابة]],GateFacts[منجزة],0)&gt;0),1,0)</f>
        <v>0</v>
      </c>
      <c r="V391" s="53" t="e">
        <f>SUBTOTAL(103,GateFacts[[#This Row],[م]])*OR(SelRegion="الكل",GateFacts[[#This Row],[المنطقة]]=SelRegion)</f>
        <v>#REF!</v>
      </c>
      <c r="W391" s="74" t="str" cm="1">
        <f t="array" ref="W391">IF(ISNUMBER(GateFacts[[#This Row],[صف المصدر]]),INDEX(Table15[],GateFacts[[#This Row],[صف المصدر]],16),"")</f>
        <v>الشمالي الغربي</v>
      </c>
    </row>
    <row r="392" spans="1:23" x14ac:dyDescent="0.4">
      <c r="A392" s="53" cm="1">
        <f t="array" ref="A392">ROW()-ROW(GateFacts[#Headers])</f>
        <v>391</v>
      </c>
      <c r="B392" s="53">
        <f>INT((GateFacts[[#This Row],[م]]-1)/8)+1</f>
        <v>49</v>
      </c>
      <c r="C392" s="53">
        <f>MOD(GateFacts[[#This Row],[م]]-1,8)+1</f>
        <v>7</v>
      </c>
      <c r="D392" s="53" cm="1">
        <f t="array" ref="D392">IFERROR(INDEX(_xlfn.ANCHORARRAY(Settings!$H$2),GateFacts[[#This Row],[رقم المشروع]]),"")</f>
        <v>435</v>
      </c>
      <c r="E392" s="53" t="str" cm="1">
        <f t="array" ref="E392">INDEX(Table15[],GateFacts[[#This Row],[صف المصدر]],14)&amp;""</f>
        <v>P854</v>
      </c>
      <c r="F392" s="53" t="str" cm="1">
        <f t="array" ref="F392">INDEX(Table15[],GateFacts[[#This Row],[صف المصدر]],15)&amp;""</f>
        <v>تنفيذ شبكات الصرف الصحي بمحافظة ينبع</v>
      </c>
      <c r="G392" s="53" t="str" cm="1">
        <f t="array" ref="G392">INDEX(Table15[],GateFacts[[#This Row],[صف المصدر]],17)&amp;""</f>
        <v>المدينة المنورة</v>
      </c>
      <c r="H392" s="58">
        <f>N(INDEX(Table15[],GateFacts[[#This Row],[صف المصدر]],18))</f>
        <v>22679520.300000001</v>
      </c>
      <c r="I392" s="53" t="str" cm="1">
        <f t="array" ref="I392">_xlfn.LET(_xlpm.x,TRIM(INDEX(Table15[],GateFacts[[#This Row],[صف المصدر]],22)&amp;""),IF(_xlpm.x="","غير محدد",_xlpm.x))</f>
        <v>تحت التنفيذ</v>
      </c>
      <c r="J392" s="53" t="str">
        <f>"بوابة "&amp;GateFacts[[#This Row],[رقم البوابة]]</f>
        <v>بوابة 7</v>
      </c>
      <c r="K392" s="53" t="str" cm="1">
        <f t="array" ref="K392">INDEX(Settings!$E$2:$E$9,GateFacts[[#This Row],[رقم البوابة]])</f>
        <v>الاختبارات التشغيلية</v>
      </c>
      <c r="L392" s="53" t="str" cm="1">
        <f t="array" ref="L392">_xlfn.LET(_xlpm.c,INDEX(Table15[],GateFacts[[#This Row],[صف المصدر]],9-GateFacts[[#This Row],[رقم البوابة]]),IF(ISBLANK(_xlpm.c),"",_xlpm.c))</f>
        <v/>
      </c>
      <c r="M39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2" s="56" cm="1">
        <f t="array" ref="N392">_xlfn.LET(_xlpm.r,GateFacts[[#This Row],[صف المصدر]],_xlpm.g,GateFacts[[#This Row],[رقم البوابة]],_xlpm.pd,IF(AND(ISNUMBER(_xlpm.r),_xlpm.g&gt;=6,_xlpm.g&lt;=8),INDEX(Table15[],_xlpm.r,19+_xlpm.g),""),IF(ISNUMBER(_xlpm.pd),_xlpm.pd,""))</f>
        <v>46307</v>
      </c>
      <c r="O3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392" s="53">
        <f ca="1">IF(ISNUMBER(GateFacts[[#This Row],[تاريخ البوابة]]),GateFacts[[#This Row],[تاريخ البوابة]]-TODAY(),"")</f>
        <v>-2</v>
      </c>
      <c r="Q392" s="53" t="str">
        <f>IF(ISNUMBER(GateFacts[[#This Row],[تاريخ البوابة]]),TEXT(GateFacts[[#This Row],[تاريخ البوابة]],"yyyy-mm"),"بدون تاريخ")</f>
        <v>2026-10</v>
      </c>
      <c r="R392" s="53">
        <f ca="1">--OR(GateFacts[[#This Row],[الحالة]]="مكتمل",GateFacts[[#This Row],[الحالة]]="لا ينطبق")</f>
        <v>0</v>
      </c>
      <c r="S392" s="53">
        <f ca="1">_xlfn.LET(_xlpm.m,_xlfn.MINIFS(GateFacts[رقم البوابة],GateFacts[رقم المشروع],GateFacts[[#This Row],[رقم المشروع]],GateFacts[منجزة],0),IF(_xlpm.m=0,9,_xlpm.m))</f>
        <v>6</v>
      </c>
      <c r="T392" s="53">
        <f ca="1">--(GateFacts[[#This Row],[رقم البوابة]]=GateFacts[[#This Row],[البوابة الحالية للمشروع]])</f>
        <v>0</v>
      </c>
      <c r="U392" s="53">
        <f ca="1">IF(AND(GateFacts[[#This Row],[الحالة]]="مكتمل",COUNTIFS(GateFacts[رقم المشروع],GateFacts[[#This Row],[رقم المشروع]],GateFacts[رقم البوابة],"&lt;"&amp;GateFacts[[#This Row],[رقم البوابة]],GateFacts[منجزة],0)&gt;0),1,0)</f>
        <v>0</v>
      </c>
      <c r="V392" s="53" t="e">
        <f>SUBTOTAL(103,GateFacts[[#This Row],[م]])*OR(SelRegion="الكل",GateFacts[[#This Row],[المنطقة]]=SelRegion)</f>
        <v>#REF!</v>
      </c>
      <c r="W392" s="74" t="str" cm="1">
        <f t="array" ref="W392">IF(ISNUMBER(GateFacts[[#This Row],[صف المصدر]]),INDEX(Table15[],GateFacts[[#This Row],[صف المصدر]],16),"")</f>
        <v>الشمالي الغربي</v>
      </c>
    </row>
    <row r="393" spans="1:23" x14ac:dyDescent="0.4">
      <c r="A393" s="53" cm="1">
        <f t="array" ref="A393">ROW()-ROW(GateFacts[#Headers])</f>
        <v>392</v>
      </c>
      <c r="B393" s="53">
        <f>INT((GateFacts[[#This Row],[م]]-1)/8)+1</f>
        <v>49</v>
      </c>
      <c r="C393" s="53">
        <f>MOD(GateFacts[[#This Row],[م]]-1,8)+1</f>
        <v>8</v>
      </c>
      <c r="D393" s="53" cm="1">
        <f t="array" ref="D393">IFERROR(INDEX(_xlfn.ANCHORARRAY(Settings!$H$2),GateFacts[[#This Row],[رقم المشروع]]),"")</f>
        <v>435</v>
      </c>
      <c r="E393" s="53" t="str" cm="1">
        <f t="array" ref="E393">INDEX(Table15[],GateFacts[[#This Row],[صف المصدر]],14)&amp;""</f>
        <v>P854</v>
      </c>
      <c r="F393" s="53" t="str" cm="1">
        <f t="array" ref="F393">INDEX(Table15[],GateFacts[[#This Row],[صف المصدر]],15)&amp;""</f>
        <v>تنفيذ شبكات الصرف الصحي بمحافظة ينبع</v>
      </c>
      <c r="G393" s="53" t="str" cm="1">
        <f t="array" ref="G393">INDEX(Table15[],GateFacts[[#This Row],[صف المصدر]],17)&amp;""</f>
        <v>المدينة المنورة</v>
      </c>
      <c r="H393" s="58">
        <f>N(INDEX(Table15[],GateFacts[[#This Row],[صف المصدر]],18))</f>
        <v>22679520.300000001</v>
      </c>
      <c r="I393" s="53" t="str" cm="1">
        <f t="array" ref="I393">_xlfn.LET(_xlpm.x,TRIM(INDEX(Table15[],GateFacts[[#This Row],[صف المصدر]],22)&amp;""),IF(_xlpm.x="","غير محدد",_xlpm.x))</f>
        <v>تحت التنفيذ</v>
      </c>
      <c r="J393" s="53" t="str">
        <f>"بوابة "&amp;GateFacts[[#This Row],[رقم البوابة]]</f>
        <v>بوابة 8</v>
      </c>
      <c r="K393" s="53" t="str" cm="1">
        <f t="array" ref="K393">INDEX(Settings!$E$2:$E$9,GateFacts[[#This Row],[رقم البوابة]])</f>
        <v>التسليم و الاغلاق</v>
      </c>
      <c r="L393" s="53" t="str" cm="1">
        <f t="array" ref="L393">_xlfn.LET(_xlpm.c,INDEX(Table15[],GateFacts[[#This Row],[صف المصدر]],9-GateFacts[[#This Row],[رقم البوابة]]),IF(ISBLANK(_xlpm.c),"",_xlpm.c))</f>
        <v/>
      </c>
      <c r="M39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3" s="56" cm="1">
        <f t="array" ref="N393">_xlfn.LET(_xlpm.r,GateFacts[[#This Row],[صف المصدر]],_xlpm.g,GateFacts[[#This Row],[رقم البوابة]],_xlpm.pd,IF(AND(ISNUMBER(_xlpm.r),_xlpm.g&gt;=6,_xlpm.g&lt;=8),INDEX(Table15[],_xlpm.r,19+_xlpm.g),""),IF(ISNUMBER(_xlpm.pd),_xlpm.pd,""))</f>
        <v>47099</v>
      </c>
      <c r="O3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3" s="53">
        <f ca="1">IF(ISNUMBER(GateFacts[[#This Row],[تاريخ البوابة]]),GateFacts[[#This Row],[تاريخ البوابة]]-TODAY(),"")</f>
        <v>790</v>
      </c>
      <c r="Q393" s="53" t="str">
        <f>IF(ISNUMBER(GateFacts[[#This Row],[تاريخ البوابة]]),TEXT(GateFacts[[#This Row],[تاريخ البوابة]],"yyyy-mm"),"بدون تاريخ")</f>
        <v>2028-12</v>
      </c>
      <c r="R393" s="53">
        <f ca="1">--OR(GateFacts[[#This Row],[الحالة]]="مكتمل",GateFacts[[#This Row],[الحالة]]="لا ينطبق")</f>
        <v>0</v>
      </c>
      <c r="S393" s="53">
        <f ca="1">_xlfn.LET(_xlpm.m,_xlfn.MINIFS(GateFacts[رقم البوابة],GateFacts[رقم المشروع],GateFacts[[#This Row],[رقم المشروع]],GateFacts[منجزة],0),IF(_xlpm.m=0,9,_xlpm.m))</f>
        <v>6</v>
      </c>
      <c r="T393" s="53">
        <f ca="1">--(GateFacts[[#This Row],[رقم البوابة]]=GateFacts[[#This Row],[البوابة الحالية للمشروع]])</f>
        <v>0</v>
      </c>
      <c r="U393" s="53">
        <f ca="1">IF(AND(GateFacts[[#This Row],[الحالة]]="مكتمل",COUNTIFS(GateFacts[رقم المشروع],GateFacts[[#This Row],[رقم المشروع]],GateFacts[رقم البوابة],"&lt;"&amp;GateFacts[[#This Row],[رقم البوابة]],GateFacts[منجزة],0)&gt;0),1,0)</f>
        <v>0</v>
      </c>
      <c r="V393" s="53" t="e">
        <f>SUBTOTAL(103,GateFacts[[#This Row],[م]])*OR(SelRegion="الكل",GateFacts[[#This Row],[المنطقة]]=SelRegion)</f>
        <v>#REF!</v>
      </c>
      <c r="W393" s="74" t="str" cm="1">
        <f t="array" ref="W393">IF(ISNUMBER(GateFacts[[#This Row],[صف المصدر]]),INDEX(Table15[],GateFacts[[#This Row],[صف المصدر]],16),"")</f>
        <v>الشمالي الغربي</v>
      </c>
    </row>
    <row r="394" spans="1:23" x14ac:dyDescent="0.4">
      <c r="A394" s="53" cm="1">
        <f t="array" ref="A394">ROW()-ROW(GateFacts[#Headers])</f>
        <v>393</v>
      </c>
      <c r="B394" s="53">
        <f>INT((GateFacts[[#This Row],[م]]-1)/8)+1</f>
        <v>50</v>
      </c>
      <c r="C394" s="53">
        <f>MOD(GateFacts[[#This Row],[م]]-1,8)+1</f>
        <v>1</v>
      </c>
      <c r="D394" s="53" cm="1">
        <f t="array" ref="D394">IFERROR(INDEX(_xlfn.ANCHORARRAY(Settings!$H$2),GateFacts[[#This Row],[رقم المشروع]]),"")</f>
        <v>509</v>
      </c>
      <c r="E394" s="53" t="str" cm="1">
        <f t="array" ref="E394">INDEX(Table15[],GateFacts[[#This Row],[صف المصدر]],14)&amp;""</f>
        <v>P891</v>
      </c>
      <c r="F394" s="53" t="str" cm="1">
        <f t="array" ref="F394">INDEX(Table15[],GateFacts[[#This Row],[صف المصدر]],15)&amp;""</f>
        <v>تنفيذ خطوط و شبكات مياه بمخططات حي السلام وحي طيبة بالمدينة المنورة</v>
      </c>
      <c r="G394" s="53" t="str" cm="1">
        <f t="array" ref="G394">INDEX(Table15[],GateFacts[[#This Row],[صف المصدر]],17)&amp;""</f>
        <v>المدينة المنورة</v>
      </c>
      <c r="H394" s="58">
        <f>N(INDEX(Table15[],GateFacts[[#This Row],[صف المصدر]],18))</f>
        <v>20958844.529999997</v>
      </c>
      <c r="I394" s="53" t="str" cm="1">
        <f t="array" ref="I394">_xlfn.LET(_xlpm.x,TRIM(INDEX(Table15[],GateFacts[[#This Row],[صف المصدر]],22)&amp;""),IF(_xlpm.x="","غير محدد",_xlpm.x))</f>
        <v>منجز</v>
      </c>
      <c r="J394" s="53" t="str">
        <f>"بوابة "&amp;GateFacts[[#This Row],[رقم البوابة]]</f>
        <v>بوابة 1</v>
      </c>
      <c r="K394" s="53" t="str" cm="1">
        <f t="array" ref="K394">INDEX(Settings!$E$2:$E$9,GateFacts[[#This Row],[رقم البوابة]])</f>
        <v>تخطيط استراتيجي</v>
      </c>
      <c r="L394" s="53" t="str" cm="1">
        <f t="array" ref="L394">_xlfn.LET(_xlpm.c,INDEX(Table15[],GateFacts[[#This Row],[صف المصدر]],9-GateFacts[[#This Row],[رقم البوابة]]),IF(ISBLANK(_xlpm.c),"",_xlpm.c))</f>
        <v/>
      </c>
      <c r="M39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4" s="56" t="str" cm="1">
        <f t="array" ref="N394">_xlfn.LET(_xlpm.r,GateFacts[[#This Row],[صف المصدر]],_xlpm.g,GateFacts[[#This Row],[رقم البوابة]],_xlpm.pd,IF(AND(ISNUMBER(_xlpm.r),_xlpm.g&gt;=6,_xlpm.g&lt;=8),INDEX(Table15[],_xlpm.r,19+_xlpm.g),""),IF(ISNUMBER(_xlpm.pd),_xlpm.pd,""))</f>
        <v/>
      </c>
      <c r="O3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4" s="53" t="str">
        <f ca="1">IF(ISNUMBER(GateFacts[[#This Row],[تاريخ البوابة]]),GateFacts[[#This Row],[تاريخ البوابة]]-TODAY(),"")</f>
        <v/>
      </c>
      <c r="Q394" s="53" t="str">
        <f>IF(ISNUMBER(GateFacts[[#This Row],[تاريخ البوابة]]),TEXT(GateFacts[[#This Row],[تاريخ البوابة]],"yyyy-mm"),"بدون تاريخ")</f>
        <v>بدون تاريخ</v>
      </c>
      <c r="R394" s="53">
        <f ca="1">--OR(GateFacts[[#This Row],[الحالة]]="مكتمل",GateFacts[[#This Row],[الحالة]]="لا ينطبق")</f>
        <v>0</v>
      </c>
      <c r="S394" s="53">
        <f ca="1">_xlfn.LET(_xlpm.m,_xlfn.MINIFS(GateFacts[رقم البوابة],GateFacts[رقم المشروع],GateFacts[[#This Row],[رقم المشروع]],GateFacts[منجزة],0),IF(_xlpm.m=0,9,_xlpm.m))</f>
        <v>1</v>
      </c>
      <c r="T394" s="53">
        <f ca="1">--(GateFacts[[#This Row],[رقم البوابة]]=GateFacts[[#This Row],[البوابة الحالية للمشروع]])</f>
        <v>1</v>
      </c>
      <c r="U394" s="53">
        <f ca="1">IF(AND(GateFacts[[#This Row],[الحالة]]="مكتمل",COUNTIFS(GateFacts[رقم المشروع],GateFacts[[#This Row],[رقم المشروع]],GateFacts[رقم البوابة],"&lt;"&amp;GateFacts[[#This Row],[رقم البوابة]],GateFacts[منجزة],0)&gt;0),1,0)</f>
        <v>0</v>
      </c>
      <c r="V394" s="53" t="e">
        <f>SUBTOTAL(103,GateFacts[[#This Row],[م]])*OR(SelRegion="الكل",GateFacts[[#This Row],[المنطقة]]=SelRegion)</f>
        <v>#REF!</v>
      </c>
      <c r="W394" s="74" t="str" cm="1">
        <f t="array" ref="W394">IF(ISNUMBER(GateFacts[[#This Row],[صف المصدر]]),INDEX(Table15[],GateFacts[[#This Row],[صف المصدر]],16),"")</f>
        <v>الشمالي الغربي</v>
      </c>
    </row>
    <row r="395" spans="1:23" x14ac:dyDescent="0.4">
      <c r="A395" s="53" cm="1">
        <f t="array" ref="A395">ROW()-ROW(GateFacts[#Headers])</f>
        <v>394</v>
      </c>
      <c r="B395" s="53">
        <f>INT((GateFacts[[#This Row],[م]]-1)/8)+1</f>
        <v>50</v>
      </c>
      <c r="C395" s="53">
        <f>MOD(GateFacts[[#This Row],[م]]-1,8)+1</f>
        <v>2</v>
      </c>
      <c r="D395" s="53" cm="1">
        <f t="array" ref="D395">IFERROR(INDEX(_xlfn.ANCHORARRAY(Settings!$H$2),GateFacts[[#This Row],[رقم المشروع]]),"")</f>
        <v>509</v>
      </c>
      <c r="E395" s="53" t="str" cm="1">
        <f t="array" ref="E395">INDEX(Table15[],GateFacts[[#This Row],[صف المصدر]],14)&amp;""</f>
        <v>P891</v>
      </c>
      <c r="F395" s="53" t="str" cm="1">
        <f t="array" ref="F395">INDEX(Table15[],GateFacts[[#This Row],[صف المصدر]],15)&amp;""</f>
        <v>تنفيذ خطوط و شبكات مياه بمخططات حي السلام وحي طيبة بالمدينة المنورة</v>
      </c>
      <c r="G395" s="53" t="str" cm="1">
        <f t="array" ref="G395">INDEX(Table15[],GateFacts[[#This Row],[صف المصدر]],17)&amp;""</f>
        <v>المدينة المنورة</v>
      </c>
      <c r="H395" s="58">
        <f>N(INDEX(Table15[],GateFacts[[#This Row],[صف المصدر]],18))</f>
        <v>20958844.529999997</v>
      </c>
      <c r="I395" s="53" t="str" cm="1">
        <f t="array" ref="I395">_xlfn.LET(_xlpm.x,TRIM(INDEX(Table15[],GateFacts[[#This Row],[صف المصدر]],22)&amp;""),IF(_xlpm.x="","غير محدد",_xlpm.x))</f>
        <v>منجز</v>
      </c>
      <c r="J395" s="53" t="str">
        <f>"بوابة "&amp;GateFacts[[#This Row],[رقم البوابة]]</f>
        <v>بوابة 2</v>
      </c>
      <c r="K395" s="53" t="str" cm="1">
        <f t="array" ref="K395">INDEX(Settings!$E$2:$E$9,GateFacts[[#This Row],[رقم البوابة]])</f>
        <v>التخطيط الاولي</v>
      </c>
      <c r="L395" s="53" t="str" cm="1">
        <f t="array" ref="L395">_xlfn.LET(_xlpm.c,INDEX(Table15[],GateFacts[[#This Row],[صف المصدر]],9-GateFacts[[#This Row],[رقم البوابة]]),IF(ISBLANK(_xlpm.c),"",_xlpm.c))</f>
        <v/>
      </c>
      <c r="M39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5" s="56" t="str" cm="1">
        <f t="array" ref="N395">_xlfn.LET(_xlpm.r,GateFacts[[#This Row],[صف المصدر]],_xlpm.g,GateFacts[[#This Row],[رقم البوابة]],_xlpm.pd,IF(AND(ISNUMBER(_xlpm.r),_xlpm.g&gt;=6,_xlpm.g&lt;=8),INDEX(Table15[],_xlpm.r,19+_xlpm.g),""),IF(ISNUMBER(_xlpm.pd),_xlpm.pd,""))</f>
        <v/>
      </c>
      <c r="O3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5" s="53" t="str">
        <f ca="1">IF(ISNUMBER(GateFacts[[#This Row],[تاريخ البوابة]]),GateFacts[[#This Row],[تاريخ البوابة]]-TODAY(),"")</f>
        <v/>
      </c>
      <c r="Q395" s="53" t="str">
        <f>IF(ISNUMBER(GateFacts[[#This Row],[تاريخ البوابة]]),TEXT(GateFacts[[#This Row],[تاريخ البوابة]],"yyyy-mm"),"بدون تاريخ")</f>
        <v>بدون تاريخ</v>
      </c>
      <c r="R395" s="53">
        <f ca="1">--OR(GateFacts[[#This Row],[الحالة]]="مكتمل",GateFacts[[#This Row],[الحالة]]="لا ينطبق")</f>
        <v>0</v>
      </c>
      <c r="S395" s="53">
        <f ca="1">_xlfn.LET(_xlpm.m,_xlfn.MINIFS(GateFacts[رقم البوابة],GateFacts[رقم المشروع],GateFacts[[#This Row],[رقم المشروع]],GateFacts[منجزة],0),IF(_xlpm.m=0,9,_xlpm.m))</f>
        <v>1</v>
      </c>
      <c r="T395" s="53">
        <f ca="1">--(GateFacts[[#This Row],[رقم البوابة]]=GateFacts[[#This Row],[البوابة الحالية للمشروع]])</f>
        <v>0</v>
      </c>
      <c r="U395" s="53">
        <f ca="1">IF(AND(GateFacts[[#This Row],[الحالة]]="مكتمل",COUNTIFS(GateFacts[رقم المشروع],GateFacts[[#This Row],[رقم المشروع]],GateFacts[رقم البوابة],"&lt;"&amp;GateFacts[[#This Row],[رقم البوابة]],GateFacts[منجزة],0)&gt;0),1,0)</f>
        <v>0</v>
      </c>
      <c r="V395" s="53" t="e">
        <f>SUBTOTAL(103,GateFacts[[#This Row],[م]])*OR(SelRegion="الكل",GateFacts[[#This Row],[المنطقة]]=SelRegion)</f>
        <v>#REF!</v>
      </c>
      <c r="W395" s="74" t="str" cm="1">
        <f t="array" ref="W395">IF(ISNUMBER(GateFacts[[#This Row],[صف المصدر]]),INDEX(Table15[],GateFacts[[#This Row],[صف المصدر]],16),"")</f>
        <v>الشمالي الغربي</v>
      </c>
    </row>
    <row r="396" spans="1:23" x14ac:dyDescent="0.4">
      <c r="A396" s="53" cm="1">
        <f t="array" ref="A396">ROW()-ROW(GateFacts[#Headers])</f>
        <v>395</v>
      </c>
      <c r="B396" s="53">
        <f>INT((GateFacts[[#This Row],[م]]-1)/8)+1</f>
        <v>50</v>
      </c>
      <c r="C396" s="53">
        <f>MOD(GateFacts[[#This Row],[م]]-1,8)+1</f>
        <v>3</v>
      </c>
      <c r="D396" s="53" cm="1">
        <f t="array" ref="D396">IFERROR(INDEX(_xlfn.ANCHORARRAY(Settings!$H$2),GateFacts[[#This Row],[رقم المشروع]]),"")</f>
        <v>509</v>
      </c>
      <c r="E396" s="53" t="str" cm="1">
        <f t="array" ref="E396">INDEX(Table15[],GateFacts[[#This Row],[صف المصدر]],14)&amp;""</f>
        <v>P891</v>
      </c>
      <c r="F396" s="53" t="str" cm="1">
        <f t="array" ref="F396">INDEX(Table15[],GateFacts[[#This Row],[صف المصدر]],15)&amp;""</f>
        <v>تنفيذ خطوط و شبكات مياه بمخططات حي السلام وحي طيبة بالمدينة المنورة</v>
      </c>
      <c r="G396" s="53" t="str" cm="1">
        <f t="array" ref="G396">INDEX(Table15[],GateFacts[[#This Row],[صف المصدر]],17)&amp;""</f>
        <v>المدينة المنورة</v>
      </c>
      <c r="H396" s="58">
        <f>N(INDEX(Table15[],GateFacts[[#This Row],[صف المصدر]],18))</f>
        <v>20958844.529999997</v>
      </c>
      <c r="I396" s="53" t="str" cm="1">
        <f t="array" ref="I396">_xlfn.LET(_xlpm.x,TRIM(INDEX(Table15[],GateFacts[[#This Row],[صف المصدر]],22)&amp;""),IF(_xlpm.x="","غير محدد",_xlpm.x))</f>
        <v>منجز</v>
      </c>
      <c r="J396" s="53" t="str">
        <f>"بوابة "&amp;GateFacts[[#This Row],[رقم البوابة]]</f>
        <v>بوابة 3</v>
      </c>
      <c r="K396" s="53" t="str" cm="1">
        <f t="array" ref="K396">INDEX(Settings!$E$2:$E$9,GateFacts[[#This Row],[رقم البوابة]])</f>
        <v>الطرح للتصميم</v>
      </c>
      <c r="L396" s="53" t="str" cm="1">
        <f t="array" ref="L396">_xlfn.LET(_xlpm.c,INDEX(Table15[],GateFacts[[#This Row],[صف المصدر]],9-GateFacts[[#This Row],[رقم البوابة]]),IF(ISBLANK(_xlpm.c),"",_xlpm.c))</f>
        <v/>
      </c>
      <c r="M39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6" s="56" t="str" cm="1">
        <f t="array" ref="N396">_xlfn.LET(_xlpm.r,GateFacts[[#This Row],[صف المصدر]],_xlpm.g,GateFacts[[#This Row],[رقم البوابة]],_xlpm.pd,IF(AND(ISNUMBER(_xlpm.r),_xlpm.g&gt;=6,_xlpm.g&lt;=8),INDEX(Table15[],_xlpm.r,19+_xlpm.g),""),IF(ISNUMBER(_xlpm.pd),_xlpm.pd,""))</f>
        <v/>
      </c>
      <c r="O3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6" s="53" t="str">
        <f ca="1">IF(ISNUMBER(GateFacts[[#This Row],[تاريخ البوابة]]),GateFacts[[#This Row],[تاريخ البوابة]]-TODAY(),"")</f>
        <v/>
      </c>
      <c r="Q396" s="53" t="str">
        <f>IF(ISNUMBER(GateFacts[[#This Row],[تاريخ البوابة]]),TEXT(GateFacts[[#This Row],[تاريخ البوابة]],"yyyy-mm"),"بدون تاريخ")</f>
        <v>بدون تاريخ</v>
      </c>
      <c r="R396" s="53">
        <f ca="1">--OR(GateFacts[[#This Row],[الحالة]]="مكتمل",GateFacts[[#This Row],[الحالة]]="لا ينطبق")</f>
        <v>0</v>
      </c>
      <c r="S396" s="53">
        <f ca="1">_xlfn.LET(_xlpm.m,_xlfn.MINIFS(GateFacts[رقم البوابة],GateFacts[رقم المشروع],GateFacts[[#This Row],[رقم المشروع]],GateFacts[منجزة],0),IF(_xlpm.m=0,9,_xlpm.m))</f>
        <v>1</v>
      </c>
      <c r="T396" s="53">
        <f ca="1">--(GateFacts[[#This Row],[رقم البوابة]]=GateFacts[[#This Row],[البوابة الحالية للمشروع]])</f>
        <v>0</v>
      </c>
      <c r="U396" s="53">
        <f ca="1">IF(AND(GateFacts[[#This Row],[الحالة]]="مكتمل",COUNTIFS(GateFacts[رقم المشروع],GateFacts[[#This Row],[رقم المشروع]],GateFacts[رقم البوابة],"&lt;"&amp;GateFacts[[#This Row],[رقم البوابة]],GateFacts[منجزة],0)&gt;0),1,0)</f>
        <v>0</v>
      </c>
      <c r="V396" s="53" t="e">
        <f>SUBTOTAL(103,GateFacts[[#This Row],[م]])*OR(SelRegion="الكل",GateFacts[[#This Row],[المنطقة]]=SelRegion)</f>
        <v>#REF!</v>
      </c>
      <c r="W396" s="74" t="str" cm="1">
        <f t="array" ref="W396">IF(ISNUMBER(GateFacts[[#This Row],[صف المصدر]]),INDEX(Table15[],GateFacts[[#This Row],[صف المصدر]],16),"")</f>
        <v>الشمالي الغربي</v>
      </c>
    </row>
    <row r="397" spans="1:23" x14ac:dyDescent="0.4">
      <c r="A397" s="53" cm="1">
        <f t="array" ref="A397">ROW()-ROW(GateFacts[#Headers])</f>
        <v>396</v>
      </c>
      <c r="B397" s="53">
        <f>INT((GateFacts[[#This Row],[م]]-1)/8)+1</f>
        <v>50</v>
      </c>
      <c r="C397" s="53">
        <f>MOD(GateFacts[[#This Row],[م]]-1,8)+1</f>
        <v>4</v>
      </c>
      <c r="D397" s="53" cm="1">
        <f t="array" ref="D397">IFERROR(INDEX(_xlfn.ANCHORARRAY(Settings!$H$2),GateFacts[[#This Row],[رقم المشروع]]),"")</f>
        <v>509</v>
      </c>
      <c r="E397" s="53" t="str" cm="1">
        <f t="array" ref="E397">INDEX(Table15[],GateFacts[[#This Row],[صف المصدر]],14)&amp;""</f>
        <v>P891</v>
      </c>
      <c r="F397" s="53" t="str" cm="1">
        <f t="array" ref="F397">INDEX(Table15[],GateFacts[[#This Row],[صف المصدر]],15)&amp;""</f>
        <v>تنفيذ خطوط و شبكات مياه بمخططات حي السلام وحي طيبة بالمدينة المنورة</v>
      </c>
      <c r="G397" s="53" t="str" cm="1">
        <f t="array" ref="G397">INDEX(Table15[],GateFacts[[#This Row],[صف المصدر]],17)&amp;""</f>
        <v>المدينة المنورة</v>
      </c>
      <c r="H397" s="58">
        <f>N(INDEX(Table15[],GateFacts[[#This Row],[صف المصدر]],18))</f>
        <v>20958844.529999997</v>
      </c>
      <c r="I397" s="53" t="str" cm="1">
        <f t="array" ref="I397">_xlfn.LET(_xlpm.x,TRIM(INDEX(Table15[],GateFacts[[#This Row],[صف المصدر]],22)&amp;""),IF(_xlpm.x="","غير محدد",_xlpm.x))</f>
        <v>منجز</v>
      </c>
      <c r="J397" s="53" t="str">
        <f>"بوابة "&amp;GateFacts[[#This Row],[رقم البوابة]]</f>
        <v>بوابة 4</v>
      </c>
      <c r="K397" s="53" t="str" cm="1">
        <f t="array" ref="K397">INDEX(Settings!$E$2:$E$9,GateFacts[[#This Row],[رقم البوابة]])</f>
        <v>التصميم</v>
      </c>
      <c r="L397" s="53" t="str" cm="1">
        <f t="array" ref="L397">_xlfn.LET(_xlpm.c,INDEX(Table15[],GateFacts[[#This Row],[صف المصدر]],9-GateFacts[[#This Row],[رقم البوابة]]),IF(ISBLANK(_xlpm.c),"",_xlpm.c))</f>
        <v/>
      </c>
      <c r="M39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7" s="56" t="str" cm="1">
        <f t="array" ref="N397">_xlfn.LET(_xlpm.r,GateFacts[[#This Row],[صف المصدر]],_xlpm.g,GateFacts[[#This Row],[رقم البوابة]],_xlpm.pd,IF(AND(ISNUMBER(_xlpm.r),_xlpm.g&gt;=6,_xlpm.g&lt;=8),INDEX(Table15[],_xlpm.r,19+_xlpm.g),""),IF(ISNUMBER(_xlpm.pd),_xlpm.pd,""))</f>
        <v/>
      </c>
      <c r="O3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7" s="53" t="str">
        <f ca="1">IF(ISNUMBER(GateFacts[[#This Row],[تاريخ البوابة]]),GateFacts[[#This Row],[تاريخ البوابة]]-TODAY(),"")</f>
        <v/>
      </c>
      <c r="Q397" s="53" t="str">
        <f>IF(ISNUMBER(GateFacts[[#This Row],[تاريخ البوابة]]),TEXT(GateFacts[[#This Row],[تاريخ البوابة]],"yyyy-mm"),"بدون تاريخ")</f>
        <v>بدون تاريخ</v>
      </c>
      <c r="R397" s="53">
        <f ca="1">--OR(GateFacts[[#This Row],[الحالة]]="مكتمل",GateFacts[[#This Row],[الحالة]]="لا ينطبق")</f>
        <v>0</v>
      </c>
      <c r="S397" s="53">
        <f ca="1">_xlfn.LET(_xlpm.m,_xlfn.MINIFS(GateFacts[رقم البوابة],GateFacts[رقم المشروع],GateFacts[[#This Row],[رقم المشروع]],GateFacts[منجزة],0),IF(_xlpm.m=0,9,_xlpm.m))</f>
        <v>1</v>
      </c>
      <c r="T397" s="53">
        <f ca="1">--(GateFacts[[#This Row],[رقم البوابة]]=GateFacts[[#This Row],[البوابة الحالية للمشروع]])</f>
        <v>0</v>
      </c>
      <c r="U397" s="53">
        <f ca="1">IF(AND(GateFacts[[#This Row],[الحالة]]="مكتمل",COUNTIFS(GateFacts[رقم المشروع],GateFacts[[#This Row],[رقم المشروع]],GateFacts[رقم البوابة],"&lt;"&amp;GateFacts[[#This Row],[رقم البوابة]],GateFacts[منجزة],0)&gt;0),1,0)</f>
        <v>0</v>
      </c>
      <c r="V397" s="53" t="e">
        <f>SUBTOTAL(103,GateFacts[[#This Row],[م]])*OR(SelRegion="الكل",GateFacts[[#This Row],[المنطقة]]=SelRegion)</f>
        <v>#REF!</v>
      </c>
      <c r="W397" s="74" t="str" cm="1">
        <f t="array" ref="W397">IF(ISNUMBER(GateFacts[[#This Row],[صف المصدر]]),INDEX(Table15[],GateFacts[[#This Row],[صف المصدر]],16),"")</f>
        <v>الشمالي الغربي</v>
      </c>
    </row>
    <row r="398" spans="1:23" x14ac:dyDescent="0.4">
      <c r="A398" s="53" cm="1">
        <f t="array" ref="A398">ROW()-ROW(GateFacts[#Headers])</f>
        <v>397</v>
      </c>
      <c r="B398" s="53">
        <f>INT((GateFacts[[#This Row],[م]]-1)/8)+1</f>
        <v>50</v>
      </c>
      <c r="C398" s="53">
        <f>MOD(GateFacts[[#This Row],[م]]-1,8)+1</f>
        <v>5</v>
      </c>
      <c r="D398" s="53" cm="1">
        <f t="array" ref="D398">IFERROR(INDEX(_xlfn.ANCHORARRAY(Settings!$H$2),GateFacts[[#This Row],[رقم المشروع]]),"")</f>
        <v>509</v>
      </c>
      <c r="E398" s="53" t="str" cm="1">
        <f t="array" ref="E398">INDEX(Table15[],GateFacts[[#This Row],[صف المصدر]],14)&amp;""</f>
        <v>P891</v>
      </c>
      <c r="F398" s="53" t="str" cm="1">
        <f t="array" ref="F398">INDEX(Table15[],GateFacts[[#This Row],[صف المصدر]],15)&amp;""</f>
        <v>تنفيذ خطوط و شبكات مياه بمخططات حي السلام وحي طيبة بالمدينة المنورة</v>
      </c>
      <c r="G398" s="53" t="str" cm="1">
        <f t="array" ref="G398">INDEX(Table15[],GateFacts[[#This Row],[صف المصدر]],17)&amp;""</f>
        <v>المدينة المنورة</v>
      </c>
      <c r="H398" s="58">
        <f>N(INDEX(Table15[],GateFacts[[#This Row],[صف المصدر]],18))</f>
        <v>20958844.529999997</v>
      </c>
      <c r="I398" s="53" t="str" cm="1">
        <f t="array" ref="I398">_xlfn.LET(_xlpm.x,TRIM(INDEX(Table15[],GateFacts[[#This Row],[صف المصدر]],22)&amp;""),IF(_xlpm.x="","غير محدد",_xlpm.x))</f>
        <v>منجز</v>
      </c>
      <c r="J398" s="53" t="str">
        <f>"بوابة "&amp;GateFacts[[#This Row],[رقم البوابة]]</f>
        <v>بوابة 5</v>
      </c>
      <c r="K398" s="53" t="str" cm="1">
        <f t="array" ref="K398">INDEX(Settings!$E$2:$E$9,GateFacts[[#This Row],[رقم البوابة]])</f>
        <v>الطرح للتنفيذ</v>
      </c>
      <c r="L398" s="53" t="str" cm="1">
        <f t="array" ref="L398">_xlfn.LET(_xlpm.c,INDEX(Table15[],GateFacts[[#This Row],[صف المصدر]],9-GateFacts[[#This Row],[رقم البوابة]]),IF(ISBLANK(_xlpm.c),"",_xlpm.c))</f>
        <v/>
      </c>
      <c r="M39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8" s="56" t="str" cm="1">
        <f t="array" ref="N398">_xlfn.LET(_xlpm.r,GateFacts[[#This Row],[صف المصدر]],_xlpm.g,GateFacts[[#This Row],[رقم البوابة]],_xlpm.pd,IF(AND(ISNUMBER(_xlpm.r),_xlpm.g&gt;=6,_xlpm.g&lt;=8),INDEX(Table15[],_xlpm.r,19+_xlpm.g),""),IF(ISNUMBER(_xlpm.pd),_xlpm.pd,""))</f>
        <v/>
      </c>
      <c r="O3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8" s="53" t="str">
        <f ca="1">IF(ISNUMBER(GateFacts[[#This Row],[تاريخ البوابة]]),GateFacts[[#This Row],[تاريخ البوابة]]-TODAY(),"")</f>
        <v/>
      </c>
      <c r="Q398" s="53" t="str">
        <f>IF(ISNUMBER(GateFacts[[#This Row],[تاريخ البوابة]]),TEXT(GateFacts[[#This Row],[تاريخ البوابة]],"yyyy-mm"),"بدون تاريخ")</f>
        <v>بدون تاريخ</v>
      </c>
      <c r="R398" s="53">
        <f ca="1">--OR(GateFacts[[#This Row],[الحالة]]="مكتمل",GateFacts[[#This Row],[الحالة]]="لا ينطبق")</f>
        <v>0</v>
      </c>
      <c r="S398" s="53">
        <f ca="1">_xlfn.LET(_xlpm.m,_xlfn.MINIFS(GateFacts[رقم البوابة],GateFacts[رقم المشروع],GateFacts[[#This Row],[رقم المشروع]],GateFacts[منجزة],0),IF(_xlpm.m=0,9,_xlpm.m))</f>
        <v>1</v>
      </c>
      <c r="T398" s="53">
        <f ca="1">--(GateFacts[[#This Row],[رقم البوابة]]=GateFacts[[#This Row],[البوابة الحالية للمشروع]])</f>
        <v>0</v>
      </c>
      <c r="U398" s="53">
        <f ca="1">IF(AND(GateFacts[[#This Row],[الحالة]]="مكتمل",COUNTIFS(GateFacts[رقم المشروع],GateFacts[[#This Row],[رقم المشروع]],GateFacts[رقم البوابة],"&lt;"&amp;GateFacts[[#This Row],[رقم البوابة]],GateFacts[منجزة],0)&gt;0),1,0)</f>
        <v>0</v>
      </c>
      <c r="V398" s="53" t="e">
        <f>SUBTOTAL(103,GateFacts[[#This Row],[م]])*OR(SelRegion="الكل",GateFacts[[#This Row],[المنطقة]]=SelRegion)</f>
        <v>#REF!</v>
      </c>
      <c r="W398" s="74" t="str" cm="1">
        <f t="array" ref="W398">IF(ISNUMBER(GateFacts[[#This Row],[صف المصدر]]),INDEX(Table15[],GateFacts[[#This Row],[صف المصدر]],16),"")</f>
        <v>الشمالي الغربي</v>
      </c>
    </row>
    <row r="399" spans="1:23" x14ac:dyDescent="0.4">
      <c r="A399" s="53" cm="1">
        <f t="array" ref="A399">ROW()-ROW(GateFacts[#Headers])</f>
        <v>398</v>
      </c>
      <c r="B399" s="53">
        <f>INT((GateFacts[[#This Row],[م]]-1)/8)+1</f>
        <v>50</v>
      </c>
      <c r="C399" s="53">
        <f>MOD(GateFacts[[#This Row],[م]]-1,8)+1</f>
        <v>6</v>
      </c>
      <c r="D399" s="53" cm="1">
        <f t="array" ref="D399">IFERROR(INDEX(_xlfn.ANCHORARRAY(Settings!$H$2),GateFacts[[#This Row],[رقم المشروع]]),"")</f>
        <v>509</v>
      </c>
      <c r="E399" s="53" t="str" cm="1">
        <f t="array" ref="E399">INDEX(Table15[],GateFacts[[#This Row],[صف المصدر]],14)&amp;""</f>
        <v>P891</v>
      </c>
      <c r="F399" s="53" t="str" cm="1">
        <f t="array" ref="F399">INDEX(Table15[],GateFacts[[#This Row],[صف المصدر]],15)&amp;""</f>
        <v>تنفيذ خطوط و شبكات مياه بمخططات حي السلام وحي طيبة بالمدينة المنورة</v>
      </c>
      <c r="G399" s="53" t="str" cm="1">
        <f t="array" ref="G399">INDEX(Table15[],GateFacts[[#This Row],[صف المصدر]],17)&amp;""</f>
        <v>المدينة المنورة</v>
      </c>
      <c r="H399" s="58">
        <f>N(INDEX(Table15[],GateFacts[[#This Row],[صف المصدر]],18))</f>
        <v>20958844.529999997</v>
      </c>
      <c r="I399" s="53" t="str" cm="1">
        <f t="array" ref="I399">_xlfn.LET(_xlpm.x,TRIM(INDEX(Table15[],GateFacts[[#This Row],[صف المصدر]],22)&amp;""),IF(_xlpm.x="","غير محدد",_xlpm.x))</f>
        <v>منجز</v>
      </c>
      <c r="J399" s="53" t="str">
        <f>"بوابة "&amp;GateFacts[[#This Row],[رقم البوابة]]</f>
        <v>بوابة 6</v>
      </c>
      <c r="K399" s="53" t="str" cm="1">
        <f t="array" ref="K399">INDEX(Settings!$E$2:$E$9,GateFacts[[#This Row],[رقم البوابة]])</f>
        <v>التنفيذ</v>
      </c>
      <c r="L399" s="53" t="str" cm="1">
        <f t="array" ref="L399">_xlfn.LET(_xlpm.c,INDEX(Table15[],GateFacts[[#This Row],[صف المصدر]],9-GateFacts[[#This Row],[رقم البوابة]]),IF(ISBLANK(_xlpm.c),"",_xlpm.c))</f>
        <v/>
      </c>
      <c r="M39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399" s="56" t="str" cm="1">
        <f t="array" ref="N399">_xlfn.LET(_xlpm.r,GateFacts[[#This Row],[صف المصدر]],_xlpm.g,GateFacts[[#This Row],[رقم البوابة]],_xlpm.pd,IF(AND(ISNUMBER(_xlpm.r),_xlpm.g&gt;=6,_xlpm.g&lt;=8),INDEX(Table15[],_xlpm.r,19+_xlpm.g),""),IF(ISNUMBER(_xlpm.pd),_xlpm.pd,""))</f>
        <v/>
      </c>
      <c r="O3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399" s="53" t="str">
        <f ca="1">IF(ISNUMBER(GateFacts[[#This Row],[تاريخ البوابة]]),GateFacts[[#This Row],[تاريخ البوابة]]-TODAY(),"")</f>
        <v/>
      </c>
      <c r="Q399" s="53" t="str">
        <f>IF(ISNUMBER(GateFacts[[#This Row],[تاريخ البوابة]]),TEXT(GateFacts[[#This Row],[تاريخ البوابة]],"yyyy-mm"),"بدون تاريخ")</f>
        <v>بدون تاريخ</v>
      </c>
      <c r="R399" s="53">
        <f ca="1">--OR(GateFacts[[#This Row],[الحالة]]="مكتمل",GateFacts[[#This Row],[الحالة]]="لا ينطبق")</f>
        <v>0</v>
      </c>
      <c r="S399" s="53">
        <f ca="1">_xlfn.LET(_xlpm.m,_xlfn.MINIFS(GateFacts[رقم البوابة],GateFacts[رقم المشروع],GateFacts[[#This Row],[رقم المشروع]],GateFacts[منجزة],0),IF(_xlpm.m=0,9,_xlpm.m))</f>
        <v>1</v>
      </c>
      <c r="T399" s="53">
        <f ca="1">--(GateFacts[[#This Row],[رقم البوابة]]=GateFacts[[#This Row],[البوابة الحالية للمشروع]])</f>
        <v>0</v>
      </c>
      <c r="U399" s="53">
        <f ca="1">IF(AND(GateFacts[[#This Row],[الحالة]]="مكتمل",COUNTIFS(GateFacts[رقم المشروع],GateFacts[[#This Row],[رقم المشروع]],GateFacts[رقم البوابة],"&lt;"&amp;GateFacts[[#This Row],[رقم البوابة]],GateFacts[منجزة],0)&gt;0),1,0)</f>
        <v>0</v>
      </c>
      <c r="V399" s="53" t="e">
        <f>SUBTOTAL(103,GateFacts[[#This Row],[م]])*OR(SelRegion="الكل",GateFacts[[#This Row],[المنطقة]]=SelRegion)</f>
        <v>#REF!</v>
      </c>
      <c r="W399" s="74" t="str" cm="1">
        <f t="array" ref="W399">IF(ISNUMBER(GateFacts[[#This Row],[صف المصدر]]),INDEX(Table15[],GateFacts[[#This Row],[صف المصدر]],16),"")</f>
        <v>الشمالي الغربي</v>
      </c>
    </row>
    <row r="400" spans="1:23" x14ac:dyDescent="0.4">
      <c r="A400" s="53" cm="1">
        <f t="array" ref="A400">ROW()-ROW(GateFacts[#Headers])</f>
        <v>399</v>
      </c>
      <c r="B400" s="53">
        <f>INT((GateFacts[[#This Row],[م]]-1)/8)+1</f>
        <v>50</v>
      </c>
      <c r="C400" s="53">
        <f>MOD(GateFacts[[#This Row],[م]]-1,8)+1</f>
        <v>7</v>
      </c>
      <c r="D400" s="53" cm="1">
        <f t="array" ref="D400">IFERROR(INDEX(_xlfn.ANCHORARRAY(Settings!$H$2),GateFacts[[#This Row],[رقم المشروع]]),"")</f>
        <v>509</v>
      </c>
      <c r="E400" s="53" t="str" cm="1">
        <f t="array" ref="E400">INDEX(Table15[],GateFacts[[#This Row],[صف المصدر]],14)&amp;""</f>
        <v>P891</v>
      </c>
      <c r="F400" s="53" t="str" cm="1">
        <f t="array" ref="F400">INDEX(Table15[],GateFacts[[#This Row],[صف المصدر]],15)&amp;""</f>
        <v>تنفيذ خطوط و شبكات مياه بمخططات حي السلام وحي طيبة بالمدينة المنورة</v>
      </c>
      <c r="G400" s="53" t="str" cm="1">
        <f t="array" ref="G400">INDEX(Table15[],GateFacts[[#This Row],[صف المصدر]],17)&amp;""</f>
        <v>المدينة المنورة</v>
      </c>
      <c r="H400" s="58">
        <f>N(INDEX(Table15[],GateFacts[[#This Row],[صف المصدر]],18))</f>
        <v>20958844.529999997</v>
      </c>
      <c r="I400" s="53" t="str" cm="1">
        <f t="array" ref="I400">_xlfn.LET(_xlpm.x,TRIM(INDEX(Table15[],GateFacts[[#This Row],[صف المصدر]],22)&amp;""),IF(_xlpm.x="","غير محدد",_xlpm.x))</f>
        <v>منجز</v>
      </c>
      <c r="J400" s="53" t="str">
        <f>"بوابة "&amp;GateFacts[[#This Row],[رقم البوابة]]</f>
        <v>بوابة 7</v>
      </c>
      <c r="K400" s="53" t="str" cm="1">
        <f t="array" ref="K400">INDEX(Settings!$E$2:$E$9,GateFacts[[#This Row],[رقم البوابة]])</f>
        <v>الاختبارات التشغيلية</v>
      </c>
      <c r="L400" s="53" t="str" cm="1">
        <f t="array" ref="L400">_xlfn.LET(_xlpm.c,INDEX(Table15[],GateFacts[[#This Row],[صف المصدر]],9-GateFacts[[#This Row],[رقم البوابة]]),IF(ISBLANK(_xlpm.c),"",_xlpm.c))</f>
        <v/>
      </c>
      <c r="M40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0" s="56" t="str" cm="1">
        <f t="array" ref="N400">_xlfn.LET(_xlpm.r,GateFacts[[#This Row],[صف المصدر]],_xlpm.g,GateFacts[[#This Row],[رقم البوابة]],_xlpm.pd,IF(AND(ISNUMBER(_xlpm.r),_xlpm.g&gt;=6,_xlpm.g&lt;=8),INDEX(Table15[],_xlpm.r,19+_xlpm.g),""),IF(ISNUMBER(_xlpm.pd),_xlpm.pd,""))</f>
        <v/>
      </c>
      <c r="O4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0" s="53" t="str">
        <f ca="1">IF(ISNUMBER(GateFacts[[#This Row],[تاريخ البوابة]]),GateFacts[[#This Row],[تاريخ البوابة]]-TODAY(),"")</f>
        <v/>
      </c>
      <c r="Q400" s="53" t="str">
        <f>IF(ISNUMBER(GateFacts[[#This Row],[تاريخ البوابة]]),TEXT(GateFacts[[#This Row],[تاريخ البوابة]],"yyyy-mm"),"بدون تاريخ")</f>
        <v>بدون تاريخ</v>
      </c>
      <c r="R400" s="53">
        <f ca="1">--OR(GateFacts[[#This Row],[الحالة]]="مكتمل",GateFacts[[#This Row],[الحالة]]="لا ينطبق")</f>
        <v>0</v>
      </c>
      <c r="S400" s="53">
        <f ca="1">_xlfn.LET(_xlpm.m,_xlfn.MINIFS(GateFacts[رقم البوابة],GateFacts[رقم المشروع],GateFacts[[#This Row],[رقم المشروع]],GateFacts[منجزة],0),IF(_xlpm.m=0,9,_xlpm.m))</f>
        <v>1</v>
      </c>
      <c r="T400" s="53">
        <f ca="1">--(GateFacts[[#This Row],[رقم البوابة]]=GateFacts[[#This Row],[البوابة الحالية للمشروع]])</f>
        <v>0</v>
      </c>
      <c r="U400" s="53">
        <f ca="1">IF(AND(GateFacts[[#This Row],[الحالة]]="مكتمل",COUNTIFS(GateFacts[رقم المشروع],GateFacts[[#This Row],[رقم المشروع]],GateFacts[رقم البوابة],"&lt;"&amp;GateFacts[[#This Row],[رقم البوابة]],GateFacts[منجزة],0)&gt;0),1,0)</f>
        <v>0</v>
      </c>
      <c r="V400" s="53" t="e">
        <f>SUBTOTAL(103,GateFacts[[#This Row],[م]])*OR(SelRegion="الكل",GateFacts[[#This Row],[المنطقة]]=SelRegion)</f>
        <v>#REF!</v>
      </c>
      <c r="W400" s="74" t="str" cm="1">
        <f t="array" ref="W400">IF(ISNUMBER(GateFacts[[#This Row],[صف المصدر]]),INDEX(Table15[],GateFacts[[#This Row],[صف المصدر]],16),"")</f>
        <v>الشمالي الغربي</v>
      </c>
    </row>
    <row r="401" spans="1:23" x14ac:dyDescent="0.4">
      <c r="A401" s="53" cm="1">
        <f t="array" ref="A401">ROW()-ROW(GateFacts[#Headers])</f>
        <v>400</v>
      </c>
      <c r="B401" s="53">
        <f>INT((GateFacts[[#This Row],[م]]-1)/8)+1</f>
        <v>50</v>
      </c>
      <c r="C401" s="53">
        <f>MOD(GateFacts[[#This Row],[م]]-1,8)+1</f>
        <v>8</v>
      </c>
      <c r="D401" s="53" cm="1">
        <f t="array" ref="D401">IFERROR(INDEX(_xlfn.ANCHORARRAY(Settings!$H$2),GateFacts[[#This Row],[رقم المشروع]]),"")</f>
        <v>509</v>
      </c>
      <c r="E401" s="53" t="str" cm="1">
        <f t="array" ref="E401">INDEX(Table15[],GateFacts[[#This Row],[صف المصدر]],14)&amp;""</f>
        <v>P891</v>
      </c>
      <c r="F401" s="53" t="str" cm="1">
        <f t="array" ref="F401">INDEX(Table15[],GateFacts[[#This Row],[صف المصدر]],15)&amp;""</f>
        <v>تنفيذ خطوط و شبكات مياه بمخططات حي السلام وحي طيبة بالمدينة المنورة</v>
      </c>
      <c r="G401" s="53" t="str" cm="1">
        <f t="array" ref="G401">INDEX(Table15[],GateFacts[[#This Row],[صف المصدر]],17)&amp;""</f>
        <v>المدينة المنورة</v>
      </c>
      <c r="H401" s="58">
        <f>N(INDEX(Table15[],GateFacts[[#This Row],[صف المصدر]],18))</f>
        <v>20958844.529999997</v>
      </c>
      <c r="I401" s="53" t="str" cm="1">
        <f t="array" ref="I401">_xlfn.LET(_xlpm.x,TRIM(INDEX(Table15[],GateFacts[[#This Row],[صف المصدر]],22)&amp;""),IF(_xlpm.x="","غير محدد",_xlpm.x))</f>
        <v>منجز</v>
      </c>
      <c r="J401" s="53" t="str">
        <f>"بوابة "&amp;GateFacts[[#This Row],[رقم البوابة]]</f>
        <v>بوابة 8</v>
      </c>
      <c r="K401" s="53" t="str" cm="1">
        <f t="array" ref="K401">INDEX(Settings!$E$2:$E$9,GateFacts[[#This Row],[رقم البوابة]])</f>
        <v>التسليم و الاغلاق</v>
      </c>
      <c r="L401" s="53" t="str" cm="1">
        <f t="array" ref="L401">_xlfn.LET(_xlpm.c,INDEX(Table15[],GateFacts[[#This Row],[صف المصدر]],9-GateFacts[[#This Row],[رقم البوابة]]),IF(ISBLANK(_xlpm.c),"",_xlpm.c))</f>
        <v/>
      </c>
      <c r="M40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1" s="56" t="str" cm="1">
        <f t="array" ref="N401">_xlfn.LET(_xlpm.r,GateFacts[[#This Row],[صف المصدر]],_xlpm.g,GateFacts[[#This Row],[رقم البوابة]],_xlpm.pd,IF(AND(ISNUMBER(_xlpm.r),_xlpm.g&gt;=6,_xlpm.g&lt;=8),INDEX(Table15[],_xlpm.r,19+_xlpm.g),""),IF(ISNUMBER(_xlpm.pd),_xlpm.pd,""))</f>
        <v/>
      </c>
      <c r="O4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1" s="53" t="str">
        <f ca="1">IF(ISNUMBER(GateFacts[[#This Row],[تاريخ البوابة]]),GateFacts[[#This Row],[تاريخ البوابة]]-TODAY(),"")</f>
        <v/>
      </c>
      <c r="Q401" s="53" t="str">
        <f>IF(ISNUMBER(GateFacts[[#This Row],[تاريخ البوابة]]),TEXT(GateFacts[[#This Row],[تاريخ البوابة]],"yyyy-mm"),"بدون تاريخ")</f>
        <v>بدون تاريخ</v>
      </c>
      <c r="R401" s="53">
        <f ca="1">--OR(GateFacts[[#This Row],[الحالة]]="مكتمل",GateFacts[[#This Row],[الحالة]]="لا ينطبق")</f>
        <v>0</v>
      </c>
      <c r="S401" s="53">
        <f ca="1">_xlfn.LET(_xlpm.m,_xlfn.MINIFS(GateFacts[رقم البوابة],GateFacts[رقم المشروع],GateFacts[[#This Row],[رقم المشروع]],GateFacts[منجزة],0),IF(_xlpm.m=0,9,_xlpm.m))</f>
        <v>1</v>
      </c>
      <c r="T401" s="53">
        <f ca="1">--(GateFacts[[#This Row],[رقم البوابة]]=GateFacts[[#This Row],[البوابة الحالية للمشروع]])</f>
        <v>0</v>
      </c>
      <c r="U401" s="53">
        <f ca="1">IF(AND(GateFacts[[#This Row],[الحالة]]="مكتمل",COUNTIFS(GateFacts[رقم المشروع],GateFacts[[#This Row],[رقم المشروع]],GateFacts[رقم البوابة],"&lt;"&amp;GateFacts[[#This Row],[رقم البوابة]],GateFacts[منجزة],0)&gt;0),1,0)</f>
        <v>0</v>
      </c>
      <c r="V401" s="53" t="e">
        <f>SUBTOTAL(103,GateFacts[[#This Row],[م]])*OR(SelRegion="الكل",GateFacts[[#This Row],[المنطقة]]=SelRegion)</f>
        <v>#REF!</v>
      </c>
      <c r="W401" s="74" t="str" cm="1">
        <f t="array" ref="W401">IF(ISNUMBER(GateFacts[[#This Row],[صف المصدر]]),INDEX(Table15[],GateFacts[[#This Row],[صف المصدر]],16),"")</f>
        <v>الشمالي الغربي</v>
      </c>
    </row>
    <row r="402" spans="1:23" x14ac:dyDescent="0.4">
      <c r="A402" s="53" cm="1">
        <f t="array" ref="A402">ROW()-ROW(GateFacts[#Headers])</f>
        <v>401</v>
      </c>
      <c r="B402" s="53">
        <f>INT((GateFacts[[#This Row],[م]]-1)/8)+1</f>
        <v>51</v>
      </c>
      <c r="C402" s="53">
        <f>MOD(GateFacts[[#This Row],[م]]-1,8)+1</f>
        <v>1</v>
      </c>
      <c r="D402" s="53" cm="1">
        <f t="array" ref="D402">IFERROR(INDEX(_xlfn.ANCHORARRAY(Settings!$H$2),GateFacts[[#This Row],[رقم المشروع]]),"")</f>
        <v>510</v>
      </c>
      <c r="E402" s="53" t="str" cm="1">
        <f t="array" ref="E402">INDEX(Table15[],GateFacts[[#This Row],[صف المصدر]],14)&amp;""</f>
        <v>P897</v>
      </c>
      <c r="F402" s="53" t="str" cm="1">
        <f t="array" ref="F402">INDEX(Table15[],GateFacts[[#This Row],[صف المصدر]],15)&amp;""</f>
        <v>تنفيذ خطوط و توصيلات المياه المنزلية بأحياء المدينة المنورة</v>
      </c>
      <c r="G402" s="53" t="str" cm="1">
        <f t="array" ref="G402">INDEX(Table15[],GateFacts[[#This Row],[صف المصدر]],17)&amp;""</f>
        <v>المدينة المنورة</v>
      </c>
      <c r="H402" s="58">
        <f>N(INDEX(Table15[],GateFacts[[#This Row],[صف المصدر]],18))</f>
        <v>9655725.4499999993</v>
      </c>
      <c r="I402" s="53" t="str" cm="1">
        <f t="array" ref="I402">_xlfn.LET(_xlpm.x,TRIM(INDEX(Table15[],GateFacts[[#This Row],[صف المصدر]],22)&amp;""),IF(_xlpm.x="","غير محدد",_xlpm.x))</f>
        <v>منجز</v>
      </c>
      <c r="J402" s="53" t="str">
        <f>"بوابة "&amp;GateFacts[[#This Row],[رقم البوابة]]</f>
        <v>بوابة 1</v>
      </c>
      <c r="K402" s="53" t="str" cm="1">
        <f t="array" ref="K402">INDEX(Settings!$E$2:$E$9,GateFacts[[#This Row],[رقم البوابة]])</f>
        <v>تخطيط استراتيجي</v>
      </c>
      <c r="L402" s="53" t="str" cm="1">
        <f t="array" ref="L402">_xlfn.LET(_xlpm.c,INDEX(Table15[],GateFacts[[#This Row],[صف المصدر]],9-GateFacts[[#This Row],[رقم البوابة]]),IF(ISBLANK(_xlpm.c),"",_xlpm.c))</f>
        <v/>
      </c>
      <c r="M40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2" s="56" t="str" cm="1">
        <f t="array" ref="N402">_xlfn.LET(_xlpm.r,GateFacts[[#This Row],[صف المصدر]],_xlpm.g,GateFacts[[#This Row],[رقم البوابة]],_xlpm.pd,IF(AND(ISNUMBER(_xlpm.r),_xlpm.g&gt;=6,_xlpm.g&lt;=8),INDEX(Table15[],_xlpm.r,19+_xlpm.g),""),IF(ISNUMBER(_xlpm.pd),_xlpm.pd,""))</f>
        <v/>
      </c>
      <c r="O4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2" s="53" t="str">
        <f ca="1">IF(ISNUMBER(GateFacts[[#This Row],[تاريخ البوابة]]),GateFacts[[#This Row],[تاريخ البوابة]]-TODAY(),"")</f>
        <v/>
      </c>
      <c r="Q402" s="53" t="str">
        <f>IF(ISNUMBER(GateFacts[[#This Row],[تاريخ البوابة]]),TEXT(GateFacts[[#This Row],[تاريخ البوابة]],"yyyy-mm"),"بدون تاريخ")</f>
        <v>بدون تاريخ</v>
      </c>
      <c r="R402" s="53">
        <f ca="1">--OR(GateFacts[[#This Row],[الحالة]]="مكتمل",GateFacts[[#This Row],[الحالة]]="لا ينطبق")</f>
        <v>0</v>
      </c>
      <c r="S402" s="53">
        <f ca="1">_xlfn.LET(_xlpm.m,_xlfn.MINIFS(GateFacts[رقم البوابة],GateFacts[رقم المشروع],GateFacts[[#This Row],[رقم المشروع]],GateFacts[منجزة],0),IF(_xlpm.m=0,9,_xlpm.m))</f>
        <v>1</v>
      </c>
      <c r="T402" s="53">
        <f ca="1">--(GateFacts[[#This Row],[رقم البوابة]]=GateFacts[[#This Row],[البوابة الحالية للمشروع]])</f>
        <v>1</v>
      </c>
      <c r="U402" s="53">
        <f ca="1">IF(AND(GateFacts[[#This Row],[الحالة]]="مكتمل",COUNTIFS(GateFacts[رقم المشروع],GateFacts[[#This Row],[رقم المشروع]],GateFacts[رقم البوابة],"&lt;"&amp;GateFacts[[#This Row],[رقم البوابة]],GateFacts[منجزة],0)&gt;0),1,0)</f>
        <v>0</v>
      </c>
      <c r="V402" s="53" t="e">
        <f>SUBTOTAL(103,GateFacts[[#This Row],[م]])*OR(SelRegion="الكل",GateFacts[[#This Row],[المنطقة]]=SelRegion)</f>
        <v>#REF!</v>
      </c>
      <c r="W402" s="74" t="str" cm="1">
        <f t="array" ref="W402">IF(ISNUMBER(GateFacts[[#This Row],[صف المصدر]]),INDEX(Table15[],GateFacts[[#This Row],[صف المصدر]],16),"")</f>
        <v>الشمالي الغربي</v>
      </c>
    </row>
    <row r="403" spans="1:23" x14ac:dyDescent="0.4">
      <c r="A403" s="53" cm="1">
        <f t="array" ref="A403">ROW()-ROW(GateFacts[#Headers])</f>
        <v>402</v>
      </c>
      <c r="B403" s="53">
        <f>INT((GateFacts[[#This Row],[م]]-1)/8)+1</f>
        <v>51</v>
      </c>
      <c r="C403" s="53">
        <f>MOD(GateFacts[[#This Row],[م]]-1,8)+1</f>
        <v>2</v>
      </c>
      <c r="D403" s="53" cm="1">
        <f t="array" ref="D403">IFERROR(INDEX(_xlfn.ANCHORARRAY(Settings!$H$2),GateFacts[[#This Row],[رقم المشروع]]),"")</f>
        <v>510</v>
      </c>
      <c r="E403" s="53" t="str" cm="1">
        <f t="array" ref="E403">INDEX(Table15[],GateFacts[[#This Row],[صف المصدر]],14)&amp;""</f>
        <v>P897</v>
      </c>
      <c r="F403" s="53" t="str" cm="1">
        <f t="array" ref="F403">INDEX(Table15[],GateFacts[[#This Row],[صف المصدر]],15)&amp;""</f>
        <v>تنفيذ خطوط و توصيلات المياه المنزلية بأحياء المدينة المنورة</v>
      </c>
      <c r="G403" s="53" t="str" cm="1">
        <f t="array" ref="G403">INDEX(Table15[],GateFacts[[#This Row],[صف المصدر]],17)&amp;""</f>
        <v>المدينة المنورة</v>
      </c>
      <c r="H403" s="58">
        <f>N(INDEX(Table15[],GateFacts[[#This Row],[صف المصدر]],18))</f>
        <v>9655725.4499999993</v>
      </c>
      <c r="I403" s="53" t="str" cm="1">
        <f t="array" ref="I403">_xlfn.LET(_xlpm.x,TRIM(INDEX(Table15[],GateFacts[[#This Row],[صف المصدر]],22)&amp;""),IF(_xlpm.x="","غير محدد",_xlpm.x))</f>
        <v>منجز</v>
      </c>
      <c r="J403" s="53" t="str">
        <f>"بوابة "&amp;GateFacts[[#This Row],[رقم البوابة]]</f>
        <v>بوابة 2</v>
      </c>
      <c r="K403" s="53" t="str" cm="1">
        <f t="array" ref="K403">INDEX(Settings!$E$2:$E$9,GateFacts[[#This Row],[رقم البوابة]])</f>
        <v>التخطيط الاولي</v>
      </c>
      <c r="L403" s="53" t="str" cm="1">
        <f t="array" ref="L403">_xlfn.LET(_xlpm.c,INDEX(Table15[],GateFacts[[#This Row],[صف المصدر]],9-GateFacts[[#This Row],[رقم البوابة]]),IF(ISBLANK(_xlpm.c),"",_xlpm.c))</f>
        <v/>
      </c>
      <c r="M40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3" s="56" t="str" cm="1">
        <f t="array" ref="N403">_xlfn.LET(_xlpm.r,GateFacts[[#This Row],[صف المصدر]],_xlpm.g,GateFacts[[#This Row],[رقم البوابة]],_xlpm.pd,IF(AND(ISNUMBER(_xlpm.r),_xlpm.g&gt;=6,_xlpm.g&lt;=8),INDEX(Table15[],_xlpm.r,19+_xlpm.g),""),IF(ISNUMBER(_xlpm.pd),_xlpm.pd,""))</f>
        <v/>
      </c>
      <c r="O4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3" s="53" t="str">
        <f ca="1">IF(ISNUMBER(GateFacts[[#This Row],[تاريخ البوابة]]),GateFacts[[#This Row],[تاريخ البوابة]]-TODAY(),"")</f>
        <v/>
      </c>
      <c r="Q403" s="53" t="str">
        <f>IF(ISNUMBER(GateFacts[[#This Row],[تاريخ البوابة]]),TEXT(GateFacts[[#This Row],[تاريخ البوابة]],"yyyy-mm"),"بدون تاريخ")</f>
        <v>بدون تاريخ</v>
      </c>
      <c r="R403" s="53">
        <f ca="1">--OR(GateFacts[[#This Row],[الحالة]]="مكتمل",GateFacts[[#This Row],[الحالة]]="لا ينطبق")</f>
        <v>0</v>
      </c>
      <c r="S403" s="53">
        <f ca="1">_xlfn.LET(_xlpm.m,_xlfn.MINIFS(GateFacts[رقم البوابة],GateFacts[رقم المشروع],GateFacts[[#This Row],[رقم المشروع]],GateFacts[منجزة],0),IF(_xlpm.m=0,9,_xlpm.m))</f>
        <v>1</v>
      </c>
      <c r="T403" s="53">
        <f ca="1">--(GateFacts[[#This Row],[رقم البوابة]]=GateFacts[[#This Row],[البوابة الحالية للمشروع]])</f>
        <v>0</v>
      </c>
      <c r="U403" s="53">
        <f ca="1">IF(AND(GateFacts[[#This Row],[الحالة]]="مكتمل",COUNTIFS(GateFacts[رقم المشروع],GateFacts[[#This Row],[رقم المشروع]],GateFacts[رقم البوابة],"&lt;"&amp;GateFacts[[#This Row],[رقم البوابة]],GateFacts[منجزة],0)&gt;0),1,0)</f>
        <v>0</v>
      </c>
      <c r="V403" s="53" t="e">
        <f>SUBTOTAL(103,GateFacts[[#This Row],[م]])*OR(SelRegion="الكل",GateFacts[[#This Row],[المنطقة]]=SelRegion)</f>
        <v>#REF!</v>
      </c>
      <c r="W403" s="74" t="str" cm="1">
        <f t="array" ref="W403">IF(ISNUMBER(GateFacts[[#This Row],[صف المصدر]]),INDEX(Table15[],GateFacts[[#This Row],[صف المصدر]],16),"")</f>
        <v>الشمالي الغربي</v>
      </c>
    </row>
    <row r="404" spans="1:23" x14ac:dyDescent="0.4">
      <c r="A404" s="53" cm="1">
        <f t="array" ref="A404">ROW()-ROW(GateFacts[#Headers])</f>
        <v>403</v>
      </c>
      <c r="B404" s="53">
        <f>INT((GateFacts[[#This Row],[م]]-1)/8)+1</f>
        <v>51</v>
      </c>
      <c r="C404" s="53">
        <f>MOD(GateFacts[[#This Row],[م]]-1,8)+1</f>
        <v>3</v>
      </c>
      <c r="D404" s="53" cm="1">
        <f t="array" ref="D404">IFERROR(INDEX(_xlfn.ANCHORARRAY(Settings!$H$2),GateFacts[[#This Row],[رقم المشروع]]),"")</f>
        <v>510</v>
      </c>
      <c r="E404" s="53" t="str" cm="1">
        <f t="array" ref="E404">INDEX(Table15[],GateFacts[[#This Row],[صف المصدر]],14)&amp;""</f>
        <v>P897</v>
      </c>
      <c r="F404" s="53" t="str" cm="1">
        <f t="array" ref="F404">INDEX(Table15[],GateFacts[[#This Row],[صف المصدر]],15)&amp;""</f>
        <v>تنفيذ خطوط و توصيلات المياه المنزلية بأحياء المدينة المنورة</v>
      </c>
      <c r="G404" s="53" t="str" cm="1">
        <f t="array" ref="G404">INDEX(Table15[],GateFacts[[#This Row],[صف المصدر]],17)&amp;""</f>
        <v>المدينة المنورة</v>
      </c>
      <c r="H404" s="58">
        <f>N(INDEX(Table15[],GateFacts[[#This Row],[صف المصدر]],18))</f>
        <v>9655725.4499999993</v>
      </c>
      <c r="I404" s="53" t="str" cm="1">
        <f t="array" ref="I404">_xlfn.LET(_xlpm.x,TRIM(INDEX(Table15[],GateFacts[[#This Row],[صف المصدر]],22)&amp;""),IF(_xlpm.x="","غير محدد",_xlpm.x))</f>
        <v>منجز</v>
      </c>
      <c r="J404" s="53" t="str">
        <f>"بوابة "&amp;GateFacts[[#This Row],[رقم البوابة]]</f>
        <v>بوابة 3</v>
      </c>
      <c r="K404" s="53" t="str" cm="1">
        <f t="array" ref="K404">INDEX(Settings!$E$2:$E$9,GateFacts[[#This Row],[رقم البوابة]])</f>
        <v>الطرح للتصميم</v>
      </c>
      <c r="L404" s="53" t="str" cm="1">
        <f t="array" ref="L404">_xlfn.LET(_xlpm.c,INDEX(Table15[],GateFacts[[#This Row],[صف المصدر]],9-GateFacts[[#This Row],[رقم البوابة]]),IF(ISBLANK(_xlpm.c),"",_xlpm.c))</f>
        <v/>
      </c>
      <c r="M4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4" s="56" t="str" cm="1">
        <f t="array" ref="N404">_xlfn.LET(_xlpm.r,GateFacts[[#This Row],[صف المصدر]],_xlpm.g,GateFacts[[#This Row],[رقم البوابة]],_xlpm.pd,IF(AND(ISNUMBER(_xlpm.r),_xlpm.g&gt;=6,_xlpm.g&lt;=8),INDEX(Table15[],_xlpm.r,19+_xlpm.g),""),IF(ISNUMBER(_xlpm.pd),_xlpm.pd,""))</f>
        <v/>
      </c>
      <c r="O4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4" s="53" t="str">
        <f ca="1">IF(ISNUMBER(GateFacts[[#This Row],[تاريخ البوابة]]),GateFacts[[#This Row],[تاريخ البوابة]]-TODAY(),"")</f>
        <v/>
      </c>
      <c r="Q404" s="53" t="str">
        <f>IF(ISNUMBER(GateFacts[[#This Row],[تاريخ البوابة]]),TEXT(GateFacts[[#This Row],[تاريخ البوابة]],"yyyy-mm"),"بدون تاريخ")</f>
        <v>بدون تاريخ</v>
      </c>
      <c r="R404" s="53">
        <f ca="1">--OR(GateFacts[[#This Row],[الحالة]]="مكتمل",GateFacts[[#This Row],[الحالة]]="لا ينطبق")</f>
        <v>0</v>
      </c>
      <c r="S404" s="53">
        <f ca="1">_xlfn.LET(_xlpm.m,_xlfn.MINIFS(GateFacts[رقم البوابة],GateFacts[رقم المشروع],GateFacts[[#This Row],[رقم المشروع]],GateFacts[منجزة],0),IF(_xlpm.m=0,9,_xlpm.m))</f>
        <v>1</v>
      </c>
      <c r="T404" s="53">
        <f ca="1">--(GateFacts[[#This Row],[رقم البوابة]]=GateFacts[[#This Row],[البوابة الحالية للمشروع]])</f>
        <v>0</v>
      </c>
      <c r="U404" s="53">
        <f ca="1">IF(AND(GateFacts[[#This Row],[الحالة]]="مكتمل",COUNTIFS(GateFacts[رقم المشروع],GateFacts[[#This Row],[رقم المشروع]],GateFacts[رقم البوابة],"&lt;"&amp;GateFacts[[#This Row],[رقم البوابة]],GateFacts[منجزة],0)&gt;0),1,0)</f>
        <v>0</v>
      </c>
      <c r="V404" s="53" t="e">
        <f>SUBTOTAL(103,GateFacts[[#This Row],[م]])*OR(SelRegion="الكل",GateFacts[[#This Row],[المنطقة]]=SelRegion)</f>
        <v>#REF!</v>
      </c>
      <c r="W404" s="74" t="str" cm="1">
        <f t="array" ref="W404">IF(ISNUMBER(GateFacts[[#This Row],[صف المصدر]]),INDEX(Table15[],GateFacts[[#This Row],[صف المصدر]],16),"")</f>
        <v>الشمالي الغربي</v>
      </c>
    </row>
    <row r="405" spans="1:23" x14ac:dyDescent="0.4">
      <c r="A405" s="53" cm="1">
        <f t="array" ref="A405">ROW()-ROW(GateFacts[#Headers])</f>
        <v>404</v>
      </c>
      <c r="B405" s="53">
        <f>INT((GateFacts[[#This Row],[م]]-1)/8)+1</f>
        <v>51</v>
      </c>
      <c r="C405" s="53">
        <f>MOD(GateFacts[[#This Row],[م]]-1,8)+1</f>
        <v>4</v>
      </c>
      <c r="D405" s="53" cm="1">
        <f t="array" ref="D405">IFERROR(INDEX(_xlfn.ANCHORARRAY(Settings!$H$2),GateFacts[[#This Row],[رقم المشروع]]),"")</f>
        <v>510</v>
      </c>
      <c r="E405" s="53" t="str" cm="1">
        <f t="array" ref="E405">INDEX(Table15[],GateFacts[[#This Row],[صف المصدر]],14)&amp;""</f>
        <v>P897</v>
      </c>
      <c r="F405" s="53" t="str" cm="1">
        <f t="array" ref="F405">INDEX(Table15[],GateFacts[[#This Row],[صف المصدر]],15)&amp;""</f>
        <v>تنفيذ خطوط و توصيلات المياه المنزلية بأحياء المدينة المنورة</v>
      </c>
      <c r="G405" s="53" t="str" cm="1">
        <f t="array" ref="G405">INDEX(Table15[],GateFacts[[#This Row],[صف المصدر]],17)&amp;""</f>
        <v>المدينة المنورة</v>
      </c>
      <c r="H405" s="58">
        <f>N(INDEX(Table15[],GateFacts[[#This Row],[صف المصدر]],18))</f>
        <v>9655725.4499999993</v>
      </c>
      <c r="I405" s="53" t="str" cm="1">
        <f t="array" ref="I405">_xlfn.LET(_xlpm.x,TRIM(INDEX(Table15[],GateFacts[[#This Row],[صف المصدر]],22)&amp;""),IF(_xlpm.x="","غير محدد",_xlpm.x))</f>
        <v>منجز</v>
      </c>
      <c r="J405" s="53" t="str">
        <f>"بوابة "&amp;GateFacts[[#This Row],[رقم البوابة]]</f>
        <v>بوابة 4</v>
      </c>
      <c r="K405" s="53" t="str" cm="1">
        <f t="array" ref="K405">INDEX(Settings!$E$2:$E$9,GateFacts[[#This Row],[رقم البوابة]])</f>
        <v>التصميم</v>
      </c>
      <c r="L405" s="53" t="str" cm="1">
        <f t="array" ref="L405">_xlfn.LET(_xlpm.c,INDEX(Table15[],GateFacts[[#This Row],[صف المصدر]],9-GateFacts[[#This Row],[رقم البوابة]]),IF(ISBLANK(_xlpm.c),"",_xlpm.c))</f>
        <v/>
      </c>
      <c r="M4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5" s="56" t="str" cm="1">
        <f t="array" ref="N405">_xlfn.LET(_xlpm.r,GateFacts[[#This Row],[صف المصدر]],_xlpm.g,GateFacts[[#This Row],[رقم البوابة]],_xlpm.pd,IF(AND(ISNUMBER(_xlpm.r),_xlpm.g&gt;=6,_xlpm.g&lt;=8),INDEX(Table15[],_xlpm.r,19+_xlpm.g),""),IF(ISNUMBER(_xlpm.pd),_xlpm.pd,""))</f>
        <v/>
      </c>
      <c r="O4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5" s="53" t="str">
        <f ca="1">IF(ISNUMBER(GateFacts[[#This Row],[تاريخ البوابة]]),GateFacts[[#This Row],[تاريخ البوابة]]-TODAY(),"")</f>
        <v/>
      </c>
      <c r="Q405" s="53" t="str">
        <f>IF(ISNUMBER(GateFacts[[#This Row],[تاريخ البوابة]]),TEXT(GateFacts[[#This Row],[تاريخ البوابة]],"yyyy-mm"),"بدون تاريخ")</f>
        <v>بدون تاريخ</v>
      </c>
      <c r="R405" s="53">
        <f ca="1">--OR(GateFacts[[#This Row],[الحالة]]="مكتمل",GateFacts[[#This Row],[الحالة]]="لا ينطبق")</f>
        <v>0</v>
      </c>
      <c r="S405" s="53">
        <f ca="1">_xlfn.LET(_xlpm.m,_xlfn.MINIFS(GateFacts[رقم البوابة],GateFacts[رقم المشروع],GateFacts[[#This Row],[رقم المشروع]],GateFacts[منجزة],0),IF(_xlpm.m=0,9,_xlpm.m))</f>
        <v>1</v>
      </c>
      <c r="T405" s="53">
        <f ca="1">--(GateFacts[[#This Row],[رقم البوابة]]=GateFacts[[#This Row],[البوابة الحالية للمشروع]])</f>
        <v>0</v>
      </c>
      <c r="U405" s="53">
        <f ca="1">IF(AND(GateFacts[[#This Row],[الحالة]]="مكتمل",COUNTIFS(GateFacts[رقم المشروع],GateFacts[[#This Row],[رقم المشروع]],GateFacts[رقم البوابة],"&lt;"&amp;GateFacts[[#This Row],[رقم البوابة]],GateFacts[منجزة],0)&gt;0),1,0)</f>
        <v>0</v>
      </c>
      <c r="V405" s="53" t="e">
        <f>SUBTOTAL(103,GateFacts[[#This Row],[م]])*OR(SelRegion="الكل",GateFacts[[#This Row],[المنطقة]]=SelRegion)</f>
        <v>#REF!</v>
      </c>
      <c r="W405" s="74" t="str" cm="1">
        <f t="array" ref="W405">IF(ISNUMBER(GateFacts[[#This Row],[صف المصدر]]),INDEX(Table15[],GateFacts[[#This Row],[صف المصدر]],16),"")</f>
        <v>الشمالي الغربي</v>
      </c>
    </row>
    <row r="406" spans="1:23" x14ac:dyDescent="0.4">
      <c r="A406" s="53" cm="1">
        <f t="array" ref="A406">ROW()-ROW(GateFacts[#Headers])</f>
        <v>405</v>
      </c>
      <c r="B406" s="53">
        <f>INT((GateFacts[[#This Row],[م]]-1)/8)+1</f>
        <v>51</v>
      </c>
      <c r="C406" s="53">
        <f>MOD(GateFacts[[#This Row],[م]]-1,8)+1</f>
        <v>5</v>
      </c>
      <c r="D406" s="53" cm="1">
        <f t="array" ref="D406">IFERROR(INDEX(_xlfn.ANCHORARRAY(Settings!$H$2),GateFacts[[#This Row],[رقم المشروع]]),"")</f>
        <v>510</v>
      </c>
      <c r="E406" s="53" t="str" cm="1">
        <f t="array" ref="E406">INDEX(Table15[],GateFacts[[#This Row],[صف المصدر]],14)&amp;""</f>
        <v>P897</v>
      </c>
      <c r="F406" s="53" t="str" cm="1">
        <f t="array" ref="F406">INDEX(Table15[],GateFacts[[#This Row],[صف المصدر]],15)&amp;""</f>
        <v>تنفيذ خطوط و توصيلات المياه المنزلية بأحياء المدينة المنورة</v>
      </c>
      <c r="G406" s="53" t="str" cm="1">
        <f t="array" ref="G406">INDEX(Table15[],GateFacts[[#This Row],[صف المصدر]],17)&amp;""</f>
        <v>المدينة المنورة</v>
      </c>
      <c r="H406" s="58">
        <f>N(INDEX(Table15[],GateFacts[[#This Row],[صف المصدر]],18))</f>
        <v>9655725.4499999993</v>
      </c>
      <c r="I406" s="53" t="str" cm="1">
        <f t="array" ref="I406">_xlfn.LET(_xlpm.x,TRIM(INDEX(Table15[],GateFacts[[#This Row],[صف المصدر]],22)&amp;""),IF(_xlpm.x="","غير محدد",_xlpm.x))</f>
        <v>منجز</v>
      </c>
      <c r="J406" s="53" t="str">
        <f>"بوابة "&amp;GateFacts[[#This Row],[رقم البوابة]]</f>
        <v>بوابة 5</v>
      </c>
      <c r="K406" s="53" t="str" cm="1">
        <f t="array" ref="K406">INDEX(Settings!$E$2:$E$9,GateFacts[[#This Row],[رقم البوابة]])</f>
        <v>الطرح للتنفيذ</v>
      </c>
      <c r="L406" s="53" t="str" cm="1">
        <f t="array" ref="L406">_xlfn.LET(_xlpm.c,INDEX(Table15[],GateFacts[[#This Row],[صف المصدر]],9-GateFacts[[#This Row],[رقم البوابة]]),IF(ISBLANK(_xlpm.c),"",_xlpm.c))</f>
        <v/>
      </c>
      <c r="M40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6" s="56" t="str" cm="1">
        <f t="array" ref="N406">_xlfn.LET(_xlpm.r,GateFacts[[#This Row],[صف المصدر]],_xlpm.g,GateFacts[[#This Row],[رقم البوابة]],_xlpm.pd,IF(AND(ISNUMBER(_xlpm.r),_xlpm.g&gt;=6,_xlpm.g&lt;=8),INDEX(Table15[],_xlpm.r,19+_xlpm.g),""),IF(ISNUMBER(_xlpm.pd),_xlpm.pd,""))</f>
        <v/>
      </c>
      <c r="O4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6" s="53" t="str">
        <f ca="1">IF(ISNUMBER(GateFacts[[#This Row],[تاريخ البوابة]]),GateFacts[[#This Row],[تاريخ البوابة]]-TODAY(),"")</f>
        <v/>
      </c>
      <c r="Q406" s="53" t="str">
        <f>IF(ISNUMBER(GateFacts[[#This Row],[تاريخ البوابة]]),TEXT(GateFacts[[#This Row],[تاريخ البوابة]],"yyyy-mm"),"بدون تاريخ")</f>
        <v>بدون تاريخ</v>
      </c>
      <c r="R406" s="53">
        <f ca="1">--OR(GateFacts[[#This Row],[الحالة]]="مكتمل",GateFacts[[#This Row],[الحالة]]="لا ينطبق")</f>
        <v>0</v>
      </c>
      <c r="S406" s="53">
        <f ca="1">_xlfn.LET(_xlpm.m,_xlfn.MINIFS(GateFacts[رقم البوابة],GateFacts[رقم المشروع],GateFacts[[#This Row],[رقم المشروع]],GateFacts[منجزة],0),IF(_xlpm.m=0,9,_xlpm.m))</f>
        <v>1</v>
      </c>
      <c r="T406" s="53">
        <f ca="1">--(GateFacts[[#This Row],[رقم البوابة]]=GateFacts[[#This Row],[البوابة الحالية للمشروع]])</f>
        <v>0</v>
      </c>
      <c r="U406" s="53">
        <f ca="1">IF(AND(GateFacts[[#This Row],[الحالة]]="مكتمل",COUNTIFS(GateFacts[رقم المشروع],GateFacts[[#This Row],[رقم المشروع]],GateFacts[رقم البوابة],"&lt;"&amp;GateFacts[[#This Row],[رقم البوابة]],GateFacts[منجزة],0)&gt;0),1,0)</f>
        <v>0</v>
      </c>
      <c r="V406" s="53" t="e">
        <f>SUBTOTAL(103,GateFacts[[#This Row],[م]])*OR(SelRegion="الكل",GateFacts[[#This Row],[المنطقة]]=SelRegion)</f>
        <v>#REF!</v>
      </c>
      <c r="W406" s="74" t="str" cm="1">
        <f t="array" ref="W406">IF(ISNUMBER(GateFacts[[#This Row],[صف المصدر]]),INDEX(Table15[],GateFacts[[#This Row],[صف المصدر]],16),"")</f>
        <v>الشمالي الغربي</v>
      </c>
    </row>
    <row r="407" spans="1:23" x14ac:dyDescent="0.4">
      <c r="A407" s="53" cm="1">
        <f t="array" ref="A407">ROW()-ROW(GateFacts[#Headers])</f>
        <v>406</v>
      </c>
      <c r="B407" s="53">
        <f>INT((GateFacts[[#This Row],[م]]-1)/8)+1</f>
        <v>51</v>
      </c>
      <c r="C407" s="53">
        <f>MOD(GateFacts[[#This Row],[م]]-1,8)+1</f>
        <v>6</v>
      </c>
      <c r="D407" s="53" cm="1">
        <f t="array" ref="D407">IFERROR(INDEX(_xlfn.ANCHORARRAY(Settings!$H$2),GateFacts[[#This Row],[رقم المشروع]]),"")</f>
        <v>510</v>
      </c>
      <c r="E407" s="53" t="str" cm="1">
        <f t="array" ref="E407">INDEX(Table15[],GateFacts[[#This Row],[صف المصدر]],14)&amp;""</f>
        <v>P897</v>
      </c>
      <c r="F407" s="53" t="str" cm="1">
        <f t="array" ref="F407">INDEX(Table15[],GateFacts[[#This Row],[صف المصدر]],15)&amp;""</f>
        <v>تنفيذ خطوط و توصيلات المياه المنزلية بأحياء المدينة المنورة</v>
      </c>
      <c r="G407" s="53" t="str" cm="1">
        <f t="array" ref="G407">INDEX(Table15[],GateFacts[[#This Row],[صف المصدر]],17)&amp;""</f>
        <v>المدينة المنورة</v>
      </c>
      <c r="H407" s="58">
        <f>N(INDEX(Table15[],GateFacts[[#This Row],[صف المصدر]],18))</f>
        <v>9655725.4499999993</v>
      </c>
      <c r="I407" s="53" t="str" cm="1">
        <f t="array" ref="I407">_xlfn.LET(_xlpm.x,TRIM(INDEX(Table15[],GateFacts[[#This Row],[صف المصدر]],22)&amp;""),IF(_xlpm.x="","غير محدد",_xlpm.x))</f>
        <v>منجز</v>
      </c>
      <c r="J407" s="53" t="str">
        <f>"بوابة "&amp;GateFacts[[#This Row],[رقم البوابة]]</f>
        <v>بوابة 6</v>
      </c>
      <c r="K407" s="53" t="str" cm="1">
        <f t="array" ref="K407">INDEX(Settings!$E$2:$E$9,GateFacts[[#This Row],[رقم البوابة]])</f>
        <v>التنفيذ</v>
      </c>
      <c r="L407" s="53" t="str" cm="1">
        <f t="array" ref="L407">_xlfn.LET(_xlpm.c,INDEX(Table15[],GateFacts[[#This Row],[صف المصدر]],9-GateFacts[[#This Row],[رقم البوابة]]),IF(ISBLANK(_xlpm.c),"",_xlpm.c))</f>
        <v/>
      </c>
      <c r="M40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7" s="56" t="str" cm="1">
        <f t="array" ref="N407">_xlfn.LET(_xlpm.r,GateFacts[[#This Row],[صف المصدر]],_xlpm.g,GateFacts[[#This Row],[رقم البوابة]],_xlpm.pd,IF(AND(ISNUMBER(_xlpm.r),_xlpm.g&gt;=6,_xlpm.g&lt;=8),INDEX(Table15[],_xlpm.r,19+_xlpm.g),""),IF(ISNUMBER(_xlpm.pd),_xlpm.pd,""))</f>
        <v/>
      </c>
      <c r="O4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7" s="53" t="str">
        <f ca="1">IF(ISNUMBER(GateFacts[[#This Row],[تاريخ البوابة]]),GateFacts[[#This Row],[تاريخ البوابة]]-TODAY(),"")</f>
        <v/>
      </c>
      <c r="Q407" s="53" t="str">
        <f>IF(ISNUMBER(GateFacts[[#This Row],[تاريخ البوابة]]),TEXT(GateFacts[[#This Row],[تاريخ البوابة]],"yyyy-mm"),"بدون تاريخ")</f>
        <v>بدون تاريخ</v>
      </c>
      <c r="R407" s="53">
        <f ca="1">--OR(GateFacts[[#This Row],[الحالة]]="مكتمل",GateFacts[[#This Row],[الحالة]]="لا ينطبق")</f>
        <v>0</v>
      </c>
      <c r="S407" s="53">
        <f ca="1">_xlfn.LET(_xlpm.m,_xlfn.MINIFS(GateFacts[رقم البوابة],GateFacts[رقم المشروع],GateFacts[[#This Row],[رقم المشروع]],GateFacts[منجزة],0),IF(_xlpm.m=0,9,_xlpm.m))</f>
        <v>1</v>
      </c>
      <c r="T407" s="53">
        <f ca="1">--(GateFacts[[#This Row],[رقم البوابة]]=GateFacts[[#This Row],[البوابة الحالية للمشروع]])</f>
        <v>0</v>
      </c>
      <c r="U407" s="53">
        <f ca="1">IF(AND(GateFacts[[#This Row],[الحالة]]="مكتمل",COUNTIFS(GateFacts[رقم المشروع],GateFacts[[#This Row],[رقم المشروع]],GateFacts[رقم البوابة],"&lt;"&amp;GateFacts[[#This Row],[رقم البوابة]],GateFacts[منجزة],0)&gt;0),1,0)</f>
        <v>0</v>
      </c>
      <c r="V407" s="53" t="e">
        <f>SUBTOTAL(103,GateFacts[[#This Row],[م]])*OR(SelRegion="الكل",GateFacts[[#This Row],[المنطقة]]=SelRegion)</f>
        <v>#REF!</v>
      </c>
      <c r="W407" s="74" t="str" cm="1">
        <f t="array" ref="W407">IF(ISNUMBER(GateFacts[[#This Row],[صف المصدر]]),INDEX(Table15[],GateFacts[[#This Row],[صف المصدر]],16),"")</f>
        <v>الشمالي الغربي</v>
      </c>
    </row>
    <row r="408" spans="1:23" x14ac:dyDescent="0.4">
      <c r="A408" s="53" cm="1">
        <f t="array" ref="A408">ROW()-ROW(GateFacts[#Headers])</f>
        <v>407</v>
      </c>
      <c r="B408" s="53">
        <f>INT((GateFacts[[#This Row],[م]]-1)/8)+1</f>
        <v>51</v>
      </c>
      <c r="C408" s="53">
        <f>MOD(GateFacts[[#This Row],[م]]-1,8)+1</f>
        <v>7</v>
      </c>
      <c r="D408" s="53" cm="1">
        <f t="array" ref="D408">IFERROR(INDEX(_xlfn.ANCHORARRAY(Settings!$H$2),GateFacts[[#This Row],[رقم المشروع]]),"")</f>
        <v>510</v>
      </c>
      <c r="E408" s="53" t="str" cm="1">
        <f t="array" ref="E408">INDEX(Table15[],GateFacts[[#This Row],[صف المصدر]],14)&amp;""</f>
        <v>P897</v>
      </c>
      <c r="F408" s="53" t="str" cm="1">
        <f t="array" ref="F408">INDEX(Table15[],GateFacts[[#This Row],[صف المصدر]],15)&amp;""</f>
        <v>تنفيذ خطوط و توصيلات المياه المنزلية بأحياء المدينة المنورة</v>
      </c>
      <c r="G408" s="53" t="str" cm="1">
        <f t="array" ref="G408">INDEX(Table15[],GateFacts[[#This Row],[صف المصدر]],17)&amp;""</f>
        <v>المدينة المنورة</v>
      </c>
      <c r="H408" s="58">
        <f>N(INDEX(Table15[],GateFacts[[#This Row],[صف المصدر]],18))</f>
        <v>9655725.4499999993</v>
      </c>
      <c r="I408" s="53" t="str" cm="1">
        <f t="array" ref="I408">_xlfn.LET(_xlpm.x,TRIM(INDEX(Table15[],GateFacts[[#This Row],[صف المصدر]],22)&amp;""),IF(_xlpm.x="","غير محدد",_xlpm.x))</f>
        <v>منجز</v>
      </c>
      <c r="J408" s="53" t="str">
        <f>"بوابة "&amp;GateFacts[[#This Row],[رقم البوابة]]</f>
        <v>بوابة 7</v>
      </c>
      <c r="K408" s="53" t="str" cm="1">
        <f t="array" ref="K408">INDEX(Settings!$E$2:$E$9,GateFacts[[#This Row],[رقم البوابة]])</f>
        <v>الاختبارات التشغيلية</v>
      </c>
      <c r="L408" s="53" t="str" cm="1">
        <f t="array" ref="L408">_xlfn.LET(_xlpm.c,INDEX(Table15[],GateFacts[[#This Row],[صف المصدر]],9-GateFacts[[#This Row],[رقم البوابة]]),IF(ISBLANK(_xlpm.c),"",_xlpm.c))</f>
        <v/>
      </c>
      <c r="M40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8" s="56" t="str" cm="1">
        <f t="array" ref="N408">_xlfn.LET(_xlpm.r,GateFacts[[#This Row],[صف المصدر]],_xlpm.g,GateFacts[[#This Row],[رقم البوابة]],_xlpm.pd,IF(AND(ISNUMBER(_xlpm.r),_xlpm.g&gt;=6,_xlpm.g&lt;=8),INDEX(Table15[],_xlpm.r,19+_xlpm.g),""),IF(ISNUMBER(_xlpm.pd),_xlpm.pd,""))</f>
        <v/>
      </c>
      <c r="O4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8" s="53" t="str">
        <f ca="1">IF(ISNUMBER(GateFacts[[#This Row],[تاريخ البوابة]]),GateFacts[[#This Row],[تاريخ البوابة]]-TODAY(),"")</f>
        <v/>
      </c>
      <c r="Q408" s="53" t="str">
        <f>IF(ISNUMBER(GateFacts[[#This Row],[تاريخ البوابة]]),TEXT(GateFacts[[#This Row],[تاريخ البوابة]],"yyyy-mm"),"بدون تاريخ")</f>
        <v>بدون تاريخ</v>
      </c>
      <c r="R408" s="53">
        <f ca="1">--OR(GateFacts[[#This Row],[الحالة]]="مكتمل",GateFacts[[#This Row],[الحالة]]="لا ينطبق")</f>
        <v>0</v>
      </c>
      <c r="S408" s="53">
        <f ca="1">_xlfn.LET(_xlpm.m,_xlfn.MINIFS(GateFacts[رقم البوابة],GateFacts[رقم المشروع],GateFacts[[#This Row],[رقم المشروع]],GateFacts[منجزة],0),IF(_xlpm.m=0,9,_xlpm.m))</f>
        <v>1</v>
      </c>
      <c r="T408" s="53">
        <f ca="1">--(GateFacts[[#This Row],[رقم البوابة]]=GateFacts[[#This Row],[البوابة الحالية للمشروع]])</f>
        <v>0</v>
      </c>
      <c r="U408" s="53">
        <f ca="1">IF(AND(GateFacts[[#This Row],[الحالة]]="مكتمل",COUNTIFS(GateFacts[رقم المشروع],GateFacts[[#This Row],[رقم المشروع]],GateFacts[رقم البوابة],"&lt;"&amp;GateFacts[[#This Row],[رقم البوابة]],GateFacts[منجزة],0)&gt;0),1,0)</f>
        <v>0</v>
      </c>
      <c r="V408" s="53" t="e">
        <f>SUBTOTAL(103,GateFacts[[#This Row],[م]])*OR(SelRegion="الكل",GateFacts[[#This Row],[المنطقة]]=SelRegion)</f>
        <v>#REF!</v>
      </c>
      <c r="W408" s="74" t="str" cm="1">
        <f t="array" ref="W408">IF(ISNUMBER(GateFacts[[#This Row],[صف المصدر]]),INDEX(Table15[],GateFacts[[#This Row],[صف المصدر]],16),"")</f>
        <v>الشمالي الغربي</v>
      </c>
    </row>
    <row r="409" spans="1:23" x14ac:dyDescent="0.4">
      <c r="A409" s="53" cm="1">
        <f t="array" ref="A409">ROW()-ROW(GateFacts[#Headers])</f>
        <v>408</v>
      </c>
      <c r="B409" s="53">
        <f>INT((GateFacts[[#This Row],[م]]-1)/8)+1</f>
        <v>51</v>
      </c>
      <c r="C409" s="53">
        <f>MOD(GateFacts[[#This Row],[م]]-1,8)+1</f>
        <v>8</v>
      </c>
      <c r="D409" s="53" cm="1">
        <f t="array" ref="D409">IFERROR(INDEX(_xlfn.ANCHORARRAY(Settings!$H$2),GateFacts[[#This Row],[رقم المشروع]]),"")</f>
        <v>510</v>
      </c>
      <c r="E409" s="53" t="str" cm="1">
        <f t="array" ref="E409">INDEX(Table15[],GateFacts[[#This Row],[صف المصدر]],14)&amp;""</f>
        <v>P897</v>
      </c>
      <c r="F409" s="53" t="str" cm="1">
        <f t="array" ref="F409">INDEX(Table15[],GateFacts[[#This Row],[صف المصدر]],15)&amp;""</f>
        <v>تنفيذ خطوط و توصيلات المياه المنزلية بأحياء المدينة المنورة</v>
      </c>
      <c r="G409" s="53" t="str" cm="1">
        <f t="array" ref="G409">INDEX(Table15[],GateFacts[[#This Row],[صف المصدر]],17)&amp;""</f>
        <v>المدينة المنورة</v>
      </c>
      <c r="H409" s="58">
        <f>N(INDEX(Table15[],GateFacts[[#This Row],[صف المصدر]],18))</f>
        <v>9655725.4499999993</v>
      </c>
      <c r="I409" s="53" t="str" cm="1">
        <f t="array" ref="I409">_xlfn.LET(_xlpm.x,TRIM(INDEX(Table15[],GateFacts[[#This Row],[صف المصدر]],22)&amp;""),IF(_xlpm.x="","غير محدد",_xlpm.x))</f>
        <v>منجز</v>
      </c>
      <c r="J409" s="53" t="str">
        <f>"بوابة "&amp;GateFacts[[#This Row],[رقم البوابة]]</f>
        <v>بوابة 8</v>
      </c>
      <c r="K409" s="53" t="str" cm="1">
        <f t="array" ref="K409">INDEX(Settings!$E$2:$E$9,GateFacts[[#This Row],[رقم البوابة]])</f>
        <v>التسليم و الاغلاق</v>
      </c>
      <c r="L409" s="53" t="str" cm="1">
        <f t="array" ref="L409">_xlfn.LET(_xlpm.c,INDEX(Table15[],GateFacts[[#This Row],[صف المصدر]],9-GateFacts[[#This Row],[رقم البوابة]]),IF(ISBLANK(_xlpm.c),"",_xlpm.c))</f>
        <v/>
      </c>
      <c r="M40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09" s="56" t="str" cm="1">
        <f t="array" ref="N409">_xlfn.LET(_xlpm.r,GateFacts[[#This Row],[صف المصدر]],_xlpm.g,GateFacts[[#This Row],[رقم البوابة]],_xlpm.pd,IF(AND(ISNUMBER(_xlpm.r),_xlpm.g&gt;=6,_xlpm.g&lt;=8),INDEX(Table15[],_xlpm.r,19+_xlpm.g),""),IF(ISNUMBER(_xlpm.pd),_xlpm.pd,""))</f>
        <v/>
      </c>
      <c r="O4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09" s="53" t="str">
        <f ca="1">IF(ISNUMBER(GateFacts[[#This Row],[تاريخ البوابة]]),GateFacts[[#This Row],[تاريخ البوابة]]-TODAY(),"")</f>
        <v/>
      </c>
      <c r="Q409" s="53" t="str">
        <f>IF(ISNUMBER(GateFacts[[#This Row],[تاريخ البوابة]]),TEXT(GateFacts[[#This Row],[تاريخ البوابة]],"yyyy-mm"),"بدون تاريخ")</f>
        <v>بدون تاريخ</v>
      </c>
      <c r="R409" s="53">
        <f ca="1">--OR(GateFacts[[#This Row],[الحالة]]="مكتمل",GateFacts[[#This Row],[الحالة]]="لا ينطبق")</f>
        <v>0</v>
      </c>
      <c r="S409" s="53">
        <f ca="1">_xlfn.LET(_xlpm.m,_xlfn.MINIFS(GateFacts[رقم البوابة],GateFacts[رقم المشروع],GateFacts[[#This Row],[رقم المشروع]],GateFacts[منجزة],0),IF(_xlpm.m=0,9,_xlpm.m))</f>
        <v>1</v>
      </c>
      <c r="T409" s="53">
        <f ca="1">--(GateFacts[[#This Row],[رقم البوابة]]=GateFacts[[#This Row],[البوابة الحالية للمشروع]])</f>
        <v>0</v>
      </c>
      <c r="U409" s="53">
        <f ca="1">IF(AND(GateFacts[[#This Row],[الحالة]]="مكتمل",COUNTIFS(GateFacts[رقم المشروع],GateFacts[[#This Row],[رقم المشروع]],GateFacts[رقم البوابة],"&lt;"&amp;GateFacts[[#This Row],[رقم البوابة]],GateFacts[منجزة],0)&gt;0),1,0)</f>
        <v>0</v>
      </c>
      <c r="V409" s="53" t="e">
        <f>SUBTOTAL(103,GateFacts[[#This Row],[م]])*OR(SelRegion="الكل",GateFacts[[#This Row],[المنطقة]]=SelRegion)</f>
        <v>#REF!</v>
      </c>
      <c r="W409" s="74" t="str" cm="1">
        <f t="array" ref="W409">IF(ISNUMBER(GateFacts[[#This Row],[صف المصدر]]),INDEX(Table15[],GateFacts[[#This Row],[صف المصدر]],16),"")</f>
        <v>الشمالي الغربي</v>
      </c>
    </row>
    <row r="410" spans="1:23" x14ac:dyDescent="0.4">
      <c r="A410" s="53" cm="1">
        <f t="array" ref="A410">ROW()-ROW(GateFacts[#Headers])</f>
        <v>409</v>
      </c>
      <c r="B410" s="53">
        <f>INT((GateFacts[[#This Row],[م]]-1)/8)+1</f>
        <v>52</v>
      </c>
      <c r="C410" s="53">
        <f>MOD(GateFacts[[#This Row],[م]]-1,8)+1</f>
        <v>1</v>
      </c>
      <c r="D410" s="53" cm="1">
        <f t="array" ref="D410">IFERROR(INDEX(_xlfn.ANCHORARRAY(Settings!$H$2),GateFacts[[#This Row],[رقم المشروع]]),"")</f>
        <v>537</v>
      </c>
      <c r="E410" s="53" t="str" cm="1">
        <f t="array" ref="E410">INDEX(Table15[],GateFacts[[#This Row],[صف المصدر]],14)&amp;""</f>
        <v>O138</v>
      </c>
      <c r="F410" s="53" t="str" cm="1">
        <f t="array" ref="F410">INDEX(Table15[],GateFacts[[#This Row],[صف المصدر]],15)&amp;""</f>
        <v>استكمال إنشاء أشياب مع ملحقاتها ومحطة تنقية للمياه في مناطق مختلفة بمحافظة الحناكية</v>
      </c>
      <c r="G410" s="53" t="str" cm="1">
        <f t="array" ref="G410">INDEX(Table15[],GateFacts[[#This Row],[صف المصدر]],17)&amp;""</f>
        <v>المدينة المنورة</v>
      </c>
      <c r="H410" s="58">
        <f>N(INDEX(Table15[],GateFacts[[#This Row],[صف المصدر]],18))</f>
        <v>4936775.2</v>
      </c>
      <c r="I410" s="53" t="str" cm="1">
        <f t="array" ref="I410">_xlfn.LET(_xlpm.x,TRIM(INDEX(Table15[],GateFacts[[#This Row],[صف المصدر]],22)&amp;""),IF(_xlpm.x="","غير محدد",_xlpm.x))</f>
        <v>تحت التنفيذ</v>
      </c>
      <c r="J410" s="53" t="str">
        <f>"بوابة "&amp;GateFacts[[#This Row],[رقم البوابة]]</f>
        <v>بوابة 1</v>
      </c>
      <c r="K410" s="53" t="str" cm="1">
        <f t="array" ref="K410">INDEX(Settings!$E$2:$E$9,GateFacts[[#This Row],[رقم البوابة]])</f>
        <v>تخطيط استراتيجي</v>
      </c>
      <c r="L410" s="53" t="str" cm="1">
        <f t="array" ref="L410">_xlfn.LET(_xlpm.c,INDEX(Table15[],GateFacts[[#This Row],[صف المصدر]],9-GateFacts[[#This Row],[رقم البوابة]]),IF(ISBLANK(_xlpm.c),"",_xlpm.c))</f>
        <v>لا ينطبق</v>
      </c>
      <c r="M41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0" s="56" t="str" cm="1">
        <f t="array" ref="N410">_xlfn.LET(_xlpm.r,GateFacts[[#This Row],[صف المصدر]],_xlpm.g,GateFacts[[#This Row],[رقم البوابة]],_xlpm.pd,IF(AND(ISNUMBER(_xlpm.r),_xlpm.g&gt;=6,_xlpm.g&lt;=8),INDEX(Table15[],_xlpm.r,19+_xlpm.g),""),IF(ISNUMBER(_xlpm.pd),_xlpm.pd,""))</f>
        <v/>
      </c>
      <c r="O4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0" s="53" t="str">
        <f ca="1">IF(ISNUMBER(GateFacts[[#This Row],[تاريخ البوابة]]),GateFacts[[#This Row],[تاريخ البوابة]]-TODAY(),"")</f>
        <v/>
      </c>
      <c r="Q410" s="53" t="str">
        <f>IF(ISNUMBER(GateFacts[[#This Row],[تاريخ البوابة]]),TEXT(GateFacts[[#This Row],[تاريخ البوابة]],"yyyy-mm"),"بدون تاريخ")</f>
        <v>بدون تاريخ</v>
      </c>
      <c r="R410" s="53">
        <f ca="1">--OR(GateFacts[[#This Row],[الحالة]]="مكتمل",GateFacts[[#This Row],[الحالة]]="لا ينطبق")</f>
        <v>1</v>
      </c>
      <c r="S410" s="53">
        <f ca="1">_xlfn.LET(_xlpm.m,_xlfn.MINIFS(GateFacts[رقم البوابة],GateFacts[رقم المشروع],GateFacts[[#This Row],[رقم المشروع]],GateFacts[منجزة],0),IF(_xlpm.m=0,9,_xlpm.m))</f>
        <v>6</v>
      </c>
      <c r="T410" s="53">
        <f ca="1">--(GateFacts[[#This Row],[رقم البوابة]]=GateFacts[[#This Row],[البوابة الحالية للمشروع]])</f>
        <v>0</v>
      </c>
      <c r="U410" s="53">
        <f ca="1">IF(AND(GateFacts[[#This Row],[الحالة]]="مكتمل",COUNTIFS(GateFacts[رقم المشروع],GateFacts[[#This Row],[رقم المشروع]],GateFacts[رقم البوابة],"&lt;"&amp;GateFacts[[#This Row],[رقم البوابة]],GateFacts[منجزة],0)&gt;0),1,0)</f>
        <v>0</v>
      </c>
      <c r="V410" s="53" t="e">
        <f>SUBTOTAL(103,GateFacts[[#This Row],[م]])*OR(SelRegion="الكل",GateFacts[[#This Row],[المنطقة]]=SelRegion)</f>
        <v>#REF!</v>
      </c>
      <c r="W410" s="74" t="str" cm="1">
        <f t="array" ref="W410">IF(ISNUMBER(GateFacts[[#This Row],[صف المصدر]]),INDEX(Table15[],GateFacts[[#This Row],[صف المصدر]],16),"")</f>
        <v>الشمالي الغربي</v>
      </c>
    </row>
    <row r="411" spans="1:23" x14ac:dyDescent="0.4">
      <c r="A411" s="53" cm="1">
        <f t="array" ref="A411">ROW()-ROW(GateFacts[#Headers])</f>
        <v>410</v>
      </c>
      <c r="B411" s="53">
        <f>INT((GateFacts[[#This Row],[م]]-1)/8)+1</f>
        <v>52</v>
      </c>
      <c r="C411" s="53">
        <f>MOD(GateFacts[[#This Row],[م]]-1,8)+1</f>
        <v>2</v>
      </c>
      <c r="D411" s="53" cm="1">
        <f t="array" ref="D411">IFERROR(INDEX(_xlfn.ANCHORARRAY(Settings!$H$2),GateFacts[[#This Row],[رقم المشروع]]),"")</f>
        <v>537</v>
      </c>
      <c r="E411" s="53" t="str" cm="1">
        <f t="array" ref="E411">INDEX(Table15[],GateFacts[[#This Row],[صف المصدر]],14)&amp;""</f>
        <v>O138</v>
      </c>
      <c r="F411" s="53" t="str" cm="1">
        <f t="array" ref="F411">INDEX(Table15[],GateFacts[[#This Row],[صف المصدر]],15)&amp;""</f>
        <v>استكمال إنشاء أشياب مع ملحقاتها ومحطة تنقية للمياه في مناطق مختلفة بمحافظة الحناكية</v>
      </c>
      <c r="G411" s="53" t="str" cm="1">
        <f t="array" ref="G411">INDEX(Table15[],GateFacts[[#This Row],[صف المصدر]],17)&amp;""</f>
        <v>المدينة المنورة</v>
      </c>
      <c r="H411" s="58">
        <f>N(INDEX(Table15[],GateFacts[[#This Row],[صف المصدر]],18))</f>
        <v>4936775.2</v>
      </c>
      <c r="I411" s="53" t="str" cm="1">
        <f t="array" ref="I411">_xlfn.LET(_xlpm.x,TRIM(INDEX(Table15[],GateFacts[[#This Row],[صف المصدر]],22)&amp;""),IF(_xlpm.x="","غير محدد",_xlpm.x))</f>
        <v>تحت التنفيذ</v>
      </c>
      <c r="J411" s="53" t="str">
        <f>"بوابة "&amp;GateFacts[[#This Row],[رقم البوابة]]</f>
        <v>بوابة 2</v>
      </c>
      <c r="K411" s="53" t="str" cm="1">
        <f t="array" ref="K411">INDEX(Settings!$E$2:$E$9,GateFacts[[#This Row],[رقم البوابة]])</f>
        <v>التخطيط الاولي</v>
      </c>
      <c r="L411" s="53" t="str" cm="1">
        <f t="array" ref="L411">_xlfn.LET(_xlpm.c,INDEX(Table15[],GateFacts[[#This Row],[صف المصدر]],9-GateFacts[[#This Row],[رقم البوابة]]),IF(ISBLANK(_xlpm.c),"",_xlpm.c))</f>
        <v>لا ينطبق</v>
      </c>
      <c r="M41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1" s="56" t="str" cm="1">
        <f t="array" ref="N411">_xlfn.LET(_xlpm.r,GateFacts[[#This Row],[صف المصدر]],_xlpm.g,GateFacts[[#This Row],[رقم البوابة]],_xlpm.pd,IF(AND(ISNUMBER(_xlpm.r),_xlpm.g&gt;=6,_xlpm.g&lt;=8),INDEX(Table15[],_xlpm.r,19+_xlpm.g),""),IF(ISNUMBER(_xlpm.pd),_xlpm.pd,""))</f>
        <v/>
      </c>
      <c r="O4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1" s="53" t="str">
        <f ca="1">IF(ISNUMBER(GateFacts[[#This Row],[تاريخ البوابة]]),GateFacts[[#This Row],[تاريخ البوابة]]-TODAY(),"")</f>
        <v/>
      </c>
      <c r="Q411" s="53" t="str">
        <f>IF(ISNUMBER(GateFacts[[#This Row],[تاريخ البوابة]]),TEXT(GateFacts[[#This Row],[تاريخ البوابة]],"yyyy-mm"),"بدون تاريخ")</f>
        <v>بدون تاريخ</v>
      </c>
      <c r="R411" s="53">
        <f ca="1">--OR(GateFacts[[#This Row],[الحالة]]="مكتمل",GateFacts[[#This Row],[الحالة]]="لا ينطبق")</f>
        <v>1</v>
      </c>
      <c r="S411" s="53">
        <f ca="1">_xlfn.LET(_xlpm.m,_xlfn.MINIFS(GateFacts[رقم البوابة],GateFacts[رقم المشروع],GateFacts[[#This Row],[رقم المشروع]],GateFacts[منجزة],0),IF(_xlpm.m=0,9,_xlpm.m))</f>
        <v>6</v>
      </c>
      <c r="T411" s="53">
        <f ca="1">--(GateFacts[[#This Row],[رقم البوابة]]=GateFacts[[#This Row],[البوابة الحالية للمشروع]])</f>
        <v>0</v>
      </c>
      <c r="U411" s="53">
        <f ca="1">IF(AND(GateFacts[[#This Row],[الحالة]]="مكتمل",COUNTIFS(GateFacts[رقم المشروع],GateFacts[[#This Row],[رقم المشروع]],GateFacts[رقم البوابة],"&lt;"&amp;GateFacts[[#This Row],[رقم البوابة]],GateFacts[منجزة],0)&gt;0),1,0)</f>
        <v>0</v>
      </c>
      <c r="V411" s="53" t="e">
        <f>SUBTOTAL(103,GateFacts[[#This Row],[م]])*OR(SelRegion="الكل",GateFacts[[#This Row],[المنطقة]]=SelRegion)</f>
        <v>#REF!</v>
      </c>
      <c r="W411" s="74" t="str" cm="1">
        <f t="array" ref="W411">IF(ISNUMBER(GateFacts[[#This Row],[صف المصدر]]),INDEX(Table15[],GateFacts[[#This Row],[صف المصدر]],16),"")</f>
        <v>الشمالي الغربي</v>
      </c>
    </row>
    <row r="412" spans="1:23" x14ac:dyDescent="0.4">
      <c r="A412" s="53" cm="1">
        <f t="array" ref="A412">ROW()-ROW(GateFacts[#Headers])</f>
        <v>411</v>
      </c>
      <c r="B412" s="53">
        <f>INT((GateFacts[[#This Row],[م]]-1)/8)+1</f>
        <v>52</v>
      </c>
      <c r="C412" s="53">
        <f>MOD(GateFacts[[#This Row],[م]]-1,8)+1</f>
        <v>3</v>
      </c>
      <c r="D412" s="53" cm="1">
        <f t="array" ref="D412">IFERROR(INDEX(_xlfn.ANCHORARRAY(Settings!$H$2),GateFacts[[#This Row],[رقم المشروع]]),"")</f>
        <v>537</v>
      </c>
      <c r="E412" s="53" t="str" cm="1">
        <f t="array" ref="E412">INDEX(Table15[],GateFacts[[#This Row],[صف المصدر]],14)&amp;""</f>
        <v>O138</v>
      </c>
      <c r="F412" s="53" t="str" cm="1">
        <f t="array" ref="F412">INDEX(Table15[],GateFacts[[#This Row],[صف المصدر]],15)&amp;""</f>
        <v>استكمال إنشاء أشياب مع ملحقاتها ومحطة تنقية للمياه في مناطق مختلفة بمحافظة الحناكية</v>
      </c>
      <c r="G412" s="53" t="str" cm="1">
        <f t="array" ref="G412">INDEX(Table15[],GateFacts[[#This Row],[صف المصدر]],17)&amp;""</f>
        <v>المدينة المنورة</v>
      </c>
      <c r="H412" s="58">
        <f>N(INDEX(Table15[],GateFacts[[#This Row],[صف المصدر]],18))</f>
        <v>4936775.2</v>
      </c>
      <c r="I412" s="53" t="str" cm="1">
        <f t="array" ref="I412">_xlfn.LET(_xlpm.x,TRIM(INDEX(Table15[],GateFacts[[#This Row],[صف المصدر]],22)&amp;""),IF(_xlpm.x="","غير محدد",_xlpm.x))</f>
        <v>تحت التنفيذ</v>
      </c>
      <c r="J412" s="53" t="str">
        <f>"بوابة "&amp;GateFacts[[#This Row],[رقم البوابة]]</f>
        <v>بوابة 3</v>
      </c>
      <c r="K412" s="53" t="str" cm="1">
        <f t="array" ref="K412">INDEX(Settings!$E$2:$E$9,GateFacts[[#This Row],[رقم البوابة]])</f>
        <v>الطرح للتصميم</v>
      </c>
      <c r="L412" s="53" t="str" cm="1">
        <f t="array" ref="L412">_xlfn.LET(_xlpm.c,INDEX(Table15[],GateFacts[[#This Row],[صف المصدر]],9-GateFacts[[#This Row],[رقم البوابة]]),IF(ISBLANK(_xlpm.c),"",_xlpm.c))</f>
        <v>لا ينطبق</v>
      </c>
      <c r="M41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2" s="56" t="str" cm="1">
        <f t="array" ref="N412">_xlfn.LET(_xlpm.r,GateFacts[[#This Row],[صف المصدر]],_xlpm.g,GateFacts[[#This Row],[رقم البوابة]],_xlpm.pd,IF(AND(ISNUMBER(_xlpm.r),_xlpm.g&gt;=6,_xlpm.g&lt;=8),INDEX(Table15[],_xlpm.r,19+_xlpm.g),""),IF(ISNUMBER(_xlpm.pd),_xlpm.pd,""))</f>
        <v/>
      </c>
      <c r="O4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2" s="53" t="str">
        <f ca="1">IF(ISNUMBER(GateFacts[[#This Row],[تاريخ البوابة]]),GateFacts[[#This Row],[تاريخ البوابة]]-TODAY(),"")</f>
        <v/>
      </c>
      <c r="Q412" s="53" t="str">
        <f>IF(ISNUMBER(GateFacts[[#This Row],[تاريخ البوابة]]),TEXT(GateFacts[[#This Row],[تاريخ البوابة]],"yyyy-mm"),"بدون تاريخ")</f>
        <v>بدون تاريخ</v>
      </c>
      <c r="R412" s="53">
        <f ca="1">--OR(GateFacts[[#This Row],[الحالة]]="مكتمل",GateFacts[[#This Row],[الحالة]]="لا ينطبق")</f>
        <v>1</v>
      </c>
      <c r="S412" s="53">
        <f ca="1">_xlfn.LET(_xlpm.m,_xlfn.MINIFS(GateFacts[رقم البوابة],GateFacts[رقم المشروع],GateFacts[[#This Row],[رقم المشروع]],GateFacts[منجزة],0),IF(_xlpm.m=0,9,_xlpm.m))</f>
        <v>6</v>
      </c>
      <c r="T412" s="53">
        <f ca="1">--(GateFacts[[#This Row],[رقم البوابة]]=GateFacts[[#This Row],[البوابة الحالية للمشروع]])</f>
        <v>0</v>
      </c>
      <c r="U412" s="53">
        <f ca="1">IF(AND(GateFacts[[#This Row],[الحالة]]="مكتمل",COUNTIFS(GateFacts[رقم المشروع],GateFacts[[#This Row],[رقم المشروع]],GateFacts[رقم البوابة],"&lt;"&amp;GateFacts[[#This Row],[رقم البوابة]],GateFacts[منجزة],0)&gt;0),1,0)</f>
        <v>0</v>
      </c>
      <c r="V412" s="53" t="e">
        <f>SUBTOTAL(103,GateFacts[[#This Row],[م]])*OR(SelRegion="الكل",GateFacts[[#This Row],[المنطقة]]=SelRegion)</f>
        <v>#REF!</v>
      </c>
      <c r="W412" s="74" t="str" cm="1">
        <f t="array" ref="W412">IF(ISNUMBER(GateFacts[[#This Row],[صف المصدر]]),INDEX(Table15[],GateFacts[[#This Row],[صف المصدر]],16),"")</f>
        <v>الشمالي الغربي</v>
      </c>
    </row>
    <row r="413" spans="1:23" x14ac:dyDescent="0.4">
      <c r="A413" s="53" cm="1">
        <f t="array" ref="A413">ROW()-ROW(GateFacts[#Headers])</f>
        <v>412</v>
      </c>
      <c r="B413" s="53">
        <f>INT((GateFacts[[#This Row],[م]]-1)/8)+1</f>
        <v>52</v>
      </c>
      <c r="C413" s="53">
        <f>MOD(GateFacts[[#This Row],[م]]-1,8)+1</f>
        <v>4</v>
      </c>
      <c r="D413" s="53" cm="1">
        <f t="array" ref="D413">IFERROR(INDEX(_xlfn.ANCHORARRAY(Settings!$H$2),GateFacts[[#This Row],[رقم المشروع]]),"")</f>
        <v>537</v>
      </c>
      <c r="E413" s="53" t="str" cm="1">
        <f t="array" ref="E413">INDEX(Table15[],GateFacts[[#This Row],[صف المصدر]],14)&amp;""</f>
        <v>O138</v>
      </c>
      <c r="F413" s="53" t="str" cm="1">
        <f t="array" ref="F413">INDEX(Table15[],GateFacts[[#This Row],[صف المصدر]],15)&amp;""</f>
        <v>استكمال إنشاء أشياب مع ملحقاتها ومحطة تنقية للمياه في مناطق مختلفة بمحافظة الحناكية</v>
      </c>
      <c r="G413" s="53" t="str" cm="1">
        <f t="array" ref="G413">INDEX(Table15[],GateFacts[[#This Row],[صف المصدر]],17)&amp;""</f>
        <v>المدينة المنورة</v>
      </c>
      <c r="H413" s="58">
        <f>N(INDEX(Table15[],GateFacts[[#This Row],[صف المصدر]],18))</f>
        <v>4936775.2</v>
      </c>
      <c r="I413" s="53" t="str" cm="1">
        <f t="array" ref="I413">_xlfn.LET(_xlpm.x,TRIM(INDEX(Table15[],GateFacts[[#This Row],[صف المصدر]],22)&amp;""),IF(_xlpm.x="","غير محدد",_xlpm.x))</f>
        <v>تحت التنفيذ</v>
      </c>
      <c r="J413" s="53" t="str">
        <f>"بوابة "&amp;GateFacts[[#This Row],[رقم البوابة]]</f>
        <v>بوابة 4</v>
      </c>
      <c r="K413" s="53" t="str" cm="1">
        <f t="array" ref="K413">INDEX(Settings!$E$2:$E$9,GateFacts[[#This Row],[رقم البوابة]])</f>
        <v>التصميم</v>
      </c>
      <c r="L413" s="53" t="str" cm="1">
        <f t="array" ref="L413">_xlfn.LET(_xlpm.c,INDEX(Table15[],GateFacts[[#This Row],[صف المصدر]],9-GateFacts[[#This Row],[رقم البوابة]]),IF(ISBLANK(_xlpm.c),"",_xlpm.c))</f>
        <v>لا ينطبق</v>
      </c>
      <c r="M41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3" s="56" t="str" cm="1">
        <f t="array" ref="N413">_xlfn.LET(_xlpm.r,GateFacts[[#This Row],[صف المصدر]],_xlpm.g,GateFacts[[#This Row],[رقم البوابة]],_xlpm.pd,IF(AND(ISNUMBER(_xlpm.r),_xlpm.g&gt;=6,_xlpm.g&lt;=8),INDEX(Table15[],_xlpm.r,19+_xlpm.g),""),IF(ISNUMBER(_xlpm.pd),_xlpm.pd,""))</f>
        <v/>
      </c>
      <c r="O4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3" s="53" t="str">
        <f ca="1">IF(ISNUMBER(GateFacts[[#This Row],[تاريخ البوابة]]),GateFacts[[#This Row],[تاريخ البوابة]]-TODAY(),"")</f>
        <v/>
      </c>
      <c r="Q413" s="53" t="str">
        <f>IF(ISNUMBER(GateFacts[[#This Row],[تاريخ البوابة]]),TEXT(GateFacts[[#This Row],[تاريخ البوابة]],"yyyy-mm"),"بدون تاريخ")</f>
        <v>بدون تاريخ</v>
      </c>
      <c r="R413" s="53">
        <f ca="1">--OR(GateFacts[[#This Row],[الحالة]]="مكتمل",GateFacts[[#This Row],[الحالة]]="لا ينطبق")</f>
        <v>1</v>
      </c>
      <c r="S413" s="53">
        <f ca="1">_xlfn.LET(_xlpm.m,_xlfn.MINIFS(GateFacts[رقم البوابة],GateFacts[رقم المشروع],GateFacts[[#This Row],[رقم المشروع]],GateFacts[منجزة],0),IF(_xlpm.m=0,9,_xlpm.m))</f>
        <v>6</v>
      </c>
      <c r="T413" s="53">
        <f ca="1">--(GateFacts[[#This Row],[رقم البوابة]]=GateFacts[[#This Row],[البوابة الحالية للمشروع]])</f>
        <v>0</v>
      </c>
      <c r="U413" s="53">
        <f ca="1">IF(AND(GateFacts[[#This Row],[الحالة]]="مكتمل",COUNTIFS(GateFacts[رقم المشروع],GateFacts[[#This Row],[رقم المشروع]],GateFacts[رقم البوابة],"&lt;"&amp;GateFacts[[#This Row],[رقم البوابة]],GateFacts[منجزة],0)&gt;0),1,0)</f>
        <v>0</v>
      </c>
      <c r="V413" s="53" t="e">
        <f>SUBTOTAL(103,GateFacts[[#This Row],[م]])*OR(SelRegion="الكل",GateFacts[[#This Row],[المنطقة]]=SelRegion)</f>
        <v>#REF!</v>
      </c>
      <c r="W413" s="74" t="str" cm="1">
        <f t="array" ref="W413">IF(ISNUMBER(GateFacts[[#This Row],[صف المصدر]]),INDEX(Table15[],GateFacts[[#This Row],[صف المصدر]],16),"")</f>
        <v>الشمالي الغربي</v>
      </c>
    </row>
    <row r="414" spans="1:23" x14ac:dyDescent="0.4">
      <c r="A414" s="53" cm="1">
        <f t="array" ref="A414">ROW()-ROW(GateFacts[#Headers])</f>
        <v>413</v>
      </c>
      <c r="B414" s="53">
        <f>INT((GateFacts[[#This Row],[م]]-1)/8)+1</f>
        <v>52</v>
      </c>
      <c r="C414" s="53">
        <f>MOD(GateFacts[[#This Row],[م]]-1,8)+1</f>
        <v>5</v>
      </c>
      <c r="D414" s="53" cm="1">
        <f t="array" ref="D414">IFERROR(INDEX(_xlfn.ANCHORARRAY(Settings!$H$2),GateFacts[[#This Row],[رقم المشروع]]),"")</f>
        <v>537</v>
      </c>
      <c r="E414" s="53" t="str" cm="1">
        <f t="array" ref="E414">INDEX(Table15[],GateFacts[[#This Row],[صف المصدر]],14)&amp;""</f>
        <v>O138</v>
      </c>
      <c r="F414" s="53" t="str" cm="1">
        <f t="array" ref="F414">INDEX(Table15[],GateFacts[[#This Row],[صف المصدر]],15)&amp;""</f>
        <v>استكمال إنشاء أشياب مع ملحقاتها ومحطة تنقية للمياه في مناطق مختلفة بمحافظة الحناكية</v>
      </c>
      <c r="G414" s="53" t="str" cm="1">
        <f t="array" ref="G414">INDEX(Table15[],GateFacts[[#This Row],[صف المصدر]],17)&amp;""</f>
        <v>المدينة المنورة</v>
      </c>
      <c r="H414" s="58">
        <f>N(INDEX(Table15[],GateFacts[[#This Row],[صف المصدر]],18))</f>
        <v>4936775.2</v>
      </c>
      <c r="I414" s="53" t="str" cm="1">
        <f t="array" ref="I414">_xlfn.LET(_xlpm.x,TRIM(INDEX(Table15[],GateFacts[[#This Row],[صف المصدر]],22)&amp;""),IF(_xlpm.x="","غير محدد",_xlpm.x))</f>
        <v>تحت التنفيذ</v>
      </c>
      <c r="J414" s="53" t="str">
        <f>"بوابة "&amp;GateFacts[[#This Row],[رقم البوابة]]</f>
        <v>بوابة 5</v>
      </c>
      <c r="K414" s="53" t="str" cm="1">
        <f t="array" ref="K414">INDEX(Settings!$E$2:$E$9,GateFacts[[#This Row],[رقم البوابة]])</f>
        <v>الطرح للتنفيذ</v>
      </c>
      <c r="L414" s="53" t="str" cm="1">
        <f t="array" ref="L414">_xlfn.LET(_xlpm.c,INDEX(Table15[],GateFacts[[#This Row],[صف المصدر]],9-GateFacts[[#This Row],[رقم البوابة]]),IF(ISBLANK(_xlpm.c),"",_xlpm.c))</f>
        <v>مكتمل</v>
      </c>
      <c r="M4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14" s="56" t="str" cm="1">
        <f t="array" ref="N414">_xlfn.LET(_xlpm.r,GateFacts[[#This Row],[صف المصدر]],_xlpm.g,GateFacts[[#This Row],[رقم البوابة]],_xlpm.pd,IF(AND(ISNUMBER(_xlpm.r),_xlpm.g&gt;=6,_xlpm.g&lt;=8),INDEX(Table15[],_xlpm.r,19+_xlpm.g),""),IF(ISNUMBER(_xlpm.pd),_xlpm.pd,""))</f>
        <v/>
      </c>
      <c r="O4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14" s="53" t="str">
        <f ca="1">IF(ISNUMBER(GateFacts[[#This Row],[تاريخ البوابة]]),GateFacts[[#This Row],[تاريخ البوابة]]-TODAY(),"")</f>
        <v/>
      </c>
      <c r="Q414" s="53" t="str">
        <f>IF(ISNUMBER(GateFacts[[#This Row],[تاريخ البوابة]]),TEXT(GateFacts[[#This Row],[تاريخ البوابة]],"yyyy-mm"),"بدون تاريخ")</f>
        <v>بدون تاريخ</v>
      </c>
      <c r="R414" s="53">
        <f ca="1">--OR(GateFacts[[#This Row],[الحالة]]="مكتمل",GateFacts[[#This Row],[الحالة]]="لا ينطبق")</f>
        <v>1</v>
      </c>
      <c r="S414" s="53">
        <f ca="1">_xlfn.LET(_xlpm.m,_xlfn.MINIFS(GateFacts[رقم البوابة],GateFacts[رقم المشروع],GateFacts[[#This Row],[رقم المشروع]],GateFacts[منجزة],0),IF(_xlpm.m=0,9,_xlpm.m))</f>
        <v>6</v>
      </c>
      <c r="T414" s="53">
        <f ca="1">--(GateFacts[[#This Row],[رقم البوابة]]=GateFacts[[#This Row],[البوابة الحالية للمشروع]])</f>
        <v>0</v>
      </c>
      <c r="U414" s="53">
        <f ca="1">IF(AND(GateFacts[[#This Row],[الحالة]]="مكتمل",COUNTIFS(GateFacts[رقم المشروع],GateFacts[[#This Row],[رقم المشروع]],GateFacts[رقم البوابة],"&lt;"&amp;GateFacts[[#This Row],[رقم البوابة]],GateFacts[منجزة],0)&gt;0),1,0)</f>
        <v>0</v>
      </c>
      <c r="V414" s="53" t="e">
        <f>SUBTOTAL(103,GateFacts[[#This Row],[م]])*OR(SelRegion="الكل",GateFacts[[#This Row],[المنطقة]]=SelRegion)</f>
        <v>#REF!</v>
      </c>
      <c r="W414" s="74" t="str" cm="1">
        <f t="array" ref="W414">IF(ISNUMBER(GateFacts[[#This Row],[صف المصدر]]),INDEX(Table15[],GateFacts[[#This Row],[صف المصدر]],16),"")</f>
        <v>الشمالي الغربي</v>
      </c>
    </row>
    <row r="415" spans="1:23" x14ac:dyDescent="0.4">
      <c r="A415" s="53" cm="1">
        <f t="array" ref="A415">ROW()-ROW(GateFacts[#Headers])</f>
        <v>414</v>
      </c>
      <c r="B415" s="53">
        <f>INT((GateFacts[[#This Row],[م]]-1)/8)+1</f>
        <v>52</v>
      </c>
      <c r="C415" s="53">
        <f>MOD(GateFacts[[#This Row],[م]]-1,8)+1</f>
        <v>6</v>
      </c>
      <c r="D415" s="53" cm="1">
        <f t="array" ref="D415">IFERROR(INDEX(_xlfn.ANCHORARRAY(Settings!$H$2),GateFacts[[#This Row],[رقم المشروع]]),"")</f>
        <v>537</v>
      </c>
      <c r="E415" s="53" t="str" cm="1">
        <f t="array" ref="E415">INDEX(Table15[],GateFacts[[#This Row],[صف المصدر]],14)&amp;""</f>
        <v>O138</v>
      </c>
      <c r="F415" s="53" t="str" cm="1">
        <f t="array" ref="F415">INDEX(Table15[],GateFacts[[#This Row],[صف المصدر]],15)&amp;""</f>
        <v>استكمال إنشاء أشياب مع ملحقاتها ومحطة تنقية للمياه في مناطق مختلفة بمحافظة الحناكية</v>
      </c>
      <c r="G415" s="53" t="str" cm="1">
        <f t="array" ref="G415">INDEX(Table15[],GateFacts[[#This Row],[صف المصدر]],17)&amp;""</f>
        <v>المدينة المنورة</v>
      </c>
      <c r="H415" s="58">
        <f>N(INDEX(Table15[],GateFacts[[#This Row],[صف المصدر]],18))</f>
        <v>4936775.2</v>
      </c>
      <c r="I415" s="53" t="str" cm="1">
        <f t="array" ref="I415">_xlfn.LET(_xlpm.x,TRIM(INDEX(Table15[],GateFacts[[#This Row],[صف المصدر]],22)&amp;""),IF(_xlpm.x="","غير محدد",_xlpm.x))</f>
        <v>تحت التنفيذ</v>
      </c>
      <c r="J415" s="53" t="str">
        <f>"بوابة "&amp;GateFacts[[#This Row],[رقم البوابة]]</f>
        <v>بوابة 6</v>
      </c>
      <c r="K415" s="53" t="str" cm="1">
        <f t="array" ref="K415">INDEX(Settings!$E$2:$E$9,GateFacts[[#This Row],[رقم البوابة]])</f>
        <v>التنفيذ</v>
      </c>
      <c r="L415" s="53" t="str" cm="1">
        <f t="array" ref="L415">_xlfn.LET(_xlpm.c,INDEX(Table15[],GateFacts[[#This Row],[صف المصدر]],9-GateFacts[[#This Row],[رقم البوابة]]),IF(ISBLANK(_xlpm.c),"",_xlpm.c))</f>
        <v>جاري</v>
      </c>
      <c r="M41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15" s="56" cm="1">
        <f t="array" ref="N415">_xlfn.LET(_xlpm.r,GateFacts[[#This Row],[صف المصدر]],_xlpm.g,GateFacts[[#This Row],[رقم البوابة]],_xlpm.pd,IF(AND(ISNUMBER(_xlpm.r),_xlpm.g&gt;=6,_xlpm.g&lt;=8),INDEX(Table15[],_xlpm.r,19+_xlpm.g),""),IF(ISNUMBER(_xlpm.pd),_xlpm.pd,""))</f>
        <v>46269</v>
      </c>
      <c r="O4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415" s="53">
        <f ca="1">IF(ISNUMBER(GateFacts[[#This Row],[تاريخ البوابة]]),GateFacts[[#This Row],[تاريخ البوابة]]-TODAY(),"")</f>
        <v>-40</v>
      </c>
      <c r="Q415" s="53" t="str">
        <f>IF(ISNUMBER(GateFacts[[#This Row],[تاريخ البوابة]]),TEXT(GateFacts[[#This Row],[تاريخ البوابة]],"yyyy-mm"),"بدون تاريخ")</f>
        <v>2026-09</v>
      </c>
      <c r="R415" s="53">
        <f ca="1">--OR(GateFacts[[#This Row],[الحالة]]="مكتمل",GateFacts[[#This Row],[الحالة]]="لا ينطبق")</f>
        <v>0</v>
      </c>
      <c r="S415" s="53">
        <f ca="1">_xlfn.LET(_xlpm.m,_xlfn.MINIFS(GateFacts[رقم البوابة],GateFacts[رقم المشروع],GateFacts[[#This Row],[رقم المشروع]],GateFacts[منجزة],0),IF(_xlpm.m=0,9,_xlpm.m))</f>
        <v>6</v>
      </c>
      <c r="T415" s="53">
        <f ca="1">--(GateFacts[[#This Row],[رقم البوابة]]=GateFacts[[#This Row],[البوابة الحالية للمشروع]])</f>
        <v>1</v>
      </c>
      <c r="U415" s="53">
        <f ca="1">IF(AND(GateFacts[[#This Row],[الحالة]]="مكتمل",COUNTIFS(GateFacts[رقم المشروع],GateFacts[[#This Row],[رقم المشروع]],GateFacts[رقم البوابة],"&lt;"&amp;GateFacts[[#This Row],[رقم البوابة]],GateFacts[منجزة],0)&gt;0),1,0)</f>
        <v>0</v>
      </c>
      <c r="V415" s="53" t="e">
        <f>SUBTOTAL(103,GateFacts[[#This Row],[م]])*OR(SelRegion="الكل",GateFacts[[#This Row],[المنطقة]]=SelRegion)</f>
        <v>#REF!</v>
      </c>
      <c r="W415" s="74" t="str" cm="1">
        <f t="array" ref="W415">IF(ISNUMBER(GateFacts[[#This Row],[صف المصدر]]),INDEX(Table15[],GateFacts[[#This Row],[صف المصدر]],16),"")</f>
        <v>الشمالي الغربي</v>
      </c>
    </row>
    <row r="416" spans="1:23" x14ac:dyDescent="0.4">
      <c r="A416" s="53" cm="1">
        <f t="array" ref="A416">ROW()-ROW(GateFacts[#Headers])</f>
        <v>415</v>
      </c>
      <c r="B416" s="53">
        <f>INT((GateFacts[[#This Row],[م]]-1)/8)+1</f>
        <v>52</v>
      </c>
      <c r="C416" s="53">
        <f>MOD(GateFacts[[#This Row],[م]]-1,8)+1</f>
        <v>7</v>
      </c>
      <c r="D416" s="53" cm="1">
        <f t="array" ref="D416">IFERROR(INDEX(_xlfn.ANCHORARRAY(Settings!$H$2),GateFacts[[#This Row],[رقم المشروع]]),"")</f>
        <v>537</v>
      </c>
      <c r="E416" s="53" t="str" cm="1">
        <f t="array" ref="E416">INDEX(Table15[],GateFacts[[#This Row],[صف المصدر]],14)&amp;""</f>
        <v>O138</v>
      </c>
      <c r="F416" s="53" t="str" cm="1">
        <f t="array" ref="F416">INDEX(Table15[],GateFacts[[#This Row],[صف المصدر]],15)&amp;""</f>
        <v>استكمال إنشاء أشياب مع ملحقاتها ومحطة تنقية للمياه في مناطق مختلفة بمحافظة الحناكية</v>
      </c>
      <c r="G416" s="53" t="str" cm="1">
        <f t="array" ref="G416">INDEX(Table15[],GateFacts[[#This Row],[صف المصدر]],17)&amp;""</f>
        <v>المدينة المنورة</v>
      </c>
      <c r="H416" s="58">
        <f>N(INDEX(Table15[],GateFacts[[#This Row],[صف المصدر]],18))</f>
        <v>4936775.2</v>
      </c>
      <c r="I416" s="53" t="str" cm="1">
        <f t="array" ref="I416">_xlfn.LET(_xlpm.x,TRIM(INDEX(Table15[],GateFacts[[#This Row],[صف المصدر]],22)&amp;""),IF(_xlpm.x="","غير محدد",_xlpm.x))</f>
        <v>تحت التنفيذ</v>
      </c>
      <c r="J416" s="53" t="str">
        <f>"بوابة "&amp;GateFacts[[#This Row],[رقم البوابة]]</f>
        <v>بوابة 7</v>
      </c>
      <c r="K416" s="53" t="str" cm="1">
        <f t="array" ref="K416">INDEX(Settings!$E$2:$E$9,GateFacts[[#This Row],[رقم البوابة]])</f>
        <v>الاختبارات التشغيلية</v>
      </c>
      <c r="L416" s="53" t="str" cm="1">
        <f t="array" ref="L416">_xlfn.LET(_xlpm.c,INDEX(Table15[],GateFacts[[#This Row],[صف المصدر]],9-GateFacts[[#This Row],[رقم البوابة]]),IF(ISBLANK(_xlpm.c),"",_xlpm.c))</f>
        <v/>
      </c>
      <c r="M41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16" s="56" cm="1">
        <f t="array" ref="N416">_xlfn.LET(_xlpm.r,GateFacts[[#This Row],[صف المصدر]],_xlpm.g,GateFacts[[#This Row],[رقم البوابة]],_xlpm.pd,IF(AND(ISNUMBER(_xlpm.r),_xlpm.g&gt;=6,_xlpm.g&lt;=8),INDEX(Table15[],_xlpm.r,19+_xlpm.g),""),IF(ISNUMBER(_xlpm.pd),_xlpm.pd,""))</f>
        <v>46207</v>
      </c>
      <c r="O4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416" s="53">
        <f ca="1">IF(ISNUMBER(GateFacts[[#This Row],[تاريخ البوابة]]),GateFacts[[#This Row],[تاريخ البوابة]]-TODAY(),"")</f>
        <v>-102</v>
      </c>
      <c r="Q416" s="53" t="str">
        <f>IF(ISNUMBER(GateFacts[[#This Row],[تاريخ البوابة]]),TEXT(GateFacts[[#This Row],[تاريخ البوابة]],"yyyy-mm"),"بدون تاريخ")</f>
        <v>2026-07</v>
      </c>
      <c r="R416" s="53">
        <f ca="1">--OR(GateFacts[[#This Row],[الحالة]]="مكتمل",GateFacts[[#This Row],[الحالة]]="لا ينطبق")</f>
        <v>0</v>
      </c>
      <c r="S416" s="53">
        <f ca="1">_xlfn.LET(_xlpm.m,_xlfn.MINIFS(GateFacts[رقم البوابة],GateFacts[رقم المشروع],GateFacts[[#This Row],[رقم المشروع]],GateFacts[منجزة],0),IF(_xlpm.m=0,9,_xlpm.m))</f>
        <v>6</v>
      </c>
      <c r="T416" s="53">
        <f ca="1">--(GateFacts[[#This Row],[رقم البوابة]]=GateFacts[[#This Row],[البوابة الحالية للمشروع]])</f>
        <v>0</v>
      </c>
      <c r="U416" s="53">
        <f ca="1">IF(AND(GateFacts[[#This Row],[الحالة]]="مكتمل",COUNTIFS(GateFacts[رقم المشروع],GateFacts[[#This Row],[رقم المشروع]],GateFacts[رقم البوابة],"&lt;"&amp;GateFacts[[#This Row],[رقم البوابة]],GateFacts[منجزة],0)&gt;0),1,0)</f>
        <v>0</v>
      </c>
      <c r="V416" s="53" t="e">
        <f>SUBTOTAL(103,GateFacts[[#This Row],[م]])*OR(SelRegion="الكل",GateFacts[[#This Row],[المنطقة]]=SelRegion)</f>
        <v>#REF!</v>
      </c>
      <c r="W416" s="74" t="str" cm="1">
        <f t="array" ref="W416">IF(ISNUMBER(GateFacts[[#This Row],[صف المصدر]]),INDEX(Table15[],GateFacts[[#This Row],[صف المصدر]],16),"")</f>
        <v>الشمالي الغربي</v>
      </c>
    </row>
    <row r="417" spans="1:23" x14ac:dyDescent="0.4">
      <c r="A417" s="53" cm="1">
        <f t="array" ref="A417">ROW()-ROW(GateFacts[#Headers])</f>
        <v>416</v>
      </c>
      <c r="B417" s="53">
        <f>INT((GateFacts[[#This Row],[م]]-1)/8)+1</f>
        <v>52</v>
      </c>
      <c r="C417" s="53">
        <f>MOD(GateFacts[[#This Row],[م]]-1,8)+1</f>
        <v>8</v>
      </c>
      <c r="D417" s="53" cm="1">
        <f t="array" ref="D417">IFERROR(INDEX(_xlfn.ANCHORARRAY(Settings!$H$2),GateFacts[[#This Row],[رقم المشروع]]),"")</f>
        <v>537</v>
      </c>
      <c r="E417" s="53" t="str" cm="1">
        <f t="array" ref="E417">INDEX(Table15[],GateFacts[[#This Row],[صف المصدر]],14)&amp;""</f>
        <v>O138</v>
      </c>
      <c r="F417" s="53" t="str" cm="1">
        <f t="array" ref="F417">INDEX(Table15[],GateFacts[[#This Row],[صف المصدر]],15)&amp;""</f>
        <v>استكمال إنشاء أشياب مع ملحقاتها ومحطة تنقية للمياه في مناطق مختلفة بمحافظة الحناكية</v>
      </c>
      <c r="G417" s="53" t="str" cm="1">
        <f t="array" ref="G417">INDEX(Table15[],GateFacts[[#This Row],[صف المصدر]],17)&amp;""</f>
        <v>المدينة المنورة</v>
      </c>
      <c r="H417" s="58">
        <f>N(INDEX(Table15[],GateFacts[[#This Row],[صف المصدر]],18))</f>
        <v>4936775.2</v>
      </c>
      <c r="I417" s="53" t="str" cm="1">
        <f t="array" ref="I417">_xlfn.LET(_xlpm.x,TRIM(INDEX(Table15[],GateFacts[[#This Row],[صف المصدر]],22)&amp;""),IF(_xlpm.x="","غير محدد",_xlpm.x))</f>
        <v>تحت التنفيذ</v>
      </c>
      <c r="J417" s="53" t="str">
        <f>"بوابة "&amp;GateFacts[[#This Row],[رقم البوابة]]</f>
        <v>بوابة 8</v>
      </c>
      <c r="K417" s="53" t="str" cm="1">
        <f t="array" ref="K417">INDEX(Settings!$E$2:$E$9,GateFacts[[#This Row],[رقم البوابة]])</f>
        <v>التسليم و الاغلاق</v>
      </c>
      <c r="L417" s="53" t="str" cm="1">
        <f t="array" ref="L417">_xlfn.LET(_xlpm.c,INDEX(Table15[],GateFacts[[#This Row],[صف المصدر]],9-GateFacts[[#This Row],[رقم البوابة]]),IF(ISBLANK(_xlpm.c),"",_xlpm.c))</f>
        <v/>
      </c>
      <c r="M41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17" s="56" cm="1">
        <f t="array" ref="N417">_xlfn.LET(_xlpm.r,GateFacts[[#This Row],[صف المصدر]],_xlpm.g,GateFacts[[#This Row],[رقم البوابة]],_xlpm.pd,IF(AND(ISNUMBER(_xlpm.r),_xlpm.g&gt;=6,_xlpm.g&lt;=8),INDEX(Table15[],_xlpm.r,19+_xlpm.g),""),IF(ISNUMBER(_xlpm.pd),_xlpm.pd,""))</f>
        <v>47000</v>
      </c>
      <c r="O4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17" s="53">
        <f ca="1">IF(ISNUMBER(GateFacts[[#This Row],[تاريخ البوابة]]),GateFacts[[#This Row],[تاريخ البوابة]]-TODAY(),"")</f>
        <v>691</v>
      </c>
      <c r="Q417" s="53" t="str">
        <f>IF(ISNUMBER(GateFacts[[#This Row],[تاريخ البوابة]]),TEXT(GateFacts[[#This Row],[تاريخ البوابة]],"yyyy-mm"),"بدون تاريخ")</f>
        <v>2028-09</v>
      </c>
      <c r="R417" s="53">
        <f ca="1">--OR(GateFacts[[#This Row],[الحالة]]="مكتمل",GateFacts[[#This Row],[الحالة]]="لا ينطبق")</f>
        <v>0</v>
      </c>
      <c r="S417" s="53">
        <f ca="1">_xlfn.LET(_xlpm.m,_xlfn.MINIFS(GateFacts[رقم البوابة],GateFacts[رقم المشروع],GateFacts[[#This Row],[رقم المشروع]],GateFacts[منجزة],0),IF(_xlpm.m=0,9,_xlpm.m))</f>
        <v>6</v>
      </c>
      <c r="T417" s="53">
        <f ca="1">--(GateFacts[[#This Row],[رقم البوابة]]=GateFacts[[#This Row],[البوابة الحالية للمشروع]])</f>
        <v>0</v>
      </c>
      <c r="U417" s="53">
        <f ca="1">IF(AND(GateFacts[[#This Row],[الحالة]]="مكتمل",COUNTIFS(GateFacts[رقم المشروع],GateFacts[[#This Row],[رقم المشروع]],GateFacts[رقم البوابة],"&lt;"&amp;GateFacts[[#This Row],[رقم البوابة]],GateFacts[منجزة],0)&gt;0),1,0)</f>
        <v>0</v>
      </c>
      <c r="V417" s="53" t="e">
        <f>SUBTOTAL(103,GateFacts[[#This Row],[م]])*OR(SelRegion="الكل",GateFacts[[#This Row],[المنطقة]]=SelRegion)</f>
        <v>#REF!</v>
      </c>
      <c r="W417" s="74" t="str" cm="1">
        <f t="array" ref="W417">IF(ISNUMBER(GateFacts[[#This Row],[صف المصدر]]),INDEX(Table15[],GateFacts[[#This Row],[صف المصدر]],16),"")</f>
        <v>الشمالي الغربي</v>
      </c>
    </row>
    <row r="418" spans="1:23" x14ac:dyDescent="0.4">
      <c r="A418" s="53" cm="1">
        <f t="array" ref="A418">ROW()-ROW(GateFacts[#Headers])</f>
        <v>417</v>
      </c>
      <c r="B418" s="53">
        <f>INT((GateFacts[[#This Row],[م]]-1)/8)+1</f>
        <v>53</v>
      </c>
      <c r="C418" s="53">
        <f>MOD(GateFacts[[#This Row],[م]]-1,8)+1</f>
        <v>1</v>
      </c>
      <c r="D418" s="53" cm="1">
        <f t="array" ref="D418">IFERROR(INDEX(_xlfn.ANCHORARRAY(Settings!$H$2),GateFacts[[#This Row],[رقم المشروع]]),"")</f>
        <v>538</v>
      </c>
      <c r="E418" s="53" t="str" cm="1">
        <f t="array" ref="E418">INDEX(Table15[],GateFacts[[#This Row],[صف المصدر]],14)&amp;""</f>
        <v>O1003</v>
      </c>
      <c r="F418" s="53" t="str" cm="1">
        <f t="array" ref="F418">INDEX(Table15[],GateFacts[[#This Row],[صف المصدر]],15)&amp;""</f>
        <v>انشاء خزانين للمياه بجنوب المدينة المنورة و ملحقاتهما بسعة 250 الف م3 لكل خزان</v>
      </c>
      <c r="G418" s="53" t="str" cm="1">
        <f t="array" ref="G418">INDEX(Table15[],GateFacts[[#This Row],[صف المصدر]],17)&amp;""</f>
        <v>المدينة المنورة</v>
      </c>
      <c r="H418" s="58">
        <f>N(INDEX(Table15[],GateFacts[[#This Row],[صف المصدر]],18))</f>
        <v>198873490.5</v>
      </c>
      <c r="I418" s="53" t="str" cm="1">
        <f t="array" ref="I418">_xlfn.LET(_xlpm.x,TRIM(INDEX(Table15[],GateFacts[[#This Row],[صف المصدر]],22)&amp;""),IF(_xlpm.x="","غير محدد",_xlpm.x))</f>
        <v>تحت التنفيذ</v>
      </c>
      <c r="J418" s="53" t="str">
        <f>"بوابة "&amp;GateFacts[[#This Row],[رقم البوابة]]</f>
        <v>بوابة 1</v>
      </c>
      <c r="K418" s="53" t="str" cm="1">
        <f t="array" ref="K418">INDEX(Settings!$E$2:$E$9,GateFacts[[#This Row],[رقم البوابة]])</f>
        <v>تخطيط استراتيجي</v>
      </c>
      <c r="L418" s="53" t="str" cm="1">
        <f t="array" ref="L418">_xlfn.LET(_xlpm.c,INDEX(Table15[],GateFacts[[#This Row],[صف المصدر]],9-GateFacts[[#This Row],[رقم البوابة]]),IF(ISBLANK(_xlpm.c),"",_xlpm.c))</f>
        <v>لا ينطبق</v>
      </c>
      <c r="M41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8" s="56" t="str" cm="1">
        <f t="array" ref="N418">_xlfn.LET(_xlpm.r,GateFacts[[#This Row],[صف المصدر]],_xlpm.g,GateFacts[[#This Row],[رقم البوابة]],_xlpm.pd,IF(AND(ISNUMBER(_xlpm.r),_xlpm.g&gt;=6,_xlpm.g&lt;=8),INDEX(Table15[],_xlpm.r,19+_xlpm.g),""),IF(ISNUMBER(_xlpm.pd),_xlpm.pd,""))</f>
        <v/>
      </c>
      <c r="O4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8" s="53" t="str">
        <f ca="1">IF(ISNUMBER(GateFacts[[#This Row],[تاريخ البوابة]]),GateFacts[[#This Row],[تاريخ البوابة]]-TODAY(),"")</f>
        <v/>
      </c>
      <c r="Q418" s="53" t="str">
        <f>IF(ISNUMBER(GateFacts[[#This Row],[تاريخ البوابة]]),TEXT(GateFacts[[#This Row],[تاريخ البوابة]],"yyyy-mm"),"بدون تاريخ")</f>
        <v>بدون تاريخ</v>
      </c>
      <c r="R418" s="53">
        <f ca="1">--OR(GateFacts[[#This Row],[الحالة]]="مكتمل",GateFacts[[#This Row],[الحالة]]="لا ينطبق")</f>
        <v>1</v>
      </c>
      <c r="S418" s="53">
        <f ca="1">_xlfn.LET(_xlpm.m,_xlfn.MINIFS(GateFacts[رقم البوابة],GateFacts[رقم المشروع],GateFacts[[#This Row],[رقم المشروع]],GateFacts[منجزة],0),IF(_xlpm.m=0,9,_xlpm.m))</f>
        <v>6</v>
      </c>
      <c r="T418" s="53">
        <f ca="1">--(GateFacts[[#This Row],[رقم البوابة]]=GateFacts[[#This Row],[البوابة الحالية للمشروع]])</f>
        <v>0</v>
      </c>
      <c r="U418" s="53">
        <f ca="1">IF(AND(GateFacts[[#This Row],[الحالة]]="مكتمل",COUNTIFS(GateFacts[رقم المشروع],GateFacts[[#This Row],[رقم المشروع]],GateFacts[رقم البوابة],"&lt;"&amp;GateFacts[[#This Row],[رقم البوابة]],GateFacts[منجزة],0)&gt;0),1,0)</f>
        <v>0</v>
      </c>
      <c r="V418" s="53" t="e">
        <f>SUBTOTAL(103,GateFacts[[#This Row],[م]])*OR(SelRegion="الكل",GateFacts[[#This Row],[المنطقة]]=SelRegion)</f>
        <v>#REF!</v>
      </c>
      <c r="W418" s="74" t="str" cm="1">
        <f t="array" ref="W418">IF(ISNUMBER(GateFacts[[#This Row],[صف المصدر]]),INDEX(Table15[],GateFacts[[#This Row],[صف المصدر]],16),"")</f>
        <v>الشمالي الغربي</v>
      </c>
    </row>
    <row r="419" spans="1:23" x14ac:dyDescent="0.4">
      <c r="A419" s="53" cm="1">
        <f t="array" ref="A419">ROW()-ROW(GateFacts[#Headers])</f>
        <v>418</v>
      </c>
      <c r="B419" s="53">
        <f>INT((GateFacts[[#This Row],[م]]-1)/8)+1</f>
        <v>53</v>
      </c>
      <c r="C419" s="53">
        <f>MOD(GateFacts[[#This Row],[م]]-1,8)+1</f>
        <v>2</v>
      </c>
      <c r="D419" s="53" cm="1">
        <f t="array" ref="D419">IFERROR(INDEX(_xlfn.ANCHORARRAY(Settings!$H$2),GateFacts[[#This Row],[رقم المشروع]]),"")</f>
        <v>538</v>
      </c>
      <c r="E419" s="53" t="str" cm="1">
        <f t="array" ref="E419">INDEX(Table15[],GateFacts[[#This Row],[صف المصدر]],14)&amp;""</f>
        <v>O1003</v>
      </c>
      <c r="F419" s="53" t="str" cm="1">
        <f t="array" ref="F419">INDEX(Table15[],GateFacts[[#This Row],[صف المصدر]],15)&amp;""</f>
        <v>انشاء خزانين للمياه بجنوب المدينة المنورة و ملحقاتهما بسعة 250 الف م3 لكل خزان</v>
      </c>
      <c r="G419" s="53" t="str" cm="1">
        <f t="array" ref="G419">INDEX(Table15[],GateFacts[[#This Row],[صف المصدر]],17)&amp;""</f>
        <v>المدينة المنورة</v>
      </c>
      <c r="H419" s="58">
        <f>N(INDEX(Table15[],GateFacts[[#This Row],[صف المصدر]],18))</f>
        <v>198873490.5</v>
      </c>
      <c r="I419" s="53" t="str" cm="1">
        <f t="array" ref="I419">_xlfn.LET(_xlpm.x,TRIM(INDEX(Table15[],GateFacts[[#This Row],[صف المصدر]],22)&amp;""),IF(_xlpm.x="","غير محدد",_xlpm.x))</f>
        <v>تحت التنفيذ</v>
      </c>
      <c r="J419" s="53" t="str">
        <f>"بوابة "&amp;GateFacts[[#This Row],[رقم البوابة]]</f>
        <v>بوابة 2</v>
      </c>
      <c r="K419" s="53" t="str" cm="1">
        <f t="array" ref="K419">INDEX(Settings!$E$2:$E$9,GateFacts[[#This Row],[رقم البوابة]])</f>
        <v>التخطيط الاولي</v>
      </c>
      <c r="L419" s="53" t="str" cm="1">
        <f t="array" ref="L419">_xlfn.LET(_xlpm.c,INDEX(Table15[],GateFacts[[#This Row],[صف المصدر]],9-GateFacts[[#This Row],[رقم البوابة]]),IF(ISBLANK(_xlpm.c),"",_xlpm.c))</f>
        <v>لا ينطبق</v>
      </c>
      <c r="M41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19" s="56" t="str" cm="1">
        <f t="array" ref="N419">_xlfn.LET(_xlpm.r,GateFacts[[#This Row],[صف المصدر]],_xlpm.g,GateFacts[[#This Row],[رقم البوابة]],_xlpm.pd,IF(AND(ISNUMBER(_xlpm.r),_xlpm.g&gt;=6,_xlpm.g&lt;=8),INDEX(Table15[],_xlpm.r,19+_xlpm.g),""),IF(ISNUMBER(_xlpm.pd),_xlpm.pd,""))</f>
        <v/>
      </c>
      <c r="O4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19" s="53" t="str">
        <f ca="1">IF(ISNUMBER(GateFacts[[#This Row],[تاريخ البوابة]]),GateFacts[[#This Row],[تاريخ البوابة]]-TODAY(),"")</f>
        <v/>
      </c>
      <c r="Q419" s="53" t="str">
        <f>IF(ISNUMBER(GateFacts[[#This Row],[تاريخ البوابة]]),TEXT(GateFacts[[#This Row],[تاريخ البوابة]],"yyyy-mm"),"بدون تاريخ")</f>
        <v>بدون تاريخ</v>
      </c>
      <c r="R419" s="53">
        <f ca="1">--OR(GateFacts[[#This Row],[الحالة]]="مكتمل",GateFacts[[#This Row],[الحالة]]="لا ينطبق")</f>
        <v>1</v>
      </c>
      <c r="S419" s="53">
        <f ca="1">_xlfn.LET(_xlpm.m,_xlfn.MINIFS(GateFacts[رقم البوابة],GateFacts[رقم المشروع],GateFacts[[#This Row],[رقم المشروع]],GateFacts[منجزة],0),IF(_xlpm.m=0,9,_xlpm.m))</f>
        <v>6</v>
      </c>
      <c r="T419" s="53">
        <f ca="1">--(GateFacts[[#This Row],[رقم البوابة]]=GateFacts[[#This Row],[البوابة الحالية للمشروع]])</f>
        <v>0</v>
      </c>
      <c r="U419" s="53">
        <f ca="1">IF(AND(GateFacts[[#This Row],[الحالة]]="مكتمل",COUNTIFS(GateFacts[رقم المشروع],GateFacts[[#This Row],[رقم المشروع]],GateFacts[رقم البوابة],"&lt;"&amp;GateFacts[[#This Row],[رقم البوابة]],GateFacts[منجزة],0)&gt;0),1,0)</f>
        <v>0</v>
      </c>
      <c r="V419" s="53" t="e">
        <f>SUBTOTAL(103,GateFacts[[#This Row],[م]])*OR(SelRegion="الكل",GateFacts[[#This Row],[المنطقة]]=SelRegion)</f>
        <v>#REF!</v>
      </c>
      <c r="W419" s="74" t="str" cm="1">
        <f t="array" ref="W419">IF(ISNUMBER(GateFacts[[#This Row],[صف المصدر]]),INDEX(Table15[],GateFacts[[#This Row],[صف المصدر]],16),"")</f>
        <v>الشمالي الغربي</v>
      </c>
    </row>
    <row r="420" spans="1:23" x14ac:dyDescent="0.4">
      <c r="A420" s="53" cm="1">
        <f t="array" ref="A420">ROW()-ROW(GateFacts[#Headers])</f>
        <v>419</v>
      </c>
      <c r="B420" s="53">
        <f>INT((GateFacts[[#This Row],[م]]-1)/8)+1</f>
        <v>53</v>
      </c>
      <c r="C420" s="53">
        <f>MOD(GateFacts[[#This Row],[م]]-1,8)+1</f>
        <v>3</v>
      </c>
      <c r="D420" s="53" cm="1">
        <f t="array" ref="D420">IFERROR(INDEX(_xlfn.ANCHORARRAY(Settings!$H$2),GateFacts[[#This Row],[رقم المشروع]]),"")</f>
        <v>538</v>
      </c>
      <c r="E420" s="53" t="str" cm="1">
        <f t="array" ref="E420">INDEX(Table15[],GateFacts[[#This Row],[صف المصدر]],14)&amp;""</f>
        <v>O1003</v>
      </c>
      <c r="F420" s="53" t="str" cm="1">
        <f t="array" ref="F420">INDEX(Table15[],GateFacts[[#This Row],[صف المصدر]],15)&amp;""</f>
        <v>انشاء خزانين للمياه بجنوب المدينة المنورة و ملحقاتهما بسعة 250 الف م3 لكل خزان</v>
      </c>
      <c r="G420" s="53" t="str" cm="1">
        <f t="array" ref="G420">INDEX(Table15[],GateFacts[[#This Row],[صف المصدر]],17)&amp;""</f>
        <v>المدينة المنورة</v>
      </c>
      <c r="H420" s="58">
        <f>N(INDEX(Table15[],GateFacts[[#This Row],[صف المصدر]],18))</f>
        <v>198873490.5</v>
      </c>
      <c r="I420" s="53" t="str" cm="1">
        <f t="array" ref="I420">_xlfn.LET(_xlpm.x,TRIM(INDEX(Table15[],GateFacts[[#This Row],[صف المصدر]],22)&amp;""),IF(_xlpm.x="","غير محدد",_xlpm.x))</f>
        <v>تحت التنفيذ</v>
      </c>
      <c r="J420" s="53" t="str">
        <f>"بوابة "&amp;GateFacts[[#This Row],[رقم البوابة]]</f>
        <v>بوابة 3</v>
      </c>
      <c r="K420" s="53" t="str" cm="1">
        <f t="array" ref="K420">INDEX(Settings!$E$2:$E$9,GateFacts[[#This Row],[رقم البوابة]])</f>
        <v>الطرح للتصميم</v>
      </c>
      <c r="L420" s="53" t="str" cm="1">
        <f t="array" ref="L420">_xlfn.LET(_xlpm.c,INDEX(Table15[],GateFacts[[#This Row],[صف المصدر]],9-GateFacts[[#This Row],[رقم البوابة]]),IF(ISBLANK(_xlpm.c),"",_xlpm.c))</f>
        <v>لا ينطبق</v>
      </c>
      <c r="M42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0" s="56" t="str" cm="1">
        <f t="array" ref="N420">_xlfn.LET(_xlpm.r,GateFacts[[#This Row],[صف المصدر]],_xlpm.g,GateFacts[[#This Row],[رقم البوابة]],_xlpm.pd,IF(AND(ISNUMBER(_xlpm.r),_xlpm.g&gt;=6,_xlpm.g&lt;=8),INDEX(Table15[],_xlpm.r,19+_xlpm.g),""),IF(ISNUMBER(_xlpm.pd),_xlpm.pd,""))</f>
        <v/>
      </c>
      <c r="O4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0" s="53" t="str">
        <f ca="1">IF(ISNUMBER(GateFacts[[#This Row],[تاريخ البوابة]]),GateFacts[[#This Row],[تاريخ البوابة]]-TODAY(),"")</f>
        <v/>
      </c>
      <c r="Q420" s="53" t="str">
        <f>IF(ISNUMBER(GateFacts[[#This Row],[تاريخ البوابة]]),TEXT(GateFacts[[#This Row],[تاريخ البوابة]],"yyyy-mm"),"بدون تاريخ")</f>
        <v>بدون تاريخ</v>
      </c>
      <c r="R420" s="53">
        <f ca="1">--OR(GateFacts[[#This Row],[الحالة]]="مكتمل",GateFacts[[#This Row],[الحالة]]="لا ينطبق")</f>
        <v>1</v>
      </c>
      <c r="S420" s="53">
        <f ca="1">_xlfn.LET(_xlpm.m,_xlfn.MINIFS(GateFacts[رقم البوابة],GateFacts[رقم المشروع],GateFacts[[#This Row],[رقم المشروع]],GateFacts[منجزة],0),IF(_xlpm.m=0,9,_xlpm.m))</f>
        <v>6</v>
      </c>
      <c r="T420" s="53">
        <f ca="1">--(GateFacts[[#This Row],[رقم البوابة]]=GateFacts[[#This Row],[البوابة الحالية للمشروع]])</f>
        <v>0</v>
      </c>
      <c r="U420" s="53">
        <f ca="1">IF(AND(GateFacts[[#This Row],[الحالة]]="مكتمل",COUNTIFS(GateFacts[رقم المشروع],GateFacts[[#This Row],[رقم المشروع]],GateFacts[رقم البوابة],"&lt;"&amp;GateFacts[[#This Row],[رقم البوابة]],GateFacts[منجزة],0)&gt;0),1,0)</f>
        <v>0</v>
      </c>
      <c r="V420" s="53" t="e">
        <f>SUBTOTAL(103,GateFacts[[#This Row],[م]])*OR(SelRegion="الكل",GateFacts[[#This Row],[المنطقة]]=SelRegion)</f>
        <v>#REF!</v>
      </c>
      <c r="W420" s="74" t="str" cm="1">
        <f t="array" ref="W420">IF(ISNUMBER(GateFacts[[#This Row],[صف المصدر]]),INDEX(Table15[],GateFacts[[#This Row],[صف المصدر]],16),"")</f>
        <v>الشمالي الغربي</v>
      </c>
    </row>
    <row r="421" spans="1:23" x14ac:dyDescent="0.4">
      <c r="A421" s="53" cm="1">
        <f t="array" ref="A421">ROW()-ROW(GateFacts[#Headers])</f>
        <v>420</v>
      </c>
      <c r="B421" s="53">
        <f>INT((GateFacts[[#This Row],[م]]-1)/8)+1</f>
        <v>53</v>
      </c>
      <c r="C421" s="53">
        <f>MOD(GateFacts[[#This Row],[م]]-1,8)+1</f>
        <v>4</v>
      </c>
      <c r="D421" s="53" cm="1">
        <f t="array" ref="D421">IFERROR(INDEX(_xlfn.ANCHORARRAY(Settings!$H$2),GateFacts[[#This Row],[رقم المشروع]]),"")</f>
        <v>538</v>
      </c>
      <c r="E421" s="53" t="str" cm="1">
        <f t="array" ref="E421">INDEX(Table15[],GateFacts[[#This Row],[صف المصدر]],14)&amp;""</f>
        <v>O1003</v>
      </c>
      <c r="F421" s="53" t="str" cm="1">
        <f t="array" ref="F421">INDEX(Table15[],GateFacts[[#This Row],[صف المصدر]],15)&amp;""</f>
        <v>انشاء خزانين للمياه بجنوب المدينة المنورة و ملحقاتهما بسعة 250 الف م3 لكل خزان</v>
      </c>
      <c r="G421" s="53" t="str" cm="1">
        <f t="array" ref="G421">INDEX(Table15[],GateFacts[[#This Row],[صف المصدر]],17)&amp;""</f>
        <v>المدينة المنورة</v>
      </c>
      <c r="H421" s="58">
        <f>N(INDEX(Table15[],GateFacts[[#This Row],[صف المصدر]],18))</f>
        <v>198873490.5</v>
      </c>
      <c r="I421" s="53" t="str" cm="1">
        <f t="array" ref="I421">_xlfn.LET(_xlpm.x,TRIM(INDEX(Table15[],GateFacts[[#This Row],[صف المصدر]],22)&amp;""),IF(_xlpm.x="","غير محدد",_xlpm.x))</f>
        <v>تحت التنفيذ</v>
      </c>
      <c r="J421" s="53" t="str">
        <f>"بوابة "&amp;GateFacts[[#This Row],[رقم البوابة]]</f>
        <v>بوابة 4</v>
      </c>
      <c r="K421" s="53" t="str" cm="1">
        <f t="array" ref="K421">INDEX(Settings!$E$2:$E$9,GateFacts[[#This Row],[رقم البوابة]])</f>
        <v>التصميم</v>
      </c>
      <c r="L421" s="53" t="str" cm="1">
        <f t="array" ref="L421">_xlfn.LET(_xlpm.c,INDEX(Table15[],GateFacts[[#This Row],[صف المصدر]],9-GateFacts[[#This Row],[رقم البوابة]]),IF(ISBLANK(_xlpm.c),"",_xlpm.c))</f>
        <v>لا ينطبق</v>
      </c>
      <c r="M42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1" s="56" t="str" cm="1">
        <f t="array" ref="N421">_xlfn.LET(_xlpm.r,GateFacts[[#This Row],[صف المصدر]],_xlpm.g,GateFacts[[#This Row],[رقم البوابة]],_xlpm.pd,IF(AND(ISNUMBER(_xlpm.r),_xlpm.g&gt;=6,_xlpm.g&lt;=8),INDEX(Table15[],_xlpm.r,19+_xlpm.g),""),IF(ISNUMBER(_xlpm.pd),_xlpm.pd,""))</f>
        <v/>
      </c>
      <c r="O4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1" s="53" t="str">
        <f ca="1">IF(ISNUMBER(GateFacts[[#This Row],[تاريخ البوابة]]),GateFacts[[#This Row],[تاريخ البوابة]]-TODAY(),"")</f>
        <v/>
      </c>
      <c r="Q421" s="53" t="str">
        <f>IF(ISNUMBER(GateFacts[[#This Row],[تاريخ البوابة]]),TEXT(GateFacts[[#This Row],[تاريخ البوابة]],"yyyy-mm"),"بدون تاريخ")</f>
        <v>بدون تاريخ</v>
      </c>
      <c r="R421" s="53">
        <f ca="1">--OR(GateFacts[[#This Row],[الحالة]]="مكتمل",GateFacts[[#This Row],[الحالة]]="لا ينطبق")</f>
        <v>1</v>
      </c>
      <c r="S421" s="53">
        <f ca="1">_xlfn.LET(_xlpm.m,_xlfn.MINIFS(GateFacts[رقم البوابة],GateFacts[رقم المشروع],GateFacts[[#This Row],[رقم المشروع]],GateFacts[منجزة],0),IF(_xlpm.m=0,9,_xlpm.m))</f>
        <v>6</v>
      </c>
      <c r="T421" s="53">
        <f ca="1">--(GateFacts[[#This Row],[رقم البوابة]]=GateFacts[[#This Row],[البوابة الحالية للمشروع]])</f>
        <v>0</v>
      </c>
      <c r="U421" s="53">
        <f ca="1">IF(AND(GateFacts[[#This Row],[الحالة]]="مكتمل",COUNTIFS(GateFacts[رقم المشروع],GateFacts[[#This Row],[رقم المشروع]],GateFacts[رقم البوابة],"&lt;"&amp;GateFacts[[#This Row],[رقم البوابة]],GateFacts[منجزة],0)&gt;0),1,0)</f>
        <v>0</v>
      </c>
      <c r="V421" s="53" t="e">
        <f>SUBTOTAL(103,GateFacts[[#This Row],[م]])*OR(SelRegion="الكل",GateFacts[[#This Row],[المنطقة]]=SelRegion)</f>
        <v>#REF!</v>
      </c>
      <c r="W421" s="74" t="str" cm="1">
        <f t="array" ref="W421">IF(ISNUMBER(GateFacts[[#This Row],[صف المصدر]]),INDEX(Table15[],GateFacts[[#This Row],[صف المصدر]],16),"")</f>
        <v>الشمالي الغربي</v>
      </c>
    </row>
    <row r="422" spans="1:23" x14ac:dyDescent="0.4">
      <c r="A422" s="53" cm="1">
        <f t="array" ref="A422">ROW()-ROW(GateFacts[#Headers])</f>
        <v>421</v>
      </c>
      <c r="B422" s="53">
        <f>INT((GateFacts[[#This Row],[م]]-1)/8)+1</f>
        <v>53</v>
      </c>
      <c r="C422" s="53">
        <f>MOD(GateFacts[[#This Row],[م]]-1,8)+1</f>
        <v>5</v>
      </c>
      <c r="D422" s="53" cm="1">
        <f t="array" ref="D422">IFERROR(INDEX(_xlfn.ANCHORARRAY(Settings!$H$2),GateFacts[[#This Row],[رقم المشروع]]),"")</f>
        <v>538</v>
      </c>
      <c r="E422" s="53" t="str" cm="1">
        <f t="array" ref="E422">INDEX(Table15[],GateFacts[[#This Row],[صف المصدر]],14)&amp;""</f>
        <v>O1003</v>
      </c>
      <c r="F422" s="53" t="str" cm="1">
        <f t="array" ref="F422">INDEX(Table15[],GateFacts[[#This Row],[صف المصدر]],15)&amp;""</f>
        <v>انشاء خزانين للمياه بجنوب المدينة المنورة و ملحقاتهما بسعة 250 الف م3 لكل خزان</v>
      </c>
      <c r="G422" s="53" t="str" cm="1">
        <f t="array" ref="G422">INDEX(Table15[],GateFacts[[#This Row],[صف المصدر]],17)&amp;""</f>
        <v>المدينة المنورة</v>
      </c>
      <c r="H422" s="58">
        <f>N(INDEX(Table15[],GateFacts[[#This Row],[صف المصدر]],18))</f>
        <v>198873490.5</v>
      </c>
      <c r="I422" s="53" t="str" cm="1">
        <f t="array" ref="I422">_xlfn.LET(_xlpm.x,TRIM(INDEX(Table15[],GateFacts[[#This Row],[صف المصدر]],22)&amp;""),IF(_xlpm.x="","غير محدد",_xlpm.x))</f>
        <v>تحت التنفيذ</v>
      </c>
      <c r="J422" s="53" t="str">
        <f>"بوابة "&amp;GateFacts[[#This Row],[رقم البوابة]]</f>
        <v>بوابة 5</v>
      </c>
      <c r="K422" s="53" t="str" cm="1">
        <f t="array" ref="K422">INDEX(Settings!$E$2:$E$9,GateFacts[[#This Row],[رقم البوابة]])</f>
        <v>الطرح للتنفيذ</v>
      </c>
      <c r="L422" s="53" t="str" cm="1">
        <f t="array" ref="L422">_xlfn.LET(_xlpm.c,INDEX(Table15[],GateFacts[[#This Row],[صف المصدر]],9-GateFacts[[#This Row],[رقم البوابة]]),IF(ISBLANK(_xlpm.c),"",_xlpm.c))</f>
        <v>مكتمل</v>
      </c>
      <c r="M4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22" s="56" t="str" cm="1">
        <f t="array" ref="N422">_xlfn.LET(_xlpm.r,GateFacts[[#This Row],[صف المصدر]],_xlpm.g,GateFacts[[#This Row],[رقم البوابة]],_xlpm.pd,IF(AND(ISNUMBER(_xlpm.r),_xlpm.g&gt;=6,_xlpm.g&lt;=8),INDEX(Table15[],_xlpm.r,19+_xlpm.g),""),IF(ISNUMBER(_xlpm.pd),_xlpm.pd,""))</f>
        <v/>
      </c>
      <c r="O4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22" s="53" t="str">
        <f ca="1">IF(ISNUMBER(GateFacts[[#This Row],[تاريخ البوابة]]),GateFacts[[#This Row],[تاريخ البوابة]]-TODAY(),"")</f>
        <v/>
      </c>
      <c r="Q422" s="53" t="str">
        <f>IF(ISNUMBER(GateFacts[[#This Row],[تاريخ البوابة]]),TEXT(GateFacts[[#This Row],[تاريخ البوابة]],"yyyy-mm"),"بدون تاريخ")</f>
        <v>بدون تاريخ</v>
      </c>
      <c r="R422" s="53">
        <f ca="1">--OR(GateFacts[[#This Row],[الحالة]]="مكتمل",GateFacts[[#This Row],[الحالة]]="لا ينطبق")</f>
        <v>1</v>
      </c>
      <c r="S422" s="53">
        <f ca="1">_xlfn.LET(_xlpm.m,_xlfn.MINIFS(GateFacts[رقم البوابة],GateFacts[رقم المشروع],GateFacts[[#This Row],[رقم المشروع]],GateFacts[منجزة],0),IF(_xlpm.m=0,9,_xlpm.m))</f>
        <v>6</v>
      </c>
      <c r="T422" s="53">
        <f ca="1">--(GateFacts[[#This Row],[رقم البوابة]]=GateFacts[[#This Row],[البوابة الحالية للمشروع]])</f>
        <v>0</v>
      </c>
      <c r="U422" s="53">
        <f ca="1">IF(AND(GateFacts[[#This Row],[الحالة]]="مكتمل",COUNTIFS(GateFacts[رقم المشروع],GateFacts[[#This Row],[رقم المشروع]],GateFacts[رقم البوابة],"&lt;"&amp;GateFacts[[#This Row],[رقم البوابة]],GateFacts[منجزة],0)&gt;0),1,0)</f>
        <v>0</v>
      </c>
      <c r="V422" s="53" t="e">
        <f>SUBTOTAL(103,GateFacts[[#This Row],[م]])*OR(SelRegion="الكل",GateFacts[[#This Row],[المنطقة]]=SelRegion)</f>
        <v>#REF!</v>
      </c>
      <c r="W422" s="74" t="str" cm="1">
        <f t="array" ref="W422">IF(ISNUMBER(GateFacts[[#This Row],[صف المصدر]]),INDEX(Table15[],GateFacts[[#This Row],[صف المصدر]],16),"")</f>
        <v>الشمالي الغربي</v>
      </c>
    </row>
    <row r="423" spans="1:23" x14ac:dyDescent="0.4">
      <c r="A423" s="53" cm="1">
        <f t="array" ref="A423">ROW()-ROW(GateFacts[#Headers])</f>
        <v>422</v>
      </c>
      <c r="B423" s="53">
        <f>INT((GateFacts[[#This Row],[م]]-1)/8)+1</f>
        <v>53</v>
      </c>
      <c r="C423" s="53">
        <f>MOD(GateFacts[[#This Row],[م]]-1,8)+1</f>
        <v>6</v>
      </c>
      <c r="D423" s="53" cm="1">
        <f t="array" ref="D423">IFERROR(INDEX(_xlfn.ANCHORARRAY(Settings!$H$2),GateFacts[[#This Row],[رقم المشروع]]),"")</f>
        <v>538</v>
      </c>
      <c r="E423" s="53" t="str" cm="1">
        <f t="array" ref="E423">INDEX(Table15[],GateFacts[[#This Row],[صف المصدر]],14)&amp;""</f>
        <v>O1003</v>
      </c>
      <c r="F423" s="53" t="str" cm="1">
        <f t="array" ref="F423">INDEX(Table15[],GateFacts[[#This Row],[صف المصدر]],15)&amp;""</f>
        <v>انشاء خزانين للمياه بجنوب المدينة المنورة و ملحقاتهما بسعة 250 الف م3 لكل خزان</v>
      </c>
      <c r="G423" s="53" t="str" cm="1">
        <f t="array" ref="G423">INDEX(Table15[],GateFacts[[#This Row],[صف المصدر]],17)&amp;""</f>
        <v>المدينة المنورة</v>
      </c>
      <c r="H423" s="58">
        <f>N(INDEX(Table15[],GateFacts[[#This Row],[صف المصدر]],18))</f>
        <v>198873490.5</v>
      </c>
      <c r="I423" s="53" t="str" cm="1">
        <f t="array" ref="I423">_xlfn.LET(_xlpm.x,TRIM(INDEX(Table15[],GateFacts[[#This Row],[صف المصدر]],22)&amp;""),IF(_xlpm.x="","غير محدد",_xlpm.x))</f>
        <v>تحت التنفيذ</v>
      </c>
      <c r="J423" s="53" t="str">
        <f>"بوابة "&amp;GateFacts[[#This Row],[رقم البوابة]]</f>
        <v>بوابة 6</v>
      </c>
      <c r="K423" s="53" t="str" cm="1">
        <f t="array" ref="K423">INDEX(Settings!$E$2:$E$9,GateFacts[[#This Row],[رقم البوابة]])</f>
        <v>التنفيذ</v>
      </c>
      <c r="L423" s="53" t="str" cm="1">
        <f t="array" ref="L423">_xlfn.LET(_xlpm.c,INDEX(Table15[],GateFacts[[#This Row],[صف المصدر]],9-GateFacts[[#This Row],[رقم البوابة]]),IF(ISBLANK(_xlpm.c),"",_xlpm.c))</f>
        <v>جاري</v>
      </c>
      <c r="M42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23" s="56" cm="1">
        <f t="array" ref="N423">_xlfn.LET(_xlpm.r,GateFacts[[#This Row],[صف المصدر]],_xlpm.g,GateFacts[[#This Row],[رقم البوابة]],_xlpm.pd,IF(AND(ISNUMBER(_xlpm.r),_xlpm.g&gt;=6,_xlpm.g&lt;=8),INDEX(Table15[],_xlpm.r,19+_xlpm.g),""),IF(ISNUMBER(_xlpm.pd),_xlpm.pd,""))</f>
        <v>47053</v>
      </c>
      <c r="O4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23" s="53">
        <f ca="1">IF(ISNUMBER(GateFacts[[#This Row],[تاريخ البوابة]]),GateFacts[[#This Row],[تاريخ البوابة]]-TODAY(),"")</f>
        <v>744</v>
      </c>
      <c r="Q423" s="53" t="str">
        <f>IF(ISNUMBER(GateFacts[[#This Row],[تاريخ البوابة]]),TEXT(GateFacts[[#This Row],[تاريخ البوابة]],"yyyy-mm"),"بدون تاريخ")</f>
        <v>2028-10</v>
      </c>
      <c r="R423" s="53">
        <f ca="1">--OR(GateFacts[[#This Row],[الحالة]]="مكتمل",GateFacts[[#This Row],[الحالة]]="لا ينطبق")</f>
        <v>0</v>
      </c>
      <c r="S423" s="53">
        <f ca="1">_xlfn.LET(_xlpm.m,_xlfn.MINIFS(GateFacts[رقم البوابة],GateFacts[رقم المشروع],GateFacts[[#This Row],[رقم المشروع]],GateFacts[منجزة],0),IF(_xlpm.m=0,9,_xlpm.m))</f>
        <v>6</v>
      </c>
      <c r="T423" s="53">
        <f ca="1">--(GateFacts[[#This Row],[رقم البوابة]]=GateFacts[[#This Row],[البوابة الحالية للمشروع]])</f>
        <v>1</v>
      </c>
      <c r="U423" s="53">
        <f ca="1">IF(AND(GateFacts[[#This Row],[الحالة]]="مكتمل",COUNTIFS(GateFacts[رقم المشروع],GateFacts[[#This Row],[رقم المشروع]],GateFacts[رقم البوابة],"&lt;"&amp;GateFacts[[#This Row],[رقم البوابة]],GateFacts[منجزة],0)&gt;0),1,0)</f>
        <v>0</v>
      </c>
      <c r="V423" s="53" t="e">
        <f>SUBTOTAL(103,GateFacts[[#This Row],[م]])*OR(SelRegion="الكل",GateFacts[[#This Row],[المنطقة]]=SelRegion)</f>
        <v>#REF!</v>
      </c>
      <c r="W423" s="74" t="str" cm="1">
        <f t="array" ref="W423">IF(ISNUMBER(GateFacts[[#This Row],[صف المصدر]]),INDEX(Table15[],GateFacts[[#This Row],[صف المصدر]],16),"")</f>
        <v>الشمالي الغربي</v>
      </c>
    </row>
    <row r="424" spans="1:23" x14ac:dyDescent="0.4">
      <c r="A424" s="53" cm="1">
        <f t="array" ref="A424">ROW()-ROW(GateFacts[#Headers])</f>
        <v>423</v>
      </c>
      <c r="B424" s="53">
        <f>INT((GateFacts[[#This Row],[م]]-1)/8)+1</f>
        <v>53</v>
      </c>
      <c r="C424" s="53">
        <f>MOD(GateFacts[[#This Row],[م]]-1,8)+1</f>
        <v>7</v>
      </c>
      <c r="D424" s="53" cm="1">
        <f t="array" ref="D424">IFERROR(INDEX(_xlfn.ANCHORARRAY(Settings!$H$2),GateFacts[[#This Row],[رقم المشروع]]),"")</f>
        <v>538</v>
      </c>
      <c r="E424" s="53" t="str" cm="1">
        <f t="array" ref="E424">INDEX(Table15[],GateFacts[[#This Row],[صف المصدر]],14)&amp;""</f>
        <v>O1003</v>
      </c>
      <c r="F424" s="53" t="str" cm="1">
        <f t="array" ref="F424">INDEX(Table15[],GateFacts[[#This Row],[صف المصدر]],15)&amp;""</f>
        <v>انشاء خزانين للمياه بجنوب المدينة المنورة و ملحقاتهما بسعة 250 الف م3 لكل خزان</v>
      </c>
      <c r="G424" s="53" t="str" cm="1">
        <f t="array" ref="G424">INDEX(Table15[],GateFacts[[#This Row],[صف المصدر]],17)&amp;""</f>
        <v>المدينة المنورة</v>
      </c>
      <c r="H424" s="58">
        <f>N(INDEX(Table15[],GateFacts[[#This Row],[صف المصدر]],18))</f>
        <v>198873490.5</v>
      </c>
      <c r="I424" s="53" t="str" cm="1">
        <f t="array" ref="I424">_xlfn.LET(_xlpm.x,TRIM(INDEX(Table15[],GateFacts[[#This Row],[صف المصدر]],22)&amp;""),IF(_xlpm.x="","غير محدد",_xlpm.x))</f>
        <v>تحت التنفيذ</v>
      </c>
      <c r="J424" s="53" t="str">
        <f>"بوابة "&amp;GateFacts[[#This Row],[رقم البوابة]]</f>
        <v>بوابة 7</v>
      </c>
      <c r="K424" s="53" t="str" cm="1">
        <f t="array" ref="K424">INDEX(Settings!$E$2:$E$9,GateFacts[[#This Row],[رقم البوابة]])</f>
        <v>الاختبارات التشغيلية</v>
      </c>
      <c r="L424" s="53" t="str" cm="1">
        <f t="array" ref="L424">_xlfn.LET(_xlpm.c,INDEX(Table15[],GateFacts[[#This Row],[صف المصدر]],9-GateFacts[[#This Row],[رقم البوابة]]),IF(ISBLANK(_xlpm.c),"",_xlpm.c))</f>
        <v/>
      </c>
      <c r="M4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24" s="56" cm="1">
        <f t="array" ref="N424">_xlfn.LET(_xlpm.r,GateFacts[[#This Row],[صف المصدر]],_xlpm.g,GateFacts[[#This Row],[رقم البوابة]],_xlpm.pd,IF(AND(ISNUMBER(_xlpm.r),_xlpm.g&gt;=6,_xlpm.g&lt;=8),INDEX(Table15[],_xlpm.r,19+_xlpm.g),""),IF(ISNUMBER(_xlpm.pd),_xlpm.pd,""))</f>
        <v>46992</v>
      </c>
      <c r="O4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24" s="53">
        <f ca="1">IF(ISNUMBER(GateFacts[[#This Row],[تاريخ البوابة]]),GateFacts[[#This Row],[تاريخ البوابة]]-TODAY(),"")</f>
        <v>683</v>
      </c>
      <c r="Q424" s="53" t="str">
        <f>IF(ISNUMBER(GateFacts[[#This Row],[تاريخ البوابة]]),TEXT(GateFacts[[#This Row],[تاريخ البوابة]],"yyyy-mm"),"بدون تاريخ")</f>
        <v>2028-08</v>
      </c>
      <c r="R424" s="53">
        <f ca="1">--OR(GateFacts[[#This Row],[الحالة]]="مكتمل",GateFacts[[#This Row],[الحالة]]="لا ينطبق")</f>
        <v>0</v>
      </c>
      <c r="S424" s="53">
        <f ca="1">_xlfn.LET(_xlpm.m,_xlfn.MINIFS(GateFacts[رقم البوابة],GateFacts[رقم المشروع],GateFacts[[#This Row],[رقم المشروع]],GateFacts[منجزة],0),IF(_xlpm.m=0,9,_xlpm.m))</f>
        <v>6</v>
      </c>
      <c r="T424" s="53">
        <f ca="1">--(GateFacts[[#This Row],[رقم البوابة]]=GateFacts[[#This Row],[البوابة الحالية للمشروع]])</f>
        <v>0</v>
      </c>
      <c r="U424" s="53">
        <f ca="1">IF(AND(GateFacts[[#This Row],[الحالة]]="مكتمل",COUNTIFS(GateFacts[رقم المشروع],GateFacts[[#This Row],[رقم المشروع]],GateFacts[رقم البوابة],"&lt;"&amp;GateFacts[[#This Row],[رقم البوابة]],GateFacts[منجزة],0)&gt;0),1,0)</f>
        <v>0</v>
      </c>
      <c r="V424" s="53" t="e">
        <f>SUBTOTAL(103,GateFacts[[#This Row],[م]])*OR(SelRegion="الكل",GateFacts[[#This Row],[المنطقة]]=SelRegion)</f>
        <v>#REF!</v>
      </c>
      <c r="W424" s="74" t="str" cm="1">
        <f t="array" ref="W424">IF(ISNUMBER(GateFacts[[#This Row],[صف المصدر]]),INDEX(Table15[],GateFacts[[#This Row],[صف المصدر]],16),"")</f>
        <v>الشمالي الغربي</v>
      </c>
    </row>
    <row r="425" spans="1:23" x14ac:dyDescent="0.4">
      <c r="A425" s="53" cm="1">
        <f t="array" ref="A425">ROW()-ROW(GateFacts[#Headers])</f>
        <v>424</v>
      </c>
      <c r="B425" s="53">
        <f>INT((GateFacts[[#This Row],[م]]-1)/8)+1</f>
        <v>53</v>
      </c>
      <c r="C425" s="53">
        <f>MOD(GateFacts[[#This Row],[م]]-1,8)+1</f>
        <v>8</v>
      </c>
      <c r="D425" s="53" cm="1">
        <f t="array" ref="D425">IFERROR(INDEX(_xlfn.ANCHORARRAY(Settings!$H$2),GateFacts[[#This Row],[رقم المشروع]]),"")</f>
        <v>538</v>
      </c>
      <c r="E425" s="53" t="str" cm="1">
        <f t="array" ref="E425">INDEX(Table15[],GateFacts[[#This Row],[صف المصدر]],14)&amp;""</f>
        <v>O1003</v>
      </c>
      <c r="F425" s="53" t="str" cm="1">
        <f t="array" ref="F425">INDEX(Table15[],GateFacts[[#This Row],[صف المصدر]],15)&amp;""</f>
        <v>انشاء خزانين للمياه بجنوب المدينة المنورة و ملحقاتهما بسعة 250 الف م3 لكل خزان</v>
      </c>
      <c r="G425" s="53" t="str" cm="1">
        <f t="array" ref="G425">INDEX(Table15[],GateFacts[[#This Row],[صف المصدر]],17)&amp;""</f>
        <v>المدينة المنورة</v>
      </c>
      <c r="H425" s="58">
        <f>N(INDEX(Table15[],GateFacts[[#This Row],[صف المصدر]],18))</f>
        <v>198873490.5</v>
      </c>
      <c r="I425" s="53" t="str" cm="1">
        <f t="array" ref="I425">_xlfn.LET(_xlpm.x,TRIM(INDEX(Table15[],GateFacts[[#This Row],[صف المصدر]],22)&amp;""),IF(_xlpm.x="","غير محدد",_xlpm.x))</f>
        <v>تحت التنفيذ</v>
      </c>
      <c r="J425" s="53" t="str">
        <f>"بوابة "&amp;GateFacts[[#This Row],[رقم البوابة]]</f>
        <v>بوابة 8</v>
      </c>
      <c r="K425" s="53" t="str" cm="1">
        <f t="array" ref="K425">INDEX(Settings!$E$2:$E$9,GateFacts[[#This Row],[رقم البوابة]])</f>
        <v>التسليم و الاغلاق</v>
      </c>
      <c r="L425" s="53" t="str" cm="1">
        <f t="array" ref="L425">_xlfn.LET(_xlpm.c,INDEX(Table15[],GateFacts[[#This Row],[صف المصدر]],9-GateFacts[[#This Row],[رقم البوابة]]),IF(ISBLANK(_xlpm.c),"",_xlpm.c))</f>
        <v/>
      </c>
      <c r="M4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25" s="56" cm="1">
        <f t="array" ref="N425">_xlfn.LET(_xlpm.r,GateFacts[[#This Row],[صف المصدر]],_xlpm.g,GateFacts[[#This Row],[رقم البوابة]],_xlpm.pd,IF(AND(ISNUMBER(_xlpm.r),_xlpm.g&gt;=6,_xlpm.g&lt;=8),INDEX(Table15[],_xlpm.r,19+_xlpm.g),""),IF(ISNUMBER(_xlpm.pd),_xlpm.pd,""))</f>
        <v>47783</v>
      </c>
      <c r="O4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25" s="53">
        <f ca="1">IF(ISNUMBER(GateFacts[[#This Row],[تاريخ البوابة]]),GateFacts[[#This Row],[تاريخ البوابة]]-TODAY(),"")</f>
        <v>1474</v>
      </c>
      <c r="Q425" s="53" t="str">
        <f>IF(ISNUMBER(GateFacts[[#This Row],[تاريخ البوابة]]),TEXT(GateFacts[[#This Row],[تاريخ البوابة]],"yyyy-mm"),"بدون تاريخ")</f>
        <v>2030-10</v>
      </c>
      <c r="R425" s="53">
        <f ca="1">--OR(GateFacts[[#This Row],[الحالة]]="مكتمل",GateFacts[[#This Row],[الحالة]]="لا ينطبق")</f>
        <v>0</v>
      </c>
      <c r="S425" s="53">
        <f ca="1">_xlfn.LET(_xlpm.m,_xlfn.MINIFS(GateFacts[رقم البوابة],GateFacts[رقم المشروع],GateFacts[[#This Row],[رقم المشروع]],GateFacts[منجزة],0),IF(_xlpm.m=0,9,_xlpm.m))</f>
        <v>6</v>
      </c>
      <c r="T425" s="53">
        <f ca="1">--(GateFacts[[#This Row],[رقم البوابة]]=GateFacts[[#This Row],[البوابة الحالية للمشروع]])</f>
        <v>0</v>
      </c>
      <c r="U425" s="53">
        <f ca="1">IF(AND(GateFacts[[#This Row],[الحالة]]="مكتمل",COUNTIFS(GateFacts[رقم المشروع],GateFacts[[#This Row],[رقم المشروع]],GateFacts[رقم البوابة],"&lt;"&amp;GateFacts[[#This Row],[رقم البوابة]],GateFacts[منجزة],0)&gt;0),1,0)</f>
        <v>0</v>
      </c>
      <c r="V425" s="53" t="e">
        <f>SUBTOTAL(103,GateFacts[[#This Row],[م]])*OR(SelRegion="الكل",GateFacts[[#This Row],[المنطقة]]=SelRegion)</f>
        <v>#REF!</v>
      </c>
      <c r="W425" s="74" t="str" cm="1">
        <f t="array" ref="W425">IF(ISNUMBER(GateFacts[[#This Row],[صف المصدر]]),INDEX(Table15[],GateFacts[[#This Row],[صف المصدر]],16),"")</f>
        <v>الشمالي الغربي</v>
      </c>
    </row>
    <row r="426" spans="1:23" x14ac:dyDescent="0.4">
      <c r="A426" s="53" cm="1">
        <f t="array" ref="A426">ROW()-ROW(GateFacts[#Headers])</f>
        <v>425</v>
      </c>
      <c r="B426" s="53">
        <f>INT((GateFacts[[#This Row],[م]]-1)/8)+1</f>
        <v>54</v>
      </c>
      <c r="C426" s="53">
        <f>MOD(GateFacts[[#This Row],[م]]-1,8)+1</f>
        <v>1</v>
      </c>
      <c r="D426" s="53" cm="1">
        <f t="array" ref="D426">IFERROR(INDEX(_xlfn.ANCHORARRAY(Settings!$H$2),GateFacts[[#This Row],[رقم المشروع]]),"")</f>
        <v>545</v>
      </c>
      <c r="E426" s="53" t="str" cm="1">
        <f t="array" ref="E426">INDEX(Table15[],GateFacts[[#This Row],[صف المصدر]],14)&amp;""</f>
        <v>O394</v>
      </c>
      <c r="F426" s="53" t="str" cm="1">
        <f t="array" ref="F426">INDEX(Table15[],GateFacts[[#This Row],[صف المصدر]],15)&amp;""</f>
        <v>استكمال خطوط الصرف الصحي لمدينة العلا (خطوط رئيسية وشبكات)</v>
      </c>
      <c r="G426" s="53" t="str" cm="1">
        <f t="array" ref="G426">INDEX(Table15[],GateFacts[[#This Row],[صف المصدر]],17)&amp;""</f>
        <v>المدينة المنورة</v>
      </c>
      <c r="H426" s="58">
        <f>N(INDEX(Table15[],GateFacts[[#This Row],[صف المصدر]],18))</f>
        <v>36843129.590000004</v>
      </c>
      <c r="I426" s="53" t="str" cm="1">
        <f t="array" ref="I426">_xlfn.LET(_xlpm.x,TRIM(INDEX(Table15[],GateFacts[[#This Row],[صف المصدر]],22)&amp;""),IF(_xlpm.x="","غير محدد",_xlpm.x))</f>
        <v>تحت التنفيذ</v>
      </c>
      <c r="J426" s="53" t="str">
        <f>"بوابة "&amp;GateFacts[[#This Row],[رقم البوابة]]</f>
        <v>بوابة 1</v>
      </c>
      <c r="K426" s="53" t="str" cm="1">
        <f t="array" ref="K426">INDEX(Settings!$E$2:$E$9,GateFacts[[#This Row],[رقم البوابة]])</f>
        <v>تخطيط استراتيجي</v>
      </c>
      <c r="L426" s="53" t="str" cm="1">
        <f t="array" ref="L426">_xlfn.LET(_xlpm.c,INDEX(Table15[],GateFacts[[#This Row],[صف المصدر]],9-GateFacts[[#This Row],[رقم البوابة]]),IF(ISBLANK(_xlpm.c),"",_xlpm.c))</f>
        <v>لا ينطبق</v>
      </c>
      <c r="M42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6" s="56" t="str" cm="1">
        <f t="array" ref="N426">_xlfn.LET(_xlpm.r,GateFacts[[#This Row],[صف المصدر]],_xlpm.g,GateFacts[[#This Row],[رقم البوابة]],_xlpm.pd,IF(AND(ISNUMBER(_xlpm.r),_xlpm.g&gt;=6,_xlpm.g&lt;=8),INDEX(Table15[],_xlpm.r,19+_xlpm.g),""),IF(ISNUMBER(_xlpm.pd),_xlpm.pd,""))</f>
        <v/>
      </c>
      <c r="O4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6" s="53" t="str">
        <f ca="1">IF(ISNUMBER(GateFacts[[#This Row],[تاريخ البوابة]]),GateFacts[[#This Row],[تاريخ البوابة]]-TODAY(),"")</f>
        <v/>
      </c>
      <c r="Q426" s="53" t="str">
        <f>IF(ISNUMBER(GateFacts[[#This Row],[تاريخ البوابة]]),TEXT(GateFacts[[#This Row],[تاريخ البوابة]],"yyyy-mm"),"بدون تاريخ")</f>
        <v>بدون تاريخ</v>
      </c>
      <c r="R426" s="53">
        <f ca="1">--OR(GateFacts[[#This Row],[الحالة]]="مكتمل",GateFacts[[#This Row],[الحالة]]="لا ينطبق")</f>
        <v>1</v>
      </c>
      <c r="S426" s="53">
        <f ca="1">_xlfn.LET(_xlpm.m,_xlfn.MINIFS(GateFacts[رقم البوابة],GateFacts[رقم المشروع],GateFacts[[#This Row],[رقم المشروع]],GateFacts[منجزة],0),IF(_xlpm.m=0,9,_xlpm.m))</f>
        <v>8</v>
      </c>
      <c r="T426" s="53">
        <f ca="1">--(GateFacts[[#This Row],[رقم البوابة]]=GateFacts[[#This Row],[البوابة الحالية للمشروع]])</f>
        <v>0</v>
      </c>
      <c r="U426" s="53">
        <f ca="1">IF(AND(GateFacts[[#This Row],[الحالة]]="مكتمل",COUNTIFS(GateFacts[رقم المشروع],GateFacts[[#This Row],[رقم المشروع]],GateFacts[رقم البوابة],"&lt;"&amp;GateFacts[[#This Row],[رقم البوابة]],GateFacts[منجزة],0)&gt;0),1,0)</f>
        <v>0</v>
      </c>
      <c r="V426" s="53" t="e">
        <f>SUBTOTAL(103,GateFacts[[#This Row],[م]])*OR(SelRegion="الكل",GateFacts[[#This Row],[المنطقة]]=SelRegion)</f>
        <v>#REF!</v>
      </c>
      <c r="W426" s="74" t="str" cm="1">
        <f t="array" ref="W426">IF(ISNUMBER(GateFacts[[#This Row],[صف المصدر]]),INDEX(Table15[],GateFacts[[#This Row],[صف المصدر]],16),"")</f>
        <v>الشمالي الغربي</v>
      </c>
    </row>
    <row r="427" spans="1:23" x14ac:dyDescent="0.4">
      <c r="A427" s="53" cm="1">
        <f t="array" ref="A427">ROW()-ROW(GateFacts[#Headers])</f>
        <v>426</v>
      </c>
      <c r="B427" s="53">
        <f>INT((GateFacts[[#This Row],[م]]-1)/8)+1</f>
        <v>54</v>
      </c>
      <c r="C427" s="53">
        <f>MOD(GateFacts[[#This Row],[م]]-1,8)+1</f>
        <v>2</v>
      </c>
      <c r="D427" s="53" cm="1">
        <f t="array" ref="D427">IFERROR(INDEX(_xlfn.ANCHORARRAY(Settings!$H$2),GateFacts[[#This Row],[رقم المشروع]]),"")</f>
        <v>545</v>
      </c>
      <c r="E427" s="53" t="str" cm="1">
        <f t="array" ref="E427">INDEX(Table15[],GateFacts[[#This Row],[صف المصدر]],14)&amp;""</f>
        <v>O394</v>
      </c>
      <c r="F427" s="53" t="str" cm="1">
        <f t="array" ref="F427">INDEX(Table15[],GateFacts[[#This Row],[صف المصدر]],15)&amp;""</f>
        <v>استكمال خطوط الصرف الصحي لمدينة العلا (خطوط رئيسية وشبكات)</v>
      </c>
      <c r="G427" s="53" t="str" cm="1">
        <f t="array" ref="G427">INDEX(Table15[],GateFacts[[#This Row],[صف المصدر]],17)&amp;""</f>
        <v>المدينة المنورة</v>
      </c>
      <c r="H427" s="58">
        <f>N(INDEX(Table15[],GateFacts[[#This Row],[صف المصدر]],18))</f>
        <v>36843129.590000004</v>
      </c>
      <c r="I427" s="53" t="str" cm="1">
        <f t="array" ref="I427">_xlfn.LET(_xlpm.x,TRIM(INDEX(Table15[],GateFacts[[#This Row],[صف المصدر]],22)&amp;""),IF(_xlpm.x="","غير محدد",_xlpm.x))</f>
        <v>تحت التنفيذ</v>
      </c>
      <c r="J427" s="53" t="str">
        <f>"بوابة "&amp;GateFacts[[#This Row],[رقم البوابة]]</f>
        <v>بوابة 2</v>
      </c>
      <c r="K427" s="53" t="str" cm="1">
        <f t="array" ref="K427">INDEX(Settings!$E$2:$E$9,GateFacts[[#This Row],[رقم البوابة]])</f>
        <v>التخطيط الاولي</v>
      </c>
      <c r="L427" s="53" t="str" cm="1">
        <f t="array" ref="L427">_xlfn.LET(_xlpm.c,INDEX(Table15[],GateFacts[[#This Row],[صف المصدر]],9-GateFacts[[#This Row],[رقم البوابة]]),IF(ISBLANK(_xlpm.c),"",_xlpm.c))</f>
        <v>لا ينطبق</v>
      </c>
      <c r="M42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7" s="56" t="str" cm="1">
        <f t="array" ref="N427">_xlfn.LET(_xlpm.r,GateFacts[[#This Row],[صف المصدر]],_xlpm.g,GateFacts[[#This Row],[رقم البوابة]],_xlpm.pd,IF(AND(ISNUMBER(_xlpm.r),_xlpm.g&gt;=6,_xlpm.g&lt;=8),INDEX(Table15[],_xlpm.r,19+_xlpm.g),""),IF(ISNUMBER(_xlpm.pd),_xlpm.pd,""))</f>
        <v/>
      </c>
      <c r="O4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7" s="53" t="str">
        <f ca="1">IF(ISNUMBER(GateFacts[[#This Row],[تاريخ البوابة]]),GateFacts[[#This Row],[تاريخ البوابة]]-TODAY(),"")</f>
        <v/>
      </c>
      <c r="Q427" s="53" t="str">
        <f>IF(ISNUMBER(GateFacts[[#This Row],[تاريخ البوابة]]),TEXT(GateFacts[[#This Row],[تاريخ البوابة]],"yyyy-mm"),"بدون تاريخ")</f>
        <v>بدون تاريخ</v>
      </c>
      <c r="R427" s="53">
        <f ca="1">--OR(GateFacts[[#This Row],[الحالة]]="مكتمل",GateFacts[[#This Row],[الحالة]]="لا ينطبق")</f>
        <v>1</v>
      </c>
      <c r="S427" s="53">
        <f ca="1">_xlfn.LET(_xlpm.m,_xlfn.MINIFS(GateFacts[رقم البوابة],GateFacts[رقم المشروع],GateFacts[[#This Row],[رقم المشروع]],GateFacts[منجزة],0),IF(_xlpm.m=0,9,_xlpm.m))</f>
        <v>8</v>
      </c>
      <c r="T427" s="53">
        <f ca="1">--(GateFacts[[#This Row],[رقم البوابة]]=GateFacts[[#This Row],[البوابة الحالية للمشروع]])</f>
        <v>0</v>
      </c>
      <c r="U427" s="53">
        <f ca="1">IF(AND(GateFacts[[#This Row],[الحالة]]="مكتمل",COUNTIFS(GateFacts[رقم المشروع],GateFacts[[#This Row],[رقم المشروع]],GateFacts[رقم البوابة],"&lt;"&amp;GateFacts[[#This Row],[رقم البوابة]],GateFacts[منجزة],0)&gt;0),1,0)</f>
        <v>0</v>
      </c>
      <c r="V427" s="53" t="e">
        <f>SUBTOTAL(103,GateFacts[[#This Row],[م]])*OR(SelRegion="الكل",GateFacts[[#This Row],[المنطقة]]=SelRegion)</f>
        <v>#REF!</v>
      </c>
      <c r="W427" s="74" t="str" cm="1">
        <f t="array" ref="W427">IF(ISNUMBER(GateFacts[[#This Row],[صف المصدر]]),INDEX(Table15[],GateFacts[[#This Row],[صف المصدر]],16),"")</f>
        <v>الشمالي الغربي</v>
      </c>
    </row>
    <row r="428" spans="1:23" x14ac:dyDescent="0.4">
      <c r="A428" s="53" cm="1">
        <f t="array" ref="A428">ROW()-ROW(GateFacts[#Headers])</f>
        <v>427</v>
      </c>
      <c r="B428" s="53">
        <f>INT((GateFacts[[#This Row],[م]]-1)/8)+1</f>
        <v>54</v>
      </c>
      <c r="C428" s="53">
        <f>MOD(GateFacts[[#This Row],[م]]-1,8)+1</f>
        <v>3</v>
      </c>
      <c r="D428" s="53" cm="1">
        <f t="array" ref="D428">IFERROR(INDEX(_xlfn.ANCHORARRAY(Settings!$H$2),GateFacts[[#This Row],[رقم المشروع]]),"")</f>
        <v>545</v>
      </c>
      <c r="E428" s="53" t="str" cm="1">
        <f t="array" ref="E428">INDEX(Table15[],GateFacts[[#This Row],[صف المصدر]],14)&amp;""</f>
        <v>O394</v>
      </c>
      <c r="F428" s="53" t="str" cm="1">
        <f t="array" ref="F428">INDEX(Table15[],GateFacts[[#This Row],[صف المصدر]],15)&amp;""</f>
        <v>استكمال خطوط الصرف الصحي لمدينة العلا (خطوط رئيسية وشبكات)</v>
      </c>
      <c r="G428" s="53" t="str" cm="1">
        <f t="array" ref="G428">INDEX(Table15[],GateFacts[[#This Row],[صف المصدر]],17)&amp;""</f>
        <v>المدينة المنورة</v>
      </c>
      <c r="H428" s="58">
        <f>N(INDEX(Table15[],GateFacts[[#This Row],[صف المصدر]],18))</f>
        <v>36843129.590000004</v>
      </c>
      <c r="I428" s="53" t="str" cm="1">
        <f t="array" ref="I428">_xlfn.LET(_xlpm.x,TRIM(INDEX(Table15[],GateFacts[[#This Row],[صف المصدر]],22)&amp;""),IF(_xlpm.x="","غير محدد",_xlpm.x))</f>
        <v>تحت التنفيذ</v>
      </c>
      <c r="J428" s="53" t="str">
        <f>"بوابة "&amp;GateFacts[[#This Row],[رقم البوابة]]</f>
        <v>بوابة 3</v>
      </c>
      <c r="K428" s="53" t="str" cm="1">
        <f t="array" ref="K428">INDEX(Settings!$E$2:$E$9,GateFacts[[#This Row],[رقم البوابة]])</f>
        <v>الطرح للتصميم</v>
      </c>
      <c r="L428" s="53" t="str" cm="1">
        <f t="array" ref="L428">_xlfn.LET(_xlpm.c,INDEX(Table15[],GateFacts[[#This Row],[صف المصدر]],9-GateFacts[[#This Row],[رقم البوابة]]),IF(ISBLANK(_xlpm.c),"",_xlpm.c))</f>
        <v>لا ينطبق</v>
      </c>
      <c r="M42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8" s="56" t="str" cm="1">
        <f t="array" ref="N428">_xlfn.LET(_xlpm.r,GateFacts[[#This Row],[صف المصدر]],_xlpm.g,GateFacts[[#This Row],[رقم البوابة]],_xlpm.pd,IF(AND(ISNUMBER(_xlpm.r),_xlpm.g&gt;=6,_xlpm.g&lt;=8),INDEX(Table15[],_xlpm.r,19+_xlpm.g),""),IF(ISNUMBER(_xlpm.pd),_xlpm.pd,""))</f>
        <v/>
      </c>
      <c r="O4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8" s="53" t="str">
        <f ca="1">IF(ISNUMBER(GateFacts[[#This Row],[تاريخ البوابة]]),GateFacts[[#This Row],[تاريخ البوابة]]-TODAY(),"")</f>
        <v/>
      </c>
      <c r="Q428" s="53" t="str">
        <f>IF(ISNUMBER(GateFacts[[#This Row],[تاريخ البوابة]]),TEXT(GateFacts[[#This Row],[تاريخ البوابة]],"yyyy-mm"),"بدون تاريخ")</f>
        <v>بدون تاريخ</v>
      </c>
      <c r="R428" s="53">
        <f ca="1">--OR(GateFacts[[#This Row],[الحالة]]="مكتمل",GateFacts[[#This Row],[الحالة]]="لا ينطبق")</f>
        <v>1</v>
      </c>
      <c r="S428" s="53">
        <f ca="1">_xlfn.LET(_xlpm.m,_xlfn.MINIFS(GateFacts[رقم البوابة],GateFacts[رقم المشروع],GateFacts[[#This Row],[رقم المشروع]],GateFacts[منجزة],0),IF(_xlpm.m=0,9,_xlpm.m))</f>
        <v>8</v>
      </c>
      <c r="T428" s="53">
        <f ca="1">--(GateFacts[[#This Row],[رقم البوابة]]=GateFacts[[#This Row],[البوابة الحالية للمشروع]])</f>
        <v>0</v>
      </c>
      <c r="U428" s="53">
        <f ca="1">IF(AND(GateFacts[[#This Row],[الحالة]]="مكتمل",COUNTIFS(GateFacts[رقم المشروع],GateFacts[[#This Row],[رقم المشروع]],GateFacts[رقم البوابة],"&lt;"&amp;GateFacts[[#This Row],[رقم البوابة]],GateFacts[منجزة],0)&gt;0),1,0)</f>
        <v>0</v>
      </c>
      <c r="V428" s="53" t="e">
        <f>SUBTOTAL(103,GateFacts[[#This Row],[م]])*OR(SelRegion="الكل",GateFacts[[#This Row],[المنطقة]]=SelRegion)</f>
        <v>#REF!</v>
      </c>
      <c r="W428" s="74" t="str" cm="1">
        <f t="array" ref="W428">IF(ISNUMBER(GateFacts[[#This Row],[صف المصدر]]),INDEX(Table15[],GateFacts[[#This Row],[صف المصدر]],16),"")</f>
        <v>الشمالي الغربي</v>
      </c>
    </row>
    <row r="429" spans="1:23" x14ac:dyDescent="0.4">
      <c r="A429" s="53" cm="1">
        <f t="array" ref="A429">ROW()-ROW(GateFacts[#Headers])</f>
        <v>428</v>
      </c>
      <c r="B429" s="53">
        <f>INT((GateFacts[[#This Row],[م]]-1)/8)+1</f>
        <v>54</v>
      </c>
      <c r="C429" s="53">
        <f>MOD(GateFacts[[#This Row],[م]]-1,8)+1</f>
        <v>4</v>
      </c>
      <c r="D429" s="53" cm="1">
        <f t="array" ref="D429">IFERROR(INDEX(_xlfn.ANCHORARRAY(Settings!$H$2),GateFacts[[#This Row],[رقم المشروع]]),"")</f>
        <v>545</v>
      </c>
      <c r="E429" s="53" t="str" cm="1">
        <f t="array" ref="E429">INDEX(Table15[],GateFacts[[#This Row],[صف المصدر]],14)&amp;""</f>
        <v>O394</v>
      </c>
      <c r="F429" s="53" t="str" cm="1">
        <f t="array" ref="F429">INDEX(Table15[],GateFacts[[#This Row],[صف المصدر]],15)&amp;""</f>
        <v>استكمال خطوط الصرف الصحي لمدينة العلا (خطوط رئيسية وشبكات)</v>
      </c>
      <c r="G429" s="53" t="str" cm="1">
        <f t="array" ref="G429">INDEX(Table15[],GateFacts[[#This Row],[صف المصدر]],17)&amp;""</f>
        <v>المدينة المنورة</v>
      </c>
      <c r="H429" s="58">
        <f>N(INDEX(Table15[],GateFacts[[#This Row],[صف المصدر]],18))</f>
        <v>36843129.590000004</v>
      </c>
      <c r="I429" s="53" t="str" cm="1">
        <f t="array" ref="I429">_xlfn.LET(_xlpm.x,TRIM(INDEX(Table15[],GateFacts[[#This Row],[صف المصدر]],22)&amp;""),IF(_xlpm.x="","غير محدد",_xlpm.x))</f>
        <v>تحت التنفيذ</v>
      </c>
      <c r="J429" s="53" t="str">
        <f>"بوابة "&amp;GateFacts[[#This Row],[رقم البوابة]]</f>
        <v>بوابة 4</v>
      </c>
      <c r="K429" s="53" t="str" cm="1">
        <f t="array" ref="K429">INDEX(Settings!$E$2:$E$9,GateFacts[[#This Row],[رقم البوابة]])</f>
        <v>التصميم</v>
      </c>
      <c r="L429" s="53" t="str" cm="1">
        <f t="array" ref="L429">_xlfn.LET(_xlpm.c,INDEX(Table15[],GateFacts[[#This Row],[صف المصدر]],9-GateFacts[[#This Row],[رقم البوابة]]),IF(ISBLANK(_xlpm.c),"",_xlpm.c))</f>
        <v>لا ينطبق</v>
      </c>
      <c r="M42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29" s="56" t="str" cm="1">
        <f t="array" ref="N429">_xlfn.LET(_xlpm.r,GateFacts[[#This Row],[صف المصدر]],_xlpm.g,GateFacts[[#This Row],[رقم البوابة]],_xlpm.pd,IF(AND(ISNUMBER(_xlpm.r),_xlpm.g&gt;=6,_xlpm.g&lt;=8),INDEX(Table15[],_xlpm.r,19+_xlpm.g),""),IF(ISNUMBER(_xlpm.pd),_xlpm.pd,""))</f>
        <v/>
      </c>
      <c r="O4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29" s="53" t="str">
        <f ca="1">IF(ISNUMBER(GateFacts[[#This Row],[تاريخ البوابة]]),GateFacts[[#This Row],[تاريخ البوابة]]-TODAY(),"")</f>
        <v/>
      </c>
      <c r="Q429" s="53" t="str">
        <f>IF(ISNUMBER(GateFacts[[#This Row],[تاريخ البوابة]]),TEXT(GateFacts[[#This Row],[تاريخ البوابة]],"yyyy-mm"),"بدون تاريخ")</f>
        <v>بدون تاريخ</v>
      </c>
      <c r="R429" s="53">
        <f ca="1">--OR(GateFacts[[#This Row],[الحالة]]="مكتمل",GateFacts[[#This Row],[الحالة]]="لا ينطبق")</f>
        <v>1</v>
      </c>
      <c r="S429" s="53">
        <f ca="1">_xlfn.LET(_xlpm.m,_xlfn.MINIFS(GateFacts[رقم البوابة],GateFacts[رقم المشروع],GateFacts[[#This Row],[رقم المشروع]],GateFacts[منجزة],0),IF(_xlpm.m=0,9,_xlpm.m))</f>
        <v>8</v>
      </c>
      <c r="T429" s="53">
        <f ca="1">--(GateFacts[[#This Row],[رقم البوابة]]=GateFacts[[#This Row],[البوابة الحالية للمشروع]])</f>
        <v>0</v>
      </c>
      <c r="U429" s="53">
        <f ca="1">IF(AND(GateFacts[[#This Row],[الحالة]]="مكتمل",COUNTIFS(GateFacts[رقم المشروع],GateFacts[[#This Row],[رقم المشروع]],GateFacts[رقم البوابة],"&lt;"&amp;GateFacts[[#This Row],[رقم البوابة]],GateFacts[منجزة],0)&gt;0),1,0)</f>
        <v>0</v>
      </c>
      <c r="V429" s="53" t="e">
        <f>SUBTOTAL(103,GateFacts[[#This Row],[م]])*OR(SelRegion="الكل",GateFacts[[#This Row],[المنطقة]]=SelRegion)</f>
        <v>#REF!</v>
      </c>
      <c r="W429" s="74" t="str" cm="1">
        <f t="array" ref="W429">IF(ISNUMBER(GateFacts[[#This Row],[صف المصدر]]),INDEX(Table15[],GateFacts[[#This Row],[صف المصدر]],16),"")</f>
        <v>الشمالي الغربي</v>
      </c>
    </row>
    <row r="430" spans="1:23" x14ac:dyDescent="0.4">
      <c r="A430" s="53" cm="1">
        <f t="array" ref="A430">ROW()-ROW(GateFacts[#Headers])</f>
        <v>429</v>
      </c>
      <c r="B430" s="53">
        <f>INT((GateFacts[[#This Row],[م]]-1)/8)+1</f>
        <v>54</v>
      </c>
      <c r="C430" s="53">
        <f>MOD(GateFacts[[#This Row],[م]]-1,8)+1</f>
        <v>5</v>
      </c>
      <c r="D430" s="53" cm="1">
        <f t="array" ref="D430">IFERROR(INDEX(_xlfn.ANCHORARRAY(Settings!$H$2),GateFacts[[#This Row],[رقم المشروع]]),"")</f>
        <v>545</v>
      </c>
      <c r="E430" s="53" t="str" cm="1">
        <f t="array" ref="E430">INDEX(Table15[],GateFacts[[#This Row],[صف المصدر]],14)&amp;""</f>
        <v>O394</v>
      </c>
      <c r="F430" s="53" t="str" cm="1">
        <f t="array" ref="F430">INDEX(Table15[],GateFacts[[#This Row],[صف المصدر]],15)&amp;""</f>
        <v>استكمال خطوط الصرف الصحي لمدينة العلا (خطوط رئيسية وشبكات)</v>
      </c>
      <c r="G430" s="53" t="str" cm="1">
        <f t="array" ref="G430">INDEX(Table15[],GateFacts[[#This Row],[صف المصدر]],17)&amp;""</f>
        <v>المدينة المنورة</v>
      </c>
      <c r="H430" s="58">
        <f>N(INDEX(Table15[],GateFacts[[#This Row],[صف المصدر]],18))</f>
        <v>36843129.590000004</v>
      </c>
      <c r="I430" s="53" t="str" cm="1">
        <f t="array" ref="I430">_xlfn.LET(_xlpm.x,TRIM(INDEX(Table15[],GateFacts[[#This Row],[صف المصدر]],22)&amp;""),IF(_xlpm.x="","غير محدد",_xlpm.x))</f>
        <v>تحت التنفيذ</v>
      </c>
      <c r="J430" s="53" t="str">
        <f>"بوابة "&amp;GateFacts[[#This Row],[رقم البوابة]]</f>
        <v>بوابة 5</v>
      </c>
      <c r="K430" s="53" t="str" cm="1">
        <f t="array" ref="K430">INDEX(Settings!$E$2:$E$9,GateFacts[[#This Row],[رقم البوابة]])</f>
        <v>الطرح للتنفيذ</v>
      </c>
      <c r="L430" s="53" t="str" cm="1">
        <f t="array" ref="L430">_xlfn.LET(_xlpm.c,INDEX(Table15[],GateFacts[[#This Row],[صف المصدر]],9-GateFacts[[#This Row],[رقم البوابة]]),IF(ISBLANK(_xlpm.c),"",_xlpm.c))</f>
        <v>مكتمل</v>
      </c>
      <c r="M4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0" s="56" t="str" cm="1">
        <f t="array" ref="N430">_xlfn.LET(_xlpm.r,GateFacts[[#This Row],[صف المصدر]],_xlpm.g,GateFacts[[#This Row],[رقم البوابة]],_xlpm.pd,IF(AND(ISNUMBER(_xlpm.r),_xlpm.g&gt;=6,_xlpm.g&lt;=8),INDEX(Table15[],_xlpm.r,19+_xlpm.g),""),IF(ISNUMBER(_xlpm.pd),_xlpm.pd,""))</f>
        <v/>
      </c>
      <c r="O4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0" s="53" t="str">
        <f ca="1">IF(ISNUMBER(GateFacts[[#This Row],[تاريخ البوابة]]),GateFacts[[#This Row],[تاريخ البوابة]]-TODAY(),"")</f>
        <v/>
      </c>
      <c r="Q430" s="53" t="str">
        <f>IF(ISNUMBER(GateFacts[[#This Row],[تاريخ البوابة]]),TEXT(GateFacts[[#This Row],[تاريخ البوابة]],"yyyy-mm"),"بدون تاريخ")</f>
        <v>بدون تاريخ</v>
      </c>
      <c r="R430" s="53">
        <f ca="1">--OR(GateFacts[[#This Row],[الحالة]]="مكتمل",GateFacts[[#This Row],[الحالة]]="لا ينطبق")</f>
        <v>1</v>
      </c>
      <c r="S430" s="53">
        <f ca="1">_xlfn.LET(_xlpm.m,_xlfn.MINIFS(GateFacts[رقم البوابة],GateFacts[رقم المشروع],GateFacts[[#This Row],[رقم المشروع]],GateFacts[منجزة],0),IF(_xlpm.m=0,9,_xlpm.m))</f>
        <v>8</v>
      </c>
      <c r="T430" s="53">
        <f ca="1">--(GateFacts[[#This Row],[رقم البوابة]]=GateFacts[[#This Row],[البوابة الحالية للمشروع]])</f>
        <v>0</v>
      </c>
      <c r="U430" s="53">
        <f ca="1">IF(AND(GateFacts[[#This Row],[الحالة]]="مكتمل",COUNTIFS(GateFacts[رقم المشروع],GateFacts[[#This Row],[رقم المشروع]],GateFacts[رقم البوابة],"&lt;"&amp;GateFacts[[#This Row],[رقم البوابة]],GateFacts[منجزة],0)&gt;0),1,0)</f>
        <v>0</v>
      </c>
      <c r="V430" s="53" t="e">
        <f>SUBTOTAL(103,GateFacts[[#This Row],[م]])*OR(SelRegion="الكل",GateFacts[[#This Row],[المنطقة]]=SelRegion)</f>
        <v>#REF!</v>
      </c>
      <c r="W430" s="74" t="str" cm="1">
        <f t="array" ref="W430">IF(ISNUMBER(GateFacts[[#This Row],[صف المصدر]]),INDEX(Table15[],GateFacts[[#This Row],[صف المصدر]],16),"")</f>
        <v>الشمالي الغربي</v>
      </c>
    </row>
    <row r="431" spans="1:23" x14ac:dyDescent="0.4">
      <c r="A431" s="53" cm="1">
        <f t="array" ref="A431">ROW()-ROW(GateFacts[#Headers])</f>
        <v>430</v>
      </c>
      <c r="B431" s="53">
        <f>INT((GateFacts[[#This Row],[م]]-1)/8)+1</f>
        <v>54</v>
      </c>
      <c r="C431" s="53">
        <f>MOD(GateFacts[[#This Row],[م]]-1,8)+1</f>
        <v>6</v>
      </c>
      <c r="D431" s="53" cm="1">
        <f t="array" ref="D431">IFERROR(INDEX(_xlfn.ANCHORARRAY(Settings!$H$2),GateFacts[[#This Row],[رقم المشروع]]),"")</f>
        <v>545</v>
      </c>
      <c r="E431" s="53" t="str" cm="1">
        <f t="array" ref="E431">INDEX(Table15[],GateFacts[[#This Row],[صف المصدر]],14)&amp;""</f>
        <v>O394</v>
      </c>
      <c r="F431" s="53" t="str" cm="1">
        <f t="array" ref="F431">INDEX(Table15[],GateFacts[[#This Row],[صف المصدر]],15)&amp;""</f>
        <v>استكمال خطوط الصرف الصحي لمدينة العلا (خطوط رئيسية وشبكات)</v>
      </c>
      <c r="G431" s="53" t="str" cm="1">
        <f t="array" ref="G431">INDEX(Table15[],GateFacts[[#This Row],[صف المصدر]],17)&amp;""</f>
        <v>المدينة المنورة</v>
      </c>
      <c r="H431" s="58">
        <f>N(INDEX(Table15[],GateFacts[[#This Row],[صف المصدر]],18))</f>
        <v>36843129.590000004</v>
      </c>
      <c r="I431" s="53" t="str" cm="1">
        <f t="array" ref="I431">_xlfn.LET(_xlpm.x,TRIM(INDEX(Table15[],GateFacts[[#This Row],[صف المصدر]],22)&amp;""),IF(_xlpm.x="","غير محدد",_xlpm.x))</f>
        <v>تحت التنفيذ</v>
      </c>
      <c r="J431" s="53" t="str">
        <f>"بوابة "&amp;GateFacts[[#This Row],[رقم البوابة]]</f>
        <v>بوابة 6</v>
      </c>
      <c r="K431" s="53" t="str" cm="1">
        <f t="array" ref="K431">INDEX(Settings!$E$2:$E$9,GateFacts[[#This Row],[رقم البوابة]])</f>
        <v>التنفيذ</v>
      </c>
      <c r="L431" s="53" t="str" cm="1">
        <f t="array" ref="L431">_xlfn.LET(_xlpm.c,INDEX(Table15[],GateFacts[[#This Row],[صف المصدر]],9-GateFacts[[#This Row],[رقم البوابة]]),IF(ISBLANK(_xlpm.c),"",_xlpm.c))</f>
        <v>مكتمل</v>
      </c>
      <c r="M43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1" s="56" t="str" cm="1">
        <f t="array" ref="N431">_xlfn.LET(_xlpm.r,GateFacts[[#This Row],[صف المصدر]],_xlpm.g,GateFacts[[#This Row],[رقم البوابة]],_xlpm.pd,IF(AND(ISNUMBER(_xlpm.r),_xlpm.g&gt;=6,_xlpm.g&lt;=8),INDEX(Table15[],_xlpm.r,19+_xlpm.g),""),IF(ISNUMBER(_xlpm.pd),_xlpm.pd,""))</f>
        <v/>
      </c>
      <c r="O4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1" s="53" t="str">
        <f ca="1">IF(ISNUMBER(GateFacts[[#This Row],[تاريخ البوابة]]),GateFacts[[#This Row],[تاريخ البوابة]]-TODAY(),"")</f>
        <v/>
      </c>
      <c r="Q431" s="53" t="str">
        <f>IF(ISNUMBER(GateFacts[[#This Row],[تاريخ البوابة]]),TEXT(GateFacts[[#This Row],[تاريخ البوابة]],"yyyy-mm"),"بدون تاريخ")</f>
        <v>بدون تاريخ</v>
      </c>
      <c r="R431" s="53">
        <f ca="1">--OR(GateFacts[[#This Row],[الحالة]]="مكتمل",GateFacts[[#This Row],[الحالة]]="لا ينطبق")</f>
        <v>1</v>
      </c>
      <c r="S431" s="53">
        <f ca="1">_xlfn.LET(_xlpm.m,_xlfn.MINIFS(GateFacts[رقم البوابة],GateFacts[رقم المشروع],GateFacts[[#This Row],[رقم المشروع]],GateFacts[منجزة],0),IF(_xlpm.m=0,9,_xlpm.m))</f>
        <v>8</v>
      </c>
      <c r="T431" s="53">
        <f ca="1">--(GateFacts[[#This Row],[رقم البوابة]]=GateFacts[[#This Row],[البوابة الحالية للمشروع]])</f>
        <v>0</v>
      </c>
      <c r="U431" s="53">
        <f ca="1">IF(AND(GateFacts[[#This Row],[الحالة]]="مكتمل",COUNTIFS(GateFacts[رقم المشروع],GateFacts[[#This Row],[رقم المشروع]],GateFacts[رقم البوابة],"&lt;"&amp;GateFacts[[#This Row],[رقم البوابة]],GateFacts[منجزة],0)&gt;0),1,0)</f>
        <v>0</v>
      </c>
      <c r="V431" s="53" t="e">
        <f>SUBTOTAL(103,GateFacts[[#This Row],[م]])*OR(SelRegion="الكل",GateFacts[[#This Row],[المنطقة]]=SelRegion)</f>
        <v>#REF!</v>
      </c>
      <c r="W431" s="74" t="str" cm="1">
        <f t="array" ref="W431">IF(ISNUMBER(GateFacts[[#This Row],[صف المصدر]]),INDEX(Table15[],GateFacts[[#This Row],[صف المصدر]],16),"")</f>
        <v>الشمالي الغربي</v>
      </c>
    </row>
    <row r="432" spans="1:23" x14ac:dyDescent="0.4">
      <c r="A432" s="53" cm="1">
        <f t="array" ref="A432">ROW()-ROW(GateFacts[#Headers])</f>
        <v>431</v>
      </c>
      <c r="B432" s="53">
        <f>INT((GateFacts[[#This Row],[م]]-1)/8)+1</f>
        <v>54</v>
      </c>
      <c r="C432" s="53">
        <f>MOD(GateFacts[[#This Row],[م]]-1,8)+1</f>
        <v>7</v>
      </c>
      <c r="D432" s="53" cm="1">
        <f t="array" ref="D432">IFERROR(INDEX(_xlfn.ANCHORARRAY(Settings!$H$2),GateFacts[[#This Row],[رقم المشروع]]),"")</f>
        <v>545</v>
      </c>
      <c r="E432" s="53" t="str" cm="1">
        <f t="array" ref="E432">INDEX(Table15[],GateFacts[[#This Row],[صف المصدر]],14)&amp;""</f>
        <v>O394</v>
      </c>
      <c r="F432" s="53" t="str" cm="1">
        <f t="array" ref="F432">INDEX(Table15[],GateFacts[[#This Row],[صف المصدر]],15)&amp;""</f>
        <v>استكمال خطوط الصرف الصحي لمدينة العلا (خطوط رئيسية وشبكات)</v>
      </c>
      <c r="G432" s="53" t="str" cm="1">
        <f t="array" ref="G432">INDEX(Table15[],GateFacts[[#This Row],[صف المصدر]],17)&amp;""</f>
        <v>المدينة المنورة</v>
      </c>
      <c r="H432" s="58">
        <f>N(INDEX(Table15[],GateFacts[[#This Row],[صف المصدر]],18))</f>
        <v>36843129.590000004</v>
      </c>
      <c r="I432" s="53" t="str" cm="1">
        <f t="array" ref="I432">_xlfn.LET(_xlpm.x,TRIM(INDEX(Table15[],GateFacts[[#This Row],[صف المصدر]],22)&amp;""),IF(_xlpm.x="","غير محدد",_xlpm.x))</f>
        <v>تحت التنفيذ</v>
      </c>
      <c r="J432" s="53" t="str">
        <f>"بوابة "&amp;GateFacts[[#This Row],[رقم البوابة]]</f>
        <v>بوابة 7</v>
      </c>
      <c r="K432" s="53" t="str" cm="1">
        <f t="array" ref="K432">INDEX(Settings!$E$2:$E$9,GateFacts[[#This Row],[رقم البوابة]])</f>
        <v>الاختبارات التشغيلية</v>
      </c>
      <c r="L432" s="53" t="str" cm="1">
        <f t="array" ref="L432">_xlfn.LET(_xlpm.c,INDEX(Table15[],GateFacts[[#This Row],[صف المصدر]],9-GateFacts[[#This Row],[رقم البوابة]]),IF(ISBLANK(_xlpm.c),"",_xlpm.c))</f>
        <v>مكتمل</v>
      </c>
      <c r="M43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2" s="56" cm="1">
        <f t="array" ref="N432">_xlfn.LET(_xlpm.r,GateFacts[[#This Row],[صف المصدر]],_xlpm.g,GateFacts[[#This Row],[رقم البوابة]],_xlpm.pd,IF(AND(ISNUMBER(_xlpm.r),_xlpm.g&gt;=6,_xlpm.g&lt;=8),INDEX(Table15[],_xlpm.r,19+_xlpm.g),""),IF(ISNUMBER(_xlpm.pd),_xlpm.pd,""))</f>
        <v>46246</v>
      </c>
      <c r="O4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2" s="53">
        <f ca="1">IF(ISNUMBER(GateFacts[[#This Row],[تاريخ البوابة]]),GateFacts[[#This Row],[تاريخ البوابة]]-TODAY(),"")</f>
        <v>-63</v>
      </c>
      <c r="Q432" s="53" t="str">
        <f>IF(ISNUMBER(GateFacts[[#This Row],[تاريخ البوابة]]),TEXT(GateFacts[[#This Row],[تاريخ البوابة]],"yyyy-mm"),"بدون تاريخ")</f>
        <v>2026-08</v>
      </c>
      <c r="R432" s="53">
        <f ca="1">--OR(GateFacts[[#This Row],[الحالة]]="مكتمل",GateFacts[[#This Row],[الحالة]]="لا ينطبق")</f>
        <v>1</v>
      </c>
      <c r="S432" s="53">
        <f ca="1">_xlfn.LET(_xlpm.m,_xlfn.MINIFS(GateFacts[رقم البوابة],GateFacts[رقم المشروع],GateFacts[[#This Row],[رقم المشروع]],GateFacts[منجزة],0),IF(_xlpm.m=0,9,_xlpm.m))</f>
        <v>8</v>
      </c>
      <c r="T432" s="53">
        <f ca="1">--(GateFacts[[#This Row],[رقم البوابة]]=GateFacts[[#This Row],[البوابة الحالية للمشروع]])</f>
        <v>0</v>
      </c>
      <c r="U432" s="53">
        <f ca="1">IF(AND(GateFacts[[#This Row],[الحالة]]="مكتمل",COUNTIFS(GateFacts[رقم المشروع],GateFacts[[#This Row],[رقم المشروع]],GateFacts[رقم البوابة],"&lt;"&amp;GateFacts[[#This Row],[رقم البوابة]],GateFacts[منجزة],0)&gt;0),1,0)</f>
        <v>0</v>
      </c>
      <c r="V432" s="53" t="e">
        <f>SUBTOTAL(103,GateFacts[[#This Row],[م]])*OR(SelRegion="الكل",GateFacts[[#This Row],[المنطقة]]=SelRegion)</f>
        <v>#REF!</v>
      </c>
      <c r="W432" s="74" t="str" cm="1">
        <f t="array" ref="W432">IF(ISNUMBER(GateFacts[[#This Row],[صف المصدر]]),INDEX(Table15[],GateFacts[[#This Row],[صف المصدر]],16),"")</f>
        <v>الشمالي الغربي</v>
      </c>
    </row>
    <row r="433" spans="1:23" x14ac:dyDescent="0.4">
      <c r="A433" s="53" cm="1">
        <f t="array" ref="A433">ROW()-ROW(GateFacts[#Headers])</f>
        <v>432</v>
      </c>
      <c r="B433" s="53">
        <f>INT((GateFacts[[#This Row],[م]]-1)/8)+1</f>
        <v>54</v>
      </c>
      <c r="C433" s="53">
        <f>MOD(GateFacts[[#This Row],[م]]-1,8)+1</f>
        <v>8</v>
      </c>
      <c r="D433" s="53" cm="1">
        <f t="array" ref="D433">IFERROR(INDEX(_xlfn.ANCHORARRAY(Settings!$H$2),GateFacts[[#This Row],[رقم المشروع]]),"")</f>
        <v>545</v>
      </c>
      <c r="E433" s="53" t="str" cm="1">
        <f t="array" ref="E433">INDEX(Table15[],GateFacts[[#This Row],[صف المصدر]],14)&amp;""</f>
        <v>O394</v>
      </c>
      <c r="F433" s="53" t="str" cm="1">
        <f t="array" ref="F433">INDEX(Table15[],GateFacts[[#This Row],[صف المصدر]],15)&amp;""</f>
        <v>استكمال خطوط الصرف الصحي لمدينة العلا (خطوط رئيسية وشبكات)</v>
      </c>
      <c r="G433" s="53" t="str" cm="1">
        <f t="array" ref="G433">INDEX(Table15[],GateFacts[[#This Row],[صف المصدر]],17)&amp;""</f>
        <v>المدينة المنورة</v>
      </c>
      <c r="H433" s="58">
        <f>N(INDEX(Table15[],GateFacts[[#This Row],[صف المصدر]],18))</f>
        <v>36843129.590000004</v>
      </c>
      <c r="I433" s="53" t="str" cm="1">
        <f t="array" ref="I433">_xlfn.LET(_xlpm.x,TRIM(INDEX(Table15[],GateFacts[[#This Row],[صف المصدر]],22)&amp;""),IF(_xlpm.x="","غير محدد",_xlpm.x))</f>
        <v>تحت التنفيذ</v>
      </c>
      <c r="J433" s="53" t="str">
        <f>"بوابة "&amp;GateFacts[[#This Row],[رقم البوابة]]</f>
        <v>بوابة 8</v>
      </c>
      <c r="K433" s="53" t="str" cm="1">
        <f t="array" ref="K433">INDEX(Settings!$E$2:$E$9,GateFacts[[#This Row],[رقم البوابة]])</f>
        <v>التسليم و الاغلاق</v>
      </c>
      <c r="L433" s="53" t="str" cm="1">
        <f t="array" ref="L433">_xlfn.LET(_xlpm.c,INDEX(Table15[],GateFacts[[#This Row],[صف المصدر]],9-GateFacts[[#This Row],[رقم البوابة]]),IF(ISBLANK(_xlpm.c),"",_xlpm.c))</f>
        <v>جاري</v>
      </c>
      <c r="M43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33" s="56" t="str" cm="1">
        <f t="array" ref="N433">_xlfn.LET(_xlpm.r,GateFacts[[#This Row],[صف المصدر]],_xlpm.g,GateFacts[[#This Row],[رقم البوابة]],_xlpm.pd,IF(AND(ISNUMBER(_xlpm.r),_xlpm.g&gt;=6,_xlpm.g&lt;=8),INDEX(Table15[],_xlpm.r,19+_xlpm.g),""),IF(ISNUMBER(_xlpm.pd),_xlpm.pd,""))</f>
        <v/>
      </c>
      <c r="O4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33" s="53" t="str">
        <f ca="1">IF(ISNUMBER(GateFacts[[#This Row],[تاريخ البوابة]]),GateFacts[[#This Row],[تاريخ البوابة]]-TODAY(),"")</f>
        <v/>
      </c>
      <c r="Q433" s="53" t="str">
        <f>IF(ISNUMBER(GateFacts[[#This Row],[تاريخ البوابة]]),TEXT(GateFacts[[#This Row],[تاريخ البوابة]],"yyyy-mm"),"بدون تاريخ")</f>
        <v>بدون تاريخ</v>
      </c>
      <c r="R433" s="53">
        <f ca="1">--OR(GateFacts[[#This Row],[الحالة]]="مكتمل",GateFacts[[#This Row],[الحالة]]="لا ينطبق")</f>
        <v>0</v>
      </c>
      <c r="S433" s="53">
        <f ca="1">_xlfn.LET(_xlpm.m,_xlfn.MINIFS(GateFacts[رقم البوابة],GateFacts[رقم المشروع],GateFacts[[#This Row],[رقم المشروع]],GateFacts[منجزة],0),IF(_xlpm.m=0,9,_xlpm.m))</f>
        <v>8</v>
      </c>
      <c r="T433" s="53">
        <f ca="1">--(GateFacts[[#This Row],[رقم البوابة]]=GateFacts[[#This Row],[البوابة الحالية للمشروع]])</f>
        <v>1</v>
      </c>
      <c r="U433" s="53">
        <f ca="1">IF(AND(GateFacts[[#This Row],[الحالة]]="مكتمل",COUNTIFS(GateFacts[رقم المشروع],GateFacts[[#This Row],[رقم المشروع]],GateFacts[رقم البوابة],"&lt;"&amp;GateFacts[[#This Row],[رقم البوابة]],GateFacts[منجزة],0)&gt;0),1,0)</f>
        <v>0</v>
      </c>
      <c r="V433" s="53" t="e">
        <f>SUBTOTAL(103,GateFacts[[#This Row],[م]])*OR(SelRegion="الكل",GateFacts[[#This Row],[المنطقة]]=SelRegion)</f>
        <v>#REF!</v>
      </c>
      <c r="W433" s="74" t="str" cm="1">
        <f t="array" ref="W433">IF(ISNUMBER(GateFacts[[#This Row],[صف المصدر]]),INDEX(Table15[],GateFacts[[#This Row],[صف المصدر]],16),"")</f>
        <v>الشمالي الغربي</v>
      </c>
    </row>
    <row r="434" spans="1:23" x14ac:dyDescent="0.4">
      <c r="A434" s="53" cm="1">
        <f t="array" ref="A434">ROW()-ROW(GateFacts[#Headers])</f>
        <v>433</v>
      </c>
      <c r="B434" s="53">
        <f>INT((GateFacts[[#This Row],[م]]-1)/8)+1</f>
        <v>55</v>
      </c>
      <c r="C434" s="53">
        <f>MOD(GateFacts[[#This Row],[م]]-1,8)+1</f>
        <v>1</v>
      </c>
      <c r="D434" s="53" cm="1">
        <f t="array" ref="D434">IFERROR(INDEX(_xlfn.ANCHORARRAY(Settings!$H$2),GateFacts[[#This Row],[رقم المشروع]]),"")</f>
        <v>547</v>
      </c>
      <c r="E434" s="53" t="str" cm="1">
        <f t="array" ref="E434">INDEX(Table15[],GateFacts[[#This Row],[صف المصدر]],14)&amp;""</f>
        <v>O1021</v>
      </c>
      <c r="F434" s="53" t="str" cm="1">
        <f t="array" ref="F434">INDEX(Table15[],GateFacts[[#This Row],[صف المصدر]],15)&amp;""</f>
        <v>استكمال مشروع انشاء شبكات مياه الشرب بقرية المعظم بتبوك</v>
      </c>
      <c r="G434" s="53" t="str" cm="1">
        <f t="array" ref="G434">INDEX(Table15[],GateFacts[[#This Row],[صف المصدر]],17)&amp;""</f>
        <v>تبوك</v>
      </c>
      <c r="H434" s="58">
        <f>N(INDEX(Table15[],GateFacts[[#This Row],[صف المصدر]],18))</f>
        <v>9304564.3300000001</v>
      </c>
      <c r="I434" s="53" t="str" cm="1">
        <f t="array" ref="I434">_xlfn.LET(_xlpm.x,TRIM(INDEX(Table15[],GateFacts[[#This Row],[صف المصدر]],22)&amp;""),IF(_xlpm.x="","غير محدد",_xlpm.x))</f>
        <v>تحت التنفيذ</v>
      </c>
      <c r="J434" s="53" t="str">
        <f>"بوابة "&amp;GateFacts[[#This Row],[رقم البوابة]]</f>
        <v>بوابة 1</v>
      </c>
      <c r="K434" s="53" t="str" cm="1">
        <f t="array" ref="K434">INDEX(Settings!$E$2:$E$9,GateFacts[[#This Row],[رقم البوابة]])</f>
        <v>تخطيط استراتيجي</v>
      </c>
      <c r="L434" s="53" t="str" cm="1">
        <f t="array" ref="L434">_xlfn.LET(_xlpm.c,INDEX(Table15[],GateFacts[[#This Row],[صف المصدر]],9-GateFacts[[#This Row],[رقم البوابة]]),IF(ISBLANK(_xlpm.c),"",_xlpm.c))</f>
        <v>لا ينطبق</v>
      </c>
      <c r="M43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34" s="56" t="str" cm="1">
        <f t="array" ref="N434">_xlfn.LET(_xlpm.r,GateFacts[[#This Row],[صف المصدر]],_xlpm.g,GateFacts[[#This Row],[رقم البوابة]],_xlpm.pd,IF(AND(ISNUMBER(_xlpm.r),_xlpm.g&gt;=6,_xlpm.g&lt;=8),INDEX(Table15[],_xlpm.r,19+_xlpm.g),""),IF(ISNUMBER(_xlpm.pd),_xlpm.pd,""))</f>
        <v/>
      </c>
      <c r="O4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34" s="53" t="str">
        <f ca="1">IF(ISNUMBER(GateFacts[[#This Row],[تاريخ البوابة]]),GateFacts[[#This Row],[تاريخ البوابة]]-TODAY(),"")</f>
        <v/>
      </c>
      <c r="Q434" s="53" t="str">
        <f>IF(ISNUMBER(GateFacts[[#This Row],[تاريخ البوابة]]),TEXT(GateFacts[[#This Row],[تاريخ البوابة]],"yyyy-mm"),"بدون تاريخ")</f>
        <v>بدون تاريخ</v>
      </c>
      <c r="R434" s="53">
        <f ca="1">--OR(GateFacts[[#This Row],[الحالة]]="مكتمل",GateFacts[[#This Row],[الحالة]]="لا ينطبق")</f>
        <v>1</v>
      </c>
      <c r="S434" s="53">
        <f ca="1">_xlfn.LET(_xlpm.m,_xlfn.MINIFS(GateFacts[رقم البوابة],GateFacts[رقم المشروع],GateFacts[[#This Row],[رقم المشروع]],GateFacts[منجزة],0),IF(_xlpm.m=0,9,_xlpm.m))</f>
        <v>8</v>
      </c>
      <c r="T434" s="53">
        <f ca="1">--(GateFacts[[#This Row],[رقم البوابة]]=GateFacts[[#This Row],[البوابة الحالية للمشروع]])</f>
        <v>0</v>
      </c>
      <c r="U434" s="53">
        <f ca="1">IF(AND(GateFacts[[#This Row],[الحالة]]="مكتمل",COUNTIFS(GateFacts[رقم المشروع],GateFacts[[#This Row],[رقم المشروع]],GateFacts[رقم البوابة],"&lt;"&amp;GateFacts[[#This Row],[رقم البوابة]],GateFacts[منجزة],0)&gt;0),1,0)</f>
        <v>0</v>
      </c>
      <c r="V434" s="53" t="e">
        <f>SUBTOTAL(103,GateFacts[[#This Row],[م]])*OR(SelRegion="الكل",GateFacts[[#This Row],[المنطقة]]=SelRegion)</f>
        <v>#REF!</v>
      </c>
      <c r="W434" s="74" t="str" cm="1">
        <f t="array" ref="W434">IF(ISNUMBER(GateFacts[[#This Row],[صف المصدر]]),INDEX(Table15[],GateFacts[[#This Row],[صف المصدر]],16),"")</f>
        <v>الشمالي الغربي</v>
      </c>
    </row>
    <row r="435" spans="1:23" x14ac:dyDescent="0.4">
      <c r="A435" s="53" cm="1">
        <f t="array" ref="A435">ROW()-ROW(GateFacts[#Headers])</f>
        <v>434</v>
      </c>
      <c r="B435" s="53">
        <f>INT((GateFacts[[#This Row],[م]]-1)/8)+1</f>
        <v>55</v>
      </c>
      <c r="C435" s="53">
        <f>MOD(GateFacts[[#This Row],[م]]-1,8)+1</f>
        <v>2</v>
      </c>
      <c r="D435" s="53" cm="1">
        <f t="array" ref="D435">IFERROR(INDEX(_xlfn.ANCHORARRAY(Settings!$H$2),GateFacts[[#This Row],[رقم المشروع]]),"")</f>
        <v>547</v>
      </c>
      <c r="E435" s="53" t="str" cm="1">
        <f t="array" ref="E435">INDEX(Table15[],GateFacts[[#This Row],[صف المصدر]],14)&amp;""</f>
        <v>O1021</v>
      </c>
      <c r="F435" s="53" t="str" cm="1">
        <f t="array" ref="F435">INDEX(Table15[],GateFacts[[#This Row],[صف المصدر]],15)&amp;""</f>
        <v>استكمال مشروع انشاء شبكات مياه الشرب بقرية المعظم بتبوك</v>
      </c>
      <c r="G435" s="53" t="str" cm="1">
        <f t="array" ref="G435">INDEX(Table15[],GateFacts[[#This Row],[صف المصدر]],17)&amp;""</f>
        <v>تبوك</v>
      </c>
      <c r="H435" s="58">
        <f>N(INDEX(Table15[],GateFacts[[#This Row],[صف المصدر]],18))</f>
        <v>9304564.3300000001</v>
      </c>
      <c r="I435" s="53" t="str" cm="1">
        <f t="array" ref="I435">_xlfn.LET(_xlpm.x,TRIM(INDEX(Table15[],GateFacts[[#This Row],[صف المصدر]],22)&amp;""),IF(_xlpm.x="","غير محدد",_xlpm.x))</f>
        <v>تحت التنفيذ</v>
      </c>
      <c r="J435" s="53" t="str">
        <f>"بوابة "&amp;GateFacts[[#This Row],[رقم البوابة]]</f>
        <v>بوابة 2</v>
      </c>
      <c r="K435" s="53" t="str" cm="1">
        <f t="array" ref="K435">INDEX(Settings!$E$2:$E$9,GateFacts[[#This Row],[رقم البوابة]])</f>
        <v>التخطيط الاولي</v>
      </c>
      <c r="L435" s="53" t="str" cm="1">
        <f t="array" ref="L435">_xlfn.LET(_xlpm.c,INDEX(Table15[],GateFacts[[#This Row],[صف المصدر]],9-GateFacts[[#This Row],[رقم البوابة]]),IF(ISBLANK(_xlpm.c),"",_xlpm.c))</f>
        <v>لا ينطبق</v>
      </c>
      <c r="M43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35" s="56" t="str" cm="1">
        <f t="array" ref="N435">_xlfn.LET(_xlpm.r,GateFacts[[#This Row],[صف المصدر]],_xlpm.g,GateFacts[[#This Row],[رقم البوابة]],_xlpm.pd,IF(AND(ISNUMBER(_xlpm.r),_xlpm.g&gt;=6,_xlpm.g&lt;=8),INDEX(Table15[],_xlpm.r,19+_xlpm.g),""),IF(ISNUMBER(_xlpm.pd),_xlpm.pd,""))</f>
        <v/>
      </c>
      <c r="O4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35" s="53" t="str">
        <f ca="1">IF(ISNUMBER(GateFacts[[#This Row],[تاريخ البوابة]]),GateFacts[[#This Row],[تاريخ البوابة]]-TODAY(),"")</f>
        <v/>
      </c>
      <c r="Q435" s="53" t="str">
        <f>IF(ISNUMBER(GateFacts[[#This Row],[تاريخ البوابة]]),TEXT(GateFacts[[#This Row],[تاريخ البوابة]],"yyyy-mm"),"بدون تاريخ")</f>
        <v>بدون تاريخ</v>
      </c>
      <c r="R435" s="53">
        <f ca="1">--OR(GateFacts[[#This Row],[الحالة]]="مكتمل",GateFacts[[#This Row],[الحالة]]="لا ينطبق")</f>
        <v>1</v>
      </c>
      <c r="S435" s="53">
        <f ca="1">_xlfn.LET(_xlpm.m,_xlfn.MINIFS(GateFacts[رقم البوابة],GateFacts[رقم المشروع],GateFacts[[#This Row],[رقم المشروع]],GateFacts[منجزة],0),IF(_xlpm.m=0,9,_xlpm.m))</f>
        <v>8</v>
      </c>
      <c r="T435" s="53">
        <f ca="1">--(GateFacts[[#This Row],[رقم البوابة]]=GateFacts[[#This Row],[البوابة الحالية للمشروع]])</f>
        <v>0</v>
      </c>
      <c r="U435" s="53">
        <f ca="1">IF(AND(GateFacts[[#This Row],[الحالة]]="مكتمل",COUNTIFS(GateFacts[رقم المشروع],GateFacts[[#This Row],[رقم المشروع]],GateFacts[رقم البوابة],"&lt;"&amp;GateFacts[[#This Row],[رقم البوابة]],GateFacts[منجزة],0)&gt;0),1,0)</f>
        <v>0</v>
      </c>
      <c r="V435" s="53" t="e">
        <f>SUBTOTAL(103,GateFacts[[#This Row],[م]])*OR(SelRegion="الكل",GateFacts[[#This Row],[المنطقة]]=SelRegion)</f>
        <v>#REF!</v>
      </c>
      <c r="W435" s="74" t="str" cm="1">
        <f t="array" ref="W435">IF(ISNUMBER(GateFacts[[#This Row],[صف المصدر]]),INDEX(Table15[],GateFacts[[#This Row],[صف المصدر]],16),"")</f>
        <v>الشمالي الغربي</v>
      </c>
    </row>
    <row r="436" spans="1:23" x14ac:dyDescent="0.4">
      <c r="A436" s="53" cm="1">
        <f t="array" ref="A436">ROW()-ROW(GateFacts[#Headers])</f>
        <v>435</v>
      </c>
      <c r="B436" s="53">
        <f>INT((GateFacts[[#This Row],[م]]-1)/8)+1</f>
        <v>55</v>
      </c>
      <c r="C436" s="53">
        <f>MOD(GateFacts[[#This Row],[م]]-1,8)+1</f>
        <v>3</v>
      </c>
      <c r="D436" s="53" cm="1">
        <f t="array" ref="D436">IFERROR(INDEX(_xlfn.ANCHORARRAY(Settings!$H$2),GateFacts[[#This Row],[رقم المشروع]]),"")</f>
        <v>547</v>
      </c>
      <c r="E436" s="53" t="str" cm="1">
        <f t="array" ref="E436">INDEX(Table15[],GateFacts[[#This Row],[صف المصدر]],14)&amp;""</f>
        <v>O1021</v>
      </c>
      <c r="F436" s="53" t="str" cm="1">
        <f t="array" ref="F436">INDEX(Table15[],GateFacts[[#This Row],[صف المصدر]],15)&amp;""</f>
        <v>استكمال مشروع انشاء شبكات مياه الشرب بقرية المعظم بتبوك</v>
      </c>
      <c r="G436" s="53" t="str" cm="1">
        <f t="array" ref="G436">INDEX(Table15[],GateFacts[[#This Row],[صف المصدر]],17)&amp;""</f>
        <v>تبوك</v>
      </c>
      <c r="H436" s="58">
        <f>N(INDEX(Table15[],GateFacts[[#This Row],[صف المصدر]],18))</f>
        <v>9304564.3300000001</v>
      </c>
      <c r="I436" s="53" t="str" cm="1">
        <f t="array" ref="I436">_xlfn.LET(_xlpm.x,TRIM(INDEX(Table15[],GateFacts[[#This Row],[صف المصدر]],22)&amp;""),IF(_xlpm.x="","غير محدد",_xlpm.x))</f>
        <v>تحت التنفيذ</v>
      </c>
      <c r="J436" s="53" t="str">
        <f>"بوابة "&amp;GateFacts[[#This Row],[رقم البوابة]]</f>
        <v>بوابة 3</v>
      </c>
      <c r="K436" s="53" t="str" cm="1">
        <f t="array" ref="K436">INDEX(Settings!$E$2:$E$9,GateFacts[[#This Row],[رقم البوابة]])</f>
        <v>الطرح للتصميم</v>
      </c>
      <c r="L436" s="53" t="str" cm="1">
        <f t="array" ref="L436">_xlfn.LET(_xlpm.c,INDEX(Table15[],GateFacts[[#This Row],[صف المصدر]],9-GateFacts[[#This Row],[رقم البوابة]]),IF(ISBLANK(_xlpm.c),"",_xlpm.c))</f>
        <v>لا ينطبق</v>
      </c>
      <c r="M4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36" s="56" t="str" cm="1">
        <f t="array" ref="N436">_xlfn.LET(_xlpm.r,GateFacts[[#This Row],[صف المصدر]],_xlpm.g,GateFacts[[#This Row],[رقم البوابة]],_xlpm.pd,IF(AND(ISNUMBER(_xlpm.r),_xlpm.g&gt;=6,_xlpm.g&lt;=8),INDEX(Table15[],_xlpm.r,19+_xlpm.g),""),IF(ISNUMBER(_xlpm.pd),_xlpm.pd,""))</f>
        <v/>
      </c>
      <c r="O4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36" s="53" t="str">
        <f ca="1">IF(ISNUMBER(GateFacts[[#This Row],[تاريخ البوابة]]),GateFacts[[#This Row],[تاريخ البوابة]]-TODAY(),"")</f>
        <v/>
      </c>
      <c r="Q436" s="53" t="str">
        <f>IF(ISNUMBER(GateFacts[[#This Row],[تاريخ البوابة]]),TEXT(GateFacts[[#This Row],[تاريخ البوابة]],"yyyy-mm"),"بدون تاريخ")</f>
        <v>بدون تاريخ</v>
      </c>
      <c r="R436" s="53">
        <f ca="1">--OR(GateFacts[[#This Row],[الحالة]]="مكتمل",GateFacts[[#This Row],[الحالة]]="لا ينطبق")</f>
        <v>1</v>
      </c>
      <c r="S436" s="53">
        <f ca="1">_xlfn.LET(_xlpm.m,_xlfn.MINIFS(GateFacts[رقم البوابة],GateFacts[رقم المشروع],GateFacts[[#This Row],[رقم المشروع]],GateFacts[منجزة],0),IF(_xlpm.m=0,9,_xlpm.m))</f>
        <v>8</v>
      </c>
      <c r="T436" s="53">
        <f ca="1">--(GateFacts[[#This Row],[رقم البوابة]]=GateFacts[[#This Row],[البوابة الحالية للمشروع]])</f>
        <v>0</v>
      </c>
      <c r="U436" s="53">
        <f ca="1">IF(AND(GateFacts[[#This Row],[الحالة]]="مكتمل",COUNTIFS(GateFacts[رقم المشروع],GateFacts[[#This Row],[رقم المشروع]],GateFacts[رقم البوابة],"&lt;"&amp;GateFacts[[#This Row],[رقم البوابة]],GateFacts[منجزة],0)&gt;0),1,0)</f>
        <v>0</v>
      </c>
      <c r="V436" s="53" t="e">
        <f>SUBTOTAL(103,GateFacts[[#This Row],[م]])*OR(SelRegion="الكل",GateFacts[[#This Row],[المنطقة]]=SelRegion)</f>
        <v>#REF!</v>
      </c>
      <c r="W436" s="74" t="str" cm="1">
        <f t="array" ref="W436">IF(ISNUMBER(GateFacts[[#This Row],[صف المصدر]]),INDEX(Table15[],GateFacts[[#This Row],[صف المصدر]],16),"")</f>
        <v>الشمالي الغربي</v>
      </c>
    </row>
    <row r="437" spans="1:23" x14ac:dyDescent="0.4">
      <c r="A437" s="53" cm="1">
        <f t="array" ref="A437">ROW()-ROW(GateFacts[#Headers])</f>
        <v>436</v>
      </c>
      <c r="B437" s="53">
        <f>INT((GateFacts[[#This Row],[م]]-1)/8)+1</f>
        <v>55</v>
      </c>
      <c r="C437" s="53">
        <f>MOD(GateFacts[[#This Row],[م]]-1,8)+1</f>
        <v>4</v>
      </c>
      <c r="D437" s="53" cm="1">
        <f t="array" ref="D437">IFERROR(INDEX(_xlfn.ANCHORARRAY(Settings!$H$2),GateFacts[[#This Row],[رقم المشروع]]),"")</f>
        <v>547</v>
      </c>
      <c r="E437" s="53" t="str" cm="1">
        <f t="array" ref="E437">INDEX(Table15[],GateFacts[[#This Row],[صف المصدر]],14)&amp;""</f>
        <v>O1021</v>
      </c>
      <c r="F437" s="53" t="str" cm="1">
        <f t="array" ref="F437">INDEX(Table15[],GateFacts[[#This Row],[صف المصدر]],15)&amp;""</f>
        <v>استكمال مشروع انشاء شبكات مياه الشرب بقرية المعظم بتبوك</v>
      </c>
      <c r="G437" s="53" t="str" cm="1">
        <f t="array" ref="G437">INDEX(Table15[],GateFacts[[#This Row],[صف المصدر]],17)&amp;""</f>
        <v>تبوك</v>
      </c>
      <c r="H437" s="58">
        <f>N(INDEX(Table15[],GateFacts[[#This Row],[صف المصدر]],18))</f>
        <v>9304564.3300000001</v>
      </c>
      <c r="I437" s="53" t="str" cm="1">
        <f t="array" ref="I437">_xlfn.LET(_xlpm.x,TRIM(INDEX(Table15[],GateFacts[[#This Row],[صف المصدر]],22)&amp;""),IF(_xlpm.x="","غير محدد",_xlpm.x))</f>
        <v>تحت التنفيذ</v>
      </c>
      <c r="J437" s="53" t="str">
        <f>"بوابة "&amp;GateFacts[[#This Row],[رقم البوابة]]</f>
        <v>بوابة 4</v>
      </c>
      <c r="K437" s="53" t="str" cm="1">
        <f t="array" ref="K437">INDEX(Settings!$E$2:$E$9,GateFacts[[#This Row],[رقم البوابة]])</f>
        <v>التصميم</v>
      </c>
      <c r="L437" s="53" t="str" cm="1">
        <f t="array" ref="L437">_xlfn.LET(_xlpm.c,INDEX(Table15[],GateFacts[[#This Row],[صف المصدر]],9-GateFacts[[#This Row],[رقم البوابة]]),IF(ISBLANK(_xlpm.c),"",_xlpm.c))</f>
        <v>لا ينطبق</v>
      </c>
      <c r="M43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37" s="56" t="str" cm="1">
        <f t="array" ref="N437">_xlfn.LET(_xlpm.r,GateFacts[[#This Row],[صف المصدر]],_xlpm.g,GateFacts[[#This Row],[رقم البوابة]],_xlpm.pd,IF(AND(ISNUMBER(_xlpm.r),_xlpm.g&gt;=6,_xlpm.g&lt;=8),INDEX(Table15[],_xlpm.r,19+_xlpm.g),""),IF(ISNUMBER(_xlpm.pd),_xlpm.pd,""))</f>
        <v/>
      </c>
      <c r="O4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37" s="53" t="str">
        <f ca="1">IF(ISNUMBER(GateFacts[[#This Row],[تاريخ البوابة]]),GateFacts[[#This Row],[تاريخ البوابة]]-TODAY(),"")</f>
        <v/>
      </c>
      <c r="Q437" s="53" t="str">
        <f>IF(ISNUMBER(GateFacts[[#This Row],[تاريخ البوابة]]),TEXT(GateFacts[[#This Row],[تاريخ البوابة]],"yyyy-mm"),"بدون تاريخ")</f>
        <v>بدون تاريخ</v>
      </c>
      <c r="R437" s="53">
        <f ca="1">--OR(GateFacts[[#This Row],[الحالة]]="مكتمل",GateFacts[[#This Row],[الحالة]]="لا ينطبق")</f>
        <v>1</v>
      </c>
      <c r="S437" s="53">
        <f ca="1">_xlfn.LET(_xlpm.m,_xlfn.MINIFS(GateFacts[رقم البوابة],GateFacts[رقم المشروع],GateFacts[[#This Row],[رقم المشروع]],GateFacts[منجزة],0),IF(_xlpm.m=0,9,_xlpm.m))</f>
        <v>8</v>
      </c>
      <c r="T437" s="53">
        <f ca="1">--(GateFacts[[#This Row],[رقم البوابة]]=GateFacts[[#This Row],[البوابة الحالية للمشروع]])</f>
        <v>0</v>
      </c>
      <c r="U437" s="53">
        <f ca="1">IF(AND(GateFacts[[#This Row],[الحالة]]="مكتمل",COUNTIFS(GateFacts[رقم المشروع],GateFacts[[#This Row],[رقم المشروع]],GateFacts[رقم البوابة],"&lt;"&amp;GateFacts[[#This Row],[رقم البوابة]],GateFacts[منجزة],0)&gt;0),1,0)</f>
        <v>0</v>
      </c>
      <c r="V437" s="53" t="e">
        <f>SUBTOTAL(103,GateFacts[[#This Row],[م]])*OR(SelRegion="الكل",GateFacts[[#This Row],[المنطقة]]=SelRegion)</f>
        <v>#REF!</v>
      </c>
      <c r="W437" s="74" t="str" cm="1">
        <f t="array" ref="W437">IF(ISNUMBER(GateFacts[[#This Row],[صف المصدر]]),INDEX(Table15[],GateFacts[[#This Row],[صف المصدر]],16),"")</f>
        <v>الشمالي الغربي</v>
      </c>
    </row>
    <row r="438" spans="1:23" x14ac:dyDescent="0.4">
      <c r="A438" s="53" cm="1">
        <f t="array" ref="A438">ROW()-ROW(GateFacts[#Headers])</f>
        <v>437</v>
      </c>
      <c r="B438" s="53">
        <f>INT((GateFacts[[#This Row],[م]]-1)/8)+1</f>
        <v>55</v>
      </c>
      <c r="C438" s="53">
        <f>MOD(GateFacts[[#This Row],[م]]-1,8)+1</f>
        <v>5</v>
      </c>
      <c r="D438" s="53" cm="1">
        <f t="array" ref="D438">IFERROR(INDEX(_xlfn.ANCHORARRAY(Settings!$H$2),GateFacts[[#This Row],[رقم المشروع]]),"")</f>
        <v>547</v>
      </c>
      <c r="E438" s="53" t="str" cm="1">
        <f t="array" ref="E438">INDEX(Table15[],GateFacts[[#This Row],[صف المصدر]],14)&amp;""</f>
        <v>O1021</v>
      </c>
      <c r="F438" s="53" t="str" cm="1">
        <f t="array" ref="F438">INDEX(Table15[],GateFacts[[#This Row],[صف المصدر]],15)&amp;""</f>
        <v>استكمال مشروع انشاء شبكات مياه الشرب بقرية المعظم بتبوك</v>
      </c>
      <c r="G438" s="53" t="str" cm="1">
        <f t="array" ref="G438">INDEX(Table15[],GateFacts[[#This Row],[صف المصدر]],17)&amp;""</f>
        <v>تبوك</v>
      </c>
      <c r="H438" s="58">
        <f>N(INDEX(Table15[],GateFacts[[#This Row],[صف المصدر]],18))</f>
        <v>9304564.3300000001</v>
      </c>
      <c r="I438" s="53" t="str" cm="1">
        <f t="array" ref="I438">_xlfn.LET(_xlpm.x,TRIM(INDEX(Table15[],GateFacts[[#This Row],[صف المصدر]],22)&amp;""),IF(_xlpm.x="","غير محدد",_xlpm.x))</f>
        <v>تحت التنفيذ</v>
      </c>
      <c r="J438" s="53" t="str">
        <f>"بوابة "&amp;GateFacts[[#This Row],[رقم البوابة]]</f>
        <v>بوابة 5</v>
      </c>
      <c r="K438" s="53" t="str" cm="1">
        <f t="array" ref="K438">INDEX(Settings!$E$2:$E$9,GateFacts[[#This Row],[رقم البوابة]])</f>
        <v>الطرح للتنفيذ</v>
      </c>
      <c r="L438" s="53" t="str" cm="1">
        <f t="array" ref="L438">_xlfn.LET(_xlpm.c,INDEX(Table15[],GateFacts[[#This Row],[صف المصدر]],9-GateFacts[[#This Row],[رقم البوابة]]),IF(ISBLANK(_xlpm.c),"",_xlpm.c))</f>
        <v>مكتمل</v>
      </c>
      <c r="M4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8" s="56" t="str" cm="1">
        <f t="array" ref="N438">_xlfn.LET(_xlpm.r,GateFacts[[#This Row],[صف المصدر]],_xlpm.g,GateFacts[[#This Row],[رقم البوابة]],_xlpm.pd,IF(AND(ISNUMBER(_xlpm.r),_xlpm.g&gt;=6,_xlpm.g&lt;=8),INDEX(Table15[],_xlpm.r,19+_xlpm.g),""),IF(ISNUMBER(_xlpm.pd),_xlpm.pd,""))</f>
        <v/>
      </c>
      <c r="O4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8" s="53" t="str">
        <f ca="1">IF(ISNUMBER(GateFacts[[#This Row],[تاريخ البوابة]]),GateFacts[[#This Row],[تاريخ البوابة]]-TODAY(),"")</f>
        <v/>
      </c>
      <c r="Q438" s="53" t="str">
        <f>IF(ISNUMBER(GateFacts[[#This Row],[تاريخ البوابة]]),TEXT(GateFacts[[#This Row],[تاريخ البوابة]],"yyyy-mm"),"بدون تاريخ")</f>
        <v>بدون تاريخ</v>
      </c>
      <c r="R438" s="53">
        <f ca="1">--OR(GateFacts[[#This Row],[الحالة]]="مكتمل",GateFacts[[#This Row],[الحالة]]="لا ينطبق")</f>
        <v>1</v>
      </c>
      <c r="S438" s="53">
        <f ca="1">_xlfn.LET(_xlpm.m,_xlfn.MINIFS(GateFacts[رقم البوابة],GateFacts[رقم المشروع],GateFacts[[#This Row],[رقم المشروع]],GateFacts[منجزة],0),IF(_xlpm.m=0,9,_xlpm.m))</f>
        <v>8</v>
      </c>
      <c r="T438" s="53">
        <f ca="1">--(GateFacts[[#This Row],[رقم البوابة]]=GateFacts[[#This Row],[البوابة الحالية للمشروع]])</f>
        <v>0</v>
      </c>
      <c r="U438" s="53">
        <f ca="1">IF(AND(GateFacts[[#This Row],[الحالة]]="مكتمل",COUNTIFS(GateFacts[رقم المشروع],GateFacts[[#This Row],[رقم المشروع]],GateFacts[رقم البوابة],"&lt;"&amp;GateFacts[[#This Row],[رقم البوابة]],GateFacts[منجزة],0)&gt;0),1,0)</f>
        <v>0</v>
      </c>
      <c r="V438" s="53" t="e">
        <f>SUBTOTAL(103,GateFacts[[#This Row],[م]])*OR(SelRegion="الكل",GateFacts[[#This Row],[المنطقة]]=SelRegion)</f>
        <v>#REF!</v>
      </c>
      <c r="W438" s="74" t="str" cm="1">
        <f t="array" ref="W438">IF(ISNUMBER(GateFacts[[#This Row],[صف المصدر]]),INDEX(Table15[],GateFacts[[#This Row],[صف المصدر]],16),"")</f>
        <v>الشمالي الغربي</v>
      </c>
    </row>
    <row r="439" spans="1:23" x14ac:dyDescent="0.4">
      <c r="A439" s="53" cm="1">
        <f t="array" ref="A439">ROW()-ROW(GateFacts[#Headers])</f>
        <v>438</v>
      </c>
      <c r="B439" s="53">
        <f>INT((GateFacts[[#This Row],[م]]-1)/8)+1</f>
        <v>55</v>
      </c>
      <c r="C439" s="53">
        <f>MOD(GateFacts[[#This Row],[م]]-1,8)+1</f>
        <v>6</v>
      </c>
      <c r="D439" s="53" cm="1">
        <f t="array" ref="D439">IFERROR(INDEX(_xlfn.ANCHORARRAY(Settings!$H$2),GateFacts[[#This Row],[رقم المشروع]]),"")</f>
        <v>547</v>
      </c>
      <c r="E439" s="53" t="str" cm="1">
        <f t="array" ref="E439">INDEX(Table15[],GateFacts[[#This Row],[صف المصدر]],14)&amp;""</f>
        <v>O1021</v>
      </c>
      <c r="F439" s="53" t="str" cm="1">
        <f t="array" ref="F439">INDEX(Table15[],GateFacts[[#This Row],[صف المصدر]],15)&amp;""</f>
        <v>استكمال مشروع انشاء شبكات مياه الشرب بقرية المعظم بتبوك</v>
      </c>
      <c r="G439" s="53" t="str" cm="1">
        <f t="array" ref="G439">INDEX(Table15[],GateFacts[[#This Row],[صف المصدر]],17)&amp;""</f>
        <v>تبوك</v>
      </c>
      <c r="H439" s="58">
        <f>N(INDEX(Table15[],GateFacts[[#This Row],[صف المصدر]],18))</f>
        <v>9304564.3300000001</v>
      </c>
      <c r="I439" s="53" t="str" cm="1">
        <f t="array" ref="I439">_xlfn.LET(_xlpm.x,TRIM(INDEX(Table15[],GateFacts[[#This Row],[صف المصدر]],22)&amp;""),IF(_xlpm.x="","غير محدد",_xlpm.x))</f>
        <v>تحت التنفيذ</v>
      </c>
      <c r="J439" s="53" t="str">
        <f>"بوابة "&amp;GateFacts[[#This Row],[رقم البوابة]]</f>
        <v>بوابة 6</v>
      </c>
      <c r="K439" s="53" t="str" cm="1">
        <f t="array" ref="K439">INDEX(Settings!$E$2:$E$9,GateFacts[[#This Row],[رقم البوابة]])</f>
        <v>التنفيذ</v>
      </c>
      <c r="L439" s="53" t="str" cm="1">
        <f t="array" ref="L439">_xlfn.LET(_xlpm.c,INDEX(Table15[],GateFacts[[#This Row],[صف المصدر]],9-GateFacts[[#This Row],[رقم البوابة]]),IF(ISBLANK(_xlpm.c),"",_xlpm.c))</f>
        <v>مكتمل</v>
      </c>
      <c r="M43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39" s="56" t="str" cm="1">
        <f t="array" ref="N439">_xlfn.LET(_xlpm.r,GateFacts[[#This Row],[صف المصدر]],_xlpm.g,GateFacts[[#This Row],[رقم البوابة]],_xlpm.pd,IF(AND(ISNUMBER(_xlpm.r),_xlpm.g&gt;=6,_xlpm.g&lt;=8),INDEX(Table15[],_xlpm.r,19+_xlpm.g),""),IF(ISNUMBER(_xlpm.pd),_xlpm.pd,""))</f>
        <v/>
      </c>
      <c r="O4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39" s="53" t="str">
        <f ca="1">IF(ISNUMBER(GateFacts[[#This Row],[تاريخ البوابة]]),GateFacts[[#This Row],[تاريخ البوابة]]-TODAY(),"")</f>
        <v/>
      </c>
      <c r="Q439" s="53" t="str">
        <f>IF(ISNUMBER(GateFacts[[#This Row],[تاريخ البوابة]]),TEXT(GateFacts[[#This Row],[تاريخ البوابة]],"yyyy-mm"),"بدون تاريخ")</f>
        <v>بدون تاريخ</v>
      </c>
      <c r="R439" s="53">
        <f ca="1">--OR(GateFacts[[#This Row],[الحالة]]="مكتمل",GateFacts[[#This Row],[الحالة]]="لا ينطبق")</f>
        <v>1</v>
      </c>
      <c r="S439" s="53">
        <f ca="1">_xlfn.LET(_xlpm.m,_xlfn.MINIFS(GateFacts[رقم البوابة],GateFacts[رقم المشروع],GateFacts[[#This Row],[رقم المشروع]],GateFacts[منجزة],0),IF(_xlpm.m=0,9,_xlpm.m))</f>
        <v>8</v>
      </c>
      <c r="T439" s="53">
        <f ca="1">--(GateFacts[[#This Row],[رقم البوابة]]=GateFacts[[#This Row],[البوابة الحالية للمشروع]])</f>
        <v>0</v>
      </c>
      <c r="U439" s="53">
        <f ca="1">IF(AND(GateFacts[[#This Row],[الحالة]]="مكتمل",COUNTIFS(GateFacts[رقم المشروع],GateFacts[[#This Row],[رقم المشروع]],GateFacts[رقم البوابة],"&lt;"&amp;GateFacts[[#This Row],[رقم البوابة]],GateFacts[منجزة],0)&gt;0),1,0)</f>
        <v>0</v>
      </c>
      <c r="V439" s="53" t="e">
        <f>SUBTOTAL(103,GateFacts[[#This Row],[م]])*OR(SelRegion="الكل",GateFacts[[#This Row],[المنطقة]]=SelRegion)</f>
        <v>#REF!</v>
      </c>
      <c r="W439" s="74" t="str" cm="1">
        <f t="array" ref="W439">IF(ISNUMBER(GateFacts[[#This Row],[صف المصدر]]),INDEX(Table15[],GateFacts[[#This Row],[صف المصدر]],16),"")</f>
        <v>الشمالي الغربي</v>
      </c>
    </row>
    <row r="440" spans="1:23" x14ac:dyDescent="0.4">
      <c r="A440" s="53" cm="1">
        <f t="array" ref="A440">ROW()-ROW(GateFacts[#Headers])</f>
        <v>439</v>
      </c>
      <c r="B440" s="53">
        <f>INT((GateFacts[[#This Row],[م]]-1)/8)+1</f>
        <v>55</v>
      </c>
      <c r="C440" s="53">
        <f>MOD(GateFacts[[#This Row],[م]]-1,8)+1</f>
        <v>7</v>
      </c>
      <c r="D440" s="53" cm="1">
        <f t="array" ref="D440">IFERROR(INDEX(_xlfn.ANCHORARRAY(Settings!$H$2),GateFacts[[#This Row],[رقم المشروع]]),"")</f>
        <v>547</v>
      </c>
      <c r="E440" s="53" t="str" cm="1">
        <f t="array" ref="E440">INDEX(Table15[],GateFacts[[#This Row],[صف المصدر]],14)&amp;""</f>
        <v>O1021</v>
      </c>
      <c r="F440" s="53" t="str" cm="1">
        <f t="array" ref="F440">INDEX(Table15[],GateFacts[[#This Row],[صف المصدر]],15)&amp;""</f>
        <v>استكمال مشروع انشاء شبكات مياه الشرب بقرية المعظم بتبوك</v>
      </c>
      <c r="G440" s="53" t="str" cm="1">
        <f t="array" ref="G440">INDEX(Table15[],GateFacts[[#This Row],[صف المصدر]],17)&amp;""</f>
        <v>تبوك</v>
      </c>
      <c r="H440" s="58">
        <f>N(INDEX(Table15[],GateFacts[[#This Row],[صف المصدر]],18))</f>
        <v>9304564.3300000001</v>
      </c>
      <c r="I440" s="53" t="str" cm="1">
        <f t="array" ref="I440">_xlfn.LET(_xlpm.x,TRIM(INDEX(Table15[],GateFacts[[#This Row],[صف المصدر]],22)&amp;""),IF(_xlpm.x="","غير محدد",_xlpm.x))</f>
        <v>تحت التنفيذ</v>
      </c>
      <c r="J440" s="53" t="str">
        <f>"بوابة "&amp;GateFacts[[#This Row],[رقم البوابة]]</f>
        <v>بوابة 7</v>
      </c>
      <c r="K440" s="53" t="str" cm="1">
        <f t="array" ref="K440">INDEX(Settings!$E$2:$E$9,GateFacts[[#This Row],[رقم البوابة]])</f>
        <v>الاختبارات التشغيلية</v>
      </c>
      <c r="L440" s="53" t="str" cm="1">
        <f t="array" ref="L440">_xlfn.LET(_xlpm.c,INDEX(Table15[],GateFacts[[#This Row],[صف المصدر]],9-GateFacts[[#This Row],[رقم البوابة]]),IF(ISBLANK(_xlpm.c),"",_xlpm.c))</f>
        <v>مكتمل</v>
      </c>
      <c r="M44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40" s="56" cm="1">
        <f t="array" ref="N440">_xlfn.LET(_xlpm.r,GateFacts[[#This Row],[صف المصدر]],_xlpm.g,GateFacts[[#This Row],[رقم البوابة]],_xlpm.pd,IF(AND(ISNUMBER(_xlpm.r),_xlpm.g&gt;=6,_xlpm.g&lt;=8),INDEX(Table15[],_xlpm.r,19+_xlpm.g),""),IF(ISNUMBER(_xlpm.pd),_xlpm.pd,""))</f>
        <v>46034</v>
      </c>
      <c r="O4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40" s="53">
        <f ca="1">IF(ISNUMBER(GateFacts[[#This Row],[تاريخ البوابة]]),GateFacts[[#This Row],[تاريخ البوابة]]-TODAY(),"")</f>
        <v>-275</v>
      </c>
      <c r="Q440" s="53" t="str">
        <f>IF(ISNUMBER(GateFacts[[#This Row],[تاريخ البوابة]]),TEXT(GateFacts[[#This Row],[تاريخ البوابة]],"yyyy-mm"),"بدون تاريخ")</f>
        <v>2026-01</v>
      </c>
      <c r="R440" s="53">
        <f ca="1">--OR(GateFacts[[#This Row],[الحالة]]="مكتمل",GateFacts[[#This Row],[الحالة]]="لا ينطبق")</f>
        <v>1</v>
      </c>
      <c r="S440" s="53">
        <f ca="1">_xlfn.LET(_xlpm.m,_xlfn.MINIFS(GateFacts[رقم البوابة],GateFacts[رقم المشروع],GateFacts[[#This Row],[رقم المشروع]],GateFacts[منجزة],0),IF(_xlpm.m=0,9,_xlpm.m))</f>
        <v>8</v>
      </c>
      <c r="T440" s="53">
        <f ca="1">--(GateFacts[[#This Row],[رقم البوابة]]=GateFacts[[#This Row],[البوابة الحالية للمشروع]])</f>
        <v>0</v>
      </c>
      <c r="U440" s="53">
        <f ca="1">IF(AND(GateFacts[[#This Row],[الحالة]]="مكتمل",COUNTIFS(GateFacts[رقم المشروع],GateFacts[[#This Row],[رقم المشروع]],GateFacts[رقم البوابة],"&lt;"&amp;GateFacts[[#This Row],[رقم البوابة]],GateFacts[منجزة],0)&gt;0),1,0)</f>
        <v>0</v>
      </c>
      <c r="V440" s="53" t="e">
        <f>SUBTOTAL(103,GateFacts[[#This Row],[م]])*OR(SelRegion="الكل",GateFacts[[#This Row],[المنطقة]]=SelRegion)</f>
        <v>#REF!</v>
      </c>
      <c r="W440" s="74" t="str" cm="1">
        <f t="array" ref="W440">IF(ISNUMBER(GateFacts[[#This Row],[صف المصدر]]),INDEX(Table15[],GateFacts[[#This Row],[صف المصدر]],16),"")</f>
        <v>الشمالي الغربي</v>
      </c>
    </row>
    <row r="441" spans="1:23" x14ac:dyDescent="0.4">
      <c r="A441" s="53" cm="1">
        <f t="array" ref="A441">ROW()-ROW(GateFacts[#Headers])</f>
        <v>440</v>
      </c>
      <c r="B441" s="53">
        <f>INT((GateFacts[[#This Row],[م]]-1)/8)+1</f>
        <v>55</v>
      </c>
      <c r="C441" s="53">
        <f>MOD(GateFacts[[#This Row],[م]]-1,8)+1</f>
        <v>8</v>
      </c>
      <c r="D441" s="53" cm="1">
        <f t="array" ref="D441">IFERROR(INDEX(_xlfn.ANCHORARRAY(Settings!$H$2),GateFacts[[#This Row],[رقم المشروع]]),"")</f>
        <v>547</v>
      </c>
      <c r="E441" s="53" t="str" cm="1">
        <f t="array" ref="E441">INDEX(Table15[],GateFacts[[#This Row],[صف المصدر]],14)&amp;""</f>
        <v>O1021</v>
      </c>
      <c r="F441" s="53" t="str" cm="1">
        <f t="array" ref="F441">INDEX(Table15[],GateFacts[[#This Row],[صف المصدر]],15)&amp;""</f>
        <v>استكمال مشروع انشاء شبكات مياه الشرب بقرية المعظم بتبوك</v>
      </c>
      <c r="G441" s="53" t="str" cm="1">
        <f t="array" ref="G441">INDEX(Table15[],GateFacts[[#This Row],[صف المصدر]],17)&amp;""</f>
        <v>تبوك</v>
      </c>
      <c r="H441" s="58">
        <f>N(INDEX(Table15[],GateFacts[[#This Row],[صف المصدر]],18))</f>
        <v>9304564.3300000001</v>
      </c>
      <c r="I441" s="53" t="str" cm="1">
        <f t="array" ref="I441">_xlfn.LET(_xlpm.x,TRIM(INDEX(Table15[],GateFacts[[#This Row],[صف المصدر]],22)&amp;""),IF(_xlpm.x="","غير محدد",_xlpm.x))</f>
        <v>تحت التنفيذ</v>
      </c>
      <c r="J441" s="53" t="str">
        <f>"بوابة "&amp;GateFacts[[#This Row],[رقم البوابة]]</f>
        <v>بوابة 8</v>
      </c>
      <c r="K441" s="53" t="str" cm="1">
        <f t="array" ref="K441">INDEX(Settings!$E$2:$E$9,GateFacts[[#This Row],[رقم البوابة]])</f>
        <v>التسليم و الاغلاق</v>
      </c>
      <c r="L441" s="53" t="str" cm="1">
        <f t="array" ref="L441">_xlfn.LET(_xlpm.c,INDEX(Table15[],GateFacts[[#This Row],[صف المصدر]],9-GateFacts[[#This Row],[رقم البوابة]]),IF(ISBLANK(_xlpm.c),"",_xlpm.c))</f>
        <v>جاري</v>
      </c>
      <c r="M44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41" s="56" t="str" cm="1">
        <f t="array" ref="N441">_xlfn.LET(_xlpm.r,GateFacts[[#This Row],[صف المصدر]],_xlpm.g,GateFacts[[#This Row],[رقم البوابة]],_xlpm.pd,IF(AND(ISNUMBER(_xlpm.r),_xlpm.g&gt;=6,_xlpm.g&lt;=8),INDEX(Table15[],_xlpm.r,19+_xlpm.g),""),IF(ISNUMBER(_xlpm.pd),_xlpm.pd,""))</f>
        <v/>
      </c>
      <c r="O4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41" s="53" t="str">
        <f ca="1">IF(ISNUMBER(GateFacts[[#This Row],[تاريخ البوابة]]),GateFacts[[#This Row],[تاريخ البوابة]]-TODAY(),"")</f>
        <v/>
      </c>
      <c r="Q441" s="53" t="str">
        <f>IF(ISNUMBER(GateFacts[[#This Row],[تاريخ البوابة]]),TEXT(GateFacts[[#This Row],[تاريخ البوابة]],"yyyy-mm"),"بدون تاريخ")</f>
        <v>بدون تاريخ</v>
      </c>
      <c r="R441" s="53">
        <f ca="1">--OR(GateFacts[[#This Row],[الحالة]]="مكتمل",GateFacts[[#This Row],[الحالة]]="لا ينطبق")</f>
        <v>0</v>
      </c>
      <c r="S441" s="53">
        <f ca="1">_xlfn.LET(_xlpm.m,_xlfn.MINIFS(GateFacts[رقم البوابة],GateFacts[رقم المشروع],GateFacts[[#This Row],[رقم المشروع]],GateFacts[منجزة],0),IF(_xlpm.m=0,9,_xlpm.m))</f>
        <v>8</v>
      </c>
      <c r="T441" s="53">
        <f ca="1">--(GateFacts[[#This Row],[رقم البوابة]]=GateFacts[[#This Row],[البوابة الحالية للمشروع]])</f>
        <v>1</v>
      </c>
      <c r="U441" s="53">
        <f ca="1">IF(AND(GateFacts[[#This Row],[الحالة]]="مكتمل",COUNTIFS(GateFacts[رقم المشروع],GateFacts[[#This Row],[رقم المشروع]],GateFacts[رقم البوابة],"&lt;"&amp;GateFacts[[#This Row],[رقم البوابة]],GateFacts[منجزة],0)&gt;0),1,0)</f>
        <v>0</v>
      </c>
      <c r="V441" s="53" t="e">
        <f>SUBTOTAL(103,GateFacts[[#This Row],[م]])*OR(SelRegion="الكل",GateFacts[[#This Row],[المنطقة]]=SelRegion)</f>
        <v>#REF!</v>
      </c>
      <c r="W441" s="74" t="str" cm="1">
        <f t="array" ref="W441">IF(ISNUMBER(GateFacts[[#This Row],[صف المصدر]]),INDEX(Table15[],GateFacts[[#This Row],[صف المصدر]],16),"")</f>
        <v>الشمالي الغربي</v>
      </c>
    </row>
    <row r="442" spans="1:23" x14ac:dyDescent="0.4">
      <c r="A442" s="53" cm="1">
        <f t="array" ref="A442">ROW()-ROW(GateFacts[#Headers])</f>
        <v>441</v>
      </c>
      <c r="B442" s="53">
        <f>INT((GateFacts[[#This Row],[م]]-1)/8)+1</f>
        <v>56</v>
      </c>
      <c r="C442" s="53">
        <f>MOD(GateFacts[[#This Row],[م]]-1,8)+1</f>
        <v>1</v>
      </c>
      <c r="D442" s="53" cm="1">
        <f t="array" ref="D442">IFERROR(INDEX(_xlfn.ANCHORARRAY(Settings!$H$2),GateFacts[[#This Row],[رقم المشروع]]),"")</f>
        <v>548</v>
      </c>
      <c r="E442" s="53" t="str" cm="1">
        <f t="array" ref="E442">INDEX(Table15[],GateFacts[[#This Row],[صف المصدر]],14)&amp;""</f>
        <v>O1005</v>
      </c>
      <c r="F442" s="53" t="str" cm="1">
        <f t="array" ref="F442">INDEX(Table15[],GateFacts[[#This Row],[صف المصدر]],15)&amp;""</f>
        <v>استكمال إنشاء خزان مياه تجميعي 10,000م3 ببيضان محافظة المهد</v>
      </c>
      <c r="G442" s="53" t="str" cm="1">
        <f t="array" ref="G442">INDEX(Table15[],GateFacts[[#This Row],[صف المصدر]],17)&amp;""</f>
        <v>المدينة المنورة</v>
      </c>
      <c r="H442" s="58">
        <f>N(INDEX(Table15[],GateFacts[[#This Row],[صف المصدر]],18))</f>
        <v>8603381.4499999993</v>
      </c>
      <c r="I442" s="53" t="str" cm="1">
        <f t="array" ref="I442">_xlfn.LET(_xlpm.x,TRIM(INDEX(Table15[],GateFacts[[#This Row],[صف المصدر]],22)&amp;""),IF(_xlpm.x="","غير محدد",_xlpm.x))</f>
        <v>تحت التنفيذ</v>
      </c>
      <c r="J442" s="53" t="str">
        <f>"بوابة "&amp;GateFacts[[#This Row],[رقم البوابة]]</f>
        <v>بوابة 1</v>
      </c>
      <c r="K442" s="53" t="str" cm="1">
        <f t="array" ref="K442">INDEX(Settings!$E$2:$E$9,GateFacts[[#This Row],[رقم البوابة]])</f>
        <v>تخطيط استراتيجي</v>
      </c>
      <c r="L442" s="53" t="str" cm="1">
        <f t="array" ref="L442">_xlfn.LET(_xlpm.c,INDEX(Table15[],GateFacts[[#This Row],[صف المصدر]],9-GateFacts[[#This Row],[رقم البوابة]]),IF(ISBLANK(_xlpm.c),"",_xlpm.c))</f>
        <v>لا ينطبق</v>
      </c>
      <c r="M44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42" s="56" t="str" cm="1">
        <f t="array" ref="N442">_xlfn.LET(_xlpm.r,GateFacts[[#This Row],[صف المصدر]],_xlpm.g,GateFacts[[#This Row],[رقم البوابة]],_xlpm.pd,IF(AND(ISNUMBER(_xlpm.r),_xlpm.g&gt;=6,_xlpm.g&lt;=8),INDEX(Table15[],_xlpm.r,19+_xlpm.g),""),IF(ISNUMBER(_xlpm.pd),_xlpm.pd,""))</f>
        <v/>
      </c>
      <c r="O4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42" s="53" t="str">
        <f ca="1">IF(ISNUMBER(GateFacts[[#This Row],[تاريخ البوابة]]),GateFacts[[#This Row],[تاريخ البوابة]]-TODAY(),"")</f>
        <v/>
      </c>
      <c r="Q442" s="53" t="str">
        <f>IF(ISNUMBER(GateFacts[[#This Row],[تاريخ البوابة]]),TEXT(GateFacts[[#This Row],[تاريخ البوابة]],"yyyy-mm"),"بدون تاريخ")</f>
        <v>بدون تاريخ</v>
      </c>
      <c r="R442" s="53">
        <f ca="1">--OR(GateFacts[[#This Row],[الحالة]]="مكتمل",GateFacts[[#This Row],[الحالة]]="لا ينطبق")</f>
        <v>1</v>
      </c>
      <c r="S442" s="53">
        <f ca="1">_xlfn.LET(_xlpm.m,_xlfn.MINIFS(GateFacts[رقم البوابة],GateFacts[رقم المشروع],GateFacts[[#This Row],[رقم المشروع]],GateFacts[منجزة],0),IF(_xlpm.m=0,9,_xlpm.m))</f>
        <v>8</v>
      </c>
      <c r="T442" s="53">
        <f ca="1">--(GateFacts[[#This Row],[رقم البوابة]]=GateFacts[[#This Row],[البوابة الحالية للمشروع]])</f>
        <v>0</v>
      </c>
      <c r="U442" s="53">
        <f ca="1">IF(AND(GateFacts[[#This Row],[الحالة]]="مكتمل",COUNTIFS(GateFacts[رقم المشروع],GateFacts[[#This Row],[رقم المشروع]],GateFacts[رقم البوابة],"&lt;"&amp;GateFacts[[#This Row],[رقم البوابة]],GateFacts[منجزة],0)&gt;0),1,0)</f>
        <v>0</v>
      </c>
      <c r="V442" s="53" t="e">
        <f>SUBTOTAL(103,GateFacts[[#This Row],[م]])*OR(SelRegion="الكل",GateFacts[[#This Row],[المنطقة]]=SelRegion)</f>
        <v>#REF!</v>
      </c>
      <c r="W442" s="74" t="str" cm="1">
        <f t="array" ref="W442">IF(ISNUMBER(GateFacts[[#This Row],[صف المصدر]]),INDEX(Table15[],GateFacts[[#This Row],[صف المصدر]],16),"")</f>
        <v>الشمالي الغربي</v>
      </c>
    </row>
    <row r="443" spans="1:23" x14ac:dyDescent="0.4">
      <c r="A443" s="53" cm="1">
        <f t="array" ref="A443">ROW()-ROW(GateFacts[#Headers])</f>
        <v>442</v>
      </c>
      <c r="B443" s="53">
        <f>INT((GateFacts[[#This Row],[م]]-1)/8)+1</f>
        <v>56</v>
      </c>
      <c r="C443" s="53">
        <f>MOD(GateFacts[[#This Row],[م]]-1,8)+1</f>
        <v>2</v>
      </c>
      <c r="D443" s="53" cm="1">
        <f t="array" ref="D443">IFERROR(INDEX(_xlfn.ANCHORARRAY(Settings!$H$2),GateFacts[[#This Row],[رقم المشروع]]),"")</f>
        <v>548</v>
      </c>
      <c r="E443" s="53" t="str" cm="1">
        <f t="array" ref="E443">INDEX(Table15[],GateFacts[[#This Row],[صف المصدر]],14)&amp;""</f>
        <v>O1005</v>
      </c>
      <c r="F443" s="53" t="str" cm="1">
        <f t="array" ref="F443">INDEX(Table15[],GateFacts[[#This Row],[صف المصدر]],15)&amp;""</f>
        <v>استكمال إنشاء خزان مياه تجميعي 10,000م3 ببيضان محافظة المهد</v>
      </c>
      <c r="G443" s="53" t="str" cm="1">
        <f t="array" ref="G443">INDEX(Table15[],GateFacts[[#This Row],[صف المصدر]],17)&amp;""</f>
        <v>المدينة المنورة</v>
      </c>
      <c r="H443" s="58">
        <f>N(INDEX(Table15[],GateFacts[[#This Row],[صف المصدر]],18))</f>
        <v>8603381.4499999993</v>
      </c>
      <c r="I443" s="53" t="str" cm="1">
        <f t="array" ref="I443">_xlfn.LET(_xlpm.x,TRIM(INDEX(Table15[],GateFacts[[#This Row],[صف المصدر]],22)&amp;""),IF(_xlpm.x="","غير محدد",_xlpm.x))</f>
        <v>تحت التنفيذ</v>
      </c>
      <c r="J443" s="53" t="str">
        <f>"بوابة "&amp;GateFacts[[#This Row],[رقم البوابة]]</f>
        <v>بوابة 2</v>
      </c>
      <c r="K443" s="53" t="str" cm="1">
        <f t="array" ref="K443">INDEX(Settings!$E$2:$E$9,GateFacts[[#This Row],[رقم البوابة]])</f>
        <v>التخطيط الاولي</v>
      </c>
      <c r="L443" s="53" t="str" cm="1">
        <f t="array" ref="L443">_xlfn.LET(_xlpm.c,INDEX(Table15[],GateFacts[[#This Row],[صف المصدر]],9-GateFacts[[#This Row],[رقم البوابة]]),IF(ISBLANK(_xlpm.c),"",_xlpm.c))</f>
        <v>لا ينطبق</v>
      </c>
      <c r="M44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43" s="56" t="str" cm="1">
        <f t="array" ref="N443">_xlfn.LET(_xlpm.r,GateFacts[[#This Row],[صف المصدر]],_xlpm.g,GateFacts[[#This Row],[رقم البوابة]],_xlpm.pd,IF(AND(ISNUMBER(_xlpm.r),_xlpm.g&gt;=6,_xlpm.g&lt;=8),INDEX(Table15[],_xlpm.r,19+_xlpm.g),""),IF(ISNUMBER(_xlpm.pd),_xlpm.pd,""))</f>
        <v/>
      </c>
      <c r="O4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43" s="53" t="str">
        <f ca="1">IF(ISNUMBER(GateFacts[[#This Row],[تاريخ البوابة]]),GateFacts[[#This Row],[تاريخ البوابة]]-TODAY(),"")</f>
        <v/>
      </c>
      <c r="Q443" s="53" t="str">
        <f>IF(ISNUMBER(GateFacts[[#This Row],[تاريخ البوابة]]),TEXT(GateFacts[[#This Row],[تاريخ البوابة]],"yyyy-mm"),"بدون تاريخ")</f>
        <v>بدون تاريخ</v>
      </c>
      <c r="R443" s="53">
        <f ca="1">--OR(GateFacts[[#This Row],[الحالة]]="مكتمل",GateFacts[[#This Row],[الحالة]]="لا ينطبق")</f>
        <v>1</v>
      </c>
      <c r="S443" s="53">
        <f ca="1">_xlfn.LET(_xlpm.m,_xlfn.MINIFS(GateFacts[رقم البوابة],GateFacts[رقم المشروع],GateFacts[[#This Row],[رقم المشروع]],GateFacts[منجزة],0),IF(_xlpm.m=0,9,_xlpm.m))</f>
        <v>8</v>
      </c>
      <c r="T443" s="53">
        <f ca="1">--(GateFacts[[#This Row],[رقم البوابة]]=GateFacts[[#This Row],[البوابة الحالية للمشروع]])</f>
        <v>0</v>
      </c>
      <c r="U443" s="53">
        <f ca="1">IF(AND(GateFacts[[#This Row],[الحالة]]="مكتمل",COUNTIFS(GateFacts[رقم المشروع],GateFacts[[#This Row],[رقم المشروع]],GateFacts[رقم البوابة],"&lt;"&amp;GateFacts[[#This Row],[رقم البوابة]],GateFacts[منجزة],0)&gt;0),1,0)</f>
        <v>0</v>
      </c>
      <c r="V443" s="53" t="e">
        <f>SUBTOTAL(103,GateFacts[[#This Row],[م]])*OR(SelRegion="الكل",GateFacts[[#This Row],[المنطقة]]=SelRegion)</f>
        <v>#REF!</v>
      </c>
      <c r="W443" s="74" t="str" cm="1">
        <f t="array" ref="W443">IF(ISNUMBER(GateFacts[[#This Row],[صف المصدر]]),INDEX(Table15[],GateFacts[[#This Row],[صف المصدر]],16),"")</f>
        <v>الشمالي الغربي</v>
      </c>
    </row>
    <row r="444" spans="1:23" x14ac:dyDescent="0.4">
      <c r="A444" s="53" cm="1">
        <f t="array" ref="A444">ROW()-ROW(GateFacts[#Headers])</f>
        <v>443</v>
      </c>
      <c r="B444" s="53">
        <f>INT((GateFacts[[#This Row],[م]]-1)/8)+1</f>
        <v>56</v>
      </c>
      <c r="C444" s="53">
        <f>MOD(GateFacts[[#This Row],[م]]-1,8)+1</f>
        <v>3</v>
      </c>
      <c r="D444" s="53" cm="1">
        <f t="array" ref="D444">IFERROR(INDEX(_xlfn.ANCHORARRAY(Settings!$H$2),GateFacts[[#This Row],[رقم المشروع]]),"")</f>
        <v>548</v>
      </c>
      <c r="E444" s="53" t="str" cm="1">
        <f t="array" ref="E444">INDEX(Table15[],GateFacts[[#This Row],[صف المصدر]],14)&amp;""</f>
        <v>O1005</v>
      </c>
      <c r="F444" s="53" t="str" cm="1">
        <f t="array" ref="F444">INDEX(Table15[],GateFacts[[#This Row],[صف المصدر]],15)&amp;""</f>
        <v>استكمال إنشاء خزان مياه تجميعي 10,000م3 ببيضان محافظة المهد</v>
      </c>
      <c r="G444" s="53" t="str" cm="1">
        <f t="array" ref="G444">INDEX(Table15[],GateFacts[[#This Row],[صف المصدر]],17)&amp;""</f>
        <v>المدينة المنورة</v>
      </c>
      <c r="H444" s="58">
        <f>N(INDEX(Table15[],GateFacts[[#This Row],[صف المصدر]],18))</f>
        <v>8603381.4499999993</v>
      </c>
      <c r="I444" s="53" t="str" cm="1">
        <f t="array" ref="I444">_xlfn.LET(_xlpm.x,TRIM(INDEX(Table15[],GateFacts[[#This Row],[صف المصدر]],22)&amp;""),IF(_xlpm.x="","غير محدد",_xlpm.x))</f>
        <v>تحت التنفيذ</v>
      </c>
      <c r="J444" s="53" t="str">
        <f>"بوابة "&amp;GateFacts[[#This Row],[رقم البوابة]]</f>
        <v>بوابة 3</v>
      </c>
      <c r="K444" s="53" t="str" cm="1">
        <f t="array" ref="K444">INDEX(Settings!$E$2:$E$9,GateFacts[[#This Row],[رقم البوابة]])</f>
        <v>الطرح للتصميم</v>
      </c>
      <c r="L444" s="53" t="str" cm="1">
        <f t="array" ref="L444">_xlfn.LET(_xlpm.c,INDEX(Table15[],GateFacts[[#This Row],[صف المصدر]],9-GateFacts[[#This Row],[رقم البوابة]]),IF(ISBLANK(_xlpm.c),"",_xlpm.c))</f>
        <v>لا ينطبق</v>
      </c>
      <c r="M44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44" s="56" t="str" cm="1">
        <f t="array" ref="N444">_xlfn.LET(_xlpm.r,GateFacts[[#This Row],[صف المصدر]],_xlpm.g,GateFacts[[#This Row],[رقم البوابة]],_xlpm.pd,IF(AND(ISNUMBER(_xlpm.r),_xlpm.g&gt;=6,_xlpm.g&lt;=8),INDEX(Table15[],_xlpm.r,19+_xlpm.g),""),IF(ISNUMBER(_xlpm.pd),_xlpm.pd,""))</f>
        <v/>
      </c>
      <c r="O4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44" s="53" t="str">
        <f ca="1">IF(ISNUMBER(GateFacts[[#This Row],[تاريخ البوابة]]),GateFacts[[#This Row],[تاريخ البوابة]]-TODAY(),"")</f>
        <v/>
      </c>
      <c r="Q444" s="53" t="str">
        <f>IF(ISNUMBER(GateFacts[[#This Row],[تاريخ البوابة]]),TEXT(GateFacts[[#This Row],[تاريخ البوابة]],"yyyy-mm"),"بدون تاريخ")</f>
        <v>بدون تاريخ</v>
      </c>
      <c r="R444" s="53">
        <f ca="1">--OR(GateFacts[[#This Row],[الحالة]]="مكتمل",GateFacts[[#This Row],[الحالة]]="لا ينطبق")</f>
        <v>1</v>
      </c>
      <c r="S444" s="53">
        <f ca="1">_xlfn.LET(_xlpm.m,_xlfn.MINIFS(GateFacts[رقم البوابة],GateFacts[رقم المشروع],GateFacts[[#This Row],[رقم المشروع]],GateFacts[منجزة],0),IF(_xlpm.m=0,9,_xlpm.m))</f>
        <v>8</v>
      </c>
      <c r="T444" s="53">
        <f ca="1">--(GateFacts[[#This Row],[رقم البوابة]]=GateFacts[[#This Row],[البوابة الحالية للمشروع]])</f>
        <v>0</v>
      </c>
      <c r="U444" s="53">
        <f ca="1">IF(AND(GateFacts[[#This Row],[الحالة]]="مكتمل",COUNTIFS(GateFacts[رقم المشروع],GateFacts[[#This Row],[رقم المشروع]],GateFacts[رقم البوابة],"&lt;"&amp;GateFacts[[#This Row],[رقم البوابة]],GateFacts[منجزة],0)&gt;0),1,0)</f>
        <v>0</v>
      </c>
      <c r="V444" s="53" t="e">
        <f>SUBTOTAL(103,GateFacts[[#This Row],[م]])*OR(SelRegion="الكل",GateFacts[[#This Row],[المنطقة]]=SelRegion)</f>
        <v>#REF!</v>
      </c>
      <c r="W444" s="74" t="str" cm="1">
        <f t="array" ref="W444">IF(ISNUMBER(GateFacts[[#This Row],[صف المصدر]]),INDEX(Table15[],GateFacts[[#This Row],[صف المصدر]],16),"")</f>
        <v>الشمالي الغربي</v>
      </c>
    </row>
    <row r="445" spans="1:23" x14ac:dyDescent="0.4">
      <c r="A445" s="53" cm="1">
        <f t="array" ref="A445">ROW()-ROW(GateFacts[#Headers])</f>
        <v>444</v>
      </c>
      <c r="B445" s="53">
        <f>INT((GateFacts[[#This Row],[م]]-1)/8)+1</f>
        <v>56</v>
      </c>
      <c r="C445" s="53">
        <f>MOD(GateFacts[[#This Row],[م]]-1,8)+1</f>
        <v>4</v>
      </c>
      <c r="D445" s="53" cm="1">
        <f t="array" ref="D445">IFERROR(INDEX(_xlfn.ANCHORARRAY(Settings!$H$2),GateFacts[[#This Row],[رقم المشروع]]),"")</f>
        <v>548</v>
      </c>
      <c r="E445" s="53" t="str" cm="1">
        <f t="array" ref="E445">INDEX(Table15[],GateFacts[[#This Row],[صف المصدر]],14)&amp;""</f>
        <v>O1005</v>
      </c>
      <c r="F445" s="53" t="str" cm="1">
        <f t="array" ref="F445">INDEX(Table15[],GateFacts[[#This Row],[صف المصدر]],15)&amp;""</f>
        <v>استكمال إنشاء خزان مياه تجميعي 10,000م3 ببيضان محافظة المهد</v>
      </c>
      <c r="G445" s="53" t="str" cm="1">
        <f t="array" ref="G445">INDEX(Table15[],GateFacts[[#This Row],[صف المصدر]],17)&amp;""</f>
        <v>المدينة المنورة</v>
      </c>
      <c r="H445" s="58">
        <f>N(INDEX(Table15[],GateFacts[[#This Row],[صف المصدر]],18))</f>
        <v>8603381.4499999993</v>
      </c>
      <c r="I445" s="53" t="str" cm="1">
        <f t="array" ref="I445">_xlfn.LET(_xlpm.x,TRIM(INDEX(Table15[],GateFacts[[#This Row],[صف المصدر]],22)&amp;""),IF(_xlpm.x="","غير محدد",_xlpm.x))</f>
        <v>تحت التنفيذ</v>
      </c>
      <c r="J445" s="53" t="str">
        <f>"بوابة "&amp;GateFacts[[#This Row],[رقم البوابة]]</f>
        <v>بوابة 4</v>
      </c>
      <c r="K445" s="53" t="str" cm="1">
        <f t="array" ref="K445">INDEX(Settings!$E$2:$E$9,GateFacts[[#This Row],[رقم البوابة]])</f>
        <v>التصميم</v>
      </c>
      <c r="L445" s="53" t="str" cm="1">
        <f t="array" ref="L445">_xlfn.LET(_xlpm.c,INDEX(Table15[],GateFacts[[#This Row],[صف المصدر]],9-GateFacts[[#This Row],[رقم البوابة]]),IF(ISBLANK(_xlpm.c),"",_xlpm.c))</f>
        <v>لا ينطبق</v>
      </c>
      <c r="M44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45" s="56" t="str" cm="1">
        <f t="array" ref="N445">_xlfn.LET(_xlpm.r,GateFacts[[#This Row],[صف المصدر]],_xlpm.g,GateFacts[[#This Row],[رقم البوابة]],_xlpm.pd,IF(AND(ISNUMBER(_xlpm.r),_xlpm.g&gt;=6,_xlpm.g&lt;=8),INDEX(Table15[],_xlpm.r,19+_xlpm.g),""),IF(ISNUMBER(_xlpm.pd),_xlpm.pd,""))</f>
        <v/>
      </c>
      <c r="O4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45" s="53" t="str">
        <f ca="1">IF(ISNUMBER(GateFacts[[#This Row],[تاريخ البوابة]]),GateFacts[[#This Row],[تاريخ البوابة]]-TODAY(),"")</f>
        <v/>
      </c>
      <c r="Q445" s="53" t="str">
        <f>IF(ISNUMBER(GateFacts[[#This Row],[تاريخ البوابة]]),TEXT(GateFacts[[#This Row],[تاريخ البوابة]],"yyyy-mm"),"بدون تاريخ")</f>
        <v>بدون تاريخ</v>
      </c>
      <c r="R445" s="53">
        <f ca="1">--OR(GateFacts[[#This Row],[الحالة]]="مكتمل",GateFacts[[#This Row],[الحالة]]="لا ينطبق")</f>
        <v>1</v>
      </c>
      <c r="S445" s="53">
        <f ca="1">_xlfn.LET(_xlpm.m,_xlfn.MINIFS(GateFacts[رقم البوابة],GateFacts[رقم المشروع],GateFacts[[#This Row],[رقم المشروع]],GateFacts[منجزة],0),IF(_xlpm.m=0,9,_xlpm.m))</f>
        <v>8</v>
      </c>
      <c r="T445" s="53">
        <f ca="1">--(GateFacts[[#This Row],[رقم البوابة]]=GateFacts[[#This Row],[البوابة الحالية للمشروع]])</f>
        <v>0</v>
      </c>
      <c r="U445" s="53">
        <f ca="1">IF(AND(GateFacts[[#This Row],[الحالة]]="مكتمل",COUNTIFS(GateFacts[رقم المشروع],GateFacts[[#This Row],[رقم المشروع]],GateFacts[رقم البوابة],"&lt;"&amp;GateFacts[[#This Row],[رقم البوابة]],GateFacts[منجزة],0)&gt;0),1,0)</f>
        <v>0</v>
      </c>
      <c r="V445" s="53" t="e">
        <f>SUBTOTAL(103,GateFacts[[#This Row],[م]])*OR(SelRegion="الكل",GateFacts[[#This Row],[المنطقة]]=SelRegion)</f>
        <v>#REF!</v>
      </c>
      <c r="W445" s="74" t="str" cm="1">
        <f t="array" ref="W445">IF(ISNUMBER(GateFacts[[#This Row],[صف المصدر]]),INDEX(Table15[],GateFacts[[#This Row],[صف المصدر]],16),"")</f>
        <v>الشمالي الغربي</v>
      </c>
    </row>
    <row r="446" spans="1:23" x14ac:dyDescent="0.4">
      <c r="A446" s="53" cm="1">
        <f t="array" ref="A446">ROW()-ROW(GateFacts[#Headers])</f>
        <v>445</v>
      </c>
      <c r="B446" s="53">
        <f>INT((GateFacts[[#This Row],[م]]-1)/8)+1</f>
        <v>56</v>
      </c>
      <c r="C446" s="53">
        <f>MOD(GateFacts[[#This Row],[م]]-1,8)+1</f>
        <v>5</v>
      </c>
      <c r="D446" s="53" cm="1">
        <f t="array" ref="D446">IFERROR(INDEX(_xlfn.ANCHORARRAY(Settings!$H$2),GateFacts[[#This Row],[رقم المشروع]]),"")</f>
        <v>548</v>
      </c>
      <c r="E446" s="53" t="str" cm="1">
        <f t="array" ref="E446">INDEX(Table15[],GateFacts[[#This Row],[صف المصدر]],14)&amp;""</f>
        <v>O1005</v>
      </c>
      <c r="F446" s="53" t="str" cm="1">
        <f t="array" ref="F446">INDEX(Table15[],GateFacts[[#This Row],[صف المصدر]],15)&amp;""</f>
        <v>استكمال إنشاء خزان مياه تجميعي 10,000م3 ببيضان محافظة المهد</v>
      </c>
      <c r="G446" s="53" t="str" cm="1">
        <f t="array" ref="G446">INDEX(Table15[],GateFacts[[#This Row],[صف المصدر]],17)&amp;""</f>
        <v>المدينة المنورة</v>
      </c>
      <c r="H446" s="58">
        <f>N(INDEX(Table15[],GateFacts[[#This Row],[صف المصدر]],18))</f>
        <v>8603381.4499999993</v>
      </c>
      <c r="I446" s="53" t="str" cm="1">
        <f t="array" ref="I446">_xlfn.LET(_xlpm.x,TRIM(INDEX(Table15[],GateFacts[[#This Row],[صف المصدر]],22)&amp;""),IF(_xlpm.x="","غير محدد",_xlpm.x))</f>
        <v>تحت التنفيذ</v>
      </c>
      <c r="J446" s="53" t="str">
        <f>"بوابة "&amp;GateFacts[[#This Row],[رقم البوابة]]</f>
        <v>بوابة 5</v>
      </c>
      <c r="K446" s="53" t="str" cm="1">
        <f t="array" ref="K446">INDEX(Settings!$E$2:$E$9,GateFacts[[#This Row],[رقم البوابة]])</f>
        <v>الطرح للتنفيذ</v>
      </c>
      <c r="L446" s="53" t="str" cm="1">
        <f t="array" ref="L446">_xlfn.LET(_xlpm.c,INDEX(Table15[],GateFacts[[#This Row],[صف المصدر]],9-GateFacts[[#This Row],[رقم البوابة]]),IF(ISBLANK(_xlpm.c),"",_xlpm.c))</f>
        <v>مكتمل</v>
      </c>
      <c r="M4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46" s="56" t="str" cm="1">
        <f t="array" ref="N446">_xlfn.LET(_xlpm.r,GateFacts[[#This Row],[صف المصدر]],_xlpm.g,GateFacts[[#This Row],[رقم البوابة]],_xlpm.pd,IF(AND(ISNUMBER(_xlpm.r),_xlpm.g&gt;=6,_xlpm.g&lt;=8),INDEX(Table15[],_xlpm.r,19+_xlpm.g),""),IF(ISNUMBER(_xlpm.pd),_xlpm.pd,""))</f>
        <v/>
      </c>
      <c r="O4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46" s="53" t="str">
        <f ca="1">IF(ISNUMBER(GateFacts[[#This Row],[تاريخ البوابة]]),GateFacts[[#This Row],[تاريخ البوابة]]-TODAY(),"")</f>
        <v/>
      </c>
      <c r="Q446" s="53" t="str">
        <f>IF(ISNUMBER(GateFacts[[#This Row],[تاريخ البوابة]]),TEXT(GateFacts[[#This Row],[تاريخ البوابة]],"yyyy-mm"),"بدون تاريخ")</f>
        <v>بدون تاريخ</v>
      </c>
      <c r="R446" s="53">
        <f ca="1">--OR(GateFacts[[#This Row],[الحالة]]="مكتمل",GateFacts[[#This Row],[الحالة]]="لا ينطبق")</f>
        <v>1</v>
      </c>
      <c r="S446" s="53">
        <f ca="1">_xlfn.LET(_xlpm.m,_xlfn.MINIFS(GateFacts[رقم البوابة],GateFacts[رقم المشروع],GateFacts[[#This Row],[رقم المشروع]],GateFacts[منجزة],0),IF(_xlpm.m=0,9,_xlpm.m))</f>
        <v>8</v>
      </c>
      <c r="T446" s="53">
        <f ca="1">--(GateFacts[[#This Row],[رقم البوابة]]=GateFacts[[#This Row],[البوابة الحالية للمشروع]])</f>
        <v>0</v>
      </c>
      <c r="U446" s="53">
        <f ca="1">IF(AND(GateFacts[[#This Row],[الحالة]]="مكتمل",COUNTIFS(GateFacts[رقم المشروع],GateFacts[[#This Row],[رقم المشروع]],GateFacts[رقم البوابة],"&lt;"&amp;GateFacts[[#This Row],[رقم البوابة]],GateFacts[منجزة],0)&gt;0),1,0)</f>
        <v>0</v>
      </c>
      <c r="V446" s="53" t="e">
        <f>SUBTOTAL(103,GateFacts[[#This Row],[م]])*OR(SelRegion="الكل",GateFacts[[#This Row],[المنطقة]]=SelRegion)</f>
        <v>#REF!</v>
      </c>
      <c r="W446" s="74" t="str" cm="1">
        <f t="array" ref="W446">IF(ISNUMBER(GateFacts[[#This Row],[صف المصدر]]),INDEX(Table15[],GateFacts[[#This Row],[صف المصدر]],16),"")</f>
        <v>الشمالي الغربي</v>
      </c>
    </row>
    <row r="447" spans="1:23" x14ac:dyDescent="0.4">
      <c r="A447" s="53" cm="1">
        <f t="array" ref="A447">ROW()-ROW(GateFacts[#Headers])</f>
        <v>446</v>
      </c>
      <c r="B447" s="53">
        <f>INT((GateFacts[[#This Row],[م]]-1)/8)+1</f>
        <v>56</v>
      </c>
      <c r="C447" s="53">
        <f>MOD(GateFacts[[#This Row],[م]]-1,8)+1</f>
        <v>6</v>
      </c>
      <c r="D447" s="53" cm="1">
        <f t="array" ref="D447">IFERROR(INDEX(_xlfn.ANCHORARRAY(Settings!$H$2),GateFacts[[#This Row],[رقم المشروع]]),"")</f>
        <v>548</v>
      </c>
      <c r="E447" s="53" t="str" cm="1">
        <f t="array" ref="E447">INDEX(Table15[],GateFacts[[#This Row],[صف المصدر]],14)&amp;""</f>
        <v>O1005</v>
      </c>
      <c r="F447" s="53" t="str" cm="1">
        <f t="array" ref="F447">INDEX(Table15[],GateFacts[[#This Row],[صف المصدر]],15)&amp;""</f>
        <v>استكمال إنشاء خزان مياه تجميعي 10,000م3 ببيضان محافظة المهد</v>
      </c>
      <c r="G447" s="53" t="str" cm="1">
        <f t="array" ref="G447">INDEX(Table15[],GateFacts[[#This Row],[صف المصدر]],17)&amp;""</f>
        <v>المدينة المنورة</v>
      </c>
      <c r="H447" s="58">
        <f>N(INDEX(Table15[],GateFacts[[#This Row],[صف المصدر]],18))</f>
        <v>8603381.4499999993</v>
      </c>
      <c r="I447" s="53" t="str" cm="1">
        <f t="array" ref="I447">_xlfn.LET(_xlpm.x,TRIM(INDEX(Table15[],GateFacts[[#This Row],[صف المصدر]],22)&amp;""),IF(_xlpm.x="","غير محدد",_xlpm.x))</f>
        <v>تحت التنفيذ</v>
      </c>
      <c r="J447" s="53" t="str">
        <f>"بوابة "&amp;GateFacts[[#This Row],[رقم البوابة]]</f>
        <v>بوابة 6</v>
      </c>
      <c r="K447" s="53" t="str" cm="1">
        <f t="array" ref="K447">INDEX(Settings!$E$2:$E$9,GateFacts[[#This Row],[رقم البوابة]])</f>
        <v>التنفيذ</v>
      </c>
      <c r="L447" s="53" t="str" cm="1">
        <f t="array" ref="L447">_xlfn.LET(_xlpm.c,INDEX(Table15[],GateFacts[[#This Row],[صف المصدر]],9-GateFacts[[#This Row],[رقم البوابة]]),IF(ISBLANK(_xlpm.c),"",_xlpm.c))</f>
        <v>مكتمل</v>
      </c>
      <c r="M44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47" s="56" t="str" cm="1">
        <f t="array" ref="N447">_xlfn.LET(_xlpm.r,GateFacts[[#This Row],[صف المصدر]],_xlpm.g,GateFacts[[#This Row],[رقم البوابة]],_xlpm.pd,IF(AND(ISNUMBER(_xlpm.r),_xlpm.g&gt;=6,_xlpm.g&lt;=8),INDEX(Table15[],_xlpm.r,19+_xlpm.g),""),IF(ISNUMBER(_xlpm.pd),_xlpm.pd,""))</f>
        <v/>
      </c>
      <c r="O4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47" s="53" t="str">
        <f ca="1">IF(ISNUMBER(GateFacts[[#This Row],[تاريخ البوابة]]),GateFacts[[#This Row],[تاريخ البوابة]]-TODAY(),"")</f>
        <v/>
      </c>
      <c r="Q447" s="53" t="str">
        <f>IF(ISNUMBER(GateFacts[[#This Row],[تاريخ البوابة]]),TEXT(GateFacts[[#This Row],[تاريخ البوابة]],"yyyy-mm"),"بدون تاريخ")</f>
        <v>بدون تاريخ</v>
      </c>
      <c r="R447" s="53">
        <f ca="1">--OR(GateFacts[[#This Row],[الحالة]]="مكتمل",GateFacts[[#This Row],[الحالة]]="لا ينطبق")</f>
        <v>1</v>
      </c>
      <c r="S447" s="53">
        <f ca="1">_xlfn.LET(_xlpm.m,_xlfn.MINIFS(GateFacts[رقم البوابة],GateFacts[رقم المشروع],GateFacts[[#This Row],[رقم المشروع]],GateFacts[منجزة],0),IF(_xlpm.m=0,9,_xlpm.m))</f>
        <v>8</v>
      </c>
      <c r="T447" s="53">
        <f ca="1">--(GateFacts[[#This Row],[رقم البوابة]]=GateFacts[[#This Row],[البوابة الحالية للمشروع]])</f>
        <v>0</v>
      </c>
      <c r="U447" s="53">
        <f ca="1">IF(AND(GateFacts[[#This Row],[الحالة]]="مكتمل",COUNTIFS(GateFacts[رقم المشروع],GateFacts[[#This Row],[رقم المشروع]],GateFacts[رقم البوابة],"&lt;"&amp;GateFacts[[#This Row],[رقم البوابة]],GateFacts[منجزة],0)&gt;0),1,0)</f>
        <v>0</v>
      </c>
      <c r="V447" s="53" t="e">
        <f>SUBTOTAL(103,GateFacts[[#This Row],[م]])*OR(SelRegion="الكل",GateFacts[[#This Row],[المنطقة]]=SelRegion)</f>
        <v>#REF!</v>
      </c>
      <c r="W447" s="74" t="str" cm="1">
        <f t="array" ref="W447">IF(ISNUMBER(GateFacts[[#This Row],[صف المصدر]]),INDEX(Table15[],GateFacts[[#This Row],[صف المصدر]],16),"")</f>
        <v>الشمالي الغربي</v>
      </c>
    </row>
    <row r="448" spans="1:23" x14ac:dyDescent="0.4">
      <c r="A448" s="53" cm="1">
        <f t="array" ref="A448">ROW()-ROW(GateFacts[#Headers])</f>
        <v>447</v>
      </c>
      <c r="B448" s="53">
        <f>INT((GateFacts[[#This Row],[م]]-1)/8)+1</f>
        <v>56</v>
      </c>
      <c r="C448" s="53">
        <f>MOD(GateFacts[[#This Row],[م]]-1,8)+1</f>
        <v>7</v>
      </c>
      <c r="D448" s="53" cm="1">
        <f t="array" ref="D448">IFERROR(INDEX(_xlfn.ANCHORARRAY(Settings!$H$2),GateFacts[[#This Row],[رقم المشروع]]),"")</f>
        <v>548</v>
      </c>
      <c r="E448" s="53" t="str" cm="1">
        <f t="array" ref="E448">INDEX(Table15[],GateFacts[[#This Row],[صف المصدر]],14)&amp;""</f>
        <v>O1005</v>
      </c>
      <c r="F448" s="53" t="str" cm="1">
        <f t="array" ref="F448">INDEX(Table15[],GateFacts[[#This Row],[صف المصدر]],15)&amp;""</f>
        <v>استكمال إنشاء خزان مياه تجميعي 10,000م3 ببيضان محافظة المهد</v>
      </c>
      <c r="G448" s="53" t="str" cm="1">
        <f t="array" ref="G448">INDEX(Table15[],GateFacts[[#This Row],[صف المصدر]],17)&amp;""</f>
        <v>المدينة المنورة</v>
      </c>
      <c r="H448" s="58">
        <f>N(INDEX(Table15[],GateFacts[[#This Row],[صف المصدر]],18))</f>
        <v>8603381.4499999993</v>
      </c>
      <c r="I448" s="53" t="str" cm="1">
        <f t="array" ref="I448">_xlfn.LET(_xlpm.x,TRIM(INDEX(Table15[],GateFacts[[#This Row],[صف المصدر]],22)&amp;""),IF(_xlpm.x="","غير محدد",_xlpm.x))</f>
        <v>تحت التنفيذ</v>
      </c>
      <c r="J448" s="53" t="str">
        <f>"بوابة "&amp;GateFacts[[#This Row],[رقم البوابة]]</f>
        <v>بوابة 7</v>
      </c>
      <c r="K448" s="53" t="str" cm="1">
        <f t="array" ref="K448">INDEX(Settings!$E$2:$E$9,GateFacts[[#This Row],[رقم البوابة]])</f>
        <v>الاختبارات التشغيلية</v>
      </c>
      <c r="L448" s="53" t="str" cm="1">
        <f t="array" ref="L448">_xlfn.LET(_xlpm.c,INDEX(Table15[],GateFacts[[#This Row],[صف المصدر]],9-GateFacts[[#This Row],[رقم البوابة]]),IF(ISBLANK(_xlpm.c),"",_xlpm.c))</f>
        <v>مكتمل</v>
      </c>
      <c r="M44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48" s="56" cm="1">
        <f t="array" ref="N448">_xlfn.LET(_xlpm.r,GateFacts[[#This Row],[صف المصدر]],_xlpm.g,GateFacts[[#This Row],[رقم البوابة]],_xlpm.pd,IF(AND(ISNUMBER(_xlpm.r),_xlpm.g&gt;=6,_xlpm.g&lt;=8),INDEX(Table15[],_xlpm.r,19+_xlpm.g),""),IF(ISNUMBER(_xlpm.pd),_xlpm.pd,""))</f>
        <v>46037</v>
      </c>
      <c r="O4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48" s="53">
        <f ca="1">IF(ISNUMBER(GateFacts[[#This Row],[تاريخ البوابة]]),GateFacts[[#This Row],[تاريخ البوابة]]-TODAY(),"")</f>
        <v>-272</v>
      </c>
      <c r="Q448" s="53" t="str">
        <f>IF(ISNUMBER(GateFacts[[#This Row],[تاريخ البوابة]]),TEXT(GateFacts[[#This Row],[تاريخ البوابة]],"yyyy-mm"),"بدون تاريخ")</f>
        <v>2026-01</v>
      </c>
      <c r="R448" s="53">
        <f ca="1">--OR(GateFacts[[#This Row],[الحالة]]="مكتمل",GateFacts[[#This Row],[الحالة]]="لا ينطبق")</f>
        <v>1</v>
      </c>
      <c r="S448" s="53">
        <f ca="1">_xlfn.LET(_xlpm.m,_xlfn.MINIFS(GateFacts[رقم البوابة],GateFacts[رقم المشروع],GateFacts[[#This Row],[رقم المشروع]],GateFacts[منجزة],0),IF(_xlpm.m=0,9,_xlpm.m))</f>
        <v>8</v>
      </c>
      <c r="T448" s="53">
        <f ca="1">--(GateFacts[[#This Row],[رقم البوابة]]=GateFacts[[#This Row],[البوابة الحالية للمشروع]])</f>
        <v>0</v>
      </c>
      <c r="U448" s="53">
        <f ca="1">IF(AND(GateFacts[[#This Row],[الحالة]]="مكتمل",COUNTIFS(GateFacts[رقم المشروع],GateFacts[[#This Row],[رقم المشروع]],GateFacts[رقم البوابة],"&lt;"&amp;GateFacts[[#This Row],[رقم البوابة]],GateFacts[منجزة],0)&gt;0),1,0)</f>
        <v>0</v>
      </c>
      <c r="V448" s="53" t="e">
        <f>SUBTOTAL(103,GateFacts[[#This Row],[م]])*OR(SelRegion="الكل",GateFacts[[#This Row],[المنطقة]]=SelRegion)</f>
        <v>#REF!</v>
      </c>
      <c r="W448" s="74" t="str" cm="1">
        <f t="array" ref="W448">IF(ISNUMBER(GateFacts[[#This Row],[صف المصدر]]),INDEX(Table15[],GateFacts[[#This Row],[صف المصدر]],16),"")</f>
        <v>الشمالي الغربي</v>
      </c>
    </row>
    <row r="449" spans="1:23" x14ac:dyDescent="0.4">
      <c r="A449" s="53" cm="1">
        <f t="array" ref="A449">ROW()-ROW(GateFacts[#Headers])</f>
        <v>448</v>
      </c>
      <c r="B449" s="53">
        <f>INT((GateFacts[[#This Row],[م]]-1)/8)+1</f>
        <v>56</v>
      </c>
      <c r="C449" s="53">
        <f>MOD(GateFacts[[#This Row],[م]]-1,8)+1</f>
        <v>8</v>
      </c>
      <c r="D449" s="53" cm="1">
        <f t="array" ref="D449">IFERROR(INDEX(_xlfn.ANCHORARRAY(Settings!$H$2),GateFacts[[#This Row],[رقم المشروع]]),"")</f>
        <v>548</v>
      </c>
      <c r="E449" s="53" t="str" cm="1">
        <f t="array" ref="E449">INDEX(Table15[],GateFacts[[#This Row],[صف المصدر]],14)&amp;""</f>
        <v>O1005</v>
      </c>
      <c r="F449" s="53" t="str" cm="1">
        <f t="array" ref="F449">INDEX(Table15[],GateFacts[[#This Row],[صف المصدر]],15)&amp;""</f>
        <v>استكمال إنشاء خزان مياه تجميعي 10,000م3 ببيضان محافظة المهد</v>
      </c>
      <c r="G449" s="53" t="str" cm="1">
        <f t="array" ref="G449">INDEX(Table15[],GateFacts[[#This Row],[صف المصدر]],17)&amp;""</f>
        <v>المدينة المنورة</v>
      </c>
      <c r="H449" s="58">
        <f>N(INDEX(Table15[],GateFacts[[#This Row],[صف المصدر]],18))</f>
        <v>8603381.4499999993</v>
      </c>
      <c r="I449" s="53" t="str" cm="1">
        <f t="array" ref="I449">_xlfn.LET(_xlpm.x,TRIM(INDEX(Table15[],GateFacts[[#This Row],[صف المصدر]],22)&amp;""),IF(_xlpm.x="","غير محدد",_xlpm.x))</f>
        <v>تحت التنفيذ</v>
      </c>
      <c r="J449" s="53" t="str">
        <f>"بوابة "&amp;GateFacts[[#This Row],[رقم البوابة]]</f>
        <v>بوابة 8</v>
      </c>
      <c r="K449" s="53" t="str" cm="1">
        <f t="array" ref="K449">INDEX(Settings!$E$2:$E$9,GateFacts[[#This Row],[رقم البوابة]])</f>
        <v>التسليم و الاغلاق</v>
      </c>
      <c r="L449" s="53" t="str" cm="1">
        <f t="array" ref="L449">_xlfn.LET(_xlpm.c,INDEX(Table15[],GateFacts[[#This Row],[صف المصدر]],9-GateFacts[[#This Row],[رقم البوابة]]),IF(ISBLANK(_xlpm.c),"",_xlpm.c))</f>
        <v>جاري</v>
      </c>
      <c r="M44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49" s="56" t="str" cm="1">
        <f t="array" ref="N449">_xlfn.LET(_xlpm.r,GateFacts[[#This Row],[صف المصدر]],_xlpm.g,GateFacts[[#This Row],[رقم البوابة]],_xlpm.pd,IF(AND(ISNUMBER(_xlpm.r),_xlpm.g&gt;=6,_xlpm.g&lt;=8),INDEX(Table15[],_xlpm.r,19+_xlpm.g),""),IF(ISNUMBER(_xlpm.pd),_xlpm.pd,""))</f>
        <v/>
      </c>
      <c r="O4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49" s="53" t="str">
        <f ca="1">IF(ISNUMBER(GateFacts[[#This Row],[تاريخ البوابة]]),GateFacts[[#This Row],[تاريخ البوابة]]-TODAY(),"")</f>
        <v/>
      </c>
      <c r="Q449" s="53" t="str">
        <f>IF(ISNUMBER(GateFacts[[#This Row],[تاريخ البوابة]]),TEXT(GateFacts[[#This Row],[تاريخ البوابة]],"yyyy-mm"),"بدون تاريخ")</f>
        <v>بدون تاريخ</v>
      </c>
      <c r="R449" s="53">
        <f ca="1">--OR(GateFacts[[#This Row],[الحالة]]="مكتمل",GateFacts[[#This Row],[الحالة]]="لا ينطبق")</f>
        <v>0</v>
      </c>
      <c r="S449" s="53">
        <f ca="1">_xlfn.LET(_xlpm.m,_xlfn.MINIFS(GateFacts[رقم البوابة],GateFacts[رقم المشروع],GateFacts[[#This Row],[رقم المشروع]],GateFacts[منجزة],0),IF(_xlpm.m=0,9,_xlpm.m))</f>
        <v>8</v>
      </c>
      <c r="T449" s="53">
        <f ca="1">--(GateFacts[[#This Row],[رقم البوابة]]=GateFacts[[#This Row],[البوابة الحالية للمشروع]])</f>
        <v>1</v>
      </c>
      <c r="U449" s="53">
        <f ca="1">IF(AND(GateFacts[[#This Row],[الحالة]]="مكتمل",COUNTIFS(GateFacts[رقم المشروع],GateFacts[[#This Row],[رقم المشروع]],GateFacts[رقم البوابة],"&lt;"&amp;GateFacts[[#This Row],[رقم البوابة]],GateFacts[منجزة],0)&gt;0),1,0)</f>
        <v>0</v>
      </c>
      <c r="V449" s="53" t="e">
        <f>SUBTOTAL(103,GateFacts[[#This Row],[م]])*OR(SelRegion="الكل",GateFacts[[#This Row],[المنطقة]]=SelRegion)</f>
        <v>#REF!</v>
      </c>
      <c r="W449" s="74" t="str" cm="1">
        <f t="array" ref="W449">IF(ISNUMBER(GateFacts[[#This Row],[صف المصدر]]),INDEX(Table15[],GateFacts[[#This Row],[صف المصدر]],16),"")</f>
        <v>الشمالي الغربي</v>
      </c>
    </row>
    <row r="450" spans="1:23" x14ac:dyDescent="0.4">
      <c r="A450" s="53" cm="1">
        <f t="array" ref="A450">ROW()-ROW(GateFacts[#Headers])</f>
        <v>449</v>
      </c>
      <c r="B450" s="53">
        <f>INT((GateFacts[[#This Row],[م]]-1)/8)+1</f>
        <v>57</v>
      </c>
      <c r="C450" s="53">
        <f>MOD(GateFacts[[#This Row],[م]]-1,8)+1</f>
        <v>1</v>
      </c>
      <c r="D450" s="53" cm="1">
        <f t="array" ref="D450">IFERROR(INDEX(_xlfn.ANCHORARRAY(Settings!$H$2),GateFacts[[#This Row],[رقم المشروع]]),"")</f>
        <v>550</v>
      </c>
      <c r="E450" s="53" t="str" cm="1">
        <f t="array" ref="E450">INDEX(Table15[],GateFacts[[#This Row],[صف المصدر]],14)&amp;""</f>
        <v>O267</v>
      </c>
      <c r="F450" s="53" t="str" cm="1">
        <f t="array" ref="F450">INDEX(Table15[],GateFacts[[#This Row],[صف المصدر]],15)&amp;""</f>
        <v>استكمال الخطوط الرئيسية وشبكات الصرف الصحي بمدينة بدر</v>
      </c>
      <c r="G450" s="53" t="str" cm="1">
        <f t="array" ref="G450">INDEX(Table15[],GateFacts[[#This Row],[صف المصدر]],17)&amp;""</f>
        <v>المدينة المنورة</v>
      </c>
      <c r="H450" s="58">
        <f>N(INDEX(Table15[],GateFacts[[#This Row],[صف المصدر]],18))</f>
        <v>38411992.439999998</v>
      </c>
      <c r="I450" s="53" t="str" cm="1">
        <f t="array" ref="I450">_xlfn.LET(_xlpm.x,TRIM(INDEX(Table15[],GateFacts[[#This Row],[صف المصدر]],22)&amp;""),IF(_xlpm.x="","غير محدد",_xlpm.x))</f>
        <v>تحت التنفيذ</v>
      </c>
      <c r="J450" s="53" t="str">
        <f>"بوابة "&amp;GateFacts[[#This Row],[رقم البوابة]]</f>
        <v>بوابة 1</v>
      </c>
      <c r="K450" s="53" t="str" cm="1">
        <f t="array" ref="K450">INDEX(Settings!$E$2:$E$9,GateFacts[[#This Row],[رقم البوابة]])</f>
        <v>تخطيط استراتيجي</v>
      </c>
      <c r="L450" s="53" t="str" cm="1">
        <f t="array" ref="L450">_xlfn.LET(_xlpm.c,INDEX(Table15[],GateFacts[[#This Row],[صف المصدر]],9-GateFacts[[#This Row],[رقم البوابة]]),IF(ISBLANK(_xlpm.c),"",_xlpm.c))</f>
        <v>لا ينطبق</v>
      </c>
      <c r="M45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0" s="56" t="str" cm="1">
        <f t="array" ref="N450">_xlfn.LET(_xlpm.r,GateFacts[[#This Row],[صف المصدر]],_xlpm.g,GateFacts[[#This Row],[رقم البوابة]],_xlpm.pd,IF(AND(ISNUMBER(_xlpm.r),_xlpm.g&gt;=6,_xlpm.g&lt;=8),INDEX(Table15[],_xlpm.r,19+_xlpm.g),""),IF(ISNUMBER(_xlpm.pd),_xlpm.pd,""))</f>
        <v/>
      </c>
      <c r="O4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0" s="53" t="str">
        <f ca="1">IF(ISNUMBER(GateFacts[[#This Row],[تاريخ البوابة]]),GateFacts[[#This Row],[تاريخ البوابة]]-TODAY(),"")</f>
        <v/>
      </c>
      <c r="Q450" s="53" t="str">
        <f>IF(ISNUMBER(GateFacts[[#This Row],[تاريخ البوابة]]),TEXT(GateFacts[[#This Row],[تاريخ البوابة]],"yyyy-mm"),"بدون تاريخ")</f>
        <v>بدون تاريخ</v>
      </c>
      <c r="R450" s="53">
        <f ca="1">--OR(GateFacts[[#This Row],[الحالة]]="مكتمل",GateFacts[[#This Row],[الحالة]]="لا ينطبق")</f>
        <v>1</v>
      </c>
      <c r="S450" s="53">
        <f ca="1">_xlfn.LET(_xlpm.m,_xlfn.MINIFS(GateFacts[رقم البوابة],GateFacts[رقم المشروع],GateFacts[[#This Row],[رقم المشروع]],GateFacts[منجزة],0),IF(_xlpm.m=0,9,_xlpm.m))</f>
        <v>8</v>
      </c>
      <c r="T450" s="53">
        <f ca="1">--(GateFacts[[#This Row],[رقم البوابة]]=GateFacts[[#This Row],[البوابة الحالية للمشروع]])</f>
        <v>0</v>
      </c>
      <c r="U450" s="53">
        <f ca="1">IF(AND(GateFacts[[#This Row],[الحالة]]="مكتمل",COUNTIFS(GateFacts[رقم المشروع],GateFacts[[#This Row],[رقم المشروع]],GateFacts[رقم البوابة],"&lt;"&amp;GateFacts[[#This Row],[رقم البوابة]],GateFacts[منجزة],0)&gt;0),1,0)</f>
        <v>0</v>
      </c>
      <c r="V450" s="53" t="e">
        <f>SUBTOTAL(103,GateFacts[[#This Row],[م]])*OR(SelRegion="الكل",GateFacts[[#This Row],[المنطقة]]=SelRegion)</f>
        <v>#REF!</v>
      </c>
      <c r="W450" s="74" t="str" cm="1">
        <f t="array" ref="W450">IF(ISNUMBER(GateFacts[[#This Row],[صف المصدر]]),INDEX(Table15[],GateFacts[[#This Row],[صف المصدر]],16),"")</f>
        <v>الشمالي الغربي</v>
      </c>
    </row>
    <row r="451" spans="1:23" x14ac:dyDescent="0.4">
      <c r="A451" s="53" cm="1">
        <f t="array" ref="A451">ROW()-ROW(GateFacts[#Headers])</f>
        <v>450</v>
      </c>
      <c r="B451" s="53">
        <f>INT((GateFacts[[#This Row],[م]]-1)/8)+1</f>
        <v>57</v>
      </c>
      <c r="C451" s="53">
        <f>MOD(GateFacts[[#This Row],[م]]-1,8)+1</f>
        <v>2</v>
      </c>
      <c r="D451" s="53" cm="1">
        <f t="array" ref="D451">IFERROR(INDEX(_xlfn.ANCHORARRAY(Settings!$H$2),GateFacts[[#This Row],[رقم المشروع]]),"")</f>
        <v>550</v>
      </c>
      <c r="E451" s="53" t="str" cm="1">
        <f t="array" ref="E451">INDEX(Table15[],GateFacts[[#This Row],[صف المصدر]],14)&amp;""</f>
        <v>O267</v>
      </c>
      <c r="F451" s="53" t="str" cm="1">
        <f t="array" ref="F451">INDEX(Table15[],GateFacts[[#This Row],[صف المصدر]],15)&amp;""</f>
        <v>استكمال الخطوط الرئيسية وشبكات الصرف الصحي بمدينة بدر</v>
      </c>
      <c r="G451" s="53" t="str" cm="1">
        <f t="array" ref="G451">INDEX(Table15[],GateFacts[[#This Row],[صف المصدر]],17)&amp;""</f>
        <v>المدينة المنورة</v>
      </c>
      <c r="H451" s="58">
        <f>N(INDEX(Table15[],GateFacts[[#This Row],[صف المصدر]],18))</f>
        <v>38411992.439999998</v>
      </c>
      <c r="I451" s="53" t="str" cm="1">
        <f t="array" ref="I451">_xlfn.LET(_xlpm.x,TRIM(INDEX(Table15[],GateFacts[[#This Row],[صف المصدر]],22)&amp;""),IF(_xlpm.x="","غير محدد",_xlpm.x))</f>
        <v>تحت التنفيذ</v>
      </c>
      <c r="J451" s="53" t="str">
        <f>"بوابة "&amp;GateFacts[[#This Row],[رقم البوابة]]</f>
        <v>بوابة 2</v>
      </c>
      <c r="K451" s="53" t="str" cm="1">
        <f t="array" ref="K451">INDEX(Settings!$E$2:$E$9,GateFacts[[#This Row],[رقم البوابة]])</f>
        <v>التخطيط الاولي</v>
      </c>
      <c r="L451" s="53" t="str" cm="1">
        <f t="array" ref="L451">_xlfn.LET(_xlpm.c,INDEX(Table15[],GateFacts[[#This Row],[صف المصدر]],9-GateFacts[[#This Row],[رقم البوابة]]),IF(ISBLANK(_xlpm.c),"",_xlpm.c))</f>
        <v>لا ينطبق</v>
      </c>
      <c r="M45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1" s="56" t="str" cm="1">
        <f t="array" ref="N451">_xlfn.LET(_xlpm.r,GateFacts[[#This Row],[صف المصدر]],_xlpm.g,GateFacts[[#This Row],[رقم البوابة]],_xlpm.pd,IF(AND(ISNUMBER(_xlpm.r),_xlpm.g&gt;=6,_xlpm.g&lt;=8),INDEX(Table15[],_xlpm.r,19+_xlpm.g),""),IF(ISNUMBER(_xlpm.pd),_xlpm.pd,""))</f>
        <v/>
      </c>
      <c r="O4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1" s="53" t="str">
        <f ca="1">IF(ISNUMBER(GateFacts[[#This Row],[تاريخ البوابة]]),GateFacts[[#This Row],[تاريخ البوابة]]-TODAY(),"")</f>
        <v/>
      </c>
      <c r="Q451" s="53" t="str">
        <f>IF(ISNUMBER(GateFacts[[#This Row],[تاريخ البوابة]]),TEXT(GateFacts[[#This Row],[تاريخ البوابة]],"yyyy-mm"),"بدون تاريخ")</f>
        <v>بدون تاريخ</v>
      </c>
      <c r="R451" s="53">
        <f ca="1">--OR(GateFacts[[#This Row],[الحالة]]="مكتمل",GateFacts[[#This Row],[الحالة]]="لا ينطبق")</f>
        <v>1</v>
      </c>
      <c r="S451" s="53">
        <f ca="1">_xlfn.LET(_xlpm.m,_xlfn.MINIFS(GateFacts[رقم البوابة],GateFacts[رقم المشروع],GateFacts[[#This Row],[رقم المشروع]],GateFacts[منجزة],0),IF(_xlpm.m=0,9,_xlpm.m))</f>
        <v>8</v>
      </c>
      <c r="T451" s="53">
        <f ca="1">--(GateFacts[[#This Row],[رقم البوابة]]=GateFacts[[#This Row],[البوابة الحالية للمشروع]])</f>
        <v>0</v>
      </c>
      <c r="U451" s="53">
        <f ca="1">IF(AND(GateFacts[[#This Row],[الحالة]]="مكتمل",COUNTIFS(GateFacts[رقم المشروع],GateFacts[[#This Row],[رقم المشروع]],GateFacts[رقم البوابة],"&lt;"&amp;GateFacts[[#This Row],[رقم البوابة]],GateFacts[منجزة],0)&gt;0),1,0)</f>
        <v>0</v>
      </c>
      <c r="V451" s="53" t="e">
        <f>SUBTOTAL(103,GateFacts[[#This Row],[م]])*OR(SelRegion="الكل",GateFacts[[#This Row],[المنطقة]]=SelRegion)</f>
        <v>#REF!</v>
      </c>
      <c r="W451" s="74" t="str" cm="1">
        <f t="array" ref="W451">IF(ISNUMBER(GateFacts[[#This Row],[صف المصدر]]),INDEX(Table15[],GateFacts[[#This Row],[صف المصدر]],16),"")</f>
        <v>الشمالي الغربي</v>
      </c>
    </row>
    <row r="452" spans="1:23" x14ac:dyDescent="0.4">
      <c r="A452" s="53" cm="1">
        <f t="array" ref="A452">ROW()-ROW(GateFacts[#Headers])</f>
        <v>451</v>
      </c>
      <c r="B452" s="53">
        <f>INT((GateFacts[[#This Row],[م]]-1)/8)+1</f>
        <v>57</v>
      </c>
      <c r="C452" s="53">
        <f>MOD(GateFacts[[#This Row],[م]]-1,8)+1</f>
        <v>3</v>
      </c>
      <c r="D452" s="53" cm="1">
        <f t="array" ref="D452">IFERROR(INDEX(_xlfn.ANCHORARRAY(Settings!$H$2),GateFacts[[#This Row],[رقم المشروع]]),"")</f>
        <v>550</v>
      </c>
      <c r="E452" s="53" t="str" cm="1">
        <f t="array" ref="E452">INDEX(Table15[],GateFacts[[#This Row],[صف المصدر]],14)&amp;""</f>
        <v>O267</v>
      </c>
      <c r="F452" s="53" t="str" cm="1">
        <f t="array" ref="F452">INDEX(Table15[],GateFacts[[#This Row],[صف المصدر]],15)&amp;""</f>
        <v>استكمال الخطوط الرئيسية وشبكات الصرف الصحي بمدينة بدر</v>
      </c>
      <c r="G452" s="53" t="str" cm="1">
        <f t="array" ref="G452">INDEX(Table15[],GateFacts[[#This Row],[صف المصدر]],17)&amp;""</f>
        <v>المدينة المنورة</v>
      </c>
      <c r="H452" s="58">
        <f>N(INDEX(Table15[],GateFacts[[#This Row],[صف المصدر]],18))</f>
        <v>38411992.439999998</v>
      </c>
      <c r="I452" s="53" t="str" cm="1">
        <f t="array" ref="I452">_xlfn.LET(_xlpm.x,TRIM(INDEX(Table15[],GateFacts[[#This Row],[صف المصدر]],22)&amp;""),IF(_xlpm.x="","غير محدد",_xlpm.x))</f>
        <v>تحت التنفيذ</v>
      </c>
      <c r="J452" s="53" t="str">
        <f>"بوابة "&amp;GateFacts[[#This Row],[رقم البوابة]]</f>
        <v>بوابة 3</v>
      </c>
      <c r="K452" s="53" t="str" cm="1">
        <f t="array" ref="K452">INDEX(Settings!$E$2:$E$9,GateFacts[[#This Row],[رقم البوابة]])</f>
        <v>الطرح للتصميم</v>
      </c>
      <c r="L452" s="53" t="str" cm="1">
        <f t="array" ref="L452">_xlfn.LET(_xlpm.c,INDEX(Table15[],GateFacts[[#This Row],[صف المصدر]],9-GateFacts[[#This Row],[رقم البوابة]]),IF(ISBLANK(_xlpm.c),"",_xlpm.c))</f>
        <v>لا ينطبق</v>
      </c>
      <c r="M45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2" s="56" t="str" cm="1">
        <f t="array" ref="N452">_xlfn.LET(_xlpm.r,GateFacts[[#This Row],[صف المصدر]],_xlpm.g,GateFacts[[#This Row],[رقم البوابة]],_xlpm.pd,IF(AND(ISNUMBER(_xlpm.r),_xlpm.g&gt;=6,_xlpm.g&lt;=8),INDEX(Table15[],_xlpm.r,19+_xlpm.g),""),IF(ISNUMBER(_xlpm.pd),_xlpm.pd,""))</f>
        <v/>
      </c>
      <c r="O4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2" s="53" t="str">
        <f ca="1">IF(ISNUMBER(GateFacts[[#This Row],[تاريخ البوابة]]),GateFacts[[#This Row],[تاريخ البوابة]]-TODAY(),"")</f>
        <v/>
      </c>
      <c r="Q452" s="53" t="str">
        <f>IF(ISNUMBER(GateFacts[[#This Row],[تاريخ البوابة]]),TEXT(GateFacts[[#This Row],[تاريخ البوابة]],"yyyy-mm"),"بدون تاريخ")</f>
        <v>بدون تاريخ</v>
      </c>
      <c r="R452" s="53">
        <f ca="1">--OR(GateFacts[[#This Row],[الحالة]]="مكتمل",GateFacts[[#This Row],[الحالة]]="لا ينطبق")</f>
        <v>1</v>
      </c>
      <c r="S452" s="53">
        <f ca="1">_xlfn.LET(_xlpm.m,_xlfn.MINIFS(GateFacts[رقم البوابة],GateFacts[رقم المشروع],GateFacts[[#This Row],[رقم المشروع]],GateFacts[منجزة],0),IF(_xlpm.m=0,9,_xlpm.m))</f>
        <v>8</v>
      </c>
      <c r="T452" s="53">
        <f ca="1">--(GateFacts[[#This Row],[رقم البوابة]]=GateFacts[[#This Row],[البوابة الحالية للمشروع]])</f>
        <v>0</v>
      </c>
      <c r="U452" s="53">
        <f ca="1">IF(AND(GateFacts[[#This Row],[الحالة]]="مكتمل",COUNTIFS(GateFacts[رقم المشروع],GateFacts[[#This Row],[رقم المشروع]],GateFacts[رقم البوابة],"&lt;"&amp;GateFacts[[#This Row],[رقم البوابة]],GateFacts[منجزة],0)&gt;0),1,0)</f>
        <v>0</v>
      </c>
      <c r="V452" s="53" t="e">
        <f>SUBTOTAL(103,GateFacts[[#This Row],[م]])*OR(SelRegion="الكل",GateFacts[[#This Row],[المنطقة]]=SelRegion)</f>
        <v>#REF!</v>
      </c>
      <c r="W452" s="74" t="str" cm="1">
        <f t="array" ref="W452">IF(ISNUMBER(GateFacts[[#This Row],[صف المصدر]]),INDEX(Table15[],GateFacts[[#This Row],[صف المصدر]],16),"")</f>
        <v>الشمالي الغربي</v>
      </c>
    </row>
    <row r="453" spans="1:23" x14ac:dyDescent="0.4">
      <c r="A453" s="53" cm="1">
        <f t="array" ref="A453">ROW()-ROW(GateFacts[#Headers])</f>
        <v>452</v>
      </c>
      <c r="B453" s="53">
        <f>INT((GateFacts[[#This Row],[م]]-1)/8)+1</f>
        <v>57</v>
      </c>
      <c r="C453" s="53">
        <f>MOD(GateFacts[[#This Row],[م]]-1,8)+1</f>
        <v>4</v>
      </c>
      <c r="D453" s="53" cm="1">
        <f t="array" ref="D453">IFERROR(INDEX(_xlfn.ANCHORARRAY(Settings!$H$2),GateFacts[[#This Row],[رقم المشروع]]),"")</f>
        <v>550</v>
      </c>
      <c r="E453" s="53" t="str" cm="1">
        <f t="array" ref="E453">INDEX(Table15[],GateFacts[[#This Row],[صف المصدر]],14)&amp;""</f>
        <v>O267</v>
      </c>
      <c r="F453" s="53" t="str" cm="1">
        <f t="array" ref="F453">INDEX(Table15[],GateFacts[[#This Row],[صف المصدر]],15)&amp;""</f>
        <v>استكمال الخطوط الرئيسية وشبكات الصرف الصحي بمدينة بدر</v>
      </c>
      <c r="G453" s="53" t="str" cm="1">
        <f t="array" ref="G453">INDEX(Table15[],GateFacts[[#This Row],[صف المصدر]],17)&amp;""</f>
        <v>المدينة المنورة</v>
      </c>
      <c r="H453" s="58">
        <f>N(INDEX(Table15[],GateFacts[[#This Row],[صف المصدر]],18))</f>
        <v>38411992.439999998</v>
      </c>
      <c r="I453" s="53" t="str" cm="1">
        <f t="array" ref="I453">_xlfn.LET(_xlpm.x,TRIM(INDEX(Table15[],GateFacts[[#This Row],[صف المصدر]],22)&amp;""),IF(_xlpm.x="","غير محدد",_xlpm.x))</f>
        <v>تحت التنفيذ</v>
      </c>
      <c r="J453" s="53" t="str">
        <f>"بوابة "&amp;GateFacts[[#This Row],[رقم البوابة]]</f>
        <v>بوابة 4</v>
      </c>
      <c r="K453" s="53" t="str" cm="1">
        <f t="array" ref="K453">INDEX(Settings!$E$2:$E$9,GateFacts[[#This Row],[رقم البوابة]])</f>
        <v>التصميم</v>
      </c>
      <c r="L453" s="53" t="str" cm="1">
        <f t="array" ref="L453">_xlfn.LET(_xlpm.c,INDEX(Table15[],GateFacts[[#This Row],[صف المصدر]],9-GateFacts[[#This Row],[رقم البوابة]]),IF(ISBLANK(_xlpm.c),"",_xlpm.c))</f>
        <v>لا ينطبق</v>
      </c>
      <c r="M45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3" s="56" t="str" cm="1">
        <f t="array" ref="N453">_xlfn.LET(_xlpm.r,GateFacts[[#This Row],[صف المصدر]],_xlpm.g,GateFacts[[#This Row],[رقم البوابة]],_xlpm.pd,IF(AND(ISNUMBER(_xlpm.r),_xlpm.g&gt;=6,_xlpm.g&lt;=8),INDEX(Table15[],_xlpm.r,19+_xlpm.g),""),IF(ISNUMBER(_xlpm.pd),_xlpm.pd,""))</f>
        <v/>
      </c>
      <c r="O4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3" s="53" t="str">
        <f ca="1">IF(ISNUMBER(GateFacts[[#This Row],[تاريخ البوابة]]),GateFacts[[#This Row],[تاريخ البوابة]]-TODAY(),"")</f>
        <v/>
      </c>
      <c r="Q453" s="53" t="str">
        <f>IF(ISNUMBER(GateFacts[[#This Row],[تاريخ البوابة]]),TEXT(GateFacts[[#This Row],[تاريخ البوابة]],"yyyy-mm"),"بدون تاريخ")</f>
        <v>بدون تاريخ</v>
      </c>
      <c r="R453" s="53">
        <f ca="1">--OR(GateFacts[[#This Row],[الحالة]]="مكتمل",GateFacts[[#This Row],[الحالة]]="لا ينطبق")</f>
        <v>1</v>
      </c>
      <c r="S453" s="53">
        <f ca="1">_xlfn.LET(_xlpm.m,_xlfn.MINIFS(GateFacts[رقم البوابة],GateFacts[رقم المشروع],GateFacts[[#This Row],[رقم المشروع]],GateFacts[منجزة],0),IF(_xlpm.m=0,9,_xlpm.m))</f>
        <v>8</v>
      </c>
      <c r="T453" s="53">
        <f ca="1">--(GateFacts[[#This Row],[رقم البوابة]]=GateFacts[[#This Row],[البوابة الحالية للمشروع]])</f>
        <v>0</v>
      </c>
      <c r="U453" s="53">
        <f ca="1">IF(AND(GateFacts[[#This Row],[الحالة]]="مكتمل",COUNTIFS(GateFacts[رقم المشروع],GateFacts[[#This Row],[رقم المشروع]],GateFacts[رقم البوابة],"&lt;"&amp;GateFacts[[#This Row],[رقم البوابة]],GateFacts[منجزة],0)&gt;0),1,0)</f>
        <v>0</v>
      </c>
      <c r="V453" s="53" t="e">
        <f>SUBTOTAL(103,GateFacts[[#This Row],[م]])*OR(SelRegion="الكل",GateFacts[[#This Row],[المنطقة]]=SelRegion)</f>
        <v>#REF!</v>
      </c>
      <c r="W453" s="74" t="str" cm="1">
        <f t="array" ref="W453">IF(ISNUMBER(GateFacts[[#This Row],[صف المصدر]]),INDEX(Table15[],GateFacts[[#This Row],[صف المصدر]],16),"")</f>
        <v>الشمالي الغربي</v>
      </c>
    </row>
    <row r="454" spans="1:23" x14ac:dyDescent="0.4">
      <c r="A454" s="53" cm="1">
        <f t="array" ref="A454">ROW()-ROW(GateFacts[#Headers])</f>
        <v>453</v>
      </c>
      <c r="B454" s="53">
        <f>INT((GateFacts[[#This Row],[م]]-1)/8)+1</f>
        <v>57</v>
      </c>
      <c r="C454" s="53">
        <f>MOD(GateFacts[[#This Row],[م]]-1,8)+1</f>
        <v>5</v>
      </c>
      <c r="D454" s="53" cm="1">
        <f t="array" ref="D454">IFERROR(INDEX(_xlfn.ANCHORARRAY(Settings!$H$2),GateFacts[[#This Row],[رقم المشروع]]),"")</f>
        <v>550</v>
      </c>
      <c r="E454" s="53" t="str" cm="1">
        <f t="array" ref="E454">INDEX(Table15[],GateFacts[[#This Row],[صف المصدر]],14)&amp;""</f>
        <v>O267</v>
      </c>
      <c r="F454" s="53" t="str" cm="1">
        <f t="array" ref="F454">INDEX(Table15[],GateFacts[[#This Row],[صف المصدر]],15)&amp;""</f>
        <v>استكمال الخطوط الرئيسية وشبكات الصرف الصحي بمدينة بدر</v>
      </c>
      <c r="G454" s="53" t="str" cm="1">
        <f t="array" ref="G454">INDEX(Table15[],GateFacts[[#This Row],[صف المصدر]],17)&amp;""</f>
        <v>المدينة المنورة</v>
      </c>
      <c r="H454" s="58">
        <f>N(INDEX(Table15[],GateFacts[[#This Row],[صف المصدر]],18))</f>
        <v>38411992.439999998</v>
      </c>
      <c r="I454" s="53" t="str" cm="1">
        <f t="array" ref="I454">_xlfn.LET(_xlpm.x,TRIM(INDEX(Table15[],GateFacts[[#This Row],[صف المصدر]],22)&amp;""),IF(_xlpm.x="","غير محدد",_xlpm.x))</f>
        <v>تحت التنفيذ</v>
      </c>
      <c r="J454" s="53" t="str">
        <f>"بوابة "&amp;GateFacts[[#This Row],[رقم البوابة]]</f>
        <v>بوابة 5</v>
      </c>
      <c r="K454" s="53" t="str" cm="1">
        <f t="array" ref="K454">INDEX(Settings!$E$2:$E$9,GateFacts[[#This Row],[رقم البوابة]])</f>
        <v>الطرح للتنفيذ</v>
      </c>
      <c r="L454" s="53" t="str" cm="1">
        <f t="array" ref="L454">_xlfn.LET(_xlpm.c,INDEX(Table15[],GateFacts[[#This Row],[صف المصدر]],9-GateFacts[[#This Row],[رقم البوابة]]),IF(ISBLANK(_xlpm.c),"",_xlpm.c))</f>
        <v>مكتمل</v>
      </c>
      <c r="M4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54" s="56" t="str" cm="1">
        <f t="array" ref="N454">_xlfn.LET(_xlpm.r,GateFacts[[#This Row],[صف المصدر]],_xlpm.g,GateFacts[[#This Row],[رقم البوابة]],_xlpm.pd,IF(AND(ISNUMBER(_xlpm.r),_xlpm.g&gt;=6,_xlpm.g&lt;=8),INDEX(Table15[],_xlpm.r,19+_xlpm.g),""),IF(ISNUMBER(_xlpm.pd),_xlpm.pd,""))</f>
        <v/>
      </c>
      <c r="O4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54" s="53" t="str">
        <f ca="1">IF(ISNUMBER(GateFacts[[#This Row],[تاريخ البوابة]]),GateFacts[[#This Row],[تاريخ البوابة]]-TODAY(),"")</f>
        <v/>
      </c>
      <c r="Q454" s="53" t="str">
        <f>IF(ISNUMBER(GateFacts[[#This Row],[تاريخ البوابة]]),TEXT(GateFacts[[#This Row],[تاريخ البوابة]],"yyyy-mm"),"بدون تاريخ")</f>
        <v>بدون تاريخ</v>
      </c>
      <c r="R454" s="53">
        <f ca="1">--OR(GateFacts[[#This Row],[الحالة]]="مكتمل",GateFacts[[#This Row],[الحالة]]="لا ينطبق")</f>
        <v>1</v>
      </c>
      <c r="S454" s="53">
        <f ca="1">_xlfn.LET(_xlpm.m,_xlfn.MINIFS(GateFacts[رقم البوابة],GateFacts[رقم المشروع],GateFacts[[#This Row],[رقم المشروع]],GateFacts[منجزة],0),IF(_xlpm.m=0,9,_xlpm.m))</f>
        <v>8</v>
      </c>
      <c r="T454" s="53">
        <f ca="1">--(GateFacts[[#This Row],[رقم البوابة]]=GateFacts[[#This Row],[البوابة الحالية للمشروع]])</f>
        <v>0</v>
      </c>
      <c r="U454" s="53">
        <f ca="1">IF(AND(GateFacts[[#This Row],[الحالة]]="مكتمل",COUNTIFS(GateFacts[رقم المشروع],GateFacts[[#This Row],[رقم المشروع]],GateFacts[رقم البوابة],"&lt;"&amp;GateFacts[[#This Row],[رقم البوابة]],GateFacts[منجزة],0)&gt;0),1,0)</f>
        <v>0</v>
      </c>
      <c r="V454" s="53" t="e">
        <f>SUBTOTAL(103,GateFacts[[#This Row],[م]])*OR(SelRegion="الكل",GateFacts[[#This Row],[المنطقة]]=SelRegion)</f>
        <v>#REF!</v>
      </c>
      <c r="W454" s="74" t="str" cm="1">
        <f t="array" ref="W454">IF(ISNUMBER(GateFacts[[#This Row],[صف المصدر]]),INDEX(Table15[],GateFacts[[#This Row],[صف المصدر]],16),"")</f>
        <v>الشمالي الغربي</v>
      </c>
    </row>
    <row r="455" spans="1:23" x14ac:dyDescent="0.4">
      <c r="A455" s="53" cm="1">
        <f t="array" ref="A455">ROW()-ROW(GateFacts[#Headers])</f>
        <v>454</v>
      </c>
      <c r="B455" s="53">
        <f>INT((GateFacts[[#This Row],[م]]-1)/8)+1</f>
        <v>57</v>
      </c>
      <c r="C455" s="53">
        <f>MOD(GateFacts[[#This Row],[م]]-1,8)+1</f>
        <v>6</v>
      </c>
      <c r="D455" s="53" cm="1">
        <f t="array" ref="D455">IFERROR(INDEX(_xlfn.ANCHORARRAY(Settings!$H$2),GateFacts[[#This Row],[رقم المشروع]]),"")</f>
        <v>550</v>
      </c>
      <c r="E455" s="53" t="str" cm="1">
        <f t="array" ref="E455">INDEX(Table15[],GateFacts[[#This Row],[صف المصدر]],14)&amp;""</f>
        <v>O267</v>
      </c>
      <c r="F455" s="53" t="str" cm="1">
        <f t="array" ref="F455">INDEX(Table15[],GateFacts[[#This Row],[صف المصدر]],15)&amp;""</f>
        <v>استكمال الخطوط الرئيسية وشبكات الصرف الصحي بمدينة بدر</v>
      </c>
      <c r="G455" s="53" t="str" cm="1">
        <f t="array" ref="G455">INDEX(Table15[],GateFacts[[#This Row],[صف المصدر]],17)&amp;""</f>
        <v>المدينة المنورة</v>
      </c>
      <c r="H455" s="58">
        <f>N(INDEX(Table15[],GateFacts[[#This Row],[صف المصدر]],18))</f>
        <v>38411992.439999998</v>
      </c>
      <c r="I455" s="53" t="str" cm="1">
        <f t="array" ref="I455">_xlfn.LET(_xlpm.x,TRIM(INDEX(Table15[],GateFacts[[#This Row],[صف المصدر]],22)&amp;""),IF(_xlpm.x="","غير محدد",_xlpm.x))</f>
        <v>تحت التنفيذ</v>
      </c>
      <c r="J455" s="53" t="str">
        <f>"بوابة "&amp;GateFacts[[#This Row],[رقم البوابة]]</f>
        <v>بوابة 6</v>
      </c>
      <c r="K455" s="53" t="str" cm="1">
        <f t="array" ref="K455">INDEX(Settings!$E$2:$E$9,GateFacts[[#This Row],[رقم البوابة]])</f>
        <v>التنفيذ</v>
      </c>
      <c r="L455" s="53" t="str" cm="1">
        <f t="array" ref="L455">_xlfn.LET(_xlpm.c,INDEX(Table15[],GateFacts[[#This Row],[صف المصدر]],9-GateFacts[[#This Row],[رقم البوابة]]),IF(ISBLANK(_xlpm.c),"",_xlpm.c))</f>
        <v>مكتمل</v>
      </c>
      <c r="M45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55" s="56" t="str" cm="1">
        <f t="array" ref="N455">_xlfn.LET(_xlpm.r,GateFacts[[#This Row],[صف المصدر]],_xlpm.g,GateFacts[[#This Row],[رقم البوابة]],_xlpm.pd,IF(AND(ISNUMBER(_xlpm.r),_xlpm.g&gt;=6,_xlpm.g&lt;=8),INDEX(Table15[],_xlpm.r,19+_xlpm.g),""),IF(ISNUMBER(_xlpm.pd),_xlpm.pd,""))</f>
        <v/>
      </c>
      <c r="O4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55" s="53" t="str">
        <f ca="1">IF(ISNUMBER(GateFacts[[#This Row],[تاريخ البوابة]]),GateFacts[[#This Row],[تاريخ البوابة]]-TODAY(),"")</f>
        <v/>
      </c>
      <c r="Q455" s="53" t="str">
        <f>IF(ISNUMBER(GateFacts[[#This Row],[تاريخ البوابة]]),TEXT(GateFacts[[#This Row],[تاريخ البوابة]],"yyyy-mm"),"بدون تاريخ")</f>
        <v>بدون تاريخ</v>
      </c>
      <c r="R455" s="53">
        <f ca="1">--OR(GateFacts[[#This Row],[الحالة]]="مكتمل",GateFacts[[#This Row],[الحالة]]="لا ينطبق")</f>
        <v>1</v>
      </c>
      <c r="S455" s="53">
        <f ca="1">_xlfn.LET(_xlpm.m,_xlfn.MINIFS(GateFacts[رقم البوابة],GateFacts[رقم المشروع],GateFacts[[#This Row],[رقم المشروع]],GateFacts[منجزة],0),IF(_xlpm.m=0,9,_xlpm.m))</f>
        <v>8</v>
      </c>
      <c r="T455" s="53">
        <f ca="1">--(GateFacts[[#This Row],[رقم البوابة]]=GateFacts[[#This Row],[البوابة الحالية للمشروع]])</f>
        <v>0</v>
      </c>
      <c r="U455" s="53">
        <f ca="1">IF(AND(GateFacts[[#This Row],[الحالة]]="مكتمل",COUNTIFS(GateFacts[رقم المشروع],GateFacts[[#This Row],[رقم المشروع]],GateFacts[رقم البوابة],"&lt;"&amp;GateFacts[[#This Row],[رقم البوابة]],GateFacts[منجزة],0)&gt;0),1,0)</f>
        <v>0</v>
      </c>
      <c r="V455" s="53" t="e">
        <f>SUBTOTAL(103,GateFacts[[#This Row],[م]])*OR(SelRegion="الكل",GateFacts[[#This Row],[المنطقة]]=SelRegion)</f>
        <v>#REF!</v>
      </c>
      <c r="W455" s="74" t="str" cm="1">
        <f t="array" ref="W455">IF(ISNUMBER(GateFacts[[#This Row],[صف المصدر]]),INDEX(Table15[],GateFacts[[#This Row],[صف المصدر]],16),"")</f>
        <v>الشمالي الغربي</v>
      </c>
    </row>
    <row r="456" spans="1:23" x14ac:dyDescent="0.4">
      <c r="A456" s="53" cm="1">
        <f t="array" ref="A456">ROW()-ROW(GateFacts[#Headers])</f>
        <v>455</v>
      </c>
      <c r="B456" s="53">
        <f>INT((GateFacts[[#This Row],[م]]-1)/8)+1</f>
        <v>57</v>
      </c>
      <c r="C456" s="53">
        <f>MOD(GateFacts[[#This Row],[م]]-1,8)+1</f>
        <v>7</v>
      </c>
      <c r="D456" s="53" cm="1">
        <f t="array" ref="D456">IFERROR(INDEX(_xlfn.ANCHORARRAY(Settings!$H$2),GateFacts[[#This Row],[رقم المشروع]]),"")</f>
        <v>550</v>
      </c>
      <c r="E456" s="53" t="str" cm="1">
        <f t="array" ref="E456">INDEX(Table15[],GateFacts[[#This Row],[صف المصدر]],14)&amp;""</f>
        <v>O267</v>
      </c>
      <c r="F456" s="53" t="str" cm="1">
        <f t="array" ref="F456">INDEX(Table15[],GateFacts[[#This Row],[صف المصدر]],15)&amp;""</f>
        <v>استكمال الخطوط الرئيسية وشبكات الصرف الصحي بمدينة بدر</v>
      </c>
      <c r="G456" s="53" t="str" cm="1">
        <f t="array" ref="G456">INDEX(Table15[],GateFacts[[#This Row],[صف المصدر]],17)&amp;""</f>
        <v>المدينة المنورة</v>
      </c>
      <c r="H456" s="58">
        <f>N(INDEX(Table15[],GateFacts[[#This Row],[صف المصدر]],18))</f>
        <v>38411992.439999998</v>
      </c>
      <c r="I456" s="53" t="str" cm="1">
        <f t="array" ref="I456">_xlfn.LET(_xlpm.x,TRIM(INDEX(Table15[],GateFacts[[#This Row],[صف المصدر]],22)&amp;""),IF(_xlpm.x="","غير محدد",_xlpm.x))</f>
        <v>تحت التنفيذ</v>
      </c>
      <c r="J456" s="53" t="str">
        <f>"بوابة "&amp;GateFacts[[#This Row],[رقم البوابة]]</f>
        <v>بوابة 7</v>
      </c>
      <c r="K456" s="53" t="str" cm="1">
        <f t="array" ref="K456">INDEX(Settings!$E$2:$E$9,GateFacts[[#This Row],[رقم البوابة]])</f>
        <v>الاختبارات التشغيلية</v>
      </c>
      <c r="L456" s="53" t="str" cm="1">
        <f t="array" ref="L456">_xlfn.LET(_xlpm.c,INDEX(Table15[],GateFacts[[#This Row],[صف المصدر]],9-GateFacts[[#This Row],[رقم البوابة]]),IF(ISBLANK(_xlpm.c),"",_xlpm.c))</f>
        <v>مكتمل</v>
      </c>
      <c r="M45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56" s="56" cm="1">
        <f t="array" ref="N456">_xlfn.LET(_xlpm.r,GateFacts[[#This Row],[صف المصدر]],_xlpm.g,GateFacts[[#This Row],[رقم البوابة]],_xlpm.pd,IF(AND(ISNUMBER(_xlpm.r),_xlpm.g&gt;=6,_xlpm.g&lt;=8),INDEX(Table15[],_xlpm.r,19+_xlpm.g),""),IF(ISNUMBER(_xlpm.pd),_xlpm.pd,""))</f>
        <v>46110</v>
      </c>
      <c r="O4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56" s="53">
        <f ca="1">IF(ISNUMBER(GateFacts[[#This Row],[تاريخ البوابة]]),GateFacts[[#This Row],[تاريخ البوابة]]-TODAY(),"")</f>
        <v>-199</v>
      </c>
      <c r="Q456" s="53" t="str">
        <f>IF(ISNUMBER(GateFacts[[#This Row],[تاريخ البوابة]]),TEXT(GateFacts[[#This Row],[تاريخ البوابة]],"yyyy-mm"),"بدون تاريخ")</f>
        <v>2026-03</v>
      </c>
      <c r="R456" s="53">
        <f ca="1">--OR(GateFacts[[#This Row],[الحالة]]="مكتمل",GateFacts[[#This Row],[الحالة]]="لا ينطبق")</f>
        <v>1</v>
      </c>
      <c r="S456" s="53">
        <f ca="1">_xlfn.LET(_xlpm.m,_xlfn.MINIFS(GateFacts[رقم البوابة],GateFacts[رقم المشروع],GateFacts[[#This Row],[رقم المشروع]],GateFacts[منجزة],0),IF(_xlpm.m=0,9,_xlpm.m))</f>
        <v>8</v>
      </c>
      <c r="T456" s="53">
        <f ca="1">--(GateFacts[[#This Row],[رقم البوابة]]=GateFacts[[#This Row],[البوابة الحالية للمشروع]])</f>
        <v>0</v>
      </c>
      <c r="U456" s="53">
        <f ca="1">IF(AND(GateFacts[[#This Row],[الحالة]]="مكتمل",COUNTIFS(GateFacts[رقم المشروع],GateFacts[[#This Row],[رقم المشروع]],GateFacts[رقم البوابة],"&lt;"&amp;GateFacts[[#This Row],[رقم البوابة]],GateFacts[منجزة],0)&gt;0),1,0)</f>
        <v>0</v>
      </c>
      <c r="V456" s="53" t="e">
        <f>SUBTOTAL(103,GateFacts[[#This Row],[م]])*OR(SelRegion="الكل",GateFacts[[#This Row],[المنطقة]]=SelRegion)</f>
        <v>#REF!</v>
      </c>
      <c r="W456" s="74" t="str" cm="1">
        <f t="array" ref="W456">IF(ISNUMBER(GateFacts[[#This Row],[صف المصدر]]),INDEX(Table15[],GateFacts[[#This Row],[صف المصدر]],16),"")</f>
        <v>الشمالي الغربي</v>
      </c>
    </row>
    <row r="457" spans="1:23" x14ac:dyDescent="0.4">
      <c r="A457" s="53" cm="1">
        <f t="array" ref="A457">ROW()-ROW(GateFacts[#Headers])</f>
        <v>456</v>
      </c>
      <c r="B457" s="53">
        <f>INT((GateFacts[[#This Row],[م]]-1)/8)+1</f>
        <v>57</v>
      </c>
      <c r="C457" s="53">
        <f>MOD(GateFacts[[#This Row],[م]]-1,8)+1</f>
        <v>8</v>
      </c>
      <c r="D457" s="53" cm="1">
        <f t="array" ref="D457">IFERROR(INDEX(_xlfn.ANCHORARRAY(Settings!$H$2),GateFacts[[#This Row],[رقم المشروع]]),"")</f>
        <v>550</v>
      </c>
      <c r="E457" s="53" t="str" cm="1">
        <f t="array" ref="E457">INDEX(Table15[],GateFacts[[#This Row],[صف المصدر]],14)&amp;""</f>
        <v>O267</v>
      </c>
      <c r="F457" s="53" t="str" cm="1">
        <f t="array" ref="F457">INDEX(Table15[],GateFacts[[#This Row],[صف المصدر]],15)&amp;""</f>
        <v>استكمال الخطوط الرئيسية وشبكات الصرف الصحي بمدينة بدر</v>
      </c>
      <c r="G457" s="53" t="str" cm="1">
        <f t="array" ref="G457">INDEX(Table15[],GateFacts[[#This Row],[صف المصدر]],17)&amp;""</f>
        <v>المدينة المنورة</v>
      </c>
      <c r="H457" s="58">
        <f>N(INDEX(Table15[],GateFacts[[#This Row],[صف المصدر]],18))</f>
        <v>38411992.439999998</v>
      </c>
      <c r="I457" s="53" t="str" cm="1">
        <f t="array" ref="I457">_xlfn.LET(_xlpm.x,TRIM(INDEX(Table15[],GateFacts[[#This Row],[صف المصدر]],22)&amp;""),IF(_xlpm.x="","غير محدد",_xlpm.x))</f>
        <v>تحت التنفيذ</v>
      </c>
      <c r="J457" s="53" t="str">
        <f>"بوابة "&amp;GateFacts[[#This Row],[رقم البوابة]]</f>
        <v>بوابة 8</v>
      </c>
      <c r="K457" s="53" t="str" cm="1">
        <f t="array" ref="K457">INDEX(Settings!$E$2:$E$9,GateFacts[[#This Row],[رقم البوابة]])</f>
        <v>التسليم و الاغلاق</v>
      </c>
      <c r="L457" s="53" t="str" cm="1">
        <f t="array" ref="L457">_xlfn.LET(_xlpm.c,INDEX(Table15[],GateFacts[[#This Row],[صف المصدر]],9-GateFacts[[#This Row],[رقم البوابة]]),IF(ISBLANK(_xlpm.c),"",_xlpm.c))</f>
        <v>جاري</v>
      </c>
      <c r="M45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57" s="56" t="str" cm="1">
        <f t="array" ref="N457">_xlfn.LET(_xlpm.r,GateFacts[[#This Row],[صف المصدر]],_xlpm.g,GateFacts[[#This Row],[رقم البوابة]],_xlpm.pd,IF(AND(ISNUMBER(_xlpm.r),_xlpm.g&gt;=6,_xlpm.g&lt;=8),INDEX(Table15[],_xlpm.r,19+_xlpm.g),""),IF(ISNUMBER(_xlpm.pd),_xlpm.pd,""))</f>
        <v/>
      </c>
      <c r="O4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57" s="53" t="str">
        <f ca="1">IF(ISNUMBER(GateFacts[[#This Row],[تاريخ البوابة]]),GateFacts[[#This Row],[تاريخ البوابة]]-TODAY(),"")</f>
        <v/>
      </c>
      <c r="Q457" s="53" t="str">
        <f>IF(ISNUMBER(GateFacts[[#This Row],[تاريخ البوابة]]),TEXT(GateFacts[[#This Row],[تاريخ البوابة]],"yyyy-mm"),"بدون تاريخ")</f>
        <v>بدون تاريخ</v>
      </c>
      <c r="R457" s="53">
        <f ca="1">--OR(GateFacts[[#This Row],[الحالة]]="مكتمل",GateFacts[[#This Row],[الحالة]]="لا ينطبق")</f>
        <v>0</v>
      </c>
      <c r="S457" s="53">
        <f ca="1">_xlfn.LET(_xlpm.m,_xlfn.MINIFS(GateFacts[رقم البوابة],GateFacts[رقم المشروع],GateFacts[[#This Row],[رقم المشروع]],GateFacts[منجزة],0),IF(_xlpm.m=0,9,_xlpm.m))</f>
        <v>8</v>
      </c>
      <c r="T457" s="53">
        <f ca="1">--(GateFacts[[#This Row],[رقم البوابة]]=GateFacts[[#This Row],[البوابة الحالية للمشروع]])</f>
        <v>1</v>
      </c>
      <c r="U457" s="53">
        <f ca="1">IF(AND(GateFacts[[#This Row],[الحالة]]="مكتمل",COUNTIFS(GateFacts[رقم المشروع],GateFacts[[#This Row],[رقم المشروع]],GateFacts[رقم البوابة],"&lt;"&amp;GateFacts[[#This Row],[رقم البوابة]],GateFacts[منجزة],0)&gt;0),1,0)</f>
        <v>0</v>
      </c>
      <c r="V457" s="53" t="e">
        <f>SUBTOTAL(103,GateFacts[[#This Row],[م]])*OR(SelRegion="الكل",GateFacts[[#This Row],[المنطقة]]=SelRegion)</f>
        <v>#REF!</v>
      </c>
      <c r="W457" s="74" t="str" cm="1">
        <f t="array" ref="W457">IF(ISNUMBER(GateFacts[[#This Row],[صف المصدر]]),INDEX(Table15[],GateFacts[[#This Row],[صف المصدر]],16),"")</f>
        <v>الشمالي الغربي</v>
      </c>
    </row>
    <row r="458" spans="1:23" x14ac:dyDescent="0.4">
      <c r="A458" s="53" cm="1">
        <f t="array" ref="A458">ROW()-ROW(GateFacts[#Headers])</f>
        <v>457</v>
      </c>
      <c r="B458" s="53">
        <f>INT((GateFacts[[#This Row],[م]]-1)/8)+1</f>
        <v>58</v>
      </c>
      <c r="C458" s="53">
        <f>MOD(GateFacts[[#This Row],[م]]-1,8)+1</f>
        <v>1</v>
      </c>
      <c r="D458" s="53" cm="1">
        <f t="array" ref="D458">IFERROR(INDEX(_xlfn.ANCHORARRAY(Settings!$H$2),GateFacts[[#This Row],[رقم المشروع]]),"")</f>
        <v>552</v>
      </c>
      <c r="E458" s="53" t="str" cm="1">
        <f t="array" ref="E458">INDEX(Table15[],GateFacts[[#This Row],[صف المصدر]],14)&amp;""</f>
        <v>O1014</v>
      </c>
      <c r="F458" s="53" t="str" cm="1">
        <f t="array" ref="F458">INDEX(Table15[],GateFacts[[#This Row],[صف المصدر]],15)&amp;""</f>
        <v>استكمال مشروع توسعة محطة المعالجة بأملج إلى المرحلة الثلاثية</v>
      </c>
      <c r="G458" s="53" t="str" cm="1">
        <f t="array" ref="G458">INDEX(Table15[],GateFacts[[#This Row],[صف المصدر]],17)&amp;""</f>
        <v>تبوك</v>
      </c>
      <c r="H458" s="58">
        <f>N(INDEX(Table15[],GateFacts[[#This Row],[صف المصدر]],18))</f>
        <v>42710210.160000004</v>
      </c>
      <c r="I458" s="53" t="str" cm="1">
        <f t="array" ref="I458">_xlfn.LET(_xlpm.x,TRIM(INDEX(Table15[],GateFacts[[#This Row],[صف المصدر]],22)&amp;""),IF(_xlpm.x="","غير محدد",_xlpm.x))</f>
        <v>تحت التنفيذ</v>
      </c>
      <c r="J458" s="53" t="str">
        <f>"بوابة "&amp;GateFacts[[#This Row],[رقم البوابة]]</f>
        <v>بوابة 1</v>
      </c>
      <c r="K458" s="53" t="str" cm="1">
        <f t="array" ref="K458">INDEX(Settings!$E$2:$E$9,GateFacts[[#This Row],[رقم البوابة]])</f>
        <v>تخطيط استراتيجي</v>
      </c>
      <c r="L458" s="53" t="str" cm="1">
        <f t="array" ref="L458">_xlfn.LET(_xlpm.c,INDEX(Table15[],GateFacts[[#This Row],[صف المصدر]],9-GateFacts[[#This Row],[رقم البوابة]]),IF(ISBLANK(_xlpm.c),"",_xlpm.c))</f>
        <v>لا ينطبق</v>
      </c>
      <c r="M45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8" s="56" t="str" cm="1">
        <f t="array" ref="N458">_xlfn.LET(_xlpm.r,GateFacts[[#This Row],[صف المصدر]],_xlpm.g,GateFacts[[#This Row],[رقم البوابة]],_xlpm.pd,IF(AND(ISNUMBER(_xlpm.r),_xlpm.g&gt;=6,_xlpm.g&lt;=8),INDEX(Table15[],_xlpm.r,19+_xlpm.g),""),IF(ISNUMBER(_xlpm.pd),_xlpm.pd,""))</f>
        <v/>
      </c>
      <c r="O4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8" s="53" t="str">
        <f ca="1">IF(ISNUMBER(GateFacts[[#This Row],[تاريخ البوابة]]),GateFacts[[#This Row],[تاريخ البوابة]]-TODAY(),"")</f>
        <v/>
      </c>
      <c r="Q458" s="53" t="str">
        <f>IF(ISNUMBER(GateFacts[[#This Row],[تاريخ البوابة]]),TEXT(GateFacts[[#This Row],[تاريخ البوابة]],"yyyy-mm"),"بدون تاريخ")</f>
        <v>بدون تاريخ</v>
      </c>
      <c r="R458" s="53">
        <f ca="1">--OR(GateFacts[[#This Row],[الحالة]]="مكتمل",GateFacts[[#This Row],[الحالة]]="لا ينطبق")</f>
        <v>1</v>
      </c>
      <c r="S458" s="53">
        <f ca="1">_xlfn.LET(_xlpm.m,_xlfn.MINIFS(GateFacts[رقم البوابة],GateFacts[رقم المشروع],GateFacts[[#This Row],[رقم المشروع]],GateFacts[منجزة],0),IF(_xlpm.m=0,9,_xlpm.m))</f>
        <v>8</v>
      </c>
      <c r="T458" s="53">
        <f ca="1">--(GateFacts[[#This Row],[رقم البوابة]]=GateFacts[[#This Row],[البوابة الحالية للمشروع]])</f>
        <v>0</v>
      </c>
      <c r="U458" s="53">
        <f ca="1">IF(AND(GateFacts[[#This Row],[الحالة]]="مكتمل",COUNTIFS(GateFacts[رقم المشروع],GateFacts[[#This Row],[رقم المشروع]],GateFacts[رقم البوابة],"&lt;"&amp;GateFacts[[#This Row],[رقم البوابة]],GateFacts[منجزة],0)&gt;0),1,0)</f>
        <v>0</v>
      </c>
      <c r="V458" s="53" t="e">
        <f>SUBTOTAL(103,GateFacts[[#This Row],[م]])*OR(SelRegion="الكل",GateFacts[[#This Row],[المنطقة]]=SelRegion)</f>
        <v>#REF!</v>
      </c>
      <c r="W458" s="74" t="str" cm="1">
        <f t="array" ref="W458">IF(ISNUMBER(GateFacts[[#This Row],[صف المصدر]]),INDEX(Table15[],GateFacts[[#This Row],[صف المصدر]],16),"")</f>
        <v>الشمالي الغربي</v>
      </c>
    </row>
    <row r="459" spans="1:23" x14ac:dyDescent="0.4">
      <c r="A459" s="53" cm="1">
        <f t="array" ref="A459">ROW()-ROW(GateFacts[#Headers])</f>
        <v>458</v>
      </c>
      <c r="B459" s="53">
        <f>INT((GateFacts[[#This Row],[م]]-1)/8)+1</f>
        <v>58</v>
      </c>
      <c r="C459" s="53">
        <f>MOD(GateFacts[[#This Row],[م]]-1,8)+1</f>
        <v>2</v>
      </c>
      <c r="D459" s="53" cm="1">
        <f t="array" ref="D459">IFERROR(INDEX(_xlfn.ANCHORARRAY(Settings!$H$2),GateFacts[[#This Row],[رقم المشروع]]),"")</f>
        <v>552</v>
      </c>
      <c r="E459" s="53" t="str" cm="1">
        <f t="array" ref="E459">INDEX(Table15[],GateFacts[[#This Row],[صف المصدر]],14)&amp;""</f>
        <v>O1014</v>
      </c>
      <c r="F459" s="53" t="str" cm="1">
        <f t="array" ref="F459">INDEX(Table15[],GateFacts[[#This Row],[صف المصدر]],15)&amp;""</f>
        <v>استكمال مشروع توسعة محطة المعالجة بأملج إلى المرحلة الثلاثية</v>
      </c>
      <c r="G459" s="53" t="str" cm="1">
        <f t="array" ref="G459">INDEX(Table15[],GateFacts[[#This Row],[صف المصدر]],17)&amp;""</f>
        <v>تبوك</v>
      </c>
      <c r="H459" s="58">
        <f>N(INDEX(Table15[],GateFacts[[#This Row],[صف المصدر]],18))</f>
        <v>42710210.160000004</v>
      </c>
      <c r="I459" s="53" t="str" cm="1">
        <f t="array" ref="I459">_xlfn.LET(_xlpm.x,TRIM(INDEX(Table15[],GateFacts[[#This Row],[صف المصدر]],22)&amp;""),IF(_xlpm.x="","غير محدد",_xlpm.x))</f>
        <v>تحت التنفيذ</v>
      </c>
      <c r="J459" s="53" t="str">
        <f>"بوابة "&amp;GateFacts[[#This Row],[رقم البوابة]]</f>
        <v>بوابة 2</v>
      </c>
      <c r="K459" s="53" t="str" cm="1">
        <f t="array" ref="K459">INDEX(Settings!$E$2:$E$9,GateFacts[[#This Row],[رقم البوابة]])</f>
        <v>التخطيط الاولي</v>
      </c>
      <c r="L459" s="53" t="str" cm="1">
        <f t="array" ref="L459">_xlfn.LET(_xlpm.c,INDEX(Table15[],GateFacts[[#This Row],[صف المصدر]],9-GateFacts[[#This Row],[رقم البوابة]]),IF(ISBLANK(_xlpm.c),"",_xlpm.c))</f>
        <v>لا ينطبق</v>
      </c>
      <c r="M45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59" s="56" t="str" cm="1">
        <f t="array" ref="N459">_xlfn.LET(_xlpm.r,GateFacts[[#This Row],[صف المصدر]],_xlpm.g,GateFacts[[#This Row],[رقم البوابة]],_xlpm.pd,IF(AND(ISNUMBER(_xlpm.r),_xlpm.g&gt;=6,_xlpm.g&lt;=8),INDEX(Table15[],_xlpm.r,19+_xlpm.g),""),IF(ISNUMBER(_xlpm.pd),_xlpm.pd,""))</f>
        <v/>
      </c>
      <c r="O4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59" s="53" t="str">
        <f ca="1">IF(ISNUMBER(GateFacts[[#This Row],[تاريخ البوابة]]),GateFacts[[#This Row],[تاريخ البوابة]]-TODAY(),"")</f>
        <v/>
      </c>
      <c r="Q459" s="53" t="str">
        <f>IF(ISNUMBER(GateFacts[[#This Row],[تاريخ البوابة]]),TEXT(GateFacts[[#This Row],[تاريخ البوابة]],"yyyy-mm"),"بدون تاريخ")</f>
        <v>بدون تاريخ</v>
      </c>
      <c r="R459" s="53">
        <f ca="1">--OR(GateFacts[[#This Row],[الحالة]]="مكتمل",GateFacts[[#This Row],[الحالة]]="لا ينطبق")</f>
        <v>1</v>
      </c>
      <c r="S459" s="53">
        <f ca="1">_xlfn.LET(_xlpm.m,_xlfn.MINIFS(GateFacts[رقم البوابة],GateFacts[رقم المشروع],GateFacts[[#This Row],[رقم المشروع]],GateFacts[منجزة],0),IF(_xlpm.m=0,9,_xlpm.m))</f>
        <v>8</v>
      </c>
      <c r="T459" s="53">
        <f ca="1">--(GateFacts[[#This Row],[رقم البوابة]]=GateFacts[[#This Row],[البوابة الحالية للمشروع]])</f>
        <v>0</v>
      </c>
      <c r="U459" s="53">
        <f ca="1">IF(AND(GateFacts[[#This Row],[الحالة]]="مكتمل",COUNTIFS(GateFacts[رقم المشروع],GateFacts[[#This Row],[رقم المشروع]],GateFacts[رقم البوابة],"&lt;"&amp;GateFacts[[#This Row],[رقم البوابة]],GateFacts[منجزة],0)&gt;0),1,0)</f>
        <v>0</v>
      </c>
      <c r="V459" s="53" t="e">
        <f>SUBTOTAL(103,GateFacts[[#This Row],[م]])*OR(SelRegion="الكل",GateFacts[[#This Row],[المنطقة]]=SelRegion)</f>
        <v>#REF!</v>
      </c>
      <c r="W459" s="74" t="str" cm="1">
        <f t="array" ref="W459">IF(ISNUMBER(GateFacts[[#This Row],[صف المصدر]]),INDEX(Table15[],GateFacts[[#This Row],[صف المصدر]],16),"")</f>
        <v>الشمالي الغربي</v>
      </c>
    </row>
    <row r="460" spans="1:23" x14ac:dyDescent="0.4">
      <c r="A460" s="53" cm="1">
        <f t="array" ref="A460">ROW()-ROW(GateFacts[#Headers])</f>
        <v>459</v>
      </c>
      <c r="B460" s="53">
        <f>INT((GateFacts[[#This Row],[م]]-1)/8)+1</f>
        <v>58</v>
      </c>
      <c r="C460" s="53">
        <f>MOD(GateFacts[[#This Row],[م]]-1,8)+1</f>
        <v>3</v>
      </c>
      <c r="D460" s="53" cm="1">
        <f t="array" ref="D460">IFERROR(INDEX(_xlfn.ANCHORARRAY(Settings!$H$2),GateFacts[[#This Row],[رقم المشروع]]),"")</f>
        <v>552</v>
      </c>
      <c r="E460" s="53" t="str" cm="1">
        <f t="array" ref="E460">INDEX(Table15[],GateFacts[[#This Row],[صف المصدر]],14)&amp;""</f>
        <v>O1014</v>
      </c>
      <c r="F460" s="53" t="str" cm="1">
        <f t="array" ref="F460">INDEX(Table15[],GateFacts[[#This Row],[صف المصدر]],15)&amp;""</f>
        <v>استكمال مشروع توسعة محطة المعالجة بأملج إلى المرحلة الثلاثية</v>
      </c>
      <c r="G460" s="53" t="str" cm="1">
        <f t="array" ref="G460">INDEX(Table15[],GateFacts[[#This Row],[صف المصدر]],17)&amp;""</f>
        <v>تبوك</v>
      </c>
      <c r="H460" s="58">
        <f>N(INDEX(Table15[],GateFacts[[#This Row],[صف المصدر]],18))</f>
        <v>42710210.160000004</v>
      </c>
      <c r="I460" s="53" t="str" cm="1">
        <f t="array" ref="I460">_xlfn.LET(_xlpm.x,TRIM(INDEX(Table15[],GateFacts[[#This Row],[صف المصدر]],22)&amp;""),IF(_xlpm.x="","غير محدد",_xlpm.x))</f>
        <v>تحت التنفيذ</v>
      </c>
      <c r="J460" s="53" t="str">
        <f>"بوابة "&amp;GateFacts[[#This Row],[رقم البوابة]]</f>
        <v>بوابة 3</v>
      </c>
      <c r="K460" s="53" t="str" cm="1">
        <f t="array" ref="K460">INDEX(Settings!$E$2:$E$9,GateFacts[[#This Row],[رقم البوابة]])</f>
        <v>الطرح للتصميم</v>
      </c>
      <c r="L460" s="53" t="str" cm="1">
        <f t="array" ref="L460">_xlfn.LET(_xlpm.c,INDEX(Table15[],GateFacts[[#This Row],[صف المصدر]],9-GateFacts[[#This Row],[رقم البوابة]]),IF(ISBLANK(_xlpm.c),"",_xlpm.c))</f>
        <v>لا ينطبق</v>
      </c>
      <c r="M46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0" s="56" t="str" cm="1">
        <f t="array" ref="N460">_xlfn.LET(_xlpm.r,GateFacts[[#This Row],[صف المصدر]],_xlpm.g,GateFacts[[#This Row],[رقم البوابة]],_xlpm.pd,IF(AND(ISNUMBER(_xlpm.r),_xlpm.g&gt;=6,_xlpm.g&lt;=8),INDEX(Table15[],_xlpm.r,19+_xlpm.g),""),IF(ISNUMBER(_xlpm.pd),_xlpm.pd,""))</f>
        <v/>
      </c>
      <c r="O4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0" s="53" t="str">
        <f ca="1">IF(ISNUMBER(GateFacts[[#This Row],[تاريخ البوابة]]),GateFacts[[#This Row],[تاريخ البوابة]]-TODAY(),"")</f>
        <v/>
      </c>
      <c r="Q460" s="53" t="str">
        <f>IF(ISNUMBER(GateFacts[[#This Row],[تاريخ البوابة]]),TEXT(GateFacts[[#This Row],[تاريخ البوابة]],"yyyy-mm"),"بدون تاريخ")</f>
        <v>بدون تاريخ</v>
      </c>
      <c r="R460" s="53">
        <f ca="1">--OR(GateFacts[[#This Row],[الحالة]]="مكتمل",GateFacts[[#This Row],[الحالة]]="لا ينطبق")</f>
        <v>1</v>
      </c>
      <c r="S460" s="53">
        <f ca="1">_xlfn.LET(_xlpm.m,_xlfn.MINIFS(GateFacts[رقم البوابة],GateFacts[رقم المشروع],GateFacts[[#This Row],[رقم المشروع]],GateFacts[منجزة],0),IF(_xlpm.m=0,9,_xlpm.m))</f>
        <v>8</v>
      </c>
      <c r="T460" s="53">
        <f ca="1">--(GateFacts[[#This Row],[رقم البوابة]]=GateFacts[[#This Row],[البوابة الحالية للمشروع]])</f>
        <v>0</v>
      </c>
      <c r="U460" s="53">
        <f ca="1">IF(AND(GateFacts[[#This Row],[الحالة]]="مكتمل",COUNTIFS(GateFacts[رقم المشروع],GateFacts[[#This Row],[رقم المشروع]],GateFacts[رقم البوابة],"&lt;"&amp;GateFacts[[#This Row],[رقم البوابة]],GateFacts[منجزة],0)&gt;0),1,0)</f>
        <v>0</v>
      </c>
      <c r="V460" s="53" t="e">
        <f>SUBTOTAL(103,GateFacts[[#This Row],[م]])*OR(SelRegion="الكل",GateFacts[[#This Row],[المنطقة]]=SelRegion)</f>
        <v>#REF!</v>
      </c>
      <c r="W460" s="74" t="str" cm="1">
        <f t="array" ref="W460">IF(ISNUMBER(GateFacts[[#This Row],[صف المصدر]]),INDEX(Table15[],GateFacts[[#This Row],[صف المصدر]],16),"")</f>
        <v>الشمالي الغربي</v>
      </c>
    </row>
    <row r="461" spans="1:23" x14ac:dyDescent="0.4">
      <c r="A461" s="53" cm="1">
        <f t="array" ref="A461">ROW()-ROW(GateFacts[#Headers])</f>
        <v>460</v>
      </c>
      <c r="B461" s="53">
        <f>INT((GateFacts[[#This Row],[م]]-1)/8)+1</f>
        <v>58</v>
      </c>
      <c r="C461" s="53">
        <f>MOD(GateFacts[[#This Row],[م]]-1,8)+1</f>
        <v>4</v>
      </c>
      <c r="D461" s="53" cm="1">
        <f t="array" ref="D461">IFERROR(INDEX(_xlfn.ANCHORARRAY(Settings!$H$2),GateFacts[[#This Row],[رقم المشروع]]),"")</f>
        <v>552</v>
      </c>
      <c r="E461" s="53" t="str" cm="1">
        <f t="array" ref="E461">INDEX(Table15[],GateFacts[[#This Row],[صف المصدر]],14)&amp;""</f>
        <v>O1014</v>
      </c>
      <c r="F461" s="53" t="str" cm="1">
        <f t="array" ref="F461">INDEX(Table15[],GateFacts[[#This Row],[صف المصدر]],15)&amp;""</f>
        <v>استكمال مشروع توسعة محطة المعالجة بأملج إلى المرحلة الثلاثية</v>
      </c>
      <c r="G461" s="53" t="str" cm="1">
        <f t="array" ref="G461">INDEX(Table15[],GateFacts[[#This Row],[صف المصدر]],17)&amp;""</f>
        <v>تبوك</v>
      </c>
      <c r="H461" s="58">
        <f>N(INDEX(Table15[],GateFacts[[#This Row],[صف المصدر]],18))</f>
        <v>42710210.160000004</v>
      </c>
      <c r="I461" s="53" t="str" cm="1">
        <f t="array" ref="I461">_xlfn.LET(_xlpm.x,TRIM(INDEX(Table15[],GateFacts[[#This Row],[صف المصدر]],22)&amp;""),IF(_xlpm.x="","غير محدد",_xlpm.x))</f>
        <v>تحت التنفيذ</v>
      </c>
      <c r="J461" s="53" t="str">
        <f>"بوابة "&amp;GateFacts[[#This Row],[رقم البوابة]]</f>
        <v>بوابة 4</v>
      </c>
      <c r="K461" s="53" t="str" cm="1">
        <f t="array" ref="K461">INDEX(Settings!$E$2:$E$9,GateFacts[[#This Row],[رقم البوابة]])</f>
        <v>التصميم</v>
      </c>
      <c r="L461" s="53" t="str" cm="1">
        <f t="array" ref="L461">_xlfn.LET(_xlpm.c,INDEX(Table15[],GateFacts[[#This Row],[صف المصدر]],9-GateFacts[[#This Row],[رقم البوابة]]),IF(ISBLANK(_xlpm.c),"",_xlpm.c))</f>
        <v>لا ينطبق</v>
      </c>
      <c r="M46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1" s="56" t="str" cm="1">
        <f t="array" ref="N461">_xlfn.LET(_xlpm.r,GateFacts[[#This Row],[صف المصدر]],_xlpm.g,GateFacts[[#This Row],[رقم البوابة]],_xlpm.pd,IF(AND(ISNUMBER(_xlpm.r),_xlpm.g&gt;=6,_xlpm.g&lt;=8),INDEX(Table15[],_xlpm.r,19+_xlpm.g),""),IF(ISNUMBER(_xlpm.pd),_xlpm.pd,""))</f>
        <v/>
      </c>
      <c r="O4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1" s="53" t="str">
        <f ca="1">IF(ISNUMBER(GateFacts[[#This Row],[تاريخ البوابة]]),GateFacts[[#This Row],[تاريخ البوابة]]-TODAY(),"")</f>
        <v/>
      </c>
      <c r="Q461" s="53" t="str">
        <f>IF(ISNUMBER(GateFacts[[#This Row],[تاريخ البوابة]]),TEXT(GateFacts[[#This Row],[تاريخ البوابة]],"yyyy-mm"),"بدون تاريخ")</f>
        <v>بدون تاريخ</v>
      </c>
      <c r="R461" s="53">
        <f ca="1">--OR(GateFacts[[#This Row],[الحالة]]="مكتمل",GateFacts[[#This Row],[الحالة]]="لا ينطبق")</f>
        <v>1</v>
      </c>
      <c r="S461" s="53">
        <f ca="1">_xlfn.LET(_xlpm.m,_xlfn.MINIFS(GateFacts[رقم البوابة],GateFacts[رقم المشروع],GateFacts[[#This Row],[رقم المشروع]],GateFacts[منجزة],0),IF(_xlpm.m=0,9,_xlpm.m))</f>
        <v>8</v>
      </c>
      <c r="T461" s="53">
        <f ca="1">--(GateFacts[[#This Row],[رقم البوابة]]=GateFacts[[#This Row],[البوابة الحالية للمشروع]])</f>
        <v>0</v>
      </c>
      <c r="U461" s="53">
        <f ca="1">IF(AND(GateFacts[[#This Row],[الحالة]]="مكتمل",COUNTIFS(GateFacts[رقم المشروع],GateFacts[[#This Row],[رقم المشروع]],GateFacts[رقم البوابة],"&lt;"&amp;GateFacts[[#This Row],[رقم البوابة]],GateFacts[منجزة],0)&gt;0),1,0)</f>
        <v>0</v>
      </c>
      <c r="V461" s="53" t="e">
        <f>SUBTOTAL(103,GateFacts[[#This Row],[م]])*OR(SelRegion="الكل",GateFacts[[#This Row],[المنطقة]]=SelRegion)</f>
        <v>#REF!</v>
      </c>
      <c r="W461" s="74" t="str" cm="1">
        <f t="array" ref="W461">IF(ISNUMBER(GateFacts[[#This Row],[صف المصدر]]),INDEX(Table15[],GateFacts[[#This Row],[صف المصدر]],16),"")</f>
        <v>الشمالي الغربي</v>
      </c>
    </row>
    <row r="462" spans="1:23" x14ac:dyDescent="0.4">
      <c r="A462" s="53" cm="1">
        <f t="array" ref="A462">ROW()-ROW(GateFacts[#Headers])</f>
        <v>461</v>
      </c>
      <c r="B462" s="53">
        <f>INT((GateFacts[[#This Row],[م]]-1)/8)+1</f>
        <v>58</v>
      </c>
      <c r="C462" s="53">
        <f>MOD(GateFacts[[#This Row],[م]]-1,8)+1</f>
        <v>5</v>
      </c>
      <c r="D462" s="53" cm="1">
        <f t="array" ref="D462">IFERROR(INDEX(_xlfn.ANCHORARRAY(Settings!$H$2),GateFacts[[#This Row],[رقم المشروع]]),"")</f>
        <v>552</v>
      </c>
      <c r="E462" s="53" t="str" cm="1">
        <f t="array" ref="E462">INDEX(Table15[],GateFacts[[#This Row],[صف المصدر]],14)&amp;""</f>
        <v>O1014</v>
      </c>
      <c r="F462" s="53" t="str" cm="1">
        <f t="array" ref="F462">INDEX(Table15[],GateFacts[[#This Row],[صف المصدر]],15)&amp;""</f>
        <v>استكمال مشروع توسعة محطة المعالجة بأملج إلى المرحلة الثلاثية</v>
      </c>
      <c r="G462" s="53" t="str" cm="1">
        <f t="array" ref="G462">INDEX(Table15[],GateFacts[[#This Row],[صف المصدر]],17)&amp;""</f>
        <v>تبوك</v>
      </c>
      <c r="H462" s="58">
        <f>N(INDEX(Table15[],GateFacts[[#This Row],[صف المصدر]],18))</f>
        <v>42710210.160000004</v>
      </c>
      <c r="I462" s="53" t="str" cm="1">
        <f t="array" ref="I462">_xlfn.LET(_xlpm.x,TRIM(INDEX(Table15[],GateFacts[[#This Row],[صف المصدر]],22)&amp;""),IF(_xlpm.x="","غير محدد",_xlpm.x))</f>
        <v>تحت التنفيذ</v>
      </c>
      <c r="J462" s="53" t="str">
        <f>"بوابة "&amp;GateFacts[[#This Row],[رقم البوابة]]</f>
        <v>بوابة 5</v>
      </c>
      <c r="K462" s="53" t="str" cm="1">
        <f t="array" ref="K462">INDEX(Settings!$E$2:$E$9,GateFacts[[#This Row],[رقم البوابة]])</f>
        <v>الطرح للتنفيذ</v>
      </c>
      <c r="L462" s="53" t="str" cm="1">
        <f t="array" ref="L462">_xlfn.LET(_xlpm.c,INDEX(Table15[],GateFacts[[#This Row],[صف المصدر]],9-GateFacts[[#This Row],[رقم البوابة]]),IF(ISBLANK(_xlpm.c),"",_xlpm.c))</f>
        <v>مكتمل</v>
      </c>
      <c r="M4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62" s="56" t="str" cm="1">
        <f t="array" ref="N462">_xlfn.LET(_xlpm.r,GateFacts[[#This Row],[صف المصدر]],_xlpm.g,GateFacts[[#This Row],[رقم البوابة]],_xlpm.pd,IF(AND(ISNUMBER(_xlpm.r),_xlpm.g&gt;=6,_xlpm.g&lt;=8),INDEX(Table15[],_xlpm.r,19+_xlpm.g),""),IF(ISNUMBER(_xlpm.pd),_xlpm.pd,""))</f>
        <v/>
      </c>
      <c r="O4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62" s="53" t="str">
        <f ca="1">IF(ISNUMBER(GateFacts[[#This Row],[تاريخ البوابة]]),GateFacts[[#This Row],[تاريخ البوابة]]-TODAY(),"")</f>
        <v/>
      </c>
      <c r="Q462" s="53" t="str">
        <f>IF(ISNUMBER(GateFacts[[#This Row],[تاريخ البوابة]]),TEXT(GateFacts[[#This Row],[تاريخ البوابة]],"yyyy-mm"),"بدون تاريخ")</f>
        <v>بدون تاريخ</v>
      </c>
      <c r="R462" s="53">
        <f ca="1">--OR(GateFacts[[#This Row],[الحالة]]="مكتمل",GateFacts[[#This Row],[الحالة]]="لا ينطبق")</f>
        <v>1</v>
      </c>
      <c r="S462" s="53">
        <f ca="1">_xlfn.LET(_xlpm.m,_xlfn.MINIFS(GateFacts[رقم البوابة],GateFacts[رقم المشروع],GateFacts[[#This Row],[رقم المشروع]],GateFacts[منجزة],0),IF(_xlpm.m=0,9,_xlpm.m))</f>
        <v>8</v>
      </c>
      <c r="T462" s="53">
        <f ca="1">--(GateFacts[[#This Row],[رقم البوابة]]=GateFacts[[#This Row],[البوابة الحالية للمشروع]])</f>
        <v>0</v>
      </c>
      <c r="U462" s="53">
        <f ca="1">IF(AND(GateFacts[[#This Row],[الحالة]]="مكتمل",COUNTIFS(GateFacts[رقم المشروع],GateFacts[[#This Row],[رقم المشروع]],GateFacts[رقم البوابة],"&lt;"&amp;GateFacts[[#This Row],[رقم البوابة]],GateFacts[منجزة],0)&gt;0),1,0)</f>
        <v>0</v>
      </c>
      <c r="V462" s="53" t="e">
        <f>SUBTOTAL(103,GateFacts[[#This Row],[م]])*OR(SelRegion="الكل",GateFacts[[#This Row],[المنطقة]]=SelRegion)</f>
        <v>#REF!</v>
      </c>
      <c r="W462" s="74" t="str" cm="1">
        <f t="array" ref="W462">IF(ISNUMBER(GateFacts[[#This Row],[صف المصدر]]),INDEX(Table15[],GateFacts[[#This Row],[صف المصدر]],16),"")</f>
        <v>الشمالي الغربي</v>
      </c>
    </row>
    <row r="463" spans="1:23" x14ac:dyDescent="0.4">
      <c r="A463" s="53" cm="1">
        <f t="array" ref="A463">ROW()-ROW(GateFacts[#Headers])</f>
        <v>462</v>
      </c>
      <c r="B463" s="53">
        <f>INT((GateFacts[[#This Row],[م]]-1)/8)+1</f>
        <v>58</v>
      </c>
      <c r="C463" s="53">
        <f>MOD(GateFacts[[#This Row],[م]]-1,8)+1</f>
        <v>6</v>
      </c>
      <c r="D463" s="53" cm="1">
        <f t="array" ref="D463">IFERROR(INDEX(_xlfn.ANCHORARRAY(Settings!$H$2),GateFacts[[#This Row],[رقم المشروع]]),"")</f>
        <v>552</v>
      </c>
      <c r="E463" s="53" t="str" cm="1">
        <f t="array" ref="E463">INDEX(Table15[],GateFacts[[#This Row],[صف المصدر]],14)&amp;""</f>
        <v>O1014</v>
      </c>
      <c r="F463" s="53" t="str" cm="1">
        <f t="array" ref="F463">INDEX(Table15[],GateFacts[[#This Row],[صف المصدر]],15)&amp;""</f>
        <v>استكمال مشروع توسعة محطة المعالجة بأملج إلى المرحلة الثلاثية</v>
      </c>
      <c r="G463" s="53" t="str" cm="1">
        <f t="array" ref="G463">INDEX(Table15[],GateFacts[[#This Row],[صف المصدر]],17)&amp;""</f>
        <v>تبوك</v>
      </c>
      <c r="H463" s="58">
        <f>N(INDEX(Table15[],GateFacts[[#This Row],[صف المصدر]],18))</f>
        <v>42710210.160000004</v>
      </c>
      <c r="I463" s="53" t="str" cm="1">
        <f t="array" ref="I463">_xlfn.LET(_xlpm.x,TRIM(INDEX(Table15[],GateFacts[[#This Row],[صف المصدر]],22)&amp;""),IF(_xlpm.x="","غير محدد",_xlpm.x))</f>
        <v>تحت التنفيذ</v>
      </c>
      <c r="J463" s="53" t="str">
        <f>"بوابة "&amp;GateFacts[[#This Row],[رقم البوابة]]</f>
        <v>بوابة 6</v>
      </c>
      <c r="K463" s="53" t="str" cm="1">
        <f t="array" ref="K463">INDEX(Settings!$E$2:$E$9,GateFacts[[#This Row],[رقم البوابة]])</f>
        <v>التنفيذ</v>
      </c>
      <c r="L463" s="53" t="str" cm="1">
        <f t="array" ref="L463">_xlfn.LET(_xlpm.c,INDEX(Table15[],GateFacts[[#This Row],[صف المصدر]],9-GateFacts[[#This Row],[رقم البوابة]]),IF(ISBLANK(_xlpm.c),"",_xlpm.c))</f>
        <v>مكتمل</v>
      </c>
      <c r="M46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63" s="56" t="str" cm="1">
        <f t="array" ref="N463">_xlfn.LET(_xlpm.r,GateFacts[[#This Row],[صف المصدر]],_xlpm.g,GateFacts[[#This Row],[رقم البوابة]],_xlpm.pd,IF(AND(ISNUMBER(_xlpm.r),_xlpm.g&gt;=6,_xlpm.g&lt;=8),INDEX(Table15[],_xlpm.r,19+_xlpm.g),""),IF(ISNUMBER(_xlpm.pd),_xlpm.pd,""))</f>
        <v/>
      </c>
      <c r="O4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63" s="53" t="str">
        <f ca="1">IF(ISNUMBER(GateFacts[[#This Row],[تاريخ البوابة]]),GateFacts[[#This Row],[تاريخ البوابة]]-TODAY(),"")</f>
        <v/>
      </c>
      <c r="Q463" s="53" t="str">
        <f>IF(ISNUMBER(GateFacts[[#This Row],[تاريخ البوابة]]),TEXT(GateFacts[[#This Row],[تاريخ البوابة]],"yyyy-mm"),"بدون تاريخ")</f>
        <v>بدون تاريخ</v>
      </c>
      <c r="R463" s="53">
        <f ca="1">--OR(GateFacts[[#This Row],[الحالة]]="مكتمل",GateFacts[[#This Row],[الحالة]]="لا ينطبق")</f>
        <v>1</v>
      </c>
      <c r="S463" s="53">
        <f ca="1">_xlfn.LET(_xlpm.m,_xlfn.MINIFS(GateFacts[رقم البوابة],GateFacts[رقم المشروع],GateFacts[[#This Row],[رقم المشروع]],GateFacts[منجزة],0),IF(_xlpm.m=0,9,_xlpm.m))</f>
        <v>8</v>
      </c>
      <c r="T463" s="53">
        <f ca="1">--(GateFacts[[#This Row],[رقم البوابة]]=GateFacts[[#This Row],[البوابة الحالية للمشروع]])</f>
        <v>0</v>
      </c>
      <c r="U463" s="53">
        <f ca="1">IF(AND(GateFacts[[#This Row],[الحالة]]="مكتمل",COUNTIFS(GateFacts[رقم المشروع],GateFacts[[#This Row],[رقم المشروع]],GateFacts[رقم البوابة],"&lt;"&amp;GateFacts[[#This Row],[رقم البوابة]],GateFacts[منجزة],0)&gt;0),1,0)</f>
        <v>0</v>
      </c>
      <c r="V463" s="53" t="e">
        <f>SUBTOTAL(103,GateFacts[[#This Row],[م]])*OR(SelRegion="الكل",GateFacts[[#This Row],[المنطقة]]=SelRegion)</f>
        <v>#REF!</v>
      </c>
      <c r="W463" s="74" t="str" cm="1">
        <f t="array" ref="W463">IF(ISNUMBER(GateFacts[[#This Row],[صف المصدر]]),INDEX(Table15[],GateFacts[[#This Row],[صف المصدر]],16),"")</f>
        <v>الشمالي الغربي</v>
      </c>
    </row>
    <row r="464" spans="1:23" x14ac:dyDescent="0.4">
      <c r="A464" s="53" cm="1">
        <f t="array" ref="A464">ROW()-ROW(GateFacts[#Headers])</f>
        <v>463</v>
      </c>
      <c r="B464" s="53">
        <f>INT((GateFacts[[#This Row],[م]]-1)/8)+1</f>
        <v>58</v>
      </c>
      <c r="C464" s="53">
        <f>MOD(GateFacts[[#This Row],[م]]-1,8)+1</f>
        <v>7</v>
      </c>
      <c r="D464" s="53" cm="1">
        <f t="array" ref="D464">IFERROR(INDEX(_xlfn.ANCHORARRAY(Settings!$H$2),GateFacts[[#This Row],[رقم المشروع]]),"")</f>
        <v>552</v>
      </c>
      <c r="E464" s="53" t="str" cm="1">
        <f t="array" ref="E464">INDEX(Table15[],GateFacts[[#This Row],[صف المصدر]],14)&amp;""</f>
        <v>O1014</v>
      </c>
      <c r="F464" s="53" t="str" cm="1">
        <f t="array" ref="F464">INDEX(Table15[],GateFacts[[#This Row],[صف المصدر]],15)&amp;""</f>
        <v>استكمال مشروع توسعة محطة المعالجة بأملج إلى المرحلة الثلاثية</v>
      </c>
      <c r="G464" s="53" t="str" cm="1">
        <f t="array" ref="G464">INDEX(Table15[],GateFacts[[#This Row],[صف المصدر]],17)&amp;""</f>
        <v>تبوك</v>
      </c>
      <c r="H464" s="58">
        <f>N(INDEX(Table15[],GateFacts[[#This Row],[صف المصدر]],18))</f>
        <v>42710210.160000004</v>
      </c>
      <c r="I464" s="53" t="str" cm="1">
        <f t="array" ref="I464">_xlfn.LET(_xlpm.x,TRIM(INDEX(Table15[],GateFacts[[#This Row],[صف المصدر]],22)&amp;""),IF(_xlpm.x="","غير محدد",_xlpm.x))</f>
        <v>تحت التنفيذ</v>
      </c>
      <c r="J464" s="53" t="str">
        <f>"بوابة "&amp;GateFacts[[#This Row],[رقم البوابة]]</f>
        <v>بوابة 7</v>
      </c>
      <c r="K464" s="53" t="str" cm="1">
        <f t="array" ref="K464">INDEX(Settings!$E$2:$E$9,GateFacts[[#This Row],[رقم البوابة]])</f>
        <v>الاختبارات التشغيلية</v>
      </c>
      <c r="L464" s="53" t="str" cm="1">
        <f t="array" ref="L464">_xlfn.LET(_xlpm.c,INDEX(Table15[],GateFacts[[#This Row],[صف المصدر]],9-GateFacts[[#This Row],[رقم البوابة]]),IF(ISBLANK(_xlpm.c),"",_xlpm.c))</f>
        <v>مكتمل</v>
      </c>
      <c r="M46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64" s="56" cm="1">
        <f t="array" ref="N464">_xlfn.LET(_xlpm.r,GateFacts[[#This Row],[صف المصدر]],_xlpm.g,GateFacts[[#This Row],[رقم البوابة]],_xlpm.pd,IF(AND(ISNUMBER(_xlpm.r),_xlpm.g&gt;=6,_xlpm.g&lt;=8),INDEX(Table15[],_xlpm.r,19+_xlpm.g),""),IF(ISNUMBER(_xlpm.pd),_xlpm.pd,""))</f>
        <v>46082</v>
      </c>
      <c r="O4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64" s="53">
        <f ca="1">IF(ISNUMBER(GateFacts[[#This Row],[تاريخ البوابة]]),GateFacts[[#This Row],[تاريخ البوابة]]-TODAY(),"")</f>
        <v>-227</v>
      </c>
      <c r="Q464" s="53" t="str">
        <f>IF(ISNUMBER(GateFacts[[#This Row],[تاريخ البوابة]]),TEXT(GateFacts[[#This Row],[تاريخ البوابة]],"yyyy-mm"),"بدون تاريخ")</f>
        <v>2026-03</v>
      </c>
      <c r="R464" s="53">
        <f ca="1">--OR(GateFacts[[#This Row],[الحالة]]="مكتمل",GateFacts[[#This Row],[الحالة]]="لا ينطبق")</f>
        <v>1</v>
      </c>
      <c r="S464" s="53">
        <f ca="1">_xlfn.LET(_xlpm.m,_xlfn.MINIFS(GateFacts[رقم البوابة],GateFacts[رقم المشروع],GateFacts[[#This Row],[رقم المشروع]],GateFacts[منجزة],0),IF(_xlpm.m=0,9,_xlpm.m))</f>
        <v>8</v>
      </c>
      <c r="T464" s="53">
        <f ca="1">--(GateFacts[[#This Row],[رقم البوابة]]=GateFacts[[#This Row],[البوابة الحالية للمشروع]])</f>
        <v>0</v>
      </c>
      <c r="U464" s="53">
        <f ca="1">IF(AND(GateFacts[[#This Row],[الحالة]]="مكتمل",COUNTIFS(GateFacts[رقم المشروع],GateFacts[[#This Row],[رقم المشروع]],GateFacts[رقم البوابة],"&lt;"&amp;GateFacts[[#This Row],[رقم البوابة]],GateFacts[منجزة],0)&gt;0),1,0)</f>
        <v>0</v>
      </c>
      <c r="V464" s="53" t="e">
        <f>SUBTOTAL(103,GateFacts[[#This Row],[م]])*OR(SelRegion="الكل",GateFacts[[#This Row],[المنطقة]]=SelRegion)</f>
        <v>#REF!</v>
      </c>
      <c r="W464" s="74" t="str" cm="1">
        <f t="array" ref="W464">IF(ISNUMBER(GateFacts[[#This Row],[صف المصدر]]),INDEX(Table15[],GateFacts[[#This Row],[صف المصدر]],16),"")</f>
        <v>الشمالي الغربي</v>
      </c>
    </row>
    <row r="465" spans="1:23" x14ac:dyDescent="0.4">
      <c r="A465" s="53" cm="1">
        <f t="array" ref="A465">ROW()-ROW(GateFacts[#Headers])</f>
        <v>464</v>
      </c>
      <c r="B465" s="53">
        <f>INT((GateFacts[[#This Row],[م]]-1)/8)+1</f>
        <v>58</v>
      </c>
      <c r="C465" s="53">
        <f>MOD(GateFacts[[#This Row],[م]]-1,8)+1</f>
        <v>8</v>
      </c>
      <c r="D465" s="53" cm="1">
        <f t="array" ref="D465">IFERROR(INDEX(_xlfn.ANCHORARRAY(Settings!$H$2),GateFacts[[#This Row],[رقم المشروع]]),"")</f>
        <v>552</v>
      </c>
      <c r="E465" s="53" t="str" cm="1">
        <f t="array" ref="E465">INDEX(Table15[],GateFacts[[#This Row],[صف المصدر]],14)&amp;""</f>
        <v>O1014</v>
      </c>
      <c r="F465" s="53" t="str" cm="1">
        <f t="array" ref="F465">INDEX(Table15[],GateFacts[[#This Row],[صف المصدر]],15)&amp;""</f>
        <v>استكمال مشروع توسعة محطة المعالجة بأملج إلى المرحلة الثلاثية</v>
      </c>
      <c r="G465" s="53" t="str" cm="1">
        <f t="array" ref="G465">INDEX(Table15[],GateFacts[[#This Row],[صف المصدر]],17)&amp;""</f>
        <v>تبوك</v>
      </c>
      <c r="H465" s="58">
        <f>N(INDEX(Table15[],GateFacts[[#This Row],[صف المصدر]],18))</f>
        <v>42710210.160000004</v>
      </c>
      <c r="I465" s="53" t="str" cm="1">
        <f t="array" ref="I465">_xlfn.LET(_xlpm.x,TRIM(INDEX(Table15[],GateFacts[[#This Row],[صف المصدر]],22)&amp;""),IF(_xlpm.x="","غير محدد",_xlpm.x))</f>
        <v>تحت التنفيذ</v>
      </c>
      <c r="J465" s="53" t="str">
        <f>"بوابة "&amp;GateFacts[[#This Row],[رقم البوابة]]</f>
        <v>بوابة 8</v>
      </c>
      <c r="K465" s="53" t="str" cm="1">
        <f t="array" ref="K465">INDEX(Settings!$E$2:$E$9,GateFacts[[#This Row],[رقم البوابة]])</f>
        <v>التسليم و الاغلاق</v>
      </c>
      <c r="L465" s="53" t="str" cm="1">
        <f t="array" ref="L465">_xlfn.LET(_xlpm.c,INDEX(Table15[],GateFacts[[#This Row],[صف المصدر]],9-GateFacts[[#This Row],[رقم البوابة]]),IF(ISBLANK(_xlpm.c),"",_xlpm.c))</f>
        <v>جاري</v>
      </c>
      <c r="M46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65" s="56" t="str" cm="1">
        <f t="array" ref="N465">_xlfn.LET(_xlpm.r,GateFacts[[#This Row],[صف المصدر]],_xlpm.g,GateFacts[[#This Row],[رقم البوابة]],_xlpm.pd,IF(AND(ISNUMBER(_xlpm.r),_xlpm.g&gt;=6,_xlpm.g&lt;=8),INDEX(Table15[],_xlpm.r,19+_xlpm.g),""),IF(ISNUMBER(_xlpm.pd),_xlpm.pd,""))</f>
        <v/>
      </c>
      <c r="O4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65" s="53" t="str">
        <f ca="1">IF(ISNUMBER(GateFacts[[#This Row],[تاريخ البوابة]]),GateFacts[[#This Row],[تاريخ البوابة]]-TODAY(),"")</f>
        <v/>
      </c>
      <c r="Q465" s="53" t="str">
        <f>IF(ISNUMBER(GateFacts[[#This Row],[تاريخ البوابة]]),TEXT(GateFacts[[#This Row],[تاريخ البوابة]],"yyyy-mm"),"بدون تاريخ")</f>
        <v>بدون تاريخ</v>
      </c>
      <c r="R465" s="53">
        <f ca="1">--OR(GateFacts[[#This Row],[الحالة]]="مكتمل",GateFacts[[#This Row],[الحالة]]="لا ينطبق")</f>
        <v>0</v>
      </c>
      <c r="S465" s="53">
        <f ca="1">_xlfn.LET(_xlpm.m,_xlfn.MINIFS(GateFacts[رقم البوابة],GateFacts[رقم المشروع],GateFacts[[#This Row],[رقم المشروع]],GateFacts[منجزة],0),IF(_xlpm.m=0,9,_xlpm.m))</f>
        <v>8</v>
      </c>
      <c r="T465" s="53">
        <f ca="1">--(GateFacts[[#This Row],[رقم البوابة]]=GateFacts[[#This Row],[البوابة الحالية للمشروع]])</f>
        <v>1</v>
      </c>
      <c r="U465" s="53">
        <f ca="1">IF(AND(GateFacts[[#This Row],[الحالة]]="مكتمل",COUNTIFS(GateFacts[رقم المشروع],GateFacts[[#This Row],[رقم المشروع]],GateFacts[رقم البوابة],"&lt;"&amp;GateFacts[[#This Row],[رقم البوابة]],GateFacts[منجزة],0)&gt;0),1,0)</f>
        <v>0</v>
      </c>
      <c r="V465" s="53" t="e">
        <f>SUBTOTAL(103,GateFacts[[#This Row],[م]])*OR(SelRegion="الكل",GateFacts[[#This Row],[المنطقة]]=SelRegion)</f>
        <v>#REF!</v>
      </c>
      <c r="W465" s="74" t="str" cm="1">
        <f t="array" ref="W465">IF(ISNUMBER(GateFacts[[#This Row],[صف المصدر]]),INDEX(Table15[],GateFacts[[#This Row],[صف المصدر]],16),"")</f>
        <v>الشمالي الغربي</v>
      </c>
    </row>
    <row r="466" spans="1:23" x14ac:dyDescent="0.4">
      <c r="A466" s="53" cm="1">
        <f t="array" ref="A466">ROW()-ROW(GateFacts[#Headers])</f>
        <v>465</v>
      </c>
      <c r="B466" s="53">
        <f>INT((GateFacts[[#This Row],[م]]-1)/8)+1</f>
        <v>59</v>
      </c>
      <c r="C466" s="53">
        <f>MOD(GateFacts[[#This Row],[م]]-1,8)+1</f>
        <v>1</v>
      </c>
      <c r="D466" s="53" cm="1">
        <f t="array" ref="D466">IFERROR(INDEX(_xlfn.ANCHORARRAY(Settings!$H$2),GateFacts[[#This Row],[رقم المشروع]]),"")</f>
        <v>561</v>
      </c>
      <c r="E466" s="53" t="str" cm="1">
        <f t="array" ref="E466">INDEX(Table15[],GateFacts[[#This Row],[صف المصدر]],14)&amp;""</f>
        <v>O1006</v>
      </c>
      <c r="F466" s="53" t="str" cm="1">
        <f t="array" ref="F466">INDEX(Table15[],GateFacts[[#This Row],[صف المصدر]],15)&amp;""</f>
        <v>توريد وتركيب وحدات معالجة الحمأة ميكانيكيا بالمدينة المنورة</v>
      </c>
      <c r="G466" s="53" t="str" cm="1">
        <f t="array" ref="G466">INDEX(Table15[],GateFacts[[#This Row],[صف المصدر]],17)&amp;""</f>
        <v>المدينة المنورة</v>
      </c>
      <c r="H466" s="58">
        <f>N(INDEX(Table15[],GateFacts[[#This Row],[صف المصدر]],18))</f>
        <v>18565680.5</v>
      </c>
      <c r="I466" s="53" t="str" cm="1">
        <f t="array" ref="I466">_xlfn.LET(_xlpm.x,TRIM(INDEX(Table15[],GateFacts[[#This Row],[صف المصدر]],22)&amp;""),IF(_xlpm.x="","غير محدد",_xlpm.x))</f>
        <v>تحت التنفيذ</v>
      </c>
      <c r="J466" s="53" t="str">
        <f>"بوابة "&amp;GateFacts[[#This Row],[رقم البوابة]]</f>
        <v>بوابة 1</v>
      </c>
      <c r="K466" s="53" t="str" cm="1">
        <f t="array" ref="K466">INDEX(Settings!$E$2:$E$9,GateFacts[[#This Row],[رقم البوابة]])</f>
        <v>تخطيط استراتيجي</v>
      </c>
      <c r="L466" s="53" t="str" cm="1">
        <f t="array" ref="L466">_xlfn.LET(_xlpm.c,INDEX(Table15[],GateFacts[[#This Row],[صف المصدر]],9-GateFacts[[#This Row],[رقم البوابة]]),IF(ISBLANK(_xlpm.c),"",_xlpm.c))</f>
        <v>لا ينطبق</v>
      </c>
      <c r="M46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6" s="56" t="str" cm="1">
        <f t="array" ref="N466">_xlfn.LET(_xlpm.r,GateFacts[[#This Row],[صف المصدر]],_xlpm.g,GateFacts[[#This Row],[رقم البوابة]],_xlpm.pd,IF(AND(ISNUMBER(_xlpm.r),_xlpm.g&gt;=6,_xlpm.g&lt;=8),INDEX(Table15[],_xlpm.r,19+_xlpm.g),""),IF(ISNUMBER(_xlpm.pd),_xlpm.pd,""))</f>
        <v/>
      </c>
      <c r="O4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6" s="53" t="str">
        <f ca="1">IF(ISNUMBER(GateFacts[[#This Row],[تاريخ البوابة]]),GateFacts[[#This Row],[تاريخ البوابة]]-TODAY(),"")</f>
        <v/>
      </c>
      <c r="Q466" s="53" t="str">
        <f>IF(ISNUMBER(GateFacts[[#This Row],[تاريخ البوابة]]),TEXT(GateFacts[[#This Row],[تاريخ البوابة]],"yyyy-mm"),"بدون تاريخ")</f>
        <v>بدون تاريخ</v>
      </c>
      <c r="R466" s="53">
        <f ca="1">--OR(GateFacts[[#This Row],[الحالة]]="مكتمل",GateFacts[[#This Row],[الحالة]]="لا ينطبق")</f>
        <v>1</v>
      </c>
      <c r="S466" s="53">
        <f ca="1">_xlfn.LET(_xlpm.m,_xlfn.MINIFS(GateFacts[رقم البوابة],GateFacts[رقم المشروع],GateFacts[[#This Row],[رقم المشروع]],GateFacts[منجزة],0),IF(_xlpm.m=0,9,_xlpm.m))</f>
        <v>6</v>
      </c>
      <c r="T466" s="53">
        <f ca="1">--(GateFacts[[#This Row],[رقم البوابة]]=GateFacts[[#This Row],[البوابة الحالية للمشروع]])</f>
        <v>0</v>
      </c>
      <c r="U466" s="53">
        <f ca="1">IF(AND(GateFacts[[#This Row],[الحالة]]="مكتمل",COUNTIFS(GateFacts[رقم المشروع],GateFacts[[#This Row],[رقم المشروع]],GateFacts[رقم البوابة],"&lt;"&amp;GateFacts[[#This Row],[رقم البوابة]],GateFacts[منجزة],0)&gt;0),1,0)</f>
        <v>0</v>
      </c>
      <c r="V466" s="53" t="e">
        <f>SUBTOTAL(103,GateFacts[[#This Row],[م]])*OR(SelRegion="الكل",GateFacts[[#This Row],[المنطقة]]=SelRegion)</f>
        <v>#REF!</v>
      </c>
      <c r="W466" s="74" t="str" cm="1">
        <f t="array" ref="W466">IF(ISNUMBER(GateFacts[[#This Row],[صف المصدر]]),INDEX(Table15[],GateFacts[[#This Row],[صف المصدر]],16),"")</f>
        <v>الشمالي الغربي</v>
      </c>
    </row>
    <row r="467" spans="1:23" x14ac:dyDescent="0.4">
      <c r="A467" s="53" cm="1">
        <f t="array" ref="A467">ROW()-ROW(GateFacts[#Headers])</f>
        <v>466</v>
      </c>
      <c r="B467" s="53">
        <f>INT((GateFacts[[#This Row],[م]]-1)/8)+1</f>
        <v>59</v>
      </c>
      <c r="C467" s="53">
        <f>MOD(GateFacts[[#This Row],[م]]-1,8)+1</f>
        <v>2</v>
      </c>
      <c r="D467" s="53" cm="1">
        <f t="array" ref="D467">IFERROR(INDEX(_xlfn.ANCHORARRAY(Settings!$H$2),GateFacts[[#This Row],[رقم المشروع]]),"")</f>
        <v>561</v>
      </c>
      <c r="E467" s="53" t="str" cm="1">
        <f t="array" ref="E467">INDEX(Table15[],GateFacts[[#This Row],[صف المصدر]],14)&amp;""</f>
        <v>O1006</v>
      </c>
      <c r="F467" s="53" t="str" cm="1">
        <f t="array" ref="F467">INDEX(Table15[],GateFacts[[#This Row],[صف المصدر]],15)&amp;""</f>
        <v>توريد وتركيب وحدات معالجة الحمأة ميكانيكيا بالمدينة المنورة</v>
      </c>
      <c r="G467" s="53" t="str" cm="1">
        <f t="array" ref="G467">INDEX(Table15[],GateFacts[[#This Row],[صف المصدر]],17)&amp;""</f>
        <v>المدينة المنورة</v>
      </c>
      <c r="H467" s="58">
        <f>N(INDEX(Table15[],GateFacts[[#This Row],[صف المصدر]],18))</f>
        <v>18565680.5</v>
      </c>
      <c r="I467" s="53" t="str" cm="1">
        <f t="array" ref="I467">_xlfn.LET(_xlpm.x,TRIM(INDEX(Table15[],GateFacts[[#This Row],[صف المصدر]],22)&amp;""),IF(_xlpm.x="","غير محدد",_xlpm.x))</f>
        <v>تحت التنفيذ</v>
      </c>
      <c r="J467" s="53" t="str">
        <f>"بوابة "&amp;GateFacts[[#This Row],[رقم البوابة]]</f>
        <v>بوابة 2</v>
      </c>
      <c r="K467" s="53" t="str" cm="1">
        <f t="array" ref="K467">INDEX(Settings!$E$2:$E$9,GateFacts[[#This Row],[رقم البوابة]])</f>
        <v>التخطيط الاولي</v>
      </c>
      <c r="L467" s="53" t="str" cm="1">
        <f t="array" ref="L467">_xlfn.LET(_xlpm.c,INDEX(Table15[],GateFacts[[#This Row],[صف المصدر]],9-GateFacts[[#This Row],[رقم البوابة]]),IF(ISBLANK(_xlpm.c),"",_xlpm.c))</f>
        <v>لا ينطبق</v>
      </c>
      <c r="M46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7" s="56" t="str" cm="1">
        <f t="array" ref="N467">_xlfn.LET(_xlpm.r,GateFacts[[#This Row],[صف المصدر]],_xlpm.g,GateFacts[[#This Row],[رقم البوابة]],_xlpm.pd,IF(AND(ISNUMBER(_xlpm.r),_xlpm.g&gt;=6,_xlpm.g&lt;=8),INDEX(Table15[],_xlpm.r,19+_xlpm.g),""),IF(ISNUMBER(_xlpm.pd),_xlpm.pd,""))</f>
        <v/>
      </c>
      <c r="O4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7" s="53" t="str">
        <f ca="1">IF(ISNUMBER(GateFacts[[#This Row],[تاريخ البوابة]]),GateFacts[[#This Row],[تاريخ البوابة]]-TODAY(),"")</f>
        <v/>
      </c>
      <c r="Q467" s="53" t="str">
        <f>IF(ISNUMBER(GateFacts[[#This Row],[تاريخ البوابة]]),TEXT(GateFacts[[#This Row],[تاريخ البوابة]],"yyyy-mm"),"بدون تاريخ")</f>
        <v>بدون تاريخ</v>
      </c>
      <c r="R467" s="53">
        <f ca="1">--OR(GateFacts[[#This Row],[الحالة]]="مكتمل",GateFacts[[#This Row],[الحالة]]="لا ينطبق")</f>
        <v>1</v>
      </c>
      <c r="S467" s="53">
        <f ca="1">_xlfn.LET(_xlpm.m,_xlfn.MINIFS(GateFacts[رقم البوابة],GateFacts[رقم المشروع],GateFacts[[#This Row],[رقم المشروع]],GateFacts[منجزة],0),IF(_xlpm.m=0,9,_xlpm.m))</f>
        <v>6</v>
      </c>
      <c r="T467" s="53">
        <f ca="1">--(GateFacts[[#This Row],[رقم البوابة]]=GateFacts[[#This Row],[البوابة الحالية للمشروع]])</f>
        <v>0</v>
      </c>
      <c r="U467" s="53">
        <f ca="1">IF(AND(GateFacts[[#This Row],[الحالة]]="مكتمل",COUNTIFS(GateFacts[رقم المشروع],GateFacts[[#This Row],[رقم المشروع]],GateFacts[رقم البوابة],"&lt;"&amp;GateFacts[[#This Row],[رقم البوابة]],GateFacts[منجزة],0)&gt;0),1,0)</f>
        <v>0</v>
      </c>
      <c r="V467" s="53" t="e">
        <f>SUBTOTAL(103,GateFacts[[#This Row],[م]])*OR(SelRegion="الكل",GateFacts[[#This Row],[المنطقة]]=SelRegion)</f>
        <v>#REF!</v>
      </c>
      <c r="W467" s="74" t="str" cm="1">
        <f t="array" ref="W467">IF(ISNUMBER(GateFacts[[#This Row],[صف المصدر]]),INDEX(Table15[],GateFacts[[#This Row],[صف المصدر]],16),"")</f>
        <v>الشمالي الغربي</v>
      </c>
    </row>
    <row r="468" spans="1:23" x14ac:dyDescent="0.4">
      <c r="A468" s="53" cm="1">
        <f t="array" ref="A468">ROW()-ROW(GateFacts[#Headers])</f>
        <v>467</v>
      </c>
      <c r="B468" s="53">
        <f>INT((GateFacts[[#This Row],[م]]-1)/8)+1</f>
        <v>59</v>
      </c>
      <c r="C468" s="53">
        <f>MOD(GateFacts[[#This Row],[م]]-1,8)+1</f>
        <v>3</v>
      </c>
      <c r="D468" s="53" cm="1">
        <f t="array" ref="D468">IFERROR(INDEX(_xlfn.ANCHORARRAY(Settings!$H$2),GateFacts[[#This Row],[رقم المشروع]]),"")</f>
        <v>561</v>
      </c>
      <c r="E468" s="53" t="str" cm="1">
        <f t="array" ref="E468">INDEX(Table15[],GateFacts[[#This Row],[صف المصدر]],14)&amp;""</f>
        <v>O1006</v>
      </c>
      <c r="F468" s="53" t="str" cm="1">
        <f t="array" ref="F468">INDEX(Table15[],GateFacts[[#This Row],[صف المصدر]],15)&amp;""</f>
        <v>توريد وتركيب وحدات معالجة الحمأة ميكانيكيا بالمدينة المنورة</v>
      </c>
      <c r="G468" s="53" t="str" cm="1">
        <f t="array" ref="G468">INDEX(Table15[],GateFacts[[#This Row],[صف المصدر]],17)&amp;""</f>
        <v>المدينة المنورة</v>
      </c>
      <c r="H468" s="58">
        <f>N(INDEX(Table15[],GateFacts[[#This Row],[صف المصدر]],18))</f>
        <v>18565680.5</v>
      </c>
      <c r="I468" s="53" t="str" cm="1">
        <f t="array" ref="I468">_xlfn.LET(_xlpm.x,TRIM(INDEX(Table15[],GateFacts[[#This Row],[صف المصدر]],22)&amp;""),IF(_xlpm.x="","غير محدد",_xlpm.x))</f>
        <v>تحت التنفيذ</v>
      </c>
      <c r="J468" s="53" t="str">
        <f>"بوابة "&amp;GateFacts[[#This Row],[رقم البوابة]]</f>
        <v>بوابة 3</v>
      </c>
      <c r="K468" s="53" t="str" cm="1">
        <f t="array" ref="K468">INDEX(Settings!$E$2:$E$9,GateFacts[[#This Row],[رقم البوابة]])</f>
        <v>الطرح للتصميم</v>
      </c>
      <c r="L468" s="53" t="str" cm="1">
        <f t="array" ref="L468">_xlfn.LET(_xlpm.c,INDEX(Table15[],GateFacts[[#This Row],[صف المصدر]],9-GateFacts[[#This Row],[رقم البوابة]]),IF(ISBLANK(_xlpm.c),"",_xlpm.c))</f>
        <v>لا ينطبق</v>
      </c>
      <c r="M46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8" s="56" t="str" cm="1">
        <f t="array" ref="N468">_xlfn.LET(_xlpm.r,GateFacts[[#This Row],[صف المصدر]],_xlpm.g,GateFacts[[#This Row],[رقم البوابة]],_xlpm.pd,IF(AND(ISNUMBER(_xlpm.r),_xlpm.g&gt;=6,_xlpm.g&lt;=8),INDEX(Table15[],_xlpm.r,19+_xlpm.g),""),IF(ISNUMBER(_xlpm.pd),_xlpm.pd,""))</f>
        <v/>
      </c>
      <c r="O4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8" s="53" t="str">
        <f ca="1">IF(ISNUMBER(GateFacts[[#This Row],[تاريخ البوابة]]),GateFacts[[#This Row],[تاريخ البوابة]]-TODAY(),"")</f>
        <v/>
      </c>
      <c r="Q468" s="53" t="str">
        <f>IF(ISNUMBER(GateFacts[[#This Row],[تاريخ البوابة]]),TEXT(GateFacts[[#This Row],[تاريخ البوابة]],"yyyy-mm"),"بدون تاريخ")</f>
        <v>بدون تاريخ</v>
      </c>
      <c r="R468" s="53">
        <f ca="1">--OR(GateFacts[[#This Row],[الحالة]]="مكتمل",GateFacts[[#This Row],[الحالة]]="لا ينطبق")</f>
        <v>1</v>
      </c>
      <c r="S468" s="53">
        <f ca="1">_xlfn.LET(_xlpm.m,_xlfn.MINIFS(GateFacts[رقم البوابة],GateFacts[رقم المشروع],GateFacts[[#This Row],[رقم المشروع]],GateFacts[منجزة],0),IF(_xlpm.m=0,9,_xlpm.m))</f>
        <v>6</v>
      </c>
      <c r="T468" s="53">
        <f ca="1">--(GateFacts[[#This Row],[رقم البوابة]]=GateFacts[[#This Row],[البوابة الحالية للمشروع]])</f>
        <v>0</v>
      </c>
      <c r="U468" s="53">
        <f ca="1">IF(AND(GateFacts[[#This Row],[الحالة]]="مكتمل",COUNTIFS(GateFacts[رقم المشروع],GateFacts[[#This Row],[رقم المشروع]],GateFacts[رقم البوابة],"&lt;"&amp;GateFacts[[#This Row],[رقم البوابة]],GateFacts[منجزة],0)&gt;0),1,0)</f>
        <v>0</v>
      </c>
      <c r="V468" s="53" t="e">
        <f>SUBTOTAL(103,GateFacts[[#This Row],[م]])*OR(SelRegion="الكل",GateFacts[[#This Row],[المنطقة]]=SelRegion)</f>
        <v>#REF!</v>
      </c>
      <c r="W468" s="74" t="str" cm="1">
        <f t="array" ref="W468">IF(ISNUMBER(GateFacts[[#This Row],[صف المصدر]]),INDEX(Table15[],GateFacts[[#This Row],[صف المصدر]],16),"")</f>
        <v>الشمالي الغربي</v>
      </c>
    </row>
    <row r="469" spans="1:23" x14ac:dyDescent="0.4">
      <c r="A469" s="53" cm="1">
        <f t="array" ref="A469">ROW()-ROW(GateFacts[#Headers])</f>
        <v>468</v>
      </c>
      <c r="B469" s="53">
        <f>INT((GateFacts[[#This Row],[م]]-1)/8)+1</f>
        <v>59</v>
      </c>
      <c r="C469" s="53">
        <f>MOD(GateFacts[[#This Row],[م]]-1,8)+1</f>
        <v>4</v>
      </c>
      <c r="D469" s="53" cm="1">
        <f t="array" ref="D469">IFERROR(INDEX(_xlfn.ANCHORARRAY(Settings!$H$2),GateFacts[[#This Row],[رقم المشروع]]),"")</f>
        <v>561</v>
      </c>
      <c r="E469" s="53" t="str" cm="1">
        <f t="array" ref="E469">INDEX(Table15[],GateFacts[[#This Row],[صف المصدر]],14)&amp;""</f>
        <v>O1006</v>
      </c>
      <c r="F469" s="53" t="str" cm="1">
        <f t="array" ref="F469">INDEX(Table15[],GateFacts[[#This Row],[صف المصدر]],15)&amp;""</f>
        <v>توريد وتركيب وحدات معالجة الحمأة ميكانيكيا بالمدينة المنورة</v>
      </c>
      <c r="G469" s="53" t="str" cm="1">
        <f t="array" ref="G469">INDEX(Table15[],GateFacts[[#This Row],[صف المصدر]],17)&amp;""</f>
        <v>المدينة المنورة</v>
      </c>
      <c r="H469" s="58">
        <f>N(INDEX(Table15[],GateFacts[[#This Row],[صف المصدر]],18))</f>
        <v>18565680.5</v>
      </c>
      <c r="I469" s="53" t="str" cm="1">
        <f t="array" ref="I469">_xlfn.LET(_xlpm.x,TRIM(INDEX(Table15[],GateFacts[[#This Row],[صف المصدر]],22)&amp;""),IF(_xlpm.x="","غير محدد",_xlpm.x))</f>
        <v>تحت التنفيذ</v>
      </c>
      <c r="J469" s="53" t="str">
        <f>"بوابة "&amp;GateFacts[[#This Row],[رقم البوابة]]</f>
        <v>بوابة 4</v>
      </c>
      <c r="K469" s="53" t="str" cm="1">
        <f t="array" ref="K469">INDEX(Settings!$E$2:$E$9,GateFacts[[#This Row],[رقم البوابة]])</f>
        <v>التصميم</v>
      </c>
      <c r="L469" s="53" t="str" cm="1">
        <f t="array" ref="L469">_xlfn.LET(_xlpm.c,INDEX(Table15[],GateFacts[[#This Row],[صف المصدر]],9-GateFacts[[#This Row],[رقم البوابة]]),IF(ISBLANK(_xlpm.c),"",_xlpm.c))</f>
        <v>لا ينطبق</v>
      </c>
      <c r="M46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69" s="56" t="str" cm="1">
        <f t="array" ref="N469">_xlfn.LET(_xlpm.r,GateFacts[[#This Row],[صف المصدر]],_xlpm.g,GateFacts[[#This Row],[رقم البوابة]],_xlpm.pd,IF(AND(ISNUMBER(_xlpm.r),_xlpm.g&gt;=6,_xlpm.g&lt;=8),INDEX(Table15[],_xlpm.r,19+_xlpm.g),""),IF(ISNUMBER(_xlpm.pd),_xlpm.pd,""))</f>
        <v/>
      </c>
      <c r="O4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69" s="53" t="str">
        <f ca="1">IF(ISNUMBER(GateFacts[[#This Row],[تاريخ البوابة]]),GateFacts[[#This Row],[تاريخ البوابة]]-TODAY(),"")</f>
        <v/>
      </c>
      <c r="Q469" s="53" t="str">
        <f>IF(ISNUMBER(GateFacts[[#This Row],[تاريخ البوابة]]),TEXT(GateFacts[[#This Row],[تاريخ البوابة]],"yyyy-mm"),"بدون تاريخ")</f>
        <v>بدون تاريخ</v>
      </c>
      <c r="R469" s="53">
        <f ca="1">--OR(GateFacts[[#This Row],[الحالة]]="مكتمل",GateFacts[[#This Row],[الحالة]]="لا ينطبق")</f>
        <v>1</v>
      </c>
      <c r="S469" s="53">
        <f ca="1">_xlfn.LET(_xlpm.m,_xlfn.MINIFS(GateFacts[رقم البوابة],GateFacts[رقم المشروع],GateFacts[[#This Row],[رقم المشروع]],GateFacts[منجزة],0),IF(_xlpm.m=0,9,_xlpm.m))</f>
        <v>6</v>
      </c>
      <c r="T469" s="53">
        <f ca="1">--(GateFacts[[#This Row],[رقم البوابة]]=GateFacts[[#This Row],[البوابة الحالية للمشروع]])</f>
        <v>0</v>
      </c>
      <c r="U469" s="53">
        <f ca="1">IF(AND(GateFacts[[#This Row],[الحالة]]="مكتمل",COUNTIFS(GateFacts[رقم المشروع],GateFacts[[#This Row],[رقم المشروع]],GateFacts[رقم البوابة],"&lt;"&amp;GateFacts[[#This Row],[رقم البوابة]],GateFacts[منجزة],0)&gt;0),1,0)</f>
        <v>0</v>
      </c>
      <c r="V469" s="53" t="e">
        <f>SUBTOTAL(103,GateFacts[[#This Row],[م]])*OR(SelRegion="الكل",GateFacts[[#This Row],[المنطقة]]=SelRegion)</f>
        <v>#REF!</v>
      </c>
      <c r="W469" s="74" t="str" cm="1">
        <f t="array" ref="W469">IF(ISNUMBER(GateFacts[[#This Row],[صف المصدر]]),INDEX(Table15[],GateFacts[[#This Row],[صف المصدر]],16),"")</f>
        <v>الشمالي الغربي</v>
      </c>
    </row>
    <row r="470" spans="1:23" x14ac:dyDescent="0.4">
      <c r="A470" s="53" cm="1">
        <f t="array" ref="A470">ROW()-ROW(GateFacts[#Headers])</f>
        <v>469</v>
      </c>
      <c r="B470" s="53">
        <f>INT((GateFacts[[#This Row],[م]]-1)/8)+1</f>
        <v>59</v>
      </c>
      <c r="C470" s="53">
        <f>MOD(GateFacts[[#This Row],[م]]-1,8)+1</f>
        <v>5</v>
      </c>
      <c r="D470" s="53" cm="1">
        <f t="array" ref="D470">IFERROR(INDEX(_xlfn.ANCHORARRAY(Settings!$H$2),GateFacts[[#This Row],[رقم المشروع]]),"")</f>
        <v>561</v>
      </c>
      <c r="E470" s="53" t="str" cm="1">
        <f t="array" ref="E470">INDEX(Table15[],GateFacts[[#This Row],[صف المصدر]],14)&amp;""</f>
        <v>O1006</v>
      </c>
      <c r="F470" s="53" t="str" cm="1">
        <f t="array" ref="F470">INDEX(Table15[],GateFacts[[#This Row],[صف المصدر]],15)&amp;""</f>
        <v>توريد وتركيب وحدات معالجة الحمأة ميكانيكيا بالمدينة المنورة</v>
      </c>
      <c r="G470" s="53" t="str" cm="1">
        <f t="array" ref="G470">INDEX(Table15[],GateFacts[[#This Row],[صف المصدر]],17)&amp;""</f>
        <v>المدينة المنورة</v>
      </c>
      <c r="H470" s="58">
        <f>N(INDEX(Table15[],GateFacts[[#This Row],[صف المصدر]],18))</f>
        <v>18565680.5</v>
      </c>
      <c r="I470" s="53" t="str" cm="1">
        <f t="array" ref="I470">_xlfn.LET(_xlpm.x,TRIM(INDEX(Table15[],GateFacts[[#This Row],[صف المصدر]],22)&amp;""),IF(_xlpm.x="","غير محدد",_xlpm.x))</f>
        <v>تحت التنفيذ</v>
      </c>
      <c r="J470" s="53" t="str">
        <f>"بوابة "&amp;GateFacts[[#This Row],[رقم البوابة]]</f>
        <v>بوابة 5</v>
      </c>
      <c r="K470" s="53" t="str" cm="1">
        <f t="array" ref="K470">INDEX(Settings!$E$2:$E$9,GateFacts[[#This Row],[رقم البوابة]])</f>
        <v>الطرح للتنفيذ</v>
      </c>
      <c r="L470" s="53" t="str" cm="1">
        <f t="array" ref="L470">_xlfn.LET(_xlpm.c,INDEX(Table15[],GateFacts[[#This Row],[صف المصدر]],9-GateFacts[[#This Row],[رقم البوابة]]),IF(ISBLANK(_xlpm.c),"",_xlpm.c))</f>
        <v>مكتمل</v>
      </c>
      <c r="M4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70" s="56" t="str" cm="1">
        <f t="array" ref="N470">_xlfn.LET(_xlpm.r,GateFacts[[#This Row],[صف المصدر]],_xlpm.g,GateFacts[[#This Row],[رقم البوابة]],_xlpm.pd,IF(AND(ISNUMBER(_xlpm.r),_xlpm.g&gt;=6,_xlpm.g&lt;=8),INDEX(Table15[],_xlpm.r,19+_xlpm.g),""),IF(ISNUMBER(_xlpm.pd),_xlpm.pd,""))</f>
        <v/>
      </c>
      <c r="O4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70" s="53" t="str">
        <f ca="1">IF(ISNUMBER(GateFacts[[#This Row],[تاريخ البوابة]]),GateFacts[[#This Row],[تاريخ البوابة]]-TODAY(),"")</f>
        <v/>
      </c>
      <c r="Q470" s="53" t="str">
        <f>IF(ISNUMBER(GateFacts[[#This Row],[تاريخ البوابة]]),TEXT(GateFacts[[#This Row],[تاريخ البوابة]],"yyyy-mm"),"بدون تاريخ")</f>
        <v>بدون تاريخ</v>
      </c>
      <c r="R470" s="53">
        <f ca="1">--OR(GateFacts[[#This Row],[الحالة]]="مكتمل",GateFacts[[#This Row],[الحالة]]="لا ينطبق")</f>
        <v>1</v>
      </c>
      <c r="S470" s="53">
        <f ca="1">_xlfn.LET(_xlpm.m,_xlfn.MINIFS(GateFacts[رقم البوابة],GateFacts[رقم المشروع],GateFacts[[#This Row],[رقم المشروع]],GateFacts[منجزة],0),IF(_xlpm.m=0,9,_xlpm.m))</f>
        <v>6</v>
      </c>
      <c r="T470" s="53">
        <f ca="1">--(GateFacts[[#This Row],[رقم البوابة]]=GateFacts[[#This Row],[البوابة الحالية للمشروع]])</f>
        <v>0</v>
      </c>
      <c r="U470" s="53">
        <f ca="1">IF(AND(GateFacts[[#This Row],[الحالة]]="مكتمل",COUNTIFS(GateFacts[رقم المشروع],GateFacts[[#This Row],[رقم المشروع]],GateFacts[رقم البوابة],"&lt;"&amp;GateFacts[[#This Row],[رقم البوابة]],GateFacts[منجزة],0)&gt;0),1,0)</f>
        <v>0</v>
      </c>
      <c r="V470" s="53" t="e">
        <f>SUBTOTAL(103,GateFacts[[#This Row],[م]])*OR(SelRegion="الكل",GateFacts[[#This Row],[المنطقة]]=SelRegion)</f>
        <v>#REF!</v>
      </c>
      <c r="W470" s="74" t="str" cm="1">
        <f t="array" ref="W470">IF(ISNUMBER(GateFacts[[#This Row],[صف المصدر]]),INDEX(Table15[],GateFacts[[#This Row],[صف المصدر]],16),"")</f>
        <v>الشمالي الغربي</v>
      </c>
    </row>
    <row r="471" spans="1:23" x14ac:dyDescent="0.4">
      <c r="A471" s="53" cm="1">
        <f t="array" ref="A471">ROW()-ROW(GateFacts[#Headers])</f>
        <v>470</v>
      </c>
      <c r="B471" s="53">
        <f>INT((GateFacts[[#This Row],[م]]-1)/8)+1</f>
        <v>59</v>
      </c>
      <c r="C471" s="53">
        <f>MOD(GateFacts[[#This Row],[م]]-1,8)+1</f>
        <v>6</v>
      </c>
      <c r="D471" s="53" cm="1">
        <f t="array" ref="D471">IFERROR(INDEX(_xlfn.ANCHORARRAY(Settings!$H$2),GateFacts[[#This Row],[رقم المشروع]]),"")</f>
        <v>561</v>
      </c>
      <c r="E471" s="53" t="str" cm="1">
        <f t="array" ref="E471">INDEX(Table15[],GateFacts[[#This Row],[صف المصدر]],14)&amp;""</f>
        <v>O1006</v>
      </c>
      <c r="F471" s="53" t="str" cm="1">
        <f t="array" ref="F471">INDEX(Table15[],GateFacts[[#This Row],[صف المصدر]],15)&amp;""</f>
        <v>توريد وتركيب وحدات معالجة الحمأة ميكانيكيا بالمدينة المنورة</v>
      </c>
      <c r="G471" s="53" t="str" cm="1">
        <f t="array" ref="G471">INDEX(Table15[],GateFacts[[#This Row],[صف المصدر]],17)&amp;""</f>
        <v>المدينة المنورة</v>
      </c>
      <c r="H471" s="58">
        <f>N(INDEX(Table15[],GateFacts[[#This Row],[صف المصدر]],18))</f>
        <v>18565680.5</v>
      </c>
      <c r="I471" s="53" t="str" cm="1">
        <f t="array" ref="I471">_xlfn.LET(_xlpm.x,TRIM(INDEX(Table15[],GateFacts[[#This Row],[صف المصدر]],22)&amp;""),IF(_xlpm.x="","غير محدد",_xlpm.x))</f>
        <v>تحت التنفيذ</v>
      </c>
      <c r="J471" s="53" t="str">
        <f>"بوابة "&amp;GateFacts[[#This Row],[رقم البوابة]]</f>
        <v>بوابة 6</v>
      </c>
      <c r="K471" s="53" t="str" cm="1">
        <f t="array" ref="K471">INDEX(Settings!$E$2:$E$9,GateFacts[[#This Row],[رقم البوابة]])</f>
        <v>التنفيذ</v>
      </c>
      <c r="L471" s="53" t="str" cm="1">
        <f t="array" ref="L471">_xlfn.LET(_xlpm.c,INDEX(Table15[],GateFacts[[#This Row],[صف المصدر]],9-GateFacts[[#This Row],[رقم البوابة]]),IF(ISBLANK(_xlpm.c),"",_xlpm.c))</f>
        <v>جاري</v>
      </c>
      <c r="M47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71" s="56" cm="1">
        <f t="array" ref="N471">_xlfn.LET(_xlpm.r,GateFacts[[#This Row],[صف المصدر]],_xlpm.g,GateFacts[[#This Row],[رقم البوابة]],_xlpm.pd,IF(AND(ISNUMBER(_xlpm.r),_xlpm.g&gt;=6,_xlpm.g&lt;=8),INDEX(Table15[],_xlpm.r,19+_xlpm.g),""),IF(ISNUMBER(_xlpm.pd),_xlpm.pd,""))</f>
        <v>46269</v>
      </c>
      <c r="O4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471" s="53">
        <f ca="1">IF(ISNUMBER(GateFacts[[#This Row],[تاريخ البوابة]]),GateFacts[[#This Row],[تاريخ البوابة]]-TODAY(),"")</f>
        <v>-40</v>
      </c>
      <c r="Q471" s="53" t="str">
        <f>IF(ISNUMBER(GateFacts[[#This Row],[تاريخ البوابة]]),TEXT(GateFacts[[#This Row],[تاريخ البوابة]],"yyyy-mm"),"بدون تاريخ")</f>
        <v>2026-09</v>
      </c>
      <c r="R471" s="53">
        <f ca="1">--OR(GateFacts[[#This Row],[الحالة]]="مكتمل",GateFacts[[#This Row],[الحالة]]="لا ينطبق")</f>
        <v>0</v>
      </c>
      <c r="S471" s="53">
        <f ca="1">_xlfn.LET(_xlpm.m,_xlfn.MINIFS(GateFacts[رقم البوابة],GateFacts[رقم المشروع],GateFacts[[#This Row],[رقم المشروع]],GateFacts[منجزة],0),IF(_xlpm.m=0,9,_xlpm.m))</f>
        <v>6</v>
      </c>
      <c r="T471" s="53">
        <f ca="1">--(GateFacts[[#This Row],[رقم البوابة]]=GateFacts[[#This Row],[البوابة الحالية للمشروع]])</f>
        <v>1</v>
      </c>
      <c r="U471" s="53">
        <f ca="1">IF(AND(GateFacts[[#This Row],[الحالة]]="مكتمل",COUNTIFS(GateFacts[رقم المشروع],GateFacts[[#This Row],[رقم المشروع]],GateFacts[رقم البوابة],"&lt;"&amp;GateFacts[[#This Row],[رقم البوابة]],GateFacts[منجزة],0)&gt;0),1,0)</f>
        <v>0</v>
      </c>
      <c r="V471" s="53" t="e">
        <f>SUBTOTAL(103,GateFacts[[#This Row],[م]])*OR(SelRegion="الكل",GateFacts[[#This Row],[المنطقة]]=SelRegion)</f>
        <v>#REF!</v>
      </c>
      <c r="W471" s="74" t="str" cm="1">
        <f t="array" ref="W471">IF(ISNUMBER(GateFacts[[#This Row],[صف المصدر]]),INDEX(Table15[],GateFacts[[#This Row],[صف المصدر]],16),"")</f>
        <v>الشمالي الغربي</v>
      </c>
    </row>
    <row r="472" spans="1:23" x14ac:dyDescent="0.4">
      <c r="A472" s="53" cm="1">
        <f t="array" ref="A472">ROW()-ROW(GateFacts[#Headers])</f>
        <v>471</v>
      </c>
      <c r="B472" s="53">
        <f>INT((GateFacts[[#This Row],[م]]-1)/8)+1</f>
        <v>59</v>
      </c>
      <c r="C472" s="53">
        <f>MOD(GateFacts[[#This Row],[م]]-1,8)+1</f>
        <v>7</v>
      </c>
      <c r="D472" s="53" cm="1">
        <f t="array" ref="D472">IFERROR(INDEX(_xlfn.ANCHORARRAY(Settings!$H$2),GateFacts[[#This Row],[رقم المشروع]]),"")</f>
        <v>561</v>
      </c>
      <c r="E472" s="53" t="str" cm="1">
        <f t="array" ref="E472">INDEX(Table15[],GateFacts[[#This Row],[صف المصدر]],14)&amp;""</f>
        <v>O1006</v>
      </c>
      <c r="F472" s="53" t="str" cm="1">
        <f t="array" ref="F472">INDEX(Table15[],GateFacts[[#This Row],[صف المصدر]],15)&amp;""</f>
        <v>توريد وتركيب وحدات معالجة الحمأة ميكانيكيا بالمدينة المنورة</v>
      </c>
      <c r="G472" s="53" t="str" cm="1">
        <f t="array" ref="G472">INDEX(Table15[],GateFacts[[#This Row],[صف المصدر]],17)&amp;""</f>
        <v>المدينة المنورة</v>
      </c>
      <c r="H472" s="58">
        <f>N(INDEX(Table15[],GateFacts[[#This Row],[صف المصدر]],18))</f>
        <v>18565680.5</v>
      </c>
      <c r="I472" s="53" t="str" cm="1">
        <f t="array" ref="I472">_xlfn.LET(_xlpm.x,TRIM(INDEX(Table15[],GateFacts[[#This Row],[صف المصدر]],22)&amp;""),IF(_xlpm.x="","غير محدد",_xlpm.x))</f>
        <v>تحت التنفيذ</v>
      </c>
      <c r="J472" s="53" t="str">
        <f>"بوابة "&amp;GateFacts[[#This Row],[رقم البوابة]]</f>
        <v>بوابة 7</v>
      </c>
      <c r="K472" s="53" t="str" cm="1">
        <f t="array" ref="K472">INDEX(Settings!$E$2:$E$9,GateFacts[[#This Row],[رقم البوابة]])</f>
        <v>الاختبارات التشغيلية</v>
      </c>
      <c r="L472" s="53" t="str" cm="1">
        <f t="array" ref="L472">_xlfn.LET(_xlpm.c,INDEX(Table15[],GateFacts[[#This Row],[صف المصدر]],9-GateFacts[[#This Row],[رقم البوابة]]),IF(ISBLANK(_xlpm.c),"",_xlpm.c))</f>
        <v/>
      </c>
      <c r="M4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72" s="56" cm="1">
        <f t="array" ref="N472">_xlfn.LET(_xlpm.r,GateFacts[[#This Row],[صف المصدر]],_xlpm.g,GateFacts[[#This Row],[رقم البوابة]],_xlpm.pd,IF(AND(ISNUMBER(_xlpm.r),_xlpm.g&gt;=6,_xlpm.g&lt;=8),INDEX(Table15[],_xlpm.r,19+_xlpm.g),""),IF(ISNUMBER(_xlpm.pd),_xlpm.pd,""))</f>
        <v>46207</v>
      </c>
      <c r="O4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472" s="53">
        <f ca="1">IF(ISNUMBER(GateFacts[[#This Row],[تاريخ البوابة]]),GateFacts[[#This Row],[تاريخ البوابة]]-TODAY(),"")</f>
        <v>-102</v>
      </c>
      <c r="Q472" s="53" t="str">
        <f>IF(ISNUMBER(GateFacts[[#This Row],[تاريخ البوابة]]),TEXT(GateFacts[[#This Row],[تاريخ البوابة]],"yyyy-mm"),"بدون تاريخ")</f>
        <v>2026-07</v>
      </c>
      <c r="R472" s="53">
        <f ca="1">--OR(GateFacts[[#This Row],[الحالة]]="مكتمل",GateFacts[[#This Row],[الحالة]]="لا ينطبق")</f>
        <v>0</v>
      </c>
      <c r="S472" s="53">
        <f ca="1">_xlfn.LET(_xlpm.m,_xlfn.MINIFS(GateFacts[رقم البوابة],GateFacts[رقم المشروع],GateFacts[[#This Row],[رقم المشروع]],GateFacts[منجزة],0),IF(_xlpm.m=0,9,_xlpm.m))</f>
        <v>6</v>
      </c>
      <c r="T472" s="53">
        <f ca="1">--(GateFacts[[#This Row],[رقم البوابة]]=GateFacts[[#This Row],[البوابة الحالية للمشروع]])</f>
        <v>0</v>
      </c>
      <c r="U472" s="53">
        <f ca="1">IF(AND(GateFacts[[#This Row],[الحالة]]="مكتمل",COUNTIFS(GateFacts[رقم المشروع],GateFacts[[#This Row],[رقم المشروع]],GateFacts[رقم البوابة],"&lt;"&amp;GateFacts[[#This Row],[رقم البوابة]],GateFacts[منجزة],0)&gt;0),1,0)</f>
        <v>0</v>
      </c>
      <c r="V472" s="53" t="e">
        <f>SUBTOTAL(103,GateFacts[[#This Row],[م]])*OR(SelRegion="الكل",GateFacts[[#This Row],[المنطقة]]=SelRegion)</f>
        <v>#REF!</v>
      </c>
      <c r="W472" s="74" t="str" cm="1">
        <f t="array" ref="W472">IF(ISNUMBER(GateFacts[[#This Row],[صف المصدر]]),INDEX(Table15[],GateFacts[[#This Row],[صف المصدر]],16),"")</f>
        <v>الشمالي الغربي</v>
      </c>
    </row>
    <row r="473" spans="1:23" x14ac:dyDescent="0.4">
      <c r="A473" s="53" cm="1">
        <f t="array" ref="A473">ROW()-ROW(GateFacts[#Headers])</f>
        <v>472</v>
      </c>
      <c r="B473" s="53">
        <f>INT((GateFacts[[#This Row],[م]]-1)/8)+1</f>
        <v>59</v>
      </c>
      <c r="C473" s="53">
        <f>MOD(GateFacts[[#This Row],[م]]-1,8)+1</f>
        <v>8</v>
      </c>
      <c r="D473" s="53" cm="1">
        <f t="array" ref="D473">IFERROR(INDEX(_xlfn.ANCHORARRAY(Settings!$H$2),GateFacts[[#This Row],[رقم المشروع]]),"")</f>
        <v>561</v>
      </c>
      <c r="E473" s="53" t="str" cm="1">
        <f t="array" ref="E473">INDEX(Table15[],GateFacts[[#This Row],[صف المصدر]],14)&amp;""</f>
        <v>O1006</v>
      </c>
      <c r="F473" s="53" t="str" cm="1">
        <f t="array" ref="F473">INDEX(Table15[],GateFacts[[#This Row],[صف المصدر]],15)&amp;""</f>
        <v>توريد وتركيب وحدات معالجة الحمأة ميكانيكيا بالمدينة المنورة</v>
      </c>
      <c r="G473" s="53" t="str" cm="1">
        <f t="array" ref="G473">INDEX(Table15[],GateFacts[[#This Row],[صف المصدر]],17)&amp;""</f>
        <v>المدينة المنورة</v>
      </c>
      <c r="H473" s="58">
        <f>N(INDEX(Table15[],GateFacts[[#This Row],[صف المصدر]],18))</f>
        <v>18565680.5</v>
      </c>
      <c r="I473" s="53" t="str" cm="1">
        <f t="array" ref="I473">_xlfn.LET(_xlpm.x,TRIM(INDEX(Table15[],GateFacts[[#This Row],[صف المصدر]],22)&amp;""),IF(_xlpm.x="","غير محدد",_xlpm.x))</f>
        <v>تحت التنفيذ</v>
      </c>
      <c r="J473" s="53" t="str">
        <f>"بوابة "&amp;GateFacts[[#This Row],[رقم البوابة]]</f>
        <v>بوابة 8</v>
      </c>
      <c r="K473" s="53" t="str" cm="1">
        <f t="array" ref="K473">INDEX(Settings!$E$2:$E$9,GateFacts[[#This Row],[رقم البوابة]])</f>
        <v>التسليم و الاغلاق</v>
      </c>
      <c r="L473" s="53" t="str" cm="1">
        <f t="array" ref="L473">_xlfn.LET(_xlpm.c,INDEX(Table15[],GateFacts[[#This Row],[صف المصدر]],9-GateFacts[[#This Row],[رقم البوابة]]),IF(ISBLANK(_xlpm.c),"",_xlpm.c))</f>
        <v/>
      </c>
      <c r="M4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73" s="56" cm="1">
        <f t="array" ref="N473">_xlfn.LET(_xlpm.r,GateFacts[[#This Row],[صف المصدر]],_xlpm.g,GateFacts[[#This Row],[رقم البوابة]],_xlpm.pd,IF(AND(ISNUMBER(_xlpm.r),_xlpm.g&gt;=6,_xlpm.g&lt;=8),INDEX(Table15[],_xlpm.r,19+_xlpm.g),""),IF(ISNUMBER(_xlpm.pd),_xlpm.pd,""))</f>
        <v>47000</v>
      </c>
      <c r="O4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73" s="53">
        <f ca="1">IF(ISNUMBER(GateFacts[[#This Row],[تاريخ البوابة]]),GateFacts[[#This Row],[تاريخ البوابة]]-TODAY(),"")</f>
        <v>691</v>
      </c>
      <c r="Q473" s="53" t="str">
        <f>IF(ISNUMBER(GateFacts[[#This Row],[تاريخ البوابة]]),TEXT(GateFacts[[#This Row],[تاريخ البوابة]],"yyyy-mm"),"بدون تاريخ")</f>
        <v>2028-09</v>
      </c>
      <c r="R473" s="53">
        <f ca="1">--OR(GateFacts[[#This Row],[الحالة]]="مكتمل",GateFacts[[#This Row],[الحالة]]="لا ينطبق")</f>
        <v>0</v>
      </c>
      <c r="S473" s="53">
        <f ca="1">_xlfn.LET(_xlpm.m,_xlfn.MINIFS(GateFacts[رقم البوابة],GateFacts[رقم المشروع],GateFacts[[#This Row],[رقم المشروع]],GateFacts[منجزة],0),IF(_xlpm.m=0,9,_xlpm.m))</f>
        <v>6</v>
      </c>
      <c r="T473" s="53">
        <f ca="1">--(GateFacts[[#This Row],[رقم البوابة]]=GateFacts[[#This Row],[البوابة الحالية للمشروع]])</f>
        <v>0</v>
      </c>
      <c r="U473" s="53">
        <f ca="1">IF(AND(GateFacts[[#This Row],[الحالة]]="مكتمل",COUNTIFS(GateFacts[رقم المشروع],GateFacts[[#This Row],[رقم المشروع]],GateFacts[رقم البوابة],"&lt;"&amp;GateFacts[[#This Row],[رقم البوابة]],GateFacts[منجزة],0)&gt;0),1,0)</f>
        <v>0</v>
      </c>
      <c r="V473" s="53" t="e">
        <f>SUBTOTAL(103,GateFacts[[#This Row],[م]])*OR(SelRegion="الكل",GateFacts[[#This Row],[المنطقة]]=SelRegion)</f>
        <v>#REF!</v>
      </c>
      <c r="W473" s="74" t="str" cm="1">
        <f t="array" ref="W473">IF(ISNUMBER(GateFacts[[#This Row],[صف المصدر]]),INDEX(Table15[],GateFacts[[#This Row],[صف المصدر]],16),"")</f>
        <v>الشمالي الغربي</v>
      </c>
    </row>
    <row r="474" spans="1:23" x14ac:dyDescent="0.4">
      <c r="A474" s="53" cm="1">
        <f t="array" ref="A474">ROW()-ROW(GateFacts[#Headers])</f>
        <v>473</v>
      </c>
      <c r="B474" s="53">
        <f>INT((GateFacts[[#This Row],[م]]-1)/8)+1</f>
        <v>60</v>
      </c>
      <c r="C474" s="53">
        <f>MOD(GateFacts[[#This Row],[م]]-1,8)+1</f>
        <v>1</v>
      </c>
      <c r="D474" s="53" cm="1">
        <f t="array" ref="D474">IFERROR(INDEX(_xlfn.ANCHORARRAY(Settings!$H$2),GateFacts[[#This Row],[رقم المشروع]]),"")</f>
        <v>564</v>
      </c>
      <c r="E474" s="53" t="str" cm="1">
        <f t="array" ref="E474">INDEX(Table15[],GateFacts[[#This Row],[صف المصدر]],14)&amp;""</f>
        <v>O270</v>
      </c>
      <c r="F474" s="53" t="str" cm="1">
        <f t="array" ref="F474">INDEX(Table15[],GateFacts[[#This Row],[صف المصدر]],15)&amp;""</f>
        <v>استكمال مشروع شبكات الصرف الصحي والتوصيلات المنزلية بينبع</v>
      </c>
      <c r="G474" s="53" t="str" cm="1">
        <f t="array" ref="G474">INDEX(Table15[],GateFacts[[#This Row],[صف المصدر]],17)&amp;""</f>
        <v>المدينة المنورة</v>
      </c>
      <c r="H474" s="58">
        <f>N(INDEX(Table15[],GateFacts[[#This Row],[صف المصدر]],18))</f>
        <v>25748422.260000002</v>
      </c>
      <c r="I474" s="53" t="str" cm="1">
        <f t="array" ref="I474">_xlfn.LET(_xlpm.x,TRIM(INDEX(Table15[],GateFacts[[#This Row],[صف المصدر]],22)&amp;""),IF(_xlpm.x="","غير محدد",_xlpm.x))</f>
        <v>تحت التنفيذ</v>
      </c>
      <c r="J474" s="53" t="str">
        <f>"بوابة "&amp;GateFacts[[#This Row],[رقم البوابة]]</f>
        <v>بوابة 1</v>
      </c>
      <c r="K474" s="53" t="str" cm="1">
        <f t="array" ref="K474">INDEX(Settings!$E$2:$E$9,GateFacts[[#This Row],[رقم البوابة]])</f>
        <v>تخطيط استراتيجي</v>
      </c>
      <c r="L474" s="53" t="str" cm="1">
        <f t="array" ref="L474">_xlfn.LET(_xlpm.c,INDEX(Table15[],GateFacts[[#This Row],[صف المصدر]],9-GateFacts[[#This Row],[رقم البوابة]]),IF(ISBLANK(_xlpm.c),"",_xlpm.c))</f>
        <v>لا ينطبق</v>
      </c>
      <c r="M47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74" s="56" t="str" cm="1">
        <f t="array" ref="N474">_xlfn.LET(_xlpm.r,GateFacts[[#This Row],[صف المصدر]],_xlpm.g,GateFacts[[#This Row],[رقم البوابة]],_xlpm.pd,IF(AND(ISNUMBER(_xlpm.r),_xlpm.g&gt;=6,_xlpm.g&lt;=8),INDEX(Table15[],_xlpm.r,19+_xlpm.g),""),IF(ISNUMBER(_xlpm.pd),_xlpm.pd,""))</f>
        <v/>
      </c>
      <c r="O4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74" s="53" t="str">
        <f ca="1">IF(ISNUMBER(GateFacts[[#This Row],[تاريخ البوابة]]),GateFacts[[#This Row],[تاريخ البوابة]]-TODAY(),"")</f>
        <v/>
      </c>
      <c r="Q474" s="53" t="str">
        <f>IF(ISNUMBER(GateFacts[[#This Row],[تاريخ البوابة]]),TEXT(GateFacts[[#This Row],[تاريخ البوابة]],"yyyy-mm"),"بدون تاريخ")</f>
        <v>بدون تاريخ</v>
      </c>
      <c r="R474" s="53">
        <f ca="1">--OR(GateFacts[[#This Row],[الحالة]]="مكتمل",GateFacts[[#This Row],[الحالة]]="لا ينطبق")</f>
        <v>1</v>
      </c>
      <c r="S474" s="53">
        <f ca="1">_xlfn.LET(_xlpm.m,_xlfn.MINIFS(GateFacts[رقم البوابة],GateFacts[رقم المشروع],GateFacts[[#This Row],[رقم المشروع]],GateFacts[منجزة],0),IF(_xlpm.m=0,9,_xlpm.m))</f>
        <v>6</v>
      </c>
      <c r="T474" s="53">
        <f ca="1">--(GateFacts[[#This Row],[رقم البوابة]]=GateFacts[[#This Row],[البوابة الحالية للمشروع]])</f>
        <v>0</v>
      </c>
      <c r="U474" s="53">
        <f ca="1">IF(AND(GateFacts[[#This Row],[الحالة]]="مكتمل",COUNTIFS(GateFacts[رقم المشروع],GateFacts[[#This Row],[رقم المشروع]],GateFacts[رقم البوابة],"&lt;"&amp;GateFacts[[#This Row],[رقم البوابة]],GateFacts[منجزة],0)&gt;0),1,0)</f>
        <v>0</v>
      </c>
      <c r="V474" s="53" t="e">
        <f>SUBTOTAL(103,GateFacts[[#This Row],[م]])*OR(SelRegion="الكل",GateFacts[[#This Row],[المنطقة]]=SelRegion)</f>
        <v>#REF!</v>
      </c>
      <c r="W474" s="74" t="str" cm="1">
        <f t="array" ref="W474">IF(ISNUMBER(GateFacts[[#This Row],[صف المصدر]]),INDEX(Table15[],GateFacts[[#This Row],[صف المصدر]],16),"")</f>
        <v>الشمالي الغربي</v>
      </c>
    </row>
    <row r="475" spans="1:23" x14ac:dyDescent="0.4">
      <c r="A475" s="53" cm="1">
        <f t="array" ref="A475">ROW()-ROW(GateFacts[#Headers])</f>
        <v>474</v>
      </c>
      <c r="B475" s="53">
        <f>INT((GateFacts[[#This Row],[م]]-1)/8)+1</f>
        <v>60</v>
      </c>
      <c r="C475" s="53">
        <f>MOD(GateFacts[[#This Row],[م]]-1,8)+1</f>
        <v>2</v>
      </c>
      <c r="D475" s="53" cm="1">
        <f t="array" ref="D475">IFERROR(INDEX(_xlfn.ANCHORARRAY(Settings!$H$2),GateFacts[[#This Row],[رقم المشروع]]),"")</f>
        <v>564</v>
      </c>
      <c r="E475" s="53" t="str" cm="1">
        <f t="array" ref="E475">INDEX(Table15[],GateFacts[[#This Row],[صف المصدر]],14)&amp;""</f>
        <v>O270</v>
      </c>
      <c r="F475" s="53" t="str" cm="1">
        <f t="array" ref="F475">INDEX(Table15[],GateFacts[[#This Row],[صف المصدر]],15)&amp;""</f>
        <v>استكمال مشروع شبكات الصرف الصحي والتوصيلات المنزلية بينبع</v>
      </c>
      <c r="G475" s="53" t="str" cm="1">
        <f t="array" ref="G475">INDEX(Table15[],GateFacts[[#This Row],[صف المصدر]],17)&amp;""</f>
        <v>المدينة المنورة</v>
      </c>
      <c r="H475" s="58">
        <f>N(INDEX(Table15[],GateFacts[[#This Row],[صف المصدر]],18))</f>
        <v>25748422.260000002</v>
      </c>
      <c r="I475" s="53" t="str" cm="1">
        <f t="array" ref="I475">_xlfn.LET(_xlpm.x,TRIM(INDEX(Table15[],GateFacts[[#This Row],[صف المصدر]],22)&amp;""),IF(_xlpm.x="","غير محدد",_xlpm.x))</f>
        <v>تحت التنفيذ</v>
      </c>
      <c r="J475" s="53" t="str">
        <f>"بوابة "&amp;GateFacts[[#This Row],[رقم البوابة]]</f>
        <v>بوابة 2</v>
      </c>
      <c r="K475" s="53" t="str" cm="1">
        <f t="array" ref="K475">INDEX(Settings!$E$2:$E$9,GateFacts[[#This Row],[رقم البوابة]])</f>
        <v>التخطيط الاولي</v>
      </c>
      <c r="L475" s="53" t="str" cm="1">
        <f t="array" ref="L475">_xlfn.LET(_xlpm.c,INDEX(Table15[],GateFacts[[#This Row],[صف المصدر]],9-GateFacts[[#This Row],[رقم البوابة]]),IF(ISBLANK(_xlpm.c),"",_xlpm.c))</f>
        <v>لا ينطبق</v>
      </c>
      <c r="M47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75" s="56" t="str" cm="1">
        <f t="array" ref="N475">_xlfn.LET(_xlpm.r,GateFacts[[#This Row],[صف المصدر]],_xlpm.g,GateFacts[[#This Row],[رقم البوابة]],_xlpm.pd,IF(AND(ISNUMBER(_xlpm.r),_xlpm.g&gt;=6,_xlpm.g&lt;=8),INDEX(Table15[],_xlpm.r,19+_xlpm.g),""),IF(ISNUMBER(_xlpm.pd),_xlpm.pd,""))</f>
        <v/>
      </c>
      <c r="O4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75" s="53" t="str">
        <f ca="1">IF(ISNUMBER(GateFacts[[#This Row],[تاريخ البوابة]]),GateFacts[[#This Row],[تاريخ البوابة]]-TODAY(),"")</f>
        <v/>
      </c>
      <c r="Q475" s="53" t="str">
        <f>IF(ISNUMBER(GateFacts[[#This Row],[تاريخ البوابة]]),TEXT(GateFacts[[#This Row],[تاريخ البوابة]],"yyyy-mm"),"بدون تاريخ")</f>
        <v>بدون تاريخ</v>
      </c>
      <c r="R475" s="53">
        <f ca="1">--OR(GateFacts[[#This Row],[الحالة]]="مكتمل",GateFacts[[#This Row],[الحالة]]="لا ينطبق")</f>
        <v>1</v>
      </c>
      <c r="S475" s="53">
        <f ca="1">_xlfn.LET(_xlpm.m,_xlfn.MINIFS(GateFacts[رقم البوابة],GateFacts[رقم المشروع],GateFacts[[#This Row],[رقم المشروع]],GateFacts[منجزة],0),IF(_xlpm.m=0,9,_xlpm.m))</f>
        <v>6</v>
      </c>
      <c r="T475" s="53">
        <f ca="1">--(GateFacts[[#This Row],[رقم البوابة]]=GateFacts[[#This Row],[البوابة الحالية للمشروع]])</f>
        <v>0</v>
      </c>
      <c r="U475" s="53">
        <f ca="1">IF(AND(GateFacts[[#This Row],[الحالة]]="مكتمل",COUNTIFS(GateFacts[رقم المشروع],GateFacts[[#This Row],[رقم المشروع]],GateFacts[رقم البوابة],"&lt;"&amp;GateFacts[[#This Row],[رقم البوابة]],GateFacts[منجزة],0)&gt;0),1,0)</f>
        <v>0</v>
      </c>
      <c r="V475" s="53" t="e">
        <f>SUBTOTAL(103,GateFacts[[#This Row],[م]])*OR(SelRegion="الكل",GateFacts[[#This Row],[المنطقة]]=SelRegion)</f>
        <v>#REF!</v>
      </c>
      <c r="W475" s="74" t="str" cm="1">
        <f t="array" ref="W475">IF(ISNUMBER(GateFacts[[#This Row],[صف المصدر]]),INDEX(Table15[],GateFacts[[#This Row],[صف المصدر]],16),"")</f>
        <v>الشمالي الغربي</v>
      </c>
    </row>
    <row r="476" spans="1:23" x14ac:dyDescent="0.4">
      <c r="A476" s="53" cm="1">
        <f t="array" ref="A476">ROW()-ROW(GateFacts[#Headers])</f>
        <v>475</v>
      </c>
      <c r="B476" s="53">
        <f>INT((GateFacts[[#This Row],[م]]-1)/8)+1</f>
        <v>60</v>
      </c>
      <c r="C476" s="53">
        <f>MOD(GateFacts[[#This Row],[م]]-1,8)+1</f>
        <v>3</v>
      </c>
      <c r="D476" s="53" cm="1">
        <f t="array" ref="D476">IFERROR(INDEX(_xlfn.ANCHORARRAY(Settings!$H$2),GateFacts[[#This Row],[رقم المشروع]]),"")</f>
        <v>564</v>
      </c>
      <c r="E476" s="53" t="str" cm="1">
        <f t="array" ref="E476">INDEX(Table15[],GateFacts[[#This Row],[صف المصدر]],14)&amp;""</f>
        <v>O270</v>
      </c>
      <c r="F476" s="53" t="str" cm="1">
        <f t="array" ref="F476">INDEX(Table15[],GateFacts[[#This Row],[صف المصدر]],15)&amp;""</f>
        <v>استكمال مشروع شبكات الصرف الصحي والتوصيلات المنزلية بينبع</v>
      </c>
      <c r="G476" s="53" t="str" cm="1">
        <f t="array" ref="G476">INDEX(Table15[],GateFacts[[#This Row],[صف المصدر]],17)&amp;""</f>
        <v>المدينة المنورة</v>
      </c>
      <c r="H476" s="58">
        <f>N(INDEX(Table15[],GateFacts[[#This Row],[صف المصدر]],18))</f>
        <v>25748422.260000002</v>
      </c>
      <c r="I476" s="53" t="str" cm="1">
        <f t="array" ref="I476">_xlfn.LET(_xlpm.x,TRIM(INDEX(Table15[],GateFacts[[#This Row],[صف المصدر]],22)&amp;""),IF(_xlpm.x="","غير محدد",_xlpm.x))</f>
        <v>تحت التنفيذ</v>
      </c>
      <c r="J476" s="53" t="str">
        <f>"بوابة "&amp;GateFacts[[#This Row],[رقم البوابة]]</f>
        <v>بوابة 3</v>
      </c>
      <c r="K476" s="53" t="str" cm="1">
        <f t="array" ref="K476">INDEX(Settings!$E$2:$E$9,GateFacts[[#This Row],[رقم البوابة]])</f>
        <v>الطرح للتصميم</v>
      </c>
      <c r="L476" s="53" t="str" cm="1">
        <f t="array" ref="L476">_xlfn.LET(_xlpm.c,INDEX(Table15[],GateFacts[[#This Row],[صف المصدر]],9-GateFacts[[#This Row],[رقم البوابة]]),IF(ISBLANK(_xlpm.c),"",_xlpm.c))</f>
        <v>لا ينطبق</v>
      </c>
      <c r="M47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76" s="56" t="str" cm="1">
        <f t="array" ref="N476">_xlfn.LET(_xlpm.r,GateFacts[[#This Row],[صف المصدر]],_xlpm.g,GateFacts[[#This Row],[رقم البوابة]],_xlpm.pd,IF(AND(ISNUMBER(_xlpm.r),_xlpm.g&gt;=6,_xlpm.g&lt;=8),INDEX(Table15[],_xlpm.r,19+_xlpm.g),""),IF(ISNUMBER(_xlpm.pd),_xlpm.pd,""))</f>
        <v/>
      </c>
      <c r="O4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76" s="53" t="str">
        <f ca="1">IF(ISNUMBER(GateFacts[[#This Row],[تاريخ البوابة]]),GateFacts[[#This Row],[تاريخ البوابة]]-TODAY(),"")</f>
        <v/>
      </c>
      <c r="Q476" s="53" t="str">
        <f>IF(ISNUMBER(GateFacts[[#This Row],[تاريخ البوابة]]),TEXT(GateFacts[[#This Row],[تاريخ البوابة]],"yyyy-mm"),"بدون تاريخ")</f>
        <v>بدون تاريخ</v>
      </c>
      <c r="R476" s="53">
        <f ca="1">--OR(GateFacts[[#This Row],[الحالة]]="مكتمل",GateFacts[[#This Row],[الحالة]]="لا ينطبق")</f>
        <v>1</v>
      </c>
      <c r="S476" s="53">
        <f ca="1">_xlfn.LET(_xlpm.m,_xlfn.MINIFS(GateFacts[رقم البوابة],GateFacts[رقم المشروع],GateFacts[[#This Row],[رقم المشروع]],GateFacts[منجزة],0),IF(_xlpm.m=0,9,_xlpm.m))</f>
        <v>6</v>
      </c>
      <c r="T476" s="53">
        <f ca="1">--(GateFacts[[#This Row],[رقم البوابة]]=GateFacts[[#This Row],[البوابة الحالية للمشروع]])</f>
        <v>0</v>
      </c>
      <c r="U476" s="53">
        <f ca="1">IF(AND(GateFacts[[#This Row],[الحالة]]="مكتمل",COUNTIFS(GateFacts[رقم المشروع],GateFacts[[#This Row],[رقم المشروع]],GateFacts[رقم البوابة],"&lt;"&amp;GateFacts[[#This Row],[رقم البوابة]],GateFacts[منجزة],0)&gt;0),1,0)</f>
        <v>0</v>
      </c>
      <c r="V476" s="53" t="e">
        <f>SUBTOTAL(103,GateFacts[[#This Row],[م]])*OR(SelRegion="الكل",GateFacts[[#This Row],[المنطقة]]=SelRegion)</f>
        <v>#REF!</v>
      </c>
      <c r="W476" s="74" t="str" cm="1">
        <f t="array" ref="W476">IF(ISNUMBER(GateFacts[[#This Row],[صف المصدر]]),INDEX(Table15[],GateFacts[[#This Row],[صف المصدر]],16),"")</f>
        <v>الشمالي الغربي</v>
      </c>
    </row>
    <row r="477" spans="1:23" x14ac:dyDescent="0.4">
      <c r="A477" s="53" cm="1">
        <f t="array" ref="A477">ROW()-ROW(GateFacts[#Headers])</f>
        <v>476</v>
      </c>
      <c r="B477" s="53">
        <f>INT((GateFacts[[#This Row],[م]]-1)/8)+1</f>
        <v>60</v>
      </c>
      <c r="C477" s="53">
        <f>MOD(GateFacts[[#This Row],[م]]-1,8)+1</f>
        <v>4</v>
      </c>
      <c r="D477" s="53" cm="1">
        <f t="array" ref="D477">IFERROR(INDEX(_xlfn.ANCHORARRAY(Settings!$H$2),GateFacts[[#This Row],[رقم المشروع]]),"")</f>
        <v>564</v>
      </c>
      <c r="E477" s="53" t="str" cm="1">
        <f t="array" ref="E477">INDEX(Table15[],GateFacts[[#This Row],[صف المصدر]],14)&amp;""</f>
        <v>O270</v>
      </c>
      <c r="F477" s="53" t="str" cm="1">
        <f t="array" ref="F477">INDEX(Table15[],GateFacts[[#This Row],[صف المصدر]],15)&amp;""</f>
        <v>استكمال مشروع شبكات الصرف الصحي والتوصيلات المنزلية بينبع</v>
      </c>
      <c r="G477" s="53" t="str" cm="1">
        <f t="array" ref="G477">INDEX(Table15[],GateFacts[[#This Row],[صف المصدر]],17)&amp;""</f>
        <v>المدينة المنورة</v>
      </c>
      <c r="H477" s="58">
        <f>N(INDEX(Table15[],GateFacts[[#This Row],[صف المصدر]],18))</f>
        <v>25748422.260000002</v>
      </c>
      <c r="I477" s="53" t="str" cm="1">
        <f t="array" ref="I477">_xlfn.LET(_xlpm.x,TRIM(INDEX(Table15[],GateFacts[[#This Row],[صف المصدر]],22)&amp;""),IF(_xlpm.x="","غير محدد",_xlpm.x))</f>
        <v>تحت التنفيذ</v>
      </c>
      <c r="J477" s="53" t="str">
        <f>"بوابة "&amp;GateFacts[[#This Row],[رقم البوابة]]</f>
        <v>بوابة 4</v>
      </c>
      <c r="K477" s="53" t="str" cm="1">
        <f t="array" ref="K477">INDEX(Settings!$E$2:$E$9,GateFacts[[#This Row],[رقم البوابة]])</f>
        <v>التصميم</v>
      </c>
      <c r="L477" s="53" t="str" cm="1">
        <f t="array" ref="L477">_xlfn.LET(_xlpm.c,INDEX(Table15[],GateFacts[[#This Row],[صف المصدر]],9-GateFacts[[#This Row],[رقم البوابة]]),IF(ISBLANK(_xlpm.c),"",_xlpm.c))</f>
        <v>لا ينطبق</v>
      </c>
      <c r="M47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77" s="56" t="str" cm="1">
        <f t="array" ref="N477">_xlfn.LET(_xlpm.r,GateFacts[[#This Row],[صف المصدر]],_xlpm.g,GateFacts[[#This Row],[رقم البوابة]],_xlpm.pd,IF(AND(ISNUMBER(_xlpm.r),_xlpm.g&gt;=6,_xlpm.g&lt;=8),INDEX(Table15[],_xlpm.r,19+_xlpm.g),""),IF(ISNUMBER(_xlpm.pd),_xlpm.pd,""))</f>
        <v/>
      </c>
      <c r="O4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77" s="53" t="str">
        <f ca="1">IF(ISNUMBER(GateFacts[[#This Row],[تاريخ البوابة]]),GateFacts[[#This Row],[تاريخ البوابة]]-TODAY(),"")</f>
        <v/>
      </c>
      <c r="Q477" s="53" t="str">
        <f>IF(ISNUMBER(GateFacts[[#This Row],[تاريخ البوابة]]),TEXT(GateFacts[[#This Row],[تاريخ البوابة]],"yyyy-mm"),"بدون تاريخ")</f>
        <v>بدون تاريخ</v>
      </c>
      <c r="R477" s="53">
        <f ca="1">--OR(GateFacts[[#This Row],[الحالة]]="مكتمل",GateFacts[[#This Row],[الحالة]]="لا ينطبق")</f>
        <v>1</v>
      </c>
      <c r="S477" s="53">
        <f ca="1">_xlfn.LET(_xlpm.m,_xlfn.MINIFS(GateFacts[رقم البوابة],GateFacts[رقم المشروع],GateFacts[[#This Row],[رقم المشروع]],GateFacts[منجزة],0),IF(_xlpm.m=0,9,_xlpm.m))</f>
        <v>6</v>
      </c>
      <c r="T477" s="53">
        <f ca="1">--(GateFacts[[#This Row],[رقم البوابة]]=GateFacts[[#This Row],[البوابة الحالية للمشروع]])</f>
        <v>0</v>
      </c>
      <c r="U477" s="53">
        <f ca="1">IF(AND(GateFacts[[#This Row],[الحالة]]="مكتمل",COUNTIFS(GateFacts[رقم المشروع],GateFacts[[#This Row],[رقم المشروع]],GateFacts[رقم البوابة],"&lt;"&amp;GateFacts[[#This Row],[رقم البوابة]],GateFacts[منجزة],0)&gt;0),1,0)</f>
        <v>0</v>
      </c>
      <c r="V477" s="53" t="e">
        <f>SUBTOTAL(103,GateFacts[[#This Row],[م]])*OR(SelRegion="الكل",GateFacts[[#This Row],[المنطقة]]=SelRegion)</f>
        <v>#REF!</v>
      </c>
      <c r="W477" s="74" t="str" cm="1">
        <f t="array" ref="W477">IF(ISNUMBER(GateFacts[[#This Row],[صف المصدر]]),INDEX(Table15[],GateFacts[[#This Row],[صف المصدر]],16),"")</f>
        <v>الشمالي الغربي</v>
      </c>
    </row>
    <row r="478" spans="1:23" x14ac:dyDescent="0.4">
      <c r="A478" s="53" cm="1">
        <f t="array" ref="A478">ROW()-ROW(GateFacts[#Headers])</f>
        <v>477</v>
      </c>
      <c r="B478" s="53">
        <f>INT((GateFacts[[#This Row],[م]]-1)/8)+1</f>
        <v>60</v>
      </c>
      <c r="C478" s="53">
        <f>MOD(GateFacts[[#This Row],[م]]-1,8)+1</f>
        <v>5</v>
      </c>
      <c r="D478" s="53" cm="1">
        <f t="array" ref="D478">IFERROR(INDEX(_xlfn.ANCHORARRAY(Settings!$H$2),GateFacts[[#This Row],[رقم المشروع]]),"")</f>
        <v>564</v>
      </c>
      <c r="E478" s="53" t="str" cm="1">
        <f t="array" ref="E478">INDEX(Table15[],GateFacts[[#This Row],[صف المصدر]],14)&amp;""</f>
        <v>O270</v>
      </c>
      <c r="F478" s="53" t="str" cm="1">
        <f t="array" ref="F478">INDEX(Table15[],GateFacts[[#This Row],[صف المصدر]],15)&amp;""</f>
        <v>استكمال مشروع شبكات الصرف الصحي والتوصيلات المنزلية بينبع</v>
      </c>
      <c r="G478" s="53" t="str" cm="1">
        <f t="array" ref="G478">INDEX(Table15[],GateFacts[[#This Row],[صف المصدر]],17)&amp;""</f>
        <v>المدينة المنورة</v>
      </c>
      <c r="H478" s="58">
        <f>N(INDEX(Table15[],GateFacts[[#This Row],[صف المصدر]],18))</f>
        <v>25748422.260000002</v>
      </c>
      <c r="I478" s="53" t="str" cm="1">
        <f t="array" ref="I478">_xlfn.LET(_xlpm.x,TRIM(INDEX(Table15[],GateFacts[[#This Row],[صف المصدر]],22)&amp;""),IF(_xlpm.x="","غير محدد",_xlpm.x))</f>
        <v>تحت التنفيذ</v>
      </c>
      <c r="J478" s="53" t="str">
        <f>"بوابة "&amp;GateFacts[[#This Row],[رقم البوابة]]</f>
        <v>بوابة 5</v>
      </c>
      <c r="K478" s="53" t="str" cm="1">
        <f t="array" ref="K478">INDEX(Settings!$E$2:$E$9,GateFacts[[#This Row],[رقم البوابة]])</f>
        <v>الطرح للتنفيذ</v>
      </c>
      <c r="L478" s="53" t="str" cm="1">
        <f t="array" ref="L478">_xlfn.LET(_xlpm.c,INDEX(Table15[],GateFacts[[#This Row],[صف المصدر]],9-GateFacts[[#This Row],[رقم البوابة]]),IF(ISBLANK(_xlpm.c),"",_xlpm.c))</f>
        <v>مكتمل</v>
      </c>
      <c r="M4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78" s="56" t="str" cm="1">
        <f t="array" ref="N478">_xlfn.LET(_xlpm.r,GateFacts[[#This Row],[صف المصدر]],_xlpm.g,GateFacts[[#This Row],[رقم البوابة]],_xlpm.pd,IF(AND(ISNUMBER(_xlpm.r),_xlpm.g&gt;=6,_xlpm.g&lt;=8),INDEX(Table15[],_xlpm.r,19+_xlpm.g),""),IF(ISNUMBER(_xlpm.pd),_xlpm.pd,""))</f>
        <v/>
      </c>
      <c r="O4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78" s="53" t="str">
        <f ca="1">IF(ISNUMBER(GateFacts[[#This Row],[تاريخ البوابة]]),GateFacts[[#This Row],[تاريخ البوابة]]-TODAY(),"")</f>
        <v/>
      </c>
      <c r="Q478" s="53" t="str">
        <f>IF(ISNUMBER(GateFacts[[#This Row],[تاريخ البوابة]]),TEXT(GateFacts[[#This Row],[تاريخ البوابة]],"yyyy-mm"),"بدون تاريخ")</f>
        <v>بدون تاريخ</v>
      </c>
      <c r="R478" s="53">
        <f ca="1">--OR(GateFacts[[#This Row],[الحالة]]="مكتمل",GateFacts[[#This Row],[الحالة]]="لا ينطبق")</f>
        <v>1</v>
      </c>
      <c r="S478" s="53">
        <f ca="1">_xlfn.LET(_xlpm.m,_xlfn.MINIFS(GateFacts[رقم البوابة],GateFacts[رقم المشروع],GateFacts[[#This Row],[رقم المشروع]],GateFacts[منجزة],0),IF(_xlpm.m=0,9,_xlpm.m))</f>
        <v>6</v>
      </c>
      <c r="T478" s="53">
        <f ca="1">--(GateFacts[[#This Row],[رقم البوابة]]=GateFacts[[#This Row],[البوابة الحالية للمشروع]])</f>
        <v>0</v>
      </c>
      <c r="U478" s="53">
        <f ca="1">IF(AND(GateFacts[[#This Row],[الحالة]]="مكتمل",COUNTIFS(GateFacts[رقم المشروع],GateFacts[[#This Row],[رقم المشروع]],GateFacts[رقم البوابة],"&lt;"&amp;GateFacts[[#This Row],[رقم البوابة]],GateFacts[منجزة],0)&gt;0),1,0)</f>
        <v>0</v>
      </c>
      <c r="V478" s="53" t="e">
        <f>SUBTOTAL(103,GateFacts[[#This Row],[م]])*OR(SelRegion="الكل",GateFacts[[#This Row],[المنطقة]]=SelRegion)</f>
        <v>#REF!</v>
      </c>
      <c r="W478" s="74" t="str" cm="1">
        <f t="array" ref="W478">IF(ISNUMBER(GateFacts[[#This Row],[صف المصدر]]),INDEX(Table15[],GateFacts[[#This Row],[صف المصدر]],16),"")</f>
        <v>الشمالي الغربي</v>
      </c>
    </row>
    <row r="479" spans="1:23" x14ac:dyDescent="0.4">
      <c r="A479" s="53" cm="1">
        <f t="array" ref="A479">ROW()-ROW(GateFacts[#Headers])</f>
        <v>478</v>
      </c>
      <c r="B479" s="53">
        <f>INT((GateFacts[[#This Row],[م]]-1)/8)+1</f>
        <v>60</v>
      </c>
      <c r="C479" s="53">
        <f>MOD(GateFacts[[#This Row],[م]]-1,8)+1</f>
        <v>6</v>
      </c>
      <c r="D479" s="53" cm="1">
        <f t="array" ref="D479">IFERROR(INDEX(_xlfn.ANCHORARRAY(Settings!$H$2),GateFacts[[#This Row],[رقم المشروع]]),"")</f>
        <v>564</v>
      </c>
      <c r="E479" s="53" t="str" cm="1">
        <f t="array" ref="E479">INDEX(Table15[],GateFacts[[#This Row],[صف المصدر]],14)&amp;""</f>
        <v>O270</v>
      </c>
      <c r="F479" s="53" t="str" cm="1">
        <f t="array" ref="F479">INDEX(Table15[],GateFacts[[#This Row],[صف المصدر]],15)&amp;""</f>
        <v>استكمال مشروع شبكات الصرف الصحي والتوصيلات المنزلية بينبع</v>
      </c>
      <c r="G479" s="53" t="str" cm="1">
        <f t="array" ref="G479">INDEX(Table15[],GateFacts[[#This Row],[صف المصدر]],17)&amp;""</f>
        <v>المدينة المنورة</v>
      </c>
      <c r="H479" s="58">
        <f>N(INDEX(Table15[],GateFacts[[#This Row],[صف المصدر]],18))</f>
        <v>25748422.260000002</v>
      </c>
      <c r="I479" s="53" t="str" cm="1">
        <f t="array" ref="I479">_xlfn.LET(_xlpm.x,TRIM(INDEX(Table15[],GateFacts[[#This Row],[صف المصدر]],22)&amp;""),IF(_xlpm.x="","غير محدد",_xlpm.x))</f>
        <v>تحت التنفيذ</v>
      </c>
      <c r="J479" s="53" t="str">
        <f>"بوابة "&amp;GateFacts[[#This Row],[رقم البوابة]]</f>
        <v>بوابة 6</v>
      </c>
      <c r="K479" s="53" t="str" cm="1">
        <f t="array" ref="K479">INDEX(Settings!$E$2:$E$9,GateFacts[[#This Row],[رقم البوابة]])</f>
        <v>التنفيذ</v>
      </c>
      <c r="L479" s="53" t="str" cm="1">
        <f t="array" ref="L479">_xlfn.LET(_xlpm.c,INDEX(Table15[],GateFacts[[#This Row],[صف المصدر]],9-GateFacts[[#This Row],[رقم البوابة]]),IF(ISBLANK(_xlpm.c),"",_xlpm.c))</f>
        <v>جاري</v>
      </c>
      <c r="M47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79" s="56" cm="1">
        <f t="array" ref="N479">_xlfn.LET(_xlpm.r,GateFacts[[#This Row],[صف المصدر]],_xlpm.g,GateFacts[[#This Row],[رقم البوابة]],_xlpm.pd,IF(AND(ISNUMBER(_xlpm.r),_xlpm.g&gt;=6,_xlpm.g&lt;=8),INDEX(Table15[],_xlpm.r,19+_xlpm.g),""),IF(ISNUMBER(_xlpm.pd),_xlpm.pd,""))</f>
        <v>46322</v>
      </c>
      <c r="O4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خلال أسبوعين</v>
      </c>
      <c r="P479" s="53">
        <f ca="1">IF(ISNUMBER(GateFacts[[#This Row],[تاريخ البوابة]]),GateFacts[[#This Row],[تاريخ البوابة]]-TODAY(),"")</f>
        <v>13</v>
      </c>
      <c r="Q479" s="53" t="str">
        <f>IF(ISNUMBER(GateFacts[[#This Row],[تاريخ البوابة]]),TEXT(GateFacts[[#This Row],[تاريخ البوابة]],"yyyy-mm"),"بدون تاريخ")</f>
        <v>2026-10</v>
      </c>
      <c r="R479" s="53">
        <f ca="1">--OR(GateFacts[[#This Row],[الحالة]]="مكتمل",GateFacts[[#This Row],[الحالة]]="لا ينطبق")</f>
        <v>0</v>
      </c>
      <c r="S479" s="53">
        <f ca="1">_xlfn.LET(_xlpm.m,_xlfn.MINIFS(GateFacts[رقم البوابة],GateFacts[رقم المشروع],GateFacts[[#This Row],[رقم المشروع]],GateFacts[منجزة],0),IF(_xlpm.m=0,9,_xlpm.m))</f>
        <v>6</v>
      </c>
      <c r="T479" s="53">
        <f ca="1">--(GateFacts[[#This Row],[رقم البوابة]]=GateFacts[[#This Row],[البوابة الحالية للمشروع]])</f>
        <v>1</v>
      </c>
      <c r="U479" s="53">
        <f ca="1">IF(AND(GateFacts[[#This Row],[الحالة]]="مكتمل",COUNTIFS(GateFacts[رقم المشروع],GateFacts[[#This Row],[رقم المشروع]],GateFacts[رقم البوابة],"&lt;"&amp;GateFacts[[#This Row],[رقم البوابة]],GateFacts[منجزة],0)&gt;0),1,0)</f>
        <v>0</v>
      </c>
      <c r="V479" s="53" t="e">
        <f>SUBTOTAL(103,GateFacts[[#This Row],[م]])*OR(SelRegion="الكل",GateFacts[[#This Row],[المنطقة]]=SelRegion)</f>
        <v>#REF!</v>
      </c>
      <c r="W479" s="74" t="str" cm="1">
        <f t="array" ref="W479">IF(ISNUMBER(GateFacts[[#This Row],[صف المصدر]]),INDEX(Table15[],GateFacts[[#This Row],[صف المصدر]],16),"")</f>
        <v>الشمالي الغربي</v>
      </c>
    </row>
    <row r="480" spans="1:23" x14ac:dyDescent="0.4">
      <c r="A480" s="53" cm="1">
        <f t="array" ref="A480">ROW()-ROW(GateFacts[#Headers])</f>
        <v>479</v>
      </c>
      <c r="B480" s="53">
        <f>INT((GateFacts[[#This Row],[م]]-1)/8)+1</f>
        <v>60</v>
      </c>
      <c r="C480" s="53">
        <f>MOD(GateFacts[[#This Row],[م]]-1,8)+1</f>
        <v>7</v>
      </c>
      <c r="D480" s="53" cm="1">
        <f t="array" ref="D480">IFERROR(INDEX(_xlfn.ANCHORARRAY(Settings!$H$2),GateFacts[[#This Row],[رقم المشروع]]),"")</f>
        <v>564</v>
      </c>
      <c r="E480" s="53" t="str" cm="1">
        <f t="array" ref="E480">INDEX(Table15[],GateFacts[[#This Row],[صف المصدر]],14)&amp;""</f>
        <v>O270</v>
      </c>
      <c r="F480" s="53" t="str" cm="1">
        <f t="array" ref="F480">INDEX(Table15[],GateFacts[[#This Row],[صف المصدر]],15)&amp;""</f>
        <v>استكمال مشروع شبكات الصرف الصحي والتوصيلات المنزلية بينبع</v>
      </c>
      <c r="G480" s="53" t="str" cm="1">
        <f t="array" ref="G480">INDEX(Table15[],GateFacts[[#This Row],[صف المصدر]],17)&amp;""</f>
        <v>المدينة المنورة</v>
      </c>
      <c r="H480" s="58">
        <f>N(INDEX(Table15[],GateFacts[[#This Row],[صف المصدر]],18))</f>
        <v>25748422.260000002</v>
      </c>
      <c r="I480" s="53" t="str" cm="1">
        <f t="array" ref="I480">_xlfn.LET(_xlpm.x,TRIM(INDEX(Table15[],GateFacts[[#This Row],[صف المصدر]],22)&amp;""),IF(_xlpm.x="","غير محدد",_xlpm.x))</f>
        <v>تحت التنفيذ</v>
      </c>
      <c r="J480" s="53" t="str">
        <f>"بوابة "&amp;GateFacts[[#This Row],[رقم البوابة]]</f>
        <v>بوابة 7</v>
      </c>
      <c r="K480" s="53" t="str" cm="1">
        <f t="array" ref="K480">INDEX(Settings!$E$2:$E$9,GateFacts[[#This Row],[رقم البوابة]])</f>
        <v>الاختبارات التشغيلية</v>
      </c>
      <c r="L480" s="53" t="str" cm="1">
        <f t="array" ref="L480">_xlfn.LET(_xlpm.c,INDEX(Table15[],GateFacts[[#This Row],[صف المصدر]],9-GateFacts[[#This Row],[رقم البوابة]]),IF(ISBLANK(_xlpm.c),"",_xlpm.c))</f>
        <v/>
      </c>
      <c r="M4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80" s="56" cm="1">
        <f t="array" ref="N480">_xlfn.LET(_xlpm.r,GateFacts[[#This Row],[صف المصدر]],_xlpm.g,GateFacts[[#This Row],[رقم البوابة]],_xlpm.pd,IF(AND(ISNUMBER(_xlpm.r),_xlpm.g&gt;=6,_xlpm.g&lt;=8),INDEX(Table15[],_xlpm.r,19+_xlpm.g),""),IF(ISNUMBER(_xlpm.pd),_xlpm.pd,""))</f>
        <v>46261</v>
      </c>
      <c r="O4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480" s="53">
        <f ca="1">IF(ISNUMBER(GateFacts[[#This Row],[تاريخ البوابة]]),GateFacts[[#This Row],[تاريخ البوابة]]-TODAY(),"")</f>
        <v>-48</v>
      </c>
      <c r="Q480" s="53" t="str">
        <f>IF(ISNUMBER(GateFacts[[#This Row],[تاريخ البوابة]]),TEXT(GateFacts[[#This Row],[تاريخ البوابة]],"yyyy-mm"),"بدون تاريخ")</f>
        <v>2026-08</v>
      </c>
      <c r="R480" s="53">
        <f ca="1">--OR(GateFacts[[#This Row],[الحالة]]="مكتمل",GateFacts[[#This Row],[الحالة]]="لا ينطبق")</f>
        <v>0</v>
      </c>
      <c r="S480" s="53">
        <f ca="1">_xlfn.LET(_xlpm.m,_xlfn.MINIFS(GateFacts[رقم البوابة],GateFacts[رقم المشروع],GateFacts[[#This Row],[رقم المشروع]],GateFacts[منجزة],0),IF(_xlpm.m=0,9,_xlpm.m))</f>
        <v>6</v>
      </c>
      <c r="T480" s="53">
        <f ca="1">--(GateFacts[[#This Row],[رقم البوابة]]=GateFacts[[#This Row],[البوابة الحالية للمشروع]])</f>
        <v>0</v>
      </c>
      <c r="U480" s="53">
        <f ca="1">IF(AND(GateFacts[[#This Row],[الحالة]]="مكتمل",COUNTIFS(GateFacts[رقم المشروع],GateFacts[[#This Row],[رقم المشروع]],GateFacts[رقم البوابة],"&lt;"&amp;GateFacts[[#This Row],[رقم البوابة]],GateFacts[منجزة],0)&gt;0),1,0)</f>
        <v>0</v>
      </c>
      <c r="V480" s="53" t="e">
        <f>SUBTOTAL(103,GateFacts[[#This Row],[م]])*OR(SelRegion="الكل",GateFacts[[#This Row],[المنطقة]]=SelRegion)</f>
        <v>#REF!</v>
      </c>
      <c r="W480" s="74" t="str" cm="1">
        <f t="array" ref="W480">IF(ISNUMBER(GateFacts[[#This Row],[صف المصدر]]),INDEX(Table15[],GateFacts[[#This Row],[صف المصدر]],16),"")</f>
        <v>الشمالي الغربي</v>
      </c>
    </row>
    <row r="481" spans="1:23" x14ac:dyDescent="0.4">
      <c r="A481" s="53" cm="1">
        <f t="array" ref="A481">ROW()-ROW(GateFacts[#Headers])</f>
        <v>480</v>
      </c>
      <c r="B481" s="53">
        <f>INT((GateFacts[[#This Row],[م]]-1)/8)+1</f>
        <v>60</v>
      </c>
      <c r="C481" s="53">
        <f>MOD(GateFacts[[#This Row],[م]]-1,8)+1</f>
        <v>8</v>
      </c>
      <c r="D481" s="53" cm="1">
        <f t="array" ref="D481">IFERROR(INDEX(_xlfn.ANCHORARRAY(Settings!$H$2),GateFacts[[#This Row],[رقم المشروع]]),"")</f>
        <v>564</v>
      </c>
      <c r="E481" s="53" t="str" cm="1">
        <f t="array" ref="E481">INDEX(Table15[],GateFacts[[#This Row],[صف المصدر]],14)&amp;""</f>
        <v>O270</v>
      </c>
      <c r="F481" s="53" t="str" cm="1">
        <f t="array" ref="F481">INDEX(Table15[],GateFacts[[#This Row],[صف المصدر]],15)&amp;""</f>
        <v>استكمال مشروع شبكات الصرف الصحي والتوصيلات المنزلية بينبع</v>
      </c>
      <c r="G481" s="53" t="str" cm="1">
        <f t="array" ref="G481">INDEX(Table15[],GateFacts[[#This Row],[صف المصدر]],17)&amp;""</f>
        <v>المدينة المنورة</v>
      </c>
      <c r="H481" s="58">
        <f>N(INDEX(Table15[],GateFacts[[#This Row],[صف المصدر]],18))</f>
        <v>25748422.260000002</v>
      </c>
      <c r="I481" s="53" t="str" cm="1">
        <f t="array" ref="I481">_xlfn.LET(_xlpm.x,TRIM(INDEX(Table15[],GateFacts[[#This Row],[صف المصدر]],22)&amp;""),IF(_xlpm.x="","غير محدد",_xlpm.x))</f>
        <v>تحت التنفيذ</v>
      </c>
      <c r="J481" s="53" t="str">
        <f>"بوابة "&amp;GateFacts[[#This Row],[رقم البوابة]]</f>
        <v>بوابة 8</v>
      </c>
      <c r="K481" s="53" t="str" cm="1">
        <f t="array" ref="K481">INDEX(Settings!$E$2:$E$9,GateFacts[[#This Row],[رقم البوابة]])</f>
        <v>التسليم و الاغلاق</v>
      </c>
      <c r="L481" s="53" t="str" cm="1">
        <f t="array" ref="L481">_xlfn.LET(_xlpm.c,INDEX(Table15[],GateFacts[[#This Row],[صف المصدر]],9-GateFacts[[#This Row],[رقم البوابة]]),IF(ISBLANK(_xlpm.c),"",_xlpm.c))</f>
        <v/>
      </c>
      <c r="M4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81" s="56" cm="1">
        <f t="array" ref="N481">_xlfn.LET(_xlpm.r,GateFacts[[#This Row],[صف المصدر]],_xlpm.g,GateFacts[[#This Row],[رقم البوابة]],_xlpm.pd,IF(AND(ISNUMBER(_xlpm.r),_xlpm.g&gt;=6,_xlpm.g&lt;=8),INDEX(Table15[],_xlpm.r,19+_xlpm.g),""),IF(ISNUMBER(_xlpm.pd),_xlpm.pd,""))</f>
        <v>47053</v>
      </c>
      <c r="O4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81" s="53">
        <f ca="1">IF(ISNUMBER(GateFacts[[#This Row],[تاريخ البوابة]]),GateFacts[[#This Row],[تاريخ البوابة]]-TODAY(),"")</f>
        <v>744</v>
      </c>
      <c r="Q481" s="53" t="str">
        <f>IF(ISNUMBER(GateFacts[[#This Row],[تاريخ البوابة]]),TEXT(GateFacts[[#This Row],[تاريخ البوابة]],"yyyy-mm"),"بدون تاريخ")</f>
        <v>2028-10</v>
      </c>
      <c r="R481" s="53">
        <f ca="1">--OR(GateFacts[[#This Row],[الحالة]]="مكتمل",GateFacts[[#This Row],[الحالة]]="لا ينطبق")</f>
        <v>0</v>
      </c>
      <c r="S481" s="53">
        <f ca="1">_xlfn.LET(_xlpm.m,_xlfn.MINIFS(GateFacts[رقم البوابة],GateFacts[رقم المشروع],GateFacts[[#This Row],[رقم المشروع]],GateFacts[منجزة],0),IF(_xlpm.m=0,9,_xlpm.m))</f>
        <v>6</v>
      </c>
      <c r="T481" s="53">
        <f ca="1">--(GateFacts[[#This Row],[رقم البوابة]]=GateFacts[[#This Row],[البوابة الحالية للمشروع]])</f>
        <v>0</v>
      </c>
      <c r="U481" s="53">
        <f ca="1">IF(AND(GateFacts[[#This Row],[الحالة]]="مكتمل",COUNTIFS(GateFacts[رقم المشروع],GateFacts[[#This Row],[رقم المشروع]],GateFacts[رقم البوابة],"&lt;"&amp;GateFacts[[#This Row],[رقم البوابة]],GateFacts[منجزة],0)&gt;0),1,0)</f>
        <v>0</v>
      </c>
      <c r="V481" s="53" t="e">
        <f>SUBTOTAL(103,GateFacts[[#This Row],[م]])*OR(SelRegion="الكل",GateFacts[[#This Row],[المنطقة]]=SelRegion)</f>
        <v>#REF!</v>
      </c>
      <c r="W481" s="74" t="str" cm="1">
        <f t="array" ref="W481">IF(ISNUMBER(GateFacts[[#This Row],[صف المصدر]]),INDEX(Table15[],GateFacts[[#This Row],[صف المصدر]],16),"")</f>
        <v>الشمالي الغربي</v>
      </c>
    </row>
    <row r="482" spans="1:23" x14ac:dyDescent="0.4">
      <c r="A482" s="53" cm="1">
        <f t="array" ref="A482">ROW()-ROW(GateFacts[#Headers])</f>
        <v>481</v>
      </c>
      <c r="B482" s="53">
        <f>INT((GateFacts[[#This Row],[م]]-1)/8)+1</f>
        <v>61</v>
      </c>
      <c r="C482" s="53">
        <f>MOD(GateFacts[[#This Row],[م]]-1,8)+1</f>
        <v>1</v>
      </c>
      <c r="D482" s="53" cm="1">
        <f t="array" ref="D482">IFERROR(INDEX(_xlfn.ANCHORARRAY(Settings!$H$2),GateFacts[[#This Row],[رقم المشروع]]),"")</f>
        <v>576</v>
      </c>
      <c r="E482" s="53" t="str" cm="1">
        <f t="array" ref="E482">INDEX(Table15[],GateFacts[[#This Row],[صف المصدر]],14)&amp;""</f>
        <v>O918</v>
      </c>
      <c r="F482" s="53" t="str" cm="1">
        <f t="array" ref="F482">INDEX(Table15[],GateFacts[[#This Row],[صف المصدر]],15)&amp;""</f>
        <v>إنشاء شبكات الصرف الصحي بالأحياء الجنوبية بمدينة ضباء</v>
      </c>
      <c r="G482" s="53" t="str" cm="1">
        <f t="array" ref="G482">INDEX(Table15[],GateFacts[[#This Row],[صف المصدر]],17)&amp;""</f>
        <v>تبوك</v>
      </c>
      <c r="H482" s="58">
        <f>N(INDEX(Table15[],GateFacts[[#This Row],[صف المصدر]],18))</f>
        <v>33339954.030000001</v>
      </c>
      <c r="I482" s="53" t="str" cm="1">
        <f t="array" ref="I482">_xlfn.LET(_xlpm.x,TRIM(INDEX(Table15[],GateFacts[[#This Row],[صف المصدر]],22)&amp;""),IF(_xlpm.x="","غير محدد",_xlpm.x))</f>
        <v>تحت التنفيذ</v>
      </c>
      <c r="J482" s="53" t="str">
        <f>"بوابة "&amp;GateFacts[[#This Row],[رقم البوابة]]</f>
        <v>بوابة 1</v>
      </c>
      <c r="K482" s="53" t="str" cm="1">
        <f t="array" ref="K482">INDEX(Settings!$E$2:$E$9,GateFacts[[#This Row],[رقم البوابة]])</f>
        <v>تخطيط استراتيجي</v>
      </c>
      <c r="L482" s="53" t="str" cm="1">
        <f t="array" ref="L482">_xlfn.LET(_xlpm.c,INDEX(Table15[],GateFacts[[#This Row],[صف المصدر]],9-GateFacts[[#This Row],[رقم البوابة]]),IF(ISBLANK(_xlpm.c),"",_xlpm.c))</f>
        <v>لا ينطبق</v>
      </c>
      <c r="M48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82" s="56" t="str" cm="1">
        <f t="array" ref="N482">_xlfn.LET(_xlpm.r,GateFacts[[#This Row],[صف المصدر]],_xlpm.g,GateFacts[[#This Row],[رقم البوابة]],_xlpm.pd,IF(AND(ISNUMBER(_xlpm.r),_xlpm.g&gt;=6,_xlpm.g&lt;=8),INDEX(Table15[],_xlpm.r,19+_xlpm.g),""),IF(ISNUMBER(_xlpm.pd),_xlpm.pd,""))</f>
        <v/>
      </c>
      <c r="O4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82" s="53" t="str">
        <f ca="1">IF(ISNUMBER(GateFacts[[#This Row],[تاريخ البوابة]]),GateFacts[[#This Row],[تاريخ البوابة]]-TODAY(),"")</f>
        <v/>
      </c>
      <c r="Q482" s="53" t="str">
        <f>IF(ISNUMBER(GateFacts[[#This Row],[تاريخ البوابة]]),TEXT(GateFacts[[#This Row],[تاريخ البوابة]],"yyyy-mm"),"بدون تاريخ")</f>
        <v>بدون تاريخ</v>
      </c>
      <c r="R482" s="53">
        <f ca="1">--OR(GateFacts[[#This Row],[الحالة]]="مكتمل",GateFacts[[#This Row],[الحالة]]="لا ينطبق")</f>
        <v>1</v>
      </c>
      <c r="S482" s="53">
        <f ca="1">_xlfn.LET(_xlpm.m,_xlfn.MINIFS(GateFacts[رقم البوابة],GateFacts[رقم المشروع],GateFacts[[#This Row],[رقم المشروع]],GateFacts[منجزة],0),IF(_xlpm.m=0,9,_xlpm.m))</f>
        <v>6</v>
      </c>
      <c r="T482" s="53">
        <f ca="1">--(GateFacts[[#This Row],[رقم البوابة]]=GateFacts[[#This Row],[البوابة الحالية للمشروع]])</f>
        <v>0</v>
      </c>
      <c r="U482" s="53">
        <f ca="1">IF(AND(GateFacts[[#This Row],[الحالة]]="مكتمل",COUNTIFS(GateFacts[رقم المشروع],GateFacts[[#This Row],[رقم المشروع]],GateFacts[رقم البوابة],"&lt;"&amp;GateFacts[[#This Row],[رقم البوابة]],GateFacts[منجزة],0)&gt;0),1,0)</f>
        <v>0</v>
      </c>
      <c r="V482" s="53" t="e">
        <f>SUBTOTAL(103,GateFacts[[#This Row],[م]])*OR(SelRegion="الكل",GateFacts[[#This Row],[المنطقة]]=SelRegion)</f>
        <v>#REF!</v>
      </c>
      <c r="W482" s="74" t="str" cm="1">
        <f t="array" ref="W482">IF(ISNUMBER(GateFacts[[#This Row],[صف المصدر]]),INDEX(Table15[],GateFacts[[#This Row],[صف المصدر]],16),"")</f>
        <v>الشمالي الغربي</v>
      </c>
    </row>
    <row r="483" spans="1:23" x14ac:dyDescent="0.4">
      <c r="A483" s="53" cm="1">
        <f t="array" ref="A483">ROW()-ROW(GateFacts[#Headers])</f>
        <v>482</v>
      </c>
      <c r="B483" s="53">
        <f>INT((GateFacts[[#This Row],[م]]-1)/8)+1</f>
        <v>61</v>
      </c>
      <c r="C483" s="53">
        <f>MOD(GateFacts[[#This Row],[م]]-1,8)+1</f>
        <v>2</v>
      </c>
      <c r="D483" s="53" cm="1">
        <f t="array" ref="D483">IFERROR(INDEX(_xlfn.ANCHORARRAY(Settings!$H$2),GateFacts[[#This Row],[رقم المشروع]]),"")</f>
        <v>576</v>
      </c>
      <c r="E483" s="53" t="str" cm="1">
        <f t="array" ref="E483">INDEX(Table15[],GateFacts[[#This Row],[صف المصدر]],14)&amp;""</f>
        <v>O918</v>
      </c>
      <c r="F483" s="53" t="str" cm="1">
        <f t="array" ref="F483">INDEX(Table15[],GateFacts[[#This Row],[صف المصدر]],15)&amp;""</f>
        <v>إنشاء شبكات الصرف الصحي بالأحياء الجنوبية بمدينة ضباء</v>
      </c>
      <c r="G483" s="53" t="str" cm="1">
        <f t="array" ref="G483">INDEX(Table15[],GateFacts[[#This Row],[صف المصدر]],17)&amp;""</f>
        <v>تبوك</v>
      </c>
      <c r="H483" s="58">
        <f>N(INDEX(Table15[],GateFacts[[#This Row],[صف المصدر]],18))</f>
        <v>33339954.030000001</v>
      </c>
      <c r="I483" s="53" t="str" cm="1">
        <f t="array" ref="I483">_xlfn.LET(_xlpm.x,TRIM(INDEX(Table15[],GateFacts[[#This Row],[صف المصدر]],22)&amp;""),IF(_xlpm.x="","غير محدد",_xlpm.x))</f>
        <v>تحت التنفيذ</v>
      </c>
      <c r="J483" s="53" t="str">
        <f>"بوابة "&amp;GateFacts[[#This Row],[رقم البوابة]]</f>
        <v>بوابة 2</v>
      </c>
      <c r="K483" s="53" t="str" cm="1">
        <f t="array" ref="K483">INDEX(Settings!$E$2:$E$9,GateFacts[[#This Row],[رقم البوابة]])</f>
        <v>التخطيط الاولي</v>
      </c>
      <c r="L483" s="53" t="str" cm="1">
        <f t="array" ref="L483">_xlfn.LET(_xlpm.c,INDEX(Table15[],GateFacts[[#This Row],[صف المصدر]],9-GateFacts[[#This Row],[رقم البوابة]]),IF(ISBLANK(_xlpm.c),"",_xlpm.c))</f>
        <v>لا ينطبق</v>
      </c>
      <c r="M48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83" s="56" t="str" cm="1">
        <f t="array" ref="N483">_xlfn.LET(_xlpm.r,GateFacts[[#This Row],[صف المصدر]],_xlpm.g,GateFacts[[#This Row],[رقم البوابة]],_xlpm.pd,IF(AND(ISNUMBER(_xlpm.r),_xlpm.g&gt;=6,_xlpm.g&lt;=8),INDEX(Table15[],_xlpm.r,19+_xlpm.g),""),IF(ISNUMBER(_xlpm.pd),_xlpm.pd,""))</f>
        <v/>
      </c>
      <c r="O4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83" s="53" t="str">
        <f ca="1">IF(ISNUMBER(GateFacts[[#This Row],[تاريخ البوابة]]),GateFacts[[#This Row],[تاريخ البوابة]]-TODAY(),"")</f>
        <v/>
      </c>
      <c r="Q483" s="53" t="str">
        <f>IF(ISNUMBER(GateFacts[[#This Row],[تاريخ البوابة]]),TEXT(GateFacts[[#This Row],[تاريخ البوابة]],"yyyy-mm"),"بدون تاريخ")</f>
        <v>بدون تاريخ</v>
      </c>
      <c r="R483" s="53">
        <f ca="1">--OR(GateFacts[[#This Row],[الحالة]]="مكتمل",GateFacts[[#This Row],[الحالة]]="لا ينطبق")</f>
        <v>1</v>
      </c>
      <c r="S483" s="53">
        <f ca="1">_xlfn.LET(_xlpm.m,_xlfn.MINIFS(GateFacts[رقم البوابة],GateFacts[رقم المشروع],GateFacts[[#This Row],[رقم المشروع]],GateFacts[منجزة],0),IF(_xlpm.m=0,9,_xlpm.m))</f>
        <v>6</v>
      </c>
      <c r="T483" s="53">
        <f ca="1">--(GateFacts[[#This Row],[رقم البوابة]]=GateFacts[[#This Row],[البوابة الحالية للمشروع]])</f>
        <v>0</v>
      </c>
      <c r="U483" s="53">
        <f ca="1">IF(AND(GateFacts[[#This Row],[الحالة]]="مكتمل",COUNTIFS(GateFacts[رقم المشروع],GateFacts[[#This Row],[رقم المشروع]],GateFacts[رقم البوابة],"&lt;"&amp;GateFacts[[#This Row],[رقم البوابة]],GateFacts[منجزة],0)&gt;0),1,0)</f>
        <v>0</v>
      </c>
      <c r="V483" s="53" t="e">
        <f>SUBTOTAL(103,GateFacts[[#This Row],[م]])*OR(SelRegion="الكل",GateFacts[[#This Row],[المنطقة]]=SelRegion)</f>
        <v>#REF!</v>
      </c>
      <c r="W483" s="74" t="str" cm="1">
        <f t="array" ref="W483">IF(ISNUMBER(GateFacts[[#This Row],[صف المصدر]]),INDEX(Table15[],GateFacts[[#This Row],[صف المصدر]],16),"")</f>
        <v>الشمالي الغربي</v>
      </c>
    </row>
    <row r="484" spans="1:23" x14ac:dyDescent="0.4">
      <c r="A484" s="53" cm="1">
        <f t="array" ref="A484">ROW()-ROW(GateFacts[#Headers])</f>
        <v>483</v>
      </c>
      <c r="B484" s="53">
        <f>INT((GateFacts[[#This Row],[م]]-1)/8)+1</f>
        <v>61</v>
      </c>
      <c r="C484" s="53">
        <f>MOD(GateFacts[[#This Row],[م]]-1,8)+1</f>
        <v>3</v>
      </c>
      <c r="D484" s="53" cm="1">
        <f t="array" ref="D484">IFERROR(INDEX(_xlfn.ANCHORARRAY(Settings!$H$2),GateFacts[[#This Row],[رقم المشروع]]),"")</f>
        <v>576</v>
      </c>
      <c r="E484" s="53" t="str" cm="1">
        <f t="array" ref="E484">INDEX(Table15[],GateFacts[[#This Row],[صف المصدر]],14)&amp;""</f>
        <v>O918</v>
      </c>
      <c r="F484" s="53" t="str" cm="1">
        <f t="array" ref="F484">INDEX(Table15[],GateFacts[[#This Row],[صف المصدر]],15)&amp;""</f>
        <v>إنشاء شبكات الصرف الصحي بالأحياء الجنوبية بمدينة ضباء</v>
      </c>
      <c r="G484" s="53" t="str" cm="1">
        <f t="array" ref="G484">INDEX(Table15[],GateFacts[[#This Row],[صف المصدر]],17)&amp;""</f>
        <v>تبوك</v>
      </c>
      <c r="H484" s="58">
        <f>N(INDEX(Table15[],GateFacts[[#This Row],[صف المصدر]],18))</f>
        <v>33339954.030000001</v>
      </c>
      <c r="I484" s="53" t="str" cm="1">
        <f t="array" ref="I484">_xlfn.LET(_xlpm.x,TRIM(INDEX(Table15[],GateFacts[[#This Row],[صف المصدر]],22)&amp;""),IF(_xlpm.x="","غير محدد",_xlpm.x))</f>
        <v>تحت التنفيذ</v>
      </c>
      <c r="J484" s="53" t="str">
        <f>"بوابة "&amp;GateFacts[[#This Row],[رقم البوابة]]</f>
        <v>بوابة 3</v>
      </c>
      <c r="K484" s="53" t="str" cm="1">
        <f t="array" ref="K484">INDEX(Settings!$E$2:$E$9,GateFacts[[#This Row],[رقم البوابة]])</f>
        <v>الطرح للتصميم</v>
      </c>
      <c r="L484" s="53" t="str" cm="1">
        <f t="array" ref="L484">_xlfn.LET(_xlpm.c,INDEX(Table15[],GateFacts[[#This Row],[صف المصدر]],9-GateFacts[[#This Row],[رقم البوابة]]),IF(ISBLANK(_xlpm.c),"",_xlpm.c))</f>
        <v>لا ينطبق</v>
      </c>
      <c r="M48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84" s="56" t="str" cm="1">
        <f t="array" ref="N484">_xlfn.LET(_xlpm.r,GateFacts[[#This Row],[صف المصدر]],_xlpm.g,GateFacts[[#This Row],[رقم البوابة]],_xlpm.pd,IF(AND(ISNUMBER(_xlpm.r),_xlpm.g&gt;=6,_xlpm.g&lt;=8),INDEX(Table15[],_xlpm.r,19+_xlpm.g),""),IF(ISNUMBER(_xlpm.pd),_xlpm.pd,""))</f>
        <v/>
      </c>
      <c r="O4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84" s="53" t="str">
        <f ca="1">IF(ISNUMBER(GateFacts[[#This Row],[تاريخ البوابة]]),GateFacts[[#This Row],[تاريخ البوابة]]-TODAY(),"")</f>
        <v/>
      </c>
      <c r="Q484" s="53" t="str">
        <f>IF(ISNUMBER(GateFacts[[#This Row],[تاريخ البوابة]]),TEXT(GateFacts[[#This Row],[تاريخ البوابة]],"yyyy-mm"),"بدون تاريخ")</f>
        <v>بدون تاريخ</v>
      </c>
      <c r="R484" s="53">
        <f ca="1">--OR(GateFacts[[#This Row],[الحالة]]="مكتمل",GateFacts[[#This Row],[الحالة]]="لا ينطبق")</f>
        <v>1</v>
      </c>
      <c r="S484" s="53">
        <f ca="1">_xlfn.LET(_xlpm.m,_xlfn.MINIFS(GateFacts[رقم البوابة],GateFacts[رقم المشروع],GateFacts[[#This Row],[رقم المشروع]],GateFacts[منجزة],0),IF(_xlpm.m=0,9,_xlpm.m))</f>
        <v>6</v>
      </c>
      <c r="T484" s="53">
        <f ca="1">--(GateFacts[[#This Row],[رقم البوابة]]=GateFacts[[#This Row],[البوابة الحالية للمشروع]])</f>
        <v>0</v>
      </c>
      <c r="U484" s="53">
        <f ca="1">IF(AND(GateFacts[[#This Row],[الحالة]]="مكتمل",COUNTIFS(GateFacts[رقم المشروع],GateFacts[[#This Row],[رقم المشروع]],GateFacts[رقم البوابة],"&lt;"&amp;GateFacts[[#This Row],[رقم البوابة]],GateFacts[منجزة],0)&gt;0),1,0)</f>
        <v>0</v>
      </c>
      <c r="V484" s="53" t="e">
        <f>SUBTOTAL(103,GateFacts[[#This Row],[م]])*OR(SelRegion="الكل",GateFacts[[#This Row],[المنطقة]]=SelRegion)</f>
        <v>#REF!</v>
      </c>
      <c r="W484" s="74" t="str" cm="1">
        <f t="array" ref="W484">IF(ISNUMBER(GateFacts[[#This Row],[صف المصدر]]),INDEX(Table15[],GateFacts[[#This Row],[صف المصدر]],16),"")</f>
        <v>الشمالي الغربي</v>
      </c>
    </row>
    <row r="485" spans="1:23" x14ac:dyDescent="0.4">
      <c r="A485" s="53" cm="1">
        <f t="array" ref="A485">ROW()-ROW(GateFacts[#Headers])</f>
        <v>484</v>
      </c>
      <c r="B485" s="53">
        <f>INT((GateFacts[[#This Row],[م]]-1)/8)+1</f>
        <v>61</v>
      </c>
      <c r="C485" s="53">
        <f>MOD(GateFacts[[#This Row],[م]]-1,8)+1</f>
        <v>4</v>
      </c>
      <c r="D485" s="53" cm="1">
        <f t="array" ref="D485">IFERROR(INDEX(_xlfn.ANCHORARRAY(Settings!$H$2),GateFacts[[#This Row],[رقم المشروع]]),"")</f>
        <v>576</v>
      </c>
      <c r="E485" s="53" t="str" cm="1">
        <f t="array" ref="E485">INDEX(Table15[],GateFacts[[#This Row],[صف المصدر]],14)&amp;""</f>
        <v>O918</v>
      </c>
      <c r="F485" s="53" t="str" cm="1">
        <f t="array" ref="F485">INDEX(Table15[],GateFacts[[#This Row],[صف المصدر]],15)&amp;""</f>
        <v>إنشاء شبكات الصرف الصحي بالأحياء الجنوبية بمدينة ضباء</v>
      </c>
      <c r="G485" s="53" t="str" cm="1">
        <f t="array" ref="G485">INDEX(Table15[],GateFacts[[#This Row],[صف المصدر]],17)&amp;""</f>
        <v>تبوك</v>
      </c>
      <c r="H485" s="58">
        <f>N(INDEX(Table15[],GateFacts[[#This Row],[صف المصدر]],18))</f>
        <v>33339954.030000001</v>
      </c>
      <c r="I485" s="53" t="str" cm="1">
        <f t="array" ref="I485">_xlfn.LET(_xlpm.x,TRIM(INDEX(Table15[],GateFacts[[#This Row],[صف المصدر]],22)&amp;""),IF(_xlpm.x="","غير محدد",_xlpm.x))</f>
        <v>تحت التنفيذ</v>
      </c>
      <c r="J485" s="53" t="str">
        <f>"بوابة "&amp;GateFacts[[#This Row],[رقم البوابة]]</f>
        <v>بوابة 4</v>
      </c>
      <c r="K485" s="53" t="str" cm="1">
        <f t="array" ref="K485">INDEX(Settings!$E$2:$E$9,GateFacts[[#This Row],[رقم البوابة]])</f>
        <v>التصميم</v>
      </c>
      <c r="L485" s="53" t="str" cm="1">
        <f t="array" ref="L485">_xlfn.LET(_xlpm.c,INDEX(Table15[],GateFacts[[#This Row],[صف المصدر]],9-GateFacts[[#This Row],[رقم البوابة]]),IF(ISBLANK(_xlpm.c),"",_xlpm.c))</f>
        <v>لا ينطبق</v>
      </c>
      <c r="M48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85" s="56" t="str" cm="1">
        <f t="array" ref="N485">_xlfn.LET(_xlpm.r,GateFacts[[#This Row],[صف المصدر]],_xlpm.g,GateFacts[[#This Row],[رقم البوابة]],_xlpm.pd,IF(AND(ISNUMBER(_xlpm.r),_xlpm.g&gt;=6,_xlpm.g&lt;=8),INDEX(Table15[],_xlpm.r,19+_xlpm.g),""),IF(ISNUMBER(_xlpm.pd),_xlpm.pd,""))</f>
        <v/>
      </c>
      <c r="O4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85" s="53" t="str">
        <f ca="1">IF(ISNUMBER(GateFacts[[#This Row],[تاريخ البوابة]]),GateFacts[[#This Row],[تاريخ البوابة]]-TODAY(),"")</f>
        <v/>
      </c>
      <c r="Q485" s="53" t="str">
        <f>IF(ISNUMBER(GateFacts[[#This Row],[تاريخ البوابة]]),TEXT(GateFacts[[#This Row],[تاريخ البوابة]],"yyyy-mm"),"بدون تاريخ")</f>
        <v>بدون تاريخ</v>
      </c>
      <c r="R485" s="53">
        <f ca="1">--OR(GateFacts[[#This Row],[الحالة]]="مكتمل",GateFacts[[#This Row],[الحالة]]="لا ينطبق")</f>
        <v>1</v>
      </c>
      <c r="S485" s="53">
        <f ca="1">_xlfn.LET(_xlpm.m,_xlfn.MINIFS(GateFacts[رقم البوابة],GateFacts[رقم المشروع],GateFacts[[#This Row],[رقم المشروع]],GateFacts[منجزة],0),IF(_xlpm.m=0,9,_xlpm.m))</f>
        <v>6</v>
      </c>
      <c r="T485" s="53">
        <f ca="1">--(GateFacts[[#This Row],[رقم البوابة]]=GateFacts[[#This Row],[البوابة الحالية للمشروع]])</f>
        <v>0</v>
      </c>
      <c r="U485" s="53">
        <f ca="1">IF(AND(GateFacts[[#This Row],[الحالة]]="مكتمل",COUNTIFS(GateFacts[رقم المشروع],GateFacts[[#This Row],[رقم المشروع]],GateFacts[رقم البوابة],"&lt;"&amp;GateFacts[[#This Row],[رقم البوابة]],GateFacts[منجزة],0)&gt;0),1,0)</f>
        <v>0</v>
      </c>
      <c r="V485" s="53" t="e">
        <f>SUBTOTAL(103,GateFacts[[#This Row],[م]])*OR(SelRegion="الكل",GateFacts[[#This Row],[المنطقة]]=SelRegion)</f>
        <v>#REF!</v>
      </c>
      <c r="W485" s="74" t="str" cm="1">
        <f t="array" ref="W485">IF(ISNUMBER(GateFacts[[#This Row],[صف المصدر]]),INDEX(Table15[],GateFacts[[#This Row],[صف المصدر]],16),"")</f>
        <v>الشمالي الغربي</v>
      </c>
    </row>
    <row r="486" spans="1:23" x14ac:dyDescent="0.4">
      <c r="A486" s="53" cm="1">
        <f t="array" ref="A486">ROW()-ROW(GateFacts[#Headers])</f>
        <v>485</v>
      </c>
      <c r="B486" s="53">
        <f>INT((GateFacts[[#This Row],[م]]-1)/8)+1</f>
        <v>61</v>
      </c>
      <c r="C486" s="53">
        <f>MOD(GateFacts[[#This Row],[م]]-1,8)+1</f>
        <v>5</v>
      </c>
      <c r="D486" s="53" cm="1">
        <f t="array" ref="D486">IFERROR(INDEX(_xlfn.ANCHORARRAY(Settings!$H$2),GateFacts[[#This Row],[رقم المشروع]]),"")</f>
        <v>576</v>
      </c>
      <c r="E486" s="53" t="str" cm="1">
        <f t="array" ref="E486">INDEX(Table15[],GateFacts[[#This Row],[صف المصدر]],14)&amp;""</f>
        <v>O918</v>
      </c>
      <c r="F486" s="53" t="str" cm="1">
        <f t="array" ref="F486">INDEX(Table15[],GateFacts[[#This Row],[صف المصدر]],15)&amp;""</f>
        <v>إنشاء شبكات الصرف الصحي بالأحياء الجنوبية بمدينة ضباء</v>
      </c>
      <c r="G486" s="53" t="str" cm="1">
        <f t="array" ref="G486">INDEX(Table15[],GateFacts[[#This Row],[صف المصدر]],17)&amp;""</f>
        <v>تبوك</v>
      </c>
      <c r="H486" s="58">
        <f>N(INDEX(Table15[],GateFacts[[#This Row],[صف المصدر]],18))</f>
        <v>33339954.030000001</v>
      </c>
      <c r="I486" s="53" t="str" cm="1">
        <f t="array" ref="I486">_xlfn.LET(_xlpm.x,TRIM(INDEX(Table15[],GateFacts[[#This Row],[صف المصدر]],22)&amp;""),IF(_xlpm.x="","غير محدد",_xlpm.x))</f>
        <v>تحت التنفيذ</v>
      </c>
      <c r="J486" s="53" t="str">
        <f>"بوابة "&amp;GateFacts[[#This Row],[رقم البوابة]]</f>
        <v>بوابة 5</v>
      </c>
      <c r="K486" s="53" t="str" cm="1">
        <f t="array" ref="K486">INDEX(Settings!$E$2:$E$9,GateFacts[[#This Row],[رقم البوابة]])</f>
        <v>الطرح للتنفيذ</v>
      </c>
      <c r="L486" s="53" t="str" cm="1">
        <f t="array" ref="L486">_xlfn.LET(_xlpm.c,INDEX(Table15[],GateFacts[[#This Row],[صف المصدر]],9-GateFacts[[#This Row],[رقم البوابة]]),IF(ISBLANK(_xlpm.c),"",_xlpm.c))</f>
        <v>مكتمل</v>
      </c>
      <c r="M4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86" s="56" t="str" cm="1">
        <f t="array" ref="N486">_xlfn.LET(_xlpm.r,GateFacts[[#This Row],[صف المصدر]],_xlpm.g,GateFacts[[#This Row],[رقم البوابة]],_xlpm.pd,IF(AND(ISNUMBER(_xlpm.r),_xlpm.g&gt;=6,_xlpm.g&lt;=8),INDEX(Table15[],_xlpm.r,19+_xlpm.g),""),IF(ISNUMBER(_xlpm.pd),_xlpm.pd,""))</f>
        <v/>
      </c>
      <c r="O4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86" s="53" t="str">
        <f ca="1">IF(ISNUMBER(GateFacts[[#This Row],[تاريخ البوابة]]),GateFacts[[#This Row],[تاريخ البوابة]]-TODAY(),"")</f>
        <v/>
      </c>
      <c r="Q486" s="53" t="str">
        <f>IF(ISNUMBER(GateFacts[[#This Row],[تاريخ البوابة]]),TEXT(GateFacts[[#This Row],[تاريخ البوابة]],"yyyy-mm"),"بدون تاريخ")</f>
        <v>بدون تاريخ</v>
      </c>
      <c r="R486" s="53">
        <f ca="1">--OR(GateFacts[[#This Row],[الحالة]]="مكتمل",GateFacts[[#This Row],[الحالة]]="لا ينطبق")</f>
        <v>1</v>
      </c>
      <c r="S486" s="53">
        <f ca="1">_xlfn.LET(_xlpm.m,_xlfn.MINIFS(GateFacts[رقم البوابة],GateFacts[رقم المشروع],GateFacts[[#This Row],[رقم المشروع]],GateFacts[منجزة],0),IF(_xlpm.m=0,9,_xlpm.m))</f>
        <v>6</v>
      </c>
      <c r="T486" s="53">
        <f ca="1">--(GateFacts[[#This Row],[رقم البوابة]]=GateFacts[[#This Row],[البوابة الحالية للمشروع]])</f>
        <v>0</v>
      </c>
      <c r="U486" s="53">
        <f ca="1">IF(AND(GateFacts[[#This Row],[الحالة]]="مكتمل",COUNTIFS(GateFacts[رقم المشروع],GateFacts[[#This Row],[رقم المشروع]],GateFacts[رقم البوابة],"&lt;"&amp;GateFacts[[#This Row],[رقم البوابة]],GateFacts[منجزة],0)&gt;0),1,0)</f>
        <v>0</v>
      </c>
      <c r="V486" s="53" t="e">
        <f>SUBTOTAL(103,GateFacts[[#This Row],[م]])*OR(SelRegion="الكل",GateFacts[[#This Row],[المنطقة]]=SelRegion)</f>
        <v>#REF!</v>
      </c>
      <c r="W486" s="74" t="str" cm="1">
        <f t="array" ref="W486">IF(ISNUMBER(GateFacts[[#This Row],[صف المصدر]]),INDEX(Table15[],GateFacts[[#This Row],[صف المصدر]],16),"")</f>
        <v>الشمالي الغربي</v>
      </c>
    </row>
    <row r="487" spans="1:23" x14ac:dyDescent="0.4">
      <c r="A487" s="53" cm="1">
        <f t="array" ref="A487">ROW()-ROW(GateFacts[#Headers])</f>
        <v>486</v>
      </c>
      <c r="B487" s="53">
        <f>INT((GateFacts[[#This Row],[م]]-1)/8)+1</f>
        <v>61</v>
      </c>
      <c r="C487" s="53">
        <f>MOD(GateFacts[[#This Row],[م]]-1,8)+1</f>
        <v>6</v>
      </c>
      <c r="D487" s="53" cm="1">
        <f t="array" ref="D487">IFERROR(INDEX(_xlfn.ANCHORARRAY(Settings!$H$2),GateFacts[[#This Row],[رقم المشروع]]),"")</f>
        <v>576</v>
      </c>
      <c r="E487" s="53" t="str" cm="1">
        <f t="array" ref="E487">INDEX(Table15[],GateFacts[[#This Row],[صف المصدر]],14)&amp;""</f>
        <v>O918</v>
      </c>
      <c r="F487" s="53" t="str" cm="1">
        <f t="array" ref="F487">INDEX(Table15[],GateFacts[[#This Row],[صف المصدر]],15)&amp;""</f>
        <v>إنشاء شبكات الصرف الصحي بالأحياء الجنوبية بمدينة ضباء</v>
      </c>
      <c r="G487" s="53" t="str" cm="1">
        <f t="array" ref="G487">INDEX(Table15[],GateFacts[[#This Row],[صف المصدر]],17)&amp;""</f>
        <v>تبوك</v>
      </c>
      <c r="H487" s="58">
        <f>N(INDEX(Table15[],GateFacts[[#This Row],[صف المصدر]],18))</f>
        <v>33339954.030000001</v>
      </c>
      <c r="I487" s="53" t="str" cm="1">
        <f t="array" ref="I487">_xlfn.LET(_xlpm.x,TRIM(INDEX(Table15[],GateFacts[[#This Row],[صف المصدر]],22)&amp;""),IF(_xlpm.x="","غير محدد",_xlpm.x))</f>
        <v>تحت التنفيذ</v>
      </c>
      <c r="J487" s="53" t="str">
        <f>"بوابة "&amp;GateFacts[[#This Row],[رقم البوابة]]</f>
        <v>بوابة 6</v>
      </c>
      <c r="K487" s="53" t="str" cm="1">
        <f t="array" ref="K487">INDEX(Settings!$E$2:$E$9,GateFacts[[#This Row],[رقم البوابة]])</f>
        <v>التنفيذ</v>
      </c>
      <c r="L487" s="53" t="str" cm="1">
        <f t="array" ref="L487">_xlfn.LET(_xlpm.c,INDEX(Table15[],GateFacts[[#This Row],[صف المصدر]],9-GateFacts[[#This Row],[رقم البوابة]]),IF(ISBLANK(_xlpm.c),"",_xlpm.c))</f>
        <v>جاري</v>
      </c>
      <c r="M48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87" s="56" cm="1">
        <f t="array" ref="N487">_xlfn.LET(_xlpm.r,GateFacts[[#This Row],[صف المصدر]],_xlpm.g,GateFacts[[#This Row],[رقم البوابة]],_xlpm.pd,IF(AND(ISNUMBER(_xlpm.r),_xlpm.g&gt;=6,_xlpm.g&lt;=8),INDEX(Table15[],_xlpm.r,19+_xlpm.g),""),IF(ISNUMBER(_xlpm.pd),_xlpm.pd,""))</f>
        <v>46744</v>
      </c>
      <c r="O4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87" s="53">
        <f ca="1">IF(ISNUMBER(GateFacts[[#This Row],[تاريخ البوابة]]),GateFacts[[#This Row],[تاريخ البوابة]]-TODAY(),"")</f>
        <v>435</v>
      </c>
      <c r="Q487" s="53" t="str">
        <f>IF(ISNUMBER(GateFacts[[#This Row],[تاريخ البوابة]]),TEXT(GateFacts[[#This Row],[تاريخ البوابة]],"yyyy-mm"),"بدون تاريخ")</f>
        <v>2027-12</v>
      </c>
      <c r="R487" s="53">
        <f ca="1">--OR(GateFacts[[#This Row],[الحالة]]="مكتمل",GateFacts[[#This Row],[الحالة]]="لا ينطبق")</f>
        <v>0</v>
      </c>
      <c r="S487" s="53">
        <f ca="1">_xlfn.LET(_xlpm.m,_xlfn.MINIFS(GateFacts[رقم البوابة],GateFacts[رقم المشروع],GateFacts[[#This Row],[رقم المشروع]],GateFacts[منجزة],0),IF(_xlpm.m=0,9,_xlpm.m))</f>
        <v>6</v>
      </c>
      <c r="T487" s="53">
        <f ca="1">--(GateFacts[[#This Row],[رقم البوابة]]=GateFacts[[#This Row],[البوابة الحالية للمشروع]])</f>
        <v>1</v>
      </c>
      <c r="U487" s="53">
        <f ca="1">IF(AND(GateFacts[[#This Row],[الحالة]]="مكتمل",COUNTIFS(GateFacts[رقم المشروع],GateFacts[[#This Row],[رقم المشروع]],GateFacts[رقم البوابة],"&lt;"&amp;GateFacts[[#This Row],[رقم البوابة]],GateFacts[منجزة],0)&gt;0),1,0)</f>
        <v>0</v>
      </c>
      <c r="V487" s="53" t="e">
        <f>SUBTOTAL(103,GateFacts[[#This Row],[م]])*OR(SelRegion="الكل",GateFacts[[#This Row],[المنطقة]]=SelRegion)</f>
        <v>#REF!</v>
      </c>
      <c r="W487" s="74" t="str" cm="1">
        <f t="array" ref="W487">IF(ISNUMBER(GateFacts[[#This Row],[صف المصدر]]),INDEX(Table15[],GateFacts[[#This Row],[صف المصدر]],16),"")</f>
        <v>الشمالي الغربي</v>
      </c>
    </row>
    <row r="488" spans="1:23" x14ac:dyDescent="0.4">
      <c r="A488" s="53" cm="1">
        <f t="array" ref="A488">ROW()-ROW(GateFacts[#Headers])</f>
        <v>487</v>
      </c>
      <c r="B488" s="53">
        <f>INT((GateFacts[[#This Row],[م]]-1)/8)+1</f>
        <v>61</v>
      </c>
      <c r="C488" s="53">
        <f>MOD(GateFacts[[#This Row],[م]]-1,8)+1</f>
        <v>7</v>
      </c>
      <c r="D488" s="53" cm="1">
        <f t="array" ref="D488">IFERROR(INDEX(_xlfn.ANCHORARRAY(Settings!$H$2),GateFacts[[#This Row],[رقم المشروع]]),"")</f>
        <v>576</v>
      </c>
      <c r="E488" s="53" t="str" cm="1">
        <f t="array" ref="E488">INDEX(Table15[],GateFacts[[#This Row],[صف المصدر]],14)&amp;""</f>
        <v>O918</v>
      </c>
      <c r="F488" s="53" t="str" cm="1">
        <f t="array" ref="F488">INDEX(Table15[],GateFacts[[#This Row],[صف المصدر]],15)&amp;""</f>
        <v>إنشاء شبكات الصرف الصحي بالأحياء الجنوبية بمدينة ضباء</v>
      </c>
      <c r="G488" s="53" t="str" cm="1">
        <f t="array" ref="G488">INDEX(Table15[],GateFacts[[#This Row],[صف المصدر]],17)&amp;""</f>
        <v>تبوك</v>
      </c>
      <c r="H488" s="58">
        <f>N(INDEX(Table15[],GateFacts[[#This Row],[صف المصدر]],18))</f>
        <v>33339954.030000001</v>
      </c>
      <c r="I488" s="53" t="str" cm="1">
        <f t="array" ref="I488">_xlfn.LET(_xlpm.x,TRIM(INDEX(Table15[],GateFacts[[#This Row],[صف المصدر]],22)&amp;""),IF(_xlpm.x="","غير محدد",_xlpm.x))</f>
        <v>تحت التنفيذ</v>
      </c>
      <c r="J488" s="53" t="str">
        <f>"بوابة "&amp;GateFacts[[#This Row],[رقم البوابة]]</f>
        <v>بوابة 7</v>
      </c>
      <c r="K488" s="53" t="str" cm="1">
        <f t="array" ref="K488">INDEX(Settings!$E$2:$E$9,GateFacts[[#This Row],[رقم البوابة]])</f>
        <v>الاختبارات التشغيلية</v>
      </c>
      <c r="L488" s="53" t="str" cm="1">
        <f t="array" ref="L488">_xlfn.LET(_xlpm.c,INDEX(Table15[],GateFacts[[#This Row],[صف المصدر]],9-GateFacts[[#This Row],[رقم البوابة]]),IF(ISBLANK(_xlpm.c),"",_xlpm.c))</f>
        <v/>
      </c>
      <c r="M4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88" s="56" cm="1">
        <f t="array" ref="N488">_xlfn.LET(_xlpm.r,GateFacts[[#This Row],[صف المصدر]],_xlpm.g,GateFacts[[#This Row],[رقم البوابة]],_xlpm.pd,IF(AND(ISNUMBER(_xlpm.r),_xlpm.g&gt;=6,_xlpm.g&lt;=8),INDEX(Table15[],_xlpm.r,19+_xlpm.g),""),IF(ISNUMBER(_xlpm.pd),_xlpm.pd,""))</f>
        <v>46683</v>
      </c>
      <c r="O4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88" s="53">
        <f ca="1">IF(ISNUMBER(GateFacts[[#This Row],[تاريخ البوابة]]),GateFacts[[#This Row],[تاريخ البوابة]]-TODAY(),"")</f>
        <v>374</v>
      </c>
      <c r="Q488" s="53" t="str">
        <f>IF(ISNUMBER(GateFacts[[#This Row],[تاريخ البوابة]]),TEXT(GateFacts[[#This Row],[تاريخ البوابة]],"yyyy-mm"),"بدون تاريخ")</f>
        <v>2027-10</v>
      </c>
      <c r="R488" s="53">
        <f ca="1">--OR(GateFacts[[#This Row],[الحالة]]="مكتمل",GateFacts[[#This Row],[الحالة]]="لا ينطبق")</f>
        <v>0</v>
      </c>
      <c r="S488" s="53">
        <f ca="1">_xlfn.LET(_xlpm.m,_xlfn.MINIFS(GateFacts[رقم البوابة],GateFacts[رقم المشروع],GateFacts[[#This Row],[رقم المشروع]],GateFacts[منجزة],0),IF(_xlpm.m=0,9,_xlpm.m))</f>
        <v>6</v>
      </c>
      <c r="T488" s="53">
        <f ca="1">--(GateFacts[[#This Row],[رقم البوابة]]=GateFacts[[#This Row],[البوابة الحالية للمشروع]])</f>
        <v>0</v>
      </c>
      <c r="U488" s="53">
        <f ca="1">IF(AND(GateFacts[[#This Row],[الحالة]]="مكتمل",COUNTIFS(GateFacts[رقم المشروع],GateFacts[[#This Row],[رقم المشروع]],GateFacts[رقم البوابة],"&lt;"&amp;GateFacts[[#This Row],[رقم البوابة]],GateFacts[منجزة],0)&gt;0),1,0)</f>
        <v>0</v>
      </c>
      <c r="V488" s="53" t="e">
        <f>SUBTOTAL(103,GateFacts[[#This Row],[م]])*OR(SelRegion="الكل",GateFacts[[#This Row],[المنطقة]]=SelRegion)</f>
        <v>#REF!</v>
      </c>
      <c r="W488" s="74" t="str" cm="1">
        <f t="array" ref="W488">IF(ISNUMBER(GateFacts[[#This Row],[صف المصدر]]),INDEX(Table15[],GateFacts[[#This Row],[صف المصدر]],16),"")</f>
        <v>الشمالي الغربي</v>
      </c>
    </row>
    <row r="489" spans="1:23" x14ac:dyDescent="0.4">
      <c r="A489" s="53" cm="1">
        <f t="array" ref="A489">ROW()-ROW(GateFacts[#Headers])</f>
        <v>488</v>
      </c>
      <c r="B489" s="53">
        <f>INT((GateFacts[[#This Row],[م]]-1)/8)+1</f>
        <v>61</v>
      </c>
      <c r="C489" s="53">
        <f>MOD(GateFacts[[#This Row],[م]]-1,8)+1</f>
        <v>8</v>
      </c>
      <c r="D489" s="53" cm="1">
        <f t="array" ref="D489">IFERROR(INDEX(_xlfn.ANCHORARRAY(Settings!$H$2),GateFacts[[#This Row],[رقم المشروع]]),"")</f>
        <v>576</v>
      </c>
      <c r="E489" s="53" t="str" cm="1">
        <f t="array" ref="E489">INDEX(Table15[],GateFacts[[#This Row],[صف المصدر]],14)&amp;""</f>
        <v>O918</v>
      </c>
      <c r="F489" s="53" t="str" cm="1">
        <f t="array" ref="F489">INDEX(Table15[],GateFacts[[#This Row],[صف المصدر]],15)&amp;""</f>
        <v>إنشاء شبكات الصرف الصحي بالأحياء الجنوبية بمدينة ضباء</v>
      </c>
      <c r="G489" s="53" t="str" cm="1">
        <f t="array" ref="G489">INDEX(Table15[],GateFacts[[#This Row],[صف المصدر]],17)&amp;""</f>
        <v>تبوك</v>
      </c>
      <c r="H489" s="58">
        <f>N(INDEX(Table15[],GateFacts[[#This Row],[صف المصدر]],18))</f>
        <v>33339954.030000001</v>
      </c>
      <c r="I489" s="53" t="str" cm="1">
        <f t="array" ref="I489">_xlfn.LET(_xlpm.x,TRIM(INDEX(Table15[],GateFacts[[#This Row],[صف المصدر]],22)&amp;""),IF(_xlpm.x="","غير محدد",_xlpm.x))</f>
        <v>تحت التنفيذ</v>
      </c>
      <c r="J489" s="53" t="str">
        <f>"بوابة "&amp;GateFacts[[#This Row],[رقم البوابة]]</f>
        <v>بوابة 8</v>
      </c>
      <c r="K489" s="53" t="str" cm="1">
        <f t="array" ref="K489">INDEX(Settings!$E$2:$E$9,GateFacts[[#This Row],[رقم البوابة]])</f>
        <v>التسليم و الاغلاق</v>
      </c>
      <c r="L489" s="53" t="str" cm="1">
        <f t="array" ref="L489">_xlfn.LET(_xlpm.c,INDEX(Table15[],GateFacts[[#This Row],[صف المصدر]],9-GateFacts[[#This Row],[رقم البوابة]]),IF(ISBLANK(_xlpm.c),"",_xlpm.c))</f>
        <v/>
      </c>
      <c r="M4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489" s="56" cm="1">
        <f t="array" ref="N489">_xlfn.LET(_xlpm.r,GateFacts[[#This Row],[صف المصدر]],_xlpm.g,GateFacts[[#This Row],[رقم البوابة]],_xlpm.pd,IF(AND(ISNUMBER(_xlpm.r),_xlpm.g&gt;=6,_xlpm.g&lt;=8),INDEX(Table15[],_xlpm.r,19+_xlpm.g),""),IF(ISNUMBER(_xlpm.pd),_xlpm.pd,""))</f>
        <v>47475</v>
      </c>
      <c r="O4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489" s="53">
        <f ca="1">IF(ISNUMBER(GateFacts[[#This Row],[تاريخ البوابة]]),GateFacts[[#This Row],[تاريخ البوابة]]-TODAY(),"")</f>
        <v>1166</v>
      </c>
      <c r="Q489" s="53" t="str">
        <f>IF(ISNUMBER(GateFacts[[#This Row],[تاريخ البوابة]]),TEXT(GateFacts[[#This Row],[تاريخ البوابة]],"yyyy-mm"),"بدون تاريخ")</f>
        <v>2029-12</v>
      </c>
      <c r="R489" s="53">
        <f ca="1">--OR(GateFacts[[#This Row],[الحالة]]="مكتمل",GateFacts[[#This Row],[الحالة]]="لا ينطبق")</f>
        <v>0</v>
      </c>
      <c r="S489" s="53">
        <f ca="1">_xlfn.LET(_xlpm.m,_xlfn.MINIFS(GateFacts[رقم البوابة],GateFacts[رقم المشروع],GateFacts[[#This Row],[رقم المشروع]],GateFacts[منجزة],0),IF(_xlpm.m=0,9,_xlpm.m))</f>
        <v>6</v>
      </c>
      <c r="T489" s="53">
        <f ca="1">--(GateFacts[[#This Row],[رقم البوابة]]=GateFacts[[#This Row],[البوابة الحالية للمشروع]])</f>
        <v>0</v>
      </c>
      <c r="U489" s="53">
        <f ca="1">IF(AND(GateFacts[[#This Row],[الحالة]]="مكتمل",COUNTIFS(GateFacts[رقم المشروع],GateFacts[[#This Row],[رقم المشروع]],GateFacts[رقم البوابة],"&lt;"&amp;GateFacts[[#This Row],[رقم البوابة]],GateFacts[منجزة],0)&gt;0),1,0)</f>
        <v>0</v>
      </c>
      <c r="V489" s="53" t="e">
        <f>SUBTOTAL(103,GateFacts[[#This Row],[م]])*OR(SelRegion="الكل",GateFacts[[#This Row],[المنطقة]]=SelRegion)</f>
        <v>#REF!</v>
      </c>
      <c r="W489" s="74" t="str" cm="1">
        <f t="array" ref="W489">IF(ISNUMBER(GateFacts[[#This Row],[صف المصدر]]),INDEX(Table15[],GateFacts[[#This Row],[صف المصدر]],16),"")</f>
        <v>الشمالي الغربي</v>
      </c>
    </row>
    <row r="490" spans="1:23" x14ac:dyDescent="0.4">
      <c r="A490" s="53" cm="1">
        <f t="array" ref="A490">ROW()-ROW(GateFacts[#Headers])</f>
        <v>489</v>
      </c>
      <c r="B490" s="53">
        <f>INT((GateFacts[[#This Row],[م]]-1)/8)+1</f>
        <v>62</v>
      </c>
      <c r="C490" s="53">
        <f>MOD(GateFacts[[#This Row],[م]]-1,8)+1</f>
        <v>1</v>
      </c>
      <c r="D490" s="53" cm="1">
        <f t="array" ref="D490">IFERROR(INDEX(_xlfn.ANCHORARRAY(Settings!$H$2),GateFacts[[#This Row],[رقم المشروع]]),"")</f>
        <v>586</v>
      </c>
      <c r="E490" s="53" t="str" cm="1">
        <f t="array" ref="E490">INDEX(Table15[],GateFacts[[#This Row],[صف المصدر]],14)&amp;""</f>
        <v>OA1416</v>
      </c>
      <c r="F490" s="53" t="str" cm="1">
        <f t="array" ref="F490">INDEX(Table15[],GateFacts[[#This Row],[صف المصدر]],15)&amp;""</f>
        <v>مشروع إيصال خدمة المياه لمرفأ الرايس بمحافظة بدر</v>
      </c>
      <c r="G490" s="53" t="str" cm="1">
        <f t="array" ref="G490">INDEX(Table15[],GateFacts[[#This Row],[صف المصدر]],17)&amp;""</f>
        <v>المدينة المنورة</v>
      </c>
      <c r="H490" s="58">
        <f>N(INDEX(Table15[],GateFacts[[#This Row],[صف المصدر]],18))</f>
        <v>295780</v>
      </c>
      <c r="I490" s="53" t="str" cm="1">
        <f t="array" ref="I490">_xlfn.LET(_xlpm.x,TRIM(INDEX(Table15[],GateFacts[[#This Row],[صف المصدر]],22)&amp;""),IF(_xlpm.x="","غير محدد",_xlpm.x))</f>
        <v>تحت التنفيذ</v>
      </c>
      <c r="J490" s="53" t="str">
        <f>"بوابة "&amp;GateFacts[[#This Row],[رقم البوابة]]</f>
        <v>بوابة 1</v>
      </c>
      <c r="K490" s="53" t="str" cm="1">
        <f t="array" ref="K490">INDEX(Settings!$E$2:$E$9,GateFacts[[#This Row],[رقم البوابة]])</f>
        <v>تخطيط استراتيجي</v>
      </c>
      <c r="L490" s="53" t="str" cm="1">
        <f t="array" ref="L490">_xlfn.LET(_xlpm.c,INDEX(Table15[],GateFacts[[#This Row],[صف المصدر]],9-GateFacts[[#This Row],[رقم البوابة]]),IF(ISBLANK(_xlpm.c),"",_xlpm.c))</f>
        <v>لا ينطبق</v>
      </c>
      <c r="M49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0" s="56" t="str" cm="1">
        <f t="array" ref="N490">_xlfn.LET(_xlpm.r,GateFacts[[#This Row],[صف المصدر]],_xlpm.g,GateFacts[[#This Row],[رقم البوابة]],_xlpm.pd,IF(AND(ISNUMBER(_xlpm.r),_xlpm.g&gt;=6,_xlpm.g&lt;=8),INDEX(Table15[],_xlpm.r,19+_xlpm.g),""),IF(ISNUMBER(_xlpm.pd),_xlpm.pd,""))</f>
        <v/>
      </c>
      <c r="O4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0" s="53" t="str">
        <f ca="1">IF(ISNUMBER(GateFacts[[#This Row],[تاريخ البوابة]]),GateFacts[[#This Row],[تاريخ البوابة]]-TODAY(),"")</f>
        <v/>
      </c>
      <c r="Q490" s="53" t="str">
        <f>IF(ISNUMBER(GateFacts[[#This Row],[تاريخ البوابة]]),TEXT(GateFacts[[#This Row],[تاريخ البوابة]],"yyyy-mm"),"بدون تاريخ")</f>
        <v>بدون تاريخ</v>
      </c>
      <c r="R490" s="53">
        <f ca="1">--OR(GateFacts[[#This Row],[الحالة]]="مكتمل",GateFacts[[#This Row],[الحالة]]="لا ينطبق")</f>
        <v>1</v>
      </c>
      <c r="S490" s="53">
        <f ca="1">_xlfn.LET(_xlpm.m,_xlfn.MINIFS(GateFacts[رقم البوابة],GateFacts[رقم المشروع],GateFacts[[#This Row],[رقم المشروع]],GateFacts[منجزة],0),IF(_xlpm.m=0,9,_xlpm.m))</f>
        <v>8</v>
      </c>
      <c r="T490" s="53">
        <f ca="1">--(GateFacts[[#This Row],[رقم البوابة]]=GateFacts[[#This Row],[البوابة الحالية للمشروع]])</f>
        <v>0</v>
      </c>
      <c r="U490" s="53">
        <f ca="1">IF(AND(GateFacts[[#This Row],[الحالة]]="مكتمل",COUNTIFS(GateFacts[رقم المشروع],GateFacts[[#This Row],[رقم المشروع]],GateFacts[رقم البوابة],"&lt;"&amp;GateFacts[[#This Row],[رقم البوابة]],GateFacts[منجزة],0)&gt;0),1,0)</f>
        <v>0</v>
      </c>
      <c r="V490" s="53" t="e">
        <f>SUBTOTAL(103,GateFacts[[#This Row],[م]])*OR(SelRegion="الكل",GateFacts[[#This Row],[المنطقة]]=SelRegion)</f>
        <v>#REF!</v>
      </c>
      <c r="W490" s="74" t="str" cm="1">
        <f t="array" ref="W490">IF(ISNUMBER(GateFacts[[#This Row],[صف المصدر]]),INDEX(Table15[],GateFacts[[#This Row],[صف المصدر]],16),"")</f>
        <v>الشمالي الغربي</v>
      </c>
    </row>
    <row r="491" spans="1:23" x14ac:dyDescent="0.4">
      <c r="A491" s="53" cm="1">
        <f t="array" ref="A491">ROW()-ROW(GateFacts[#Headers])</f>
        <v>490</v>
      </c>
      <c r="B491" s="53">
        <f>INT((GateFacts[[#This Row],[م]]-1)/8)+1</f>
        <v>62</v>
      </c>
      <c r="C491" s="53">
        <f>MOD(GateFacts[[#This Row],[م]]-1,8)+1</f>
        <v>2</v>
      </c>
      <c r="D491" s="53" cm="1">
        <f t="array" ref="D491">IFERROR(INDEX(_xlfn.ANCHORARRAY(Settings!$H$2),GateFacts[[#This Row],[رقم المشروع]]),"")</f>
        <v>586</v>
      </c>
      <c r="E491" s="53" t="str" cm="1">
        <f t="array" ref="E491">INDEX(Table15[],GateFacts[[#This Row],[صف المصدر]],14)&amp;""</f>
        <v>OA1416</v>
      </c>
      <c r="F491" s="53" t="str" cm="1">
        <f t="array" ref="F491">INDEX(Table15[],GateFacts[[#This Row],[صف المصدر]],15)&amp;""</f>
        <v>مشروع إيصال خدمة المياه لمرفأ الرايس بمحافظة بدر</v>
      </c>
      <c r="G491" s="53" t="str" cm="1">
        <f t="array" ref="G491">INDEX(Table15[],GateFacts[[#This Row],[صف المصدر]],17)&amp;""</f>
        <v>المدينة المنورة</v>
      </c>
      <c r="H491" s="58">
        <f>N(INDEX(Table15[],GateFacts[[#This Row],[صف المصدر]],18))</f>
        <v>295780</v>
      </c>
      <c r="I491" s="53" t="str" cm="1">
        <f t="array" ref="I491">_xlfn.LET(_xlpm.x,TRIM(INDEX(Table15[],GateFacts[[#This Row],[صف المصدر]],22)&amp;""),IF(_xlpm.x="","غير محدد",_xlpm.x))</f>
        <v>تحت التنفيذ</v>
      </c>
      <c r="J491" s="53" t="str">
        <f>"بوابة "&amp;GateFacts[[#This Row],[رقم البوابة]]</f>
        <v>بوابة 2</v>
      </c>
      <c r="K491" s="53" t="str" cm="1">
        <f t="array" ref="K491">INDEX(Settings!$E$2:$E$9,GateFacts[[#This Row],[رقم البوابة]])</f>
        <v>التخطيط الاولي</v>
      </c>
      <c r="L491" s="53" t="str" cm="1">
        <f t="array" ref="L491">_xlfn.LET(_xlpm.c,INDEX(Table15[],GateFacts[[#This Row],[صف المصدر]],9-GateFacts[[#This Row],[رقم البوابة]]),IF(ISBLANK(_xlpm.c),"",_xlpm.c))</f>
        <v>لا ينطبق</v>
      </c>
      <c r="M49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1" s="56" t="str" cm="1">
        <f t="array" ref="N491">_xlfn.LET(_xlpm.r,GateFacts[[#This Row],[صف المصدر]],_xlpm.g,GateFacts[[#This Row],[رقم البوابة]],_xlpm.pd,IF(AND(ISNUMBER(_xlpm.r),_xlpm.g&gt;=6,_xlpm.g&lt;=8),INDEX(Table15[],_xlpm.r,19+_xlpm.g),""),IF(ISNUMBER(_xlpm.pd),_xlpm.pd,""))</f>
        <v/>
      </c>
      <c r="O4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1" s="53" t="str">
        <f ca="1">IF(ISNUMBER(GateFacts[[#This Row],[تاريخ البوابة]]),GateFacts[[#This Row],[تاريخ البوابة]]-TODAY(),"")</f>
        <v/>
      </c>
      <c r="Q491" s="53" t="str">
        <f>IF(ISNUMBER(GateFacts[[#This Row],[تاريخ البوابة]]),TEXT(GateFacts[[#This Row],[تاريخ البوابة]],"yyyy-mm"),"بدون تاريخ")</f>
        <v>بدون تاريخ</v>
      </c>
      <c r="R491" s="53">
        <f ca="1">--OR(GateFacts[[#This Row],[الحالة]]="مكتمل",GateFacts[[#This Row],[الحالة]]="لا ينطبق")</f>
        <v>1</v>
      </c>
      <c r="S491" s="53">
        <f ca="1">_xlfn.LET(_xlpm.m,_xlfn.MINIFS(GateFacts[رقم البوابة],GateFacts[رقم المشروع],GateFacts[[#This Row],[رقم المشروع]],GateFacts[منجزة],0),IF(_xlpm.m=0,9,_xlpm.m))</f>
        <v>8</v>
      </c>
      <c r="T491" s="53">
        <f ca="1">--(GateFacts[[#This Row],[رقم البوابة]]=GateFacts[[#This Row],[البوابة الحالية للمشروع]])</f>
        <v>0</v>
      </c>
      <c r="U491" s="53">
        <f ca="1">IF(AND(GateFacts[[#This Row],[الحالة]]="مكتمل",COUNTIFS(GateFacts[رقم المشروع],GateFacts[[#This Row],[رقم المشروع]],GateFacts[رقم البوابة],"&lt;"&amp;GateFacts[[#This Row],[رقم البوابة]],GateFacts[منجزة],0)&gt;0),1,0)</f>
        <v>0</v>
      </c>
      <c r="V491" s="53" t="e">
        <f>SUBTOTAL(103,GateFacts[[#This Row],[م]])*OR(SelRegion="الكل",GateFacts[[#This Row],[المنطقة]]=SelRegion)</f>
        <v>#REF!</v>
      </c>
      <c r="W491" s="74" t="str" cm="1">
        <f t="array" ref="W491">IF(ISNUMBER(GateFacts[[#This Row],[صف المصدر]]),INDEX(Table15[],GateFacts[[#This Row],[صف المصدر]],16),"")</f>
        <v>الشمالي الغربي</v>
      </c>
    </row>
    <row r="492" spans="1:23" x14ac:dyDescent="0.4">
      <c r="A492" s="53" cm="1">
        <f t="array" ref="A492">ROW()-ROW(GateFacts[#Headers])</f>
        <v>491</v>
      </c>
      <c r="B492" s="53">
        <f>INT((GateFacts[[#This Row],[م]]-1)/8)+1</f>
        <v>62</v>
      </c>
      <c r="C492" s="53">
        <f>MOD(GateFacts[[#This Row],[م]]-1,8)+1</f>
        <v>3</v>
      </c>
      <c r="D492" s="53" cm="1">
        <f t="array" ref="D492">IFERROR(INDEX(_xlfn.ANCHORARRAY(Settings!$H$2),GateFacts[[#This Row],[رقم المشروع]]),"")</f>
        <v>586</v>
      </c>
      <c r="E492" s="53" t="str" cm="1">
        <f t="array" ref="E492">INDEX(Table15[],GateFacts[[#This Row],[صف المصدر]],14)&amp;""</f>
        <v>OA1416</v>
      </c>
      <c r="F492" s="53" t="str" cm="1">
        <f t="array" ref="F492">INDEX(Table15[],GateFacts[[#This Row],[صف المصدر]],15)&amp;""</f>
        <v>مشروع إيصال خدمة المياه لمرفأ الرايس بمحافظة بدر</v>
      </c>
      <c r="G492" s="53" t="str" cm="1">
        <f t="array" ref="G492">INDEX(Table15[],GateFacts[[#This Row],[صف المصدر]],17)&amp;""</f>
        <v>المدينة المنورة</v>
      </c>
      <c r="H492" s="58">
        <f>N(INDEX(Table15[],GateFacts[[#This Row],[صف المصدر]],18))</f>
        <v>295780</v>
      </c>
      <c r="I492" s="53" t="str" cm="1">
        <f t="array" ref="I492">_xlfn.LET(_xlpm.x,TRIM(INDEX(Table15[],GateFacts[[#This Row],[صف المصدر]],22)&amp;""),IF(_xlpm.x="","غير محدد",_xlpm.x))</f>
        <v>تحت التنفيذ</v>
      </c>
      <c r="J492" s="53" t="str">
        <f>"بوابة "&amp;GateFacts[[#This Row],[رقم البوابة]]</f>
        <v>بوابة 3</v>
      </c>
      <c r="K492" s="53" t="str" cm="1">
        <f t="array" ref="K492">INDEX(Settings!$E$2:$E$9,GateFacts[[#This Row],[رقم البوابة]])</f>
        <v>الطرح للتصميم</v>
      </c>
      <c r="L492" s="53" t="str" cm="1">
        <f t="array" ref="L492">_xlfn.LET(_xlpm.c,INDEX(Table15[],GateFacts[[#This Row],[صف المصدر]],9-GateFacts[[#This Row],[رقم البوابة]]),IF(ISBLANK(_xlpm.c),"",_xlpm.c))</f>
        <v>لا ينطبق</v>
      </c>
      <c r="M49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2" s="56" t="str" cm="1">
        <f t="array" ref="N492">_xlfn.LET(_xlpm.r,GateFacts[[#This Row],[صف المصدر]],_xlpm.g,GateFacts[[#This Row],[رقم البوابة]],_xlpm.pd,IF(AND(ISNUMBER(_xlpm.r),_xlpm.g&gt;=6,_xlpm.g&lt;=8),INDEX(Table15[],_xlpm.r,19+_xlpm.g),""),IF(ISNUMBER(_xlpm.pd),_xlpm.pd,""))</f>
        <v/>
      </c>
      <c r="O4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2" s="53" t="str">
        <f ca="1">IF(ISNUMBER(GateFacts[[#This Row],[تاريخ البوابة]]),GateFacts[[#This Row],[تاريخ البوابة]]-TODAY(),"")</f>
        <v/>
      </c>
      <c r="Q492" s="53" t="str">
        <f>IF(ISNUMBER(GateFacts[[#This Row],[تاريخ البوابة]]),TEXT(GateFacts[[#This Row],[تاريخ البوابة]],"yyyy-mm"),"بدون تاريخ")</f>
        <v>بدون تاريخ</v>
      </c>
      <c r="R492" s="53">
        <f ca="1">--OR(GateFacts[[#This Row],[الحالة]]="مكتمل",GateFacts[[#This Row],[الحالة]]="لا ينطبق")</f>
        <v>1</v>
      </c>
      <c r="S492" s="53">
        <f ca="1">_xlfn.LET(_xlpm.m,_xlfn.MINIFS(GateFacts[رقم البوابة],GateFacts[رقم المشروع],GateFacts[[#This Row],[رقم المشروع]],GateFacts[منجزة],0),IF(_xlpm.m=0,9,_xlpm.m))</f>
        <v>8</v>
      </c>
      <c r="T492" s="53">
        <f ca="1">--(GateFacts[[#This Row],[رقم البوابة]]=GateFacts[[#This Row],[البوابة الحالية للمشروع]])</f>
        <v>0</v>
      </c>
      <c r="U492" s="53">
        <f ca="1">IF(AND(GateFacts[[#This Row],[الحالة]]="مكتمل",COUNTIFS(GateFacts[رقم المشروع],GateFacts[[#This Row],[رقم المشروع]],GateFacts[رقم البوابة],"&lt;"&amp;GateFacts[[#This Row],[رقم البوابة]],GateFacts[منجزة],0)&gt;0),1,0)</f>
        <v>0</v>
      </c>
      <c r="V492" s="53" t="e">
        <f>SUBTOTAL(103,GateFacts[[#This Row],[م]])*OR(SelRegion="الكل",GateFacts[[#This Row],[المنطقة]]=SelRegion)</f>
        <v>#REF!</v>
      </c>
      <c r="W492" s="74" t="str" cm="1">
        <f t="array" ref="W492">IF(ISNUMBER(GateFacts[[#This Row],[صف المصدر]]),INDEX(Table15[],GateFacts[[#This Row],[صف المصدر]],16),"")</f>
        <v>الشمالي الغربي</v>
      </c>
    </row>
    <row r="493" spans="1:23" x14ac:dyDescent="0.4">
      <c r="A493" s="53" cm="1">
        <f t="array" ref="A493">ROW()-ROW(GateFacts[#Headers])</f>
        <v>492</v>
      </c>
      <c r="B493" s="53">
        <f>INT((GateFacts[[#This Row],[م]]-1)/8)+1</f>
        <v>62</v>
      </c>
      <c r="C493" s="53">
        <f>MOD(GateFacts[[#This Row],[م]]-1,8)+1</f>
        <v>4</v>
      </c>
      <c r="D493" s="53" cm="1">
        <f t="array" ref="D493">IFERROR(INDEX(_xlfn.ANCHORARRAY(Settings!$H$2),GateFacts[[#This Row],[رقم المشروع]]),"")</f>
        <v>586</v>
      </c>
      <c r="E493" s="53" t="str" cm="1">
        <f t="array" ref="E493">INDEX(Table15[],GateFacts[[#This Row],[صف المصدر]],14)&amp;""</f>
        <v>OA1416</v>
      </c>
      <c r="F493" s="53" t="str" cm="1">
        <f t="array" ref="F493">INDEX(Table15[],GateFacts[[#This Row],[صف المصدر]],15)&amp;""</f>
        <v>مشروع إيصال خدمة المياه لمرفأ الرايس بمحافظة بدر</v>
      </c>
      <c r="G493" s="53" t="str" cm="1">
        <f t="array" ref="G493">INDEX(Table15[],GateFacts[[#This Row],[صف المصدر]],17)&amp;""</f>
        <v>المدينة المنورة</v>
      </c>
      <c r="H493" s="58">
        <f>N(INDEX(Table15[],GateFacts[[#This Row],[صف المصدر]],18))</f>
        <v>295780</v>
      </c>
      <c r="I493" s="53" t="str" cm="1">
        <f t="array" ref="I493">_xlfn.LET(_xlpm.x,TRIM(INDEX(Table15[],GateFacts[[#This Row],[صف المصدر]],22)&amp;""),IF(_xlpm.x="","غير محدد",_xlpm.x))</f>
        <v>تحت التنفيذ</v>
      </c>
      <c r="J493" s="53" t="str">
        <f>"بوابة "&amp;GateFacts[[#This Row],[رقم البوابة]]</f>
        <v>بوابة 4</v>
      </c>
      <c r="K493" s="53" t="str" cm="1">
        <f t="array" ref="K493">INDEX(Settings!$E$2:$E$9,GateFacts[[#This Row],[رقم البوابة]])</f>
        <v>التصميم</v>
      </c>
      <c r="L493" s="53" t="str" cm="1">
        <f t="array" ref="L493">_xlfn.LET(_xlpm.c,INDEX(Table15[],GateFacts[[#This Row],[صف المصدر]],9-GateFacts[[#This Row],[رقم البوابة]]),IF(ISBLANK(_xlpm.c),"",_xlpm.c))</f>
        <v>لا ينطبق</v>
      </c>
      <c r="M49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3" s="56" t="str" cm="1">
        <f t="array" ref="N493">_xlfn.LET(_xlpm.r,GateFacts[[#This Row],[صف المصدر]],_xlpm.g,GateFacts[[#This Row],[رقم البوابة]],_xlpm.pd,IF(AND(ISNUMBER(_xlpm.r),_xlpm.g&gt;=6,_xlpm.g&lt;=8),INDEX(Table15[],_xlpm.r,19+_xlpm.g),""),IF(ISNUMBER(_xlpm.pd),_xlpm.pd,""))</f>
        <v/>
      </c>
      <c r="O4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3" s="53" t="str">
        <f ca="1">IF(ISNUMBER(GateFacts[[#This Row],[تاريخ البوابة]]),GateFacts[[#This Row],[تاريخ البوابة]]-TODAY(),"")</f>
        <v/>
      </c>
      <c r="Q493" s="53" t="str">
        <f>IF(ISNUMBER(GateFacts[[#This Row],[تاريخ البوابة]]),TEXT(GateFacts[[#This Row],[تاريخ البوابة]],"yyyy-mm"),"بدون تاريخ")</f>
        <v>بدون تاريخ</v>
      </c>
      <c r="R493" s="53">
        <f ca="1">--OR(GateFacts[[#This Row],[الحالة]]="مكتمل",GateFacts[[#This Row],[الحالة]]="لا ينطبق")</f>
        <v>1</v>
      </c>
      <c r="S493" s="53">
        <f ca="1">_xlfn.LET(_xlpm.m,_xlfn.MINIFS(GateFacts[رقم البوابة],GateFacts[رقم المشروع],GateFacts[[#This Row],[رقم المشروع]],GateFacts[منجزة],0),IF(_xlpm.m=0,9,_xlpm.m))</f>
        <v>8</v>
      </c>
      <c r="T493" s="53">
        <f ca="1">--(GateFacts[[#This Row],[رقم البوابة]]=GateFacts[[#This Row],[البوابة الحالية للمشروع]])</f>
        <v>0</v>
      </c>
      <c r="U493" s="53">
        <f ca="1">IF(AND(GateFacts[[#This Row],[الحالة]]="مكتمل",COUNTIFS(GateFacts[رقم المشروع],GateFacts[[#This Row],[رقم المشروع]],GateFacts[رقم البوابة],"&lt;"&amp;GateFacts[[#This Row],[رقم البوابة]],GateFacts[منجزة],0)&gt;0),1,0)</f>
        <v>0</v>
      </c>
      <c r="V493" s="53" t="e">
        <f>SUBTOTAL(103,GateFacts[[#This Row],[م]])*OR(SelRegion="الكل",GateFacts[[#This Row],[المنطقة]]=SelRegion)</f>
        <v>#REF!</v>
      </c>
      <c r="W493" s="74" t="str" cm="1">
        <f t="array" ref="W493">IF(ISNUMBER(GateFacts[[#This Row],[صف المصدر]]),INDEX(Table15[],GateFacts[[#This Row],[صف المصدر]],16),"")</f>
        <v>الشمالي الغربي</v>
      </c>
    </row>
    <row r="494" spans="1:23" x14ac:dyDescent="0.4">
      <c r="A494" s="53" cm="1">
        <f t="array" ref="A494">ROW()-ROW(GateFacts[#Headers])</f>
        <v>493</v>
      </c>
      <c r="B494" s="53">
        <f>INT((GateFacts[[#This Row],[م]]-1)/8)+1</f>
        <v>62</v>
      </c>
      <c r="C494" s="53">
        <f>MOD(GateFacts[[#This Row],[م]]-1,8)+1</f>
        <v>5</v>
      </c>
      <c r="D494" s="53" cm="1">
        <f t="array" ref="D494">IFERROR(INDEX(_xlfn.ANCHORARRAY(Settings!$H$2),GateFacts[[#This Row],[رقم المشروع]]),"")</f>
        <v>586</v>
      </c>
      <c r="E494" s="53" t="str" cm="1">
        <f t="array" ref="E494">INDEX(Table15[],GateFacts[[#This Row],[صف المصدر]],14)&amp;""</f>
        <v>OA1416</v>
      </c>
      <c r="F494" s="53" t="str" cm="1">
        <f t="array" ref="F494">INDEX(Table15[],GateFacts[[#This Row],[صف المصدر]],15)&amp;""</f>
        <v>مشروع إيصال خدمة المياه لمرفأ الرايس بمحافظة بدر</v>
      </c>
      <c r="G494" s="53" t="str" cm="1">
        <f t="array" ref="G494">INDEX(Table15[],GateFacts[[#This Row],[صف المصدر]],17)&amp;""</f>
        <v>المدينة المنورة</v>
      </c>
      <c r="H494" s="58">
        <f>N(INDEX(Table15[],GateFacts[[#This Row],[صف المصدر]],18))</f>
        <v>295780</v>
      </c>
      <c r="I494" s="53" t="str" cm="1">
        <f t="array" ref="I494">_xlfn.LET(_xlpm.x,TRIM(INDEX(Table15[],GateFacts[[#This Row],[صف المصدر]],22)&amp;""),IF(_xlpm.x="","غير محدد",_xlpm.x))</f>
        <v>تحت التنفيذ</v>
      </c>
      <c r="J494" s="53" t="str">
        <f>"بوابة "&amp;GateFacts[[#This Row],[رقم البوابة]]</f>
        <v>بوابة 5</v>
      </c>
      <c r="K494" s="53" t="str" cm="1">
        <f t="array" ref="K494">INDEX(Settings!$E$2:$E$9,GateFacts[[#This Row],[رقم البوابة]])</f>
        <v>الطرح للتنفيذ</v>
      </c>
      <c r="L494" s="53" t="str" cm="1">
        <f t="array" ref="L494">_xlfn.LET(_xlpm.c,INDEX(Table15[],GateFacts[[#This Row],[صف المصدر]],9-GateFacts[[#This Row],[رقم البوابة]]),IF(ISBLANK(_xlpm.c),"",_xlpm.c))</f>
        <v>مكتمل</v>
      </c>
      <c r="M4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94" s="56" t="str" cm="1">
        <f t="array" ref="N494">_xlfn.LET(_xlpm.r,GateFacts[[#This Row],[صف المصدر]],_xlpm.g,GateFacts[[#This Row],[رقم البوابة]],_xlpm.pd,IF(AND(ISNUMBER(_xlpm.r),_xlpm.g&gt;=6,_xlpm.g&lt;=8),INDEX(Table15[],_xlpm.r,19+_xlpm.g),""),IF(ISNUMBER(_xlpm.pd),_xlpm.pd,""))</f>
        <v/>
      </c>
      <c r="O4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94" s="53" t="str">
        <f ca="1">IF(ISNUMBER(GateFacts[[#This Row],[تاريخ البوابة]]),GateFacts[[#This Row],[تاريخ البوابة]]-TODAY(),"")</f>
        <v/>
      </c>
      <c r="Q494" s="53" t="str">
        <f>IF(ISNUMBER(GateFacts[[#This Row],[تاريخ البوابة]]),TEXT(GateFacts[[#This Row],[تاريخ البوابة]],"yyyy-mm"),"بدون تاريخ")</f>
        <v>بدون تاريخ</v>
      </c>
      <c r="R494" s="53">
        <f ca="1">--OR(GateFacts[[#This Row],[الحالة]]="مكتمل",GateFacts[[#This Row],[الحالة]]="لا ينطبق")</f>
        <v>1</v>
      </c>
      <c r="S494" s="53">
        <f ca="1">_xlfn.LET(_xlpm.m,_xlfn.MINIFS(GateFacts[رقم البوابة],GateFacts[رقم المشروع],GateFacts[[#This Row],[رقم المشروع]],GateFacts[منجزة],0),IF(_xlpm.m=0,9,_xlpm.m))</f>
        <v>8</v>
      </c>
      <c r="T494" s="53">
        <f ca="1">--(GateFacts[[#This Row],[رقم البوابة]]=GateFacts[[#This Row],[البوابة الحالية للمشروع]])</f>
        <v>0</v>
      </c>
      <c r="U494" s="53">
        <f ca="1">IF(AND(GateFacts[[#This Row],[الحالة]]="مكتمل",COUNTIFS(GateFacts[رقم المشروع],GateFacts[[#This Row],[رقم المشروع]],GateFacts[رقم البوابة],"&lt;"&amp;GateFacts[[#This Row],[رقم البوابة]],GateFacts[منجزة],0)&gt;0),1,0)</f>
        <v>0</v>
      </c>
      <c r="V494" s="53" t="e">
        <f>SUBTOTAL(103,GateFacts[[#This Row],[م]])*OR(SelRegion="الكل",GateFacts[[#This Row],[المنطقة]]=SelRegion)</f>
        <v>#REF!</v>
      </c>
      <c r="W494" s="74" t="str" cm="1">
        <f t="array" ref="W494">IF(ISNUMBER(GateFacts[[#This Row],[صف المصدر]]),INDEX(Table15[],GateFacts[[#This Row],[صف المصدر]],16),"")</f>
        <v>الشمالي الغربي</v>
      </c>
    </row>
    <row r="495" spans="1:23" x14ac:dyDescent="0.4">
      <c r="A495" s="53" cm="1">
        <f t="array" ref="A495">ROW()-ROW(GateFacts[#Headers])</f>
        <v>494</v>
      </c>
      <c r="B495" s="53">
        <f>INT((GateFacts[[#This Row],[م]]-1)/8)+1</f>
        <v>62</v>
      </c>
      <c r="C495" s="53">
        <f>MOD(GateFacts[[#This Row],[م]]-1,8)+1</f>
        <v>6</v>
      </c>
      <c r="D495" s="53" cm="1">
        <f t="array" ref="D495">IFERROR(INDEX(_xlfn.ANCHORARRAY(Settings!$H$2),GateFacts[[#This Row],[رقم المشروع]]),"")</f>
        <v>586</v>
      </c>
      <c r="E495" s="53" t="str" cm="1">
        <f t="array" ref="E495">INDEX(Table15[],GateFacts[[#This Row],[صف المصدر]],14)&amp;""</f>
        <v>OA1416</v>
      </c>
      <c r="F495" s="53" t="str" cm="1">
        <f t="array" ref="F495">INDEX(Table15[],GateFacts[[#This Row],[صف المصدر]],15)&amp;""</f>
        <v>مشروع إيصال خدمة المياه لمرفأ الرايس بمحافظة بدر</v>
      </c>
      <c r="G495" s="53" t="str" cm="1">
        <f t="array" ref="G495">INDEX(Table15[],GateFacts[[#This Row],[صف المصدر]],17)&amp;""</f>
        <v>المدينة المنورة</v>
      </c>
      <c r="H495" s="58">
        <f>N(INDEX(Table15[],GateFacts[[#This Row],[صف المصدر]],18))</f>
        <v>295780</v>
      </c>
      <c r="I495" s="53" t="str" cm="1">
        <f t="array" ref="I495">_xlfn.LET(_xlpm.x,TRIM(INDEX(Table15[],GateFacts[[#This Row],[صف المصدر]],22)&amp;""),IF(_xlpm.x="","غير محدد",_xlpm.x))</f>
        <v>تحت التنفيذ</v>
      </c>
      <c r="J495" s="53" t="str">
        <f>"بوابة "&amp;GateFacts[[#This Row],[رقم البوابة]]</f>
        <v>بوابة 6</v>
      </c>
      <c r="K495" s="53" t="str" cm="1">
        <f t="array" ref="K495">INDEX(Settings!$E$2:$E$9,GateFacts[[#This Row],[رقم البوابة]])</f>
        <v>التنفيذ</v>
      </c>
      <c r="L495" s="53" t="str" cm="1">
        <f t="array" ref="L495">_xlfn.LET(_xlpm.c,INDEX(Table15[],GateFacts[[#This Row],[صف المصدر]],9-GateFacts[[#This Row],[رقم البوابة]]),IF(ISBLANK(_xlpm.c),"",_xlpm.c))</f>
        <v>مكتمل</v>
      </c>
      <c r="M49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95" s="56" t="str" cm="1">
        <f t="array" ref="N495">_xlfn.LET(_xlpm.r,GateFacts[[#This Row],[صف المصدر]],_xlpm.g,GateFacts[[#This Row],[رقم البوابة]],_xlpm.pd,IF(AND(ISNUMBER(_xlpm.r),_xlpm.g&gt;=6,_xlpm.g&lt;=8),INDEX(Table15[],_xlpm.r,19+_xlpm.g),""),IF(ISNUMBER(_xlpm.pd),_xlpm.pd,""))</f>
        <v/>
      </c>
      <c r="O4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95" s="53" t="str">
        <f ca="1">IF(ISNUMBER(GateFacts[[#This Row],[تاريخ البوابة]]),GateFacts[[#This Row],[تاريخ البوابة]]-TODAY(),"")</f>
        <v/>
      </c>
      <c r="Q495" s="53" t="str">
        <f>IF(ISNUMBER(GateFacts[[#This Row],[تاريخ البوابة]]),TEXT(GateFacts[[#This Row],[تاريخ البوابة]],"yyyy-mm"),"بدون تاريخ")</f>
        <v>بدون تاريخ</v>
      </c>
      <c r="R495" s="53">
        <f ca="1">--OR(GateFacts[[#This Row],[الحالة]]="مكتمل",GateFacts[[#This Row],[الحالة]]="لا ينطبق")</f>
        <v>1</v>
      </c>
      <c r="S495" s="53">
        <f ca="1">_xlfn.LET(_xlpm.m,_xlfn.MINIFS(GateFacts[رقم البوابة],GateFacts[رقم المشروع],GateFacts[[#This Row],[رقم المشروع]],GateFacts[منجزة],0),IF(_xlpm.m=0,9,_xlpm.m))</f>
        <v>8</v>
      </c>
      <c r="T495" s="53">
        <f ca="1">--(GateFacts[[#This Row],[رقم البوابة]]=GateFacts[[#This Row],[البوابة الحالية للمشروع]])</f>
        <v>0</v>
      </c>
      <c r="U495" s="53">
        <f ca="1">IF(AND(GateFacts[[#This Row],[الحالة]]="مكتمل",COUNTIFS(GateFacts[رقم المشروع],GateFacts[[#This Row],[رقم المشروع]],GateFacts[رقم البوابة],"&lt;"&amp;GateFacts[[#This Row],[رقم البوابة]],GateFacts[منجزة],0)&gt;0),1,0)</f>
        <v>0</v>
      </c>
      <c r="V495" s="53" t="e">
        <f>SUBTOTAL(103,GateFacts[[#This Row],[م]])*OR(SelRegion="الكل",GateFacts[[#This Row],[المنطقة]]=SelRegion)</f>
        <v>#REF!</v>
      </c>
      <c r="W495" s="74" t="str" cm="1">
        <f t="array" ref="W495">IF(ISNUMBER(GateFacts[[#This Row],[صف المصدر]]),INDEX(Table15[],GateFacts[[#This Row],[صف المصدر]],16),"")</f>
        <v>الشمالي الغربي</v>
      </c>
    </row>
    <row r="496" spans="1:23" x14ac:dyDescent="0.4">
      <c r="A496" s="53" cm="1">
        <f t="array" ref="A496">ROW()-ROW(GateFacts[#Headers])</f>
        <v>495</v>
      </c>
      <c r="B496" s="53">
        <f>INT((GateFacts[[#This Row],[م]]-1)/8)+1</f>
        <v>62</v>
      </c>
      <c r="C496" s="53">
        <f>MOD(GateFacts[[#This Row],[م]]-1,8)+1</f>
        <v>7</v>
      </c>
      <c r="D496" s="53" cm="1">
        <f t="array" ref="D496">IFERROR(INDEX(_xlfn.ANCHORARRAY(Settings!$H$2),GateFacts[[#This Row],[رقم المشروع]]),"")</f>
        <v>586</v>
      </c>
      <c r="E496" s="53" t="str" cm="1">
        <f t="array" ref="E496">INDEX(Table15[],GateFacts[[#This Row],[صف المصدر]],14)&amp;""</f>
        <v>OA1416</v>
      </c>
      <c r="F496" s="53" t="str" cm="1">
        <f t="array" ref="F496">INDEX(Table15[],GateFacts[[#This Row],[صف المصدر]],15)&amp;""</f>
        <v>مشروع إيصال خدمة المياه لمرفأ الرايس بمحافظة بدر</v>
      </c>
      <c r="G496" s="53" t="str" cm="1">
        <f t="array" ref="G496">INDEX(Table15[],GateFacts[[#This Row],[صف المصدر]],17)&amp;""</f>
        <v>المدينة المنورة</v>
      </c>
      <c r="H496" s="58">
        <f>N(INDEX(Table15[],GateFacts[[#This Row],[صف المصدر]],18))</f>
        <v>295780</v>
      </c>
      <c r="I496" s="53" t="str" cm="1">
        <f t="array" ref="I496">_xlfn.LET(_xlpm.x,TRIM(INDEX(Table15[],GateFacts[[#This Row],[صف المصدر]],22)&amp;""),IF(_xlpm.x="","غير محدد",_xlpm.x))</f>
        <v>تحت التنفيذ</v>
      </c>
      <c r="J496" s="53" t="str">
        <f>"بوابة "&amp;GateFacts[[#This Row],[رقم البوابة]]</f>
        <v>بوابة 7</v>
      </c>
      <c r="K496" s="53" t="str" cm="1">
        <f t="array" ref="K496">INDEX(Settings!$E$2:$E$9,GateFacts[[#This Row],[رقم البوابة]])</f>
        <v>الاختبارات التشغيلية</v>
      </c>
      <c r="L496" s="53" t="str" cm="1">
        <f t="array" ref="L496">_xlfn.LET(_xlpm.c,INDEX(Table15[],GateFacts[[#This Row],[صف المصدر]],9-GateFacts[[#This Row],[رقم البوابة]]),IF(ISBLANK(_xlpm.c),"",_xlpm.c))</f>
        <v>مكتمل</v>
      </c>
      <c r="M49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496" s="56" cm="1">
        <f t="array" ref="N496">_xlfn.LET(_xlpm.r,GateFacts[[#This Row],[صف المصدر]],_xlpm.g,GateFacts[[#This Row],[رقم البوابة]],_xlpm.pd,IF(AND(ISNUMBER(_xlpm.r),_xlpm.g&gt;=6,_xlpm.g&lt;=8),INDEX(Table15[],_xlpm.r,19+_xlpm.g),""),IF(ISNUMBER(_xlpm.pd),_xlpm.pd,""))</f>
        <v>46201</v>
      </c>
      <c r="O4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496" s="53">
        <f ca="1">IF(ISNUMBER(GateFacts[[#This Row],[تاريخ البوابة]]),GateFacts[[#This Row],[تاريخ البوابة]]-TODAY(),"")</f>
        <v>-108</v>
      </c>
      <c r="Q496" s="53" t="str">
        <f>IF(ISNUMBER(GateFacts[[#This Row],[تاريخ البوابة]]),TEXT(GateFacts[[#This Row],[تاريخ البوابة]],"yyyy-mm"),"بدون تاريخ")</f>
        <v>2026-06</v>
      </c>
      <c r="R496" s="53">
        <f ca="1">--OR(GateFacts[[#This Row],[الحالة]]="مكتمل",GateFacts[[#This Row],[الحالة]]="لا ينطبق")</f>
        <v>1</v>
      </c>
      <c r="S496" s="53">
        <f ca="1">_xlfn.LET(_xlpm.m,_xlfn.MINIFS(GateFacts[رقم البوابة],GateFacts[رقم المشروع],GateFacts[[#This Row],[رقم المشروع]],GateFacts[منجزة],0),IF(_xlpm.m=0,9,_xlpm.m))</f>
        <v>8</v>
      </c>
      <c r="T496" s="53">
        <f ca="1">--(GateFacts[[#This Row],[رقم البوابة]]=GateFacts[[#This Row],[البوابة الحالية للمشروع]])</f>
        <v>0</v>
      </c>
      <c r="U496" s="53">
        <f ca="1">IF(AND(GateFacts[[#This Row],[الحالة]]="مكتمل",COUNTIFS(GateFacts[رقم المشروع],GateFacts[[#This Row],[رقم المشروع]],GateFacts[رقم البوابة],"&lt;"&amp;GateFacts[[#This Row],[رقم البوابة]],GateFacts[منجزة],0)&gt;0),1,0)</f>
        <v>0</v>
      </c>
      <c r="V496" s="53" t="e">
        <f>SUBTOTAL(103,GateFacts[[#This Row],[م]])*OR(SelRegion="الكل",GateFacts[[#This Row],[المنطقة]]=SelRegion)</f>
        <v>#REF!</v>
      </c>
      <c r="W496" s="74" t="str" cm="1">
        <f t="array" ref="W496">IF(ISNUMBER(GateFacts[[#This Row],[صف المصدر]]),INDEX(Table15[],GateFacts[[#This Row],[صف المصدر]],16),"")</f>
        <v>الشمالي الغربي</v>
      </c>
    </row>
    <row r="497" spans="1:23" x14ac:dyDescent="0.4">
      <c r="A497" s="53" cm="1">
        <f t="array" ref="A497">ROW()-ROW(GateFacts[#Headers])</f>
        <v>496</v>
      </c>
      <c r="B497" s="53">
        <f>INT((GateFacts[[#This Row],[م]]-1)/8)+1</f>
        <v>62</v>
      </c>
      <c r="C497" s="53">
        <f>MOD(GateFacts[[#This Row],[م]]-1,8)+1</f>
        <v>8</v>
      </c>
      <c r="D497" s="53" cm="1">
        <f t="array" ref="D497">IFERROR(INDEX(_xlfn.ANCHORARRAY(Settings!$H$2),GateFacts[[#This Row],[رقم المشروع]]),"")</f>
        <v>586</v>
      </c>
      <c r="E497" s="53" t="str" cm="1">
        <f t="array" ref="E497">INDEX(Table15[],GateFacts[[#This Row],[صف المصدر]],14)&amp;""</f>
        <v>OA1416</v>
      </c>
      <c r="F497" s="53" t="str" cm="1">
        <f t="array" ref="F497">INDEX(Table15[],GateFacts[[#This Row],[صف المصدر]],15)&amp;""</f>
        <v>مشروع إيصال خدمة المياه لمرفأ الرايس بمحافظة بدر</v>
      </c>
      <c r="G497" s="53" t="str" cm="1">
        <f t="array" ref="G497">INDEX(Table15[],GateFacts[[#This Row],[صف المصدر]],17)&amp;""</f>
        <v>المدينة المنورة</v>
      </c>
      <c r="H497" s="58">
        <f>N(INDEX(Table15[],GateFacts[[#This Row],[صف المصدر]],18))</f>
        <v>295780</v>
      </c>
      <c r="I497" s="53" t="str" cm="1">
        <f t="array" ref="I497">_xlfn.LET(_xlpm.x,TRIM(INDEX(Table15[],GateFacts[[#This Row],[صف المصدر]],22)&amp;""),IF(_xlpm.x="","غير محدد",_xlpm.x))</f>
        <v>تحت التنفيذ</v>
      </c>
      <c r="J497" s="53" t="str">
        <f>"بوابة "&amp;GateFacts[[#This Row],[رقم البوابة]]</f>
        <v>بوابة 8</v>
      </c>
      <c r="K497" s="53" t="str" cm="1">
        <f t="array" ref="K497">INDEX(Settings!$E$2:$E$9,GateFacts[[#This Row],[رقم البوابة]])</f>
        <v>التسليم و الاغلاق</v>
      </c>
      <c r="L497" s="53" t="str" cm="1">
        <f t="array" ref="L497">_xlfn.LET(_xlpm.c,INDEX(Table15[],GateFacts[[#This Row],[صف المصدر]],9-GateFacts[[#This Row],[رقم البوابة]]),IF(ISBLANK(_xlpm.c),"",_xlpm.c))</f>
        <v>جاري</v>
      </c>
      <c r="M49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497" s="56" t="str" cm="1">
        <f t="array" ref="N497">_xlfn.LET(_xlpm.r,GateFacts[[#This Row],[صف المصدر]],_xlpm.g,GateFacts[[#This Row],[رقم البوابة]],_xlpm.pd,IF(AND(ISNUMBER(_xlpm.r),_xlpm.g&gt;=6,_xlpm.g&lt;=8),INDEX(Table15[],_xlpm.r,19+_xlpm.g),""),IF(ISNUMBER(_xlpm.pd),_xlpm.pd,""))</f>
        <v/>
      </c>
      <c r="O4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497" s="53" t="str">
        <f ca="1">IF(ISNUMBER(GateFacts[[#This Row],[تاريخ البوابة]]),GateFacts[[#This Row],[تاريخ البوابة]]-TODAY(),"")</f>
        <v/>
      </c>
      <c r="Q497" s="53" t="str">
        <f>IF(ISNUMBER(GateFacts[[#This Row],[تاريخ البوابة]]),TEXT(GateFacts[[#This Row],[تاريخ البوابة]],"yyyy-mm"),"بدون تاريخ")</f>
        <v>بدون تاريخ</v>
      </c>
      <c r="R497" s="53">
        <f ca="1">--OR(GateFacts[[#This Row],[الحالة]]="مكتمل",GateFacts[[#This Row],[الحالة]]="لا ينطبق")</f>
        <v>0</v>
      </c>
      <c r="S497" s="53">
        <f ca="1">_xlfn.LET(_xlpm.m,_xlfn.MINIFS(GateFacts[رقم البوابة],GateFacts[رقم المشروع],GateFacts[[#This Row],[رقم المشروع]],GateFacts[منجزة],0),IF(_xlpm.m=0,9,_xlpm.m))</f>
        <v>8</v>
      </c>
      <c r="T497" s="53">
        <f ca="1">--(GateFacts[[#This Row],[رقم البوابة]]=GateFacts[[#This Row],[البوابة الحالية للمشروع]])</f>
        <v>1</v>
      </c>
      <c r="U497" s="53">
        <f ca="1">IF(AND(GateFacts[[#This Row],[الحالة]]="مكتمل",COUNTIFS(GateFacts[رقم المشروع],GateFacts[[#This Row],[رقم المشروع]],GateFacts[رقم البوابة],"&lt;"&amp;GateFacts[[#This Row],[رقم البوابة]],GateFacts[منجزة],0)&gt;0),1,0)</f>
        <v>0</v>
      </c>
      <c r="V497" s="53" t="e">
        <f>SUBTOTAL(103,GateFacts[[#This Row],[م]])*OR(SelRegion="الكل",GateFacts[[#This Row],[المنطقة]]=SelRegion)</f>
        <v>#REF!</v>
      </c>
      <c r="W497" s="74" t="str" cm="1">
        <f t="array" ref="W497">IF(ISNUMBER(GateFacts[[#This Row],[صف المصدر]]),INDEX(Table15[],GateFacts[[#This Row],[صف المصدر]],16),"")</f>
        <v>الشمالي الغربي</v>
      </c>
    </row>
    <row r="498" spans="1:23" x14ac:dyDescent="0.4">
      <c r="A498" s="53" cm="1">
        <f t="array" ref="A498">ROW()-ROW(GateFacts[#Headers])</f>
        <v>497</v>
      </c>
      <c r="B498" s="53">
        <f>INT((GateFacts[[#This Row],[م]]-1)/8)+1</f>
        <v>63</v>
      </c>
      <c r="C498" s="53">
        <f>MOD(GateFacts[[#This Row],[م]]-1,8)+1</f>
        <v>1</v>
      </c>
      <c r="D498" s="53" cm="1">
        <f t="array" ref="D498">IFERROR(INDEX(_xlfn.ANCHORARRAY(Settings!$H$2),GateFacts[[#This Row],[رقم المشروع]]),"")</f>
        <v>599</v>
      </c>
      <c r="E498" s="53" t="str" cm="1">
        <f t="array" ref="E498">INDEX(Table15[],GateFacts[[#This Row],[صف المصدر]],14)&amp;""</f>
        <v>OA1415</v>
      </c>
      <c r="F498" s="53" t="str" cm="1">
        <f t="array" ref="F498">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498" s="53" t="str" cm="1">
        <f t="array" ref="G498">INDEX(Table15[],GateFacts[[#This Row],[صف المصدر]],17)&amp;""</f>
        <v>المدينة المنورة</v>
      </c>
      <c r="H498" s="58">
        <f>N(INDEX(Table15[],GateFacts[[#This Row],[صف المصدر]],18))</f>
        <v>3759062.5</v>
      </c>
      <c r="I498" s="53" t="str" cm="1">
        <f t="array" ref="I498">_xlfn.LET(_xlpm.x,TRIM(INDEX(Table15[],GateFacts[[#This Row],[صف المصدر]],22)&amp;""),IF(_xlpm.x="","غير محدد",_xlpm.x))</f>
        <v>تحت التنفيذ</v>
      </c>
      <c r="J498" s="53" t="str">
        <f>"بوابة "&amp;GateFacts[[#This Row],[رقم البوابة]]</f>
        <v>بوابة 1</v>
      </c>
      <c r="K498" s="53" t="str" cm="1">
        <f t="array" ref="K498">INDEX(Settings!$E$2:$E$9,GateFacts[[#This Row],[رقم البوابة]])</f>
        <v>تخطيط استراتيجي</v>
      </c>
      <c r="L498" s="53" t="str" cm="1">
        <f t="array" ref="L498">_xlfn.LET(_xlpm.c,INDEX(Table15[],GateFacts[[#This Row],[صف المصدر]],9-GateFacts[[#This Row],[رقم البوابة]]),IF(ISBLANK(_xlpm.c),"",_xlpm.c))</f>
        <v>لا ينطبق</v>
      </c>
      <c r="M49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8" s="56" t="str" cm="1">
        <f t="array" ref="N498">_xlfn.LET(_xlpm.r,GateFacts[[#This Row],[صف المصدر]],_xlpm.g,GateFacts[[#This Row],[رقم البوابة]],_xlpm.pd,IF(AND(ISNUMBER(_xlpm.r),_xlpm.g&gt;=6,_xlpm.g&lt;=8),INDEX(Table15[],_xlpm.r,19+_xlpm.g),""),IF(ISNUMBER(_xlpm.pd),_xlpm.pd,""))</f>
        <v/>
      </c>
      <c r="O4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8" s="53" t="str">
        <f ca="1">IF(ISNUMBER(GateFacts[[#This Row],[تاريخ البوابة]]),GateFacts[[#This Row],[تاريخ البوابة]]-TODAY(),"")</f>
        <v/>
      </c>
      <c r="Q498" s="53" t="str">
        <f>IF(ISNUMBER(GateFacts[[#This Row],[تاريخ البوابة]]),TEXT(GateFacts[[#This Row],[تاريخ البوابة]],"yyyy-mm"),"بدون تاريخ")</f>
        <v>بدون تاريخ</v>
      </c>
      <c r="R498" s="53">
        <f ca="1">--OR(GateFacts[[#This Row],[الحالة]]="مكتمل",GateFacts[[#This Row],[الحالة]]="لا ينطبق")</f>
        <v>1</v>
      </c>
      <c r="S498" s="53">
        <f ca="1">_xlfn.LET(_xlpm.m,_xlfn.MINIFS(GateFacts[رقم البوابة],GateFacts[رقم المشروع],GateFacts[[#This Row],[رقم المشروع]],GateFacts[منجزة],0),IF(_xlpm.m=0,9,_xlpm.m))</f>
        <v>6</v>
      </c>
      <c r="T498" s="53">
        <f ca="1">--(GateFacts[[#This Row],[رقم البوابة]]=GateFacts[[#This Row],[البوابة الحالية للمشروع]])</f>
        <v>0</v>
      </c>
      <c r="U498" s="53">
        <f ca="1">IF(AND(GateFacts[[#This Row],[الحالة]]="مكتمل",COUNTIFS(GateFacts[رقم المشروع],GateFacts[[#This Row],[رقم المشروع]],GateFacts[رقم البوابة],"&lt;"&amp;GateFacts[[#This Row],[رقم البوابة]],GateFacts[منجزة],0)&gt;0),1,0)</f>
        <v>0</v>
      </c>
      <c r="V498" s="53" t="e">
        <f>SUBTOTAL(103,GateFacts[[#This Row],[م]])*OR(SelRegion="الكل",GateFacts[[#This Row],[المنطقة]]=SelRegion)</f>
        <v>#REF!</v>
      </c>
      <c r="W498" s="74" t="str" cm="1">
        <f t="array" ref="W498">IF(ISNUMBER(GateFacts[[#This Row],[صف المصدر]]),INDEX(Table15[],GateFacts[[#This Row],[صف المصدر]],16),"")</f>
        <v>الشمالي الغربي</v>
      </c>
    </row>
    <row r="499" spans="1:23" x14ac:dyDescent="0.4">
      <c r="A499" s="53" cm="1">
        <f t="array" ref="A499">ROW()-ROW(GateFacts[#Headers])</f>
        <v>498</v>
      </c>
      <c r="B499" s="53">
        <f>INT((GateFacts[[#This Row],[م]]-1)/8)+1</f>
        <v>63</v>
      </c>
      <c r="C499" s="53">
        <f>MOD(GateFacts[[#This Row],[م]]-1,8)+1</f>
        <v>2</v>
      </c>
      <c r="D499" s="53" cm="1">
        <f t="array" ref="D499">IFERROR(INDEX(_xlfn.ANCHORARRAY(Settings!$H$2),GateFacts[[#This Row],[رقم المشروع]]),"")</f>
        <v>599</v>
      </c>
      <c r="E499" s="53" t="str" cm="1">
        <f t="array" ref="E499">INDEX(Table15[],GateFacts[[#This Row],[صف المصدر]],14)&amp;""</f>
        <v>OA1415</v>
      </c>
      <c r="F499" s="53" t="str" cm="1">
        <f t="array" ref="F499">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499" s="53" t="str" cm="1">
        <f t="array" ref="G499">INDEX(Table15[],GateFacts[[#This Row],[صف المصدر]],17)&amp;""</f>
        <v>المدينة المنورة</v>
      </c>
      <c r="H499" s="58">
        <f>N(INDEX(Table15[],GateFacts[[#This Row],[صف المصدر]],18))</f>
        <v>3759062.5</v>
      </c>
      <c r="I499" s="53" t="str" cm="1">
        <f t="array" ref="I499">_xlfn.LET(_xlpm.x,TRIM(INDEX(Table15[],GateFacts[[#This Row],[صف المصدر]],22)&amp;""),IF(_xlpm.x="","غير محدد",_xlpm.x))</f>
        <v>تحت التنفيذ</v>
      </c>
      <c r="J499" s="53" t="str">
        <f>"بوابة "&amp;GateFacts[[#This Row],[رقم البوابة]]</f>
        <v>بوابة 2</v>
      </c>
      <c r="K499" s="53" t="str" cm="1">
        <f t="array" ref="K499">INDEX(Settings!$E$2:$E$9,GateFacts[[#This Row],[رقم البوابة]])</f>
        <v>التخطيط الاولي</v>
      </c>
      <c r="L499" s="53" t="str" cm="1">
        <f t="array" ref="L499">_xlfn.LET(_xlpm.c,INDEX(Table15[],GateFacts[[#This Row],[صف المصدر]],9-GateFacts[[#This Row],[رقم البوابة]]),IF(ISBLANK(_xlpm.c),"",_xlpm.c))</f>
        <v>لا ينطبق</v>
      </c>
      <c r="M49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499" s="56" t="str" cm="1">
        <f t="array" ref="N499">_xlfn.LET(_xlpm.r,GateFacts[[#This Row],[صف المصدر]],_xlpm.g,GateFacts[[#This Row],[رقم البوابة]],_xlpm.pd,IF(AND(ISNUMBER(_xlpm.r),_xlpm.g&gt;=6,_xlpm.g&lt;=8),INDEX(Table15[],_xlpm.r,19+_xlpm.g),""),IF(ISNUMBER(_xlpm.pd),_xlpm.pd,""))</f>
        <v/>
      </c>
      <c r="O4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499" s="53" t="str">
        <f ca="1">IF(ISNUMBER(GateFacts[[#This Row],[تاريخ البوابة]]),GateFacts[[#This Row],[تاريخ البوابة]]-TODAY(),"")</f>
        <v/>
      </c>
      <c r="Q499" s="53" t="str">
        <f>IF(ISNUMBER(GateFacts[[#This Row],[تاريخ البوابة]]),TEXT(GateFacts[[#This Row],[تاريخ البوابة]],"yyyy-mm"),"بدون تاريخ")</f>
        <v>بدون تاريخ</v>
      </c>
      <c r="R499" s="53">
        <f ca="1">--OR(GateFacts[[#This Row],[الحالة]]="مكتمل",GateFacts[[#This Row],[الحالة]]="لا ينطبق")</f>
        <v>1</v>
      </c>
      <c r="S499" s="53">
        <f ca="1">_xlfn.LET(_xlpm.m,_xlfn.MINIFS(GateFacts[رقم البوابة],GateFacts[رقم المشروع],GateFacts[[#This Row],[رقم المشروع]],GateFacts[منجزة],0),IF(_xlpm.m=0,9,_xlpm.m))</f>
        <v>6</v>
      </c>
      <c r="T499" s="53">
        <f ca="1">--(GateFacts[[#This Row],[رقم البوابة]]=GateFacts[[#This Row],[البوابة الحالية للمشروع]])</f>
        <v>0</v>
      </c>
      <c r="U499" s="53">
        <f ca="1">IF(AND(GateFacts[[#This Row],[الحالة]]="مكتمل",COUNTIFS(GateFacts[رقم المشروع],GateFacts[[#This Row],[رقم المشروع]],GateFacts[رقم البوابة],"&lt;"&amp;GateFacts[[#This Row],[رقم البوابة]],GateFacts[منجزة],0)&gt;0),1,0)</f>
        <v>0</v>
      </c>
      <c r="V499" s="53" t="e">
        <f>SUBTOTAL(103,GateFacts[[#This Row],[م]])*OR(SelRegion="الكل",GateFacts[[#This Row],[المنطقة]]=SelRegion)</f>
        <v>#REF!</v>
      </c>
      <c r="W499" s="74" t="str" cm="1">
        <f t="array" ref="W499">IF(ISNUMBER(GateFacts[[#This Row],[صف المصدر]]),INDEX(Table15[],GateFacts[[#This Row],[صف المصدر]],16),"")</f>
        <v>الشمالي الغربي</v>
      </c>
    </row>
    <row r="500" spans="1:23" x14ac:dyDescent="0.4">
      <c r="A500" s="53" cm="1">
        <f t="array" ref="A500">ROW()-ROW(GateFacts[#Headers])</f>
        <v>499</v>
      </c>
      <c r="B500" s="53">
        <f>INT((GateFacts[[#This Row],[م]]-1)/8)+1</f>
        <v>63</v>
      </c>
      <c r="C500" s="53">
        <f>MOD(GateFacts[[#This Row],[م]]-1,8)+1</f>
        <v>3</v>
      </c>
      <c r="D500" s="53" cm="1">
        <f t="array" ref="D500">IFERROR(INDEX(_xlfn.ANCHORARRAY(Settings!$H$2),GateFacts[[#This Row],[رقم المشروع]]),"")</f>
        <v>599</v>
      </c>
      <c r="E500" s="53" t="str" cm="1">
        <f t="array" ref="E500">INDEX(Table15[],GateFacts[[#This Row],[صف المصدر]],14)&amp;""</f>
        <v>OA1415</v>
      </c>
      <c r="F500" s="53" t="str" cm="1">
        <f t="array" ref="F500">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0" s="53" t="str" cm="1">
        <f t="array" ref="G500">INDEX(Table15[],GateFacts[[#This Row],[صف المصدر]],17)&amp;""</f>
        <v>المدينة المنورة</v>
      </c>
      <c r="H500" s="58">
        <f>N(INDEX(Table15[],GateFacts[[#This Row],[صف المصدر]],18))</f>
        <v>3759062.5</v>
      </c>
      <c r="I500" s="53" t="str" cm="1">
        <f t="array" ref="I500">_xlfn.LET(_xlpm.x,TRIM(INDEX(Table15[],GateFacts[[#This Row],[صف المصدر]],22)&amp;""),IF(_xlpm.x="","غير محدد",_xlpm.x))</f>
        <v>تحت التنفيذ</v>
      </c>
      <c r="J500" s="53" t="str">
        <f>"بوابة "&amp;GateFacts[[#This Row],[رقم البوابة]]</f>
        <v>بوابة 3</v>
      </c>
      <c r="K500" s="53" t="str" cm="1">
        <f t="array" ref="K500">INDEX(Settings!$E$2:$E$9,GateFacts[[#This Row],[رقم البوابة]])</f>
        <v>الطرح للتصميم</v>
      </c>
      <c r="L500" s="53" t="str" cm="1">
        <f t="array" ref="L500">_xlfn.LET(_xlpm.c,INDEX(Table15[],GateFacts[[#This Row],[صف المصدر]],9-GateFacts[[#This Row],[رقم البوابة]]),IF(ISBLANK(_xlpm.c),"",_xlpm.c))</f>
        <v>لا ينطبق</v>
      </c>
      <c r="M50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0" s="56" t="str" cm="1">
        <f t="array" ref="N500">_xlfn.LET(_xlpm.r,GateFacts[[#This Row],[صف المصدر]],_xlpm.g,GateFacts[[#This Row],[رقم البوابة]],_xlpm.pd,IF(AND(ISNUMBER(_xlpm.r),_xlpm.g&gt;=6,_xlpm.g&lt;=8),INDEX(Table15[],_xlpm.r,19+_xlpm.g),""),IF(ISNUMBER(_xlpm.pd),_xlpm.pd,""))</f>
        <v/>
      </c>
      <c r="O5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0" s="53" t="str">
        <f ca="1">IF(ISNUMBER(GateFacts[[#This Row],[تاريخ البوابة]]),GateFacts[[#This Row],[تاريخ البوابة]]-TODAY(),"")</f>
        <v/>
      </c>
      <c r="Q500" s="53" t="str">
        <f>IF(ISNUMBER(GateFacts[[#This Row],[تاريخ البوابة]]),TEXT(GateFacts[[#This Row],[تاريخ البوابة]],"yyyy-mm"),"بدون تاريخ")</f>
        <v>بدون تاريخ</v>
      </c>
      <c r="R500" s="53">
        <f ca="1">--OR(GateFacts[[#This Row],[الحالة]]="مكتمل",GateFacts[[#This Row],[الحالة]]="لا ينطبق")</f>
        <v>1</v>
      </c>
      <c r="S500" s="53">
        <f ca="1">_xlfn.LET(_xlpm.m,_xlfn.MINIFS(GateFacts[رقم البوابة],GateFacts[رقم المشروع],GateFacts[[#This Row],[رقم المشروع]],GateFacts[منجزة],0),IF(_xlpm.m=0,9,_xlpm.m))</f>
        <v>6</v>
      </c>
      <c r="T500" s="53">
        <f ca="1">--(GateFacts[[#This Row],[رقم البوابة]]=GateFacts[[#This Row],[البوابة الحالية للمشروع]])</f>
        <v>0</v>
      </c>
      <c r="U500" s="53">
        <f ca="1">IF(AND(GateFacts[[#This Row],[الحالة]]="مكتمل",COUNTIFS(GateFacts[رقم المشروع],GateFacts[[#This Row],[رقم المشروع]],GateFacts[رقم البوابة],"&lt;"&amp;GateFacts[[#This Row],[رقم البوابة]],GateFacts[منجزة],0)&gt;0),1,0)</f>
        <v>0</v>
      </c>
      <c r="V500" s="53" t="e">
        <f>SUBTOTAL(103,GateFacts[[#This Row],[م]])*OR(SelRegion="الكل",GateFacts[[#This Row],[المنطقة]]=SelRegion)</f>
        <v>#REF!</v>
      </c>
      <c r="W500" s="74" t="str" cm="1">
        <f t="array" ref="W500">IF(ISNUMBER(GateFacts[[#This Row],[صف المصدر]]),INDEX(Table15[],GateFacts[[#This Row],[صف المصدر]],16),"")</f>
        <v>الشمالي الغربي</v>
      </c>
    </row>
    <row r="501" spans="1:23" x14ac:dyDescent="0.4">
      <c r="A501" s="53" cm="1">
        <f t="array" ref="A501">ROW()-ROW(GateFacts[#Headers])</f>
        <v>500</v>
      </c>
      <c r="B501" s="53">
        <f>INT((GateFacts[[#This Row],[م]]-1)/8)+1</f>
        <v>63</v>
      </c>
      <c r="C501" s="53">
        <f>MOD(GateFacts[[#This Row],[م]]-1,8)+1</f>
        <v>4</v>
      </c>
      <c r="D501" s="53" cm="1">
        <f t="array" ref="D501">IFERROR(INDEX(_xlfn.ANCHORARRAY(Settings!$H$2),GateFacts[[#This Row],[رقم المشروع]]),"")</f>
        <v>599</v>
      </c>
      <c r="E501" s="53" t="str" cm="1">
        <f t="array" ref="E501">INDEX(Table15[],GateFacts[[#This Row],[صف المصدر]],14)&amp;""</f>
        <v>OA1415</v>
      </c>
      <c r="F501" s="53" t="str" cm="1">
        <f t="array" ref="F501">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1" s="53" t="str" cm="1">
        <f t="array" ref="G501">INDEX(Table15[],GateFacts[[#This Row],[صف المصدر]],17)&amp;""</f>
        <v>المدينة المنورة</v>
      </c>
      <c r="H501" s="58">
        <f>N(INDEX(Table15[],GateFacts[[#This Row],[صف المصدر]],18))</f>
        <v>3759062.5</v>
      </c>
      <c r="I501" s="53" t="str" cm="1">
        <f t="array" ref="I501">_xlfn.LET(_xlpm.x,TRIM(INDEX(Table15[],GateFacts[[#This Row],[صف المصدر]],22)&amp;""),IF(_xlpm.x="","غير محدد",_xlpm.x))</f>
        <v>تحت التنفيذ</v>
      </c>
      <c r="J501" s="53" t="str">
        <f>"بوابة "&amp;GateFacts[[#This Row],[رقم البوابة]]</f>
        <v>بوابة 4</v>
      </c>
      <c r="K501" s="53" t="str" cm="1">
        <f t="array" ref="K501">INDEX(Settings!$E$2:$E$9,GateFacts[[#This Row],[رقم البوابة]])</f>
        <v>التصميم</v>
      </c>
      <c r="L501" s="53" t="str" cm="1">
        <f t="array" ref="L501">_xlfn.LET(_xlpm.c,INDEX(Table15[],GateFacts[[#This Row],[صف المصدر]],9-GateFacts[[#This Row],[رقم البوابة]]),IF(ISBLANK(_xlpm.c),"",_xlpm.c))</f>
        <v>لا ينطبق</v>
      </c>
      <c r="M50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1" s="56" t="str" cm="1">
        <f t="array" ref="N501">_xlfn.LET(_xlpm.r,GateFacts[[#This Row],[صف المصدر]],_xlpm.g,GateFacts[[#This Row],[رقم البوابة]],_xlpm.pd,IF(AND(ISNUMBER(_xlpm.r),_xlpm.g&gt;=6,_xlpm.g&lt;=8),INDEX(Table15[],_xlpm.r,19+_xlpm.g),""),IF(ISNUMBER(_xlpm.pd),_xlpm.pd,""))</f>
        <v/>
      </c>
      <c r="O5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1" s="53" t="str">
        <f ca="1">IF(ISNUMBER(GateFacts[[#This Row],[تاريخ البوابة]]),GateFacts[[#This Row],[تاريخ البوابة]]-TODAY(),"")</f>
        <v/>
      </c>
      <c r="Q501" s="53" t="str">
        <f>IF(ISNUMBER(GateFacts[[#This Row],[تاريخ البوابة]]),TEXT(GateFacts[[#This Row],[تاريخ البوابة]],"yyyy-mm"),"بدون تاريخ")</f>
        <v>بدون تاريخ</v>
      </c>
      <c r="R501" s="53">
        <f ca="1">--OR(GateFacts[[#This Row],[الحالة]]="مكتمل",GateFacts[[#This Row],[الحالة]]="لا ينطبق")</f>
        <v>1</v>
      </c>
      <c r="S501" s="53">
        <f ca="1">_xlfn.LET(_xlpm.m,_xlfn.MINIFS(GateFacts[رقم البوابة],GateFacts[رقم المشروع],GateFacts[[#This Row],[رقم المشروع]],GateFacts[منجزة],0),IF(_xlpm.m=0,9,_xlpm.m))</f>
        <v>6</v>
      </c>
      <c r="T501" s="53">
        <f ca="1">--(GateFacts[[#This Row],[رقم البوابة]]=GateFacts[[#This Row],[البوابة الحالية للمشروع]])</f>
        <v>0</v>
      </c>
      <c r="U501" s="53">
        <f ca="1">IF(AND(GateFacts[[#This Row],[الحالة]]="مكتمل",COUNTIFS(GateFacts[رقم المشروع],GateFacts[[#This Row],[رقم المشروع]],GateFacts[رقم البوابة],"&lt;"&amp;GateFacts[[#This Row],[رقم البوابة]],GateFacts[منجزة],0)&gt;0),1,0)</f>
        <v>0</v>
      </c>
      <c r="V501" s="53" t="e">
        <f>SUBTOTAL(103,GateFacts[[#This Row],[م]])*OR(SelRegion="الكل",GateFacts[[#This Row],[المنطقة]]=SelRegion)</f>
        <v>#REF!</v>
      </c>
      <c r="W501" s="74" t="str" cm="1">
        <f t="array" ref="W501">IF(ISNUMBER(GateFacts[[#This Row],[صف المصدر]]),INDEX(Table15[],GateFacts[[#This Row],[صف المصدر]],16),"")</f>
        <v>الشمالي الغربي</v>
      </c>
    </row>
    <row r="502" spans="1:23" x14ac:dyDescent="0.4">
      <c r="A502" s="53" cm="1">
        <f t="array" ref="A502">ROW()-ROW(GateFacts[#Headers])</f>
        <v>501</v>
      </c>
      <c r="B502" s="53">
        <f>INT((GateFacts[[#This Row],[م]]-1)/8)+1</f>
        <v>63</v>
      </c>
      <c r="C502" s="53">
        <f>MOD(GateFacts[[#This Row],[م]]-1,8)+1</f>
        <v>5</v>
      </c>
      <c r="D502" s="53" cm="1">
        <f t="array" ref="D502">IFERROR(INDEX(_xlfn.ANCHORARRAY(Settings!$H$2),GateFacts[[#This Row],[رقم المشروع]]),"")</f>
        <v>599</v>
      </c>
      <c r="E502" s="53" t="str" cm="1">
        <f t="array" ref="E502">INDEX(Table15[],GateFacts[[#This Row],[صف المصدر]],14)&amp;""</f>
        <v>OA1415</v>
      </c>
      <c r="F502" s="53" t="str" cm="1">
        <f t="array" ref="F502">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2" s="53" t="str" cm="1">
        <f t="array" ref="G502">INDEX(Table15[],GateFacts[[#This Row],[صف المصدر]],17)&amp;""</f>
        <v>المدينة المنورة</v>
      </c>
      <c r="H502" s="58">
        <f>N(INDEX(Table15[],GateFacts[[#This Row],[صف المصدر]],18))</f>
        <v>3759062.5</v>
      </c>
      <c r="I502" s="53" t="str" cm="1">
        <f t="array" ref="I502">_xlfn.LET(_xlpm.x,TRIM(INDEX(Table15[],GateFacts[[#This Row],[صف المصدر]],22)&amp;""),IF(_xlpm.x="","غير محدد",_xlpm.x))</f>
        <v>تحت التنفيذ</v>
      </c>
      <c r="J502" s="53" t="str">
        <f>"بوابة "&amp;GateFacts[[#This Row],[رقم البوابة]]</f>
        <v>بوابة 5</v>
      </c>
      <c r="K502" s="53" t="str" cm="1">
        <f t="array" ref="K502">INDEX(Settings!$E$2:$E$9,GateFacts[[#This Row],[رقم البوابة]])</f>
        <v>الطرح للتنفيذ</v>
      </c>
      <c r="L502" s="53" t="str" cm="1">
        <f t="array" ref="L502">_xlfn.LET(_xlpm.c,INDEX(Table15[],GateFacts[[#This Row],[صف المصدر]],9-GateFacts[[#This Row],[رقم البوابة]]),IF(ISBLANK(_xlpm.c),"",_xlpm.c))</f>
        <v>مكتمل</v>
      </c>
      <c r="M5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02" s="56" t="str" cm="1">
        <f t="array" ref="N502">_xlfn.LET(_xlpm.r,GateFacts[[#This Row],[صف المصدر]],_xlpm.g,GateFacts[[#This Row],[رقم البوابة]],_xlpm.pd,IF(AND(ISNUMBER(_xlpm.r),_xlpm.g&gt;=6,_xlpm.g&lt;=8),INDEX(Table15[],_xlpm.r,19+_xlpm.g),""),IF(ISNUMBER(_xlpm.pd),_xlpm.pd,""))</f>
        <v/>
      </c>
      <c r="O5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02" s="53" t="str">
        <f ca="1">IF(ISNUMBER(GateFacts[[#This Row],[تاريخ البوابة]]),GateFacts[[#This Row],[تاريخ البوابة]]-TODAY(),"")</f>
        <v/>
      </c>
      <c r="Q502" s="53" t="str">
        <f>IF(ISNUMBER(GateFacts[[#This Row],[تاريخ البوابة]]),TEXT(GateFacts[[#This Row],[تاريخ البوابة]],"yyyy-mm"),"بدون تاريخ")</f>
        <v>بدون تاريخ</v>
      </c>
      <c r="R502" s="53">
        <f ca="1">--OR(GateFacts[[#This Row],[الحالة]]="مكتمل",GateFacts[[#This Row],[الحالة]]="لا ينطبق")</f>
        <v>1</v>
      </c>
      <c r="S502" s="53">
        <f ca="1">_xlfn.LET(_xlpm.m,_xlfn.MINIFS(GateFacts[رقم البوابة],GateFacts[رقم المشروع],GateFacts[[#This Row],[رقم المشروع]],GateFacts[منجزة],0),IF(_xlpm.m=0,9,_xlpm.m))</f>
        <v>6</v>
      </c>
      <c r="T502" s="53">
        <f ca="1">--(GateFacts[[#This Row],[رقم البوابة]]=GateFacts[[#This Row],[البوابة الحالية للمشروع]])</f>
        <v>0</v>
      </c>
      <c r="U502" s="53">
        <f ca="1">IF(AND(GateFacts[[#This Row],[الحالة]]="مكتمل",COUNTIFS(GateFacts[رقم المشروع],GateFacts[[#This Row],[رقم المشروع]],GateFacts[رقم البوابة],"&lt;"&amp;GateFacts[[#This Row],[رقم البوابة]],GateFacts[منجزة],0)&gt;0),1,0)</f>
        <v>0</v>
      </c>
      <c r="V502" s="53" t="e">
        <f>SUBTOTAL(103,GateFacts[[#This Row],[م]])*OR(SelRegion="الكل",GateFacts[[#This Row],[المنطقة]]=SelRegion)</f>
        <v>#REF!</v>
      </c>
      <c r="W502" s="74" t="str" cm="1">
        <f t="array" ref="W502">IF(ISNUMBER(GateFacts[[#This Row],[صف المصدر]]),INDEX(Table15[],GateFacts[[#This Row],[صف المصدر]],16),"")</f>
        <v>الشمالي الغربي</v>
      </c>
    </row>
    <row r="503" spans="1:23" x14ac:dyDescent="0.4">
      <c r="A503" s="53" cm="1">
        <f t="array" ref="A503">ROW()-ROW(GateFacts[#Headers])</f>
        <v>502</v>
      </c>
      <c r="B503" s="53">
        <f>INT((GateFacts[[#This Row],[م]]-1)/8)+1</f>
        <v>63</v>
      </c>
      <c r="C503" s="53">
        <f>MOD(GateFacts[[#This Row],[م]]-1,8)+1</f>
        <v>6</v>
      </c>
      <c r="D503" s="53" cm="1">
        <f t="array" ref="D503">IFERROR(INDEX(_xlfn.ANCHORARRAY(Settings!$H$2),GateFacts[[#This Row],[رقم المشروع]]),"")</f>
        <v>599</v>
      </c>
      <c r="E503" s="53" t="str" cm="1">
        <f t="array" ref="E503">INDEX(Table15[],GateFacts[[#This Row],[صف المصدر]],14)&amp;""</f>
        <v>OA1415</v>
      </c>
      <c r="F503" s="53" t="str" cm="1">
        <f t="array" ref="F503">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3" s="53" t="str" cm="1">
        <f t="array" ref="G503">INDEX(Table15[],GateFacts[[#This Row],[صف المصدر]],17)&amp;""</f>
        <v>المدينة المنورة</v>
      </c>
      <c r="H503" s="58">
        <f>N(INDEX(Table15[],GateFacts[[#This Row],[صف المصدر]],18))</f>
        <v>3759062.5</v>
      </c>
      <c r="I503" s="53" t="str" cm="1">
        <f t="array" ref="I503">_xlfn.LET(_xlpm.x,TRIM(INDEX(Table15[],GateFacts[[#This Row],[صف المصدر]],22)&amp;""),IF(_xlpm.x="","غير محدد",_xlpm.x))</f>
        <v>تحت التنفيذ</v>
      </c>
      <c r="J503" s="53" t="str">
        <f>"بوابة "&amp;GateFacts[[#This Row],[رقم البوابة]]</f>
        <v>بوابة 6</v>
      </c>
      <c r="K503" s="53" t="str" cm="1">
        <f t="array" ref="K503">INDEX(Settings!$E$2:$E$9,GateFacts[[#This Row],[رقم البوابة]])</f>
        <v>التنفيذ</v>
      </c>
      <c r="L503" s="53" t="str" cm="1">
        <f t="array" ref="L503">_xlfn.LET(_xlpm.c,INDEX(Table15[],GateFacts[[#This Row],[صف المصدر]],9-GateFacts[[#This Row],[رقم البوابة]]),IF(ISBLANK(_xlpm.c),"",_xlpm.c))</f>
        <v>جاري</v>
      </c>
      <c r="M50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03" s="56" cm="1">
        <f t="array" ref="N503">_xlfn.LET(_xlpm.r,GateFacts[[#This Row],[صف المصدر]],_xlpm.g,GateFacts[[#This Row],[رقم البوابة]],_xlpm.pd,IF(AND(ISNUMBER(_xlpm.r),_xlpm.g&gt;=6,_xlpm.g&lt;=8),INDEX(Table15[],_xlpm.r,19+_xlpm.g),""),IF(ISNUMBER(_xlpm.pd),_xlpm.pd,""))</f>
        <v>46487</v>
      </c>
      <c r="O5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03" s="53">
        <f ca="1">IF(ISNUMBER(GateFacts[[#This Row],[تاريخ البوابة]]),GateFacts[[#This Row],[تاريخ البوابة]]-TODAY(),"")</f>
        <v>178</v>
      </c>
      <c r="Q503" s="53" t="str">
        <f>IF(ISNUMBER(GateFacts[[#This Row],[تاريخ البوابة]]),TEXT(GateFacts[[#This Row],[تاريخ البوابة]],"yyyy-mm"),"بدون تاريخ")</f>
        <v>2027-04</v>
      </c>
      <c r="R503" s="53">
        <f ca="1">--OR(GateFacts[[#This Row],[الحالة]]="مكتمل",GateFacts[[#This Row],[الحالة]]="لا ينطبق")</f>
        <v>0</v>
      </c>
      <c r="S503" s="53">
        <f ca="1">_xlfn.LET(_xlpm.m,_xlfn.MINIFS(GateFacts[رقم البوابة],GateFacts[رقم المشروع],GateFacts[[#This Row],[رقم المشروع]],GateFacts[منجزة],0),IF(_xlpm.m=0,9,_xlpm.m))</f>
        <v>6</v>
      </c>
      <c r="T503" s="53">
        <f ca="1">--(GateFacts[[#This Row],[رقم البوابة]]=GateFacts[[#This Row],[البوابة الحالية للمشروع]])</f>
        <v>1</v>
      </c>
      <c r="U503" s="53">
        <f ca="1">IF(AND(GateFacts[[#This Row],[الحالة]]="مكتمل",COUNTIFS(GateFacts[رقم المشروع],GateFacts[[#This Row],[رقم المشروع]],GateFacts[رقم البوابة],"&lt;"&amp;GateFacts[[#This Row],[رقم البوابة]],GateFacts[منجزة],0)&gt;0),1,0)</f>
        <v>0</v>
      </c>
      <c r="V503" s="53" t="e">
        <f>SUBTOTAL(103,GateFacts[[#This Row],[م]])*OR(SelRegion="الكل",GateFacts[[#This Row],[المنطقة]]=SelRegion)</f>
        <v>#REF!</v>
      </c>
      <c r="W503" s="74" t="str" cm="1">
        <f t="array" ref="W503">IF(ISNUMBER(GateFacts[[#This Row],[صف المصدر]]),INDEX(Table15[],GateFacts[[#This Row],[صف المصدر]],16),"")</f>
        <v>الشمالي الغربي</v>
      </c>
    </row>
    <row r="504" spans="1:23" x14ac:dyDescent="0.4">
      <c r="A504" s="53" cm="1">
        <f t="array" ref="A504">ROW()-ROW(GateFacts[#Headers])</f>
        <v>503</v>
      </c>
      <c r="B504" s="53">
        <f>INT((GateFacts[[#This Row],[م]]-1)/8)+1</f>
        <v>63</v>
      </c>
      <c r="C504" s="53">
        <f>MOD(GateFacts[[#This Row],[م]]-1,8)+1</f>
        <v>7</v>
      </c>
      <c r="D504" s="53" cm="1">
        <f t="array" ref="D504">IFERROR(INDEX(_xlfn.ANCHORARRAY(Settings!$H$2),GateFacts[[#This Row],[رقم المشروع]]),"")</f>
        <v>599</v>
      </c>
      <c r="E504" s="53" t="str" cm="1">
        <f t="array" ref="E504">INDEX(Table15[],GateFacts[[#This Row],[صف المصدر]],14)&amp;""</f>
        <v>OA1415</v>
      </c>
      <c r="F504" s="53" t="str" cm="1">
        <f t="array" ref="F504">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4" s="53" t="str" cm="1">
        <f t="array" ref="G504">INDEX(Table15[],GateFacts[[#This Row],[صف المصدر]],17)&amp;""</f>
        <v>المدينة المنورة</v>
      </c>
      <c r="H504" s="58">
        <f>N(INDEX(Table15[],GateFacts[[#This Row],[صف المصدر]],18))</f>
        <v>3759062.5</v>
      </c>
      <c r="I504" s="53" t="str" cm="1">
        <f t="array" ref="I504">_xlfn.LET(_xlpm.x,TRIM(INDEX(Table15[],GateFacts[[#This Row],[صف المصدر]],22)&amp;""),IF(_xlpm.x="","غير محدد",_xlpm.x))</f>
        <v>تحت التنفيذ</v>
      </c>
      <c r="J504" s="53" t="str">
        <f>"بوابة "&amp;GateFacts[[#This Row],[رقم البوابة]]</f>
        <v>بوابة 7</v>
      </c>
      <c r="K504" s="53" t="str" cm="1">
        <f t="array" ref="K504">INDEX(Settings!$E$2:$E$9,GateFacts[[#This Row],[رقم البوابة]])</f>
        <v>الاختبارات التشغيلية</v>
      </c>
      <c r="L504" s="53" t="str" cm="1">
        <f t="array" ref="L504">_xlfn.LET(_xlpm.c,INDEX(Table15[],GateFacts[[#This Row],[صف المصدر]],9-GateFacts[[#This Row],[رقم البوابة]]),IF(ISBLANK(_xlpm.c),"",_xlpm.c))</f>
        <v/>
      </c>
      <c r="M5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04" s="56" cm="1">
        <f t="array" ref="N504">_xlfn.LET(_xlpm.r,GateFacts[[#This Row],[صف المصدر]],_xlpm.g,GateFacts[[#This Row],[رقم البوابة]],_xlpm.pd,IF(AND(ISNUMBER(_xlpm.r),_xlpm.g&gt;=6,_xlpm.g&lt;=8),INDEX(Table15[],_xlpm.r,19+_xlpm.g),""),IF(ISNUMBER(_xlpm.pd),_xlpm.pd,""))</f>
        <v>46428</v>
      </c>
      <c r="O5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04" s="53">
        <f ca="1">IF(ISNUMBER(GateFacts[[#This Row],[تاريخ البوابة]]),GateFacts[[#This Row],[تاريخ البوابة]]-TODAY(),"")</f>
        <v>119</v>
      </c>
      <c r="Q504" s="53" t="str">
        <f>IF(ISNUMBER(GateFacts[[#This Row],[تاريخ البوابة]]),TEXT(GateFacts[[#This Row],[تاريخ البوابة]],"yyyy-mm"),"بدون تاريخ")</f>
        <v>2027-02</v>
      </c>
      <c r="R504" s="53">
        <f ca="1">--OR(GateFacts[[#This Row],[الحالة]]="مكتمل",GateFacts[[#This Row],[الحالة]]="لا ينطبق")</f>
        <v>0</v>
      </c>
      <c r="S504" s="53">
        <f ca="1">_xlfn.LET(_xlpm.m,_xlfn.MINIFS(GateFacts[رقم البوابة],GateFacts[رقم المشروع],GateFacts[[#This Row],[رقم المشروع]],GateFacts[منجزة],0),IF(_xlpm.m=0,9,_xlpm.m))</f>
        <v>6</v>
      </c>
      <c r="T504" s="53">
        <f ca="1">--(GateFacts[[#This Row],[رقم البوابة]]=GateFacts[[#This Row],[البوابة الحالية للمشروع]])</f>
        <v>0</v>
      </c>
      <c r="U504" s="53">
        <f ca="1">IF(AND(GateFacts[[#This Row],[الحالة]]="مكتمل",COUNTIFS(GateFacts[رقم المشروع],GateFacts[[#This Row],[رقم المشروع]],GateFacts[رقم البوابة],"&lt;"&amp;GateFacts[[#This Row],[رقم البوابة]],GateFacts[منجزة],0)&gt;0),1,0)</f>
        <v>0</v>
      </c>
      <c r="V504" s="53" t="e">
        <f>SUBTOTAL(103,GateFacts[[#This Row],[م]])*OR(SelRegion="الكل",GateFacts[[#This Row],[المنطقة]]=SelRegion)</f>
        <v>#REF!</v>
      </c>
      <c r="W504" s="74" t="str" cm="1">
        <f t="array" ref="W504">IF(ISNUMBER(GateFacts[[#This Row],[صف المصدر]]),INDEX(Table15[],GateFacts[[#This Row],[صف المصدر]],16),"")</f>
        <v>الشمالي الغربي</v>
      </c>
    </row>
    <row r="505" spans="1:23" x14ac:dyDescent="0.4">
      <c r="A505" s="53" cm="1">
        <f t="array" ref="A505">ROW()-ROW(GateFacts[#Headers])</f>
        <v>504</v>
      </c>
      <c r="B505" s="53">
        <f>INT((GateFacts[[#This Row],[م]]-1)/8)+1</f>
        <v>63</v>
      </c>
      <c r="C505" s="53">
        <f>MOD(GateFacts[[#This Row],[م]]-1,8)+1</f>
        <v>8</v>
      </c>
      <c r="D505" s="53" cm="1">
        <f t="array" ref="D505">IFERROR(INDEX(_xlfn.ANCHORARRAY(Settings!$H$2),GateFacts[[#This Row],[رقم المشروع]]),"")</f>
        <v>599</v>
      </c>
      <c r="E505" s="53" t="str" cm="1">
        <f t="array" ref="E505">INDEX(Table15[],GateFacts[[#This Row],[صف المصدر]],14)&amp;""</f>
        <v>OA1415</v>
      </c>
      <c r="F505" s="53" t="str" cm="1">
        <f t="array" ref="F505">INDEX(Table15[],GateFacts[[#This Row],[صف المصدر]],15)&amp;""</f>
        <v>مشروع إيصال خدمة الصرف الصحي لمشروع بواية سمو المطل على تقاطع طريقي الملك فيصل والملك فهد الكائن بحي المصانع بالمدينة المنورة</v>
      </c>
      <c r="G505" s="53" t="str" cm="1">
        <f t="array" ref="G505">INDEX(Table15[],GateFacts[[#This Row],[صف المصدر]],17)&amp;""</f>
        <v>المدينة المنورة</v>
      </c>
      <c r="H505" s="58">
        <f>N(INDEX(Table15[],GateFacts[[#This Row],[صف المصدر]],18))</f>
        <v>3759062.5</v>
      </c>
      <c r="I505" s="53" t="str" cm="1">
        <f t="array" ref="I505">_xlfn.LET(_xlpm.x,TRIM(INDEX(Table15[],GateFacts[[#This Row],[صف المصدر]],22)&amp;""),IF(_xlpm.x="","غير محدد",_xlpm.x))</f>
        <v>تحت التنفيذ</v>
      </c>
      <c r="J505" s="53" t="str">
        <f>"بوابة "&amp;GateFacts[[#This Row],[رقم البوابة]]</f>
        <v>بوابة 8</v>
      </c>
      <c r="K505" s="53" t="str" cm="1">
        <f t="array" ref="K505">INDEX(Settings!$E$2:$E$9,GateFacts[[#This Row],[رقم البوابة]])</f>
        <v>التسليم و الاغلاق</v>
      </c>
      <c r="L505" s="53" t="str" cm="1">
        <f t="array" ref="L505">_xlfn.LET(_xlpm.c,INDEX(Table15[],GateFacts[[#This Row],[صف المصدر]],9-GateFacts[[#This Row],[رقم البوابة]]),IF(ISBLANK(_xlpm.c),"",_xlpm.c))</f>
        <v/>
      </c>
      <c r="M5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05" s="56" cm="1">
        <f t="array" ref="N505">_xlfn.LET(_xlpm.r,GateFacts[[#This Row],[صف المصدر]],_xlpm.g,GateFacts[[#This Row],[رقم البوابة]],_xlpm.pd,IF(AND(ISNUMBER(_xlpm.r),_xlpm.g&gt;=6,_xlpm.g&lt;=8),INDEX(Table15[],_xlpm.r,19+_xlpm.g),""),IF(ISNUMBER(_xlpm.pd),_xlpm.pd,""))</f>
        <v>47218</v>
      </c>
      <c r="O5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05" s="53">
        <f ca="1">IF(ISNUMBER(GateFacts[[#This Row],[تاريخ البوابة]]),GateFacts[[#This Row],[تاريخ البوابة]]-TODAY(),"")</f>
        <v>909</v>
      </c>
      <c r="Q505" s="53" t="str">
        <f>IF(ISNUMBER(GateFacts[[#This Row],[تاريخ البوابة]]),TEXT(GateFacts[[#This Row],[تاريخ البوابة]],"yyyy-mm"),"بدون تاريخ")</f>
        <v>2029-04</v>
      </c>
      <c r="R505" s="53">
        <f ca="1">--OR(GateFacts[[#This Row],[الحالة]]="مكتمل",GateFacts[[#This Row],[الحالة]]="لا ينطبق")</f>
        <v>0</v>
      </c>
      <c r="S505" s="53">
        <f ca="1">_xlfn.LET(_xlpm.m,_xlfn.MINIFS(GateFacts[رقم البوابة],GateFacts[رقم المشروع],GateFacts[[#This Row],[رقم المشروع]],GateFacts[منجزة],0),IF(_xlpm.m=0,9,_xlpm.m))</f>
        <v>6</v>
      </c>
      <c r="T505" s="53">
        <f ca="1">--(GateFacts[[#This Row],[رقم البوابة]]=GateFacts[[#This Row],[البوابة الحالية للمشروع]])</f>
        <v>0</v>
      </c>
      <c r="U505" s="53">
        <f ca="1">IF(AND(GateFacts[[#This Row],[الحالة]]="مكتمل",COUNTIFS(GateFacts[رقم المشروع],GateFacts[[#This Row],[رقم المشروع]],GateFacts[رقم البوابة],"&lt;"&amp;GateFacts[[#This Row],[رقم البوابة]],GateFacts[منجزة],0)&gt;0),1,0)</f>
        <v>0</v>
      </c>
      <c r="V505" s="53" t="e">
        <f>SUBTOTAL(103,GateFacts[[#This Row],[م]])*OR(SelRegion="الكل",GateFacts[[#This Row],[المنطقة]]=SelRegion)</f>
        <v>#REF!</v>
      </c>
      <c r="W505" s="74" t="str" cm="1">
        <f t="array" ref="W505">IF(ISNUMBER(GateFacts[[#This Row],[صف المصدر]]),INDEX(Table15[],GateFacts[[#This Row],[صف المصدر]],16),"")</f>
        <v>الشمالي الغربي</v>
      </c>
    </row>
    <row r="506" spans="1:23" x14ac:dyDescent="0.4">
      <c r="A506" s="53" cm="1">
        <f t="array" ref="A506">ROW()-ROW(GateFacts[#Headers])</f>
        <v>505</v>
      </c>
      <c r="B506" s="53">
        <f>INT((GateFacts[[#This Row],[م]]-1)/8)+1</f>
        <v>64</v>
      </c>
      <c r="C506" s="53">
        <f>MOD(GateFacts[[#This Row],[م]]-1,8)+1</f>
        <v>1</v>
      </c>
      <c r="D506" s="53" cm="1">
        <f t="array" ref="D506">IFERROR(INDEX(_xlfn.ANCHORARRAY(Settings!$H$2),GateFacts[[#This Row],[رقم المشروع]]),"")</f>
        <v>609</v>
      </c>
      <c r="E506" s="53" t="str" cm="1">
        <f t="array" ref="E506">INDEX(Table15[],GateFacts[[#This Row],[صف المصدر]],14)&amp;""</f>
        <v>O842</v>
      </c>
      <c r="F506" s="53" t="str" cm="1">
        <f t="array" ref="F506">INDEX(Table15[],GateFacts[[#This Row],[صف المصدر]],15)&amp;""</f>
        <v>استكمال تنفيذ الخطوط الرئيسية وشبكات المياه بالمدينة المنورة</v>
      </c>
      <c r="G506" s="53" t="str" cm="1">
        <f t="array" ref="G506">INDEX(Table15[],GateFacts[[#This Row],[صف المصدر]],17)&amp;""</f>
        <v>المدينة المنورة</v>
      </c>
      <c r="H506" s="58">
        <f>N(INDEX(Table15[],GateFacts[[#This Row],[صف المصدر]],18))</f>
        <v>59549129.159999996</v>
      </c>
      <c r="I506" s="53" t="str" cm="1">
        <f t="array" ref="I506">_xlfn.LET(_xlpm.x,TRIM(INDEX(Table15[],GateFacts[[#This Row],[صف المصدر]],22)&amp;""),IF(_xlpm.x="","غير محدد",_xlpm.x))</f>
        <v>تحت التنفيذ</v>
      </c>
      <c r="J506" s="53" t="str">
        <f>"بوابة "&amp;GateFacts[[#This Row],[رقم البوابة]]</f>
        <v>بوابة 1</v>
      </c>
      <c r="K506" s="53" t="str" cm="1">
        <f t="array" ref="K506">INDEX(Settings!$E$2:$E$9,GateFacts[[#This Row],[رقم البوابة]])</f>
        <v>تخطيط استراتيجي</v>
      </c>
      <c r="L506" s="53" t="str" cm="1">
        <f t="array" ref="L506">_xlfn.LET(_xlpm.c,INDEX(Table15[],GateFacts[[#This Row],[صف المصدر]],9-GateFacts[[#This Row],[رقم البوابة]]),IF(ISBLANK(_xlpm.c),"",_xlpm.c))</f>
        <v>لا ينطبق</v>
      </c>
      <c r="M50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6" s="56" t="str" cm="1">
        <f t="array" ref="N506">_xlfn.LET(_xlpm.r,GateFacts[[#This Row],[صف المصدر]],_xlpm.g,GateFacts[[#This Row],[رقم البوابة]],_xlpm.pd,IF(AND(ISNUMBER(_xlpm.r),_xlpm.g&gt;=6,_xlpm.g&lt;=8),INDEX(Table15[],_xlpm.r,19+_xlpm.g),""),IF(ISNUMBER(_xlpm.pd),_xlpm.pd,""))</f>
        <v/>
      </c>
      <c r="O5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6" s="53" t="str">
        <f ca="1">IF(ISNUMBER(GateFacts[[#This Row],[تاريخ البوابة]]),GateFacts[[#This Row],[تاريخ البوابة]]-TODAY(),"")</f>
        <v/>
      </c>
      <c r="Q506" s="53" t="str">
        <f>IF(ISNUMBER(GateFacts[[#This Row],[تاريخ البوابة]]),TEXT(GateFacts[[#This Row],[تاريخ البوابة]],"yyyy-mm"),"بدون تاريخ")</f>
        <v>بدون تاريخ</v>
      </c>
      <c r="R506" s="53">
        <f ca="1">--OR(GateFacts[[#This Row],[الحالة]]="مكتمل",GateFacts[[#This Row],[الحالة]]="لا ينطبق")</f>
        <v>1</v>
      </c>
      <c r="S506" s="53">
        <f ca="1">_xlfn.LET(_xlpm.m,_xlfn.MINIFS(GateFacts[رقم البوابة],GateFacts[رقم المشروع],GateFacts[[#This Row],[رقم المشروع]],GateFacts[منجزة],0),IF(_xlpm.m=0,9,_xlpm.m))</f>
        <v>8</v>
      </c>
      <c r="T506" s="53">
        <f ca="1">--(GateFacts[[#This Row],[رقم البوابة]]=GateFacts[[#This Row],[البوابة الحالية للمشروع]])</f>
        <v>0</v>
      </c>
      <c r="U506" s="53">
        <f ca="1">IF(AND(GateFacts[[#This Row],[الحالة]]="مكتمل",COUNTIFS(GateFacts[رقم المشروع],GateFacts[[#This Row],[رقم المشروع]],GateFacts[رقم البوابة],"&lt;"&amp;GateFacts[[#This Row],[رقم البوابة]],GateFacts[منجزة],0)&gt;0),1,0)</f>
        <v>0</v>
      </c>
      <c r="V506" s="53" t="e">
        <f>SUBTOTAL(103,GateFacts[[#This Row],[م]])*OR(SelRegion="الكل",GateFacts[[#This Row],[المنطقة]]=SelRegion)</f>
        <v>#REF!</v>
      </c>
      <c r="W506" s="74" t="str" cm="1">
        <f t="array" ref="W506">IF(ISNUMBER(GateFacts[[#This Row],[صف المصدر]]),INDEX(Table15[],GateFacts[[#This Row],[صف المصدر]],16),"")</f>
        <v>الشمالي الغربي</v>
      </c>
    </row>
    <row r="507" spans="1:23" x14ac:dyDescent="0.4">
      <c r="A507" s="53" cm="1">
        <f t="array" ref="A507">ROW()-ROW(GateFacts[#Headers])</f>
        <v>506</v>
      </c>
      <c r="B507" s="53">
        <f>INT((GateFacts[[#This Row],[م]]-1)/8)+1</f>
        <v>64</v>
      </c>
      <c r="C507" s="53">
        <f>MOD(GateFacts[[#This Row],[م]]-1,8)+1</f>
        <v>2</v>
      </c>
      <c r="D507" s="53" cm="1">
        <f t="array" ref="D507">IFERROR(INDEX(_xlfn.ANCHORARRAY(Settings!$H$2),GateFacts[[#This Row],[رقم المشروع]]),"")</f>
        <v>609</v>
      </c>
      <c r="E507" s="53" t="str" cm="1">
        <f t="array" ref="E507">INDEX(Table15[],GateFacts[[#This Row],[صف المصدر]],14)&amp;""</f>
        <v>O842</v>
      </c>
      <c r="F507" s="53" t="str" cm="1">
        <f t="array" ref="F507">INDEX(Table15[],GateFacts[[#This Row],[صف المصدر]],15)&amp;""</f>
        <v>استكمال تنفيذ الخطوط الرئيسية وشبكات المياه بالمدينة المنورة</v>
      </c>
      <c r="G507" s="53" t="str" cm="1">
        <f t="array" ref="G507">INDEX(Table15[],GateFacts[[#This Row],[صف المصدر]],17)&amp;""</f>
        <v>المدينة المنورة</v>
      </c>
      <c r="H507" s="58">
        <f>N(INDEX(Table15[],GateFacts[[#This Row],[صف المصدر]],18))</f>
        <v>59549129.159999996</v>
      </c>
      <c r="I507" s="53" t="str" cm="1">
        <f t="array" ref="I507">_xlfn.LET(_xlpm.x,TRIM(INDEX(Table15[],GateFacts[[#This Row],[صف المصدر]],22)&amp;""),IF(_xlpm.x="","غير محدد",_xlpm.x))</f>
        <v>تحت التنفيذ</v>
      </c>
      <c r="J507" s="53" t="str">
        <f>"بوابة "&amp;GateFacts[[#This Row],[رقم البوابة]]</f>
        <v>بوابة 2</v>
      </c>
      <c r="K507" s="53" t="str" cm="1">
        <f t="array" ref="K507">INDEX(Settings!$E$2:$E$9,GateFacts[[#This Row],[رقم البوابة]])</f>
        <v>التخطيط الاولي</v>
      </c>
      <c r="L507" s="53" t="str" cm="1">
        <f t="array" ref="L507">_xlfn.LET(_xlpm.c,INDEX(Table15[],GateFacts[[#This Row],[صف المصدر]],9-GateFacts[[#This Row],[رقم البوابة]]),IF(ISBLANK(_xlpm.c),"",_xlpm.c))</f>
        <v>لا ينطبق</v>
      </c>
      <c r="M50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7" s="56" t="str" cm="1">
        <f t="array" ref="N507">_xlfn.LET(_xlpm.r,GateFacts[[#This Row],[صف المصدر]],_xlpm.g,GateFacts[[#This Row],[رقم البوابة]],_xlpm.pd,IF(AND(ISNUMBER(_xlpm.r),_xlpm.g&gt;=6,_xlpm.g&lt;=8),INDEX(Table15[],_xlpm.r,19+_xlpm.g),""),IF(ISNUMBER(_xlpm.pd),_xlpm.pd,""))</f>
        <v/>
      </c>
      <c r="O5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7" s="53" t="str">
        <f ca="1">IF(ISNUMBER(GateFacts[[#This Row],[تاريخ البوابة]]),GateFacts[[#This Row],[تاريخ البوابة]]-TODAY(),"")</f>
        <v/>
      </c>
      <c r="Q507" s="53" t="str">
        <f>IF(ISNUMBER(GateFacts[[#This Row],[تاريخ البوابة]]),TEXT(GateFacts[[#This Row],[تاريخ البوابة]],"yyyy-mm"),"بدون تاريخ")</f>
        <v>بدون تاريخ</v>
      </c>
      <c r="R507" s="53">
        <f ca="1">--OR(GateFacts[[#This Row],[الحالة]]="مكتمل",GateFacts[[#This Row],[الحالة]]="لا ينطبق")</f>
        <v>1</v>
      </c>
      <c r="S507" s="53">
        <f ca="1">_xlfn.LET(_xlpm.m,_xlfn.MINIFS(GateFacts[رقم البوابة],GateFacts[رقم المشروع],GateFacts[[#This Row],[رقم المشروع]],GateFacts[منجزة],0),IF(_xlpm.m=0,9,_xlpm.m))</f>
        <v>8</v>
      </c>
      <c r="T507" s="53">
        <f ca="1">--(GateFacts[[#This Row],[رقم البوابة]]=GateFacts[[#This Row],[البوابة الحالية للمشروع]])</f>
        <v>0</v>
      </c>
      <c r="U507" s="53">
        <f ca="1">IF(AND(GateFacts[[#This Row],[الحالة]]="مكتمل",COUNTIFS(GateFacts[رقم المشروع],GateFacts[[#This Row],[رقم المشروع]],GateFacts[رقم البوابة],"&lt;"&amp;GateFacts[[#This Row],[رقم البوابة]],GateFacts[منجزة],0)&gt;0),1,0)</f>
        <v>0</v>
      </c>
      <c r="V507" s="53" t="e">
        <f>SUBTOTAL(103,GateFacts[[#This Row],[م]])*OR(SelRegion="الكل",GateFacts[[#This Row],[المنطقة]]=SelRegion)</f>
        <v>#REF!</v>
      </c>
      <c r="W507" s="74" t="str" cm="1">
        <f t="array" ref="W507">IF(ISNUMBER(GateFacts[[#This Row],[صف المصدر]]),INDEX(Table15[],GateFacts[[#This Row],[صف المصدر]],16),"")</f>
        <v>الشمالي الغربي</v>
      </c>
    </row>
    <row r="508" spans="1:23" x14ac:dyDescent="0.4">
      <c r="A508" s="53" cm="1">
        <f t="array" ref="A508">ROW()-ROW(GateFacts[#Headers])</f>
        <v>507</v>
      </c>
      <c r="B508" s="53">
        <f>INT((GateFacts[[#This Row],[م]]-1)/8)+1</f>
        <v>64</v>
      </c>
      <c r="C508" s="53">
        <f>MOD(GateFacts[[#This Row],[م]]-1,8)+1</f>
        <v>3</v>
      </c>
      <c r="D508" s="53" cm="1">
        <f t="array" ref="D508">IFERROR(INDEX(_xlfn.ANCHORARRAY(Settings!$H$2),GateFacts[[#This Row],[رقم المشروع]]),"")</f>
        <v>609</v>
      </c>
      <c r="E508" s="53" t="str" cm="1">
        <f t="array" ref="E508">INDEX(Table15[],GateFacts[[#This Row],[صف المصدر]],14)&amp;""</f>
        <v>O842</v>
      </c>
      <c r="F508" s="53" t="str" cm="1">
        <f t="array" ref="F508">INDEX(Table15[],GateFacts[[#This Row],[صف المصدر]],15)&amp;""</f>
        <v>استكمال تنفيذ الخطوط الرئيسية وشبكات المياه بالمدينة المنورة</v>
      </c>
      <c r="G508" s="53" t="str" cm="1">
        <f t="array" ref="G508">INDEX(Table15[],GateFacts[[#This Row],[صف المصدر]],17)&amp;""</f>
        <v>المدينة المنورة</v>
      </c>
      <c r="H508" s="58">
        <f>N(INDEX(Table15[],GateFacts[[#This Row],[صف المصدر]],18))</f>
        <v>59549129.159999996</v>
      </c>
      <c r="I508" s="53" t="str" cm="1">
        <f t="array" ref="I508">_xlfn.LET(_xlpm.x,TRIM(INDEX(Table15[],GateFacts[[#This Row],[صف المصدر]],22)&amp;""),IF(_xlpm.x="","غير محدد",_xlpm.x))</f>
        <v>تحت التنفيذ</v>
      </c>
      <c r="J508" s="53" t="str">
        <f>"بوابة "&amp;GateFacts[[#This Row],[رقم البوابة]]</f>
        <v>بوابة 3</v>
      </c>
      <c r="K508" s="53" t="str" cm="1">
        <f t="array" ref="K508">INDEX(Settings!$E$2:$E$9,GateFacts[[#This Row],[رقم البوابة]])</f>
        <v>الطرح للتصميم</v>
      </c>
      <c r="L508" s="53" t="str" cm="1">
        <f t="array" ref="L508">_xlfn.LET(_xlpm.c,INDEX(Table15[],GateFacts[[#This Row],[صف المصدر]],9-GateFacts[[#This Row],[رقم البوابة]]),IF(ISBLANK(_xlpm.c),"",_xlpm.c))</f>
        <v>لا ينطبق</v>
      </c>
      <c r="M50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8" s="56" t="str" cm="1">
        <f t="array" ref="N508">_xlfn.LET(_xlpm.r,GateFacts[[#This Row],[صف المصدر]],_xlpm.g,GateFacts[[#This Row],[رقم البوابة]],_xlpm.pd,IF(AND(ISNUMBER(_xlpm.r),_xlpm.g&gt;=6,_xlpm.g&lt;=8),INDEX(Table15[],_xlpm.r,19+_xlpm.g),""),IF(ISNUMBER(_xlpm.pd),_xlpm.pd,""))</f>
        <v/>
      </c>
      <c r="O5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8" s="53" t="str">
        <f ca="1">IF(ISNUMBER(GateFacts[[#This Row],[تاريخ البوابة]]),GateFacts[[#This Row],[تاريخ البوابة]]-TODAY(),"")</f>
        <v/>
      </c>
      <c r="Q508" s="53" t="str">
        <f>IF(ISNUMBER(GateFacts[[#This Row],[تاريخ البوابة]]),TEXT(GateFacts[[#This Row],[تاريخ البوابة]],"yyyy-mm"),"بدون تاريخ")</f>
        <v>بدون تاريخ</v>
      </c>
      <c r="R508" s="53">
        <f ca="1">--OR(GateFacts[[#This Row],[الحالة]]="مكتمل",GateFacts[[#This Row],[الحالة]]="لا ينطبق")</f>
        <v>1</v>
      </c>
      <c r="S508" s="53">
        <f ca="1">_xlfn.LET(_xlpm.m,_xlfn.MINIFS(GateFacts[رقم البوابة],GateFacts[رقم المشروع],GateFacts[[#This Row],[رقم المشروع]],GateFacts[منجزة],0),IF(_xlpm.m=0,9,_xlpm.m))</f>
        <v>8</v>
      </c>
      <c r="T508" s="53">
        <f ca="1">--(GateFacts[[#This Row],[رقم البوابة]]=GateFacts[[#This Row],[البوابة الحالية للمشروع]])</f>
        <v>0</v>
      </c>
      <c r="U508" s="53">
        <f ca="1">IF(AND(GateFacts[[#This Row],[الحالة]]="مكتمل",COUNTIFS(GateFacts[رقم المشروع],GateFacts[[#This Row],[رقم المشروع]],GateFacts[رقم البوابة],"&lt;"&amp;GateFacts[[#This Row],[رقم البوابة]],GateFacts[منجزة],0)&gt;0),1,0)</f>
        <v>0</v>
      </c>
      <c r="V508" s="53" t="e">
        <f>SUBTOTAL(103,GateFacts[[#This Row],[م]])*OR(SelRegion="الكل",GateFacts[[#This Row],[المنطقة]]=SelRegion)</f>
        <v>#REF!</v>
      </c>
      <c r="W508" s="74" t="str" cm="1">
        <f t="array" ref="W508">IF(ISNUMBER(GateFacts[[#This Row],[صف المصدر]]),INDEX(Table15[],GateFacts[[#This Row],[صف المصدر]],16),"")</f>
        <v>الشمالي الغربي</v>
      </c>
    </row>
    <row r="509" spans="1:23" x14ac:dyDescent="0.4">
      <c r="A509" s="53" cm="1">
        <f t="array" ref="A509">ROW()-ROW(GateFacts[#Headers])</f>
        <v>508</v>
      </c>
      <c r="B509" s="53">
        <f>INT((GateFacts[[#This Row],[م]]-1)/8)+1</f>
        <v>64</v>
      </c>
      <c r="C509" s="53">
        <f>MOD(GateFacts[[#This Row],[م]]-1,8)+1</f>
        <v>4</v>
      </c>
      <c r="D509" s="53" cm="1">
        <f t="array" ref="D509">IFERROR(INDEX(_xlfn.ANCHORARRAY(Settings!$H$2),GateFacts[[#This Row],[رقم المشروع]]),"")</f>
        <v>609</v>
      </c>
      <c r="E509" s="53" t="str" cm="1">
        <f t="array" ref="E509">INDEX(Table15[],GateFacts[[#This Row],[صف المصدر]],14)&amp;""</f>
        <v>O842</v>
      </c>
      <c r="F509" s="53" t="str" cm="1">
        <f t="array" ref="F509">INDEX(Table15[],GateFacts[[#This Row],[صف المصدر]],15)&amp;""</f>
        <v>استكمال تنفيذ الخطوط الرئيسية وشبكات المياه بالمدينة المنورة</v>
      </c>
      <c r="G509" s="53" t="str" cm="1">
        <f t="array" ref="G509">INDEX(Table15[],GateFacts[[#This Row],[صف المصدر]],17)&amp;""</f>
        <v>المدينة المنورة</v>
      </c>
      <c r="H509" s="58">
        <f>N(INDEX(Table15[],GateFacts[[#This Row],[صف المصدر]],18))</f>
        <v>59549129.159999996</v>
      </c>
      <c r="I509" s="53" t="str" cm="1">
        <f t="array" ref="I509">_xlfn.LET(_xlpm.x,TRIM(INDEX(Table15[],GateFacts[[#This Row],[صف المصدر]],22)&amp;""),IF(_xlpm.x="","غير محدد",_xlpm.x))</f>
        <v>تحت التنفيذ</v>
      </c>
      <c r="J509" s="53" t="str">
        <f>"بوابة "&amp;GateFacts[[#This Row],[رقم البوابة]]</f>
        <v>بوابة 4</v>
      </c>
      <c r="K509" s="53" t="str" cm="1">
        <f t="array" ref="K509">INDEX(Settings!$E$2:$E$9,GateFacts[[#This Row],[رقم البوابة]])</f>
        <v>التصميم</v>
      </c>
      <c r="L509" s="53" t="str" cm="1">
        <f t="array" ref="L509">_xlfn.LET(_xlpm.c,INDEX(Table15[],GateFacts[[#This Row],[صف المصدر]],9-GateFacts[[#This Row],[رقم البوابة]]),IF(ISBLANK(_xlpm.c),"",_xlpm.c))</f>
        <v>لا ينطبق</v>
      </c>
      <c r="M50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09" s="56" t="str" cm="1">
        <f t="array" ref="N509">_xlfn.LET(_xlpm.r,GateFacts[[#This Row],[صف المصدر]],_xlpm.g,GateFacts[[#This Row],[رقم البوابة]],_xlpm.pd,IF(AND(ISNUMBER(_xlpm.r),_xlpm.g&gt;=6,_xlpm.g&lt;=8),INDEX(Table15[],_xlpm.r,19+_xlpm.g),""),IF(ISNUMBER(_xlpm.pd),_xlpm.pd,""))</f>
        <v/>
      </c>
      <c r="O5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09" s="53" t="str">
        <f ca="1">IF(ISNUMBER(GateFacts[[#This Row],[تاريخ البوابة]]),GateFacts[[#This Row],[تاريخ البوابة]]-TODAY(),"")</f>
        <v/>
      </c>
      <c r="Q509" s="53" t="str">
        <f>IF(ISNUMBER(GateFacts[[#This Row],[تاريخ البوابة]]),TEXT(GateFacts[[#This Row],[تاريخ البوابة]],"yyyy-mm"),"بدون تاريخ")</f>
        <v>بدون تاريخ</v>
      </c>
      <c r="R509" s="53">
        <f ca="1">--OR(GateFacts[[#This Row],[الحالة]]="مكتمل",GateFacts[[#This Row],[الحالة]]="لا ينطبق")</f>
        <v>1</v>
      </c>
      <c r="S509" s="53">
        <f ca="1">_xlfn.LET(_xlpm.m,_xlfn.MINIFS(GateFacts[رقم البوابة],GateFacts[رقم المشروع],GateFacts[[#This Row],[رقم المشروع]],GateFacts[منجزة],0),IF(_xlpm.m=0,9,_xlpm.m))</f>
        <v>8</v>
      </c>
      <c r="T509" s="53">
        <f ca="1">--(GateFacts[[#This Row],[رقم البوابة]]=GateFacts[[#This Row],[البوابة الحالية للمشروع]])</f>
        <v>0</v>
      </c>
      <c r="U509" s="53">
        <f ca="1">IF(AND(GateFacts[[#This Row],[الحالة]]="مكتمل",COUNTIFS(GateFacts[رقم المشروع],GateFacts[[#This Row],[رقم المشروع]],GateFacts[رقم البوابة],"&lt;"&amp;GateFacts[[#This Row],[رقم البوابة]],GateFacts[منجزة],0)&gt;0),1,0)</f>
        <v>0</v>
      </c>
      <c r="V509" s="53" t="e">
        <f>SUBTOTAL(103,GateFacts[[#This Row],[م]])*OR(SelRegion="الكل",GateFacts[[#This Row],[المنطقة]]=SelRegion)</f>
        <v>#REF!</v>
      </c>
      <c r="W509" s="74" t="str" cm="1">
        <f t="array" ref="W509">IF(ISNUMBER(GateFacts[[#This Row],[صف المصدر]]),INDEX(Table15[],GateFacts[[#This Row],[صف المصدر]],16),"")</f>
        <v>الشمالي الغربي</v>
      </c>
    </row>
    <row r="510" spans="1:23" x14ac:dyDescent="0.4">
      <c r="A510" s="53" cm="1">
        <f t="array" ref="A510">ROW()-ROW(GateFacts[#Headers])</f>
        <v>509</v>
      </c>
      <c r="B510" s="53">
        <f>INT((GateFacts[[#This Row],[م]]-1)/8)+1</f>
        <v>64</v>
      </c>
      <c r="C510" s="53">
        <f>MOD(GateFacts[[#This Row],[م]]-1,8)+1</f>
        <v>5</v>
      </c>
      <c r="D510" s="53" cm="1">
        <f t="array" ref="D510">IFERROR(INDEX(_xlfn.ANCHORARRAY(Settings!$H$2),GateFacts[[#This Row],[رقم المشروع]]),"")</f>
        <v>609</v>
      </c>
      <c r="E510" s="53" t="str" cm="1">
        <f t="array" ref="E510">INDEX(Table15[],GateFacts[[#This Row],[صف المصدر]],14)&amp;""</f>
        <v>O842</v>
      </c>
      <c r="F510" s="53" t="str" cm="1">
        <f t="array" ref="F510">INDEX(Table15[],GateFacts[[#This Row],[صف المصدر]],15)&amp;""</f>
        <v>استكمال تنفيذ الخطوط الرئيسية وشبكات المياه بالمدينة المنورة</v>
      </c>
      <c r="G510" s="53" t="str" cm="1">
        <f t="array" ref="G510">INDEX(Table15[],GateFacts[[#This Row],[صف المصدر]],17)&amp;""</f>
        <v>المدينة المنورة</v>
      </c>
      <c r="H510" s="58">
        <f>N(INDEX(Table15[],GateFacts[[#This Row],[صف المصدر]],18))</f>
        <v>59549129.159999996</v>
      </c>
      <c r="I510" s="53" t="str" cm="1">
        <f t="array" ref="I510">_xlfn.LET(_xlpm.x,TRIM(INDEX(Table15[],GateFacts[[#This Row],[صف المصدر]],22)&amp;""),IF(_xlpm.x="","غير محدد",_xlpm.x))</f>
        <v>تحت التنفيذ</v>
      </c>
      <c r="J510" s="53" t="str">
        <f>"بوابة "&amp;GateFacts[[#This Row],[رقم البوابة]]</f>
        <v>بوابة 5</v>
      </c>
      <c r="K510" s="53" t="str" cm="1">
        <f t="array" ref="K510">INDEX(Settings!$E$2:$E$9,GateFacts[[#This Row],[رقم البوابة]])</f>
        <v>الطرح للتنفيذ</v>
      </c>
      <c r="L510" s="53" t="str" cm="1">
        <f t="array" ref="L510">_xlfn.LET(_xlpm.c,INDEX(Table15[],GateFacts[[#This Row],[صف المصدر]],9-GateFacts[[#This Row],[رقم البوابة]]),IF(ISBLANK(_xlpm.c),"",_xlpm.c))</f>
        <v>لا ينطبق</v>
      </c>
      <c r="M51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10" s="56" t="str" cm="1">
        <f t="array" ref="N510">_xlfn.LET(_xlpm.r,GateFacts[[#This Row],[صف المصدر]],_xlpm.g,GateFacts[[#This Row],[رقم البوابة]],_xlpm.pd,IF(AND(ISNUMBER(_xlpm.r),_xlpm.g&gt;=6,_xlpm.g&lt;=8),INDEX(Table15[],_xlpm.r,19+_xlpm.g),""),IF(ISNUMBER(_xlpm.pd),_xlpm.pd,""))</f>
        <v/>
      </c>
      <c r="O5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10" s="53" t="str">
        <f ca="1">IF(ISNUMBER(GateFacts[[#This Row],[تاريخ البوابة]]),GateFacts[[#This Row],[تاريخ البوابة]]-TODAY(),"")</f>
        <v/>
      </c>
      <c r="Q510" s="53" t="str">
        <f>IF(ISNUMBER(GateFacts[[#This Row],[تاريخ البوابة]]),TEXT(GateFacts[[#This Row],[تاريخ البوابة]],"yyyy-mm"),"بدون تاريخ")</f>
        <v>بدون تاريخ</v>
      </c>
      <c r="R510" s="53">
        <f ca="1">--OR(GateFacts[[#This Row],[الحالة]]="مكتمل",GateFacts[[#This Row],[الحالة]]="لا ينطبق")</f>
        <v>1</v>
      </c>
      <c r="S510" s="53">
        <f ca="1">_xlfn.LET(_xlpm.m,_xlfn.MINIFS(GateFacts[رقم البوابة],GateFacts[رقم المشروع],GateFacts[[#This Row],[رقم المشروع]],GateFacts[منجزة],0),IF(_xlpm.m=0,9,_xlpm.m))</f>
        <v>8</v>
      </c>
      <c r="T510" s="53">
        <f ca="1">--(GateFacts[[#This Row],[رقم البوابة]]=GateFacts[[#This Row],[البوابة الحالية للمشروع]])</f>
        <v>0</v>
      </c>
      <c r="U510" s="53">
        <f ca="1">IF(AND(GateFacts[[#This Row],[الحالة]]="مكتمل",COUNTIFS(GateFacts[رقم المشروع],GateFacts[[#This Row],[رقم المشروع]],GateFacts[رقم البوابة],"&lt;"&amp;GateFacts[[#This Row],[رقم البوابة]],GateFacts[منجزة],0)&gt;0),1,0)</f>
        <v>0</v>
      </c>
      <c r="V510" s="53" t="e">
        <f>SUBTOTAL(103,GateFacts[[#This Row],[م]])*OR(SelRegion="الكل",GateFacts[[#This Row],[المنطقة]]=SelRegion)</f>
        <v>#REF!</v>
      </c>
      <c r="W510" s="74" t="str" cm="1">
        <f t="array" ref="W510">IF(ISNUMBER(GateFacts[[#This Row],[صف المصدر]]),INDEX(Table15[],GateFacts[[#This Row],[صف المصدر]],16),"")</f>
        <v>الشمالي الغربي</v>
      </c>
    </row>
    <row r="511" spans="1:23" x14ac:dyDescent="0.4">
      <c r="A511" s="53" cm="1">
        <f t="array" ref="A511">ROW()-ROW(GateFacts[#Headers])</f>
        <v>510</v>
      </c>
      <c r="B511" s="53">
        <f>INT((GateFacts[[#This Row],[م]]-1)/8)+1</f>
        <v>64</v>
      </c>
      <c r="C511" s="53">
        <f>MOD(GateFacts[[#This Row],[م]]-1,8)+1</f>
        <v>6</v>
      </c>
      <c r="D511" s="53" cm="1">
        <f t="array" ref="D511">IFERROR(INDEX(_xlfn.ANCHORARRAY(Settings!$H$2),GateFacts[[#This Row],[رقم المشروع]]),"")</f>
        <v>609</v>
      </c>
      <c r="E511" s="53" t="str" cm="1">
        <f t="array" ref="E511">INDEX(Table15[],GateFacts[[#This Row],[صف المصدر]],14)&amp;""</f>
        <v>O842</v>
      </c>
      <c r="F511" s="53" t="str" cm="1">
        <f t="array" ref="F511">INDEX(Table15[],GateFacts[[#This Row],[صف المصدر]],15)&amp;""</f>
        <v>استكمال تنفيذ الخطوط الرئيسية وشبكات المياه بالمدينة المنورة</v>
      </c>
      <c r="G511" s="53" t="str" cm="1">
        <f t="array" ref="G511">INDEX(Table15[],GateFacts[[#This Row],[صف المصدر]],17)&amp;""</f>
        <v>المدينة المنورة</v>
      </c>
      <c r="H511" s="58">
        <f>N(INDEX(Table15[],GateFacts[[#This Row],[صف المصدر]],18))</f>
        <v>59549129.159999996</v>
      </c>
      <c r="I511" s="53" t="str" cm="1">
        <f t="array" ref="I511">_xlfn.LET(_xlpm.x,TRIM(INDEX(Table15[],GateFacts[[#This Row],[صف المصدر]],22)&amp;""),IF(_xlpm.x="","غير محدد",_xlpm.x))</f>
        <v>تحت التنفيذ</v>
      </c>
      <c r="J511" s="53" t="str">
        <f>"بوابة "&amp;GateFacts[[#This Row],[رقم البوابة]]</f>
        <v>بوابة 6</v>
      </c>
      <c r="K511" s="53" t="str" cm="1">
        <f t="array" ref="K511">INDEX(Settings!$E$2:$E$9,GateFacts[[#This Row],[رقم البوابة]])</f>
        <v>التنفيذ</v>
      </c>
      <c r="L511" s="53" t="str" cm="1">
        <f t="array" ref="L511">_xlfn.LET(_xlpm.c,INDEX(Table15[],GateFacts[[#This Row],[صف المصدر]],9-GateFacts[[#This Row],[رقم البوابة]]),IF(ISBLANK(_xlpm.c),"",_xlpm.c))</f>
        <v>مكتمل</v>
      </c>
      <c r="M5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11" s="56" t="str" cm="1">
        <f t="array" ref="N511">_xlfn.LET(_xlpm.r,GateFacts[[#This Row],[صف المصدر]],_xlpm.g,GateFacts[[#This Row],[رقم البوابة]],_xlpm.pd,IF(AND(ISNUMBER(_xlpm.r),_xlpm.g&gt;=6,_xlpm.g&lt;=8),INDEX(Table15[],_xlpm.r,19+_xlpm.g),""),IF(ISNUMBER(_xlpm.pd),_xlpm.pd,""))</f>
        <v/>
      </c>
      <c r="O5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11" s="53" t="str">
        <f ca="1">IF(ISNUMBER(GateFacts[[#This Row],[تاريخ البوابة]]),GateFacts[[#This Row],[تاريخ البوابة]]-TODAY(),"")</f>
        <v/>
      </c>
      <c r="Q511" s="53" t="str">
        <f>IF(ISNUMBER(GateFacts[[#This Row],[تاريخ البوابة]]),TEXT(GateFacts[[#This Row],[تاريخ البوابة]],"yyyy-mm"),"بدون تاريخ")</f>
        <v>بدون تاريخ</v>
      </c>
      <c r="R511" s="53">
        <f ca="1">--OR(GateFacts[[#This Row],[الحالة]]="مكتمل",GateFacts[[#This Row],[الحالة]]="لا ينطبق")</f>
        <v>1</v>
      </c>
      <c r="S511" s="53">
        <f ca="1">_xlfn.LET(_xlpm.m,_xlfn.MINIFS(GateFacts[رقم البوابة],GateFacts[رقم المشروع],GateFacts[[#This Row],[رقم المشروع]],GateFacts[منجزة],0),IF(_xlpm.m=0,9,_xlpm.m))</f>
        <v>8</v>
      </c>
      <c r="T511" s="53">
        <f ca="1">--(GateFacts[[#This Row],[رقم البوابة]]=GateFacts[[#This Row],[البوابة الحالية للمشروع]])</f>
        <v>0</v>
      </c>
      <c r="U511" s="53">
        <f ca="1">IF(AND(GateFacts[[#This Row],[الحالة]]="مكتمل",COUNTIFS(GateFacts[رقم المشروع],GateFacts[[#This Row],[رقم المشروع]],GateFacts[رقم البوابة],"&lt;"&amp;GateFacts[[#This Row],[رقم البوابة]],GateFacts[منجزة],0)&gt;0),1,0)</f>
        <v>0</v>
      </c>
      <c r="V511" s="53" t="e">
        <f>SUBTOTAL(103,GateFacts[[#This Row],[م]])*OR(SelRegion="الكل",GateFacts[[#This Row],[المنطقة]]=SelRegion)</f>
        <v>#REF!</v>
      </c>
      <c r="W511" s="74" t="str" cm="1">
        <f t="array" ref="W511">IF(ISNUMBER(GateFacts[[#This Row],[صف المصدر]]),INDEX(Table15[],GateFacts[[#This Row],[صف المصدر]],16),"")</f>
        <v>الشمالي الغربي</v>
      </c>
    </row>
    <row r="512" spans="1:23" x14ac:dyDescent="0.4">
      <c r="A512" s="53" cm="1">
        <f t="array" ref="A512">ROW()-ROW(GateFacts[#Headers])</f>
        <v>511</v>
      </c>
      <c r="B512" s="53">
        <f>INT((GateFacts[[#This Row],[م]]-1)/8)+1</f>
        <v>64</v>
      </c>
      <c r="C512" s="53">
        <f>MOD(GateFacts[[#This Row],[م]]-1,8)+1</f>
        <v>7</v>
      </c>
      <c r="D512" s="53" cm="1">
        <f t="array" ref="D512">IFERROR(INDEX(_xlfn.ANCHORARRAY(Settings!$H$2),GateFacts[[#This Row],[رقم المشروع]]),"")</f>
        <v>609</v>
      </c>
      <c r="E512" s="53" t="str" cm="1">
        <f t="array" ref="E512">INDEX(Table15[],GateFacts[[#This Row],[صف المصدر]],14)&amp;""</f>
        <v>O842</v>
      </c>
      <c r="F512" s="53" t="str" cm="1">
        <f t="array" ref="F512">INDEX(Table15[],GateFacts[[#This Row],[صف المصدر]],15)&amp;""</f>
        <v>استكمال تنفيذ الخطوط الرئيسية وشبكات المياه بالمدينة المنورة</v>
      </c>
      <c r="G512" s="53" t="str" cm="1">
        <f t="array" ref="G512">INDEX(Table15[],GateFacts[[#This Row],[صف المصدر]],17)&amp;""</f>
        <v>المدينة المنورة</v>
      </c>
      <c r="H512" s="58">
        <f>N(INDEX(Table15[],GateFacts[[#This Row],[صف المصدر]],18))</f>
        <v>59549129.159999996</v>
      </c>
      <c r="I512" s="53" t="str" cm="1">
        <f t="array" ref="I512">_xlfn.LET(_xlpm.x,TRIM(INDEX(Table15[],GateFacts[[#This Row],[صف المصدر]],22)&amp;""),IF(_xlpm.x="","غير محدد",_xlpm.x))</f>
        <v>تحت التنفيذ</v>
      </c>
      <c r="J512" s="53" t="str">
        <f>"بوابة "&amp;GateFacts[[#This Row],[رقم البوابة]]</f>
        <v>بوابة 7</v>
      </c>
      <c r="K512" s="53" t="str" cm="1">
        <f t="array" ref="K512">INDEX(Settings!$E$2:$E$9,GateFacts[[#This Row],[رقم البوابة]])</f>
        <v>الاختبارات التشغيلية</v>
      </c>
      <c r="L512" s="53" t="str" cm="1">
        <f t="array" ref="L512">_xlfn.LET(_xlpm.c,INDEX(Table15[],GateFacts[[#This Row],[صف المصدر]],9-GateFacts[[#This Row],[رقم البوابة]]),IF(ISBLANK(_xlpm.c),"",_xlpm.c))</f>
        <v>مكتمل</v>
      </c>
      <c r="M51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12" s="56" cm="1">
        <f t="array" ref="N512">_xlfn.LET(_xlpm.r,GateFacts[[#This Row],[صف المصدر]],_xlpm.g,GateFacts[[#This Row],[رقم البوابة]],_xlpm.pd,IF(AND(ISNUMBER(_xlpm.r),_xlpm.g&gt;=6,_xlpm.g&lt;=8),INDEX(Table15[],_xlpm.r,19+_xlpm.g),""),IF(ISNUMBER(_xlpm.pd),_xlpm.pd,""))</f>
        <v>45120</v>
      </c>
      <c r="O5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12" s="53">
        <f ca="1">IF(ISNUMBER(GateFacts[[#This Row],[تاريخ البوابة]]),GateFacts[[#This Row],[تاريخ البوابة]]-TODAY(),"")</f>
        <v>-1189</v>
      </c>
      <c r="Q512" s="53" t="str">
        <f>IF(ISNUMBER(GateFacts[[#This Row],[تاريخ البوابة]]),TEXT(GateFacts[[#This Row],[تاريخ البوابة]],"yyyy-mm"),"بدون تاريخ")</f>
        <v>2023-07</v>
      </c>
      <c r="R512" s="53">
        <f ca="1">--OR(GateFacts[[#This Row],[الحالة]]="مكتمل",GateFacts[[#This Row],[الحالة]]="لا ينطبق")</f>
        <v>1</v>
      </c>
      <c r="S512" s="53">
        <f ca="1">_xlfn.LET(_xlpm.m,_xlfn.MINIFS(GateFacts[رقم البوابة],GateFacts[رقم المشروع],GateFacts[[#This Row],[رقم المشروع]],GateFacts[منجزة],0),IF(_xlpm.m=0,9,_xlpm.m))</f>
        <v>8</v>
      </c>
      <c r="T512" s="53">
        <f ca="1">--(GateFacts[[#This Row],[رقم البوابة]]=GateFacts[[#This Row],[البوابة الحالية للمشروع]])</f>
        <v>0</v>
      </c>
      <c r="U512" s="53">
        <f ca="1">IF(AND(GateFacts[[#This Row],[الحالة]]="مكتمل",COUNTIFS(GateFacts[رقم المشروع],GateFacts[[#This Row],[رقم المشروع]],GateFacts[رقم البوابة],"&lt;"&amp;GateFacts[[#This Row],[رقم البوابة]],GateFacts[منجزة],0)&gt;0),1,0)</f>
        <v>0</v>
      </c>
      <c r="V512" s="53" t="e">
        <f>SUBTOTAL(103,GateFacts[[#This Row],[م]])*OR(SelRegion="الكل",GateFacts[[#This Row],[المنطقة]]=SelRegion)</f>
        <v>#REF!</v>
      </c>
      <c r="W512" s="74" t="str" cm="1">
        <f t="array" ref="W512">IF(ISNUMBER(GateFacts[[#This Row],[صف المصدر]]),INDEX(Table15[],GateFacts[[#This Row],[صف المصدر]],16),"")</f>
        <v>الشمالي الغربي</v>
      </c>
    </row>
    <row r="513" spans="1:23" x14ac:dyDescent="0.4">
      <c r="A513" s="53" cm="1">
        <f t="array" ref="A513">ROW()-ROW(GateFacts[#Headers])</f>
        <v>512</v>
      </c>
      <c r="B513" s="53">
        <f>INT((GateFacts[[#This Row],[م]]-1)/8)+1</f>
        <v>64</v>
      </c>
      <c r="C513" s="53">
        <f>MOD(GateFacts[[#This Row],[م]]-1,8)+1</f>
        <v>8</v>
      </c>
      <c r="D513" s="53" cm="1">
        <f t="array" ref="D513">IFERROR(INDEX(_xlfn.ANCHORARRAY(Settings!$H$2),GateFacts[[#This Row],[رقم المشروع]]),"")</f>
        <v>609</v>
      </c>
      <c r="E513" s="53" t="str" cm="1">
        <f t="array" ref="E513">INDEX(Table15[],GateFacts[[#This Row],[صف المصدر]],14)&amp;""</f>
        <v>O842</v>
      </c>
      <c r="F513" s="53" t="str" cm="1">
        <f t="array" ref="F513">INDEX(Table15[],GateFacts[[#This Row],[صف المصدر]],15)&amp;""</f>
        <v>استكمال تنفيذ الخطوط الرئيسية وشبكات المياه بالمدينة المنورة</v>
      </c>
      <c r="G513" s="53" t="str" cm="1">
        <f t="array" ref="G513">INDEX(Table15[],GateFacts[[#This Row],[صف المصدر]],17)&amp;""</f>
        <v>المدينة المنورة</v>
      </c>
      <c r="H513" s="58">
        <f>N(INDEX(Table15[],GateFacts[[#This Row],[صف المصدر]],18))</f>
        <v>59549129.159999996</v>
      </c>
      <c r="I513" s="53" t="str" cm="1">
        <f t="array" ref="I513">_xlfn.LET(_xlpm.x,TRIM(INDEX(Table15[],GateFacts[[#This Row],[صف المصدر]],22)&amp;""),IF(_xlpm.x="","غير محدد",_xlpm.x))</f>
        <v>تحت التنفيذ</v>
      </c>
      <c r="J513" s="53" t="str">
        <f>"بوابة "&amp;GateFacts[[#This Row],[رقم البوابة]]</f>
        <v>بوابة 8</v>
      </c>
      <c r="K513" s="53" t="str" cm="1">
        <f t="array" ref="K513">INDEX(Settings!$E$2:$E$9,GateFacts[[#This Row],[رقم البوابة]])</f>
        <v>التسليم و الاغلاق</v>
      </c>
      <c r="L513" s="53" t="str" cm="1">
        <f t="array" ref="L513">_xlfn.LET(_xlpm.c,INDEX(Table15[],GateFacts[[#This Row],[صف المصدر]],9-GateFacts[[#This Row],[رقم البوابة]]),IF(ISBLANK(_xlpm.c),"",_xlpm.c))</f>
        <v>جاري</v>
      </c>
      <c r="M51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13" s="56" t="str" cm="1">
        <f t="array" ref="N513">_xlfn.LET(_xlpm.r,GateFacts[[#This Row],[صف المصدر]],_xlpm.g,GateFacts[[#This Row],[رقم البوابة]],_xlpm.pd,IF(AND(ISNUMBER(_xlpm.r),_xlpm.g&gt;=6,_xlpm.g&lt;=8),INDEX(Table15[],_xlpm.r,19+_xlpm.g),""),IF(ISNUMBER(_xlpm.pd),_xlpm.pd,""))</f>
        <v/>
      </c>
      <c r="O5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13" s="53" t="str">
        <f ca="1">IF(ISNUMBER(GateFacts[[#This Row],[تاريخ البوابة]]),GateFacts[[#This Row],[تاريخ البوابة]]-TODAY(),"")</f>
        <v/>
      </c>
      <c r="Q513" s="53" t="str">
        <f>IF(ISNUMBER(GateFacts[[#This Row],[تاريخ البوابة]]),TEXT(GateFacts[[#This Row],[تاريخ البوابة]],"yyyy-mm"),"بدون تاريخ")</f>
        <v>بدون تاريخ</v>
      </c>
      <c r="R513" s="53">
        <f ca="1">--OR(GateFacts[[#This Row],[الحالة]]="مكتمل",GateFacts[[#This Row],[الحالة]]="لا ينطبق")</f>
        <v>0</v>
      </c>
      <c r="S513" s="53">
        <f ca="1">_xlfn.LET(_xlpm.m,_xlfn.MINIFS(GateFacts[رقم البوابة],GateFacts[رقم المشروع],GateFacts[[#This Row],[رقم المشروع]],GateFacts[منجزة],0),IF(_xlpm.m=0,9,_xlpm.m))</f>
        <v>8</v>
      </c>
      <c r="T513" s="53">
        <f ca="1">--(GateFacts[[#This Row],[رقم البوابة]]=GateFacts[[#This Row],[البوابة الحالية للمشروع]])</f>
        <v>1</v>
      </c>
      <c r="U513" s="53">
        <f ca="1">IF(AND(GateFacts[[#This Row],[الحالة]]="مكتمل",COUNTIFS(GateFacts[رقم المشروع],GateFacts[[#This Row],[رقم المشروع]],GateFacts[رقم البوابة],"&lt;"&amp;GateFacts[[#This Row],[رقم البوابة]],GateFacts[منجزة],0)&gt;0),1,0)</f>
        <v>0</v>
      </c>
      <c r="V513" s="53" t="e">
        <f>SUBTOTAL(103,GateFacts[[#This Row],[م]])*OR(SelRegion="الكل",GateFacts[[#This Row],[المنطقة]]=SelRegion)</f>
        <v>#REF!</v>
      </c>
      <c r="W513" s="74" t="str" cm="1">
        <f t="array" ref="W513">IF(ISNUMBER(GateFacts[[#This Row],[صف المصدر]]),INDEX(Table15[],GateFacts[[#This Row],[صف المصدر]],16),"")</f>
        <v>الشمالي الغربي</v>
      </c>
    </row>
    <row r="514" spans="1:23" x14ac:dyDescent="0.4">
      <c r="A514" s="53" cm="1">
        <f t="array" ref="A514">ROW()-ROW(GateFacts[#Headers])</f>
        <v>513</v>
      </c>
      <c r="B514" s="53">
        <f>INT((GateFacts[[#This Row],[م]]-1)/8)+1</f>
        <v>65</v>
      </c>
      <c r="C514" s="53">
        <f>MOD(GateFacts[[#This Row],[م]]-1,8)+1</f>
        <v>1</v>
      </c>
      <c r="D514" s="53" cm="1">
        <f t="array" ref="D514">IFERROR(INDEX(_xlfn.ANCHORARRAY(Settings!$H$2),GateFacts[[#This Row],[رقم المشروع]]),"")</f>
        <v>612</v>
      </c>
      <c r="E514" s="53" t="str" cm="1">
        <f t="array" ref="E514">INDEX(Table15[],GateFacts[[#This Row],[صف المصدر]],14)&amp;""</f>
        <v>O448</v>
      </c>
      <c r="F514" s="53" t="str" cm="1">
        <f t="array" ref="F514">INDEX(Table15[],GateFacts[[#This Row],[صف المصدر]],15)&amp;""</f>
        <v>إستكمال تنفيذ شبكات الصرف الصحي بالأماكن المتضررة بالمدينة المنورة</v>
      </c>
      <c r="G514" s="53" t="str" cm="1">
        <f t="array" ref="G514">INDEX(Table15[],GateFacts[[#This Row],[صف المصدر]],17)&amp;""</f>
        <v>المدينة المنورة</v>
      </c>
      <c r="H514" s="58">
        <f>N(INDEX(Table15[],GateFacts[[#This Row],[صف المصدر]],18))</f>
        <v>26016906.32</v>
      </c>
      <c r="I514" s="53" t="str" cm="1">
        <f t="array" ref="I514">_xlfn.LET(_xlpm.x,TRIM(INDEX(Table15[],GateFacts[[#This Row],[صف المصدر]],22)&amp;""),IF(_xlpm.x="","غير محدد",_xlpm.x))</f>
        <v>تحت التنفيذ</v>
      </c>
      <c r="J514" s="53" t="str">
        <f>"بوابة "&amp;GateFacts[[#This Row],[رقم البوابة]]</f>
        <v>بوابة 1</v>
      </c>
      <c r="K514" s="53" t="str" cm="1">
        <f t="array" ref="K514">INDEX(Settings!$E$2:$E$9,GateFacts[[#This Row],[رقم البوابة]])</f>
        <v>تخطيط استراتيجي</v>
      </c>
      <c r="L514" s="53" t="str" cm="1">
        <f t="array" ref="L514">_xlfn.LET(_xlpm.c,INDEX(Table15[],GateFacts[[#This Row],[صف المصدر]],9-GateFacts[[#This Row],[رقم البوابة]]),IF(ISBLANK(_xlpm.c),"",_xlpm.c))</f>
        <v>لا ينطبق</v>
      </c>
      <c r="M51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14" s="56" t="str" cm="1">
        <f t="array" ref="N514">_xlfn.LET(_xlpm.r,GateFacts[[#This Row],[صف المصدر]],_xlpm.g,GateFacts[[#This Row],[رقم البوابة]],_xlpm.pd,IF(AND(ISNUMBER(_xlpm.r),_xlpm.g&gt;=6,_xlpm.g&lt;=8),INDEX(Table15[],_xlpm.r,19+_xlpm.g),""),IF(ISNUMBER(_xlpm.pd),_xlpm.pd,""))</f>
        <v/>
      </c>
      <c r="O5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14" s="53" t="str">
        <f ca="1">IF(ISNUMBER(GateFacts[[#This Row],[تاريخ البوابة]]),GateFacts[[#This Row],[تاريخ البوابة]]-TODAY(),"")</f>
        <v/>
      </c>
      <c r="Q514" s="53" t="str">
        <f>IF(ISNUMBER(GateFacts[[#This Row],[تاريخ البوابة]]),TEXT(GateFacts[[#This Row],[تاريخ البوابة]],"yyyy-mm"),"بدون تاريخ")</f>
        <v>بدون تاريخ</v>
      </c>
      <c r="R514" s="53">
        <f ca="1">--OR(GateFacts[[#This Row],[الحالة]]="مكتمل",GateFacts[[#This Row],[الحالة]]="لا ينطبق")</f>
        <v>1</v>
      </c>
      <c r="S514" s="53">
        <f ca="1">_xlfn.LET(_xlpm.m,_xlfn.MINIFS(GateFacts[رقم البوابة],GateFacts[رقم المشروع],GateFacts[[#This Row],[رقم المشروع]],GateFacts[منجزة],0),IF(_xlpm.m=0,9,_xlpm.m))</f>
        <v>6</v>
      </c>
      <c r="T514" s="53">
        <f ca="1">--(GateFacts[[#This Row],[رقم البوابة]]=GateFacts[[#This Row],[البوابة الحالية للمشروع]])</f>
        <v>0</v>
      </c>
      <c r="U514" s="53">
        <f ca="1">IF(AND(GateFacts[[#This Row],[الحالة]]="مكتمل",COUNTIFS(GateFacts[رقم المشروع],GateFacts[[#This Row],[رقم المشروع]],GateFacts[رقم البوابة],"&lt;"&amp;GateFacts[[#This Row],[رقم البوابة]],GateFacts[منجزة],0)&gt;0),1,0)</f>
        <v>0</v>
      </c>
      <c r="V514" s="53" t="e">
        <f>SUBTOTAL(103,GateFacts[[#This Row],[م]])*OR(SelRegion="الكل",GateFacts[[#This Row],[المنطقة]]=SelRegion)</f>
        <v>#REF!</v>
      </c>
      <c r="W514" s="74" t="str" cm="1">
        <f t="array" ref="W514">IF(ISNUMBER(GateFacts[[#This Row],[صف المصدر]]),INDEX(Table15[],GateFacts[[#This Row],[صف المصدر]],16),"")</f>
        <v>الشمالي الغربي</v>
      </c>
    </row>
    <row r="515" spans="1:23" x14ac:dyDescent="0.4">
      <c r="A515" s="53" cm="1">
        <f t="array" ref="A515">ROW()-ROW(GateFacts[#Headers])</f>
        <v>514</v>
      </c>
      <c r="B515" s="53">
        <f>INT((GateFacts[[#This Row],[م]]-1)/8)+1</f>
        <v>65</v>
      </c>
      <c r="C515" s="53">
        <f>MOD(GateFacts[[#This Row],[م]]-1,8)+1</f>
        <v>2</v>
      </c>
      <c r="D515" s="53" cm="1">
        <f t="array" ref="D515">IFERROR(INDEX(_xlfn.ANCHORARRAY(Settings!$H$2),GateFacts[[#This Row],[رقم المشروع]]),"")</f>
        <v>612</v>
      </c>
      <c r="E515" s="53" t="str" cm="1">
        <f t="array" ref="E515">INDEX(Table15[],GateFacts[[#This Row],[صف المصدر]],14)&amp;""</f>
        <v>O448</v>
      </c>
      <c r="F515" s="53" t="str" cm="1">
        <f t="array" ref="F515">INDEX(Table15[],GateFacts[[#This Row],[صف المصدر]],15)&amp;""</f>
        <v>إستكمال تنفيذ شبكات الصرف الصحي بالأماكن المتضررة بالمدينة المنورة</v>
      </c>
      <c r="G515" s="53" t="str" cm="1">
        <f t="array" ref="G515">INDEX(Table15[],GateFacts[[#This Row],[صف المصدر]],17)&amp;""</f>
        <v>المدينة المنورة</v>
      </c>
      <c r="H515" s="58">
        <f>N(INDEX(Table15[],GateFacts[[#This Row],[صف المصدر]],18))</f>
        <v>26016906.32</v>
      </c>
      <c r="I515" s="53" t="str" cm="1">
        <f t="array" ref="I515">_xlfn.LET(_xlpm.x,TRIM(INDEX(Table15[],GateFacts[[#This Row],[صف المصدر]],22)&amp;""),IF(_xlpm.x="","غير محدد",_xlpm.x))</f>
        <v>تحت التنفيذ</v>
      </c>
      <c r="J515" s="53" t="str">
        <f>"بوابة "&amp;GateFacts[[#This Row],[رقم البوابة]]</f>
        <v>بوابة 2</v>
      </c>
      <c r="K515" s="53" t="str" cm="1">
        <f t="array" ref="K515">INDEX(Settings!$E$2:$E$9,GateFacts[[#This Row],[رقم البوابة]])</f>
        <v>التخطيط الاولي</v>
      </c>
      <c r="L515" s="53" t="str" cm="1">
        <f t="array" ref="L515">_xlfn.LET(_xlpm.c,INDEX(Table15[],GateFacts[[#This Row],[صف المصدر]],9-GateFacts[[#This Row],[رقم البوابة]]),IF(ISBLANK(_xlpm.c),"",_xlpm.c))</f>
        <v>لا ينطبق</v>
      </c>
      <c r="M51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15" s="56" t="str" cm="1">
        <f t="array" ref="N515">_xlfn.LET(_xlpm.r,GateFacts[[#This Row],[صف المصدر]],_xlpm.g,GateFacts[[#This Row],[رقم البوابة]],_xlpm.pd,IF(AND(ISNUMBER(_xlpm.r),_xlpm.g&gt;=6,_xlpm.g&lt;=8),INDEX(Table15[],_xlpm.r,19+_xlpm.g),""),IF(ISNUMBER(_xlpm.pd),_xlpm.pd,""))</f>
        <v/>
      </c>
      <c r="O5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15" s="53" t="str">
        <f ca="1">IF(ISNUMBER(GateFacts[[#This Row],[تاريخ البوابة]]),GateFacts[[#This Row],[تاريخ البوابة]]-TODAY(),"")</f>
        <v/>
      </c>
      <c r="Q515" s="53" t="str">
        <f>IF(ISNUMBER(GateFacts[[#This Row],[تاريخ البوابة]]),TEXT(GateFacts[[#This Row],[تاريخ البوابة]],"yyyy-mm"),"بدون تاريخ")</f>
        <v>بدون تاريخ</v>
      </c>
      <c r="R515" s="53">
        <f ca="1">--OR(GateFacts[[#This Row],[الحالة]]="مكتمل",GateFacts[[#This Row],[الحالة]]="لا ينطبق")</f>
        <v>1</v>
      </c>
      <c r="S515" s="53">
        <f ca="1">_xlfn.LET(_xlpm.m,_xlfn.MINIFS(GateFacts[رقم البوابة],GateFacts[رقم المشروع],GateFacts[[#This Row],[رقم المشروع]],GateFacts[منجزة],0),IF(_xlpm.m=0,9,_xlpm.m))</f>
        <v>6</v>
      </c>
      <c r="T515" s="53">
        <f ca="1">--(GateFacts[[#This Row],[رقم البوابة]]=GateFacts[[#This Row],[البوابة الحالية للمشروع]])</f>
        <v>0</v>
      </c>
      <c r="U515" s="53">
        <f ca="1">IF(AND(GateFacts[[#This Row],[الحالة]]="مكتمل",COUNTIFS(GateFacts[رقم المشروع],GateFacts[[#This Row],[رقم المشروع]],GateFacts[رقم البوابة],"&lt;"&amp;GateFacts[[#This Row],[رقم البوابة]],GateFacts[منجزة],0)&gt;0),1,0)</f>
        <v>0</v>
      </c>
      <c r="V515" s="53" t="e">
        <f>SUBTOTAL(103,GateFacts[[#This Row],[م]])*OR(SelRegion="الكل",GateFacts[[#This Row],[المنطقة]]=SelRegion)</f>
        <v>#REF!</v>
      </c>
      <c r="W515" s="74" t="str" cm="1">
        <f t="array" ref="W515">IF(ISNUMBER(GateFacts[[#This Row],[صف المصدر]]),INDEX(Table15[],GateFacts[[#This Row],[صف المصدر]],16),"")</f>
        <v>الشمالي الغربي</v>
      </c>
    </row>
    <row r="516" spans="1:23" x14ac:dyDescent="0.4">
      <c r="A516" s="53" cm="1">
        <f t="array" ref="A516">ROW()-ROW(GateFacts[#Headers])</f>
        <v>515</v>
      </c>
      <c r="B516" s="53">
        <f>INT((GateFacts[[#This Row],[م]]-1)/8)+1</f>
        <v>65</v>
      </c>
      <c r="C516" s="53">
        <f>MOD(GateFacts[[#This Row],[م]]-1,8)+1</f>
        <v>3</v>
      </c>
      <c r="D516" s="53" cm="1">
        <f t="array" ref="D516">IFERROR(INDEX(_xlfn.ANCHORARRAY(Settings!$H$2),GateFacts[[#This Row],[رقم المشروع]]),"")</f>
        <v>612</v>
      </c>
      <c r="E516" s="53" t="str" cm="1">
        <f t="array" ref="E516">INDEX(Table15[],GateFacts[[#This Row],[صف المصدر]],14)&amp;""</f>
        <v>O448</v>
      </c>
      <c r="F516" s="53" t="str" cm="1">
        <f t="array" ref="F516">INDEX(Table15[],GateFacts[[#This Row],[صف المصدر]],15)&amp;""</f>
        <v>إستكمال تنفيذ شبكات الصرف الصحي بالأماكن المتضررة بالمدينة المنورة</v>
      </c>
      <c r="G516" s="53" t="str" cm="1">
        <f t="array" ref="G516">INDEX(Table15[],GateFacts[[#This Row],[صف المصدر]],17)&amp;""</f>
        <v>المدينة المنورة</v>
      </c>
      <c r="H516" s="58">
        <f>N(INDEX(Table15[],GateFacts[[#This Row],[صف المصدر]],18))</f>
        <v>26016906.32</v>
      </c>
      <c r="I516" s="53" t="str" cm="1">
        <f t="array" ref="I516">_xlfn.LET(_xlpm.x,TRIM(INDEX(Table15[],GateFacts[[#This Row],[صف المصدر]],22)&amp;""),IF(_xlpm.x="","غير محدد",_xlpm.x))</f>
        <v>تحت التنفيذ</v>
      </c>
      <c r="J516" s="53" t="str">
        <f>"بوابة "&amp;GateFacts[[#This Row],[رقم البوابة]]</f>
        <v>بوابة 3</v>
      </c>
      <c r="K516" s="53" t="str" cm="1">
        <f t="array" ref="K516">INDEX(Settings!$E$2:$E$9,GateFacts[[#This Row],[رقم البوابة]])</f>
        <v>الطرح للتصميم</v>
      </c>
      <c r="L516" s="53" t="str" cm="1">
        <f t="array" ref="L516">_xlfn.LET(_xlpm.c,INDEX(Table15[],GateFacts[[#This Row],[صف المصدر]],9-GateFacts[[#This Row],[رقم البوابة]]),IF(ISBLANK(_xlpm.c),"",_xlpm.c))</f>
        <v>لا ينطبق</v>
      </c>
      <c r="M51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16" s="56" t="str" cm="1">
        <f t="array" ref="N516">_xlfn.LET(_xlpm.r,GateFacts[[#This Row],[صف المصدر]],_xlpm.g,GateFacts[[#This Row],[رقم البوابة]],_xlpm.pd,IF(AND(ISNUMBER(_xlpm.r),_xlpm.g&gt;=6,_xlpm.g&lt;=8),INDEX(Table15[],_xlpm.r,19+_xlpm.g),""),IF(ISNUMBER(_xlpm.pd),_xlpm.pd,""))</f>
        <v/>
      </c>
      <c r="O5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16" s="53" t="str">
        <f ca="1">IF(ISNUMBER(GateFacts[[#This Row],[تاريخ البوابة]]),GateFacts[[#This Row],[تاريخ البوابة]]-TODAY(),"")</f>
        <v/>
      </c>
      <c r="Q516" s="53" t="str">
        <f>IF(ISNUMBER(GateFacts[[#This Row],[تاريخ البوابة]]),TEXT(GateFacts[[#This Row],[تاريخ البوابة]],"yyyy-mm"),"بدون تاريخ")</f>
        <v>بدون تاريخ</v>
      </c>
      <c r="R516" s="53">
        <f ca="1">--OR(GateFacts[[#This Row],[الحالة]]="مكتمل",GateFacts[[#This Row],[الحالة]]="لا ينطبق")</f>
        <v>1</v>
      </c>
      <c r="S516" s="53">
        <f ca="1">_xlfn.LET(_xlpm.m,_xlfn.MINIFS(GateFacts[رقم البوابة],GateFacts[رقم المشروع],GateFacts[[#This Row],[رقم المشروع]],GateFacts[منجزة],0),IF(_xlpm.m=0,9,_xlpm.m))</f>
        <v>6</v>
      </c>
      <c r="T516" s="53">
        <f ca="1">--(GateFacts[[#This Row],[رقم البوابة]]=GateFacts[[#This Row],[البوابة الحالية للمشروع]])</f>
        <v>0</v>
      </c>
      <c r="U516" s="53">
        <f ca="1">IF(AND(GateFacts[[#This Row],[الحالة]]="مكتمل",COUNTIFS(GateFacts[رقم المشروع],GateFacts[[#This Row],[رقم المشروع]],GateFacts[رقم البوابة],"&lt;"&amp;GateFacts[[#This Row],[رقم البوابة]],GateFacts[منجزة],0)&gt;0),1,0)</f>
        <v>0</v>
      </c>
      <c r="V516" s="53" t="e">
        <f>SUBTOTAL(103,GateFacts[[#This Row],[م]])*OR(SelRegion="الكل",GateFacts[[#This Row],[المنطقة]]=SelRegion)</f>
        <v>#REF!</v>
      </c>
      <c r="W516" s="74" t="str" cm="1">
        <f t="array" ref="W516">IF(ISNUMBER(GateFacts[[#This Row],[صف المصدر]]),INDEX(Table15[],GateFacts[[#This Row],[صف المصدر]],16),"")</f>
        <v>الشمالي الغربي</v>
      </c>
    </row>
    <row r="517" spans="1:23" x14ac:dyDescent="0.4">
      <c r="A517" s="53" cm="1">
        <f t="array" ref="A517">ROW()-ROW(GateFacts[#Headers])</f>
        <v>516</v>
      </c>
      <c r="B517" s="53">
        <f>INT((GateFacts[[#This Row],[م]]-1)/8)+1</f>
        <v>65</v>
      </c>
      <c r="C517" s="53">
        <f>MOD(GateFacts[[#This Row],[م]]-1,8)+1</f>
        <v>4</v>
      </c>
      <c r="D517" s="53" cm="1">
        <f t="array" ref="D517">IFERROR(INDEX(_xlfn.ANCHORARRAY(Settings!$H$2),GateFacts[[#This Row],[رقم المشروع]]),"")</f>
        <v>612</v>
      </c>
      <c r="E517" s="53" t="str" cm="1">
        <f t="array" ref="E517">INDEX(Table15[],GateFacts[[#This Row],[صف المصدر]],14)&amp;""</f>
        <v>O448</v>
      </c>
      <c r="F517" s="53" t="str" cm="1">
        <f t="array" ref="F517">INDEX(Table15[],GateFacts[[#This Row],[صف المصدر]],15)&amp;""</f>
        <v>إستكمال تنفيذ شبكات الصرف الصحي بالأماكن المتضررة بالمدينة المنورة</v>
      </c>
      <c r="G517" s="53" t="str" cm="1">
        <f t="array" ref="G517">INDEX(Table15[],GateFacts[[#This Row],[صف المصدر]],17)&amp;""</f>
        <v>المدينة المنورة</v>
      </c>
      <c r="H517" s="58">
        <f>N(INDEX(Table15[],GateFacts[[#This Row],[صف المصدر]],18))</f>
        <v>26016906.32</v>
      </c>
      <c r="I517" s="53" t="str" cm="1">
        <f t="array" ref="I517">_xlfn.LET(_xlpm.x,TRIM(INDEX(Table15[],GateFacts[[#This Row],[صف المصدر]],22)&amp;""),IF(_xlpm.x="","غير محدد",_xlpm.x))</f>
        <v>تحت التنفيذ</v>
      </c>
      <c r="J517" s="53" t="str">
        <f>"بوابة "&amp;GateFacts[[#This Row],[رقم البوابة]]</f>
        <v>بوابة 4</v>
      </c>
      <c r="K517" s="53" t="str" cm="1">
        <f t="array" ref="K517">INDEX(Settings!$E$2:$E$9,GateFacts[[#This Row],[رقم البوابة]])</f>
        <v>التصميم</v>
      </c>
      <c r="L517" s="53" t="str" cm="1">
        <f t="array" ref="L517">_xlfn.LET(_xlpm.c,INDEX(Table15[],GateFacts[[#This Row],[صف المصدر]],9-GateFacts[[#This Row],[رقم البوابة]]),IF(ISBLANK(_xlpm.c),"",_xlpm.c))</f>
        <v>لا ينطبق</v>
      </c>
      <c r="M517"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17" s="56" t="str" cm="1">
        <f t="array" ref="N517">_xlfn.LET(_xlpm.r,GateFacts[[#This Row],[صف المصدر]],_xlpm.g,GateFacts[[#This Row],[رقم البوابة]],_xlpm.pd,IF(AND(ISNUMBER(_xlpm.r),_xlpm.g&gt;=6,_xlpm.g&lt;=8),INDEX(Table15[],_xlpm.r,19+_xlpm.g),""),IF(ISNUMBER(_xlpm.pd),_xlpm.pd,""))</f>
        <v/>
      </c>
      <c r="O5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17" s="53" t="str">
        <f ca="1">IF(ISNUMBER(GateFacts[[#This Row],[تاريخ البوابة]]),GateFacts[[#This Row],[تاريخ البوابة]]-TODAY(),"")</f>
        <v/>
      </c>
      <c r="Q517" s="53" t="str">
        <f>IF(ISNUMBER(GateFacts[[#This Row],[تاريخ البوابة]]),TEXT(GateFacts[[#This Row],[تاريخ البوابة]],"yyyy-mm"),"بدون تاريخ")</f>
        <v>بدون تاريخ</v>
      </c>
      <c r="R517" s="53">
        <f ca="1">--OR(GateFacts[[#This Row],[الحالة]]="مكتمل",GateFacts[[#This Row],[الحالة]]="لا ينطبق")</f>
        <v>1</v>
      </c>
      <c r="S517" s="53">
        <f ca="1">_xlfn.LET(_xlpm.m,_xlfn.MINIFS(GateFacts[رقم البوابة],GateFacts[رقم المشروع],GateFacts[[#This Row],[رقم المشروع]],GateFacts[منجزة],0),IF(_xlpm.m=0,9,_xlpm.m))</f>
        <v>6</v>
      </c>
      <c r="T517" s="53">
        <f ca="1">--(GateFacts[[#This Row],[رقم البوابة]]=GateFacts[[#This Row],[البوابة الحالية للمشروع]])</f>
        <v>0</v>
      </c>
      <c r="U517" s="53">
        <f ca="1">IF(AND(GateFacts[[#This Row],[الحالة]]="مكتمل",COUNTIFS(GateFacts[رقم المشروع],GateFacts[[#This Row],[رقم المشروع]],GateFacts[رقم البوابة],"&lt;"&amp;GateFacts[[#This Row],[رقم البوابة]],GateFacts[منجزة],0)&gt;0),1,0)</f>
        <v>0</v>
      </c>
      <c r="V517" s="53" t="e">
        <f>SUBTOTAL(103,GateFacts[[#This Row],[م]])*OR(SelRegion="الكل",GateFacts[[#This Row],[المنطقة]]=SelRegion)</f>
        <v>#REF!</v>
      </c>
      <c r="W517" s="74" t="str" cm="1">
        <f t="array" ref="W517">IF(ISNUMBER(GateFacts[[#This Row],[صف المصدر]]),INDEX(Table15[],GateFacts[[#This Row],[صف المصدر]],16),"")</f>
        <v>الشمالي الغربي</v>
      </c>
    </row>
    <row r="518" spans="1:23" x14ac:dyDescent="0.4">
      <c r="A518" s="53" cm="1">
        <f t="array" ref="A518">ROW()-ROW(GateFacts[#Headers])</f>
        <v>517</v>
      </c>
      <c r="B518" s="53">
        <f>INT((GateFacts[[#This Row],[م]]-1)/8)+1</f>
        <v>65</v>
      </c>
      <c r="C518" s="53">
        <f>MOD(GateFacts[[#This Row],[م]]-1,8)+1</f>
        <v>5</v>
      </c>
      <c r="D518" s="53" cm="1">
        <f t="array" ref="D518">IFERROR(INDEX(_xlfn.ANCHORARRAY(Settings!$H$2),GateFacts[[#This Row],[رقم المشروع]]),"")</f>
        <v>612</v>
      </c>
      <c r="E518" s="53" t="str" cm="1">
        <f t="array" ref="E518">INDEX(Table15[],GateFacts[[#This Row],[صف المصدر]],14)&amp;""</f>
        <v>O448</v>
      </c>
      <c r="F518" s="53" t="str" cm="1">
        <f t="array" ref="F518">INDEX(Table15[],GateFacts[[#This Row],[صف المصدر]],15)&amp;""</f>
        <v>إستكمال تنفيذ شبكات الصرف الصحي بالأماكن المتضررة بالمدينة المنورة</v>
      </c>
      <c r="G518" s="53" t="str" cm="1">
        <f t="array" ref="G518">INDEX(Table15[],GateFacts[[#This Row],[صف المصدر]],17)&amp;""</f>
        <v>المدينة المنورة</v>
      </c>
      <c r="H518" s="58">
        <f>N(INDEX(Table15[],GateFacts[[#This Row],[صف المصدر]],18))</f>
        <v>26016906.32</v>
      </c>
      <c r="I518" s="53" t="str" cm="1">
        <f t="array" ref="I518">_xlfn.LET(_xlpm.x,TRIM(INDEX(Table15[],GateFacts[[#This Row],[صف المصدر]],22)&amp;""),IF(_xlpm.x="","غير محدد",_xlpm.x))</f>
        <v>تحت التنفيذ</v>
      </c>
      <c r="J518" s="53" t="str">
        <f>"بوابة "&amp;GateFacts[[#This Row],[رقم البوابة]]</f>
        <v>بوابة 5</v>
      </c>
      <c r="K518" s="53" t="str" cm="1">
        <f t="array" ref="K518">INDEX(Settings!$E$2:$E$9,GateFacts[[#This Row],[رقم البوابة]])</f>
        <v>الطرح للتنفيذ</v>
      </c>
      <c r="L518" s="53" t="str" cm="1">
        <f t="array" ref="L518">_xlfn.LET(_xlpm.c,INDEX(Table15[],GateFacts[[#This Row],[صف المصدر]],9-GateFacts[[#This Row],[رقم البوابة]]),IF(ISBLANK(_xlpm.c),"",_xlpm.c))</f>
        <v>مكتمل</v>
      </c>
      <c r="M5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18" s="56" t="str" cm="1">
        <f t="array" ref="N518">_xlfn.LET(_xlpm.r,GateFacts[[#This Row],[صف المصدر]],_xlpm.g,GateFacts[[#This Row],[رقم البوابة]],_xlpm.pd,IF(AND(ISNUMBER(_xlpm.r),_xlpm.g&gt;=6,_xlpm.g&lt;=8),INDEX(Table15[],_xlpm.r,19+_xlpm.g),""),IF(ISNUMBER(_xlpm.pd),_xlpm.pd,""))</f>
        <v/>
      </c>
      <c r="O5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18" s="53" t="str">
        <f ca="1">IF(ISNUMBER(GateFacts[[#This Row],[تاريخ البوابة]]),GateFacts[[#This Row],[تاريخ البوابة]]-TODAY(),"")</f>
        <v/>
      </c>
      <c r="Q518" s="53" t="str">
        <f>IF(ISNUMBER(GateFacts[[#This Row],[تاريخ البوابة]]),TEXT(GateFacts[[#This Row],[تاريخ البوابة]],"yyyy-mm"),"بدون تاريخ")</f>
        <v>بدون تاريخ</v>
      </c>
      <c r="R518" s="53">
        <f ca="1">--OR(GateFacts[[#This Row],[الحالة]]="مكتمل",GateFacts[[#This Row],[الحالة]]="لا ينطبق")</f>
        <v>1</v>
      </c>
      <c r="S518" s="53">
        <f ca="1">_xlfn.LET(_xlpm.m,_xlfn.MINIFS(GateFacts[رقم البوابة],GateFacts[رقم المشروع],GateFacts[[#This Row],[رقم المشروع]],GateFacts[منجزة],0),IF(_xlpm.m=0,9,_xlpm.m))</f>
        <v>6</v>
      </c>
      <c r="T518" s="53">
        <f ca="1">--(GateFacts[[#This Row],[رقم البوابة]]=GateFacts[[#This Row],[البوابة الحالية للمشروع]])</f>
        <v>0</v>
      </c>
      <c r="U518" s="53">
        <f ca="1">IF(AND(GateFacts[[#This Row],[الحالة]]="مكتمل",COUNTIFS(GateFacts[رقم المشروع],GateFacts[[#This Row],[رقم المشروع]],GateFacts[رقم البوابة],"&lt;"&amp;GateFacts[[#This Row],[رقم البوابة]],GateFacts[منجزة],0)&gt;0),1,0)</f>
        <v>0</v>
      </c>
      <c r="V518" s="53" t="e">
        <f>SUBTOTAL(103,GateFacts[[#This Row],[م]])*OR(SelRegion="الكل",GateFacts[[#This Row],[المنطقة]]=SelRegion)</f>
        <v>#REF!</v>
      </c>
      <c r="W518" s="74" t="str" cm="1">
        <f t="array" ref="W518">IF(ISNUMBER(GateFacts[[#This Row],[صف المصدر]]),INDEX(Table15[],GateFacts[[#This Row],[صف المصدر]],16),"")</f>
        <v>الشمالي الغربي</v>
      </c>
    </row>
    <row r="519" spans="1:23" x14ac:dyDescent="0.4">
      <c r="A519" s="53" cm="1">
        <f t="array" ref="A519">ROW()-ROW(GateFacts[#Headers])</f>
        <v>518</v>
      </c>
      <c r="B519" s="53">
        <f>INT((GateFacts[[#This Row],[م]]-1)/8)+1</f>
        <v>65</v>
      </c>
      <c r="C519" s="53">
        <f>MOD(GateFacts[[#This Row],[م]]-1,8)+1</f>
        <v>6</v>
      </c>
      <c r="D519" s="53" cm="1">
        <f t="array" ref="D519">IFERROR(INDEX(_xlfn.ANCHORARRAY(Settings!$H$2),GateFacts[[#This Row],[رقم المشروع]]),"")</f>
        <v>612</v>
      </c>
      <c r="E519" s="53" t="str" cm="1">
        <f t="array" ref="E519">INDEX(Table15[],GateFacts[[#This Row],[صف المصدر]],14)&amp;""</f>
        <v>O448</v>
      </c>
      <c r="F519" s="53" t="str" cm="1">
        <f t="array" ref="F519">INDEX(Table15[],GateFacts[[#This Row],[صف المصدر]],15)&amp;""</f>
        <v>إستكمال تنفيذ شبكات الصرف الصحي بالأماكن المتضررة بالمدينة المنورة</v>
      </c>
      <c r="G519" s="53" t="str" cm="1">
        <f t="array" ref="G519">INDEX(Table15[],GateFacts[[#This Row],[صف المصدر]],17)&amp;""</f>
        <v>المدينة المنورة</v>
      </c>
      <c r="H519" s="58">
        <f>N(INDEX(Table15[],GateFacts[[#This Row],[صف المصدر]],18))</f>
        <v>26016906.32</v>
      </c>
      <c r="I519" s="53" t="str" cm="1">
        <f t="array" ref="I519">_xlfn.LET(_xlpm.x,TRIM(INDEX(Table15[],GateFacts[[#This Row],[صف المصدر]],22)&amp;""),IF(_xlpm.x="","غير محدد",_xlpm.x))</f>
        <v>تحت التنفيذ</v>
      </c>
      <c r="J519" s="53" t="str">
        <f>"بوابة "&amp;GateFacts[[#This Row],[رقم البوابة]]</f>
        <v>بوابة 6</v>
      </c>
      <c r="K519" s="53" t="str" cm="1">
        <f t="array" ref="K519">INDEX(Settings!$E$2:$E$9,GateFacts[[#This Row],[رقم البوابة]])</f>
        <v>التنفيذ</v>
      </c>
      <c r="L519" s="53" t="str" cm="1">
        <f t="array" ref="L519">_xlfn.LET(_xlpm.c,INDEX(Table15[],GateFacts[[#This Row],[صف المصدر]],9-GateFacts[[#This Row],[رقم البوابة]]),IF(ISBLANK(_xlpm.c),"",_xlpm.c))</f>
        <v>جاري</v>
      </c>
      <c r="M51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19" s="56" cm="1">
        <f t="array" ref="N519">_xlfn.LET(_xlpm.r,GateFacts[[#This Row],[صف المصدر]],_xlpm.g,GateFacts[[#This Row],[رقم البوابة]],_xlpm.pd,IF(AND(ISNUMBER(_xlpm.r),_xlpm.g&gt;=6,_xlpm.g&lt;=8),INDEX(Table15[],_xlpm.r,19+_xlpm.g),""),IF(ISNUMBER(_xlpm.pd),_xlpm.pd,""))</f>
        <v>46232</v>
      </c>
      <c r="O5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519" s="53">
        <f ca="1">IF(ISNUMBER(GateFacts[[#This Row],[تاريخ البوابة]]),GateFacts[[#This Row],[تاريخ البوابة]]-TODAY(),"")</f>
        <v>-77</v>
      </c>
      <c r="Q519" s="53" t="str">
        <f>IF(ISNUMBER(GateFacts[[#This Row],[تاريخ البوابة]]),TEXT(GateFacts[[#This Row],[تاريخ البوابة]],"yyyy-mm"),"بدون تاريخ")</f>
        <v>2026-07</v>
      </c>
      <c r="R519" s="53">
        <f ca="1">--OR(GateFacts[[#This Row],[الحالة]]="مكتمل",GateFacts[[#This Row],[الحالة]]="لا ينطبق")</f>
        <v>0</v>
      </c>
      <c r="S519" s="53">
        <f ca="1">_xlfn.LET(_xlpm.m,_xlfn.MINIFS(GateFacts[رقم البوابة],GateFacts[رقم المشروع],GateFacts[[#This Row],[رقم المشروع]],GateFacts[منجزة],0),IF(_xlpm.m=0,9,_xlpm.m))</f>
        <v>6</v>
      </c>
      <c r="T519" s="53">
        <f ca="1">--(GateFacts[[#This Row],[رقم البوابة]]=GateFacts[[#This Row],[البوابة الحالية للمشروع]])</f>
        <v>1</v>
      </c>
      <c r="U519" s="53">
        <f ca="1">IF(AND(GateFacts[[#This Row],[الحالة]]="مكتمل",COUNTIFS(GateFacts[رقم المشروع],GateFacts[[#This Row],[رقم المشروع]],GateFacts[رقم البوابة],"&lt;"&amp;GateFacts[[#This Row],[رقم البوابة]],GateFacts[منجزة],0)&gt;0),1,0)</f>
        <v>0</v>
      </c>
      <c r="V519" s="53" t="e">
        <f>SUBTOTAL(103,GateFacts[[#This Row],[م]])*OR(SelRegion="الكل",GateFacts[[#This Row],[المنطقة]]=SelRegion)</f>
        <v>#REF!</v>
      </c>
      <c r="W519" s="74" t="str" cm="1">
        <f t="array" ref="W519">IF(ISNUMBER(GateFacts[[#This Row],[صف المصدر]]),INDEX(Table15[],GateFacts[[#This Row],[صف المصدر]],16),"")</f>
        <v>الشمالي الغربي</v>
      </c>
    </row>
    <row r="520" spans="1:23" x14ac:dyDescent="0.4">
      <c r="A520" s="53" cm="1">
        <f t="array" ref="A520">ROW()-ROW(GateFacts[#Headers])</f>
        <v>519</v>
      </c>
      <c r="B520" s="53">
        <f>INT((GateFacts[[#This Row],[م]]-1)/8)+1</f>
        <v>65</v>
      </c>
      <c r="C520" s="53">
        <f>MOD(GateFacts[[#This Row],[م]]-1,8)+1</f>
        <v>7</v>
      </c>
      <c r="D520" s="53" cm="1">
        <f t="array" ref="D520">IFERROR(INDEX(_xlfn.ANCHORARRAY(Settings!$H$2),GateFacts[[#This Row],[رقم المشروع]]),"")</f>
        <v>612</v>
      </c>
      <c r="E520" s="53" t="str" cm="1">
        <f t="array" ref="E520">INDEX(Table15[],GateFacts[[#This Row],[صف المصدر]],14)&amp;""</f>
        <v>O448</v>
      </c>
      <c r="F520" s="53" t="str" cm="1">
        <f t="array" ref="F520">INDEX(Table15[],GateFacts[[#This Row],[صف المصدر]],15)&amp;""</f>
        <v>إستكمال تنفيذ شبكات الصرف الصحي بالأماكن المتضررة بالمدينة المنورة</v>
      </c>
      <c r="G520" s="53" t="str" cm="1">
        <f t="array" ref="G520">INDEX(Table15[],GateFacts[[#This Row],[صف المصدر]],17)&amp;""</f>
        <v>المدينة المنورة</v>
      </c>
      <c r="H520" s="58">
        <f>N(INDEX(Table15[],GateFacts[[#This Row],[صف المصدر]],18))</f>
        <v>26016906.32</v>
      </c>
      <c r="I520" s="53" t="str" cm="1">
        <f t="array" ref="I520">_xlfn.LET(_xlpm.x,TRIM(INDEX(Table15[],GateFacts[[#This Row],[صف المصدر]],22)&amp;""),IF(_xlpm.x="","غير محدد",_xlpm.x))</f>
        <v>تحت التنفيذ</v>
      </c>
      <c r="J520" s="53" t="str">
        <f>"بوابة "&amp;GateFacts[[#This Row],[رقم البوابة]]</f>
        <v>بوابة 7</v>
      </c>
      <c r="K520" s="53" t="str" cm="1">
        <f t="array" ref="K520">INDEX(Settings!$E$2:$E$9,GateFacts[[#This Row],[رقم البوابة]])</f>
        <v>الاختبارات التشغيلية</v>
      </c>
      <c r="L520" s="53" t="str" cm="1">
        <f t="array" ref="L520">_xlfn.LET(_xlpm.c,INDEX(Table15[],GateFacts[[#This Row],[صف المصدر]],9-GateFacts[[#This Row],[رقم البوابة]]),IF(ISBLANK(_xlpm.c),"",_xlpm.c))</f>
        <v/>
      </c>
      <c r="M52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20" s="56" cm="1">
        <f t="array" ref="N520">_xlfn.LET(_xlpm.r,GateFacts[[#This Row],[صف المصدر]],_xlpm.g,GateFacts[[#This Row],[رقم البوابة]],_xlpm.pd,IF(AND(ISNUMBER(_xlpm.r),_xlpm.g&gt;=6,_xlpm.g&lt;=8),INDEX(Table15[],_xlpm.r,19+_xlpm.g),""),IF(ISNUMBER(_xlpm.pd),_xlpm.pd,""))</f>
        <v>46171</v>
      </c>
      <c r="O5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520" s="53">
        <f ca="1">IF(ISNUMBER(GateFacts[[#This Row],[تاريخ البوابة]]),GateFacts[[#This Row],[تاريخ البوابة]]-TODAY(),"")</f>
        <v>-138</v>
      </c>
      <c r="Q520" s="53" t="str">
        <f>IF(ISNUMBER(GateFacts[[#This Row],[تاريخ البوابة]]),TEXT(GateFacts[[#This Row],[تاريخ البوابة]],"yyyy-mm"),"بدون تاريخ")</f>
        <v>2026-05</v>
      </c>
      <c r="R520" s="53">
        <f ca="1">--OR(GateFacts[[#This Row],[الحالة]]="مكتمل",GateFacts[[#This Row],[الحالة]]="لا ينطبق")</f>
        <v>0</v>
      </c>
      <c r="S520" s="53">
        <f ca="1">_xlfn.LET(_xlpm.m,_xlfn.MINIFS(GateFacts[رقم البوابة],GateFacts[رقم المشروع],GateFacts[[#This Row],[رقم المشروع]],GateFacts[منجزة],0),IF(_xlpm.m=0,9,_xlpm.m))</f>
        <v>6</v>
      </c>
      <c r="T520" s="53">
        <f ca="1">--(GateFacts[[#This Row],[رقم البوابة]]=GateFacts[[#This Row],[البوابة الحالية للمشروع]])</f>
        <v>0</v>
      </c>
      <c r="U520" s="53">
        <f ca="1">IF(AND(GateFacts[[#This Row],[الحالة]]="مكتمل",COUNTIFS(GateFacts[رقم المشروع],GateFacts[[#This Row],[رقم المشروع]],GateFacts[رقم البوابة],"&lt;"&amp;GateFacts[[#This Row],[رقم البوابة]],GateFacts[منجزة],0)&gt;0),1,0)</f>
        <v>0</v>
      </c>
      <c r="V520" s="53" t="e">
        <f>SUBTOTAL(103,GateFacts[[#This Row],[م]])*OR(SelRegion="الكل",GateFacts[[#This Row],[المنطقة]]=SelRegion)</f>
        <v>#REF!</v>
      </c>
      <c r="W520" s="74" t="str" cm="1">
        <f t="array" ref="W520">IF(ISNUMBER(GateFacts[[#This Row],[صف المصدر]]),INDEX(Table15[],GateFacts[[#This Row],[صف المصدر]],16),"")</f>
        <v>الشمالي الغربي</v>
      </c>
    </row>
    <row r="521" spans="1:23" x14ac:dyDescent="0.4">
      <c r="A521" s="53" cm="1">
        <f t="array" ref="A521">ROW()-ROW(GateFacts[#Headers])</f>
        <v>520</v>
      </c>
      <c r="B521" s="53">
        <f>INT((GateFacts[[#This Row],[م]]-1)/8)+1</f>
        <v>65</v>
      </c>
      <c r="C521" s="53">
        <f>MOD(GateFacts[[#This Row],[م]]-1,8)+1</f>
        <v>8</v>
      </c>
      <c r="D521" s="53" cm="1">
        <f t="array" ref="D521">IFERROR(INDEX(_xlfn.ANCHORARRAY(Settings!$H$2),GateFacts[[#This Row],[رقم المشروع]]),"")</f>
        <v>612</v>
      </c>
      <c r="E521" s="53" t="str" cm="1">
        <f t="array" ref="E521">INDEX(Table15[],GateFacts[[#This Row],[صف المصدر]],14)&amp;""</f>
        <v>O448</v>
      </c>
      <c r="F521" s="53" t="str" cm="1">
        <f t="array" ref="F521">INDEX(Table15[],GateFacts[[#This Row],[صف المصدر]],15)&amp;""</f>
        <v>إستكمال تنفيذ شبكات الصرف الصحي بالأماكن المتضررة بالمدينة المنورة</v>
      </c>
      <c r="G521" s="53" t="str" cm="1">
        <f t="array" ref="G521">INDEX(Table15[],GateFacts[[#This Row],[صف المصدر]],17)&amp;""</f>
        <v>المدينة المنورة</v>
      </c>
      <c r="H521" s="58">
        <f>N(INDEX(Table15[],GateFacts[[#This Row],[صف المصدر]],18))</f>
        <v>26016906.32</v>
      </c>
      <c r="I521" s="53" t="str" cm="1">
        <f t="array" ref="I521">_xlfn.LET(_xlpm.x,TRIM(INDEX(Table15[],GateFacts[[#This Row],[صف المصدر]],22)&amp;""),IF(_xlpm.x="","غير محدد",_xlpm.x))</f>
        <v>تحت التنفيذ</v>
      </c>
      <c r="J521" s="53" t="str">
        <f>"بوابة "&amp;GateFacts[[#This Row],[رقم البوابة]]</f>
        <v>بوابة 8</v>
      </c>
      <c r="K521" s="53" t="str" cm="1">
        <f t="array" ref="K521">INDEX(Settings!$E$2:$E$9,GateFacts[[#This Row],[رقم البوابة]])</f>
        <v>التسليم و الاغلاق</v>
      </c>
      <c r="L521" s="53" t="str" cm="1">
        <f t="array" ref="L521">_xlfn.LET(_xlpm.c,INDEX(Table15[],GateFacts[[#This Row],[صف المصدر]],9-GateFacts[[#This Row],[رقم البوابة]]),IF(ISBLANK(_xlpm.c),"",_xlpm.c))</f>
        <v/>
      </c>
      <c r="M52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21" s="56" cm="1">
        <f t="array" ref="N521">_xlfn.LET(_xlpm.r,GateFacts[[#This Row],[صف المصدر]],_xlpm.g,GateFacts[[#This Row],[رقم البوابة]],_xlpm.pd,IF(AND(ISNUMBER(_xlpm.r),_xlpm.g&gt;=6,_xlpm.g&lt;=8),INDEX(Table15[],_xlpm.r,19+_xlpm.g),""),IF(ISNUMBER(_xlpm.pd),_xlpm.pd,""))</f>
        <v>46963</v>
      </c>
      <c r="O5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21" s="53">
        <f ca="1">IF(ISNUMBER(GateFacts[[#This Row],[تاريخ البوابة]]),GateFacts[[#This Row],[تاريخ البوابة]]-TODAY(),"")</f>
        <v>654</v>
      </c>
      <c r="Q521" s="53" t="str">
        <f>IF(ISNUMBER(GateFacts[[#This Row],[تاريخ البوابة]]),TEXT(GateFacts[[#This Row],[تاريخ البوابة]],"yyyy-mm"),"بدون تاريخ")</f>
        <v>2028-07</v>
      </c>
      <c r="R521" s="53">
        <f ca="1">--OR(GateFacts[[#This Row],[الحالة]]="مكتمل",GateFacts[[#This Row],[الحالة]]="لا ينطبق")</f>
        <v>0</v>
      </c>
      <c r="S521" s="53">
        <f ca="1">_xlfn.LET(_xlpm.m,_xlfn.MINIFS(GateFacts[رقم البوابة],GateFacts[رقم المشروع],GateFacts[[#This Row],[رقم المشروع]],GateFacts[منجزة],0),IF(_xlpm.m=0,9,_xlpm.m))</f>
        <v>6</v>
      </c>
      <c r="T521" s="53">
        <f ca="1">--(GateFacts[[#This Row],[رقم البوابة]]=GateFacts[[#This Row],[البوابة الحالية للمشروع]])</f>
        <v>0</v>
      </c>
      <c r="U521" s="53">
        <f ca="1">IF(AND(GateFacts[[#This Row],[الحالة]]="مكتمل",COUNTIFS(GateFacts[رقم المشروع],GateFacts[[#This Row],[رقم المشروع]],GateFacts[رقم البوابة],"&lt;"&amp;GateFacts[[#This Row],[رقم البوابة]],GateFacts[منجزة],0)&gt;0),1,0)</f>
        <v>0</v>
      </c>
      <c r="V521" s="53" t="e">
        <f>SUBTOTAL(103,GateFacts[[#This Row],[م]])*OR(SelRegion="الكل",GateFacts[[#This Row],[المنطقة]]=SelRegion)</f>
        <v>#REF!</v>
      </c>
      <c r="W521" s="74" t="str" cm="1">
        <f t="array" ref="W521">IF(ISNUMBER(GateFacts[[#This Row],[صف المصدر]]),INDEX(Table15[],GateFacts[[#This Row],[صف المصدر]],16),"")</f>
        <v>الشمالي الغربي</v>
      </c>
    </row>
    <row r="522" spans="1:23" x14ac:dyDescent="0.4">
      <c r="A522" s="53" cm="1">
        <f t="array" ref="A522">ROW()-ROW(GateFacts[#Headers])</f>
        <v>521</v>
      </c>
      <c r="B522" s="53">
        <f>INT((GateFacts[[#This Row],[م]]-1)/8)+1</f>
        <v>66</v>
      </c>
      <c r="C522" s="53">
        <f>MOD(GateFacts[[#This Row],[م]]-1,8)+1</f>
        <v>1</v>
      </c>
      <c r="D522" s="53" cm="1">
        <f t="array" ref="D522">IFERROR(INDEX(_xlfn.ANCHORARRAY(Settings!$H$2),GateFacts[[#This Row],[رقم المشروع]]),"")</f>
        <v>614</v>
      </c>
      <c r="E522" s="53" t="str" cm="1">
        <f t="array" ref="E522">INDEX(Table15[],GateFacts[[#This Row],[صف المصدر]],14)&amp;""</f>
        <v>O855</v>
      </c>
      <c r="F522" s="53" t="str" cm="1">
        <f t="array" ref="F522">INDEX(Table15[],GateFacts[[#This Row],[صف المصدر]],15)&amp;""</f>
        <v>استكمال تنفيذ الخطوط الرئيسية وشبكات الصرف الصحي بأحياء شوران</v>
      </c>
      <c r="G522" s="53" t="str" cm="1">
        <f t="array" ref="G522">INDEX(Table15[],GateFacts[[#This Row],[صف المصدر]],17)&amp;""</f>
        <v>المدينة المنورة</v>
      </c>
      <c r="H522" s="58">
        <f>N(INDEX(Table15[],GateFacts[[#This Row],[صف المصدر]],18))</f>
        <v>11961405.880000001</v>
      </c>
      <c r="I522" s="53" t="str" cm="1">
        <f t="array" ref="I522">_xlfn.LET(_xlpm.x,TRIM(INDEX(Table15[],GateFacts[[#This Row],[صف المصدر]],22)&amp;""),IF(_xlpm.x="","غير محدد",_xlpm.x))</f>
        <v>تحت التنفيذ</v>
      </c>
      <c r="J522" s="53" t="str">
        <f>"بوابة "&amp;GateFacts[[#This Row],[رقم البوابة]]</f>
        <v>بوابة 1</v>
      </c>
      <c r="K522" s="53" t="str" cm="1">
        <f t="array" ref="K522">INDEX(Settings!$E$2:$E$9,GateFacts[[#This Row],[رقم البوابة]])</f>
        <v>تخطيط استراتيجي</v>
      </c>
      <c r="L522" s="53" t="str" cm="1">
        <f t="array" ref="L522">_xlfn.LET(_xlpm.c,INDEX(Table15[],GateFacts[[#This Row],[صف المصدر]],9-GateFacts[[#This Row],[رقم البوابة]]),IF(ISBLANK(_xlpm.c),"",_xlpm.c))</f>
        <v>لا ينطبق</v>
      </c>
      <c r="M52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22" s="56" t="str" cm="1">
        <f t="array" ref="N522">_xlfn.LET(_xlpm.r,GateFacts[[#This Row],[صف المصدر]],_xlpm.g,GateFacts[[#This Row],[رقم البوابة]],_xlpm.pd,IF(AND(ISNUMBER(_xlpm.r),_xlpm.g&gt;=6,_xlpm.g&lt;=8),INDEX(Table15[],_xlpm.r,19+_xlpm.g),""),IF(ISNUMBER(_xlpm.pd),_xlpm.pd,""))</f>
        <v/>
      </c>
      <c r="O5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22" s="53" t="str">
        <f ca="1">IF(ISNUMBER(GateFacts[[#This Row],[تاريخ البوابة]]),GateFacts[[#This Row],[تاريخ البوابة]]-TODAY(),"")</f>
        <v/>
      </c>
      <c r="Q522" s="53" t="str">
        <f>IF(ISNUMBER(GateFacts[[#This Row],[تاريخ البوابة]]),TEXT(GateFacts[[#This Row],[تاريخ البوابة]],"yyyy-mm"),"بدون تاريخ")</f>
        <v>بدون تاريخ</v>
      </c>
      <c r="R522" s="53">
        <f ca="1">--OR(GateFacts[[#This Row],[الحالة]]="مكتمل",GateFacts[[#This Row],[الحالة]]="لا ينطبق")</f>
        <v>1</v>
      </c>
      <c r="S522" s="53">
        <f ca="1">_xlfn.LET(_xlpm.m,_xlfn.MINIFS(GateFacts[رقم البوابة],GateFacts[رقم المشروع],GateFacts[[#This Row],[رقم المشروع]],GateFacts[منجزة],0),IF(_xlpm.m=0,9,_xlpm.m))</f>
        <v>6</v>
      </c>
      <c r="T522" s="53">
        <f ca="1">--(GateFacts[[#This Row],[رقم البوابة]]=GateFacts[[#This Row],[البوابة الحالية للمشروع]])</f>
        <v>0</v>
      </c>
      <c r="U522" s="53">
        <f ca="1">IF(AND(GateFacts[[#This Row],[الحالة]]="مكتمل",COUNTIFS(GateFacts[رقم المشروع],GateFacts[[#This Row],[رقم المشروع]],GateFacts[رقم البوابة],"&lt;"&amp;GateFacts[[#This Row],[رقم البوابة]],GateFacts[منجزة],0)&gt;0),1,0)</f>
        <v>0</v>
      </c>
      <c r="V522" s="53" t="e">
        <f>SUBTOTAL(103,GateFacts[[#This Row],[م]])*OR(SelRegion="الكل",GateFacts[[#This Row],[المنطقة]]=SelRegion)</f>
        <v>#REF!</v>
      </c>
      <c r="W522" s="74" t="str" cm="1">
        <f t="array" ref="W522">IF(ISNUMBER(GateFacts[[#This Row],[صف المصدر]]),INDEX(Table15[],GateFacts[[#This Row],[صف المصدر]],16),"")</f>
        <v>الشمالي الغربي</v>
      </c>
    </row>
    <row r="523" spans="1:23" x14ac:dyDescent="0.4">
      <c r="A523" s="53" cm="1">
        <f t="array" ref="A523">ROW()-ROW(GateFacts[#Headers])</f>
        <v>522</v>
      </c>
      <c r="B523" s="53">
        <f>INT((GateFacts[[#This Row],[م]]-1)/8)+1</f>
        <v>66</v>
      </c>
      <c r="C523" s="53">
        <f>MOD(GateFacts[[#This Row],[م]]-1,8)+1</f>
        <v>2</v>
      </c>
      <c r="D523" s="53" cm="1">
        <f t="array" ref="D523">IFERROR(INDEX(_xlfn.ANCHORARRAY(Settings!$H$2),GateFacts[[#This Row],[رقم المشروع]]),"")</f>
        <v>614</v>
      </c>
      <c r="E523" s="53" t="str" cm="1">
        <f t="array" ref="E523">INDEX(Table15[],GateFacts[[#This Row],[صف المصدر]],14)&amp;""</f>
        <v>O855</v>
      </c>
      <c r="F523" s="53" t="str" cm="1">
        <f t="array" ref="F523">INDEX(Table15[],GateFacts[[#This Row],[صف المصدر]],15)&amp;""</f>
        <v>استكمال تنفيذ الخطوط الرئيسية وشبكات الصرف الصحي بأحياء شوران</v>
      </c>
      <c r="G523" s="53" t="str" cm="1">
        <f t="array" ref="G523">INDEX(Table15[],GateFacts[[#This Row],[صف المصدر]],17)&amp;""</f>
        <v>المدينة المنورة</v>
      </c>
      <c r="H523" s="58">
        <f>N(INDEX(Table15[],GateFacts[[#This Row],[صف المصدر]],18))</f>
        <v>11961405.880000001</v>
      </c>
      <c r="I523" s="53" t="str" cm="1">
        <f t="array" ref="I523">_xlfn.LET(_xlpm.x,TRIM(INDEX(Table15[],GateFacts[[#This Row],[صف المصدر]],22)&amp;""),IF(_xlpm.x="","غير محدد",_xlpm.x))</f>
        <v>تحت التنفيذ</v>
      </c>
      <c r="J523" s="53" t="str">
        <f>"بوابة "&amp;GateFacts[[#This Row],[رقم البوابة]]</f>
        <v>بوابة 2</v>
      </c>
      <c r="K523" s="53" t="str" cm="1">
        <f t="array" ref="K523">INDEX(Settings!$E$2:$E$9,GateFacts[[#This Row],[رقم البوابة]])</f>
        <v>التخطيط الاولي</v>
      </c>
      <c r="L523" s="53" t="str" cm="1">
        <f t="array" ref="L523">_xlfn.LET(_xlpm.c,INDEX(Table15[],GateFacts[[#This Row],[صف المصدر]],9-GateFacts[[#This Row],[رقم البوابة]]),IF(ISBLANK(_xlpm.c),"",_xlpm.c))</f>
        <v>لا ينطبق</v>
      </c>
      <c r="M52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23" s="56" t="str" cm="1">
        <f t="array" ref="N523">_xlfn.LET(_xlpm.r,GateFacts[[#This Row],[صف المصدر]],_xlpm.g,GateFacts[[#This Row],[رقم البوابة]],_xlpm.pd,IF(AND(ISNUMBER(_xlpm.r),_xlpm.g&gt;=6,_xlpm.g&lt;=8),INDEX(Table15[],_xlpm.r,19+_xlpm.g),""),IF(ISNUMBER(_xlpm.pd),_xlpm.pd,""))</f>
        <v/>
      </c>
      <c r="O5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23" s="53" t="str">
        <f ca="1">IF(ISNUMBER(GateFacts[[#This Row],[تاريخ البوابة]]),GateFacts[[#This Row],[تاريخ البوابة]]-TODAY(),"")</f>
        <v/>
      </c>
      <c r="Q523" s="53" t="str">
        <f>IF(ISNUMBER(GateFacts[[#This Row],[تاريخ البوابة]]),TEXT(GateFacts[[#This Row],[تاريخ البوابة]],"yyyy-mm"),"بدون تاريخ")</f>
        <v>بدون تاريخ</v>
      </c>
      <c r="R523" s="53">
        <f ca="1">--OR(GateFacts[[#This Row],[الحالة]]="مكتمل",GateFacts[[#This Row],[الحالة]]="لا ينطبق")</f>
        <v>1</v>
      </c>
      <c r="S523" s="53">
        <f ca="1">_xlfn.LET(_xlpm.m,_xlfn.MINIFS(GateFacts[رقم البوابة],GateFacts[رقم المشروع],GateFacts[[#This Row],[رقم المشروع]],GateFacts[منجزة],0),IF(_xlpm.m=0,9,_xlpm.m))</f>
        <v>6</v>
      </c>
      <c r="T523" s="53">
        <f ca="1">--(GateFacts[[#This Row],[رقم البوابة]]=GateFacts[[#This Row],[البوابة الحالية للمشروع]])</f>
        <v>0</v>
      </c>
      <c r="U523" s="53">
        <f ca="1">IF(AND(GateFacts[[#This Row],[الحالة]]="مكتمل",COUNTIFS(GateFacts[رقم المشروع],GateFacts[[#This Row],[رقم المشروع]],GateFacts[رقم البوابة],"&lt;"&amp;GateFacts[[#This Row],[رقم البوابة]],GateFacts[منجزة],0)&gt;0),1,0)</f>
        <v>0</v>
      </c>
      <c r="V523" s="53" t="e">
        <f>SUBTOTAL(103,GateFacts[[#This Row],[م]])*OR(SelRegion="الكل",GateFacts[[#This Row],[المنطقة]]=SelRegion)</f>
        <v>#REF!</v>
      </c>
      <c r="W523" s="74" t="str" cm="1">
        <f t="array" ref="W523">IF(ISNUMBER(GateFacts[[#This Row],[صف المصدر]]),INDEX(Table15[],GateFacts[[#This Row],[صف المصدر]],16),"")</f>
        <v>الشمالي الغربي</v>
      </c>
    </row>
    <row r="524" spans="1:23" x14ac:dyDescent="0.4">
      <c r="A524" s="53" cm="1">
        <f t="array" ref="A524">ROW()-ROW(GateFacts[#Headers])</f>
        <v>523</v>
      </c>
      <c r="B524" s="53">
        <f>INT((GateFacts[[#This Row],[م]]-1)/8)+1</f>
        <v>66</v>
      </c>
      <c r="C524" s="53">
        <f>MOD(GateFacts[[#This Row],[م]]-1,8)+1</f>
        <v>3</v>
      </c>
      <c r="D524" s="53" cm="1">
        <f t="array" ref="D524">IFERROR(INDEX(_xlfn.ANCHORARRAY(Settings!$H$2),GateFacts[[#This Row],[رقم المشروع]]),"")</f>
        <v>614</v>
      </c>
      <c r="E524" s="53" t="str" cm="1">
        <f t="array" ref="E524">INDEX(Table15[],GateFacts[[#This Row],[صف المصدر]],14)&amp;""</f>
        <v>O855</v>
      </c>
      <c r="F524" s="53" t="str" cm="1">
        <f t="array" ref="F524">INDEX(Table15[],GateFacts[[#This Row],[صف المصدر]],15)&amp;""</f>
        <v>استكمال تنفيذ الخطوط الرئيسية وشبكات الصرف الصحي بأحياء شوران</v>
      </c>
      <c r="G524" s="53" t="str" cm="1">
        <f t="array" ref="G524">INDEX(Table15[],GateFacts[[#This Row],[صف المصدر]],17)&amp;""</f>
        <v>المدينة المنورة</v>
      </c>
      <c r="H524" s="58">
        <f>N(INDEX(Table15[],GateFacts[[#This Row],[صف المصدر]],18))</f>
        <v>11961405.880000001</v>
      </c>
      <c r="I524" s="53" t="str" cm="1">
        <f t="array" ref="I524">_xlfn.LET(_xlpm.x,TRIM(INDEX(Table15[],GateFacts[[#This Row],[صف المصدر]],22)&amp;""),IF(_xlpm.x="","غير محدد",_xlpm.x))</f>
        <v>تحت التنفيذ</v>
      </c>
      <c r="J524" s="53" t="str">
        <f>"بوابة "&amp;GateFacts[[#This Row],[رقم البوابة]]</f>
        <v>بوابة 3</v>
      </c>
      <c r="K524" s="53" t="str" cm="1">
        <f t="array" ref="K524">INDEX(Settings!$E$2:$E$9,GateFacts[[#This Row],[رقم البوابة]])</f>
        <v>الطرح للتصميم</v>
      </c>
      <c r="L524" s="53" t="str" cm="1">
        <f t="array" ref="L524">_xlfn.LET(_xlpm.c,INDEX(Table15[],GateFacts[[#This Row],[صف المصدر]],9-GateFacts[[#This Row],[رقم البوابة]]),IF(ISBLANK(_xlpm.c),"",_xlpm.c))</f>
        <v>لا ينطبق</v>
      </c>
      <c r="M52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24" s="56" t="str" cm="1">
        <f t="array" ref="N524">_xlfn.LET(_xlpm.r,GateFacts[[#This Row],[صف المصدر]],_xlpm.g,GateFacts[[#This Row],[رقم البوابة]],_xlpm.pd,IF(AND(ISNUMBER(_xlpm.r),_xlpm.g&gt;=6,_xlpm.g&lt;=8),INDEX(Table15[],_xlpm.r,19+_xlpm.g),""),IF(ISNUMBER(_xlpm.pd),_xlpm.pd,""))</f>
        <v/>
      </c>
      <c r="O5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24" s="53" t="str">
        <f ca="1">IF(ISNUMBER(GateFacts[[#This Row],[تاريخ البوابة]]),GateFacts[[#This Row],[تاريخ البوابة]]-TODAY(),"")</f>
        <v/>
      </c>
      <c r="Q524" s="53" t="str">
        <f>IF(ISNUMBER(GateFacts[[#This Row],[تاريخ البوابة]]),TEXT(GateFacts[[#This Row],[تاريخ البوابة]],"yyyy-mm"),"بدون تاريخ")</f>
        <v>بدون تاريخ</v>
      </c>
      <c r="R524" s="53">
        <f ca="1">--OR(GateFacts[[#This Row],[الحالة]]="مكتمل",GateFacts[[#This Row],[الحالة]]="لا ينطبق")</f>
        <v>1</v>
      </c>
      <c r="S524" s="53">
        <f ca="1">_xlfn.LET(_xlpm.m,_xlfn.MINIFS(GateFacts[رقم البوابة],GateFacts[رقم المشروع],GateFacts[[#This Row],[رقم المشروع]],GateFacts[منجزة],0),IF(_xlpm.m=0,9,_xlpm.m))</f>
        <v>6</v>
      </c>
      <c r="T524" s="53">
        <f ca="1">--(GateFacts[[#This Row],[رقم البوابة]]=GateFacts[[#This Row],[البوابة الحالية للمشروع]])</f>
        <v>0</v>
      </c>
      <c r="U524" s="53">
        <f ca="1">IF(AND(GateFacts[[#This Row],[الحالة]]="مكتمل",COUNTIFS(GateFacts[رقم المشروع],GateFacts[[#This Row],[رقم المشروع]],GateFacts[رقم البوابة],"&lt;"&amp;GateFacts[[#This Row],[رقم البوابة]],GateFacts[منجزة],0)&gt;0),1,0)</f>
        <v>0</v>
      </c>
      <c r="V524" s="53" t="e">
        <f>SUBTOTAL(103,GateFacts[[#This Row],[م]])*OR(SelRegion="الكل",GateFacts[[#This Row],[المنطقة]]=SelRegion)</f>
        <v>#REF!</v>
      </c>
      <c r="W524" s="74" t="str" cm="1">
        <f t="array" ref="W524">IF(ISNUMBER(GateFacts[[#This Row],[صف المصدر]]),INDEX(Table15[],GateFacts[[#This Row],[صف المصدر]],16),"")</f>
        <v>الشمالي الغربي</v>
      </c>
    </row>
    <row r="525" spans="1:23" x14ac:dyDescent="0.4">
      <c r="A525" s="53" cm="1">
        <f t="array" ref="A525">ROW()-ROW(GateFacts[#Headers])</f>
        <v>524</v>
      </c>
      <c r="B525" s="53">
        <f>INT((GateFacts[[#This Row],[م]]-1)/8)+1</f>
        <v>66</v>
      </c>
      <c r="C525" s="53">
        <f>MOD(GateFacts[[#This Row],[م]]-1,8)+1</f>
        <v>4</v>
      </c>
      <c r="D525" s="53" cm="1">
        <f t="array" ref="D525">IFERROR(INDEX(_xlfn.ANCHORARRAY(Settings!$H$2),GateFacts[[#This Row],[رقم المشروع]]),"")</f>
        <v>614</v>
      </c>
      <c r="E525" s="53" t="str" cm="1">
        <f t="array" ref="E525">INDEX(Table15[],GateFacts[[#This Row],[صف المصدر]],14)&amp;""</f>
        <v>O855</v>
      </c>
      <c r="F525" s="53" t="str" cm="1">
        <f t="array" ref="F525">INDEX(Table15[],GateFacts[[#This Row],[صف المصدر]],15)&amp;""</f>
        <v>استكمال تنفيذ الخطوط الرئيسية وشبكات الصرف الصحي بأحياء شوران</v>
      </c>
      <c r="G525" s="53" t="str" cm="1">
        <f t="array" ref="G525">INDEX(Table15[],GateFacts[[#This Row],[صف المصدر]],17)&amp;""</f>
        <v>المدينة المنورة</v>
      </c>
      <c r="H525" s="58">
        <f>N(INDEX(Table15[],GateFacts[[#This Row],[صف المصدر]],18))</f>
        <v>11961405.880000001</v>
      </c>
      <c r="I525" s="53" t="str" cm="1">
        <f t="array" ref="I525">_xlfn.LET(_xlpm.x,TRIM(INDEX(Table15[],GateFacts[[#This Row],[صف المصدر]],22)&amp;""),IF(_xlpm.x="","غير محدد",_xlpm.x))</f>
        <v>تحت التنفيذ</v>
      </c>
      <c r="J525" s="53" t="str">
        <f>"بوابة "&amp;GateFacts[[#This Row],[رقم البوابة]]</f>
        <v>بوابة 4</v>
      </c>
      <c r="K525" s="53" t="str" cm="1">
        <f t="array" ref="K525">INDEX(Settings!$E$2:$E$9,GateFacts[[#This Row],[رقم البوابة]])</f>
        <v>التصميم</v>
      </c>
      <c r="L525" s="53" t="str" cm="1">
        <f t="array" ref="L525">_xlfn.LET(_xlpm.c,INDEX(Table15[],GateFacts[[#This Row],[صف المصدر]],9-GateFacts[[#This Row],[رقم البوابة]]),IF(ISBLANK(_xlpm.c),"",_xlpm.c))</f>
        <v>لا ينطبق</v>
      </c>
      <c r="M525"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25" s="56" t="str" cm="1">
        <f t="array" ref="N525">_xlfn.LET(_xlpm.r,GateFacts[[#This Row],[صف المصدر]],_xlpm.g,GateFacts[[#This Row],[رقم البوابة]],_xlpm.pd,IF(AND(ISNUMBER(_xlpm.r),_xlpm.g&gt;=6,_xlpm.g&lt;=8),INDEX(Table15[],_xlpm.r,19+_xlpm.g),""),IF(ISNUMBER(_xlpm.pd),_xlpm.pd,""))</f>
        <v/>
      </c>
      <c r="O5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25" s="53" t="str">
        <f ca="1">IF(ISNUMBER(GateFacts[[#This Row],[تاريخ البوابة]]),GateFacts[[#This Row],[تاريخ البوابة]]-TODAY(),"")</f>
        <v/>
      </c>
      <c r="Q525" s="53" t="str">
        <f>IF(ISNUMBER(GateFacts[[#This Row],[تاريخ البوابة]]),TEXT(GateFacts[[#This Row],[تاريخ البوابة]],"yyyy-mm"),"بدون تاريخ")</f>
        <v>بدون تاريخ</v>
      </c>
      <c r="R525" s="53">
        <f ca="1">--OR(GateFacts[[#This Row],[الحالة]]="مكتمل",GateFacts[[#This Row],[الحالة]]="لا ينطبق")</f>
        <v>1</v>
      </c>
      <c r="S525" s="53">
        <f ca="1">_xlfn.LET(_xlpm.m,_xlfn.MINIFS(GateFacts[رقم البوابة],GateFacts[رقم المشروع],GateFacts[[#This Row],[رقم المشروع]],GateFacts[منجزة],0),IF(_xlpm.m=0,9,_xlpm.m))</f>
        <v>6</v>
      </c>
      <c r="T525" s="53">
        <f ca="1">--(GateFacts[[#This Row],[رقم البوابة]]=GateFacts[[#This Row],[البوابة الحالية للمشروع]])</f>
        <v>0</v>
      </c>
      <c r="U525" s="53">
        <f ca="1">IF(AND(GateFacts[[#This Row],[الحالة]]="مكتمل",COUNTIFS(GateFacts[رقم المشروع],GateFacts[[#This Row],[رقم المشروع]],GateFacts[رقم البوابة],"&lt;"&amp;GateFacts[[#This Row],[رقم البوابة]],GateFacts[منجزة],0)&gt;0),1,0)</f>
        <v>0</v>
      </c>
      <c r="V525" s="53" t="e">
        <f>SUBTOTAL(103,GateFacts[[#This Row],[م]])*OR(SelRegion="الكل",GateFacts[[#This Row],[المنطقة]]=SelRegion)</f>
        <v>#REF!</v>
      </c>
      <c r="W525" s="74" t="str" cm="1">
        <f t="array" ref="W525">IF(ISNUMBER(GateFacts[[#This Row],[صف المصدر]]),INDEX(Table15[],GateFacts[[#This Row],[صف المصدر]],16),"")</f>
        <v>الشمالي الغربي</v>
      </c>
    </row>
    <row r="526" spans="1:23" x14ac:dyDescent="0.4">
      <c r="A526" s="53" cm="1">
        <f t="array" ref="A526">ROW()-ROW(GateFacts[#Headers])</f>
        <v>525</v>
      </c>
      <c r="B526" s="53">
        <f>INT((GateFacts[[#This Row],[م]]-1)/8)+1</f>
        <v>66</v>
      </c>
      <c r="C526" s="53">
        <f>MOD(GateFacts[[#This Row],[م]]-1,8)+1</f>
        <v>5</v>
      </c>
      <c r="D526" s="53" cm="1">
        <f t="array" ref="D526">IFERROR(INDEX(_xlfn.ANCHORARRAY(Settings!$H$2),GateFacts[[#This Row],[رقم المشروع]]),"")</f>
        <v>614</v>
      </c>
      <c r="E526" s="53" t="str" cm="1">
        <f t="array" ref="E526">INDEX(Table15[],GateFacts[[#This Row],[صف المصدر]],14)&amp;""</f>
        <v>O855</v>
      </c>
      <c r="F526" s="53" t="str" cm="1">
        <f t="array" ref="F526">INDEX(Table15[],GateFacts[[#This Row],[صف المصدر]],15)&amp;""</f>
        <v>استكمال تنفيذ الخطوط الرئيسية وشبكات الصرف الصحي بأحياء شوران</v>
      </c>
      <c r="G526" s="53" t="str" cm="1">
        <f t="array" ref="G526">INDEX(Table15[],GateFacts[[#This Row],[صف المصدر]],17)&amp;""</f>
        <v>المدينة المنورة</v>
      </c>
      <c r="H526" s="58">
        <f>N(INDEX(Table15[],GateFacts[[#This Row],[صف المصدر]],18))</f>
        <v>11961405.880000001</v>
      </c>
      <c r="I526" s="53" t="str" cm="1">
        <f t="array" ref="I526">_xlfn.LET(_xlpm.x,TRIM(INDEX(Table15[],GateFacts[[#This Row],[صف المصدر]],22)&amp;""),IF(_xlpm.x="","غير محدد",_xlpm.x))</f>
        <v>تحت التنفيذ</v>
      </c>
      <c r="J526" s="53" t="str">
        <f>"بوابة "&amp;GateFacts[[#This Row],[رقم البوابة]]</f>
        <v>بوابة 5</v>
      </c>
      <c r="K526" s="53" t="str" cm="1">
        <f t="array" ref="K526">INDEX(Settings!$E$2:$E$9,GateFacts[[#This Row],[رقم البوابة]])</f>
        <v>الطرح للتنفيذ</v>
      </c>
      <c r="L526" s="53" t="str" cm="1">
        <f t="array" ref="L526">_xlfn.LET(_xlpm.c,INDEX(Table15[],GateFacts[[#This Row],[صف المصدر]],9-GateFacts[[#This Row],[رقم البوابة]]),IF(ISBLANK(_xlpm.c),"",_xlpm.c))</f>
        <v>مكتمل</v>
      </c>
      <c r="M5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26" s="56" t="str" cm="1">
        <f t="array" ref="N526">_xlfn.LET(_xlpm.r,GateFacts[[#This Row],[صف المصدر]],_xlpm.g,GateFacts[[#This Row],[رقم البوابة]],_xlpm.pd,IF(AND(ISNUMBER(_xlpm.r),_xlpm.g&gt;=6,_xlpm.g&lt;=8),INDEX(Table15[],_xlpm.r,19+_xlpm.g),""),IF(ISNUMBER(_xlpm.pd),_xlpm.pd,""))</f>
        <v/>
      </c>
      <c r="O5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26" s="53" t="str">
        <f ca="1">IF(ISNUMBER(GateFacts[[#This Row],[تاريخ البوابة]]),GateFacts[[#This Row],[تاريخ البوابة]]-TODAY(),"")</f>
        <v/>
      </c>
      <c r="Q526" s="53" t="str">
        <f>IF(ISNUMBER(GateFacts[[#This Row],[تاريخ البوابة]]),TEXT(GateFacts[[#This Row],[تاريخ البوابة]],"yyyy-mm"),"بدون تاريخ")</f>
        <v>بدون تاريخ</v>
      </c>
      <c r="R526" s="53">
        <f ca="1">--OR(GateFacts[[#This Row],[الحالة]]="مكتمل",GateFacts[[#This Row],[الحالة]]="لا ينطبق")</f>
        <v>1</v>
      </c>
      <c r="S526" s="53">
        <f ca="1">_xlfn.LET(_xlpm.m,_xlfn.MINIFS(GateFacts[رقم البوابة],GateFacts[رقم المشروع],GateFacts[[#This Row],[رقم المشروع]],GateFacts[منجزة],0),IF(_xlpm.m=0,9,_xlpm.m))</f>
        <v>6</v>
      </c>
      <c r="T526" s="53">
        <f ca="1">--(GateFacts[[#This Row],[رقم البوابة]]=GateFacts[[#This Row],[البوابة الحالية للمشروع]])</f>
        <v>0</v>
      </c>
      <c r="U526" s="53">
        <f ca="1">IF(AND(GateFacts[[#This Row],[الحالة]]="مكتمل",COUNTIFS(GateFacts[رقم المشروع],GateFacts[[#This Row],[رقم المشروع]],GateFacts[رقم البوابة],"&lt;"&amp;GateFacts[[#This Row],[رقم البوابة]],GateFacts[منجزة],0)&gt;0),1,0)</f>
        <v>0</v>
      </c>
      <c r="V526" s="53" t="e">
        <f>SUBTOTAL(103,GateFacts[[#This Row],[م]])*OR(SelRegion="الكل",GateFacts[[#This Row],[المنطقة]]=SelRegion)</f>
        <v>#REF!</v>
      </c>
      <c r="W526" s="74" t="str" cm="1">
        <f t="array" ref="W526">IF(ISNUMBER(GateFacts[[#This Row],[صف المصدر]]),INDEX(Table15[],GateFacts[[#This Row],[صف المصدر]],16),"")</f>
        <v>الشمالي الغربي</v>
      </c>
    </row>
    <row r="527" spans="1:23" x14ac:dyDescent="0.4">
      <c r="A527" s="53" cm="1">
        <f t="array" ref="A527">ROW()-ROW(GateFacts[#Headers])</f>
        <v>526</v>
      </c>
      <c r="B527" s="53">
        <f>INT((GateFacts[[#This Row],[م]]-1)/8)+1</f>
        <v>66</v>
      </c>
      <c r="C527" s="53">
        <f>MOD(GateFacts[[#This Row],[م]]-1,8)+1</f>
        <v>6</v>
      </c>
      <c r="D527" s="53" cm="1">
        <f t="array" ref="D527">IFERROR(INDEX(_xlfn.ANCHORARRAY(Settings!$H$2),GateFacts[[#This Row],[رقم المشروع]]),"")</f>
        <v>614</v>
      </c>
      <c r="E527" s="53" t="str" cm="1">
        <f t="array" ref="E527">INDEX(Table15[],GateFacts[[#This Row],[صف المصدر]],14)&amp;""</f>
        <v>O855</v>
      </c>
      <c r="F527" s="53" t="str" cm="1">
        <f t="array" ref="F527">INDEX(Table15[],GateFacts[[#This Row],[صف المصدر]],15)&amp;""</f>
        <v>استكمال تنفيذ الخطوط الرئيسية وشبكات الصرف الصحي بأحياء شوران</v>
      </c>
      <c r="G527" s="53" t="str" cm="1">
        <f t="array" ref="G527">INDEX(Table15[],GateFacts[[#This Row],[صف المصدر]],17)&amp;""</f>
        <v>المدينة المنورة</v>
      </c>
      <c r="H527" s="58">
        <f>N(INDEX(Table15[],GateFacts[[#This Row],[صف المصدر]],18))</f>
        <v>11961405.880000001</v>
      </c>
      <c r="I527" s="53" t="str" cm="1">
        <f t="array" ref="I527">_xlfn.LET(_xlpm.x,TRIM(INDEX(Table15[],GateFacts[[#This Row],[صف المصدر]],22)&amp;""),IF(_xlpm.x="","غير محدد",_xlpm.x))</f>
        <v>تحت التنفيذ</v>
      </c>
      <c r="J527" s="53" t="str">
        <f>"بوابة "&amp;GateFacts[[#This Row],[رقم البوابة]]</f>
        <v>بوابة 6</v>
      </c>
      <c r="K527" s="53" t="str" cm="1">
        <f t="array" ref="K527">INDEX(Settings!$E$2:$E$9,GateFacts[[#This Row],[رقم البوابة]])</f>
        <v>التنفيذ</v>
      </c>
      <c r="L527" s="53" t="str" cm="1">
        <f t="array" ref="L527">_xlfn.LET(_xlpm.c,INDEX(Table15[],GateFacts[[#This Row],[صف المصدر]],9-GateFacts[[#This Row],[رقم البوابة]]),IF(ISBLANK(_xlpm.c),"",_xlpm.c))</f>
        <v>جاري</v>
      </c>
      <c r="M52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27" s="56" cm="1">
        <f t="array" ref="N527">_xlfn.LET(_xlpm.r,GateFacts[[#This Row],[صف المصدر]],_xlpm.g,GateFacts[[#This Row],[رقم البوابة]],_xlpm.pd,IF(AND(ISNUMBER(_xlpm.r),_xlpm.g&gt;=6,_xlpm.g&lt;=8),INDEX(Table15[],_xlpm.r,19+_xlpm.g),""),IF(ISNUMBER(_xlpm.pd),_xlpm.pd,""))</f>
        <v>46524</v>
      </c>
      <c r="O5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27" s="53">
        <f ca="1">IF(ISNUMBER(GateFacts[[#This Row],[تاريخ البوابة]]),GateFacts[[#This Row],[تاريخ البوابة]]-TODAY(),"")</f>
        <v>215</v>
      </c>
      <c r="Q527" s="53" t="str">
        <f>IF(ISNUMBER(GateFacts[[#This Row],[تاريخ البوابة]]),TEXT(GateFacts[[#This Row],[تاريخ البوابة]],"yyyy-mm"),"بدون تاريخ")</f>
        <v>2027-05</v>
      </c>
      <c r="R527" s="53">
        <f ca="1">--OR(GateFacts[[#This Row],[الحالة]]="مكتمل",GateFacts[[#This Row],[الحالة]]="لا ينطبق")</f>
        <v>0</v>
      </c>
      <c r="S527" s="53">
        <f ca="1">_xlfn.LET(_xlpm.m,_xlfn.MINIFS(GateFacts[رقم البوابة],GateFacts[رقم المشروع],GateFacts[[#This Row],[رقم المشروع]],GateFacts[منجزة],0),IF(_xlpm.m=0,9,_xlpm.m))</f>
        <v>6</v>
      </c>
      <c r="T527" s="53">
        <f ca="1">--(GateFacts[[#This Row],[رقم البوابة]]=GateFacts[[#This Row],[البوابة الحالية للمشروع]])</f>
        <v>1</v>
      </c>
      <c r="U527" s="53">
        <f ca="1">IF(AND(GateFacts[[#This Row],[الحالة]]="مكتمل",COUNTIFS(GateFacts[رقم المشروع],GateFacts[[#This Row],[رقم المشروع]],GateFacts[رقم البوابة],"&lt;"&amp;GateFacts[[#This Row],[رقم البوابة]],GateFacts[منجزة],0)&gt;0),1,0)</f>
        <v>0</v>
      </c>
      <c r="V527" s="53" t="e">
        <f>SUBTOTAL(103,GateFacts[[#This Row],[م]])*OR(SelRegion="الكل",GateFacts[[#This Row],[المنطقة]]=SelRegion)</f>
        <v>#REF!</v>
      </c>
      <c r="W527" s="74" t="str" cm="1">
        <f t="array" ref="W527">IF(ISNUMBER(GateFacts[[#This Row],[صف المصدر]]),INDEX(Table15[],GateFacts[[#This Row],[صف المصدر]],16),"")</f>
        <v>الشمالي الغربي</v>
      </c>
    </row>
    <row r="528" spans="1:23" x14ac:dyDescent="0.4">
      <c r="A528" s="53" cm="1">
        <f t="array" ref="A528">ROW()-ROW(GateFacts[#Headers])</f>
        <v>527</v>
      </c>
      <c r="B528" s="53">
        <f>INT((GateFacts[[#This Row],[م]]-1)/8)+1</f>
        <v>66</v>
      </c>
      <c r="C528" s="53">
        <f>MOD(GateFacts[[#This Row],[م]]-1,8)+1</f>
        <v>7</v>
      </c>
      <c r="D528" s="53" cm="1">
        <f t="array" ref="D528">IFERROR(INDEX(_xlfn.ANCHORARRAY(Settings!$H$2),GateFacts[[#This Row],[رقم المشروع]]),"")</f>
        <v>614</v>
      </c>
      <c r="E528" s="53" t="str" cm="1">
        <f t="array" ref="E528">INDEX(Table15[],GateFacts[[#This Row],[صف المصدر]],14)&amp;""</f>
        <v>O855</v>
      </c>
      <c r="F528" s="53" t="str" cm="1">
        <f t="array" ref="F528">INDEX(Table15[],GateFacts[[#This Row],[صف المصدر]],15)&amp;""</f>
        <v>استكمال تنفيذ الخطوط الرئيسية وشبكات الصرف الصحي بأحياء شوران</v>
      </c>
      <c r="G528" s="53" t="str" cm="1">
        <f t="array" ref="G528">INDEX(Table15[],GateFacts[[#This Row],[صف المصدر]],17)&amp;""</f>
        <v>المدينة المنورة</v>
      </c>
      <c r="H528" s="58">
        <f>N(INDEX(Table15[],GateFacts[[#This Row],[صف المصدر]],18))</f>
        <v>11961405.880000001</v>
      </c>
      <c r="I528" s="53" t="str" cm="1">
        <f t="array" ref="I528">_xlfn.LET(_xlpm.x,TRIM(INDEX(Table15[],GateFacts[[#This Row],[صف المصدر]],22)&amp;""),IF(_xlpm.x="","غير محدد",_xlpm.x))</f>
        <v>تحت التنفيذ</v>
      </c>
      <c r="J528" s="53" t="str">
        <f>"بوابة "&amp;GateFacts[[#This Row],[رقم البوابة]]</f>
        <v>بوابة 7</v>
      </c>
      <c r="K528" s="53" t="str" cm="1">
        <f t="array" ref="K528">INDEX(Settings!$E$2:$E$9,GateFacts[[#This Row],[رقم البوابة]])</f>
        <v>الاختبارات التشغيلية</v>
      </c>
      <c r="L528" s="53" t="str" cm="1">
        <f t="array" ref="L528">_xlfn.LET(_xlpm.c,INDEX(Table15[],GateFacts[[#This Row],[صف المصدر]],9-GateFacts[[#This Row],[رقم البوابة]]),IF(ISBLANK(_xlpm.c),"",_xlpm.c))</f>
        <v/>
      </c>
      <c r="M52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28" s="56" cm="1">
        <f t="array" ref="N528">_xlfn.LET(_xlpm.r,GateFacts[[#This Row],[صف المصدر]],_xlpm.g,GateFacts[[#This Row],[رقم البوابة]],_xlpm.pd,IF(AND(ISNUMBER(_xlpm.r),_xlpm.g&gt;=6,_xlpm.g&lt;=8),INDEX(Table15[],_xlpm.r,19+_xlpm.g),""),IF(ISNUMBER(_xlpm.pd),_xlpm.pd,""))</f>
        <v>46463</v>
      </c>
      <c r="O5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28" s="53">
        <f ca="1">IF(ISNUMBER(GateFacts[[#This Row],[تاريخ البوابة]]),GateFacts[[#This Row],[تاريخ البوابة]]-TODAY(),"")</f>
        <v>154</v>
      </c>
      <c r="Q528" s="53" t="str">
        <f>IF(ISNUMBER(GateFacts[[#This Row],[تاريخ البوابة]]),TEXT(GateFacts[[#This Row],[تاريخ البوابة]],"yyyy-mm"),"بدون تاريخ")</f>
        <v>2027-03</v>
      </c>
      <c r="R528" s="53">
        <f ca="1">--OR(GateFacts[[#This Row],[الحالة]]="مكتمل",GateFacts[[#This Row],[الحالة]]="لا ينطبق")</f>
        <v>0</v>
      </c>
      <c r="S528" s="53">
        <f ca="1">_xlfn.LET(_xlpm.m,_xlfn.MINIFS(GateFacts[رقم البوابة],GateFacts[رقم المشروع],GateFacts[[#This Row],[رقم المشروع]],GateFacts[منجزة],0),IF(_xlpm.m=0,9,_xlpm.m))</f>
        <v>6</v>
      </c>
      <c r="T528" s="53">
        <f ca="1">--(GateFacts[[#This Row],[رقم البوابة]]=GateFacts[[#This Row],[البوابة الحالية للمشروع]])</f>
        <v>0</v>
      </c>
      <c r="U528" s="53">
        <f ca="1">IF(AND(GateFacts[[#This Row],[الحالة]]="مكتمل",COUNTIFS(GateFacts[رقم المشروع],GateFacts[[#This Row],[رقم المشروع]],GateFacts[رقم البوابة],"&lt;"&amp;GateFacts[[#This Row],[رقم البوابة]],GateFacts[منجزة],0)&gt;0),1,0)</f>
        <v>0</v>
      </c>
      <c r="V528" s="53" t="e">
        <f>SUBTOTAL(103,GateFacts[[#This Row],[م]])*OR(SelRegion="الكل",GateFacts[[#This Row],[المنطقة]]=SelRegion)</f>
        <v>#REF!</v>
      </c>
      <c r="W528" s="74" t="str" cm="1">
        <f t="array" ref="W528">IF(ISNUMBER(GateFacts[[#This Row],[صف المصدر]]),INDEX(Table15[],GateFacts[[#This Row],[صف المصدر]],16),"")</f>
        <v>الشمالي الغربي</v>
      </c>
    </row>
    <row r="529" spans="1:23" x14ac:dyDescent="0.4">
      <c r="A529" s="53" cm="1">
        <f t="array" ref="A529">ROW()-ROW(GateFacts[#Headers])</f>
        <v>528</v>
      </c>
      <c r="B529" s="53">
        <f>INT((GateFacts[[#This Row],[م]]-1)/8)+1</f>
        <v>66</v>
      </c>
      <c r="C529" s="53">
        <f>MOD(GateFacts[[#This Row],[م]]-1,8)+1</f>
        <v>8</v>
      </c>
      <c r="D529" s="53" cm="1">
        <f t="array" ref="D529">IFERROR(INDEX(_xlfn.ANCHORARRAY(Settings!$H$2),GateFacts[[#This Row],[رقم المشروع]]),"")</f>
        <v>614</v>
      </c>
      <c r="E529" s="53" t="str" cm="1">
        <f t="array" ref="E529">INDEX(Table15[],GateFacts[[#This Row],[صف المصدر]],14)&amp;""</f>
        <v>O855</v>
      </c>
      <c r="F529" s="53" t="str" cm="1">
        <f t="array" ref="F529">INDEX(Table15[],GateFacts[[#This Row],[صف المصدر]],15)&amp;""</f>
        <v>استكمال تنفيذ الخطوط الرئيسية وشبكات الصرف الصحي بأحياء شوران</v>
      </c>
      <c r="G529" s="53" t="str" cm="1">
        <f t="array" ref="G529">INDEX(Table15[],GateFacts[[#This Row],[صف المصدر]],17)&amp;""</f>
        <v>المدينة المنورة</v>
      </c>
      <c r="H529" s="58">
        <f>N(INDEX(Table15[],GateFacts[[#This Row],[صف المصدر]],18))</f>
        <v>11961405.880000001</v>
      </c>
      <c r="I529" s="53" t="str" cm="1">
        <f t="array" ref="I529">_xlfn.LET(_xlpm.x,TRIM(INDEX(Table15[],GateFacts[[#This Row],[صف المصدر]],22)&amp;""),IF(_xlpm.x="","غير محدد",_xlpm.x))</f>
        <v>تحت التنفيذ</v>
      </c>
      <c r="J529" s="53" t="str">
        <f>"بوابة "&amp;GateFacts[[#This Row],[رقم البوابة]]</f>
        <v>بوابة 8</v>
      </c>
      <c r="K529" s="53" t="str" cm="1">
        <f t="array" ref="K529">INDEX(Settings!$E$2:$E$9,GateFacts[[#This Row],[رقم البوابة]])</f>
        <v>التسليم و الاغلاق</v>
      </c>
      <c r="L529" s="53" t="str" cm="1">
        <f t="array" ref="L529">_xlfn.LET(_xlpm.c,INDEX(Table15[],GateFacts[[#This Row],[صف المصدر]],9-GateFacts[[#This Row],[رقم البوابة]]),IF(ISBLANK(_xlpm.c),"",_xlpm.c))</f>
        <v/>
      </c>
      <c r="M52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29" s="56" cm="1">
        <f t="array" ref="N529">_xlfn.LET(_xlpm.r,GateFacts[[#This Row],[صف المصدر]],_xlpm.g,GateFacts[[#This Row],[رقم البوابة]],_xlpm.pd,IF(AND(ISNUMBER(_xlpm.r),_xlpm.g&gt;=6,_xlpm.g&lt;=8),INDEX(Table15[],_xlpm.r,19+_xlpm.g),""),IF(ISNUMBER(_xlpm.pd),_xlpm.pd,""))</f>
        <v>47255</v>
      </c>
      <c r="O5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29" s="53">
        <f ca="1">IF(ISNUMBER(GateFacts[[#This Row],[تاريخ البوابة]]),GateFacts[[#This Row],[تاريخ البوابة]]-TODAY(),"")</f>
        <v>946</v>
      </c>
      <c r="Q529" s="53" t="str">
        <f>IF(ISNUMBER(GateFacts[[#This Row],[تاريخ البوابة]]),TEXT(GateFacts[[#This Row],[تاريخ البوابة]],"yyyy-mm"),"بدون تاريخ")</f>
        <v>2029-05</v>
      </c>
      <c r="R529" s="53">
        <f ca="1">--OR(GateFacts[[#This Row],[الحالة]]="مكتمل",GateFacts[[#This Row],[الحالة]]="لا ينطبق")</f>
        <v>0</v>
      </c>
      <c r="S529" s="53">
        <f ca="1">_xlfn.LET(_xlpm.m,_xlfn.MINIFS(GateFacts[رقم البوابة],GateFacts[رقم المشروع],GateFacts[[#This Row],[رقم المشروع]],GateFacts[منجزة],0),IF(_xlpm.m=0,9,_xlpm.m))</f>
        <v>6</v>
      </c>
      <c r="T529" s="53">
        <f ca="1">--(GateFacts[[#This Row],[رقم البوابة]]=GateFacts[[#This Row],[البوابة الحالية للمشروع]])</f>
        <v>0</v>
      </c>
      <c r="U529" s="53">
        <f ca="1">IF(AND(GateFacts[[#This Row],[الحالة]]="مكتمل",COUNTIFS(GateFacts[رقم المشروع],GateFacts[[#This Row],[رقم المشروع]],GateFacts[رقم البوابة],"&lt;"&amp;GateFacts[[#This Row],[رقم البوابة]],GateFacts[منجزة],0)&gt;0),1,0)</f>
        <v>0</v>
      </c>
      <c r="V529" s="53" t="e">
        <f>SUBTOTAL(103,GateFacts[[#This Row],[م]])*OR(SelRegion="الكل",GateFacts[[#This Row],[المنطقة]]=SelRegion)</f>
        <v>#REF!</v>
      </c>
      <c r="W529" s="74" t="str" cm="1">
        <f t="array" ref="W529">IF(ISNUMBER(GateFacts[[#This Row],[صف المصدر]]),INDEX(Table15[],GateFacts[[#This Row],[صف المصدر]],16),"")</f>
        <v>الشمالي الغربي</v>
      </c>
    </row>
    <row r="530" spans="1:23" x14ac:dyDescent="0.4">
      <c r="A530" s="53" cm="1">
        <f t="array" ref="A530">ROW()-ROW(GateFacts[#Headers])</f>
        <v>529</v>
      </c>
      <c r="B530" s="53">
        <f>INT((GateFacts[[#This Row],[م]]-1)/8)+1</f>
        <v>67</v>
      </c>
      <c r="C530" s="53">
        <f>MOD(GateFacts[[#This Row],[م]]-1,8)+1</f>
        <v>1</v>
      </c>
      <c r="D530" s="53" cm="1">
        <f t="array" ref="D530">IFERROR(INDEX(_xlfn.ANCHORARRAY(Settings!$H$2),GateFacts[[#This Row],[رقم المشروع]]),"")</f>
        <v>615</v>
      </c>
      <c r="E530" s="53" t="str" cm="1">
        <f t="array" ref="E530">INDEX(Table15[],GateFacts[[#This Row],[صف المصدر]],14)&amp;""</f>
        <v>O192</v>
      </c>
      <c r="F530" s="53" t="str" cm="1">
        <f t="array" ref="F530">INDEX(Table15[],GateFacts[[#This Row],[صف المصدر]],15)&amp;""</f>
        <v>استكمال تنفيذ خطوط وشبكات المياه بأحياء شرق المدينة المنورة والعاقول</v>
      </c>
      <c r="G530" s="53" t="str" cm="1">
        <f t="array" ref="G530">INDEX(Table15[],GateFacts[[#This Row],[صف المصدر]],17)&amp;""</f>
        <v>المدينة المنورة</v>
      </c>
      <c r="H530" s="58">
        <f>N(INDEX(Table15[],GateFacts[[#This Row],[صف المصدر]],18))</f>
        <v>44879296.420000002</v>
      </c>
      <c r="I530" s="53" t="str" cm="1">
        <f t="array" ref="I530">_xlfn.LET(_xlpm.x,TRIM(INDEX(Table15[],GateFacts[[#This Row],[صف المصدر]],22)&amp;""),IF(_xlpm.x="","غير محدد",_xlpm.x))</f>
        <v>تحت التنفيذ</v>
      </c>
      <c r="J530" s="53" t="str">
        <f>"بوابة "&amp;GateFacts[[#This Row],[رقم البوابة]]</f>
        <v>بوابة 1</v>
      </c>
      <c r="K530" s="53" t="str" cm="1">
        <f t="array" ref="K530">INDEX(Settings!$E$2:$E$9,GateFacts[[#This Row],[رقم البوابة]])</f>
        <v>تخطيط استراتيجي</v>
      </c>
      <c r="L530" s="53" t="str" cm="1">
        <f t="array" ref="L530">_xlfn.LET(_xlpm.c,INDEX(Table15[],GateFacts[[#This Row],[صف المصدر]],9-GateFacts[[#This Row],[رقم البوابة]]),IF(ISBLANK(_xlpm.c),"",_xlpm.c))</f>
        <v>لا ينطبق</v>
      </c>
      <c r="M53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0" s="56" t="str" cm="1">
        <f t="array" ref="N530">_xlfn.LET(_xlpm.r,GateFacts[[#This Row],[صف المصدر]],_xlpm.g,GateFacts[[#This Row],[رقم البوابة]],_xlpm.pd,IF(AND(ISNUMBER(_xlpm.r),_xlpm.g&gt;=6,_xlpm.g&lt;=8),INDEX(Table15[],_xlpm.r,19+_xlpm.g),""),IF(ISNUMBER(_xlpm.pd),_xlpm.pd,""))</f>
        <v/>
      </c>
      <c r="O5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0" s="53" t="str">
        <f ca="1">IF(ISNUMBER(GateFacts[[#This Row],[تاريخ البوابة]]),GateFacts[[#This Row],[تاريخ البوابة]]-TODAY(),"")</f>
        <v/>
      </c>
      <c r="Q530" s="53" t="str">
        <f>IF(ISNUMBER(GateFacts[[#This Row],[تاريخ البوابة]]),TEXT(GateFacts[[#This Row],[تاريخ البوابة]],"yyyy-mm"),"بدون تاريخ")</f>
        <v>بدون تاريخ</v>
      </c>
      <c r="R530" s="53">
        <f ca="1">--OR(GateFacts[[#This Row],[الحالة]]="مكتمل",GateFacts[[#This Row],[الحالة]]="لا ينطبق")</f>
        <v>1</v>
      </c>
      <c r="S530" s="53">
        <f ca="1">_xlfn.LET(_xlpm.m,_xlfn.MINIFS(GateFacts[رقم البوابة],GateFacts[رقم المشروع],GateFacts[[#This Row],[رقم المشروع]],GateFacts[منجزة],0),IF(_xlpm.m=0,9,_xlpm.m))</f>
        <v>6</v>
      </c>
      <c r="T530" s="53">
        <f ca="1">--(GateFacts[[#This Row],[رقم البوابة]]=GateFacts[[#This Row],[البوابة الحالية للمشروع]])</f>
        <v>0</v>
      </c>
      <c r="U530" s="53">
        <f ca="1">IF(AND(GateFacts[[#This Row],[الحالة]]="مكتمل",COUNTIFS(GateFacts[رقم المشروع],GateFacts[[#This Row],[رقم المشروع]],GateFacts[رقم البوابة],"&lt;"&amp;GateFacts[[#This Row],[رقم البوابة]],GateFacts[منجزة],0)&gt;0),1,0)</f>
        <v>0</v>
      </c>
      <c r="V530" s="53" t="e">
        <f>SUBTOTAL(103,GateFacts[[#This Row],[م]])*OR(SelRegion="الكل",GateFacts[[#This Row],[المنطقة]]=SelRegion)</f>
        <v>#REF!</v>
      </c>
      <c r="W530" s="74" t="str" cm="1">
        <f t="array" ref="W530">IF(ISNUMBER(GateFacts[[#This Row],[صف المصدر]]),INDEX(Table15[],GateFacts[[#This Row],[صف المصدر]],16),"")</f>
        <v>الشمالي الغربي</v>
      </c>
    </row>
    <row r="531" spans="1:23" x14ac:dyDescent="0.4">
      <c r="A531" s="53" cm="1">
        <f t="array" ref="A531">ROW()-ROW(GateFacts[#Headers])</f>
        <v>530</v>
      </c>
      <c r="B531" s="53">
        <f>INT((GateFacts[[#This Row],[م]]-1)/8)+1</f>
        <v>67</v>
      </c>
      <c r="C531" s="53">
        <f>MOD(GateFacts[[#This Row],[م]]-1,8)+1</f>
        <v>2</v>
      </c>
      <c r="D531" s="53" cm="1">
        <f t="array" ref="D531">IFERROR(INDEX(_xlfn.ANCHORARRAY(Settings!$H$2),GateFacts[[#This Row],[رقم المشروع]]),"")</f>
        <v>615</v>
      </c>
      <c r="E531" s="53" t="str" cm="1">
        <f t="array" ref="E531">INDEX(Table15[],GateFacts[[#This Row],[صف المصدر]],14)&amp;""</f>
        <v>O192</v>
      </c>
      <c r="F531" s="53" t="str" cm="1">
        <f t="array" ref="F531">INDEX(Table15[],GateFacts[[#This Row],[صف المصدر]],15)&amp;""</f>
        <v>استكمال تنفيذ خطوط وشبكات المياه بأحياء شرق المدينة المنورة والعاقول</v>
      </c>
      <c r="G531" s="53" t="str" cm="1">
        <f t="array" ref="G531">INDEX(Table15[],GateFacts[[#This Row],[صف المصدر]],17)&amp;""</f>
        <v>المدينة المنورة</v>
      </c>
      <c r="H531" s="58">
        <f>N(INDEX(Table15[],GateFacts[[#This Row],[صف المصدر]],18))</f>
        <v>44879296.420000002</v>
      </c>
      <c r="I531" s="53" t="str" cm="1">
        <f t="array" ref="I531">_xlfn.LET(_xlpm.x,TRIM(INDEX(Table15[],GateFacts[[#This Row],[صف المصدر]],22)&amp;""),IF(_xlpm.x="","غير محدد",_xlpm.x))</f>
        <v>تحت التنفيذ</v>
      </c>
      <c r="J531" s="53" t="str">
        <f>"بوابة "&amp;GateFacts[[#This Row],[رقم البوابة]]</f>
        <v>بوابة 2</v>
      </c>
      <c r="K531" s="53" t="str" cm="1">
        <f t="array" ref="K531">INDEX(Settings!$E$2:$E$9,GateFacts[[#This Row],[رقم البوابة]])</f>
        <v>التخطيط الاولي</v>
      </c>
      <c r="L531" s="53" t="str" cm="1">
        <f t="array" ref="L531">_xlfn.LET(_xlpm.c,INDEX(Table15[],GateFacts[[#This Row],[صف المصدر]],9-GateFacts[[#This Row],[رقم البوابة]]),IF(ISBLANK(_xlpm.c),"",_xlpm.c))</f>
        <v>لا ينطبق</v>
      </c>
      <c r="M53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1" s="56" t="str" cm="1">
        <f t="array" ref="N531">_xlfn.LET(_xlpm.r,GateFacts[[#This Row],[صف المصدر]],_xlpm.g,GateFacts[[#This Row],[رقم البوابة]],_xlpm.pd,IF(AND(ISNUMBER(_xlpm.r),_xlpm.g&gt;=6,_xlpm.g&lt;=8),INDEX(Table15[],_xlpm.r,19+_xlpm.g),""),IF(ISNUMBER(_xlpm.pd),_xlpm.pd,""))</f>
        <v/>
      </c>
      <c r="O5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1" s="53" t="str">
        <f ca="1">IF(ISNUMBER(GateFacts[[#This Row],[تاريخ البوابة]]),GateFacts[[#This Row],[تاريخ البوابة]]-TODAY(),"")</f>
        <v/>
      </c>
      <c r="Q531" s="53" t="str">
        <f>IF(ISNUMBER(GateFacts[[#This Row],[تاريخ البوابة]]),TEXT(GateFacts[[#This Row],[تاريخ البوابة]],"yyyy-mm"),"بدون تاريخ")</f>
        <v>بدون تاريخ</v>
      </c>
      <c r="R531" s="53">
        <f ca="1">--OR(GateFacts[[#This Row],[الحالة]]="مكتمل",GateFacts[[#This Row],[الحالة]]="لا ينطبق")</f>
        <v>1</v>
      </c>
      <c r="S531" s="53">
        <f ca="1">_xlfn.LET(_xlpm.m,_xlfn.MINIFS(GateFacts[رقم البوابة],GateFacts[رقم المشروع],GateFacts[[#This Row],[رقم المشروع]],GateFacts[منجزة],0),IF(_xlpm.m=0,9,_xlpm.m))</f>
        <v>6</v>
      </c>
      <c r="T531" s="53">
        <f ca="1">--(GateFacts[[#This Row],[رقم البوابة]]=GateFacts[[#This Row],[البوابة الحالية للمشروع]])</f>
        <v>0</v>
      </c>
      <c r="U531" s="53">
        <f ca="1">IF(AND(GateFacts[[#This Row],[الحالة]]="مكتمل",COUNTIFS(GateFacts[رقم المشروع],GateFacts[[#This Row],[رقم المشروع]],GateFacts[رقم البوابة],"&lt;"&amp;GateFacts[[#This Row],[رقم البوابة]],GateFacts[منجزة],0)&gt;0),1,0)</f>
        <v>0</v>
      </c>
      <c r="V531" s="53" t="e">
        <f>SUBTOTAL(103,GateFacts[[#This Row],[م]])*OR(SelRegion="الكل",GateFacts[[#This Row],[المنطقة]]=SelRegion)</f>
        <v>#REF!</v>
      </c>
      <c r="W531" s="74" t="str" cm="1">
        <f t="array" ref="W531">IF(ISNUMBER(GateFacts[[#This Row],[صف المصدر]]),INDEX(Table15[],GateFacts[[#This Row],[صف المصدر]],16),"")</f>
        <v>الشمالي الغربي</v>
      </c>
    </row>
    <row r="532" spans="1:23" x14ac:dyDescent="0.4">
      <c r="A532" s="53" cm="1">
        <f t="array" ref="A532">ROW()-ROW(GateFacts[#Headers])</f>
        <v>531</v>
      </c>
      <c r="B532" s="53">
        <f>INT((GateFacts[[#This Row],[م]]-1)/8)+1</f>
        <v>67</v>
      </c>
      <c r="C532" s="53">
        <f>MOD(GateFacts[[#This Row],[م]]-1,8)+1</f>
        <v>3</v>
      </c>
      <c r="D532" s="53" cm="1">
        <f t="array" ref="D532">IFERROR(INDEX(_xlfn.ANCHORARRAY(Settings!$H$2),GateFacts[[#This Row],[رقم المشروع]]),"")</f>
        <v>615</v>
      </c>
      <c r="E532" s="53" t="str" cm="1">
        <f t="array" ref="E532">INDEX(Table15[],GateFacts[[#This Row],[صف المصدر]],14)&amp;""</f>
        <v>O192</v>
      </c>
      <c r="F532" s="53" t="str" cm="1">
        <f t="array" ref="F532">INDEX(Table15[],GateFacts[[#This Row],[صف المصدر]],15)&amp;""</f>
        <v>استكمال تنفيذ خطوط وشبكات المياه بأحياء شرق المدينة المنورة والعاقول</v>
      </c>
      <c r="G532" s="53" t="str" cm="1">
        <f t="array" ref="G532">INDEX(Table15[],GateFacts[[#This Row],[صف المصدر]],17)&amp;""</f>
        <v>المدينة المنورة</v>
      </c>
      <c r="H532" s="58">
        <f>N(INDEX(Table15[],GateFacts[[#This Row],[صف المصدر]],18))</f>
        <v>44879296.420000002</v>
      </c>
      <c r="I532" s="53" t="str" cm="1">
        <f t="array" ref="I532">_xlfn.LET(_xlpm.x,TRIM(INDEX(Table15[],GateFacts[[#This Row],[صف المصدر]],22)&amp;""),IF(_xlpm.x="","غير محدد",_xlpm.x))</f>
        <v>تحت التنفيذ</v>
      </c>
      <c r="J532" s="53" t="str">
        <f>"بوابة "&amp;GateFacts[[#This Row],[رقم البوابة]]</f>
        <v>بوابة 3</v>
      </c>
      <c r="K532" s="53" t="str" cm="1">
        <f t="array" ref="K532">INDEX(Settings!$E$2:$E$9,GateFacts[[#This Row],[رقم البوابة]])</f>
        <v>الطرح للتصميم</v>
      </c>
      <c r="L532" s="53" t="str" cm="1">
        <f t="array" ref="L532">_xlfn.LET(_xlpm.c,INDEX(Table15[],GateFacts[[#This Row],[صف المصدر]],9-GateFacts[[#This Row],[رقم البوابة]]),IF(ISBLANK(_xlpm.c),"",_xlpm.c))</f>
        <v>لا ينطبق</v>
      </c>
      <c r="M53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2" s="56" t="str" cm="1">
        <f t="array" ref="N532">_xlfn.LET(_xlpm.r,GateFacts[[#This Row],[صف المصدر]],_xlpm.g,GateFacts[[#This Row],[رقم البوابة]],_xlpm.pd,IF(AND(ISNUMBER(_xlpm.r),_xlpm.g&gt;=6,_xlpm.g&lt;=8),INDEX(Table15[],_xlpm.r,19+_xlpm.g),""),IF(ISNUMBER(_xlpm.pd),_xlpm.pd,""))</f>
        <v/>
      </c>
      <c r="O5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2" s="53" t="str">
        <f ca="1">IF(ISNUMBER(GateFacts[[#This Row],[تاريخ البوابة]]),GateFacts[[#This Row],[تاريخ البوابة]]-TODAY(),"")</f>
        <v/>
      </c>
      <c r="Q532" s="53" t="str">
        <f>IF(ISNUMBER(GateFacts[[#This Row],[تاريخ البوابة]]),TEXT(GateFacts[[#This Row],[تاريخ البوابة]],"yyyy-mm"),"بدون تاريخ")</f>
        <v>بدون تاريخ</v>
      </c>
      <c r="R532" s="53">
        <f ca="1">--OR(GateFacts[[#This Row],[الحالة]]="مكتمل",GateFacts[[#This Row],[الحالة]]="لا ينطبق")</f>
        <v>1</v>
      </c>
      <c r="S532" s="53">
        <f ca="1">_xlfn.LET(_xlpm.m,_xlfn.MINIFS(GateFacts[رقم البوابة],GateFacts[رقم المشروع],GateFacts[[#This Row],[رقم المشروع]],GateFacts[منجزة],0),IF(_xlpm.m=0,9,_xlpm.m))</f>
        <v>6</v>
      </c>
      <c r="T532" s="53">
        <f ca="1">--(GateFacts[[#This Row],[رقم البوابة]]=GateFacts[[#This Row],[البوابة الحالية للمشروع]])</f>
        <v>0</v>
      </c>
      <c r="U532" s="53">
        <f ca="1">IF(AND(GateFacts[[#This Row],[الحالة]]="مكتمل",COUNTIFS(GateFacts[رقم المشروع],GateFacts[[#This Row],[رقم المشروع]],GateFacts[رقم البوابة],"&lt;"&amp;GateFacts[[#This Row],[رقم البوابة]],GateFacts[منجزة],0)&gt;0),1,0)</f>
        <v>0</v>
      </c>
      <c r="V532" s="53" t="e">
        <f>SUBTOTAL(103,GateFacts[[#This Row],[م]])*OR(SelRegion="الكل",GateFacts[[#This Row],[المنطقة]]=SelRegion)</f>
        <v>#REF!</v>
      </c>
      <c r="W532" s="74" t="str" cm="1">
        <f t="array" ref="W532">IF(ISNUMBER(GateFacts[[#This Row],[صف المصدر]]),INDEX(Table15[],GateFacts[[#This Row],[صف المصدر]],16),"")</f>
        <v>الشمالي الغربي</v>
      </c>
    </row>
    <row r="533" spans="1:23" x14ac:dyDescent="0.4">
      <c r="A533" s="53" cm="1">
        <f t="array" ref="A533">ROW()-ROW(GateFacts[#Headers])</f>
        <v>532</v>
      </c>
      <c r="B533" s="53">
        <f>INT((GateFacts[[#This Row],[م]]-1)/8)+1</f>
        <v>67</v>
      </c>
      <c r="C533" s="53">
        <f>MOD(GateFacts[[#This Row],[م]]-1,8)+1</f>
        <v>4</v>
      </c>
      <c r="D533" s="53" cm="1">
        <f t="array" ref="D533">IFERROR(INDEX(_xlfn.ANCHORARRAY(Settings!$H$2),GateFacts[[#This Row],[رقم المشروع]]),"")</f>
        <v>615</v>
      </c>
      <c r="E533" s="53" t="str" cm="1">
        <f t="array" ref="E533">INDEX(Table15[],GateFacts[[#This Row],[صف المصدر]],14)&amp;""</f>
        <v>O192</v>
      </c>
      <c r="F533" s="53" t="str" cm="1">
        <f t="array" ref="F533">INDEX(Table15[],GateFacts[[#This Row],[صف المصدر]],15)&amp;""</f>
        <v>استكمال تنفيذ خطوط وشبكات المياه بأحياء شرق المدينة المنورة والعاقول</v>
      </c>
      <c r="G533" s="53" t="str" cm="1">
        <f t="array" ref="G533">INDEX(Table15[],GateFacts[[#This Row],[صف المصدر]],17)&amp;""</f>
        <v>المدينة المنورة</v>
      </c>
      <c r="H533" s="58">
        <f>N(INDEX(Table15[],GateFacts[[#This Row],[صف المصدر]],18))</f>
        <v>44879296.420000002</v>
      </c>
      <c r="I533" s="53" t="str" cm="1">
        <f t="array" ref="I533">_xlfn.LET(_xlpm.x,TRIM(INDEX(Table15[],GateFacts[[#This Row],[صف المصدر]],22)&amp;""),IF(_xlpm.x="","غير محدد",_xlpm.x))</f>
        <v>تحت التنفيذ</v>
      </c>
      <c r="J533" s="53" t="str">
        <f>"بوابة "&amp;GateFacts[[#This Row],[رقم البوابة]]</f>
        <v>بوابة 4</v>
      </c>
      <c r="K533" s="53" t="str" cm="1">
        <f t="array" ref="K533">INDEX(Settings!$E$2:$E$9,GateFacts[[#This Row],[رقم البوابة]])</f>
        <v>التصميم</v>
      </c>
      <c r="L533" s="53" t="str" cm="1">
        <f t="array" ref="L533">_xlfn.LET(_xlpm.c,INDEX(Table15[],GateFacts[[#This Row],[صف المصدر]],9-GateFacts[[#This Row],[رقم البوابة]]),IF(ISBLANK(_xlpm.c),"",_xlpm.c))</f>
        <v>لا ينطبق</v>
      </c>
      <c r="M533"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3" s="56" t="str" cm="1">
        <f t="array" ref="N533">_xlfn.LET(_xlpm.r,GateFacts[[#This Row],[صف المصدر]],_xlpm.g,GateFacts[[#This Row],[رقم البوابة]],_xlpm.pd,IF(AND(ISNUMBER(_xlpm.r),_xlpm.g&gt;=6,_xlpm.g&lt;=8),INDEX(Table15[],_xlpm.r,19+_xlpm.g),""),IF(ISNUMBER(_xlpm.pd),_xlpm.pd,""))</f>
        <v/>
      </c>
      <c r="O5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3" s="53" t="str">
        <f ca="1">IF(ISNUMBER(GateFacts[[#This Row],[تاريخ البوابة]]),GateFacts[[#This Row],[تاريخ البوابة]]-TODAY(),"")</f>
        <v/>
      </c>
      <c r="Q533" s="53" t="str">
        <f>IF(ISNUMBER(GateFacts[[#This Row],[تاريخ البوابة]]),TEXT(GateFacts[[#This Row],[تاريخ البوابة]],"yyyy-mm"),"بدون تاريخ")</f>
        <v>بدون تاريخ</v>
      </c>
      <c r="R533" s="53">
        <f ca="1">--OR(GateFacts[[#This Row],[الحالة]]="مكتمل",GateFacts[[#This Row],[الحالة]]="لا ينطبق")</f>
        <v>1</v>
      </c>
      <c r="S533" s="53">
        <f ca="1">_xlfn.LET(_xlpm.m,_xlfn.MINIFS(GateFacts[رقم البوابة],GateFacts[رقم المشروع],GateFacts[[#This Row],[رقم المشروع]],GateFacts[منجزة],0),IF(_xlpm.m=0,9,_xlpm.m))</f>
        <v>6</v>
      </c>
      <c r="T533" s="53">
        <f ca="1">--(GateFacts[[#This Row],[رقم البوابة]]=GateFacts[[#This Row],[البوابة الحالية للمشروع]])</f>
        <v>0</v>
      </c>
      <c r="U533" s="53">
        <f ca="1">IF(AND(GateFacts[[#This Row],[الحالة]]="مكتمل",COUNTIFS(GateFacts[رقم المشروع],GateFacts[[#This Row],[رقم المشروع]],GateFacts[رقم البوابة],"&lt;"&amp;GateFacts[[#This Row],[رقم البوابة]],GateFacts[منجزة],0)&gt;0),1,0)</f>
        <v>0</v>
      </c>
      <c r="V533" s="53" t="e">
        <f>SUBTOTAL(103,GateFacts[[#This Row],[م]])*OR(SelRegion="الكل",GateFacts[[#This Row],[المنطقة]]=SelRegion)</f>
        <v>#REF!</v>
      </c>
      <c r="W533" s="74" t="str" cm="1">
        <f t="array" ref="W533">IF(ISNUMBER(GateFacts[[#This Row],[صف المصدر]]),INDEX(Table15[],GateFacts[[#This Row],[صف المصدر]],16),"")</f>
        <v>الشمالي الغربي</v>
      </c>
    </row>
    <row r="534" spans="1:23" x14ac:dyDescent="0.4">
      <c r="A534" s="53" cm="1">
        <f t="array" ref="A534">ROW()-ROW(GateFacts[#Headers])</f>
        <v>533</v>
      </c>
      <c r="B534" s="53">
        <f>INT((GateFacts[[#This Row],[م]]-1)/8)+1</f>
        <v>67</v>
      </c>
      <c r="C534" s="53">
        <f>MOD(GateFacts[[#This Row],[م]]-1,8)+1</f>
        <v>5</v>
      </c>
      <c r="D534" s="53" cm="1">
        <f t="array" ref="D534">IFERROR(INDEX(_xlfn.ANCHORARRAY(Settings!$H$2),GateFacts[[#This Row],[رقم المشروع]]),"")</f>
        <v>615</v>
      </c>
      <c r="E534" s="53" t="str" cm="1">
        <f t="array" ref="E534">INDEX(Table15[],GateFacts[[#This Row],[صف المصدر]],14)&amp;""</f>
        <v>O192</v>
      </c>
      <c r="F534" s="53" t="str" cm="1">
        <f t="array" ref="F534">INDEX(Table15[],GateFacts[[#This Row],[صف المصدر]],15)&amp;""</f>
        <v>استكمال تنفيذ خطوط وشبكات المياه بأحياء شرق المدينة المنورة والعاقول</v>
      </c>
      <c r="G534" s="53" t="str" cm="1">
        <f t="array" ref="G534">INDEX(Table15[],GateFacts[[#This Row],[صف المصدر]],17)&amp;""</f>
        <v>المدينة المنورة</v>
      </c>
      <c r="H534" s="58">
        <f>N(INDEX(Table15[],GateFacts[[#This Row],[صف المصدر]],18))</f>
        <v>44879296.420000002</v>
      </c>
      <c r="I534" s="53" t="str" cm="1">
        <f t="array" ref="I534">_xlfn.LET(_xlpm.x,TRIM(INDEX(Table15[],GateFacts[[#This Row],[صف المصدر]],22)&amp;""),IF(_xlpm.x="","غير محدد",_xlpm.x))</f>
        <v>تحت التنفيذ</v>
      </c>
      <c r="J534" s="53" t="str">
        <f>"بوابة "&amp;GateFacts[[#This Row],[رقم البوابة]]</f>
        <v>بوابة 5</v>
      </c>
      <c r="K534" s="53" t="str" cm="1">
        <f t="array" ref="K534">INDEX(Settings!$E$2:$E$9,GateFacts[[#This Row],[رقم البوابة]])</f>
        <v>الطرح للتنفيذ</v>
      </c>
      <c r="L534" s="53" t="str" cm="1">
        <f t="array" ref="L534">_xlfn.LET(_xlpm.c,INDEX(Table15[],GateFacts[[#This Row],[صف المصدر]],9-GateFacts[[#This Row],[رقم البوابة]]),IF(ISBLANK(_xlpm.c),"",_xlpm.c))</f>
        <v>مكتمل</v>
      </c>
      <c r="M5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34" s="56" t="str" cm="1">
        <f t="array" ref="N534">_xlfn.LET(_xlpm.r,GateFacts[[#This Row],[صف المصدر]],_xlpm.g,GateFacts[[#This Row],[رقم البوابة]],_xlpm.pd,IF(AND(ISNUMBER(_xlpm.r),_xlpm.g&gt;=6,_xlpm.g&lt;=8),INDEX(Table15[],_xlpm.r,19+_xlpm.g),""),IF(ISNUMBER(_xlpm.pd),_xlpm.pd,""))</f>
        <v/>
      </c>
      <c r="O5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34" s="53" t="str">
        <f ca="1">IF(ISNUMBER(GateFacts[[#This Row],[تاريخ البوابة]]),GateFacts[[#This Row],[تاريخ البوابة]]-TODAY(),"")</f>
        <v/>
      </c>
      <c r="Q534" s="53" t="str">
        <f>IF(ISNUMBER(GateFacts[[#This Row],[تاريخ البوابة]]),TEXT(GateFacts[[#This Row],[تاريخ البوابة]],"yyyy-mm"),"بدون تاريخ")</f>
        <v>بدون تاريخ</v>
      </c>
      <c r="R534" s="53">
        <f ca="1">--OR(GateFacts[[#This Row],[الحالة]]="مكتمل",GateFacts[[#This Row],[الحالة]]="لا ينطبق")</f>
        <v>1</v>
      </c>
      <c r="S534" s="53">
        <f ca="1">_xlfn.LET(_xlpm.m,_xlfn.MINIFS(GateFacts[رقم البوابة],GateFacts[رقم المشروع],GateFacts[[#This Row],[رقم المشروع]],GateFacts[منجزة],0),IF(_xlpm.m=0,9,_xlpm.m))</f>
        <v>6</v>
      </c>
      <c r="T534" s="53">
        <f ca="1">--(GateFacts[[#This Row],[رقم البوابة]]=GateFacts[[#This Row],[البوابة الحالية للمشروع]])</f>
        <v>0</v>
      </c>
      <c r="U534" s="53">
        <f ca="1">IF(AND(GateFacts[[#This Row],[الحالة]]="مكتمل",COUNTIFS(GateFacts[رقم المشروع],GateFacts[[#This Row],[رقم المشروع]],GateFacts[رقم البوابة],"&lt;"&amp;GateFacts[[#This Row],[رقم البوابة]],GateFacts[منجزة],0)&gt;0),1,0)</f>
        <v>0</v>
      </c>
      <c r="V534" s="53" t="e">
        <f>SUBTOTAL(103,GateFacts[[#This Row],[م]])*OR(SelRegion="الكل",GateFacts[[#This Row],[المنطقة]]=SelRegion)</f>
        <v>#REF!</v>
      </c>
      <c r="W534" s="74" t="str" cm="1">
        <f t="array" ref="W534">IF(ISNUMBER(GateFacts[[#This Row],[صف المصدر]]),INDEX(Table15[],GateFacts[[#This Row],[صف المصدر]],16),"")</f>
        <v>الشمالي الغربي</v>
      </c>
    </row>
    <row r="535" spans="1:23" x14ac:dyDescent="0.4">
      <c r="A535" s="53" cm="1">
        <f t="array" ref="A535">ROW()-ROW(GateFacts[#Headers])</f>
        <v>534</v>
      </c>
      <c r="B535" s="53">
        <f>INT((GateFacts[[#This Row],[م]]-1)/8)+1</f>
        <v>67</v>
      </c>
      <c r="C535" s="53">
        <f>MOD(GateFacts[[#This Row],[م]]-1,8)+1</f>
        <v>6</v>
      </c>
      <c r="D535" s="53" cm="1">
        <f t="array" ref="D535">IFERROR(INDEX(_xlfn.ANCHORARRAY(Settings!$H$2),GateFacts[[#This Row],[رقم المشروع]]),"")</f>
        <v>615</v>
      </c>
      <c r="E535" s="53" t="str" cm="1">
        <f t="array" ref="E535">INDEX(Table15[],GateFacts[[#This Row],[صف المصدر]],14)&amp;""</f>
        <v>O192</v>
      </c>
      <c r="F535" s="53" t="str" cm="1">
        <f t="array" ref="F535">INDEX(Table15[],GateFacts[[#This Row],[صف المصدر]],15)&amp;""</f>
        <v>استكمال تنفيذ خطوط وشبكات المياه بأحياء شرق المدينة المنورة والعاقول</v>
      </c>
      <c r="G535" s="53" t="str" cm="1">
        <f t="array" ref="G535">INDEX(Table15[],GateFacts[[#This Row],[صف المصدر]],17)&amp;""</f>
        <v>المدينة المنورة</v>
      </c>
      <c r="H535" s="58">
        <f>N(INDEX(Table15[],GateFacts[[#This Row],[صف المصدر]],18))</f>
        <v>44879296.420000002</v>
      </c>
      <c r="I535" s="53" t="str" cm="1">
        <f t="array" ref="I535">_xlfn.LET(_xlpm.x,TRIM(INDEX(Table15[],GateFacts[[#This Row],[صف المصدر]],22)&amp;""),IF(_xlpm.x="","غير محدد",_xlpm.x))</f>
        <v>تحت التنفيذ</v>
      </c>
      <c r="J535" s="53" t="str">
        <f>"بوابة "&amp;GateFacts[[#This Row],[رقم البوابة]]</f>
        <v>بوابة 6</v>
      </c>
      <c r="K535" s="53" t="str" cm="1">
        <f t="array" ref="K535">INDEX(Settings!$E$2:$E$9,GateFacts[[#This Row],[رقم البوابة]])</f>
        <v>التنفيذ</v>
      </c>
      <c r="L535" s="53" t="str" cm="1">
        <f t="array" ref="L535">_xlfn.LET(_xlpm.c,INDEX(Table15[],GateFacts[[#This Row],[صف المصدر]],9-GateFacts[[#This Row],[رقم البوابة]]),IF(ISBLANK(_xlpm.c),"",_xlpm.c))</f>
        <v>جاري</v>
      </c>
      <c r="M53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35" s="56" cm="1">
        <f t="array" ref="N535">_xlfn.LET(_xlpm.r,GateFacts[[#This Row],[صف المصدر]],_xlpm.g,GateFacts[[#This Row],[رقم البوابة]],_xlpm.pd,IF(AND(ISNUMBER(_xlpm.r),_xlpm.g&gt;=6,_xlpm.g&lt;=8),INDEX(Table15[],_xlpm.r,19+_xlpm.g),""),IF(ISNUMBER(_xlpm.pd),_xlpm.pd,""))</f>
        <v>46480</v>
      </c>
      <c r="O5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35" s="53">
        <f ca="1">IF(ISNUMBER(GateFacts[[#This Row],[تاريخ البوابة]]),GateFacts[[#This Row],[تاريخ البوابة]]-TODAY(),"")</f>
        <v>171</v>
      </c>
      <c r="Q535" s="53" t="str">
        <f>IF(ISNUMBER(GateFacts[[#This Row],[تاريخ البوابة]]),TEXT(GateFacts[[#This Row],[تاريخ البوابة]],"yyyy-mm"),"بدون تاريخ")</f>
        <v>2027-04</v>
      </c>
      <c r="R535" s="53">
        <f ca="1">--OR(GateFacts[[#This Row],[الحالة]]="مكتمل",GateFacts[[#This Row],[الحالة]]="لا ينطبق")</f>
        <v>0</v>
      </c>
      <c r="S535" s="53">
        <f ca="1">_xlfn.LET(_xlpm.m,_xlfn.MINIFS(GateFacts[رقم البوابة],GateFacts[رقم المشروع],GateFacts[[#This Row],[رقم المشروع]],GateFacts[منجزة],0),IF(_xlpm.m=0,9,_xlpm.m))</f>
        <v>6</v>
      </c>
      <c r="T535" s="53">
        <f ca="1">--(GateFacts[[#This Row],[رقم البوابة]]=GateFacts[[#This Row],[البوابة الحالية للمشروع]])</f>
        <v>1</v>
      </c>
      <c r="U535" s="53">
        <f ca="1">IF(AND(GateFacts[[#This Row],[الحالة]]="مكتمل",COUNTIFS(GateFacts[رقم المشروع],GateFacts[[#This Row],[رقم المشروع]],GateFacts[رقم البوابة],"&lt;"&amp;GateFacts[[#This Row],[رقم البوابة]],GateFacts[منجزة],0)&gt;0),1,0)</f>
        <v>0</v>
      </c>
      <c r="V535" s="53" t="e">
        <f>SUBTOTAL(103,GateFacts[[#This Row],[م]])*OR(SelRegion="الكل",GateFacts[[#This Row],[المنطقة]]=SelRegion)</f>
        <v>#REF!</v>
      </c>
      <c r="W535" s="74" t="str" cm="1">
        <f t="array" ref="W535">IF(ISNUMBER(GateFacts[[#This Row],[صف المصدر]]),INDEX(Table15[],GateFacts[[#This Row],[صف المصدر]],16),"")</f>
        <v>الشمالي الغربي</v>
      </c>
    </row>
    <row r="536" spans="1:23" x14ac:dyDescent="0.4">
      <c r="A536" s="53" cm="1">
        <f t="array" ref="A536">ROW()-ROW(GateFacts[#Headers])</f>
        <v>535</v>
      </c>
      <c r="B536" s="53">
        <f>INT((GateFacts[[#This Row],[م]]-1)/8)+1</f>
        <v>67</v>
      </c>
      <c r="C536" s="53">
        <f>MOD(GateFacts[[#This Row],[م]]-1,8)+1</f>
        <v>7</v>
      </c>
      <c r="D536" s="53" cm="1">
        <f t="array" ref="D536">IFERROR(INDEX(_xlfn.ANCHORARRAY(Settings!$H$2),GateFacts[[#This Row],[رقم المشروع]]),"")</f>
        <v>615</v>
      </c>
      <c r="E536" s="53" t="str" cm="1">
        <f t="array" ref="E536">INDEX(Table15[],GateFacts[[#This Row],[صف المصدر]],14)&amp;""</f>
        <v>O192</v>
      </c>
      <c r="F536" s="53" t="str" cm="1">
        <f t="array" ref="F536">INDEX(Table15[],GateFacts[[#This Row],[صف المصدر]],15)&amp;""</f>
        <v>استكمال تنفيذ خطوط وشبكات المياه بأحياء شرق المدينة المنورة والعاقول</v>
      </c>
      <c r="G536" s="53" t="str" cm="1">
        <f t="array" ref="G536">INDEX(Table15[],GateFacts[[#This Row],[صف المصدر]],17)&amp;""</f>
        <v>المدينة المنورة</v>
      </c>
      <c r="H536" s="58">
        <f>N(INDEX(Table15[],GateFacts[[#This Row],[صف المصدر]],18))</f>
        <v>44879296.420000002</v>
      </c>
      <c r="I536" s="53" t="str" cm="1">
        <f t="array" ref="I536">_xlfn.LET(_xlpm.x,TRIM(INDEX(Table15[],GateFacts[[#This Row],[صف المصدر]],22)&amp;""),IF(_xlpm.x="","غير محدد",_xlpm.x))</f>
        <v>تحت التنفيذ</v>
      </c>
      <c r="J536" s="53" t="str">
        <f>"بوابة "&amp;GateFacts[[#This Row],[رقم البوابة]]</f>
        <v>بوابة 7</v>
      </c>
      <c r="K536" s="53" t="str" cm="1">
        <f t="array" ref="K536">INDEX(Settings!$E$2:$E$9,GateFacts[[#This Row],[رقم البوابة]])</f>
        <v>الاختبارات التشغيلية</v>
      </c>
      <c r="L536" s="53" t="str" cm="1">
        <f t="array" ref="L536">_xlfn.LET(_xlpm.c,INDEX(Table15[],GateFacts[[#This Row],[صف المصدر]],9-GateFacts[[#This Row],[رقم البوابة]]),IF(ISBLANK(_xlpm.c),"",_xlpm.c))</f>
        <v/>
      </c>
      <c r="M53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36" s="56" cm="1">
        <f t="array" ref="N536">_xlfn.LET(_xlpm.r,GateFacts[[#This Row],[صف المصدر]],_xlpm.g,GateFacts[[#This Row],[رقم البوابة]],_xlpm.pd,IF(AND(ISNUMBER(_xlpm.r),_xlpm.g&gt;=6,_xlpm.g&lt;=8),INDEX(Table15[],_xlpm.r,19+_xlpm.g),""),IF(ISNUMBER(_xlpm.pd),_xlpm.pd,""))</f>
        <v>46421</v>
      </c>
      <c r="O5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36" s="53">
        <f ca="1">IF(ISNUMBER(GateFacts[[#This Row],[تاريخ البوابة]]),GateFacts[[#This Row],[تاريخ البوابة]]-TODAY(),"")</f>
        <v>112</v>
      </c>
      <c r="Q536" s="53" t="str">
        <f>IF(ISNUMBER(GateFacts[[#This Row],[تاريخ البوابة]]),TEXT(GateFacts[[#This Row],[تاريخ البوابة]],"yyyy-mm"),"بدون تاريخ")</f>
        <v>2027-02</v>
      </c>
      <c r="R536" s="53">
        <f ca="1">--OR(GateFacts[[#This Row],[الحالة]]="مكتمل",GateFacts[[#This Row],[الحالة]]="لا ينطبق")</f>
        <v>0</v>
      </c>
      <c r="S536" s="53">
        <f ca="1">_xlfn.LET(_xlpm.m,_xlfn.MINIFS(GateFacts[رقم البوابة],GateFacts[رقم المشروع],GateFacts[[#This Row],[رقم المشروع]],GateFacts[منجزة],0),IF(_xlpm.m=0,9,_xlpm.m))</f>
        <v>6</v>
      </c>
      <c r="T536" s="53">
        <f ca="1">--(GateFacts[[#This Row],[رقم البوابة]]=GateFacts[[#This Row],[البوابة الحالية للمشروع]])</f>
        <v>0</v>
      </c>
      <c r="U536" s="53">
        <f ca="1">IF(AND(GateFacts[[#This Row],[الحالة]]="مكتمل",COUNTIFS(GateFacts[رقم المشروع],GateFacts[[#This Row],[رقم المشروع]],GateFacts[رقم البوابة],"&lt;"&amp;GateFacts[[#This Row],[رقم البوابة]],GateFacts[منجزة],0)&gt;0),1,0)</f>
        <v>0</v>
      </c>
      <c r="V536" s="53" t="e">
        <f>SUBTOTAL(103,GateFacts[[#This Row],[م]])*OR(SelRegion="الكل",GateFacts[[#This Row],[المنطقة]]=SelRegion)</f>
        <v>#REF!</v>
      </c>
      <c r="W536" s="74" t="str" cm="1">
        <f t="array" ref="W536">IF(ISNUMBER(GateFacts[[#This Row],[صف المصدر]]),INDEX(Table15[],GateFacts[[#This Row],[صف المصدر]],16),"")</f>
        <v>الشمالي الغربي</v>
      </c>
    </row>
    <row r="537" spans="1:23" x14ac:dyDescent="0.4">
      <c r="A537" s="53" cm="1">
        <f t="array" ref="A537">ROW()-ROW(GateFacts[#Headers])</f>
        <v>536</v>
      </c>
      <c r="B537" s="53">
        <f>INT((GateFacts[[#This Row],[م]]-1)/8)+1</f>
        <v>67</v>
      </c>
      <c r="C537" s="53">
        <f>MOD(GateFacts[[#This Row],[م]]-1,8)+1</f>
        <v>8</v>
      </c>
      <c r="D537" s="53" cm="1">
        <f t="array" ref="D537">IFERROR(INDEX(_xlfn.ANCHORARRAY(Settings!$H$2),GateFacts[[#This Row],[رقم المشروع]]),"")</f>
        <v>615</v>
      </c>
      <c r="E537" s="53" t="str" cm="1">
        <f t="array" ref="E537">INDEX(Table15[],GateFacts[[#This Row],[صف المصدر]],14)&amp;""</f>
        <v>O192</v>
      </c>
      <c r="F537" s="53" t="str" cm="1">
        <f t="array" ref="F537">INDEX(Table15[],GateFacts[[#This Row],[صف المصدر]],15)&amp;""</f>
        <v>استكمال تنفيذ خطوط وشبكات المياه بأحياء شرق المدينة المنورة والعاقول</v>
      </c>
      <c r="G537" s="53" t="str" cm="1">
        <f t="array" ref="G537">INDEX(Table15[],GateFacts[[#This Row],[صف المصدر]],17)&amp;""</f>
        <v>المدينة المنورة</v>
      </c>
      <c r="H537" s="58">
        <f>N(INDEX(Table15[],GateFacts[[#This Row],[صف المصدر]],18))</f>
        <v>44879296.420000002</v>
      </c>
      <c r="I537" s="53" t="str" cm="1">
        <f t="array" ref="I537">_xlfn.LET(_xlpm.x,TRIM(INDEX(Table15[],GateFacts[[#This Row],[صف المصدر]],22)&amp;""),IF(_xlpm.x="","غير محدد",_xlpm.x))</f>
        <v>تحت التنفيذ</v>
      </c>
      <c r="J537" s="53" t="str">
        <f>"بوابة "&amp;GateFacts[[#This Row],[رقم البوابة]]</f>
        <v>بوابة 8</v>
      </c>
      <c r="K537" s="53" t="str" cm="1">
        <f t="array" ref="K537">INDEX(Settings!$E$2:$E$9,GateFacts[[#This Row],[رقم البوابة]])</f>
        <v>التسليم و الاغلاق</v>
      </c>
      <c r="L537" s="53" t="str" cm="1">
        <f t="array" ref="L537">_xlfn.LET(_xlpm.c,INDEX(Table15[],GateFacts[[#This Row],[صف المصدر]],9-GateFacts[[#This Row],[رقم البوابة]]),IF(ISBLANK(_xlpm.c),"",_xlpm.c))</f>
        <v/>
      </c>
      <c r="M53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37" s="56" cm="1">
        <f t="array" ref="N537">_xlfn.LET(_xlpm.r,GateFacts[[#This Row],[صف المصدر]],_xlpm.g,GateFacts[[#This Row],[رقم البوابة]],_xlpm.pd,IF(AND(ISNUMBER(_xlpm.r),_xlpm.g&gt;=6,_xlpm.g&lt;=8),INDEX(Table15[],_xlpm.r,19+_xlpm.g),""),IF(ISNUMBER(_xlpm.pd),_xlpm.pd,""))</f>
        <v>47211</v>
      </c>
      <c r="O5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37" s="53">
        <f ca="1">IF(ISNUMBER(GateFacts[[#This Row],[تاريخ البوابة]]),GateFacts[[#This Row],[تاريخ البوابة]]-TODAY(),"")</f>
        <v>902</v>
      </c>
      <c r="Q537" s="53" t="str">
        <f>IF(ISNUMBER(GateFacts[[#This Row],[تاريخ البوابة]]),TEXT(GateFacts[[#This Row],[تاريخ البوابة]],"yyyy-mm"),"بدون تاريخ")</f>
        <v>2029-04</v>
      </c>
      <c r="R537" s="53">
        <f ca="1">--OR(GateFacts[[#This Row],[الحالة]]="مكتمل",GateFacts[[#This Row],[الحالة]]="لا ينطبق")</f>
        <v>0</v>
      </c>
      <c r="S537" s="53">
        <f ca="1">_xlfn.LET(_xlpm.m,_xlfn.MINIFS(GateFacts[رقم البوابة],GateFacts[رقم المشروع],GateFacts[[#This Row],[رقم المشروع]],GateFacts[منجزة],0),IF(_xlpm.m=0,9,_xlpm.m))</f>
        <v>6</v>
      </c>
      <c r="T537" s="53">
        <f ca="1">--(GateFacts[[#This Row],[رقم البوابة]]=GateFacts[[#This Row],[البوابة الحالية للمشروع]])</f>
        <v>0</v>
      </c>
      <c r="U537" s="53">
        <f ca="1">IF(AND(GateFacts[[#This Row],[الحالة]]="مكتمل",COUNTIFS(GateFacts[رقم المشروع],GateFacts[[#This Row],[رقم المشروع]],GateFacts[رقم البوابة],"&lt;"&amp;GateFacts[[#This Row],[رقم البوابة]],GateFacts[منجزة],0)&gt;0),1,0)</f>
        <v>0</v>
      </c>
      <c r="V537" s="53" t="e">
        <f>SUBTOTAL(103,GateFacts[[#This Row],[م]])*OR(SelRegion="الكل",GateFacts[[#This Row],[المنطقة]]=SelRegion)</f>
        <v>#REF!</v>
      </c>
      <c r="W537" s="74" t="str" cm="1">
        <f t="array" ref="W537">IF(ISNUMBER(GateFacts[[#This Row],[صف المصدر]]),INDEX(Table15[],GateFacts[[#This Row],[صف المصدر]],16),"")</f>
        <v>الشمالي الغربي</v>
      </c>
    </row>
    <row r="538" spans="1:23" x14ac:dyDescent="0.4">
      <c r="A538" s="53" cm="1">
        <f t="array" ref="A538">ROW()-ROW(GateFacts[#Headers])</f>
        <v>537</v>
      </c>
      <c r="B538" s="53">
        <f>INT((GateFacts[[#This Row],[م]]-1)/8)+1</f>
        <v>68</v>
      </c>
      <c r="C538" s="53">
        <f>MOD(GateFacts[[#This Row],[م]]-1,8)+1</f>
        <v>1</v>
      </c>
      <c r="D538" s="53" cm="1">
        <f t="array" ref="D538">IFERROR(INDEX(_xlfn.ANCHORARRAY(Settings!$H$2),GateFacts[[#This Row],[رقم المشروع]]),"")</f>
        <v>620</v>
      </c>
      <c r="E538" s="53" t="str" cm="1">
        <f t="array" ref="E538">INDEX(Table15[],GateFacts[[#This Row],[صف المصدر]],14)&amp;""</f>
        <v>O922</v>
      </c>
      <c r="F538" s="53" t="str" cm="1">
        <f t="array" ref="F538">INDEX(Table15[],GateFacts[[#This Row],[صف المصدر]],15)&amp;""</f>
        <v>مشروع استكمال شبكات مياه المرحلة التاسعة في مدينة تبوك احياء النخيل والتعاون وغرناطة</v>
      </c>
      <c r="G538" s="53" t="str" cm="1">
        <f t="array" ref="G538">INDEX(Table15[],GateFacts[[#This Row],[صف المصدر]],17)&amp;""</f>
        <v>تبوك</v>
      </c>
      <c r="H538" s="58">
        <f>N(INDEX(Table15[],GateFacts[[#This Row],[صف المصدر]],18))</f>
        <v>14758525.9</v>
      </c>
      <c r="I538" s="53" t="str" cm="1">
        <f t="array" ref="I538">_xlfn.LET(_xlpm.x,TRIM(INDEX(Table15[],GateFacts[[#This Row],[صف المصدر]],22)&amp;""),IF(_xlpm.x="","غير محدد",_xlpm.x))</f>
        <v>تحت التنفيذ</v>
      </c>
      <c r="J538" s="53" t="str">
        <f>"بوابة "&amp;GateFacts[[#This Row],[رقم البوابة]]</f>
        <v>بوابة 1</v>
      </c>
      <c r="K538" s="53" t="str" cm="1">
        <f t="array" ref="K538">INDEX(Settings!$E$2:$E$9,GateFacts[[#This Row],[رقم البوابة]])</f>
        <v>تخطيط استراتيجي</v>
      </c>
      <c r="L538" s="53" t="str" cm="1">
        <f t="array" ref="L538">_xlfn.LET(_xlpm.c,INDEX(Table15[],GateFacts[[#This Row],[صف المصدر]],9-GateFacts[[#This Row],[رقم البوابة]]),IF(ISBLANK(_xlpm.c),"",_xlpm.c))</f>
        <v>لا ينطبق</v>
      </c>
      <c r="M53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8" s="56" t="str" cm="1">
        <f t="array" ref="N538">_xlfn.LET(_xlpm.r,GateFacts[[#This Row],[صف المصدر]],_xlpm.g,GateFacts[[#This Row],[رقم البوابة]],_xlpm.pd,IF(AND(ISNUMBER(_xlpm.r),_xlpm.g&gt;=6,_xlpm.g&lt;=8),INDEX(Table15[],_xlpm.r,19+_xlpm.g),""),IF(ISNUMBER(_xlpm.pd),_xlpm.pd,""))</f>
        <v/>
      </c>
      <c r="O5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8" s="53" t="str">
        <f ca="1">IF(ISNUMBER(GateFacts[[#This Row],[تاريخ البوابة]]),GateFacts[[#This Row],[تاريخ البوابة]]-TODAY(),"")</f>
        <v/>
      </c>
      <c r="Q538" s="53" t="str">
        <f>IF(ISNUMBER(GateFacts[[#This Row],[تاريخ البوابة]]),TEXT(GateFacts[[#This Row],[تاريخ البوابة]],"yyyy-mm"),"بدون تاريخ")</f>
        <v>بدون تاريخ</v>
      </c>
      <c r="R538" s="53">
        <f ca="1">--OR(GateFacts[[#This Row],[الحالة]]="مكتمل",GateFacts[[#This Row],[الحالة]]="لا ينطبق")</f>
        <v>1</v>
      </c>
      <c r="S538" s="53">
        <f ca="1">_xlfn.LET(_xlpm.m,_xlfn.MINIFS(GateFacts[رقم البوابة],GateFacts[رقم المشروع],GateFacts[[#This Row],[رقم المشروع]],GateFacts[منجزة],0),IF(_xlpm.m=0,9,_xlpm.m))</f>
        <v>6</v>
      </c>
      <c r="T538" s="53">
        <f ca="1">--(GateFacts[[#This Row],[رقم البوابة]]=GateFacts[[#This Row],[البوابة الحالية للمشروع]])</f>
        <v>0</v>
      </c>
      <c r="U538" s="53">
        <f ca="1">IF(AND(GateFacts[[#This Row],[الحالة]]="مكتمل",COUNTIFS(GateFacts[رقم المشروع],GateFacts[[#This Row],[رقم المشروع]],GateFacts[رقم البوابة],"&lt;"&amp;GateFacts[[#This Row],[رقم البوابة]],GateFacts[منجزة],0)&gt;0),1,0)</f>
        <v>0</v>
      </c>
      <c r="V538" s="53" t="e">
        <f>SUBTOTAL(103,GateFacts[[#This Row],[م]])*OR(SelRegion="الكل",GateFacts[[#This Row],[المنطقة]]=SelRegion)</f>
        <v>#REF!</v>
      </c>
      <c r="W538" s="74" t="str" cm="1">
        <f t="array" ref="W538">IF(ISNUMBER(GateFacts[[#This Row],[صف المصدر]]),INDEX(Table15[],GateFacts[[#This Row],[صف المصدر]],16),"")</f>
        <v>الشمالي الغربي</v>
      </c>
    </row>
    <row r="539" spans="1:23" x14ac:dyDescent="0.4">
      <c r="A539" s="53" cm="1">
        <f t="array" ref="A539">ROW()-ROW(GateFacts[#Headers])</f>
        <v>538</v>
      </c>
      <c r="B539" s="53">
        <f>INT((GateFacts[[#This Row],[م]]-1)/8)+1</f>
        <v>68</v>
      </c>
      <c r="C539" s="53">
        <f>MOD(GateFacts[[#This Row],[م]]-1,8)+1</f>
        <v>2</v>
      </c>
      <c r="D539" s="53" cm="1">
        <f t="array" ref="D539">IFERROR(INDEX(_xlfn.ANCHORARRAY(Settings!$H$2),GateFacts[[#This Row],[رقم المشروع]]),"")</f>
        <v>620</v>
      </c>
      <c r="E539" s="53" t="str" cm="1">
        <f t="array" ref="E539">INDEX(Table15[],GateFacts[[#This Row],[صف المصدر]],14)&amp;""</f>
        <v>O922</v>
      </c>
      <c r="F539" s="53" t="str" cm="1">
        <f t="array" ref="F539">INDEX(Table15[],GateFacts[[#This Row],[صف المصدر]],15)&amp;""</f>
        <v>مشروع استكمال شبكات مياه المرحلة التاسعة في مدينة تبوك احياء النخيل والتعاون وغرناطة</v>
      </c>
      <c r="G539" s="53" t="str" cm="1">
        <f t="array" ref="G539">INDEX(Table15[],GateFacts[[#This Row],[صف المصدر]],17)&amp;""</f>
        <v>تبوك</v>
      </c>
      <c r="H539" s="58">
        <f>N(INDEX(Table15[],GateFacts[[#This Row],[صف المصدر]],18))</f>
        <v>14758525.9</v>
      </c>
      <c r="I539" s="53" t="str" cm="1">
        <f t="array" ref="I539">_xlfn.LET(_xlpm.x,TRIM(INDEX(Table15[],GateFacts[[#This Row],[صف المصدر]],22)&amp;""),IF(_xlpm.x="","غير محدد",_xlpm.x))</f>
        <v>تحت التنفيذ</v>
      </c>
      <c r="J539" s="53" t="str">
        <f>"بوابة "&amp;GateFacts[[#This Row],[رقم البوابة]]</f>
        <v>بوابة 2</v>
      </c>
      <c r="K539" s="53" t="str" cm="1">
        <f t="array" ref="K539">INDEX(Settings!$E$2:$E$9,GateFacts[[#This Row],[رقم البوابة]])</f>
        <v>التخطيط الاولي</v>
      </c>
      <c r="L539" s="53" t="str" cm="1">
        <f t="array" ref="L539">_xlfn.LET(_xlpm.c,INDEX(Table15[],GateFacts[[#This Row],[صف المصدر]],9-GateFacts[[#This Row],[رقم البوابة]]),IF(ISBLANK(_xlpm.c),"",_xlpm.c))</f>
        <v>لا ينطبق</v>
      </c>
      <c r="M539"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39" s="56" t="str" cm="1">
        <f t="array" ref="N539">_xlfn.LET(_xlpm.r,GateFacts[[#This Row],[صف المصدر]],_xlpm.g,GateFacts[[#This Row],[رقم البوابة]],_xlpm.pd,IF(AND(ISNUMBER(_xlpm.r),_xlpm.g&gt;=6,_xlpm.g&lt;=8),INDEX(Table15[],_xlpm.r,19+_xlpm.g),""),IF(ISNUMBER(_xlpm.pd),_xlpm.pd,""))</f>
        <v/>
      </c>
      <c r="O5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39" s="53" t="str">
        <f ca="1">IF(ISNUMBER(GateFacts[[#This Row],[تاريخ البوابة]]),GateFacts[[#This Row],[تاريخ البوابة]]-TODAY(),"")</f>
        <v/>
      </c>
      <c r="Q539" s="53" t="str">
        <f>IF(ISNUMBER(GateFacts[[#This Row],[تاريخ البوابة]]),TEXT(GateFacts[[#This Row],[تاريخ البوابة]],"yyyy-mm"),"بدون تاريخ")</f>
        <v>بدون تاريخ</v>
      </c>
      <c r="R539" s="53">
        <f ca="1">--OR(GateFacts[[#This Row],[الحالة]]="مكتمل",GateFacts[[#This Row],[الحالة]]="لا ينطبق")</f>
        <v>1</v>
      </c>
      <c r="S539" s="53">
        <f ca="1">_xlfn.LET(_xlpm.m,_xlfn.MINIFS(GateFacts[رقم البوابة],GateFacts[رقم المشروع],GateFacts[[#This Row],[رقم المشروع]],GateFacts[منجزة],0),IF(_xlpm.m=0,9,_xlpm.m))</f>
        <v>6</v>
      </c>
      <c r="T539" s="53">
        <f ca="1">--(GateFacts[[#This Row],[رقم البوابة]]=GateFacts[[#This Row],[البوابة الحالية للمشروع]])</f>
        <v>0</v>
      </c>
      <c r="U539" s="53">
        <f ca="1">IF(AND(GateFacts[[#This Row],[الحالة]]="مكتمل",COUNTIFS(GateFacts[رقم المشروع],GateFacts[[#This Row],[رقم المشروع]],GateFacts[رقم البوابة],"&lt;"&amp;GateFacts[[#This Row],[رقم البوابة]],GateFacts[منجزة],0)&gt;0),1,0)</f>
        <v>0</v>
      </c>
      <c r="V539" s="53" t="e">
        <f>SUBTOTAL(103,GateFacts[[#This Row],[م]])*OR(SelRegion="الكل",GateFacts[[#This Row],[المنطقة]]=SelRegion)</f>
        <v>#REF!</v>
      </c>
      <c r="W539" s="74" t="str" cm="1">
        <f t="array" ref="W539">IF(ISNUMBER(GateFacts[[#This Row],[صف المصدر]]),INDEX(Table15[],GateFacts[[#This Row],[صف المصدر]],16),"")</f>
        <v>الشمالي الغربي</v>
      </c>
    </row>
    <row r="540" spans="1:23" x14ac:dyDescent="0.4">
      <c r="A540" s="53" cm="1">
        <f t="array" ref="A540">ROW()-ROW(GateFacts[#Headers])</f>
        <v>539</v>
      </c>
      <c r="B540" s="53">
        <f>INT((GateFacts[[#This Row],[م]]-1)/8)+1</f>
        <v>68</v>
      </c>
      <c r="C540" s="53">
        <f>MOD(GateFacts[[#This Row],[م]]-1,8)+1</f>
        <v>3</v>
      </c>
      <c r="D540" s="53" cm="1">
        <f t="array" ref="D540">IFERROR(INDEX(_xlfn.ANCHORARRAY(Settings!$H$2),GateFacts[[#This Row],[رقم المشروع]]),"")</f>
        <v>620</v>
      </c>
      <c r="E540" s="53" t="str" cm="1">
        <f t="array" ref="E540">INDEX(Table15[],GateFacts[[#This Row],[صف المصدر]],14)&amp;""</f>
        <v>O922</v>
      </c>
      <c r="F540" s="53" t="str" cm="1">
        <f t="array" ref="F540">INDEX(Table15[],GateFacts[[#This Row],[صف المصدر]],15)&amp;""</f>
        <v>مشروع استكمال شبكات مياه المرحلة التاسعة في مدينة تبوك احياء النخيل والتعاون وغرناطة</v>
      </c>
      <c r="G540" s="53" t="str" cm="1">
        <f t="array" ref="G540">INDEX(Table15[],GateFacts[[#This Row],[صف المصدر]],17)&amp;""</f>
        <v>تبوك</v>
      </c>
      <c r="H540" s="58">
        <f>N(INDEX(Table15[],GateFacts[[#This Row],[صف المصدر]],18))</f>
        <v>14758525.9</v>
      </c>
      <c r="I540" s="53" t="str" cm="1">
        <f t="array" ref="I540">_xlfn.LET(_xlpm.x,TRIM(INDEX(Table15[],GateFacts[[#This Row],[صف المصدر]],22)&amp;""),IF(_xlpm.x="","غير محدد",_xlpm.x))</f>
        <v>تحت التنفيذ</v>
      </c>
      <c r="J540" s="53" t="str">
        <f>"بوابة "&amp;GateFacts[[#This Row],[رقم البوابة]]</f>
        <v>بوابة 3</v>
      </c>
      <c r="K540" s="53" t="str" cm="1">
        <f t="array" ref="K540">INDEX(Settings!$E$2:$E$9,GateFacts[[#This Row],[رقم البوابة]])</f>
        <v>الطرح للتصميم</v>
      </c>
      <c r="L540" s="53" t="str" cm="1">
        <f t="array" ref="L540">_xlfn.LET(_xlpm.c,INDEX(Table15[],GateFacts[[#This Row],[صف المصدر]],9-GateFacts[[#This Row],[رقم البوابة]]),IF(ISBLANK(_xlpm.c),"",_xlpm.c))</f>
        <v>لا ينطبق</v>
      </c>
      <c r="M54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40" s="56" t="str" cm="1">
        <f t="array" ref="N540">_xlfn.LET(_xlpm.r,GateFacts[[#This Row],[صف المصدر]],_xlpm.g,GateFacts[[#This Row],[رقم البوابة]],_xlpm.pd,IF(AND(ISNUMBER(_xlpm.r),_xlpm.g&gt;=6,_xlpm.g&lt;=8),INDEX(Table15[],_xlpm.r,19+_xlpm.g),""),IF(ISNUMBER(_xlpm.pd),_xlpm.pd,""))</f>
        <v/>
      </c>
      <c r="O5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40" s="53" t="str">
        <f ca="1">IF(ISNUMBER(GateFacts[[#This Row],[تاريخ البوابة]]),GateFacts[[#This Row],[تاريخ البوابة]]-TODAY(),"")</f>
        <v/>
      </c>
      <c r="Q540" s="53" t="str">
        <f>IF(ISNUMBER(GateFacts[[#This Row],[تاريخ البوابة]]),TEXT(GateFacts[[#This Row],[تاريخ البوابة]],"yyyy-mm"),"بدون تاريخ")</f>
        <v>بدون تاريخ</v>
      </c>
      <c r="R540" s="53">
        <f ca="1">--OR(GateFacts[[#This Row],[الحالة]]="مكتمل",GateFacts[[#This Row],[الحالة]]="لا ينطبق")</f>
        <v>1</v>
      </c>
      <c r="S540" s="53">
        <f ca="1">_xlfn.LET(_xlpm.m,_xlfn.MINIFS(GateFacts[رقم البوابة],GateFacts[رقم المشروع],GateFacts[[#This Row],[رقم المشروع]],GateFacts[منجزة],0),IF(_xlpm.m=0,9,_xlpm.m))</f>
        <v>6</v>
      </c>
      <c r="T540" s="53">
        <f ca="1">--(GateFacts[[#This Row],[رقم البوابة]]=GateFacts[[#This Row],[البوابة الحالية للمشروع]])</f>
        <v>0</v>
      </c>
      <c r="U540" s="53">
        <f ca="1">IF(AND(GateFacts[[#This Row],[الحالة]]="مكتمل",COUNTIFS(GateFacts[رقم المشروع],GateFacts[[#This Row],[رقم المشروع]],GateFacts[رقم البوابة],"&lt;"&amp;GateFacts[[#This Row],[رقم البوابة]],GateFacts[منجزة],0)&gt;0),1,0)</f>
        <v>0</v>
      </c>
      <c r="V540" s="53" t="e">
        <f>SUBTOTAL(103,GateFacts[[#This Row],[م]])*OR(SelRegion="الكل",GateFacts[[#This Row],[المنطقة]]=SelRegion)</f>
        <v>#REF!</v>
      </c>
      <c r="W540" s="74" t="str" cm="1">
        <f t="array" ref="W540">IF(ISNUMBER(GateFacts[[#This Row],[صف المصدر]]),INDEX(Table15[],GateFacts[[#This Row],[صف المصدر]],16),"")</f>
        <v>الشمالي الغربي</v>
      </c>
    </row>
    <row r="541" spans="1:23" x14ac:dyDescent="0.4">
      <c r="A541" s="53" cm="1">
        <f t="array" ref="A541">ROW()-ROW(GateFacts[#Headers])</f>
        <v>540</v>
      </c>
      <c r="B541" s="53">
        <f>INT((GateFacts[[#This Row],[م]]-1)/8)+1</f>
        <v>68</v>
      </c>
      <c r="C541" s="53">
        <f>MOD(GateFacts[[#This Row],[م]]-1,8)+1</f>
        <v>4</v>
      </c>
      <c r="D541" s="53" cm="1">
        <f t="array" ref="D541">IFERROR(INDEX(_xlfn.ANCHORARRAY(Settings!$H$2),GateFacts[[#This Row],[رقم المشروع]]),"")</f>
        <v>620</v>
      </c>
      <c r="E541" s="53" t="str" cm="1">
        <f t="array" ref="E541">INDEX(Table15[],GateFacts[[#This Row],[صف المصدر]],14)&amp;""</f>
        <v>O922</v>
      </c>
      <c r="F541" s="53" t="str" cm="1">
        <f t="array" ref="F541">INDEX(Table15[],GateFacts[[#This Row],[صف المصدر]],15)&amp;""</f>
        <v>مشروع استكمال شبكات مياه المرحلة التاسعة في مدينة تبوك احياء النخيل والتعاون وغرناطة</v>
      </c>
      <c r="G541" s="53" t="str" cm="1">
        <f t="array" ref="G541">INDEX(Table15[],GateFacts[[#This Row],[صف المصدر]],17)&amp;""</f>
        <v>تبوك</v>
      </c>
      <c r="H541" s="58">
        <f>N(INDEX(Table15[],GateFacts[[#This Row],[صف المصدر]],18))</f>
        <v>14758525.9</v>
      </c>
      <c r="I541" s="53" t="str" cm="1">
        <f t="array" ref="I541">_xlfn.LET(_xlpm.x,TRIM(INDEX(Table15[],GateFacts[[#This Row],[صف المصدر]],22)&amp;""),IF(_xlpm.x="","غير محدد",_xlpm.x))</f>
        <v>تحت التنفيذ</v>
      </c>
      <c r="J541" s="53" t="str">
        <f>"بوابة "&amp;GateFacts[[#This Row],[رقم البوابة]]</f>
        <v>بوابة 4</v>
      </c>
      <c r="K541" s="53" t="str" cm="1">
        <f t="array" ref="K541">INDEX(Settings!$E$2:$E$9,GateFacts[[#This Row],[رقم البوابة]])</f>
        <v>التصميم</v>
      </c>
      <c r="L541" s="53" t="str" cm="1">
        <f t="array" ref="L541">_xlfn.LET(_xlpm.c,INDEX(Table15[],GateFacts[[#This Row],[صف المصدر]],9-GateFacts[[#This Row],[رقم البوابة]]),IF(ISBLANK(_xlpm.c),"",_xlpm.c))</f>
        <v>لا ينطبق</v>
      </c>
      <c r="M541"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41" s="56" t="str" cm="1">
        <f t="array" ref="N541">_xlfn.LET(_xlpm.r,GateFacts[[#This Row],[صف المصدر]],_xlpm.g,GateFacts[[#This Row],[رقم البوابة]],_xlpm.pd,IF(AND(ISNUMBER(_xlpm.r),_xlpm.g&gt;=6,_xlpm.g&lt;=8),INDEX(Table15[],_xlpm.r,19+_xlpm.g),""),IF(ISNUMBER(_xlpm.pd),_xlpm.pd,""))</f>
        <v/>
      </c>
      <c r="O5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41" s="53" t="str">
        <f ca="1">IF(ISNUMBER(GateFacts[[#This Row],[تاريخ البوابة]]),GateFacts[[#This Row],[تاريخ البوابة]]-TODAY(),"")</f>
        <v/>
      </c>
      <c r="Q541" s="53" t="str">
        <f>IF(ISNUMBER(GateFacts[[#This Row],[تاريخ البوابة]]),TEXT(GateFacts[[#This Row],[تاريخ البوابة]],"yyyy-mm"),"بدون تاريخ")</f>
        <v>بدون تاريخ</v>
      </c>
      <c r="R541" s="53">
        <f ca="1">--OR(GateFacts[[#This Row],[الحالة]]="مكتمل",GateFacts[[#This Row],[الحالة]]="لا ينطبق")</f>
        <v>1</v>
      </c>
      <c r="S541" s="53">
        <f ca="1">_xlfn.LET(_xlpm.m,_xlfn.MINIFS(GateFacts[رقم البوابة],GateFacts[رقم المشروع],GateFacts[[#This Row],[رقم المشروع]],GateFacts[منجزة],0),IF(_xlpm.m=0,9,_xlpm.m))</f>
        <v>6</v>
      </c>
      <c r="T541" s="53">
        <f ca="1">--(GateFacts[[#This Row],[رقم البوابة]]=GateFacts[[#This Row],[البوابة الحالية للمشروع]])</f>
        <v>0</v>
      </c>
      <c r="U541" s="53">
        <f ca="1">IF(AND(GateFacts[[#This Row],[الحالة]]="مكتمل",COUNTIFS(GateFacts[رقم المشروع],GateFacts[[#This Row],[رقم المشروع]],GateFacts[رقم البوابة],"&lt;"&amp;GateFacts[[#This Row],[رقم البوابة]],GateFacts[منجزة],0)&gt;0),1,0)</f>
        <v>0</v>
      </c>
      <c r="V541" s="53" t="e">
        <f>SUBTOTAL(103,GateFacts[[#This Row],[م]])*OR(SelRegion="الكل",GateFacts[[#This Row],[المنطقة]]=SelRegion)</f>
        <v>#REF!</v>
      </c>
      <c r="W541" s="74" t="str" cm="1">
        <f t="array" ref="W541">IF(ISNUMBER(GateFacts[[#This Row],[صف المصدر]]),INDEX(Table15[],GateFacts[[#This Row],[صف المصدر]],16),"")</f>
        <v>الشمالي الغربي</v>
      </c>
    </row>
    <row r="542" spans="1:23" x14ac:dyDescent="0.4">
      <c r="A542" s="53" cm="1">
        <f t="array" ref="A542">ROW()-ROW(GateFacts[#Headers])</f>
        <v>541</v>
      </c>
      <c r="B542" s="53">
        <f>INT((GateFacts[[#This Row],[م]]-1)/8)+1</f>
        <v>68</v>
      </c>
      <c r="C542" s="53">
        <f>MOD(GateFacts[[#This Row],[م]]-1,8)+1</f>
        <v>5</v>
      </c>
      <c r="D542" s="53" cm="1">
        <f t="array" ref="D542">IFERROR(INDEX(_xlfn.ANCHORARRAY(Settings!$H$2),GateFacts[[#This Row],[رقم المشروع]]),"")</f>
        <v>620</v>
      </c>
      <c r="E542" s="53" t="str" cm="1">
        <f t="array" ref="E542">INDEX(Table15[],GateFacts[[#This Row],[صف المصدر]],14)&amp;""</f>
        <v>O922</v>
      </c>
      <c r="F542" s="53" t="str" cm="1">
        <f t="array" ref="F542">INDEX(Table15[],GateFacts[[#This Row],[صف المصدر]],15)&amp;""</f>
        <v>مشروع استكمال شبكات مياه المرحلة التاسعة في مدينة تبوك احياء النخيل والتعاون وغرناطة</v>
      </c>
      <c r="G542" s="53" t="str" cm="1">
        <f t="array" ref="G542">INDEX(Table15[],GateFacts[[#This Row],[صف المصدر]],17)&amp;""</f>
        <v>تبوك</v>
      </c>
      <c r="H542" s="58">
        <f>N(INDEX(Table15[],GateFacts[[#This Row],[صف المصدر]],18))</f>
        <v>14758525.9</v>
      </c>
      <c r="I542" s="53" t="str" cm="1">
        <f t="array" ref="I542">_xlfn.LET(_xlpm.x,TRIM(INDEX(Table15[],GateFacts[[#This Row],[صف المصدر]],22)&amp;""),IF(_xlpm.x="","غير محدد",_xlpm.x))</f>
        <v>تحت التنفيذ</v>
      </c>
      <c r="J542" s="53" t="str">
        <f>"بوابة "&amp;GateFacts[[#This Row],[رقم البوابة]]</f>
        <v>بوابة 5</v>
      </c>
      <c r="K542" s="53" t="str" cm="1">
        <f t="array" ref="K542">INDEX(Settings!$E$2:$E$9,GateFacts[[#This Row],[رقم البوابة]])</f>
        <v>الطرح للتنفيذ</v>
      </c>
      <c r="L542" s="53" t="str" cm="1">
        <f t="array" ref="L542">_xlfn.LET(_xlpm.c,INDEX(Table15[],GateFacts[[#This Row],[صف المصدر]],9-GateFacts[[#This Row],[رقم البوابة]]),IF(ISBLANK(_xlpm.c),"",_xlpm.c))</f>
        <v>مكتمل</v>
      </c>
      <c r="M5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42" s="56" t="str" cm="1">
        <f t="array" ref="N542">_xlfn.LET(_xlpm.r,GateFacts[[#This Row],[صف المصدر]],_xlpm.g,GateFacts[[#This Row],[رقم البوابة]],_xlpm.pd,IF(AND(ISNUMBER(_xlpm.r),_xlpm.g&gt;=6,_xlpm.g&lt;=8),INDEX(Table15[],_xlpm.r,19+_xlpm.g),""),IF(ISNUMBER(_xlpm.pd),_xlpm.pd,""))</f>
        <v/>
      </c>
      <c r="O5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42" s="53" t="str">
        <f ca="1">IF(ISNUMBER(GateFacts[[#This Row],[تاريخ البوابة]]),GateFacts[[#This Row],[تاريخ البوابة]]-TODAY(),"")</f>
        <v/>
      </c>
      <c r="Q542" s="53" t="str">
        <f>IF(ISNUMBER(GateFacts[[#This Row],[تاريخ البوابة]]),TEXT(GateFacts[[#This Row],[تاريخ البوابة]],"yyyy-mm"),"بدون تاريخ")</f>
        <v>بدون تاريخ</v>
      </c>
      <c r="R542" s="53">
        <f ca="1">--OR(GateFacts[[#This Row],[الحالة]]="مكتمل",GateFacts[[#This Row],[الحالة]]="لا ينطبق")</f>
        <v>1</v>
      </c>
      <c r="S542" s="53">
        <f ca="1">_xlfn.LET(_xlpm.m,_xlfn.MINIFS(GateFacts[رقم البوابة],GateFacts[رقم المشروع],GateFacts[[#This Row],[رقم المشروع]],GateFacts[منجزة],0),IF(_xlpm.m=0,9,_xlpm.m))</f>
        <v>6</v>
      </c>
      <c r="T542" s="53">
        <f ca="1">--(GateFacts[[#This Row],[رقم البوابة]]=GateFacts[[#This Row],[البوابة الحالية للمشروع]])</f>
        <v>0</v>
      </c>
      <c r="U542" s="53">
        <f ca="1">IF(AND(GateFacts[[#This Row],[الحالة]]="مكتمل",COUNTIFS(GateFacts[رقم المشروع],GateFacts[[#This Row],[رقم المشروع]],GateFacts[رقم البوابة],"&lt;"&amp;GateFacts[[#This Row],[رقم البوابة]],GateFacts[منجزة],0)&gt;0),1,0)</f>
        <v>0</v>
      </c>
      <c r="V542" s="53" t="e">
        <f>SUBTOTAL(103,GateFacts[[#This Row],[م]])*OR(SelRegion="الكل",GateFacts[[#This Row],[المنطقة]]=SelRegion)</f>
        <v>#REF!</v>
      </c>
      <c r="W542" s="74" t="str" cm="1">
        <f t="array" ref="W542">IF(ISNUMBER(GateFacts[[#This Row],[صف المصدر]]),INDEX(Table15[],GateFacts[[#This Row],[صف المصدر]],16),"")</f>
        <v>الشمالي الغربي</v>
      </c>
    </row>
    <row r="543" spans="1:23" x14ac:dyDescent="0.4">
      <c r="A543" s="53" cm="1">
        <f t="array" ref="A543">ROW()-ROW(GateFacts[#Headers])</f>
        <v>542</v>
      </c>
      <c r="B543" s="53">
        <f>INT((GateFacts[[#This Row],[م]]-1)/8)+1</f>
        <v>68</v>
      </c>
      <c r="C543" s="53">
        <f>MOD(GateFacts[[#This Row],[م]]-1,8)+1</f>
        <v>6</v>
      </c>
      <c r="D543" s="53" cm="1">
        <f t="array" ref="D543">IFERROR(INDEX(_xlfn.ANCHORARRAY(Settings!$H$2),GateFacts[[#This Row],[رقم المشروع]]),"")</f>
        <v>620</v>
      </c>
      <c r="E543" s="53" t="str" cm="1">
        <f t="array" ref="E543">INDEX(Table15[],GateFacts[[#This Row],[صف المصدر]],14)&amp;""</f>
        <v>O922</v>
      </c>
      <c r="F543" s="53" t="str" cm="1">
        <f t="array" ref="F543">INDEX(Table15[],GateFacts[[#This Row],[صف المصدر]],15)&amp;""</f>
        <v>مشروع استكمال شبكات مياه المرحلة التاسعة في مدينة تبوك احياء النخيل والتعاون وغرناطة</v>
      </c>
      <c r="G543" s="53" t="str" cm="1">
        <f t="array" ref="G543">INDEX(Table15[],GateFacts[[#This Row],[صف المصدر]],17)&amp;""</f>
        <v>تبوك</v>
      </c>
      <c r="H543" s="58">
        <f>N(INDEX(Table15[],GateFacts[[#This Row],[صف المصدر]],18))</f>
        <v>14758525.9</v>
      </c>
      <c r="I543" s="53" t="str" cm="1">
        <f t="array" ref="I543">_xlfn.LET(_xlpm.x,TRIM(INDEX(Table15[],GateFacts[[#This Row],[صف المصدر]],22)&amp;""),IF(_xlpm.x="","غير محدد",_xlpm.x))</f>
        <v>تحت التنفيذ</v>
      </c>
      <c r="J543" s="53" t="str">
        <f>"بوابة "&amp;GateFacts[[#This Row],[رقم البوابة]]</f>
        <v>بوابة 6</v>
      </c>
      <c r="K543" s="53" t="str" cm="1">
        <f t="array" ref="K543">INDEX(Settings!$E$2:$E$9,GateFacts[[#This Row],[رقم البوابة]])</f>
        <v>التنفيذ</v>
      </c>
      <c r="L543" s="53" t="str" cm="1">
        <f t="array" ref="L543">_xlfn.LET(_xlpm.c,INDEX(Table15[],GateFacts[[#This Row],[صف المصدر]],9-GateFacts[[#This Row],[رقم البوابة]]),IF(ISBLANK(_xlpm.c),"",_xlpm.c))</f>
        <v>جاري</v>
      </c>
      <c r="M54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543" s="56" cm="1">
        <f t="array" ref="N543">_xlfn.LET(_xlpm.r,GateFacts[[#This Row],[صف المصدر]],_xlpm.g,GateFacts[[#This Row],[رقم البوابة]],_xlpm.pd,IF(AND(ISNUMBER(_xlpm.r),_xlpm.g&gt;=6,_xlpm.g&lt;=8),INDEX(Table15[],_xlpm.r,19+_xlpm.g),""),IF(ISNUMBER(_xlpm.pd),_xlpm.pd,""))</f>
        <v>46471</v>
      </c>
      <c r="O5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543" s="53">
        <f ca="1">IF(ISNUMBER(GateFacts[[#This Row],[تاريخ البوابة]]),GateFacts[[#This Row],[تاريخ البوابة]]-TODAY(),"")</f>
        <v>162</v>
      </c>
      <c r="Q543" s="53" t="str">
        <f>IF(ISNUMBER(GateFacts[[#This Row],[تاريخ البوابة]]),TEXT(GateFacts[[#This Row],[تاريخ البوابة]],"yyyy-mm"),"بدون تاريخ")</f>
        <v>2027-03</v>
      </c>
      <c r="R543" s="53">
        <f ca="1">--OR(GateFacts[[#This Row],[الحالة]]="مكتمل",GateFacts[[#This Row],[الحالة]]="لا ينطبق")</f>
        <v>0</v>
      </c>
      <c r="S543" s="53">
        <f ca="1">_xlfn.LET(_xlpm.m,_xlfn.MINIFS(GateFacts[رقم البوابة],GateFacts[رقم المشروع],GateFacts[[#This Row],[رقم المشروع]],GateFacts[منجزة],0),IF(_xlpm.m=0,9,_xlpm.m))</f>
        <v>6</v>
      </c>
      <c r="T543" s="53">
        <f ca="1">--(GateFacts[[#This Row],[رقم البوابة]]=GateFacts[[#This Row],[البوابة الحالية للمشروع]])</f>
        <v>1</v>
      </c>
      <c r="U543" s="53">
        <f ca="1">IF(AND(GateFacts[[#This Row],[الحالة]]="مكتمل",COUNTIFS(GateFacts[رقم المشروع],GateFacts[[#This Row],[رقم المشروع]],GateFacts[رقم البوابة],"&lt;"&amp;GateFacts[[#This Row],[رقم البوابة]],GateFacts[منجزة],0)&gt;0),1,0)</f>
        <v>0</v>
      </c>
      <c r="V543" s="53" t="e">
        <f>SUBTOTAL(103,GateFacts[[#This Row],[م]])*OR(SelRegion="الكل",GateFacts[[#This Row],[المنطقة]]=SelRegion)</f>
        <v>#REF!</v>
      </c>
      <c r="W543" s="74" t="str" cm="1">
        <f t="array" ref="W543">IF(ISNUMBER(GateFacts[[#This Row],[صف المصدر]]),INDEX(Table15[],GateFacts[[#This Row],[صف المصدر]],16),"")</f>
        <v>الشمالي الغربي</v>
      </c>
    </row>
    <row r="544" spans="1:23" x14ac:dyDescent="0.4">
      <c r="A544" s="53" cm="1">
        <f t="array" ref="A544">ROW()-ROW(GateFacts[#Headers])</f>
        <v>543</v>
      </c>
      <c r="B544" s="53">
        <f>INT((GateFacts[[#This Row],[م]]-1)/8)+1</f>
        <v>68</v>
      </c>
      <c r="C544" s="53">
        <f>MOD(GateFacts[[#This Row],[م]]-1,8)+1</f>
        <v>7</v>
      </c>
      <c r="D544" s="53" cm="1">
        <f t="array" ref="D544">IFERROR(INDEX(_xlfn.ANCHORARRAY(Settings!$H$2),GateFacts[[#This Row],[رقم المشروع]]),"")</f>
        <v>620</v>
      </c>
      <c r="E544" s="53" t="str" cm="1">
        <f t="array" ref="E544">INDEX(Table15[],GateFacts[[#This Row],[صف المصدر]],14)&amp;""</f>
        <v>O922</v>
      </c>
      <c r="F544" s="53" t="str" cm="1">
        <f t="array" ref="F544">INDEX(Table15[],GateFacts[[#This Row],[صف المصدر]],15)&amp;""</f>
        <v>مشروع استكمال شبكات مياه المرحلة التاسعة في مدينة تبوك احياء النخيل والتعاون وغرناطة</v>
      </c>
      <c r="G544" s="53" t="str" cm="1">
        <f t="array" ref="G544">INDEX(Table15[],GateFacts[[#This Row],[صف المصدر]],17)&amp;""</f>
        <v>تبوك</v>
      </c>
      <c r="H544" s="58">
        <f>N(INDEX(Table15[],GateFacts[[#This Row],[صف المصدر]],18))</f>
        <v>14758525.9</v>
      </c>
      <c r="I544" s="53" t="str" cm="1">
        <f t="array" ref="I544">_xlfn.LET(_xlpm.x,TRIM(INDEX(Table15[],GateFacts[[#This Row],[صف المصدر]],22)&amp;""),IF(_xlpm.x="","غير محدد",_xlpm.x))</f>
        <v>تحت التنفيذ</v>
      </c>
      <c r="J544" s="53" t="str">
        <f>"بوابة "&amp;GateFacts[[#This Row],[رقم البوابة]]</f>
        <v>بوابة 7</v>
      </c>
      <c r="K544" s="53" t="str" cm="1">
        <f t="array" ref="K544">INDEX(Settings!$E$2:$E$9,GateFacts[[#This Row],[رقم البوابة]])</f>
        <v>الاختبارات التشغيلية</v>
      </c>
      <c r="L544" s="53" t="str" cm="1">
        <f t="array" ref="L544">_xlfn.LET(_xlpm.c,INDEX(Table15[],GateFacts[[#This Row],[صف المصدر]],9-GateFacts[[#This Row],[رقم البوابة]]),IF(ISBLANK(_xlpm.c),"",_xlpm.c))</f>
        <v/>
      </c>
      <c r="M54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4" s="56" cm="1">
        <f t="array" ref="N544">_xlfn.LET(_xlpm.r,GateFacts[[#This Row],[صف المصدر]],_xlpm.g,GateFacts[[#This Row],[رقم البوابة]],_xlpm.pd,IF(AND(ISNUMBER(_xlpm.r),_xlpm.g&gt;=6,_xlpm.g&lt;=8),INDEX(Table15[],_xlpm.r,19+_xlpm.g),""),IF(ISNUMBER(_xlpm.pd),_xlpm.pd,""))</f>
        <v>46412</v>
      </c>
      <c r="O5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4" s="53">
        <f ca="1">IF(ISNUMBER(GateFacts[[#This Row],[تاريخ البوابة]]),GateFacts[[#This Row],[تاريخ البوابة]]-TODAY(),"")</f>
        <v>103</v>
      </c>
      <c r="Q544" s="53" t="str">
        <f>IF(ISNUMBER(GateFacts[[#This Row],[تاريخ البوابة]]),TEXT(GateFacts[[#This Row],[تاريخ البوابة]],"yyyy-mm"),"بدون تاريخ")</f>
        <v>2027-01</v>
      </c>
      <c r="R544" s="53">
        <f ca="1">--OR(GateFacts[[#This Row],[الحالة]]="مكتمل",GateFacts[[#This Row],[الحالة]]="لا ينطبق")</f>
        <v>0</v>
      </c>
      <c r="S544" s="53">
        <f ca="1">_xlfn.LET(_xlpm.m,_xlfn.MINIFS(GateFacts[رقم البوابة],GateFacts[رقم المشروع],GateFacts[[#This Row],[رقم المشروع]],GateFacts[منجزة],0),IF(_xlpm.m=0,9,_xlpm.m))</f>
        <v>6</v>
      </c>
      <c r="T544" s="53">
        <f ca="1">--(GateFacts[[#This Row],[رقم البوابة]]=GateFacts[[#This Row],[البوابة الحالية للمشروع]])</f>
        <v>0</v>
      </c>
      <c r="U544" s="53">
        <f ca="1">IF(AND(GateFacts[[#This Row],[الحالة]]="مكتمل",COUNTIFS(GateFacts[رقم المشروع],GateFacts[[#This Row],[رقم المشروع]],GateFacts[رقم البوابة],"&lt;"&amp;GateFacts[[#This Row],[رقم البوابة]],GateFacts[منجزة],0)&gt;0),1,0)</f>
        <v>0</v>
      </c>
      <c r="V544" s="53" t="e">
        <f>SUBTOTAL(103,GateFacts[[#This Row],[م]])*OR(SelRegion="الكل",GateFacts[[#This Row],[المنطقة]]=SelRegion)</f>
        <v>#REF!</v>
      </c>
      <c r="W544" s="74" t="str" cm="1">
        <f t="array" ref="W544">IF(ISNUMBER(GateFacts[[#This Row],[صف المصدر]]),INDEX(Table15[],GateFacts[[#This Row],[صف المصدر]],16),"")</f>
        <v>الشمالي الغربي</v>
      </c>
    </row>
    <row r="545" spans="1:23" x14ac:dyDescent="0.4">
      <c r="A545" s="53" cm="1">
        <f t="array" ref="A545">ROW()-ROW(GateFacts[#Headers])</f>
        <v>544</v>
      </c>
      <c r="B545" s="53">
        <f>INT((GateFacts[[#This Row],[م]]-1)/8)+1</f>
        <v>68</v>
      </c>
      <c r="C545" s="53">
        <f>MOD(GateFacts[[#This Row],[م]]-1,8)+1</f>
        <v>8</v>
      </c>
      <c r="D545" s="53" cm="1">
        <f t="array" ref="D545">IFERROR(INDEX(_xlfn.ANCHORARRAY(Settings!$H$2),GateFacts[[#This Row],[رقم المشروع]]),"")</f>
        <v>620</v>
      </c>
      <c r="E545" s="53" t="str" cm="1">
        <f t="array" ref="E545">INDEX(Table15[],GateFacts[[#This Row],[صف المصدر]],14)&amp;""</f>
        <v>O922</v>
      </c>
      <c r="F545" s="53" t="str" cm="1">
        <f t="array" ref="F545">INDEX(Table15[],GateFacts[[#This Row],[صف المصدر]],15)&amp;""</f>
        <v>مشروع استكمال شبكات مياه المرحلة التاسعة في مدينة تبوك احياء النخيل والتعاون وغرناطة</v>
      </c>
      <c r="G545" s="53" t="str" cm="1">
        <f t="array" ref="G545">INDEX(Table15[],GateFacts[[#This Row],[صف المصدر]],17)&amp;""</f>
        <v>تبوك</v>
      </c>
      <c r="H545" s="58">
        <f>N(INDEX(Table15[],GateFacts[[#This Row],[صف المصدر]],18))</f>
        <v>14758525.9</v>
      </c>
      <c r="I545" s="53" t="str" cm="1">
        <f t="array" ref="I545">_xlfn.LET(_xlpm.x,TRIM(INDEX(Table15[],GateFacts[[#This Row],[صف المصدر]],22)&amp;""),IF(_xlpm.x="","غير محدد",_xlpm.x))</f>
        <v>تحت التنفيذ</v>
      </c>
      <c r="J545" s="53" t="str">
        <f>"بوابة "&amp;GateFacts[[#This Row],[رقم البوابة]]</f>
        <v>بوابة 8</v>
      </c>
      <c r="K545" s="53" t="str" cm="1">
        <f t="array" ref="K545">INDEX(Settings!$E$2:$E$9,GateFacts[[#This Row],[رقم البوابة]])</f>
        <v>التسليم و الاغلاق</v>
      </c>
      <c r="L545" s="53" t="str" cm="1">
        <f t="array" ref="L545">_xlfn.LET(_xlpm.c,INDEX(Table15[],GateFacts[[#This Row],[صف المصدر]],9-GateFacts[[#This Row],[رقم البوابة]]),IF(ISBLANK(_xlpm.c),"",_xlpm.c))</f>
        <v/>
      </c>
      <c r="M54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5" s="56" cm="1">
        <f t="array" ref="N545">_xlfn.LET(_xlpm.r,GateFacts[[#This Row],[صف المصدر]],_xlpm.g,GateFacts[[#This Row],[رقم البوابة]],_xlpm.pd,IF(AND(ISNUMBER(_xlpm.r),_xlpm.g&gt;=6,_xlpm.g&lt;=8),INDEX(Table15[],_xlpm.r,19+_xlpm.g),""),IF(ISNUMBER(_xlpm.pd),_xlpm.pd,""))</f>
        <v>47202</v>
      </c>
      <c r="O5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5" s="53">
        <f ca="1">IF(ISNUMBER(GateFacts[[#This Row],[تاريخ البوابة]]),GateFacts[[#This Row],[تاريخ البوابة]]-TODAY(),"")</f>
        <v>893</v>
      </c>
      <c r="Q545" s="53" t="str">
        <f>IF(ISNUMBER(GateFacts[[#This Row],[تاريخ البوابة]]),TEXT(GateFacts[[#This Row],[تاريخ البوابة]],"yyyy-mm"),"بدون تاريخ")</f>
        <v>2029-03</v>
      </c>
      <c r="R545" s="53">
        <f ca="1">--OR(GateFacts[[#This Row],[الحالة]]="مكتمل",GateFacts[[#This Row],[الحالة]]="لا ينطبق")</f>
        <v>0</v>
      </c>
      <c r="S545" s="53">
        <f ca="1">_xlfn.LET(_xlpm.m,_xlfn.MINIFS(GateFacts[رقم البوابة],GateFacts[رقم المشروع],GateFacts[[#This Row],[رقم المشروع]],GateFacts[منجزة],0),IF(_xlpm.m=0,9,_xlpm.m))</f>
        <v>6</v>
      </c>
      <c r="T545" s="53">
        <f ca="1">--(GateFacts[[#This Row],[رقم البوابة]]=GateFacts[[#This Row],[البوابة الحالية للمشروع]])</f>
        <v>0</v>
      </c>
      <c r="U545" s="53">
        <f ca="1">IF(AND(GateFacts[[#This Row],[الحالة]]="مكتمل",COUNTIFS(GateFacts[رقم المشروع],GateFacts[[#This Row],[رقم المشروع]],GateFacts[رقم البوابة],"&lt;"&amp;GateFacts[[#This Row],[رقم البوابة]],GateFacts[منجزة],0)&gt;0),1,0)</f>
        <v>0</v>
      </c>
      <c r="V545" s="53" t="e">
        <f>SUBTOTAL(103,GateFacts[[#This Row],[م]])*OR(SelRegion="الكل",GateFacts[[#This Row],[المنطقة]]=SelRegion)</f>
        <v>#REF!</v>
      </c>
      <c r="W545" s="74" t="str" cm="1">
        <f t="array" ref="W545">IF(ISNUMBER(GateFacts[[#This Row],[صف المصدر]]),INDEX(Table15[],GateFacts[[#This Row],[صف المصدر]],16),"")</f>
        <v>الشمالي الغربي</v>
      </c>
    </row>
    <row r="546" spans="1:23" x14ac:dyDescent="0.4">
      <c r="A546" s="53" cm="1">
        <f t="array" ref="A546">ROW()-ROW(GateFacts[#Headers])</f>
        <v>545</v>
      </c>
      <c r="B546" s="53">
        <f>INT((GateFacts[[#This Row],[م]]-1)/8)+1</f>
        <v>69</v>
      </c>
      <c r="C546" s="53">
        <f>MOD(GateFacts[[#This Row],[م]]-1,8)+1</f>
        <v>1</v>
      </c>
      <c r="D546" s="53" cm="1">
        <f t="array" ref="D546">IFERROR(INDEX(_xlfn.ANCHORARRAY(Settings!$H$2),GateFacts[[#This Row],[رقم المشروع]]),"")</f>
        <v>632</v>
      </c>
      <c r="E546" s="53" t="str" cm="1">
        <f t="array" ref="E546">INDEX(Table15[],GateFacts[[#This Row],[صف المصدر]],14)&amp;""</f>
        <v>AP1038-9</v>
      </c>
      <c r="F546" s="53" t="str" cm="1">
        <f t="array" ref="F546">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46" s="53" t="str" cm="1">
        <f t="array" ref="G546">INDEX(Table15[],GateFacts[[#This Row],[صف المصدر]],17)&amp;""</f>
        <v>المدينة المنورة</v>
      </c>
      <c r="H546" s="58">
        <f>N(INDEX(Table15[],GateFacts[[#This Row],[صف المصدر]],18))</f>
        <v>122816423.28</v>
      </c>
      <c r="I546" s="53" t="str" cm="1">
        <f t="array" ref="I546">_xlfn.LET(_xlpm.x,TRIM(INDEX(Table15[],GateFacts[[#This Row],[صف المصدر]],22)&amp;""),IF(_xlpm.x="","غير محدد",_xlpm.x))</f>
        <v>تحت التنفيذ</v>
      </c>
      <c r="J546" s="53" t="str">
        <f>"بوابة "&amp;GateFacts[[#This Row],[رقم البوابة]]</f>
        <v>بوابة 1</v>
      </c>
      <c r="K546" s="53" t="str" cm="1">
        <f t="array" ref="K546">INDEX(Settings!$E$2:$E$9,GateFacts[[#This Row],[رقم البوابة]])</f>
        <v>تخطيط استراتيجي</v>
      </c>
      <c r="L546" s="53" t="str" cm="1">
        <f t="array" ref="L546">_xlfn.LET(_xlpm.c,INDEX(Table15[],GateFacts[[#This Row],[صف المصدر]],9-GateFacts[[#This Row],[رقم البوابة]]),IF(ISBLANK(_xlpm.c),"",_xlpm.c))</f>
        <v/>
      </c>
      <c r="M54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6" s="56" t="str" cm="1">
        <f t="array" ref="N546">_xlfn.LET(_xlpm.r,GateFacts[[#This Row],[صف المصدر]],_xlpm.g,GateFacts[[#This Row],[رقم البوابة]],_xlpm.pd,IF(AND(ISNUMBER(_xlpm.r),_xlpm.g&gt;=6,_xlpm.g&lt;=8),INDEX(Table15[],_xlpm.r,19+_xlpm.g),""),IF(ISNUMBER(_xlpm.pd),_xlpm.pd,""))</f>
        <v/>
      </c>
      <c r="O5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6" s="53" t="str">
        <f ca="1">IF(ISNUMBER(GateFacts[[#This Row],[تاريخ البوابة]]),GateFacts[[#This Row],[تاريخ البوابة]]-TODAY(),"")</f>
        <v/>
      </c>
      <c r="Q546" s="53" t="str">
        <f>IF(ISNUMBER(GateFacts[[#This Row],[تاريخ البوابة]]),TEXT(GateFacts[[#This Row],[تاريخ البوابة]],"yyyy-mm"),"بدون تاريخ")</f>
        <v>بدون تاريخ</v>
      </c>
      <c r="R546" s="53">
        <f ca="1">--OR(GateFacts[[#This Row],[الحالة]]="مكتمل",GateFacts[[#This Row],[الحالة]]="لا ينطبق")</f>
        <v>0</v>
      </c>
      <c r="S546" s="53">
        <f ca="1">_xlfn.LET(_xlpm.m,_xlfn.MINIFS(GateFacts[رقم البوابة],GateFacts[رقم المشروع],GateFacts[[#This Row],[رقم المشروع]],GateFacts[منجزة],0),IF(_xlpm.m=0,9,_xlpm.m))</f>
        <v>1</v>
      </c>
      <c r="T546" s="53">
        <f ca="1">--(GateFacts[[#This Row],[رقم البوابة]]=GateFacts[[#This Row],[البوابة الحالية للمشروع]])</f>
        <v>1</v>
      </c>
      <c r="U546" s="53">
        <f ca="1">IF(AND(GateFacts[[#This Row],[الحالة]]="مكتمل",COUNTIFS(GateFacts[رقم المشروع],GateFacts[[#This Row],[رقم المشروع]],GateFacts[رقم البوابة],"&lt;"&amp;GateFacts[[#This Row],[رقم البوابة]],GateFacts[منجزة],0)&gt;0),1,0)</f>
        <v>0</v>
      </c>
      <c r="V546" s="53" t="e">
        <f>SUBTOTAL(103,GateFacts[[#This Row],[م]])*OR(SelRegion="الكل",GateFacts[[#This Row],[المنطقة]]=SelRegion)</f>
        <v>#REF!</v>
      </c>
      <c r="W546" s="74" t="str" cm="1">
        <f t="array" ref="W546">IF(ISNUMBER(GateFacts[[#This Row],[صف المصدر]]),INDEX(Table15[],GateFacts[[#This Row],[صف المصدر]],16),"")</f>
        <v>الشمالي الغربي</v>
      </c>
    </row>
    <row r="547" spans="1:23" x14ac:dyDescent="0.4">
      <c r="A547" s="53" cm="1">
        <f t="array" ref="A547">ROW()-ROW(GateFacts[#Headers])</f>
        <v>546</v>
      </c>
      <c r="B547" s="53">
        <f>INT((GateFacts[[#This Row],[م]]-1)/8)+1</f>
        <v>69</v>
      </c>
      <c r="C547" s="53">
        <f>MOD(GateFacts[[#This Row],[م]]-1,8)+1</f>
        <v>2</v>
      </c>
      <c r="D547" s="53" cm="1">
        <f t="array" ref="D547">IFERROR(INDEX(_xlfn.ANCHORARRAY(Settings!$H$2),GateFacts[[#This Row],[رقم المشروع]]),"")</f>
        <v>632</v>
      </c>
      <c r="E547" s="53" t="str" cm="1">
        <f t="array" ref="E547">INDEX(Table15[],GateFacts[[#This Row],[صف المصدر]],14)&amp;""</f>
        <v>AP1038-9</v>
      </c>
      <c r="F547" s="53" t="str" cm="1">
        <f t="array" ref="F547">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47" s="53" t="str" cm="1">
        <f t="array" ref="G547">INDEX(Table15[],GateFacts[[#This Row],[صف المصدر]],17)&amp;""</f>
        <v>المدينة المنورة</v>
      </c>
      <c r="H547" s="58">
        <f>N(INDEX(Table15[],GateFacts[[#This Row],[صف المصدر]],18))</f>
        <v>122816423.28</v>
      </c>
      <c r="I547" s="53" t="str" cm="1">
        <f t="array" ref="I547">_xlfn.LET(_xlpm.x,TRIM(INDEX(Table15[],GateFacts[[#This Row],[صف المصدر]],22)&amp;""),IF(_xlpm.x="","غير محدد",_xlpm.x))</f>
        <v>تحت التنفيذ</v>
      </c>
      <c r="J547" s="53" t="str">
        <f>"بوابة "&amp;GateFacts[[#This Row],[رقم البوابة]]</f>
        <v>بوابة 2</v>
      </c>
      <c r="K547" s="53" t="str" cm="1">
        <f t="array" ref="K547">INDEX(Settings!$E$2:$E$9,GateFacts[[#This Row],[رقم البوابة]])</f>
        <v>التخطيط الاولي</v>
      </c>
      <c r="L547" s="53" t="str" cm="1">
        <f t="array" ref="L547">_xlfn.LET(_xlpm.c,INDEX(Table15[],GateFacts[[#This Row],[صف المصدر]],9-GateFacts[[#This Row],[رقم البوابة]]),IF(ISBLANK(_xlpm.c),"",_xlpm.c))</f>
        <v/>
      </c>
      <c r="M54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7" s="56" t="str" cm="1">
        <f t="array" ref="N547">_xlfn.LET(_xlpm.r,GateFacts[[#This Row],[صف المصدر]],_xlpm.g,GateFacts[[#This Row],[رقم البوابة]],_xlpm.pd,IF(AND(ISNUMBER(_xlpm.r),_xlpm.g&gt;=6,_xlpm.g&lt;=8),INDEX(Table15[],_xlpm.r,19+_xlpm.g),""),IF(ISNUMBER(_xlpm.pd),_xlpm.pd,""))</f>
        <v/>
      </c>
      <c r="O5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7" s="53" t="str">
        <f ca="1">IF(ISNUMBER(GateFacts[[#This Row],[تاريخ البوابة]]),GateFacts[[#This Row],[تاريخ البوابة]]-TODAY(),"")</f>
        <v/>
      </c>
      <c r="Q547" s="53" t="str">
        <f>IF(ISNUMBER(GateFacts[[#This Row],[تاريخ البوابة]]),TEXT(GateFacts[[#This Row],[تاريخ البوابة]],"yyyy-mm"),"بدون تاريخ")</f>
        <v>بدون تاريخ</v>
      </c>
      <c r="R547" s="53">
        <f ca="1">--OR(GateFacts[[#This Row],[الحالة]]="مكتمل",GateFacts[[#This Row],[الحالة]]="لا ينطبق")</f>
        <v>0</v>
      </c>
      <c r="S547" s="53">
        <f ca="1">_xlfn.LET(_xlpm.m,_xlfn.MINIFS(GateFacts[رقم البوابة],GateFacts[رقم المشروع],GateFacts[[#This Row],[رقم المشروع]],GateFacts[منجزة],0),IF(_xlpm.m=0,9,_xlpm.m))</f>
        <v>1</v>
      </c>
      <c r="T547" s="53">
        <f ca="1">--(GateFacts[[#This Row],[رقم البوابة]]=GateFacts[[#This Row],[البوابة الحالية للمشروع]])</f>
        <v>0</v>
      </c>
      <c r="U547" s="53">
        <f ca="1">IF(AND(GateFacts[[#This Row],[الحالة]]="مكتمل",COUNTIFS(GateFacts[رقم المشروع],GateFacts[[#This Row],[رقم المشروع]],GateFacts[رقم البوابة],"&lt;"&amp;GateFacts[[#This Row],[رقم البوابة]],GateFacts[منجزة],0)&gt;0),1,0)</f>
        <v>0</v>
      </c>
      <c r="V547" s="53" t="e">
        <f>SUBTOTAL(103,GateFacts[[#This Row],[م]])*OR(SelRegion="الكل",GateFacts[[#This Row],[المنطقة]]=SelRegion)</f>
        <v>#REF!</v>
      </c>
      <c r="W547" s="74" t="str" cm="1">
        <f t="array" ref="W547">IF(ISNUMBER(GateFacts[[#This Row],[صف المصدر]]),INDEX(Table15[],GateFacts[[#This Row],[صف المصدر]],16),"")</f>
        <v>الشمالي الغربي</v>
      </c>
    </row>
    <row r="548" spans="1:23" x14ac:dyDescent="0.4">
      <c r="A548" s="53" cm="1">
        <f t="array" ref="A548">ROW()-ROW(GateFacts[#Headers])</f>
        <v>547</v>
      </c>
      <c r="B548" s="53">
        <f>INT((GateFacts[[#This Row],[م]]-1)/8)+1</f>
        <v>69</v>
      </c>
      <c r="C548" s="53">
        <f>MOD(GateFacts[[#This Row],[م]]-1,8)+1</f>
        <v>3</v>
      </c>
      <c r="D548" s="53" cm="1">
        <f t="array" ref="D548">IFERROR(INDEX(_xlfn.ANCHORARRAY(Settings!$H$2),GateFacts[[#This Row],[رقم المشروع]]),"")</f>
        <v>632</v>
      </c>
      <c r="E548" s="53" t="str" cm="1">
        <f t="array" ref="E548">INDEX(Table15[],GateFacts[[#This Row],[صف المصدر]],14)&amp;""</f>
        <v>AP1038-9</v>
      </c>
      <c r="F548" s="53" t="str" cm="1">
        <f t="array" ref="F548">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48" s="53" t="str" cm="1">
        <f t="array" ref="G548">INDEX(Table15[],GateFacts[[#This Row],[صف المصدر]],17)&amp;""</f>
        <v>المدينة المنورة</v>
      </c>
      <c r="H548" s="58">
        <f>N(INDEX(Table15[],GateFacts[[#This Row],[صف المصدر]],18))</f>
        <v>122816423.28</v>
      </c>
      <c r="I548" s="53" t="str" cm="1">
        <f t="array" ref="I548">_xlfn.LET(_xlpm.x,TRIM(INDEX(Table15[],GateFacts[[#This Row],[صف المصدر]],22)&amp;""),IF(_xlpm.x="","غير محدد",_xlpm.x))</f>
        <v>تحت التنفيذ</v>
      </c>
      <c r="J548" s="53" t="str">
        <f>"بوابة "&amp;GateFacts[[#This Row],[رقم البوابة]]</f>
        <v>بوابة 3</v>
      </c>
      <c r="K548" s="53" t="str" cm="1">
        <f t="array" ref="K548">INDEX(Settings!$E$2:$E$9,GateFacts[[#This Row],[رقم البوابة]])</f>
        <v>الطرح للتصميم</v>
      </c>
      <c r="L548" s="53" t="str" cm="1">
        <f t="array" ref="L548">_xlfn.LET(_xlpm.c,INDEX(Table15[],GateFacts[[#This Row],[صف المصدر]],9-GateFacts[[#This Row],[رقم البوابة]]),IF(ISBLANK(_xlpm.c),"",_xlpm.c))</f>
        <v/>
      </c>
      <c r="M54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8" s="56" t="str" cm="1">
        <f t="array" ref="N548">_xlfn.LET(_xlpm.r,GateFacts[[#This Row],[صف المصدر]],_xlpm.g,GateFacts[[#This Row],[رقم البوابة]],_xlpm.pd,IF(AND(ISNUMBER(_xlpm.r),_xlpm.g&gt;=6,_xlpm.g&lt;=8),INDEX(Table15[],_xlpm.r,19+_xlpm.g),""),IF(ISNUMBER(_xlpm.pd),_xlpm.pd,""))</f>
        <v/>
      </c>
      <c r="O5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8" s="53" t="str">
        <f ca="1">IF(ISNUMBER(GateFacts[[#This Row],[تاريخ البوابة]]),GateFacts[[#This Row],[تاريخ البوابة]]-TODAY(),"")</f>
        <v/>
      </c>
      <c r="Q548" s="53" t="str">
        <f>IF(ISNUMBER(GateFacts[[#This Row],[تاريخ البوابة]]),TEXT(GateFacts[[#This Row],[تاريخ البوابة]],"yyyy-mm"),"بدون تاريخ")</f>
        <v>بدون تاريخ</v>
      </c>
      <c r="R548" s="53">
        <f ca="1">--OR(GateFacts[[#This Row],[الحالة]]="مكتمل",GateFacts[[#This Row],[الحالة]]="لا ينطبق")</f>
        <v>0</v>
      </c>
      <c r="S548" s="53">
        <f ca="1">_xlfn.LET(_xlpm.m,_xlfn.MINIFS(GateFacts[رقم البوابة],GateFacts[رقم المشروع],GateFacts[[#This Row],[رقم المشروع]],GateFacts[منجزة],0),IF(_xlpm.m=0,9,_xlpm.m))</f>
        <v>1</v>
      </c>
      <c r="T548" s="53">
        <f ca="1">--(GateFacts[[#This Row],[رقم البوابة]]=GateFacts[[#This Row],[البوابة الحالية للمشروع]])</f>
        <v>0</v>
      </c>
      <c r="U548" s="53">
        <f ca="1">IF(AND(GateFacts[[#This Row],[الحالة]]="مكتمل",COUNTIFS(GateFacts[رقم المشروع],GateFacts[[#This Row],[رقم المشروع]],GateFacts[رقم البوابة],"&lt;"&amp;GateFacts[[#This Row],[رقم البوابة]],GateFacts[منجزة],0)&gt;0),1,0)</f>
        <v>0</v>
      </c>
      <c r="V548" s="53" t="e">
        <f>SUBTOTAL(103,GateFacts[[#This Row],[م]])*OR(SelRegion="الكل",GateFacts[[#This Row],[المنطقة]]=SelRegion)</f>
        <v>#REF!</v>
      </c>
      <c r="W548" s="74" t="str" cm="1">
        <f t="array" ref="W548">IF(ISNUMBER(GateFacts[[#This Row],[صف المصدر]]),INDEX(Table15[],GateFacts[[#This Row],[صف المصدر]],16),"")</f>
        <v>الشمالي الغربي</v>
      </c>
    </row>
    <row r="549" spans="1:23" x14ac:dyDescent="0.4">
      <c r="A549" s="53" cm="1">
        <f t="array" ref="A549">ROW()-ROW(GateFacts[#Headers])</f>
        <v>548</v>
      </c>
      <c r="B549" s="53">
        <f>INT((GateFacts[[#This Row],[م]]-1)/8)+1</f>
        <v>69</v>
      </c>
      <c r="C549" s="53">
        <f>MOD(GateFacts[[#This Row],[م]]-1,8)+1</f>
        <v>4</v>
      </c>
      <c r="D549" s="53" cm="1">
        <f t="array" ref="D549">IFERROR(INDEX(_xlfn.ANCHORARRAY(Settings!$H$2),GateFacts[[#This Row],[رقم المشروع]]),"")</f>
        <v>632</v>
      </c>
      <c r="E549" s="53" t="str" cm="1">
        <f t="array" ref="E549">INDEX(Table15[],GateFacts[[#This Row],[صف المصدر]],14)&amp;""</f>
        <v>AP1038-9</v>
      </c>
      <c r="F549" s="53" t="str" cm="1">
        <f t="array" ref="F549">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49" s="53" t="str" cm="1">
        <f t="array" ref="G549">INDEX(Table15[],GateFacts[[#This Row],[صف المصدر]],17)&amp;""</f>
        <v>المدينة المنورة</v>
      </c>
      <c r="H549" s="58">
        <f>N(INDEX(Table15[],GateFacts[[#This Row],[صف المصدر]],18))</f>
        <v>122816423.28</v>
      </c>
      <c r="I549" s="53" t="str" cm="1">
        <f t="array" ref="I549">_xlfn.LET(_xlpm.x,TRIM(INDEX(Table15[],GateFacts[[#This Row],[صف المصدر]],22)&amp;""),IF(_xlpm.x="","غير محدد",_xlpm.x))</f>
        <v>تحت التنفيذ</v>
      </c>
      <c r="J549" s="53" t="str">
        <f>"بوابة "&amp;GateFacts[[#This Row],[رقم البوابة]]</f>
        <v>بوابة 4</v>
      </c>
      <c r="K549" s="53" t="str" cm="1">
        <f t="array" ref="K549">INDEX(Settings!$E$2:$E$9,GateFacts[[#This Row],[رقم البوابة]])</f>
        <v>التصميم</v>
      </c>
      <c r="L549" s="53" t="str" cm="1">
        <f t="array" ref="L549">_xlfn.LET(_xlpm.c,INDEX(Table15[],GateFacts[[#This Row],[صف المصدر]],9-GateFacts[[#This Row],[رقم البوابة]]),IF(ISBLANK(_xlpm.c),"",_xlpm.c))</f>
        <v/>
      </c>
      <c r="M54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49" s="56" t="str" cm="1">
        <f t="array" ref="N549">_xlfn.LET(_xlpm.r,GateFacts[[#This Row],[صف المصدر]],_xlpm.g,GateFacts[[#This Row],[رقم البوابة]],_xlpm.pd,IF(AND(ISNUMBER(_xlpm.r),_xlpm.g&gt;=6,_xlpm.g&lt;=8),INDEX(Table15[],_xlpm.r,19+_xlpm.g),""),IF(ISNUMBER(_xlpm.pd),_xlpm.pd,""))</f>
        <v/>
      </c>
      <c r="O5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49" s="53" t="str">
        <f ca="1">IF(ISNUMBER(GateFacts[[#This Row],[تاريخ البوابة]]),GateFacts[[#This Row],[تاريخ البوابة]]-TODAY(),"")</f>
        <v/>
      </c>
      <c r="Q549" s="53" t="str">
        <f>IF(ISNUMBER(GateFacts[[#This Row],[تاريخ البوابة]]),TEXT(GateFacts[[#This Row],[تاريخ البوابة]],"yyyy-mm"),"بدون تاريخ")</f>
        <v>بدون تاريخ</v>
      </c>
      <c r="R549" s="53">
        <f ca="1">--OR(GateFacts[[#This Row],[الحالة]]="مكتمل",GateFacts[[#This Row],[الحالة]]="لا ينطبق")</f>
        <v>0</v>
      </c>
      <c r="S549" s="53">
        <f ca="1">_xlfn.LET(_xlpm.m,_xlfn.MINIFS(GateFacts[رقم البوابة],GateFacts[رقم المشروع],GateFacts[[#This Row],[رقم المشروع]],GateFacts[منجزة],0),IF(_xlpm.m=0,9,_xlpm.m))</f>
        <v>1</v>
      </c>
      <c r="T549" s="53">
        <f ca="1">--(GateFacts[[#This Row],[رقم البوابة]]=GateFacts[[#This Row],[البوابة الحالية للمشروع]])</f>
        <v>0</v>
      </c>
      <c r="U549" s="53">
        <f ca="1">IF(AND(GateFacts[[#This Row],[الحالة]]="مكتمل",COUNTIFS(GateFacts[رقم المشروع],GateFacts[[#This Row],[رقم المشروع]],GateFacts[رقم البوابة],"&lt;"&amp;GateFacts[[#This Row],[رقم البوابة]],GateFacts[منجزة],0)&gt;0),1,0)</f>
        <v>0</v>
      </c>
      <c r="V549" s="53" t="e">
        <f>SUBTOTAL(103,GateFacts[[#This Row],[م]])*OR(SelRegion="الكل",GateFacts[[#This Row],[المنطقة]]=SelRegion)</f>
        <v>#REF!</v>
      </c>
      <c r="W549" s="74" t="str" cm="1">
        <f t="array" ref="W549">IF(ISNUMBER(GateFacts[[#This Row],[صف المصدر]]),INDEX(Table15[],GateFacts[[#This Row],[صف المصدر]],16),"")</f>
        <v>الشمالي الغربي</v>
      </c>
    </row>
    <row r="550" spans="1:23" x14ac:dyDescent="0.4">
      <c r="A550" s="53" cm="1">
        <f t="array" ref="A550">ROW()-ROW(GateFacts[#Headers])</f>
        <v>549</v>
      </c>
      <c r="B550" s="53">
        <f>INT((GateFacts[[#This Row],[م]]-1)/8)+1</f>
        <v>69</v>
      </c>
      <c r="C550" s="53">
        <f>MOD(GateFacts[[#This Row],[م]]-1,8)+1</f>
        <v>5</v>
      </c>
      <c r="D550" s="53" cm="1">
        <f t="array" ref="D550">IFERROR(INDEX(_xlfn.ANCHORARRAY(Settings!$H$2),GateFacts[[#This Row],[رقم المشروع]]),"")</f>
        <v>632</v>
      </c>
      <c r="E550" s="53" t="str" cm="1">
        <f t="array" ref="E550">INDEX(Table15[],GateFacts[[#This Row],[صف المصدر]],14)&amp;""</f>
        <v>AP1038-9</v>
      </c>
      <c r="F550" s="53" t="str" cm="1">
        <f t="array" ref="F550">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50" s="53" t="str" cm="1">
        <f t="array" ref="G550">INDEX(Table15[],GateFacts[[#This Row],[صف المصدر]],17)&amp;""</f>
        <v>المدينة المنورة</v>
      </c>
      <c r="H550" s="58">
        <f>N(INDEX(Table15[],GateFacts[[#This Row],[صف المصدر]],18))</f>
        <v>122816423.28</v>
      </c>
      <c r="I550" s="53" t="str" cm="1">
        <f t="array" ref="I550">_xlfn.LET(_xlpm.x,TRIM(INDEX(Table15[],GateFacts[[#This Row],[صف المصدر]],22)&amp;""),IF(_xlpm.x="","غير محدد",_xlpm.x))</f>
        <v>تحت التنفيذ</v>
      </c>
      <c r="J550" s="53" t="str">
        <f>"بوابة "&amp;GateFacts[[#This Row],[رقم البوابة]]</f>
        <v>بوابة 5</v>
      </c>
      <c r="K550" s="53" t="str" cm="1">
        <f t="array" ref="K550">INDEX(Settings!$E$2:$E$9,GateFacts[[#This Row],[رقم البوابة]])</f>
        <v>الطرح للتنفيذ</v>
      </c>
      <c r="L550" s="53" t="str" cm="1">
        <f t="array" ref="L550">_xlfn.LET(_xlpm.c,INDEX(Table15[],GateFacts[[#This Row],[صف المصدر]],9-GateFacts[[#This Row],[رقم البوابة]]),IF(ISBLANK(_xlpm.c),"",_xlpm.c))</f>
        <v/>
      </c>
      <c r="M55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0" s="56" t="str" cm="1">
        <f t="array" ref="N550">_xlfn.LET(_xlpm.r,GateFacts[[#This Row],[صف المصدر]],_xlpm.g,GateFacts[[#This Row],[رقم البوابة]],_xlpm.pd,IF(AND(ISNUMBER(_xlpm.r),_xlpm.g&gt;=6,_xlpm.g&lt;=8),INDEX(Table15[],_xlpm.r,19+_xlpm.g),""),IF(ISNUMBER(_xlpm.pd),_xlpm.pd,""))</f>
        <v/>
      </c>
      <c r="O5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0" s="53" t="str">
        <f ca="1">IF(ISNUMBER(GateFacts[[#This Row],[تاريخ البوابة]]),GateFacts[[#This Row],[تاريخ البوابة]]-TODAY(),"")</f>
        <v/>
      </c>
      <c r="Q550" s="53" t="str">
        <f>IF(ISNUMBER(GateFacts[[#This Row],[تاريخ البوابة]]),TEXT(GateFacts[[#This Row],[تاريخ البوابة]],"yyyy-mm"),"بدون تاريخ")</f>
        <v>بدون تاريخ</v>
      </c>
      <c r="R550" s="53">
        <f ca="1">--OR(GateFacts[[#This Row],[الحالة]]="مكتمل",GateFacts[[#This Row],[الحالة]]="لا ينطبق")</f>
        <v>0</v>
      </c>
      <c r="S550" s="53">
        <f ca="1">_xlfn.LET(_xlpm.m,_xlfn.MINIFS(GateFacts[رقم البوابة],GateFacts[رقم المشروع],GateFacts[[#This Row],[رقم المشروع]],GateFacts[منجزة],0),IF(_xlpm.m=0,9,_xlpm.m))</f>
        <v>1</v>
      </c>
      <c r="T550" s="53">
        <f ca="1">--(GateFacts[[#This Row],[رقم البوابة]]=GateFacts[[#This Row],[البوابة الحالية للمشروع]])</f>
        <v>0</v>
      </c>
      <c r="U550" s="53">
        <f ca="1">IF(AND(GateFacts[[#This Row],[الحالة]]="مكتمل",COUNTIFS(GateFacts[رقم المشروع],GateFacts[[#This Row],[رقم المشروع]],GateFacts[رقم البوابة],"&lt;"&amp;GateFacts[[#This Row],[رقم البوابة]],GateFacts[منجزة],0)&gt;0),1,0)</f>
        <v>0</v>
      </c>
      <c r="V550" s="53" t="e">
        <f>SUBTOTAL(103,GateFacts[[#This Row],[م]])*OR(SelRegion="الكل",GateFacts[[#This Row],[المنطقة]]=SelRegion)</f>
        <v>#REF!</v>
      </c>
      <c r="W550" s="74" t="str" cm="1">
        <f t="array" ref="W550">IF(ISNUMBER(GateFacts[[#This Row],[صف المصدر]]),INDEX(Table15[],GateFacts[[#This Row],[صف المصدر]],16),"")</f>
        <v>الشمالي الغربي</v>
      </c>
    </row>
    <row r="551" spans="1:23" x14ac:dyDescent="0.4">
      <c r="A551" s="53" cm="1">
        <f t="array" ref="A551">ROW()-ROW(GateFacts[#Headers])</f>
        <v>550</v>
      </c>
      <c r="B551" s="53">
        <f>INT((GateFacts[[#This Row],[م]]-1)/8)+1</f>
        <v>69</v>
      </c>
      <c r="C551" s="53">
        <f>MOD(GateFacts[[#This Row],[م]]-1,8)+1</f>
        <v>6</v>
      </c>
      <c r="D551" s="53" cm="1">
        <f t="array" ref="D551">IFERROR(INDEX(_xlfn.ANCHORARRAY(Settings!$H$2),GateFacts[[#This Row],[رقم المشروع]]),"")</f>
        <v>632</v>
      </c>
      <c r="E551" s="53" t="str" cm="1">
        <f t="array" ref="E551">INDEX(Table15[],GateFacts[[#This Row],[صف المصدر]],14)&amp;""</f>
        <v>AP1038-9</v>
      </c>
      <c r="F551" s="53" t="str" cm="1">
        <f t="array" ref="F551">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51" s="53" t="str" cm="1">
        <f t="array" ref="G551">INDEX(Table15[],GateFacts[[#This Row],[صف المصدر]],17)&amp;""</f>
        <v>المدينة المنورة</v>
      </c>
      <c r="H551" s="58">
        <f>N(INDEX(Table15[],GateFacts[[#This Row],[صف المصدر]],18))</f>
        <v>122816423.28</v>
      </c>
      <c r="I551" s="53" t="str" cm="1">
        <f t="array" ref="I551">_xlfn.LET(_xlpm.x,TRIM(INDEX(Table15[],GateFacts[[#This Row],[صف المصدر]],22)&amp;""),IF(_xlpm.x="","غير محدد",_xlpm.x))</f>
        <v>تحت التنفيذ</v>
      </c>
      <c r="J551" s="53" t="str">
        <f>"بوابة "&amp;GateFacts[[#This Row],[رقم البوابة]]</f>
        <v>بوابة 6</v>
      </c>
      <c r="K551" s="53" t="str" cm="1">
        <f t="array" ref="K551">INDEX(Settings!$E$2:$E$9,GateFacts[[#This Row],[رقم البوابة]])</f>
        <v>التنفيذ</v>
      </c>
      <c r="L551" s="53" t="str" cm="1">
        <f t="array" ref="L551">_xlfn.LET(_xlpm.c,INDEX(Table15[],GateFacts[[#This Row],[صف المصدر]],9-GateFacts[[#This Row],[رقم البوابة]]),IF(ISBLANK(_xlpm.c),"",_xlpm.c))</f>
        <v/>
      </c>
      <c r="M55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1" s="56" t="str" cm="1">
        <f t="array" ref="N551">_xlfn.LET(_xlpm.r,GateFacts[[#This Row],[صف المصدر]],_xlpm.g,GateFacts[[#This Row],[رقم البوابة]],_xlpm.pd,IF(AND(ISNUMBER(_xlpm.r),_xlpm.g&gt;=6,_xlpm.g&lt;=8),INDEX(Table15[],_xlpm.r,19+_xlpm.g),""),IF(ISNUMBER(_xlpm.pd),_xlpm.pd,""))</f>
        <v/>
      </c>
      <c r="O5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1" s="53" t="str">
        <f ca="1">IF(ISNUMBER(GateFacts[[#This Row],[تاريخ البوابة]]),GateFacts[[#This Row],[تاريخ البوابة]]-TODAY(),"")</f>
        <v/>
      </c>
      <c r="Q551" s="53" t="str">
        <f>IF(ISNUMBER(GateFacts[[#This Row],[تاريخ البوابة]]),TEXT(GateFacts[[#This Row],[تاريخ البوابة]],"yyyy-mm"),"بدون تاريخ")</f>
        <v>بدون تاريخ</v>
      </c>
      <c r="R551" s="53">
        <f ca="1">--OR(GateFacts[[#This Row],[الحالة]]="مكتمل",GateFacts[[#This Row],[الحالة]]="لا ينطبق")</f>
        <v>0</v>
      </c>
      <c r="S551" s="53">
        <f ca="1">_xlfn.LET(_xlpm.m,_xlfn.MINIFS(GateFacts[رقم البوابة],GateFacts[رقم المشروع],GateFacts[[#This Row],[رقم المشروع]],GateFacts[منجزة],0),IF(_xlpm.m=0,9,_xlpm.m))</f>
        <v>1</v>
      </c>
      <c r="T551" s="53">
        <f ca="1">--(GateFacts[[#This Row],[رقم البوابة]]=GateFacts[[#This Row],[البوابة الحالية للمشروع]])</f>
        <v>0</v>
      </c>
      <c r="U551" s="53">
        <f ca="1">IF(AND(GateFacts[[#This Row],[الحالة]]="مكتمل",COUNTIFS(GateFacts[رقم المشروع],GateFacts[[#This Row],[رقم المشروع]],GateFacts[رقم البوابة],"&lt;"&amp;GateFacts[[#This Row],[رقم البوابة]],GateFacts[منجزة],0)&gt;0),1,0)</f>
        <v>0</v>
      </c>
      <c r="V551" s="53" t="e">
        <f>SUBTOTAL(103,GateFacts[[#This Row],[م]])*OR(SelRegion="الكل",GateFacts[[#This Row],[المنطقة]]=SelRegion)</f>
        <v>#REF!</v>
      </c>
      <c r="W551" s="74" t="str" cm="1">
        <f t="array" ref="W551">IF(ISNUMBER(GateFacts[[#This Row],[صف المصدر]]),INDEX(Table15[],GateFacts[[#This Row],[صف المصدر]],16),"")</f>
        <v>الشمالي الغربي</v>
      </c>
    </row>
    <row r="552" spans="1:23" x14ac:dyDescent="0.4">
      <c r="A552" s="53" cm="1">
        <f t="array" ref="A552">ROW()-ROW(GateFacts[#Headers])</f>
        <v>551</v>
      </c>
      <c r="B552" s="53">
        <f>INT((GateFacts[[#This Row],[م]]-1)/8)+1</f>
        <v>69</v>
      </c>
      <c r="C552" s="53">
        <f>MOD(GateFacts[[#This Row],[م]]-1,8)+1</f>
        <v>7</v>
      </c>
      <c r="D552" s="53" cm="1">
        <f t="array" ref="D552">IFERROR(INDEX(_xlfn.ANCHORARRAY(Settings!$H$2),GateFacts[[#This Row],[رقم المشروع]]),"")</f>
        <v>632</v>
      </c>
      <c r="E552" s="53" t="str" cm="1">
        <f t="array" ref="E552">INDEX(Table15[],GateFacts[[#This Row],[صف المصدر]],14)&amp;""</f>
        <v>AP1038-9</v>
      </c>
      <c r="F552" s="53" t="str" cm="1">
        <f t="array" ref="F552">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52" s="53" t="str" cm="1">
        <f t="array" ref="G552">INDEX(Table15[],GateFacts[[#This Row],[صف المصدر]],17)&amp;""</f>
        <v>المدينة المنورة</v>
      </c>
      <c r="H552" s="58">
        <f>N(INDEX(Table15[],GateFacts[[#This Row],[صف المصدر]],18))</f>
        <v>122816423.28</v>
      </c>
      <c r="I552" s="53" t="str" cm="1">
        <f t="array" ref="I552">_xlfn.LET(_xlpm.x,TRIM(INDEX(Table15[],GateFacts[[#This Row],[صف المصدر]],22)&amp;""),IF(_xlpm.x="","غير محدد",_xlpm.x))</f>
        <v>تحت التنفيذ</v>
      </c>
      <c r="J552" s="53" t="str">
        <f>"بوابة "&amp;GateFacts[[#This Row],[رقم البوابة]]</f>
        <v>بوابة 7</v>
      </c>
      <c r="K552" s="53" t="str" cm="1">
        <f t="array" ref="K552">INDEX(Settings!$E$2:$E$9,GateFacts[[#This Row],[رقم البوابة]])</f>
        <v>الاختبارات التشغيلية</v>
      </c>
      <c r="L552" s="53" t="str" cm="1">
        <f t="array" ref="L552">_xlfn.LET(_xlpm.c,INDEX(Table15[],GateFacts[[#This Row],[صف المصدر]],9-GateFacts[[#This Row],[رقم البوابة]]),IF(ISBLANK(_xlpm.c),"",_xlpm.c))</f>
        <v/>
      </c>
      <c r="M55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2" s="56" t="str" cm="1">
        <f t="array" ref="N552">_xlfn.LET(_xlpm.r,GateFacts[[#This Row],[صف المصدر]],_xlpm.g,GateFacts[[#This Row],[رقم البوابة]],_xlpm.pd,IF(AND(ISNUMBER(_xlpm.r),_xlpm.g&gt;=6,_xlpm.g&lt;=8),INDEX(Table15[],_xlpm.r,19+_xlpm.g),""),IF(ISNUMBER(_xlpm.pd),_xlpm.pd,""))</f>
        <v/>
      </c>
      <c r="O5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2" s="53" t="str">
        <f ca="1">IF(ISNUMBER(GateFacts[[#This Row],[تاريخ البوابة]]),GateFacts[[#This Row],[تاريخ البوابة]]-TODAY(),"")</f>
        <v/>
      </c>
      <c r="Q552" s="53" t="str">
        <f>IF(ISNUMBER(GateFacts[[#This Row],[تاريخ البوابة]]),TEXT(GateFacts[[#This Row],[تاريخ البوابة]],"yyyy-mm"),"بدون تاريخ")</f>
        <v>بدون تاريخ</v>
      </c>
      <c r="R552" s="53">
        <f ca="1">--OR(GateFacts[[#This Row],[الحالة]]="مكتمل",GateFacts[[#This Row],[الحالة]]="لا ينطبق")</f>
        <v>0</v>
      </c>
      <c r="S552" s="53">
        <f ca="1">_xlfn.LET(_xlpm.m,_xlfn.MINIFS(GateFacts[رقم البوابة],GateFacts[رقم المشروع],GateFacts[[#This Row],[رقم المشروع]],GateFacts[منجزة],0),IF(_xlpm.m=0,9,_xlpm.m))</f>
        <v>1</v>
      </c>
      <c r="T552" s="53">
        <f ca="1">--(GateFacts[[#This Row],[رقم البوابة]]=GateFacts[[#This Row],[البوابة الحالية للمشروع]])</f>
        <v>0</v>
      </c>
      <c r="U552" s="53">
        <f ca="1">IF(AND(GateFacts[[#This Row],[الحالة]]="مكتمل",COUNTIFS(GateFacts[رقم المشروع],GateFacts[[#This Row],[رقم المشروع]],GateFacts[رقم البوابة],"&lt;"&amp;GateFacts[[#This Row],[رقم البوابة]],GateFacts[منجزة],0)&gt;0),1,0)</f>
        <v>0</v>
      </c>
      <c r="V552" s="53" t="e">
        <f>SUBTOTAL(103,GateFacts[[#This Row],[م]])*OR(SelRegion="الكل",GateFacts[[#This Row],[المنطقة]]=SelRegion)</f>
        <v>#REF!</v>
      </c>
      <c r="W552" s="74" t="str" cm="1">
        <f t="array" ref="W552">IF(ISNUMBER(GateFacts[[#This Row],[صف المصدر]]),INDEX(Table15[],GateFacts[[#This Row],[صف المصدر]],16),"")</f>
        <v>الشمالي الغربي</v>
      </c>
    </row>
    <row r="553" spans="1:23" x14ac:dyDescent="0.4">
      <c r="A553" s="53" cm="1">
        <f t="array" ref="A553">ROW()-ROW(GateFacts[#Headers])</f>
        <v>552</v>
      </c>
      <c r="B553" s="53">
        <f>INT((GateFacts[[#This Row],[م]]-1)/8)+1</f>
        <v>69</v>
      </c>
      <c r="C553" s="53">
        <f>MOD(GateFacts[[#This Row],[م]]-1,8)+1</f>
        <v>8</v>
      </c>
      <c r="D553" s="53" cm="1">
        <f t="array" ref="D553">IFERROR(INDEX(_xlfn.ANCHORARRAY(Settings!$H$2),GateFacts[[#This Row],[رقم المشروع]]),"")</f>
        <v>632</v>
      </c>
      <c r="E553" s="53" t="str" cm="1">
        <f t="array" ref="E553">INDEX(Table15[],GateFacts[[#This Row],[صف المصدر]],14)&amp;""</f>
        <v>AP1038-9</v>
      </c>
      <c r="F553" s="53" t="str" cm="1">
        <f t="array" ref="F553">INDEX(Table15[],GateFacts[[#This Row],[صف المصدر]],15)&amp;""</f>
        <v>اتفاقية الخدمات الهندسية الاستشارية لإعداد الدراسات والتصاميم لمشاريع المياه والصرف الصحي بالقطاع الشمالي الغربي عقد (1)</v>
      </c>
      <c r="G553" s="53" t="str" cm="1">
        <f t="array" ref="G553">INDEX(Table15[],GateFacts[[#This Row],[صف المصدر]],17)&amp;""</f>
        <v>المدينة المنورة</v>
      </c>
      <c r="H553" s="58">
        <f>N(INDEX(Table15[],GateFacts[[#This Row],[صف المصدر]],18))</f>
        <v>122816423.28</v>
      </c>
      <c r="I553" s="53" t="str" cm="1">
        <f t="array" ref="I553">_xlfn.LET(_xlpm.x,TRIM(INDEX(Table15[],GateFacts[[#This Row],[صف المصدر]],22)&amp;""),IF(_xlpm.x="","غير محدد",_xlpm.x))</f>
        <v>تحت التنفيذ</v>
      </c>
      <c r="J553" s="53" t="str">
        <f>"بوابة "&amp;GateFacts[[#This Row],[رقم البوابة]]</f>
        <v>بوابة 8</v>
      </c>
      <c r="K553" s="53" t="str" cm="1">
        <f t="array" ref="K553">INDEX(Settings!$E$2:$E$9,GateFacts[[#This Row],[رقم البوابة]])</f>
        <v>التسليم و الاغلاق</v>
      </c>
      <c r="L553" s="53" t="str" cm="1">
        <f t="array" ref="L553">_xlfn.LET(_xlpm.c,INDEX(Table15[],GateFacts[[#This Row],[صف المصدر]],9-GateFacts[[#This Row],[رقم البوابة]]),IF(ISBLANK(_xlpm.c),"",_xlpm.c))</f>
        <v/>
      </c>
      <c r="M55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3" s="56" t="str" cm="1">
        <f t="array" ref="N553">_xlfn.LET(_xlpm.r,GateFacts[[#This Row],[صف المصدر]],_xlpm.g,GateFacts[[#This Row],[رقم البوابة]],_xlpm.pd,IF(AND(ISNUMBER(_xlpm.r),_xlpm.g&gt;=6,_xlpm.g&lt;=8),INDEX(Table15[],_xlpm.r,19+_xlpm.g),""),IF(ISNUMBER(_xlpm.pd),_xlpm.pd,""))</f>
        <v/>
      </c>
      <c r="O5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3" s="53" t="str">
        <f ca="1">IF(ISNUMBER(GateFacts[[#This Row],[تاريخ البوابة]]),GateFacts[[#This Row],[تاريخ البوابة]]-TODAY(),"")</f>
        <v/>
      </c>
      <c r="Q553" s="53" t="str">
        <f>IF(ISNUMBER(GateFacts[[#This Row],[تاريخ البوابة]]),TEXT(GateFacts[[#This Row],[تاريخ البوابة]],"yyyy-mm"),"بدون تاريخ")</f>
        <v>بدون تاريخ</v>
      </c>
      <c r="R553" s="53">
        <f ca="1">--OR(GateFacts[[#This Row],[الحالة]]="مكتمل",GateFacts[[#This Row],[الحالة]]="لا ينطبق")</f>
        <v>0</v>
      </c>
      <c r="S553" s="53">
        <f ca="1">_xlfn.LET(_xlpm.m,_xlfn.MINIFS(GateFacts[رقم البوابة],GateFacts[رقم المشروع],GateFacts[[#This Row],[رقم المشروع]],GateFacts[منجزة],0),IF(_xlpm.m=0,9,_xlpm.m))</f>
        <v>1</v>
      </c>
      <c r="T553" s="53">
        <f ca="1">--(GateFacts[[#This Row],[رقم البوابة]]=GateFacts[[#This Row],[البوابة الحالية للمشروع]])</f>
        <v>0</v>
      </c>
      <c r="U553" s="53">
        <f ca="1">IF(AND(GateFacts[[#This Row],[الحالة]]="مكتمل",COUNTIFS(GateFacts[رقم المشروع],GateFacts[[#This Row],[رقم المشروع]],GateFacts[رقم البوابة],"&lt;"&amp;GateFacts[[#This Row],[رقم البوابة]],GateFacts[منجزة],0)&gt;0),1,0)</f>
        <v>0</v>
      </c>
      <c r="V553" s="53" t="e">
        <f>SUBTOTAL(103,GateFacts[[#This Row],[م]])*OR(SelRegion="الكل",GateFacts[[#This Row],[المنطقة]]=SelRegion)</f>
        <v>#REF!</v>
      </c>
      <c r="W553" s="74" t="str" cm="1">
        <f t="array" ref="W553">IF(ISNUMBER(GateFacts[[#This Row],[صف المصدر]]),INDEX(Table15[],GateFacts[[#This Row],[صف المصدر]],16),"")</f>
        <v>الشمالي الغربي</v>
      </c>
    </row>
    <row r="554" spans="1:23" x14ac:dyDescent="0.4">
      <c r="A554" s="53" cm="1">
        <f t="array" ref="A554">ROW()-ROW(GateFacts[#Headers])</f>
        <v>553</v>
      </c>
      <c r="B554" s="53">
        <f>INT((GateFacts[[#This Row],[م]]-1)/8)+1</f>
        <v>70</v>
      </c>
      <c r="C554" s="53">
        <f>MOD(GateFacts[[#This Row],[م]]-1,8)+1</f>
        <v>1</v>
      </c>
      <c r="D554" s="53" cm="1">
        <f t="array" ref="D554">IFERROR(INDEX(_xlfn.ANCHORARRAY(Settings!$H$2),GateFacts[[#This Row],[رقم المشروع]]),"")</f>
        <v>633</v>
      </c>
      <c r="E554" s="53" t="str" cm="1">
        <f t="array" ref="E554">INDEX(Table15[],GateFacts[[#This Row],[صف المصدر]],14)&amp;""</f>
        <v>AP1038-10</v>
      </c>
      <c r="F554" s="53" t="str" cm="1">
        <f t="array" ref="F554">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4" s="53" t="str" cm="1">
        <f t="array" ref="G554">INDEX(Table15[],GateFacts[[#This Row],[صف المصدر]],17)&amp;""</f>
        <v>المدينة المنورة</v>
      </c>
      <c r="H554" s="58">
        <f>N(INDEX(Table15[],GateFacts[[#This Row],[صف المصدر]],18))</f>
        <v>221143052.28</v>
      </c>
      <c r="I554" s="53" t="str" cm="1">
        <f t="array" ref="I554">_xlfn.LET(_xlpm.x,TRIM(INDEX(Table15[],GateFacts[[#This Row],[صف المصدر]],22)&amp;""),IF(_xlpm.x="","غير محدد",_xlpm.x))</f>
        <v>تحت التنفيذ</v>
      </c>
      <c r="J554" s="53" t="str">
        <f>"بوابة "&amp;GateFacts[[#This Row],[رقم البوابة]]</f>
        <v>بوابة 1</v>
      </c>
      <c r="K554" s="53" t="str" cm="1">
        <f t="array" ref="K554">INDEX(Settings!$E$2:$E$9,GateFacts[[#This Row],[رقم البوابة]])</f>
        <v>تخطيط استراتيجي</v>
      </c>
      <c r="L554" s="53" t="str" cm="1">
        <f t="array" ref="L554">_xlfn.LET(_xlpm.c,INDEX(Table15[],GateFacts[[#This Row],[صف المصدر]],9-GateFacts[[#This Row],[رقم البوابة]]),IF(ISBLANK(_xlpm.c),"",_xlpm.c))</f>
        <v/>
      </c>
      <c r="M55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4" s="56" t="str" cm="1">
        <f t="array" ref="N554">_xlfn.LET(_xlpm.r,GateFacts[[#This Row],[صف المصدر]],_xlpm.g,GateFacts[[#This Row],[رقم البوابة]],_xlpm.pd,IF(AND(ISNUMBER(_xlpm.r),_xlpm.g&gt;=6,_xlpm.g&lt;=8),INDEX(Table15[],_xlpm.r,19+_xlpm.g),""),IF(ISNUMBER(_xlpm.pd),_xlpm.pd,""))</f>
        <v/>
      </c>
      <c r="O5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4" s="53" t="str">
        <f ca="1">IF(ISNUMBER(GateFacts[[#This Row],[تاريخ البوابة]]),GateFacts[[#This Row],[تاريخ البوابة]]-TODAY(),"")</f>
        <v/>
      </c>
      <c r="Q554" s="53" t="str">
        <f>IF(ISNUMBER(GateFacts[[#This Row],[تاريخ البوابة]]),TEXT(GateFacts[[#This Row],[تاريخ البوابة]],"yyyy-mm"),"بدون تاريخ")</f>
        <v>بدون تاريخ</v>
      </c>
      <c r="R554" s="53">
        <f ca="1">--OR(GateFacts[[#This Row],[الحالة]]="مكتمل",GateFacts[[#This Row],[الحالة]]="لا ينطبق")</f>
        <v>0</v>
      </c>
      <c r="S554" s="53">
        <f ca="1">_xlfn.LET(_xlpm.m,_xlfn.MINIFS(GateFacts[رقم البوابة],GateFacts[رقم المشروع],GateFacts[[#This Row],[رقم المشروع]],GateFacts[منجزة],0),IF(_xlpm.m=0,9,_xlpm.m))</f>
        <v>1</v>
      </c>
      <c r="T554" s="53">
        <f ca="1">--(GateFacts[[#This Row],[رقم البوابة]]=GateFacts[[#This Row],[البوابة الحالية للمشروع]])</f>
        <v>1</v>
      </c>
      <c r="U554" s="53">
        <f ca="1">IF(AND(GateFacts[[#This Row],[الحالة]]="مكتمل",COUNTIFS(GateFacts[رقم المشروع],GateFacts[[#This Row],[رقم المشروع]],GateFacts[رقم البوابة],"&lt;"&amp;GateFacts[[#This Row],[رقم البوابة]],GateFacts[منجزة],0)&gt;0),1,0)</f>
        <v>0</v>
      </c>
      <c r="V554" s="53" t="e">
        <f>SUBTOTAL(103,GateFacts[[#This Row],[م]])*OR(SelRegion="الكل",GateFacts[[#This Row],[المنطقة]]=SelRegion)</f>
        <v>#REF!</v>
      </c>
      <c r="W554" s="74" t="str" cm="1">
        <f t="array" ref="W554">IF(ISNUMBER(GateFacts[[#This Row],[صف المصدر]]),INDEX(Table15[],GateFacts[[#This Row],[صف المصدر]],16),"")</f>
        <v>الشمالي الغربي</v>
      </c>
    </row>
    <row r="555" spans="1:23" x14ac:dyDescent="0.4">
      <c r="A555" s="53" cm="1">
        <f t="array" ref="A555">ROW()-ROW(GateFacts[#Headers])</f>
        <v>554</v>
      </c>
      <c r="B555" s="53">
        <f>INT((GateFacts[[#This Row],[م]]-1)/8)+1</f>
        <v>70</v>
      </c>
      <c r="C555" s="53">
        <f>MOD(GateFacts[[#This Row],[م]]-1,8)+1</f>
        <v>2</v>
      </c>
      <c r="D555" s="53" cm="1">
        <f t="array" ref="D555">IFERROR(INDEX(_xlfn.ANCHORARRAY(Settings!$H$2),GateFacts[[#This Row],[رقم المشروع]]),"")</f>
        <v>633</v>
      </c>
      <c r="E555" s="53" t="str" cm="1">
        <f t="array" ref="E555">INDEX(Table15[],GateFacts[[#This Row],[صف المصدر]],14)&amp;""</f>
        <v>AP1038-10</v>
      </c>
      <c r="F555" s="53" t="str" cm="1">
        <f t="array" ref="F555">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5" s="53" t="str" cm="1">
        <f t="array" ref="G555">INDEX(Table15[],GateFacts[[#This Row],[صف المصدر]],17)&amp;""</f>
        <v>المدينة المنورة</v>
      </c>
      <c r="H555" s="58">
        <f>N(INDEX(Table15[],GateFacts[[#This Row],[صف المصدر]],18))</f>
        <v>221143052.28</v>
      </c>
      <c r="I555" s="53" t="str" cm="1">
        <f t="array" ref="I555">_xlfn.LET(_xlpm.x,TRIM(INDEX(Table15[],GateFacts[[#This Row],[صف المصدر]],22)&amp;""),IF(_xlpm.x="","غير محدد",_xlpm.x))</f>
        <v>تحت التنفيذ</v>
      </c>
      <c r="J555" s="53" t="str">
        <f>"بوابة "&amp;GateFacts[[#This Row],[رقم البوابة]]</f>
        <v>بوابة 2</v>
      </c>
      <c r="K555" s="53" t="str" cm="1">
        <f t="array" ref="K555">INDEX(Settings!$E$2:$E$9,GateFacts[[#This Row],[رقم البوابة]])</f>
        <v>التخطيط الاولي</v>
      </c>
      <c r="L555" s="53" t="str" cm="1">
        <f t="array" ref="L555">_xlfn.LET(_xlpm.c,INDEX(Table15[],GateFacts[[#This Row],[صف المصدر]],9-GateFacts[[#This Row],[رقم البوابة]]),IF(ISBLANK(_xlpm.c),"",_xlpm.c))</f>
        <v/>
      </c>
      <c r="M55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5" s="56" t="str" cm="1">
        <f t="array" ref="N555">_xlfn.LET(_xlpm.r,GateFacts[[#This Row],[صف المصدر]],_xlpm.g,GateFacts[[#This Row],[رقم البوابة]],_xlpm.pd,IF(AND(ISNUMBER(_xlpm.r),_xlpm.g&gt;=6,_xlpm.g&lt;=8),INDEX(Table15[],_xlpm.r,19+_xlpm.g),""),IF(ISNUMBER(_xlpm.pd),_xlpm.pd,""))</f>
        <v/>
      </c>
      <c r="O5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5" s="53" t="str">
        <f ca="1">IF(ISNUMBER(GateFacts[[#This Row],[تاريخ البوابة]]),GateFacts[[#This Row],[تاريخ البوابة]]-TODAY(),"")</f>
        <v/>
      </c>
      <c r="Q555" s="53" t="str">
        <f>IF(ISNUMBER(GateFacts[[#This Row],[تاريخ البوابة]]),TEXT(GateFacts[[#This Row],[تاريخ البوابة]],"yyyy-mm"),"بدون تاريخ")</f>
        <v>بدون تاريخ</v>
      </c>
      <c r="R555" s="53">
        <f ca="1">--OR(GateFacts[[#This Row],[الحالة]]="مكتمل",GateFacts[[#This Row],[الحالة]]="لا ينطبق")</f>
        <v>0</v>
      </c>
      <c r="S555" s="53">
        <f ca="1">_xlfn.LET(_xlpm.m,_xlfn.MINIFS(GateFacts[رقم البوابة],GateFacts[رقم المشروع],GateFacts[[#This Row],[رقم المشروع]],GateFacts[منجزة],0),IF(_xlpm.m=0,9,_xlpm.m))</f>
        <v>1</v>
      </c>
      <c r="T555" s="53">
        <f ca="1">--(GateFacts[[#This Row],[رقم البوابة]]=GateFacts[[#This Row],[البوابة الحالية للمشروع]])</f>
        <v>0</v>
      </c>
      <c r="U555" s="53">
        <f ca="1">IF(AND(GateFacts[[#This Row],[الحالة]]="مكتمل",COUNTIFS(GateFacts[رقم المشروع],GateFacts[[#This Row],[رقم المشروع]],GateFacts[رقم البوابة],"&lt;"&amp;GateFacts[[#This Row],[رقم البوابة]],GateFacts[منجزة],0)&gt;0),1,0)</f>
        <v>0</v>
      </c>
      <c r="V555" s="53" t="e">
        <f>SUBTOTAL(103,GateFacts[[#This Row],[م]])*OR(SelRegion="الكل",GateFacts[[#This Row],[المنطقة]]=SelRegion)</f>
        <v>#REF!</v>
      </c>
      <c r="W555" s="74" t="str" cm="1">
        <f t="array" ref="W555">IF(ISNUMBER(GateFacts[[#This Row],[صف المصدر]]),INDEX(Table15[],GateFacts[[#This Row],[صف المصدر]],16),"")</f>
        <v>الشمالي الغربي</v>
      </c>
    </row>
    <row r="556" spans="1:23" x14ac:dyDescent="0.4">
      <c r="A556" s="53" cm="1">
        <f t="array" ref="A556">ROW()-ROW(GateFacts[#Headers])</f>
        <v>555</v>
      </c>
      <c r="B556" s="53">
        <f>INT((GateFacts[[#This Row],[م]]-1)/8)+1</f>
        <v>70</v>
      </c>
      <c r="C556" s="53">
        <f>MOD(GateFacts[[#This Row],[م]]-1,8)+1</f>
        <v>3</v>
      </c>
      <c r="D556" s="53" cm="1">
        <f t="array" ref="D556">IFERROR(INDEX(_xlfn.ANCHORARRAY(Settings!$H$2),GateFacts[[#This Row],[رقم المشروع]]),"")</f>
        <v>633</v>
      </c>
      <c r="E556" s="53" t="str" cm="1">
        <f t="array" ref="E556">INDEX(Table15[],GateFacts[[#This Row],[صف المصدر]],14)&amp;""</f>
        <v>AP1038-10</v>
      </c>
      <c r="F556" s="53" t="str" cm="1">
        <f t="array" ref="F556">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6" s="53" t="str" cm="1">
        <f t="array" ref="G556">INDEX(Table15[],GateFacts[[#This Row],[صف المصدر]],17)&amp;""</f>
        <v>المدينة المنورة</v>
      </c>
      <c r="H556" s="58">
        <f>N(INDEX(Table15[],GateFacts[[#This Row],[صف المصدر]],18))</f>
        <v>221143052.28</v>
      </c>
      <c r="I556" s="53" t="str" cm="1">
        <f t="array" ref="I556">_xlfn.LET(_xlpm.x,TRIM(INDEX(Table15[],GateFacts[[#This Row],[صف المصدر]],22)&amp;""),IF(_xlpm.x="","غير محدد",_xlpm.x))</f>
        <v>تحت التنفيذ</v>
      </c>
      <c r="J556" s="53" t="str">
        <f>"بوابة "&amp;GateFacts[[#This Row],[رقم البوابة]]</f>
        <v>بوابة 3</v>
      </c>
      <c r="K556" s="53" t="str" cm="1">
        <f t="array" ref="K556">INDEX(Settings!$E$2:$E$9,GateFacts[[#This Row],[رقم البوابة]])</f>
        <v>الطرح للتصميم</v>
      </c>
      <c r="L556" s="53" t="str" cm="1">
        <f t="array" ref="L556">_xlfn.LET(_xlpm.c,INDEX(Table15[],GateFacts[[#This Row],[صف المصدر]],9-GateFacts[[#This Row],[رقم البوابة]]),IF(ISBLANK(_xlpm.c),"",_xlpm.c))</f>
        <v/>
      </c>
      <c r="M55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6" s="56" t="str" cm="1">
        <f t="array" ref="N556">_xlfn.LET(_xlpm.r,GateFacts[[#This Row],[صف المصدر]],_xlpm.g,GateFacts[[#This Row],[رقم البوابة]],_xlpm.pd,IF(AND(ISNUMBER(_xlpm.r),_xlpm.g&gt;=6,_xlpm.g&lt;=8),INDEX(Table15[],_xlpm.r,19+_xlpm.g),""),IF(ISNUMBER(_xlpm.pd),_xlpm.pd,""))</f>
        <v/>
      </c>
      <c r="O5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6" s="53" t="str">
        <f ca="1">IF(ISNUMBER(GateFacts[[#This Row],[تاريخ البوابة]]),GateFacts[[#This Row],[تاريخ البوابة]]-TODAY(),"")</f>
        <v/>
      </c>
      <c r="Q556" s="53" t="str">
        <f>IF(ISNUMBER(GateFacts[[#This Row],[تاريخ البوابة]]),TEXT(GateFacts[[#This Row],[تاريخ البوابة]],"yyyy-mm"),"بدون تاريخ")</f>
        <v>بدون تاريخ</v>
      </c>
      <c r="R556" s="53">
        <f ca="1">--OR(GateFacts[[#This Row],[الحالة]]="مكتمل",GateFacts[[#This Row],[الحالة]]="لا ينطبق")</f>
        <v>0</v>
      </c>
      <c r="S556" s="53">
        <f ca="1">_xlfn.LET(_xlpm.m,_xlfn.MINIFS(GateFacts[رقم البوابة],GateFacts[رقم المشروع],GateFacts[[#This Row],[رقم المشروع]],GateFacts[منجزة],0),IF(_xlpm.m=0,9,_xlpm.m))</f>
        <v>1</v>
      </c>
      <c r="T556" s="53">
        <f ca="1">--(GateFacts[[#This Row],[رقم البوابة]]=GateFacts[[#This Row],[البوابة الحالية للمشروع]])</f>
        <v>0</v>
      </c>
      <c r="U556" s="53">
        <f ca="1">IF(AND(GateFacts[[#This Row],[الحالة]]="مكتمل",COUNTIFS(GateFacts[رقم المشروع],GateFacts[[#This Row],[رقم المشروع]],GateFacts[رقم البوابة],"&lt;"&amp;GateFacts[[#This Row],[رقم البوابة]],GateFacts[منجزة],0)&gt;0),1,0)</f>
        <v>0</v>
      </c>
      <c r="V556" s="53" t="e">
        <f>SUBTOTAL(103,GateFacts[[#This Row],[م]])*OR(SelRegion="الكل",GateFacts[[#This Row],[المنطقة]]=SelRegion)</f>
        <v>#REF!</v>
      </c>
      <c r="W556" s="74" t="str" cm="1">
        <f t="array" ref="W556">IF(ISNUMBER(GateFacts[[#This Row],[صف المصدر]]),INDEX(Table15[],GateFacts[[#This Row],[صف المصدر]],16),"")</f>
        <v>الشمالي الغربي</v>
      </c>
    </row>
    <row r="557" spans="1:23" x14ac:dyDescent="0.4">
      <c r="A557" s="53" cm="1">
        <f t="array" ref="A557">ROW()-ROW(GateFacts[#Headers])</f>
        <v>556</v>
      </c>
      <c r="B557" s="53">
        <f>INT((GateFacts[[#This Row],[م]]-1)/8)+1</f>
        <v>70</v>
      </c>
      <c r="C557" s="53">
        <f>MOD(GateFacts[[#This Row],[م]]-1,8)+1</f>
        <v>4</v>
      </c>
      <c r="D557" s="53" cm="1">
        <f t="array" ref="D557">IFERROR(INDEX(_xlfn.ANCHORARRAY(Settings!$H$2),GateFacts[[#This Row],[رقم المشروع]]),"")</f>
        <v>633</v>
      </c>
      <c r="E557" s="53" t="str" cm="1">
        <f t="array" ref="E557">INDEX(Table15[],GateFacts[[#This Row],[صف المصدر]],14)&amp;""</f>
        <v>AP1038-10</v>
      </c>
      <c r="F557" s="53" t="str" cm="1">
        <f t="array" ref="F557">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7" s="53" t="str" cm="1">
        <f t="array" ref="G557">INDEX(Table15[],GateFacts[[#This Row],[صف المصدر]],17)&amp;""</f>
        <v>المدينة المنورة</v>
      </c>
      <c r="H557" s="58">
        <f>N(INDEX(Table15[],GateFacts[[#This Row],[صف المصدر]],18))</f>
        <v>221143052.28</v>
      </c>
      <c r="I557" s="53" t="str" cm="1">
        <f t="array" ref="I557">_xlfn.LET(_xlpm.x,TRIM(INDEX(Table15[],GateFacts[[#This Row],[صف المصدر]],22)&amp;""),IF(_xlpm.x="","غير محدد",_xlpm.x))</f>
        <v>تحت التنفيذ</v>
      </c>
      <c r="J557" s="53" t="str">
        <f>"بوابة "&amp;GateFacts[[#This Row],[رقم البوابة]]</f>
        <v>بوابة 4</v>
      </c>
      <c r="K557" s="53" t="str" cm="1">
        <f t="array" ref="K557">INDEX(Settings!$E$2:$E$9,GateFacts[[#This Row],[رقم البوابة]])</f>
        <v>التصميم</v>
      </c>
      <c r="L557" s="53" t="str" cm="1">
        <f t="array" ref="L557">_xlfn.LET(_xlpm.c,INDEX(Table15[],GateFacts[[#This Row],[صف المصدر]],9-GateFacts[[#This Row],[رقم البوابة]]),IF(ISBLANK(_xlpm.c),"",_xlpm.c))</f>
        <v/>
      </c>
      <c r="M55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7" s="56" t="str" cm="1">
        <f t="array" ref="N557">_xlfn.LET(_xlpm.r,GateFacts[[#This Row],[صف المصدر]],_xlpm.g,GateFacts[[#This Row],[رقم البوابة]],_xlpm.pd,IF(AND(ISNUMBER(_xlpm.r),_xlpm.g&gt;=6,_xlpm.g&lt;=8),INDEX(Table15[],_xlpm.r,19+_xlpm.g),""),IF(ISNUMBER(_xlpm.pd),_xlpm.pd,""))</f>
        <v/>
      </c>
      <c r="O5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7" s="53" t="str">
        <f ca="1">IF(ISNUMBER(GateFacts[[#This Row],[تاريخ البوابة]]),GateFacts[[#This Row],[تاريخ البوابة]]-TODAY(),"")</f>
        <v/>
      </c>
      <c r="Q557" s="53" t="str">
        <f>IF(ISNUMBER(GateFacts[[#This Row],[تاريخ البوابة]]),TEXT(GateFacts[[#This Row],[تاريخ البوابة]],"yyyy-mm"),"بدون تاريخ")</f>
        <v>بدون تاريخ</v>
      </c>
      <c r="R557" s="53">
        <f ca="1">--OR(GateFacts[[#This Row],[الحالة]]="مكتمل",GateFacts[[#This Row],[الحالة]]="لا ينطبق")</f>
        <v>0</v>
      </c>
      <c r="S557" s="53">
        <f ca="1">_xlfn.LET(_xlpm.m,_xlfn.MINIFS(GateFacts[رقم البوابة],GateFacts[رقم المشروع],GateFacts[[#This Row],[رقم المشروع]],GateFacts[منجزة],0),IF(_xlpm.m=0,9,_xlpm.m))</f>
        <v>1</v>
      </c>
      <c r="T557" s="53">
        <f ca="1">--(GateFacts[[#This Row],[رقم البوابة]]=GateFacts[[#This Row],[البوابة الحالية للمشروع]])</f>
        <v>0</v>
      </c>
      <c r="U557" s="53">
        <f ca="1">IF(AND(GateFacts[[#This Row],[الحالة]]="مكتمل",COUNTIFS(GateFacts[رقم المشروع],GateFacts[[#This Row],[رقم المشروع]],GateFacts[رقم البوابة],"&lt;"&amp;GateFacts[[#This Row],[رقم البوابة]],GateFacts[منجزة],0)&gt;0),1,0)</f>
        <v>0</v>
      </c>
      <c r="V557" s="53" t="e">
        <f>SUBTOTAL(103,GateFacts[[#This Row],[م]])*OR(SelRegion="الكل",GateFacts[[#This Row],[المنطقة]]=SelRegion)</f>
        <v>#REF!</v>
      </c>
      <c r="W557" s="74" t="str" cm="1">
        <f t="array" ref="W557">IF(ISNUMBER(GateFacts[[#This Row],[صف المصدر]]),INDEX(Table15[],GateFacts[[#This Row],[صف المصدر]],16),"")</f>
        <v>الشمالي الغربي</v>
      </c>
    </row>
    <row r="558" spans="1:23" x14ac:dyDescent="0.4">
      <c r="A558" s="53" cm="1">
        <f t="array" ref="A558">ROW()-ROW(GateFacts[#Headers])</f>
        <v>557</v>
      </c>
      <c r="B558" s="53">
        <f>INT((GateFacts[[#This Row],[م]]-1)/8)+1</f>
        <v>70</v>
      </c>
      <c r="C558" s="53">
        <f>MOD(GateFacts[[#This Row],[م]]-1,8)+1</f>
        <v>5</v>
      </c>
      <c r="D558" s="53" cm="1">
        <f t="array" ref="D558">IFERROR(INDEX(_xlfn.ANCHORARRAY(Settings!$H$2),GateFacts[[#This Row],[رقم المشروع]]),"")</f>
        <v>633</v>
      </c>
      <c r="E558" s="53" t="str" cm="1">
        <f t="array" ref="E558">INDEX(Table15[],GateFacts[[#This Row],[صف المصدر]],14)&amp;""</f>
        <v>AP1038-10</v>
      </c>
      <c r="F558" s="53" t="str" cm="1">
        <f t="array" ref="F558">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8" s="53" t="str" cm="1">
        <f t="array" ref="G558">INDEX(Table15[],GateFacts[[#This Row],[صف المصدر]],17)&amp;""</f>
        <v>المدينة المنورة</v>
      </c>
      <c r="H558" s="58">
        <f>N(INDEX(Table15[],GateFacts[[#This Row],[صف المصدر]],18))</f>
        <v>221143052.28</v>
      </c>
      <c r="I558" s="53" t="str" cm="1">
        <f t="array" ref="I558">_xlfn.LET(_xlpm.x,TRIM(INDEX(Table15[],GateFacts[[#This Row],[صف المصدر]],22)&amp;""),IF(_xlpm.x="","غير محدد",_xlpm.x))</f>
        <v>تحت التنفيذ</v>
      </c>
      <c r="J558" s="53" t="str">
        <f>"بوابة "&amp;GateFacts[[#This Row],[رقم البوابة]]</f>
        <v>بوابة 5</v>
      </c>
      <c r="K558" s="53" t="str" cm="1">
        <f t="array" ref="K558">INDEX(Settings!$E$2:$E$9,GateFacts[[#This Row],[رقم البوابة]])</f>
        <v>الطرح للتنفيذ</v>
      </c>
      <c r="L558" s="53" t="str" cm="1">
        <f t="array" ref="L558">_xlfn.LET(_xlpm.c,INDEX(Table15[],GateFacts[[#This Row],[صف المصدر]],9-GateFacts[[#This Row],[رقم البوابة]]),IF(ISBLANK(_xlpm.c),"",_xlpm.c))</f>
        <v/>
      </c>
      <c r="M55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8" s="56" t="str" cm="1">
        <f t="array" ref="N558">_xlfn.LET(_xlpm.r,GateFacts[[#This Row],[صف المصدر]],_xlpm.g,GateFacts[[#This Row],[رقم البوابة]],_xlpm.pd,IF(AND(ISNUMBER(_xlpm.r),_xlpm.g&gt;=6,_xlpm.g&lt;=8),INDEX(Table15[],_xlpm.r,19+_xlpm.g),""),IF(ISNUMBER(_xlpm.pd),_xlpm.pd,""))</f>
        <v/>
      </c>
      <c r="O5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8" s="53" t="str">
        <f ca="1">IF(ISNUMBER(GateFacts[[#This Row],[تاريخ البوابة]]),GateFacts[[#This Row],[تاريخ البوابة]]-TODAY(),"")</f>
        <v/>
      </c>
      <c r="Q558" s="53" t="str">
        <f>IF(ISNUMBER(GateFacts[[#This Row],[تاريخ البوابة]]),TEXT(GateFacts[[#This Row],[تاريخ البوابة]],"yyyy-mm"),"بدون تاريخ")</f>
        <v>بدون تاريخ</v>
      </c>
      <c r="R558" s="53">
        <f ca="1">--OR(GateFacts[[#This Row],[الحالة]]="مكتمل",GateFacts[[#This Row],[الحالة]]="لا ينطبق")</f>
        <v>0</v>
      </c>
      <c r="S558" s="53">
        <f ca="1">_xlfn.LET(_xlpm.m,_xlfn.MINIFS(GateFacts[رقم البوابة],GateFacts[رقم المشروع],GateFacts[[#This Row],[رقم المشروع]],GateFacts[منجزة],0),IF(_xlpm.m=0,9,_xlpm.m))</f>
        <v>1</v>
      </c>
      <c r="T558" s="53">
        <f ca="1">--(GateFacts[[#This Row],[رقم البوابة]]=GateFacts[[#This Row],[البوابة الحالية للمشروع]])</f>
        <v>0</v>
      </c>
      <c r="U558" s="53">
        <f ca="1">IF(AND(GateFacts[[#This Row],[الحالة]]="مكتمل",COUNTIFS(GateFacts[رقم المشروع],GateFacts[[#This Row],[رقم المشروع]],GateFacts[رقم البوابة],"&lt;"&amp;GateFacts[[#This Row],[رقم البوابة]],GateFacts[منجزة],0)&gt;0),1,0)</f>
        <v>0</v>
      </c>
      <c r="V558" s="53" t="e">
        <f>SUBTOTAL(103,GateFacts[[#This Row],[م]])*OR(SelRegion="الكل",GateFacts[[#This Row],[المنطقة]]=SelRegion)</f>
        <v>#REF!</v>
      </c>
      <c r="W558" s="74" t="str" cm="1">
        <f t="array" ref="W558">IF(ISNUMBER(GateFacts[[#This Row],[صف المصدر]]),INDEX(Table15[],GateFacts[[#This Row],[صف المصدر]],16),"")</f>
        <v>الشمالي الغربي</v>
      </c>
    </row>
    <row r="559" spans="1:23" x14ac:dyDescent="0.4">
      <c r="A559" s="53" cm="1">
        <f t="array" ref="A559">ROW()-ROW(GateFacts[#Headers])</f>
        <v>558</v>
      </c>
      <c r="B559" s="53">
        <f>INT((GateFacts[[#This Row],[م]]-1)/8)+1</f>
        <v>70</v>
      </c>
      <c r="C559" s="53">
        <f>MOD(GateFacts[[#This Row],[م]]-1,8)+1</f>
        <v>6</v>
      </c>
      <c r="D559" s="53" cm="1">
        <f t="array" ref="D559">IFERROR(INDEX(_xlfn.ANCHORARRAY(Settings!$H$2),GateFacts[[#This Row],[رقم المشروع]]),"")</f>
        <v>633</v>
      </c>
      <c r="E559" s="53" t="str" cm="1">
        <f t="array" ref="E559">INDEX(Table15[],GateFacts[[#This Row],[صف المصدر]],14)&amp;""</f>
        <v>AP1038-10</v>
      </c>
      <c r="F559" s="53" t="str" cm="1">
        <f t="array" ref="F559">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59" s="53" t="str" cm="1">
        <f t="array" ref="G559">INDEX(Table15[],GateFacts[[#This Row],[صف المصدر]],17)&amp;""</f>
        <v>المدينة المنورة</v>
      </c>
      <c r="H559" s="58">
        <f>N(INDEX(Table15[],GateFacts[[#This Row],[صف المصدر]],18))</f>
        <v>221143052.28</v>
      </c>
      <c r="I559" s="53" t="str" cm="1">
        <f t="array" ref="I559">_xlfn.LET(_xlpm.x,TRIM(INDEX(Table15[],GateFacts[[#This Row],[صف المصدر]],22)&amp;""),IF(_xlpm.x="","غير محدد",_xlpm.x))</f>
        <v>تحت التنفيذ</v>
      </c>
      <c r="J559" s="53" t="str">
        <f>"بوابة "&amp;GateFacts[[#This Row],[رقم البوابة]]</f>
        <v>بوابة 6</v>
      </c>
      <c r="K559" s="53" t="str" cm="1">
        <f t="array" ref="K559">INDEX(Settings!$E$2:$E$9,GateFacts[[#This Row],[رقم البوابة]])</f>
        <v>التنفيذ</v>
      </c>
      <c r="L559" s="53" t="str" cm="1">
        <f t="array" ref="L559">_xlfn.LET(_xlpm.c,INDEX(Table15[],GateFacts[[#This Row],[صف المصدر]],9-GateFacts[[#This Row],[رقم البوابة]]),IF(ISBLANK(_xlpm.c),"",_xlpm.c))</f>
        <v/>
      </c>
      <c r="M55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59" s="56" t="str" cm="1">
        <f t="array" ref="N559">_xlfn.LET(_xlpm.r,GateFacts[[#This Row],[صف المصدر]],_xlpm.g,GateFacts[[#This Row],[رقم البوابة]],_xlpm.pd,IF(AND(ISNUMBER(_xlpm.r),_xlpm.g&gt;=6,_xlpm.g&lt;=8),INDEX(Table15[],_xlpm.r,19+_xlpm.g),""),IF(ISNUMBER(_xlpm.pd),_xlpm.pd,""))</f>
        <v/>
      </c>
      <c r="O5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59" s="53" t="str">
        <f ca="1">IF(ISNUMBER(GateFacts[[#This Row],[تاريخ البوابة]]),GateFacts[[#This Row],[تاريخ البوابة]]-TODAY(),"")</f>
        <v/>
      </c>
      <c r="Q559" s="53" t="str">
        <f>IF(ISNUMBER(GateFacts[[#This Row],[تاريخ البوابة]]),TEXT(GateFacts[[#This Row],[تاريخ البوابة]],"yyyy-mm"),"بدون تاريخ")</f>
        <v>بدون تاريخ</v>
      </c>
      <c r="R559" s="53">
        <f ca="1">--OR(GateFacts[[#This Row],[الحالة]]="مكتمل",GateFacts[[#This Row],[الحالة]]="لا ينطبق")</f>
        <v>0</v>
      </c>
      <c r="S559" s="53">
        <f ca="1">_xlfn.LET(_xlpm.m,_xlfn.MINIFS(GateFacts[رقم البوابة],GateFacts[رقم المشروع],GateFacts[[#This Row],[رقم المشروع]],GateFacts[منجزة],0),IF(_xlpm.m=0,9,_xlpm.m))</f>
        <v>1</v>
      </c>
      <c r="T559" s="53">
        <f ca="1">--(GateFacts[[#This Row],[رقم البوابة]]=GateFacts[[#This Row],[البوابة الحالية للمشروع]])</f>
        <v>0</v>
      </c>
      <c r="U559" s="53">
        <f ca="1">IF(AND(GateFacts[[#This Row],[الحالة]]="مكتمل",COUNTIFS(GateFacts[رقم المشروع],GateFacts[[#This Row],[رقم المشروع]],GateFacts[رقم البوابة],"&lt;"&amp;GateFacts[[#This Row],[رقم البوابة]],GateFacts[منجزة],0)&gt;0),1,0)</f>
        <v>0</v>
      </c>
      <c r="V559" s="53" t="e">
        <f>SUBTOTAL(103,GateFacts[[#This Row],[م]])*OR(SelRegion="الكل",GateFacts[[#This Row],[المنطقة]]=SelRegion)</f>
        <v>#REF!</v>
      </c>
      <c r="W559" s="74" t="str" cm="1">
        <f t="array" ref="W559">IF(ISNUMBER(GateFacts[[#This Row],[صف المصدر]]),INDEX(Table15[],GateFacts[[#This Row],[صف المصدر]],16),"")</f>
        <v>الشمالي الغربي</v>
      </c>
    </row>
    <row r="560" spans="1:23" x14ac:dyDescent="0.4">
      <c r="A560" s="53" cm="1">
        <f t="array" ref="A560">ROW()-ROW(GateFacts[#Headers])</f>
        <v>559</v>
      </c>
      <c r="B560" s="53">
        <f>INT((GateFacts[[#This Row],[م]]-1)/8)+1</f>
        <v>70</v>
      </c>
      <c r="C560" s="53">
        <f>MOD(GateFacts[[#This Row],[م]]-1,8)+1</f>
        <v>7</v>
      </c>
      <c r="D560" s="53" cm="1">
        <f t="array" ref="D560">IFERROR(INDEX(_xlfn.ANCHORARRAY(Settings!$H$2),GateFacts[[#This Row],[رقم المشروع]]),"")</f>
        <v>633</v>
      </c>
      <c r="E560" s="53" t="str" cm="1">
        <f t="array" ref="E560">INDEX(Table15[],GateFacts[[#This Row],[صف المصدر]],14)&amp;""</f>
        <v>AP1038-10</v>
      </c>
      <c r="F560" s="53" t="str" cm="1">
        <f t="array" ref="F560">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60" s="53" t="str" cm="1">
        <f t="array" ref="G560">INDEX(Table15[],GateFacts[[#This Row],[صف المصدر]],17)&amp;""</f>
        <v>المدينة المنورة</v>
      </c>
      <c r="H560" s="58">
        <f>N(INDEX(Table15[],GateFacts[[#This Row],[صف المصدر]],18))</f>
        <v>221143052.28</v>
      </c>
      <c r="I560" s="53" t="str" cm="1">
        <f t="array" ref="I560">_xlfn.LET(_xlpm.x,TRIM(INDEX(Table15[],GateFacts[[#This Row],[صف المصدر]],22)&amp;""),IF(_xlpm.x="","غير محدد",_xlpm.x))</f>
        <v>تحت التنفيذ</v>
      </c>
      <c r="J560" s="53" t="str">
        <f>"بوابة "&amp;GateFacts[[#This Row],[رقم البوابة]]</f>
        <v>بوابة 7</v>
      </c>
      <c r="K560" s="53" t="str" cm="1">
        <f t="array" ref="K560">INDEX(Settings!$E$2:$E$9,GateFacts[[#This Row],[رقم البوابة]])</f>
        <v>الاختبارات التشغيلية</v>
      </c>
      <c r="L560" s="53" t="str" cm="1">
        <f t="array" ref="L560">_xlfn.LET(_xlpm.c,INDEX(Table15[],GateFacts[[#This Row],[صف المصدر]],9-GateFacts[[#This Row],[رقم البوابة]]),IF(ISBLANK(_xlpm.c),"",_xlpm.c))</f>
        <v/>
      </c>
      <c r="M56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0" s="56" t="str" cm="1">
        <f t="array" ref="N560">_xlfn.LET(_xlpm.r,GateFacts[[#This Row],[صف المصدر]],_xlpm.g,GateFacts[[#This Row],[رقم البوابة]],_xlpm.pd,IF(AND(ISNUMBER(_xlpm.r),_xlpm.g&gt;=6,_xlpm.g&lt;=8),INDEX(Table15[],_xlpm.r,19+_xlpm.g),""),IF(ISNUMBER(_xlpm.pd),_xlpm.pd,""))</f>
        <v/>
      </c>
      <c r="O5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0" s="53" t="str">
        <f ca="1">IF(ISNUMBER(GateFacts[[#This Row],[تاريخ البوابة]]),GateFacts[[#This Row],[تاريخ البوابة]]-TODAY(),"")</f>
        <v/>
      </c>
      <c r="Q560" s="53" t="str">
        <f>IF(ISNUMBER(GateFacts[[#This Row],[تاريخ البوابة]]),TEXT(GateFacts[[#This Row],[تاريخ البوابة]],"yyyy-mm"),"بدون تاريخ")</f>
        <v>بدون تاريخ</v>
      </c>
      <c r="R560" s="53">
        <f ca="1">--OR(GateFacts[[#This Row],[الحالة]]="مكتمل",GateFacts[[#This Row],[الحالة]]="لا ينطبق")</f>
        <v>0</v>
      </c>
      <c r="S560" s="53">
        <f ca="1">_xlfn.LET(_xlpm.m,_xlfn.MINIFS(GateFacts[رقم البوابة],GateFacts[رقم المشروع],GateFacts[[#This Row],[رقم المشروع]],GateFacts[منجزة],0),IF(_xlpm.m=0,9,_xlpm.m))</f>
        <v>1</v>
      </c>
      <c r="T560" s="53">
        <f ca="1">--(GateFacts[[#This Row],[رقم البوابة]]=GateFacts[[#This Row],[البوابة الحالية للمشروع]])</f>
        <v>0</v>
      </c>
      <c r="U560" s="53">
        <f ca="1">IF(AND(GateFacts[[#This Row],[الحالة]]="مكتمل",COUNTIFS(GateFacts[رقم المشروع],GateFacts[[#This Row],[رقم المشروع]],GateFacts[رقم البوابة],"&lt;"&amp;GateFacts[[#This Row],[رقم البوابة]],GateFacts[منجزة],0)&gt;0),1,0)</f>
        <v>0</v>
      </c>
      <c r="V560" s="53" t="e">
        <f>SUBTOTAL(103,GateFacts[[#This Row],[م]])*OR(SelRegion="الكل",GateFacts[[#This Row],[المنطقة]]=SelRegion)</f>
        <v>#REF!</v>
      </c>
      <c r="W560" s="74" t="str" cm="1">
        <f t="array" ref="W560">IF(ISNUMBER(GateFacts[[#This Row],[صف المصدر]]),INDEX(Table15[],GateFacts[[#This Row],[صف المصدر]],16),"")</f>
        <v>الشمالي الغربي</v>
      </c>
    </row>
    <row r="561" spans="1:23" x14ac:dyDescent="0.4">
      <c r="A561" s="53" cm="1">
        <f t="array" ref="A561">ROW()-ROW(GateFacts[#Headers])</f>
        <v>560</v>
      </c>
      <c r="B561" s="53">
        <f>INT((GateFacts[[#This Row],[م]]-1)/8)+1</f>
        <v>70</v>
      </c>
      <c r="C561" s="53">
        <f>MOD(GateFacts[[#This Row],[م]]-1,8)+1</f>
        <v>8</v>
      </c>
      <c r="D561" s="53" cm="1">
        <f t="array" ref="D561">IFERROR(INDEX(_xlfn.ANCHORARRAY(Settings!$H$2),GateFacts[[#This Row],[رقم المشروع]]),"")</f>
        <v>633</v>
      </c>
      <c r="E561" s="53" t="str" cm="1">
        <f t="array" ref="E561">INDEX(Table15[],GateFacts[[#This Row],[صف المصدر]],14)&amp;""</f>
        <v>AP1038-10</v>
      </c>
      <c r="F561" s="53" t="str" cm="1">
        <f t="array" ref="F561">INDEX(Table15[],GateFacts[[#This Row],[صف المصدر]],15)&amp;""</f>
        <v>الخدمات الهندسيةالاستشارية  الدراسات والتصاميم والهندسة القيمية لمشاريع المياه والصرف الصحي بالقطاع الشمالي الغربي رقم2</v>
      </c>
      <c r="G561" s="53" t="str" cm="1">
        <f t="array" ref="G561">INDEX(Table15[],GateFacts[[#This Row],[صف المصدر]],17)&amp;""</f>
        <v>المدينة المنورة</v>
      </c>
      <c r="H561" s="58">
        <f>N(INDEX(Table15[],GateFacts[[#This Row],[صف المصدر]],18))</f>
        <v>221143052.28</v>
      </c>
      <c r="I561" s="53" t="str" cm="1">
        <f t="array" ref="I561">_xlfn.LET(_xlpm.x,TRIM(INDEX(Table15[],GateFacts[[#This Row],[صف المصدر]],22)&amp;""),IF(_xlpm.x="","غير محدد",_xlpm.x))</f>
        <v>تحت التنفيذ</v>
      </c>
      <c r="J561" s="53" t="str">
        <f>"بوابة "&amp;GateFacts[[#This Row],[رقم البوابة]]</f>
        <v>بوابة 8</v>
      </c>
      <c r="K561" s="53" t="str" cm="1">
        <f t="array" ref="K561">INDEX(Settings!$E$2:$E$9,GateFacts[[#This Row],[رقم البوابة]])</f>
        <v>التسليم و الاغلاق</v>
      </c>
      <c r="L561" s="53" t="str" cm="1">
        <f t="array" ref="L561">_xlfn.LET(_xlpm.c,INDEX(Table15[],GateFacts[[#This Row],[صف المصدر]],9-GateFacts[[#This Row],[رقم البوابة]]),IF(ISBLANK(_xlpm.c),"",_xlpm.c))</f>
        <v/>
      </c>
      <c r="M56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1" s="56" t="str" cm="1">
        <f t="array" ref="N561">_xlfn.LET(_xlpm.r,GateFacts[[#This Row],[صف المصدر]],_xlpm.g,GateFacts[[#This Row],[رقم البوابة]],_xlpm.pd,IF(AND(ISNUMBER(_xlpm.r),_xlpm.g&gt;=6,_xlpm.g&lt;=8),INDEX(Table15[],_xlpm.r,19+_xlpm.g),""),IF(ISNUMBER(_xlpm.pd),_xlpm.pd,""))</f>
        <v/>
      </c>
      <c r="O5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1" s="53" t="str">
        <f ca="1">IF(ISNUMBER(GateFacts[[#This Row],[تاريخ البوابة]]),GateFacts[[#This Row],[تاريخ البوابة]]-TODAY(),"")</f>
        <v/>
      </c>
      <c r="Q561" s="53" t="str">
        <f>IF(ISNUMBER(GateFacts[[#This Row],[تاريخ البوابة]]),TEXT(GateFacts[[#This Row],[تاريخ البوابة]],"yyyy-mm"),"بدون تاريخ")</f>
        <v>بدون تاريخ</v>
      </c>
      <c r="R561" s="53">
        <f ca="1">--OR(GateFacts[[#This Row],[الحالة]]="مكتمل",GateFacts[[#This Row],[الحالة]]="لا ينطبق")</f>
        <v>0</v>
      </c>
      <c r="S561" s="53">
        <f ca="1">_xlfn.LET(_xlpm.m,_xlfn.MINIFS(GateFacts[رقم البوابة],GateFacts[رقم المشروع],GateFacts[[#This Row],[رقم المشروع]],GateFacts[منجزة],0),IF(_xlpm.m=0,9,_xlpm.m))</f>
        <v>1</v>
      </c>
      <c r="T561" s="53">
        <f ca="1">--(GateFacts[[#This Row],[رقم البوابة]]=GateFacts[[#This Row],[البوابة الحالية للمشروع]])</f>
        <v>0</v>
      </c>
      <c r="U561" s="53">
        <f ca="1">IF(AND(GateFacts[[#This Row],[الحالة]]="مكتمل",COUNTIFS(GateFacts[رقم المشروع],GateFacts[[#This Row],[رقم المشروع]],GateFacts[رقم البوابة],"&lt;"&amp;GateFacts[[#This Row],[رقم البوابة]],GateFacts[منجزة],0)&gt;0),1,0)</f>
        <v>0</v>
      </c>
      <c r="V561" s="53" t="e">
        <f>SUBTOTAL(103,GateFacts[[#This Row],[م]])*OR(SelRegion="الكل",GateFacts[[#This Row],[المنطقة]]=SelRegion)</f>
        <v>#REF!</v>
      </c>
      <c r="W561" s="74" t="str" cm="1">
        <f t="array" ref="W561">IF(ISNUMBER(GateFacts[[#This Row],[صف المصدر]]),INDEX(Table15[],GateFacts[[#This Row],[صف المصدر]],16),"")</f>
        <v>الشمالي الغربي</v>
      </c>
    </row>
    <row r="562" spans="1:23" x14ac:dyDescent="0.4">
      <c r="A562" s="53" cm="1">
        <f t="array" ref="A562">ROW()-ROW(GateFacts[#Headers])</f>
        <v>561</v>
      </c>
      <c r="B562" s="53">
        <f>INT((GateFacts[[#This Row],[م]]-1)/8)+1</f>
        <v>71</v>
      </c>
      <c r="C562" s="53">
        <f>MOD(GateFacts[[#This Row],[م]]-1,8)+1</f>
        <v>1</v>
      </c>
      <c r="D562" s="53" cm="1">
        <f t="array" ref="D562">IFERROR(INDEX(_xlfn.ANCHORARRAY(Settings!$H$2),GateFacts[[#This Row],[رقم المشروع]]),"")</f>
        <v>650</v>
      </c>
      <c r="E562" s="53" t="str" cm="1">
        <f t="array" ref="E562">INDEX(Table15[],GateFacts[[#This Row],[صف المصدر]],14)&amp;""</f>
        <v>P877-2</v>
      </c>
      <c r="F562" s="53" t="str" cm="1">
        <f t="array" ref="F562">INDEX(Table15[],GateFacts[[#This Row],[صف المصدر]],15)&amp;""</f>
        <v>اعمال الرفع المساحي لاراضي واصول المياه والصرف الصحي المستقبلية بمنطقة اتبوك</v>
      </c>
      <c r="G562" s="53" t="str" cm="1">
        <f t="array" ref="G562">INDEX(Table15[],GateFacts[[#This Row],[صف المصدر]],17)&amp;""</f>
        <v>تبوك</v>
      </c>
      <c r="H562" s="58">
        <f>N(INDEX(Table15[],GateFacts[[#This Row],[صف المصدر]],18))</f>
        <v>217350</v>
      </c>
      <c r="I562" s="53" t="str" cm="1">
        <f t="array" ref="I562">_xlfn.LET(_xlpm.x,TRIM(INDEX(Table15[],GateFacts[[#This Row],[صف المصدر]],22)&amp;""),IF(_xlpm.x="","غير محدد",_xlpm.x))</f>
        <v>تحت التنفيذ</v>
      </c>
      <c r="J562" s="53" t="str">
        <f>"بوابة "&amp;GateFacts[[#This Row],[رقم البوابة]]</f>
        <v>بوابة 1</v>
      </c>
      <c r="K562" s="53" t="str" cm="1">
        <f t="array" ref="K562">INDEX(Settings!$E$2:$E$9,GateFacts[[#This Row],[رقم البوابة]])</f>
        <v>تخطيط استراتيجي</v>
      </c>
      <c r="L562" s="53" t="str" cm="1">
        <f t="array" ref="L562">_xlfn.LET(_xlpm.c,INDEX(Table15[],GateFacts[[#This Row],[صف المصدر]],9-GateFacts[[#This Row],[رقم البوابة]]),IF(ISBLANK(_xlpm.c),"",_xlpm.c))</f>
        <v/>
      </c>
      <c r="M56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2" s="56" t="str" cm="1">
        <f t="array" ref="N562">_xlfn.LET(_xlpm.r,GateFacts[[#This Row],[صف المصدر]],_xlpm.g,GateFacts[[#This Row],[رقم البوابة]],_xlpm.pd,IF(AND(ISNUMBER(_xlpm.r),_xlpm.g&gt;=6,_xlpm.g&lt;=8),INDEX(Table15[],_xlpm.r,19+_xlpm.g),""),IF(ISNUMBER(_xlpm.pd),_xlpm.pd,""))</f>
        <v/>
      </c>
      <c r="O5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2" s="53" t="str">
        <f ca="1">IF(ISNUMBER(GateFacts[[#This Row],[تاريخ البوابة]]),GateFacts[[#This Row],[تاريخ البوابة]]-TODAY(),"")</f>
        <v/>
      </c>
      <c r="Q562" s="53" t="str">
        <f>IF(ISNUMBER(GateFacts[[#This Row],[تاريخ البوابة]]),TEXT(GateFacts[[#This Row],[تاريخ البوابة]],"yyyy-mm"),"بدون تاريخ")</f>
        <v>بدون تاريخ</v>
      </c>
      <c r="R562" s="53">
        <f ca="1">--OR(GateFacts[[#This Row],[الحالة]]="مكتمل",GateFacts[[#This Row],[الحالة]]="لا ينطبق")</f>
        <v>0</v>
      </c>
      <c r="S562" s="53">
        <f ca="1">_xlfn.LET(_xlpm.m,_xlfn.MINIFS(GateFacts[رقم البوابة],GateFacts[رقم المشروع],GateFacts[[#This Row],[رقم المشروع]],GateFacts[منجزة],0),IF(_xlpm.m=0,9,_xlpm.m))</f>
        <v>1</v>
      </c>
      <c r="T562" s="53">
        <f ca="1">--(GateFacts[[#This Row],[رقم البوابة]]=GateFacts[[#This Row],[البوابة الحالية للمشروع]])</f>
        <v>1</v>
      </c>
      <c r="U562" s="53">
        <f ca="1">IF(AND(GateFacts[[#This Row],[الحالة]]="مكتمل",COUNTIFS(GateFacts[رقم المشروع],GateFacts[[#This Row],[رقم المشروع]],GateFacts[رقم البوابة],"&lt;"&amp;GateFacts[[#This Row],[رقم البوابة]],GateFacts[منجزة],0)&gt;0),1,0)</f>
        <v>0</v>
      </c>
      <c r="V562" s="53" t="e">
        <f>SUBTOTAL(103,GateFacts[[#This Row],[م]])*OR(SelRegion="الكل",GateFacts[[#This Row],[المنطقة]]=SelRegion)</f>
        <v>#REF!</v>
      </c>
      <c r="W562" s="74" t="str" cm="1">
        <f t="array" ref="W562">IF(ISNUMBER(GateFacts[[#This Row],[صف المصدر]]),INDEX(Table15[],GateFacts[[#This Row],[صف المصدر]],16),"")</f>
        <v>الشمالي الغربي</v>
      </c>
    </row>
    <row r="563" spans="1:23" x14ac:dyDescent="0.4">
      <c r="A563" s="53" cm="1">
        <f t="array" ref="A563">ROW()-ROW(GateFacts[#Headers])</f>
        <v>562</v>
      </c>
      <c r="B563" s="53">
        <f>INT((GateFacts[[#This Row],[م]]-1)/8)+1</f>
        <v>71</v>
      </c>
      <c r="C563" s="53">
        <f>MOD(GateFacts[[#This Row],[م]]-1,8)+1</f>
        <v>2</v>
      </c>
      <c r="D563" s="53" cm="1">
        <f t="array" ref="D563">IFERROR(INDEX(_xlfn.ANCHORARRAY(Settings!$H$2),GateFacts[[#This Row],[رقم المشروع]]),"")</f>
        <v>650</v>
      </c>
      <c r="E563" s="53" t="str" cm="1">
        <f t="array" ref="E563">INDEX(Table15[],GateFacts[[#This Row],[صف المصدر]],14)&amp;""</f>
        <v>P877-2</v>
      </c>
      <c r="F563" s="53" t="str" cm="1">
        <f t="array" ref="F563">INDEX(Table15[],GateFacts[[#This Row],[صف المصدر]],15)&amp;""</f>
        <v>اعمال الرفع المساحي لاراضي واصول المياه والصرف الصحي المستقبلية بمنطقة اتبوك</v>
      </c>
      <c r="G563" s="53" t="str" cm="1">
        <f t="array" ref="G563">INDEX(Table15[],GateFacts[[#This Row],[صف المصدر]],17)&amp;""</f>
        <v>تبوك</v>
      </c>
      <c r="H563" s="58">
        <f>N(INDEX(Table15[],GateFacts[[#This Row],[صف المصدر]],18))</f>
        <v>217350</v>
      </c>
      <c r="I563" s="53" t="str" cm="1">
        <f t="array" ref="I563">_xlfn.LET(_xlpm.x,TRIM(INDEX(Table15[],GateFacts[[#This Row],[صف المصدر]],22)&amp;""),IF(_xlpm.x="","غير محدد",_xlpm.x))</f>
        <v>تحت التنفيذ</v>
      </c>
      <c r="J563" s="53" t="str">
        <f>"بوابة "&amp;GateFacts[[#This Row],[رقم البوابة]]</f>
        <v>بوابة 2</v>
      </c>
      <c r="K563" s="53" t="str" cm="1">
        <f t="array" ref="K563">INDEX(Settings!$E$2:$E$9,GateFacts[[#This Row],[رقم البوابة]])</f>
        <v>التخطيط الاولي</v>
      </c>
      <c r="L563" s="53" t="str" cm="1">
        <f t="array" ref="L563">_xlfn.LET(_xlpm.c,INDEX(Table15[],GateFacts[[#This Row],[صف المصدر]],9-GateFacts[[#This Row],[رقم البوابة]]),IF(ISBLANK(_xlpm.c),"",_xlpm.c))</f>
        <v/>
      </c>
      <c r="M56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3" s="56" t="str" cm="1">
        <f t="array" ref="N563">_xlfn.LET(_xlpm.r,GateFacts[[#This Row],[صف المصدر]],_xlpm.g,GateFacts[[#This Row],[رقم البوابة]],_xlpm.pd,IF(AND(ISNUMBER(_xlpm.r),_xlpm.g&gt;=6,_xlpm.g&lt;=8),INDEX(Table15[],_xlpm.r,19+_xlpm.g),""),IF(ISNUMBER(_xlpm.pd),_xlpm.pd,""))</f>
        <v/>
      </c>
      <c r="O5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3" s="53" t="str">
        <f ca="1">IF(ISNUMBER(GateFacts[[#This Row],[تاريخ البوابة]]),GateFacts[[#This Row],[تاريخ البوابة]]-TODAY(),"")</f>
        <v/>
      </c>
      <c r="Q563" s="53" t="str">
        <f>IF(ISNUMBER(GateFacts[[#This Row],[تاريخ البوابة]]),TEXT(GateFacts[[#This Row],[تاريخ البوابة]],"yyyy-mm"),"بدون تاريخ")</f>
        <v>بدون تاريخ</v>
      </c>
      <c r="R563" s="53">
        <f ca="1">--OR(GateFacts[[#This Row],[الحالة]]="مكتمل",GateFacts[[#This Row],[الحالة]]="لا ينطبق")</f>
        <v>0</v>
      </c>
      <c r="S563" s="53">
        <f ca="1">_xlfn.LET(_xlpm.m,_xlfn.MINIFS(GateFacts[رقم البوابة],GateFacts[رقم المشروع],GateFacts[[#This Row],[رقم المشروع]],GateFacts[منجزة],0),IF(_xlpm.m=0,9,_xlpm.m))</f>
        <v>1</v>
      </c>
      <c r="T563" s="53">
        <f ca="1">--(GateFacts[[#This Row],[رقم البوابة]]=GateFacts[[#This Row],[البوابة الحالية للمشروع]])</f>
        <v>0</v>
      </c>
      <c r="U563" s="53">
        <f ca="1">IF(AND(GateFacts[[#This Row],[الحالة]]="مكتمل",COUNTIFS(GateFacts[رقم المشروع],GateFacts[[#This Row],[رقم المشروع]],GateFacts[رقم البوابة],"&lt;"&amp;GateFacts[[#This Row],[رقم البوابة]],GateFacts[منجزة],0)&gt;0),1,0)</f>
        <v>0</v>
      </c>
      <c r="V563" s="53" t="e">
        <f>SUBTOTAL(103,GateFacts[[#This Row],[م]])*OR(SelRegion="الكل",GateFacts[[#This Row],[المنطقة]]=SelRegion)</f>
        <v>#REF!</v>
      </c>
      <c r="W563" s="74" t="str" cm="1">
        <f t="array" ref="W563">IF(ISNUMBER(GateFacts[[#This Row],[صف المصدر]]),INDEX(Table15[],GateFacts[[#This Row],[صف المصدر]],16),"")</f>
        <v>الشمالي الغربي</v>
      </c>
    </row>
    <row r="564" spans="1:23" x14ac:dyDescent="0.4">
      <c r="A564" s="53" cm="1">
        <f t="array" ref="A564">ROW()-ROW(GateFacts[#Headers])</f>
        <v>563</v>
      </c>
      <c r="B564" s="53">
        <f>INT((GateFacts[[#This Row],[م]]-1)/8)+1</f>
        <v>71</v>
      </c>
      <c r="C564" s="53">
        <f>MOD(GateFacts[[#This Row],[م]]-1,8)+1</f>
        <v>3</v>
      </c>
      <c r="D564" s="53" cm="1">
        <f t="array" ref="D564">IFERROR(INDEX(_xlfn.ANCHORARRAY(Settings!$H$2),GateFacts[[#This Row],[رقم المشروع]]),"")</f>
        <v>650</v>
      </c>
      <c r="E564" s="53" t="str" cm="1">
        <f t="array" ref="E564">INDEX(Table15[],GateFacts[[#This Row],[صف المصدر]],14)&amp;""</f>
        <v>P877-2</v>
      </c>
      <c r="F564" s="53" t="str" cm="1">
        <f t="array" ref="F564">INDEX(Table15[],GateFacts[[#This Row],[صف المصدر]],15)&amp;""</f>
        <v>اعمال الرفع المساحي لاراضي واصول المياه والصرف الصحي المستقبلية بمنطقة اتبوك</v>
      </c>
      <c r="G564" s="53" t="str" cm="1">
        <f t="array" ref="G564">INDEX(Table15[],GateFacts[[#This Row],[صف المصدر]],17)&amp;""</f>
        <v>تبوك</v>
      </c>
      <c r="H564" s="58">
        <f>N(INDEX(Table15[],GateFacts[[#This Row],[صف المصدر]],18))</f>
        <v>217350</v>
      </c>
      <c r="I564" s="53" t="str" cm="1">
        <f t="array" ref="I564">_xlfn.LET(_xlpm.x,TRIM(INDEX(Table15[],GateFacts[[#This Row],[صف المصدر]],22)&amp;""),IF(_xlpm.x="","غير محدد",_xlpm.x))</f>
        <v>تحت التنفيذ</v>
      </c>
      <c r="J564" s="53" t="str">
        <f>"بوابة "&amp;GateFacts[[#This Row],[رقم البوابة]]</f>
        <v>بوابة 3</v>
      </c>
      <c r="K564" s="53" t="str" cm="1">
        <f t="array" ref="K564">INDEX(Settings!$E$2:$E$9,GateFacts[[#This Row],[رقم البوابة]])</f>
        <v>الطرح للتصميم</v>
      </c>
      <c r="L564" s="53" t="str" cm="1">
        <f t="array" ref="L564">_xlfn.LET(_xlpm.c,INDEX(Table15[],GateFacts[[#This Row],[صف المصدر]],9-GateFacts[[#This Row],[رقم البوابة]]),IF(ISBLANK(_xlpm.c),"",_xlpm.c))</f>
        <v/>
      </c>
      <c r="M56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4" s="56" t="str" cm="1">
        <f t="array" ref="N564">_xlfn.LET(_xlpm.r,GateFacts[[#This Row],[صف المصدر]],_xlpm.g,GateFacts[[#This Row],[رقم البوابة]],_xlpm.pd,IF(AND(ISNUMBER(_xlpm.r),_xlpm.g&gt;=6,_xlpm.g&lt;=8),INDEX(Table15[],_xlpm.r,19+_xlpm.g),""),IF(ISNUMBER(_xlpm.pd),_xlpm.pd,""))</f>
        <v/>
      </c>
      <c r="O5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4" s="53" t="str">
        <f ca="1">IF(ISNUMBER(GateFacts[[#This Row],[تاريخ البوابة]]),GateFacts[[#This Row],[تاريخ البوابة]]-TODAY(),"")</f>
        <v/>
      </c>
      <c r="Q564" s="53" t="str">
        <f>IF(ISNUMBER(GateFacts[[#This Row],[تاريخ البوابة]]),TEXT(GateFacts[[#This Row],[تاريخ البوابة]],"yyyy-mm"),"بدون تاريخ")</f>
        <v>بدون تاريخ</v>
      </c>
      <c r="R564" s="53">
        <f ca="1">--OR(GateFacts[[#This Row],[الحالة]]="مكتمل",GateFacts[[#This Row],[الحالة]]="لا ينطبق")</f>
        <v>0</v>
      </c>
      <c r="S564" s="53">
        <f ca="1">_xlfn.LET(_xlpm.m,_xlfn.MINIFS(GateFacts[رقم البوابة],GateFacts[رقم المشروع],GateFacts[[#This Row],[رقم المشروع]],GateFacts[منجزة],0),IF(_xlpm.m=0,9,_xlpm.m))</f>
        <v>1</v>
      </c>
      <c r="T564" s="53">
        <f ca="1">--(GateFacts[[#This Row],[رقم البوابة]]=GateFacts[[#This Row],[البوابة الحالية للمشروع]])</f>
        <v>0</v>
      </c>
      <c r="U564" s="53">
        <f ca="1">IF(AND(GateFacts[[#This Row],[الحالة]]="مكتمل",COUNTIFS(GateFacts[رقم المشروع],GateFacts[[#This Row],[رقم المشروع]],GateFacts[رقم البوابة],"&lt;"&amp;GateFacts[[#This Row],[رقم البوابة]],GateFacts[منجزة],0)&gt;0),1,0)</f>
        <v>0</v>
      </c>
      <c r="V564" s="53" t="e">
        <f>SUBTOTAL(103,GateFacts[[#This Row],[م]])*OR(SelRegion="الكل",GateFacts[[#This Row],[المنطقة]]=SelRegion)</f>
        <v>#REF!</v>
      </c>
      <c r="W564" s="74" t="str" cm="1">
        <f t="array" ref="W564">IF(ISNUMBER(GateFacts[[#This Row],[صف المصدر]]),INDEX(Table15[],GateFacts[[#This Row],[صف المصدر]],16),"")</f>
        <v>الشمالي الغربي</v>
      </c>
    </row>
    <row r="565" spans="1:23" x14ac:dyDescent="0.4">
      <c r="A565" s="53" cm="1">
        <f t="array" ref="A565">ROW()-ROW(GateFacts[#Headers])</f>
        <v>564</v>
      </c>
      <c r="B565" s="53">
        <f>INT((GateFacts[[#This Row],[م]]-1)/8)+1</f>
        <v>71</v>
      </c>
      <c r="C565" s="53">
        <f>MOD(GateFacts[[#This Row],[م]]-1,8)+1</f>
        <v>4</v>
      </c>
      <c r="D565" s="53" cm="1">
        <f t="array" ref="D565">IFERROR(INDEX(_xlfn.ANCHORARRAY(Settings!$H$2),GateFacts[[#This Row],[رقم المشروع]]),"")</f>
        <v>650</v>
      </c>
      <c r="E565" s="53" t="str" cm="1">
        <f t="array" ref="E565">INDEX(Table15[],GateFacts[[#This Row],[صف المصدر]],14)&amp;""</f>
        <v>P877-2</v>
      </c>
      <c r="F565" s="53" t="str" cm="1">
        <f t="array" ref="F565">INDEX(Table15[],GateFacts[[#This Row],[صف المصدر]],15)&amp;""</f>
        <v>اعمال الرفع المساحي لاراضي واصول المياه والصرف الصحي المستقبلية بمنطقة اتبوك</v>
      </c>
      <c r="G565" s="53" t="str" cm="1">
        <f t="array" ref="G565">INDEX(Table15[],GateFacts[[#This Row],[صف المصدر]],17)&amp;""</f>
        <v>تبوك</v>
      </c>
      <c r="H565" s="58">
        <f>N(INDEX(Table15[],GateFacts[[#This Row],[صف المصدر]],18))</f>
        <v>217350</v>
      </c>
      <c r="I565" s="53" t="str" cm="1">
        <f t="array" ref="I565">_xlfn.LET(_xlpm.x,TRIM(INDEX(Table15[],GateFacts[[#This Row],[صف المصدر]],22)&amp;""),IF(_xlpm.x="","غير محدد",_xlpm.x))</f>
        <v>تحت التنفيذ</v>
      </c>
      <c r="J565" s="53" t="str">
        <f>"بوابة "&amp;GateFacts[[#This Row],[رقم البوابة]]</f>
        <v>بوابة 4</v>
      </c>
      <c r="K565" s="53" t="str" cm="1">
        <f t="array" ref="K565">INDEX(Settings!$E$2:$E$9,GateFacts[[#This Row],[رقم البوابة]])</f>
        <v>التصميم</v>
      </c>
      <c r="L565" s="53" t="str" cm="1">
        <f t="array" ref="L565">_xlfn.LET(_xlpm.c,INDEX(Table15[],GateFacts[[#This Row],[صف المصدر]],9-GateFacts[[#This Row],[رقم البوابة]]),IF(ISBLANK(_xlpm.c),"",_xlpm.c))</f>
        <v/>
      </c>
      <c r="M56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5" s="56" t="str" cm="1">
        <f t="array" ref="N565">_xlfn.LET(_xlpm.r,GateFacts[[#This Row],[صف المصدر]],_xlpm.g,GateFacts[[#This Row],[رقم البوابة]],_xlpm.pd,IF(AND(ISNUMBER(_xlpm.r),_xlpm.g&gt;=6,_xlpm.g&lt;=8),INDEX(Table15[],_xlpm.r,19+_xlpm.g),""),IF(ISNUMBER(_xlpm.pd),_xlpm.pd,""))</f>
        <v/>
      </c>
      <c r="O5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5" s="53" t="str">
        <f ca="1">IF(ISNUMBER(GateFacts[[#This Row],[تاريخ البوابة]]),GateFacts[[#This Row],[تاريخ البوابة]]-TODAY(),"")</f>
        <v/>
      </c>
      <c r="Q565" s="53" t="str">
        <f>IF(ISNUMBER(GateFacts[[#This Row],[تاريخ البوابة]]),TEXT(GateFacts[[#This Row],[تاريخ البوابة]],"yyyy-mm"),"بدون تاريخ")</f>
        <v>بدون تاريخ</v>
      </c>
      <c r="R565" s="53">
        <f ca="1">--OR(GateFacts[[#This Row],[الحالة]]="مكتمل",GateFacts[[#This Row],[الحالة]]="لا ينطبق")</f>
        <v>0</v>
      </c>
      <c r="S565" s="53">
        <f ca="1">_xlfn.LET(_xlpm.m,_xlfn.MINIFS(GateFacts[رقم البوابة],GateFacts[رقم المشروع],GateFacts[[#This Row],[رقم المشروع]],GateFacts[منجزة],0),IF(_xlpm.m=0,9,_xlpm.m))</f>
        <v>1</v>
      </c>
      <c r="T565" s="53">
        <f ca="1">--(GateFacts[[#This Row],[رقم البوابة]]=GateFacts[[#This Row],[البوابة الحالية للمشروع]])</f>
        <v>0</v>
      </c>
      <c r="U565" s="53">
        <f ca="1">IF(AND(GateFacts[[#This Row],[الحالة]]="مكتمل",COUNTIFS(GateFacts[رقم المشروع],GateFacts[[#This Row],[رقم المشروع]],GateFacts[رقم البوابة],"&lt;"&amp;GateFacts[[#This Row],[رقم البوابة]],GateFacts[منجزة],0)&gt;0),1,0)</f>
        <v>0</v>
      </c>
      <c r="V565" s="53" t="e">
        <f>SUBTOTAL(103,GateFacts[[#This Row],[م]])*OR(SelRegion="الكل",GateFacts[[#This Row],[المنطقة]]=SelRegion)</f>
        <v>#REF!</v>
      </c>
      <c r="W565" s="74" t="str" cm="1">
        <f t="array" ref="W565">IF(ISNUMBER(GateFacts[[#This Row],[صف المصدر]]),INDEX(Table15[],GateFacts[[#This Row],[صف المصدر]],16),"")</f>
        <v>الشمالي الغربي</v>
      </c>
    </row>
    <row r="566" spans="1:23" x14ac:dyDescent="0.4">
      <c r="A566" s="53" cm="1">
        <f t="array" ref="A566">ROW()-ROW(GateFacts[#Headers])</f>
        <v>565</v>
      </c>
      <c r="B566" s="53">
        <f>INT((GateFacts[[#This Row],[م]]-1)/8)+1</f>
        <v>71</v>
      </c>
      <c r="C566" s="53">
        <f>MOD(GateFacts[[#This Row],[م]]-1,8)+1</f>
        <v>5</v>
      </c>
      <c r="D566" s="53" cm="1">
        <f t="array" ref="D566">IFERROR(INDEX(_xlfn.ANCHORARRAY(Settings!$H$2),GateFacts[[#This Row],[رقم المشروع]]),"")</f>
        <v>650</v>
      </c>
      <c r="E566" s="53" t="str" cm="1">
        <f t="array" ref="E566">INDEX(Table15[],GateFacts[[#This Row],[صف المصدر]],14)&amp;""</f>
        <v>P877-2</v>
      </c>
      <c r="F566" s="53" t="str" cm="1">
        <f t="array" ref="F566">INDEX(Table15[],GateFacts[[#This Row],[صف المصدر]],15)&amp;""</f>
        <v>اعمال الرفع المساحي لاراضي واصول المياه والصرف الصحي المستقبلية بمنطقة اتبوك</v>
      </c>
      <c r="G566" s="53" t="str" cm="1">
        <f t="array" ref="G566">INDEX(Table15[],GateFacts[[#This Row],[صف المصدر]],17)&amp;""</f>
        <v>تبوك</v>
      </c>
      <c r="H566" s="58">
        <f>N(INDEX(Table15[],GateFacts[[#This Row],[صف المصدر]],18))</f>
        <v>217350</v>
      </c>
      <c r="I566" s="53" t="str" cm="1">
        <f t="array" ref="I566">_xlfn.LET(_xlpm.x,TRIM(INDEX(Table15[],GateFacts[[#This Row],[صف المصدر]],22)&amp;""),IF(_xlpm.x="","غير محدد",_xlpm.x))</f>
        <v>تحت التنفيذ</v>
      </c>
      <c r="J566" s="53" t="str">
        <f>"بوابة "&amp;GateFacts[[#This Row],[رقم البوابة]]</f>
        <v>بوابة 5</v>
      </c>
      <c r="K566" s="53" t="str" cm="1">
        <f t="array" ref="K566">INDEX(Settings!$E$2:$E$9,GateFacts[[#This Row],[رقم البوابة]])</f>
        <v>الطرح للتنفيذ</v>
      </c>
      <c r="L566" s="53" t="str" cm="1">
        <f t="array" ref="L566">_xlfn.LET(_xlpm.c,INDEX(Table15[],GateFacts[[#This Row],[صف المصدر]],9-GateFacts[[#This Row],[رقم البوابة]]),IF(ISBLANK(_xlpm.c),"",_xlpm.c))</f>
        <v/>
      </c>
      <c r="M56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6" s="56" t="str" cm="1">
        <f t="array" ref="N566">_xlfn.LET(_xlpm.r,GateFacts[[#This Row],[صف المصدر]],_xlpm.g,GateFacts[[#This Row],[رقم البوابة]],_xlpm.pd,IF(AND(ISNUMBER(_xlpm.r),_xlpm.g&gt;=6,_xlpm.g&lt;=8),INDEX(Table15[],_xlpm.r,19+_xlpm.g),""),IF(ISNUMBER(_xlpm.pd),_xlpm.pd,""))</f>
        <v/>
      </c>
      <c r="O5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6" s="53" t="str">
        <f ca="1">IF(ISNUMBER(GateFacts[[#This Row],[تاريخ البوابة]]),GateFacts[[#This Row],[تاريخ البوابة]]-TODAY(),"")</f>
        <v/>
      </c>
      <c r="Q566" s="53" t="str">
        <f>IF(ISNUMBER(GateFacts[[#This Row],[تاريخ البوابة]]),TEXT(GateFacts[[#This Row],[تاريخ البوابة]],"yyyy-mm"),"بدون تاريخ")</f>
        <v>بدون تاريخ</v>
      </c>
      <c r="R566" s="53">
        <f ca="1">--OR(GateFacts[[#This Row],[الحالة]]="مكتمل",GateFacts[[#This Row],[الحالة]]="لا ينطبق")</f>
        <v>0</v>
      </c>
      <c r="S566" s="53">
        <f ca="1">_xlfn.LET(_xlpm.m,_xlfn.MINIFS(GateFacts[رقم البوابة],GateFacts[رقم المشروع],GateFacts[[#This Row],[رقم المشروع]],GateFacts[منجزة],0),IF(_xlpm.m=0,9,_xlpm.m))</f>
        <v>1</v>
      </c>
      <c r="T566" s="53">
        <f ca="1">--(GateFacts[[#This Row],[رقم البوابة]]=GateFacts[[#This Row],[البوابة الحالية للمشروع]])</f>
        <v>0</v>
      </c>
      <c r="U566" s="53">
        <f ca="1">IF(AND(GateFacts[[#This Row],[الحالة]]="مكتمل",COUNTIFS(GateFacts[رقم المشروع],GateFacts[[#This Row],[رقم المشروع]],GateFacts[رقم البوابة],"&lt;"&amp;GateFacts[[#This Row],[رقم البوابة]],GateFacts[منجزة],0)&gt;0),1,0)</f>
        <v>0</v>
      </c>
      <c r="V566" s="53" t="e">
        <f>SUBTOTAL(103,GateFacts[[#This Row],[م]])*OR(SelRegion="الكل",GateFacts[[#This Row],[المنطقة]]=SelRegion)</f>
        <v>#REF!</v>
      </c>
      <c r="W566" s="74" t="str" cm="1">
        <f t="array" ref="W566">IF(ISNUMBER(GateFacts[[#This Row],[صف المصدر]]),INDEX(Table15[],GateFacts[[#This Row],[صف المصدر]],16),"")</f>
        <v>الشمالي الغربي</v>
      </c>
    </row>
    <row r="567" spans="1:23" x14ac:dyDescent="0.4">
      <c r="A567" s="53" cm="1">
        <f t="array" ref="A567">ROW()-ROW(GateFacts[#Headers])</f>
        <v>566</v>
      </c>
      <c r="B567" s="53">
        <f>INT((GateFacts[[#This Row],[م]]-1)/8)+1</f>
        <v>71</v>
      </c>
      <c r="C567" s="53">
        <f>MOD(GateFacts[[#This Row],[م]]-1,8)+1</f>
        <v>6</v>
      </c>
      <c r="D567" s="53" cm="1">
        <f t="array" ref="D567">IFERROR(INDEX(_xlfn.ANCHORARRAY(Settings!$H$2),GateFacts[[#This Row],[رقم المشروع]]),"")</f>
        <v>650</v>
      </c>
      <c r="E567" s="53" t="str" cm="1">
        <f t="array" ref="E567">INDEX(Table15[],GateFacts[[#This Row],[صف المصدر]],14)&amp;""</f>
        <v>P877-2</v>
      </c>
      <c r="F567" s="53" t="str" cm="1">
        <f t="array" ref="F567">INDEX(Table15[],GateFacts[[#This Row],[صف المصدر]],15)&amp;""</f>
        <v>اعمال الرفع المساحي لاراضي واصول المياه والصرف الصحي المستقبلية بمنطقة اتبوك</v>
      </c>
      <c r="G567" s="53" t="str" cm="1">
        <f t="array" ref="G567">INDEX(Table15[],GateFacts[[#This Row],[صف المصدر]],17)&amp;""</f>
        <v>تبوك</v>
      </c>
      <c r="H567" s="58">
        <f>N(INDEX(Table15[],GateFacts[[#This Row],[صف المصدر]],18))</f>
        <v>217350</v>
      </c>
      <c r="I567" s="53" t="str" cm="1">
        <f t="array" ref="I567">_xlfn.LET(_xlpm.x,TRIM(INDEX(Table15[],GateFacts[[#This Row],[صف المصدر]],22)&amp;""),IF(_xlpm.x="","غير محدد",_xlpm.x))</f>
        <v>تحت التنفيذ</v>
      </c>
      <c r="J567" s="53" t="str">
        <f>"بوابة "&amp;GateFacts[[#This Row],[رقم البوابة]]</f>
        <v>بوابة 6</v>
      </c>
      <c r="K567" s="53" t="str" cm="1">
        <f t="array" ref="K567">INDEX(Settings!$E$2:$E$9,GateFacts[[#This Row],[رقم البوابة]])</f>
        <v>التنفيذ</v>
      </c>
      <c r="L567" s="53" t="str" cm="1">
        <f t="array" ref="L567">_xlfn.LET(_xlpm.c,INDEX(Table15[],GateFacts[[#This Row],[صف المصدر]],9-GateFacts[[#This Row],[رقم البوابة]]),IF(ISBLANK(_xlpm.c),"",_xlpm.c))</f>
        <v/>
      </c>
      <c r="M56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7" s="56" t="str" cm="1">
        <f t="array" ref="N567">_xlfn.LET(_xlpm.r,GateFacts[[#This Row],[صف المصدر]],_xlpm.g,GateFacts[[#This Row],[رقم البوابة]],_xlpm.pd,IF(AND(ISNUMBER(_xlpm.r),_xlpm.g&gt;=6,_xlpm.g&lt;=8),INDEX(Table15[],_xlpm.r,19+_xlpm.g),""),IF(ISNUMBER(_xlpm.pd),_xlpm.pd,""))</f>
        <v/>
      </c>
      <c r="O5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7" s="53" t="str">
        <f ca="1">IF(ISNUMBER(GateFacts[[#This Row],[تاريخ البوابة]]),GateFacts[[#This Row],[تاريخ البوابة]]-TODAY(),"")</f>
        <v/>
      </c>
      <c r="Q567" s="53" t="str">
        <f>IF(ISNUMBER(GateFacts[[#This Row],[تاريخ البوابة]]),TEXT(GateFacts[[#This Row],[تاريخ البوابة]],"yyyy-mm"),"بدون تاريخ")</f>
        <v>بدون تاريخ</v>
      </c>
      <c r="R567" s="53">
        <f ca="1">--OR(GateFacts[[#This Row],[الحالة]]="مكتمل",GateFacts[[#This Row],[الحالة]]="لا ينطبق")</f>
        <v>0</v>
      </c>
      <c r="S567" s="53">
        <f ca="1">_xlfn.LET(_xlpm.m,_xlfn.MINIFS(GateFacts[رقم البوابة],GateFacts[رقم المشروع],GateFacts[[#This Row],[رقم المشروع]],GateFacts[منجزة],0),IF(_xlpm.m=0,9,_xlpm.m))</f>
        <v>1</v>
      </c>
      <c r="T567" s="53">
        <f ca="1">--(GateFacts[[#This Row],[رقم البوابة]]=GateFacts[[#This Row],[البوابة الحالية للمشروع]])</f>
        <v>0</v>
      </c>
      <c r="U567" s="53">
        <f ca="1">IF(AND(GateFacts[[#This Row],[الحالة]]="مكتمل",COUNTIFS(GateFacts[رقم المشروع],GateFacts[[#This Row],[رقم المشروع]],GateFacts[رقم البوابة],"&lt;"&amp;GateFacts[[#This Row],[رقم البوابة]],GateFacts[منجزة],0)&gt;0),1,0)</f>
        <v>0</v>
      </c>
      <c r="V567" s="53" t="e">
        <f>SUBTOTAL(103,GateFacts[[#This Row],[م]])*OR(SelRegion="الكل",GateFacts[[#This Row],[المنطقة]]=SelRegion)</f>
        <v>#REF!</v>
      </c>
      <c r="W567" s="74" t="str" cm="1">
        <f t="array" ref="W567">IF(ISNUMBER(GateFacts[[#This Row],[صف المصدر]]),INDEX(Table15[],GateFacts[[#This Row],[صف المصدر]],16),"")</f>
        <v>الشمالي الغربي</v>
      </c>
    </row>
    <row r="568" spans="1:23" x14ac:dyDescent="0.4">
      <c r="A568" s="53" cm="1">
        <f t="array" ref="A568">ROW()-ROW(GateFacts[#Headers])</f>
        <v>567</v>
      </c>
      <c r="B568" s="53">
        <f>INT((GateFacts[[#This Row],[م]]-1)/8)+1</f>
        <v>71</v>
      </c>
      <c r="C568" s="53">
        <f>MOD(GateFacts[[#This Row],[م]]-1,8)+1</f>
        <v>7</v>
      </c>
      <c r="D568" s="53" cm="1">
        <f t="array" ref="D568">IFERROR(INDEX(_xlfn.ANCHORARRAY(Settings!$H$2),GateFacts[[#This Row],[رقم المشروع]]),"")</f>
        <v>650</v>
      </c>
      <c r="E568" s="53" t="str" cm="1">
        <f t="array" ref="E568">INDEX(Table15[],GateFacts[[#This Row],[صف المصدر]],14)&amp;""</f>
        <v>P877-2</v>
      </c>
      <c r="F568" s="53" t="str" cm="1">
        <f t="array" ref="F568">INDEX(Table15[],GateFacts[[#This Row],[صف المصدر]],15)&amp;""</f>
        <v>اعمال الرفع المساحي لاراضي واصول المياه والصرف الصحي المستقبلية بمنطقة اتبوك</v>
      </c>
      <c r="G568" s="53" t="str" cm="1">
        <f t="array" ref="G568">INDEX(Table15[],GateFacts[[#This Row],[صف المصدر]],17)&amp;""</f>
        <v>تبوك</v>
      </c>
      <c r="H568" s="58">
        <f>N(INDEX(Table15[],GateFacts[[#This Row],[صف المصدر]],18))</f>
        <v>217350</v>
      </c>
      <c r="I568" s="53" t="str" cm="1">
        <f t="array" ref="I568">_xlfn.LET(_xlpm.x,TRIM(INDEX(Table15[],GateFacts[[#This Row],[صف المصدر]],22)&amp;""),IF(_xlpm.x="","غير محدد",_xlpm.x))</f>
        <v>تحت التنفيذ</v>
      </c>
      <c r="J568" s="53" t="str">
        <f>"بوابة "&amp;GateFacts[[#This Row],[رقم البوابة]]</f>
        <v>بوابة 7</v>
      </c>
      <c r="K568" s="53" t="str" cm="1">
        <f t="array" ref="K568">INDEX(Settings!$E$2:$E$9,GateFacts[[#This Row],[رقم البوابة]])</f>
        <v>الاختبارات التشغيلية</v>
      </c>
      <c r="L568" s="53" t="str" cm="1">
        <f t="array" ref="L568">_xlfn.LET(_xlpm.c,INDEX(Table15[],GateFacts[[#This Row],[صف المصدر]],9-GateFacts[[#This Row],[رقم البوابة]]),IF(ISBLANK(_xlpm.c),"",_xlpm.c))</f>
        <v/>
      </c>
      <c r="M56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8" s="56" t="str" cm="1">
        <f t="array" ref="N568">_xlfn.LET(_xlpm.r,GateFacts[[#This Row],[صف المصدر]],_xlpm.g,GateFacts[[#This Row],[رقم البوابة]],_xlpm.pd,IF(AND(ISNUMBER(_xlpm.r),_xlpm.g&gt;=6,_xlpm.g&lt;=8),INDEX(Table15[],_xlpm.r,19+_xlpm.g),""),IF(ISNUMBER(_xlpm.pd),_xlpm.pd,""))</f>
        <v/>
      </c>
      <c r="O5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8" s="53" t="str">
        <f ca="1">IF(ISNUMBER(GateFacts[[#This Row],[تاريخ البوابة]]),GateFacts[[#This Row],[تاريخ البوابة]]-TODAY(),"")</f>
        <v/>
      </c>
      <c r="Q568" s="53" t="str">
        <f>IF(ISNUMBER(GateFacts[[#This Row],[تاريخ البوابة]]),TEXT(GateFacts[[#This Row],[تاريخ البوابة]],"yyyy-mm"),"بدون تاريخ")</f>
        <v>بدون تاريخ</v>
      </c>
      <c r="R568" s="53">
        <f ca="1">--OR(GateFacts[[#This Row],[الحالة]]="مكتمل",GateFacts[[#This Row],[الحالة]]="لا ينطبق")</f>
        <v>0</v>
      </c>
      <c r="S568" s="53">
        <f ca="1">_xlfn.LET(_xlpm.m,_xlfn.MINIFS(GateFacts[رقم البوابة],GateFacts[رقم المشروع],GateFacts[[#This Row],[رقم المشروع]],GateFacts[منجزة],0),IF(_xlpm.m=0,9,_xlpm.m))</f>
        <v>1</v>
      </c>
      <c r="T568" s="53">
        <f ca="1">--(GateFacts[[#This Row],[رقم البوابة]]=GateFacts[[#This Row],[البوابة الحالية للمشروع]])</f>
        <v>0</v>
      </c>
      <c r="U568" s="53">
        <f ca="1">IF(AND(GateFacts[[#This Row],[الحالة]]="مكتمل",COUNTIFS(GateFacts[رقم المشروع],GateFacts[[#This Row],[رقم المشروع]],GateFacts[رقم البوابة],"&lt;"&amp;GateFacts[[#This Row],[رقم البوابة]],GateFacts[منجزة],0)&gt;0),1,0)</f>
        <v>0</v>
      </c>
      <c r="V568" s="53" t="e">
        <f>SUBTOTAL(103,GateFacts[[#This Row],[م]])*OR(SelRegion="الكل",GateFacts[[#This Row],[المنطقة]]=SelRegion)</f>
        <v>#REF!</v>
      </c>
      <c r="W568" s="74" t="str" cm="1">
        <f t="array" ref="W568">IF(ISNUMBER(GateFacts[[#This Row],[صف المصدر]]),INDEX(Table15[],GateFacts[[#This Row],[صف المصدر]],16),"")</f>
        <v>الشمالي الغربي</v>
      </c>
    </row>
    <row r="569" spans="1:23" x14ac:dyDescent="0.4">
      <c r="A569" s="53" cm="1">
        <f t="array" ref="A569">ROW()-ROW(GateFacts[#Headers])</f>
        <v>568</v>
      </c>
      <c r="B569" s="53">
        <f>INT((GateFacts[[#This Row],[م]]-1)/8)+1</f>
        <v>71</v>
      </c>
      <c r="C569" s="53">
        <f>MOD(GateFacts[[#This Row],[م]]-1,8)+1</f>
        <v>8</v>
      </c>
      <c r="D569" s="53" cm="1">
        <f t="array" ref="D569">IFERROR(INDEX(_xlfn.ANCHORARRAY(Settings!$H$2),GateFacts[[#This Row],[رقم المشروع]]),"")</f>
        <v>650</v>
      </c>
      <c r="E569" s="53" t="str" cm="1">
        <f t="array" ref="E569">INDEX(Table15[],GateFacts[[#This Row],[صف المصدر]],14)&amp;""</f>
        <v>P877-2</v>
      </c>
      <c r="F569" s="53" t="str" cm="1">
        <f t="array" ref="F569">INDEX(Table15[],GateFacts[[#This Row],[صف المصدر]],15)&amp;""</f>
        <v>اعمال الرفع المساحي لاراضي واصول المياه والصرف الصحي المستقبلية بمنطقة اتبوك</v>
      </c>
      <c r="G569" s="53" t="str" cm="1">
        <f t="array" ref="G569">INDEX(Table15[],GateFacts[[#This Row],[صف المصدر]],17)&amp;""</f>
        <v>تبوك</v>
      </c>
      <c r="H569" s="58">
        <f>N(INDEX(Table15[],GateFacts[[#This Row],[صف المصدر]],18))</f>
        <v>217350</v>
      </c>
      <c r="I569" s="53" t="str" cm="1">
        <f t="array" ref="I569">_xlfn.LET(_xlpm.x,TRIM(INDEX(Table15[],GateFacts[[#This Row],[صف المصدر]],22)&amp;""),IF(_xlpm.x="","غير محدد",_xlpm.x))</f>
        <v>تحت التنفيذ</v>
      </c>
      <c r="J569" s="53" t="str">
        <f>"بوابة "&amp;GateFacts[[#This Row],[رقم البوابة]]</f>
        <v>بوابة 8</v>
      </c>
      <c r="K569" s="53" t="str" cm="1">
        <f t="array" ref="K569">INDEX(Settings!$E$2:$E$9,GateFacts[[#This Row],[رقم البوابة]])</f>
        <v>التسليم و الاغلاق</v>
      </c>
      <c r="L569" s="53" t="str" cm="1">
        <f t="array" ref="L569">_xlfn.LET(_xlpm.c,INDEX(Table15[],GateFacts[[#This Row],[صف المصدر]],9-GateFacts[[#This Row],[رقم البوابة]]),IF(ISBLANK(_xlpm.c),"",_xlpm.c))</f>
        <v/>
      </c>
      <c r="M56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69" s="56" t="str" cm="1">
        <f t="array" ref="N569">_xlfn.LET(_xlpm.r,GateFacts[[#This Row],[صف المصدر]],_xlpm.g,GateFacts[[#This Row],[رقم البوابة]],_xlpm.pd,IF(AND(ISNUMBER(_xlpm.r),_xlpm.g&gt;=6,_xlpm.g&lt;=8),INDEX(Table15[],_xlpm.r,19+_xlpm.g),""),IF(ISNUMBER(_xlpm.pd),_xlpm.pd,""))</f>
        <v/>
      </c>
      <c r="O5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69" s="53" t="str">
        <f ca="1">IF(ISNUMBER(GateFacts[[#This Row],[تاريخ البوابة]]),GateFacts[[#This Row],[تاريخ البوابة]]-TODAY(),"")</f>
        <v/>
      </c>
      <c r="Q569" s="53" t="str">
        <f>IF(ISNUMBER(GateFacts[[#This Row],[تاريخ البوابة]]),TEXT(GateFacts[[#This Row],[تاريخ البوابة]],"yyyy-mm"),"بدون تاريخ")</f>
        <v>بدون تاريخ</v>
      </c>
      <c r="R569" s="53">
        <f ca="1">--OR(GateFacts[[#This Row],[الحالة]]="مكتمل",GateFacts[[#This Row],[الحالة]]="لا ينطبق")</f>
        <v>0</v>
      </c>
      <c r="S569" s="53">
        <f ca="1">_xlfn.LET(_xlpm.m,_xlfn.MINIFS(GateFacts[رقم البوابة],GateFacts[رقم المشروع],GateFacts[[#This Row],[رقم المشروع]],GateFacts[منجزة],0),IF(_xlpm.m=0,9,_xlpm.m))</f>
        <v>1</v>
      </c>
      <c r="T569" s="53">
        <f ca="1">--(GateFacts[[#This Row],[رقم البوابة]]=GateFacts[[#This Row],[البوابة الحالية للمشروع]])</f>
        <v>0</v>
      </c>
      <c r="U569" s="53">
        <f ca="1">IF(AND(GateFacts[[#This Row],[الحالة]]="مكتمل",COUNTIFS(GateFacts[رقم المشروع],GateFacts[[#This Row],[رقم المشروع]],GateFacts[رقم البوابة],"&lt;"&amp;GateFacts[[#This Row],[رقم البوابة]],GateFacts[منجزة],0)&gt;0),1,0)</f>
        <v>0</v>
      </c>
      <c r="V569" s="53" t="e">
        <f>SUBTOTAL(103,GateFacts[[#This Row],[م]])*OR(SelRegion="الكل",GateFacts[[#This Row],[المنطقة]]=SelRegion)</f>
        <v>#REF!</v>
      </c>
      <c r="W569" s="74" t="str" cm="1">
        <f t="array" ref="W569">IF(ISNUMBER(GateFacts[[#This Row],[صف المصدر]]),INDEX(Table15[],GateFacts[[#This Row],[صف المصدر]],16),"")</f>
        <v>الشمالي الغربي</v>
      </c>
    </row>
    <row r="570" spans="1:23" x14ac:dyDescent="0.4">
      <c r="A570" s="53" cm="1">
        <f t="array" ref="A570">ROW()-ROW(GateFacts[#Headers])</f>
        <v>569</v>
      </c>
      <c r="B570" s="53">
        <f>INT((GateFacts[[#This Row],[م]]-1)/8)+1</f>
        <v>72</v>
      </c>
      <c r="C570" s="53">
        <f>MOD(GateFacts[[#This Row],[م]]-1,8)+1</f>
        <v>1</v>
      </c>
      <c r="D570" s="53" cm="1">
        <f t="array" ref="D570">IFERROR(INDEX(_xlfn.ANCHORARRAY(Settings!$H$2),GateFacts[[#This Row],[رقم المشروع]]),"")</f>
        <v>654</v>
      </c>
      <c r="E570" s="53" t="str" cm="1">
        <f t="array" ref="E570">INDEX(Table15[],GateFacts[[#This Row],[صف المصدر]],14)&amp;""</f>
        <v>P877-1</v>
      </c>
      <c r="F570" s="53" t="str" cm="1">
        <f t="array" ref="F570">INDEX(Table15[],GateFacts[[#This Row],[صف المصدر]],15)&amp;""</f>
        <v>اعمال الرفع المساحي لاراضي واصول المياه والصرف الصحي المستقبلية بمنطقة المدينة المنورة</v>
      </c>
      <c r="G570" s="53" t="str" cm="1">
        <f t="array" ref="G570">INDEX(Table15[],GateFacts[[#This Row],[صف المصدر]],17)&amp;""</f>
        <v>المدينة المنورة</v>
      </c>
      <c r="H570" s="58">
        <f>N(INDEX(Table15[],GateFacts[[#This Row],[صف المصدر]],18))</f>
        <v>816500</v>
      </c>
      <c r="I570" s="53" t="str" cm="1">
        <f t="array" ref="I570">_xlfn.LET(_xlpm.x,TRIM(INDEX(Table15[],GateFacts[[#This Row],[صف المصدر]],22)&amp;""),IF(_xlpm.x="","غير محدد",_xlpm.x))</f>
        <v>تحت التنفيذ</v>
      </c>
      <c r="J570" s="53" t="str">
        <f>"بوابة "&amp;GateFacts[[#This Row],[رقم البوابة]]</f>
        <v>بوابة 1</v>
      </c>
      <c r="K570" s="53" t="str" cm="1">
        <f t="array" ref="K570">INDEX(Settings!$E$2:$E$9,GateFacts[[#This Row],[رقم البوابة]])</f>
        <v>تخطيط استراتيجي</v>
      </c>
      <c r="L570" s="53" t="str" cm="1">
        <f t="array" ref="L570">_xlfn.LET(_xlpm.c,INDEX(Table15[],GateFacts[[#This Row],[صف المصدر]],9-GateFacts[[#This Row],[رقم البوابة]]),IF(ISBLANK(_xlpm.c),"",_xlpm.c))</f>
        <v/>
      </c>
      <c r="M57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0" s="56" t="str" cm="1">
        <f t="array" ref="N570">_xlfn.LET(_xlpm.r,GateFacts[[#This Row],[صف المصدر]],_xlpm.g,GateFacts[[#This Row],[رقم البوابة]],_xlpm.pd,IF(AND(ISNUMBER(_xlpm.r),_xlpm.g&gt;=6,_xlpm.g&lt;=8),INDEX(Table15[],_xlpm.r,19+_xlpm.g),""),IF(ISNUMBER(_xlpm.pd),_xlpm.pd,""))</f>
        <v/>
      </c>
      <c r="O5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0" s="53" t="str">
        <f ca="1">IF(ISNUMBER(GateFacts[[#This Row],[تاريخ البوابة]]),GateFacts[[#This Row],[تاريخ البوابة]]-TODAY(),"")</f>
        <v/>
      </c>
      <c r="Q570" s="53" t="str">
        <f>IF(ISNUMBER(GateFacts[[#This Row],[تاريخ البوابة]]),TEXT(GateFacts[[#This Row],[تاريخ البوابة]],"yyyy-mm"),"بدون تاريخ")</f>
        <v>بدون تاريخ</v>
      </c>
      <c r="R570" s="53">
        <f ca="1">--OR(GateFacts[[#This Row],[الحالة]]="مكتمل",GateFacts[[#This Row],[الحالة]]="لا ينطبق")</f>
        <v>0</v>
      </c>
      <c r="S570" s="53">
        <f ca="1">_xlfn.LET(_xlpm.m,_xlfn.MINIFS(GateFacts[رقم البوابة],GateFacts[رقم المشروع],GateFacts[[#This Row],[رقم المشروع]],GateFacts[منجزة],0),IF(_xlpm.m=0,9,_xlpm.m))</f>
        <v>1</v>
      </c>
      <c r="T570" s="53">
        <f ca="1">--(GateFacts[[#This Row],[رقم البوابة]]=GateFacts[[#This Row],[البوابة الحالية للمشروع]])</f>
        <v>1</v>
      </c>
      <c r="U570" s="53">
        <f ca="1">IF(AND(GateFacts[[#This Row],[الحالة]]="مكتمل",COUNTIFS(GateFacts[رقم المشروع],GateFacts[[#This Row],[رقم المشروع]],GateFacts[رقم البوابة],"&lt;"&amp;GateFacts[[#This Row],[رقم البوابة]],GateFacts[منجزة],0)&gt;0),1,0)</f>
        <v>0</v>
      </c>
      <c r="V570" s="53" t="e">
        <f>SUBTOTAL(103,GateFacts[[#This Row],[م]])*OR(SelRegion="الكل",GateFacts[[#This Row],[المنطقة]]=SelRegion)</f>
        <v>#REF!</v>
      </c>
      <c r="W570" s="74" t="str" cm="1">
        <f t="array" ref="W570">IF(ISNUMBER(GateFacts[[#This Row],[صف المصدر]]),INDEX(Table15[],GateFacts[[#This Row],[صف المصدر]],16),"")</f>
        <v>الشمالي الغربي</v>
      </c>
    </row>
    <row r="571" spans="1:23" x14ac:dyDescent="0.4">
      <c r="A571" s="53" cm="1">
        <f t="array" ref="A571">ROW()-ROW(GateFacts[#Headers])</f>
        <v>570</v>
      </c>
      <c r="B571" s="53">
        <f>INT((GateFacts[[#This Row],[م]]-1)/8)+1</f>
        <v>72</v>
      </c>
      <c r="C571" s="53">
        <f>MOD(GateFacts[[#This Row],[م]]-1,8)+1</f>
        <v>2</v>
      </c>
      <c r="D571" s="53" cm="1">
        <f t="array" ref="D571">IFERROR(INDEX(_xlfn.ANCHORARRAY(Settings!$H$2),GateFacts[[#This Row],[رقم المشروع]]),"")</f>
        <v>654</v>
      </c>
      <c r="E571" s="53" t="str" cm="1">
        <f t="array" ref="E571">INDEX(Table15[],GateFacts[[#This Row],[صف المصدر]],14)&amp;""</f>
        <v>P877-1</v>
      </c>
      <c r="F571" s="53" t="str" cm="1">
        <f t="array" ref="F571">INDEX(Table15[],GateFacts[[#This Row],[صف المصدر]],15)&amp;""</f>
        <v>اعمال الرفع المساحي لاراضي واصول المياه والصرف الصحي المستقبلية بمنطقة المدينة المنورة</v>
      </c>
      <c r="G571" s="53" t="str" cm="1">
        <f t="array" ref="G571">INDEX(Table15[],GateFacts[[#This Row],[صف المصدر]],17)&amp;""</f>
        <v>المدينة المنورة</v>
      </c>
      <c r="H571" s="58">
        <f>N(INDEX(Table15[],GateFacts[[#This Row],[صف المصدر]],18))</f>
        <v>816500</v>
      </c>
      <c r="I571" s="53" t="str" cm="1">
        <f t="array" ref="I571">_xlfn.LET(_xlpm.x,TRIM(INDEX(Table15[],GateFacts[[#This Row],[صف المصدر]],22)&amp;""),IF(_xlpm.x="","غير محدد",_xlpm.x))</f>
        <v>تحت التنفيذ</v>
      </c>
      <c r="J571" s="53" t="str">
        <f>"بوابة "&amp;GateFacts[[#This Row],[رقم البوابة]]</f>
        <v>بوابة 2</v>
      </c>
      <c r="K571" s="53" t="str" cm="1">
        <f t="array" ref="K571">INDEX(Settings!$E$2:$E$9,GateFacts[[#This Row],[رقم البوابة]])</f>
        <v>التخطيط الاولي</v>
      </c>
      <c r="L571" s="53" t="str" cm="1">
        <f t="array" ref="L571">_xlfn.LET(_xlpm.c,INDEX(Table15[],GateFacts[[#This Row],[صف المصدر]],9-GateFacts[[#This Row],[رقم البوابة]]),IF(ISBLANK(_xlpm.c),"",_xlpm.c))</f>
        <v/>
      </c>
      <c r="M57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1" s="56" t="str" cm="1">
        <f t="array" ref="N571">_xlfn.LET(_xlpm.r,GateFacts[[#This Row],[صف المصدر]],_xlpm.g,GateFacts[[#This Row],[رقم البوابة]],_xlpm.pd,IF(AND(ISNUMBER(_xlpm.r),_xlpm.g&gt;=6,_xlpm.g&lt;=8),INDEX(Table15[],_xlpm.r,19+_xlpm.g),""),IF(ISNUMBER(_xlpm.pd),_xlpm.pd,""))</f>
        <v/>
      </c>
      <c r="O5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1" s="53" t="str">
        <f ca="1">IF(ISNUMBER(GateFacts[[#This Row],[تاريخ البوابة]]),GateFacts[[#This Row],[تاريخ البوابة]]-TODAY(),"")</f>
        <v/>
      </c>
      <c r="Q571" s="53" t="str">
        <f>IF(ISNUMBER(GateFacts[[#This Row],[تاريخ البوابة]]),TEXT(GateFacts[[#This Row],[تاريخ البوابة]],"yyyy-mm"),"بدون تاريخ")</f>
        <v>بدون تاريخ</v>
      </c>
      <c r="R571" s="53">
        <f ca="1">--OR(GateFacts[[#This Row],[الحالة]]="مكتمل",GateFacts[[#This Row],[الحالة]]="لا ينطبق")</f>
        <v>0</v>
      </c>
      <c r="S571" s="53">
        <f ca="1">_xlfn.LET(_xlpm.m,_xlfn.MINIFS(GateFacts[رقم البوابة],GateFacts[رقم المشروع],GateFacts[[#This Row],[رقم المشروع]],GateFacts[منجزة],0),IF(_xlpm.m=0,9,_xlpm.m))</f>
        <v>1</v>
      </c>
      <c r="T571" s="53">
        <f ca="1">--(GateFacts[[#This Row],[رقم البوابة]]=GateFacts[[#This Row],[البوابة الحالية للمشروع]])</f>
        <v>0</v>
      </c>
      <c r="U571" s="53">
        <f ca="1">IF(AND(GateFacts[[#This Row],[الحالة]]="مكتمل",COUNTIFS(GateFacts[رقم المشروع],GateFacts[[#This Row],[رقم المشروع]],GateFacts[رقم البوابة],"&lt;"&amp;GateFacts[[#This Row],[رقم البوابة]],GateFacts[منجزة],0)&gt;0),1,0)</f>
        <v>0</v>
      </c>
      <c r="V571" s="53" t="e">
        <f>SUBTOTAL(103,GateFacts[[#This Row],[م]])*OR(SelRegion="الكل",GateFacts[[#This Row],[المنطقة]]=SelRegion)</f>
        <v>#REF!</v>
      </c>
      <c r="W571" s="74" t="str" cm="1">
        <f t="array" ref="W571">IF(ISNUMBER(GateFacts[[#This Row],[صف المصدر]]),INDEX(Table15[],GateFacts[[#This Row],[صف المصدر]],16),"")</f>
        <v>الشمالي الغربي</v>
      </c>
    </row>
    <row r="572" spans="1:23" x14ac:dyDescent="0.4">
      <c r="A572" s="53" cm="1">
        <f t="array" ref="A572">ROW()-ROW(GateFacts[#Headers])</f>
        <v>571</v>
      </c>
      <c r="B572" s="53">
        <f>INT((GateFacts[[#This Row],[م]]-1)/8)+1</f>
        <v>72</v>
      </c>
      <c r="C572" s="53">
        <f>MOD(GateFacts[[#This Row],[م]]-1,8)+1</f>
        <v>3</v>
      </c>
      <c r="D572" s="53" cm="1">
        <f t="array" ref="D572">IFERROR(INDEX(_xlfn.ANCHORARRAY(Settings!$H$2),GateFacts[[#This Row],[رقم المشروع]]),"")</f>
        <v>654</v>
      </c>
      <c r="E572" s="53" t="str" cm="1">
        <f t="array" ref="E572">INDEX(Table15[],GateFacts[[#This Row],[صف المصدر]],14)&amp;""</f>
        <v>P877-1</v>
      </c>
      <c r="F572" s="53" t="str" cm="1">
        <f t="array" ref="F572">INDEX(Table15[],GateFacts[[#This Row],[صف المصدر]],15)&amp;""</f>
        <v>اعمال الرفع المساحي لاراضي واصول المياه والصرف الصحي المستقبلية بمنطقة المدينة المنورة</v>
      </c>
      <c r="G572" s="53" t="str" cm="1">
        <f t="array" ref="G572">INDEX(Table15[],GateFacts[[#This Row],[صف المصدر]],17)&amp;""</f>
        <v>المدينة المنورة</v>
      </c>
      <c r="H572" s="58">
        <f>N(INDEX(Table15[],GateFacts[[#This Row],[صف المصدر]],18))</f>
        <v>816500</v>
      </c>
      <c r="I572" s="53" t="str" cm="1">
        <f t="array" ref="I572">_xlfn.LET(_xlpm.x,TRIM(INDEX(Table15[],GateFacts[[#This Row],[صف المصدر]],22)&amp;""),IF(_xlpm.x="","غير محدد",_xlpm.x))</f>
        <v>تحت التنفيذ</v>
      </c>
      <c r="J572" s="53" t="str">
        <f>"بوابة "&amp;GateFacts[[#This Row],[رقم البوابة]]</f>
        <v>بوابة 3</v>
      </c>
      <c r="K572" s="53" t="str" cm="1">
        <f t="array" ref="K572">INDEX(Settings!$E$2:$E$9,GateFacts[[#This Row],[رقم البوابة]])</f>
        <v>الطرح للتصميم</v>
      </c>
      <c r="L572" s="53" t="str" cm="1">
        <f t="array" ref="L572">_xlfn.LET(_xlpm.c,INDEX(Table15[],GateFacts[[#This Row],[صف المصدر]],9-GateFacts[[#This Row],[رقم البوابة]]),IF(ISBLANK(_xlpm.c),"",_xlpm.c))</f>
        <v/>
      </c>
      <c r="M5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2" s="56" t="str" cm="1">
        <f t="array" ref="N572">_xlfn.LET(_xlpm.r,GateFacts[[#This Row],[صف المصدر]],_xlpm.g,GateFacts[[#This Row],[رقم البوابة]],_xlpm.pd,IF(AND(ISNUMBER(_xlpm.r),_xlpm.g&gt;=6,_xlpm.g&lt;=8),INDEX(Table15[],_xlpm.r,19+_xlpm.g),""),IF(ISNUMBER(_xlpm.pd),_xlpm.pd,""))</f>
        <v/>
      </c>
      <c r="O5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2" s="53" t="str">
        <f ca="1">IF(ISNUMBER(GateFacts[[#This Row],[تاريخ البوابة]]),GateFacts[[#This Row],[تاريخ البوابة]]-TODAY(),"")</f>
        <v/>
      </c>
      <c r="Q572" s="53" t="str">
        <f>IF(ISNUMBER(GateFacts[[#This Row],[تاريخ البوابة]]),TEXT(GateFacts[[#This Row],[تاريخ البوابة]],"yyyy-mm"),"بدون تاريخ")</f>
        <v>بدون تاريخ</v>
      </c>
      <c r="R572" s="53">
        <f ca="1">--OR(GateFacts[[#This Row],[الحالة]]="مكتمل",GateFacts[[#This Row],[الحالة]]="لا ينطبق")</f>
        <v>0</v>
      </c>
      <c r="S572" s="53">
        <f ca="1">_xlfn.LET(_xlpm.m,_xlfn.MINIFS(GateFacts[رقم البوابة],GateFacts[رقم المشروع],GateFacts[[#This Row],[رقم المشروع]],GateFacts[منجزة],0),IF(_xlpm.m=0,9,_xlpm.m))</f>
        <v>1</v>
      </c>
      <c r="T572" s="53">
        <f ca="1">--(GateFacts[[#This Row],[رقم البوابة]]=GateFacts[[#This Row],[البوابة الحالية للمشروع]])</f>
        <v>0</v>
      </c>
      <c r="U572" s="53">
        <f ca="1">IF(AND(GateFacts[[#This Row],[الحالة]]="مكتمل",COUNTIFS(GateFacts[رقم المشروع],GateFacts[[#This Row],[رقم المشروع]],GateFacts[رقم البوابة],"&lt;"&amp;GateFacts[[#This Row],[رقم البوابة]],GateFacts[منجزة],0)&gt;0),1,0)</f>
        <v>0</v>
      </c>
      <c r="V572" s="53" t="e">
        <f>SUBTOTAL(103,GateFacts[[#This Row],[م]])*OR(SelRegion="الكل",GateFacts[[#This Row],[المنطقة]]=SelRegion)</f>
        <v>#REF!</v>
      </c>
      <c r="W572" s="74" t="str" cm="1">
        <f t="array" ref="W572">IF(ISNUMBER(GateFacts[[#This Row],[صف المصدر]]),INDEX(Table15[],GateFacts[[#This Row],[صف المصدر]],16),"")</f>
        <v>الشمالي الغربي</v>
      </c>
    </row>
    <row r="573" spans="1:23" x14ac:dyDescent="0.4">
      <c r="A573" s="53" cm="1">
        <f t="array" ref="A573">ROW()-ROW(GateFacts[#Headers])</f>
        <v>572</v>
      </c>
      <c r="B573" s="53">
        <f>INT((GateFacts[[#This Row],[م]]-1)/8)+1</f>
        <v>72</v>
      </c>
      <c r="C573" s="53">
        <f>MOD(GateFacts[[#This Row],[م]]-1,8)+1</f>
        <v>4</v>
      </c>
      <c r="D573" s="53" cm="1">
        <f t="array" ref="D573">IFERROR(INDEX(_xlfn.ANCHORARRAY(Settings!$H$2),GateFacts[[#This Row],[رقم المشروع]]),"")</f>
        <v>654</v>
      </c>
      <c r="E573" s="53" t="str" cm="1">
        <f t="array" ref="E573">INDEX(Table15[],GateFacts[[#This Row],[صف المصدر]],14)&amp;""</f>
        <v>P877-1</v>
      </c>
      <c r="F573" s="53" t="str" cm="1">
        <f t="array" ref="F573">INDEX(Table15[],GateFacts[[#This Row],[صف المصدر]],15)&amp;""</f>
        <v>اعمال الرفع المساحي لاراضي واصول المياه والصرف الصحي المستقبلية بمنطقة المدينة المنورة</v>
      </c>
      <c r="G573" s="53" t="str" cm="1">
        <f t="array" ref="G573">INDEX(Table15[],GateFacts[[#This Row],[صف المصدر]],17)&amp;""</f>
        <v>المدينة المنورة</v>
      </c>
      <c r="H573" s="58">
        <f>N(INDEX(Table15[],GateFacts[[#This Row],[صف المصدر]],18))</f>
        <v>816500</v>
      </c>
      <c r="I573" s="53" t="str" cm="1">
        <f t="array" ref="I573">_xlfn.LET(_xlpm.x,TRIM(INDEX(Table15[],GateFacts[[#This Row],[صف المصدر]],22)&amp;""),IF(_xlpm.x="","غير محدد",_xlpm.x))</f>
        <v>تحت التنفيذ</v>
      </c>
      <c r="J573" s="53" t="str">
        <f>"بوابة "&amp;GateFacts[[#This Row],[رقم البوابة]]</f>
        <v>بوابة 4</v>
      </c>
      <c r="K573" s="53" t="str" cm="1">
        <f t="array" ref="K573">INDEX(Settings!$E$2:$E$9,GateFacts[[#This Row],[رقم البوابة]])</f>
        <v>التصميم</v>
      </c>
      <c r="L573" s="53" t="str" cm="1">
        <f t="array" ref="L573">_xlfn.LET(_xlpm.c,INDEX(Table15[],GateFacts[[#This Row],[صف المصدر]],9-GateFacts[[#This Row],[رقم البوابة]]),IF(ISBLANK(_xlpm.c),"",_xlpm.c))</f>
        <v/>
      </c>
      <c r="M5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3" s="56" t="str" cm="1">
        <f t="array" ref="N573">_xlfn.LET(_xlpm.r,GateFacts[[#This Row],[صف المصدر]],_xlpm.g,GateFacts[[#This Row],[رقم البوابة]],_xlpm.pd,IF(AND(ISNUMBER(_xlpm.r),_xlpm.g&gt;=6,_xlpm.g&lt;=8),INDEX(Table15[],_xlpm.r,19+_xlpm.g),""),IF(ISNUMBER(_xlpm.pd),_xlpm.pd,""))</f>
        <v/>
      </c>
      <c r="O5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3" s="53" t="str">
        <f ca="1">IF(ISNUMBER(GateFacts[[#This Row],[تاريخ البوابة]]),GateFacts[[#This Row],[تاريخ البوابة]]-TODAY(),"")</f>
        <v/>
      </c>
      <c r="Q573" s="53" t="str">
        <f>IF(ISNUMBER(GateFacts[[#This Row],[تاريخ البوابة]]),TEXT(GateFacts[[#This Row],[تاريخ البوابة]],"yyyy-mm"),"بدون تاريخ")</f>
        <v>بدون تاريخ</v>
      </c>
      <c r="R573" s="53">
        <f ca="1">--OR(GateFacts[[#This Row],[الحالة]]="مكتمل",GateFacts[[#This Row],[الحالة]]="لا ينطبق")</f>
        <v>0</v>
      </c>
      <c r="S573" s="53">
        <f ca="1">_xlfn.LET(_xlpm.m,_xlfn.MINIFS(GateFacts[رقم البوابة],GateFacts[رقم المشروع],GateFacts[[#This Row],[رقم المشروع]],GateFacts[منجزة],0),IF(_xlpm.m=0,9,_xlpm.m))</f>
        <v>1</v>
      </c>
      <c r="T573" s="53">
        <f ca="1">--(GateFacts[[#This Row],[رقم البوابة]]=GateFacts[[#This Row],[البوابة الحالية للمشروع]])</f>
        <v>0</v>
      </c>
      <c r="U573" s="53">
        <f ca="1">IF(AND(GateFacts[[#This Row],[الحالة]]="مكتمل",COUNTIFS(GateFacts[رقم المشروع],GateFacts[[#This Row],[رقم المشروع]],GateFacts[رقم البوابة],"&lt;"&amp;GateFacts[[#This Row],[رقم البوابة]],GateFacts[منجزة],0)&gt;0),1,0)</f>
        <v>0</v>
      </c>
      <c r="V573" s="53" t="e">
        <f>SUBTOTAL(103,GateFacts[[#This Row],[م]])*OR(SelRegion="الكل",GateFacts[[#This Row],[المنطقة]]=SelRegion)</f>
        <v>#REF!</v>
      </c>
      <c r="W573" s="74" t="str" cm="1">
        <f t="array" ref="W573">IF(ISNUMBER(GateFacts[[#This Row],[صف المصدر]]),INDEX(Table15[],GateFacts[[#This Row],[صف المصدر]],16),"")</f>
        <v>الشمالي الغربي</v>
      </c>
    </row>
    <row r="574" spans="1:23" x14ac:dyDescent="0.4">
      <c r="A574" s="53" cm="1">
        <f t="array" ref="A574">ROW()-ROW(GateFacts[#Headers])</f>
        <v>573</v>
      </c>
      <c r="B574" s="53">
        <f>INT((GateFacts[[#This Row],[م]]-1)/8)+1</f>
        <v>72</v>
      </c>
      <c r="C574" s="53">
        <f>MOD(GateFacts[[#This Row],[م]]-1,8)+1</f>
        <v>5</v>
      </c>
      <c r="D574" s="53" cm="1">
        <f t="array" ref="D574">IFERROR(INDEX(_xlfn.ANCHORARRAY(Settings!$H$2),GateFacts[[#This Row],[رقم المشروع]]),"")</f>
        <v>654</v>
      </c>
      <c r="E574" s="53" t="str" cm="1">
        <f t="array" ref="E574">INDEX(Table15[],GateFacts[[#This Row],[صف المصدر]],14)&amp;""</f>
        <v>P877-1</v>
      </c>
      <c r="F574" s="53" t="str" cm="1">
        <f t="array" ref="F574">INDEX(Table15[],GateFacts[[#This Row],[صف المصدر]],15)&amp;""</f>
        <v>اعمال الرفع المساحي لاراضي واصول المياه والصرف الصحي المستقبلية بمنطقة المدينة المنورة</v>
      </c>
      <c r="G574" s="53" t="str" cm="1">
        <f t="array" ref="G574">INDEX(Table15[],GateFacts[[#This Row],[صف المصدر]],17)&amp;""</f>
        <v>المدينة المنورة</v>
      </c>
      <c r="H574" s="58">
        <f>N(INDEX(Table15[],GateFacts[[#This Row],[صف المصدر]],18))</f>
        <v>816500</v>
      </c>
      <c r="I574" s="53" t="str" cm="1">
        <f t="array" ref="I574">_xlfn.LET(_xlpm.x,TRIM(INDEX(Table15[],GateFacts[[#This Row],[صف المصدر]],22)&amp;""),IF(_xlpm.x="","غير محدد",_xlpm.x))</f>
        <v>تحت التنفيذ</v>
      </c>
      <c r="J574" s="53" t="str">
        <f>"بوابة "&amp;GateFacts[[#This Row],[رقم البوابة]]</f>
        <v>بوابة 5</v>
      </c>
      <c r="K574" s="53" t="str" cm="1">
        <f t="array" ref="K574">INDEX(Settings!$E$2:$E$9,GateFacts[[#This Row],[رقم البوابة]])</f>
        <v>الطرح للتنفيذ</v>
      </c>
      <c r="L574" s="53" t="str" cm="1">
        <f t="array" ref="L574">_xlfn.LET(_xlpm.c,INDEX(Table15[],GateFacts[[#This Row],[صف المصدر]],9-GateFacts[[#This Row],[رقم البوابة]]),IF(ISBLANK(_xlpm.c),"",_xlpm.c))</f>
        <v/>
      </c>
      <c r="M57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4" s="56" t="str" cm="1">
        <f t="array" ref="N574">_xlfn.LET(_xlpm.r,GateFacts[[#This Row],[صف المصدر]],_xlpm.g,GateFacts[[#This Row],[رقم البوابة]],_xlpm.pd,IF(AND(ISNUMBER(_xlpm.r),_xlpm.g&gt;=6,_xlpm.g&lt;=8),INDEX(Table15[],_xlpm.r,19+_xlpm.g),""),IF(ISNUMBER(_xlpm.pd),_xlpm.pd,""))</f>
        <v/>
      </c>
      <c r="O5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4" s="53" t="str">
        <f ca="1">IF(ISNUMBER(GateFacts[[#This Row],[تاريخ البوابة]]),GateFacts[[#This Row],[تاريخ البوابة]]-TODAY(),"")</f>
        <v/>
      </c>
      <c r="Q574" s="53" t="str">
        <f>IF(ISNUMBER(GateFacts[[#This Row],[تاريخ البوابة]]),TEXT(GateFacts[[#This Row],[تاريخ البوابة]],"yyyy-mm"),"بدون تاريخ")</f>
        <v>بدون تاريخ</v>
      </c>
      <c r="R574" s="53">
        <f ca="1">--OR(GateFacts[[#This Row],[الحالة]]="مكتمل",GateFacts[[#This Row],[الحالة]]="لا ينطبق")</f>
        <v>0</v>
      </c>
      <c r="S574" s="53">
        <f ca="1">_xlfn.LET(_xlpm.m,_xlfn.MINIFS(GateFacts[رقم البوابة],GateFacts[رقم المشروع],GateFacts[[#This Row],[رقم المشروع]],GateFacts[منجزة],0),IF(_xlpm.m=0,9,_xlpm.m))</f>
        <v>1</v>
      </c>
      <c r="T574" s="53">
        <f ca="1">--(GateFacts[[#This Row],[رقم البوابة]]=GateFacts[[#This Row],[البوابة الحالية للمشروع]])</f>
        <v>0</v>
      </c>
      <c r="U574" s="53">
        <f ca="1">IF(AND(GateFacts[[#This Row],[الحالة]]="مكتمل",COUNTIFS(GateFacts[رقم المشروع],GateFacts[[#This Row],[رقم المشروع]],GateFacts[رقم البوابة],"&lt;"&amp;GateFacts[[#This Row],[رقم البوابة]],GateFacts[منجزة],0)&gt;0),1,0)</f>
        <v>0</v>
      </c>
      <c r="V574" s="53" t="e">
        <f>SUBTOTAL(103,GateFacts[[#This Row],[م]])*OR(SelRegion="الكل",GateFacts[[#This Row],[المنطقة]]=SelRegion)</f>
        <v>#REF!</v>
      </c>
      <c r="W574" s="74" t="str" cm="1">
        <f t="array" ref="W574">IF(ISNUMBER(GateFacts[[#This Row],[صف المصدر]]),INDEX(Table15[],GateFacts[[#This Row],[صف المصدر]],16),"")</f>
        <v>الشمالي الغربي</v>
      </c>
    </row>
    <row r="575" spans="1:23" x14ac:dyDescent="0.4">
      <c r="A575" s="53" cm="1">
        <f t="array" ref="A575">ROW()-ROW(GateFacts[#Headers])</f>
        <v>574</v>
      </c>
      <c r="B575" s="53">
        <f>INT((GateFacts[[#This Row],[م]]-1)/8)+1</f>
        <v>72</v>
      </c>
      <c r="C575" s="53">
        <f>MOD(GateFacts[[#This Row],[م]]-1,8)+1</f>
        <v>6</v>
      </c>
      <c r="D575" s="53" cm="1">
        <f t="array" ref="D575">IFERROR(INDEX(_xlfn.ANCHORARRAY(Settings!$H$2),GateFacts[[#This Row],[رقم المشروع]]),"")</f>
        <v>654</v>
      </c>
      <c r="E575" s="53" t="str" cm="1">
        <f t="array" ref="E575">INDEX(Table15[],GateFacts[[#This Row],[صف المصدر]],14)&amp;""</f>
        <v>P877-1</v>
      </c>
      <c r="F575" s="53" t="str" cm="1">
        <f t="array" ref="F575">INDEX(Table15[],GateFacts[[#This Row],[صف المصدر]],15)&amp;""</f>
        <v>اعمال الرفع المساحي لاراضي واصول المياه والصرف الصحي المستقبلية بمنطقة المدينة المنورة</v>
      </c>
      <c r="G575" s="53" t="str" cm="1">
        <f t="array" ref="G575">INDEX(Table15[],GateFacts[[#This Row],[صف المصدر]],17)&amp;""</f>
        <v>المدينة المنورة</v>
      </c>
      <c r="H575" s="58">
        <f>N(INDEX(Table15[],GateFacts[[#This Row],[صف المصدر]],18))</f>
        <v>816500</v>
      </c>
      <c r="I575" s="53" t="str" cm="1">
        <f t="array" ref="I575">_xlfn.LET(_xlpm.x,TRIM(INDEX(Table15[],GateFacts[[#This Row],[صف المصدر]],22)&amp;""),IF(_xlpm.x="","غير محدد",_xlpm.x))</f>
        <v>تحت التنفيذ</v>
      </c>
      <c r="J575" s="53" t="str">
        <f>"بوابة "&amp;GateFacts[[#This Row],[رقم البوابة]]</f>
        <v>بوابة 6</v>
      </c>
      <c r="K575" s="53" t="str" cm="1">
        <f t="array" ref="K575">INDEX(Settings!$E$2:$E$9,GateFacts[[#This Row],[رقم البوابة]])</f>
        <v>التنفيذ</v>
      </c>
      <c r="L575" s="53" t="str" cm="1">
        <f t="array" ref="L575">_xlfn.LET(_xlpm.c,INDEX(Table15[],GateFacts[[#This Row],[صف المصدر]],9-GateFacts[[#This Row],[رقم البوابة]]),IF(ISBLANK(_xlpm.c),"",_xlpm.c))</f>
        <v/>
      </c>
      <c r="M57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5" s="56" t="str" cm="1">
        <f t="array" ref="N575">_xlfn.LET(_xlpm.r,GateFacts[[#This Row],[صف المصدر]],_xlpm.g,GateFacts[[#This Row],[رقم البوابة]],_xlpm.pd,IF(AND(ISNUMBER(_xlpm.r),_xlpm.g&gt;=6,_xlpm.g&lt;=8),INDEX(Table15[],_xlpm.r,19+_xlpm.g),""),IF(ISNUMBER(_xlpm.pd),_xlpm.pd,""))</f>
        <v/>
      </c>
      <c r="O5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5" s="53" t="str">
        <f ca="1">IF(ISNUMBER(GateFacts[[#This Row],[تاريخ البوابة]]),GateFacts[[#This Row],[تاريخ البوابة]]-TODAY(),"")</f>
        <v/>
      </c>
      <c r="Q575" s="53" t="str">
        <f>IF(ISNUMBER(GateFacts[[#This Row],[تاريخ البوابة]]),TEXT(GateFacts[[#This Row],[تاريخ البوابة]],"yyyy-mm"),"بدون تاريخ")</f>
        <v>بدون تاريخ</v>
      </c>
      <c r="R575" s="53">
        <f ca="1">--OR(GateFacts[[#This Row],[الحالة]]="مكتمل",GateFacts[[#This Row],[الحالة]]="لا ينطبق")</f>
        <v>0</v>
      </c>
      <c r="S575" s="53">
        <f ca="1">_xlfn.LET(_xlpm.m,_xlfn.MINIFS(GateFacts[رقم البوابة],GateFacts[رقم المشروع],GateFacts[[#This Row],[رقم المشروع]],GateFacts[منجزة],0),IF(_xlpm.m=0,9,_xlpm.m))</f>
        <v>1</v>
      </c>
      <c r="T575" s="53">
        <f ca="1">--(GateFacts[[#This Row],[رقم البوابة]]=GateFacts[[#This Row],[البوابة الحالية للمشروع]])</f>
        <v>0</v>
      </c>
      <c r="U575" s="53">
        <f ca="1">IF(AND(GateFacts[[#This Row],[الحالة]]="مكتمل",COUNTIFS(GateFacts[رقم المشروع],GateFacts[[#This Row],[رقم المشروع]],GateFacts[رقم البوابة],"&lt;"&amp;GateFacts[[#This Row],[رقم البوابة]],GateFacts[منجزة],0)&gt;0),1,0)</f>
        <v>0</v>
      </c>
      <c r="V575" s="53" t="e">
        <f>SUBTOTAL(103,GateFacts[[#This Row],[م]])*OR(SelRegion="الكل",GateFacts[[#This Row],[المنطقة]]=SelRegion)</f>
        <v>#REF!</v>
      </c>
      <c r="W575" s="74" t="str" cm="1">
        <f t="array" ref="W575">IF(ISNUMBER(GateFacts[[#This Row],[صف المصدر]]),INDEX(Table15[],GateFacts[[#This Row],[صف المصدر]],16),"")</f>
        <v>الشمالي الغربي</v>
      </c>
    </row>
    <row r="576" spans="1:23" x14ac:dyDescent="0.4">
      <c r="A576" s="53" cm="1">
        <f t="array" ref="A576">ROW()-ROW(GateFacts[#Headers])</f>
        <v>575</v>
      </c>
      <c r="B576" s="53">
        <f>INT((GateFacts[[#This Row],[م]]-1)/8)+1</f>
        <v>72</v>
      </c>
      <c r="C576" s="53">
        <f>MOD(GateFacts[[#This Row],[م]]-1,8)+1</f>
        <v>7</v>
      </c>
      <c r="D576" s="53" cm="1">
        <f t="array" ref="D576">IFERROR(INDEX(_xlfn.ANCHORARRAY(Settings!$H$2),GateFacts[[#This Row],[رقم المشروع]]),"")</f>
        <v>654</v>
      </c>
      <c r="E576" s="53" t="str" cm="1">
        <f t="array" ref="E576">INDEX(Table15[],GateFacts[[#This Row],[صف المصدر]],14)&amp;""</f>
        <v>P877-1</v>
      </c>
      <c r="F576" s="53" t="str" cm="1">
        <f t="array" ref="F576">INDEX(Table15[],GateFacts[[#This Row],[صف المصدر]],15)&amp;""</f>
        <v>اعمال الرفع المساحي لاراضي واصول المياه والصرف الصحي المستقبلية بمنطقة المدينة المنورة</v>
      </c>
      <c r="G576" s="53" t="str" cm="1">
        <f t="array" ref="G576">INDEX(Table15[],GateFacts[[#This Row],[صف المصدر]],17)&amp;""</f>
        <v>المدينة المنورة</v>
      </c>
      <c r="H576" s="58">
        <f>N(INDEX(Table15[],GateFacts[[#This Row],[صف المصدر]],18))</f>
        <v>816500</v>
      </c>
      <c r="I576" s="53" t="str" cm="1">
        <f t="array" ref="I576">_xlfn.LET(_xlpm.x,TRIM(INDEX(Table15[],GateFacts[[#This Row],[صف المصدر]],22)&amp;""),IF(_xlpm.x="","غير محدد",_xlpm.x))</f>
        <v>تحت التنفيذ</v>
      </c>
      <c r="J576" s="53" t="str">
        <f>"بوابة "&amp;GateFacts[[#This Row],[رقم البوابة]]</f>
        <v>بوابة 7</v>
      </c>
      <c r="K576" s="53" t="str" cm="1">
        <f t="array" ref="K576">INDEX(Settings!$E$2:$E$9,GateFacts[[#This Row],[رقم البوابة]])</f>
        <v>الاختبارات التشغيلية</v>
      </c>
      <c r="L576" s="53" t="str" cm="1">
        <f t="array" ref="L576">_xlfn.LET(_xlpm.c,INDEX(Table15[],GateFacts[[#This Row],[صف المصدر]],9-GateFacts[[#This Row],[رقم البوابة]]),IF(ISBLANK(_xlpm.c),"",_xlpm.c))</f>
        <v/>
      </c>
      <c r="M57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6" s="56" t="str" cm="1">
        <f t="array" ref="N576">_xlfn.LET(_xlpm.r,GateFacts[[#This Row],[صف المصدر]],_xlpm.g,GateFacts[[#This Row],[رقم البوابة]],_xlpm.pd,IF(AND(ISNUMBER(_xlpm.r),_xlpm.g&gt;=6,_xlpm.g&lt;=8),INDEX(Table15[],_xlpm.r,19+_xlpm.g),""),IF(ISNUMBER(_xlpm.pd),_xlpm.pd,""))</f>
        <v/>
      </c>
      <c r="O5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6" s="53" t="str">
        <f ca="1">IF(ISNUMBER(GateFacts[[#This Row],[تاريخ البوابة]]),GateFacts[[#This Row],[تاريخ البوابة]]-TODAY(),"")</f>
        <v/>
      </c>
      <c r="Q576" s="53" t="str">
        <f>IF(ISNUMBER(GateFacts[[#This Row],[تاريخ البوابة]]),TEXT(GateFacts[[#This Row],[تاريخ البوابة]],"yyyy-mm"),"بدون تاريخ")</f>
        <v>بدون تاريخ</v>
      </c>
      <c r="R576" s="53">
        <f ca="1">--OR(GateFacts[[#This Row],[الحالة]]="مكتمل",GateFacts[[#This Row],[الحالة]]="لا ينطبق")</f>
        <v>0</v>
      </c>
      <c r="S576" s="53">
        <f ca="1">_xlfn.LET(_xlpm.m,_xlfn.MINIFS(GateFacts[رقم البوابة],GateFacts[رقم المشروع],GateFacts[[#This Row],[رقم المشروع]],GateFacts[منجزة],0),IF(_xlpm.m=0,9,_xlpm.m))</f>
        <v>1</v>
      </c>
      <c r="T576" s="53">
        <f ca="1">--(GateFacts[[#This Row],[رقم البوابة]]=GateFacts[[#This Row],[البوابة الحالية للمشروع]])</f>
        <v>0</v>
      </c>
      <c r="U576" s="53">
        <f ca="1">IF(AND(GateFacts[[#This Row],[الحالة]]="مكتمل",COUNTIFS(GateFacts[رقم المشروع],GateFacts[[#This Row],[رقم المشروع]],GateFacts[رقم البوابة],"&lt;"&amp;GateFacts[[#This Row],[رقم البوابة]],GateFacts[منجزة],0)&gt;0),1,0)</f>
        <v>0</v>
      </c>
      <c r="V576" s="53" t="e">
        <f>SUBTOTAL(103,GateFacts[[#This Row],[م]])*OR(SelRegion="الكل",GateFacts[[#This Row],[المنطقة]]=SelRegion)</f>
        <v>#REF!</v>
      </c>
      <c r="W576" s="74" t="str" cm="1">
        <f t="array" ref="W576">IF(ISNUMBER(GateFacts[[#This Row],[صف المصدر]]),INDEX(Table15[],GateFacts[[#This Row],[صف المصدر]],16),"")</f>
        <v>الشمالي الغربي</v>
      </c>
    </row>
    <row r="577" spans="1:23" x14ac:dyDescent="0.4">
      <c r="A577" s="53" cm="1">
        <f t="array" ref="A577">ROW()-ROW(GateFacts[#Headers])</f>
        <v>576</v>
      </c>
      <c r="B577" s="53">
        <f>INT((GateFacts[[#This Row],[م]]-1)/8)+1</f>
        <v>72</v>
      </c>
      <c r="C577" s="53">
        <f>MOD(GateFacts[[#This Row],[م]]-1,8)+1</f>
        <v>8</v>
      </c>
      <c r="D577" s="53" cm="1">
        <f t="array" ref="D577">IFERROR(INDEX(_xlfn.ANCHORARRAY(Settings!$H$2),GateFacts[[#This Row],[رقم المشروع]]),"")</f>
        <v>654</v>
      </c>
      <c r="E577" s="53" t="str" cm="1">
        <f t="array" ref="E577">INDEX(Table15[],GateFacts[[#This Row],[صف المصدر]],14)&amp;""</f>
        <v>P877-1</v>
      </c>
      <c r="F577" s="53" t="str" cm="1">
        <f t="array" ref="F577">INDEX(Table15[],GateFacts[[#This Row],[صف المصدر]],15)&amp;""</f>
        <v>اعمال الرفع المساحي لاراضي واصول المياه والصرف الصحي المستقبلية بمنطقة المدينة المنورة</v>
      </c>
      <c r="G577" s="53" t="str" cm="1">
        <f t="array" ref="G577">INDEX(Table15[],GateFacts[[#This Row],[صف المصدر]],17)&amp;""</f>
        <v>المدينة المنورة</v>
      </c>
      <c r="H577" s="58">
        <f>N(INDEX(Table15[],GateFacts[[#This Row],[صف المصدر]],18))</f>
        <v>816500</v>
      </c>
      <c r="I577" s="53" t="str" cm="1">
        <f t="array" ref="I577">_xlfn.LET(_xlpm.x,TRIM(INDEX(Table15[],GateFacts[[#This Row],[صف المصدر]],22)&amp;""),IF(_xlpm.x="","غير محدد",_xlpm.x))</f>
        <v>تحت التنفيذ</v>
      </c>
      <c r="J577" s="53" t="str">
        <f>"بوابة "&amp;GateFacts[[#This Row],[رقم البوابة]]</f>
        <v>بوابة 8</v>
      </c>
      <c r="K577" s="53" t="str" cm="1">
        <f t="array" ref="K577">INDEX(Settings!$E$2:$E$9,GateFacts[[#This Row],[رقم البوابة]])</f>
        <v>التسليم و الاغلاق</v>
      </c>
      <c r="L577" s="53" t="str" cm="1">
        <f t="array" ref="L577">_xlfn.LET(_xlpm.c,INDEX(Table15[],GateFacts[[#This Row],[صف المصدر]],9-GateFacts[[#This Row],[رقم البوابة]]),IF(ISBLANK(_xlpm.c),"",_xlpm.c))</f>
        <v/>
      </c>
      <c r="M57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7" s="56" t="str" cm="1">
        <f t="array" ref="N577">_xlfn.LET(_xlpm.r,GateFacts[[#This Row],[صف المصدر]],_xlpm.g,GateFacts[[#This Row],[رقم البوابة]],_xlpm.pd,IF(AND(ISNUMBER(_xlpm.r),_xlpm.g&gt;=6,_xlpm.g&lt;=8),INDEX(Table15[],_xlpm.r,19+_xlpm.g),""),IF(ISNUMBER(_xlpm.pd),_xlpm.pd,""))</f>
        <v/>
      </c>
      <c r="O5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7" s="53" t="str">
        <f ca="1">IF(ISNUMBER(GateFacts[[#This Row],[تاريخ البوابة]]),GateFacts[[#This Row],[تاريخ البوابة]]-TODAY(),"")</f>
        <v/>
      </c>
      <c r="Q577" s="53" t="str">
        <f>IF(ISNUMBER(GateFacts[[#This Row],[تاريخ البوابة]]),TEXT(GateFacts[[#This Row],[تاريخ البوابة]],"yyyy-mm"),"بدون تاريخ")</f>
        <v>بدون تاريخ</v>
      </c>
      <c r="R577" s="53">
        <f ca="1">--OR(GateFacts[[#This Row],[الحالة]]="مكتمل",GateFacts[[#This Row],[الحالة]]="لا ينطبق")</f>
        <v>0</v>
      </c>
      <c r="S577" s="53">
        <f ca="1">_xlfn.LET(_xlpm.m,_xlfn.MINIFS(GateFacts[رقم البوابة],GateFacts[رقم المشروع],GateFacts[[#This Row],[رقم المشروع]],GateFacts[منجزة],0),IF(_xlpm.m=0,9,_xlpm.m))</f>
        <v>1</v>
      </c>
      <c r="T577" s="53">
        <f ca="1">--(GateFacts[[#This Row],[رقم البوابة]]=GateFacts[[#This Row],[البوابة الحالية للمشروع]])</f>
        <v>0</v>
      </c>
      <c r="U577" s="53">
        <f ca="1">IF(AND(GateFacts[[#This Row],[الحالة]]="مكتمل",COUNTIFS(GateFacts[رقم المشروع],GateFacts[[#This Row],[رقم المشروع]],GateFacts[رقم البوابة],"&lt;"&amp;GateFacts[[#This Row],[رقم البوابة]],GateFacts[منجزة],0)&gt;0),1,0)</f>
        <v>0</v>
      </c>
      <c r="V577" s="53" t="e">
        <f>SUBTOTAL(103,GateFacts[[#This Row],[م]])*OR(SelRegion="الكل",GateFacts[[#This Row],[المنطقة]]=SelRegion)</f>
        <v>#REF!</v>
      </c>
      <c r="W577" s="74" t="str" cm="1">
        <f t="array" ref="W577">IF(ISNUMBER(GateFacts[[#This Row],[صف المصدر]]),INDEX(Table15[],GateFacts[[#This Row],[صف المصدر]],16),"")</f>
        <v>الشمالي الغربي</v>
      </c>
    </row>
    <row r="578" spans="1:23" x14ac:dyDescent="0.4">
      <c r="A578" s="53" cm="1">
        <f t="array" ref="A578">ROW()-ROW(GateFacts[#Headers])</f>
        <v>577</v>
      </c>
      <c r="B578" s="53">
        <f>INT((GateFacts[[#This Row],[م]]-1)/8)+1</f>
        <v>73</v>
      </c>
      <c r="C578" s="53">
        <f>MOD(GateFacts[[#This Row],[م]]-1,8)+1</f>
        <v>1</v>
      </c>
      <c r="D578" s="53" cm="1">
        <f t="array" ref="D578">IFERROR(INDEX(_xlfn.ANCHORARRAY(Settings!$H$2),GateFacts[[#This Row],[رقم المشروع]]),"")</f>
        <v>655</v>
      </c>
      <c r="E578" s="53" t="str" cm="1">
        <f t="array" ref="E578">INDEX(Table15[],GateFacts[[#This Row],[صف المصدر]],14)&amp;""</f>
        <v>AP1039-9</v>
      </c>
      <c r="F578" s="53" t="str" cm="1">
        <f t="array" ref="F578">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78" s="53" t="str" cm="1">
        <f t="array" ref="G578">INDEX(Table15[],GateFacts[[#This Row],[صف المصدر]],17)&amp;""</f>
        <v>المدينة المنورة</v>
      </c>
      <c r="H578" s="58">
        <f>N(INDEX(Table15[],GateFacts[[#This Row],[صف المصدر]],18))</f>
        <v>98670000</v>
      </c>
      <c r="I578" s="53" t="str" cm="1">
        <f t="array" ref="I578">_xlfn.LET(_xlpm.x,TRIM(INDEX(Table15[],GateFacts[[#This Row],[صف المصدر]],22)&amp;""),IF(_xlpm.x="","غير محدد",_xlpm.x))</f>
        <v>تحت التنفيذ</v>
      </c>
      <c r="J578" s="53" t="str">
        <f>"بوابة "&amp;GateFacts[[#This Row],[رقم البوابة]]</f>
        <v>بوابة 1</v>
      </c>
      <c r="K578" s="53" t="str" cm="1">
        <f t="array" ref="K578">INDEX(Settings!$E$2:$E$9,GateFacts[[#This Row],[رقم البوابة]])</f>
        <v>تخطيط استراتيجي</v>
      </c>
      <c r="L578" s="53" t="str" cm="1">
        <f t="array" ref="L578">_xlfn.LET(_xlpm.c,INDEX(Table15[],GateFacts[[#This Row],[صف المصدر]],9-GateFacts[[#This Row],[رقم البوابة]]),IF(ISBLANK(_xlpm.c),"",_xlpm.c))</f>
        <v/>
      </c>
      <c r="M57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8" s="56" t="str" cm="1">
        <f t="array" ref="N578">_xlfn.LET(_xlpm.r,GateFacts[[#This Row],[صف المصدر]],_xlpm.g,GateFacts[[#This Row],[رقم البوابة]],_xlpm.pd,IF(AND(ISNUMBER(_xlpm.r),_xlpm.g&gt;=6,_xlpm.g&lt;=8),INDEX(Table15[],_xlpm.r,19+_xlpm.g),""),IF(ISNUMBER(_xlpm.pd),_xlpm.pd,""))</f>
        <v/>
      </c>
      <c r="O5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8" s="53" t="str">
        <f ca="1">IF(ISNUMBER(GateFacts[[#This Row],[تاريخ البوابة]]),GateFacts[[#This Row],[تاريخ البوابة]]-TODAY(),"")</f>
        <v/>
      </c>
      <c r="Q578" s="53" t="str">
        <f>IF(ISNUMBER(GateFacts[[#This Row],[تاريخ البوابة]]),TEXT(GateFacts[[#This Row],[تاريخ البوابة]],"yyyy-mm"),"بدون تاريخ")</f>
        <v>بدون تاريخ</v>
      </c>
      <c r="R578" s="53">
        <f ca="1">--OR(GateFacts[[#This Row],[الحالة]]="مكتمل",GateFacts[[#This Row],[الحالة]]="لا ينطبق")</f>
        <v>0</v>
      </c>
      <c r="S578" s="53">
        <f ca="1">_xlfn.LET(_xlpm.m,_xlfn.MINIFS(GateFacts[رقم البوابة],GateFacts[رقم المشروع],GateFacts[[#This Row],[رقم المشروع]],GateFacts[منجزة],0),IF(_xlpm.m=0,9,_xlpm.m))</f>
        <v>1</v>
      </c>
      <c r="T578" s="53">
        <f ca="1">--(GateFacts[[#This Row],[رقم البوابة]]=GateFacts[[#This Row],[البوابة الحالية للمشروع]])</f>
        <v>1</v>
      </c>
      <c r="U578" s="53">
        <f ca="1">IF(AND(GateFacts[[#This Row],[الحالة]]="مكتمل",COUNTIFS(GateFacts[رقم المشروع],GateFacts[[#This Row],[رقم المشروع]],GateFacts[رقم البوابة],"&lt;"&amp;GateFacts[[#This Row],[رقم البوابة]],GateFacts[منجزة],0)&gt;0),1,0)</f>
        <v>0</v>
      </c>
      <c r="V578" s="53" t="e">
        <f>SUBTOTAL(103,GateFacts[[#This Row],[م]])*OR(SelRegion="الكل",GateFacts[[#This Row],[المنطقة]]=SelRegion)</f>
        <v>#REF!</v>
      </c>
      <c r="W578" s="74" t="str" cm="1">
        <f t="array" ref="W578">IF(ISNUMBER(GateFacts[[#This Row],[صف المصدر]]),INDEX(Table15[],GateFacts[[#This Row],[صف المصدر]],16),"")</f>
        <v>الشمالي الغربي</v>
      </c>
    </row>
    <row r="579" spans="1:23" x14ac:dyDescent="0.4">
      <c r="A579" s="53" cm="1">
        <f t="array" ref="A579">ROW()-ROW(GateFacts[#Headers])</f>
        <v>578</v>
      </c>
      <c r="B579" s="53">
        <f>INT((GateFacts[[#This Row],[م]]-1)/8)+1</f>
        <v>73</v>
      </c>
      <c r="C579" s="53">
        <f>MOD(GateFacts[[#This Row],[م]]-1,8)+1</f>
        <v>2</v>
      </c>
      <c r="D579" s="53" cm="1">
        <f t="array" ref="D579">IFERROR(INDEX(_xlfn.ANCHORARRAY(Settings!$H$2),GateFacts[[#This Row],[رقم المشروع]]),"")</f>
        <v>655</v>
      </c>
      <c r="E579" s="53" t="str" cm="1">
        <f t="array" ref="E579">INDEX(Table15[],GateFacts[[#This Row],[صف المصدر]],14)&amp;""</f>
        <v>AP1039-9</v>
      </c>
      <c r="F579" s="53" t="str" cm="1">
        <f t="array" ref="F579">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79" s="53" t="str" cm="1">
        <f t="array" ref="G579">INDEX(Table15[],GateFacts[[#This Row],[صف المصدر]],17)&amp;""</f>
        <v>المدينة المنورة</v>
      </c>
      <c r="H579" s="58">
        <f>N(INDEX(Table15[],GateFacts[[#This Row],[صف المصدر]],18))</f>
        <v>98670000</v>
      </c>
      <c r="I579" s="53" t="str" cm="1">
        <f t="array" ref="I579">_xlfn.LET(_xlpm.x,TRIM(INDEX(Table15[],GateFacts[[#This Row],[صف المصدر]],22)&amp;""),IF(_xlpm.x="","غير محدد",_xlpm.x))</f>
        <v>تحت التنفيذ</v>
      </c>
      <c r="J579" s="53" t="str">
        <f>"بوابة "&amp;GateFacts[[#This Row],[رقم البوابة]]</f>
        <v>بوابة 2</v>
      </c>
      <c r="K579" s="53" t="str" cm="1">
        <f t="array" ref="K579">INDEX(Settings!$E$2:$E$9,GateFacts[[#This Row],[رقم البوابة]])</f>
        <v>التخطيط الاولي</v>
      </c>
      <c r="L579" s="53" t="str" cm="1">
        <f t="array" ref="L579">_xlfn.LET(_xlpm.c,INDEX(Table15[],GateFacts[[#This Row],[صف المصدر]],9-GateFacts[[#This Row],[رقم البوابة]]),IF(ISBLANK(_xlpm.c),"",_xlpm.c))</f>
        <v/>
      </c>
      <c r="M57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79" s="56" t="str" cm="1">
        <f t="array" ref="N579">_xlfn.LET(_xlpm.r,GateFacts[[#This Row],[صف المصدر]],_xlpm.g,GateFacts[[#This Row],[رقم البوابة]],_xlpm.pd,IF(AND(ISNUMBER(_xlpm.r),_xlpm.g&gt;=6,_xlpm.g&lt;=8),INDEX(Table15[],_xlpm.r,19+_xlpm.g),""),IF(ISNUMBER(_xlpm.pd),_xlpm.pd,""))</f>
        <v/>
      </c>
      <c r="O5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79" s="53" t="str">
        <f ca="1">IF(ISNUMBER(GateFacts[[#This Row],[تاريخ البوابة]]),GateFacts[[#This Row],[تاريخ البوابة]]-TODAY(),"")</f>
        <v/>
      </c>
      <c r="Q579" s="53" t="str">
        <f>IF(ISNUMBER(GateFacts[[#This Row],[تاريخ البوابة]]),TEXT(GateFacts[[#This Row],[تاريخ البوابة]],"yyyy-mm"),"بدون تاريخ")</f>
        <v>بدون تاريخ</v>
      </c>
      <c r="R579" s="53">
        <f ca="1">--OR(GateFacts[[#This Row],[الحالة]]="مكتمل",GateFacts[[#This Row],[الحالة]]="لا ينطبق")</f>
        <v>0</v>
      </c>
      <c r="S579" s="53">
        <f ca="1">_xlfn.LET(_xlpm.m,_xlfn.MINIFS(GateFacts[رقم البوابة],GateFacts[رقم المشروع],GateFacts[[#This Row],[رقم المشروع]],GateFacts[منجزة],0),IF(_xlpm.m=0,9,_xlpm.m))</f>
        <v>1</v>
      </c>
      <c r="T579" s="53">
        <f ca="1">--(GateFacts[[#This Row],[رقم البوابة]]=GateFacts[[#This Row],[البوابة الحالية للمشروع]])</f>
        <v>0</v>
      </c>
      <c r="U579" s="53">
        <f ca="1">IF(AND(GateFacts[[#This Row],[الحالة]]="مكتمل",COUNTIFS(GateFacts[رقم المشروع],GateFacts[[#This Row],[رقم المشروع]],GateFacts[رقم البوابة],"&lt;"&amp;GateFacts[[#This Row],[رقم البوابة]],GateFacts[منجزة],0)&gt;0),1,0)</f>
        <v>0</v>
      </c>
      <c r="V579" s="53" t="e">
        <f>SUBTOTAL(103,GateFacts[[#This Row],[م]])*OR(SelRegion="الكل",GateFacts[[#This Row],[المنطقة]]=SelRegion)</f>
        <v>#REF!</v>
      </c>
      <c r="W579" s="74" t="str" cm="1">
        <f t="array" ref="W579">IF(ISNUMBER(GateFacts[[#This Row],[صف المصدر]]),INDEX(Table15[],GateFacts[[#This Row],[صف المصدر]],16),"")</f>
        <v>الشمالي الغربي</v>
      </c>
    </row>
    <row r="580" spans="1:23" x14ac:dyDescent="0.4">
      <c r="A580" s="53" cm="1">
        <f t="array" ref="A580">ROW()-ROW(GateFacts[#Headers])</f>
        <v>579</v>
      </c>
      <c r="B580" s="53">
        <f>INT((GateFacts[[#This Row],[م]]-1)/8)+1</f>
        <v>73</v>
      </c>
      <c r="C580" s="53">
        <f>MOD(GateFacts[[#This Row],[م]]-1,8)+1</f>
        <v>3</v>
      </c>
      <c r="D580" s="53" cm="1">
        <f t="array" ref="D580">IFERROR(INDEX(_xlfn.ANCHORARRAY(Settings!$H$2),GateFacts[[#This Row],[رقم المشروع]]),"")</f>
        <v>655</v>
      </c>
      <c r="E580" s="53" t="str" cm="1">
        <f t="array" ref="E580">INDEX(Table15[],GateFacts[[#This Row],[صف المصدر]],14)&amp;""</f>
        <v>AP1039-9</v>
      </c>
      <c r="F580" s="53" t="str" cm="1">
        <f t="array" ref="F580">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0" s="53" t="str" cm="1">
        <f t="array" ref="G580">INDEX(Table15[],GateFacts[[#This Row],[صف المصدر]],17)&amp;""</f>
        <v>المدينة المنورة</v>
      </c>
      <c r="H580" s="58">
        <f>N(INDEX(Table15[],GateFacts[[#This Row],[صف المصدر]],18))</f>
        <v>98670000</v>
      </c>
      <c r="I580" s="53" t="str" cm="1">
        <f t="array" ref="I580">_xlfn.LET(_xlpm.x,TRIM(INDEX(Table15[],GateFacts[[#This Row],[صف المصدر]],22)&amp;""),IF(_xlpm.x="","غير محدد",_xlpm.x))</f>
        <v>تحت التنفيذ</v>
      </c>
      <c r="J580" s="53" t="str">
        <f>"بوابة "&amp;GateFacts[[#This Row],[رقم البوابة]]</f>
        <v>بوابة 3</v>
      </c>
      <c r="K580" s="53" t="str" cm="1">
        <f t="array" ref="K580">INDEX(Settings!$E$2:$E$9,GateFacts[[#This Row],[رقم البوابة]])</f>
        <v>الطرح للتصميم</v>
      </c>
      <c r="L580" s="53" t="str" cm="1">
        <f t="array" ref="L580">_xlfn.LET(_xlpm.c,INDEX(Table15[],GateFacts[[#This Row],[صف المصدر]],9-GateFacts[[#This Row],[رقم البوابة]]),IF(ISBLANK(_xlpm.c),"",_xlpm.c))</f>
        <v/>
      </c>
      <c r="M5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0" s="56" t="str" cm="1">
        <f t="array" ref="N580">_xlfn.LET(_xlpm.r,GateFacts[[#This Row],[صف المصدر]],_xlpm.g,GateFacts[[#This Row],[رقم البوابة]],_xlpm.pd,IF(AND(ISNUMBER(_xlpm.r),_xlpm.g&gt;=6,_xlpm.g&lt;=8),INDEX(Table15[],_xlpm.r,19+_xlpm.g),""),IF(ISNUMBER(_xlpm.pd),_xlpm.pd,""))</f>
        <v/>
      </c>
      <c r="O5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0" s="53" t="str">
        <f ca="1">IF(ISNUMBER(GateFacts[[#This Row],[تاريخ البوابة]]),GateFacts[[#This Row],[تاريخ البوابة]]-TODAY(),"")</f>
        <v/>
      </c>
      <c r="Q580" s="53" t="str">
        <f>IF(ISNUMBER(GateFacts[[#This Row],[تاريخ البوابة]]),TEXT(GateFacts[[#This Row],[تاريخ البوابة]],"yyyy-mm"),"بدون تاريخ")</f>
        <v>بدون تاريخ</v>
      </c>
      <c r="R580" s="53">
        <f ca="1">--OR(GateFacts[[#This Row],[الحالة]]="مكتمل",GateFacts[[#This Row],[الحالة]]="لا ينطبق")</f>
        <v>0</v>
      </c>
      <c r="S580" s="53">
        <f ca="1">_xlfn.LET(_xlpm.m,_xlfn.MINIFS(GateFacts[رقم البوابة],GateFacts[رقم المشروع],GateFacts[[#This Row],[رقم المشروع]],GateFacts[منجزة],0),IF(_xlpm.m=0,9,_xlpm.m))</f>
        <v>1</v>
      </c>
      <c r="T580" s="53">
        <f ca="1">--(GateFacts[[#This Row],[رقم البوابة]]=GateFacts[[#This Row],[البوابة الحالية للمشروع]])</f>
        <v>0</v>
      </c>
      <c r="U580" s="53">
        <f ca="1">IF(AND(GateFacts[[#This Row],[الحالة]]="مكتمل",COUNTIFS(GateFacts[رقم المشروع],GateFacts[[#This Row],[رقم المشروع]],GateFacts[رقم البوابة],"&lt;"&amp;GateFacts[[#This Row],[رقم البوابة]],GateFacts[منجزة],0)&gt;0),1,0)</f>
        <v>0</v>
      </c>
      <c r="V580" s="53" t="e">
        <f>SUBTOTAL(103,GateFacts[[#This Row],[م]])*OR(SelRegion="الكل",GateFacts[[#This Row],[المنطقة]]=SelRegion)</f>
        <v>#REF!</v>
      </c>
      <c r="W580" s="74" t="str" cm="1">
        <f t="array" ref="W580">IF(ISNUMBER(GateFacts[[#This Row],[صف المصدر]]),INDEX(Table15[],GateFacts[[#This Row],[صف المصدر]],16),"")</f>
        <v>الشمالي الغربي</v>
      </c>
    </row>
    <row r="581" spans="1:23" x14ac:dyDescent="0.4">
      <c r="A581" s="53" cm="1">
        <f t="array" ref="A581">ROW()-ROW(GateFacts[#Headers])</f>
        <v>580</v>
      </c>
      <c r="B581" s="53">
        <f>INT((GateFacts[[#This Row],[م]]-1)/8)+1</f>
        <v>73</v>
      </c>
      <c r="C581" s="53">
        <f>MOD(GateFacts[[#This Row],[م]]-1,8)+1</f>
        <v>4</v>
      </c>
      <c r="D581" s="53" cm="1">
        <f t="array" ref="D581">IFERROR(INDEX(_xlfn.ANCHORARRAY(Settings!$H$2),GateFacts[[#This Row],[رقم المشروع]]),"")</f>
        <v>655</v>
      </c>
      <c r="E581" s="53" t="str" cm="1">
        <f t="array" ref="E581">INDEX(Table15[],GateFacts[[#This Row],[صف المصدر]],14)&amp;""</f>
        <v>AP1039-9</v>
      </c>
      <c r="F581" s="53" t="str" cm="1">
        <f t="array" ref="F581">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1" s="53" t="str" cm="1">
        <f t="array" ref="G581">INDEX(Table15[],GateFacts[[#This Row],[صف المصدر]],17)&amp;""</f>
        <v>المدينة المنورة</v>
      </c>
      <c r="H581" s="58">
        <f>N(INDEX(Table15[],GateFacts[[#This Row],[صف المصدر]],18))</f>
        <v>98670000</v>
      </c>
      <c r="I581" s="53" t="str" cm="1">
        <f t="array" ref="I581">_xlfn.LET(_xlpm.x,TRIM(INDEX(Table15[],GateFacts[[#This Row],[صف المصدر]],22)&amp;""),IF(_xlpm.x="","غير محدد",_xlpm.x))</f>
        <v>تحت التنفيذ</v>
      </c>
      <c r="J581" s="53" t="str">
        <f>"بوابة "&amp;GateFacts[[#This Row],[رقم البوابة]]</f>
        <v>بوابة 4</v>
      </c>
      <c r="K581" s="53" t="str" cm="1">
        <f t="array" ref="K581">INDEX(Settings!$E$2:$E$9,GateFacts[[#This Row],[رقم البوابة]])</f>
        <v>التصميم</v>
      </c>
      <c r="L581" s="53" t="str" cm="1">
        <f t="array" ref="L581">_xlfn.LET(_xlpm.c,INDEX(Table15[],GateFacts[[#This Row],[صف المصدر]],9-GateFacts[[#This Row],[رقم البوابة]]),IF(ISBLANK(_xlpm.c),"",_xlpm.c))</f>
        <v/>
      </c>
      <c r="M5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1" s="56" t="str" cm="1">
        <f t="array" ref="N581">_xlfn.LET(_xlpm.r,GateFacts[[#This Row],[صف المصدر]],_xlpm.g,GateFacts[[#This Row],[رقم البوابة]],_xlpm.pd,IF(AND(ISNUMBER(_xlpm.r),_xlpm.g&gt;=6,_xlpm.g&lt;=8),INDEX(Table15[],_xlpm.r,19+_xlpm.g),""),IF(ISNUMBER(_xlpm.pd),_xlpm.pd,""))</f>
        <v/>
      </c>
      <c r="O5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1" s="53" t="str">
        <f ca="1">IF(ISNUMBER(GateFacts[[#This Row],[تاريخ البوابة]]),GateFacts[[#This Row],[تاريخ البوابة]]-TODAY(),"")</f>
        <v/>
      </c>
      <c r="Q581" s="53" t="str">
        <f>IF(ISNUMBER(GateFacts[[#This Row],[تاريخ البوابة]]),TEXT(GateFacts[[#This Row],[تاريخ البوابة]],"yyyy-mm"),"بدون تاريخ")</f>
        <v>بدون تاريخ</v>
      </c>
      <c r="R581" s="53">
        <f ca="1">--OR(GateFacts[[#This Row],[الحالة]]="مكتمل",GateFacts[[#This Row],[الحالة]]="لا ينطبق")</f>
        <v>0</v>
      </c>
      <c r="S581" s="53">
        <f ca="1">_xlfn.LET(_xlpm.m,_xlfn.MINIFS(GateFacts[رقم البوابة],GateFacts[رقم المشروع],GateFacts[[#This Row],[رقم المشروع]],GateFacts[منجزة],0),IF(_xlpm.m=0,9,_xlpm.m))</f>
        <v>1</v>
      </c>
      <c r="T581" s="53">
        <f ca="1">--(GateFacts[[#This Row],[رقم البوابة]]=GateFacts[[#This Row],[البوابة الحالية للمشروع]])</f>
        <v>0</v>
      </c>
      <c r="U581" s="53">
        <f ca="1">IF(AND(GateFacts[[#This Row],[الحالة]]="مكتمل",COUNTIFS(GateFacts[رقم المشروع],GateFacts[[#This Row],[رقم المشروع]],GateFacts[رقم البوابة],"&lt;"&amp;GateFacts[[#This Row],[رقم البوابة]],GateFacts[منجزة],0)&gt;0),1,0)</f>
        <v>0</v>
      </c>
      <c r="V581" s="53" t="e">
        <f>SUBTOTAL(103,GateFacts[[#This Row],[م]])*OR(SelRegion="الكل",GateFacts[[#This Row],[المنطقة]]=SelRegion)</f>
        <v>#REF!</v>
      </c>
      <c r="W581" s="74" t="str" cm="1">
        <f t="array" ref="W581">IF(ISNUMBER(GateFacts[[#This Row],[صف المصدر]]),INDEX(Table15[],GateFacts[[#This Row],[صف المصدر]],16),"")</f>
        <v>الشمالي الغربي</v>
      </c>
    </row>
    <row r="582" spans="1:23" x14ac:dyDescent="0.4">
      <c r="A582" s="53" cm="1">
        <f t="array" ref="A582">ROW()-ROW(GateFacts[#Headers])</f>
        <v>581</v>
      </c>
      <c r="B582" s="53">
        <f>INT((GateFacts[[#This Row],[م]]-1)/8)+1</f>
        <v>73</v>
      </c>
      <c r="C582" s="53">
        <f>MOD(GateFacts[[#This Row],[م]]-1,8)+1</f>
        <v>5</v>
      </c>
      <c r="D582" s="53" cm="1">
        <f t="array" ref="D582">IFERROR(INDEX(_xlfn.ANCHORARRAY(Settings!$H$2),GateFacts[[#This Row],[رقم المشروع]]),"")</f>
        <v>655</v>
      </c>
      <c r="E582" s="53" t="str" cm="1">
        <f t="array" ref="E582">INDEX(Table15[],GateFacts[[#This Row],[صف المصدر]],14)&amp;""</f>
        <v>AP1039-9</v>
      </c>
      <c r="F582" s="53" t="str" cm="1">
        <f t="array" ref="F582">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2" s="53" t="str" cm="1">
        <f t="array" ref="G582">INDEX(Table15[],GateFacts[[#This Row],[صف المصدر]],17)&amp;""</f>
        <v>المدينة المنورة</v>
      </c>
      <c r="H582" s="58">
        <f>N(INDEX(Table15[],GateFacts[[#This Row],[صف المصدر]],18))</f>
        <v>98670000</v>
      </c>
      <c r="I582" s="53" t="str" cm="1">
        <f t="array" ref="I582">_xlfn.LET(_xlpm.x,TRIM(INDEX(Table15[],GateFacts[[#This Row],[صف المصدر]],22)&amp;""),IF(_xlpm.x="","غير محدد",_xlpm.x))</f>
        <v>تحت التنفيذ</v>
      </c>
      <c r="J582" s="53" t="str">
        <f>"بوابة "&amp;GateFacts[[#This Row],[رقم البوابة]]</f>
        <v>بوابة 5</v>
      </c>
      <c r="K582" s="53" t="str" cm="1">
        <f t="array" ref="K582">INDEX(Settings!$E$2:$E$9,GateFacts[[#This Row],[رقم البوابة]])</f>
        <v>الطرح للتنفيذ</v>
      </c>
      <c r="L582" s="53" t="str" cm="1">
        <f t="array" ref="L582">_xlfn.LET(_xlpm.c,INDEX(Table15[],GateFacts[[#This Row],[صف المصدر]],9-GateFacts[[#This Row],[رقم البوابة]]),IF(ISBLANK(_xlpm.c),"",_xlpm.c))</f>
        <v/>
      </c>
      <c r="M58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2" s="56" t="str" cm="1">
        <f t="array" ref="N582">_xlfn.LET(_xlpm.r,GateFacts[[#This Row],[صف المصدر]],_xlpm.g,GateFacts[[#This Row],[رقم البوابة]],_xlpm.pd,IF(AND(ISNUMBER(_xlpm.r),_xlpm.g&gt;=6,_xlpm.g&lt;=8),INDEX(Table15[],_xlpm.r,19+_xlpm.g),""),IF(ISNUMBER(_xlpm.pd),_xlpm.pd,""))</f>
        <v/>
      </c>
      <c r="O5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2" s="53" t="str">
        <f ca="1">IF(ISNUMBER(GateFacts[[#This Row],[تاريخ البوابة]]),GateFacts[[#This Row],[تاريخ البوابة]]-TODAY(),"")</f>
        <v/>
      </c>
      <c r="Q582" s="53" t="str">
        <f>IF(ISNUMBER(GateFacts[[#This Row],[تاريخ البوابة]]),TEXT(GateFacts[[#This Row],[تاريخ البوابة]],"yyyy-mm"),"بدون تاريخ")</f>
        <v>بدون تاريخ</v>
      </c>
      <c r="R582" s="53">
        <f ca="1">--OR(GateFacts[[#This Row],[الحالة]]="مكتمل",GateFacts[[#This Row],[الحالة]]="لا ينطبق")</f>
        <v>0</v>
      </c>
      <c r="S582" s="53">
        <f ca="1">_xlfn.LET(_xlpm.m,_xlfn.MINIFS(GateFacts[رقم البوابة],GateFacts[رقم المشروع],GateFacts[[#This Row],[رقم المشروع]],GateFacts[منجزة],0),IF(_xlpm.m=0,9,_xlpm.m))</f>
        <v>1</v>
      </c>
      <c r="T582" s="53">
        <f ca="1">--(GateFacts[[#This Row],[رقم البوابة]]=GateFacts[[#This Row],[البوابة الحالية للمشروع]])</f>
        <v>0</v>
      </c>
      <c r="U582" s="53">
        <f ca="1">IF(AND(GateFacts[[#This Row],[الحالة]]="مكتمل",COUNTIFS(GateFacts[رقم المشروع],GateFacts[[#This Row],[رقم المشروع]],GateFacts[رقم البوابة],"&lt;"&amp;GateFacts[[#This Row],[رقم البوابة]],GateFacts[منجزة],0)&gt;0),1,0)</f>
        <v>0</v>
      </c>
      <c r="V582" s="53" t="e">
        <f>SUBTOTAL(103,GateFacts[[#This Row],[م]])*OR(SelRegion="الكل",GateFacts[[#This Row],[المنطقة]]=SelRegion)</f>
        <v>#REF!</v>
      </c>
      <c r="W582" s="74" t="str" cm="1">
        <f t="array" ref="W582">IF(ISNUMBER(GateFacts[[#This Row],[صف المصدر]]),INDEX(Table15[],GateFacts[[#This Row],[صف المصدر]],16),"")</f>
        <v>الشمالي الغربي</v>
      </c>
    </row>
    <row r="583" spans="1:23" x14ac:dyDescent="0.4">
      <c r="A583" s="53" cm="1">
        <f t="array" ref="A583">ROW()-ROW(GateFacts[#Headers])</f>
        <v>582</v>
      </c>
      <c r="B583" s="53">
        <f>INT((GateFacts[[#This Row],[م]]-1)/8)+1</f>
        <v>73</v>
      </c>
      <c r="C583" s="53">
        <f>MOD(GateFacts[[#This Row],[م]]-1,8)+1</f>
        <v>6</v>
      </c>
      <c r="D583" s="53" cm="1">
        <f t="array" ref="D583">IFERROR(INDEX(_xlfn.ANCHORARRAY(Settings!$H$2),GateFacts[[#This Row],[رقم المشروع]]),"")</f>
        <v>655</v>
      </c>
      <c r="E583" s="53" t="str" cm="1">
        <f t="array" ref="E583">INDEX(Table15[],GateFacts[[#This Row],[صف المصدر]],14)&amp;""</f>
        <v>AP1039-9</v>
      </c>
      <c r="F583" s="53" t="str" cm="1">
        <f t="array" ref="F583">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3" s="53" t="str" cm="1">
        <f t="array" ref="G583">INDEX(Table15[],GateFacts[[#This Row],[صف المصدر]],17)&amp;""</f>
        <v>المدينة المنورة</v>
      </c>
      <c r="H583" s="58">
        <f>N(INDEX(Table15[],GateFacts[[#This Row],[صف المصدر]],18))</f>
        <v>98670000</v>
      </c>
      <c r="I583" s="53" t="str" cm="1">
        <f t="array" ref="I583">_xlfn.LET(_xlpm.x,TRIM(INDEX(Table15[],GateFacts[[#This Row],[صف المصدر]],22)&amp;""),IF(_xlpm.x="","غير محدد",_xlpm.x))</f>
        <v>تحت التنفيذ</v>
      </c>
      <c r="J583" s="53" t="str">
        <f>"بوابة "&amp;GateFacts[[#This Row],[رقم البوابة]]</f>
        <v>بوابة 6</v>
      </c>
      <c r="K583" s="53" t="str" cm="1">
        <f t="array" ref="K583">INDEX(Settings!$E$2:$E$9,GateFacts[[#This Row],[رقم البوابة]])</f>
        <v>التنفيذ</v>
      </c>
      <c r="L583" s="53" t="str" cm="1">
        <f t="array" ref="L583">_xlfn.LET(_xlpm.c,INDEX(Table15[],GateFacts[[#This Row],[صف المصدر]],9-GateFacts[[#This Row],[رقم البوابة]]),IF(ISBLANK(_xlpm.c),"",_xlpm.c))</f>
        <v/>
      </c>
      <c r="M58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3" s="56" t="str" cm="1">
        <f t="array" ref="N583">_xlfn.LET(_xlpm.r,GateFacts[[#This Row],[صف المصدر]],_xlpm.g,GateFacts[[#This Row],[رقم البوابة]],_xlpm.pd,IF(AND(ISNUMBER(_xlpm.r),_xlpm.g&gt;=6,_xlpm.g&lt;=8),INDEX(Table15[],_xlpm.r,19+_xlpm.g),""),IF(ISNUMBER(_xlpm.pd),_xlpm.pd,""))</f>
        <v/>
      </c>
      <c r="O5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3" s="53" t="str">
        <f ca="1">IF(ISNUMBER(GateFacts[[#This Row],[تاريخ البوابة]]),GateFacts[[#This Row],[تاريخ البوابة]]-TODAY(),"")</f>
        <v/>
      </c>
      <c r="Q583" s="53" t="str">
        <f>IF(ISNUMBER(GateFacts[[#This Row],[تاريخ البوابة]]),TEXT(GateFacts[[#This Row],[تاريخ البوابة]],"yyyy-mm"),"بدون تاريخ")</f>
        <v>بدون تاريخ</v>
      </c>
      <c r="R583" s="53">
        <f ca="1">--OR(GateFacts[[#This Row],[الحالة]]="مكتمل",GateFacts[[#This Row],[الحالة]]="لا ينطبق")</f>
        <v>0</v>
      </c>
      <c r="S583" s="53">
        <f ca="1">_xlfn.LET(_xlpm.m,_xlfn.MINIFS(GateFacts[رقم البوابة],GateFacts[رقم المشروع],GateFacts[[#This Row],[رقم المشروع]],GateFacts[منجزة],0),IF(_xlpm.m=0,9,_xlpm.m))</f>
        <v>1</v>
      </c>
      <c r="T583" s="53">
        <f ca="1">--(GateFacts[[#This Row],[رقم البوابة]]=GateFacts[[#This Row],[البوابة الحالية للمشروع]])</f>
        <v>0</v>
      </c>
      <c r="U583" s="53">
        <f ca="1">IF(AND(GateFacts[[#This Row],[الحالة]]="مكتمل",COUNTIFS(GateFacts[رقم المشروع],GateFacts[[#This Row],[رقم المشروع]],GateFacts[رقم البوابة],"&lt;"&amp;GateFacts[[#This Row],[رقم البوابة]],GateFacts[منجزة],0)&gt;0),1,0)</f>
        <v>0</v>
      </c>
      <c r="V583" s="53" t="e">
        <f>SUBTOTAL(103,GateFacts[[#This Row],[م]])*OR(SelRegion="الكل",GateFacts[[#This Row],[المنطقة]]=SelRegion)</f>
        <v>#REF!</v>
      </c>
      <c r="W583" s="74" t="str" cm="1">
        <f t="array" ref="W583">IF(ISNUMBER(GateFacts[[#This Row],[صف المصدر]]),INDEX(Table15[],GateFacts[[#This Row],[صف المصدر]],16),"")</f>
        <v>الشمالي الغربي</v>
      </c>
    </row>
    <row r="584" spans="1:23" x14ac:dyDescent="0.4">
      <c r="A584" s="53" cm="1">
        <f t="array" ref="A584">ROW()-ROW(GateFacts[#Headers])</f>
        <v>583</v>
      </c>
      <c r="B584" s="53">
        <f>INT((GateFacts[[#This Row],[م]]-1)/8)+1</f>
        <v>73</v>
      </c>
      <c r="C584" s="53">
        <f>MOD(GateFacts[[#This Row],[م]]-1,8)+1</f>
        <v>7</v>
      </c>
      <c r="D584" s="53" cm="1">
        <f t="array" ref="D584">IFERROR(INDEX(_xlfn.ANCHORARRAY(Settings!$H$2),GateFacts[[#This Row],[رقم المشروع]]),"")</f>
        <v>655</v>
      </c>
      <c r="E584" s="53" t="str" cm="1">
        <f t="array" ref="E584">INDEX(Table15[],GateFacts[[#This Row],[صف المصدر]],14)&amp;""</f>
        <v>AP1039-9</v>
      </c>
      <c r="F584" s="53" t="str" cm="1">
        <f t="array" ref="F584">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4" s="53" t="str" cm="1">
        <f t="array" ref="G584">INDEX(Table15[],GateFacts[[#This Row],[صف المصدر]],17)&amp;""</f>
        <v>المدينة المنورة</v>
      </c>
      <c r="H584" s="58">
        <f>N(INDEX(Table15[],GateFacts[[#This Row],[صف المصدر]],18))</f>
        <v>98670000</v>
      </c>
      <c r="I584" s="53" t="str" cm="1">
        <f t="array" ref="I584">_xlfn.LET(_xlpm.x,TRIM(INDEX(Table15[],GateFacts[[#This Row],[صف المصدر]],22)&amp;""),IF(_xlpm.x="","غير محدد",_xlpm.x))</f>
        <v>تحت التنفيذ</v>
      </c>
      <c r="J584" s="53" t="str">
        <f>"بوابة "&amp;GateFacts[[#This Row],[رقم البوابة]]</f>
        <v>بوابة 7</v>
      </c>
      <c r="K584" s="53" t="str" cm="1">
        <f t="array" ref="K584">INDEX(Settings!$E$2:$E$9,GateFacts[[#This Row],[رقم البوابة]])</f>
        <v>الاختبارات التشغيلية</v>
      </c>
      <c r="L584" s="53" t="str" cm="1">
        <f t="array" ref="L584">_xlfn.LET(_xlpm.c,INDEX(Table15[],GateFacts[[#This Row],[صف المصدر]],9-GateFacts[[#This Row],[رقم البوابة]]),IF(ISBLANK(_xlpm.c),"",_xlpm.c))</f>
        <v/>
      </c>
      <c r="M58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4" s="56" t="str" cm="1">
        <f t="array" ref="N584">_xlfn.LET(_xlpm.r,GateFacts[[#This Row],[صف المصدر]],_xlpm.g,GateFacts[[#This Row],[رقم البوابة]],_xlpm.pd,IF(AND(ISNUMBER(_xlpm.r),_xlpm.g&gt;=6,_xlpm.g&lt;=8),INDEX(Table15[],_xlpm.r,19+_xlpm.g),""),IF(ISNUMBER(_xlpm.pd),_xlpm.pd,""))</f>
        <v/>
      </c>
      <c r="O5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4" s="53" t="str">
        <f ca="1">IF(ISNUMBER(GateFacts[[#This Row],[تاريخ البوابة]]),GateFacts[[#This Row],[تاريخ البوابة]]-TODAY(),"")</f>
        <v/>
      </c>
      <c r="Q584" s="53" t="str">
        <f>IF(ISNUMBER(GateFacts[[#This Row],[تاريخ البوابة]]),TEXT(GateFacts[[#This Row],[تاريخ البوابة]],"yyyy-mm"),"بدون تاريخ")</f>
        <v>بدون تاريخ</v>
      </c>
      <c r="R584" s="53">
        <f ca="1">--OR(GateFacts[[#This Row],[الحالة]]="مكتمل",GateFacts[[#This Row],[الحالة]]="لا ينطبق")</f>
        <v>0</v>
      </c>
      <c r="S584" s="53">
        <f ca="1">_xlfn.LET(_xlpm.m,_xlfn.MINIFS(GateFacts[رقم البوابة],GateFacts[رقم المشروع],GateFacts[[#This Row],[رقم المشروع]],GateFacts[منجزة],0),IF(_xlpm.m=0,9,_xlpm.m))</f>
        <v>1</v>
      </c>
      <c r="T584" s="53">
        <f ca="1">--(GateFacts[[#This Row],[رقم البوابة]]=GateFacts[[#This Row],[البوابة الحالية للمشروع]])</f>
        <v>0</v>
      </c>
      <c r="U584" s="53">
        <f ca="1">IF(AND(GateFacts[[#This Row],[الحالة]]="مكتمل",COUNTIFS(GateFacts[رقم المشروع],GateFacts[[#This Row],[رقم المشروع]],GateFacts[رقم البوابة],"&lt;"&amp;GateFacts[[#This Row],[رقم البوابة]],GateFacts[منجزة],0)&gt;0),1,0)</f>
        <v>0</v>
      </c>
      <c r="V584" s="53" t="e">
        <f>SUBTOTAL(103,GateFacts[[#This Row],[م]])*OR(SelRegion="الكل",GateFacts[[#This Row],[المنطقة]]=SelRegion)</f>
        <v>#REF!</v>
      </c>
      <c r="W584" s="74" t="str" cm="1">
        <f t="array" ref="W584">IF(ISNUMBER(GateFacts[[#This Row],[صف المصدر]]),INDEX(Table15[],GateFacts[[#This Row],[صف المصدر]],16),"")</f>
        <v>الشمالي الغربي</v>
      </c>
    </row>
    <row r="585" spans="1:23" x14ac:dyDescent="0.4">
      <c r="A585" s="53" cm="1">
        <f t="array" ref="A585">ROW()-ROW(GateFacts[#Headers])</f>
        <v>584</v>
      </c>
      <c r="B585" s="53">
        <f>INT((GateFacts[[#This Row],[م]]-1)/8)+1</f>
        <v>73</v>
      </c>
      <c r="C585" s="53">
        <f>MOD(GateFacts[[#This Row],[م]]-1,8)+1</f>
        <v>8</v>
      </c>
      <c r="D585" s="53" cm="1">
        <f t="array" ref="D585">IFERROR(INDEX(_xlfn.ANCHORARRAY(Settings!$H$2),GateFacts[[#This Row],[رقم المشروع]]),"")</f>
        <v>655</v>
      </c>
      <c r="E585" s="53" t="str" cm="1">
        <f t="array" ref="E585">INDEX(Table15[],GateFacts[[#This Row],[صف المصدر]],14)&amp;""</f>
        <v>AP1039-9</v>
      </c>
      <c r="F585" s="53" t="str" cm="1">
        <f t="array" ref="F585">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(1)</v>
      </c>
      <c r="G585" s="53" t="str" cm="1">
        <f t="array" ref="G585">INDEX(Table15[],GateFacts[[#This Row],[صف المصدر]],17)&amp;""</f>
        <v>المدينة المنورة</v>
      </c>
      <c r="H585" s="58">
        <f>N(INDEX(Table15[],GateFacts[[#This Row],[صف المصدر]],18))</f>
        <v>98670000</v>
      </c>
      <c r="I585" s="53" t="str" cm="1">
        <f t="array" ref="I585">_xlfn.LET(_xlpm.x,TRIM(INDEX(Table15[],GateFacts[[#This Row],[صف المصدر]],22)&amp;""),IF(_xlpm.x="","غير محدد",_xlpm.x))</f>
        <v>تحت التنفيذ</v>
      </c>
      <c r="J585" s="53" t="str">
        <f>"بوابة "&amp;GateFacts[[#This Row],[رقم البوابة]]</f>
        <v>بوابة 8</v>
      </c>
      <c r="K585" s="53" t="str" cm="1">
        <f t="array" ref="K585">INDEX(Settings!$E$2:$E$9,GateFacts[[#This Row],[رقم البوابة]])</f>
        <v>التسليم و الاغلاق</v>
      </c>
      <c r="L585" s="53" t="str" cm="1">
        <f t="array" ref="L585">_xlfn.LET(_xlpm.c,INDEX(Table15[],GateFacts[[#This Row],[صف المصدر]],9-GateFacts[[#This Row],[رقم البوابة]]),IF(ISBLANK(_xlpm.c),"",_xlpm.c))</f>
        <v/>
      </c>
      <c r="M58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5" s="56" t="str" cm="1">
        <f t="array" ref="N585">_xlfn.LET(_xlpm.r,GateFacts[[#This Row],[صف المصدر]],_xlpm.g,GateFacts[[#This Row],[رقم البوابة]],_xlpm.pd,IF(AND(ISNUMBER(_xlpm.r),_xlpm.g&gt;=6,_xlpm.g&lt;=8),INDEX(Table15[],_xlpm.r,19+_xlpm.g),""),IF(ISNUMBER(_xlpm.pd),_xlpm.pd,""))</f>
        <v/>
      </c>
      <c r="O5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5" s="53" t="str">
        <f ca="1">IF(ISNUMBER(GateFacts[[#This Row],[تاريخ البوابة]]),GateFacts[[#This Row],[تاريخ البوابة]]-TODAY(),"")</f>
        <v/>
      </c>
      <c r="Q585" s="53" t="str">
        <f>IF(ISNUMBER(GateFacts[[#This Row],[تاريخ البوابة]]),TEXT(GateFacts[[#This Row],[تاريخ البوابة]],"yyyy-mm"),"بدون تاريخ")</f>
        <v>بدون تاريخ</v>
      </c>
      <c r="R585" s="53">
        <f ca="1">--OR(GateFacts[[#This Row],[الحالة]]="مكتمل",GateFacts[[#This Row],[الحالة]]="لا ينطبق")</f>
        <v>0</v>
      </c>
      <c r="S585" s="53">
        <f ca="1">_xlfn.LET(_xlpm.m,_xlfn.MINIFS(GateFacts[رقم البوابة],GateFacts[رقم المشروع],GateFacts[[#This Row],[رقم المشروع]],GateFacts[منجزة],0),IF(_xlpm.m=0,9,_xlpm.m))</f>
        <v>1</v>
      </c>
      <c r="T585" s="53">
        <f ca="1">--(GateFacts[[#This Row],[رقم البوابة]]=GateFacts[[#This Row],[البوابة الحالية للمشروع]])</f>
        <v>0</v>
      </c>
      <c r="U585" s="53">
        <f ca="1">IF(AND(GateFacts[[#This Row],[الحالة]]="مكتمل",COUNTIFS(GateFacts[رقم المشروع],GateFacts[[#This Row],[رقم المشروع]],GateFacts[رقم البوابة],"&lt;"&amp;GateFacts[[#This Row],[رقم البوابة]],GateFacts[منجزة],0)&gt;0),1,0)</f>
        <v>0</v>
      </c>
      <c r="V585" s="53" t="e">
        <f>SUBTOTAL(103,GateFacts[[#This Row],[م]])*OR(SelRegion="الكل",GateFacts[[#This Row],[المنطقة]]=SelRegion)</f>
        <v>#REF!</v>
      </c>
      <c r="W585" s="74" t="str" cm="1">
        <f t="array" ref="W585">IF(ISNUMBER(GateFacts[[#This Row],[صف المصدر]]),INDEX(Table15[],GateFacts[[#This Row],[صف المصدر]],16),"")</f>
        <v>الشمالي الغربي</v>
      </c>
    </row>
    <row r="586" spans="1:23" x14ac:dyDescent="0.4">
      <c r="A586" s="53" cm="1">
        <f t="array" ref="A586">ROW()-ROW(GateFacts[#Headers])</f>
        <v>585</v>
      </c>
      <c r="B586" s="53">
        <f>INT((GateFacts[[#This Row],[م]]-1)/8)+1</f>
        <v>74</v>
      </c>
      <c r="C586" s="53">
        <f>MOD(GateFacts[[#This Row],[م]]-1,8)+1</f>
        <v>1</v>
      </c>
      <c r="D586" s="53" cm="1">
        <f t="array" ref="D586">IFERROR(INDEX(_xlfn.ANCHORARRAY(Settings!$H$2),GateFacts[[#This Row],[رقم المشروع]]),"")</f>
        <v>657</v>
      </c>
      <c r="E586" s="53" t="str" cm="1">
        <f t="array" ref="E586">INDEX(Table15[],GateFacts[[#This Row],[صف المصدر]],14)&amp;""</f>
        <v>AP1039-10</v>
      </c>
      <c r="F586" s="53" t="str" cm="1">
        <f t="array" ref="F586">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86" s="53" t="str" cm="1">
        <f t="array" ref="G586">INDEX(Table15[],GateFacts[[#This Row],[صف المصدر]],17)&amp;""</f>
        <v>المدينة المنورة</v>
      </c>
      <c r="H586" s="58">
        <f>N(INDEX(Table15[],GateFacts[[#This Row],[صف المصدر]],18))</f>
        <v>336544740</v>
      </c>
      <c r="I586" s="53" t="str" cm="1">
        <f t="array" ref="I586">_xlfn.LET(_xlpm.x,TRIM(INDEX(Table15[],GateFacts[[#This Row],[صف المصدر]],22)&amp;""),IF(_xlpm.x="","غير محدد",_xlpm.x))</f>
        <v>تحت التنفيذ</v>
      </c>
      <c r="J586" s="53" t="str">
        <f>"بوابة "&amp;GateFacts[[#This Row],[رقم البوابة]]</f>
        <v>بوابة 1</v>
      </c>
      <c r="K586" s="53" t="str" cm="1">
        <f t="array" ref="K586">INDEX(Settings!$E$2:$E$9,GateFacts[[#This Row],[رقم البوابة]])</f>
        <v>تخطيط استراتيجي</v>
      </c>
      <c r="L586" s="53" t="str" cm="1">
        <f t="array" ref="L586">_xlfn.LET(_xlpm.c,INDEX(Table15[],GateFacts[[#This Row],[صف المصدر]],9-GateFacts[[#This Row],[رقم البوابة]]),IF(ISBLANK(_xlpm.c),"",_xlpm.c))</f>
        <v/>
      </c>
      <c r="M58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6" s="56" t="str" cm="1">
        <f t="array" ref="N586">_xlfn.LET(_xlpm.r,GateFacts[[#This Row],[صف المصدر]],_xlpm.g,GateFacts[[#This Row],[رقم البوابة]],_xlpm.pd,IF(AND(ISNUMBER(_xlpm.r),_xlpm.g&gt;=6,_xlpm.g&lt;=8),INDEX(Table15[],_xlpm.r,19+_xlpm.g),""),IF(ISNUMBER(_xlpm.pd),_xlpm.pd,""))</f>
        <v/>
      </c>
      <c r="O5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6" s="53" t="str">
        <f ca="1">IF(ISNUMBER(GateFacts[[#This Row],[تاريخ البوابة]]),GateFacts[[#This Row],[تاريخ البوابة]]-TODAY(),"")</f>
        <v/>
      </c>
      <c r="Q586" s="53" t="str">
        <f>IF(ISNUMBER(GateFacts[[#This Row],[تاريخ البوابة]]),TEXT(GateFacts[[#This Row],[تاريخ البوابة]],"yyyy-mm"),"بدون تاريخ")</f>
        <v>بدون تاريخ</v>
      </c>
      <c r="R586" s="53">
        <f ca="1">--OR(GateFacts[[#This Row],[الحالة]]="مكتمل",GateFacts[[#This Row],[الحالة]]="لا ينطبق")</f>
        <v>0</v>
      </c>
      <c r="S586" s="53">
        <f ca="1">_xlfn.LET(_xlpm.m,_xlfn.MINIFS(GateFacts[رقم البوابة],GateFacts[رقم المشروع],GateFacts[[#This Row],[رقم المشروع]],GateFacts[منجزة],0),IF(_xlpm.m=0,9,_xlpm.m))</f>
        <v>1</v>
      </c>
      <c r="T586" s="53">
        <f ca="1">--(GateFacts[[#This Row],[رقم البوابة]]=GateFacts[[#This Row],[البوابة الحالية للمشروع]])</f>
        <v>1</v>
      </c>
      <c r="U586" s="53">
        <f ca="1">IF(AND(GateFacts[[#This Row],[الحالة]]="مكتمل",COUNTIFS(GateFacts[رقم المشروع],GateFacts[[#This Row],[رقم المشروع]],GateFacts[رقم البوابة],"&lt;"&amp;GateFacts[[#This Row],[رقم البوابة]],GateFacts[منجزة],0)&gt;0),1,0)</f>
        <v>0</v>
      </c>
      <c r="V586" s="53" t="e">
        <f>SUBTOTAL(103,GateFacts[[#This Row],[م]])*OR(SelRegion="الكل",GateFacts[[#This Row],[المنطقة]]=SelRegion)</f>
        <v>#REF!</v>
      </c>
      <c r="W586" s="74" t="str" cm="1">
        <f t="array" ref="W586">IF(ISNUMBER(GateFacts[[#This Row],[صف المصدر]]),INDEX(Table15[],GateFacts[[#This Row],[صف المصدر]],16),"")</f>
        <v>الشمالي الغربي</v>
      </c>
    </row>
    <row r="587" spans="1:23" x14ac:dyDescent="0.4">
      <c r="A587" s="53" cm="1">
        <f t="array" ref="A587">ROW()-ROW(GateFacts[#Headers])</f>
        <v>586</v>
      </c>
      <c r="B587" s="53">
        <f>INT((GateFacts[[#This Row],[م]]-1)/8)+1</f>
        <v>74</v>
      </c>
      <c r="C587" s="53">
        <f>MOD(GateFacts[[#This Row],[م]]-1,8)+1</f>
        <v>2</v>
      </c>
      <c r="D587" s="53" cm="1">
        <f t="array" ref="D587">IFERROR(INDEX(_xlfn.ANCHORARRAY(Settings!$H$2),GateFacts[[#This Row],[رقم المشروع]]),"")</f>
        <v>657</v>
      </c>
      <c r="E587" s="53" t="str" cm="1">
        <f t="array" ref="E587">INDEX(Table15[],GateFacts[[#This Row],[صف المصدر]],14)&amp;""</f>
        <v>AP1039-10</v>
      </c>
      <c r="F587" s="53" t="str" cm="1">
        <f t="array" ref="F587">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87" s="53" t="str" cm="1">
        <f t="array" ref="G587">INDEX(Table15[],GateFacts[[#This Row],[صف المصدر]],17)&amp;""</f>
        <v>المدينة المنورة</v>
      </c>
      <c r="H587" s="58">
        <f>N(INDEX(Table15[],GateFacts[[#This Row],[صف المصدر]],18))</f>
        <v>336544740</v>
      </c>
      <c r="I587" s="53" t="str" cm="1">
        <f t="array" ref="I587">_xlfn.LET(_xlpm.x,TRIM(INDEX(Table15[],GateFacts[[#This Row],[صف المصدر]],22)&amp;""),IF(_xlpm.x="","غير محدد",_xlpm.x))</f>
        <v>تحت التنفيذ</v>
      </c>
      <c r="J587" s="53" t="str">
        <f>"بوابة "&amp;GateFacts[[#This Row],[رقم البوابة]]</f>
        <v>بوابة 2</v>
      </c>
      <c r="K587" s="53" t="str" cm="1">
        <f t="array" ref="K587">INDEX(Settings!$E$2:$E$9,GateFacts[[#This Row],[رقم البوابة]])</f>
        <v>التخطيط الاولي</v>
      </c>
      <c r="L587" s="53" t="str" cm="1">
        <f t="array" ref="L587">_xlfn.LET(_xlpm.c,INDEX(Table15[],GateFacts[[#This Row],[صف المصدر]],9-GateFacts[[#This Row],[رقم البوابة]]),IF(ISBLANK(_xlpm.c),"",_xlpm.c))</f>
        <v/>
      </c>
      <c r="M58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7" s="56" t="str" cm="1">
        <f t="array" ref="N587">_xlfn.LET(_xlpm.r,GateFacts[[#This Row],[صف المصدر]],_xlpm.g,GateFacts[[#This Row],[رقم البوابة]],_xlpm.pd,IF(AND(ISNUMBER(_xlpm.r),_xlpm.g&gt;=6,_xlpm.g&lt;=8),INDEX(Table15[],_xlpm.r,19+_xlpm.g),""),IF(ISNUMBER(_xlpm.pd),_xlpm.pd,""))</f>
        <v/>
      </c>
      <c r="O5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7" s="53" t="str">
        <f ca="1">IF(ISNUMBER(GateFacts[[#This Row],[تاريخ البوابة]]),GateFacts[[#This Row],[تاريخ البوابة]]-TODAY(),"")</f>
        <v/>
      </c>
      <c r="Q587" s="53" t="str">
        <f>IF(ISNUMBER(GateFacts[[#This Row],[تاريخ البوابة]]),TEXT(GateFacts[[#This Row],[تاريخ البوابة]],"yyyy-mm"),"بدون تاريخ")</f>
        <v>بدون تاريخ</v>
      </c>
      <c r="R587" s="53">
        <f ca="1">--OR(GateFacts[[#This Row],[الحالة]]="مكتمل",GateFacts[[#This Row],[الحالة]]="لا ينطبق")</f>
        <v>0</v>
      </c>
      <c r="S587" s="53">
        <f ca="1">_xlfn.LET(_xlpm.m,_xlfn.MINIFS(GateFacts[رقم البوابة],GateFacts[رقم المشروع],GateFacts[[#This Row],[رقم المشروع]],GateFacts[منجزة],0),IF(_xlpm.m=0,9,_xlpm.m))</f>
        <v>1</v>
      </c>
      <c r="T587" s="53">
        <f ca="1">--(GateFacts[[#This Row],[رقم البوابة]]=GateFacts[[#This Row],[البوابة الحالية للمشروع]])</f>
        <v>0</v>
      </c>
      <c r="U587" s="53">
        <f ca="1">IF(AND(GateFacts[[#This Row],[الحالة]]="مكتمل",COUNTIFS(GateFacts[رقم المشروع],GateFacts[[#This Row],[رقم المشروع]],GateFacts[رقم البوابة],"&lt;"&amp;GateFacts[[#This Row],[رقم البوابة]],GateFacts[منجزة],0)&gt;0),1,0)</f>
        <v>0</v>
      </c>
      <c r="V587" s="53" t="e">
        <f>SUBTOTAL(103,GateFacts[[#This Row],[م]])*OR(SelRegion="الكل",GateFacts[[#This Row],[المنطقة]]=SelRegion)</f>
        <v>#REF!</v>
      </c>
      <c r="W587" s="74" t="str" cm="1">
        <f t="array" ref="W587">IF(ISNUMBER(GateFacts[[#This Row],[صف المصدر]]),INDEX(Table15[],GateFacts[[#This Row],[صف المصدر]],16),"")</f>
        <v>الشمالي الغربي</v>
      </c>
    </row>
    <row r="588" spans="1:23" x14ac:dyDescent="0.4">
      <c r="A588" s="53" cm="1">
        <f t="array" ref="A588">ROW()-ROW(GateFacts[#Headers])</f>
        <v>587</v>
      </c>
      <c r="B588" s="53">
        <f>INT((GateFacts[[#This Row],[م]]-1)/8)+1</f>
        <v>74</v>
      </c>
      <c r="C588" s="53">
        <f>MOD(GateFacts[[#This Row],[م]]-1,8)+1</f>
        <v>3</v>
      </c>
      <c r="D588" s="53" cm="1">
        <f t="array" ref="D588">IFERROR(INDEX(_xlfn.ANCHORARRAY(Settings!$H$2),GateFacts[[#This Row],[رقم المشروع]]),"")</f>
        <v>657</v>
      </c>
      <c r="E588" s="53" t="str" cm="1">
        <f t="array" ref="E588">INDEX(Table15[],GateFacts[[#This Row],[صف المصدر]],14)&amp;""</f>
        <v>AP1039-10</v>
      </c>
      <c r="F588" s="53" t="str" cm="1">
        <f t="array" ref="F588">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88" s="53" t="str" cm="1">
        <f t="array" ref="G588">INDEX(Table15[],GateFacts[[#This Row],[صف المصدر]],17)&amp;""</f>
        <v>المدينة المنورة</v>
      </c>
      <c r="H588" s="58">
        <f>N(INDEX(Table15[],GateFacts[[#This Row],[صف المصدر]],18))</f>
        <v>336544740</v>
      </c>
      <c r="I588" s="53" t="str" cm="1">
        <f t="array" ref="I588">_xlfn.LET(_xlpm.x,TRIM(INDEX(Table15[],GateFacts[[#This Row],[صف المصدر]],22)&amp;""),IF(_xlpm.x="","غير محدد",_xlpm.x))</f>
        <v>تحت التنفيذ</v>
      </c>
      <c r="J588" s="53" t="str">
        <f>"بوابة "&amp;GateFacts[[#This Row],[رقم البوابة]]</f>
        <v>بوابة 3</v>
      </c>
      <c r="K588" s="53" t="str" cm="1">
        <f t="array" ref="K588">INDEX(Settings!$E$2:$E$9,GateFacts[[#This Row],[رقم البوابة]])</f>
        <v>الطرح للتصميم</v>
      </c>
      <c r="L588" s="53" t="str" cm="1">
        <f t="array" ref="L588">_xlfn.LET(_xlpm.c,INDEX(Table15[],GateFacts[[#This Row],[صف المصدر]],9-GateFacts[[#This Row],[رقم البوابة]]),IF(ISBLANK(_xlpm.c),"",_xlpm.c))</f>
        <v/>
      </c>
      <c r="M5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8" s="56" t="str" cm="1">
        <f t="array" ref="N588">_xlfn.LET(_xlpm.r,GateFacts[[#This Row],[صف المصدر]],_xlpm.g,GateFacts[[#This Row],[رقم البوابة]],_xlpm.pd,IF(AND(ISNUMBER(_xlpm.r),_xlpm.g&gt;=6,_xlpm.g&lt;=8),INDEX(Table15[],_xlpm.r,19+_xlpm.g),""),IF(ISNUMBER(_xlpm.pd),_xlpm.pd,""))</f>
        <v/>
      </c>
      <c r="O5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8" s="53" t="str">
        <f ca="1">IF(ISNUMBER(GateFacts[[#This Row],[تاريخ البوابة]]),GateFacts[[#This Row],[تاريخ البوابة]]-TODAY(),"")</f>
        <v/>
      </c>
      <c r="Q588" s="53" t="str">
        <f>IF(ISNUMBER(GateFacts[[#This Row],[تاريخ البوابة]]),TEXT(GateFacts[[#This Row],[تاريخ البوابة]],"yyyy-mm"),"بدون تاريخ")</f>
        <v>بدون تاريخ</v>
      </c>
      <c r="R588" s="53">
        <f ca="1">--OR(GateFacts[[#This Row],[الحالة]]="مكتمل",GateFacts[[#This Row],[الحالة]]="لا ينطبق")</f>
        <v>0</v>
      </c>
      <c r="S588" s="53">
        <f ca="1">_xlfn.LET(_xlpm.m,_xlfn.MINIFS(GateFacts[رقم البوابة],GateFacts[رقم المشروع],GateFacts[[#This Row],[رقم المشروع]],GateFacts[منجزة],0),IF(_xlpm.m=0,9,_xlpm.m))</f>
        <v>1</v>
      </c>
      <c r="T588" s="53">
        <f ca="1">--(GateFacts[[#This Row],[رقم البوابة]]=GateFacts[[#This Row],[البوابة الحالية للمشروع]])</f>
        <v>0</v>
      </c>
      <c r="U588" s="53">
        <f ca="1">IF(AND(GateFacts[[#This Row],[الحالة]]="مكتمل",COUNTIFS(GateFacts[رقم المشروع],GateFacts[[#This Row],[رقم المشروع]],GateFacts[رقم البوابة],"&lt;"&amp;GateFacts[[#This Row],[رقم البوابة]],GateFacts[منجزة],0)&gt;0),1,0)</f>
        <v>0</v>
      </c>
      <c r="V588" s="53" t="e">
        <f>SUBTOTAL(103,GateFacts[[#This Row],[م]])*OR(SelRegion="الكل",GateFacts[[#This Row],[المنطقة]]=SelRegion)</f>
        <v>#REF!</v>
      </c>
      <c r="W588" s="74" t="str" cm="1">
        <f t="array" ref="W588">IF(ISNUMBER(GateFacts[[#This Row],[صف المصدر]]),INDEX(Table15[],GateFacts[[#This Row],[صف المصدر]],16),"")</f>
        <v>الشمالي الغربي</v>
      </c>
    </row>
    <row r="589" spans="1:23" x14ac:dyDescent="0.4">
      <c r="A589" s="53" cm="1">
        <f t="array" ref="A589">ROW()-ROW(GateFacts[#Headers])</f>
        <v>588</v>
      </c>
      <c r="B589" s="53">
        <f>INT((GateFacts[[#This Row],[م]]-1)/8)+1</f>
        <v>74</v>
      </c>
      <c r="C589" s="53">
        <f>MOD(GateFacts[[#This Row],[م]]-1,8)+1</f>
        <v>4</v>
      </c>
      <c r="D589" s="53" cm="1">
        <f t="array" ref="D589">IFERROR(INDEX(_xlfn.ANCHORARRAY(Settings!$H$2),GateFacts[[#This Row],[رقم المشروع]]),"")</f>
        <v>657</v>
      </c>
      <c r="E589" s="53" t="str" cm="1">
        <f t="array" ref="E589">INDEX(Table15[],GateFacts[[#This Row],[صف المصدر]],14)&amp;""</f>
        <v>AP1039-10</v>
      </c>
      <c r="F589" s="53" t="str" cm="1">
        <f t="array" ref="F589">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89" s="53" t="str" cm="1">
        <f t="array" ref="G589">INDEX(Table15[],GateFacts[[#This Row],[صف المصدر]],17)&amp;""</f>
        <v>المدينة المنورة</v>
      </c>
      <c r="H589" s="58">
        <f>N(INDEX(Table15[],GateFacts[[#This Row],[صف المصدر]],18))</f>
        <v>336544740</v>
      </c>
      <c r="I589" s="53" t="str" cm="1">
        <f t="array" ref="I589">_xlfn.LET(_xlpm.x,TRIM(INDEX(Table15[],GateFacts[[#This Row],[صف المصدر]],22)&amp;""),IF(_xlpm.x="","غير محدد",_xlpm.x))</f>
        <v>تحت التنفيذ</v>
      </c>
      <c r="J589" s="53" t="str">
        <f>"بوابة "&amp;GateFacts[[#This Row],[رقم البوابة]]</f>
        <v>بوابة 4</v>
      </c>
      <c r="K589" s="53" t="str" cm="1">
        <f t="array" ref="K589">INDEX(Settings!$E$2:$E$9,GateFacts[[#This Row],[رقم البوابة]])</f>
        <v>التصميم</v>
      </c>
      <c r="L589" s="53" t="str" cm="1">
        <f t="array" ref="L589">_xlfn.LET(_xlpm.c,INDEX(Table15[],GateFacts[[#This Row],[صف المصدر]],9-GateFacts[[#This Row],[رقم البوابة]]),IF(ISBLANK(_xlpm.c),"",_xlpm.c))</f>
        <v/>
      </c>
      <c r="M5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89" s="56" t="str" cm="1">
        <f t="array" ref="N589">_xlfn.LET(_xlpm.r,GateFacts[[#This Row],[صف المصدر]],_xlpm.g,GateFacts[[#This Row],[رقم البوابة]],_xlpm.pd,IF(AND(ISNUMBER(_xlpm.r),_xlpm.g&gt;=6,_xlpm.g&lt;=8),INDEX(Table15[],_xlpm.r,19+_xlpm.g),""),IF(ISNUMBER(_xlpm.pd),_xlpm.pd,""))</f>
        <v/>
      </c>
      <c r="O5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89" s="53" t="str">
        <f ca="1">IF(ISNUMBER(GateFacts[[#This Row],[تاريخ البوابة]]),GateFacts[[#This Row],[تاريخ البوابة]]-TODAY(),"")</f>
        <v/>
      </c>
      <c r="Q589" s="53" t="str">
        <f>IF(ISNUMBER(GateFacts[[#This Row],[تاريخ البوابة]]),TEXT(GateFacts[[#This Row],[تاريخ البوابة]],"yyyy-mm"),"بدون تاريخ")</f>
        <v>بدون تاريخ</v>
      </c>
      <c r="R589" s="53">
        <f ca="1">--OR(GateFacts[[#This Row],[الحالة]]="مكتمل",GateFacts[[#This Row],[الحالة]]="لا ينطبق")</f>
        <v>0</v>
      </c>
      <c r="S589" s="53">
        <f ca="1">_xlfn.LET(_xlpm.m,_xlfn.MINIFS(GateFacts[رقم البوابة],GateFacts[رقم المشروع],GateFacts[[#This Row],[رقم المشروع]],GateFacts[منجزة],0),IF(_xlpm.m=0,9,_xlpm.m))</f>
        <v>1</v>
      </c>
      <c r="T589" s="53">
        <f ca="1">--(GateFacts[[#This Row],[رقم البوابة]]=GateFacts[[#This Row],[البوابة الحالية للمشروع]])</f>
        <v>0</v>
      </c>
      <c r="U589" s="53">
        <f ca="1">IF(AND(GateFacts[[#This Row],[الحالة]]="مكتمل",COUNTIFS(GateFacts[رقم المشروع],GateFacts[[#This Row],[رقم المشروع]],GateFacts[رقم البوابة],"&lt;"&amp;GateFacts[[#This Row],[رقم البوابة]],GateFacts[منجزة],0)&gt;0),1,0)</f>
        <v>0</v>
      </c>
      <c r="V589" s="53" t="e">
        <f>SUBTOTAL(103,GateFacts[[#This Row],[م]])*OR(SelRegion="الكل",GateFacts[[#This Row],[المنطقة]]=SelRegion)</f>
        <v>#REF!</v>
      </c>
      <c r="W589" s="74" t="str" cm="1">
        <f t="array" ref="W589">IF(ISNUMBER(GateFacts[[#This Row],[صف المصدر]]),INDEX(Table15[],GateFacts[[#This Row],[صف المصدر]],16),"")</f>
        <v>الشمالي الغربي</v>
      </c>
    </row>
    <row r="590" spans="1:23" x14ac:dyDescent="0.4">
      <c r="A590" s="53" cm="1">
        <f t="array" ref="A590">ROW()-ROW(GateFacts[#Headers])</f>
        <v>589</v>
      </c>
      <c r="B590" s="53">
        <f>INT((GateFacts[[#This Row],[م]]-1)/8)+1</f>
        <v>74</v>
      </c>
      <c r="C590" s="53">
        <f>MOD(GateFacts[[#This Row],[م]]-1,8)+1</f>
        <v>5</v>
      </c>
      <c r="D590" s="53" cm="1">
        <f t="array" ref="D590">IFERROR(INDEX(_xlfn.ANCHORARRAY(Settings!$H$2),GateFacts[[#This Row],[رقم المشروع]]),"")</f>
        <v>657</v>
      </c>
      <c r="E590" s="53" t="str" cm="1">
        <f t="array" ref="E590">INDEX(Table15[],GateFacts[[#This Row],[صف المصدر]],14)&amp;""</f>
        <v>AP1039-10</v>
      </c>
      <c r="F590" s="53" t="str" cm="1">
        <f t="array" ref="F590">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90" s="53" t="str" cm="1">
        <f t="array" ref="G590">INDEX(Table15[],GateFacts[[#This Row],[صف المصدر]],17)&amp;""</f>
        <v>المدينة المنورة</v>
      </c>
      <c r="H590" s="58">
        <f>N(INDEX(Table15[],GateFacts[[#This Row],[صف المصدر]],18))</f>
        <v>336544740</v>
      </c>
      <c r="I590" s="53" t="str" cm="1">
        <f t="array" ref="I590">_xlfn.LET(_xlpm.x,TRIM(INDEX(Table15[],GateFacts[[#This Row],[صف المصدر]],22)&amp;""),IF(_xlpm.x="","غير محدد",_xlpm.x))</f>
        <v>تحت التنفيذ</v>
      </c>
      <c r="J590" s="53" t="str">
        <f>"بوابة "&amp;GateFacts[[#This Row],[رقم البوابة]]</f>
        <v>بوابة 5</v>
      </c>
      <c r="K590" s="53" t="str" cm="1">
        <f t="array" ref="K590">INDEX(Settings!$E$2:$E$9,GateFacts[[#This Row],[رقم البوابة]])</f>
        <v>الطرح للتنفيذ</v>
      </c>
      <c r="L590" s="53" t="str" cm="1">
        <f t="array" ref="L590">_xlfn.LET(_xlpm.c,INDEX(Table15[],GateFacts[[#This Row],[صف المصدر]],9-GateFacts[[#This Row],[رقم البوابة]]),IF(ISBLANK(_xlpm.c),"",_xlpm.c))</f>
        <v/>
      </c>
      <c r="M59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90" s="56" t="str" cm="1">
        <f t="array" ref="N590">_xlfn.LET(_xlpm.r,GateFacts[[#This Row],[صف المصدر]],_xlpm.g,GateFacts[[#This Row],[رقم البوابة]],_xlpm.pd,IF(AND(ISNUMBER(_xlpm.r),_xlpm.g&gt;=6,_xlpm.g&lt;=8),INDEX(Table15[],_xlpm.r,19+_xlpm.g),""),IF(ISNUMBER(_xlpm.pd),_xlpm.pd,""))</f>
        <v/>
      </c>
      <c r="O5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90" s="53" t="str">
        <f ca="1">IF(ISNUMBER(GateFacts[[#This Row],[تاريخ البوابة]]),GateFacts[[#This Row],[تاريخ البوابة]]-TODAY(),"")</f>
        <v/>
      </c>
      <c r="Q590" s="53" t="str">
        <f>IF(ISNUMBER(GateFacts[[#This Row],[تاريخ البوابة]]),TEXT(GateFacts[[#This Row],[تاريخ البوابة]],"yyyy-mm"),"بدون تاريخ")</f>
        <v>بدون تاريخ</v>
      </c>
      <c r="R590" s="53">
        <f ca="1">--OR(GateFacts[[#This Row],[الحالة]]="مكتمل",GateFacts[[#This Row],[الحالة]]="لا ينطبق")</f>
        <v>0</v>
      </c>
      <c r="S590" s="53">
        <f ca="1">_xlfn.LET(_xlpm.m,_xlfn.MINIFS(GateFacts[رقم البوابة],GateFacts[رقم المشروع],GateFacts[[#This Row],[رقم المشروع]],GateFacts[منجزة],0),IF(_xlpm.m=0,9,_xlpm.m))</f>
        <v>1</v>
      </c>
      <c r="T590" s="53">
        <f ca="1">--(GateFacts[[#This Row],[رقم البوابة]]=GateFacts[[#This Row],[البوابة الحالية للمشروع]])</f>
        <v>0</v>
      </c>
      <c r="U590" s="53">
        <f ca="1">IF(AND(GateFacts[[#This Row],[الحالة]]="مكتمل",COUNTIFS(GateFacts[رقم المشروع],GateFacts[[#This Row],[رقم المشروع]],GateFacts[رقم البوابة],"&lt;"&amp;GateFacts[[#This Row],[رقم البوابة]],GateFacts[منجزة],0)&gt;0),1,0)</f>
        <v>0</v>
      </c>
      <c r="V590" s="53" t="e">
        <f>SUBTOTAL(103,GateFacts[[#This Row],[م]])*OR(SelRegion="الكل",GateFacts[[#This Row],[المنطقة]]=SelRegion)</f>
        <v>#REF!</v>
      </c>
      <c r="W590" s="74" t="str" cm="1">
        <f t="array" ref="W590">IF(ISNUMBER(GateFacts[[#This Row],[صف المصدر]]),INDEX(Table15[],GateFacts[[#This Row],[صف المصدر]],16),"")</f>
        <v>الشمالي الغربي</v>
      </c>
    </row>
    <row r="591" spans="1:23" x14ac:dyDescent="0.4">
      <c r="A591" s="53" cm="1">
        <f t="array" ref="A591">ROW()-ROW(GateFacts[#Headers])</f>
        <v>590</v>
      </c>
      <c r="B591" s="53">
        <f>INT((GateFacts[[#This Row],[م]]-1)/8)+1</f>
        <v>74</v>
      </c>
      <c r="C591" s="53">
        <f>MOD(GateFacts[[#This Row],[م]]-1,8)+1</f>
        <v>6</v>
      </c>
      <c r="D591" s="53" cm="1">
        <f t="array" ref="D591">IFERROR(INDEX(_xlfn.ANCHORARRAY(Settings!$H$2),GateFacts[[#This Row],[رقم المشروع]]),"")</f>
        <v>657</v>
      </c>
      <c r="E591" s="53" t="str" cm="1">
        <f t="array" ref="E591">INDEX(Table15[],GateFacts[[#This Row],[صف المصدر]],14)&amp;""</f>
        <v>AP1039-10</v>
      </c>
      <c r="F591" s="53" t="str" cm="1">
        <f t="array" ref="F591">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91" s="53" t="str" cm="1">
        <f t="array" ref="G591">INDEX(Table15[],GateFacts[[#This Row],[صف المصدر]],17)&amp;""</f>
        <v>المدينة المنورة</v>
      </c>
      <c r="H591" s="58">
        <f>N(INDEX(Table15[],GateFacts[[#This Row],[صف المصدر]],18))</f>
        <v>336544740</v>
      </c>
      <c r="I591" s="53" t="str" cm="1">
        <f t="array" ref="I591">_xlfn.LET(_xlpm.x,TRIM(INDEX(Table15[],GateFacts[[#This Row],[صف المصدر]],22)&amp;""),IF(_xlpm.x="","غير محدد",_xlpm.x))</f>
        <v>تحت التنفيذ</v>
      </c>
      <c r="J591" s="53" t="str">
        <f>"بوابة "&amp;GateFacts[[#This Row],[رقم البوابة]]</f>
        <v>بوابة 6</v>
      </c>
      <c r="K591" s="53" t="str" cm="1">
        <f t="array" ref="K591">INDEX(Settings!$E$2:$E$9,GateFacts[[#This Row],[رقم البوابة]])</f>
        <v>التنفيذ</v>
      </c>
      <c r="L591" s="53" t="str" cm="1">
        <f t="array" ref="L591">_xlfn.LET(_xlpm.c,INDEX(Table15[],GateFacts[[#This Row],[صف المصدر]],9-GateFacts[[#This Row],[رقم البوابة]]),IF(ISBLANK(_xlpm.c),"",_xlpm.c))</f>
        <v/>
      </c>
      <c r="M59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91" s="56" t="str" cm="1">
        <f t="array" ref="N591">_xlfn.LET(_xlpm.r,GateFacts[[#This Row],[صف المصدر]],_xlpm.g,GateFacts[[#This Row],[رقم البوابة]],_xlpm.pd,IF(AND(ISNUMBER(_xlpm.r),_xlpm.g&gt;=6,_xlpm.g&lt;=8),INDEX(Table15[],_xlpm.r,19+_xlpm.g),""),IF(ISNUMBER(_xlpm.pd),_xlpm.pd,""))</f>
        <v/>
      </c>
      <c r="O5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91" s="53" t="str">
        <f ca="1">IF(ISNUMBER(GateFacts[[#This Row],[تاريخ البوابة]]),GateFacts[[#This Row],[تاريخ البوابة]]-TODAY(),"")</f>
        <v/>
      </c>
      <c r="Q591" s="53" t="str">
        <f>IF(ISNUMBER(GateFacts[[#This Row],[تاريخ البوابة]]),TEXT(GateFacts[[#This Row],[تاريخ البوابة]],"yyyy-mm"),"بدون تاريخ")</f>
        <v>بدون تاريخ</v>
      </c>
      <c r="R591" s="53">
        <f ca="1">--OR(GateFacts[[#This Row],[الحالة]]="مكتمل",GateFacts[[#This Row],[الحالة]]="لا ينطبق")</f>
        <v>0</v>
      </c>
      <c r="S591" s="53">
        <f ca="1">_xlfn.LET(_xlpm.m,_xlfn.MINIFS(GateFacts[رقم البوابة],GateFacts[رقم المشروع],GateFacts[[#This Row],[رقم المشروع]],GateFacts[منجزة],0),IF(_xlpm.m=0,9,_xlpm.m))</f>
        <v>1</v>
      </c>
      <c r="T591" s="53">
        <f ca="1">--(GateFacts[[#This Row],[رقم البوابة]]=GateFacts[[#This Row],[البوابة الحالية للمشروع]])</f>
        <v>0</v>
      </c>
      <c r="U591" s="53">
        <f ca="1">IF(AND(GateFacts[[#This Row],[الحالة]]="مكتمل",COUNTIFS(GateFacts[رقم المشروع],GateFacts[[#This Row],[رقم المشروع]],GateFacts[رقم البوابة],"&lt;"&amp;GateFacts[[#This Row],[رقم البوابة]],GateFacts[منجزة],0)&gt;0),1,0)</f>
        <v>0</v>
      </c>
      <c r="V591" s="53" t="e">
        <f>SUBTOTAL(103,GateFacts[[#This Row],[م]])*OR(SelRegion="الكل",GateFacts[[#This Row],[المنطقة]]=SelRegion)</f>
        <v>#REF!</v>
      </c>
      <c r="W591" s="74" t="str" cm="1">
        <f t="array" ref="W591">IF(ISNUMBER(GateFacts[[#This Row],[صف المصدر]]),INDEX(Table15[],GateFacts[[#This Row],[صف المصدر]],16),"")</f>
        <v>الشمالي الغربي</v>
      </c>
    </row>
    <row r="592" spans="1:23" x14ac:dyDescent="0.4">
      <c r="A592" s="53" cm="1">
        <f t="array" ref="A592">ROW()-ROW(GateFacts[#Headers])</f>
        <v>591</v>
      </c>
      <c r="B592" s="53">
        <f>INT((GateFacts[[#This Row],[م]]-1)/8)+1</f>
        <v>74</v>
      </c>
      <c r="C592" s="53">
        <f>MOD(GateFacts[[#This Row],[م]]-1,8)+1</f>
        <v>7</v>
      </c>
      <c r="D592" s="53" cm="1">
        <f t="array" ref="D592">IFERROR(INDEX(_xlfn.ANCHORARRAY(Settings!$H$2),GateFacts[[#This Row],[رقم المشروع]]),"")</f>
        <v>657</v>
      </c>
      <c r="E592" s="53" t="str" cm="1">
        <f t="array" ref="E592">INDEX(Table15[],GateFacts[[#This Row],[صف المصدر]],14)&amp;""</f>
        <v>AP1039-10</v>
      </c>
      <c r="F592" s="53" t="str" cm="1">
        <f t="array" ref="F592">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92" s="53" t="str" cm="1">
        <f t="array" ref="G592">INDEX(Table15[],GateFacts[[#This Row],[صف المصدر]],17)&amp;""</f>
        <v>المدينة المنورة</v>
      </c>
      <c r="H592" s="58">
        <f>N(INDEX(Table15[],GateFacts[[#This Row],[صف المصدر]],18))</f>
        <v>336544740</v>
      </c>
      <c r="I592" s="53" t="str" cm="1">
        <f t="array" ref="I592">_xlfn.LET(_xlpm.x,TRIM(INDEX(Table15[],GateFacts[[#This Row],[صف المصدر]],22)&amp;""),IF(_xlpm.x="","غير محدد",_xlpm.x))</f>
        <v>تحت التنفيذ</v>
      </c>
      <c r="J592" s="53" t="str">
        <f>"بوابة "&amp;GateFacts[[#This Row],[رقم البوابة]]</f>
        <v>بوابة 7</v>
      </c>
      <c r="K592" s="53" t="str" cm="1">
        <f t="array" ref="K592">INDEX(Settings!$E$2:$E$9,GateFacts[[#This Row],[رقم البوابة]])</f>
        <v>الاختبارات التشغيلية</v>
      </c>
      <c r="L592" s="53" t="str" cm="1">
        <f t="array" ref="L592">_xlfn.LET(_xlpm.c,INDEX(Table15[],GateFacts[[#This Row],[صف المصدر]],9-GateFacts[[#This Row],[رقم البوابة]]),IF(ISBLANK(_xlpm.c),"",_xlpm.c))</f>
        <v/>
      </c>
      <c r="M59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92" s="56" t="str" cm="1">
        <f t="array" ref="N592">_xlfn.LET(_xlpm.r,GateFacts[[#This Row],[صف المصدر]],_xlpm.g,GateFacts[[#This Row],[رقم البوابة]],_xlpm.pd,IF(AND(ISNUMBER(_xlpm.r),_xlpm.g&gt;=6,_xlpm.g&lt;=8),INDEX(Table15[],_xlpm.r,19+_xlpm.g),""),IF(ISNUMBER(_xlpm.pd),_xlpm.pd,""))</f>
        <v/>
      </c>
      <c r="O5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92" s="53" t="str">
        <f ca="1">IF(ISNUMBER(GateFacts[[#This Row],[تاريخ البوابة]]),GateFacts[[#This Row],[تاريخ البوابة]]-TODAY(),"")</f>
        <v/>
      </c>
      <c r="Q592" s="53" t="str">
        <f>IF(ISNUMBER(GateFacts[[#This Row],[تاريخ البوابة]]),TEXT(GateFacts[[#This Row],[تاريخ البوابة]],"yyyy-mm"),"بدون تاريخ")</f>
        <v>بدون تاريخ</v>
      </c>
      <c r="R592" s="53">
        <f ca="1">--OR(GateFacts[[#This Row],[الحالة]]="مكتمل",GateFacts[[#This Row],[الحالة]]="لا ينطبق")</f>
        <v>0</v>
      </c>
      <c r="S592" s="53">
        <f ca="1">_xlfn.LET(_xlpm.m,_xlfn.MINIFS(GateFacts[رقم البوابة],GateFacts[رقم المشروع],GateFacts[[#This Row],[رقم المشروع]],GateFacts[منجزة],0),IF(_xlpm.m=0,9,_xlpm.m))</f>
        <v>1</v>
      </c>
      <c r="T592" s="53">
        <f ca="1">--(GateFacts[[#This Row],[رقم البوابة]]=GateFacts[[#This Row],[البوابة الحالية للمشروع]])</f>
        <v>0</v>
      </c>
      <c r="U592" s="53">
        <f ca="1">IF(AND(GateFacts[[#This Row],[الحالة]]="مكتمل",COUNTIFS(GateFacts[رقم المشروع],GateFacts[[#This Row],[رقم المشروع]],GateFacts[رقم البوابة],"&lt;"&amp;GateFacts[[#This Row],[رقم البوابة]],GateFacts[منجزة],0)&gt;0),1,0)</f>
        <v>0</v>
      </c>
      <c r="V592" s="53" t="e">
        <f>SUBTOTAL(103,GateFacts[[#This Row],[م]])*OR(SelRegion="الكل",GateFacts[[#This Row],[المنطقة]]=SelRegion)</f>
        <v>#REF!</v>
      </c>
      <c r="W592" s="74" t="str" cm="1">
        <f t="array" ref="W592">IF(ISNUMBER(GateFacts[[#This Row],[صف المصدر]]),INDEX(Table15[],GateFacts[[#This Row],[صف المصدر]],16),"")</f>
        <v>الشمالي الغربي</v>
      </c>
    </row>
    <row r="593" spans="1:23" x14ac:dyDescent="0.4">
      <c r="A593" s="53" cm="1">
        <f t="array" ref="A593">ROW()-ROW(GateFacts[#Headers])</f>
        <v>592</v>
      </c>
      <c r="B593" s="53">
        <f>INT((GateFacts[[#This Row],[م]]-1)/8)+1</f>
        <v>74</v>
      </c>
      <c r="C593" s="53">
        <f>MOD(GateFacts[[#This Row],[م]]-1,8)+1</f>
        <v>8</v>
      </c>
      <c r="D593" s="53" cm="1">
        <f t="array" ref="D593">IFERROR(INDEX(_xlfn.ANCHORARRAY(Settings!$H$2),GateFacts[[#This Row],[رقم المشروع]]),"")</f>
        <v>657</v>
      </c>
      <c r="E593" s="53" t="str" cm="1">
        <f t="array" ref="E593">INDEX(Table15[],GateFacts[[#This Row],[صف المصدر]],14)&amp;""</f>
        <v>AP1039-10</v>
      </c>
      <c r="F593" s="53" t="str" cm="1">
        <f t="array" ref="F593">INDEX(Table15[],GateFacts[[#This Row],[صف المصدر]],15)&amp;""</f>
        <v>اتفاقية الخدمات الهندسية والاستشارية لتقديم خدمات الإشراف على تنفيذ مشاريع المياه والصرف الصحي بالقطاع الشمالي الغربي عقد (2)</v>
      </c>
      <c r="G593" s="53" t="str" cm="1">
        <f t="array" ref="G593">INDEX(Table15[],GateFacts[[#This Row],[صف المصدر]],17)&amp;""</f>
        <v>المدينة المنورة</v>
      </c>
      <c r="H593" s="58">
        <f>N(INDEX(Table15[],GateFacts[[#This Row],[صف المصدر]],18))</f>
        <v>336544740</v>
      </c>
      <c r="I593" s="53" t="str" cm="1">
        <f t="array" ref="I593">_xlfn.LET(_xlpm.x,TRIM(INDEX(Table15[],GateFacts[[#This Row],[صف المصدر]],22)&amp;""),IF(_xlpm.x="","غير محدد",_xlpm.x))</f>
        <v>تحت التنفيذ</v>
      </c>
      <c r="J593" s="53" t="str">
        <f>"بوابة "&amp;GateFacts[[#This Row],[رقم البوابة]]</f>
        <v>بوابة 8</v>
      </c>
      <c r="K593" s="53" t="str" cm="1">
        <f t="array" ref="K593">INDEX(Settings!$E$2:$E$9,GateFacts[[#This Row],[رقم البوابة]])</f>
        <v>التسليم و الاغلاق</v>
      </c>
      <c r="L593" s="53" t="str" cm="1">
        <f t="array" ref="L593">_xlfn.LET(_xlpm.c,INDEX(Table15[],GateFacts[[#This Row],[صف المصدر]],9-GateFacts[[#This Row],[رقم البوابة]]),IF(ISBLANK(_xlpm.c),"",_xlpm.c))</f>
        <v/>
      </c>
      <c r="M59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593" s="56" t="str" cm="1">
        <f t="array" ref="N593">_xlfn.LET(_xlpm.r,GateFacts[[#This Row],[صف المصدر]],_xlpm.g,GateFacts[[#This Row],[رقم البوابة]],_xlpm.pd,IF(AND(ISNUMBER(_xlpm.r),_xlpm.g&gt;=6,_xlpm.g&lt;=8),INDEX(Table15[],_xlpm.r,19+_xlpm.g),""),IF(ISNUMBER(_xlpm.pd),_xlpm.pd,""))</f>
        <v/>
      </c>
      <c r="O5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593" s="53" t="str">
        <f ca="1">IF(ISNUMBER(GateFacts[[#This Row],[تاريخ البوابة]]),GateFacts[[#This Row],[تاريخ البوابة]]-TODAY(),"")</f>
        <v/>
      </c>
      <c r="Q593" s="53" t="str">
        <f>IF(ISNUMBER(GateFacts[[#This Row],[تاريخ البوابة]]),TEXT(GateFacts[[#This Row],[تاريخ البوابة]],"yyyy-mm"),"بدون تاريخ")</f>
        <v>بدون تاريخ</v>
      </c>
      <c r="R593" s="53">
        <f ca="1">--OR(GateFacts[[#This Row],[الحالة]]="مكتمل",GateFacts[[#This Row],[الحالة]]="لا ينطبق")</f>
        <v>0</v>
      </c>
      <c r="S593" s="53">
        <f ca="1">_xlfn.LET(_xlpm.m,_xlfn.MINIFS(GateFacts[رقم البوابة],GateFacts[رقم المشروع],GateFacts[[#This Row],[رقم المشروع]],GateFacts[منجزة],0),IF(_xlpm.m=0,9,_xlpm.m))</f>
        <v>1</v>
      </c>
      <c r="T593" s="53">
        <f ca="1">--(GateFacts[[#This Row],[رقم البوابة]]=GateFacts[[#This Row],[البوابة الحالية للمشروع]])</f>
        <v>0</v>
      </c>
      <c r="U593" s="53">
        <f ca="1">IF(AND(GateFacts[[#This Row],[الحالة]]="مكتمل",COUNTIFS(GateFacts[رقم المشروع],GateFacts[[#This Row],[رقم المشروع]],GateFacts[رقم البوابة],"&lt;"&amp;GateFacts[[#This Row],[رقم البوابة]],GateFacts[منجزة],0)&gt;0),1,0)</f>
        <v>0</v>
      </c>
      <c r="V593" s="53" t="e">
        <f>SUBTOTAL(103,GateFacts[[#This Row],[م]])*OR(SelRegion="الكل",GateFacts[[#This Row],[المنطقة]]=SelRegion)</f>
        <v>#REF!</v>
      </c>
      <c r="W593" s="74" t="str" cm="1">
        <f t="array" ref="W593">IF(ISNUMBER(GateFacts[[#This Row],[صف المصدر]]),INDEX(Table15[],GateFacts[[#This Row],[صف المصدر]],16),"")</f>
        <v>الشمالي الغربي</v>
      </c>
    </row>
    <row r="594" spans="1:23" x14ac:dyDescent="0.4">
      <c r="A594" s="53" cm="1">
        <f t="array" ref="A594">ROW()-ROW(GateFacts[#Headers])</f>
        <v>593</v>
      </c>
      <c r="B594" s="53">
        <f>INT((GateFacts[[#This Row],[م]]-1)/8)+1</f>
        <v>75</v>
      </c>
      <c r="C594" s="53">
        <f>MOD(GateFacts[[#This Row],[م]]-1,8)+1</f>
        <v>1</v>
      </c>
      <c r="D594" s="53" cm="1">
        <f t="array" ref="D594">IFERROR(INDEX(_xlfn.ANCHORARRAY(Settings!$H$2),GateFacts[[#This Row],[رقم المشروع]]),"")</f>
        <v>667</v>
      </c>
      <c r="E594" s="53" t="str" cm="1">
        <f t="array" ref="E594">INDEX(Table15[],GateFacts[[#This Row],[صف المصدر]],14)&amp;""</f>
        <v>P1498</v>
      </c>
      <c r="F594" s="53" t="str" cm="1">
        <f t="array" ref="F594">INDEX(Table15[],GateFacts[[#This Row],[صف المصدر]],15)&amp;""</f>
        <v>شبكات المياه باحياء النظيم وجنوب تبوك</v>
      </c>
      <c r="G594" s="53" t="str" cm="1">
        <f t="array" ref="G594">INDEX(Table15[],GateFacts[[#This Row],[صف المصدر]],17)&amp;""</f>
        <v>تبوك</v>
      </c>
      <c r="H594" s="58">
        <f>N(INDEX(Table15[],GateFacts[[#This Row],[صف المصدر]],18))</f>
        <v>5723400.5</v>
      </c>
      <c r="I594" s="53" t="str" cm="1">
        <f t="array" ref="I594">_xlfn.LET(_xlpm.x,TRIM(INDEX(Table15[],GateFacts[[#This Row],[صف المصدر]],22)&amp;""),IF(_xlpm.x="","غير محدد",_xlpm.x))</f>
        <v>تحت التنفيذ</v>
      </c>
      <c r="J594" s="53" t="str">
        <f>"بوابة "&amp;GateFacts[[#This Row],[رقم البوابة]]</f>
        <v>بوابة 1</v>
      </c>
      <c r="K594" s="53" t="str" cm="1">
        <f t="array" ref="K594">INDEX(Settings!$E$2:$E$9,GateFacts[[#This Row],[رقم البوابة]])</f>
        <v>تخطيط استراتيجي</v>
      </c>
      <c r="L594" s="53" t="str" cm="1">
        <f t="array" ref="L594">_xlfn.LET(_xlpm.c,INDEX(Table15[],GateFacts[[#This Row],[صف المصدر]],9-GateFacts[[#This Row],[رقم البوابة]]),IF(ISBLANK(_xlpm.c),"",_xlpm.c))</f>
        <v>مكتمل</v>
      </c>
      <c r="M5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4" s="56" t="str" cm="1">
        <f t="array" ref="N594">_xlfn.LET(_xlpm.r,GateFacts[[#This Row],[صف المصدر]],_xlpm.g,GateFacts[[#This Row],[رقم البوابة]],_xlpm.pd,IF(AND(ISNUMBER(_xlpm.r),_xlpm.g&gt;=6,_xlpm.g&lt;=8),INDEX(Table15[],_xlpm.r,19+_xlpm.g),""),IF(ISNUMBER(_xlpm.pd),_xlpm.pd,""))</f>
        <v/>
      </c>
      <c r="O5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4" s="53" t="str">
        <f ca="1">IF(ISNUMBER(GateFacts[[#This Row],[تاريخ البوابة]]),GateFacts[[#This Row],[تاريخ البوابة]]-TODAY(),"")</f>
        <v/>
      </c>
      <c r="Q594" s="53" t="str">
        <f>IF(ISNUMBER(GateFacts[[#This Row],[تاريخ البوابة]]),TEXT(GateFacts[[#This Row],[تاريخ البوابة]],"yyyy-mm"),"بدون تاريخ")</f>
        <v>بدون تاريخ</v>
      </c>
      <c r="R594" s="53">
        <f ca="1">--OR(GateFacts[[#This Row],[الحالة]]="مكتمل",GateFacts[[#This Row],[الحالة]]="لا ينطبق")</f>
        <v>1</v>
      </c>
      <c r="S594" s="53">
        <f ca="1">_xlfn.LET(_xlpm.m,_xlfn.MINIFS(GateFacts[رقم البوابة],GateFacts[رقم المشروع],GateFacts[[#This Row],[رقم المشروع]],GateFacts[منجزة],0),IF(_xlpm.m=0,9,_xlpm.m))</f>
        <v>8</v>
      </c>
      <c r="T594" s="53">
        <f ca="1">--(GateFacts[[#This Row],[رقم البوابة]]=GateFacts[[#This Row],[البوابة الحالية للمشروع]])</f>
        <v>0</v>
      </c>
      <c r="U594" s="53">
        <f ca="1">IF(AND(GateFacts[[#This Row],[الحالة]]="مكتمل",COUNTIFS(GateFacts[رقم المشروع],GateFacts[[#This Row],[رقم المشروع]],GateFacts[رقم البوابة],"&lt;"&amp;GateFacts[[#This Row],[رقم البوابة]],GateFacts[منجزة],0)&gt;0),1,0)</f>
        <v>0</v>
      </c>
      <c r="V594" s="53" t="e">
        <f>SUBTOTAL(103,GateFacts[[#This Row],[م]])*OR(SelRegion="الكل",GateFacts[[#This Row],[المنطقة]]=SelRegion)</f>
        <v>#REF!</v>
      </c>
      <c r="W594" s="74" t="str" cm="1">
        <f t="array" ref="W594">IF(ISNUMBER(GateFacts[[#This Row],[صف المصدر]]),INDEX(Table15[],GateFacts[[#This Row],[صف المصدر]],16),"")</f>
        <v>الشمالي الغربي</v>
      </c>
    </row>
    <row r="595" spans="1:23" x14ac:dyDescent="0.4">
      <c r="A595" s="53" cm="1">
        <f t="array" ref="A595">ROW()-ROW(GateFacts[#Headers])</f>
        <v>594</v>
      </c>
      <c r="B595" s="53">
        <f>INT((GateFacts[[#This Row],[م]]-1)/8)+1</f>
        <v>75</v>
      </c>
      <c r="C595" s="53">
        <f>MOD(GateFacts[[#This Row],[م]]-1,8)+1</f>
        <v>2</v>
      </c>
      <c r="D595" s="53" cm="1">
        <f t="array" ref="D595">IFERROR(INDEX(_xlfn.ANCHORARRAY(Settings!$H$2),GateFacts[[#This Row],[رقم المشروع]]),"")</f>
        <v>667</v>
      </c>
      <c r="E595" s="53" t="str" cm="1">
        <f t="array" ref="E595">INDEX(Table15[],GateFacts[[#This Row],[صف المصدر]],14)&amp;""</f>
        <v>P1498</v>
      </c>
      <c r="F595" s="53" t="str" cm="1">
        <f t="array" ref="F595">INDEX(Table15[],GateFacts[[#This Row],[صف المصدر]],15)&amp;""</f>
        <v>شبكات المياه باحياء النظيم وجنوب تبوك</v>
      </c>
      <c r="G595" s="53" t="str" cm="1">
        <f t="array" ref="G595">INDEX(Table15[],GateFacts[[#This Row],[صف المصدر]],17)&amp;""</f>
        <v>تبوك</v>
      </c>
      <c r="H595" s="58">
        <f>N(INDEX(Table15[],GateFacts[[#This Row],[صف المصدر]],18))</f>
        <v>5723400.5</v>
      </c>
      <c r="I595" s="53" t="str" cm="1">
        <f t="array" ref="I595">_xlfn.LET(_xlpm.x,TRIM(INDEX(Table15[],GateFacts[[#This Row],[صف المصدر]],22)&amp;""),IF(_xlpm.x="","غير محدد",_xlpm.x))</f>
        <v>تحت التنفيذ</v>
      </c>
      <c r="J595" s="53" t="str">
        <f>"بوابة "&amp;GateFacts[[#This Row],[رقم البوابة]]</f>
        <v>بوابة 2</v>
      </c>
      <c r="K595" s="53" t="str" cm="1">
        <f t="array" ref="K595">INDEX(Settings!$E$2:$E$9,GateFacts[[#This Row],[رقم البوابة]])</f>
        <v>التخطيط الاولي</v>
      </c>
      <c r="L595" s="53" t="str" cm="1">
        <f t="array" ref="L595">_xlfn.LET(_xlpm.c,INDEX(Table15[],GateFacts[[#This Row],[صف المصدر]],9-GateFacts[[#This Row],[رقم البوابة]]),IF(ISBLANK(_xlpm.c),"",_xlpm.c))</f>
        <v>مكتمل</v>
      </c>
      <c r="M59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5" s="56" t="str" cm="1">
        <f t="array" ref="N595">_xlfn.LET(_xlpm.r,GateFacts[[#This Row],[صف المصدر]],_xlpm.g,GateFacts[[#This Row],[رقم البوابة]],_xlpm.pd,IF(AND(ISNUMBER(_xlpm.r),_xlpm.g&gt;=6,_xlpm.g&lt;=8),INDEX(Table15[],_xlpm.r,19+_xlpm.g),""),IF(ISNUMBER(_xlpm.pd),_xlpm.pd,""))</f>
        <v/>
      </c>
      <c r="O5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5" s="53" t="str">
        <f ca="1">IF(ISNUMBER(GateFacts[[#This Row],[تاريخ البوابة]]),GateFacts[[#This Row],[تاريخ البوابة]]-TODAY(),"")</f>
        <v/>
      </c>
      <c r="Q595" s="53" t="str">
        <f>IF(ISNUMBER(GateFacts[[#This Row],[تاريخ البوابة]]),TEXT(GateFacts[[#This Row],[تاريخ البوابة]],"yyyy-mm"),"بدون تاريخ")</f>
        <v>بدون تاريخ</v>
      </c>
      <c r="R595" s="53">
        <f ca="1">--OR(GateFacts[[#This Row],[الحالة]]="مكتمل",GateFacts[[#This Row],[الحالة]]="لا ينطبق")</f>
        <v>1</v>
      </c>
      <c r="S595" s="53">
        <f ca="1">_xlfn.LET(_xlpm.m,_xlfn.MINIFS(GateFacts[رقم البوابة],GateFacts[رقم المشروع],GateFacts[[#This Row],[رقم المشروع]],GateFacts[منجزة],0),IF(_xlpm.m=0,9,_xlpm.m))</f>
        <v>8</v>
      </c>
      <c r="T595" s="53">
        <f ca="1">--(GateFacts[[#This Row],[رقم البوابة]]=GateFacts[[#This Row],[البوابة الحالية للمشروع]])</f>
        <v>0</v>
      </c>
      <c r="U595" s="53">
        <f ca="1">IF(AND(GateFacts[[#This Row],[الحالة]]="مكتمل",COUNTIFS(GateFacts[رقم المشروع],GateFacts[[#This Row],[رقم المشروع]],GateFacts[رقم البوابة],"&lt;"&amp;GateFacts[[#This Row],[رقم البوابة]],GateFacts[منجزة],0)&gt;0),1,0)</f>
        <v>0</v>
      </c>
      <c r="V595" s="53" t="e">
        <f>SUBTOTAL(103,GateFacts[[#This Row],[م]])*OR(SelRegion="الكل",GateFacts[[#This Row],[المنطقة]]=SelRegion)</f>
        <v>#REF!</v>
      </c>
      <c r="W595" s="74" t="str" cm="1">
        <f t="array" ref="W595">IF(ISNUMBER(GateFacts[[#This Row],[صف المصدر]]),INDEX(Table15[],GateFacts[[#This Row],[صف المصدر]],16),"")</f>
        <v>الشمالي الغربي</v>
      </c>
    </row>
    <row r="596" spans="1:23" x14ac:dyDescent="0.4">
      <c r="A596" s="53" cm="1">
        <f t="array" ref="A596">ROW()-ROW(GateFacts[#Headers])</f>
        <v>595</v>
      </c>
      <c r="B596" s="53">
        <f>INT((GateFacts[[#This Row],[م]]-1)/8)+1</f>
        <v>75</v>
      </c>
      <c r="C596" s="53">
        <f>MOD(GateFacts[[#This Row],[م]]-1,8)+1</f>
        <v>3</v>
      </c>
      <c r="D596" s="53" cm="1">
        <f t="array" ref="D596">IFERROR(INDEX(_xlfn.ANCHORARRAY(Settings!$H$2),GateFacts[[#This Row],[رقم المشروع]]),"")</f>
        <v>667</v>
      </c>
      <c r="E596" s="53" t="str" cm="1">
        <f t="array" ref="E596">INDEX(Table15[],GateFacts[[#This Row],[صف المصدر]],14)&amp;""</f>
        <v>P1498</v>
      </c>
      <c r="F596" s="53" t="str" cm="1">
        <f t="array" ref="F596">INDEX(Table15[],GateFacts[[#This Row],[صف المصدر]],15)&amp;""</f>
        <v>شبكات المياه باحياء النظيم وجنوب تبوك</v>
      </c>
      <c r="G596" s="53" t="str" cm="1">
        <f t="array" ref="G596">INDEX(Table15[],GateFacts[[#This Row],[صف المصدر]],17)&amp;""</f>
        <v>تبوك</v>
      </c>
      <c r="H596" s="58">
        <f>N(INDEX(Table15[],GateFacts[[#This Row],[صف المصدر]],18))</f>
        <v>5723400.5</v>
      </c>
      <c r="I596" s="53" t="str" cm="1">
        <f t="array" ref="I596">_xlfn.LET(_xlpm.x,TRIM(INDEX(Table15[],GateFacts[[#This Row],[صف المصدر]],22)&amp;""),IF(_xlpm.x="","غير محدد",_xlpm.x))</f>
        <v>تحت التنفيذ</v>
      </c>
      <c r="J596" s="53" t="str">
        <f>"بوابة "&amp;GateFacts[[#This Row],[رقم البوابة]]</f>
        <v>بوابة 3</v>
      </c>
      <c r="K596" s="53" t="str" cm="1">
        <f t="array" ref="K596">INDEX(Settings!$E$2:$E$9,GateFacts[[#This Row],[رقم البوابة]])</f>
        <v>الطرح للتصميم</v>
      </c>
      <c r="L596" s="53" t="str" cm="1">
        <f t="array" ref="L596">_xlfn.LET(_xlpm.c,INDEX(Table15[],GateFacts[[#This Row],[صف المصدر]],9-GateFacts[[#This Row],[رقم البوابة]]),IF(ISBLANK(_xlpm.c),"",_xlpm.c))</f>
        <v>لا ينطبق</v>
      </c>
      <c r="M59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596" s="56" t="str" cm="1">
        <f t="array" ref="N596">_xlfn.LET(_xlpm.r,GateFacts[[#This Row],[صف المصدر]],_xlpm.g,GateFacts[[#This Row],[رقم البوابة]],_xlpm.pd,IF(AND(ISNUMBER(_xlpm.r),_xlpm.g&gt;=6,_xlpm.g&lt;=8),INDEX(Table15[],_xlpm.r,19+_xlpm.g),""),IF(ISNUMBER(_xlpm.pd),_xlpm.pd,""))</f>
        <v/>
      </c>
      <c r="O5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596" s="53" t="str">
        <f ca="1">IF(ISNUMBER(GateFacts[[#This Row],[تاريخ البوابة]]),GateFacts[[#This Row],[تاريخ البوابة]]-TODAY(),"")</f>
        <v/>
      </c>
      <c r="Q596" s="53" t="str">
        <f>IF(ISNUMBER(GateFacts[[#This Row],[تاريخ البوابة]]),TEXT(GateFacts[[#This Row],[تاريخ البوابة]],"yyyy-mm"),"بدون تاريخ")</f>
        <v>بدون تاريخ</v>
      </c>
      <c r="R596" s="53">
        <f ca="1">--OR(GateFacts[[#This Row],[الحالة]]="مكتمل",GateFacts[[#This Row],[الحالة]]="لا ينطبق")</f>
        <v>1</v>
      </c>
      <c r="S596" s="53">
        <f ca="1">_xlfn.LET(_xlpm.m,_xlfn.MINIFS(GateFacts[رقم البوابة],GateFacts[رقم المشروع],GateFacts[[#This Row],[رقم المشروع]],GateFacts[منجزة],0),IF(_xlpm.m=0,9,_xlpm.m))</f>
        <v>8</v>
      </c>
      <c r="T596" s="53">
        <f ca="1">--(GateFacts[[#This Row],[رقم البوابة]]=GateFacts[[#This Row],[البوابة الحالية للمشروع]])</f>
        <v>0</v>
      </c>
      <c r="U596" s="53">
        <f ca="1">IF(AND(GateFacts[[#This Row],[الحالة]]="مكتمل",COUNTIFS(GateFacts[رقم المشروع],GateFacts[[#This Row],[رقم المشروع]],GateFacts[رقم البوابة],"&lt;"&amp;GateFacts[[#This Row],[رقم البوابة]],GateFacts[منجزة],0)&gt;0),1,0)</f>
        <v>0</v>
      </c>
      <c r="V596" s="53" t="e">
        <f>SUBTOTAL(103,GateFacts[[#This Row],[م]])*OR(SelRegion="الكل",GateFacts[[#This Row],[المنطقة]]=SelRegion)</f>
        <v>#REF!</v>
      </c>
      <c r="W596" s="74" t="str" cm="1">
        <f t="array" ref="W596">IF(ISNUMBER(GateFacts[[#This Row],[صف المصدر]]),INDEX(Table15[],GateFacts[[#This Row],[صف المصدر]],16),"")</f>
        <v>الشمالي الغربي</v>
      </c>
    </row>
    <row r="597" spans="1:23" x14ac:dyDescent="0.4">
      <c r="A597" s="53" cm="1">
        <f t="array" ref="A597">ROW()-ROW(GateFacts[#Headers])</f>
        <v>596</v>
      </c>
      <c r="B597" s="53">
        <f>INT((GateFacts[[#This Row],[م]]-1)/8)+1</f>
        <v>75</v>
      </c>
      <c r="C597" s="53">
        <f>MOD(GateFacts[[#This Row],[م]]-1,8)+1</f>
        <v>4</v>
      </c>
      <c r="D597" s="53" cm="1">
        <f t="array" ref="D597">IFERROR(INDEX(_xlfn.ANCHORARRAY(Settings!$H$2),GateFacts[[#This Row],[رقم المشروع]]),"")</f>
        <v>667</v>
      </c>
      <c r="E597" s="53" t="str" cm="1">
        <f t="array" ref="E597">INDEX(Table15[],GateFacts[[#This Row],[صف المصدر]],14)&amp;""</f>
        <v>P1498</v>
      </c>
      <c r="F597" s="53" t="str" cm="1">
        <f t="array" ref="F597">INDEX(Table15[],GateFacts[[#This Row],[صف المصدر]],15)&amp;""</f>
        <v>شبكات المياه باحياء النظيم وجنوب تبوك</v>
      </c>
      <c r="G597" s="53" t="str" cm="1">
        <f t="array" ref="G597">INDEX(Table15[],GateFacts[[#This Row],[صف المصدر]],17)&amp;""</f>
        <v>تبوك</v>
      </c>
      <c r="H597" s="58">
        <f>N(INDEX(Table15[],GateFacts[[#This Row],[صف المصدر]],18))</f>
        <v>5723400.5</v>
      </c>
      <c r="I597" s="53" t="str" cm="1">
        <f t="array" ref="I597">_xlfn.LET(_xlpm.x,TRIM(INDEX(Table15[],GateFacts[[#This Row],[صف المصدر]],22)&amp;""),IF(_xlpm.x="","غير محدد",_xlpm.x))</f>
        <v>تحت التنفيذ</v>
      </c>
      <c r="J597" s="53" t="str">
        <f>"بوابة "&amp;GateFacts[[#This Row],[رقم البوابة]]</f>
        <v>بوابة 4</v>
      </c>
      <c r="K597" s="53" t="str" cm="1">
        <f t="array" ref="K597">INDEX(Settings!$E$2:$E$9,GateFacts[[#This Row],[رقم البوابة]])</f>
        <v>التصميم</v>
      </c>
      <c r="L597" s="53" t="str" cm="1">
        <f t="array" ref="L597">_xlfn.LET(_xlpm.c,INDEX(Table15[],GateFacts[[#This Row],[صف المصدر]],9-GateFacts[[#This Row],[رقم البوابة]]),IF(ISBLANK(_xlpm.c),"",_xlpm.c))</f>
        <v>مكتمل</v>
      </c>
      <c r="M59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7" s="56" t="str" cm="1">
        <f t="array" ref="N597">_xlfn.LET(_xlpm.r,GateFacts[[#This Row],[صف المصدر]],_xlpm.g,GateFacts[[#This Row],[رقم البوابة]],_xlpm.pd,IF(AND(ISNUMBER(_xlpm.r),_xlpm.g&gt;=6,_xlpm.g&lt;=8),INDEX(Table15[],_xlpm.r,19+_xlpm.g),""),IF(ISNUMBER(_xlpm.pd),_xlpm.pd,""))</f>
        <v/>
      </c>
      <c r="O5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7" s="53" t="str">
        <f ca="1">IF(ISNUMBER(GateFacts[[#This Row],[تاريخ البوابة]]),GateFacts[[#This Row],[تاريخ البوابة]]-TODAY(),"")</f>
        <v/>
      </c>
      <c r="Q597" s="53" t="str">
        <f>IF(ISNUMBER(GateFacts[[#This Row],[تاريخ البوابة]]),TEXT(GateFacts[[#This Row],[تاريخ البوابة]],"yyyy-mm"),"بدون تاريخ")</f>
        <v>بدون تاريخ</v>
      </c>
      <c r="R597" s="53">
        <f ca="1">--OR(GateFacts[[#This Row],[الحالة]]="مكتمل",GateFacts[[#This Row],[الحالة]]="لا ينطبق")</f>
        <v>1</v>
      </c>
      <c r="S597" s="53">
        <f ca="1">_xlfn.LET(_xlpm.m,_xlfn.MINIFS(GateFacts[رقم البوابة],GateFacts[رقم المشروع],GateFacts[[#This Row],[رقم المشروع]],GateFacts[منجزة],0),IF(_xlpm.m=0,9,_xlpm.m))</f>
        <v>8</v>
      </c>
      <c r="T597" s="53">
        <f ca="1">--(GateFacts[[#This Row],[رقم البوابة]]=GateFacts[[#This Row],[البوابة الحالية للمشروع]])</f>
        <v>0</v>
      </c>
      <c r="U597" s="53">
        <f ca="1">IF(AND(GateFacts[[#This Row],[الحالة]]="مكتمل",COUNTIFS(GateFacts[رقم المشروع],GateFacts[[#This Row],[رقم المشروع]],GateFacts[رقم البوابة],"&lt;"&amp;GateFacts[[#This Row],[رقم البوابة]],GateFacts[منجزة],0)&gt;0),1,0)</f>
        <v>0</v>
      </c>
      <c r="V597" s="53" t="e">
        <f>SUBTOTAL(103,GateFacts[[#This Row],[م]])*OR(SelRegion="الكل",GateFacts[[#This Row],[المنطقة]]=SelRegion)</f>
        <v>#REF!</v>
      </c>
      <c r="W597" s="74" t="str" cm="1">
        <f t="array" ref="W597">IF(ISNUMBER(GateFacts[[#This Row],[صف المصدر]]),INDEX(Table15[],GateFacts[[#This Row],[صف المصدر]],16),"")</f>
        <v>الشمالي الغربي</v>
      </c>
    </row>
    <row r="598" spans="1:23" x14ac:dyDescent="0.4">
      <c r="A598" s="53" cm="1">
        <f t="array" ref="A598">ROW()-ROW(GateFacts[#Headers])</f>
        <v>597</v>
      </c>
      <c r="B598" s="53">
        <f>INT((GateFacts[[#This Row],[م]]-1)/8)+1</f>
        <v>75</v>
      </c>
      <c r="C598" s="53">
        <f>MOD(GateFacts[[#This Row],[م]]-1,8)+1</f>
        <v>5</v>
      </c>
      <c r="D598" s="53" cm="1">
        <f t="array" ref="D598">IFERROR(INDEX(_xlfn.ANCHORARRAY(Settings!$H$2),GateFacts[[#This Row],[رقم المشروع]]),"")</f>
        <v>667</v>
      </c>
      <c r="E598" s="53" t="str" cm="1">
        <f t="array" ref="E598">INDEX(Table15[],GateFacts[[#This Row],[صف المصدر]],14)&amp;""</f>
        <v>P1498</v>
      </c>
      <c r="F598" s="53" t="str" cm="1">
        <f t="array" ref="F598">INDEX(Table15[],GateFacts[[#This Row],[صف المصدر]],15)&amp;""</f>
        <v>شبكات المياه باحياء النظيم وجنوب تبوك</v>
      </c>
      <c r="G598" s="53" t="str" cm="1">
        <f t="array" ref="G598">INDEX(Table15[],GateFacts[[#This Row],[صف المصدر]],17)&amp;""</f>
        <v>تبوك</v>
      </c>
      <c r="H598" s="58">
        <f>N(INDEX(Table15[],GateFacts[[#This Row],[صف المصدر]],18))</f>
        <v>5723400.5</v>
      </c>
      <c r="I598" s="53" t="str" cm="1">
        <f t="array" ref="I598">_xlfn.LET(_xlpm.x,TRIM(INDEX(Table15[],GateFacts[[#This Row],[صف المصدر]],22)&amp;""),IF(_xlpm.x="","غير محدد",_xlpm.x))</f>
        <v>تحت التنفيذ</v>
      </c>
      <c r="J598" s="53" t="str">
        <f>"بوابة "&amp;GateFacts[[#This Row],[رقم البوابة]]</f>
        <v>بوابة 5</v>
      </c>
      <c r="K598" s="53" t="str" cm="1">
        <f t="array" ref="K598">INDEX(Settings!$E$2:$E$9,GateFacts[[#This Row],[رقم البوابة]])</f>
        <v>الطرح للتنفيذ</v>
      </c>
      <c r="L598" s="53" t="str" cm="1">
        <f t="array" ref="L598">_xlfn.LET(_xlpm.c,INDEX(Table15[],GateFacts[[#This Row],[صف المصدر]],9-GateFacts[[#This Row],[رقم البوابة]]),IF(ISBLANK(_xlpm.c),"",_xlpm.c))</f>
        <v>مكتمل</v>
      </c>
      <c r="M5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8" s="56" t="str" cm="1">
        <f t="array" ref="N598">_xlfn.LET(_xlpm.r,GateFacts[[#This Row],[صف المصدر]],_xlpm.g,GateFacts[[#This Row],[رقم البوابة]],_xlpm.pd,IF(AND(ISNUMBER(_xlpm.r),_xlpm.g&gt;=6,_xlpm.g&lt;=8),INDEX(Table15[],_xlpm.r,19+_xlpm.g),""),IF(ISNUMBER(_xlpm.pd),_xlpm.pd,""))</f>
        <v/>
      </c>
      <c r="O5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8" s="53" t="str">
        <f ca="1">IF(ISNUMBER(GateFacts[[#This Row],[تاريخ البوابة]]),GateFacts[[#This Row],[تاريخ البوابة]]-TODAY(),"")</f>
        <v/>
      </c>
      <c r="Q598" s="53" t="str">
        <f>IF(ISNUMBER(GateFacts[[#This Row],[تاريخ البوابة]]),TEXT(GateFacts[[#This Row],[تاريخ البوابة]],"yyyy-mm"),"بدون تاريخ")</f>
        <v>بدون تاريخ</v>
      </c>
      <c r="R598" s="53">
        <f ca="1">--OR(GateFacts[[#This Row],[الحالة]]="مكتمل",GateFacts[[#This Row],[الحالة]]="لا ينطبق")</f>
        <v>1</v>
      </c>
      <c r="S598" s="53">
        <f ca="1">_xlfn.LET(_xlpm.m,_xlfn.MINIFS(GateFacts[رقم البوابة],GateFacts[رقم المشروع],GateFacts[[#This Row],[رقم المشروع]],GateFacts[منجزة],0),IF(_xlpm.m=0,9,_xlpm.m))</f>
        <v>8</v>
      </c>
      <c r="T598" s="53">
        <f ca="1">--(GateFacts[[#This Row],[رقم البوابة]]=GateFacts[[#This Row],[البوابة الحالية للمشروع]])</f>
        <v>0</v>
      </c>
      <c r="U598" s="53">
        <f ca="1">IF(AND(GateFacts[[#This Row],[الحالة]]="مكتمل",COUNTIFS(GateFacts[رقم المشروع],GateFacts[[#This Row],[رقم المشروع]],GateFacts[رقم البوابة],"&lt;"&amp;GateFacts[[#This Row],[رقم البوابة]],GateFacts[منجزة],0)&gt;0),1,0)</f>
        <v>0</v>
      </c>
      <c r="V598" s="53" t="e">
        <f>SUBTOTAL(103,GateFacts[[#This Row],[م]])*OR(SelRegion="الكل",GateFacts[[#This Row],[المنطقة]]=SelRegion)</f>
        <v>#REF!</v>
      </c>
      <c r="W598" s="74" t="str" cm="1">
        <f t="array" ref="W598">IF(ISNUMBER(GateFacts[[#This Row],[صف المصدر]]),INDEX(Table15[],GateFacts[[#This Row],[صف المصدر]],16),"")</f>
        <v>الشمالي الغربي</v>
      </c>
    </row>
    <row r="599" spans="1:23" x14ac:dyDescent="0.4">
      <c r="A599" s="53" cm="1">
        <f t="array" ref="A599">ROW()-ROW(GateFacts[#Headers])</f>
        <v>598</v>
      </c>
      <c r="B599" s="53">
        <f>INT((GateFacts[[#This Row],[م]]-1)/8)+1</f>
        <v>75</v>
      </c>
      <c r="C599" s="53">
        <f>MOD(GateFacts[[#This Row],[م]]-1,8)+1</f>
        <v>6</v>
      </c>
      <c r="D599" s="53" cm="1">
        <f t="array" ref="D599">IFERROR(INDEX(_xlfn.ANCHORARRAY(Settings!$H$2),GateFacts[[#This Row],[رقم المشروع]]),"")</f>
        <v>667</v>
      </c>
      <c r="E599" s="53" t="str" cm="1">
        <f t="array" ref="E599">INDEX(Table15[],GateFacts[[#This Row],[صف المصدر]],14)&amp;""</f>
        <v>P1498</v>
      </c>
      <c r="F599" s="53" t="str" cm="1">
        <f t="array" ref="F599">INDEX(Table15[],GateFacts[[#This Row],[صف المصدر]],15)&amp;""</f>
        <v>شبكات المياه باحياء النظيم وجنوب تبوك</v>
      </c>
      <c r="G599" s="53" t="str" cm="1">
        <f t="array" ref="G599">INDEX(Table15[],GateFacts[[#This Row],[صف المصدر]],17)&amp;""</f>
        <v>تبوك</v>
      </c>
      <c r="H599" s="58">
        <f>N(INDEX(Table15[],GateFacts[[#This Row],[صف المصدر]],18))</f>
        <v>5723400.5</v>
      </c>
      <c r="I599" s="53" t="str" cm="1">
        <f t="array" ref="I599">_xlfn.LET(_xlpm.x,TRIM(INDEX(Table15[],GateFacts[[#This Row],[صف المصدر]],22)&amp;""),IF(_xlpm.x="","غير محدد",_xlpm.x))</f>
        <v>تحت التنفيذ</v>
      </c>
      <c r="J599" s="53" t="str">
        <f>"بوابة "&amp;GateFacts[[#This Row],[رقم البوابة]]</f>
        <v>بوابة 6</v>
      </c>
      <c r="K599" s="53" t="str" cm="1">
        <f t="array" ref="K599">INDEX(Settings!$E$2:$E$9,GateFacts[[#This Row],[رقم البوابة]])</f>
        <v>التنفيذ</v>
      </c>
      <c r="L599" s="53" t="str" cm="1">
        <f t="array" ref="L599">_xlfn.LET(_xlpm.c,INDEX(Table15[],GateFacts[[#This Row],[صف المصدر]],9-GateFacts[[#This Row],[رقم البوابة]]),IF(ISBLANK(_xlpm.c),"",_xlpm.c))</f>
        <v>مكتمل</v>
      </c>
      <c r="M59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599" s="56" t="str" cm="1">
        <f t="array" ref="N599">_xlfn.LET(_xlpm.r,GateFacts[[#This Row],[صف المصدر]],_xlpm.g,GateFacts[[#This Row],[رقم البوابة]],_xlpm.pd,IF(AND(ISNUMBER(_xlpm.r),_xlpm.g&gt;=6,_xlpm.g&lt;=8),INDEX(Table15[],_xlpm.r,19+_xlpm.g),""),IF(ISNUMBER(_xlpm.pd),_xlpm.pd,""))</f>
        <v/>
      </c>
      <c r="O5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599" s="53" t="str">
        <f ca="1">IF(ISNUMBER(GateFacts[[#This Row],[تاريخ البوابة]]),GateFacts[[#This Row],[تاريخ البوابة]]-TODAY(),"")</f>
        <v/>
      </c>
      <c r="Q599" s="53" t="str">
        <f>IF(ISNUMBER(GateFacts[[#This Row],[تاريخ البوابة]]),TEXT(GateFacts[[#This Row],[تاريخ البوابة]],"yyyy-mm"),"بدون تاريخ")</f>
        <v>بدون تاريخ</v>
      </c>
      <c r="R599" s="53">
        <f ca="1">--OR(GateFacts[[#This Row],[الحالة]]="مكتمل",GateFacts[[#This Row],[الحالة]]="لا ينطبق")</f>
        <v>1</v>
      </c>
      <c r="S599" s="53">
        <f ca="1">_xlfn.LET(_xlpm.m,_xlfn.MINIFS(GateFacts[رقم البوابة],GateFacts[رقم المشروع],GateFacts[[#This Row],[رقم المشروع]],GateFacts[منجزة],0),IF(_xlpm.m=0,9,_xlpm.m))</f>
        <v>8</v>
      </c>
      <c r="T599" s="53">
        <f ca="1">--(GateFacts[[#This Row],[رقم البوابة]]=GateFacts[[#This Row],[البوابة الحالية للمشروع]])</f>
        <v>0</v>
      </c>
      <c r="U599" s="53">
        <f ca="1">IF(AND(GateFacts[[#This Row],[الحالة]]="مكتمل",COUNTIFS(GateFacts[رقم المشروع],GateFacts[[#This Row],[رقم المشروع]],GateFacts[رقم البوابة],"&lt;"&amp;GateFacts[[#This Row],[رقم البوابة]],GateFacts[منجزة],0)&gt;0),1,0)</f>
        <v>0</v>
      </c>
      <c r="V599" s="53" t="e">
        <f>SUBTOTAL(103,GateFacts[[#This Row],[م]])*OR(SelRegion="الكل",GateFacts[[#This Row],[المنطقة]]=SelRegion)</f>
        <v>#REF!</v>
      </c>
      <c r="W599" s="74" t="str" cm="1">
        <f t="array" ref="W599">IF(ISNUMBER(GateFacts[[#This Row],[صف المصدر]]),INDEX(Table15[],GateFacts[[#This Row],[صف المصدر]],16),"")</f>
        <v>الشمالي الغربي</v>
      </c>
    </row>
    <row r="600" spans="1:23" x14ac:dyDescent="0.4">
      <c r="A600" s="53" cm="1">
        <f t="array" ref="A600">ROW()-ROW(GateFacts[#Headers])</f>
        <v>599</v>
      </c>
      <c r="B600" s="53">
        <f>INT((GateFacts[[#This Row],[م]]-1)/8)+1</f>
        <v>75</v>
      </c>
      <c r="C600" s="53">
        <f>MOD(GateFacts[[#This Row],[م]]-1,8)+1</f>
        <v>7</v>
      </c>
      <c r="D600" s="53" cm="1">
        <f t="array" ref="D600">IFERROR(INDEX(_xlfn.ANCHORARRAY(Settings!$H$2),GateFacts[[#This Row],[رقم المشروع]]),"")</f>
        <v>667</v>
      </c>
      <c r="E600" s="53" t="str" cm="1">
        <f t="array" ref="E600">INDEX(Table15[],GateFacts[[#This Row],[صف المصدر]],14)&amp;""</f>
        <v>P1498</v>
      </c>
      <c r="F600" s="53" t="str" cm="1">
        <f t="array" ref="F600">INDEX(Table15[],GateFacts[[#This Row],[صف المصدر]],15)&amp;""</f>
        <v>شبكات المياه باحياء النظيم وجنوب تبوك</v>
      </c>
      <c r="G600" s="53" t="str" cm="1">
        <f t="array" ref="G600">INDEX(Table15[],GateFacts[[#This Row],[صف المصدر]],17)&amp;""</f>
        <v>تبوك</v>
      </c>
      <c r="H600" s="58">
        <f>N(INDEX(Table15[],GateFacts[[#This Row],[صف المصدر]],18))</f>
        <v>5723400.5</v>
      </c>
      <c r="I600" s="53" t="str" cm="1">
        <f t="array" ref="I600">_xlfn.LET(_xlpm.x,TRIM(INDEX(Table15[],GateFacts[[#This Row],[صف المصدر]],22)&amp;""),IF(_xlpm.x="","غير محدد",_xlpm.x))</f>
        <v>تحت التنفيذ</v>
      </c>
      <c r="J600" s="53" t="str">
        <f>"بوابة "&amp;GateFacts[[#This Row],[رقم البوابة]]</f>
        <v>بوابة 7</v>
      </c>
      <c r="K600" s="53" t="str" cm="1">
        <f t="array" ref="K600">INDEX(Settings!$E$2:$E$9,GateFacts[[#This Row],[رقم البوابة]])</f>
        <v>الاختبارات التشغيلية</v>
      </c>
      <c r="L600" s="53" t="str" cm="1">
        <f t="array" ref="L600">_xlfn.LET(_xlpm.c,INDEX(Table15[],GateFacts[[#This Row],[صف المصدر]],9-GateFacts[[#This Row],[رقم البوابة]]),IF(ISBLANK(_xlpm.c),"",_xlpm.c))</f>
        <v>مكتمل</v>
      </c>
      <c r="M60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0" s="56" cm="1">
        <f t="array" ref="N600">_xlfn.LET(_xlpm.r,GateFacts[[#This Row],[صف المصدر]],_xlpm.g,GateFacts[[#This Row],[رقم البوابة]],_xlpm.pd,IF(AND(ISNUMBER(_xlpm.r),_xlpm.g&gt;=6,_xlpm.g&lt;=8),INDEX(Table15[],_xlpm.r,19+_xlpm.g),""),IF(ISNUMBER(_xlpm.pd),_xlpm.pd,""))</f>
        <v>46287</v>
      </c>
      <c r="O6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0" s="53">
        <f ca="1">IF(ISNUMBER(GateFacts[[#This Row],[تاريخ البوابة]]),GateFacts[[#This Row],[تاريخ البوابة]]-TODAY(),"")</f>
        <v>-22</v>
      </c>
      <c r="Q600" s="53" t="str">
        <f>IF(ISNUMBER(GateFacts[[#This Row],[تاريخ البوابة]]),TEXT(GateFacts[[#This Row],[تاريخ البوابة]],"yyyy-mm"),"بدون تاريخ")</f>
        <v>2026-09</v>
      </c>
      <c r="R600" s="53">
        <f ca="1">--OR(GateFacts[[#This Row],[الحالة]]="مكتمل",GateFacts[[#This Row],[الحالة]]="لا ينطبق")</f>
        <v>1</v>
      </c>
      <c r="S600" s="53">
        <f ca="1">_xlfn.LET(_xlpm.m,_xlfn.MINIFS(GateFacts[رقم البوابة],GateFacts[رقم المشروع],GateFacts[[#This Row],[رقم المشروع]],GateFacts[منجزة],0),IF(_xlpm.m=0,9,_xlpm.m))</f>
        <v>8</v>
      </c>
      <c r="T600" s="53">
        <f ca="1">--(GateFacts[[#This Row],[رقم البوابة]]=GateFacts[[#This Row],[البوابة الحالية للمشروع]])</f>
        <v>0</v>
      </c>
      <c r="U600" s="53">
        <f ca="1">IF(AND(GateFacts[[#This Row],[الحالة]]="مكتمل",COUNTIFS(GateFacts[رقم المشروع],GateFacts[[#This Row],[رقم المشروع]],GateFacts[رقم البوابة],"&lt;"&amp;GateFacts[[#This Row],[رقم البوابة]],GateFacts[منجزة],0)&gt;0),1,0)</f>
        <v>0</v>
      </c>
      <c r="V600" s="53" t="e">
        <f>SUBTOTAL(103,GateFacts[[#This Row],[م]])*OR(SelRegion="الكل",GateFacts[[#This Row],[المنطقة]]=SelRegion)</f>
        <v>#REF!</v>
      </c>
      <c r="W600" s="74" t="str" cm="1">
        <f t="array" ref="W600">IF(ISNUMBER(GateFacts[[#This Row],[صف المصدر]]),INDEX(Table15[],GateFacts[[#This Row],[صف المصدر]],16),"")</f>
        <v>الشمالي الغربي</v>
      </c>
    </row>
    <row r="601" spans="1:23" x14ac:dyDescent="0.4">
      <c r="A601" s="53" cm="1">
        <f t="array" ref="A601">ROW()-ROW(GateFacts[#Headers])</f>
        <v>600</v>
      </c>
      <c r="B601" s="53">
        <f>INT((GateFacts[[#This Row],[م]]-1)/8)+1</f>
        <v>75</v>
      </c>
      <c r="C601" s="53">
        <f>MOD(GateFacts[[#This Row],[م]]-1,8)+1</f>
        <v>8</v>
      </c>
      <c r="D601" s="53" cm="1">
        <f t="array" ref="D601">IFERROR(INDEX(_xlfn.ANCHORARRAY(Settings!$H$2),GateFacts[[#This Row],[رقم المشروع]]),"")</f>
        <v>667</v>
      </c>
      <c r="E601" s="53" t="str" cm="1">
        <f t="array" ref="E601">INDEX(Table15[],GateFacts[[#This Row],[صف المصدر]],14)&amp;""</f>
        <v>P1498</v>
      </c>
      <c r="F601" s="53" t="str" cm="1">
        <f t="array" ref="F601">INDEX(Table15[],GateFacts[[#This Row],[صف المصدر]],15)&amp;""</f>
        <v>شبكات المياه باحياء النظيم وجنوب تبوك</v>
      </c>
      <c r="G601" s="53" t="str" cm="1">
        <f t="array" ref="G601">INDEX(Table15[],GateFacts[[#This Row],[صف المصدر]],17)&amp;""</f>
        <v>تبوك</v>
      </c>
      <c r="H601" s="58">
        <f>N(INDEX(Table15[],GateFacts[[#This Row],[صف المصدر]],18))</f>
        <v>5723400.5</v>
      </c>
      <c r="I601" s="53" t="str" cm="1">
        <f t="array" ref="I601">_xlfn.LET(_xlpm.x,TRIM(INDEX(Table15[],GateFacts[[#This Row],[صف المصدر]],22)&amp;""),IF(_xlpm.x="","غير محدد",_xlpm.x))</f>
        <v>تحت التنفيذ</v>
      </c>
      <c r="J601" s="53" t="str">
        <f>"بوابة "&amp;GateFacts[[#This Row],[رقم البوابة]]</f>
        <v>بوابة 8</v>
      </c>
      <c r="K601" s="53" t="str" cm="1">
        <f t="array" ref="K601">INDEX(Settings!$E$2:$E$9,GateFacts[[#This Row],[رقم البوابة]])</f>
        <v>التسليم و الاغلاق</v>
      </c>
      <c r="L601" s="53" t="str" cm="1">
        <f t="array" ref="L601">_xlfn.LET(_xlpm.c,INDEX(Table15[],GateFacts[[#This Row],[صف المصدر]],9-GateFacts[[#This Row],[رقم البوابة]]),IF(ISBLANK(_xlpm.c),"",_xlpm.c))</f>
        <v>جاري</v>
      </c>
      <c r="M60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01" s="56" t="str" cm="1">
        <f t="array" ref="N601">_xlfn.LET(_xlpm.r,GateFacts[[#This Row],[صف المصدر]],_xlpm.g,GateFacts[[#This Row],[رقم البوابة]],_xlpm.pd,IF(AND(ISNUMBER(_xlpm.r),_xlpm.g&gt;=6,_xlpm.g&lt;=8),INDEX(Table15[],_xlpm.r,19+_xlpm.g),""),IF(ISNUMBER(_xlpm.pd),_xlpm.pd,""))</f>
        <v/>
      </c>
      <c r="O6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01" s="53" t="str">
        <f ca="1">IF(ISNUMBER(GateFacts[[#This Row],[تاريخ البوابة]]),GateFacts[[#This Row],[تاريخ البوابة]]-TODAY(),"")</f>
        <v/>
      </c>
      <c r="Q601" s="53" t="str">
        <f>IF(ISNUMBER(GateFacts[[#This Row],[تاريخ البوابة]]),TEXT(GateFacts[[#This Row],[تاريخ البوابة]],"yyyy-mm"),"بدون تاريخ")</f>
        <v>بدون تاريخ</v>
      </c>
      <c r="R601" s="53">
        <f ca="1">--OR(GateFacts[[#This Row],[الحالة]]="مكتمل",GateFacts[[#This Row],[الحالة]]="لا ينطبق")</f>
        <v>0</v>
      </c>
      <c r="S601" s="53">
        <f ca="1">_xlfn.LET(_xlpm.m,_xlfn.MINIFS(GateFacts[رقم البوابة],GateFacts[رقم المشروع],GateFacts[[#This Row],[رقم المشروع]],GateFacts[منجزة],0),IF(_xlpm.m=0,9,_xlpm.m))</f>
        <v>8</v>
      </c>
      <c r="T601" s="53">
        <f ca="1">--(GateFacts[[#This Row],[رقم البوابة]]=GateFacts[[#This Row],[البوابة الحالية للمشروع]])</f>
        <v>1</v>
      </c>
      <c r="U601" s="53">
        <f ca="1">IF(AND(GateFacts[[#This Row],[الحالة]]="مكتمل",COUNTIFS(GateFacts[رقم المشروع],GateFacts[[#This Row],[رقم المشروع]],GateFacts[رقم البوابة],"&lt;"&amp;GateFacts[[#This Row],[رقم البوابة]],GateFacts[منجزة],0)&gt;0),1,0)</f>
        <v>0</v>
      </c>
      <c r="V601" s="53" t="e">
        <f>SUBTOTAL(103,GateFacts[[#This Row],[م]])*OR(SelRegion="الكل",GateFacts[[#This Row],[المنطقة]]=SelRegion)</f>
        <v>#REF!</v>
      </c>
      <c r="W601" s="74" t="str" cm="1">
        <f t="array" ref="W601">IF(ISNUMBER(GateFacts[[#This Row],[صف المصدر]]),INDEX(Table15[],GateFacts[[#This Row],[صف المصدر]],16),"")</f>
        <v>الشمالي الغربي</v>
      </c>
    </row>
    <row r="602" spans="1:23" x14ac:dyDescent="0.4">
      <c r="A602" s="53" cm="1">
        <f t="array" ref="A602">ROW()-ROW(GateFacts[#Headers])</f>
        <v>601</v>
      </c>
      <c r="B602" s="53">
        <f>INT((GateFacts[[#This Row],[م]]-1)/8)+1</f>
        <v>76</v>
      </c>
      <c r="C602" s="53">
        <f>MOD(GateFacts[[#This Row],[م]]-1,8)+1</f>
        <v>1</v>
      </c>
      <c r="D602" s="53" cm="1">
        <f t="array" ref="D602">IFERROR(INDEX(_xlfn.ANCHORARRAY(Settings!$H$2),GateFacts[[#This Row],[رقم المشروع]]),"")</f>
        <v>677</v>
      </c>
      <c r="E602" s="53" t="str" cm="1">
        <f t="array" ref="E602">INDEX(Table15[],GateFacts[[#This Row],[صف المصدر]],14)&amp;""</f>
        <v>P848-1</v>
      </c>
      <c r="F602" s="53" t="str" cm="1">
        <f t="array" ref="F602">INDEX(Table15[],GateFacts[[#This Row],[صف المصدر]],15)&amp;""</f>
        <v>تنفيذ خط الصرف الصحي الرئيسي بالدعيثة</v>
      </c>
      <c r="G602" s="53" t="str" cm="1">
        <f t="array" ref="G602">INDEX(Table15[],GateFacts[[#This Row],[صف المصدر]],17)&amp;""</f>
        <v>المدينة المنورة</v>
      </c>
      <c r="H602" s="58">
        <f>N(INDEX(Table15[],GateFacts[[#This Row],[صف المصدر]],18))</f>
        <v>20939976.25</v>
      </c>
      <c r="I602" s="53" t="str" cm="1">
        <f t="array" ref="I602">_xlfn.LET(_xlpm.x,TRIM(INDEX(Table15[],GateFacts[[#This Row],[صف المصدر]],22)&amp;""),IF(_xlpm.x="","غير محدد",_xlpm.x))</f>
        <v>تحت التنفيذ</v>
      </c>
      <c r="J602" s="53" t="str">
        <f>"بوابة "&amp;GateFacts[[#This Row],[رقم البوابة]]</f>
        <v>بوابة 1</v>
      </c>
      <c r="K602" s="53" t="str" cm="1">
        <f t="array" ref="K602">INDEX(Settings!$E$2:$E$9,GateFacts[[#This Row],[رقم البوابة]])</f>
        <v>تخطيط استراتيجي</v>
      </c>
      <c r="L602" s="53" t="str" cm="1">
        <f t="array" ref="L602">_xlfn.LET(_xlpm.c,INDEX(Table15[],GateFacts[[#This Row],[صف المصدر]],9-GateFacts[[#This Row],[رقم البوابة]]),IF(ISBLANK(_xlpm.c),"",_xlpm.c))</f>
        <v>مكتمل</v>
      </c>
      <c r="M6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2" s="56" t="str" cm="1">
        <f t="array" ref="N602">_xlfn.LET(_xlpm.r,GateFacts[[#This Row],[صف المصدر]],_xlpm.g,GateFacts[[#This Row],[رقم البوابة]],_xlpm.pd,IF(AND(ISNUMBER(_xlpm.r),_xlpm.g&gt;=6,_xlpm.g&lt;=8),INDEX(Table15[],_xlpm.r,19+_xlpm.g),""),IF(ISNUMBER(_xlpm.pd),_xlpm.pd,""))</f>
        <v/>
      </c>
      <c r="O6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2" s="53" t="str">
        <f ca="1">IF(ISNUMBER(GateFacts[[#This Row],[تاريخ البوابة]]),GateFacts[[#This Row],[تاريخ البوابة]]-TODAY(),"")</f>
        <v/>
      </c>
      <c r="Q602" s="53" t="str">
        <f>IF(ISNUMBER(GateFacts[[#This Row],[تاريخ البوابة]]),TEXT(GateFacts[[#This Row],[تاريخ البوابة]],"yyyy-mm"),"بدون تاريخ")</f>
        <v>بدون تاريخ</v>
      </c>
      <c r="R602" s="53">
        <f ca="1">--OR(GateFacts[[#This Row],[الحالة]]="مكتمل",GateFacts[[#This Row],[الحالة]]="لا ينطبق")</f>
        <v>1</v>
      </c>
      <c r="S602" s="53">
        <f ca="1">_xlfn.LET(_xlpm.m,_xlfn.MINIFS(GateFacts[رقم البوابة],GateFacts[رقم المشروع],GateFacts[[#This Row],[رقم المشروع]],GateFacts[منجزة],0),IF(_xlpm.m=0,9,_xlpm.m))</f>
        <v>8</v>
      </c>
      <c r="T602" s="53">
        <f ca="1">--(GateFacts[[#This Row],[رقم البوابة]]=GateFacts[[#This Row],[البوابة الحالية للمشروع]])</f>
        <v>0</v>
      </c>
      <c r="U602" s="53">
        <f ca="1">IF(AND(GateFacts[[#This Row],[الحالة]]="مكتمل",COUNTIFS(GateFacts[رقم المشروع],GateFacts[[#This Row],[رقم المشروع]],GateFacts[رقم البوابة],"&lt;"&amp;GateFacts[[#This Row],[رقم البوابة]],GateFacts[منجزة],0)&gt;0),1,0)</f>
        <v>0</v>
      </c>
      <c r="V602" s="53" t="e">
        <f>SUBTOTAL(103,GateFacts[[#This Row],[م]])*OR(SelRegion="الكل",GateFacts[[#This Row],[المنطقة]]=SelRegion)</f>
        <v>#REF!</v>
      </c>
      <c r="W602" s="74" t="str" cm="1">
        <f t="array" ref="W602">IF(ISNUMBER(GateFacts[[#This Row],[صف المصدر]]),INDEX(Table15[],GateFacts[[#This Row],[صف المصدر]],16),"")</f>
        <v>الشمالي الغربي</v>
      </c>
    </row>
    <row r="603" spans="1:23" x14ac:dyDescent="0.4">
      <c r="A603" s="53" cm="1">
        <f t="array" ref="A603">ROW()-ROW(GateFacts[#Headers])</f>
        <v>602</v>
      </c>
      <c r="B603" s="53">
        <f>INT((GateFacts[[#This Row],[م]]-1)/8)+1</f>
        <v>76</v>
      </c>
      <c r="C603" s="53">
        <f>MOD(GateFacts[[#This Row],[م]]-1,8)+1</f>
        <v>2</v>
      </c>
      <c r="D603" s="53" cm="1">
        <f t="array" ref="D603">IFERROR(INDEX(_xlfn.ANCHORARRAY(Settings!$H$2),GateFacts[[#This Row],[رقم المشروع]]),"")</f>
        <v>677</v>
      </c>
      <c r="E603" s="53" t="str" cm="1">
        <f t="array" ref="E603">INDEX(Table15[],GateFacts[[#This Row],[صف المصدر]],14)&amp;""</f>
        <v>P848-1</v>
      </c>
      <c r="F603" s="53" t="str" cm="1">
        <f t="array" ref="F603">INDEX(Table15[],GateFacts[[#This Row],[صف المصدر]],15)&amp;""</f>
        <v>تنفيذ خط الصرف الصحي الرئيسي بالدعيثة</v>
      </c>
      <c r="G603" s="53" t="str" cm="1">
        <f t="array" ref="G603">INDEX(Table15[],GateFacts[[#This Row],[صف المصدر]],17)&amp;""</f>
        <v>المدينة المنورة</v>
      </c>
      <c r="H603" s="58">
        <f>N(INDEX(Table15[],GateFacts[[#This Row],[صف المصدر]],18))</f>
        <v>20939976.25</v>
      </c>
      <c r="I603" s="53" t="str" cm="1">
        <f t="array" ref="I603">_xlfn.LET(_xlpm.x,TRIM(INDEX(Table15[],GateFacts[[#This Row],[صف المصدر]],22)&amp;""),IF(_xlpm.x="","غير محدد",_xlpm.x))</f>
        <v>تحت التنفيذ</v>
      </c>
      <c r="J603" s="53" t="str">
        <f>"بوابة "&amp;GateFacts[[#This Row],[رقم البوابة]]</f>
        <v>بوابة 2</v>
      </c>
      <c r="K603" s="53" t="str" cm="1">
        <f t="array" ref="K603">INDEX(Settings!$E$2:$E$9,GateFacts[[#This Row],[رقم البوابة]])</f>
        <v>التخطيط الاولي</v>
      </c>
      <c r="L603" s="53" t="str" cm="1">
        <f t="array" ref="L603">_xlfn.LET(_xlpm.c,INDEX(Table15[],GateFacts[[#This Row],[صف المصدر]],9-GateFacts[[#This Row],[رقم البوابة]]),IF(ISBLANK(_xlpm.c),"",_xlpm.c))</f>
        <v>مكتمل</v>
      </c>
      <c r="M60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3" s="56" t="str" cm="1">
        <f t="array" ref="N603">_xlfn.LET(_xlpm.r,GateFacts[[#This Row],[صف المصدر]],_xlpm.g,GateFacts[[#This Row],[رقم البوابة]],_xlpm.pd,IF(AND(ISNUMBER(_xlpm.r),_xlpm.g&gt;=6,_xlpm.g&lt;=8),INDEX(Table15[],_xlpm.r,19+_xlpm.g),""),IF(ISNUMBER(_xlpm.pd),_xlpm.pd,""))</f>
        <v/>
      </c>
      <c r="O6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3" s="53" t="str">
        <f ca="1">IF(ISNUMBER(GateFacts[[#This Row],[تاريخ البوابة]]),GateFacts[[#This Row],[تاريخ البوابة]]-TODAY(),"")</f>
        <v/>
      </c>
      <c r="Q603" s="53" t="str">
        <f>IF(ISNUMBER(GateFacts[[#This Row],[تاريخ البوابة]]),TEXT(GateFacts[[#This Row],[تاريخ البوابة]],"yyyy-mm"),"بدون تاريخ")</f>
        <v>بدون تاريخ</v>
      </c>
      <c r="R603" s="53">
        <f ca="1">--OR(GateFacts[[#This Row],[الحالة]]="مكتمل",GateFacts[[#This Row],[الحالة]]="لا ينطبق")</f>
        <v>1</v>
      </c>
      <c r="S603" s="53">
        <f ca="1">_xlfn.LET(_xlpm.m,_xlfn.MINIFS(GateFacts[رقم البوابة],GateFacts[رقم المشروع],GateFacts[[#This Row],[رقم المشروع]],GateFacts[منجزة],0),IF(_xlpm.m=0,9,_xlpm.m))</f>
        <v>8</v>
      </c>
      <c r="T603" s="53">
        <f ca="1">--(GateFacts[[#This Row],[رقم البوابة]]=GateFacts[[#This Row],[البوابة الحالية للمشروع]])</f>
        <v>0</v>
      </c>
      <c r="U603" s="53">
        <f ca="1">IF(AND(GateFacts[[#This Row],[الحالة]]="مكتمل",COUNTIFS(GateFacts[رقم المشروع],GateFacts[[#This Row],[رقم المشروع]],GateFacts[رقم البوابة],"&lt;"&amp;GateFacts[[#This Row],[رقم البوابة]],GateFacts[منجزة],0)&gt;0),1,0)</f>
        <v>0</v>
      </c>
      <c r="V603" s="53" t="e">
        <f>SUBTOTAL(103,GateFacts[[#This Row],[م]])*OR(SelRegion="الكل",GateFacts[[#This Row],[المنطقة]]=SelRegion)</f>
        <v>#REF!</v>
      </c>
      <c r="W603" s="74" t="str" cm="1">
        <f t="array" ref="W603">IF(ISNUMBER(GateFacts[[#This Row],[صف المصدر]]),INDEX(Table15[],GateFacts[[#This Row],[صف المصدر]],16),"")</f>
        <v>الشمالي الغربي</v>
      </c>
    </row>
    <row r="604" spans="1:23" x14ac:dyDescent="0.4">
      <c r="A604" s="53" cm="1">
        <f t="array" ref="A604">ROW()-ROW(GateFacts[#Headers])</f>
        <v>603</v>
      </c>
      <c r="B604" s="53">
        <f>INT((GateFacts[[#This Row],[م]]-1)/8)+1</f>
        <v>76</v>
      </c>
      <c r="C604" s="53">
        <f>MOD(GateFacts[[#This Row],[م]]-1,8)+1</f>
        <v>3</v>
      </c>
      <c r="D604" s="53" cm="1">
        <f t="array" ref="D604">IFERROR(INDEX(_xlfn.ANCHORARRAY(Settings!$H$2),GateFacts[[#This Row],[رقم المشروع]]),"")</f>
        <v>677</v>
      </c>
      <c r="E604" s="53" t="str" cm="1">
        <f t="array" ref="E604">INDEX(Table15[],GateFacts[[#This Row],[صف المصدر]],14)&amp;""</f>
        <v>P848-1</v>
      </c>
      <c r="F604" s="53" t="str" cm="1">
        <f t="array" ref="F604">INDEX(Table15[],GateFacts[[#This Row],[صف المصدر]],15)&amp;""</f>
        <v>تنفيذ خط الصرف الصحي الرئيسي بالدعيثة</v>
      </c>
      <c r="G604" s="53" t="str" cm="1">
        <f t="array" ref="G604">INDEX(Table15[],GateFacts[[#This Row],[صف المصدر]],17)&amp;""</f>
        <v>المدينة المنورة</v>
      </c>
      <c r="H604" s="58">
        <f>N(INDEX(Table15[],GateFacts[[#This Row],[صف المصدر]],18))</f>
        <v>20939976.25</v>
      </c>
      <c r="I604" s="53" t="str" cm="1">
        <f t="array" ref="I604">_xlfn.LET(_xlpm.x,TRIM(INDEX(Table15[],GateFacts[[#This Row],[صف المصدر]],22)&amp;""),IF(_xlpm.x="","غير محدد",_xlpm.x))</f>
        <v>تحت التنفيذ</v>
      </c>
      <c r="J604" s="53" t="str">
        <f>"بوابة "&amp;GateFacts[[#This Row],[رقم البوابة]]</f>
        <v>بوابة 3</v>
      </c>
      <c r="K604" s="53" t="str" cm="1">
        <f t="array" ref="K604">INDEX(Settings!$E$2:$E$9,GateFacts[[#This Row],[رقم البوابة]])</f>
        <v>الطرح للتصميم</v>
      </c>
      <c r="L604" s="53" t="str" cm="1">
        <f t="array" ref="L604">_xlfn.LET(_xlpm.c,INDEX(Table15[],GateFacts[[#This Row],[صف المصدر]],9-GateFacts[[#This Row],[رقم البوابة]]),IF(ISBLANK(_xlpm.c),"",_xlpm.c))</f>
        <v>لا ينطبق</v>
      </c>
      <c r="M60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04" s="56" t="str" cm="1">
        <f t="array" ref="N604">_xlfn.LET(_xlpm.r,GateFacts[[#This Row],[صف المصدر]],_xlpm.g,GateFacts[[#This Row],[رقم البوابة]],_xlpm.pd,IF(AND(ISNUMBER(_xlpm.r),_xlpm.g&gt;=6,_xlpm.g&lt;=8),INDEX(Table15[],_xlpm.r,19+_xlpm.g),""),IF(ISNUMBER(_xlpm.pd),_xlpm.pd,""))</f>
        <v/>
      </c>
      <c r="O6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04" s="53" t="str">
        <f ca="1">IF(ISNUMBER(GateFacts[[#This Row],[تاريخ البوابة]]),GateFacts[[#This Row],[تاريخ البوابة]]-TODAY(),"")</f>
        <v/>
      </c>
      <c r="Q604" s="53" t="str">
        <f>IF(ISNUMBER(GateFacts[[#This Row],[تاريخ البوابة]]),TEXT(GateFacts[[#This Row],[تاريخ البوابة]],"yyyy-mm"),"بدون تاريخ")</f>
        <v>بدون تاريخ</v>
      </c>
      <c r="R604" s="53">
        <f ca="1">--OR(GateFacts[[#This Row],[الحالة]]="مكتمل",GateFacts[[#This Row],[الحالة]]="لا ينطبق")</f>
        <v>1</v>
      </c>
      <c r="S604" s="53">
        <f ca="1">_xlfn.LET(_xlpm.m,_xlfn.MINIFS(GateFacts[رقم البوابة],GateFacts[رقم المشروع],GateFacts[[#This Row],[رقم المشروع]],GateFacts[منجزة],0),IF(_xlpm.m=0,9,_xlpm.m))</f>
        <v>8</v>
      </c>
      <c r="T604" s="53">
        <f ca="1">--(GateFacts[[#This Row],[رقم البوابة]]=GateFacts[[#This Row],[البوابة الحالية للمشروع]])</f>
        <v>0</v>
      </c>
      <c r="U604" s="53">
        <f ca="1">IF(AND(GateFacts[[#This Row],[الحالة]]="مكتمل",COUNTIFS(GateFacts[رقم المشروع],GateFacts[[#This Row],[رقم المشروع]],GateFacts[رقم البوابة],"&lt;"&amp;GateFacts[[#This Row],[رقم البوابة]],GateFacts[منجزة],0)&gt;0),1,0)</f>
        <v>0</v>
      </c>
      <c r="V604" s="53" t="e">
        <f>SUBTOTAL(103,GateFacts[[#This Row],[م]])*OR(SelRegion="الكل",GateFacts[[#This Row],[المنطقة]]=SelRegion)</f>
        <v>#REF!</v>
      </c>
      <c r="W604" s="74" t="str" cm="1">
        <f t="array" ref="W604">IF(ISNUMBER(GateFacts[[#This Row],[صف المصدر]]),INDEX(Table15[],GateFacts[[#This Row],[صف المصدر]],16),"")</f>
        <v>الشمالي الغربي</v>
      </c>
    </row>
    <row r="605" spans="1:23" x14ac:dyDescent="0.4">
      <c r="A605" s="53" cm="1">
        <f t="array" ref="A605">ROW()-ROW(GateFacts[#Headers])</f>
        <v>604</v>
      </c>
      <c r="B605" s="53">
        <f>INT((GateFacts[[#This Row],[م]]-1)/8)+1</f>
        <v>76</v>
      </c>
      <c r="C605" s="53">
        <f>MOD(GateFacts[[#This Row],[م]]-1,8)+1</f>
        <v>4</v>
      </c>
      <c r="D605" s="53" cm="1">
        <f t="array" ref="D605">IFERROR(INDEX(_xlfn.ANCHORARRAY(Settings!$H$2),GateFacts[[#This Row],[رقم المشروع]]),"")</f>
        <v>677</v>
      </c>
      <c r="E605" s="53" t="str" cm="1">
        <f t="array" ref="E605">INDEX(Table15[],GateFacts[[#This Row],[صف المصدر]],14)&amp;""</f>
        <v>P848-1</v>
      </c>
      <c r="F605" s="53" t="str" cm="1">
        <f t="array" ref="F605">INDEX(Table15[],GateFacts[[#This Row],[صف المصدر]],15)&amp;""</f>
        <v>تنفيذ خط الصرف الصحي الرئيسي بالدعيثة</v>
      </c>
      <c r="G605" s="53" t="str" cm="1">
        <f t="array" ref="G605">INDEX(Table15[],GateFacts[[#This Row],[صف المصدر]],17)&amp;""</f>
        <v>المدينة المنورة</v>
      </c>
      <c r="H605" s="58">
        <f>N(INDEX(Table15[],GateFacts[[#This Row],[صف المصدر]],18))</f>
        <v>20939976.25</v>
      </c>
      <c r="I605" s="53" t="str" cm="1">
        <f t="array" ref="I605">_xlfn.LET(_xlpm.x,TRIM(INDEX(Table15[],GateFacts[[#This Row],[صف المصدر]],22)&amp;""),IF(_xlpm.x="","غير محدد",_xlpm.x))</f>
        <v>تحت التنفيذ</v>
      </c>
      <c r="J605" s="53" t="str">
        <f>"بوابة "&amp;GateFacts[[#This Row],[رقم البوابة]]</f>
        <v>بوابة 4</v>
      </c>
      <c r="K605" s="53" t="str" cm="1">
        <f t="array" ref="K605">INDEX(Settings!$E$2:$E$9,GateFacts[[#This Row],[رقم البوابة]])</f>
        <v>التصميم</v>
      </c>
      <c r="L605" s="53" t="str" cm="1">
        <f t="array" ref="L605">_xlfn.LET(_xlpm.c,INDEX(Table15[],GateFacts[[#This Row],[صف المصدر]],9-GateFacts[[#This Row],[رقم البوابة]]),IF(ISBLANK(_xlpm.c),"",_xlpm.c))</f>
        <v>مكتمل</v>
      </c>
      <c r="M60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5" s="56" t="str" cm="1">
        <f t="array" ref="N605">_xlfn.LET(_xlpm.r,GateFacts[[#This Row],[صف المصدر]],_xlpm.g,GateFacts[[#This Row],[رقم البوابة]],_xlpm.pd,IF(AND(ISNUMBER(_xlpm.r),_xlpm.g&gt;=6,_xlpm.g&lt;=8),INDEX(Table15[],_xlpm.r,19+_xlpm.g),""),IF(ISNUMBER(_xlpm.pd),_xlpm.pd,""))</f>
        <v/>
      </c>
      <c r="O6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5" s="53" t="str">
        <f ca="1">IF(ISNUMBER(GateFacts[[#This Row],[تاريخ البوابة]]),GateFacts[[#This Row],[تاريخ البوابة]]-TODAY(),"")</f>
        <v/>
      </c>
      <c r="Q605" s="53" t="str">
        <f>IF(ISNUMBER(GateFacts[[#This Row],[تاريخ البوابة]]),TEXT(GateFacts[[#This Row],[تاريخ البوابة]],"yyyy-mm"),"بدون تاريخ")</f>
        <v>بدون تاريخ</v>
      </c>
      <c r="R605" s="53">
        <f ca="1">--OR(GateFacts[[#This Row],[الحالة]]="مكتمل",GateFacts[[#This Row],[الحالة]]="لا ينطبق")</f>
        <v>1</v>
      </c>
      <c r="S605" s="53">
        <f ca="1">_xlfn.LET(_xlpm.m,_xlfn.MINIFS(GateFacts[رقم البوابة],GateFacts[رقم المشروع],GateFacts[[#This Row],[رقم المشروع]],GateFacts[منجزة],0),IF(_xlpm.m=0,9,_xlpm.m))</f>
        <v>8</v>
      </c>
      <c r="T605" s="53">
        <f ca="1">--(GateFacts[[#This Row],[رقم البوابة]]=GateFacts[[#This Row],[البوابة الحالية للمشروع]])</f>
        <v>0</v>
      </c>
      <c r="U605" s="53">
        <f ca="1">IF(AND(GateFacts[[#This Row],[الحالة]]="مكتمل",COUNTIFS(GateFacts[رقم المشروع],GateFacts[[#This Row],[رقم المشروع]],GateFacts[رقم البوابة],"&lt;"&amp;GateFacts[[#This Row],[رقم البوابة]],GateFacts[منجزة],0)&gt;0),1,0)</f>
        <v>0</v>
      </c>
      <c r="V605" s="53" t="e">
        <f>SUBTOTAL(103,GateFacts[[#This Row],[م]])*OR(SelRegion="الكل",GateFacts[[#This Row],[المنطقة]]=SelRegion)</f>
        <v>#REF!</v>
      </c>
      <c r="W605" s="74" t="str" cm="1">
        <f t="array" ref="W605">IF(ISNUMBER(GateFacts[[#This Row],[صف المصدر]]),INDEX(Table15[],GateFacts[[#This Row],[صف المصدر]],16),"")</f>
        <v>الشمالي الغربي</v>
      </c>
    </row>
    <row r="606" spans="1:23" x14ac:dyDescent="0.4">
      <c r="A606" s="53" cm="1">
        <f t="array" ref="A606">ROW()-ROW(GateFacts[#Headers])</f>
        <v>605</v>
      </c>
      <c r="B606" s="53">
        <f>INT((GateFacts[[#This Row],[م]]-1)/8)+1</f>
        <v>76</v>
      </c>
      <c r="C606" s="53">
        <f>MOD(GateFacts[[#This Row],[م]]-1,8)+1</f>
        <v>5</v>
      </c>
      <c r="D606" s="53" cm="1">
        <f t="array" ref="D606">IFERROR(INDEX(_xlfn.ANCHORARRAY(Settings!$H$2),GateFacts[[#This Row],[رقم المشروع]]),"")</f>
        <v>677</v>
      </c>
      <c r="E606" s="53" t="str" cm="1">
        <f t="array" ref="E606">INDEX(Table15[],GateFacts[[#This Row],[صف المصدر]],14)&amp;""</f>
        <v>P848-1</v>
      </c>
      <c r="F606" s="53" t="str" cm="1">
        <f t="array" ref="F606">INDEX(Table15[],GateFacts[[#This Row],[صف المصدر]],15)&amp;""</f>
        <v>تنفيذ خط الصرف الصحي الرئيسي بالدعيثة</v>
      </c>
      <c r="G606" s="53" t="str" cm="1">
        <f t="array" ref="G606">INDEX(Table15[],GateFacts[[#This Row],[صف المصدر]],17)&amp;""</f>
        <v>المدينة المنورة</v>
      </c>
      <c r="H606" s="58">
        <f>N(INDEX(Table15[],GateFacts[[#This Row],[صف المصدر]],18))</f>
        <v>20939976.25</v>
      </c>
      <c r="I606" s="53" t="str" cm="1">
        <f t="array" ref="I606">_xlfn.LET(_xlpm.x,TRIM(INDEX(Table15[],GateFacts[[#This Row],[صف المصدر]],22)&amp;""),IF(_xlpm.x="","غير محدد",_xlpm.x))</f>
        <v>تحت التنفيذ</v>
      </c>
      <c r="J606" s="53" t="str">
        <f>"بوابة "&amp;GateFacts[[#This Row],[رقم البوابة]]</f>
        <v>بوابة 5</v>
      </c>
      <c r="K606" s="53" t="str" cm="1">
        <f t="array" ref="K606">INDEX(Settings!$E$2:$E$9,GateFacts[[#This Row],[رقم البوابة]])</f>
        <v>الطرح للتنفيذ</v>
      </c>
      <c r="L606" s="53" t="str" cm="1">
        <f t="array" ref="L606">_xlfn.LET(_xlpm.c,INDEX(Table15[],GateFacts[[#This Row],[صف المصدر]],9-GateFacts[[#This Row],[رقم البوابة]]),IF(ISBLANK(_xlpm.c),"",_xlpm.c))</f>
        <v>مكتمل</v>
      </c>
      <c r="M6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6" s="56" t="str" cm="1">
        <f t="array" ref="N606">_xlfn.LET(_xlpm.r,GateFacts[[#This Row],[صف المصدر]],_xlpm.g,GateFacts[[#This Row],[رقم البوابة]],_xlpm.pd,IF(AND(ISNUMBER(_xlpm.r),_xlpm.g&gt;=6,_xlpm.g&lt;=8),INDEX(Table15[],_xlpm.r,19+_xlpm.g),""),IF(ISNUMBER(_xlpm.pd),_xlpm.pd,""))</f>
        <v/>
      </c>
      <c r="O6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6" s="53" t="str">
        <f ca="1">IF(ISNUMBER(GateFacts[[#This Row],[تاريخ البوابة]]),GateFacts[[#This Row],[تاريخ البوابة]]-TODAY(),"")</f>
        <v/>
      </c>
      <c r="Q606" s="53" t="str">
        <f>IF(ISNUMBER(GateFacts[[#This Row],[تاريخ البوابة]]),TEXT(GateFacts[[#This Row],[تاريخ البوابة]],"yyyy-mm"),"بدون تاريخ")</f>
        <v>بدون تاريخ</v>
      </c>
      <c r="R606" s="53">
        <f ca="1">--OR(GateFacts[[#This Row],[الحالة]]="مكتمل",GateFacts[[#This Row],[الحالة]]="لا ينطبق")</f>
        <v>1</v>
      </c>
      <c r="S606" s="53">
        <f ca="1">_xlfn.LET(_xlpm.m,_xlfn.MINIFS(GateFacts[رقم البوابة],GateFacts[رقم المشروع],GateFacts[[#This Row],[رقم المشروع]],GateFacts[منجزة],0),IF(_xlpm.m=0,9,_xlpm.m))</f>
        <v>8</v>
      </c>
      <c r="T606" s="53">
        <f ca="1">--(GateFacts[[#This Row],[رقم البوابة]]=GateFacts[[#This Row],[البوابة الحالية للمشروع]])</f>
        <v>0</v>
      </c>
      <c r="U606" s="53">
        <f ca="1">IF(AND(GateFacts[[#This Row],[الحالة]]="مكتمل",COUNTIFS(GateFacts[رقم المشروع],GateFacts[[#This Row],[رقم المشروع]],GateFacts[رقم البوابة],"&lt;"&amp;GateFacts[[#This Row],[رقم البوابة]],GateFacts[منجزة],0)&gt;0),1,0)</f>
        <v>0</v>
      </c>
      <c r="V606" s="53" t="e">
        <f>SUBTOTAL(103,GateFacts[[#This Row],[م]])*OR(SelRegion="الكل",GateFacts[[#This Row],[المنطقة]]=SelRegion)</f>
        <v>#REF!</v>
      </c>
      <c r="W606" s="74" t="str" cm="1">
        <f t="array" ref="W606">IF(ISNUMBER(GateFacts[[#This Row],[صف المصدر]]),INDEX(Table15[],GateFacts[[#This Row],[صف المصدر]],16),"")</f>
        <v>الشمالي الغربي</v>
      </c>
    </row>
    <row r="607" spans="1:23" x14ac:dyDescent="0.4">
      <c r="A607" s="53" cm="1">
        <f t="array" ref="A607">ROW()-ROW(GateFacts[#Headers])</f>
        <v>606</v>
      </c>
      <c r="B607" s="53">
        <f>INT((GateFacts[[#This Row],[م]]-1)/8)+1</f>
        <v>76</v>
      </c>
      <c r="C607" s="53">
        <f>MOD(GateFacts[[#This Row],[م]]-1,8)+1</f>
        <v>6</v>
      </c>
      <c r="D607" s="53" cm="1">
        <f t="array" ref="D607">IFERROR(INDEX(_xlfn.ANCHORARRAY(Settings!$H$2),GateFacts[[#This Row],[رقم المشروع]]),"")</f>
        <v>677</v>
      </c>
      <c r="E607" s="53" t="str" cm="1">
        <f t="array" ref="E607">INDEX(Table15[],GateFacts[[#This Row],[صف المصدر]],14)&amp;""</f>
        <v>P848-1</v>
      </c>
      <c r="F607" s="53" t="str" cm="1">
        <f t="array" ref="F607">INDEX(Table15[],GateFacts[[#This Row],[صف المصدر]],15)&amp;""</f>
        <v>تنفيذ خط الصرف الصحي الرئيسي بالدعيثة</v>
      </c>
      <c r="G607" s="53" t="str" cm="1">
        <f t="array" ref="G607">INDEX(Table15[],GateFacts[[#This Row],[صف المصدر]],17)&amp;""</f>
        <v>المدينة المنورة</v>
      </c>
      <c r="H607" s="58">
        <f>N(INDEX(Table15[],GateFacts[[#This Row],[صف المصدر]],18))</f>
        <v>20939976.25</v>
      </c>
      <c r="I607" s="53" t="str" cm="1">
        <f t="array" ref="I607">_xlfn.LET(_xlpm.x,TRIM(INDEX(Table15[],GateFacts[[#This Row],[صف المصدر]],22)&amp;""),IF(_xlpm.x="","غير محدد",_xlpm.x))</f>
        <v>تحت التنفيذ</v>
      </c>
      <c r="J607" s="53" t="str">
        <f>"بوابة "&amp;GateFacts[[#This Row],[رقم البوابة]]</f>
        <v>بوابة 6</v>
      </c>
      <c r="K607" s="53" t="str" cm="1">
        <f t="array" ref="K607">INDEX(Settings!$E$2:$E$9,GateFacts[[#This Row],[رقم البوابة]])</f>
        <v>التنفيذ</v>
      </c>
      <c r="L607" s="53" t="str" cm="1">
        <f t="array" ref="L607">_xlfn.LET(_xlpm.c,INDEX(Table15[],GateFacts[[#This Row],[صف المصدر]],9-GateFacts[[#This Row],[رقم البوابة]]),IF(ISBLANK(_xlpm.c),"",_xlpm.c))</f>
        <v>مكتمل</v>
      </c>
      <c r="M60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7" s="56" t="str" cm="1">
        <f t="array" ref="N607">_xlfn.LET(_xlpm.r,GateFacts[[#This Row],[صف المصدر]],_xlpm.g,GateFacts[[#This Row],[رقم البوابة]],_xlpm.pd,IF(AND(ISNUMBER(_xlpm.r),_xlpm.g&gt;=6,_xlpm.g&lt;=8),INDEX(Table15[],_xlpm.r,19+_xlpm.g),""),IF(ISNUMBER(_xlpm.pd),_xlpm.pd,""))</f>
        <v/>
      </c>
      <c r="O6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7" s="53" t="str">
        <f ca="1">IF(ISNUMBER(GateFacts[[#This Row],[تاريخ البوابة]]),GateFacts[[#This Row],[تاريخ البوابة]]-TODAY(),"")</f>
        <v/>
      </c>
      <c r="Q607" s="53" t="str">
        <f>IF(ISNUMBER(GateFacts[[#This Row],[تاريخ البوابة]]),TEXT(GateFacts[[#This Row],[تاريخ البوابة]],"yyyy-mm"),"بدون تاريخ")</f>
        <v>بدون تاريخ</v>
      </c>
      <c r="R607" s="53">
        <f ca="1">--OR(GateFacts[[#This Row],[الحالة]]="مكتمل",GateFacts[[#This Row],[الحالة]]="لا ينطبق")</f>
        <v>1</v>
      </c>
      <c r="S607" s="53">
        <f ca="1">_xlfn.LET(_xlpm.m,_xlfn.MINIFS(GateFacts[رقم البوابة],GateFacts[رقم المشروع],GateFacts[[#This Row],[رقم المشروع]],GateFacts[منجزة],0),IF(_xlpm.m=0,9,_xlpm.m))</f>
        <v>8</v>
      </c>
      <c r="T607" s="53">
        <f ca="1">--(GateFacts[[#This Row],[رقم البوابة]]=GateFacts[[#This Row],[البوابة الحالية للمشروع]])</f>
        <v>0</v>
      </c>
      <c r="U607" s="53">
        <f ca="1">IF(AND(GateFacts[[#This Row],[الحالة]]="مكتمل",COUNTIFS(GateFacts[رقم المشروع],GateFacts[[#This Row],[رقم المشروع]],GateFacts[رقم البوابة],"&lt;"&amp;GateFacts[[#This Row],[رقم البوابة]],GateFacts[منجزة],0)&gt;0),1,0)</f>
        <v>0</v>
      </c>
      <c r="V607" s="53" t="e">
        <f>SUBTOTAL(103,GateFacts[[#This Row],[م]])*OR(SelRegion="الكل",GateFacts[[#This Row],[المنطقة]]=SelRegion)</f>
        <v>#REF!</v>
      </c>
      <c r="W607" s="74" t="str" cm="1">
        <f t="array" ref="W607">IF(ISNUMBER(GateFacts[[#This Row],[صف المصدر]]),INDEX(Table15[],GateFacts[[#This Row],[صف المصدر]],16),"")</f>
        <v>الشمالي الغربي</v>
      </c>
    </row>
    <row r="608" spans="1:23" x14ac:dyDescent="0.4">
      <c r="A608" s="53" cm="1">
        <f t="array" ref="A608">ROW()-ROW(GateFacts[#Headers])</f>
        <v>607</v>
      </c>
      <c r="B608" s="53">
        <f>INT((GateFacts[[#This Row],[م]]-1)/8)+1</f>
        <v>76</v>
      </c>
      <c r="C608" s="53">
        <f>MOD(GateFacts[[#This Row],[م]]-1,8)+1</f>
        <v>7</v>
      </c>
      <c r="D608" s="53" cm="1">
        <f t="array" ref="D608">IFERROR(INDEX(_xlfn.ANCHORARRAY(Settings!$H$2),GateFacts[[#This Row],[رقم المشروع]]),"")</f>
        <v>677</v>
      </c>
      <c r="E608" s="53" t="str" cm="1">
        <f t="array" ref="E608">INDEX(Table15[],GateFacts[[#This Row],[صف المصدر]],14)&amp;""</f>
        <v>P848-1</v>
      </c>
      <c r="F608" s="53" t="str" cm="1">
        <f t="array" ref="F608">INDEX(Table15[],GateFacts[[#This Row],[صف المصدر]],15)&amp;""</f>
        <v>تنفيذ خط الصرف الصحي الرئيسي بالدعيثة</v>
      </c>
      <c r="G608" s="53" t="str" cm="1">
        <f t="array" ref="G608">INDEX(Table15[],GateFacts[[#This Row],[صف المصدر]],17)&amp;""</f>
        <v>المدينة المنورة</v>
      </c>
      <c r="H608" s="58">
        <f>N(INDEX(Table15[],GateFacts[[#This Row],[صف المصدر]],18))</f>
        <v>20939976.25</v>
      </c>
      <c r="I608" s="53" t="str" cm="1">
        <f t="array" ref="I608">_xlfn.LET(_xlpm.x,TRIM(INDEX(Table15[],GateFacts[[#This Row],[صف المصدر]],22)&amp;""),IF(_xlpm.x="","غير محدد",_xlpm.x))</f>
        <v>تحت التنفيذ</v>
      </c>
      <c r="J608" s="53" t="str">
        <f>"بوابة "&amp;GateFacts[[#This Row],[رقم البوابة]]</f>
        <v>بوابة 7</v>
      </c>
      <c r="K608" s="53" t="str" cm="1">
        <f t="array" ref="K608">INDEX(Settings!$E$2:$E$9,GateFacts[[#This Row],[رقم البوابة]])</f>
        <v>الاختبارات التشغيلية</v>
      </c>
      <c r="L608" s="53" t="str" cm="1">
        <f t="array" ref="L608">_xlfn.LET(_xlpm.c,INDEX(Table15[],GateFacts[[#This Row],[صف المصدر]],9-GateFacts[[#This Row],[رقم البوابة]]),IF(ISBLANK(_xlpm.c),"",_xlpm.c))</f>
        <v>مكتمل</v>
      </c>
      <c r="M60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08" s="56" cm="1">
        <f t="array" ref="N608">_xlfn.LET(_xlpm.r,GateFacts[[#This Row],[صف المصدر]],_xlpm.g,GateFacts[[#This Row],[رقم البوابة]],_xlpm.pd,IF(AND(ISNUMBER(_xlpm.r),_xlpm.g&gt;=6,_xlpm.g&lt;=8),INDEX(Table15[],_xlpm.r,19+_xlpm.g),""),IF(ISNUMBER(_xlpm.pd),_xlpm.pd,""))</f>
        <v>46079</v>
      </c>
      <c r="O6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08" s="53">
        <f ca="1">IF(ISNUMBER(GateFacts[[#This Row],[تاريخ البوابة]]),GateFacts[[#This Row],[تاريخ البوابة]]-TODAY(),"")</f>
        <v>-230</v>
      </c>
      <c r="Q608" s="53" t="str">
        <f>IF(ISNUMBER(GateFacts[[#This Row],[تاريخ البوابة]]),TEXT(GateFacts[[#This Row],[تاريخ البوابة]],"yyyy-mm"),"بدون تاريخ")</f>
        <v>2026-02</v>
      </c>
      <c r="R608" s="53">
        <f ca="1">--OR(GateFacts[[#This Row],[الحالة]]="مكتمل",GateFacts[[#This Row],[الحالة]]="لا ينطبق")</f>
        <v>1</v>
      </c>
      <c r="S608" s="53">
        <f ca="1">_xlfn.LET(_xlpm.m,_xlfn.MINIFS(GateFacts[رقم البوابة],GateFacts[رقم المشروع],GateFacts[[#This Row],[رقم المشروع]],GateFacts[منجزة],0),IF(_xlpm.m=0,9,_xlpm.m))</f>
        <v>8</v>
      </c>
      <c r="T608" s="53">
        <f ca="1">--(GateFacts[[#This Row],[رقم البوابة]]=GateFacts[[#This Row],[البوابة الحالية للمشروع]])</f>
        <v>0</v>
      </c>
      <c r="U608" s="53">
        <f ca="1">IF(AND(GateFacts[[#This Row],[الحالة]]="مكتمل",COUNTIFS(GateFacts[رقم المشروع],GateFacts[[#This Row],[رقم المشروع]],GateFacts[رقم البوابة],"&lt;"&amp;GateFacts[[#This Row],[رقم البوابة]],GateFacts[منجزة],0)&gt;0),1,0)</f>
        <v>0</v>
      </c>
      <c r="V608" s="53" t="e">
        <f>SUBTOTAL(103,GateFacts[[#This Row],[م]])*OR(SelRegion="الكل",GateFacts[[#This Row],[المنطقة]]=SelRegion)</f>
        <v>#REF!</v>
      </c>
      <c r="W608" s="74" t="str" cm="1">
        <f t="array" ref="W608">IF(ISNUMBER(GateFacts[[#This Row],[صف المصدر]]),INDEX(Table15[],GateFacts[[#This Row],[صف المصدر]],16),"")</f>
        <v>الشمالي الغربي</v>
      </c>
    </row>
    <row r="609" spans="1:23" x14ac:dyDescent="0.4">
      <c r="A609" s="53" cm="1">
        <f t="array" ref="A609">ROW()-ROW(GateFacts[#Headers])</f>
        <v>608</v>
      </c>
      <c r="B609" s="53">
        <f>INT((GateFacts[[#This Row],[م]]-1)/8)+1</f>
        <v>76</v>
      </c>
      <c r="C609" s="53">
        <f>MOD(GateFacts[[#This Row],[م]]-1,8)+1</f>
        <v>8</v>
      </c>
      <c r="D609" s="53" cm="1">
        <f t="array" ref="D609">IFERROR(INDEX(_xlfn.ANCHORARRAY(Settings!$H$2),GateFacts[[#This Row],[رقم المشروع]]),"")</f>
        <v>677</v>
      </c>
      <c r="E609" s="53" t="str" cm="1">
        <f t="array" ref="E609">INDEX(Table15[],GateFacts[[#This Row],[صف المصدر]],14)&amp;""</f>
        <v>P848-1</v>
      </c>
      <c r="F609" s="53" t="str" cm="1">
        <f t="array" ref="F609">INDEX(Table15[],GateFacts[[#This Row],[صف المصدر]],15)&amp;""</f>
        <v>تنفيذ خط الصرف الصحي الرئيسي بالدعيثة</v>
      </c>
      <c r="G609" s="53" t="str" cm="1">
        <f t="array" ref="G609">INDEX(Table15[],GateFacts[[#This Row],[صف المصدر]],17)&amp;""</f>
        <v>المدينة المنورة</v>
      </c>
      <c r="H609" s="58">
        <f>N(INDEX(Table15[],GateFacts[[#This Row],[صف المصدر]],18))</f>
        <v>20939976.25</v>
      </c>
      <c r="I609" s="53" t="str" cm="1">
        <f t="array" ref="I609">_xlfn.LET(_xlpm.x,TRIM(INDEX(Table15[],GateFacts[[#This Row],[صف المصدر]],22)&amp;""),IF(_xlpm.x="","غير محدد",_xlpm.x))</f>
        <v>تحت التنفيذ</v>
      </c>
      <c r="J609" s="53" t="str">
        <f>"بوابة "&amp;GateFacts[[#This Row],[رقم البوابة]]</f>
        <v>بوابة 8</v>
      </c>
      <c r="K609" s="53" t="str" cm="1">
        <f t="array" ref="K609">INDEX(Settings!$E$2:$E$9,GateFacts[[#This Row],[رقم البوابة]])</f>
        <v>التسليم و الاغلاق</v>
      </c>
      <c r="L609" s="53" t="str" cm="1">
        <f t="array" ref="L609">_xlfn.LET(_xlpm.c,INDEX(Table15[],GateFacts[[#This Row],[صف المصدر]],9-GateFacts[[#This Row],[رقم البوابة]]),IF(ISBLANK(_xlpm.c),"",_xlpm.c))</f>
        <v>جاري</v>
      </c>
      <c r="M60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09" s="56" t="str" cm="1">
        <f t="array" ref="N609">_xlfn.LET(_xlpm.r,GateFacts[[#This Row],[صف المصدر]],_xlpm.g,GateFacts[[#This Row],[رقم البوابة]],_xlpm.pd,IF(AND(ISNUMBER(_xlpm.r),_xlpm.g&gt;=6,_xlpm.g&lt;=8),INDEX(Table15[],_xlpm.r,19+_xlpm.g),""),IF(ISNUMBER(_xlpm.pd),_xlpm.pd,""))</f>
        <v/>
      </c>
      <c r="O6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09" s="53" t="str">
        <f ca="1">IF(ISNUMBER(GateFacts[[#This Row],[تاريخ البوابة]]),GateFacts[[#This Row],[تاريخ البوابة]]-TODAY(),"")</f>
        <v/>
      </c>
      <c r="Q609" s="53" t="str">
        <f>IF(ISNUMBER(GateFacts[[#This Row],[تاريخ البوابة]]),TEXT(GateFacts[[#This Row],[تاريخ البوابة]],"yyyy-mm"),"بدون تاريخ")</f>
        <v>بدون تاريخ</v>
      </c>
      <c r="R609" s="53">
        <f ca="1">--OR(GateFacts[[#This Row],[الحالة]]="مكتمل",GateFacts[[#This Row],[الحالة]]="لا ينطبق")</f>
        <v>0</v>
      </c>
      <c r="S609" s="53">
        <f ca="1">_xlfn.LET(_xlpm.m,_xlfn.MINIFS(GateFacts[رقم البوابة],GateFacts[رقم المشروع],GateFacts[[#This Row],[رقم المشروع]],GateFacts[منجزة],0),IF(_xlpm.m=0,9,_xlpm.m))</f>
        <v>8</v>
      </c>
      <c r="T609" s="53">
        <f ca="1">--(GateFacts[[#This Row],[رقم البوابة]]=GateFacts[[#This Row],[البوابة الحالية للمشروع]])</f>
        <v>1</v>
      </c>
      <c r="U609" s="53">
        <f ca="1">IF(AND(GateFacts[[#This Row],[الحالة]]="مكتمل",COUNTIFS(GateFacts[رقم المشروع],GateFacts[[#This Row],[رقم المشروع]],GateFacts[رقم البوابة],"&lt;"&amp;GateFacts[[#This Row],[رقم البوابة]],GateFacts[منجزة],0)&gt;0),1,0)</f>
        <v>0</v>
      </c>
      <c r="V609" s="53" t="e">
        <f>SUBTOTAL(103,GateFacts[[#This Row],[م]])*OR(SelRegion="الكل",GateFacts[[#This Row],[المنطقة]]=SelRegion)</f>
        <v>#REF!</v>
      </c>
      <c r="W609" s="74" t="str" cm="1">
        <f t="array" ref="W609">IF(ISNUMBER(GateFacts[[#This Row],[صف المصدر]]),INDEX(Table15[],GateFacts[[#This Row],[صف المصدر]],16),"")</f>
        <v>الشمالي الغربي</v>
      </c>
    </row>
    <row r="610" spans="1:23" x14ac:dyDescent="0.4">
      <c r="A610" s="53" cm="1">
        <f t="array" ref="A610">ROW()-ROW(GateFacts[#Headers])</f>
        <v>609</v>
      </c>
      <c r="B610" s="53">
        <f>INT((GateFacts[[#This Row],[م]]-1)/8)+1</f>
        <v>77</v>
      </c>
      <c r="C610" s="53">
        <f>MOD(GateFacts[[#This Row],[م]]-1,8)+1</f>
        <v>1</v>
      </c>
      <c r="D610" s="53" cm="1">
        <f t="array" ref="D610">IFERROR(INDEX(_xlfn.ANCHORARRAY(Settings!$H$2),GateFacts[[#This Row],[رقم المشروع]]),"")</f>
        <v>687</v>
      </c>
      <c r="E610" s="53" t="str" cm="1">
        <f t="array" ref="E610">INDEX(Table15[],GateFacts[[#This Row],[صف المصدر]],14)&amp;""</f>
        <v>P1496</v>
      </c>
      <c r="F610" s="53" t="str" cm="1">
        <f t="array" ref="F610">INDEX(Table15[],GateFacts[[#This Row],[صف المصدر]],15)&amp;""</f>
        <v>مشروع استكمال شبكات المياه وأعمال الربط للخطوط الرئيسية وأعمال مواقع المياه  بمدينة تبوك</v>
      </c>
      <c r="G610" s="53" t="str" cm="1">
        <f t="array" ref="G610">INDEX(Table15[],GateFacts[[#This Row],[صف المصدر]],17)&amp;""</f>
        <v>تبوك</v>
      </c>
      <c r="H610" s="58">
        <f>N(INDEX(Table15[],GateFacts[[#This Row],[صف المصدر]],18))</f>
        <v>44013524.600000001</v>
      </c>
      <c r="I610" s="53" t="str" cm="1">
        <f t="array" ref="I610">_xlfn.LET(_xlpm.x,TRIM(INDEX(Table15[],GateFacts[[#This Row],[صف المصدر]],22)&amp;""),IF(_xlpm.x="","غير محدد",_xlpm.x))</f>
        <v>تحت التنفيذ</v>
      </c>
      <c r="J610" s="53" t="str">
        <f>"بوابة "&amp;GateFacts[[#This Row],[رقم البوابة]]</f>
        <v>بوابة 1</v>
      </c>
      <c r="K610" s="53" t="str" cm="1">
        <f t="array" ref="K610">INDEX(Settings!$E$2:$E$9,GateFacts[[#This Row],[رقم البوابة]])</f>
        <v>تخطيط استراتيجي</v>
      </c>
      <c r="L610" s="53" t="str" cm="1">
        <f t="array" ref="L610">_xlfn.LET(_xlpm.c,INDEX(Table15[],GateFacts[[#This Row],[صف المصدر]],9-GateFacts[[#This Row],[رقم البوابة]]),IF(ISBLANK(_xlpm.c),"",_xlpm.c))</f>
        <v>مكتمل</v>
      </c>
      <c r="M6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0" s="56" t="str" cm="1">
        <f t="array" ref="N610">_xlfn.LET(_xlpm.r,GateFacts[[#This Row],[صف المصدر]],_xlpm.g,GateFacts[[#This Row],[رقم البوابة]],_xlpm.pd,IF(AND(ISNUMBER(_xlpm.r),_xlpm.g&gt;=6,_xlpm.g&lt;=8),INDEX(Table15[],_xlpm.r,19+_xlpm.g),""),IF(ISNUMBER(_xlpm.pd),_xlpm.pd,""))</f>
        <v/>
      </c>
      <c r="O6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0" s="53" t="str">
        <f ca="1">IF(ISNUMBER(GateFacts[[#This Row],[تاريخ البوابة]]),GateFacts[[#This Row],[تاريخ البوابة]]-TODAY(),"")</f>
        <v/>
      </c>
      <c r="Q610" s="53" t="str">
        <f>IF(ISNUMBER(GateFacts[[#This Row],[تاريخ البوابة]]),TEXT(GateFacts[[#This Row],[تاريخ البوابة]],"yyyy-mm"),"بدون تاريخ")</f>
        <v>بدون تاريخ</v>
      </c>
      <c r="R610" s="53">
        <f ca="1">--OR(GateFacts[[#This Row],[الحالة]]="مكتمل",GateFacts[[#This Row],[الحالة]]="لا ينطبق")</f>
        <v>1</v>
      </c>
      <c r="S610" s="53">
        <f ca="1">_xlfn.LET(_xlpm.m,_xlfn.MINIFS(GateFacts[رقم البوابة],GateFacts[رقم المشروع],GateFacts[[#This Row],[رقم المشروع]],GateFacts[منجزة],0),IF(_xlpm.m=0,9,_xlpm.m))</f>
        <v>8</v>
      </c>
      <c r="T610" s="53">
        <f ca="1">--(GateFacts[[#This Row],[رقم البوابة]]=GateFacts[[#This Row],[البوابة الحالية للمشروع]])</f>
        <v>0</v>
      </c>
      <c r="U610" s="53">
        <f ca="1">IF(AND(GateFacts[[#This Row],[الحالة]]="مكتمل",COUNTIFS(GateFacts[رقم المشروع],GateFacts[[#This Row],[رقم المشروع]],GateFacts[رقم البوابة],"&lt;"&amp;GateFacts[[#This Row],[رقم البوابة]],GateFacts[منجزة],0)&gt;0),1,0)</f>
        <v>0</v>
      </c>
      <c r="V610" s="53" t="e">
        <f>SUBTOTAL(103,GateFacts[[#This Row],[م]])*OR(SelRegion="الكل",GateFacts[[#This Row],[المنطقة]]=SelRegion)</f>
        <v>#REF!</v>
      </c>
      <c r="W610" s="74" t="str" cm="1">
        <f t="array" ref="W610">IF(ISNUMBER(GateFacts[[#This Row],[صف المصدر]]),INDEX(Table15[],GateFacts[[#This Row],[صف المصدر]],16),"")</f>
        <v>الشمالي الغربي</v>
      </c>
    </row>
    <row r="611" spans="1:23" x14ac:dyDescent="0.4">
      <c r="A611" s="53" cm="1">
        <f t="array" ref="A611">ROW()-ROW(GateFacts[#Headers])</f>
        <v>610</v>
      </c>
      <c r="B611" s="53">
        <f>INT((GateFacts[[#This Row],[م]]-1)/8)+1</f>
        <v>77</v>
      </c>
      <c r="C611" s="53">
        <f>MOD(GateFacts[[#This Row],[م]]-1,8)+1</f>
        <v>2</v>
      </c>
      <c r="D611" s="53" cm="1">
        <f t="array" ref="D611">IFERROR(INDEX(_xlfn.ANCHORARRAY(Settings!$H$2),GateFacts[[#This Row],[رقم المشروع]]),"")</f>
        <v>687</v>
      </c>
      <c r="E611" s="53" t="str" cm="1">
        <f t="array" ref="E611">INDEX(Table15[],GateFacts[[#This Row],[صف المصدر]],14)&amp;""</f>
        <v>P1496</v>
      </c>
      <c r="F611" s="53" t="str" cm="1">
        <f t="array" ref="F611">INDEX(Table15[],GateFacts[[#This Row],[صف المصدر]],15)&amp;""</f>
        <v>مشروع استكمال شبكات المياه وأعمال الربط للخطوط الرئيسية وأعمال مواقع المياه  بمدينة تبوك</v>
      </c>
      <c r="G611" s="53" t="str" cm="1">
        <f t="array" ref="G611">INDEX(Table15[],GateFacts[[#This Row],[صف المصدر]],17)&amp;""</f>
        <v>تبوك</v>
      </c>
      <c r="H611" s="58">
        <f>N(INDEX(Table15[],GateFacts[[#This Row],[صف المصدر]],18))</f>
        <v>44013524.600000001</v>
      </c>
      <c r="I611" s="53" t="str" cm="1">
        <f t="array" ref="I611">_xlfn.LET(_xlpm.x,TRIM(INDEX(Table15[],GateFacts[[#This Row],[صف المصدر]],22)&amp;""),IF(_xlpm.x="","غير محدد",_xlpm.x))</f>
        <v>تحت التنفيذ</v>
      </c>
      <c r="J611" s="53" t="str">
        <f>"بوابة "&amp;GateFacts[[#This Row],[رقم البوابة]]</f>
        <v>بوابة 2</v>
      </c>
      <c r="K611" s="53" t="str" cm="1">
        <f t="array" ref="K611">INDEX(Settings!$E$2:$E$9,GateFacts[[#This Row],[رقم البوابة]])</f>
        <v>التخطيط الاولي</v>
      </c>
      <c r="L611" s="53" t="str" cm="1">
        <f t="array" ref="L611">_xlfn.LET(_xlpm.c,INDEX(Table15[],GateFacts[[#This Row],[صف المصدر]],9-GateFacts[[#This Row],[رقم البوابة]]),IF(ISBLANK(_xlpm.c),"",_xlpm.c))</f>
        <v>مكتمل</v>
      </c>
      <c r="M6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1" s="56" t="str" cm="1">
        <f t="array" ref="N611">_xlfn.LET(_xlpm.r,GateFacts[[#This Row],[صف المصدر]],_xlpm.g,GateFacts[[#This Row],[رقم البوابة]],_xlpm.pd,IF(AND(ISNUMBER(_xlpm.r),_xlpm.g&gt;=6,_xlpm.g&lt;=8),INDEX(Table15[],_xlpm.r,19+_xlpm.g),""),IF(ISNUMBER(_xlpm.pd),_xlpm.pd,""))</f>
        <v/>
      </c>
      <c r="O6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1" s="53" t="str">
        <f ca="1">IF(ISNUMBER(GateFacts[[#This Row],[تاريخ البوابة]]),GateFacts[[#This Row],[تاريخ البوابة]]-TODAY(),"")</f>
        <v/>
      </c>
      <c r="Q611" s="53" t="str">
        <f>IF(ISNUMBER(GateFacts[[#This Row],[تاريخ البوابة]]),TEXT(GateFacts[[#This Row],[تاريخ البوابة]],"yyyy-mm"),"بدون تاريخ")</f>
        <v>بدون تاريخ</v>
      </c>
      <c r="R611" s="53">
        <f ca="1">--OR(GateFacts[[#This Row],[الحالة]]="مكتمل",GateFacts[[#This Row],[الحالة]]="لا ينطبق")</f>
        <v>1</v>
      </c>
      <c r="S611" s="53">
        <f ca="1">_xlfn.LET(_xlpm.m,_xlfn.MINIFS(GateFacts[رقم البوابة],GateFacts[رقم المشروع],GateFacts[[#This Row],[رقم المشروع]],GateFacts[منجزة],0),IF(_xlpm.m=0,9,_xlpm.m))</f>
        <v>8</v>
      </c>
      <c r="T611" s="53">
        <f ca="1">--(GateFacts[[#This Row],[رقم البوابة]]=GateFacts[[#This Row],[البوابة الحالية للمشروع]])</f>
        <v>0</v>
      </c>
      <c r="U611" s="53">
        <f ca="1">IF(AND(GateFacts[[#This Row],[الحالة]]="مكتمل",COUNTIFS(GateFacts[رقم المشروع],GateFacts[[#This Row],[رقم المشروع]],GateFacts[رقم البوابة],"&lt;"&amp;GateFacts[[#This Row],[رقم البوابة]],GateFacts[منجزة],0)&gt;0),1,0)</f>
        <v>0</v>
      </c>
      <c r="V611" s="53" t="e">
        <f>SUBTOTAL(103,GateFacts[[#This Row],[م]])*OR(SelRegion="الكل",GateFacts[[#This Row],[المنطقة]]=SelRegion)</f>
        <v>#REF!</v>
      </c>
      <c r="W611" s="74" t="str" cm="1">
        <f t="array" ref="W611">IF(ISNUMBER(GateFacts[[#This Row],[صف المصدر]]),INDEX(Table15[],GateFacts[[#This Row],[صف المصدر]],16),"")</f>
        <v>الشمالي الغربي</v>
      </c>
    </row>
    <row r="612" spans="1:23" x14ac:dyDescent="0.4">
      <c r="A612" s="53" cm="1">
        <f t="array" ref="A612">ROW()-ROW(GateFacts[#Headers])</f>
        <v>611</v>
      </c>
      <c r="B612" s="53">
        <f>INT((GateFacts[[#This Row],[م]]-1)/8)+1</f>
        <v>77</v>
      </c>
      <c r="C612" s="53">
        <f>MOD(GateFacts[[#This Row],[م]]-1,8)+1</f>
        <v>3</v>
      </c>
      <c r="D612" s="53" cm="1">
        <f t="array" ref="D612">IFERROR(INDEX(_xlfn.ANCHORARRAY(Settings!$H$2),GateFacts[[#This Row],[رقم المشروع]]),"")</f>
        <v>687</v>
      </c>
      <c r="E612" s="53" t="str" cm="1">
        <f t="array" ref="E612">INDEX(Table15[],GateFacts[[#This Row],[صف المصدر]],14)&amp;""</f>
        <v>P1496</v>
      </c>
      <c r="F612" s="53" t="str" cm="1">
        <f t="array" ref="F612">INDEX(Table15[],GateFacts[[#This Row],[صف المصدر]],15)&amp;""</f>
        <v>مشروع استكمال شبكات المياه وأعمال الربط للخطوط الرئيسية وأعمال مواقع المياه  بمدينة تبوك</v>
      </c>
      <c r="G612" s="53" t="str" cm="1">
        <f t="array" ref="G612">INDEX(Table15[],GateFacts[[#This Row],[صف المصدر]],17)&amp;""</f>
        <v>تبوك</v>
      </c>
      <c r="H612" s="58">
        <f>N(INDEX(Table15[],GateFacts[[#This Row],[صف المصدر]],18))</f>
        <v>44013524.600000001</v>
      </c>
      <c r="I612" s="53" t="str" cm="1">
        <f t="array" ref="I612">_xlfn.LET(_xlpm.x,TRIM(INDEX(Table15[],GateFacts[[#This Row],[صف المصدر]],22)&amp;""),IF(_xlpm.x="","غير محدد",_xlpm.x))</f>
        <v>تحت التنفيذ</v>
      </c>
      <c r="J612" s="53" t="str">
        <f>"بوابة "&amp;GateFacts[[#This Row],[رقم البوابة]]</f>
        <v>بوابة 3</v>
      </c>
      <c r="K612" s="53" t="str" cm="1">
        <f t="array" ref="K612">INDEX(Settings!$E$2:$E$9,GateFacts[[#This Row],[رقم البوابة]])</f>
        <v>الطرح للتصميم</v>
      </c>
      <c r="L612" s="53" t="str" cm="1">
        <f t="array" ref="L612">_xlfn.LET(_xlpm.c,INDEX(Table15[],GateFacts[[#This Row],[صف المصدر]],9-GateFacts[[#This Row],[رقم البوابة]]),IF(ISBLANK(_xlpm.c),"",_xlpm.c))</f>
        <v>لا ينطبق</v>
      </c>
      <c r="M61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12" s="56" t="str" cm="1">
        <f t="array" ref="N612">_xlfn.LET(_xlpm.r,GateFacts[[#This Row],[صف المصدر]],_xlpm.g,GateFacts[[#This Row],[رقم البوابة]],_xlpm.pd,IF(AND(ISNUMBER(_xlpm.r),_xlpm.g&gt;=6,_xlpm.g&lt;=8),INDEX(Table15[],_xlpm.r,19+_xlpm.g),""),IF(ISNUMBER(_xlpm.pd),_xlpm.pd,""))</f>
        <v/>
      </c>
      <c r="O6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12" s="53" t="str">
        <f ca="1">IF(ISNUMBER(GateFacts[[#This Row],[تاريخ البوابة]]),GateFacts[[#This Row],[تاريخ البوابة]]-TODAY(),"")</f>
        <v/>
      </c>
      <c r="Q612" s="53" t="str">
        <f>IF(ISNUMBER(GateFacts[[#This Row],[تاريخ البوابة]]),TEXT(GateFacts[[#This Row],[تاريخ البوابة]],"yyyy-mm"),"بدون تاريخ")</f>
        <v>بدون تاريخ</v>
      </c>
      <c r="R612" s="53">
        <f ca="1">--OR(GateFacts[[#This Row],[الحالة]]="مكتمل",GateFacts[[#This Row],[الحالة]]="لا ينطبق")</f>
        <v>1</v>
      </c>
      <c r="S612" s="53">
        <f ca="1">_xlfn.LET(_xlpm.m,_xlfn.MINIFS(GateFacts[رقم البوابة],GateFacts[رقم المشروع],GateFacts[[#This Row],[رقم المشروع]],GateFacts[منجزة],0),IF(_xlpm.m=0,9,_xlpm.m))</f>
        <v>8</v>
      </c>
      <c r="T612" s="53">
        <f ca="1">--(GateFacts[[#This Row],[رقم البوابة]]=GateFacts[[#This Row],[البوابة الحالية للمشروع]])</f>
        <v>0</v>
      </c>
      <c r="U612" s="53">
        <f ca="1">IF(AND(GateFacts[[#This Row],[الحالة]]="مكتمل",COUNTIFS(GateFacts[رقم المشروع],GateFacts[[#This Row],[رقم المشروع]],GateFacts[رقم البوابة],"&lt;"&amp;GateFacts[[#This Row],[رقم البوابة]],GateFacts[منجزة],0)&gt;0),1,0)</f>
        <v>0</v>
      </c>
      <c r="V612" s="53" t="e">
        <f>SUBTOTAL(103,GateFacts[[#This Row],[م]])*OR(SelRegion="الكل",GateFacts[[#This Row],[المنطقة]]=SelRegion)</f>
        <v>#REF!</v>
      </c>
      <c r="W612" s="74" t="str" cm="1">
        <f t="array" ref="W612">IF(ISNUMBER(GateFacts[[#This Row],[صف المصدر]]),INDEX(Table15[],GateFacts[[#This Row],[صف المصدر]],16),"")</f>
        <v>الشمالي الغربي</v>
      </c>
    </row>
    <row r="613" spans="1:23" x14ac:dyDescent="0.4">
      <c r="A613" s="53" cm="1">
        <f t="array" ref="A613">ROW()-ROW(GateFacts[#Headers])</f>
        <v>612</v>
      </c>
      <c r="B613" s="53">
        <f>INT((GateFacts[[#This Row],[م]]-1)/8)+1</f>
        <v>77</v>
      </c>
      <c r="C613" s="53">
        <f>MOD(GateFacts[[#This Row],[م]]-1,8)+1</f>
        <v>4</v>
      </c>
      <c r="D613" s="53" cm="1">
        <f t="array" ref="D613">IFERROR(INDEX(_xlfn.ANCHORARRAY(Settings!$H$2),GateFacts[[#This Row],[رقم المشروع]]),"")</f>
        <v>687</v>
      </c>
      <c r="E613" s="53" t="str" cm="1">
        <f t="array" ref="E613">INDEX(Table15[],GateFacts[[#This Row],[صف المصدر]],14)&amp;""</f>
        <v>P1496</v>
      </c>
      <c r="F613" s="53" t="str" cm="1">
        <f t="array" ref="F613">INDEX(Table15[],GateFacts[[#This Row],[صف المصدر]],15)&amp;""</f>
        <v>مشروع استكمال شبكات المياه وأعمال الربط للخطوط الرئيسية وأعمال مواقع المياه  بمدينة تبوك</v>
      </c>
      <c r="G613" s="53" t="str" cm="1">
        <f t="array" ref="G613">INDEX(Table15[],GateFacts[[#This Row],[صف المصدر]],17)&amp;""</f>
        <v>تبوك</v>
      </c>
      <c r="H613" s="58">
        <f>N(INDEX(Table15[],GateFacts[[#This Row],[صف المصدر]],18))</f>
        <v>44013524.600000001</v>
      </c>
      <c r="I613" s="53" t="str" cm="1">
        <f t="array" ref="I613">_xlfn.LET(_xlpm.x,TRIM(INDEX(Table15[],GateFacts[[#This Row],[صف المصدر]],22)&amp;""),IF(_xlpm.x="","غير محدد",_xlpm.x))</f>
        <v>تحت التنفيذ</v>
      </c>
      <c r="J613" s="53" t="str">
        <f>"بوابة "&amp;GateFacts[[#This Row],[رقم البوابة]]</f>
        <v>بوابة 4</v>
      </c>
      <c r="K613" s="53" t="str" cm="1">
        <f t="array" ref="K613">INDEX(Settings!$E$2:$E$9,GateFacts[[#This Row],[رقم البوابة]])</f>
        <v>التصميم</v>
      </c>
      <c r="L613" s="53" t="str" cm="1">
        <f t="array" ref="L613">_xlfn.LET(_xlpm.c,INDEX(Table15[],GateFacts[[#This Row],[صف المصدر]],9-GateFacts[[#This Row],[رقم البوابة]]),IF(ISBLANK(_xlpm.c),"",_xlpm.c))</f>
        <v>مكتمل</v>
      </c>
      <c r="M61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3" s="56" t="str" cm="1">
        <f t="array" ref="N613">_xlfn.LET(_xlpm.r,GateFacts[[#This Row],[صف المصدر]],_xlpm.g,GateFacts[[#This Row],[رقم البوابة]],_xlpm.pd,IF(AND(ISNUMBER(_xlpm.r),_xlpm.g&gt;=6,_xlpm.g&lt;=8),INDEX(Table15[],_xlpm.r,19+_xlpm.g),""),IF(ISNUMBER(_xlpm.pd),_xlpm.pd,""))</f>
        <v/>
      </c>
      <c r="O6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3" s="53" t="str">
        <f ca="1">IF(ISNUMBER(GateFacts[[#This Row],[تاريخ البوابة]]),GateFacts[[#This Row],[تاريخ البوابة]]-TODAY(),"")</f>
        <v/>
      </c>
      <c r="Q613" s="53" t="str">
        <f>IF(ISNUMBER(GateFacts[[#This Row],[تاريخ البوابة]]),TEXT(GateFacts[[#This Row],[تاريخ البوابة]],"yyyy-mm"),"بدون تاريخ")</f>
        <v>بدون تاريخ</v>
      </c>
      <c r="R613" s="53">
        <f ca="1">--OR(GateFacts[[#This Row],[الحالة]]="مكتمل",GateFacts[[#This Row],[الحالة]]="لا ينطبق")</f>
        <v>1</v>
      </c>
      <c r="S613" s="53">
        <f ca="1">_xlfn.LET(_xlpm.m,_xlfn.MINIFS(GateFacts[رقم البوابة],GateFacts[رقم المشروع],GateFacts[[#This Row],[رقم المشروع]],GateFacts[منجزة],0),IF(_xlpm.m=0,9,_xlpm.m))</f>
        <v>8</v>
      </c>
      <c r="T613" s="53">
        <f ca="1">--(GateFacts[[#This Row],[رقم البوابة]]=GateFacts[[#This Row],[البوابة الحالية للمشروع]])</f>
        <v>0</v>
      </c>
      <c r="U613" s="53">
        <f ca="1">IF(AND(GateFacts[[#This Row],[الحالة]]="مكتمل",COUNTIFS(GateFacts[رقم المشروع],GateFacts[[#This Row],[رقم المشروع]],GateFacts[رقم البوابة],"&lt;"&amp;GateFacts[[#This Row],[رقم البوابة]],GateFacts[منجزة],0)&gt;0),1,0)</f>
        <v>0</v>
      </c>
      <c r="V613" s="53" t="e">
        <f>SUBTOTAL(103,GateFacts[[#This Row],[م]])*OR(SelRegion="الكل",GateFacts[[#This Row],[المنطقة]]=SelRegion)</f>
        <v>#REF!</v>
      </c>
      <c r="W613" s="74" t="str" cm="1">
        <f t="array" ref="W613">IF(ISNUMBER(GateFacts[[#This Row],[صف المصدر]]),INDEX(Table15[],GateFacts[[#This Row],[صف المصدر]],16),"")</f>
        <v>الشمالي الغربي</v>
      </c>
    </row>
    <row r="614" spans="1:23" x14ac:dyDescent="0.4">
      <c r="A614" s="53" cm="1">
        <f t="array" ref="A614">ROW()-ROW(GateFacts[#Headers])</f>
        <v>613</v>
      </c>
      <c r="B614" s="53">
        <f>INT((GateFacts[[#This Row],[م]]-1)/8)+1</f>
        <v>77</v>
      </c>
      <c r="C614" s="53">
        <f>MOD(GateFacts[[#This Row],[م]]-1,8)+1</f>
        <v>5</v>
      </c>
      <c r="D614" s="53" cm="1">
        <f t="array" ref="D614">IFERROR(INDEX(_xlfn.ANCHORARRAY(Settings!$H$2),GateFacts[[#This Row],[رقم المشروع]]),"")</f>
        <v>687</v>
      </c>
      <c r="E614" s="53" t="str" cm="1">
        <f t="array" ref="E614">INDEX(Table15[],GateFacts[[#This Row],[صف المصدر]],14)&amp;""</f>
        <v>P1496</v>
      </c>
      <c r="F614" s="53" t="str" cm="1">
        <f t="array" ref="F614">INDEX(Table15[],GateFacts[[#This Row],[صف المصدر]],15)&amp;""</f>
        <v>مشروع استكمال شبكات المياه وأعمال الربط للخطوط الرئيسية وأعمال مواقع المياه  بمدينة تبوك</v>
      </c>
      <c r="G614" s="53" t="str" cm="1">
        <f t="array" ref="G614">INDEX(Table15[],GateFacts[[#This Row],[صف المصدر]],17)&amp;""</f>
        <v>تبوك</v>
      </c>
      <c r="H614" s="58">
        <f>N(INDEX(Table15[],GateFacts[[#This Row],[صف المصدر]],18))</f>
        <v>44013524.600000001</v>
      </c>
      <c r="I614" s="53" t="str" cm="1">
        <f t="array" ref="I614">_xlfn.LET(_xlpm.x,TRIM(INDEX(Table15[],GateFacts[[#This Row],[صف المصدر]],22)&amp;""),IF(_xlpm.x="","غير محدد",_xlpm.x))</f>
        <v>تحت التنفيذ</v>
      </c>
      <c r="J614" s="53" t="str">
        <f>"بوابة "&amp;GateFacts[[#This Row],[رقم البوابة]]</f>
        <v>بوابة 5</v>
      </c>
      <c r="K614" s="53" t="str" cm="1">
        <f t="array" ref="K614">INDEX(Settings!$E$2:$E$9,GateFacts[[#This Row],[رقم البوابة]])</f>
        <v>الطرح للتنفيذ</v>
      </c>
      <c r="L614" s="53" t="str" cm="1">
        <f t="array" ref="L614">_xlfn.LET(_xlpm.c,INDEX(Table15[],GateFacts[[#This Row],[صف المصدر]],9-GateFacts[[#This Row],[رقم البوابة]]),IF(ISBLANK(_xlpm.c),"",_xlpm.c))</f>
        <v>مكتمل</v>
      </c>
      <c r="M6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4" s="56" t="str" cm="1">
        <f t="array" ref="N614">_xlfn.LET(_xlpm.r,GateFacts[[#This Row],[صف المصدر]],_xlpm.g,GateFacts[[#This Row],[رقم البوابة]],_xlpm.pd,IF(AND(ISNUMBER(_xlpm.r),_xlpm.g&gt;=6,_xlpm.g&lt;=8),INDEX(Table15[],_xlpm.r,19+_xlpm.g),""),IF(ISNUMBER(_xlpm.pd),_xlpm.pd,""))</f>
        <v/>
      </c>
      <c r="O6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4" s="53" t="str">
        <f ca="1">IF(ISNUMBER(GateFacts[[#This Row],[تاريخ البوابة]]),GateFacts[[#This Row],[تاريخ البوابة]]-TODAY(),"")</f>
        <v/>
      </c>
      <c r="Q614" s="53" t="str">
        <f>IF(ISNUMBER(GateFacts[[#This Row],[تاريخ البوابة]]),TEXT(GateFacts[[#This Row],[تاريخ البوابة]],"yyyy-mm"),"بدون تاريخ")</f>
        <v>بدون تاريخ</v>
      </c>
      <c r="R614" s="53">
        <f ca="1">--OR(GateFacts[[#This Row],[الحالة]]="مكتمل",GateFacts[[#This Row],[الحالة]]="لا ينطبق")</f>
        <v>1</v>
      </c>
      <c r="S614" s="53">
        <f ca="1">_xlfn.LET(_xlpm.m,_xlfn.MINIFS(GateFacts[رقم البوابة],GateFacts[رقم المشروع],GateFacts[[#This Row],[رقم المشروع]],GateFacts[منجزة],0),IF(_xlpm.m=0,9,_xlpm.m))</f>
        <v>8</v>
      </c>
      <c r="T614" s="53">
        <f ca="1">--(GateFacts[[#This Row],[رقم البوابة]]=GateFacts[[#This Row],[البوابة الحالية للمشروع]])</f>
        <v>0</v>
      </c>
      <c r="U614" s="53">
        <f ca="1">IF(AND(GateFacts[[#This Row],[الحالة]]="مكتمل",COUNTIFS(GateFacts[رقم المشروع],GateFacts[[#This Row],[رقم المشروع]],GateFacts[رقم البوابة],"&lt;"&amp;GateFacts[[#This Row],[رقم البوابة]],GateFacts[منجزة],0)&gt;0),1,0)</f>
        <v>0</v>
      </c>
      <c r="V614" s="53" t="e">
        <f>SUBTOTAL(103,GateFacts[[#This Row],[م]])*OR(SelRegion="الكل",GateFacts[[#This Row],[المنطقة]]=SelRegion)</f>
        <v>#REF!</v>
      </c>
      <c r="W614" s="74" t="str" cm="1">
        <f t="array" ref="W614">IF(ISNUMBER(GateFacts[[#This Row],[صف المصدر]]),INDEX(Table15[],GateFacts[[#This Row],[صف المصدر]],16),"")</f>
        <v>الشمالي الغربي</v>
      </c>
    </row>
    <row r="615" spans="1:23" x14ac:dyDescent="0.4">
      <c r="A615" s="53" cm="1">
        <f t="array" ref="A615">ROW()-ROW(GateFacts[#Headers])</f>
        <v>614</v>
      </c>
      <c r="B615" s="53">
        <f>INT((GateFacts[[#This Row],[م]]-1)/8)+1</f>
        <v>77</v>
      </c>
      <c r="C615" s="53">
        <f>MOD(GateFacts[[#This Row],[م]]-1,8)+1</f>
        <v>6</v>
      </c>
      <c r="D615" s="53" cm="1">
        <f t="array" ref="D615">IFERROR(INDEX(_xlfn.ANCHORARRAY(Settings!$H$2),GateFacts[[#This Row],[رقم المشروع]]),"")</f>
        <v>687</v>
      </c>
      <c r="E615" s="53" t="str" cm="1">
        <f t="array" ref="E615">INDEX(Table15[],GateFacts[[#This Row],[صف المصدر]],14)&amp;""</f>
        <v>P1496</v>
      </c>
      <c r="F615" s="53" t="str" cm="1">
        <f t="array" ref="F615">INDEX(Table15[],GateFacts[[#This Row],[صف المصدر]],15)&amp;""</f>
        <v>مشروع استكمال شبكات المياه وأعمال الربط للخطوط الرئيسية وأعمال مواقع المياه  بمدينة تبوك</v>
      </c>
      <c r="G615" s="53" t="str" cm="1">
        <f t="array" ref="G615">INDEX(Table15[],GateFacts[[#This Row],[صف المصدر]],17)&amp;""</f>
        <v>تبوك</v>
      </c>
      <c r="H615" s="58">
        <f>N(INDEX(Table15[],GateFacts[[#This Row],[صف المصدر]],18))</f>
        <v>44013524.600000001</v>
      </c>
      <c r="I615" s="53" t="str" cm="1">
        <f t="array" ref="I615">_xlfn.LET(_xlpm.x,TRIM(INDEX(Table15[],GateFacts[[#This Row],[صف المصدر]],22)&amp;""),IF(_xlpm.x="","غير محدد",_xlpm.x))</f>
        <v>تحت التنفيذ</v>
      </c>
      <c r="J615" s="53" t="str">
        <f>"بوابة "&amp;GateFacts[[#This Row],[رقم البوابة]]</f>
        <v>بوابة 6</v>
      </c>
      <c r="K615" s="53" t="str" cm="1">
        <f t="array" ref="K615">INDEX(Settings!$E$2:$E$9,GateFacts[[#This Row],[رقم البوابة]])</f>
        <v>التنفيذ</v>
      </c>
      <c r="L615" s="53" t="str" cm="1">
        <f t="array" ref="L615">_xlfn.LET(_xlpm.c,INDEX(Table15[],GateFacts[[#This Row],[صف المصدر]],9-GateFacts[[#This Row],[رقم البوابة]]),IF(ISBLANK(_xlpm.c),"",_xlpm.c))</f>
        <v>مكتمل</v>
      </c>
      <c r="M61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5" s="56" t="str" cm="1">
        <f t="array" ref="N615">_xlfn.LET(_xlpm.r,GateFacts[[#This Row],[صف المصدر]],_xlpm.g,GateFacts[[#This Row],[رقم البوابة]],_xlpm.pd,IF(AND(ISNUMBER(_xlpm.r),_xlpm.g&gt;=6,_xlpm.g&lt;=8),INDEX(Table15[],_xlpm.r,19+_xlpm.g),""),IF(ISNUMBER(_xlpm.pd),_xlpm.pd,""))</f>
        <v/>
      </c>
      <c r="O6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5" s="53" t="str">
        <f ca="1">IF(ISNUMBER(GateFacts[[#This Row],[تاريخ البوابة]]),GateFacts[[#This Row],[تاريخ البوابة]]-TODAY(),"")</f>
        <v/>
      </c>
      <c r="Q615" s="53" t="str">
        <f>IF(ISNUMBER(GateFacts[[#This Row],[تاريخ البوابة]]),TEXT(GateFacts[[#This Row],[تاريخ البوابة]],"yyyy-mm"),"بدون تاريخ")</f>
        <v>بدون تاريخ</v>
      </c>
      <c r="R615" s="53">
        <f ca="1">--OR(GateFacts[[#This Row],[الحالة]]="مكتمل",GateFacts[[#This Row],[الحالة]]="لا ينطبق")</f>
        <v>1</v>
      </c>
      <c r="S615" s="53">
        <f ca="1">_xlfn.LET(_xlpm.m,_xlfn.MINIFS(GateFacts[رقم البوابة],GateFacts[رقم المشروع],GateFacts[[#This Row],[رقم المشروع]],GateFacts[منجزة],0),IF(_xlpm.m=0,9,_xlpm.m))</f>
        <v>8</v>
      </c>
      <c r="T615" s="53">
        <f ca="1">--(GateFacts[[#This Row],[رقم البوابة]]=GateFacts[[#This Row],[البوابة الحالية للمشروع]])</f>
        <v>0</v>
      </c>
      <c r="U615" s="53">
        <f ca="1">IF(AND(GateFacts[[#This Row],[الحالة]]="مكتمل",COUNTIFS(GateFacts[رقم المشروع],GateFacts[[#This Row],[رقم المشروع]],GateFacts[رقم البوابة],"&lt;"&amp;GateFacts[[#This Row],[رقم البوابة]],GateFacts[منجزة],0)&gt;0),1,0)</f>
        <v>0</v>
      </c>
      <c r="V615" s="53" t="e">
        <f>SUBTOTAL(103,GateFacts[[#This Row],[م]])*OR(SelRegion="الكل",GateFacts[[#This Row],[المنطقة]]=SelRegion)</f>
        <v>#REF!</v>
      </c>
      <c r="W615" s="74" t="str" cm="1">
        <f t="array" ref="W615">IF(ISNUMBER(GateFacts[[#This Row],[صف المصدر]]),INDEX(Table15[],GateFacts[[#This Row],[صف المصدر]],16),"")</f>
        <v>الشمالي الغربي</v>
      </c>
    </row>
    <row r="616" spans="1:23" x14ac:dyDescent="0.4">
      <c r="A616" s="53" cm="1">
        <f t="array" ref="A616">ROW()-ROW(GateFacts[#Headers])</f>
        <v>615</v>
      </c>
      <c r="B616" s="53">
        <f>INT((GateFacts[[#This Row],[م]]-1)/8)+1</f>
        <v>77</v>
      </c>
      <c r="C616" s="53">
        <f>MOD(GateFacts[[#This Row],[م]]-1,8)+1</f>
        <v>7</v>
      </c>
      <c r="D616" s="53" cm="1">
        <f t="array" ref="D616">IFERROR(INDEX(_xlfn.ANCHORARRAY(Settings!$H$2),GateFacts[[#This Row],[رقم المشروع]]),"")</f>
        <v>687</v>
      </c>
      <c r="E616" s="53" t="str" cm="1">
        <f t="array" ref="E616">INDEX(Table15[],GateFacts[[#This Row],[صف المصدر]],14)&amp;""</f>
        <v>P1496</v>
      </c>
      <c r="F616" s="53" t="str" cm="1">
        <f t="array" ref="F616">INDEX(Table15[],GateFacts[[#This Row],[صف المصدر]],15)&amp;""</f>
        <v>مشروع استكمال شبكات المياه وأعمال الربط للخطوط الرئيسية وأعمال مواقع المياه  بمدينة تبوك</v>
      </c>
      <c r="G616" s="53" t="str" cm="1">
        <f t="array" ref="G616">INDEX(Table15[],GateFacts[[#This Row],[صف المصدر]],17)&amp;""</f>
        <v>تبوك</v>
      </c>
      <c r="H616" s="58">
        <f>N(INDEX(Table15[],GateFacts[[#This Row],[صف المصدر]],18))</f>
        <v>44013524.600000001</v>
      </c>
      <c r="I616" s="53" t="str" cm="1">
        <f t="array" ref="I616">_xlfn.LET(_xlpm.x,TRIM(INDEX(Table15[],GateFacts[[#This Row],[صف المصدر]],22)&amp;""),IF(_xlpm.x="","غير محدد",_xlpm.x))</f>
        <v>تحت التنفيذ</v>
      </c>
      <c r="J616" s="53" t="str">
        <f>"بوابة "&amp;GateFacts[[#This Row],[رقم البوابة]]</f>
        <v>بوابة 7</v>
      </c>
      <c r="K616" s="53" t="str" cm="1">
        <f t="array" ref="K616">INDEX(Settings!$E$2:$E$9,GateFacts[[#This Row],[رقم البوابة]])</f>
        <v>الاختبارات التشغيلية</v>
      </c>
      <c r="L616" s="53" t="str" cm="1">
        <f t="array" ref="L616">_xlfn.LET(_xlpm.c,INDEX(Table15[],GateFacts[[#This Row],[صف المصدر]],9-GateFacts[[#This Row],[رقم البوابة]]),IF(ISBLANK(_xlpm.c),"",_xlpm.c))</f>
        <v>مكتمل</v>
      </c>
      <c r="M61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6" s="56" cm="1">
        <f t="array" ref="N616">_xlfn.LET(_xlpm.r,GateFacts[[#This Row],[صف المصدر]],_xlpm.g,GateFacts[[#This Row],[رقم البوابة]],_xlpm.pd,IF(AND(ISNUMBER(_xlpm.r),_xlpm.g&gt;=6,_xlpm.g&lt;=8),INDEX(Table15[],_xlpm.r,19+_xlpm.g),""),IF(ISNUMBER(_xlpm.pd),_xlpm.pd,""))</f>
        <v>46188</v>
      </c>
      <c r="O6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6" s="53">
        <f ca="1">IF(ISNUMBER(GateFacts[[#This Row],[تاريخ البوابة]]),GateFacts[[#This Row],[تاريخ البوابة]]-TODAY(),"")</f>
        <v>-121</v>
      </c>
      <c r="Q616" s="53" t="str">
        <f>IF(ISNUMBER(GateFacts[[#This Row],[تاريخ البوابة]]),TEXT(GateFacts[[#This Row],[تاريخ البوابة]],"yyyy-mm"),"بدون تاريخ")</f>
        <v>2026-06</v>
      </c>
      <c r="R616" s="53">
        <f ca="1">--OR(GateFacts[[#This Row],[الحالة]]="مكتمل",GateFacts[[#This Row],[الحالة]]="لا ينطبق")</f>
        <v>1</v>
      </c>
      <c r="S616" s="53">
        <f ca="1">_xlfn.LET(_xlpm.m,_xlfn.MINIFS(GateFacts[رقم البوابة],GateFacts[رقم المشروع],GateFacts[[#This Row],[رقم المشروع]],GateFacts[منجزة],0),IF(_xlpm.m=0,9,_xlpm.m))</f>
        <v>8</v>
      </c>
      <c r="T616" s="53">
        <f ca="1">--(GateFacts[[#This Row],[رقم البوابة]]=GateFacts[[#This Row],[البوابة الحالية للمشروع]])</f>
        <v>0</v>
      </c>
      <c r="U616" s="53">
        <f ca="1">IF(AND(GateFacts[[#This Row],[الحالة]]="مكتمل",COUNTIFS(GateFacts[رقم المشروع],GateFacts[[#This Row],[رقم المشروع]],GateFacts[رقم البوابة],"&lt;"&amp;GateFacts[[#This Row],[رقم البوابة]],GateFacts[منجزة],0)&gt;0),1,0)</f>
        <v>0</v>
      </c>
      <c r="V616" s="53" t="e">
        <f>SUBTOTAL(103,GateFacts[[#This Row],[م]])*OR(SelRegion="الكل",GateFacts[[#This Row],[المنطقة]]=SelRegion)</f>
        <v>#REF!</v>
      </c>
      <c r="W616" s="74" t="str" cm="1">
        <f t="array" ref="W616">IF(ISNUMBER(GateFacts[[#This Row],[صف المصدر]]),INDEX(Table15[],GateFacts[[#This Row],[صف المصدر]],16),"")</f>
        <v>الشمالي الغربي</v>
      </c>
    </row>
    <row r="617" spans="1:23" x14ac:dyDescent="0.4">
      <c r="A617" s="53" cm="1">
        <f t="array" ref="A617">ROW()-ROW(GateFacts[#Headers])</f>
        <v>616</v>
      </c>
      <c r="B617" s="53">
        <f>INT((GateFacts[[#This Row],[م]]-1)/8)+1</f>
        <v>77</v>
      </c>
      <c r="C617" s="53">
        <f>MOD(GateFacts[[#This Row],[م]]-1,8)+1</f>
        <v>8</v>
      </c>
      <c r="D617" s="53" cm="1">
        <f t="array" ref="D617">IFERROR(INDEX(_xlfn.ANCHORARRAY(Settings!$H$2),GateFacts[[#This Row],[رقم المشروع]]),"")</f>
        <v>687</v>
      </c>
      <c r="E617" s="53" t="str" cm="1">
        <f t="array" ref="E617">INDEX(Table15[],GateFacts[[#This Row],[صف المصدر]],14)&amp;""</f>
        <v>P1496</v>
      </c>
      <c r="F617" s="53" t="str" cm="1">
        <f t="array" ref="F617">INDEX(Table15[],GateFacts[[#This Row],[صف المصدر]],15)&amp;""</f>
        <v>مشروع استكمال شبكات المياه وأعمال الربط للخطوط الرئيسية وأعمال مواقع المياه  بمدينة تبوك</v>
      </c>
      <c r="G617" s="53" t="str" cm="1">
        <f t="array" ref="G617">INDEX(Table15[],GateFacts[[#This Row],[صف المصدر]],17)&amp;""</f>
        <v>تبوك</v>
      </c>
      <c r="H617" s="58">
        <f>N(INDEX(Table15[],GateFacts[[#This Row],[صف المصدر]],18))</f>
        <v>44013524.600000001</v>
      </c>
      <c r="I617" s="53" t="str" cm="1">
        <f t="array" ref="I617">_xlfn.LET(_xlpm.x,TRIM(INDEX(Table15[],GateFacts[[#This Row],[صف المصدر]],22)&amp;""),IF(_xlpm.x="","غير محدد",_xlpm.x))</f>
        <v>تحت التنفيذ</v>
      </c>
      <c r="J617" s="53" t="str">
        <f>"بوابة "&amp;GateFacts[[#This Row],[رقم البوابة]]</f>
        <v>بوابة 8</v>
      </c>
      <c r="K617" s="53" t="str" cm="1">
        <f t="array" ref="K617">INDEX(Settings!$E$2:$E$9,GateFacts[[#This Row],[رقم البوابة]])</f>
        <v>التسليم و الاغلاق</v>
      </c>
      <c r="L617" s="53" t="str" cm="1">
        <f t="array" ref="L617">_xlfn.LET(_xlpm.c,INDEX(Table15[],GateFacts[[#This Row],[صف المصدر]],9-GateFacts[[#This Row],[رقم البوابة]]),IF(ISBLANK(_xlpm.c),"",_xlpm.c))</f>
        <v>جاري</v>
      </c>
      <c r="M61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17" s="56" t="str" cm="1">
        <f t="array" ref="N617">_xlfn.LET(_xlpm.r,GateFacts[[#This Row],[صف المصدر]],_xlpm.g,GateFacts[[#This Row],[رقم البوابة]],_xlpm.pd,IF(AND(ISNUMBER(_xlpm.r),_xlpm.g&gt;=6,_xlpm.g&lt;=8),INDEX(Table15[],_xlpm.r,19+_xlpm.g),""),IF(ISNUMBER(_xlpm.pd),_xlpm.pd,""))</f>
        <v/>
      </c>
      <c r="O6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17" s="53" t="str">
        <f ca="1">IF(ISNUMBER(GateFacts[[#This Row],[تاريخ البوابة]]),GateFacts[[#This Row],[تاريخ البوابة]]-TODAY(),"")</f>
        <v/>
      </c>
      <c r="Q617" s="53" t="str">
        <f>IF(ISNUMBER(GateFacts[[#This Row],[تاريخ البوابة]]),TEXT(GateFacts[[#This Row],[تاريخ البوابة]],"yyyy-mm"),"بدون تاريخ")</f>
        <v>بدون تاريخ</v>
      </c>
      <c r="R617" s="53">
        <f ca="1">--OR(GateFacts[[#This Row],[الحالة]]="مكتمل",GateFacts[[#This Row],[الحالة]]="لا ينطبق")</f>
        <v>0</v>
      </c>
      <c r="S617" s="53">
        <f ca="1">_xlfn.LET(_xlpm.m,_xlfn.MINIFS(GateFacts[رقم البوابة],GateFacts[رقم المشروع],GateFacts[[#This Row],[رقم المشروع]],GateFacts[منجزة],0),IF(_xlpm.m=0,9,_xlpm.m))</f>
        <v>8</v>
      </c>
      <c r="T617" s="53">
        <f ca="1">--(GateFacts[[#This Row],[رقم البوابة]]=GateFacts[[#This Row],[البوابة الحالية للمشروع]])</f>
        <v>1</v>
      </c>
      <c r="U617" s="53">
        <f ca="1">IF(AND(GateFacts[[#This Row],[الحالة]]="مكتمل",COUNTIFS(GateFacts[رقم المشروع],GateFacts[[#This Row],[رقم المشروع]],GateFacts[رقم البوابة],"&lt;"&amp;GateFacts[[#This Row],[رقم البوابة]],GateFacts[منجزة],0)&gt;0),1,0)</f>
        <v>0</v>
      </c>
      <c r="V617" s="53" t="e">
        <f>SUBTOTAL(103,GateFacts[[#This Row],[م]])*OR(SelRegion="الكل",GateFacts[[#This Row],[المنطقة]]=SelRegion)</f>
        <v>#REF!</v>
      </c>
      <c r="W617" s="74" t="str" cm="1">
        <f t="array" ref="W617">IF(ISNUMBER(GateFacts[[#This Row],[صف المصدر]]),INDEX(Table15[],GateFacts[[#This Row],[صف المصدر]],16),"")</f>
        <v>الشمالي الغربي</v>
      </c>
    </row>
    <row r="618" spans="1:23" x14ac:dyDescent="0.4">
      <c r="A618" s="53" cm="1">
        <f t="array" ref="A618">ROW()-ROW(GateFacts[#Headers])</f>
        <v>617</v>
      </c>
      <c r="B618" s="53">
        <f>INT((GateFacts[[#This Row],[م]]-1)/8)+1</f>
        <v>78</v>
      </c>
      <c r="C618" s="53">
        <f>MOD(GateFacts[[#This Row],[م]]-1,8)+1</f>
        <v>1</v>
      </c>
      <c r="D618" s="53" cm="1">
        <f t="array" ref="D618">IFERROR(INDEX(_xlfn.ANCHORARRAY(Settings!$H$2),GateFacts[[#This Row],[رقم المشروع]]),"")</f>
        <v>692</v>
      </c>
      <c r="E618" s="53" t="str" cm="1">
        <f t="array" ref="E618">INDEX(Table15[],GateFacts[[#This Row],[صف المصدر]],14)&amp;""</f>
        <v>AP249</v>
      </c>
      <c r="F618" s="53" t="str" cm="1">
        <f t="array" ref="F618">INDEX(Table15[],GateFacts[[#This Row],[صف المصدر]],15)&amp;""</f>
        <v>تنفيذ خط مياه رئيسي وخزان وشبكة توزيع رئيسية لوادي الريم وقراها</v>
      </c>
      <c r="G618" s="53" t="str" cm="1">
        <f t="array" ref="G618">INDEX(Table15[],GateFacts[[#This Row],[صف المصدر]],17)&amp;""</f>
        <v>المدينة المنورة</v>
      </c>
      <c r="H618" s="58">
        <f>N(INDEX(Table15[],GateFacts[[#This Row],[صف المصدر]],18))</f>
        <v>58775973.299999997</v>
      </c>
      <c r="I618" s="53" t="str" cm="1">
        <f t="array" ref="I618">_xlfn.LET(_xlpm.x,TRIM(INDEX(Table15[],GateFacts[[#This Row],[صف المصدر]],22)&amp;""),IF(_xlpm.x="","غير محدد",_xlpm.x))</f>
        <v>تحت التنفيذ</v>
      </c>
      <c r="J618" s="53" t="str">
        <f>"بوابة "&amp;GateFacts[[#This Row],[رقم البوابة]]</f>
        <v>بوابة 1</v>
      </c>
      <c r="K618" s="53" t="str" cm="1">
        <f t="array" ref="K618">INDEX(Settings!$E$2:$E$9,GateFacts[[#This Row],[رقم البوابة]])</f>
        <v>تخطيط استراتيجي</v>
      </c>
      <c r="L618" s="53" t="str" cm="1">
        <f t="array" ref="L618">_xlfn.LET(_xlpm.c,INDEX(Table15[],GateFacts[[#This Row],[صف المصدر]],9-GateFacts[[#This Row],[رقم البوابة]]),IF(ISBLANK(_xlpm.c),"",_xlpm.c))</f>
        <v>مكتمل</v>
      </c>
      <c r="M6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8" s="56" t="str" cm="1">
        <f t="array" ref="N618">_xlfn.LET(_xlpm.r,GateFacts[[#This Row],[صف المصدر]],_xlpm.g,GateFacts[[#This Row],[رقم البوابة]],_xlpm.pd,IF(AND(ISNUMBER(_xlpm.r),_xlpm.g&gt;=6,_xlpm.g&lt;=8),INDEX(Table15[],_xlpm.r,19+_xlpm.g),""),IF(ISNUMBER(_xlpm.pd),_xlpm.pd,""))</f>
        <v/>
      </c>
      <c r="O6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8" s="53" t="str">
        <f ca="1">IF(ISNUMBER(GateFacts[[#This Row],[تاريخ البوابة]]),GateFacts[[#This Row],[تاريخ البوابة]]-TODAY(),"")</f>
        <v/>
      </c>
      <c r="Q618" s="53" t="str">
        <f>IF(ISNUMBER(GateFacts[[#This Row],[تاريخ البوابة]]),TEXT(GateFacts[[#This Row],[تاريخ البوابة]],"yyyy-mm"),"بدون تاريخ")</f>
        <v>بدون تاريخ</v>
      </c>
      <c r="R618" s="53">
        <f ca="1">--OR(GateFacts[[#This Row],[الحالة]]="مكتمل",GateFacts[[#This Row],[الحالة]]="لا ينطبق")</f>
        <v>1</v>
      </c>
      <c r="S618" s="53">
        <f ca="1">_xlfn.LET(_xlpm.m,_xlfn.MINIFS(GateFacts[رقم البوابة],GateFacts[رقم المشروع],GateFacts[[#This Row],[رقم المشروع]],GateFacts[منجزة],0),IF(_xlpm.m=0,9,_xlpm.m))</f>
        <v>6</v>
      </c>
      <c r="T618" s="53">
        <f ca="1">--(GateFacts[[#This Row],[رقم البوابة]]=GateFacts[[#This Row],[البوابة الحالية للمشروع]])</f>
        <v>0</v>
      </c>
      <c r="U618" s="53">
        <f ca="1">IF(AND(GateFacts[[#This Row],[الحالة]]="مكتمل",COUNTIFS(GateFacts[رقم المشروع],GateFacts[[#This Row],[رقم المشروع]],GateFacts[رقم البوابة],"&lt;"&amp;GateFacts[[#This Row],[رقم البوابة]],GateFacts[منجزة],0)&gt;0),1,0)</f>
        <v>0</v>
      </c>
      <c r="V618" s="53" t="e">
        <f>SUBTOTAL(103,GateFacts[[#This Row],[م]])*OR(SelRegion="الكل",GateFacts[[#This Row],[المنطقة]]=SelRegion)</f>
        <v>#REF!</v>
      </c>
      <c r="W618" s="74" t="str" cm="1">
        <f t="array" ref="W618">IF(ISNUMBER(GateFacts[[#This Row],[صف المصدر]]),INDEX(Table15[],GateFacts[[#This Row],[صف المصدر]],16),"")</f>
        <v>الشمالي الغربي</v>
      </c>
    </row>
    <row r="619" spans="1:23" x14ac:dyDescent="0.4">
      <c r="A619" s="53" cm="1">
        <f t="array" ref="A619">ROW()-ROW(GateFacts[#Headers])</f>
        <v>618</v>
      </c>
      <c r="B619" s="53">
        <f>INT((GateFacts[[#This Row],[م]]-1)/8)+1</f>
        <v>78</v>
      </c>
      <c r="C619" s="53">
        <f>MOD(GateFacts[[#This Row],[م]]-1,8)+1</f>
        <v>2</v>
      </c>
      <c r="D619" s="53" cm="1">
        <f t="array" ref="D619">IFERROR(INDEX(_xlfn.ANCHORARRAY(Settings!$H$2),GateFacts[[#This Row],[رقم المشروع]]),"")</f>
        <v>692</v>
      </c>
      <c r="E619" s="53" t="str" cm="1">
        <f t="array" ref="E619">INDEX(Table15[],GateFacts[[#This Row],[صف المصدر]],14)&amp;""</f>
        <v>AP249</v>
      </c>
      <c r="F619" s="53" t="str" cm="1">
        <f t="array" ref="F619">INDEX(Table15[],GateFacts[[#This Row],[صف المصدر]],15)&amp;""</f>
        <v>تنفيذ خط مياه رئيسي وخزان وشبكة توزيع رئيسية لوادي الريم وقراها</v>
      </c>
      <c r="G619" s="53" t="str" cm="1">
        <f t="array" ref="G619">INDEX(Table15[],GateFacts[[#This Row],[صف المصدر]],17)&amp;""</f>
        <v>المدينة المنورة</v>
      </c>
      <c r="H619" s="58">
        <f>N(INDEX(Table15[],GateFacts[[#This Row],[صف المصدر]],18))</f>
        <v>58775973.299999997</v>
      </c>
      <c r="I619" s="53" t="str" cm="1">
        <f t="array" ref="I619">_xlfn.LET(_xlpm.x,TRIM(INDEX(Table15[],GateFacts[[#This Row],[صف المصدر]],22)&amp;""),IF(_xlpm.x="","غير محدد",_xlpm.x))</f>
        <v>تحت التنفيذ</v>
      </c>
      <c r="J619" s="53" t="str">
        <f>"بوابة "&amp;GateFacts[[#This Row],[رقم البوابة]]</f>
        <v>بوابة 2</v>
      </c>
      <c r="K619" s="53" t="str" cm="1">
        <f t="array" ref="K619">INDEX(Settings!$E$2:$E$9,GateFacts[[#This Row],[رقم البوابة]])</f>
        <v>التخطيط الاولي</v>
      </c>
      <c r="L619" s="53" t="str" cm="1">
        <f t="array" ref="L619">_xlfn.LET(_xlpm.c,INDEX(Table15[],GateFacts[[#This Row],[صف المصدر]],9-GateFacts[[#This Row],[رقم البوابة]]),IF(ISBLANK(_xlpm.c),"",_xlpm.c))</f>
        <v>مكتمل</v>
      </c>
      <c r="M61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19" s="56" t="str" cm="1">
        <f t="array" ref="N619">_xlfn.LET(_xlpm.r,GateFacts[[#This Row],[صف المصدر]],_xlpm.g,GateFacts[[#This Row],[رقم البوابة]],_xlpm.pd,IF(AND(ISNUMBER(_xlpm.r),_xlpm.g&gt;=6,_xlpm.g&lt;=8),INDEX(Table15[],_xlpm.r,19+_xlpm.g),""),IF(ISNUMBER(_xlpm.pd),_xlpm.pd,""))</f>
        <v/>
      </c>
      <c r="O6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19" s="53" t="str">
        <f ca="1">IF(ISNUMBER(GateFacts[[#This Row],[تاريخ البوابة]]),GateFacts[[#This Row],[تاريخ البوابة]]-TODAY(),"")</f>
        <v/>
      </c>
      <c r="Q619" s="53" t="str">
        <f>IF(ISNUMBER(GateFacts[[#This Row],[تاريخ البوابة]]),TEXT(GateFacts[[#This Row],[تاريخ البوابة]],"yyyy-mm"),"بدون تاريخ")</f>
        <v>بدون تاريخ</v>
      </c>
      <c r="R619" s="53">
        <f ca="1">--OR(GateFacts[[#This Row],[الحالة]]="مكتمل",GateFacts[[#This Row],[الحالة]]="لا ينطبق")</f>
        <v>1</v>
      </c>
      <c r="S619" s="53">
        <f ca="1">_xlfn.LET(_xlpm.m,_xlfn.MINIFS(GateFacts[رقم البوابة],GateFacts[رقم المشروع],GateFacts[[#This Row],[رقم المشروع]],GateFacts[منجزة],0),IF(_xlpm.m=0,9,_xlpm.m))</f>
        <v>6</v>
      </c>
      <c r="T619" s="53">
        <f ca="1">--(GateFacts[[#This Row],[رقم البوابة]]=GateFacts[[#This Row],[البوابة الحالية للمشروع]])</f>
        <v>0</v>
      </c>
      <c r="U619" s="53">
        <f ca="1">IF(AND(GateFacts[[#This Row],[الحالة]]="مكتمل",COUNTIFS(GateFacts[رقم المشروع],GateFacts[[#This Row],[رقم المشروع]],GateFacts[رقم البوابة],"&lt;"&amp;GateFacts[[#This Row],[رقم البوابة]],GateFacts[منجزة],0)&gt;0),1,0)</f>
        <v>0</v>
      </c>
      <c r="V619" s="53" t="e">
        <f>SUBTOTAL(103,GateFacts[[#This Row],[م]])*OR(SelRegion="الكل",GateFacts[[#This Row],[المنطقة]]=SelRegion)</f>
        <v>#REF!</v>
      </c>
      <c r="W619" s="74" t="str" cm="1">
        <f t="array" ref="W619">IF(ISNUMBER(GateFacts[[#This Row],[صف المصدر]]),INDEX(Table15[],GateFacts[[#This Row],[صف المصدر]],16),"")</f>
        <v>الشمالي الغربي</v>
      </c>
    </row>
    <row r="620" spans="1:23" x14ac:dyDescent="0.4">
      <c r="A620" s="53" cm="1">
        <f t="array" ref="A620">ROW()-ROW(GateFacts[#Headers])</f>
        <v>619</v>
      </c>
      <c r="B620" s="53">
        <f>INT((GateFacts[[#This Row],[م]]-1)/8)+1</f>
        <v>78</v>
      </c>
      <c r="C620" s="53">
        <f>MOD(GateFacts[[#This Row],[م]]-1,8)+1</f>
        <v>3</v>
      </c>
      <c r="D620" s="53" cm="1">
        <f t="array" ref="D620">IFERROR(INDEX(_xlfn.ANCHORARRAY(Settings!$H$2),GateFacts[[#This Row],[رقم المشروع]]),"")</f>
        <v>692</v>
      </c>
      <c r="E620" s="53" t="str" cm="1">
        <f t="array" ref="E620">INDEX(Table15[],GateFacts[[#This Row],[صف المصدر]],14)&amp;""</f>
        <v>AP249</v>
      </c>
      <c r="F620" s="53" t="str" cm="1">
        <f t="array" ref="F620">INDEX(Table15[],GateFacts[[#This Row],[صف المصدر]],15)&amp;""</f>
        <v>تنفيذ خط مياه رئيسي وخزان وشبكة توزيع رئيسية لوادي الريم وقراها</v>
      </c>
      <c r="G620" s="53" t="str" cm="1">
        <f t="array" ref="G620">INDEX(Table15[],GateFacts[[#This Row],[صف المصدر]],17)&amp;""</f>
        <v>المدينة المنورة</v>
      </c>
      <c r="H620" s="58">
        <f>N(INDEX(Table15[],GateFacts[[#This Row],[صف المصدر]],18))</f>
        <v>58775973.299999997</v>
      </c>
      <c r="I620" s="53" t="str" cm="1">
        <f t="array" ref="I620">_xlfn.LET(_xlpm.x,TRIM(INDEX(Table15[],GateFacts[[#This Row],[صف المصدر]],22)&amp;""),IF(_xlpm.x="","غير محدد",_xlpm.x))</f>
        <v>تحت التنفيذ</v>
      </c>
      <c r="J620" s="53" t="str">
        <f>"بوابة "&amp;GateFacts[[#This Row],[رقم البوابة]]</f>
        <v>بوابة 3</v>
      </c>
      <c r="K620" s="53" t="str" cm="1">
        <f t="array" ref="K620">INDEX(Settings!$E$2:$E$9,GateFacts[[#This Row],[رقم البوابة]])</f>
        <v>الطرح للتصميم</v>
      </c>
      <c r="L620" s="53" t="str" cm="1">
        <f t="array" ref="L620">_xlfn.LET(_xlpm.c,INDEX(Table15[],GateFacts[[#This Row],[صف المصدر]],9-GateFacts[[#This Row],[رقم البوابة]]),IF(ISBLANK(_xlpm.c),"",_xlpm.c))</f>
        <v>لا ينطبق</v>
      </c>
      <c r="M62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20" s="56" t="str" cm="1">
        <f t="array" ref="N620">_xlfn.LET(_xlpm.r,GateFacts[[#This Row],[صف المصدر]],_xlpm.g,GateFacts[[#This Row],[رقم البوابة]],_xlpm.pd,IF(AND(ISNUMBER(_xlpm.r),_xlpm.g&gt;=6,_xlpm.g&lt;=8),INDEX(Table15[],_xlpm.r,19+_xlpm.g),""),IF(ISNUMBER(_xlpm.pd),_xlpm.pd,""))</f>
        <v/>
      </c>
      <c r="O6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20" s="53" t="str">
        <f ca="1">IF(ISNUMBER(GateFacts[[#This Row],[تاريخ البوابة]]),GateFacts[[#This Row],[تاريخ البوابة]]-TODAY(),"")</f>
        <v/>
      </c>
      <c r="Q620" s="53" t="str">
        <f>IF(ISNUMBER(GateFacts[[#This Row],[تاريخ البوابة]]),TEXT(GateFacts[[#This Row],[تاريخ البوابة]],"yyyy-mm"),"بدون تاريخ")</f>
        <v>بدون تاريخ</v>
      </c>
      <c r="R620" s="53">
        <f ca="1">--OR(GateFacts[[#This Row],[الحالة]]="مكتمل",GateFacts[[#This Row],[الحالة]]="لا ينطبق")</f>
        <v>1</v>
      </c>
      <c r="S620" s="53">
        <f ca="1">_xlfn.LET(_xlpm.m,_xlfn.MINIFS(GateFacts[رقم البوابة],GateFacts[رقم المشروع],GateFacts[[#This Row],[رقم المشروع]],GateFacts[منجزة],0),IF(_xlpm.m=0,9,_xlpm.m))</f>
        <v>6</v>
      </c>
      <c r="T620" s="53">
        <f ca="1">--(GateFacts[[#This Row],[رقم البوابة]]=GateFacts[[#This Row],[البوابة الحالية للمشروع]])</f>
        <v>0</v>
      </c>
      <c r="U620" s="53">
        <f ca="1">IF(AND(GateFacts[[#This Row],[الحالة]]="مكتمل",COUNTIFS(GateFacts[رقم المشروع],GateFacts[[#This Row],[رقم المشروع]],GateFacts[رقم البوابة],"&lt;"&amp;GateFacts[[#This Row],[رقم البوابة]],GateFacts[منجزة],0)&gt;0),1,0)</f>
        <v>0</v>
      </c>
      <c r="V620" s="53" t="e">
        <f>SUBTOTAL(103,GateFacts[[#This Row],[م]])*OR(SelRegion="الكل",GateFacts[[#This Row],[المنطقة]]=SelRegion)</f>
        <v>#REF!</v>
      </c>
      <c r="W620" s="74" t="str" cm="1">
        <f t="array" ref="W620">IF(ISNUMBER(GateFacts[[#This Row],[صف المصدر]]),INDEX(Table15[],GateFacts[[#This Row],[صف المصدر]],16),"")</f>
        <v>الشمالي الغربي</v>
      </c>
    </row>
    <row r="621" spans="1:23" x14ac:dyDescent="0.4">
      <c r="A621" s="53" cm="1">
        <f t="array" ref="A621">ROW()-ROW(GateFacts[#Headers])</f>
        <v>620</v>
      </c>
      <c r="B621" s="53">
        <f>INT((GateFacts[[#This Row],[م]]-1)/8)+1</f>
        <v>78</v>
      </c>
      <c r="C621" s="53">
        <f>MOD(GateFacts[[#This Row],[م]]-1,8)+1</f>
        <v>4</v>
      </c>
      <c r="D621" s="53" cm="1">
        <f t="array" ref="D621">IFERROR(INDEX(_xlfn.ANCHORARRAY(Settings!$H$2),GateFacts[[#This Row],[رقم المشروع]]),"")</f>
        <v>692</v>
      </c>
      <c r="E621" s="53" t="str" cm="1">
        <f t="array" ref="E621">INDEX(Table15[],GateFacts[[#This Row],[صف المصدر]],14)&amp;""</f>
        <v>AP249</v>
      </c>
      <c r="F621" s="53" t="str" cm="1">
        <f t="array" ref="F621">INDEX(Table15[],GateFacts[[#This Row],[صف المصدر]],15)&amp;""</f>
        <v>تنفيذ خط مياه رئيسي وخزان وشبكة توزيع رئيسية لوادي الريم وقراها</v>
      </c>
      <c r="G621" s="53" t="str" cm="1">
        <f t="array" ref="G621">INDEX(Table15[],GateFacts[[#This Row],[صف المصدر]],17)&amp;""</f>
        <v>المدينة المنورة</v>
      </c>
      <c r="H621" s="58">
        <f>N(INDEX(Table15[],GateFacts[[#This Row],[صف المصدر]],18))</f>
        <v>58775973.299999997</v>
      </c>
      <c r="I621" s="53" t="str" cm="1">
        <f t="array" ref="I621">_xlfn.LET(_xlpm.x,TRIM(INDEX(Table15[],GateFacts[[#This Row],[صف المصدر]],22)&amp;""),IF(_xlpm.x="","غير محدد",_xlpm.x))</f>
        <v>تحت التنفيذ</v>
      </c>
      <c r="J621" s="53" t="str">
        <f>"بوابة "&amp;GateFacts[[#This Row],[رقم البوابة]]</f>
        <v>بوابة 4</v>
      </c>
      <c r="K621" s="53" t="str" cm="1">
        <f t="array" ref="K621">INDEX(Settings!$E$2:$E$9,GateFacts[[#This Row],[رقم البوابة]])</f>
        <v>التصميم</v>
      </c>
      <c r="L621" s="53" t="str" cm="1">
        <f t="array" ref="L621">_xlfn.LET(_xlpm.c,INDEX(Table15[],GateFacts[[#This Row],[صف المصدر]],9-GateFacts[[#This Row],[رقم البوابة]]),IF(ISBLANK(_xlpm.c),"",_xlpm.c))</f>
        <v>مكتمل</v>
      </c>
      <c r="M62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21" s="56" t="str" cm="1">
        <f t="array" ref="N621">_xlfn.LET(_xlpm.r,GateFacts[[#This Row],[صف المصدر]],_xlpm.g,GateFacts[[#This Row],[رقم البوابة]],_xlpm.pd,IF(AND(ISNUMBER(_xlpm.r),_xlpm.g&gt;=6,_xlpm.g&lt;=8),INDEX(Table15[],_xlpm.r,19+_xlpm.g),""),IF(ISNUMBER(_xlpm.pd),_xlpm.pd,""))</f>
        <v/>
      </c>
      <c r="O6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21" s="53" t="str">
        <f ca="1">IF(ISNUMBER(GateFacts[[#This Row],[تاريخ البوابة]]),GateFacts[[#This Row],[تاريخ البوابة]]-TODAY(),"")</f>
        <v/>
      </c>
      <c r="Q621" s="53" t="str">
        <f>IF(ISNUMBER(GateFacts[[#This Row],[تاريخ البوابة]]),TEXT(GateFacts[[#This Row],[تاريخ البوابة]],"yyyy-mm"),"بدون تاريخ")</f>
        <v>بدون تاريخ</v>
      </c>
      <c r="R621" s="53">
        <f ca="1">--OR(GateFacts[[#This Row],[الحالة]]="مكتمل",GateFacts[[#This Row],[الحالة]]="لا ينطبق")</f>
        <v>1</v>
      </c>
      <c r="S621" s="53">
        <f ca="1">_xlfn.LET(_xlpm.m,_xlfn.MINIFS(GateFacts[رقم البوابة],GateFacts[رقم المشروع],GateFacts[[#This Row],[رقم المشروع]],GateFacts[منجزة],0),IF(_xlpm.m=0,9,_xlpm.m))</f>
        <v>6</v>
      </c>
      <c r="T621" s="53">
        <f ca="1">--(GateFacts[[#This Row],[رقم البوابة]]=GateFacts[[#This Row],[البوابة الحالية للمشروع]])</f>
        <v>0</v>
      </c>
      <c r="U621" s="53">
        <f ca="1">IF(AND(GateFacts[[#This Row],[الحالة]]="مكتمل",COUNTIFS(GateFacts[رقم المشروع],GateFacts[[#This Row],[رقم المشروع]],GateFacts[رقم البوابة],"&lt;"&amp;GateFacts[[#This Row],[رقم البوابة]],GateFacts[منجزة],0)&gt;0),1,0)</f>
        <v>0</v>
      </c>
      <c r="V621" s="53" t="e">
        <f>SUBTOTAL(103,GateFacts[[#This Row],[م]])*OR(SelRegion="الكل",GateFacts[[#This Row],[المنطقة]]=SelRegion)</f>
        <v>#REF!</v>
      </c>
      <c r="W621" s="74" t="str" cm="1">
        <f t="array" ref="W621">IF(ISNUMBER(GateFacts[[#This Row],[صف المصدر]]),INDEX(Table15[],GateFacts[[#This Row],[صف المصدر]],16),"")</f>
        <v>الشمالي الغربي</v>
      </c>
    </row>
    <row r="622" spans="1:23" x14ac:dyDescent="0.4">
      <c r="A622" s="53" cm="1">
        <f t="array" ref="A622">ROW()-ROW(GateFacts[#Headers])</f>
        <v>621</v>
      </c>
      <c r="B622" s="53">
        <f>INT((GateFacts[[#This Row],[م]]-1)/8)+1</f>
        <v>78</v>
      </c>
      <c r="C622" s="53">
        <f>MOD(GateFacts[[#This Row],[م]]-1,8)+1</f>
        <v>5</v>
      </c>
      <c r="D622" s="53" cm="1">
        <f t="array" ref="D622">IFERROR(INDEX(_xlfn.ANCHORARRAY(Settings!$H$2),GateFacts[[#This Row],[رقم المشروع]]),"")</f>
        <v>692</v>
      </c>
      <c r="E622" s="53" t="str" cm="1">
        <f t="array" ref="E622">INDEX(Table15[],GateFacts[[#This Row],[صف المصدر]],14)&amp;""</f>
        <v>AP249</v>
      </c>
      <c r="F622" s="53" t="str" cm="1">
        <f t="array" ref="F622">INDEX(Table15[],GateFacts[[#This Row],[صف المصدر]],15)&amp;""</f>
        <v>تنفيذ خط مياه رئيسي وخزان وشبكة توزيع رئيسية لوادي الريم وقراها</v>
      </c>
      <c r="G622" s="53" t="str" cm="1">
        <f t="array" ref="G622">INDEX(Table15[],GateFacts[[#This Row],[صف المصدر]],17)&amp;""</f>
        <v>المدينة المنورة</v>
      </c>
      <c r="H622" s="58">
        <f>N(INDEX(Table15[],GateFacts[[#This Row],[صف المصدر]],18))</f>
        <v>58775973.299999997</v>
      </c>
      <c r="I622" s="53" t="str" cm="1">
        <f t="array" ref="I622">_xlfn.LET(_xlpm.x,TRIM(INDEX(Table15[],GateFacts[[#This Row],[صف المصدر]],22)&amp;""),IF(_xlpm.x="","غير محدد",_xlpm.x))</f>
        <v>تحت التنفيذ</v>
      </c>
      <c r="J622" s="53" t="str">
        <f>"بوابة "&amp;GateFacts[[#This Row],[رقم البوابة]]</f>
        <v>بوابة 5</v>
      </c>
      <c r="K622" s="53" t="str" cm="1">
        <f t="array" ref="K622">INDEX(Settings!$E$2:$E$9,GateFacts[[#This Row],[رقم البوابة]])</f>
        <v>الطرح للتنفيذ</v>
      </c>
      <c r="L622" s="53" t="str" cm="1">
        <f t="array" ref="L622">_xlfn.LET(_xlpm.c,INDEX(Table15[],GateFacts[[#This Row],[صف المصدر]],9-GateFacts[[#This Row],[رقم البوابة]]),IF(ISBLANK(_xlpm.c),"",_xlpm.c))</f>
        <v>مكتمل</v>
      </c>
      <c r="M6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22" s="56" t="str" cm="1">
        <f t="array" ref="N622">_xlfn.LET(_xlpm.r,GateFacts[[#This Row],[صف المصدر]],_xlpm.g,GateFacts[[#This Row],[رقم البوابة]],_xlpm.pd,IF(AND(ISNUMBER(_xlpm.r),_xlpm.g&gt;=6,_xlpm.g&lt;=8),INDEX(Table15[],_xlpm.r,19+_xlpm.g),""),IF(ISNUMBER(_xlpm.pd),_xlpm.pd,""))</f>
        <v/>
      </c>
      <c r="O6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22" s="53" t="str">
        <f ca="1">IF(ISNUMBER(GateFacts[[#This Row],[تاريخ البوابة]]),GateFacts[[#This Row],[تاريخ البوابة]]-TODAY(),"")</f>
        <v/>
      </c>
      <c r="Q622" s="53" t="str">
        <f>IF(ISNUMBER(GateFacts[[#This Row],[تاريخ البوابة]]),TEXT(GateFacts[[#This Row],[تاريخ البوابة]],"yyyy-mm"),"بدون تاريخ")</f>
        <v>بدون تاريخ</v>
      </c>
      <c r="R622" s="53">
        <f ca="1">--OR(GateFacts[[#This Row],[الحالة]]="مكتمل",GateFacts[[#This Row],[الحالة]]="لا ينطبق")</f>
        <v>1</v>
      </c>
      <c r="S622" s="53">
        <f ca="1">_xlfn.LET(_xlpm.m,_xlfn.MINIFS(GateFacts[رقم البوابة],GateFacts[رقم المشروع],GateFacts[[#This Row],[رقم المشروع]],GateFacts[منجزة],0),IF(_xlpm.m=0,9,_xlpm.m))</f>
        <v>6</v>
      </c>
      <c r="T622" s="53">
        <f ca="1">--(GateFacts[[#This Row],[رقم البوابة]]=GateFacts[[#This Row],[البوابة الحالية للمشروع]])</f>
        <v>0</v>
      </c>
      <c r="U622" s="53">
        <f ca="1">IF(AND(GateFacts[[#This Row],[الحالة]]="مكتمل",COUNTIFS(GateFacts[رقم المشروع],GateFacts[[#This Row],[رقم المشروع]],GateFacts[رقم البوابة],"&lt;"&amp;GateFacts[[#This Row],[رقم البوابة]],GateFacts[منجزة],0)&gt;0),1,0)</f>
        <v>0</v>
      </c>
      <c r="V622" s="53" t="e">
        <f>SUBTOTAL(103,GateFacts[[#This Row],[م]])*OR(SelRegion="الكل",GateFacts[[#This Row],[المنطقة]]=SelRegion)</f>
        <v>#REF!</v>
      </c>
      <c r="W622" s="74" t="str" cm="1">
        <f t="array" ref="W622">IF(ISNUMBER(GateFacts[[#This Row],[صف المصدر]]),INDEX(Table15[],GateFacts[[#This Row],[صف المصدر]],16),"")</f>
        <v>الشمالي الغربي</v>
      </c>
    </row>
    <row r="623" spans="1:23" x14ac:dyDescent="0.4">
      <c r="A623" s="53" cm="1">
        <f t="array" ref="A623">ROW()-ROW(GateFacts[#Headers])</f>
        <v>622</v>
      </c>
      <c r="B623" s="53">
        <f>INT((GateFacts[[#This Row],[م]]-1)/8)+1</f>
        <v>78</v>
      </c>
      <c r="C623" s="53">
        <f>MOD(GateFacts[[#This Row],[م]]-1,8)+1</f>
        <v>6</v>
      </c>
      <c r="D623" s="53" cm="1">
        <f t="array" ref="D623">IFERROR(INDEX(_xlfn.ANCHORARRAY(Settings!$H$2),GateFacts[[#This Row],[رقم المشروع]]),"")</f>
        <v>692</v>
      </c>
      <c r="E623" s="53" t="str" cm="1">
        <f t="array" ref="E623">INDEX(Table15[],GateFacts[[#This Row],[صف المصدر]],14)&amp;""</f>
        <v>AP249</v>
      </c>
      <c r="F623" s="53" t="str" cm="1">
        <f t="array" ref="F623">INDEX(Table15[],GateFacts[[#This Row],[صف المصدر]],15)&amp;""</f>
        <v>تنفيذ خط مياه رئيسي وخزان وشبكة توزيع رئيسية لوادي الريم وقراها</v>
      </c>
      <c r="G623" s="53" t="str" cm="1">
        <f t="array" ref="G623">INDEX(Table15[],GateFacts[[#This Row],[صف المصدر]],17)&amp;""</f>
        <v>المدينة المنورة</v>
      </c>
      <c r="H623" s="58">
        <f>N(INDEX(Table15[],GateFacts[[#This Row],[صف المصدر]],18))</f>
        <v>58775973.299999997</v>
      </c>
      <c r="I623" s="53" t="str" cm="1">
        <f t="array" ref="I623">_xlfn.LET(_xlpm.x,TRIM(INDEX(Table15[],GateFacts[[#This Row],[صف المصدر]],22)&amp;""),IF(_xlpm.x="","غير محدد",_xlpm.x))</f>
        <v>تحت التنفيذ</v>
      </c>
      <c r="J623" s="53" t="str">
        <f>"بوابة "&amp;GateFacts[[#This Row],[رقم البوابة]]</f>
        <v>بوابة 6</v>
      </c>
      <c r="K623" s="53" t="str" cm="1">
        <f t="array" ref="K623">INDEX(Settings!$E$2:$E$9,GateFacts[[#This Row],[رقم البوابة]])</f>
        <v>التنفيذ</v>
      </c>
      <c r="L623" s="53" t="str" cm="1">
        <f t="array" ref="L623">_xlfn.LET(_xlpm.c,INDEX(Table15[],GateFacts[[#This Row],[صف المصدر]],9-GateFacts[[#This Row],[رقم البوابة]]),IF(ISBLANK(_xlpm.c),"",_xlpm.c))</f>
        <v>جاري</v>
      </c>
      <c r="M62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23" s="56" cm="1">
        <f t="array" ref="N623">_xlfn.LET(_xlpm.r,GateFacts[[#This Row],[صف المصدر]],_xlpm.g,GateFacts[[#This Row],[رقم البوابة]],_xlpm.pd,IF(AND(ISNUMBER(_xlpm.r),_xlpm.g&gt;=6,_xlpm.g&lt;=8),INDEX(Table15[],_xlpm.r,19+_xlpm.g),""),IF(ISNUMBER(_xlpm.pd),_xlpm.pd,""))</f>
        <v>46995</v>
      </c>
      <c r="O6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23" s="53">
        <f ca="1">IF(ISNUMBER(GateFacts[[#This Row],[تاريخ البوابة]]),GateFacts[[#This Row],[تاريخ البوابة]]-TODAY(),"")</f>
        <v>686</v>
      </c>
      <c r="Q623" s="53" t="str">
        <f>IF(ISNUMBER(GateFacts[[#This Row],[تاريخ البوابة]]),TEXT(GateFacts[[#This Row],[تاريخ البوابة]],"yyyy-mm"),"بدون تاريخ")</f>
        <v>2028-08</v>
      </c>
      <c r="R623" s="53">
        <f ca="1">--OR(GateFacts[[#This Row],[الحالة]]="مكتمل",GateFacts[[#This Row],[الحالة]]="لا ينطبق")</f>
        <v>0</v>
      </c>
      <c r="S623" s="53">
        <f ca="1">_xlfn.LET(_xlpm.m,_xlfn.MINIFS(GateFacts[رقم البوابة],GateFacts[رقم المشروع],GateFacts[[#This Row],[رقم المشروع]],GateFacts[منجزة],0),IF(_xlpm.m=0,9,_xlpm.m))</f>
        <v>6</v>
      </c>
      <c r="T623" s="53">
        <f ca="1">--(GateFacts[[#This Row],[رقم البوابة]]=GateFacts[[#This Row],[البوابة الحالية للمشروع]])</f>
        <v>1</v>
      </c>
      <c r="U623" s="53">
        <f ca="1">IF(AND(GateFacts[[#This Row],[الحالة]]="مكتمل",COUNTIFS(GateFacts[رقم المشروع],GateFacts[[#This Row],[رقم المشروع]],GateFacts[رقم البوابة],"&lt;"&amp;GateFacts[[#This Row],[رقم البوابة]],GateFacts[منجزة],0)&gt;0),1,0)</f>
        <v>0</v>
      </c>
      <c r="V623" s="53" t="e">
        <f>SUBTOTAL(103,GateFacts[[#This Row],[م]])*OR(SelRegion="الكل",GateFacts[[#This Row],[المنطقة]]=SelRegion)</f>
        <v>#REF!</v>
      </c>
      <c r="W623" s="74" t="str" cm="1">
        <f t="array" ref="W623">IF(ISNUMBER(GateFacts[[#This Row],[صف المصدر]]),INDEX(Table15[],GateFacts[[#This Row],[صف المصدر]],16),"")</f>
        <v>الشمالي الغربي</v>
      </c>
    </row>
    <row r="624" spans="1:23" x14ac:dyDescent="0.4">
      <c r="A624" s="53" cm="1">
        <f t="array" ref="A624">ROW()-ROW(GateFacts[#Headers])</f>
        <v>623</v>
      </c>
      <c r="B624" s="53">
        <f>INT((GateFacts[[#This Row],[م]]-1)/8)+1</f>
        <v>78</v>
      </c>
      <c r="C624" s="53">
        <f>MOD(GateFacts[[#This Row],[م]]-1,8)+1</f>
        <v>7</v>
      </c>
      <c r="D624" s="53" cm="1">
        <f t="array" ref="D624">IFERROR(INDEX(_xlfn.ANCHORARRAY(Settings!$H$2),GateFacts[[#This Row],[رقم المشروع]]),"")</f>
        <v>692</v>
      </c>
      <c r="E624" s="53" t="str" cm="1">
        <f t="array" ref="E624">INDEX(Table15[],GateFacts[[#This Row],[صف المصدر]],14)&amp;""</f>
        <v>AP249</v>
      </c>
      <c r="F624" s="53" t="str" cm="1">
        <f t="array" ref="F624">INDEX(Table15[],GateFacts[[#This Row],[صف المصدر]],15)&amp;""</f>
        <v>تنفيذ خط مياه رئيسي وخزان وشبكة توزيع رئيسية لوادي الريم وقراها</v>
      </c>
      <c r="G624" s="53" t="str" cm="1">
        <f t="array" ref="G624">INDEX(Table15[],GateFacts[[#This Row],[صف المصدر]],17)&amp;""</f>
        <v>المدينة المنورة</v>
      </c>
      <c r="H624" s="58">
        <f>N(INDEX(Table15[],GateFacts[[#This Row],[صف المصدر]],18))</f>
        <v>58775973.299999997</v>
      </c>
      <c r="I624" s="53" t="str" cm="1">
        <f t="array" ref="I624">_xlfn.LET(_xlpm.x,TRIM(INDEX(Table15[],GateFacts[[#This Row],[صف المصدر]],22)&amp;""),IF(_xlpm.x="","غير محدد",_xlpm.x))</f>
        <v>تحت التنفيذ</v>
      </c>
      <c r="J624" s="53" t="str">
        <f>"بوابة "&amp;GateFacts[[#This Row],[رقم البوابة]]</f>
        <v>بوابة 7</v>
      </c>
      <c r="K624" s="53" t="str" cm="1">
        <f t="array" ref="K624">INDEX(Settings!$E$2:$E$9,GateFacts[[#This Row],[رقم البوابة]])</f>
        <v>الاختبارات التشغيلية</v>
      </c>
      <c r="L624" s="53" t="str" cm="1">
        <f t="array" ref="L624">_xlfn.LET(_xlpm.c,INDEX(Table15[],GateFacts[[#This Row],[صف المصدر]],9-GateFacts[[#This Row],[رقم البوابة]]),IF(ISBLANK(_xlpm.c),"",_xlpm.c))</f>
        <v/>
      </c>
      <c r="M6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24" s="56" cm="1">
        <f t="array" ref="N624">_xlfn.LET(_xlpm.r,GateFacts[[#This Row],[صف المصدر]],_xlpm.g,GateFacts[[#This Row],[رقم البوابة]],_xlpm.pd,IF(AND(ISNUMBER(_xlpm.r),_xlpm.g&gt;=6,_xlpm.g&lt;=8),INDEX(Table15[],_xlpm.r,19+_xlpm.g),""),IF(ISNUMBER(_xlpm.pd),_xlpm.pd,""))</f>
        <v>46934</v>
      </c>
      <c r="O6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24" s="53">
        <f ca="1">IF(ISNUMBER(GateFacts[[#This Row],[تاريخ البوابة]]),GateFacts[[#This Row],[تاريخ البوابة]]-TODAY(),"")</f>
        <v>625</v>
      </c>
      <c r="Q624" s="53" t="str">
        <f>IF(ISNUMBER(GateFacts[[#This Row],[تاريخ البوابة]]),TEXT(GateFacts[[#This Row],[تاريخ البوابة]],"yyyy-mm"),"بدون تاريخ")</f>
        <v>2028-06</v>
      </c>
      <c r="R624" s="53">
        <f ca="1">--OR(GateFacts[[#This Row],[الحالة]]="مكتمل",GateFacts[[#This Row],[الحالة]]="لا ينطبق")</f>
        <v>0</v>
      </c>
      <c r="S624" s="53">
        <f ca="1">_xlfn.LET(_xlpm.m,_xlfn.MINIFS(GateFacts[رقم البوابة],GateFacts[رقم المشروع],GateFacts[[#This Row],[رقم المشروع]],GateFacts[منجزة],0),IF(_xlpm.m=0,9,_xlpm.m))</f>
        <v>6</v>
      </c>
      <c r="T624" s="53">
        <f ca="1">--(GateFacts[[#This Row],[رقم البوابة]]=GateFacts[[#This Row],[البوابة الحالية للمشروع]])</f>
        <v>0</v>
      </c>
      <c r="U624" s="53">
        <f ca="1">IF(AND(GateFacts[[#This Row],[الحالة]]="مكتمل",COUNTIFS(GateFacts[رقم المشروع],GateFacts[[#This Row],[رقم المشروع]],GateFacts[رقم البوابة],"&lt;"&amp;GateFacts[[#This Row],[رقم البوابة]],GateFacts[منجزة],0)&gt;0),1,0)</f>
        <v>0</v>
      </c>
      <c r="V624" s="53" t="e">
        <f>SUBTOTAL(103,GateFacts[[#This Row],[م]])*OR(SelRegion="الكل",GateFacts[[#This Row],[المنطقة]]=SelRegion)</f>
        <v>#REF!</v>
      </c>
      <c r="W624" s="74" t="str" cm="1">
        <f t="array" ref="W624">IF(ISNUMBER(GateFacts[[#This Row],[صف المصدر]]),INDEX(Table15[],GateFacts[[#This Row],[صف المصدر]],16),"")</f>
        <v>الشمالي الغربي</v>
      </c>
    </row>
    <row r="625" spans="1:23" x14ac:dyDescent="0.4">
      <c r="A625" s="53" cm="1">
        <f t="array" ref="A625">ROW()-ROW(GateFacts[#Headers])</f>
        <v>624</v>
      </c>
      <c r="B625" s="53">
        <f>INT((GateFacts[[#This Row],[م]]-1)/8)+1</f>
        <v>78</v>
      </c>
      <c r="C625" s="53">
        <f>MOD(GateFacts[[#This Row],[م]]-1,8)+1</f>
        <v>8</v>
      </c>
      <c r="D625" s="53" cm="1">
        <f t="array" ref="D625">IFERROR(INDEX(_xlfn.ANCHORARRAY(Settings!$H$2),GateFacts[[#This Row],[رقم المشروع]]),"")</f>
        <v>692</v>
      </c>
      <c r="E625" s="53" t="str" cm="1">
        <f t="array" ref="E625">INDEX(Table15[],GateFacts[[#This Row],[صف المصدر]],14)&amp;""</f>
        <v>AP249</v>
      </c>
      <c r="F625" s="53" t="str" cm="1">
        <f t="array" ref="F625">INDEX(Table15[],GateFacts[[#This Row],[صف المصدر]],15)&amp;""</f>
        <v>تنفيذ خط مياه رئيسي وخزان وشبكة توزيع رئيسية لوادي الريم وقراها</v>
      </c>
      <c r="G625" s="53" t="str" cm="1">
        <f t="array" ref="G625">INDEX(Table15[],GateFacts[[#This Row],[صف المصدر]],17)&amp;""</f>
        <v>المدينة المنورة</v>
      </c>
      <c r="H625" s="58">
        <f>N(INDEX(Table15[],GateFacts[[#This Row],[صف المصدر]],18))</f>
        <v>58775973.299999997</v>
      </c>
      <c r="I625" s="53" t="str" cm="1">
        <f t="array" ref="I625">_xlfn.LET(_xlpm.x,TRIM(INDEX(Table15[],GateFacts[[#This Row],[صف المصدر]],22)&amp;""),IF(_xlpm.x="","غير محدد",_xlpm.x))</f>
        <v>تحت التنفيذ</v>
      </c>
      <c r="J625" s="53" t="str">
        <f>"بوابة "&amp;GateFacts[[#This Row],[رقم البوابة]]</f>
        <v>بوابة 8</v>
      </c>
      <c r="K625" s="53" t="str" cm="1">
        <f t="array" ref="K625">INDEX(Settings!$E$2:$E$9,GateFacts[[#This Row],[رقم البوابة]])</f>
        <v>التسليم و الاغلاق</v>
      </c>
      <c r="L625" s="53" t="str" cm="1">
        <f t="array" ref="L625">_xlfn.LET(_xlpm.c,INDEX(Table15[],GateFacts[[#This Row],[صف المصدر]],9-GateFacts[[#This Row],[رقم البوابة]]),IF(ISBLANK(_xlpm.c),"",_xlpm.c))</f>
        <v/>
      </c>
      <c r="M6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25" s="56" cm="1">
        <f t="array" ref="N625">_xlfn.LET(_xlpm.r,GateFacts[[#This Row],[صف المصدر]],_xlpm.g,GateFacts[[#This Row],[رقم البوابة]],_xlpm.pd,IF(AND(ISNUMBER(_xlpm.r),_xlpm.g&gt;=6,_xlpm.g&lt;=8),INDEX(Table15[],_xlpm.r,19+_xlpm.g),""),IF(ISNUMBER(_xlpm.pd),_xlpm.pd,""))</f>
        <v>47725</v>
      </c>
      <c r="O6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25" s="53">
        <f ca="1">IF(ISNUMBER(GateFacts[[#This Row],[تاريخ البوابة]]),GateFacts[[#This Row],[تاريخ البوابة]]-TODAY(),"")</f>
        <v>1416</v>
      </c>
      <c r="Q625" s="53" t="str">
        <f>IF(ISNUMBER(GateFacts[[#This Row],[تاريخ البوابة]]),TEXT(GateFacts[[#This Row],[تاريخ البوابة]],"yyyy-mm"),"بدون تاريخ")</f>
        <v>2030-08</v>
      </c>
      <c r="R625" s="53">
        <f ca="1">--OR(GateFacts[[#This Row],[الحالة]]="مكتمل",GateFacts[[#This Row],[الحالة]]="لا ينطبق")</f>
        <v>0</v>
      </c>
      <c r="S625" s="53">
        <f ca="1">_xlfn.LET(_xlpm.m,_xlfn.MINIFS(GateFacts[رقم البوابة],GateFacts[رقم المشروع],GateFacts[[#This Row],[رقم المشروع]],GateFacts[منجزة],0),IF(_xlpm.m=0,9,_xlpm.m))</f>
        <v>6</v>
      </c>
      <c r="T625" s="53">
        <f ca="1">--(GateFacts[[#This Row],[رقم البوابة]]=GateFacts[[#This Row],[البوابة الحالية للمشروع]])</f>
        <v>0</v>
      </c>
      <c r="U625" s="53">
        <f ca="1">IF(AND(GateFacts[[#This Row],[الحالة]]="مكتمل",COUNTIFS(GateFacts[رقم المشروع],GateFacts[[#This Row],[رقم المشروع]],GateFacts[رقم البوابة],"&lt;"&amp;GateFacts[[#This Row],[رقم البوابة]],GateFacts[منجزة],0)&gt;0),1,0)</f>
        <v>0</v>
      </c>
      <c r="V625" s="53" t="e">
        <f>SUBTOTAL(103,GateFacts[[#This Row],[م]])*OR(SelRegion="الكل",GateFacts[[#This Row],[المنطقة]]=SelRegion)</f>
        <v>#REF!</v>
      </c>
      <c r="W625" s="74" t="str" cm="1">
        <f t="array" ref="W625">IF(ISNUMBER(GateFacts[[#This Row],[صف المصدر]]),INDEX(Table15[],GateFacts[[#This Row],[صف المصدر]],16),"")</f>
        <v>الشمالي الغربي</v>
      </c>
    </row>
    <row r="626" spans="1:23" x14ac:dyDescent="0.4">
      <c r="A626" s="53" cm="1">
        <f t="array" ref="A626">ROW()-ROW(GateFacts[#Headers])</f>
        <v>625</v>
      </c>
      <c r="B626" s="53">
        <f>INT((GateFacts[[#This Row],[م]]-1)/8)+1</f>
        <v>79</v>
      </c>
      <c r="C626" s="53">
        <f>MOD(GateFacts[[#This Row],[م]]-1,8)+1</f>
        <v>1</v>
      </c>
      <c r="D626" s="53" cm="1">
        <f t="array" ref="D626">IFERROR(INDEX(_xlfn.ANCHORARRAY(Settings!$H$2),GateFacts[[#This Row],[رقم المشروع]]),"")</f>
        <v>702</v>
      </c>
      <c r="E626" s="53" t="str" cm="1">
        <f t="array" ref="E626">INDEX(Table15[],GateFacts[[#This Row],[صف المصدر]],14)&amp;""</f>
        <v>P846-2</v>
      </c>
      <c r="F626" s="53" t="str" cm="1">
        <f t="array" ref="F626">INDEX(Table15[],GateFacts[[#This Row],[صف المصدر]],15)&amp;""</f>
        <v>تنفيذ شبكات الصرف الصحي بمخططات الرانوناء واحياء جنوب المدينة ( المرحلة الأولى )</v>
      </c>
      <c r="G626" s="53" t="str" cm="1">
        <f t="array" ref="G626">INDEX(Table15[],GateFacts[[#This Row],[صف المصدر]],17)&amp;""</f>
        <v>المدينة المنورة</v>
      </c>
      <c r="H626" s="58">
        <f>N(INDEX(Table15[],GateFacts[[#This Row],[صف المصدر]],18))</f>
        <v>37841428.420000002</v>
      </c>
      <c r="I626" s="53" t="str" cm="1">
        <f t="array" ref="I626">_xlfn.LET(_xlpm.x,TRIM(INDEX(Table15[],GateFacts[[#This Row],[صف المصدر]],22)&amp;""),IF(_xlpm.x="","غير محدد",_xlpm.x))</f>
        <v>تحت التنفيذ</v>
      </c>
      <c r="J626" s="53" t="str">
        <f>"بوابة "&amp;GateFacts[[#This Row],[رقم البوابة]]</f>
        <v>بوابة 1</v>
      </c>
      <c r="K626" s="53" t="str" cm="1">
        <f t="array" ref="K626">INDEX(Settings!$E$2:$E$9,GateFacts[[#This Row],[رقم البوابة]])</f>
        <v>تخطيط استراتيجي</v>
      </c>
      <c r="L626" s="53" t="str" cm="1">
        <f t="array" ref="L626">_xlfn.LET(_xlpm.c,INDEX(Table15[],GateFacts[[#This Row],[صف المصدر]],9-GateFacts[[#This Row],[رقم البوابة]]),IF(ISBLANK(_xlpm.c),"",_xlpm.c))</f>
        <v>مكتمل</v>
      </c>
      <c r="M6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26" s="56" t="str" cm="1">
        <f t="array" ref="N626">_xlfn.LET(_xlpm.r,GateFacts[[#This Row],[صف المصدر]],_xlpm.g,GateFacts[[#This Row],[رقم البوابة]],_xlpm.pd,IF(AND(ISNUMBER(_xlpm.r),_xlpm.g&gt;=6,_xlpm.g&lt;=8),INDEX(Table15[],_xlpm.r,19+_xlpm.g),""),IF(ISNUMBER(_xlpm.pd),_xlpm.pd,""))</f>
        <v/>
      </c>
      <c r="O6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26" s="53" t="str">
        <f ca="1">IF(ISNUMBER(GateFacts[[#This Row],[تاريخ البوابة]]),GateFacts[[#This Row],[تاريخ البوابة]]-TODAY(),"")</f>
        <v/>
      </c>
      <c r="Q626" s="53" t="str">
        <f>IF(ISNUMBER(GateFacts[[#This Row],[تاريخ البوابة]]),TEXT(GateFacts[[#This Row],[تاريخ البوابة]],"yyyy-mm"),"بدون تاريخ")</f>
        <v>بدون تاريخ</v>
      </c>
      <c r="R626" s="53">
        <f ca="1">--OR(GateFacts[[#This Row],[الحالة]]="مكتمل",GateFacts[[#This Row],[الحالة]]="لا ينطبق")</f>
        <v>1</v>
      </c>
      <c r="S626" s="53">
        <f ca="1">_xlfn.LET(_xlpm.m,_xlfn.MINIFS(GateFacts[رقم البوابة],GateFacts[رقم المشروع],GateFacts[[#This Row],[رقم المشروع]],GateFacts[منجزة],0),IF(_xlpm.m=0,9,_xlpm.m))</f>
        <v>6</v>
      </c>
      <c r="T626" s="53">
        <f ca="1">--(GateFacts[[#This Row],[رقم البوابة]]=GateFacts[[#This Row],[البوابة الحالية للمشروع]])</f>
        <v>0</v>
      </c>
      <c r="U626" s="53">
        <f ca="1">IF(AND(GateFacts[[#This Row],[الحالة]]="مكتمل",COUNTIFS(GateFacts[رقم المشروع],GateFacts[[#This Row],[رقم المشروع]],GateFacts[رقم البوابة],"&lt;"&amp;GateFacts[[#This Row],[رقم البوابة]],GateFacts[منجزة],0)&gt;0),1,0)</f>
        <v>0</v>
      </c>
      <c r="V626" s="53" t="e">
        <f>SUBTOTAL(103,GateFacts[[#This Row],[م]])*OR(SelRegion="الكل",GateFacts[[#This Row],[المنطقة]]=SelRegion)</f>
        <v>#REF!</v>
      </c>
      <c r="W626" s="74" t="str" cm="1">
        <f t="array" ref="W626">IF(ISNUMBER(GateFacts[[#This Row],[صف المصدر]]),INDEX(Table15[],GateFacts[[#This Row],[صف المصدر]],16),"")</f>
        <v>الشمالي الغربي</v>
      </c>
    </row>
    <row r="627" spans="1:23" x14ac:dyDescent="0.4">
      <c r="A627" s="53" cm="1">
        <f t="array" ref="A627">ROW()-ROW(GateFacts[#Headers])</f>
        <v>626</v>
      </c>
      <c r="B627" s="53">
        <f>INT((GateFacts[[#This Row],[م]]-1)/8)+1</f>
        <v>79</v>
      </c>
      <c r="C627" s="53">
        <f>MOD(GateFacts[[#This Row],[م]]-1,8)+1</f>
        <v>2</v>
      </c>
      <c r="D627" s="53" cm="1">
        <f t="array" ref="D627">IFERROR(INDEX(_xlfn.ANCHORARRAY(Settings!$H$2),GateFacts[[#This Row],[رقم المشروع]]),"")</f>
        <v>702</v>
      </c>
      <c r="E627" s="53" t="str" cm="1">
        <f t="array" ref="E627">INDEX(Table15[],GateFacts[[#This Row],[صف المصدر]],14)&amp;""</f>
        <v>P846-2</v>
      </c>
      <c r="F627" s="53" t="str" cm="1">
        <f t="array" ref="F627">INDEX(Table15[],GateFacts[[#This Row],[صف المصدر]],15)&amp;""</f>
        <v>تنفيذ شبكات الصرف الصحي بمخططات الرانوناء واحياء جنوب المدينة ( المرحلة الأولى )</v>
      </c>
      <c r="G627" s="53" t="str" cm="1">
        <f t="array" ref="G627">INDEX(Table15[],GateFacts[[#This Row],[صف المصدر]],17)&amp;""</f>
        <v>المدينة المنورة</v>
      </c>
      <c r="H627" s="58">
        <f>N(INDEX(Table15[],GateFacts[[#This Row],[صف المصدر]],18))</f>
        <v>37841428.420000002</v>
      </c>
      <c r="I627" s="53" t="str" cm="1">
        <f t="array" ref="I627">_xlfn.LET(_xlpm.x,TRIM(INDEX(Table15[],GateFacts[[#This Row],[صف المصدر]],22)&amp;""),IF(_xlpm.x="","غير محدد",_xlpm.x))</f>
        <v>تحت التنفيذ</v>
      </c>
      <c r="J627" s="53" t="str">
        <f>"بوابة "&amp;GateFacts[[#This Row],[رقم البوابة]]</f>
        <v>بوابة 2</v>
      </c>
      <c r="K627" s="53" t="str" cm="1">
        <f t="array" ref="K627">INDEX(Settings!$E$2:$E$9,GateFacts[[#This Row],[رقم البوابة]])</f>
        <v>التخطيط الاولي</v>
      </c>
      <c r="L627" s="53" t="str" cm="1">
        <f t="array" ref="L627">_xlfn.LET(_xlpm.c,INDEX(Table15[],GateFacts[[#This Row],[صف المصدر]],9-GateFacts[[#This Row],[رقم البوابة]]),IF(ISBLANK(_xlpm.c),"",_xlpm.c))</f>
        <v>مكتمل</v>
      </c>
      <c r="M62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27" s="56" t="str" cm="1">
        <f t="array" ref="N627">_xlfn.LET(_xlpm.r,GateFacts[[#This Row],[صف المصدر]],_xlpm.g,GateFacts[[#This Row],[رقم البوابة]],_xlpm.pd,IF(AND(ISNUMBER(_xlpm.r),_xlpm.g&gt;=6,_xlpm.g&lt;=8),INDEX(Table15[],_xlpm.r,19+_xlpm.g),""),IF(ISNUMBER(_xlpm.pd),_xlpm.pd,""))</f>
        <v/>
      </c>
      <c r="O6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27" s="53" t="str">
        <f ca="1">IF(ISNUMBER(GateFacts[[#This Row],[تاريخ البوابة]]),GateFacts[[#This Row],[تاريخ البوابة]]-TODAY(),"")</f>
        <v/>
      </c>
      <c r="Q627" s="53" t="str">
        <f>IF(ISNUMBER(GateFacts[[#This Row],[تاريخ البوابة]]),TEXT(GateFacts[[#This Row],[تاريخ البوابة]],"yyyy-mm"),"بدون تاريخ")</f>
        <v>بدون تاريخ</v>
      </c>
      <c r="R627" s="53">
        <f ca="1">--OR(GateFacts[[#This Row],[الحالة]]="مكتمل",GateFacts[[#This Row],[الحالة]]="لا ينطبق")</f>
        <v>1</v>
      </c>
      <c r="S627" s="53">
        <f ca="1">_xlfn.LET(_xlpm.m,_xlfn.MINIFS(GateFacts[رقم البوابة],GateFacts[رقم المشروع],GateFacts[[#This Row],[رقم المشروع]],GateFacts[منجزة],0),IF(_xlpm.m=0,9,_xlpm.m))</f>
        <v>6</v>
      </c>
      <c r="T627" s="53">
        <f ca="1">--(GateFacts[[#This Row],[رقم البوابة]]=GateFacts[[#This Row],[البوابة الحالية للمشروع]])</f>
        <v>0</v>
      </c>
      <c r="U627" s="53">
        <f ca="1">IF(AND(GateFacts[[#This Row],[الحالة]]="مكتمل",COUNTIFS(GateFacts[رقم المشروع],GateFacts[[#This Row],[رقم المشروع]],GateFacts[رقم البوابة],"&lt;"&amp;GateFacts[[#This Row],[رقم البوابة]],GateFacts[منجزة],0)&gt;0),1,0)</f>
        <v>0</v>
      </c>
      <c r="V627" s="53" t="e">
        <f>SUBTOTAL(103,GateFacts[[#This Row],[م]])*OR(SelRegion="الكل",GateFacts[[#This Row],[المنطقة]]=SelRegion)</f>
        <v>#REF!</v>
      </c>
      <c r="W627" s="74" t="str" cm="1">
        <f t="array" ref="W627">IF(ISNUMBER(GateFacts[[#This Row],[صف المصدر]]),INDEX(Table15[],GateFacts[[#This Row],[صف المصدر]],16),"")</f>
        <v>الشمالي الغربي</v>
      </c>
    </row>
    <row r="628" spans="1:23" x14ac:dyDescent="0.4">
      <c r="A628" s="53" cm="1">
        <f t="array" ref="A628">ROW()-ROW(GateFacts[#Headers])</f>
        <v>627</v>
      </c>
      <c r="B628" s="53">
        <f>INT((GateFacts[[#This Row],[م]]-1)/8)+1</f>
        <v>79</v>
      </c>
      <c r="C628" s="53">
        <f>MOD(GateFacts[[#This Row],[م]]-1,8)+1</f>
        <v>3</v>
      </c>
      <c r="D628" s="53" cm="1">
        <f t="array" ref="D628">IFERROR(INDEX(_xlfn.ANCHORARRAY(Settings!$H$2),GateFacts[[#This Row],[رقم المشروع]]),"")</f>
        <v>702</v>
      </c>
      <c r="E628" s="53" t="str" cm="1">
        <f t="array" ref="E628">INDEX(Table15[],GateFacts[[#This Row],[صف المصدر]],14)&amp;""</f>
        <v>P846-2</v>
      </c>
      <c r="F628" s="53" t="str" cm="1">
        <f t="array" ref="F628">INDEX(Table15[],GateFacts[[#This Row],[صف المصدر]],15)&amp;""</f>
        <v>تنفيذ شبكات الصرف الصحي بمخططات الرانوناء واحياء جنوب المدينة ( المرحلة الأولى )</v>
      </c>
      <c r="G628" s="53" t="str" cm="1">
        <f t="array" ref="G628">INDEX(Table15[],GateFacts[[#This Row],[صف المصدر]],17)&amp;""</f>
        <v>المدينة المنورة</v>
      </c>
      <c r="H628" s="58">
        <f>N(INDEX(Table15[],GateFacts[[#This Row],[صف المصدر]],18))</f>
        <v>37841428.420000002</v>
      </c>
      <c r="I628" s="53" t="str" cm="1">
        <f t="array" ref="I628">_xlfn.LET(_xlpm.x,TRIM(INDEX(Table15[],GateFacts[[#This Row],[صف المصدر]],22)&amp;""),IF(_xlpm.x="","غير محدد",_xlpm.x))</f>
        <v>تحت التنفيذ</v>
      </c>
      <c r="J628" s="53" t="str">
        <f>"بوابة "&amp;GateFacts[[#This Row],[رقم البوابة]]</f>
        <v>بوابة 3</v>
      </c>
      <c r="K628" s="53" t="str" cm="1">
        <f t="array" ref="K628">INDEX(Settings!$E$2:$E$9,GateFacts[[#This Row],[رقم البوابة]])</f>
        <v>الطرح للتصميم</v>
      </c>
      <c r="L628" s="53" t="str" cm="1">
        <f t="array" ref="L628">_xlfn.LET(_xlpm.c,INDEX(Table15[],GateFacts[[#This Row],[صف المصدر]],9-GateFacts[[#This Row],[رقم البوابة]]),IF(ISBLANK(_xlpm.c),"",_xlpm.c))</f>
        <v>لا ينطبق</v>
      </c>
      <c r="M62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28" s="56" t="str" cm="1">
        <f t="array" ref="N628">_xlfn.LET(_xlpm.r,GateFacts[[#This Row],[صف المصدر]],_xlpm.g,GateFacts[[#This Row],[رقم البوابة]],_xlpm.pd,IF(AND(ISNUMBER(_xlpm.r),_xlpm.g&gt;=6,_xlpm.g&lt;=8),INDEX(Table15[],_xlpm.r,19+_xlpm.g),""),IF(ISNUMBER(_xlpm.pd),_xlpm.pd,""))</f>
        <v/>
      </c>
      <c r="O6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28" s="53" t="str">
        <f ca="1">IF(ISNUMBER(GateFacts[[#This Row],[تاريخ البوابة]]),GateFacts[[#This Row],[تاريخ البوابة]]-TODAY(),"")</f>
        <v/>
      </c>
      <c r="Q628" s="53" t="str">
        <f>IF(ISNUMBER(GateFacts[[#This Row],[تاريخ البوابة]]),TEXT(GateFacts[[#This Row],[تاريخ البوابة]],"yyyy-mm"),"بدون تاريخ")</f>
        <v>بدون تاريخ</v>
      </c>
      <c r="R628" s="53">
        <f ca="1">--OR(GateFacts[[#This Row],[الحالة]]="مكتمل",GateFacts[[#This Row],[الحالة]]="لا ينطبق")</f>
        <v>1</v>
      </c>
      <c r="S628" s="53">
        <f ca="1">_xlfn.LET(_xlpm.m,_xlfn.MINIFS(GateFacts[رقم البوابة],GateFacts[رقم المشروع],GateFacts[[#This Row],[رقم المشروع]],GateFacts[منجزة],0),IF(_xlpm.m=0,9,_xlpm.m))</f>
        <v>6</v>
      </c>
      <c r="T628" s="53">
        <f ca="1">--(GateFacts[[#This Row],[رقم البوابة]]=GateFacts[[#This Row],[البوابة الحالية للمشروع]])</f>
        <v>0</v>
      </c>
      <c r="U628" s="53">
        <f ca="1">IF(AND(GateFacts[[#This Row],[الحالة]]="مكتمل",COUNTIFS(GateFacts[رقم المشروع],GateFacts[[#This Row],[رقم المشروع]],GateFacts[رقم البوابة],"&lt;"&amp;GateFacts[[#This Row],[رقم البوابة]],GateFacts[منجزة],0)&gt;0),1,0)</f>
        <v>0</v>
      </c>
      <c r="V628" s="53" t="e">
        <f>SUBTOTAL(103,GateFacts[[#This Row],[م]])*OR(SelRegion="الكل",GateFacts[[#This Row],[المنطقة]]=SelRegion)</f>
        <v>#REF!</v>
      </c>
      <c r="W628" s="74" t="str" cm="1">
        <f t="array" ref="W628">IF(ISNUMBER(GateFacts[[#This Row],[صف المصدر]]),INDEX(Table15[],GateFacts[[#This Row],[صف المصدر]],16),"")</f>
        <v>الشمالي الغربي</v>
      </c>
    </row>
    <row r="629" spans="1:23" x14ac:dyDescent="0.4">
      <c r="A629" s="53" cm="1">
        <f t="array" ref="A629">ROW()-ROW(GateFacts[#Headers])</f>
        <v>628</v>
      </c>
      <c r="B629" s="53">
        <f>INT((GateFacts[[#This Row],[م]]-1)/8)+1</f>
        <v>79</v>
      </c>
      <c r="C629" s="53">
        <f>MOD(GateFacts[[#This Row],[م]]-1,8)+1</f>
        <v>4</v>
      </c>
      <c r="D629" s="53" cm="1">
        <f t="array" ref="D629">IFERROR(INDEX(_xlfn.ANCHORARRAY(Settings!$H$2),GateFacts[[#This Row],[رقم المشروع]]),"")</f>
        <v>702</v>
      </c>
      <c r="E629" s="53" t="str" cm="1">
        <f t="array" ref="E629">INDEX(Table15[],GateFacts[[#This Row],[صف المصدر]],14)&amp;""</f>
        <v>P846-2</v>
      </c>
      <c r="F629" s="53" t="str" cm="1">
        <f t="array" ref="F629">INDEX(Table15[],GateFacts[[#This Row],[صف المصدر]],15)&amp;""</f>
        <v>تنفيذ شبكات الصرف الصحي بمخططات الرانوناء واحياء جنوب المدينة ( المرحلة الأولى )</v>
      </c>
      <c r="G629" s="53" t="str" cm="1">
        <f t="array" ref="G629">INDEX(Table15[],GateFacts[[#This Row],[صف المصدر]],17)&amp;""</f>
        <v>المدينة المنورة</v>
      </c>
      <c r="H629" s="58">
        <f>N(INDEX(Table15[],GateFacts[[#This Row],[صف المصدر]],18))</f>
        <v>37841428.420000002</v>
      </c>
      <c r="I629" s="53" t="str" cm="1">
        <f t="array" ref="I629">_xlfn.LET(_xlpm.x,TRIM(INDEX(Table15[],GateFacts[[#This Row],[صف المصدر]],22)&amp;""),IF(_xlpm.x="","غير محدد",_xlpm.x))</f>
        <v>تحت التنفيذ</v>
      </c>
      <c r="J629" s="53" t="str">
        <f>"بوابة "&amp;GateFacts[[#This Row],[رقم البوابة]]</f>
        <v>بوابة 4</v>
      </c>
      <c r="K629" s="53" t="str" cm="1">
        <f t="array" ref="K629">INDEX(Settings!$E$2:$E$9,GateFacts[[#This Row],[رقم البوابة]])</f>
        <v>التصميم</v>
      </c>
      <c r="L629" s="53" t="str" cm="1">
        <f t="array" ref="L629">_xlfn.LET(_xlpm.c,INDEX(Table15[],GateFacts[[#This Row],[صف المصدر]],9-GateFacts[[#This Row],[رقم البوابة]]),IF(ISBLANK(_xlpm.c),"",_xlpm.c))</f>
        <v>مكتمل</v>
      </c>
      <c r="M62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29" s="56" t="str" cm="1">
        <f t="array" ref="N629">_xlfn.LET(_xlpm.r,GateFacts[[#This Row],[صف المصدر]],_xlpm.g,GateFacts[[#This Row],[رقم البوابة]],_xlpm.pd,IF(AND(ISNUMBER(_xlpm.r),_xlpm.g&gt;=6,_xlpm.g&lt;=8),INDEX(Table15[],_xlpm.r,19+_xlpm.g),""),IF(ISNUMBER(_xlpm.pd),_xlpm.pd,""))</f>
        <v/>
      </c>
      <c r="O6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29" s="53" t="str">
        <f ca="1">IF(ISNUMBER(GateFacts[[#This Row],[تاريخ البوابة]]),GateFacts[[#This Row],[تاريخ البوابة]]-TODAY(),"")</f>
        <v/>
      </c>
      <c r="Q629" s="53" t="str">
        <f>IF(ISNUMBER(GateFacts[[#This Row],[تاريخ البوابة]]),TEXT(GateFacts[[#This Row],[تاريخ البوابة]],"yyyy-mm"),"بدون تاريخ")</f>
        <v>بدون تاريخ</v>
      </c>
      <c r="R629" s="53">
        <f ca="1">--OR(GateFacts[[#This Row],[الحالة]]="مكتمل",GateFacts[[#This Row],[الحالة]]="لا ينطبق")</f>
        <v>1</v>
      </c>
      <c r="S629" s="53">
        <f ca="1">_xlfn.LET(_xlpm.m,_xlfn.MINIFS(GateFacts[رقم البوابة],GateFacts[رقم المشروع],GateFacts[[#This Row],[رقم المشروع]],GateFacts[منجزة],0),IF(_xlpm.m=0,9,_xlpm.m))</f>
        <v>6</v>
      </c>
      <c r="T629" s="53">
        <f ca="1">--(GateFacts[[#This Row],[رقم البوابة]]=GateFacts[[#This Row],[البوابة الحالية للمشروع]])</f>
        <v>0</v>
      </c>
      <c r="U629" s="53">
        <f ca="1">IF(AND(GateFacts[[#This Row],[الحالة]]="مكتمل",COUNTIFS(GateFacts[رقم المشروع],GateFacts[[#This Row],[رقم المشروع]],GateFacts[رقم البوابة],"&lt;"&amp;GateFacts[[#This Row],[رقم البوابة]],GateFacts[منجزة],0)&gt;0),1,0)</f>
        <v>0</v>
      </c>
      <c r="V629" s="53" t="e">
        <f>SUBTOTAL(103,GateFacts[[#This Row],[م]])*OR(SelRegion="الكل",GateFacts[[#This Row],[المنطقة]]=SelRegion)</f>
        <v>#REF!</v>
      </c>
      <c r="W629" s="74" t="str" cm="1">
        <f t="array" ref="W629">IF(ISNUMBER(GateFacts[[#This Row],[صف المصدر]]),INDEX(Table15[],GateFacts[[#This Row],[صف المصدر]],16),"")</f>
        <v>الشمالي الغربي</v>
      </c>
    </row>
    <row r="630" spans="1:23" x14ac:dyDescent="0.4">
      <c r="A630" s="53" cm="1">
        <f t="array" ref="A630">ROW()-ROW(GateFacts[#Headers])</f>
        <v>629</v>
      </c>
      <c r="B630" s="53">
        <f>INT((GateFacts[[#This Row],[م]]-1)/8)+1</f>
        <v>79</v>
      </c>
      <c r="C630" s="53">
        <f>MOD(GateFacts[[#This Row],[م]]-1,8)+1</f>
        <v>5</v>
      </c>
      <c r="D630" s="53" cm="1">
        <f t="array" ref="D630">IFERROR(INDEX(_xlfn.ANCHORARRAY(Settings!$H$2),GateFacts[[#This Row],[رقم المشروع]]),"")</f>
        <v>702</v>
      </c>
      <c r="E630" s="53" t="str" cm="1">
        <f t="array" ref="E630">INDEX(Table15[],GateFacts[[#This Row],[صف المصدر]],14)&amp;""</f>
        <v>P846-2</v>
      </c>
      <c r="F630" s="53" t="str" cm="1">
        <f t="array" ref="F630">INDEX(Table15[],GateFacts[[#This Row],[صف المصدر]],15)&amp;""</f>
        <v>تنفيذ شبكات الصرف الصحي بمخططات الرانوناء واحياء جنوب المدينة ( المرحلة الأولى )</v>
      </c>
      <c r="G630" s="53" t="str" cm="1">
        <f t="array" ref="G630">INDEX(Table15[],GateFacts[[#This Row],[صف المصدر]],17)&amp;""</f>
        <v>المدينة المنورة</v>
      </c>
      <c r="H630" s="58">
        <f>N(INDEX(Table15[],GateFacts[[#This Row],[صف المصدر]],18))</f>
        <v>37841428.420000002</v>
      </c>
      <c r="I630" s="53" t="str" cm="1">
        <f t="array" ref="I630">_xlfn.LET(_xlpm.x,TRIM(INDEX(Table15[],GateFacts[[#This Row],[صف المصدر]],22)&amp;""),IF(_xlpm.x="","غير محدد",_xlpm.x))</f>
        <v>تحت التنفيذ</v>
      </c>
      <c r="J630" s="53" t="str">
        <f>"بوابة "&amp;GateFacts[[#This Row],[رقم البوابة]]</f>
        <v>بوابة 5</v>
      </c>
      <c r="K630" s="53" t="str" cm="1">
        <f t="array" ref="K630">INDEX(Settings!$E$2:$E$9,GateFacts[[#This Row],[رقم البوابة]])</f>
        <v>الطرح للتنفيذ</v>
      </c>
      <c r="L630" s="53" t="str" cm="1">
        <f t="array" ref="L630">_xlfn.LET(_xlpm.c,INDEX(Table15[],GateFacts[[#This Row],[صف المصدر]],9-GateFacts[[#This Row],[رقم البوابة]]),IF(ISBLANK(_xlpm.c),"",_xlpm.c))</f>
        <v>مكتمل</v>
      </c>
      <c r="M6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30" s="56" t="str" cm="1">
        <f t="array" ref="N630">_xlfn.LET(_xlpm.r,GateFacts[[#This Row],[صف المصدر]],_xlpm.g,GateFacts[[#This Row],[رقم البوابة]],_xlpm.pd,IF(AND(ISNUMBER(_xlpm.r),_xlpm.g&gt;=6,_xlpm.g&lt;=8),INDEX(Table15[],_xlpm.r,19+_xlpm.g),""),IF(ISNUMBER(_xlpm.pd),_xlpm.pd,""))</f>
        <v/>
      </c>
      <c r="O6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30" s="53" t="str">
        <f ca="1">IF(ISNUMBER(GateFacts[[#This Row],[تاريخ البوابة]]),GateFacts[[#This Row],[تاريخ البوابة]]-TODAY(),"")</f>
        <v/>
      </c>
      <c r="Q630" s="53" t="str">
        <f>IF(ISNUMBER(GateFacts[[#This Row],[تاريخ البوابة]]),TEXT(GateFacts[[#This Row],[تاريخ البوابة]],"yyyy-mm"),"بدون تاريخ")</f>
        <v>بدون تاريخ</v>
      </c>
      <c r="R630" s="53">
        <f ca="1">--OR(GateFacts[[#This Row],[الحالة]]="مكتمل",GateFacts[[#This Row],[الحالة]]="لا ينطبق")</f>
        <v>1</v>
      </c>
      <c r="S630" s="53">
        <f ca="1">_xlfn.LET(_xlpm.m,_xlfn.MINIFS(GateFacts[رقم البوابة],GateFacts[رقم المشروع],GateFacts[[#This Row],[رقم المشروع]],GateFacts[منجزة],0),IF(_xlpm.m=0,9,_xlpm.m))</f>
        <v>6</v>
      </c>
      <c r="T630" s="53">
        <f ca="1">--(GateFacts[[#This Row],[رقم البوابة]]=GateFacts[[#This Row],[البوابة الحالية للمشروع]])</f>
        <v>0</v>
      </c>
      <c r="U630" s="53">
        <f ca="1">IF(AND(GateFacts[[#This Row],[الحالة]]="مكتمل",COUNTIFS(GateFacts[رقم المشروع],GateFacts[[#This Row],[رقم المشروع]],GateFacts[رقم البوابة],"&lt;"&amp;GateFacts[[#This Row],[رقم البوابة]],GateFacts[منجزة],0)&gt;0),1,0)</f>
        <v>0</v>
      </c>
      <c r="V630" s="53" t="e">
        <f>SUBTOTAL(103,GateFacts[[#This Row],[م]])*OR(SelRegion="الكل",GateFacts[[#This Row],[المنطقة]]=SelRegion)</f>
        <v>#REF!</v>
      </c>
      <c r="W630" s="74" t="str" cm="1">
        <f t="array" ref="W630">IF(ISNUMBER(GateFacts[[#This Row],[صف المصدر]]),INDEX(Table15[],GateFacts[[#This Row],[صف المصدر]],16),"")</f>
        <v>الشمالي الغربي</v>
      </c>
    </row>
    <row r="631" spans="1:23" x14ac:dyDescent="0.4">
      <c r="A631" s="53" cm="1">
        <f t="array" ref="A631">ROW()-ROW(GateFacts[#Headers])</f>
        <v>630</v>
      </c>
      <c r="B631" s="53">
        <f>INT((GateFacts[[#This Row],[م]]-1)/8)+1</f>
        <v>79</v>
      </c>
      <c r="C631" s="53">
        <f>MOD(GateFacts[[#This Row],[م]]-1,8)+1</f>
        <v>6</v>
      </c>
      <c r="D631" s="53" cm="1">
        <f t="array" ref="D631">IFERROR(INDEX(_xlfn.ANCHORARRAY(Settings!$H$2),GateFacts[[#This Row],[رقم المشروع]]),"")</f>
        <v>702</v>
      </c>
      <c r="E631" s="53" t="str" cm="1">
        <f t="array" ref="E631">INDEX(Table15[],GateFacts[[#This Row],[صف المصدر]],14)&amp;""</f>
        <v>P846-2</v>
      </c>
      <c r="F631" s="53" t="str" cm="1">
        <f t="array" ref="F631">INDEX(Table15[],GateFacts[[#This Row],[صف المصدر]],15)&amp;""</f>
        <v>تنفيذ شبكات الصرف الصحي بمخططات الرانوناء واحياء جنوب المدينة ( المرحلة الأولى )</v>
      </c>
      <c r="G631" s="53" t="str" cm="1">
        <f t="array" ref="G631">INDEX(Table15[],GateFacts[[#This Row],[صف المصدر]],17)&amp;""</f>
        <v>المدينة المنورة</v>
      </c>
      <c r="H631" s="58">
        <f>N(INDEX(Table15[],GateFacts[[#This Row],[صف المصدر]],18))</f>
        <v>37841428.420000002</v>
      </c>
      <c r="I631" s="53" t="str" cm="1">
        <f t="array" ref="I631">_xlfn.LET(_xlpm.x,TRIM(INDEX(Table15[],GateFacts[[#This Row],[صف المصدر]],22)&amp;""),IF(_xlpm.x="","غير محدد",_xlpm.x))</f>
        <v>تحت التنفيذ</v>
      </c>
      <c r="J631" s="53" t="str">
        <f>"بوابة "&amp;GateFacts[[#This Row],[رقم البوابة]]</f>
        <v>بوابة 6</v>
      </c>
      <c r="K631" s="53" t="str" cm="1">
        <f t="array" ref="K631">INDEX(Settings!$E$2:$E$9,GateFacts[[#This Row],[رقم البوابة]])</f>
        <v>التنفيذ</v>
      </c>
      <c r="L631" s="53" t="str" cm="1">
        <f t="array" ref="L631">_xlfn.LET(_xlpm.c,INDEX(Table15[],GateFacts[[#This Row],[صف المصدر]],9-GateFacts[[#This Row],[رقم البوابة]]),IF(ISBLANK(_xlpm.c),"",_xlpm.c))</f>
        <v>جاري</v>
      </c>
      <c r="M63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31" s="56" cm="1">
        <f t="array" ref="N631">_xlfn.LET(_xlpm.r,GateFacts[[#This Row],[صف المصدر]],_xlpm.g,GateFacts[[#This Row],[رقم البوابة]],_xlpm.pd,IF(AND(ISNUMBER(_xlpm.r),_xlpm.g&gt;=6,_xlpm.g&lt;=8),INDEX(Table15[],_xlpm.r,19+_xlpm.g),""),IF(ISNUMBER(_xlpm.pd),_xlpm.pd,""))</f>
        <v>46379</v>
      </c>
      <c r="O6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31" s="53">
        <f ca="1">IF(ISNUMBER(GateFacts[[#This Row],[تاريخ البوابة]]),GateFacts[[#This Row],[تاريخ البوابة]]-TODAY(),"")</f>
        <v>70</v>
      </c>
      <c r="Q631" s="53" t="str">
        <f>IF(ISNUMBER(GateFacts[[#This Row],[تاريخ البوابة]]),TEXT(GateFacts[[#This Row],[تاريخ البوابة]],"yyyy-mm"),"بدون تاريخ")</f>
        <v>2026-12</v>
      </c>
      <c r="R631" s="53">
        <f ca="1">--OR(GateFacts[[#This Row],[الحالة]]="مكتمل",GateFacts[[#This Row],[الحالة]]="لا ينطبق")</f>
        <v>0</v>
      </c>
      <c r="S631" s="53">
        <f ca="1">_xlfn.LET(_xlpm.m,_xlfn.MINIFS(GateFacts[رقم البوابة],GateFacts[رقم المشروع],GateFacts[[#This Row],[رقم المشروع]],GateFacts[منجزة],0),IF(_xlpm.m=0,9,_xlpm.m))</f>
        <v>6</v>
      </c>
      <c r="T631" s="53">
        <f ca="1">--(GateFacts[[#This Row],[رقم البوابة]]=GateFacts[[#This Row],[البوابة الحالية للمشروع]])</f>
        <v>1</v>
      </c>
      <c r="U631" s="53">
        <f ca="1">IF(AND(GateFacts[[#This Row],[الحالة]]="مكتمل",COUNTIFS(GateFacts[رقم المشروع],GateFacts[[#This Row],[رقم المشروع]],GateFacts[رقم البوابة],"&lt;"&amp;GateFacts[[#This Row],[رقم البوابة]],GateFacts[منجزة],0)&gt;0),1,0)</f>
        <v>0</v>
      </c>
      <c r="V631" s="53" t="e">
        <f>SUBTOTAL(103,GateFacts[[#This Row],[م]])*OR(SelRegion="الكل",GateFacts[[#This Row],[المنطقة]]=SelRegion)</f>
        <v>#REF!</v>
      </c>
      <c r="W631" s="74" t="str" cm="1">
        <f t="array" ref="W631">IF(ISNUMBER(GateFacts[[#This Row],[صف المصدر]]),INDEX(Table15[],GateFacts[[#This Row],[صف المصدر]],16),"")</f>
        <v>الشمالي الغربي</v>
      </c>
    </row>
    <row r="632" spans="1:23" x14ac:dyDescent="0.4">
      <c r="A632" s="53" cm="1">
        <f t="array" ref="A632">ROW()-ROW(GateFacts[#Headers])</f>
        <v>631</v>
      </c>
      <c r="B632" s="53">
        <f>INT((GateFacts[[#This Row],[م]]-1)/8)+1</f>
        <v>79</v>
      </c>
      <c r="C632" s="53">
        <f>MOD(GateFacts[[#This Row],[م]]-1,8)+1</f>
        <v>7</v>
      </c>
      <c r="D632" s="53" cm="1">
        <f t="array" ref="D632">IFERROR(INDEX(_xlfn.ANCHORARRAY(Settings!$H$2),GateFacts[[#This Row],[رقم المشروع]]),"")</f>
        <v>702</v>
      </c>
      <c r="E632" s="53" t="str" cm="1">
        <f t="array" ref="E632">INDEX(Table15[],GateFacts[[#This Row],[صف المصدر]],14)&amp;""</f>
        <v>P846-2</v>
      </c>
      <c r="F632" s="53" t="str" cm="1">
        <f t="array" ref="F632">INDEX(Table15[],GateFacts[[#This Row],[صف المصدر]],15)&amp;""</f>
        <v>تنفيذ شبكات الصرف الصحي بمخططات الرانوناء واحياء جنوب المدينة ( المرحلة الأولى )</v>
      </c>
      <c r="G632" s="53" t="str" cm="1">
        <f t="array" ref="G632">INDEX(Table15[],GateFacts[[#This Row],[صف المصدر]],17)&amp;""</f>
        <v>المدينة المنورة</v>
      </c>
      <c r="H632" s="58">
        <f>N(INDEX(Table15[],GateFacts[[#This Row],[صف المصدر]],18))</f>
        <v>37841428.420000002</v>
      </c>
      <c r="I632" s="53" t="str" cm="1">
        <f t="array" ref="I632">_xlfn.LET(_xlpm.x,TRIM(INDEX(Table15[],GateFacts[[#This Row],[صف المصدر]],22)&amp;""),IF(_xlpm.x="","غير محدد",_xlpm.x))</f>
        <v>تحت التنفيذ</v>
      </c>
      <c r="J632" s="53" t="str">
        <f>"بوابة "&amp;GateFacts[[#This Row],[رقم البوابة]]</f>
        <v>بوابة 7</v>
      </c>
      <c r="K632" s="53" t="str" cm="1">
        <f t="array" ref="K632">INDEX(Settings!$E$2:$E$9,GateFacts[[#This Row],[رقم البوابة]])</f>
        <v>الاختبارات التشغيلية</v>
      </c>
      <c r="L632" s="53" t="str" cm="1">
        <f t="array" ref="L632">_xlfn.LET(_xlpm.c,INDEX(Table15[],GateFacts[[#This Row],[صف المصدر]],9-GateFacts[[#This Row],[رقم البوابة]]),IF(ISBLANK(_xlpm.c),"",_xlpm.c))</f>
        <v/>
      </c>
      <c r="M6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32" s="56" cm="1">
        <f t="array" ref="N632">_xlfn.LET(_xlpm.r,GateFacts[[#This Row],[صف المصدر]],_xlpm.g,GateFacts[[#This Row],[رقم البوابة]],_xlpm.pd,IF(AND(ISNUMBER(_xlpm.r),_xlpm.g&gt;=6,_xlpm.g&lt;=8),INDEX(Table15[],_xlpm.r,19+_xlpm.g),""),IF(ISNUMBER(_xlpm.pd),_xlpm.pd,""))</f>
        <v>46318</v>
      </c>
      <c r="O6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خلال أسبوعين</v>
      </c>
      <c r="P632" s="53">
        <f ca="1">IF(ISNUMBER(GateFacts[[#This Row],[تاريخ البوابة]]),GateFacts[[#This Row],[تاريخ البوابة]]-TODAY(),"")</f>
        <v>9</v>
      </c>
      <c r="Q632" s="53" t="str">
        <f>IF(ISNUMBER(GateFacts[[#This Row],[تاريخ البوابة]]),TEXT(GateFacts[[#This Row],[تاريخ البوابة]],"yyyy-mm"),"بدون تاريخ")</f>
        <v>2026-10</v>
      </c>
      <c r="R632" s="53">
        <f ca="1">--OR(GateFacts[[#This Row],[الحالة]]="مكتمل",GateFacts[[#This Row],[الحالة]]="لا ينطبق")</f>
        <v>0</v>
      </c>
      <c r="S632" s="53">
        <f ca="1">_xlfn.LET(_xlpm.m,_xlfn.MINIFS(GateFacts[رقم البوابة],GateFacts[رقم المشروع],GateFacts[[#This Row],[رقم المشروع]],GateFacts[منجزة],0),IF(_xlpm.m=0,9,_xlpm.m))</f>
        <v>6</v>
      </c>
      <c r="T632" s="53">
        <f ca="1">--(GateFacts[[#This Row],[رقم البوابة]]=GateFacts[[#This Row],[البوابة الحالية للمشروع]])</f>
        <v>0</v>
      </c>
      <c r="U632" s="53">
        <f ca="1">IF(AND(GateFacts[[#This Row],[الحالة]]="مكتمل",COUNTIFS(GateFacts[رقم المشروع],GateFacts[[#This Row],[رقم المشروع]],GateFacts[رقم البوابة],"&lt;"&amp;GateFacts[[#This Row],[رقم البوابة]],GateFacts[منجزة],0)&gt;0),1,0)</f>
        <v>0</v>
      </c>
      <c r="V632" s="53" t="e">
        <f>SUBTOTAL(103,GateFacts[[#This Row],[م]])*OR(SelRegion="الكل",GateFacts[[#This Row],[المنطقة]]=SelRegion)</f>
        <v>#REF!</v>
      </c>
      <c r="W632" s="74" t="str" cm="1">
        <f t="array" ref="W632">IF(ISNUMBER(GateFacts[[#This Row],[صف المصدر]]),INDEX(Table15[],GateFacts[[#This Row],[صف المصدر]],16),"")</f>
        <v>الشمالي الغربي</v>
      </c>
    </row>
    <row r="633" spans="1:23" x14ac:dyDescent="0.4">
      <c r="A633" s="53" cm="1">
        <f t="array" ref="A633">ROW()-ROW(GateFacts[#Headers])</f>
        <v>632</v>
      </c>
      <c r="B633" s="53">
        <f>INT((GateFacts[[#This Row],[م]]-1)/8)+1</f>
        <v>79</v>
      </c>
      <c r="C633" s="53">
        <f>MOD(GateFacts[[#This Row],[م]]-1,8)+1</f>
        <v>8</v>
      </c>
      <c r="D633" s="53" cm="1">
        <f t="array" ref="D633">IFERROR(INDEX(_xlfn.ANCHORARRAY(Settings!$H$2),GateFacts[[#This Row],[رقم المشروع]]),"")</f>
        <v>702</v>
      </c>
      <c r="E633" s="53" t="str" cm="1">
        <f t="array" ref="E633">INDEX(Table15[],GateFacts[[#This Row],[صف المصدر]],14)&amp;""</f>
        <v>P846-2</v>
      </c>
      <c r="F633" s="53" t="str" cm="1">
        <f t="array" ref="F633">INDEX(Table15[],GateFacts[[#This Row],[صف المصدر]],15)&amp;""</f>
        <v>تنفيذ شبكات الصرف الصحي بمخططات الرانوناء واحياء جنوب المدينة ( المرحلة الأولى )</v>
      </c>
      <c r="G633" s="53" t="str" cm="1">
        <f t="array" ref="G633">INDEX(Table15[],GateFacts[[#This Row],[صف المصدر]],17)&amp;""</f>
        <v>المدينة المنورة</v>
      </c>
      <c r="H633" s="58">
        <f>N(INDEX(Table15[],GateFacts[[#This Row],[صف المصدر]],18))</f>
        <v>37841428.420000002</v>
      </c>
      <c r="I633" s="53" t="str" cm="1">
        <f t="array" ref="I633">_xlfn.LET(_xlpm.x,TRIM(INDEX(Table15[],GateFacts[[#This Row],[صف المصدر]],22)&amp;""),IF(_xlpm.x="","غير محدد",_xlpm.x))</f>
        <v>تحت التنفيذ</v>
      </c>
      <c r="J633" s="53" t="str">
        <f>"بوابة "&amp;GateFacts[[#This Row],[رقم البوابة]]</f>
        <v>بوابة 8</v>
      </c>
      <c r="K633" s="53" t="str" cm="1">
        <f t="array" ref="K633">INDEX(Settings!$E$2:$E$9,GateFacts[[#This Row],[رقم البوابة]])</f>
        <v>التسليم و الاغلاق</v>
      </c>
      <c r="L633" s="53" t="str" cm="1">
        <f t="array" ref="L633">_xlfn.LET(_xlpm.c,INDEX(Table15[],GateFacts[[#This Row],[صف المصدر]],9-GateFacts[[#This Row],[رقم البوابة]]),IF(ISBLANK(_xlpm.c),"",_xlpm.c))</f>
        <v/>
      </c>
      <c r="M6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33" s="56" cm="1">
        <f t="array" ref="N633">_xlfn.LET(_xlpm.r,GateFacts[[#This Row],[صف المصدر]],_xlpm.g,GateFacts[[#This Row],[رقم البوابة]],_xlpm.pd,IF(AND(ISNUMBER(_xlpm.r),_xlpm.g&gt;=6,_xlpm.g&lt;=8),INDEX(Table15[],_xlpm.r,19+_xlpm.g),""),IF(ISNUMBER(_xlpm.pd),_xlpm.pd,""))</f>
        <v>47110</v>
      </c>
      <c r="O6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33" s="53">
        <f ca="1">IF(ISNUMBER(GateFacts[[#This Row],[تاريخ البوابة]]),GateFacts[[#This Row],[تاريخ البوابة]]-TODAY(),"")</f>
        <v>801</v>
      </c>
      <c r="Q633" s="53" t="str">
        <f>IF(ISNUMBER(GateFacts[[#This Row],[تاريخ البوابة]]),TEXT(GateFacts[[#This Row],[تاريخ البوابة]],"yyyy-mm"),"بدون تاريخ")</f>
        <v>2028-12</v>
      </c>
      <c r="R633" s="53">
        <f ca="1">--OR(GateFacts[[#This Row],[الحالة]]="مكتمل",GateFacts[[#This Row],[الحالة]]="لا ينطبق")</f>
        <v>0</v>
      </c>
      <c r="S633" s="53">
        <f ca="1">_xlfn.LET(_xlpm.m,_xlfn.MINIFS(GateFacts[رقم البوابة],GateFacts[رقم المشروع],GateFacts[[#This Row],[رقم المشروع]],GateFacts[منجزة],0),IF(_xlpm.m=0,9,_xlpm.m))</f>
        <v>6</v>
      </c>
      <c r="T633" s="53">
        <f ca="1">--(GateFacts[[#This Row],[رقم البوابة]]=GateFacts[[#This Row],[البوابة الحالية للمشروع]])</f>
        <v>0</v>
      </c>
      <c r="U633" s="53">
        <f ca="1">IF(AND(GateFacts[[#This Row],[الحالة]]="مكتمل",COUNTIFS(GateFacts[رقم المشروع],GateFacts[[#This Row],[رقم المشروع]],GateFacts[رقم البوابة],"&lt;"&amp;GateFacts[[#This Row],[رقم البوابة]],GateFacts[منجزة],0)&gt;0),1,0)</f>
        <v>0</v>
      </c>
      <c r="V633" s="53" t="e">
        <f>SUBTOTAL(103,GateFacts[[#This Row],[م]])*OR(SelRegion="الكل",GateFacts[[#This Row],[المنطقة]]=SelRegion)</f>
        <v>#REF!</v>
      </c>
      <c r="W633" s="74" t="str" cm="1">
        <f t="array" ref="W633">IF(ISNUMBER(GateFacts[[#This Row],[صف المصدر]]),INDEX(Table15[],GateFacts[[#This Row],[صف المصدر]],16),"")</f>
        <v>الشمالي الغربي</v>
      </c>
    </row>
    <row r="634" spans="1:23" x14ac:dyDescent="0.4">
      <c r="A634" s="53" cm="1">
        <f t="array" ref="A634">ROW()-ROW(GateFacts[#Headers])</f>
        <v>633</v>
      </c>
      <c r="B634" s="53">
        <f>INT((GateFacts[[#This Row],[م]]-1)/8)+1</f>
        <v>80</v>
      </c>
      <c r="C634" s="53">
        <f>MOD(GateFacts[[#This Row],[م]]-1,8)+1</f>
        <v>1</v>
      </c>
      <c r="D634" s="53" cm="1">
        <f t="array" ref="D634">IFERROR(INDEX(_xlfn.ANCHORARRAY(Settings!$H$2),GateFacts[[#This Row],[رقم المشروع]]),"")</f>
        <v>706</v>
      </c>
      <c r="E634" s="53" t="str" cm="1">
        <f t="array" ref="E634">INDEX(Table15[],GateFacts[[#This Row],[صف المصدر]],14)&amp;""</f>
        <v>P921</v>
      </c>
      <c r="F634" s="53" t="str" cm="1">
        <f t="array" ref="F634">INDEX(Table15[],GateFacts[[#This Row],[صف المصدر]],15)&amp;""</f>
        <v>عبارة تصريف مياه الفائض لمحطة معالجة الصرف الصحي بالمدينة المنورة</v>
      </c>
      <c r="G634" s="53" t="str" cm="1">
        <f t="array" ref="G634">INDEX(Table15[],GateFacts[[#This Row],[صف المصدر]],17)&amp;""</f>
        <v>المدينة المنورة</v>
      </c>
      <c r="H634" s="58">
        <f>N(INDEX(Table15[],GateFacts[[#This Row],[صف المصدر]],18))</f>
        <v>14397855.1</v>
      </c>
      <c r="I634" s="53" t="str" cm="1">
        <f t="array" ref="I634">_xlfn.LET(_xlpm.x,TRIM(INDEX(Table15[],GateFacts[[#This Row],[صف المصدر]],22)&amp;""),IF(_xlpm.x="","غير محدد",_xlpm.x))</f>
        <v>تحت التنفيذ</v>
      </c>
      <c r="J634" s="53" t="str">
        <f>"بوابة "&amp;GateFacts[[#This Row],[رقم البوابة]]</f>
        <v>بوابة 1</v>
      </c>
      <c r="K634" s="53" t="str" cm="1">
        <f t="array" ref="K634">INDEX(Settings!$E$2:$E$9,GateFacts[[#This Row],[رقم البوابة]])</f>
        <v>تخطيط استراتيجي</v>
      </c>
      <c r="L634" s="53" t="str" cm="1">
        <f t="array" ref="L634">_xlfn.LET(_xlpm.c,INDEX(Table15[],GateFacts[[#This Row],[صف المصدر]],9-GateFacts[[#This Row],[رقم البوابة]]),IF(ISBLANK(_xlpm.c),"",_xlpm.c))</f>
        <v>مكتمل</v>
      </c>
      <c r="M6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34" s="56" t="str" cm="1">
        <f t="array" ref="N634">_xlfn.LET(_xlpm.r,GateFacts[[#This Row],[صف المصدر]],_xlpm.g,GateFacts[[#This Row],[رقم البوابة]],_xlpm.pd,IF(AND(ISNUMBER(_xlpm.r),_xlpm.g&gt;=6,_xlpm.g&lt;=8),INDEX(Table15[],_xlpm.r,19+_xlpm.g),""),IF(ISNUMBER(_xlpm.pd),_xlpm.pd,""))</f>
        <v/>
      </c>
      <c r="O6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34" s="53" t="str">
        <f ca="1">IF(ISNUMBER(GateFacts[[#This Row],[تاريخ البوابة]]),GateFacts[[#This Row],[تاريخ البوابة]]-TODAY(),"")</f>
        <v/>
      </c>
      <c r="Q634" s="53" t="str">
        <f>IF(ISNUMBER(GateFacts[[#This Row],[تاريخ البوابة]]),TEXT(GateFacts[[#This Row],[تاريخ البوابة]],"yyyy-mm"),"بدون تاريخ")</f>
        <v>بدون تاريخ</v>
      </c>
      <c r="R634" s="53">
        <f ca="1">--OR(GateFacts[[#This Row],[الحالة]]="مكتمل",GateFacts[[#This Row],[الحالة]]="لا ينطبق")</f>
        <v>1</v>
      </c>
      <c r="S634" s="53">
        <f ca="1">_xlfn.LET(_xlpm.m,_xlfn.MINIFS(GateFacts[رقم البوابة],GateFacts[رقم المشروع],GateFacts[[#This Row],[رقم المشروع]],GateFacts[منجزة],0),IF(_xlpm.m=0,9,_xlpm.m))</f>
        <v>6</v>
      </c>
      <c r="T634" s="53">
        <f ca="1">--(GateFacts[[#This Row],[رقم البوابة]]=GateFacts[[#This Row],[البوابة الحالية للمشروع]])</f>
        <v>0</v>
      </c>
      <c r="U634" s="53">
        <f ca="1">IF(AND(GateFacts[[#This Row],[الحالة]]="مكتمل",COUNTIFS(GateFacts[رقم المشروع],GateFacts[[#This Row],[رقم المشروع]],GateFacts[رقم البوابة],"&lt;"&amp;GateFacts[[#This Row],[رقم البوابة]],GateFacts[منجزة],0)&gt;0),1,0)</f>
        <v>0</v>
      </c>
      <c r="V634" s="53" t="e">
        <f>SUBTOTAL(103,GateFacts[[#This Row],[م]])*OR(SelRegion="الكل",GateFacts[[#This Row],[المنطقة]]=SelRegion)</f>
        <v>#REF!</v>
      </c>
      <c r="W634" s="74" t="str" cm="1">
        <f t="array" ref="W634">IF(ISNUMBER(GateFacts[[#This Row],[صف المصدر]]),INDEX(Table15[],GateFacts[[#This Row],[صف المصدر]],16),"")</f>
        <v>الشمالي الغربي</v>
      </c>
    </row>
    <row r="635" spans="1:23" x14ac:dyDescent="0.4">
      <c r="A635" s="53" cm="1">
        <f t="array" ref="A635">ROW()-ROW(GateFacts[#Headers])</f>
        <v>634</v>
      </c>
      <c r="B635" s="53">
        <f>INT((GateFacts[[#This Row],[م]]-1)/8)+1</f>
        <v>80</v>
      </c>
      <c r="C635" s="53">
        <f>MOD(GateFacts[[#This Row],[م]]-1,8)+1</f>
        <v>2</v>
      </c>
      <c r="D635" s="53" cm="1">
        <f t="array" ref="D635">IFERROR(INDEX(_xlfn.ANCHORARRAY(Settings!$H$2),GateFacts[[#This Row],[رقم المشروع]]),"")</f>
        <v>706</v>
      </c>
      <c r="E635" s="53" t="str" cm="1">
        <f t="array" ref="E635">INDEX(Table15[],GateFacts[[#This Row],[صف المصدر]],14)&amp;""</f>
        <v>P921</v>
      </c>
      <c r="F635" s="53" t="str" cm="1">
        <f t="array" ref="F635">INDEX(Table15[],GateFacts[[#This Row],[صف المصدر]],15)&amp;""</f>
        <v>عبارة تصريف مياه الفائض لمحطة معالجة الصرف الصحي بالمدينة المنورة</v>
      </c>
      <c r="G635" s="53" t="str" cm="1">
        <f t="array" ref="G635">INDEX(Table15[],GateFacts[[#This Row],[صف المصدر]],17)&amp;""</f>
        <v>المدينة المنورة</v>
      </c>
      <c r="H635" s="58">
        <f>N(INDEX(Table15[],GateFacts[[#This Row],[صف المصدر]],18))</f>
        <v>14397855.1</v>
      </c>
      <c r="I635" s="53" t="str" cm="1">
        <f t="array" ref="I635">_xlfn.LET(_xlpm.x,TRIM(INDEX(Table15[],GateFacts[[#This Row],[صف المصدر]],22)&amp;""),IF(_xlpm.x="","غير محدد",_xlpm.x))</f>
        <v>تحت التنفيذ</v>
      </c>
      <c r="J635" s="53" t="str">
        <f>"بوابة "&amp;GateFacts[[#This Row],[رقم البوابة]]</f>
        <v>بوابة 2</v>
      </c>
      <c r="K635" s="53" t="str" cm="1">
        <f t="array" ref="K635">INDEX(Settings!$E$2:$E$9,GateFacts[[#This Row],[رقم البوابة]])</f>
        <v>التخطيط الاولي</v>
      </c>
      <c r="L635" s="53" t="str" cm="1">
        <f t="array" ref="L635">_xlfn.LET(_xlpm.c,INDEX(Table15[],GateFacts[[#This Row],[صف المصدر]],9-GateFacts[[#This Row],[رقم البوابة]]),IF(ISBLANK(_xlpm.c),"",_xlpm.c))</f>
        <v>مكتمل</v>
      </c>
      <c r="M63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35" s="56" t="str" cm="1">
        <f t="array" ref="N635">_xlfn.LET(_xlpm.r,GateFacts[[#This Row],[صف المصدر]],_xlpm.g,GateFacts[[#This Row],[رقم البوابة]],_xlpm.pd,IF(AND(ISNUMBER(_xlpm.r),_xlpm.g&gt;=6,_xlpm.g&lt;=8),INDEX(Table15[],_xlpm.r,19+_xlpm.g),""),IF(ISNUMBER(_xlpm.pd),_xlpm.pd,""))</f>
        <v/>
      </c>
      <c r="O6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35" s="53" t="str">
        <f ca="1">IF(ISNUMBER(GateFacts[[#This Row],[تاريخ البوابة]]),GateFacts[[#This Row],[تاريخ البوابة]]-TODAY(),"")</f>
        <v/>
      </c>
      <c r="Q635" s="53" t="str">
        <f>IF(ISNUMBER(GateFacts[[#This Row],[تاريخ البوابة]]),TEXT(GateFacts[[#This Row],[تاريخ البوابة]],"yyyy-mm"),"بدون تاريخ")</f>
        <v>بدون تاريخ</v>
      </c>
      <c r="R635" s="53">
        <f ca="1">--OR(GateFacts[[#This Row],[الحالة]]="مكتمل",GateFacts[[#This Row],[الحالة]]="لا ينطبق")</f>
        <v>1</v>
      </c>
      <c r="S635" s="53">
        <f ca="1">_xlfn.LET(_xlpm.m,_xlfn.MINIFS(GateFacts[رقم البوابة],GateFacts[رقم المشروع],GateFacts[[#This Row],[رقم المشروع]],GateFacts[منجزة],0),IF(_xlpm.m=0,9,_xlpm.m))</f>
        <v>6</v>
      </c>
      <c r="T635" s="53">
        <f ca="1">--(GateFacts[[#This Row],[رقم البوابة]]=GateFacts[[#This Row],[البوابة الحالية للمشروع]])</f>
        <v>0</v>
      </c>
      <c r="U635" s="53">
        <f ca="1">IF(AND(GateFacts[[#This Row],[الحالة]]="مكتمل",COUNTIFS(GateFacts[رقم المشروع],GateFacts[[#This Row],[رقم المشروع]],GateFacts[رقم البوابة],"&lt;"&amp;GateFacts[[#This Row],[رقم البوابة]],GateFacts[منجزة],0)&gt;0),1,0)</f>
        <v>0</v>
      </c>
      <c r="V635" s="53" t="e">
        <f>SUBTOTAL(103,GateFacts[[#This Row],[م]])*OR(SelRegion="الكل",GateFacts[[#This Row],[المنطقة]]=SelRegion)</f>
        <v>#REF!</v>
      </c>
      <c r="W635" s="74" t="str" cm="1">
        <f t="array" ref="W635">IF(ISNUMBER(GateFacts[[#This Row],[صف المصدر]]),INDEX(Table15[],GateFacts[[#This Row],[صف المصدر]],16),"")</f>
        <v>الشمالي الغربي</v>
      </c>
    </row>
    <row r="636" spans="1:23" x14ac:dyDescent="0.4">
      <c r="A636" s="53" cm="1">
        <f t="array" ref="A636">ROW()-ROW(GateFacts[#Headers])</f>
        <v>635</v>
      </c>
      <c r="B636" s="53">
        <f>INT((GateFacts[[#This Row],[م]]-1)/8)+1</f>
        <v>80</v>
      </c>
      <c r="C636" s="53">
        <f>MOD(GateFacts[[#This Row],[م]]-1,8)+1</f>
        <v>3</v>
      </c>
      <c r="D636" s="53" cm="1">
        <f t="array" ref="D636">IFERROR(INDEX(_xlfn.ANCHORARRAY(Settings!$H$2),GateFacts[[#This Row],[رقم المشروع]]),"")</f>
        <v>706</v>
      </c>
      <c r="E636" s="53" t="str" cm="1">
        <f t="array" ref="E636">INDEX(Table15[],GateFacts[[#This Row],[صف المصدر]],14)&amp;""</f>
        <v>P921</v>
      </c>
      <c r="F636" s="53" t="str" cm="1">
        <f t="array" ref="F636">INDEX(Table15[],GateFacts[[#This Row],[صف المصدر]],15)&amp;""</f>
        <v>عبارة تصريف مياه الفائض لمحطة معالجة الصرف الصحي بالمدينة المنورة</v>
      </c>
      <c r="G636" s="53" t="str" cm="1">
        <f t="array" ref="G636">INDEX(Table15[],GateFacts[[#This Row],[صف المصدر]],17)&amp;""</f>
        <v>المدينة المنورة</v>
      </c>
      <c r="H636" s="58">
        <f>N(INDEX(Table15[],GateFacts[[#This Row],[صف المصدر]],18))</f>
        <v>14397855.1</v>
      </c>
      <c r="I636" s="53" t="str" cm="1">
        <f t="array" ref="I636">_xlfn.LET(_xlpm.x,TRIM(INDEX(Table15[],GateFacts[[#This Row],[صف المصدر]],22)&amp;""),IF(_xlpm.x="","غير محدد",_xlpm.x))</f>
        <v>تحت التنفيذ</v>
      </c>
      <c r="J636" s="53" t="str">
        <f>"بوابة "&amp;GateFacts[[#This Row],[رقم البوابة]]</f>
        <v>بوابة 3</v>
      </c>
      <c r="K636" s="53" t="str" cm="1">
        <f t="array" ref="K636">INDEX(Settings!$E$2:$E$9,GateFacts[[#This Row],[رقم البوابة]])</f>
        <v>الطرح للتصميم</v>
      </c>
      <c r="L636" s="53" t="str" cm="1">
        <f t="array" ref="L636">_xlfn.LET(_xlpm.c,INDEX(Table15[],GateFacts[[#This Row],[صف المصدر]],9-GateFacts[[#This Row],[رقم البوابة]]),IF(ISBLANK(_xlpm.c),"",_xlpm.c))</f>
        <v>لا ينطبق</v>
      </c>
      <c r="M6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36" s="56" t="str" cm="1">
        <f t="array" ref="N636">_xlfn.LET(_xlpm.r,GateFacts[[#This Row],[صف المصدر]],_xlpm.g,GateFacts[[#This Row],[رقم البوابة]],_xlpm.pd,IF(AND(ISNUMBER(_xlpm.r),_xlpm.g&gt;=6,_xlpm.g&lt;=8),INDEX(Table15[],_xlpm.r,19+_xlpm.g),""),IF(ISNUMBER(_xlpm.pd),_xlpm.pd,""))</f>
        <v/>
      </c>
      <c r="O6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36" s="53" t="str">
        <f ca="1">IF(ISNUMBER(GateFacts[[#This Row],[تاريخ البوابة]]),GateFacts[[#This Row],[تاريخ البوابة]]-TODAY(),"")</f>
        <v/>
      </c>
      <c r="Q636" s="53" t="str">
        <f>IF(ISNUMBER(GateFacts[[#This Row],[تاريخ البوابة]]),TEXT(GateFacts[[#This Row],[تاريخ البوابة]],"yyyy-mm"),"بدون تاريخ")</f>
        <v>بدون تاريخ</v>
      </c>
      <c r="R636" s="53">
        <f ca="1">--OR(GateFacts[[#This Row],[الحالة]]="مكتمل",GateFacts[[#This Row],[الحالة]]="لا ينطبق")</f>
        <v>1</v>
      </c>
      <c r="S636" s="53">
        <f ca="1">_xlfn.LET(_xlpm.m,_xlfn.MINIFS(GateFacts[رقم البوابة],GateFacts[رقم المشروع],GateFacts[[#This Row],[رقم المشروع]],GateFacts[منجزة],0),IF(_xlpm.m=0,9,_xlpm.m))</f>
        <v>6</v>
      </c>
      <c r="T636" s="53">
        <f ca="1">--(GateFacts[[#This Row],[رقم البوابة]]=GateFacts[[#This Row],[البوابة الحالية للمشروع]])</f>
        <v>0</v>
      </c>
      <c r="U636" s="53">
        <f ca="1">IF(AND(GateFacts[[#This Row],[الحالة]]="مكتمل",COUNTIFS(GateFacts[رقم المشروع],GateFacts[[#This Row],[رقم المشروع]],GateFacts[رقم البوابة],"&lt;"&amp;GateFacts[[#This Row],[رقم البوابة]],GateFacts[منجزة],0)&gt;0),1,0)</f>
        <v>0</v>
      </c>
      <c r="V636" s="53" t="e">
        <f>SUBTOTAL(103,GateFacts[[#This Row],[م]])*OR(SelRegion="الكل",GateFacts[[#This Row],[المنطقة]]=SelRegion)</f>
        <v>#REF!</v>
      </c>
      <c r="W636" s="74" t="str" cm="1">
        <f t="array" ref="W636">IF(ISNUMBER(GateFacts[[#This Row],[صف المصدر]]),INDEX(Table15[],GateFacts[[#This Row],[صف المصدر]],16),"")</f>
        <v>الشمالي الغربي</v>
      </c>
    </row>
    <row r="637" spans="1:23" x14ac:dyDescent="0.4">
      <c r="A637" s="53" cm="1">
        <f t="array" ref="A637">ROW()-ROW(GateFacts[#Headers])</f>
        <v>636</v>
      </c>
      <c r="B637" s="53">
        <f>INT((GateFacts[[#This Row],[م]]-1)/8)+1</f>
        <v>80</v>
      </c>
      <c r="C637" s="53">
        <f>MOD(GateFacts[[#This Row],[م]]-1,8)+1</f>
        <v>4</v>
      </c>
      <c r="D637" s="53" cm="1">
        <f t="array" ref="D637">IFERROR(INDEX(_xlfn.ANCHORARRAY(Settings!$H$2),GateFacts[[#This Row],[رقم المشروع]]),"")</f>
        <v>706</v>
      </c>
      <c r="E637" s="53" t="str" cm="1">
        <f t="array" ref="E637">INDEX(Table15[],GateFacts[[#This Row],[صف المصدر]],14)&amp;""</f>
        <v>P921</v>
      </c>
      <c r="F637" s="53" t="str" cm="1">
        <f t="array" ref="F637">INDEX(Table15[],GateFacts[[#This Row],[صف المصدر]],15)&amp;""</f>
        <v>عبارة تصريف مياه الفائض لمحطة معالجة الصرف الصحي بالمدينة المنورة</v>
      </c>
      <c r="G637" s="53" t="str" cm="1">
        <f t="array" ref="G637">INDEX(Table15[],GateFacts[[#This Row],[صف المصدر]],17)&amp;""</f>
        <v>المدينة المنورة</v>
      </c>
      <c r="H637" s="58">
        <f>N(INDEX(Table15[],GateFacts[[#This Row],[صف المصدر]],18))</f>
        <v>14397855.1</v>
      </c>
      <c r="I637" s="53" t="str" cm="1">
        <f t="array" ref="I637">_xlfn.LET(_xlpm.x,TRIM(INDEX(Table15[],GateFacts[[#This Row],[صف المصدر]],22)&amp;""),IF(_xlpm.x="","غير محدد",_xlpm.x))</f>
        <v>تحت التنفيذ</v>
      </c>
      <c r="J637" s="53" t="str">
        <f>"بوابة "&amp;GateFacts[[#This Row],[رقم البوابة]]</f>
        <v>بوابة 4</v>
      </c>
      <c r="K637" s="53" t="str" cm="1">
        <f t="array" ref="K637">INDEX(Settings!$E$2:$E$9,GateFacts[[#This Row],[رقم البوابة]])</f>
        <v>التصميم</v>
      </c>
      <c r="L637" s="53" t="str" cm="1">
        <f t="array" ref="L637">_xlfn.LET(_xlpm.c,INDEX(Table15[],GateFacts[[#This Row],[صف المصدر]],9-GateFacts[[#This Row],[رقم البوابة]]),IF(ISBLANK(_xlpm.c),"",_xlpm.c))</f>
        <v>مكتمل</v>
      </c>
      <c r="M63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37" s="56" t="str" cm="1">
        <f t="array" ref="N637">_xlfn.LET(_xlpm.r,GateFacts[[#This Row],[صف المصدر]],_xlpm.g,GateFacts[[#This Row],[رقم البوابة]],_xlpm.pd,IF(AND(ISNUMBER(_xlpm.r),_xlpm.g&gt;=6,_xlpm.g&lt;=8),INDEX(Table15[],_xlpm.r,19+_xlpm.g),""),IF(ISNUMBER(_xlpm.pd),_xlpm.pd,""))</f>
        <v/>
      </c>
      <c r="O6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37" s="53" t="str">
        <f ca="1">IF(ISNUMBER(GateFacts[[#This Row],[تاريخ البوابة]]),GateFacts[[#This Row],[تاريخ البوابة]]-TODAY(),"")</f>
        <v/>
      </c>
      <c r="Q637" s="53" t="str">
        <f>IF(ISNUMBER(GateFacts[[#This Row],[تاريخ البوابة]]),TEXT(GateFacts[[#This Row],[تاريخ البوابة]],"yyyy-mm"),"بدون تاريخ")</f>
        <v>بدون تاريخ</v>
      </c>
      <c r="R637" s="53">
        <f ca="1">--OR(GateFacts[[#This Row],[الحالة]]="مكتمل",GateFacts[[#This Row],[الحالة]]="لا ينطبق")</f>
        <v>1</v>
      </c>
      <c r="S637" s="53">
        <f ca="1">_xlfn.LET(_xlpm.m,_xlfn.MINIFS(GateFacts[رقم البوابة],GateFacts[رقم المشروع],GateFacts[[#This Row],[رقم المشروع]],GateFacts[منجزة],0),IF(_xlpm.m=0,9,_xlpm.m))</f>
        <v>6</v>
      </c>
      <c r="T637" s="53">
        <f ca="1">--(GateFacts[[#This Row],[رقم البوابة]]=GateFacts[[#This Row],[البوابة الحالية للمشروع]])</f>
        <v>0</v>
      </c>
      <c r="U637" s="53">
        <f ca="1">IF(AND(GateFacts[[#This Row],[الحالة]]="مكتمل",COUNTIFS(GateFacts[رقم المشروع],GateFacts[[#This Row],[رقم المشروع]],GateFacts[رقم البوابة],"&lt;"&amp;GateFacts[[#This Row],[رقم البوابة]],GateFacts[منجزة],0)&gt;0),1,0)</f>
        <v>0</v>
      </c>
      <c r="V637" s="53" t="e">
        <f>SUBTOTAL(103,GateFacts[[#This Row],[م]])*OR(SelRegion="الكل",GateFacts[[#This Row],[المنطقة]]=SelRegion)</f>
        <v>#REF!</v>
      </c>
      <c r="W637" s="74" t="str" cm="1">
        <f t="array" ref="W637">IF(ISNUMBER(GateFacts[[#This Row],[صف المصدر]]),INDEX(Table15[],GateFacts[[#This Row],[صف المصدر]],16),"")</f>
        <v>الشمالي الغربي</v>
      </c>
    </row>
    <row r="638" spans="1:23" x14ac:dyDescent="0.4">
      <c r="A638" s="53" cm="1">
        <f t="array" ref="A638">ROW()-ROW(GateFacts[#Headers])</f>
        <v>637</v>
      </c>
      <c r="B638" s="53">
        <f>INT((GateFacts[[#This Row],[م]]-1)/8)+1</f>
        <v>80</v>
      </c>
      <c r="C638" s="53">
        <f>MOD(GateFacts[[#This Row],[م]]-1,8)+1</f>
        <v>5</v>
      </c>
      <c r="D638" s="53" cm="1">
        <f t="array" ref="D638">IFERROR(INDEX(_xlfn.ANCHORARRAY(Settings!$H$2),GateFacts[[#This Row],[رقم المشروع]]),"")</f>
        <v>706</v>
      </c>
      <c r="E638" s="53" t="str" cm="1">
        <f t="array" ref="E638">INDEX(Table15[],GateFacts[[#This Row],[صف المصدر]],14)&amp;""</f>
        <v>P921</v>
      </c>
      <c r="F638" s="53" t="str" cm="1">
        <f t="array" ref="F638">INDEX(Table15[],GateFacts[[#This Row],[صف المصدر]],15)&amp;""</f>
        <v>عبارة تصريف مياه الفائض لمحطة معالجة الصرف الصحي بالمدينة المنورة</v>
      </c>
      <c r="G638" s="53" t="str" cm="1">
        <f t="array" ref="G638">INDEX(Table15[],GateFacts[[#This Row],[صف المصدر]],17)&amp;""</f>
        <v>المدينة المنورة</v>
      </c>
      <c r="H638" s="58">
        <f>N(INDEX(Table15[],GateFacts[[#This Row],[صف المصدر]],18))</f>
        <v>14397855.1</v>
      </c>
      <c r="I638" s="53" t="str" cm="1">
        <f t="array" ref="I638">_xlfn.LET(_xlpm.x,TRIM(INDEX(Table15[],GateFacts[[#This Row],[صف المصدر]],22)&amp;""),IF(_xlpm.x="","غير محدد",_xlpm.x))</f>
        <v>تحت التنفيذ</v>
      </c>
      <c r="J638" s="53" t="str">
        <f>"بوابة "&amp;GateFacts[[#This Row],[رقم البوابة]]</f>
        <v>بوابة 5</v>
      </c>
      <c r="K638" s="53" t="str" cm="1">
        <f t="array" ref="K638">INDEX(Settings!$E$2:$E$9,GateFacts[[#This Row],[رقم البوابة]])</f>
        <v>الطرح للتنفيذ</v>
      </c>
      <c r="L638" s="53" t="str" cm="1">
        <f t="array" ref="L638">_xlfn.LET(_xlpm.c,INDEX(Table15[],GateFacts[[#This Row],[صف المصدر]],9-GateFacts[[#This Row],[رقم البوابة]]),IF(ISBLANK(_xlpm.c),"",_xlpm.c))</f>
        <v>مكتمل</v>
      </c>
      <c r="M6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38" s="56" t="str" cm="1">
        <f t="array" ref="N638">_xlfn.LET(_xlpm.r,GateFacts[[#This Row],[صف المصدر]],_xlpm.g,GateFacts[[#This Row],[رقم البوابة]],_xlpm.pd,IF(AND(ISNUMBER(_xlpm.r),_xlpm.g&gt;=6,_xlpm.g&lt;=8),INDEX(Table15[],_xlpm.r,19+_xlpm.g),""),IF(ISNUMBER(_xlpm.pd),_xlpm.pd,""))</f>
        <v/>
      </c>
      <c r="O6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38" s="53" t="str">
        <f ca="1">IF(ISNUMBER(GateFacts[[#This Row],[تاريخ البوابة]]),GateFacts[[#This Row],[تاريخ البوابة]]-TODAY(),"")</f>
        <v/>
      </c>
      <c r="Q638" s="53" t="str">
        <f>IF(ISNUMBER(GateFacts[[#This Row],[تاريخ البوابة]]),TEXT(GateFacts[[#This Row],[تاريخ البوابة]],"yyyy-mm"),"بدون تاريخ")</f>
        <v>بدون تاريخ</v>
      </c>
      <c r="R638" s="53">
        <f ca="1">--OR(GateFacts[[#This Row],[الحالة]]="مكتمل",GateFacts[[#This Row],[الحالة]]="لا ينطبق")</f>
        <v>1</v>
      </c>
      <c r="S638" s="53">
        <f ca="1">_xlfn.LET(_xlpm.m,_xlfn.MINIFS(GateFacts[رقم البوابة],GateFacts[رقم المشروع],GateFacts[[#This Row],[رقم المشروع]],GateFacts[منجزة],0),IF(_xlpm.m=0,9,_xlpm.m))</f>
        <v>6</v>
      </c>
      <c r="T638" s="53">
        <f ca="1">--(GateFacts[[#This Row],[رقم البوابة]]=GateFacts[[#This Row],[البوابة الحالية للمشروع]])</f>
        <v>0</v>
      </c>
      <c r="U638" s="53">
        <f ca="1">IF(AND(GateFacts[[#This Row],[الحالة]]="مكتمل",COUNTIFS(GateFacts[رقم المشروع],GateFacts[[#This Row],[رقم المشروع]],GateFacts[رقم البوابة],"&lt;"&amp;GateFacts[[#This Row],[رقم البوابة]],GateFacts[منجزة],0)&gt;0),1,0)</f>
        <v>0</v>
      </c>
      <c r="V638" s="53" t="e">
        <f>SUBTOTAL(103,GateFacts[[#This Row],[م]])*OR(SelRegion="الكل",GateFacts[[#This Row],[المنطقة]]=SelRegion)</f>
        <v>#REF!</v>
      </c>
      <c r="W638" s="74" t="str" cm="1">
        <f t="array" ref="W638">IF(ISNUMBER(GateFacts[[#This Row],[صف المصدر]]),INDEX(Table15[],GateFacts[[#This Row],[صف المصدر]],16),"")</f>
        <v>الشمالي الغربي</v>
      </c>
    </row>
    <row r="639" spans="1:23" x14ac:dyDescent="0.4">
      <c r="A639" s="53" cm="1">
        <f t="array" ref="A639">ROW()-ROW(GateFacts[#Headers])</f>
        <v>638</v>
      </c>
      <c r="B639" s="53">
        <f>INT((GateFacts[[#This Row],[م]]-1)/8)+1</f>
        <v>80</v>
      </c>
      <c r="C639" s="53">
        <f>MOD(GateFacts[[#This Row],[م]]-1,8)+1</f>
        <v>6</v>
      </c>
      <c r="D639" s="53" cm="1">
        <f t="array" ref="D639">IFERROR(INDEX(_xlfn.ANCHORARRAY(Settings!$H$2),GateFacts[[#This Row],[رقم المشروع]]),"")</f>
        <v>706</v>
      </c>
      <c r="E639" s="53" t="str" cm="1">
        <f t="array" ref="E639">INDEX(Table15[],GateFacts[[#This Row],[صف المصدر]],14)&amp;""</f>
        <v>P921</v>
      </c>
      <c r="F639" s="53" t="str" cm="1">
        <f t="array" ref="F639">INDEX(Table15[],GateFacts[[#This Row],[صف المصدر]],15)&amp;""</f>
        <v>عبارة تصريف مياه الفائض لمحطة معالجة الصرف الصحي بالمدينة المنورة</v>
      </c>
      <c r="G639" s="53" t="str" cm="1">
        <f t="array" ref="G639">INDEX(Table15[],GateFacts[[#This Row],[صف المصدر]],17)&amp;""</f>
        <v>المدينة المنورة</v>
      </c>
      <c r="H639" s="58">
        <f>N(INDEX(Table15[],GateFacts[[#This Row],[صف المصدر]],18))</f>
        <v>14397855.1</v>
      </c>
      <c r="I639" s="53" t="str" cm="1">
        <f t="array" ref="I639">_xlfn.LET(_xlpm.x,TRIM(INDEX(Table15[],GateFacts[[#This Row],[صف المصدر]],22)&amp;""),IF(_xlpm.x="","غير محدد",_xlpm.x))</f>
        <v>تحت التنفيذ</v>
      </c>
      <c r="J639" s="53" t="str">
        <f>"بوابة "&amp;GateFacts[[#This Row],[رقم البوابة]]</f>
        <v>بوابة 6</v>
      </c>
      <c r="K639" s="53" t="str" cm="1">
        <f t="array" ref="K639">INDEX(Settings!$E$2:$E$9,GateFacts[[#This Row],[رقم البوابة]])</f>
        <v>التنفيذ</v>
      </c>
      <c r="L639" s="53" t="str" cm="1">
        <f t="array" ref="L639">_xlfn.LET(_xlpm.c,INDEX(Table15[],GateFacts[[#This Row],[صف المصدر]],9-GateFacts[[#This Row],[رقم البوابة]]),IF(ISBLANK(_xlpm.c),"",_xlpm.c))</f>
        <v>جاري</v>
      </c>
      <c r="M63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39" s="56" cm="1">
        <f t="array" ref="N639">_xlfn.LET(_xlpm.r,GateFacts[[#This Row],[صف المصدر]],_xlpm.g,GateFacts[[#This Row],[رقم البوابة]],_xlpm.pd,IF(AND(ISNUMBER(_xlpm.r),_xlpm.g&gt;=6,_xlpm.g&lt;=8),INDEX(Table15[],_xlpm.r,19+_xlpm.g),""),IF(ISNUMBER(_xlpm.pd),_xlpm.pd,""))</f>
        <v>46569</v>
      </c>
      <c r="O6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39" s="53">
        <f ca="1">IF(ISNUMBER(GateFacts[[#This Row],[تاريخ البوابة]]),GateFacts[[#This Row],[تاريخ البوابة]]-TODAY(),"")</f>
        <v>260</v>
      </c>
      <c r="Q639" s="53" t="str">
        <f>IF(ISNUMBER(GateFacts[[#This Row],[تاريخ البوابة]]),TEXT(GateFacts[[#This Row],[تاريخ البوابة]],"yyyy-mm"),"بدون تاريخ")</f>
        <v>2027-07</v>
      </c>
      <c r="R639" s="53">
        <f ca="1">--OR(GateFacts[[#This Row],[الحالة]]="مكتمل",GateFacts[[#This Row],[الحالة]]="لا ينطبق")</f>
        <v>0</v>
      </c>
      <c r="S639" s="53">
        <f ca="1">_xlfn.LET(_xlpm.m,_xlfn.MINIFS(GateFacts[رقم البوابة],GateFacts[رقم المشروع],GateFacts[[#This Row],[رقم المشروع]],GateFacts[منجزة],0),IF(_xlpm.m=0,9,_xlpm.m))</f>
        <v>6</v>
      </c>
      <c r="T639" s="53">
        <f ca="1">--(GateFacts[[#This Row],[رقم البوابة]]=GateFacts[[#This Row],[البوابة الحالية للمشروع]])</f>
        <v>1</v>
      </c>
      <c r="U639" s="53">
        <f ca="1">IF(AND(GateFacts[[#This Row],[الحالة]]="مكتمل",COUNTIFS(GateFacts[رقم المشروع],GateFacts[[#This Row],[رقم المشروع]],GateFacts[رقم البوابة],"&lt;"&amp;GateFacts[[#This Row],[رقم البوابة]],GateFacts[منجزة],0)&gt;0),1,0)</f>
        <v>0</v>
      </c>
      <c r="V639" s="53" t="e">
        <f>SUBTOTAL(103,GateFacts[[#This Row],[م]])*OR(SelRegion="الكل",GateFacts[[#This Row],[المنطقة]]=SelRegion)</f>
        <v>#REF!</v>
      </c>
      <c r="W639" s="74" t="str" cm="1">
        <f t="array" ref="W639">IF(ISNUMBER(GateFacts[[#This Row],[صف المصدر]]),INDEX(Table15[],GateFacts[[#This Row],[صف المصدر]],16),"")</f>
        <v>الشمالي الغربي</v>
      </c>
    </row>
    <row r="640" spans="1:23" x14ac:dyDescent="0.4">
      <c r="A640" s="53" cm="1">
        <f t="array" ref="A640">ROW()-ROW(GateFacts[#Headers])</f>
        <v>639</v>
      </c>
      <c r="B640" s="53">
        <f>INT((GateFacts[[#This Row],[م]]-1)/8)+1</f>
        <v>80</v>
      </c>
      <c r="C640" s="53">
        <f>MOD(GateFacts[[#This Row],[م]]-1,8)+1</f>
        <v>7</v>
      </c>
      <c r="D640" s="53" cm="1">
        <f t="array" ref="D640">IFERROR(INDEX(_xlfn.ANCHORARRAY(Settings!$H$2),GateFacts[[#This Row],[رقم المشروع]]),"")</f>
        <v>706</v>
      </c>
      <c r="E640" s="53" t="str" cm="1">
        <f t="array" ref="E640">INDEX(Table15[],GateFacts[[#This Row],[صف المصدر]],14)&amp;""</f>
        <v>P921</v>
      </c>
      <c r="F640" s="53" t="str" cm="1">
        <f t="array" ref="F640">INDEX(Table15[],GateFacts[[#This Row],[صف المصدر]],15)&amp;""</f>
        <v>عبارة تصريف مياه الفائض لمحطة معالجة الصرف الصحي بالمدينة المنورة</v>
      </c>
      <c r="G640" s="53" t="str" cm="1">
        <f t="array" ref="G640">INDEX(Table15[],GateFacts[[#This Row],[صف المصدر]],17)&amp;""</f>
        <v>المدينة المنورة</v>
      </c>
      <c r="H640" s="58">
        <f>N(INDEX(Table15[],GateFacts[[#This Row],[صف المصدر]],18))</f>
        <v>14397855.1</v>
      </c>
      <c r="I640" s="53" t="str" cm="1">
        <f t="array" ref="I640">_xlfn.LET(_xlpm.x,TRIM(INDEX(Table15[],GateFacts[[#This Row],[صف المصدر]],22)&amp;""),IF(_xlpm.x="","غير محدد",_xlpm.x))</f>
        <v>تحت التنفيذ</v>
      </c>
      <c r="J640" s="53" t="str">
        <f>"بوابة "&amp;GateFacts[[#This Row],[رقم البوابة]]</f>
        <v>بوابة 7</v>
      </c>
      <c r="K640" s="53" t="str" cm="1">
        <f t="array" ref="K640">INDEX(Settings!$E$2:$E$9,GateFacts[[#This Row],[رقم البوابة]])</f>
        <v>الاختبارات التشغيلية</v>
      </c>
      <c r="L640" s="53" t="str" cm="1">
        <f t="array" ref="L640">_xlfn.LET(_xlpm.c,INDEX(Table15[],GateFacts[[#This Row],[صف المصدر]],9-GateFacts[[#This Row],[رقم البوابة]]),IF(ISBLANK(_xlpm.c),"",_xlpm.c))</f>
        <v/>
      </c>
      <c r="M64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40" s="56" cm="1">
        <f t="array" ref="N640">_xlfn.LET(_xlpm.r,GateFacts[[#This Row],[صف المصدر]],_xlpm.g,GateFacts[[#This Row],[رقم البوابة]],_xlpm.pd,IF(AND(ISNUMBER(_xlpm.r),_xlpm.g&gt;=6,_xlpm.g&lt;=8),INDEX(Table15[],_xlpm.r,19+_xlpm.g),""),IF(ISNUMBER(_xlpm.pd),_xlpm.pd,""))</f>
        <v>46508</v>
      </c>
      <c r="O6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40" s="53">
        <f ca="1">IF(ISNUMBER(GateFacts[[#This Row],[تاريخ البوابة]]),GateFacts[[#This Row],[تاريخ البوابة]]-TODAY(),"")</f>
        <v>199</v>
      </c>
      <c r="Q640" s="53" t="str">
        <f>IF(ISNUMBER(GateFacts[[#This Row],[تاريخ البوابة]]),TEXT(GateFacts[[#This Row],[تاريخ البوابة]],"yyyy-mm"),"بدون تاريخ")</f>
        <v>2027-05</v>
      </c>
      <c r="R640" s="53">
        <f ca="1">--OR(GateFacts[[#This Row],[الحالة]]="مكتمل",GateFacts[[#This Row],[الحالة]]="لا ينطبق")</f>
        <v>0</v>
      </c>
      <c r="S640" s="53">
        <f ca="1">_xlfn.LET(_xlpm.m,_xlfn.MINIFS(GateFacts[رقم البوابة],GateFacts[رقم المشروع],GateFacts[[#This Row],[رقم المشروع]],GateFacts[منجزة],0),IF(_xlpm.m=0,9,_xlpm.m))</f>
        <v>6</v>
      </c>
      <c r="T640" s="53">
        <f ca="1">--(GateFacts[[#This Row],[رقم البوابة]]=GateFacts[[#This Row],[البوابة الحالية للمشروع]])</f>
        <v>0</v>
      </c>
      <c r="U640" s="53">
        <f ca="1">IF(AND(GateFacts[[#This Row],[الحالة]]="مكتمل",COUNTIFS(GateFacts[رقم المشروع],GateFacts[[#This Row],[رقم المشروع]],GateFacts[رقم البوابة],"&lt;"&amp;GateFacts[[#This Row],[رقم البوابة]],GateFacts[منجزة],0)&gt;0),1,0)</f>
        <v>0</v>
      </c>
      <c r="V640" s="53" t="e">
        <f>SUBTOTAL(103,GateFacts[[#This Row],[م]])*OR(SelRegion="الكل",GateFacts[[#This Row],[المنطقة]]=SelRegion)</f>
        <v>#REF!</v>
      </c>
      <c r="W640" s="74" t="str" cm="1">
        <f t="array" ref="W640">IF(ISNUMBER(GateFacts[[#This Row],[صف المصدر]]),INDEX(Table15[],GateFacts[[#This Row],[صف المصدر]],16),"")</f>
        <v>الشمالي الغربي</v>
      </c>
    </row>
    <row r="641" spans="1:23" x14ac:dyDescent="0.4">
      <c r="A641" s="53" cm="1">
        <f t="array" ref="A641">ROW()-ROW(GateFacts[#Headers])</f>
        <v>640</v>
      </c>
      <c r="B641" s="53">
        <f>INT((GateFacts[[#This Row],[م]]-1)/8)+1</f>
        <v>80</v>
      </c>
      <c r="C641" s="53">
        <f>MOD(GateFacts[[#This Row],[م]]-1,8)+1</f>
        <v>8</v>
      </c>
      <c r="D641" s="53" cm="1">
        <f t="array" ref="D641">IFERROR(INDEX(_xlfn.ANCHORARRAY(Settings!$H$2),GateFacts[[#This Row],[رقم المشروع]]),"")</f>
        <v>706</v>
      </c>
      <c r="E641" s="53" t="str" cm="1">
        <f t="array" ref="E641">INDEX(Table15[],GateFacts[[#This Row],[صف المصدر]],14)&amp;""</f>
        <v>P921</v>
      </c>
      <c r="F641" s="53" t="str" cm="1">
        <f t="array" ref="F641">INDEX(Table15[],GateFacts[[#This Row],[صف المصدر]],15)&amp;""</f>
        <v>عبارة تصريف مياه الفائض لمحطة معالجة الصرف الصحي بالمدينة المنورة</v>
      </c>
      <c r="G641" s="53" t="str" cm="1">
        <f t="array" ref="G641">INDEX(Table15[],GateFacts[[#This Row],[صف المصدر]],17)&amp;""</f>
        <v>المدينة المنورة</v>
      </c>
      <c r="H641" s="58">
        <f>N(INDEX(Table15[],GateFacts[[#This Row],[صف المصدر]],18))</f>
        <v>14397855.1</v>
      </c>
      <c r="I641" s="53" t="str" cm="1">
        <f t="array" ref="I641">_xlfn.LET(_xlpm.x,TRIM(INDEX(Table15[],GateFacts[[#This Row],[صف المصدر]],22)&amp;""),IF(_xlpm.x="","غير محدد",_xlpm.x))</f>
        <v>تحت التنفيذ</v>
      </c>
      <c r="J641" s="53" t="str">
        <f>"بوابة "&amp;GateFacts[[#This Row],[رقم البوابة]]</f>
        <v>بوابة 8</v>
      </c>
      <c r="K641" s="53" t="str" cm="1">
        <f t="array" ref="K641">INDEX(Settings!$E$2:$E$9,GateFacts[[#This Row],[رقم البوابة]])</f>
        <v>التسليم و الاغلاق</v>
      </c>
      <c r="L641" s="53" t="str" cm="1">
        <f t="array" ref="L641">_xlfn.LET(_xlpm.c,INDEX(Table15[],GateFacts[[#This Row],[صف المصدر]],9-GateFacts[[#This Row],[رقم البوابة]]),IF(ISBLANK(_xlpm.c),"",_xlpm.c))</f>
        <v/>
      </c>
      <c r="M64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41" s="56" cm="1">
        <f t="array" ref="N641">_xlfn.LET(_xlpm.r,GateFacts[[#This Row],[صف المصدر]],_xlpm.g,GateFacts[[#This Row],[رقم البوابة]],_xlpm.pd,IF(AND(ISNUMBER(_xlpm.r),_xlpm.g&gt;=6,_xlpm.g&lt;=8),INDEX(Table15[],_xlpm.r,19+_xlpm.g),""),IF(ISNUMBER(_xlpm.pd),_xlpm.pd,""))</f>
        <v>47300</v>
      </c>
      <c r="O6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41" s="53">
        <f ca="1">IF(ISNUMBER(GateFacts[[#This Row],[تاريخ البوابة]]),GateFacts[[#This Row],[تاريخ البوابة]]-TODAY(),"")</f>
        <v>991</v>
      </c>
      <c r="Q641" s="53" t="str">
        <f>IF(ISNUMBER(GateFacts[[#This Row],[تاريخ البوابة]]),TEXT(GateFacts[[#This Row],[تاريخ البوابة]],"yyyy-mm"),"بدون تاريخ")</f>
        <v>2029-07</v>
      </c>
      <c r="R641" s="53">
        <f ca="1">--OR(GateFacts[[#This Row],[الحالة]]="مكتمل",GateFacts[[#This Row],[الحالة]]="لا ينطبق")</f>
        <v>0</v>
      </c>
      <c r="S641" s="53">
        <f ca="1">_xlfn.LET(_xlpm.m,_xlfn.MINIFS(GateFacts[رقم البوابة],GateFacts[رقم المشروع],GateFacts[[#This Row],[رقم المشروع]],GateFacts[منجزة],0),IF(_xlpm.m=0,9,_xlpm.m))</f>
        <v>6</v>
      </c>
      <c r="T641" s="53">
        <f ca="1">--(GateFacts[[#This Row],[رقم البوابة]]=GateFacts[[#This Row],[البوابة الحالية للمشروع]])</f>
        <v>0</v>
      </c>
      <c r="U641" s="53">
        <f ca="1">IF(AND(GateFacts[[#This Row],[الحالة]]="مكتمل",COUNTIFS(GateFacts[رقم المشروع],GateFacts[[#This Row],[رقم المشروع]],GateFacts[رقم البوابة],"&lt;"&amp;GateFacts[[#This Row],[رقم البوابة]],GateFacts[منجزة],0)&gt;0),1,0)</f>
        <v>0</v>
      </c>
      <c r="V641" s="53" t="e">
        <f>SUBTOTAL(103,GateFacts[[#This Row],[م]])*OR(SelRegion="الكل",GateFacts[[#This Row],[المنطقة]]=SelRegion)</f>
        <v>#REF!</v>
      </c>
      <c r="W641" s="74" t="str" cm="1">
        <f t="array" ref="W641">IF(ISNUMBER(GateFacts[[#This Row],[صف المصدر]]),INDEX(Table15[],GateFacts[[#This Row],[صف المصدر]],16),"")</f>
        <v>الشمالي الغربي</v>
      </c>
    </row>
    <row r="642" spans="1:23" x14ac:dyDescent="0.4">
      <c r="A642" s="53" cm="1">
        <f t="array" ref="A642">ROW()-ROW(GateFacts[#Headers])</f>
        <v>641</v>
      </c>
      <c r="B642" s="53">
        <f>INT((GateFacts[[#This Row],[م]]-1)/8)+1</f>
        <v>81</v>
      </c>
      <c r="C642" s="53">
        <f>MOD(GateFacts[[#This Row],[م]]-1,8)+1</f>
        <v>1</v>
      </c>
      <c r="D642" s="53" cm="1">
        <f t="array" ref="D642">IFERROR(INDEX(_xlfn.ANCHORARRAY(Settings!$H$2),GateFacts[[#This Row],[رقم المشروع]]),"")</f>
        <v>709</v>
      </c>
      <c r="E642" s="53" t="str" cm="1">
        <f t="array" ref="E642">INDEX(Table15[],GateFacts[[#This Row],[صف المصدر]],14)&amp;""</f>
        <v>P829</v>
      </c>
      <c r="F642" s="53" t="str" cm="1">
        <f t="array" ref="F642">INDEX(Table15[],GateFacts[[#This Row],[صف المصدر]],15)&amp;""</f>
        <v>تنفيذ خط المياه الرئيسي لتغذية توسعة المطار</v>
      </c>
      <c r="G642" s="53" t="str" cm="1">
        <f t="array" ref="G642">INDEX(Table15[],GateFacts[[#This Row],[صف المصدر]],17)&amp;""</f>
        <v>المدينة المنورة</v>
      </c>
      <c r="H642" s="58">
        <f>N(INDEX(Table15[],GateFacts[[#This Row],[صف المصدر]],18))</f>
        <v>20806386.5</v>
      </c>
      <c r="I642" s="53" t="str" cm="1">
        <f t="array" ref="I642">_xlfn.LET(_xlpm.x,TRIM(INDEX(Table15[],GateFacts[[#This Row],[صف المصدر]],22)&amp;""),IF(_xlpm.x="","غير محدد",_xlpm.x))</f>
        <v>تحت التنفيذ</v>
      </c>
      <c r="J642" s="53" t="str">
        <f>"بوابة "&amp;GateFacts[[#This Row],[رقم البوابة]]</f>
        <v>بوابة 1</v>
      </c>
      <c r="K642" s="53" t="str" cm="1">
        <f t="array" ref="K642">INDEX(Settings!$E$2:$E$9,GateFacts[[#This Row],[رقم البوابة]])</f>
        <v>تخطيط استراتيجي</v>
      </c>
      <c r="L642" s="53" t="str" cm="1">
        <f t="array" ref="L642">_xlfn.LET(_xlpm.c,INDEX(Table15[],GateFacts[[#This Row],[صف المصدر]],9-GateFacts[[#This Row],[رقم البوابة]]),IF(ISBLANK(_xlpm.c),"",_xlpm.c))</f>
        <v>مكتمل</v>
      </c>
      <c r="M6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42" s="56" t="str" cm="1">
        <f t="array" ref="N642">_xlfn.LET(_xlpm.r,GateFacts[[#This Row],[صف المصدر]],_xlpm.g,GateFacts[[#This Row],[رقم البوابة]],_xlpm.pd,IF(AND(ISNUMBER(_xlpm.r),_xlpm.g&gt;=6,_xlpm.g&lt;=8),INDEX(Table15[],_xlpm.r,19+_xlpm.g),""),IF(ISNUMBER(_xlpm.pd),_xlpm.pd,""))</f>
        <v/>
      </c>
      <c r="O6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42" s="53" t="str">
        <f ca="1">IF(ISNUMBER(GateFacts[[#This Row],[تاريخ البوابة]]),GateFacts[[#This Row],[تاريخ البوابة]]-TODAY(),"")</f>
        <v/>
      </c>
      <c r="Q642" s="53" t="str">
        <f>IF(ISNUMBER(GateFacts[[#This Row],[تاريخ البوابة]]),TEXT(GateFacts[[#This Row],[تاريخ البوابة]],"yyyy-mm"),"بدون تاريخ")</f>
        <v>بدون تاريخ</v>
      </c>
      <c r="R642" s="53">
        <f ca="1">--OR(GateFacts[[#This Row],[الحالة]]="مكتمل",GateFacts[[#This Row],[الحالة]]="لا ينطبق")</f>
        <v>1</v>
      </c>
      <c r="S642" s="53">
        <f ca="1">_xlfn.LET(_xlpm.m,_xlfn.MINIFS(GateFacts[رقم البوابة],GateFacts[رقم المشروع],GateFacts[[#This Row],[رقم المشروع]],GateFacts[منجزة],0),IF(_xlpm.m=0,9,_xlpm.m))</f>
        <v>6</v>
      </c>
      <c r="T642" s="53">
        <f ca="1">--(GateFacts[[#This Row],[رقم البوابة]]=GateFacts[[#This Row],[البوابة الحالية للمشروع]])</f>
        <v>0</v>
      </c>
      <c r="U642" s="53">
        <f ca="1">IF(AND(GateFacts[[#This Row],[الحالة]]="مكتمل",COUNTIFS(GateFacts[رقم المشروع],GateFacts[[#This Row],[رقم المشروع]],GateFacts[رقم البوابة],"&lt;"&amp;GateFacts[[#This Row],[رقم البوابة]],GateFacts[منجزة],0)&gt;0),1,0)</f>
        <v>0</v>
      </c>
      <c r="V642" s="53" t="e">
        <f>SUBTOTAL(103,GateFacts[[#This Row],[م]])*OR(SelRegion="الكل",GateFacts[[#This Row],[المنطقة]]=SelRegion)</f>
        <v>#REF!</v>
      </c>
      <c r="W642" s="74" t="str" cm="1">
        <f t="array" ref="W642">IF(ISNUMBER(GateFacts[[#This Row],[صف المصدر]]),INDEX(Table15[],GateFacts[[#This Row],[صف المصدر]],16),"")</f>
        <v>الشمالي الغربي</v>
      </c>
    </row>
    <row r="643" spans="1:23" x14ac:dyDescent="0.4">
      <c r="A643" s="53" cm="1">
        <f t="array" ref="A643">ROW()-ROW(GateFacts[#Headers])</f>
        <v>642</v>
      </c>
      <c r="B643" s="53">
        <f>INT((GateFacts[[#This Row],[م]]-1)/8)+1</f>
        <v>81</v>
      </c>
      <c r="C643" s="53">
        <f>MOD(GateFacts[[#This Row],[م]]-1,8)+1</f>
        <v>2</v>
      </c>
      <c r="D643" s="53" cm="1">
        <f t="array" ref="D643">IFERROR(INDEX(_xlfn.ANCHORARRAY(Settings!$H$2),GateFacts[[#This Row],[رقم المشروع]]),"")</f>
        <v>709</v>
      </c>
      <c r="E643" s="53" t="str" cm="1">
        <f t="array" ref="E643">INDEX(Table15[],GateFacts[[#This Row],[صف المصدر]],14)&amp;""</f>
        <v>P829</v>
      </c>
      <c r="F643" s="53" t="str" cm="1">
        <f t="array" ref="F643">INDEX(Table15[],GateFacts[[#This Row],[صف المصدر]],15)&amp;""</f>
        <v>تنفيذ خط المياه الرئيسي لتغذية توسعة المطار</v>
      </c>
      <c r="G643" s="53" t="str" cm="1">
        <f t="array" ref="G643">INDEX(Table15[],GateFacts[[#This Row],[صف المصدر]],17)&amp;""</f>
        <v>المدينة المنورة</v>
      </c>
      <c r="H643" s="58">
        <f>N(INDEX(Table15[],GateFacts[[#This Row],[صف المصدر]],18))</f>
        <v>20806386.5</v>
      </c>
      <c r="I643" s="53" t="str" cm="1">
        <f t="array" ref="I643">_xlfn.LET(_xlpm.x,TRIM(INDEX(Table15[],GateFacts[[#This Row],[صف المصدر]],22)&amp;""),IF(_xlpm.x="","غير محدد",_xlpm.x))</f>
        <v>تحت التنفيذ</v>
      </c>
      <c r="J643" s="53" t="str">
        <f>"بوابة "&amp;GateFacts[[#This Row],[رقم البوابة]]</f>
        <v>بوابة 2</v>
      </c>
      <c r="K643" s="53" t="str" cm="1">
        <f t="array" ref="K643">INDEX(Settings!$E$2:$E$9,GateFacts[[#This Row],[رقم البوابة]])</f>
        <v>التخطيط الاولي</v>
      </c>
      <c r="L643" s="53" t="str" cm="1">
        <f t="array" ref="L643">_xlfn.LET(_xlpm.c,INDEX(Table15[],GateFacts[[#This Row],[صف المصدر]],9-GateFacts[[#This Row],[رقم البوابة]]),IF(ISBLANK(_xlpm.c),"",_xlpm.c))</f>
        <v>مكتمل</v>
      </c>
      <c r="M64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43" s="56" t="str" cm="1">
        <f t="array" ref="N643">_xlfn.LET(_xlpm.r,GateFacts[[#This Row],[صف المصدر]],_xlpm.g,GateFacts[[#This Row],[رقم البوابة]],_xlpm.pd,IF(AND(ISNUMBER(_xlpm.r),_xlpm.g&gt;=6,_xlpm.g&lt;=8),INDEX(Table15[],_xlpm.r,19+_xlpm.g),""),IF(ISNUMBER(_xlpm.pd),_xlpm.pd,""))</f>
        <v/>
      </c>
      <c r="O6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43" s="53" t="str">
        <f ca="1">IF(ISNUMBER(GateFacts[[#This Row],[تاريخ البوابة]]),GateFacts[[#This Row],[تاريخ البوابة]]-TODAY(),"")</f>
        <v/>
      </c>
      <c r="Q643" s="53" t="str">
        <f>IF(ISNUMBER(GateFacts[[#This Row],[تاريخ البوابة]]),TEXT(GateFacts[[#This Row],[تاريخ البوابة]],"yyyy-mm"),"بدون تاريخ")</f>
        <v>بدون تاريخ</v>
      </c>
      <c r="R643" s="53">
        <f ca="1">--OR(GateFacts[[#This Row],[الحالة]]="مكتمل",GateFacts[[#This Row],[الحالة]]="لا ينطبق")</f>
        <v>1</v>
      </c>
      <c r="S643" s="53">
        <f ca="1">_xlfn.LET(_xlpm.m,_xlfn.MINIFS(GateFacts[رقم البوابة],GateFacts[رقم المشروع],GateFacts[[#This Row],[رقم المشروع]],GateFacts[منجزة],0),IF(_xlpm.m=0,9,_xlpm.m))</f>
        <v>6</v>
      </c>
      <c r="T643" s="53">
        <f ca="1">--(GateFacts[[#This Row],[رقم البوابة]]=GateFacts[[#This Row],[البوابة الحالية للمشروع]])</f>
        <v>0</v>
      </c>
      <c r="U643" s="53">
        <f ca="1">IF(AND(GateFacts[[#This Row],[الحالة]]="مكتمل",COUNTIFS(GateFacts[رقم المشروع],GateFacts[[#This Row],[رقم المشروع]],GateFacts[رقم البوابة],"&lt;"&amp;GateFacts[[#This Row],[رقم البوابة]],GateFacts[منجزة],0)&gt;0),1,0)</f>
        <v>0</v>
      </c>
      <c r="V643" s="53" t="e">
        <f>SUBTOTAL(103,GateFacts[[#This Row],[م]])*OR(SelRegion="الكل",GateFacts[[#This Row],[المنطقة]]=SelRegion)</f>
        <v>#REF!</v>
      </c>
      <c r="W643" s="74" t="str" cm="1">
        <f t="array" ref="W643">IF(ISNUMBER(GateFacts[[#This Row],[صف المصدر]]),INDEX(Table15[],GateFacts[[#This Row],[صف المصدر]],16),"")</f>
        <v>الشمالي الغربي</v>
      </c>
    </row>
    <row r="644" spans="1:23" x14ac:dyDescent="0.4">
      <c r="A644" s="53" cm="1">
        <f t="array" ref="A644">ROW()-ROW(GateFacts[#Headers])</f>
        <v>643</v>
      </c>
      <c r="B644" s="53">
        <f>INT((GateFacts[[#This Row],[م]]-1)/8)+1</f>
        <v>81</v>
      </c>
      <c r="C644" s="53">
        <f>MOD(GateFacts[[#This Row],[م]]-1,8)+1</f>
        <v>3</v>
      </c>
      <c r="D644" s="53" cm="1">
        <f t="array" ref="D644">IFERROR(INDEX(_xlfn.ANCHORARRAY(Settings!$H$2),GateFacts[[#This Row],[رقم المشروع]]),"")</f>
        <v>709</v>
      </c>
      <c r="E644" s="53" t="str" cm="1">
        <f t="array" ref="E644">INDEX(Table15[],GateFacts[[#This Row],[صف المصدر]],14)&amp;""</f>
        <v>P829</v>
      </c>
      <c r="F644" s="53" t="str" cm="1">
        <f t="array" ref="F644">INDEX(Table15[],GateFacts[[#This Row],[صف المصدر]],15)&amp;""</f>
        <v>تنفيذ خط المياه الرئيسي لتغذية توسعة المطار</v>
      </c>
      <c r="G644" s="53" t="str" cm="1">
        <f t="array" ref="G644">INDEX(Table15[],GateFacts[[#This Row],[صف المصدر]],17)&amp;""</f>
        <v>المدينة المنورة</v>
      </c>
      <c r="H644" s="58">
        <f>N(INDEX(Table15[],GateFacts[[#This Row],[صف المصدر]],18))</f>
        <v>20806386.5</v>
      </c>
      <c r="I644" s="53" t="str" cm="1">
        <f t="array" ref="I644">_xlfn.LET(_xlpm.x,TRIM(INDEX(Table15[],GateFacts[[#This Row],[صف المصدر]],22)&amp;""),IF(_xlpm.x="","غير محدد",_xlpm.x))</f>
        <v>تحت التنفيذ</v>
      </c>
      <c r="J644" s="53" t="str">
        <f>"بوابة "&amp;GateFacts[[#This Row],[رقم البوابة]]</f>
        <v>بوابة 3</v>
      </c>
      <c r="K644" s="53" t="str" cm="1">
        <f t="array" ref="K644">INDEX(Settings!$E$2:$E$9,GateFacts[[#This Row],[رقم البوابة]])</f>
        <v>الطرح للتصميم</v>
      </c>
      <c r="L644" s="53" t="str" cm="1">
        <f t="array" ref="L644">_xlfn.LET(_xlpm.c,INDEX(Table15[],GateFacts[[#This Row],[صف المصدر]],9-GateFacts[[#This Row],[رقم البوابة]]),IF(ISBLANK(_xlpm.c),"",_xlpm.c))</f>
        <v>مكتمل</v>
      </c>
      <c r="M64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44" s="56" t="str" cm="1">
        <f t="array" ref="N644">_xlfn.LET(_xlpm.r,GateFacts[[#This Row],[صف المصدر]],_xlpm.g,GateFacts[[#This Row],[رقم البوابة]],_xlpm.pd,IF(AND(ISNUMBER(_xlpm.r),_xlpm.g&gt;=6,_xlpm.g&lt;=8),INDEX(Table15[],_xlpm.r,19+_xlpm.g),""),IF(ISNUMBER(_xlpm.pd),_xlpm.pd,""))</f>
        <v/>
      </c>
      <c r="O6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44" s="53" t="str">
        <f ca="1">IF(ISNUMBER(GateFacts[[#This Row],[تاريخ البوابة]]),GateFacts[[#This Row],[تاريخ البوابة]]-TODAY(),"")</f>
        <v/>
      </c>
      <c r="Q644" s="53" t="str">
        <f>IF(ISNUMBER(GateFacts[[#This Row],[تاريخ البوابة]]),TEXT(GateFacts[[#This Row],[تاريخ البوابة]],"yyyy-mm"),"بدون تاريخ")</f>
        <v>بدون تاريخ</v>
      </c>
      <c r="R644" s="53">
        <f ca="1">--OR(GateFacts[[#This Row],[الحالة]]="مكتمل",GateFacts[[#This Row],[الحالة]]="لا ينطبق")</f>
        <v>1</v>
      </c>
      <c r="S644" s="53">
        <f ca="1">_xlfn.LET(_xlpm.m,_xlfn.MINIFS(GateFacts[رقم البوابة],GateFacts[رقم المشروع],GateFacts[[#This Row],[رقم المشروع]],GateFacts[منجزة],0),IF(_xlpm.m=0,9,_xlpm.m))</f>
        <v>6</v>
      </c>
      <c r="T644" s="53">
        <f ca="1">--(GateFacts[[#This Row],[رقم البوابة]]=GateFacts[[#This Row],[البوابة الحالية للمشروع]])</f>
        <v>0</v>
      </c>
      <c r="U644" s="53">
        <f ca="1">IF(AND(GateFacts[[#This Row],[الحالة]]="مكتمل",COUNTIFS(GateFacts[رقم المشروع],GateFacts[[#This Row],[رقم المشروع]],GateFacts[رقم البوابة],"&lt;"&amp;GateFacts[[#This Row],[رقم البوابة]],GateFacts[منجزة],0)&gt;0),1,0)</f>
        <v>0</v>
      </c>
      <c r="V644" s="53" t="e">
        <f>SUBTOTAL(103,GateFacts[[#This Row],[م]])*OR(SelRegion="الكل",GateFacts[[#This Row],[المنطقة]]=SelRegion)</f>
        <v>#REF!</v>
      </c>
      <c r="W644" s="74" t="str" cm="1">
        <f t="array" ref="W644">IF(ISNUMBER(GateFacts[[#This Row],[صف المصدر]]),INDEX(Table15[],GateFacts[[#This Row],[صف المصدر]],16),"")</f>
        <v>الشمالي الغربي</v>
      </c>
    </row>
    <row r="645" spans="1:23" x14ac:dyDescent="0.4">
      <c r="A645" s="53" cm="1">
        <f t="array" ref="A645">ROW()-ROW(GateFacts[#Headers])</f>
        <v>644</v>
      </c>
      <c r="B645" s="53">
        <f>INT((GateFacts[[#This Row],[م]]-1)/8)+1</f>
        <v>81</v>
      </c>
      <c r="C645" s="53">
        <f>MOD(GateFacts[[#This Row],[م]]-1,8)+1</f>
        <v>4</v>
      </c>
      <c r="D645" s="53" cm="1">
        <f t="array" ref="D645">IFERROR(INDEX(_xlfn.ANCHORARRAY(Settings!$H$2),GateFacts[[#This Row],[رقم المشروع]]),"")</f>
        <v>709</v>
      </c>
      <c r="E645" s="53" t="str" cm="1">
        <f t="array" ref="E645">INDEX(Table15[],GateFacts[[#This Row],[صف المصدر]],14)&amp;""</f>
        <v>P829</v>
      </c>
      <c r="F645" s="53" t="str" cm="1">
        <f t="array" ref="F645">INDEX(Table15[],GateFacts[[#This Row],[صف المصدر]],15)&amp;""</f>
        <v>تنفيذ خط المياه الرئيسي لتغذية توسعة المطار</v>
      </c>
      <c r="G645" s="53" t="str" cm="1">
        <f t="array" ref="G645">INDEX(Table15[],GateFacts[[#This Row],[صف المصدر]],17)&amp;""</f>
        <v>المدينة المنورة</v>
      </c>
      <c r="H645" s="58">
        <f>N(INDEX(Table15[],GateFacts[[#This Row],[صف المصدر]],18))</f>
        <v>20806386.5</v>
      </c>
      <c r="I645" s="53" t="str" cm="1">
        <f t="array" ref="I645">_xlfn.LET(_xlpm.x,TRIM(INDEX(Table15[],GateFacts[[#This Row],[صف المصدر]],22)&amp;""),IF(_xlpm.x="","غير محدد",_xlpm.x))</f>
        <v>تحت التنفيذ</v>
      </c>
      <c r="J645" s="53" t="str">
        <f>"بوابة "&amp;GateFacts[[#This Row],[رقم البوابة]]</f>
        <v>بوابة 4</v>
      </c>
      <c r="K645" s="53" t="str" cm="1">
        <f t="array" ref="K645">INDEX(Settings!$E$2:$E$9,GateFacts[[#This Row],[رقم البوابة]])</f>
        <v>التصميم</v>
      </c>
      <c r="L645" s="53" t="str" cm="1">
        <f t="array" ref="L645">_xlfn.LET(_xlpm.c,INDEX(Table15[],GateFacts[[#This Row],[صف المصدر]],9-GateFacts[[#This Row],[رقم البوابة]]),IF(ISBLANK(_xlpm.c),"",_xlpm.c))</f>
        <v>مكتمل</v>
      </c>
      <c r="M64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45" s="56" t="str" cm="1">
        <f t="array" ref="N645">_xlfn.LET(_xlpm.r,GateFacts[[#This Row],[صف المصدر]],_xlpm.g,GateFacts[[#This Row],[رقم البوابة]],_xlpm.pd,IF(AND(ISNUMBER(_xlpm.r),_xlpm.g&gt;=6,_xlpm.g&lt;=8),INDEX(Table15[],_xlpm.r,19+_xlpm.g),""),IF(ISNUMBER(_xlpm.pd),_xlpm.pd,""))</f>
        <v/>
      </c>
      <c r="O6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45" s="53" t="str">
        <f ca="1">IF(ISNUMBER(GateFacts[[#This Row],[تاريخ البوابة]]),GateFacts[[#This Row],[تاريخ البوابة]]-TODAY(),"")</f>
        <v/>
      </c>
      <c r="Q645" s="53" t="str">
        <f>IF(ISNUMBER(GateFacts[[#This Row],[تاريخ البوابة]]),TEXT(GateFacts[[#This Row],[تاريخ البوابة]],"yyyy-mm"),"بدون تاريخ")</f>
        <v>بدون تاريخ</v>
      </c>
      <c r="R645" s="53">
        <f ca="1">--OR(GateFacts[[#This Row],[الحالة]]="مكتمل",GateFacts[[#This Row],[الحالة]]="لا ينطبق")</f>
        <v>1</v>
      </c>
      <c r="S645" s="53">
        <f ca="1">_xlfn.LET(_xlpm.m,_xlfn.MINIFS(GateFacts[رقم البوابة],GateFacts[رقم المشروع],GateFacts[[#This Row],[رقم المشروع]],GateFacts[منجزة],0),IF(_xlpm.m=0,9,_xlpm.m))</f>
        <v>6</v>
      </c>
      <c r="T645" s="53">
        <f ca="1">--(GateFacts[[#This Row],[رقم البوابة]]=GateFacts[[#This Row],[البوابة الحالية للمشروع]])</f>
        <v>0</v>
      </c>
      <c r="U645" s="53">
        <f ca="1">IF(AND(GateFacts[[#This Row],[الحالة]]="مكتمل",COUNTIFS(GateFacts[رقم المشروع],GateFacts[[#This Row],[رقم المشروع]],GateFacts[رقم البوابة],"&lt;"&amp;GateFacts[[#This Row],[رقم البوابة]],GateFacts[منجزة],0)&gt;0),1,0)</f>
        <v>0</v>
      </c>
      <c r="V645" s="53" t="e">
        <f>SUBTOTAL(103,GateFacts[[#This Row],[م]])*OR(SelRegion="الكل",GateFacts[[#This Row],[المنطقة]]=SelRegion)</f>
        <v>#REF!</v>
      </c>
      <c r="W645" s="74" t="str" cm="1">
        <f t="array" ref="W645">IF(ISNUMBER(GateFacts[[#This Row],[صف المصدر]]),INDEX(Table15[],GateFacts[[#This Row],[صف المصدر]],16),"")</f>
        <v>الشمالي الغربي</v>
      </c>
    </row>
    <row r="646" spans="1:23" x14ac:dyDescent="0.4">
      <c r="A646" s="53" cm="1">
        <f t="array" ref="A646">ROW()-ROW(GateFacts[#Headers])</f>
        <v>645</v>
      </c>
      <c r="B646" s="53">
        <f>INT((GateFacts[[#This Row],[م]]-1)/8)+1</f>
        <v>81</v>
      </c>
      <c r="C646" s="53">
        <f>MOD(GateFacts[[#This Row],[م]]-1,8)+1</f>
        <v>5</v>
      </c>
      <c r="D646" s="53" cm="1">
        <f t="array" ref="D646">IFERROR(INDEX(_xlfn.ANCHORARRAY(Settings!$H$2),GateFacts[[#This Row],[رقم المشروع]]),"")</f>
        <v>709</v>
      </c>
      <c r="E646" s="53" t="str" cm="1">
        <f t="array" ref="E646">INDEX(Table15[],GateFacts[[#This Row],[صف المصدر]],14)&amp;""</f>
        <v>P829</v>
      </c>
      <c r="F646" s="53" t="str" cm="1">
        <f t="array" ref="F646">INDEX(Table15[],GateFacts[[#This Row],[صف المصدر]],15)&amp;""</f>
        <v>تنفيذ خط المياه الرئيسي لتغذية توسعة المطار</v>
      </c>
      <c r="G646" s="53" t="str" cm="1">
        <f t="array" ref="G646">INDEX(Table15[],GateFacts[[#This Row],[صف المصدر]],17)&amp;""</f>
        <v>المدينة المنورة</v>
      </c>
      <c r="H646" s="58">
        <f>N(INDEX(Table15[],GateFacts[[#This Row],[صف المصدر]],18))</f>
        <v>20806386.5</v>
      </c>
      <c r="I646" s="53" t="str" cm="1">
        <f t="array" ref="I646">_xlfn.LET(_xlpm.x,TRIM(INDEX(Table15[],GateFacts[[#This Row],[صف المصدر]],22)&amp;""),IF(_xlpm.x="","غير محدد",_xlpm.x))</f>
        <v>تحت التنفيذ</v>
      </c>
      <c r="J646" s="53" t="str">
        <f>"بوابة "&amp;GateFacts[[#This Row],[رقم البوابة]]</f>
        <v>بوابة 5</v>
      </c>
      <c r="K646" s="53" t="str" cm="1">
        <f t="array" ref="K646">INDEX(Settings!$E$2:$E$9,GateFacts[[#This Row],[رقم البوابة]])</f>
        <v>الطرح للتنفيذ</v>
      </c>
      <c r="L646" s="53" t="str" cm="1">
        <f t="array" ref="L646">_xlfn.LET(_xlpm.c,INDEX(Table15[],GateFacts[[#This Row],[صف المصدر]],9-GateFacts[[#This Row],[رقم البوابة]]),IF(ISBLANK(_xlpm.c),"",_xlpm.c))</f>
        <v>مكتمل</v>
      </c>
      <c r="M6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46" s="56" t="str" cm="1">
        <f t="array" ref="N646">_xlfn.LET(_xlpm.r,GateFacts[[#This Row],[صف المصدر]],_xlpm.g,GateFacts[[#This Row],[رقم البوابة]],_xlpm.pd,IF(AND(ISNUMBER(_xlpm.r),_xlpm.g&gt;=6,_xlpm.g&lt;=8),INDEX(Table15[],_xlpm.r,19+_xlpm.g),""),IF(ISNUMBER(_xlpm.pd),_xlpm.pd,""))</f>
        <v/>
      </c>
      <c r="O6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46" s="53" t="str">
        <f ca="1">IF(ISNUMBER(GateFacts[[#This Row],[تاريخ البوابة]]),GateFacts[[#This Row],[تاريخ البوابة]]-TODAY(),"")</f>
        <v/>
      </c>
      <c r="Q646" s="53" t="str">
        <f>IF(ISNUMBER(GateFacts[[#This Row],[تاريخ البوابة]]),TEXT(GateFacts[[#This Row],[تاريخ البوابة]],"yyyy-mm"),"بدون تاريخ")</f>
        <v>بدون تاريخ</v>
      </c>
      <c r="R646" s="53">
        <f ca="1">--OR(GateFacts[[#This Row],[الحالة]]="مكتمل",GateFacts[[#This Row],[الحالة]]="لا ينطبق")</f>
        <v>1</v>
      </c>
      <c r="S646" s="53">
        <f ca="1">_xlfn.LET(_xlpm.m,_xlfn.MINIFS(GateFacts[رقم البوابة],GateFacts[رقم المشروع],GateFacts[[#This Row],[رقم المشروع]],GateFacts[منجزة],0),IF(_xlpm.m=0,9,_xlpm.m))</f>
        <v>6</v>
      </c>
      <c r="T646" s="53">
        <f ca="1">--(GateFacts[[#This Row],[رقم البوابة]]=GateFacts[[#This Row],[البوابة الحالية للمشروع]])</f>
        <v>0</v>
      </c>
      <c r="U646" s="53">
        <f ca="1">IF(AND(GateFacts[[#This Row],[الحالة]]="مكتمل",COUNTIFS(GateFacts[رقم المشروع],GateFacts[[#This Row],[رقم المشروع]],GateFacts[رقم البوابة],"&lt;"&amp;GateFacts[[#This Row],[رقم البوابة]],GateFacts[منجزة],0)&gt;0),1,0)</f>
        <v>0</v>
      </c>
      <c r="V646" s="53" t="e">
        <f>SUBTOTAL(103,GateFacts[[#This Row],[م]])*OR(SelRegion="الكل",GateFacts[[#This Row],[المنطقة]]=SelRegion)</f>
        <v>#REF!</v>
      </c>
      <c r="W646" s="74" t="str" cm="1">
        <f t="array" ref="W646">IF(ISNUMBER(GateFacts[[#This Row],[صف المصدر]]),INDEX(Table15[],GateFacts[[#This Row],[صف المصدر]],16),"")</f>
        <v>الشمالي الغربي</v>
      </c>
    </row>
    <row r="647" spans="1:23" x14ac:dyDescent="0.4">
      <c r="A647" s="53" cm="1">
        <f t="array" ref="A647">ROW()-ROW(GateFacts[#Headers])</f>
        <v>646</v>
      </c>
      <c r="B647" s="53">
        <f>INT((GateFacts[[#This Row],[م]]-1)/8)+1</f>
        <v>81</v>
      </c>
      <c r="C647" s="53">
        <f>MOD(GateFacts[[#This Row],[م]]-1,8)+1</f>
        <v>6</v>
      </c>
      <c r="D647" s="53" cm="1">
        <f t="array" ref="D647">IFERROR(INDEX(_xlfn.ANCHORARRAY(Settings!$H$2),GateFacts[[#This Row],[رقم المشروع]]),"")</f>
        <v>709</v>
      </c>
      <c r="E647" s="53" t="str" cm="1">
        <f t="array" ref="E647">INDEX(Table15[],GateFacts[[#This Row],[صف المصدر]],14)&amp;""</f>
        <v>P829</v>
      </c>
      <c r="F647" s="53" t="str" cm="1">
        <f t="array" ref="F647">INDEX(Table15[],GateFacts[[#This Row],[صف المصدر]],15)&amp;""</f>
        <v>تنفيذ خط المياه الرئيسي لتغذية توسعة المطار</v>
      </c>
      <c r="G647" s="53" t="str" cm="1">
        <f t="array" ref="G647">INDEX(Table15[],GateFacts[[#This Row],[صف المصدر]],17)&amp;""</f>
        <v>المدينة المنورة</v>
      </c>
      <c r="H647" s="58">
        <f>N(INDEX(Table15[],GateFacts[[#This Row],[صف المصدر]],18))</f>
        <v>20806386.5</v>
      </c>
      <c r="I647" s="53" t="str" cm="1">
        <f t="array" ref="I647">_xlfn.LET(_xlpm.x,TRIM(INDEX(Table15[],GateFacts[[#This Row],[صف المصدر]],22)&amp;""),IF(_xlpm.x="","غير محدد",_xlpm.x))</f>
        <v>تحت التنفيذ</v>
      </c>
      <c r="J647" s="53" t="str">
        <f>"بوابة "&amp;GateFacts[[#This Row],[رقم البوابة]]</f>
        <v>بوابة 6</v>
      </c>
      <c r="K647" s="53" t="str" cm="1">
        <f t="array" ref="K647">INDEX(Settings!$E$2:$E$9,GateFacts[[#This Row],[رقم البوابة]])</f>
        <v>التنفيذ</v>
      </c>
      <c r="L647" s="53" t="str" cm="1">
        <f t="array" ref="L647">_xlfn.LET(_xlpm.c,INDEX(Table15[],GateFacts[[#This Row],[صف المصدر]],9-GateFacts[[#This Row],[رقم البوابة]]),IF(ISBLANK(_xlpm.c),"",_xlpm.c))</f>
        <v>جاري</v>
      </c>
      <c r="M64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47" s="56" cm="1">
        <f t="array" ref="N647">_xlfn.LET(_xlpm.r,GateFacts[[#This Row],[صف المصدر]],_xlpm.g,GateFacts[[#This Row],[رقم البوابة]],_xlpm.pd,IF(AND(ISNUMBER(_xlpm.r),_xlpm.g&gt;=6,_xlpm.g&lt;=8),INDEX(Table15[],_xlpm.r,19+_xlpm.g),""),IF(ISNUMBER(_xlpm.pd),_xlpm.pd,""))</f>
        <v>46201</v>
      </c>
      <c r="O6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647" s="53">
        <f ca="1">IF(ISNUMBER(GateFacts[[#This Row],[تاريخ البوابة]]),GateFacts[[#This Row],[تاريخ البوابة]]-TODAY(),"")</f>
        <v>-108</v>
      </c>
      <c r="Q647" s="53" t="str">
        <f>IF(ISNUMBER(GateFacts[[#This Row],[تاريخ البوابة]]),TEXT(GateFacts[[#This Row],[تاريخ البوابة]],"yyyy-mm"),"بدون تاريخ")</f>
        <v>2026-06</v>
      </c>
      <c r="R647" s="53">
        <f ca="1">--OR(GateFacts[[#This Row],[الحالة]]="مكتمل",GateFacts[[#This Row],[الحالة]]="لا ينطبق")</f>
        <v>0</v>
      </c>
      <c r="S647" s="53">
        <f ca="1">_xlfn.LET(_xlpm.m,_xlfn.MINIFS(GateFacts[رقم البوابة],GateFacts[رقم المشروع],GateFacts[[#This Row],[رقم المشروع]],GateFacts[منجزة],0),IF(_xlpm.m=0,9,_xlpm.m))</f>
        <v>6</v>
      </c>
      <c r="T647" s="53">
        <f ca="1">--(GateFacts[[#This Row],[رقم البوابة]]=GateFacts[[#This Row],[البوابة الحالية للمشروع]])</f>
        <v>1</v>
      </c>
      <c r="U647" s="53">
        <f ca="1">IF(AND(GateFacts[[#This Row],[الحالة]]="مكتمل",COUNTIFS(GateFacts[رقم المشروع],GateFacts[[#This Row],[رقم المشروع]],GateFacts[رقم البوابة],"&lt;"&amp;GateFacts[[#This Row],[رقم البوابة]],GateFacts[منجزة],0)&gt;0),1,0)</f>
        <v>0</v>
      </c>
      <c r="V647" s="53" t="e">
        <f>SUBTOTAL(103,GateFacts[[#This Row],[م]])*OR(SelRegion="الكل",GateFacts[[#This Row],[المنطقة]]=SelRegion)</f>
        <v>#REF!</v>
      </c>
      <c r="W647" s="74" t="str" cm="1">
        <f t="array" ref="W647">IF(ISNUMBER(GateFacts[[#This Row],[صف المصدر]]),INDEX(Table15[],GateFacts[[#This Row],[صف المصدر]],16),"")</f>
        <v>الشمالي الغربي</v>
      </c>
    </row>
    <row r="648" spans="1:23" x14ac:dyDescent="0.4">
      <c r="A648" s="53" cm="1">
        <f t="array" ref="A648">ROW()-ROW(GateFacts[#Headers])</f>
        <v>647</v>
      </c>
      <c r="B648" s="53">
        <f>INT((GateFacts[[#This Row],[م]]-1)/8)+1</f>
        <v>81</v>
      </c>
      <c r="C648" s="53">
        <f>MOD(GateFacts[[#This Row],[م]]-1,8)+1</f>
        <v>7</v>
      </c>
      <c r="D648" s="53" cm="1">
        <f t="array" ref="D648">IFERROR(INDEX(_xlfn.ANCHORARRAY(Settings!$H$2),GateFacts[[#This Row],[رقم المشروع]]),"")</f>
        <v>709</v>
      </c>
      <c r="E648" s="53" t="str" cm="1">
        <f t="array" ref="E648">INDEX(Table15[],GateFacts[[#This Row],[صف المصدر]],14)&amp;""</f>
        <v>P829</v>
      </c>
      <c r="F648" s="53" t="str" cm="1">
        <f t="array" ref="F648">INDEX(Table15[],GateFacts[[#This Row],[صف المصدر]],15)&amp;""</f>
        <v>تنفيذ خط المياه الرئيسي لتغذية توسعة المطار</v>
      </c>
      <c r="G648" s="53" t="str" cm="1">
        <f t="array" ref="G648">INDEX(Table15[],GateFacts[[#This Row],[صف المصدر]],17)&amp;""</f>
        <v>المدينة المنورة</v>
      </c>
      <c r="H648" s="58">
        <f>N(INDEX(Table15[],GateFacts[[#This Row],[صف المصدر]],18))</f>
        <v>20806386.5</v>
      </c>
      <c r="I648" s="53" t="str" cm="1">
        <f t="array" ref="I648">_xlfn.LET(_xlpm.x,TRIM(INDEX(Table15[],GateFacts[[#This Row],[صف المصدر]],22)&amp;""),IF(_xlpm.x="","غير محدد",_xlpm.x))</f>
        <v>تحت التنفيذ</v>
      </c>
      <c r="J648" s="53" t="str">
        <f>"بوابة "&amp;GateFacts[[#This Row],[رقم البوابة]]</f>
        <v>بوابة 7</v>
      </c>
      <c r="K648" s="53" t="str" cm="1">
        <f t="array" ref="K648">INDEX(Settings!$E$2:$E$9,GateFacts[[#This Row],[رقم البوابة]])</f>
        <v>الاختبارات التشغيلية</v>
      </c>
      <c r="L648" s="53" t="str" cm="1">
        <f t="array" ref="L648">_xlfn.LET(_xlpm.c,INDEX(Table15[],GateFacts[[#This Row],[صف المصدر]],9-GateFacts[[#This Row],[رقم البوابة]]),IF(ISBLANK(_xlpm.c),"",_xlpm.c))</f>
        <v/>
      </c>
      <c r="M64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48" s="56" cm="1">
        <f t="array" ref="N648">_xlfn.LET(_xlpm.r,GateFacts[[#This Row],[صف المصدر]],_xlpm.g,GateFacts[[#This Row],[رقم البوابة]],_xlpm.pd,IF(AND(ISNUMBER(_xlpm.r),_xlpm.g&gt;=6,_xlpm.g&lt;=8),INDEX(Table15[],_xlpm.r,19+_xlpm.g),""),IF(ISNUMBER(_xlpm.pd),_xlpm.pd,""))</f>
        <v>46140</v>
      </c>
      <c r="O6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648" s="53">
        <f ca="1">IF(ISNUMBER(GateFacts[[#This Row],[تاريخ البوابة]]),GateFacts[[#This Row],[تاريخ البوابة]]-TODAY(),"")</f>
        <v>-169</v>
      </c>
      <c r="Q648" s="53" t="str">
        <f>IF(ISNUMBER(GateFacts[[#This Row],[تاريخ البوابة]]),TEXT(GateFacts[[#This Row],[تاريخ البوابة]],"yyyy-mm"),"بدون تاريخ")</f>
        <v>2026-04</v>
      </c>
      <c r="R648" s="53">
        <f ca="1">--OR(GateFacts[[#This Row],[الحالة]]="مكتمل",GateFacts[[#This Row],[الحالة]]="لا ينطبق")</f>
        <v>0</v>
      </c>
      <c r="S648" s="53">
        <f ca="1">_xlfn.LET(_xlpm.m,_xlfn.MINIFS(GateFacts[رقم البوابة],GateFacts[رقم المشروع],GateFacts[[#This Row],[رقم المشروع]],GateFacts[منجزة],0),IF(_xlpm.m=0,9,_xlpm.m))</f>
        <v>6</v>
      </c>
      <c r="T648" s="53">
        <f ca="1">--(GateFacts[[#This Row],[رقم البوابة]]=GateFacts[[#This Row],[البوابة الحالية للمشروع]])</f>
        <v>0</v>
      </c>
      <c r="U648" s="53">
        <f ca="1">IF(AND(GateFacts[[#This Row],[الحالة]]="مكتمل",COUNTIFS(GateFacts[رقم المشروع],GateFacts[[#This Row],[رقم المشروع]],GateFacts[رقم البوابة],"&lt;"&amp;GateFacts[[#This Row],[رقم البوابة]],GateFacts[منجزة],0)&gt;0),1,0)</f>
        <v>0</v>
      </c>
      <c r="V648" s="53" t="e">
        <f>SUBTOTAL(103,GateFacts[[#This Row],[م]])*OR(SelRegion="الكل",GateFacts[[#This Row],[المنطقة]]=SelRegion)</f>
        <v>#REF!</v>
      </c>
      <c r="W648" s="74" t="str" cm="1">
        <f t="array" ref="W648">IF(ISNUMBER(GateFacts[[#This Row],[صف المصدر]]),INDEX(Table15[],GateFacts[[#This Row],[صف المصدر]],16),"")</f>
        <v>الشمالي الغربي</v>
      </c>
    </row>
    <row r="649" spans="1:23" x14ac:dyDescent="0.4">
      <c r="A649" s="53" cm="1">
        <f t="array" ref="A649">ROW()-ROW(GateFacts[#Headers])</f>
        <v>648</v>
      </c>
      <c r="B649" s="53">
        <f>INT((GateFacts[[#This Row],[م]]-1)/8)+1</f>
        <v>81</v>
      </c>
      <c r="C649" s="53">
        <f>MOD(GateFacts[[#This Row],[م]]-1,8)+1</f>
        <v>8</v>
      </c>
      <c r="D649" s="53" cm="1">
        <f t="array" ref="D649">IFERROR(INDEX(_xlfn.ANCHORARRAY(Settings!$H$2),GateFacts[[#This Row],[رقم المشروع]]),"")</f>
        <v>709</v>
      </c>
      <c r="E649" s="53" t="str" cm="1">
        <f t="array" ref="E649">INDEX(Table15[],GateFacts[[#This Row],[صف المصدر]],14)&amp;""</f>
        <v>P829</v>
      </c>
      <c r="F649" s="53" t="str" cm="1">
        <f t="array" ref="F649">INDEX(Table15[],GateFacts[[#This Row],[صف المصدر]],15)&amp;""</f>
        <v>تنفيذ خط المياه الرئيسي لتغذية توسعة المطار</v>
      </c>
      <c r="G649" s="53" t="str" cm="1">
        <f t="array" ref="G649">INDEX(Table15[],GateFacts[[#This Row],[صف المصدر]],17)&amp;""</f>
        <v>المدينة المنورة</v>
      </c>
      <c r="H649" s="58">
        <f>N(INDEX(Table15[],GateFacts[[#This Row],[صف المصدر]],18))</f>
        <v>20806386.5</v>
      </c>
      <c r="I649" s="53" t="str" cm="1">
        <f t="array" ref="I649">_xlfn.LET(_xlpm.x,TRIM(INDEX(Table15[],GateFacts[[#This Row],[صف المصدر]],22)&amp;""),IF(_xlpm.x="","غير محدد",_xlpm.x))</f>
        <v>تحت التنفيذ</v>
      </c>
      <c r="J649" s="53" t="str">
        <f>"بوابة "&amp;GateFacts[[#This Row],[رقم البوابة]]</f>
        <v>بوابة 8</v>
      </c>
      <c r="K649" s="53" t="str" cm="1">
        <f t="array" ref="K649">INDEX(Settings!$E$2:$E$9,GateFacts[[#This Row],[رقم البوابة]])</f>
        <v>التسليم و الاغلاق</v>
      </c>
      <c r="L649" s="53" t="str" cm="1">
        <f t="array" ref="L649">_xlfn.LET(_xlpm.c,INDEX(Table15[],GateFacts[[#This Row],[صف المصدر]],9-GateFacts[[#This Row],[رقم البوابة]]),IF(ISBLANK(_xlpm.c),"",_xlpm.c))</f>
        <v/>
      </c>
      <c r="M64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49" s="56" cm="1">
        <f t="array" ref="N649">_xlfn.LET(_xlpm.r,GateFacts[[#This Row],[صف المصدر]],_xlpm.g,GateFacts[[#This Row],[رقم البوابة]],_xlpm.pd,IF(AND(ISNUMBER(_xlpm.r),_xlpm.g&gt;=6,_xlpm.g&lt;=8),INDEX(Table15[],_xlpm.r,19+_xlpm.g),""),IF(ISNUMBER(_xlpm.pd),_xlpm.pd,""))</f>
        <v>46932</v>
      </c>
      <c r="O6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49" s="53">
        <f ca="1">IF(ISNUMBER(GateFacts[[#This Row],[تاريخ البوابة]]),GateFacts[[#This Row],[تاريخ البوابة]]-TODAY(),"")</f>
        <v>623</v>
      </c>
      <c r="Q649" s="53" t="str">
        <f>IF(ISNUMBER(GateFacts[[#This Row],[تاريخ البوابة]]),TEXT(GateFacts[[#This Row],[تاريخ البوابة]],"yyyy-mm"),"بدون تاريخ")</f>
        <v>2028-06</v>
      </c>
      <c r="R649" s="53">
        <f ca="1">--OR(GateFacts[[#This Row],[الحالة]]="مكتمل",GateFacts[[#This Row],[الحالة]]="لا ينطبق")</f>
        <v>0</v>
      </c>
      <c r="S649" s="53">
        <f ca="1">_xlfn.LET(_xlpm.m,_xlfn.MINIFS(GateFacts[رقم البوابة],GateFacts[رقم المشروع],GateFacts[[#This Row],[رقم المشروع]],GateFacts[منجزة],0),IF(_xlpm.m=0,9,_xlpm.m))</f>
        <v>6</v>
      </c>
      <c r="T649" s="53">
        <f ca="1">--(GateFacts[[#This Row],[رقم البوابة]]=GateFacts[[#This Row],[البوابة الحالية للمشروع]])</f>
        <v>0</v>
      </c>
      <c r="U649" s="53">
        <f ca="1">IF(AND(GateFacts[[#This Row],[الحالة]]="مكتمل",COUNTIFS(GateFacts[رقم المشروع],GateFacts[[#This Row],[رقم المشروع]],GateFacts[رقم البوابة],"&lt;"&amp;GateFacts[[#This Row],[رقم البوابة]],GateFacts[منجزة],0)&gt;0),1,0)</f>
        <v>0</v>
      </c>
      <c r="V649" s="53" t="e">
        <f>SUBTOTAL(103,GateFacts[[#This Row],[م]])*OR(SelRegion="الكل",GateFacts[[#This Row],[المنطقة]]=SelRegion)</f>
        <v>#REF!</v>
      </c>
      <c r="W649" s="74" t="str" cm="1">
        <f t="array" ref="W649">IF(ISNUMBER(GateFacts[[#This Row],[صف المصدر]]),INDEX(Table15[],GateFacts[[#This Row],[صف المصدر]],16),"")</f>
        <v>الشمالي الغربي</v>
      </c>
    </row>
    <row r="650" spans="1:23" x14ac:dyDescent="0.4">
      <c r="A650" s="53" cm="1">
        <f t="array" ref="A650">ROW()-ROW(GateFacts[#Headers])</f>
        <v>649</v>
      </c>
      <c r="B650" s="53">
        <f>INT((GateFacts[[#This Row],[م]]-1)/8)+1</f>
        <v>82</v>
      </c>
      <c r="C650" s="53">
        <f>MOD(GateFacts[[#This Row],[م]]-1,8)+1</f>
        <v>1</v>
      </c>
      <c r="D650" s="53" cm="1">
        <f t="array" ref="D650">IFERROR(INDEX(_xlfn.ANCHORARRAY(Settings!$H$2),GateFacts[[#This Row],[رقم المشروع]]),"")</f>
        <v>716</v>
      </c>
      <c r="E650" s="53" t="str" cm="1">
        <f t="array" ref="E650">INDEX(Table15[],GateFacts[[#This Row],[صف المصدر]],14)&amp;""</f>
        <v>AP248</v>
      </c>
      <c r="F650" s="53" t="str" cm="1">
        <f t="array" ref="F650">INDEX(Table15[],GateFacts[[#This Row],[صف المصدر]],15)&amp;""</f>
        <v>تنفيذ خطوط وشبكات توزيع المياه بمحافظة وادي الفرع</v>
      </c>
      <c r="G650" s="53" t="str" cm="1">
        <f t="array" ref="G650">INDEX(Table15[],GateFacts[[#This Row],[صف المصدر]],17)&amp;""</f>
        <v>المدينة المنورة</v>
      </c>
      <c r="H650" s="58">
        <f>N(INDEX(Table15[],GateFacts[[#This Row],[صف المصدر]],18))</f>
        <v>21801222.75</v>
      </c>
      <c r="I650" s="53" t="str" cm="1">
        <f t="array" ref="I650">_xlfn.LET(_xlpm.x,TRIM(INDEX(Table15[],GateFacts[[#This Row],[صف المصدر]],22)&amp;""),IF(_xlpm.x="","غير محدد",_xlpm.x))</f>
        <v>تحت التنفيذ</v>
      </c>
      <c r="J650" s="53" t="str">
        <f>"بوابة "&amp;GateFacts[[#This Row],[رقم البوابة]]</f>
        <v>بوابة 1</v>
      </c>
      <c r="K650" s="53" t="str" cm="1">
        <f t="array" ref="K650">INDEX(Settings!$E$2:$E$9,GateFacts[[#This Row],[رقم البوابة]])</f>
        <v>تخطيط استراتيجي</v>
      </c>
      <c r="L650" s="53" t="str" cm="1">
        <f t="array" ref="L650">_xlfn.LET(_xlpm.c,INDEX(Table15[],GateFacts[[#This Row],[صف المصدر]],9-GateFacts[[#This Row],[رقم البوابة]]),IF(ISBLANK(_xlpm.c),"",_xlpm.c))</f>
        <v>مكتمل</v>
      </c>
      <c r="M6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0" s="56" t="str" cm="1">
        <f t="array" ref="N650">_xlfn.LET(_xlpm.r,GateFacts[[#This Row],[صف المصدر]],_xlpm.g,GateFacts[[#This Row],[رقم البوابة]],_xlpm.pd,IF(AND(ISNUMBER(_xlpm.r),_xlpm.g&gt;=6,_xlpm.g&lt;=8),INDEX(Table15[],_xlpm.r,19+_xlpm.g),""),IF(ISNUMBER(_xlpm.pd),_xlpm.pd,""))</f>
        <v/>
      </c>
      <c r="O6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0" s="53" t="str">
        <f ca="1">IF(ISNUMBER(GateFacts[[#This Row],[تاريخ البوابة]]),GateFacts[[#This Row],[تاريخ البوابة]]-TODAY(),"")</f>
        <v/>
      </c>
      <c r="Q650" s="53" t="str">
        <f>IF(ISNUMBER(GateFacts[[#This Row],[تاريخ البوابة]]),TEXT(GateFacts[[#This Row],[تاريخ البوابة]],"yyyy-mm"),"بدون تاريخ")</f>
        <v>بدون تاريخ</v>
      </c>
      <c r="R650" s="53">
        <f ca="1">--OR(GateFacts[[#This Row],[الحالة]]="مكتمل",GateFacts[[#This Row],[الحالة]]="لا ينطبق")</f>
        <v>1</v>
      </c>
      <c r="S650" s="53">
        <f ca="1">_xlfn.LET(_xlpm.m,_xlfn.MINIFS(GateFacts[رقم البوابة],GateFacts[رقم المشروع],GateFacts[[#This Row],[رقم المشروع]],GateFacts[منجزة],0),IF(_xlpm.m=0,9,_xlpm.m))</f>
        <v>6</v>
      </c>
      <c r="T650" s="53">
        <f ca="1">--(GateFacts[[#This Row],[رقم البوابة]]=GateFacts[[#This Row],[البوابة الحالية للمشروع]])</f>
        <v>0</v>
      </c>
      <c r="U650" s="53">
        <f ca="1">IF(AND(GateFacts[[#This Row],[الحالة]]="مكتمل",COUNTIFS(GateFacts[رقم المشروع],GateFacts[[#This Row],[رقم المشروع]],GateFacts[رقم البوابة],"&lt;"&amp;GateFacts[[#This Row],[رقم البوابة]],GateFacts[منجزة],0)&gt;0),1,0)</f>
        <v>0</v>
      </c>
      <c r="V650" s="53" t="e">
        <f>SUBTOTAL(103,GateFacts[[#This Row],[م]])*OR(SelRegion="الكل",GateFacts[[#This Row],[المنطقة]]=SelRegion)</f>
        <v>#REF!</v>
      </c>
      <c r="W650" s="74" t="str" cm="1">
        <f t="array" ref="W650">IF(ISNUMBER(GateFacts[[#This Row],[صف المصدر]]),INDEX(Table15[],GateFacts[[#This Row],[صف المصدر]],16),"")</f>
        <v>الشمالي الغربي</v>
      </c>
    </row>
    <row r="651" spans="1:23" x14ac:dyDescent="0.4">
      <c r="A651" s="53" cm="1">
        <f t="array" ref="A651">ROW()-ROW(GateFacts[#Headers])</f>
        <v>650</v>
      </c>
      <c r="B651" s="53">
        <f>INT((GateFacts[[#This Row],[م]]-1)/8)+1</f>
        <v>82</v>
      </c>
      <c r="C651" s="53">
        <f>MOD(GateFacts[[#This Row],[م]]-1,8)+1</f>
        <v>2</v>
      </c>
      <c r="D651" s="53" cm="1">
        <f t="array" ref="D651">IFERROR(INDEX(_xlfn.ANCHORARRAY(Settings!$H$2),GateFacts[[#This Row],[رقم المشروع]]),"")</f>
        <v>716</v>
      </c>
      <c r="E651" s="53" t="str" cm="1">
        <f t="array" ref="E651">INDEX(Table15[],GateFacts[[#This Row],[صف المصدر]],14)&amp;""</f>
        <v>AP248</v>
      </c>
      <c r="F651" s="53" t="str" cm="1">
        <f t="array" ref="F651">INDEX(Table15[],GateFacts[[#This Row],[صف المصدر]],15)&amp;""</f>
        <v>تنفيذ خطوط وشبكات توزيع المياه بمحافظة وادي الفرع</v>
      </c>
      <c r="G651" s="53" t="str" cm="1">
        <f t="array" ref="G651">INDEX(Table15[],GateFacts[[#This Row],[صف المصدر]],17)&amp;""</f>
        <v>المدينة المنورة</v>
      </c>
      <c r="H651" s="58">
        <f>N(INDEX(Table15[],GateFacts[[#This Row],[صف المصدر]],18))</f>
        <v>21801222.75</v>
      </c>
      <c r="I651" s="53" t="str" cm="1">
        <f t="array" ref="I651">_xlfn.LET(_xlpm.x,TRIM(INDEX(Table15[],GateFacts[[#This Row],[صف المصدر]],22)&amp;""),IF(_xlpm.x="","غير محدد",_xlpm.x))</f>
        <v>تحت التنفيذ</v>
      </c>
      <c r="J651" s="53" t="str">
        <f>"بوابة "&amp;GateFacts[[#This Row],[رقم البوابة]]</f>
        <v>بوابة 2</v>
      </c>
      <c r="K651" s="53" t="str" cm="1">
        <f t="array" ref="K651">INDEX(Settings!$E$2:$E$9,GateFacts[[#This Row],[رقم البوابة]])</f>
        <v>التخطيط الاولي</v>
      </c>
      <c r="L651" s="53" t="str" cm="1">
        <f t="array" ref="L651">_xlfn.LET(_xlpm.c,INDEX(Table15[],GateFacts[[#This Row],[صف المصدر]],9-GateFacts[[#This Row],[رقم البوابة]]),IF(ISBLANK(_xlpm.c),"",_xlpm.c))</f>
        <v>مكتمل</v>
      </c>
      <c r="M65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1" s="56" t="str" cm="1">
        <f t="array" ref="N651">_xlfn.LET(_xlpm.r,GateFacts[[#This Row],[صف المصدر]],_xlpm.g,GateFacts[[#This Row],[رقم البوابة]],_xlpm.pd,IF(AND(ISNUMBER(_xlpm.r),_xlpm.g&gt;=6,_xlpm.g&lt;=8),INDEX(Table15[],_xlpm.r,19+_xlpm.g),""),IF(ISNUMBER(_xlpm.pd),_xlpm.pd,""))</f>
        <v/>
      </c>
      <c r="O6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1" s="53" t="str">
        <f ca="1">IF(ISNUMBER(GateFacts[[#This Row],[تاريخ البوابة]]),GateFacts[[#This Row],[تاريخ البوابة]]-TODAY(),"")</f>
        <v/>
      </c>
      <c r="Q651" s="53" t="str">
        <f>IF(ISNUMBER(GateFacts[[#This Row],[تاريخ البوابة]]),TEXT(GateFacts[[#This Row],[تاريخ البوابة]],"yyyy-mm"),"بدون تاريخ")</f>
        <v>بدون تاريخ</v>
      </c>
      <c r="R651" s="53">
        <f ca="1">--OR(GateFacts[[#This Row],[الحالة]]="مكتمل",GateFacts[[#This Row],[الحالة]]="لا ينطبق")</f>
        <v>1</v>
      </c>
      <c r="S651" s="53">
        <f ca="1">_xlfn.LET(_xlpm.m,_xlfn.MINIFS(GateFacts[رقم البوابة],GateFacts[رقم المشروع],GateFacts[[#This Row],[رقم المشروع]],GateFacts[منجزة],0),IF(_xlpm.m=0,9,_xlpm.m))</f>
        <v>6</v>
      </c>
      <c r="T651" s="53">
        <f ca="1">--(GateFacts[[#This Row],[رقم البوابة]]=GateFacts[[#This Row],[البوابة الحالية للمشروع]])</f>
        <v>0</v>
      </c>
      <c r="U651" s="53">
        <f ca="1">IF(AND(GateFacts[[#This Row],[الحالة]]="مكتمل",COUNTIFS(GateFacts[رقم المشروع],GateFacts[[#This Row],[رقم المشروع]],GateFacts[رقم البوابة],"&lt;"&amp;GateFacts[[#This Row],[رقم البوابة]],GateFacts[منجزة],0)&gt;0),1,0)</f>
        <v>0</v>
      </c>
      <c r="V651" s="53" t="e">
        <f>SUBTOTAL(103,GateFacts[[#This Row],[م]])*OR(SelRegion="الكل",GateFacts[[#This Row],[المنطقة]]=SelRegion)</f>
        <v>#REF!</v>
      </c>
      <c r="W651" s="74" t="str" cm="1">
        <f t="array" ref="W651">IF(ISNUMBER(GateFacts[[#This Row],[صف المصدر]]),INDEX(Table15[],GateFacts[[#This Row],[صف المصدر]],16),"")</f>
        <v>الشمالي الغربي</v>
      </c>
    </row>
    <row r="652" spans="1:23" x14ac:dyDescent="0.4">
      <c r="A652" s="53" cm="1">
        <f t="array" ref="A652">ROW()-ROW(GateFacts[#Headers])</f>
        <v>651</v>
      </c>
      <c r="B652" s="53">
        <f>INT((GateFacts[[#This Row],[م]]-1)/8)+1</f>
        <v>82</v>
      </c>
      <c r="C652" s="53">
        <f>MOD(GateFacts[[#This Row],[م]]-1,8)+1</f>
        <v>3</v>
      </c>
      <c r="D652" s="53" cm="1">
        <f t="array" ref="D652">IFERROR(INDEX(_xlfn.ANCHORARRAY(Settings!$H$2),GateFacts[[#This Row],[رقم المشروع]]),"")</f>
        <v>716</v>
      </c>
      <c r="E652" s="53" t="str" cm="1">
        <f t="array" ref="E652">INDEX(Table15[],GateFacts[[#This Row],[صف المصدر]],14)&amp;""</f>
        <v>AP248</v>
      </c>
      <c r="F652" s="53" t="str" cm="1">
        <f t="array" ref="F652">INDEX(Table15[],GateFacts[[#This Row],[صف المصدر]],15)&amp;""</f>
        <v>تنفيذ خطوط وشبكات توزيع المياه بمحافظة وادي الفرع</v>
      </c>
      <c r="G652" s="53" t="str" cm="1">
        <f t="array" ref="G652">INDEX(Table15[],GateFacts[[#This Row],[صف المصدر]],17)&amp;""</f>
        <v>المدينة المنورة</v>
      </c>
      <c r="H652" s="58">
        <f>N(INDEX(Table15[],GateFacts[[#This Row],[صف المصدر]],18))</f>
        <v>21801222.75</v>
      </c>
      <c r="I652" s="53" t="str" cm="1">
        <f t="array" ref="I652">_xlfn.LET(_xlpm.x,TRIM(INDEX(Table15[],GateFacts[[#This Row],[صف المصدر]],22)&amp;""),IF(_xlpm.x="","غير محدد",_xlpm.x))</f>
        <v>تحت التنفيذ</v>
      </c>
      <c r="J652" s="53" t="str">
        <f>"بوابة "&amp;GateFacts[[#This Row],[رقم البوابة]]</f>
        <v>بوابة 3</v>
      </c>
      <c r="K652" s="53" t="str" cm="1">
        <f t="array" ref="K652">INDEX(Settings!$E$2:$E$9,GateFacts[[#This Row],[رقم البوابة]])</f>
        <v>الطرح للتصميم</v>
      </c>
      <c r="L652" s="53" t="str" cm="1">
        <f t="array" ref="L652">_xlfn.LET(_xlpm.c,INDEX(Table15[],GateFacts[[#This Row],[صف المصدر]],9-GateFacts[[#This Row],[رقم البوابة]]),IF(ISBLANK(_xlpm.c),"",_xlpm.c))</f>
        <v>لا ينطبق</v>
      </c>
      <c r="M65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52" s="56" t="str" cm="1">
        <f t="array" ref="N652">_xlfn.LET(_xlpm.r,GateFacts[[#This Row],[صف المصدر]],_xlpm.g,GateFacts[[#This Row],[رقم البوابة]],_xlpm.pd,IF(AND(ISNUMBER(_xlpm.r),_xlpm.g&gt;=6,_xlpm.g&lt;=8),INDEX(Table15[],_xlpm.r,19+_xlpm.g),""),IF(ISNUMBER(_xlpm.pd),_xlpm.pd,""))</f>
        <v/>
      </c>
      <c r="O6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52" s="53" t="str">
        <f ca="1">IF(ISNUMBER(GateFacts[[#This Row],[تاريخ البوابة]]),GateFacts[[#This Row],[تاريخ البوابة]]-TODAY(),"")</f>
        <v/>
      </c>
      <c r="Q652" s="53" t="str">
        <f>IF(ISNUMBER(GateFacts[[#This Row],[تاريخ البوابة]]),TEXT(GateFacts[[#This Row],[تاريخ البوابة]],"yyyy-mm"),"بدون تاريخ")</f>
        <v>بدون تاريخ</v>
      </c>
      <c r="R652" s="53">
        <f ca="1">--OR(GateFacts[[#This Row],[الحالة]]="مكتمل",GateFacts[[#This Row],[الحالة]]="لا ينطبق")</f>
        <v>1</v>
      </c>
      <c r="S652" s="53">
        <f ca="1">_xlfn.LET(_xlpm.m,_xlfn.MINIFS(GateFacts[رقم البوابة],GateFacts[رقم المشروع],GateFacts[[#This Row],[رقم المشروع]],GateFacts[منجزة],0),IF(_xlpm.m=0,9,_xlpm.m))</f>
        <v>6</v>
      </c>
      <c r="T652" s="53">
        <f ca="1">--(GateFacts[[#This Row],[رقم البوابة]]=GateFacts[[#This Row],[البوابة الحالية للمشروع]])</f>
        <v>0</v>
      </c>
      <c r="U652" s="53">
        <f ca="1">IF(AND(GateFacts[[#This Row],[الحالة]]="مكتمل",COUNTIFS(GateFacts[رقم المشروع],GateFacts[[#This Row],[رقم المشروع]],GateFacts[رقم البوابة],"&lt;"&amp;GateFacts[[#This Row],[رقم البوابة]],GateFacts[منجزة],0)&gt;0),1,0)</f>
        <v>0</v>
      </c>
      <c r="V652" s="53" t="e">
        <f>SUBTOTAL(103,GateFacts[[#This Row],[م]])*OR(SelRegion="الكل",GateFacts[[#This Row],[المنطقة]]=SelRegion)</f>
        <v>#REF!</v>
      </c>
      <c r="W652" s="74" t="str" cm="1">
        <f t="array" ref="W652">IF(ISNUMBER(GateFacts[[#This Row],[صف المصدر]]),INDEX(Table15[],GateFacts[[#This Row],[صف المصدر]],16),"")</f>
        <v>الشمالي الغربي</v>
      </c>
    </row>
    <row r="653" spans="1:23" x14ac:dyDescent="0.4">
      <c r="A653" s="53" cm="1">
        <f t="array" ref="A653">ROW()-ROW(GateFacts[#Headers])</f>
        <v>652</v>
      </c>
      <c r="B653" s="53">
        <f>INT((GateFacts[[#This Row],[م]]-1)/8)+1</f>
        <v>82</v>
      </c>
      <c r="C653" s="53">
        <f>MOD(GateFacts[[#This Row],[م]]-1,8)+1</f>
        <v>4</v>
      </c>
      <c r="D653" s="53" cm="1">
        <f t="array" ref="D653">IFERROR(INDEX(_xlfn.ANCHORARRAY(Settings!$H$2),GateFacts[[#This Row],[رقم المشروع]]),"")</f>
        <v>716</v>
      </c>
      <c r="E653" s="53" t="str" cm="1">
        <f t="array" ref="E653">INDEX(Table15[],GateFacts[[#This Row],[صف المصدر]],14)&amp;""</f>
        <v>AP248</v>
      </c>
      <c r="F653" s="53" t="str" cm="1">
        <f t="array" ref="F653">INDEX(Table15[],GateFacts[[#This Row],[صف المصدر]],15)&amp;""</f>
        <v>تنفيذ خطوط وشبكات توزيع المياه بمحافظة وادي الفرع</v>
      </c>
      <c r="G653" s="53" t="str" cm="1">
        <f t="array" ref="G653">INDEX(Table15[],GateFacts[[#This Row],[صف المصدر]],17)&amp;""</f>
        <v>المدينة المنورة</v>
      </c>
      <c r="H653" s="58">
        <f>N(INDEX(Table15[],GateFacts[[#This Row],[صف المصدر]],18))</f>
        <v>21801222.75</v>
      </c>
      <c r="I653" s="53" t="str" cm="1">
        <f t="array" ref="I653">_xlfn.LET(_xlpm.x,TRIM(INDEX(Table15[],GateFacts[[#This Row],[صف المصدر]],22)&amp;""),IF(_xlpm.x="","غير محدد",_xlpm.x))</f>
        <v>تحت التنفيذ</v>
      </c>
      <c r="J653" s="53" t="str">
        <f>"بوابة "&amp;GateFacts[[#This Row],[رقم البوابة]]</f>
        <v>بوابة 4</v>
      </c>
      <c r="K653" s="53" t="str" cm="1">
        <f t="array" ref="K653">INDEX(Settings!$E$2:$E$9,GateFacts[[#This Row],[رقم البوابة]])</f>
        <v>التصميم</v>
      </c>
      <c r="L653" s="53" t="str" cm="1">
        <f t="array" ref="L653">_xlfn.LET(_xlpm.c,INDEX(Table15[],GateFacts[[#This Row],[صف المصدر]],9-GateFacts[[#This Row],[رقم البوابة]]),IF(ISBLANK(_xlpm.c),"",_xlpm.c))</f>
        <v>مكتمل</v>
      </c>
      <c r="M65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3" s="56" t="str" cm="1">
        <f t="array" ref="N653">_xlfn.LET(_xlpm.r,GateFacts[[#This Row],[صف المصدر]],_xlpm.g,GateFacts[[#This Row],[رقم البوابة]],_xlpm.pd,IF(AND(ISNUMBER(_xlpm.r),_xlpm.g&gt;=6,_xlpm.g&lt;=8),INDEX(Table15[],_xlpm.r,19+_xlpm.g),""),IF(ISNUMBER(_xlpm.pd),_xlpm.pd,""))</f>
        <v/>
      </c>
      <c r="O6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3" s="53" t="str">
        <f ca="1">IF(ISNUMBER(GateFacts[[#This Row],[تاريخ البوابة]]),GateFacts[[#This Row],[تاريخ البوابة]]-TODAY(),"")</f>
        <v/>
      </c>
      <c r="Q653" s="53" t="str">
        <f>IF(ISNUMBER(GateFacts[[#This Row],[تاريخ البوابة]]),TEXT(GateFacts[[#This Row],[تاريخ البوابة]],"yyyy-mm"),"بدون تاريخ")</f>
        <v>بدون تاريخ</v>
      </c>
      <c r="R653" s="53">
        <f ca="1">--OR(GateFacts[[#This Row],[الحالة]]="مكتمل",GateFacts[[#This Row],[الحالة]]="لا ينطبق")</f>
        <v>1</v>
      </c>
      <c r="S653" s="53">
        <f ca="1">_xlfn.LET(_xlpm.m,_xlfn.MINIFS(GateFacts[رقم البوابة],GateFacts[رقم المشروع],GateFacts[[#This Row],[رقم المشروع]],GateFacts[منجزة],0),IF(_xlpm.m=0,9,_xlpm.m))</f>
        <v>6</v>
      </c>
      <c r="T653" s="53">
        <f ca="1">--(GateFacts[[#This Row],[رقم البوابة]]=GateFacts[[#This Row],[البوابة الحالية للمشروع]])</f>
        <v>0</v>
      </c>
      <c r="U653" s="53">
        <f ca="1">IF(AND(GateFacts[[#This Row],[الحالة]]="مكتمل",COUNTIFS(GateFacts[رقم المشروع],GateFacts[[#This Row],[رقم المشروع]],GateFacts[رقم البوابة],"&lt;"&amp;GateFacts[[#This Row],[رقم البوابة]],GateFacts[منجزة],0)&gt;0),1,0)</f>
        <v>0</v>
      </c>
      <c r="V653" s="53" t="e">
        <f>SUBTOTAL(103,GateFacts[[#This Row],[م]])*OR(SelRegion="الكل",GateFacts[[#This Row],[المنطقة]]=SelRegion)</f>
        <v>#REF!</v>
      </c>
      <c r="W653" s="74" t="str" cm="1">
        <f t="array" ref="W653">IF(ISNUMBER(GateFacts[[#This Row],[صف المصدر]]),INDEX(Table15[],GateFacts[[#This Row],[صف المصدر]],16),"")</f>
        <v>الشمالي الغربي</v>
      </c>
    </row>
    <row r="654" spans="1:23" x14ac:dyDescent="0.4">
      <c r="A654" s="53" cm="1">
        <f t="array" ref="A654">ROW()-ROW(GateFacts[#Headers])</f>
        <v>653</v>
      </c>
      <c r="B654" s="53">
        <f>INT((GateFacts[[#This Row],[م]]-1)/8)+1</f>
        <v>82</v>
      </c>
      <c r="C654" s="53">
        <f>MOD(GateFacts[[#This Row],[م]]-1,8)+1</f>
        <v>5</v>
      </c>
      <c r="D654" s="53" cm="1">
        <f t="array" ref="D654">IFERROR(INDEX(_xlfn.ANCHORARRAY(Settings!$H$2),GateFacts[[#This Row],[رقم المشروع]]),"")</f>
        <v>716</v>
      </c>
      <c r="E654" s="53" t="str" cm="1">
        <f t="array" ref="E654">INDEX(Table15[],GateFacts[[#This Row],[صف المصدر]],14)&amp;""</f>
        <v>AP248</v>
      </c>
      <c r="F654" s="53" t="str" cm="1">
        <f t="array" ref="F654">INDEX(Table15[],GateFacts[[#This Row],[صف المصدر]],15)&amp;""</f>
        <v>تنفيذ خطوط وشبكات توزيع المياه بمحافظة وادي الفرع</v>
      </c>
      <c r="G654" s="53" t="str" cm="1">
        <f t="array" ref="G654">INDEX(Table15[],GateFacts[[#This Row],[صف المصدر]],17)&amp;""</f>
        <v>المدينة المنورة</v>
      </c>
      <c r="H654" s="58">
        <f>N(INDEX(Table15[],GateFacts[[#This Row],[صف المصدر]],18))</f>
        <v>21801222.75</v>
      </c>
      <c r="I654" s="53" t="str" cm="1">
        <f t="array" ref="I654">_xlfn.LET(_xlpm.x,TRIM(INDEX(Table15[],GateFacts[[#This Row],[صف المصدر]],22)&amp;""),IF(_xlpm.x="","غير محدد",_xlpm.x))</f>
        <v>تحت التنفيذ</v>
      </c>
      <c r="J654" s="53" t="str">
        <f>"بوابة "&amp;GateFacts[[#This Row],[رقم البوابة]]</f>
        <v>بوابة 5</v>
      </c>
      <c r="K654" s="53" t="str" cm="1">
        <f t="array" ref="K654">INDEX(Settings!$E$2:$E$9,GateFacts[[#This Row],[رقم البوابة]])</f>
        <v>الطرح للتنفيذ</v>
      </c>
      <c r="L654" s="53" t="str" cm="1">
        <f t="array" ref="L654">_xlfn.LET(_xlpm.c,INDEX(Table15[],GateFacts[[#This Row],[صف المصدر]],9-GateFacts[[#This Row],[رقم البوابة]]),IF(ISBLANK(_xlpm.c),"",_xlpm.c))</f>
        <v>مكتمل</v>
      </c>
      <c r="M6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4" s="56" t="str" cm="1">
        <f t="array" ref="N654">_xlfn.LET(_xlpm.r,GateFacts[[#This Row],[صف المصدر]],_xlpm.g,GateFacts[[#This Row],[رقم البوابة]],_xlpm.pd,IF(AND(ISNUMBER(_xlpm.r),_xlpm.g&gt;=6,_xlpm.g&lt;=8),INDEX(Table15[],_xlpm.r,19+_xlpm.g),""),IF(ISNUMBER(_xlpm.pd),_xlpm.pd,""))</f>
        <v/>
      </c>
      <c r="O6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4" s="53" t="str">
        <f ca="1">IF(ISNUMBER(GateFacts[[#This Row],[تاريخ البوابة]]),GateFacts[[#This Row],[تاريخ البوابة]]-TODAY(),"")</f>
        <v/>
      </c>
      <c r="Q654" s="53" t="str">
        <f>IF(ISNUMBER(GateFacts[[#This Row],[تاريخ البوابة]]),TEXT(GateFacts[[#This Row],[تاريخ البوابة]],"yyyy-mm"),"بدون تاريخ")</f>
        <v>بدون تاريخ</v>
      </c>
      <c r="R654" s="53">
        <f ca="1">--OR(GateFacts[[#This Row],[الحالة]]="مكتمل",GateFacts[[#This Row],[الحالة]]="لا ينطبق")</f>
        <v>1</v>
      </c>
      <c r="S654" s="53">
        <f ca="1">_xlfn.LET(_xlpm.m,_xlfn.MINIFS(GateFacts[رقم البوابة],GateFacts[رقم المشروع],GateFacts[[#This Row],[رقم المشروع]],GateFacts[منجزة],0),IF(_xlpm.m=0,9,_xlpm.m))</f>
        <v>6</v>
      </c>
      <c r="T654" s="53">
        <f ca="1">--(GateFacts[[#This Row],[رقم البوابة]]=GateFacts[[#This Row],[البوابة الحالية للمشروع]])</f>
        <v>0</v>
      </c>
      <c r="U654" s="53">
        <f ca="1">IF(AND(GateFacts[[#This Row],[الحالة]]="مكتمل",COUNTIFS(GateFacts[رقم المشروع],GateFacts[[#This Row],[رقم المشروع]],GateFacts[رقم البوابة],"&lt;"&amp;GateFacts[[#This Row],[رقم البوابة]],GateFacts[منجزة],0)&gt;0),1,0)</f>
        <v>0</v>
      </c>
      <c r="V654" s="53" t="e">
        <f>SUBTOTAL(103,GateFacts[[#This Row],[م]])*OR(SelRegion="الكل",GateFacts[[#This Row],[المنطقة]]=SelRegion)</f>
        <v>#REF!</v>
      </c>
      <c r="W654" s="74" t="str" cm="1">
        <f t="array" ref="W654">IF(ISNUMBER(GateFacts[[#This Row],[صف المصدر]]),INDEX(Table15[],GateFacts[[#This Row],[صف المصدر]],16),"")</f>
        <v>الشمالي الغربي</v>
      </c>
    </row>
    <row r="655" spans="1:23" x14ac:dyDescent="0.4">
      <c r="A655" s="53" cm="1">
        <f t="array" ref="A655">ROW()-ROW(GateFacts[#Headers])</f>
        <v>654</v>
      </c>
      <c r="B655" s="53">
        <f>INT((GateFacts[[#This Row],[م]]-1)/8)+1</f>
        <v>82</v>
      </c>
      <c r="C655" s="53">
        <f>MOD(GateFacts[[#This Row],[م]]-1,8)+1</f>
        <v>6</v>
      </c>
      <c r="D655" s="53" cm="1">
        <f t="array" ref="D655">IFERROR(INDEX(_xlfn.ANCHORARRAY(Settings!$H$2),GateFacts[[#This Row],[رقم المشروع]]),"")</f>
        <v>716</v>
      </c>
      <c r="E655" s="53" t="str" cm="1">
        <f t="array" ref="E655">INDEX(Table15[],GateFacts[[#This Row],[صف المصدر]],14)&amp;""</f>
        <v>AP248</v>
      </c>
      <c r="F655" s="53" t="str" cm="1">
        <f t="array" ref="F655">INDEX(Table15[],GateFacts[[#This Row],[صف المصدر]],15)&amp;""</f>
        <v>تنفيذ خطوط وشبكات توزيع المياه بمحافظة وادي الفرع</v>
      </c>
      <c r="G655" s="53" t="str" cm="1">
        <f t="array" ref="G655">INDEX(Table15[],GateFacts[[#This Row],[صف المصدر]],17)&amp;""</f>
        <v>المدينة المنورة</v>
      </c>
      <c r="H655" s="58">
        <f>N(INDEX(Table15[],GateFacts[[#This Row],[صف المصدر]],18))</f>
        <v>21801222.75</v>
      </c>
      <c r="I655" s="53" t="str" cm="1">
        <f t="array" ref="I655">_xlfn.LET(_xlpm.x,TRIM(INDEX(Table15[],GateFacts[[#This Row],[صف المصدر]],22)&amp;""),IF(_xlpm.x="","غير محدد",_xlpm.x))</f>
        <v>تحت التنفيذ</v>
      </c>
      <c r="J655" s="53" t="str">
        <f>"بوابة "&amp;GateFacts[[#This Row],[رقم البوابة]]</f>
        <v>بوابة 6</v>
      </c>
      <c r="K655" s="53" t="str" cm="1">
        <f t="array" ref="K655">INDEX(Settings!$E$2:$E$9,GateFacts[[#This Row],[رقم البوابة]])</f>
        <v>التنفيذ</v>
      </c>
      <c r="L655" s="53" t="str" cm="1">
        <f t="array" ref="L655">_xlfn.LET(_xlpm.c,INDEX(Table15[],GateFacts[[#This Row],[صف المصدر]],9-GateFacts[[#This Row],[رقم البوابة]]),IF(ISBLANK(_xlpm.c),"",_xlpm.c))</f>
        <v>جاري</v>
      </c>
      <c r="M65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55" s="56" cm="1">
        <f t="array" ref="N655">_xlfn.LET(_xlpm.r,GateFacts[[#This Row],[صف المصدر]],_xlpm.g,GateFacts[[#This Row],[رقم البوابة]],_xlpm.pd,IF(AND(ISNUMBER(_xlpm.r),_xlpm.g&gt;=6,_xlpm.g&lt;=8),INDEX(Table15[],_xlpm.r,19+_xlpm.g),""),IF(ISNUMBER(_xlpm.pd),_xlpm.pd,""))</f>
        <v>47241</v>
      </c>
      <c r="O6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55" s="53">
        <f ca="1">IF(ISNUMBER(GateFacts[[#This Row],[تاريخ البوابة]]),GateFacts[[#This Row],[تاريخ البوابة]]-TODAY(),"")</f>
        <v>932</v>
      </c>
      <c r="Q655" s="53" t="str">
        <f>IF(ISNUMBER(GateFacts[[#This Row],[تاريخ البوابة]]),TEXT(GateFacts[[#This Row],[تاريخ البوابة]],"yyyy-mm"),"بدون تاريخ")</f>
        <v>2029-05</v>
      </c>
      <c r="R655" s="53">
        <f ca="1">--OR(GateFacts[[#This Row],[الحالة]]="مكتمل",GateFacts[[#This Row],[الحالة]]="لا ينطبق")</f>
        <v>0</v>
      </c>
      <c r="S655" s="53">
        <f ca="1">_xlfn.LET(_xlpm.m,_xlfn.MINIFS(GateFacts[رقم البوابة],GateFacts[رقم المشروع],GateFacts[[#This Row],[رقم المشروع]],GateFacts[منجزة],0),IF(_xlpm.m=0,9,_xlpm.m))</f>
        <v>6</v>
      </c>
      <c r="T655" s="53">
        <f ca="1">--(GateFacts[[#This Row],[رقم البوابة]]=GateFacts[[#This Row],[البوابة الحالية للمشروع]])</f>
        <v>1</v>
      </c>
      <c r="U655" s="53">
        <f ca="1">IF(AND(GateFacts[[#This Row],[الحالة]]="مكتمل",COUNTIFS(GateFacts[رقم المشروع],GateFacts[[#This Row],[رقم المشروع]],GateFacts[رقم البوابة],"&lt;"&amp;GateFacts[[#This Row],[رقم البوابة]],GateFacts[منجزة],0)&gt;0),1,0)</f>
        <v>0</v>
      </c>
      <c r="V655" s="53" t="e">
        <f>SUBTOTAL(103,GateFacts[[#This Row],[م]])*OR(SelRegion="الكل",GateFacts[[#This Row],[المنطقة]]=SelRegion)</f>
        <v>#REF!</v>
      </c>
      <c r="W655" s="74" t="str" cm="1">
        <f t="array" ref="W655">IF(ISNUMBER(GateFacts[[#This Row],[صف المصدر]]),INDEX(Table15[],GateFacts[[#This Row],[صف المصدر]],16),"")</f>
        <v>الشمالي الغربي</v>
      </c>
    </row>
    <row r="656" spans="1:23" x14ac:dyDescent="0.4">
      <c r="A656" s="53" cm="1">
        <f t="array" ref="A656">ROW()-ROW(GateFacts[#Headers])</f>
        <v>655</v>
      </c>
      <c r="B656" s="53">
        <f>INT((GateFacts[[#This Row],[م]]-1)/8)+1</f>
        <v>82</v>
      </c>
      <c r="C656" s="53">
        <f>MOD(GateFacts[[#This Row],[م]]-1,8)+1</f>
        <v>7</v>
      </c>
      <c r="D656" s="53" cm="1">
        <f t="array" ref="D656">IFERROR(INDEX(_xlfn.ANCHORARRAY(Settings!$H$2),GateFacts[[#This Row],[رقم المشروع]]),"")</f>
        <v>716</v>
      </c>
      <c r="E656" s="53" t="str" cm="1">
        <f t="array" ref="E656">INDEX(Table15[],GateFacts[[#This Row],[صف المصدر]],14)&amp;""</f>
        <v>AP248</v>
      </c>
      <c r="F656" s="53" t="str" cm="1">
        <f t="array" ref="F656">INDEX(Table15[],GateFacts[[#This Row],[صف المصدر]],15)&amp;""</f>
        <v>تنفيذ خطوط وشبكات توزيع المياه بمحافظة وادي الفرع</v>
      </c>
      <c r="G656" s="53" t="str" cm="1">
        <f t="array" ref="G656">INDEX(Table15[],GateFacts[[#This Row],[صف المصدر]],17)&amp;""</f>
        <v>المدينة المنورة</v>
      </c>
      <c r="H656" s="58">
        <f>N(INDEX(Table15[],GateFacts[[#This Row],[صف المصدر]],18))</f>
        <v>21801222.75</v>
      </c>
      <c r="I656" s="53" t="str" cm="1">
        <f t="array" ref="I656">_xlfn.LET(_xlpm.x,TRIM(INDEX(Table15[],GateFacts[[#This Row],[صف المصدر]],22)&amp;""),IF(_xlpm.x="","غير محدد",_xlpm.x))</f>
        <v>تحت التنفيذ</v>
      </c>
      <c r="J656" s="53" t="str">
        <f>"بوابة "&amp;GateFacts[[#This Row],[رقم البوابة]]</f>
        <v>بوابة 7</v>
      </c>
      <c r="K656" s="53" t="str" cm="1">
        <f t="array" ref="K656">INDEX(Settings!$E$2:$E$9,GateFacts[[#This Row],[رقم البوابة]])</f>
        <v>الاختبارات التشغيلية</v>
      </c>
      <c r="L656" s="53" t="str" cm="1">
        <f t="array" ref="L656">_xlfn.LET(_xlpm.c,INDEX(Table15[],GateFacts[[#This Row],[صف المصدر]],9-GateFacts[[#This Row],[رقم البوابة]]),IF(ISBLANK(_xlpm.c),"",_xlpm.c))</f>
        <v/>
      </c>
      <c r="M65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56" s="56" cm="1">
        <f t="array" ref="N656">_xlfn.LET(_xlpm.r,GateFacts[[#This Row],[صف المصدر]],_xlpm.g,GateFacts[[#This Row],[رقم البوابة]],_xlpm.pd,IF(AND(ISNUMBER(_xlpm.r),_xlpm.g&gt;=6,_xlpm.g&lt;=8),INDEX(Table15[],_xlpm.r,19+_xlpm.g),""),IF(ISNUMBER(_xlpm.pd),_xlpm.pd,""))</f>
        <v>47180</v>
      </c>
      <c r="O6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56" s="53">
        <f ca="1">IF(ISNUMBER(GateFacts[[#This Row],[تاريخ البوابة]]),GateFacts[[#This Row],[تاريخ البوابة]]-TODAY(),"")</f>
        <v>871</v>
      </c>
      <c r="Q656" s="53" t="str">
        <f>IF(ISNUMBER(GateFacts[[#This Row],[تاريخ البوابة]]),TEXT(GateFacts[[#This Row],[تاريخ البوابة]],"yyyy-mm"),"بدون تاريخ")</f>
        <v>2029-03</v>
      </c>
      <c r="R656" s="53">
        <f ca="1">--OR(GateFacts[[#This Row],[الحالة]]="مكتمل",GateFacts[[#This Row],[الحالة]]="لا ينطبق")</f>
        <v>0</v>
      </c>
      <c r="S656" s="53">
        <f ca="1">_xlfn.LET(_xlpm.m,_xlfn.MINIFS(GateFacts[رقم البوابة],GateFacts[رقم المشروع],GateFacts[[#This Row],[رقم المشروع]],GateFacts[منجزة],0),IF(_xlpm.m=0,9,_xlpm.m))</f>
        <v>6</v>
      </c>
      <c r="T656" s="53">
        <f ca="1">--(GateFacts[[#This Row],[رقم البوابة]]=GateFacts[[#This Row],[البوابة الحالية للمشروع]])</f>
        <v>0</v>
      </c>
      <c r="U656" s="53">
        <f ca="1">IF(AND(GateFacts[[#This Row],[الحالة]]="مكتمل",COUNTIFS(GateFacts[رقم المشروع],GateFacts[[#This Row],[رقم المشروع]],GateFacts[رقم البوابة],"&lt;"&amp;GateFacts[[#This Row],[رقم البوابة]],GateFacts[منجزة],0)&gt;0),1,0)</f>
        <v>0</v>
      </c>
      <c r="V656" s="53" t="e">
        <f>SUBTOTAL(103,GateFacts[[#This Row],[م]])*OR(SelRegion="الكل",GateFacts[[#This Row],[المنطقة]]=SelRegion)</f>
        <v>#REF!</v>
      </c>
      <c r="W656" s="74" t="str" cm="1">
        <f t="array" ref="W656">IF(ISNUMBER(GateFacts[[#This Row],[صف المصدر]]),INDEX(Table15[],GateFacts[[#This Row],[صف المصدر]],16),"")</f>
        <v>الشمالي الغربي</v>
      </c>
    </row>
    <row r="657" spans="1:23" x14ac:dyDescent="0.4">
      <c r="A657" s="53" cm="1">
        <f t="array" ref="A657">ROW()-ROW(GateFacts[#Headers])</f>
        <v>656</v>
      </c>
      <c r="B657" s="53">
        <f>INT((GateFacts[[#This Row],[م]]-1)/8)+1</f>
        <v>82</v>
      </c>
      <c r="C657" s="53">
        <f>MOD(GateFacts[[#This Row],[م]]-1,8)+1</f>
        <v>8</v>
      </c>
      <c r="D657" s="53" cm="1">
        <f t="array" ref="D657">IFERROR(INDEX(_xlfn.ANCHORARRAY(Settings!$H$2),GateFacts[[#This Row],[رقم المشروع]]),"")</f>
        <v>716</v>
      </c>
      <c r="E657" s="53" t="str" cm="1">
        <f t="array" ref="E657">INDEX(Table15[],GateFacts[[#This Row],[صف المصدر]],14)&amp;""</f>
        <v>AP248</v>
      </c>
      <c r="F657" s="53" t="str" cm="1">
        <f t="array" ref="F657">INDEX(Table15[],GateFacts[[#This Row],[صف المصدر]],15)&amp;""</f>
        <v>تنفيذ خطوط وشبكات توزيع المياه بمحافظة وادي الفرع</v>
      </c>
      <c r="G657" s="53" t="str" cm="1">
        <f t="array" ref="G657">INDEX(Table15[],GateFacts[[#This Row],[صف المصدر]],17)&amp;""</f>
        <v>المدينة المنورة</v>
      </c>
      <c r="H657" s="58">
        <f>N(INDEX(Table15[],GateFacts[[#This Row],[صف المصدر]],18))</f>
        <v>21801222.75</v>
      </c>
      <c r="I657" s="53" t="str" cm="1">
        <f t="array" ref="I657">_xlfn.LET(_xlpm.x,TRIM(INDEX(Table15[],GateFacts[[#This Row],[صف المصدر]],22)&amp;""),IF(_xlpm.x="","غير محدد",_xlpm.x))</f>
        <v>تحت التنفيذ</v>
      </c>
      <c r="J657" s="53" t="str">
        <f>"بوابة "&amp;GateFacts[[#This Row],[رقم البوابة]]</f>
        <v>بوابة 8</v>
      </c>
      <c r="K657" s="53" t="str" cm="1">
        <f t="array" ref="K657">INDEX(Settings!$E$2:$E$9,GateFacts[[#This Row],[رقم البوابة]])</f>
        <v>التسليم و الاغلاق</v>
      </c>
      <c r="L657" s="53" t="str" cm="1">
        <f t="array" ref="L657">_xlfn.LET(_xlpm.c,INDEX(Table15[],GateFacts[[#This Row],[صف المصدر]],9-GateFacts[[#This Row],[رقم البوابة]]),IF(ISBLANK(_xlpm.c),"",_xlpm.c))</f>
        <v/>
      </c>
      <c r="M65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57" s="56" cm="1">
        <f t="array" ref="N657">_xlfn.LET(_xlpm.r,GateFacts[[#This Row],[صف المصدر]],_xlpm.g,GateFacts[[#This Row],[رقم البوابة]],_xlpm.pd,IF(AND(ISNUMBER(_xlpm.r),_xlpm.g&gt;=6,_xlpm.g&lt;=8),INDEX(Table15[],_xlpm.r,19+_xlpm.g),""),IF(ISNUMBER(_xlpm.pd),_xlpm.pd,""))</f>
        <v>47971</v>
      </c>
      <c r="O6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57" s="53">
        <f ca="1">IF(ISNUMBER(GateFacts[[#This Row],[تاريخ البوابة]]),GateFacts[[#This Row],[تاريخ البوابة]]-TODAY(),"")</f>
        <v>1662</v>
      </c>
      <c r="Q657" s="53" t="str">
        <f>IF(ISNUMBER(GateFacts[[#This Row],[تاريخ البوابة]]),TEXT(GateFacts[[#This Row],[تاريخ البوابة]],"yyyy-mm"),"بدون تاريخ")</f>
        <v>2031-05</v>
      </c>
      <c r="R657" s="53">
        <f ca="1">--OR(GateFacts[[#This Row],[الحالة]]="مكتمل",GateFacts[[#This Row],[الحالة]]="لا ينطبق")</f>
        <v>0</v>
      </c>
      <c r="S657" s="53">
        <f ca="1">_xlfn.LET(_xlpm.m,_xlfn.MINIFS(GateFacts[رقم البوابة],GateFacts[رقم المشروع],GateFacts[[#This Row],[رقم المشروع]],GateFacts[منجزة],0),IF(_xlpm.m=0,9,_xlpm.m))</f>
        <v>6</v>
      </c>
      <c r="T657" s="53">
        <f ca="1">--(GateFacts[[#This Row],[رقم البوابة]]=GateFacts[[#This Row],[البوابة الحالية للمشروع]])</f>
        <v>0</v>
      </c>
      <c r="U657" s="53">
        <f ca="1">IF(AND(GateFacts[[#This Row],[الحالة]]="مكتمل",COUNTIFS(GateFacts[رقم المشروع],GateFacts[[#This Row],[رقم المشروع]],GateFacts[رقم البوابة],"&lt;"&amp;GateFacts[[#This Row],[رقم البوابة]],GateFacts[منجزة],0)&gt;0),1,0)</f>
        <v>0</v>
      </c>
      <c r="V657" s="53" t="e">
        <f>SUBTOTAL(103,GateFacts[[#This Row],[م]])*OR(SelRegion="الكل",GateFacts[[#This Row],[المنطقة]]=SelRegion)</f>
        <v>#REF!</v>
      </c>
      <c r="W657" s="74" t="str" cm="1">
        <f t="array" ref="W657">IF(ISNUMBER(GateFacts[[#This Row],[صف المصدر]]),INDEX(Table15[],GateFacts[[#This Row],[صف المصدر]],16),"")</f>
        <v>الشمالي الغربي</v>
      </c>
    </row>
    <row r="658" spans="1:23" x14ac:dyDescent="0.4">
      <c r="A658" s="53" cm="1">
        <f t="array" ref="A658">ROW()-ROW(GateFacts[#Headers])</f>
        <v>657</v>
      </c>
      <c r="B658" s="53">
        <f>INT((GateFacts[[#This Row],[م]]-1)/8)+1</f>
        <v>83</v>
      </c>
      <c r="C658" s="53">
        <f>MOD(GateFacts[[#This Row],[م]]-1,8)+1</f>
        <v>1</v>
      </c>
      <c r="D658" s="53" cm="1">
        <f t="array" ref="D658">IFERROR(INDEX(_xlfn.ANCHORARRAY(Settings!$H$2),GateFacts[[#This Row],[رقم المشروع]]),"")</f>
        <v>721</v>
      </c>
      <c r="E658" s="53" t="str" cm="1">
        <f t="array" ref="E658">INDEX(Table15[],GateFacts[[#This Row],[صف المصدر]],14)&amp;""</f>
        <v>P1502</v>
      </c>
      <c r="F658" s="53" t="str" cm="1">
        <f t="array" ref="F658">INDEX(Table15[],GateFacts[[#This Row],[صف المصدر]],15)&amp;""</f>
        <v>مشروع انشاء خطوط ناقلة وموقع اعمال مياه ومحطة ضخ بمدينة حقل</v>
      </c>
      <c r="G658" s="53" t="str" cm="1">
        <f t="array" ref="G658">INDEX(Table15[],GateFacts[[#This Row],[صف المصدر]],17)&amp;""</f>
        <v>تبوك</v>
      </c>
      <c r="H658" s="58">
        <f>N(INDEX(Table15[],GateFacts[[#This Row],[صف المصدر]],18))</f>
        <v>51428000</v>
      </c>
      <c r="I658" s="53" t="str" cm="1">
        <f t="array" ref="I658">_xlfn.LET(_xlpm.x,TRIM(INDEX(Table15[],GateFacts[[#This Row],[صف المصدر]],22)&amp;""),IF(_xlpm.x="","غير محدد",_xlpm.x))</f>
        <v>تحت التنفيذ</v>
      </c>
      <c r="J658" s="53" t="str">
        <f>"بوابة "&amp;GateFacts[[#This Row],[رقم البوابة]]</f>
        <v>بوابة 1</v>
      </c>
      <c r="K658" s="53" t="str" cm="1">
        <f t="array" ref="K658">INDEX(Settings!$E$2:$E$9,GateFacts[[#This Row],[رقم البوابة]])</f>
        <v>تخطيط استراتيجي</v>
      </c>
      <c r="L658" s="53" t="str" cm="1">
        <f t="array" ref="L658">_xlfn.LET(_xlpm.c,INDEX(Table15[],GateFacts[[#This Row],[صف المصدر]],9-GateFacts[[#This Row],[رقم البوابة]]),IF(ISBLANK(_xlpm.c),"",_xlpm.c))</f>
        <v>مكتمل</v>
      </c>
      <c r="M6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8" s="56" t="str" cm="1">
        <f t="array" ref="N658">_xlfn.LET(_xlpm.r,GateFacts[[#This Row],[صف المصدر]],_xlpm.g,GateFacts[[#This Row],[رقم البوابة]],_xlpm.pd,IF(AND(ISNUMBER(_xlpm.r),_xlpm.g&gt;=6,_xlpm.g&lt;=8),INDEX(Table15[],_xlpm.r,19+_xlpm.g),""),IF(ISNUMBER(_xlpm.pd),_xlpm.pd,""))</f>
        <v/>
      </c>
      <c r="O6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8" s="53" t="str">
        <f ca="1">IF(ISNUMBER(GateFacts[[#This Row],[تاريخ البوابة]]),GateFacts[[#This Row],[تاريخ البوابة]]-TODAY(),"")</f>
        <v/>
      </c>
      <c r="Q658" s="53" t="str">
        <f>IF(ISNUMBER(GateFacts[[#This Row],[تاريخ البوابة]]),TEXT(GateFacts[[#This Row],[تاريخ البوابة]],"yyyy-mm"),"بدون تاريخ")</f>
        <v>بدون تاريخ</v>
      </c>
      <c r="R658" s="53">
        <f ca="1">--OR(GateFacts[[#This Row],[الحالة]]="مكتمل",GateFacts[[#This Row],[الحالة]]="لا ينطبق")</f>
        <v>1</v>
      </c>
      <c r="S658" s="53">
        <f ca="1">_xlfn.LET(_xlpm.m,_xlfn.MINIFS(GateFacts[رقم البوابة],GateFacts[رقم المشروع],GateFacts[[#This Row],[رقم المشروع]],GateFacts[منجزة],0),IF(_xlpm.m=0,9,_xlpm.m))</f>
        <v>6</v>
      </c>
      <c r="T658" s="53">
        <f ca="1">--(GateFacts[[#This Row],[رقم البوابة]]=GateFacts[[#This Row],[البوابة الحالية للمشروع]])</f>
        <v>0</v>
      </c>
      <c r="U658" s="53">
        <f ca="1">IF(AND(GateFacts[[#This Row],[الحالة]]="مكتمل",COUNTIFS(GateFacts[رقم المشروع],GateFacts[[#This Row],[رقم المشروع]],GateFacts[رقم البوابة],"&lt;"&amp;GateFacts[[#This Row],[رقم البوابة]],GateFacts[منجزة],0)&gt;0),1,0)</f>
        <v>0</v>
      </c>
      <c r="V658" s="53" t="e">
        <f>SUBTOTAL(103,GateFacts[[#This Row],[م]])*OR(SelRegion="الكل",GateFacts[[#This Row],[المنطقة]]=SelRegion)</f>
        <v>#REF!</v>
      </c>
      <c r="W658" s="74" t="str" cm="1">
        <f t="array" ref="W658">IF(ISNUMBER(GateFacts[[#This Row],[صف المصدر]]),INDEX(Table15[],GateFacts[[#This Row],[صف المصدر]],16),"")</f>
        <v>الشمالي الغربي</v>
      </c>
    </row>
    <row r="659" spans="1:23" x14ac:dyDescent="0.4">
      <c r="A659" s="53" cm="1">
        <f t="array" ref="A659">ROW()-ROW(GateFacts[#Headers])</f>
        <v>658</v>
      </c>
      <c r="B659" s="53">
        <f>INT((GateFacts[[#This Row],[م]]-1)/8)+1</f>
        <v>83</v>
      </c>
      <c r="C659" s="53">
        <f>MOD(GateFacts[[#This Row],[م]]-1,8)+1</f>
        <v>2</v>
      </c>
      <c r="D659" s="53" cm="1">
        <f t="array" ref="D659">IFERROR(INDEX(_xlfn.ANCHORARRAY(Settings!$H$2),GateFacts[[#This Row],[رقم المشروع]]),"")</f>
        <v>721</v>
      </c>
      <c r="E659" s="53" t="str" cm="1">
        <f t="array" ref="E659">INDEX(Table15[],GateFacts[[#This Row],[صف المصدر]],14)&amp;""</f>
        <v>P1502</v>
      </c>
      <c r="F659" s="53" t="str" cm="1">
        <f t="array" ref="F659">INDEX(Table15[],GateFacts[[#This Row],[صف المصدر]],15)&amp;""</f>
        <v>مشروع انشاء خطوط ناقلة وموقع اعمال مياه ومحطة ضخ بمدينة حقل</v>
      </c>
      <c r="G659" s="53" t="str" cm="1">
        <f t="array" ref="G659">INDEX(Table15[],GateFacts[[#This Row],[صف المصدر]],17)&amp;""</f>
        <v>تبوك</v>
      </c>
      <c r="H659" s="58">
        <f>N(INDEX(Table15[],GateFacts[[#This Row],[صف المصدر]],18))</f>
        <v>51428000</v>
      </c>
      <c r="I659" s="53" t="str" cm="1">
        <f t="array" ref="I659">_xlfn.LET(_xlpm.x,TRIM(INDEX(Table15[],GateFacts[[#This Row],[صف المصدر]],22)&amp;""),IF(_xlpm.x="","غير محدد",_xlpm.x))</f>
        <v>تحت التنفيذ</v>
      </c>
      <c r="J659" s="53" t="str">
        <f>"بوابة "&amp;GateFacts[[#This Row],[رقم البوابة]]</f>
        <v>بوابة 2</v>
      </c>
      <c r="K659" s="53" t="str" cm="1">
        <f t="array" ref="K659">INDEX(Settings!$E$2:$E$9,GateFacts[[#This Row],[رقم البوابة]])</f>
        <v>التخطيط الاولي</v>
      </c>
      <c r="L659" s="53" t="str" cm="1">
        <f t="array" ref="L659">_xlfn.LET(_xlpm.c,INDEX(Table15[],GateFacts[[#This Row],[صف المصدر]],9-GateFacts[[#This Row],[رقم البوابة]]),IF(ISBLANK(_xlpm.c),"",_xlpm.c))</f>
        <v>مكتمل</v>
      </c>
      <c r="M65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59" s="56" t="str" cm="1">
        <f t="array" ref="N659">_xlfn.LET(_xlpm.r,GateFacts[[#This Row],[صف المصدر]],_xlpm.g,GateFacts[[#This Row],[رقم البوابة]],_xlpm.pd,IF(AND(ISNUMBER(_xlpm.r),_xlpm.g&gt;=6,_xlpm.g&lt;=8),INDEX(Table15[],_xlpm.r,19+_xlpm.g),""),IF(ISNUMBER(_xlpm.pd),_xlpm.pd,""))</f>
        <v/>
      </c>
      <c r="O6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59" s="53" t="str">
        <f ca="1">IF(ISNUMBER(GateFacts[[#This Row],[تاريخ البوابة]]),GateFacts[[#This Row],[تاريخ البوابة]]-TODAY(),"")</f>
        <v/>
      </c>
      <c r="Q659" s="53" t="str">
        <f>IF(ISNUMBER(GateFacts[[#This Row],[تاريخ البوابة]]),TEXT(GateFacts[[#This Row],[تاريخ البوابة]],"yyyy-mm"),"بدون تاريخ")</f>
        <v>بدون تاريخ</v>
      </c>
      <c r="R659" s="53">
        <f ca="1">--OR(GateFacts[[#This Row],[الحالة]]="مكتمل",GateFacts[[#This Row],[الحالة]]="لا ينطبق")</f>
        <v>1</v>
      </c>
      <c r="S659" s="53">
        <f ca="1">_xlfn.LET(_xlpm.m,_xlfn.MINIFS(GateFacts[رقم البوابة],GateFacts[رقم المشروع],GateFacts[[#This Row],[رقم المشروع]],GateFacts[منجزة],0),IF(_xlpm.m=0,9,_xlpm.m))</f>
        <v>6</v>
      </c>
      <c r="T659" s="53">
        <f ca="1">--(GateFacts[[#This Row],[رقم البوابة]]=GateFacts[[#This Row],[البوابة الحالية للمشروع]])</f>
        <v>0</v>
      </c>
      <c r="U659" s="53">
        <f ca="1">IF(AND(GateFacts[[#This Row],[الحالة]]="مكتمل",COUNTIFS(GateFacts[رقم المشروع],GateFacts[[#This Row],[رقم المشروع]],GateFacts[رقم البوابة],"&lt;"&amp;GateFacts[[#This Row],[رقم البوابة]],GateFacts[منجزة],0)&gt;0),1,0)</f>
        <v>0</v>
      </c>
      <c r="V659" s="53" t="e">
        <f>SUBTOTAL(103,GateFacts[[#This Row],[م]])*OR(SelRegion="الكل",GateFacts[[#This Row],[المنطقة]]=SelRegion)</f>
        <v>#REF!</v>
      </c>
      <c r="W659" s="74" t="str" cm="1">
        <f t="array" ref="W659">IF(ISNUMBER(GateFacts[[#This Row],[صف المصدر]]),INDEX(Table15[],GateFacts[[#This Row],[صف المصدر]],16),"")</f>
        <v>الشمالي الغربي</v>
      </c>
    </row>
    <row r="660" spans="1:23" x14ac:dyDescent="0.4">
      <c r="A660" s="53" cm="1">
        <f t="array" ref="A660">ROW()-ROW(GateFacts[#Headers])</f>
        <v>659</v>
      </c>
      <c r="B660" s="53">
        <f>INT((GateFacts[[#This Row],[م]]-1)/8)+1</f>
        <v>83</v>
      </c>
      <c r="C660" s="53">
        <f>MOD(GateFacts[[#This Row],[م]]-1,8)+1</f>
        <v>3</v>
      </c>
      <c r="D660" s="53" cm="1">
        <f t="array" ref="D660">IFERROR(INDEX(_xlfn.ANCHORARRAY(Settings!$H$2),GateFacts[[#This Row],[رقم المشروع]]),"")</f>
        <v>721</v>
      </c>
      <c r="E660" s="53" t="str" cm="1">
        <f t="array" ref="E660">INDEX(Table15[],GateFacts[[#This Row],[صف المصدر]],14)&amp;""</f>
        <v>P1502</v>
      </c>
      <c r="F660" s="53" t="str" cm="1">
        <f t="array" ref="F660">INDEX(Table15[],GateFacts[[#This Row],[صف المصدر]],15)&amp;""</f>
        <v>مشروع انشاء خطوط ناقلة وموقع اعمال مياه ومحطة ضخ بمدينة حقل</v>
      </c>
      <c r="G660" s="53" t="str" cm="1">
        <f t="array" ref="G660">INDEX(Table15[],GateFacts[[#This Row],[صف المصدر]],17)&amp;""</f>
        <v>تبوك</v>
      </c>
      <c r="H660" s="58">
        <f>N(INDEX(Table15[],GateFacts[[#This Row],[صف المصدر]],18))</f>
        <v>51428000</v>
      </c>
      <c r="I660" s="53" t="str" cm="1">
        <f t="array" ref="I660">_xlfn.LET(_xlpm.x,TRIM(INDEX(Table15[],GateFacts[[#This Row],[صف المصدر]],22)&amp;""),IF(_xlpm.x="","غير محدد",_xlpm.x))</f>
        <v>تحت التنفيذ</v>
      </c>
      <c r="J660" s="53" t="str">
        <f>"بوابة "&amp;GateFacts[[#This Row],[رقم البوابة]]</f>
        <v>بوابة 3</v>
      </c>
      <c r="K660" s="53" t="str" cm="1">
        <f t="array" ref="K660">INDEX(Settings!$E$2:$E$9,GateFacts[[#This Row],[رقم البوابة]])</f>
        <v>الطرح للتصميم</v>
      </c>
      <c r="L660" s="53" t="str" cm="1">
        <f t="array" ref="L660">_xlfn.LET(_xlpm.c,INDEX(Table15[],GateFacts[[#This Row],[صف المصدر]],9-GateFacts[[#This Row],[رقم البوابة]]),IF(ISBLANK(_xlpm.c),"",_xlpm.c))</f>
        <v>لا ينطبق</v>
      </c>
      <c r="M66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60" s="56" t="str" cm="1">
        <f t="array" ref="N660">_xlfn.LET(_xlpm.r,GateFacts[[#This Row],[صف المصدر]],_xlpm.g,GateFacts[[#This Row],[رقم البوابة]],_xlpm.pd,IF(AND(ISNUMBER(_xlpm.r),_xlpm.g&gt;=6,_xlpm.g&lt;=8),INDEX(Table15[],_xlpm.r,19+_xlpm.g),""),IF(ISNUMBER(_xlpm.pd),_xlpm.pd,""))</f>
        <v/>
      </c>
      <c r="O6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60" s="53" t="str">
        <f ca="1">IF(ISNUMBER(GateFacts[[#This Row],[تاريخ البوابة]]),GateFacts[[#This Row],[تاريخ البوابة]]-TODAY(),"")</f>
        <v/>
      </c>
      <c r="Q660" s="53" t="str">
        <f>IF(ISNUMBER(GateFacts[[#This Row],[تاريخ البوابة]]),TEXT(GateFacts[[#This Row],[تاريخ البوابة]],"yyyy-mm"),"بدون تاريخ")</f>
        <v>بدون تاريخ</v>
      </c>
      <c r="R660" s="53">
        <f ca="1">--OR(GateFacts[[#This Row],[الحالة]]="مكتمل",GateFacts[[#This Row],[الحالة]]="لا ينطبق")</f>
        <v>1</v>
      </c>
      <c r="S660" s="53">
        <f ca="1">_xlfn.LET(_xlpm.m,_xlfn.MINIFS(GateFacts[رقم البوابة],GateFacts[رقم المشروع],GateFacts[[#This Row],[رقم المشروع]],GateFacts[منجزة],0),IF(_xlpm.m=0,9,_xlpm.m))</f>
        <v>6</v>
      </c>
      <c r="T660" s="53">
        <f ca="1">--(GateFacts[[#This Row],[رقم البوابة]]=GateFacts[[#This Row],[البوابة الحالية للمشروع]])</f>
        <v>0</v>
      </c>
      <c r="U660" s="53">
        <f ca="1">IF(AND(GateFacts[[#This Row],[الحالة]]="مكتمل",COUNTIFS(GateFacts[رقم المشروع],GateFacts[[#This Row],[رقم المشروع]],GateFacts[رقم البوابة],"&lt;"&amp;GateFacts[[#This Row],[رقم البوابة]],GateFacts[منجزة],0)&gt;0),1,0)</f>
        <v>0</v>
      </c>
      <c r="V660" s="53" t="e">
        <f>SUBTOTAL(103,GateFacts[[#This Row],[م]])*OR(SelRegion="الكل",GateFacts[[#This Row],[المنطقة]]=SelRegion)</f>
        <v>#REF!</v>
      </c>
      <c r="W660" s="74" t="str" cm="1">
        <f t="array" ref="W660">IF(ISNUMBER(GateFacts[[#This Row],[صف المصدر]]),INDEX(Table15[],GateFacts[[#This Row],[صف المصدر]],16),"")</f>
        <v>الشمالي الغربي</v>
      </c>
    </row>
    <row r="661" spans="1:23" x14ac:dyDescent="0.4">
      <c r="A661" s="53" cm="1">
        <f t="array" ref="A661">ROW()-ROW(GateFacts[#Headers])</f>
        <v>660</v>
      </c>
      <c r="B661" s="53">
        <f>INT((GateFacts[[#This Row],[م]]-1)/8)+1</f>
        <v>83</v>
      </c>
      <c r="C661" s="53">
        <f>MOD(GateFacts[[#This Row],[م]]-1,8)+1</f>
        <v>4</v>
      </c>
      <c r="D661" s="53" cm="1">
        <f t="array" ref="D661">IFERROR(INDEX(_xlfn.ANCHORARRAY(Settings!$H$2),GateFacts[[#This Row],[رقم المشروع]]),"")</f>
        <v>721</v>
      </c>
      <c r="E661" s="53" t="str" cm="1">
        <f t="array" ref="E661">INDEX(Table15[],GateFacts[[#This Row],[صف المصدر]],14)&amp;""</f>
        <v>P1502</v>
      </c>
      <c r="F661" s="53" t="str" cm="1">
        <f t="array" ref="F661">INDEX(Table15[],GateFacts[[#This Row],[صف المصدر]],15)&amp;""</f>
        <v>مشروع انشاء خطوط ناقلة وموقع اعمال مياه ومحطة ضخ بمدينة حقل</v>
      </c>
      <c r="G661" s="53" t="str" cm="1">
        <f t="array" ref="G661">INDEX(Table15[],GateFacts[[#This Row],[صف المصدر]],17)&amp;""</f>
        <v>تبوك</v>
      </c>
      <c r="H661" s="58">
        <f>N(INDEX(Table15[],GateFacts[[#This Row],[صف المصدر]],18))</f>
        <v>51428000</v>
      </c>
      <c r="I661" s="53" t="str" cm="1">
        <f t="array" ref="I661">_xlfn.LET(_xlpm.x,TRIM(INDEX(Table15[],GateFacts[[#This Row],[صف المصدر]],22)&amp;""),IF(_xlpm.x="","غير محدد",_xlpm.x))</f>
        <v>تحت التنفيذ</v>
      </c>
      <c r="J661" s="53" t="str">
        <f>"بوابة "&amp;GateFacts[[#This Row],[رقم البوابة]]</f>
        <v>بوابة 4</v>
      </c>
      <c r="K661" s="53" t="str" cm="1">
        <f t="array" ref="K661">INDEX(Settings!$E$2:$E$9,GateFacts[[#This Row],[رقم البوابة]])</f>
        <v>التصميم</v>
      </c>
      <c r="L661" s="53" t="str" cm="1">
        <f t="array" ref="L661">_xlfn.LET(_xlpm.c,INDEX(Table15[],GateFacts[[#This Row],[صف المصدر]],9-GateFacts[[#This Row],[رقم البوابة]]),IF(ISBLANK(_xlpm.c),"",_xlpm.c))</f>
        <v>مكتمل</v>
      </c>
      <c r="M66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1" s="56" t="str" cm="1">
        <f t="array" ref="N661">_xlfn.LET(_xlpm.r,GateFacts[[#This Row],[صف المصدر]],_xlpm.g,GateFacts[[#This Row],[رقم البوابة]],_xlpm.pd,IF(AND(ISNUMBER(_xlpm.r),_xlpm.g&gt;=6,_xlpm.g&lt;=8),INDEX(Table15[],_xlpm.r,19+_xlpm.g),""),IF(ISNUMBER(_xlpm.pd),_xlpm.pd,""))</f>
        <v/>
      </c>
      <c r="O6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1" s="53" t="str">
        <f ca="1">IF(ISNUMBER(GateFacts[[#This Row],[تاريخ البوابة]]),GateFacts[[#This Row],[تاريخ البوابة]]-TODAY(),"")</f>
        <v/>
      </c>
      <c r="Q661" s="53" t="str">
        <f>IF(ISNUMBER(GateFacts[[#This Row],[تاريخ البوابة]]),TEXT(GateFacts[[#This Row],[تاريخ البوابة]],"yyyy-mm"),"بدون تاريخ")</f>
        <v>بدون تاريخ</v>
      </c>
      <c r="R661" s="53">
        <f ca="1">--OR(GateFacts[[#This Row],[الحالة]]="مكتمل",GateFacts[[#This Row],[الحالة]]="لا ينطبق")</f>
        <v>1</v>
      </c>
      <c r="S661" s="53">
        <f ca="1">_xlfn.LET(_xlpm.m,_xlfn.MINIFS(GateFacts[رقم البوابة],GateFacts[رقم المشروع],GateFacts[[#This Row],[رقم المشروع]],GateFacts[منجزة],0),IF(_xlpm.m=0,9,_xlpm.m))</f>
        <v>6</v>
      </c>
      <c r="T661" s="53">
        <f ca="1">--(GateFacts[[#This Row],[رقم البوابة]]=GateFacts[[#This Row],[البوابة الحالية للمشروع]])</f>
        <v>0</v>
      </c>
      <c r="U661" s="53">
        <f ca="1">IF(AND(GateFacts[[#This Row],[الحالة]]="مكتمل",COUNTIFS(GateFacts[رقم المشروع],GateFacts[[#This Row],[رقم المشروع]],GateFacts[رقم البوابة],"&lt;"&amp;GateFacts[[#This Row],[رقم البوابة]],GateFacts[منجزة],0)&gt;0),1,0)</f>
        <v>0</v>
      </c>
      <c r="V661" s="53" t="e">
        <f>SUBTOTAL(103,GateFacts[[#This Row],[م]])*OR(SelRegion="الكل",GateFacts[[#This Row],[المنطقة]]=SelRegion)</f>
        <v>#REF!</v>
      </c>
      <c r="W661" s="74" t="str" cm="1">
        <f t="array" ref="W661">IF(ISNUMBER(GateFacts[[#This Row],[صف المصدر]]),INDEX(Table15[],GateFacts[[#This Row],[صف المصدر]],16),"")</f>
        <v>الشمالي الغربي</v>
      </c>
    </row>
    <row r="662" spans="1:23" x14ac:dyDescent="0.4">
      <c r="A662" s="53" cm="1">
        <f t="array" ref="A662">ROW()-ROW(GateFacts[#Headers])</f>
        <v>661</v>
      </c>
      <c r="B662" s="53">
        <f>INT((GateFacts[[#This Row],[م]]-1)/8)+1</f>
        <v>83</v>
      </c>
      <c r="C662" s="53">
        <f>MOD(GateFacts[[#This Row],[م]]-1,8)+1</f>
        <v>5</v>
      </c>
      <c r="D662" s="53" cm="1">
        <f t="array" ref="D662">IFERROR(INDEX(_xlfn.ANCHORARRAY(Settings!$H$2),GateFacts[[#This Row],[رقم المشروع]]),"")</f>
        <v>721</v>
      </c>
      <c r="E662" s="53" t="str" cm="1">
        <f t="array" ref="E662">INDEX(Table15[],GateFacts[[#This Row],[صف المصدر]],14)&amp;""</f>
        <v>P1502</v>
      </c>
      <c r="F662" s="53" t="str" cm="1">
        <f t="array" ref="F662">INDEX(Table15[],GateFacts[[#This Row],[صف المصدر]],15)&amp;""</f>
        <v>مشروع انشاء خطوط ناقلة وموقع اعمال مياه ومحطة ضخ بمدينة حقل</v>
      </c>
      <c r="G662" s="53" t="str" cm="1">
        <f t="array" ref="G662">INDEX(Table15[],GateFacts[[#This Row],[صف المصدر]],17)&amp;""</f>
        <v>تبوك</v>
      </c>
      <c r="H662" s="58">
        <f>N(INDEX(Table15[],GateFacts[[#This Row],[صف المصدر]],18))</f>
        <v>51428000</v>
      </c>
      <c r="I662" s="53" t="str" cm="1">
        <f t="array" ref="I662">_xlfn.LET(_xlpm.x,TRIM(INDEX(Table15[],GateFacts[[#This Row],[صف المصدر]],22)&amp;""),IF(_xlpm.x="","غير محدد",_xlpm.x))</f>
        <v>تحت التنفيذ</v>
      </c>
      <c r="J662" s="53" t="str">
        <f>"بوابة "&amp;GateFacts[[#This Row],[رقم البوابة]]</f>
        <v>بوابة 5</v>
      </c>
      <c r="K662" s="53" t="str" cm="1">
        <f t="array" ref="K662">INDEX(Settings!$E$2:$E$9,GateFacts[[#This Row],[رقم البوابة]])</f>
        <v>الطرح للتنفيذ</v>
      </c>
      <c r="L662" s="53" t="str" cm="1">
        <f t="array" ref="L662">_xlfn.LET(_xlpm.c,INDEX(Table15[],GateFacts[[#This Row],[صف المصدر]],9-GateFacts[[#This Row],[رقم البوابة]]),IF(ISBLANK(_xlpm.c),"",_xlpm.c))</f>
        <v>مكتمل</v>
      </c>
      <c r="M6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2" s="56" t="str" cm="1">
        <f t="array" ref="N662">_xlfn.LET(_xlpm.r,GateFacts[[#This Row],[صف المصدر]],_xlpm.g,GateFacts[[#This Row],[رقم البوابة]],_xlpm.pd,IF(AND(ISNUMBER(_xlpm.r),_xlpm.g&gt;=6,_xlpm.g&lt;=8),INDEX(Table15[],_xlpm.r,19+_xlpm.g),""),IF(ISNUMBER(_xlpm.pd),_xlpm.pd,""))</f>
        <v/>
      </c>
      <c r="O6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2" s="53" t="str">
        <f ca="1">IF(ISNUMBER(GateFacts[[#This Row],[تاريخ البوابة]]),GateFacts[[#This Row],[تاريخ البوابة]]-TODAY(),"")</f>
        <v/>
      </c>
      <c r="Q662" s="53" t="str">
        <f>IF(ISNUMBER(GateFacts[[#This Row],[تاريخ البوابة]]),TEXT(GateFacts[[#This Row],[تاريخ البوابة]],"yyyy-mm"),"بدون تاريخ")</f>
        <v>بدون تاريخ</v>
      </c>
      <c r="R662" s="53">
        <f ca="1">--OR(GateFacts[[#This Row],[الحالة]]="مكتمل",GateFacts[[#This Row],[الحالة]]="لا ينطبق")</f>
        <v>1</v>
      </c>
      <c r="S662" s="53">
        <f ca="1">_xlfn.LET(_xlpm.m,_xlfn.MINIFS(GateFacts[رقم البوابة],GateFacts[رقم المشروع],GateFacts[[#This Row],[رقم المشروع]],GateFacts[منجزة],0),IF(_xlpm.m=0,9,_xlpm.m))</f>
        <v>6</v>
      </c>
      <c r="T662" s="53">
        <f ca="1">--(GateFacts[[#This Row],[رقم البوابة]]=GateFacts[[#This Row],[البوابة الحالية للمشروع]])</f>
        <v>0</v>
      </c>
      <c r="U662" s="53">
        <f ca="1">IF(AND(GateFacts[[#This Row],[الحالة]]="مكتمل",COUNTIFS(GateFacts[رقم المشروع],GateFacts[[#This Row],[رقم المشروع]],GateFacts[رقم البوابة],"&lt;"&amp;GateFacts[[#This Row],[رقم البوابة]],GateFacts[منجزة],0)&gt;0),1,0)</f>
        <v>0</v>
      </c>
      <c r="V662" s="53" t="e">
        <f>SUBTOTAL(103,GateFacts[[#This Row],[م]])*OR(SelRegion="الكل",GateFacts[[#This Row],[المنطقة]]=SelRegion)</f>
        <v>#REF!</v>
      </c>
      <c r="W662" s="74" t="str" cm="1">
        <f t="array" ref="W662">IF(ISNUMBER(GateFacts[[#This Row],[صف المصدر]]),INDEX(Table15[],GateFacts[[#This Row],[صف المصدر]],16),"")</f>
        <v>الشمالي الغربي</v>
      </c>
    </row>
    <row r="663" spans="1:23" x14ac:dyDescent="0.4">
      <c r="A663" s="53" cm="1">
        <f t="array" ref="A663">ROW()-ROW(GateFacts[#Headers])</f>
        <v>662</v>
      </c>
      <c r="B663" s="53">
        <f>INT((GateFacts[[#This Row],[م]]-1)/8)+1</f>
        <v>83</v>
      </c>
      <c r="C663" s="53">
        <f>MOD(GateFacts[[#This Row],[م]]-1,8)+1</f>
        <v>6</v>
      </c>
      <c r="D663" s="53" cm="1">
        <f t="array" ref="D663">IFERROR(INDEX(_xlfn.ANCHORARRAY(Settings!$H$2),GateFacts[[#This Row],[رقم المشروع]]),"")</f>
        <v>721</v>
      </c>
      <c r="E663" s="53" t="str" cm="1">
        <f t="array" ref="E663">INDEX(Table15[],GateFacts[[#This Row],[صف المصدر]],14)&amp;""</f>
        <v>P1502</v>
      </c>
      <c r="F663" s="53" t="str" cm="1">
        <f t="array" ref="F663">INDEX(Table15[],GateFacts[[#This Row],[صف المصدر]],15)&amp;""</f>
        <v>مشروع انشاء خطوط ناقلة وموقع اعمال مياه ومحطة ضخ بمدينة حقل</v>
      </c>
      <c r="G663" s="53" t="str" cm="1">
        <f t="array" ref="G663">INDEX(Table15[],GateFacts[[#This Row],[صف المصدر]],17)&amp;""</f>
        <v>تبوك</v>
      </c>
      <c r="H663" s="58">
        <f>N(INDEX(Table15[],GateFacts[[#This Row],[صف المصدر]],18))</f>
        <v>51428000</v>
      </c>
      <c r="I663" s="53" t="str" cm="1">
        <f t="array" ref="I663">_xlfn.LET(_xlpm.x,TRIM(INDEX(Table15[],GateFacts[[#This Row],[صف المصدر]],22)&amp;""),IF(_xlpm.x="","غير محدد",_xlpm.x))</f>
        <v>تحت التنفيذ</v>
      </c>
      <c r="J663" s="53" t="str">
        <f>"بوابة "&amp;GateFacts[[#This Row],[رقم البوابة]]</f>
        <v>بوابة 6</v>
      </c>
      <c r="K663" s="53" t="str" cm="1">
        <f t="array" ref="K663">INDEX(Settings!$E$2:$E$9,GateFacts[[#This Row],[رقم البوابة]])</f>
        <v>التنفيذ</v>
      </c>
      <c r="L663" s="53" t="str" cm="1">
        <f t="array" ref="L663">_xlfn.LET(_xlpm.c,INDEX(Table15[],GateFacts[[#This Row],[صف المصدر]],9-GateFacts[[#This Row],[رقم البوابة]]),IF(ISBLANK(_xlpm.c),"",_xlpm.c))</f>
        <v>جاري</v>
      </c>
      <c r="M66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63" s="56" cm="1">
        <f t="array" ref="N663">_xlfn.LET(_xlpm.r,GateFacts[[#This Row],[صف المصدر]],_xlpm.g,GateFacts[[#This Row],[رقم البوابة]],_xlpm.pd,IF(AND(ISNUMBER(_xlpm.r),_xlpm.g&gt;=6,_xlpm.g&lt;=8),INDEX(Table15[],_xlpm.r,19+_xlpm.g),""),IF(ISNUMBER(_xlpm.pd),_xlpm.pd,""))</f>
        <v>46763</v>
      </c>
      <c r="O6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63" s="53">
        <f ca="1">IF(ISNUMBER(GateFacts[[#This Row],[تاريخ البوابة]]),GateFacts[[#This Row],[تاريخ البوابة]]-TODAY(),"")</f>
        <v>454</v>
      </c>
      <c r="Q663" s="53" t="str">
        <f>IF(ISNUMBER(GateFacts[[#This Row],[تاريخ البوابة]]),TEXT(GateFacts[[#This Row],[تاريخ البوابة]],"yyyy-mm"),"بدون تاريخ")</f>
        <v>2028-01</v>
      </c>
      <c r="R663" s="53">
        <f ca="1">--OR(GateFacts[[#This Row],[الحالة]]="مكتمل",GateFacts[[#This Row],[الحالة]]="لا ينطبق")</f>
        <v>0</v>
      </c>
      <c r="S663" s="53">
        <f ca="1">_xlfn.LET(_xlpm.m,_xlfn.MINIFS(GateFacts[رقم البوابة],GateFacts[رقم المشروع],GateFacts[[#This Row],[رقم المشروع]],GateFacts[منجزة],0),IF(_xlpm.m=0,9,_xlpm.m))</f>
        <v>6</v>
      </c>
      <c r="T663" s="53">
        <f ca="1">--(GateFacts[[#This Row],[رقم البوابة]]=GateFacts[[#This Row],[البوابة الحالية للمشروع]])</f>
        <v>1</v>
      </c>
      <c r="U663" s="53">
        <f ca="1">IF(AND(GateFacts[[#This Row],[الحالة]]="مكتمل",COUNTIFS(GateFacts[رقم المشروع],GateFacts[[#This Row],[رقم المشروع]],GateFacts[رقم البوابة],"&lt;"&amp;GateFacts[[#This Row],[رقم البوابة]],GateFacts[منجزة],0)&gt;0),1,0)</f>
        <v>0</v>
      </c>
      <c r="V663" s="53" t="e">
        <f>SUBTOTAL(103,GateFacts[[#This Row],[م]])*OR(SelRegion="الكل",GateFacts[[#This Row],[المنطقة]]=SelRegion)</f>
        <v>#REF!</v>
      </c>
      <c r="W663" s="74" t="str" cm="1">
        <f t="array" ref="W663">IF(ISNUMBER(GateFacts[[#This Row],[صف المصدر]]),INDEX(Table15[],GateFacts[[#This Row],[صف المصدر]],16),"")</f>
        <v>الشمالي الغربي</v>
      </c>
    </row>
    <row r="664" spans="1:23" x14ac:dyDescent="0.4">
      <c r="A664" s="53" cm="1">
        <f t="array" ref="A664">ROW()-ROW(GateFacts[#Headers])</f>
        <v>663</v>
      </c>
      <c r="B664" s="53">
        <f>INT((GateFacts[[#This Row],[م]]-1)/8)+1</f>
        <v>83</v>
      </c>
      <c r="C664" s="53">
        <f>MOD(GateFacts[[#This Row],[م]]-1,8)+1</f>
        <v>7</v>
      </c>
      <c r="D664" s="53" cm="1">
        <f t="array" ref="D664">IFERROR(INDEX(_xlfn.ANCHORARRAY(Settings!$H$2),GateFacts[[#This Row],[رقم المشروع]]),"")</f>
        <v>721</v>
      </c>
      <c r="E664" s="53" t="str" cm="1">
        <f t="array" ref="E664">INDEX(Table15[],GateFacts[[#This Row],[صف المصدر]],14)&amp;""</f>
        <v>P1502</v>
      </c>
      <c r="F664" s="53" t="str" cm="1">
        <f t="array" ref="F664">INDEX(Table15[],GateFacts[[#This Row],[صف المصدر]],15)&amp;""</f>
        <v>مشروع انشاء خطوط ناقلة وموقع اعمال مياه ومحطة ضخ بمدينة حقل</v>
      </c>
      <c r="G664" s="53" t="str" cm="1">
        <f t="array" ref="G664">INDEX(Table15[],GateFacts[[#This Row],[صف المصدر]],17)&amp;""</f>
        <v>تبوك</v>
      </c>
      <c r="H664" s="58">
        <f>N(INDEX(Table15[],GateFacts[[#This Row],[صف المصدر]],18))</f>
        <v>51428000</v>
      </c>
      <c r="I664" s="53" t="str" cm="1">
        <f t="array" ref="I664">_xlfn.LET(_xlpm.x,TRIM(INDEX(Table15[],GateFacts[[#This Row],[صف المصدر]],22)&amp;""),IF(_xlpm.x="","غير محدد",_xlpm.x))</f>
        <v>تحت التنفيذ</v>
      </c>
      <c r="J664" s="53" t="str">
        <f>"بوابة "&amp;GateFacts[[#This Row],[رقم البوابة]]</f>
        <v>بوابة 7</v>
      </c>
      <c r="K664" s="53" t="str" cm="1">
        <f t="array" ref="K664">INDEX(Settings!$E$2:$E$9,GateFacts[[#This Row],[رقم البوابة]])</f>
        <v>الاختبارات التشغيلية</v>
      </c>
      <c r="L664" s="53" t="str" cm="1">
        <f t="array" ref="L664">_xlfn.LET(_xlpm.c,INDEX(Table15[],GateFacts[[#This Row],[صف المصدر]],9-GateFacts[[#This Row],[رقم البوابة]]),IF(ISBLANK(_xlpm.c),"",_xlpm.c))</f>
        <v/>
      </c>
      <c r="M66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64" s="56" cm="1">
        <f t="array" ref="N664">_xlfn.LET(_xlpm.r,GateFacts[[#This Row],[صف المصدر]],_xlpm.g,GateFacts[[#This Row],[رقم البوابة]],_xlpm.pd,IF(AND(ISNUMBER(_xlpm.r),_xlpm.g&gt;=6,_xlpm.g&lt;=8),INDEX(Table15[],_xlpm.r,19+_xlpm.g),""),IF(ISNUMBER(_xlpm.pd),_xlpm.pd,""))</f>
        <v>46702</v>
      </c>
      <c r="O6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64" s="53">
        <f ca="1">IF(ISNUMBER(GateFacts[[#This Row],[تاريخ البوابة]]),GateFacts[[#This Row],[تاريخ البوابة]]-TODAY(),"")</f>
        <v>393</v>
      </c>
      <c r="Q664" s="53" t="str">
        <f>IF(ISNUMBER(GateFacts[[#This Row],[تاريخ البوابة]]),TEXT(GateFacts[[#This Row],[تاريخ البوابة]],"yyyy-mm"),"بدون تاريخ")</f>
        <v>2027-11</v>
      </c>
      <c r="R664" s="53">
        <f ca="1">--OR(GateFacts[[#This Row],[الحالة]]="مكتمل",GateFacts[[#This Row],[الحالة]]="لا ينطبق")</f>
        <v>0</v>
      </c>
      <c r="S664" s="53">
        <f ca="1">_xlfn.LET(_xlpm.m,_xlfn.MINIFS(GateFacts[رقم البوابة],GateFacts[رقم المشروع],GateFacts[[#This Row],[رقم المشروع]],GateFacts[منجزة],0),IF(_xlpm.m=0,9,_xlpm.m))</f>
        <v>6</v>
      </c>
      <c r="T664" s="53">
        <f ca="1">--(GateFacts[[#This Row],[رقم البوابة]]=GateFacts[[#This Row],[البوابة الحالية للمشروع]])</f>
        <v>0</v>
      </c>
      <c r="U664" s="53">
        <f ca="1">IF(AND(GateFacts[[#This Row],[الحالة]]="مكتمل",COUNTIFS(GateFacts[رقم المشروع],GateFacts[[#This Row],[رقم المشروع]],GateFacts[رقم البوابة],"&lt;"&amp;GateFacts[[#This Row],[رقم البوابة]],GateFacts[منجزة],0)&gt;0),1,0)</f>
        <v>0</v>
      </c>
      <c r="V664" s="53" t="e">
        <f>SUBTOTAL(103,GateFacts[[#This Row],[م]])*OR(SelRegion="الكل",GateFacts[[#This Row],[المنطقة]]=SelRegion)</f>
        <v>#REF!</v>
      </c>
      <c r="W664" s="74" t="str" cm="1">
        <f t="array" ref="W664">IF(ISNUMBER(GateFacts[[#This Row],[صف المصدر]]),INDEX(Table15[],GateFacts[[#This Row],[صف المصدر]],16),"")</f>
        <v>الشمالي الغربي</v>
      </c>
    </row>
    <row r="665" spans="1:23" x14ac:dyDescent="0.4">
      <c r="A665" s="53" cm="1">
        <f t="array" ref="A665">ROW()-ROW(GateFacts[#Headers])</f>
        <v>664</v>
      </c>
      <c r="B665" s="53">
        <f>INT((GateFacts[[#This Row],[م]]-1)/8)+1</f>
        <v>83</v>
      </c>
      <c r="C665" s="53">
        <f>MOD(GateFacts[[#This Row],[م]]-1,8)+1</f>
        <v>8</v>
      </c>
      <c r="D665" s="53" cm="1">
        <f t="array" ref="D665">IFERROR(INDEX(_xlfn.ANCHORARRAY(Settings!$H$2),GateFacts[[#This Row],[رقم المشروع]]),"")</f>
        <v>721</v>
      </c>
      <c r="E665" s="53" t="str" cm="1">
        <f t="array" ref="E665">INDEX(Table15[],GateFacts[[#This Row],[صف المصدر]],14)&amp;""</f>
        <v>P1502</v>
      </c>
      <c r="F665" s="53" t="str" cm="1">
        <f t="array" ref="F665">INDEX(Table15[],GateFacts[[#This Row],[صف المصدر]],15)&amp;""</f>
        <v>مشروع انشاء خطوط ناقلة وموقع اعمال مياه ومحطة ضخ بمدينة حقل</v>
      </c>
      <c r="G665" s="53" t="str" cm="1">
        <f t="array" ref="G665">INDEX(Table15[],GateFacts[[#This Row],[صف المصدر]],17)&amp;""</f>
        <v>تبوك</v>
      </c>
      <c r="H665" s="58">
        <f>N(INDEX(Table15[],GateFacts[[#This Row],[صف المصدر]],18))</f>
        <v>51428000</v>
      </c>
      <c r="I665" s="53" t="str" cm="1">
        <f t="array" ref="I665">_xlfn.LET(_xlpm.x,TRIM(INDEX(Table15[],GateFacts[[#This Row],[صف المصدر]],22)&amp;""),IF(_xlpm.x="","غير محدد",_xlpm.x))</f>
        <v>تحت التنفيذ</v>
      </c>
      <c r="J665" s="53" t="str">
        <f>"بوابة "&amp;GateFacts[[#This Row],[رقم البوابة]]</f>
        <v>بوابة 8</v>
      </c>
      <c r="K665" s="53" t="str" cm="1">
        <f t="array" ref="K665">INDEX(Settings!$E$2:$E$9,GateFacts[[#This Row],[رقم البوابة]])</f>
        <v>التسليم و الاغلاق</v>
      </c>
      <c r="L665" s="53" t="str" cm="1">
        <f t="array" ref="L665">_xlfn.LET(_xlpm.c,INDEX(Table15[],GateFacts[[#This Row],[صف المصدر]],9-GateFacts[[#This Row],[رقم البوابة]]),IF(ISBLANK(_xlpm.c),"",_xlpm.c))</f>
        <v/>
      </c>
      <c r="M66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65" s="56" cm="1">
        <f t="array" ref="N665">_xlfn.LET(_xlpm.r,GateFacts[[#This Row],[صف المصدر]],_xlpm.g,GateFacts[[#This Row],[رقم البوابة]],_xlpm.pd,IF(AND(ISNUMBER(_xlpm.r),_xlpm.g&gt;=6,_xlpm.g&lt;=8),INDEX(Table15[],_xlpm.r,19+_xlpm.g),""),IF(ISNUMBER(_xlpm.pd),_xlpm.pd,""))</f>
        <v>47494</v>
      </c>
      <c r="O6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65" s="53">
        <f ca="1">IF(ISNUMBER(GateFacts[[#This Row],[تاريخ البوابة]]),GateFacts[[#This Row],[تاريخ البوابة]]-TODAY(),"")</f>
        <v>1185</v>
      </c>
      <c r="Q665" s="53" t="str">
        <f>IF(ISNUMBER(GateFacts[[#This Row],[تاريخ البوابة]]),TEXT(GateFacts[[#This Row],[تاريخ البوابة]],"yyyy-mm"),"بدون تاريخ")</f>
        <v>2030-01</v>
      </c>
      <c r="R665" s="53">
        <f ca="1">--OR(GateFacts[[#This Row],[الحالة]]="مكتمل",GateFacts[[#This Row],[الحالة]]="لا ينطبق")</f>
        <v>0</v>
      </c>
      <c r="S665" s="53">
        <f ca="1">_xlfn.LET(_xlpm.m,_xlfn.MINIFS(GateFacts[رقم البوابة],GateFacts[رقم المشروع],GateFacts[[#This Row],[رقم المشروع]],GateFacts[منجزة],0),IF(_xlpm.m=0,9,_xlpm.m))</f>
        <v>6</v>
      </c>
      <c r="T665" s="53">
        <f ca="1">--(GateFacts[[#This Row],[رقم البوابة]]=GateFacts[[#This Row],[البوابة الحالية للمشروع]])</f>
        <v>0</v>
      </c>
      <c r="U665" s="53">
        <f ca="1">IF(AND(GateFacts[[#This Row],[الحالة]]="مكتمل",COUNTIFS(GateFacts[رقم المشروع],GateFacts[[#This Row],[رقم المشروع]],GateFacts[رقم البوابة],"&lt;"&amp;GateFacts[[#This Row],[رقم البوابة]],GateFacts[منجزة],0)&gt;0),1,0)</f>
        <v>0</v>
      </c>
      <c r="V665" s="53" t="e">
        <f>SUBTOTAL(103,GateFacts[[#This Row],[م]])*OR(SelRegion="الكل",GateFacts[[#This Row],[المنطقة]]=SelRegion)</f>
        <v>#REF!</v>
      </c>
      <c r="W665" s="74" t="str" cm="1">
        <f t="array" ref="W665">IF(ISNUMBER(GateFacts[[#This Row],[صف المصدر]]),INDEX(Table15[],GateFacts[[#This Row],[صف المصدر]],16),"")</f>
        <v>الشمالي الغربي</v>
      </c>
    </row>
    <row r="666" spans="1:23" x14ac:dyDescent="0.4">
      <c r="A666" s="53" cm="1">
        <f t="array" ref="A666">ROW()-ROW(GateFacts[#Headers])</f>
        <v>665</v>
      </c>
      <c r="B666" s="53">
        <f>INT((GateFacts[[#This Row],[م]]-1)/8)+1</f>
        <v>84</v>
      </c>
      <c r="C666" s="53">
        <f>MOD(GateFacts[[#This Row],[م]]-1,8)+1</f>
        <v>1</v>
      </c>
      <c r="D666" s="53" cm="1">
        <f t="array" ref="D666">IFERROR(INDEX(_xlfn.ANCHORARRAY(Settings!$H$2),GateFacts[[#This Row],[رقم المشروع]]),"")</f>
        <v>727</v>
      </c>
      <c r="E666" s="53" t="str" cm="1">
        <f t="array" ref="E666">INDEX(Table15[],GateFacts[[#This Row],[صف المصدر]],14)&amp;""</f>
        <v>P862</v>
      </c>
      <c r="F666" s="53" t="str" cm="1">
        <f t="array" ref="F666">INDEX(Table15[],GateFacts[[#This Row],[صف المصدر]],15)&amp;""</f>
        <v>تنفيذ خطوط وشبكات الصرف الصحي بمحافظة المهد ( الجزء الاول )</v>
      </c>
      <c r="G666" s="53" t="str" cm="1">
        <f t="array" ref="G666">INDEX(Table15[],GateFacts[[#This Row],[صف المصدر]],17)&amp;""</f>
        <v>المدينة المنورة</v>
      </c>
      <c r="H666" s="58">
        <f>N(INDEX(Table15[],GateFacts[[#This Row],[صف المصدر]],18))</f>
        <v>47026323</v>
      </c>
      <c r="I666" s="53" t="str" cm="1">
        <f t="array" ref="I666">_xlfn.LET(_xlpm.x,TRIM(INDEX(Table15[],GateFacts[[#This Row],[صف المصدر]],22)&amp;""),IF(_xlpm.x="","غير محدد",_xlpm.x))</f>
        <v>تحت التنفيذ</v>
      </c>
      <c r="J666" s="53" t="str">
        <f>"بوابة "&amp;GateFacts[[#This Row],[رقم البوابة]]</f>
        <v>بوابة 1</v>
      </c>
      <c r="K666" s="53" t="str" cm="1">
        <f t="array" ref="K666">INDEX(Settings!$E$2:$E$9,GateFacts[[#This Row],[رقم البوابة]])</f>
        <v>تخطيط استراتيجي</v>
      </c>
      <c r="L666" s="53" t="str" cm="1">
        <f t="array" ref="L666">_xlfn.LET(_xlpm.c,INDEX(Table15[],GateFacts[[#This Row],[صف المصدر]],9-GateFacts[[#This Row],[رقم البوابة]]),IF(ISBLANK(_xlpm.c),"",_xlpm.c))</f>
        <v>مكتمل</v>
      </c>
      <c r="M6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6" s="56" t="str" cm="1">
        <f t="array" ref="N666">_xlfn.LET(_xlpm.r,GateFacts[[#This Row],[صف المصدر]],_xlpm.g,GateFacts[[#This Row],[رقم البوابة]],_xlpm.pd,IF(AND(ISNUMBER(_xlpm.r),_xlpm.g&gt;=6,_xlpm.g&lt;=8),INDEX(Table15[],_xlpm.r,19+_xlpm.g),""),IF(ISNUMBER(_xlpm.pd),_xlpm.pd,""))</f>
        <v/>
      </c>
      <c r="O6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6" s="53" t="str">
        <f ca="1">IF(ISNUMBER(GateFacts[[#This Row],[تاريخ البوابة]]),GateFacts[[#This Row],[تاريخ البوابة]]-TODAY(),"")</f>
        <v/>
      </c>
      <c r="Q666" s="53" t="str">
        <f>IF(ISNUMBER(GateFacts[[#This Row],[تاريخ البوابة]]),TEXT(GateFacts[[#This Row],[تاريخ البوابة]],"yyyy-mm"),"بدون تاريخ")</f>
        <v>بدون تاريخ</v>
      </c>
      <c r="R666" s="53">
        <f ca="1">--OR(GateFacts[[#This Row],[الحالة]]="مكتمل",GateFacts[[#This Row],[الحالة]]="لا ينطبق")</f>
        <v>1</v>
      </c>
      <c r="S666" s="53">
        <f ca="1">_xlfn.LET(_xlpm.m,_xlfn.MINIFS(GateFacts[رقم البوابة],GateFacts[رقم المشروع],GateFacts[[#This Row],[رقم المشروع]],GateFacts[منجزة],0),IF(_xlpm.m=0,9,_xlpm.m))</f>
        <v>6</v>
      </c>
      <c r="T666" s="53">
        <f ca="1">--(GateFacts[[#This Row],[رقم البوابة]]=GateFacts[[#This Row],[البوابة الحالية للمشروع]])</f>
        <v>0</v>
      </c>
      <c r="U666" s="53">
        <f ca="1">IF(AND(GateFacts[[#This Row],[الحالة]]="مكتمل",COUNTIFS(GateFacts[رقم المشروع],GateFacts[[#This Row],[رقم المشروع]],GateFacts[رقم البوابة],"&lt;"&amp;GateFacts[[#This Row],[رقم البوابة]],GateFacts[منجزة],0)&gt;0),1,0)</f>
        <v>0</v>
      </c>
      <c r="V666" s="53" t="e">
        <f>SUBTOTAL(103,GateFacts[[#This Row],[م]])*OR(SelRegion="الكل",GateFacts[[#This Row],[المنطقة]]=SelRegion)</f>
        <v>#REF!</v>
      </c>
      <c r="W666" s="74" t="str" cm="1">
        <f t="array" ref="W666">IF(ISNUMBER(GateFacts[[#This Row],[صف المصدر]]),INDEX(Table15[],GateFacts[[#This Row],[صف المصدر]],16),"")</f>
        <v>الشمالي الغربي</v>
      </c>
    </row>
    <row r="667" spans="1:23" x14ac:dyDescent="0.4">
      <c r="A667" s="53" cm="1">
        <f t="array" ref="A667">ROW()-ROW(GateFacts[#Headers])</f>
        <v>666</v>
      </c>
      <c r="B667" s="53">
        <f>INT((GateFacts[[#This Row],[م]]-1)/8)+1</f>
        <v>84</v>
      </c>
      <c r="C667" s="53">
        <f>MOD(GateFacts[[#This Row],[م]]-1,8)+1</f>
        <v>2</v>
      </c>
      <c r="D667" s="53" cm="1">
        <f t="array" ref="D667">IFERROR(INDEX(_xlfn.ANCHORARRAY(Settings!$H$2),GateFacts[[#This Row],[رقم المشروع]]),"")</f>
        <v>727</v>
      </c>
      <c r="E667" s="53" t="str" cm="1">
        <f t="array" ref="E667">INDEX(Table15[],GateFacts[[#This Row],[صف المصدر]],14)&amp;""</f>
        <v>P862</v>
      </c>
      <c r="F667" s="53" t="str" cm="1">
        <f t="array" ref="F667">INDEX(Table15[],GateFacts[[#This Row],[صف المصدر]],15)&amp;""</f>
        <v>تنفيذ خطوط وشبكات الصرف الصحي بمحافظة المهد ( الجزء الاول )</v>
      </c>
      <c r="G667" s="53" t="str" cm="1">
        <f t="array" ref="G667">INDEX(Table15[],GateFacts[[#This Row],[صف المصدر]],17)&amp;""</f>
        <v>المدينة المنورة</v>
      </c>
      <c r="H667" s="58">
        <f>N(INDEX(Table15[],GateFacts[[#This Row],[صف المصدر]],18))</f>
        <v>47026323</v>
      </c>
      <c r="I667" s="53" t="str" cm="1">
        <f t="array" ref="I667">_xlfn.LET(_xlpm.x,TRIM(INDEX(Table15[],GateFacts[[#This Row],[صف المصدر]],22)&amp;""),IF(_xlpm.x="","غير محدد",_xlpm.x))</f>
        <v>تحت التنفيذ</v>
      </c>
      <c r="J667" s="53" t="str">
        <f>"بوابة "&amp;GateFacts[[#This Row],[رقم البوابة]]</f>
        <v>بوابة 2</v>
      </c>
      <c r="K667" s="53" t="str" cm="1">
        <f t="array" ref="K667">INDEX(Settings!$E$2:$E$9,GateFacts[[#This Row],[رقم البوابة]])</f>
        <v>التخطيط الاولي</v>
      </c>
      <c r="L667" s="53" t="str" cm="1">
        <f t="array" ref="L667">_xlfn.LET(_xlpm.c,INDEX(Table15[],GateFacts[[#This Row],[صف المصدر]],9-GateFacts[[#This Row],[رقم البوابة]]),IF(ISBLANK(_xlpm.c),"",_xlpm.c))</f>
        <v>مكتمل</v>
      </c>
      <c r="M66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7" s="56" t="str" cm="1">
        <f t="array" ref="N667">_xlfn.LET(_xlpm.r,GateFacts[[#This Row],[صف المصدر]],_xlpm.g,GateFacts[[#This Row],[رقم البوابة]],_xlpm.pd,IF(AND(ISNUMBER(_xlpm.r),_xlpm.g&gt;=6,_xlpm.g&lt;=8),INDEX(Table15[],_xlpm.r,19+_xlpm.g),""),IF(ISNUMBER(_xlpm.pd),_xlpm.pd,""))</f>
        <v/>
      </c>
      <c r="O6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7" s="53" t="str">
        <f ca="1">IF(ISNUMBER(GateFacts[[#This Row],[تاريخ البوابة]]),GateFacts[[#This Row],[تاريخ البوابة]]-TODAY(),"")</f>
        <v/>
      </c>
      <c r="Q667" s="53" t="str">
        <f>IF(ISNUMBER(GateFacts[[#This Row],[تاريخ البوابة]]),TEXT(GateFacts[[#This Row],[تاريخ البوابة]],"yyyy-mm"),"بدون تاريخ")</f>
        <v>بدون تاريخ</v>
      </c>
      <c r="R667" s="53">
        <f ca="1">--OR(GateFacts[[#This Row],[الحالة]]="مكتمل",GateFacts[[#This Row],[الحالة]]="لا ينطبق")</f>
        <v>1</v>
      </c>
      <c r="S667" s="53">
        <f ca="1">_xlfn.LET(_xlpm.m,_xlfn.MINIFS(GateFacts[رقم البوابة],GateFacts[رقم المشروع],GateFacts[[#This Row],[رقم المشروع]],GateFacts[منجزة],0),IF(_xlpm.m=0,9,_xlpm.m))</f>
        <v>6</v>
      </c>
      <c r="T667" s="53">
        <f ca="1">--(GateFacts[[#This Row],[رقم البوابة]]=GateFacts[[#This Row],[البوابة الحالية للمشروع]])</f>
        <v>0</v>
      </c>
      <c r="U667" s="53">
        <f ca="1">IF(AND(GateFacts[[#This Row],[الحالة]]="مكتمل",COUNTIFS(GateFacts[رقم المشروع],GateFacts[[#This Row],[رقم المشروع]],GateFacts[رقم البوابة],"&lt;"&amp;GateFacts[[#This Row],[رقم البوابة]],GateFacts[منجزة],0)&gt;0),1,0)</f>
        <v>0</v>
      </c>
      <c r="V667" s="53" t="e">
        <f>SUBTOTAL(103,GateFacts[[#This Row],[م]])*OR(SelRegion="الكل",GateFacts[[#This Row],[المنطقة]]=SelRegion)</f>
        <v>#REF!</v>
      </c>
      <c r="W667" s="74" t="str" cm="1">
        <f t="array" ref="W667">IF(ISNUMBER(GateFacts[[#This Row],[صف المصدر]]),INDEX(Table15[],GateFacts[[#This Row],[صف المصدر]],16),"")</f>
        <v>الشمالي الغربي</v>
      </c>
    </row>
    <row r="668" spans="1:23" x14ac:dyDescent="0.4">
      <c r="A668" s="53" cm="1">
        <f t="array" ref="A668">ROW()-ROW(GateFacts[#Headers])</f>
        <v>667</v>
      </c>
      <c r="B668" s="53">
        <f>INT((GateFacts[[#This Row],[م]]-1)/8)+1</f>
        <v>84</v>
      </c>
      <c r="C668" s="53">
        <f>MOD(GateFacts[[#This Row],[م]]-1,8)+1</f>
        <v>3</v>
      </c>
      <c r="D668" s="53" cm="1">
        <f t="array" ref="D668">IFERROR(INDEX(_xlfn.ANCHORARRAY(Settings!$H$2),GateFacts[[#This Row],[رقم المشروع]]),"")</f>
        <v>727</v>
      </c>
      <c r="E668" s="53" t="str" cm="1">
        <f t="array" ref="E668">INDEX(Table15[],GateFacts[[#This Row],[صف المصدر]],14)&amp;""</f>
        <v>P862</v>
      </c>
      <c r="F668" s="53" t="str" cm="1">
        <f t="array" ref="F668">INDEX(Table15[],GateFacts[[#This Row],[صف المصدر]],15)&amp;""</f>
        <v>تنفيذ خطوط وشبكات الصرف الصحي بمحافظة المهد ( الجزء الاول )</v>
      </c>
      <c r="G668" s="53" t="str" cm="1">
        <f t="array" ref="G668">INDEX(Table15[],GateFacts[[#This Row],[صف المصدر]],17)&amp;""</f>
        <v>المدينة المنورة</v>
      </c>
      <c r="H668" s="58">
        <f>N(INDEX(Table15[],GateFacts[[#This Row],[صف المصدر]],18))</f>
        <v>47026323</v>
      </c>
      <c r="I668" s="53" t="str" cm="1">
        <f t="array" ref="I668">_xlfn.LET(_xlpm.x,TRIM(INDEX(Table15[],GateFacts[[#This Row],[صف المصدر]],22)&amp;""),IF(_xlpm.x="","غير محدد",_xlpm.x))</f>
        <v>تحت التنفيذ</v>
      </c>
      <c r="J668" s="53" t="str">
        <f>"بوابة "&amp;GateFacts[[#This Row],[رقم البوابة]]</f>
        <v>بوابة 3</v>
      </c>
      <c r="K668" s="53" t="str" cm="1">
        <f t="array" ref="K668">INDEX(Settings!$E$2:$E$9,GateFacts[[#This Row],[رقم البوابة]])</f>
        <v>الطرح للتصميم</v>
      </c>
      <c r="L668" s="53" t="str" cm="1">
        <f t="array" ref="L668">_xlfn.LET(_xlpm.c,INDEX(Table15[],GateFacts[[#This Row],[صف المصدر]],9-GateFacts[[#This Row],[رقم البوابة]]),IF(ISBLANK(_xlpm.c),"",_xlpm.c))</f>
        <v>لا ينطبق</v>
      </c>
      <c r="M66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68" s="56" t="str" cm="1">
        <f t="array" ref="N668">_xlfn.LET(_xlpm.r,GateFacts[[#This Row],[صف المصدر]],_xlpm.g,GateFacts[[#This Row],[رقم البوابة]],_xlpm.pd,IF(AND(ISNUMBER(_xlpm.r),_xlpm.g&gt;=6,_xlpm.g&lt;=8),INDEX(Table15[],_xlpm.r,19+_xlpm.g),""),IF(ISNUMBER(_xlpm.pd),_xlpm.pd,""))</f>
        <v/>
      </c>
      <c r="O6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68" s="53" t="str">
        <f ca="1">IF(ISNUMBER(GateFacts[[#This Row],[تاريخ البوابة]]),GateFacts[[#This Row],[تاريخ البوابة]]-TODAY(),"")</f>
        <v/>
      </c>
      <c r="Q668" s="53" t="str">
        <f>IF(ISNUMBER(GateFacts[[#This Row],[تاريخ البوابة]]),TEXT(GateFacts[[#This Row],[تاريخ البوابة]],"yyyy-mm"),"بدون تاريخ")</f>
        <v>بدون تاريخ</v>
      </c>
      <c r="R668" s="53">
        <f ca="1">--OR(GateFacts[[#This Row],[الحالة]]="مكتمل",GateFacts[[#This Row],[الحالة]]="لا ينطبق")</f>
        <v>1</v>
      </c>
      <c r="S668" s="53">
        <f ca="1">_xlfn.LET(_xlpm.m,_xlfn.MINIFS(GateFacts[رقم البوابة],GateFacts[رقم المشروع],GateFacts[[#This Row],[رقم المشروع]],GateFacts[منجزة],0),IF(_xlpm.m=0,9,_xlpm.m))</f>
        <v>6</v>
      </c>
      <c r="T668" s="53">
        <f ca="1">--(GateFacts[[#This Row],[رقم البوابة]]=GateFacts[[#This Row],[البوابة الحالية للمشروع]])</f>
        <v>0</v>
      </c>
      <c r="U668" s="53">
        <f ca="1">IF(AND(GateFacts[[#This Row],[الحالة]]="مكتمل",COUNTIFS(GateFacts[رقم المشروع],GateFacts[[#This Row],[رقم المشروع]],GateFacts[رقم البوابة],"&lt;"&amp;GateFacts[[#This Row],[رقم البوابة]],GateFacts[منجزة],0)&gt;0),1,0)</f>
        <v>0</v>
      </c>
      <c r="V668" s="53" t="e">
        <f>SUBTOTAL(103,GateFacts[[#This Row],[م]])*OR(SelRegion="الكل",GateFacts[[#This Row],[المنطقة]]=SelRegion)</f>
        <v>#REF!</v>
      </c>
      <c r="W668" s="74" t="str" cm="1">
        <f t="array" ref="W668">IF(ISNUMBER(GateFacts[[#This Row],[صف المصدر]]),INDEX(Table15[],GateFacts[[#This Row],[صف المصدر]],16),"")</f>
        <v>الشمالي الغربي</v>
      </c>
    </row>
    <row r="669" spans="1:23" x14ac:dyDescent="0.4">
      <c r="A669" s="53" cm="1">
        <f t="array" ref="A669">ROW()-ROW(GateFacts[#Headers])</f>
        <v>668</v>
      </c>
      <c r="B669" s="53">
        <f>INT((GateFacts[[#This Row],[م]]-1)/8)+1</f>
        <v>84</v>
      </c>
      <c r="C669" s="53">
        <f>MOD(GateFacts[[#This Row],[م]]-1,8)+1</f>
        <v>4</v>
      </c>
      <c r="D669" s="53" cm="1">
        <f t="array" ref="D669">IFERROR(INDEX(_xlfn.ANCHORARRAY(Settings!$H$2),GateFacts[[#This Row],[رقم المشروع]]),"")</f>
        <v>727</v>
      </c>
      <c r="E669" s="53" t="str" cm="1">
        <f t="array" ref="E669">INDEX(Table15[],GateFacts[[#This Row],[صف المصدر]],14)&amp;""</f>
        <v>P862</v>
      </c>
      <c r="F669" s="53" t="str" cm="1">
        <f t="array" ref="F669">INDEX(Table15[],GateFacts[[#This Row],[صف المصدر]],15)&amp;""</f>
        <v>تنفيذ خطوط وشبكات الصرف الصحي بمحافظة المهد ( الجزء الاول )</v>
      </c>
      <c r="G669" s="53" t="str" cm="1">
        <f t="array" ref="G669">INDEX(Table15[],GateFacts[[#This Row],[صف المصدر]],17)&amp;""</f>
        <v>المدينة المنورة</v>
      </c>
      <c r="H669" s="58">
        <f>N(INDEX(Table15[],GateFacts[[#This Row],[صف المصدر]],18))</f>
        <v>47026323</v>
      </c>
      <c r="I669" s="53" t="str" cm="1">
        <f t="array" ref="I669">_xlfn.LET(_xlpm.x,TRIM(INDEX(Table15[],GateFacts[[#This Row],[صف المصدر]],22)&amp;""),IF(_xlpm.x="","غير محدد",_xlpm.x))</f>
        <v>تحت التنفيذ</v>
      </c>
      <c r="J669" s="53" t="str">
        <f>"بوابة "&amp;GateFacts[[#This Row],[رقم البوابة]]</f>
        <v>بوابة 4</v>
      </c>
      <c r="K669" s="53" t="str" cm="1">
        <f t="array" ref="K669">INDEX(Settings!$E$2:$E$9,GateFacts[[#This Row],[رقم البوابة]])</f>
        <v>التصميم</v>
      </c>
      <c r="L669" s="53" t="str" cm="1">
        <f t="array" ref="L669">_xlfn.LET(_xlpm.c,INDEX(Table15[],GateFacts[[#This Row],[صف المصدر]],9-GateFacts[[#This Row],[رقم البوابة]]),IF(ISBLANK(_xlpm.c),"",_xlpm.c))</f>
        <v>مكتمل</v>
      </c>
      <c r="M66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69" s="56" t="str" cm="1">
        <f t="array" ref="N669">_xlfn.LET(_xlpm.r,GateFacts[[#This Row],[صف المصدر]],_xlpm.g,GateFacts[[#This Row],[رقم البوابة]],_xlpm.pd,IF(AND(ISNUMBER(_xlpm.r),_xlpm.g&gt;=6,_xlpm.g&lt;=8),INDEX(Table15[],_xlpm.r,19+_xlpm.g),""),IF(ISNUMBER(_xlpm.pd),_xlpm.pd,""))</f>
        <v/>
      </c>
      <c r="O6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69" s="53" t="str">
        <f ca="1">IF(ISNUMBER(GateFacts[[#This Row],[تاريخ البوابة]]),GateFacts[[#This Row],[تاريخ البوابة]]-TODAY(),"")</f>
        <v/>
      </c>
      <c r="Q669" s="53" t="str">
        <f>IF(ISNUMBER(GateFacts[[#This Row],[تاريخ البوابة]]),TEXT(GateFacts[[#This Row],[تاريخ البوابة]],"yyyy-mm"),"بدون تاريخ")</f>
        <v>بدون تاريخ</v>
      </c>
      <c r="R669" s="53">
        <f ca="1">--OR(GateFacts[[#This Row],[الحالة]]="مكتمل",GateFacts[[#This Row],[الحالة]]="لا ينطبق")</f>
        <v>1</v>
      </c>
      <c r="S669" s="53">
        <f ca="1">_xlfn.LET(_xlpm.m,_xlfn.MINIFS(GateFacts[رقم البوابة],GateFacts[رقم المشروع],GateFacts[[#This Row],[رقم المشروع]],GateFacts[منجزة],0),IF(_xlpm.m=0,9,_xlpm.m))</f>
        <v>6</v>
      </c>
      <c r="T669" s="53">
        <f ca="1">--(GateFacts[[#This Row],[رقم البوابة]]=GateFacts[[#This Row],[البوابة الحالية للمشروع]])</f>
        <v>0</v>
      </c>
      <c r="U669" s="53">
        <f ca="1">IF(AND(GateFacts[[#This Row],[الحالة]]="مكتمل",COUNTIFS(GateFacts[رقم المشروع],GateFacts[[#This Row],[رقم المشروع]],GateFacts[رقم البوابة],"&lt;"&amp;GateFacts[[#This Row],[رقم البوابة]],GateFacts[منجزة],0)&gt;0),1,0)</f>
        <v>0</v>
      </c>
      <c r="V669" s="53" t="e">
        <f>SUBTOTAL(103,GateFacts[[#This Row],[م]])*OR(SelRegion="الكل",GateFacts[[#This Row],[المنطقة]]=SelRegion)</f>
        <v>#REF!</v>
      </c>
      <c r="W669" s="74" t="str" cm="1">
        <f t="array" ref="W669">IF(ISNUMBER(GateFacts[[#This Row],[صف المصدر]]),INDEX(Table15[],GateFacts[[#This Row],[صف المصدر]],16),"")</f>
        <v>الشمالي الغربي</v>
      </c>
    </row>
    <row r="670" spans="1:23" x14ac:dyDescent="0.4">
      <c r="A670" s="53" cm="1">
        <f t="array" ref="A670">ROW()-ROW(GateFacts[#Headers])</f>
        <v>669</v>
      </c>
      <c r="B670" s="53">
        <f>INT((GateFacts[[#This Row],[م]]-1)/8)+1</f>
        <v>84</v>
      </c>
      <c r="C670" s="53">
        <f>MOD(GateFacts[[#This Row],[م]]-1,8)+1</f>
        <v>5</v>
      </c>
      <c r="D670" s="53" cm="1">
        <f t="array" ref="D670">IFERROR(INDEX(_xlfn.ANCHORARRAY(Settings!$H$2),GateFacts[[#This Row],[رقم المشروع]]),"")</f>
        <v>727</v>
      </c>
      <c r="E670" s="53" t="str" cm="1">
        <f t="array" ref="E670">INDEX(Table15[],GateFacts[[#This Row],[صف المصدر]],14)&amp;""</f>
        <v>P862</v>
      </c>
      <c r="F670" s="53" t="str" cm="1">
        <f t="array" ref="F670">INDEX(Table15[],GateFacts[[#This Row],[صف المصدر]],15)&amp;""</f>
        <v>تنفيذ خطوط وشبكات الصرف الصحي بمحافظة المهد ( الجزء الاول )</v>
      </c>
      <c r="G670" s="53" t="str" cm="1">
        <f t="array" ref="G670">INDEX(Table15[],GateFacts[[#This Row],[صف المصدر]],17)&amp;""</f>
        <v>المدينة المنورة</v>
      </c>
      <c r="H670" s="58">
        <f>N(INDEX(Table15[],GateFacts[[#This Row],[صف المصدر]],18))</f>
        <v>47026323</v>
      </c>
      <c r="I670" s="53" t="str" cm="1">
        <f t="array" ref="I670">_xlfn.LET(_xlpm.x,TRIM(INDEX(Table15[],GateFacts[[#This Row],[صف المصدر]],22)&amp;""),IF(_xlpm.x="","غير محدد",_xlpm.x))</f>
        <v>تحت التنفيذ</v>
      </c>
      <c r="J670" s="53" t="str">
        <f>"بوابة "&amp;GateFacts[[#This Row],[رقم البوابة]]</f>
        <v>بوابة 5</v>
      </c>
      <c r="K670" s="53" t="str" cm="1">
        <f t="array" ref="K670">INDEX(Settings!$E$2:$E$9,GateFacts[[#This Row],[رقم البوابة]])</f>
        <v>الطرح للتنفيذ</v>
      </c>
      <c r="L670" s="53" t="str" cm="1">
        <f t="array" ref="L670">_xlfn.LET(_xlpm.c,INDEX(Table15[],GateFacts[[#This Row],[صف المصدر]],9-GateFacts[[#This Row],[رقم البوابة]]),IF(ISBLANK(_xlpm.c),"",_xlpm.c))</f>
        <v>مكتمل</v>
      </c>
      <c r="M6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0" s="56" t="str" cm="1">
        <f t="array" ref="N670">_xlfn.LET(_xlpm.r,GateFacts[[#This Row],[صف المصدر]],_xlpm.g,GateFacts[[#This Row],[رقم البوابة]],_xlpm.pd,IF(AND(ISNUMBER(_xlpm.r),_xlpm.g&gt;=6,_xlpm.g&lt;=8),INDEX(Table15[],_xlpm.r,19+_xlpm.g),""),IF(ISNUMBER(_xlpm.pd),_xlpm.pd,""))</f>
        <v/>
      </c>
      <c r="O6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0" s="53" t="str">
        <f ca="1">IF(ISNUMBER(GateFacts[[#This Row],[تاريخ البوابة]]),GateFacts[[#This Row],[تاريخ البوابة]]-TODAY(),"")</f>
        <v/>
      </c>
      <c r="Q670" s="53" t="str">
        <f>IF(ISNUMBER(GateFacts[[#This Row],[تاريخ البوابة]]),TEXT(GateFacts[[#This Row],[تاريخ البوابة]],"yyyy-mm"),"بدون تاريخ")</f>
        <v>بدون تاريخ</v>
      </c>
      <c r="R670" s="53">
        <f ca="1">--OR(GateFacts[[#This Row],[الحالة]]="مكتمل",GateFacts[[#This Row],[الحالة]]="لا ينطبق")</f>
        <v>1</v>
      </c>
      <c r="S670" s="53">
        <f ca="1">_xlfn.LET(_xlpm.m,_xlfn.MINIFS(GateFacts[رقم البوابة],GateFacts[رقم المشروع],GateFacts[[#This Row],[رقم المشروع]],GateFacts[منجزة],0),IF(_xlpm.m=0,9,_xlpm.m))</f>
        <v>6</v>
      </c>
      <c r="T670" s="53">
        <f ca="1">--(GateFacts[[#This Row],[رقم البوابة]]=GateFacts[[#This Row],[البوابة الحالية للمشروع]])</f>
        <v>0</v>
      </c>
      <c r="U670" s="53">
        <f ca="1">IF(AND(GateFacts[[#This Row],[الحالة]]="مكتمل",COUNTIFS(GateFacts[رقم المشروع],GateFacts[[#This Row],[رقم المشروع]],GateFacts[رقم البوابة],"&lt;"&amp;GateFacts[[#This Row],[رقم البوابة]],GateFacts[منجزة],0)&gt;0),1,0)</f>
        <v>0</v>
      </c>
      <c r="V670" s="53" t="e">
        <f>SUBTOTAL(103,GateFacts[[#This Row],[م]])*OR(SelRegion="الكل",GateFacts[[#This Row],[المنطقة]]=SelRegion)</f>
        <v>#REF!</v>
      </c>
      <c r="W670" s="74" t="str" cm="1">
        <f t="array" ref="W670">IF(ISNUMBER(GateFacts[[#This Row],[صف المصدر]]),INDEX(Table15[],GateFacts[[#This Row],[صف المصدر]],16),"")</f>
        <v>الشمالي الغربي</v>
      </c>
    </row>
    <row r="671" spans="1:23" x14ac:dyDescent="0.4">
      <c r="A671" s="53" cm="1">
        <f t="array" ref="A671">ROW()-ROW(GateFacts[#Headers])</f>
        <v>670</v>
      </c>
      <c r="B671" s="53">
        <f>INT((GateFacts[[#This Row],[م]]-1)/8)+1</f>
        <v>84</v>
      </c>
      <c r="C671" s="53">
        <f>MOD(GateFacts[[#This Row],[م]]-1,8)+1</f>
        <v>6</v>
      </c>
      <c r="D671" s="53" cm="1">
        <f t="array" ref="D671">IFERROR(INDEX(_xlfn.ANCHORARRAY(Settings!$H$2),GateFacts[[#This Row],[رقم المشروع]]),"")</f>
        <v>727</v>
      </c>
      <c r="E671" s="53" t="str" cm="1">
        <f t="array" ref="E671">INDEX(Table15[],GateFacts[[#This Row],[صف المصدر]],14)&amp;""</f>
        <v>P862</v>
      </c>
      <c r="F671" s="53" t="str" cm="1">
        <f t="array" ref="F671">INDEX(Table15[],GateFacts[[#This Row],[صف المصدر]],15)&amp;""</f>
        <v>تنفيذ خطوط وشبكات الصرف الصحي بمحافظة المهد ( الجزء الاول )</v>
      </c>
      <c r="G671" s="53" t="str" cm="1">
        <f t="array" ref="G671">INDEX(Table15[],GateFacts[[#This Row],[صف المصدر]],17)&amp;""</f>
        <v>المدينة المنورة</v>
      </c>
      <c r="H671" s="58">
        <f>N(INDEX(Table15[],GateFacts[[#This Row],[صف المصدر]],18))</f>
        <v>47026323</v>
      </c>
      <c r="I671" s="53" t="str" cm="1">
        <f t="array" ref="I671">_xlfn.LET(_xlpm.x,TRIM(INDEX(Table15[],GateFacts[[#This Row],[صف المصدر]],22)&amp;""),IF(_xlpm.x="","غير محدد",_xlpm.x))</f>
        <v>تحت التنفيذ</v>
      </c>
      <c r="J671" s="53" t="str">
        <f>"بوابة "&amp;GateFacts[[#This Row],[رقم البوابة]]</f>
        <v>بوابة 6</v>
      </c>
      <c r="K671" s="53" t="str" cm="1">
        <f t="array" ref="K671">INDEX(Settings!$E$2:$E$9,GateFacts[[#This Row],[رقم البوابة]])</f>
        <v>التنفيذ</v>
      </c>
      <c r="L671" s="53" t="str" cm="1">
        <f t="array" ref="L671">_xlfn.LET(_xlpm.c,INDEX(Table15[],GateFacts[[#This Row],[صف المصدر]],9-GateFacts[[#This Row],[رقم البوابة]]),IF(ISBLANK(_xlpm.c),"",_xlpm.c))</f>
        <v>جاري</v>
      </c>
      <c r="M67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71" s="56" cm="1">
        <f t="array" ref="N671">_xlfn.LET(_xlpm.r,GateFacts[[#This Row],[صف المصدر]],_xlpm.g,GateFacts[[#This Row],[رقم البوابة]],_xlpm.pd,IF(AND(ISNUMBER(_xlpm.r),_xlpm.g&gt;=6,_xlpm.g&lt;=8),INDEX(Table15[],_xlpm.r,19+_xlpm.g),""),IF(ISNUMBER(_xlpm.pd),_xlpm.pd,""))</f>
        <v>47299</v>
      </c>
      <c r="O6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71" s="53">
        <f ca="1">IF(ISNUMBER(GateFacts[[#This Row],[تاريخ البوابة]]),GateFacts[[#This Row],[تاريخ البوابة]]-TODAY(),"")</f>
        <v>990</v>
      </c>
      <c r="Q671" s="53" t="str">
        <f>IF(ISNUMBER(GateFacts[[#This Row],[تاريخ البوابة]]),TEXT(GateFacts[[#This Row],[تاريخ البوابة]],"yyyy-mm"),"بدون تاريخ")</f>
        <v>2029-06</v>
      </c>
      <c r="R671" s="53">
        <f ca="1">--OR(GateFacts[[#This Row],[الحالة]]="مكتمل",GateFacts[[#This Row],[الحالة]]="لا ينطبق")</f>
        <v>0</v>
      </c>
      <c r="S671" s="53">
        <f ca="1">_xlfn.LET(_xlpm.m,_xlfn.MINIFS(GateFacts[رقم البوابة],GateFacts[رقم المشروع],GateFacts[[#This Row],[رقم المشروع]],GateFacts[منجزة],0),IF(_xlpm.m=0,9,_xlpm.m))</f>
        <v>6</v>
      </c>
      <c r="T671" s="53">
        <f ca="1">--(GateFacts[[#This Row],[رقم البوابة]]=GateFacts[[#This Row],[البوابة الحالية للمشروع]])</f>
        <v>1</v>
      </c>
      <c r="U671" s="53">
        <f ca="1">IF(AND(GateFacts[[#This Row],[الحالة]]="مكتمل",COUNTIFS(GateFacts[رقم المشروع],GateFacts[[#This Row],[رقم المشروع]],GateFacts[رقم البوابة],"&lt;"&amp;GateFacts[[#This Row],[رقم البوابة]],GateFacts[منجزة],0)&gt;0),1,0)</f>
        <v>0</v>
      </c>
      <c r="V671" s="53" t="e">
        <f>SUBTOTAL(103,GateFacts[[#This Row],[م]])*OR(SelRegion="الكل",GateFacts[[#This Row],[المنطقة]]=SelRegion)</f>
        <v>#REF!</v>
      </c>
      <c r="W671" s="74" t="str" cm="1">
        <f t="array" ref="W671">IF(ISNUMBER(GateFacts[[#This Row],[صف المصدر]]),INDEX(Table15[],GateFacts[[#This Row],[صف المصدر]],16),"")</f>
        <v>الشمالي الغربي</v>
      </c>
    </row>
    <row r="672" spans="1:23" x14ac:dyDescent="0.4">
      <c r="A672" s="53" cm="1">
        <f t="array" ref="A672">ROW()-ROW(GateFacts[#Headers])</f>
        <v>671</v>
      </c>
      <c r="B672" s="53">
        <f>INT((GateFacts[[#This Row],[م]]-1)/8)+1</f>
        <v>84</v>
      </c>
      <c r="C672" s="53">
        <f>MOD(GateFacts[[#This Row],[م]]-1,8)+1</f>
        <v>7</v>
      </c>
      <c r="D672" s="53" cm="1">
        <f t="array" ref="D672">IFERROR(INDEX(_xlfn.ANCHORARRAY(Settings!$H$2),GateFacts[[#This Row],[رقم المشروع]]),"")</f>
        <v>727</v>
      </c>
      <c r="E672" s="53" t="str" cm="1">
        <f t="array" ref="E672">INDEX(Table15[],GateFacts[[#This Row],[صف المصدر]],14)&amp;""</f>
        <v>P862</v>
      </c>
      <c r="F672" s="53" t="str" cm="1">
        <f t="array" ref="F672">INDEX(Table15[],GateFacts[[#This Row],[صف المصدر]],15)&amp;""</f>
        <v>تنفيذ خطوط وشبكات الصرف الصحي بمحافظة المهد ( الجزء الاول )</v>
      </c>
      <c r="G672" s="53" t="str" cm="1">
        <f t="array" ref="G672">INDEX(Table15[],GateFacts[[#This Row],[صف المصدر]],17)&amp;""</f>
        <v>المدينة المنورة</v>
      </c>
      <c r="H672" s="58">
        <f>N(INDEX(Table15[],GateFacts[[#This Row],[صف المصدر]],18))</f>
        <v>47026323</v>
      </c>
      <c r="I672" s="53" t="str" cm="1">
        <f t="array" ref="I672">_xlfn.LET(_xlpm.x,TRIM(INDEX(Table15[],GateFacts[[#This Row],[صف المصدر]],22)&amp;""),IF(_xlpm.x="","غير محدد",_xlpm.x))</f>
        <v>تحت التنفيذ</v>
      </c>
      <c r="J672" s="53" t="str">
        <f>"بوابة "&amp;GateFacts[[#This Row],[رقم البوابة]]</f>
        <v>بوابة 7</v>
      </c>
      <c r="K672" s="53" t="str" cm="1">
        <f t="array" ref="K672">INDEX(Settings!$E$2:$E$9,GateFacts[[#This Row],[رقم البوابة]])</f>
        <v>الاختبارات التشغيلية</v>
      </c>
      <c r="L672" s="53" t="str" cm="1">
        <f t="array" ref="L672">_xlfn.LET(_xlpm.c,INDEX(Table15[],GateFacts[[#This Row],[صف المصدر]],9-GateFacts[[#This Row],[رقم البوابة]]),IF(ISBLANK(_xlpm.c),"",_xlpm.c))</f>
        <v/>
      </c>
      <c r="M6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72" s="56" cm="1">
        <f t="array" ref="N672">_xlfn.LET(_xlpm.r,GateFacts[[#This Row],[صف المصدر]],_xlpm.g,GateFacts[[#This Row],[رقم البوابة]],_xlpm.pd,IF(AND(ISNUMBER(_xlpm.r),_xlpm.g&gt;=6,_xlpm.g&lt;=8),INDEX(Table15[],_xlpm.r,19+_xlpm.g),""),IF(ISNUMBER(_xlpm.pd),_xlpm.pd,""))</f>
        <v>47238</v>
      </c>
      <c r="O6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72" s="53">
        <f ca="1">IF(ISNUMBER(GateFacts[[#This Row],[تاريخ البوابة]]),GateFacts[[#This Row],[تاريخ البوابة]]-TODAY(),"")</f>
        <v>929</v>
      </c>
      <c r="Q672" s="53" t="str">
        <f>IF(ISNUMBER(GateFacts[[#This Row],[تاريخ البوابة]]),TEXT(GateFacts[[#This Row],[تاريخ البوابة]],"yyyy-mm"),"بدون تاريخ")</f>
        <v>2029-04</v>
      </c>
      <c r="R672" s="53">
        <f ca="1">--OR(GateFacts[[#This Row],[الحالة]]="مكتمل",GateFacts[[#This Row],[الحالة]]="لا ينطبق")</f>
        <v>0</v>
      </c>
      <c r="S672" s="53">
        <f ca="1">_xlfn.LET(_xlpm.m,_xlfn.MINIFS(GateFacts[رقم البوابة],GateFacts[رقم المشروع],GateFacts[[#This Row],[رقم المشروع]],GateFacts[منجزة],0),IF(_xlpm.m=0,9,_xlpm.m))</f>
        <v>6</v>
      </c>
      <c r="T672" s="53">
        <f ca="1">--(GateFacts[[#This Row],[رقم البوابة]]=GateFacts[[#This Row],[البوابة الحالية للمشروع]])</f>
        <v>0</v>
      </c>
      <c r="U672" s="53">
        <f ca="1">IF(AND(GateFacts[[#This Row],[الحالة]]="مكتمل",COUNTIFS(GateFacts[رقم المشروع],GateFacts[[#This Row],[رقم المشروع]],GateFacts[رقم البوابة],"&lt;"&amp;GateFacts[[#This Row],[رقم البوابة]],GateFacts[منجزة],0)&gt;0),1,0)</f>
        <v>0</v>
      </c>
      <c r="V672" s="53" t="e">
        <f>SUBTOTAL(103,GateFacts[[#This Row],[م]])*OR(SelRegion="الكل",GateFacts[[#This Row],[المنطقة]]=SelRegion)</f>
        <v>#REF!</v>
      </c>
      <c r="W672" s="74" t="str" cm="1">
        <f t="array" ref="W672">IF(ISNUMBER(GateFacts[[#This Row],[صف المصدر]]),INDEX(Table15[],GateFacts[[#This Row],[صف المصدر]],16),"")</f>
        <v>الشمالي الغربي</v>
      </c>
    </row>
    <row r="673" spans="1:23" x14ac:dyDescent="0.4">
      <c r="A673" s="53" cm="1">
        <f t="array" ref="A673">ROW()-ROW(GateFacts[#Headers])</f>
        <v>672</v>
      </c>
      <c r="B673" s="53">
        <f>INT((GateFacts[[#This Row],[م]]-1)/8)+1</f>
        <v>84</v>
      </c>
      <c r="C673" s="53">
        <f>MOD(GateFacts[[#This Row],[م]]-1,8)+1</f>
        <v>8</v>
      </c>
      <c r="D673" s="53" cm="1">
        <f t="array" ref="D673">IFERROR(INDEX(_xlfn.ANCHORARRAY(Settings!$H$2),GateFacts[[#This Row],[رقم المشروع]]),"")</f>
        <v>727</v>
      </c>
      <c r="E673" s="53" t="str" cm="1">
        <f t="array" ref="E673">INDEX(Table15[],GateFacts[[#This Row],[صف المصدر]],14)&amp;""</f>
        <v>P862</v>
      </c>
      <c r="F673" s="53" t="str" cm="1">
        <f t="array" ref="F673">INDEX(Table15[],GateFacts[[#This Row],[صف المصدر]],15)&amp;""</f>
        <v>تنفيذ خطوط وشبكات الصرف الصحي بمحافظة المهد ( الجزء الاول )</v>
      </c>
      <c r="G673" s="53" t="str" cm="1">
        <f t="array" ref="G673">INDEX(Table15[],GateFacts[[#This Row],[صف المصدر]],17)&amp;""</f>
        <v>المدينة المنورة</v>
      </c>
      <c r="H673" s="58">
        <f>N(INDEX(Table15[],GateFacts[[#This Row],[صف المصدر]],18))</f>
        <v>47026323</v>
      </c>
      <c r="I673" s="53" t="str" cm="1">
        <f t="array" ref="I673">_xlfn.LET(_xlpm.x,TRIM(INDEX(Table15[],GateFacts[[#This Row],[صف المصدر]],22)&amp;""),IF(_xlpm.x="","غير محدد",_xlpm.x))</f>
        <v>تحت التنفيذ</v>
      </c>
      <c r="J673" s="53" t="str">
        <f>"بوابة "&amp;GateFacts[[#This Row],[رقم البوابة]]</f>
        <v>بوابة 8</v>
      </c>
      <c r="K673" s="53" t="str" cm="1">
        <f t="array" ref="K673">INDEX(Settings!$E$2:$E$9,GateFacts[[#This Row],[رقم البوابة]])</f>
        <v>التسليم و الاغلاق</v>
      </c>
      <c r="L673" s="53" t="str" cm="1">
        <f t="array" ref="L673">_xlfn.LET(_xlpm.c,INDEX(Table15[],GateFacts[[#This Row],[صف المصدر]],9-GateFacts[[#This Row],[رقم البوابة]]),IF(ISBLANK(_xlpm.c),"",_xlpm.c))</f>
        <v/>
      </c>
      <c r="M6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73" s="56" cm="1">
        <f t="array" ref="N673">_xlfn.LET(_xlpm.r,GateFacts[[#This Row],[صف المصدر]],_xlpm.g,GateFacts[[#This Row],[رقم البوابة]],_xlpm.pd,IF(AND(ISNUMBER(_xlpm.r),_xlpm.g&gt;=6,_xlpm.g&lt;=8),INDEX(Table15[],_xlpm.r,19+_xlpm.g),""),IF(ISNUMBER(_xlpm.pd),_xlpm.pd,""))</f>
        <v>48029</v>
      </c>
      <c r="O6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73" s="53">
        <f ca="1">IF(ISNUMBER(GateFacts[[#This Row],[تاريخ البوابة]]),GateFacts[[#This Row],[تاريخ البوابة]]-TODAY(),"")</f>
        <v>1720</v>
      </c>
      <c r="Q673" s="53" t="str">
        <f>IF(ISNUMBER(GateFacts[[#This Row],[تاريخ البوابة]]),TEXT(GateFacts[[#This Row],[تاريخ البوابة]],"yyyy-mm"),"بدون تاريخ")</f>
        <v>2031-06</v>
      </c>
      <c r="R673" s="53">
        <f ca="1">--OR(GateFacts[[#This Row],[الحالة]]="مكتمل",GateFacts[[#This Row],[الحالة]]="لا ينطبق")</f>
        <v>0</v>
      </c>
      <c r="S673" s="53">
        <f ca="1">_xlfn.LET(_xlpm.m,_xlfn.MINIFS(GateFacts[رقم البوابة],GateFacts[رقم المشروع],GateFacts[[#This Row],[رقم المشروع]],GateFacts[منجزة],0),IF(_xlpm.m=0,9,_xlpm.m))</f>
        <v>6</v>
      </c>
      <c r="T673" s="53">
        <f ca="1">--(GateFacts[[#This Row],[رقم البوابة]]=GateFacts[[#This Row],[البوابة الحالية للمشروع]])</f>
        <v>0</v>
      </c>
      <c r="U673" s="53">
        <f ca="1">IF(AND(GateFacts[[#This Row],[الحالة]]="مكتمل",COUNTIFS(GateFacts[رقم المشروع],GateFacts[[#This Row],[رقم المشروع]],GateFacts[رقم البوابة],"&lt;"&amp;GateFacts[[#This Row],[رقم البوابة]],GateFacts[منجزة],0)&gt;0),1,0)</f>
        <v>0</v>
      </c>
      <c r="V673" s="53" t="e">
        <f>SUBTOTAL(103,GateFacts[[#This Row],[م]])*OR(SelRegion="الكل",GateFacts[[#This Row],[المنطقة]]=SelRegion)</f>
        <v>#REF!</v>
      </c>
      <c r="W673" s="74" t="str" cm="1">
        <f t="array" ref="W673">IF(ISNUMBER(GateFacts[[#This Row],[صف المصدر]]),INDEX(Table15[],GateFacts[[#This Row],[صف المصدر]],16),"")</f>
        <v>الشمالي الغربي</v>
      </c>
    </row>
    <row r="674" spans="1:23" x14ac:dyDescent="0.4">
      <c r="A674" s="53" cm="1">
        <f t="array" ref="A674">ROW()-ROW(GateFacts[#Headers])</f>
        <v>673</v>
      </c>
      <c r="B674" s="53">
        <f>INT((GateFacts[[#This Row],[م]]-1)/8)+1</f>
        <v>85</v>
      </c>
      <c r="C674" s="53">
        <f>MOD(GateFacts[[#This Row],[م]]-1,8)+1</f>
        <v>1</v>
      </c>
      <c r="D674" s="53" cm="1">
        <f t="array" ref="D674">IFERROR(INDEX(_xlfn.ANCHORARRAY(Settings!$H$2),GateFacts[[#This Row],[رقم المشروع]]),"")</f>
        <v>729</v>
      </c>
      <c r="E674" s="53" t="str" cm="1">
        <f t="array" ref="E674">INDEX(Table15[],GateFacts[[#This Row],[صف المصدر]],14)&amp;""</f>
        <v>AP242</v>
      </c>
      <c r="F674" s="53" t="str" cm="1">
        <f t="array" ref="F674">INDEX(Table15[],GateFacts[[#This Row],[صف المصدر]],15)&amp;""</f>
        <v>مشروع اعمال ربط الخطوط الرئيسية ومحطات الضخ لشبكات مدينة تبوك بالمشروع الشامل</v>
      </c>
      <c r="G674" s="53" t="str" cm="1">
        <f t="array" ref="G674">INDEX(Table15[],GateFacts[[#This Row],[صف المصدر]],17)&amp;""</f>
        <v>تبوك</v>
      </c>
      <c r="H674" s="58">
        <f>N(INDEX(Table15[],GateFacts[[#This Row],[صف المصدر]],18))</f>
        <v>85648581.049999997</v>
      </c>
      <c r="I674" s="53" t="str" cm="1">
        <f t="array" ref="I674">_xlfn.LET(_xlpm.x,TRIM(INDEX(Table15[],GateFacts[[#This Row],[صف المصدر]],22)&amp;""),IF(_xlpm.x="","غير محدد",_xlpm.x))</f>
        <v>تحت التنفيذ</v>
      </c>
      <c r="J674" s="53" t="str">
        <f>"بوابة "&amp;GateFacts[[#This Row],[رقم البوابة]]</f>
        <v>بوابة 1</v>
      </c>
      <c r="K674" s="53" t="str" cm="1">
        <f t="array" ref="K674">INDEX(Settings!$E$2:$E$9,GateFacts[[#This Row],[رقم البوابة]])</f>
        <v>تخطيط استراتيجي</v>
      </c>
      <c r="L674" s="53" t="str" cm="1">
        <f t="array" ref="L674">_xlfn.LET(_xlpm.c,INDEX(Table15[],GateFacts[[#This Row],[صف المصدر]],9-GateFacts[[#This Row],[رقم البوابة]]),IF(ISBLANK(_xlpm.c),"",_xlpm.c))</f>
        <v>مكتمل</v>
      </c>
      <c r="M6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4" s="56" t="str" cm="1">
        <f t="array" ref="N674">_xlfn.LET(_xlpm.r,GateFacts[[#This Row],[صف المصدر]],_xlpm.g,GateFacts[[#This Row],[رقم البوابة]],_xlpm.pd,IF(AND(ISNUMBER(_xlpm.r),_xlpm.g&gt;=6,_xlpm.g&lt;=8),INDEX(Table15[],_xlpm.r,19+_xlpm.g),""),IF(ISNUMBER(_xlpm.pd),_xlpm.pd,""))</f>
        <v/>
      </c>
      <c r="O6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4" s="53" t="str">
        <f ca="1">IF(ISNUMBER(GateFacts[[#This Row],[تاريخ البوابة]]),GateFacts[[#This Row],[تاريخ البوابة]]-TODAY(),"")</f>
        <v/>
      </c>
      <c r="Q674" s="53" t="str">
        <f>IF(ISNUMBER(GateFacts[[#This Row],[تاريخ البوابة]]),TEXT(GateFacts[[#This Row],[تاريخ البوابة]],"yyyy-mm"),"بدون تاريخ")</f>
        <v>بدون تاريخ</v>
      </c>
      <c r="R674" s="53">
        <f ca="1">--OR(GateFacts[[#This Row],[الحالة]]="مكتمل",GateFacts[[#This Row],[الحالة]]="لا ينطبق")</f>
        <v>1</v>
      </c>
      <c r="S674" s="53">
        <f ca="1">_xlfn.LET(_xlpm.m,_xlfn.MINIFS(GateFacts[رقم البوابة],GateFacts[رقم المشروع],GateFacts[[#This Row],[رقم المشروع]],GateFacts[منجزة],0),IF(_xlpm.m=0,9,_xlpm.m))</f>
        <v>6</v>
      </c>
      <c r="T674" s="53">
        <f ca="1">--(GateFacts[[#This Row],[رقم البوابة]]=GateFacts[[#This Row],[البوابة الحالية للمشروع]])</f>
        <v>0</v>
      </c>
      <c r="U674" s="53">
        <f ca="1">IF(AND(GateFacts[[#This Row],[الحالة]]="مكتمل",COUNTIFS(GateFacts[رقم المشروع],GateFacts[[#This Row],[رقم المشروع]],GateFacts[رقم البوابة],"&lt;"&amp;GateFacts[[#This Row],[رقم البوابة]],GateFacts[منجزة],0)&gt;0),1,0)</f>
        <v>0</v>
      </c>
      <c r="V674" s="53" t="e">
        <f>SUBTOTAL(103,GateFacts[[#This Row],[م]])*OR(SelRegion="الكل",GateFacts[[#This Row],[المنطقة]]=SelRegion)</f>
        <v>#REF!</v>
      </c>
      <c r="W674" s="74" t="str" cm="1">
        <f t="array" ref="W674">IF(ISNUMBER(GateFacts[[#This Row],[صف المصدر]]),INDEX(Table15[],GateFacts[[#This Row],[صف المصدر]],16),"")</f>
        <v>الشمالي الغربي</v>
      </c>
    </row>
    <row r="675" spans="1:23" x14ac:dyDescent="0.4">
      <c r="A675" s="53" cm="1">
        <f t="array" ref="A675">ROW()-ROW(GateFacts[#Headers])</f>
        <v>674</v>
      </c>
      <c r="B675" s="53">
        <f>INT((GateFacts[[#This Row],[م]]-1)/8)+1</f>
        <v>85</v>
      </c>
      <c r="C675" s="53">
        <f>MOD(GateFacts[[#This Row],[م]]-1,8)+1</f>
        <v>2</v>
      </c>
      <c r="D675" s="53" cm="1">
        <f t="array" ref="D675">IFERROR(INDEX(_xlfn.ANCHORARRAY(Settings!$H$2),GateFacts[[#This Row],[رقم المشروع]]),"")</f>
        <v>729</v>
      </c>
      <c r="E675" s="53" t="str" cm="1">
        <f t="array" ref="E675">INDEX(Table15[],GateFacts[[#This Row],[صف المصدر]],14)&amp;""</f>
        <v>AP242</v>
      </c>
      <c r="F675" s="53" t="str" cm="1">
        <f t="array" ref="F675">INDEX(Table15[],GateFacts[[#This Row],[صف المصدر]],15)&amp;""</f>
        <v>مشروع اعمال ربط الخطوط الرئيسية ومحطات الضخ لشبكات مدينة تبوك بالمشروع الشامل</v>
      </c>
      <c r="G675" s="53" t="str" cm="1">
        <f t="array" ref="G675">INDEX(Table15[],GateFacts[[#This Row],[صف المصدر]],17)&amp;""</f>
        <v>تبوك</v>
      </c>
      <c r="H675" s="58">
        <f>N(INDEX(Table15[],GateFacts[[#This Row],[صف المصدر]],18))</f>
        <v>85648581.049999997</v>
      </c>
      <c r="I675" s="53" t="str" cm="1">
        <f t="array" ref="I675">_xlfn.LET(_xlpm.x,TRIM(INDEX(Table15[],GateFacts[[#This Row],[صف المصدر]],22)&amp;""),IF(_xlpm.x="","غير محدد",_xlpm.x))</f>
        <v>تحت التنفيذ</v>
      </c>
      <c r="J675" s="53" t="str">
        <f>"بوابة "&amp;GateFacts[[#This Row],[رقم البوابة]]</f>
        <v>بوابة 2</v>
      </c>
      <c r="K675" s="53" t="str" cm="1">
        <f t="array" ref="K675">INDEX(Settings!$E$2:$E$9,GateFacts[[#This Row],[رقم البوابة]])</f>
        <v>التخطيط الاولي</v>
      </c>
      <c r="L675" s="53" t="str" cm="1">
        <f t="array" ref="L675">_xlfn.LET(_xlpm.c,INDEX(Table15[],GateFacts[[#This Row],[صف المصدر]],9-GateFacts[[#This Row],[رقم البوابة]]),IF(ISBLANK(_xlpm.c),"",_xlpm.c))</f>
        <v>مكتمل</v>
      </c>
      <c r="M67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5" s="56" t="str" cm="1">
        <f t="array" ref="N675">_xlfn.LET(_xlpm.r,GateFacts[[#This Row],[صف المصدر]],_xlpm.g,GateFacts[[#This Row],[رقم البوابة]],_xlpm.pd,IF(AND(ISNUMBER(_xlpm.r),_xlpm.g&gt;=6,_xlpm.g&lt;=8),INDEX(Table15[],_xlpm.r,19+_xlpm.g),""),IF(ISNUMBER(_xlpm.pd),_xlpm.pd,""))</f>
        <v/>
      </c>
      <c r="O6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5" s="53" t="str">
        <f ca="1">IF(ISNUMBER(GateFacts[[#This Row],[تاريخ البوابة]]),GateFacts[[#This Row],[تاريخ البوابة]]-TODAY(),"")</f>
        <v/>
      </c>
      <c r="Q675" s="53" t="str">
        <f>IF(ISNUMBER(GateFacts[[#This Row],[تاريخ البوابة]]),TEXT(GateFacts[[#This Row],[تاريخ البوابة]],"yyyy-mm"),"بدون تاريخ")</f>
        <v>بدون تاريخ</v>
      </c>
      <c r="R675" s="53">
        <f ca="1">--OR(GateFacts[[#This Row],[الحالة]]="مكتمل",GateFacts[[#This Row],[الحالة]]="لا ينطبق")</f>
        <v>1</v>
      </c>
      <c r="S675" s="53">
        <f ca="1">_xlfn.LET(_xlpm.m,_xlfn.MINIFS(GateFacts[رقم البوابة],GateFacts[رقم المشروع],GateFacts[[#This Row],[رقم المشروع]],GateFacts[منجزة],0),IF(_xlpm.m=0,9,_xlpm.m))</f>
        <v>6</v>
      </c>
      <c r="T675" s="53">
        <f ca="1">--(GateFacts[[#This Row],[رقم البوابة]]=GateFacts[[#This Row],[البوابة الحالية للمشروع]])</f>
        <v>0</v>
      </c>
      <c r="U675" s="53">
        <f ca="1">IF(AND(GateFacts[[#This Row],[الحالة]]="مكتمل",COUNTIFS(GateFacts[رقم المشروع],GateFacts[[#This Row],[رقم المشروع]],GateFacts[رقم البوابة],"&lt;"&amp;GateFacts[[#This Row],[رقم البوابة]],GateFacts[منجزة],0)&gt;0),1,0)</f>
        <v>0</v>
      </c>
      <c r="V675" s="53" t="e">
        <f>SUBTOTAL(103,GateFacts[[#This Row],[م]])*OR(SelRegion="الكل",GateFacts[[#This Row],[المنطقة]]=SelRegion)</f>
        <v>#REF!</v>
      </c>
      <c r="W675" s="74" t="str" cm="1">
        <f t="array" ref="W675">IF(ISNUMBER(GateFacts[[#This Row],[صف المصدر]]),INDEX(Table15[],GateFacts[[#This Row],[صف المصدر]],16),"")</f>
        <v>الشمالي الغربي</v>
      </c>
    </row>
    <row r="676" spans="1:23" x14ac:dyDescent="0.4">
      <c r="A676" s="53" cm="1">
        <f t="array" ref="A676">ROW()-ROW(GateFacts[#Headers])</f>
        <v>675</v>
      </c>
      <c r="B676" s="53">
        <f>INT((GateFacts[[#This Row],[م]]-1)/8)+1</f>
        <v>85</v>
      </c>
      <c r="C676" s="53">
        <f>MOD(GateFacts[[#This Row],[م]]-1,8)+1</f>
        <v>3</v>
      </c>
      <c r="D676" s="53" cm="1">
        <f t="array" ref="D676">IFERROR(INDEX(_xlfn.ANCHORARRAY(Settings!$H$2),GateFacts[[#This Row],[رقم المشروع]]),"")</f>
        <v>729</v>
      </c>
      <c r="E676" s="53" t="str" cm="1">
        <f t="array" ref="E676">INDEX(Table15[],GateFacts[[#This Row],[صف المصدر]],14)&amp;""</f>
        <v>AP242</v>
      </c>
      <c r="F676" s="53" t="str" cm="1">
        <f t="array" ref="F676">INDEX(Table15[],GateFacts[[#This Row],[صف المصدر]],15)&amp;""</f>
        <v>مشروع اعمال ربط الخطوط الرئيسية ومحطات الضخ لشبكات مدينة تبوك بالمشروع الشامل</v>
      </c>
      <c r="G676" s="53" t="str" cm="1">
        <f t="array" ref="G676">INDEX(Table15[],GateFacts[[#This Row],[صف المصدر]],17)&amp;""</f>
        <v>تبوك</v>
      </c>
      <c r="H676" s="58">
        <f>N(INDEX(Table15[],GateFacts[[#This Row],[صف المصدر]],18))</f>
        <v>85648581.049999997</v>
      </c>
      <c r="I676" s="53" t="str" cm="1">
        <f t="array" ref="I676">_xlfn.LET(_xlpm.x,TRIM(INDEX(Table15[],GateFacts[[#This Row],[صف المصدر]],22)&amp;""),IF(_xlpm.x="","غير محدد",_xlpm.x))</f>
        <v>تحت التنفيذ</v>
      </c>
      <c r="J676" s="53" t="str">
        <f>"بوابة "&amp;GateFacts[[#This Row],[رقم البوابة]]</f>
        <v>بوابة 3</v>
      </c>
      <c r="K676" s="53" t="str" cm="1">
        <f t="array" ref="K676">INDEX(Settings!$E$2:$E$9,GateFacts[[#This Row],[رقم البوابة]])</f>
        <v>الطرح للتصميم</v>
      </c>
      <c r="L676" s="53" t="str" cm="1">
        <f t="array" ref="L676">_xlfn.LET(_xlpm.c,INDEX(Table15[],GateFacts[[#This Row],[صف المصدر]],9-GateFacts[[#This Row],[رقم البوابة]]),IF(ISBLANK(_xlpm.c),"",_xlpm.c))</f>
        <v>لا ينطبق</v>
      </c>
      <c r="M67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76" s="56" t="str" cm="1">
        <f t="array" ref="N676">_xlfn.LET(_xlpm.r,GateFacts[[#This Row],[صف المصدر]],_xlpm.g,GateFacts[[#This Row],[رقم البوابة]],_xlpm.pd,IF(AND(ISNUMBER(_xlpm.r),_xlpm.g&gt;=6,_xlpm.g&lt;=8),INDEX(Table15[],_xlpm.r,19+_xlpm.g),""),IF(ISNUMBER(_xlpm.pd),_xlpm.pd,""))</f>
        <v/>
      </c>
      <c r="O6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76" s="53" t="str">
        <f ca="1">IF(ISNUMBER(GateFacts[[#This Row],[تاريخ البوابة]]),GateFacts[[#This Row],[تاريخ البوابة]]-TODAY(),"")</f>
        <v/>
      </c>
      <c r="Q676" s="53" t="str">
        <f>IF(ISNUMBER(GateFacts[[#This Row],[تاريخ البوابة]]),TEXT(GateFacts[[#This Row],[تاريخ البوابة]],"yyyy-mm"),"بدون تاريخ")</f>
        <v>بدون تاريخ</v>
      </c>
      <c r="R676" s="53">
        <f ca="1">--OR(GateFacts[[#This Row],[الحالة]]="مكتمل",GateFacts[[#This Row],[الحالة]]="لا ينطبق")</f>
        <v>1</v>
      </c>
      <c r="S676" s="53">
        <f ca="1">_xlfn.LET(_xlpm.m,_xlfn.MINIFS(GateFacts[رقم البوابة],GateFacts[رقم المشروع],GateFacts[[#This Row],[رقم المشروع]],GateFacts[منجزة],0),IF(_xlpm.m=0,9,_xlpm.m))</f>
        <v>6</v>
      </c>
      <c r="T676" s="53">
        <f ca="1">--(GateFacts[[#This Row],[رقم البوابة]]=GateFacts[[#This Row],[البوابة الحالية للمشروع]])</f>
        <v>0</v>
      </c>
      <c r="U676" s="53">
        <f ca="1">IF(AND(GateFacts[[#This Row],[الحالة]]="مكتمل",COUNTIFS(GateFacts[رقم المشروع],GateFacts[[#This Row],[رقم المشروع]],GateFacts[رقم البوابة],"&lt;"&amp;GateFacts[[#This Row],[رقم البوابة]],GateFacts[منجزة],0)&gt;0),1,0)</f>
        <v>0</v>
      </c>
      <c r="V676" s="53" t="e">
        <f>SUBTOTAL(103,GateFacts[[#This Row],[م]])*OR(SelRegion="الكل",GateFacts[[#This Row],[المنطقة]]=SelRegion)</f>
        <v>#REF!</v>
      </c>
      <c r="W676" s="74" t="str" cm="1">
        <f t="array" ref="W676">IF(ISNUMBER(GateFacts[[#This Row],[صف المصدر]]),INDEX(Table15[],GateFacts[[#This Row],[صف المصدر]],16),"")</f>
        <v>الشمالي الغربي</v>
      </c>
    </row>
    <row r="677" spans="1:23" x14ac:dyDescent="0.4">
      <c r="A677" s="53" cm="1">
        <f t="array" ref="A677">ROW()-ROW(GateFacts[#Headers])</f>
        <v>676</v>
      </c>
      <c r="B677" s="53">
        <f>INT((GateFacts[[#This Row],[م]]-1)/8)+1</f>
        <v>85</v>
      </c>
      <c r="C677" s="53">
        <f>MOD(GateFacts[[#This Row],[م]]-1,8)+1</f>
        <v>4</v>
      </c>
      <c r="D677" s="53" cm="1">
        <f t="array" ref="D677">IFERROR(INDEX(_xlfn.ANCHORARRAY(Settings!$H$2),GateFacts[[#This Row],[رقم المشروع]]),"")</f>
        <v>729</v>
      </c>
      <c r="E677" s="53" t="str" cm="1">
        <f t="array" ref="E677">INDEX(Table15[],GateFacts[[#This Row],[صف المصدر]],14)&amp;""</f>
        <v>AP242</v>
      </c>
      <c r="F677" s="53" t="str" cm="1">
        <f t="array" ref="F677">INDEX(Table15[],GateFacts[[#This Row],[صف المصدر]],15)&amp;""</f>
        <v>مشروع اعمال ربط الخطوط الرئيسية ومحطات الضخ لشبكات مدينة تبوك بالمشروع الشامل</v>
      </c>
      <c r="G677" s="53" t="str" cm="1">
        <f t="array" ref="G677">INDEX(Table15[],GateFacts[[#This Row],[صف المصدر]],17)&amp;""</f>
        <v>تبوك</v>
      </c>
      <c r="H677" s="58">
        <f>N(INDEX(Table15[],GateFacts[[#This Row],[صف المصدر]],18))</f>
        <v>85648581.049999997</v>
      </c>
      <c r="I677" s="53" t="str" cm="1">
        <f t="array" ref="I677">_xlfn.LET(_xlpm.x,TRIM(INDEX(Table15[],GateFacts[[#This Row],[صف المصدر]],22)&amp;""),IF(_xlpm.x="","غير محدد",_xlpm.x))</f>
        <v>تحت التنفيذ</v>
      </c>
      <c r="J677" s="53" t="str">
        <f>"بوابة "&amp;GateFacts[[#This Row],[رقم البوابة]]</f>
        <v>بوابة 4</v>
      </c>
      <c r="K677" s="53" t="str" cm="1">
        <f t="array" ref="K677">INDEX(Settings!$E$2:$E$9,GateFacts[[#This Row],[رقم البوابة]])</f>
        <v>التصميم</v>
      </c>
      <c r="L677" s="53" t="str" cm="1">
        <f t="array" ref="L677">_xlfn.LET(_xlpm.c,INDEX(Table15[],GateFacts[[#This Row],[صف المصدر]],9-GateFacts[[#This Row],[رقم البوابة]]),IF(ISBLANK(_xlpm.c),"",_xlpm.c))</f>
        <v>مكتمل</v>
      </c>
      <c r="M67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7" s="56" t="str" cm="1">
        <f t="array" ref="N677">_xlfn.LET(_xlpm.r,GateFacts[[#This Row],[صف المصدر]],_xlpm.g,GateFacts[[#This Row],[رقم البوابة]],_xlpm.pd,IF(AND(ISNUMBER(_xlpm.r),_xlpm.g&gt;=6,_xlpm.g&lt;=8),INDEX(Table15[],_xlpm.r,19+_xlpm.g),""),IF(ISNUMBER(_xlpm.pd),_xlpm.pd,""))</f>
        <v/>
      </c>
      <c r="O6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7" s="53" t="str">
        <f ca="1">IF(ISNUMBER(GateFacts[[#This Row],[تاريخ البوابة]]),GateFacts[[#This Row],[تاريخ البوابة]]-TODAY(),"")</f>
        <v/>
      </c>
      <c r="Q677" s="53" t="str">
        <f>IF(ISNUMBER(GateFacts[[#This Row],[تاريخ البوابة]]),TEXT(GateFacts[[#This Row],[تاريخ البوابة]],"yyyy-mm"),"بدون تاريخ")</f>
        <v>بدون تاريخ</v>
      </c>
      <c r="R677" s="53">
        <f ca="1">--OR(GateFacts[[#This Row],[الحالة]]="مكتمل",GateFacts[[#This Row],[الحالة]]="لا ينطبق")</f>
        <v>1</v>
      </c>
      <c r="S677" s="53">
        <f ca="1">_xlfn.LET(_xlpm.m,_xlfn.MINIFS(GateFacts[رقم البوابة],GateFacts[رقم المشروع],GateFacts[[#This Row],[رقم المشروع]],GateFacts[منجزة],0),IF(_xlpm.m=0,9,_xlpm.m))</f>
        <v>6</v>
      </c>
      <c r="T677" s="53">
        <f ca="1">--(GateFacts[[#This Row],[رقم البوابة]]=GateFacts[[#This Row],[البوابة الحالية للمشروع]])</f>
        <v>0</v>
      </c>
      <c r="U677" s="53">
        <f ca="1">IF(AND(GateFacts[[#This Row],[الحالة]]="مكتمل",COUNTIFS(GateFacts[رقم المشروع],GateFacts[[#This Row],[رقم المشروع]],GateFacts[رقم البوابة],"&lt;"&amp;GateFacts[[#This Row],[رقم البوابة]],GateFacts[منجزة],0)&gt;0),1,0)</f>
        <v>0</v>
      </c>
      <c r="V677" s="53" t="e">
        <f>SUBTOTAL(103,GateFacts[[#This Row],[م]])*OR(SelRegion="الكل",GateFacts[[#This Row],[المنطقة]]=SelRegion)</f>
        <v>#REF!</v>
      </c>
      <c r="W677" s="74" t="str" cm="1">
        <f t="array" ref="W677">IF(ISNUMBER(GateFacts[[#This Row],[صف المصدر]]),INDEX(Table15[],GateFacts[[#This Row],[صف المصدر]],16),"")</f>
        <v>الشمالي الغربي</v>
      </c>
    </row>
    <row r="678" spans="1:23" x14ac:dyDescent="0.4">
      <c r="A678" s="53" cm="1">
        <f t="array" ref="A678">ROW()-ROW(GateFacts[#Headers])</f>
        <v>677</v>
      </c>
      <c r="B678" s="53">
        <f>INT((GateFacts[[#This Row],[م]]-1)/8)+1</f>
        <v>85</v>
      </c>
      <c r="C678" s="53">
        <f>MOD(GateFacts[[#This Row],[م]]-1,8)+1</f>
        <v>5</v>
      </c>
      <c r="D678" s="53" cm="1">
        <f t="array" ref="D678">IFERROR(INDEX(_xlfn.ANCHORARRAY(Settings!$H$2),GateFacts[[#This Row],[رقم المشروع]]),"")</f>
        <v>729</v>
      </c>
      <c r="E678" s="53" t="str" cm="1">
        <f t="array" ref="E678">INDEX(Table15[],GateFacts[[#This Row],[صف المصدر]],14)&amp;""</f>
        <v>AP242</v>
      </c>
      <c r="F678" s="53" t="str" cm="1">
        <f t="array" ref="F678">INDEX(Table15[],GateFacts[[#This Row],[صف المصدر]],15)&amp;""</f>
        <v>مشروع اعمال ربط الخطوط الرئيسية ومحطات الضخ لشبكات مدينة تبوك بالمشروع الشامل</v>
      </c>
      <c r="G678" s="53" t="str" cm="1">
        <f t="array" ref="G678">INDEX(Table15[],GateFacts[[#This Row],[صف المصدر]],17)&amp;""</f>
        <v>تبوك</v>
      </c>
      <c r="H678" s="58">
        <f>N(INDEX(Table15[],GateFacts[[#This Row],[صف المصدر]],18))</f>
        <v>85648581.049999997</v>
      </c>
      <c r="I678" s="53" t="str" cm="1">
        <f t="array" ref="I678">_xlfn.LET(_xlpm.x,TRIM(INDEX(Table15[],GateFacts[[#This Row],[صف المصدر]],22)&amp;""),IF(_xlpm.x="","غير محدد",_xlpm.x))</f>
        <v>تحت التنفيذ</v>
      </c>
      <c r="J678" s="53" t="str">
        <f>"بوابة "&amp;GateFacts[[#This Row],[رقم البوابة]]</f>
        <v>بوابة 5</v>
      </c>
      <c r="K678" s="53" t="str" cm="1">
        <f t="array" ref="K678">INDEX(Settings!$E$2:$E$9,GateFacts[[#This Row],[رقم البوابة]])</f>
        <v>الطرح للتنفيذ</v>
      </c>
      <c r="L678" s="53" t="str" cm="1">
        <f t="array" ref="L678">_xlfn.LET(_xlpm.c,INDEX(Table15[],GateFacts[[#This Row],[صف المصدر]],9-GateFacts[[#This Row],[رقم البوابة]]),IF(ISBLANK(_xlpm.c),"",_xlpm.c))</f>
        <v>مكتمل</v>
      </c>
      <c r="M6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78" s="56" t="str" cm="1">
        <f t="array" ref="N678">_xlfn.LET(_xlpm.r,GateFacts[[#This Row],[صف المصدر]],_xlpm.g,GateFacts[[#This Row],[رقم البوابة]],_xlpm.pd,IF(AND(ISNUMBER(_xlpm.r),_xlpm.g&gt;=6,_xlpm.g&lt;=8),INDEX(Table15[],_xlpm.r,19+_xlpm.g),""),IF(ISNUMBER(_xlpm.pd),_xlpm.pd,""))</f>
        <v/>
      </c>
      <c r="O6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78" s="53" t="str">
        <f ca="1">IF(ISNUMBER(GateFacts[[#This Row],[تاريخ البوابة]]),GateFacts[[#This Row],[تاريخ البوابة]]-TODAY(),"")</f>
        <v/>
      </c>
      <c r="Q678" s="53" t="str">
        <f>IF(ISNUMBER(GateFacts[[#This Row],[تاريخ البوابة]]),TEXT(GateFacts[[#This Row],[تاريخ البوابة]],"yyyy-mm"),"بدون تاريخ")</f>
        <v>بدون تاريخ</v>
      </c>
      <c r="R678" s="53">
        <f ca="1">--OR(GateFacts[[#This Row],[الحالة]]="مكتمل",GateFacts[[#This Row],[الحالة]]="لا ينطبق")</f>
        <v>1</v>
      </c>
      <c r="S678" s="53">
        <f ca="1">_xlfn.LET(_xlpm.m,_xlfn.MINIFS(GateFacts[رقم البوابة],GateFacts[رقم المشروع],GateFacts[[#This Row],[رقم المشروع]],GateFacts[منجزة],0),IF(_xlpm.m=0,9,_xlpm.m))</f>
        <v>6</v>
      </c>
      <c r="T678" s="53">
        <f ca="1">--(GateFacts[[#This Row],[رقم البوابة]]=GateFacts[[#This Row],[البوابة الحالية للمشروع]])</f>
        <v>0</v>
      </c>
      <c r="U678" s="53">
        <f ca="1">IF(AND(GateFacts[[#This Row],[الحالة]]="مكتمل",COUNTIFS(GateFacts[رقم المشروع],GateFacts[[#This Row],[رقم المشروع]],GateFacts[رقم البوابة],"&lt;"&amp;GateFacts[[#This Row],[رقم البوابة]],GateFacts[منجزة],0)&gt;0),1,0)</f>
        <v>0</v>
      </c>
      <c r="V678" s="53" t="e">
        <f>SUBTOTAL(103,GateFacts[[#This Row],[م]])*OR(SelRegion="الكل",GateFacts[[#This Row],[المنطقة]]=SelRegion)</f>
        <v>#REF!</v>
      </c>
      <c r="W678" s="74" t="str" cm="1">
        <f t="array" ref="W678">IF(ISNUMBER(GateFacts[[#This Row],[صف المصدر]]),INDEX(Table15[],GateFacts[[#This Row],[صف المصدر]],16),"")</f>
        <v>الشمالي الغربي</v>
      </c>
    </row>
    <row r="679" spans="1:23" x14ac:dyDescent="0.4">
      <c r="A679" s="53" cm="1">
        <f t="array" ref="A679">ROW()-ROW(GateFacts[#Headers])</f>
        <v>678</v>
      </c>
      <c r="B679" s="53">
        <f>INT((GateFacts[[#This Row],[م]]-1)/8)+1</f>
        <v>85</v>
      </c>
      <c r="C679" s="53">
        <f>MOD(GateFacts[[#This Row],[م]]-1,8)+1</f>
        <v>6</v>
      </c>
      <c r="D679" s="53" cm="1">
        <f t="array" ref="D679">IFERROR(INDEX(_xlfn.ANCHORARRAY(Settings!$H$2),GateFacts[[#This Row],[رقم المشروع]]),"")</f>
        <v>729</v>
      </c>
      <c r="E679" s="53" t="str" cm="1">
        <f t="array" ref="E679">INDEX(Table15[],GateFacts[[#This Row],[صف المصدر]],14)&amp;""</f>
        <v>AP242</v>
      </c>
      <c r="F679" s="53" t="str" cm="1">
        <f t="array" ref="F679">INDEX(Table15[],GateFacts[[#This Row],[صف المصدر]],15)&amp;""</f>
        <v>مشروع اعمال ربط الخطوط الرئيسية ومحطات الضخ لشبكات مدينة تبوك بالمشروع الشامل</v>
      </c>
      <c r="G679" s="53" t="str" cm="1">
        <f t="array" ref="G679">INDEX(Table15[],GateFacts[[#This Row],[صف المصدر]],17)&amp;""</f>
        <v>تبوك</v>
      </c>
      <c r="H679" s="58">
        <f>N(INDEX(Table15[],GateFacts[[#This Row],[صف المصدر]],18))</f>
        <v>85648581.049999997</v>
      </c>
      <c r="I679" s="53" t="str" cm="1">
        <f t="array" ref="I679">_xlfn.LET(_xlpm.x,TRIM(INDEX(Table15[],GateFacts[[#This Row],[صف المصدر]],22)&amp;""),IF(_xlpm.x="","غير محدد",_xlpm.x))</f>
        <v>تحت التنفيذ</v>
      </c>
      <c r="J679" s="53" t="str">
        <f>"بوابة "&amp;GateFacts[[#This Row],[رقم البوابة]]</f>
        <v>بوابة 6</v>
      </c>
      <c r="K679" s="53" t="str" cm="1">
        <f t="array" ref="K679">INDEX(Settings!$E$2:$E$9,GateFacts[[#This Row],[رقم البوابة]])</f>
        <v>التنفيذ</v>
      </c>
      <c r="L679" s="53" t="str" cm="1">
        <f t="array" ref="L679">_xlfn.LET(_xlpm.c,INDEX(Table15[],GateFacts[[#This Row],[صف المصدر]],9-GateFacts[[#This Row],[رقم البوابة]]),IF(ISBLANK(_xlpm.c),"",_xlpm.c))</f>
        <v>جاري</v>
      </c>
      <c r="M67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79" s="56" cm="1">
        <f t="array" ref="N679">_xlfn.LET(_xlpm.r,GateFacts[[#This Row],[صف المصدر]],_xlpm.g,GateFacts[[#This Row],[رقم البوابة]],_xlpm.pd,IF(AND(ISNUMBER(_xlpm.r),_xlpm.g&gt;=6,_xlpm.g&lt;=8),INDEX(Table15[],_xlpm.r,19+_xlpm.g),""),IF(ISNUMBER(_xlpm.pd),_xlpm.pd,""))</f>
        <v>47295</v>
      </c>
      <c r="O6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79" s="53">
        <f ca="1">IF(ISNUMBER(GateFacts[[#This Row],[تاريخ البوابة]]),GateFacts[[#This Row],[تاريخ البوابة]]-TODAY(),"")</f>
        <v>986</v>
      </c>
      <c r="Q679" s="53" t="str">
        <f>IF(ISNUMBER(GateFacts[[#This Row],[تاريخ البوابة]]),TEXT(GateFacts[[#This Row],[تاريخ البوابة]],"yyyy-mm"),"بدون تاريخ")</f>
        <v>2029-06</v>
      </c>
      <c r="R679" s="53">
        <f ca="1">--OR(GateFacts[[#This Row],[الحالة]]="مكتمل",GateFacts[[#This Row],[الحالة]]="لا ينطبق")</f>
        <v>0</v>
      </c>
      <c r="S679" s="53">
        <f ca="1">_xlfn.LET(_xlpm.m,_xlfn.MINIFS(GateFacts[رقم البوابة],GateFacts[رقم المشروع],GateFacts[[#This Row],[رقم المشروع]],GateFacts[منجزة],0),IF(_xlpm.m=0,9,_xlpm.m))</f>
        <v>6</v>
      </c>
      <c r="T679" s="53">
        <f ca="1">--(GateFacts[[#This Row],[رقم البوابة]]=GateFacts[[#This Row],[البوابة الحالية للمشروع]])</f>
        <v>1</v>
      </c>
      <c r="U679" s="53">
        <f ca="1">IF(AND(GateFacts[[#This Row],[الحالة]]="مكتمل",COUNTIFS(GateFacts[رقم المشروع],GateFacts[[#This Row],[رقم المشروع]],GateFacts[رقم البوابة],"&lt;"&amp;GateFacts[[#This Row],[رقم البوابة]],GateFacts[منجزة],0)&gt;0),1,0)</f>
        <v>0</v>
      </c>
      <c r="V679" s="53" t="e">
        <f>SUBTOTAL(103,GateFacts[[#This Row],[م]])*OR(SelRegion="الكل",GateFacts[[#This Row],[المنطقة]]=SelRegion)</f>
        <v>#REF!</v>
      </c>
      <c r="W679" s="74" t="str" cm="1">
        <f t="array" ref="W679">IF(ISNUMBER(GateFacts[[#This Row],[صف المصدر]]),INDEX(Table15[],GateFacts[[#This Row],[صف المصدر]],16),"")</f>
        <v>الشمالي الغربي</v>
      </c>
    </row>
    <row r="680" spans="1:23" x14ac:dyDescent="0.4">
      <c r="A680" s="53" cm="1">
        <f t="array" ref="A680">ROW()-ROW(GateFacts[#Headers])</f>
        <v>679</v>
      </c>
      <c r="B680" s="53">
        <f>INT((GateFacts[[#This Row],[م]]-1)/8)+1</f>
        <v>85</v>
      </c>
      <c r="C680" s="53">
        <f>MOD(GateFacts[[#This Row],[م]]-1,8)+1</f>
        <v>7</v>
      </c>
      <c r="D680" s="53" cm="1">
        <f t="array" ref="D680">IFERROR(INDEX(_xlfn.ANCHORARRAY(Settings!$H$2),GateFacts[[#This Row],[رقم المشروع]]),"")</f>
        <v>729</v>
      </c>
      <c r="E680" s="53" t="str" cm="1">
        <f t="array" ref="E680">INDEX(Table15[],GateFacts[[#This Row],[صف المصدر]],14)&amp;""</f>
        <v>AP242</v>
      </c>
      <c r="F680" s="53" t="str" cm="1">
        <f t="array" ref="F680">INDEX(Table15[],GateFacts[[#This Row],[صف المصدر]],15)&amp;""</f>
        <v>مشروع اعمال ربط الخطوط الرئيسية ومحطات الضخ لشبكات مدينة تبوك بالمشروع الشامل</v>
      </c>
      <c r="G680" s="53" t="str" cm="1">
        <f t="array" ref="G680">INDEX(Table15[],GateFacts[[#This Row],[صف المصدر]],17)&amp;""</f>
        <v>تبوك</v>
      </c>
      <c r="H680" s="58">
        <f>N(INDEX(Table15[],GateFacts[[#This Row],[صف المصدر]],18))</f>
        <v>85648581.049999997</v>
      </c>
      <c r="I680" s="53" t="str" cm="1">
        <f t="array" ref="I680">_xlfn.LET(_xlpm.x,TRIM(INDEX(Table15[],GateFacts[[#This Row],[صف المصدر]],22)&amp;""),IF(_xlpm.x="","غير محدد",_xlpm.x))</f>
        <v>تحت التنفيذ</v>
      </c>
      <c r="J680" s="53" t="str">
        <f>"بوابة "&amp;GateFacts[[#This Row],[رقم البوابة]]</f>
        <v>بوابة 7</v>
      </c>
      <c r="K680" s="53" t="str" cm="1">
        <f t="array" ref="K680">INDEX(Settings!$E$2:$E$9,GateFacts[[#This Row],[رقم البوابة]])</f>
        <v>الاختبارات التشغيلية</v>
      </c>
      <c r="L680" s="53" t="str" cm="1">
        <f t="array" ref="L680">_xlfn.LET(_xlpm.c,INDEX(Table15[],GateFacts[[#This Row],[صف المصدر]],9-GateFacts[[#This Row],[رقم البوابة]]),IF(ISBLANK(_xlpm.c),"",_xlpm.c))</f>
        <v/>
      </c>
      <c r="M6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80" s="56" cm="1">
        <f t="array" ref="N680">_xlfn.LET(_xlpm.r,GateFacts[[#This Row],[صف المصدر]],_xlpm.g,GateFacts[[#This Row],[رقم البوابة]],_xlpm.pd,IF(AND(ISNUMBER(_xlpm.r),_xlpm.g&gt;=6,_xlpm.g&lt;=8),INDEX(Table15[],_xlpm.r,19+_xlpm.g),""),IF(ISNUMBER(_xlpm.pd),_xlpm.pd,""))</f>
        <v>47234</v>
      </c>
      <c r="O6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80" s="53">
        <f ca="1">IF(ISNUMBER(GateFacts[[#This Row],[تاريخ البوابة]]),GateFacts[[#This Row],[تاريخ البوابة]]-TODAY(),"")</f>
        <v>925</v>
      </c>
      <c r="Q680" s="53" t="str">
        <f>IF(ISNUMBER(GateFacts[[#This Row],[تاريخ البوابة]]),TEXT(GateFacts[[#This Row],[تاريخ البوابة]],"yyyy-mm"),"بدون تاريخ")</f>
        <v>2029-04</v>
      </c>
      <c r="R680" s="53">
        <f ca="1">--OR(GateFacts[[#This Row],[الحالة]]="مكتمل",GateFacts[[#This Row],[الحالة]]="لا ينطبق")</f>
        <v>0</v>
      </c>
      <c r="S680" s="53">
        <f ca="1">_xlfn.LET(_xlpm.m,_xlfn.MINIFS(GateFacts[رقم البوابة],GateFacts[رقم المشروع],GateFacts[[#This Row],[رقم المشروع]],GateFacts[منجزة],0),IF(_xlpm.m=0,9,_xlpm.m))</f>
        <v>6</v>
      </c>
      <c r="T680" s="53">
        <f ca="1">--(GateFacts[[#This Row],[رقم البوابة]]=GateFacts[[#This Row],[البوابة الحالية للمشروع]])</f>
        <v>0</v>
      </c>
      <c r="U680" s="53">
        <f ca="1">IF(AND(GateFacts[[#This Row],[الحالة]]="مكتمل",COUNTIFS(GateFacts[رقم المشروع],GateFacts[[#This Row],[رقم المشروع]],GateFacts[رقم البوابة],"&lt;"&amp;GateFacts[[#This Row],[رقم البوابة]],GateFacts[منجزة],0)&gt;0),1,0)</f>
        <v>0</v>
      </c>
      <c r="V680" s="53" t="e">
        <f>SUBTOTAL(103,GateFacts[[#This Row],[م]])*OR(SelRegion="الكل",GateFacts[[#This Row],[المنطقة]]=SelRegion)</f>
        <v>#REF!</v>
      </c>
      <c r="W680" s="74" t="str" cm="1">
        <f t="array" ref="W680">IF(ISNUMBER(GateFacts[[#This Row],[صف المصدر]]),INDEX(Table15[],GateFacts[[#This Row],[صف المصدر]],16),"")</f>
        <v>الشمالي الغربي</v>
      </c>
    </row>
    <row r="681" spans="1:23" x14ac:dyDescent="0.4">
      <c r="A681" s="53" cm="1">
        <f t="array" ref="A681">ROW()-ROW(GateFacts[#Headers])</f>
        <v>680</v>
      </c>
      <c r="B681" s="53">
        <f>INT((GateFacts[[#This Row],[م]]-1)/8)+1</f>
        <v>85</v>
      </c>
      <c r="C681" s="53">
        <f>MOD(GateFacts[[#This Row],[م]]-1,8)+1</f>
        <v>8</v>
      </c>
      <c r="D681" s="53" cm="1">
        <f t="array" ref="D681">IFERROR(INDEX(_xlfn.ANCHORARRAY(Settings!$H$2),GateFacts[[#This Row],[رقم المشروع]]),"")</f>
        <v>729</v>
      </c>
      <c r="E681" s="53" t="str" cm="1">
        <f t="array" ref="E681">INDEX(Table15[],GateFacts[[#This Row],[صف المصدر]],14)&amp;""</f>
        <v>AP242</v>
      </c>
      <c r="F681" s="53" t="str" cm="1">
        <f t="array" ref="F681">INDEX(Table15[],GateFacts[[#This Row],[صف المصدر]],15)&amp;""</f>
        <v>مشروع اعمال ربط الخطوط الرئيسية ومحطات الضخ لشبكات مدينة تبوك بالمشروع الشامل</v>
      </c>
      <c r="G681" s="53" t="str" cm="1">
        <f t="array" ref="G681">INDEX(Table15[],GateFacts[[#This Row],[صف المصدر]],17)&amp;""</f>
        <v>تبوك</v>
      </c>
      <c r="H681" s="58">
        <f>N(INDEX(Table15[],GateFacts[[#This Row],[صف المصدر]],18))</f>
        <v>85648581.049999997</v>
      </c>
      <c r="I681" s="53" t="str" cm="1">
        <f t="array" ref="I681">_xlfn.LET(_xlpm.x,TRIM(INDEX(Table15[],GateFacts[[#This Row],[صف المصدر]],22)&amp;""),IF(_xlpm.x="","غير محدد",_xlpm.x))</f>
        <v>تحت التنفيذ</v>
      </c>
      <c r="J681" s="53" t="str">
        <f>"بوابة "&amp;GateFacts[[#This Row],[رقم البوابة]]</f>
        <v>بوابة 8</v>
      </c>
      <c r="K681" s="53" t="str" cm="1">
        <f t="array" ref="K681">INDEX(Settings!$E$2:$E$9,GateFacts[[#This Row],[رقم البوابة]])</f>
        <v>التسليم و الاغلاق</v>
      </c>
      <c r="L681" s="53" t="str" cm="1">
        <f t="array" ref="L681">_xlfn.LET(_xlpm.c,INDEX(Table15[],GateFacts[[#This Row],[صف المصدر]],9-GateFacts[[#This Row],[رقم البوابة]]),IF(ISBLANK(_xlpm.c),"",_xlpm.c))</f>
        <v/>
      </c>
      <c r="M6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81" s="56" cm="1">
        <f t="array" ref="N681">_xlfn.LET(_xlpm.r,GateFacts[[#This Row],[صف المصدر]],_xlpm.g,GateFacts[[#This Row],[رقم البوابة]],_xlpm.pd,IF(AND(ISNUMBER(_xlpm.r),_xlpm.g&gt;=6,_xlpm.g&lt;=8),INDEX(Table15[],_xlpm.r,19+_xlpm.g),""),IF(ISNUMBER(_xlpm.pd),_xlpm.pd,""))</f>
        <v>48025</v>
      </c>
      <c r="O6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81" s="53">
        <f ca="1">IF(ISNUMBER(GateFacts[[#This Row],[تاريخ البوابة]]),GateFacts[[#This Row],[تاريخ البوابة]]-TODAY(),"")</f>
        <v>1716</v>
      </c>
      <c r="Q681" s="53" t="str">
        <f>IF(ISNUMBER(GateFacts[[#This Row],[تاريخ البوابة]]),TEXT(GateFacts[[#This Row],[تاريخ البوابة]],"yyyy-mm"),"بدون تاريخ")</f>
        <v>2031-06</v>
      </c>
      <c r="R681" s="53">
        <f ca="1">--OR(GateFacts[[#This Row],[الحالة]]="مكتمل",GateFacts[[#This Row],[الحالة]]="لا ينطبق")</f>
        <v>0</v>
      </c>
      <c r="S681" s="53">
        <f ca="1">_xlfn.LET(_xlpm.m,_xlfn.MINIFS(GateFacts[رقم البوابة],GateFacts[رقم المشروع],GateFacts[[#This Row],[رقم المشروع]],GateFacts[منجزة],0),IF(_xlpm.m=0,9,_xlpm.m))</f>
        <v>6</v>
      </c>
      <c r="T681" s="53">
        <f ca="1">--(GateFacts[[#This Row],[رقم البوابة]]=GateFacts[[#This Row],[البوابة الحالية للمشروع]])</f>
        <v>0</v>
      </c>
      <c r="U681" s="53">
        <f ca="1">IF(AND(GateFacts[[#This Row],[الحالة]]="مكتمل",COUNTIFS(GateFacts[رقم المشروع],GateFacts[[#This Row],[رقم المشروع]],GateFacts[رقم البوابة],"&lt;"&amp;GateFacts[[#This Row],[رقم البوابة]],GateFacts[منجزة],0)&gt;0),1,0)</f>
        <v>0</v>
      </c>
      <c r="V681" s="53" t="e">
        <f>SUBTOTAL(103,GateFacts[[#This Row],[م]])*OR(SelRegion="الكل",GateFacts[[#This Row],[المنطقة]]=SelRegion)</f>
        <v>#REF!</v>
      </c>
      <c r="W681" s="74" t="str" cm="1">
        <f t="array" ref="W681">IF(ISNUMBER(GateFacts[[#This Row],[صف المصدر]]),INDEX(Table15[],GateFacts[[#This Row],[صف المصدر]],16),"")</f>
        <v>الشمالي الغربي</v>
      </c>
    </row>
    <row r="682" spans="1:23" x14ac:dyDescent="0.4">
      <c r="A682" s="53" cm="1">
        <f t="array" ref="A682">ROW()-ROW(GateFacts[#Headers])</f>
        <v>681</v>
      </c>
      <c r="B682" s="53">
        <f>INT((GateFacts[[#This Row],[م]]-1)/8)+1</f>
        <v>86</v>
      </c>
      <c r="C682" s="53">
        <f>MOD(GateFacts[[#This Row],[م]]-1,8)+1</f>
        <v>1</v>
      </c>
      <c r="D682" s="53" cm="1">
        <f t="array" ref="D682">IFERROR(INDEX(_xlfn.ANCHORARRAY(Settings!$H$2),GateFacts[[#This Row],[رقم المشروع]]),"")</f>
        <v>746</v>
      </c>
      <c r="E682" s="53" t="str" cm="1">
        <f t="array" ref="E682">INDEX(Table15[],GateFacts[[#This Row],[صف المصدر]],14)&amp;""</f>
        <v>P1474</v>
      </c>
      <c r="F682" s="53" t="str" cm="1">
        <f t="array" ref="F682">INDEX(Table15[],GateFacts[[#This Row],[صف المصدر]],15)&amp;""</f>
        <v>انشاء خطوط رئيسية وشبكات الصرف الصحي بتبوك المرحلة الخامسة عشر</v>
      </c>
      <c r="G682" s="53" t="str" cm="1">
        <f t="array" ref="G682">INDEX(Table15[],GateFacts[[#This Row],[صف المصدر]],17)&amp;""</f>
        <v>تبوك</v>
      </c>
      <c r="H682" s="58">
        <f>N(INDEX(Table15[],GateFacts[[#This Row],[صف المصدر]],18))</f>
        <v>19030257.5</v>
      </c>
      <c r="I682" s="53" t="str" cm="1">
        <f t="array" ref="I682">_xlfn.LET(_xlpm.x,TRIM(INDEX(Table15[],GateFacts[[#This Row],[صف المصدر]],22)&amp;""),IF(_xlpm.x="","غير محدد",_xlpm.x))</f>
        <v>تحت التنفيذ</v>
      </c>
      <c r="J682" s="53" t="str">
        <f>"بوابة "&amp;GateFacts[[#This Row],[رقم البوابة]]</f>
        <v>بوابة 1</v>
      </c>
      <c r="K682" s="53" t="str" cm="1">
        <f t="array" ref="K682">INDEX(Settings!$E$2:$E$9,GateFacts[[#This Row],[رقم البوابة]])</f>
        <v>تخطيط استراتيجي</v>
      </c>
      <c r="L682" s="53" t="str" cm="1">
        <f t="array" ref="L682">_xlfn.LET(_xlpm.c,INDEX(Table15[],GateFacts[[#This Row],[صف المصدر]],9-GateFacts[[#This Row],[رقم البوابة]]),IF(ISBLANK(_xlpm.c),"",_xlpm.c))</f>
        <v>مكتمل</v>
      </c>
      <c r="M6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82" s="56" t="str" cm="1">
        <f t="array" ref="N682">_xlfn.LET(_xlpm.r,GateFacts[[#This Row],[صف المصدر]],_xlpm.g,GateFacts[[#This Row],[رقم البوابة]],_xlpm.pd,IF(AND(ISNUMBER(_xlpm.r),_xlpm.g&gt;=6,_xlpm.g&lt;=8),INDEX(Table15[],_xlpm.r,19+_xlpm.g),""),IF(ISNUMBER(_xlpm.pd),_xlpm.pd,""))</f>
        <v/>
      </c>
      <c r="O6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82" s="53" t="str">
        <f ca="1">IF(ISNUMBER(GateFacts[[#This Row],[تاريخ البوابة]]),GateFacts[[#This Row],[تاريخ البوابة]]-TODAY(),"")</f>
        <v/>
      </c>
      <c r="Q682" s="53" t="str">
        <f>IF(ISNUMBER(GateFacts[[#This Row],[تاريخ البوابة]]),TEXT(GateFacts[[#This Row],[تاريخ البوابة]],"yyyy-mm"),"بدون تاريخ")</f>
        <v>بدون تاريخ</v>
      </c>
      <c r="R682" s="53">
        <f ca="1">--OR(GateFacts[[#This Row],[الحالة]]="مكتمل",GateFacts[[#This Row],[الحالة]]="لا ينطبق")</f>
        <v>1</v>
      </c>
      <c r="S682" s="53">
        <f ca="1">_xlfn.LET(_xlpm.m,_xlfn.MINIFS(GateFacts[رقم البوابة],GateFacts[رقم المشروع],GateFacts[[#This Row],[رقم المشروع]],GateFacts[منجزة],0),IF(_xlpm.m=0,9,_xlpm.m))</f>
        <v>6</v>
      </c>
      <c r="T682" s="53">
        <f ca="1">--(GateFacts[[#This Row],[رقم البوابة]]=GateFacts[[#This Row],[البوابة الحالية للمشروع]])</f>
        <v>0</v>
      </c>
      <c r="U682" s="53">
        <f ca="1">IF(AND(GateFacts[[#This Row],[الحالة]]="مكتمل",COUNTIFS(GateFacts[رقم المشروع],GateFacts[[#This Row],[رقم المشروع]],GateFacts[رقم البوابة],"&lt;"&amp;GateFacts[[#This Row],[رقم البوابة]],GateFacts[منجزة],0)&gt;0),1,0)</f>
        <v>0</v>
      </c>
      <c r="V682" s="53" t="e">
        <f>SUBTOTAL(103,GateFacts[[#This Row],[م]])*OR(SelRegion="الكل",GateFacts[[#This Row],[المنطقة]]=SelRegion)</f>
        <v>#REF!</v>
      </c>
      <c r="W682" s="74" t="str" cm="1">
        <f t="array" ref="W682">IF(ISNUMBER(GateFacts[[#This Row],[صف المصدر]]),INDEX(Table15[],GateFacts[[#This Row],[صف المصدر]],16),"")</f>
        <v>الشمالي الغربي</v>
      </c>
    </row>
    <row r="683" spans="1:23" x14ac:dyDescent="0.4">
      <c r="A683" s="53" cm="1">
        <f t="array" ref="A683">ROW()-ROW(GateFacts[#Headers])</f>
        <v>682</v>
      </c>
      <c r="B683" s="53">
        <f>INT((GateFacts[[#This Row],[م]]-1)/8)+1</f>
        <v>86</v>
      </c>
      <c r="C683" s="53">
        <f>MOD(GateFacts[[#This Row],[م]]-1,8)+1</f>
        <v>2</v>
      </c>
      <c r="D683" s="53" cm="1">
        <f t="array" ref="D683">IFERROR(INDEX(_xlfn.ANCHORARRAY(Settings!$H$2),GateFacts[[#This Row],[رقم المشروع]]),"")</f>
        <v>746</v>
      </c>
      <c r="E683" s="53" t="str" cm="1">
        <f t="array" ref="E683">INDEX(Table15[],GateFacts[[#This Row],[صف المصدر]],14)&amp;""</f>
        <v>P1474</v>
      </c>
      <c r="F683" s="53" t="str" cm="1">
        <f t="array" ref="F683">INDEX(Table15[],GateFacts[[#This Row],[صف المصدر]],15)&amp;""</f>
        <v>انشاء خطوط رئيسية وشبكات الصرف الصحي بتبوك المرحلة الخامسة عشر</v>
      </c>
      <c r="G683" s="53" t="str" cm="1">
        <f t="array" ref="G683">INDEX(Table15[],GateFacts[[#This Row],[صف المصدر]],17)&amp;""</f>
        <v>تبوك</v>
      </c>
      <c r="H683" s="58">
        <f>N(INDEX(Table15[],GateFacts[[#This Row],[صف المصدر]],18))</f>
        <v>19030257.5</v>
      </c>
      <c r="I683" s="53" t="str" cm="1">
        <f t="array" ref="I683">_xlfn.LET(_xlpm.x,TRIM(INDEX(Table15[],GateFacts[[#This Row],[صف المصدر]],22)&amp;""),IF(_xlpm.x="","غير محدد",_xlpm.x))</f>
        <v>تحت التنفيذ</v>
      </c>
      <c r="J683" s="53" t="str">
        <f>"بوابة "&amp;GateFacts[[#This Row],[رقم البوابة]]</f>
        <v>بوابة 2</v>
      </c>
      <c r="K683" s="53" t="str" cm="1">
        <f t="array" ref="K683">INDEX(Settings!$E$2:$E$9,GateFacts[[#This Row],[رقم البوابة]])</f>
        <v>التخطيط الاولي</v>
      </c>
      <c r="L683" s="53" t="str" cm="1">
        <f t="array" ref="L683">_xlfn.LET(_xlpm.c,INDEX(Table15[],GateFacts[[#This Row],[صف المصدر]],9-GateFacts[[#This Row],[رقم البوابة]]),IF(ISBLANK(_xlpm.c),"",_xlpm.c))</f>
        <v>مكتمل</v>
      </c>
      <c r="M68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83" s="56" t="str" cm="1">
        <f t="array" ref="N683">_xlfn.LET(_xlpm.r,GateFacts[[#This Row],[صف المصدر]],_xlpm.g,GateFacts[[#This Row],[رقم البوابة]],_xlpm.pd,IF(AND(ISNUMBER(_xlpm.r),_xlpm.g&gt;=6,_xlpm.g&lt;=8),INDEX(Table15[],_xlpm.r,19+_xlpm.g),""),IF(ISNUMBER(_xlpm.pd),_xlpm.pd,""))</f>
        <v/>
      </c>
      <c r="O6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83" s="53" t="str">
        <f ca="1">IF(ISNUMBER(GateFacts[[#This Row],[تاريخ البوابة]]),GateFacts[[#This Row],[تاريخ البوابة]]-TODAY(),"")</f>
        <v/>
      </c>
      <c r="Q683" s="53" t="str">
        <f>IF(ISNUMBER(GateFacts[[#This Row],[تاريخ البوابة]]),TEXT(GateFacts[[#This Row],[تاريخ البوابة]],"yyyy-mm"),"بدون تاريخ")</f>
        <v>بدون تاريخ</v>
      </c>
      <c r="R683" s="53">
        <f ca="1">--OR(GateFacts[[#This Row],[الحالة]]="مكتمل",GateFacts[[#This Row],[الحالة]]="لا ينطبق")</f>
        <v>1</v>
      </c>
      <c r="S683" s="53">
        <f ca="1">_xlfn.LET(_xlpm.m,_xlfn.MINIFS(GateFacts[رقم البوابة],GateFacts[رقم المشروع],GateFacts[[#This Row],[رقم المشروع]],GateFacts[منجزة],0),IF(_xlpm.m=0,9,_xlpm.m))</f>
        <v>6</v>
      </c>
      <c r="T683" s="53">
        <f ca="1">--(GateFacts[[#This Row],[رقم البوابة]]=GateFacts[[#This Row],[البوابة الحالية للمشروع]])</f>
        <v>0</v>
      </c>
      <c r="U683" s="53">
        <f ca="1">IF(AND(GateFacts[[#This Row],[الحالة]]="مكتمل",COUNTIFS(GateFacts[رقم المشروع],GateFacts[[#This Row],[رقم المشروع]],GateFacts[رقم البوابة],"&lt;"&amp;GateFacts[[#This Row],[رقم البوابة]],GateFacts[منجزة],0)&gt;0),1,0)</f>
        <v>0</v>
      </c>
      <c r="V683" s="53" t="e">
        <f>SUBTOTAL(103,GateFacts[[#This Row],[م]])*OR(SelRegion="الكل",GateFacts[[#This Row],[المنطقة]]=SelRegion)</f>
        <v>#REF!</v>
      </c>
      <c r="W683" s="74" t="str" cm="1">
        <f t="array" ref="W683">IF(ISNUMBER(GateFacts[[#This Row],[صف المصدر]]),INDEX(Table15[],GateFacts[[#This Row],[صف المصدر]],16),"")</f>
        <v>الشمالي الغربي</v>
      </c>
    </row>
    <row r="684" spans="1:23" x14ac:dyDescent="0.4">
      <c r="A684" s="53" cm="1">
        <f t="array" ref="A684">ROW()-ROW(GateFacts[#Headers])</f>
        <v>683</v>
      </c>
      <c r="B684" s="53">
        <f>INT((GateFacts[[#This Row],[م]]-1)/8)+1</f>
        <v>86</v>
      </c>
      <c r="C684" s="53">
        <f>MOD(GateFacts[[#This Row],[م]]-1,8)+1</f>
        <v>3</v>
      </c>
      <c r="D684" s="53" cm="1">
        <f t="array" ref="D684">IFERROR(INDEX(_xlfn.ANCHORARRAY(Settings!$H$2),GateFacts[[#This Row],[رقم المشروع]]),"")</f>
        <v>746</v>
      </c>
      <c r="E684" s="53" t="str" cm="1">
        <f t="array" ref="E684">INDEX(Table15[],GateFacts[[#This Row],[صف المصدر]],14)&amp;""</f>
        <v>P1474</v>
      </c>
      <c r="F684" s="53" t="str" cm="1">
        <f t="array" ref="F684">INDEX(Table15[],GateFacts[[#This Row],[صف المصدر]],15)&amp;""</f>
        <v>انشاء خطوط رئيسية وشبكات الصرف الصحي بتبوك المرحلة الخامسة عشر</v>
      </c>
      <c r="G684" s="53" t="str" cm="1">
        <f t="array" ref="G684">INDEX(Table15[],GateFacts[[#This Row],[صف المصدر]],17)&amp;""</f>
        <v>تبوك</v>
      </c>
      <c r="H684" s="58">
        <f>N(INDEX(Table15[],GateFacts[[#This Row],[صف المصدر]],18))</f>
        <v>19030257.5</v>
      </c>
      <c r="I684" s="53" t="str" cm="1">
        <f t="array" ref="I684">_xlfn.LET(_xlpm.x,TRIM(INDEX(Table15[],GateFacts[[#This Row],[صف المصدر]],22)&amp;""),IF(_xlpm.x="","غير محدد",_xlpm.x))</f>
        <v>تحت التنفيذ</v>
      </c>
      <c r="J684" s="53" t="str">
        <f>"بوابة "&amp;GateFacts[[#This Row],[رقم البوابة]]</f>
        <v>بوابة 3</v>
      </c>
      <c r="K684" s="53" t="str" cm="1">
        <f t="array" ref="K684">INDEX(Settings!$E$2:$E$9,GateFacts[[#This Row],[رقم البوابة]])</f>
        <v>الطرح للتصميم</v>
      </c>
      <c r="L684" s="53" t="str" cm="1">
        <f t="array" ref="L684">_xlfn.LET(_xlpm.c,INDEX(Table15[],GateFacts[[#This Row],[صف المصدر]],9-GateFacts[[#This Row],[رقم البوابة]]),IF(ISBLANK(_xlpm.c),"",_xlpm.c))</f>
        <v>لا ينطبق</v>
      </c>
      <c r="M68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684" s="56" t="str" cm="1">
        <f t="array" ref="N684">_xlfn.LET(_xlpm.r,GateFacts[[#This Row],[صف المصدر]],_xlpm.g,GateFacts[[#This Row],[رقم البوابة]],_xlpm.pd,IF(AND(ISNUMBER(_xlpm.r),_xlpm.g&gt;=6,_xlpm.g&lt;=8),INDEX(Table15[],_xlpm.r,19+_xlpm.g),""),IF(ISNUMBER(_xlpm.pd),_xlpm.pd,""))</f>
        <v/>
      </c>
      <c r="O6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684" s="53" t="str">
        <f ca="1">IF(ISNUMBER(GateFacts[[#This Row],[تاريخ البوابة]]),GateFacts[[#This Row],[تاريخ البوابة]]-TODAY(),"")</f>
        <v/>
      </c>
      <c r="Q684" s="53" t="str">
        <f>IF(ISNUMBER(GateFacts[[#This Row],[تاريخ البوابة]]),TEXT(GateFacts[[#This Row],[تاريخ البوابة]],"yyyy-mm"),"بدون تاريخ")</f>
        <v>بدون تاريخ</v>
      </c>
      <c r="R684" s="53">
        <f ca="1">--OR(GateFacts[[#This Row],[الحالة]]="مكتمل",GateFacts[[#This Row],[الحالة]]="لا ينطبق")</f>
        <v>1</v>
      </c>
      <c r="S684" s="53">
        <f ca="1">_xlfn.LET(_xlpm.m,_xlfn.MINIFS(GateFacts[رقم البوابة],GateFacts[رقم المشروع],GateFacts[[#This Row],[رقم المشروع]],GateFacts[منجزة],0),IF(_xlpm.m=0,9,_xlpm.m))</f>
        <v>6</v>
      </c>
      <c r="T684" s="53">
        <f ca="1">--(GateFacts[[#This Row],[رقم البوابة]]=GateFacts[[#This Row],[البوابة الحالية للمشروع]])</f>
        <v>0</v>
      </c>
      <c r="U684" s="53">
        <f ca="1">IF(AND(GateFacts[[#This Row],[الحالة]]="مكتمل",COUNTIFS(GateFacts[رقم المشروع],GateFacts[[#This Row],[رقم المشروع]],GateFacts[رقم البوابة],"&lt;"&amp;GateFacts[[#This Row],[رقم البوابة]],GateFacts[منجزة],0)&gt;0),1,0)</f>
        <v>0</v>
      </c>
      <c r="V684" s="53" t="e">
        <f>SUBTOTAL(103,GateFacts[[#This Row],[م]])*OR(SelRegion="الكل",GateFacts[[#This Row],[المنطقة]]=SelRegion)</f>
        <v>#REF!</v>
      </c>
      <c r="W684" s="74" t="str" cm="1">
        <f t="array" ref="W684">IF(ISNUMBER(GateFacts[[#This Row],[صف المصدر]]),INDEX(Table15[],GateFacts[[#This Row],[صف المصدر]],16),"")</f>
        <v>الشمالي الغربي</v>
      </c>
    </row>
    <row r="685" spans="1:23" x14ac:dyDescent="0.4">
      <c r="A685" s="53" cm="1">
        <f t="array" ref="A685">ROW()-ROW(GateFacts[#Headers])</f>
        <v>684</v>
      </c>
      <c r="B685" s="53">
        <f>INT((GateFacts[[#This Row],[م]]-1)/8)+1</f>
        <v>86</v>
      </c>
      <c r="C685" s="53">
        <f>MOD(GateFacts[[#This Row],[م]]-1,8)+1</f>
        <v>4</v>
      </c>
      <c r="D685" s="53" cm="1">
        <f t="array" ref="D685">IFERROR(INDEX(_xlfn.ANCHORARRAY(Settings!$H$2),GateFacts[[#This Row],[رقم المشروع]]),"")</f>
        <v>746</v>
      </c>
      <c r="E685" s="53" t="str" cm="1">
        <f t="array" ref="E685">INDEX(Table15[],GateFacts[[#This Row],[صف المصدر]],14)&amp;""</f>
        <v>P1474</v>
      </c>
      <c r="F685" s="53" t="str" cm="1">
        <f t="array" ref="F685">INDEX(Table15[],GateFacts[[#This Row],[صف المصدر]],15)&amp;""</f>
        <v>انشاء خطوط رئيسية وشبكات الصرف الصحي بتبوك المرحلة الخامسة عشر</v>
      </c>
      <c r="G685" s="53" t="str" cm="1">
        <f t="array" ref="G685">INDEX(Table15[],GateFacts[[#This Row],[صف المصدر]],17)&amp;""</f>
        <v>تبوك</v>
      </c>
      <c r="H685" s="58">
        <f>N(INDEX(Table15[],GateFacts[[#This Row],[صف المصدر]],18))</f>
        <v>19030257.5</v>
      </c>
      <c r="I685" s="53" t="str" cm="1">
        <f t="array" ref="I685">_xlfn.LET(_xlpm.x,TRIM(INDEX(Table15[],GateFacts[[#This Row],[صف المصدر]],22)&amp;""),IF(_xlpm.x="","غير محدد",_xlpm.x))</f>
        <v>تحت التنفيذ</v>
      </c>
      <c r="J685" s="53" t="str">
        <f>"بوابة "&amp;GateFacts[[#This Row],[رقم البوابة]]</f>
        <v>بوابة 4</v>
      </c>
      <c r="K685" s="53" t="str" cm="1">
        <f t="array" ref="K685">INDEX(Settings!$E$2:$E$9,GateFacts[[#This Row],[رقم البوابة]])</f>
        <v>التصميم</v>
      </c>
      <c r="L685" s="53" t="str" cm="1">
        <f t="array" ref="L685">_xlfn.LET(_xlpm.c,INDEX(Table15[],GateFacts[[#This Row],[صف المصدر]],9-GateFacts[[#This Row],[رقم البوابة]]),IF(ISBLANK(_xlpm.c),"",_xlpm.c))</f>
        <v>مكتمل</v>
      </c>
      <c r="M68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85" s="56" t="str" cm="1">
        <f t="array" ref="N685">_xlfn.LET(_xlpm.r,GateFacts[[#This Row],[صف المصدر]],_xlpm.g,GateFacts[[#This Row],[رقم البوابة]],_xlpm.pd,IF(AND(ISNUMBER(_xlpm.r),_xlpm.g&gt;=6,_xlpm.g&lt;=8),INDEX(Table15[],_xlpm.r,19+_xlpm.g),""),IF(ISNUMBER(_xlpm.pd),_xlpm.pd,""))</f>
        <v/>
      </c>
      <c r="O6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85" s="53" t="str">
        <f ca="1">IF(ISNUMBER(GateFacts[[#This Row],[تاريخ البوابة]]),GateFacts[[#This Row],[تاريخ البوابة]]-TODAY(),"")</f>
        <v/>
      </c>
      <c r="Q685" s="53" t="str">
        <f>IF(ISNUMBER(GateFacts[[#This Row],[تاريخ البوابة]]),TEXT(GateFacts[[#This Row],[تاريخ البوابة]],"yyyy-mm"),"بدون تاريخ")</f>
        <v>بدون تاريخ</v>
      </c>
      <c r="R685" s="53">
        <f ca="1">--OR(GateFacts[[#This Row],[الحالة]]="مكتمل",GateFacts[[#This Row],[الحالة]]="لا ينطبق")</f>
        <v>1</v>
      </c>
      <c r="S685" s="53">
        <f ca="1">_xlfn.LET(_xlpm.m,_xlfn.MINIFS(GateFacts[رقم البوابة],GateFacts[رقم المشروع],GateFacts[[#This Row],[رقم المشروع]],GateFacts[منجزة],0),IF(_xlpm.m=0,9,_xlpm.m))</f>
        <v>6</v>
      </c>
      <c r="T685" s="53">
        <f ca="1">--(GateFacts[[#This Row],[رقم البوابة]]=GateFacts[[#This Row],[البوابة الحالية للمشروع]])</f>
        <v>0</v>
      </c>
      <c r="U685" s="53">
        <f ca="1">IF(AND(GateFacts[[#This Row],[الحالة]]="مكتمل",COUNTIFS(GateFacts[رقم المشروع],GateFacts[[#This Row],[رقم المشروع]],GateFacts[رقم البوابة],"&lt;"&amp;GateFacts[[#This Row],[رقم البوابة]],GateFacts[منجزة],0)&gt;0),1,0)</f>
        <v>0</v>
      </c>
      <c r="V685" s="53" t="e">
        <f>SUBTOTAL(103,GateFacts[[#This Row],[م]])*OR(SelRegion="الكل",GateFacts[[#This Row],[المنطقة]]=SelRegion)</f>
        <v>#REF!</v>
      </c>
      <c r="W685" s="74" t="str" cm="1">
        <f t="array" ref="W685">IF(ISNUMBER(GateFacts[[#This Row],[صف المصدر]]),INDEX(Table15[],GateFacts[[#This Row],[صف المصدر]],16),"")</f>
        <v>الشمالي الغربي</v>
      </c>
    </row>
    <row r="686" spans="1:23" x14ac:dyDescent="0.4">
      <c r="A686" s="53" cm="1">
        <f t="array" ref="A686">ROW()-ROW(GateFacts[#Headers])</f>
        <v>685</v>
      </c>
      <c r="B686" s="53">
        <f>INT((GateFacts[[#This Row],[م]]-1)/8)+1</f>
        <v>86</v>
      </c>
      <c r="C686" s="53">
        <f>MOD(GateFacts[[#This Row],[م]]-1,8)+1</f>
        <v>5</v>
      </c>
      <c r="D686" s="53" cm="1">
        <f t="array" ref="D686">IFERROR(INDEX(_xlfn.ANCHORARRAY(Settings!$H$2),GateFacts[[#This Row],[رقم المشروع]]),"")</f>
        <v>746</v>
      </c>
      <c r="E686" s="53" t="str" cm="1">
        <f t="array" ref="E686">INDEX(Table15[],GateFacts[[#This Row],[صف المصدر]],14)&amp;""</f>
        <v>P1474</v>
      </c>
      <c r="F686" s="53" t="str" cm="1">
        <f t="array" ref="F686">INDEX(Table15[],GateFacts[[#This Row],[صف المصدر]],15)&amp;""</f>
        <v>انشاء خطوط رئيسية وشبكات الصرف الصحي بتبوك المرحلة الخامسة عشر</v>
      </c>
      <c r="G686" s="53" t="str" cm="1">
        <f t="array" ref="G686">INDEX(Table15[],GateFacts[[#This Row],[صف المصدر]],17)&amp;""</f>
        <v>تبوك</v>
      </c>
      <c r="H686" s="58">
        <f>N(INDEX(Table15[],GateFacts[[#This Row],[صف المصدر]],18))</f>
        <v>19030257.5</v>
      </c>
      <c r="I686" s="53" t="str" cm="1">
        <f t="array" ref="I686">_xlfn.LET(_xlpm.x,TRIM(INDEX(Table15[],GateFacts[[#This Row],[صف المصدر]],22)&amp;""),IF(_xlpm.x="","غير محدد",_xlpm.x))</f>
        <v>تحت التنفيذ</v>
      </c>
      <c r="J686" s="53" t="str">
        <f>"بوابة "&amp;GateFacts[[#This Row],[رقم البوابة]]</f>
        <v>بوابة 5</v>
      </c>
      <c r="K686" s="53" t="str" cm="1">
        <f t="array" ref="K686">INDEX(Settings!$E$2:$E$9,GateFacts[[#This Row],[رقم البوابة]])</f>
        <v>الطرح للتنفيذ</v>
      </c>
      <c r="L686" s="53" t="str" cm="1">
        <f t="array" ref="L686">_xlfn.LET(_xlpm.c,INDEX(Table15[],GateFacts[[#This Row],[صف المصدر]],9-GateFacts[[#This Row],[رقم البوابة]]),IF(ISBLANK(_xlpm.c),"",_xlpm.c))</f>
        <v>مكتمل</v>
      </c>
      <c r="M6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86" s="56" t="str" cm="1">
        <f t="array" ref="N686">_xlfn.LET(_xlpm.r,GateFacts[[#This Row],[صف المصدر]],_xlpm.g,GateFacts[[#This Row],[رقم البوابة]],_xlpm.pd,IF(AND(ISNUMBER(_xlpm.r),_xlpm.g&gt;=6,_xlpm.g&lt;=8),INDEX(Table15[],_xlpm.r,19+_xlpm.g),""),IF(ISNUMBER(_xlpm.pd),_xlpm.pd,""))</f>
        <v/>
      </c>
      <c r="O6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86" s="53" t="str">
        <f ca="1">IF(ISNUMBER(GateFacts[[#This Row],[تاريخ البوابة]]),GateFacts[[#This Row],[تاريخ البوابة]]-TODAY(),"")</f>
        <v/>
      </c>
      <c r="Q686" s="53" t="str">
        <f>IF(ISNUMBER(GateFacts[[#This Row],[تاريخ البوابة]]),TEXT(GateFacts[[#This Row],[تاريخ البوابة]],"yyyy-mm"),"بدون تاريخ")</f>
        <v>بدون تاريخ</v>
      </c>
      <c r="R686" s="53">
        <f ca="1">--OR(GateFacts[[#This Row],[الحالة]]="مكتمل",GateFacts[[#This Row],[الحالة]]="لا ينطبق")</f>
        <v>1</v>
      </c>
      <c r="S686" s="53">
        <f ca="1">_xlfn.LET(_xlpm.m,_xlfn.MINIFS(GateFacts[رقم البوابة],GateFacts[رقم المشروع],GateFacts[[#This Row],[رقم المشروع]],GateFacts[منجزة],0),IF(_xlpm.m=0,9,_xlpm.m))</f>
        <v>6</v>
      </c>
      <c r="T686" s="53">
        <f ca="1">--(GateFacts[[#This Row],[رقم البوابة]]=GateFacts[[#This Row],[البوابة الحالية للمشروع]])</f>
        <v>0</v>
      </c>
      <c r="U686" s="53">
        <f ca="1">IF(AND(GateFacts[[#This Row],[الحالة]]="مكتمل",COUNTIFS(GateFacts[رقم المشروع],GateFacts[[#This Row],[رقم المشروع]],GateFacts[رقم البوابة],"&lt;"&amp;GateFacts[[#This Row],[رقم البوابة]],GateFacts[منجزة],0)&gt;0),1,0)</f>
        <v>0</v>
      </c>
      <c r="V686" s="53" t="e">
        <f>SUBTOTAL(103,GateFacts[[#This Row],[م]])*OR(SelRegion="الكل",GateFacts[[#This Row],[المنطقة]]=SelRegion)</f>
        <v>#REF!</v>
      </c>
      <c r="W686" s="74" t="str" cm="1">
        <f t="array" ref="W686">IF(ISNUMBER(GateFacts[[#This Row],[صف المصدر]]),INDEX(Table15[],GateFacts[[#This Row],[صف المصدر]],16),"")</f>
        <v>الشمالي الغربي</v>
      </c>
    </row>
    <row r="687" spans="1:23" x14ac:dyDescent="0.4">
      <c r="A687" s="53" cm="1">
        <f t="array" ref="A687">ROW()-ROW(GateFacts[#Headers])</f>
        <v>686</v>
      </c>
      <c r="B687" s="53">
        <f>INT((GateFacts[[#This Row],[م]]-1)/8)+1</f>
        <v>86</v>
      </c>
      <c r="C687" s="53">
        <f>MOD(GateFacts[[#This Row],[م]]-1,8)+1</f>
        <v>6</v>
      </c>
      <c r="D687" s="53" cm="1">
        <f t="array" ref="D687">IFERROR(INDEX(_xlfn.ANCHORARRAY(Settings!$H$2),GateFacts[[#This Row],[رقم المشروع]]),"")</f>
        <v>746</v>
      </c>
      <c r="E687" s="53" t="str" cm="1">
        <f t="array" ref="E687">INDEX(Table15[],GateFacts[[#This Row],[صف المصدر]],14)&amp;""</f>
        <v>P1474</v>
      </c>
      <c r="F687" s="53" t="str" cm="1">
        <f t="array" ref="F687">INDEX(Table15[],GateFacts[[#This Row],[صف المصدر]],15)&amp;""</f>
        <v>انشاء خطوط رئيسية وشبكات الصرف الصحي بتبوك المرحلة الخامسة عشر</v>
      </c>
      <c r="G687" s="53" t="str" cm="1">
        <f t="array" ref="G687">INDEX(Table15[],GateFacts[[#This Row],[صف المصدر]],17)&amp;""</f>
        <v>تبوك</v>
      </c>
      <c r="H687" s="58">
        <f>N(INDEX(Table15[],GateFacts[[#This Row],[صف المصدر]],18))</f>
        <v>19030257.5</v>
      </c>
      <c r="I687" s="53" t="str" cm="1">
        <f t="array" ref="I687">_xlfn.LET(_xlpm.x,TRIM(INDEX(Table15[],GateFacts[[#This Row],[صف المصدر]],22)&amp;""),IF(_xlpm.x="","غير محدد",_xlpm.x))</f>
        <v>تحت التنفيذ</v>
      </c>
      <c r="J687" s="53" t="str">
        <f>"بوابة "&amp;GateFacts[[#This Row],[رقم البوابة]]</f>
        <v>بوابة 6</v>
      </c>
      <c r="K687" s="53" t="str" cm="1">
        <f t="array" ref="K687">INDEX(Settings!$E$2:$E$9,GateFacts[[#This Row],[رقم البوابة]])</f>
        <v>التنفيذ</v>
      </c>
      <c r="L687" s="53" t="str" cm="1">
        <f t="array" ref="L687">_xlfn.LET(_xlpm.c,INDEX(Table15[],GateFacts[[#This Row],[صف المصدر]],9-GateFacts[[#This Row],[رقم البوابة]]),IF(ISBLANK(_xlpm.c),"",_xlpm.c))</f>
        <v>جاري</v>
      </c>
      <c r="M68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87" s="56" cm="1">
        <f t="array" ref="N687">_xlfn.LET(_xlpm.r,GateFacts[[#This Row],[صف المصدر]],_xlpm.g,GateFacts[[#This Row],[رقم البوابة]],_xlpm.pd,IF(AND(ISNUMBER(_xlpm.r),_xlpm.g&gt;=6,_xlpm.g&lt;=8),INDEX(Table15[],_xlpm.r,19+_xlpm.g),""),IF(ISNUMBER(_xlpm.pd),_xlpm.pd,""))</f>
        <v>47209</v>
      </c>
      <c r="O6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87" s="53">
        <f ca="1">IF(ISNUMBER(GateFacts[[#This Row],[تاريخ البوابة]]),GateFacts[[#This Row],[تاريخ البوابة]]-TODAY(),"")</f>
        <v>900</v>
      </c>
      <c r="Q687" s="53" t="str">
        <f>IF(ISNUMBER(GateFacts[[#This Row],[تاريخ البوابة]]),TEXT(GateFacts[[#This Row],[تاريخ البوابة]],"yyyy-mm"),"بدون تاريخ")</f>
        <v>2029-04</v>
      </c>
      <c r="R687" s="53">
        <f ca="1">--OR(GateFacts[[#This Row],[الحالة]]="مكتمل",GateFacts[[#This Row],[الحالة]]="لا ينطبق")</f>
        <v>0</v>
      </c>
      <c r="S687" s="53">
        <f ca="1">_xlfn.LET(_xlpm.m,_xlfn.MINIFS(GateFacts[رقم البوابة],GateFacts[رقم المشروع],GateFacts[[#This Row],[رقم المشروع]],GateFacts[منجزة],0),IF(_xlpm.m=0,9,_xlpm.m))</f>
        <v>6</v>
      </c>
      <c r="T687" s="53">
        <f ca="1">--(GateFacts[[#This Row],[رقم البوابة]]=GateFacts[[#This Row],[البوابة الحالية للمشروع]])</f>
        <v>1</v>
      </c>
      <c r="U687" s="53">
        <f ca="1">IF(AND(GateFacts[[#This Row],[الحالة]]="مكتمل",COUNTIFS(GateFacts[رقم المشروع],GateFacts[[#This Row],[رقم المشروع]],GateFacts[رقم البوابة],"&lt;"&amp;GateFacts[[#This Row],[رقم البوابة]],GateFacts[منجزة],0)&gt;0),1,0)</f>
        <v>0</v>
      </c>
      <c r="V687" s="53" t="e">
        <f>SUBTOTAL(103,GateFacts[[#This Row],[م]])*OR(SelRegion="الكل",GateFacts[[#This Row],[المنطقة]]=SelRegion)</f>
        <v>#REF!</v>
      </c>
      <c r="W687" s="74" t="str" cm="1">
        <f t="array" ref="W687">IF(ISNUMBER(GateFacts[[#This Row],[صف المصدر]]),INDEX(Table15[],GateFacts[[#This Row],[صف المصدر]],16),"")</f>
        <v>الشمالي الغربي</v>
      </c>
    </row>
    <row r="688" spans="1:23" x14ac:dyDescent="0.4">
      <c r="A688" s="53" cm="1">
        <f t="array" ref="A688">ROW()-ROW(GateFacts[#Headers])</f>
        <v>687</v>
      </c>
      <c r="B688" s="53">
        <f>INT((GateFacts[[#This Row],[م]]-1)/8)+1</f>
        <v>86</v>
      </c>
      <c r="C688" s="53">
        <f>MOD(GateFacts[[#This Row],[م]]-1,8)+1</f>
        <v>7</v>
      </c>
      <c r="D688" s="53" cm="1">
        <f t="array" ref="D688">IFERROR(INDEX(_xlfn.ANCHORARRAY(Settings!$H$2),GateFacts[[#This Row],[رقم المشروع]]),"")</f>
        <v>746</v>
      </c>
      <c r="E688" s="53" t="str" cm="1">
        <f t="array" ref="E688">INDEX(Table15[],GateFacts[[#This Row],[صف المصدر]],14)&amp;""</f>
        <v>P1474</v>
      </c>
      <c r="F688" s="53" t="str" cm="1">
        <f t="array" ref="F688">INDEX(Table15[],GateFacts[[#This Row],[صف المصدر]],15)&amp;""</f>
        <v>انشاء خطوط رئيسية وشبكات الصرف الصحي بتبوك المرحلة الخامسة عشر</v>
      </c>
      <c r="G688" s="53" t="str" cm="1">
        <f t="array" ref="G688">INDEX(Table15[],GateFacts[[#This Row],[صف المصدر]],17)&amp;""</f>
        <v>تبوك</v>
      </c>
      <c r="H688" s="58">
        <f>N(INDEX(Table15[],GateFacts[[#This Row],[صف المصدر]],18))</f>
        <v>19030257.5</v>
      </c>
      <c r="I688" s="53" t="str" cm="1">
        <f t="array" ref="I688">_xlfn.LET(_xlpm.x,TRIM(INDEX(Table15[],GateFacts[[#This Row],[صف المصدر]],22)&amp;""),IF(_xlpm.x="","غير محدد",_xlpm.x))</f>
        <v>تحت التنفيذ</v>
      </c>
      <c r="J688" s="53" t="str">
        <f>"بوابة "&amp;GateFacts[[#This Row],[رقم البوابة]]</f>
        <v>بوابة 7</v>
      </c>
      <c r="K688" s="53" t="str" cm="1">
        <f t="array" ref="K688">INDEX(Settings!$E$2:$E$9,GateFacts[[#This Row],[رقم البوابة]])</f>
        <v>الاختبارات التشغيلية</v>
      </c>
      <c r="L688" s="53" t="str" cm="1">
        <f t="array" ref="L688">_xlfn.LET(_xlpm.c,INDEX(Table15[],GateFacts[[#This Row],[صف المصدر]],9-GateFacts[[#This Row],[رقم البوابة]]),IF(ISBLANK(_xlpm.c),"",_xlpm.c))</f>
        <v/>
      </c>
      <c r="M6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88" s="56" cm="1">
        <f t="array" ref="N688">_xlfn.LET(_xlpm.r,GateFacts[[#This Row],[صف المصدر]],_xlpm.g,GateFacts[[#This Row],[رقم البوابة]],_xlpm.pd,IF(AND(ISNUMBER(_xlpm.r),_xlpm.g&gt;=6,_xlpm.g&lt;=8),INDEX(Table15[],_xlpm.r,19+_xlpm.g),""),IF(ISNUMBER(_xlpm.pd),_xlpm.pd,""))</f>
        <v>47150</v>
      </c>
      <c r="O6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88" s="53">
        <f ca="1">IF(ISNUMBER(GateFacts[[#This Row],[تاريخ البوابة]]),GateFacts[[#This Row],[تاريخ البوابة]]-TODAY(),"")</f>
        <v>841</v>
      </c>
      <c r="Q688" s="53" t="str">
        <f>IF(ISNUMBER(GateFacts[[#This Row],[تاريخ البوابة]]),TEXT(GateFacts[[#This Row],[تاريخ البوابة]],"yyyy-mm"),"بدون تاريخ")</f>
        <v>2029-02</v>
      </c>
      <c r="R688" s="53">
        <f ca="1">--OR(GateFacts[[#This Row],[الحالة]]="مكتمل",GateFacts[[#This Row],[الحالة]]="لا ينطبق")</f>
        <v>0</v>
      </c>
      <c r="S688" s="53">
        <f ca="1">_xlfn.LET(_xlpm.m,_xlfn.MINIFS(GateFacts[رقم البوابة],GateFacts[رقم المشروع],GateFacts[[#This Row],[رقم المشروع]],GateFacts[منجزة],0),IF(_xlpm.m=0,9,_xlpm.m))</f>
        <v>6</v>
      </c>
      <c r="T688" s="53">
        <f ca="1">--(GateFacts[[#This Row],[رقم البوابة]]=GateFacts[[#This Row],[البوابة الحالية للمشروع]])</f>
        <v>0</v>
      </c>
      <c r="U688" s="53">
        <f ca="1">IF(AND(GateFacts[[#This Row],[الحالة]]="مكتمل",COUNTIFS(GateFacts[رقم المشروع],GateFacts[[#This Row],[رقم المشروع]],GateFacts[رقم البوابة],"&lt;"&amp;GateFacts[[#This Row],[رقم البوابة]],GateFacts[منجزة],0)&gt;0),1,0)</f>
        <v>0</v>
      </c>
      <c r="V688" s="53" t="e">
        <f>SUBTOTAL(103,GateFacts[[#This Row],[م]])*OR(SelRegion="الكل",GateFacts[[#This Row],[المنطقة]]=SelRegion)</f>
        <v>#REF!</v>
      </c>
      <c r="W688" s="74" t="str" cm="1">
        <f t="array" ref="W688">IF(ISNUMBER(GateFacts[[#This Row],[صف المصدر]]),INDEX(Table15[],GateFacts[[#This Row],[صف المصدر]],16),"")</f>
        <v>الشمالي الغربي</v>
      </c>
    </row>
    <row r="689" spans="1:23" x14ac:dyDescent="0.4">
      <c r="A689" s="53" cm="1">
        <f t="array" ref="A689">ROW()-ROW(GateFacts[#Headers])</f>
        <v>688</v>
      </c>
      <c r="B689" s="53">
        <f>INT((GateFacts[[#This Row],[م]]-1)/8)+1</f>
        <v>86</v>
      </c>
      <c r="C689" s="53">
        <f>MOD(GateFacts[[#This Row],[م]]-1,8)+1</f>
        <v>8</v>
      </c>
      <c r="D689" s="53" cm="1">
        <f t="array" ref="D689">IFERROR(INDEX(_xlfn.ANCHORARRAY(Settings!$H$2),GateFacts[[#This Row],[رقم المشروع]]),"")</f>
        <v>746</v>
      </c>
      <c r="E689" s="53" t="str" cm="1">
        <f t="array" ref="E689">INDEX(Table15[],GateFacts[[#This Row],[صف المصدر]],14)&amp;""</f>
        <v>P1474</v>
      </c>
      <c r="F689" s="53" t="str" cm="1">
        <f t="array" ref="F689">INDEX(Table15[],GateFacts[[#This Row],[صف المصدر]],15)&amp;""</f>
        <v>انشاء خطوط رئيسية وشبكات الصرف الصحي بتبوك المرحلة الخامسة عشر</v>
      </c>
      <c r="G689" s="53" t="str" cm="1">
        <f t="array" ref="G689">INDEX(Table15[],GateFacts[[#This Row],[صف المصدر]],17)&amp;""</f>
        <v>تبوك</v>
      </c>
      <c r="H689" s="58">
        <f>N(INDEX(Table15[],GateFacts[[#This Row],[صف المصدر]],18))</f>
        <v>19030257.5</v>
      </c>
      <c r="I689" s="53" t="str" cm="1">
        <f t="array" ref="I689">_xlfn.LET(_xlpm.x,TRIM(INDEX(Table15[],GateFacts[[#This Row],[صف المصدر]],22)&amp;""),IF(_xlpm.x="","غير محدد",_xlpm.x))</f>
        <v>تحت التنفيذ</v>
      </c>
      <c r="J689" s="53" t="str">
        <f>"بوابة "&amp;GateFacts[[#This Row],[رقم البوابة]]</f>
        <v>بوابة 8</v>
      </c>
      <c r="K689" s="53" t="str" cm="1">
        <f t="array" ref="K689">INDEX(Settings!$E$2:$E$9,GateFacts[[#This Row],[رقم البوابة]])</f>
        <v>التسليم و الاغلاق</v>
      </c>
      <c r="L689" s="53" t="str" cm="1">
        <f t="array" ref="L689">_xlfn.LET(_xlpm.c,INDEX(Table15[],GateFacts[[#This Row],[صف المصدر]],9-GateFacts[[#This Row],[رقم البوابة]]),IF(ISBLANK(_xlpm.c),"",_xlpm.c))</f>
        <v/>
      </c>
      <c r="M6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89" s="56" cm="1">
        <f t="array" ref="N689">_xlfn.LET(_xlpm.r,GateFacts[[#This Row],[صف المصدر]],_xlpm.g,GateFacts[[#This Row],[رقم البوابة]],_xlpm.pd,IF(AND(ISNUMBER(_xlpm.r),_xlpm.g&gt;=6,_xlpm.g&lt;=8),INDEX(Table15[],_xlpm.r,19+_xlpm.g),""),IF(ISNUMBER(_xlpm.pd),_xlpm.pd,""))</f>
        <v>47939</v>
      </c>
      <c r="O6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89" s="53">
        <f ca="1">IF(ISNUMBER(GateFacts[[#This Row],[تاريخ البوابة]]),GateFacts[[#This Row],[تاريخ البوابة]]-TODAY(),"")</f>
        <v>1630</v>
      </c>
      <c r="Q689" s="53" t="str">
        <f>IF(ISNUMBER(GateFacts[[#This Row],[تاريخ البوابة]]),TEXT(GateFacts[[#This Row],[تاريخ البوابة]],"yyyy-mm"),"بدون تاريخ")</f>
        <v>2031-04</v>
      </c>
      <c r="R689" s="53">
        <f ca="1">--OR(GateFacts[[#This Row],[الحالة]]="مكتمل",GateFacts[[#This Row],[الحالة]]="لا ينطبق")</f>
        <v>0</v>
      </c>
      <c r="S689" s="53">
        <f ca="1">_xlfn.LET(_xlpm.m,_xlfn.MINIFS(GateFacts[رقم البوابة],GateFacts[رقم المشروع],GateFacts[[#This Row],[رقم المشروع]],GateFacts[منجزة],0),IF(_xlpm.m=0,9,_xlpm.m))</f>
        <v>6</v>
      </c>
      <c r="T689" s="53">
        <f ca="1">--(GateFacts[[#This Row],[رقم البوابة]]=GateFacts[[#This Row],[البوابة الحالية للمشروع]])</f>
        <v>0</v>
      </c>
      <c r="U689" s="53">
        <f ca="1">IF(AND(GateFacts[[#This Row],[الحالة]]="مكتمل",COUNTIFS(GateFacts[رقم المشروع],GateFacts[[#This Row],[رقم المشروع]],GateFacts[رقم البوابة],"&lt;"&amp;GateFacts[[#This Row],[رقم البوابة]],GateFacts[منجزة],0)&gt;0),1,0)</f>
        <v>0</v>
      </c>
      <c r="V689" s="53" t="e">
        <f>SUBTOTAL(103,GateFacts[[#This Row],[م]])*OR(SelRegion="الكل",GateFacts[[#This Row],[المنطقة]]=SelRegion)</f>
        <v>#REF!</v>
      </c>
      <c r="W689" s="74" t="str" cm="1">
        <f t="array" ref="W689">IF(ISNUMBER(GateFacts[[#This Row],[صف المصدر]]),INDEX(Table15[],GateFacts[[#This Row],[صف المصدر]],16),"")</f>
        <v>الشمالي الغربي</v>
      </c>
    </row>
    <row r="690" spans="1:23" x14ac:dyDescent="0.4">
      <c r="A690" s="53" cm="1">
        <f t="array" ref="A690">ROW()-ROW(GateFacts[#Headers])</f>
        <v>689</v>
      </c>
      <c r="B690" s="53">
        <f>INT((GateFacts[[#This Row],[م]]-1)/8)+1</f>
        <v>87</v>
      </c>
      <c r="C690" s="53">
        <f>MOD(GateFacts[[#This Row],[م]]-1,8)+1</f>
        <v>1</v>
      </c>
      <c r="D690" s="53" cm="1">
        <f t="array" ref="D690">IFERROR(INDEX(_xlfn.ANCHORARRAY(Settings!$H$2),GateFacts[[#This Row],[رقم المشروع]]),"")</f>
        <v>757</v>
      </c>
      <c r="E690" s="53" t="str" cm="1">
        <f t="array" ref="E690">INDEX(Table15[],GateFacts[[#This Row],[صف المصدر]],14)&amp;""</f>
        <v>AP256</v>
      </c>
      <c r="F690" s="53" t="str" cm="1">
        <f t="array" ref="F690">INDEX(Table15[],GateFacts[[#This Row],[صف المصدر]],15)&amp;""</f>
        <v>مشروع ايصال المياه لمنفذ حالة عمار الحدودي</v>
      </c>
      <c r="G690" s="53" t="str" cm="1">
        <f t="array" ref="G690">INDEX(Table15[],GateFacts[[#This Row],[صف المصدر]],17)&amp;""</f>
        <v>تبوك</v>
      </c>
      <c r="H690" s="58">
        <f>N(INDEX(Table15[],GateFacts[[#This Row],[صف المصدر]],18))</f>
        <v>42908570</v>
      </c>
      <c r="I690" s="53" t="str" cm="1">
        <f t="array" ref="I690">_xlfn.LET(_xlpm.x,TRIM(INDEX(Table15[],GateFacts[[#This Row],[صف المصدر]],22)&amp;""),IF(_xlpm.x="","غير محدد",_xlpm.x))</f>
        <v>تحت التنفيذ</v>
      </c>
      <c r="J690" s="53" t="str">
        <f>"بوابة "&amp;GateFacts[[#This Row],[رقم البوابة]]</f>
        <v>بوابة 1</v>
      </c>
      <c r="K690" s="53" t="str" cm="1">
        <f t="array" ref="K690">INDEX(Settings!$E$2:$E$9,GateFacts[[#This Row],[رقم البوابة]])</f>
        <v>تخطيط استراتيجي</v>
      </c>
      <c r="L690" s="53" t="str" cm="1">
        <f t="array" ref="L690">_xlfn.LET(_xlpm.c,INDEX(Table15[],GateFacts[[#This Row],[صف المصدر]],9-GateFacts[[#This Row],[رقم البوابة]]),IF(ISBLANK(_xlpm.c),"",_xlpm.c))</f>
        <v>مكتمل</v>
      </c>
      <c r="M6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0" s="56" t="str" cm="1">
        <f t="array" ref="N690">_xlfn.LET(_xlpm.r,GateFacts[[#This Row],[صف المصدر]],_xlpm.g,GateFacts[[#This Row],[رقم البوابة]],_xlpm.pd,IF(AND(ISNUMBER(_xlpm.r),_xlpm.g&gt;=6,_xlpm.g&lt;=8),INDEX(Table15[],_xlpm.r,19+_xlpm.g),""),IF(ISNUMBER(_xlpm.pd),_xlpm.pd,""))</f>
        <v/>
      </c>
      <c r="O6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0" s="53" t="str">
        <f ca="1">IF(ISNUMBER(GateFacts[[#This Row],[تاريخ البوابة]]),GateFacts[[#This Row],[تاريخ البوابة]]-TODAY(),"")</f>
        <v/>
      </c>
      <c r="Q690" s="53" t="str">
        <f>IF(ISNUMBER(GateFacts[[#This Row],[تاريخ البوابة]]),TEXT(GateFacts[[#This Row],[تاريخ البوابة]],"yyyy-mm"),"بدون تاريخ")</f>
        <v>بدون تاريخ</v>
      </c>
      <c r="R690" s="53">
        <f ca="1">--OR(GateFacts[[#This Row],[الحالة]]="مكتمل",GateFacts[[#This Row],[الحالة]]="لا ينطبق")</f>
        <v>1</v>
      </c>
      <c r="S690" s="53">
        <f ca="1">_xlfn.LET(_xlpm.m,_xlfn.MINIFS(GateFacts[رقم البوابة],GateFacts[رقم المشروع],GateFacts[[#This Row],[رقم المشروع]],GateFacts[منجزة],0),IF(_xlpm.m=0,9,_xlpm.m))</f>
        <v>6</v>
      </c>
      <c r="T690" s="53">
        <f ca="1">--(GateFacts[[#This Row],[رقم البوابة]]=GateFacts[[#This Row],[البوابة الحالية للمشروع]])</f>
        <v>0</v>
      </c>
      <c r="U690" s="53">
        <f ca="1">IF(AND(GateFacts[[#This Row],[الحالة]]="مكتمل",COUNTIFS(GateFacts[رقم المشروع],GateFacts[[#This Row],[رقم المشروع]],GateFacts[رقم البوابة],"&lt;"&amp;GateFacts[[#This Row],[رقم البوابة]],GateFacts[منجزة],0)&gt;0),1,0)</f>
        <v>0</v>
      </c>
      <c r="V690" s="53" t="e">
        <f>SUBTOTAL(103,GateFacts[[#This Row],[م]])*OR(SelRegion="الكل",GateFacts[[#This Row],[المنطقة]]=SelRegion)</f>
        <v>#REF!</v>
      </c>
      <c r="W690" s="74" t="str" cm="1">
        <f t="array" ref="W690">IF(ISNUMBER(GateFacts[[#This Row],[صف المصدر]]),INDEX(Table15[],GateFacts[[#This Row],[صف المصدر]],16),"")</f>
        <v>الشمالي الغربي</v>
      </c>
    </row>
    <row r="691" spans="1:23" x14ac:dyDescent="0.4">
      <c r="A691" s="53" cm="1">
        <f t="array" ref="A691">ROW()-ROW(GateFacts[#Headers])</f>
        <v>690</v>
      </c>
      <c r="B691" s="53">
        <f>INT((GateFacts[[#This Row],[م]]-1)/8)+1</f>
        <v>87</v>
      </c>
      <c r="C691" s="53">
        <f>MOD(GateFacts[[#This Row],[م]]-1,8)+1</f>
        <v>2</v>
      </c>
      <c r="D691" s="53" cm="1">
        <f t="array" ref="D691">IFERROR(INDEX(_xlfn.ANCHORARRAY(Settings!$H$2),GateFacts[[#This Row],[رقم المشروع]]),"")</f>
        <v>757</v>
      </c>
      <c r="E691" s="53" t="str" cm="1">
        <f t="array" ref="E691">INDEX(Table15[],GateFacts[[#This Row],[صف المصدر]],14)&amp;""</f>
        <v>AP256</v>
      </c>
      <c r="F691" s="53" t="str" cm="1">
        <f t="array" ref="F691">INDEX(Table15[],GateFacts[[#This Row],[صف المصدر]],15)&amp;""</f>
        <v>مشروع ايصال المياه لمنفذ حالة عمار الحدودي</v>
      </c>
      <c r="G691" s="53" t="str" cm="1">
        <f t="array" ref="G691">INDEX(Table15[],GateFacts[[#This Row],[صف المصدر]],17)&amp;""</f>
        <v>تبوك</v>
      </c>
      <c r="H691" s="58">
        <f>N(INDEX(Table15[],GateFacts[[#This Row],[صف المصدر]],18))</f>
        <v>42908570</v>
      </c>
      <c r="I691" s="53" t="str" cm="1">
        <f t="array" ref="I691">_xlfn.LET(_xlpm.x,TRIM(INDEX(Table15[],GateFacts[[#This Row],[صف المصدر]],22)&amp;""),IF(_xlpm.x="","غير محدد",_xlpm.x))</f>
        <v>تحت التنفيذ</v>
      </c>
      <c r="J691" s="53" t="str">
        <f>"بوابة "&amp;GateFacts[[#This Row],[رقم البوابة]]</f>
        <v>بوابة 2</v>
      </c>
      <c r="K691" s="53" t="str" cm="1">
        <f t="array" ref="K691">INDEX(Settings!$E$2:$E$9,GateFacts[[#This Row],[رقم البوابة]])</f>
        <v>التخطيط الاولي</v>
      </c>
      <c r="L691" s="53" t="str" cm="1">
        <f t="array" ref="L691">_xlfn.LET(_xlpm.c,INDEX(Table15[],GateFacts[[#This Row],[صف المصدر]],9-GateFacts[[#This Row],[رقم البوابة]]),IF(ISBLANK(_xlpm.c),"",_xlpm.c))</f>
        <v>مكتمل</v>
      </c>
      <c r="M69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1" s="56" t="str" cm="1">
        <f t="array" ref="N691">_xlfn.LET(_xlpm.r,GateFacts[[#This Row],[صف المصدر]],_xlpm.g,GateFacts[[#This Row],[رقم البوابة]],_xlpm.pd,IF(AND(ISNUMBER(_xlpm.r),_xlpm.g&gt;=6,_xlpm.g&lt;=8),INDEX(Table15[],_xlpm.r,19+_xlpm.g),""),IF(ISNUMBER(_xlpm.pd),_xlpm.pd,""))</f>
        <v/>
      </c>
      <c r="O6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1" s="53" t="str">
        <f ca="1">IF(ISNUMBER(GateFacts[[#This Row],[تاريخ البوابة]]),GateFacts[[#This Row],[تاريخ البوابة]]-TODAY(),"")</f>
        <v/>
      </c>
      <c r="Q691" s="53" t="str">
        <f>IF(ISNUMBER(GateFacts[[#This Row],[تاريخ البوابة]]),TEXT(GateFacts[[#This Row],[تاريخ البوابة]],"yyyy-mm"),"بدون تاريخ")</f>
        <v>بدون تاريخ</v>
      </c>
      <c r="R691" s="53">
        <f ca="1">--OR(GateFacts[[#This Row],[الحالة]]="مكتمل",GateFacts[[#This Row],[الحالة]]="لا ينطبق")</f>
        <v>1</v>
      </c>
      <c r="S691" s="53">
        <f ca="1">_xlfn.LET(_xlpm.m,_xlfn.MINIFS(GateFacts[رقم البوابة],GateFacts[رقم المشروع],GateFacts[[#This Row],[رقم المشروع]],GateFacts[منجزة],0),IF(_xlpm.m=0,9,_xlpm.m))</f>
        <v>6</v>
      </c>
      <c r="T691" s="53">
        <f ca="1">--(GateFacts[[#This Row],[رقم البوابة]]=GateFacts[[#This Row],[البوابة الحالية للمشروع]])</f>
        <v>0</v>
      </c>
      <c r="U691" s="53">
        <f ca="1">IF(AND(GateFacts[[#This Row],[الحالة]]="مكتمل",COUNTIFS(GateFacts[رقم المشروع],GateFacts[[#This Row],[رقم المشروع]],GateFacts[رقم البوابة],"&lt;"&amp;GateFacts[[#This Row],[رقم البوابة]],GateFacts[منجزة],0)&gt;0),1,0)</f>
        <v>0</v>
      </c>
      <c r="V691" s="53" t="e">
        <f>SUBTOTAL(103,GateFacts[[#This Row],[م]])*OR(SelRegion="الكل",GateFacts[[#This Row],[المنطقة]]=SelRegion)</f>
        <v>#REF!</v>
      </c>
      <c r="W691" s="74" t="str" cm="1">
        <f t="array" ref="W691">IF(ISNUMBER(GateFacts[[#This Row],[صف المصدر]]),INDEX(Table15[],GateFacts[[#This Row],[صف المصدر]],16),"")</f>
        <v>الشمالي الغربي</v>
      </c>
    </row>
    <row r="692" spans="1:23" x14ac:dyDescent="0.4">
      <c r="A692" s="53" cm="1">
        <f t="array" ref="A692">ROW()-ROW(GateFacts[#Headers])</f>
        <v>691</v>
      </c>
      <c r="B692" s="53">
        <f>INT((GateFacts[[#This Row],[م]]-1)/8)+1</f>
        <v>87</v>
      </c>
      <c r="C692" s="53">
        <f>MOD(GateFacts[[#This Row],[م]]-1,8)+1</f>
        <v>3</v>
      </c>
      <c r="D692" s="53" cm="1">
        <f t="array" ref="D692">IFERROR(INDEX(_xlfn.ANCHORARRAY(Settings!$H$2),GateFacts[[#This Row],[رقم المشروع]]),"")</f>
        <v>757</v>
      </c>
      <c r="E692" s="53" t="str" cm="1">
        <f t="array" ref="E692">INDEX(Table15[],GateFacts[[#This Row],[صف المصدر]],14)&amp;""</f>
        <v>AP256</v>
      </c>
      <c r="F692" s="53" t="str" cm="1">
        <f t="array" ref="F692">INDEX(Table15[],GateFacts[[#This Row],[صف المصدر]],15)&amp;""</f>
        <v>مشروع ايصال المياه لمنفذ حالة عمار الحدودي</v>
      </c>
      <c r="G692" s="53" t="str" cm="1">
        <f t="array" ref="G692">INDEX(Table15[],GateFacts[[#This Row],[صف المصدر]],17)&amp;""</f>
        <v>تبوك</v>
      </c>
      <c r="H692" s="58">
        <f>N(INDEX(Table15[],GateFacts[[#This Row],[صف المصدر]],18))</f>
        <v>42908570</v>
      </c>
      <c r="I692" s="53" t="str" cm="1">
        <f t="array" ref="I692">_xlfn.LET(_xlpm.x,TRIM(INDEX(Table15[],GateFacts[[#This Row],[صف المصدر]],22)&amp;""),IF(_xlpm.x="","غير محدد",_xlpm.x))</f>
        <v>تحت التنفيذ</v>
      </c>
      <c r="J692" s="53" t="str">
        <f>"بوابة "&amp;GateFacts[[#This Row],[رقم البوابة]]</f>
        <v>بوابة 3</v>
      </c>
      <c r="K692" s="53" t="str" cm="1">
        <f t="array" ref="K692">INDEX(Settings!$E$2:$E$9,GateFacts[[#This Row],[رقم البوابة]])</f>
        <v>الطرح للتصميم</v>
      </c>
      <c r="L692" s="53" t="str" cm="1">
        <f t="array" ref="L692">_xlfn.LET(_xlpm.c,INDEX(Table15[],GateFacts[[#This Row],[صف المصدر]],9-GateFacts[[#This Row],[رقم البوابة]]),IF(ISBLANK(_xlpm.c),"",_xlpm.c))</f>
        <v>مكتمل</v>
      </c>
      <c r="M69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2" s="56" t="str" cm="1">
        <f t="array" ref="N692">_xlfn.LET(_xlpm.r,GateFacts[[#This Row],[صف المصدر]],_xlpm.g,GateFacts[[#This Row],[رقم البوابة]],_xlpm.pd,IF(AND(ISNUMBER(_xlpm.r),_xlpm.g&gt;=6,_xlpm.g&lt;=8),INDEX(Table15[],_xlpm.r,19+_xlpm.g),""),IF(ISNUMBER(_xlpm.pd),_xlpm.pd,""))</f>
        <v/>
      </c>
      <c r="O6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2" s="53" t="str">
        <f ca="1">IF(ISNUMBER(GateFacts[[#This Row],[تاريخ البوابة]]),GateFacts[[#This Row],[تاريخ البوابة]]-TODAY(),"")</f>
        <v/>
      </c>
      <c r="Q692" s="53" t="str">
        <f>IF(ISNUMBER(GateFacts[[#This Row],[تاريخ البوابة]]),TEXT(GateFacts[[#This Row],[تاريخ البوابة]],"yyyy-mm"),"بدون تاريخ")</f>
        <v>بدون تاريخ</v>
      </c>
      <c r="R692" s="53">
        <f ca="1">--OR(GateFacts[[#This Row],[الحالة]]="مكتمل",GateFacts[[#This Row],[الحالة]]="لا ينطبق")</f>
        <v>1</v>
      </c>
      <c r="S692" s="53">
        <f ca="1">_xlfn.LET(_xlpm.m,_xlfn.MINIFS(GateFacts[رقم البوابة],GateFacts[رقم المشروع],GateFacts[[#This Row],[رقم المشروع]],GateFacts[منجزة],0),IF(_xlpm.m=0,9,_xlpm.m))</f>
        <v>6</v>
      </c>
      <c r="T692" s="53">
        <f ca="1">--(GateFacts[[#This Row],[رقم البوابة]]=GateFacts[[#This Row],[البوابة الحالية للمشروع]])</f>
        <v>0</v>
      </c>
      <c r="U692" s="53">
        <f ca="1">IF(AND(GateFacts[[#This Row],[الحالة]]="مكتمل",COUNTIFS(GateFacts[رقم المشروع],GateFacts[[#This Row],[رقم المشروع]],GateFacts[رقم البوابة],"&lt;"&amp;GateFacts[[#This Row],[رقم البوابة]],GateFacts[منجزة],0)&gt;0),1,0)</f>
        <v>0</v>
      </c>
      <c r="V692" s="53" t="e">
        <f>SUBTOTAL(103,GateFacts[[#This Row],[م]])*OR(SelRegion="الكل",GateFacts[[#This Row],[المنطقة]]=SelRegion)</f>
        <v>#REF!</v>
      </c>
      <c r="W692" s="74" t="str" cm="1">
        <f t="array" ref="W692">IF(ISNUMBER(GateFacts[[#This Row],[صف المصدر]]),INDEX(Table15[],GateFacts[[#This Row],[صف المصدر]],16),"")</f>
        <v>الشمالي الغربي</v>
      </c>
    </row>
    <row r="693" spans="1:23" x14ac:dyDescent="0.4">
      <c r="A693" s="53" cm="1">
        <f t="array" ref="A693">ROW()-ROW(GateFacts[#Headers])</f>
        <v>692</v>
      </c>
      <c r="B693" s="53">
        <f>INT((GateFacts[[#This Row],[م]]-1)/8)+1</f>
        <v>87</v>
      </c>
      <c r="C693" s="53">
        <f>MOD(GateFacts[[#This Row],[م]]-1,8)+1</f>
        <v>4</v>
      </c>
      <c r="D693" s="53" cm="1">
        <f t="array" ref="D693">IFERROR(INDEX(_xlfn.ANCHORARRAY(Settings!$H$2),GateFacts[[#This Row],[رقم المشروع]]),"")</f>
        <v>757</v>
      </c>
      <c r="E693" s="53" t="str" cm="1">
        <f t="array" ref="E693">INDEX(Table15[],GateFacts[[#This Row],[صف المصدر]],14)&amp;""</f>
        <v>AP256</v>
      </c>
      <c r="F693" s="53" t="str" cm="1">
        <f t="array" ref="F693">INDEX(Table15[],GateFacts[[#This Row],[صف المصدر]],15)&amp;""</f>
        <v>مشروع ايصال المياه لمنفذ حالة عمار الحدودي</v>
      </c>
      <c r="G693" s="53" t="str" cm="1">
        <f t="array" ref="G693">INDEX(Table15[],GateFacts[[#This Row],[صف المصدر]],17)&amp;""</f>
        <v>تبوك</v>
      </c>
      <c r="H693" s="58">
        <f>N(INDEX(Table15[],GateFacts[[#This Row],[صف المصدر]],18))</f>
        <v>42908570</v>
      </c>
      <c r="I693" s="53" t="str" cm="1">
        <f t="array" ref="I693">_xlfn.LET(_xlpm.x,TRIM(INDEX(Table15[],GateFacts[[#This Row],[صف المصدر]],22)&amp;""),IF(_xlpm.x="","غير محدد",_xlpm.x))</f>
        <v>تحت التنفيذ</v>
      </c>
      <c r="J693" s="53" t="str">
        <f>"بوابة "&amp;GateFacts[[#This Row],[رقم البوابة]]</f>
        <v>بوابة 4</v>
      </c>
      <c r="K693" s="53" t="str" cm="1">
        <f t="array" ref="K693">INDEX(Settings!$E$2:$E$9,GateFacts[[#This Row],[رقم البوابة]])</f>
        <v>التصميم</v>
      </c>
      <c r="L693" s="53" t="str" cm="1">
        <f t="array" ref="L693">_xlfn.LET(_xlpm.c,INDEX(Table15[],GateFacts[[#This Row],[صف المصدر]],9-GateFacts[[#This Row],[رقم البوابة]]),IF(ISBLANK(_xlpm.c),"",_xlpm.c))</f>
        <v>مكتمل</v>
      </c>
      <c r="M69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3" s="56" t="str" cm="1">
        <f t="array" ref="N693">_xlfn.LET(_xlpm.r,GateFacts[[#This Row],[صف المصدر]],_xlpm.g,GateFacts[[#This Row],[رقم البوابة]],_xlpm.pd,IF(AND(ISNUMBER(_xlpm.r),_xlpm.g&gt;=6,_xlpm.g&lt;=8),INDEX(Table15[],_xlpm.r,19+_xlpm.g),""),IF(ISNUMBER(_xlpm.pd),_xlpm.pd,""))</f>
        <v/>
      </c>
      <c r="O6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3" s="53" t="str">
        <f ca="1">IF(ISNUMBER(GateFacts[[#This Row],[تاريخ البوابة]]),GateFacts[[#This Row],[تاريخ البوابة]]-TODAY(),"")</f>
        <v/>
      </c>
      <c r="Q693" s="53" t="str">
        <f>IF(ISNUMBER(GateFacts[[#This Row],[تاريخ البوابة]]),TEXT(GateFacts[[#This Row],[تاريخ البوابة]],"yyyy-mm"),"بدون تاريخ")</f>
        <v>بدون تاريخ</v>
      </c>
      <c r="R693" s="53">
        <f ca="1">--OR(GateFacts[[#This Row],[الحالة]]="مكتمل",GateFacts[[#This Row],[الحالة]]="لا ينطبق")</f>
        <v>1</v>
      </c>
      <c r="S693" s="53">
        <f ca="1">_xlfn.LET(_xlpm.m,_xlfn.MINIFS(GateFacts[رقم البوابة],GateFacts[رقم المشروع],GateFacts[[#This Row],[رقم المشروع]],GateFacts[منجزة],0),IF(_xlpm.m=0,9,_xlpm.m))</f>
        <v>6</v>
      </c>
      <c r="T693" s="53">
        <f ca="1">--(GateFacts[[#This Row],[رقم البوابة]]=GateFacts[[#This Row],[البوابة الحالية للمشروع]])</f>
        <v>0</v>
      </c>
      <c r="U693" s="53">
        <f ca="1">IF(AND(GateFacts[[#This Row],[الحالة]]="مكتمل",COUNTIFS(GateFacts[رقم المشروع],GateFacts[[#This Row],[رقم المشروع]],GateFacts[رقم البوابة],"&lt;"&amp;GateFacts[[#This Row],[رقم البوابة]],GateFacts[منجزة],0)&gt;0),1,0)</f>
        <v>0</v>
      </c>
      <c r="V693" s="53" t="e">
        <f>SUBTOTAL(103,GateFacts[[#This Row],[م]])*OR(SelRegion="الكل",GateFacts[[#This Row],[المنطقة]]=SelRegion)</f>
        <v>#REF!</v>
      </c>
      <c r="W693" s="74" t="str" cm="1">
        <f t="array" ref="W693">IF(ISNUMBER(GateFacts[[#This Row],[صف المصدر]]),INDEX(Table15[],GateFacts[[#This Row],[صف المصدر]],16),"")</f>
        <v>الشمالي الغربي</v>
      </c>
    </row>
    <row r="694" spans="1:23" x14ac:dyDescent="0.4">
      <c r="A694" s="53" cm="1">
        <f t="array" ref="A694">ROW()-ROW(GateFacts[#Headers])</f>
        <v>693</v>
      </c>
      <c r="B694" s="53">
        <f>INT((GateFacts[[#This Row],[م]]-1)/8)+1</f>
        <v>87</v>
      </c>
      <c r="C694" s="53">
        <f>MOD(GateFacts[[#This Row],[م]]-1,8)+1</f>
        <v>5</v>
      </c>
      <c r="D694" s="53" cm="1">
        <f t="array" ref="D694">IFERROR(INDEX(_xlfn.ANCHORARRAY(Settings!$H$2),GateFacts[[#This Row],[رقم المشروع]]),"")</f>
        <v>757</v>
      </c>
      <c r="E694" s="53" t="str" cm="1">
        <f t="array" ref="E694">INDEX(Table15[],GateFacts[[#This Row],[صف المصدر]],14)&amp;""</f>
        <v>AP256</v>
      </c>
      <c r="F694" s="53" t="str" cm="1">
        <f t="array" ref="F694">INDEX(Table15[],GateFacts[[#This Row],[صف المصدر]],15)&amp;""</f>
        <v>مشروع ايصال المياه لمنفذ حالة عمار الحدودي</v>
      </c>
      <c r="G694" s="53" t="str" cm="1">
        <f t="array" ref="G694">INDEX(Table15[],GateFacts[[#This Row],[صف المصدر]],17)&amp;""</f>
        <v>تبوك</v>
      </c>
      <c r="H694" s="58">
        <f>N(INDEX(Table15[],GateFacts[[#This Row],[صف المصدر]],18))</f>
        <v>42908570</v>
      </c>
      <c r="I694" s="53" t="str" cm="1">
        <f t="array" ref="I694">_xlfn.LET(_xlpm.x,TRIM(INDEX(Table15[],GateFacts[[#This Row],[صف المصدر]],22)&amp;""),IF(_xlpm.x="","غير محدد",_xlpm.x))</f>
        <v>تحت التنفيذ</v>
      </c>
      <c r="J694" s="53" t="str">
        <f>"بوابة "&amp;GateFacts[[#This Row],[رقم البوابة]]</f>
        <v>بوابة 5</v>
      </c>
      <c r="K694" s="53" t="str" cm="1">
        <f t="array" ref="K694">INDEX(Settings!$E$2:$E$9,GateFacts[[#This Row],[رقم البوابة]])</f>
        <v>الطرح للتنفيذ</v>
      </c>
      <c r="L694" s="53" t="str" cm="1">
        <f t="array" ref="L694">_xlfn.LET(_xlpm.c,INDEX(Table15[],GateFacts[[#This Row],[صف المصدر]],9-GateFacts[[#This Row],[رقم البوابة]]),IF(ISBLANK(_xlpm.c),"",_xlpm.c))</f>
        <v>مكتمل</v>
      </c>
      <c r="M6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4" s="56" t="str" cm="1">
        <f t="array" ref="N694">_xlfn.LET(_xlpm.r,GateFacts[[#This Row],[صف المصدر]],_xlpm.g,GateFacts[[#This Row],[رقم البوابة]],_xlpm.pd,IF(AND(ISNUMBER(_xlpm.r),_xlpm.g&gt;=6,_xlpm.g&lt;=8),INDEX(Table15[],_xlpm.r,19+_xlpm.g),""),IF(ISNUMBER(_xlpm.pd),_xlpm.pd,""))</f>
        <v/>
      </c>
      <c r="O6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4" s="53" t="str">
        <f ca="1">IF(ISNUMBER(GateFacts[[#This Row],[تاريخ البوابة]]),GateFacts[[#This Row],[تاريخ البوابة]]-TODAY(),"")</f>
        <v/>
      </c>
      <c r="Q694" s="53" t="str">
        <f>IF(ISNUMBER(GateFacts[[#This Row],[تاريخ البوابة]]),TEXT(GateFacts[[#This Row],[تاريخ البوابة]],"yyyy-mm"),"بدون تاريخ")</f>
        <v>بدون تاريخ</v>
      </c>
      <c r="R694" s="53">
        <f ca="1">--OR(GateFacts[[#This Row],[الحالة]]="مكتمل",GateFacts[[#This Row],[الحالة]]="لا ينطبق")</f>
        <v>1</v>
      </c>
      <c r="S694" s="53">
        <f ca="1">_xlfn.LET(_xlpm.m,_xlfn.MINIFS(GateFacts[رقم البوابة],GateFacts[رقم المشروع],GateFacts[[#This Row],[رقم المشروع]],GateFacts[منجزة],0),IF(_xlpm.m=0,9,_xlpm.m))</f>
        <v>6</v>
      </c>
      <c r="T694" s="53">
        <f ca="1">--(GateFacts[[#This Row],[رقم البوابة]]=GateFacts[[#This Row],[البوابة الحالية للمشروع]])</f>
        <v>0</v>
      </c>
      <c r="U694" s="53">
        <f ca="1">IF(AND(GateFacts[[#This Row],[الحالة]]="مكتمل",COUNTIFS(GateFacts[رقم المشروع],GateFacts[[#This Row],[رقم المشروع]],GateFacts[رقم البوابة],"&lt;"&amp;GateFacts[[#This Row],[رقم البوابة]],GateFacts[منجزة],0)&gt;0),1,0)</f>
        <v>0</v>
      </c>
      <c r="V694" s="53" t="e">
        <f>SUBTOTAL(103,GateFacts[[#This Row],[م]])*OR(SelRegion="الكل",GateFacts[[#This Row],[المنطقة]]=SelRegion)</f>
        <v>#REF!</v>
      </c>
      <c r="W694" s="74" t="str" cm="1">
        <f t="array" ref="W694">IF(ISNUMBER(GateFacts[[#This Row],[صف المصدر]]),INDEX(Table15[],GateFacts[[#This Row],[صف المصدر]],16),"")</f>
        <v>الشمالي الغربي</v>
      </c>
    </row>
    <row r="695" spans="1:23" x14ac:dyDescent="0.4">
      <c r="A695" s="53" cm="1">
        <f t="array" ref="A695">ROW()-ROW(GateFacts[#Headers])</f>
        <v>694</v>
      </c>
      <c r="B695" s="53">
        <f>INT((GateFacts[[#This Row],[م]]-1)/8)+1</f>
        <v>87</v>
      </c>
      <c r="C695" s="53">
        <f>MOD(GateFacts[[#This Row],[م]]-1,8)+1</f>
        <v>6</v>
      </c>
      <c r="D695" s="53" cm="1">
        <f t="array" ref="D695">IFERROR(INDEX(_xlfn.ANCHORARRAY(Settings!$H$2),GateFacts[[#This Row],[رقم المشروع]]),"")</f>
        <v>757</v>
      </c>
      <c r="E695" s="53" t="str" cm="1">
        <f t="array" ref="E695">INDEX(Table15[],GateFacts[[#This Row],[صف المصدر]],14)&amp;""</f>
        <v>AP256</v>
      </c>
      <c r="F695" s="53" t="str" cm="1">
        <f t="array" ref="F695">INDEX(Table15[],GateFacts[[#This Row],[صف المصدر]],15)&amp;""</f>
        <v>مشروع ايصال المياه لمنفذ حالة عمار الحدودي</v>
      </c>
      <c r="G695" s="53" t="str" cm="1">
        <f t="array" ref="G695">INDEX(Table15[],GateFacts[[#This Row],[صف المصدر]],17)&amp;""</f>
        <v>تبوك</v>
      </c>
      <c r="H695" s="58">
        <f>N(INDEX(Table15[],GateFacts[[#This Row],[صف المصدر]],18))</f>
        <v>42908570</v>
      </c>
      <c r="I695" s="53" t="str" cm="1">
        <f t="array" ref="I695">_xlfn.LET(_xlpm.x,TRIM(INDEX(Table15[],GateFacts[[#This Row],[صف المصدر]],22)&amp;""),IF(_xlpm.x="","غير محدد",_xlpm.x))</f>
        <v>تحت التنفيذ</v>
      </c>
      <c r="J695" s="53" t="str">
        <f>"بوابة "&amp;GateFacts[[#This Row],[رقم البوابة]]</f>
        <v>بوابة 6</v>
      </c>
      <c r="K695" s="53" t="str" cm="1">
        <f t="array" ref="K695">INDEX(Settings!$E$2:$E$9,GateFacts[[#This Row],[رقم البوابة]])</f>
        <v>التنفيذ</v>
      </c>
      <c r="L695" s="53" t="str" cm="1">
        <f t="array" ref="L695">_xlfn.LET(_xlpm.c,INDEX(Table15[],GateFacts[[#This Row],[صف المصدر]],9-GateFacts[[#This Row],[رقم البوابة]]),IF(ISBLANK(_xlpm.c),"",_xlpm.c))</f>
        <v>جاري</v>
      </c>
      <c r="M69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695" s="56" cm="1">
        <f t="array" ref="N695">_xlfn.LET(_xlpm.r,GateFacts[[#This Row],[صف المصدر]],_xlpm.g,GateFacts[[#This Row],[رقم البوابة]],_xlpm.pd,IF(AND(ISNUMBER(_xlpm.r),_xlpm.g&gt;=6,_xlpm.g&lt;=8),INDEX(Table15[],_xlpm.r,19+_xlpm.g),""),IF(ISNUMBER(_xlpm.pd),_xlpm.pd,""))</f>
        <v>46979</v>
      </c>
      <c r="O6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695" s="53">
        <f ca="1">IF(ISNUMBER(GateFacts[[#This Row],[تاريخ البوابة]]),GateFacts[[#This Row],[تاريخ البوابة]]-TODAY(),"")</f>
        <v>670</v>
      </c>
      <c r="Q695" s="53" t="str">
        <f>IF(ISNUMBER(GateFacts[[#This Row],[تاريخ البوابة]]),TEXT(GateFacts[[#This Row],[تاريخ البوابة]],"yyyy-mm"),"بدون تاريخ")</f>
        <v>2028-08</v>
      </c>
      <c r="R695" s="53">
        <f ca="1">--OR(GateFacts[[#This Row],[الحالة]]="مكتمل",GateFacts[[#This Row],[الحالة]]="لا ينطبق")</f>
        <v>0</v>
      </c>
      <c r="S695" s="53">
        <f ca="1">_xlfn.LET(_xlpm.m,_xlfn.MINIFS(GateFacts[رقم البوابة],GateFacts[رقم المشروع],GateFacts[[#This Row],[رقم المشروع]],GateFacts[منجزة],0),IF(_xlpm.m=0,9,_xlpm.m))</f>
        <v>6</v>
      </c>
      <c r="T695" s="53">
        <f ca="1">--(GateFacts[[#This Row],[رقم البوابة]]=GateFacts[[#This Row],[البوابة الحالية للمشروع]])</f>
        <v>1</v>
      </c>
      <c r="U695" s="53">
        <f ca="1">IF(AND(GateFacts[[#This Row],[الحالة]]="مكتمل",COUNTIFS(GateFacts[رقم المشروع],GateFacts[[#This Row],[رقم المشروع]],GateFacts[رقم البوابة],"&lt;"&amp;GateFacts[[#This Row],[رقم البوابة]],GateFacts[منجزة],0)&gt;0),1,0)</f>
        <v>0</v>
      </c>
      <c r="V695" s="53" t="e">
        <f>SUBTOTAL(103,GateFacts[[#This Row],[م]])*OR(SelRegion="الكل",GateFacts[[#This Row],[المنطقة]]=SelRegion)</f>
        <v>#REF!</v>
      </c>
      <c r="W695" s="74" t="str" cm="1">
        <f t="array" ref="W695">IF(ISNUMBER(GateFacts[[#This Row],[صف المصدر]]),INDEX(Table15[],GateFacts[[#This Row],[صف المصدر]],16),"")</f>
        <v>الشمالي الغربي</v>
      </c>
    </row>
    <row r="696" spans="1:23" x14ac:dyDescent="0.4">
      <c r="A696" s="53" cm="1">
        <f t="array" ref="A696">ROW()-ROW(GateFacts[#Headers])</f>
        <v>695</v>
      </c>
      <c r="B696" s="53">
        <f>INT((GateFacts[[#This Row],[م]]-1)/8)+1</f>
        <v>87</v>
      </c>
      <c r="C696" s="53">
        <f>MOD(GateFacts[[#This Row],[م]]-1,8)+1</f>
        <v>7</v>
      </c>
      <c r="D696" s="53" cm="1">
        <f t="array" ref="D696">IFERROR(INDEX(_xlfn.ANCHORARRAY(Settings!$H$2),GateFacts[[#This Row],[رقم المشروع]]),"")</f>
        <v>757</v>
      </c>
      <c r="E696" s="53" t="str" cm="1">
        <f t="array" ref="E696">INDEX(Table15[],GateFacts[[#This Row],[صف المصدر]],14)&amp;""</f>
        <v>AP256</v>
      </c>
      <c r="F696" s="53" t="str" cm="1">
        <f t="array" ref="F696">INDEX(Table15[],GateFacts[[#This Row],[صف المصدر]],15)&amp;""</f>
        <v>مشروع ايصال المياه لمنفذ حالة عمار الحدودي</v>
      </c>
      <c r="G696" s="53" t="str" cm="1">
        <f t="array" ref="G696">INDEX(Table15[],GateFacts[[#This Row],[صف المصدر]],17)&amp;""</f>
        <v>تبوك</v>
      </c>
      <c r="H696" s="58">
        <f>N(INDEX(Table15[],GateFacts[[#This Row],[صف المصدر]],18))</f>
        <v>42908570</v>
      </c>
      <c r="I696" s="53" t="str" cm="1">
        <f t="array" ref="I696">_xlfn.LET(_xlpm.x,TRIM(INDEX(Table15[],GateFacts[[#This Row],[صف المصدر]],22)&amp;""),IF(_xlpm.x="","غير محدد",_xlpm.x))</f>
        <v>تحت التنفيذ</v>
      </c>
      <c r="J696" s="53" t="str">
        <f>"بوابة "&amp;GateFacts[[#This Row],[رقم البوابة]]</f>
        <v>بوابة 7</v>
      </c>
      <c r="K696" s="53" t="str" cm="1">
        <f t="array" ref="K696">INDEX(Settings!$E$2:$E$9,GateFacts[[#This Row],[رقم البوابة]])</f>
        <v>الاختبارات التشغيلية</v>
      </c>
      <c r="L696" s="53" t="str" cm="1">
        <f t="array" ref="L696">_xlfn.LET(_xlpm.c,INDEX(Table15[],GateFacts[[#This Row],[صف المصدر]],9-GateFacts[[#This Row],[رقم البوابة]]),IF(ISBLANK(_xlpm.c),"",_xlpm.c))</f>
        <v/>
      </c>
      <c r="M69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96" s="56" cm="1">
        <f t="array" ref="N696">_xlfn.LET(_xlpm.r,GateFacts[[#This Row],[صف المصدر]],_xlpm.g,GateFacts[[#This Row],[رقم البوابة]],_xlpm.pd,IF(AND(ISNUMBER(_xlpm.r),_xlpm.g&gt;=6,_xlpm.g&lt;=8),INDEX(Table15[],_xlpm.r,19+_xlpm.g),""),IF(ISNUMBER(_xlpm.pd),_xlpm.pd,""))</f>
        <v>46918</v>
      </c>
      <c r="O6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96" s="53">
        <f ca="1">IF(ISNUMBER(GateFacts[[#This Row],[تاريخ البوابة]]),GateFacts[[#This Row],[تاريخ البوابة]]-TODAY(),"")</f>
        <v>609</v>
      </c>
      <c r="Q696" s="53" t="str">
        <f>IF(ISNUMBER(GateFacts[[#This Row],[تاريخ البوابة]]),TEXT(GateFacts[[#This Row],[تاريخ البوابة]],"yyyy-mm"),"بدون تاريخ")</f>
        <v>2028-06</v>
      </c>
      <c r="R696" s="53">
        <f ca="1">--OR(GateFacts[[#This Row],[الحالة]]="مكتمل",GateFacts[[#This Row],[الحالة]]="لا ينطبق")</f>
        <v>0</v>
      </c>
      <c r="S696" s="53">
        <f ca="1">_xlfn.LET(_xlpm.m,_xlfn.MINIFS(GateFacts[رقم البوابة],GateFacts[رقم المشروع],GateFacts[[#This Row],[رقم المشروع]],GateFacts[منجزة],0),IF(_xlpm.m=0,9,_xlpm.m))</f>
        <v>6</v>
      </c>
      <c r="T696" s="53">
        <f ca="1">--(GateFacts[[#This Row],[رقم البوابة]]=GateFacts[[#This Row],[البوابة الحالية للمشروع]])</f>
        <v>0</v>
      </c>
      <c r="U696" s="53">
        <f ca="1">IF(AND(GateFacts[[#This Row],[الحالة]]="مكتمل",COUNTIFS(GateFacts[رقم المشروع],GateFacts[[#This Row],[رقم المشروع]],GateFacts[رقم البوابة],"&lt;"&amp;GateFacts[[#This Row],[رقم البوابة]],GateFacts[منجزة],0)&gt;0),1,0)</f>
        <v>0</v>
      </c>
      <c r="V696" s="53" t="e">
        <f>SUBTOTAL(103,GateFacts[[#This Row],[م]])*OR(SelRegion="الكل",GateFacts[[#This Row],[المنطقة]]=SelRegion)</f>
        <v>#REF!</v>
      </c>
      <c r="W696" s="74" t="str" cm="1">
        <f t="array" ref="W696">IF(ISNUMBER(GateFacts[[#This Row],[صف المصدر]]),INDEX(Table15[],GateFacts[[#This Row],[صف المصدر]],16),"")</f>
        <v>الشمالي الغربي</v>
      </c>
    </row>
    <row r="697" spans="1:23" x14ac:dyDescent="0.4">
      <c r="A697" s="53" cm="1">
        <f t="array" ref="A697">ROW()-ROW(GateFacts[#Headers])</f>
        <v>696</v>
      </c>
      <c r="B697" s="53">
        <f>INT((GateFacts[[#This Row],[م]]-1)/8)+1</f>
        <v>87</v>
      </c>
      <c r="C697" s="53">
        <f>MOD(GateFacts[[#This Row],[م]]-1,8)+1</f>
        <v>8</v>
      </c>
      <c r="D697" s="53" cm="1">
        <f t="array" ref="D697">IFERROR(INDEX(_xlfn.ANCHORARRAY(Settings!$H$2),GateFacts[[#This Row],[رقم المشروع]]),"")</f>
        <v>757</v>
      </c>
      <c r="E697" s="53" t="str" cm="1">
        <f t="array" ref="E697">INDEX(Table15[],GateFacts[[#This Row],[صف المصدر]],14)&amp;""</f>
        <v>AP256</v>
      </c>
      <c r="F697" s="53" t="str" cm="1">
        <f t="array" ref="F697">INDEX(Table15[],GateFacts[[#This Row],[صف المصدر]],15)&amp;""</f>
        <v>مشروع ايصال المياه لمنفذ حالة عمار الحدودي</v>
      </c>
      <c r="G697" s="53" t="str" cm="1">
        <f t="array" ref="G697">INDEX(Table15[],GateFacts[[#This Row],[صف المصدر]],17)&amp;""</f>
        <v>تبوك</v>
      </c>
      <c r="H697" s="58">
        <f>N(INDEX(Table15[],GateFacts[[#This Row],[صف المصدر]],18))</f>
        <v>42908570</v>
      </c>
      <c r="I697" s="53" t="str" cm="1">
        <f t="array" ref="I697">_xlfn.LET(_xlpm.x,TRIM(INDEX(Table15[],GateFacts[[#This Row],[صف المصدر]],22)&amp;""),IF(_xlpm.x="","غير محدد",_xlpm.x))</f>
        <v>تحت التنفيذ</v>
      </c>
      <c r="J697" s="53" t="str">
        <f>"بوابة "&amp;GateFacts[[#This Row],[رقم البوابة]]</f>
        <v>بوابة 8</v>
      </c>
      <c r="K697" s="53" t="str" cm="1">
        <f t="array" ref="K697">INDEX(Settings!$E$2:$E$9,GateFacts[[#This Row],[رقم البوابة]])</f>
        <v>التسليم و الاغلاق</v>
      </c>
      <c r="L697" s="53" t="str" cm="1">
        <f t="array" ref="L697">_xlfn.LET(_xlpm.c,INDEX(Table15[],GateFacts[[#This Row],[صف المصدر]],9-GateFacts[[#This Row],[رقم البوابة]]),IF(ISBLANK(_xlpm.c),"",_xlpm.c))</f>
        <v/>
      </c>
      <c r="M69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697" s="56" cm="1">
        <f t="array" ref="N697">_xlfn.LET(_xlpm.r,GateFacts[[#This Row],[صف المصدر]],_xlpm.g,GateFacts[[#This Row],[رقم البوابة]],_xlpm.pd,IF(AND(ISNUMBER(_xlpm.r),_xlpm.g&gt;=6,_xlpm.g&lt;=8),INDEX(Table15[],_xlpm.r,19+_xlpm.g),""),IF(ISNUMBER(_xlpm.pd),_xlpm.pd,""))</f>
        <v>47709</v>
      </c>
      <c r="O6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697" s="53">
        <f ca="1">IF(ISNUMBER(GateFacts[[#This Row],[تاريخ البوابة]]),GateFacts[[#This Row],[تاريخ البوابة]]-TODAY(),"")</f>
        <v>1400</v>
      </c>
      <c r="Q697" s="53" t="str">
        <f>IF(ISNUMBER(GateFacts[[#This Row],[تاريخ البوابة]]),TEXT(GateFacts[[#This Row],[تاريخ البوابة]],"yyyy-mm"),"بدون تاريخ")</f>
        <v>2030-08</v>
      </c>
      <c r="R697" s="53">
        <f ca="1">--OR(GateFacts[[#This Row],[الحالة]]="مكتمل",GateFacts[[#This Row],[الحالة]]="لا ينطبق")</f>
        <v>0</v>
      </c>
      <c r="S697" s="53">
        <f ca="1">_xlfn.LET(_xlpm.m,_xlfn.MINIFS(GateFacts[رقم البوابة],GateFacts[رقم المشروع],GateFacts[[#This Row],[رقم المشروع]],GateFacts[منجزة],0),IF(_xlpm.m=0,9,_xlpm.m))</f>
        <v>6</v>
      </c>
      <c r="T697" s="53">
        <f ca="1">--(GateFacts[[#This Row],[رقم البوابة]]=GateFacts[[#This Row],[البوابة الحالية للمشروع]])</f>
        <v>0</v>
      </c>
      <c r="U697" s="53">
        <f ca="1">IF(AND(GateFacts[[#This Row],[الحالة]]="مكتمل",COUNTIFS(GateFacts[رقم المشروع],GateFacts[[#This Row],[رقم المشروع]],GateFacts[رقم البوابة],"&lt;"&amp;GateFacts[[#This Row],[رقم البوابة]],GateFacts[منجزة],0)&gt;0),1,0)</f>
        <v>0</v>
      </c>
      <c r="V697" s="53" t="e">
        <f>SUBTOTAL(103,GateFacts[[#This Row],[م]])*OR(SelRegion="الكل",GateFacts[[#This Row],[المنطقة]]=SelRegion)</f>
        <v>#REF!</v>
      </c>
      <c r="W697" s="74" t="str" cm="1">
        <f t="array" ref="W697">IF(ISNUMBER(GateFacts[[#This Row],[صف المصدر]]),INDEX(Table15[],GateFacts[[#This Row],[صف المصدر]],16),"")</f>
        <v>الشمالي الغربي</v>
      </c>
    </row>
    <row r="698" spans="1:23" x14ac:dyDescent="0.4">
      <c r="A698" s="53" cm="1">
        <f t="array" ref="A698">ROW()-ROW(GateFacts[#Headers])</f>
        <v>697</v>
      </c>
      <c r="B698" s="53">
        <f>INT((GateFacts[[#This Row],[م]]-1)/8)+1</f>
        <v>88</v>
      </c>
      <c r="C698" s="53">
        <f>MOD(GateFacts[[#This Row],[م]]-1,8)+1</f>
        <v>1</v>
      </c>
      <c r="D698" s="53" cm="1">
        <f t="array" ref="D698">IFERROR(INDEX(_xlfn.ANCHORARRAY(Settings!$H$2),GateFacts[[#This Row],[رقم المشروع]]),"")</f>
        <v>763</v>
      </c>
      <c r="E698" s="53" t="str" cm="1">
        <f t="array" ref="E698">INDEX(Table15[],GateFacts[[#This Row],[صف المصدر]],14)&amp;""</f>
        <v>P825</v>
      </c>
      <c r="F698" s="53" t="str" cm="1">
        <f t="array" ref="F698">INDEX(Table15[],GateFacts[[#This Row],[صف المصدر]],15)&amp;""</f>
        <v>خط المياه الرئيسي بالدائري الأوسط بالمدينة المنورة</v>
      </c>
      <c r="G698" s="53" t="str" cm="1">
        <f t="array" ref="G698">INDEX(Table15[],GateFacts[[#This Row],[صف المصدر]],17)&amp;""</f>
        <v>المدينة المنورة</v>
      </c>
      <c r="H698" s="58">
        <f>N(INDEX(Table15[],GateFacts[[#This Row],[صف المصدر]],18))</f>
        <v>116757993.5</v>
      </c>
      <c r="I698" s="53" t="str" cm="1">
        <f t="array" ref="I698">_xlfn.LET(_xlpm.x,TRIM(INDEX(Table15[],GateFacts[[#This Row],[صف المصدر]],22)&amp;""),IF(_xlpm.x="","غير محدد",_xlpm.x))</f>
        <v>تحت التنفيذ</v>
      </c>
      <c r="J698" s="53" t="str">
        <f>"بوابة "&amp;GateFacts[[#This Row],[رقم البوابة]]</f>
        <v>بوابة 1</v>
      </c>
      <c r="K698" s="53" t="str" cm="1">
        <f t="array" ref="K698">INDEX(Settings!$E$2:$E$9,GateFacts[[#This Row],[رقم البوابة]])</f>
        <v>تخطيط استراتيجي</v>
      </c>
      <c r="L698" s="53" t="str" cm="1">
        <f t="array" ref="L698">_xlfn.LET(_xlpm.c,INDEX(Table15[],GateFacts[[#This Row],[صف المصدر]],9-GateFacts[[#This Row],[رقم البوابة]]),IF(ISBLANK(_xlpm.c),"",_xlpm.c))</f>
        <v>مكتمل</v>
      </c>
      <c r="M6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8" s="56" t="str" cm="1">
        <f t="array" ref="N698">_xlfn.LET(_xlpm.r,GateFacts[[#This Row],[صف المصدر]],_xlpm.g,GateFacts[[#This Row],[رقم البوابة]],_xlpm.pd,IF(AND(ISNUMBER(_xlpm.r),_xlpm.g&gt;=6,_xlpm.g&lt;=8),INDEX(Table15[],_xlpm.r,19+_xlpm.g),""),IF(ISNUMBER(_xlpm.pd),_xlpm.pd,""))</f>
        <v/>
      </c>
      <c r="O6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8" s="53" t="str">
        <f ca="1">IF(ISNUMBER(GateFacts[[#This Row],[تاريخ البوابة]]),GateFacts[[#This Row],[تاريخ البوابة]]-TODAY(),"")</f>
        <v/>
      </c>
      <c r="Q698" s="53" t="str">
        <f>IF(ISNUMBER(GateFacts[[#This Row],[تاريخ البوابة]]),TEXT(GateFacts[[#This Row],[تاريخ البوابة]],"yyyy-mm"),"بدون تاريخ")</f>
        <v>بدون تاريخ</v>
      </c>
      <c r="R698" s="53">
        <f ca="1">--OR(GateFacts[[#This Row],[الحالة]]="مكتمل",GateFacts[[#This Row],[الحالة]]="لا ينطبق")</f>
        <v>1</v>
      </c>
      <c r="S698" s="53">
        <f ca="1">_xlfn.LET(_xlpm.m,_xlfn.MINIFS(GateFacts[رقم البوابة],GateFacts[رقم المشروع],GateFacts[[#This Row],[رقم المشروع]],GateFacts[منجزة],0),IF(_xlpm.m=0,9,_xlpm.m))</f>
        <v>6</v>
      </c>
      <c r="T698" s="53">
        <f ca="1">--(GateFacts[[#This Row],[رقم البوابة]]=GateFacts[[#This Row],[البوابة الحالية للمشروع]])</f>
        <v>0</v>
      </c>
      <c r="U698" s="53">
        <f ca="1">IF(AND(GateFacts[[#This Row],[الحالة]]="مكتمل",COUNTIFS(GateFacts[رقم المشروع],GateFacts[[#This Row],[رقم المشروع]],GateFacts[رقم البوابة],"&lt;"&amp;GateFacts[[#This Row],[رقم البوابة]],GateFacts[منجزة],0)&gt;0),1,0)</f>
        <v>0</v>
      </c>
      <c r="V698" s="53" t="e">
        <f>SUBTOTAL(103,GateFacts[[#This Row],[م]])*OR(SelRegion="الكل",GateFacts[[#This Row],[المنطقة]]=SelRegion)</f>
        <v>#REF!</v>
      </c>
      <c r="W698" s="74" t="str" cm="1">
        <f t="array" ref="W698">IF(ISNUMBER(GateFacts[[#This Row],[صف المصدر]]),INDEX(Table15[],GateFacts[[#This Row],[صف المصدر]],16),"")</f>
        <v>الشمالي الغربي</v>
      </c>
    </row>
    <row r="699" spans="1:23" x14ac:dyDescent="0.4">
      <c r="A699" s="53" cm="1">
        <f t="array" ref="A699">ROW()-ROW(GateFacts[#Headers])</f>
        <v>698</v>
      </c>
      <c r="B699" s="53">
        <f>INT((GateFacts[[#This Row],[م]]-1)/8)+1</f>
        <v>88</v>
      </c>
      <c r="C699" s="53">
        <f>MOD(GateFacts[[#This Row],[م]]-1,8)+1</f>
        <v>2</v>
      </c>
      <c r="D699" s="53" cm="1">
        <f t="array" ref="D699">IFERROR(INDEX(_xlfn.ANCHORARRAY(Settings!$H$2),GateFacts[[#This Row],[رقم المشروع]]),"")</f>
        <v>763</v>
      </c>
      <c r="E699" s="53" t="str" cm="1">
        <f t="array" ref="E699">INDEX(Table15[],GateFacts[[#This Row],[صف المصدر]],14)&amp;""</f>
        <v>P825</v>
      </c>
      <c r="F699" s="53" t="str" cm="1">
        <f t="array" ref="F699">INDEX(Table15[],GateFacts[[#This Row],[صف المصدر]],15)&amp;""</f>
        <v>خط المياه الرئيسي بالدائري الأوسط بالمدينة المنورة</v>
      </c>
      <c r="G699" s="53" t="str" cm="1">
        <f t="array" ref="G699">INDEX(Table15[],GateFacts[[#This Row],[صف المصدر]],17)&amp;""</f>
        <v>المدينة المنورة</v>
      </c>
      <c r="H699" s="58">
        <f>N(INDEX(Table15[],GateFacts[[#This Row],[صف المصدر]],18))</f>
        <v>116757993.5</v>
      </c>
      <c r="I699" s="53" t="str" cm="1">
        <f t="array" ref="I699">_xlfn.LET(_xlpm.x,TRIM(INDEX(Table15[],GateFacts[[#This Row],[صف المصدر]],22)&amp;""),IF(_xlpm.x="","غير محدد",_xlpm.x))</f>
        <v>تحت التنفيذ</v>
      </c>
      <c r="J699" s="53" t="str">
        <f>"بوابة "&amp;GateFacts[[#This Row],[رقم البوابة]]</f>
        <v>بوابة 2</v>
      </c>
      <c r="K699" s="53" t="str" cm="1">
        <f t="array" ref="K699">INDEX(Settings!$E$2:$E$9,GateFacts[[#This Row],[رقم البوابة]])</f>
        <v>التخطيط الاولي</v>
      </c>
      <c r="L699" s="53" t="str" cm="1">
        <f t="array" ref="L699">_xlfn.LET(_xlpm.c,INDEX(Table15[],GateFacts[[#This Row],[صف المصدر]],9-GateFacts[[#This Row],[رقم البوابة]]),IF(ISBLANK(_xlpm.c),"",_xlpm.c))</f>
        <v>مكتمل</v>
      </c>
      <c r="M69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699" s="56" t="str" cm="1">
        <f t="array" ref="N699">_xlfn.LET(_xlpm.r,GateFacts[[#This Row],[صف المصدر]],_xlpm.g,GateFacts[[#This Row],[رقم البوابة]],_xlpm.pd,IF(AND(ISNUMBER(_xlpm.r),_xlpm.g&gt;=6,_xlpm.g&lt;=8),INDEX(Table15[],_xlpm.r,19+_xlpm.g),""),IF(ISNUMBER(_xlpm.pd),_xlpm.pd,""))</f>
        <v/>
      </c>
      <c r="O6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699" s="53" t="str">
        <f ca="1">IF(ISNUMBER(GateFacts[[#This Row],[تاريخ البوابة]]),GateFacts[[#This Row],[تاريخ البوابة]]-TODAY(),"")</f>
        <v/>
      </c>
      <c r="Q699" s="53" t="str">
        <f>IF(ISNUMBER(GateFacts[[#This Row],[تاريخ البوابة]]),TEXT(GateFacts[[#This Row],[تاريخ البوابة]],"yyyy-mm"),"بدون تاريخ")</f>
        <v>بدون تاريخ</v>
      </c>
      <c r="R699" s="53">
        <f ca="1">--OR(GateFacts[[#This Row],[الحالة]]="مكتمل",GateFacts[[#This Row],[الحالة]]="لا ينطبق")</f>
        <v>1</v>
      </c>
      <c r="S699" s="53">
        <f ca="1">_xlfn.LET(_xlpm.m,_xlfn.MINIFS(GateFacts[رقم البوابة],GateFacts[رقم المشروع],GateFacts[[#This Row],[رقم المشروع]],GateFacts[منجزة],0),IF(_xlpm.m=0,9,_xlpm.m))</f>
        <v>6</v>
      </c>
      <c r="T699" s="53">
        <f ca="1">--(GateFacts[[#This Row],[رقم البوابة]]=GateFacts[[#This Row],[البوابة الحالية للمشروع]])</f>
        <v>0</v>
      </c>
      <c r="U699" s="53">
        <f ca="1">IF(AND(GateFacts[[#This Row],[الحالة]]="مكتمل",COUNTIFS(GateFacts[رقم المشروع],GateFacts[[#This Row],[رقم المشروع]],GateFacts[رقم البوابة],"&lt;"&amp;GateFacts[[#This Row],[رقم البوابة]],GateFacts[منجزة],0)&gt;0),1,0)</f>
        <v>0</v>
      </c>
      <c r="V699" s="53" t="e">
        <f>SUBTOTAL(103,GateFacts[[#This Row],[م]])*OR(SelRegion="الكل",GateFacts[[#This Row],[المنطقة]]=SelRegion)</f>
        <v>#REF!</v>
      </c>
      <c r="W699" s="74" t="str" cm="1">
        <f t="array" ref="W699">IF(ISNUMBER(GateFacts[[#This Row],[صف المصدر]]),INDEX(Table15[],GateFacts[[#This Row],[صف المصدر]],16),"")</f>
        <v>الشمالي الغربي</v>
      </c>
    </row>
    <row r="700" spans="1:23" x14ac:dyDescent="0.4">
      <c r="A700" s="53" cm="1">
        <f t="array" ref="A700">ROW()-ROW(GateFacts[#Headers])</f>
        <v>699</v>
      </c>
      <c r="B700" s="53">
        <f>INT((GateFacts[[#This Row],[م]]-1)/8)+1</f>
        <v>88</v>
      </c>
      <c r="C700" s="53">
        <f>MOD(GateFacts[[#This Row],[م]]-1,8)+1</f>
        <v>3</v>
      </c>
      <c r="D700" s="53" cm="1">
        <f t="array" ref="D700">IFERROR(INDEX(_xlfn.ANCHORARRAY(Settings!$H$2),GateFacts[[#This Row],[رقم المشروع]]),"")</f>
        <v>763</v>
      </c>
      <c r="E700" s="53" t="str" cm="1">
        <f t="array" ref="E700">INDEX(Table15[],GateFacts[[#This Row],[صف المصدر]],14)&amp;""</f>
        <v>P825</v>
      </c>
      <c r="F700" s="53" t="str" cm="1">
        <f t="array" ref="F700">INDEX(Table15[],GateFacts[[#This Row],[صف المصدر]],15)&amp;""</f>
        <v>خط المياه الرئيسي بالدائري الأوسط بالمدينة المنورة</v>
      </c>
      <c r="G700" s="53" t="str" cm="1">
        <f t="array" ref="G700">INDEX(Table15[],GateFacts[[#This Row],[صف المصدر]],17)&amp;""</f>
        <v>المدينة المنورة</v>
      </c>
      <c r="H700" s="58">
        <f>N(INDEX(Table15[],GateFacts[[#This Row],[صف المصدر]],18))</f>
        <v>116757993.5</v>
      </c>
      <c r="I700" s="53" t="str" cm="1">
        <f t="array" ref="I700">_xlfn.LET(_xlpm.x,TRIM(INDEX(Table15[],GateFacts[[#This Row],[صف المصدر]],22)&amp;""),IF(_xlpm.x="","غير محدد",_xlpm.x))</f>
        <v>تحت التنفيذ</v>
      </c>
      <c r="J700" s="53" t="str">
        <f>"بوابة "&amp;GateFacts[[#This Row],[رقم البوابة]]</f>
        <v>بوابة 3</v>
      </c>
      <c r="K700" s="53" t="str" cm="1">
        <f t="array" ref="K700">INDEX(Settings!$E$2:$E$9,GateFacts[[#This Row],[رقم البوابة]])</f>
        <v>الطرح للتصميم</v>
      </c>
      <c r="L700" s="53" t="str" cm="1">
        <f t="array" ref="L700">_xlfn.LET(_xlpm.c,INDEX(Table15[],GateFacts[[#This Row],[صف المصدر]],9-GateFacts[[#This Row],[رقم البوابة]]),IF(ISBLANK(_xlpm.c),"",_xlpm.c))</f>
        <v>مكتمل</v>
      </c>
      <c r="M70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0" s="56" t="str" cm="1">
        <f t="array" ref="N700">_xlfn.LET(_xlpm.r,GateFacts[[#This Row],[صف المصدر]],_xlpm.g,GateFacts[[#This Row],[رقم البوابة]],_xlpm.pd,IF(AND(ISNUMBER(_xlpm.r),_xlpm.g&gt;=6,_xlpm.g&lt;=8),INDEX(Table15[],_xlpm.r,19+_xlpm.g),""),IF(ISNUMBER(_xlpm.pd),_xlpm.pd,""))</f>
        <v/>
      </c>
      <c r="O7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0" s="53" t="str">
        <f ca="1">IF(ISNUMBER(GateFacts[[#This Row],[تاريخ البوابة]]),GateFacts[[#This Row],[تاريخ البوابة]]-TODAY(),"")</f>
        <v/>
      </c>
      <c r="Q700" s="53" t="str">
        <f>IF(ISNUMBER(GateFacts[[#This Row],[تاريخ البوابة]]),TEXT(GateFacts[[#This Row],[تاريخ البوابة]],"yyyy-mm"),"بدون تاريخ")</f>
        <v>بدون تاريخ</v>
      </c>
      <c r="R700" s="53">
        <f ca="1">--OR(GateFacts[[#This Row],[الحالة]]="مكتمل",GateFacts[[#This Row],[الحالة]]="لا ينطبق")</f>
        <v>1</v>
      </c>
      <c r="S700" s="53">
        <f ca="1">_xlfn.LET(_xlpm.m,_xlfn.MINIFS(GateFacts[رقم البوابة],GateFacts[رقم المشروع],GateFacts[[#This Row],[رقم المشروع]],GateFacts[منجزة],0),IF(_xlpm.m=0,9,_xlpm.m))</f>
        <v>6</v>
      </c>
      <c r="T700" s="53">
        <f ca="1">--(GateFacts[[#This Row],[رقم البوابة]]=GateFacts[[#This Row],[البوابة الحالية للمشروع]])</f>
        <v>0</v>
      </c>
      <c r="U700" s="53">
        <f ca="1">IF(AND(GateFacts[[#This Row],[الحالة]]="مكتمل",COUNTIFS(GateFacts[رقم المشروع],GateFacts[[#This Row],[رقم المشروع]],GateFacts[رقم البوابة],"&lt;"&amp;GateFacts[[#This Row],[رقم البوابة]],GateFacts[منجزة],0)&gt;0),1,0)</f>
        <v>0</v>
      </c>
      <c r="V700" s="53" t="e">
        <f>SUBTOTAL(103,GateFacts[[#This Row],[م]])*OR(SelRegion="الكل",GateFacts[[#This Row],[المنطقة]]=SelRegion)</f>
        <v>#REF!</v>
      </c>
      <c r="W700" s="74" t="str" cm="1">
        <f t="array" ref="W700">IF(ISNUMBER(GateFacts[[#This Row],[صف المصدر]]),INDEX(Table15[],GateFacts[[#This Row],[صف المصدر]],16),"")</f>
        <v>الشمالي الغربي</v>
      </c>
    </row>
    <row r="701" spans="1:23" x14ac:dyDescent="0.4">
      <c r="A701" s="53" cm="1">
        <f t="array" ref="A701">ROW()-ROW(GateFacts[#Headers])</f>
        <v>700</v>
      </c>
      <c r="B701" s="53">
        <f>INT((GateFacts[[#This Row],[م]]-1)/8)+1</f>
        <v>88</v>
      </c>
      <c r="C701" s="53">
        <f>MOD(GateFacts[[#This Row],[م]]-1,8)+1</f>
        <v>4</v>
      </c>
      <c r="D701" s="53" cm="1">
        <f t="array" ref="D701">IFERROR(INDEX(_xlfn.ANCHORARRAY(Settings!$H$2),GateFacts[[#This Row],[رقم المشروع]]),"")</f>
        <v>763</v>
      </c>
      <c r="E701" s="53" t="str" cm="1">
        <f t="array" ref="E701">INDEX(Table15[],GateFacts[[#This Row],[صف المصدر]],14)&amp;""</f>
        <v>P825</v>
      </c>
      <c r="F701" s="53" t="str" cm="1">
        <f t="array" ref="F701">INDEX(Table15[],GateFacts[[#This Row],[صف المصدر]],15)&amp;""</f>
        <v>خط المياه الرئيسي بالدائري الأوسط بالمدينة المنورة</v>
      </c>
      <c r="G701" s="53" t="str" cm="1">
        <f t="array" ref="G701">INDEX(Table15[],GateFacts[[#This Row],[صف المصدر]],17)&amp;""</f>
        <v>المدينة المنورة</v>
      </c>
      <c r="H701" s="58">
        <f>N(INDEX(Table15[],GateFacts[[#This Row],[صف المصدر]],18))</f>
        <v>116757993.5</v>
      </c>
      <c r="I701" s="53" t="str" cm="1">
        <f t="array" ref="I701">_xlfn.LET(_xlpm.x,TRIM(INDEX(Table15[],GateFacts[[#This Row],[صف المصدر]],22)&amp;""),IF(_xlpm.x="","غير محدد",_xlpm.x))</f>
        <v>تحت التنفيذ</v>
      </c>
      <c r="J701" s="53" t="str">
        <f>"بوابة "&amp;GateFacts[[#This Row],[رقم البوابة]]</f>
        <v>بوابة 4</v>
      </c>
      <c r="K701" s="53" t="str" cm="1">
        <f t="array" ref="K701">INDEX(Settings!$E$2:$E$9,GateFacts[[#This Row],[رقم البوابة]])</f>
        <v>التصميم</v>
      </c>
      <c r="L701" s="53" t="str" cm="1">
        <f t="array" ref="L701">_xlfn.LET(_xlpm.c,INDEX(Table15[],GateFacts[[#This Row],[صف المصدر]],9-GateFacts[[#This Row],[رقم البوابة]]),IF(ISBLANK(_xlpm.c),"",_xlpm.c))</f>
        <v>مكتمل</v>
      </c>
      <c r="M70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1" s="56" t="str" cm="1">
        <f t="array" ref="N701">_xlfn.LET(_xlpm.r,GateFacts[[#This Row],[صف المصدر]],_xlpm.g,GateFacts[[#This Row],[رقم البوابة]],_xlpm.pd,IF(AND(ISNUMBER(_xlpm.r),_xlpm.g&gt;=6,_xlpm.g&lt;=8),INDEX(Table15[],_xlpm.r,19+_xlpm.g),""),IF(ISNUMBER(_xlpm.pd),_xlpm.pd,""))</f>
        <v/>
      </c>
      <c r="O7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1" s="53" t="str">
        <f ca="1">IF(ISNUMBER(GateFacts[[#This Row],[تاريخ البوابة]]),GateFacts[[#This Row],[تاريخ البوابة]]-TODAY(),"")</f>
        <v/>
      </c>
      <c r="Q701" s="53" t="str">
        <f>IF(ISNUMBER(GateFacts[[#This Row],[تاريخ البوابة]]),TEXT(GateFacts[[#This Row],[تاريخ البوابة]],"yyyy-mm"),"بدون تاريخ")</f>
        <v>بدون تاريخ</v>
      </c>
      <c r="R701" s="53">
        <f ca="1">--OR(GateFacts[[#This Row],[الحالة]]="مكتمل",GateFacts[[#This Row],[الحالة]]="لا ينطبق")</f>
        <v>1</v>
      </c>
      <c r="S701" s="53">
        <f ca="1">_xlfn.LET(_xlpm.m,_xlfn.MINIFS(GateFacts[رقم البوابة],GateFacts[رقم المشروع],GateFacts[[#This Row],[رقم المشروع]],GateFacts[منجزة],0),IF(_xlpm.m=0,9,_xlpm.m))</f>
        <v>6</v>
      </c>
      <c r="T701" s="53">
        <f ca="1">--(GateFacts[[#This Row],[رقم البوابة]]=GateFacts[[#This Row],[البوابة الحالية للمشروع]])</f>
        <v>0</v>
      </c>
      <c r="U701" s="53">
        <f ca="1">IF(AND(GateFacts[[#This Row],[الحالة]]="مكتمل",COUNTIFS(GateFacts[رقم المشروع],GateFacts[[#This Row],[رقم المشروع]],GateFacts[رقم البوابة],"&lt;"&amp;GateFacts[[#This Row],[رقم البوابة]],GateFacts[منجزة],0)&gt;0),1,0)</f>
        <v>0</v>
      </c>
      <c r="V701" s="53" t="e">
        <f>SUBTOTAL(103,GateFacts[[#This Row],[م]])*OR(SelRegion="الكل",GateFacts[[#This Row],[المنطقة]]=SelRegion)</f>
        <v>#REF!</v>
      </c>
      <c r="W701" s="74" t="str" cm="1">
        <f t="array" ref="W701">IF(ISNUMBER(GateFacts[[#This Row],[صف المصدر]]),INDEX(Table15[],GateFacts[[#This Row],[صف المصدر]],16),"")</f>
        <v>الشمالي الغربي</v>
      </c>
    </row>
    <row r="702" spans="1:23" x14ac:dyDescent="0.4">
      <c r="A702" s="53" cm="1">
        <f t="array" ref="A702">ROW()-ROW(GateFacts[#Headers])</f>
        <v>701</v>
      </c>
      <c r="B702" s="53">
        <f>INT((GateFacts[[#This Row],[م]]-1)/8)+1</f>
        <v>88</v>
      </c>
      <c r="C702" s="53">
        <f>MOD(GateFacts[[#This Row],[م]]-1,8)+1</f>
        <v>5</v>
      </c>
      <c r="D702" s="53" cm="1">
        <f t="array" ref="D702">IFERROR(INDEX(_xlfn.ANCHORARRAY(Settings!$H$2),GateFacts[[#This Row],[رقم المشروع]]),"")</f>
        <v>763</v>
      </c>
      <c r="E702" s="53" t="str" cm="1">
        <f t="array" ref="E702">INDEX(Table15[],GateFacts[[#This Row],[صف المصدر]],14)&amp;""</f>
        <v>P825</v>
      </c>
      <c r="F702" s="53" t="str" cm="1">
        <f t="array" ref="F702">INDEX(Table15[],GateFacts[[#This Row],[صف المصدر]],15)&amp;""</f>
        <v>خط المياه الرئيسي بالدائري الأوسط بالمدينة المنورة</v>
      </c>
      <c r="G702" s="53" t="str" cm="1">
        <f t="array" ref="G702">INDEX(Table15[],GateFacts[[#This Row],[صف المصدر]],17)&amp;""</f>
        <v>المدينة المنورة</v>
      </c>
      <c r="H702" s="58">
        <f>N(INDEX(Table15[],GateFacts[[#This Row],[صف المصدر]],18))</f>
        <v>116757993.5</v>
      </c>
      <c r="I702" s="53" t="str" cm="1">
        <f t="array" ref="I702">_xlfn.LET(_xlpm.x,TRIM(INDEX(Table15[],GateFacts[[#This Row],[صف المصدر]],22)&amp;""),IF(_xlpm.x="","غير محدد",_xlpm.x))</f>
        <v>تحت التنفيذ</v>
      </c>
      <c r="J702" s="53" t="str">
        <f>"بوابة "&amp;GateFacts[[#This Row],[رقم البوابة]]</f>
        <v>بوابة 5</v>
      </c>
      <c r="K702" s="53" t="str" cm="1">
        <f t="array" ref="K702">INDEX(Settings!$E$2:$E$9,GateFacts[[#This Row],[رقم البوابة]])</f>
        <v>الطرح للتنفيذ</v>
      </c>
      <c r="L702" s="53" t="str" cm="1">
        <f t="array" ref="L702">_xlfn.LET(_xlpm.c,INDEX(Table15[],GateFacts[[#This Row],[صف المصدر]],9-GateFacts[[#This Row],[رقم البوابة]]),IF(ISBLANK(_xlpm.c),"",_xlpm.c))</f>
        <v>مكتمل</v>
      </c>
      <c r="M7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2" s="56" t="str" cm="1">
        <f t="array" ref="N702">_xlfn.LET(_xlpm.r,GateFacts[[#This Row],[صف المصدر]],_xlpm.g,GateFacts[[#This Row],[رقم البوابة]],_xlpm.pd,IF(AND(ISNUMBER(_xlpm.r),_xlpm.g&gt;=6,_xlpm.g&lt;=8),INDEX(Table15[],_xlpm.r,19+_xlpm.g),""),IF(ISNUMBER(_xlpm.pd),_xlpm.pd,""))</f>
        <v/>
      </c>
      <c r="O7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2" s="53" t="str">
        <f ca="1">IF(ISNUMBER(GateFacts[[#This Row],[تاريخ البوابة]]),GateFacts[[#This Row],[تاريخ البوابة]]-TODAY(),"")</f>
        <v/>
      </c>
      <c r="Q702" s="53" t="str">
        <f>IF(ISNUMBER(GateFacts[[#This Row],[تاريخ البوابة]]),TEXT(GateFacts[[#This Row],[تاريخ البوابة]],"yyyy-mm"),"بدون تاريخ")</f>
        <v>بدون تاريخ</v>
      </c>
      <c r="R702" s="53">
        <f ca="1">--OR(GateFacts[[#This Row],[الحالة]]="مكتمل",GateFacts[[#This Row],[الحالة]]="لا ينطبق")</f>
        <v>1</v>
      </c>
      <c r="S702" s="53">
        <f ca="1">_xlfn.LET(_xlpm.m,_xlfn.MINIFS(GateFacts[رقم البوابة],GateFacts[رقم المشروع],GateFacts[[#This Row],[رقم المشروع]],GateFacts[منجزة],0),IF(_xlpm.m=0,9,_xlpm.m))</f>
        <v>6</v>
      </c>
      <c r="T702" s="53">
        <f ca="1">--(GateFacts[[#This Row],[رقم البوابة]]=GateFacts[[#This Row],[البوابة الحالية للمشروع]])</f>
        <v>0</v>
      </c>
      <c r="U702" s="53">
        <f ca="1">IF(AND(GateFacts[[#This Row],[الحالة]]="مكتمل",COUNTIFS(GateFacts[رقم المشروع],GateFacts[[#This Row],[رقم المشروع]],GateFacts[رقم البوابة],"&lt;"&amp;GateFacts[[#This Row],[رقم البوابة]],GateFacts[منجزة],0)&gt;0),1,0)</f>
        <v>0</v>
      </c>
      <c r="V702" s="53" t="e">
        <f>SUBTOTAL(103,GateFacts[[#This Row],[م]])*OR(SelRegion="الكل",GateFacts[[#This Row],[المنطقة]]=SelRegion)</f>
        <v>#REF!</v>
      </c>
      <c r="W702" s="74" t="str" cm="1">
        <f t="array" ref="W702">IF(ISNUMBER(GateFacts[[#This Row],[صف المصدر]]),INDEX(Table15[],GateFacts[[#This Row],[صف المصدر]],16),"")</f>
        <v>الشمالي الغربي</v>
      </c>
    </row>
    <row r="703" spans="1:23" x14ac:dyDescent="0.4">
      <c r="A703" s="53" cm="1">
        <f t="array" ref="A703">ROW()-ROW(GateFacts[#Headers])</f>
        <v>702</v>
      </c>
      <c r="B703" s="53">
        <f>INT((GateFacts[[#This Row],[م]]-1)/8)+1</f>
        <v>88</v>
      </c>
      <c r="C703" s="53">
        <f>MOD(GateFacts[[#This Row],[م]]-1,8)+1</f>
        <v>6</v>
      </c>
      <c r="D703" s="53" cm="1">
        <f t="array" ref="D703">IFERROR(INDEX(_xlfn.ANCHORARRAY(Settings!$H$2),GateFacts[[#This Row],[رقم المشروع]]),"")</f>
        <v>763</v>
      </c>
      <c r="E703" s="53" t="str" cm="1">
        <f t="array" ref="E703">INDEX(Table15[],GateFacts[[#This Row],[صف المصدر]],14)&amp;""</f>
        <v>P825</v>
      </c>
      <c r="F703" s="53" t="str" cm="1">
        <f t="array" ref="F703">INDEX(Table15[],GateFacts[[#This Row],[صف المصدر]],15)&amp;""</f>
        <v>خط المياه الرئيسي بالدائري الأوسط بالمدينة المنورة</v>
      </c>
      <c r="G703" s="53" t="str" cm="1">
        <f t="array" ref="G703">INDEX(Table15[],GateFacts[[#This Row],[صف المصدر]],17)&amp;""</f>
        <v>المدينة المنورة</v>
      </c>
      <c r="H703" s="58">
        <f>N(INDEX(Table15[],GateFacts[[#This Row],[صف المصدر]],18))</f>
        <v>116757993.5</v>
      </c>
      <c r="I703" s="53" t="str" cm="1">
        <f t="array" ref="I703">_xlfn.LET(_xlpm.x,TRIM(INDEX(Table15[],GateFacts[[#This Row],[صف المصدر]],22)&amp;""),IF(_xlpm.x="","غير محدد",_xlpm.x))</f>
        <v>تحت التنفيذ</v>
      </c>
      <c r="J703" s="53" t="str">
        <f>"بوابة "&amp;GateFacts[[#This Row],[رقم البوابة]]</f>
        <v>بوابة 6</v>
      </c>
      <c r="K703" s="53" t="str" cm="1">
        <f t="array" ref="K703">INDEX(Settings!$E$2:$E$9,GateFacts[[#This Row],[رقم البوابة]])</f>
        <v>التنفيذ</v>
      </c>
      <c r="L703" s="53" t="str" cm="1">
        <f t="array" ref="L703">_xlfn.LET(_xlpm.c,INDEX(Table15[],GateFacts[[#This Row],[صف المصدر]],9-GateFacts[[#This Row],[رقم البوابة]]),IF(ISBLANK(_xlpm.c),"",_xlpm.c))</f>
        <v>جاري</v>
      </c>
      <c r="M70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03" s="56" cm="1">
        <f t="array" ref="N703">_xlfn.LET(_xlpm.r,GateFacts[[#This Row],[صف المصدر]],_xlpm.g,GateFacts[[#This Row],[رقم البوابة]],_xlpm.pd,IF(AND(ISNUMBER(_xlpm.r),_xlpm.g&gt;=6,_xlpm.g&lt;=8),INDEX(Table15[],_xlpm.r,19+_xlpm.g),""),IF(ISNUMBER(_xlpm.pd),_xlpm.pd,""))</f>
        <v>47302</v>
      </c>
      <c r="O7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03" s="53">
        <f ca="1">IF(ISNUMBER(GateFacts[[#This Row],[تاريخ البوابة]]),GateFacts[[#This Row],[تاريخ البوابة]]-TODAY(),"")</f>
        <v>993</v>
      </c>
      <c r="Q703" s="53" t="str">
        <f>IF(ISNUMBER(GateFacts[[#This Row],[تاريخ البوابة]]),TEXT(GateFacts[[#This Row],[تاريخ البوابة]],"yyyy-mm"),"بدون تاريخ")</f>
        <v>2029-07</v>
      </c>
      <c r="R703" s="53">
        <f ca="1">--OR(GateFacts[[#This Row],[الحالة]]="مكتمل",GateFacts[[#This Row],[الحالة]]="لا ينطبق")</f>
        <v>0</v>
      </c>
      <c r="S703" s="53">
        <f ca="1">_xlfn.LET(_xlpm.m,_xlfn.MINIFS(GateFacts[رقم البوابة],GateFacts[رقم المشروع],GateFacts[[#This Row],[رقم المشروع]],GateFacts[منجزة],0),IF(_xlpm.m=0,9,_xlpm.m))</f>
        <v>6</v>
      </c>
      <c r="T703" s="53">
        <f ca="1">--(GateFacts[[#This Row],[رقم البوابة]]=GateFacts[[#This Row],[البوابة الحالية للمشروع]])</f>
        <v>1</v>
      </c>
      <c r="U703" s="53">
        <f ca="1">IF(AND(GateFacts[[#This Row],[الحالة]]="مكتمل",COUNTIFS(GateFacts[رقم المشروع],GateFacts[[#This Row],[رقم المشروع]],GateFacts[رقم البوابة],"&lt;"&amp;GateFacts[[#This Row],[رقم البوابة]],GateFacts[منجزة],0)&gt;0),1,0)</f>
        <v>0</v>
      </c>
      <c r="V703" s="53" t="e">
        <f>SUBTOTAL(103,GateFacts[[#This Row],[م]])*OR(SelRegion="الكل",GateFacts[[#This Row],[المنطقة]]=SelRegion)</f>
        <v>#REF!</v>
      </c>
      <c r="W703" s="74" t="str" cm="1">
        <f t="array" ref="W703">IF(ISNUMBER(GateFacts[[#This Row],[صف المصدر]]),INDEX(Table15[],GateFacts[[#This Row],[صف المصدر]],16),"")</f>
        <v>الشمالي الغربي</v>
      </c>
    </row>
    <row r="704" spans="1:23" x14ac:dyDescent="0.4">
      <c r="A704" s="53" cm="1">
        <f t="array" ref="A704">ROW()-ROW(GateFacts[#Headers])</f>
        <v>703</v>
      </c>
      <c r="B704" s="53">
        <f>INT((GateFacts[[#This Row],[م]]-1)/8)+1</f>
        <v>88</v>
      </c>
      <c r="C704" s="53">
        <f>MOD(GateFacts[[#This Row],[م]]-1,8)+1</f>
        <v>7</v>
      </c>
      <c r="D704" s="53" cm="1">
        <f t="array" ref="D704">IFERROR(INDEX(_xlfn.ANCHORARRAY(Settings!$H$2),GateFacts[[#This Row],[رقم المشروع]]),"")</f>
        <v>763</v>
      </c>
      <c r="E704" s="53" t="str" cm="1">
        <f t="array" ref="E704">INDEX(Table15[],GateFacts[[#This Row],[صف المصدر]],14)&amp;""</f>
        <v>P825</v>
      </c>
      <c r="F704" s="53" t="str" cm="1">
        <f t="array" ref="F704">INDEX(Table15[],GateFacts[[#This Row],[صف المصدر]],15)&amp;""</f>
        <v>خط المياه الرئيسي بالدائري الأوسط بالمدينة المنورة</v>
      </c>
      <c r="G704" s="53" t="str" cm="1">
        <f t="array" ref="G704">INDEX(Table15[],GateFacts[[#This Row],[صف المصدر]],17)&amp;""</f>
        <v>المدينة المنورة</v>
      </c>
      <c r="H704" s="58">
        <f>N(INDEX(Table15[],GateFacts[[#This Row],[صف المصدر]],18))</f>
        <v>116757993.5</v>
      </c>
      <c r="I704" s="53" t="str" cm="1">
        <f t="array" ref="I704">_xlfn.LET(_xlpm.x,TRIM(INDEX(Table15[],GateFacts[[#This Row],[صف المصدر]],22)&amp;""),IF(_xlpm.x="","غير محدد",_xlpm.x))</f>
        <v>تحت التنفيذ</v>
      </c>
      <c r="J704" s="53" t="str">
        <f>"بوابة "&amp;GateFacts[[#This Row],[رقم البوابة]]</f>
        <v>بوابة 7</v>
      </c>
      <c r="K704" s="53" t="str" cm="1">
        <f t="array" ref="K704">INDEX(Settings!$E$2:$E$9,GateFacts[[#This Row],[رقم البوابة]])</f>
        <v>الاختبارات التشغيلية</v>
      </c>
      <c r="L704" s="53" t="str" cm="1">
        <f t="array" ref="L704">_xlfn.LET(_xlpm.c,INDEX(Table15[],GateFacts[[#This Row],[صف المصدر]],9-GateFacts[[#This Row],[رقم البوابة]]),IF(ISBLANK(_xlpm.c),"",_xlpm.c))</f>
        <v/>
      </c>
      <c r="M7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04" s="56" cm="1">
        <f t="array" ref="N704">_xlfn.LET(_xlpm.r,GateFacts[[#This Row],[صف المصدر]],_xlpm.g,GateFacts[[#This Row],[رقم البوابة]],_xlpm.pd,IF(AND(ISNUMBER(_xlpm.r),_xlpm.g&gt;=6,_xlpm.g&lt;=8),INDEX(Table15[],_xlpm.r,19+_xlpm.g),""),IF(ISNUMBER(_xlpm.pd),_xlpm.pd,""))</f>
        <v>47241</v>
      </c>
      <c r="O7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04" s="53">
        <f ca="1">IF(ISNUMBER(GateFacts[[#This Row],[تاريخ البوابة]]),GateFacts[[#This Row],[تاريخ البوابة]]-TODAY(),"")</f>
        <v>932</v>
      </c>
      <c r="Q704" s="53" t="str">
        <f>IF(ISNUMBER(GateFacts[[#This Row],[تاريخ البوابة]]),TEXT(GateFacts[[#This Row],[تاريخ البوابة]],"yyyy-mm"),"بدون تاريخ")</f>
        <v>2029-05</v>
      </c>
      <c r="R704" s="53">
        <f ca="1">--OR(GateFacts[[#This Row],[الحالة]]="مكتمل",GateFacts[[#This Row],[الحالة]]="لا ينطبق")</f>
        <v>0</v>
      </c>
      <c r="S704" s="53">
        <f ca="1">_xlfn.LET(_xlpm.m,_xlfn.MINIFS(GateFacts[رقم البوابة],GateFacts[رقم المشروع],GateFacts[[#This Row],[رقم المشروع]],GateFacts[منجزة],0),IF(_xlpm.m=0,9,_xlpm.m))</f>
        <v>6</v>
      </c>
      <c r="T704" s="53">
        <f ca="1">--(GateFacts[[#This Row],[رقم البوابة]]=GateFacts[[#This Row],[البوابة الحالية للمشروع]])</f>
        <v>0</v>
      </c>
      <c r="U704" s="53">
        <f ca="1">IF(AND(GateFacts[[#This Row],[الحالة]]="مكتمل",COUNTIFS(GateFacts[رقم المشروع],GateFacts[[#This Row],[رقم المشروع]],GateFacts[رقم البوابة],"&lt;"&amp;GateFacts[[#This Row],[رقم البوابة]],GateFacts[منجزة],0)&gt;0),1,0)</f>
        <v>0</v>
      </c>
      <c r="V704" s="53" t="e">
        <f>SUBTOTAL(103,GateFacts[[#This Row],[م]])*OR(SelRegion="الكل",GateFacts[[#This Row],[المنطقة]]=SelRegion)</f>
        <v>#REF!</v>
      </c>
      <c r="W704" s="74" t="str" cm="1">
        <f t="array" ref="W704">IF(ISNUMBER(GateFacts[[#This Row],[صف المصدر]]),INDEX(Table15[],GateFacts[[#This Row],[صف المصدر]],16),"")</f>
        <v>الشمالي الغربي</v>
      </c>
    </row>
    <row r="705" spans="1:23" x14ac:dyDescent="0.4">
      <c r="A705" s="53" cm="1">
        <f t="array" ref="A705">ROW()-ROW(GateFacts[#Headers])</f>
        <v>704</v>
      </c>
      <c r="B705" s="53">
        <f>INT((GateFacts[[#This Row],[م]]-1)/8)+1</f>
        <v>88</v>
      </c>
      <c r="C705" s="53">
        <f>MOD(GateFacts[[#This Row],[م]]-1,8)+1</f>
        <v>8</v>
      </c>
      <c r="D705" s="53" cm="1">
        <f t="array" ref="D705">IFERROR(INDEX(_xlfn.ANCHORARRAY(Settings!$H$2),GateFacts[[#This Row],[رقم المشروع]]),"")</f>
        <v>763</v>
      </c>
      <c r="E705" s="53" t="str" cm="1">
        <f t="array" ref="E705">INDEX(Table15[],GateFacts[[#This Row],[صف المصدر]],14)&amp;""</f>
        <v>P825</v>
      </c>
      <c r="F705" s="53" t="str" cm="1">
        <f t="array" ref="F705">INDEX(Table15[],GateFacts[[#This Row],[صف المصدر]],15)&amp;""</f>
        <v>خط المياه الرئيسي بالدائري الأوسط بالمدينة المنورة</v>
      </c>
      <c r="G705" s="53" t="str" cm="1">
        <f t="array" ref="G705">INDEX(Table15[],GateFacts[[#This Row],[صف المصدر]],17)&amp;""</f>
        <v>المدينة المنورة</v>
      </c>
      <c r="H705" s="58">
        <f>N(INDEX(Table15[],GateFacts[[#This Row],[صف المصدر]],18))</f>
        <v>116757993.5</v>
      </c>
      <c r="I705" s="53" t="str" cm="1">
        <f t="array" ref="I705">_xlfn.LET(_xlpm.x,TRIM(INDEX(Table15[],GateFacts[[#This Row],[صف المصدر]],22)&amp;""),IF(_xlpm.x="","غير محدد",_xlpm.x))</f>
        <v>تحت التنفيذ</v>
      </c>
      <c r="J705" s="53" t="str">
        <f>"بوابة "&amp;GateFacts[[#This Row],[رقم البوابة]]</f>
        <v>بوابة 8</v>
      </c>
      <c r="K705" s="53" t="str" cm="1">
        <f t="array" ref="K705">INDEX(Settings!$E$2:$E$9,GateFacts[[#This Row],[رقم البوابة]])</f>
        <v>التسليم و الاغلاق</v>
      </c>
      <c r="L705" s="53" t="str" cm="1">
        <f t="array" ref="L705">_xlfn.LET(_xlpm.c,INDEX(Table15[],GateFacts[[#This Row],[صف المصدر]],9-GateFacts[[#This Row],[رقم البوابة]]),IF(ISBLANK(_xlpm.c),"",_xlpm.c))</f>
        <v/>
      </c>
      <c r="M7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05" s="56" cm="1">
        <f t="array" ref="N705">_xlfn.LET(_xlpm.r,GateFacts[[#This Row],[صف المصدر]],_xlpm.g,GateFacts[[#This Row],[رقم البوابة]],_xlpm.pd,IF(AND(ISNUMBER(_xlpm.r),_xlpm.g&gt;=6,_xlpm.g&lt;=8),INDEX(Table15[],_xlpm.r,19+_xlpm.g),""),IF(ISNUMBER(_xlpm.pd),_xlpm.pd,""))</f>
        <v>48032</v>
      </c>
      <c r="O7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05" s="53">
        <f ca="1">IF(ISNUMBER(GateFacts[[#This Row],[تاريخ البوابة]]),GateFacts[[#This Row],[تاريخ البوابة]]-TODAY(),"")</f>
        <v>1723</v>
      </c>
      <c r="Q705" s="53" t="str">
        <f>IF(ISNUMBER(GateFacts[[#This Row],[تاريخ البوابة]]),TEXT(GateFacts[[#This Row],[تاريخ البوابة]],"yyyy-mm"),"بدون تاريخ")</f>
        <v>2031-07</v>
      </c>
      <c r="R705" s="53">
        <f ca="1">--OR(GateFacts[[#This Row],[الحالة]]="مكتمل",GateFacts[[#This Row],[الحالة]]="لا ينطبق")</f>
        <v>0</v>
      </c>
      <c r="S705" s="53">
        <f ca="1">_xlfn.LET(_xlpm.m,_xlfn.MINIFS(GateFacts[رقم البوابة],GateFacts[رقم المشروع],GateFacts[[#This Row],[رقم المشروع]],GateFacts[منجزة],0),IF(_xlpm.m=0,9,_xlpm.m))</f>
        <v>6</v>
      </c>
      <c r="T705" s="53">
        <f ca="1">--(GateFacts[[#This Row],[رقم البوابة]]=GateFacts[[#This Row],[البوابة الحالية للمشروع]])</f>
        <v>0</v>
      </c>
      <c r="U705" s="53">
        <f ca="1">IF(AND(GateFacts[[#This Row],[الحالة]]="مكتمل",COUNTIFS(GateFacts[رقم المشروع],GateFacts[[#This Row],[رقم المشروع]],GateFacts[رقم البوابة],"&lt;"&amp;GateFacts[[#This Row],[رقم البوابة]],GateFacts[منجزة],0)&gt;0),1,0)</f>
        <v>0</v>
      </c>
      <c r="V705" s="53" t="e">
        <f>SUBTOTAL(103,GateFacts[[#This Row],[م]])*OR(SelRegion="الكل",GateFacts[[#This Row],[المنطقة]]=SelRegion)</f>
        <v>#REF!</v>
      </c>
      <c r="W705" s="74" t="str" cm="1">
        <f t="array" ref="W705">IF(ISNUMBER(GateFacts[[#This Row],[صف المصدر]]),INDEX(Table15[],GateFacts[[#This Row],[صف المصدر]],16),"")</f>
        <v>الشمالي الغربي</v>
      </c>
    </row>
    <row r="706" spans="1:23" x14ac:dyDescent="0.4">
      <c r="A706" s="53" cm="1">
        <f t="array" ref="A706">ROW()-ROW(GateFacts[#Headers])</f>
        <v>705</v>
      </c>
      <c r="B706" s="53">
        <f>INT((GateFacts[[#This Row],[م]]-1)/8)+1</f>
        <v>89</v>
      </c>
      <c r="C706" s="53">
        <f>MOD(GateFacts[[#This Row],[م]]-1,8)+1</f>
        <v>1</v>
      </c>
      <c r="D706" s="53" cm="1">
        <f t="array" ref="D706">IFERROR(INDEX(_xlfn.ANCHORARRAY(Settings!$H$2),GateFacts[[#This Row],[رقم المشروع]]),"")</f>
        <v>764</v>
      </c>
      <c r="E706" s="53" t="str" cm="1">
        <f t="array" ref="E706">INDEX(Table15[],GateFacts[[#This Row],[صف المصدر]],14)&amp;""</f>
        <v>P861</v>
      </c>
      <c r="F706" s="53" t="str" cm="1">
        <f t="array" ref="F706">INDEX(Table15[],GateFacts[[#This Row],[صف المصدر]],15)&amp;""</f>
        <v>تنفيذ خطوط وشبكات الصرف الصحي مخطط جبل عير</v>
      </c>
      <c r="G706" s="53" t="str" cm="1">
        <f t="array" ref="G706">INDEX(Table15[],GateFacts[[#This Row],[صف المصدر]],17)&amp;""</f>
        <v>المدينة المنورة</v>
      </c>
      <c r="H706" s="58">
        <f>N(INDEX(Table15[],GateFacts[[#This Row],[صف المصدر]],18))</f>
        <v>82862353</v>
      </c>
      <c r="I706" s="53" t="str" cm="1">
        <f t="array" ref="I706">_xlfn.LET(_xlpm.x,TRIM(INDEX(Table15[],GateFacts[[#This Row],[صف المصدر]],22)&amp;""),IF(_xlpm.x="","غير محدد",_xlpm.x))</f>
        <v>تحت التنفيذ</v>
      </c>
      <c r="J706" s="53" t="str">
        <f>"بوابة "&amp;GateFacts[[#This Row],[رقم البوابة]]</f>
        <v>بوابة 1</v>
      </c>
      <c r="K706" s="53" t="str" cm="1">
        <f t="array" ref="K706">INDEX(Settings!$E$2:$E$9,GateFacts[[#This Row],[رقم البوابة]])</f>
        <v>تخطيط استراتيجي</v>
      </c>
      <c r="L706" s="53" t="str" cm="1">
        <f t="array" ref="L706">_xlfn.LET(_xlpm.c,INDEX(Table15[],GateFacts[[#This Row],[صف المصدر]],9-GateFacts[[#This Row],[رقم البوابة]]),IF(ISBLANK(_xlpm.c),"",_xlpm.c))</f>
        <v>مكتمل</v>
      </c>
      <c r="M7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6" s="56" t="str" cm="1">
        <f t="array" ref="N706">_xlfn.LET(_xlpm.r,GateFacts[[#This Row],[صف المصدر]],_xlpm.g,GateFacts[[#This Row],[رقم البوابة]],_xlpm.pd,IF(AND(ISNUMBER(_xlpm.r),_xlpm.g&gt;=6,_xlpm.g&lt;=8),INDEX(Table15[],_xlpm.r,19+_xlpm.g),""),IF(ISNUMBER(_xlpm.pd),_xlpm.pd,""))</f>
        <v/>
      </c>
      <c r="O7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6" s="53" t="str">
        <f ca="1">IF(ISNUMBER(GateFacts[[#This Row],[تاريخ البوابة]]),GateFacts[[#This Row],[تاريخ البوابة]]-TODAY(),"")</f>
        <v/>
      </c>
      <c r="Q706" s="53" t="str">
        <f>IF(ISNUMBER(GateFacts[[#This Row],[تاريخ البوابة]]),TEXT(GateFacts[[#This Row],[تاريخ البوابة]],"yyyy-mm"),"بدون تاريخ")</f>
        <v>بدون تاريخ</v>
      </c>
      <c r="R706" s="53">
        <f ca="1">--OR(GateFacts[[#This Row],[الحالة]]="مكتمل",GateFacts[[#This Row],[الحالة]]="لا ينطبق")</f>
        <v>1</v>
      </c>
      <c r="S706" s="53">
        <f ca="1">_xlfn.LET(_xlpm.m,_xlfn.MINIFS(GateFacts[رقم البوابة],GateFacts[رقم المشروع],GateFacts[[#This Row],[رقم المشروع]],GateFacts[منجزة],0),IF(_xlpm.m=0,9,_xlpm.m))</f>
        <v>6</v>
      </c>
      <c r="T706" s="53">
        <f ca="1">--(GateFacts[[#This Row],[رقم البوابة]]=GateFacts[[#This Row],[البوابة الحالية للمشروع]])</f>
        <v>0</v>
      </c>
      <c r="U706" s="53">
        <f ca="1">IF(AND(GateFacts[[#This Row],[الحالة]]="مكتمل",COUNTIFS(GateFacts[رقم المشروع],GateFacts[[#This Row],[رقم المشروع]],GateFacts[رقم البوابة],"&lt;"&amp;GateFacts[[#This Row],[رقم البوابة]],GateFacts[منجزة],0)&gt;0),1,0)</f>
        <v>0</v>
      </c>
      <c r="V706" s="53" t="e">
        <f>SUBTOTAL(103,GateFacts[[#This Row],[م]])*OR(SelRegion="الكل",GateFacts[[#This Row],[المنطقة]]=SelRegion)</f>
        <v>#REF!</v>
      </c>
      <c r="W706" s="74" t="str" cm="1">
        <f t="array" ref="W706">IF(ISNUMBER(GateFacts[[#This Row],[صف المصدر]]),INDEX(Table15[],GateFacts[[#This Row],[صف المصدر]],16),"")</f>
        <v>الشمالي الغربي</v>
      </c>
    </row>
    <row r="707" spans="1:23" x14ac:dyDescent="0.4">
      <c r="A707" s="53" cm="1">
        <f t="array" ref="A707">ROW()-ROW(GateFacts[#Headers])</f>
        <v>706</v>
      </c>
      <c r="B707" s="53">
        <f>INT((GateFacts[[#This Row],[م]]-1)/8)+1</f>
        <v>89</v>
      </c>
      <c r="C707" s="53">
        <f>MOD(GateFacts[[#This Row],[م]]-1,8)+1</f>
        <v>2</v>
      </c>
      <c r="D707" s="53" cm="1">
        <f t="array" ref="D707">IFERROR(INDEX(_xlfn.ANCHORARRAY(Settings!$H$2),GateFacts[[#This Row],[رقم المشروع]]),"")</f>
        <v>764</v>
      </c>
      <c r="E707" s="53" t="str" cm="1">
        <f t="array" ref="E707">INDEX(Table15[],GateFacts[[#This Row],[صف المصدر]],14)&amp;""</f>
        <v>P861</v>
      </c>
      <c r="F707" s="53" t="str" cm="1">
        <f t="array" ref="F707">INDEX(Table15[],GateFacts[[#This Row],[صف المصدر]],15)&amp;""</f>
        <v>تنفيذ خطوط وشبكات الصرف الصحي مخطط جبل عير</v>
      </c>
      <c r="G707" s="53" t="str" cm="1">
        <f t="array" ref="G707">INDEX(Table15[],GateFacts[[#This Row],[صف المصدر]],17)&amp;""</f>
        <v>المدينة المنورة</v>
      </c>
      <c r="H707" s="58">
        <f>N(INDEX(Table15[],GateFacts[[#This Row],[صف المصدر]],18))</f>
        <v>82862353</v>
      </c>
      <c r="I707" s="53" t="str" cm="1">
        <f t="array" ref="I707">_xlfn.LET(_xlpm.x,TRIM(INDEX(Table15[],GateFacts[[#This Row],[صف المصدر]],22)&amp;""),IF(_xlpm.x="","غير محدد",_xlpm.x))</f>
        <v>تحت التنفيذ</v>
      </c>
      <c r="J707" s="53" t="str">
        <f>"بوابة "&amp;GateFacts[[#This Row],[رقم البوابة]]</f>
        <v>بوابة 2</v>
      </c>
      <c r="K707" s="53" t="str" cm="1">
        <f t="array" ref="K707">INDEX(Settings!$E$2:$E$9,GateFacts[[#This Row],[رقم البوابة]])</f>
        <v>التخطيط الاولي</v>
      </c>
      <c r="L707" s="53" t="str" cm="1">
        <f t="array" ref="L707">_xlfn.LET(_xlpm.c,INDEX(Table15[],GateFacts[[#This Row],[صف المصدر]],9-GateFacts[[#This Row],[رقم البوابة]]),IF(ISBLANK(_xlpm.c),"",_xlpm.c))</f>
        <v>مكتمل</v>
      </c>
      <c r="M70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7" s="56" t="str" cm="1">
        <f t="array" ref="N707">_xlfn.LET(_xlpm.r,GateFacts[[#This Row],[صف المصدر]],_xlpm.g,GateFacts[[#This Row],[رقم البوابة]],_xlpm.pd,IF(AND(ISNUMBER(_xlpm.r),_xlpm.g&gt;=6,_xlpm.g&lt;=8),INDEX(Table15[],_xlpm.r,19+_xlpm.g),""),IF(ISNUMBER(_xlpm.pd),_xlpm.pd,""))</f>
        <v/>
      </c>
      <c r="O7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7" s="53" t="str">
        <f ca="1">IF(ISNUMBER(GateFacts[[#This Row],[تاريخ البوابة]]),GateFacts[[#This Row],[تاريخ البوابة]]-TODAY(),"")</f>
        <v/>
      </c>
      <c r="Q707" s="53" t="str">
        <f>IF(ISNUMBER(GateFacts[[#This Row],[تاريخ البوابة]]),TEXT(GateFacts[[#This Row],[تاريخ البوابة]],"yyyy-mm"),"بدون تاريخ")</f>
        <v>بدون تاريخ</v>
      </c>
      <c r="R707" s="53">
        <f ca="1">--OR(GateFacts[[#This Row],[الحالة]]="مكتمل",GateFacts[[#This Row],[الحالة]]="لا ينطبق")</f>
        <v>1</v>
      </c>
      <c r="S707" s="53">
        <f ca="1">_xlfn.LET(_xlpm.m,_xlfn.MINIFS(GateFacts[رقم البوابة],GateFacts[رقم المشروع],GateFacts[[#This Row],[رقم المشروع]],GateFacts[منجزة],0),IF(_xlpm.m=0,9,_xlpm.m))</f>
        <v>6</v>
      </c>
      <c r="T707" s="53">
        <f ca="1">--(GateFacts[[#This Row],[رقم البوابة]]=GateFacts[[#This Row],[البوابة الحالية للمشروع]])</f>
        <v>0</v>
      </c>
      <c r="U707" s="53">
        <f ca="1">IF(AND(GateFacts[[#This Row],[الحالة]]="مكتمل",COUNTIFS(GateFacts[رقم المشروع],GateFacts[[#This Row],[رقم المشروع]],GateFacts[رقم البوابة],"&lt;"&amp;GateFacts[[#This Row],[رقم البوابة]],GateFacts[منجزة],0)&gt;0),1,0)</f>
        <v>0</v>
      </c>
      <c r="V707" s="53" t="e">
        <f>SUBTOTAL(103,GateFacts[[#This Row],[م]])*OR(SelRegion="الكل",GateFacts[[#This Row],[المنطقة]]=SelRegion)</f>
        <v>#REF!</v>
      </c>
      <c r="W707" s="74" t="str" cm="1">
        <f t="array" ref="W707">IF(ISNUMBER(GateFacts[[#This Row],[صف المصدر]]),INDEX(Table15[],GateFacts[[#This Row],[صف المصدر]],16),"")</f>
        <v>الشمالي الغربي</v>
      </c>
    </row>
    <row r="708" spans="1:23" x14ac:dyDescent="0.4">
      <c r="A708" s="53" cm="1">
        <f t="array" ref="A708">ROW()-ROW(GateFacts[#Headers])</f>
        <v>707</v>
      </c>
      <c r="B708" s="53">
        <f>INT((GateFacts[[#This Row],[م]]-1)/8)+1</f>
        <v>89</v>
      </c>
      <c r="C708" s="53">
        <f>MOD(GateFacts[[#This Row],[م]]-1,8)+1</f>
        <v>3</v>
      </c>
      <c r="D708" s="53" cm="1">
        <f t="array" ref="D708">IFERROR(INDEX(_xlfn.ANCHORARRAY(Settings!$H$2),GateFacts[[#This Row],[رقم المشروع]]),"")</f>
        <v>764</v>
      </c>
      <c r="E708" s="53" t="str" cm="1">
        <f t="array" ref="E708">INDEX(Table15[],GateFacts[[#This Row],[صف المصدر]],14)&amp;""</f>
        <v>P861</v>
      </c>
      <c r="F708" s="53" t="str" cm="1">
        <f t="array" ref="F708">INDEX(Table15[],GateFacts[[#This Row],[صف المصدر]],15)&amp;""</f>
        <v>تنفيذ خطوط وشبكات الصرف الصحي مخطط جبل عير</v>
      </c>
      <c r="G708" s="53" t="str" cm="1">
        <f t="array" ref="G708">INDEX(Table15[],GateFacts[[#This Row],[صف المصدر]],17)&amp;""</f>
        <v>المدينة المنورة</v>
      </c>
      <c r="H708" s="58">
        <f>N(INDEX(Table15[],GateFacts[[#This Row],[صف المصدر]],18))</f>
        <v>82862353</v>
      </c>
      <c r="I708" s="53" t="str" cm="1">
        <f t="array" ref="I708">_xlfn.LET(_xlpm.x,TRIM(INDEX(Table15[],GateFacts[[#This Row],[صف المصدر]],22)&amp;""),IF(_xlpm.x="","غير محدد",_xlpm.x))</f>
        <v>تحت التنفيذ</v>
      </c>
      <c r="J708" s="53" t="str">
        <f>"بوابة "&amp;GateFacts[[#This Row],[رقم البوابة]]</f>
        <v>بوابة 3</v>
      </c>
      <c r="K708" s="53" t="str" cm="1">
        <f t="array" ref="K708">INDEX(Settings!$E$2:$E$9,GateFacts[[#This Row],[رقم البوابة]])</f>
        <v>الطرح للتصميم</v>
      </c>
      <c r="L708" s="53" t="str" cm="1">
        <f t="array" ref="L708">_xlfn.LET(_xlpm.c,INDEX(Table15[],GateFacts[[#This Row],[صف المصدر]],9-GateFacts[[#This Row],[رقم البوابة]]),IF(ISBLANK(_xlpm.c),"",_xlpm.c))</f>
        <v>مكتمل</v>
      </c>
      <c r="M70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8" s="56" t="str" cm="1">
        <f t="array" ref="N708">_xlfn.LET(_xlpm.r,GateFacts[[#This Row],[صف المصدر]],_xlpm.g,GateFacts[[#This Row],[رقم البوابة]],_xlpm.pd,IF(AND(ISNUMBER(_xlpm.r),_xlpm.g&gt;=6,_xlpm.g&lt;=8),INDEX(Table15[],_xlpm.r,19+_xlpm.g),""),IF(ISNUMBER(_xlpm.pd),_xlpm.pd,""))</f>
        <v/>
      </c>
      <c r="O7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8" s="53" t="str">
        <f ca="1">IF(ISNUMBER(GateFacts[[#This Row],[تاريخ البوابة]]),GateFacts[[#This Row],[تاريخ البوابة]]-TODAY(),"")</f>
        <v/>
      </c>
      <c r="Q708" s="53" t="str">
        <f>IF(ISNUMBER(GateFacts[[#This Row],[تاريخ البوابة]]),TEXT(GateFacts[[#This Row],[تاريخ البوابة]],"yyyy-mm"),"بدون تاريخ")</f>
        <v>بدون تاريخ</v>
      </c>
      <c r="R708" s="53">
        <f ca="1">--OR(GateFacts[[#This Row],[الحالة]]="مكتمل",GateFacts[[#This Row],[الحالة]]="لا ينطبق")</f>
        <v>1</v>
      </c>
      <c r="S708" s="53">
        <f ca="1">_xlfn.LET(_xlpm.m,_xlfn.MINIFS(GateFacts[رقم البوابة],GateFacts[رقم المشروع],GateFacts[[#This Row],[رقم المشروع]],GateFacts[منجزة],0),IF(_xlpm.m=0,9,_xlpm.m))</f>
        <v>6</v>
      </c>
      <c r="T708" s="53">
        <f ca="1">--(GateFacts[[#This Row],[رقم البوابة]]=GateFacts[[#This Row],[البوابة الحالية للمشروع]])</f>
        <v>0</v>
      </c>
      <c r="U708" s="53">
        <f ca="1">IF(AND(GateFacts[[#This Row],[الحالة]]="مكتمل",COUNTIFS(GateFacts[رقم المشروع],GateFacts[[#This Row],[رقم المشروع]],GateFacts[رقم البوابة],"&lt;"&amp;GateFacts[[#This Row],[رقم البوابة]],GateFacts[منجزة],0)&gt;0),1,0)</f>
        <v>0</v>
      </c>
      <c r="V708" s="53" t="e">
        <f>SUBTOTAL(103,GateFacts[[#This Row],[م]])*OR(SelRegion="الكل",GateFacts[[#This Row],[المنطقة]]=SelRegion)</f>
        <v>#REF!</v>
      </c>
      <c r="W708" s="74" t="str" cm="1">
        <f t="array" ref="W708">IF(ISNUMBER(GateFacts[[#This Row],[صف المصدر]]),INDEX(Table15[],GateFacts[[#This Row],[صف المصدر]],16),"")</f>
        <v>الشمالي الغربي</v>
      </c>
    </row>
    <row r="709" spans="1:23" x14ac:dyDescent="0.4">
      <c r="A709" s="53" cm="1">
        <f t="array" ref="A709">ROW()-ROW(GateFacts[#Headers])</f>
        <v>708</v>
      </c>
      <c r="B709" s="53">
        <f>INT((GateFacts[[#This Row],[م]]-1)/8)+1</f>
        <v>89</v>
      </c>
      <c r="C709" s="53">
        <f>MOD(GateFacts[[#This Row],[م]]-1,8)+1</f>
        <v>4</v>
      </c>
      <c r="D709" s="53" cm="1">
        <f t="array" ref="D709">IFERROR(INDEX(_xlfn.ANCHORARRAY(Settings!$H$2),GateFacts[[#This Row],[رقم المشروع]]),"")</f>
        <v>764</v>
      </c>
      <c r="E709" s="53" t="str" cm="1">
        <f t="array" ref="E709">INDEX(Table15[],GateFacts[[#This Row],[صف المصدر]],14)&amp;""</f>
        <v>P861</v>
      </c>
      <c r="F709" s="53" t="str" cm="1">
        <f t="array" ref="F709">INDEX(Table15[],GateFacts[[#This Row],[صف المصدر]],15)&amp;""</f>
        <v>تنفيذ خطوط وشبكات الصرف الصحي مخطط جبل عير</v>
      </c>
      <c r="G709" s="53" t="str" cm="1">
        <f t="array" ref="G709">INDEX(Table15[],GateFacts[[#This Row],[صف المصدر]],17)&amp;""</f>
        <v>المدينة المنورة</v>
      </c>
      <c r="H709" s="58">
        <f>N(INDEX(Table15[],GateFacts[[#This Row],[صف المصدر]],18))</f>
        <v>82862353</v>
      </c>
      <c r="I709" s="53" t="str" cm="1">
        <f t="array" ref="I709">_xlfn.LET(_xlpm.x,TRIM(INDEX(Table15[],GateFacts[[#This Row],[صف المصدر]],22)&amp;""),IF(_xlpm.x="","غير محدد",_xlpm.x))</f>
        <v>تحت التنفيذ</v>
      </c>
      <c r="J709" s="53" t="str">
        <f>"بوابة "&amp;GateFacts[[#This Row],[رقم البوابة]]</f>
        <v>بوابة 4</v>
      </c>
      <c r="K709" s="53" t="str" cm="1">
        <f t="array" ref="K709">INDEX(Settings!$E$2:$E$9,GateFacts[[#This Row],[رقم البوابة]])</f>
        <v>التصميم</v>
      </c>
      <c r="L709" s="53" t="str" cm="1">
        <f t="array" ref="L709">_xlfn.LET(_xlpm.c,INDEX(Table15[],GateFacts[[#This Row],[صف المصدر]],9-GateFacts[[#This Row],[رقم البوابة]]),IF(ISBLANK(_xlpm.c),"",_xlpm.c))</f>
        <v>مكتمل</v>
      </c>
      <c r="M70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09" s="56" t="str" cm="1">
        <f t="array" ref="N709">_xlfn.LET(_xlpm.r,GateFacts[[#This Row],[صف المصدر]],_xlpm.g,GateFacts[[#This Row],[رقم البوابة]],_xlpm.pd,IF(AND(ISNUMBER(_xlpm.r),_xlpm.g&gt;=6,_xlpm.g&lt;=8),INDEX(Table15[],_xlpm.r,19+_xlpm.g),""),IF(ISNUMBER(_xlpm.pd),_xlpm.pd,""))</f>
        <v/>
      </c>
      <c r="O7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09" s="53" t="str">
        <f ca="1">IF(ISNUMBER(GateFacts[[#This Row],[تاريخ البوابة]]),GateFacts[[#This Row],[تاريخ البوابة]]-TODAY(),"")</f>
        <v/>
      </c>
      <c r="Q709" s="53" t="str">
        <f>IF(ISNUMBER(GateFacts[[#This Row],[تاريخ البوابة]]),TEXT(GateFacts[[#This Row],[تاريخ البوابة]],"yyyy-mm"),"بدون تاريخ")</f>
        <v>بدون تاريخ</v>
      </c>
      <c r="R709" s="53">
        <f ca="1">--OR(GateFacts[[#This Row],[الحالة]]="مكتمل",GateFacts[[#This Row],[الحالة]]="لا ينطبق")</f>
        <v>1</v>
      </c>
      <c r="S709" s="53">
        <f ca="1">_xlfn.LET(_xlpm.m,_xlfn.MINIFS(GateFacts[رقم البوابة],GateFacts[رقم المشروع],GateFacts[[#This Row],[رقم المشروع]],GateFacts[منجزة],0),IF(_xlpm.m=0,9,_xlpm.m))</f>
        <v>6</v>
      </c>
      <c r="T709" s="53">
        <f ca="1">--(GateFacts[[#This Row],[رقم البوابة]]=GateFacts[[#This Row],[البوابة الحالية للمشروع]])</f>
        <v>0</v>
      </c>
      <c r="U709" s="53">
        <f ca="1">IF(AND(GateFacts[[#This Row],[الحالة]]="مكتمل",COUNTIFS(GateFacts[رقم المشروع],GateFacts[[#This Row],[رقم المشروع]],GateFacts[رقم البوابة],"&lt;"&amp;GateFacts[[#This Row],[رقم البوابة]],GateFacts[منجزة],0)&gt;0),1,0)</f>
        <v>0</v>
      </c>
      <c r="V709" s="53" t="e">
        <f>SUBTOTAL(103,GateFacts[[#This Row],[م]])*OR(SelRegion="الكل",GateFacts[[#This Row],[المنطقة]]=SelRegion)</f>
        <v>#REF!</v>
      </c>
      <c r="W709" s="74" t="str" cm="1">
        <f t="array" ref="W709">IF(ISNUMBER(GateFacts[[#This Row],[صف المصدر]]),INDEX(Table15[],GateFacts[[#This Row],[صف المصدر]],16),"")</f>
        <v>الشمالي الغربي</v>
      </c>
    </row>
    <row r="710" spans="1:23" x14ac:dyDescent="0.4">
      <c r="A710" s="53" cm="1">
        <f t="array" ref="A710">ROW()-ROW(GateFacts[#Headers])</f>
        <v>709</v>
      </c>
      <c r="B710" s="53">
        <f>INT((GateFacts[[#This Row],[م]]-1)/8)+1</f>
        <v>89</v>
      </c>
      <c r="C710" s="53">
        <f>MOD(GateFacts[[#This Row],[م]]-1,8)+1</f>
        <v>5</v>
      </c>
      <c r="D710" s="53" cm="1">
        <f t="array" ref="D710">IFERROR(INDEX(_xlfn.ANCHORARRAY(Settings!$H$2),GateFacts[[#This Row],[رقم المشروع]]),"")</f>
        <v>764</v>
      </c>
      <c r="E710" s="53" t="str" cm="1">
        <f t="array" ref="E710">INDEX(Table15[],GateFacts[[#This Row],[صف المصدر]],14)&amp;""</f>
        <v>P861</v>
      </c>
      <c r="F710" s="53" t="str" cm="1">
        <f t="array" ref="F710">INDEX(Table15[],GateFacts[[#This Row],[صف المصدر]],15)&amp;""</f>
        <v>تنفيذ خطوط وشبكات الصرف الصحي مخطط جبل عير</v>
      </c>
      <c r="G710" s="53" t="str" cm="1">
        <f t="array" ref="G710">INDEX(Table15[],GateFacts[[#This Row],[صف المصدر]],17)&amp;""</f>
        <v>المدينة المنورة</v>
      </c>
      <c r="H710" s="58">
        <f>N(INDEX(Table15[],GateFacts[[#This Row],[صف المصدر]],18))</f>
        <v>82862353</v>
      </c>
      <c r="I710" s="53" t="str" cm="1">
        <f t="array" ref="I710">_xlfn.LET(_xlpm.x,TRIM(INDEX(Table15[],GateFacts[[#This Row],[صف المصدر]],22)&amp;""),IF(_xlpm.x="","غير محدد",_xlpm.x))</f>
        <v>تحت التنفيذ</v>
      </c>
      <c r="J710" s="53" t="str">
        <f>"بوابة "&amp;GateFacts[[#This Row],[رقم البوابة]]</f>
        <v>بوابة 5</v>
      </c>
      <c r="K710" s="53" t="str" cm="1">
        <f t="array" ref="K710">INDEX(Settings!$E$2:$E$9,GateFacts[[#This Row],[رقم البوابة]])</f>
        <v>الطرح للتنفيذ</v>
      </c>
      <c r="L710" s="53" t="str" cm="1">
        <f t="array" ref="L710">_xlfn.LET(_xlpm.c,INDEX(Table15[],GateFacts[[#This Row],[صف المصدر]],9-GateFacts[[#This Row],[رقم البوابة]]),IF(ISBLANK(_xlpm.c),"",_xlpm.c))</f>
        <v>مكتمل</v>
      </c>
      <c r="M7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10" s="56" t="str" cm="1">
        <f t="array" ref="N710">_xlfn.LET(_xlpm.r,GateFacts[[#This Row],[صف المصدر]],_xlpm.g,GateFacts[[#This Row],[رقم البوابة]],_xlpm.pd,IF(AND(ISNUMBER(_xlpm.r),_xlpm.g&gt;=6,_xlpm.g&lt;=8),INDEX(Table15[],_xlpm.r,19+_xlpm.g),""),IF(ISNUMBER(_xlpm.pd),_xlpm.pd,""))</f>
        <v/>
      </c>
      <c r="O7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10" s="53" t="str">
        <f ca="1">IF(ISNUMBER(GateFacts[[#This Row],[تاريخ البوابة]]),GateFacts[[#This Row],[تاريخ البوابة]]-TODAY(),"")</f>
        <v/>
      </c>
      <c r="Q710" s="53" t="str">
        <f>IF(ISNUMBER(GateFacts[[#This Row],[تاريخ البوابة]]),TEXT(GateFacts[[#This Row],[تاريخ البوابة]],"yyyy-mm"),"بدون تاريخ")</f>
        <v>بدون تاريخ</v>
      </c>
      <c r="R710" s="53">
        <f ca="1">--OR(GateFacts[[#This Row],[الحالة]]="مكتمل",GateFacts[[#This Row],[الحالة]]="لا ينطبق")</f>
        <v>1</v>
      </c>
      <c r="S710" s="53">
        <f ca="1">_xlfn.LET(_xlpm.m,_xlfn.MINIFS(GateFacts[رقم البوابة],GateFacts[رقم المشروع],GateFacts[[#This Row],[رقم المشروع]],GateFacts[منجزة],0),IF(_xlpm.m=0,9,_xlpm.m))</f>
        <v>6</v>
      </c>
      <c r="T710" s="53">
        <f ca="1">--(GateFacts[[#This Row],[رقم البوابة]]=GateFacts[[#This Row],[البوابة الحالية للمشروع]])</f>
        <v>0</v>
      </c>
      <c r="U710" s="53">
        <f ca="1">IF(AND(GateFacts[[#This Row],[الحالة]]="مكتمل",COUNTIFS(GateFacts[رقم المشروع],GateFacts[[#This Row],[رقم المشروع]],GateFacts[رقم البوابة],"&lt;"&amp;GateFacts[[#This Row],[رقم البوابة]],GateFacts[منجزة],0)&gt;0),1,0)</f>
        <v>0</v>
      </c>
      <c r="V710" s="53" t="e">
        <f>SUBTOTAL(103,GateFacts[[#This Row],[م]])*OR(SelRegion="الكل",GateFacts[[#This Row],[المنطقة]]=SelRegion)</f>
        <v>#REF!</v>
      </c>
      <c r="W710" s="74" t="str" cm="1">
        <f t="array" ref="W710">IF(ISNUMBER(GateFacts[[#This Row],[صف المصدر]]),INDEX(Table15[],GateFacts[[#This Row],[صف المصدر]],16),"")</f>
        <v>الشمالي الغربي</v>
      </c>
    </row>
    <row r="711" spans="1:23" x14ac:dyDescent="0.4">
      <c r="A711" s="53" cm="1">
        <f t="array" ref="A711">ROW()-ROW(GateFacts[#Headers])</f>
        <v>710</v>
      </c>
      <c r="B711" s="53">
        <f>INT((GateFacts[[#This Row],[م]]-1)/8)+1</f>
        <v>89</v>
      </c>
      <c r="C711" s="53">
        <f>MOD(GateFacts[[#This Row],[م]]-1,8)+1</f>
        <v>6</v>
      </c>
      <c r="D711" s="53" cm="1">
        <f t="array" ref="D711">IFERROR(INDEX(_xlfn.ANCHORARRAY(Settings!$H$2),GateFacts[[#This Row],[رقم المشروع]]),"")</f>
        <v>764</v>
      </c>
      <c r="E711" s="53" t="str" cm="1">
        <f t="array" ref="E711">INDEX(Table15[],GateFacts[[#This Row],[صف المصدر]],14)&amp;""</f>
        <v>P861</v>
      </c>
      <c r="F711" s="53" t="str" cm="1">
        <f t="array" ref="F711">INDEX(Table15[],GateFacts[[#This Row],[صف المصدر]],15)&amp;""</f>
        <v>تنفيذ خطوط وشبكات الصرف الصحي مخطط جبل عير</v>
      </c>
      <c r="G711" s="53" t="str" cm="1">
        <f t="array" ref="G711">INDEX(Table15[],GateFacts[[#This Row],[صف المصدر]],17)&amp;""</f>
        <v>المدينة المنورة</v>
      </c>
      <c r="H711" s="58">
        <f>N(INDEX(Table15[],GateFacts[[#This Row],[صف المصدر]],18))</f>
        <v>82862353</v>
      </c>
      <c r="I711" s="53" t="str" cm="1">
        <f t="array" ref="I711">_xlfn.LET(_xlpm.x,TRIM(INDEX(Table15[],GateFacts[[#This Row],[صف المصدر]],22)&amp;""),IF(_xlpm.x="","غير محدد",_xlpm.x))</f>
        <v>تحت التنفيذ</v>
      </c>
      <c r="J711" s="53" t="str">
        <f>"بوابة "&amp;GateFacts[[#This Row],[رقم البوابة]]</f>
        <v>بوابة 6</v>
      </c>
      <c r="K711" s="53" t="str" cm="1">
        <f t="array" ref="K711">INDEX(Settings!$E$2:$E$9,GateFacts[[#This Row],[رقم البوابة]])</f>
        <v>التنفيذ</v>
      </c>
      <c r="L711" s="53" t="str" cm="1">
        <f t="array" ref="L711">_xlfn.LET(_xlpm.c,INDEX(Table15[],GateFacts[[#This Row],[صف المصدر]],9-GateFacts[[#This Row],[رقم البوابة]]),IF(ISBLANK(_xlpm.c),"",_xlpm.c))</f>
        <v>جاري</v>
      </c>
      <c r="M71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11" s="56" cm="1">
        <f t="array" ref="N711">_xlfn.LET(_xlpm.r,GateFacts[[#This Row],[صف المصدر]],_xlpm.g,GateFacts[[#This Row],[رقم البوابة]],_xlpm.pd,IF(AND(ISNUMBER(_xlpm.r),_xlpm.g&gt;=6,_xlpm.g&lt;=8),INDEX(Table15[],_xlpm.r,19+_xlpm.g),""),IF(ISNUMBER(_xlpm.pd),_xlpm.pd,""))</f>
        <v>47252</v>
      </c>
      <c r="O7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11" s="53">
        <f ca="1">IF(ISNUMBER(GateFacts[[#This Row],[تاريخ البوابة]]),GateFacts[[#This Row],[تاريخ البوابة]]-TODAY(),"")</f>
        <v>943</v>
      </c>
      <c r="Q711" s="53" t="str">
        <f>IF(ISNUMBER(GateFacts[[#This Row],[تاريخ البوابة]]),TEXT(GateFacts[[#This Row],[تاريخ البوابة]],"yyyy-mm"),"بدون تاريخ")</f>
        <v>2029-05</v>
      </c>
      <c r="R711" s="53">
        <f ca="1">--OR(GateFacts[[#This Row],[الحالة]]="مكتمل",GateFacts[[#This Row],[الحالة]]="لا ينطبق")</f>
        <v>0</v>
      </c>
      <c r="S711" s="53">
        <f ca="1">_xlfn.LET(_xlpm.m,_xlfn.MINIFS(GateFacts[رقم البوابة],GateFacts[رقم المشروع],GateFacts[[#This Row],[رقم المشروع]],GateFacts[منجزة],0),IF(_xlpm.m=0,9,_xlpm.m))</f>
        <v>6</v>
      </c>
      <c r="T711" s="53">
        <f ca="1">--(GateFacts[[#This Row],[رقم البوابة]]=GateFacts[[#This Row],[البوابة الحالية للمشروع]])</f>
        <v>1</v>
      </c>
      <c r="U711" s="53">
        <f ca="1">IF(AND(GateFacts[[#This Row],[الحالة]]="مكتمل",COUNTIFS(GateFacts[رقم المشروع],GateFacts[[#This Row],[رقم المشروع]],GateFacts[رقم البوابة],"&lt;"&amp;GateFacts[[#This Row],[رقم البوابة]],GateFacts[منجزة],0)&gt;0),1,0)</f>
        <v>0</v>
      </c>
      <c r="V711" s="53" t="e">
        <f>SUBTOTAL(103,GateFacts[[#This Row],[م]])*OR(SelRegion="الكل",GateFacts[[#This Row],[المنطقة]]=SelRegion)</f>
        <v>#REF!</v>
      </c>
      <c r="W711" s="74" t="str" cm="1">
        <f t="array" ref="W711">IF(ISNUMBER(GateFacts[[#This Row],[صف المصدر]]),INDEX(Table15[],GateFacts[[#This Row],[صف المصدر]],16),"")</f>
        <v>الشمالي الغربي</v>
      </c>
    </row>
    <row r="712" spans="1:23" x14ac:dyDescent="0.4">
      <c r="A712" s="53" cm="1">
        <f t="array" ref="A712">ROW()-ROW(GateFacts[#Headers])</f>
        <v>711</v>
      </c>
      <c r="B712" s="53">
        <f>INT((GateFacts[[#This Row],[م]]-1)/8)+1</f>
        <v>89</v>
      </c>
      <c r="C712" s="53">
        <f>MOD(GateFacts[[#This Row],[م]]-1,8)+1</f>
        <v>7</v>
      </c>
      <c r="D712" s="53" cm="1">
        <f t="array" ref="D712">IFERROR(INDEX(_xlfn.ANCHORARRAY(Settings!$H$2),GateFacts[[#This Row],[رقم المشروع]]),"")</f>
        <v>764</v>
      </c>
      <c r="E712" s="53" t="str" cm="1">
        <f t="array" ref="E712">INDEX(Table15[],GateFacts[[#This Row],[صف المصدر]],14)&amp;""</f>
        <v>P861</v>
      </c>
      <c r="F712" s="53" t="str" cm="1">
        <f t="array" ref="F712">INDEX(Table15[],GateFacts[[#This Row],[صف المصدر]],15)&amp;""</f>
        <v>تنفيذ خطوط وشبكات الصرف الصحي مخطط جبل عير</v>
      </c>
      <c r="G712" s="53" t="str" cm="1">
        <f t="array" ref="G712">INDEX(Table15[],GateFacts[[#This Row],[صف المصدر]],17)&amp;""</f>
        <v>المدينة المنورة</v>
      </c>
      <c r="H712" s="58">
        <f>N(INDEX(Table15[],GateFacts[[#This Row],[صف المصدر]],18))</f>
        <v>82862353</v>
      </c>
      <c r="I712" s="53" t="str" cm="1">
        <f t="array" ref="I712">_xlfn.LET(_xlpm.x,TRIM(INDEX(Table15[],GateFacts[[#This Row],[صف المصدر]],22)&amp;""),IF(_xlpm.x="","غير محدد",_xlpm.x))</f>
        <v>تحت التنفيذ</v>
      </c>
      <c r="J712" s="53" t="str">
        <f>"بوابة "&amp;GateFacts[[#This Row],[رقم البوابة]]</f>
        <v>بوابة 7</v>
      </c>
      <c r="K712" s="53" t="str" cm="1">
        <f t="array" ref="K712">INDEX(Settings!$E$2:$E$9,GateFacts[[#This Row],[رقم البوابة]])</f>
        <v>الاختبارات التشغيلية</v>
      </c>
      <c r="L712" s="53" t="str" cm="1">
        <f t="array" ref="L712">_xlfn.LET(_xlpm.c,INDEX(Table15[],GateFacts[[#This Row],[صف المصدر]],9-GateFacts[[#This Row],[رقم البوابة]]),IF(ISBLANK(_xlpm.c),"",_xlpm.c))</f>
        <v/>
      </c>
      <c r="M71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12" s="56" cm="1">
        <f t="array" ref="N712">_xlfn.LET(_xlpm.r,GateFacts[[#This Row],[صف المصدر]],_xlpm.g,GateFacts[[#This Row],[رقم البوابة]],_xlpm.pd,IF(AND(ISNUMBER(_xlpm.r),_xlpm.g&gt;=6,_xlpm.g&lt;=8),INDEX(Table15[],_xlpm.r,19+_xlpm.g),""),IF(ISNUMBER(_xlpm.pd),_xlpm.pd,""))</f>
        <v>47191</v>
      </c>
      <c r="O7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12" s="53">
        <f ca="1">IF(ISNUMBER(GateFacts[[#This Row],[تاريخ البوابة]]),GateFacts[[#This Row],[تاريخ البوابة]]-TODAY(),"")</f>
        <v>882</v>
      </c>
      <c r="Q712" s="53" t="str">
        <f>IF(ISNUMBER(GateFacts[[#This Row],[تاريخ البوابة]]),TEXT(GateFacts[[#This Row],[تاريخ البوابة]],"yyyy-mm"),"بدون تاريخ")</f>
        <v>2029-03</v>
      </c>
      <c r="R712" s="53">
        <f ca="1">--OR(GateFacts[[#This Row],[الحالة]]="مكتمل",GateFacts[[#This Row],[الحالة]]="لا ينطبق")</f>
        <v>0</v>
      </c>
      <c r="S712" s="53">
        <f ca="1">_xlfn.LET(_xlpm.m,_xlfn.MINIFS(GateFacts[رقم البوابة],GateFacts[رقم المشروع],GateFacts[[#This Row],[رقم المشروع]],GateFacts[منجزة],0),IF(_xlpm.m=0,9,_xlpm.m))</f>
        <v>6</v>
      </c>
      <c r="T712" s="53">
        <f ca="1">--(GateFacts[[#This Row],[رقم البوابة]]=GateFacts[[#This Row],[البوابة الحالية للمشروع]])</f>
        <v>0</v>
      </c>
      <c r="U712" s="53">
        <f ca="1">IF(AND(GateFacts[[#This Row],[الحالة]]="مكتمل",COUNTIFS(GateFacts[رقم المشروع],GateFacts[[#This Row],[رقم المشروع]],GateFacts[رقم البوابة],"&lt;"&amp;GateFacts[[#This Row],[رقم البوابة]],GateFacts[منجزة],0)&gt;0),1,0)</f>
        <v>0</v>
      </c>
      <c r="V712" s="53" t="e">
        <f>SUBTOTAL(103,GateFacts[[#This Row],[م]])*OR(SelRegion="الكل",GateFacts[[#This Row],[المنطقة]]=SelRegion)</f>
        <v>#REF!</v>
      </c>
      <c r="W712" s="74" t="str" cm="1">
        <f t="array" ref="W712">IF(ISNUMBER(GateFacts[[#This Row],[صف المصدر]]),INDEX(Table15[],GateFacts[[#This Row],[صف المصدر]],16),"")</f>
        <v>الشمالي الغربي</v>
      </c>
    </row>
    <row r="713" spans="1:23" x14ac:dyDescent="0.4">
      <c r="A713" s="53" cm="1">
        <f t="array" ref="A713">ROW()-ROW(GateFacts[#Headers])</f>
        <v>712</v>
      </c>
      <c r="B713" s="53">
        <f>INT((GateFacts[[#This Row],[م]]-1)/8)+1</f>
        <v>89</v>
      </c>
      <c r="C713" s="53">
        <f>MOD(GateFacts[[#This Row],[م]]-1,8)+1</f>
        <v>8</v>
      </c>
      <c r="D713" s="53" cm="1">
        <f t="array" ref="D713">IFERROR(INDEX(_xlfn.ANCHORARRAY(Settings!$H$2),GateFacts[[#This Row],[رقم المشروع]]),"")</f>
        <v>764</v>
      </c>
      <c r="E713" s="53" t="str" cm="1">
        <f t="array" ref="E713">INDEX(Table15[],GateFacts[[#This Row],[صف المصدر]],14)&amp;""</f>
        <v>P861</v>
      </c>
      <c r="F713" s="53" t="str" cm="1">
        <f t="array" ref="F713">INDEX(Table15[],GateFacts[[#This Row],[صف المصدر]],15)&amp;""</f>
        <v>تنفيذ خطوط وشبكات الصرف الصحي مخطط جبل عير</v>
      </c>
      <c r="G713" s="53" t="str" cm="1">
        <f t="array" ref="G713">INDEX(Table15[],GateFacts[[#This Row],[صف المصدر]],17)&amp;""</f>
        <v>المدينة المنورة</v>
      </c>
      <c r="H713" s="58">
        <f>N(INDEX(Table15[],GateFacts[[#This Row],[صف المصدر]],18))</f>
        <v>82862353</v>
      </c>
      <c r="I713" s="53" t="str" cm="1">
        <f t="array" ref="I713">_xlfn.LET(_xlpm.x,TRIM(INDEX(Table15[],GateFacts[[#This Row],[صف المصدر]],22)&amp;""),IF(_xlpm.x="","غير محدد",_xlpm.x))</f>
        <v>تحت التنفيذ</v>
      </c>
      <c r="J713" s="53" t="str">
        <f>"بوابة "&amp;GateFacts[[#This Row],[رقم البوابة]]</f>
        <v>بوابة 8</v>
      </c>
      <c r="K713" s="53" t="str" cm="1">
        <f t="array" ref="K713">INDEX(Settings!$E$2:$E$9,GateFacts[[#This Row],[رقم البوابة]])</f>
        <v>التسليم و الاغلاق</v>
      </c>
      <c r="L713" s="53" t="str" cm="1">
        <f t="array" ref="L713">_xlfn.LET(_xlpm.c,INDEX(Table15[],GateFacts[[#This Row],[صف المصدر]],9-GateFacts[[#This Row],[رقم البوابة]]),IF(ISBLANK(_xlpm.c),"",_xlpm.c))</f>
        <v/>
      </c>
      <c r="M71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13" s="56" cm="1">
        <f t="array" ref="N713">_xlfn.LET(_xlpm.r,GateFacts[[#This Row],[صف المصدر]],_xlpm.g,GateFacts[[#This Row],[رقم البوابة]],_xlpm.pd,IF(AND(ISNUMBER(_xlpm.r),_xlpm.g&gt;=6,_xlpm.g&lt;=8),INDEX(Table15[],_xlpm.r,19+_xlpm.g),""),IF(ISNUMBER(_xlpm.pd),_xlpm.pd,""))</f>
        <v>47982</v>
      </c>
      <c r="O7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13" s="53">
        <f ca="1">IF(ISNUMBER(GateFacts[[#This Row],[تاريخ البوابة]]),GateFacts[[#This Row],[تاريخ البوابة]]-TODAY(),"")</f>
        <v>1673</v>
      </c>
      <c r="Q713" s="53" t="str">
        <f>IF(ISNUMBER(GateFacts[[#This Row],[تاريخ البوابة]]),TEXT(GateFacts[[#This Row],[تاريخ البوابة]],"yyyy-mm"),"بدون تاريخ")</f>
        <v>2031-05</v>
      </c>
      <c r="R713" s="53">
        <f ca="1">--OR(GateFacts[[#This Row],[الحالة]]="مكتمل",GateFacts[[#This Row],[الحالة]]="لا ينطبق")</f>
        <v>0</v>
      </c>
      <c r="S713" s="53">
        <f ca="1">_xlfn.LET(_xlpm.m,_xlfn.MINIFS(GateFacts[رقم البوابة],GateFacts[رقم المشروع],GateFacts[[#This Row],[رقم المشروع]],GateFacts[منجزة],0),IF(_xlpm.m=0,9,_xlpm.m))</f>
        <v>6</v>
      </c>
      <c r="T713" s="53">
        <f ca="1">--(GateFacts[[#This Row],[رقم البوابة]]=GateFacts[[#This Row],[البوابة الحالية للمشروع]])</f>
        <v>0</v>
      </c>
      <c r="U713" s="53">
        <f ca="1">IF(AND(GateFacts[[#This Row],[الحالة]]="مكتمل",COUNTIFS(GateFacts[رقم المشروع],GateFacts[[#This Row],[رقم المشروع]],GateFacts[رقم البوابة],"&lt;"&amp;GateFacts[[#This Row],[رقم البوابة]],GateFacts[منجزة],0)&gt;0),1,0)</f>
        <v>0</v>
      </c>
      <c r="V713" s="53" t="e">
        <f>SUBTOTAL(103,GateFacts[[#This Row],[م]])*OR(SelRegion="الكل",GateFacts[[#This Row],[المنطقة]]=SelRegion)</f>
        <v>#REF!</v>
      </c>
      <c r="W713" s="74" t="str" cm="1">
        <f t="array" ref="W713">IF(ISNUMBER(GateFacts[[#This Row],[صف المصدر]]),INDEX(Table15[],GateFacts[[#This Row],[صف المصدر]],16),"")</f>
        <v>الشمالي الغربي</v>
      </c>
    </row>
    <row r="714" spans="1:23" x14ac:dyDescent="0.4">
      <c r="A714" s="53" cm="1">
        <f t="array" ref="A714">ROW()-ROW(GateFacts[#Headers])</f>
        <v>713</v>
      </c>
      <c r="B714" s="53">
        <f>INT((GateFacts[[#This Row],[م]]-1)/8)+1</f>
        <v>90</v>
      </c>
      <c r="C714" s="53">
        <f>MOD(GateFacts[[#This Row],[م]]-1,8)+1</f>
        <v>1</v>
      </c>
      <c r="D714" s="53" cm="1">
        <f t="array" ref="D714">IFERROR(INDEX(_xlfn.ANCHORARRAY(Settings!$H$2),GateFacts[[#This Row],[رقم المشروع]]),"")</f>
        <v>781</v>
      </c>
      <c r="E714" s="53" t="str" cm="1">
        <f t="array" ref="E714">INDEX(Table15[],GateFacts[[#This Row],[صف المصدر]],14)&amp;""</f>
        <v>P1487</v>
      </c>
      <c r="F714" s="53" t="str" cm="1">
        <f t="array" ref="F714">INDEX(Table15[],GateFacts[[#This Row],[صف المصدر]],15)&amp;""</f>
        <v>تنفيذ الاعمال لإنشاء محطة تنقية مياه الشرب بنظام الحاوية المدمجة للقليبة بمنطقة تبوك سعة 1000 م3\يوم</v>
      </c>
      <c r="G714" s="53" t="str" cm="1">
        <f t="array" ref="G714">INDEX(Table15[],GateFacts[[#This Row],[صف المصدر]],17)&amp;""</f>
        <v>تبوك</v>
      </c>
      <c r="H714" s="58">
        <f>N(INDEX(Table15[],GateFacts[[#This Row],[صف المصدر]],18))</f>
        <v>39499050</v>
      </c>
      <c r="I714" s="53" t="str" cm="1">
        <f t="array" ref="I714">_xlfn.LET(_xlpm.x,TRIM(INDEX(Table15[],GateFacts[[#This Row],[صف المصدر]],22)&amp;""),IF(_xlpm.x="","غير محدد",_xlpm.x))</f>
        <v>تحت التنفيذ</v>
      </c>
      <c r="J714" s="53" t="str">
        <f>"بوابة "&amp;GateFacts[[#This Row],[رقم البوابة]]</f>
        <v>بوابة 1</v>
      </c>
      <c r="K714" s="53" t="str" cm="1">
        <f t="array" ref="K714">INDEX(Settings!$E$2:$E$9,GateFacts[[#This Row],[رقم البوابة]])</f>
        <v>تخطيط استراتيجي</v>
      </c>
      <c r="L714" s="53" t="str" cm="1">
        <f t="array" ref="L714">_xlfn.LET(_xlpm.c,INDEX(Table15[],GateFacts[[#This Row],[صف المصدر]],9-GateFacts[[#This Row],[رقم البوابة]]),IF(ISBLANK(_xlpm.c),"",_xlpm.c))</f>
        <v>مكتمل</v>
      </c>
      <c r="M7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14" s="56" t="str" cm="1">
        <f t="array" ref="N714">_xlfn.LET(_xlpm.r,GateFacts[[#This Row],[صف المصدر]],_xlpm.g,GateFacts[[#This Row],[رقم البوابة]],_xlpm.pd,IF(AND(ISNUMBER(_xlpm.r),_xlpm.g&gt;=6,_xlpm.g&lt;=8),INDEX(Table15[],_xlpm.r,19+_xlpm.g),""),IF(ISNUMBER(_xlpm.pd),_xlpm.pd,""))</f>
        <v/>
      </c>
      <c r="O7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14" s="53" t="str">
        <f ca="1">IF(ISNUMBER(GateFacts[[#This Row],[تاريخ البوابة]]),GateFacts[[#This Row],[تاريخ البوابة]]-TODAY(),"")</f>
        <v/>
      </c>
      <c r="Q714" s="53" t="str">
        <f>IF(ISNUMBER(GateFacts[[#This Row],[تاريخ البوابة]]),TEXT(GateFacts[[#This Row],[تاريخ البوابة]],"yyyy-mm"),"بدون تاريخ")</f>
        <v>بدون تاريخ</v>
      </c>
      <c r="R714" s="53">
        <f ca="1">--OR(GateFacts[[#This Row],[الحالة]]="مكتمل",GateFacts[[#This Row],[الحالة]]="لا ينطبق")</f>
        <v>1</v>
      </c>
      <c r="S714" s="53">
        <f ca="1">_xlfn.LET(_xlpm.m,_xlfn.MINIFS(GateFacts[رقم البوابة],GateFacts[رقم المشروع],GateFacts[[#This Row],[رقم المشروع]],GateFacts[منجزة],0),IF(_xlpm.m=0,9,_xlpm.m))</f>
        <v>6</v>
      </c>
      <c r="T714" s="53">
        <f ca="1">--(GateFacts[[#This Row],[رقم البوابة]]=GateFacts[[#This Row],[البوابة الحالية للمشروع]])</f>
        <v>0</v>
      </c>
      <c r="U714" s="53">
        <f ca="1">IF(AND(GateFacts[[#This Row],[الحالة]]="مكتمل",COUNTIFS(GateFacts[رقم المشروع],GateFacts[[#This Row],[رقم المشروع]],GateFacts[رقم البوابة],"&lt;"&amp;GateFacts[[#This Row],[رقم البوابة]],GateFacts[منجزة],0)&gt;0),1,0)</f>
        <v>0</v>
      </c>
      <c r="V714" s="53" t="e">
        <f>SUBTOTAL(103,GateFacts[[#This Row],[م]])*OR(SelRegion="الكل",GateFacts[[#This Row],[المنطقة]]=SelRegion)</f>
        <v>#REF!</v>
      </c>
      <c r="W714" s="74" t="str" cm="1">
        <f t="array" ref="W714">IF(ISNUMBER(GateFacts[[#This Row],[صف المصدر]]),INDEX(Table15[],GateFacts[[#This Row],[صف المصدر]],16),"")</f>
        <v>الشمالي الغربي</v>
      </c>
    </row>
    <row r="715" spans="1:23" x14ac:dyDescent="0.4">
      <c r="A715" s="53" cm="1">
        <f t="array" ref="A715">ROW()-ROW(GateFacts[#Headers])</f>
        <v>714</v>
      </c>
      <c r="B715" s="53">
        <f>INT((GateFacts[[#This Row],[م]]-1)/8)+1</f>
        <v>90</v>
      </c>
      <c r="C715" s="53">
        <f>MOD(GateFacts[[#This Row],[م]]-1,8)+1</f>
        <v>2</v>
      </c>
      <c r="D715" s="53" cm="1">
        <f t="array" ref="D715">IFERROR(INDEX(_xlfn.ANCHORARRAY(Settings!$H$2),GateFacts[[#This Row],[رقم المشروع]]),"")</f>
        <v>781</v>
      </c>
      <c r="E715" s="53" t="str" cm="1">
        <f t="array" ref="E715">INDEX(Table15[],GateFacts[[#This Row],[صف المصدر]],14)&amp;""</f>
        <v>P1487</v>
      </c>
      <c r="F715" s="53" t="str" cm="1">
        <f t="array" ref="F715">INDEX(Table15[],GateFacts[[#This Row],[صف المصدر]],15)&amp;""</f>
        <v>تنفيذ الاعمال لإنشاء محطة تنقية مياه الشرب بنظام الحاوية المدمجة للقليبة بمنطقة تبوك سعة 1000 م3\يوم</v>
      </c>
      <c r="G715" s="53" t="str" cm="1">
        <f t="array" ref="G715">INDEX(Table15[],GateFacts[[#This Row],[صف المصدر]],17)&amp;""</f>
        <v>تبوك</v>
      </c>
      <c r="H715" s="58">
        <f>N(INDEX(Table15[],GateFacts[[#This Row],[صف المصدر]],18))</f>
        <v>39499050</v>
      </c>
      <c r="I715" s="53" t="str" cm="1">
        <f t="array" ref="I715">_xlfn.LET(_xlpm.x,TRIM(INDEX(Table15[],GateFacts[[#This Row],[صف المصدر]],22)&amp;""),IF(_xlpm.x="","غير محدد",_xlpm.x))</f>
        <v>تحت التنفيذ</v>
      </c>
      <c r="J715" s="53" t="str">
        <f>"بوابة "&amp;GateFacts[[#This Row],[رقم البوابة]]</f>
        <v>بوابة 2</v>
      </c>
      <c r="K715" s="53" t="str" cm="1">
        <f t="array" ref="K715">INDEX(Settings!$E$2:$E$9,GateFacts[[#This Row],[رقم البوابة]])</f>
        <v>التخطيط الاولي</v>
      </c>
      <c r="L715" s="53" t="str" cm="1">
        <f t="array" ref="L715">_xlfn.LET(_xlpm.c,INDEX(Table15[],GateFacts[[#This Row],[صف المصدر]],9-GateFacts[[#This Row],[رقم البوابة]]),IF(ISBLANK(_xlpm.c),"",_xlpm.c))</f>
        <v>مكتمل</v>
      </c>
      <c r="M71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15" s="56" t="str" cm="1">
        <f t="array" ref="N715">_xlfn.LET(_xlpm.r,GateFacts[[#This Row],[صف المصدر]],_xlpm.g,GateFacts[[#This Row],[رقم البوابة]],_xlpm.pd,IF(AND(ISNUMBER(_xlpm.r),_xlpm.g&gt;=6,_xlpm.g&lt;=8),INDEX(Table15[],_xlpm.r,19+_xlpm.g),""),IF(ISNUMBER(_xlpm.pd),_xlpm.pd,""))</f>
        <v/>
      </c>
      <c r="O7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15" s="53" t="str">
        <f ca="1">IF(ISNUMBER(GateFacts[[#This Row],[تاريخ البوابة]]),GateFacts[[#This Row],[تاريخ البوابة]]-TODAY(),"")</f>
        <v/>
      </c>
      <c r="Q715" s="53" t="str">
        <f>IF(ISNUMBER(GateFacts[[#This Row],[تاريخ البوابة]]),TEXT(GateFacts[[#This Row],[تاريخ البوابة]],"yyyy-mm"),"بدون تاريخ")</f>
        <v>بدون تاريخ</v>
      </c>
      <c r="R715" s="53">
        <f ca="1">--OR(GateFacts[[#This Row],[الحالة]]="مكتمل",GateFacts[[#This Row],[الحالة]]="لا ينطبق")</f>
        <v>1</v>
      </c>
      <c r="S715" s="53">
        <f ca="1">_xlfn.LET(_xlpm.m,_xlfn.MINIFS(GateFacts[رقم البوابة],GateFacts[رقم المشروع],GateFacts[[#This Row],[رقم المشروع]],GateFacts[منجزة],0),IF(_xlpm.m=0,9,_xlpm.m))</f>
        <v>6</v>
      </c>
      <c r="T715" s="53">
        <f ca="1">--(GateFacts[[#This Row],[رقم البوابة]]=GateFacts[[#This Row],[البوابة الحالية للمشروع]])</f>
        <v>0</v>
      </c>
      <c r="U715" s="53">
        <f ca="1">IF(AND(GateFacts[[#This Row],[الحالة]]="مكتمل",COUNTIFS(GateFacts[رقم المشروع],GateFacts[[#This Row],[رقم المشروع]],GateFacts[رقم البوابة],"&lt;"&amp;GateFacts[[#This Row],[رقم البوابة]],GateFacts[منجزة],0)&gt;0),1,0)</f>
        <v>0</v>
      </c>
      <c r="V715" s="53" t="e">
        <f>SUBTOTAL(103,GateFacts[[#This Row],[م]])*OR(SelRegion="الكل",GateFacts[[#This Row],[المنطقة]]=SelRegion)</f>
        <v>#REF!</v>
      </c>
      <c r="W715" s="74" t="str" cm="1">
        <f t="array" ref="W715">IF(ISNUMBER(GateFacts[[#This Row],[صف المصدر]]),INDEX(Table15[],GateFacts[[#This Row],[صف المصدر]],16),"")</f>
        <v>الشمالي الغربي</v>
      </c>
    </row>
    <row r="716" spans="1:23" x14ac:dyDescent="0.4">
      <c r="A716" s="53" cm="1">
        <f t="array" ref="A716">ROW()-ROW(GateFacts[#Headers])</f>
        <v>715</v>
      </c>
      <c r="B716" s="53">
        <f>INT((GateFacts[[#This Row],[م]]-1)/8)+1</f>
        <v>90</v>
      </c>
      <c r="C716" s="53">
        <f>MOD(GateFacts[[#This Row],[م]]-1,8)+1</f>
        <v>3</v>
      </c>
      <c r="D716" s="53" cm="1">
        <f t="array" ref="D716">IFERROR(INDEX(_xlfn.ANCHORARRAY(Settings!$H$2),GateFacts[[#This Row],[رقم المشروع]]),"")</f>
        <v>781</v>
      </c>
      <c r="E716" s="53" t="str" cm="1">
        <f t="array" ref="E716">INDEX(Table15[],GateFacts[[#This Row],[صف المصدر]],14)&amp;""</f>
        <v>P1487</v>
      </c>
      <c r="F716" s="53" t="str" cm="1">
        <f t="array" ref="F716">INDEX(Table15[],GateFacts[[#This Row],[صف المصدر]],15)&amp;""</f>
        <v>تنفيذ الاعمال لإنشاء محطة تنقية مياه الشرب بنظام الحاوية المدمجة للقليبة بمنطقة تبوك سعة 1000 م3\يوم</v>
      </c>
      <c r="G716" s="53" t="str" cm="1">
        <f t="array" ref="G716">INDEX(Table15[],GateFacts[[#This Row],[صف المصدر]],17)&amp;""</f>
        <v>تبوك</v>
      </c>
      <c r="H716" s="58">
        <f>N(INDEX(Table15[],GateFacts[[#This Row],[صف المصدر]],18))</f>
        <v>39499050</v>
      </c>
      <c r="I716" s="53" t="str" cm="1">
        <f t="array" ref="I716">_xlfn.LET(_xlpm.x,TRIM(INDEX(Table15[],GateFacts[[#This Row],[صف المصدر]],22)&amp;""),IF(_xlpm.x="","غير محدد",_xlpm.x))</f>
        <v>تحت التنفيذ</v>
      </c>
      <c r="J716" s="53" t="str">
        <f>"بوابة "&amp;GateFacts[[#This Row],[رقم البوابة]]</f>
        <v>بوابة 3</v>
      </c>
      <c r="K716" s="53" t="str" cm="1">
        <f t="array" ref="K716">INDEX(Settings!$E$2:$E$9,GateFacts[[#This Row],[رقم البوابة]])</f>
        <v>الطرح للتصميم</v>
      </c>
      <c r="L716" s="53" t="str" cm="1">
        <f t="array" ref="L716">_xlfn.LET(_xlpm.c,INDEX(Table15[],GateFacts[[#This Row],[صف المصدر]],9-GateFacts[[#This Row],[رقم البوابة]]),IF(ISBLANK(_xlpm.c),"",_xlpm.c))</f>
        <v>لا ينطبق</v>
      </c>
      <c r="M71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16" s="56" t="str" cm="1">
        <f t="array" ref="N716">_xlfn.LET(_xlpm.r,GateFacts[[#This Row],[صف المصدر]],_xlpm.g,GateFacts[[#This Row],[رقم البوابة]],_xlpm.pd,IF(AND(ISNUMBER(_xlpm.r),_xlpm.g&gt;=6,_xlpm.g&lt;=8),INDEX(Table15[],_xlpm.r,19+_xlpm.g),""),IF(ISNUMBER(_xlpm.pd),_xlpm.pd,""))</f>
        <v/>
      </c>
      <c r="O7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16" s="53" t="str">
        <f ca="1">IF(ISNUMBER(GateFacts[[#This Row],[تاريخ البوابة]]),GateFacts[[#This Row],[تاريخ البوابة]]-TODAY(),"")</f>
        <v/>
      </c>
      <c r="Q716" s="53" t="str">
        <f>IF(ISNUMBER(GateFacts[[#This Row],[تاريخ البوابة]]),TEXT(GateFacts[[#This Row],[تاريخ البوابة]],"yyyy-mm"),"بدون تاريخ")</f>
        <v>بدون تاريخ</v>
      </c>
      <c r="R716" s="53">
        <f ca="1">--OR(GateFacts[[#This Row],[الحالة]]="مكتمل",GateFacts[[#This Row],[الحالة]]="لا ينطبق")</f>
        <v>1</v>
      </c>
      <c r="S716" s="53">
        <f ca="1">_xlfn.LET(_xlpm.m,_xlfn.MINIFS(GateFacts[رقم البوابة],GateFacts[رقم المشروع],GateFacts[[#This Row],[رقم المشروع]],GateFacts[منجزة],0),IF(_xlpm.m=0,9,_xlpm.m))</f>
        <v>6</v>
      </c>
      <c r="T716" s="53">
        <f ca="1">--(GateFacts[[#This Row],[رقم البوابة]]=GateFacts[[#This Row],[البوابة الحالية للمشروع]])</f>
        <v>0</v>
      </c>
      <c r="U716" s="53">
        <f ca="1">IF(AND(GateFacts[[#This Row],[الحالة]]="مكتمل",COUNTIFS(GateFacts[رقم المشروع],GateFacts[[#This Row],[رقم المشروع]],GateFacts[رقم البوابة],"&lt;"&amp;GateFacts[[#This Row],[رقم البوابة]],GateFacts[منجزة],0)&gt;0),1,0)</f>
        <v>0</v>
      </c>
      <c r="V716" s="53" t="e">
        <f>SUBTOTAL(103,GateFacts[[#This Row],[م]])*OR(SelRegion="الكل",GateFacts[[#This Row],[المنطقة]]=SelRegion)</f>
        <v>#REF!</v>
      </c>
      <c r="W716" s="74" t="str" cm="1">
        <f t="array" ref="W716">IF(ISNUMBER(GateFacts[[#This Row],[صف المصدر]]),INDEX(Table15[],GateFacts[[#This Row],[صف المصدر]],16),"")</f>
        <v>الشمالي الغربي</v>
      </c>
    </row>
    <row r="717" spans="1:23" x14ac:dyDescent="0.4">
      <c r="A717" s="53" cm="1">
        <f t="array" ref="A717">ROW()-ROW(GateFacts[#Headers])</f>
        <v>716</v>
      </c>
      <c r="B717" s="53">
        <f>INT((GateFacts[[#This Row],[م]]-1)/8)+1</f>
        <v>90</v>
      </c>
      <c r="C717" s="53">
        <f>MOD(GateFacts[[#This Row],[م]]-1,8)+1</f>
        <v>4</v>
      </c>
      <c r="D717" s="53" cm="1">
        <f t="array" ref="D717">IFERROR(INDEX(_xlfn.ANCHORARRAY(Settings!$H$2),GateFacts[[#This Row],[رقم المشروع]]),"")</f>
        <v>781</v>
      </c>
      <c r="E717" s="53" t="str" cm="1">
        <f t="array" ref="E717">INDEX(Table15[],GateFacts[[#This Row],[صف المصدر]],14)&amp;""</f>
        <v>P1487</v>
      </c>
      <c r="F717" s="53" t="str" cm="1">
        <f t="array" ref="F717">INDEX(Table15[],GateFacts[[#This Row],[صف المصدر]],15)&amp;""</f>
        <v>تنفيذ الاعمال لإنشاء محطة تنقية مياه الشرب بنظام الحاوية المدمجة للقليبة بمنطقة تبوك سعة 1000 م3\يوم</v>
      </c>
      <c r="G717" s="53" t="str" cm="1">
        <f t="array" ref="G717">INDEX(Table15[],GateFacts[[#This Row],[صف المصدر]],17)&amp;""</f>
        <v>تبوك</v>
      </c>
      <c r="H717" s="58">
        <f>N(INDEX(Table15[],GateFacts[[#This Row],[صف المصدر]],18))</f>
        <v>39499050</v>
      </c>
      <c r="I717" s="53" t="str" cm="1">
        <f t="array" ref="I717">_xlfn.LET(_xlpm.x,TRIM(INDEX(Table15[],GateFacts[[#This Row],[صف المصدر]],22)&amp;""),IF(_xlpm.x="","غير محدد",_xlpm.x))</f>
        <v>تحت التنفيذ</v>
      </c>
      <c r="J717" s="53" t="str">
        <f>"بوابة "&amp;GateFacts[[#This Row],[رقم البوابة]]</f>
        <v>بوابة 4</v>
      </c>
      <c r="K717" s="53" t="str" cm="1">
        <f t="array" ref="K717">INDEX(Settings!$E$2:$E$9,GateFacts[[#This Row],[رقم البوابة]])</f>
        <v>التصميم</v>
      </c>
      <c r="L717" s="53" t="str" cm="1">
        <f t="array" ref="L717">_xlfn.LET(_xlpm.c,INDEX(Table15[],GateFacts[[#This Row],[صف المصدر]],9-GateFacts[[#This Row],[رقم البوابة]]),IF(ISBLANK(_xlpm.c),"",_xlpm.c))</f>
        <v>مكتمل</v>
      </c>
      <c r="M71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17" s="56" t="str" cm="1">
        <f t="array" ref="N717">_xlfn.LET(_xlpm.r,GateFacts[[#This Row],[صف المصدر]],_xlpm.g,GateFacts[[#This Row],[رقم البوابة]],_xlpm.pd,IF(AND(ISNUMBER(_xlpm.r),_xlpm.g&gt;=6,_xlpm.g&lt;=8),INDEX(Table15[],_xlpm.r,19+_xlpm.g),""),IF(ISNUMBER(_xlpm.pd),_xlpm.pd,""))</f>
        <v/>
      </c>
      <c r="O7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17" s="53" t="str">
        <f ca="1">IF(ISNUMBER(GateFacts[[#This Row],[تاريخ البوابة]]),GateFacts[[#This Row],[تاريخ البوابة]]-TODAY(),"")</f>
        <v/>
      </c>
      <c r="Q717" s="53" t="str">
        <f>IF(ISNUMBER(GateFacts[[#This Row],[تاريخ البوابة]]),TEXT(GateFacts[[#This Row],[تاريخ البوابة]],"yyyy-mm"),"بدون تاريخ")</f>
        <v>بدون تاريخ</v>
      </c>
      <c r="R717" s="53">
        <f ca="1">--OR(GateFacts[[#This Row],[الحالة]]="مكتمل",GateFacts[[#This Row],[الحالة]]="لا ينطبق")</f>
        <v>1</v>
      </c>
      <c r="S717" s="53">
        <f ca="1">_xlfn.LET(_xlpm.m,_xlfn.MINIFS(GateFacts[رقم البوابة],GateFacts[رقم المشروع],GateFacts[[#This Row],[رقم المشروع]],GateFacts[منجزة],0),IF(_xlpm.m=0,9,_xlpm.m))</f>
        <v>6</v>
      </c>
      <c r="T717" s="53">
        <f ca="1">--(GateFacts[[#This Row],[رقم البوابة]]=GateFacts[[#This Row],[البوابة الحالية للمشروع]])</f>
        <v>0</v>
      </c>
      <c r="U717" s="53">
        <f ca="1">IF(AND(GateFacts[[#This Row],[الحالة]]="مكتمل",COUNTIFS(GateFacts[رقم المشروع],GateFacts[[#This Row],[رقم المشروع]],GateFacts[رقم البوابة],"&lt;"&amp;GateFacts[[#This Row],[رقم البوابة]],GateFacts[منجزة],0)&gt;0),1,0)</f>
        <v>0</v>
      </c>
      <c r="V717" s="53" t="e">
        <f>SUBTOTAL(103,GateFacts[[#This Row],[م]])*OR(SelRegion="الكل",GateFacts[[#This Row],[المنطقة]]=SelRegion)</f>
        <v>#REF!</v>
      </c>
      <c r="W717" s="74" t="str" cm="1">
        <f t="array" ref="W717">IF(ISNUMBER(GateFacts[[#This Row],[صف المصدر]]),INDEX(Table15[],GateFacts[[#This Row],[صف المصدر]],16),"")</f>
        <v>الشمالي الغربي</v>
      </c>
    </row>
    <row r="718" spans="1:23" x14ac:dyDescent="0.4">
      <c r="A718" s="53" cm="1">
        <f t="array" ref="A718">ROW()-ROW(GateFacts[#Headers])</f>
        <v>717</v>
      </c>
      <c r="B718" s="53">
        <f>INT((GateFacts[[#This Row],[م]]-1)/8)+1</f>
        <v>90</v>
      </c>
      <c r="C718" s="53">
        <f>MOD(GateFacts[[#This Row],[م]]-1,8)+1</f>
        <v>5</v>
      </c>
      <c r="D718" s="53" cm="1">
        <f t="array" ref="D718">IFERROR(INDEX(_xlfn.ANCHORARRAY(Settings!$H$2),GateFacts[[#This Row],[رقم المشروع]]),"")</f>
        <v>781</v>
      </c>
      <c r="E718" s="53" t="str" cm="1">
        <f t="array" ref="E718">INDEX(Table15[],GateFacts[[#This Row],[صف المصدر]],14)&amp;""</f>
        <v>P1487</v>
      </c>
      <c r="F718" s="53" t="str" cm="1">
        <f t="array" ref="F718">INDEX(Table15[],GateFacts[[#This Row],[صف المصدر]],15)&amp;""</f>
        <v>تنفيذ الاعمال لإنشاء محطة تنقية مياه الشرب بنظام الحاوية المدمجة للقليبة بمنطقة تبوك سعة 1000 م3\يوم</v>
      </c>
      <c r="G718" s="53" t="str" cm="1">
        <f t="array" ref="G718">INDEX(Table15[],GateFacts[[#This Row],[صف المصدر]],17)&amp;""</f>
        <v>تبوك</v>
      </c>
      <c r="H718" s="58">
        <f>N(INDEX(Table15[],GateFacts[[#This Row],[صف المصدر]],18))</f>
        <v>39499050</v>
      </c>
      <c r="I718" s="53" t="str" cm="1">
        <f t="array" ref="I718">_xlfn.LET(_xlpm.x,TRIM(INDEX(Table15[],GateFacts[[#This Row],[صف المصدر]],22)&amp;""),IF(_xlpm.x="","غير محدد",_xlpm.x))</f>
        <v>تحت التنفيذ</v>
      </c>
      <c r="J718" s="53" t="str">
        <f>"بوابة "&amp;GateFacts[[#This Row],[رقم البوابة]]</f>
        <v>بوابة 5</v>
      </c>
      <c r="K718" s="53" t="str" cm="1">
        <f t="array" ref="K718">INDEX(Settings!$E$2:$E$9,GateFacts[[#This Row],[رقم البوابة]])</f>
        <v>الطرح للتنفيذ</v>
      </c>
      <c r="L718" s="53" t="str" cm="1">
        <f t="array" ref="L718">_xlfn.LET(_xlpm.c,INDEX(Table15[],GateFacts[[#This Row],[صف المصدر]],9-GateFacts[[#This Row],[رقم البوابة]]),IF(ISBLANK(_xlpm.c),"",_xlpm.c))</f>
        <v>مكتمل</v>
      </c>
      <c r="M7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18" s="56" t="str" cm="1">
        <f t="array" ref="N718">_xlfn.LET(_xlpm.r,GateFacts[[#This Row],[صف المصدر]],_xlpm.g,GateFacts[[#This Row],[رقم البوابة]],_xlpm.pd,IF(AND(ISNUMBER(_xlpm.r),_xlpm.g&gt;=6,_xlpm.g&lt;=8),INDEX(Table15[],_xlpm.r,19+_xlpm.g),""),IF(ISNUMBER(_xlpm.pd),_xlpm.pd,""))</f>
        <v/>
      </c>
      <c r="O7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18" s="53" t="str">
        <f ca="1">IF(ISNUMBER(GateFacts[[#This Row],[تاريخ البوابة]]),GateFacts[[#This Row],[تاريخ البوابة]]-TODAY(),"")</f>
        <v/>
      </c>
      <c r="Q718" s="53" t="str">
        <f>IF(ISNUMBER(GateFacts[[#This Row],[تاريخ البوابة]]),TEXT(GateFacts[[#This Row],[تاريخ البوابة]],"yyyy-mm"),"بدون تاريخ")</f>
        <v>بدون تاريخ</v>
      </c>
      <c r="R718" s="53">
        <f ca="1">--OR(GateFacts[[#This Row],[الحالة]]="مكتمل",GateFacts[[#This Row],[الحالة]]="لا ينطبق")</f>
        <v>1</v>
      </c>
      <c r="S718" s="53">
        <f ca="1">_xlfn.LET(_xlpm.m,_xlfn.MINIFS(GateFacts[رقم البوابة],GateFacts[رقم المشروع],GateFacts[[#This Row],[رقم المشروع]],GateFacts[منجزة],0),IF(_xlpm.m=0,9,_xlpm.m))</f>
        <v>6</v>
      </c>
      <c r="T718" s="53">
        <f ca="1">--(GateFacts[[#This Row],[رقم البوابة]]=GateFacts[[#This Row],[البوابة الحالية للمشروع]])</f>
        <v>0</v>
      </c>
      <c r="U718" s="53">
        <f ca="1">IF(AND(GateFacts[[#This Row],[الحالة]]="مكتمل",COUNTIFS(GateFacts[رقم المشروع],GateFacts[[#This Row],[رقم المشروع]],GateFacts[رقم البوابة],"&lt;"&amp;GateFacts[[#This Row],[رقم البوابة]],GateFacts[منجزة],0)&gt;0),1,0)</f>
        <v>0</v>
      </c>
      <c r="V718" s="53" t="e">
        <f>SUBTOTAL(103,GateFacts[[#This Row],[م]])*OR(SelRegion="الكل",GateFacts[[#This Row],[المنطقة]]=SelRegion)</f>
        <v>#REF!</v>
      </c>
      <c r="W718" s="74" t="str" cm="1">
        <f t="array" ref="W718">IF(ISNUMBER(GateFacts[[#This Row],[صف المصدر]]),INDEX(Table15[],GateFacts[[#This Row],[صف المصدر]],16),"")</f>
        <v>الشمالي الغربي</v>
      </c>
    </row>
    <row r="719" spans="1:23" x14ac:dyDescent="0.4">
      <c r="A719" s="53" cm="1">
        <f t="array" ref="A719">ROW()-ROW(GateFacts[#Headers])</f>
        <v>718</v>
      </c>
      <c r="B719" s="53">
        <f>INT((GateFacts[[#This Row],[م]]-1)/8)+1</f>
        <v>90</v>
      </c>
      <c r="C719" s="53">
        <f>MOD(GateFacts[[#This Row],[م]]-1,8)+1</f>
        <v>6</v>
      </c>
      <c r="D719" s="53" cm="1">
        <f t="array" ref="D719">IFERROR(INDEX(_xlfn.ANCHORARRAY(Settings!$H$2),GateFacts[[#This Row],[رقم المشروع]]),"")</f>
        <v>781</v>
      </c>
      <c r="E719" s="53" t="str" cm="1">
        <f t="array" ref="E719">INDEX(Table15[],GateFacts[[#This Row],[صف المصدر]],14)&amp;""</f>
        <v>P1487</v>
      </c>
      <c r="F719" s="53" t="str" cm="1">
        <f t="array" ref="F719">INDEX(Table15[],GateFacts[[#This Row],[صف المصدر]],15)&amp;""</f>
        <v>تنفيذ الاعمال لإنشاء محطة تنقية مياه الشرب بنظام الحاوية المدمجة للقليبة بمنطقة تبوك سعة 1000 م3\يوم</v>
      </c>
      <c r="G719" s="53" t="str" cm="1">
        <f t="array" ref="G719">INDEX(Table15[],GateFacts[[#This Row],[صف المصدر]],17)&amp;""</f>
        <v>تبوك</v>
      </c>
      <c r="H719" s="58">
        <f>N(INDEX(Table15[],GateFacts[[#This Row],[صف المصدر]],18))</f>
        <v>39499050</v>
      </c>
      <c r="I719" s="53" t="str" cm="1">
        <f t="array" ref="I719">_xlfn.LET(_xlpm.x,TRIM(INDEX(Table15[],GateFacts[[#This Row],[صف المصدر]],22)&amp;""),IF(_xlpm.x="","غير محدد",_xlpm.x))</f>
        <v>تحت التنفيذ</v>
      </c>
      <c r="J719" s="53" t="str">
        <f>"بوابة "&amp;GateFacts[[#This Row],[رقم البوابة]]</f>
        <v>بوابة 6</v>
      </c>
      <c r="K719" s="53" t="str" cm="1">
        <f t="array" ref="K719">INDEX(Settings!$E$2:$E$9,GateFacts[[#This Row],[رقم البوابة]])</f>
        <v>التنفيذ</v>
      </c>
      <c r="L719" s="53" t="str" cm="1">
        <f t="array" ref="L719">_xlfn.LET(_xlpm.c,INDEX(Table15[],GateFacts[[#This Row],[صف المصدر]],9-GateFacts[[#This Row],[رقم البوابة]]),IF(ISBLANK(_xlpm.c),"",_xlpm.c))</f>
        <v>جاري</v>
      </c>
      <c r="M71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19" s="56" cm="1">
        <f t="array" ref="N719">_xlfn.LET(_xlpm.r,GateFacts[[#This Row],[صف المصدر]],_xlpm.g,GateFacts[[#This Row],[رقم البوابة]],_xlpm.pd,IF(AND(ISNUMBER(_xlpm.r),_xlpm.g&gt;=6,_xlpm.g&lt;=8),INDEX(Table15[],_xlpm.r,19+_xlpm.g),""),IF(ISNUMBER(_xlpm.pd),_xlpm.pd,""))</f>
        <v>47058</v>
      </c>
      <c r="O7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19" s="53">
        <f ca="1">IF(ISNUMBER(GateFacts[[#This Row],[تاريخ البوابة]]),GateFacts[[#This Row],[تاريخ البوابة]]-TODAY(),"")</f>
        <v>749</v>
      </c>
      <c r="Q719" s="53" t="str">
        <f>IF(ISNUMBER(GateFacts[[#This Row],[تاريخ البوابة]]),TEXT(GateFacts[[#This Row],[تاريخ البوابة]],"yyyy-mm"),"بدون تاريخ")</f>
        <v>2028-11</v>
      </c>
      <c r="R719" s="53">
        <f ca="1">--OR(GateFacts[[#This Row],[الحالة]]="مكتمل",GateFacts[[#This Row],[الحالة]]="لا ينطبق")</f>
        <v>0</v>
      </c>
      <c r="S719" s="53">
        <f ca="1">_xlfn.LET(_xlpm.m,_xlfn.MINIFS(GateFacts[رقم البوابة],GateFacts[رقم المشروع],GateFacts[[#This Row],[رقم المشروع]],GateFacts[منجزة],0),IF(_xlpm.m=0,9,_xlpm.m))</f>
        <v>6</v>
      </c>
      <c r="T719" s="53">
        <f ca="1">--(GateFacts[[#This Row],[رقم البوابة]]=GateFacts[[#This Row],[البوابة الحالية للمشروع]])</f>
        <v>1</v>
      </c>
      <c r="U719" s="53">
        <f ca="1">IF(AND(GateFacts[[#This Row],[الحالة]]="مكتمل",COUNTIFS(GateFacts[رقم المشروع],GateFacts[[#This Row],[رقم المشروع]],GateFacts[رقم البوابة],"&lt;"&amp;GateFacts[[#This Row],[رقم البوابة]],GateFacts[منجزة],0)&gt;0),1,0)</f>
        <v>0</v>
      </c>
      <c r="V719" s="53" t="e">
        <f>SUBTOTAL(103,GateFacts[[#This Row],[م]])*OR(SelRegion="الكل",GateFacts[[#This Row],[المنطقة]]=SelRegion)</f>
        <v>#REF!</v>
      </c>
      <c r="W719" s="74" t="str" cm="1">
        <f t="array" ref="W719">IF(ISNUMBER(GateFacts[[#This Row],[صف المصدر]]),INDEX(Table15[],GateFacts[[#This Row],[صف المصدر]],16),"")</f>
        <v>الشمالي الغربي</v>
      </c>
    </row>
    <row r="720" spans="1:23" x14ac:dyDescent="0.4">
      <c r="A720" s="53" cm="1">
        <f t="array" ref="A720">ROW()-ROW(GateFacts[#Headers])</f>
        <v>719</v>
      </c>
      <c r="B720" s="53">
        <f>INT((GateFacts[[#This Row],[م]]-1)/8)+1</f>
        <v>90</v>
      </c>
      <c r="C720" s="53">
        <f>MOD(GateFacts[[#This Row],[م]]-1,8)+1</f>
        <v>7</v>
      </c>
      <c r="D720" s="53" cm="1">
        <f t="array" ref="D720">IFERROR(INDEX(_xlfn.ANCHORARRAY(Settings!$H$2),GateFacts[[#This Row],[رقم المشروع]]),"")</f>
        <v>781</v>
      </c>
      <c r="E720" s="53" t="str" cm="1">
        <f t="array" ref="E720">INDEX(Table15[],GateFacts[[#This Row],[صف المصدر]],14)&amp;""</f>
        <v>P1487</v>
      </c>
      <c r="F720" s="53" t="str" cm="1">
        <f t="array" ref="F720">INDEX(Table15[],GateFacts[[#This Row],[صف المصدر]],15)&amp;""</f>
        <v>تنفيذ الاعمال لإنشاء محطة تنقية مياه الشرب بنظام الحاوية المدمجة للقليبة بمنطقة تبوك سعة 1000 م3\يوم</v>
      </c>
      <c r="G720" s="53" t="str" cm="1">
        <f t="array" ref="G720">INDEX(Table15[],GateFacts[[#This Row],[صف المصدر]],17)&amp;""</f>
        <v>تبوك</v>
      </c>
      <c r="H720" s="58">
        <f>N(INDEX(Table15[],GateFacts[[#This Row],[صف المصدر]],18))</f>
        <v>39499050</v>
      </c>
      <c r="I720" s="53" t="str" cm="1">
        <f t="array" ref="I720">_xlfn.LET(_xlpm.x,TRIM(INDEX(Table15[],GateFacts[[#This Row],[صف المصدر]],22)&amp;""),IF(_xlpm.x="","غير محدد",_xlpm.x))</f>
        <v>تحت التنفيذ</v>
      </c>
      <c r="J720" s="53" t="str">
        <f>"بوابة "&amp;GateFacts[[#This Row],[رقم البوابة]]</f>
        <v>بوابة 7</v>
      </c>
      <c r="K720" s="53" t="str" cm="1">
        <f t="array" ref="K720">INDEX(Settings!$E$2:$E$9,GateFacts[[#This Row],[رقم البوابة]])</f>
        <v>الاختبارات التشغيلية</v>
      </c>
      <c r="L720" s="53" t="str" cm="1">
        <f t="array" ref="L720">_xlfn.LET(_xlpm.c,INDEX(Table15[],GateFacts[[#This Row],[صف المصدر]],9-GateFacts[[#This Row],[رقم البوابة]]),IF(ISBLANK(_xlpm.c),"",_xlpm.c))</f>
        <v/>
      </c>
      <c r="M72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20" s="56" cm="1">
        <f t="array" ref="N720">_xlfn.LET(_xlpm.r,GateFacts[[#This Row],[صف المصدر]],_xlpm.g,GateFacts[[#This Row],[رقم البوابة]],_xlpm.pd,IF(AND(ISNUMBER(_xlpm.r),_xlpm.g&gt;=6,_xlpm.g&lt;=8),INDEX(Table15[],_xlpm.r,19+_xlpm.g),""),IF(ISNUMBER(_xlpm.pd),_xlpm.pd,""))</f>
        <v>46997</v>
      </c>
      <c r="O7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20" s="53">
        <f ca="1">IF(ISNUMBER(GateFacts[[#This Row],[تاريخ البوابة]]),GateFacts[[#This Row],[تاريخ البوابة]]-TODAY(),"")</f>
        <v>688</v>
      </c>
      <c r="Q720" s="53" t="str">
        <f>IF(ISNUMBER(GateFacts[[#This Row],[تاريخ البوابة]]),TEXT(GateFacts[[#This Row],[تاريخ البوابة]],"yyyy-mm"),"بدون تاريخ")</f>
        <v>2028-09</v>
      </c>
      <c r="R720" s="53">
        <f ca="1">--OR(GateFacts[[#This Row],[الحالة]]="مكتمل",GateFacts[[#This Row],[الحالة]]="لا ينطبق")</f>
        <v>0</v>
      </c>
      <c r="S720" s="53">
        <f ca="1">_xlfn.LET(_xlpm.m,_xlfn.MINIFS(GateFacts[رقم البوابة],GateFacts[رقم المشروع],GateFacts[[#This Row],[رقم المشروع]],GateFacts[منجزة],0),IF(_xlpm.m=0,9,_xlpm.m))</f>
        <v>6</v>
      </c>
      <c r="T720" s="53">
        <f ca="1">--(GateFacts[[#This Row],[رقم البوابة]]=GateFacts[[#This Row],[البوابة الحالية للمشروع]])</f>
        <v>0</v>
      </c>
      <c r="U720" s="53">
        <f ca="1">IF(AND(GateFacts[[#This Row],[الحالة]]="مكتمل",COUNTIFS(GateFacts[رقم المشروع],GateFacts[[#This Row],[رقم المشروع]],GateFacts[رقم البوابة],"&lt;"&amp;GateFacts[[#This Row],[رقم البوابة]],GateFacts[منجزة],0)&gt;0),1,0)</f>
        <v>0</v>
      </c>
      <c r="V720" s="53" t="e">
        <f>SUBTOTAL(103,GateFacts[[#This Row],[م]])*OR(SelRegion="الكل",GateFacts[[#This Row],[المنطقة]]=SelRegion)</f>
        <v>#REF!</v>
      </c>
      <c r="W720" s="74" t="str" cm="1">
        <f t="array" ref="W720">IF(ISNUMBER(GateFacts[[#This Row],[صف المصدر]]),INDEX(Table15[],GateFacts[[#This Row],[صف المصدر]],16),"")</f>
        <v>الشمالي الغربي</v>
      </c>
    </row>
    <row r="721" spans="1:23" x14ac:dyDescent="0.4">
      <c r="A721" s="53" cm="1">
        <f t="array" ref="A721">ROW()-ROW(GateFacts[#Headers])</f>
        <v>720</v>
      </c>
      <c r="B721" s="53">
        <f>INT((GateFacts[[#This Row],[م]]-1)/8)+1</f>
        <v>90</v>
      </c>
      <c r="C721" s="53">
        <f>MOD(GateFacts[[#This Row],[م]]-1,8)+1</f>
        <v>8</v>
      </c>
      <c r="D721" s="53" cm="1">
        <f t="array" ref="D721">IFERROR(INDEX(_xlfn.ANCHORARRAY(Settings!$H$2),GateFacts[[#This Row],[رقم المشروع]]),"")</f>
        <v>781</v>
      </c>
      <c r="E721" s="53" t="str" cm="1">
        <f t="array" ref="E721">INDEX(Table15[],GateFacts[[#This Row],[صف المصدر]],14)&amp;""</f>
        <v>P1487</v>
      </c>
      <c r="F721" s="53" t="str" cm="1">
        <f t="array" ref="F721">INDEX(Table15[],GateFacts[[#This Row],[صف المصدر]],15)&amp;""</f>
        <v>تنفيذ الاعمال لإنشاء محطة تنقية مياه الشرب بنظام الحاوية المدمجة للقليبة بمنطقة تبوك سعة 1000 م3\يوم</v>
      </c>
      <c r="G721" s="53" t="str" cm="1">
        <f t="array" ref="G721">INDEX(Table15[],GateFacts[[#This Row],[صف المصدر]],17)&amp;""</f>
        <v>تبوك</v>
      </c>
      <c r="H721" s="58">
        <f>N(INDEX(Table15[],GateFacts[[#This Row],[صف المصدر]],18))</f>
        <v>39499050</v>
      </c>
      <c r="I721" s="53" t="str" cm="1">
        <f t="array" ref="I721">_xlfn.LET(_xlpm.x,TRIM(INDEX(Table15[],GateFacts[[#This Row],[صف المصدر]],22)&amp;""),IF(_xlpm.x="","غير محدد",_xlpm.x))</f>
        <v>تحت التنفيذ</v>
      </c>
      <c r="J721" s="53" t="str">
        <f>"بوابة "&amp;GateFacts[[#This Row],[رقم البوابة]]</f>
        <v>بوابة 8</v>
      </c>
      <c r="K721" s="53" t="str" cm="1">
        <f t="array" ref="K721">INDEX(Settings!$E$2:$E$9,GateFacts[[#This Row],[رقم البوابة]])</f>
        <v>التسليم و الاغلاق</v>
      </c>
      <c r="L721" s="53" t="str" cm="1">
        <f t="array" ref="L721">_xlfn.LET(_xlpm.c,INDEX(Table15[],GateFacts[[#This Row],[صف المصدر]],9-GateFacts[[#This Row],[رقم البوابة]]),IF(ISBLANK(_xlpm.c),"",_xlpm.c))</f>
        <v/>
      </c>
      <c r="M72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21" s="56" cm="1">
        <f t="array" ref="N721">_xlfn.LET(_xlpm.r,GateFacts[[#This Row],[صف المصدر]],_xlpm.g,GateFacts[[#This Row],[رقم البوابة]],_xlpm.pd,IF(AND(ISNUMBER(_xlpm.r),_xlpm.g&gt;=6,_xlpm.g&lt;=8),INDEX(Table15[],_xlpm.r,19+_xlpm.g),""),IF(ISNUMBER(_xlpm.pd),_xlpm.pd,""))</f>
        <v>47788</v>
      </c>
      <c r="O7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21" s="53">
        <f ca="1">IF(ISNUMBER(GateFacts[[#This Row],[تاريخ البوابة]]),GateFacts[[#This Row],[تاريخ البوابة]]-TODAY(),"")</f>
        <v>1479</v>
      </c>
      <c r="Q721" s="53" t="str">
        <f>IF(ISNUMBER(GateFacts[[#This Row],[تاريخ البوابة]]),TEXT(GateFacts[[#This Row],[تاريخ البوابة]],"yyyy-mm"),"بدون تاريخ")</f>
        <v>2030-11</v>
      </c>
      <c r="R721" s="53">
        <f ca="1">--OR(GateFacts[[#This Row],[الحالة]]="مكتمل",GateFacts[[#This Row],[الحالة]]="لا ينطبق")</f>
        <v>0</v>
      </c>
      <c r="S721" s="53">
        <f ca="1">_xlfn.LET(_xlpm.m,_xlfn.MINIFS(GateFacts[رقم البوابة],GateFacts[رقم المشروع],GateFacts[[#This Row],[رقم المشروع]],GateFacts[منجزة],0),IF(_xlpm.m=0,9,_xlpm.m))</f>
        <v>6</v>
      </c>
      <c r="T721" s="53">
        <f ca="1">--(GateFacts[[#This Row],[رقم البوابة]]=GateFacts[[#This Row],[البوابة الحالية للمشروع]])</f>
        <v>0</v>
      </c>
      <c r="U721" s="53">
        <f ca="1">IF(AND(GateFacts[[#This Row],[الحالة]]="مكتمل",COUNTIFS(GateFacts[رقم المشروع],GateFacts[[#This Row],[رقم المشروع]],GateFacts[رقم البوابة],"&lt;"&amp;GateFacts[[#This Row],[رقم البوابة]],GateFacts[منجزة],0)&gt;0),1,0)</f>
        <v>0</v>
      </c>
      <c r="V721" s="53" t="e">
        <f>SUBTOTAL(103,GateFacts[[#This Row],[م]])*OR(SelRegion="الكل",GateFacts[[#This Row],[المنطقة]]=SelRegion)</f>
        <v>#REF!</v>
      </c>
      <c r="W721" s="74" t="str" cm="1">
        <f t="array" ref="W721">IF(ISNUMBER(GateFacts[[#This Row],[صف المصدر]]),INDEX(Table15[],GateFacts[[#This Row],[صف المصدر]],16),"")</f>
        <v>الشمالي الغربي</v>
      </c>
    </row>
    <row r="722" spans="1:23" x14ac:dyDescent="0.4">
      <c r="A722" s="53" cm="1">
        <f t="array" ref="A722">ROW()-ROW(GateFacts[#Headers])</f>
        <v>721</v>
      </c>
      <c r="B722" s="53">
        <f>INT((GateFacts[[#This Row],[م]]-1)/8)+1</f>
        <v>91</v>
      </c>
      <c r="C722" s="53">
        <f>MOD(GateFacts[[#This Row],[م]]-1,8)+1</f>
        <v>1</v>
      </c>
      <c r="D722" s="53" cm="1">
        <f t="array" ref="D722">IFERROR(INDEX(_xlfn.ANCHORARRAY(Settings!$H$2),GateFacts[[#This Row],[رقم المشروع]]),"")</f>
        <v>802</v>
      </c>
      <c r="E722" s="53" t="str" cm="1">
        <f t="array" ref="E722">INDEX(Table15[],GateFacts[[#This Row],[صف المصدر]],14)&amp;""</f>
        <v>AP1189</v>
      </c>
      <c r="F722" s="53" t="str" cm="1">
        <f t="array" ref="F722">INDEX(Table15[],GateFacts[[#This Row],[صف المصدر]],15)&amp;""</f>
        <v>استكمال انشاء خطوط رئيسية وشبكات الصرف الصحي بتبوك المرحلة الثالثة عشر</v>
      </c>
      <c r="G722" s="53" t="str" cm="1">
        <f t="array" ref="G722">INDEX(Table15[],GateFacts[[#This Row],[صف المصدر]],17)&amp;""</f>
        <v>تبوك</v>
      </c>
      <c r="H722" s="58">
        <f>N(INDEX(Table15[],GateFacts[[#This Row],[صف المصدر]],18))</f>
        <v>47358200.090000004</v>
      </c>
      <c r="I722" s="53" t="str" cm="1">
        <f t="array" ref="I722">_xlfn.LET(_xlpm.x,TRIM(INDEX(Table15[],GateFacts[[#This Row],[صف المصدر]],22)&amp;""),IF(_xlpm.x="","غير محدد",_xlpm.x))</f>
        <v>تحت التنفيذ</v>
      </c>
      <c r="J722" s="53" t="str">
        <f>"بوابة "&amp;GateFacts[[#This Row],[رقم البوابة]]</f>
        <v>بوابة 1</v>
      </c>
      <c r="K722" s="53" t="str" cm="1">
        <f t="array" ref="K722">INDEX(Settings!$E$2:$E$9,GateFacts[[#This Row],[رقم البوابة]])</f>
        <v>تخطيط استراتيجي</v>
      </c>
      <c r="L722" s="53" t="str" cm="1">
        <f t="array" ref="L722">_xlfn.LET(_xlpm.c,INDEX(Table15[],GateFacts[[#This Row],[صف المصدر]],9-GateFacts[[#This Row],[رقم البوابة]]),IF(ISBLANK(_xlpm.c),"",_xlpm.c))</f>
        <v>مكتمل</v>
      </c>
      <c r="M7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22" s="56" t="str" cm="1">
        <f t="array" ref="N722">_xlfn.LET(_xlpm.r,GateFacts[[#This Row],[صف المصدر]],_xlpm.g,GateFacts[[#This Row],[رقم البوابة]],_xlpm.pd,IF(AND(ISNUMBER(_xlpm.r),_xlpm.g&gt;=6,_xlpm.g&lt;=8),INDEX(Table15[],_xlpm.r,19+_xlpm.g),""),IF(ISNUMBER(_xlpm.pd),_xlpm.pd,""))</f>
        <v/>
      </c>
      <c r="O7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22" s="53" t="str">
        <f ca="1">IF(ISNUMBER(GateFacts[[#This Row],[تاريخ البوابة]]),GateFacts[[#This Row],[تاريخ البوابة]]-TODAY(),"")</f>
        <v/>
      </c>
      <c r="Q722" s="53" t="str">
        <f>IF(ISNUMBER(GateFacts[[#This Row],[تاريخ البوابة]]),TEXT(GateFacts[[#This Row],[تاريخ البوابة]],"yyyy-mm"),"بدون تاريخ")</f>
        <v>بدون تاريخ</v>
      </c>
      <c r="R722" s="53">
        <f ca="1">--OR(GateFacts[[#This Row],[الحالة]]="مكتمل",GateFacts[[#This Row],[الحالة]]="لا ينطبق")</f>
        <v>1</v>
      </c>
      <c r="S722" s="53">
        <f ca="1">_xlfn.LET(_xlpm.m,_xlfn.MINIFS(GateFacts[رقم البوابة],GateFacts[رقم المشروع],GateFacts[[#This Row],[رقم المشروع]],GateFacts[منجزة],0),IF(_xlpm.m=0,9,_xlpm.m))</f>
        <v>6</v>
      </c>
      <c r="T722" s="53">
        <f ca="1">--(GateFacts[[#This Row],[رقم البوابة]]=GateFacts[[#This Row],[البوابة الحالية للمشروع]])</f>
        <v>0</v>
      </c>
      <c r="U722" s="53">
        <f ca="1">IF(AND(GateFacts[[#This Row],[الحالة]]="مكتمل",COUNTIFS(GateFacts[رقم المشروع],GateFacts[[#This Row],[رقم المشروع]],GateFacts[رقم البوابة],"&lt;"&amp;GateFacts[[#This Row],[رقم البوابة]],GateFacts[منجزة],0)&gt;0),1,0)</f>
        <v>0</v>
      </c>
      <c r="V722" s="53" t="e">
        <f>SUBTOTAL(103,GateFacts[[#This Row],[م]])*OR(SelRegion="الكل",GateFacts[[#This Row],[المنطقة]]=SelRegion)</f>
        <v>#REF!</v>
      </c>
      <c r="W722" s="74" t="str" cm="1">
        <f t="array" ref="W722">IF(ISNUMBER(GateFacts[[#This Row],[صف المصدر]]),INDEX(Table15[],GateFacts[[#This Row],[صف المصدر]],16),"")</f>
        <v>الشمالي الغربي</v>
      </c>
    </row>
    <row r="723" spans="1:23" x14ac:dyDescent="0.4">
      <c r="A723" s="53" cm="1">
        <f t="array" ref="A723">ROW()-ROW(GateFacts[#Headers])</f>
        <v>722</v>
      </c>
      <c r="B723" s="53">
        <f>INT((GateFacts[[#This Row],[م]]-1)/8)+1</f>
        <v>91</v>
      </c>
      <c r="C723" s="53">
        <f>MOD(GateFacts[[#This Row],[م]]-1,8)+1</f>
        <v>2</v>
      </c>
      <c r="D723" s="53" cm="1">
        <f t="array" ref="D723">IFERROR(INDEX(_xlfn.ANCHORARRAY(Settings!$H$2),GateFacts[[#This Row],[رقم المشروع]]),"")</f>
        <v>802</v>
      </c>
      <c r="E723" s="53" t="str" cm="1">
        <f t="array" ref="E723">INDEX(Table15[],GateFacts[[#This Row],[صف المصدر]],14)&amp;""</f>
        <v>AP1189</v>
      </c>
      <c r="F723" s="53" t="str" cm="1">
        <f t="array" ref="F723">INDEX(Table15[],GateFacts[[#This Row],[صف المصدر]],15)&amp;""</f>
        <v>استكمال انشاء خطوط رئيسية وشبكات الصرف الصحي بتبوك المرحلة الثالثة عشر</v>
      </c>
      <c r="G723" s="53" t="str" cm="1">
        <f t="array" ref="G723">INDEX(Table15[],GateFacts[[#This Row],[صف المصدر]],17)&amp;""</f>
        <v>تبوك</v>
      </c>
      <c r="H723" s="58">
        <f>N(INDEX(Table15[],GateFacts[[#This Row],[صف المصدر]],18))</f>
        <v>47358200.090000004</v>
      </c>
      <c r="I723" s="53" t="str" cm="1">
        <f t="array" ref="I723">_xlfn.LET(_xlpm.x,TRIM(INDEX(Table15[],GateFacts[[#This Row],[صف المصدر]],22)&amp;""),IF(_xlpm.x="","غير محدد",_xlpm.x))</f>
        <v>تحت التنفيذ</v>
      </c>
      <c r="J723" s="53" t="str">
        <f>"بوابة "&amp;GateFacts[[#This Row],[رقم البوابة]]</f>
        <v>بوابة 2</v>
      </c>
      <c r="K723" s="53" t="str" cm="1">
        <f t="array" ref="K723">INDEX(Settings!$E$2:$E$9,GateFacts[[#This Row],[رقم البوابة]])</f>
        <v>التخطيط الاولي</v>
      </c>
      <c r="L723" s="53" t="str" cm="1">
        <f t="array" ref="L723">_xlfn.LET(_xlpm.c,INDEX(Table15[],GateFacts[[#This Row],[صف المصدر]],9-GateFacts[[#This Row],[رقم البوابة]]),IF(ISBLANK(_xlpm.c),"",_xlpm.c))</f>
        <v>مكتمل</v>
      </c>
      <c r="M72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23" s="56" t="str" cm="1">
        <f t="array" ref="N723">_xlfn.LET(_xlpm.r,GateFacts[[#This Row],[صف المصدر]],_xlpm.g,GateFacts[[#This Row],[رقم البوابة]],_xlpm.pd,IF(AND(ISNUMBER(_xlpm.r),_xlpm.g&gt;=6,_xlpm.g&lt;=8),INDEX(Table15[],_xlpm.r,19+_xlpm.g),""),IF(ISNUMBER(_xlpm.pd),_xlpm.pd,""))</f>
        <v/>
      </c>
      <c r="O7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23" s="53" t="str">
        <f ca="1">IF(ISNUMBER(GateFacts[[#This Row],[تاريخ البوابة]]),GateFacts[[#This Row],[تاريخ البوابة]]-TODAY(),"")</f>
        <v/>
      </c>
      <c r="Q723" s="53" t="str">
        <f>IF(ISNUMBER(GateFacts[[#This Row],[تاريخ البوابة]]),TEXT(GateFacts[[#This Row],[تاريخ البوابة]],"yyyy-mm"),"بدون تاريخ")</f>
        <v>بدون تاريخ</v>
      </c>
      <c r="R723" s="53">
        <f ca="1">--OR(GateFacts[[#This Row],[الحالة]]="مكتمل",GateFacts[[#This Row],[الحالة]]="لا ينطبق")</f>
        <v>1</v>
      </c>
      <c r="S723" s="53">
        <f ca="1">_xlfn.LET(_xlpm.m,_xlfn.MINIFS(GateFacts[رقم البوابة],GateFacts[رقم المشروع],GateFacts[[#This Row],[رقم المشروع]],GateFacts[منجزة],0),IF(_xlpm.m=0,9,_xlpm.m))</f>
        <v>6</v>
      </c>
      <c r="T723" s="53">
        <f ca="1">--(GateFacts[[#This Row],[رقم البوابة]]=GateFacts[[#This Row],[البوابة الحالية للمشروع]])</f>
        <v>0</v>
      </c>
      <c r="U723" s="53">
        <f ca="1">IF(AND(GateFacts[[#This Row],[الحالة]]="مكتمل",COUNTIFS(GateFacts[رقم المشروع],GateFacts[[#This Row],[رقم المشروع]],GateFacts[رقم البوابة],"&lt;"&amp;GateFacts[[#This Row],[رقم البوابة]],GateFacts[منجزة],0)&gt;0),1,0)</f>
        <v>0</v>
      </c>
      <c r="V723" s="53" t="e">
        <f>SUBTOTAL(103,GateFacts[[#This Row],[م]])*OR(SelRegion="الكل",GateFacts[[#This Row],[المنطقة]]=SelRegion)</f>
        <v>#REF!</v>
      </c>
      <c r="W723" s="74" t="str" cm="1">
        <f t="array" ref="W723">IF(ISNUMBER(GateFacts[[#This Row],[صف المصدر]]),INDEX(Table15[],GateFacts[[#This Row],[صف المصدر]],16),"")</f>
        <v>الشمالي الغربي</v>
      </c>
    </row>
    <row r="724" spans="1:23" x14ac:dyDescent="0.4">
      <c r="A724" s="53" cm="1">
        <f t="array" ref="A724">ROW()-ROW(GateFacts[#Headers])</f>
        <v>723</v>
      </c>
      <c r="B724" s="53">
        <f>INT((GateFacts[[#This Row],[م]]-1)/8)+1</f>
        <v>91</v>
      </c>
      <c r="C724" s="53">
        <f>MOD(GateFacts[[#This Row],[م]]-1,8)+1</f>
        <v>3</v>
      </c>
      <c r="D724" s="53" cm="1">
        <f t="array" ref="D724">IFERROR(INDEX(_xlfn.ANCHORARRAY(Settings!$H$2),GateFacts[[#This Row],[رقم المشروع]]),"")</f>
        <v>802</v>
      </c>
      <c r="E724" s="53" t="str" cm="1">
        <f t="array" ref="E724">INDEX(Table15[],GateFacts[[#This Row],[صف المصدر]],14)&amp;""</f>
        <v>AP1189</v>
      </c>
      <c r="F724" s="53" t="str" cm="1">
        <f t="array" ref="F724">INDEX(Table15[],GateFacts[[#This Row],[صف المصدر]],15)&amp;""</f>
        <v>استكمال انشاء خطوط رئيسية وشبكات الصرف الصحي بتبوك المرحلة الثالثة عشر</v>
      </c>
      <c r="G724" s="53" t="str" cm="1">
        <f t="array" ref="G724">INDEX(Table15[],GateFacts[[#This Row],[صف المصدر]],17)&amp;""</f>
        <v>تبوك</v>
      </c>
      <c r="H724" s="58">
        <f>N(INDEX(Table15[],GateFacts[[#This Row],[صف المصدر]],18))</f>
        <v>47358200.090000004</v>
      </c>
      <c r="I724" s="53" t="str" cm="1">
        <f t="array" ref="I724">_xlfn.LET(_xlpm.x,TRIM(INDEX(Table15[],GateFacts[[#This Row],[صف المصدر]],22)&amp;""),IF(_xlpm.x="","غير محدد",_xlpm.x))</f>
        <v>تحت التنفيذ</v>
      </c>
      <c r="J724" s="53" t="str">
        <f>"بوابة "&amp;GateFacts[[#This Row],[رقم البوابة]]</f>
        <v>بوابة 3</v>
      </c>
      <c r="K724" s="53" t="str" cm="1">
        <f t="array" ref="K724">INDEX(Settings!$E$2:$E$9,GateFacts[[#This Row],[رقم البوابة]])</f>
        <v>الطرح للتصميم</v>
      </c>
      <c r="L724" s="53" t="str" cm="1">
        <f t="array" ref="L724">_xlfn.LET(_xlpm.c,INDEX(Table15[],GateFacts[[#This Row],[صف المصدر]],9-GateFacts[[#This Row],[رقم البوابة]]),IF(ISBLANK(_xlpm.c),"",_xlpm.c))</f>
        <v>لا ينطبق</v>
      </c>
      <c r="M72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24" s="56" t="str" cm="1">
        <f t="array" ref="N724">_xlfn.LET(_xlpm.r,GateFacts[[#This Row],[صف المصدر]],_xlpm.g,GateFacts[[#This Row],[رقم البوابة]],_xlpm.pd,IF(AND(ISNUMBER(_xlpm.r),_xlpm.g&gt;=6,_xlpm.g&lt;=8),INDEX(Table15[],_xlpm.r,19+_xlpm.g),""),IF(ISNUMBER(_xlpm.pd),_xlpm.pd,""))</f>
        <v/>
      </c>
      <c r="O7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24" s="53" t="str">
        <f ca="1">IF(ISNUMBER(GateFacts[[#This Row],[تاريخ البوابة]]),GateFacts[[#This Row],[تاريخ البوابة]]-TODAY(),"")</f>
        <v/>
      </c>
      <c r="Q724" s="53" t="str">
        <f>IF(ISNUMBER(GateFacts[[#This Row],[تاريخ البوابة]]),TEXT(GateFacts[[#This Row],[تاريخ البوابة]],"yyyy-mm"),"بدون تاريخ")</f>
        <v>بدون تاريخ</v>
      </c>
      <c r="R724" s="53">
        <f ca="1">--OR(GateFacts[[#This Row],[الحالة]]="مكتمل",GateFacts[[#This Row],[الحالة]]="لا ينطبق")</f>
        <v>1</v>
      </c>
      <c r="S724" s="53">
        <f ca="1">_xlfn.LET(_xlpm.m,_xlfn.MINIFS(GateFacts[رقم البوابة],GateFacts[رقم المشروع],GateFacts[[#This Row],[رقم المشروع]],GateFacts[منجزة],0),IF(_xlpm.m=0,9,_xlpm.m))</f>
        <v>6</v>
      </c>
      <c r="T724" s="53">
        <f ca="1">--(GateFacts[[#This Row],[رقم البوابة]]=GateFacts[[#This Row],[البوابة الحالية للمشروع]])</f>
        <v>0</v>
      </c>
      <c r="U724" s="53">
        <f ca="1">IF(AND(GateFacts[[#This Row],[الحالة]]="مكتمل",COUNTIFS(GateFacts[رقم المشروع],GateFacts[[#This Row],[رقم المشروع]],GateFacts[رقم البوابة],"&lt;"&amp;GateFacts[[#This Row],[رقم البوابة]],GateFacts[منجزة],0)&gt;0),1,0)</f>
        <v>0</v>
      </c>
      <c r="V724" s="53" t="e">
        <f>SUBTOTAL(103,GateFacts[[#This Row],[م]])*OR(SelRegion="الكل",GateFacts[[#This Row],[المنطقة]]=SelRegion)</f>
        <v>#REF!</v>
      </c>
      <c r="W724" s="74" t="str" cm="1">
        <f t="array" ref="W724">IF(ISNUMBER(GateFacts[[#This Row],[صف المصدر]]),INDEX(Table15[],GateFacts[[#This Row],[صف المصدر]],16),"")</f>
        <v>الشمالي الغربي</v>
      </c>
    </row>
    <row r="725" spans="1:23" x14ac:dyDescent="0.4">
      <c r="A725" s="53" cm="1">
        <f t="array" ref="A725">ROW()-ROW(GateFacts[#Headers])</f>
        <v>724</v>
      </c>
      <c r="B725" s="53">
        <f>INT((GateFacts[[#This Row],[م]]-1)/8)+1</f>
        <v>91</v>
      </c>
      <c r="C725" s="53">
        <f>MOD(GateFacts[[#This Row],[م]]-1,8)+1</f>
        <v>4</v>
      </c>
      <c r="D725" s="53" cm="1">
        <f t="array" ref="D725">IFERROR(INDEX(_xlfn.ANCHORARRAY(Settings!$H$2),GateFacts[[#This Row],[رقم المشروع]]),"")</f>
        <v>802</v>
      </c>
      <c r="E725" s="53" t="str" cm="1">
        <f t="array" ref="E725">INDEX(Table15[],GateFacts[[#This Row],[صف المصدر]],14)&amp;""</f>
        <v>AP1189</v>
      </c>
      <c r="F725" s="53" t="str" cm="1">
        <f t="array" ref="F725">INDEX(Table15[],GateFacts[[#This Row],[صف المصدر]],15)&amp;""</f>
        <v>استكمال انشاء خطوط رئيسية وشبكات الصرف الصحي بتبوك المرحلة الثالثة عشر</v>
      </c>
      <c r="G725" s="53" t="str" cm="1">
        <f t="array" ref="G725">INDEX(Table15[],GateFacts[[#This Row],[صف المصدر]],17)&amp;""</f>
        <v>تبوك</v>
      </c>
      <c r="H725" s="58">
        <f>N(INDEX(Table15[],GateFacts[[#This Row],[صف المصدر]],18))</f>
        <v>47358200.090000004</v>
      </c>
      <c r="I725" s="53" t="str" cm="1">
        <f t="array" ref="I725">_xlfn.LET(_xlpm.x,TRIM(INDEX(Table15[],GateFacts[[#This Row],[صف المصدر]],22)&amp;""),IF(_xlpm.x="","غير محدد",_xlpm.x))</f>
        <v>تحت التنفيذ</v>
      </c>
      <c r="J725" s="53" t="str">
        <f>"بوابة "&amp;GateFacts[[#This Row],[رقم البوابة]]</f>
        <v>بوابة 4</v>
      </c>
      <c r="K725" s="53" t="str" cm="1">
        <f t="array" ref="K725">INDEX(Settings!$E$2:$E$9,GateFacts[[#This Row],[رقم البوابة]])</f>
        <v>التصميم</v>
      </c>
      <c r="L725" s="53" t="str" cm="1">
        <f t="array" ref="L725">_xlfn.LET(_xlpm.c,INDEX(Table15[],GateFacts[[#This Row],[صف المصدر]],9-GateFacts[[#This Row],[رقم البوابة]]),IF(ISBLANK(_xlpm.c),"",_xlpm.c))</f>
        <v>مكتمل</v>
      </c>
      <c r="M72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25" s="56" t="str" cm="1">
        <f t="array" ref="N725">_xlfn.LET(_xlpm.r,GateFacts[[#This Row],[صف المصدر]],_xlpm.g,GateFacts[[#This Row],[رقم البوابة]],_xlpm.pd,IF(AND(ISNUMBER(_xlpm.r),_xlpm.g&gt;=6,_xlpm.g&lt;=8),INDEX(Table15[],_xlpm.r,19+_xlpm.g),""),IF(ISNUMBER(_xlpm.pd),_xlpm.pd,""))</f>
        <v/>
      </c>
      <c r="O7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25" s="53" t="str">
        <f ca="1">IF(ISNUMBER(GateFacts[[#This Row],[تاريخ البوابة]]),GateFacts[[#This Row],[تاريخ البوابة]]-TODAY(),"")</f>
        <v/>
      </c>
      <c r="Q725" s="53" t="str">
        <f>IF(ISNUMBER(GateFacts[[#This Row],[تاريخ البوابة]]),TEXT(GateFacts[[#This Row],[تاريخ البوابة]],"yyyy-mm"),"بدون تاريخ")</f>
        <v>بدون تاريخ</v>
      </c>
      <c r="R725" s="53">
        <f ca="1">--OR(GateFacts[[#This Row],[الحالة]]="مكتمل",GateFacts[[#This Row],[الحالة]]="لا ينطبق")</f>
        <v>1</v>
      </c>
      <c r="S725" s="53">
        <f ca="1">_xlfn.LET(_xlpm.m,_xlfn.MINIFS(GateFacts[رقم البوابة],GateFacts[رقم المشروع],GateFacts[[#This Row],[رقم المشروع]],GateFacts[منجزة],0),IF(_xlpm.m=0,9,_xlpm.m))</f>
        <v>6</v>
      </c>
      <c r="T725" s="53">
        <f ca="1">--(GateFacts[[#This Row],[رقم البوابة]]=GateFacts[[#This Row],[البوابة الحالية للمشروع]])</f>
        <v>0</v>
      </c>
      <c r="U725" s="53">
        <f ca="1">IF(AND(GateFacts[[#This Row],[الحالة]]="مكتمل",COUNTIFS(GateFacts[رقم المشروع],GateFacts[[#This Row],[رقم المشروع]],GateFacts[رقم البوابة],"&lt;"&amp;GateFacts[[#This Row],[رقم البوابة]],GateFacts[منجزة],0)&gt;0),1,0)</f>
        <v>0</v>
      </c>
      <c r="V725" s="53" t="e">
        <f>SUBTOTAL(103,GateFacts[[#This Row],[م]])*OR(SelRegion="الكل",GateFacts[[#This Row],[المنطقة]]=SelRegion)</f>
        <v>#REF!</v>
      </c>
      <c r="W725" s="74" t="str" cm="1">
        <f t="array" ref="W725">IF(ISNUMBER(GateFacts[[#This Row],[صف المصدر]]),INDEX(Table15[],GateFacts[[#This Row],[صف المصدر]],16),"")</f>
        <v>الشمالي الغربي</v>
      </c>
    </row>
    <row r="726" spans="1:23" x14ac:dyDescent="0.4">
      <c r="A726" s="53" cm="1">
        <f t="array" ref="A726">ROW()-ROW(GateFacts[#Headers])</f>
        <v>725</v>
      </c>
      <c r="B726" s="53">
        <f>INT((GateFacts[[#This Row],[م]]-1)/8)+1</f>
        <v>91</v>
      </c>
      <c r="C726" s="53">
        <f>MOD(GateFacts[[#This Row],[م]]-1,8)+1</f>
        <v>5</v>
      </c>
      <c r="D726" s="53" cm="1">
        <f t="array" ref="D726">IFERROR(INDEX(_xlfn.ANCHORARRAY(Settings!$H$2),GateFacts[[#This Row],[رقم المشروع]]),"")</f>
        <v>802</v>
      </c>
      <c r="E726" s="53" t="str" cm="1">
        <f t="array" ref="E726">INDEX(Table15[],GateFacts[[#This Row],[صف المصدر]],14)&amp;""</f>
        <v>AP1189</v>
      </c>
      <c r="F726" s="53" t="str" cm="1">
        <f t="array" ref="F726">INDEX(Table15[],GateFacts[[#This Row],[صف المصدر]],15)&amp;""</f>
        <v>استكمال انشاء خطوط رئيسية وشبكات الصرف الصحي بتبوك المرحلة الثالثة عشر</v>
      </c>
      <c r="G726" s="53" t="str" cm="1">
        <f t="array" ref="G726">INDEX(Table15[],GateFacts[[#This Row],[صف المصدر]],17)&amp;""</f>
        <v>تبوك</v>
      </c>
      <c r="H726" s="58">
        <f>N(INDEX(Table15[],GateFacts[[#This Row],[صف المصدر]],18))</f>
        <v>47358200.090000004</v>
      </c>
      <c r="I726" s="53" t="str" cm="1">
        <f t="array" ref="I726">_xlfn.LET(_xlpm.x,TRIM(INDEX(Table15[],GateFacts[[#This Row],[صف المصدر]],22)&amp;""),IF(_xlpm.x="","غير محدد",_xlpm.x))</f>
        <v>تحت التنفيذ</v>
      </c>
      <c r="J726" s="53" t="str">
        <f>"بوابة "&amp;GateFacts[[#This Row],[رقم البوابة]]</f>
        <v>بوابة 5</v>
      </c>
      <c r="K726" s="53" t="str" cm="1">
        <f t="array" ref="K726">INDEX(Settings!$E$2:$E$9,GateFacts[[#This Row],[رقم البوابة]])</f>
        <v>الطرح للتنفيذ</v>
      </c>
      <c r="L726" s="53" t="str" cm="1">
        <f t="array" ref="L726">_xlfn.LET(_xlpm.c,INDEX(Table15[],GateFacts[[#This Row],[صف المصدر]],9-GateFacts[[#This Row],[رقم البوابة]]),IF(ISBLANK(_xlpm.c),"",_xlpm.c))</f>
        <v>مكتمل</v>
      </c>
      <c r="M7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26" s="56" t="str" cm="1">
        <f t="array" ref="N726">_xlfn.LET(_xlpm.r,GateFacts[[#This Row],[صف المصدر]],_xlpm.g,GateFacts[[#This Row],[رقم البوابة]],_xlpm.pd,IF(AND(ISNUMBER(_xlpm.r),_xlpm.g&gt;=6,_xlpm.g&lt;=8),INDEX(Table15[],_xlpm.r,19+_xlpm.g),""),IF(ISNUMBER(_xlpm.pd),_xlpm.pd,""))</f>
        <v/>
      </c>
      <c r="O7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26" s="53" t="str">
        <f ca="1">IF(ISNUMBER(GateFacts[[#This Row],[تاريخ البوابة]]),GateFacts[[#This Row],[تاريخ البوابة]]-TODAY(),"")</f>
        <v/>
      </c>
      <c r="Q726" s="53" t="str">
        <f>IF(ISNUMBER(GateFacts[[#This Row],[تاريخ البوابة]]),TEXT(GateFacts[[#This Row],[تاريخ البوابة]],"yyyy-mm"),"بدون تاريخ")</f>
        <v>بدون تاريخ</v>
      </c>
      <c r="R726" s="53">
        <f ca="1">--OR(GateFacts[[#This Row],[الحالة]]="مكتمل",GateFacts[[#This Row],[الحالة]]="لا ينطبق")</f>
        <v>1</v>
      </c>
      <c r="S726" s="53">
        <f ca="1">_xlfn.LET(_xlpm.m,_xlfn.MINIFS(GateFacts[رقم البوابة],GateFacts[رقم المشروع],GateFacts[[#This Row],[رقم المشروع]],GateFacts[منجزة],0),IF(_xlpm.m=0,9,_xlpm.m))</f>
        <v>6</v>
      </c>
      <c r="T726" s="53">
        <f ca="1">--(GateFacts[[#This Row],[رقم البوابة]]=GateFacts[[#This Row],[البوابة الحالية للمشروع]])</f>
        <v>0</v>
      </c>
      <c r="U726" s="53">
        <f ca="1">IF(AND(GateFacts[[#This Row],[الحالة]]="مكتمل",COUNTIFS(GateFacts[رقم المشروع],GateFacts[[#This Row],[رقم المشروع]],GateFacts[رقم البوابة],"&lt;"&amp;GateFacts[[#This Row],[رقم البوابة]],GateFacts[منجزة],0)&gt;0),1,0)</f>
        <v>0</v>
      </c>
      <c r="V726" s="53" t="e">
        <f>SUBTOTAL(103,GateFacts[[#This Row],[م]])*OR(SelRegion="الكل",GateFacts[[#This Row],[المنطقة]]=SelRegion)</f>
        <v>#REF!</v>
      </c>
      <c r="W726" s="74" t="str" cm="1">
        <f t="array" ref="W726">IF(ISNUMBER(GateFacts[[#This Row],[صف المصدر]]),INDEX(Table15[],GateFacts[[#This Row],[صف المصدر]],16),"")</f>
        <v>الشمالي الغربي</v>
      </c>
    </row>
    <row r="727" spans="1:23" x14ac:dyDescent="0.4">
      <c r="A727" s="53" cm="1">
        <f t="array" ref="A727">ROW()-ROW(GateFacts[#Headers])</f>
        <v>726</v>
      </c>
      <c r="B727" s="53">
        <f>INT((GateFacts[[#This Row],[م]]-1)/8)+1</f>
        <v>91</v>
      </c>
      <c r="C727" s="53">
        <f>MOD(GateFacts[[#This Row],[م]]-1,8)+1</f>
        <v>6</v>
      </c>
      <c r="D727" s="53" cm="1">
        <f t="array" ref="D727">IFERROR(INDEX(_xlfn.ANCHORARRAY(Settings!$H$2),GateFacts[[#This Row],[رقم المشروع]]),"")</f>
        <v>802</v>
      </c>
      <c r="E727" s="53" t="str" cm="1">
        <f t="array" ref="E727">INDEX(Table15[],GateFacts[[#This Row],[صف المصدر]],14)&amp;""</f>
        <v>AP1189</v>
      </c>
      <c r="F727" s="53" t="str" cm="1">
        <f t="array" ref="F727">INDEX(Table15[],GateFacts[[#This Row],[صف المصدر]],15)&amp;""</f>
        <v>استكمال انشاء خطوط رئيسية وشبكات الصرف الصحي بتبوك المرحلة الثالثة عشر</v>
      </c>
      <c r="G727" s="53" t="str" cm="1">
        <f t="array" ref="G727">INDEX(Table15[],GateFacts[[#This Row],[صف المصدر]],17)&amp;""</f>
        <v>تبوك</v>
      </c>
      <c r="H727" s="58">
        <f>N(INDEX(Table15[],GateFacts[[#This Row],[صف المصدر]],18))</f>
        <v>47358200.090000004</v>
      </c>
      <c r="I727" s="53" t="str" cm="1">
        <f t="array" ref="I727">_xlfn.LET(_xlpm.x,TRIM(INDEX(Table15[],GateFacts[[#This Row],[صف المصدر]],22)&amp;""),IF(_xlpm.x="","غير محدد",_xlpm.x))</f>
        <v>تحت التنفيذ</v>
      </c>
      <c r="J727" s="53" t="str">
        <f>"بوابة "&amp;GateFacts[[#This Row],[رقم البوابة]]</f>
        <v>بوابة 6</v>
      </c>
      <c r="K727" s="53" t="str" cm="1">
        <f t="array" ref="K727">INDEX(Settings!$E$2:$E$9,GateFacts[[#This Row],[رقم البوابة]])</f>
        <v>التنفيذ</v>
      </c>
      <c r="L727" s="53" t="str" cm="1">
        <f t="array" ref="L727">_xlfn.LET(_xlpm.c,INDEX(Table15[],GateFacts[[#This Row],[صف المصدر]],9-GateFacts[[#This Row],[رقم البوابة]]),IF(ISBLANK(_xlpm.c),"",_xlpm.c))</f>
        <v>جاري</v>
      </c>
      <c r="M72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27" s="56" cm="1">
        <f t="array" ref="N727">_xlfn.LET(_xlpm.r,GateFacts[[#This Row],[صف المصدر]],_xlpm.g,GateFacts[[#This Row],[رقم البوابة]],_xlpm.pd,IF(AND(ISNUMBER(_xlpm.r),_xlpm.g&gt;=6,_xlpm.g&lt;=8),INDEX(Table15[],_xlpm.r,19+_xlpm.g),""),IF(ISNUMBER(_xlpm.pd),_xlpm.pd,""))</f>
        <v>46983</v>
      </c>
      <c r="O7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27" s="53">
        <f ca="1">IF(ISNUMBER(GateFacts[[#This Row],[تاريخ البوابة]]),GateFacts[[#This Row],[تاريخ البوابة]]-TODAY(),"")</f>
        <v>674</v>
      </c>
      <c r="Q727" s="53" t="str">
        <f>IF(ISNUMBER(GateFacts[[#This Row],[تاريخ البوابة]]),TEXT(GateFacts[[#This Row],[تاريخ البوابة]],"yyyy-mm"),"بدون تاريخ")</f>
        <v>2028-08</v>
      </c>
      <c r="R727" s="53">
        <f ca="1">--OR(GateFacts[[#This Row],[الحالة]]="مكتمل",GateFacts[[#This Row],[الحالة]]="لا ينطبق")</f>
        <v>0</v>
      </c>
      <c r="S727" s="53">
        <f ca="1">_xlfn.LET(_xlpm.m,_xlfn.MINIFS(GateFacts[رقم البوابة],GateFacts[رقم المشروع],GateFacts[[#This Row],[رقم المشروع]],GateFacts[منجزة],0),IF(_xlpm.m=0,9,_xlpm.m))</f>
        <v>6</v>
      </c>
      <c r="T727" s="53">
        <f ca="1">--(GateFacts[[#This Row],[رقم البوابة]]=GateFacts[[#This Row],[البوابة الحالية للمشروع]])</f>
        <v>1</v>
      </c>
      <c r="U727" s="53">
        <f ca="1">IF(AND(GateFacts[[#This Row],[الحالة]]="مكتمل",COUNTIFS(GateFacts[رقم المشروع],GateFacts[[#This Row],[رقم المشروع]],GateFacts[رقم البوابة],"&lt;"&amp;GateFacts[[#This Row],[رقم البوابة]],GateFacts[منجزة],0)&gt;0),1,0)</f>
        <v>0</v>
      </c>
      <c r="V727" s="53" t="e">
        <f>SUBTOTAL(103,GateFacts[[#This Row],[م]])*OR(SelRegion="الكل",GateFacts[[#This Row],[المنطقة]]=SelRegion)</f>
        <v>#REF!</v>
      </c>
      <c r="W727" s="74" t="str" cm="1">
        <f t="array" ref="W727">IF(ISNUMBER(GateFacts[[#This Row],[صف المصدر]]),INDEX(Table15[],GateFacts[[#This Row],[صف المصدر]],16),"")</f>
        <v>الشمالي الغربي</v>
      </c>
    </row>
    <row r="728" spans="1:23" x14ac:dyDescent="0.4">
      <c r="A728" s="53" cm="1">
        <f t="array" ref="A728">ROW()-ROW(GateFacts[#Headers])</f>
        <v>727</v>
      </c>
      <c r="B728" s="53">
        <f>INT((GateFacts[[#This Row],[م]]-1)/8)+1</f>
        <v>91</v>
      </c>
      <c r="C728" s="53">
        <f>MOD(GateFacts[[#This Row],[م]]-1,8)+1</f>
        <v>7</v>
      </c>
      <c r="D728" s="53" cm="1">
        <f t="array" ref="D728">IFERROR(INDEX(_xlfn.ANCHORARRAY(Settings!$H$2),GateFacts[[#This Row],[رقم المشروع]]),"")</f>
        <v>802</v>
      </c>
      <c r="E728" s="53" t="str" cm="1">
        <f t="array" ref="E728">INDEX(Table15[],GateFacts[[#This Row],[صف المصدر]],14)&amp;""</f>
        <v>AP1189</v>
      </c>
      <c r="F728" s="53" t="str" cm="1">
        <f t="array" ref="F728">INDEX(Table15[],GateFacts[[#This Row],[صف المصدر]],15)&amp;""</f>
        <v>استكمال انشاء خطوط رئيسية وشبكات الصرف الصحي بتبوك المرحلة الثالثة عشر</v>
      </c>
      <c r="G728" s="53" t="str" cm="1">
        <f t="array" ref="G728">INDEX(Table15[],GateFacts[[#This Row],[صف المصدر]],17)&amp;""</f>
        <v>تبوك</v>
      </c>
      <c r="H728" s="58">
        <f>N(INDEX(Table15[],GateFacts[[#This Row],[صف المصدر]],18))</f>
        <v>47358200.090000004</v>
      </c>
      <c r="I728" s="53" t="str" cm="1">
        <f t="array" ref="I728">_xlfn.LET(_xlpm.x,TRIM(INDEX(Table15[],GateFacts[[#This Row],[صف المصدر]],22)&amp;""),IF(_xlpm.x="","غير محدد",_xlpm.x))</f>
        <v>تحت التنفيذ</v>
      </c>
      <c r="J728" s="53" t="str">
        <f>"بوابة "&amp;GateFacts[[#This Row],[رقم البوابة]]</f>
        <v>بوابة 7</v>
      </c>
      <c r="K728" s="53" t="str" cm="1">
        <f t="array" ref="K728">INDEX(Settings!$E$2:$E$9,GateFacts[[#This Row],[رقم البوابة]])</f>
        <v>الاختبارات التشغيلية</v>
      </c>
      <c r="L728" s="53" t="str" cm="1">
        <f t="array" ref="L728">_xlfn.LET(_xlpm.c,INDEX(Table15[],GateFacts[[#This Row],[صف المصدر]],9-GateFacts[[#This Row],[رقم البوابة]]),IF(ISBLANK(_xlpm.c),"",_xlpm.c))</f>
        <v/>
      </c>
      <c r="M72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28" s="56" cm="1">
        <f t="array" ref="N728">_xlfn.LET(_xlpm.r,GateFacts[[#This Row],[صف المصدر]],_xlpm.g,GateFacts[[#This Row],[رقم البوابة]],_xlpm.pd,IF(AND(ISNUMBER(_xlpm.r),_xlpm.g&gt;=6,_xlpm.g&lt;=8),INDEX(Table15[],_xlpm.r,19+_xlpm.g),""),IF(ISNUMBER(_xlpm.pd),_xlpm.pd,""))</f>
        <v>46922</v>
      </c>
      <c r="O7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28" s="53">
        <f ca="1">IF(ISNUMBER(GateFacts[[#This Row],[تاريخ البوابة]]),GateFacts[[#This Row],[تاريخ البوابة]]-TODAY(),"")</f>
        <v>613</v>
      </c>
      <c r="Q728" s="53" t="str">
        <f>IF(ISNUMBER(GateFacts[[#This Row],[تاريخ البوابة]]),TEXT(GateFacts[[#This Row],[تاريخ البوابة]],"yyyy-mm"),"بدون تاريخ")</f>
        <v>2028-06</v>
      </c>
      <c r="R728" s="53">
        <f ca="1">--OR(GateFacts[[#This Row],[الحالة]]="مكتمل",GateFacts[[#This Row],[الحالة]]="لا ينطبق")</f>
        <v>0</v>
      </c>
      <c r="S728" s="53">
        <f ca="1">_xlfn.LET(_xlpm.m,_xlfn.MINIFS(GateFacts[رقم البوابة],GateFacts[رقم المشروع],GateFacts[[#This Row],[رقم المشروع]],GateFacts[منجزة],0),IF(_xlpm.m=0,9,_xlpm.m))</f>
        <v>6</v>
      </c>
      <c r="T728" s="53">
        <f ca="1">--(GateFacts[[#This Row],[رقم البوابة]]=GateFacts[[#This Row],[البوابة الحالية للمشروع]])</f>
        <v>0</v>
      </c>
      <c r="U728" s="53">
        <f ca="1">IF(AND(GateFacts[[#This Row],[الحالة]]="مكتمل",COUNTIFS(GateFacts[رقم المشروع],GateFacts[[#This Row],[رقم المشروع]],GateFacts[رقم البوابة],"&lt;"&amp;GateFacts[[#This Row],[رقم البوابة]],GateFacts[منجزة],0)&gt;0),1,0)</f>
        <v>0</v>
      </c>
      <c r="V728" s="53" t="e">
        <f>SUBTOTAL(103,GateFacts[[#This Row],[م]])*OR(SelRegion="الكل",GateFacts[[#This Row],[المنطقة]]=SelRegion)</f>
        <v>#REF!</v>
      </c>
      <c r="W728" s="74" t="str" cm="1">
        <f t="array" ref="W728">IF(ISNUMBER(GateFacts[[#This Row],[صف المصدر]]),INDEX(Table15[],GateFacts[[#This Row],[صف المصدر]],16),"")</f>
        <v>الشمالي الغربي</v>
      </c>
    </row>
    <row r="729" spans="1:23" x14ac:dyDescent="0.4">
      <c r="A729" s="53" cm="1">
        <f t="array" ref="A729">ROW()-ROW(GateFacts[#Headers])</f>
        <v>728</v>
      </c>
      <c r="B729" s="53">
        <f>INT((GateFacts[[#This Row],[م]]-1)/8)+1</f>
        <v>91</v>
      </c>
      <c r="C729" s="53">
        <f>MOD(GateFacts[[#This Row],[م]]-1,8)+1</f>
        <v>8</v>
      </c>
      <c r="D729" s="53" cm="1">
        <f t="array" ref="D729">IFERROR(INDEX(_xlfn.ANCHORARRAY(Settings!$H$2),GateFacts[[#This Row],[رقم المشروع]]),"")</f>
        <v>802</v>
      </c>
      <c r="E729" s="53" t="str" cm="1">
        <f t="array" ref="E729">INDEX(Table15[],GateFacts[[#This Row],[صف المصدر]],14)&amp;""</f>
        <v>AP1189</v>
      </c>
      <c r="F729" s="53" t="str" cm="1">
        <f t="array" ref="F729">INDEX(Table15[],GateFacts[[#This Row],[صف المصدر]],15)&amp;""</f>
        <v>استكمال انشاء خطوط رئيسية وشبكات الصرف الصحي بتبوك المرحلة الثالثة عشر</v>
      </c>
      <c r="G729" s="53" t="str" cm="1">
        <f t="array" ref="G729">INDEX(Table15[],GateFacts[[#This Row],[صف المصدر]],17)&amp;""</f>
        <v>تبوك</v>
      </c>
      <c r="H729" s="58">
        <f>N(INDEX(Table15[],GateFacts[[#This Row],[صف المصدر]],18))</f>
        <v>47358200.090000004</v>
      </c>
      <c r="I729" s="53" t="str" cm="1">
        <f t="array" ref="I729">_xlfn.LET(_xlpm.x,TRIM(INDEX(Table15[],GateFacts[[#This Row],[صف المصدر]],22)&amp;""),IF(_xlpm.x="","غير محدد",_xlpm.x))</f>
        <v>تحت التنفيذ</v>
      </c>
      <c r="J729" s="53" t="str">
        <f>"بوابة "&amp;GateFacts[[#This Row],[رقم البوابة]]</f>
        <v>بوابة 8</v>
      </c>
      <c r="K729" s="53" t="str" cm="1">
        <f t="array" ref="K729">INDEX(Settings!$E$2:$E$9,GateFacts[[#This Row],[رقم البوابة]])</f>
        <v>التسليم و الاغلاق</v>
      </c>
      <c r="L729" s="53" t="str" cm="1">
        <f t="array" ref="L729">_xlfn.LET(_xlpm.c,INDEX(Table15[],GateFacts[[#This Row],[صف المصدر]],9-GateFacts[[#This Row],[رقم البوابة]]),IF(ISBLANK(_xlpm.c),"",_xlpm.c))</f>
        <v/>
      </c>
      <c r="M72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29" s="56" cm="1">
        <f t="array" ref="N729">_xlfn.LET(_xlpm.r,GateFacts[[#This Row],[صف المصدر]],_xlpm.g,GateFacts[[#This Row],[رقم البوابة]],_xlpm.pd,IF(AND(ISNUMBER(_xlpm.r),_xlpm.g&gt;=6,_xlpm.g&lt;=8),INDEX(Table15[],_xlpm.r,19+_xlpm.g),""),IF(ISNUMBER(_xlpm.pd),_xlpm.pd,""))</f>
        <v>47713</v>
      </c>
      <c r="O7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29" s="53">
        <f ca="1">IF(ISNUMBER(GateFacts[[#This Row],[تاريخ البوابة]]),GateFacts[[#This Row],[تاريخ البوابة]]-TODAY(),"")</f>
        <v>1404</v>
      </c>
      <c r="Q729" s="53" t="str">
        <f>IF(ISNUMBER(GateFacts[[#This Row],[تاريخ البوابة]]),TEXT(GateFacts[[#This Row],[تاريخ البوابة]],"yyyy-mm"),"بدون تاريخ")</f>
        <v>2030-08</v>
      </c>
      <c r="R729" s="53">
        <f ca="1">--OR(GateFacts[[#This Row],[الحالة]]="مكتمل",GateFacts[[#This Row],[الحالة]]="لا ينطبق")</f>
        <v>0</v>
      </c>
      <c r="S729" s="53">
        <f ca="1">_xlfn.LET(_xlpm.m,_xlfn.MINIFS(GateFacts[رقم البوابة],GateFacts[رقم المشروع],GateFacts[[#This Row],[رقم المشروع]],GateFacts[منجزة],0),IF(_xlpm.m=0,9,_xlpm.m))</f>
        <v>6</v>
      </c>
      <c r="T729" s="53">
        <f ca="1">--(GateFacts[[#This Row],[رقم البوابة]]=GateFacts[[#This Row],[البوابة الحالية للمشروع]])</f>
        <v>0</v>
      </c>
      <c r="U729" s="53">
        <f ca="1">IF(AND(GateFacts[[#This Row],[الحالة]]="مكتمل",COUNTIFS(GateFacts[رقم المشروع],GateFacts[[#This Row],[رقم المشروع]],GateFacts[رقم البوابة],"&lt;"&amp;GateFacts[[#This Row],[رقم البوابة]],GateFacts[منجزة],0)&gt;0),1,0)</f>
        <v>0</v>
      </c>
      <c r="V729" s="53" t="e">
        <f>SUBTOTAL(103,GateFacts[[#This Row],[م]])*OR(SelRegion="الكل",GateFacts[[#This Row],[المنطقة]]=SelRegion)</f>
        <v>#REF!</v>
      </c>
      <c r="W729" s="74" t="str" cm="1">
        <f t="array" ref="W729">IF(ISNUMBER(GateFacts[[#This Row],[صف المصدر]]),INDEX(Table15[],GateFacts[[#This Row],[صف المصدر]],16),"")</f>
        <v>الشمالي الغربي</v>
      </c>
    </row>
    <row r="730" spans="1:23" x14ac:dyDescent="0.4">
      <c r="A730" s="53" cm="1">
        <f t="array" ref="A730">ROW()-ROW(GateFacts[#Headers])</f>
        <v>729</v>
      </c>
      <c r="B730" s="53">
        <f>INT((GateFacts[[#This Row],[م]]-1)/8)+1</f>
        <v>92</v>
      </c>
      <c r="C730" s="53">
        <f>MOD(GateFacts[[#This Row],[م]]-1,8)+1</f>
        <v>1</v>
      </c>
      <c r="D730" s="53" cm="1">
        <f t="array" ref="D730">IFERROR(INDEX(_xlfn.ANCHORARRAY(Settings!$H$2),GateFacts[[#This Row],[رقم المشروع]]),"")</f>
        <v>804</v>
      </c>
      <c r="E730" s="53" t="str" cm="1">
        <f t="array" ref="E730">INDEX(Table15[],GateFacts[[#This Row],[صف المصدر]],14)&amp;""</f>
        <v>P846-1</v>
      </c>
      <c r="F730" s="53" t="str" cm="1">
        <f t="array" ref="F730">INDEX(Table15[],GateFacts[[#This Row],[صف المصدر]],15)&amp;""</f>
        <v>تنفيذ خطوط الصرف الصحي الرئيسية بمخططات الرانوناء واحياء جنوب المدينة</v>
      </c>
      <c r="G730" s="53" t="str" cm="1">
        <f t="array" ref="G730">INDEX(Table15[],GateFacts[[#This Row],[صف المصدر]],17)&amp;""</f>
        <v>المدينة المنورة</v>
      </c>
      <c r="H730" s="58">
        <f>N(INDEX(Table15[],GateFacts[[#This Row],[صف المصدر]],18))</f>
        <v>117213916.06</v>
      </c>
      <c r="I730" s="53" t="str" cm="1">
        <f t="array" ref="I730">_xlfn.LET(_xlpm.x,TRIM(INDEX(Table15[],GateFacts[[#This Row],[صف المصدر]],22)&amp;""),IF(_xlpm.x="","غير محدد",_xlpm.x))</f>
        <v>تحت التنفيذ</v>
      </c>
      <c r="J730" s="53" t="str">
        <f>"بوابة "&amp;GateFacts[[#This Row],[رقم البوابة]]</f>
        <v>بوابة 1</v>
      </c>
      <c r="K730" s="53" t="str" cm="1">
        <f t="array" ref="K730">INDEX(Settings!$E$2:$E$9,GateFacts[[#This Row],[رقم البوابة]])</f>
        <v>تخطيط استراتيجي</v>
      </c>
      <c r="L730" s="53" t="str" cm="1">
        <f t="array" ref="L730">_xlfn.LET(_xlpm.c,INDEX(Table15[],GateFacts[[#This Row],[صف المصدر]],9-GateFacts[[#This Row],[رقم البوابة]]),IF(ISBLANK(_xlpm.c),"",_xlpm.c))</f>
        <v>مكتمل</v>
      </c>
      <c r="M7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0" s="56" t="str" cm="1">
        <f t="array" ref="N730">_xlfn.LET(_xlpm.r,GateFacts[[#This Row],[صف المصدر]],_xlpm.g,GateFacts[[#This Row],[رقم البوابة]],_xlpm.pd,IF(AND(ISNUMBER(_xlpm.r),_xlpm.g&gt;=6,_xlpm.g&lt;=8),INDEX(Table15[],_xlpm.r,19+_xlpm.g),""),IF(ISNUMBER(_xlpm.pd),_xlpm.pd,""))</f>
        <v/>
      </c>
      <c r="O7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0" s="53" t="str">
        <f ca="1">IF(ISNUMBER(GateFacts[[#This Row],[تاريخ البوابة]]),GateFacts[[#This Row],[تاريخ البوابة]]-TODAY(),"")</f>
        <v/>
      </c>
      <c r="Q730" s="53" t="str">
        <f>IF(ISNUMBER(GateFacts[[#This Row],[تاريخ البوابة]]),TEXT(GateFacts[[#This Row],[تاريخ البوابة]],"yyyy-mm"),"بدون تاريخ")</f>
        <v>بدون تاريخ</v>
      </c>
      <c r="R730" s="53">
        <f ca="1">--OR(GateFacts[[#This Row],[الحالة]]="مكتمل",GateFacts[[#This Row],[الحالة]]="لا ينطبق")</f>
        <v>1</v>
      </c>
      <c r="S730" s="53">
        <f ca="1">_xlfn.LET(_xlpm.m,_xlfn.MINIFS(GateFacts[رقم البوابة],GateFacts[رقم المشروع],GateFacts[[#This Row],[رقم المشروع]],GateFacts[منجزة],0),IF(_xlpm.m=0,9,_xlpm.m))</f>
        <v>6</v>
      </c>
      <c r="T730" s="53">
        <f ca="1">--(GateFacts[[#This Row],[رقم البوابة]]=GateFacts[[#This Row],[البوابة الحالية للمشروع]])</f>
        <v>0</v>
      </c>
      <c r="U730" s="53">
        <f ca="1">IF(AND(GateFacts[[#This Row],[الحالة]]="مكتمل",COUNTIFS(GateFacts[رقم المشروع],GateFacts[[#This Row],[رقم المشروع]],GateFacts[رقم البوابة],"&lt;"&amp;GateFacts[[#This Row],[رقم البوابة]],GateFacts[منجزة],0)&gt;0),1,0)</f>
        <v>0</v>
      </c>
      <c r="V730" s="53" t="e">
        <f>SUBTOTAL(103,GateFacts[[#This Row],[م]])*OR(SelRegion="الكل",GateFacts[[#This Row],[المنطقة]]=SelRegion)</f>
        <v>#REF!</v>
      </c>
      <c r="W730" s="74" t="str" cm="1">
        <f t="array" ref="W730">IF(ISNUMBER(GateFacts[[#This Row],[صف المصدر]]),INDEX(Table15[],GateFacts[[#This Row],[صف المصدر]],16),"")</f>
        <v>الشمالي الغربي</v>
      </c>
    </row>
    <row r="731" spans="1:23" x14ac:dyDescent="0.4">
      <c r="A731" s="53" cm="1">
        <f t="array" ref="A731">ROW()-ROW(GateFacts[#Headers])</f>
        <v>730</v>
      </c>
      <c r="B731" s="53">
        <f>INT((GateFacts[[#This Row],[م]]-1)/8)+1</f>
        <v>92</v>
      </c>
      <c r="C731" s="53">
        <f>MOD(GateFacts[[#This Row],[م]]-1,8)+1</f>
        <v>2</v>
      </c>
      <c r="D731" s="53" cm="1">
        <f t="array" ref="D731">IFERROR(INDEX(_xlfn.ANCHORARRAY(Settings!$H$2),GateFacts[[#This Row],[رقم المشروع]]),"")</f>
        <v>804</v>
      </c>
      <c r="E731" s="53" t="str" cm="1">
        <f t="array" ref="E731">INDEX(Table15[],GateFacts[[#This Row],[صف المصدر]],14)&amp;""</f>
        <v>P846-1</v>
      </c>
      <c r="F731" s="53" t="str" cm="1">
        <f t="array" ref="F731">INDEX(Table15[],GateFacts[[#This Row],[صف المصدر]],15)&amp;""</f>
        <v>تنفيذ خطوط الصرف الصحي الرئيسية بمخططات الرانوناء واحياء جنوب المدينة</v>
      </c>
      <c r="G731" s="53" t="str" cm="1">
        <f t="array" ref="G731">INDEX(Table15[],GateFacts[[#This Row],[صف المصدر]],17)&amp;""</f>
        <v>المدينة المنورة</v>
      </c>
      <c r="H731" s="58">
        <f>N(INDEX(Table15[],GateFacts[[#This Row],[صف المصدر]],18))</f>
        <v>117213916.06</v>
      </c>
      <c r="I731" s="53" t="str" cm="1">
        <f t="array" ref="I731">_xlfn.LET(_xlpm.x,TRIM(INDEX(Table15[],GateFacts[[#This Row],[صف المصدر]],22)&amp;""),IF(_xlpm.x="","غير محدد",_xlpm.x))</f>
        <v>تحت التنفيذ</v>
      </c>
      <c r="J731" s="53" t="str">
        <f>"بوابة "&amp;GateFacts[[#This Row],[رقم البوابة]]</f>
        <v>بوابة 2</v>
      </c>
      <c r="K731" s="53" t="str" cm="1">
        <f t="array" ref="K731">INDEX(Settings!$E$2:$E$9,GateFacts[[#This Row],[رقم البوابة]])</f>
        <v>التخطيط الاولي</v>
      </c>
      <c r="L731" s="53" t="str" cm="1">
        <f t="array" ref="L731">_xlfn.LET(_xlpm.c,INDEX(Table15[],GateFacts[[#This Row],[صف المصدر]],9-GateFacts[[#This Row],[رقم البوابة]]),IF(ISBLANK(_xlpm.c),"",_xlpm.c))</f>
        <v>مكتمل</v>
      </c>
      <c r="M73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1" s="56" t="str" cm="1">
        <f t="array" ref="N731">_xlfn.LET(_xlpm.r,GateFacts[[#This Row],[صف المصدر]],_xlpm.g,GateFacts[[#This Row],[رقم البوابة]],_xlpm.pd,IF(AND(ISNUMBER(_xlpm.r),_xlpm.g&gt;=6,_xlpm.g&lt;=8),INDEX(Table15[],_xlpm.r,19+_xlpm.g),""),IF(ISNUMBER(_xlpm.pd),_xlpm.pd,""))</f>
        <v/>
      </c>
      <c r="O7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1" s="53" t="str">
        <f ca="1">IF(ISNUMBER(GateFacts[[#This Row],[تاريخ البوابة]]),GateFacts[[#This Row],[تاريخ البوابة]]-TODAY(),"")</f>
        <v/>
      </c>
      <c r="Q731" s="53" t="str">
        <f>IF(ISNUMBER(GateFacts[[#This Row],[تاريخ البوابة]]),TEXT(GateFacts[[#This Row],[تاريخ البوابة]],"yyyy-mm"),"بدون تاريخ")</f>
        <v>بدون تاريخ</v>
      </c>
      <c r="R731" s="53">
        <f ca="1">--OR(GateFacts[[#This Row],[الحالة]]="مكتمل",GateFacts[[#This Row],[الحالة]]="لا ينطبق")</f>
        <v>1</v>
      </c>
      <c r="S731" s="53">
        <f ca="1">_xlfn.LET(_xlpm.m,_xlfn.MINIFS(GateFacts[رقم البوابة],GateFacts[رقم المشروع],GateFacts[[#This Row],[رقم المشروع]],GateFacts[منجزة],0),IF(_xlpm.m=0,9,_xlpm.m))</f>
        <v>6</v>
      </c>
      <c r="T731" s="53">
        <f ca="1">--(GateFacts[[#This Row],[رقم البوابة]]=GateFacts[[#This Row],[البوابة الحالية للمشروع]])</f>
        <v>0</v>
      </c>
      <c r="U731" s="53">
        <f ca="1">IF(AND(GateFacts[[#This Row],[الحالة]]="مكتمل",COUNTIFS(GateFacts[رقم المشروع],GateFacts[[#This Row],[رقم المشروع]],GateFacts[رقم البوابة],"&lt;"&amp;GateFacts[[#This Row],[رقم البوابة]],GateFacts[منجزة],0)&gt;0),1,0)</f>
        <v>0</v>
      </c>
      <c r="V731" s="53" t="e">
        <f>SUBTOTAL(103,GateFacts[[#This Row],[م]])*OR(SelRegion="الكل",GateFacts[[#This Row],[المنطقة]]=SelRegion)</f>
        <v>#REF!</v>
      </c>
      <c r="W731" s="74" t="str" cm="1">
        <f t="array" ref="W731">IF(ISNUMBER(GateFacts[[#This Row],[صف المصدر]]),INDEX(Table15[],GateFacts[[#This Row],[صف المصدر]],16),"")</f>
        <v>الشمالي الغربي</v>
      </c>
    </row>
    <row r="732" spans="1:23" x14ac:dyDescent="0.4">
      <c r="A732" s="53" cm="1">
        <f t="array" ref="A732">ROW()-ROW(GateFacts[#Headers])</f>
        <v>731</v>
      </c>
      <c r="B732" s="53">
        <f>INT((GateFacts[[#This Row],[م]]-1)/8)+1</f>
        <v>92</v>
      </c>
      <c r="C732" s="53">
        <f>MOD(GateFacts[[#This Row],[م]]-1,8)+1</f>
        <v>3</v>
      </c>
      <c r="D732" s="53" cm="1">
        <f t="array" ref="D732">IFERROR(INDEX(_xlfn.ANCHORARRAY(Settings!$H$2),GateFacts[[#This Row],[رقم المشروع]]),"")</f>
        <v>804</v>
      </c>
      <c r="E732" s="53" t="str" cm="1">
        <f t="array" ref="E732">INDEX(Table15[],GateFacts[[#This Row],[صف المصدر]],14)&amp;""</f>
        <v>P846-1</v>
      </c>
      <c r="F732" s="53" t="str" cm="1">
        <f t="array" ref="F732">INDEX(Table15[],GateFacts[[#This Row],[صف المصدر]],15)&amp;""</f>
        <v>تنفيذ خطوط الصرف الصحي الرئيسية بمخططات الرانوناء واحياء جنوب المدينة</v>
      </c>
      <c r="G732" s="53" t="str" cm="1">
        <f t="array" ref="G732">INDEX(Table15[],GateFacts[[#This Row],[صف المصدر]],17)&amp;""</f>
        <v>المدينة المنورة</v>
      </c>
      <c r="H732" s="58">
        <f>N(INDEX(Table15[],GateFacts[[#This Row],[صف المصدر]],18))</f>
        <v>117213916.06</v>
      </c>
      <c r="I732" s="53" t="str" cm="1">
        <f t="array" ref="I732">_xlfn.LET(_xlpm.x,TRIM(INDEX(Table15[],GateFacts[[#This Row],[صف المصدر]],22)&amp;""),IF(_xlpm.x="","غير محدد",_xlpm.x))</f>
        <v>تحت التنفيذ</v>
      </c>
      <c r="J732" s="53" t="str">
        <f>"بوابة "&amp;GateFacts[[#This Row],[رقم البوابة]]</f>
        <v>بوابة 3</v>
      </c>
      <c r="K732" s="53" t="str" cm="1">
        <f t="array" ref="K732">INDEX(Settings!$E$2:$E$9,GateFacts[[#This Row],[رقم البوابة]])</f>
        <v>الطرح للتصميم</v>
      </c>
      <c r="L732" s="53" t="str" cm="1">
        <f t="array" ref="L732">_xlfn.LET(_xlpm.c,INDEX(Table15[],GateFacts[[#This Row],[صف المصدر]],9-GateFacts[[#This Row],[رقم البوابة]]),IF(ISBLANK(_xlpm.c),"",_xlpm.c))</f>
        <v>لا ينطبق</v>
      </c>
      <c r="M73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32" s="56" t="str" cm="1">
        <f t="array" ref="N732">_xlfn.LET(_xlpm.r,GateFacts[[#This Row],[صف المصدر]],_xlpm.g,GateFacts[[#This Row],[رقم البوابة]],_xlpm.pd,IF(AND(ISNUMBER(_xlpm.r),_xlpm.g&gt;=6,_xlpm.g&lt;=8),INDEX(Table15[],_xlpm.r,19+_xlpm.g),""),IF(ISNUMBER(_xlpm.pd),_xlpm.pd,""))</f>
        <v/>
      </c>
      <c r="O7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32" s="53" t="str">
        <f ca="1">IF(ISNUMBER(GateFacts[[#This Row],[تاريخ البوابة]]),GateFacts[[#This Row],[تاريخ البوابة]]-TODAY(),"")</f>
        <v/>
      </c>
      <c r="Q732" s="53" t="str">
        <f>IF(ISNUMBER(GateFacts[[#This Row],[تاريخ البوابة]]),TEXT(GateFacts[[#This Row],[تاريخ البوابة]],"yyyy-mm"),"بدون تاريخ")</f>
        <v>بدون تاريخ</v>
      </c>
      <c r="R732" s="53">
        <f ca="1">--OR(GateFacts[[#This Row],[الحالة]]="مكتمل",GateFacts[[#This Row],[الحالة]]="لا ينطبق")</f>
        <v>1</v>
      </c>
      <c r="S732" s="53">
        <f ca="1">_xlfn.LET(_xlpm.m,_xlfn.MINIFS(GateFacts[رقم البوابة],GateFacts[رقم المشروع],GateFacts[[#This Row],[رقم المشروع]],GateFacts[منجزة],0),IF(_xlpm.m=0,9,_xlpm.m))</f>
        <v>6</v>
      </c>
      <c r="T732" s="53">
        <f ca="1">--(GateFacts[[#This Row],[رقم البوابة]]=GateFacts[[#This Row],[البوابة الحالية للمشروع]])</f>
        <v>0</v>
      </c>
      <c r="U732" s="53">
        <f ca="1">IF(AND(GateFacts[[#This Row],[الحالة]]="مكتمل",COUNTIFS(GateFacts[رقم المشروع],GateFacts[[#This Row],[رقم المشروع]],GateFacts[رقم البوابة],"&lt;"&amp;GateFacts[[#This Row],[رقم البوابة]],GateFacts[منجزة],0)&gt;0),1,0)</f>
        <v>0</v>
      </c>
      <c r="V732" s="53" t="e">
        <f>SUBTOTAL(103,GateFacts[[#This Row],[م]])*OR(SelRegion="الكل",GateFacts[[#This Row],[المنطقة]]=SelRegion)</f>
        <v>#REF!</v>
      </c>
      <c r="W732" s="74" t="str" cm="1">
        <f t="array" ref="W732">IF(ISNUMBER(GateFacts[[#This Row],[صف المصدر]]),INDEX(Table15[],GateFacts[[#This Row],[صف المصدر]],16),"")</f>
        <v>الشمالي الغربي</v>
      </c>
    </row>
    <row r="733" spans="1:23" x14ac:dyDescent="0.4">
      <c r="A733" s="53" cm="1">
        <f t="array" ref="A733">ROW()-ROW(GateFacts[#Headers])</f>
        <v>732</v>
      </c>
      <c r="B733" s="53">
        <f>INT((GateFacts[[#This Row],[م]]-1)/8)+1</f>
        <v>92</v>
      </c>
      <c r="C733" s="53">
        <f>MOD(GateFacts[[#This Row],[م]]-1,8)+1</f>
        <v>4</v>
      </c>
      <c r="D733" s="53" cm="1">
        <f t="array" ref="D733">IFERROR(INDEX(_xlfn.ANCHORARRAY(Settings!$H$2),GateFacts[[#This Row],[رقم المشروع]]),"")</f>
        <v>804</v>
      </c>
      <c r="E733" s="53" t="str" cm="1">
        <f t="array" ref="E733">INDEX(Table15[],GateFacts[[#This Row],[صف المصدر]],14)&amp;""</f>
        <v>P846-1</v>
      </c>
      <c r="F733" s="53" t="str" cm="1">
        <f t="array" ref="F733">INDEX(Table15[],GateFacts[[#This Row],[صف المصدر]],15)&amp;""</f>
        <v>تنفيذ خطوط الصرف الصحي الرئيسية بمخططات الرانوناء واحياء جنوب المدينة</v>
      </c>
      <c r="G733" s="53" t="str" cm="1">
        <f t="array" ref="G733">INDEX(Table15[],GateFacts[[#This Row],[صف المصدر]],17)&amp;""</f>
        <v>المدينة المنورة</v>
      </c>
      <c r="H733" s="58">
        <f>N(INDEX(Table15[],GateFacts[[#This Row],[صف المصدر]],18))</f>
        <v>117213916.06</v>
      </c>
      <c r="I733" s="53" t="str" cm="1">
        <f t="array" ref="I733">_xlfn.LET(_xlpm.x,TRIM(INDEX(Table15[],GateFacts[[#This Row],[صف المصدر]],22)&amp;""),IF(_xlpm.x="","غير محدد",_xlpm.x))</f>
        <v>تحت التنفيذ</v>
      </c>
      <c r="J733" s="53" t="str">
        <f>"بوابة "&amp;GateFacts[[#This Row],[رقم البوابة]]</f>
        <v>بوابة 4</v>
      </c>
      <c r="K733" s="53" t="str" cm="1">
        <f t="array" ref="K733">INDEX(Settings!$E$2:$E$9,GateFacts[[#This Row],[رقم البوابة]])</f>
        <v>التصميم</v>
      </c>
      <c r="L733" s="53" t="str" cm="1">
        <f t="array" ref="L733">_xlfn.LET(_xlpm.c,INDEX(Table15[],GateFacts[[#This Row],[صف المصدر]],9-GateFacts[[#This Row],[رقم البوابة]]),IF(ISBLANK(_xlpm.c),"",_xlpm.c))</f>
        <v>مكتمل</v>
      </c>
      <c r="M73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3" s="56" t="str" cm="1">
        <f t="array" ref="N733">_xlfn.LET(_xlpm.r,GateFacts[[#This Row],[صف المصدر]],_xlpm.g,GateFacts[[#This Row],[رقم البوابة]],_xlpm.pd,IF(AND(ISNUMBER(_xlpm.r),_xlpm.g&gt;=6,_xlpm.g&lt;=8),INDEX(Table15[],_xlpm.r,19+_xlpm.g),""),IF(ISNUMBER(_xlpm.pd),_xlpm.pd,""))</f>
        <v/>
      </c>
      <c r="O7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3" s="53" t="str">
        <f ca="1">IF(ISNUMBER(GateFacts[[#This Row],[تاريخ البوابة]]),GateFacts[[#This Row],[تاريخ البوابة]]-TODAY(),"")</f>
        <v/>
      </c>
      <c r="Q733" s="53" t="str">
        <f>IF(ISNUMBER(GateFacts[[#This Row],[تاريخ البوابة]]),TEXT(GateFacts[[#This Row],[تاريخ البوابة]],"yyyy-mm"),"بدون تاريخ")</f>
        <v>بدون تاريخ</v>
      </c>
      <c r="R733" s="53">
        <f ca="1">--OR(GateFacts[[#This Row],[الحالة]]="مكتمل",GateFacts[[#This Row],[الحالة]]="لا ينطبق")</f>
        <v>1</v>
      </c>
      <c r="S733" s="53">
        <f ca="1">_xlfn.LET(_xlpm.m,_xlfn.MINIFS(GateFacts[رقم البوابة],GateFacts[رقم المشروع],GateFacts[[#This Row],[رقم المشروع]],GateFacts[منجزة],0),IF(_xlpm.m=0,9,_xlpm.m))</f>
        <v>6</v>
      </c>
      <c r="T733" s="53">
        <f ca="1">--(GateFacts[[#This Row],[رقم البوابة]]=GateFacts[[#This Row],[البوابة الحالية للمشروع]])</f>
        <v>0</v>
      </c>
      <c r="U733" s="53">
        <f ca="1">IF(AND(GateFacts[[#This Row],[الحالة]]="مكتمل",COUNTIFS(GateFacts[رقم المشروع],GateFacts[[#This Row],[رقم المشروع]],GateFacts[رقم البوابة],"&lt;"&amp;GateFacts[[#This Row],[رقم البوابة]],GateFacts[منجزة],0)&gt;0),1,0)</f>
        <v>0</v>
      </c>
      <c r="V733" s="53" t="e">
        <f>SUBTOTAL(103,GateFacts[[#This Row],[م]])*OR(SelRegion="الكل",GateFacts[[#This Row],[المنطقة]]=SelRegion)</f>
        <v>#REF!</v>
      </c>
      <c r="W733" s="74" t="str" cm="1">
        <f t="array" ref="W733">IF(ISNUMBER(GateFacts[[#This Row],[صف المصدر]]),INDEX(Table15[],GateFacts[[#This Row],[صف المصدر]],16),"")</f>
        <v>الشمالي الغربي</v>
      </c>
    </row>
    <row r="734" spans="1:23" x14ac:dyDescent="0.4">
      <c r="A734" s="53" cm="1">
        <f t="array" ref="A734">ROW()-ROW(GateFacts[#Headers])</f>
        <v>733</v>
      </c>
      <c r="B734" s="53">
        <f>INT((GateFacts[[#This Row],[م]]-1)/8)+1</f>
        <v>92</v>
      </c>
      <c r="C734" s="53">
        <f>MOD(GateFacts[[#This Row],[م]]-1,8)+1</f>
        <v>5</v>
      </c>
      <c r="D734" s="53" cm="1">
        <f t="array" ref="D734">IFERROR(INDEX(_xlfn.ANCHORARRAY(Settings!$H$2),GateFacts[[#This Row],[رقم المشروع]]),"")</f>
        <v>804</v>
      </c>
      <c r="E734" s="53" t="str" cm="1">
        <f t="array" ref="E734">INDEX(Table15[],GateFacts[[#This Row],[صف المصدر]],14)&amp;""</f>
        <v>P846-1</v>
      </c>
      <c r="F734" s="53" t="str" cm="1">
        <f t="array" ref="F734">INDEX(Table15[],GateFacts[[#This Row],[صف المصدر]],15)&amp;""</f>
        <v>تنفيذ خطوط الصرف الصحي الرئيسية بمخططات الرانوناء واحياء جنوب المدينة</v>
      </c>
      <c r="G734" s="53" t="str" cm="1">
        <f t="array" ref="G734">INDEX(Table15[],GateFacts[[#This Row],[صف المصدر]],17)&amp;""</f>
        <v>المدينة المنورة</v>
      </c>
      <c r="H734" s="58">
        <f>N(INDEX(Table15[],GateFacts[[#This Row],[صف المصدر]],18))</f>
        <v>117213916.06</v>
      </c>
      <c r="I734" s="53" t="str" cm="1">
        <f t="array" ref="I734">_xlfn.LET(_xlpm.x,TRIM(INDEX(Table15[],GateFacts[[#This Row],[صف المصدر]],22)&amp;""),IF(_xlpm.x="","غير محدد",_xlpm.x))</f>
        <v>تحت التنفيذ</v>
      </c>
      <c r="J734" s="53" t="str">
        <f>"بوابة "&amp;GateFacts[[#This Row],[رقم البوابة]]</f>
        <v>بوابة 5</v>
      </c>
      <c r="K734" s="53" t="str" cm="1">
        <f t="array" ref="K734">INDEX(Settings!$E$2:$E$9,GateFacts[[#This Row],[رقم البوابة]])</f>
        <v>الطرح للتنفيذ</v>
      </c>
      <c r="L734" s="53" t="str" cm="1">
        <f t="array" ref="L734">_xlfn.LET(_xlpm.c,INDEX(Table15[],GateFacts[[#This Row],[صف المصدر]],9-GateFacts[[#This Row],[رقم البوابة]]),IF(ISBLANK(_xlpm.c),"",_xlpm.c))</f>
        <v>مكتمل</v>
      </c>
      <c r="M7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4" s="56" t="str" cm="1">
        <f t="array" ref="N734">_xlfn.LET(_xlpm.r,GateFacts[[#This Row],[صف المصدر]],_xlpm.g,GateFacts[[#This Row],[رقم البوابة]],_xlpm.pd,IF(AND(ISNUMBER(_xlpm.r),_xlpm.g&gt;=6,_xlpm.g&lt;=8),INDEX(Table15[],_xlpm.r,19+_xlpm.g),""),IF(ISNUMBER(_xlpm.pd),_xlpm.pd,""))</f>
        <v/>
      </c>
      <c r="O7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4" s="53" t="str">
        <f ca="1">IF(ISNUMBER(GateFacts[[#This Row],[تاريخ البوابة]]),GateFacts[[#This Row],[تاريخ البوابة]]-TODAY(),"")</f>
        <v/>
      </c>
      <c r="Q734" s="53" t="str">
        <f>IF(ISNUMBER(GateFacts[[#This Row],[تاريخ البوابة]]),TEXT(GateFacts[[#This Row],[تاريخ البوابة]],"yyyy-mm"),"بدون تاريخ")</f>
        <v>بدون تاريخ</v>
      </c>
      <c r="R734" s="53">
        <f ca="1">--OR(GateFacts[[#This Row],[الحالة]]="مكتمل",GateFacts[[#This Row],[الحالة]]="لا ينطبق")</f>
        <v>1</v>
      </c>
      <c r="S734" s="53">
        <f ca="1">_xlfn.LET(_xlpm.m,_xlfn.MINIFS(GateFacts[رقم البوابة],GateFacts[رقم المشروع],GateFacts[[#This Row],[رقم المشروع]],GateFacts[منجزة],0),IF(_xlpm.m=0,9,_xlpm.m))</f>
        <v>6</v>
      </c>
      <c r="T734" s="53">
        <f ca="1">--(GateFacts[[#This Row],[رقم البوابة]]=GateFacts[[#This Row],[البوابة الحالية للمشروع]])</f>
        <v>0</v>
      </c>
      <c r="U734" s="53">
        <f ca="1">IF(AND(GateFacts[[#This Row],[الحالة]]="مكتمل",COUNTIFS(GateFacts[رقم المشروع],GateFacts[[#This Row],[رقم المشروع]],GateFacts[رقم البوابة],"&lt;"&amp;GateFacts[[#This Row],[رقم البوابة]],GateFacts[منجزة],0)&gt;0),1,0)</f>
        <v>0</v>
      </c>
      <c r="V734" s="53" t="e">
        <f>SUBTOTAL(103,GateFacts[[#This Row],[م]])*OR(SelRegion="الكل",GateFacts[[#This Row],[المنطقة]]=SelRegion)</f>
        <v>#REF!</v>
      </c>
      <c r="W734" s="74" t="str" cm="1">
        <f t="array" ref="W734">IF(ISNUMBER(GateFacts[[#This Row],[صف المصدر]]),INDEX(Table15[],GateFacts[[#This Row],[صف المصدر]],16),"")</f>
        <v>الشمالي الغربي</v>
      </c>
    </row>
    <row r="735" spans="1:23" x14ac:dyDescent="0.4">
      <c r="A735" s="53" cm="1">
        <f t="array" ref="A735">ROW()-ROW(GateFacts[#Headers])</f>
        <v>734</v>
      </c>
      <c r="B735" s="53">
        <f>INT((GateFacts[[#This Row],[م]]-1)/8)+1</f>
        <v>92</v>
      </c>
      <c r="C735" s="53">
        <f>MOD(GateFacts[[#This Row],[م]]-1,8)+1</f>
        <v>6</v>
      </c>
      <c r="D735" s="53" cm="1">
        <f t="array" ref="D735">IFERROR(INDEX(_xlfn.ANCHORARRAY(Settings!$H$2),GateFacts[[#This Row],[رقم المشروع]]),"")</f>
        <v>804</v>
      </c>
      <c r="E735" s="53" t="str" cm="1">
        <f t="array" ref="E735">INDEX(Table15[],GateFacts[[#This Row],[صف المصدر]],14)&amp;""</f>
        <v>P846-1</v>
      </c>
      <c r="F735" s="53" t="str" cm="1">
        <f t="array" ref="F735">INDEX(Table15[],GateFacts[[#This Row],[صف المصدر]],15)&amp;""</f>
        <v>تنفيذ خطوط الصرف الصحي الرئيسية بمخططات الرانوناء واحياء جنوب المدينة</v>
      </c>
      <c r="G735" s="53" t="str" cm="1">
        <f t="array" ref="G735">INDEX(Table15[],GateFacts[[#This Row],[صف المصدر]],17)&amp;""</f>
        <v>المدينة المنورة</v>
      </c>
      <c r="H735" s="58">
        <f>N(INDEX(Table15[],GateFacts[[#This Row],[صف المصدر]],18))</f>
        <v>117213916.06</v>
      </c>
      <c r="I735" s="53" t="str" cm="1">
        <f t="array" ref="I735">_xlfn.LET(_xlpm.x,TRIM(INDEX(Table15[],GateFacts[[#This Row],[صف المصدر]],22)&amp;""),IF(_xlpm.x="","غير محدد",_xlpm.x))</f>
        <v>تحت التنفيذ</v>
      </c>
      <c r="J735" s="53" t="str">
        <f>"بوابة "&amp;GateFacts[[#This Row],[رقم البوابة]]</f>
        <v>بوابة 6</v>
      </c>
      <c r="K735" s="53" t="str" cm="1">
        <f t="array" ref="K735">INDEX(Settings!$E$2:$E$9,GateFacts[[#This Row],[رقم البوابة]])</f>
        <v>التنفيذ</v>
      </c>
      <c r="L735" s="53" t="str" cm="1">
        <f t="array" ref="L735">_xlfn.LET(_xlpm.c,INDEX(Table15[],GateFacts[[#This Row],[صف المصدر]],9-GateFacts[[#This Row],[رقم البوابة]]),IF(ISBLANK(_xlpm.c),"",_xlpm.c))</f>
        <v>جاري</v>
      </c>
      <c r="M73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35" s="56" cm="1">
        <f t="array" ref="N735">_xlfn.LET(_xlpm.r,GateFacts[[#This Row],[صف المصدر]],_xlpm.g,GateFacts[[#This Row],[رقم البوابة]],_xlpm.pd,IF(AND(ISNUMBER(_xlpm.r),_xlpm.g&gt;=6,_xlpm.g&lt;=8),INDEX(Table15[],_xlpm.r,19+_xlpm.g),""),IF(ISNUMBER(_xlpm.pd),_xlpm.pd,""))</f>
        <v>46741</v>
      </c>
      <c r="O7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35" s="53">
        <f ca="1">IF(ISNUMBER(GateFacts[[#This Row],[تاريخ البوابة]]),GateFacts[[#This Row],[تاريخ البوابة]]-TODAY(),"")</f>
        <v>432</v>
      </c>
      <c r="Q735" s="53" t="str">
        <f>IF(ISNUMBER(GateFacts[[#This Row],[تاريخ البوابة]]),TEXT(GateFacts[[#This Row],[تاريخ البوابة]],"yyyy-mm"),"بدون تاريخ")</f>
        <v>2027-12</v>
      </c>
      <c r="R735" s="53">
        <f ca="1">--OR(GateFacts[[#This Row],[الحالة]]="مكتمل",GateFacts[[#This Row],[الحالة]]="لا ينطبق")</f>
        <v>0</v>
      </c>
      <c r="S735" s="53">
        <f ca="1">_xlfn.LET(_xlpm.m,_xlfn.MINIFS(GateFacts[رقم البوابة],GateFacts[رقم المشروع],GateFacts[[#This Row],[رقم المشروع]],GateFacts[منجزة],0),IF(_xlpm.m=0,9,_xlpm.m))</f>
        <v>6</v>
      </c>
      <c r="T735" s="53">
        <f ca="1">--(GateFacts[[#This Row],[رقم البوابة]]=GateFacts[[#This Row],[البوابة الحالية للمشروع]])</f>
        <v>1</v>
      </c>
      <c r="U735" s="53">
        <f ca="1">IF(AND(GateFacts[[#This Row],[الحالة]]="مكتمل",COUNTIFS(GateFacts[رقم المشروع],GateFacts[[#This Row],[رقم المشروع]],GateFacts[رقم البوابة],"&lt;"&amp;GateFacts[[#This Row],[رقم البوابة]],GateFacts[منجزة],0)&gt;0),1,0)</f>
        <v>0</v>
      </c>
      <c r="V735" s="53" t="e">
        <f>SUBTOTAL(103,GateFacts[[#This Row],[م]])*OR(SelRegion="الكل",GateFacts[[#This Row],[المنطقة]]=SelRegion)</f>
        <v>#REF!</v>
      </c>
      <c r="W735" s="74" t="str" cm="1">
        <f t="array" ref="W735">IF(ISNUMBER(GateFacts[[#This Row],[صف المصدر]]),INDEX(Table15[],GateFacts[[#This Row],[صف المصدر]],16),"")</f>
        <v>الشمالي الغربي</v>
      </c>
    </row>
    <row r="736" spans="1:23" x14ac:dyDescent="0.4">
      <c r="A736" s="53" cm="1">
        <f t="array" ref="A736">ROW()-ROW(GateFacts[#Headers])</f>
        <v>735</v>
      </c>
      <c r="B736" s="53">
        <f>INT((GateFacts[[#This Row],[م]]-1)/8)+1</f>
        <v>92</v>
      </c>
      <c r="C736" s="53">
        <f>MOD(GateFacts[[#This Row],[م]]-1,8)+1</f>
        <v>7</v>
      </c>
      <c r="D736" s="53" cm="1">
        <f t="array" ref="D736">IFERROR(INDEX(_xlfn.ANCHORARRAY(Settings!$H$2),GateFacts[[#This Row],[رقم المشروع]]),"")</f>
        <v>804</v>
      </c>
      <c r="E736" s="53" t="str" cm="1">
        <f t="array" ref="E736">INDEX(Table15[],GateFacts[[#This Row],[صف المصدر]],14)&amp;""</f>
        <v>P846-1</v>
      </c>
      <c r="F736" s="53" t="str" cm="1">
        <f t="array" ref="F736">INDEX(Table15[],GateFacts[[#This Row],[صف المصدر]],15)&amp;""</f>
        <v>تنفيذ خطوط الصرف الصحي الرئيسية بمخططات الرانوناء واحياء جنوب المدينة</v>
      </c>
      <c r="G736" s="53" t="str" cm="1">
        <f t="array" ref="G736">INDEX(Table15[],GateFacts[[#This Row],[صف المصدر]],17)&amp;""</f>
        <v>المدينة المنورة</v>
      </c>
      <c r="H736" s="58">
        <f>N(INDEX(Table15[],GateFacts[[#This Row],[صف المصدر]],18))</f>
        <v>117213916.06</v>
      </c>
      <c r="I736" s="53" t="str" cm="1">
        <f t="array" ref="I736">_xlfn.LET(_xlpm.x,TRIM(INDEX(Table15[],GateFacts[[#This Row],[صف المصدر]],22)&amp;""),IF(_xlpm.x="","غير محدد",_xlpm.x))</f>
        <v>تحت التنفيذ</v>
      </c>
      <c r="J736" s="53" t="str">
        <f>"بوابة "&amp;GateFacts[[#This Row],[رقم البوابة]]</f>
        <v>بوابة 7</v>
      </c>
      <c r="K736" s="53" t="str" cm="1">
        <f t="array" ref="K736">INDEX(Settings!$E$2:$E$9,GateFacts[[#This Row],[رقم البوابة]])</f>
        <v>الاختبارات التشغيلية</v>
      </c>
      <c r="L736" s="53" t="str" cm="1">
        <f t="array" ref="L736">_xlfn.LET(_xlpm.c,INDEX(Table15[],GateFacts[[#This Row],[صف المصدر]],9-GateFacts[[#This Row],[رقم البوابة]]),IF(ISBLANK(_xlpm.c),"",_xlpm.c))</f>
        <v/>
      </c>
      <c r="M73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36" s="56" cm="1">
        <f t="array" ref="N736">_xlfn.LET(_xlpm.r,GateFacts[[#This Row],[صف المصدر]],_xlpm.g,GateFacts[[#This Row],[رقم البوابة]],_xlpm.pd,IF(AND(ISNUMBER(_xlpm.r),_xlpm.g&gt;=6,_xlpm.g&lt;=8),INDEX(Table15[],_xlpm.r,19+_xlpm.g),""),IF(ISNUMBER(_xlpm.pd),_xlpm.pd,""))</f>
        <v>46680</v>
      </c>
      <c r="O7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36" s="53">
        <f ca="1">IF(ISNUMBER(GateFacts[[#This Row],[تاريخ البوابة]]),GateFacts[[#This Row],[تاريخ البوابة]]-TODAY(),"")</f>
        <v>371</v>
      </c>
      <c r="Q736" s="53" t="str">
        <f>IF(ISNUMBER(GateFacts[[#This Row],[تاريخ البوابة]]),TEXT(GateFacts[[#This Row],[تاريخ البوابة]],"yyyy-mm"),"بدون تاريخ")</f>
        <v>2027-10</v>
      </c>
      <c r="R736" s="53">
        <f ca="1">--OR(GateFacts[[#This Row],[الحالة]]="مكتمل",GateFacts[[#This Row],[الحالة]]="لا ينطبق")</f>
        <v>0</v>
      </c>
      <c r="S736" s="53">
        <f ca="1">_xlfn.LET(_xlpm.m,_xlfn.MINIFS(GateFacts[رقم البوابة],GateFacts[رقم المشروع],GateFacts[[#This Row],[رقم المشروع]],GateFacts[منجزة],0),IF(_xlpm.m=0,9,_xlpm.m))</f>
        <v>6</v>
      </c>
      <c r="T736" s="53">
        <f ca="1">--(GateFacts[[#This Row],[رقم البوابة]]=GateFacts[[#This Row],[البوابة الحالية للمشروع]])</f>
        <v>0</v>
      </c>
      <c r="U736" s="53">
        <f ca="1">IF(AND(GateFacts[[#This Row],[الحالة]]="مكتمل",COUNTIFS(GateFacts[رقم المشروع],GateFacts[[#This Row],[رقم المشروع]],GateFacts[رقم البوابة],"&lt;"&amp;GateFacts[[#This Row],[رقم البوابة]],GateFacts[منجزة],0)&gt;0),1,0)</f>
        <v>0</v>
      </c>
      <c r="V736" s="53" t="e">
        <f>SUBTOTAL(103,GateFacts[[#This Row],[م]])*OR(SelRegion="الكل",GateFacts[[#This Row],[المنطقة]]=SelRegion)</f>
        <v>#REF!</v>
      </c>
      <c r="W736" s="74" t="str" cm="1">
        <f t="array" ref="W736">IF(ISNUMBER(GateFacts[[#This Row],[صف المصدر]]),INDEX(Table15[],GateFacts[[#This Row],[صف المصدر]],16),"")</f>
        <v>الشمالي الغربي</v>
      </c>
    </row>
    <row r="737" spans="1:23" x14ac:dyDescent="0.4">
      <c r="A737" s="53" cm="1">
        <f t="array" ref="A737">ROW()-ROW(GateFacts[#Headers])</f>
        <v>736</v>
      </c>
      <c r="B737" s="53">
        <f>INT((GateFacts[[#This Row],[م]]-1)/8)+1</f>
        <v>92</v>
      </c>
      <c r="C737" s="53">
        <f>MOD(GateFacts[[#This Row],[م]]-1,8)+1</f>
        <v>8</v>
      </c>
      <c r="D737" s="53" cm="1">
        <f t="array" ref="D737">IFERROR(INDEX(_xlfn.ANCHORARRAY(Settings!$H$2),GateFacts[[#This Row],[رقم المشروع]]),"")</f>
        <v>804</v>
      </c>
      <c r="E737" s="53" t="str" cm="1">
        <f t="array" ref="E737">INDEX(Table15[],GateFacts[[#This Row],[صف المصدر]],14)&amp;""</f>
        <v>P846-1</v>
      </c>
      <c r="F737" s="53" t="str" cm="1">
        <f t="array" ref="F737">INDEX(Table15[],GateFacts[[#This Row],[صف المصدر]],15)&amp;""</f>
        <v>تنفيذ خطوط الصرف الصحي الرئيسية بمخططات الرانوناء واحياء جنوب المدينة</v>
      </c>
      <c r="G737" s="53" t="str" cm="1">
        <f t="array" ref="G737">INDEX(Table15[],GateFacts[[#This Row],[صف المصدر]],17)&amp;""</f>
        <v>المدينة المنورة</v>
      </c>
      <c r="H737" s="58">
        <f>N(INDEX(Table15[],GateFacts[[#This Row],[صف المصدر]],18))</f>
        <v>117213916.06</v>
      </c>
      <c r="I737" s="53" t="str" cm="1">
        <f t="array" ref="I737">_xlfn.LET(_xlpm.x,TRIM(INDEX(Table15[],GateFacts[[#This Row],[صف المصدر]],22)&amp;""),IF(_xlpm.x="","غير محدد",_xlpm.x))</f>
        <v>تحت التنفيذ</v>
      </c>
      <c r="J737" s="53" t="str">
        <f>"بوابة "&amp;GateFacts[[#This Row],[رقم البوابة]]</f>
        <v>بوابة 8</v>
      </c>
      <c r="K737" s="53" t="str" cm="1">
        <f t="array" ref="K737">INDEX(Settings!$E$2:$E$9,GateFacts[[#This Row],[رقم البوابة]])</f>
        <v>التسليم و الاغلاق</v>
      </c>
      <c r="L737" s="53" t="str" cm="1">
        <f t="array" ref="L737">_xlfn.LET(_xlpm.c,INDEX(Table15[],GateFacts[[#This Row],[صف المصدر]],9-GateFacts[[#This Row],[رقم البوابة]]),IF(ISBLANK(_xlpm.c),"",_xlpm.c))</f>
        <v/>
      </c>
      <c r="M73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37" s="56" cm="1">
        <f t="array" ref="N737">_xlfn.LET(_xlpm.r,GateFacts[[#This Row],[صف المصدر]],_xlpm.g,GateFacts[[#This Row],[رقم البوابة]],_xlpm.pd,IF(AND(ISNUMBER(_xlpm.r),_xlpm.g&gt;=6,_xlpm.g&lt;=8),INDEX(Table15[],_xlpm.r,19+_xlpm.g),""),IF(ISNUMBER(_xlpm.pd),_xlpm.pd,""))</f>
        <v>47472</v>
      </c>
      <c r="O7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37" s="53">
        <f ca="1">IF(ISNUMBER(GateFacts[[#This Row],[تاريخ البوابة]]),GateFacts[[#This Row],[تاريخ البوابة]]-TODAY(),"")</f>
        <v>1163</v>
      </c>
      <c r="Q737" s="53" t="str">
        <f>IF(ISNUMBER(GateFacts[[#This Row],[تاريخ البوابة]]),TEXT(GateFacts[[#This Row],[تاريخ البوابة]],"yyyy-mm"),"بدون تاريخ")</f>
        <v>2029-12</v>
      </c>
      <c r="R737" s="53">
        <f ca="1">--OR(GateFacts[[#This Row],[الحالة]]="مكتمل",GateFacts[[#This Row],[الحالة]]="لا ينطبق")</f>
        <v>0</v>
      </c>
      <c r="S737" s="53">
        <f ca="1">_xlfn.LET(_xlpm.m,_xlfn.MINIFS(GateFacts[رقم البوابة],GateFacts[رقم المشروع],GateFacts[[#This Row],[رقم المشروع]],GateFacts[منجزة],0),IF(_xlpm.m=0,9,_xlpm.m))</f>
        <v>6</v>
      </c>
      <c r="T737" s="53">
        <f ca="1">--(GateFacts[[#This Row],[رقم البوابة]]=GateFacts[[#This Row],[البوابة الحالية للمشروع]])</f>
        <v>0</v>
      </c>
      <c r="U737" s="53">
        <f ca="1">IF(AND(GateFacts[[#This Row],[الحالة]]="مكتمل",COUNTIFS(GateFacts[رقم المشروع],GateFacts[[#This Row],[رقم المشروع]],GateFacts[رقم البوابة],"&lt;"&amp;GateFacts[[#This Row],[رقم البوابة]],GateFacts[منجزة],0)&gt;0),1,0)</f>
        <v>0</v>
      </c>
      <c r="V737" s="53" t="e">
        <f>SUBTOTAL(103,GateFacts[[#This Row],[م]])*OR(SelRegion="الكل",GateFacts[[#This Row],[المنطقة]]=SelRegion)</f>
        <v>#REF!</v>
      </c>
      <c r="W737" s="74" t="str" cm="1">
        <f t="array" ref="W737">IF(ISNUMBER(GateFacts[[#This Row],[صف المصدر]]),INDEX(Table15[],GateFacts[[#This Row],[صف المصدر]],16),"")</f>
        <v>الشمالي الغربي</v>
      </c>
    </row>
    <row r="738" spans="1:23" x14ac:dyDescent="0.4">
      <c r="A738" s="53" cm="1">
        <f t="array" ref="A738">ROW()-ROW(GateFacts[#Headers])</f>
        <v>737</v>
      </c>
      <c r="B738" s="53">
        <f>INT((GateFacts[[#This Row],[م]]-1)/8)+1</f>
        <v>93</v>
      </c>
      <c r="C738" s="53">
        <f>MOD(GateFacts[[#This Row],[م]]-1,8)+1</f>
        <v>1</v>
      </c>
      <c r="D738" s="53" cm="1">
        <f t="array" ref="D738">IFERROR(INDEX(_xlfn.ANCHORARRAY(Settings!$H$2),GateFacts[[#This Row],[رقم المشروع]]),"")</f>
        <v>814</v>
      </c>
      <c r="E738" s="53" t="str" cm="1">
        <f t="array" ref="E738">INDEX(Table15[],GateFacts[[#This Row],[صف المصدر]],14)&amp;""</f>
        <v>P917-3</v>
      </c>
      <c r="F738" s="53" t="str" cm="1">
        <f t="array" ref="F738">INDEX(Table15[],GateFacts[[#This Row],[صف المصدر]],15)&amp;""</f>
        <v>تنقيذ شبكات وخطوط مياه قرى المدينة المنورة ( الجزء الثالث )</v>
      </c>
      <c r="G738" s="53" t="str" cm="1">
        <f t="array" ref="G738">INDEX(Table15[],GateFacts[[#This Row],[صف المصدر]],17)&amp;""</f>
        <v>المدينة المنورة</v>
      </c>
      <c r="H738" s="58">
        <f>N(INDEX(Table15[],GateFacts[[#This Row],[صف المصدر]],18))</f>
        <v>37933893.100000001</v>
      </c>
      <c r="I738" s="53" t="str" cm="1">
        <f t="array" ref="I738">_xlfn.LET(_xlpm.x,TRIM(INDEX(Table15[],GateFacts[[#This Row],[صف المصدر]],22)&amp;""),IF(_xlpm.x="","غير محدد",_xlpm.x))</f>
        <v>تحت التنفيذ</v>
      </c>
      <c r="J738" s="53" t="str">
        <f>"بوابة "&amp;GateFacts[[#This Row],[رقم البوابة]]</f>
        <v>بوابة 1</v>
      </c>
      <c r="K738" s="53" t="str" cm="1">
        <f t="array" ref="K738">INDEX(Settings!$E$2:$E$9,GateFacts[[#This Row],[رقم البوابة]])</f>
        <v>تخطيط استراتيجي</v>
      </c>
      <c r="L738" s="53" t="str" cm="1">
        <f t="array" ref="L738">_xlfn.LET(_xlpm.c,INDEX(Table15[],GateFacts[[#This Row],[صف المصدر]],9-GateFacts[[#This Row],[رقم البوابة]]),IF(ISBLANK(_xlpm.c),"",_xlpm.c))</f>
        <v>مكتمل</v>
      </c>
      <c r="M7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8" s="56" t="str" cm="1">
        <f t="array" ref="N738">_xlfn.LET(_xlpm.r,GateFacts[[#This Row],[صف المصدر]],_xlpm.g,GateFacts[[#This Row],[رقم البوابة]],_xlpm.pd,IF(AND(ISNUMBER(_xlpm.r),_xlpm.g&gt;=6,_xlpm.g&lt;=8),INDEX(Table15[],_xlpm.r,19+_xlpm.g),""),IF(ISNUMBER(_xlpm.pd),_xlpm.pd,""))</f>
        <v/>
      </c>
      <c r="O7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8" s="53" t="str">
        <f ca="1">IF(ISNUMBER(GateFacts[[#This Row],[تاريخ البوابة]]),GateFacts[[#This Row],[تاريخ البوابة]]-TODAY(),"")</f>
        <v/>
      </c>
      <c r="Q738" s="53" t="str">
        <f>IF(ISNUMBER(GateFacts[[#This Row],[تاريخ البوابة]]),TEXT(GateFacts[[#This Row],[تاريخ البوابة]],"yyyy-mm"),"بدون تاريخ")</f>
        <v>بدون تاريخ</v>
      </c>
      <c r="R738" s="53">
        <f ca="1">--OR(GateFacts[[#This Row],[الحالة]]="مكتمل",GateFacts[[#This Row],[الحالة]]="لا ينطبق")</f>
        <v>1</v>
      </c>
      <c r="S738" s="53">
        <f ca="1">_xlfn.LET(_xlpm.m,_xlfn.MINIFS(GateFacts[رقم البوابة],GateFacts[رقم المشروع],GateFacts[[#This Row],[رقم المشروع]],GateFacts[منجزة],0),IF(_xlpm.m=0,9,_xlpm.m))</f>
        <v>6</v>
      </c>
      <c r="T738" s="53">
        <f ca="1">--(GateFacts[[#This Row],[رقم البوابة]]=GateFacts[[#This Row],[البوابة الحالية للمشروع]])</f>
        <v>0</v>
      </c>
      <c r="U738" s="53">
        <f ca="1">IF(AND(GateFacts[[#This Row],[الحالة]]="مكتمل",COUNTIFS(GateFacts[رقم المشروع],GateFacts[[#This Row],[رقم المشروع]],GateFacts[رقم البوابة],"&lt;"&amp;GateFacts[[#This Row],[رقم البوابة]],GateFacts[منجزة],0)&gt;0),1,0)</f>
        <v>0</v>
      </c>
      <c r="V738" s="53" t="e">
        <f>SUBTOTAL(103,GateFacts[[#This Row],[م]])*OR(SelRegion="الكل",GateFacts[[#This Row],[المنطقة]]=SelRegion)</f>
        <v>#REF!</v>
      </c>
      <c r="W738" s="74" t="str" cm="1">
        <f t="array" ref="W738">IF(ISNUMBER(GateFacts[[#This Row],[صف المصدر]]),INDEX(Table15[],GateFacts[[#This Row],[صف المصدر]],16),"")</f>
        <v>الشمالي الغربي</v>
      </c>
    </row>
    <row r="739" spans="1:23" x14ac:dyDescent="0.4">
      <c r="A739" s="53" cm="1">
        <f t="array" ref="A739">ROW()-ROW(GateFacts[#Headers])</f>
        <v>738</v>
      </c>
      <c r="B739" s="53">
        <f>INT((GateFacts[[#This Row],[م]]-1)/8)+1</f>
        <v>93</v>
      </c>
      <c r="C739" s="53">
        <f>MOD(GateFacts[[#This Row],[م]]-1,8)+1</f>
        <v>2</v>
      </c>
      <c r="D739" s="53" cm="1">
        <f t="array" ref="D739">IFERROR(INDEX(_xlfn.ANCHORARRAY(Settings!$H$2),GateFacts[[#This Row],[رقم المشروع]]),"")</f>
        <v>814</v>
      </c>
      <c r="E739" s="53" t="str" cm="1">
        <f t="array" ref="E739">INDEX(Table15[],GateFacts[[#This Row],[صف المصدر]],14)&amp;""</f>
        <v>P917-3</v>
      </c>
      <c r="F739" s="53" t="str" cm="1">
        <f t="array" ref="F739">INDEX(Table15[],GateFacts[[#This Row],[صف المصدر]],15)&amp;""</f>
        <v>تنقيذ شبكات وخطوط مياه قرى المدينة المنورة ( الجزء الثالث )</v>
      </c>
      <c r="G739" s="53" t="str" cm="1">
        <f t="array" ref="G739">INDEX(Table15[],GateFacts[[#This Row],[صف المصدر]],17)&amp;""</f>
        <v>المدينة المنورة</v>
      </c>
      <c r="H739" s="58">
        <f>N(INDEX(Table15[],GateFacts[[#This Row],[صف المصدر]],18))</f>
        <v>37933893.100000001</v>
      </c>
      <c r="I739" s="53" t="str" cm="1">
        <f t="array" ref="I739">_xlfn.LET(_xlpm.x,TRIM(INDEX(Table15[],GateFacts[[#This Row],[صف المصدر]],22)&amp;""),IF(_xlpm.x="","غير محدد",_xlpm.x))</f>
        <v>تحت التنفيذ</v>
      </c>
      <c r="J739" s="53" t="str">
        <f>"بوابة "&amp;GateFacts[[#This Row],[رقم البوابة]]</f>
        <v>بوابة 2</v>
      </c>
      <c r="K739" s="53" t="str" cm="1">
        <f t="array" ref="K739">INDEX(Settings!$E$2:$E$9,GateFacts[[#This Row],[رقم البوابة]])</f>
        <v>التخطيط الاولي</v>
      </c>
      <c r="L739" s="53" t="str" cm="1">
        <f t="array" ref="L739">_xlfn.LET(_xlpm.c,INDEX(Table15[],GateFacts[[#This Row],[صف المصدر]],9-GateFacts[[#This Row],[رقم البوابة]]),IF(ISBLANK(_xlpm.c),"",_xlpm.c))</f>
        <v>مكتمل</v>
      </c>
      <c r="M73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39" s="56" t="str" cm="1">
        <f t="array" ref="N739">_xlfn.LET(_xlpm.r,GateFacts[[#This Row],[صف المصدر]],_xlpm.g,GateFacts[[#This Row],[رقم البوابة]],_xlpm.pd,IF(AND(ISNUMBER(_xlpm.r),_xlpm.g&gt;=6,_xlpm.g&lt;=8),INDEX(Table15[],_xlpm.r,19+_xlpm.g),""),IF(ISNUMBER(_xlpm.pd),_xlpm.pd,""))</f>
        <v/>
      </c>
      <c r="O7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39" s="53" t="str">
        <f ca="1">IF(ISNUMBER(GateFacts[[#This Row],[تاريخ البوابة]]),GateFacts[[#This Row],[تاريخ البوابة]]-TODAY(),"")</f>
        <v/>
      </c>
      <c r="Q739" s="53" t="str">
        <f>IF(ISNUMBER(GateFacts[[#This Row],[تاريخ البوابة]]),TEXT(GateFacts[[#This Row],[تاريخ البوابة]],"yyyy-mm"),"بدون تاريخ")</f>
        <v>بدون تاريخ</v>
      </c>
      <c r="R739" s="53">
        <f ca="1">--OR(GateFacts[[#This Row],[الحالة]]="مكتمل",GateFacts[[#This Row],[الحالة]]="لا ينطبق")</f>
        <v>1</v>
      </c>
      <c r="S739" s="53">
        <f ca="1">_xlfn.LET(_xlpm.m,_xlfn.MINIFS(GateFacts[رقم البوابة],GateFacts[رقم المشروع],GateFacts[[#This Row],[رقم المشروع]],GateFacts[منجزة],0),IF(_xlpm.m=0,9,_xlpm.m))</f>
        <v>6</v>
      </c>
      <c r="T739" s="53">
        <f ca="1">--(GateFacts[[#This Row],[رقم البوابة]]=GateFacts[[#This Row],[البوابة الحالية للمشروع]])</f>
        <v>0</v>
      </c>
      <c r="U739" s="53">
        <f ca="1">IF(AND(GateFacts[[#This Row],[الحالة]]="مكتمل",COUNTIFS(GateFacts[رقم المشروع],GateFacts[[#This Row],[رقم المشروع]],GateFacts[رقم البوابة],"&lt;"&amp;GateFacts[[#This Row],[رقم البوابة]],GateFacts[منجزة],0)&gt;0),1,0)</f>
        <v>0</v>
      </c>
      <c r="V739" s="53" t="e">
        <f>SUBTOTAL(103,GateFacts[[#This Row],[م]])*OR(SelRegion="الكل",GateFacts[[#This Row],[المنطقة]]=SelRegion)</f>
        <v>#REF!</v>
      </c>
      <c r="W739" s="74" t="str" cm="1">
        <f t="array" ref="W739">IF(ISNUMBER(GateFacts[[#This Row],[صف المصدر]]),INDEX(Table15[],GateFacts[[#This Row],[صف المصدر]],16),"")</f>
        <v>الشمالي الغربي</v>
      </c>
    </row>
    <row r="740" spans="1:23" x14ac:dyDescent="0.4">
      <c r="A740" s="53" cm="1">
        <f t="array" ref="A740">ROW()-ROW(GateFacts[#Headers])</f>
        <v>739</v>
      </c>
      <c r="B740" s="53">
        <f>INT((GateFacts[[#This Row],[م]]-1)/8)+1</f>
        <v>93</v>
      </c>
      <c r="C740" s="53">
        <f>MOD(GateFacts[[#This Row],[م]]-1,8)+1</f>
        <v>3</v>
      </c>
      <c r="D740" s="53" cm="1">
        <f t="array" ref="D740">IFERROR(INDEX(_xlfn.ANCHORARRAY(Settings!$H$2),GateFacts[[#This Row],[رقم المشروع]]),"")</f>
        <v>814</v>
      </c>
      <c r="E740" s="53" t="str" cm="1">
        <f t="array" ref="E740">INDEX(Table15[],GateFacts[[#This Row],[صف المصدر]],14)&amp;""</f>
        <v>P917-3</v>
      </c>
      <c r="F740" s="53" t="str" cm="1">
        <f t="array" ref="F740">INDEX(Table15[],GateFacts[[#This Row],[صف المصدر]],15)&amp;""</f>
        <v>تنقيذ شبكات وخطوط مياه قرى المدينة المنورة ( الجزء الثالث )</v>
      </c>
      <c r="G740" s="53" t="str" cm="1">
        <f t="array" ref="G740">INDEX(Table15[],GateFacts[[#This Row],[صف المصدر]],17)&amp;""</f>
        <v>المدينة المنورة</v>
      </c>
      <c r="H740" s="58">
        <f>N(INDEX(Table15[],GateFacts[[#This Row],[صف المصدر]],18))</f>
        <v>37933893.100000001</v>
      </c>
      <c r="I740" s="53" t="str" cm="1">
        <f t="array" ref="I740">_xlfn.LET(_xlpm.x,TRIM(INDEX(Table15[],GateFacts[[#This Row],[صف المصدر]],22)&amp;""),IF(_xlpm.x="","غير محدد",_xlpm.x))</f>
        <v>تحت التنفيذ</v>
      </c>
      <c r="J740" s="53" t="str">
        <f>"بوابة "&amp;GateFacts[[#This Row],[رقم البوابة]]</f>
        <v>بوابة 3</v>
      </c>
      <c r="K740" s="53" t="str" cm="1">
        <f t="array" ref="K740">INDEX(Settings!$E$2:$E$9,GateFacts[[#This Row],[رقم البوابة]])</f>
        <v>الطرح للتصميم</v>
      </c>
      <c r="L740" s="53" t="str" cm="1">
        <f t="array" ref="L740">_xlfn.LET(_xlpm.c,INDEX(Table15[],GateFacts[[#This Row],[صف المصدر]],9-GateFacts[[#This Row],[رقم البوابة]]),IF(ISBLANK(_xlpm.c),"",_xlpm.c))</f>
        <v>لا ينطبق</v>
      </c>
      <c r="M74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40" s="56" t="str" cm="1">
        <f t="array" ref="N740">_xlfn.LET(_xlpm.r,GateFacts[[#This Row],[صف المصدر]],_xlpm.g,GateFacts[[#This Row],[رقم البوابة]],_xlpm.pd,IF(AND(ISNUMBER(_xlpm.r),_xlpm.g&gt;=6,_xlpm.g&lt;=8),INDEX(Table15[],_xlpm.r,19+_xlpm.g),""),IF(ISNUMBER(_xlpm.pd),_xlpm.pd,""))</f>
        <v/>
      </c>
      <c r="O7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40" s="53" t="str">
        <f ca="1">IF(ISNUMBER(GateFacts[[#This Row],[تاريخ البوابة]]),GateFacts[[#This Row],[تاريخ البوابة]]-TODAY(),"")</f>
        <v/>
      </c>
      <c r="Q740" s="53" t="str">
        <f>IF(ISNUMBER(GateFacts[[#This Row],[تاريخ البوابة]]),TEXT(GateFacts[[#This Row],[تاريخ البوابة]],"yyyy-mm"),"بدون تاريخ")</f>
        <v>بدون تاريخ</v>
      </c>
      <c r="R740" s="53">
        <f ca="1">--OR(GateFacts[[#This Row],[الحالة]]="مكتمل",GateFacts[[#This Row],[الحالة]]="لا ينطبق")</f>
        <v>1</v>
      </c>
      <c r="S740" s="53">
        <f ca="1">_xlfn.LET(_xlpm.m,_xlfn.MINIFS(GateFacts[رقم البوابة],GateFacts[رقم المشروع],GateFacts[[#This Row],[رقم المشروع]],GateFacts[منجزة],0),IF(_xlpm.m=0,9,_xlpm.m))</f>
        <v>6</v>
      </c>
      <c r="T740" s="53">
        <f ca="1">--(GateFacts[[#This Row],[رقم البوابة]]=GateFacts[[#This Row],[البوابة الحالية للمشروع]])</f>
        <v>0</v>
      </c>
      <c r="U740" s="53">
        <f ca="1">IF(AND(GateFacts[[#This Row],[الحالة]]="مكتمل",COUNTIFS(GateFacts[رقم المشروع],GateFacts[[#This Row],[رقم المشروع]],GateFacts[رقم البوابة],"&lt;"&amp;GateFacts[[#This Row],[رقم البوابة]],GateFacts[منجزة],0)&gt;0),1,0)</f>
        <v>0</v>
      </c>
      <c r="V740" s="53" t="e">
        <f>SUBTOTAL(103,GateFacts[[#This Row],[م]])*OR(SelRegion="الكل",GateFacts[[#This Row],[المنطقة]]=SelRegion)</f>
        <v>#REF!</v>
      </c>
      <c r="W740" s="74" t="str" cm="1">
        <f t="array" ref="W740">IF(ISNUMBER(GateFacts[[#This Row],[صف المصدر]]),INDEX(Table15[],GateFacts[[#This Row],[صف المصدر]],16),"")</f>
        <v>الشمالي الغربي</v>
      </c>
    </row>
    <row r="741" spans="1:23" x14ac:dyDescent="0.4">
      <c r="A741" s="53" cm="1">
        <f t="array" ref="A741">ROW()-ROW(GateFacts[#Headers])</f>
        <v>740</v>
      </c>
      <c r="B741" s="53">
        <f>INT((GateFacts[[#This Row],[م]]-1)/8)+1</f>
        <v>93</v>
      </c>
      <c r="C741" s="53">
        <f>MOD(GateFacts[[#This Row],[م]]-1,8)+1</f>
        <v>4</v>
      </c>
      <c r="D741" s="53" cm="1">
        <f t="array" ref="D741">IFERROR(INDEX(_xlfn.ANCHORARRAY(Settings!$H$2),GateFacts[[#This Row],[رقم المشروع]]),"")</f>
        <v>814</v>
      </c>
      <c r="E741" s="53" t="str" cm="1">
        <f t="array" ref="E741">INDEX(Table15[],GateFacts[[#This Row],[صف المصدر]],14)&amp;""</f>
        <v>P917-3</v>
      </c>
      <c r="F741" s="53" t="str" cm="1">
        <f t="array" ref="F741">INDEX(Table15[],GateFacts[[#This Row],[صف المصدر]],15)&amp;""</f>
        <v>تنقيذ شبكات وخطوط مياه قرى المدينة المنورة ( الجزء الثالث )</v>
      </c>
      <c r="G741" s="53" t="str" cm="1">
        <f t="array" ref="G741">INDEX(Table15[],GateFacts[[#This Row],[صف المصدر]],17)&amp;""</f>
        <v>المدينة المنورة</v>
      </c>
      <c r="H741" s="58">
        <f>N(INDEX(Table15[],GateFacts[[#This Row],[صف المصدر]],18))</f>
        <v>37933893.100000001</v>
      </c>
      <c r="I741" s="53" t="str" cm="1">
        <f t="array" ref="I741">_xlfn.LET(_xlpm.x,TRIM(INDEX(Table15[],GateFacts[[#This Row],[صف المصدر]],22)&amp;""),IF(_xlpm.x="","غير محدد",_xlpm.x))</f>
        <v>تحت التنفيذ</v>
      </c>
      <c r="J741" s="53" t="str">
        <f>"بوابة "&amp;GateFacts[[#This Row],[رقم البوابة]]</f>
        <v>بوابة 4</v>
      </c>
      <c r="K741" s="53" t="str" cm="1">
        <f t="array" ref="K741">INDEX(Settings!$E$2:$E$9,GateFacts[[#This Row],[رقم البوابة]])</f>
        <v>التصميم</v>
      </c>
      <c r="L741" s="53" t="str" cm="1">
        <f t="array" ref="L741">_xlfn.LET(_xlpm.c,INDEX(Table15[],GateFacts[[#This Row],[صف المصدر]],9-GateFacts[[#This Row],[رقم البوابة]]),IF(ISBLANK(_xlpm.c),"",_xlpm.c))</f>
        <v>مكتمل</v>
      </c>
      <c r="M74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1" s="56" t="str" cm="1">
        <f t="array" ref="N741">_xlfn.LET(_xlpm.r,GateFacts[[#This Row],[صف المصدر]],_xlpm.g,GateFacts[[#This Row],[رقم البوابة]],_xlpm.pd,IF(AND(ISNUMBER(_xlpm.r),_xlpm.g&gt;=6,_xlpm.g&lt;=8),INDEX(Table15[],_xlpm.r,19+_xlpm.g),""),IF(ISNUMBER(_xlpm.pd),_xlpm.pd,""))</f>
        <v/>
      </c>
      <c r="O7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1" s="53" t="str">
        <f ca="1">IF(ISNUMBER(GateFacts[[#This Row],[تاريخ البوابة]]),GateFacts[[#This Row],[تاريخ البوابة]]-TODAY(),"")</f>
        <v/>
      </c>
      <c r="Q741" s="53" t="str">
        <f>IF(ISNUMBER(GateFacts[[#This Row],[تاريخ البوابة]]),TEXT(GateFacts[[#This Row],[تاريخ البوابة]],"yyyy-mm"),"بدون تاريخ")</f>
        <v>بدون تاريخ</v>
      </c>
      <c r="R741" s="53">
        <f ca="1">--OR(GateFacts[[#This Row],[الحالة]]="مكتمل",GateFacts[[#This Row],[الحالة]]="لا ينطبق")</f>
        <v>1</v>
      </c>
      <c r="S741" s="53">
        <f ca="1">_xlfn.LET(_xlpm.m,_xlfn.MINIFS(GateFacts[رقم البوابة],GateFacts[رقم المشروع],GateFacts[[#This Row],[رقم المشروع]],GateFacts[منجزة],0),IF(_xlpm.m=0,9,_xlpm.m))</f>
        <v>6</v>
      </c>
      <c r="T741" s="53">
        <f ca="1">--(GateFacts[[#This Row],[رقم البوابة]]=GateFacts[[#This Row],[البوابة الحالية للمشروع]])</f>
        <v>0</v>
      </c>
      <c r="U741" s="53">
        <f ca="1">IF(AND(GateFacts[[#This Row],[الحالة]]="مكتمل",COUNTIFS(GateFacts[رقم المشروع],GateFacts[[#This Row],[رقم المشروع]],GateFacts[رقم البوابة],"&lt;"&amp;GateFacts[[#This Row],[رقم البوابة]],GateFacts[منجزة],0)&gt;0),1,0)</f>
        <v>0</v>
      </c>
      <c r="V741" s="53" t="e">
        <f>SUBTOTAL(103,GateFacts[[#This Row],[م]])*OR(SelRegion="الكل",GateFacts[[#This Row],[المنطقة]]=SelRegion)</f>
        <v>#REF!</v>
      </c>
      <c r="W741" s="74" t="str" cm="1">
        <f t="array" ref="W741">IF(ISNUMBER(GateFacts[[#This Row],[صف المصدر]]),INDEX(Table15[],GateFacts[[#This Row],[صف المصدر]],16),"")</f>
        <v>الشمالي الغربي</v>
      </c>
    </row>
    <row r="742" spans="1:23" x14ac:dyDescent="0.4">
      <c r="A742" s="53" cm="1">
        <f t="array" ref="A742">ROW()-ROW(GateFacts[#Headers])</f>
        <v>741</v>
      </c>
      <c r="B742" s="53">
        <f>INT((GateFacts[[#This Row],[م]]-1)/8)+1</f>
        <v>93</v>
      </c>
      <c r="C742" s="53">
        <f>MOD(GateFacts[[#This Row],[م]]-1,8)+1</f>
        <v>5</v>
      </c>
      <c r="D742" s="53" cm="1">
        <f t="array" ref="D742">IFERROR(INDEX(_xlfn.ANCHORARRAY(Settings!$H$2),GateFacts[[#This Row],[رقم المشروع]]),"")</f>
        <v>814</v>
      </c>
      <c r="E742" s="53" t="str" cm="1">
        <f t="array" ref="E742">INDEX(Table15[],GateFacts[[#This Row],[صف المصدر]],14)&amp;""</f>
        <v>P917-3</v>
      </c>
      <c r="F742" s="53" t="str" cm="1">
        <f t="array" ref="F742">INDEX(Table15[],GateFacts[[#This Row],[صف المصدر]],15)&amp;""</f>
        <v>تنقيذ شبكات وخطوط مياه قرى المدينة المنورة ( الجزء الثالث )</v>
      </c>
      <c r="G742" s="53" t="str" cm="1">
        <f t="array" ref="G742">INDEX(Table15[],GateFacts[[#This Row],[صف المصدر]],17)&amp;""</f>
        <v>المدينة المنورة</v>
      </c>
      <c r="H742" s="58">
        <f>N(INDEX(Table15[],GateFacts[[#This Row],[صف المصدر]],18))</f>
        <v>37933893.100000001</v>
      </c>
      <c r="I742" s="53" t="str" cm="1">
        <f t="array" ref="I742">_xlfn.LET(_xlpm.x,TRIM(INDEX(Table15[],GateFacts[[#This Row],[صف المصدر]],22)&amp;""),IF(_xlpm.x="","غير محدد",_xlpm.x))</f>
        <v>تحت التنفيذ</v>
      </c>
      <c r="J742" s="53" t="str">
        <f>"بوابة "&amp;GateFacts[[#This Row],[رقم البوابة]]</f>
        <v>بوابة 5</v>
      </c>
      <c r="K742" s="53" t="str" cm="1">
        <f t="array" ref="K742">INDEX(Settings!$E$2:$E$9,GateFacts[[#This Row],[رقم البوابة]])</f>
        <v>الطرح للتنفيذ</v>
      </c>
      <c r="L742" s="53" t="str" cm="1">
        <f t="array" ref="L742">_xlfn.LET(_xlpm.c,INDEX(Table15[],GateFacts[[#This Row],[صف المصدر]],9-GateFacts[[#This Row],[رقم البوابة]]),IF(ISBLANK(_xlpm.c),"",_xlpm.c))</f>
        <v>مكتمل</v>
      </c>
      <c r="M7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2" s="56" t="str" cm="1">
        <f t="array" ref="N742">_xlfn.LET(_xlpm.r,GateFacts[[#This Row],[صف المصدر]],_xlpm.g,GateFacts[[#This Row],[رقم البوابة]],_xlpm.pd,IF(AND(ISNUMBER(_xlpm.r),_xlpm.g&gt;=6,_xlpm.g&lt;=8),INDEX(Table15[],_xlpm.r,19+_xlpm.g),""),IF(ISNUMBER(_xlpm.pd),_xlpm.pd,""))</f>
        <v/>
      </c>
      <c r="O7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2" s="53" t="str">
        <f ca="1">IF(ISNUMBER(GateFacts[[#This Row],[تاريخ البوابة]]),GateFacts[[#This Row],[تاريخ البوابة]]-TODAY(),"")</f>
        <v/>
      </c>
      <c r="Q742" s="53" t="str">
        <f>IF(ISNUMBER(GateFacts[[#This Row],[تاريخ البوابة]]),TEXT(GateFacts[[#This Row],[تاريخ البوابة]],"yyyy-mm"),"بدون تاريخ")</f>
        <v>بدون تاريخ</v>
      </c>
      <c r="R742" s="53">
        <f ca="1">--OR(GateFacts[[#This Row],[الحالة]]="مكتمل",GateFacts[[#This Row],[الحالة]]="لا ينطبق")</f>
        <v>1</v>
      </c>
      <c r="S742" s="53">
        <f ca="1">_xlfn.LET(_xlpm.m,_xlfn.MINIFS(GateFacts[رقم البوابة],GateFacts[رقم المشروع],GateFacts[[#This Row],[رقم المشروع]],GateFacts[منجزة],0),IF(_xlpm.m=0,9,_xlpm.m))</f>
        <v>6</v>
      </c>
      <c r="T742" s="53">
        <f ca="1">--(GateFacts[[#This Row],[رقم البوابة]]=GateFacts[[#This Row],[البوابة الحالية للمشروع]])</f>
        <v>0</v>
      </c>
      <c r="U742" s="53">
        <f ca="1">IF(AND(GateFacts[[#This Row],[الحالة]]="مكتمل",COUNTIFS(GateFacts[رقم المشروع],GateFacts[[#This Row],[رقم المشروع]],GateFacts[رقم البوابة],"&lt;"&amp;GateFacts[[#This Row],[رقم البوابة]],GateFacts[منجزة],0)&gt;0),1,0)</f>
        <v>0</v>
      </c>
      <c r="V742" s="53" t="e">
        <f>SUBTOTAL(103,GateFacts[[#This Row],[م]])*OR(SelRegion="الكل",GateFacts[[#This Row],[المنطقة]]=SelRegion)</f>
        <v>#REF!</v>
      </c>
      <c r="W742" s="74" t="str" cm="1">
        <f t="array" ref="W742">IF(ISNUMBER(GateFacts[[#This Row],[صف المصدر]]),INDEX(Table15[],GateFacts[[#This Row],[صف المصدر]],16),"")</f>
        <v>الشمالي الغربي</v>
      </c>
    </row>
    <row r="743" spans="1:23" x14ac:dyDescent="0.4">
      <c r="A743" s="53" cm="1">
        <f t="array" ref="A743">ROW()-ROW(GateFacts[#Headers])</f>
        <v>742</v>
      </c>
      <c r="B743" s="53">
        <f>INT((GateFacts[[#This Row],[م]]-1)/8)+1</f>
        <v>93</v>
      </c>
      <c r="C743" s="53">
        <f>MOD(GateFacts[[#This Row],[م]]-1,8)+1</f>
        <v>6</v>
      </c>
      <c r="D743" s="53" cm="1">
        <f t="array" ref="D743">IFERROR(INDEX(_xlfn.ANCHORARRAY(Settings!$H$2),GateFacts[[#This Row],[رقم المشروع]]),"")</f>
        <v>814</v>
      </c>
      <c r="E743" s="53" t="str" cm="1">
        <f t="array" ref="E743">INDEX(Table15[],GateFacts[[#This Row],[صف المصدر]],14)&amp;""</f>
        <v>P917-3</v>
      </c>
      <c r="F743" s="53" t="str" cm="1">
        <f t="array" ref="F743">INDEX(Table15[],GateFacts[[#This Row],[صف المصدر]],15)&amp;""</f>
        <v>تنقيذ شبكات وخطوط مياه قرى المدينة المنورة ( الجزء الثالث )</v>
      </c>
      <c r="G743" s="53" t="str" cm="1">
        <f t="array" ref="G743">INDEX(Table15[],GateFacts[[#This Row],[صف المصدر]],17)&amp;""</f>
        <v>المدينة المنورة</v>
      </c>
      <c r="H743" s="58">
        <f>N(INDEX(Table15[],GateFacts[[#This Row],[صف المصدر]],18))</f>
        <v>37933893.100000001</v>
      </c>
      <c r="I743" s="53" t="str" cm="1">
        <f t="array" ref="I743">_xlfn.LET(_xlpm.x,TRIM(INDEX(Table15[],GateFacts[[#This Row],[صف المصدر]],22)&amp;""),IF(_xlpm.x="","غير محدد",_xlpm.x))</f>
        <v>تحت التنفيذ</v>
      </c>
      <c r="J743" s="53" t="str">
        <f>"بوابة "&amp;GateFacts[[#This Row],[رقم البوابة]]</f>
        <v>بوابة 6</v>
      </c>
      <c r="K743" s="53" t="str" cm="1">
        <f t="array" ref="K743">INDEX(Settings!$E$2:$E$9,GateFacts[[#This Row],[رقم البوابة]])</f>
        <v>التنفيذ</v>
      </c>
      <c r="L743" s="53" t="str" cm="1">
        <f t="array" ref="L743">_xlfn.LET(_xlpm.c,INDEX(Table15[],GateFacts[[#This Row],[صف المصدر]],9-GateFacts[[#This Row],[رقم البوابة]]),IF(ISBLANK(_xlpm.c),"",_xlpm.c))</f>
        <v>جاري</v>
      </c>
      <c r="M74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43" s="56" cm="1">
        <f t="array" ref="N743">_xlfn.LET(_xlpm.r,GateFacts[[#This Row],[صف المصدر]],_xlpm.g,GateFacts[[#This Row],[رقم البوابة]],_xlpm.pd,IF(AND(ISNUMBER(_xlpm.r),_xlpm.g&gt;=6,_xlpm.g&lt;=8),INDEX(Table15[],_xlpm.r,19+_xlpm.g),""),IF(ISNUMBER(_xlpm.pd),_xlpm.pd,""))</f>
        <v>47301</v>
      </c>
      <c r="O7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43" s="53">
        <f ca="1">IF(ISNUMBER(GateFacts[[#This Row],[تاريخ البوابة]]),GateFacts[[#This Row],[تاريخ البوابة]]-TODAY(),"")</f>
        <v>992</v>
      </c>
      <c r="Q743" s="53" t="str">
        <f>IF(ISNUMBER(GateFacts[[#This Row],[تاريخ البوابة]]),TEXT(GateFacts[[#This Row],[تاريخ البوابة]],"yyyy-mm"),"بدون تاريخ")</f>
        <v>2029-07</v>
      </c>
      <c r="R743" s="53">
        <f ca="1">--OR(GateFacts[[#This Row],[الحالة]]="مكتمل",GateFacts[[#This Row],[الحالة]]="لا ينطبق")</f>
        <v>0</v>
      </c>
      <c r="S743" s="53">
        <f ca="1">_xlfn.LET(_xlpm.m,_xlfn.MINIFS(GateFacts[رقم البوابة],GateFacts[رقم المشروع],GateFacts[[#This Row],[رقم المشروع]],GateFacts[منجزة],0),IF(_xlpm.m=0,9,_xlpm.m))</f>
        <v>6</v>
      </c>
      <c r="T743" s="53">
        <f ca="1">--(GateFacts[[#This Row],[رقم البوابة]]=GateFacts[[#This Row],[البوابة الحالية للمشروع]])</f>
        <v>1</v>
      </c>
      <c r="U743" s="53">
        <f ca="1">IF(AND(GateFacts[[#This Row],[الحالة]]="مكتمل",COUNTIFS(GateFacts[رقم المشروع],GateFacts[[#This Row],[رقم المشروع]],GateFacts[رقم البوابة],"&lt;"&amp;GateFacts[[#This Row],[رقم البوابة]],GateFacts[منجزة],0)&gt;0),1,0)</f>
        <v>0</v>
      </c>
      <c r="V743" s="53" t="e">
        <f>SUBTOTAL(103,GateFacts[[#This Row],[م]])*OR(SelRegion="الكل",GateFacts[[#This Row],[المنطقة]]=SelRegion)</f>
        <v>#REF!</v>
      </c>
      <c r="W743" s="74" t="str" cm="1">
        <f t="array" ref="W743">IF(ISNUMBER(GateFacts[[#This Row],[صف المصدر]]),INDEX(Table15[],GateFacts[[#This Row],[صف المصدر]],16),"")</f>
        <v>الشمالي الغربي</v>
      </c>
    </row>
    <row r="744" spans="1:23" x14ac:dyDescent="0.4">
      <c r="A744" s="53" cm="1">
        <f t="array" ref="A744">ROW()-ROW(GateFacts[#Headers])</f>
        <v>743</v>
      </c>
      <c r="B744" s="53">
        <f>INT((GateFacts[[#This Row],[م]]-1)/8)+1</f>
        <v>93</v>
      </c>
      <c r="C744" s="53">
        <f>MOD(GateFacts[[#This Row],[م]]-1,8)+1</f>
        <v>7</v>
      </c>
      <c r="D744" s="53" cm="1">
        <f t="array" ref="D744">IFERROR(INDEX(_xlfn.ANCHORARRAY(Settings!$H$2),GateFacts[[#This Row],[رقم المشروع]]),"")</f>
        <v>814</v>
      </c>
      <c r="E744" s="53" t="str" cm="1">
        <f t="array" ref="E744">INDEX(Table15[],GateFacts[[#This Row],[صف المصدر]],14)&amp;""</f>
        <v>P917-3</v>
      </c>
      <c r="F744" s="53" t="str" cm="1">
        <f t="array" ref="F744">INDEX(Table15[],GateFacts[[#This Row],[صف المصدر]],15)&amp;""</f>
        <v>تنقيذ شبكات وخطوط مياه قرى المدينة المنورة ( الجزء الثالث )</v>
      </c>
      <c r="G744" s="53" t="str" cm="1">
        <f t="array" ref="G744">INDEX(Table15[],GateFacts[[#This Row],[صف المصدر]],17)&amp;""</f>
        <v>المدينة المنورة</v>
      </c>
      <c r="H744" s="58">
        <f>N(INDEX(Table15[],GateFacts[[#This Row],[صف المصدر]],18))</f>
        <v>37933893.100000001</v>
      </c>
      <c r="I744" s="53" t="str" cm="1">
        <f t="array" ref="I744">_xlfn.LET(_xlpm.x,TRIM(INDEX(Table15[],GateFacts[[#This Row],[صف المصدر]],22)&amp;""),IF(_xlpm.x="","غير محدد",_xlpm.x))</f>
        <v>تحت التنفيذ</v>
      </c>
      <c r="J744" s="53" t="str">
        <f>"بوابة "&amp;GateFacts[[#This Row],[رقم البوابة]]</f>
        <v>بوابة 7</v>
      </c>
      <c r="K744" s="53" t="str" cm="1">
        <f t="array" ref="K744">INDEX(Settings!$E$2:$E$9,GateFacts[[#This Row],[رقم البوابة]])</f>
        <v>الاختبارات التشغيلية</v>
      </c>
      <c r="L744" s="53" t="str" cm="1">
        <f t="array" ref="L744">_xlfn.LET(_xlpm.c,INDEX(Table15[],GateFacts[[#This Row],[صف المصدر]],9-GateFacts[[#This Row],[رقم البوابة]]),IF(ISBLANK(_xlpm.c),"",_xlpm.c))</f>
        <v/>
      </c>
      <c r="M74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44" s="56" cm="1">
        <f t="array" ref="N744">_xlfn.LET(_xlpm.r,GateFacts[[#This Row],[صف المصدر]],_xlpm.g,GateFacts[[#This Row],[رقم البوابة]],_xlpm.pd,IF(AND(ISNUMBER(_xlpm.r),_xlpm.g&gt;=6,_xlpm.g&lt;=8),INDEX(Table15[],_xlpm.r,19+_xlpm.g),""),IF(ISNUMBER(_xlpm.pd),_xlpm.pd,""))</f>
        <v>47240</v>
      </c>
      <c r="O7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44" s="53">
        <f ca="1">IF(ISNUMBER(GateFacts[[#This Row],[تاريخ البوابة]]),GateFacts[[#This Row],[تاريخ البوابة]]-TODAY(),"")</f>
        <v>931</v>
      </c>
      <c r="Q744" s="53" t="str">
        <f>IF(ISNUMBER(GateFacts[[#This Row],[تاريخ البوابة]]),TEXT(GateFacts[[#This Row],[تاريخ البوابة]],"yyyy-mm"),"بدون تاريخ")</f>
        <v>2029-05</v>
      </c>
      <c r="R744" s="53">
        <f ca="1">--OR(GateFacts[[#This Row],[الحالة]]="مكتمل",GateFacts[[#This Row],[الحالة]]="لا ينطبق")</f>
        <v>0</v>
      </c>
      <c r="S744" s="53">
        <f ca="1">_xlfn.LET(_xlpm.m,_xlfn.MINIFS(GateFacts[رقم البوابة],GateFacts[رقم المشروع],GateFacts[[#This Row],[رقم المشروع]],GateFacts[منجزة],0),IF(_xlpm.m=0,9,_xlpm.m))</f>
        <v>6</v>
      </c>
      <c r="T744" s="53">
        <f ca="1">--(GateFacts[[#This Row],[رقم البوابة]]=GateFacts[[#This Row],[البوابة الحالية للمشروع]])</f>
        <v>0</v>
      </c>
      <c r="U744" s="53">
        <f ca="1">IF(AND(GateFacts[[#This Row],[الحالة]]="مكتمل",COUNTIFS(GateFacts[رقم المشروع],GateFacts[[#This Row],[رقم المشروع]],GateFacts[رقم البوابة],"&lt;"&amp;GateFacts[[#This Row],[رقم البوابة]],GateFacts[منجزة],0)&gt;0),1,0)</f>
        <v>0</v>
      </c>
      <c r="V744" s="53" t="e">
        <f>SUBTOTAL(103,GateFacts[[#This Row],[م]])*OR(SelRegion="الكل",GateFacts[[#This Row],[المنطقة]]=SelRegion)</f>
        <v>#REF!</v>
      </c>
      <c r="W744" s="74" t="str" cm="1">
        <f t="array" ref="W744">IF(ISNUMBER(GateFacts[[#This Row],[صف المصدر]]),INDEX(Table15[],GateFacts[[#This Row],[صف المصدر]],16),"")</f>
        <v>الشمالي الغربي</v>
      </c>
    </row>
    <row r="745" spans="1:23" x14ac:dyDescent="0.4">
      <c r="A745" s="53" cm="1">
        <f t="array" ref="A745">ROW()-ROW(GateFacts[#Headers])</f>
        <v>744</v>
      </c>
      <c r="B745" s="53">
        <f>INT((GateFacts[[#This Row],[م]]-1)/8)+1</f>
        <v>93</v>
      </c>
      <c r="C745" s="53">
        <f>MOD(GateFacts[[#This Row],[م]]-1,8)+1</f>
        <v>8</v>
      </c>
      <c r="D745" s="53" cm="1">
        <f t="array" ref="D745">IFERROR(INDEX(_xlfn.ANCHORARRAY(Settings!$H$2),GateFacts[[#This Row],[رقم المشروع]]),"")</f>
        <v>814</v>
      </c>
      <c r="E745" s="53" t="str" cm="1">
        <f t="array" ref="E745">INDEX(Table15[],GateFacts[[#This Row],[صف المصدر]],14)&amp;""</f>
        <v>P917-3</v>
      </c>
      <c r="F745" s="53" t="str" cm="1">
        <f t="array" ref="F745">INDEX(Table15[],GateFacts[[#This Row],[صف المصدر]],15)&amp;""</f>
        <v>تنقيذ شبكات وخطوط مياه قرى المدينة المنورة ( الجزء الثالث )</v>
      </c>
      <c r="G745" s="53" t="str" cm="1">
        <f t="array" ref="G745">INDEX(Table15[],GateFacts[[#This Row],[صف المصدر]],17)&amp;""</f>
        <v>المدينة المنورة</v>
      </c>
      <c r="H745" s="58">
        <f>N(INDEX(Table15[],GateFacts[[#This Row],[صف المصدر]],18))</f>
        <v>37933893.100000001</v>
      </c>
      <c r="I745" s="53" t="str" cm="1">
        <f t="array" ref="I745">_xlfn.LET(_xlpm.x,TRIM(INDEX(Table15[],GateFacts[[#This Row],[صف المصدر]],22)&amp;""),IF(_xlpm.x="","غير محدد",_xlpm.x))</f>
        <v>تحت التنفيذ</v>
      </c>
      <c r="J745" s="53" t="str">
        <f>"بوابة "&amp;GateFacts[[#This Row],[رقم البوابة]]</f>
        <v>بوابة 8</v>
      </c>
      <c r="K745" s="53" t="str" cm="1">
        <f t="array" ref="K745">INDEX(Settings!$E$2:$E$9,GateFacts[[#This Row],[رقم البوابة]])</f>
        <v>التسليم و الاغلاق</v>
      </c>
      <c r="L745" s="53" t="str" cm="1">
        <f t="array" ref="L745">_xlfn.LET(_xlpm.c,INDEX(Table15[],GateFacts[[#This Row],[صف المصدر]],9-GateFacts[[#This Row],[رقم البوابة]]),IF(ISBLANK(_xlpm.c),"",_xlpm.c))</f>
        <v/>
      </c>
      <c r="M74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45" s="56" cm="1">
        <f t="array" ref="N745">_xlfn.LET(_xlpm.r,GateFacts[[#This Row],[صف المصدر]],_xlpm.g,GateFacts[[#This Row],[رقم البوابة]],_xlpm.pd,IF(AND(ISNUMBER(_xlpm.r),_xlpm.g&gt;=6,_xlpm.g&lt;=8),INDEX(Table15[],_xlpm.r,19+_xlpm.g),""),IF(ISNUMBER(_xlpm.pd),_xlpm.pd,""))</f>
        <v>48031</v>
      </c>
      <c r="O7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45" s="53">
        <f ca="1">IF(ISNUMBER(GateFacts[[#This Row],[تاريخ البوابة]]),GateFacts[[#This Row],[تاريخ البوابة]]-TODAY(),"")</f>
        <v>1722</v>
      </c>
      <c r="Q745" s="53" t="str">
        <f>IF(ISNUMBER(GateFacts[[#This Row],[تاريخ البوابة]]),TEXT(GateFacts[[#This Row],[تاريخ البوابة]],"yyyy-mm"),"بدون تاريخ")</f>
        <v>2031-07</v>
      </c>
      <c r="R745" s="53">
        <f ca="1">--OR(GateFacts[[#This Row],[الحالة]]="مكتمل",GateFacts[[#This Row],[الحالة]]="لا ينطبق")</f>
        <v>0</v>
      </c>
      <c r="S745" s="53">
        <f ca="1">_xlfn.LET(_xlpm.m,_xlfn.MINIFS(GateFacts[رقم البوابة],GateFacts[رقم المشروع],GateFacts[[#This Row],[رقم المشروع]],GateFacts[منجزة],0),IF(_xlpm.m=0,9,_xlpm.m))</f>
        <v>6</v>
      </c>
      <c r="T745" s="53">
        <f ca="1">--(GateFacts[[#This Row],[رقم البوابة]]=GateFacts[[#This Row],[البوابة الحالية للمشروع]])</f>
        <v>0</v>
      </c>
      <c r="U745" s="53">
        <f ca="1">IF(AND(GateFacts[[#This Row],[الحالة]]="مكتمل",COUNTIFS(GateFacts[رقم المشروع],GateFacts[[#This Row],[رقم المشروع]],GateFacts[رقم البوابة],"&lt;"&amp;GateFacts[[#This Row],[رقم البوابة]],GateFacts[منجزة],0)&gt;0),1,0)</f>
        <v>0</v>
      </c>
      <c r="V745" s="53" t="e">
        <f>SUBTOTAL(103,GateFacts[[#This Row],[م]])*OR(SelRegion="الكل",GateFacts[[#This Row],[المنطقة]]=SelRegion)</f>
        <v>#REF!</v>
      </c>
      <c r="W745" s="74" t="str" cm="1">
        <f t="array" ref="W745">IF(ISNUMBER(GateFacts[[#This Row],[صف المصدر]]),INDEX(Table15[],GateFacts[[#This Row],[صف المصدر]],16),"")</f>
        <v>الشمالي الغربي</v>
      </c>
    </row>
    <row r="746" spans="1:23" x14ac:dyDescent="0.4">
      <c r="A746" s="53" cm="1">
        <f t="array" ref="A746">ROW()-ROW(GateFacts[#Headers])</f>
        <v>745</v>
      </c>
      <c r="B746" s="53">
        <f>INT((GateFacts[[#This Row],[م]]-1)/8)+1</f>
        <v>94</v>
      </c>
      <c r="C746" s="53">
        <f>MOD(GateFacts[[#This Row],[م]]-1,8)+1</f>
        <v>1</v>
      </c>
      <c r="D746" s="53" cm="1">
        <f t="array" ref="D746">IFERROR(INDEX(_xlfn.ANCHORARRAY(Settings!$H$2),GateFacts[[#This Row],[رقم المشروع]]),"")</f>
        <v>817</v>
      </c>
      <c r="E746" s="53" t="str" cm="1">
        <f t="array" ref="E746">INDEX(Table15[],GateFacts[[#This Row],[صف المصدر]],14)&amp;""</f>
        <v>P892</v>
      </c>
      <c r="F746" s="53" t="str" cm="1">
        <f t="array" ref="F746">INDEX(Table15[],GateFacts[[#This Row],[صف المصدر]],15)&amp;""</f>
        <v>تنفيذ شبكات الصرف الصحى بمحافظات منطقه المدينه المنورة الخطوط الرئيسيه</v>
      </c>
      <c r="G746" s="53" t="str" cm="1">
        <f t="array" ref="G746">INDEX(Table15[],GateFacts[[#This Row],[صف المصدر]],17)&amp;""</f>
        <v>المدينة المنورة</v>
      </c>
      <c r="H746" s="58">
        <f>N(INDEX(Table15[],GateFacts[[#This Row],[صف المصدر]],18))</f>
        <v>44275000</v>
      </c>
      <c r="I746" s="53" t="str" cm="1">
        <f t="array" ref="I746">_xlfn.LET(_xlpm.x,TRIM(INDEX(Table15[],GateFacts[[#This Row],[صف المصدر]],22)&amp;""),IF(_xlpm.x="","غير محدد",_xlpm.x))</f>
        <v>تحت التنفيذ</v>
      </c>
      <c r="J746" s="53" t="str">
        <f>"بوابة "&amp;GateFacts[[#This Row],[رقم البوابة]]</f>
        <v>بوابة 1</v>
      </c>
      <c r="K746" s="53" t="str" cm="1">
        <f t="array" ref="K746">INDEX(Settings!$E$2:$E$9,GateFacts[[#This Row],[رقم البوابة]])</f>
        <v>تخطيط استراتيجي</v>
      </c>
      <c r="L746" s="53" t="str" cm="1">
        <f t="array" ref="L746">_xlfn.LET(_xlpm.c,INDEX(Table15[],GateFacts[[#This Row],[صف المصدر]],9-GateFacts[[#This Row],[رقم البوابة]]),IF(ISBLANK(_xlpm.c),"",_xlpm.c))</f>
        <v>مكتمل</v>
      </c>
      <c r="M7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6" s="56" t="str" cm="1">
        <f t="array" ref="N746">_xlfn.LET(_xlpm.r,GateFacts[[#This Row],[صف المصدر]],_xlpm.g,GateFacts[[#This Row],[رقم البوابة]],_xlpm.pd,IF(AND(ISNUMBER(_xlpm.r),_xlpm.g&gt;=6,_xlpm.g&lt;=8),INDEX(Table15[],_xlpm.r,19+_xlpm.g),""),IF(ISNUMBER(_xlpm.pd),_xlpm.pd,""))</f>
        <v/>
      </c>
      <c r="O7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6" s="53" t="str">
        <f ca="1">IF(ISNUMBER(GateFacts[[#This Row],[تاريخ البوابة]]),GateFacts[[#This Row],[تاريخ البوابة]]-TODAY(),"")</f>
        <v/>
      </c>
      <c r="Q746" s="53" t="str">
        <f>IF(ISNUMBER(GateFacts[[#This Row],[تاريخ البوابة]]),TEXT(GateFacts[[#This Row],[تاريخ البوابة]],"yyyy-mm"),"بدون تاريخ")</f>
        <v>بدون تاريخ</v>
      </c>
      <c r="R746" s="53">
        <f ca="1">--OR(GateFacts[[#This Row],[الحالة]]="مكتمل",GateFacts[[#This Row],[الحالة]]="لا ينطبق")</f>
        <v>1</v>
      </c>
      <c r="S746" s="53">
        <f ca="1">_xlfn.LET(_xlpm.m,_xlfn.MINIFS(GateFacts[رقم البوابة],GateFacts[رقم المشروع],GateFacts[[#This Row],[رقم المشروع]],GateFacts[منجزة],0),IF(_xlpm.m=0,9,_xlpm.m))</f>
        <v>6</v>
      </c>
      <c r="T746" s="53">
        <f ca="1">--(GateFacts[[#This Row],[رقم البوابة]]=GateFacts[[#This Row],[البوابة الحالية للمشروع]])</f>
        <v>0</v>
      </c>
      <c r="U746" s="53">
        <f ca="1">IF(AND(GateFacts[[#This Row],[الحالة]]="مكتمل",COUNTIFS(GateFacts[رقم المشروع],GateFacts[[#This Row],[رقم المشروع]],GateFacts[رقم البوابة],"&lt;"&amp;GateFacts[[#This Row],[رقم البوابة]],GateFacts[منجزة],0)&gt;0),1,0)</f>
        <v>0</v>
      </c>
      <c r="V746" s="53" t="e">
        <f>SUBTOTAL(103,GateFacts[[#This Row],[م]])*OR(SelRegion="الكل",GateFacts[[#This Row],[المنطقة]]=SelRegion)</f>
        <v>#REF!</v>
      </c>
      <c r="W746" s="74" t="str" cm="1">
        <f t="array" ref="W746">IF(ISNUMBER(GateFacts[[#This Row],[صف المصدر]]),INDEX(Table15[],GateFacts[[#This Row],[صف المصدر]],16),"")</f>
        <v>الشمالي الغربي</v>
      </c>
    </row>
    <row r="747" spans="1:23" x14ac:dyDescent="0.4">
      <c r="A747" s="53" cm="1">
        <f t="array" ref="A747">ROW()-ROW(GateFacts[#Headers])</f>
        <v>746</v>
      </c>
      <c r="B747" s="53">
        <f>INT((GateFacts[[#This Row],[م]]-1)/8)+1</f>
        <v>94</v>
      </c>
      <c r="C747" s="53">
        <f>MOD(GateFacts[[#This Row],[م]]-1,8)+1</f>
        <v>2</v>
      </c>
      <c r="D747" s="53" cm="1">
        <f t="array" ref="D747">IFERROR(INDEX(_xlfn.ANCHORARRAY(Settings!$H$2),GateFacts[[#This Row],[رقم المشروع]]),"")</f>
        <v>817</v>
      </c>
      <c r="E747" s="53" t="str" cm="1">
        <f t="array" ref="E747">INDEX(Table15[],GateFacts[[#This Row],[صف المصدر]],14)&amp;""</f>
        <v>P892</v>
      </c>
      <c r="F747" s="53" t="str" cm="1">
        <f t="array" ref="F747">INDEX(Table15[],GateFacts[[#This Row],[صف المصدر]],15)&amp;""</f>
        <v>تنفيذ شبكات الصرف الصحى بمحافظات منطقه المدينه المنورة الخطوط الرئيسيه</v>
      </c>
      <c r="G747" s="53" t="str" cm="1">
        <f t="array" ref="G747">INDEX(Table15[],GateFacts[[#This Row],[صف المصدر]],17)&amp;""</f>
        <v>المدينة المنورة</v>
      </c>
      <c r="H747" s="58">
        <f>N(INDEX(Table15[],GateFacts[[#This Row],[صف المصدر]],18))</f>
        <v>44275000</v>
      </c>
      <c r="I747" s="53" t="str" cm="1">
        <f t="array" ref="I747">_xlfn.LET(_xlpm.x,TRIM(INDEX(Table15[],GateFacts[[#This Row],[صف المصدر]],22)&amp;""),IF(_xlpm.x="","غير محدد",_xlpm.x))</f>
        <v>تحت التنفيذ</v>
      </c>
      <c r="J747" s="53" t="str">
        <f>"بوابة "&amp;GateFacts[[#This Row],[رقم البوابة]]</f>
        <v>بوابة 2</v>
      </c>
      <c r="K747" s="53" t="str" cm="1">
        <f t="array" ref="K747">INDEX(Settings!$E$2:$E$9,GateFacts[[#This Row],[رقم البوابة]])</f>
        <v>التخطيط الاولي</v>
      </c>
      <c r="L747" s="53" t="str" cm="1">
        <f t="array" ref="L747">_xlfn.LET(_xlpm.c,INDEX(Table15[],GateFacts[[#This Row],[صف المصدر]],9-GateFacts[[#This Row],[رقم البوابة]]),IF(ISBLANK(_xlpm.c),"",_xlpm.c))</f>
        <v>مكتمل</v>
      </c>
      <c r="M74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7" s="56" t="str" cm="1">
        <f t="array" ref="N747">_xlfn.LET(_xlpm.r,GateFacts[[#This Row],[صف المصدر]],_xlpm.g,GateFacts[[#This Row],[رقم البوابة]],_xlpm.pd,IF(AND(ISNUMBER(_xlpm.r),_xlpm.g&gt;=6,_xlpm.g&lt;=8),INDEX(Table15[],_xlpm.r,19+_xlpm.g),""),IF(ISNUMBER(_xlpm.pd),_xlpm.pd,""))</f>
        <v/>
      </c>
      <c r="O7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7" s="53" t="str">
        <f ca="1">IF(ISNUMBER(GateFacts[[#This Row],[تاريخ البوابة]]),GateFacts[[#This Row],[تاريخ البوابة]]-TODAY(),"")</f>
        <v/>
      </c>
      <c r="Q747" s="53" t="str">
        <f>IF(ISNUMBER(GateFacts[[#This Row],[تاريخ البوابة]]),TEXT(GateFacts[[#This Row],[تاريخ البوابة]],"yyyy-mm"),"بدون تاريخ")</f>
        <v>بدون تاريخ</v>
      </c>
      <c r="R747" s="53">
        <f ca="1">--OR(GateFacts[[#This Row],[الحالة]]="مكتمل",GateFacts[[#This Row],[الحالة]]="لا ينطبق")</f>
        <v>1</v>
      </c>
      <c r="S747" s="53">
        <f ca="1">_xlfn.LET(_xlpm.m,_xlfn.MINIFS(GateFacts[رقم البوابة],GateFacts[رقم المشروع],GateFacts[[#This Row],[رقم المشروع]],GateFacts[منجزة],0),IF(_xlpm.m=0,9,_xlpm.m))</f>
        <v>6</v>
      </c>
      <c r="T747" s="53">
        <f ca="1">--(GateFacts[[#This Row],[رقم البوابة]]=GateFacts[[#This Row],[البوابة الحالية للمشروع]])</f>
        <v>0</v>
      </c>
      <c r="U747" s="53">
        <f ca="1">IF(AND(GateFacts[[#This Row],[الحالة]]="مكتمل",COUNTIFS(GateFacts[رقم المشروع],GateFacts[[#This Row],[رقم المشروع]],GateFacts[رقم البوابة],"&lt;"&amp;GateFacts[[#This Row],[رقم البوابة]],GateFacts[منجزة],0)&gt;0),1,0)</f>
        <v>0</v>
      </c>
      <c r="V747" s="53" t="e">
        <f>SUBTOTAL(103,GateFacts[[#This Row],[م]])*OR(SelRegion="الكل",GateFacts[[#This Row],[المنطقة]]=SelRegion)</f>
        <v>#REF!</v>
      </c>
      <c r="W747" s="74" t="str" cm="1">
        <f t="array" ref="W747">IF(ISNUMBER(GateFacts[[#This Row],[صف المصدر]]),INDEX(Table15[],GateFacts[[#This Row],[صف المصدر]],16),"")</f>
        <v>الشمالي الغربي</v>
      </c>
    </row>
    <row r="748" spans="1:23" x14ac:dyDescent="0.4">
      <c r="A748" s="53" cm="1">
        <f t="array" ref="A748">ROW()-ROW(GateFacts[#Headers])</f>
        <v>747</v>
      </c>
      <c r="B748" s="53">
        <f>INT((GateFacts[[#This Row],[م]]-1)/8)+1</f>
        <v>94</v>
      </c>
      <c r="C748" s="53">
        <f>MOD(GateFacts[[#This Row],[م]]-1,8)+1</f>
        <v>3</v>
      </c>
      <c r="D748" s="53" cm="1">
        <f t="array" ref="D748">IFERROR(INDEX(_xlfn.ANCHORARRAY(Settings!$H$2),GateFacts[[#This Row],[رقم المشروع]]),"")</f>
        <v>817</v>
      </c>
      <c r="E748" s="53" t="str" cm="1">
        <f t="array" ref="E748">INDEX(Table15[],GateFacts[[#This Row],[صف المصدر]],14)&amp;""</f>
        <v>P892</v>
      </c>
      <c r="F748" s="53" t="str" cm="1">
        <f t="array" ref="F748">INDEX(Table15[],GateFacts[[#This Row],[صف المصدر]],15)&amp;""</f>
        <v>تنفيذ شبكات الصرف الصحى بمحافظات منطقه المدينه المنورة الخطوط الرئيسيه</v>
      </c>
      <c r="G748" s="53" t="str" cm="1">
        <f t="array" ref="G748">INDEX(Table15[],GateFacts[[#This Row],[صف المصدر]],17)&amp;""</f>
        <v>المدينة المنورة</v>
      </c>
      <c r="H748" s="58">
        <f>N(INDEX(Table15[],GateFacts[[#This Row],[صف المصدر]],18))</f>
        <v>44275000</v>
      </c>
      <c r="I748" s="53" t="str" cm="1">
        <f t="array" ref="I748">_xlfn.LET(_xlpm.x,TRIM(INDEX(Table15[],GateFacts[[#This Row],[صف المصدر]],22)&amp;""),IF(_xlpm.x="","غير محدد",_xlpm.x))</f>
        <v>تحت التنفيذ</v>
      </c>
      <c r="J748" s="53" t="str">
        <f>"بوابة "&amp;GateFacts[[#This Row],[رقم البوابة]]</f>
        <v>بوابة 3</v>
      </c>
      <c r="K748" s="53" t="str" cm="1">
        <f t="array" ref="K748">INDEX(Settings!$E$2:$E$9,GateFacts[[#This Row],[رقم البوابة]])</f>
        <v>الطرح للتصميم</v>
      </c>
      <c r="L748" s="53" t="str" cm="1">
        <f t="array" ref="L748">_xlfn.LET(_xlpm.c,INDEX(Table15[],GateFacts[[#This Row],[صف المصدر]],9-GateFacts[[#This Row],[رقم البوابة]]),IF(ISBLANK(_xlpm.c),"",_xlpm.c))</f>
        <v>لا ينطبق</v>
      </c>
      <c r="M74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48" s="56" t="str" cm="1">
        <f t="array" ref="N748">_xlfn.LET(_xlpm.r,GateFacts[[#This Row],[صف المصدر]],_xlpm.g,GateFacts[[#This Row],[رقم البوابة]],_xlpm.pd,IF(AND(ISNUMBER(_xlpm.r),_xlpm.g&gt;=6,_xlpm.g&lt;=8),INDEX(Table15[],_xlpm.r,19+_xlpm.g),""),IF(ISNUMBER(_xlpm.pd),_xlpm.pd,""))</f>
        <v/>
      </c>
      <c r="O7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48" s="53" t="str">
        <f ca="1">IF(ISNUMBER(GateFacts[[#This Row],[تاريخ البوابة]]),GateFacts[[#This Row],[تاريخ البوابة]]-TODAY(),"")</f>
        <v/>
      </c>
      <c r="Q748" s="53" t="str">
        <f>IF(ISNUMBER(GateFacts[[#This Row],[تاريخ البوابة]]),TEXT(GateFacts[[#This Row],[تاريخ البوابة]],"yyyy-mm"),"بدون تاريخ")</f>
        <v>بدون تاريخ</v>
      </c>
      <c r="R748" s="53">
        <f ca="1">--OR(GateFacts[[#This Row],[الحالة]]="مكتمل",GateFacts[[#This Row],[الحالة]]="لا ينطبق")</f>
        <v>1</v>
      </c>
      <c r="S748" s="53">
        <f ca="1">_xlfn.LET(_xlpm.m,_xlfn.MINIFS(GateFacts[رقم البوابة],GateFacts[رقم المشروع],GateFacts[[#This Row],[رقم المشروع]],GateFacts[منجزة],0),IF(_xlpm.m=0,9,_xlpm.m))</f>
        <v>6</v>
      </c>
      <c r="T748" s="53">
        <f ca="1">--(GateFacts[[#This Row],[رقم البوابة]]=GateFacts[[#This Row],[البوابة الحالية للمشروع]])</f>
        <v>0</v>
      </c>
      <c r="U748" s="53">
        <f ca="1">IF(AND(GateFacts[[#This Row],[الحالة]]="مكتمل",COUNTIFS(GateFacts[رقم المشروع],GateFacts[[#This Row],[رقم المشروع]],GateFacts[رقم البوابة],"&lt;"&amp;GateFacts[[#This Row],[رقم البوابة]],GateFacts[منجزة],0)&gt;0),1,0)</f>
        <v>0</v>
      </c>
      <c r="V748" s="53" t="e">
        <f>SUBTOTAL(103,GateFacts[[#This Row],[م]])*OR(SelRegion="الكل",GateFacts[[#This Row],[المنطقة]]=SelRegion)</f>
        <v>#REF!</v>
      </c>
      <c r="W748" s="74" t="str" cm="1">
        <f t="array" ref="W748">IF(ISNUMBER(GateFacts[[#This Row],[صف المصدر]]),INDEX(Table15[],GateFacts[[#This Row],[صف المصدر]],16),"")</f>
        <v>الشمالي الغربي</v>
      </c>
    </row>
    <row r="749" spans="1:23" x14ac:dyDescent="0.4">
      <c r="A749" s="53" cm="1">
        <f t="array" ref="A749">ROW()-ROW(GateFacts[#Headers])</f>
        <v>748</v>
      </c>
      <c r="B749" s="53">
        <f>INT((GateFacts[[#This Row],[م]]-1)/8)+1</f>
        <v>94</v>
      </c>
      <c r="C749" s="53">
        <f>MOD(GateFacts[[#This Row],[م]]-1,8)+1</f>
        <v>4</v>
      </c>
      <c r="D749" s="53" cm="1">
        <f t="array" ref="D749">IFERROR(INDEX(_xlfn.ANCHORARRAY(Settings!$H$2),GateFacts[[#This Row],[رقم المشروع]]),"")</f>
        <v>817</v>
      </c>
      <c r="E749" s="53" t="str" cm="1">
        <f t="array" ref="E749">INDEX(Table15[],GateFacts[[#This Row],[صف المصدر]],14)&amp;""</f>
        <v>P892</v>
      </c>
      <c r="F749" s="53" t="str" cm="1">
        <f t="array" ref="F749">INDEX(Table15[],GateFacts[[#This Row],[صف المصدر]],15)&amp;""</f>
        <v>تنفيذ شبكات الصرف الصحى بمحافظات منطقه المدينه المنورة الخطوط الرئيسيه</v>
      </c>
      <c r="G749" s="53" t="str" cm="1">
        <f t="array" ref="G749">INDEX(Table15[],GateFacts[[#This Row],[صف المصدر]],17)&amp;""</f>
        <v>المدينة المنورة</v>
      </c>
      <c r="H749" s="58">
        <f>N(INDEX(Table15[],GateFacts[[#This Row],[صف المصدر]],18))</f>
        <v>44275000</v>
      </c>
      <c r="I749" s="53" t="str" cm="1">
        <f t="array" ref="I749">_xlfn.LET(_xlpm.x,TRIM(INDEX(Table15[],GateFacts[[#This Row],[صف المصدر]],22)&amp;""),IF(_xlpm.x="","غير محدد",_xlpm.x))</f>
        <v>تحت التنفيذ</v>
      </c>
      <c r="J749" s="53" t="str">
        <f>"بوابة "&amp;GateFacts[[#This Row],[رقم البوابة]]</f>
        <v>بوابة 4</v>
      </c>
      <c r="K749" s="53" t="str" cm="1">
        <f t="array" ref="K749">INDEX(Settings!$E$2:$E$9,GateFacts[[#This Row],[رقم البوابة]])</f>
        <v>التصميم</v>
      </c>
      <c r="L749" s="53" t="str" cm="1">
        <f t="array" ref="L749">_xlfn.LET(_xlpm.c,INDEX(Table15[],GateFacts[[#This Row],[صف المصدر]],9-GateFacts[[#This Row],[رقم البوابة]]),IF(ISBLANK(_xlpm.c),"",_xlpm.c))</f>
        <v>مكتمل</v>
      </c>
      <c r="M74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49" s="56" t="str" cm="1">
        <f t="array" ref="N749">_xlfn.LET(_xlpm.r,GateFacts[[#This Row],[صف المصدر]],_xlpm.g,GateFacts[[#This Row],[رقم البوابة]],_xlpm.pd,IF(AND(ISNUMBER(_xlpm.r),_xlpm.g&gt;=6,_xlpm.g&lt;=8),INDEX(Table15[],_xlpm.r,19+_xlpm.g),""),IF(ISNUMBER(_xlpm.pd),_xlpm.pd,""))</f>
        <v/>
      </c>
      <c r="O7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49" s="53" t="str">
        <f ca="1">IF(ISNUMBER(GateFacts[[#This Row],[تاريخ البوابة]]),GateFacts[[#This Row],[تاريخ البوابة]]-TODAY(),"")</f>
        <v/>
      </c>
      <c r="Q749" s="53" t="str">
        <f>IF(ISNUMBER(GateFacts[[#This Row],[تاريخ البوابة]]),TEXT(GateFacts[[#This Row],[تاريخ البوابة]],"yyyy-mm"),"بدون تاريخ")</f>
        <v>بدون تاريخ</v>
      </c>
      <c r="R749" s="53">
        <f ca="1">--OR(GateFacts[[#This Row],[الحالة]]="مكتمل",GateFacts[[#This Row],[الحالة]]="لا ينطبق")</f>
        <v>1</v>
      </c>
      <c r="S749" s="53">
        <f ca="1">_xlfn.LET(_xlpm.m,_xlfn.MINIFS(GateFacts[رقم البوابة],GateFacts[رقم المشروع],GateFacts[[#This Row],[رقم المشروع]],GateFacts[منجزة],0),IF(_xlpm.m=0,9,_xlpm.m))</f>
        <v>6</v>
      </c>
      <c r="T749" s="53">
        <f ca="1">--(GateFacts[[#This Row],[رقم البوابة]]=GateFacts[[#This Row],[البوابة الحالية للمشروع]])</f>
        <v>0</v>
      </c>
      <c r="U749" s="53">
        <f ca="1">IF(AND(GateFacts[[#This Row],[الحالة]]="مكتمل",COUNTIFS(GateFacts[رقم المشروع],GateFacts[[#This Row],[رقم المشروع]],GateFacts[رقم البوابة],"&lt;"&amp;GateFacts[[#This Row],[رقم البوابة]],GateFacts[منجزة],0)&gt;0),1,0)</f>
        <v>0</v>
      </c>
      <c r="V749" s="53" t="e">
        <f>SUBTOTAL(103,GateFacts[[#This Row],[م]])*OR(SelRegion="الكل",GateFacts[[#This Row],[المنطقة]]=SelRegion)</f>
        <v>#REF!</v>
      </c>
      <c r="W749" s="74" t="str" cm="1">
        <f t="array" ref="W749">IF(ISNUMBER(GateFacts[[#This Row],[صف المصدر]]),INDEX(Table15[],GateFacts[[#This Row],[صف المصدر]],16),"")</f>
        <v>الشمالي الغربي</v>
      </c>
    </row>
    <row r="750" spans="1:23" x14ac:dyDescent="0.4">
      <c r="A750" s="53" cm="1">
        <f t="array" ref="A750">ROW()-ROW(GateFacts[#Headers])</f>
        <v>749</v>
      </c>
      <c r="B750" s="53">
        <f>INT((GateFacts[[#This Row],[م]]-1)/8)+1</f>
        <v>94</v>
      </c>
      <c r="C750" s="53">
        <f>MOD(GateFacts[[#This Row],[م]]-1,8)+1</f>
        <v>5</v>
      </c>
      <c r="D750" s="53" cm="1">
        <f t="array" ref="D750">IFERROR(INDEX(_xlfn.ANCHORARRAY(Settings!$H$2),GateFacts[[#This Row],[رقم المشروع]]),"")</f>
        <v>817</v>
      </c>
      <c r="E750" s="53" t="str" cm="1">
        <f t="array" ref="E750">INDEX(Table15[],GateFacts[[#This Row],[صف المصدر]],14)&amp;""</f>
        <v>P892</v>
      </c>
      <c r="F750" s="53" t="str" cm="1">
        <f t="array" ref="F750">INDEX(Table15[],GateFacts[[#This Row],[صف المصدر]],15)&amp;""</f>
        <v>تنفيذ شبكات الصرف الصحى بمحافظات منطقه المدينه المنورة الخطوط الرئيسيه</v>
      </c>
      <c r="G750" s="53" t="str" cm="1">
        <f t="array" ref="G750">INDEX(Table15[],GateFacts[[#This Row],[صف المصدر]],17)&amp;""</f>
        <v>المدينة المنورة</v>
      </c>
      <c r="H750" s="58">
        <f>N(INDEX(Table15[],GateFacts[[#This Row],[صف المصدر]],18))</f>
        <v>44275000</v>
      </c>
      <c r="I750" s="53" t="str" cm="1">
        <f t="array" ref="I750">_xlfn.LET(_xlpm.x,TRIM(INDEX(Table15[],GateFacts[[#This Row],[صف المصدر]],22)&amp;""),IF(_xlpm.x="","غير محدد",_xlpm.x))</f>
        <v>تحت التنفيذ</v>
      </c>
      <c r="J750" s="53" t="str">
        <f>"بوابة "&amp;GateFacts[[#This Row],[رقم البوابة]]</f>
        <v>بوابة 5</v>
      </c>
      <c r="K750" s="53" t="str" cm="1">
        <f t="array" ref="K750">INDEX(Settings!$E$2:$E$9,GateFacts[[#This Row],[رقم البوابة]])</f>
        <v>الطرح للتنفيذ</v>
      </c>
      <c r="L750" s="53" t="str" cm="1">
        <f t="array" ref="L750">_xlfn.LET(_xlpm.c,INDEX(Table15[],GateFacts[[#This Row],[صف المصدر]],9-GateFacts[[#This Row],[رقم البوابة]]),IF(ISBLANK(_xlpm.c),"",_xlpm.c))</f>
        <v>مكتمل</v>
      </c>
      <c r="M7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0" s="56" t="str" cm="1">
        <f t="array" ref="N750">_xlfn.LET(_xlpm.r,GateFacts[[#This Row],[صف المصدر]],_xlpm.g,GateFacts[[#This Row],[رقم البوابة]],_xlpm.pd,IF(AND(ISNUMBER(_xlpm.r),_xlpm.g&gt;=6,_xlpm.g&lt;=8),INDEX(Table15[],_xlpm.r,19+_xlpm.g),""),IF(ISNUMBER(_xlpm.pd),_xlpm.pd,""))</f>
        <v/>
      </c>
      <c r="O7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0" s="53" t="str">
        <f ca="1">IF(ISNUMBER(GateFacts[[#This Row],[تاريخ البوابة]]),GateFacts[[#This Row],[تاريخ البوابة]]-TODAY(),"")</f>
        <v/>
      </c>
      <c r="Q750" s="53" t="str">
        <f>IF(ISNUMBER(GateFacts[[#This Row],[تاريخ البوابة]]),TEXT(GateFacts[[#This Row],[تاريخ البوابة]],"yyyy-mm"),"بدون تاريخ")</f>
        <v>بدون تاريخ</v>
      </c>
      <c r="R750" s="53">
        <f ca="1">--OR(GateFacts[[#This Row],[الحالة]]="مكتمل",GateFacts[[#This Row],[الحالة]]="لا ينطبق")</f>
        <v>1</v>
      </c>
      <c r="S750" s="53">
        <f ca="1">_xlfn.LET(_xlpm.m,_xlfn.MINIFS(GateFacts[رقم البوابة],GateFacts[رقم المشروع],GateFacts[[#This Row],[رقم المشروع]],GateFacts[منجزة],0),IF(_xlpm.m=0,9,_xlpm.m))</f>
        <v>6</v>
      </c>
      <c r="T750" s="53">
        <f ca="1">--(GateFacts[[#This Row],[رقم البوابة]]=GateFacts[[#This Row],[البوابة الحالية للمشروع]])</f>
        <v>0</v>
      </c>
      <c r="U750" s="53">
        <f ca="1">IF(AND(GateFacts[[#This Row],[الحالة]]="مكتمل",COUNTIFS(GateFacts[رقم المشروع],GateFacts[[#This Row],[رقم المشروع]],GateFacts[رقم البوابة],"&lt;"&amp;GateFacts[[#This Row],[رقم البوابة]],GateFacts[منجزة],0)&gt;0),1,0)</f>
        <v>0</v>
      </c>
      <c r="V750" s="53" t="e">
        <f>SUBTOTAL(103,GateFacts[[#This Row],[م]])*OR(SelRegion="الكل",GateFacts[[#This Row],[المنطقة]]=SelRegion)</f>
        <v>#REF!</v>
      </c>
      <c r="W750" s="74" t="str" cm="1">
        <f t="array" ref="W750">IF(ISNUMBER(GateFacts[[#This Row],[صف المصدر]]),INDEX(Table15[],GateFacts[[#This Row],[صف المصدر]],16),"")</f>
        <v>الشمالي الغربي</v>
      </c>
    </row>
    <row r="751" spans="1:23" x14ac:dyDescent="0.4">
      <c r="A751" s="53" cm="1">
        <f t="array" ref="A751">ROW()-ROW(GateFacts[#Headers])</f>
        <v>750</v>
      </c>
      <c r="B751" s="53">
        <f>INT((GateFacts[[#This Row],[م]]-1)/8)+1</f>
        <v>94</v>
      </c>
      <c r="C751" s="53">
        <f>MOD(GateFacts[[#This Row],[م]]-1,8)+1</f>
        <v>6</v>
      </c>
      <c r="D751" s="53" cm="1">
        <f t="array" ref="D751">IFERROR(INDEX(_xlfn.ANCHORARRAY(Settings!$H$2),GateFacts[[#This Row],[رقم المشروع]]),"")</f>
        <v>817</v>
      </c>
      <c r="E751" s="53" t="str" cm="1">
        <f t="array" ref="E751">INDEX(Table15[],GateFacts[[#This Row],[صف المصدر]],14)&amp;""</f>
        <v>P892</v>
      </c>
      <c r="F751" s="53" t="str" cm="1">
        <f t="array" ref="F751">INDEX(Table15[],GateFacts[[#This Row],[صف المصدر]],15)&amp;""</f>
        <v>تنفيذ شبكات الصرف الصحى بمحافظات منطقه المدينه المنورة الخطوط الرئيسيه</v>
      </c>
      <c r="G751" s="53" t="str" cm="1">
        <f t="array" ref="G751">INDEX(Table15[],GateFacts[[#This Row],[صف المصدر]],17)&amp;""</f>
        <v>المدينة المنورة</v>
      </c>
      <c r="H751" s="58">
        <f>N(INDEX(Table15[],GateFacts[[#This Row],[صف المصدر]],18))</f>
        <v>44275000</v>
      </c>
      <c r="I751" s="53" t="str" cm="1">
        <f t="array" ref="I751">_xlfn.LET(_xlpm.x,TRIM(INDEX(Table15[],GateFacts[[#This Row],[صف المصدر]],22)&amp;""),IF(_xlpm.x="","غير محدد",_xlpm.x))</f>
        <v>تحت التنفيذ</v>
      </c>
      <c r="J751" s="53" t="str">
        <f>"بوابة "&amp;GateFacts[[#This Row],[رقم البوابة]]</f>
        <v>بوابة 6</v>
      </c>
      <c r="K751" s="53" t="str" cm="1">
        <f t="array" ref="K751">INDEX(Settings!$E$2:$E$9,GateFacts[[#This Row],[رقم البوابة]])</f>
        <v>التنفيذ</v>
      </c>
      <c r="L751" s="53" t="str" cm="1">
        <f t="array" ref="L751">_xlfn.LET(_xlpm.c,INDEX(Table15[],GateFacts[[#This Row],[صف المصدر]],9-GateFacts[[#This Row],[رقم البوابة]]),IF(ISBLANK(_xlpm.c),"",_xlpm.c))</f>
        <v>جاري</v>
      </c>
      <c r="M75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51" s="56" cm="1">
        <f t="array" ref="N751">_xlfn.LET(_xlpm.r,GateFacts[[#This Row],[صف المصدر]],_xlpm.g,GateFacts[[#This Row],[رقم البوابة]],_xlpm.pd,IF(AND(ISNUMBER(_xlpm.r),_xlpm.g&gt;=6,_xlpm.g&lt;=8),INDEX(Table15[],_xlpm.r,19+_xlpm.g),""),IF(ISNUMBER(_xlpm.pd),_xlpm.pd,""))</f>
        <v>46311</v>
      </c>
      <c r="O7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خلال أسبوعين</v>
      </c>
      <c r="P751" s="53">
        <f ca="1">IF(ISNUMBER(GateFacts[[#This Row],[تاريخ البوابة]]),GateFacts[[#This Row],[تاريخ البوابة]]-TODAY(),"")</f>
        <v>2</v>
      </c>
      <c r="Q751" s="53" t="str">
        <f>IF(ISNUMBER(GateFacts[[#This Row],[تاريخ البوابة]]),TEXT(GateFacts[[#This Row],[تاريخ البوابة]],"yyyy-mm"),"بدون تاريخ")</f>
        <v>2026-10</v>
      </c>
      <c r="R751" s="53">
        <f ca="1">--OR(GateFacts[[#This Row],[الحالة]]="مكتمل",GateFacts[[#This Row],[الحالة]]="لا ينطبق")</f>
        <v>0</v>
      </c>
      <c r="S751" s="53">
        <f ca="1">_xlfn.LET(_xlpm.m,_xlfn.MINIFS(GateFacts[رقم البوابة],GateFacts[رقم المشروع],GateFacts[[#This Row],[رقم المشروع]],GateFacts[منجزة],0),IF(_xlpm.m=0,9,_xlpm.m))</f>
        <v>6</v>
      </c>
      <c r="T751" s="53">
        <f ca="1">--(GateFacts[[#This Row],[رقم البوابة]]=GateFacts[[#This Row],[البوابة الحالية للمشروع]])</f>
        <v>1</v>
      </c>
      <c r="U751" s="53">
        <f ca="1">IF(AND(GateFacts[[#This Row],[الحالة]]="مكتمل",COUNTIFS(GateFacts[رقم المشروع],GateFacts[[#This Row],[رقم المشروع]],GateFacts[رقم البوابة],"&lt;"&amp;GateFacts[[#This Row],[رقم البوابة]],GateFacts[منجزة],0)&gt;0),1,0)</f>
        <v>0</v>
      </c>
      <c r="V751" s="53" t="e">
        <f>SUBTOTAL(103,GateFacts[[#This Row],[م]])*OR(SelRegion="الكل",GateFacts[[#This Row],[المنطقة]]=SelRegion)</f>
        <v>#REF!</v>
      </c>
      <c r="W751" s="74" t="str" cm="1">
        <f t="array" ref="W751">IF(ISNUMBER(GateFacts[[#This Row],[صف المصدر]]),INDEX(Table15[],GateFacts[[#This Row],[صف المصدر]],16),"")</f>
        <v>الشمالي الغربي</v>
      </c>
    </row>
    <row r="752" spans="1:23" x14ac:dyDescent="0.4">
      <c r="A752" s="53" cm="1">
        <f t="array" ref="A752">ROW()-ROW(GateFacts[#Headers])</f>
        <v>751</v>
      </c>
      <c r="B752" s="53">
        <f>INT((GateFacts[[#This Row],[م]]-1)/8)+1</f>
        <v>94</v>
      </c>
      <c r="C752" s="53">
        <f>MOD(GateFacts[[#This Row],[م]]-1,8)+1</f>
        <v>7</v>
      </c>
      <c r="D752" s="53" cm="1">
        <f t="array" ref="D752">IFERROR(INDEX(_xlfn.ANCHORARRAY(Settings!$H$2),GateFacts[[#This Row],[رقم المشروع]]),"")</f>
        <v>817</v>
      </c>
      <c r="E752" s="53" t="str" cm="1">
        <f t="array" ref="E752">INDEX(Table15[],GateFacts[[#This Row],[صف المصدر]],14)&amp;""</f>
        <v>P892</v>
      </c>
      <c r="F752" s="53" t="str" cm="1">
        <f t="array" ref="F752">INDEX(Table15[],GateFacts[[#This Row],[صف المصدر]],15)&amp;""</f>
        <v>تنفيذ شبكات الصرف الصحى بمحافظات منطقه المدينه المنورة الخطوط الرئيسيه</v>
      </c>
      <c r="G752" s="53" t="str" cm="1">
        <f t="array" ref="G752">INDEX(Table15[],GateFacts[[#This Row],[صف المصدر]],17)&amp;""</f>
        <v>المدينة المنورة</v>
      </c>
      <c r="H752" s="58">
        <f>N(INDEX(Table15[],GateFacts[[#This Row],[صف المصدر]],18))</f>
        <v>44275000</v>
      </c>
      <c r="I752" s="53" t="str" cm="1">
        <f t="array" ref="I752">_xlfn.LET(_xlpm.x,TRIM(INDEX(Table15[],GateFacts[[#This Row],[صف المصدر]],22)&amp;""),IF(_xlpm.x="","غير محدد",_xlpm.x))</f>
        <v>تحت التنفيذ</v>
      </c>
      <c r="J752" s="53" t="str">
        <f>"بوابة "&amp;GateFacts[[#This Row],[رقم البوابة]]</f>
        <v>بوابة 7</v>
      </c>
      <c r="K752" s="53" t="str" cm="1">
        <f t="array" ref="K752">INDEX(Settings!$E$2:$E$9,GateFacts[[#This Row],[رقم البوابة]])</f>
        <v>الاختبارات التشغيلية</v>
      </c>
      <c r="L752" s="53" t="str" cm="1">
        <f t="array" ref="L752">_xlfn.LET(_xlpm.c,INDEX(Table15[],GateFacts[[#This Row],[صف المصدر]],9-GateFacts[[#This Row],[رقم البوابة]]),IF(ISBLANK(_xlpm.c),"",_xlpm.c))</f>
        <v/>
      </c>
      <c r="M75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52" s="56" cm="1">
        <f t="array" ref="N752">_xlfn.LET(_xlpm.r,GateFacts[[#This Row],[صف المصدر]],_xlpm.g,GateFacts[[#This Row],[رقم البوابة]],_xlpm.pd,IF(AND(ISNUMBER(_xlpm.r),_xlpm.g&gt;=6,_xlpm.g&lt;=8),INDEX(Table15[],_xlpm.r,19+_xlpm.g),""),IF(ISNUMBER(_xlpm.pd),_xlpm.pd,""))</f>
        <v>46250</v>
      </c>
      <c r="O7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متأخر</v>
      </c>
      <c r="P752" s="53">
        <f ca="1">IF(ISNUMBER(GateFacts[[#This Row],[تاريخ البوابة]]),GateFacts[[#This Row],[تاريخ البوابة]]-TODAY(),"")</f>
        <v>-59</v>
      </c>
      <c r="Q752" s="53" t="str">
        <f>IF(ISNUMBER(GateFacts[[#This Row],[تاريخ البوابة]]),TEXT(GateFacts[[#This Row],[تاريخ البوابة]],"yyyy-mm"),"بدون تاريخ")</f>
        <v>2026-08</v>
      </c>
      <c r="R752" s="53">
        <f ca="1">--OR(GateFacts[[#This Row],[الحالة]]="مكتمل",GateFacts[[#This Row],[الحالة]]="لا ينطبق")</f>
        <v>0</v>
      </c>
      <c r="S752" s="53">
        <f ca="1">_xlfn.LET(_xlpm.m,_xlfn.MINIFS(GateFacts[رقم البوابة],GateFacts[رقم المشروع],GateFacts[[#This Row],[رقم المشروع]],GateFacts[منجزة],0),IF(_xlpm.m=0,9,_xlpm.m))</f>
        <v>6</v>
      </c>
      <c r="T752" s="53">
        <f ca="1">--(GateFacts[[#This Row],[رقم البوابة]]=GateFacts[[#This Row],[البوابة الحالية للمشروع]])</f>
        <v>0</v>
      </c>
      <c r="U752" s="53">
        <f ca="1">IF(AND(GateFacts[[#This Row],[الحالة]]="مكتمل",COUNTIFS(GateFacts[رقم المشروع],GateFacts[[#This Row],[رقم المشروع]],GateFacts[رقم البوابة],"&lt;"&amp;GateFacts[[#This Row],[رقم البوابة]],GateFacts[منجزة],0)&gt;0),1,0)</f>
        <v>0</v>
      </c>
      <c r="V752" s="53" t="e">
        <f>SUBTOTAL(103,GateFacts[[#This Row],[م]])*OR(SelRegion="الكل",GateFacts[[#This Row],[المنطقة]]=SelRegion)</f>
        <v>#REF!</v>
      </c>
      <c r="W752" s="74" t="str" cm="1">
        <f t="array" ref="W752">IF(ISNUMBER(GateFacts[[#This Row],[صف المصدر]]),INDEX(Table15[],GateFacts[[#This Row],[صف المصدر]],16),"")</f>
        <v>الشمالي الغربي</v>
      </c>
    </row>
    <row r="753" spans="1:23" x14ac:dyDescent="0.4">
      <c r="A753" s="53" cm="1">
        <f t="array" ref="A753">ROW()-ROW(GateFacts[#Headers])</f>
        <v>752</v>
      </c>
      <c r="B753" s="53">
        <f>INT((GateFacts[[#This Row],[م]]-1)/8)+1</f>
        <v>94</v>
      </c>
      <c r="C753" s="53">
        <f>MOD(GateFacts[[#This Row],[م]]-1,8)+1</f>
        <v>8</v>
      </c>
      <c r="D753" s="53" cm="1">
        <f t="array" ref="D753">IFERROR(INDEX(_xlfn.ANCHORARRAY(Settings!$H$2),GateFacts[[#This Row],[رقم المشروع]]),"")</f>
        <v>817</v>
      </c>
      <c r="E753" s="53" t="str" cm="1">
        <f t="array" ref="E753">INDEX(Table15[],GateFacts[[#This Row],[صف المصدر]],14)&amp;""</f>
        <v>P892</v>
      </c>
      <c r="F753" s="53" t="str" cm="1">
        <f t="array" ref="F753">INDEX(Table15[],GateFacts[[#This Row],[صف المصدر]],15)&amp;""</f>
        <v>تنفيذ شبكات الصرف الصحى بمحافظات منطقه المدينه المنورة الخطوط الرئيسيه</v>
      </c>
      <c r="G753" s="53" t="str" cm="1">
        <f t="array" ref="G753">INDEX(Table15[],GateFacts[[#This Row],[صف المصدر]],17)&amp;""</f>
        <v>المدينة المنورة</v>
      </c>
      <c r="H753" s="58">
        <f>N(INDEX(Table15[],GateFacts[[#This Row],[صف المصدر]],18))</f>
        <v>44275000</v>
      </c>
      <c r="I753" s="53" t="str" cm="1">
        <f t="array" ref="I753">_xlfn.LET(_xlpm.x,TRIM(INDEX(Table15[],GateFacts[[#This Row],[صف المصدر]],22)&amp;""),IF(_xlpm.x="","غير محدد",_xlpm.x))</f>
        <v>تحت التنفيذ</v>
      </c>
      <c r="J753" s="53" t="str">
        <f>"بوابة "&amp;GateFacts[[#This Row],[رقم البوابة]]</f>
        <v>بوابة 8</v>
      </c>
      <c r="K753" s="53" t="str" cm="1">
        <f t="array" ref="K753">INDEX(Settings!$E$2:$E$9,GateFacts[[#This Row],[رقم البوابة]])</f>
        <v>التسليم و الاغلاق</v>
      </c>
      <c r="L753" s="53" t="str" cm="1">
        <f t="array" ref="L753">_xlfn.LET(_xlpm.c,INDEX(Table15[],GateFacts[[#This Row],[صف المصدر]],9-GateFacts[[#This Row],[رقم البوابة]]),IF(ISBLANK(_xlpm.c),"",_xlpm.c))</f>
        <v/>
      </c>
      <c r="M75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53" s="56" cm="1">
        <f t="array" ref="N753">_xlfn.LET(_xlpm.r,GateFacts[[#This Row],[صف المصدر]],_xlpm.g,GateFacts[[#This Row],[رقم البوابة]],_xlpm.pd,IF(AND(ISNUMBER(_xlpm.r),_xlpm.g&gt;=6,_xlpm.g&lt;=8),INDEX(Table15[],_xlpm.r,19+_xlpm.g),""),IF(ISNUMBER(_xlpm.pd),_xlpm.pd,""))</f>
        <v>47042</v>
      </c>
      <c r="O7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53" s="53">
        <f ca="1">IF(ISNUMBER(GateFacts[[#This Row],[تاريخ البوابة]]),GateFacts[[#This Row],[تاريخ البوابة]]-TODAY(),"")</f>
        <v>733</v>
      </c>
      <c r="Q753" s="53" t="str">
        <f>IF(ISNUMBER(GateFacts[[#This Row],[تاريخ البوابة]]),TEXT(GateFacts[[#This Row],[تاريخ البوابة]],"yyyy-mm"),"بدون تاريخ")</f>
        <v>2028-10</v>
      </c>
      <c r="R753" s="53">
        <f ca="1">--OR(GateFacts[[#This Row],[الحالة]]="مكتمل",GateFacts[[#This Row],[الحالة]]="لا ينطبق")</f>
        <v>0</v>
      </c>
      <c r="S753" s="53">
        <f ca="1">_xlfn.LET(_xlpm.m,_xlfn.MINIFS(GateFacts[رقم البوابة],GateFacts[رقم المشروع],GateFacts[[#This Row],[رقم المشروع]],GateFacts[منجزة],0),IF(_xlpm.m=0,9,_xlpm.m))</f>
        <v>6</v>
      </c>
      <c r="T753" s="53">
        <f ca="1">--(GateFacts[[#This Row],[رقم البوابة]]=GateFacts[[#This Row],[البوابة الحالية للمشروع]])</f>
        <v>0</v>
      </c>
      <c r="U753" s="53">
        <f ca="1">IF(AND(GateFacts[[#This Row],[الحالة]]="مكتمل",COUNTIFS(GateFacts[رقم المشروع],GateFacts[[#This Row],[رقم المشروع]],GateFacts[رقم البوابة],"&lt;"&amp;GateFacts[[#This Row],[رقم البوابة]],GateFacts[منجزة],0)&gt;0),1,0)</f>
        <v>0</v>
      </c>
      <c r="V753" s="53" t="e">
        <f>SUBTOTAL(103,GateFacts[[#This Row],[م]])*OR(SelRegion="الكل",GateFacts[[#This Row],[المنطقة]]=SelRegion)</f>
        <v>#REF!</v>
      </c>
      <c r="W753" s="74" t="str" cm="1">
        <f t="array" ref="W753">IF(ISNUMBER(GateFacts[[#This Row],[صف المصدر]]),INDEX(Table15[],GateFacts[[#This Row],[صف المصدر]],16),"")</f>
        <v>الشمالي الغربي</v>
      </c>
    </row>
    <row r="754" spans="1:23" x14ac:dyDescent="0.4">
      <c r="A754" s="53" cm="1">
        <f t="array" ref="A754">ROW()-ROW(GateFacts[#Headers])</f>
        <v>753</v>
      </c>
      <c r="B754" s="53">
        <f>INT((GateFacts[[#This Row],[م]]-1)/8)+1</f>
        <v>95</v>
      </c>
      <c r="C754" s="53">
        <f>MOD(GateFacts[[#This Row],[م]]-1,8)+1</f>
        <v>1</v>
      </c>
      <c r="D754" s="53" cm="1">
        <f t="array" ref="D754">IFERROR(INDEX(_xlfn.ANCHORARRAY(Settings!$H$2),GateFacts[[#This Row],[رقم المشروع]]),"")</f>
        <v>827</v>
      </c>
      <c r="E754" s="53" t="str" cm="1">
        <f t="array" ref="E754">INDEX(Table15[],GateFacts[[#This Row],[صف المصدر]],14)&amp;""</f>
        <v>P878</v>
      </c>
      <c r="F754" s="53" t="str" cm="1">
        <f t="array" ref="F754">INDEX(Table15[],GateFacts[[#This Row],[صف المصدر]],15)&amp;""</f>
        <v>احلال شبكات و خطوط مياه - المدينة المنورة</v>
      </c>
      <c r="G754" s="53" t="str" cm="1">
        <f t="array" ref="G754">INDEX(Table15[],GateFacts[[#This Row],[صف المصدر]],17)&amp;""</f>
        <v>المدينة المنورة</v>
      </c>
      <c r="H754" s="58">
        <f>N(INDEX(Table15[],GateFacts[[#This Row],[صف المصدر]],18))</f>
        <v>24830133</v>
      </c>
      <c r="I754" s="53" t="str" cm="1">
        <f t="array" ref="I754">_xlfn.LET(_xlpm.x,TRIM(INDEX(Table15[],GateFacts[[#This Row],[صف المصدر]],22)&amp;""),IF(_xlpm.x="","غير محدد",_xlpm.x))</f>
        <v>تحت التنفيذ</v>
      </c>
      <c r="J754" s="53" t="str">
        <f>"بوابة "&amp;GateFacts[[#This Row],[رقم البوابة]]</f>
        <v>بوابة 1</v>
      </c>
      <c r="K754" s="53" t="str" cm="1">
        <f t="array" ref="K754">INDEX(Settings!$E$2:$E$9,GateFacts[[#This Row],[رقم البوابة]])</f>
        <v>تخطيط استراتيجي</v>
      </c>
      <c r="L754" s="53" t="str" cm="1">
        <f t="array" ref="L754">_xlfn.LET(_xlpm.c,INDEX(Table15[],GateFacts[[#This Row],[صف المصدر]],9-GateFacts[[#This Row],[رقم البوابة]]),IF(ISBLANK(_xlpm.c),"",_xlpm.c))</f>
        <v>مكتمل</v>
      </c>
      <c r="M7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4" s="56" t="str" cm="1">
        <f t="array" ref="N754">_xlfn.LET(_xlpm.r,GateFacts[[#This Row],[صف المصدر]],_xlpm.g,GateFacts[[#This Row],[رقم البوابة]],_xlpm.pd,IF(AND(ISNUMBER(_xlpm.r),_xlpm.g&gt;=6,_xlpm.g&lt;=8),INDEX(Table15[],_xlpm.r,19+_xlpm.g),""),IF(ISNUMBER(_xlpm.pd),_xlpm.pd,""))</f>
        <v/>
      </c>
      <c r="O7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4" s="53" t="str">
        <f ca="1">IF(ISNUMBER(GateFacts[[#This Row],[تاريخ البوابة]]),GateFacts[[#This Row],[تاريخ البوابة]]-TODAY(),"")</f>
        <v/>
      </c>
      <c r="Q754" s="53" t="str">
        <f>IF(ISNUMBER(GateFacts[[#This Row],[تاريخ البوابة]]),TEXT(GateFacts[[#This Row],[تاريخ البوابة]],"yyyy-mm"),"بدون تاريخ")</f>
        <v>بدون تاريخ</v>
      </c>
      <c r="R754" s="53">
        <f ca="1">--OR(GateFacts[[#This Row],[الحالة]]="مكتمل",GateFacts[[#This Row],[الحالة]]="لا ينطبق")</f>
        <v>1</v>
      </c>
      <c r="S754" s="53">
        <f ca="1">_xlfn.LET(_xlpm.m,_xlfn.MINIFS(GateFacts[رقم البوابة],GateFacts[رقم المشروع],GateFacts[[#This Row],[رقم المشروع]],GateFacts[منجزة],0),IF(_xlpm.m=0,9,_xlpm.m))</f>
        <v>6</v>
      </c>
      <c r="T754" s="53">
        <f ca="1">--(GateFacts[[#This Row],[رقم البوابة]]=GateFacts[[#This Row],[البوابة الحالية للمشروع]])</f>
        <v>0</v>
      </c>
      <c r="U754" s="53">
        <f ca="1">IF(AND(GateFacts[[#This Row],[الحالة]]="مكتمل",COUNTIFS(GateFacts[رقم المشروع],GateFacts[[#This Row],[رقم المشروع]],GateFacts[رقم البوابة],"&lt;"&amp;GateFacts[[#This Row],[رقم البوابة]],GateFacts[منجزة],0)&gt;0),1,0)</f>
        <v>0</v>
      </c>
      <c r="V754" s="53" t="e">
        <f>SUBTOTAL(103,GateFacts[[#This Row],[م]])*OR(SelRegion="الكل",GateFacts[[#This Row],[المنطقة]]=SelRegion)</f>
        <v>#REF!</v>
      </c>
      <c r="W754" s="74" t="str" cm="1">
        <f t="array" ref="W754">IF(ISNUMBER(GateFacts[[#This Row],[صف المصدر]]),INDEX(Table15[],GateFacts[[#This Row],[صف المصدر]],16),"")</f>
        <v>الشمالي الغربي</v>
      </c>
    </row>
    <row r="755" spans="1:23" x14ac:dyDescent="0.4">
      <c r="A755" s="53" cm="1">
        <f t="array" ref="A755">ROW()-ROW(GateFacts[#Headers])</f>
        <v>754</v>
      </c>
      <c r="B755" s="53">
        <f>INT((GateFacts[[#This Row],[م]]-1)/8)+1</f>
        <v>95</v>
      </c>
      <c r="C755" s="53">
        <f>MOD(GateFacts[[#This Row],[م]]-1,8)+1</f>
        <v>2</v>
      </c>
      <c r="D755" s="53" cm="1">
        <f t="array" ref="D755">IFERROR(INDEX(_xlfn.ANCHORARRAY(Settings!$H$2),GateFacts[[#This Row],[رقم المشروع]]),"")</f>
        <v>827</v>
      </c>
      <c r="E755" s="53" t="str" cm="1">
        <f t="array" ref="E755">INDEX(Table15[],GateFacts[[#This Row],[صف المصدر]],14)&amp;""</f>
        <v>P878</v>
      </c>
      <c r="F755" s="53" t="str" cm="1">
        <f t="array" ref="F755">INDEX(Table15[],GateFacts[[#This Row],[صف المصدر]],15)&amp;""</f>
        <v>احلال شبكات و خطوط مياه - المدينة المنورة</v>
      </c>
      <c r="G755" s="53" t="str" cm="1">
        <f t="array" ref="G755">INDEX(Table15[],GateFacts[[#This Row],[صف المصدر]],17)&amp;""</f>
        <v>المدينة المنورة</v>
      </c>
      <c r="H755" s="58">
        <f>N(INDEX(Table15[],GateFacts[[#This Row],[صف المصدر]],18))</f>
        <v>24830133</v>
      </c>
      <c r="I755" s="53" t="str" cm="1">
        <f t="array" ref="I755">_xlfn.LET(_xlpm.x,TRIM(INDEX(Table15[],GateFacts[[#This Row],[صف المصدر]],22)&amp;""),IF(_xlpm.x="","غير محدد",_xlpm.x))</f>
        <v>تحت التنفيذ</v>
      </c>
      <c r="J755" s="53" t="str">
        <f>"بوابة "&amp;GateFacts[[#This Row],[رقم البوابة]]</f>
        <v>بوابة 2</v>
      </c>
      <c r="K755" s="53" t="str" cm="1">
        <f t="array" ref="K755">INDEX(Settings!$E$2:$E$9,GateFacts[[#This Row],[رقم البوابة]])</f>
        <v>التخطيط الاولي</v>
      </c>
      <c r="L755" s="53" t="str" cm="1">
        <f t="array" ref="L755">_xlfn.LET(_xlpm.c,INDEX(Table15[],GateFacts[[#This Row],[صف المصدر]],9-GateFacts[[#This Row],[رقم البوابة]]),IF(ISBLANK(_xlpm.c),"",_xlpm.c))</f>
        <v>مكتمل</v>
      </c>
      <c r="M75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5" s="56" t="str" cm="1">
        <f t="array" ref="N755">_xlfn.LET(_xlpm.r,GateFacts[[#This Row],[صف المصدر]],_xlpm.g,GateFacts[[#This Row],[رقم البوابة]],_xlpm.pd,IF(AND(ISNUMBER(_xlpm.r),_xlpm.g&gt;=6,_xlpm.g&lt;=8),INDEX(Table15[],_xlpm.r,19+_xlpm.g),""),IF(ISNUMBER(_xlpm.pd),_xlpm.pd,""))</f>
        <v/>
      </c>
      <c r="O7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5" s="53" t="str">
        <f ca="1">IF(ISNUMBER(GateFacts[[#This Row],[تاريخ البوابة]]),GateFacts[[#This Row],[تاريخ البوابة]]-TODAY(),"")</f>
        <v/>
      </c>
      <c r="Q755" s="53" t="str">
        <f>IF(ISNUMBER(GateFacts[[#This Row],[تاريخ البوابة]]),TEXT(GateFacts[[#This Row],[تاريخ البوابة]],"yyyy-mm"),"بدون تاريخ")</f>
        <v>بدون تاريخ</v>
      </c>
      <c r="R755" s="53">
        <f ca="1">--OR(GateFacts[[#This Row],[الحالة]]="مكتمل",GateFacts[[#This Row],[الحالة]]="لا ينطبق")</f>
        <v>1</v>
      </c>
      <c r="S755" s="53">
        <f ca="1">_xlfn.LET(_xlpm.m,_xlfn.MINIFS(GateFacts[رقم البوابة],GateFacts[رقم المشروع],GateFacts[[#This Row],[رقم المشروع]],GateFacts[منجزة],0),IF(_xlpm.m=0,9,_xlpm.m))</f>
        <v>6</v>
      </c>
      <c r="T755" s="53">
        <f ca="1">--(GateFacts[[#This Row],[رقم البوابة]]=GateFacts[[#This Row],[البوابة الحالية للمشروع]])</f>
        <v>0</v>
      </c>
      <c r="U755" s="53">
        <f ca="1">IF(AND(GateFacts[[#This Row],[الحالة]]="مكتمل",COUNTIFS(GateFacts[رقم المشروع],GateFacts[[#This Row],[رقم المشروع]],GateFacts[رقم البوابة],"&lt;"&amp;GateFacts[[#This Row],[رقم البوابة]],GateFacts[منجزة],0)&gt;0),1,0)</f>
        <v>0</v>
      </c>
      <c r="V755" s="53" t="e">
        <f>SUBTOTAL(103,GateFacts[[#This Row],[م]])*OR(SelRegion="الكل",GateFacts[[#This Row],[المنطقة]]=SelRegion)</f>
        <v>#REF!</v>
      </c>
      <c r="W755" s="74" t="str" cm="1">
        <f t="array" ref="W755">IF(ISNUMBER(GateFacts[[#This Row],[صف المصدر]]),INDEX(Table15[],GateFacts[[#This Row],[صف المصدر]],16),"")</f>
        <v>الشمالي الغربي</v>
      </c>
    </row>
    <row r="756" spans="1:23" x14ac:dyDescent="0.4">
      <c r="A756" s="53" cm="1">
        <f t="array" ref="A756">ROW()-ROW(GateFacts[#Headers])</f>
        <v>755</v>
      </c>
      <c r="B756" s="53">
        <f>INT((GateFacts[[#This Row],[م]]-1)/8)+1</f>
        <v>95</v>
      </c>
      <c r="C756" s="53">
        <f>MOD(GateFacts[[#This Row],[م]]-1,8)+1</f>
        <v>3</v>
      </c>
      <c r="D756" s="53" cm="1">
        <f t="array" ref="D756">IFERROR(INDEX(_xlfn.ANCHORARRAY(Settings!$H$2),GateFacts[[#This Row],[رقم المشروع]]),"")</f>
        <v>827</v>
      </c>
      <c r="E756" s="53" t="str" cm="1">
        <f t="array" ref="E756">INDEX(Table15[],GateFacts[[#This Row],[صف المصدر]],14)&amp;""</f>
        <v>P878</v>
      </c>
      <c r="F756" s="53" t="str" cm="1">
        <f t="array" ref="F756">INDEX(Table15[],GateFacts[[#This Row],[صف المصدر]],15)&amp;""</f>
        <v>احلال شبكات و خطوط مياه - المدينة المنورة</v>
      </c>
      <c r="G756" s="53" t="str" cm="1">
        <f t="array" ref="G756">INDEX(Table15[],GateFacts[[#This Row],[صف المصدر]],17)&amp;""</f>
        <v>المدينة المنورة</v>
      </c>
      <c r="H756" s="58">
        <f>N(INDEX(Table15[],GateFacts[[#This Row],[صف المصدر]],18))</f>
        <v>24830133</v>
      </c>
      <c r="I756" s="53" t="str" cm="1">
        <f t="array" ref="I756">_xlfn.LET(_xlpm.x,TRIM(INDEX(Table15[],GateFacts[[#This Row],[صف المصدر]],22)&amp;""),IF(_xlpm.x="","غير محدد",_xlpm.x))</f>
        <v>تحت التنفيذ</v>
      </c>
      <c r="J756" s="53" t="str">
        <f>"بوابة "&amp;GateFacts[[#This Row],[رقم البوابة]]</f>
        <v>بوابة 3</v>
      </c>
      <c r="K756" s="53" t="str" cm="1">
        <f t="array" ref="K756">INDEX(Settings!$E$2:$E$9,GateFacts[[#This Row],[رقم البوابة]])</f>
        <v>الطرح للتصميم</v>
      </c>
      <c r="L756" s="53" t="str" cm="1">
        <f t="array" ref="L756">_xlfn.LET(_xlpm.c,INDEX(Table15[],GateFacts[[#This Row],[صف المصدر]],9-GateFacts[[#This Row],[رقم البوابة]]),IF(ISBLANK(_xlpm.c),"",_xlpm.c))</f>
        <v>لا ينطبق</v>
      </c>
      <c r="M75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56" s="56" t="str" cm="1">
        <f t="array" ref="N756">_xlfn.LET(_xlpm.r,GateFacts[[#This Row],[صف المصدر]],_xlpm.g,GateFacts[[#This Row],[رقم البوابة]],_xlpm.pd,IF(AND(ISNUMBER(_xlpm.r),_xlpm.g&gt;=6,_xlpm.g&lt;=8),INDEX(Table15[],_xlpm.r,19+_xlpm.g),""),IF(ISNUMBER(_xlpm.pd),_xlpm.pd,""))</f>
        <v/>
      </c>
      <c r="O7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56" s="53" t="str">
        <f ca="1">IF(ISNUMBER(GateFacts[[#This Row],[تاريخ البوابة]]),GateFacts[[#This Row],[تاريخ البوابة]]-TODAY(),"")</f>
        <v/>
      </c>
      <c r="Q756" s="53" t="str">
        <f>IF(ISNUMBER(GateFacts[[#This Row],[تاريخ البوابة]]),TEXT(GateFacts[[#This Row],[تاريخ البوابة]],"yyyy-mm"),"بدون تاريخ")</f>
        <v>بدون تاريخ</v>
      </c>
      <c r="R756" s="53">
        <f ca="1">--OR(GateFacts[[#This Row],[الحالة]]="مكتمل",GateFacts[[#This Row],[الحالة]]="لا ينطبق")</f>
        <v>1</v>
      </c>
      <c r="S756" s="53">
        <f ca="1">_xlfn.LET(_xlpm.m,_xlfn.MINIFS(GateFacts[رقم البوابة],GateFacts[رقم المشروع],GateFacts[[#This Row],[رقم المشروع]],GateFacts[منجزة],0),IF(_xlpm.m=0,9,_xlpm.m))</f>
        <v>6</v>
      </c>
      <c r="T756" s="53">
        <f ca="1">--(GateFacts[[#This Row],[رقم البوابة]]=GateFacts[[#This Row],[البوابة الحالية للمشروع]])</f>
        <v>0</v>
      </c>
      <c r="U756" s="53">
        <f ca="1">IF(AND(GateFacts[[#This Row],[الحالة]]="مكتمل",COUNTIFS(GateFacts[رقم المشروع],GateFacts[[#This Row],[رقم المشروع]],GateFacts[رقم البوابة],"&lt;"&amp;GateFacts[[#This Row],[رقم البوابة]],GateFacts[منجزة],0)&gt;0),1,0)</f>
        <v>0</v>
      </c>
      <c r="V756" s="53" t="e">
        <f>SUBTOTAL(103,GateFacts[[#This Row],[م]])*OR(SelRegion="الكل",GateFacts[[#This Row],[المنطقة]]=SelRegion)</f>
        <v>#REF!</v>
      </c>
      <c r="W756" s="74" t="str" cm="1">
        <f t="array" ref="W756">IF(ISNUMBER(GateFacts[[#This Row],[صف المصدر]]),INDEX(Table15[],GateFacts[[#This Row],[صف المصدر]],16),"")</f>
        <v>الشمالي الغربي</v>
      </c>
    </row>
    <row r="757" spans="1:23" x14ac:dyDescent="0.4">
      <c r="A757" s="53" cm="1">
        <f t="array" ref="A757">ROW()-ROW(GateFacts[#Headers])</f>
        <v>756</v>
      </c>
      <c r="B757" s="53">
        <f>INT((GateFacts[[#This Row],[م]]-1)/8)+1</f>
        <v>95</v>
      </c>
      <c r="C757" s="53">
        <f>MOD(GateFacts[[#This Row],[م]]-1,8)+1</f>
        <v>4</v>
      </c>
      <c r="D757" s="53" cm="1">
        <f t="array" ref="D757">IFERROR(INDEX(_xlfn.ANCHORARRAY(Settings!$H$2),GateFacts[[#This Row],[رقم المشروع]]),"")</f>
        <v>827</v>
      </c>
      <c r="E757" s="53" t="str" cm="1">
        <f t="array" ref="E757">INDEX(Table15[],GateFacts[[#This Row],[صف المصدر]],14)&amp;""</f>
        <v>P878</v>
      </c>
      <c r="F757" s="53" t="str" cm="1">
        <f t="array" ref="F757">INDEX(Table15[],GateFacts[[#This Row],[صف المصدر]],15)&amp;""</f>
        <v>احلال شبكات و خطوط مياه - المدينة المنورة</v>
      </c>
      <c r="G757" s="53" t="str" cm="1">
        <f t="array" ref="G757">INDEX(Table15[],GateFacts[[#This Row],[صف المصدر]],17)&amp;""</f>
        <v>المدينة المنورة</v>
      </c>
      <c r="H757" s="58">
        <f>N(INDEX(Table15[],GateFacts[[#This Row],[صف المصدر]],18))</f>
        <v>24830133</v>
      </c>
      <c r="I757" s="53" t="str" cm="1">
        <f t="array" ref="I757">_xlfn.LET(_xlpm.x,TRIM(INDEX(Table15[],GateFacts[[#This Row],[صف المصدر]],22)&amp;""),IF(_xlpm.x="","غير محدد",_xlpm.x))</f>
        <v>تحت التنفيذ</v>
      </c>
      <c r="J757" s="53" t="str">
        <f>"بوابة "&amp;GateFacts[[#This Row],[رقم البوابة]]</f>
        <v>بوابة 4</v>
      </c>
      <c r="K757" s="53" t="str" cm="1">
        <f t="array" ref="K757">INDEX(Settings!$E$2:$E$9,GateFacts[[#This Row],[رقم البوابة]])</f>
        <v>التصميم</v>
      </c>
      <c r="L757" s="53" t="str" cm="1">
        <f t="array" ref="L757">_xlfn.LET(_xlpm.c,INDEX(Table15[],GateFacts[[#This Row],[صف المصدر]],9-GateFacts[[#This Row],[رقم البوابة]]),IF(ISBLANK(_xlpm.c),"",_xlpm.c))</f>
        <v>مكتمل</v>
      </c>
      <c r="M75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7" s="56" t="str" cm="1">
        <f t="array" ref="N757">_xlfn.LET(_xlpm.r,GateFacts[[#This Row],[صف المصدر]],_xlpm.g,GateFacts[[#This Row],[رقم البوابة]],_xlpm.pd,IF(AND(ISNUMBER(_xlpm.r),_xlpm.g&gt;=6,_xlpm.g&lt;=8),INDEX(Table15[],_xlpm.r,19+_xlpm.g),""),IF(ISNUMBER(_xlpm.pd),_xlpm.pd,""))</f>
        <v/>
      </c>
      <c r="O7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7" s="53" t="str">
        <f ca="1">IF(ISNUMBER(GateFacts[[#This Row],[تاريخ البوابة]]),GateFacts[[#This Row],[تاريخ البوابة]]-TODAY(),"")</f>
        <v/>
      </c>
      <c r="Q757" s="53" t="str">
        <f>IF(ISNUMBER(GateFacts[[#This Row],[تاريخ البوابة]]),TEXT(GateFacts[[#This Row],[تاريخ البوابة]],"yyyy-mm"),"بدون تاريخ")</f>
        <v>بدون تاريخ</v>
      </c>
      <c r="R757" s="53">
        <f ca="1">--OR(GateFacts[[#This Row],[الحالة]]="مكتمل",GateFacts[[#This Row],[الحالة]]="لا ينطبق")</f>
        <v>1</v>
      </c>
      <c r="S757" s="53">
        <f ca="1">_xlfn.LET(_xlpm.m,_xlfn.MINIFS(GateFacts[رقم البوابة],GateFacts[رقم المشروع],GateFacts[[#This Row],[رقم المشروع]],GateFacts[منجزة],0),IF(_xlpm.m=0,9,_xlpm.m))</f>
        <v>6</v>
      </c>
      <c r="T757" s="53">
        <f ca="1">--(GateFacts[[#This Row],[رقم البوابة]]=GateFacts[[#This Row],[البوابة الحالية للمشروع]])</f>
        <v>0</v>
      </c>
      <c r="U757" s="53">
        <f ca="1">IF(AND(GateFacts[[#This Row],[الحالة]]="مكتمل",COUNTIFS(GateFacts[رقم المشروع],GateFacts[[#This Row],[رقم المشروع]],GateFacts[رقم البوابة],"&lt;"&amp;GateFacts[[#This Row],[رقم البوابة]],GateFacts[منجزة],0)&gt;0),1,0)</f>
        <v>0</v>
      </c>
      <c r="V757" s="53" t="e">
        <f>SUBTOTAL(103,GateFacts[[#This Row],[م]])*OR(SelRegion="الكل",GateFacts[[#This Row],[المنطقة]]=SelRegion)</f>
        <v>#REF!</v>
      </c>
      <c r="W757" s="74" t="str" cm="1">
        <f t="array" ref="W757">IF(ISNUMBER(GateFacts[[#This Row],[صف المصدر]]),INDEX(Table15[],GateFacts[[#This Row],[صف المصدر]],16),"")</f>
        <v>الشمالي الغربي</v>
      </c>
    </row>
    <row r="758" spans="1:23" x14ac:dyDescent="0.4">
      <c r="A758" s="53" cm="1">
        <f t="array" ref="A758">ROW()-ROW(GateFacts[#Headers])</f>
        <v>757</v>
      </c>
      <c r="B758" s="53">
        <f>INT((GateFacts[[#This Row],[م]]-1)/8)+1</f>
        <v>95</v>
      </c>
      <c r="C758" s="53">
        <f>MOD(GateFacts[[#This Row],[م]]-1,8)+1</f>
        <v>5</v>
      </c>
      <c r="D758" s="53" cm="1">
        <f t="array" ref="D758">IFERROR(INDEX(_xlfn.ANCHORARRAY(Settings!$H$2),GateFacts[[#This Row],[رقم المشروع]]),"")</f>
        <v>827</v>
      </c>
      <c r="E758" s="53" t="str" cm="1">
        <f t="array" ref="E758">INDEX(Table15[],GateFacts[[#This Row],[صف المصدر]],14)&amp;""</f>
        <v>P878</v>
      </c>
      <c r="F758" s="53" t="str" cm="1">
        <f t="array" ref="F758">INDEX(Table15[],GateFacts[[#This Row],[صف المصدر]],15)&amp;""</f>
        <v>احلال شبكات و خطوط مياه - المدينة المنورة</v>
      </c>
      <c r="G758" s="53" t="str" cm="1">
        <f t="array" ref="G758">INDEX(Table15[],GateFacts[[#This Row],[صف المصدر]],17)&amp;""</f>
        <v>المدينة المنورة</v>
      </c>
      <c r="H758" s="58">
        <f>N(INDEX(Table15[],GateFacts[[#This Row],[صف المصدر]],18))</f>
        <v>24830133</v>
      </c>
      <c r="I758" s="53" t="str" cm="1">
        <f t="array" ref="I758">_xlfn.LET(_xlpm.x,TRIM(INDEX(Table15[],GateFacts[[#This Row],[صف المصدر]],22)&amp;""),IF(_xlpm.x="","غير محدد",_xlpm.x))</f>
        <v>تحت التنفيذ</v>
      </c>
      <c r="J758" s="53" t="str">
        <f>"بوابة "&amp;GateFacts[[#This Row],[رقم البوابة]]</f>
        <v>بوابة 5</v>
      </c>
      <c r="K758" s="53" t="str" cm="1">
        <f t="array" ref="K758">INDEX(Settings!$E$2:$E$9,GateFacts[[#This Row],[رقم البوابة]])</f>
        <v>الطرح للتنفيذ</v>
      </c>
      <c r="L758" s="53" t="str" cm="1">
        <f t="array" ref="L758">_xlfn.LET(_xlpm.c,INDEX(Table15[],GateFacts[[#This Row],[صف المصدر]],9-GateFacts[[#This Row],[رقم البوابة]]),IF(ISBLANK(_xlpm.c),"",_xlpm.c))</f>
        <v>مكتمل</v>
      </c>
      <c r="M7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58" s="56" t="str" cm="1">
        <f t="array" ref="N758">_xlfn.LET(_xlpm.r,GateFacts[[#This Row],[صف المصدر]],_xlpm.g,GateFacts[[#This Row],[رقم البوابة]],_xlpm.pd,IF(AND(ISNUMBER(_xlpm.r),_xlpm.g&gt;=6,_xlpm.g&lt;=8),INDEX(Table15[],_xlpm.r,19+_xlpm.g),""),IF(ISNUMBER(_xlpm.pd),_xlpm.pd,""))</f>
        <v/>
      </c>
      <c r="O7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58" s="53" t="str">
        <f ca="1">IF(ISNUMBER(GateFacts[[#This Row],[تاريخ البوابة]]),GateFacts[[#This Row],[تاريخ البوابة]]-TODAY(),"")</f>
        <v/>
      </c>
      <c r="Q758" s="53" t="str">
        <f>IF(ISNUMBER(GateFacts[[#This Row],[تاريخ البوابة]]),TEXT(GateFacts[[#This Row],[تاريخ البوابة]],"yyyy-mm"),"بدون تاريخ")</f>
        <v>بدون تاريخ</v>
      </c>
      <c r="R758" s="53">
        <f ca="1">--OR(GateFacts[[#This Row],[الحالة]]="مكتمل",GateFacts[[#This Row],[الحالة]]="لا ينطبق")</f>
        <v>1</v>
      </c>
      <c r="S758" s="53">
        <f ca="1">_xlfn.LET(_xlpm.m,_xlfn.MINIFS(GateFacts[رقم البوابة],GateFacts[رقم المشروع],GateFacts[[#This Row],[رقم المشروع]],GateFacts[منجزة],0),IF(_xlpm.m=0,9,_xlpm.m))</f>
        <v>6</v>
      </c>
      <c r="T758" s="53">
        <f ca="1">--(GateFacts[[#This Row],[رقم البوابة]]=GateFacts[[#This Row],[البوابة الحالية للمشروع]])</f>
        <v>0</v>
      </c>
      <c r="U758" s="53">
        <f ca="1">IF(AND(GateFacts[[#This Row],[الحالة]]="مكتمل",COUNTIFS(GateFacts[رقم المشروع],GateFacts[[#This Row],[رقم المشروع]],GateFacts[رقم البوابة],"&lt;"&amp;GateFacts[[#This Row],[رقم البوابة]],GateFacts[منجزة],0)&gt;0),1,0)</f>
        <v>0</v>
      </c>
      <c r="V758" s="53" t="e">
        <f>SUBTOTAL(103,GateFacts[[#This Row],[م]])*OR(SelRegion="الكل",GateFacts[[#This Row],[المنطقة]]=SelRegion)</f>
        <v>#REF!</v>
      </c>
      <c r="W758" s="74" t="str" cm="1">
        <f t="array" ref="W758">IF(ISNUMBER(GateFacts[[#This Row],[صف المصدر]]),INDEX(Table15[],GateFacts[[#This Row],[صف المصدر]],16),"")</f>
        <v>الشمالي الغربي</v>
      </c>
    </row>
    <row r="759" spans="1:23" x14ac:dyDescent="0.4">
      <c r="A759" s="53" cm="1">
        <f t="array" ref="A759">ROW()-ROW(GateFacts[#Headers])</f>
        <v>758</v>
      </c>
      <c r="B759" s="53">
        <f>INT((GateFacts[[#This Row],[م]]-1)/8)+1</f>
        <v>95</v>
      </c>
      <c r="C759" s="53">
        <f>MOD(GateFacts[[#This Row],[م]]-1,8)+1</f>
        <v>6</v>
      </c>
      <c r="D759" s="53" cm="1">
        <f t="array" ref="D759">IFERROR(INDEX(_xlfn.ANCHORARRAY(Settings!$H$2),GateFacts[[#This Row],[رقم المشروع]]),"")</f>
        <v>827</v>
      </c>
      <c r="E759" s="53" t="str" cm="1">
        <f t="array" ref="E759">INDEX(Table15[],GateFacts[[#This Row],[صف المصدر]],14)&amp;""</f>
        <v>P878</v>
      </c>
      <c r="F759" s="53" t="str" cm="1">
        <f t="array" ref="F759">INDEX(Table15[],GateFacts[[#This Row],[صف المصدر]],15)&amp;""</f>
        <v>احلال شبكات و خطوط مياه - المدينة المنورة</v>
      </c>
      <c r="G759" s="53" t="str" cm="1">
        <f t="array" ref="G759">INDEX(Table15[],GateFacts[[#This Row],[صف المصدر]],17)&amp;""</f>
        <v>المدينة المنورة</v>
      </c>
      <c r="H759" s="58">
        <f>N(INDEX(Table15[],GateFacts[[#This Row],[صف المصدر]],18))</f>
        <v>24830133</v>
      </c>
      <c r="I759" s="53" t="str" cm="1">
        <f t="array" ref="I759">_xlfn.LET(_xlpm.x,TRIM(INDEX(Table15[],GateFacts[[#This Row],[صف المصدر]],22)&amp;""),IF(_xlpm.x="","غير محدد",_xlpm.x))</f>
        <v>تحت التنفيذ</v>
      </c>
      <c r="J759" s="53" t="str">
        <f>"بوابة "&amp;GateFacts[[#This Row],[رقم البوابة]]</f>
        <v>بوابة 6</v>
      </c>
      <c r="K759" s="53" t="str" cm="1">
        <f t="array" ref="K759">INDEX(Settings!$E$2:$E$9,GateFacts[[#This Row],[رقم البوابة]])</f>
        <v>التنفيذ</v>
      </c>
      <c r="L759" s="53" t="str" cm="1">
        <f t="array" ref="L759">_xlfn.LET(_xlpm.c,INDEX(Table15[],GateFacts[[#This Row],[صف المصدر]],9-GateFacts[[#This Row],[رقم البوابة]]),IF(ISBLANK(_xlpm.c),"",_xlpm.c))</f>
        <v>جاري</v>
      </c>
      <c r="M75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59" s="56" cm="1">
        <f t="array" ref="N759">_xlfn.LET(_xlpm.r,GateFacts[[#This Row],[صف المصدر]],_xlpm.g,GateFacts[[#This Row],[رقم البوابة]],_xlpm.pd,IF(AND(ISNUMBER(_xlpm.r),_xlpm.g&gt;=6,_xlpm.g&lt;=8),INDEX(Table15[],_xlpm.r,19+_xlpm.g),""),IF(ISNUMBER(_xlpm.pd),_xlpm.pd,""))</f>
        <v>46936</v>
      </c>
      <c r="O7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59" s="53">
        <f ca="1">IF(ISNUMBER(GateFacts[[#This Row],[تاريخ البوابة]]),GateFacts[[#This Row],[تاريخ البوابة]]-TODAY(),"")</f>
        <v>627</v>
      </c>
      <c r="Q759" s="53" t="str">
        <f>IF(ISNUMBER(GateFacts[[#This Row],[تاريخ البوابة]]),TEXT(GateFacts[[#This Row],[تاريخ البوابة]],"yyyy-mm"),"بدون تاريخ")</f>
        <v>2028-07</v>
      </c>
      <c r="R759" s="53">
        <f ca="1">--OR(GateFacts[[#This Row],[الحالة]]="مكتمل",GateFacts[[#This Row],[الحالة]]="لا ينطبق")</f>
        <v>0</v>
      </c>
      <c r="S759" s="53">
        <f ca="1">_xlfn.LET(_xlpm.m,_xlfn.MINIFS(GateFacts[رقم البوابة],GateFacts[رقم المشروع],GateFacts[[#This Row],[رقم المشروع]],GateFacts[منجزة],0),IF(_xlpm.m=0,9,_xlpm.m))</f>
        <v>6</v>
      </c>
      <c r="T759" s="53">
        <f ca="1">--(GateFacts[[#This Row],[رقم البوابة]]=GateFacts[[#This Row],[البوابة الحالية للمشروع]])</f>
        <v>1</v>
      </c>
      <c r="U759" s="53">
        <f ca="1">IF(AND(GateFacts[[#This Row],[الحالة]]="مكتمل",COUNTIFS(GateFacts[رقم المشروع],GateFacts[[#This Row],[رقم المشروع]],GateFacts[رقم البوابة],"&lt;"&amp;GateFacts[[#This Row],[رقم البوابة]],GateFacts[منجزة],0)&gt;0),1,0)</f>
        <v>0</v>
      </c>
      <c r="V759" s="53" t="e">
        <f>SUBTOTAL(103,GateFacts[[#This Row],[م]])*OR(SelRegion="الكل",GateFacts[[#This Row],[المنطقة]]=SelRegion)</f>
        <v>#REF!</v>
      </c>
      <c r="W759" s="74" t="str" cm="1">
        <f t="array" ref="W759">IF(ISNUMBER(GateFacts[[#This Row],[صف المصدر]]),INDEX(Table15[],GateFacts[[#This Row],[صف المصدر]],16),"")</f>
        <v>الشمالي الغربي</v>
      </c>
    </row>
    <row r="760" spans="1:23" x14ac:dyDescent="0.4">
      <c r="A760" s="53" cm="1">
        <f t="array" ref="A760">ROW()-ROW(GateFacts[#Headers])</f>
        <v>759</v>
      </c>
      <c r="B760" s="53">
        <f>INT((GateFacts[[#This Row],[م]]-1)/8)+1</f>
        <v>95</v>
      </c>
      <c r="C760" s="53">
        <f>MOD(GateFacts[[#This Row],[م]]-1,8)+1</f>
        <v>7</v>
      </c>
      <c r="D760" s="53" cm="1">
        <f t="array" ref="D760">IFERROR(INDEX(_xlfn.ANCHORARRAY(Settings!$H$2),GateFacts[[#This Row],[رقم المشروع]]),"")</f>
        <v>827</v>
      </c>
      <c r="E760" s="53" t="str" cm="1">
        <f t="array" ref="E760">INDEX(Table15[],GateFacts[[#This Row],[صف المصدر]],14)&amp;""</f>
        <v>P878</v>
      </c>
      <c r="F760" s="53" t="str" cm="1">
        <f t="array" ref="F760">INDEX(Table15[],GateFacts[[#This Row],[صف المصدر]],15)&amp;""</f>
        <v>احلال شبكات و خطوط مياه - المدينة المنورة</v>
      </c>
      <c r="G760" s="53" t="str" cm="1">
        <f t="array" ref="G760">INDEX(Table15[],GateFacts[[#This Row],[صف المصدر]],17)&amp;""</f>
        <v>المدينة المنورة</v>
      </c>
      <c r="H760" s="58">
        <f>N(INDEX(Table15[],GateFacts[[#This Row],[صف المصدر]],18))</f>
        <v>24830133</v>
      </c>
      <c r="I760" s="53" t="str" cm="1">
        <f t="array" ref="I760">_xlfn.LET(_xlpm.x,TRIM(INDEX(Table15[],GateFacts[[#This Row],[صف المصدر]],22)&amp;""),IF(_xlpm.x="","غير محدد",_xlpm.x))</f>
        <v>تحت التنفيذ</v>
      </c>
      <c r="J760" s="53" t="str">
        <f>"بوابة "&amp;GateFacts[[#This Row],[رقم البوابة]]</f>
        <v>بوابة 7</v>
      </c>
      <c r="K760" s="53" t="str" cm="1">
        <f t="array" ref="K760">INDEX(Settings!$E$2:$E$9,GateFacts[[#This Row],[رقم البوابة]])</f>
        <v>الاختبارات التشغيلية</v>
      </c>
      <c r="L760" s="53" t="str" cm="1">
        <f t="array" ref="L760">_xlfn.LET(_xlpm.c,INDEX(Table15[],GateFacts[[#This Row],[صف المصدر]],9-GateFacts[[#This Row],[رقم البوابة]]),IF(ISBLANK(_xlpm.c),"",_xlpm.c))</f>
        <v/>
      </c>
      <c r="M76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60" s="56" cm="1">
        <f t="array" ref="N760">_xlfn.LET(_xlpm.r,GateFacts[[#This Row],[صف المصدر]],_xlpm.g,GateFacts[[#This Row],[رقم البوابة]],_xlpm.pd,IF(AND(ISNUMBER(_xlpm.r),_xlpm.g&gt;=6,_xlpm.g&lt;=8),INDEX(Table15[],_xlpm.r,19+_xlpm.g),""),IF(ISNUMBER(_xlpm.pd),_xlpm.pd,""))</f>
        <v>46875</v>
      </c>
      <c r="O7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60" s="53">
        <f ca="1">IF(ISNUMBER(GateFacts[[#This Row],[تاريخ البوابة]]),GateFacts[[#This Row],[تاريخ البوابة]]-TODAY(),"")</f>
        <v>566</v>
      </c>
      <c r="Q760" s="53" t="str">
        <f>IF(ISNUMBER(GateFacts[[#This Row],[تاريخ البوابة]]),TEXT(GateFacts[[#This Row],[تاريخ البوابة]],"yyyy-mm"),"بدون تاريخ")</f>
        <v>2028-05</v>
      </c>
      <c r="R760" s="53">
        <f ca="1">--OR(GateFacts[[#This Row],[الحالة]]="مكتمل",GateFacts[[#This Row],[الحالة]]="لا ينطبق")</f>
        <v>0</v>
      </c>
      <c r="S760" s="53">
        <f ca="1">_xlfn.LET(_xlpm.m,_xlfn.MINIFS(GateFacts[رقم البوابة],GateFacts[رقم المشروع],GateFacts[[#This Row],[رقم المشروع]],GateFacts[منجزة],0),IF(_xlpm.m=0,9,_xlpm.m))</f>
        <v>6</v>
      </c>
      <c r="T760" s="53">
        <f ca="1">--(GateFacts[[#This Row],[رقم البوابة]]=GateFacts[[#This Row],[البوابة الحالية للمشروع]])</f>
        <v>0</v>
      </c>
      <c r="U760" s="53">
        <f ca="1">IF(AND(GateFacts[[#This Row],[الحالة]]="مكتمل",COUNTIFS(GateFacts[رقم المشروع],GateFacts[[#This Row],[رقم المشروع]],GateFacts[رقم البوابة],"&lt;"&amp;GateFacts[[#This Row],[رقم البوابة]],GateFacts[منجزة],0)&gt;0),1,0)</f>
        <v>0</v>
      </c>
      <c r="V760" s="53" t="e">
        <f>SUBTOTAL(103,GateFacts[[#This Row],[م]])*OR(SelRegion="الكل",GateFacts[[#This Row],[المنطقة]]=SelRegion)</f>
        <v>#REF!</v>
      </c>
      <c r="W760" s="74" t="str" cm="1">
        <f t="array" ref="W760">IF(ISNUMBER(GateFacts[[#This Row],[صف المصدر]]),INDEX(Table15[],GateFacts[[#This Row],[صف المصدر]],16),"")</f>
        <v>الشمالي الغربي</v>
      </c>
    </row>
    <row r="761" spans="1:23" x14ac:dyDescent="0.4">
      <c r="A761" s="53" cm="1">
        <f t="array" ref="A761">ROW()-ROW(GateFacts[#Headers])</f>
        <v>760</v>
      </c>
      <c r="B761" s="53">
        <f>INT((GateFacts[[#This Row],[م]]-1)/8)+1</f>
        <v>95</v>
      </c>
      <c r="C761" s="53">
        <f>MOD(GateFacts[[#This Row],[م]]-1,8)+1</f>
        <v>8</v>
      </c>
      <c r="D761" s="53" cm="1">
        <f t="array" ref="D761">IFERROR(INDEX(_xlfn.ANCHORARRAY(Settings!$H$2),GateFacts[[#This Row],[رقم المشروع]]),"")</f>
        <v>827</v>
      </c>
      <c r="E761" s="53" t="str" cm="1">
        <f t="array" ref="E761">INDEX(Table15[],GateFacts[[#This Row],[صف المصدر]],14)&amp;""</f>
        <v>P878</v>
      </c>
      <c r="F761" s="53" t="str" cm="1">
        <f t="array" ref="F761">INDEX(Table15[],GateFacts[[#This Row],[صف المصدر]],15)&amp;""</f>
        <v>احلال شبكات و خطوط مياه - المدينة المنورة</v>
      </c>
      <c r="G761" s="53" t="str" cm="1">
        <f t="array" ref="G761">INDEX(Table15[],GateFacts[[#This Row],[صف المصدر]],17)&amp;""</f>
        <v>المدينة المنورة</v>
      </c>
      <c r="H761" s="58">
        <f>N(INDEX(Table15[],GateFacts[[#This Row],[صف المصدر]],18))</f>
        <v>24830133</v>
      </c>
      <c r="I761" s="53" t="str" cm="1">
        <f t="array" ref="I761">_xlfn.LET(_xlpm.x,TRIM(INDEX(Table15[],GateFacts[[#This Row],[صف المصدر]],22)&amp;""),IF(_xlpm.x="","غير محدد",_xlpm.x))</f>
        <v>تحت التنفيذ</v>
      </c>
      <c r="J761" s="53" t="str">
        <f>"بوابة "&amp;GateFacts[[#This Row],[رقم البوابة]]</f>
        <v>بوابة 8</v>
      </c>
      <c r="K761" s="53" t="str" cm="1">
        <f t="array" ref="K761">INDEX(Settings!$E$2:$E$9,GateFacts[[#This Row],[رقم البوابة]])</f>
        <v>التسليم و الاغلاق</v>
      </c>
      <c r="L761" s="53" t="str" cm="1">
        <f t="array" ref="L761">_xlfn.LET(_xlpm.c,INDEX(Table15[],GateFacts[[#This Row],[صف المصدر]],9-GateFacts[[#This Row],[رقم البوابة]]),IF(ISBLANK(_xlpm.c),"",_xlpm.c))</f>
        <v/>
      </c>
      <c r="M76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61" s="56" cm="1">
        <f t="array" ref="N761">_xlfn.LET(_xlpm.r,GateFacts[[#This Row],[صف المصدر]],_xlpm.g,GateFacts[[#This Row],[رقم البوابة]],_xlpm.pd,IF(AND(ISNUMBER(_xlpm.r),_xlpm.g&gt;=6,_xlpm.g&lt;=8),INDEX(Table15[],_xlpm.r,19+_xlpm.g),""),IF(ISNUMBER(_xlpm.pd),_xlpm.pd,""))</f>
        <v>47666</v>
      </c>
      <c r="O7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61" s="53">
        <f ca="1">IF(ISNUMBER(GateFacts[[#This Row],[تاريخ البوابة]]),GateFacts[[#This Row],[تاريخ البوابة]]-TODAY(),"")</f>
        <v>1357</v>
      </c>
      <c r="Q761" s="53" t="str">
        <f>IF(ISNUMBER(GateFacts[[#This Row],[تاريخ البوابة]]),TEXT(GateFacts[[#This Row],[تاريخ البوابة]],"yyyy-mm"),"بدون تاريخ")</f>
        <v>2030-07</v>
      </c>
      <c r="R761" s="53">
        <f ca="1">--OR(GateFacts[[#This Row],[الحالة]]="مكتمل",GateFacts[[#This Row],[الحالة]]="لا ينطبق")</f>
        <v>0</v>
      </c>
      <c r="S761" s="53">
        <f ca="1">_xlfn.LET(_xlpm.m,_xlfn.MINIFS(GateFacts[رقم البوابة],GateFacts[رقم المشروع],GateFacts[[#This Row],[رقم المشروع]],GateFacts[منجزة],0),IF(_xlpm.m=0,9,_xlpm.m))</f>
        <v>6</v>
      </c>
      <c r="T761" s="53">
        <f ca="1">--(GateFacts[[#This Row],[رقم البوابة]]=GateFacts[[#This Row],[البوابة الحالية للمشروع]])</f>
        <v>0</v>
      </c>
      <c r="U761" s="53">
        <f ca="1">IF(AND(GateFacts[[#This Row],[الحالة]]="مكتمل",COUNTIFS(GateFacts[رقم المشروع],GateFacts[[#This Row],[رقم المشروع]],GateFacts[رقم البوابة],"&lt;"&amp;GateFacts[[#This Row],[رقم البوابة]],GateFacts[منجزة],0)&gt;0),1,0)</f>
        <v>0</v>
      </c>
      <c r="V761" s="53" t="e">
        <f>SUBTOTAL(103,GateFacts[[#This Row],[م]])*OR(SelRegion="الكل",GateFacts[[#This Row],[المنطقة]]=SelRegion)</f>
        <v>#REF!</v>
      </c>
      <c r="W761" s="74" t="str" cm="1">
        <f t="array" ref="W761">IF(ISNUMBER(GateFacts[[#This Row],[صف المصدر]]),INDEX(Table15[],GateFacts[[#This Row],[صف المصدر]],16),"")</f>
        <v>الشمالي الغربي</v>
      </c>
    </row>
    <row r="762" spans="1:23" x14ac:dyDescent="0.4">
      <c r="A762" s="53" cm="1">
        <f t="array" ref="A762">ROW()-ROW(GateFacts[#Headers])</f>
        <v>761</v>
      </c>
      <c r="B762" s="53">
        <f>INT((GateFacts[[#This Row],[م]]-1)/8)+1</f>
        <v>96</v>
      </c>
      <c r="C762" s="53">
        <f>MOD(GateFacts[[#This Row],[م]]-1,8)+1</f>
        <v>1</v>
      </c>
      <c r="D762" s="53" cm="1">
        <f t="array" ref="D762">IFERROR(INDEX(_xlfn.ANCHORARRAY(Settings!$H$2),GateFacts[[#This Row],[رقم المشروع]]),"")</f>
        <v>828</v>
      </c>
      <c r="E762" s="53" t="str" cm="1">
        <f t="array" ref="E762">INDEX(Table15[],GateFacts[[#This Row],[صف المصدر]],14)&amp;""</f>
        <v>P912</v>
      </c>
      <c r="F762" s="53" t="str" cm="1">
        <f t="array" ref="F762">INDEX(Table15[],GateFacts[[#This Row],[صف المصدر]],15)&amp;""</f>
        <v>مشروع تنفيذ خط المياه الرئيسي في الدائري الثالث شرق المدينة المنورة</v>
      </c>
      <c r="G762" s="53" t="str" cm="1">
        <f t="array" ref="G762">INDEX(Table15[],GateFacts[[#This Row],[صف المصدر]],17)&amp;""</f>
        <v>المدينة المنورة</v>
      </c>
      <c r="H762" s="58">
        <f>N(INDEX(Table15[],GateFacts[[#This Row],[صف المصدر]],18))</f>
        <v>26147277.449999999</v>
      </c>
      <c r="I762" s="53" t="str" cm="1">
        <f t="array" ref="I762">_xlfn.LET(_xlpm.x,TRIM(INDEX(Table15[],GateFacts[[#This Row],[صف المصدر]],22)&amp;""),IF(_xlpm.x="","غير محدد",_xlpm.x))</f>
        <v>تحت التنفيذ</v>
      </c>
      <c r="J762" s="53" t="str">
        <f>"بوابة "&amp;GateFacts[[#This Row],[رقم البوابة]]</f>
        <v>بوابة 1</v>
      </c>
      <c r="K762" s="53" t="str" cm="1">
        <f t="array" ref="K762">INDEX(Settings!$E$2:$E$9,GateFacts[[#This Row],[رقم البوابة]])</f>
        <v>تخطيط استراتيجي</v>
      </c>
      <c r="L762" s="53" t="str" cm="1">
        <f t="array" ref="L762">_xlfn.LET(_xlpm.c,INDEX(Table15[],GateFacts[[#This Row],[صف المصدر]],9-GateFacts[[#This Row],[رقم البوابة]]),IF(ISBLANK(_xlpm.c),"",_xlpm.c))</f>
        <v>مكتمل</v>
      </c>
      <c r="M7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62" s="56" t="str" cm="1">
        <f t="array" ref="N762">_xlfn.LET(_xlpm.r,GateFacts[[#This Row],[صف المصدر]],_xlpm.g,GateFacts[[#This Row],[رقم البوابة]],_xlpm.pd,IF(AND(ISNUMBER(_xlpm.r),_xlpm.g&gt;=6,_xlpm.g&lt;=8),INDEX(Table15[],_xlpm.r,19+_xlpm.g),""),IF(ISNUMBER(_xlpm.pd),_xlpm.pd,""))</f>
        <v/>
      </c>
      <c r="O7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62" s="53" t="str">
        <f ca="1">IF(ISNUMBER(GateFacts[[#This Row],[تاريخ البوابة]]),GateFacts[[#This Row],[تاريخ البوابة]]-TODAY(),"")</f>
        <v/>
      </c>
      <c r="Q762" s="53" t="str">
        <f>IF(ISNUMBER(GateFacts[[#This Row],[تاريخ البوابة]]),TEXT(GateFacts[[#This Row],[تاريخ البوابة]],"yyyy-mm"),"بدون تاريخ")</f>
        <v>بدون تاريخ</v>
      </c>
      <c r="R762" s="53">
        <f ca="1">--OR(GateFacts[[#This Row],[الحالة]]="مكتمل",GateFacts[[#This Row],[الحالة]]="لا ينطبق")</f>
        <v>1</v>
      </c>
      <c r="S762" s="53">
        <f ca="1">_xlfn.LET(_xlpm.m,_xlfn.MINIFS(GateFacts[رقم البوابة],GateFacts[رقم المشروع],GateFacts[[#This Row],[رقم المشروع]],GateFacts[منجزة],0),IF(_xlpm.m=0,9,_xlpm.m))</f>
        <v>6</v>
      </c>
      <c r="T762" s="53">
        <f ca="1">--(GateFacts[[#This Row],[رقم البوابة]]=GateFacts[[#This Row],[البوابة الحالية للمشروع]])</f>
        <v>0</v>
      </c>
      <c r="U762" s="53">
        <f ca="1">IF(AND(GateFacts[[#This Row],[الحالة]]="مكتمل",COUNTIFS(GateFacts[رقم المشروع],GateFacts[[#This Row],[رقم المشروع]],GateFacts[رقم البوابة],"&lt;"&amp;GateFacts[[#This Row],[رقم البوابة]],GateFacts[منجزة],0)&gt;0),1,0)</f>
        <v>0</v>
      </c>
      <c r="V762" s="53" t="e">
        <f>SUBTOTAL(103,GateFacts[[#This Row],[م]])*OR(SelRegion="الكل",GateFacts[[#This Row],[المنطقة]]=SelRegion)</f>
        <v>#REF!</v>
      </c>
      <c r="W762" s="74" t="str" cm="1">
        <f t="array" ref="W762">IF(ISNUMBER(GateFacts[[#This Row],[صف المصدر]]),INDEX(Table15[],GateFacts[[#This Row],[صف المصدر]],16),"")</f>
        <v>الشمالي الغربي</v>
      </c>
    </row>
    <row r="763" spans="1:23" x14ac:dyDescent="0.4">
      <c r="A763" s="53" cm="1">
        <f t="array" ref="A763">ROW()-ROW(GateFacts[#Headers])</f>
        <v>762</v>
      </c>
      <c r="B763" s="53">
        <f>INT((GateFacts[[#This Row],[م]]-1)/8)+1</f>
        <v>96</v>
      </c>
      <c r="C763" s="53">
        <f>MOD(GateFacts[[#This Row],[م]]-1,8)+1</f>
        <v>2</v>
      </c>
      <c r="D763" s="53" cm="1">
        <f t="array" ref="D763">IFERROR(INDEX(_xlfn.ANCHORARRAY(Settings!$H$2),GateFacts[[#This Row],[رقم المشروع]]),"")</f>
        <v>828</v>
      </c>
      <c r="E763" s="53" t="str" cm="1">
        <f t="array" ref="E763">INDEX(Table15[],GateFacts[[#This Row],[صف المصدر]],14)&amp;""</f>
        <v>P912</v>
      </c>
      <c r="F763" s="53" t="str" cm="1">
        <f t="array" ref="F763">INDEX(Table15[],GateFacts[[#This Row],[صف المصدر]],15)&amp;""</f>
        <v>مشروع تنفيذ خط المياه الرئيسي في الدائري الثالث شرق المدينة المنورة</v>
      </c>
      <c r="G763" s="53" t="str" cm="1">
        <f t="array" ref="G763">INDEX(Table15[],GateFacts[[#This Row],[صف المصدر]],17)&amp;""</f>
        <v>المدينة المنورة</v>
      </c>
      <c r="H763" s="58">
        <f>N(INDEX(Table15[],GateFacts[[#This Row],[صف المصدر]],18))</f>
        <v>26147277.449999999</v>
      </c>
      <c r="I763" s="53" t="str" cm="1">
        <f t="array" ref="I763">_xlfn.LET(_xlpm.x,TRIM(INDEX(Table15[],GateFacts[[#This Row],[صف المصدر]],22)&amp;""),IF(_xlpm.x="","غير محدد",_xlpm.x))</f>
        <v>تحت التنفيذ</v>
      </c>
      <c r="J763" s="53" t="str">
        <f>"بوابة "&amp;GateFacts[[#This Row],[رقم البوابة]]</f>
        <v>بوابة 2</v>
      </c>
      <c r="K763" s="53" t="str" cm="1">
        <f t="array" ref="K763">INDEX(Settings!$E$2:$E$9,GateFacts[[#This Row],[رقم البوابة]])</f>
        <v>التخطيط الاولي</v>
      </c>
      <c r="L763" s="53" t="str" cm="1">
        <f t="array" ref="L763">_xlfn.LET(_xlpm.c,INDEX(Table15[],GateFacts[[#This Row],[صف المصدر]],9-GateFacts[[#This Row],[رقم البوابة]]),IF(ISBLANK(_xlpm.c),"",_xlpm.c))</f>
        <v>مكتمل</v>
      </c>
      <c r="M76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63" s="56" t="str" cm="1">
        <f t="array" ref="N763">_xlfn.LET(_xlpm.r,GateFacts[[#This Row],[صف المصدر]],_xlpm.g,GateFacts[[#This Row],[رقم البوابة]],_xlpm.pd,IF(AND(ISNUMBER(_xlpm.r),_xlpm.g&gt;=6,_xlpm.g&lt;=8),INDEX(Table15[],_xlpm.r,19+_xlpm.g),""),IF(ISNUMBER(_xlpm.pd),_xlpm.pd,""))</f>
        <v/>
      </c>
      <c r="O7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63" s="53" t="str">
        <f ca="1">IF(ISNUMBER(GateFacts[[#This Row],[تاريخ البوابة]]),GateFacts[[#This Row],[تاريخ البوابة]]-TODAY(),"")</f>
        <v/>
      </c>
      <c r="Q763" s="53" t="str">
        <f>IF(ISNUMBER(GateFacts[[#This Row],[تاريخ البوابة]]),TEXT(GateFacts[[#This Row],[تاريخ البوابة]],"yyyy-mm"),"بدون تاريخ")</f>
        <v>بدون تاريخ</v>
      </c>
      <c r="R763" s="53">
        <f ca="1">--OR(GateFacts[[#This Row],[الحالة]]="مكتمل",GateFacts[[#This Row],[الحالة]]="لا ينطبق")</f>
        <v>1</v>
      </c>
      <c r="S763" s="53">
        <f ca="1">_xlfn.LET(_xlpm.m,_xlfn.MINIFS(GateFacts[رقم البوابة],GateFacts[رقم المشروع],GateFacts[[#This Row],[رقم المشروع]],GateFacts[منجزة],0),IF(_xlpm.m=0,9,_xlpm.m))</f>
        <v>6</v>
      </c>
      <c r="T763" s="53">
        <f ca="1">--(GateFacts[[#This Row],[رقم البوابة]]=GateFacts[[#This Row],[البوابة الحالية للمشروع]])</f>
        <v>0</v>
      </c>
      <c r="U763" s="53">
        <f ca="1">IF(AND(GateFacts[[#This Row],[الحالة]]="مكتمل",COUNTIFS(GateFacts[رقم المشروع],GateFacts[[#This Row],[رقم المشروع]],GateFacts[رقم البوابة],"&lt;"&amp;GateFacts[[#This Row],[رقم البوابة]],GateFacts[منجزة],0)&gt;0),1,0)</f>
        <v>0</v>
      </c>
      <c r="V763" s="53" t="e">
        <f>SUBTOTAL(103,GateFacts[[#This Row],[م]])*OR(SelRegion="الكل",GateFacts[[#This Row],[المنطقة]]=SelRegion)</f>
        <v>#REF!</v>
      </c>
      <c r="W763" s="74" t="str" cm="1">
        <f t="array" ref="W763">IF(ISNUMBER(GateFacts[[#This Row],[صف المصدر]]),INDEX(Table15[],GateFacts[[#This Row],[صف المصدر]],16),"")</f>
        <v>الشمالي الغربي</v>
      </c>
    </row>
    <row r="764" spans="1:23" x14ac:dyDescent="0.4">
      <c r="A764" s="53" cm="1">
        <f t="array" ref="A764">ROW()-ROW(GateFacts[#Headers])</f>
        <v>763</v>
      </c>
      <c r="B764" s="53">
        <f>INT((GateFacts[[#This Row],[م]]-1)/8)+1</f>
        <v>96</v>
      </c>
      <c r="C764" s="53">
        <f>MOD(GateFacts[[#This Row],[م]]-1,8)+1</f>
        <v>3</v>
      </c>
      <c r="D764" s="53" cm="1">
        <f t="array" ref="D764">IFERROR(INDEX(_xlfn.ANCHORARRAY(Settings!$H$2),GateFacts[[#This Row],[رقم المشروع]]),"")</f>
        <v>828</v>
      </c>
      <c r="E764" s="53" t="str" cm="1">
        <f t="array" ref="E764">INDEX(Table15[],GateFacts[[#This Row],[صف المصدر]],14)&amp;""</f>
        <v>P912</v>
      </c>
      <c r="F764" s="53" t="str" cm="1">
        <f t="array" ref="F764">INDEX(Table15[],GateFacts[[#This Row],[صف المصدر]],15)&amp;""</f>
        <v>مشروع تنفيذ خط المياه الرئيسي في الدائري الثالث شرق المدينة المنورة</v>
      </c>
      <c r="G764" s="53" t="str" cm="1">
        <f t="array" ref="G764">INDEX(Table15[],GateFacts[[#This Row],[صف المصدر]],17)&amp;""</f>
        <v>المدينة المنورة</v>
      </c>
      <c r="H764" s="58">
        <f>N(INDEX(Table15[],GateFacts[[#This Row],[صف المصدر]],18))</f>
        <v>26147277.449999999</v>
      </c>
      <c r="I764" s="53" t="str" cm="1">
        <f t="array" ref="I764">_xlfn.LET(_xlpm.x,TRIM(INDEX(Table15[],GateFacts[[#This Row],[صف المصدر]],22)&amp;""),IF(_xlpm.x="","غير محدد",_xlpm.x))</f>
        <v>تحت التنفيذ</v>
      </c>
      <c r="J764" s="53" t="str">
        <f>"بوابة "&amp;GateFacts[[#This Row],[رقم البوابة]]</f>
        <v>بوابة 3</v>
      </c>
      <c r="K764" s="53" t="str" cm="1">
        <f t="array" ref="K764">INDEX(Settings!$E$2:$E$9,GateFacts[[#This Row],[رقم البوابة]])</f>
        <v>الطرح للتصميم</v>
      </c>
      <c r="L764" s="53" t="str" cm="1">
        <f t="array" ref="L764">_xlfn.LET(_xlpm.c,INDEX(Table15[],GateFacts[[#This Row],[صف المصدر]],9-GateFacts[[#This Row],[رقم البوابة]]),IF(ISBLANK(_xlpm.c),"",_xlpm.c))</f>
        <v>لا ينطبق</v>
      </c>
      <c r="M76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64" s="56" t="str" cm="1">
        <f t="array" ref="N764">_xlfn.LET(_xlpm.r,GateFacts[[#This Row],[صف المصدر]],_xlpm.g,GateFacts[[#This Row],[رقم البوابة]],_xlpm.pd,IF(AND(ISNUMBER(_xlpm.r),_xlpm.g&gt;=6,_xlpm.g&lt;=8),INDEX(Table15[],_xlpm.r,19+_xlpm.g),""),IF(ISNUMBER(_xlpm.pd),_xlpm.pd,""))</f>
        <v/>
      </c>
      <c r="O7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64" s="53" t="str">
        <f ca="1">IF(ISNUMBER(GateFacts[[#This Row],[تاريخ البوابة]]),GateFacts[[#This Row],[تاريخ البوابة]]-TODAY(),"")</f>
        <v/>
      </c>
      <c r="Q764" s="53" t="str">
        <f>IF(ISNUMBER(GateFacts[[#This Row],[تاريخ البوابة]]),TEXT(GateFacts[[#This Row],[تاريخ البوابة]],"yyyy-mm"),"بدون تاريخ")</f>
        <v>بدون تاريخ</v>
      </c>
      <c r="R764" s="53">
        <f ca="1">--OR(GateFacts[[#This Row],[الحالة]]="مكتمل",GateFacts[[#This Row],[الحالة]]="لا ينطبق")</f>
        <v>1</v>
      </c>
      <c r="S764" s="53">
        <f ca="1">_xlfn.LET(_xlpm.m,_xlfn.MINIFS(GateFacts[رقم البوابة],GateFacts[رقم المشروع],GateFacts[[#This Row],[رقم المشروع]],GateFacts[منجزة],0),IF(_xlpm.m=0,9,_xlpm.m))</f>
        <v>6</v>
      </c>
      <c r="T764" s="53">
        <f ca="1">--(GateFacts[[#This Row],[رقم البوابة]]=GateFacts[[#This Row],[البوابة الحالية للمشروع]])</f>
        <v>0</v>
      </c>
      <c r="U764" s="53">
        <f ca="1">IF(AND(GateFacts[[#This Row],[الحالة]]="مكتمل",COUNTIFS(GateFacts[رقم المشروع],GateFacts[[#This Row],[رقم المشروع]],GateFacts[رقم البوابة],"&lt;"&amp;GateFacts[[#This Row],[رقم البوابة]],GateFacts[منجزة],0)&gt;0),1,0)</f>
        <v>0</v>
      </c>
      <c r="V764" s="53" t="e">
        <f>SUBTOTAL(103,GateFacts[[#This Row],[م]])*OR(SelRegion="الكل",GateFacts[[#This Row],[المنطقة]]=SelRegion)</f>
        <v>#REF!</v>
      </c>
      <c r="W764" s="74" t="str" cm="1">
        <f t="array" ref="W764">IF(ISNUMBER(GateFacts[[#This Row],[صف المصدر]]),INDEX(Table15[],GateFacts[[#This Row],[صف المصدر]],16),"")</f>
        <v>الشمالي الغربي</v>
      </c>
    </row>
    <row r="765" spans="1:23" x14ac:dyDescent="0.4">
      <c r="A765" s="53" cm="1">
        <f t="array" ref="A765">ROW()-ROW(GateFacts[#Headers])</f>
        <v>764</v>
      </c>
      <c r="B765" s="53">
        <f>INT((GateFacts[[#This Row],[م]]-1)/8)+1</f>
        <v>96</v>
      </c>
      <c r="C765" s="53">
        <f>MOD(GateFacts[[#This Row],[م]]-1,8)+1</f>
        <v>4</v>
      </c>
      <c r="D765" s="53" cm="1">
        <f t="array" ref="D765">IFERROR(INDEX(_xlfn.ANCHORARRAY(Settings!$H$2),GateFacts[[#This Row],[رقم المشروع]]),"")</f>
        <v>828</v>
      </c>
      <c r="E765" s="53" t="str" cm="1">
        <f t="array" ref="E765">INDEX(Table15[],GateFacts[[#This Row],[صف المصدر]],14)&amp;""</f>
        <v>P912</v>
      </c>
      <c r="F765" s="53" t="str" cm="1">
        <f t="array" ref="F765">INDEX(Table15[],GateFacts[[#This Row],[صف المصدر]],15)&amp;""</f>
        <v>مشروع تنفيذ خط المياه الرئيسي في الدائري الثالث شرق المدينة المنورة</v>
      </c>
      <c r="G765" s="53" t="str" cm="1">
        <f t="array" ref="G765">INDEX(Table15[],GateFacts[[#This Row],[صف المصدر]],17)&amp;""</f>
        <v>المدينة المنورة</v>
      </c>
      <c r="H765" s="58">
        <f>N(INDEX(Table15[],GateFacts[[#This Row],[صف المصدر]],18))</f>
        <v>26147277.449999999</v>
      </c>
      <c r="I765" s="53" t="str" cm="1">
        <f t="array" ref="I765">_xlfn.LET(_xlpm.x,TRIM(INDEX(Table15[],GateFacts[[#This Row],[صف المصدر]],22)&amp;""),IF(_xlpm.x="","غير محدد",_xlpm.x))</f>
        <v>تحت التنفيذ</v>
      </c>
      <c r="J765" s="53" t="str">
        <f>"بوابة "&amp;GateFacts[[#This Row],[رقم البوابة]]</f>
        <v>بوابة 4</v>
      </c>
      <c r="K765" s="53" t="str" cm="1">
        <f t="array" ref="K765">INDEX(Settings!$E$2:$E$9,GateFacts[[#This Row],[رقم البوابة]])</f>
        <v>التصميم</v>
      </c>
      <c r="L765" s="53" t="str" cm="1">
        <f t="array" ref="L765">_xlfn.LET(_xlpm.c,INDEX(Table15[],GateFacts[[#This Row],[صف المصدر]],9-GateFacts[[#This Row],[رقم البوابة]]),IF(ISBLANK(_xlpm.c),"",_xlpm.c))</f>
        <v>مكتمل</v>
      </c>
      <c r="M76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65" s="56" t="str" cm="1">
        <f t="array" ref="N765">_xlfn.LET(_xlpm.r,GateFacts[[#This Row],[صف المصدر]],_xlpm.g,GateFacts[[#This Row],[رقم البوابة]],_xlpm.pd,IF(AND(ISNUMBER(_xlpm.r),_xlpm.g&gt;=6,_xlpm.g&lt;=8),INDEX(Table15[],_xlpm.r,19+_xlpm.g),""),IF(ISNUMBER(_xlpm.pd),_xlpm.pd,""))</f>
        <v/>
      </c>
      <c r="O7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65" s="53" t="str">
        <f ca="1">IF(ISNUMBER(GateFacts[[#This Row],[تاريخ البوابة]]),GateFacts[[#This Row],[تاريخ البوابة]]-TODAY(),"")</f>
        <v/>
      </c>
      <c r="Q765" s="53" t="str">
        <f>IF(ISNUMBER(GateFacts[[#This Row],[تاريخ البوابة]]),TEXT(GateFacts[[#This Row],[تاريخ البوابة]],"yyyy-mm"),"بدون تاريخ")</f>
        <v>بدون تاريخ</v>
      </c>
      <c r="R765" s="53">
        <f ca="1">--OR(GateFacts[[#This Row],[الحالة]]="مكتمل",GateFacts[[#This Row],[الحالة]]="لا ينطبق")</f>
        <v>1</v>
      </c>
      <c r="S765" s="53">
        <f ca="1">_xlfn.LET(_xlpm.m,_xlfn.MINIFS(GateFacts[رقم البوابة],GateFacts[رقم المشروع],GateFacts[[#This Row],[رقم المشروع]],GateFacts[منجزة],0),IF(_xlpm.m=0,9,_xlpm.m))</f>
        <v>6</v>
      </c>
      <c r="T765" s="53">
        <f ca="1">--(GateFacts[[#This Row],[رقم البوابة]]=GateFacts[[#This Row],[البوابة الحالية للمشروع]])</f>
        <v>0</v>
      </c>
      <c r="U765" s="53">
        <f ca="1">IF(AND(GateFacts[[#This Row],[الحالة]]="مكتمل",COUNTIFS(GateFacts[رقم المشروع],GateFacts[[#This Row],[رقم المشروع]],GateFacts[رقم البوابة],"&lt;"&amp;GateFacts[[#This Row],[رقم البوابة]],GateFacts[منجزة],0)&gt;0),1,0)</f>
        <v>0</v>
      </c>
      <c r="V765" s="53" t="e">
        <f>SUBTOTAL(103,GateFacts[[#This Row],[م]])*OR(SelRegion="الكل",GateFacts[[#This Row],[المنطقة]]=SelRegion)</f>
        <v>#REF!</v>
      </c>
      <c r="W765" s="74" t="str" cm="1">
        <f t="array" ref="W765">IF(ISNUMBER(GateFacts[[#This Row],[صف المصدر]]),INDEX(Table15[],GateFacts[[#This Row],[صف المصدر]],16),"")</f>
        <v>الشمالي الغربي</v>
      </c>
    </row>
    <row r="766" spans="1:23" x14ac:dyDescent="0.4">
      <c r="A766" s="53" cm="1">
        <f t="array" ref="A766">ROW()-ROW(GateFacts[#Headers])</f>
        <v>765</v>
      </c>
      <c r="B766" s="53">
        <f>INT((GateFacts[[#This Row],[م]]-1)/8)+1</f>
        <v>96</v>
      </c>
      <c r="C766" s="53">
        <f>MOD(GateFacts[[#This Row],[م]]-1,8)+1</f>
        <v>5</v>
      </c>
      <c r="D766" s="53" cm="1">
        <f t="array" ref="D766">IFERROR(INDEX(_xlfn.ANCHORARRAY(Settings!$H$2),GateFacts[[#This Row],[رقم المشروع]]),"")</f>
        <v>828</v>
      </c>
      <c r="E766" s="53" t="str" cm="1">
        <f t="array" ref="E766">INDEX(Table15[],GateFacts[[#This Row],[صف المصدر]],14)&amp;""</f>
        <v>P912</v>
      </c>
      <c r="F766" s="53" t="str" cm="1">
        <f t="array" ref="F766">INDEX(Table15[],GateFacts[[#This Row],[صف المصدر]],15)&amp;""</f>
        <v>مشروع تنفيذ خط المياه الرئيسي في الدائري الثالث شرق المدينة المنورة</v>
      </c>
      <c r="G766" s="53" t="str" cm="1">
        <f t="array" ref="G766">INDEX(Table15[],GateFacts[[#This Row],[صف المصدر]],17)&amp;""</f>
        <v>المدينة المنورة</v>
      </c>
      <c r="H766" s="58">
        <f>N(INDEX(Table15[],GateFacts[[#This Row],[صف المصدر]],18))</f>
        <v>26147277.449999999</v>
      </c>
      <c r="I766" s="53" t="str" cm="1">
        <f t="array" ref="I766">_xlfn.LET(_xlpm.x,TRIM(INDEX(Table15[],GateFacts[[#This Row],[صف المصدر]],22)&amp;""),IF(_xlpm.x="","غير محدد",_xlpm.x))</f>
        <v>تحت التنفيذ</v>
      </c>
      <c r="J766" s="53" t="str">
        <f>"بوابة "&amp;GateFacts[[#This Row],[رقم البوابة]]</f>
        <v>بوابة 5</v>
      </c>
      <c r="K766" s="53" t="str" cm="1">
        <f t="array" ref="K766">INDEX(Settings!$E$2:$E$9,GateFacts[[#This Row],[رقم البوابة]])</f>
        <v>الطرح للتنفيذ</v>
      </c>
      <c r="L766" s="53" t="str" cm="1">
        <f t="array" ref="L766">_xlfn.LET(_xlpm.c,INDEX(Table15[],GateFacts[[#This Row],[صف المصدر]],9-GateFacts[[#This Row],[رقم البوابة]]),IF(ISBLANK(_xlpm.c),"",_xlpm.c))</f>
        <v>مكتمل</v>
      </c>
      <c r="M7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66" s="56" t="str" cm="1">
        <f t="array" ref="N766">_xlfn.LET(_xlpm.r,GateFacts[[#This Row],[صف المصدر]],_xlpm.g,GateFacts[[#This Row],[رقم البوابة]],_xlpm.pd,IF(AND(ISNUMBER(_xlpm.r),_xlpm.g&gt;=6,_xlpm.g&lt;=8),INDEX(Table15[],_xlpm.r,19+_xlpm.g),""),IF(ISNUMBER(_xlpm.pd),_xlpm.pd,""))</f>
        <v/>
      </c>
      <c r="O7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66" s="53" t="str">
        <f ca="1">IF(ISNUMBER(GateFacts[[#This Row],[تاريخ البوابة]]),GateFacts[[#This Row],[تاريخ البوابة]]-TODAY(),"")</f>
        <v/>
      </c>
      <c r="Q766" s="53" t="str">
        <f>IF(ISNUMBER(GateFacts[[#This Row],[تاريخ البوابة]]),TEXT(GateFacts[[#This Row],[تاريخ البوابة]],"yyyy-mm"),"بدون تاريخ")</f>
        <v>بدون تاريخ</v>
      </c>
      <c r="R766" s="53">
        <f ca="1">--OR(GateFacts[[#This Row],[الحالة]]="مكتمل",GateFacts[[#This Row],[الحالة]]="لا ينطبق")</f>
        <v>1</v>
      </c>
      <c r="S766" s="53">
        <f ca="1">_xlfn.LET(_xlpm.m,_xlfn.MINIFS(GateFacts[رقم البوابة],GateFacts[رقم المشروع],GateFacts[[#This Row],[رقم المشروع]],GateFacts[منجزة],0),IF(_xlpm.m=0,9,_xlpm.m))</f>
        <v>6</v>
      </c>
      <c r="T766" s="53">
        <f ca="1">--(GateFacts[[#This Row],[رقم البوابة]]=GateFacts[[#This Row],[البوابة الحالية للمشروع]])</f>
        <v>0</v>
      </c>
      <c r="U766" s="53">
        <f ca="1">IF(AND(GateFacts[[#This Row],[الحالة]]="مكتمل",COUNTIFS(GateFacts[رقم المشروع],GateFacts[[#This Row],[رقم المشروع]],GateFacts[رقم البوابة],"&lt;"&amp;GateFacts[[#This Row],[رقم البوابة]],GateFacts[منجزة],0)&gt;0),1,0)</f>
        <v>0</v>
      </c>
      <c r="V766" s="53" t="e">
        <f>SUBTOTAL(103,GateFacts[[#This Row],[م]])*OR(SelRegion="الكل",GateFacts[[#This Row],[المنطقة]]=SelRegion)</f>
        <v>#REF!</v>
      </c>
      <c r="W766" s="74" t="str" cm="1">
        <f t="array" ref="W766">IF(ISNUMBER(GateFacts[[#This Row],[صف المصدر]]),INDEX(Table15[],GateFacts[[#This Row],[صف المصدر]],16),"")</f>
        <v>الشمالي الغربي</v>
      </c>
    </row>
    <row r="767" spans="1:23" x14ac:dyDescent="0.4">
      <c r="A767" s="53" cm="1">
        <f t="array" ref="A767">ROW()-ROW(GateFacts[#Headers])</f>
        <v>766</v>
      </c>
      <c r="B767" s="53">
        <f>INT((GateFacts[[#This Row],[م]]-1)/8)+1</f>
        <v>96</v>
      </c>
      <c r="C767" s="53">
        <f>MOD(GateFacts[[#This Row],[م]]-1,8)+1</f>
        <v>6</v>
      </c>
      <c r="D767" s="53" cm="1">
        <f t="array" ref="D767">IFERROR(INDEX(_xlfn.ANCHORARRAY(Settings!$H$2),GateFacts[[#This Row],[رقم المشروع]]),"")</f>
        <v>828</v>
      </c>
      <c r="E767" s="53" t="str" cm="1">
        <f t="array" ref="E767">INDEX(Table15[],GateFacts[[#This Row],[صف المصدر]],14)&amp;""</f>
        <v>P912</v>
      </c>
      <c r="F767" s="53" t="str" cm="1">
        <f t="array" ref="F767">INDEX(Table15[],GateFacts[[#This Row],[صف المصدر]],15)&amp;""</f>
        <v>مشروع تنفيذ خط المياه الرئيسي في الدائري الثالث شرق المدينة المنورة</v>
      </c>
      <c r="G767" s="53" t="str" cm="1">
        <f t="array" ref="G767">INDEX(Table15[],GateFacts[[#This Row],[صف المصدر]],17)&amp;""</f>
        <v>المدينة المنورة</v>
      </c>
      <c r="H767" s="58">
        <f>N(INDEX(Table15[],GateFacts[[#This Row],[صف المصدر]],18))</f>
        <v>26147277.449999999</v>
      </c>
      <c r="I767" s="53" t="str" cm="1">
        <f t="array" ref="I767">_xlfn.LET(_xlpm.x,TRIM(INDEX(Table15[],GateFacts[[#This Row],[صف المصدر]],22)&amp;""),IF(_xlpm.x="","غير محدد",_xlpm.x))</f>
        <v>تحت التنفيذ</v>
      </c>
      <c r="J767" s="53" t="str">
        <f>"بوابة "&amp;GateFacts[[#This Row],[رقم البوابة]]</f>
        <v>بوابة 6</v>
      </c>
      <c r="K767" s="53" t="str" cm="1">
        <f t="array" ref="K767">INDEX(Settings!$E$2:$E$9,GateFacts[[#This Row],[رقم البوابة]])</f>
        <v>التنفيذ</v>
      </c>
      <c r="L767" s="53" t="str" cm="1">
        <f t="array" ref="L767">_xlfn.LET(_xlpm.c,INDEX(Table15[],GateFacts[[#This Row],[صف المصدر]],9-GateFacts[[#This Row],[رقم البوابة]]),IF(ISBLANK(_xlpm.c),"",_xlpm.c))</f>
        <v>جاري</v>
      </c>
      <c r="M76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67" s="56" cm="1">
        <f t="array" ref="N767">_xlfn.LET(_xlpm.r,GateFacts[[#This Row],[صف المصدر]],_xlpm.g,GateFacts[[#This Row],[رقم البوابة]],_xlpm.pd,IF(AND(ISNUMBER(_xlpm.r),_xlpm.g&gt;=6,_xlpm.g&lt;=8),INDEX(Table15[],_xlpm.r,19+_xlpm.g),""),IF(ISNUMBER(_xlpm.pd),_xlpm.pd,""))</f>
        <v>46581</v>
      </c>
      <c r="O7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67" s="53">
        <f ca="1">IF(ISNUMBER(GateFacts[[#This Row],[تاريخ البوابة]]),GateFacts[[#This Row],[تاريخ البوابة]]-TODAY(),"")</f>
        <v>272</v>
      </c>
      <c r="Q767" s="53" t="str">
        <f>IF(ISNUMBER(GateFacts[[#This Row],[تاريخ البوابة]]),TEXT(GateFacts[[#This Row],[تاريخ البوابة]],"yyyy-mm"),"بدون تاريخ")</f>
        <v>2027-07</v>
      </c>
      <c r="R767" s="53">
        <f ca="1">--OR(GateFacts[[#This Row],[الحالة]]="مكتمل",GateFacts[[#This Row],[الحالة]]="لا ينطبق")</f>
        <v>0</v>
      </c>
      <c r="S767" s="53">
        <f ca="1">_xlfn.LET(_xlpm.m,_xlfn.MINIFS(GateFacts[رقم البوابة],GateFacts[رقم المشروع],GateFacts[[#This Row],[رقم المشروع]],GateFacts[منجزة],0),IF(_xlpm.m=0,9,_xlpm.m))</f>
        <v>6</v>
      </c>
      <c r="T767" s="53">
        <f ca="1">--(GateFacts[[#This Row],[رقم البوابة]]=GateFacts[[#This Row],[البوابة الحالية للمشروع]])</f>
        <v>1</v>
      </c>
      <c r="U767" s="53">
        <f ca="1">IF(AND(GateFacts[[#This Row],[الحالة]]="مكتمل",COUNTIFS(GateFacts[رقم المشروع],GateFacts[[#This Row],[رقم المشروع]],GateFacts[رقم البوابة],"&lt;"&amp;GateFacts[[#This Row],[رقم البوابة]],GateFacts[منجزة],0)&gt;0),1,0)</f>
        <v>0</v>
      </c>
      <c r="V767" s="53" t="e">
        <f>SUBTOTAL(103,GateFacts[[#This Row],[م]])*OR(SelRegion="الكل",GateFacts[[#This Row],[المنطقة]]=SelRegion)</f>
        <v>#REF!</v>
      </c>
      <c r="W767" s="74" t="str" cm="1">
        <f t="array" ref="W767">IF(ISNUMBER(GateFacts[[#This Row],[صف المصدر]]),INDEX(Table15[],GateFacts[[#This Row],[صف المصدر]],16),"")</f>
        <v>الشمالي الغربي</v>
      </c>
    </row>
    <row r="768" spans="1:23" x14ac:dyDescent="0.4">
      <c r="A768" s="53" cm="1">
        <f t="array" ref="A768">ROW()-ROW(GateFacts[#Headers])</f>
        <v>767</v>
      </c>
      <c r="B768" s="53">
        <f>INT((GateFacts[[#This Row],[م]]-1)/8)+1</f>
        <v>96</v>
      </c>
      <c r="C768" s="53">
        <f>MOD(GateFacts[[#This Row],[م]]-1,8)+1</f>
        <v>7</v>
      </c>
      <c r="D768" s="53" cm="1">
        <f t="array" ref="D768">IFERROR(INDEX(_xlfn.ANCHORARRAY(Settings!$H$2),GateFacts[[#This Row],[رقم المشروع]]),"")</f>
        <v>828</v>
      </c>
      <c r="E768" s="53" t="str" cm="1">
        <f t="array" ref="E768">INDEX(Table15[],GateFacts[[#This Row],[صف المصدر]],14)&amp;""</f>
        <v>P912</v>
      </c>
      <c r="F768" s="53" t="str" cm="1">
        <f t="array" ref="F768">INDEX(Table15[],GateFacts[[#This Row],[صف المصدر]],15)&amp;""</f>
        <v>مشروع تنفيذ خط المياه الرئيسي في الدائري الثالث شرق المدينة المنورة</v>
      </c>
      <c r="G768" s="53" t="str" cm="1">
        <f t="array" ref="G768">INDEX(Table15[],GateFacts[[#This Row],[صف المصدر]],17)&amp;""</f>
        <v>المدينة المنورة</v>
      </c>
      <c r="H768" s="58">
        <f>N(INDEX(Table15[],GateFacts[[#This Row],[صف المصدر]],18))</f>
        <v>26147277.449999999</v>
      </c>
      <c r="I768" s="53" t="str" cm="1">
        <f t="array" ref="I768">_xlfn.LET(_xlpm.x,TRIM(INDEX(Table15[],GateFacts[[#This Row],[صف المصدر]],22)&amp;""),IF(_xlpm.x="","غير محدد",_xlpm.x))</f>
        <v>تحت التنفيذ</v>
      </c>
      <c r="J768" s="53" t="str">
        <f>"بوابة "&amp;GateFacts[[#This Row],[رقم البوابة]]</f>
        <v>بوابة 7</v>
      </c>
      <c r="K768" s="53" t="str" cm="1">
        <f t="array" ref="K768">INDEX(Settings!$E$2:$E$9,GateFacts[[#This Row],[رقم البوابة]])</f>
        <v>الاختبارات التشغيلية</v>
      </c>
      <c r="L768" s="53" t="str" cm="1">
        <f t="array" ref="L768">_xlfn.LET(_xlpm.c,INDEX(Table15[],GateFacts[[#This Row],[صف المصدر]],9-GateFacts[[#This Row],[رقم البوابة]]),IF(ISBLANK(_xlpm.c),"",_xlpm.c))</f>
        <v/>
      </c>
      <c r="M76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68" s="56" cm="1">
        <f t="array" ref="N768">_xlfn.LET(_xlpm.r,GateFacts[[#This Row],[صف المصدر]],_xlpm.g,GateFacts[[#This Row],[رقم البوابة]],_xlpm.pd,IF(AND(ISNUMBER(_xlpm.r),_xlpm.g&gt;=6,_xlpm.g&lt;=8),INDEX(Table15[],_xlpm.r,19+_xlpm.g),""),IF(ISNUMBER(_xlpm.pd),_xlpm.pd,""))</f>
        <v>46520</v>
      </c>
      <c r="O7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68" s="53">
        <f ca="1">IF(ISNUMBER(GateFacts[[#This Row],[تاريخ البوابة]]),GateFacts[[#This Row],[تاريخ البوابة]]-TODAY(),"")</f>
        <v>211</v>
      </c>
      <c r="Q768" s="53" t="str">
        <f>IF(ISNUMBER(GateFacts[[#This Row],[تاريخ البوابة]]),TEXT(GateFacts[[#This Row],[تاريخ البوابة]],"yyyy-mm"),"بدون تاريخ")</f>
        <v>2027-05</v>
      </c>
      <c r="R768" s="53">
        <f ca="1">--OR(GateFacts[[#This Row],[الحالة]]="مكتمل",GateFacts[[#This Row],[الحالة]]="لا ينطبق")</f>
        <v>0</v>
      </c>
      <c r="S768" s="53">
        <f ca="1">_xlfn.LET(_xlpm.m,_xlfn.MINIFS(GateFacts[رقم البوابة],GateFacts[رقم المشروع],GateFacts[[#This Row],[رقم المشروع]],GateFacts[منجزة],0),IF(_xlpm.m=0,9,_xlpm.m))</f>
        <v>6</v>
      </c>
      <c r="T768" s="53">
        <f ca="1">--(GateFacts[[#This Row],[رقم البوابة]]=GateFacts[[#This Row],[البوابة الحالية للمشروع]])</f>
        <v>0</v>
      </c>
      <c r="U768" s="53">
        <f ca="1">IF(AND(GateFacts[[#This Row],[الحالة]]="مكتمل",COUNTIFS(GateFacts[رقم المشروع],GateFacts[[#This Row],[رقم المشروع]],GateFacts[رقم البوابة],"&lt;"&amp;GateFacts[[#This Row],[رقم البوابة]],GateFacts[منجزة],0)&gt;0),1,0)</f>
        <v>0</v>
      </c>
      <c r="V768" s="53" t="e">
        <f>SUBTOTAL(103,GateFacts[[#This Row],[م]])*OR(SelRegion="الكل",GateFacts[[#This Row],[المنطقة]]=SelRegion)</f>
        <v>#REF!</v>
      </c>
      <c r="W768" s="74" t="str" cm="1">
        <f t="array" ref="W768">IF(ISNUMBER(GateFacts[[#This Row],[صف المصدر]]),INDEX(Table15[],GateFacts[[#This Row],[صف المصدر]],16),"")</f>
        <v>الشمالي الغربي</v>
      </c>
    </row>
    <row r="769" spans="1:23" x14ac:dyDescent="0.4">
      <c r="A769" s="53" cm="1">
        <f t="array" ref="A769">ROW()-ROW(GateFacts[#Headers])</f>
        <v>768</v>
      </c>
      <c r="B769" s="53">
        <f>INT((GateFacts[[#This Row],[م]]-1)/8)+1</f>
        <v>96</v>
      </c>
      <c r="C769" s="53">
        <f>MOD(GateFacts[[#This Row],[م]]-1,8)+1</f>
        <v>8</v>
      </c>
      <c r="D769" s="53" cm="1">
        <f t="array" ref="D769">IFERROR(INDEX(_xlfn.ANCHORARRAY(Settings!$H$2),GateFacts[[#This Row],[رقم المشروع]]),"")</f>
        <v>828</v>
      </c>
      <c r="E769" s="53" t="str" cm="1">
        <f t="array" ref="E769">INDEX(Table15[],GateFacts[[#This Row],[صف المصدر]],14)&amp;""</f>
        <v>P912</v>
      </c>
      <c r="F769" s="53" t="str" cm="1">
        <f t="array" ref="F769">INDEX(Table15[],GateFacts[[#This Row],[صف المصدر]],15)&amp;""</f>
        <v>مشروع تنفيذ خط المياه الرئيسي في الدائري الثالث شرق المدينة المنورة</v>
      </c>
      <c r="G769" s="53" t="str" cm="1">
        <f t="array" ref="G769">INDEX(Table15[],GateFacts[[#This Row],[صف المصدر]],17)&amp;""</f>
        <v>المدينة المنورة</v>
      </c>
      <c r="H769" s="58">
        <f>N(INDEX(Table15[],GateFacts[[#This Row],[صف المصدر]],18))</f>
        <v>26147277.449999999</v>
      </c>
      <c r="I769" s="53" t="str" cm="1">
        <f t="array" ref="I769">_xlfn.LET(_xlpm.x,TRIM(INDEX(Table15[],GateFacts[[#This Row],[صف المصدر]],22)&amp;""),IF(_xlpm.x="","غير محدد",_xlpm.x))</f>
        <v>تحت التنفيذ</v>
      </c>
      <c r="J769" s="53" t="str">
        <f>"بوابة "&amp;GateFacts[[#This Row],[رقم البوابة]]</f>
        <v>بوابة 8</v>
      </c>
      <c r="K769" s="53" t="str" cm="1">
        <f t="array" ref="K769">INDEX(Settings!$E$2:$E$9,GateFacts[[#This Row],[رقم البوابة]])</f>
        <v>التسليم و الاغلاق</v>
      </c>
      <c r="L769" s="53" t="str" cm="1">
        <f t="array" ref="L769">_xlfn.LET(_xlpm.c,INDEX(Table15[],GateFacts[[#This Row],[صف المصدر]],9-GateFacts[[#This Row],[رقم البوابة]]),IF(ISBLANK(_xlpm.c),"",_xlpm.c))</f>
        <v/>
      </c>
      <c r="M76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69" s="56" cm="1">
        <f t="array" ref="N769">_xlfn.LET(_xlpm.r,GateFacts[[#This Row],[صف المصدر]],_xlpm.g,GateFacts[[#This Row],[رقم البوابة]],_xlpm.pd,IF(AND(ISNUMBER(_xlpm.r),_xlpm.g&gt;=6,_xlpm.g&lt;=8),INDEX(Table15[],_xlpm.r,19+_xlpm.g),""),IF(ISNUMBER(_xlpm.pd),_xlpm.pd,""))</f>
        <v>47312</v>
      </c>
      <c r="O7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69" s="53">
        <f ca="1">IF(ISNUMBER(GateFacts[[#This Row],[تاريخ البوابة]]),GateFacts[[#This Row],[تاريخ البوابة]]-TODAY(),"")</f>
        <v>1003</v>
      </c>
      <c r="Q769" s="53" t="str">
        <f>IF(ISNUMBER(GateFacts[[#This Row],[تاريخ البوابة]]),TEXT(GateFacts[[#This Row],[تاريخ البوابة]],"yyyy-mm"),"بدون تاريخ")</f>
        <v>2029-07</v>
      </c>
      <c r="R769" s="53">
        <f ca="1">--OR(GateFacts[[#This Row],[الحالة]]="مكتمل",GateFacts[[#This Row],[الحالة]]="لا ينطبق")</f>
        <v>0</v>
      </c>
      <c r="S769" s="53">
        <f ca="1">_xlfn.LET(_xlpm.m,_xlfn.MINIFS(GateFacts[رقم البوابة],GateFacts[رقم المشروع],GateFacts[[#This Row],[رقم المشروع]],GateFacts[منجزة],0),IF(_xlpm.m=0,9,_xlpm.m))</f>
        <v>6</v>
      </c>
      <c r="T769" s="53">
        <f ca="1">--(GateFacts[[#This Row],[رقم البوابة]]=GateFacts[[#This Row],[البوابة الحالية للمشروع]])</f>
        <v>0</v>
      </c>
      <c r="U769" s="53">
        <f ca="1">IF(AND(GateFacts[[#This Row],[الحالة]]="مكتمل",COUNTIFS(GateFacts[رقم المشروع],GateFacts[[#This Row],[رقم المشروع]],GateFacts[رقم البوابة],"&lt;"&amp;GateFacts[[#This Row],[رقم البوابة]],GateFacts[منجزة],0)&gt;0),1,0)</f>
        <v>0</v>
      </c>
      <c r="V769" s="53" t="e">
        <f>SUBTOTAL(103,GateFacts[[#This Row],[م]])*OR(SelRegion="الكل",GateFacts[[#This Row],[المنطقة]]=SelRegion)</f>
        <v>#REF!</v>
      </c>
      <c r="W769" s="74" t="str" cm="1">
        <f t="array" ref="W769">IF(ISNUMBER(GateFacts[[#This Row],[صف المصدر]]),INDEX(Table15[],GateFacts[[#This Row],[صف المصدر]],16),"")</f>
        <v>الشمالي الغربي</v>
      </c>
    </row>
    <row r="770" spans="1:23" x14ac:dyDescent="0.4">
      <c r="A770" s="53" cm="1">
        <f t="array" ref="A770">ROW()-ROW(GateFacts[#Headers])</f>
        <v>769</v>
      </c>
      <c r="B770" s="53">
        <f>INT((GateFacts[[#This Row],[م]]-1)/8)+1</f>
        <v>97</v>
      </c>
      <c r="C770" s="53">
        <f>MOD(GateFacts[[#This Row],[م]]-1,8)+1</f>
        <v>1</v>
      </c>
      <c r="D770" s="53" cm="1">
        <f t="array" ref="D770">IFERROR(INDEX(_xlfn.ANCHORARRAY(Settings!$H$2),GateFacts[[#This Row],[رقم المشروع]]),"")</f>
        <v>831</v>
      </c>
      <c r="E770" s="53" t="str" cm="1">
        <f t="array" ref="E770">INDEX(Table15[],GateFacts[[#This Row],[صف المصدر]],14)&amp;""</f>
        <v>P802</v>
      </c>
      <c r="F770" s="53" t="str" cm="1">
        <f t="array" ref="F770">INDEX(Table15[],GateFacts[[#This Row],[صف المصدر]],15)&amp;""</f>
        <v>مشروع شبكات المياه لايصال الخدمة لمستشفى التخصصي بحمراء الأسد</v>
      </c>
      <c r="G770" s="53" t="str" cm="1">
        <f t="array" ref="G770">INDEX(Table15[],GateFacts[[#This Row],[صف المصدر]],17)&amp;""</f>
        <v>المدينة المنورة</v>
      </c>
      <c r="H770" s="58">
        <f>N(INDEX(Table15[],GateFacts[[#This Row],[صف المصدر]],18))</f>
        <v>32081964</v>
      </c>
      <c r="I770" s="53" t="str" cm="1">
        <f t="array" ref="I770">_xlfn.LET(_xlpm.x,TRIM(INDEX(Table15[],GateFacts[[#This Row],[صف المصدر]],22)&amp;""),IF(_xlpm.x="","غير محدد",_xlpm.x))</f>
        <v>تحت التنفيذ</v>
      </c>
      <c r="J770" s="53" t="str">
        <f>"بوابة "&amp;GateFacts[[#This Row],[رقم البوابة]]</f>
        <v>بوابة 1</v>
      </c>
      <c r="K770" s="53" t="str" cm="1">
        <f t="array" ref="K770">INDEX(Settings!$E$2:$E$9,GateFacts[[#This Row],[رقم البوابة]])</f>
        <v>تخطيط استراتيجي</v>
      </c>
      <c r="L770" s="53" t="str" cm="1">
        <f t="array" ref="L770">_xlfn.LET(_xlpm.c,INDEX(Table15[],GateFacts[[#This Row],[صف المصدر]],9-GateFacts[[#This Row],[رقم البوابة]]),IF(ISBLANK(_xlpm.c),"",_xlpm.c))</f>
        <v>مكتمل</v>
      </c>
      <c r="M7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0" s="56" t="str" cm="1">
        <f t="array" ref="N770">_xlfn.LET(_xlpm.r,GateFacts[[#This Row],[صف المصدر]],_xlpm.g,GateFacts[[#This Row],[رقم البوابة]],_xlpm.pd,IF(AND(ISNUMBER(_xlpm.r),_xlpm.g&gt;=6,_xlpm.g&lt;=8),INDEX(Table15[],_xlpm.r,19+_xlpm.g),""),IF(ISNUMBER(_xlpm.pd),_xlpm.pd,""))</f>
        <v/>
      </c>
      <c r="O7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0" s="53" t="str">
        <f ca="1">IF(ISNUMBER(GateFacts[[#This Row],[تاريخ البوابة]]),GateFacts[[#This Row],[تاريخ البوابة]]-TODAY(),"")</f>
        <v/>
      </c>
      <c r="Q770" s="53" t="str">
        <f>IF(ISNUMBER(GateFacts[[#This Row],[تاريخ البوابة]]),TEXT(GateFacts[[#This Row],[تاريخ البوابة]],"yyyy-mm"),"بدون تاريخ")</f>
        <v>بدون تاريخ</v>
      </c>
      <c r="R770" s="53">
        <f ca="1">--OR(GateFacts[[#This Row],[الحالة]]="مكتمل",GateFacts[[#This Row],[الحالة]]="لا ينطبق")</f>
        <v>1</v>
      </c>
      <c r="S770" s="53">
        <f ca="1">_xlfn.LET(_xlpm.m,_xlfn.MINIFS(GateFacts[رقم البوابة],GateFacts[رقم المشروع],GateFacts[[#This Row],[رقم المشروع]],GateFacts[منجزة],0),IF(_xlpm.m=0,9,_xlpm.m))</f>
        <v>6</v>
      </c>
      <c r="T770" s="53">
        <f ca="1">--(GateFacts[[#This Row],[رقم البوابة]]=GateFacts[[#This Row],[البوابة الحالية للمشروع]])</f>
        <v>0</v>
      </c>
      <c r="U770" s="53">
        <f ca="1">IF(AND(GateFacts[[#This Row],[الحالة]]="مكتمل",COUNTIFS(GateFacts[رقم المشروع],GateFacts[[#This Row],[رقم المشروع]],GateFacts[رقم البوابة],"&lt;"&amp;GateFacts[[#This Row],[رقم البوابة]],GateFacts[منجزة],0)&gt;0),1,0)</f>
        <v>0</v>
      </c>
      <c r="V770" s="53" t="e">
        <f>SUBTOTAL(103,GateFacts[[#This Row],[م]])*OR(SelRegion="الكل",GateFacts[[#This Row],[المنطقة]]=SelRegion)</f>
        <v>#REF!</v>
      </c>
      <c r="W770" s="74" t="str" cm="1">
        <f t="array" ref="W770">IF(ISNUMBER(GateFacts[[#This Row],[صف المصدر]]),INDEX(Table15[],GateFacts[[#This Row],[صف المصدر]],16),"")</f>
        <v>الشمالي الغربي</v>
      </c>
    </row>
    <row r="771" spans="1:23" x14ac:dyDescent="0.4">
      <c r="A771" s="53" cm="1">
        <f t="array" ref="A771">ROW()-ROW(GateFacts[#Headers])</f>
        <v>770</v>
      </c>
      <c r="B771" s="53">
        <f>INT((GateFacts[[#This Row],[م]]-1)/8)+1</f>
        <v>97</v>
      </c>
      <c r="C771" s="53">
        <f>MOD(GateFacts[[#This Row],[م]]-1,8)+1</f>
        <v>2</v>
      </c>
      <c r="D771" s="53" cm="1">
        <f t="array" ref="D771">IFERROR(INDEX(_xlfn.ANCHORARRAY(Settings!$H$2),GateFacts[[#This Row],[رقم المشروع]]),"")</f>
        <v>831</v>
      </c>
      <c r="E771" s="53" t="str" cm="1">
        <f t="array" ref="E771">INDEX(Table15[],GateFacts[[#This Row],[صف المصدر]],14)&amp;""</f>
        <v>P802</v>
      </c>
      <c r="F771" s="53" t="str" cm="1">
        <f t="array" ref="F771">INDEX(Table15[],GateFacts[[#This Row],[صف المصدر]],15)&amp;""</f>
        <v>مشروع شبكات المياه لايصال الخدمة لمستشفى التخصصي بحمراء الأسد</v>
      </c>
      <c r="G771" s="53" t="str" cm="1">
        <f t="array" ref="G771">INDEX(Table15[],GateFacts[[#This Row],[صف المصدر]],17)&amp;""</f>
        <v>المدينة المنورة</v>
      </c>
      <c r="H771" s="58">
        <f>N(INDEX(Table15[],GateFacts[[#This Row],[صف المصدر]],18))</f>
        <v>32081964</v>
      </c>
      <c r="I771" s="53" t="str" cm="1">
        <f t="array" ref="I771">_xlfn.LET(_xlpm.x,TRIM(INDEX(Table15[],GateFacts[[#This Row],[صف المصدر]],22)&amp;""),IF(_xlpm.x="","غير محدد",_xlpm.x))</f>
        <v>تحت التنفيذ</v>
      </c>
      <c r="J771" s="53" t="str">
        <f>"بوابة "&amp;GateFacts[[#This Row],[رقم البوابة]]</f>
        <v>بوابة 2</v>
      </c>
      <c r="K771" s="53" t="str" cm="1">
        <f t="array" ref="K771">INDEX(Settings!$E$2:$E$9,GateFacts[[#This Row],[رقم البوابة]])</f>
        <v>التخطيط الاولي</v>
      </c>
      <c r="L771" s="53" t="str" cm="1">
        <f t="array" ref="L771">_xlfn.LET(_xlpm.c,INDEX(Table15[],GateFacts[[#This Row],[صف المصدر]],9-GateFacts[[#This Row],[رقم البوابة]]),IF(ISBLANK(_xlpm.c),"",_xlpm.c))</f>
        <v>مكتمل</v>
      </c>
      <c r="M77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1" s="56" t="str" cm="1">
        <f t="array" ref="N771">_xlfn.LET(_xlpm.r,GateFacts[[#This Row],[صف المصدر]],_xlpm.g,GateFacts[[#This Row],[رقم البوابة]],_xlpm.pd,IF(AND(ISNUMBER(_xlpm.r),_xlpm.g&gt;=6,_xlpm.g&lt;=8),INDEX(Table15[],_xlpm.r,19+_xlpm.g),""),IF(ISNUMBER(_xlpm.pd),_xlpm.pd,""))</f>
        <v/>
      </c>
      <c r="O7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1" s="53" t="str">
        <f ca="1">IF(ISNUMBER(GateFacts[[#This Row],[تاريخ البوابة]]),GateFacts[[#This Row],[تاريخ البوابة]]-TODAY(),"")</f>
        <v/>
      </c>
      <c r="Q771" s="53" t="str">
        <f>IF(ISNUMBER(GateFacts[[#This Row],[تاريخ البوابة]]),TEXT(GateFacts[[#This Row],[تاريخ البوابة]],"yyyy-mm"),"بدون تاريخ")</f>
        <v>بدون تاريخ</v>
      </c>
      <c r="R771" s="53">
        <f ca="1">--OR(GateFacts[[#This Row],[الحالة]]="مكتمل",GateFacts[[#This Row],[الحالة]]="لا ينطبق")</f>
        <v>1</v>
      </c>
      <c r="S771" s="53">
        <f ca="1">_xlfn.LET(_xlpm.m,_xlfn.MINIFS(GateFacts[رقم البوابة],GateFacts[رقم المشروع],GateFacts[[#This Row],[رقم المشروع]],GateFacts[منجزة],0),IF(_xlpm.m=0,9,_xlpm.m))</f>
        <v>6</v>
      </c>
      <c r="T771" s="53">
        <f ca="1">--(GateFacts[[#This Row],[رقم البوابة]]=GateFacts[[#This Row],[البوابة الحالية للمشروع]])</f>
        <v>0</v>
      </c>
      <c r="U771" s="53">
        <f ca="1">IF(AND(GateFacts[[#This Row],[الحالة]]="مكتمل",COUNTIFS(GateFacts[رقم المشروع],GateFacts[[#This Row],[رقم المشروع]],GateFacts[رقم البوابة],"&lt;"&amp;GateFacts[[#This Row],[رقم البوابة]],GateFacts[منجزة],0)&gt;0),1,0)</f>
        <v>0</v>
      </c>
      <c r="V771" s="53" t="e">
        <f>SUBTOTAL(103,GateFacts[[#This Row],[م]])*OR(SelRegion="الكل",GateFacts[[#This Row],[المنطقة]]=SelRegion)</f>
        <v>#REF!</v>
      </c>
      <c r="W771" s="74" t="str" cm="1">
        <f t="array" ref="W771">IF(ISNUMBER(GateFacts[[#This Row],[صف المصدر]]),INDEX(Table15[],GateFacts[[#This Row],[صف المصدر]],16),"")</f>
        <v>الشمالي الغربي</v>
      </c>
    </row>
    <row r="772" spans="1:23" x14ac:dyDescent="0.4">
      <c r="A772" s="53" cm="1">
        <f t="array" ref="A772">ROW()-ROW(GateFacts[#Headers])</f>
        <v>771</v>
      </c>
      <c r="B772" s="53">
        <f>INT((GateFacts[[#This Row],[م]]-1)/8)+1</f>
        <v>97</v>
      </c>
      <c r="C772" s="53">
        <f>MOD(GateFacts[[#This Row],[م]]-1,8)+1</f>
        <v>3</v>
      </c>
      <c r="D772" s="53" cm="1">
        <f t="array" ref="D772">IFERROR(INDEX(_xlfn.ANCHORARRAY(Settings!$H$2),GateFacts[[#This Row],[رقم المشروع]]),"")</f>
        <v>831</v>
      </c>
      <c r="E772" s="53" t="str" cm="1">
        <f t="array" ref="E772">INDEX(Table15[],GateFacts[[#This Row],[صف المصدر]],14)&amp;""</f>
        <v>P802</v>
      </c>
      <c r="F772" s="53" t="str" cm="1">
        <f t="array" ref="F772">INDEX(Table15[],GateFacts[[#This Row],[صف المصدر]],15)&amp;""</f>
        <v>مشروع شبكات المياه لايصال الخدمة لمستشفى التخصصي بحمراء الأسد</v>
      </c>
      <c r="G772" s="53" t="str" cm="1">
        <f t="array" ref="G772">INDEX(Table15[],GateFacts[[#This Row],[صف المصدر]],17)&amp;""</f>
        <v>المدينة المنورة</v>
      </c>
      <c r="H772" s="58">
        <f>N(INDEX(Table15[],GateFacts[[#This Row],[صف المصدر]],18))</f>
        <v>32081964</v>
      </c>
      <c r="I772" s="53" t="str" cm="1">
        <f t="array" ref="I772">_xlfn.LET(_xlpm.x,TRIM(INDEX(Table15[],GateFacts[[#This Row],[صف المصدر]],22)&amp;""),IF(_xlpm.x="","غير محدد",_xlpm.x))</f>
        <v>تحت التنفيذ</v>
      </c>
      <c r="J772" s="53" t="str">
        <f>"بوابة "&amp;GateFacts[[#This Row],[رقم البوابة]]</f>
        <v>بوابة 3</v>
      </c>
      <c r="K772" s="53" t="str" cm="1">
        <f t="array" ref="K772">INDEX(Settings!$E$2:$E$9,GateFacts[[#This Row],[رقم البوابة]])</f>
        <v>الطرح للتصميم</v>
      </c>
      <c r="L772" s="53" t="str" cm="1">
        <f t="array" ref="L772">_xlfn.LET(_xlpm.c,INDEX(Table15[],GateFacts[[#This Row],[صف المصدر]],9-GateFacts[[#This Row],[رقم البوابة]]),IF(ISBLANK(_xlpm.c),"",_xlpm.c))</f>
        <v>لا ينطبق</v>
      </c>
      <c r="M77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772" s="56" t="str" cm="1">
        <f t="array" ref="N772">_xlfn.LET(_xlpm.r,GateFacts[[#This Row],[صف المصدر]],_xlpm.g,GateFacts[[#This Row],[رقم البوابة]],_xlpm.pd,IF(AND(ISNUMBER(_xlpm.r),_xlpm.g&gt;=6,_xlpm.g&lt;=8),INDEX(Table15[],_xlpm.r,19+_xlpm.g),""),IF(ISNUMBER(_xlpm.pd),_xlpm.pd,""))</f>
        <v/>
      </c>
      <c r="O7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772" s="53" t="str">
        <f ca="1">IF(ISNUMBER(GateFacts[[#This Row],[تاريخ البوابة]]),GateFacts[[#This Row],[تاريخ البوابة]]-TODAY(),"")</f>
        <v/>
      </c>
      <c r="Q772" s="53" t="str">
        <f>IF(ISNUMBER(GateFacts[[#This Row],[تاريخ البوابة]]),TEXT(GateFacts[[#This Row],[تاريخ البوابة]],"yyyy-mm"),"بدون تاريخ")</f>
        <v>بدون تاريخ</v>
      </c>
      <c r="R772" s="53">
        <f ca="1">--OR(GateFacts[[#This Row],[الحالة]]="مكتمل",GateFacts[[#This Row],[الحالة]]="لا ينطبق")</f>
        <v>1</v>
      </c>
      <c r="S772" s="53">
        <f ca="1">_xlfn.LET(_xlpm.m,_xlfn.MINIFS(GateFacts[رقم البوابة],GateFacts[رقم المشروع],GateFacts[[#This Row],[رقم المشروع]],GateFacts[منجزة],0),IF(_xlpm.m=0,9,_xlpm.m))</f>
        <v>6</v>
      </c>
      <c r="T772" s="53">
        <f ca="1">--(GateFacts[[#This Row],[رقم البوابة]]=GateFacts[[#This Row],[البوابة الحالية للمشروع]])</f>
        <v>0</v>
      </c>
      <c r="U772" s="53">
        <f ca="1">IF(AND(GateFacts[[#This Row],[الحالة]]="مكتمل",COUNTIFS(GateFacts[رقم المشروع],GateFacts[[#This Row],[رقم المشروع]],GateFacts[رقم البوابة],"&lt;"&amp;GateFacts[[#This Row],[رقم البوابة]],GateFacts[منجزة],0)&gt;0),1,0)</f>
        <v>0</v>
      </c>
      <c r="V772" s="53" t="e">
        <f>SUBTOTAL(103,GateFacts[[#This Row],[م]])*OR(SelRegion="الكل",GateFacts[[#This Row],[المنطقة]]=SelRegion)</f>
        <v>#REF!</v>
      </c>
      <c r="W772" s="74" t="str" cm="1">
        <f t="array" ref="W772">IF(ISNUMBER(GateFacts[[#This Row],[صف المصدر]]),INDEX(Table15[],GateFacts[[#This Row],[صف المصدر]],16),"")</f>
        <v>الشمالي الغربي</v>
      </c>
    </row>
    <row r="773" spans="1:23" x14ac:dyDescent="0.4">
      <c r="A773" s="53" cm="1">
        <f t="array" ref="A773">ROW()-ROW(GateFacts[#Headers])</f>
        <v>772</v>
      </c>
      <c r="B773" s="53">
        <f>INT((GateFacts[[#This Row],[م]]-1)/8)+1</f>
        <v>97</v>
      </c>
      <c r="C773" s="53">
        <f>MOD(GateFacts[[#This Row],[م]]-1,8)+1</f>
        <v>4</v>
      </c>
      <c r="D773" s="53" cm="1">
        <f t="array" ref="D773">IFERROR(INDEX(_xlfn.ANCHORARRAY(Settings!$H$2),GateFacts[[#This Row],[رقم المشروع]]),"")</f>
        <v>831</v>
      </c>
      <c r="E773" s="53" t="str" cm="1">
        <f t="array" ref="E773">INDEX(Table15[],GateFacts[[#This Row],[صف المصدر]],14)&amp;""</f>
        <v>P802</v>
      </c>
      <c r="F773" s="53" t="str" cm="1">
        <f t="array" ref="F773">INDEX(Table15[],GateFacts[[#This Row],[صف المصدر]],15)&amp;""</f>
        <v>مشروع شبكات المياه لايصال الخدمة لمستشفى التخصصي بحمراء الأسد</v>
      </c>
      <c r="G773" s="53" t="str" cm="1">
        <f t="array" ref="G773">INDEX(Table15[],GateFacts[[#This Row],[صف المصدر]],17)&amp;""</f>
        <v>المدينة المنورة</v>
      </c>
      <c r="H773" s="58">
        <f>N(INDEX(Table15[],GateFacts[[#This Row],[صف المصدر]],18))</f>
        <v>32081964</v>
      </c>
      <c r="I773" s="53" t="str" cm="1">
        <f t="array" ref="I773">_xlfn.LET(_xlpm.x,TRIM(INDEX(Table15[],GateFacts[[#This Row],[صف المصدر]],22)&amp;""),IF(_xlpm.x="","غير محدد",_xlpm.x))</f>
        <v>تحت التنفيذ</v>
      </c>
      <c r="J773" s="53" t="str">
        <f>"بوابة "&amp;GateFacts[[#This Row],[رقم البوابة]]</f>
        <v>بوابة 4</v>
      </c>
      <c r="K773" s="53" t="str" cm="1">
        <f t="array" ref="K773">INDEX(Settings!$E$2:$E$9,GateFacts[[#This Row],[رقم البوابة]])</f>
        <v>التصميم</v>
      </c>
      <c r="L773" s="53" t="str" cm="1">
        <f t="array" ref="L773">_xlfn.LET(_xlpm.c,INDEX(Table15[],GateFacts[[#This Row],[صف المصدر]],9-GateFacts[[#This Row],[رقم البوابة]]),IF(ISBLANK(_xlpm.c),"",_xlpm.c))</f>
        <v>مكتمل</v>
      </c>
      <c r="M77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3" s="56" t="str" cm="1">
        <f t="array" ref="N773">_xlfn.LET(_xlpm.r,GateFacts[[#This Row],[صف المصدر]],_xlpm.g,GateFacts[[#This Row],[رقم البوابة]],_xlpm.pd,IF(AND(ISNUMBER(_xlpm.r),_xlpm.g&gt;=6,_xlpm.g&lt;=8),INDEX(Table15[],_xlpm.r,19+_xlpm.g),""),IF(ISNUMBER(_xlpm.pd),_xlpm.pd,""))</f>
        <v/>
      </c>
      <c r="O7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3" s="53" t="str">
        <f ca="1">IF(ISNUMBER(GateFacts[[#This Row],[تاريخ البوابة]]),GateFacts[[#This Row],[تاريخ البوابة]]-TODAY(),"")</f>
        <v/>
      </c>
      <c r="Q773" s="53" t="str">
        <f>IF(ISNUMBER(GateFacts[[#This Row],[تاريخ البوابة]]),TEXT(GateFacts[[#This Row],[تاريخ البوابة]],"yyyy-mm"),"بدون تاريخ")</f>
        <v>بدون تاريخ</v>
      </c>
      <c r="R773" s="53">
        <f ca="1">--OR(GateFacts[[#This Row],[الحالة]]="مكتمل",GateFacts[[#This Row],[الحالة]]="لا ينطبق")</f>
        <v>1</v>
      </c>
      <c r="S773" s="53">
        <f ca="1">_xlfn.LET(_xlpm.m,_xlfn.MINIFS(GateFacts[رقم البوابة],GateFacts[رقم المشروع],GateFacts[[#This Row],[رقم المشروع]],GateFacts[منجزة],0),IF(_xlpm.m=0,9,_xlpm.m))</f>
        <v>6</v>
      </c>
      <c r="T773" s="53">
        <f ca="1">--(GateFacts[[#This Row],[رقم البوابة]]=GateFacts[[#This Row],[البوابة الحالية للمشروع]])</f>
        <v>0</v>
      </c>
      <c r="U773" s="53">
        <f ca="1">IF(AND(GateFacts[[#This Row],[الحالة]]="مكتمل",COUNTIFS(GateFacts[رقم المشروع],GateFacts[[#This Row],[رقم المشروع]],GateFacts[رقم البوابة],"&lt;"&amp;GateFacts[[#This Row],[رقم البوابة]],GateFacts[منجزة],0)&gt;0),1,0)</f>
        <v>0</v>
      </c>
      <c r="V773" s="53" t="e">
        <f>SUBTOTAL(103,GateFacts[[#This Row],[م]])*OR(SelRegion="الكل",GateFacts[[#This Row],[المنطقة]]=SelRegion)</f>
        <v>#REF!</v>
      </c>
      <c r="W773" s="74" t="str" cm="1">
        <f t="array" ref="W773">IF(ISNUMBER(GateFacts[[#This Row],[صف المصدر]]),INDEX(Table15[],GateFacts[[#This Row],[صف المصدر]],16),"")</f>
        <v>الشمالي الغربي</v>
      </c>
    </row>
    <row r="774" spans="1:23" x14ac:dyDescent="0.4">
      <c r="A774" s="53" cm="1">
        <f t="array" ref="A774">ROW()-ROW(GateFacts[#Headers])</f>
        <v>773</v>
      </c>
      <c r="B774" s="53">
        <f>INT((GateFacts[[#This Row],[م]]-1)/8)+1</f>
        <v>97</v>
      </c>
      <c r="C774" s="53">
        <f>MOD(GateFacts[[#This Row],[م]]-1,8)+1</f>
        <v>5</v>
      </c>
      <c r="D774" s="53" cm="1">
        <f t="array" ref="D774">IFERROR(INDEX(_xlfn.ANCHORARRAY(Settings!$H$2),GateFacts[[#This Row],[رقم المشروع]]),"")</f>
        <v>831</v>
      </c>
      <c r="E774" s="53" t="str" cm="1">
        <f t="array" ref="E774">INDEX(Table15[],GateFacts[[#This Row],[صف المصدر]],14)&amp;""</f>
        <v>P802</v>
      </c>
      <c r="F774" s="53" t="str" cm="1">
        <f t="array" ref="F774">INDEX(Table15[],GateFacts[[#This Row],[صف المصدر]],15)&amp;""</f>
        <v>مشروع شبكات المياه لايصال الخدمة لمستشفى التخصصي بحمراء الأسد</v>
      </c>
      <c r="G774" s="53" t="str" cm="1">
        <f t="array" ref="G774">INDEX(Table15[],GateFacts[[#This Row],[صف المصدر]],17)&amp;""</f>
        <v>المدينة المنورة</v>
      </c>
      <c r="H774" s="58">
        <f>N(INDEX(Table15[],GateFacts[[#This Row],[صف المصدر]],18))</f>
        <v>32081964</v>
      </c>
      <c r="I774" s="53" t="str" cm="1">
        <f t="array" ref="I774">_xlfn.LET(_xlpm.x,TRIM(INDEX(Table15[],GateFacts[[#This Row],[صف المصدر]],22)&amp;""),IF(_xlpm.x="","غير محدد",_xlpm.x))</f>
        <v>تحت التنفيذ</v>
      </c>
      <c r="J774" s="53" t="str">
        <f>"بوابة "&amp;GateFacts[[#This Row],[رقم البوابة]]</f>
        <v>بوابة 5</v>
      </c>
      <c r="K774" s="53" t="str" cm="1">
        <f t="array" ref="K774">INDEX(Settings!$E$2:$E$9,GateFacts[[#This Row],[رقم البوابة]])</f>
        <v>الطرح للتنفيذ</v>
      </c>
      <c r="L774" s="53" t="str" cm="1">
        <f t="array" ref="L774">_xlfn.LET(_xlpm.c,INDEX(Table15[],GateFacts[[#This Row],[صف المصدر]],9-GateFacts[[#This Row],[رقم البوابة]]),IF(ISBLANK(_xlpm.c),"",_xlpm.c))</f>
        <v>مكتمل</v>
      </c>
      <c r="M7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4" s="56" t="str" cm="1">
        <f t="array" ref="N774">_xlfn.LET(_xlpm.r,GateFacts[[#This Row],[صف المصدر]],_xlpm.g,GateFacts[[#This Row],[رقم البوابة]],_xlpm.pd,IF(AND(ISNUMBER(_xlpm.r),_xlpm.g&gt;=6,_xlpm.g&lt;=8),INDEX(Table15[],_xlpm.r,19+_xlpm.g),""),IF(ISNUMBER(_xlpm.pd),_xlpm.pd,""))</f>
        <v/>
      </c>
      <c r="O7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4" s="53" t="str">
        <f ca="1">IF(ISNUMBER(GateFacts[[#This Row],[تاريخ البوابة]]),GateFacts[[#This Row],[تاريخ البوابة]]-TODAY(),"")</f>
        <v/>
      </c>
      <c r="Q774" s="53" t="str">
        <f>IF(ISNUMBER(GateFacts[[#This Row],[تاريخ البوابة]]),TEXT(GateFacts[[#This Row],[تاريخ البوابة]],"yyyy-mm"),"بدون تاريخ")</f>
        <v>بدون تاريخ</v>
      </c>
      <c r="R774" s="53">
        <f ca="1">--OR(GateFacts[[#This Row],[الحالة]]="مكتمل",GateFacts[[#This Row],[الحالة]]="لا ينطبق")</f>
        <v>1</v>
      </c>
      <c r="S774" s="53">
        <f ca="1">_xlfn.LET(_xlpm.m,_xlfn.MINIFS(GateFacts[رقم البوابة],GateFacts[رقم المشروع],GateFacts[[#This Row],[رقم المشروع]],GateFacts[منجزة],0),IF(_xlpm.m=0,9,_xlpm.m))</f>
        <v>6</v>
      </c>
      <c r="T774" s="53">
        <f ca="1">--(GateFacts[[#This Row],[رقم البوابة]]=GateFacts[[#This Row],[البوابة الحالية للمشروع]])</f>
        <v>0</v>
      </c>
      <c r="U774" s="53">
        <f ca="1">IF(AND(GateFacts[[#This Row],[الحالة]]="مكتمل",COUNTIFS(GateFacts[رقم المشروع],GateFacts[[#This Row],[رقم المشروع]],GateFacts[رقم البوابة],"&lt;"&amp;GateFacts[[#This Row],[رقم البوابة]],GateFacts[منجزة],0)&gt;0),1,0)</f>
        <v>0</v>
      </c>
      <c r="V774" s="53" t="e">
        <f>SUBTOTAL(103,GateFacts[[#This Row],[م]])*OR(SelRegion="الكل",GateFacts[[#This Row],[المنطقة]]=SelRegion)</f>
        <v>#REF!</v>
      </c>
      <c r="W774" s="74" t="str" cm="1">
        <f t="array" ref="W774">IF(ISNUMBER(GateFacts[[#This Row],[صف المصدر]]),INDEX(Table15[],GateFacts[[#This Row],[صف المصدر]],16),"")</f>
        <v>الشمالي الغربي</v>
      </c>
    </row>
    <row r="775" spans="1:23" x14ac:dyDescent="0.4">
      <c r="A775" s="53" cm="1">
        <f t="array" ref="A775">ROW()-ROW(GateFacts[#Headers])</f>
        <v>774</v>
      </c>
      <c r="B775" s="53">
        <f>INT((GateFacts[[#This Row],[م]]-1)/8)+1</f>
        <v>97</v>
      </c>
      <c r="C775" s="53">
        <f>MOD(GateFacts[[#This Row],[م]]-1,8)+1</f>
        <v>6</v>
      </c>
      <c r="D775" s="53" cm="1">
        <f t="array" ref="D775">IFERROR(INDEX(_xlfn.ANCHORARRAY(Settings!$H$2),GateFacts[[#This Row],[رقم المشروع]]),"")</f>
        <v>831</v>
      </c>
      <c r="E775" s="53" t="str" cm="1">
        <f t="array" ref="E775">INDEX(Table15[],GateFacts[[#This Row],[صف المصدر]],14)&amp;""</f>
        <v>P802</v>
      </c>
      <c r="F775" s="53" t="str" cm="1">
        <f t="array" ref="F775">INDEX(Table15[],GateFacts[[#This Row],[صف المصدر]],15)&amp;""</f>
        <v>مشروع شبكات المياه لايصال الخدمة لمستشفى التخصصي بحمراء الأسد</v>
      </c>
      <c r="G775" s="53" t="str" cm="1">
        <f t="array" ref="G775">INDEX(Table15[],GateFacts[[#This Row],[صف المصدر]],17)&amp;""</f>
        <v>المدينة المنورة</v>
      </c>
      <c r="H775" s="58">
        <f>N(INDEX(Table15[],GateFacts[[#This Row],[صف المصدر]],18))</f>
        <v>32081964</v>
      </c>
      <c r="I775" s="53" t="str" cm="1">
        <f t="array" ref="I775">_xlfn.LET(_xlpm.x,TRIM(INDEX(Table15[],GateFacts[[#This Row],[صف المصدر]],22)&amp;""),IF(_xlpm.x="","غير محدد",_xlpm.x))</f>
        <v>تحت التنفيذ</v>
      </c>
      <c r="J775" s="53" t="str">
        <f>"بوابة "&amp;GateFacts[[#This Row],[رقم البوابة]]</f>
        <v>بوابة 6</v>
      </c>
      <c r="K775" s="53" t="str" cm="1">
        <f t="array" ref="K775">INDEX(Settings!$E$2:$E$9,GateFacts[[#This Row],[رقم البوابة]])</f>
        <v>التنفيذ</v>
      </c>
      <c r="L775" s="53" t="str" cm="1">
        <f t="array" ref="L775">_xlfn.LET(_xlpm.c,INDEX(Table15[],GateFacts[[#This Row],[صف المصدر]],9-GateFacts[[#This Row],[رقم البوابة]]),IF(ISBLANK(_xlpm.c),"",_xlpm.c))</f>
        <v>جاري</v>
      </c>
      <c r="M77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75" s="56" cm="1">
        <f t="array" ref="N775">_xlfn.LET(_xlpm.r,GateFacts[[#This Row],[صف المصدر]],_xlpm.g,GateFacts[[#This Row],[رقم البوابة]],_xlpm.pd,IF(AND(ISNUMBER(_xlpm.r),_xlpm.g&gt;=6,_xlpm.g&lt;=8),INDEX(Table15[],_xlpm.r,19+_xlpm.g),""),IF(ISNUMBER(_xlpm.pd),_xlpm.pd,""))</f>
        <v>46737</v>
      </c>
      <c r="O7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75" s="53">
        <f ca="1">IF(ISNUMBER(GateFacts[[#This Row],[تاريخ البوابة]]),GateFacts[[#This Row],[تاريخ البوابة]]-TODAY(),"")</f>
        <v>428</v>
      </c>
      <c r="Q775" s="53" t="str">
        <f>IF(ISNUMBER(GateFacts[[#This Row],[تاريخ البوابة]]),TEXT(GateFacts[[#This Row],[تاريخ البوابة]],"yyyy-mm"),"بدون تاريخ")</f>
        <v>2027-12</v>
      </c>
      <c r="R775" s="53">
        <f ca="1">--OR(GateFacts[[#This Row],[الحالة]]="مكتمل",GateFacts[[#This Row],[الحالة]]="لا ينطبق")</f>
        <v>0</v>
      </c>
      <c r="S775" s="53">
        <f ca="1">_xlfn.LET(_xlpm.m,_xlfn.MINIFS(GateFacts[رقم البوابة],GateFacts[رقم المشروع],GateFacts[[#This Row],[رقم المشروع]],GateFacts[منجزة],0),IF(_xlpm.m=0,9,_xlpm.m))</f>
        <v>6</v>
      </c>
      <c r="T775" s="53">
        <f ca="1">--(GateFacts[[#This Row],[رقم البوابة]]=GateFacts[[#This Row],[البوابة الحالية للمشروع]])</f>
        <v>1</v>
      </c>
      <c r="U775" s="53">
        <f ca="1">IF(AND(GateFacts[[#This Row],[الحالة]]="مكتمل",COUNTIFS(GateFacts[رقم المشروع],GateFacts[[#This Row],[رقم المشروع]],GateFacts[رقم البوابة],"&lt;"&amp;GateFacts[[#This Row],[رقم البوابة]],GateFacts[منجزة],0)&gt;0),1,0)</f>
        <v>0</v>
      </c>
      <c r="V775" s="53" t="e">
        <f>SUBTOTAL(103,GateFacts[[#This Row],[م]])*OR(SelRegion="الكل",GateFacts[[#This Row],[المنطقة]]=SelRegion)</f>
        <v>#REF!</v>
      </c>
      <c r="W775" s="74" t="str" cm="1">
        <f t="array" ref="W775">IF(ISNUMBER(GateFacts[[#This Row],[صف المصدر]]),INDEX(Table15[],GateFacts[[#This Row],[صف المصدر]],16),"")</f>
        <v>الشمالي الغربي</v>
      </c>
    </row>
    <row r="776" spans="1:23" x14ac:dyDescent="0.4">
      <c r="A776" s="53" cm="1">
        <f t="array" ref="A776">ROW()-ROW(GateFacts[#Headers])</f>
        <v>775</v>
      </c>
      <c r="B776" s="53">
        <f>INT((GateFacts[[#This Row],[م]]-1)/8)+1</f>
        <v>97</v>
      </c>
      <c r="C776" s="53">
        <f>MOD(GateFacts[[#This Row],[م]]-1,8)+1</f>
        <v>7</v>
      </c>
      <c r="D776" s="53" cm="1">
        <f t="array" ref="D776">IFERROR(INDEX(_xlfn.ANCHORARRAY(Settings!$H$2),GateFacts[[#This Row],[رقم المشروع]]),"")</f>
        <v>831</v>
      </c>
      <c r="E776" s="53" t="str" cm="1">
        <f t="array" ref="E776">INDEX(Table15[],GateFacts[[#This Row],[صف المصدر]],14)&amp;""</f>
        <v>P802</v>
      </c>
      <c r="F776" s="53" t="str" cm="1">
        <f t="array" ref="F776">INDEX(Table15[],GateFacts[[#This Row],[صف المصدر]],15)&amp;""</f>
        <v>مشروع شبكات المياه لايصال الخدمة لمستشفى التخصصي بحمراء الأسد</v>
      </c>
      <c r="G776" s="53" t="str" cm="1">
        <f t="array" ref="G776">INDEX(Table15[],GateFacts[[#This Row],[صف المصدر]],17)&amp;""</f>
        <v>المدينة المنورة</v>
      </c>
      <c r="H776" s="58">
        <f>N(INDEX(Table15[],GateFacts[[#This Row],[صف المصدر]],18))</f>
        <v>32081964</v>
      </c>
      <c r="I776" s="53" t="str" cm="1">
        <f t="array" ref="I776">_xlfn.LET(_xlpm.x,TRIM(INDEX(Table15[],GateFacts[[#This Row],[صف المصدر]],22)&amp;""),IF(_xlpm.x="","غير محدد",_xlpm.x))</f>
        <v>تحت التنفيذ</v>
      </c>
      <c r="J776" s="53" t="str">
        <f>"بوابة "&amp;GateFacts[[#This Row],[رقم البوابة]]</f>
        <v>بوابة 7</v>
      </c>
      <c r="K776" s="53" t="str" cm="1">
        <f t="array" ref="K776">INDEX(Settings!$E$2:$E$9,GateFacts[[#This Row],[رقم البوابة]])</f>
        <v>الاختبارات التشغيلية</v>
      </c>
      <c r="L776" s="53" t="str" cm="1">
        <f t="array" ref="L776">_xlfn.LET(_xlpm.c,INDEX(Table15[],GateFacts[[#This Row],[صف المصدر]],9-GateFacts[[#This Row],[رقم البوابة]]),IF(ISBLANK(_xlpm.c),"",_xlpm.c))</f>
        <v/>
      </c>
      <c r="M77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76" s="56" cm="1">
        <f t="array" ref="N776">_xlfn.LET(_xlpm.r,GateFacts[[#This Row],[صف المصدر]],_xlpm.g,GateFacts[[#This Row],[رقم البوابة]],_xlpm.pd,IF(AND(ISNUMBER(_xlpm.r),_xlpm.g&gt;=6,_xlpm.g&lt;=8),INDEX(Table15[],_xlpm.r,19+_xlpm.g),""),IF(ISNUMBER(_xlpm.pd),_xlpm.pd,""))</f>
        <v>46676</v>
      </c>
      <c r="O7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76" s="53">
        <f ca="1">IF(ISNUMBER(GateFacts[[#This Row],[تاريخ البوابة]]),GateFacts[[#This Row],[تاريخ البوابة]]-TODAY(),"")</f>
        <v>367</v>
      </c>
      <c r="Q776" s="53" t="str">
        <f>IF(ISNUMBER(GateFacts[[#This Row],[تاريخ البوابة]]),TEXT(GateFacts[[#This Row],[تاريخ البوابة]],"yyyy-mm"),"بدون تاريخ")</f>
        <v>2027-10</v>
      </c>
      <c r="R776" s="53">
        <f ca="1">--OR(GateFacts[[#This Row],[الحالة]]="مكتمل",GateFacts[[#This Row],[الحالة]]="لا ينطبق")</f>
        <v>0</v>
      </c>
      <c r="S776" s="53">
        <f ca="1">_xlfn.LET(_xlpm.m,_xlfn.MINIFS(GateFacts[رقم البوابة],GateFacts[رقم المشروع],GateFacts[[#This Row],[رقم المشروع]],GateFacts[منجزة],0),IF(_xlpm.m=0,9,_xlpm.m))</f>
        <v>6</v>
      </c>
      <c r="T776" s="53">
        <f ca="1">--(GateFacts[[#This Row],[رقم البوابة]]=GateFacts[[#This Row],[البوابة الحالية للمشروع]])</f>
        <v>0</v>
      </c>
      <c r="U776" s="53">
        <f ca="1">IF(AND(GateFacts[[#This Row],[الحالة]]="مكتمل",COUNTIFS(GateFacts[رقم المشروع],GateFacts[[#This Row],[رقم المشروع]],GateFacts[رقم البوابة],"&lt;"&amp;GateFacts[[#This Row],[رقم البوابة]],GateFacts[منجزة],0)&gt;0),1,0)</f>
        <v>0</v>
      </c>
      <c r="V776" s="53" t="e">
        <f>SUBTOTAL(103,GateFacts[[#This Row],[م]])*OR(SelRegion="الكل",GateFacts[[#This Row],[المنطقة]]=SelRegion)</f>
        <v>#REF!</v>
      </c>
      <c r="W776" s="74" t="str" cm="1">
        <f t="array" ref="W776">IF(ISNUMBER(GateFacts[[#This Row],[صف المصدر]]),INDEX(Table15[],GateFacts[[#This Row],[صف المصدر]],16),"")</f>
        <v>الشمالي الغربي</v>
      </c>
    </row>
    <row r="777" spans="1:23" x14ac:dyDescent="0.4">
      <c r="A777" s="53" cm="1">
        <f t="array" ref="A777">ROW()-ROW(GateFacts[#Headers])</f>
        <v>776</v>
      </c>
      <c r="B777" s="53">
        <f>INT((GateFacts[[#This Row],[م]]-1)/8)+1</f>
        <v>97</v>
      </c>
      <c r="C777" s="53">
        <f>MOD(GateFacts[[#This Row],[م]]-1,8)+1</f>
        <v>8</v>
      </c>
      <c r="D777" s="53" cm="1">
        <f t="array" ref="D777">IFERROR(INDEX(_xlfn.ANCHORARRAY(Settings!$H$2),GateFacts[[#This Row],[رقم المشروع]]),"")</f>
        <v>831</v>
      </c>
      <c r="E777" s="53" t="str" cm="1">
        <f t="array" ref="E777">INDEX(Table15[],GateFacts[[#This Row],[صف المصدر]],14)&amp;""</f>
        <v>P802</v>
      </c>
      <c r="F777" s="53" t="str" cm="1">
        <f t="array" ref="F777">INDEX(Table15[],GateFacts[[#This Row],[صف المصدر]],15)&amp;""</f>
        <v>مشروع شبكات المياه لايصال الخدمة لمستشفى التخصصي بحمراء الأسد</v>
      </c>
      <c r="G777" s="53" t="str" cm="1">
        <f t="array" ref="G777">INDEX(Table15[],GateFacts[[#This Row],[صف المصدر]],17)&amp;""</f>
        <v>المدينة المنورة</v>
      </c>
      <c r="H777" s="58">
        <f>N(INDEX(Table15[],GateFacts[[#This Row],[صف المصدر]],18))</f>
        <v>32081964</v>
      </c>
      <c r="I777" s="53" t="str" cm="1">
        <f t="array" ref="I777">_xlfn.LET(_xlpm.x,TRIM(INDEX(Table15[],GateFacts[[#This Row],[صف المصدر]],22)&amp;""),IF(_xlpm.x="","غير محدد",_xlpm.x))</f>
        <v>تحت التنفيذ</v>
      </c>
      <c r="J777" s="53" t="str">
        <f>"بوابة "&amp;GateFacts[[#This Row],[رقم البوابة]]</f>
        <v>بوابة 8</v>
      </c>
      <c r="K777" s="53" t="str" cm="1">
        <f t="array" ref="K777">INDEX(Settings!$E$2:$E$9,GateFacts[[#This Row],[رقم البوابة]])</f>
        <v>التسليم و الاغلاق</v>
      </c>
      <c r="L777" s="53" t="str" cm="1">
        <f t="array" ref="L777">_xlfn.LET(_xlpm.c,INDEX(Table15[],GateFacts[[#This Row],[صف المصدر]],9-GateFacts[[#This Row],[رقم البوابة]]),IF(ISBLANK(_xlpm.c),"",_xlpm.c))</f>
        <v/>
      </c>
      <c r="M77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77" s="56" cm="1">
        <f t="array" ref="N777">_xlfn.LET(_xlpm.r,GateFacts[[#This Row],[صف المصدر]],_xlpm.g,GateFacts[[#This Row],[رقم البوابة]],_xlpm.pd,IF(AND(ISNUMBER(_xlpm.r),_xlpm.g&gt;=6,_xlpm.g&lt;=8),INDEX(Table15[],_xlpm.r,19+_xlpm.g),""),IF(ISNUMBER(_xlpm.pd),_xlpm.pd,""))</f>
        <v>47468</v>
      </c>
      <c r="O7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77" s="53">
        <f ca="1">IF(ISNUMBER(GateFacts[[#This Row],[تاريخ البوابة]]),GateFacts[[#This Row],[تاريخ البوابة]]-TODAY(),"")</f>
        <v>1159</v>
      </c>
      <c r="Q777" s="53" t="str">
        <f>IF(ISNUMBER(GateFacts[[#This Row],[تاريخ البوابة]]),TEXT(GateFacts[[#This Row],[تاريخ البوابة]],"yyyy-mm"),"بدون تاريخ")</f>
        <v>2029-12</v>
      </c>
      <c r="R777" s="53">
        <f ca="1">--OR(GateFacts[[#This Row],[الحالة]]="مكتمل",GateFacts[[#This Row],[الحالة]]="لا ينطبق")</f>
        <v>0</v>
      </c>
      <c r="S777" s="53">
        <f ca="1">_xlfn.LET(_xlpm.m,_xlfn.MINIFS(GateFacts[رقم البوابة],GateFacts[رقم المشروع],GateFacts[[#This Row],[رقم المشروع]],GateFacts[منجزة],0),IF(_xlpm.m=0,9,_xlpm.m))</f>
        <v>6</v>
      </c>
      <c r="T777" s="53">
        <f ca="1">--(GateFacts[[#This Row],[رقم البوابة]]=GateFacts[[#This Row],[البوابة الحالية للمشروع]])</f>
        <v>0</v>
      </c>
      <c r="U777" s="53">
        <f ca="1">IF(AND(GateFacts[[#This Row],[الحالة]]="مكتمل",COUNTIFS(GateFacts[رقم المشروع],GateFacts[[#This Row],[رقم المشروع]],GateFacts[رقم البوابة],"&lt;"&amp;GateFacts[[#This Row],[رقم البوابة]],GateFacts[منجزة],0)&gt;0),1,0)</f>
        <v>0</v>
      </c>
      <c r="V777" s="53" t="e">
        <f>SUBTOTAL(103,GateFacts[[#This Row],[م]])*OR(SelRegion="الكل",GateFacts[[#This Row],[المنطقة]]=SelRegion)</f>
        <v>#REF!</v>
      </c>
      <c r="W777" s="74" t="str" cm="1">
        <f t="array" ref="W777">IF(ISNUMBER(GateFacts[[#This Row],[صف المصدر]]),INDEX(Table15[],GateFacts[[#This Row],[صف المصدر]],16),"")</f>
        <v>الشمالي الغربي</v>
      </c>
    </row>
    <row r="778" spans="1:23" x14ac:dyDescent="0.4">
      <c r="A778" s="53" cm="1">
        <f t="array" ref="A778">ROW()-ROW(GateFacts[#Headers])</f>
        <v>777</v>
      </c>
      <c r="B778" s="53">
        <f>INT((GateFacts[[#This Row],[م]]-1)/8)+1</f>
        <v>98</v>
      </c>
      <c r="C778" s="53">
        <f>MOD(GateFacts[[#This Row],[م]]-1,8)+1</f>
        <v>1</v>
      </c>
      <c r="D778" s="53" cm="1">
        <f t="array" ref="D778">IFERROR(INDEX(_xlfn.ANCHORARRAY(Settings!$H$2),GateFacts[[#This Row],[رقم المشروع]]),"")</f>
        <v>839</v>
      </c>
      <c r="E778" s="53" t="str" cm="1">
        <f t="array" ref="E778">INDEX(Table15[],GateFacts[[#This Row],[صف المصدر]],14)&amp;""</f>
        <v>P1465-2</v>
      </c>
      <c r="F778" s="53" t="str" cm="1">
        <f t="array" ref="F778">INDEX(Table15[],GateFacts[[#This Row],[صف المصدر]],15)&amp;""</f>
        <v>احلال وتجديد شبكات المياه بمنطقة تبوك المرحلة الأولى</v>
      </c>
      <c r="G778" s="53" t="str" cm="1">
        <f t="array" ref="G778">INDEX(Table15[],GateFacts[[#This Row],[صف المصدر]],17)&amp;""</f>
        <v>تبوك</v>
      </c>
      <c r="H778" s="58">
        <f>N(INDEX(Table15[],GateFacts[[#This Row],[صف المصدر]],18))</f>
        <v>46497039.200000003</v>
      </c>
      <c r="I778" s="53" t="str" cm="1">
        <f t="array" ref="I778">_xlfn.LET(_xlpm.x,TRIM(INDEX(Table15[],GateFacts[[#This Row],[صف المصدر]],22)&amp;""),IF(_xlpm.x="","غير محدد",_xlpm.x))</f>
        <v>تحت التنفيذ</v>
      </c>
      <c r="J778" s="53" t="str">
        <f>"بوابة "&amp;GateFacts[[#This Row],[رقم البوابة]]</f>
        <v>بوابة 1</v>
      </c>
      <c r="K778" s="53" t="str" cm="1">
        <f t="array" ref="K778">INDEX(Settings!$E$2:$E$9,GateFacts[[#This Row],[رقم البوابة]])</f>
        <v>تخطيط استراتيجي</v>
      </c>
      <c r="L778" s="53" t="str" cm="1">
        <f t="array" ref="L778">_xlfn.LET(_xlpm.c,INDEX(Table15[],GateFacts[[#This Row],[صف المصدر]],9-GateFacts[[#This Row],[رقم البوابة]]),IF(ISBLANK(_xlpm.c),"",_xlpm.c))</f>
        <v>مكتمل</v>
      </c>
      <c r="M7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8" s="56" t="str" cm="1">
        <f t="array" ref="N778">_xlfn.LET(_xlpm.r,GateFacts[[#This Row],[صف المصدر]],_xlpm.g,GateFacts[[#This Row],[رقم البوابة]],_xlpm.pd,IF(AND(ISNUMBER(_xlpm.r),_xlpm.g&gt;=6,_xlpm.g&lt;=8),INDEX(Table15[],_xlpm.r,19+_xlpm.g),""),IF(ISNUMBER(_xlpm.pd),_xlpm.pd,""))</f>
        <v/>
      </c>
      <c r="O7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8" s="53" t="str">
        <f ca="1">IF(ISNUMBER(GateFacts[[#This Row],[تاريخ البوابة]]),GateFacts[[#This Row],[تاريخ البوابة]]-TODAY(),"")</f>
        <v/>
      </c>
      <c r="Q778" s="53" t="str">
        <f>IF(ISNUMBER(GateFacts[[#This Row],[تاريخ البوابة]]),TEXT(GateFacts[[#This Row],[تاريخ البوابة]],"yyyy-mm"),"بدون تاريخ")</f>
        <v>بدون تاريخ</v>
      </c>
      <c r="R778" s="53">
        <f ca="1">--OR(GateFacts[[#This Row],[الحالة]]="مكتمل",GateFacts[[#This Row],[الحالة]]="لا ينطبق")</f>
        <v>1</v>
      </c>
      <c r="S778" s="53">
        <f ca="1">_xlfn.LET(_xlpm.m,_xlfn.MINIFS(GateFacts[رقم البوابة],GateFacts[رقم المشروع],GateFacts[[#This Row],[رقم المشروع]],GateFacts[منجزة],0),IF(_xlpm.m=0,9,_xlpm.m))</f>
        <v>6</v>
      </c>
      <c r="T778" s="53">
        <f ca="1">--(GateFacts[[#This Row],[رقم البوابة]]=GateFacts[[#This Row],[البوابة الحالية للمشروع]])</f>
        <v>0</v>
      </c>
      <c r="U778" s="53">
        <f ca="1">IF(AND(GateFacts[[#This Row],[الحالة]]="مكتمل",COUNTIFS(GateFacts[رقم المشروع],GateFacts[[#This Row],[رقم المشروع]],GateFacts[رقم البوابة],"&lt;"&amp;GateFacts[[#This Row],[رقم البوابة]],GateFacts[منجزة],0)&gt;0),1,0)</f>
        <v>0</v>
      </c>
      <c r="V778" s="53" t="e">
        <f>SUBTOTAL(103,GateFacts[[#This Row],[م]])*OR(SelRegion="الكل",GateFacts[[#This Row],[المنطقة]]=SelRegion)</f>
        <v>#REF!</v>
      </c>
      <c r="W778" s="74" t="str" cm="1">
        <f t="array" ref="W778">IF(ISNUMBER(GateFacts[[#This Row],[صف المصدر]]),INDEX(Table15[],GateFacts[[#This Row],[صف المصدر]],16),"")</f>
        <v>الشمالي الغربي</v>
      </c>
    </row>
    <row r="779" spans="1:23" x14ac:dyDescent="0.4">
      <c r="A779" s="53" cm="1">
        <f t="array" ref="A779">ROW()-ROW(GateFacts[#Headers])</f>
        <v>778</v>
      </c>
      <c r="B779" s="53">
        <f>INT((GateFacts[[#This Row],[م]]-1)/8)+1</f>
        <v>98</v>
      </c>
      <c r="C779" s="53">
        <f>MOD(GateFacts[[#This Row],[م]]-1,8)+1</f>
        <v>2</v>
      </c>
      <c r="D779" s="53" cm="1">
        <f t="array" ref="D779">IFERROR(INDEX(_xlfn.ANCHORARRAY(Settings!$H$2),GateFacts[[#This Row],[رقم المشروع]]),"")</f>
        <v>839</v>
      </c>
      <c r="E779" s="53" t="str" cm="1">
        <f t="array" ref="E779">INDEX(Table15[],GateFacts[[#This Row],[صف المصدر]],14)&amp;""</f>
        <v>P1465-2</v>
      </c>
      <c r="F779" s="53" t="str" cm="1">
        <f t="array" ref="F779">INDEX(Table15[],GateFacts[[#This Row],[صف المصدر]],15)&amp;""</f>
        <v>احلال وتجديد شبكات المياه بمنطقة تبوك المرحلة الأولى</v>
      </c>
      <c r="G779" s="53" t="str" cm="1">
        <f t="array" ref="G779">INDEX(Table15[],GateFacts[[#This Row],[صف المصدر]],17)&amp;""</f>
        <v>تبوك</v>
      </c>
      <c r="H779" s="58">
        <f>N(INDEX(Table15[],GateFacts[[#This Row],[صف المصدر]],18))</f>
        <v>46497039.200000003</v>
      </c>
      <c r="I779" s="53" t="str" cm="1">
        <f t="array" ref="I779">_xlfn.LET(_xlpm.x,TRIM(INDEX(Table15[],GateFacts[[#This Row],[صف المصدر]],22)&amp;""),IF(_xlpm.x="","غير محدد",_xlpm.x))</f>
        <v>تحت التنفيذ</v>
      </c>
      <c r="J779" s="53" t="str">
        <f>"بوابة "&amp;GateFacts[[#This Row],[رقم البوابة]]</f>
        <v>بوابة 2</v>
      </c>
      <c r="K779" s="53" t="str" cm="1">
        <f t="array" ref="K779">INDEX(Settings!$E$2:$E$9,GateFacts[[#This Row],[رقم البوابة]])</f>
        <v>التخطيط الاولي</v>
      </c>
      <c r="L779" s="53" t="str" cm="1">
        <f t="array" ref="L779">_xlfn.LET(_xlpm.c,INDEX(Table15[],GateFacts[[#This Row],[صف المصدر]],9-GateFacts[[#This Row],[رقم البوابة]]),IF(ISBLANK(_xlpm.c),"",_xlpm.c))</f>
        <v>مكتمل</v>
      </c>
      <c r="M77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79" s="56" t="str" cm="1">
        <f t="array" ref="N779">_xlfn.LET(_xlpm.r,GateFacts[[#This Row],[صف المصدر]],_xlpm.g,GateFacts[[#This Row],[رقم البوابة]],_xlpm.pd,IF(AND(ISNUMBER(_xlpm.r),_xlpm.g&gt;=6,_xlpm.g&lt;=8),INDEX(Table15[],_xlpm.r,19+_xlpm.g),""),IF(ISNUMBER(_xlpm.pd),_xlpm.pd,""))</f>
        <v/>
      </c>
      <c r="O7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79" s="53" t="str">
        <f ca="1">IF(ISNUMBER(GateFacts[[#This Row],[تاريخ البوابة]]),GateFacts[[#This Row],[تاريخ البوابة]]-TODAY(),"")</f>
        <v/>
      </c>
      <c r="Q779" s="53" t="str">
        <f>IF(ISNUMBER(GateFacts[[#This Row],[تاريخ البوابة]]),TEXT(GateFacts[[#This Row],[تاريخ البوابة]],"yyyy-mm"),"بدون تاريخ")</f>
        <v>بدون تاريخ</v>
      </c>
      <c r="R779" s="53">
        <f ca="1">--OR(GateFacts[[#This Row],[الحالة]]="مكتمل",GateFacts[[#This Row],[الحالة]]="لا ينطبق")</f>
        <v>1</v>
      </c>
      <c r="S779" s="53">
        <f ca="1">_xlfn.LET(_xlpm.m,_xlfn.MINIFS(GateFacts[رقم البوابة],GateFacts[رقم المشروع],GateFacts[[#This Row],[رقم المشروع]],GateFacts[منجزة],0),IF(_xlpm.m=0,9,_xlpm.m))</f>
        <v>6</v>
      </c>
      <c r="T779" s="53">
        <f ca="1">--(GateFacts[[#This Row],[رقم البوابة]]=GateFacts[[#This Row],[البوابة الحالية للمشروع]])</f>
        <v>0</v>
      </c>
      <c r="U779" s="53">
        <f ca="1">IF(AND(GateFacts[[#This Row],[الحالة]]="مكتمل",COUNTIFS(GateFacts[رقم المشروع],GateFacts[[#This Row],[رقم المشروع]],GateFacts[رقم البوابة],"&lt;"&amp;GateFacts[[#This Row],[رقم البوابة]],GateFacts[منجزة],0)&gt;0),1,0)</f>
        <v>0</v>
      </c>
      <c r="V779" s="53" t="e">
        <f>SUBTOTAL(103,GateFacts[[#This Row],[م]])*OR(SelRegion="الكل",GateFacts[[#This Row],[المنطقة]]=SelRegion)</f>
        <v>#REF!</v>
      </c>
      <c r="W779" s="74" t="str" cm="1">
        <f t="array" ref="W779">IF(ISNUMBER(GateFacts[[#This Row],[صف المصدر]]),INDEX(Table15[],GateFacts[[#This Row],[صف المصدر]],16),"")</f>
        <v>الشمالي الغربي</v>
      </c>
    </row>
    <row r="780" spans="1:23" x14ac:dyDescent="0.4">
      <c r="A780" s="53" cm="1">
        <f t="array" ref="A780">ROW()-ROW(GateFacts[#Headers])</f>
        <v>779</v>
      </c>
      <c r="B780" s="53">
        <f>INT((GateFacts[[#This Row],[م]]-1)/8)+1</f>
        <v>98</v>
      </c>
      <c r="C780" s="53">
        <f>MOD(GateFacts[[#This Row],[م]]-1,8)+1</f>
        <v>3</v>
      </c>
      <c r="D780" s="53" cm="1">
        <f t="array" ref="D780">IFERROR(INDEX(_xlfn.ANCHORARRAY(Settings!$H$2),GateFacts[[#This Row],[رقم المشروع]]),"")</f>
        <v>839</v>
      </c>
      <c r="E780" s="53" t="str" cm="1">
        <f t="array" ref="E780">INDEX(Table15[],GateFacts[[#This Row],[صف المصدر]],14)&amp;""</f>
        <v>P1465-2</v>
      </c>
      <c r="F780" s="53" t="str" cm="1">
        <f t="array" ref="F780">INDEX(Table15[],GateFacts[[#This Row],[صف المصدر]],15)&amp;""</f>
        <v>احلال وتجديد شبكات المياه بمنطقة تبوك المرحلة الأولى</v>
      </c>
      <c r="G780" s="53" t="str" cm="1">
        <f t="array" ref="G780">INDEX(Table15[],GateFacts[[#This Row],[صف المصدر]],17)&amp;""</f>
        <v>تبوك</v>
      </c>
      <c r="H780" s="58">
        <f>N(INDEX(Table15[],GateFacts[[#This Row],[صف المصدر]],18))</f>
        <v>46497039.200000003</v>
      </c>
      <c r="I780" s="53" t="str" cm="1">
        <f t="array" ref="I780">_xlfn.LET(_xlpm.x,TRIM(INDEX(Table15[],GateFacts[[#This Row],[صف المصدر]],22)&amp;""),IF(_xlpm.x="","غير محدد",_xlpm.x))</f>
        <v>تحت التنفيذ</v>
      </c>
      <c r="J780" s="53" t="str">
        <f>"بوابة "&amp;GateFacts[[#This Row],[رقم البوابة]]</f>
        <v>بوابة 3</v>
      </c>
      <c r="K780" s="53" t="str" cm="1">
        <f t="array" ref="K780">INDEX(Settings!$E$2:$E$9,GateFacts[[#This Row],[رقم البوابة]])</f>
        <v>الطرح للتصميم</v>
      </c>
      <c r="L780" s="53" t="str" cm="1">
        <f t="array" ref="L780">_xlfn.LET(_xlpm.c,INDEX(Table15[],GateFacts[[#This Row],[صف المصدر]],9-GateFacts[[#This Row],[رقم البوابة]]),IF(ISBLANK(_xlpm.c),"",_xlpm.c))</f>
        <v>مكتمل</v>
      </c>
      <c r="M78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0" s="56" t="str" cm="1">
        <f t="array" ref="N780">_xlfn.LET(_xlpm.r,GateFacts[[#This Row],[صف المصدر]],_xlpm.g,GateFacts[[#This Row],[رقم البوابة]],_xlpm.pd,IF(AND(ISNUMBER(_xlpm.r),_xlpm.g&gt;=6,_xlpm.g&lt;=8),INDEX(Table15[],_xlpm.r,19+_xlpm.g),""),IF(ISNUMBER(_xlpm.pd),_xlpm.pd,""))</f>
        <v/>
      </c>
      <c r="O7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0" s="53" t="str">
        <f ca="1">IF(ISNUMBER(GateFacts[[#This Row],[تاريخ البوابة]]),GateFacts[[#This Row],[تاريخ البوابة]]-TODAY(),"")</f>
        <v/>
      </c>
      <c r="Q780" s="53" t="str">
        <f>IF(ISNUMBER(GateFacts[[#This Row],[تاريخ البوابة]]),TEXT(GateFacts[[#This Row],[تاريخ البوابة]],"yyyy-mm"),"بدون تاريخ")</f>
        <v>بدون تاريخ</v>
      </c>
      <c r="R780" s="53">
        <f ca="1">--OR(GateFacts[[#This Row],[الحالة]]="مكتمل",GateFacts[[#This Row],[الحالة]]="لا ينطبق")</f>
        <v>1</v>
      </c>
      <c r="S780" s="53">
        <f ca="1">_xlfn.LET(_xlpm.m,_xlfn.MINIFS(GateFacts[رقم البوابة],GateFacts[رقم المشروع],GateFacts[[#This Row],[رقم المشروع]],GateFacts[منجزة],0),IF(_xlpm.m=0,9,_xlpm.m))</f>
        <v>6</v>
      </c>
      <c r="T780" s="53">
        <f ca="1">--(GateFacts[[#This Row],[رقم البوابة]]=GateFacts[[#This Row],[البوابة الحالية للمشروع]])</f>
        <v>0</v>
      </c>
      <c r="U780" s="53">
        <f ca="1">IF(AND(GateFacts[[#This Row],[الحالة]]="مكتمل",COUNTIFS(GateFacts[رقم المشروع],GateFacts[[#This Row],[رقم المشروع]],GateFacts[رقم البوابة],"&lt;"&amp;GateFacts[[#This Row],[رقم البوابة]],GateFacts[منجزة],0)&gt;0),1,0)</f>
        <v>0</v>
      </c>
      <c r="V780" s="53" t="e">
        <f>SUBTOTAL(103,GateFacts[[#This Row],[م]])*OR(SelRegion="الكل",GateFacts[[#This Row],[المنطقة]]=SelRegion)</f>
        <v>#REF!</v>
      </c>
      <c r="W780" s="74" t="str" cm="1">
        <f t="array" ref="W780">IF(ISNUMBER(GateFacts[[#This Row],[صف المصدر]]),INDEX(Table15[],GateFacts[[#This Row],[صف المصدر]],16),"")</f>
        <v>الشمالي الغربي</v>
      </c>
    </row>
    <row r="781" spans="1:23" x14ac:dyDescent="0.4">
      <c r="A781" s="53" cm="1">
        <f t="array" ref="A781">ROW()-ROW(GateFacts[#Headers])</f>
        <v>780</v>
      </c>
      <c r="B781" s="53">
        <f>INT((GateFacts[[#This Row],[م]]-1)/8)+1</f>
        <v>98</v>
      </c>
      <c r="C781" s="53">
        <f>MOD(GateFacts[[#This Row],[م]]-1,8)+1</f>
        <v>4</v>
      </c>
      <c r="D781" s="53" cm="1">
        <f t="array" ref="D781">IFERROR(INDEX(_xlfn.ANCHORARRAY(Settings!$H$2),GateFacts[[#This Row],[رقم المشروع]]),"")</f>
        <v>839</v>
      </c>
      <c r="E781" s="53" t="str" cm="1">
        <f t="array" ref="E781">INDEX(Table15[],GateFacts[[#This Row],[صف المصدر]],14)&amp;""</f>
        <v>P1465-2</v>
      </c>
      <c r="F781" s="53" t="str" cm="1">
        <f t="array" ref="F781">INDEX(Table15[],GateFacts[[#This Row],[صف المصدر]],15)&amp;""</f>
        <v>احلال وتجديد شبكات المياه بمنطقة تبوك المرحلة الأولى</v>
      </c>
      <c r="G781" s="53" t="str" cm="1">
        <f t="array" ref="G781">INDEX(Table15[],GateFacts[[#This Row],[صف المصدر]],17)&amp;""</f>
        <v>تبوك</v>
      </c>
      <c r="H781" s="58">
        <f>N(INDEX(Table15[],GateFacts[[#This Row],[صف المصدر]],18))</f>
        <v>46497039.200000003</v>
      </c>
      <c r="I781" s="53" t="str" cm="1">
        <f t="array" ref="I781">_xlfn.LET(_xlpm.x,TRIM(INDEX(Table15[],GateFacts[[#This Row],[صف المصدر]],22)&amp;""),IF(_xlpm.x="","غير محدد",_xlpm.x))</f>
        <v>تحت التنفيذ</v>
      </c>
      <c r="J781" s="53" t="str">
        <f>"بوابة "&amp;GateFacts[[#This Row],[رقم البوابة]]</f>
        <v>بوابة 4</v>
      </c>
      <c r="K781" s="53" t="str" cm="1">
        <f t="array" ref="K781">INDEX(Settings!$E$2:$E$9,GateFacts[[#This Row],[رقم البوابة]])</f>
        <v>التصميم</v>
      </c>
      <c r="L781" s="53" t="str" cm="1">
        <f t="array" ref="L781">_xlfn.LET(_xlpm.c,INDEX(Table15[],GateFacts[[#This Row],[صف المصدر]],9-GateFacts[[#This Row],[رقم البوابة]]),IF(ISBLANK(_xlpm.c),"",_xlpm.c))</f>
        <v>مكتمل</v>
      </c>
      <c r="M78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1" s="56" t="str" cm="1">
        <f t="array" ref="N781">_xlfn.LET(_xlpm.r,GateFacts[[#This Row],[صف المصدر]],_xlpm.g,GateFacts[[#This Row],[رقم البوابة]],_xlpm.pd,IF(AND(ISNUMBER(_xlpm.r),_xlpm.g&gt;=6,_xlpm.g&lt;=8),INDEX(Table15[],_xlpm.r,19+_xlpm.g),""),IF(ISNUMBER(_xlpm.pd),_xlpm.pd,""))</f>
        <v/>
      </c>
      <c r="O7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1" s="53" t="str">
        <f ca="1">IF(ISNUMBER(GateFacts[[#This Row],[تاريخ البوابة]]),GateFacts[[#This Row],[تاريخ البوابة]]-TODAY(),"")</f>
        <v/>
      </c>
      <c r="Q781" s="53" t="str">
        <f>IF(ISNUMBER(GateFacts[[#This Row],[تاريخ البوابة]]),TEXT(GateFacts[[#This Row],[تاريخ البوابة]],"yyyy-mm"),"بدون تاريخ")</f>
        <v>بدون تاريخ</v>
      </c>
      <c r="R781" s="53">
        <f ca="1">--OR(GateFacts[[#This Row],[الحالة]]="مكتمل",GateFacts[[#This Row],[الحالة]]="لا ينطبق")</f>
        <v>1</v>
      </c>
      <c r="S781" s="53">
        <f ca="1">_xlfn.LET(_xlpm.m,_xlfn.MINIFS(GateFacts[رقم البوابة],GateFacts[رقم المشروع],GateFacts[[#This Row],[رقم المشروع]],GateFacts[منجزة],0),IF(_xlpm.m=0,9,_xlpm.m))</f>
        <v>6</v>
      </c>
      <c r="T781" s="53">
        <f ca="1">--(GateFacts[[#This Row],[رقم البوابة]]=GateFacts[[#This Row],[البوابة الحالية للمشروع]])</f>
        <v>0</v>
      </c>
      <c r="U781" s="53">
        <f ca="1">IF(AND(GateFacts[[#This Row],[الحالة]]="مكتمل",COUNTIFS(GateFacts[رقم المشروع],GateFacts[[#This Row],[رقم المشروع]],GateFacts[رقم البوابة],"&lt;"&amp;GateFacts[[#This Row],[رقم البوابة]],GateFacts[منجزة],0)&gt;0),1,0)</f>
        <v>0</v>
      </c>
      <c r="V781" s="53" t="e">
        <f>SUBTOTAL(103,GateFacts[[#This Row],[م]])*OR(SelRegion="الكل",GateFacts[[#This Row],[المنطقة]]=SelRegion)</f>
        <v>#REF!</v>
      </c>
      <c r="W781" s="74" t="str" cm="1">
        <f t="array" ref="W781">IF(ISNUMBER(GateFacts[[#This Row],[صف المصدر]]),INDEX(Table15[],GateFacts[[#This Row],[صف المصدر]],16),"")</f>
        <v>الشمالي الغربي</v>
      </c>
    </row>
    <row r="782" spans="1:23" x14ac:dyDescent="0.4">
      <c r="A782" s="53" cm="1">
        <f t="array" ref="A782">ROW()-ROW(GateFacts[#Headers])</f>
        <v>781</v>
      </c>
      <c r="B782" s="53">
        <f>INT((GateFacts[[#This Row],[م]]-1)/8)+1</f>
        <v>98</v>
      </c>
      <c r="C782" s="53">
        <f>MOD(GateFacts[[#This Row],[م]]-1,8)+1</f>
        <v>5</v>
      </c>
      <c r="D782" s="53" cm="1">
        <f t="array" ref="D782">IFERROR(INDEX(_xlfn.ANCHORARRAY(Settings!$H$2),GateFacts[[#This Row],[رقم المشروع]]),"")</f>
        <v>839</v>
      </c>
      <c r="E782" s="53" t="str" cm="1">
        <f t="array" ref="E782">INDEX(Table15[],GateFacts[[#This Row],[صف المصدر]],14)&amp;""</f>
        <v>P1465-2</v>
      </c>
      <c r="F782" s="53" t="str" cm="1">
        <f t="array" ref="F782">INDEX(Table15[],GateFacts[[#This Row],[صف المصدر]],15)&amp;""</f>
        <v>احلال وتجديد شبكات المياه بمنطقة تبوك المرحلة الأولى</v>
      </c>
      <c r="G782" s="53" t="str" cm="1">
        <f t="array" ref="G782">INDEX(Table15[],GateFacts[[#This Row],[صف المصدر]],17)&amp;""</f>
        <v>تبوك</v>
      </c>
      <c r="H782" s="58">
        <f>N(INDEX(Table15[],GateFacts[[#This Row],[صف المصدر]],18))</f>
        <v>46497039.200000003</v>
      </c>
      <c r="I782" s="53" t="str" cm="1">
        <f t="array" ref="I782">_xlfn.LET(_xlpm.x,TRIM(INDEX(Table15[],GateFacts[[#This Row],[صف المصدر]],22)&amp;""),IF(_xlpm.x="","غير محدد",_xlpm.x))</f>
        <v>تحت التنفيذ</v>
      </c>
      <c r="J782" s="53" t="str">
        <f>"بوابة "&amp;GateFacts[[#This Row],[رقم البوابة]]</f>
        <v>بوابة 5</v>
      </c>
      <c r="K782" s="53" t="str" cm="1">
        <f t="array" ref="K782">INDEX(Settings!$E$2:$E$9,GateFacts[[#This Row],[رقم البوابة]])</f>
        <v>الطرح للتنفيذ</v>
      </c>
      <c r="L782" s="53" t="str" cm="1">
        <f t="array" ref="L782">_xlfn.LET(_xlpm.c,INDEX(Table15[],GateFacts[[#This Row],[صف المصدر]],9-GateFacts[[#This Row],[رقم البوابة]]),IF(ISBLANK(_xlpm.c),"",_xlpm.c))</f>
        <v>مكتمل</v>
      </c>
      <c r="M7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2" s="56" t="str" cm="1">
        <f t="array" ref="N782">_xlfn.LET(_xlpm.r,GateFacts[[#This Row],[صف المصدر]],_xlpm.g,GateFacts[[#This Row],[رقم البوابة]],_xlpm.pd,IF(AND(ISNUMBER(_xlpm.r),_xlpm.g&gt;=6,_xlpm.g&lt;=8),INDEX(Table15[],_xlpm.r,19+_xlpm.g),""),IF(ISNUMBER(_xlpm.pd),_xlpm.pd,""))</f>
        <v/>
      </c>
      <c r="O7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2" s="53" t="str">
        <f ca="1">IF(ISNUMBER(GateFacts[[#This Row],[تاريخ البوابة]]),GateFacts[[#This Row],[تاريخ البوابة]]-TODAY(),"")</f>
        <v/>
      </c>
      <c r="Q782" s="53" t="str">
        <f>IF(ISNUMBER(GateFacts[[#This Row],[تاريخ البوابة]]),TEXT(GateFacts[[#This Row],[تاريخ البوابة]],"yyyy-mm"),"بدون تاريخ")</f>
        <v>بدون تاريخ</v>
      </c>
      <c r="R782" s="53">
        <f ca="1">--OR(GateFacts[[#This Row],[الحالة]]="مكتمل",GateFacts[[#This Row],[الحالة]]="لا ينطبق")</f>
        <v>1</v>
      </c>
      <c r="S782" s="53">
        <f ca="1">_xlfn.LET(_xlpm.m,_xlfn.MINIFS(GateFacts[رقم البوابة],GateFacts[رقم المشروع],GateFacts[[#This Row],[رقم المشروع]],GateFacts[منجزة],0),IF(_xlpm.m=0,9,_xlpm.m))</f>
        <v>6</v>
      </c>
      <c r="T782" s="53">
        <f ca="1">--(GateFacts[[#This Row],[رقم البوابة]]=GateFacts[[#This Row],[البوابة الحالية للمشروع]])</f>
        <v>0</v>
      </c>
      <c r="U782" s="53">
        <f ca="1">IF(AND(GateFacts[[#This Row],[الحالة]]="مكتمل",COUNTIFS(GateFacts[رقم المشروع],GateFacts[[#This Row],[رقم المشروع]],GateFacts[رقم البوابة],"&lt;"&amp;GateFacts[[#This Row],[رقم البوابة]],GateFacts[منجزة],0)&gt;0),1,0)</f>
        <v>0</v>
      </c>
      <c r="V782" s="53" t="e">
        <f>SUBTOTAL(103,GateFacts[[#This Row],[م]])*OR(SelRegion="الكل",GateFacts[[#This Row],[المنطقة]]=SelRegion)</f>
        <v>#REF!</v>
      </c>
      <c r="W782" s="74" t="str" cm="1">
        <f t="array" ref="W782">IF(ISNUMBER(GateFacts[[#This Row],[صف المصدر]]),INDEX(Table15[],GateFacts[[#This Row],[صف المصدر]],16),"")</f>
        <v>الشمالي الغربي</v>
      </c>
    </row>
    <row r="783" spans="1:23" x14ac:dyDescent="0.4">
      <c r="A783" s="53" cm="1">
        <f t="array" ref="A783">ROW()-ROW(GateFacts[#Headers])</f>
        <v>782</v>
      </c>
      <c r="B783" s="53">
        <f>INT((GateFacts[[#This Row],[م]]-1)/8)+1</f>
        <v>98</v>
      </c>
      <c r="C783" s="53">
        <f>MOD(GateFacts[[#This Row],[م]]-1,8)+1</f>
        <v>6</v>
      </c>
      <c r="D783" s="53" cm="1">
        <f t="array" ref="D783">IFERROR(INDEX(_xlfn.ANCHORARRAY(Settings!$H$2),GateFacts[[#This Row],[رقم المشروع]]),"")</f>
        <v>839</v>
      </c>
      <c r="E783" s="53" t="str" cm="1">
        <f t="array" ref="E783">INDEX(Table15[],GateFacts[[#This Row],[صف المصدر]],14)&amp;""</f>
        <v>P1465-2</v>
      </c>
      <c r="F783" s="53" t="str" cm="1">
        <f t="array" ref="F783">INDEX(Table15[],GateFacts[[#This Row],[صف المصدر]],15)&amp;""</f>
        <v>احلال وتجديد شبكات المياه بمنطقة تبوك المرحلة الأولى</v>
      </c>
      <c r="G783" s="53" t="str" cm="1">
        <f t="array" ref="G783">INDEX(Table15[],GateFacts[[#This Row],[صف المصدر]],17)&amp;""</f>
        <v>تبوك</v>
      </c>
      <c r="H783" s="58">
        <f>N(INDEX(Table15[],GateFacts[[#This Row],[صف المصدر]],18))</f>
        <v>46497039.200000003</v>
      </c>
      <c r="I783" s="53" t="str" cm="1">
        <f t="array" ref="I783">_xlfn.LET(_xlpm.x,TRIM(INDEX(Table15[],GateFacts[[#This Row],[صف المصدر]],22)&amp;""),IF(_xlpm.x="","غير محدد",_xlpm.x))</f>
        <v>تحت التنفيذ</v>
      </c>
      <c r="J783" s="53" t="str">
        <f>"بوابة "&amp;GateFacts[[#This Row],[رقم البوابة]]</f>
        <v>بوابة 6</v>
      </c>
      <c r="K783" s="53" t="str" cm="1">
        <f t="array" ref="K783">INDEX(Settings!$E$2:$E$9,GateFacts[[#This Row],[رقم البوابة]])</f>
        <v>التنفيذ</v>
      </c>
      <c r="L783" s="53" t="str" cm="1">
        <f t="array" ref="L783">_xlfn.LET(_xlpm.c,INDEX(Table15[],GateFacts[[#This Row],[صف المصدر]],9-GateFacts[[#This Row],[رقم البوابة]]),IF(ISBLANK(_xlpm.c),"",_xlpm.c))</f>
        <v>جاري</v>
      </c>
      <c r="M78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83" s="56" cm="1">
        <f t="array" ref="N783">_xlfn.LET(_xlpm.r,GateFacts[[#This Row],[صف المصدر]],_xlpm.g,GateFacts[[#This Row],[رقم البوابة]],_xlpm.pd,IF(AND(ISNUMBER(_xlpm.r),_xlpm.g&gt;=6,_xlpm.g&lt;=8),INDEX(Table15[],_xlpm.r,19+_xlpm.g),""),IF(ISNUMBER(_xlpm.pd),_xlpm.pd,""))</f>
        <v>46955</v>
      </c>
      <c r="O7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83" s="53">
        <f ca="1">IF(ISNUMBER(GateFacts[[#This Row],[تاريخ البوابة]]),GateFacts[[#This Row],[تاريخ البوابة]]-TODAY(),"")</f>
        <v>646</v>
      </c>
      <c r="Q783" s="53" t="str">
        <f>IF(ISNUMBER(GateFacts[[#This Row],[تاريخ البوابة]]),TEXT(GateFacts[[#This Row],[تاريخ البوابة]],"yyyy-mm"),"بدون تاريخ")</f>
        <v>2028-07</v>
      </c>
      <c r="R783" s="53">
        <f ca="1">--OR(GateFacts[[#This Row],[الحالة]]="مكتمل",GateFacts[[#This Row],[الحالة]]="لا ينطبق")</f>
        <v>0</v>
      </c>
      <c r="S783" s="53">
        <f ca="1">_xlfn.LET(_xlpm.m,_xlfn.MINIFS(GateFacts[رقم البوابة],GateFacts[رقم المشروع],GateFacts[[#This Row],[رقم المشروع]],GateFacts[منجزة],0),IF(_xlpm.m=0,9,_xlpm.m))</f>
        <v>6</v>
      </c>
      <c r="T783" s="53">
        <f ca="1">--(GateFacts[[#This Row],[رقم البوابة]]=GateFacts[[#This Row],[البوابة الحالية للمشروع]])</f>
        <v>1</v>
      </c>
      <c r="U783" s="53">
        <f ca="1">IF(AND(GateFacts[[#This Row],[الحالة]]="مكتمل",COUNTIFS(GateFacts[رقم المشروع],GateFacts[[#This Row],[رقم المشروع]],GateFacts[رقم البوابة],"&lt;"&amp;GateFacts[[#This Row],[رقم البوابة]],GateFacts[منجزة],0)&gt;0),1,0)</f>
        <v>0</v>
      </c>
      <c r="V783" s="53" t="e">
        <f>SUBTOTAL(103,GateFacts[[#This Row],[م]])*OR(SelRegion="الكل",GateFacts[[#This Row],[المنطقة]]=SelRegion)</f>
        <v>#REF!</v>
      </c>
      <c r="W783" s="74" t="str" cm="1">
        <f t="array" ref="W783">IF(ISNUMBER(GateFacts[[#This Row],[صف المصدر]]),INDEX(Table15[],GateFacts[[#This Row],[صف المصدر]],16),"")</f>
        <v>الشمالي الغربي</v>
      </c>
    </row>
    <row r="784" spans="1:23" x14ac:dyDescent="0.4">
      <c r="A784" s="53" cm="1">
        <f t="array" ref="A784">ROW()-ROW(GateFacts[#Headers])</f>
        <v>783</v>
      </c>
      <c r="B784" s="53">
        <f>INT((GateFacts[[#This Row],[م]]-1)/8)+1</f>
        <v>98</v>
      </c>
      <c r="C784" s="53">
        <f>MOD(GateFacts[[#This Row],[م]]-1,8)+1</f>
        <v>7</v>
      </c>
      <c r="D784" s="53" cm="1">
        <f t="array" ref="D784">IFERROR(INDEX(_xlfn.ANCHORARRAY(Settings!$H$2),GateFacts[[#This Row],[رقم المشروع]]),"")</f>
        <v>839</v>
      </c>
      <c r="E784" s="53" t="str" cm="1">
        <f t="array" ref="E784">INDEX(Table15[],GateFacts[[#This Row],[صف المصدر]],14)&amp;""</f>
        <v>P1465-2</v>
      </c>
      <c r="F784" s="53" t="str" cm="1">
        <f t="array" ref="F784">INDEX(Table15[],GateFacts[[#This Row],[صف المصدر]],15)&amp;""</f>
        <v>احلال وتجديد شبكات المياه بمنطقة تبوك المرحلة الأولى</v>
      </c>
      <c r="G784" s="53" t="str" cm="1">
        <f t="array" ref="G784">INDEX(Table15[],GateFacts[[#This Row],[صف المصدر]],17)&amp;""</f>
        <v>تبوك</v>
      </c>
      <c r="H784" s="58">
        <f>N(INDEX(Table15[],GateFacts[[#This Row],[صف المصدر]],18))</f>
        <v>46497039.200000003</v>
      </c>
      <c r="I784" s="53" t="str" cm="1">
        <f t="array" ref="I784">_xlfn.LET(_xlpm.x,TRIM(INDEX(Table15[],GateFacts[[#This Row],[صف المصدر]],22)&amp;""),IF(_xlpm.x="","غير محدد",_xlpm.x))</f>
        <v>تحت التنفيذ</v>
      </c>
      <c r="J784" s="53" t="str">
        <f>"بوابة "&amp;GateFacts[[#This Row],[رقم البوابة]]</f>
        <v>بوابة 7</v>
      </c>
      <c r="K784" s="53" t="str" cm="1">
        <f t="array" ref="K784">INDEX(Settings!$E$2:$E$9,GateFacts[[#This Row],[رقم البوابة]])</f>
        <v>الاختبارات التشغيلية</v>
      </c>
      <c r="L784" s="53" t="str" cm="1">
        <f t="array" ref="L784">_xlfn.LET(_xlpm.c,INDEX(Table15[],GateFacts[[#This Row],[صف المصدر]],9-GateFacts[[#This Row],[رقم البوابة]]),IF(ISBLANK(_xlpm.c),"",_xlpm.c))</f>
        <v/>
      </c>
      <c r="M78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84" s="56" cm="1">
        <f t="array" ref="N784">_xlfn.LET(_xlpm.r,GateFacts[[#This Row],[صف المصدر]],_xlpm.g,GateFacts[[#This Row],[رقم البوابة]],_xlpm.pd,IF(AND(ISNUMBER(_xlpm.r),_xlpm.g&gt;=6,_xlpm.g&lt;=8),INDEX(Table15[],_xlpm.r,19+_xlpm.g),""),IF(ISNUMBER(_xlpm.pd),_xlpm.pd,""))</f>
        <v>46894</v>
      </c>
      <c r="O7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84" s="53">
        <f ca="1">IF(ISNUMBER(GateFacts[[#This Row],[تاريخ البوابة]]),GateFacts[[#This Row],[تاريخ البوابة]]-TODAY(),"")</f>
        <v>585</v>
      </c>
      <c r="Q784" s="53" t="str">
        <f>IF(ISNUMBER(GateFacts[[#This Row],[تاريخ البوابة]]),TEXT(GateFacts[[#This Row],[تاريخ البوابة]],"yyyy-mm"),"بدون تاريخ")</f>
        <v>2028-05</v>
      </c>
      <c r="R784" s="53">
        <f ca="1">--OR(GateFacts[[#This Row],[الحالة]]="مكتمل",GateFacts[[#This Row],[الحالة]]="لا ينطبق")</f>
        <v>0</v>
      </c>
      <c r="S784" s="53">
        <f ca="1">_xlfn.LET(_xlpm.m,_xlfn.MINIFS(GateFacts[رقم البوابة],GateFacts[رقم المشروع],GateFacts[[#This Row],[رقم المشروع]],GateFacts[منجزة],0),IF(_xlpm.m=0,9,_xlpm.m))</f>
        <v>6</v>
      </c>
      <c r="T784" s="53">
        <f ca="1">--(GateFacts[[#This Row],[رقم البوابة]]=GateFacts[[#This Row],[البوابة الحالية للمشروع]])</f>
        <v>0</v>
      </c>
      <c r="U784" s="53">
        <f ca="1">IF(AND(GateFacts[[#This Row],[الحالة]]="مكتمل",COUNTIFS(GateFacts[رقم المشروع],GateFacts[[#This Row],[رقم المشروع]],GateFacts[رقم البوابة],"&lt;"&amp;GateFacts[[#This Row],[رقم البوابة]],GateFacts[منجزة],0)&gt;0),1,0)</f>
        <v>0</v>
      </c>
      <c r="V784" s="53" t="e">
        <f>SUBTOTAL(103,GateFacts[[#This Row],[م]])*OR(SelRegion="الكل",GateFacts[[#This Row],[المنطقة]]=SelRegion)</f>
        <v>#REF!</v>
      </c>
      <c r="W784" s="74" t="str" cm="1">
        <f t="array" ref="W784">IF(ISNUMBER(GateFacts[[#This Row],[صف المصدر]]),INDEX(Table15[],GateFacts[[#This Row],[صف المصدر]],16),"")</f>
        <v>الشمالي الغربي</v>
      </c>
    </row>
    <row r="785" spans="1:23" x14ac:dyDescent="0.4">
      <c r="A785" s="53" cm="1">
        <f t="array" ref="A785">ROW()-ROW(GateFacts[#Headers])</f>
        <v>784</v>
      </c>
      <c r="B785" s="53">
        <f>INT((GateFacts[[#This Row],[م]]-1)/8)+1</f>
        <v>98</v>
      </c>
      <c r="C785" s="53">
        <f>MOD(GateFacts[[#This Row],[م]]-1,8)+1</f>
        <v>8</v>
      </c>
      <c r="D785" s="53" cm="1">
        <f t="array" ref="D785">IFERROR(INDEX(_xlfn.ANCHORARRAY(Settings!$H$2),GateFacts[[#This Row],[رقم المشروع]]),"")</f>
        <v>839</v>
      </c>
      <c r="E785" s="53" t="str" cm="1">
        <f t="array" ref="E785">INDEX(Table15[],GateFacts[[#This Row],[صف المصدر]],14)&amp;""</f>
        <v>P1465-2</v>
      </c>
      <c r="F785" s="53" t="str" cm="1">
        <f t="array" ref="F785">INDEX(Table15[],GateFacts[[#This Row],[صف المصدر]],15)&amp;""</f>
        <v>احلال وتجديد شبكات المياه بمنطقة تبوك المرحلة الأولى</v>
      </c>
      <c r="G785" s="53" t="str" cm="1">
        <f t="array" ref="G785">INDEX(Table15[],GateFacts[[#This Row],[صف المصدر]],17)&amp;""</f>
        <v>تبوك</v>
      </c>
      <c r="H785" s="58">
        <f>N(INDEX(Table15[],GateFacts[[#This Row],[صف المصدر]],18))</f>
        <v>46497039.200000003</v>
      </c>
      <c r="I785" s="53" t="str" cm="1">
        <f t="array" ref="I785">_xlfn.LET(_xlpm.x,TRIM(INDEX(Table15[],GateFacts[[#This Row],[صف المصدر]],22)&amp;""),IF(_xlpm.x="","غير محدد",_xlpm.x))</f>
        <v>تحت التنفيذ</v>
      </c>
      <c r="J785" s="53" t="str">
        <f>"بوابة "&amp;GateFacts[[#This Row],[رقم البوابة]]</f>
        <v>بوابة 8</v>
      </c>
      <c r="K785" s="53" t="str" cm="1">
        <f t="array" ref="K785">INDEX(Settings!$E$2:$E$9,GateFacts[[#This Row],[رقم البوابة]])</f>
        <v>التسليم و الاغلاق</v>
      </c>
      <c r="L785" s="53" t="str" cm="1">
        <f t="array" ref="L785">_xlfn.LET(_xlpm.c,INDEX(Table15[],GateFacts[[#This Row],[صف المصدر]],9-GateFacts[[#This Row],[رقم البوابة]]),IF(ISBLANK(_xlpm.c),"",_xlpm.c))</f>
        <v/>
      </c>
      <c r="M78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85" s="56" cm="1">
        <f t="array" ref="N785">_xlfn.LET(_xlpm.r,GateFacts[[#This Row],[صف المصدر]],_xlpm.g,GateFacts[[#This Row],[رقم البوابة]],_xlpm.pd,IF(AND(ISNUMBER(_xlpm.r),_xlpm.g&gt;=6,_xlpm.g&lt;=8),INDEX(Table15[],_xlpm.r,19+_xlpm.g),""),IF(ISNUMBER(_xlpm.pd),_xlpm.pd,""))</f>
        <v>47685</v>
      </c>
      <c r="O7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85" s="53">
        <f ca="1">IF(ISNUMBER(GateFacts[[#This Row],[تاريخ البوابة]]),GateFacts[[#This Row],[تاريخ البوابة]]-TODAY(),"")</f>
        <v>1376</v>
      </c>
      <c r="Q785" s="53" t="str">
        <f>IF(ISNUMBER(GateFacts[[#This Row],[تاريخ البوابة]]),TEXT(GateFacts[[#This Row],[تاريخ البوابة]],"yyyy-mm"),"بدون تاريخ")</f>
        <v>2030-07</v>
      </c>
      <c r="R785" s="53">
        <f ca="1">--OR(GateFacts[[#This Row],[الحالة]]="مكتمل",GateFacts[[#This Row],[الحالة]]="لا ينطبق")</f>
        <v>0</v>
      </c>
      <c r="S785" s="53">
        <f ca="1">_xlfn.LET(_xlpm.m,_xlfn.MINIFS(GateFacts[رقم البوابة],GateFacts[رقم المشروع],GateFacts[[#This Row],[رقم المشروع]],GateFacts[منجزة],0),IF(_xlpm.m=0,9,_xlpm.m))</f>
        <v>6</v>
      </c>
      <c r="T785" s="53">
        <f ca="1">--(GateFacts[[#This Row],[رقم البوابة]]=GateFacts[[#This Row],[البوابة الحالية للمشروع]])</f>
        <v>0</v>
      </c>
      <c r="U785" s="53">
        <f ca="1">IF(AND(GateFacts[[#This Row],[الحالة]]="مكتمل",COUNTIFS(GateFacts[رقم المشروع],GateFacts[[#This Row],[رقم المشروع]],GateFacts[رقم البوابة],"&lt;"&amp;GateFacts[[#This Row],[رقم البوابة]],GateFacts[منجزة],0)&gt;0),1,0)</f>
        <v>0</v>
      </c>
      <c r="V785" s="53" t="e">
        <f>SUBTOTAL(103,GateFacts[[#This Row],[م]])*OR(SelRegion="الكل",GateFacts[[#This Row],[المنطقة]]=SelRegion)</f>
        <v>#REF!</v>
      </c>
      <c r="W785" s="74" t="str" cm="1">
        <f t="array" ref="W785">IF(ISNUMBER(GateFacts[[#This Row],[صف المصدر]]),INDEX(Table15[],GateFacts[[#This Row],[صف المصدر]],16),"")</f>
        <v>الشمالي الغربي</v>
      </c>
    </row>
    <row r="786" spans="1:23" x14ac:dyDescent="0.4">
      <c r="A786" s="53" cm="1">
        <f t="array" ref="A786">ROW()-ROW(GateFacts[#Headers])</f>
        <v>785</v>
      </c>
      <c r="B786" s="53">
        <f>INT((GateFacts[[#This Row],[م]]-1)/8)+1</f>
        <v>99</v>
      </c>
      <c r="C786" s="53">
        <f>MOD(GateFacts[[#This Row],[م]]-1,8)+1</f>
        <v>1</v>
      </c>
      <c r="D786" s="53" cm="1">
        <f t="array" ref="D786">IFERROR(INDEX(_xlfn.ANCHORARRAY(Settings!$H$2),GateFacts[[#This Row],[رقم المشروع]]),"")</f>
        <v>840</v>
      </c>
      <c r="E786" s="53" t="str" cm="1">
        <f t="array" ref="E786">INDEX(Table15[],GateFacts[[#This Row],[صف المصدر]],14)&amp;""</f>
        <v>P1515</v>
      </c>
      <c r="F786" s="53" t="str" cm="1">
        <f t="array" ref="F786">INDEX(Table15[],GateFacts[[#This Row],[صف المصدر]],15)&amp;""</f>
        <v>مشروع إعادة تأهيل شبكات المياه بمنطقة تبوك</v>
      </c>
      <c r="G786" s="53" t="str" cm="1">
        <f t="array" ref="G786">INDEX(Table15[],GateFacts[[#This Row],[صف المصدر]],17)&amp;""</f>
        <v>تبوك</v>
      </c>
      <c r="H786" s="58">
        <f>N(INDEX(Table15[],GateFacts[[#This Row],[صف المصدر]],18))</f>
        <v>23655694.350000001</v>
      </c>
      <c r="I786" s="53" t="str" cm="1">
        <f t="array" ref="I786">_xlfn.LET(_xlpm.x,TRIM(INDEX(Table15[],GateFacts[[#This Row],[صف المصدر]],22)&amp;""),IF(_xlpm.x="","غير محدد",_xlpm.x))</f>
        <v>تحت التنفيذ</v>
      </c>
      <c r="J786" s="53" t="str">
        <f>"بوابة "&amp;GateFacts[[#This Row],[رقم البوابة]]</f>
        <v>بوابة 1</v>
      </c>
      <c r="K786" s="53" t="str" cm="1">
        <f t="array" ref="K786">INDEX(Settings!$E$2:$E$9,GateFacts[[#This Row],[رقم البوابة]])</f>
        <v>تخطيط استراتيجي</v>
      </c>
      <c r="L786" s="53" t="str" cm="1">
        <f t="array" ref="L786">_xlfn.LET(_xlpm.c,INDEX(Table15[],GateFacts[[#This Row],[صف المصدر]],9-GateFacts[[#This Row],[رقم البوابة]]),IF(ISBLANK(_xlpm.c),"",_xlpm.c))</f>
        <v>مكتمل</v>
      </c>
      <c r="M7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6" s="56" t="str" cm="1">
        <f t="array" ref="N786">_xlfn.LET(_xlpm.r,GateFacts[[#This Row],[صف المصدر]],_xlpm.g,GateFacts[[#This Row],[رقم البوابة]],_xlpm.pd,IF(AND(ISNUMBER(_xlpm.r),_xlpm.g&gt;=6,_xlpm.g&lt;=8),INDEX(Table15[],_xlpm.r,19+_xlpm.g),""),IF(ISNUMBER(_xlpm.pd),_xlpm.pd,""))</f>
        <v/>
      </c>
      <c r="O7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6" s="53" t="str">
        <f ca="1">IF(ISNUMBER(GateFacts[[#This Row],[تاريخ البوابة]]),GateFacts[[#This Row],[تاريخ البوابة]]-TODAY(),"")</f>
        <v/>
      </c>
      <c r="Q786" s="53" t="str">
        <f>IF(ISNUMBER(GateFacts[[#This Row],[تاريخ البوابة]]),TEXT(GateFacts[[#This Row],[تاريخ البوابة]],"yyyy-mm"),"بدون تاريخ")</f>
        <v>بدون تاريخ</v>
      </c>
      <c r="R786" s="53">
        <f ca="1">--OR(GateFacts[[#This Row],[الحالة]]="مكتمل",GateFacts[[#This Row],[الحالة]]="لا ينطبق")</f>
        <v>1</v>
      </c>
      <c r="S786" s="53">
        <f ca="1">_xlfn.LET(_xlpm.m,_xlfn.MINIFS(GateFacts[رقم البوابة],GateFacts[رقم المشروع],GateFacts[[#This Row],[رقم المشروع]],GateFacts[منجزة],0),IF(_xlpm.m=0,9,_xlpm.m))</f>
        <v>6</v>
      </c>
      <c r="T786" s="53">
        <f ca="1">--(GateFacts[[#This Row],[رقم البوابة]]=GateFacts[[#This Row],[البوابة الحالية للمشروع]])</f>
        <v>0</v>
      </c>
      <c r="U786" s="53">
        <f ca="1">IF(AND(GateFacts[[#This Row],[الحالة]]="مكتمل",COUNTIFS(GateFacts[رقم المشروع],GateFacts[[#This Row],[رقم المشروع]],GateFacts[رقم البوابة],"&lt;"&amp;GateFacts[[#This Row],[رقم البوابة]],GateFacts[منجزة],0)&gt;0),1,0)</f>
        <v>0</v>
      </c>
      <c r="V786" s="53" t="e">
        <f>SUBTOTAL(103,GateFacts[[#This Row],[م]])*OR(SelRegion="الكل",GateFacts[[#This Row],[المنطقة]]=SelRegion)</f>
        <v>#REF!</v>
      </c>
      <c r="W786" s="74" t="str" cm="1">
        <f t="array" ref="W786">IF(ISNUMBER(GateFacts[[#This Row],[صف المصدر]]),INDEX(Table15[],GateFacts[[#This Row],[صف المصدر]],16),"")</f>
        <v>الشمالي الغربي</v>
      </c>
    </row>
    <row r="787" spans="1:23" x14ac:dyDescent="0.4">
      <c r="A787" s="53" cm="1">
        <f t="array" ref="A787">ROW()-ROW(GateFacts[#Headers])</f>
        <v>786</v>
      </c>
      <c r="B787" s="53">
        <f>INT((GateFacts[[#This Row],[م]]-1)/8)+1</f>
        <v>99</v>
      </c>
      <c r="C787" s="53">
        <f>MOD(GateFacts[[#This Row],[م]]-1,8)+1</f>
        <v>2</v>
      </c>
      <c r="D787" s="53" cm="1">
        <f t="array" ref="D787">IFERROR(INDEX(_xlfn.ANCHORARRAY(Settings!$H$2),GateFacts[[#This Row],[رقم المشروع]]),"")</f>
        <v>840</v>
      </c>
      <c r="E787" s="53" t="str" cm="1">
        <f t="array" ref="E787">INDEX(Table15[],GateFacts[[#This Row],[صف المصدر]],14)&amp;""</f>
        <v>P1515</v>
      </c>
      <c r="F787" s="53" t="str" cm="1">
        <f t="array" ref="F787">INDEX(Table15[],GateFacts[[#This Row],[صف المصدر]],15)&amp;""</f>
        <v>مشروع إعادة تأهيل شبكات المياه بمنطقة تبوك</v>
      </c>
      <c r="G787" s="53" t="str" cm="1">
        <f t="array" ref="G787">INDEX(Table15[],GateFacts[[#This Row],[صف المصدر]],17)&amp;""</f>
        <v>تبوك</v>
      </c>
      <c r="H787" s="58">
        <f>N(INDEX(Table15[],GateFacts[[#This Row],[صف المصدر]],18))</f>
        <v>23655694.350000001</v>
      </c>
      <c r="I787" s="53" t="str" cm="1">
        <f t="array" ref="I787">_xlfn.LET(_xlpm.x,TRIM(INDEX(Table15[],GateFacts[[#This Row],[صف المصدر]],22)&amp;""),IF(_xlpm.x="","غير محدد",_xlpm.x))</f>
        <v>تحت التنفيذ</v>
      </c>
      <c r="J787" s="53" t="str">
        <f>"بوابة "&amp;GateFacts[[#This Row],[رقم البوابة]]</f>
        <v>بوابة 2</v>
      </c>
      <c r="K787" s="53" t="str" cm="1">
        <f t="array" ref="K787">INDEX(Settings!$E$2:$E$9,GateFacts[[#This Row],[رقم البوابة]])</f>
        <v>التخطيط الاولي</v>
      </c>
      <c r="L787" s="53" t="str" cm="1">
        <f t="array" ref="L787">_xlfn.LET(_xlpm.c,INDEX(Table15[],GateFacts[[#This Row],[صف المصدر]],9-GateFacts[[#This Row],[رقم البوابة]]),IF(ISBLANK(_xlpm.c),"",_xlpm.c))</f>
        <v>مكتمل</v>
      </c>
      <c r="M78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7" s="56" t="str" cm="1">
        <f t="array" ref="N787">_xlfn.LET(_xlpm.r,GateFacts[[#This Row],[صف المصدر]],_xlpm.g,GateFacts[[#This Row],[رقم البوابة]],_xlpm.pd,IF(AND(ISNUMBER(_xlpm.r),_xlpm.g&gt;=6,_xlpm.g&lt;=8),INDEX(Table15[],_xlpm.r,19+_xlpm.g),""),IF(ISNUMBER(_xlpm.pd),_xlpm.pd,""))</f>
        <v/>
      </c>
      <c r="O7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7" s="53" t="str">
        <f ca="1">IF(ISNUMBER(GateFacts[[#This Row],[تاريخ البوابة]]),GateFacts[[#This Row],[تاريخ البوابة]]-TODAY(),"")</f>
        <v/>
      </c>
      <c r="Q787" s="53" t="str">
        <f>IF(ISNUMBER(GateFacts[[#This Row],[تاريخ البوابة]]),TEXT(GateFacts[[#This Row],[تاريخ البوابة]],"yyyy-mm"),"بدون تاريخ")</f>
        <v>بدون تاريخ</v>
      </c>
      <c r="R787" s="53">
        <f ca="1">--OR(GateFacts[[#This Row],[الحالة]]="مكتمل",GateFacts[[#This Row],[الحالة]]="لا ينطبق")</f>
        <v>1</v>
      </c>
      <c r="S787" s="53">
        <f ca="1">_xlfn.LET(_xlpm.m,_xlfn.MINIFS(GateFacts[رقم البوابة],GateFacts[رقم المشروع],GateFacts[[#This Row],[رقم المشروع]],GateFacts[منجزة],0),IF(_xlpm.m=0,9,_xlpm.m))</f>
        <v>6</v>
      </c>
      <c r="T787" s="53">
        <f ca="1">--(GateFacts[[#This Row],[رقم البوابة]]=GateFacts[[#This Row],[البوابة الحالية للمشروع]])</f>
        <v>0</v>
      </c>
      <c r="U787" s="53">
        <f ca="1">IF(AND(GateFacts[[#This Row],[الحالة]]="مكتمل",COUNTIFS(GateFacts[رقم المشروع],GateFacts[[#This Row],[رقم المشروع]],GateFacts[رقم البوابة],"&lt;"&amp;GateFacts[[#This Row],[رقم البوابة]],GateFacts[منجزة],0)&gt;0),1,0)</f>
        <v>0</v>
      </c>
      <c r="V787" s="53" t="e">
        <f>SUBTOTAL(103,GateFacts[[#This Row],[م]])*OR(SelRegion="الكل",GateFacts[[#This Row],[المنطقة]]=SelRegion)</f>
        <v>#REF!</v>
      </c>
      <c r="W787" s="74" t="str" cm="1">
        <f t="array" ref="W787">IF(ISNUMBER(GateFacts[[#This Row],[صف المصدر]]),INDEX(Table15[],GateFacts[[#This Row],[صف المصدر]],16),"")</f>
        <v>الشمالي الغربي</v>
      </c>
    </row>
    <row r="788" spans="1:23" x14ac:dyDescent="0.4">
      <c r="A788" s="53" cm="1">
        <f t="array" ref="A788">ROW()-ROW(GateFacts[#Headers])</f>
        <v>787</v>
      </c>
      <c r="B788" s="53">
        <f>INT((GateFacts[[#This Row],[م]]-1)/8)+1</f>
        <v>99</v>
      </c>
      <c r="C788" s="53">
        <f>MOD(GateFacts[[#This Row],[م]]-1,8)+1</f>
        <v>3</v>
      </c>
      <c r="D788" s="53" cm="1">
        <f t="array" ref="D788">IFERROR(INDEX(_xlfn.ANCHORARRAY(Settings!$H$2),GateFacts[[#This Row],[رقم المشروع]]),"")</f>
        <v>840</v>
      </c>
      <c r="E788" s="53" t="str" cm="1">
        <f t="array" ref="E788">INDEX(Table15[],GateFacts[[#This Row],[صف المصدر]],14)&amp;""</f>
        <v>P1515</v>
      </c>
      <c r="F788" s="53" t="str" cm="1">
        <f t="array" ref="F788">INDEX(Table15[],GateFacts[[#This Row],[صف المصدر]],15)&amp;""</f>
        <v>مشروع إعادة تأهيل شبكات المياه بمنطقة تبوك</v>
      </c>
      <c r="G788" s="53" t="str" cm="1">
        <f t="array" ref="G788">INDEX(Table15[],GateFacts[[#This Row],[صف المصدر]],17)&amp;""</f>
        <v>تبوك</v>
      </c>
      <c r="H788" s="58">
        <f>N(INDEX(Table15[],GateFacts[[#This Row],[صف المصدر]],18))</f>
        <v>23655694.350000001</v>
      </c>
      <c r="I788" s="53" t="str" cm="1">
        <f t="array" ref="I788">_xlfn.LET(_xlpm.x,TRIM(INDEX(Table15[],GateFacts[[#This Row],[صف المصدر]],22)&amp;""),IF(_xlpm.x="","غير محدد",_xlpm.x))</f>
        <v>تحت التنفيذ</v>
      </c>
      <c r="J788" s="53" t="str">
        <f>"بوابة "&amp;GateFacts[[#This Row],[رقم البوابة]]</f>
        <v>بوابة 3</v>
      </c>
      <c r="K788" s="53" t="str" cm="1">
        <f t="array" ref="K788">INDEX(Settings!$E$2:$E$9,GateFacts[[#This Row],[رقم البوابة]])</f>
        <v>الطرح للتصميم</v>
      </c>
      <c r="L788" s="53" t="str" cm="1">
        <f t="array" ref="L788">_xlfn.LET(_xlpm.c,INDEX(Table15[],GateFacts[[#This Row],[صف المصدر]],9-GateFacts[[#This Row],[رقم البوابة]]),IF(ISBLANK(_xlpm.c),"",_xlpm.c))</f>
        <v>مكتمل</v>
      </c>
      <c r="M78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8" s="56" t="str" cm="1">
        <f t="array" ref="N788">_xlfn.LET(_xlpm.r,GateFacts[[#This Row],[صف المصدر]],_xlpm.g,GateFacts[[#This Row],[رقم البوابة]],_xlpm.pd,IF(AND(ISNUMBER(_xlpm.r),_xlpm.g&gt;=6,_xlpm.g&lt;=8),INDEX(Table15[],_xlpm.r,19+_xlpm.g),""),IF(ISNUMBER(_xlpm.pd),_xlpm.pd,""))</f>
        <v/>
      </c>
      <c r="O7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8" s="53" t="str">
        <f ca="1">IF(ISNUMBER(GateFacts[[#This Row],[تاريخ البوابة]]),GateFacts[[#This Row],[تاريخ البوابة]]-TODAY(),"")</f>
        <v/>
      </c>
      <c r="Q788" s="53" t="str">
        <f>IF(ISNUMBER(GateFacts[[#This Row],[تاريخ البوابة]]),TEXT(GateFacts[[#This Row],[تاريخ البوابة]],"yyyy-mm"),"بدون تاريخ")</f>
        <v>بدون تاريخ</v>
      </c>
      <c r="R788" s="53">
        <f ca="1">--OR(GateFacts[[#This Row],[الحالة]]="مكتمل",GateFacts[[#This Row],[الحالة]]="لا ينطبق")</f>
        <v>1</v>
      </c>
      <c r="S788" s="53">
        <f ca="1">_xlfn.LET(_xlpm.m,_xlfn.MINIFS(GateFacts[رقم البوابة],GateFacts[رقم المشروع],GateFacts[[#This Row],[رقم المشروع]],GateFacts[منجزة],0),IF(_xlpm.m=0,9,_xlpm.m))</f>
        <v>6</v>
      </c>
      <c r="T788" s="53">
        <f ca="1">--(GateFacts[[#This Row],[رقم البوابة]]=GateFacts[[#This Row],[البوابة الحالية للمشروع]])</f>
        <v>0</v>
      </c>
      <c r="U788" s="53">
        <f ca="1">IF(AND(GateFacts[[#This Row],[الحالة]]="مكتمل",COUNTIFS(GateFacts[رقم المشروع],GateFacts[[#This Row],[رقم المشروع]],GateFacts[رقم البوابة],"&lt;"&amp;GateFacts[[#This Row],[رقم البوابة]],GateFacts[منجزة],0)&gt;0),1,0)</f>
        <v>0</v>
      </c>
      <c r="V788" s="53" t="e">
        <f>SUBTOTAL(103,GateFacts[[#This Row],[م]])*OR(SelRegion="الكل",GateFacts[[#This Row],[المنطقة]]=SelRegion)</f>
        <v>#REF!</v>
      </c>
      <c r="W788" s="74" t="str" cm="1">
        <f t="array" ref="W788">IF(ISNUMBER(GateFacts[[#This Row],[صف المصدر]]),INDEX(Table15[],GateFacts[[#This Row],[صف المصدر]],16),"")</f>
        <v>الشمالي الغربي</v>
      </c>
    </row>
    <row r="789" spans="1:23" x14ac:dyDescent="0.4">
      <c r="A789" s="53" cm="1">
        <f t="array" ref="A789">ROW()-ROW(GateFacts[#Headers])</f>
        <v>788</v>
      </c>
      <c r="B789" s="53">
        <f>INT((GateFacts[[#This Row],[م]]-1)/8)+1</f>
        <v>99</v>
      </c>
      <c r="C789" s="53">
        <f>MOD(GateFacts[[#This Row],[م]]-1,8)+1</f>
        <v>4</v>
      </c>
      <c r="D789" s="53" cm="1">
        <f t="array" ref="D789">IFERROR(INDEX(_xlfn.ANCHORARRAY(Settings!$H$2),GateFacts[[#This Row],[رقم المشروع]]),"")</f>
        <v>840</v>
      </c>
      <c r="E789" s="53" t="str" cm="1">
        <f t="array" ref="E789">INDEX(Table15[],GateFacts[[#This Row],[صف المصدر]],14)&amp;""</f>
        <v>P1515</v>
      </c>
      <c r="F789" s="53" t="str" cm="1">
        <f t="array" ref="F789">INDEX(Table15[],GateFacts[[#This Row],[صف المصدر]],15)&amp;""</f>
        <v>مشروع إعادة تأهيل شبكات المياه بمنطقة تبوك</v>
      </c>
      <c r="G789" s="53" t="str" cm="1">
        <f t="array" ref="G789">INDEX(Table15[],GateFacts[[#This Row],[صف المصدر]],17)&amp;""</f>
        <v>تبوك</v>
      </c>
      <c r="H789" s="58">
        <f>N(INDEX(Table15[],GateFacts[[#This Row],[صف المصدر]],18))</f>
        <v>23655694.350000001</v>
      </c>
      <c r="I789" s="53" t="str" cm="1">
        <f t="array" ref="I789">_xlfn.LET(_xlpm.x,TRIM(INDEX(Table15[],GateFacts[[#This Row],[صف المصدر]],22)&amp;""),IF(_xlpm.x="","غير محدد",_xlpm.x))</f>
        <v>تحت التنفيذ</v>
      </c>
      <c r="J789" s="53" t="str">
        <f>"بوابة "&amp;GateFacts[[#This Row],[رقم البوابة]]</f>
        <v>بوابة 4</v>
      </c>
      <c r="K789" s="53" t="str" cm="1">
        <f t="array" ref="K789">INDEX(Settings!$E$2:$E$9,GateFacts[[#This Row],[رقم البوابة]])</f>
        <v>التصميم</v>
      </c>
      <c r="L789" s="53" t="str" cm="1">
        <f t="array" ref="L789">_xlfn.LET(_xlpm.c,INDEX(Table15[],GateFacts[[#This Row],[صف المصدر]],9-GateFacts[[#This Row],[رقم البوابة]]),IF(ISBLANK(_xlpm.c),"",_xlpm.c))</f>
        <v>مكتمل</v>
      </c>
      <c r="M78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89" s="56" t="str" cm="1">
        <f t="array" ref="N789">_xlfn.LET(_xlpm.r,GateFacts[[#This Row],[صف المصدر]],_xlpm.g,GateFacts[[#This Row],[رقم البوابة]],_xlpm.pd,IF(AND(ISNUMBER(_xlpm.r),_xlpm.g&gt;=6,_xlpm.g&lt;=8),INDEX(Table15[],_xlpm.r,19+_xlpm.g),""),IF(ISNUMBER(_xlpm.pd),_xlpm.pd,""))</f>
        <v/>
      </c>
      <c r="O7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89" s="53" t="str">
        <f ca="1">IF(ISNUMBER(GateFacts[[#This Row],[تاريخ البوابة]]),GateFacts[[#This Row],[تاريخ البوابة]]-TODAY(),"")</f>
        <v/>
      </c>
      <c r="Q789" s="53" t="str">
        <f>IF(ISNUMBER(GateFacts[[#This Row],[تاريخ البوابة]]),TEXT(GateFacts[[#This Row],[تاريخ البوابة]],"yyyy-mm"),"بدون تاريخ")</f>
        <v>بدون تاريخ</v>
      </c>
      <c r="R789" s="53">
        <f ca="1">--OR(GateFacts[[#This Row],[الحالة]]="مكتمل",GateFacts[[#This Row],[الحالة]]="لا ينطبق")</f>
        <v>1</v>
      </c>
      <c r="S789" s="53">
        <f ca="1">_xlfn.LET(_xlpm.m,_xlfn.MINIFS(GateFacts[رقم البوابة],GateFacts[رقم المشروع],GateFacts[[#This Row],[رقم المشروع]],GateFacts[منجزة],0),IF(_xlpm.m=0,9,_xlpm.m))</f>
        <v>6</v>
      </c>
      <c r="T789" s="53">
        <f ca="1">--(GateFacts[[#This Row],[رقم البوابة]]=GateFacts[[#This Row],[البوابة الحالية للمشروع]])</f>
        <v>0</v>
      </c>
      <c r="U789" s="53">
        <f ca="1">IF(AND(GateFacts[[#This Row],[الحالة]]="مكتمل",COUNTIFS(GateFacts[رقم المشروع],GateFacts[[#This Row],[رقم المشروع]],GateFacts[رقم البوابة],"&lt;"&amp;GateFacts[[#This Row],[رقم البوابة]],GateFacts[منجزة],0)&gt;0),1,0)</f>
        <v>0</v>
      </c>
      <c r="V789" s="53" t="e">
        <f>SUBTOTAL(103,GateFacts[[#This Row],[م]])*OR(SelRegion="الكل",GateFacts[[#This Row],[المنطقة]]=SelRegion)</f>
        <v>#REF!</v>
      </c>
      <c r="W789" s="74" t="str" cm="1">
        <f t="array" ref="W789">IF(ISNUMBER(GateFacts[[#This Row],[صف المصدر]]),INDEX(Table15[],GateFacts[[#This Row],[صف المصدر]],16),"")</f>
        <v>الشمالي الغربي</v>
      </c>
    </row>
    <row r="790" spans="1:23" x14ac:dyDescent="0.4">
      <c r="A790" s="53" cm="1">
        <f t="array" ref="A790">ROW()-ROW(GateFacts[#Headers])</f>
        <v>789</v>
      </c>
      <c r="B790" s="53">
        <f>INT((GateFacts[[#This Row],[م]]-1)/8)+1</f>
        <v>99</v>
      </c>
      <c r="C790" s="53">
        <f>MOD(GateFacts[[#This Row],[م]]-1,8)+1</f>
        <v>5</v>
      </c>
      <c r="D790" s="53" cm="1">
        <f t="array" ref="D790">IFERROR(INDEX(_xlfn.ANCHORARRAY(Settings!$H$2),GateFacts[[#This Row],[رقم المشروع]]),"")</f>
        <v>840</v>
      </c>
      <c r="E790" s="53" t="str" cm="1">
        <f t="array" ref="E790">INDEX(Table15[],GateFacts[[#This Row],[صف المصدر]],14)&amp;""</f>
        <v>P1515</v>
      </c>
      <c r="F790" s="53" t="str" cm="1">
        <f t="array" ref="F790">INDEX(Table15[],GateFacts[[#This Row],[صف المصدر]],15)&amp;""</f>
        <v>مشروع إعادة تأهيل شبكات المياه بمنطقة تبوك</v>
      </c>
      <c r="G790" s="53" t="str" cm="1">
        <f t="array" ref="G790">INDEX(Table15[],GateFacts[[#This Row],[صف المصدر]],17)&amp;""</f>
        <v>تبوك</v>
      </c>
      <c r="H790" s="58">
        <f>N(INDEX(Table15[],GateFacts[[#This Row],[صف المصدر]],18))</f>
        <v>23655694.350000001</v>
      </c>
      <c r="I790" s="53" t="str" cm="1">
        <f t="array" ref="I790">_xlfn.LET(_xlpm.x,TRIM(INDEX(Table15[],GateFacts[[#This Row],[صف المصدر]],22)&amp;""),IF(_xlpm.x="","غير محدد",_xlpm.x))</f>
        <v>تحت التنفيذ</v>
      </c>
      <c r="J790" s="53" t="str">
        <f>"بوابة "&amp;GateFacts[[#This Row],[رقم البوابة]]</f>
        <v>بوابة 5</v>
      </c>
      <c r="K790" s="53" t="str" cm="1">
        <f t="array" ref="K790">INDEX(Settings!$E$2:$E$9,GateFacts[[#This Row],[رقم البوابة]])</f>
        <v>الطرح للتنفيذ</v>
      </c>
      <c r="L790" s="53" t="str" cm="1">
        <f t="array" ref="L790">_xlfn.LET(_xlpm.c,INDEX(Table15[],GateFacts[[#This Row],[صف المصدر]],9-GateFacts[[#This Row],[رقم البوابة]]),IF(ISBLANK(_xlpm.c),"",_xlpm.c))</f>
        <v>مكتمل</v>
      </c>
      <c r="M7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0" s="56" t="str" cm="1">
        <f t="array" ref="N790">_xlfn.LET(_xlpm.r,GateFacts[[#This Row],[صف المصدر]],_xlpm.g,GateFacts[[#This Row],[رقم البوابة]],_xlpm.pd,IF(AND(ISNUMBER(_xlpm.r),_xlpm.g&gt;=6,_xlpm.g&lt;=8),INDEX(Table15[],_xlpm.r,19+_xlpm.g),""),IF(ISNUMBER(_xlpm.pd),_xlpm.pd,""))</f>
        <v/>
      </c>
      <c r="O7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0" s="53" t="str">
        <f ca="1">IF(ISNUMBER(GateFacts[[#This Row],[تاريخ البوابة]]),GateFacts[[#This Row],[تاريخ البوابة]]-TODAY(),"")</f>
        <v/>
      </c>
      <c r="Q790" s="53" t="str">
        <f>IF(ISNUMBER(GateFacts[[#This Row],[تاريخ البوابة]]),TEXT(GateFacts[[#This Row],[تاريخ البوابة]],"yyyy-mm"),"بدون تاريخ")</f>
        <v>بدون تاريخ</v>
      </c>
      <c r="R790" s="53">
        <f ca="1">--OR(GateFacts[[#This Row],[الحالة]]="مكتمل",GateFacts[[#This Row],[الحالة]]="لا ينطبق")</f>
        <v>1</v>
      </c>
      <c r="S790" s="53">
        <f ca="1">_xlfn.LET(_xlpm.m,_xlfn.MINIFS(GateFacts[رقم البوابة],GateFacts[رقم المشروع],GateFacts[[#This Row],[رقم المشروع]],GateFacts[منجزة],0),IF(_xlpm.m=0,9,_xlpm.m))</f>
        <v>6</v>
      </c>
      <c r="T790" s="53">
        <f ca="1">--(GateFacts[[#This Row],[رقم البوابة]]=GateFacts[[#This Row],[البوابة الحالية للمشروع]])</f>
        <v>0</v>
      </c>
      <c r="U790" s="53">
        <f ca="1">IF(AND(GateFacts[[#This Row],[الحالة]]="مكتمل",COUNTIFS(GateFacts[رقم المشروع],GateFacts[[#This Row],[رقم المشروع]],GateFacts[رقم البوابة],"&lt;"&amp;GateFacts[[#This Row],[رقم البوابة]],GateFacts[منجزة],0)&gt;0),1,0)</f>
        <v>0</v>
      </c>
      <c r="V790" s="53" t="e">
        <f>SUBTOTAL(103,GateFacts[[#This Row],[م]])*OR(SelRegion="الكل",GateFacts[[#This Row],[المنطقة]]=SelRegion)</f>
        <v>#REF!</v>
      </c>
      <c r="W790" s="74" t="str" cm="1">
        <f t="array" ref="W790">IF(ISNUMBER(GateFacts[[#This Row],[صف المصدر]]),INDEX(Table15[],GateFacts[[#This Row],[صف المصدر]],16),"")</f>
        <v>الشمالي الغربي</v>
      </c>
    </row>
    <row r="791" spans="1:23" x14ac:dyDescent="0.4">
      <c r="A791" s="53" cm="1">
        <f t="array" ref="A791">ROW()-ROW(GateFacts[#Headers])</f>
        <v>790</v>
      </c>
      <c r="B791" s="53">
        <f>INT((GateFacts[[#This Row],[م]]-1)/8)+1</f>
        <v>99</v>
      </c>
      <c r="C791" s="53">
        <f>MOD(GateFacts[[#This Row],[م]]-1,8)+1</f>
        <v>6</v>
      </c>
      <c r="D791" s="53" cm="1">
        <f t="array" ref="D791">IFERROR(INDEX(_xlfn.ANCHORARRAY(Settings!$H$2),GateFacts[[#This Row],[رقم المشروع]]),"")</f>
        <v>840</v>
      </c>
      <c r="E791" s="53" t="str" cm="1">
        <f t="array" ref="E791">INDEX(Table15[],GateFacts[[#This Row],[صف المصدر]],14)&amp;""</f>
        <v>P1515</v>
      </c>
      <c r="F791" s="53" t="str" cm="1">
        <f t="array" ref="F791">INDEX(Table15[],GateFacts[[#This Row],[صف المصدر]],15)&amp;""</f>
        <v>مشروع إعادة تأهيل شبكات المياه بمنطقة تبوك</v>
      </c>
      <c r="G791" s="53" t="str" cm="1">
        <f t="array" ref="G791">INDEX(Table15[],GateFacts[[#This Row],[صف المصدر]],17)&amp;""</f>
        <v>تبوك</v>
      </c>
      <c r="H791" s="58">
        <f>N(INDEX(Table15[],GateFacts[[#This Row],[صف المصدر]],18))</f>
        <v>23655694.350000001</v>
      </c>
      <c r="I791" s="53" t="str" cm="1">
        <f t="array" ref="I791">_xlfn.LET(_xlpm.x,TRIM(INDEX(Table15[],GateFacts[[#This Row],[صف المصدر]],22)&amp;""),IF(_xlpm.x="","غير محدد",_xlpm.x))</f>
        <v>تحت التنفيذ</v>
      </c>
      <c r="J791" s="53" t="str">
        <f>"بوابة "&amp;GateFacts[[#This Row],[رقم البوابة]]</f>
        <v>بوابة 6</v>
      </c>
      <c r="K791" s="53" t="str" cm="1">
        <f t="array" ref="K791">INDEX(Settings!$E$2:$E$9,GateFacts[[#This Row],[رقم البوابة]])</f>
        <v>التنفيذ</v>
      </c>
      <c r="L791" s="53" t="str" cm="1">
        <f t="array" ref="L791">_xlfn.LET(_xlpm.c,INDEX(Table15[],GateFacts[[#This Row],[صف المصدر]],9-GateFacts[[#This Row],[رقم البوابة]]),IF(ISBLANK(_xlpm.c),"",_xlpm.c))</f>
        <v>جاري</v>
      </c>
      <c r="M79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91" s="56" cm="1">
        <f t="array" ref="N791">_xlfn.LET(_xlpm.r,GateFacts[[#This Row],[صف المصدر]],_xlpm.g,GateFacts[[#This Row],[رقم البوابة]],_xlpm.pd,IF(AND(ISNUMBER(_xlpm.r),_xlpm.g&gt;=6,_xlpm.g&lt;=8),INDEX(Table15[],_xlpm.r,19+_xlpm.g),""),IF(ISNUMBER(_xlpm.pd),_xlpm.pd,""))</f>
        <v>47179</v>
      </c>
      <c r="O7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91" s="53">
        <f ca="1">IF(ISNUMBER(GateFacts[[#This Row],[تاريخ البوابة]]),GateFacts[[#This Row],[تاريخ البوابة]]-TODAY(),"")</f>
        <v>870</v>
      </c>
      <c r="Q791" s="53" t="str">
        <f>IF(ISNUMBER(GateFacts[[#This Row],[تاريخ البوابة]]),TEXT(GateFacts[[#This Row],[تاريخ البوابة]],"yyyy-mm"),"بدون تاريخ")</f>
        <v>2029-03</v>
      </c>
      <c r="R791" s="53">
        <f ca="1">--OR(GateFacts[[#This Row],[الحالة]]="مكتمل",GateFacts[[#This Row],[الحالة]]="لا ينطبق")</f>
        <v>0</v>
      </c>
      <c r="S791" s="53">
        <f ca="1">_xlfn.LET(_xlpm.m,_xlfn.MINIFS(GateFacts[رقم البوابة],GateFacts[رقم المشروع],GateFacts[[#This Row],[رقم المشروع]],GateFacts[منجزة],0),IF(_xlpm.m=0,9,_xlpm.m))</f>
        <v>6</v>
      </c>
      <c r="T791" s="53">
        <f ca="1">--(GateFacts[[#This Row],[رقم البوابة]]=GateFacts[[#This Row],[البوابة الحالية للمشروع]])</f>
        <v>1</v>
      </c>
      <c r="U791" s="53">
        <f ca="1">IF(AND(GateFacts[[#This Row],[الحالة]]="مكتمل",COUNTIFS(GateFacts[رقم المشروع],GateFacts[[#This Row],[رقم المشروع]],GateFacts[رقم البوابة],"&lt;"&amp;GateFacts[[#This Row],[رقم البوابة]],GateFacts[منجزة],0)&gt;0),1,0)</f>
        <v>0</v>
      </c>
      <c r="V791" s="53" t="e">
        <f>SUBTOTAL(103,GateFacts[[#This Row],[م]])*OR(SelRegion="الكل",GateFacts[[#This Row],[المنطقة]]=SelRegion)</f>
        <v>#REF!</v>
      </c>
      <c r="W791" s="74" t="str" cm="1">
        <f t="array" ref="W791">IF(ISNUMBER(GateFacts[[#This Row],[صف المصدر]]),INDEX(Table15[],GateFacts[[#This Row],[صف المصدر]],16),"")</f>
        <v>الشمالي الغربي</v>
      </c>
    </row>
    <row r="792" spans="1:23" x14ac:dyDescent="0.4">
      <c r="A792" s="53" cm="1">
        <f t="array" ref="A792">ROW()-ROW(GateFacts[#Headers])</f>
        <v>791</v>
      </c>
      <c r="B792" s="53">
        <f>INT((GateFacts[[#This Row],[م]]-1)/8)+1</f>
        <v>99</v>
      </c>
      <c r="C792" s="53">
        <f>MOD(GateFacts[[#This Row],[م]]-1,8)+1</f>
        <v>7</v>
      </c>
      <c r="D792" s="53" cm="1">
        <f t="array" ref="D792">IFERROR(INDEX(_xlfn.ANCHORARRAY(Settings!$H$2),GateFacts[[#This Row],[رقم المشروع]]),"")</f>
        <v>840</v>
      </c>
      <c r="E792" s="53" t="str" cm="1">
        <f t="array" ref="E792">INDEX(Table15[],GateFacts[[#This Row],[صف المصدر]],14)&amp;""</f>
        <v>P1515</v>
      </c>
      <c r="F792" s="53" t="str" cm="1">
        <f t="array" ref="F792">INDEX(Table15[],GateFacts[[#This Row],[صف المصدر]],15)&amp;""</f>
        <v>مشروع إعادة تأهيل شبكات المياه بمنطقة تبوك</v>
      </c>
      <c r="G792" s="53" t="str" cm="1">
        <f t="array" ref="G792">INDEX(Table15[],GateFacts[[#This Row],[صف المصدر]],17)&amp;""</f>
        <v>تبوك</v>
      </c>
      <c r="H792" s="58">
        <f>N(INDEX(Table15[],GateFacts[[#This Row],[صف المصدر]],18))</f>
        <v>23655694.350000001</v>
      </c>
      <c r="I792" s="53" t="str" cm="1">
        <f t="array" ref="I792">_xlfn.LET(_xlpm.x,TRIM(INDEX(Table15[],GateFacts[[#This Row],[صف المصدر]],22)&amp;""),IF(_xlpm.x="","غير محدد",_xlpm.x))</f>
        <v>تحت التنفيذ</v>
      </c>
      <c r="J792" s="53" t="str">
        <f>"بوابة "&amp;GateFacts[[#This Row],[رقم البوابة]]</f>
        <v>بوابة 7</v>
      </c>
      <c r="K792" s="53" t="str" cm="1">
        <f t="array" ref="K792">INDEX(Settings!$E$2:$E$9,GateFacts[[#This Row],[رقم البوابة]])</f>
        <v>الاختبارات التشغيلية</v>
      </c>
      <c r="L792" s="53" t="str" cm="1">
        <f t="array" ref="L792">_xlfn.LET(_xlpm.c,INDEX(Table15[],GateFacts[[#This Row],[صف المصدر]],9-GateFacts[[#This Row],[رقم البوابة]]),IF(ISBLANK(_xlpm.c),"",_xlpm.c))</f>
        <v/>
      </c>
      <c r="M79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92" s="56" cm="1">
        <f t="array" ref="N792">_xlfn.LET(_xlpm.r,GateFacts[[#This Row],[صف المصدر]],_xlpm.g,GateFacts[[#This Row],[رقم البوابة]],_xlpm.pd,IF(AND(ISNUMBER(_xlpm.r),_xlpm.g&gt;=6,_xlpm.g&lt;=8),INDEX(Table15[],_xlpm.r,19+_xlpm.g),""),IF(ISNUMBER(_xlpm.pd),_xlpm.pd,""))</f>
        <v>47120</v>
      </c>
      <c r="O7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92" s="53">
        <f ca="1">IF(ISNUMBER(GateFacts[[#This Row],[تاريخ البوابة]]),GateFacts[[#This Row],[تاريخ البوابة]]-TODAY(),"")</f>
        <v>811</v>
      </c>
      <c r="Q792" s="53" t="str">
        <f>IF(ISNUMBER(GateFacts[[#This Row],[تاريخ البوابة]]),TEXT(GateFacts[[#This Row],[تاريخ البوابة]],"yyyy-mm"),"بدون تاريخ")</f>
        <v>2029-01</v>
      </c>
      <c r="R792" s="53">
        <f ca="1">--OR(GateFacts[[#This Row],[الحالة]]="مكتمل",GateFacts[[#This Row],[الحالة]]="لا ينطبق")</f>
        <v>0</v>
      </c>
      <c r="S792" s="53">
        <f ca="1">_xlfn.LET(_xlpm.m,_xlfn.MINIFS(GateFacts[رقم البوابة],GateFacts[رقم المشروع],GateFacts[[#This Row],[رقم المشروع]],GateFacts[منجزة],0),IF(_xlpm.m=0,9,_xlpm.m))</f>
        <v>6</v>
      </c>
      <c r="T792" s="53">
        <f ca="1">--(GateFacts[[#This Row],[رقم البوابة]]=GateFacts[[#This Row],[البوابة الحالية للمشروع]])</f>
        <v>0</v>
      </c>
      <c r="U792" s="53">
        <f ca="1">IF(AND(GateFacts[[#This Row],[الحالة]]="مكتمل",COUNTIFS(GateFacts[رقم المشروع],GateFacts[[#This Row],[رقم المشروع]],GateFacts[رقم البوابة],"&lt;"&amp;GateFacts[[#This Row],[رقم البوابة]],GateFacts[منجزة],0)&gt;0),1,0)</f>
        <v>0</v>
      </c>
      <c r="V792" s="53" t="e">
        <f>SUBTOTAL(103,GateFacts[[#This Row],[م]])*OR(SelRegion="الكل",GateFacts[[#This Row],[المنطقة]]=SelRegion)</f>
        <v>#REF!</v>
      </c>
      <c r="W792" s="74" t="str" cm="1">
        <f t="array" ref="W792">IF(ISNUMBER(GateFacts[[#This Row],[صف المصدر]]),INDEX(Table15[],GateFacts[[#This Row],[صف المصدر]],16),"")</f>
        <v>الشمالي الغربي</v>
      </c>
    </row>
    <row r="793" spans="1:23" x14ac:dyDescent="0.4">
      <c r="A793" s="53" cm="1">
        <f t="array" ref="A793">ROW()-ROW(GateFacts[#Headers])</f>
        <v>792</v>
      </c>
      <c r="B793" s="53">
        <f>INT((GateFacts[[#This Row],[م]]-1)/8)+1</f>
        <v>99</v>
      </c>
      <c r="C793" s="53">
        <f>MOD(GateFacts[[#This Row],[م]]-1,8)+1</f>
        <v>8</v>
      </c>
      <c r="D793" s="53" cm="1">
        <f t="array" ref="D793">IFERROR(INDEX(_xlfn.ANCHORARRAY(Settings!$H$2),GateFacts[[#This Row],[رقم المشروع]]),"")</f>
        <v>840</v>
      </c>
      <c r="E793" s="53" t="str" cm="1">
        <f t="array" ref="E793">INDEX(Table15[],GateFacts[[#This Row],[صف المصدر]],14)&amp;""</f>
        <v>P1515</v>
      </c>
      <c r="F793" s="53" t="str" cm="1">
        <f t="array" ref="F793">INDEX(Table15[],GateFacts[[#This Row],[صف المصدر]],15)&amp;""</f>
        <v>مشروع إعادة تأهيل شبكات المياه بمنطقة تبوك</v>
      </c>
      <c r="G793" s="53" t="str" cm="1">
        <f t="array" ref="G793">INDEX(Table15[],GateFacts[[#This Row],[صف المصدر]],17)&amp;""</f>
        <v>تبوك</v>
      </c>
      <c r="H793" s="58">
        <f>N(INDEX(Table15[],GateFacts[[#This Row],[صف المصدر]],18))</f>
        <v>23655694.350000001</v>
      </c>
      <c r="I793" s="53" t="str" cm="1">
        <f t="array" ref="I793">_xlfn.LET(_xlpm.x,TRIM(INDEX(Table15[],GateFacts[[#This Row],[صف المصدر]],22)&amp;""),IF(_xlpm.x="","غير محدد",_xlpm.x))</f>
        <v>تحت التنفيذ</v>
      </c>
      <c r="J793" s="53" t="str">
        <f>"بوابة "&amp;GateFacts[[#This Row],[رقم البوابة]]</f>
        <v>بوابة 8</v>
      </c>
      <c r="K793" s="53" t="str" cm="1">
        <f t="array" ref="K793">INDEX(Settings!$E$2:$E$9,GateFacts[[#This Row],[رقم البوابة]])</f>
        <v>التسليم و الاغلاق</v>
      </c>
      <c r="L793" s="53" t="str" cm="1">
        <f t="array" ref="L793">_xlfn.LET(_xlpm.c,INDEX(Table15[],GateFacts[[#This Row],[صف المصدر]],9-GateFacts[[#This Row],[رقم البوابة]]),IF(ISBLANK(_xlpm.c),"",_xlpm.c))</f>
        <v/>
      </c>
      <c r="M79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793" s="56" cm="1">
        <f t="array" ref="N793">_xlfn.LET(_xlpm.r,GateFacts[[#This Row],[صف المصدر]],_xlpm.g,GateFacts[[#This Row],[رقم البوابة]],_xlpm.pd,IF(AND(ISNUMBER(_xlpm.r),_xlpm.g&gt;=6,_xlpm.g&lt;=8),INDEX(Table15[],_xlpm.r,19+_xlpm.g),""),IF(ISNUMBER(_xlpm.pd),_xlpm.pd,""))</f>
        <v>47909</v>
      </c>
      <c r="O7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793" s="53">
        <f ca="1">IF(ISNUMBER(GateFacts[[#This Row],[تاريخ البوابة]]),GateFacts[[#This Row],[تاريخ البوابة]]-TODAY(),"")</f>
        <v>1600</v>
      </c>
      <c r="Q793" s="53" t="str">
        <f>IF(ISNUMBER(GateFacts[[#This Row],[تاريخ البوابة]]),TEXT(GateFacts[[#This Row],[تاريخ البوابة]],"yyyy-mm"),"بدون تاريخ")</f>
        <v>2031-03</v>
      </c>
      <c r="R793" s="53">
        <f ca="1">--OR(GateFacts[[#This Row],[الحالة]]="مكتمل",GateFacts[[#This Row],[الحالة]]="لا ينطبق")</f>
        <v>0</v>
      </c>
      <c r="S793" s="53">
        <f ca="1">_xlfn.LET(_xlpm.m,_xlfn.MINIFS(GateFacts[رقم البوابة],GateFacts[رقم المشروع],GateFacts[[#This Row],[رقم المشروع]],GateFacts[منجزة],0),IF(_xlpm.m=0,9,_xlpm.m))</f>
        <v>6</v>
      </c>
      <c r="T793" s="53">
        <f ca="1">--(GateFacts[[#This Row],[رقم البوابة]]=GateFacts[[#This Row],[البوابة الحالية للمشروع]])</f>
        <v>0</v>
      </c>
      <c r="U793" s="53">
        <f ca="1">IF(AND(GateFacts[[#This Row],[الحالة]]="مكتمل",COUNTIFS(GateFacts[رقم المشروع],GateFacts[[#This Row],[رقم المشروع]],GateFacts[رقم البوابة],"&lt;"&amp;GateFacts[[#This Row],[رقم البوابة]],GateFacts[منجزة],0)&gt;0),1,0)</f>
        <v>0</v>
      </c>
      <c r="V793" s="53" t="e">
        <f>SUBTOTAL(103,GateFacts[[#This Row],[م]])*OR(SelRegion="الكل",GateFacts[[#This Row],[المنطقة]]=SelRegion)</f>
        <v>#REF!</v>
      </c>
      <c r="W793" s="74" t="str" cm="1">
        <f t="array" ref="W793">IF(ISNUMBER(GateFacts[[#This Row],[صف المصدر]]),INDEX(Table15[],GateFacts[[#This Row],[صف المصدر]],16),"")</f>
        <v>الشمالي الغربي</v>
      </c>
    </row>
    <row r="794" spans="1:23" x14ac:dyDescent="0.4">
      <c r="A794" s="53" cm="1">
        <f t="array" ref="A794">ROW()-ROW(GateFacts[#Headers])</f>
        <v>793</v>
      </c>
      <c r="B794" s="53">
        <f>INT((GateFacts[[#This Row],[م]]-1)/8)+1</f>
        <v>100</v>
      </c>
      <c r="C794" s="53">
        <f>MOD(GateFacts[[#This Row],[م]]-1,8)+1</f>
        <v>1</v>
      </c>
      <c r="D794" s="53" cm="1">
        <f t="array" ref="D794">IFERROR(INDEX(_xlfn.ANCHORARRAY(Settings!$H$2),GateFacts[[#This Row],[رقم المشروع]]),"")</f>
        <v>842</v>
      </c>
      <c r="E794" s="53" t="str" cm="1">
        <f t="array" ref="E794">INDEX(Table15[],GateFacts[[#This Row],[صف المصدر]],14)&amp;""</f>
        <v>P852</v>
      </c>
      <c r="F794" s="53" t="str" cm="1">
        <f t="array" ref="F794">INDEX(Table15[],GateFacts[[#This Row],[صف المصدر]],15)&amp;""</f>
        <v>مشروع استكمال شبكات الصرف الصحى لحى البرماوية</v>
      </c>
      <c r="G794" s="53" t="str" cm="1">
        <f t="array" ref="G794">INDEX(Table15[],GateFacts[[#This Row],[صف المصدر]],17)&amp;""</f>
        <v>المدينة المنورة</v>
      </c>
      <c r="H794" s="58">
        <f>N(INDEX(Table15[],GateFacts[[#This Row],[صف المصدر]],18))</f>
        <v>14104405</v>
      </c>
      <c r="I794" s="53" t="str" cm="1">
        <f t="array" ref="I794">_xlfn.LET(_xlpm.x,TRIM(INDEX(Table15[],GateFacts[[#This Row],[صف المصدر]],22)&amp;""),IF(_xlpm.x="","غير محدد",_xlpm.x))</f>
        <v>تحت التنفيذ</v>
      </c>
      <c r="J794" s="53" t="str">
        <f>"بوابة "&amp;GateFacts[[#This Row],[رقم البوابة]]</f>
        <v>بوابة 1</v>
      </c>
      <c r="K794" s="53" t="str" cm="1">
        <f t="array" ref="K794">INDEX(Settings!$E$2:$E$9,GateFacts[[#This Row],[رقم البوابة]])</f>
        <v>تخطيط استراتيجي</v>
      </c>
      <c r="L794" s="53" t="str" cm="1">
        <f t="array" ref="L794">_xlfn.LET(_xlpm.c,INDEX(Table15[],GateFacts[[#This Row],[صف المصدر]],9-GateFacts[[#This Row],[رقم البوابة]]),IF(ISBLANK(_xlpm.c),"",_xlpm.c))</f>
        <v>مكتمل</v>
      </c>
      <c r="M7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4" s="56" t="str" cm="1">
        <f t="array" ref="N794">_xlfn.LET(_xlpm.r,GateFacts[[#This Row],[صف المصدر]],_xlpm.g,GateFacts[[#This Row],[رقم البوابة]],_xlpm.pd,IF(AND(ISNUMBER(_xlpm.r),_xlpm.g&gt;=6,_xlpm.g&lt;=8),INDEX(Table15[],_xlpm.r,19+_xlpm.g),""),IF(ISNUMBER(_xlpm.pd),_xlpm.pd,""))</f>
        <v/>
      </c>
      <c r="O7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4" s="53" t="str">
        <f ca="1">IF(ISNUMBER(GateFacts[[#This Row],[تاريخ البوابة]]),GateFacts[[#This Row],[تاريخ البوابة]]-TODAY(),"")</f>
        <v/>
      </c>
      <c r="Q794" s="53" t="str">
        <f>IF(ISNUMBER(GateFacts[[#This Row],[تاريخ البوابة]]),TEXT(GateFacts[[#This Row],[تاريخ البوابة]],"yyyy-mm"),"بدون تاريخ")</f>
        <v>بدون تاريخ</v>
      </c>
      <c r="R794" s="53">
        <f ca="1">--OR(GateFacts[[#This Row],[الحالة]]="مكتمل",GateFacts[[#This Row],[الحالة]]="لا ينطبق")</f>
        <v>1</v>
      </c>
      <c r="S794" s="53">
        <f ca="1">_xlfn.LET(_xlpm.m,_xlfn.MINIFS(GateFacts[رقم البوابة],GateFacts[رقم المشروع],GateFacts[[#This Row],[رقم المشروع]],GateFacts[منجزة],0),IF(_xlpm.m=0,9,_xlpm.m))</f>
        <v>6</v>
      </c>
      <c r="T794" s="53">
        <f ca="1">--(GateFacts[[#This Row],[رقم البوابة]]=GateFacts[[#This Row],[البوابة الحالية للمشروع]])</f>
        <v>0</v>
      </c>
      <c r="U794" s="53">
        <f ca="1">IF(AND(GateFacts[[#This Row],[الحالة]]="مكتمل",COUNTIFS(GateFacts[رقم المشروع],GateFacts[[#This Row],[رقم المشروع]],GateFacts[رقم البوابة],"&lt;"&amp;GateFacts[[#This Row],[رقم البوابة]],GateFacts[منجزة],0)&gt;0),1,0)</f>
        <v>0</v>
      </c>
      <c r="V794" s="53" t="e">
        <f>SUBTOTAL(103,GateFacts[[#This Row],[م]])*OR(SelRegion="الكل",GateFacts[[#This Row],[المنطقة]]=SelRegion)</f>
        <v>#REF!</v>
      </c>
      <c r="W794" s="74" t="str" cm="1">
        <f t="array" ref="W794">IF(ISNUMBER(GateFacts[[#This Row],[صف المصدر]]),INDEX(Table15[],GateFacts[[#This Row],[صف المصدر]],16),"")</f>
        <v>الشمالي الغربي</v>
      </c>
    </row>
    <row r="795" spans="1:23" x14ac:dyDescent="0.4">
      <c r="A795" s="53" cm="1">
        <f t="array" ref="A795">ROW()-ROW(GateFacts[#Headers])</f>
        <v>794</v>
      </c>
      <c r="B795" s="53">
        <f>INT((GateFacts[[#This Row],[م]]-1)/8)+1</f>
        <v>100</v>
      </c>
      <c r="C795" s="53">
        <f>MOD(GateFacts[[#This Row],[م]]-1,8)+1</f>
        <v>2</v>
      </c>
      <c r="D795" s="53" cm="1">
        <f t="array" ref="D795">IFERROR(INDEX(_xlfn.ANCHORARRAY(Settings!$H$2),GateFacts[[#This Row],[رقم المشروع]]),"")</f>
        <v>842</v>
      </c>
      <c r="E795" s="53" t="str" cm="1">
        <f t="array" ref="E795">INDEX(Table15[],GateFacts[[#This Row],[صف المصدر]],14)&amp;""</f>
        <v>P852</v>
      </c>
      <c r="F795" s="53" t="str" cm="1">
        <f t="array" ref="F795">INDEX(Table15[],GateFacts[[#This Row],[صف المصدر]],15)&amp;""</f>
        <v>مشروع استكمال شبكات الصرف الصحى لحى البرماوية</v>
      </c>
      <c r="G795" s="53" t="str" cm="1">
        <f t="array" ref="G795">INDEX(Table15[],GateFacts[[#This Row],[صف المصدر]],17)&amp;""</f>
        <v>المدينة المنورة</v>
      </c>
      <c r="H795" s="58">
        <f>N(INDEX(Table15[],GateFacts[[#This Row],[صف المصدر]],18))</f>
        <v>14104405</v>
      </c>
      <c r="I795" s="53" t="str" cm="1">
        <f t="array" ref="I795">_xlfn.LET(_xlpm.x,TRIM(INDEX(Table15[],GateFacts[[#This Row],[صف المصدر]],22)&amp;""),IF(_xlpm.x="","غير محدد",_xlpm.x))</f>
        <v>تحت التنفيذ</v>
      </c>
      <c r="J795" s="53" t="str">
        <f>"بوابة "&amp;GateFacts[[#This Row],[رقم البوابة]]</f>
        <v>بوابة 2</v>
      </c>
      <c r="K795" s="53" t="str" cm="1">
        <f t="array" ref="K795">INDEX(Settings!$E$2:$E$9,GateFacts[[#This Row],[رقم البوابة]])</f>
        <v>التخطيط الاولي</v>
      </c>
      <c r="L795" s="53" t="str" cm="1">
        <f t="array" ref="L795">_xlfn.LET(_xlpm.c,INDEX(Table15[],GateFacts[[#This Row],[صف المصدر]],9-GateFacts[[#This Row],[رقم البوابة]]),IF(ISBLANK(_xlpm.c),"",_xlpm.c))</f>
        <v>مكتمل</v>
      </c>
      <c r="M79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5" s="56" t="str" cm="1">
        <f t="array" ref="N795">_xlfn.LET(_xlpm.r,GateFacts[[#This Row],[صف المصدر]],_xlpm.g,GateFacts[[#This Row],[رقم البوابة]],_xlpm.pd,IF(AND(ISNUMBER(_xlpm.r),_xlpm.g&gt;=6,_xlpm.g&lt;=8),INDEX(Table15[],_xlpm.r,19+_xlpm.g),""),IF(ISNUMBER(_xlpm.pd),_xlpm.pd,""))</f>
        <v/>
      </c>
      <c r="O7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5" s="53" t="str">
        <f ca="1">IF(ISNUMBER(GateFacts[[#This Row],[تاريخ البوابة]]),GateFacts[[#This Row],[تاريخ البوابة]]-TODAY(),"")</f>
        <v/>
      </c>
      <c r="Q795" s="53" t="str">
        <f>IF(ISNUMBER(GateFacts[[#This Row],[تاريخ البوابة]]),TEXT(GateFacts[[#This Row],[تاريخ البوابة]],"yyyy-mm"),"بدون تاريخ")</f>
        <v>بدون تاريخ</v>
      </c>
      <c r="R795" s="53">
        <f ca="1">--OR(GateFacts[[#This Row],[الحالة]]="مكتمل",GateFacts[[#This Row],[الحالة]]="لا ينطبق")</f>
        <v>1</v>
      </c>
      <c r="S795" s="53">
        <f ca="1">_xlfn.LET(_xlpm.m,_xlfn.MINIFS(GateFacts[رقم البوابة],GateFacts[رقم المشروع],GateFacts[[#This Row],[رقم المشروع]],GateFacts[منجزة],0),IF(_xlpm.m=0,9,_xlpm.m))</f>
        <v>6</v>
      </c>
      <c r="T795" s="53">
        <f ca="1">--(GateFacts[[#This Row],[رقم البوابة]]=GateFacts[[#This Row],[البوابة الحالية للمشروع]])</f>
        <v>0</v>
      </c>
      <c r="U795" s="53">
        <f ca="1">IF(AND(GateFacts[[#This Row],[الحالة]]="مكتمل",COUNTIFS(GateFacts[رقم المشروع],GateFacts[[#This Row],[رقم المشروع]],GateFacts[رقم البوابة],"&lt;"&amp;GateFacts[[#This Row],[رقم البوابة]],GateFacts[منجزة],0)&gt;0),1,0)</f>
        <v>0</v>
      </c>
      <c r="V795" s="53" t="e">
        <f>SUBTOTAL(103,GateFacts[[#This Row],[م]])*OR(SelRegion="الكل",GateFacts[[#This Row],[المنطقة]]=SelRegion)</f>
        <v>#REF!</v>
      </c>
      <c r="W795" s="74" t="str" cm="1">
        <f t="array" ref="W795">IF(ISNUMBER(GateFacts[[#This Row],[صف المصدر]]),INDEX(Table15[],GateFacts[[#This Row],[صف المصدر]],16),"")</f>
        <v>الشمالي الغربي</v>
      </c>
    </row>
    <row r="796" spans="1:23" x14ac:dyDescent="0.4">
      <c r="A796" s="53" cm="1">
        <f t="array" ref="A796">ROW()-ROW(GateFacts[#Headers])</f>
        <v>795</v>
      </c>
      <c r="B796" s="53">
        <f>INT((GateFacts[[#This Row],[م]]-1)/8)+1</f>
        <v>100</v>
      </c>
      <c r="C796" s="53">
        <f>MOD(GateFacts[[#This Row],[م]]-1,8)+1</f>
        <v>3</v>
      </c>
      <c r="D796" s="53" cm="1">
        <f t="array" ref="D796">IFERROR(INDEX(_xlfn.ANCHORARRAY(Settings!$H$2),GateFacts[[#This Row],[رقم المشروع]]),"")</f>
        <v>842</v>
      </c>
      <c r="E796" s="53" t="str" cm="1">
        <f t="array" ref="E796">INDEX(Table15[],GateFacts[[#This Row],[صف المصدر]],14)&amp;""</f>
        <v>P852</v>
      </c>
      <c r="F796" s="53" t="str" cm="1">
        <f t="array" ref="F796">INDEX(Table15[],GateFacts[[#This Row],[صف المصدر]],15)&amp;""</f>
        <v>مشروع استكمال شبكات الصرف الصحى لحى البرماوية</v>
      </c>
      <c r="G796" s="53" t="str" cm="1">
        <f t="array" ref="G796">INDEX(Table15[],GateFacts[[#This Row],[صف المصدر]],17)&amp;""</f>
        <v>المدينة المنورة</v>
      </c>
      <c r="H796" s="58">
        <f>N(INDEX(Table15[],GateFacts[[#This Row],[صف المصدر]],18))</f>
        <v>14104405</v>
      </c>
      <c r="I796" s="53" t="str" cm="1">
        <f t="array" ref="I796">_xlfn.LET(_xlpm.x,TRIM(INDEX(Table15[],GateFacts[[#This Row],[صف المصدر]],22)&amp;""),IF(_xlpm.x="","غير محدد",_xlpm.x))</f>
        <v>تحت التنفيذ</v>
      </c>
      <c r="J796" s="53" t="str">
        <f>"بوابة "&amp;GateFacts[[#This Row],[رقم البوابة]]</f>
        <v>بوابة 3</v>
      </c>
      <c r="K796" s="53" t="str" cm="1">
        <f t="array" ref="K796">INDEX(Settings!$E$2:$E$9,GateFacts[[#This Row],[رقم البوابة]])</f>
        <v>الطرح للتصميم</v>
      </c>
      <c r="L796" s="53" t="str" cm="1">
        <f t="array" ref="L796">_xlfn.LET(_xlpm.c,INDEX(Table15[],GateFacts[[#This Row],[صف المصدر]],9-GateFacts[[#This Row],[رقم البوابة]]),IF(ISBLANK(_xlpm.c),"",_xlpm.c))</f>
        <v>مكتمل</v>
      </c>
      <c r="M79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6" s="56" t="str" cm="1">
        <f t="array" ref="N796">_xlfn.LET(_xlpm.r,GateFacts[[#This Row],[صف المصدر]],_xlpm.g,GateFacts[[#This Row],[رقم البوابة]],_xlpm.pd,IF(AND(ISNUMBER(_xlpm.r),_xlpm.g&gt;=6,_xlpm.g&lt;=8),INDEX(Table15[],_xlpm.r,19+_xlpm.g),""),IF(ISNUMBER(_xlpm.pd),_xlpm.pd,""))</f>
        <v/>
      </c>
      <c r="O7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6" s="53" t="str">
        <f ca="1">IF(ISNUMBER(GateFacts[[#This Row],[تاريخ البوابة]]),GateFacts[[#This Row],[تاريخ البوابة]]-TODAY(),"")</f>
        <v/>
      </c>
      <c r="Q796" s="53" t="str">
        <f>IF(ISNUMBER(GateFacts[[#This Row],[تاريخ البوابة]]),TEXT(GateFacts[[#This Row],[تاريخ البوابة]],"yyyy-mm"),"بدون تاريخ")</f>
        <v>بدون تاريخ</v>
      </c>
      <c r="R796" s="53">
        <f ca="1">--OR(GateFacts[[#This Row],[الحالة]]="مكتمل",GateFacts[[#This Row],[الحالة]]="لا ينطبق")</f>
        <v>1</v>
      </c>
      <c r="S796" s="53">
        <f ca="1">_xlfn.LET(_xlpm.m,_xlfn.MINIFS(GateFacts[رقم البوابة],GateFacts[رقم المشروع],GateFacts[[#This Row],[رقم المشروع]],GateFacts[منجزة],0),IF(_xlpm.m=0,9,_xlpm.m))</f>
        <v>6</v>
      </c>
      <c r="T796" s="53">
        <f ca="1">--(GateFacts[[#This Row],[رقم البوابة]]=GateFacts[[#This Row],[البوابة الحالية للمشروع]])</f>
        <v>0</v>
      </c>
      <c r="U796" s="53">
        <f ca="1">IF(AND(GateFacts[[#This Row],[الحالة]]="مكتمل",COUNTIFS(GateFacts[رقم المشروع],GateFacts[[#This Row],[رقم المشروع]],GateFacts[رقم البوابة],"&lt;"&amp;GateFacts[[#This Row],[رقم البوابة]],GateFacts[منجزة],0)&gt;0),1,0)</f>
        <v>0</v>
      </c>
      <c r="V796" s="53" t="e">
        <f>SUBTOTAL(103,GateFacts[[#This Row],[م]])*OR(SelRegion="الكل",GateFacts[[#This Row],[المنطقة]]=SelRegion)</f>
        <v>#REF!</v>
      </c>
      <c r="W796" s="74" t="str" cm="1">
        <f t="array" ref="W796">IF(ISNUMBER(GateFacts[[#This Row],[صف المصدر]]),INDEX(Table15[],GateFacts[[#This Row],[صف المصدر]],16),"")</f>
        <v>الشمالي الغربي</v>
      </c>
    </row>
    <row r="797" spans="1:23" x14ac:dyDescent="0.4">
      <c r="A797" s="53" cm="1">
        <f t="array" ref="A797">ROW()-ROW(GateFacts[#Headers])</f>
        <v>796</v>
      </c>
      <c r="B797" s="53">
        <f>INT((GateFacts[[#This Row],[م]]-1)/8)+1</f>
        <v>100</v>
      </c>
      <c r="C797" s="53">
        <f>MOD(GateFacts[[#This Row],[م]]-1,8)+1</f>
        <v>4</v>
      </c>
      <c r="D797" s="53" cm="1">
        <f t="array" ref="D797">IFERROR(INDEX(_xlfn.ANCHORARRAY(Settings!$H$2),GateFacts[[#This Row],[رقم المشروع]]),"")</f>
        <v>842</v>
      </c>
      <c r="E797" s="53" t="str" cm="1">
        <f t="array" ref="E797">INDEX(Table15[],GateFacts[[#This Row],[صف المصدر]],14)&amp;""</f>
        <v>P852</v>
      </c>
      <c r="F797" s="53" t="str" cm="1">
        <f t="array" ref="F797">INDEX(Table15[],GateFacts[[#This Row],[صف المصدر]],15)&amp;""</f>
        <v>مشروع استكمال شبكات الصرف الصحى لحى البرماوية</v>
      </c>
      <c r="G797" s="53" t="str" cm="1">
        <f t="array" ref="G797">INDEX(Table15[],GateFacts[[#This Row],[صف المصدر]],17)&amp;""</f>
        <v>المدينة المنورة</v>
      </c>
      <c r="H797" s="58">
        <f>N(INDEX(Table15[],GateFacts[[#This Row],[صف المصدر]],18))</f>
        <v>14104405</v>
      </c>
      <c r="I797" s="53" t="str" cm="1">
        <f t="array" ref="I797">_xlfn.LET(_xlpm.x,TRIM(INDEX(Table15[],GateFacts[[#This Row],[صف المصدر]],22)&amp;""),IF(_xlpm.x="","غير محدد",_xlpm.x))</f>
        <v>تحت التنفيذ</v>
      </c>
      <c r="J797" s="53" t="str">
        <f>"بوابة "&amp;GateFacts[[#This Row],[رقم البوابة]]</f>
        <v>بوابة 4</v>
      </c>
      <c r="K797" s="53" t="str" cm="1">
        <f t="array" ref="K797">INDEX(Settings!$E$2:$E$9,GateFacts[[#This Row],[رقم البوابة]])</f>
        <v>التصميم</v>
      </c>
      <c r="L797" s="53" t="str" cm="1">
        <f t="array" ref="L797">_xlfn.LET(_xlpm.c,INDEX(Table15[],GateFacts[[#This Row],[صف المصدر]],9-GateFacts[[#This Row],[رقم البوابة]]),IF(ISBLANK(_xlpm.c),"",_xlpm.c))</f>
        <v>مكتمل</v>
      </c>
      <c r="M79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7" s="56" t="str" cm="1">
        <f t="array" ref="N797">_xlfn.LET(_xlpm.r,GateFacts[[#This Row],[صف المصدر]],_xlpm.g,GateFacts[[#This Row],[رقم البوابة]],_xlpm.pd,IF(AND(ISNUMBER(_xlpm.r),_xlpm.g&gt;=6,_xlpm.g&lt;=8),INDEX(Table15[],_xlpm.r,19+_xlpm.g),""),IF(ISNUMBER(_xlpm.pd),_xlpm.pd,""))</f>
        <v/>
      </c>
      <c r="O7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7" s="53" t="str">
        <f ca="1">IF(ISNUMBER(GateFacts[[#This Row],[تاريخ البوابة]]),GateFacts[[#This Row],[تاريخ البوابة]]-TODAY(),"")</f>
        <v/>
      </c>
      <c r="Q797" s="53" t="str">
        <f>IF(ISNUMBER(GateFacts[[#This Row],[تاريخ البوابة]]),TEXT(GateFacts[[#This Row],[تاريخ البوابة]],"yyyy-mm"),"بدون تاريخ")</f>
        <v>بدون تاريخ</v>
      </c>
      <c r="R797" s="53">
        <f ca="1">--OR(GateFacts[[#This Row],[الحالة]]="مكتمل",GateFacts[[#This Row],[الحالة]]="لا ينطبق")</f>
        <v>1</v>
      </c>
      <c r="S797" s="53">
        <f ca="1">_xlfn.LET(_xlpm.m,_xlfn.MINIFS(GateFacts[رقم البوابة],GateFacts[رقم المشروع],GateFacts[[#This Row],[رقم المشروع]],GateFacts[منجزة],0),IF(_xlpm.m=0,9,_xlpm.m))</f>
        <v>6</v>
      </c>
      <c r="T797" s="53">
        <f ca="1">--(GateFacts[[#This Row],[رقم البوابة]]=GateFacts[[#This Row],[البوابة الحالية للمشروع]])</f>
        <v>0</v>
      </c>
      <c r="U797" s="53">
        <f ca="1">IF(AND(GateFacts[[#This Row],[الحالة]]="مكتمل",COUNTIFS(GateFacts[رقم المشروع],GateFacts[[#This Row],[رقم المشروع]],GateFacts[رقم البوابة],"&lt;"&amp;GateFacts[[#This Row],[رقم البوابة]],GateFacts[منجزة],0)&gt;0),1,0)</f>
        <v>0</v>
      </c>
      <c r="V797" s="53" t="e">
        <f>SUBTOTAL(103,GateFacts[[#This Row],[م]])*OR(SelRegion="الكل",GateFacts[[#This Row],[المنطقة]]=SelRegion)</f>
        <v>#REF!</v>
      </c>
      <c r="W797" s="74" t="str" cm="1">
        <f t="array" ref="W797">IF(ISNUMBER(GateFacts[[#This Row],[صف المصدر]]),INDEX(Table15[],GateFacts[[#This Row],[صف المصدر]],16),"")</f>
        <v>الشمالي الغربي</v>
      </c>
    </row>
    <row r="798" spans="1:23" x14ac:dyDescent="0.4">
      <c r="A798" s="53" cm="1">
        <f t="array" ref="A798">ROW()-ROW(GateFacts[#Headers])</f>
        <v>797</v>
      </c>
      <c r="B798" s="53">
        <f>INT((GateFacts[[#This Row],[م]]-1)/8)+1</f>
        <v>100</v>
      </c>
      <c r="C798" s="53">
        <f>MOD(GateFacts[[#This Row],[م]]-1,8)+1</f>
        <v>5</v>
      </c>
      <c r="D798" s="53" cm="1">
        <f t="array" ref="D798">IFERROR(INDEX(_xlfn.ANCHORARRAY(Settings!$H$2),GateFacts[[#This Row],[رقم المشروع]]),"")</f>
        <v>842</v>
      </c>
      <c r="E798" s="53" t="str" cm="1">
        <f t="array" ref="E798">INDEX(Table15[],GateFacts[[#This Row],[صف المصدر]],14)&amp;""</f>
        <v>P852</v>
      </c>
      <c r="F798" s="53" t="str" cm="1">
        <f t="array" ref="F798">INDEX(Table15[],GateFacts[[#This Row],[صف المصدر]],15)&amp;""</f>
        <v>مشروع استكمال شبكات الصرف الصحى لحى البرماوية</v>
      </c>
      <c r="G798" s="53" t="str" cm="1">
        <f t="array" ref="G798">INDEX(Table15[],GateFacts[[#This Row],[صف المصدر]],17)&amp;""</f>
        <v>المدينة المنورة</v>
      </c>
      <c r="H798" s="58">
        <f>N(INDEX(Table15[],GateFacts[[#This Row],[صف المصدر]],18))</f>
        <v>14104405</v>
      </c>
      <c r="I798" s="53" t="str" cm="1">
        <f t="array" ref="I798">_xlfn.LET(_xlpm.x,TRIM(INDEX(Table15[],GateFacts[[#This Row],[صف المصدر]],22)&amp;""),IF(_xlpm.x="","غير محدد",_xlpm.x))</f>
        <v>تحت التنفيذ</v>
      </c>
      <c r="J798" s="53" t="str">
        <f>"بوابة "&amp;GateFacts[[#This Row],[رقم البوابة]]</f>
        <v>بوابة 5</v>
      </c>
      <c r="K798" s="53" t="str" cm="1">
        <f t="array" ref="K798">INDEX(Settings!$E$2:$E$9,GateFacts[[#This Row],[رقم البوابة]])</f>
        <v>الطرح للتنفيذ</v>
      </c>
      <c r="L798" s="53" t="str" cm="1">
        <f t="array" ref="L798">_xlfn.LET(_xlpm.c,INDEX(Table15[],GateFacts[[#This Row],[صف المصدر]],9-GateFacts[[#This Row],[رقم البوابة]]),IF(ISBLANK(_xlpm.c),"",_xlpm.c))</f>
        <v>مكتمل</v>
      </c>
      <c r="M7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798" s="56" t="str" cm="1">
        <f t="array" ref="N798">_xlfn.LET(_xlpm.r,GateFacts[[#This Row],[صف المصدر]],_xlpm.g,GateFacts[[#This Row],[رقم البوابة]],_xlpm.pd,IF(AND(ISNUMBER(_xlpm.r),_xlpm.g&gt;=6,_xlpm.g&lt;=8),INDEX(Table15[],_xlpm.r,19+_xlpm.g),""),IF(ISNUMBER(_xlpm.pd),_xlpm.pd,""))</f>
        <v/>
      </c>
      <c r="O7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798" s="53" t="str">
        <f ca="1">IF(ISNUMBER(GateFacts[[#This Row],[تاريخ البوابة]]),GateFacts[[#This Row],[تاريخ البوابة]]-TODAY(),"")</f>
        <v/>
      </c>
      <c r="Q798" s="53" t="str">
        <f>IF(ISNUMBER(GateFacts[[#This Row],[تاريخ البوابة]]),TEXT(GateFacts[[#This Row],[تاريخ البوابة]],"yyyy-mm"),"بدون تاريخ")</f>
        <v>بدون تاريخ</v>
      </c>
      <c r="R798" s="53">
        <f ca="1">--OR(GateFacts[[#This Row],[الحالة]]="مكتمل",GateFacts[[#This Row],[الحالة]]="لا ينطبق")</f>
        <v>1</v>
      </c>
      <c r="S798" s="53">
        <f ca="1">_xlfn.LET(_xlpm.m,_xlfn.MINIFS(GateFacts[رقم البوابة],GateFacts[رقم المشروع],GateFacts[[#This Row],[رقم المشروع]],GateFacts[منجزة],0),IF(_xlpm.m=0,9,_xlpm.m))</f>
        <v>6</v>
      </c>
      <c r="T798" s="53">
        <f ca="1">--(GateFacts[[#This Row],[رقم البوابة]]=GateFacts[[#This Row],[البوابة الحالية للمشروع]])</f>
        <v>0</v>
      </c>
      <c r="U798" s="53">
        <f ca="1">IF(AND(GateFacts[[#This Row],[الحالة]]="مكتمل",COUNTIFS(GateFacts[رقم المشروع],GateFacts[[#This Row],[رقم المشروع]],GateFacts[رقم البوابة],"&lt;"&amp;GateFacts[[#This Row],[رقم البوابة]],GateFacts[منجزة],0)&gt;0),1,0)</f>
        <v>0</v>
      </c>
      <c r="V798" s="53" t="e">
        <f>SUBTOTAL(103,GateFacts[[#This Row],[م]])*OR(SelRegion="الكل",GateFacts[[#This Row],[المنطقة]]=SelRegion)</f>
        <v>#REF!</v>
      </c>
      <c r="W798" s="74" t="str" cm="1">
        <f t="array" ref="W798">IF(ISNUMBER(GateFacts[[#This Row],[صف المصدر]]),INDEX(Table15[],GateFacts[[#This Row],[صف المصدر]],16),"")</f>
        <v>الشمالي الغربي</v>
      </c>
    </row>
    <row r="799" spans="1:23" x14ac:dyDescent="0.4">
      <c r="A799" s="53" cm="1">
        <f t="array" ref="A799">ROW()-ROW(GateFacts[#Headers])</f>
        <v>798</v>
      </c>
      <c r="B799" s="53">
        <f>INT((GateFacts[[#This Row],[م]]-1)/8)+1</f>
        <v>100</v>
      </c>
      <c r="C799" s="53">
        <f>MOD(GateFacts[[#This Row],[م]]-1,8)+1</f>
        <v>6</v>
      </c>
      <c r="D799" s="53" cm="1">
        <f t="array" ref="D799">IFERROR(INDEX(_xlfn.ANCHORARRAY(Settings!$H$2),GateFacts[[#This Row],[رقم المشروع]]),"")</f>
        <v>842</v>
      </c>
      <c r="E799" s="53" t="str" cm="1">
        <f t="array" ref="E799">INDEX(Table15[],GateFacts[[#This Row],[صف المصدر]],14)&amp;""</f>
        <v>P852</v>
      </c>
      <c r="F799" s="53" t="str" cm="1">
        <f t="array" ref="F799">INDEX(Table15[],GateFacts[[#This Row],[صف المصدر]],15)&amp;""</f>
        <v>مشروع استكمال شبكات الصرف الصحى لحى البرماوية</v>
      </c>
      <c r="G799" s="53" t="str" cm="1">
        <f t="array" ref="G799">INDEX(Table15[],GateFacts[[#This Row],[صف المصدر]],17)&amp;""</f>
        <v>المدينة المنورة</v>
      </c>
      <c r="H799" s="58">
        <f>N(INDEX(Table15[],GateFacts[[#This Row],[صف المصدر]],18))</f>
        <v>14104405</v>
      </c>
      <c r="I799" s="53" t="str" cm="1">
        <f t="array" ref="I799">_xlfn.LET(_xlpm.x,TRIM(INDEX(Table15[],GateFacts[[#This Row],[صف المصدر]],22)&amp;""),IF(_xlpm.x="","غير محدد",_xlpm.x))</f>
        <v>تحت التنفيذ</v>
      </c>
      <c r="J799" s="53" t="str">
        <f>"بوابة "&amp;GateFacts[[#This Row],[رقم البوابة]]</f>
        <v>بوابة 6</v>
      </c>
      <c r="K799" s="53" t="str" cm="1">
        <f t="array" ref="K799">INDEX(Settings!$E$2:$E$9,GateFacts[[#This Row],[رقم البوابة]])</f>
        <v>التنفيذ</v>
      </c>
      <c r="L799" s="53" t="str" cm="1">
        <f t="array" ref="L799">_xlfn.LET(_xlpm.c,INDEX(Table15[],GateFacts[[#This Row],[صف المصدر]],9-GateFacts[[#This Row],[رقم البوابة]]),IF(ISBLANK(_xlpm.c),"",_xlpm.c))</f>
        <v>جاري</v>
      </c>
      <c r="M79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799" s="56" cm="1">
        <f t="array" ref="N799">_xlfn.LET(_xlpm.r,GateFacts[[#This Row],[صف المصدر]],_xlpm.g,GateFacts[[#This Row],[رقم البوابة]],_xlpm.pd,IF(AND(ISNUMBER(_xlpm.r),_xlpm.g&gt;=6,_xlpm.g&lt;=8),INDEX(Table15[],_xlpm.r,19+_xlpm.g),""),IF(ISNUMBER(_xlpm.pd),_xlpm.pd,""))</f>
        <v>46841</v>
      </c>
      <c r="O7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799" s="53">
        <f ca="1">IF(ISNUMBER(GateFacts[[#This Row],[تاريخ البوابة]]),GateFacts[[#This Row],[تاريخ البوابة]]-TODAY(),"")</f>
        <v>532</v>
      </c>
      <c r="Q799" s="53" t="str">
        <f>IF(ISNUMBER(GateFacts[[#This Row],[تاريخ البوابة]]),TEXT(GateFacts[[#This Row],[تاريخ البوابة]],"yyyy-mm"),"بدون تاريخ")</f>
        <v>2028-03</v>
      </c>
      <c r="R799" s="53">
        <f ca="1">--OR(GateFacts[[#This Row],[الحالة]]="مكتمل",GateFacts[[#This Row],[الحالة]]="لا ينطبق")</f>
        <v>0</v>
      </c>
      <c r="S799" s="53">
        <f ca="1">_xlfn.LET(_xlpm.m,_xlfn.MINIFS(GateFacts[رقم البوابة],GateFacts[رقم المشروع],GateFacts[[#This Row],[رقم المشروع]],GateFacts[منجزة],0),IF(_xlpm.m=0,9,_xlpm.m))</f>
        <v>6</v>
      </c>
      <c r="T799" s="53">
        <f ca="1">--(GateFacts[[#This Row],[رقم البوابة]]=GateFacts[[#This Row],[البوابة الحالية للمشروع]])</f>
        <v>1</v>
      </c>
      <c r="U799" s="53">
        <f ca="1">IF(AND(GateFacts[[#This Row],[الحالة]]="مكتمل",COUNTIFS(GateFacts[رقم المشروع],GateFacts[[#This Row],[رقم المشروع]],GateFacts[رقم البوابة],"&lt;"&amp;GateFacts[[#This Row],[رقم البوابة]],GateFacts[منجزة],0)&gt;0),1,0)</f>
        <v>0</v>
      </c>
      <c r="V799" s="53" t="e">
        <f>SUBTOTAL(103,GateFacts[[#This Row],[م]])*OR(SelRegion="الكل",GateFacts[[#This Row],[المنطقة]]=SelRegion)</f>
        <v>#REF!</v>
      </c>
      <c r="W799" s="74" t="str" cm="1">
        <f t="array" ref="W799">IF(ISNUMBER(GateFacts[[#This Row],[صف المصدر]]),INDEX(Table15[],GateFacts[[#This Row],[صف المصدر]],16),"")</f>
        <v>الشمالي الغربي</v>
      </c>
    </row>
    <row r="800" spans="1:23" x14ac:dyDescent="0.4">
      <c r="A800" s="53" cm="1">
        <f t="array" ref="A800">ROW()-ROW(GateFacts[#Headers])</f>
        <v>799</v>
      </c>
      <c r="B800" s="53">
        <f>INT((GateFacts[[#This Row],[م]]-1)/8)+1</f>
        <v>100</v>
      </c>
      <c r="C800" s="53">
        <f>MOD(GateFacts[[#This Row],[م]]-1,8)+1</f>
        <v>7</v>
      </c>
      <c r="D800" s="53" cm="1">
        <f t="array" ref="D800">IFERROR(INDEX(_xlfn.ANCHORARRAY(Settings!$H$2),GateFacts[[#This Row],[رقم المشروع]]),"")</f>
        <v>842</v>
      </c>
      <c r="E800" s="53" t="str" cm="1">
        <f t="array" ref="E800">INDEX(Table15[],GateFacts[[#This Row],[صف المصدر]],14)&amp;""</f>
        <v>P852</v>
      </c>
      <c r="F800" s="53" t="str" cm="1">
        <f t="array" ref="F800">INDEX(Table15[],GateFacts[[#This Row],[صف المصدر]],15)&amp;""</f>
        <v>مشروع استكمال شبكات الصرف الصحى لحى البرماوية</v>
      </c>
      <c r="G800" s="53" t="str" cm="1">
        <f t="array" ref="G800">INDEX(Table15[],GateFacts[[#This Row],[صف المصدر]],17)&amp;""</f>
        <v>المدينة المنورة</v>
      </c>
      <c r="H800" s="58">
        <f>N(INDEX(Table15[],GateFacts[[#This Row],[صف المصدر]],18))</f>
        <v>14104405</v>
      </c>
      <c r="I800" s="53" t="str" cm="1">
        <f t="array" ref="I800">_xlfn.LET(_xlpm.x,TRIM(INDEX(Table15[],GateFacts[[#This Row],[صف المصدر]],22)&amp;""),IF(_xlpm.x="","غير محدد",_xlpm.x))</f>
        <v>تحت التنفيذ</v>
      </c>
      <c r="J800" s="53" t="str">
        <f>"بوابة "&amp;GateFacts[[#This Row],[رقم البوابة]]</f>
        <v>بوابة 7</v>
      </c>
      <c r="K800" s="53" t="str" cm="1">
        <f t="array" ref="K800">INDEX(Settings!$E$2:$E$9,GateFacts[[#This Row],[رقم البوابة]])</f>
        <v>الاختبارات التشغيلية</v>
      </c>
      <c r="L800" s="53" t="str" cm="1">
        <f t="array" ref="L800">_xlfn.LET(_xlpm.c,INDEX(Table15[],GateFacts[[#This Row],[صف المصدر]],9-GateFacts[[#This Row],[رقم البوابة]]),IF(ISBLANK(_xlpm.c),"",_xlpm.c))</f>
        <v/>
      </c>
      <c r="M80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00" s="56" cm="1">
        <f t="array" ref="N800">_xlfn.LET(_xlpm.r,GateFacts[[#This Row],[صف المصدر]],_xlpm.g,GateFacts[[#This Row],[رقم البوابة]],_xlpm.pd,IF(AND(ISNUMBER(_xlpm.r),_xlpm.g&gt;=6,_xlpm.g&lt;=8),INDEX(Table15[],_xlpm.r,19+_xlpm.g),""),IF(ISNUMBER(_xlpm.pd),_xlpm.pd,""))</f>
        <v>46781</v>
      </c>
      <c r="O8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00" s="53">
        <f ca="1">IF(ISNUMBER(GateFacts[[#This Row],[تاريخ البوابة]]),GateFacts[[#This Row],[تاريخ البوابة]]-TODAY(),"")</f>
        <v>472</v>
      </c>
      <c r="Q800" s="53" t="str">
        <f>IF(ISNUMBER(GateFacts[[#This Row],[تاريخ البوابة]]),TEXT(GateFacts[[#This Row],[تاريخ البوابة]],"yyyy-mm"),"بدون تاريخ")</f>
        <v>2028-01</v>
      </c>
      <c r="R800" s="53">
        <f ca="1">--OR(GateFacts[[#This Row],[الحالة]]="مكتمل",GateFacts[[#This Row],[الحالة]]="لا ينطبق")</f>
        <v>0</v>
      </c>
      <c r="S800" s="53">
        <f ca="1">_xlfn.LET(_xlpm.m,_xlfn.MINIFS(GateFacts[رقم البوابة],GateFacts[رقم المشروع],GateFacts[[#This Row],[رقم المشروع]],GateFacts[منجزة],0),IF(_xlpm.m=0,9,_xlpm.m))</f>
        <v>6</v>
      </c>
      <c r="T800" s="53">
        <f ca="1">--(GateFacts[[#This Row],[رقم البوابة]]=GateFacts[[#This Row],[البوابة الحالية للمشروع]])</f>
        <v>0</v>
      </c>
      <c r="U800" s="53">
        <f ca="1">IF(AND(GateFacts[[#This Row],[الحالة]]="مكتمل",COUNTIFS(GateFacts[رقم المشروع],GateFacts[[#This Row],[رقم المشروع]],GateFacts[رقم البوابة],"&lt;"&amp;GateFacts[[#This Row],[رقم البوابة]],GateFacts[منجزة],0)&gt;0),1,0)</f>
        <v>0</v>
      </c>
      <c r="V800" s="53" t="e">
        <f>SUBTOTAL(103,GateFacts[[#This Row],[م]])*OR(SelRegion="الكل",GateFacts[[#This Row],[المنطقة]]=SelRegion)</f>
        <v>#REF!</v>
      </c>
      <c r="W800" s="74" t="str" cm="1">
        <f t="array" ref="W800">IF(ISNUMBER(GateFacts[[#This Row],[صف المصدر]]),INDEX(Table15[],GateFacts[[#This Row],[صف المصدر]],16),"")</f>
        <v>الشمالي الغربي</v>
      </c>
    </row>
    <row r="801" spans="1:23" x14ac:dyDescent="0.4">
      <c r="A801" s="53" cm="1">
        <f t="array" ref="A801">ROW()-ROW(GateFacts[#Headers])</f>
        <v>800</v>
      </c>
      <c r="B801" s="53">
        <f>INT((GateFacts[[#This Row],[م]]-1)/8)+1</f>
        <v>100</v>
      </c>
      <c r="C801" s="53">
        <f>MOD(GateFacts[[#This Row],[م]]-1,8)+1</f>
        <v>8</v>
      </c>
      <c r="D801" s="53" cm="1">
        <f t="array" ref="D801">IFERROR(INDEX(_xlfn.ANCHORARRAY(Settings!$H$2),GateFacts[[#This Row],[رقم المشروع]]),"")</f>
        <v>842</v>
      </c>
      <c r="E801" s="53" t="str" cm="1">
        <f t="array" ref="E801">INDEX(Table15[],GateFacts[[#This Row],[صف المصدر]],14)&amp;""</f>
        <v>P852</v>
      </c>
      <c r="F801" s="53" t="str" cm="1">
        <f t="array" ref="F801">INDEX(Table15[],GateFacts[[#This Row],[صف المصدر]],15)&amp;""</f>
        <v>مشروع استكمال شبكات الصرف الصحى لحى البرماوية</v>
      </c>
      <c r="G801" s="53" t="str" cm="1">
        <f t="array" ref="G801">INDEX(Table15[],GateFacts[[#This Row],[صف المصدر]],17)&amp;""</f>
        <v>المدينة المنورة</v>
      </c>
      <c r="H801" s="58">
        <f>N(INDEX(Table15[],GateFacts[[#This Row],[صف المصدر]],18))</f>
        <v>14104405</v>
      </c>
      <c r="I801" s="53" t="str" cm="1">
        <f t="array" ref="I801">_xlfn.LET(_xlpm.x,TRIM(INDEX(Table15[],GateFacts[[#This Row],[صف المصدر]],22)&amp;""),IF(_xlpm.x="","غير محدد",_xlpm.x))</f>
        <v>تحت التنفيذ</v>
      </c>
      <c r="J801" s="53" t="str">
        <f>"بوابة "&amp;GateFacts[[#This Row],[رقم البوابة]]</f>
        <v>بوابة 8</v>
      </c>
      <c r="K801" s="53" t="str" cm="1">
        <f t="array" ref="K801">INDEX(Settings!$E$2:$E$9,GateFacts[[#This Row],[رقم البوابة]])</f>
        <v>التسليم و الاغلاق</v>
      </c>
      <c r="L801" s="53" t="str" cm="1">
        <f t="array" ref="L801">_xlfn.LET(_xlpm.c,INDEX(Table15[],GateFacts[[#This Row],[صف المصدر]],9-GateFacts[[#This Row],[رقم البوابة]]),IF(ISBLANK(_xlpm.c),"",_xlpm.c))</f>
        <v/>
      </c>
      <c r="M80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01" s="56" cm="1">
        <f t="array" ref="N801">_xlfn.LET(_xlpm.r,GateFacts[[#This Row],[صف المصدر]],_xlpm.g,GateFacts[[#This Row],[رقم البوابة]],_xlpm.pd,IF(AND(ISNUMBER(_xlpm.r),_xlpm.g&gt;=6,_xlpm.g&lt;=8),INDEX(Table15[],_xlpm.r,19+_xlpm.g),""),IF(ISNUMBER(_xlpm.pd),_xlpm.pd,""))</f>
        <v>47571</v>
      </c>
      <c r="O8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01" s="53">
        <f ca="1">IF(ISNUMBER(GateFacts[[#This Row],[تاريخ البوابة]]),GateFacts[[#This Row],[تاريخ البوابة]]-TODAY(),"")</f>
        <v>1262</v>
      </c>
      <c r="Q801" s="53" t="str">
        <f>IF(ISNUMBER(GateFacts[[#This Row],[تاريخ البوابة]]),TEXT(GateFacts[[#This Row],[تاريخ البوابة]],"yyyy-mm"),"بدون تاريخ")</f>
        <v>2030-03</v>
      </c>
      <c r="R801" s="53">
        <f ca="1">--OR(GateFacts[[#This Row],[الحالة]]="مكتمل",GateFacts[[#This Row],[الحالة]]="لا ينطبق")</f>
        <v>0</v>
      </c>
      <c r="S801" s="53">
        <f ca="1">_xlfn.LET(_xlpm.m,_xlfn.MINIFS(GateFacts[رقم البوابة],GateFacts[رقم المشروع],GateFacts[[#This Row],[رقم المشروع]],GateFacts[منجزة],0),IF(_xlpm.m=0,9,_xlpm.m))</f>
        <v>6</v>
      </c>
      <c r="T801" s="53">
        <f ca="1">--(GateFacts[[#This Row],[رقم البوابة]]=GateFacts[[#This Row],[البوابة الحالية للمشروع]])</f>
        <v>0</v>
      </c>
      <c r="U801" s="53">
        <f ca="1">IF(AND(GateFacts[[#This Row],[الحالة]]="مكتمل",COUNTIFS(GateFacts[رقم المشروع],GateFacts[[#This Row],[رقم المشروع]],GateFacts[رقم البوابة],"&lt;"&amp;GateFacts[[#This Row],[رقم البوابة]],GateFacts[منجزة],0)&gt;0),1,0)</f>
        <v>0</v>
      </c>
      <c r="V801" s="53" t="e">
        <f>SUBTOTAL(103,GateFacts[[#This Row],[م]])*OR(SelRegion="الكل",GateFacts[[#This Row],[المنطقة]]=SelRegion)</f>
        <v>#REF!</v>
      </c>
      <c r="W801" s="74" t="str" cm="1">
        <f t="array" ref="W801">IF(ISNUMBER(GateFacts[[#This Row],[صف المصدر]]),INDEX(Table15[],GateFacts[[#This Row],[صف المصدر]],16),"")</f>
        <v>الشمالي الغربي</v>
      </c>
    </row>
    <row r="802" spans="1:23" x14ac:dyDescent="0.4">
      <c r="A802" s="53" cm="1">
        <f t="array" ref="A802">ROW()-ROW(GateFacts[#Headers])</f>
        <v>801</v>
      </c>
      <c r="B802" s="53">
        <f>INT((GateFacts[[#This Row],[م]]-1)/8)+1</f>
        <v>101</v>
      </c>
      <c r="C802" s="53">
        <f>MOD(GateFacts[[#This Row],[م]]-1,8)+1</f>
        <v>1</v>
      </c>
      <c r="D802" s="53" cm="1">
        <f t="array" ref="D802">IFERROR(INDEX(_xlfn.ANCHORARRAY(Settings!$H$2),GateFacts[[#This Row],[رقم المشروع]]),"")</f>
        <v>843</v>
      </c>
      <c r="E802" s="53" t="str" cm="1">
        <f t="array" ref="E802">INDEX(Table15[],GateFacts[[#This Row],[صف المصدر]],14)&amp;""</f>
        <v>AP243</v>
      </c>
      <c r="F802" s="53" t="str" cm="1">
        <f t="array" ref="F802">INDEX(Table15[],GateFacts[[#This Row],[صف المصدر]],15)&amp;""</f>
        <v>تنفيذ خطوط وشبكات توزيع المياه لمحافظة العيص ( المرحلة الأولى )</v>
      </c>
      <c r="G802" s="53" t="str" cm="1">
        <f t="array" ref="G802">INDEX(Table15[],GateFacts[[#This Row],[صف المصدر]],17)&amp;""</f>
        <v>المدينة المنورة</v>
      </c>
      <c r="H802" s="58">
        <f>N(INDEX(Table15[],GateFacts[[#This Row],[صف المصدر]],18))</f>
        <v>58221206.399999999</v>
      </c>
      <c r="I802" s="53" t="str" cm="1">
        <f t="array" ref="I802">_xlfn.LET(_xlpm.x,TRIM(INDEX(Table15[],GateFacts[[#This Row],[صف المصدر]],22)&amp;""),IF(_xlpm.x="","غير محدد",_xlpm.x))</f>
        <v>تحت التنفيذ</v>
      </c>
      <c r="J802" s="53" t="str">
        <f>"بوابة "&amp;GateFacts[[#This Row],[رقم البوابة]]</f>
        <v>بوابة 1</v>
      </c>
      <c r="K802" s="53" t="str" cm="1">
        <f t="array" ref="K802">INDEX(Settings!$E$2:$E$9,GateFacts[[#This Row],[رقم البوابة]])</f>
        <v>تخطيط استراتيجي</v>
      </c>
      <c r="L802" s="53" t="str" cm="1">
        <f t="array" ref="L802">_xlfn.LET(_xlpm.c,INDEX(Table15[],GateFacts[[#This Row],[صف المصدر]],9-GateFacts[[#This Row],[رقم البوابة]]),IF(ISBLANK(_xlpm.c),"",_xlpm.c))</f>
        <v>مكتمل</v>
      </c>
      <c r="M8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02" s="56" t="str" cm="1">
        <f t="array" ref="N802">_xlfn.LET(_xlpm.r,GateFacts[[#This Row],[صف المصدر]],_xlpm.g,GateFacts[[#This Row],[رقم البوابة]],_xlpm.pd,IF(AND(ISNUMBER(_xlpm.r),_xlpm.g&gt;=6,_xlpm.g&lt;=8),INDEX(Table15[],_xlpm.r,19+_xlpm.g),""),IF(ISNUMBER(_xlpm.pd),_xlpm.pd,""))</f>
        <v/>
      </c>
      <c r="O8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02" s="53" t="str">
        <f ca="1">IF(ISNUMBER(GateFacts[[#This Row],[تاريخ البوابة]]),GateFacts[[#This Row],[تاريخ البوابة]]-TODAY(),"")</f>
        <v/>
      </c>
      <c r="Q802" s="53" t="str">
        <f>IF(ISNUMBER(GateFacts[[#This Row],[تاريخ البوابة]]),TEXT(GateFacts[[#This Row],[تاريخ البوابة]],"yyyy-mm"),"بدون تاريخ")</f>
        <v>بدون تاريخ</v>
      </c>
      <c r="R802" s="53">
        <f ca="1">--OR(GateFacts[[#This Row],[الحالة]]="مكتمل",GateFacts[[#This Row],[الحالة]]="لا ينطبق")</f>
        <v>1</v>
      </c>
      <c r="S802" s="53">
        <f ca="1">_xlfn.LET(_xlpm.m,_xlfn.MINIFS(GateFacts[رقم البوابة],GateFacts[رقم المشروع],GateFacts[[#This Row],[رقم المشروع]],GateFacts[منجزة],0),IF(_xlpm.m=0,9,_xlpm.m))</f>
        <v>6</v>
      </c>
      <c r="T802" s="53">
        <f ca="1">--(GateFacts[[#This Row],[رقم البوابة]]=GateFacts[[#This Row],[البوابة الحالية للمشروع]])</f>
        <v>0</v>
      </c>
      <c r="U802" s="53">
        <f ca="1">IF(AND(GateFacts[[#This Row],[الحالة]]="مكتمل",COUNTIFS(GateFacts[رقم المشروع],GateFacts[[#This Row],[رقم المشروع]],GateFacts[رقم البوابة],"&lt;"&amp;GateFacts[[#This Row],[رقم البوابة]],GateFacts[منجزة],0)&gt;0),1,0)</f>
        <v>0</v>
      </c>
      <c r="V802" s="53" t="e">
        <f>SUBTOTAL(103,GateFacts[[#This Row],[م]])*OR(SelRegion="الكل",GateFacts[[#This Row],[المنطقة]]=SelRegion)</f>
        <v>#REF!</v>
      </c>
      <c r="W802" s="74" t="str" cm="1">
        <f t="array" ref="W802">IF(ISNUMBER(GateFacts[[#This Row],[صف المصدر]]),INDEX(Table15[],GateFacts[[#This Row],[صف المصدر]],16),"")</f>
        <v>الشمالي الغربي</v>
      </c>
    </row>
    <row r="803" spans="1:23" x14ac:dyDescent="0.4">
      <c r="A803" s="53" cm="1">
        <f t="array" ref="A803">ROW()-ROW(GateFacts[#Headers])</f>
        <v>802</v>
      </c>
      <c r="B803" s="53">
        <f>INT((GateFacts[[#This Row],[م]]-1)/8)+1</f>
        <v>101</v>
      </c>
      <c r="C803" s="53">
        <f>MOD(GateFacts[[#This Row],[م]]-1,8)+1</f>
        <v>2</v>
      </c>
      <c r="D803" s="53" cm="1">
        <f t="array" ref="D803">IFERROR(INDEX(_xlfn.ANCHORARRAY(Settings!$H$2),GateFacts[[#This Row],[رقم المشروع]]),"")</f>
        <v>843</v>
      </c>
      <c r="E803" s="53" t="str" cm="1">
        <f t="array" ref="E803">INDEX(Table15[],GateFacts[[#This Row],[صف المصدر]],14)&amp;""</f>
        <v>AP243</v>
      </c>
      <c r="F803" s="53" t="str" cm="1">
        <f t="array" ref="F803">INDEX(Table15[],GateFacts[[#This Row],[صف المصدر]],15)&amp;""</f>
        <v>تنفيذ خطوط وشبكات توزيع المياه لمحافظة العيص ( المرحلة الأولى )</v>
      </c>
      <c r="G803" s="53" t="str" cm="1">
        <f t="array" ref="G803">INDEX(Table15[],GateFacts[[#This Row],[صف المصدر]],17)&amp;""</f>
        <v>المدينة المنورة</v>
      </c>
      <c r="H803" s="58">
        <f>N(INDEX(Table15[],GateFacts[[#This Row],[صف المصدر]],18))</f>
        <v>58221206.399999999</v>
      </c>
      <c r="I803" s="53" t="str" cm="1">
        <f t="array" ref="I803">_xlfn.LET(_xlpm.x,TRIM(INDEX(Table15[],GateFacts[[#This Row],[صف المصدر]],22)&amp;""),IF(_xlpm.x="","غير محدد",_xlpm.x))</f>
        <v>تحت التنفيذ</v>
      </c>
      <c r="J803" s="53" t="str">
        <f>"بوابة "&amp;GateFacts[[#This Row],[رقم البوابة]]</f>
        <v>بوابة 2</v>
      </c>
      <c r="K803" s="53" t="str" cm="1">
        <f t="array" ref="K803">INDEX(Settings!$E$2:$E$9,GateFacts[[#This Row],[رقم البوابة]])</f>
        <v>التخطيط الاولي</v>
      </c>
      <c r="L803" s="53" t="str" cm="1">
        <f t="array" ref="L803">_xlfn.LET(_xlpm.c,INDEX(Table15[],GateFacts[[#This Row],[صف المصدر]],9-GateFacts[[#This Row],[رقم البوابة]]),IF(ISBLANK(_xlpm.c),"",_xlpm.c))</f>
        <v>مكتمل</v>
      </c>
      <c r="M80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03" s="56" t="str" cm="1">
        <f t="array" ref="N803">_xlfn.LET(_xlpm.r,GateFacts[[#This Row],[صف المصدر]],_xlpm.g,GateFacts[[#This Row],[رقم البوابة]],_xlpm.pd,IF(AND(ISNUMBER(_xlpm.r),_xlpm.g&gt;=6,_xlpm.g&lt;=8),INDEX(Table15[],_xlpm.r,19+_xlpm.g),""),IF(ISNUMBER(_xlpm.pd),_xlpm.pd,""))</f>
        <v/>
      </c>
      <c r="O8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03" s="53" t="str">
        <f ca="1">IF(ISNUMBER(GateFacts[[#This Row],[تاريخ البوابة]]),GateFacts[[#This Row],[تاريخ البوابة]]-TODAY(),"")</f>
        <v/>
      </c>
      <c r="Q803" s="53" t="str">
        <f>IF(ISNUMBER(GateFacts[[#This Row],[تاريخ البوابة]]),TEXT(GateFacts[[#This Row],[تاريخ البوابة]],"yyyy-mm"),"بدون تاريخ")</f>
        <v>بدون تاريخ</v>
      </c>
      <c r="R803" s="53">
        <f ca="1">--OR(GateFacts[[#This Row],[الحالة]]="مكتمل",GateFacts[[#This Row],[الحالة]]="لا ينطبق")</f>
        <v>1</v>
      </c>
      <c r="S803" s="53">
        <f ca="1">_xlfn.LET(_xlpm.m,_xlfn.MINIFS(GateFacts[رقم البوابة],GateFacts[رقم المشروع],GateFacts[[#This Row],[رقم المشروع]],GateFacts[منجزة],0),IF(_xlpm.m=0,9,_xlpm.m))</f>
        <v>6</v>
      </c>
      <c r="T803" s="53">
        <f ca="1">--(GateFacts[[#This Row],[رقم البوابة]]=GateFacts[[#This Row],[البوابة الحالية للمشروع]])</f>
        <v>0</v>
      </c>
      <c r="U803" s="53">
        <f ca="1">IF(AND(GateFacts[[#This Row],[الحالة]]="مكتمل",COUNTIFS(GateFacts[رقم المشروع],GateFacts[[#This Row],[رقم المشروع]],GateFacts[رقم البوابة],"&lt;"&amp;GateFacts[[#This Row],[رقم البوابة]],GateFacts[منجزة],0)&gt;0),1,0)</f>
        <v>0</v>
      </c>
      <c r="V803" s="53" t="e">
        <f>SUBTOTAL(103,GateFacts[[#This Row],[م]])*OR(SelRegion="الكل",GateFacts[[#This Row],[المنطقة]]=SelRegion)</f>
        <v>#REF!</v>
      </c>
      <c r="W803" s="74" t="str" cm="1">
        <f t="array" ref="W803">IF(ISNUMBER(GateFacts[[#This Row],[صف المصدر]]),INDEX(Table15[],GateFacts[[#This Row],[صف المصدر]],16),"")</f>
        <v>الشمالي الغربي</v>
      </c>
    </row>
    <row r="804" spans="1:23" x14ac:dyDescent="0.4">
      <c r="A804" s="53" cm="1">
        <f t="array" ref="A804">ROW()-ROW(GateFacts[#Headers])</f>
        <v>803</v>
      </c>
      <c r="B804" s="53">
        <f>INT((GateFacts[[#This Row],[م]]-1)/8)+1</f>
        <v>101</v>
      </c>
      <c r="C804" s="53">
        <f>MOD(GateFacts[[#This Row],[م]]-1,8)+1</f>
        <v>3</v>
      </c>
      <c r="D804" s="53" cm="1">
        <f t="array" ref="D804">IFERROR(INDEX(_xlfn.ANCHORARRAY(Settings!$H$2),GateFacts[[#This Row],[رقم المشروع]]),"")</f>
        <v>843</v>
      </c>
      <c r="E804" s="53" t="str" cm="1">
        <f t="array" ref="E804">INDEX(Table15[],GateFacts[[#This Row],[صف المصدر]],14)&amp;""</f>
        <v>AP243</v>
      </c>
      <c r="F804" s="53" t="str" cm="1">
        <f t="array" ref="F804">INDEX(Table15[],GateFacts[[#This Row],[صف المصدر]],15)&amp;""</f>
        <v>تنفيذ خطوط وشبكات توزيع المياه لمحافظة العيص ( المرحلة الأولى )</v>
      </c>
      <c r="G804" s="53" t="str" cm="1">
        <f t="array" ref="G804">INDEX(Table15[],GateFacts[[#This Row],[صف المصدر]],17)&amp;""</f>
        <v>المدينة المنورة</v>
      </c>
      <c r="H804" s="58">
        <f>N(INDEX(Table15[],GateFacts[[#This Row],[صف المصدر]],18))</f>
        <v>58221206.399999999</v>
      </c>
      <c r="I804" s="53" t="str" cm="1">
        <f t="array" ref="I804">_xlfn.LET(_xlpm.x,TRIM(INDEX(Table15[],GateFacts[[#This Row],[صف المصدر]],22)&amp;""),IF(_xlpm.x="","غير محدد",_xlpm.x))</f>
        <v>تحت التنفيذ</v>
      </c>
      <c r="J804" s="53" t="str">
        <f>"بوابة "&amp;GateFacts[[#This Row],[رقم البوابة]]</f>
        <v>بوابة 3</v>
      </c>
      <c r="K804" s="53" t="str" cm="1">
        <f t="array" ref="K804">INDEX(Settings!$E$2:$E$9,GateFacts[[#This Row],[رقم البوابة]])</f>
        <v>الطرح للتصميم</v>
      </c>
      <c r="L804" s="53" t="str" cm="1">
        <f t="array" ref="L804">_xlfn.LET(_xlpm.c,INDEX(Table15[],GateFacts[[#This Row],[صف المصدر]],9-GateFacts[[#This Row],[رقم البوابة]]),IF(ISBLANK(_xlpm.c),"",_xlpm.c))</f>
        <v>مكتمل</v>
      </c>
      <c r="M80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04" s="56" t="str" cm="1">
        <f t="array" ref="N804">_xlfn.LET(_xlpm.r,GateFacts[[#This Row],[صف المصدر]],_xlpm.g,GateFacts[[#This Row],[رقم البوابة]],_xlpm.pd,IF(AND(ISNUMBER(_xlpm.r),_xlpm.g&gt;=6,_xlpm.g&lt;=8),INDEX(Table15[],_xlpm.r,19+_xlpm.g),""),IF(ISNUMBER(_xlpm.pd),_xlpm.pd,""))</f>
        <v/>
      </c>
      <c r="O8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04" s="53" t="str">
        <f ca="1">IF(ISNUMBER(GateFacts[[#This Row],[تاريخ البوابة]]),GateFacts[[#This Row],[تاريخ البوابة]]-TODAY(),"")</f>
        <v/>
      </c>
      <c r="Q804" s="53" t="str">
        <f>IF(ISNUMBER(GateFacts[[#This Row],[تاريخ البوابة]]),TEXT(GateFacts[[#This Row],[تاريخ البوابة]],"yyyy-mm"),"بدون تاريخ")</f>
        <v>بدون تاريخ</v>
      </c>
      <c r="R804" s="53">
        <f ca="1">--OR(GateFacts[[#This Row],[الحالة]]="مكتمل",GateFacts[[#This Row],[الحالة]]="لا ينطبق")</f>
        <v>1</v>
      </c>
      <c r="S804" s="53">
        <f ca="1">_xlfn.LET(_xlpm.m,_xlfn.MINIFS(GateFacts[رقم البوابة],GateFacts[رقم المشروع],GateFacts[[#This Row],[رقم المشروع]],GateFacts[منجزة],0),IF(_xlpm.m=0,9,_xlpm.m))</f>
        <v>6</v>
      </c>
      <c r="T804" s="53">
        <f ca="1">--(GateFacts[[#This Row],[رقم البوابة]]=GateFacts[[#This Row],[البوابة الحالية للمشروع]])</f>
        <v>0</v>
      </c>
      <c r="U804" s="53">
        <f ca="1">IF(AND(GateFacts[[#This Row],[الحالة]]="مكتمل",COUNTIFS(GateFacts[رقم المشروع],GateFacts[[#This Row],[رقم المشروع]],GateFacts[رقم البوابة],"&lt;"&amp;GateFacts[[#This Row],[رقم البوابة]],GateFacts[منجزة],0)&gt;0),1,0)</f>
        <v>0</v>
      </c>
      <c r="V804" s="53" t="e">
        <f>SUBTOTAL(103,GateFacts[[#This Row],[م]])*OR(SelRegion="الكل",GateFacts[[#This Row],[المنطقة]]=SelRegion)</f>
        <v>#REF!</v>
      </c>
      <c r="W804" s="74" t="str" cm="1">
        <f t="array" ref="W804">IF(ISNUMBER(GateFacts[[#This Row],[صف المصدر]]),INDEX(Table15[],GateFacts[[#This Row],[صف المصدر]],16),"")</f>
        <v>الشمالي الغربي</v>
      </c>
    </row>
    <row r="805" spans="1:23" x14ac:dyDescent="0.4">
      <c r="A805" s="53" cm="1">
        <f t="array" ref="A805">ROW()-ROW(GateFacts[#Headers])</f>
        <v>804</v>
      </c>
      <c r="B805" s="53">
        <f>INT((GateFacts[[#This Row],[م]]-1)/8)+1</f>
        <v>101</v>
      </c>
      <c r="C805" s="53">
        <f>MOD(GateFacts[[#This Row],[م]]-1,8)+1</f>
        <v>4</v>
      </c>
      <c r="D805" s="53" cm="1">
        <f t="array" ref="D805">IFERROR(INDEX(_xlfn.ANCHORARRAY(Settings!$H$2),GateFacts[[#This Row],[رقم المشروع]]),"")</f>
        <v>843</v>
      </c>
      <c r="E805" s="53" t="str" cm="1">
        <f t="array" ref="E805">INDEX(Table15[],GateFacts[[#This Row],[صف المصدر]],14)&amp;""</f>
        <v>AP243</v>
      </c>
      <c r="F805" s="53" t="str" cm="1">
        <f t="array" ref="F805">INDEX(Table15[],GateFacts[[#This Row],[صف المصدر]],15)&amp;""</f>
        <v>تنفيذ خطوط وشبكات توزيع المياه لمحافظة العيص ( المرحلة الأولى )</v>
      </c>
      <c r="G805" s="53" t="str" cm="1">
        <f t="array" ref="G805">INDEX(Table15[],GateFacts[[#This Row],[صف المصدر]],17)&amp;""</f>
        <v>المدينة المنورة</v>
      </c>
      <c r="H805" s="58">
        <f>N(INDEX(Table15[],GateFacts[[#This Row],[صف المصدر]],18))</f>
        <v>58221206.399999999</v>
      </c>
      <c r="I805" s="53" t="str" cm="1">
        <f t="array" ref="I805">_xlfn.LET(_xlpm.x,TRIM(INDEX(Table15[],GateFacts[[#This Row],[صف المصدر]],22)&amp;""),IF(_xlpm.x="","غير محدد",_xlpm.x))</f>
        <v>تحت التنفيذ</v>
      </c>
      <c r="J805" s="53" t="str">
        <f>"بوابة "&amp;GateFacts[[#This Row],[رقم البوابة]]</f>
        <v>بوابة 4</v>
      </c>
      <c r="K805" s="53" t="str" cm="1">
        <f t="array" ref="K805">INDEX(Settings!$E$2:$E$9,GateFacts[[#This Row],[رقم البوابة]])</f>
        <v>التصميم</v>
      </c>
      <c r="L805" s="53" t="str" cm="1">
        <f t="array" ref="L805">_xlfn.LET(_xlpm.c,INDEX(Table15[],GateFacts[[#This Row],[صف المصدر]],9-GateFacts[[#This Row],[رقم البوابة]]),IF(ISBLANK(_xlpm.c),"",_xlpm.c))</f>
        <v>مكتمل</v>
      </c>
      <c r="M80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05" s="56" t="str" cm="1">
        <f t="array" ref="N805">_xlfn.LET(_xlpm.r,GateFacts[[#This Row],[صف المصدر]],_xlpm.g,GateFacts[[#This Row],[رقم البوابة]],_xlpm.pd,IF(AND(ISNUMBER(_xlpm.r),_xlpm.g&gt;=6,_xlpm.g&lt;=8),INDEX(Table15[],_xlpm.r,19+_xlpm.g),""),IF(ISNUMBER(_xlpm.pd),_xlpm.pd,""))</f>
        <v/>
      </c>
      <c r="O8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05" s="53" t="str">
        <f ca="1">IF(ISNUMBER(GateFacts[[#This Row],[تاريخ البوابة]]),GateFacts[[#This Row],[تاريخ البوابة]]-TODAY(),"")</f>
        <v/>
      </c>
      <c r="Q805" s="53" t="str">
        <f>IF(ISNUMBER(GateFacts[[#This Row],[تاريخ البوابة]]),TEXT(GateFacts[[#This Row],[تاريخ البوابة]],"yyyy-mm"),"بدون تاريخ")</f>
        <v>بدون تاريخ</v>
      </c>
      <c r="R805" s="53">
        <f ca="1">--OR(GateFacts[[#This Row],[الحالة]]="مكتمل",GateFacts[[#This Row],[الحالة]]="لا ينطبق")</f>
        <v>1</v>
      </c>
      <c r="S805" s="53">
        <f ca="1">_xlfn.LET(_xlpm.m,_xlfn.MINIFS(GateFacts[رقم البوابة],GateFacts[رقم المشروع],GateFacts[[#This Row],[رقم المشروع]],GateFacts[منجزة],0),IF(_xlpm.m=0,9,_xlpm.m))</f>
        <v>6</v>
      </c>
      <c r="T805" s="53">
        <f ca="1">--(GateFacts[[#This Row],[رقم البوابة]]=GateFacts[[#This Row],[البوابة الحالية للمشروع]])</f>
        <v>0</v>
      </c>
      <c r="U805" s="53">
        <f ca="1">IF(AND(GateFacts[[#This Row],[الحالة]]="مكتمل",COUNTIFS(GateFacts[رقم المشروع],GateFacts[[#This Row],[رقم المشروع]],GateFacts[رقم البوابة],"&lt;"&amp;GateFacts[[#This Row],[رقم البوابة]],GateFacts[منجزة],0)&gt;0),1,0)</f>
        <v>0</v>
      </c>
      <c r="V805" s="53" t="e">
        <f>SUBTOTAL(103,GateFacts[[#This Row],[م]])*OR(SelRegion="الكل",GateFacts[[#This Row],[المنطقة]]=SelRegion)</f>
        <v>#REF!</v>
      </c>
      <c r="W805" s="74" t="str" cm="1">
        <f t="array" ref="W805">IF(ISNUMBER(GateFacts[[#This Row],[صف المصدر]]),INDEX(Table15[],GateFacts[[#This Row],[صف المصدر]],16),"")</f>
        <v>الشمالي الغربي</v>
      </c>
    </row>
    <row r="806" spans="1:23" x14ac:dyDescent="0.4">
      <c r="A806" s="53" cm="1">
        <f t="array" ref="A806">ROW()-ROW(GateFacts[#Headers])</f>
        <v>805</v>
      </c>
      <c r="B806" s="53">
        <f>INT((GateFacts[[#This Row],[م]]-1)/8)+1</f>
        <v>101</v>
      </c>
      <c r="C806" s="53">
        <f>MOD(GateFacts[[#This Row],[م]]-1,8)+1</f>
        <v>5</v>
      </c>
      <c r="D806" s="53" cm="1">
        <f t="array" ref="D806">IFERROR(INDEX(_xlfn.ANCHORARRAY(Settings!$H$2),GateFacts[[#This Row],[رقم المشروع]]),"")</f>
        <v>843</v>
      </c>
      <c r="E806" s="53" t="str" cm="1">
        <f t="array" ref="E806">INDEX(Table15[],GateFacts[[#This Row],[صف المصدر]],14)&amp;""</f>
        <v>AP243</v>
      </c>
      <c r="F806" s="53" t="str" cm="1">
        <f t="array" ref="F806">INDEX(Table15[],GateFacts[[#This Row],[صف المصدر]],15)&amp;""</f>
        <v>تنفيذ خطوط وشبكات توزيع المياه لمحافظة العيص ( المرحلة الأولى )</v>
      </c>
      <c r="G806" s="53" t="str" cm="1">
        <f t="array" ref="G806">INDEX(Table15[],GateFacts[[#This Row],[صف المصدر]],17)&amp;""</f>
        <v>المدينة المنورة</v>
      </c>
      <c r="H806" s="58">
        <f>N(INDEX(Table15[],GateFacts[[#This Row],[صف المصدر]],18))</f>
        <v>58221206.399999999</v>
      </c>
      <c r="I806" s="53" t="str" cm="1">
        <f t="array" ref="I806">_xlfn.LET(_xlpm.x,TRIM(INDEX(Table15[],GateFacts[[#This Row],[صف المصدر]],22)&amp;""),IF(_xlpm.x="","غير محدد",_xlpm.x))</f>
        <v>تحت التنفيذ</v>
      </c>
      <c r="J806" s="53" t="str">
        <f>"بوابة "&amp;GateFacts[[#This Row],[رقم البوابة]]</f>
        <v>بوابة 5</v>
      </c>
      <c r="K806" s="53" t="str" cm="1">
        <f t="array" ref="K806">INDEX(Settings!$E$2:$E$9,GateFacts[[#This Row],[رقم البوابة]])</f>
        <v>الطرح للتنفيذ</v>
      </c>
      <c r="L806" s="53" t="str" cm="1">
        <f t="array" ref="L806">_xlfn.LET(_xlpm.c,INDEX(Table15[],GateFacts[[#This Row],[صف المصدر]],9-GateFacts[[#This Row],[رقم البوابة]]),IF(ISBLANK(_xlpm.c),"",_xlpm.c))</f>
        <v>مكتمل</v>
      </c>
      <c r="M8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06" s="56" t="str" cm="1">
        <f t="array" ref="N806">_xlfn.LET(_xlpm.r,GateFacts[[#This Row],[صف المصدر]],_xlpm.g,GateFacts[[#This Row],[رقم البوابة]],_xlpm.pd,IF(AND(ISNUMBER(_xlpm.r),_xlpm.g&gt;=6,_xlpm.g&lt;=8),INDEX(Table15[],_xlpm.r,19+_xlpm.g),""),IF(ISNUMBER(_xlpm.pd),_xlpm.pd,""))</f>
        <v/>
      </c>
      <c r="O8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06" s="53" t="str">
        <f ca="1">IF(ISNUMBER(GateFacts[[#This Row],[تاريخ البوابة]]),GateFacts[[#This Row],[تاريخ البوابة]]-TODAY(),"")</f>
        <v/>
      </c>
      <c r="Q806" s="53" t="str">
        <f>IF(ISNUMBER(GateFacts[[#This Row],[تاريخ البوابة]]),TEXT(GateFacts[[#This Row],[تاريخ البوابة]],"yyyy-mm"),"بدون تاريخ")</f>
        <v>بدون تاريخ</v>
      </c>
      <c r="R806" s="53">
        <f ca="1">--OR(GateFacts[[#This Row],[الحالة]]="مكتمل",GateFacts[[#This Row],[الحالة]]="لا ينطبق")</f>
        <v>1</v>
      </c>
      <c r="S806" s="53">
        <f ca="1">_xlfn.LET(_xlpm.m,_xlfn.MINIFS(GateFacts[رقم البوابة],GateFacts[رقم المشروع],GateFacts[[#This Row],[رقم المشروع]],GateFacts[منجزة],0),IF(_xlpm.m=0,9,_xlpm.m))</f>
        <v>6</v>
      </c>
      <c r="T806" s="53">
        <f ca="1">--(GateFacts[[#This Row],[رقم البوابة]]=GateFacts[[#This Row],[البوابة الحالية للمشروع]])</f>
        <v>0</v>
      </c>
      <c r="U806" s="53">
        <f ca="1">IF(AND(GateFacts[[#This Row],[الحالة]]="مكتمل",COUNTIFS(GateFacts[رقم المشروع],GateFacts[[#This Row],[رقم المشروع]],GateFacts[رقم البوابة],"&lt;"&amp;GateFacts[[#This Row],[رقم البوابة]],GateFacts[منجزة],0)&gt;0),1,0)</f>
        <v>0</v>
      </c>
      <c r="V806" s="53" t="e">
        <f>SUBTOTAL(103,GateFacts[[#This Row],[م]])*OR(SelRegion="الكل",GateFacts[[#This Row],[المنطقة]]=SelRegion)</f>
        <v>#REF!</v>
      </c>
      <c r="W806" s="74" t="str" cm="1">
        <f t="array" ref="W806">IF(ISNUMBER(GateFacts[[#This Row],[صف المصدر]]),INDEX(Table15[],GateFacts[[#This Row],[صف المصدر]],16),"")</f>
        <v>الشمالي الغربي</v>
      </c>
    </row>
    <row r="807" spans="1:23" x14ac:dyDescent="0.4">
      <c r="A807" s="53" cm="1">
        <f t="array" ref="A807">ROW()-ROW(GateFacts[#Headers])</f>
        <v>806</v>
      </c>
      <c r="B807" s="53">
        <f>INT((GateFacts[[#This Row],[م]]-1)/8)+1</f>
        <v>101</v>
      </c>
      <c r="C807" s="53">
        <f>MOD(GateFacts[[#This Row],[م]]-1,8)+1</f>
        <v>6</v>
      </c>
      <c r="D807" s="53" cm="1">
        <f t="array" ref="D807">IFERROR(INDEX(_xlfn.ANCHORARRAY(Settings!$H$2),GateFacts[[#This Row],[رقم المشروع]]),"")</f>
        <v>843</v>
      </c>
      <c r="E807" s="53" t="str" cm="1">
        <f t="array" ref="E807">INDEX(Table15[],GateFacts[[#This Row],[صف المصدر]],14)&amp;""</f>
        <v>AP243</v>
      </c>
      <c r="F807" s="53" t="str" cm="1">
        <f t="array" ref="F807">INDEX(Table15[],GateFacts[[#This Row],[صف المصدر]],15)&amp;""</f>
        <v>تنفيذ خطوط وشبكات توزيع المياه لمحافظة العيص ( المرحلة الأولى )</v>
      </c>
      <c r="G807" s="53" t="str" cm="1">
        <f t="array" ref="G807">INDEX(Table15[],GateFacts[[#This Row],[صف المصدر]],17)&amp;""</f>
        <v>المدينة المنورة</v>
      </c>
      <c r="H807" s="58">
        <f>N(INDEX(Table15[],GateFacts[[#This Row],[صف المصدر]],18))</f>
        <v>58221206.399999999</v>
      </c>
      <c r="I807" s="53" t="str" cm="1">
        <f t="array" ref="I807">_xlfn.LET(_xlpm.x,TRIM(INDEX(Table15[],GateFacts[[#This Row],[صف المصدر]],22)&amp;""),IF(_xlpm.x="","غير محدد",_xlpm.x))</f>
        <v>تحت التنفيذ</v>
      </c>
      <c r="J807" s="53" t="str">
        <f>"بوابة "&amp;GateFacts[[#This Row],[رقم البوابة]]</f>
        <v>بوابة 6</v>
      </c>
      <c r="K807" s="53" t="str" cm="1">
        <f t="array" ref="K807">INDEX(Settings!$E$2:$E$9,GateFacts[[#This Row],[رقم البوابة]])</f>
        <v>التنفيذ</v>
      </c>
      <c r="L807" s="53" t="str" cm="1">
        <f t="array" ref="L807">_xlfn.LET(_xlpm.c,INDEX(Table15[],GateFacts[[#This Row],[صف المصدر]],9-GateFacts[[#This Row],[رقم البوابة]]),IF(ISBLANK(_xlpm.c),"",_xlpm.c))</f>
        <v>جاري</v>
      </c>
      <c r="M80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07" s="56" cm="1">
        <f t="array" ref="N807">_xlfn.LET(_xlpm.r,GateFacts[[#This Row],[صف المصدر]],_xlpm.g,GateFacts[[#This Row],[رقم البوابة]],_xlpm.pd,IF(AND(ISNUMBER(_xlpm.r),_xlpm.g&gt;=6,_xlpm.g&lt;=8),INDEX(Table15[],_xlpm.r,19+_xlpm.g),""),IF(ISNUMBER(_xlpm.pd),_xlpm.pd,""))</f>
        <v>46857</v>
      </c>
      <c r="O8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07" s="53">
        <f ca="1">IF(ISNUMBER(GateFacts[[#This Row],[تاريخ البوابة]]),GateFacts[[#This Row],[تاريخ البوابة]]-TODAY(),"")</f>
        <v>548</v>
      </c>
      <c r="Q807" s="53" t="str">
        <f>IF(ISNUMBER(GateFacts[[#This Row],[تاريخ البوابة]]),TEXT(GateFacts[[#This Row],[تاريخ البوابة]],"yyyy-mm"),"بدون تاريخ")</f>
        <v>2028-04</v>
      </c>
      <c r="R807" s="53">
        <f ca="1">--OR(GateFacts[[#This Row],[الحالة]]="مكتمل",GateFacts[[#This Row],[الحالة]]="لا ينطبق")</f>
        <v>0</v>
      </c>
      <c r="S807" s="53">
        <f ca="1">_xlfn.LET(_xlpm.m,_xlfn.MINIFS(GateFacts[رقم البوابة],GateFacts[رقم المشروع],GateFacts[[#This Row],[رقم المشروع]],GateFacts[منجزة],0),IF(_xlpm.m=0,9,_xlpm.m))</f>
        <v>6</v>
      </c>
      <c r="T807" s="53">
        <f ca="1">--(GateFacts[[#This Row],[رقم البوابة]]=GateFacts[[#This Row],[البوابة الحالية للمشروع]])</f>
        <v>1</v>
      </c>
      <c r="U807" s="53">
        <f ca="1">IF(AND(GateFacts[[#This Row],[الحالة]]="مكتمل",COUNTIFS(GateFacts[رقم المشروع],GateFacts[[#This Row],[رقم المشروع]],GateFacts[رقم البوابة],"&lt;"&amp;GateFacts[[#This Row],[رقم البوابة]],GateFacts[منجزة],0)&gt;0),1,0)</f>
        <v>0</v>
      </c>
      <c r="V807" s="53" t="e">
        <f>SUBTOTAL(103,GateFacts[[#This Row],[م]])*OR(SelRegion="الكل",GateFacts[[#This Row],[المنطقة]]=SelRegion)</f>
        <v>#REF!</v>
      </c>
      <c r="W807" s="74" t="str" cm="1">
        <f t="array" ref="W807">IF(ISNUMBER(GateFacts[[#This Row],[صف المصدر]]),INDEX(Table15[],GateFacts[[#This Row],[صف المصدر]],16),"")</f>
        <v>الشمالي الغربي</v>
      </c>
    </row>
    <row r="808" spans="1:23" x14ac:dyDescent="0.4">
      <c r="A808" s="53" cm="1">
        <f t="array" ref="A808">ROW()-ROW(GateFacts[#Headers])</f>
        <v>807</v>
      </c>
      <c r="B808" s="53">
        <f>INT((GateFacts[[#This Row],[م]]-1)/8)+1</f>
        <v>101</v>
      </c>
      <c r="C808" s="53">
        <f>MOD(GateFacts[[#This Row],[م]]-1,8)+1</f>
        <v>7</v>
      </c>
      <c r="D808" s="53" cm="1">
        <f t="array" ref="D808">IFERROR(INDEX(_xlfn.ANCHORARRAY(Settings!$H$2),GateFacts[[#This Row],[رقم المشروع]]),"")</f>
        <v>843</v>
      </c>
      <c r="E808" s="53" t="str" cm="1">
        <f t="array" ref="E808">INDEX(Table15[],GateFacts[[#This Row],[صف المصدر]],14)&amp;""</f>
        <v>AP243</v>
      </c>
      <c r="F808" s="53" t="str" cm="1">
        <f t="array" ref="F808">INDEX(Table15[],GateFacts[[#This Row],[صف المصدر]],15)&amp;""</f>
        <v>تنفيذ خطوط وشبكات توزيع المياه لمحافظة العيص ( المرحلة الأولى )</v>
      </c>
      <c r="G808" s="53" t="str" cm="1">
        <f t="array" ref="G808">INDEX(Table15[],GateFacts[[#This Row],[صف المصدر]],17)&amp;""</f>
        <v>المدينة المنورة</v>
      </c>
      <c r="H808" s="58">
        <f>N(INDEX(Table15[],GateFacts[[#This Row],[صف المصدر]],18))</f>
        <v>58221206.399999999</v>
      </c>
      <c r="I808" s="53" t="str" cm="1">
        <f t="array" ref="I808">_xlfn.LET(_xlpm.x,TRIM(INDEX(Table15[],GateFacts[[#This Row],[صف المصدر]],22)&amp;""),IF(_xlpm.x="","غير محدد",_xlpm.x))</f>
        <v>تحت التنفيذ</v>
      </c>
      <c r="J808" s="53" t="str">
        <f>"بوابة "&amp;GateFacts[[#This Row],[رقم البوابة]]</f>
        <v>بوابة 7</v>
      </c>
      <c r="K808" s="53" t="str" cm="1">
        <f t="array" ref="K808">INDEX(Settings!$E$2:$E$9,GateFacts[[#This Row],[رقم البوابة]])</f>
        <v>الاختبارات التشغيلية</v>
      </c>
      <c r="L808" s="53" t="str" cm="1">
        <f t="array" ref="L808">_xlfn.LET(_xlpm.c,INDEX(Table15[],GateFacts[[#This Row],[صف المصدر]],9-GateFacts[[#This Row],[رقم البوابة]]),IF(ISBLANK(_xlpm.c),"",_xlpm.c))</f>
        <v/>
      </c>
      <c r="M80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08" s="56" cm="1">
        <f t="array" ref="N808">_xlfn.LET(_xlpm.r,GateFacts[[#This Row],[صف المصدر]],_xlpm.g,GateFacts[[#This Row],[رقم البوابة]],_xlpm.pd,IF(AND(ISNUMBER(_xlpm.r),_xlpm.g&gt;=6,_xlpm.g&lt;=8),INDEX(Table15[],_xlpm.r,19+_xlpm.g),""),IF(ISNUMBER(_xlpm.pd),_xlpm.pd,""))</f>
        <v>46797</v>
      </c>
      <c r="O8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08" s="53">
        <f ca="1">IF(ISNUMBER(GateFacts[[#This Row],[تاريخ البوابة]]),GateFacts[[#This Row],[تاريخ البوابة]]-TODAY(),"")</f>
        <v>488</v>
      </c>
      <c r="Q808" s="53" t="str">
        <f>IF(ISNUMBER(GateFacts[[#This Row],[تاريخ البوابة]]),TEXT(GateFacts[[#This Row],[تاريخ البوابة]],"yyyy-mm"),"بدون تاريخ")</f>
        <v>2028-02</v>
      </c>
      <c r="R808" s="53">
        <f ca="1">--OR(GateFacts[[#This Row],[الحالة]]="مكتمل",GateFacts[[#This Row],[الحالة]]="لا ينطبق")</f>
        <v>0</v>
      </c>
      <c r="S808" s="53">
        <f ca="1">_xlfn.LET(_xlpm.m,_xlfn.MINIFS(GateFacts[رقم البوابة],GateFacts[رقم المشروع],GateFacts[[#This Row],[رقم المشروع]],GateFacts[منجزة],0),IF(_xlpm.m=0,9,_xlpm.m))</f>
        <v>6</v>
      </c>
      <c r="T808" s="53">
        <f ca="1">--(GateFacts[[#This Row],[رقم البوابة]]=GateFacts[[#This Row],[البوابة الحالية للمشروع]])</f>
        <v>0</v>
      </c>
      <c r="U808" s="53">
        <f ca="1">IF(AND(GateFacts[[#This Row],[الحالة]]="مكتمل",COUNTIFS(GateFacts[رقم المشروع],GateFacts[[#This Row],[رقم المشروع]],GateFacts[رقم البوابة],"&lt;"&amp;GateFacts[[#This Row],[رقم البوابة]],GateFacts[منجزة],0)&gt;0),1,0)</f>
        <v>0</v>
      </c>
      <c r="V808" s="53" t="e">
        <f>SUBTOTAL(103,GateFacts[[#This Row],[م]])*OR(SelRegion="الكل",GateFacts[[#This Row],[المنطقة]]=SelRegion)</f>
        <v>#REF!</v>
      </c>
      <c r="W808" s="74" t="str" cm="1">
        <f t="array" ref="W808">IF(ISNUMBER(GateFacts[[#This Row],[صف المصدر]]),INDEX(Table15[],GateFacts[[#This Row],[صف المصدر]],16),"")</f>
        <v>الشمالي الغربي</v>
      </c>
    </row>
    <row r="809" spans="1:23" x14ac:dyDescent="0.4">
      <c r="A809" s="53" cm="1">
        <f t="array" ref="A809">ROW()-ROW(GateFacts[#Headers])</f>
        <v>808</v>
      </c>
      <c r="B809" s="53">
        <f>INT((GateFacts[[#This Row],[م]]-1)/8)+1</f>
        <v>101</v>
      </c>
      <c r="C809" s="53">
        <f>MOD(GateFacts[[#This Row],[م]]-1,8)+1</f>
        <v>8</v>
      </c>
      <c r="D809" s="53" cm="1">
        <f t="array" ref="D809">IFERROR(INDEX(_xlfn.ANCHORARRAY(Settings!$H$2),GateFacts[[#This Row],[رقم المشروع]]),"")</f>
        <v>843</v>
      </c>
      <c r="E809" s="53" t="str" cm="1">
        <f t="array" ref="E809">INDEX(Table15[],GateFacts[[#This Row],[صف المصدر]],14)&amp;""</f>
        <v>AP243</v>
      </c>
      <c r="F809" s="53" t="str" cm="1">
        <f t="array" ref="F809">INDEX(Table15[],GateFacts[[#This Row],[صف المصدر]],15)&amp;""</f>
        <v>تنفيذ خطوط وشبكات توزيع المياه لمحافظة العيص ( المرحلة الأولى )</v>
      </c>
      <c r="G809" s="53" t="str" cm="1">
        <f t="array" ref="G809">INDEX(Table15[],GateFacts[[#This Row],[صف المصدر]],17)&amp;""</f>
        <v>المدينة المنورة</v>
      </c>
      <c r="H809" s="58">
        <f>N(INDEX(Table15[],GateFacts[[#This Row],[صف المصدر]],18))</f>
        <v>58221206.399999999</v>
      </c>
      <c r="I809" s="53" t="str" cm="1">
        <f t="array" ref="I809">_xlfn.LET(_xlpm.x,TRIM(INDEX(Table15[],GateFacts[[#This Row],[صف المصدر]],22)&amp;""),IF(_xlpm.x="","غير محدد",_xlpm.x))</f>
        <v>تحت التنفيذ</v>
      </c>
      <c r="J809" s="53" t="str">
        <f>"بوابة "&amp;GateFacts[[#This Row],[رقم البوابة]]</f>
        <v>بوابة 8</v>
      </c>
      <c r="K809" s="53" t="str" cm="1">
        <f t="array" ref="K809">INDEX(Settings!$E$2:$E$9,GateFacts[[#This Row],[رقم البوابة]])</f>
        <v>التسليم و الاغلاق</v>
      </c>
      <c r="L809" s="53" t="str" cm="1">
        <f t="array" ref="L809">_xlfn.LET(_xlpm.c,INDEX(Table15[],GateFacts[[#This Row],[صف المصدر]],9-GateFacts[[#This Row],[رقم البوابة]]),IF(ISBLANK(_xlpm.c),"",_xlpm.c))</f>
        <v/>
      </c>
      <c r="M80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09" s="56" cm="1">
        <f t="array" ref="N809">_xlfn.LET(_xlpm.r,GateFacts[[#This Row],[صف المصدر]],_xlpm.g,GateFacts[[#This Row],[رقم البوابة]],_xlpm.pd,IF(AND(ISNUMBER(_xlpm.r),_xlpm.g&gt;=6,_xlpm.g&lt;=8),INDEX(Table15[],_xlpm.r,19+_xlpm.g),""),IF(ISNUMBER(_xlpm.pd),_xlpm.pd,""))</f>
        <v>47587</v>
      </c>
      <c r="O8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09" s="53">
        <f ca="1">IF(ISNUMBER(GateFacts[[#This Row],[تاريخ البوابة]]),GateFacts[[#This Row],[تاريخ البوابة]]-TODAY(),"")</f>
        <v>1278</v>
      </c>
      <c r="Q809" s="53" t="str">
        <f>IF(ISNUMBER(GateFacts[[#This Row],[تاريخ البوابة]]),TEXT(GateFacts[[#This Row],[تاريخ البوابة]],"yyyy-mm"),"بدون تاريخ")</f>
        <v>2030-04</v>
      </c>
      <c r="R809" s="53">
        <f ca="1">--OR(GateFacts[[#This Row],[الحالة]]="مكتمل",GateFacts[[#This Row],[الحالة]]="لا ينطبق")</f>
        <v>0</v>
      </c>
      <c r="S809" s="53">
        <f ca="1">_xlfn.LET(_xlpm.m,_xlfn.MINIFS(GateFacts[رقم البوابة],GateFacts[رقم المشروع],GateFacts[[#This Row],[رقم المشروع]],GateFacts[منجزة],0),IF(_xlpm.m=0,9,_xlpm.m))</f>
        <v>6</v>
      </c>
      <c r="T809" s="53">
        <f ca="1">--(GateFacts[[#This Row],[رقم البوابة]]=GateFacts[[#This Row],[البوابة الحالية للمشروع]])</f>
        <v>0</v>
      </c>
      <c r="U809" s="53">
        <f ca="1">IF(AND(GateFacts[[#This Row],[الحالة]]="مكتمل",COUNTIFS(GateFacts[رقم المشروع],GateFacts[[#This Row],[رقم المشروع]],GateFacts[رقم البوابة],"&lt;"&amp;GateFacts[[#This Row],[رقم البوابة]],GateFacts[منجزة],0)&gt;0),1,0)</f>
        <v>0</v>
      </c>
      <c r="V809" s="53" t="e">
        <f>SUBTOTAL(103,GateFacts[[#This Row],[م]])*OR(SelRegion="الكل",GateFacts[[#This Row],[المنطقة]]=SelRegion)</f>
        <v>#REF!</v>
      </c>
      <c r="W809" s="74" t="str" cm="1">
        <f t="array" ref="W809">IF(ISNUMBER(GateFacts[[#This Row],[صف المصدر]]),INDEX(Table15[],GateFacts[[#This Row],[صف المصدر]],16),"")</f>
        <v>الشمالي الغربي</v>
      </c>
    </row>
    <row r="810" spans="1:23" x14ac:dyDescent="0.4">
      <c r="A810" s="53" cm="1">
        <f t="array" ref="A810">ROW()-ROW(GateFacts[#Headers])</f>
        <v>809</v>
      </c>
      <c r="B810" s="53">
        <f>INT((GateFacts[[#This Row],[م]]-1)/8)+1</f>
        <v>102</v>
      </c>
      <c r="C810" s="53">
        <f>MOD(GateFacts[[#This Row],[م]]-1,8)+1</f>
        <v>1</v>
      </c>
      <c r="D810" s="53" cm="1">
        <f t="array" ref="D810">IFERROR(INDEX(_xlfn.ANCHORARRAY(Settings!$H$2),GateFacts[[#This Row],[رقم المشروع]]),"")</f>
        <v>852</v>
      </c>
      <c r="E810" s="53" t="str" cm="1">
        <f t="array" ref="E810">INDEX(Table15[],GateFacts[[#This Row],[صف المصدر]],14)&amp;""</f>
        <v>P824</v>
      </c>
      <c r="F810" s="53" t="str" cm="1">
        <f t="array" ref="F810">INDEX(Table15[],GateFacts[[#This Row],[صف المصدر]],15)&amp;""</f>
        <v>تنفيذ خط المياه الرئيسي الخاص من موقع الخزانات الاستراتيجية الى المسجد النبوي ومنطقة التطوير</v>
      </c>
      <c r="G810" s="53" t="str" cm="1">
        <f t="array" ref="G810">INDEX(Table15[],GateFacts[[#This Row],[صف المصدر]],17)&amp;""</f>
        <v>المدينة المنورة</v>
      </c>
      <c r="H810" s="58">
        <f>N(INDEX(Table15[],GateFacts[[#This Row],[صف المصدر]],18))</f>
        <v>342205500</v>
      </c>
      <c r="I810" s="53" t="str" cm="1">
        <f t="array" ref="I810">_xlfn.LET(_xlpm.x,TRIM(INDEX(Table15[],GateFacts[[#This Row],[صف المصدر]],22)&amp;""),IF(_xlpm.x="","غير محدد",_xlpm.x))</f>
        <v>تحت التنفيذ</v>
      </c>
      <c r="J810" s="53" t="str">
        <f>"بوابة "&amp;GateFacts[[#This Row],[رقم البوابة]]</f>
        <v>بوابة 1</v>
      </c>
      <c r="K810" s="53" t="str" cm="1">
        <f t="array" ref="K810">INDEX(Settings!$E$2:$E$9,GateFacts[[#This Row],[رقم البوابة]])</f>
        <v>تخطيط استراتيجي</v>
      </c>
      <c r="L810" s="53" t="str" cm="1">
        <f t="array" ref="L810">_xlfn.LET(_xlpm.c,INDEX(Table15[],GateFacts[[#This Row],[صف المصدر]],9-GateFacts[[#This Row],[رقم البوابة]]),IF(ISBLANK(_xlpm.c),"",_xlpm.c))</f>
        <v>مكتمل</v>
      </c>
      <c r="M8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0" s="56" t="str" cm="1">
        <f t="array" ref="N810">_xlfn.LET(_xlpm.r,GateFacts[[#This Row],[صف المصدر]],_xlpm.g,GateFacts[[#This Row],[رقم البوابة]],_xlpm.pd,IF(AND(ISNUMBER(_xlpm.r),_xlpm.g&gt;=6,_xlpm.g&lt;=8),INDEX(Table15[],_xlpm.r,19+_xlpm.g),""),IF(ISNUMBER(_xlpm.pd),_xlpm.pd,""))</f>
        <v/>
      </c>
      <c r="O8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0" s="53" t="str">
        <f ca="1">IF(ISNUMBER(GateFacts[[#This Row],[تاريخ البوابة]]),GateFacts[[#This Row],[تاريخ البوابة]]-TODAY(),"")</f>
        <v/>
      </c>
      <c r="Q810" s="53" t="str">
        <f>IF(ISNUMBER(GateFacts[[#This Row],[تاريخ البوابة]]),TEXT(GateFacts[[#This Row],[تاريخ البوابة]],"yyyy-mm"),"بدون تاريخ")</f>
        <v>بدون تاريخ</v>
      </c>
      <c r="R810" s="53">
        <f ca="1">--OR(GateFacts[[#This Row],[الحالة]]="مكتمل",GateFacts[[#This Row],[الحالة]]="لا ينطبق")</f>
        <v>1</v>
      </c>
      <c r="S810" s="53">
        <f ca="1">_xlfn.LET(_xlpm.m,_xlfn.MINIFS(GateFacts[رقم البوابة],GateFacts[رقم المشروع],GateFacts[[#This Row],[رقم المشروع]],GateFacts[منجزة],0),IF(_xlpm.m=0,9,_xlpm.m))</f>
        <v>6</v>
      </c>
      <c r="T810" s="53">
        <f ca="1">--(GateFacts[[#This Row],[رقم البوابة]]=GateFacts[[#This Row],[البوابة الحالية للمشروع]])</f>
        <v>0</v>
      </c>
      <c r="U810" s="53">
        <f ca="1">IF(AND(GateFacts[[#This Row],[الحالة]]="مكتمل",COUNTIFS(GateFacts[رقم المشروع],GateFacts[[#This Row],[رقم المشروع]],GateFacts[رقم البوابة],"&lt;"&amp;GateFacts[[#This Row],[رقم البوابة]],GateFacts[منجزة],0)&gt;0),1,0)</f>
        <v>0</v>
      </c>
      <c r="V810" s="53" t="e">
        <f>SUBTOTAL(103,GateFacts[[#This Row],[م]])*OR(SelRegion="الكل",GateFacts[[#This Row],[المنطقة]]=SelRegion)</f>
        <v>#REF!</v>
      </c>
      <c r="W810" s="74" t="str" cm="1">
        <f t="array" ref="W810">IF(ISNUMBER(GateFacts[[#This Row],[صف المصدر]]),INDEX(Table15[],GateFacts[[#This Row],[صف المصدر]],16),"")</f>
        <v>الشمالي الغربي</v>
      </c>
    </row>
    <row r="811" spans="1:23" x14ac:dyDescent="0.4">
      <c r="A811" s="53" cm="1">
        <f t="array" ref="A811">ROW()-ROW(GateFacts[#Headers])</f>
        <v>810</v>
      </c>
      <c r="B811" s="53">
        <f>INT((GateFacts[[#This Row],[م]]-1)/8)+1</f>
        <v>102</v>
      </c>
      <c r="C811" s="53">
        <f>MOD(GateFacts[[#This Row],[م]]-1,8)+1</f>
        <v>2</v>
      </c>
      <c r="D811" s="53" cm="1">
        <f t="array" ref="D811">IFERROR(INDEX(_xlfn.ANCHORARRAY(Settings!$H$2),GateFacts[[#This Row],[رقم المشروع]]),"")</f>
        <v>852</v>
      </c>
      <c r="E811" s="53" t="str" cm="1">
        <f t="array" ref="E811">INDEX(Table15[],GateFacts[[#This Row],[صف المصدر]],14)&amp;""</f>
        <v>P824</v>
      </c>
      <c r="F811" s="53" t="str" cm="1">
        <f t="array" ref="F811">INDEX(Table15[],GateFacts[[#This Row],[صف المصدر]],15)&amp;""</f>
        <v>تنفيذ خط المياه الرئيسي الخاص من موقع الخزانات الاستراتيجية الى المسجد النبوي ومنطقة التطوير</v>
      </c>
      <c r="G811" s="53" t="str" cm="1">
        <f t="array" ref="G811">INDEX(Table15[],GateFacts[[#This Row],[صف المصدر]],17)&amp;""</f>
        <v>المدينة المنورة</v>
      </c>
      <c r="H811" s="58">
        <f>N(INDEX(Table15[],GateFacts[[#This Row],[صف المصدر]],18))</f>
        <v>342205500</v>
      </c>
      <c r="I811" s="53" t="str" cm="1">
        <f t="array" ref="I811">_xlfn.LET(_xlpm.x,TRIM(INDEX(Table15[],GateFacts[[#This Row],[صف المصدر]],22)&amp;""),IF(_xlpm.x="","غير محدد",_xlpm.x))</f>
        <v>تحت التنفيذ</v>
      </c>
      <c r="J811" s="53" t="str">
        <f>"بوابة "&amp;GateFacts[[#This Row],[رقم البوابة]]</f>
        <v>بوابة 2</v>
      </c>
      <c r="K811" s="53" t="str" cm="1">
        <f t="array" ref="K811">INDEX(Settings!$E$2:$E$9,GateFacts[[#This Row],[رقم البوابة]])</f>
        <v>التخطيط الاولي</v>
      </c>
      <c r="L811" s="53" t="str" cm="1">
        <f t="array" ref="L811">_xlfn.LET(_xlpm.c,INDEX(Table15[],GateFacts[[#This Row],[صف المصدر]],9-GateFacts[[#This Row],[رقم البوابة]]),IF(ISBLANK(_xlpm.c),"",_xlpm.c))</f>
        <v>مكتمل</v>
      </c>
      <c r="M8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1" s="56" t="str" cm="1">
        <f t="array" ref="N811">_xlfn.LET(_xlpm.r,GateFacts[[#This Row],[صف المصدر]],_xlpm.g,GateFacts[[#This Row],[رقم البوابة]],_xlpm.pd,IF(AND(ISNUMBER(_xlpm.r),_xlpm.g&gt;=6,_xlpm.g&lt;=8),INDEX(Table15[],_xlpm.r,19+_xlpm.g),""),IF(ISNUMBER(_xlpm.pd),_xlpm.pd,""))</f>
        <v/>
      </c>
      <c r="O8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1" s="53" t="str">
        <f ca="1">IF(ISNUMBER(GateFacts[[#This Row],[تاريخ البوابة]]),GateFacts[[#This Row],[تاريخ البوابة]]-TODAY(),"")</f>
        <v/>
      </c>
      <c r="Q811" s="53" t="str">
        <f>IF(ISNUMBER(GateFacts[[#This Row],[تاريخ البوابة]]),TEXT(GateFacts[[#This Row],[تاريخ البوابة]],"yyyy-mm"),"بدون تاريخ")</f>
        <v>بدون تاريخ</v>
      </c>
      <c r="R811" s="53">
        <f ca="1">--OR(GateFacts[[#This Row],[الحالة]]="مكتمل",GateFacts[[#This Row],[الحالة]]="لا ينطبق")</f>
        <v>1</v>
      </c>
      <c r="S811" s="53">
        <f ca="1">_xlfn.LET(_xlpm.m,_xlfn.MINIFS(GateFacts[رقم البوابة],GateFacts[رقم المشروع],GateFacts[[#This Row],[رقم المشروع]],GateFacts[منجزة],0),IF(_xlpm.m=0,9,_xlpm.m))</f>
        <v>6</v>
      </c>
      <c r="T811" s="53">
        <f ca="1">--(GateFacts[[#This Row],[رقم البوابة]]=GateFacts[[#This Row],[البوابة الحالية للمشروع]])</f>
        <v>0</v>
      </c>
      <c r="U811" s="53">
        <f ca="1">IF(AND(GateFacts[[#This Row],[الحالة]]="مكتمل",COUNTIFS(GateFacts[رقم المشروع],GateFacts[[#This Row],[رقم المشروع]],GateFacts[رقم البوابة],"&lt;"&amp;GateFacts[[#This Row],[رقم البوابة]],GateFacts[منجزة],0)&gt;0),1,0)</f>
        <v>0</v>
      </c>
      <c r="V811" s="53" t="e">
        <f>SUBTOTAL(103,GateFacts[[#This Row],[م]])*OR(SelRegion="الكل",GateFacts[[#This Row],[المنطقة]]=SelRegion)</f>
        <v>#REF!</v>
      </c>
      <c r="W811" s="74" t="str" cm="1">
        <f t="array" ref="W811">IF(ISNUMBER(GateFacts[[#This Row],[صف المصدر]]),INDEX(Table15[],GateFacts[[#This Row],[صف المصدر]],16),"")</f>
        <v>الشمالي الغربي</v>
      </c>
    </row>
    <row r="812" spans="1:23" x14ac:dyDescent="0.4">
      <c r="A812" s="53" cm="1">
        <f t="array" ref="A812">ROW()-ROW(GateFacts[#Headers])</f>
        <v>811</v>
      </c>
      <c r="B812" s="53">
        <f>INT((GateFacts[[#This Row],[م]]-1)/8)+1</f>
        <v>102</v>
      </c>
      <c r="C812" s="53">
        <f>MOD(GateFacts[[#This Row],[م]]-1,8)+1</f>
        <v>3</v>
      </c>
      <c r="D812" s="53" cm="1">
        <f t="array" ref="D812">IFERROR(INDEX(_xlfn.ANCHORARRAY(Settings!$H$2),GateFacts[[#This Row],[رقم المشروع]]),"")</f>
        <v>852</v>
      </c>
      <c r="E812" s="53" t="str" cm="1">
        <f t="array" ref="E812">INDEX(Table15[],GateFacts[[#This Row],[صف المصدر]],14)&amp;""</f>
        <v>P824</v>
      </c>
      <c r="F812" s="53" t="str" cm="1">
        <f t="array" ref="F812">INDEX(Table15[],GateFacts[[#This Row],[صف المصدر]],15)&amp;""</f>
        <v>تنفيذ خط المياه الرئيسي الخاص من موقع الخزانات الاستراتيجية الى المسجد النبوي ومنطقة التطوير</v>
      </c>
      <c r="G812" s="53" t="str" cm="1">
        <f t="array" ref="G812">INDEX(Table15[],GateFacts[[#This Row],[صف المصدر]],17)&amp;""</f>
        <v>المدينة المنورة</v>
      </c>
      <c r="H812" s="58">
        <f>N(INDEX(Table15[],GateFacts[[#This Row],[صف المصدر]],18))</f>
        <v>342205500</v>
      </c>
      <c r="I812" s="53" t="str" cm="1">
        <f t="array" ref="I812">_xlfn.LET(_xlpm.x,TRIM(INDEX(Table15[],GateFacts[[#This Row],[صف المصدر]],22)&amp;""),IF(_xlpm.x="","غير محدد",_xlpm.x))</f>
        <v>تحت التنفيذ</v>
      </c>
      <c r="J812" s="53" t="str">
        <f>"بوابة "&amp;GateFacts[[#This Row],[رقم البوابة]]</f>
        <v>بوابة 3</v>
      </c>
      <c r="K812" s="53" t="str" cm="1">
        <f t="array" ref="K812">INDEX(Settings!$E$2:$E$9,GateFacts[[#This Row],[رقم البوابة]])</f>
        <v>الطرح للتصميم</v>
      </c>
      <c r="L812" s="53" t="str" cm="1">
        <f t="array" ref="L812">_xlfn.LET(_xlpm.c,INDEX(Table15[],GateFacts[[#This Row],[صف المصدر]],9-GateFacts[[#This Row],[رقم البوابة]]),IF(ISBLANK(_xlpm.c),"",_xlpm.c))</f>
        <v>مكتمل</v>
      </c>
      <c r="M81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2" s="56" t="str" cm="1">
        <f t="array" ref="N812">_xlfn.LET(_xlpm.r,GateFacts[[#This Row],[صف المصدر]],_xlpm.g,GateFacts[[#This Row],[رقم البوابة]],_xlpm.pd,IF(AND(ISNUMBER(_xlpm.r),_xlpm.g&gt;=6,_xlpm.g&lt;=8),INDEX(Table15[],_xlpm.r,19+_xlpm.g),""),IF(ISNUMBER(_xlpm.pd),_xlpm.pd,""))</f>
        <v/>
      </c>
      <c r="O8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2" s="53" t="str">
        <f ca="1">IF(ISNUMBER(GateFacts[[#This Row],[تاريخ البوابة]]),GateFacts[[#This Row],[تاريخ البوابة]]-TODAY(),"")</f>
        <v/>
      </c>
      <c r="Q812" s="53" t="str">
        <f>IF(ISNUMBER(GateFacts[[#This Row],[تاريخ البوابة]]),TEXT(GateFacts[[#This Row],[تاريخ البوابة]],"yyyy-mm"),"بدون تاريخ")</f>
        <v>بدون تاريخ</v>
      </c>
      <c r="R812" s="53">
        <f ca="1">--OR(GateFacts[[#This Row],[الحالة]]="مكتمل",GateFacts[[#This Row],[الحالة]]="لا ينطبق")</f>
        <v>1</v>
      </c>
      <c r="S812" s="53">
        <f ca="1">_xlfn.LET(_xlpm.m,_xlfn.MINIFS(GateFacts[رقم البوابة],GateFacts[رقم المشروع],GateFacts[[#This Row],[رقم المشروع]],GateFacts[منجزة],0),IF(_xlpm.m=0,9,_xlpm.m))</f>
        <v>6</v>
      </c>
      <c r="T812" s="53">
        <f ca="1">--(GateFacts[[#This Row],[رقم البوابة]]=GateFacts[[#This Row],[البوابة الحالية للمشروع]])</f>
        <v>0</v>
      </c>
      <c r="U812" s="53">
        <f ca="1">IF(AND(GateFacts[[#This Row],[الحالة]]="مكتمل",COUNTIFS(GateFacts[رقم المشروع],GateFacts[[#This Row],[رقم المشروع]],GateFacts[رقم البوابة],"&lt;"&amp;GateFacts[[#This Row],[رقم البوابة]],GateFacts[منجزة],0)&gt;0),1,0)</f>
        <v>0</v>
      </c>
      <c r="V812" s="53" t="e">
        <f>SUBTOTAL(103,GateFacts[[#This Row],[م]])*OR(SelRegion="الكل",GateFacts[[#This Row],[المنطقة]]=SelRegion)</f>
        <v>#REF!</v>
      </c>
      <c r="W812" s="74" t="str" cm="1">
        <f t="array" ref="W812">IF(ISNUMBER(GateFacts[[#This Row],[صف المصدر]]),INDEX(Table15[],GateFacts[[#This Row],[صف المصدر]],16),"")</f>
        <v>الشمالي الغربي</v>
      </c>
    </row>
    <row r="813" spans="1:23" x14ac:dyDescent="0.4">
      <c r="A813" s="53" cm="1">
        <f t="array" ref="A813">ROW()-ROW(GateFacts[#Headers])</f>
        <v>812</v>
      </c>
      <c r="B813" s="53">
        <f>INT((GateFacts[[#This Row],[م]]-1)/8)+1</f>
        <v>102</v>
      </c>
      <c r="C813" s="53">
        <f>MOD(GateFacts[[#This Row],[م]]-1,8)+1</f>
        <v>4</v>
      </c>
      <c r="D813" s="53" cm="1">
        <f t="array" ref="D813">IFERROR(INDEX(_xlfn.ANCHORARRAY(Settings!$H$2),GateFacts[[#This Row],[رقم المشروع]]),"")</f>
        <v>852</v>
      </c>
      <c r="E813" s="53" t="str" cm="1">
        <f t="array" ref="E813">INDEX(Table15[],GateFacts[[#This Row],[صف المصدر]],14)&amp;""</f>
        <v>P824</v>
      </c>
      <c r="F813" s="53" t="str" cm="1">
        <f t="array" ref="F813">INDEX(Table15[],GateFacts[[#This Row],[صف المصدر]],15)&amp;""</f>
        <v>تنفيذ خط المياه الرئيسي الخاص من موقع الخزانات الاستراتيجية الى المسجد النبوي ومنطقة التطوير</v>
      </c>
      <c r="G813" s="53" t="str" cm="1">
        <f t="array" ref="G813">INDEX(Table15[],GateFacts[[#This Row],[صف المصدر]],17)&amp;""</f>
        <v>المدينة المنورة</v>
      </c>
      <c r="H813" s="58">
        <f>N(INDEX(Table15[],GateFacts[[#This Row],[صف المصدر]],18))</f>
        <v>342205500</v>
      </c>
      <c r="I813" s="53" t="str" cm="1">
        <f t="array" ref="I813">_xlfn.LET(_xlpm.x,TRIM(INDEX(Table15[],GateFacts[[#This Row],[صف المصدر]],22)&amp;""),IF(_xlpm.x="","غير محدد",_xlpm.x))</f>
        <v>تحت التنفيذ</v>
      </c>
      <c r="J813" s="53" t="str">
        <f>"بوابة "&amp;GateFacts[[#This Row],[رقم البوابة]]</f>
        <v>بوابة 4</v>
      </c>
      <c r="K813" s="53" t="str" cm="1">
        <f t="array" ref="K813">INDEX(Settings!$E$2:$E$9,GateFacts[[#This Row],[رقم البوابة]])</f>
        <v>التصميم</v>
      </c>
      <c r="L813" s="53" t="str" cm="1">
        <f t="array" ref="L813">_xlfn.LET(_xlpm.c,INDEX(Table15[],GateFacts[[#This Row],[صف المصدر]],9-GateFacts[[#This Row],[رقم البوابة]]),IF(ISBLANK(_xlpm.c),"",_xlpm.c))</f>
        <v>مكتمل</v>
      </c>
      <c r="M81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3" s="56" t="str" cm="1">
        <f t="array" ref="N813">_xlfn.LET(_xlpm.r,GateFacts[[#This Row],[صف المصدر]],_xlpm.g,GateFacts[[#This Row],[رقم البوابة]],_xlpm.pd,IF(AND(ISNUMBER(_xlpm.r),_xlpm.g&gt;=6,_xlpm.g&lt;=8),INDEX(Table15[],_xlpm.r,19+_xlpm.g),""),IF(ISNUMBER(_xlpm.pd),_xlpm.pd,""))</f>
        <v/>
      </c>
      <c r="O8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3" s="53" t="str">
        <f ca="1">IF(ISNUMBER(GateFacts[[#This Row],[تاريخ البوابة]]),GateFacts[[#This Row],[تاريخ البوابة]]-TODAY(),"")</f>
        <v/>
      </c>
      <c r="Q813" s="53" t="str">
        <f>IF(ISNUMBER(GateFacts[[#This Row],[تاريخ البوابة]]),TEXT(GateFacts[[#This Row],[تاريخ البوابة]],"yyyy-mm"),"بدون تاريخ")</f>
        <v>بدون تاريخ</v>
      </c>
      <c r="R813" s="53">
        <f ca="1">--OR(GateFacts[[#This Row],[الحالة]]="مكتمل",GateFacts[[#This Row],[الحالة]]="لا ينطبق")</f>
        <v>1</v>
      </c>
      <c r="S813" s="53">
        <f ca="1">_xlfn.LET(_xlpm.m,_xlfn.MINIFS(GateFacts[رقم البوابة],GateFacts[رقم المشروع],GateFacts[[#This Row],[رقم المشروع]],GateFacts[منجزة],0),IF(_xlpm.m=0,9,_xlpm.m))</f>
        <v>6</v>
      </c>
      <c r="T813" s="53">
        <f ca="1">--(GateFacts[[#This Row],[رقم البوابة]]=GateFacts[[#This Row],[البوابة الحالية للمشروع]])</f>
        <v>0</v>
      </c>
      <c r="U813" s="53">
        <f ca="1">IF(AND(GateFacts[[#This Row],[الحالة]]="مكتمل",COUNTIFS(GateFacts[رقم المشروع],GateFacts[[#This Row],[رقم المشروع]],GateFacts[رقم البوابة],"&lt;"&amp;GateFacts[[#This Row],[رقم البوابة]],GateFacts[منجزة],0)&gt;0),1,0)</f>
        <v>0</v>
      </c>
      <c r="V813" s="53" t="e">
        <f>SUBTOTAL(103,GateFacts[[#This Row],[م]])*OR(SelRegion="الكل",GateFacts[[#This Row],[المنطقة]]=SelRegion)</f>
        <v>#REF!</v>
      </c>
      <c r="W813" s="74" t="str" cm="1">
        <f t="array" ref="W813">IF(ISNUMBER(GateFacts[[#This Row],[صف المصدر]]),INDEX(Table15[],GateFacts[[#This Row],[صف المصدر]],16),"")</f>
        <v>الشمالي الغربي</v>
      </c>
    </row>
    <row r="814" spans="1:23" x14ac:dyDescent="0.4">
      <c r="A814" s="53" cm="1">
        <f t="array" ref="A814">ROW()-ROW(GateFacts[#Headers])</f>
        <v>813</v>
      </c>
      <c r="B814" s="53">
        <f>INT((GateFacts[[#This Row],[م]]-1)/8)+1</f>
        <v>102</v>
      </c>
      <c r="C814" s="53">
        <f>MOD(GateFacts[[#This Row],[م]]-1,8)+1</f>
        <v>5</v>
      </c>
      <c r="D814" s="53" cm="1">
        <f t="array" ref="D814">IFERROR(INDEX(_xlfn.ANCHORARRAY(Settings!$H$2),GateFacts[[#This Row],[رقم المشروع]]),"")</f>
        <v>852</v>
      </c>
      <c r="E814" s="53" t="str" cm="1">
        <f t="array" ref="E814">INDEX(Table15[],GateFacts[[#This Row],[صف المصدر]],14)&amp;""</f>
        <v>P824</v>
      </c>
      <c r="F814" s="53" t="str" cm="1">
        <f t="array" ref="F814">INDEX(Table15[],GateFacts[[#This Row],[صف المصدر]],15)&amp;""</f>
        <v>تنفيذ خط المياه الرئيسي الخاص من موقع الخزانات الاستراتيجية الى المسجد النبوي ومنطقة التطوير</v>
      </c>
      <c r="G814" s="53" t="str" cm="1">
        <f t="array" ref="G814">INDEX(Table15[],GateFacts[[#This Row],[صف المصدر]],17)&amp;""</f>
        <v>المدينة المنورة</v>
      </c>
      <c r="H814" s="58">
        <f>N(INDEX(Table15[],GateFacts[[#This Row],[صف المصدر]],18))</f>
        <v>342205500</v>
      </c>
      <c r="I814" s="53" t="str" cm="1">
        <f t="array" ref="I814">_xlfn.LET(_xlpm.x,TRIM(INDEX(Table15[],GateFacts[[#This Row],[صف المصدر]],22)&amp;""),IF(_xlpm.x="","غير محدد",_xlpm.x))</f>
        <v>تحت التنفيذ</v>
      </c>
      <c r="J814" s="53" t="str">
        <f>"بوابة "&amp;GateFacts[[#This Row],[رقم البوابة]]</f>
        <v>بوابة 5</v>
      </c>
      <c r="K814" s="53" t="str" cm="1">
        <f t="array" ref="K814">INDEX(Settings!$E$2:$E$9,GateFacts[[#This Row],[رقم البوابة]])</f>
        <v>الطرح للتنفيذ</v>
      </c>
      <c r="L814" s="53" t="str" cm="1">
        <f t="array" ref="L814">_xlfn.LET(_xlpm.c,INDEX(Table15[],GateFacts[[#This Row],[صف المصدر]],9-GateFacts[[#This Row],[رقم البوابة]]),IF(ISBLANK(_xlpm.c),"",_xlpm.c))</f>
        <v>مكتمل</v>
      </c>
      <c r="M8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4" s="56" t="str" cm="1">
        <f t="array" ref="N814">_xlfn.LET(_xlpm.r,GateFacts[[#This Row],[صف المصدر]],_xlpm.g,GateFacts[[#This Row],[رقم البوابة]],_xlpm.pd,IF(AND(ISNUMBER(_xlpm.r),_xlpm.g&gt;=6,_xlpm.g&lt;=8),INDEX(Table15[],_xlpm.r,19+_xlpm.g),""),IF(ISNUMBER(_xlpm.pd),_xlpm.pd,""))</f>
        <v/>
      </c>
      <c r="O8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4" s="53" t="str">
        <f ca="1">IF(ISNUMBER(GateFacts[[#This Row],[تاريخ البوابة]]),GateFacts[[#This Row],[تاريخ البوابة]]-TODAY(),"")</f>
        <v/>
      </c>
      <c r="Q814" s="53" t="str">
        <f>IF(ISNUMBER(GateFacts[[#This Row],[تاريخ البوابة]]),TEXT(GateFacts[[#This Row],[تاريخ البوابة]],"yyyy-mm"),"بدون تاريخ")</f>
        <v>بدون تاريخ</v>
      </c>
      <c r="R814" s="53">
        <f ca="1">--OR(GateFacts[[#This Row],[الحالة]]="مكتمل",GateFacts[[#This Row],[الحالة]]="لا ينطبق")</f>
        <v>1</v>
      </c>
      <c r="S814" s="53">
        <f ca="1">_xlfn.LET(_xlpm.m,_xlfn.MINIFS(GateFacts[رقم البوابة],GateFacts[رقم المشروع],GateFacts[[#This Row],[رقم المشروع]],GateFacts[منجزة],0),IF(_xlpm.m=0,9,_xlpm.m))</f>
        <v>6</v>
      </c>
      <c r="T814" s="53">
        <f ca="1">--(GateFacts[[#This Row],[رقم البوابة]]=GateFacts[[#This Row],[البوابة الحالية للمشروع]])</f>
        <v>0</v>
      </c>
      <c r="U814" s="53">
        <f ca="1">IF(AND(GateFacts[[#This Row],[الحالة]]="مكتمل",COUNTIFS(GateFacts[رقم المشروع],GateFacts[[#This Row],[رقم المشروع]],GateFacts[رقم البوابة],"&lt;"&amp;GateFacts[[#This Row],[رقم البوابة]],GateFacts[منجزة],0)&gt;0),1,0)</f>
        <v>0</v>
      </c>
      <c r="V814" s="53" t="e">
        <f>SUBTOTAL(103,GateFacts[[#This Row],[م]])*OR(SelRegion="الكل",GateFacts[[#This Row],[المنطقة]]=SelRegion)</f>
        <v>#REF!</v>
      </c>
      <c r="W814" s="74" t="str" cm="1">
        <f t="array" ref="W814">IF(ISNUMBER(GateFacts[[#This Row],[صف المصدر]]),INDEX(Table15[],GateFacts[[#This Row],[صف المصدر]],16),"")</f>
        <v>الشمالي الغربي</v>
      </c>
    </row>
    <row r="815" spans="1:23" x14ac:dyDescent="0.4">
      <c r="A815" s="53" cm="1">
        <f t="array" ref="A815">ROW()-ROW(GateFacts[#Headers])</f>
        <v>814</v>
      </c>
      <c r="B815" s="53">
        <f>INT((GateFacts[[#This Row],[م]]-1)/8)+1</f>
        <v>102</v>
      </c>
      <c r="C815" s="53">
        <f>MOD(GateFacts[[#This Row],[م]]-1,8)+1</f>
        <v>6</v>
      </c>
      <c r="D815" s="53" cm="1">
        <f t="array" ref="D815">IFERROR(INDEX(_xlfn.ANCHORARRAY(Settings!$H$2),GateFacts[[#This Row],[رقم المشروع]]),"")</f>
        <v>852</v>
      </c>
      <c r="E815" s="53" t="str" cm="1">
        <f t="array" ref="E815">INDEX(Table15[],GateFacts[[#This Row],[صف المصدر]],14)&amp;""</f>
        <v>P824</v>
      </c>
      <c r="F815" s="53" t="str" cm="1">
        <f t="array" ref="F815">INDEX(Table15[],GateFacts[[#This Row],[صف المصدر]],15)&amp;""</f>
        <v>تنفيذ خط المياه الرئيسي الخاص من موقع الخزانات الاستراتيجية الى المسجد النبوي ومنطقة التطوير</v>
      </c>
      <c r="G815" s="53" t="str" cm="1">
        <f t="array" ref="G815">INDEX(Table15[],GateFacts[[#This Row],[صف المصدر]],17)&amp;""</f>
        <v>المدينة المنورة</v>
      </c>
      <c r="H815" s="58">
        <f>N(INDEX(Table15[],GateFacts[[#This Row],[صف المصدر]],18))</f>
        <v>342205500</v>
      </c>
      <c r="I815" s="53" t="str" cm="1">
        <f t="array" ref="I815">_xlfn.LET(_xlpm.x,TRIM(INDEX(Table15[],GateFacts[[#This Row],[صف المصدر]],22)&amp;""),IF(_xlpm.x="","غير محدد",_xlpm.x))</f>
        <v>تحت التنفيذ</v>
      </c>
      <c r="J815" s="53" t="str">
        <f>"بوابة "&amp;GateFacts[[#This Row],[رقم البوابة]]</f>
        <v>بوابة 6</v>
      </c>
      <c r="K815" s="53" t="str" cm="1">
        <f t="array" ref="K815">INDEX(Settings!$E$2:$E$9,GateFacts[[#This Row],[رقم البوابة]])</f>
        <v>التنفيذ</v>
      </c>
      <c r="L815" s="53" t="str" cm="1">
        <f t="array" ref="L815">_xlfn.LET(_xlpm.c,INDEX(Table15[],GateFacts[[#This Row],[صف المصدر]],9-GateFacts[[#This Row],[رقم البوابة]]),IF(ISBLANK(_xlpm.c),"",_xlpm.c))</f>
        <v>جاري</v>
      </c>
      <c r="M81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15" s="56" cm="1">
        <f t="array" ref="N815">_xlfn.LET(_xlpm.r,GateFacts[[#This Row],[صف المصدر]],_xlpm.g,GateFacts[[#This Row],[رقم البوابة]],_xlpm.pd,IF(AND(ISNUMBER(_xlpm.r),_xlpm.g&gt;=6,_xlpm.g&lt;=8),INDEX(Table15[],_xlpm.r,19+_xlpm.g),""),IF(ISNUMBER(_xlpm.pd),_xlpm.pd,""))</f>
        <v>47286</v>
      </c>
      <c r="O8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15" s="53">
        <f ca="1">IF(ISNUMBER(GateFacts[[#This Row],[تاريخ البوابة]]),GateFacts[[#This Row],[تاريخ البوابة]]-TODAY(),"")</f>
        <v>977</v>
      </c>
      <c r="Q815" s="53" t="str">
        <f>IF(ISNUMBER(GateFacts[[#This Row],[تاريخ البوابة]]),TEXT(GateFacts[[#This Row],[تاريخ البوابة]],"yyyy-mm"),"بدون تاريخ")</f>
        <v>2029-06</v>
      </c>
      <c r="R815" s="53">
        <f ca="1">--OR(GateFacts[[#This Row],[الحالة]]="مكتمل",GateFacts[[#This Row],[الحالة]]="لا ينطبق")</f>
        <v>0</v>
      </c>
      <c r="S815" s="53">
        <f ca="1">_xlfn.LET(_xlpm.m,_xlfn.MINIFS(GateFacts[رقم البوابة],GateFacts[رقم المشروع],GateFacts[[#This Row],[رقم المشروع]],GateFacts[منجزة],0),IF(_xlpm.m=0,9,_xlpm.m))</f>
        <v>6</v>
      </c>
      <c r="T815" s="53">
        <f ca="1">--(GateFacts[[#This Row],[رقم البوابة]]=GateFacts[[#This Row],[البوابة الحالية للمشروع]])</f>
        <v>1</v>
      </c>
      <c r="U815" s="53">
        <f ca="1">IF(AND(GateFacts[[#This Row],[الحالة]]="مكتمل",COUNTIFS(GateFacts[رقم المشروع],GateFacts[[#This Row],[رقم المشروع]],GateFacts[رقم البوابة],"&lt;"&amp;GateFacts[[#This Row],[رقم البوابة]],GateFacts[منجزة],0)&gt;0),1,0)</f>
        <v>0</v>
      </c>
      <c r="V815" s="53" t="e">
        <f>SUBTOTAL(103,GateFacts[[#This Row],[م]])*OR(SelRegion="الكل",GateFacts[[#This Row],[المنطقة]]=SelRegion)</f>
        <v>#REF!</v>
      </c>
      <c r="W815" s="74" t="str" cm="1">
        <f t="array" ref="W815">IF(ISNUMBER(GateFacts[[#This Row],[صف المصدر]]),INDEX(Table15[],GateFacts[[#This Row],[صف المصدر]],16),"")</f>
        <v>الشمالي الغربي</v>
      </c>
    </row>
    <row r="816" spans="1:23" x14ac:dyDescent="0.4">
      <c r="A816" s="53" cm="1">
        <f t="array" ref="A816">ROW()-ROW(GateFacts[#Headers])</f>
        <v>815</v>
      </c>
      <c r="B816" s="53">
        <f>INT((GateFacts[[#This Row],[م]]-1)/8)+1</f>
        <v>102</v>
      </c>
      <c r="C816" s="53">
        <f>MOD(GateFacts[[#This Row],[م]]-1,8)+1</f>
        <v>7</v>
      </c>
      <c r="D816" s="53" cm="1">
        <f t="array" ref="D816">IFERROR(INDEX(_xlfn.ANCHORARRAY(Settings!$H$2),GateFacts[[#This Row],[رقم المشروع]]),"")</f>
        <v>852</v>
      </c>
      <c r="E816" s="53" t="str" cm="1">
        <f t="array" ref="E816">INDEX(Table15[],GateFacts[[#This Row],[صف المصدر]],14)&amp;""</f>
        <v>P824</v>
      </c>
      <c r="F816" s="53" t="str" cm="1">
        <f t="array" ref="F816">INDEX(Table15[],GateFacts[[#This Row],[صف المصدر]],15)&amp;""</f>
        <v>تنفيذ خط المياه الرئيسي الخاص من موقع الخزانات الاستراتيجية الى المسجد النبوي ومنطقة التطوير</v>
      </c>
      <c r="G816" s="53" t="str" cm="1">
        <f t="array" ref="G816">INDEX(Table15[],GateFacts[[#This Row],[صف المصدر]],17)&amp;""</f>
        <v>المدينة المنورة</v>
      </c>
      <c r="H816" s="58">
        <f>N(INDEX(Table15[],GateFacts[[#This Row],[صف المصدر]],18))</f>
        <v>342205500</v>
      </c>
      <c r="I816" s="53" t="str" cm="1">
        <f t="array" ref="I816">_xlfn.LET(_xlpm.x,TRIM(INDEX(Table15[],GateFacts[[#This Row],[صف المصدر]],22)&amp;""),IF(_xlpm.x="","غير محدد",_xlpm.x))</f>
        <v>تحت التنفيذ</v>
      </c>
      <c r="J816" s="53" t="str">
        <f>"بوابة "&amp;GateFacts[[#This Row],[رقم البوابة]]</f>
        <v>بوابة 7</v>
      </c>
      <c r="K816" s="53" t="str" cm="1">
        <f t="array" ref="K816">INDEX(Settings!$E$2:$E$9,GateFacts[[#This Row],[رقم البوابة]])</f>
        <v>الاختبارات التشغيلية</v>
      </c>
      <c r="L816" s="53" t="str" cm="1">
        <f t="array" ref="L816">_xlfn.LET(_xlpm.c,INDEX(Table15[],GateFacts[[#This Row],[صف المصدر]],9-GateFacts[[#This Row],[رقم البوابة]]),IF(ISBLANK(_xlpm.c),"",_xlpm.c))</f>
        <v/>
      </c>
      <c r="M81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16" s="56" cm="1">
        <f t="array" ref="N816">_xlfn.LET(_xlpm.r,GateFacts[[#This Row],[صف المصدر]],_xlpm.g,GateFacts[[#This Row],[رقم البوابة]],_xlpm.pd,IF(AND(ISNUMBER(_xlpm.r),_xlpm.g&gt;=6,_xlpm.g&lt;=8),INDEX(Table15[],_xlpm.r,19+_xlpm.g),""),IF(ISNUMBER(_xlpm.pd),_xlpm.pd,""))</f>
        <v>47225</v>
      </c>
      <c r="O8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16" s="53">
        <f ca="1">IF(ISNUMBER(GateFacts[[#This Row],[تاريخ البوابة]]),GateFacts[[#This Row],[تاريخ البوابة]]-TODAY(),"")</f>
        <v>916</v>
      </c>
      <c r="Q816" s="53" t="str">
        <f>IF(ISNUMBER(GateFacts[[#This Row],[تاريخ البوابة]]),TEXT(GateFacts[[#This Row],[تاريخ البوابة]],"yyyy-mm"),"بدون تاريخ")</f>
        <v>2029-04</v>
      </c>
      <c r="R816" s="53">
        <f ca="1">--OR(GateFacts[[#This Row],[الحالة]]="مكتمل",GateFacts[[#This Row],[الحالة]]="لا ينطبق")</f>
        <v>0</v>
      </c>
      <c r="S816" s="53">
        <f ca="1">_xlfn.LET(_xlpm.m,_xlfn.MINIFS(GateFacts[رقم البوابة],GateFacts[رقم المشروع],GateFacts[[#This Row],[رقم المشروع]],GateFacts[منجزة],0),IF(_xlpm.m=0,9,_xlpm.m))</f>
        <v>6</v>
      </c>
      <c r="T816" s="53">
        <f ca="1">--(GateFacts[[#This Row],[رقم البوابة]]=GateFacts[[#This Row],[البوابة الحالية للمشروع]])</f>
        <v>0</v>
      </c>
      <c r="U816" s="53">
        <f ca="1">IF(AND(GateFacts[[#This Row],[الحالة]]="مكتمل",COUNTIFS(GateFacts[رقم المشروع],GateFacts[[#This Row],[رقم المشروع]],GateFacts[رقم البوابة],"&lt;"&amp;GateFacts[[#This Row],[رقم البوابة]],GateFacts[منجزة],0)&gt;0),1,0)</f>
        <v>0</v>
      </c>
      <c r="V816" s="53" t="e">
        <f>SUBTOTAL(103,GateFacts[[#This Row],[م]])*OR(SelRegion="الكل",GateFacts[[#This Row],[المنطقة]]=SelRegion)</f>
        <v>#REF!</v>
      </c>
      <c r="W816" s="74" t="str" cm="1">
        <f t="array" ref="W816">IF(ISNUMBER(GateFacts[[#This Row],[صف المصدر]]),INDEX(Table15[],GateFacts[[#This Row],[صف المصدر]],16),"")</f>
        <v>الشمالي الغربي</v>
      </c>
    </row>
    <row r="817" spans="1:23" x14ac:dyDescent="0.4">
      <c r="A817" s="53" cm="1">
        <f t="array" ref="A817">ROW()-ROW(GateFacts[#Headers])</f>
        <v>816</v>
      </c>
      <c r="B817" s="53">
        <f>INT((GateFacts[[#This Row],[م]]-1)/8)+1</f>
        <v>102</v>
      </c>
      <c r="C817" s="53">
        <f>MOD(GateFacts[[#This Row],[م]]-1,8)+1</f>
        <v>8</v>
      </c>
      <c r="D817" s="53" cm="1">
        <f t="array" ref="D817">IFERROR(INDEX(_xlfn.ANCHORARRAY(Settings!$H$2),GateFacts[[#This Row],[رقم المشروع]]),"")</f>
        <v>852</v>
      </c>
      <c r="E817" s="53" t="str" cm="1">
        <f t="array" ref="E817">INDEX(Table15[],GateFacts[[#This Row],[صف المصدر]],14)&amp;""</f>
        <v>P824</v>
      </c>
      <c r="F817" s="53" t="str" cm="1">
        <f t="array" ref="F817">INDEX(Table15[],GateFacts[[#This Row],[صف المصدر]],15)&amp;""</f>
        <v>تنفيذ خط المياه الرئيسي الخاص من موقع الخزانات الاستراتيجية الى المسجد النبوي ومنطقة التطوير</v>
      </c>
      <c r="G817" s="53" t="str" cm="1">
        <f t="array" ref="G817">INDEX(Table15[],GateFacts[[#This Row],[صف المصدر]],17)&amp;""</f>
        <v>المدينة المنورة</v>
      </c>
      <c r="H817" s="58">
        <f>N(INDEX(Table15[],GateFacts[[#This Row],[صف المصدر]],18))</f>
        <v>342205500</v>
      </c>
      <c r="I817" s="53" t="str" cm="1">
        <f t="array" ref="I817">_xlfn.LET(_xlpm.x,TRIM(INDEX(Table15[],GateFacts[[#This Row],[صف المصدر]],22)&amp;""),IF(_xlpm.x="","غير محدد",_xlpm.x))</f>
        <v>تحت التنفيذ</v>
      </c>
      <c r="J817" s="53" t="str">
        <f>"بوابة "&amp;GateFacts[[#This Row],[رقم البوابة]]</f>
        <v>بوابة 8</v>
      </c>
      <c r="K817" s="53" t="str" cm="1">
        <f t="array" ref="K817">INDEX(Settings!$E$2:$E$9,GateFacts[[#This Row],[رقم البوابة]])</f>
        <v>التسليم و الاغلاق</v>
      </c>
      <c r="L817" s="53" t="str" cm="1">
        <f t="array" ref="L817">_xlfn.LET(_xlpm.c,INDEX(Table15[],GateFacts[[#This Row],[صف المصدر]],9-GateFacts[[#This Row],[رقم البوابة]]),IF(ISBLANK(_xlpm.c),"",_xlpm.c))</f>
        <v/>
      </c>
      <c r="M81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17" s="56" cm="1">
        <f t="array" ref="N817">_xlfn.LET(_xlpm.r,GateFacts[[#This Row],[صف المصدر]],_xlpm.g,GateFacts[[#This Row],[رقم البوابة]],_xlpm.pd,IF(AND(ISNUMBER(_xlpm.r),_xlpm.g&gt;=6,_xlpm.g&lt;=8),INDEX(Table15[],_xlpm.r,19+_xlpm.g),""),IF(ISNUMBER(_xlpm.pd),_xlpm.pd,""))</f>
        <v>48016</v>
      </c>
      <c r="O8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17" s="53">
        <f ca="1">IF(ISNUMBER(GateFacts[[#This Row],[تاريخ البوابة]]),GateFacts[[#This Row],[تاريخ البوابة]]-TODAY(),"")</f>
        <v>1707</v>
      </c>
      <c r="Q817" s="53" t="str">
        <f>IF(ISNUMBER(GateFacts[[#This Row],[تاريخ البوابة]]),TEXT(GateFacts[[#This Row],[تاريخ البوابة]],"yyyy-mm"),"بدون تاريخ")</f>
        <v>2031-06</v>
      </c>
      <c r="R817" s="53">
        <f ca="1">--OR(GateFacts[[#This Row],[الحالة]]="مكتمل",GateFacts[[#This Row],[الحالة]]="لا ينطبق")</f>
        <v>0</v>
      </c>
      <c r="S817" s="53">
        <f ca="1">_xlfn.LET(_xlpm.m,_xlfn.MINIFS(GateFacts[رقم البوابة],GateFacts[رقم المشروع],GateFacts[[#This Row],[رقم المشروع]],GateFacts[منجزة],0),IF(_xlpm.m=0,9,_xlpm.m))</f>
        <v>6</v>
      </c>
      <c r="T817" s="53">
        <f ca="1">--(GateFacts[[#This Row],[رقم البوابة]]=GateFacts[[#This Row],[البوابة الحالية للمشروع]])</f>
        <v>0</v>
      </c>
      <c r="U817" s="53">
        <f ca="1">IF(AND(GateFacts[[#This Row],[الحالة]]="مكتمل",COUNTIFS(GateFacts[رقم المشروع],GateFacts[[#This Row],[رقم المشروع]],GateFacts[رقم البوابة],"&lt;"&amp;GateFacts[[#This Row],[رقم البوابة]],GateFacts[منجزة],0)&gt;0),1,0)</f>
        <v>0</v>
      </c>
      <c r="V817" s="53" t="e">
        <f>SUBTOTAL(103,GateFacts[[#This Row],[م]])*OR(SelRegion="الكل",GateFacts[[#This Row],[المنطقة]]=SelRegion)</f>
        <v>#REF!</v>
      </c>
      <c r="W817" s="74" t="str" cm="1">
        <f t="array" ref="W817">IF(ISNUMBER(GateFacts[[#This Row],[صف المصدر]]),INDEX(Table15[],GateFacts[[#This Row],[صف المصدر]],16),"")</f>
        <v>الشمالي الغربي</v>
      </c>
    </row>
    <row r="818" spans="1:23" x14ac:dyDescent="0.4">
      <c r="A818" s="53" cm="1">
        <f t="array" ref="A818">ROW()-ROW(GateFacts[#Headers])</f>
        <v>817</v>
      </c>
      <c r="B818" s="53">
        <f>INT((GateFacts[[#This Row],[م]]-1)/8)+1</f>
        <v>103</v>
      </c>
      <c r="C818" s="53">
        <f>MOD(GateFacts[[#This Row],[م]]-1,8)+1</f>
        <v>1</v>
      </c>
      <c r="D818" s="53" cm="1">
        <f t="array" ref="D818">IFERROR(INDEX(_xlfn.ANCHORARRAY(Settings!$H$2),GateFacts[[#This Row],[رقم المشروع]]),"")</f>
        <v>854</v>
      </c>
      <c r="E818" s="53" t="str" cm="1">
        <f t="array" ref="E818">INDEX(Table15[],GateFacts[[#This Row],[صف المصدر]],14)&amp;""</f>
        <v>AP251</v>
      </c>
      <c r="F818" s="53" t="str" cm="1">
        <f t="array" ref="F818">INDEX(Table15[],GateFacts[[#This Row],[صف المصدر]],15)&amp;""</f>
        <v>تنفيذ مشاريع إيصال خدمات الصرف الصحي لمخططات الإسكان بالمدينة المنورة ( 4 مواقع )</v>
      </c>
      <c r="G818" s="53" t="str" cm="1">
        <f t="array" ref="G818">INDEX(Table15[],GateFacts[[#This Row],[صف المصدر]],17)&amp;""</f>
        <v>المدينة المنورة</v>
      </c>
      <c r="H818" s="58">
        <f>N(INDEX(Table15[],GateFacts[[#This Row],[صف المصدر]],18))</f>
        <v>72449998.849999994</v>
      </c>
      <c r="I818" s="53" t="str" cm="1">
        <f t="array" ref="I818">_xlfn.LET(_xlpm.x,TRIM(INDEX(Table15[],GateFacts[[#This Row],[صف المصدر]],22)&amp;""),IF(_xlpm.x="","غير محدد",_xlpm.x))</f>
        <v>تحت التنفيذ</v>
      </c>
      <c r="J818" s="53" t="str">
        <f>"بوابة "&amp;GateFacts[[#This Row],[رقم البوابة]]</f>
        <v>بوابة 1</v>
      </c>
      <c r="K818" s="53" t="str" cm="1">
        <f t="array" ref="K818">INDEX(Settings!$E$2:$E$9,GateFacts[[#This Row],[رقم البوابة]])</f>
        <v>تخطيط استراتيجي</v>
      </c>
      <c r="L818" s="53" t="str" cm="1">
        <f t="array" ref="L818">_xlfn.LET(_xlpm.c,INDEX(Table15[],GateFacts[[#This Row],[صف المصدر]],9-GateFacts[[#This Row],[رقم البوابة]]),IF(ISBLANK(_xlpm.c),"",_xlpm.c))</f>
        <v>مكتمل</v>
      </c>
      <c r="M8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8" s="56" t="str" cm="1">
        <f t="array" ref="N818">_xlfn.LET(_xlpm.r,GateFacts[[#This Row],[صف المصدر]],_xlpm.g,GateFacts[[#This Row],[رقم البوابة]],_xlpm.pd,IF(AND(ISNUMBER(_xlpm.r),_xlpm.g&gt;=6,_xlpm.g&lt;=8),INDEX(Table15[],_xlpm.r,19+_xlpm.g),""),IF(ISNUMBER(_xlpm.pd),_xlpm.pd,""))</f>
        <v/>
      </c>
      <c r="O8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8" s="53" t="str">
        <f ca="1">IF(ISNUMBER(GateFacts[[#This Row],[تاريخ البوابة]]),GateFacts[[#This Row],[تاريخ البوابة]]-TODAY(),"")</f>
        <v/>
      </c>
      <c r="Q818" s="53" t="str">
        <f>IF(ISNUMBER(GateFacts[[#This Row],[تاريخ البوابة]]),TEXT(GateFacts[[#This Row],[تاريخ البوابة]],"yyyy-mm"),"بدون تاريخ")</f>
        <v>بدون تاريخ</v>
      </c>
      <c r="R818" s="53">
        <f ca="1">--OR(GateFacts[[#This Row],[الحالة]]="مكتمل",GateFacts[[#This Row],[الحالة]]="لا ينطبق")</f>
        <v>1</v>
      </c>
      <c r="S818" s="53">
        <f ca="1">_xlfn.LET(_xlpm.m,_xlfn.MINIFS(GateFacts[رقم البوابة],GateFacts[رقم المشروع],GateFacts[[#This Row],[رقم المشروع]],GateFacts[منجزة],0),IF(_xlpm.m=0,9,_xlpm.m))</f>
        <v>6</v>
      </c>
      <c r="T818" s="53">
        <f ca="1">--(GateFacts[[#This Row],[رقم البوابة]]=GateFacts[[#This Row],[البوابة الحالية للمشروع]])</f>
        <v>0</v>
      </c>
      <c r="U818" s="53">
        <f ca="1">IF(AND(GateFacts[[#This Row],[الحالة]]="مكتمل",COUNTIFS(GateFacts[رقم المشروع],GateFacts[[#This Row],[رقم المشروع]],GateFacts[رقم البوابة],"&lt;"&amp;GateFacts[[#This Row],[رقم البوابة]],GateFacts[منجزة],0)&gt;0),1,0)</f>
        <v>0</v>
      </c>
      <c r="V818" s="53" t="e">
        <f>SUBTOTAL(103,GateFacts[[#This Row],[م]])*OR(SelRegion="الكل",GateFacts[[#This Row],[المنطقة]]=SelRegion)</f>
        <v>#REF!</v>
      </c>
      <c r="W818" s="74" t="str" cm="1">
        <f t="array" ref="W818">IF(ISNUMBER(GateFacts[[#This Row],[صف المصدر]]),INDEX(Table15[],GateFacts[[#This Row],[صف المصدر]],16),"")</f>
        <v>الشمالي الغربي</v>
      </c>
    </row>
    <row r="819" spans="1:23" x14ac:dyDescent="0.4">
      <c r="A819" s="53" cm="1">
        <f t="array" ref="A819">ROW()-ROW(GateFacts[#Headers])</f>
        <v>818</v>
      </c>
      <c r="B819" s="53">
        <f>INT((GateFacts[[#This Row],[م]]-1)/8)+1</f>
        <v>103</v>
      </c>
      <c r="C819" s="53">
        <f>MOD(GateFacts[[#This Row],[م]]-1,8)+1</f>
        <v>2</v>
      </c>
      <c r="D819" s="53" cm="1">
        <f t="array" ref="D819">IFERROR(INDEX(_xlfn.ANCHORARRAY(Settings!$H$2),GateFacts[[#This Row],[رقم المشروع]]),"")</f>
        <v>854</v>
      </c>
      <c r="E819" s="53" t="str" cm="1">
        <f t="array" ref="E819">INDEX(Table15[],GateFacts[[#This Row],[صف المصدر]],14)&amp;""</f>
        <v>AP251</v>
      </c>
      <c r="F819" s="53" t="str" cm="1">
        <f t="array" ref="F819">INDEX(Table15[],GateFacts[[#This Row],[صف المصدر]],15)&amp;""</f>
        <v>تنفيذ مشاريع إيصال خدمات الصرف الصحي لمخططات الإسكان بالمدينة المنورة ( 4 مواقع )</v>
      </c>
      <c r="G819" s="53" t="str" cm="1">
        <f t="array" ref="G819">INDEX(Table15[],GateFacts[[#This Row],[صف المصدر]],17)&amp;""</f>
        <v>المدينة المنورة</v>
      </c>
      <c r="H819" s="58">
        <f>N(INDEX(Table15[],GateFacts[[#This Row],[صف المصدر]],18))</f>
        <v>72449998.849999994</v>
      </c>
      <c r="I819" s="53" t="str" cm="1">
        <f t="array" ref="I819">_xlfn.LET(_xlpm.x,TRIM(INDEX(Table15[],GateFacts[[#This Row],[صف المصدر]],22)&amp;""),IF(_xlpm.x="","غير محدد",_xlpm.x))</f>
        <v>تحت التنفيذ</v>
      </c>
      <c r="J819" s="53" t="str">
        <f>"بوابة "&amp;GateFacts[[#This Row],[رقم البوابة]]</f>
        <v>بوابة 2</v>
      </c>
      <c r="K819" s="53" t="str" cm="1">
        <f t="array" ref="K819">INDEX(Settings!$E$2:$E$9,GateFacts[[#This Row],[رقم البوابة]])</f>
        <v>التخطيط الاولي</v>
      </c>
      <c r="L819" s="53" t="str" cm="1">
        <f t="array" ref="L819">_xlfn.LET(_xlpm.c,INDEX(Table15[],GateFacts[[#This Row],[صف المصدر]],9-GateFacts[[#This Row],[رقم البوابة]]),IF(ISBLANK(_xlpm.c),"",_xlpm.c))</f>
        <v>مكتمل</v>
      </c>
      <c r="M81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19" s="56" t="str" cm="1">
        <f t="array" ref="N819">_xlfn.LET(_xlpm.r,GateFacts[[#This Row],[صف المصدر]],_xlpm.g,GateFacts[[#This Row],[رقم البوابة]],_xlpm.pd,IF(AND(ISNUMBER(_xlpm.r),_xlpm.g&gt;=6,_xlpm.g&lt;=8),INDEX(Table15[],_xlpm.r,19+_xlpm.g),""),IF(ISNUMBER(_xlpm.pd),_xlpm.pd,""))</f>
        <v/>
      </c>
      <c r="O8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19" s="53" t="str">
        <f ca="1">IF(ISNUMBER(GateFacts[[#This Row],[تاريخ البوابة]]),GateFacts[[#This Row],[تاريخ البوابة]]-TODAY(),"")</f>
        <v/>
      </c>
      <c r="Q819" s="53" t="str">
        <f>IF(ISNUMBER(GateFacts[[#This Row],[تاريخ البوابة]]),TEXT(GateFacts[[#This Row],[تاريخ البوابة]],"yyyy-mm"),"بدون تاريخ")</f>
        <v>بدون تاريخ</v>
      </c>
      <c r="R819" s="53">
        <f ca="1">--OR(GateFacts[[#This Row],[الحالة]]="مكتمل",GateFacts[[#This Row],[الحالة]]="لا ينطبق")</f>
        <v>1</v>
      </c>
      <c r="S819" s="53">
        <f ca="1">_xlfn.LET(_xlpm.m,_xlfn.MINIFS(GateFacts[رقم البوابة],GateFacts[رقم المشروع],GateFacts[[#This Row],[رقم المشروع]],GateFacts[منجزة],0),IF(_xlpm.m=0,9,_xlpm.m))</f>
        <v>6</v>
      </c>
      <c r="T819" s="53">
        <f ca="1">--(GateFacts[[#This Row],[رقم البوابة]]=GateFacts[[#This Row],[البوابة الحالية للمشروع]])</f>
        <v>0</v>
      </c>
      <c r="U819" s="53">
        <f ca="1">IF(AND(GateFacts[[#This Row],[الحالة]]="مكتمل",COUNTIFS(GateFacts[رقم المشروع],GateFacts[[#This Row],[رقم المشروع]],GateFacts[رقم البوابة],"&lt;"&amp;GateFacts[[#This Row],[رقم البوابة]],GateFacts[منجزة],0)&gt;0),1,0)</f>
        <v>0</v>
      </c>
      <c r="V819" s="53" t="e">
        <f>SUBTOTAL(103,GateFacts[[#This Row],[م]])*OR(SelRegion="الكل",GateFacts[[#This Row],[المنطقة]]=SelRegion)</f>
        <v>#REF!</v>
      </c>
      <c r="W819" s="74" t="str" cm="1">
        <f t="array" ref="W819">IF(ISNUMBER(GateFacts[[#This Row],[صف المصدر]]),INDEX(Table15[],GateFacts[[#This Row],[صف المصدر]],16),"")</f>
        <v>الشمالي الغربي</v>
      </c>
    </row>
    <row r="820" spans="1:23" x14ac:dyDescent="0.4">
      <c r="A820" s="53" cm="1">
        <f t="array" ref="A820">ROW()-ROW(GateFacts[#Headers])</f>
        <v>819</v>
      </c>
      <c r="B820" s="53">
        <f>INT((GateFacts[[#This Row],[م]]-1)/8)+1</f>
        <v>103</v>
      </c>
      <c r="C820" s="53">
        <f>MOD(GateFacts[[#This Row],[م]]-1,8)+1</f>
        <v>3</v>
      </c>
      <c r="D820" s="53" cm="1">
        <f t="array" ref="D820">IFERROR(INDEX(_xlfn.ANCHORARRAY(Settings!$H$2),GateFacts[[#This Row],[رقم المشروع]]),"")</f>
        <v>854</v>
      </c>
      <c r="E820" s="53" t="str" cm="1">
        <f t="array" ref="E820">INDEX(Table15[],GateFacts[[#This Row],[صف المصدر]],14)&amp;""</f>
        <v>AP251</v>
      </c>
      <c r="F820" s="53" t="str" cm="1">
        <f t="array" ref="F820">INDEX(Table15[],GateFacts[[#This Row],[صف المصدر]],15)&amp;""</f>
        <v>تنفيذ مشاريع إيصال خدمات الصرف الصحي لمخططات الإسكان بالمدينة المنورة ( 4 مواقع )</v>
      </c>
      <c r="G820" s="53" t="str" cm="1">
        <f t="array" ref="G820">INDEX(Table15[],GateFacts[[#This Row],[صف المصدر]],17)&amp;""</f>
        <v>المدينة المنورة</v>
      </c>
      <c r="H820" s="58">
        <f>N(INDEX(Table15[],GateFacts[[#This Row],[صف المصدر]],18))</f>
        <v>72449998.849999994</v>
      </c>
      <c r="I820" s="53" t="str" cm="1">
        <f t="array" ref="I820">_xlfn.LET(_xlpm.x,TRIM(INDEX(Table15[],GateFacts[[#This Row],[صف المصدر]],22)&amp;""),IF(_xlpm.x="","غير محدد",_xlpm.x))</f>
        <v>تحت التنفيذ</v>
      </c>
      <c r="J820" s="53" t="str">
        <f>"بوابة "&amp;GateFacts[[#This Row],[رقم البوابة]]</f>
        <v>بوابة 3</v>
      </c>
      <c r="K820" s="53" t="str" cm="1">
        <f t="array" ref="K820">INDEX(Settings!$E$2:$E$9,GateFacts[[#This Row],[رقم البوابة]])</f>
        <v>الطرح للتصميم</v>
      </c>
      <c r="L820" s="53" t="str" cm="1">
        <f t="array" ref="L820">_xlfn.LET(_xlpm.c,INDEX(Table15[],GateFacts[[#This Row],[صف المصدر]],9-GateFacts[[#This Row],[رقم البوابة]]),IF(ISBLANK(_xlpm.c),"",_xlpm.c))</f>
        <v>مكتمل</v>
      </c>
      <c r="M82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0" s="56" t="str" cm="1">
        <f t="array" ref="N820">_xlfn.LET(_xlpm.r,GateFacts[[#This Row],[صف المصدر]],_xlpm.g,GateFacts[[#This Row],[رقم البوابة]],_xlpm.pd,IF(AND(ISNUMBER(_xlpm.r),_xlpm.g&gt;=6,_xlpm.g&lt;=8),INDEX(Table15[],_xlpm.r,19+_xlpm.g),""),IF(ISNUMBER(_xlpm.pd),_xlpm.pd,""))</f>
        <v/>
      </c>
      <c r="O8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0" s="53" t="str">
        <f ca="1">IF(ISNUMBER(GateFacts[[#This Row],[تاريخ البوابة]]),GateFacts[[#This Row],[تاريخ البوابة]]-TODAY(),"")</f>
        <v/>
      </c>
      <c r="Q820" s="53" t="str">
        <f>IF(ISNUMBER(GateFacts[[#This Row],[تاريخ البوابة]]),TEXT(GateFacts[[#This Row],[تاريخ البوابة]],"yyyy-mm"),"بدون تاريخ")</f>
        <v>بدون تاريخ</v>
      </c>
      <c r="R820" s="53">
        <f ca="1">--OR(GateFacts[[#This Row],[الحالة]]="مكتمل",GateFacts[[#This Row],[الحالة]]="لا ينطبق")</f>
        <v>1</v>
      </c>
      <c r="S820" s="53">
        <f ca="1">_xlfn.LET(_xlpm.m,_xlfn.MINIFS(GateFacts[رقم البوابة],GateFacts[رقم المشروع],GateFacts[[#This Row],[رقم المشروع]],GateFacts[منجزة],0),IF(_xlpm.m=0,9,_xlpm.m))</f>
        <v>6</v>
      </c>
      <c r="T820" s="53">
        <f ca="1">--(GateFacts[[#This Row],[رقم البوابة]]=GateFacts[[#This Row],[البوابة الحالية للمشروع]])</f>
        <v>0</v>
      </c>
      <c r="U820" s="53">
        <f ca="1">IF(AND(GateFacts[[#This Row],[الحالة]]="مكتمل",COUNTIFS(GateFacts[رقم المشروع],GateFacts[[#This Row],[رقم المشروع]],GateFacts[رقم البوابة],"&lt;"&amp;GateFacts[[#This Row],[رقم البوابة]],GateFacts[منجزة],0)&gt;0),1,0)</f>
        <v>0</v>
      </c>
      <c r="V820" s="53" t="e">
        <f>SUBTOTAL(103,GateFacts[[#This Row],[م]])*OR(SelRegion="الكل",GateFacts[[#This Row],[المنطقة]]=SelRegion)</f>
        <v>#REF!</v>
      </c>
      <c r="W820" s="74" t="str" cm="1">
        <f t="array" ref="W820">IF(ISNUMBER(GateFacts[[#This Row],[صف المصدر]]),INDEX(Table15[],GateFacts[[#This Row],[صف المصدر]],16),"")</f>
        <v>الشمالي الغربي</v>
      </c>
    </row>
    <row r="821" spans="1:23" x14ac:dyDescent="0.4">
      <c r="A821" s="53" cm="1">
        <f t="array" ref="A821">ROW()-ROW(GateFacts[#Headers])</f>
        <v>820</v>
      </c>
      <c r="B821" s="53">
        <f>INT((GateFacts[[#This Row],[م]]-1)/8)+1</f>
        <v>103</v>
      </c>
      <c r="C821" s="53">
        <f>MOD(GateFacts[[#This Row],[م]]-1,8)+1</f>
        <v>4</v>
      </c>
      <c r="D821" s="53" cm="1">
        <f t="array" ref="D821">IFERROR(INDEX(_xlfn.ANCHORARRAY(Settings!$H$2),GateFacts[[#This Row],[رقم المشروع]]),"")</f>
        <v>854</v>
      </c>
      <c r="E821" s="53" t="str" cm="1">
        <f t="array" ref="E821">INDEX(Table15[],GateFacts[[#This Row],[صف المصدر]],14)&amp;""</f>
        <v>AP251</v>
      </c>
      <c r="F821" s="53" t="str" cm="1">
        <f t="array" ref="F821">INDEX(Table15[],GateFacts[[#This Row],[صف المصدر]],15)&amp;""</f>
        <v>تنفيذ مشاريع إيصال خدمات الصرف الصحي لمخططات الإسكان بالمدينة المنورة ( 4 مواقع )</v>
      </c>
      <c r="G821" s="53" t="str" cm="1">
        <f t="array" ref="G821">INDEX(Table15[],GateFacts[[#This Row],[صف المصدر]],17)&amp;""</f>
        <v>المدينة المنورة</v>
      </c>
      <c r="H821" s="58">
        <f>N(INDEX(Table15[],GateFacts[[#This Row],[صف المصدر]],18))</f>
        <v>72449998.849999994</v>
      </c>
      <c r="I821" s="53" t="str" cm="1">
        <f t="array" ref="I821">_xlfn.LET(_xlpm.x,TRIM(INDEX(Table15[],GateFacts[[#This Row],[صف المصدر]],22)&amp;""),IF(_xlpm.x="","غير محدد",_xlpm.x))</f>
        <v>تحت التنفيذ</v>
      </c>
      <c r="J821" s="53" t="str">
        <f>"بوابة "&amp;GateFacts[[#This Row],[رقم البوابة]]</f>
        <v>بوابة 4</v>
      </c>
      <c r="K821" s="53" t="str" cm="1">
        <f t="array" ref="K821">INDEX(Settings!$E$2:$E$9,GateFacts[[#This Row],[رقم البوابة]])</f>
        <v>التصميم</v>
      </c>
      <c r="L821" s="53" t="str" cm="1">
        <f t="array" ref="L821">_xlfn.LET(_xlpm.c,INDEX(Table15[],GateFacts[[#This Row],[صف المصدر]],9-GateFacts[[#This Row],[رقم البوابة]]),IF(ISBLANK(_xlpm.c),"",_xlpm.c))</f>
        <v>مكتمل</v>
      </c>
      <c r="M82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1" s="56" t="str" cm="1">
        <f t="array" ref="N821">_xlfn.LET(_xlpm.r,GateFacts[[#This Row],[صف المصدر]],_xlpm.g,GateFacts[[#This Row],[رقم البوابة]],_xlpm.pd,IF(AND(ISNUMBER(_xlpm.r),_xlpm.g&gt;=6,_xlpm.g&lt;=8),INDEX(Table15[],_xlpm.r,19+_xlpm.g),""),IF(ISNUMBER(_xlpm.pd),_xlpm.pd,""))</f>
        <v/>
      </c>
      <c r="O8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1" s="53" t="str">
        <f ca="1">IF(ISNUMBER(GateFacts[[#This Row],[تاريخ البوابة]]),GateFacts[[#This Row],[تاريخ البوابة]]-TODAY(),"")</f>
        <v/>
      </c>
      <c r="Q821" s="53" t="str">
        <f>IF(ISNUMBER(GateFacts[[#This Row],[تاريخ البوابة]]),TEXT(GateFacts[[#This Row],[تاريخ البوابة]],"yyyy-mm"),"بدون تاريخ")</f>
        <v>بدون تاريخ</v>
      </c>
      <c r="R821" s="53">
        <f ca="1">--OR(GateFacts[[#This Row],[الحالة]]="مكتمل",GateFacts[[#This Row],[الحالة]]="لا ينطبق")</f>
        <v>1</v>
      </c>
      <c r="S821" s="53">
        <f ca="1">_xlfn.LET(_xlpm.m,_xlfn.MINIFS(GateFacts[رقم البوابة],GateFacts[رقم المشروع],GateFacts[[#This Row],[رقم المشروع]],GateFacts[منجزة],0),IF(_xlpm.m=0,9,_xlpm.m))</f>
        <v>6</v>
      </c>
      <c r="T821" s="53">
        <f ca="1">--(GateFacts[[#This Row],[رقم البوابة]]=GateFacts[[#This Row],[البوابة الحالية للمشروع]])</f>
        <v>0</v>
      </c>
      <c r="U821" s="53">
        <f ca="1">IF(AND(GateFacts[[#This Row],[الحالة]]="مكتمل",COUNTIFS(GateFacts[رقم المشروع],GateFacts[[#This Row],[رقم المشروع]],GateFacts[رقم البوابة],"&lt;"&amp;GateFacts[[#This Row],[رقم البوابة]],GateFacts[منجزة],0)&gt;0),1,0)</f>
        <v>0</v>
      </c>
      <c r="V821" s="53" t="e">
        <f>SUBTOTAL(103,GateFacts[[#This Row],[م]])*OR(SelRegion="الكل",GateFacts[[#This Row],[المنطقة]]=SelRegion)</f>
        <v>#REF!</v>
      </c>
      <c r="W821" s="74" t="str" cm="1">
        <f t="array" ref="W821">IF(ISNUMBER(GateFacts[[#This Row],[صف المصدر]]),INDEX(Table15[],GateFacts[[#This Row],[صف المصدر]],16),"")</f>
        <v>الشمالي الغربي</v>
      </c>
    </row>
    <row r="822" spans="1:23" x14ac:dyDescent="0.4">
      <c r="A822" s="53" cm="1">
        <f t="array" ref="A822">ROW()-ROW(GateFacts[#Headers])</f>
        <v>821</v>
      </c>
      <c r="B822" s="53">
        <f>INT((GateFacts[[#This Row],[م]]-1)/8)+1</f>
        <v>103</v>
      </c>
      <c r="C822" s="53">
        <f>MOD(GateFacts[[#This Row],[م]]-1,8)+1</f>
        <v>5</v>
      </c>
      <c r="D822" s="53" cm="1">
        <f t="array" ref="D822">IFERROR(INDEX(_xlfn.ANCHORARRAY(Settings!$H$2),GateFacts[[#This Row],[رقم المشروع]]),"")</f>
        <v>854</v>
      </c>
      <c r="E822" s="53" t="str" cm="1">
        <f t="array" ref="E822">INDEX(Table15[],GateFacts[[#This Row],[صف المصدر]],14)&amp;""</f>
        <v>AP251</v>
      </c>
      <c r="F822" s="53" t="str" cm="1">
        <f t="array" ref="F822">INDEX(Table15[],GateFacts[[#This Row],[صف المصدر]],15)&amp;""</f>
        <v>تنفيذ مشاريع إيصال خدمات الصرف الصحي لمخططات الإسكان بالمدينة المنورة ( 4 مواقع )</v>
      </c>
      <c r="G822" s="53" t="str" cm="1">
        <f t="array" ref="G822">INDEX(Table15[],GateFacts[[#This Row],[صف المصدر]],17)&amp;""</f>
        <v>المدينة المنورة</v>
      </c>
      <c r="H822" s="58">
        <f>N(INDEX(Table15[],GateFacts[[#This Row],[صف المصدر]],18))</f>
        <v>72449998.849999994</v>
      </c>
      <c r="I822" s="53" t="str" cm="1">
        <f t="array" ref="I822">_xlfn.LET(_xlpm.x,TRIM(INDEX(Table15[],GateFacts[[#This Row],[صف المصدر]],22)&amp;""),IF(_xlpm.x="","غير محدد",_xlpm.x))</f>
        <v>تحت التنفيذ</v>
      </c>
      <c r="J822" s="53" t="str">
        <f>"بوابة "&amp;GateFacts[[#This Row],[رقم البوابة]]</f>
        <v>بوابة 5</v>
      </c>
      <c r="K822" s="53" t="str" cm="1">
        <f t="array" ref="K822">INDEX(Settings!$E$2:$E$9,GateFacts[[#This Row],[رقم البوابة]])</f>
        <v>الطرح للتنفيذ</v>
      </c>
      <c r="L822" s="53" t="str" cm="1">
        <f t="array" ref="L822">_xlfn.LET(_xlpm.c,INDEX(Table15[],GateFacts[[#This Row],[صف المصدر]],9-GateFacts[[#This Row],[رقم البوابة]]),IF(ISBLANK(_xlpm.c),"",_xlpm.c))</f>
        <v>مكتمل</v>
      </c>
      <c r="M8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2" s="56" t="str" cm="1">
        <f t="array" ref="N822">_xlfn.LET(_xlpm.r,GateFacts[[#This Row],[صف المصدر]],_xlpm.g,GateFacts[[#This Row],[رقم البوابة]],_xlpm.pd,IF(AND(ISNUMBER(_xlpm.r),_xlpm.g&gt;=6,_xlpm.g&lt;=8),INDEX(Table15[],_xlpm.r,19+_xlpm.g),""),IF(ISNUMBER(_xlpm.pd),_xlpm.pd,""))</f>
        <v/>
      </c>
      <c r="O8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2" s="53" t="str">
        <f ca="1">IF(ISNUMBER(GateFacts[[#This Row],[تاريخ البوابة]]),GateFacts[[#This Row],[تاريخ البوابة]]-TODAY(),"")</f>
        <v/>
      </c>
      <c r="Q822" s="53" t="str">
        <f>IF(ISNUMBER(GateFacts[[#This Row],[تاريخ البوابة]]),TEXT(GateFacts[[#This Row],[تاريخ البوابة]],"yyyy-mm"),"بدون تاريخ")</f>
        <v>بدون تاريخ</v>
      </c>
      <c r="R822" s="53">
        <f ca="1">--OR(GateFacts[[#This Row],[الحالة]]="مكتمل",GateFacts[[#This Row],[الحالة]]="لا ينطبق")</f>
        <v>1</v>
      </c>
      <c r="S822" s="53">
        <f ca="1">_xlfn.LET(_xlpm.m,_xlfn.MINIFS(GateFacts[رقم البوابة],GateFacts[رقم المشروع],GateFacts[[#This Row],[رقم المشروع]],GateFacts[منجزة],0),IF(_xlpm.m=0,9,_xlpm.m))</f>
        <v>6</v>
      </c>
      <c r="T822" s="53">
        <f ca="1">--(GateFacts[[#This Row],[رقم البوابة]]=GateFacts[[#This Row],[البوابة الحالية للمشروع]])</f>
        <v>0</v>
      </c>
      <c r="U822" s="53">
        <f ca="1">IF(AND(GateFacts[[#This Row],[الحالة]]="مكتمل",COUNTIFS(GateFacts[رقم المشروع],GateFacts[[#This Row],[رقم المشروع]],GateFacts[رقم البوابة],"&lt;"&amp;GateFacts[[#This Row],[رقم البوابة]],GateFacts[منجزة],0)&gt;0),1,0)</f>
        <v>0</v>
      </c>
      <c r="V822" s="53" t="e">
        <f>SUBTOTAL(103,GateFacts[[#This Row],[م]])*OR(SelRegion="الكل",GateFacts[[#This Row],[المنطقة]]=SelRegion)</f>
        <v>#REF!</v>
      </c>
      <c r="W822" s="74" t="str" cm="1">
        <f t="array" ref="W822">IF(ISNUMBER(GateFacts[[#This Row],[صف المصدر]]),INDEX(Table15[],GateFacts[[#This Row],[صف المصدر]],16),"")</f>
        <v>الشمالي الغربي</v>
      </c>
    </row>
    <row r="823" spans="1:23" x14ac:dyDescent="0.4">
      <c r="A823" s="53" cm="1">
        <f t="array" ref="A823">ROW()-ROW(GateFacts[#Headers])</f>
        <v>822</v>
      </c>
      <c r="B823" s="53">
        <f>INT((GateFacts[[#This Row],[م]]-1)/8)+1</f>
        <v>103</v>
      </c>
      <c r="C823" s="53">
        <f>MOD(GateFacts[[#This Row],[م]]-1,8)+1</f>
        <v>6</v>
      </c>
      <c r="D823" s="53" cm="1">
        <f t="array" ref="D823">IFERROR(INDEX(_xlfn.ANCHORARRAY(Settings!$H$2),GateFacts[[#This Row],[رقم المشروع]]),"")</f>
        <v>854</v>
      </c>
      <c r="E823" s="53" t="str" cm="1">
        <f t="array" ref="E823">INDEX(Table15[],GateFacts[[#This Row],[صف المصدر]],14)&amp;""</f>
        <v>AP251</v>
      </c>
      <c r="F823" s="53" t="str" cm="1">
        <f t="array" ref="F823">INDEX(Table15[],GateFacts[[#This Row],[صف المصدر]],15)&amp;""</f>
        <v>تنفيذ مشاريع إيصال خدمات الصرف الصحي لمخططات الإسكان بالمدينة المنورة ( 4 مواقع )</v>
      </c>
      <c r="G823" s="53" t="str" cm="1">
        <f t="array" ref="G823">INDEX(Table15[],GateFacts[[#This Row],[صف المصدر]],17)&amp;""</f>
        <v>المدينة المنورة</v>
      </c>
      <c r="H823" s="58">
        <f>N(INDEX(Table15[],GateFacts[[#This Row],[صف المصدر]],18))</f>
        <v>72449998.849999994</v>
      </c>
      <c r="I823" s="53" t="str" cm="1">
        <f t="array" ref="I823">_xlfn.LET(_xlpm.x,TRIM(INDEX(Table15[],GateFacts[[#This Row],[صف المصدر]],22)&amp;""),IF(_xlpm.x="","غير محدد",_xlpm.x))</f>
        <v>تحت التنفيذ</v>
      </c>
      <c r="J823" s="53" t="str">
        <f>"بوابة "&amp;GateFacts[[#This Row],[رقم البوابة]]</f>
        <v>بوابة 6</v>
      </c>
      <c r="K823" s="53" t="str" cm="1">
        <f t="array" ref="K823">INDEX(Settings!$E$2:$E$9,GateFacts[[#This Row],[رقم البوابة]])</f>
        <v>التنفيذ</v>
      </c>
      <c r="L823" s="53" t="str" cm="1">
        <f t="array" ref="L823">_xlfn.LET(_xlpm.c,INDEX(Table15[],GateFacts[[#This Row],[صف المصدر]],9-GateFacts[[#This Row],[رقم البوابة]]),IF(ISBLANK(_xlpm.c),"",_xlpm.c))</f>
        <v>جاري</v>
      </c>
      <c r="M82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23" s="56" cm="1">
        <f t="array" ref="N823">_xlfn.LET(_xlpm.r,GateFacts[[#This Row],[صف المصدر]],_xlpm.g,GateFacts[[#This Row],[رقم البوابة]],_xlpm.pd,IF(AND(ISNUMBER(_xlpm.r),_xlpm.g&gt;=6,_xlpm.g&lt;=8),INDEX(Table15[],_xlpm.r,19+_xlpm.g),""),IF(ISNUMBER(_xlpm.pd),_xlpm.pd,""))</f>
        <v>47309</v>
      </c>
      <c r="O8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23" s="53">
        <f ca="1">IF(ISNUMBER(GateFacts[[#This Row],[تاريخ البوابة]]),GateFacts[[#This Row],[تاريخ البوابة]]-TODAY(),"")</f>
        <v>1000</v>
      </c>
      <c r="Q823" s="53" t="str">
        <f>IF(ISNUMBER(GateFacts[[#This Row],[تاريخ البوابة]]),TEXT(GateFacts[[#This Row],[تاريخ البوابة]],"yyyy-mm"),"بدون تاريخ")</f>
        <v>2029-07</v>
      </c>
      <c r="R823" s="53">
        <f ca="1">--OR(GateFacts[[#This Row],[الحالة]]="مكتمل",GateFacts[[#This Row],[الحالة]]="لا ينطبق")</f>
        <v>0</v>
      </c>
      <c r="S823" s="53">
        <f ca="1">_xlfn.LET(_xlpm.m,_xlfn.MINIFS(GateFacts[رقم البوابة],GateFacts[رقم المشروع],GateFacts[[#This Row],[رقم المشروع]],GateFacts[منجزة],0),IF(_xlpm.m=0,9,_xlpm.m))</f>
        <v>6</v>
      </c>
      <c r="T823" s="53">
        <f ca="1">--(GateFacts[[#This Row],[رقم البوابة]]=GateFacts[[#This Row],[البوابة الحالية للمشروع]])</f>
        <v>1</v>
      </c>
      <c r="U823" s="53">
        <f ca="1">IF(AND(GateFacts[[#This Row],[الحالة]]="مكتمل",COUNTIFS(GateFacts[رقم المشروع],GateFacts[[#This Row],[رقم المشروع]],GateFacts[رقم البوابة],"&lt;"&amp;GateFacts[[#This Row],[رقم البوابة]],GateFacts[منجزة],0)&gt;0),1,0)</f>
        <v>0</v>
      </c>
      <c r="V823" s="53" t="e">
        <f>SUBTOTAL(103,GateFacts[[#This Row],[م]])*OR(SelRegion="الكل",GateFacts[[#This Row],[المنطقة]]=SelRegion)</f>
        <v>#REF!</v>
      </c>
      <c r="W823" s="74" t="str" cm="1">
        <f t="array" ref="W823">IF(ISNUMBER(GateFacts[[#This Row],[صف المصدر]]),INDEX(Table15[],GateFacts[[#This Row],[صف المصدر]],16),"")</f>
        <v>الشمالي الغربي</v>
      </c>
    </row>
    <row r="824" spans="1:23" x14ac:dyDescent="0.4">
      <c r="A824" s="53" cm="1">
        <f t="array" ref="A824">ROW()-ROW(GateFacts[#Headers])</f>
        <v>823</v>
      </c>
      <c r="B824" s="53">
        <f>INT((GateFacts[[#This Row],[م]]-1)/8)+1</f>
        <v>103</v>
      </c>
      <c r="C824" s="53">
        <f>MOD(GateFacts[[#This Row],[م]]-1,8)+1</f>
        <v>7</v>
      </c>
      <c r="D824" s="53" cm="1">
        <f t="array" ref="D824">IFERROR(INDEX(_xlfn.ANCHORARRAY(Settings!$H$2),GateFacts[[#This Row],[رقم المشروع]]),"")</f>
        <v>854</v>
      </c>
      <c r="E824" s="53" t="str" cm="1">
        <f t="array" ref="E824">INDEX(Table15[],GateFacts[[#This Row],[صف المصدر]],14)&amp;""</f>
        <v>AP251</v>
      </c>
      <c r="F824" s="53" t="str" cm="1">
        <f t="array" ref="F824">INDEX(Table15[],GateFacts[[#This Row],[صف المصدر]],15)&amp;""</f>
        <v>تنفيذ مشاريع إيصال خدمات الصرف الصحي لمخططات الإسكان بالمدينة المنورة ( 4 مواقع )</v>
      </c>
      <c r="G824" s="53" t="str" cm="1">
        <f t="array" ref="G824">INDEX(Table15[],GateFacts[[#This Row],[صف المصدر]],17)&amp;""</f>
        <v>المدينة المنورة</v>
      </c>
      <c r="H824" s="58">
        <f>N(INDEX(Table15[],GateFacts[[#This Row],[صف المصدر]],18))</f>
        <v>72449998.849999994</v>
      </c>
      <c r="I824" s="53" t="str" cm="1">
        <f t="array" ref="I824">_xlfn.LET(_xlpm.x,TRIM(INDEX(Table15[],GateFacts[[#This Row],[صف المصدر]],22)&amp;""),IF(_xlpm.x="","غير محدد",_xlpm.x))</f>
        <v>تحت التنفيذ</v>
      </c>
      <c r="J824" s="53" t="str">
        <f>"بوابة "&amp;GateFacts[[#This Row],[رقم البوابة]]</f>
        <v>بوابة 7</v>
      </c>
      <c r="K824" s="53" t="str" cm="1">
        <f t="array" ref="K824">INDEX(Settings!$E$2:$E$9,GateFacts[[#This Row],[رقم البوابة]])</f>
        <v>الاختبارات التشغيلية</v>
      </c>
      <c r="L824" s="53" t="str" cm="1">
        <f t="array" ref="L824">_xlfn.LET(_xlpm.c,INDEX(Table15[],GateFacts[[#This Row],[صف المصدر]],9-GateFacts[[#This Row],[رقم البوابة]]),IF(ISBLANK(_xlpm.c),"",_xlpm.c))</f>
        <v/>
      </c>
      <c r="M8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24" s="56" cm="1">
        <f t="array" ref="N824">_xlfn.LET(_xlpm.r,GateFacts[[#This Row],[صف المصدر]],_xlpm.g,GateFacts[[#This Row],[رقم البوابة]],_xlpm.pd,IF(AND(ISNUMBER(_xlpm.r),_xlpm.g&gt;=6,_xlpm.g&lt;=8),INDEX(Table15[],_xlpm.r,19+_xlpm.g),""),IF(ISNUMBER(_xlpm.pd),_xlpm.pd,""))</f>
        <v>47248</v>
      </c>
      <c r="O8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24" s="53">
        <f ca="1">IF(ISNUMBER(GateFacts[[#This Row],[تاريخ البوابة]]),GateFacts[[#This Row],[تاريخ البوابة]]-TODAY(),"")</f>
        <v>939</v>
      </c>
      <c r="Q824" s="53" t="str">
        <f>IF(ISNUMBER(GateFacts[[#This Row],[تاريخ البوابة]]),TEXT(GateFacts[[#This Row],[تاريخ البوابة]],"yyyy-mm"),"بدون تاريخ")</f>
        <v>2029-05</v>
      </c>
      <c r="R824" s="53">
        <f ca="1">--OR(GateFacts[[#This Row],[الحالة]]="مكتمل",GateFacts[[#This Row],[الحالة]]="لا ينطبق")</f>
        <v>0</v>
      </c>
      <c r="S824" s="53">
        <f ca="1">_xlfn.LET(_xlpm.m,_xlfn.MINIFS(GateFacts[رقم البوابة],GateFacts[رقم المشروع],GateFacts[[#This Row],[رقم المشروع]],GateFacts[منجزة],0),IF(_xlpm.m=0,9,_xlpm.m))</f>
        <v>6</v>
      </c>
      <c r="T824" s="53">
        <f ca="1">--(GateFacts[[#This Row],[رقم البوابة]]=GateFacts[[#This Row],[البوابة الحالية للمشروع]])</f>
        <v>0</v>
      </c>
      <c r="U824" s="53">
        <f ca="1">IF(AND(GateFacts[[#This Row],[الحالة]]="مكتمل",COUNTIFS(GateFacts[رقم المشروع],GateFacts[[#This Row],[رقم المشروع]],GateFacts[رقم البوابة],"&lt;"&amp;GateFacts[[#This Row],[رقم البوابة]],GateFacts[منجزة],0)&gt;0),1,0)</f>
        <v>0</v>
      </c>
      <c r="V824" s="53" t="e">
        <f>SUBTOTAL(103,GateFacts[[#This Row],[م]])*OR(SelRegion="الكل",GateFacts[[#This Row],[المنطقة]]=SelRegion)</f>
        <v>#REF!</v>
      </c>
      <c r="W824" s="74" t="str" cm="1">
        <f t="array" ref="W824">IF(ISNUMBER(GateFacts[[#This Row],[صف المصدر]]),INDEX(Table15[],GateFacts[[#This Row],[صف المصدر]],16),"")</f>
        <v>الشمالي الغربي</v>
      </c>
    </row>
    <row r="825" spans="1:23" x14ac:dyDescent="0.4">
      <c r="A825" s="53" cm="1">
        <f t="array" ref="A825">ROW()-ROW(GateFacts[#Headers])</f>
        <v>824</v>
      </c>
      <c r="B825" s="53">
        <f>INT((GateFacts[[#This Row],[م]]-1)/8)+1</f>
        <v>103</v>
      </c>
      <c r="C825" s="53">
        <f>MOD(GateFacts[[#This Row],[م]]-1,8)+1</f>
        <v>8</v>
      </c>
      <c r="D825" s="53" cm="1">
        <f t="array" ref="D825">IFERROR(INDEX(_xlfn.ANCHORARRAY(Settings!$H$2),GateFacts[[#This Row],[رقم المشروع]]),"")</f>
        <v>854</v>
      </c>
      <c r="E825" s="53" t="str" cm="1">
        <f t="array" ref="E825">INDEX(Table15[],GateFacts[[#This Row],[صف المصدر]],14)&amp;""</f>
        <v>AP251</v>
      </c>
      <c r="F825" s="53" t="str" cm="1">
        <f t="array" ref="F825">INDEX(Table15[],GateFacts[[#This Row],[صف المصدر]],15)&amp;""</f>
        <v>تنفيذ مشاريع إيصال خدمات الصرف الصحي لمخططات الإسكان بالمدينة المنورة ( 4 مواقع )</v>
      </c>
      <c r="G825" s="53" t="str" cm="1">
        <f t="array" ref="G825">INDEX(Table15[],GateFacts[[#This Row],[صف المصدر]],17)&amp;""</f>
        <v>المدينة المنورة</v>
      </c>
      <c r="H825" s="58">
        <f>N(INDEX(Table15[],GateFacts[[#This Row],[صف المصدر]],18))</f>
        <v>72449998.849999994</v>
      </c>
      <c r="I825" s="53" t="str" cm="1">
        <f t="array" ref="I825">_xlfn.LET(_xlpm.x,TRIM(INDEX(Table15[],GateFacts[[#This Row],[صف المصدر]],22)&amp;""),IF(_xlpm.x="","غير محدد",_xlpm.x))</f>
        <v>تحت التنفيذ</v>
      </c>
      <c r="J825" s="53" t="str">
        <f>"بوابة "&amp;GateFacts[[#This Row],[رقم البوابة]]</f>
        <v>بوابة 8</v>
      </c>
      <c r="K825" s="53" t="str" cm="1">
        <f t="array" ref="K825">INDEX(Settings!$E$2:$E$9,GateFacts[[#This Row],[رقم البوابة]])</f>
        <v>التسليم و الاغلاق</v>
      </c>
      <c r="L825" s="53" t="str" cm="1">
        <f t="array" ref="L825">_xlfn.LET(_xlpm.c,INDEX(Table15[],GateFacts[[#This Row],[صف المصدر]],9-GateFacts[[#This Row],[رقم البوابة]]),IF(ISBLANK(_xlpm.c),"",_xlpm.c))</f>
        <v/>
      </c>
      <c r="M8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25" s="56" cm="1">
        <f t="array" ref="N825">_xlfn.LET(_xlpm.r,GateFacts[[#This Row],[صف المصدر]],_xlpm.g,GateFacts[[#This Row],[رقم البوابة]],_xlpm.pd,IF(AND(ISNUMBER(_xlpm.r),_xlpm.g&gt;=6,_xlpm.g&lt;=8),INDEX(Table15[],_xlpm.r,19+_xlpm.g),""),IF(ISNUMBER(_xlpm.pd),_xlpm.pd,""))</f>
        <v>48039</v>
      </c>
      <c r="O8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25" s="53">
        <f ca="1">IF(ISNUMBER(GateFacts[[#This Row],[تاريخ البوابة]]),GateFacts[[#This Row],[تاريخ البوابة]]-TODAY(),"")</f>
        <v>1730</v>
      </c>
      <c r="Q825" s="53" t="str">
        <f>IF(ISNUMBER(GateFacts[[#This Row],[تاريخ البوابة]]),TEXT(GateFacts[[#This Row],[تاريخ البوابة]],"yyyy-mm"),"بدون تاريخ")</f>
        <v>2031-07</v>
      </c>
      <c r="R825" s="53">
        <f ca="1">--OR(GateFacts[[#This Row],[الحالة]]="مكتمل",GateFacts[[#This Row],[الحالة]]="لا ينطبق")</f>
        <v>0</v>
      </c>
      <c r="S825" s="53">
        <f ca="1">_xlfn.LET(_xlpm.m,_xlfn.MINIFS(GateFacts[رقم البوابة],GateFacts[رقم المشروع],GateFacts[[#This Row],[رقم المشروع]],GateFacts[منجزة],0),IF(_xlpm.m=0,9,_xlpm.m))</f>
        <v>6</v>
      </c>
      <c r="T825" s="53">
        <f ca="1">--(GateFacts[[#This Row],[رقم البوابة]]=GateFacts[[#This Row],[البوابة الحالية للمشروع]])</f>
        <v>0</v>
      </c>
      <c r="U825" s="53">
        <f ca="1">IF(AND(GateFacts[[#This Row],[الحالة]]="مكتمل",COUNTIFS(GateFacts[رقم المشروع],GateFacts[[#This Row],[رقم المشروع]],GateFacts[رقم البوابة],"&lt;"&amp;GateFacts[[#This Row],[رقم البوابة]],GateFacts[منجزة],0)&gt;0),1,0)</f>
        <v>0</v>
      </c>
      <c r="V825" s="53" t="e">
        <f>SUBTOTAL(103,GateFacts[[#This Row],[م]])*OR(SelRegion="الكل",GateFacts[[#This Row],[المنطقة]]=SelRegion)</f>
        <v>#REF!</v>
      </c>
      <c r="W825" s="74" t="str" cm="1">
        <f t="array" ref="W825">IF(ISNUMBER(GateFacts[[#This Row],[صف المصدر]]),INDEX(Table15[],GateFacts[[#This Row],[صف المصدر]],16),"")</f>
        <v>الشمالي الغربي</v>
      </c>
    </row>
    <row r="826" spans="1:23" x14ac:dyDescent="0.4">
      <c r="A826" s="53" cm="1">
        <f t="array" ref="A826">ROW()-ROW(GateFacts[#Headers])</f>
        <v>825</v>
      </c>
      <c r="B826" s="53">
        <f>INT((GateFacts[[#This Row],[م]]-1)/8)+1</f>
        <v>104</v>
      </c>
      <c r="C826" s="53">
        <f>MOD(GateFacts[[#This Row],[م]]-1,8)+1</f>
        <v>1</v>
      </c>
      <c r="D826" s="53" cm="1">
        <f t="array" ref="D826">IFERROR(INDEX(_xlfn.ANCHORARRAY(Settings!$H$2),GateFacts[[#This Row],[رقم المشروع]]),"")</f>
        <v>864</v>
      </c>
      <c r="E826" s="53" t="str" cm="1">
        <f t="array" ref="E826">INDEX(Table15[],GateFacts[[#This Row],[صف المصدر]],14)&amp;""</f>
        <v>P903</v>
      </c>
      <c r="F826" s="53" t="str" cm="1">
        <f t="array" ref="F826">INDEX(Table15[],GateFacts[[#This Row],[صف المصدر]],15)&amp;""</f>
        <v>خطوط مياه متفرقة بالمدينة المنورة (الجزء الاول)</v>
      </c>
      <c r="G826" s="53" t="str" cm="1">
        <f t="array" ref="G826">INDEX(Table15[],GateFacts[[#This Row],[صف المصدر]],17)&amp;""</f>
        <v>المدينة المنورة</v>
      </c>
      <c r="H826" s="58">
        <f>N(INDEX(Table15[],GateFacts[[#This Row],[صف المصدر]],18))</f>
        <v>28950042.5</v>
      </c>
      <c r="I826" s="53" t="str" cm="1">
        <f t="array" ref="I826">_xlfn.LET(_xlpm.x,TRIM(INDEX(Table15[],GateFacts[[#This Row],[صف المصدر]],22)&amp;""),IF(_xlpm.x="","غير محدد",_xlpm.x))</f>
        <v>تحت التنفيذ</v>
      </c>
      <c r="J826" s="53" t="str">
        <f>"بوابة "&amp;GateFacts[[#This Row],[رقم البوابة]]</f>
        <v>بوابة 1</v>
      </c>
      <c r="K826" s="53" t="str" cm="1">
        <f t="array" ref="K826">INDEX(Settings!$E$2:$E$9,GateFacts[[#This Row],[رقم البوابة]])</f>
        <v>تخطيط استراتيجي</v>
      </c>
      <c r="L826" s="53" t="str" cm="1">
        <f t="array" ref="L826">_xlfn.LET(_xlpm.c,INDEX(Table15[],GateFacts[[#This Row],[صف المصدر]],9-GateFacts[[#This Row],[رقم البوابة]]),IF(ISBLANK(_xlpm.c),"",_xlpm.c))</f>
        <v>مكتمل</v>
      </c>
      <c r="M8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6" s="56" t="str" cm="1">
        <f t="array" ref="N826">_xlfn.LET(_xlpm.r,GateFacts[[#This Row],[صف المصدر]],_xlpm.g,GateFacts[[#This Row],[رقم البوابة]],_xlpm.pd,IF(AND(ISNUMBER(_xlpm.r),_xlpm.g&gt;=6,_xlpm.g&lt;=8),INDEX(Table15[],_xlpm.r,19+_xlpm.g),""),IF(ISNUMBER(_xlpm.pd),_xlpm.pd,""))</f>
        <v/>
      </c>
      <c r="O8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6" s="53" t="str">
        <f ca="1">IF(ISNUMBER(GateFacts[[#This Row],[تاريخ البوابة]]),GateFacts[[#This Row],[تاريخ البوابة]]-TODAY(),"")</f>
        <v/>
      </c>
      <c r="Q826" s="53" t="str">
        <f>IF(ISNUMBER(GateFacts[[#This Row],[تاريخ البوابة]]),TEXT(GateFacts[[#This Row],[تاريخ البوابة]],"yyyy-mm"),"بدون تاريخ")</f>
        <v>بدون تاريخ</v>
      </c>
      <c r="R826" s="53">
        <f ca="1">--OR(GateFacts[[#This Row],[الحالة]]="مكتمل",GateFacts[[#This Row],[الحالة]]="لا ينطبق")</f>
        <v>1</v>
      </c>
      <c r="S826" s="53">
        <f ca="1">_xlfn.LET(_xlpm.m,_xlfn.MINIFS(GateFacts[رقم البوابة],GateFacts[رقم المشروع],GateFacts[[#This Row],[رقم المشروع]],GateFacts[منجزة],0),IF(_xlpm.m=0,9,_xlpm.m))</f>
        <v>6</v>
      </c>
      <c r="T826" s="53">
        <f ca="1">--(GateFacts[[#This Row],[رقم البوابة]]=GateFacts[[#This Row],[البوابة الحالية للمشروع]])</f>
        <v>0</v>
      </c>
      <c r="U826" s="53">
        <f ca="1">IF(AND(GateFacts[[#This Row],[الحالة]]="مكتمل",COUNTIFS(GateFacts[رقم المشروع],GateFacts[[#This Row],[رقم المشروع]],GateFacts[رقم البوابة],"&lt;"&amp;GateFacts[[#This Row],[رقم البوابة]],GateFacts[منجزة],0)&gt;0),1,0)</f>
        <v>0</v>
      </c>
      <c r="V826" s="53" t="e">
        <f>SUBTOTAL(103,GateFacts[[#This Row],[م]])*OR(SelRegion="الكل",GateFacts[[#This Row],[المنطقة]]=SelRegion)</f>
        <v>#REF!</v>
      </c>
      <c r="W826" s="74" t="str" cm="1">
        <f t="array" ref="W826">IF(ISNUMBER(GateFacts[[#This Row],[صف المصدر]]),INDEX(Table15[],GateFacts[[#This Row],[صف المصدر]],16),"")</f>
        <v>الشمالي الغربي</v>
      </c>
    </row>
    <row r="827" spans="1:23" x14ac:dyDescent="0.4">
      <c r="A827" s="53" cm="1">
        <f t="array" ref="A827">ROW()-ROW(GateFacts[#Headers])</f>
        <v>826</v>
      </c>
      <c r="B827" s="53">
        <f>INT((GateFacts[[#This Row],[م]]-1)/8)+1</f>
        <v>104</v>
      </c>
      <c r="C827" s="53">
        <f>MOD(GateFacts[[#This Row],[م]]-1,8)+1</f>
        <v>2</v>
      </c>
      <c r="D827" s="53" cm="1">
        <f t="array" ref="D827">IFERROR(INDEX(_xlfn.ANCHORARRAY(Settings!$H$2),GateFacts[[#This Row],[رقم المشروع]]),"")</f>
        <v>864</v>
      </c>
      <c r="E827" s="53" t="str" cm="1">
        <f t="array" ref="E827">INDEX(Table15[],GateFacts[[#This Row],[صف المصدر]],14)&amp;""</f>
        <v>P903</v>
      </c>
      <c r="F827" s="53" t="str" cm="1">
        <f t="array" ref="F827">INDEX(Table15[],GateFacts[[#This Row],[صف المصدر]],15)&amp;""</f>
        <v>خطوط مياه متفرقة بالمدينة المنورة (الجزء الاول)</v>
      </c>
      <c r="G827" s="53" t="str" cm="1">
        <f t="array" ref="G827">INDEX(Table15[],GateFacts[[#This Row],[صف المصدر]],17)&amp;""</f>
        <v>المدينة المنورة</v>
      </c>
      <c r="H827" s="58">
        <f>N(INDEX(Table15[],GateFacts[[#This Row],[صف المصدر]],18))</f>
        <v>28950042.5</v>
      </c>
      <c r="I827" s="53" t="str" cm="1">
        <f t="array" ref="I827">_xlfn.LET(_xlpm.x,TRIM(INDEX(Table15[],GateFacts[[#This Row],[صف المصدر]],22)&amp;""),IF(_xlpm.x="","غير محدد",_xlpm.x))</f>
        <v>تحت التنفيذ</v>
      </c>
      <c r="J827" s="53" t="str">
        <f>"بوابة "&amp;GateFacts[[#This Row],[رقم البوابة]]</f>
        <v>بوابة 2</v>
      </c>
      <c r="K827" s="53" t="str" cm="1">
        <f t="array" ref="K827">INDEX(Settings!$E$2:$E$9,GateFacts[[#This Row],[رقم البوابة]])</f>
        <v>التخطيط الاولي</v>
      </c>
      <c r="L827" s="53" t="str" cm="1">
        <f t="array" ref="L827">_xlfn.LET(_xlpm.c,INDEX(Table15[],GateFacts[[#This Row],[صف المصدر]],9-GateFacts[[#This Row],[رقم البوابة]]),IF(ISBLANK(_xlpm.c),"",_xlpm.c))</f>
        <v>مكتمل</v>
      </c>
      <c r="M82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7" s="56" t="str" cm="1">
        <f t="array" ref="N827">_xlfn.LET(_xlpm.r,GateFacts[[#This Row],[صف المصدر]],_xlpm.g,GateFacts[[#This Row],[رقم البوابة]],_xlpm.pd,IF(AND(ISNUMBER(_xlpm.r),_xlpm.g&gt;=6,_xlpm.g&lt;=8),INDEX(Table15[],_xlpm.r,19+_xlpm.g),""),IF(ISNUMBER(_xlpm.pd),_xlpm.pd,""))</f>
        <v/>
      </c>
      <c r="O8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7" s="53" t="str">
        <f ca="1">IF(ISNUMBER(GateFacts[[#This Row],[تاريخ البوابة]]),GateFacts[[#This Row],[تاريخ البوابة]]-TODAY(),"")</f>
        <v/>
      </c>
      <c r="Q827" s="53" t="str">
        <f>IF(ISNUMBER(GateFacts[[#This Row],[تاريخ البوابة]]),TEXT(GateFacts[[#This Row],[تاريخ البوابة]],"yyyy-mm"),"بدون تاريخ")</f>
        <v>بدون تاريخ</v>
      </c>
      <c r="R827" s="53">
        <f ca="1">--OR(GateFacts[[#This Row],[الحالة]]="مكتمل",GateFacts[[#This Row],[الحالة]]="لا ينطبق")</f>
        <v>1</v>
      </c>
      <c r="S827" s="53">
        <f ca="1">_xlfn.LET(_xlpm.m,_xlfn.MINIFS(GateFacts[رقم البوابة],GateFacts[رقم المشروع],GateFacts[[#This Row],[رقم المشروع]],GateFacts[منجزة],0),IF(_xlpm.m=0,9,_xlpm.m))</f>
        <v>6</v>
      </c>
      <c r="T827" s="53">
        <f ca="1">--(GateFacts[[#This Row],[رقم البوابة]]=GateFacts[[#This Row],[البوابة الحالية للمشروع]])</f>
        <v>0</v>
      </c>
      <c r="U827" s="53">
        <f ca="1">IF(AND(GateFacts[[#This Row],[الحالة]]="مكتمل",COUNTIFS(GateFacts[رقم المشروع],GateFacts[[#This Row],[رقم المشروع]],GateFacts[رقم البوابة],"&lt;"&amp;GateFacts[[#This Row],[رقم البوابة]],GateFacts[منجزة],0)&gt;0),1,0)</f>
        <v>0</v>
      </c>
      <c r="V827" s="53" t="e">
        <f>SUBTOTAL(103,GateFacts[[#This Row],[م]])*OR(SelRegion="الكل",GateFacts[[#This Row],[المنطقة]]=SelRegion)</f>
        <v>#REF!</v>
      </c>
      <c r="W827" s="74" t="str" cm="1">
        <f t="array" ref="W827">IF(ISNUMBER(GateFacts[[#This Row],[صف المصدر]]),INDEX(Table15[],GateFacts[[#This Row],[صف المصدر]],16),"")</f>
        <v>الشمالي الغربي</v>
      </c>
    </row>
    <row r="828" spans="1:23" x14ac:dyDescent="0.4">
      <c r="A828" s="53" cm="1">
        <f t="array" ref="A828">ROW()-ROW(GateFacts[#Headers])</f>
        <v>827</v>
      </c>
      <c r="B828" s="53">
        <f>INT((GateFacts[[#This Row],[م]]-1)/8)+1</f>
        <v>104</v>
      </c>
      <c r="C828" s="53">
        <f>MOD(GateFacts[[#This Row],[م]]-1,8)+1</f>
        <v>3</v>
      </c>
      <c r="D828" s="53" cm="1">
        <f t="array" ref="D828">IFERROR(INDEX(_xlfn.ANCHORARRAY(Settings!$H$2),GateFacts[[#This Row],[رقم المشروع]]),"")</f>
        <v>864</v>
      </c>
      <c r="E828" s="53" t="str" cm="1">
        <f t="array" ref="E828">INDEX(Table15[],GateFacts[[#This Row],[صف المصدر]],14)&amp;""</f>
        <v>P903</v>
      </c>
      <c r="F828" s="53" t="str" cm="1">
        <f t="array" ref="F828">INDEX(Table15[],GateFacts[[#This Row],[صف المصدر]],15)&amp;""</f>
        <v>خطوط مياه متفرقة بالمدينة المنورة (الجزء الاول)</v>
      </c>
      <c r="G828" s="53" t="str" cm="1">
        <f t="array" ref="G828">INDEX(Table15[],GateFacts[[#This Row],[صف المصدر]],17)&amp;""</f>
        <v>المدينة المنورة</v>
      </c>
      <c r="H828" s="58">
        <f>N(INDEX(Table15[],GateFacts[[#This Row],[صف المصدر]],18))</f>
        <v>28950042.5</v>
      </c>
      <c r="I828" s="53" t="str" cm="1">
        <f t="array" ref="I828">_xlfn.LET(_xlpm.x,TRIM(INDEX(Table15[],GateFacts[[#This Row],[صف المصدر]],22)&amp;""),IF(_xlpm.x="","غير محدد",_xlpm.x))</f>
        <v>تحت التنفيذ</v>
      </c>
      <c r="J828" s="53" t="str">
        <f>"بوابة "&amp;GateFacts[[#This Row],[رقم البوابة]]</f>
        <v>بوابة 3</v>
      </c>
      <c r="K828" s="53" t="str" cm="1">
        <f t="array" ref="K828">INDEX(Settings!$E$2:$E$9,GateFacts[[#This Row],[رقم البوابة]])</f>
        <v>الطرح للتصميم</v>
      </c>
      <c r="L828" s="53" t="str" cm="1">
        <f t="array" ref="L828">_xlfn.LET(_xlpm.c,INDEX(Table15[],GateFacts[[#This Row],[صف المصدر]],9-GateFacts[[#This Row],[رقم البوابة]]),IF(ISBLANK(_xlpm.c),"",_xlpm.c))</f>
        <v>لا ينطبق</v>
      </c>
      <c r="M82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28" s="56" t="str" cm="1">
        <f t="array" ref="N828">_xlfn.LET(_xlpm.r,GateFacts[[#This Row],[صف المصدر]],_xlpm.g,GateFacts[[#This Row],[رقم البوابة]],_xlpm.pd,IF(AND(ISNUMBER(_xlpm.r),_xlpm.g&gt;=6,_xlpm.g&lt;=8),INDEX(Table15[],_xlpm.r,19+_xlpm.g),""),IF(ISNUMBER(_xlpm.pd),_xlpm.pd,""))</f>
        <v/>
      </c>
      <c r="O8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28" s="53" t="str">
        <f ca="1">IF(ISNUMBER(GateFacts[[#This Row],[تاريخ البوابة]]),GateFacts[[#This Row],[تاريخ البوابة]]-TODAY(),"")</f>
        <v/>
      </c>
      <c r="Q828" s="53" t="str">
        <f>IF(ISNUMBER(GateFacts[[#This Row],[تاريخ البوابة]]),TEXT(GateFacts[[#This Row],[تاريخ البوابة]],"yyyy-mm"),"بدون تاريخ")</f>
        <v>بدون تاريخ</v>
      </c>
      <c r="R828" s="53">
        <f ca="1">--OR(GateFacts[[#This Row],[الحالة]]="مكتمل",GateFacts[[#This Row],[الحالة]]="لا ينطبق")</f>
        <v>1</v>
      </c>
      <c r="S828" s="53">
        <f ca="1">_xlfn.LET(_xlpm.m,_xlfn.MINIFS(GateFacts[رقم البوابة],GateFacts[رقم المشروع],GateFacts[[#This Row],[رقم المشروع]],GateFacts[منجزة],0),IF(_xlpm.m=0,9,_xlpm.m))</f>
        <v>6</v>
      </c>
      <c r="T828" s="53">
        <f ca="1">--(GateFacts[[#This Row],[رقم البوابة]]=GateFacts[[#This Row],[البوابة الحالية للمشروع]])</f>
        <v>0</v>
      </c>
      <c r="U828" s="53">
        <f ca="1">IF(AND(GateFacts[[#This Row],[الحالة]]="مكتمل",COUNTIFS(GateFacts[رقم المشروع],GateFacts[[#This Row],[رقم المشروع]],GateFacts[رقم البوابة],"&lt;"&amp;GateFacts[[#This Row],[رقم البوابة]],GateFacts[منجزة],0)&gt;0),1,0)</f>
        <v>0</v>
      </c>
      <c r="V828" s="53" t="e">
        <f>SUBTOTAL(103,GateFacts[[#This Row],[م]])*OR(SelRegion="الكل",GateFacts[[#This Row],[المنطقة]]=SelRegion)</f>
        <v>#REF!</v>
      </c>
      <c r="W828" s="74" t="str" cm="1">
        <f t="array" ref="W828">IF(ISNUMBER(GateFacts[[#This Row],[صف المصدر]]),INDEX(Table15[],GateFacts[[#This Row],[صف المصدر]],16),"")</f>
        <v>الشمالي الغربي</v>
      </c>
    </row>
    <row r="829" spans="1:23" x14ac:dyDescent="0.4">
      <c r="A829" s="53" cm="1">
        <f t="array" ref="A829">ROW()-ROW(GateFacts[#Headers])</f>
        <v>828</v>
      </c>
      <c r="B829" s="53">
        <f>INT((GateFacts[[#This Row],[م]]-1)/8)+1</f>
        <v>104</v>
      </c>
      <c r="C829" s="53">
        <f>MOD(GateFacts[[#This Row],[م]]-1,8)+1</f>
        <v>4</v>
      </c>
      <c r="D829" s="53" cm="1">
        <f t="array" ref="D829">IFERROR(INDEX(_xlfn.ANCHORARRAY(Settings!$H$2),GateFacts[[#This Row],[رقم المشروع]]),"")</f>
        <v>864</v>
      </c>
      <c r="E829" s="53" t="str" cm="1">
        <f t="array" ref="E829">INDEX(Table15[],GateFacts[[#This Row],[صف المصدر]],14)&amp;""</f>
        <v>P903</v>
      </c>
      <c r="F829" s="53" t="str" cm="1">
        <f t="array" ref="F829">INDEX(Table15[],GateFacts[[#This Row],[صف المصدر]],15)&amp;""</f>
        <v>خطوط مياه متفرقة بالمدينة المنورة (الجزء الاول)</v>
      </c>
      <c r="G829" s="53" t="str" cm="1">
        <f t="array" ref="G829">INDEX(Table15[],GateFacts[[#This Row],[صف المصدر]],17)&amp;""</f>
        <v>المدينة المنورة</v>
      </c>
      <c r="H829" s="58">
        <f>N(INDEX(Table15[],GateFacts[[#This Row],[صف المصدر]],18))</f>
        <v>28950042.5</v>
      </c>
      <c r="I829" s="53" t="str" cm="1">
        <f t="array" ref="I829">_xlfn.LET(_xlpm.x,TRIM(INDEX(Table15[],GateFacts[[#This Row],[صف المصدر]],22)&amp;""),IF(_xlpm.x="","غير محدد",_xlpm.x))</f>
        <v>تحت التنفيذ</v>
      </c>
      <c r="J829" s="53" t="str">
        <f>"بوابة "&amp;GateFacts[[#This Row],[رقم البوابة]]</f>
        <v>بوابة 4</v>
      </c>
      <c r="K829" s="53" t="str" cm="1">
        <f t="array" ref="K829">INDEX(Settings!$E$2:$E$9,GateFacts[[#This Row],[رقم البوابة]])</f>
        <v>التصميم</v>
      </c>
      <c r="L829" s="53" t="str" cm="1">
        <f t="array" ref="L829">_xlfn.LET(_xlpm.c,INDEX(Table15[],GateFacts[[#This Row],[صف المصدر]],9-GateFacts[[#This Row],[رقم البوابة]]),IF(ISBLANK(_xlpm.c),"",_xlpm.c))</f>
        <v>مكتمل</v>
      </c>
      <c r="M82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29" s="56" t="str" cm="1">
        <f t="array" ref="N829">_xlfn.LET(_xlpm.r,GateFacts[[#This Row],[صف المصدر]],_xlpm.g,GateFacts[[#This Row],[رقم البوابة]],_xlpm.pd,IF(AND(ISNUMBER(_xlpm.r),_xlpm.g&gt;=6,_xlpm.g&lt;=8),INDEX(Table15[],_xlpm.r,19+_xlpm.g),""),IF(ISNUMBER(_xlpm.pd),_xlpm.pd,""))</f>
        <v/>
      </c>
      <c r="O8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29" s="53" t="str">
        <f ca="1">IF(ISNUMBER(GateFacts[[#This Row],[تاريخ البوابة]]),GateFacts[[#This Row],[تاريخ البوابة]]-TODAY(),"")</f>
        <v/>
      </c>
      <c r="Q829" s="53" t="str">
        <f>IF(ISNUMBER(GateFacts[[#This Row],[تاريخ البوابة]]),TEXT(GateFacts[[#This Row],[تاريخ البوابة]],"yyyy-mm"),"بدون تاريخ")</f>
        <v>بدون تاريخ</v>
      </c>
      <c r="R829" s="53">
        <f ca="1">--OR(GateFacts[[#This Row],[الحالة]]="مكتمل",GateFacts[[#This Row],[الحالة]]="لا ينطبق")</f>
        <v>1</v>
      </c>
      <c r="S829" s="53">
        <f ca="1">_xlfn.LET(_xlpm.m,_xlfn.MINIFS(GateFacts[رقم البوابة],GateFacts[رقم المشروع],GateFacts[[#This Row],[رقم المشروع]],GateFacts[منجزة],0),IF(_xlpm.m=0,9,_xlpm.m))</f>
        <v>6</v>
      </c>
      <c r="T829" s="53">
        <f ca="1">--(GateFacts[[#This Row],[رقم البوابة]]=GateFacts[[#This Row],[البوابة الحالية للمشروع]])</f>
        <v>0</v>
      </c>
      <c r="U829" s="53">
        <f ca="1">IF(AND(GateFacts[[#This Row],[الحالة]]="مكتمل",COUNTIFS(GateFacts[رقم المشروع],GateFacts[[#This Row],[رقم المشروع]],GateFacts[رقم البوابة],"&lt;"&amp;GateFacts[[#This Row],[رقم البوابة]],GateFacts[منجزة],0)&gt;0),1,0)</f>
        <v>0</v>
      </c>
      <c r="V829" s="53" t="e">
        <f>SUBTOTAL(103,GateFacts[[#This Row],[م]])*OR(SelRegion="الكل",GateFacts[[#This Row],[المنطقة]]=SelRegion)</f>
        <v>#REF!</v>
      </c>
      <c r="W829" s="74" t="str" cm="1">
        <f t="array" ref="W829">IF(ISNUMBER(GateFacts[[#This Row],[صف المصدر]]),INDEX(Table15[],GateFacts[[#This Row],[صف المصدر]],16),"")</f>
        <v>الشمالي الغربي</v>
      </c>
    </row>
    <row r="830" spans="1:23" x14ac:dyDescent="0.4">
      <c r="A830" s="53" cm="1">
        <f t="array" ref="A830">ROW()-ROW(GateFacts[#Headers])</f>
        <v>829</v>
      </c>
      <c r="B830" s="53">
        <f>INT((GateFacts[[#This Row],[م]]-1)/8)+1</f>
        <v>104</v>
      </c>
      <c r="C830" s="53">
        <f>MOD(GateFacts[[#This Row],[م]]-1,8)+1</f>
        <v>5</v>
      </c>
      <c r="D830" s="53" cm="1">
        <f t="array" ref="D830">IFERROR(INDEX(_xlfn.ANCHORARRAY(Settings!$H$2),GateFacts[[#This Row],[رقم المشروع]]),"")</f>
        <v>864</v>
      </c>
      <c r="E830" s="53" t="str" cm="1">
        <f t="array" ref="E830">INDEX(Table15[],GateFacts[[#This Row],[صف المصدر]],14)&amp;""</f>
        <v>P903</v>
      </c>
      <c r="F830" s="53" t="str" cm="1">
        <f t="array" ref="F830">INDEX(Table15[],GateFacts[[#This Row],[صف المصدر]],15)&amp;""</f>
        <v>خطوط مياه متفرقة بالمدينة المنورة (الجزء الاول)</v>
      </c>
      <c r="G830" s="53" t="str" cm="1">
        <f t="array" ref="G830">INDEX(Table15[],GateFacts[[#This Row],[صف المصدر]],17)&amp;""</f>
        <v>المدينة المنورة</v>
      </c>
      <c r="H830" s="58">
        <f>N(INDEX(Table15[],GateFacts[[#This Row],[صف المصدر]],18))</f>
        <v>28950042.5</v>
      </c>
      <c r="I830" s="53" t="str" cm="1">
        <f t="array" ref="I830">_xlfn.LET(_xlpm.x,TRIM(INDEX(Table15[],GateFacts[[#This Row],[صف المصدر]],22)&amp;""),IF(_xlpm.x="","غير محدد",_xlpm.x))</f>
        <v>تحت التنفيذ</v>
      </c>
      <c r="J830" s="53" t="str">
        <f>"بوابة "&amp;GateFacts[[#This Row],[رقم البوابة]]</f>
        <v>بوابة 5</v>
      </c>
      <c r="K830" s="53" t="str" cm="1">
        <f t="array" ref="K830">INDEX(Settings!$E$2:$E$9,GateFacts[[#This Row],[رقم البوابة]])</f>
        <v>الطرح للتنفيذ</v>
      </c>
      <c r="L830" s="53" t="str" cm="1">
        <f t="array" ref="L830">_xlfn.LET(_xlpm.c,INDEX(Table15[],GateFacts[[#This Row],[صف المصدر]],9-GateFacts[[#This Row],[رقم البوابة]]),IF(ISBLANK(_xlpm.c),"",_xlpm.c))</f>
        <v>مكتمل</v>
      </c>
      <c r="M8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0" s="56" t="str" cm="1">
        <f t="array" ref="N830">_xlfn.LET(_xlpm.r,GateFacts[[#This Row],[صف المصدر]],_xlpm.g,GateFacts[[#This Row],[رقم البوابة]],_xlpm.pd,IF(AND(ISNUMBER(_xlpm.r),_xlpm.g&gt;=6,_xlpm.g&lt;=8),INDEX(Table15[],_xlpm.r,19+_xlpm.g),""),IF(ISNUMBER(_xlpm.pd),_xlpm.pd,""))</f>
        <v/>
      </c>
      <c r="O8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0" s="53" t="str">
        <f ca="1">IF(ISNUMBER(GateFacts[[#This Row],[تاريخ البوابة]]),GateFacts[[#This Row],[تاريخ البوابة]]-TODAY(),"")</f>
        <v/>
      </c>
      <c r="Q830" s="53" t="str">
        <f>IF(ISNUMBER(GateFacts[[#This Row],[تاريخ البوابة]]),TEXT(GateFacts[[#This Row],[تاريخ البوابة]],"yyyy-mm"),"بدون تاريخ")</f>
        <v>بدون تاريخ</v>
      </c>
      <c r="R830" s="53">
        <f ca="1">--OR(GateFacts[[#This Row],[الحالة]]="مكتمل",GateFacts[[#This Row],[الحالة]]="لا ينطبق")</f>
        <v>1</v>
      </c>
      <c r="S830" s="53">
        <f ca="1">_xlfn.LET(_xlpm.m,_xlfn.MINIFS(GateFacts[رقم البوابة],GateFacts[رقم المشروع],GateFacts[[#This Row],[رقم المشروع]],GateFacts[منجزة],0),IF(_xlpm.m=0,9,_xlpm.m))</f>
        <v>6</v>
      </c>
      <c r="T830" s="53">
        <f ca="1">--(GateFacts[[#This Row],[رقم البوابة]]=GateFacts[[#This Row],[البوابة الحالية للمشروع]])</f>
        <v>0</v>
      </c>
      <c r="U830" s="53">
        <f ca="1">IF(AND(GateFacts[[#This Row],[الحالة]]="مكتمل",COUNTIFS(GateFacts[رقم المشروع],GateFacts[[#This Row],[رقم المشروع]],GateFacts[رقم البوابة],"&lt;"&amp;GateFacts[[#This Row],[رقم البوابة]],GateFacts[منجزة],0)&gt;0),1,0)</f>
        <v>0</v>
      </c>
      <c r="V830" s="53" t="e">
        <f>SUBTOTAL(103,GateFacts[[#This Row],[م]])*OR(SelRegion="الكل",GateFacts[[#This Row],[المنطقة]]=SelRegion)</f>
        <v>#REF!</v>
      </c>
      <c r="W830" s="74" t="str" cm="1">
        <f t="array" ref="W830">IF(ISNUMBER(GateFacts[[#This Row],[صف المصدر]]),INDEX(Table15[],GateFacts[[#This Row],[صف المصدر]],16),"")</f>
        <v>الشمالي الغربي</v>
      </c>
    </row>
    <row r="831" spans="1:23" x14ac:dyDescent="0.4">
      <c r="A831" s="53" cm="1">
        <f t="array" ref="A831">ROW()-ROW(GateFacts[#Headers])</f>
        <v>830</v>
      </c>
      <c r="B831" s="53">
        <f>INT((GateFacts[[#This Row],[م]]-1)/8)+1</f>
        <v>104</v>
      </c>
      <c r="C831" s="53">
        <f>MOD(GateFacts[[#This Row],[م]]-1,8)+1</f>
        <v>6</v>
      </c>
      <c r="D831" s="53" cm="1">
        <f t="array" ref="D831">IFERROR(INDEX(_xlfn.ANCHORARRAY(Settings!$H$2),GateFacts[[#This Row],[رقم المشروع]]),"")</f>
        <v>864</v>
      </c>
      <c r="E831" s="53" t="str" cm="1">
        <f t="array" ref="E831">INDEX(Table15[],GateFacts[[#This Row],[صف المصدر]],14)&amp;""</f>
        <v>P903</v>
      </c>
      <c r="F831" s="53" t="str" cm="1">
        <f t="array" ref="F831">INDEX(Table15[],GateFacts[[#This Row],[صف المصدر]],15)&amp;""</f>
        <v>خطوط مياه متفرقة بالمدينة المنورة (الجزء الاول)</v>
      </c>
      <c r="G831" s="53" t="str" cm="1">
        <f t="array" ref="G831">INDEX(Table15[],GateFacts[[#This Row],[صف المصدر]],17)&amp;""</f>
        <v>المدينة المنورة</v>
      </c>
      <c r="H831" s="58">
        <f>N(INDEX(Table15[],GateFacts[[#This Row],[صف المصدر]],18))</f>
        <v>28950042.5</v>
      </c>
      <c r="I831" s="53" t="str" cm="1">
        <f t="array" ref="I831">_xlfn.LET(_xlpm.x,TRIM(INDEX(Table15[],GateFacts[[#This Row],[صف المصدر]],22)&amp;""),IF(_xlpm.x="","غير محدد",_xlpm.x))</f>
        <v>تحت التنفيذ</v>
      </c>
      <c r="J831" s="53" t="str">
        <f>"بوابة "&amp;GateFacts[[#This Row],[رقم البوابة]]</f>
        <v>بوابة 6</v>
      </c>
      <c r="K831" s="53" t="str" cm="1">
        <f t="array" ref="K831">INDEX(Settings!$E$2:$E$9,GateFacts[[#This Row],[رقم البوابة]])</f>
        <v>التنفيذ</v>
      </c>
      <c r="L831" s="53" t="str" cm="1">
        <f t="array" ref="L831">_xlfn.LET(_xlpm.c,INDEX(Table15[],GateFacts[[#This Row],[صف المصدر]],9-GateFacts[[#This Row],[رقم البوابة]]),IF(ISBLANK(_xlpm.c),"",_xlpm.c))</f>
        <v>جاري</v>
      </c>
      <c r="M83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31" s="56" cm="1">
        <f t="array" ref="N831">_xlfn.LET(_xlpm.r,GateFacts[[#This Row],[صف المصدر]],_xlpm.g,GateFacts[[#This Row],[رقم البوابة]],_xlpm.pd,IF(AND(ISNUMBER(_xlpm.r),_xlpm.g&gt;=6,_xlpm.g&lt;=8),INDEX(Table15[],_xlpm.r,19+_xlpm.g),""),IF(ISNUMBER(_xlpm.pd),_xlpm.pd,""))</f>
        <v>47057</v>
      </c>
      <c r="O8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31" s="53">
        <f ca="1">IF(ISNUMBER(GateFacts[[#This Row],[تاريخ البوابة]]),GateFacts[[#This Row],[تاريخ البوابة]]-TODAY(),"")</f>
        <v>748</v>
      </c>
      <c r="Q831" s="53" t="str">
        <f>IF(ISNUMBER(GateFacts[[#This Row],[تاريخ البوابة]]),TEXT(GateFacts[[#This Row],[تاريخ البوابة]],"yyyy-mm"),"بدون تاريخ")</f>
        <v>2028-10</v>
      </c>
      <c r="R831" s="53">
        <f ca="1">--OR(GateFacts[[#This Row],[الحالة]]="مكتمل",GateFacts[[#This Row],[الحالة]]="لا ينطبق")</f>
        <v>0</v>
      </c>
      <c r="S831" s="53">
        <f ca="1">_xlfn.LET(_xlpm.m,_xlfn.MINIFS(GateFacts[رقم البوابة],GateFacts[رقم المشروع],GateFacts[[#This Row],[رقم المشروع]],GateFacts[منجزة],0),IF(_xlpm.m=0,9,_xlpm.m))</f>
        <v>6</v>
      </c>
      <c r="T831" s="53">
        <f ca="1">--(GateFacts[[#This Row],[رقم البوابة]]=GateFacts[[#This Row],[البوابة الحالية للمشروع]])</f>
        <v>1</v>
      </c>
      <c r="U831" s="53">
        <f ca="1">IF(AND(GateFacts[[#This Row],[الحالة]]="مكتمل",COUNTIFS(GateFacts[رقم المشروع],GateFacts[[#This Row],[رقم المشروع]],GateFacts[رقم البوابة],"&lt;"&amp;GateFacts[[#This Row],[رقم البوابة]],GateFacts[منجزة],0)&gt;0),1,0)</f>
        <v>0</v>
      </c>
      <c r="V831" s="53" t="e">
        <f>SUBTOTAL(103,GateFacts[[#This Row],[م]])*OR(SelRegion="الكل",GateFacts[[#This Row],[المنطقة]]=SelRegion)</f>
        <v>#REF!</v>
      </c>
      <c r="W831" s="74" t="str" cm="1">
        <f t="array" ref="W831">IF(ISNUMBER(GateFacts[[#This Row],[صف المصدر]]),INDEX(Table15[],GateFacts[[#This Row],[صف المصدر]],16),"")</f>
        <v>الشمالي الغربي</v>
      </c>
    </row>
    <row r="832" spans="1:23" x14ac:dyDescent="0.4">
      <c r="A832" s="53" cm="1">
        <f t="array" ref="A832">ROW()-ROW(GateFacts[#Headers])</f>
        <v>831</v>
      </c>
      <c r="B832" s="53">
        <f>INT((GateFacts[[#This Row],[م]]-1)/8)+1</f>
        <v>104</v>
      </c>
      <c r="C832" s="53">
        <f>MOD(GateFacts[[#This Row],[م]]-1,8)+1</f>
        <v>7</v>
      </c>
      <c r="D832" s="53" cm="1">
        <f t="array" ref="D832">IFERROR(INDEX(_xlfn.ANCHORARRAY(Settings!$H$2),GateFacts[[#This Row],[رقم المشروع]]),"")</f>
        <v>864</v>
      </c>
      <c r="E832" s="53" t="str" cm="1">
        <f t="array" ref="E832">INDEX(Table15[],GateFacts[[#This Row],[صف المصدر]],14)&amp;""</f>
        <v>P903</v>
      </c>
      <c r="F832" s="53" t="str" cm="1">
        <f t="array" ref="F832">INDEX(Table15[],GateFacts[[#This Row],[صف المصدر]],15)&amp;""</f>
        <v>خطوط مياه متفرقة بالمدينة المنورة (الجزء الاول)</v>
      </c>
      <c r="G832" s="53" t="str" cm="1">
        <f t="array" ref="G832">INDEX(Table15[],GateFacts[[#This Row],[صف المصدر]],17)&amp;""</f>
        <v>المدينة المنورة</v>
      </c>
      <c r="H832" s="58">
        <f>N(INDEX(Table15[],GateFacts[[#This Row],[صف المصدر]],18))</f>
        <v>28950042.5</v>
      </c>
      <c r="I832" s="53" t="str" cm="1">
        <f t="array" ref="I832">_xlfn.LET(_xlpm.x,TRIM(INDEX(Table15[],GateFacts[[#This Row],[صف المصدر]],22)&amp;""),IF(_xlpm.x="","غير محدد",_xlpm.x))</f>
        <v>تحت التنفيذ</v>
      </c>
      <c r="J832" s="53" t="str">
        <f>"بوابة "&amp;GateFacts[[#This Row],[رقم البوابة]]</f>
        <v>بوابة 7</v>
      </c>
      <c r="K832" s="53" t="str" cm="1">
        <f t="array" ref="K832">INDEX(Settings!$E$2:$E$9,GateFacts[[#This Row],[رقم البوابة]])</f>
        <v>الاختبارات التشغيلية</v>
      </c>
      <c r="L832" s="53" t="str" cm="1">
        <f t="array" ref="L832">_xlfn.LET(_xlpm.c,INDEX(Table15[],GateFacts[[#This Row],[صف المصدر]],9-GateFacts[[#This Row],[رقم البوابة]]),IF(ISBLANK(_xlpm.c),"",_xlpm.c))</f>
        <v/>
      </c>
      <c r="M8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32" s="56" cm="1">
        <f t="array" ref="N832">_xlfn.LET(_xlpm.r,GateFacts[[#This Row],[صف المصدر]],_xlpm.g,GateFacts[[#This Row],[رقم البوابة]],_xlpm.pd,IF(AND(ISNUMBER(_xlpm.r),_xlpm.g&gt;=6,_xlpm.g&lt;=8),INDEX(Table15[],_xlpm.r,19+_xlpm.g),""),IF(ISNUMBER(_xlpm.pd),_xlpm.pd,""))</f>
        <v>46996</v>
      </c>
      <c r="O8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32" s="53">
        <f ca="1">IF(ISNUMBER(GateFacts[[#This Row],[تاريخ البوابة]]),GateFacts[[#This Row],[تاريخ البوابة]]-TODAY(),"")</f>
        <v>687</v>
      </c>
      <c r="Q832" s="53" t="str">
        <f>IF(ISNUMBER(GateFacts[[#This Row],[تاريخ البوابة]]),TEXT(GateFacts[[#This Row],[تاريخ البوابة]],"yyyy-mm"),"بدون تاريخ")</f>
        <v>2028-08</v>
      </c>
      <c r="R832" s="53">
        <f ca="1">--OR(GateFacts[[#This Row],[الحالة]]="مكتمل",GateFacts[[#This Row],[الحالة]]="لا ينطبق")</f>
        <v>0</v>
      </c>
      <c r="S832" s="53">
        <f ca="1">_xlfn.LET(_xlpm.m,_xlfn.MINIFS(GateFacts[رقم البوابة],GateFacts[رقم المشروع],GateFacts[[#This Row],[رقم المشروع]],GateFacts[منجزة],0),IF(_xlpm.m=0,9,_xlpm.m))</f>
        <v>6</v>
      </c>
      <c r="T832" s="53">
        <f ca="1">--(GateFacts[[#This Row],[رقم البوابة]]=GateFacts[[#This Row],[البوابة الحالية للمشروع]])</f>
        <v>0</v>
      </c>
      <c r="U832" s="53">
        <f ca="1">IF(AND(GateFacts[[#This Row],[الحالة]]="مكتمل",COUNTIFS(GateFacts[رقم المشروع],GateFacts[[#This Row],[رقم المشروع]],GateFacts[رقم البوابة],"&lt;"&amp;GateFacts[[#This Row],[رقم البوابة]],GateFacts[منجزة],0)&gt;0),1,0)</f>
        <v>0</v>
      </c>
      <c r="V832" s="53" t="e">
        <f>SUBTOTAL(103,GateFacts[[#This Row],[م]])*OR(SelRegion="الكل",GateFacts[[#This Row],[المنطقة]]=SelRegion)</f>
        <v>#REF!</v>
      </c>
      <c r="W832" s="74" t="str" cm="1">
        <f t="array" ref="W832">IF(ISNUMBER(GateFacts[[#This Row],[صف المصدر]]),INDEX(Table15[],GateFacts[[#This Row],[صف المصدر]],16),"")</f>
        <v>الشمالي الغربي</v>
      </c>
    </row>
    <row r="833" spans="1:23" x14ac:dyDescent="0.4">
      <c r="A833" s="53" cm="1">
        <f t="array" ref="A833">ROW()-ROW(GateFacts[#Headers])</f>
        <v>832</v>
      </c>
      <c r="B833" s="53">
        <f>INT((GateFacts[[#This Row],[م]]-1)/8)+1</f>
        <v>104</v>
      </c>
      <c r="C833" s="53">
        <f>MOD(GateFacts[[#This Row],[م]]-1,8)+1</f>
        <v>8</v>
      </c>
      <c r="D833" s="53" cm="1">
        <f t="array" ref="D833">IFERROR(INDEX(_xlfn.ANCHORARRAY(Settings!$H$2),GateFacts[[#This Row],[رقم المشروع]]),"")</f>
        <v>864</v>
      </c>
      <c r="E833" s="53" t="str" cm="1">
        <f t="array" ref="E833">INDEX(Table15[],GateFacts[[#This Row],[صف المصدر]],14)&amp;""</f>
        <v>P903</v>
      </c>
      <c r="F833" s="53" t="str" cm="1">
        <f t="array" ref="F833">INDEX(Table15[],GateFacts[[#This Row],[صف المصدر]],15)&amp;""</f>
        <v>خطوط مياه متفرقة بالمدينة المنورة (الجزء الاول)</v>
      </c>
      <c r="G833" s="53" t="str" cm="1">
        <f t="array" ref="G833">INDEX(Table15[],GateFacts[[#This Row],[صف المصدر]],17)&amp;""</f>
        <v>المدينة المنورة</v>
      </c>
      <c r="H833" s="58">
        <f>N(INDEX(Table15[],GateFacts[[#This Row],[صف المصدر]],18))</f>
        <v>28950042.5</v>
      </c>
      <c r="I833" s="53" t="str" cm="1">
        <f t="array" ref="I833">_xlfn.LET(_xlpm.x,TRIM(INDEX(Table15[],GateFacts[[#This Row],[صف المصدر]],22)&amp;""),IF(_xlpm.x="","غير محدد",_xlpm.x))</f>
        <v>تحت التنفيذ</v>
      </c>
      <c r="J833" s="53" t="str">
        <f>"بوابة "&amp;GateFacts[[#This Row],[رقم البوابة]]</f>
        <v>بوابة 8</v>
      </c>
      <c r="K833" s="53" t="str" cm="1">
        <f t="array" ref="K833">INDEX(Settings!$E$2:$E$9,GateFacts[[#This Row],[رقم البوابة]])</f>
        <v>التسليم و الاغلاق</v>
      </c>
      <c r="L833" s="53" t="str" cm="1">
        <f t="array" ref="L833">_xlfn.LET(_xlpm.c,INDEX(Table15[],GateFacts[[#This Row],[صف المصدر]],9-GateFacts[[#This Row],[رقم البوابة]]),IF(ISBLANK(_xlpm.c),"",_xlpm.c))</f>
        <v/>
      </c>
      <c r="M8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33" s="56" cm="1">
        <f t="array" ref="N833">_xlfn.LET(_xlpm.r,GateFacts[[#This Row],[صف المصدر]],_xlpm.g,GateFacts[[#This Row],[رقم البوابة]],_xlpm.pd,IF(AND(ISNUMBER(_xlpm.r),_xlpm.g&gt;=6,_xlpm.g&lt;=8),INDEX(Table15[],_xlpm.r,19+_xlpm.g),""),IF(ISNUMBER(_xlpm.pd),_xlpm.pd,""))</f>
        <v>47787</v>
      </c>
      <c r="O8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33" s="53">
        <f ca="1">IF(ISNUMBER(GateFacts[[#This Row],[تاريخ البوابة]]),GateFacts[[#This Row],[تاريخ البوابة]]-TODAY(),"")</f>
        <v>1478</v>
      </c>
      <c r="Q833" s="53" t="str">
        <f>IF(ISNUMBER(GateFacts[[#This Row],[تاريخ البوابة]]),TEXT(GateFacts[[#This Row],[تاريخ البوابة]],"yyyy-mm"),"بدون تاريخ")</f>
        <v>2030-10</v>
      </c>
      <c r="R833" s="53">
        <f ca="1">--OR(GateFacts[[#This Row],[الحالة]]="مكتمل",GateFacts[[#This Row],[الحالة]]="لا ينطبق")</f>
        <v>0</v>
      </c>
      <c r="S833" s="53">
        <f ca="1">_xlfn.LET(_xlpm.m,_xlfn.MINIFS(GateFacts[رقم البوابة],GateFacts[رقم المشروع],GateFacts[[#This Row],[رقم المشروع]],GateFacts[منجزة],0),IF(_xlpm.m=0,9,_xlpm.m))</f>
        <v>6</v>
      </c>
      <c r="T833" s="53">
        <f ca="1">--(GateFacts[[#This Row],[رقم البوابة]]=GateFacts[[#This Row],[البوابة الحالية للمشروع]])</f>
        <v>0</v>
      </c>
      <c r="U833" s="53">
        <f ca="1">IF(AND(GateFacts[[#This Row],[الحالة]]="مكتمل",COUNTIFS(GateFacts[رقم المشروع],GateFacts[[#This Row],[رقم المشروع]],GateFacts[رقم البوابة],"&lt;"&amp;GateFacts[[#This Row],[رقم البوابة]],GateFacts[منجزة],0)&gt;0),1,0)</f>
        <v>0</v>
      </c>
      <c r="V833" s="53" t="e">
        <f>SUBTOTAL(103,GateFacts[[#This Row],[م]])*OR(SelRegion="الكل",GateFacts[[#This Row],[المنطقة]]=SelRegion)</f>
        <v>#REF!</v>
      </c>
      <c r="W833" s="74" t="str" cm="1">
        <f t="array" ref="W833">IF(ISNUMBER(GateFacts[[#This Row],[صف المصدر]]),INDEX(Table15[],GateFacts[[#This Row],[صف المصدر]],16),"")</f>
        <v>الشمالي الغربي</v>
      </c>
    </row>
    <row r="834" spans="1:23" x14ac:dyDescent="0.4">
      <c r="A834" s="53" cm="1">
        <f t="array" ref="A834">ROW()-ROW(GateFacts[#Headers])</f>
        <v>833</v>
      </c>
      <c r="B834" s="53">
        <f>INT((GateFacts[[#This Row],[م]]-1)/8)+1</f>
        <v>105</v>
      </c>
      <c r="C834" s="53">
        <f>MOD(GateFacts[[#This Row],[م]]-1,8)+1</f>
        <v>1</v>
      </c>
      <c r="D834" s="53" cm="1">
        <f t="array" ref="D834">IFERROR(INDEX(_xlfn.ANCHORARRAY(Settings!$H$2),GateFacts[[#This Row],[رقم المشروع]]),"")</f>
        <v>865</v>
      </c>
      <c r="E834" s="53" t="str" cm="1">
        <f t="array" ref="E834">INDEX(Table15[],GateFacts[[#This Row],[صف المصدر]],14)&amp;""</f>
        <v>P864</v>
      </c>
      <c r="F834" s="53" t="str" cm="1">
        <f t="array" ref="F834">INDEX(Table15[],GateFacts[[#This Row],[صف المصدر]],15)&amp;""</f>
        <v>تنفيذ شبكات صرف صحي متفرقة بالمدينة المنورة (الجزء الأول)</v>
      </c>
      <c r="G834" s="53" t="str" cm="1">
        <f t="array" ref="G834">INDEX(Table15[],GateFacts[[#This Row],[صف المصدر]],17)&amp;""</f>
        <v>المدينة المنورة</v>
      </c>
      <c r="H834" s="58">
        <f>N(INDEX(Table15[],GateFacts[[#This Row],[صف المصدر]],18))</f>
        <v>50216360</v>
      </c>
      <c r="I834" s="53" t="str" cm="1">
        <f t="array" ref="I834">_xlfn.LET(_xlpm.x,TRIM(INDEX(Table15[],GateFacts[[#This Row],[صف المصدر]],22)&amp;""),IF(_xlpm.x="","غير محدد",_xlpm.x))</f>
        <v>تحت التنفيذ</v>
      </c>
      <c r="J834" s="53" t="str">
        <f>"بوابة "&amp;GateFacts[[#This Row],[رقم البوابة]]</f>
        <v>بوابة 1</v>
      </c>
      <c r="K834" s="53" t="str" cm="1">
        <f t="array" ref="K834">INDEX(Settings!$E$2:$E$9,GateFacts[[#This Row],[رقم البوابة]])</f>
        <v>تخطيط استراتيجي</v>
      </c>
      <c r="L834" s="53" t="str" cm="1">
        <f t="array" ref="L834">_xlfn.LET(_xlpm.c,INDEX(Table15[],GateFacts[[#This Row],[صف المصدر]],9-GateFacts[[#This Row],[رقم البوابة]]),IF(ISBLANK(_xlpm.c),"",_xlpm.c))</f>
        <v>مكتمل</v>
      </c>
      <c r="M8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4" s="56" t="str" cm="1">
        <f t="array" ref="N834">_xlfn.LET(_xlpm.r,GateFacts[[#This Row],[صف المصدر]],_xlpm.g,GateFacts[[#This Row],[رقم البوابة]],_xlpm.pd,IF(AND(ISNUMBER(_xlpm.r),_xlpm.g&gt;=6,_xlpm.g&lt;=8),INDEX(Table15[],_xlpm.r,19+_xlpm.g),""),IF(ISNUMBER(_xlpm.pd),_xlpm.pd,""))</f>
        <v/>
      </c>
      <c r="O8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4" s="53" t="str">
        <f ca="1">IF(ISNUMBER(GateFacts[[#This Row],[تاريخ البوابة]]),GateFacts[[#This Row],[تاريخ البوابة]]-TODAY(),"")</f>
        <v/>
      </c>
      <c r="Q834" s="53" t="str">
        <f>IF(ISNUMBER(GateFacts[[#This Row],[تاريخ البوابة]]),TEXT(GateFacts[[#This Row],[تاريخ البوابة]],"yyyy-mm"),"بدون تاريخ")</f>
        <v>بدون تاريخ</v>
      </c>
      <c r="R834" s="53">
        <f ca="1">--OR(GateFacts[[#This Row],[الحالة]]="مكتمل",GateFacts[[#This Row],[الحالة]]="لا ينطبق")</f>
        <v>1</v>
      </c>
      <c r="S834" s="53">
        <f ca="1">_xlfn.LET(_xlpm.m,_xlfn.MINIFS(GateFacts[رقم البوابة],GateFacts[رقم المشروع],GateFacts[[#This Row],[رقم المشروع]],GateFacts[منجزة],0),IF(_xlpm.m=0,9,_xlpm.m))</f>
        <v>6</v>
      </c>
      <c r="T834" s="53">
        <f ca="1">--(GateFacts[[#This Row],[رقم البوابة]]=GateFacts[[#This Row],[البوابة الحالية للمشروع]])</f>
        <v>0</v>
      </c>
      <c r="U834" s="53">
        <f ca="1">IF(AND(GateFacts[[#This Row],[الحالة]]="مكتمل",COUNTIFS(GateFacts[رقم المشروع],GateFacts[[#This Row],[رقم المشروع]],GateFacts[رقم البوابة],"&lt;"&amp;GateFacts[[#This Row],[رقم البوابة]],GateFacts[منجزة],0)&gt;0),1,0)</f>
        <v>0</v>
      </c>
      <c r="V834" s="53" t="e">
        <f>SUBTOTAL(103,GateFacts[[#This Row],[م]])*OR(SelRegion="الكل",GateFacts[[#This Row],[المنطقة]]=SelRegion)</f>
        <v>#REF!</v>
      </c>
      <c r="W834" s="74" t="str" cm="1">
        <f t="array" ref="W834">IF(ISNUMBER(GateFacts[[#This Row],[صف المصدر]]),INDEX(Table15[],GateFacts[[#This Row],[صف المصدر]],16),"")</f>
        <v>الشمالي الغربي</v>
      </c>
    </row>
    <row r="835" spans="1:23" x14ac:dyDescent="0.4">
      <c r="A835" s="53" cm="1">
        <f t="array" ref="A835">ROW()-ROW(GateFacts[#Headers])</f>
        <v>834</v>
      </c>
      <c r="B835" s="53">
        <f>INT((GateFacts[[#This Row],[م]]-1)/8)+1</f>
        <v>105</v>
      </c>
      <c r="C835" s="53">
        <f>MOD(GateFacts[[#This Row],[م]]-1,8)+1</f>
        <v>2</v>
      </c>
      <c r="D835" s="53" cm="1">
        <f t="array" ref="D835">IFERROR(INDEX(_xlfn.ANCHORARRAY(Settings!$H$2),GateFacts[[#This Row],[رقم المشروع]]),"")</f>
        <v>865</v>
      </c>
      <c r="E835" s="53" t="str" cm="1">
        <f t="array" ref="E835">INDEX(Table15[],GateFacts[[#This Row],[صف المصدر]],14)&amp;""</f>
        <v>P864</v>
      </c>
      <c r="F835" s="53" t="str" cm="1">
        <f t="array" ref="F835">INDEX(Table15[],GateFacts[[#This Row],[صف المصدر]],15)&amp;""</f>
        <v>تنفيذ شبكات صرف صحي متفرقة بالمدينة المنورة (الجزء الأول)</v>
      </c>
      <c r="G835" s="53" t="str" cm="1">
        <f t="array" ref="G835">INDEX(Table15[],GateFacts[[#This Row],[صف المصدر]],17)&amp;""</f>
        <v>المدينة المنورة</v>
      </c>
      <c r="H835" s="58">
        <f>N(INDEX(Table15[],GateFacts[[#This Row],[صف المصدر]],18))</f>
        <v>50216360</v>
      </c>
      <c r="I835" s="53" t="str" cm="1">
        <f t="array" ref="I835">_xlfn.LET(_xlpm.x,TRIM(INDEX(Table15[],GateFacts[[#This Row],[صف المصدر]],22)&amp;""),IF(_xlpm.x="","غير محدد",_xlpm.x))</f>
        <v>تحت التنفيذ</v>
      </c>
      <c r="J835" s="53" t="str">
        <f>"بوابة "&amp;GateFacts[[#This Row],[رقم البوابة]]</f>
        <v>بوابة 2</v>
      </c>
      <c r="K835" s="53" t="str" cm="1">
        <f t="array" ref="K835">INDEX(Settings!$E$2:$E$9,GateFacts[[#This Row],[رقم البوابة]])</f>
        <v>التخطيط الاولي</v>
      </c>
      <c r="L835" s="53" t="str" cm="1">
        <f t="array" ref="L835">_xlfn.LET(_xlpm.c,INDEX(Table15[],GateFacts[[#This Row],[صف المصدر]],9-GateFacts[[#This Row],[رقم البوابة]]),IF(ISBLANK(_xlpm.c),"",_xlpm.c))</f>
        <v>مكتمل</v>
      </c>
      <c r="M83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5" s="56" t="str" cm="1">
        <f t="array" ref="N835">_xlfn.LET(_xlpm.r,GateFacts[[#This Row],[صف المصدر]],_xlpm.g,GateFacts[[#This Row],[رقم البوابة]],_xlpm.pd,IF(AND(ISNUMBER(_xlpm.r),_xlpm.g&gt;=6,_xlpm.g&lt;=8),INDEX(Table15[],_xlpm.r,19+_xlpm.g),""),IF(ISNUMBER(_xlpm.pd),_xlpm.pd,""))</f>
        <v/>
      </c>
      <c r="O8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5" s="53" t="str">
        <f ca="1">IF(ISNUMBER(GateFacts[[#This Row],[تاريخ البوابة]]),GateFacts[[#This Row],[تاريخ البوابة]]-TODAY(),"")</f>
        <v/>
      </c>
      <c r="Q835" s="53" t="str">
        <f>IF(ISNUMBER(GateFacts[[#This Row],[تاريخ البوابة]]),TEXT(GateFacts[[#This Row],[تاريخ البوابة]],"yyyy-mm"),"بدون تاريخ")</f>
        <v>بدون تاريخ</v>
      </c>
      <c r="R835" s="53">
        <f ca="1">--OR(GateFacts[[#This Row],[الحالة]]="مكتمل",GateFacts[[#This Row],[الحالة]]="لا ينطبق")</f>
        <v>1</v>
      </c>
      <c r="S835" s="53">
        <f ca="1">_xlfn.LET(_xlpm.m,_xlfn.MINIFS(GateFacts[رقم البوابة],GateFacts[رقم المشروع],GateFacts[[#This Row],[رقم المشروع]],GateFacts[منجزة],0),IF(_xlpm.m=0,9,_xlpm.m))</f>
        <v>6</v>
      </c>
      <c r="T835" s="53">
        <f ca="1">--(GateFacts[[#This Row],[رقم البوابة]]=GateFacts[[#This Row],[البوابة الحالية للمشروع]])</f>
        <v>0</v>
      </c>
      <c r="U835" s="53">
        <f ca="1">IF(AND(GateFacts[[#This Row],[الحالة]]="مكتمل",COUNTIFS(GateFacts[رقم المشروع],GateFacts[[#This Row],[رقم المشروع]],GateFacts[رقم البوابة],"&lt;"&amp;GateFacts[[#This Row],[رقم البوابة]],GateFacts[منجزة],0)&gt;0),1,0)</f>
        <v>0</v>
      </c>
      <c r="V835" s="53" t="e">
        <f>SUBTOTAL(103,GateFacts[[#This Row],[م]])*OR(SelRegion="الكل",GateFacts[[#This Row],[المنطقة]]=SelRegion)</f>
        <v>#REF!</v>
      </c>
      <c r="W835" s="74" t="str" cm="1">
        <f t="array" ref="W835">IF(ISNUMBER(GateFacts[[#This Row],[صف المصدر]]),INDEX(Table15[],GateFacts[[#This Row],[صف المصدر]],16),"")</f>
        <v>الشمالي الغربي</v>
      </c>
    </row>
    <row r="836" spans="1:23" x14ac:dyDescent="0.4">
      <c r="A836" s="53" cm="1">
        <f t="array" ref="A836">ROW()-ROW(GateFacts[#Headers])</f>
        <v>835</v>
      </c>
      <c r="B836" s="53">
        <f>INT((GateFacts[[#This Row],[م]]-1)/8)+1</f>
        <v>105</v>
      </c>
      <c r="C836" s="53">
        <f>MOD(GateFacts[[#This Row],[م]]-1,8)+1</f>
        <v>3</v>
      </c>
      <c r="D836" s="53" cm="1">
        <f t="array" ref="D836">IFERROR(INDEX(_xlfn.ANCHORARRAY(Settings!$H$2),GateFacts[[#This Row],[رقم المشروع]]),"")</f>
        <v>865</v>
      </c>
      <c r="E836" s="53" t="str" cm="1">
        <f t="array" ref="E836">INDEX(Table15[],GateFacts[[#This Row],[صف المصدر]],14)&amp;""</f>
        <v>P864</v>
      </c>
      <c r="F836" s="53" t="str" cm="1">
        <f t="array" ref="F836">INDEX(Table15[],GateFacts[[#This Row],[صف المصدر]],15)&amp;""</f>
        <v>تنفيذ شبكات صرف صحي متفرقة بالمدينة المنورة (الجزء الأول)</v>
      </c>
      <c r="G836" s="53" t="str" cm="1">
        <f t="array" ref="G836">INDEX(Table15[],GateFacts[[#This Row],[صف المصدر]],17)&amp;""</f>
        <v>المدينة المنورة</v>
      </c>
      <c r="H836" s="58">
        <f>N(INDEX(Table15[],GateFacts[[#This Row],[صف المصدر]],18))</f>
        <v>50216360</v>
      </c>
      <c r="I836" s="53" t="str" cm="1">
        <f t="array" ref="I836">_xlfn.LET(_xlpm.x,TRIM(INDEX(Table15[],GateFacts[[#This Row],[صف المصدر]],22)&amp;""),IF(_xlpm.x="","غير محدد",_xlpm.x))</f>
        <v>تحت التنفيذ</v>
      </c>
      <c r="J836" s="53" t="str">
        <f>"بوابة "&amp;GateFacts[[#This Row],[رقم البوابة]]</f>
        <v>بوابة 3</v>
      </c>
      <c r="K836" s="53" t="str" cm="1">
        <f t="array" ref="K836">INDEX(Settings!$E$2:$E$9,GateFacts[[#This Row],[رقم البوابة]])</f>
        <v>الطرح للتصميم</v>
      </c>
      <c r="L836" s="53" t="str" cm="1">
        <f t="array" ref="L836">_xlfn.LET(_xlpm.c,INDEX(Table15[],GateFacts[[#This Row],[صف المصدر]],9-GateFacts[[#This Row],[رقم البوابة]]),IF(ISBLANK(_xlpm.c),"",_xlpm.c))</f>
        <v>لا ينطبق</v>
      </c>
      <c r="M8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36" s="56" t="str" cm="1">
        <f t="array" ref="N836">_xlfn.LET(_xlpm.r,GateFacts[[#This Row],[صف المصدر]],_xlpm.g,GateFacts[[#This Row],[رقم البوابة]],_xlpm.pd,IF(AND(ISNUMBER(_xlpm.r),_xlpm.g&gt;=6,_xlpm.g&lt;=8),INDEX(Table15[],_xlpm.r,19+_xlpm.g),""),IF(ISNUMBER(_xlpm.pd),_xlpm.pd,""))</f>
        <v/>
      </c>
      <c r="O8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36" s="53" t="str">
        <f ca="1">IF(ISNUMBER(GateFacts[[#This Row],[تاريخ البوابة]]),GateFacts[[#This Row],[تاريخ البوابة]]-TODAY(),"")</f>
        <v/>
      </c>
      <c r="Q836" s="53" t="str">
        <f>IF(ISNUMBER(GateFacts[[#This Row],[تاريخ البوابة]]),TEXT(GateFacts[[#This Row],[تاريخ البوابة]],"yyyy-mm"),"بدون تاريخ")</f>
        <v>بدون تاريخ</v>
      </c>
      <c r="R836" s="53">
        <f ca="1">--OR(GateFacts[[#This Row],[الحالة]]="مكتمل",GateFacts[[#This Row],[الحالة]]="لا ينطبق")</f>
        <v>1</v>
      </c>
      <c r="S836" s="53">
        <f ca="1">_xlfn.LET(_xlpm.m,_xlfn.MINIFS(GateFacts[رقم البوابة],GateFacts[رقم المشروع],GateFacts[[#This Row],[رقم المشروع]],GateFacts[منجزة],0),IF(_xlpm.m=0,9,_xlpm.m))</f>
        <v>6</v>
      </c>
      <c r="T836" s="53">
        <f ca="1">--(GateFacts[[#This Row],[رقم البوابة]]=GateFacts[[#This Row],[البوابة الحالية للمشروع]])</f>
        <v>0</v>
      </c>
      <c r="U836" s="53">
        <f ca="1">IF(AND(GateFacts[[#This Row],[الحالة]]="مكتمل",COUNTIFS(GateFacts[رقم المشروع],GateFacts[[#This Row],[رقم المشروع]],GateFacts[رقم البوابة],"&lt;"&amp;GateFacts[[#This Row],[رقم البوابة]],GateFacts[منجزة],0)&gt;0),1,0)</f>
        <v>0</v>
      </c>
      <c r="V836" s="53" t="e">
        <f>SUBTOTAL(103,GateFacts[[#This Row],[م]])*OR(SelRegion="الكل",GateFacts[[#This Row],[المنطقة]]=SelRegion)</f>
        <v>#REF!</v>
      </c>
      <c r="W836" s="74" t="str" cm="1">
        <f t="array" ref="W836">IF(ISNUMBER(GateFacts[[#This Row],[صف المصدر]]),INDEX(Table15[],GateFacts[[#This Row],[صف المصدر]],16),"")</f>
        <v>الشمالي الغربي</v>
      </c>
    </row>
    <row r="837" spans="1:23" x14ac:dyDescent="0.4">
      <c r="A837" s="53" cm="1">
        <f t="array" ref="A837">ROW()-ROW(GateFacts[#Headers])</f>
        <v>836</v>
      </c>
      <c r="B837" s="53">
        <f>INT((GateFacts[[#This Row],[م]]-1)/8)+1</f>
        <v>105</v>
      </c>
      <c r="C837" s="53">
        <f>MOD(GateFacts[[#This Row],[م]]-1,8)+1</f>
        <v>4</v>
      </c>
      <c r="D837" s="53" cm="1">
        <f t="array" ref="D837">IFERROR(INDEX(_xlfn.ANCHORARRAY(Settings!$H$2),GateFacts[[#This Row],[رقم المشروع]]),"")</f>
        <v>865</v>
      </c>
      <c r="E837" s="53" t="str" cm="1">
        <f t="array" ref="E837">INDEX(Table15[],GateFacts[[#This Row],[صف المصدر]],14)&amp;""</f>
        <v>P864</v>
      </c>
      <c r="F837" s="53" t="str" cm="1">
        <f t="array" ref="F837">INDEX(Table15[],GateFacts[[#This Row],[صف المصدر]],15)&amp;""</f>
        <v>تنفيذ شبكات صرف صحي متفرقة بالمدينة المنورة (الجزء الأول)</v>
      </c>
      <c r="G837" s="53" t="str" cm="1">
        <f t="array" ref="G837">INDEX(Table15[],GateFacts[[#This Row],[صف المصدر]],17)&amp;""</f>
        <v>المدينة المنورة</v>
      </c>
      <c r="H837" s="58">
        <f>N(INDEX(Table15[],GateFacts[[#This Row],[صف المصدر]],18))</f>
        <v>50216360</v>
      </c>
      <c r="I837" s="53" t="str" cm="1">
        <f t="array" ref="I837">_xlfn.LET(_xlpm.x,TRIM(INDEX(Table15[],GateFacts[[#This Row],[صف المصدر]],22)&amp;""),IF(_xlpm.x="","غير محدد",_xlpm.x))</f>
        <v>تحت التنفيذ</v>
      </c>
      <c r="J837" s="53" t="str">
        <f>"بوابة "&amp;GateFacts[[#This Row],[رقم البوابة]]</f>
        <v>بوابة 4</v>
      </c>
      <c r="K837" s="53" t="str" cm="1">
        <f t="array" ref="K837">INDEX(Settings!$E$2:$E$9,GateFacts[[#This Row],[رقم البوابة]])</f>
        <v>التصميم</v>
      </c>
      <c r="L837" s="53" t="str" cm="1">
        <f t="array" ref="L837">_xlfn.LET(_xlpm.c,INDEX(Table15[],GateFacts[[#This Row],[صف المصدر]],9-GateFacts[[#This Row],[رقم البوابة]]),IF(ISBLANK(_xlpm.c),"",_xlpm.c))</f>
        <v>مكتمل</v>
      </c>
      <c r="M83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7" s="56" t="str" cm="1">
        <f t="array" ref="N837">_xlfn.LET(_xlpm.r,GateFacts[[#This Row],[صف المصدر]],_xlpm.g,GateFacts[[#This Row],[رقم البوابة]],_xlpm.pd,IF(AND(ISNUMBER(_xlpm.r),_xlpm.g&gt;=6,_xlpm.g&lt;=8),INDEX(Table15[],_xlpm.r,19+_xlpm.g),""),IF(ISNUMBER(_xlpm.pd),_xlpm.pd,""))</f>
        <v/>
      </c>
      <c r="O8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7" s="53" t="str">
        <f ca="1">IF(ISNUMBER(GateFacts[[#This Row],[تاريخ البوابة]]),GateFacts[[#This Row],[تاريخ البوابة]]-TODAY(),"")</f>
        <v/>
      </c>
      <c r="Q837" s="53" t="str">
        <f>IF(ISNUMBER(GateFacts[[#This Row],[تاريخ البوابة]]),TEXT(GateFacts[[#This Row],[تاريخ البوابة]],"yyyy-mm"),"بدون تاريخ")</f>
        <v>بدون تاريخ</v>
      </c>
      <c r="R837" s="53">
        <f ca="1">--OR(GateFacts[[#This Row],[الحالة]]="مكتمل",GateFacts[[#This Row],[الحالة]]="لا ينطبق")</f>
        <v>1</v>
      </c>
      <c r="S837" s="53">
        <f ca="1">_xlfn.LET(_xlpm.m,_xlfn.MINIFS(GateFacts[رقم البوابة],GateFacts[رقم المشروع],GateFacts[[#This Row],[رقم المشروع]],GateFacts[منجزة],0),IF(_xlpm.m=0,9,_xlpm.m))</f>
        <v>6</v>
      </c>
      <c r="T837" s="53">
        <f ca="1">--(GateFacts[[#This Row],[رقم البوابة]]=GateFacts[[#This Row],[البوابة الحالية للمشروع]])</f>
        <v>0</v>
      </c>
      <c r="U837" s="53">
        <f ca="1">IF(AND(GateFacts[[#This Row],[الحالة]]="مكتمل",COUNTIFS(GateFacts[رقم المشروع],GateFacts[[#This Row],[رقم المشروع]],GateFacts[رقم البوابة],"&lt;"&amp;GateFacts[[#This Row],[رقم البوابة]],GateFacts[منجزة],0)&gt;0),1,0)</f>
        <v>0</v>
      </c>
      <c r="V837" s="53" t="e">
        <f>SUBTOTAL(103,GateFacts[[#This Row],[م]])*OR(SelRegion="الكل",GateFacts[[#This Row],[المنطقة]]=SelRegion)</f>
        <v>#REF!</v>
      </c>
      <c r="W837" s="74" t="str" cm="1">
        <f t="array" ref="W837">IF(ISNUMBER(GateFacts[[#This Row],[صف المصدر]]),INDEX(Table15[],GateFacts[[#This Row],[صف المصدر]],16),"")</f>
        <v>الشمالي الغربي</v>
      </c>
    </row>
    <row r="838" spans="1:23" x14ac:dyDescent="0.4">
      <c r="A838" s="53" cm="1">
        <f t="array" ref="A838">ROW()-ROW(GateFacts[#Headers])</f>
        <v>837</v>
      </c>
      <c r="B838" s="53">
        <f>INT((GateFacts[[#This Row],[م]]-1)/8)+1</f>
        <v>105</v>
      </c>
      <c r="C838" s="53">
        <f>MOD(GateFacts[[#This Row],[م]]-1,8)+1</f>
        <v>5</v>
      </c>
      <c r="D838" s="53" cm="1">
        <f t="array" ref="D838">IFERROR(INDEX(_xlfn.ANCHORARRAY(Settings!$H$2),GateFacts[[#This Row],[رقم المشروع]]),"")</f>
        <v>865</v>
      </c>
      <c r="E838" s="53" t="str" cm="1">
        <f t="array" ref="E838">INDEX(Table15[],GateFacts[[#This Row],[صف المصدر]],14)&amp;""</f>
        <v>P864</v>
      </c>
      <c r="F838" s="53" t="str" cm="1">
        <f t="array" ref="F838">INDEX(Table15[],GateFacts[[#This Row],[صف المصدر]],15)&amp;""</f>
        <v>تنفيذ شبكات صرف صحي متفرقة بالمدينة المنورة (الجزء الأول)</v>
      </c>
      <c r="G838" s="53" t="str" cm="1">
        <f t="array" ref="G838">INDEX(Table15[],GateFacts[[#This Row],[صف المصدر]],17)&amp;""</f>
        <v>المدينة المنورة</v>
      </c>
      <c r="H838" s="58">
        <f>N(INDEX(Table15[],GateFacts[[#This Row],[صف المصدر]],18))</f>
        <v>50216360</v>
      </c>
      <c r="I838" s="53" t="str" cm="1">
        <f t="array" ref="I838">_xlfn.LET(_xlpm.x,TRIM(INDEX(Table15[],GateFacts[[#This Row],[صف المصدر]],22)&amp;""),IF(_xlpm.x="","غير محدد",_xlpm.x))</f>
        <v>تحت التنفيذ</v>
      </c>
      <c r="J838" s="53" t="str">
        <f>"بوابة "&amp;GateFacts[[#This Row],[رقم البوابة]]</f>
        <v>بوابة 5</v>
      </c>
      <c r="K838" s="53" t="str" cm="1">
        <f t="array" ref="K838">INDEX(Settings!$E$2:$E$9,GateFacts[[#This Row],[رقم البوابة]])</f>
        <v>الطرح للتنفيذ</v>
      </c>
      <c r="L838" s="53" t="str" cm="1">
        <f t="array" ref="L838">_xlfn.LET(_xlpm.c,INDEX(Table15[],GateFacts[[#This Row],[صف المصدر]],9-GateFacts[[#This Row],[رقم البوابة]]),IF(ISBLANK(_xlpm.c),"",_xlpm.c))</f>
        <v>مكتمل</v>
      </c>
      <c r="M8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38" s="56" t="str" cm="1">
        <f t="array" ref="N838">_xlfn.LET(_xlpm.r,GateFacts[[#This Row],[صف المصدر]],_xlpm.g,GateFacts[[#This Row],[رقم البوابة]],_xlpm.pd,IF(AND(ISNUMBER(_xlpm.r),_xlpm.g&gt;=6,_xlpm.g&lt;=8),INDEX(Table15[],_xlpm.r,19+_xlpm.g),""),IF(ISNUMBER(_xlpm.pd),_xlpm.pd,""))</f>
        <v/>
      </c>
      <c r="O8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38" s="53" t="str">
        <f ca="1">IF(ISNUMBER(GateFacts[[#This Row],[تاريخ البوابة]]),GateFacts[[#This Row],[تاريخ البوابة]]-TODAY(),"")</f>
        <v/>
      </c>
      <c r="Q838" s="53" t="str">
        <f>IF(ISNUMBER(GateFacts[[#This Row],[تاريخ البوابة]]),TEXT(GateFacts[[#This Row],[تاريخ البوابة]],"yyyy-mm"),"بدون تاريخ")</f>
        <v>بدون تاريخ</v>
      </c>
      <c r="R838" s="53">
        <f ca="1">--OR(GateFacts[[#This Row],[الحالة]]="مكتمل",GateFacts[[#This Row],[الحالة]]="لا ينطبق")</f>
        <v>1</v>
      </c>
      <c r="S838" s="53">
        <f ca="1">_xlfn.LET(_xlpm.m,_xlfn.MINIFS(GateFacts[رقم البوابة],GateFacts[رقم المشروع],GateFacts[[#This Row],[رقم المشروع]],GateFacts[منجزة],0),IF(_xlpm.m=0,9,_xlpm.m))</f>
        <v>6</v>
      </c>
      <c r="T838" s="53">
        <f ca="1">--(GateFacts[[#This Row],[رقم البوابة]]=GateFacts[[#This Row],[البوابة الحالية للمشروع]])</f>
        <v>0</v>
      </c>
      <c r="U838" s="53">
        <f ca="1">IF(AND(GateFacts[[#This Row],[الحالة]]="مكتمل",COUNTIFS(GateFacts[رقم المشروع],GateFacts[[#This Row],[رقم المشروع]],GateFacts[رقم البوابة],"&lt;"&amp;GateFacts[[#This Row],[رقم البوابة]],GateFacts[منجزة],0)&gt;0),1,0)</f>
        <v>0</v>
      </c>
      <c r="V838" s="53" t="e">
        <f>SUBTOTAL(103,GateFacts[[#This Row],[م]])*OR(SelRegion="الكل",GateFacts[[#This Row],[المنطقة]]=SelRegion)</f>
        <v>#REF!</v>
      </c>
      <c r="W838" s="74" t="str" cm="1">
        <f t="array" ref="W838">IF(ISNUMBER(GateFacts[[#This Row],[صف المصدر]]),INDEX(Table15[],GateFacts[[#This Row],[صف المصدر]],16),"")</f>
        <v>الشمالي الغربي</v>
      </c>
    </row>
    <row r="839" spans="1:23" x14ac:dyDescent="0.4">
      <c r="A839" s="53" cm="1">
        <f t="array" ref="A839">ROW()-ROW(GateFacts[#Headers])</f>
        <v>838</v>
      </c>
      <c r="B839" s="53">
        <f>INT((GateFacts[[#This Row],[م]]-1)/8)+1</f>
        <v>105</v>
      </c>
      <c r="C839" s="53">
        <f>MOD(GateFacts[[#This Row],[م]]-1,8)+1</f>
        <v>6</v>
      </c>
      <c r="D839" s="53" cm="1">
        <f t="array" ref="D839">IFERROR(INDEX(_xlfn.ANCHORARRAY(Settings!$H$2),GateFacts[[#This Row],[رقم المشروع]]),"")</f>
        <v>865</v>
      </c>
      <c r="E839" s="53" t="str" cm="1">
        <f t="array" ref="E839">INDEX(Table15[],GateFacts[[#This Row],[صف المصدر]],14)&amp;""</f>
        <v>P864</v>
      </c>
      <c r="F839" s="53" t="str" cm="1">
        <f t="array" ref="F839">INDEX(Table15[],GateFacts[[#This Row],[صف المصدر]],15)&amp;""</f>
        <v>تنفيذ شبكات صرف صحي متفرقة بالمدينة المنورة (الجزء الأول)</v>
      </c>
      <c r="G839" s="53" t="str" cm="1">
        <f t="array" ref="G839">INDEX(Table15[],GateFacts[[#This Row],[صف المصدر]],17)&amp;""</f>
        <v>المدينة المنورة</v>
      </c>
      <c r="H839" s="58">
        <f>N(INDEX(Table15[],GateFacts[[#This Row],[صف المصدر]],18))</f>
        <v>50216360</v>
      </c>
      <c r="I839" s="53" t="str" cm="1">
        <f t="array" ref="I839">_xlfn.LET(_xlpm.x,TRIM(INDEX(Table15[],GateFacts[[#This Row],[صف المصدر]],22)&amp;""),IF(_xlpm.x="","غير محدد",_xlpm.x))</f>
        <v>تحت التنفيذ</v>
      </c>
      <c r="J839" s="53" t="str">
        <f>"بوابة "&amp;GateFacts[[#This Row],[رقم البوابة]]</f>
        <v>بوابة 6</v>
      </c>
      <c r="K839" s="53" t="str" cm="1">
        <f t="array" ref="K839">INDEX(Settings!$E$2:$E$9,GateFacts[[#This Row],[رقم البوابة]])</f>
        <v>التنفيذ</v>
      </c>
      <c r="L839" s="53" t="str" cm="1">
        <f t="array" ref="L839">_xlfn.LET(_xlpm.c,INDEX(Table15[],GateFacts[[#This Row],[صف المصدر]],9-GateFacts[[#This Row],[رقم البوابة]]),IF(ISBLANK(_xlpm.c),"",_xlpm.c))</f>
        <v>جاري</v>
      </c>
      <c r="M83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39" s="56" cm="1">
        <f t="array" ref="N839">_xlfn.LET(_xlpm.r,GateFacts[[#This Row],[صف المصدر]],_xlpm.g,GateFacts[[#This Row],[رقم البوابة]],_xlpm.pd,IF(AND(ISNUMBER(_xlpm.r),_xlpm.g&gt;=6,_xlpm.g&lt;=8),INDEX(Table15[],_xlpm.r,19+_xlpm.g),""),IF(ISNUMBER(_xlpm.pd),_xlpm.pd,""))</f>
        <v>46685</v>
      </c>
      <c r="O8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39" s="53">
        <f ca="1">IF(ISNUMBER(GateFacts[[#This Row],[تاريخ البوابة]]),GateFacts[[#This Row],[تاريخ البوابة]]-TODAY(),"")</f>
        <v>376</v>
      </c>
      <c r="Q839" s="53" t="str">
        <f>IF(ISNUMBER(GateFacts[[#This Row],[تاريخ البوابة]]),TEXT(GateFacts[[#This Row],[تاريخ البوابة]],"yyyy-mm"),"بدون تاريخ")</f>
        <v>2027-10</v>
      </c>
      <c r="R839" s="53">
        <f ca="1">--OR(GateFacts[[#This Row],[الحالة]]="مكتمل",GateFacts[[#This Row],[الحالة]]="لا ينطبق")</f>
        <v>0</v>
      </c>
      <c r="S839" s="53">
        <f ca="1">_xlfn.LET(_xlpm.m,_xlfn.MINIFS(GateFacts[رقم البوابة],GateFacts[رقم المشروع],GateFacts[[#This Row],[رقم المشروع]],GateFacts[منجزة],0),IF(_xlpm.m=0,9,_xlpm.m))</f>
        <v>6</v>
      </c>
      <c r="T839" s="53">
        <f ca="1">--(GateFacts[[#This Row],[رقم البوابة]]=GateFacts[[#This Row],[البوابة الحالية للمشروع]])</f>
        <v>1</v>
      </c>
      <c r="U839" s="53">
        <f ca="1">IF(AND(GateFacts[[#This Row],[الحالة]]="مكتمل",COUNTIFS(GateFacts[رقم المشروع],GateFacts[[#This Row],[رقم المشروع]],GateFacts[رقم البوابة],"&lt;"&amp;GateFacts[[#This Row],[رقم البوابة]],GateFacts[منجزة],0)&gt;0),1,0)</f>
        <v>0</v>
      </c>
      <c r="V839" s="53" t="e">
        <f>SUBTOTAL(103,GateFacts[[#This Row],[م]])*OR(SelRegion="الكل",GateFacts[[#This Row],[المنطقة]]=SelRegion)</f>
        <v>#REF!</v>
      </c>
      <c r="W839" s="74" t="str" cm="1">
        <f t="array" ref="W839">IF(ISNUMBER(GateFacts[[#This Row],[صف المصدر]]),INDEX(Table15[],GateFacts[[#This Row],[صف المصدر]],16),"")</f>
        <v>الشمالي الغربي</v>
      </c>
    </row>
    <row r="840" spans="1:23" x14ac:dyDescent="0.4">
      <c r="A840" s="53" cm="1">
        <f t="array" ref="A840">ROW()-ROW(GateFacts[#Headers])</f>
        <v>839</v>
      </c>
      <c r="B840" s="53">
        <f>INT((GateFacts[[#This Row],[م]]-1)/8)+1</f>
        <v>105</v>
      </c>
      <c r="C840" s="53">
        <f>MOD(GateFacts[[#This Row],[م]]-1,8)+1</f>
        <v>7</v>
      </c>
      <c r="D840" s="53" cm="1">
        <f t="array" ref="D840">IFERROR(INDEX(_xlfn.ANCHORARRAY(Settings!$H$2),GateFacts[[#This Row],[رقم المشروع]]),"")</f>
        <v>865</v>
      </c>
      <c r="E840" s="53" t="str" cm="1">
        <f t="array" ref="E840">INDEX(Table15[],GateFacts[[#This Row],[صف المصدر]],14)&amp;""</f>
        <v>P864</v>
      </c>
      <c r="F840" s="53" t="str" cm="1">
        <f t="array" ref="F840">INDEX(Table15[],GateFacts[[#This Row],[صف المصدر]],15)&amp;""</f>
        <v>تنفيذ شبكات صرف صحي متفرقة بالمدينة المنورة (الجزء الأول)</v>
      </c>
      <c r="G840" s="53" t="str" cm="1">
        <f t="array" ref="G840">INDEX(Table15[],GateFacts[[#This Row],[صف المصدر]],17)&amp;""</f>
        <v>المدينة المنورة</v>
      </c>
      <c r="H840" s="58">
        <f>N(INDEX(Table15[],GateFacts[[#This Row],[صف المصدر]],18))</f>
        <v>50216360</v>
      </c>
      <c r="I840" s="53" t="str" cm="1">
        <f t="array" ref="I840">_xlfn.LET(_xlpm.x,TRIM(INDEX(Table15[],GateFacts[[#This Row],[صف المصدر]],22)&amp;""),IF(_xlpm.x="","غير محدد",_xlpm.x))</f>
        <v>تحت التنفيذ</v>
      </c>
      <c r="J840" s="53" t="str">
        <f>"بوابة "&amp;GateFacts[[#This Row],[رقم البوابة]]</f>
        <v>بوابة 7</v>
      </c>
      <c r="K840" s="53" t="str" cm="1">
        <f t="array" ref="K840">INDEX(Settings!$E$2:$E$9,GateFacts[[#This Row],[رقم البوابة]])</f>
        <v>الاختبارات التشغيلية</v>
      </c>
      <c r="L840" s="53" t="str" cm="1">
        <f t="array" ref="L840">_xlfn.LET(_xlpm.c,INDEX(Table15[],GateFacts[[#This Row],[صف المصدر]],9-GateFacts[[#This Row],[رقم البوابة]]),IF(ISBLANK(_xlpm.c),"",_xlpm.c))</f>
        <v/>
      </c>
      <c r="M84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40" s="56" cm="1">
        <f t="array" ref="N840">_xlfn.LET(_xlpm.r,GateFacts[[#This Row],[صف المصدر]],_xlpm.g,GateFacts[[#This Row],[رقم البوابة]],_xlpm.pd,IF(AND(ISNUMBER(_xlpm.r),_xlpm.g&gt;=6,_xlpm.g&lt;=8),INDEX(Table15[],_xlpm.r,19+_xlpm.g),""),IF(ISNUMBER(_xlpm.pd),_xlpm.pd,""))</f>
        <v>46624</v>
      </c>
      <c r="O8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40" s="53">
        <f ca="1">IF(ISNUMBER(GateFacts[[#This Row],[تاريخ البوابة]]),GateFacts[[#This Row],[تاريخ البوابة]]-TODAY(),"")</f>
        <v>315</v>
      </c>
      <c r="Q840" s="53" t="str">
        <f>IF(ISNUMBER(GateFacts[[#This Row],[تاريخ البوابة]]),TEXT(GateFacts[[#This Row],[تاريخ البوابة]],"yyyy-mm"),"بدون تاريخ")</f>
        <v>2027-08</v>
      </c>
      <c r="R840" s="53">
        <f ca="1">--OR(GateFacts[[#This Row],[الحالة]]="مكتمل",GateFacts[[#This Row],[الحالة]]="لا ينطبق")</f>
        <v>0</v>
      </c>
      <c r="S840" s="53">
        <f ca="1">_xlfn.LET(_xlpm.m,_xlfn.MINIFS(GateFacts[رقم البوابة],GateFacts[رقم المشروع],GateFacts[[#This Row],[رقم المشروع]],GateFacts[منجزة],0),IF(_xlpm.m=0,9,_xlpm.m))</f>
        <v>6</v>
      </c>
      <c r="T840" s="53">
        <f ca="1">--(GateFacts[[#This Row],[رقم البوابة]]=GateFacts[[#This Row],[البوابة الحالية للمشروع]])</f>
        <v>0</v>
      </c>
      <c r="U840" s="53">
        <f ca="1">IF(AND(GateFacts[[#This Row],[الحالة]]="مكتمل",COUNTIFS(GateFacts[رقم المشروع],GateFacts[[#This Row],[رقم المشروع]],GateFacts[رقم البوابة],"&lt;"&amp;GateFacts[[#This Row],[رقم البوابة]],GateFacts[منجزة],0)&gt;0),1,0)</f>
        <v>0</v>
      </c>
      <c r="V840" s="53" t="e">
        <f>SUBTOTAL(103,GateFacts[[#This Row],[م]])*OR(SelRegion="الكل",GateFacts[[#This Row],[المنطقة]]=SelRegion)</f>
        <v>#REF!</v>
      </c>
      <c r="W840" s="74" t="str" cm="1">
        <f t="array" ref="W840">IF(ISNUMBER(GateFacts[[#This Row],[صف المصدر]]),INDEX(Table15[],GateFacts[[#This Row],[صف المصدر]],16),"")</f>
        <v>الشمالي الغربي</v>
      </c>
    </row>
    <row r="841" spans="1:23" x14ac:dyDescent="0.4">
      <c r="A841" s="53" cm="1">
        <f t="array" ref="A841">ROW()-ROW(GateFacts[#Headers])</f>
        <v>840</v>
      </c>
      <c r="B841" s="53">
        <f>INT((GateFacts[[#This Row],[م]]-1)/8)+1</f>
        <v>105</v>
      </c>
      <c r="C841" s="53">
        <f>MOD(GateFacts[[#This Row],[م]]-1,8)+1</f>
        <v>8</v>
      </c>
      <c r="D841" s="53" cm="1">
        <f t="array" ref="D841">IFERROR(INDEX(_xlfn.ANCHORARRAY(Settings!$H$2),GateFacts[[#This Row],[رقم المشروع]]),"")</f>
        <v>865</v>
      </c>
      <c r="E841" s="53" t="str" cm="1">
        <f t="array" ref="E841">INDEX(Table15[],GateFacts[[#This Row],[صف المصدر]],14)&amp;""</f>
        <v>P864</v>
      </c>
      <c r="F841" s="53" t="str" cm="1">
        <f t="array" ref="F841">INDEX(Table15[],GateFacts[[#This Row],[صف المصدر]],15)&amp;""</f>
        <v>تنفيذ شبكات صرف صحي متفرقة بالمدينة المنورة (الجزء الأول)</v>
      </c>
      <c r="G841" s="53" t="str" cm="1">
        <f t="array" ref="G841">INDEX(Table15[],GateFacts[[#This Row],[صف المصدر]],17)&amp;""</f>
        <v>المدينة المنورة</v>
      </c>
      <c r="H841" s="58">
        <f>N(INDEX(Table15[],GateFacts[[#This Row],[صف المصدر]],18))</f>
        <v>50216360</v>
      </c>
      <c r="I841" s="53" t="str" cm="1">
        <f t="array" ref="I841">_xlfn.LET(_xlpm.x,TRIM(INDEX(Table15[],GateFacts[[#This Row],[صف المصدر]],22)&amp;""),IF(_xlpm.x="","غير محدد",_xlpm.x))</f>
        <v>تحت التنفيذ</v>
      </c>
      <c r="J841" s="53" t="str">
        <f>"بوابة "&amp;GateFacts[[#This Row],[رقم البوابة]]</f>
        <v>بوابة 8</v>
      </c>
      <c r="K841" s="53" t="str" cm="1">
        <f t="array" ref="K841">INDEX(Settings!$E$2:$E$9,GateFacts[[#This Row],[رقم البوابة]])</f>
        <v>التسليم و الاغلاق</v>
      </c>
      <c r="L841" s="53" t="str" cm="1">
        <f t="array" ref="L841">_xlfn.LET(_xlpm.c,INDEX(Table15[],GateFacts[[#This Row],[صف المصدر]],9-GateFacts[[#This Row],[رقم البوابة]]),IF(ISBLANK(_xlpm.c),"",_xlpm.c))</f>
        <v/>
      </c>
      <c r="M84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41" s="56" cm="1">
        <f t="array" ref="N841">_xlfn.LET(_xlpm.r,GateFacts[[#This Row],[صف المصدر]],_xlpm.g,GateFacts[[#This Row],[رقم البوابة]],_xlpm.pd,IF(AND(ISNUMBER(_xlpm.r),_xlpm.g&gt;=6,_xlpm.g&lt;=8),INDEX(Table15[],_xlpm.r,19+_xlpm.g),""),IF(ISNUMBER(_xlpm.pd),_xlpm.pd,""))</f>
        <v>47416</v>
      </c>
      <c r="O8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41" s="53">
        <f ca="1">IF(ISNUMBER(GateFacts[[#This Row],[تاريخ البوابة]]),GateFacts[[#This Row],[تاريخ البوابة]]-TODAY(),"")</f>
        <v>1107</v>
      </c>
      <c r="Q841" s="53" t="str">
        <f>IF(ISNUMBER(GateFacts[[#This Row],[تاريخ البوابة]]),TEXT(GateFacts[[#This Row],[تاريخ البوابة]],"yyyy-mm"),"بدون تاريخ")</f>
        <v>2029-10</v>
      </c>
      <c r="R841" s="53">
        <f ca="1">--OR(GateFacts[[#This Row],[الحالة]]="مكتمل",GateFacts[[#This Row],[الحالة]]="لا ينطبق")</f>
        <v>0</v>
      </c>
      <c r="S841" s="53">
        <f ca="1">_xlfn.LET(_xlpm.m,_xlfn.MINIFS(GateFacts[رقم البوابة],GateFacts[رقم المشروع],GateFacts[[#This Row],[رقم المشروع]],GateFacts[منجزة],0),IF(_xlpm.m=0,9,_xlpm.m))</f>
        <v>6</v>
      </c>
      <c r="T841" s="53">
        <f ca="1">--(GateFacts[[#This Row],[رقم البوابة]]=GateFacts[[#This Row],[البوابة الحالية للمشروع]])</f>
        <v>0</v>
      </c>
      <c r="U841" s="53">
        <f ca="1">IF(AND(GateFacts[[#This Row],[الحالة]]="مكتمل",COUNTIFS(GateFacts[رقم المشروع],GateFacts[[#This Row],[رقم المشروع]],GateFacts[رقم البوابة],"&lt;"&amp;GateFacts[[#This Row],[رقم البوابة]],GateFacts[منجزة],0)&gt;0),1,0)</f>
        <v>0</v>
      </c>
      <c r="V841" s="53" t="e">
        <f>SUBTOTAL(103,GateFacts[[#This Row],[م]])*OR(SelRegion="الكل",GateFacts[[#This Row],[المنطقة]]=SelRegion)</f>
        <v>#REF!</v>
      </c>
      <c r="W841" s="74" t="str" cm="1">
        <f t="array" ref="W841">IF(ISNUMBER(GateFacts[[#This Row],[صف المصدر]]),INDEX(Table15[],GateFacts[[#This Row],[صف المصدر]],16),"")</f>
        <v>الشمالي الغربي</v>
      </c>
    </row>
    <row r="842" spans="1:23" x14ac:dyDescent="0.4">
      <c r="A842" s="53" cm="1">
        <f t="array" ref="A842">ROW()-ROW(GateFacts[#Headers])</f>
        <v>841</v>
      </c>
      <c r="B842" s="53">
        <f>INT((GateFacts[[#This Row],[م]]-1)/8)+1</f>
        <v>106</v>
      </c>
      <c r="C842" s="53">
        <f>MOD(GateFacts[[#This Row],[م]]-1,8)+1</f>
        <v>1</v>
      </c>
      <c r="D842" s="53" cm="1">
        <f t="array" ref="D842">IFERROR(INDEX(_xlfn.ANCHORARRAY(Settings!$H$2),GateFacts[[#This Row],[رقم المشروع]]),"")</f>
        <v>875</v>
      </c>
      <c r="E842" s="53" t="str" cm="1">
        <f t="array" ref="E842">INDEX(Table15[],GateFacts[[#This Row],[صف المصدر]],14)&amp;""</f>
        <v>P918</v>
      </c>
      <c r="F842" s="53" t="str" cm="1">
        <f t="array" ref="F842">INDEX(Table15[],GateFacts[[#This Row],[صف المصدر]],15)&amp;""</f>
        <v>مشروع إنشاء خط مياه رئيسي من المسيجيد الى هبت مع محطة ضخ في المسيجيد ومحطة أخرى في بئر الروحاء</v>
      </c>
      <c r="G842" s="53" t="str" cm="1">
        <f t="array" ref="G842">INDEX(Table15[],GateFacts[[#This Row],[صف المصدر]],17)&amp;""</f>
        <v>المدينة المنورة</v>
      </c>
      <c r="H842" s="58">
        <f>N(INDEX(Table15[],GateFacts[[#This Row],[صف المصدر]],18))</f>
        <v>43412500</v>
      </c>
      <c r="I842" s="53" t="str" cm="1">
        <f t="array" ref="I842">_xlfn.LET(_xlpm.x,TRIM(INDEX(Table15[],GateFacts[[#This Row],[صف المصدر]],22)&amp;""),IF(_xlpm.x="","غير محدد",_xlpm.x))</f>
        <v>تحت التنفيذ</v>
      </c>
      <c r="J842" s="53" t="str">
        <f>"بوابة "&amp;GateFacts[[#This Row],[رقم البوابة]]</f>
        <v>بوابة 1</v>
      </c>
      <c r="K842" s="53" t="str" cm="1">
        <f t="array" ref="K842">INDEX(Settings!$E$2:$E$9,GateFacts[[#This Row],[رقم البوابة]])</f>
        <v>تخطيط استراتيجي</v>
      </c>
      <c r="L842" s="53" t="str" cm="1">
        <f t="array" ref="L842">_xlfn.LET(_xlpm.c,INDEX(Table15[],GateFacts[[#This Row],[صف المصدر]],9-GateFacts[[#This Row],[رقم البوابة]]),IF(ISBLANK(_xlpm.c),"",_xlpm.c))</f>
        <v>مكتمل</v>
      </c>
      <c r="M8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42" s="56" t="str" cm="1">
        <f t="array" ref="N842">_xlfn.LET(_xlpm.r,GateFacts[[#This Row],[صف المصدر]],_xlpm.g,GateFacts[[#This Row],[رقم البوابة]],_xlpm.pd,IF(AND(ISNUMBER(_xlpm.r),_xlpm.g&gt;=6,_xlpm.g&lt;=8),INDEX(Table15[],_xlpm.r,19+_xlpm.g),""),IF(ISNUMBER(_xlpm.pd),_xlpm.pd,""))</f>
        <v/>
      </c>
      <c r="O8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42" s="53" t="str">
        <f ca="1">IF(ISNUMBER(GateFacts[[#This Row],[تاريخ البوابة]]),GateFacts[[#This Row],[تاريخ البوابة]]-TODAY(),"")</f>
        <v/>
      </c>
      <c r="Q842" s="53" t="str">
        <f>IF(ISNUMBER(GateFacts[[#This Row],[تاريخ البوابة]]),TEXT(GateFacts[[#This Row],[تاريخ البوابة]],"yyyy-mm"),"بدون تاريخ")</f>
        <v>بدون تاريخ</v>
      </c>
      <c r="R842" s="53">
        <f ca="1">--OR(GateFacts[[#This Row],[الحالة]]="مكتمل",GateFacts[[#This Row],[الحالة]]="لا ينطبق")</f>
        <v>1</v>
      </c>
      <c r="S842" s="53">
        <f ca="1">_xlfn.LET(_xlpm.m,_xlfn.MINIFS(GateFacts[رقم البوابة],GateFacts[رقم المشروع],GateFacts[[#This Row],[رقم المشروع]],GateFacts[منجزة],0),IF(_xlpm.m=0,9,_xlpm.m))</f>
        <v>6</v>
      </c>
      <c r="T842" s="53">
        <f ca="1">--(GateFacts[[#This Row],[رقم البوابة]]=GateFacts[[#This Row],[البوابة الحالية للمشروع]])</f>
        <v>0</v>
      </c>
      <c r="U842" s="53">
        <f ca="1">IF(AND(GateFacts[[#This Row],[الحالة]]="مكتمل",COUNTIFS(GateFacts[رقم المشروع],GateFacts[[#This Row],[رقم المشروع]],GateFacts[رقم البوابة],"&lt;"&amp;GateFacts[[#This Row],[رقم البوابة]],GateFacts[منجزة],0)&gt;0),1,0)</f>
        <v>0</v>
      </c>
      <c r="V842" s="53" t="e">
        <f>SUBTOTAL(103,GateFacts[[#This Row],[م]])*OR(SelRegion="الكل",GateFacts[[#This Row],[المنطقة]]=SelRegion)</f>
        <v>#REF!</v>
      </c>
      <c r="W842" s="74" t="str" cm="1">
        <f t="array" ref="W842">IF(ISNUMBER(GateFacts[[#This Row],[صف المصدر]]),INDEX(Table15[],GateFacts[[#This Row],[صف المصدر]],16),"")</f>
        <v>الشمالي الغربي</v>
      </c>
    </row>
    <row r="843" spans="1:23" x14ac:dyDescent="0.4">
      <c r="A843" s="53" cm="1">
        <f t="array" ref="A843">ROW()-ROW(GateFacts[#Headers])</f>
        <v>842</v>
      </c>
      <c r="B843" s="53">
        <f>INT((GateFacts[[#This Row],[م]]-1)/8)+1</f>
        <v>106</v>
      </c>
      <c r="C843" s="53">
        <f>MOD(GateFacts[[#This Row],[م]]-1,8)+1</f>
        <v>2</v>
      </c>
      <c r="D843" s="53" cm="1">
        <f t="array" ref="D843">IFERROR(INDEX(_xlfn.ANCHORARRAY(Settings!$H$2),GateFacts[[#This Row],[رقم المشروع]]),"")</f>
        <v>875</v>
      </c>
      <c r="E843" s="53" t="str" cm="1">
        <f t="array" ref="E843">INDEX(Table15[],GateFacts[[#This Row],[صف المصدر]],14)&amp;""</f>
        <v>P918</v>
      </c>
      <c r="F843" s="53" t="str" cm="1">
        <f t="array" ref="F843">INDEX(Table15[],GateFacts[[#This Row],[صف المصدر]],15)&amp;""</f>
        <v>مشروع إنشاء خط مياه رئيسي من المسيجيد الى هبت مع محطة ضخ في المسيجيد ومحطة أخرى في بئر الروحاء</v>
      </c>
      <c r="G843" s="53" t="str" cm="1">
        <f t="array" ref="G843">INDEX(Table15[],GateFacts[[#This Row],[صف المصدر]],17)&amp;""</f>
        <v>المدينة المنورة</v>
      </c>
      <c r="H843" s="58">
        <f>N(INDEX(Table15[],GateFacts[[#This Row],[صف المصدر]],18))</f>
        <v>43412500</v>
      </c>
      <c r="I843" s="53" t="str" cm="1">
        <f t="array" ref="I843">_xlfn.LET(_xlpm.x,TRIM(INDEX(Table15[],GateFacts[[#This Row],[صف المصدر]],22)&amp;""),IF(_xlpm.x="","غير محدد",_xlpm.x))</f>
        <v>تحت التنفيذ</v>
      </c>
      <c r="J843" s="53" t="str">
        <f>"بوابة "&amp;GateFacts[[#This Row],[رقم البوابة]]</f>
        <v>بوابة 2</v>
      </c>
      <c r="K843" s="53" t="str" cm="1">
        <f t="array" ref="K843">INDEX(Settings!$E$2:$E$9,GateFacts[[#This Row],[رقم البوابة]])</f>
        <v>التخطيط الاولي</v>
      </c>
      <c r="L843" s="53" t="str" cm="1">
        <f t="array" ref="L843">_xlfn.LET(_xlpm.c,INDEX(Table15[],GateFacts[[#This Row],[صف المصدر]],9-GateFacts[[#This Row],[رقم البوابة]]),IF(ISBLANK(_xlpm.c),"",_xlpm.c))</f>
        <v>مكتمل</v>
      </c>
      <c r="M84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43" s="56" t="str" cm="1">
        <f t="array" ref="N843">_xlfn.LET(_xlpm.r,GateFacts[[#This Row],[صف المصدر]],_xlpm.g,GateFacts[[#This Row],[رقم البوابة]],_xlpm.pd,IF(AND(ISNUMBER(_xlpm.r),_xlpm.g&gt;=6,_xlpm.g&lt;=8),INDEX(Table15[],_xlpm.r,19+_xlpm.g),""),IF(ISNUMBER(_xlpm.pd),_xlpm.pd,""))</f>
        <v/>
      </c>
      <c r="O8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43" s="53" t="str">
        <f ca="1">IF(ISNUMBER(GateFacts[[#This Row],[تاريخ البوابة]]),GateFacts[[#This Row],[تاريخ البوابة]]-TODAY(),"")</f>
        <v/>
      </c>
      <c r="Q843" s="53" t="str">
        <f>IF(ISNUMBER(GateFacts[[#This Row],[تاريخ البوابة]]),TEXT(GateFacts[[#This Row],[تاريخ البوابة]],"yyyy-mm"),"بدون تاريخ")</f>
        <v>بدون تاريخ</v>
      </c>
      <c r="R843" s="53">
        <f ca="1">--OR(GateFacts[[#This Row],[الحالة]]="مكتمل",GateFacts[[#This Row],[الحالة]]="لا ينطبق")</f>
        <v>1</v>
      </c>
      <c r="S843" s="53">
        <f ca="1">_xlfn.LET(_xlpm.m,_xlfn.MINIFS(GateFacts[رقم البوابة],GateFacts[رقم المشروع],GateFacts[[#This Row],[رقم المشروع]],GateFacts[منجزة],0),IF(_xlpm.m=0,9,_xlpm.m))</f>
        <v>6</v>
      </c>
      <c r="T843" s="53">
        <f ca="1">--(GateFacts[[#This Row],[رقم البوابة]]=GateFacts[[#This Row],[البوابة الحالية للمشروع]])</f>
        <v>0</v>
      </c>
      <c r="U843" s="53">
        <f ca="1">IF(AND(GateFacts[[#This Row],[الحالة]]="مكتمل",COUNTIFS(GateFacts[رقم المشروع],GateFacts[[#This Row],[رقم المشروع]],GateFacts[رقم البوابة],"&lt;"&amp;GateFacts[[#This Row],[رقم البوابة]],GateFacts[منجزة],0)&gt;0),1,0)</f>
        <v>0</v>
      </c>
      <c r="V843" s="53" t="e">
        <f>SUBTOTAL(103,GateFacts[[#This Row],[م]])*OR(SelRegion="الكل",GateFacts[[#This Row],[المنطقة]]=SelRegion)</f>
        <v>#REF!</v>
      </c>
      <c r="W843" s="74" t="str" cm="1">
        <f t="array" ref="W843">IF(ISNUMBER(GateFacts[[#This Row],[صف المصدر]]),INDEX(Table15[],GateFacts[[#This Row],[صف المصدر]],16),"")</f>
        <v>الشمالي الغربي</v>
      </c>
    </row>
    <row r="844" spans="1:23" x14ac:dyDescent="0.4">
      <c r="A844" s="53" cm="1">
        <f t="array" ref="A844">ROW()-ROW(GateFacts[#Headers])</f>
        <v>843</v>
      </c>
      <c r="B844" s="53">
        <f>INT((GateFacts[[#This Row],[م]]-1)/8)+1</f>
        <v>106</v>
      </c>
      <c r="C844" s="53">
        <f>MOD(GateFacts[[#This Row],[م]]-1,8)+1</f>
        <v>3</v>
      </c>
      <c r="D844" s="53" cm="1">
        <f t="array" ref="D844">IFERROR(INDEX(_xlfn.ANCHORARRAY(Settings!$H$2),GateFacts[[#This Row],[رقم المشروع]]),"")</f>
        <v>875</v>
      </c>
      <c r="E844" s="53" t="str" cm="1">
        <f t="array" ref="E844">INDEX(Table15[],GateFacts[[#This Row],[صف المصدر]],14)&amp;""</f>
        <v>P918</v>
      </c>
      <c r="F844" s="53" t="str" cm="1">
        <f t="array" ref="F844">INDEX(Table15[],GateFacts[[#This Row],[صف المصدر]],15)&amp;""</f>
        <v>مشروع إنشاء خط مياه رئيسي من المسيجيد الى هبت مع محطة ضخ في المسيجيد ومحطة أخرى في بئر الروحاء</v>
      </c>
      <c r="G844" s="53" t="str" cm="1">
        <f t="array" ref="G844">INDEX(Table15[],GateFacts[[#This Row],[صف المصدر]],17)&amp;""</f>
        <v>المدينة المنورة</v>
      </c>
      <c r="H844" s="58">
        <f>N(INDEX(Table15[],GateFacts[[#This Row],[صف المصدر]],18))</f>
        <v>43412500</v>
      </c>
      <c r="I844" s="53" t="str" cm="1">
        <f t="array" ref="I844">_xlfn.LET(_xlpm.x,TRIM(INDEX(Table15[],GateFacts[[#This Row],[صف المصدر]],22)&amp;""),IF(_xlpm.x="","غير محدد",_xlpm.x))</f>
        <v>تحت التنفيذ</v>
      </c>
      <c r="J844" s="53" t="str">
        <f>"بوابة "&amp;GateFacts[[#This Row],[رقم البوابة]]</f>
        <v>بوابة 3</v>
      </c>
      <c r="K844" s="53" t="str" cm="1">
        <f t="array" ref="K844">INDEX(Settings!$E$2:$E$9,GateFacts[[#This Row],[رقم البوابة]])</f>
        <v>الطرح للتصميم</v>
      </c>
      <c r="L844" s="53" t="str" cm="1">
        <f t="array" ref="L844">_xlfn.LET(_xlpm.c,INDEX(Table15[],GateFacts[[#This Row],[صف المصدر]],9-GateFacts[[#This Row],[رقم البوابة]]),IF(ISBLANK(_xlpm.c),"",_xlpm.c))</f>
        <v>لا ينطبق</v>
      </c>
      <c r="M84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44" s="56" t="str" cm="1">
        <f t="array" ref="N844">_xlfn.LET(_xlpm.r,GateFacts[[#This Row],[صف المصدر]],_xlpm.g,GateFacts[[#This Row],[رقم البوابة]],_xlpm.pd,IF(AND(ISNUMBER(_xlpm.r),_xlpm.g&gt;=6,_xlpm.g&lt;=8),INDEX(Table15[],_xlpm.r,19+_xlpm.g),""),IF(ISNUMBER(_xlpm.pd),_xlpm.pd,""))</f>
        <v/>
      </c>
      <c r="O8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44" s="53" t="str">
        <f ca="1">IF(ISNUMBER(GateFacts[[#This Row],[تاريخ البوابة]]),GateFacts[[#This Row],[تاريخ البوابة]]-TODAY(),"")</f>
        <v/>
      </c>
      <c r="Q844" s="53" t="str">
        <f>IF(ISNUMBER(GateFacts[[#This Row],[تاريخ البوابة]]),TEXT(GateFacts[[#This Row],[تاريخ البوابة]],"yyyy-mm"),"بدون تاريخ")</f>
        <v>بدون تاريخ</v>
      </c>
      <c r="R844" s="53">
        <f ca="1">--OR(GateFacts[[#This Row],[الحالة]]="مكتمل",GateFacts[[#This Row],[الحالة]]="لا ينطبق")</f>
        <v>1</v>
      </c>
      <c r="S844" s="53">
        <f ca="1">_xlfn.LET(_xlpm.m,_xlfn.MINIFS(GateFacts[رقم البوابة],GateFacts[رقم المشروع],GateFacts[[#This Row],[رقم المشروع]],GateFacts[منجزة],0),IF(_xlpm.m=0,9,_xlpm.m))</f>
        <v>6</v>
      </c>
      <c r="T844" s="53">
        <f ca="1">--(GateFacts[[#This Row],[رقم البوابة]]=GateFacts[[#This Row],[البوابة الحالية للمشروع]])</f>
        <v>0</v>
      </c>
      <c r="U844" s="53">
        <f ca="1">IF(AND(GateFacts[[#This Row],[الحالة]]="مكتمل",COUNTIFS(GateFacts[رقم المشروع],GateFacts[[#This Row],[رقم المشروع]],GateFacts[رقم البوابة],"&lt;"&amp;GateFacts[[#This Row],[رقم البوابة]],GateFacts[منجزة],0)&gt;0),1,0)</f>
        <v>0</v>
      </c>
      <c r="V844" s="53" t="e">
        <f>SUBTOTAL(103,GateFacts[[#This Row],[م]])*OR(SelRegion="الكل",GateFacts[[#This Row],[المنطقة]]=SelRegion)</f>
        <v>#REF!</v>
      </c>
      <c r="W844" s="74" t="str" cm="1">
        <f t="array" ref="W844">IF(ISNUMBER(GateFacts[[#This Row],[صف المصدر]]),INDEX(Table15[],GateFacts[[#This Row],[صف المصدر]],16),"")</f>
        <v>الشمالي الغربي</v>
      </c>
    </row>
    <row r="845" spans="1:23" x14ac:dyDescent="0.4">
      <c r="A845" s="53" cm="1">
        <f t="array" ref="A845">ROW()-ROW(GateFacts[#Headers])</f>
        <v>844</v>
      </c>
      <c r="B845" s="53">
        <f>INT((GateFacts[[#This Row],[م]]-1)/8)+1</f>
        <v>106</v>
      </c>
      <c r="C845" s="53">
        <f>MOD(GateFacts[[#This Row],[م]]-1,8)+1</f>
        <v>4</v>
      </c>
      <c r="D845" s="53" cm="1">
        <f t="array" ref="D845">IFERROR(INDEX(_xlfn.ANCHORARRAY(Settings!$H$2),GateFacts[[#This Row],[رقم المشروع]]),"")</f>
        <v>875</v>
      </c>
      <c r="E845" s="53" t="str" cm="1">
        <f t="array" ref="E845">INDEX(Table15[],GateFacts[[#This Row],[صف المصدر]],14)&amp;""</f>
        <v>P918</v>
      </c>
      <c r="F845" s="53" t="str" cm="1">
        <f t="array" ref="F845">INDEX(Table15[],GateFacts[[#This Row],[صف المصدر]],15)&amp;""</f>
        <v>مشروع إنشاء خط مياه رئيسي من المسيجيد الى هبت مع محطة ضخ في المسيجيد ومحطة أخرى في بئر الروحاء</v>
      </c>
      <c r="G845" s="53" t="str" cm="1">
        <f t="array" ref="G845">INDEX(Table15[],GateFacts[[#This Row],[صف المصدر]],17)&amp;""</f>
        <v>المدينة المنورة</v>
      </c>
      <c r="H845" s="58">
        <f>N(INDEX(Table15[],GateFacts[[#This Row],[صف المصدر]],18))</f>
        <v>43412500</v>
      </c>
      <c r="I845" s="53" t="str" cm="1">
        <f t="array" ref="I845">_xlfn.LET(_xlpm.x,TRIM(INDEX(Table15[],GateFacts[[#This Row],[صف المصدر]],22)&amp;""),IF(_xlpm.x="","غير محدد",_xlpm.x))</f>
        <v>تحت التنفيذ</v>
      </c>
      <c r="J845" s="53" t="str">
        <f>"بوابة "&amp;GateFacts[[#This Row],[رقم البوابة]]</f>
        <v>بوابة 4</v>
      </c>
      <c r="K845" s="53" t="str" cm="1">
        <f t="array" ref="K845">INDEX(Settings!$E$2:$E$9,GateFacts[[#This Row],[رقم البوابة]])</f>
        <v>التصميم</v>
      </c>
      <c r="L845" s="53" t="str" cm="1">
        <f t="array" ref="L845">_xlfn.LET(_xlpm.c,INDEX(Table15[],GateFacts[[#This Row],[صف المصدر]],9-GateFacts[[#This Row],[رقم البوابة]]),IF(ISBLANK(_xlpm.c),"",_xlpm.c))</f>
        <v>مكتمل</v>
      </c>
      <c r="M84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45" s="56" t="str" cm="1">
        <f t="array" ref="N845">_xlfn.LET(_xlpm.r,GateFacts[[#This Row],[صف المصدر]],_xlpm.g,GateFacts[[#This Row],[رقم البوابة]],_xlpm.pd,IF(AND(ISNUMBER(_xlpm.r),_xlpm.g&gt;=6,_xlpm.g&lt;=8),INDEX(Table15[],_xlpm.r,19+_xlpm.g),""),IF(ISNUMBER(_xlpm.pd),_xlpm.pd,""))</f>
        <v/>
      </c>
      <c r="O8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45" s="53" t="str">
        <f ca="1">IF(ISNUMBER(GateFacts[[#This Row],[تاريخ البوابة]]),GateFacts[[#This Row],[تاريخ البوابة]]-TODAY(),"")</f>
        <v/>
      </c>
      <c r="Q845" s="53" t="str">
        <f>IF(ISNUMBER(GateFacts[[#This Row],[تاريخ البوابة]]),TEXT(GateFacts[[#This Row],[تاريخ البوابة]],"yyyy-mm"),"بدون تاريخ")</f>
        <v>بدون تاريخ</v>
      </c>
      <c r="R845" s="53">
        <f ca="1">--OR(GateFacts[[#This Row],[الحالة]]="مكتمل",GateFacts[[#This Row],[الحالة]]="لا ينطبق")</f>
        <v>1</v>
      </c>
      <c r="S845" s="53">
        <f ca="1">_xlfn.LET(_xlpm.m,_xlfn.MINIFS(GateFacts[رقم البوابة],GateFacts[رقم المشروع],GateFacts[[#This Row],[رقم المشروع]],GateFacts[منجزة],0),IF(_xlpm.m=0,9,_xlpm.m))</f>
        <v>6</v>
      </c>
      <c r="T845" s="53">
        <f ca="1">--(GateFacts[[#This Row],[رقم البوابة]]=GateFacts[[#This Row],[البوابة الحالية للمشروع]])</f>
        <v>0</v>
      </c>
      <c r="U845" s="53">
        <f ca="1">IF(AND(GateFacts[[#This Row],[الحالة]]="مكتمل",COUNTIFS(GateFacts[رقم المشروع],GateFacts[[#This Row],[رقم المشروع]],GateFacts[رقم البوابة],"&lt;"&amp;GateFacts[[#This Row],[رقم البوابة]],GateFacts[منجزة],0)&gt;0),1,0)</f>
        <v>0</v>
      </c>
      <c r="V845" s="53" t="e">
        <f>SUBTOTAL(103,GateFacts[[#This Row],[م]])*OR(SelRegion="الكل",GateFacts[[#This Row],[المنطقة]]=SelRegion)</f>
        <v>#REF!</v>
      </c>
      <c r="W845" s="74" t="str" cm="1">
        <f t="array" ref="W845">IF(ISNUMBER(GateFacts[[#This Row],[صف المصدر]]),INDEX(Table15[],GateFacts[[#This Row],[صف المصدر]],16),"")</f>
        <v>الشمالي الغربي</v>
      </c>
    </row>
    <row r="846" spans="1:23" x14ac:dyDescent="0.4">
      <c r="A846" s="53" cm="1">
        <f t="array" ref="A846">ROW()-ROW(GateFacts[#Headers])</f>
        <v>845</v>
      </c>
      <c r="B846" s="53">
        <f>INT((GateFacts[[#This Row],[م]]-1)/8)+1</f>
        <v>106</v>
      </c>
      <c r="C846" s="53">
        <f>MOD(GateFacts[[#This Row],[م]]-1,8)+1</f>
        <v>5</v>
      </c>
      <c r="D846" s="53" cm="1">
        <f t="array" ref="D846">IFERROR(INDEX(_xlfn.ANCHORARRAY(Settings!$H$2),GateFacts[[#This Row],[رقم المشروع]]),"")</f>
        <v>875</v>
      </c>
      <c r="E846" s="53" t="str" cm="1">
        <f t="array" ref="E846">INDEX(Table15[],GateFacts[[#This Row],[صف المصدر]],14)&amp;""</f>
        <v>P918</v>
      </c>
      <c r="F846" s="53" t="str" cm="1">
        <f t="array" ref="F846">INDEX(Table15[],GateFacts[[#This Row],[صف المصدر]],15)&amp;""</f>
        <v>مشروع إنشاء خط مياه رئيسي من المسيجيد الى هبت مع محطة ضخ في المسيجيد ومحطة أخرى في بئر الروحاء</v>
      </c>
      <c r="G846" s="53" t="str" cm="1">
        <f t="array" ref="G846">INDEX(Table15[],GateFacts[[#This Row],[صف المصدر]],17)&amp;""</f>
        <v>المدينة المنورة</v>
      </c>
      <c r="H846" s="58">
        <f>N(INDEX(Table15[],GateFacts[[#This Row],[صف المصدر]],18))</f>
        <v>43412500</v>
      </c>
      <c r="I846" s="53" t="str" cm="1">
        <f t="array" ref="I846">_xlfn.LET(_xlpm.x,TRIM(INDEX(Table15[],GateFacts[[#This Row],[صف المصدر]],22)&amp;""),IF(_xlpm.x="","غير محدد",_xlpm.x))</f>
        <v>تحت التنفيذ</v>
      </c>
      <c r="J846" s="53" t="str">
        <f>"بوابة "&amp;GateFacts[[#This Row],[رقم البوابة]]</f>
        <v>بوابة 5</v>
      </c>
      <c r="K846" s="53" t="str" cm="1">
        <f t="array" ref="K846">INDEX(Settings!$E$2:$E$9,GateFacts[[#This Row],[رقم البوابة]])</f>
        <v>الطرح للتنفيذ</v>
      </c>
      <c r="L846" s="53" t="str" cm="1">
        <f t="array" ref="L846">_xlfn.LET(_xlpm.c,INDEX(Table15[],GateFacts[[#This Row],[صف المصدر]],9-GateFacts[[#This Row],[رقم البوابة]]),IF(ISBLANK(_xlpm.c),"",_xlpm.c))</f>
        <v>مكتمل</v>
      </c>
      <c r="M8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46" s="56" t="str" cm="1">
        <f t="array" ref="N846">_xlfn.LET(_xlpm.r,GateFacts[[#This Row],[صف المصدر]],_xlpm.g,GateFacts[[#This Row],[رقم البوابة]],_xlpm.pd,IF(AND(ISNUMBER(_xlpm.r),_xlpm.g&gt;=6,_xlpm.g&lt;=8),INDEX(Table15[],_xlpm.r,19+_xlpm.g),""),IF(ISNUMBER(_xlpm.pd),_xlpm.pd,""))</f>
        <v/>
      </c>
      <c r="O8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46" s="53" t="str">
        <f ca="1">IF(ISNUMBER(GateFacts[[#This Row],[تاريخ البوابة]]),GateFacts[[#This Row],[تاريخ البوابة]]-TODAY(),"")</f>
        <v/>
      </c>
      <c r="Q846" s="53" t="str">
        <f>IF(ISNUMBER(GateFacts[[#This Row],[تاريخ البوابة]]),TEXT(GateFacts[[#This Row],[تاريخ البوابة]],"yyyy-mm"),"بدون تاريخ")</f>
        <v>بدون تاريخ</v>
      </c>
      <c r="R846" s="53">
        <f ca="1">--OR(GateFacts[[#This Row],[الحالة]]="مكتمل",GateFacts[[#This Row],[الحالة]]="لا ينطبق")</f>
        <v>1</v>
      </c>
      <c r="S846" s="53">
        <f ca="1">_xlfn.LET(_xlpm.m,_xlfn.MINIFS(GateFacts[رقم البوابة],GateFacts[رقم المشروع],GateFacts[[#This Row],[رقم المشروع]],GateFacts[منجزة],0),IF(_xlpm.m=0,9,_xlpm.m))</f>
        <v>6</v>
      </c>
      <c r="T846" s="53">
        <f ca="1">--(GateFacts[[#This Row],[رقم البوابة]]=GateFacts[[#This Row],[البوابة الحالية للمشروع]])</f>
        <v>0</v>
      </c>
      <c r="U846" s="53">
        <f ca="1">IF(AND(GateFacts[[#This Row],[الحالة]]="مكتمل",COUNTIFS(GateFacts[رقم المشروع],GateFacts[[#This Row],[رقم المشروع]],GateFacts[رقم البوابة],"&lt;"&amp;GateFacts[[#This Row],[رقم البوابة]],GateFacts[منجزة],0)&gt;0),1,0)</f>
        <v>0</v>
      </c>
      <c r="V846" s="53" t="e">
        <f>SUBTOTAL(103,GateFacts[[#This Row],[م]])*OR(SelRegion="الكل",GateFacts[[#This Row],[المنطقة]]=SelRegion)</f>
        <v>#REF!</v>
      </c>
      <c r="W846" s="74" t="str" cm="1">
        <f t="array" ref="W846">IF(ISNUMBER(GateFacts[[#This Row],[صف المصدر]]),INDEX(Table15[],GateFacts[[#This Row],[صف المصدر]],16),"")</f>
        <v>الشمالي الغربي</v>
      </c>
    </row>
    <row r="847" spans="1:23" x14ac:dyDescent="0.4">
      <c r="A847" s="53" cm="1">
        <f t="array" ref="A847">ROW()-ROW(GateFacts[#Headers])</f>
        <v>846</v>
      </c>
      <c r="B847" s="53">
        <f>INT((GateFacts[[#This Row],[م]]-1)/8)+1</f>
        <v>106</v>
      </c>
      <c r="C847" s="53">
        <f>MOD(GateFacts[[#This Row],[م]]-1,8)+1</f>
        <v>6</v>
      </c>
      <c r="D847" s="53" cm="1">
        <f t="array" ref="D847">IFERROR(INDEX(_xlfn.ANCHORARRAY(Settings!$H$2),GateFacts[[#This Row],[رقم المشروع]]),"")</f>
        <v>875</v>
      </c>
      <c r="E847" s="53" t="str" cm="1">
        <f t="array" ref="E847">INDEX(Table15[],GateFacts[[#This Row],[صف المصدر]],14)&amp;""</f>
        <v>P918</v>
      </c>
      <c r="F847" s="53" t="str" cm="1">
        <f t="array" ref="F847">INDEX(Table15[],GateFacts[[#This Row],[صف المصدر]],15)&amp;""</f>
        <v>مشروع إنشاء خط مياه رئيسي من المسيجيد الى هبت مع محطة ضخ في المسيجيد ومحطة أخرى في بئر الروحاء</v>
      </c>
      <c r="G847" s="53" t="str" cm="1">
        <f t="array" ref="G847">INDEX(Table15[],GateFacts[[#This Row],[صف المصدر]],17)&amp;""</f>
        <v>المدينة المنورة</v>
      </c>
      <c r="H847" s="58">
        <f>N(INDEX(Table15[],GateFacts[[#This Row],[صف المصدر]],18))</f>
        <v>43412500</v>
      </c>
      <c r="I847" s="53" t="str" cm="1">
        <f t="array" ref="I847">_xlfn.LET(_xlpm.x,TRIM(INDEX(Table15[],GateFacts[[#This Row],[صف المصدر]],22)&amp;""),IF(_xlpm.x="","غير محدد",_xlpm.x))</f>
        <v>تحت التنفيذ</v>
      </c>
      <c r="J847" s="53" t="str">
        <f>"بوابة "&amp;GateFacts[[#This Row],[رقم البوابة]]</f>
        <v>بوابة 6</v>
      </c>
      <c r="K847" s="53" t="str" cm="1">
        <f t="array" ref="K847">INDEX(Settings!$E$2:$E$9,GateFacts[[#This Row],[رقم البوابة]])</f>
        <v>التنفيذ</v>
      </c>
      <c r="L847" s="53" t="str" cm="1">
        <f t="array" ref="L847">_xlfn.LET(_xlpm.c,INDEX(Table15[],GateFacts[[#This Row],[صف المصدر]],9-GateFacts[[#This Row],[رقم البوابة]]),IF(ISBLANK(_xlpm.c),"",_xlpm.c))</f>
        <v>جاري</v>
      </c>
      <c r="M84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47" s="56" cm="1">
        <f t="array" ref="N847">_xlfn.LET(_xlpm.r,GateFacts[[#This Row],[صف المصدر]],_xlpm.g,GateFacts[[#This Row],[رقم البوابة]],_xlpm.pd,IF(AND(ISNUMBER(_xlpm.r),_xlpm.g&gt;=6,_xlpm.g&lt;=8),INDEX(Table15[],_xlpm.r,19+_xlpm.g),""),IF(ISNUMBER(_xlpm.pd),_xlpm.pd,""))</f>
        <v>47239</v>
      </c>
      <c r="O8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47" s="53">
        <f ca="1">IF(ISNUMBER(GateFacts[[#This Row],[تاريخ البوابة]]),GateFacts[[#This Row],[تاريخ البوابة]]-TODAY(),"")</f>
        <v>930</v>
      </c>
      <c r="Q847" s="53" t="str">
        <f>IF(ISNUMBER(GateFacts[[#This Row],[تاريخ البوابة]]),TEXT(GateFacts[[#This Row],[تاريخ البوابة]],"yyyy-mm"),"بدون تاريخ")</f>
        <v>2029-05</v>
      </c>
      <c r="R847" s="53">
        <f ca="1">--OR(GateFacts[[#This Row],[الحالة]]="مكتمل",GateFacts[[#This Row],[الحالة]]="لا ينطبق")</f>
        <v>0</v>
      </c>
      <c r="S847" s="53">
        <f ca="1">_xlfn.LET(_xlpm.m,_xlfn.MINIFS(GateFacts[رقم البوابة],GateFacts[رقم المشروع],GateFacts[[#This Row],[رقم المشروع]],GateFacts[منجزة],0),IF(_xlpm.m=0,9,_xlpm.m))</f>
        <v>6</v>
      </c>
      <c r="T847" s="53">
        <f ca="1">--(GateFacts[[#This Row],[رقم البوابة]]=GateFacts[[#This Row],[البوابة الحالية للمشروع]])</f>
        <v>1</v>
      </c>
      <c r="U847" s="53">
        <f ca="1">IF(AND(GateFacts[[#This Row],[الحالة]]="مكتمل",COUNTIFS(GateFacts[رقم المشروع],GateFacts[[#This Row],[رقم المشروع]],GateFacts[رقم البوابة],"&lt;"&amp;GateFacts[[#This Row],[رقم البوابة]],GateFacts[منجزة],0)&gt;0),1,0)</f>
        <v>0</v>
      </c>
      <c r="V847" s="53" t="e">
        <f>SUBTOTAL(103,GateFacts[[#This Row],[م]])*OR(SelRegion="الكل",GateFacts[[#This Row],[المنطقة]]=SelRegion)</f>
        <v>#REF!</v>
      </c>
      <c r="W847" s="74" t="str" cm="1">
        <f t="array" ref="W847">IF(ISNUMBER(GateFacts[[#This Row],[صف المصدر]]),INDEX(Table15[],GateFacts[[#This Row],[صف المصدر]],16),"")</f>
        <v>الشمالي الغربي</v>
      </c>
    </row>
    <row r="848" spans="1:23" x14ac:dyDescent="0.4">
      <c r="A848" s="53" cm="1">
        <f t="array" ref="A848">ROW()-ROW(GateFacts[#Headers])</f>
        <v>847</v>
      </c>
      <c r="B848" s="53">
        <f>INT((GateFacts[[#This Row],[م]]-1)/8)+1</f>
        <v>106</v>
      </c>
      <c r="C848" s="53">
        <f>MOD(GateFacts[[#This Row],[م]]-1,8)+1</f>
        <v>7</v>
      </c>
      <c r="D848" s="53" cm="1">
        <f t="array" ref="D848">IFERROR(INDEX(_xlfn.ANCHORARRAY(Settings!$H$2),GateFacts[[#This Row],[رقم المشروع]]),"")</f>
        <v>875</v>
      </c>
      <c r="E848" s="53" t="str" cm="1">
        <f t="array" ref="E848">INDEX(Table15[],GateFacts[[#This Row],[صف المصدر]],14)&amp;""</f>
        <v>P918</v>
      </c>
      <c r="F848" s="53" t="str" cm="1">
        <f t="array" ref="F848">INDEX(Table15[],GateFacts[[#This Row],[صف المصدر]],15)&amp;""</f>
        <v>مشروع إنشاء خط مياه رئيسي من المسيجيد الى هبت مع محطة ضخ في المسيجيد ومحطة أخرى في بئر الروحاء</v>
      </c>
      <c r="G848" s="53" t="str" cm="1">
        <f t="array" ref="G848">INDEX(Table15[],GateFacts[[#This Row],[صف المصدر]],17)&amp;""</f>
        <v>المدينة المنورة</v>
      </c>
      <c r="H848" s="58">
        <f>N(INDEX(Table15[],GateFacts[[#This Row],[صف المصدر]],18))</f>
        <v>43412500</v>
      </c>
      <c r="I848" s="53" t="str" cm="1">
        <f t="array" ref="I848">_xlfn.LET(_xlpm.x,TRIM(INDEX(Table15[],GateFacts[[#This Row],[صف المصدر]],22)&amp;""),IF(_xlpm.x="","غير محدد",_xlpm.x))</f>
        <v>تحت التنفيذ</v>
      </c>
      <c r="J848" s="53" t="str">
        <f>"بوابة "&amp;GateFacts[[#This Row],[رقم البوابة]]</f>
        <v>بوابة 7</v>
      </c>
      <c r="K848" s="53" t="str" cm="1">
        <f t="array" ref="K848">INDEX(Settings!$E$2:$E$9,GateFacts[[#This Row],[رقم البوابة]])</f>
        <v>الاختبارات التشغيلية</v>
      </c>
      <c r="L848" s="53" t="str" cm="1">
        <f t="array" ref="L848">_xlfn.LET(_xlpm.c,INDEX(Table15[],GateFacts[[#This Row],[صف المصدر]],9-GateFacts[[#This Row],[رقم البوابة]]),IF(ISBLANK(_xlpm.c),"",_xlpm.c))</f>
        <v/>
      </c>
      <c r="M84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48" s="56" cm="1">
        <f t="array" ref="N848">_xlfn.LET(_xlpm.r,GateFacts[[#This Row],[صف المصدر]],_xlpm.g,GateFacts[[#This Row],[رقم البوابة]],_xlpm.pd,IF(AND(ISNUMBER(_xlpm.r),_xlpm.g&gt;=6,_xlpm.g&lt;=8),INDEX(Table15[],_xlpm.r,19+_xlpm.g),""),IF(ISNUMBER(_xlpm.pd),_xlpm.pd,""))</f>
        <v>47178</v>
      </c>
      <c r="O8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48" s="53">
        <f ca="1">IF(ISNUMBER(GateFacts[[#This Row],[تاريخ البوابة]]),GateFacts[[#This Row],[تاريخ البوابة]]-TODAY(),"")</f>
        <v>869</v>
      </c>
      <c r="Q848" s="53" t="str">
        <f>IF(ISNUMBER(GateFacts[[#This Row],[تاريخ البوابة]]),TEXT(GateFacts[[#This Row],[تاريخ البوابة]],"yyyy-mm"),"بدون تاريخ")</f>
        <v>2029-03</v>
      </c>
      <c r="R848" s="53">
        <f ca="1">--OR(GateFacts[[#This Row],[الحالة]]="مكتمل",GateFacts[[#This Row],[الحالة]]="لا ينطبق")</f>
        <v>0</v>
      </c>
      <c r="S848" s="53">
        <f ca="1">_xlfn.LET(_xlpm.m,_xlfn.MINIFS(GateFacts[رقم البوابة],GateFacts[رقم المشروع],GateFacts[[#This Row],[رقم المشروع]],GateFacts[منجزة],0),IF(_xlpm.m=0,9,_xlpm.m))</f>
        <v>6</v>
      </c>
      <c r="T848" s="53">
        <f ca="1">--(GateFacts[[#This Row],[رقم البوابة]]=GateFacts[[#This Row],[البوابة الحالية للمشروع]])</f>
        <v>0</v>
      </c>
      <c r="U848" s="53">
        <f ca="1">IF(AND(GateFacts[[#This Row],[الحالة]]="مكتمل",COUNTIFS(GateFacts[رقم المشروع],GateFacts[[#This Row],[رقم المشروع]],GateFacts[رقم البوابة],"&lt;"&amp;GateFacts[[#This Row],[رقم البوابة]],GateFacts[منجزة],0)&gt;0),1,0)</f>
        <v>0</v>
      </c>
      <c r="V848" s="53" t="e">
        <f>SUBTOTAL(103,GateFacts[[#This Row],[م]])*OR(SelRegion="الكل",GateFacts[[#This Row],[المنطقة]]=SelRegion)</f>
        <v>#REF!</v>
      </c>
      <c r="W848" s="74" t="str" cm="1">
        <f t="array" ref="W848">IF(ISNUMBER(GateFacts[[#This Row],[صف المصدر]]),INDEX(Table15[],GateFacts[[#This Row],[صف المصدر]],16),"")</f>
        <v>الشمالي الغربي</v>
      </c>
    </row>
    <row r="849" spans="1:23" x14ac:dyDescent="0.4">
      <c r="A849" s="53" cm="1">
        <f t="array" ref="A849">ROW()-ROW(GateFacts[#Headers])</f>
        <v>848</v>
      </c>
      <c r="B849" s="53">
        <f>INT((GateFacts[[#This Row],[م]]-1)/8)+1</f>
        <v>106</v>
      </c>
      <c r="C849" s="53">
        <f>MOD(GateFacts[[#This Row],[م]]-1,8)+1</f>
        <v>8</v>
      </c>
      <c r="D849" s="53" cm="1">
        <f t="array" ref="D849">IFERROR(INDEX(_xlfn.ANCHORARRAY(Settings!$H$2),GateFacts[[#This Row],[رقم المشروع]]),"")</f>
        <v>875</v>
      </c>
      <c r="E849" s="53" t="str" cm="1">
        <f t="array" ref="E849">INDEX(Table15[],GateFacts[[#This Row],[صف المصدر]],14)&amp;""</f>
        <v>P918</v>
      </c>
      <c r="F849" s="53" t="str" cm="1">
        <f t="array" ref="F849">INDEX(Table15[],GateFacts[[#This Row],[صف المصدر]],15)&amp;""</f>
        <v>مشروع إنشاء خط مياه رئيسي من المسيجيد الى هبت مع محطة ضخ في المسيجيد ومحطة أخرى في بئر الروحاء</v>
      </c>
      <c r="G849" s="53" t="str" cm="1">
        <f t="array" ref="G849">INDEX(Table15[],GateFacts[[#This Row],[صف المصدر]],17)&amp;""</f>
        <v>المدينة المنورة</v>
      </c>
      <c r="H849" s="58">
        <f>N(INDEX(Table15[],GateFacts[[#This Row],[صف المصدر]],18))</f>
        <v>43412500</v>
      </c>
      <c r="I849" s="53" t="str" cm="1">
        <f t="array" ref="I849">_xlfn.LET(_xlpm.x,TRIM(INDEX(Table15[],GateFacts[[#This Row],[صف المصدر]],22)&amp;""),IF(_xlpm.x="","غير محدد",_xlpm.x))</f>
        <v>تحت التنفيذ</v>
      </c>
      <c r="J849" s="53" t="str">
        <f>"بوابة "&amp;GateFacts[[#This Row],[رقم البوابة]]</f>
        <v>بوابة 8</v>
      </c>
      <c r="K849" s="53" t="str" cm="1">
        <f t="array" ref="K849">INDEX(Settings!$E$2:$E$9,GateFacts[[#This Row],[رقم البوابة]])</f>
        <v>التسليم و الاغلاق</v>
      </c>
      <c r="L849" s="53" t="str" cm="1">
        <f t="array" ref="L849">_xlfn.LET(_xlpm.c,INDEX(Table15[],GateFacts[[#This Row],[صف المصدر]],9-GateFacts[[#This Row],[رقم البوابة]]),IF(ISBLANK(_xlpm.c),"",_xlpm.c))</f>
        <v/>
      </c>
      <c r="M84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49" s="56" cm="1">
        <f t="array" ref="N849">_xlfn.LET(_xlpm.r,GateFacts[[#This Row],[صف المصدر]],_xlpm.g,GateFacts[[#This Row],[رقم البوابة]],_xlpm.pd,IF(AND(ISNUMBER(_xlpm.r),_xlpm.g&gt;=6,_xlpm.g&lt;=8),INDEX(Table15[],_xlpm.r,19+_xlpm.g),""),IF(ISNUMBER(_xlpm.pd),_xlpm.pd,""))</f>
        <v>47969</v>
      </c>
      <c r="O8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49" s="53">
        <f ca="1">IF(ISNUMBER(GateFacts[[#This Row],[تاريخ البوابة]]),GateFacts[[#This Row],[تاريخ البوابة]]-TODAY(),"")</f>
        <v>1660</v>
      </c>
      <c r="Q849" s="53" t="str">
        <f>IF(ISNUMBER(GateFacts[[#This Row],[تاريخ البوابة]]),TEXT(GateFacts[[#This Row],[تاريخ البوابة]],"yyyy-mm"),"بدون تاريخ")</f>
        <v>2031-05</v>
      </c>
      <c r="R849" s="53">
        <f ca="1">--OR(GateFacts[[#This Row],[الحالة]]="مكتمل",GateFacts[[#This Row],[الحالة]]="لا ينطبق")</f>
        <v>0</v>
      </c>
      <c r="S849" s="53">
        <f ca="1">_xlfn.LET(_xlpm.m,_xlfn.MINIFS(GateFacts[رقم البوابة],GateFacts[رقم المشروع],GateFacts[[#This Row],[رقم المشروع]],GateFacts[منجزة],0),IF(_xlpm.m=0,9,_xlpm.m))</f>
        <v>6</v>
      </c>
      <c r="T849" s="53">
        <f ca="1">--(GateFacts[[#This Row],[رقم البوابة]]=GateFacts[[#This Row],[البوابة الحالية للمشروع]])</f>
        <v>0</v>
      </c>
      <c r="U849" s="53">
        <f ca="1">IF(AND(GateFacts[[#This Row],[الحالة]]="مكتمل",COUNTIFS(GateFacts[رقم المشروع],GateFacts[[#This Row],[رقم المشروع]],GateFacts[رقم البوابة],"&lt;"&amp;GateFacts[[#This Row],[رقم البوابة]],GateFacts[منجزة],0)&gt;0),1,0)</f>
        <v>0</v>
      </c>
      <c r="V849" s="53" t="e">
        <f>SUBTOTAL(103,GateFacts[[#This Row],[م]])*OR(SelRegion="الكل",GateFacts[[#This Row],[المنطقة]]=SelRegion)</f>
        <v>#REF!</v>
      </c>
      <c r="W849" s="74" t="str" cm="1">
        <f t="array" ref="W849">IF(ISNUMBER(GateFacts[[#This Row],[صف المصدر]]),INDEX(Table15[],GateFacts[[#This Row],[صف المصدر]],16),"")</f>
        <v>الشمالي الغربي</v>
      </c>
    </row>
    <row r="850" spans="1:23" x14ac:dyDescent="0.4">
      <c r="A850" s="53" cm="1">
        <f t="array" ref="A850">ROW()-ROW(GateFacts[#Headers])</f>
        <v>849</v>
      </c>
      <c r="B850" s="53">
        <f>INT((GateFacts[[#This Row],[م]]-1)/8)+1</f>
        <v>107</v>
      </c>
      <c r="C850" s="53">
        <f>MOD(GateFacts[[#This Row],[م]]-1,8)+1</f>
        <v>1</v>
      </c>
      <c r="D850" s="53" cm="1">
        <f t="array" ref="D850">IFERROR(INDEX(_xlfn.ANCHORARRAY(Settings!$H$2),GateFacts[[#This Row],[رقم المشروع]]),"")</f>
        <v>889</v>
      </c>
      <c r="E850" s="53" t="str" cm="1">
        <f t="array" ref="E850">INDEX(Table15[],GateFacts[[#This Row],[صف المصدر]],14)&amp;""</f>
        <v>P1513</v>
      </c>
      <c r="F850" s="53" t="str" cm="1">
        <f t="array" ref="F850">INDEX(Table15[],GateFacts[[#This Row],[صف المصدر]],15)&amp;""</f>
        <v>مشروع إنشاء شبكات مياه الشرب لحي الرايس بمدينة تبوك</v>
      </c>
      <c r="G850" s="53" t="str" cm="1">
        <f t="array" ref="G850">INDEX(Table15[],GateFacts[[#This Row],[صف المصدر]],17)&amp;""</f>
        <v>تبوك</v>
      </c>
      <c r="H850" s="58">
        <f>N(INDEX(Table15[],GateFacts[[#This Row],[صف المصدر]],18))</f>
        <v>12474383.5</v>
      </c>
      <c r="I850" s="53" t="str" cm="1">
        <f t="array" ref="I850">_xlfn.LET(_xlpm.x,TRIM(INDEX(Table15[],GateFacts[[#This Row],[صف المصدر]],22)&amp;""),IF(_xlpm.x="","غير محدد",_xlpm.x))</f>
        <v>تحت التنفيذ</v>
      </c>
      <c r="J850" s="53" t="str">
        <f>"بوابة "&amp;GateFacts[[#This Row],[رقم البوابة]]</f>
        <v>بوابة 1</v>
      </c>
      <c r="K850" s="53" t="str" cm="1">
        <f t="array" ref="K850">INDEX(Settings!$E$2:$E$9,GateFacts[[#This Row],[رقم البوابة]])</f>
        <v>تخطيط استراتيجي</v>
      </c>
      <c r="L850" s="53" t="str" cm="1">
        <f t="array" ref="L850">_xlfn.LET(_xlpm.c,INDEX(Table15[],GateFacts[[#This Row],[صف المصدر]],9-GateFacts[[#This Row],[رقم البوابة]]),IF(ISBLANK(_xlpm.c),"",_xlpm.c))</f>
        <v>مكتمل</v>
      </c>
      <c r="M8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0" s="56" t="str" cm="1">
        <f t="array" ref="N850">_xlfn.LET(_xlpm.r,GateFacts[[#This Row],[صف المصدر]],_xlpm.g,GateFacts[[#This Row],[رقم البوابة]],_xlpm.pd,IF(AND(ISNUMBER(_xlpm.r),_xlpm.g&gt;=6,_xlpm.g&lt;=8),INDEX(Table15[],_xlpm.r,19+_xlpm.g),""),IF(ISNUMBER(_xlpm.pd),_xlpm.pd,""))</f>
        <v/>
      </c>
      <c r="O8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0" s="53" t="str">
        <f ca="1">IF(ISNUMBER(GateFacts[[#This Row],[تاريخ البوابة]]),GateFacts[[#This Row],[تاريخ البوابة]]-TODAY(),"")</f>
        <v/>
      </c>
      <c r="Q850" s="53" t="str">
        <f>IF(ISNUMBER(GateFacts[[#This Row],[تاريخ البوابة]]),TEXT(GateFacts[[#This Row],[تاريخ البوابة]],"yyyy-mm"),"بدون تاريخ")</f>
        <v>بدون تاريخ</v>
      </c>
      <c r="R850" s="53">
        <f ca="1">--OR(GateFacts[[#This Row],[الحالة]]="مكتمل",GateFacts[[#This Row],[الحالة]]="لا ينطبق")</f>
        <v>1</v>
      </c>
      <c r="S850" s="53">
        <f ca="1">_xlfn.LET(_xlpm.m,_xlfn.MINIFS(GateFacts[رقم البوابة],GateFacts[رقم المشروع],GateFacts[[#This Row],[رقم المشروع]],GateFacts[منجزة],0),IF(_xlpm.m=0,9,_xlpm.m))</f>
        <v>6</v>
      </c>
      <c r="T850" s="53">
        <f ca="1">--(GateFacts[[#This Row],[رقم البوابة]]=GateFacts[[#This Row],[البوابة الحالية للمشروع]])</f>
        <v>0</v>
      </c>
      <c r="U850" s="53">
        <f ca="1">IF(AND(GateFacts[[#This Row],[الحالة]]="مكتمل",COUNTIFS(GateFacts[رقم المشروع],GateFacts[[#This Row],[رقم المشروع]],GateFacts[رقم البوابة],"&lt;"&amp;GateFacts[[#This Row],[رقم البوابة]],GateFacts[منجزة],0)&gt;0),1,0)</f>
        <v>0</v>
      </c>
      <c r="V850" s="53" t="e">
        <f>SUBTOTAL(103,GateFacts[[#This Row],[م]])*OR(SelRegion="الكل",GateFacts[[#This Row],[المنطقة]]=SelRegion)</f>
        <v>#REF!</v>
      </c>
      <c r="W850" s="74" t="str" cm="1">
        <f t="array" ref="W850">IF(ISNUMBER(GateFacts[[#This Row],[صف المصدر]]),INDEX(Table15[],GateFacts[[#This Row],[صف المصدر]],16),"")</f>
        <v>الشمالي الغربي</v>
      </c>
    </row>
    <row r="851" spans="1:23" x14ac:dyDescent="0.4">
      <c r="A851" s="53" cm="1">
        <f t="array" ref="A851">ROW()-ROW(GateFacts[#Headers])</f>
        <v>850</v>
      </c>
      <c r="B851" s="53">
        <f>INT((GateFacts[[#This Row],[م]]-1)/8)+1</f>
        <v>107</v>
      </c>
      <c r="C851" s="53">
        <f>MOD(GateFacts[[#This Row],[م]]-1,8)+1</f>
        <v>2</v>
      </c>
      <c r="D851" s="53" cm="1">
        <f t="array" ref="D851">IFERROR(INDEX(_xlfn.ANCHORARRAY(Settings!$H$2),GateFacts[[#This Row],[رقم المشروع]]),"")</f>
        <v>889</v>
      </c>
      <c r="E851" s="53" t="str" cm="1">
        <f t="array" ref="E851">INDEX(Table15[],GateFacts[[#This Row],[صف المصدر]],14)&amp;""</f>
        <v>P1513</v>
      </c>
      <c r="F851" s="53" t="str" cm="1">
        <f t="array" ref="F851">INDEX(Table15[],GateFacts[[#This Row],[صف المصدر]],15)&amp;""</f>
        <v>مشروع إنشاء شبكات مياه الشرب لحي الرايس بمدينة تبوك</v>
      </c>
      <c r="G851" s="53" t="str" cm="1">
        <f t="array" ref="G851">INDEX(Table15[],GateFacts[[#This Row],[صف المصدر]],17)&amp;""</f>
        <v>تبوك</v>
      </c>
      <c r="H851" s="58">
        <f>N(INDEX(Table15[],GateFacts[[#This Row],[صف المصدر]],18))</f>
        <v>12474383.5</v>
      </c>
      <c r="I851" s="53" t="str" cm="1">
        <f t="array" ref="I851">_xlfn.LET(_xlpm.x,TRIM(INDEX(Table15[],GateFacts[[#This Row],[صف المصدر]],22)&amp;""),IF(_xlpm.x="","غير محدد",_xlpm.x))</f>
        <v>تحت التنفيذ</v>
      </c>
      <c r="J851" s="53" t="str">
        <f>"بوابة "&amp;GateFacts[[#This Row],[رقم البوابة]]</f>
        <v>بوابة 2</v>
      </c>
      <c r="K851" s="53" t="str" cm="1">
        <f t="array" ref="K851">INDEX(Settings!$E$2:$E$9,GateFacts[[#This Row],[رقم البوابة]])</f>
        <v>التخطيط الاولي</v>
      </c>
      <c r="L851" s="53" t="str" cm="1">
        <f t="array" ref="L851">_xlfn.LET(_xlpm.c,INDEX(Table15[],GateFacts[[#This Row],[صف المصدر]],9-GateFacts[[#This Row],[رقم البوابة]]),IF(ISBLANK(_xlpm.c),"",_xlpm.c))</f>
        <v>مكتمل</v>
      </c>
      <c r="M85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1" s="56" t="str" cm="1">
        <f t="array" ref="N851">_xlfn.LET(_xlpm.r,GateFacts[[#This Row],[صف المصدر]],_xlpm.g,GateFacts[[#This Row],[رقم البوابة]],_xlpm.pd,IF(AND(ISNUMBER(_xlpm.r),_xlpm.g&gt;=6,_xlpm.g&lt;=8),INDEX(Table15[],_xlpm.r,19+_xlpm.g),""),IF(ISNUMBER(_xlpm.pd),_xlpm.pd,""))</f>
        <v/>
      </c>
      <c r="O8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1" s="53" t="str">
        <f ca="1">IF(ISNUMBER(GateFacts[[#This Row],[تاريخ البوابة]]),GateFacts[[#This Row],[تاريخ البوابة]]-TODAY(),"")</f>
        <v/>
      </c>
      <c r="Q851" s="53" t="str">
        <f>IF(ISNUMBER(GateFacts[[#This Row],[تاريخ البوابة]]),TEXT(GateFacts[[#This Row],[تاريخ البوابة]],"yyyy-mm"),"بدون تاريخ")</f>
        <v>بدون تاريخ</v>
      </c>
      <c r="R851" s="53">
        <f ca="1">--OR(GateFacts[[#This Row],[الحالة]]="مكتمل",GateFacts[[#This Row],[الحالة]]="لا ينطبق")</f>
        <v>1</v>
      </c>
      <c r="S851" s="53">
        <f ca="1">_xlfn.LET(_xlpm.m,_xlfn.MINIFS(GateFacts[رقم البوابة],GateFacts[رقم المشروع],GateFacts[[#This Row],[رقم المشروع]],GateFacts[منجزة],0),IF(_xlpm.m=0,9,_xlpm.m))</f>
        <v>6</v>
      </c>
      <c r="T851" s="53">
        <f ca="1">--(GateFacts[[#This Row],[رقم البوابة]]=GateFacts[[#This Row],[البوابة الحالية للمشروع]])</f>
        <v>0</v>
      </c>
      <c r="U851" s="53">
        <f ca="1">IF(AND(GateFacts[[#This Row],[الحالة]]="مكتمل",COUNTIFS(GateFacts[رقم المشروع],GateFacts[[#This Row],[رقم المشروع]],GateFacts[رقم البوابة],"&lt;"&amp;GateFacts[[#This Row],[رقم البوابة]],GateFacts[منجزة],0)&gt;0),1,0)</f>
        <v>0</v>
      </c>
      <c r="V851" s="53" t="e">
        <f>SUBTOTAL(103,GateFacts[[#This Row],[م]])*OR(SelRegion="الكل",GateFacts[[#This Row],[المنطقة]]=SelRegion)</f>
        <v>#REF!</v>
      </c>
      <c r="W851" s="74" t="str" cm="1">
        <f t="array" ref="W851">IF(ISNUMBER(GateFacts[[#This Row],[صف المصدر]]),INDEX(Table15[],GateFacts[[#This Row],[صف المصدر]],16),"")</f>
        <v>الشمالي الغربي</v>
      </c>
    </row>
    <row r="852" spans="1:23" x14ac:dyDescent="0.4">
      <c r="A852" s="53" cm="1">
        <f t="array" ref="A852">ROW()-ROW(GateFacts[#Headers])</f>
        <v>851</v>
      </c>
      <c r="B852" s="53">
        <f>INT((GateFacts[[#This Row],[م]]-1)/8)+1</f>
        <v>107</v>
      </c>
      <c r="C852" s="53">
        <f>MOD(GateFacts[[#This Row],[م]]-1,8)+1</f>
        <v>3</v>
      </c>
      <c r="D852" s="53" cm="1">
        <f t="array" ref="D852">IFERROR(INDEX(_xlfn.ANCHORARRAY(Settings!$H$2),GateFacts[[#This Row],[رقم المشروع]]),"")</f>
        <v>889</v>
      </c>
      <c r="E852" s="53" t="str" cm="1">
        <f t="array" ref="E852">INDEX(Table15[],GateFacts[[#This Row],[صف المصدر]],14)&amp;""</f>
        <v>P1513</v>
      </c>
      <c r="F852" s="53" t="str" cm="1">
        <f t="array" ref="F852">INDEX(Table15[],GateFacts[[#This Row],[صف المصدر]],15)&amp;""</f>
        <v>مشروع إنشاء شبكات مياه الشرب لحي الرايس بمدينة تبوك</v>
      </c>
      <c r="G852" s="53" t="str" cm="1">
        <f t="array" ref="G852">INDEX(Table15[],GateFacts[[#This Row],[صف المصدر]],17)&amp;""</f>
        <v>تبوك</v>
      </c>
      <c r="H852" s="58">
        <f>N(INDEX(Table15[],GateFacts[[#This Row],[صف المصدر]],18))</f>
        <v>12474383.5</v>
      </c>
      <c r="I852" s="53" t="str" cm="1">
        <f t="array" ref="I852">_xlfn.LET(_xlpm.x,TRIM(INDEX(Table15[],GateFacts[[#This Row],[صف المصدر]],22)&amp;""),IF(_xlpm.x="","غير محدد",_xlpm.x))</f>
        <v>تحت التنفيذ</v>
      </c>
      <c r="J852" s="53" t="str">
        <f>"بوابة "&amp;GateFacts[[#This Row],[رقم البوابة]]</f>
        <v>بوابة 3</v>
      </c>
      <c r="K852" s="53" t="str" cm="1">
        <f t="array" ref="K852">INDEX(Settings!$E$2:$E$9,GateFacts[[#This Row],[رقم البوابة]])</f>
        <v>الطرح للتصميم</v>
      </c>
      <c r="L852" s="53" t="str" cm="1">
        <f t="array" ref="L852">_xlfn.LET(_xlpm.c,INDEX(Table15[],GateFacts[[#This Row],[صف المصدر]],9-GateFacts[[#This Row],[رقم البوابة]]),IF(ISBLANK(_xlpm.c),"",_xlpm.c))</f>
        <v>لا ينطبق</v>
      </c>
      <c r="M85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52" s="56" t="str" cm="1">
        <f t="array" ref="N852">_xlfn.LET(_xlpm.r,GateFacts[[#This Row],[صف المصدر]],_xlpm.g,GateFacts[[#This Row],[رقم البوابة]],_xlpm.pd,IF(AND(ISNUMBER(_xlpm.r),_xlpm.g&gt;=6,_xlpm.g&lt;=8),INDEX(Table15[],_xlpm.r,19+_xlpm.g),""),IF(ISNUMBER(_xlpm.pd),_xlpm.pd,""))</f>
        <v/>
      </c>
      <c r="O8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52" s="53" t="str">
        <f ca="1">IF(ISNUMBER(GateFacts[[#This Row],[تاريخ البوابة]]),GateFacts[[#This Row],[تاريخ البوابة]]-TODAY(),"")</f>
        <v/>
      </c>
      <c r="Q852" s="53" t="str">
        <f>IF(ISNUMBER(GateFacts[[#This Row],[تاريخ البوابة]]),TEXT(GateFacts[[#This Row],[تاريخ البوابة]],"yyyy-mm"),"بدون تاريخ")</f>
        <v>بدون تاريخ</v>
      </c>
      <c r="R852" s="53">
        <f ca="1">--OR(GateFacts[[#This Row],[الحالة]]="مكتمل",GateFacts[[#This Row],[الحالة]]="لا ينطبق")</f>
        <v>1</v>
      </c>
      <c r="S852" s="53">
        <f ca="1">_xlfn.LET(_xlpm.m,_xlfn.MINIFS(GateFacts[رقم البوابة],GateFacts[رقم المشروع],GateFacts[[#This Row],[رقم المشروع]],GateFacts[منجزة],0),IF(_xlpm.m=0,9,_xlpm.m))</f>
        <v>6</v>
      </c>
      <c r="T852" s="53">
        <f ca="1">--(GateFacts[[#This Row],[رقم البوابة]]=GateFacts[[#This Row],[البوابة الحالية للمشروع]])</f>
        <v>0</v>
      </c>
      <c r="U852" s="53">
        <f ca="1">IF(AND(GateFacts[[#This Row],[الحالة]]="مكتمل",COUNTIFS(GateFacts[رقم المشروع],GateFacts[[#This Row],[رقم المشروع]],GateFacts[رقم البوابة],"&lt;"&amp;GateFacts[[#This Row],[رقم البوابة]],GateFacts[منجزة],0)&gt;0),1,0)</f>
        <v>0</v>
      </c>
      <c r="V852" s="53" t="e">
        <f>SUBTOTAL(103,GateFacts[[#This Row],[م]])*OR(SelRegion="الكل",GateFacts[[#This Row],[المنطقة]]=SelRegion)</f>
        <v>#REF!</v>
      </c>
      <c r="W852" s="74" t="str" cm="1">
        <f t="array" ref="W852">IF(ISNUMBER(GateFacts[[#This Row],[صف المصدر]]),INDEX(Table15[],GateFacts[[#This Row],[صف المصدر]],16),"")</f>
        <v>الشمالي الغربي</v>
      </c>
    </row>
    <row r="853" spans="1:23" x14ac:dyDescent="0.4">
      <c r="A853" s="53" cm="1">
        <f t="array" ref="A853">ROW()-ROW(GateFacts[#Headers])</f>
        <v>852</v>
      </c>
      <c r="B853" s="53">
        <f>INT((GateFacts[[#This Row],[م]]-1)/8)+1</f>
        <v>107</v>
      </c>
      <c r="C853" s="53">
        <f>MOD(GateFacts[[#This Row],[م]]-1,8)+1</f>
        <v>4</v>
      </c>
      <c r="D853" s="53" cm="1">
        <f t="array" ref="D853">IFERROR(INDEX(_xlfn.ANCHORARRAY(Settings!$H$2),GateFacts[[#This Row],[رقم المشروع]]),"")</f>
        <v>889</v>
      </c>
      <c r="E853" s="53" t="str" cm="1">
        <f t="array" ref="E853">INDEX(Table15[],GateFacts[[#This Row],[صف المصدر]],14)&amp;""</f>
        <v>P1513</v>
      </c>
      <c r="F853" s="53" t="str" cm="1">
        <f t="array" ref="F853">INDEX(Table15[],GateFacts[[#This Row],[صف المصدر]],15)&amp;""</f>
        <v>مشروع إنشاء شبكات مياه الشرب لحي الرايس بمدينة تبوك</v>
      </c>
      <c r="G853" s="53" t="str" cm="1">
        <f t="array" ref="G853">INDEX(Table15[],GateFacts[[#This Row],[صف المصدر]],17)&amp;""</f>
        <v>تبوك</v>
      </c>
      <c r="H853" s="58">
        <f>N(INDEX(Table15[],GateFacts[[#This Row],[صف المصدر]],18))</f>
        <v>12474383.5</v>
      </c>
      <c r="I853" s="53" t="str" cm="1">
        <f t="array" ref="I853">_xlfn.LET(_xlpm.x,TRIM(INDEX(Table15[],GateFacts[[#This Row],[صف المصدر]],22)&amp;""),IF(_xlpm.x="","غير محدد",_xlpm.x))</f>
        <v>تحت التنفيذ</v>
      </c>
      <c r="J853" s="53" t="str">
        <f>"بوابة "&amp;GateFacts[[#This Row],[رقم البوابة]]</f>
        <v>بوابة 4</v>
      </c>
      <c r="K853" s="53" t="str" cm="1">
        <f t="array" ref="K853">INDEX(Settings!$E$2:$E$9,GateFacts[[#This Row],[رقم البوابة]])</f>
        <v>التصميم</v>
      </c>
      <c r="L853" s="53" t="str" cm="1">
        <f t="array" ref="L853">_xlfn.LET(_xlpm.c,INDEX(Table15[],GateFacts[[#This Row],[صف المصدر]],9-GateFacts[[#This Row],[رقم البوابة]]),IF(ISBLANK(_xlpm.c),"",_xlpm.c))</f>
        <v>مكتمل</v>
      </c>
      <c r="M85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3" s="56" t="str" cm="1">
        <f t="array" ref="N853">_xlfn.LET(_xlpm.r,GateFacts[[#This Row],[صف المصدر]],_xlpm.g,GateFacts[[#This Row],[رقم البوابة]],_xlpm.pd,IF(AND(ISNUMBER(_xlpm.r),_xlpm.g&gt;=6,_xlpm.g&lt;=8),INDEX(Table15[],_xlpm.r,19+_xlpm.g),""),IF(ISNUMBER(_xlpm.pd),_xlpm.pd,""))</f>
        <v/>
      </c>
      <c r="O8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3" s="53" t="str">
        <f ca="1">IF(ISNUMBER(GateFacts[[#This Row],[تاريخ البوابة]]),GateFacts[[#This Row],[تاريخ البوابة]]-TODAY(),"")</f>
        <v/>
      </c>
      <c r="Q853" s="53" t="str">
        <f>IF(ISNUMBER(GateFacts[[#This Row],[تاريخ البوابة]]),TEXT(GateFacts[[#This Row],[تاريخ البوابة]],"yyyy-mm"),"بدون تاريخ")</f>
        <v>بدون تاريخ</v>
      </c>
      <c r="R853" s="53">
        <f ca="1">--OR(GateFacts[[#This Row],[الحالة]]="مكتمل",GateFacts[[#This Row],[الحالة]]="لا ينطبق")</f>
        <v>1</v>
      </c>
      <c r="S853" s="53">
        <f ca="1">_xlfn.LET(_xlpm.m,_xlfn.MINIFS(GateFacts[رقم البوابة],GateFacts[رقم المشروع],GateFacts[[#This Row],[رقم المشروع]],GateFacts[منجزة],0),IF(_xlpm.m=0,9,_xlpm.m))</f>
        <v>6</v>
      </c>
      <c r="T853" s="53">
        <f ca="1">--(GateFacts[[#This Row],[رقم البوابة]]=GateFacts[[#This Row],[البوابة الحالية للمشروع]])</f>
        <v>0</v>
      </c>
      <c r="U853" s="53">
        <f ca="1">IF(AND(GateFacts[[#This Row],[الحالة]]="مكتمل",COUNTIFS(GateFacts[رقم المشروع],GateFacts[[#This Row],[رقم المشروع]],GateFacts[رقم البوابة],"&lt;"&amp;GateFacts[[#This Row],[رقم البوابة]],GateFacts[منجزة],0)&gt;0),1,0)</f>
        <v>0</v>
      </c>
      <c r="V853" s="53" t="e">
        <f>SUBTOTAL(103,GateFacts[[#This Row],[م]])*OR(SelRegion="الكل",GateFacts[[#This Row],[المنطقة]]=SelRegion)</f>
        <v>#REF!</v>
      </c>
      <c r="W853" s="74" t="str" cm="1">
        <f t="array" ref="W853">IF(ISNUMBER(GateFacts[[#This Row],[صف المصدر]]),INDEX(Table15[],GateFacts[[#This Row],[صف المصدر]],16),"")</f>
        <v>الشمالي الغربي</v>
      </c>
    </row>
    <row r="854" spans="1:23" x14ac:dyDescent="0.4">
      <c r="A854" s="53" cm="1">
        <f t="array" ref="A854">ROW()-ROW(GateFacts[#Headers])</f>
        <v>853</v>
      </c>
      <c r="B854" s="53">
        <f>INT((GateFacts[[#This Row],[م]]-1)/8)+1</f>
        <v>107</v>
      </c>
      <c r="C854" s="53">
        <f>MOD(GateFacts[[#This Row],[م]]-1,8)+1</f>
        <v>5</v>
      </c>
      <c r="D854" s="53" cm="1">
        <f t="array" ref="D854">IFERROR(INDEX(_xlfn.ANCHORARRAY(Settings!$H$2),GateFacts[[#This Row],[رقم المشروع]]),"")</f>
        <v>889</v>
      </c>
      <c r="E854" s="53" t="str" cm="1">
        <f t="array" ref="E854">INDEX(Table15[],GateFacts[[#This Row],[صف المصدر]],14)&amp;""</f>
        <v>P1513</v>
      </c>
      <c r="F854" s="53" t="str" cm="1">
        <f t="array" ref="F854">INDEX(Table15[],GateFacts[[#This Row],[صف المصدر]],15)&amp;""</f>
        <v>مشروع إنشاء شبكات مياه الشرب لحي الرايس بمدينة تبوك</v>
      </c>
      <c r="G854" s="53" t="str" cm="1">
        <f t="array" ref="G854">INDEX(Table15[],GateFacts[[#This Row],[صف المصدر]],17)&amp;""</f>
        <v>تبوك</v>
      </c>
      <c r="H854" s="58">
        <f>N(INDEX(Table15[],GateFacts[[#This Row],[صف المصدر]],18))</f>
        <v>12474383.5</v>
      </c>
      <c r="I854" s="53" t="str" cm="1">
        <f t="array" ref="I854">_xlfn.LET(_xlpm.x,TRIM(INDEX(Table15[],GateFacts[[#This Row],[صف المصدر]],22)&amp;""),IF(_xlpm.x="","غير محدد",_xlpm.x))</f>
        <v>تحت التنفيذ</v>
      </c>
      <c r="J854" s="53" t="str">
        <f>"بوابة "&amp;GateFacts[[#This Row],[رقم البوابة]]</f>
        <v>بوابة 5</v>
      </c>
      <c r="K854" s="53" t="str" cm="1">
        <f t="array" ref="K854">INDEX(Settings!$E$2:$E$9,GateFacts[[#This Row],[رقم البوابة]])</f>
        <v>الطرح للتنفيذ</v>
      </c>
      <c r="L854" s="53" t="str" cm="1">
        <f t="array" ref="L854">_xlfn.LET(_xlpm.c,INDEX(Table15[],GateFacts[[#This Row],[صف المصدر]],9-GateFacts[[#This Row],[رقم البوابة]]),IF(ISBLANK(_xlpm.c),"",_xlpm.c))</f>
        <v>مكتمل</v>
      </c>
      <c r="M8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4" s="56" t="str" cm="1">
        <f t="array" ref="N854">_xlfn.LET(_xlpm.r,GateFacts[[#This Row],[صف المصدر]],_xlpm.g,GateFacts[[#This Row],[رقم البوابة]],_xlpm.pd,IF(AND(ISNUMBER(_xlpm.r),_xlpm.g&gt;=6,_xlpm.g&lt;=8),INDEX(Table15[],_xlpm.r,19+_xlpm.g),""),IF(ISNUMBER(_xlpm.pd),_xlpm.pd,""))</f>
        <v/>
      </c>
      <c r="O8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4" s="53" t="str">
        <f ca="1">IF(ISNUMBER(GateFacts[[#This Row],[تاريخ البوابة]]),GateFacts[[#This Row],[تاريخ البوابة]]-TODAY(),"")</f>
        <v/>
      </c>
      <c r="Q854" s="53" t="str">
        <f>IF(ISNUMBER(GateFacts[[#This Row],[تاريخ البوابة]]),TEXT(GateFacts[[#This Row],[تاريخ البوابة]],"yyyy-mm"),"بدون تاريخ")</f>
        <v>بدون تاريخ</v>
      </c>
      <c r="R854" s="53">
        <f ca="1">--OR(GateFacts[[#This Row],[الحالة]]="مكتمل",GateFacts[[#This Row],[الحالة]]="لا ينطبق")</f>
        <v>1</v>
      </c>
      <c r="S854" s="53">
        <f ca="1">_xlfn.LET(_xlpm.m,_xlfn.MINIFS(GateFacts[رقم البوابة],GateFacts[رقم المشروع],GateFacts[[#This Row],[رقم المشروع]],GateFacts[منجزة],0),IF(_xlpm.m=0,9,_xlpm.m))</f>
        <v>6</v>
      </c>
      <c r="T854" s="53">
        <f ca="1">--(GateFacts[[#This Row],[رقم البوابة]]=GateFacts[[#This Row],[البوابة الحالية للمشروع]])</f>
        <v>0</v>
      </c>
      <c r="U854" s="53">
        <f ca="1">IF(AND(GateFacts[[#This Row],[الحالة]]="مكتمل",COUNTIFS(GateFacts[رقم المشروع],GateFacts[[#This Row],[رقم المشروع]],GateFacts[رقم البوابة],"&lt;"&amp;GateFacts[[#This Row],[رقم البوابة]],GateFacts[منجزة],0)&gt;0),1,0)</f>
        <v>0</v>
      </c>
      <c r="V854" s="53" t="e">
        <f>SUBTOTAL(103,GateFacts[[#This Row],[م]])*OR(SelRegion="الكل",GateFacts[[#This Row],[المنطقة]]=SelRegion)</f>
        <v>#REF!</v>
      </c>
      <c r="W854" s="74" t="str" cm="1">
        <f t="array" ref="W854">IF(ISNUMBER(GateFacts[[#This Row],[صف المصدر]]),INDEX(Table15[],GateFacts[[#This Row],[صف المصدر]],16),"")</f>
        <v>الشمالي الغربي</v>
      </c>
    </row>
    <row r="855" spans="1:23" x14ac:dyDescent="0.4">
      <c r="A855" s="53" cm="1">
        <f t="array" ref="A855">ROW()-ROW(GateFacts[#Headers])</f>
        <v>854</v>
      </c>
      <c r="B855" s="53">
        <f>INT((GateFacts[[#This Row],[م]]-1)/8)+1</f>
        <v>107</v>
      </c>
      <c r="C855" s="53">
        <f>MOD(GateFacts[[#This Row],[م]]-1,8)+1</f>
        <v>6</v>
      </c>
      <c r="D855" s="53" cm="1">
        <f t="array" ref="D855">IFERROR(INDEX(_xlfn.ANCHORARRAY(Settings!$H$2),GateFacts[[#This Row],[رقم المشروع]]),"")</f>
        <v>889</v>
      </c>
      <c r="E855" s="53" t="str" cm="1">
        <f t="array" ref="E855">INDEX(Table15[],GateFacts[[#This Row],[صف المصدر]],14)&amp;""</f>
        <v>P1513</v>
      </c>
      <c r="F855" s="53" t="str" cm="1">
        <f t="array" ref="F855">INDEX(Table15[],GateFacts[[#This Row],[صف المصدر]],15)&amp;""</f>
        <v>مشروع إنشاء شبكات مياه الشرب لحي الرايس بمدينة تبوك</v>
      </c>
      <c r="G855" s="53" t="str" cm="1">
        <f t="array" ref="G855">INDEX(Table15[],GateFacts[[#This Row],[صف المصدر]],17)&amp;""</f>
        <v>تبوك</v>
      </c>
      <c r="H855" s="58">
        <f>N(INDEX(Table15[],GateFacts[[#This Row],[صف المصدر]],18))</f>
        <v>12474383.5</v>
      </c>
      <c r="I855" s="53" t="str" cm="1">
        <f t="array" ref="I855">_xlfn.LET(_xlpm.x,TRIM(INDEX(Table15[],GateFacts[[#This Row],[صف المصدر]],22)&amp;""),IF(_xlpm.x="","غير محدد",_xlpm.x))</f>
        <v>تحت التنفيذ</v>
      </c>
      <c r="J855" s="53" t="str">
        <f>"بوابة "&amp;GateFacts[[#This Row],[رقم البوابة]]</f>
        <v>بوابة 6</v>
      </c>
      <c r="K855" s="53" t="str" cm="1">
        <f t="array" ref="K855">INDEX(Settings!$E$2:$E$9,GateFacts[[#This Row],[رقم البوابة]])</f>
        <v>التنفيذ</v>
      </c>
      <c r="L855" s="53" t="str" cm="1">
        <f t="array" ref="L855">_xlfn.LET(_xlpm.c,INDEX(Table15[],GateFacts[[#This Row],[صف المصدر]],9-GateFacts[[#This Row],[رقم البوابة]]),IF(ISBLANK(_xlpm.c),"",_xlpm.c))</f>
        <v>جاري</v>
      </c>
      <c r="M85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55" s="56" cm="1">
        <f t="array" ref="N855">_xlfn.LET(_xlpm.r,GateFacts[[#This Row],[صف المصدر]],_xlpm.g,GateFacts[[#This Row],[رقم البوابة]],_xlpm.pd,IF(AND(ISNUMBER(_xlpm.r),_xlpm.g&gt;=6,_xlpm.g&lt;=8),INDEX(Table15[],_xlpm.r,19+_xlpm.g),""),IF(ISNUMBER(_xlpm.pd),_xlpm.pd,""))</f>
        <v>46810</v>
      </c>
      <c r="O8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55" s="53">
        <f ca="1">IF(ISNUMBER(GateFacts[[#This Row],[تاريخ البوابة]]),GateFacts[[#This Row],[تاريخ البوابة]]-TODAY(),"")</f>
        <v>501</v>
      </c>
      <c r="Q855" s="53" t="str">
        <f>IF(ISNUMBER(GateFacts[[#This Row],[تاريخ البوابة]]),TEXT(GateFacts[[#This Row],[تاريخ البوابة]],"yyyy-mm"),"بدون تاريخ")</f>
        <v>2028-02</v>
      </c>
      <c r="R855" s="53">
        <f ca="1">--OR(GateFacts[[#This Row],[الحالة]]="مكتمل",GateFacts[[#This Row],[الحالة]]="لا ينطبق")</f>
        <v>0</v>
      </c>
      <c r="S855" s="53">
        <f ca="1">_xlfn.LET(_xlpm.m,_xlfn.MINIFS(GateFacts[رقم البوابة],GateFacts[رقم المشروع],GateFacts[[#This Row],[رقم المشروع]],GateFacts[منجزة],0),IF(_xlpm.m=0,9,_xlpm.m))</f>
        <v>6</v>
      </c>
      <c r="T855" s="53">
        <f ca="1">--(GateFacts[[#This Row],[رقم البوابة]]=GateFacts[[#This Row],[البوابة الحالية للمشروع]])</f>
        <v>1</v>
      </c>
      <c r="U855" s="53">
        <f ca="1">IF(AND(GateFacts[[#This Row],[الحالة]]="مكتمل",COUNTIFS(GateFacts[رقم المشروع],GateFacts[[#This Row],[رقم المشروع]],GateFacts[رقم البوابة],"&lt;"&amp;GateFacts[[#This Row],[رقم البوابة]],GateFacts[منجزة],0)&gt;0),1,0)</f>
        <v>0</v>
      </c>
      <c r="V855" s="53" t="e">
        <f>SUBTOTAL(103,GateFacts[[#This Row],[م]])*OR(SelRegion="الكل",GateFacts[[#This Row],[المنطقة]]=SelRegion)</f>
        <v>#REF!</v>
      </c>
      <c r="W855" s="74" t="str" cm="1">
        <f t="array" ref="W855">IF(ISNUMBER(GateFacts[[#This Row],[صف المصدر]]),INDEX(Table15[],GateFacts[[#This Row],[صف المصدر]],16),"")</f>
        <v>الشمالي الغربي</v>
      </c>
    </row>
    <row r="856" spans="1:23" x14ac:dyDescent="0.4">
      <c r="A856" s="53" cm="1">
        <f t="array" ref="A856">ROW()-ROW(GateFacts[#Headers])</f>
        <v>855</v>
      </c>
      <c r="B856" s="53">
        <f>INT((GateFacts[[#This Row],[م]]-1)/8)+1</f>
        <v>107</v>
      </c>
      <c r="C856" s="53">
        <f>MOD(GateFacts[[#This Row],[م]]-1,8)+1</f>
        <v>7</v>
      </c>
      <c r="D856" s="53" cm="1">
        <f t="array" ref="D856">IFERROR(INDEX(_xlfn.ANCHORARRAY(Settings!$H$2),GateFacts[[#This Row],[رقم المشروع]]),"")</f>
        <v>889</v>
      </c>
      <c r="E856" s="53" t="str" cm="1">
        <f t="array" ref="E856">INDEX(Table15[],GateFacts[[#This Row],[صف المصدر]],14)&amp;""</f>
        <v>P1513</v>
      </c>
      <c r="F856" s="53" t="str" cm="1">
        <f t="array" ref="F856">INDEX(Table15[],GateFacts[[#This Row],[صف المصدر]],15)&amp;""</f>
        <v>مشروع إنشاء شبكات مياه الشرب لحي الرايس بمدينة تبوك</v>
      </c>
      <c r="G856" s="53" t="str" cm="1">
        <f t="array" ref="G856">INDEX(Table15[],GateFacts[[#This Row],[صف المصدر]],17)&amp;""</f>
        <v>تبوك</v>
      </c>
      <c r="H856" s="58">
        <f>N(INDEX(Table15[],GateFacts[[#This Row],[صف المصدر]],18))</f>
        <v>12474383.5</v>
      </c>
      <c r="I856" s="53" t="str" cm="1">
        <f t="array" ref="I856">_xlfn.LET(_xlpm.x,TRIM(INDEX(Table15[],GateFacts[[#This Row],[صف المصدر]],22)&amp;""),IF(_xlpm.x="","غير محدد",_xlpm.x))</f>
        <v>تحت التنفيذ</v>
      </c>
      <c r="J856" s="53" t="str">
        <f>"بوابة "&amp;GateFacts[[#This Row],[رقم البوابة]]</f>
        <v>بوابة 7</v>
      </c>
      <c r="K856" s="53" t="str" cm="1">
        <f t="array" ref="K856">INDEX(Settings!$E$2:$E$9,GateFacts[[#This Row],[رقم البوابة]])</f>
        <v>الاختبارات التشغيلية</v>
      </c>
      <c r="L856" s="53" t="str" cm="1">
        <f t="array" ref="L856">_xlfn.LET(_xlpm.c,INDEX(Table15[],GateFacts[[#This Row],[صف المصدر]],9-GateFacts[[#This Row],[رقم البوابة]]),IF(ISBLANK(_xlpm.c),"",_xlpm.c))</f>
        <v/>
      </c>
      <c r="M85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56" s="56" cm="1">
        <f t="array" ref="N856">_xlfn.LET(_xlpm.r,GateFacts[[#This Row],[صف المصدر]],_xlpm.g,GateFacts[[#This Row],[رقم البوابة]],_xlpm.pd,IF(AND(ISNUMBER(_xlpm.r),_xlpm.g&gt;=6,_xlpm.g&lt;=8),INDEX(Table15[],_xlpm.r,19+_xlpm.g),""),IF(ISNUMBER(_xlpm.pd),_xlpm.pd,""))</f>
        <v>46748</v>
      </c>
      <c r="O8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56" s="53">
        <f ca="1">IF(ISNUMBER(GateFacts[[#This Row],[تاريخ البوابة]]),GateFacts[[#This Row],[تاريخ البوابة]]-TODAY(),"")</f>
        <v>439</v>
      </c>
      <c r="Q856" s="53" t="str">
        <f>IF(ISNUMBER(GateFacts[[#This Row],[تاريخ البوابة]]),TEXT(GateFacts[[#This Row],[تاريخ البوابة]],"yyyy-mm"),"بدون تاريخ")</f>
        <v>2027-12</v>
      </c>
      <c r="R856" s="53">
        <f ca="1">--OR(GateFacts[[#This Row],[الحالة]]="مكتمل",GateFacts[[#This Row],[الحالة]]="لا ينطبق")</f>
        <v>0</v>
      </c>
      <c r="S856" s="53">
        <f ca="1">_xlfn.LET(_xlpm.m,_xlfn.MINIFS(GateFacts[رقم البوابة],GateFacts[رقم المشروع],GateFacts[[#This Row],[رقم المشروع]],GateFacts[منجزة],0),IF(_xlpm.m=0,9,_xlpm.m))</f>
        <v>6</v>
      </c>
      <c r="T856" s="53">
        <f ca="1">--(GateFacts[[#This Row],[رقم البوابة]]=GateFacts[[#This Row],[البوابة الحالية للمشروع]])</f>
        <v>0</v>
      </c>
      <c r="U856" s="53">
        <f ca="1">IF(AND(GateFacts[[#This Row],[الحالة]]="مكتمل",COUNTIFS(GateFacts[رقم المشروع],GateFacts[[#This Row],[رقم المشروع]],GateFacts[رقم البوابة],"&lt;"&amp;GateFacts[[#This Row],[رقم البوابة]],GateFacts[منجزة],0)&gt;0),1,0)</f>
        <v>0</v>
      </c>
      <c r="V856" s="53" t="e">
        <f>SUBTOTAL(103,GateFacts[[#This Row],[م]])*OR(SelRegion="الكل",GateFacts[[#This Row],[المنطقة]]=SelRegion)</f>
        <v>#REF!</v>
      </c>
      <c r="W856" s="74" t="str" cm="1">
        <f t="array" ref="W856">IF(ISNUMBER(GateFacts[[#This Row],[صف المصدر]]),INDEX(Table15[],GateFacts[[#This Row],[صف المصدر]],16),"")</f>
        <v>الشمالي الغربي</v>
      </c>
    </row>
    <row r="857" spans="1:23" x14ac:dyDescent="0.4">
      <c r="A857" s="53" cm="1">
        <f t="array" ref="A857">ROW()-ROW(GateFacts[#Headers])</f>
        <v>856</v>
      </c>
      <c r="B857" s="53">
        <f>INT((GateFacts[[#This Row],[م]]-1)/8)+1</f>
        <v>107</v>
      </c>
      <c r="C857" s="53">
        <f>MOD(GateFacts[[#This Row],[م]]-1,8)+1</f>
        <v>8</v>
      </c>
      <c r="D857" s="53" cm="1">
        <f t="array" ref="D857">IFERROR(INDEX(_xlfn.ANCHORARRAY(Settings!$H$2),GateFacts[[#This Row],[رقم المشروع]]),"")</f>
        <v>889</v>
      </c>
      <c r="E857" s="53" t="str" cm="1">
        <f t="array" ref="E857">INDEX(Table15[],GateFacts[[#This Row],[صف المصدر]],14)&amp;""</f>
        <v>P1513</v>
      </c>
      <c r="F857" s="53" t="str" cm="1">
        <f t="array" ref="F857">INDEX(Table15[],GateFacts[[#This Row],[صف المصدر]],15)&amp;""</f>
        <v>مشروع إنشاء شبكات مياه الشرب لحي الرايس بمدينة تبوك</v>
      </c>
      <c r="G857" s="53" t="str" cm="1">
        <f t="array" ref="G857">INDEX(Table15[],GateFacts[[#This Row],[صف المصدر]],17)&amp;""</f>
        <v>تبوك</v>
      </c>
      <c r="H857" s="58">
        <f>N(INDEX(Table15[],GateFacts[[#This Row],[صف المصدر]],18))</f>
        <v>12474383.5</v>
      </c>
      <c r="I857" s="53" t="str" cm="1">
        <f t="array" ref="I857">_xlfn.LET(_xlpm.x,TRIM(INDEX(Table15[],GateFacts[[#This Row],[صف المصدر]],22)&amp;""),IF(_xlpm.x="","غير محدد",_xlpm.x))</f>
        <v>تحت التنفيذ</v>
      </c>
      <c r="J857" s="53" t="str">
        <f>"بوابة "&amp;GateFacts[[#This Row],[رقم البوابة]]</f>
        <v>بوابة 8</v>
      </c>
      <c r="K857" s="53" t="str" cm="1">
        <f t="array" ref="K857">INDEX(Settings!$E$2:$E$9,GateFacts[[#This Row],[رقم البوابة]])</f>
        <v>التسليم و الاغلاق</v>
      </c>
      <c r="L857" s="53" t="str" cm="1">
        <f t="array" ref="L857">_xlfn.LET(_xlpm.c,INDEX(Table15[],GateFacts[[#This Row],[صف المصدر]],9-GateFacts[[#This Row],[رقم البوابة]]),IF(ISBLANK(_xlpm.c),"",_xlpm.c))</f>
        <v/>
      </c>
      <c r="M85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57" s="56" cm="1">
        <f t="array" ref="N857">_xlfn.LET(_xlpm.r,GateFacts[[#This Row],[صف المصدر]],_xlpm.g,GateFacts[[#This Row],[رقم البوابة]],_xlpm.pd,IF(AND(ISNUMBER(_xlpm.r),_xlpm.g&gt;=6,_xlpm.g&lt;=8),INDEX(Table15[],_xlpm.r,19+_xlpm.g),""),IF(ISNUMBER(_xlpm.pd),_xlpm.pd,""))</f>
        <v>47541</v>
      </c>
      <c r="O8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57" s="53">
        <f ca="1">IF(ISNUMBER(GateFacts[[#This Row],[تاريخ البوابة]]),GateFacts[[#This Row],[تاريخ البوابة]]-TODAY(),"")</f>
        <v>1232</v>
      </c>
      <c r="Q857" s="53" t="str">
        <f>IF(ISNUMBER(GateFacts[[#This Row],[تاريخ البوابة]]),TEXT(GateFacts[[#This Row],[تاريخ البوابة]],"yyyy-mm"),"بدون تاريخ")</f>
        <v>2030-02</v>
      </c>
      <c r="R857" s="53">
        <f ca="1">--OR(GateFacts[[#This Row],[الحالة]]="مكتمل",GateFacts[[#This Row],[الحالة]]="لا ينطبق")</f>
        <v>0</v>
      </c>
      <c r="S857" s="53">
        <f ca="1">_xlfn.LET(_xlpm.m,_xlfn.MINIFS(GateFacts[رقم البوابة],GateFacts[رقم المشروع],GateFacts[[#This Row],[رقم المشروع]],GateFacts[منجزة],0),IF(_xlpm.m=0,9,_xlpm.m))</f>
        <v>6</v>
      </c>
      <c r="T857" s="53">
        <f ca="1">--(GateFacts[[#This Row],[رقم البوابة]]=GateFacts[[#This Row],[البوابة الحالية للمشروع]])</f>
        <v>0</v>
      </c>
      <c r="U857" s="53">
        <f ca="1">IF(AND(GateFacts[[#This Row],[الحالة]]="مكتمل",COUNTIFS(GateFacts[رقم المشروع],GateFacts[[#This Row],[رقم المشروع]],GateFacts[رقم البوابة],"&lt;"&amp;GateFacts[[#This Row],[رقم البوابة]],GateFacts[منجزة],0)&gt;0),1,0)</f>
        <v>0</v>
      </c>
      <c r="V857" s="53" t="e">
        <f>SUBTOTAL(103,GateFacts[[#This Row],[م]])*OR(SelRegion="الكل",GateFacts[[#This Row],[المنطقة]]=SelRegion)</f>
        <v>#REF!</v>
      </c>
      <c r="W857" s="74" t="str" cm="1">
        <f t="array" ref="W857">IF(ISNUMBER(GateFacts[[#This Row],[صف المصدر]]),INDEX(Table15[],GateFacts[[#This Row],[صف المصدر]],16),"")</f>
        <v>الشمالي الغربي</v>
      </c>
    </row>
    <row r="858" spans="1:23" x14ac:dyDescent="0.4">
      <c r="A858" s="53" cm="1">
        <f t="array" ref="A858">ROW()-ROW(GateFacts[#Headers])</f>
        <v>857</v>
      </c>
      <c r="B858" s="53">
        <f>INT((GateFacts[[#This Row],[م]]-1)/8)+1</f>
        <v>108</v>
      </c>
      <c r="C858" s="53">
        <f>MOD(GateFacts[[#This Row],[م]]-1,8)+1</f>
        <v>1</v>
      </c>
      <c r="D858" s="53" cm="1">
        <f t="array" ref="D858">IFERROR(INDEX(_xlfn.ANCHORARRAY(Settings!$H$2),GateFacts[[#This Row],[رقم المشروع]]),"")</f>
        <v>894</v>
      </c>
      <c r="E858" s="53" t="str" cm="1">
        <f t="array" ref="E858">INDEX(Table15[],GateFacts[[#This Row],[صف المصدر]],14)&amp;""</f>
        <v>P898-1</v>
      </c>
      <c r="F858" s="53" t="str" cm="1">
        <f t="array" ref="F858">INDEX(Table15[],GateFacts[[#This Row],[صف المصدر]],15)&amp;""</f>
        <v>مشروع إستكمال تنفيذ الخطوط الرئيسية والشبكات الفرعية لمخططات شوران ( المرحلة الأولى )</v>
      </c>
      <c r="G858" s="53" t="str" cm="1">
        <f t="array" ref="G858">INDEX(Table15[],GateFacts[[#This Row],[صف المصدر]],17)&amp;""</f>
        <v>المدينة المنورة</v>
      </c>
      <c r="H858" s="58">
        <f>N(INDEX(Table15[],GateFacts[[#This Row],[صف المصدر]],18))</f>
        <v>111774958.40000001</v>
      </c>
      <c r="I858" s="53" t="str" cm="1">
        <f t="array" ref="I858">_xlfn.LET(_xlpm.x,TRIM(INDEX(Table15[],GateFacts[[#This Row],[صف المصدر]],22)&amp;""),IF(_xlpm.x="","غير محدد",_xlpm.x))</f>
        <v>تحت التنفيذ</v>
      </c>
      <c r="J858" s="53" t="str">
        <f>"بوابة "&amp;GateFacts[[#This Row],[رقم البوابة]]</f>
        <v>بوابة 1</v>
      </c>
      <c r="K858" s="53" t="str" cm="1">
        <f t="array" ref="K858">INDEX(Settings!$E$2:$E$9,GateFacts[[#This Row],[رقم البوابة]])</f>
        <v>تخطيط استراتيجي</v>
      </c>
      <c r="L858" s="53" t="str" cm="1">
        <f t="array" ref="L858">_xlfn.LET(_xlpm.c,INDEX(Table15[],GateFacts[[#This Row],[صف المصدر]],9-GateFacts[[#This Row],[رقم البوابة]]),IF(ISBLANK(_xlpm.c),"",_xlpm.c))</f>
        <v>مكتمل</v>
      </c>
      <c r="M8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8" s="56" t="str" cm="1">
        <f t="array" ref="N858">_xlfn.LET(_xlpm.r,GateFacts[[#This Row],[صف المصدر]],_xlpm.g,GateFacts[[#This Row],[رقم البوابة]],_xlpm.pd,IF(AND(ISNUMBER(_xlpm.r),_xlpm.g&gt;=6,_xlpm.g&lt;=8),INDEX(Table15[],_xlpm.r,19+_xlpm.g),""),IF(ISNUMBER(_xlpm.pd),_xlpm.pd,""))</f>
        <v/>
      </c>
      <c r="O8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8" s="53" t="str">
        <f ca="1">IF(ISNUMBER(GateFacts[[#This Row],[تاريخ البوابة]]),GateFacts[[#This Row],[تاريخ البوابة]]-TODAY(),"")</f>
        <v/>
      </c>
      <c r="Q858" s="53" t="str">
        <f>IF(ISNUMBER(GateFacts[[#This Row],[تاريخ البوابة]]),TEXT(GateFacts[[#This Row],[تاريخ البوابة]],"yyyy-mm"),"بدون تاريخ")</f>
        <v>بدون تاريخ</v>
      </c>
      <c r="R858" s="53">
        <f ca="1">--OR(GateFacts[[#This Row],[الحالة]]="مكتمل",GateFacts[[#This Row],[الحالة]]="لا ينطبق")</f>
        <v>1</v>
      </c>
      <c r="S858" s="53">
        <f ca="1">_xlfn.LET(_xlpm.m,_xlfn.MINIFS(GateFacts[رقم البوابة],GateFacts[رقم المشروع],GateFacts[[#This Row],[رقم المشروع]],GateFacts[منجزة],0),IF(_xlpm.m=0,9,_xlpm.m))</f>
        <v>6</v>
      </c>
      <c r="T858" s="53">
        <f ca="1">--(GateFacts[[#This Row],[رقم البوابة]]=GateFacts[[#This Row],[البوابة الحالية للمشروع]])</f>
        <v>0</v>
      </c>
      <c r="U858" s="53">
        <f ca="1">IF(AND(GateFacts[[#This Row],[الحالة]]="مكتمل",COUNTIFS(GateFacts[رقم المشروع],GateFacts[[#This Row],[رقم المشروع]],GateFacts[رقم البوابة],"&lt;"&amp;GateFacts[[#This Row],[رقم البوابة]],GateFacts[منجزة],0)&gt;0),1,0)</f>
        <v>0</v>
      </c>
      <c r="V858" s="53" t="e">
        <f>SUBTOTAL(103,GateFacts[[#This Row],[م]])*OR(SelRegion="الكل",GateFacts[[#This Row],[المنطقة]]=SelRegion)</f>
        <v>#REF!</v>
      </c>
      <c r="W858" s="74" t="str" cm="1">
        <f t="array" ref="W858">IF(ISNUMBER(GateFacts[[#This Row],[صف المصدر]]),INDEX(Table15[],GateFacts[[#This Row],[صف المصدر]],16),"")</f>
        <v>الشمالي الغربي</v>
      </c>
    </row>
    <row r="859" spans="1:23" x14ac:dyDescent="0.4">
      <c r="A859" s="53" cm="1">
        <f t="array" ref="A859">ROW()-ROW(GateFacts[#Headers])</f>
        <v>858</v>
      </c>
      <c r="B859" s="53">
        <f>INT((GateFacts[[#This Row],[م]]-1)/8)+1</f>
        <v>108</v>
      </c>
      <c r="C859" s="53">
        <f>MOD(GateFacts[[#This Row],[م]]-1,8)+1</f>
        <v>2</v>
      </c>
      <c r="D859" s="53" cm="1">
        <f t="array" ref="D859">IFERROR(INDEX(_xlfn.ANCHORARRAY(Settings!$H$2),GateFacts[[#This Row],[رقم المشروع]]),"")</f>
        <v>894</v>
      </c>
      <c r="E859" s="53" t="str" cm="1">
        <f t="array" ref="E859">INDEX(Table15[],GateFacts[[#This Row],[صف المصدر]],14)&amp;""</f>
        <v>P898-1</v>
      </c>
      <c r="F859" s="53" t="str" cm="1">
        <f t="array" ref="F859">INDEX(Table15[],GateFacts[[#This Row],[صف المصدر]],15)&amp;""</f>
        <v>مشروع إستكمال تنفيذ الخطوط الرئيسية والشبكات الفرعية لمخططات شوران ( المرحلة الأولى )</v>
      </c>
      <c r="G859" s="53" t="str" cm="1">
        <f t="array" ref="G859">INDEX(Table15[],GateFacts[[#This Row],[صف المصدر]],17)&amp;""</f>
        <v>المدينة المنورة</v>
      </c>
      <c r="H859" s="58">
        <f>N(INDEX(Table15[],GateFacts[[#This Row],[صف المصدر]],18))</f>
        <v>111774958.40000001</v>
      </c>
      <c r="I859" s="53" t="str" cm="1">
        <f t="array" ref="I859">_xlfn.LET(_xlpm.x,TRIM(INDEX(Table15[],GateFacts[[#This Row],[صف المصدر]],22)&amp;""),IF(_xlpm.x="","غير محدد",_xlpm.x))</f>
        <v>تحت التنفيذ</v>
      </c>
      <c r="J859" s="53" t="str">
        <f>"بوابة "&amp;GateFacts[[#This Row],[رقم البوابة]]</f>
        <v>بوابة 2</v>
      </c>
      <c r="K859" s="53" t="str" cm="1">
        <f t="array" ref="K859">INDEX(Settings!$E$2:$E$9,GateFacts[[#This Row],[رقم البوابة]])</f>
        <v>التخطيط الاولي</v>
      </c>
      <c r="L859" s="53" t="str" cm="1">
        <f t="array" ref="L859">_xlfn.LET(_xlpm.c,INDEX(Table15[],GateFacts[[#This Row],[صف المصدر]],9-GateFacts[[#This Row],[رقم البوابة]]),IF(ISBLANK(_xlpm.c),"",_xlpm.c))</f>
        <v>مكتمل</v>
      </c>
      <c r="M85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59" s="56" t="str" cm="1">
        <f t="array" ref="N859">_xlfn.LET(_xlpm.r,GateFacts[[#This Row],[صف المصدر]],_xlpm.g,GateFacts[[#This Row],[رقم البوابة]],_xlpm.pd,IF(AND(ISNUMBER(_xlpm.r),_xlpm.g&gt;=6,_xlpm.g&lt;=8),INDEX(Table15[],_xlpm.r,19+_xlpm.g),""),IF(ISNUMBER(_xlpm.pd),_xlpm.pd,""))</f>
        <v/>
      </c>
      <c r="O8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59" s="53" t="str">
        <f ca="1">IF(ISNUMBER(GateFacts[[#This Row],[تاريخ البوابة]]),GateFacts[[#This Row],[تاريخ البوابة]]-TODAY(),"")</f>
        <v/>
      </c>
      <c r="Q859" s="53" t="str">
        <f>IF(ISNUMBER(GateFacts[[#This Row],[تاريخ البوابة]]),TEXT(GateFacts[[#This Row],[تاريخ البوابة]],"yyyy-mm"),"بدون تاريخ")</f>
        <v>بدون تاريخ</v>
      </c>
      <c r="R859" s="53">
        <f ca="1">--OR(GateFacts[[#This Row],[الحالة]]="مكتمل",GateFacts[[#This Row],[الحالة]]="لا ينطبق")</f>
        <v>1</v>
      </c>
      <c r="S859" s="53">
        <f ca="1">_xlfn.LET(_xlpm.m,_xlfn.MINIFS(GateFacts[رقم البوابة],GateFacts[رقم المشروع],GateFacts[[#This Row],[رقم المشروع]],GateFacts[منجزة],0),IF(_xlpm.m=0,9,_xlpm.m))</f>
        <v>6</v>
      </c>
      <c r="T859" s="53">
        <f ca="1">--(GateFacts[[#This Row],[رقم البوابة]]=GateFacts[[#This Row],[البوابة الحالية للمشروع]])</f>
        <v>0</v>
      </c>
      <c r="U859" s="53">
        <f ca="1">IF(AND(GateFacts[[#This Row],[الحالة]]="مكتمل",COUNTIFS(GateFacts[رقم المشروع],GateFacts[[#This Row],[رقم المشروع]],GateFacts[رقم البوابة],"&lt;"&amp;GateFacts[[#This Row],[رقم البوابة]],GateFacts[منجزة],0)&gt;0),1,0)</f>
        <v>0</v>
      </c>
      <c r="V859" s="53" t="e">
        <f>SUBTOTAL(103,GateFacts[[#This Row],[م]])*OR(SelRegion="الكل",GateFacts[[#This Row],[المنطقة]]=SelRegion)</f>
        <v>#REF!</v>
      </c>
      <c r="W859" s="74" t="str" cm="1">
        <f t="array" ref="W859">IF(ISNUMBER(GateFacts[[#This Row],[صف المصدر]]),INDEX(Table15[],GateFacts[[#This Row],[صف المصدر]],16),"")</f>
        <v>الشمالي الغربي</v>
      </c>
    </row>
    <row r="860" spans="1:23" x14ac:dyDescent="0.4">
      <c r="A860" s="53" cm="1">
        <f t="array" ref="A860">ROW()-ROW(GateFacts[#Headers])</f>
        <v>859</v>
      </c>
      <c r="B860" s="53">
        <f>INT((GateFacts[[#This Row],[م]]-1)/8)+1</f>
        <v>108</v>
      </c>
      <c r="C860" s="53">
        <f>MOD(GateFacts[[#This Row],[م]]-1,8)+1</f>
        <v>3</v>
      </c>
      <c r="D860" s="53" cm="1">
        <f t="array" ref="D860">IFERROR(INDEX(_xlfn.ANCHORARRAY(Settings!$H$2),GateFacts[[#This Row],[رقم المشروع]]),"")</f>
        <v>894</v>
      </c>
      <c r="E860" s="53" t="str" cm="1">
        <f t="array" ref="E860">INDEX(Table15[],GateFacts[[#This Row],[صف المصدر]],14)&amp;""</f>
        <v>P898-1</v>
      </c>
      <c r="F860" s="53" t="str" cm="1">
        <f t="array" ref="F860">INDEX(Table15[],GateFacts[[#This Row],[صف المصدر]],15)&amp;""</f>
        <v>مشروع إستكمال تنفيذ الخطوط الرئيسية والشبكات الفرعية لمخططات شوران ( المرحلة الأولى )</v>
      </c>
      <c r="G860" s="53" t="str" cm="1">
        <f t="array" ref="G860">INDEX(Table15[],GateFacts[[#This Row],[صف المصدر]],17)&amp;""</f>
        <v>المدينة المنورة</v>
      </c>
      <c r="H860" s="58">
        <f>N(INDEX(Table15[],GateFacts[[#This Row],[صف المصدر]],18))</f>
        <v>111774958.40000001</v>
      </c>
      <c r="I860" s="53" t="str" cm="1">
        <f t="array" ref="I860">_xlfn.LET(_xlpm.x,TRIM(INDEX(Table15[],GateFacts[[#This Row],[صف المصدر]],22)&amp;""),IF(_xlpm.x="","غير محدد",_xlpm.x))</f>
        <v>تحت التنفيذ</v>
      </c>
      <c r="J860" s="53" t="str">
        <f>"بوابة "&amp;GateFacts[[#This Row],[رقم البوابة]]</f>
        <v>بوابة 3</v>
      </c>
      <c r="K860" s="53" t="str" cm="1">
        <f t="array" ref="K860">INDEX(Settings!$E$2:$E$9,GateFacts[[#This Row],[رقم البوابة]])</f>
        <v>الطرح للتصميم</v>
      </c>
      <c r="L860" s="53" t="str" cm="1">
        <f t="array" ref="L860">_xlfn.LET(_xlpm.c,INDEX(Table15[],GateFacts[[#This Row],[صف المصدر]],9-GateFacts[[#This Row],[رقم البوابة]]),IF(ISBLANK(_xlpm.c),"",_xlpm.c))</f>
        <v>لا ينطبق</v>
      </c>
      <c r="M86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60" s="56" t="str" cm="1">
        <f t="array" ref="N860">_xlfn.LET(_xlpm.r,GateFacts[[#This Row],[صف المصدر]],_xlpm.g,GateFacts[[#This Row],[رقم البوابة]],_xlpm.pd,IF(AND(ISNUMBER(_xlpm.r),_xlpm.g&gt;=6,_xlpm.g&lt;=8),INDEX(Table15[],_xlpm.r,19+_xlpm.g),""),IF(ISNUMBER(_xlpm.pd),_xlpm.pd,""))</f>
        <v/>
      </c>
      <c r="O8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60" s="53" t="str">
        <f ca="1">IF(ISNUMBER(GateFacts[[#This Row],[تاريخ البوابة]]),GateFacts[[#This Row],[تاريخ البوابة]]-TODAY(),"")</f>
        <v/>
      </c>
      <c r="Q860" s="53" t="str">
        <f>IF(ISNUMBER(GateFacts[[#This Row],[تاريخ البوابة]]),TEXT(GateFacts[[#This Row],[تاريخ البوابة]],"yyyy-mm"),"بدون تاريخ")</f>
        <v>بدون تاريخ</v>
      </c>
      <c r="R860" s="53">
        <f ca="1">--OR(GateFacts[[#This Row],[الحالة]]="مكتمل",GateFacts[[#This Row],[الحالة]]="لا ينطبق")</f>
        <v>1</v>
      </c>
      <c r="S860" s="53">
        <f ca="1">_xlfn.LET(_xlpm.m,_xlfn.MINIFS(GateFacts[رقم البوابة],GateFacts[رقم المشروع],GateFacts[[#This Row],[رقم المشروع]],GateFacts[منجزة],0),IF(_xlpm.m=0,9,_xlpm.m))</f>
        <v>6</v>
      </c>
      <c r="T860" s="53">
        <f ca="1">--(GateFacts[[#This Row],[رقم البوابة]]=GateFacts[[#This Row],[البوابة الحالية للمشروع]])</f>
        <v>0</v>
      </c>
      <c r="U860" s="53">
        <f ca="1">IF(AND(GateFacts[[#This Row],[الحالة]]="مكتمل",COUNTIFS(GateFacts[رقم المشروع],GateFacts[[#This Row],[رقم المشروع]],GateFacts[رقم البوابة],"&lt;"&amp;GateFacts[[#This Row],[رقم البوابة]],GateFacts[منجزة],0)&gt;0),1,0)</f>
        <v>0</v>
      </c>
      <c r="V860" s="53" t="e">
        <f>SUBTOTAL(103,GateFacts[[#This Row],[م]])*OR(SelRegion="الكل",GateFacts[[#This Row],[المنطقة]]=SelRegion)</f>
        <v>#REF!</v>
      </c>
      <c r="W860" s="74" t="str" cm="1">
        <f t="array" ref="W860">IF(ISNUMBER(GateFacts[[#This Row],[صف المصدر]]),INDEX(Table15[],GateFacts[[#This Row],[صف المصدر]],16),"")</f>
        <v>الشمالي الغربي</v>
      </c>
    </row>
    <row r="861" spans="1:23" x14ac:dyDescent="0.4">
      <c r="A861" s="53" cm="1">
        <f t="array" ref="A861">ROW()-ROW(GateFacts[#Headers])</f>
        <v>860</v>
      </c>
      <c r="B861" s="53">
        <f>INT((GateFacts[[#This Row],[م]]-1)/8)+1</f>
        <v>108</v>
      </c>
      <c r="C861" s="53">
        <f>MOD(GateFacts[[#This Row],[م]]-1,8)+1</f>
        <v>4</v>
      </c>
      <c r="D861" s="53" cm="1">
        <f t="array" ref="D861">IFERROR(INDEX(_xlfn.ANCHORARRAY(Settings!$H$2),GateFacts[[#This Row],[رقم المشروع]]),"")</f>
        <v>894</v>
      </c>
      <c r="E861" s="53" t="str" cm="1">
        <f t="array" ref="E861">INDEX(Table15[],GateFacts[[#This Row],[صف المصدر]],14)&amp;""</f>
        <v>P898-1</v>
      </c>
      <c r="F861" s="53" t="str" cm="1">
        <f t="array" ref="F861">INDEX(Table15[],GateFacts[[#This Row],[صف المصدر]],15)&amp;""</f>
        <v>مشروع إستكمال تنفيذ الخطوط الرئيسية والشبكات الفرعية لمخططات شوران ( المرحلة الأولى )</v>
      </c>
      <c r="G861" s="53" t="str" cm="1">
        <f t="array" ref="G861">INDEX(Table15[],GateFacts[[#This Row],[صف المصدر]],17)&amp;""</f>
        <v>المدينة المنورة</v>
      </c>
      <c r="H861" s="58">
        <f>N(INDEX(Table15[],GateFacts[[#This Row],[صف المصدر]],18))</f>
        <v>111774958.40000001</v>
      </c>
      <c r="I861" s="53" t="str" cm="1">
        <f t="array" ref="I861">_xlfn.LET(_xlpm.x,TRIM(INDEX(Table15[],GateFacts[[#This Row],[صف المصدر]],22)&amp;""),IF(_xlpm.x="","غير محدد",_xlpm.x))</f>
        <v>تحت التنفيذ</v>
      </c>
      <c r="J861" s="53" t="str">
        <f>"بوابة "&amp;GateFacts[[#This Row],[رقم البوابة]]</f>
        <v>بوابة 4</v>
      </c>
      <c r="K861" s="53" t="str" cm="1">
        <f t="array" ref="K861">INDEX(Settings!$E$2:$E$9,GateFacts[[#This Row],[رقم البوابة]])</f>
        <v>التصميم</v>
      </c>
      <c r="L861" s="53" t="str" cm="1">
        <f t="array" ref="L861">_xlfn.LET(_xlpm.c,INDEX(Table15[],GateFacts[[#This Row],[صف المصدر]],9-GateFacts[[#This Row],[رقم البوابة]]),IF(ISBLANK(_xlpm.c),"",_xlpm.c))</f>
        <v>مكتمل</v>
      </c>
      <c r="M86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1" s="56" t="str" cm="1">
        <f t="array" ref="N861">_xlfn.LET(_xlpm.r,GateFacts[[#This Row],[صف المصدر]],_xlpm.g,GateFacts[[#This Row],[رقم البوابة]],_xlpm.pd,IF(AND(ISNUMBER(_xlpm.r),_xlpm.g&gt;=6,_xlpm.g&lt;=8),INDEX(Table15[],_xlpm.r,19+_xlpm.g),""),IF(ISNUMBER(_xlpm.pd),_xlpm.pd,""))</f>
        <v/>
      </c>
      <c r="O8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1" s="53" t="str">
        <f ca="1">IF(ISNUMBER(GateFacts[[#This Row],[تاريخ البوابة]]),GateFacts[[#This Row],[تاريخ البوابة]]-TODAY(),"")</f>
        <v/>
      </c>
      <c r="Q861" s="53" t="str">
        <f>IF(ISNUMBER(GateFacts[[#This Row],[تاريخ البوابة]]),TEXT(GateFacts[[#This Row],[تاريخ البوابة]],"yyyy-mm"),"بدون تاريخ")</f>
        <v>بدون تاريخ</v>
      </c>
      <c r="R861" s="53">
        <f ca="1">--OR(GateFacts[[#This Row],[الحالة]]="مكتمل",GateFacts[[#This Row],[الحالة]]="لا ينطبق")</f>
        <v>1</v>
      </c>
      <c r="S861" s="53">
        <f ca="1">_xlfn.LET(_xlpm.m,_xlfn.MINIFS(GateFacts[رقم البوابة],GateFacts[رقم المشروع],GateFacts[[#This Row],[رقم المشروع]],GateFacts[منجزة],0),IF(_xlpm.m=0,9,_xlpm.m))</f>
        <v>6</v>
      </c>
      <c r="T861" s="53">
        <f ca="1">--(GateFacts[[#This Row],[رقم البوابة]]=GateFacts[[#This Row],[البوابة الحالية للمشروع]])</f>
        <v>0</v>
      </c>
      <c r="U861" s="53">
        <f ca="1">IF(AND(GateFacts[[#This Row],[الحالة]]="مكتمل",COUNTIFS(GateFacts[رقم المشروع],GateFacts[[#This Row],[رقم المشروع]],GateFacts[رقم البوابة],"&lt;"&amp;GateFacts[[#This Row],[رقم البوابة]],GateFacts[منجزة],0)&gt;0),1,0)</f>
        <v>0</v>
      </c>
      <c r="V861" s="53" t="e">
        <f>SUBTOTAL(103,GateFacts[[#This Row],[م]])*OR(SelRegion="الكل",GateFacts[[#This Row],[المنطقة]]=SelRegion)</f>
        <v>#REF!</v>
      </c>
      <c r="W861" s="74" t="str" cm="1">
        <f t="array" ref="W861">IF(ISNUMBER(GateFacts[[#This Row],[صف المصدر]]),INDEX(Table15[],GateFacts[[#This Row],[صف المصدر]],16),"")</f>
        <v>الشمالي الغربي</v>
      </c>
    </row>
    <row r="862" spans="1:23" x14ac:dyDescent="0.4">
      <c r="A862" s="53" cm="1">
        <f t="array" ref="A862">ROW()-ROW(GateFacts[#Headers])</f>
        <v>861</v>
      </c>
      <c r="B862" s="53">
        <f>INT((GateFacts[[#This Row],[م]]-1)/8)+1</f>
        <v>108</v>
      </c>
      <c r="C862" s="53">
        <f>MOD(GateFacts[[#This Row],[م]]-1,8)+1</f>
        <v>5</v>
      </c>
      <c r="D862" s="53" cm="1">
        <f t="array" ref="D862">IFERROR(INDEX(_xlfn.ANCHORARRAY(Settings!$H$2),GateFacts[[#This Row],[رقم المشروع]]),"")</f>
        <v>894</v>
      </c>
      <c r="E862" s="53" t="str" cm="1">
        <f t="array" ref="E862">INDEX(Table15[],GateFacts[[#This Row],[صف المصدر]],14)&amp;""</f>
        <v>P898-1</v>
      </c>
      <c r="F862" s="53" t="str" cm="1">
        <f t="array" ref="F862">INDEX(Table15[],GateFacts[[#This Row],[صف المصدر]],15)&amp;""</f>
        <v>مشروع إستكمال تنفيذ الخطوط الرئيسية والشبكات الفرعية لمخططات شوران ( المرحلة الأولى )</v>
      </c>
      <c r="G862" s="53" t="str" cm="1">
        <f t="array" ref="G862">INDEX(Table15[],GateFacts[[#This Row],[صف المصدر]],17)&amp;""</f>
        <v>المدينة المنورة</v>
      </c>
      <c r="H862" s="58">
        <f>N(INDEX(Table15[],GateFacts[[#This Row],[صف المصدر]],18))</f>
        <v>111774958.40000001</v>
      </c>
      <c r="I862" s="53" t="str" cm="1">
        <f t="array" ref="I862">_xlfn.LET(_xlpm.x,TRIM(INDEX(Table15[],GateFacts[[#This Row],[صف المصدر]],22)&amp;""),IF(_xlpm.x="","غير محدد",_xlpm.x))</f>
        <v>تحت التنفيذ</v>
      </c>
      <c r="J862" s="53" t="str">
        <f>"بوابة "&amp;GateFacts[[#This Row],[رقم البوابة]]</f>
        <v>بوابة 5</v>
      </c>
      <c r="K862" s="53" t="str" cm="1">
        <f t="array" ref="K862">INDEX(Settings!$E$2:$E$9,GateFacts[[#This Row],[رقم البوابة]])</f>
        <v>الطرح للتنفيذ</v>
      </c>
      <c r="L862" s="53" t="str" cm="1">
        <f t="array" ref="L862">_xlfn.LET(_xlpm.c,INDEX(Table15[],GateFacts[[#This Row],[صف المصدر]],9-GateFacts[[#This Row],[رقم البوابة]]),IF(ISBLANK(_xlpm.c),"",_xlpm.c))</f>
        <v>مكتمل</v>
      </c>
      <c r="M8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2" s="56" t="str" cm="1">
        <f t="array" ref="N862">_xlfn.LET(_xlpm.r,GateFacts[[#This Row],[صف المصدر]],_xlpm.g,GateFacts[[#This Row],[رقم البوابة]],_xlpm.pd,IF(AND(ISNUMBER(_xlpm.r),_xlpm.g&gt;=6,_xlpm.g&lt;=8),INDEX(Table15[],_xlpm.r,19+_xlpm.g),""),IF(ISNUMBER(_xlpm.pd),_xlpm.pd,""))</f>
        <v/>
      </c>
      <c r="O8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2" s="53" t="str">
        <f ca="1">IF(ISNUMBER(GateFacts[[#This Row],[تاريخ البوابة]]),GateFacts[[#This Row],[تاريخ البوابة]]-TODAY(),"")</f>
        <v/>
      </c>
      <c r="Q862" s="53" t="str">
        <f>IF(ISNUMBER(GateFacts[[#This Row],[تاريخ البوابة]]),TEXT(GateFacts[[#This Row],[تاريخ البوابة]],"yyyy-mm"),"بدون تاريخ")</f>
        <v>بدون تاريخ</v>
      </c>
      <c r="R862" s="53">
        <f ca="1">--OR(GateFacts[[#This Row],[الحالة]]="مكتمل",GateFacts[[#This Row],[الحالة]]="لا ينطبق")</f>
        <v>1</v>
      </c>
      <c r="S862" s="53">
        <f ca="1">_xlfn.LET(_xlpm.m,_xlfn.MINIFS(GateFacts[رقم البوابة],GateFacts[رقم المشروع],GateFacts[[#This Row],[رقم المشروع]],GateFacts[منجزة],0),IF(_xlpm.m=0,9,_xlpm.m))</f>
        <v>6</v>
      </c>
      <c r="T862" s="53">
        <f ca="1">--(GateFacts[[#This Row],[رقم البوابة]]=GateFacts[[#This Row],[البوابة الحالية للمشروع]])</f>
        <v>0</v>
      </c>
      <c r="U862" s="53">
        <f ca="1">IF(AND(GateFacts[[#This Row],[الحالة]]="مكتمل",COUNTIFS(GateFacts[رقم المشروع],GateFacts[[#This Row],[رقم المشروع]],GateFacts[رقم البوابة],"&lt;"&amp;GateFacts[[#This Row],[رقم البوابة]],GateFacts[منجزة],0)&gt;0),1,0)</f>
        <v>0</v>
      </c>
      <c r="V862" s="53" t="e">
        <f>SUBTOTAL(103,GateFacts[[#This Row],[م]])*OR(SelRegion="الكل",GateFacts[[#This Row],[المنطقة]]=SelRegion)</f>
        <v>#REF!</v>
      </c>
      <c r="W862" s="74" t="str" cm="1">
        <f t="array" ref="W862">IF(ISNUMBER(GateFacts[[#This Row],[صف المصدر]]),INDEX(Table15[],GateFacts[[#This Row],[صف المصدر]],16),"")</f>
        <v>الشمالي الغربي</v>
      </c>
    </row>
    <row r="863" spans="1:23" x14ac:dyDescent="0.4">
      <c r="A863" s="53" cm="1">
        <f t="array" ref="A863">ROW()-ROW(GateFacts[#Headers])</f>
        <v>862</v>
      </c>
      <c r="B863" s="53">
        <f>INT((GateFacts[[#This Row],[م]]-1)/8)+1</f>
        <v>108</v>
      </c>
      <c r="C863" s="53">
        <f>MOD(GateFacts[[#This Row],[م]]-1,8)+1</f>
        <v>6</v>
      </c>
      <c r="D863" s="53" cm="1">
        <f t="array" ref="D863">IFERROR(INDEX(_xlfn.ANCHORARRAY(Settings!$H$2),GateFacts[[#This Row],[رقم المشروع]]),"")</f>
        <v>894</v>
      </c>
      <c r="E863" s="53" t="str" cm="1">
        <f t="array" ref="E863">INDEX(Table15[],GateFacts[[#This Row],[صف المصدر]],14)&amp;""</f>
        <v>P898-1</v>
      </c>
      <c r="F863" s="53" t="str" cm="1">
        <f t="array" ref="F863">INDEX(Table15[],GateFacts[[#This Row],[صف المصدر]],15)&amp;""</f>
        <v>مشروع إستكمال تنفيذ الخطوط الرئيسية والشبكات الفرعية لمخططات شوران ( المرحلة الأولى )</v>
      </c>
      <c r="G863" s="53" t="str" cm="1">
        <f t="array" ref="G863">INDEX(Table15[],GateFacts[[#This Row],[صف المصدر]],17)&amp;""</f>
        <v>المدينة المنورة</v>
      </c>
      <c r="H863" s="58">
        <f>N(INDEX(Table15[],GateFacts[[#This Row],[صف المصدر]],18))</f>
        <v>111774958.40000001</v>
      </c>
      <c r="I863" s="53" t="str" cm="1">
        <f t="array" ref="I863">_xlfn.LET(_xlpm.x,TRIM(INDEX(Table15[],GateFacts[[#This Row],[صف المصدر]],22)&amp;""),IF(_xlpm.x="","غير محدد",_xlpm.x))</f>
        <v>تحت التنفيذ</v>
      </c>
      <c r="J863" s="53" t="str">
        <f>"بوابة "&amp;GateFacts[[#This Row],[رقم البوابة]]</f>
        <v>بوابة 6</v>
      </c>
      <c r="K863" s="53" t="str" cm="1">
        <f t="array" ref="K863">INDEX(Settings!$E$2:$E$9,GateFacts[[#This Row],[رقم البوابة]])</f>
        <v>التنفيذ</v>
      </c>
      <c r="L863" s="53" t="str" cm="1">
        <f t="array" ref="L863">_xlfn.LET(_xlpm.c,INDEX(Table15[],GateFacts[[#This Row],[صف المصدر]],9-GateFacts[[#This Row],[رقم البوابة]]),IF(ISBLANK(_xlpm.c),"",_xlpm.c))</f>
        <v>جاري</v>
      </c>
      <c r="M86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63" s="56" cm="1">
        <f t="array" ref="N863">_xlfn.LET(_xlpm.r,GateFacts[[#This Row],[صف المصدر]],_xlpm.g,GateFacts[[#This Row],[رقم البوابة]],_xlpm.pd,IF(AND(ISNUMBER(_xlpm.r),_xlpm.g&gt;=6,_xlpm.g&lt;=8),INDEX(Table15[],_xlpm.r,19+_xlpm.g),""),IF(ISNUMBER(_xlpm.pd),_xlpm.pd,""))</f>
        <v>47014</v>
      </c>
      <c r="O8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63" s="53">
        <f ca="1">IF(ISNUMBER(GateFacts[[#This Row],[تاريخ البوابة]]),GateFacts[[#This Row],[تاريخ البوابة]]-TODAY(),"")</f>
        <v>705</v>
      </c>
      <c r="Q863" s="53" t="str">
        <f>IF(ISNUMBER(GateFacts[[#This Row],[تاريخ البوابة]]),TEXT(GateFacts[[#This Row],[تاريخ البوابة]],"yyyy-mm"),"بدون تاريخ")</f>
        <v>2028-09</v>
      </c>
      <c r="R863" s="53">
        <f ca="1">--OR(GateFacts[[#This Row],[الحالة]]="مكتمل",GateFacts[[#This Row],[الحالة]]="لا ينطبق")</f>
        <v>0</v>
      </c>
      <c r="S863" s="53">
        <f ca="1">_xlfn.LET(_xlpm.m,_xlfn.MINIFS(GateFacts[رقم البوابة],GateFacts[رقم المشروع],GateFacts[[#This Row],[رقم المشروع]],GateFacts[منجزة],0),IF(_xlpm.m=0,9,_xlpm.m))</f>
        <v>6</v>
      </c>
      <c r="T863" s="53">
        <f ca="1">--(GateFacts[[#This Row],[رقم البوابة]]=GateFacts[[#This Row],[البوابة الحالية للمشروع]])</f>
        <v>1</v>
      </c>
      <c r="U863" s="53">
        <f ca="1">IF(AND(GateFacts[[#This Row],[الحالة]]="مكتمل",COUNTIFS(GateFacts[رقم المشروع],GateFacts[[#This Row],[رقم المشروع]],GateFacts[رقم البوابة],"&lt;"&amp;GateFacts[[#This Row],[رقم البوابة]],GateFacts[منجزة],0)&gt;0),1,0)</f>
        <v>0</v>
      </c>
      <c r="V863" s="53" t="e">
        <f>SUBTOTAL(103,GateFacts[[#This Row],[م]])*OR(SelRegion="الكل",GateFacts[[#This Row],[المنطقة]]=SelRegion)</f>
        <v>#REF!</v>
      </c>
      <c r="W863" s="74" t="str" cm="1">
        <f t="array" ref="W863">IF(ISNUMBER(GateFacts[[#This Row],[صف المصدر]]),INDEX(Table15[],GateFacts[[#This Row],[صف المصدر]],16),"")</f>
        <v>الشمالي الغربي</v>
      </c>
    </row>
    <row r="864" spans="1:23" x14ac:dyDescent="0.4">
      <c r="A864" s="53" cm="1">
        <f t="array" ref="A864">ROW()-ROW(GateFacts[#Headers])</f>
        <v>863</v>
      </c>
      <c r="B864" s="53">
        <f>INT((GateFacts[[#This Row],[م]]-1)/8)+1</f>
        <v>108</v>
      </c>
      <c r="C864" s="53">
        <f>MOD(GateFacts[[#This Row],[م]]-1,8)+1</f>
        <v>7</v>
      </c>
      <c r="D864" s="53" cm="1">
        <f t="array" ref="D864">IFERROR(INDEX(_xlfn.ANCHORARRAY(Settings!$H$2),GateFacts[[#This Row],[رقم المشروع]]),"")</f>
        <v>894</v>
      </c>
      <c r="E864" s="53" t="str" cm="1">
        <f t="array" ref="E864">INDEX(Table15[],GateFacts[[#This Row],[صف المصدر]],14)&amp;""</f>
        <v>P898-1</v>
      </c>
      <c r="F864" s="53" t="str" cm="1">
        <f t="array" ref="F864">INDEX(Table15[],GateFacts[[#This Row],[صف المصدر]],15)&amp;""</f>
        <v>مشروع إستكمال تنفيذ الخطوط الرئيسية والشبكات الفرعية لمخططات شوران ( المرحلة الأولى )</v>
      </c>
      <c r="G864" s="53" t="str" cm="1">
        <f t="array" ref="G864">INDEX(Table15[],GateFacts[[#This Row],[صف المصدر]],17)&amp;""</f>
        <v>المدينة المنورة</v>
      </c>
      <c r="H864" s="58">
        <f>N(INDEX(Table15[],GateFacts[[#This Row],[صف المصدر]],18))</f>
        <v>111774958.40000001</v>
      </c>
      <c r="I864" s="53" t="str" cm="1">
        <f t="array" ref="I864">_xlfn.LET(_xlpm.x,TRIM(INDEX(Table15[],GateFacts[[#This Row],[صف المصدر]],22)&amp;""),IF(_xlpm.x="","غير محدد",_xlpm.x))</f>
        <v>تحت التنفيذ</v>
      </c>
      <c r="J864" s="53" t="str">
        <f>"بوابة "&amp;GateFacts[[#This Row],[رقم البوابة]]</f>
        <v>بوابة 7</v>
      </c>
      <c r="K864" s="53" t="str" cm="1">
        <f t="array" ref="K864">INDEX(Settings!$E$2:$E$9,GateFacts[[#This Row],[رقم البوابة]])</f>
        <v>الاختبارات التشغيلية</v>
      </c>
      <c r="L864" s="53" t="str" cm="1">
        <f t="array" ref="L864">_xlfn.LET(_xlpm.c,INDEX(Table15[],GateFacts[[#This Row],[صف المصدر]],9-GateFacts[[#This Row],[رقم البوابة]]),IF(ISBLANK(_xlpm.c),"",_xlpm.c))</f>
        <v/>
      </c>
      <c r="M86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64" s="56" cm="1">
        <f t="array" ref="N864">_xlfn.LET(_xlpm.r,GateFacts[[#This Row],[صف المصدر]],_xlpm.g,GateFacts[[#This Row],[رقم البوابة]],_xlpm.pd,IF(AND(ISNUMBER(_xlpm.r),_xlpm.g&gt;=6,_xlpm.g&lt;=8),INDEX(Table15[],_xlpm.r,19+_xlpm.g),""),IF(ISNUMBER(_xlpm.pd),_xlpm.pd,""))</f>
        <v>46952</v>
      </c>
      <c r="O8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64" s="53">
        <f ca="1">IF(ISNUMBER(GateFacts[[#This Row],[تاريخ البوابة]]),GateFacts[[#This Row],[تاريخ البوابة]]-TODAY(),"")</f>
        <v>643</v>
      </c>
      <c r="Q864" s="53" t="str">
        <f>IF(ISNUMBER(GateFacts[[#This Row],[تاريخ البوابة]]),TEXT(GateFacts[[#This Row],[تاريخ البوابة]],"yyyy-mm"),"بدون تاريخ")</f>
        <v>2028-07</v>
      </c>
      <c r="R864" s="53">
        <f ca="1">--OR(GateFacts[[#This Row],[الحالة]]="مكتمل",GateFacts[[#This Row],[الحالة]]="لا ينطبق")</f>
        <v>0</v>
      </c>
      <c r="S864" s="53">
        <f ca="1">_xlfn.LET(_xlpm.m,_xlfn.MINIFS(GateFacts[رقم البوابة],GateFacts[رقم المشروع],GateFacts[[#This Row],[رقم المشروع]],GateFacts[منجزة],0),IF(_xlpm.m=0,9,_xlpm.m))</f>
        <v>6</v>
      </c>
      <c r="T864" s="53">
        <f ca="1">--(GateFacts[[#This Row],[رقم البوابة]]=GateFacts[[#This Row],[البوابة الحالية للمشروع]])</f>
        <v>0</v>
      </c>
      <c r="U864" s="53">
        <f ca="1">IF(AND(GateFacts[[#This Row],[الحالة]]="مكتمل",COUNTIFS(GateFacts[رقم المشروع],GateFacts[[#This Row],[رقم المشروع]],GateFacts[رقم البوابة],"&lt;"&amp;GateFacts[[#This Row],[رقم البوابة]],GateFacts[منجزة],0)&gt;0),1,0)</f>
        <v>0</v>
      </c>
      <c r="V864" s="53" t="e">
        <f>SUBTOTAL(103,GateFacts[[#This Row],[م]])*OR(SelRegion="الكل",GateFacts[[#This Row],[المنطقة]]=SelRegion)</f>
        <v>#REF!</v>
      </c>
      <c r="W864" s="74" t="str" cm="1">
        <f t="array" ref="W864">IF(ISNUMBER(GateFacts[[#This Row],[صف المصدر]]),INDEX(Table15[],GateFacts[[#This Row],[صف المصدر]],16),"")</f>
        <v>الشمالي الغربي</v>
      </c>
    </row>
    <row r="865" spans="1:23" x14ac:dyDescent="0.4">
      <c r="A865" s="53" cm="1">
        <f t="array" ref="A865">ROW()-ROW(GateFacts[#Headers])</f>
        <v>864</v>
      </c>
      <c r="B865" s="53">
        <f>INT((GateFacts[[#This Row],[م]]-1)/8)+1</f>
        <v>108</v>
      </c>
      <c r="C865" s="53">
        <f>MOD(GateFacts[[#This Row],[م]]-1,8)+1</f>
        <v>8</v>
      </c>
      <c r="D865" s="53" cm="1">
        <f t="array" ref="D865">IFERROR(INDEX(_xlfn.ANCHORARRAY(Settings!$H$2),GateFacts[[#This Row],[رقم المشروع]]),"")</f>
        <v>894</v>
      </c>
      <c r="E865" s="53" t="str" cm="1">
        <f t="array" ref="E865">INDEX(Table15[],GateFacts[[#This Row],[صف المصدر]],14)&amp;""</f>
        <v>P898-1</v>
      </c>
      <c r="F865" s="53" t="str" cm="1">
        <f t="array" ref="F865">INDEX(Table15[],GateFacts[[#This Row],[صف المصدر]],15)&amp;""</f>
        <v>مشروع إستكمال تنفيذ الخطوط الرئيسية والشبكات الفرعية لمخططات شوران ( المرحلة الأولى )</v>
      </c>
      <c r="G865" s="53" t="str" cm="1">
        <f t="array" ref="G865">INDEX(Table15[],GateFacts[[#This Row],[صف المصدر]],17)&amp;""</f>
        <v>المدينة المنورة</v>
      </c>
      <c r="H865" s="58">
        <f>N(INDEX(Table15[],GateFacts[[#This Row],[صف المصدر]],18))</f>
        <v>111774958.40000001</v>
      </c>
      <c r="I865" s="53" t="str" cm="1">
        <f t="array" ref="I865">_xlfn.LET(_xlpm.x,TRIM(INDEX(Table15[],GateFacts[[#This Row],[صف المصدر]],22)&amp;""),IF(_xlpm.x="","غير محدد",_xlpm.x))</f>
        <v>تحت التنفيذ</v>
      </c>
      <c r="J865" s="53" t="str">
        <f>"بوابة "&amp;GateFacts[[#This Row],[رقم البوابة]]</f>
        <v>بوابة 8</v>
      </c>
      <c r="K865" s="53" t="str" cm="1">
        <f t="array" ref="K865">INDEX(Settings!$E$2:$E$9,GateFacts[[#This Row],[رقم البوابة]])</f>
        <v>التسليم و الاغلاق</v>
      </c>
      <c r="L865" s="53" t="str" cm="1">
        <f t="array" ref="L865">_xlfn.LET(_xlpm.c,INDEX(Table15[],GateFacts[[#This Row],[صف المصدر]],9-GateFacts[[#This Row],[رقم البوابة]]),IF(ISBLANK(_xlpm.c),"",_xlpm.c))</f>
        <v/>
      </c>
      <c r="M86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65" s="56" cm="1">
        <f t="array" ref="N865">_xlfn.LET(_xlpm.r,GateFacts[[#This Row],[صف المصدر]],_xlpm.g,GateFacts[[#This Row],[رقم البوابة]],_xlpm.pd,IF(AND(ISNUMBER(_xlpm.r),_xlpm.g&gt;=6,_xlpm.g&lt;=8),INDEX(Table15[],_xlpm.r,19+_xlpm.g),""),IF(ISNUMBER(_xlpm.pd),_xlpm.pd,""))</f>
        <v>47744</v>
      </c>
      <c r="O8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65" s="53">
        <f ca="1">IF(ISNUMBER(GateFacts[[#This Row],[تاريخ البوابة]]),GateFacts[[#This Row],[تاريخ البوابة]]-TODAY(),"")</f>
        <v>1435</v>
      </c>
      <c r="Q865" s="53" t="str">
        <f>IF(ISNUMBER(GateFacts[[#This Row],[تاريخ البوابة]]),TEXT(GateFacts[[#This Row],[تاريخ البوابة]],"yyyy-mm"),"بدون تاريخ")</f>
        <v>2030-09</v>
      </c>
      <c r="R865" s="53">
        <f ca="1">--OR(GateFacts[[#This Row],[الحالة]]="مكتمل",GateFacts[[#This Row],[الحالة]]="لا ينطبق")</f>
        <v>0</v>
      </c>
      <c r="S865" s="53">
        <f ca="1">_xlfn.LET(_xlpm.m,_xlfn.MINIFS(GateFacts[رقم البوابة],GateFacts[رقم المشروع],GateFacts[[#This Row],[رقم المشروع]],GateFacts[منجزة],0),IF(_xlpm.m=0,9,_xlpm.m))</f>
        <v>6</v>
      </c>
      <c r="T865" s="53">
        <f ca="1">--(GateFacts[[#This Row],[رقم البوابة]]=GateFacts[[#This Row],[البوابة الحالية للمشروع]])</f>
        <v>0</v>
      </c>
      <c r="U865" s="53">
        <f ca="1">IF(AND(GateFacts[[#This Row],[الحالة]]="مكتمل",COUNTIFS(GateFacts[رقم المشروع],GateFacts[[#This Row],[رقم المشروع]],GateFacts[رقم البوابة],"&lt;"&amp;GateFacts[[#This Row],[رقم البوابة]],GateFacts[منجزة],0)&gt;0),1,0)</f>
        <v>0</v>
      </c>
      <c r="V865" s="53" t="e">
        <f>SUBTOTAL(103,GateFacts[[#This Row],[م]])*OR(SelRegion="الكل",GateFacts[[#This Row],[المنطقة]]=SelRegion)</f>
        <v>#REF!</v>
      </c>
      <c r="W865" s="74" t="str" cm="1">
        <f t="array" ref="W865">IF(ISNUMBER(GateFacts[[#This Row],[صف المصدر]]),INDEX(Table15[],GateFacts[[#This Row],[صف المصدر]],16),"")</f>
        <v>الشمالي الغربي</v>
      </c>
    </row>
    <row r="866" spans="1:23" x14ac:dyDescent="0.4">
      <c r="A866" s="53" cm="1">
        <f t="array" ref="A866">ROW()-ROW(GateFacts[#Headers])</f>
        <v>865</v>
      </c>
      <c r="B866" s="53">
        <f>INT((GateFacts[[#This Row],[م]]-1)/8)+1</f>
        <v>109</v>
      </c>
      <c r="C866" s="53">
        <f>MOD(GateFacts[[#This Row],[م]]-1,8)+1</f>
        <v>1</v>
      </c>
      <c r="D866" s="53" cm="1">
        <f t="array" ref="D866">IFERROR(INDEX(_xlfn.ANCHORARRAY(Settings!$H$2),GateFacts[[#This Row],[رقم المشروع]]),"")</f>
        <v>901</v>
      </c>
      <c r="E866" s="53" t="str" cm="1">
        <f t="array" ref="E866">INDEX(Table15[],GateFacts[[#This Row],[صف المصدر]],14)&amp;""</f>
        <v>AP247</v>
      </c>
      <c r="F866" s="53" t="str" cm="1">
        <f t="array" ref="F866">INDEX(Table15[],GateFacts[[#This Row],[صف المصدر]],15)&amp;""</f>
        <v>تنفيذ خطوط وشبكات توزيع المياه بمحافظة بدر</v>
      </c>
      <c r="G866" s="53" t="str" cm="1">
        <f t="array" ref="G866">INDEX(Table15[],GateFacts[[#This Row],[صف المصدر]],17)&amp;""</f>
        <v>المدينة المنورة</v>
      </c>
      <c r="H866" s="58">
        <f>N(INDEX(Table15[],GateFacts[[#This Row],[صف المصدر]],18))</f>
        <v>29649714</v>
      </c>
      <c r="I866" s="53" t="str" cm="1">
        <f t="array" ref="I866">_xlfn.LET(_xlpm.x,TRIM(INDEX(Table15[],GateFacts[[#This Row],[صف المصدر]],22)&amp;""),IF(_xlpm.x="","غير محدد",_xlpm.x))</f>
        <v>تحت التنفيذ</v>
      </c>
      <c r="J866" s="53" t="str">
        <f>"بوابة "&amp;GateFacts[[#This Row],[رقم البوابة]]</f>
        <v>بوابة 1</v>
      </c>
      <c r="K866" s="53" t="str" cm="1">
        <f t="array" ref="K866">INDEX(Settings!$E$2:$E$9,GateFacts[[#This Row],[رقم البوابة]])</f>
        <v>تخطيط استراتيجي</v>
      </c>
      <c r="L866" s="53" t="str" cm="1">
        <f t="array" ref="L866">_xlfn.LET(_xlpm.c,INDEX(Table15[],GateFacts[[#This Row],[صف المصدر]],9-GateFacts[[#This Row],[رقم البوابة]]),IF(ISBLANK(_xlpm.c),"",_xlpm.c))</f>
        <v>مكتمل</v>
      </c>
      <c r="M8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6" s="56" t="str" cm="1">
        <f t="array" ref="N866">_xlfn.LET(_xlpm.r,GateFacts[[#This Row],[صف المصدر]],_xlpm.g,GateFacts[[#This Row],[رقم البوابة]],_xlpm.pd,IF(AND(ISNUMBER(_xlpm.r),_xlpm.g&gt;=6,_xlpm.g&lt;=8),INDEX(Table15[],_xlpm.r,19+_xlpm.g),""),IF(ISNUMBER(_xlpm.pd),_xlpm.pd,""))</f>
        <v/>
      </c>
      <c r="O8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6" s="53" t="str">
        <f ca="1">IF(ISNUMBER(GateFacts[[#This Row],[تاريخ البوابة]]),GateFacts[[#This Row],[تاريخ البوابة]]-TODAY(),"")</f>
        <v/>
      </c>
      <c r="Q866" s="53" t="str">
        <f>IF(ISNUMBER(GateFacts[[#This Row],[تاريخ البوابة]]),TEXT(GateFacts[[#This Row],[تاريخ البوابة]],"yyyy-mm"),"بدون تاريخ")</f>
        <v>بدون تاريخ</v>
      </c>
      <c r="R866" s="53">
        <f ca="1">--OR(GateFacts[[#This Row],[الحالة]]="مكتمل",GateFacts[[#This Row],[الحالة]]="لا ينطبق")</f>
        <v>1</v>
      </c>
      <c r="S866" s="53">
        <f ca="1">_xlfn.LET(_xlpm.m,_xlfn.MINIFS(GateFacts[رقم البوابة],GateFacts[رقم المشروع],GateFacts[[#This Row],[رقم المشروع]],GateFacts[منجزة],0),IF(_xlpm.m=0,9,_xlpm.m))</f>
        <v>6</v>
      </c>
      <c r="T866" s="53">
        <f ca="1">--(GateFacts[[#This Row],[رقم البوابة]]=GateFacts[[#This Row],[البوابة الحالية للمشروع]])</f>
        <v>0</v>
      </c>
      <c r="U866" s="53">
        <f ca="1">IF(AND(GateFacts[[#This Row],[الحالة]]="مكتمل",COUNTIFS(GateFacts[رقم المشروع],GateFacts[[#This Row],[رقم المشروع]],GateFacts[رقم البوابة],"&lt;"&amp;GateFacts[[#This Row],[رقم البوابة]],GateFacts[منجزة],0)&gt;0),1,0)</f>
        <v>0</v>
      </c>
      <c r="V866" s="53" t="e">
        <f>SUBTOTAL(103,GateFacts[[#This Row],[م]])*OR(SelRegion="الكل",GateFacts[[#This Row],[المنطقة]]=SelRegion)</f>
        <v>#REF!</v>
      </c>
      <c r="W866" s="74" t="str" cm="1">
        <f t="array" ref="W866">IF(ISNUMBER(GateFacts[[#This Row],[صف المصدر]]),INDEX(Table15[],GateFacts[[#This Row],[صف المصدر]],16),"")</f>
        <v>الشمالي الغربي</v>
      </c>
    </row>
    <row r="867" spans="1:23" x14ac:dyDescent="0.4">
      <c r="A867" s="53" cm="1">
        <f t="array" ref="A867">ROW()-ROW(GateFacts[#Headers])</f>
        <v>866</v>
      </c>
      <c r="B867" s="53">
        <f>INT((GateFacts[[#This Row],[م]]-1)/8)+1</f>
        <v>109</v>
      </c>
      <c r="C867" s="53">
        <f>MOD(GateFacts[[#This Row],[م]]-1,8)+1</f>
        <v>2</v>
      </c>
      <c r="D867" s="53" cm="1">
        <f t="array" ref="D867">IFERROR(INDEX(_xlfn.ANCHORARRAY(Settings!$H$2),GateFacts[[#This Row],[رقم المشروع]]),"")</f>
        <v>901</v>
      </c>
      <c r="E867" s="53" t="str" cm="1">
        <f t="array" ref="E867">INDEX(Table15[],GateFacts[[#This Row],[صف المصدر]],14)&amp;""</f>
        <v>AP247</v>
      </c>
      <c r="F867" s="53" t="str" cm="1">
        <f t="array" ref="F867">INDEX(Table15[],GateFacts[[#This Row],[صف المصدر]],15)&amp;""</f>
        <v>تنفيذ خطوط وشبكات توزيع المياه بمحافظة بدر</v>
      </c>
      <c r="G867" s="53" t="str" cm="1">
        <f t="array" ref="G867">INDEX(Table15[],GateFacts[[#This Row],[صف المصدر]],17)&amp;""</f>
        <v>المدينة المنورة</v>
      </c>
      <c r="H867" s="58">
        <f>N(INDEX(Table15[],GateFacts[[#This Row],[صف المصدر]],18))</f>
        <v>29649714</v>
      </c>
      <c r="I867" s="53" t="str" cm="1">
        <f t="array" ref="I867">_xlfn.LET(_xlpm.x,TRIM(INDEX(Table15[],GateFacts[[#This Row],[صف المصدر]],22)&amp;""),IF(_xlpm.x="","غير محدد",_xlpm.x))</f>
        <v>تحت التنفيذ</v>
      </c>
      <c r="J867" s="53" t="str">
        <f>"بوابة "&amp;GateFacts[[#This Row],[رقم البوابة]]</f>
        <v>بوابة 2</v>
      </c>
      <c r="K867" s="53" t="str" cm="1">
        <f t="array" ref="K867">INDEX(Settings!$E$2:$E$9,GateFacts[[#This Row],[رقم البوابة]])</f>
        <v>التخطيط الاولي</v>
      </c>
      <c r="L867" s="53" t="str" cm="1">
        <f t="array" ref="L867">_xlfn.LET(_xlpm.c,INDEX(Table15[],GateFacts[[#This Row],[صف المصدر]],9-GateFacts[[#This Row],[رقم البوابة]]),IF(ISBLANK(_xlpm.c),"",_xlpm.c))</f>
        <v>مكتمل</v>
      </c>
      <c r="M86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7" s="56" t="str" cm="1">
        <f t="array" ref="N867">_xlfn.LET(_xlpm.r,GateFacts[[#This Row],[صف المصدر]],_xlpm.g,GateFacts[[#This Row],[رقم البوابة]],_xlpm.pd,IF(AND(ISNUMBER(_xlpm.r),_xlpm.g&gt;=6,_xlpm.g&lt;=8),INDEX(Table15[],_xlpm.r,19+_xlpm.g),""),IF(ISNUMBER(_xlpm.pd),_xlpm.pd,""))</f>
        <v/>
      </c>
      <c r="O8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7" s="53" t="str">
        <f ca="1">IF(ISNUMBER(GateFacts[[#This Row],[تاريخ البوابة]]),GateFacts[[#This Row],[تاريخ البوابة]]-TODAY(),"")</f>
        <v/>
      </c>
      <c r="Q867" s="53" t="str">
        <f>IF(ISNUMBER(GateFacts[[#This Row],[تاريخ البوابة]]),TEXT(GateFacts[[#This Row],[تاريخ البوابة]],"yyyy-mm"),"بدون تاريخ")</f>
        <v>بدون تاريخ</v>
      </c>
      <c r="R867" s="53">
        <f ca="1">--OR(GateFacts[[#This Row],[الحالة]]="مكتمل",GateFacts[[#This Row],[الحالة]]="لا ينطبق")</f>
        <v>1</v>
      </c>
      <c r="S867" s="53">
        <f ca="1">_xlfn.LET(_xlpm.m,_xlfn.MINIFS(GateFacts[رقم البوابة],GateFacts[رقم المشروع],GateFacts[[#This Row],[رقم المشروع]],GateFacts[منجزة],0),IF(_xlpm.m=0,9,_xlpm.m))</f>
        <v>6</v>
      </c>
      <c r="T867" s="53">
        <f ca="1">--(GateFacts[[#This Row],[رقم البوابة]]=GateFacts[[#This Row],[البوابة الحالية للمشروع]])</f>
        <v>0</v>
      </c>
      <c r="U867" s="53">
        <f ca="1">IF(AND(GateFacts[[#This Row],[الحالة]]="مكتمل",COUNTIFS(GateFacts[رقم المشروع],GateFacts[[#This Row],[رقم المشروع]],GateFacts[رقم البوابة],"&lt;"&amp;GateFacts[[#This Row],[رقم البوابة]],GateFacts[منجزة],0)&gt;0),1,0)</f>
        <v>0</v>
      </c>
      <c r="V867" s="53" t="e">
        <f>SUBTOTAL(103,GateFacts[[#This Row],[م]])*OR(SelRegion="الكل",GateFacts[[#This Row],[المنطقة]]=SelRegion)</f>
        <v>#REF!</v>
      </c>
      <c r="W867" s="74" t="str" cm="1">
        <f t="array" ref="W867">IF(ISNUMBER(GateFacts[[#This Row],[صف المصدر]]),INDEX(Table15[],GateFacts[[#This Row],[صف المصدر]],16),"")</f>
        <v>الشمالي الغربي</v>
      </c>
    </row>
    <row r="868" spans="1:23" x14ac:dyDescent="0.4">
      <c r="A868" s="53" cm="1">
        <f t="array" ref="A868">ROW()-ROW(GateFacts[#Headers])</f>
        <v>867</v>
      </c>
      <c r="B868" s="53">
        <f>INT((GateFacts[[#This Row],[م]]-1)/8)+1</f>
        <v>109</v>
      </c>
      <c r="C868" s="53">
        <f>MOD(GateFacts[[#This Row],[م]]-1,8)+1</f>
        <v>3</v>
      </c>
      <c r="D868" s="53" cm="1">
        <f t="array" ref="D868">IFERROR(INDEX(_xlfn.ANCHORARRAY(Settings!$H$2),GateFacts[[#This Row],[رقم المشروع]]),"")</f>
        <v>901</v>
      </c>
      <c r="E868" s="53" t="str" cm="1">
        <f t="array" ref="E868">INDEX(Table15[],GateFacts[[#This Row],[صف المصدر]],14)&amp;""</f>
        <v>AP247</v>
      </c>
      <c r="F868" s="53" t="str" cm="1">
        <f t="array" ref="F868">INDEX(Table15[],GateFacts[[#This Row],[صف المصدر]],15)&amp;""</f>
        <v>تنفيذ خطوط وشبكات توزيع المياه بمحافظة بدر</v>
      </c>
      <c r="G868" s="53" t="str" cm="1">
        <f t="array" ref="G868">INDEX(Table15[],GateFacts[[#This Row],[صف المصدر]],17)&amp;""</f>
        <v>المدينة المنورة</v>
      </c>
      <c r="H868" s="58">
        <f>N(INDEX(Table15[],GateFacts[[#This Row],[صف المصدر]],18))</f>
        <v>29649714</v>
      </c>
      <c r="I868" s="53" t="str" cm="1">
        <f t="array" ref="I868">_xlfn.LET(_xlpm.x,TRIM(INDEX(Table15[],GateFacts[[#This Row],[صف المصدر]],22)&amp;""),IF(_xlpm.x="","غير محدد",_xlpm.x))</f>
        <v>تحت التنفيذ</v>
      </c>
      <c r="J868" s="53" t="str">
        <f>"بوابة "&amp;GateFacts[[#This Row],[رقم البوابة]]</f>
        <v>بوابة 3</v>
      </c>
      <c r="K868" s="53" t="str" cm="1">
        <f t="array" ref="K868">INDEX(Settings!$E$2:$E$9,GateFacts[[#This Row],[رقم البوابة]])</f>
        <v>الطرح للتصميم</v>
      </c>
      <c r="L868" s="53" t="str" cm="1">
        <f t="array" ref="L868">_xlfn.LET(_xlpm.c,INDEX(Table15[],GateFacts[[#This Row],[صف المصدر]],9-GateFacts[[#This Row],[رقم البوابة]]),IF(ISBLANK(_xlpm.c),"",_xlpm.c))</f>
        <v>مكتمل</v>
      </c>
      <c r="M86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8" s="56" t="str" cm="1">
        <f t="array" ref="N868">_xlfn.LET(_xlpm.r,GateFacts[[#This Row],[صف المصدر]],_xlpm.g,GateFacts[[#This Row],[رقم البوابة]],_xlpm.pd,IF(AND(ISNUMBER(_xlpm.r),_xlpm.g&gt;=6,_xlpm.g&lt;=8),INDEX(Table15[],_xlpm.r,19+_xlpm.g),""),IF(ISNUMBER(_xlpm.pd),_xlpm.pd,""))</f>
        <v/>
      </c>
      <c r="O8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8" s="53" t="str">
        <f ca="1">IF(ISNUMBER(GateFacts[[#This Row],[تاريخ البوابة]]),GateFacts[[#This Row],[تاريخ البوابة]]-TODAY(),"")</f>
        <v/>
      </c>
      <c r="Q868" s="53" t="str">
        <f>IF(ISNUMBER(GateFacts[[#This Row],[تاريخ البوابة]]),TEXT(GateFacts[[#This Row],[تاريخ البوابة]],"yyyy-mm"),"بدون تاريخ")</f>
        <v>بدون تاريخ</v>
      </c>
      <c r="R868" s="53">
        <f ca="1">--OR(GateFacts[[#This Row],[الحالة]]="مكتمل",GateFacts[[#This Row],[الحالة]]="لا ينطبق")</f>
        <v>1</v>
      </c>
      <c r="S868" s="53">
        <f ca="1">_xlfn.LET(_xlpm.m,_xlfn.MINIFS(GateFacts[رقم البوابة],GateFacts[رقم المشروع],GateFacts[[#This Row],[رقم المشروع]],GateFacts[منجزة],0),IF(_xlpm.m=0,9,_xlpm.m))</f>
        <v>6</v>
      </c>
      <c r="T868" s="53">
        <f ca="1">--(GateFacts[[#This Row],[رقم البوابة]]=GateFacts[[#This Row],[البوابة الحالية للمشروع]])</f>
        <v>0</v>
      </c>
      <c r="U868" s="53">
        <f ca="1">IF(AND(GateFacts[[#This Row],[الحالة]]="مكتمل",COUNTIFS(GateFacts[رقم المشروع],GateFacts[[#This Row],[رقم المشروع]],GateFacts[رقم البوابة],"&lt;"&amp;GateFacts[[#This Row],[رقم البوابة]],GateFacts[منجزة],0)&gt;0),1,0)</f>
        <v>0</v>
      </c>
      <c r="V868" s="53" t="e">
        <f>SUBTOTAL(103,GateFacts[[#This Row],[م]])*OR(SelRegion="الكل",GateFacts[[#This Row],[المنطقة]]=SelRegion)</f>
        <v>#REF!</v>
      </c>
      <c r="W868" s="74" t="str" cm="1">
        <f t="array" ref="W868">IF(ISNUMBER(GateFacts[[#This Row],[صف المصدر]]),INDEX(Table15[],GateFacts[[#This Row],[صف المصدر]],16),"")</f>
        <v>الشمالي الغربي</v>
      </c>
    </row>
    <row r="869" spans="1:23" x14ac:dyDescent="0.4">
      <c r="A869" s="53" cm="1">
        <f t="array" ref="A869">ROW()-ROW(GateFacts[#Headers])</f>
        <v>868</v>
      </c>
      <c r="B869" s="53">
        <f>INT((GateFacts[[#This Row],[م]]-1)/8)+1</f>
        <v>109</v>
      </c>
      <c r="C869" s="53">
        <f>MOD(GateFacts[[#This Row],[م]]-1,8)+1</f>
        <v>4</v>
      </c>
      <c r="D869" s="53" cm="1">
        <f t="array" ref="D869">IFERROR(INDEX(_xlfn.ANCHORARRAY(Settings!$H$2),GateFacts[[#This Row],[رقم المشروع]]),"")</f>
        <v>901</v>
      </c>
      <c r="E869" s="53" t="str" cm="1">
        <f t="array" ref="E869">INDEX(Table15[],GateFacts[[#This Row],[صف المصدر]],14)&amp;""</f>
        <v>AP247</v>
      </c>
      <c r="F869" s="53" t="str" cm="1">
        <f t="array" ref="F869">INDEX(Table15[],GateFacts[[#This Row],[صف المصدر]],15)&amp;""</f>
        <v>تنفيذ خطوط وشبكات توزيع المياه بمحافظة بدر</v>
      </c>
      <c r="G869" s="53" t="str" cm="1">
        <f t="array" ref="G869">INDEX(Table15[],GateFacts[[#This Row],[صف المصدر]],17)&amp;""</f>
        <v>المدينة المنورة</v>
      </c>
      <c r="H869" s="58">
        <f>N(INDEX(Table15[],GateFacts[[#This Row],[صف المصدر]],18))</f>
        <v>29649714</v>
      </c>
      <c r="I869" s="53" t="str" cm="1">
        <f t="array" ref="I869">_xlfn.LET(_xlpm.x,TRIM(INDEX(Table15[],GateFacts[[#This Row],[صف المصدر]],22)&amp;""),IF(_xlpm.x="","غير محدد",_xlpm.x))</f>
        <v>تحت التنفيذ</v>
      </c>
      <c r="J869" s="53" t="str">
        <f>"بوابة "&amp;GateFacts[[#This Row],[رقم البوابة]]</f>
        <v>بوابة 4</v>
      </c>
      <c r="K869" s="53" t="str" cm="1">
        <f t="array" ref="K869">INDEX(Settings!$E$2:$E$9,GateFacts[[#This Row],[رقم البوابة]])</f>
        <v>التصميم</v>
      </c>
      <c r="L869" s="53" t="str" cm="1">
        <f t="array" ref="L869">_xlfn.LET(_xlpm.c,INDEX(Table15[],GateFacts[[#This Row],[صف المصدر]],9-GateFacts[[#This Row],[رقم البوابة]]),IF(ISBLANK(_xlpm.c),"",_xlpm.c))</f>
        <v>مكتمل</v>
      </c>
      <c r="M86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69" s="56" t="str" cm="1">
        <f t="array" ref="N869">_xlfn.LET(_xlpm.r,GateFacts[[#This Row],[صف المصدر]],_xlpm.g,GateFacts[[#This Row],[رقم البوابة]],_xlpm.pd,IF(AND(ISNUMBER(_xlpm.r),_xlpm.g&gt;=6,_xlpm.g&lt;=8),INDEX(Table15[],_xlpm.r,19+_xlpm.g),""),IF(ISNUMBER(_xlpm.pd),_xlpm.pd,""))</f>
        <v/>
      </c>
      <c r="O8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69" s="53" t="str">
        <f ca="1">IF(ISNUMBER(GateFacts[[#This Row],[تاريخ البوابة]]),GateFacts[[#This Row],[تاريخ البوابة]]-TODAY(),"")</f>
        <v/>
      </c>
      <c r="Q869" s="53" t="str">
        <f>IF(ISNUMBER(GateFacts[[#This Row],[تاريخ البوابة]]),TEXT(GateFacts[[#This Row],[تاريخ البوابة]],"yyyy-mm"),"بدون تاريخ")</f>
        <v>بدون تاريخ</v>
      </c>
      <c r="R869" s="53">
        <f ca="1">--OR(GateFacts[[#This Row],[الحالة]]="مكتمل",GateFacts[[#This Row],[الحالة]]="لا ينطبق")</f>
        <v>1</v>
      </c>
      <c r="S869" s="53">
        <f ca="1">_xlfn.LET(_xlpm.m,_xlfn.MINIFS(GateFacts[رقم البوابة],GateFacts[رقم المشروع],GateFacts[[#This Row],[رقم المشروع]],GateFacts[منجزة],0),IF(_xlpm.m=0,9,_xlpm.m))</f>
        <v>6</v>
      </c>
      <c r="T869" s="53">
        <f ca="1">--(GateFacts[[#This Row],[رقم البوابة]]=GateFacts[[#This Row],[البوابة الحالية للمشروع]])</f>
        <v>0</v>
      </c>
      <c r="U869" s="53">
        <f ca="1">IF(AND(GateFacts[[#This Row],[الحالة]]="مكتمل",COUNTIFS(GateFacts[رقم المشروع],GateFacts[[#This Row],[رقم المشروع]],GateFacts[رقم البوابة],"&lt;"&amp;GateFacts[[#This Row],[رقم البوابة]],GateFacts[منجزة],0)&gt;0),1,0)</f>
        <v>0</v>
      </c>
      <c r="V869" s="53" t="e">
        <f>SUBTOTAL(103,GateFacts[[#This Row],[م]])*OR(SelRegion="الكل",GateFacts[[#This Row],[المنطقة]]=SelRegion)</f>
        <v>#REF!</v>
      </c>
      <c r="W869" s="74" t="str" cm="1">
        <f t="array" ref="W869">IF(ISNUMBER(GateFacts[[#This Row],[صف المصدر]]),INDEX(Table15[],GateFacts[[#This Row],[صف المصدر]],16),"")</f>
        <v>الشمالي الغربي</v>
      </c>
    </row>
    <row r="870" spans="1:23" x14ac:dyDescent="0.4">
      <c r="A870" s="53" cm="1">
        <f t="array" ref="A870">ROW()-ROW(GateFacts[#Headers])</f>
        <v>869</v>
      </c>
      <c r="B870" s="53">
        <f>INT((GateFacts[[#This Row],[م]]-1)/8)+1</f>
        <v>109</v>
      </c>
      <c r="C870" s="53">
        <f>MOD(GateFacts[[#This Row],[م]]-1,8)+1</f>
        <v>5</v>
      </c>
      <c r="D870" s="53" cm="1">
        <f t="array" ref="D870">IFERROR(INDEX(_xlfn.ANCHORARRAY(Settings!$H$2),GateFacts[[#This Row],[رقم المشروع]]),"")</f>
        <v>901</v>
      </c>
      <c r="E870" s="53" t="str" cm="1">
        <f t="array" ref="E870">INDEX(Table15[],GateFacts[[#This Row],[صف المصدر]],14)&amp;""</f>
        <v>AP247</v>
      </c>
      <c r="F870" s="53" t="str" cm="1">
        <f t="array" ref="F870">INDEX(Table15[],GateFacts[[#This Row],[صف المصدر]],15)&amp;""</f>
        <v>تنفيذ خطوط وشبكات توزيع المياه بمحافظة بدر</v>
      </c>
      <c r="G870" s="53" t="str" cm="1">
        <f t="array" ref="G870">INDEX(Table15[],GateFacts[[#This Row],[صف المصدر]],17)&amp;""</f>
        <v>المدينة المنورة</v>
      </c>
      <c r="H870" s="58">
        <f>N(INDEX(Table15[],GateFacts[[#This Row],[صف المصدر]],18))</f>
        <v>29649714</v>
      </c>
      <c r="I870" s="53" t="str" cm="1">
        <f t="array" ref="I870">_xlfn.LET(_xlpm.x,TRIM(INDEX(Table15[],GateFacts[[#This Row],[صف المصدر]],22)&amp;""),IF(_xlpm.x="","غير محدد",_xlpm.x))</f>
        <v>تحت التنفيذ</v>
      </c>
      <c r="J870" s="53" t="str">
        <f>"بوابة "&amp;GateFacts[[#This Row],[رقم البوابة]]</f>
        <v>بوابة 5</v>
      </c>
      <c r="K870" s="53" t="str" cm="1">
        <f t="array" ref="K870">INDEX(Settings!$E$2:$E$9,GateFacts[[#This Row],[رقم البوابة]])</f>
        <v>الطرح للتنفيذ</v>
      </c>
      <c r="L870" s="53" t="str" cm="1">
        <f t="array" ref="L870">_xlfn.LET(_xlpm.c,INDEX(Table15[],GateFacts[[#This Row],[صف المصدر]],9-GateFacts[[#This Row],[رقم البوابة]]),IF(ISBLANK(_xlpm.c),"",_xlpm.c))</f>
        <v>مكتمل</v>
      </c>
      <c r="M8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70" s="56" t="str" cm="1">
        <f t="array" ref="N870">_xlfn.LET(_xlpm.r,GateFacts[[#This Row],[صف المصدر]],_xlpm.g,GateFacts[[#This Row],[رقم البوابة]],_xlpm.pd,IF(AND(ISNUMBER(_xlpm.r),_xlpm.g&gt;=6,_xlpm.g&lt;=8),INDEX(Table15[],_xlpm.r,19+_xlpm.g),""),IF(ISNUMBER(_xlpm.pd),_xlpm.pd,""))</f>
        <v/>
      </c>
      <c r="O8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70" s="53" t="str">
        <f ca="1">IF(ISNUMBER(GateFacts[[#This Row],[تاريخ البوابة]]),GateFacts[[#This Row],[تاريخ البوابة]]-TODAY(),"")</f>
        <v/>
      </c>
      <c r="Q870" s="53" t="str">
        <f>IF(ISNUMBER(GateFacts[[#This Row],[تاريخ البوابة]]),TEXT(GateFacts[[#This Row],[تاريخ البوابة]],"yyyy-mm"),"بدون تاريخ")</f>
        <v>بدون تاريخ</v>
      </c>
      <c r="R870" s="53">
        <f ca="1">--OR(GateFacts[[#This Row],[الحالة]]="مكتمل",GateFacts[[#This Row],[الحالة]]="لا ينطبق")</f>
        <v>1</v>
      </c>
      <c r="S870" s="53">
        <f ca="1">_xlfn.LET(_xlpm.m,_xlfn.MINIFS(GateFacts[رقم البوابة],GateFacts[رقم المشروع],GateFacts[[#This Row],[رقم المشروع]],GateFacts[منجزة],0),IF(_xlpm.m=0,9,_xlpm.m))</f>
        <v>6</v>
      </c>
      <c r="T870" s="53">
        <f ca="1">--(GateFacts[[#This Row],[رقم البوابة]]=GateFacts[[#This Row],[البوابة الحالية للمشروع]])</f>
        <v>0</v>
      </c>
      <c r="U870" s="53">
        <f ca="1">IF(AND(GateFacts[[#This Row],[الحالة]]="مكتمل",COUNTIFS(GateFacts[رقم المشروع],GateFacts[[#This Row],[رقم المشروع]],GateFacts[رقم البوابة],"&lt;"&amp;GateFacts[[#This Row],[رقم البوابة]],GateFacts[منجزة],0)&gt;0),1,0)</f>
        <v>0</v>
      </c>
      <c r="V870" s="53" t="e">
        <f>SUBTOTAL(103,GateFacts[[#This Row],[م]])*OR(SelRegion="الكل",GateFacts[[#This Row],[المنطقة]]=SelRegion)</f>
        <v>#REF!</v>
      </c>
      <c r="W870" s="74" t="str" cm="1">
        <f t="array" ref="W870">IF(ISNUMBER(GateFacts[[#This Row],[صف المصدر]]),INDEX(Table15[],GateFacts[[#This Row],[صف المصدر]],16),"")</f>
        <v>الشمالي الغربي</v>
      </c>
    </row>
    <row r="871" spans="1:23" x14ac:dyDescent="0.4">
      <c r="A871" s="53" cm="1">
        <f t="array" ref="A871">ROW()-ROW(GateFacts[#Headers])</f>
        <v>870</v>
      </c>
      <c r="B871" s="53">
        <f>INT((GateFacts[[#This Row],[م]]-1)/8)+1</f>
        <v>109</v>
      </c>
      <c r="C871" s="53">
        <f>MOD(GateFacts[[#This Row],[م]]-1,8)+1</f>
        <v>6</v>
      </c>
      <c r="D871" s="53" cm="1">
        <f t="array" ref="D871">IFERROR(INDEX(_xlfn.ANCHORARRAY(Settings!$H$2),GateFacts[[#This Row],[رقم المشروع]]),"")</f>
        <v>901</v>
      </c>
      <c r="E871" s="53" t="str" cm="1">
        <f t="array" ref="E871">INDEX(Table15[],GateFacts[[#This Row],[صف المصدر]],14)&amp;""</f>
        <v>AP247</v>
      </c>
      <c r="F871" s="53" t="str" cm="1">
        <f t="array" ref="F871">INDEX(Table15[],GateFacts[[#This Row],[صف المصدر]],15)&amp;""</f>
        <v>تنفيذ خطوط وشبكات توزيع المياه بمحافظة بدر</v>
      </c>
      <c r="G871" s="53" t="str" cm="1">
        <f t="array" ref="G871">INDEX(Table15[],GateFacts[[#This Row],[صف المصدر]],17)&amp;""</f>
        <v>المدينة المنورة</v>
      </c>
      <c r="H871" s="58">
        <f>N(INDEX(Table15[],GateFacts[[#This Row],[صف المصدر]],18))</f>
        <v>29649714</v>
      </c>
      <c r="I871" s="53" t="str" cm="1">
        <f t="array" ref="I871">_xlfn.LET(_xlpm.x,TRIM(INDEX(Table15[],GateFacts[[#This Row],[صف المصدر]],22)&amp;""),IF(_xlpm.x="","غير محدد",_xlpm.x))</f>
        <v>تحت التنفيذ</v>
      </c>
      <c r="J871" s="53" t="str">
        <f>"بوابة "&amp;GateFacts[[#This Row],[رقم البوابة]]</f>
        <v>بوابة 6</v>
      </c>
      <c r="K871" s="53" t="str" cm="1">
        <f t="array" ref="K871">INDEX(Settings!$E$2:$E$9,GateFacts[[#This Row],[رقم البوابة]])</f>
        <v>التنفيذ</v>
      </c>
      <c r="L871" s="53" t="str" cm="1">
        <f t="array" ref="L871">_xlfn.LET(_xlpm.c,INDEX(Table15[],GateFacts[[#This Row],[صف المصدر]],9-GateFacts[[#This Row],[رقم البوابة]]),IF(ISBLANK(_xlpm.c),"",_xlpm.c))</f>
        <v>جاري</v>
      </c>
      <c r="M87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71" s="56" cm="1">
        <f t="array" ref="N871">_xlfn.LET(_xlpm.r,GateFacts[[#This Row],[صف المصدر]],_xlpm.g,GateFacts[[#This Row],[رقم البوابة]],_xlpm.pd,IF(AND(ISNUMBER(_xlpm.r),_xlpm.g&gt;=6,_xlpm.g&lt;=8),INDEX(Table15[],_xlpm.r,19+_xlpm.g),""),IF(ISNUMBER(_xlpm.pd),_xlpm.pd,""))</f>
        <v>47217</v>
      </c>
      <c r="O8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71" s="53">
        <f ca="1">IF(ISNUMBER(GateFacts[[#This Row],[تاريخ البوابة]]),GateFacts[[#This Row],[تاريخ البوابة]]-TODAY(),"")</f>
        <v>908</v>
      </c>
      <c r="Q871" s="53" t="str">
        <f>IF(ISNUMBER(GateFacts[[#This Row],[تاريخ البوابة]]),TEXT(GateFacts[[#This Row],[تاريخ البوابة]],"yyyy-mm"),"بدون تاريخ")</f>
        <v>2029-04</v>
      </c>
      <c r="R871" s="53">
        <f ca="1">--OR(GateFacts[[#This Row],[الحالة]]="مكتمل",GateFacts[[#This Row],[الحالة]]="لا ينطبق")</f>
        <v>0</v>
      </c>
      <c r="S871" s="53">
        <f ca="1">_xlfn.LET(_xlpm.m,_xlfn.MINIFS(GateFacts[رقم البوابة],GateFacts[رقم المشروع],GateFacts[[#This Row],[رقم المشروع]],GateFacts[منجزة],0),IF(_xlpm.m=0,9,_xlpm.m))</f>
        <v>6</v>
      </c>
      <c r="T871" s="53">
        <f ca="1">--(GateFacts[[#This Row],[رقم البوابة]]=GateFacts[[#This Row],[البوابة الحالية للمشروع]])</f>
        <v>1</v>
      </c>
      <c r="U871" s="53">
        <f ca="1">IF(AND(GateFacts[[#This Row],[الحالة]]="مكتمل",COUNTIFS(GateFacts[رقم المشروع],GateFacts[[#This Row],[رقم المشروع]],GateFacts[رقم البوابة],"&lt;"&amp;GateFacts[[#This Row],[رقم البوابة]],GateFacts[منجزة],0)&gt;0),1,0)</f>
        <v>0</v>
      </c>
      <c r="V871" s="53" t="e">
        <f>SUBTOTAL(103,GateFacts[[#This Row],[م]])*OR(SelRegion="الكل",GateFacts[[#This Row],[المنطقة]]=SelRegion)</f>
        <v>#REF!</v>
      </c>
      <c r="W871" s="74" t="str" cm="1">
        <f t="array" ref="W871">IF(ISNUMBER(GateFacts[[#This Row],[صف المصدر]]),INDEX(Table15[],GateFacts[[#This Row],[صف المصدر]],16),"")</f>
        <v>الشمالي الغربي</v>
      </c>
    </row>
    <row r="872" spans="1:23" x14ac:dyDescent="0.4">
      <c r="A872" s="53" cm="1">
        <f t="array" ref="A872">ROW()-ROW(GateFacts[#Headers])</f>
        <v>871</v>
      </c>
      <c r="B872" s="53">
        <f>INT((GateFacts[[#This Row],[م]]-1)/8)+1</f>
        <v>109</v>
      </c>
      <c r="C872" s="53">
        <f>MOD(GateFacts[[#This Row],[م]]-1,8)+1</f>
        <v>7</v>
      </c>
      <c r="D872" s="53" cm="1">
        <f t="array" ref="D872">IFERROR(INDEX(_xlfn.ANCHORARRAY(Settings!$H$2),GateFacts[[#This Row],[رقم المشروع]]),"")</f>
        <v>901</v>
      </c>
      <c r="E872" s="53" t="str" cm="1">
        <f t="array" ref="E872">INDEX(Table15[],GateFacts[[#This Row],[صف المصدر]],14)&amp;""</f>
        <v>AP247</v>
      </c>
      <c r="F872" s="53" t="str" cm="1">
        <f t="array" ref="F872">INDEX(Table15[],GateFacts[[#This Row],[صف المصدر]],15)&amp;""</f>
        <v>تنفيذ خطوط وشبكات توزيع المياه بمحافظة بدر</v>
      </c>
      <c r="G872" s="53" t="str" cm="1">
        <f t="array" ref="G872">INDEX(Table15[],GateFacts[[#This Row],[صف المصدر]],17)&amp;""</f>
        <v>المدينة المنورة</v>
      </c>
      <c r="H872" s="58">
        <f>N(INDEX(Table15[],GateFacts[[#This Row],[صف المصدر]],18))</f>
        <v>29649714</v>
      </c>
      <c r="I872" s="53" t="str" cm="1">
        <f t="array" ref="I872">_xlfn.LET(_xlpm.x,TRIM(INDEX(Table15[],GateFacts[[#This Row],[صف المصدر]],22)&amp;""),IF(_xlpm.x="","غير محدد",_xlpm.x))</f>
        <v>تحت التنفيذ</v>
      </c>
      <c r="J872" s="53" t="str">
        <f>"بوابة "&amp;GateFacts[[#This Row],[رقم البوابة]]</f>
        <v>بوابة 7</v>
      </c>
      <c r="K872" s="53" t="str" cm="1">
        <f t="array" ref="K872">INDEX(Settings!$E$2:$E$9,GateFacts[[#This Row],[رقم البوابة]])</f>
        <v>الاختبارات التشغيلية</v>
      </c>
      <c r="L872" s="53" t="str" cm="1">
        <f t="array" ref="L872">_xlfn.LET(_xlpm.c,INDEX(Table15[],GateFacts[[#This Row],[صف المصدر]],9-GateFacts[[#This Row],[رقم البوابة]]),IF(ISBLANK(_xlpm.c),"",_xlpm.c))</f>
        <v/>
      </c>
      <c r="M87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72" s="56" cm="1">
        <f t="array" ref="N872">_xlfn.LET(_xlpm.r,GateFacts[[#This Row],[صف المصدر]],_xlpm.g,GateFacts[[#This Row],[رقم البوابة]],_xlpm.pd,IF(AND(ISNUMBER(_xlpm.r),_xlpm.g&gt;=6,_xlpm.g&lt;=8),INDEX(Table15[],_xlpm.r,19+_xlpm.g),""),IF(ISNUMBER(_xlpm.pd),_xlpm.pd,""))</f>
        <v>47158</v>
      </c>
      <c r="O8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72" s="53">
        <f ca="1">IF(ISNUMBER(GateFacts[[#This Row],[تاريخ البوابة]]),GateFacts[[#This Row],[تاريخ البوابة]]-TODAY(),"")</f>
        <v>849</v>
      </c>
      <c r="Q872" s="53" t="str">
        <f>IF(ISNUMBER(GateFacts[[#This Row],[تاريخ البوابة]]),TEXT(GateFacts[[#This Row],[تاريخ البوابة]],"yyyy-mm"),"بدون تاريخ")</f>
        <v>2029-02</v>
      </c>
      <c r="R872" s="53">
        <f ca="1">--OR(GateFacts[[#This Row],[الحالة]]="مكتمل",GateFacts[[#This Row],[الحالة]]="لا ينطبق")</f>
        <v>0</v>
      </c>
      <c r="S872" s="53">
        <f ca="1">_xlfn.LET(_xlpm.m,_xlfn.MINIFS(GateFacts[رقم البوابة],GateFacts[رقم المشروع],GateFacts[[#This Row],[رقم المشروع]],GateFacts[منجزة],0),IF(_xlpm.m=0,9,_xlpm.m))</f>
        <v>6</v>
      </c>
      <c r="T872" s="53">
        <f ca="1">--(GateFacts[[#This Row],[رقم البوابة]]=GateFacts[[#This Row],[البوابة الحالية للمشروع]])</f>
        <v>0</v>
      </c>
      <c r="U872" s="53">
        <f ca="1">IF(AND(GateFacts[[#This Row],[الحالة]]="مكتمل",COUNTIFS(GateFacts[رقم المشروع],GateFacts[[#This Row],[رقم المشروع]],GateFacts[رقم البوابة],"&lt;"&amp;GateFacts[[#This Row],[رقم البوابة]],GateFacts[منجزة],0)&gt;0),1,0)</f>
        <v>0</v>
      </c>
      <c r="V872" s="53" t="e">
        <f>SUBTOTAL(103,GateFacts[[#This Row],[م]])*OR(SelRegion="الكل",GateFacts[[#This Row],[المنطقة]]=SelRegion)</f>
        <v>#REF!</v>
      </c>
      <c r="W872" s="74" t="str" cm="1">
        <f t="array" ref="W872">IF(ISNUMBER(GateFacts[[#This Row],[صف المصدر]]),INDEX(Table15[],GateFacts[[#This Row],[صف المصدر]],16),"")</f>
        <v>الشمالي الغربي</v>
      </c>
    </row>
    <row r="873" spans="1:23" x14ac:dyDescent="0.4">
      <c r="A873" s="53" cm="1">
        <f t="array" ref="A873">ROW()-ROW(GateFacts[#Headers])</f>
        <v>872</v>
      </c>
      <c r="B873" s="53">
        <f>INT((GateFacts[[#This Row],[م]]-1)/8)+1</f>
        <v>109</v>
      </c>
      <c r="C873" s="53">
        <f>MOD(GateFacts[[#This Row],[م]]-1,8)+1</f>
        <v>8</v>
      </c>
      <c r="D873" s="53" cm="1">
        <f t="array" ref="D873">IFERROR(INDEX(_xlfn.ANCHORARRAY(Settings!$H$2),GateFacts[[#This Row],[رقم المشروع]]),"")</f>
        <v>901</v>
      </c>
      <c r="E873" s="53" t="str" cm="1">
        <f t="array" ref="E873">INDEX(Table15[],GateFacts[[#This Row],[صف المصدر]],14)&amp;""</f>
        <v>AP247</v>
      </c>
      <c r="F873" s="53" t="str" cm="1">
        <f t="array" ref="F873">INDEX(Table15[],GateFacts[[#This Row],[صف المصدر]],15)&amp;""</f>
        <v>تنفيذ خطوط وشبكات توزيع المياه بمحافظة بدر</v>
      </c>
      <c r="G873" s="53" t="str" cm="1">
        <f t="array" ref="G873">INDEX(Table15[],GateFacts[[#This Row],[صف المصدر]],17)&amp;""</f>
        <v>المدينة المنورة</v>
      </c>
      <c r="H873" s="58">
        <f>N(INDEX(Table15[],GateFacts[[#This Row],[صف المصدر]],18))</f>
        <v>29649714</v>
      </c>
      <c r="I873" s="53" t="str" cm="1">
        <f t="array" ref="I873">_xlfn.LET(_xlpm.x,TRIM(INDEX(Table15[],GateFacts[[#This Row],[صف المصدر]],22)&amp;""),IF(_xlpm.x="","غير محدد",_xlpm.x))</f>
        <v>تحت التنفيذ</v>
      </c>
      <c r="J873" s="53" t="str">
        <f>"بوابة "&amp;GateFacts[[#This Row],[رقم البوابة]]</f>
        <v>بوابة 8</v>
      </c>
      <c r="K873" s="53" t="str" cm="1">
        <f t="array" ref="K873">INDEX(Settings!$E$2:$E$9,GateFacts[[#This Row],[رقم البوابة]])</f>
        <v>التسليم و الاغلاق</v>
      </c>
      <c r="L873" s="53" t="str" cm="1">
        <f t="array" ref="L873">_xlfn.LET(_xlpm.c,INDEX(Table15[],GateFacts[[#This Row],[صف المصدر]],9-GateFacts[[#This Row],[رقم البوابة]]),IF(ISBLANK(_xlpm.c),"",_xlpm.c))</f>
        <v/>
      </c>
      <c r="M87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73" s="56" cm="1">
        <f t="array" ref="N873">_xlfn.LET(_xlpm.r,GateFacts[[#This Row],[صف المصدر]],_xlpm.g,GateFacts[[#This Row],[رقم البوابة]],_xlpm.pd,IF(AND(ISNUMBER(_xlpm.r),_xlpm.g&gt;=6,_xlpm.g&lt;=8),INDEX(Table15[],_xlpm.r,19+_xlpm.g),""),IF(ISNUMBER(_xlpm.pd),_xlpm.pd,""))</f>
        <v>47947</v>
      </c>
      <c r="O8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73" s="53">
        <f ca="1">IF(ISNUMBER(GateFacts[[#This Row],[تاريخ البوابة]]),GateFacts[[#This Row],[تاريخ البوابة]]-TODAY(),"")</f>
        <v>1638</v>
      </c>
      <c r="Q873" s="53" t="str">
        <f>IF(ISNUMBER(GateFacts[[#This Row],[تاريخ البوابة]]),TEXT(GateFacts[[#This Row],[تاريخ البوابة]],"yyyy-mm"),"بدون تاريخ")</f>
        <v>2031-04</v>
      </c>
      <c r="R873" s="53">
        <f ca="1">--OR(GateFacts[[#This Row],[الحالة]]="مكتمل",GateFacts[[#This Row],[الحالة]]="لا ينطبق")</f>
        <v>0</v>
      </c>
      <c r="S873" s="53">
        <f ca="1">_xlfn.LET(_xlpm.m,_xlfn.MINIFS(GateFacts[رقم البوابة],GateFacts[رقم المشروع],GateFacts[[#This Row],[رقم المشروع]],GateFacts[منجزة],0),IF(_xlpm.m=0,9,_xlpm.m))</f>
        <v>6</v>
      </c>
      <c r="T873" s="53">
        <f ca="1">--(GateFacts[[#This Row],[رقم البوابة]]=GateFacts[[#This Row],[البوابة الحالية للمشروع]])</f>
        <v>0</v>
      </c>
      <c r="U873" s="53">
        <f ca="1">IF(AND(GateFacts[[#This Row],[الحالة]]="مكتمل",COUNTIFS(GateFacts[رقم المشروع],GateFacts[[#This Row],[رقم المشروع]],GateFacts[رقم البوابة],"&lt;"&amp;GateFacts[[#This Row],[رقم البوابة]],GateFacts[منجزة],0)&gt;0),1,0)</f>
        <v>0</v>
      </c>
      <c r="V873" s="53" t="e">
        <f>SUBTOTAL(103,GateFacts[[#This Row],[م]])*OR(SelRegion="الكل",GateFacts[[#This Row],[المنطقة]]=SelRegion)</f>
        <v>#REF!</v>
      </c>
      <c r="W873" s="74" t="str" cm="1">
        <f t="array" ref="W873">IF(ISNUMBER(GateFacts[[#This Row],[صف المصدر]]),INDEX(Table15[],GateFacts[[#This Row],[صف المصدر]],16),"")</f>
        <v>الشمالي الغربي</v>
      </c>
    </row>
    <row r="874" spans="1:23" x14ac:dyDescent="0.4">
      <c r="A874" s="53" cm="1">
        <f t="array" ref="A874">ROW()-ROW(GateFacts[#Headers])</f>
        <v>873</v>
      </c>
      <c r="B874" s="53">
        <f>INT((GateFacts[[#This Row],[م]]-1)/8)+1</f>
        <v>110</v>
      </c>
      <c r="C874" s="53">
        <f>MOD(GateFacts[[#This Row],[م]]-1,8)+1</f>
        <v>1</v>
      </c>
      <c r="D874" s="53" cm="1">
        <f t="array" ref="D874">IFERROR(INDEX(_xlfn.ANCHORARRAY(Settings!$H$2),GateFacts[[#This Row],[رقم المشروع]]),"")</f>
        <v>902</v>
      </c>
      <c r="E874" s="53" t="str" cm="1">
        <f t="array" ref="E874">INDEX(Table15[],GateFacts[[#This Row],[صف المصدر]],14)&amp;""</f>
        <v>AP269</v>
      </c>
      <c r="F874" s="53" t="str" cm="1">
        <f t="array" ref="F874">INDEX(Table15[],GateFacts[[#This Row],[صف المصدر]],15)&amp;""</f>
        <v>شبكات مياه في الحناكية و الصميد</v>
      </c>
      <c r="G874" s="53" t="str" cm="1">
        <f t="array" ref="G874">INDEX(Table15[],GateFacts[[#This Row],[صف المصدر]],17)&amp;""</f>
        <v>المدينة المنورة</v>
      </c>
      <c r="H874" s="58">
        <f>N(INDEX(Table15[],GateFacts[[#This Row],[صف المصدر]],18))</f>
        <v>30431665.699999999</v>
      </c>
      <c r="I874" s="53" t="str" cm="1">
        <f t="array" ref="I874">_xlfn.LET(_xlpm.x,TRIM(INDEX(Table15[],GateFacts[[#This Row],[صف المصدر]],22)&amp;""),IF(_xlpm.x="","غير محدد",_xlpm.x))</f>
        <v>تحت التنفيذ</v>
      </c>
      <c r="J874" s="53" t="str">
        <f>"بوابة "&amp;GateFacts[[#This Row],[رقم البوابة]]</f>
        <v>بوابة 1</v>
      </c>
      <c r="K874" s="53" t="str" cm="1">
        <f t="array" ref="K874">INDEX(Settings!$E$2:$E$9,GateFacts[[#This Row],[رقم البوابة]])</f>
        <v>تخطيط استراتيجي</v>
      </c>
      <c r="L874" s="53" t="str" cm="1">
        <f t="array" ref="L874">_xlfn.LET(_xlpm.c,INDEX(Table15[],GateFacts[[#This Row],[صف المصدر]],9-GateFacts[[#This Row],[رقم البوابة]]),IF(ISBLANK(_xlpm.c),"",_xlpm.c))</f>
        <v>مكتمل</v>
      </c>
      <c r="M8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74" s="56" t="str" cm="1">
        <f t="array" ref="N874">_xlfn.LET(_xlpm.r,GateFacts[[#This Row],[صف المصدر]],_xlpm.g,GateFacts[[#This Row],[رقم البوابة]],_xlpm.pd,IF(AND(ISNUMBER(_xlpm.r),_xlpm.g&gt;=6,_xlpm.g&lt;=8),INDEX(Table15[],_xlpm.r,19+_xlpm.g),""),IF(ISNUMBER(_xlpm.pd),_xlpm.pd,""))</f>
        <v/>
      </c>
      <c r="O8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74" s="53" t="str">
        <f ca="1">IF(ISNUMBER(GateFacts[[#This Row],[تاريخ البوابة]]),GateFacts[[#This Row],[تاريخ البوابة]]-TODAY(),"")</f>
        <v/>
      </c>
      <c r="Q874" s="53" t="str">
        <f>IF(ISNUMBER(GateFacts[[#This Row],[تاريخ البوابة]]),TEXT(GateFacts[[#This Row],[تاريخ البوابة]],"yyyy-mm"),"بدون تاريخ")</f>
        <v>بدون تاريخ</v>
      </c>
      <c r="R874" s="53">
        <f ca="1">--OR(GateFacts[[#This Row],[الحالة]]="مكتمل",GateFacts[[#This Row],[الحالة]]="لا ينطبق")</f>
        <v>1</v>
      </c>
      <c r="S874" s="53">
        <f ca="1">_xlfn.LET(_xlpm.m,_xlfn.MINIFS(GateFacts[رقم البوابة],GateFacts[رقم المشروع],GateFacts[[#This Row],[رقم المشروع]],GateFacts[منجزة],0),IF(_xlpm.m=0,9,_xlpm.m))</f>
        <v>6</v>
      </c>
      <c r="T874" s="53">
        <f ca="1">--(GateFacts[[#This Row],[رقم البوابة]]=GateFacts[[#This Row],[البوابة الحالية للمشروع]])</f>
        <v>0</v>
      </c>
      <c r="U874" s="53">
        <f ca="1">IF(AND(GateFacts[[#This Row],[الحالة]]="مكتمل",COUNTIFS(GateFacts[رقم المشروع],GateFacts[[#This Row],[رقم المشروع]],GateFacts[رقم البوابة],"&lt;"&amp;GateFacts[[#This Row],[رقم البوابة]],GateFacts[منجزة],0)&gt;0),1,0)</f>
        <v>0</v>
      </c>
      <c r="V874" s="53" t="e">
        <f>SUBTOTAL(103,GateFacts[[#This Row],[م]])*OR(SelRegion="الكل",GateFacts[[#This Row],[المنطقة]]=SelRegion)</f>
        <v>#REF!</v>
      </c>
      <c r="W874" s="74" t="str" cm="1">
        <f t="array" ref="W874">IF(ISNUMBER(GateFacts[[#This Row],[صف المصدر]]),INDEX(Table15[],GateFacts[[#This Row],[صف المصدر]],16),"")</f>
        <v>الشمالي الغربي</v>
      </c>
    </row>
    <row r="875" spans="1:23" x14ac:dyDescent="0.4">
      <c r="A875" s="53" cm="1">
        <f t="array" ref="A875">ROW()-ROW(GateFacts[#Headers])</f>
        <v>874</v>
      </c>
      <c r="B875" s="53">
        <f>INT((GateFacts[[#This Row],[م]]-1)/8)+1</f>
        <v>110</v>
      </c>
      <c r="C875" s="53">
        <f>MOD(GateFacts[[#This Row],[م]]-1,8)+1</f>
        <v>2</v>
      </c>
      <c r="D875" s="53" cm="1">
        <f t="array" ref="D875">IFERROR(INDEX(_xlfn.ANCHORARRAY(Settings!$H$2),GateFacts[[#This Row],[رقم المشروع]]),"")</f>
        <v>902</v>
      </c>
      <c r="E875" s="53" t="str" cm="1">
        <f t="array" ref="E875">INDEX(Table15[],GateFacts[[#This Row],[صف المصدر]],14)&amp;""</f>
        <v>AP269</v>
      </c>
      <c r="F875" s="53" t="str" cm="1">
        <f t="array" ref="F875">INDEX(Table15[],GateFacts[[#This Row],[صف المصدر]],15)&amp;""</f>
        <v>شبكات مياه في الحناكية و الصميد</v>
      </c>
      <c r="G875" s="53" t="str" cm="1">
        <f t="array" ref="G875">INDEX(Table15[],GateFacts[[#This Row],[صف المصدر]],17)&amp;""</f>
        <v>المدينة المنورة</v>
      </c>
      <c r="H875" s="58">
        <f>N(INDEX(Table15[],GateFacts[[#This Row],[صف المصدر]],18))</f>
        <v>30431665.699999999</v>
      </c>
      <c r="I875" s="53" t="str" cm="1">
        <f t="array" ref="I875">_xlfn.LET(_xlpm.x,TRIM(INDEX(Table15[],GateFacts[[#This Row],[صف المصدر]],22)&amp;""),IF(_xlpm.x="","غير محدد",_xlpm.x))</f>
        <v>تحت التنفيذ</v>
      </c>
      <c r="J875" s="53" t="str">
        <f>"بوابة "&amp;GateFacts[[#This Row],[رقم البوابة]]</f>
        <v>بوابة 2</v>
      </c>
      <c r="K875" s="53" t="str" cm="1">
        <f t="array" ref="K875">INDEX(Settings!$E$2:$E$9,GateFacts[[#This Row],[رقم البوابة]])</f>
        <v>التخطيط الاولي</v>
      </c>
      <c r="L875" s="53" t="str" cm="1">
        <f t="array" ref="L875">_xlfn.LET(_xlpm.c,INDEX(Table15[],GateFacts[[#This Row],[صف المصدر]],9-GateFacts[[#This Row],[رقم البوابة]]),IF(ISBLANK(_xlpm.c),"",_xlpm.c))</f>
        <v>مكتمل</v>
      </c>
      <c r="M87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75" s="56" t="str" cm="1">
        <f t="array" ref="N875">_xlfn.LET(_xlpm.r,GateFacts[[#This Row],[صف المصدر]],_xlpm.g,GateFacts[[#This Row],[رقم البوابة]],_xlpm.pd,IF(AND(ISNUMBER(_xlpm.r),_xlpm.g&gt;=6,_xlpm.g&lt;=8),INDEX(Table15[],_xlpm.r,19+_xlpm.g),""),IF(ISNUMBER(_xlpm.pd),_xlpm.pd,""))</f>
        <v/>
      </c>
      <c r="O8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75" s="53" t="str">
        <f ca="1">IF(ISNUMBER(GateFacts[[#This Row],[تاريخ البوابة]]),GateFacts[[#This Row],[تاريخ البوابة]]-TODAY(),"")</f>
        <v/>
      </c>
      <c r="Q875" s="53" t="str">
        <f>IF(ISNUMBER(GateFacts[[#This Row],[تاريخ البوابة]]),TEXT(GateFacts[[#This Row],[تاريخ البوابة]],"yyyy-mm"),"بدون تاريخ")</f>
        <v>بدون تاريخ</v>
      </c>
      <c r="R875" s="53">
        <f ca="1">--OR(GateFacts[[#This Row],[الحالة]]="مكتمل",GateFacts[[#This Row],[الحالة]]="لا ينطبق")</f>
        <v>1</v>
      </c>
      <c r="S875" s="53">
        <f ca="1">_xlfn.LET(_xlpm.m,_xlfn.MINIFS(GateFacts[رقم البوابة],GateFacts[رقم المشروع],GateFacts[[#This Row],[رقم المشروع]],GateFacts[منجزة],0),IF(_xlpm.m=0,9,_xlpm.m))</f>
        <v>6</v>
      </c>
      <c r="T875" s="53">
        <f ca="1">--(GateFacts[[#This Row],[رقم البوابة]]=GateFacts[[#This Row],[البوابة الحالية للمشروع]])</f>
        <v>0</v>
      </c>
      <c r="U875" s="53">
        <f ca="1">IF(AND(GateFacts[[#This Row],[الحالة]]="مكتمل",COUNTIFS(GateFacts[رقم المشروع],GateFacts[[#This Row],[رقم المشروع]],GateFacts[رقم البوابة],"&lt;"&amp;GateFacts[[#This Row],[رقم البوابة]],GateFacts[منجزة],0)&gt;0),1,0)</f>
        <v>0</v>
      </c>
      <c r="V875" s="53" t="e">
        <f>SUBTOTAL(103,GateFacts[[#This Row],[م]])*OR(SelRegion="الكل",GateFacts[[#This Row],[المنطقة]]=SelRegion)</f>
        <v>#REF!</v>
      </c>
      <c r="W875" s="74" t="str" cm="1">
        <f t="array" ref="W875">IF(ISNUMBER(GateFacts[[#This Row],[صف المصدر]]),INDEX(Table15[],GateFacts[[#This Row],[صف المصدر]],16),"")</f>
        <v>الشمالي الغربي</v>
      </c>
    </row>
    <row r="876" spans="1:23" x14ac:dyDescent="0.4">
      <c r="A876" s="53" cm="1">
        <f t="array" ref="A876">ROW()-ROW(GateFacts[#Headers])</f>
        <v>875</v>
      </c>
      <c r="B876" s="53">
        <f>INT((GateFacts[[#This Row],[م]]-1)/8)+1</f>
        <v>110</v>
      </c>
      <c r="C876" s="53">
        <f>MOD(GateFacts[[#This Row],[م]]-1,8)+1</f>
        <v>3</v>
      </c>
      <c r="D876" s="53" cm="1">
        <f t="array" ref="D876">IFERROR(INDEX(_xlfn.ANCHORARRAY(Settings!$H$2),GateFacts[[#This Row],[رقم المشروع]]),"")</f>
        <v>902</v>
      </c>
      <c r="E876" s="53" t="str" cm="1">
        <f t="array" ref="E876">INDEX(Table15[],GateFacts[[#This Row],[صف المصدر]],14)&amp;""</f>
        <v>AP269</v>
      </c>
      <c r="F876" s="53" t="str" cm="1">
        <f t="array" ref="F876">INDEX(Table15[],GateFacts[[#This Row],[صف المصدر]],15)&amp;""</f>
        <v>شبكات مياه في الحناكية و الصميد</v>
      </c>
      <c r="G876" s="53" t="str" cm="1">
        <f t="array" ref="G876">INDEX(Table15[],GateFacts[[#This Row],[صف المصدر]],17)&amp;""</f>
        <v>المدينة المنورة</v>
      </c>
      <c r="H876" s="58">
        <f>N(INDEX(Table15[],GateFacts[[#This Row],[صف المصدر]],18))</f>
        <v>30431665.699999999</v>
      </c>
      <c r="I876" s="53" t="str" cm="1">
        <f t="array" ref="I876">_xlfn.LET(_xlpm.x,TRIM(INDEX(Table15[],GateFacts[[#This Row],[صف المصدر]],22)&amp;""),IF(_xlpm.x="","غير محدد",_xlpm.x))</f>
        <v>تحت التنفيذ</v>
      </c>
      <c r="J876" s="53" t="str">
        <f>"بوابة "&amp;GateFacts[[#This Row],[رقم البوابة]]</f>
        <v>بوابة 3</v>
      </c>
      <c r="K876" s="53" t="str" cm="1">
        <f t="array" ref="K876">INDEX(Settings!$E$2:$E$9,GateFacts[[#This Row],[رقم البوابة]])</f>
        <v>الطرح للتصميم</v>
      </c>
      <c r="L876" s="53" t="str" cm="1">
        <f t="array" ref="L876">_xlfn.LET(_xlpm.c,INDEX(Table15[],GateFacts[[#This Row],[صف المصدر]],9-GateFacts[[#This Row],[رقم البوابة]]),IF(ISBLANK(_xlpm.c),"",_xlpm.c))</f>
        <v>لا ينطبق</v>
      </c>
      <c r="M87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76" s="56" t="str" cm="1">
        <f t="array" ref="N876">_xlfn.LET(_xlpm.r,GateFacts[[#This Row],[صف المصدر]],_xlpm.g,GateFacts[[#This Row],[رقم البوابة]],_xlpm.pd,IF(AND(ISNUMBER(_xlpm.r),_xlpm.g&gt;=6,_xlpm.g&lt;=8),INDEX(Table15[],_xlpm.r,19+_xlpm.g),""),IF(ISNUMBER(_xlpm.pd),_xlpm.pd,""))</f>
        <v/>
      </c>
      <c r="O8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76" s="53" t="str">
        <f ca="1">IF(ISNUMBER(GateFacts[[#This Row],[تاريخ البوابة]]),GateFacts[[#This Row],[تاريخ البوابة]]-TODAY(),"")</f>
        <v/>
      </c>
      <c r="Q876" s="53" t="str">
        <f>IF(ISNUMBER(GateFacts[[#This Row],[تاريخ البوابة]]),TEXT(GateFacts[[#This Row],[تاريخ البوابة]],"yyyy-mm"),"بدون تاريخ")</f>
        <v>بدون تاريخ</v>
      </c>
      <c r="R876" s="53">
        <f ca="1">--OR(GateFacts[[#This Row],[الحالة]]="مكتمل",GateFacts[[#This Row],[الحالة]]="لا ينطبق")</f>
        <v>1</v>
      </c>
      <c r="S876" s="53">
        <f ca="1">_xlfn.LET(_xlpm.m,_xlfn.MINIFS(GateFacts[رقم البوابة],GateFacts[رقم المشروع],GateFacts[[#This Row],[رقم المشروع]],GateFacts[منجزة],0),IF(_xlpm.m=0,9,_xlpm.m))</f>
        <v>6</v>
      </c>
      <c r="T876" s="53">
        <f ca="1">--(GateFacts[[#This Row],[رقم البوابة]]=GateFacts[[#This Row],[البوابة الحالية للمشروع]])</f>
        <v>0</v>
      </c>
      <c r="U876" s="53">
        <f ca="1">IF(AND(GateFacts[[#This Row],[الحالة]]="مكتمل",COUNTIFS(GateFacts[رقم المشروع],GateFacts[[#This Row],[رقم المشروع]],GateFacts[رقم البوابة],"&lt;"&amp;GateFacts[[#This Row],[رقم البوابة]],GateFacts[منجزة],0)&gt;0),1,0)</f>
        <v>0</v>
      </c>
      <c r="V876" s="53" t="e">
        <f>SUBTOTAL(103,GateFacts[[#This Row],[م]])*OR(SelRegion="الكل",GateFacts[[#This Row],[المنطقة]]=SelRegion)</f>
        <v>#REF!</v>
      </c>
      <c r="W876" s="74" t="str" cm="1">
        <f t="array" ref="W876">IF(ISNUMBER(GateFacts[[#This Row],[صف المصدر]]),INDEX(Table15[],GateFacts[[#This Row],[صف المصدر]],16),"")</f>
        <v>الشمالي الغربي</v>
      </c>
    </row>
    <row r="877" spans="1:23" x14ac:dyDescent="0.4">
      <c r="A877" s="53" cm="1">
        <f t="array" ref="A877">ROW()-ROW(GateFacts[#Headers])</f>
        <v>876</v>
      </c>
      <c r="B877" s="53">
        <f>INT((GateFacts[[#This Row],[م]]-1)/8)+1</f>
        <v>110</v>
      </c>
      <c r="C877" s="53">
        <f>MOD(GateFacts[[#This Row],[م]]-1,8)+1</f>
        <v>4</v>
      </c>
      <c r="D877" s="53" cm="1">
        <f t="array" ref="D877">IFERROR(INDEX(_xlfn.ANCHORARRAY(Settings!$H$2),GateFacts[[#This Row],[رقم المشروع]]),"")</f>
        <v>902</v>
      </c>
      <c r="E877" s="53" t="str" cm="1">
        <f t="array" ref="E877">INDEX(Table15[],GateFacts[[#This Row],[صف المصدر]],14)&amp;""</f>
        <v>AP269</v>
      </c>
      <c r="F877" s="53" t="str" cm="1">
        <f t="array" ref="F877">INDEX(Table15[],GateFacts[[#This Row],[صف المصدر]],15)&amp;""</f>
        <v>شبكات مياه في الحناكية و الصميد</v>
      </c>
      <c r="G877" s="53" t="str" cm="1">
        <f t="array" ref="G877">INDEX(Table15[],GateFacts[[#This Row],[صف المصدر]],17)&amp;""</f>
        <v>المدينة المنورة</v>
      </c>
      <c r="H877" s="58">
        <f>N(INDEX(Table15[],GateFacts[[#This Row],[صف المصدر]],18))</f>
        <v>30431665.699999999</v>
      </c>
      <c r="I877" s="53" t="str" cm="1">
        <f t="array" ref="I877">_xlfn.LET(_xlpm.x,TRIM(INDEX(Table15[],GateFacts[[#This Row],[صف المصدر]],22)&amp;""),IF(_xlpm.x="","غير محدد",_xlpm.x))</f>
        <v>تحت التنفيذ</v>
      </c>
      <c r="J877" s="53" t="str">
        <f>"بوابة "&amp;GateFacts[[#This Row],[رقم البوابة]]</f>
        <v>بوابة 4</v>
      </c>
      <c r="K877" s="53" t="str" cm="1">
        <f t="array" ref="K877">INDEX(Settings!$E$2:$E$9,GateFacts[[#This Row],[رقم البوابة]])</f>
        <v>التصميم</v>
      </c>
      <c r="L877" s="53" t="str" cm="1">
        <f t="array" ref="L877">_xlfn.LET(_xlpm.c,INDEX(Table15[],GateFacts[[#This Row],[صف المصدر]],9-GateFacts[[#This Row],[رقم البوابة]]),IF(ISBLANK(_xlpm.c),"",_xlpm.c))</f>
        <v>مكتمل</v>
      </c>
      <c r="M87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77" s="56" t="str" cm="1">
        <f t="array" ref="N877">_xlfn.LET(_xlpm.r,GateFacts[[#This Row],[صف المصدر]],_xlpm.g,GateFacts[[#This Row],[رقم البوابة]],_xlpm.pd,IF(AND(ISNUMBER(_xlpm.r),_xlpm.g&gt;=6,_xlpm.g&lt;=8),INDEX(Table15[],_xlpm.r,19+_xlpm.g),""),IF(ISNUMBER(_xlpm.pd),_xlpm.pd,""))</f>
        <v/>
      </c>
      <c r="O8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77" s="53" t="str">
        <f ca="1">IF(ISNUMBER(GateFacts[[#This Row],[تاريخ البوابة]]),GateFacts[[#This Row],[تاريخ البوابة]]-TODAY(),"")</f>
        <v/>
      </c>
      <c r="Q877" s="53" t="str">
        <f>IF(ISNUMBER(GateFacts[[#This Row],[تاريخ البوابة]]),TEXT(GateFacts[[#This Row],[تاريخ البوابة]],"yyyy-mm"),"بدون تاريخ")</f>
        <v>بدون تاريخ</v>
      </c>
      <c r="R877" s="53">
        <f ca="1">--OR(GateFacts[[#This Row],[الحالة]]="مكتمل",GateFacts[[#This Row],[الحالة]]="لا ينطبق")</f>
        <v>1</v>
      </c>
      <c r="S877" s="53">
        <f ca="1">_xlfn.LET(_xlpm.m,_xlfn.MINIFS(GateFacts[رقم البوابة],GateFacts[رقم المشروع],GateFacts[[#This Row],[رقم المشروع]],GateFacts[منجزة],0),IF(_xlpm.m=0,9,_xlpm.m))</f>
        <v>6</v>
      </c>
      <c r="T877" s="53">
        <f ca="1">--(GateFacts[[#This Row],[رقم البوابة]]=GateFacts[[#This Row],[البوابة الحالية للمشروع]])</f>
        <v>0</v>
      </c>
      <c r="U877" s="53">
        <f ca="1">IF(AND(GateFacts[[#This Row],[الحالة]]="مكتمل",COUNTIFS(GateFacts[رقم المشروع],GateFacts[[#This Row],[رقم المشروع]],GateFacts[رقم البوابة],"&lt;"&amp;GateFacts[[#This Row],[رقم البوابة]],GateFacts[منجزة],0)&gt;0),1,0)</f>
        <v>0</v>
      </c>
      <c r="V877" s="53" t="e">
        <f>SUBTOTAL(103,GateFacts[[#This Row],[م]])*OR(SelRegion="الكل",GateFacts[[#This Row],[المنطقة]]=SelRegion)</f>
        <v>#REF!</v>
      </c>
      <c r="W877" s="74" t="str" cm="1">
        <f t="array" ref="W877">IF(ISNUMBER(GateFacts[[#This Row],[صف المصدر]]),INDEX(Table15[],GateFacts[[#This Row],[صف المصدر]],16),"")</f>
        <v>الشمالي الغربي</v>
      </c>
    </row>
    <row r="878" spans="1:23" x14ac:dyDescent="0.4">
      <c r="A878" s="53" cm="1">
        <f t="array" ref="A878">ROW()-ROW(GateFacts[#Headers])</f>
        <v>877</v>
      </c>
      <c r="B878" s="53">
        <f>INT((GateFacts[[#This Row],[م]]-1)/8)+1</f>
        <v>110</v>
      </c>
      <c r="C878" s="53">
        <f>MOD(GateFacts[[#This Row],[م]]-1,8)+1</f>
        <v>5</v>
      </c>
      <c r="D878" s="53" cm="1">
        <f t="array" ref="D878">IFERROR(INDEX(_xlfn.ANCHORARRAY(Settings!$H$2),GateFacts[[#This Row],[رقم المشروع]]),"")</f>
        <v>902</v>
      </c>
      <c r="E878" s="53" t="str" cm="1">
        <f t="array" ref="E878">INDEX(Table15[],GateFacts[[#This Row],[صف المصدر]],14)&amp;""</f>
        <v>AP269</v>
      </c>
      <c r="F878" s="53" t="str" cm="1">
        <f t="array" ref="F878">INDEX(Table15[],GateFacts[[#This Row],[صف المصدر]],15)&amp;""</f>
        <v>شبكات مياه في الحناكية و الصميد</v>
      </c>
      <c r="G878" s="53" t="str" cm="1">
        <f t="array" ref="G878">INDEX(Table15[],GateFacts[[#This Row],[صف المصدر]],17)&amp;""</f>
        <v>المدينة المنورة</v>
      </c>
      <c r="H878" s="58">
        <f>N(INDEX(Table15[],GateFacts[[#This Row],[صف المصدر]],18))</f>
        <v>30431665.699999999</v>
      </c>
      <c r="I878" s="53" t="str" cm="1">
        <f t="array" ref="I878">_xlfn.LET(_xlpm.x,TRIM(INDEX(Table15[],GateFacts[[#This Row],[صف المصدر]],22)&amp;""),IF(_xlpm.x="","غير محدد",_xlpm.x))</f>
        <v>تحت التنفيذ</v>
      </c>
      <c r="J878" s="53" t="str">
        <f>"بوابة "&amp;GateFacts[[#This Row],[رقم البوابة]]</f>
        <v>بوابة 5</v>
      </c>
      <c r="K878" s="53" t="str" cm="1">
        <f t="array" ref="K878">INDEX(Settings!$E$2:$E$9,GateFacts[[#This Row],[رقم البوابة]])</f>
        <v>الطرح للتنفيذ</v>
      </c>
      <c r="L878" s="53" t="str" cm="1">
        <f t="array" ref="L878">_xlfn.LET(_xlpm.c,INDEX(Table15[],GateFacts[[#This Row],[صف المصدر]],9-GateFacts[[#This Row],[رقم البوابة]]),IF(ISBLANK(_xlpm.c),"",_xlpm.c))</f>
        <v>مكتمل</v>
      </c>
      <c r="M8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78" s="56" t="str" cm="1">
        <f t="array" ref="N878">_xlfn.LET(_xlpm.r,GateFacts[[#This Row],[صف المصدر]],_xlpm.g,GateFacts[[#This Row],[رقم البوابة]],_xlpm.pd,IF(AND(ISNUMBER(_xlpm.r),_xlpm.g&gt;=6,_xlpm.g&lt;=8),INDEX(Table15[],_xlpm.r,19+_xlpm.g),""),IF(ISNUMBER(_xlpm.pd),_xlpm.pd,""))</f>
        <v/>
      </c>
      <c r="O8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78" s="53" t="str">
        <f ca="1">IF(ISNUMBER(GateFacts[[#This Row],[تاريخ البوابة]]),GateFacts[[#This Row],[تاريخ البوابة]]-TODAY(),"")</f>
        <v/>
      </c>
      <c r="Q878" s="53" t="str">
        <f>IF(ISNUMBER(GateFacts[[#This Row],[تاريخ البوابة]]),TEXT(GateFacts[[#This Row],[تاريخ البوابة]],"yyyy-mm"),"بدون تاريخ")</f>
        <v>بدون تاريخ</v>
      </c>
      <c r="R878" s="53">
        <f ca="1">--OR(GateFacts[[#This Row],[الحالة]]="مكتمل",GateFacts[[#This Row],[الحالة]]="لا ينطبق")</f>
        <v>1</v>
      </c>
      <c r="S878" s="53">
        <f ca="1">_xlfn.LET(_xlpm.m,_xlfn.MINIFS(GateFacts[رقم البوابة],GateFacts[رقم المشروع],GateFacts[[#This Row],[رقم المشروع]],GateFacts[منجزة],0),IF(_xlpm.m=0,9,_xlpm.m))</f>
        <v>6</v>
      </c>
      <c r="T878" s="53">
        <f ca="1">--(GateFacts[[#This Row],[رقم البوابة]]=GateFacts[[#This Row],[البوابة الحالية للمشروع]])</f>
        <v>0</v>
      </c>
      <c r="U878" s="53">
        <f ca="1">IF(AND(GateFacts[[#This Row],[الحالة]]="مكتمل",COUNTIFS(GateFacts[رقم المشروع],GateFacts[[#This Row],[رقم المشروع]],GateFacts[رقم البوابة],"&lt;"&amp;GateFacts[[#This Row],[رقم البوابة]],GateFacts[منجزة],0)&gt;0),1,0)</f>
        <v>0</v>
      </c>
      <c r="V878" s="53" t="e">
        <f>SUBTOTAL(103,GateFacts[[#This Row],[م]])*OR(SelRegion="الكل",GateFacts[[#This Row],[المنطقة]]=SelRegion)</f>
        <v>#REF!</v>
      </c>
      <c r="W878" s="74" t="str" cm="1">
        <f t="array" ref="W878">IF(ISNUMBER(GateFacts[[#This Row],[صف المصدر]]),INDEX(Table15[],GateFacts[[#This Row],[صف المصدر]],16),"")</f>
        <v>الشمالي الغربي</v>
      </c>
    </row>
    <row r="879" spans="1:23" x14ac:dyDescent="0.4">
      <c r="A879" s="53" cm="1">
        <f t="array" ref="A879">ROW()-ROW(GateFacts[#Headers])</f>
        <v>878</v>
      </c>
      <c r="B879" s="53">
        <f>INT((GateFacts[[#This Row],[م]]-1)/8)+1</f>
        <v>110</v>
      </c>
      <c r="C879" s="53">
        <f>MOD(GateFacts[[#This Row],[م]]-1,8)+1</f>
        <v>6</v>
      </c>
      <c r="D879" s="53" cm="1">
        <f t="array" ref="D879">IFERROR(INDEX(_xlfn.ANCHORARRAY(Settings!$H$2),GateFacts[[#This Row],[رقم المشروع]]),"")</f>
        <v>902</v>
      </c>
      <c r="E879" s="53" t="str" cm="1">
        <f t="array" ref="E879">INDEX(Table15[],GateFacts[[#This Row],[صف المصدر]],14)&amp;""</f>
        <v>AP269</v>
      </c>
      <c r="F879" s="53" t="str" cm="1">
        <f t="array" ref="F879">INDEX(Table15[],GateFacts[[#This Row],[صف المصدر]],15)&amp;""</f>
        <v>شبكات مياه في الحناكية و الصميد</v>
      </c>
      <c r="G879" s="53" t="str" cm="1">
        <f t="array" ref="G879">INDEX(Table15[],GateFacts[[#This Row],[صف المصدر]],17)&amp;""</f>
        <v>المدينة المنورة</v>
      </c>
      <c r="H879" s="58">
        <f>N(INDEX(Table15[],GateFacts[[#This Row],[صف المصدر]],18))</f>
        <v>30431665.699999999</v>
      </c>
      <c r="I879" s="53" t="str" cm="1">
        <f t="array" ref="I879">_xlfn.LET(_xlpm.x,TRIM(INDEX(Table15[],GateFacts[[#This Row],[صف المصدر]],22)&amp;""),IF(_xlpm.x="","غير محدد",_xlpm.x))</f>
        <v>تحت التنفيذ</v>
      </c>
      <c r="J879" s="53" t="str">
        <f>"بوابة "&amp;GateFacts[[#This Row],[رقم البوابة]]</f>
        <v>بوابة 6</v>
      </c>
      <c r="K879" s="53" t="str" cm="1">
        <f t="array" ref="K879">INDEX(Settings!$E$2:$E$9,GateFacts[[#This Row],[رقم البوابة]])</f>
        <v>التنفيذ</v>
      </c>
      <c r="L879" s="53" t="str" cm="1">
        <f t="array" ref="L879">_xlfn.LET(_xlpm.c,INDEX(Table15[],GateFacts[[#This Row],[صف المصدر]],9-GateFacts[[#This Row],[رقم البوابة]]),IF(ISBLANK(_xlpm.c),"",_xlpm.c))</f>
        <v>جاري</v>
      </c>
      <c r="M87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79" s="56" cm="1">
        <f t="array" ref="N879">_xlfn.LET(_xlpm.r,GateFacts[[#This Row],[صف المصدر]],_xlpm.g,GateFacts[[#This Row],[رقم البوابة]],_xlpm.pd,IF(AND(ISNUMBER(_xlpm.r),_xlpm.g&gt;=6,_xlpm.g&lt;=8),INDEX(Table15[],_xlpm.r,19+_xlpm.g),""),IF(ISNUMBER(_xlpm.pd),_xlpm.pd,""))</f>
        <v>47004</v>
      </c>
      <c r="O8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79" s="53">
        <f ca="1">IF(ISNUMBER(GateFacts[[#This Row],[تاريخ البوابة]]),GateFacts[[#This Row],[تاريخ البوابة]]-TODAY(),"")</f>
        <v>695</v>
      </c>
      <c r="Q879" s="53" t="str">
        <f>IF(ISNUMBER(GateFacts[[#This Row],[تاريخ البوابة]]),TEXT(GateFacts[[#This Row],[تاريخ البوابة]],"yyyy-mm"),"بدون تاريخ")</f>
        <v>2028-09</v>
      </c>
      <c r="R879" s="53">
        <f ca="1">--OR(GateFacts[[#This Row],[الحالة]]="مكتمل",GateFacts[[#This Row],[الحالة]]="لا ينطبق")</f>
        <v>0</v>
      </c>
      <c r="S879" s="53">
        <f ca="1">_xlfn.LET(_xlpm.m,_xlfn.MINIFS(GateFacts[رقم البوابة],GateFacts[رقم المشروع],GateFacts[[#This Row],[رقم المشروع]],GateFacts[منجزة],0),IF(_xlpm.m=0,9,_xlpm.m))</f>
        <v>6</v>
      </c>
      <c r="T879" s="53">
        <f ca="1">--(GateFacts[[#This Row],[رقم البوابة]]=GateFacts[[#This Row],[البوابة الحالية للمشروع]])</f>
        <v>1</v>
      </c>
      <c r="U879" s="53">
        <f ca="1">IF(AND(GateFacts[[#This Row],[الحالة]]="مكتمل",COUNTIFS(GateFacts[رقم المشروع],GateFacts[[#This Row],[رقم المشروع]],GateFacts[رقم البوابة],"&lt;"&amp;GateFacts[[#This Row],[رقم البوابة]],GateFacts[منجزة],0)&gt;0),1,0)</f>
        <v>0</v>
      </c>
      <c r="V879" s="53" t="e">
        <f>SUBTOTAL(103,GateFacts[[#This Row],[م]])*OR(SelRegion="الكل",GateFacts[[#This Row],[المنطقة]]=SelRegion)</f>
        <v>#REF!</v>
      </c>
      <c r="W879" s="74" t="str" cm="1">
        <f t="array" ref="W879">IF(ISNUMBER(GateFacts[[#This Row],[صف المصدر]]),INDEX(Table15[],GateFacts[[#This Row],[صف المصدر]],16),"")</f>
        <v>الشمالي الغربي</v>
      </c>
    </row>
    <row r="880" spans="1:23" x14ac:dyDescent="0.4">
      <c r="A880" s="53" cm="1">
        <f t="array" ref="A880">ROW()-ROW(GateFacts[#Headers])</f>
        <v>879</v>
      </c>
      <c r="B880" s="53">
        <f>INT((GateFacts[[#This Row],[م]]-1)/8)+1</f>
        <v>110</v>
      </c>
      <c r="C880" s="53">
        <f>MOD(GateFacts[[#This Row],[م]]-1,8)+1</f>
        <v>7</v>
      </c>
      <c r="D880" s="53" cm="1">
        <f t="array" ref="D880">IFERROR(INDEX(_xlfn.ANCHORARRAY(Settings!$H$2),GateFacts[[#This Row],[رقم المشروع]]),"")</f>
        <v>902</v>
      </c>
      <c r="E880" s="53" t="str" cm="1">
        <f t="array" ref="E880">INDEX(Table15[],GateFacts[[#This Row],[صف المصدر]],14)&amp;""</f>
        <v>AP269</v>
      </c>
      <c r="F880" s="53" t="str" cm="1">
        <f t="array" ref="F880">INDEX(Table15[],GateFacts[[#This Row],[صف المصدر]],15)&amp;""</f>
        <v>شبكات مياه في الحناكية و الصميد</v>
      </c>
      <c r="G880" s="53" t="str" cm="1">
        <f t="array" ref="G880">INDEX(Table15[],GateFacts[[#This Row],[صف المصدر]],17)&amp;""</f>
        <v>المدينة المنورة</v>
      </c>
      <c r="H880" s="58">
        <f>N(INDEX(Table15[],GateFacts[[#This Row],[صف المصدر]],18))</f>
        <v>30431665.699999999</v>
      </c>
      <c r="I880" s="53" t="str" cm="1">
        <f t="array" ref="I880">_xlfn.LET(_xlpm.x,TRIM(INDEX(Table15[],GateFacts[[#This Row],[صف المصدر]],22)&amp;""),IF(_xlpm.x="","غير محدد",_xlpm.x))</f>
        <v>تحت التنفيذ</v>
      </c>
      <c r="J880" s="53" t="str">
        <f>"بوابة "&amp;GateFacts[[#This Row],[رقم البوابة]]</f>
        <v>بوابة 7</v>
      </c>
      <c r="K880" s="53" t="str" cm="1">
        <f t="array" ref="K880">INDEX(Settings!$E$2:$E$9,GateFacts[[#This Row],[رقم البوابة]])</f>
        <v>الاختبارات التشغيلية</v>
      </c>
      <c r="L880" s="53" t="str" cm="1">
        <f t="array" ref="L880">_xlfn.LET(_xlpm.c,INDEX(Table15[],GateFacts[[#This Row],[صف المصدر]],9-GateFacts[[#This Row],[رقم البوابة]]),IF(ISBLANK(_xlpm.c),"",_xlpm.c))</f>
        <v/>
      </c>
      <c r="M88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80" s="56" cm="1">
        <f t="array" ref="N880">_xlfn.LET(_xlpm.r,GateFacts[[#This Row],[صف المصدر]],_xlpm.g,GateFacts[[#This Row],[رقم البوابة]],_xlpm.pd,IF(AND(ISNUMBER(_xlpm.r),_xlpm.g&gt;=6,_xlpm.g&lt;=8),INDEX(Table15[],_xlpm.r,19+_xlpm.g),""),IF(ISNUMBER(_xlpm.pd),_xlpm.pd,""))</f>
        <v>46942</v>
      </c>
      <c r="O8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80" s="53">
        <f ca="1">IF(ISNUMBER(GateFacts[[#This Row],[تاريخ البوابة]]),GateFacts[[#This Row],[تاريخ البوابة]]-TODAY(),"")</f>
        <v>633</v>
      </c>
      <c r="Q880" s="53" t="str">
        <f>IF(ISNUMBER(GateFacts[[#This Row],[تاريخ البوابة]]),TEXT(GateFacts[[#This Row],[تاريخ البوابة]],"yyyy-mm"),"بدون تاريخ")</f>
        <v>2028-07</v>
      </c>
      <c r="R880" s="53">
        <f ca="1">--OR(GateFacts[[#This Row],[الحالة]]="مكتمل",GateFacts[[#This Row],[الحالة]]="لا ينطبق")</f>
        <v>0</v>
      </c>
      <c r="S880" s="53">
        <f ca="1">_xlfn.LET(_xlpm.m,_xlfn.MINIFS(GateFacts[رقم البوابة],GateFacts[رقم المشروع],GateFacts[[#This Row],[رقم المشروع]],GateFacts[منجزة],0),IF(_xlpm.m=0,9,_xlpm.m))</f>
        <v>6</v>
      </c>
      <c r="T880" s="53">
        <f ca="1">--(GateFacts[[#This Row],[رقم البوابة]]=GateFacts[[#This Row],[البوابة الحالية للمشروع]])</f>
        <v>0</v>
      </c>
      <c r="U880" s="53">
        <f ca="1">IF(AND(GateFacts[[#This Row],[الحالة]]="مكتمل",COUNTIFS(GateFacts[رقم المشروع],GateFacts[[#This Row],[رقم المشروع]],GateFacts[رقم البوابة],"&lt;"&amp;GateFacts[[#This Row],[رقم البوابة]],GateFacts[منجزة],0)&gt;0),1,0)</f>
        <v>0</v>
      </c>
      <c r="V880" s="53" t="e">
        <f>SUBTOTAL(103,GateFacts[[#This Row],[م]])*OR(SelRegion="الكل",GateFacts[[#This Row],[المنطقة]]=SelRegion)</f>
        <v>#REF!</v>
      </c>
      <c r="W880" s="74" t="str" cm="1">
        <f t="array" ref="W880">IF(ISNUMBER(GateFacts[[#This Row],[صف المصدر]]),INDEX(Table15[],GateFacts[[#This Row],[صف المصدر]],16),"")</f>
        <v>الشمالي الغربي</v>
      </c>
    </row>
    <row r="881" spans="1:23" x14ac:dyDescent="0.4">
      <c r="A881" s="53" cm="1">
        <f t="array" ref="A881">ROW()-ROW(GateFacts[#Headers])</f>
        <v>880</v>
      </c>
      <c r="B881" s="53">
        <f>INT((GateFacts[[#This Row],[م]]-1)/8)+1</f>
        <v>110</v>
      </c>
      <c r="C881" s="53">
        <f>MOD(GateFacts[[#This Row],[م]]-1,8)+1</f>
        <v>8</v>
      </c>
      <c r="D881" s="53" cm="1">
        <f t="array" ref="D881">IFERROR(INDEX(_xlfn.ANCHORARRAY(Settings!$H$2),GateFacts[[#This Row],[رقم المشروع]]),"")</f>
        <v>902</v>
      </c>
      <c r="E881" s="53" t="str" cm="1">
        <f t="array" ref="E881">INDEX(Table15[],GateFacts[[#This Row],[صف المصدر]],14)&amp;""</f>
        <v>AP269</v>
      </c>
      <c r="F881" s="53" t="str" cm="1">
        <f t="array" ref="F881">INDEX(Table15[],GateFacts[[#This Row],[صف المصدر]],15)&amp;""</f>
        <v>شبكات مياه في الحناكية و الصميد</v>
      </c>
      <c r="G881" s="53" t="str" cm="1">
        <f t="array" ref="G881">INDEX(Table15[],GateFacts[[#This Row],[صف المصدر]],17)&amp;""</f>
        <v>المدينة المنورة</v>
      </c>
      <c r="H881" s="58">
        <f>N(INDEX(Table15[],GateFacts[[#This Row],[صف المصدر]],18))</f>
        <v>30431665.699999999</v>
      </c>
      <c r="I881" s="53" t="str" cm="1">
        <f t="array" ref="I881">_xlfn.LET(_xlpm.x,TRIM(INDEX(Table15[],GateFacts[[#This Row],[صف المصدر]],22)&amp;""),IF(_xlpm.x="","غير محدد",_xlpm.x))</f>
        <v>تحت التنفيذ</v>
      </c>
      <c r="J881" s="53" t="str">
        <f>"بوابة "&amp;GateFacts[[#This Row],[رقم البوابة]]</f>
        <v>بوابة 8</v>
      </c>
      <c r="K881" s="53" t="str" cm="1">
        <f t="array" ref="K881">INDEX(Settings!$E$2:$E$9,GateFacts[[#This Row],[رقم البوابة]])</f>
        <v>التسليم و الاغلاق</v>
      </c>
      <c r="L881" s="53" t="str" cm="1">
        <f t="array" ref="L881">_xlfn.LET(_xlpm.c,INDEX(Table15[],GateFacts[[#This Row],[صف المصدر]],9-GateFacts[[#This Row],[رقم البوابة]]),IF(ISBLANK(_xlpm.c),"",_xlpm.c))</f>
        <v/>
      </c>
      <c r="M88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81" s="56" cm="1">
        <f t="array" ref="N881">_xlfn.LET(_xlpm.r,GateFacts[[#This Row],[صف المصدر]],_xlpm.g,GateFacts[[#This Row],[رقم البوابة]],_xlpm.pd,IF(AND(ISNUMBER(_xlpm.r),_xlpm.g&gt;=6,_xlpm.g&lt;=8),INDEX(Table15[],_xlpm.r,19+_xlpm.g),""),IF(ISNUMBER(_xlpm.pd),_xlpm.pd,""))</f>
        <v>47734</v>
      </c>
      <c r="O8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81" s="53">
        <f ca="1">IF(ISNUMBER(GateFacts[[#This Row],[تاريخ البوابة]]),GateFacts[[#This Row],[تاريخ البوابة]]-TODAY(),"")</f>
        <v>1425</v>
      </c>
      <c r="Q881" s="53" t="str">
        <f>IF(ISNUMBER(GateFacts[[#This Row],[تاريخ البوابة]]),TEXT(GateFacts[[#This Row],[تاريخ البوابة]],"yyyy-mm"),"بدون تاريخ")</f>
        <v>2030-09</v>
      </c>
      <c r="R881" s="53">
        <f ca="1">--OR(GateFacts[[#This Row],[الحالة]]="مكتمل",GateFacts[[#This Row],[الحالة]]="لا ينطبق")</f>
        <v>0</v>
      </c>
      <c r="S881" s="53">
        <f ca="1">_xlfn.LET(_xlpm.m,_xlfn.MINIFS(GateFacts[رقم البوابة],GateFacts[رقم المشروع],GateFacts[[#This Row],[رقم المشروع]],GateFacts[منجزة],0),IF(_xlpm.m=0,9,_xlpm.m))</f>
        <v>6</v>
      </c>
      <c r="T881" s="53">
        <f ca="1">--(GateFacts[[#This Row],[رقم البوابة]]=GateFacts[[#This Row],[البوابة الحالية للمشروع]])</f>
        <v>0</v>
      </c>
      <c r="U881" s="53">
        <f ca="1">IF(AND(GateFacts[[#This Row],[الحالة]]="مكتمل",COUNTIFS(GateFacts[رقم المشروع],GateFacts[[#This Row],[رقم المشروع]],GateFacts[رقم البوابة],"&lt;"&amp;GateFacts[[#This Row],[رقم البوابة]],GateFacts[منجزة],0)&gt;0),1,0)</f>
        <v>0</v>
      </c>
      <c r="V881" s="53" t="e">
        <f>SUBTOTAL(103,GateFacts[[#This Row],[م]])*OR(SelRegion="الكل",GateFacts[[#This Row],[المنطقة]]=SelRegion)</f>
        <v>#REF!</v>
      </c>
      <c r="W881" s="74" t="str" cm="1">
        <f t="array" ref="W881">IF(ISNUMBER(GateFacts[[#This Row],[صف المصدر]]),INDEX(Table15[],GateFacts[[#This Row],[صف المصدر]],16),"")</f>
        <v>الشمالي الغربي</v>
      </c>
    </row>
    <row r="882" spans="1:23" x14ac:dyDescent="0.4">
      <c r="A882" s="53" cm="1">
        <f t="array" ref="A882">ROW()-ROW(GateFacts[#Headers])</f>
        <v>881</v>
      </c>
      <c r="B882" s="53">
        <f>INT((GateFacts[[#This Row],[م]]-1)/8)+1</f>
        <v>111</v>
      </c>
      <c r="C882" s="53">
        <f>MOD(GateFacts[[#This Row],[م]]-1,8)+1</f>
        <v>1</v>
      </c>
      <c r="D882" s="53" cm="1">
        <f t="array" ref="D882">IFERROR(INDEX(_xlfn.ANCHORARRAY(Settings!$H$2),GateFacts[[#This Row],[رقم المشروع]]),"")</f>
        <v>904</v>
      </c>
      <c r="E882" s="53" t="str" cm="1">
        <f t="array" ref="E882">INDEX(Table15[],GateFacts[[#This Row],[صف المصدر]],14)&amp;""</f>
        <v>AP264</v>
      </c>
      <c r="F882" s="53" t="str" cm="1">
        <f t="array" ref="F882">INDEX(Table15[],GateFacts[[#This Row],[صف المصدر]],15)&amp;""</f>
        <v>مشروع انشاء شبكات مياه بقريتي المعتدل وقاع الحاج</v>
      </c>
      <c r="G882" s="53" t="str" cm="1">
        <f t="array" ref="G882">INDEX(Table15[],GateFacts[[#This Row],[صف المصدر]],17)&amp;""</f>
        <v>المدينة المنورة</v>
      </c>
      <c r="H882" s="58">
        <f>N(INDEX(Table15[],GateFacts[[#This Row],[صف المصدر]],18))</f>
        <v>20790349.75</v>
      </c>
      <c r="I882" s="53" t="str" cm="1">
        <f t="array" ref="I882">_xlfn.LET(_xlpm.x,TRIM(INDEX(Table15[],GateFacts[[#This Row],[صف المصدر]],22)&amp;""),IF(_xlpm.x="","غير محدد",_xlpm.x))</f>
        <v>تحت التنفيذ</v>
      </c>
      <c r="J882" s="53" t="str">
        <f>"بوابة "&amp;GateFacts[[#This Row],[رقم البوابة]]</f>
        <v>بوابة 1</v>
      </c>
      <c r="K882" s="53" t="str" cm="1">
        <f t="array" ref="K882">INDEX(Settings!$E$2:$E$9,GateFacts[[#This Row],[رقم البوابة]])</f>
        <v>تخطيط استراتيجي</v>
      </c>
      <c r="L882" s="53" t="str" cm="1">
        <f t="array" ref="L882">_xlfn.LET(_xlpm.c,INDEX(Table15[],GateFacts[[#This Row],[صف المصدر]],9-GateFacts[[#This Row],[رقم البوابة]]),IF(ISBLANK(_xlpm.c),"",_xlpm.c))</f>
        <v>مكتمل</v>
      </c>
      <c r="M8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82" s="56" t="str" cm="1">
        <f t="array" ref="N882">_xlfn.LET(_xlpm.r,GateFacts[[#This Row],[صف المصدر]],_xlpm.g,GateFacts[[#This Row],[رقم البوابة]],_xlpm.pd,IF(AND(ISNUMBER(_xlpm.r),_xlpm.g&gt;=6,_xlpm.g&lt;=8),INDEX(Table15[],_xlpm.r,19+_xlpm.g),""),IF(ISNUMBER(_xlpm.pd),_xlpm.pd,""))</f>
        <v/>
      </c>
      <c r="O8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82" s="53" t="str">
        <f ca="1">IF(ISNUMBER(GateFacts[[#This Row],[تاريخ البوابة]]),GateFacts[[#This Row],[تاريخ البوابة]]-TODAY(),"")</f>
        <v/>
      </c>
      <c r="Q882" s="53" t="str">
        <f>IF(ISNUMBER(GateFacts[[#This Row],[تاريخ البوابة]]),TEXT(GateFacts[[#This Row],[تاريخ البوابة]],"yyyy-mm"),"بدون تاريخ")</f>
        <v>بدون تاريخ</v>
      </c>
      <c r="R882" s="53">
        <f ca="1">--OR(GateFacts[[#This Row],[الحالة]]="مكتمل",GateFacts[[#This Row],[الحالة]]="لا ينطبق")</f>
        <v>1</v>
      </c>
      <c r="S882" s="53">
        <f ca="1">_xlfn.LET(_xlpm.m,_xlfn.MINIFS(GateFacts[رقم البوابة],GateFacts[رقم المشروع],GateFacts[[#This Row],[رقم المشروع]],GateFacts[منجزة],0),IF(_xlpm.m=0,9,_xlpm.m))</f>
        <v>6</v>
      </c>
      <c r="T882" s="53">
        <f ca="1">--(GateFacts[[#This Row],[رقم البوابة]]=GateFacts[[#This Row],[البوابة الحالية للمشروع]])</f>
        <v>0</v>
      </c>
      <c r="U882" s="53">
        <f ca="1">IF(AND(GateFacts[[#This Row],[الحالة]]="مكتمل",COUNTIFS(GateFacts[رقم المشروع],GateFacts[[#This Row],[رقم المشروع]],GateFacts[رقم البوابة],"&lt;"&amp;GateFacts[[#This Row],[رقم البوابة]],GateFacts[منجزة],0)&gt;0),1,0)</f>
        <v>0</v>
      </c>
      <c r="V882" s="53" t="e">
        <f>SUBTOTAL(103,GateFacts[[#This Row],[م]])*OR(SelRegion="الكل",GateFacts[[#This Row],[المنطقة]]=SelRegion)</f>
        <v>#REF!</v>
      </c>
      <c r="W882" s="74" t="str" cm="1">
        <f t="array" ref="W882">IF(ISNUMBER(GateFacts[[#This Row],[صف المصدر]]),INDEX(Table15[],GateFacts[[#This Row],[صف المصدر]],16),"")</f>
        <v>الشمالي الغربي</v>
      </c>
    </row>
    <row r="883" spans="1:23" x14ac:dyDescent="0.4">
      <c r="A883" s="53" cm="1">
        <f t="array" ref="A883">ROW()-ROW(GateFacts[#Headers])</f>
        <v>882</v>
      </c>
      <c r="B883" s="53">
        <f>INT((GateFacts[[#This Row],[م]]-1)/8)+1</f>
        <v>111</v>
      </c>
      <c r="C883" s="53">
        <f>MOD(GateFacts[[#This Row],[م]]-1,8)+1</f>
        <v>2</v>
      </c>
      <c r="D883" s="53" cm="1">
        <f t="array" ref="D883">IFERROR(INDEX(_xlfn.ANCHORARRAY(Settings!$H$2),GateFacts[[#This Row],[رقم المشروع]]),"")</f>
        <v>904</v>
      </c>
      <c r="E883" s="53" t="str" cm="1">
        <f t="array" ref="E883">INDEX(Table15[],GateFacts[[#This Row],[صف المصدر]],14)&amp;""</f>
        <v>AP264</v>
      </c>
      <c r="F883" s="53" t="str" cm="1">
        <f t="array" ref="F883">INDEX(Table15[],GateFacts[[#This Row],[صف المصدر]],15)&amp;""</f>
        <v>مشروع انشاء شبكات مياه بقريتي المعتدل وقاع الحاج</v>
      </c>
      <c r="G883" s="53" t="str" cm="1">
        <f t="array" ref="G883">INDEX(Table15[],GateFacts[[#This Row],[صف المصدر]],17)&amp;""</f>
        <v>المدينة المنورة</v>
      </c>
      <c r="H883" s="58">
        <f>N(INDEX(Table15[],GateFacts[[#This Row],[صف المصدر]],18))</f>
        <v>20790349.75</v>
      </c>
      <c r="I883" s="53" t="str" cm="1">
        <f t="array" ref="I883">_xlfn.LET(_xlpm.x,TRIM(INDEX(Table15[],GateFacts[[#This Row],[صف المصدر]],22)&amp;""),IF(_xlpm.x="","غير محدد",_xlpm.x))</f>
        <v>تحت التنفيذ</v>
      </c>
      <c r="J883" s="53" t="str">
        <f>"بوابة "&amp;GateFacts[[#This Row],[رقم البوابة]]</f>
        <v>بوابة 2</v>
      </c>
      <c r="K883" s="53" t="str" cm="1">
        <f t="array" ref="K883">INDEX(Settings!$E$2:$E$9,GateFacts[[#This Row],[رقم البوابة]])</f>
        <v>التخطيط الاولي</v>
      </c>
      <c r="L883" s="53" t="str" cm="1">
        <f t="array" ref="L883">_xlfn.LET(_xlpm.c,INDEX(Table15[],GateFacts[[#This Row],[صف المصدر]],9-GateFacts[[#This Row],[رقم البوابة]]),IF(ISBLANK(_xlpm.c),"",_xlpm.c))</f>
        <v>مكتمل</v>
      </c>
      <c r="M88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83" s="56" t="str" cm="1">
        <f t="array" ref="N883">_xlfn.LET(_xlpm.r,GateFacts[[#This Row],[صف المصدر]],_xlpm.g,GateFacts[[#This Row],[رقم البوابة]],_xlpm.pd,IF(AND(ISNUMBER(_xlpm.r),_xlpm.g&gt;=6,_xlpm.g&lt;=8),INDEX(Table15[],_xlpm.r,19+_xlpm.g),""),IF(ISNUMBER(_xlpm.pd),_xlpm.pd,""))</f>
        <v/>
      </c>
      <c r="O8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83" s="53" t="str">
        <f ca="1">IF(ISNUMBER(GateFacts[[#This Row],[تاريخ البوابة]]),GateFacts[[#This Row],[تاريخ البوابة]]-TODAY(),"")</f>
        <v/>
      </c>
      <c r="Q883" s="53" t="str">
        <f>IF(ISNUMBER(GateFacts[[#This Row],[تاريخ البوابة]]),TEXT(GateFacts[[#This Row],[تاريخ البوابة]],"yyyy-mm"),"بدون تاريخ")</f>
        <v>بدون تاريخ</v>
      </c>
      <c r="R883" s="53">
        <f ca="1">--OR(GateFacts[[#This Row],[الحالة]]="مكتمل",GateFacts[[#This Row],[الحالة]]="لا ينطبق")</f>
        <v>1</v>
      </c>
      <c r="S883" s="53">
        <f ca="1">_xlfn.LET(_xlpm.m,_xlfn.MINIFS(GateFacts[رقم البوابة],GateFacts[رقم المشروع],GateFacts[[#This Row],[رقم المشروع]],GateFacts[منجزة],0),IF(_xlpm.m=0,9,_xlpm.m))</f>
        <v>6</v>
      </c>
      <c r="T883" s="53">
        <f ca="1">--(GateFacts[[#This Row],[رقم البوابة]]=GateFacts[[#This Row],[البوابة الحالية للمشروع]])</f>
        <v>0</v>
      </c>
      <c r="U883" s="53">
        <f ca="1">IF(AND(GateFacts[[#This Row],[الحالة]]="مكتمل",COUNTIFS(GateFacts[رقم المشروع],GateFacts[[#This Row],[رقم المشروع]],GateFacts[رقم البوابة],"&lt;"&amp;GateFacts[[#This Row],[رقم البوابة]],GateFacts[منجزة],0)&gt;0),1,0)</f>
        <v>0</v>
      </c>
      <c r="V883" s="53" t="e">
        <f>SUBTOTAL(103,GateFacts[[#This Row],[م]])*OR(SelRegion="الكل",GateFacts[[#This Row],[المنطقة]]=SelRegion)</f>
        <v>#REF!</v>
      </c>
      <c r="W883" s="74" t="str" cm="1">
        <f t="array" ref="W883">IF(ISNUMBER(GateFacts[[#This Row],[صف المصدر]]),INDEX(Table15[],GateFacts[[#This Row],[صف المصدر]],16),"")</f>
        <v>الشمالي الغربي</v>
      </c>
    </row>
    <row r="884" spans="1:23" x14ac:dyDescent="0.4">
      <c r="A884" s="53" cm="1">
        <f t="array" ref="A884">ROW()-ROW(GateFacts[#Headers])</f>
        <v>883</v>
      </c>
      <c r="B884" s="53">
        <f>INT((GateFacts[[#This Row],[م]]-1)/8)+1</f>
        <v>111</v>
      </c>
      <c r="C884" s="53">
        <f>MOD(GateFacts[[#This Row],[م]]-1,8)+1</f>
        <v>3</v>
      </c>
      <c r="D884" s="53" cm="1">
        <f t="array" ref="D884">IFERROR(INDEX(_xlfn.ANCHORARRAY(Settings!$H$2),GateFacts[[#This Row],[رقم المشروع]]),"")</f>
        <v>904</v>
      </c>
      <c r="E884" s="53" t="str" cm="1">
        <f t="array" ref="E884">INDEX(Table15[],GateFacts[[#This Row],[صف المصدر]],14)&amp;""</f>
        <v>AP264</v>
      </c>
      <c r="F884" s="53" t="str" cm="1">
        <f t="array" ref="F884">INDEX(Table15[],GateFacts[[#This Row],[صف المصدر]],15)&amp;""</f>
        <v>مشروع انشاء شبكات مياه بقريتي المعتدل وقاع الحاج</v>
      </c>
      <c r="G884" s="53" t="str" cm="1">
        <f t="array" ref="G884">INDEX(Table15[],GateFacts[[#This Row],[صف المصدر]],17)&amp;""</f>
        <v>المدينة المنورة</v>
      </c>
      <c r="H884" s="58">
        <f>N(INDEX(Table15[],GateFacts[[#This Row],[صف المصدر]],18))</f>
        <v>20790349.75</v>
      </c>
      <c r="I884" s="53" t="str" cm="1">
        <f t="array" ref="I884">_xlfn.LET(_xlpm.x,TRIM(INDEX(Table15[],GateFacts[[#This Row],[صف المصدر]],22)&amp;""),IF(_xlpm.x="","غير محدد",_xlpm.x))</f>
        <v>تحت التنفيذ</v>
      </c>
      <c r="J884" s="53" t="str">
        <f>"بوابة "&amp;GateFacts[[#This Row],[رقم البوابة]]</f>
        <v>بوابة 3</v>
      </c>
      <c r="K884" s="53" t="str" cm="1">
        <f t="array" ref="K884">INDEX(Settings!$E$2:$E$9,GateFacts[[#This Row],[رقم البوابة]])</f>
        <v>الطرح للتصميم</v>
      </c>
      <c r="L884" s="53" t="str" cm="1">
        <f t="array" ref="L884">_xlfn.LET(_xlpm.c,INDEX(Table15[],GateFacts[[#This Row],[صف المصدر]],9-GateFacts[[#This Row],[رقم البوابة]]),IF(ISBLANK(_xlpm.c),"",_xlpm.c))</f>
        <v>لا ينطبق</v>
      </c>
      <c r="M88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84" s="56" t="str" cm="1">
        <f t="array" ref="N884">_xlfn.LET(_xlpm.r,GateFacts[[#This Row],[صف المصدر]],_xlpm.g,GateFacts[[#This Row],[رقم البوابة]],_xlpm.pd,IF(AND(ISNUMBER(_xlpm.r),_xlpm.g&gt;=6,_xlpm.g&lt;=8),INDEX(Table15[],_xlpm.r,19+_xlpm.g),""),IF(ISNUMBER(_xlpm.pd),_xlpm.pd,""))</f>
        <v/>
      </c>
      <c r="O8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84" s="53" t="str">
        <f ca="1">IF(ISNUMBER(GateFacts[[#This Row],[تاريخ البوابة]]),GateFacts[[#This Row],[تاريخ البوابة]]-TODAY(),"")</f>
        <v/>
      </c>
      <c r="Q884" s="53" t="str">
        <f>IF(ISNUMBER(GateFacts[[#This Row],[تاريخ البوابة]]),TEXT(GateFacts[[#This Row],[تاريخ البوابة]],"yyyy-mm"),"بدون تاريخ")</f>
        <v>بدون تاريخ</v>
      </c>
      <c r="R884" s="53">
        <f ca="1">--OR(GateFacts[[#This Row],[الحالة]]="مكتمل",GateFacts[[#This Row],[الحالة]]="لا ينطبق")</f>
        <v>1</v>
      </c>
      <c r="S884" s="53">
        <f ca="1">_xlfn.LET(_xlpm.m,_xlfn.MINIFS(GateFacts[رقم البوابة],GateFacts[رقم المشروع],GateFacts[[#This Row],[رقم المشروع]],GateFacts[منجزة],0),IF(_xlpm.m=0,9,_xlpm.m))</f>
        <v>6</v>
      </c>
      <c r="T884" s="53">
        <f ca="1">--(GateFacts[[#This Row],[رقم البوابة]]=GateFacts[[#This Row],[البوابة الحالية للمشروع]])</f>
        <v>0</v>
      </c>
      <c r="U884" s="53">
        <f ca="1">IF(AND(GateFacts[[#This Row],[الحالة]]="مكتمل",COUNTIFS(GateFacts[رقم المشروع],GateFacts[[#This Row],[رقم المشروع]],GateFacts[رقم البوابة],"&lt;"&amp;GateFacts[[#This Row],[رقم البوابة]],GateFacts[منجزة],0)&gt;0),1,0)</f>
        <v>0</v>
      </c>
      <c r="V884" s="53" t="e">
        <f>SUBTOTAL(103,GateFacts[[#This Row],[م]])*OR(SelRegion="الكل",GateFacts[[#This Row],[المنطقة]]=SelRegion)</f>
        <v>#REF!</v>
      </c>
      <c r="W884" s="74" t="str" cm="1">
        <f t="array" ref="W884">IF(ISNUMBER(GateFacts[[#This Row],[صف المصدر]]),INDEX(Table15[],GateFacts[[#This Row],[صف المصدر]],16),"")</f>
        <v>الشمالي الغربي</v>
      </c>
    </row>
    <row r="885" spans="1:23" x14ac:dyDescent="0.4">
      <c r="A885" s="53" cm="1">
        <f t="array" ref="A885">ROW()-ROW(GateFacts[#Headers])</f>
        <v>884</v>
      </c>
      <c r="B885" s="53">
        <f>INT((GateFacts[[#This Row],[م]]-1)/8)+1</f>
        <v>111</v>
      </c>
      <c r="C885" s="53">
        <f>MOD(GateFacts[[#This Row],[م]]-1,8)+1</f>
        <v>4</v>
      </c>
      <c r="D885" s="53" cm="1">
        <f t="array" ref="D885">IFERROR(INDEX(_xlfn.ANCHORARRAY(Settings!$H$2),GateFacts[[#This Row],[رقم المشروع]]),"")</f>
        <v>904</v>
      </c>
      <c r="E885" s="53" t="str" cm="1">
        <f t="array" ref="E885">INDEX(Table15[],GateFacts[[#This Row],[صف المصدر]],14)&amp;""</f>
        <v>AP264</v>
      </c>
      <c r="F885" s="53" t="str" cm="1">
        <f t="array" ref="F885">INDEX(Table15[],GateFacts[[#This Row],[صف المصدر]],15)&amp;""</f>
        <v>مشروع انشاء شبكات مياه بقريتي المعتدل وقاع الحاج</v>
      </c>
      <c r="G885" s="53" t="str" cm="1">
        <f t="array" ref="G885">INDEX(Table15[],GateFacts[[#This Row],[صف المصدر]],17)&amp;""</f>
        <v>المدينة المنورة</v>
      </c>
      <c r="H885" s="58">
        <f>N(INDEX(Table15[],GateFacts[[#This Row],[صف المصدر]],18))</f>
        <v>20790349.75</v>
      </c>
      <c r="I885" s="53" t="str" cm="1">
        <f t="array" ref="I885">_xlfn.LET(_xlpm.x,TRIM(INDEX(Table15[],GateFacts[[#This Row],[صف المصدر]],22)&amp;""),IF(_xlpm.x="","غير محدد",_xlpm.x))</f>
        <v>تحت التنفيذ</v>
      </c>
      <c r="J885" s="53" t="str">
        <f>"بوابة "&amp;GateFacts[[#This Row],[رقم البوابة]]</f>
        <v>بوابة 4</v>
      </c>
      <c r="K885" s="53" t="str" cm="1">
        <f t="array" ref="K885">INDEX(Settings!$E$2:$E$9,GateFacts[[#This Row],[رقم البوابة]])</f>
        <v>التصميم</v>
      </c>
      <c r="L885" s="53" t="str" cm="1">
        <f t="array" ref="L885">_xlfn.LET(_xlpm.c,INDEX(Table15[],GateFacts[[#This Row],[صف المصدر]],9-GateFacts[[#This Row],[رقم البوابة]]),IF(ISBLANK(_xlpm.c),"",_xlpm.c))</f>
        <v>مكتمل</v>
      </c>
      <c r="M88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85" s="56" t="str" cm="1">
        <f t="array" ref="N885">_xlfn.LET(_xlpm.r,GateFacts[[#This Row],[صف المصدر]],_xlpm.g,GateFacts[[#This Row],[رقم البوابة]],_xlpm.pd,IF(AND(ISNUMBER(_xlpm.r),_xlpm.g&gt;=6,_xlpm.g&lt;=8),INDEX(Table15[],_xlpm.r,19+_xlpm.g),""),IF(ISNUMBER(_xlpm.pd),_xlpm.pd,""))</f>
        <v/>
      </c>
      <c r="O8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85" s="53" t="str">
        <f ca="1">IF(ISNUMBER(GateFacts[[#This Row],[تاريخ البوابة]]),GateFacts[[#This Row],[تاريخ البوابة]]-TODAY(),"")</f>
        <v/>
      </c>
      <c r="Q885" s="53" t="str">
        <f>IF(ISNUMBER(GateFacts[[#This Row],[تاريخ البوابة]]),TEXT(GateFacts[[#This Row],[تاريخ البوابة]],"yyyy-mm"),"بدون تاريخ")</f>
        <v>بدون تاريخ</v>
      </c>
      <c r="R885" s="53">
        <f ca="1">--OR(GateFacts[[#This Row],[الحالة]]="مكتمل",GateFacts[[#This Row],[الحالة]]="لا ينطبق")</f>
        <v>1</v>
      </c>
      <c r="S885" s="53">
        <f ca="1">_xlfn.LET(_xlpm.m,_xlfn.MINIFS(GateFacts[رقم البوابة],GateFacts[رقم المشروع],GateFacts[[#This Row],[رقم المشروع]],GateFacts[منجزة],0),IF(_xlpm.m=0,9,_xlpm.m))</f>
        <v>6</v>
      </c>
      <c r="T885" s="53">
        <f ca="1">--(GateFacts[[#This Row],[رقم البوابة]]=GateFacts[[#This Row],[البوابة الحالية للمشروع]])</f>
        <v>0</v>
      </c>
      <c r="U885" s="53">
        <f ca="1">IF(AND(GateFacts[[#This Row],[الحالة]]="مكتمل",COUNTIFS(GateFacts[رقم المشروع],GateFacts[[#This Row],[رقم المشروع]],GateFacts[رقم البوابة],"&lt;"&amp;GateFacts[[#This Row],[رقم البوابة]],GateFacts[منجزة],0)&gt;0),1,0)</f>
        <v>0</v>
      </c>
      <c r="V885" s="53" t="e">
        <f>SUBTOTAL(103,GateFacts[[#This Row],[م]])*OR(SelRegion="الكل",GateFacts[[#This Row],[المنطقة]]=SelRegion)</f>
        <v>#REF!</v>
      </c>
      <c r="W885" s="74" t="str" cm="1">
        <f t="array" ref="W885">IF(ISNUMBER(GateFacts[[#This Row],[صف المصدر]]),INDEX(Table15[],GateFacts[[#This Row],[صف المصدر]],16),"")</f>
        <v>الشمالي الغربي</v>
      </c>
    </row>
    <row r="886" spans="1:23" x14ac:dyDescent="0.4">
      <c r="A886" s="53" cm="1">
        <f t="array" ref="A886">ROW()-ROW(GateFacts[#Headers])</f>
        <v>885</v>
      </c>
      <c r="B886" s="53">
        <f>INT((GateFacts[[#This Row],[م]]-1)/8)+1</f>
        <v>111</v>
      </c>
      <c r="C886" s="53">
        <f>MOD(GateFacts[[#This Row],[م]]-1,8)+1</f>
        <v>5</v>
      </c>
      <c r="D886" s="53" cm="1">
        <f t="array" ref="D886">IFERROR(INDEX(_xlfn.ANCHORARRAY(Settings!$H$2),GateFacts[[#This Row],[رقم المشروع]]),"")</f>
        <v>904</v>
      </c>
      <c r="E886" s="53" t="str" cm="1">
        <f t="array" ref="E886">INDEX(Table15[],GateFacts[[#This Row],[صف المصدر]],14)&amp;""</f>
        <v>AP264</v>
      </c>
      <c r="F886" s="53" t="str" cm="1">
        <f t="array" ref="F886">INDEX(Table15[],GateFacts[[#This Row],[صف المصدر]],15)&amp;""</f>
        <v>مشروع انشاء شبكات مياه بقريتي المعتدل وقاع الحاج</v>
      </c>
      <c r="G886" s="53" t="str" cm="1">
        <f t="array" ref="G886">INDEX(Table15[],GateFacts[[#This Row],[صف المصدر]],17)&amp;""</f>
        <v>المدينة المنورة</v>
      </c>
      <c r="H886" s="58">
        <f>N(INDEX(Table15[],GateFacts[[#This Row],[صف المصدر]],18))</f>
        <v>20790349.75</v>
      </c>
      <c r="I886" s="53" t="str" cm="1">
        <f t="array" ref="I886">_xlfn.LET(_xlpm.x,TRIM(INDEX(Table15[],GateFacts[[#This Row],[صف المصدر]],22)&amp;""),IF(_xlpm.x="","غير محدد",_xlpm.x))</f>
        <v>تحت التنفيذ</v>
      </c>
      <c r="J886" s="53" t="str">
        <f>"بوابة "&amp;GateFacts[[#This Row],[رقم البوابة]]</f>
        <v>بوابة 5</v>
      </c>
      <c r="K886" s="53" t="str" cm="1">
        <f t="array" ref="K886">INDEX(Settings!$E$2:$E$9,GateFacts[[#This Row],[رقم البوابة]])</f>
        <v>الطرح للتنفيذ</v>
      </c>
      <c r="L886" s="53" t="str" cm="1">
        <f t="array" ref="L886">_xlfn.LET(_xlpm.c,INDEX(Table15[],GateFacts[[#This Row],[صف المصدر]],9-GateFacts[[#This Row],[رقم البوابة]]),IF(ISBLANK(_xlpm.c),"",_xlpm.c))</f>
        <v>مكتمل</v>
      </c>
      <c r="M8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86" s="56" t="str" cm="1">
        <f t="array" ref="N886">_xlfn.LET(_xlpm.r,GateFacts[[#This Row],[صف المصدر]],_xlpm.g,GateFacts[[#This Row],[رقم البوابة]],_xlpm.pd,IF(AND(ISNUMBER(_xlpm.r),_xlpm.g&gt;=6,_xlpm.g&lt;=8),INDEX(Table15[],_xlpm.r,19+_xlpm.g),""),IF(ISNUMBER(_xlpm.pd),_xlpm.pd,""))</f>
        <v/>
      </c>
      <c r="O8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86" s="53" t="str">
        <f ca="1">IF(ISNUMBER(GateFacts[[#This Row],[تاريخ البوابة]]),GateFacts[[#This Row],[تاريخ البوابة]]-TODAY(),"")</f>
        <v/>
      </c>
      <c r="Q886" s="53" t="str">
        <f>IF(ISNUMBER(GateFacts[[#This Row],[تاريخ البوابة]]),TEXT(GateFacts[[#This Row],[تاريخ البوابة]],"yyyy-mm"),"بدون تاريخ")</f>
        <v>بدون تاريخ</v>
      </c>
      <c r="R886" s="53">
        <f ca="1">--OR(GateFacts[[#This Row],[الحالة]]="مكتمل",GateFacts[[#This Row],[الحالة]]="لا ينطبق")</f>
        <v>1</v>
      </c>
      <c r="S886" s="53">
        <f ca="1">_xlfn.LET(_xlpm.m,_xlfn.MINIFS(GateFacts[رقم البوابة],GateFacts[رقم المشروع],GateFacts[[#This Row],[رقم المشروع]],GateFacts[منجزة],0),IF(_xlpm.m=0,9,_xlpm.m))</f>
        <v>6</v>
      </c>
      <c r="T886" s="53">
        <f ca="1">--(GateFacts[[#This Row],[رقم البوابة]]=GateFacts[[#This Row],[البوابة الحالية للمشروع]])</f>
        <v>0</v>
      </c>
      <c r="U886" s="53">
        <f ca="1">IF(AND(GateFacts[[#This Row],[الحالة]]="مكتمل",COUNTIFS(GateFacts[رقم المشروع],GateFacts[[#This Row],[رقم المشروع]],GateFacts[رقم البوابة],"&lt;"&amp;GateFacts[[#This Row],[رقم البوابة]],GateFacts[منجزة],0)&gt;0),1,0)</f>
        <v>0</v>
      </c>
      <c r="V886" s="53" t="e">
        <f>SUBTOTAL(103,GateFacts[[#This Row],[م]])*OR(SelRegion="الكل",GateFacts[[#This Row],[المنطقة]]=SelRegion)</f>
        <v>#REF!</v>
      </c>
      <c r="W886" s="74" t="str" cm="1">
        <f t="array" ref="W886">IF(ISNUMBER(GateFacts[[#This Row],[صف المصدر]]),INDEX(Table15[],GateFacts[[#This Row],[صف المصدر]],16),"")</f>
        <v>الشمالي الغربي</v>
      </c>
    </row>
    <row r="887" spans="1:23" x14ac:dyDescent="0.4">
      <c r="A887" s="53" cm="1">
        <f t="array" ref="A887">ROW()-ROW(GateFacts[#Headers])</f>
        <v>886</v>
      </c>
      <c r="B887" s="53">
        <f>INT((GateFacts[[#This Row],[م]]-1)/8)+1</f>
        <v>111</v>
      </c>
      <c r="C887" s="53">
        <f>MOD(GateFacts[[#This Row],[م]]-1,8)+1</f>
        <v>6</v>
      </c>
      <c r="D887" s="53" cm="1">
        <f t="array" ref="D887">IFERROR(INDEX(_xlfn.ANCHORARRAY(Settings!$H$2),GateFacts[[#This Row],[رقم المشروع]]),"")</f>
        <v>904</v>
      </c>
      <c r="E887" s="53" t="str" cm="1">
        <f t="array" ref="E887">INDEX(Table15[],GateFacts[[#This Row],[صف المصدر]],14)&amp;""</f>
        <v>AP264</v>
      </c>
      <c r="F887" s="53" t="str" cm="1">
        <f t="array" ref="F887">INDEX(Table15[],GateFacts[[#This Row],[صف المصدر]],15)&amp;""</f>
        <v>مشروع انشاء شبكات مياه بقريتي المعتدل وقاع الحاج</v>
      </c>
      <c r="G887" s="53" t="str" cm="1">
        <f t="array" ref="G887">INDEX(Table15[],GateFacts[[#This Row],[صف المصدر]],17)&amp;""</f>
        <v>المدينة المنورة</v>
      </c>
      <c r="H887" s="58">
        <f>N(INDEX(Table15[],GateFacts[[#This Row],[صف المصدر]],18))</f>
        <v>20790349.75</v>
      </c>
      <c r="I887" s="53" t="str" cm="1">
        <f t="array" ref="I887">_xlfn.LET(_xlpm.x,TRIM(INDEX(Table15[],GateFacts[[#This Row],[صف المصدر]],22)&amp;""),IF(_xlpm.x="","غير محدد",_xlpm.x))</f>
        <v>تحت التنفيذ</v>
      </c>
      <c r="J887" s="53" t="str">
        <f>"بوابة "&amp;GateFacts[[#This Row],[رقم البوابة]]</f>
        <v>بوابة 6</v>
      </c>
      <c r="K887" s="53" t="str" cm="1">
        <f t="array" ref="K887">INDEX(Settings!$E$2:$E$9,GateFacts[[#This Row],[رقم البوابة]])</f>
        <v>التنفيذ</v>
      </c>
      <c r="L887" s="53" t="str" cm="1">
        <f t="array" ref="L887">_xlfn.LET(_xlpm.c,INDEX(Table15[],GateFacts[[#This Row],[صف المصدر]],9-GateFacts[[#This Row],[رقم البوابة]]),IF(ISBLANK(_xlpm.c),"",_xlpm.c))</f>
        <v>جاري</v>
      </c>
      <c r="M88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87" s="56" cm="1">
        <f t="array" ref="N887">_xlfn.LET(_xlpm.r,GateFacts[[#This Row],[صف المصدر]],_xlpm.g,GateFacts[[#This Row],[رقم البوابة]],_xlpm.pd,IF(AND(ISNUMBER(_xlpm.r),_xlpm.g&gt;=6,_xlpm.g&lt;=8),INDEX(Table15[],_xlpm.r,19+_xlpm.g),""),IF(ISNUMBER(_xlpm.pd),_xlpm.pd,""))</f>
        <v>46996</v>
      </c>
      <c r="O8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87" s="53">
        <f ca="1">IF(ISNUMBER(GateFacts[[#This Row],[تاريخ البوابة]]),GateFacts[[#This Row],[تاريخ البوابة]]-TODAY(),"")</f>
        <v>687</v>
      </c>
      <c r="Q887" s="53" t="str">
        <f>IF(ISNUMBER(GateFacts[[#This Row],[تاريخ البوابة]]),TEXT(GateFacts[[#This Row],[تاريخ البوابة]],"yyyy-mm"),"بدون تاريخ")</f>
        <v>2028-08</v>
      </c>
      <c r="R887" s="53">
        <f ca="1">--OR(GateFacts[[#This Row],[الحالة]]="مكتمل",GateFacts[[#This Row],[الحالة]]="لا ينطبق")</f>
        <v>0</v>
      </c>
      <c r="S887" s="53">
        <f ca="1">_xlfn.LET(_xlpm.m,_xlfn.MINIFS(GateFacts[رقم البوابة],GateFacts[رقم المشروع],GateFacts[[#This Row],[رقم المشروع]],GateFacts[منجزة],0),IF(_xlpm.m=0,9,_xlpm.m))</f>
        <v>6</v>
      </c>
      <c r="T887" s="53">
        <f ca="1">--(GateFacts[[#This Row],[رقم البوابة]]=GateFacts[[#This Row],[البوابة الحالية للمشروع]])</f>
        <v>1</v>
      </c>
      <c r="U887" s="53">
        <f ca="1">IF(AND(GateFacts[[#This Row],[الحالة]]="مكتمل",COUNTIFS(GateFacts[رقم المشروع],GateFacts[[#This Row],[رقم المشروع]],GateFacts[رقم البوابة],"&lt;"&amp;GateFacts[[#This Row],[رقم البوابة]],GateFacts[منجزة],0)&gt;0),1,0)</f>
        <v>0</v>
      </c>
      <c r="V887" s="53" t="e">
        <f>SUBTOTAL(103,GateFacts[[#This Row],[م]])*OR(SelRegion="الكل",GateFacts[[#This Row],[المنطقة]]=SelRegion)</f>
        <v>#REF!</v>
      </c>
      <c r="W887" s="74" t="str" cm="1">
        <f t="array" ref="W887">IF(ISNUMBER(GateFacts[[#This Row],[صف المصدر]]),INDEX(Table15[],GateFacts[[#This Row],[صف المصدر]],16),"")</f>
        <v>الشمالي الغربي</v>
      </c>
    </row>
    <row r="888" spans="1:23" x14ac:dyDescent="0.4">
      <c r="A888" s="53" cm="1">
        <f t="array" ref="A888">ROW()-ROW(GateFacts[#Headers])</f>
        <v>887</v>
      </c>
      <c r="B888" s="53">
        <f>INT((GateFacts[[#This Row],[م]]-1)/8)+1</f>
        <v>111</v>
      </c>
      <c r="C888" s="53">
        <f>MOD(GateFacts[[#This Row],[م]]-1,8)+1</f>
        <v>7</v>
      </c>
      <c r="D888" s="53" cm="1">
        <f t="array" ref="D888">IFERROR(INDEX(_xlfn.ANCHORARRAY(Settings!$H$2),GateFacts[[#This Row],[رقم المشروع]]),"")</f>
        <v>904</v>
      </c>
      <c r="E888" s="53" t="str" cm="1">
        <f t="array" ref="E888">INDEX(Table15[],GateFacts[[#This Row],[صف المصدر]],14)&amp;""</f>
        <v>AP264</v>
      </c>
      <c r="F888" s="53" t="str" cm="1">
        <f t="array" ref="F888">INDEX(Table15[],GateFacts[[#This Row],[صف المصدر]],15)&amp;""</f>
        <v>مشروع انشاء شبكات مياه بقريتي المعتدل وقاع الحاج</v>
      </c>
      <c r="G888" s="53" t="str" cm="1">
        <f t="array" ref="G888">INDEX(Table15[],GateFacts[[#This Row],[صف المصدر]],17)&amp;""</f>
        <v>المدينة المنورة</v>
      </c>
      <c r="H888" s="58">
        <f>N(INDEX(Table15[],GateFacts[[#This Row],[صف المصدر]],18))</f>
        <v>20790349.75</v>
      </c>
      <c r="I888" s="53" t="str" cm="1">
        <f t="array" ref="I888">_xlfn.LET(_xlpm.x,TRIM(INDEX(Table15[],GateFacts[[#This Row],[صف المصدر]],22)&amp;""),IF(_xlpm.x="","غير محدد",_xlpm.x))</f>
        <v>تحت التنفيذ</v>
      </c>
      <c r="J888" s="53" t="str">
        <f>"بوابة "&amp;GateFacts[[#This Row],[رقم البوابة]]</f>
        <v>بوابة 7</v>
      </c>
      <c r="K888" s="53" t="str" cm="1">
        <f t="array" ref="K888">INDEX(Settings!$E$2:$E$9,GateFacts[[#This Row],[رقم البوابة]])</f>
        <v>الاختبارات التشغيلية</v>
      </c>
      <c r="L888" s="53" t="str" cm="1">
        <f t="array" ref="L888">_xlfn.LET(_xlpm.c,INDEX(Table15[],GateFacts[[#This Row],[صف المصدر]],9-GateFacts[[#This Row],[رقم البوابة]]),IF(ISBLANK(_xlpm.c),"",_xlpm.c))</f>
        <v/>
      </c>
      <c r="M88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88" s="56" cm="1">
        <f t="array" ref="N888">_xlfn.LET(_xlpm.r,GateFacts[[#This Row],[صف المصدر]],_xlpm.g,GateFacts[[#This Row],[رقم البوابة]],_xlpm.pd,IF(AND(ISNUMBER(_xlpm.r),_xlpm.g&gt;=6,_xlpm.g&lt;=8),INDEX(Table15[],_xlpm.r,19+_xlpm.g),""),IF(ISNUMBER(_xlpm.pd),_xlpm.pd,""))</f>
        <v>46934</v>
      </c>
      <c r="O8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88" s="53">
        <f ca="1">IF(ISNUMBER(GateFacts[[#This Row],[تاريخ البوابة]]),GateFacts[[#This Row],[تاريخ البوابة]]-TODAY(),"")</f>
        <v>625</v>
      </c>
      <c r="Q888" s="53" t="str">
        <f>IF(ISNUMBER(GateFacts[[#This Row],[تاريخ البوابة]]),TEXT(GateFacts[[#This Row],[تاريخ البوابة]],"yyyy-mm"),"بدون تاريخ")</f>
        <v>2028-06</v>
      </c>
      <c r="R888" s="53">
        <f ca="1">--OR(GateFacts[[#This Row],[الحالة]]="مكتمل",GateFacts[[#This Row],[الحالة]]="لا ينطبق")</f>
        <v>0</v>
      </c>
      <c r="S888" s="53">
        <f ca="1">_xlfn.LET(_xlpm.m,_xlfn.MINIFS(GateFacts[رقم البوابة],GateFacts[رقم المشروع],GateFacts[[#This Row],[رقم المشروع]],GateFacts[منجزة],0),IF(_xlpm.m=0,9,_xlpm.m))</f>
        <v>6</v>
      </c>
      <c r="T888" s="53">
        <f ca="1">--(GateFacts[[#This Row],[رقم البوابة]]=GateFacts[[#This Row],[البوابة الحالية للمشروع]])</f>
        <v>0</v>
      </c>
      <c r="U888" s="53">
        <f ca="1">IF(AND(GateFacts[[#This Row],[الحالة]]="مكتمل",COUNTIFS(GateFacts[رقم المشروع],GateFacts[[#This Row],[رقم المشروع]],GateFacts[رقم البوابة],"&lt;"&amp;GateFacts[[#This Row],[رقم البوابة]],GateFacts[منجزة],0)&gt;0),1,0)</f>
        <v>0</v>
      </c>
      <c r="V888" s="53" t="e">
        <f>SUBTOTAL(103,GateFacts[[#This Row],[م]])*OR(SelRegion="الكل",GateFacts[[#This Row],[المنطقة]]=SelRegion)</f>
        <v>#REF!</v>
      </c>
      <c r="W888" s="74" t="str" cm="1">
        <f t="array" ref="W888">IF(ISNUMBER(GateFacts[[#This Row],[صف المصدر]]),INDEX(Table15[],GateFacts[[#This Row],[صف المصدر]],16),"")</f>
        <v>الشمالي الغربي</v>
      </c>
    </row>
    <row r="889" spans="1:23" x14ac:dyDescent="0.4">
      <c r="A889" s="53" cm="1">
        <f t="array" ref="A889">ROW()-ROW(GateFacts[#Headers])</f>
        <v>888</v>
      </c>
      <c r="B889" s="53">
        <f>INT((GateFacts[[#This Row],[م]]-1)/8)+1</f>
        <v>111</v>
      </c>
      <c r="C889" s="53">
        <f>MOD(GateFacts[[#This Row],[م]]-1,8)+1</f>
        <v>8</v>
      </c>
      <c r="D889" s="53" cm="1">
        <f t="array" ref="D889">IFERROR(INDEX(_xlfn.ANCHORARRAY(Settings!$H$2),GateFacts[[#This Row],[رقم المشروع]]),"")</f>
        <v>904</v>
      </c>
      <c r="E889" s="53" t="str" cm="1">
        <f t="array" ref="E889">INDEX(Table15[],GateFacts[[#This Row],[صف المصدر]],14)&amp;""</f>
        <v>AP264</v>
      </c>
      <c r="F889" s="53" t="str" cm="1">
        <f t="array" ref="F889">INDEX(Table15[],GateFacts[[#This Row],[صف المصدر]],15)&amp;""</f>
        <v>مشروع انشاء شبكات مياه بقريتي المعتدل وقاع الحاج</v>
      </c>
      <c r="G889" s="53" t="str" cm="1">
        <f t="array" ref="G889">INDEX(Table15[],GateFacts[[#This Row],[صف المصدر]],17)&amp;""</f>
        <v>المدينة المنورة</v>
      </c>
      <c r="H889" s="58">
        <f>N(INDEX(Table15[],GateFacts[[#This Row],[صف المصدر]],18))</f>
        <v>20790349.75</v>
      </c>
      <c r="I889" s="53" t="str" cm="1">
        <f t="array" ref="I889">_xlfn.LET(_xlpm.x,TRIM(INDEX(Table15[],GateFacts[[#This Row],[صف المصدر]],22)&amp;""),IF(_xlpm.x="","غير محدد",_xlpm.x))</f>
        <v>تحت التنفيذ</v>
      </c>
      <c r="J889" s="53" t="str">
        <f>"بوابة "&amp;GateFacts[[#This Row],[رقم البوابة]]</f>
        <v>بوابة 8</v>
      </c>
      <c r="K889" s="53" t="str" cm="1">
        <f t="array" ref="K889">INDEX(Settings!$E$2:$E$9,GateFacts[[#This Row],[رقم البوابة]])</f>
        <v>التسليم و الاغلاق</v>
      </c>
      <c r="L889" s="53" t="str" cm="1">
        <f t="array" ref="L889">_xlfn.LET(_xlpm.c,INDEX(Table15[],GateFacts[[#This Row],[صف المصدر]],9-GateFacts[[#This Row],[رقم البوابة]]),IF(ISBLANK(_xlpm.c),"",_xlpm.c))</f>
        <v/>
      </c>
      <c r="M88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89" s="56" cm="1">
        <f t="array" ref="N889">_xlfn.LET(_xlpm.r,GateFacts[[#This Row],[صف المصدر]],_xlpm.g,GateFacts[[#This Row],[رقم البوابة]],_xlpm.pd,IF(AND(ISNUMBER(_xlpm.r),_xlpm.g&gt;=6,_xlpm.g&lt;=8),INDEX(Table15[],_xlpm.r,19+_xlpm.g),""),IF(ISNUMBER(_xlpm.pd),_xlpm.pd,""))</f>
        <v>47726</v>
      </c>
      <c r="O8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89" s="53">
        <f ca="1">IF(ISNUMBER(GateFacts[[#This Row],[تاريخ البوابة]]),GateFacts[[#This Row],[تاريخ البوابة]]-TODAY(),"")</f>
        <v>1417</v>
      </c>
      <c r="Q889" s="53" t="str">
        <f>IF(ISNUMBER(GateFacts[[#This Row],[تاريخ البوابة]]),TEXT(GateFacts[[#This Row],[تاريخ البوابة]],"yyyy-mm"),"بدون تاريخ")</f>
        <v>2030-08</v>
      </c>
      <c r="R889" s="53">
        <f ca="1">--OR(GateFacts[[#This Row],[الحالة]]="مكتمل",GateFacts[[#This Row],[الحالة]]="لا ينطبق")</f>
        <v>0</v>
      </c>
      <c r="S889" s="53">
        <f ca="1">_xlfn.LET(_xlpm.m,_xlfn.MINIFS(GateFacts[رقم البوابة],GateFacts[رقم المشروع],GateFacts[[#This Row],[رقم المشروع]],GateFacts[منجزة],0),IF(_xlpm.m=0,9,_xlpm.m))</f>
        <v>6</v>
      </c>
      <c r="T889" s="53">
        <f ca="1">--(GateFacts[[#This Row],[رقم البوابة]]=GateFacts[[#This Row],[البوابة الحالية للمشروع]])</f>
        <v>0</v>
      </c>
      <c r="U889" s="53">
        <f ca="1">IF(AND(GateFacts[[#This Row],[الحالة]]="مكتمل",COUNTIFS(GateFacts[رقم المشروع],GateFacts[[#This Row],[رقم المشروع]],GateFacts[رقم البوابة],"&lt;"&amp;GateFacts[[#This Row],[رقم البوابة]],GateFacts[منجزة],0)&gt;0),1,0)</f>
        <v>0</v>
      </c>
      <c r="V889" s="53" t="e">
        <f>SUBTOTAL(103,GateFacts[[#This Row],[م]])*OR(SelRegion="الكل",GateFacts[[#This Row],[المنطقة]]=SelRegion)</f>
        <v>#REF!</v>
      </c>
      <c r="W889" s="74" t="str" cm="1">
        <f t="array" ref="W889">IF(ISNUMBER(GateFacts[[#This Row],[صف المصدر]]),INDEX(Table15[],GateFacts[[#This Row],[صف المصدر]],16),"")</f>
        <v>الشمالي الغربي</v>
      </c>
    </row>
    <row r="890" spans="1:23" x14ac:dyDescent="0.4">
      <c r="A890" s="53" cm="1">
        <f t="array" ref="A890">ROW()-ROW(GateFacts[#Headers])</f>
        <v>889</v>
      </c>
      <c r="B890" s="53">
        <f>INT((GateFacts[[#This Row],[م]]-1)/8)+1</f>
        <v>112</v>
      </c>
      <c r="C890" s="53">
        <f>MOD(GateFacts[[#This Row],[م]]-1,8)+1</f>
        <v>1</v>
      </c>
      <c r="D890" s="53" cm="1">
        <f t="array" ref="D890">IFERROR(INDEX(_xlfn.ANCHORARRAY(Settings!$H$2),GateFacts[[#This Row],[رقم المشروع]]),"")</f>
        <v>907</v>
      </c>
      <c r="E890" s="53" t="str" cm="1">
        <f t="array" ref="E890">INDEX(Table15[],GateFacts[[#This Row],[صف المصدر]],14)&amp;""</f>
        <v>P1488</v>
      </c>
      <c r="F890" s="53" t="str" cm="1">
        <f t="array" ref="F890">INDEX(Table15[],GateFacts[[#This Row],[صف المصدر]],15)&amp;""</f>
        <v>مشروع انشاء محطة تنقية مياه الشرب لفجر بمنطقة تبوك سعة 500 م3يوم</v>
      </c>
      <c r="G890" s="53" t="str" cm="1">
        <f t="array" ref="G890">INDEX(Table15[],GateFacts[[#This Row],[صف المصدر]],17)&amp;""</f>
        <v>تبوك</v>
      </c>
      <c r="H890" s="58">
        <f>N(INDEX(Table15[],GateFacts[[#This Row],[صف المصدر]],18))</f>
        <v>26374445</v>
      </c>
      <c r="I890" s="53" t="str" cm="1">
        <f t="array" ref="I890">_xlfn.LET(_xlpm.x,TRIM(INDEX(Table15[],GateFacts[[#This Row],[صف المصدر]],22)&amp;""),IF(_xlpm.x="","غير محدد",_xlpm.x))</f>
        <v>تحت التنفيذ</v>
      </c>
      <c r="J890" s="53" t="str">
        <f>"بوابة "&amp;GateFacts[[#This Row],[رقم البوابة]]</f>
        <v>بوابة 1</v>
      </c>
      <c r="K890" s="53" t="str" cm="1">
        <f t="array" ref="K890">INDEX(Settings!$E$2:$E$9,GateFacts[[#This Row],[رقم البوابة]])</f>
        <v>تخطيط استراتيجي</v>
      </c>
      <c r="L890" s="53" t="str" cm="1">
        <f t="array" ref="L890">_xlfn.LET(_xlpm.c,INDEX(Table15[],GateFacts[[#This Row],[صف المصدر]],9-GateFacts[[#This Row],[رقم البوابة]]),IF(ISBLANK(_xlpm.c),"",_xlpm.c))</f>
        <v>مكتمل</v>
      </c>
      <c r="M8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0" s="56" t="str" cm="1">
        <f t="array" ref="N890">_xlfn.LET(_xlpm.r,GateFacts[[#This Row],[صف المصدر]],_xlpm.g,GateFacts[[#This Row],[رقم البوابة]],_xlpm.pd,IF(AND(ISNUMBER(_xlpm.r),_xlpm.g&gt;=6,_xlpm.g&lt;=8),INDEX(Table15[],_xlpm.r,19+_xlpm.g),""),IF(ISNUMBER(_xlpm.pd),_xlpm.pd,""))</f>
        <v/>
      </c>
      <c r="O8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0" s="53" t="str">
        <f ca="1">IF(ISNUMBER(GateFacts[[#This Row],[تاريخ البوابة]]),GateFacts[[#This Row],[تاريخ البوابة]]-TODAY(),"")</f>
        <v/>
      </c>
      <c r="Q890" s="53" t="str">
        <f>IF(ISNUMBER(GateFacts[[#This Row],[تاريخ البوابة]]),TEXT(GateFacts[[#This Row],[تاريخ البوابة]],"yyyy-mm"),"بدون تاريخ")</f>
        <v>بدون تاريخ</v>
      </c>
      <c r="R890" s="53">
        <f ca="1">--OR(GateFacts[[#This Row],[الحالة]]="مكتمل",GateFacts[[#This Row],[الحالة]]="لا ينطبق")</f>
        <v>1</v>
      </c>
      <c r="S890" s="53">
        <f ca="1">_xlfn.LET(_xlpm.m,_xlfn.MINIFS(GateFacts[رقم البوابة],GateFacts[رقم المشروع],GateFacts[[#This Row],[رقم المشروع]],GateFacts[منجزة],0),IF(_xlpm.m=0,9,_xlpm.m))</f>
        <v>6</v>
      </c>
      <c r="T890" s="53">
        <f ca="1">--(GateFacts[[#This Row],[رقم البوابة]]=GateFacts[[#This Row],[البوابة الحالية للمشروع]])</f>
        <v>0</v>
      </c>
      <c r="U890" s="53">
        <f ca="1">IF(AND(GateFacts[[#This Row],[الحالة]]="مكتمل",COUNTIFS(GateFacts[رقم المشروع],GateFacts[[#This Row],[رقم المشروع]],GateFacts[رقم البوابة],"&lt;"&amp;GateFacts[[#This Row],[رقم البوابة]],GateFacts[منجزة],0)&gt;0),1,0)</f>
        <v>0</v>
      </c>
      <c r="V890" s="53" t="e">
        <f>SUBTOTAL(103,GateFacts[[#This Row],[م]])*OR(SelRegion="الكل",GateFacts[[#This Row],[المنطقة]]=SelRegion)</f>
        <v>#REF!</v>
      </c>
      <c r="W890" s="74" t="str" cm="1">
        <f t="array" ref="W890">IF(ISNUMBER(GateFacts[[#This Row],[صف المصدر]]),INDEX(Table15[],GateFacts[[#This Row],[صف المصدر]],16),"")</f>
        <v>الشمالي الغربي</v>
      </c>
    </row>
    <row r="891" spans="1:23" x14ac:dyDescent="0.4">
      <c r="A891" s="53" cm="1">
        <f t="array" ref="A891">ROW()-ROW(GateFacts[#Headers])</f>
        <v>890</v>
      </c>
      <c r="B891" s="53">
        <f>INT((GateFacts[[#This Row],[م]]-1)/8)+1</f>
        <v>112</v>
      </c>
      <c r="C891" s="53">
        <f>MOD(GateFacts[[#This Row],[م]]-1,8)+1</f>
        <v>2</v>
      </c>
      <c r="D891" s="53" cm="1">
        <f t="array" ref="D891">IFERROR(INDEX(_xlfn.ANCHORARRAY(Settings!$H$2),GateFacts[[#This Row],[رقم المشروع]]),"")</f>
        <v>907</v>
      </c>
      <c r="E891" s="53" t="str" cm="1">
        <f t="array" ref="E891">INDEX(Table15[],GateFacts[[#This Row],[صف المصدر]],14)&amp;""</f>
        <v>P1488</v>
      </c>
      <c r="F891" s="53" t="str" cm="1">
        <f t="array" ref="F891">INDEX(Table15[],GateFacts[[#This Row],[صف المصدر]],15)&amp;""</f>
        <v>مشروع انشاء محطة تنقية مياه الشرب لفجر بمنطقة تبوك سعة 500 م3يوم</v>
      </c>
      <c r="G891" s="53" t="str" cm="1">
        <f t="array" ref="G891">INDEX(Table15[],GateFacts[[#This Row],[صف المصدر]],17)&amp;""</f>
        <v>تبوك</v>
      </c>
      <c r="H891" s="58">
        <f>N(INDEX(Table15[],GateFacts[[#This Row],[صف المصدر]],18))</f>
        <v>26374445</v>
      </c>
      <c r="I891" s="53" t="str" cm="1">
        <f t="array" ref="I891">_xlfn.LET(_xlpm.x,TRIM(INDEX(Table15[],GateFacts[[#This Row],[صف المصدر]],22)&amp;""),IF(_xlpm.x="","غير محدد",_xlpm.x))</f>
        <v>تحت التنفيذ</v>
      </c>
      <c r="J891" s="53" t="str">
        <f>"بوابة "&amp;GateFacts[[#This Row],[رقم البوابة]]</f>
        <v>بوابة 2</v>
      </c>
      <c r="K891" s="53" t="str" cm="1">
        <f t="array" ref="K891">INDEX(Settings!$E$2:$E$9,GateFacts[[#This Row],[رقم البوابة]])</f>
        <v>التخطيط الاولي</v>
      </c>
      <c r="L891" s="53" t="str" cm="1">
        <f t="array" ref="L891">_xlfn.LET(_xlpm.c,INDEX(Table15[],GateFacts[[#This Row],[صف المصدر]],9-GateFacts[[#This Row],[رقم البوابة]]),IF(ISBLANK(_xlpm.c),"",_xlpm.c))</f>
        <v>مكتمل</v>
      </c>
      <c r="M89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1" s="56" t="str" cm="1">
        <f t="array" ref="N891">_xlfn.LET(_xlpm.r,GateFacts[[#This Row],[صف المصدر]],_xlpm.g,GateFacts[[#This Row],[رقم البوابة]],_xlpm.pd,IF(AND(ISNUMBER(_xlpm.r),_xlpm.g&gt;=6,_xlpm.g&lt;=8),INDEX(Table15[],_xlpm.r,19+_xlpm.g),""),IF(ISNUMBER(_xlpm.pd),_xlpm.pd,""))</f>
        <v/>
      </c>
      <c r="O8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1" s="53" t="str">
        <f ca="1">IF(ISNUMBER(GateFacts[[#This Row],[تاريخ البوابة]]),GateFacts[[#This Row],[تاريخ البوابة]]-TODAY(),"")</f>
        <v/>
      </c>
      <c r="Q891" s="53" t="str">
        <f>IF(ISNUMBER(GateFacts[[#This Row],[تاريخ البوابة]]),TEXT(GateFacts[[#This Row],[تاريخ البوابة]],"yyyy-mm"),"بدون تاريخ")</f>
        <v>بدون تاريخ</v>
      </c>
      <c r="R891" s="53">
        <f ca="1">--OR(GateFacts[[#This Row],[الحالة]]="مكتمل",GateFacts[[#This Row],[الحالة]]="لا ينطبق")</f>
        <v>1</v>
      </c>
      <c r="S891" s="53">
        <f ca="1">_xlfn.LET(_xlpm.m,_xlfn.MINIFS(GateFacts[رقم البوابة],GateFacts[رقم المشروع],GateFacts[[#This Row],[رقم المشروع]],GateFacts[منجزة],0),IF(_xlpm.m=0,9,_xlpm.m))</f>
        <v>6</v>
      </c>
      <c r="T891" s="53">
        <f ca="1">--(GateFacts[[#This Row],[رقم البوابة]]=GateFacts[[#This Row],[البوابة الحالية للمشروع]])</f>
        <v>0</v>
      </c>
      <c r="U891" s="53">
        <f ca="1">IF(AND(GateFacts[[#This Row],[الحالة]]="مكتمل",COUNTIFS(GateFacts[رقم المشروع],GateFacts[[#This Row],[رقم المشروع]],GateFacts[رقم البوابة],"&lt;"&amp;GateFacts[[#This Row],[رقم البوابة]],GateFacts[منجزة],0)&gt;0),1,0)</f>
        <v>0</v>
      </c>
      <c r="V891" s="53" t="e">
        <f>SUBTOTAL(103,GateFacts[[#This Row],[م]])*OR(SelRegion="الكل",GateFacts[[#This Row],[المنطقة]]=SelRegion)</f>
        <v>#REF!</v>
      </c>
      <c r="W891" s="74" t="str" cm="1">
        <f t="array" ref="W891">IF(ISNUMBER(GateFacts[[#This Row],[صف المصدر]]),INDEX(Table15[],GateFacts[[#This Row],[صف المصدر]],16),"")</f>
        <v>الشمالي الغربي</v>
      </c>
    </row>
    <row r="892" spans="1:23" x14ac:dyDescent="0.4">
      <c r="A892" s="53" cm="1">
        <f t="array" ref="A892">ROW()-ROW(GateFacts[#Headers])</f>
        <v>891</v>
      </c>
      <c r="B892" s="53">
        <f>INT((GateFacts[[#This Row],[م]]-1)/8)+1</f>
        <v>112</v>
      </c>
      <c r="C892" s="53">
        <f>MOD(GateFacts[[#This Row],[م]]-1,8)+1</f>
        <v>3</v>
      </c>
      <c r="D892" s="53" cm="1">
        <f t="array" ref="D892">IFERROR(INDEX(_xlfn.ANCHORARRAY(Settings!$H$2),GateFacts[[#This Row],[رقم المشروع]]),"")</f>
        <v>907</v>
      </c>
      <c r="E892" s="53" t="str" cm="1">
        <f t="array" ref="E892">INDEX(Table15[],GateFacts[[#This Row],[صف المصدر]],14)&amp;""</f>
        <v>P1488</v>
      </c>
      <c r="F892" s="53" t="str" cm="1">
        <f t="array" ref="F892">INDEX(Table15[],GateFacts[[#This Row],[صف المصدر]],15)&amp;""</f>
        <v>مشروع انشاء محطة تنقية مياه الشرب لفجر بمنطقة تبوك سعة 500 م3يوم</v>
      </c>
      <c r="G892" s="53" t="str" cm="1">
        <f t="array" ref="G892">INDEX(Table15[],GateFacts[[#This Row],[صف المصدر]],17)&amp;""</f>
        <v>تبوك</v>
      </c>
      <c r="H892" s="58">
        <f>N(INDEX(Table15[],GateFacts[[#This Row],[صف المصدر]],18))</f>
        <v>26374445</v>
      </c>
      <c r="I892" s="53" t="str" cm="1">
        <f t="array" ref="I892">_xlfn.LET(_xlpm.x,TRIM(INDEX(Table15[],GateFacts[[#This Row],[صف المصدر]],22)&amp;""),IF(_xlpm.x="","غير محدد",_xlpm.x))</f>
        <v>تحت التنفيذ</v>
      </c>
      <c r="J892" s="53" t="str">
        <f>"بوابة "&amp;GateFacts[[#This Row],[رقم البوابة]]</f>
        <v>بوابة 3</v>
      </c>
      <c r="K892" s="53" t="str" cm="1">
        <f t="array" ref="K892">INDEX(Settings!$E$2:$E$9,GateFacts[[#This Row],[رقم البوابة]])</f>
        <v>الطرح للتصميم</v>
      </c>
      <c r="L892" s="53" t="str" cm="1">
        <f t="array" ref="L892">_xlfn.LET(_xlpm.c,INDEX(Table15[],GateFacts[[#This Row],[صف المصدر]],9-GateFacts[[#This Row],[رقم البوابة]]),IF(ISBLANK(_xlpm.c),"",_xlpm.c))</f>
        <v>لا ينطبق</v>
      </c>
      <c r="M89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892" s="56" t="str" cm="1">
        <f t="array" ref="N892">_xlfn.LET(_xlpm.r,GateFacts[[#This Row],[صف المصدر]],_xlpm.g,GateFacts[[#This Row],[رقم البوابة]],_xlpm.pd,IF(AND(ISNUMBER(_xlpm.r),_xlpm.g&gt;=6,_xlpm.g&lt;=8),INDEX(Table15[],_xlpm.r,19+_xlpm.g),""),IF(ISNUMBER(_xlpm.pd),_xlpm.pd,""))</f>
        <v/>
      </c>
      <c r="O8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892" s="53" t="str">
        <f ca="1">IF(ISNUMBER(GateFacts[[#This Row],[تاريخ البوابة]]),GateFacts[[#This Row],[تاريخ البوابة]]-TODAY(),"")</f>
        <v/>
      </c>
      <c r="Q892" s="53" t="str">
        <f>IF(ISNUMBER(GateFacts[[#This Row],[تاريخ البوابة]]),TEXT(GateFacts[[#This Row],[تاريخ البوابة]],"yyyy-mm"),"بدون تاريخ")</f>
        <v>بدون تاريخ</v>
      </c>
      <c r="R892" s="53">
        <f ca="1">--OR(GateFacts[[#This Row],[الحالة]]="مكتمل",GateFacts[[#This Row],[الحالة]]="لا ينطبق")</f>
        <v>1</v>
      </c>
      <c r="S892" s="53">
        <f ca="1">_xlfn.LET(_xlpm.m,_xlfn.MINIFS(GateFacts[رقم البوابة],GateFacts[رقم المشروع],GateFacts[[#This Row],[رقم المشروع]],GateFacts[منجزة],0),IF(_xlpm.m=0,9,_xlpm.m))</f>
        <v>6</v>
      </c>
      <c r="T892" s="53">
        <f ca="1">--(GateFacts[[#This Row],[رقم البوابة]]=GateFacts[[#This Row],[البوابة الحالية للمشروع]])</f>
        <v>0</v>
      </c>
      <c r="U892" s="53">
        <f ca="1">IF(AND(GateFacts[[#This Row],[الحالة]]="مكتمل",COUNTIFS(GateFacts[رقم المشروع],GateFacts[[#This Row],[رقم المشروع]],GateFacts[رقم البوابة],"&lt;"&amp;GateFacts[[#This Row],[رقم البوابة]],GateFacts[منجزة],0)&gt;0),1,0)</f>
        <v>0</v>
      </c>
      <c r="V892" s="53" t="e">
        <f>SUBTOTAL(103,GateFacts[[#This Row],[م]])*OR(SelRegion="الكل",GateFacts[[#This Row],[المنطقة]]=SelRegion)</f>
        <v>#REF!</v>
      </c>
      <c r="W892" s="74" t="str" cm="1">
        <f t="array" ref="W892">IF(ISNUMBER(GateFacts[[#This Row],[صف المصدر]]),INDEX(Table15[],GateFacts[[#This Row],[صف المصدر]],16),"")</f>
        <v>الشمالي الغربي</v>
      </c>
    </row>
    <row r="893" spans="1:23" x14ac:dyDescent="0.4">
      <c r="A893" s="53" cm="1">
        <f t="array" ref="A893">ROW()-ROW(GateFacts[#Headers])</f>
        <v>892</v>
      </c>
      <c r="B893" s="53">
        <f>INT((GateFacts[[#This Row],[م]]-1)/8)+1</f>
        <v>112</v>
      </c>
      <c r="C893" s="53">
        <f>MOD(GateFacts[[#This Row],[م]]-1,8)+1</f>
        <v>4</v>
      </c>
      <c r="D893" s="53" cm="1">
        <f t="array" ref="D893">IFERROR(INDEX(_xlfn.ANCHORARRAY(Settings!$H$2),GateFacts[[#This Row],[رقم المشروع]]),"")</f>
        <v>907</v>
      </c>
      <c r="E893" s="53" t="str" cm="1">
        <f t="array" ref="E893">INDEX(Table15[],GateFacts[[#This Row],[صف المصدر]],14)&amp;""</f>
        <v>P1488</v>
      </c>
      <c r="F893" s="53" t="str" cm="1">
        <f t="array" ref="F893">INDEX(Table15[],GateFacts[[#This Row],[صف المصدر]],15)&amp;""</f>
        <v>مشروع انشاء محطة تنقية مياه الشرب لفجر بمنطقة تبوك سعة 500 م3يوم</v>
      </c>
      <c r="G893" s="53" t="str" cm="1">
        <f t="array" ref="G893">INDEX(Table15[],GateFacts[[#This Row],[صف المصدر]],17)&amp;""</f>
        <v>تبوك</v>
      </c>
      <c r="H893" s="58">
        <f>N(INDEX(Table15[],GateFacts[[#This Row],[صف المصدر]],18))</f>
        <v>26374445</v>
      </c>
      <c r="I893" s="53" t="str" cm="1">
        <f t="array" ref="I893">_xlfn.LET(_xlpm.x,TRIM(INDEX(Table15[],GateFacts[[#This Row],[صف المصدر]],22)&amp;""),IF(_xlpm.x="","غير محدد",_xlpm.x))</f>
        <v>تحت التنفيذ</v>
      </c>
      <c r="J893" s="53" t="str">
        <f>"بوابة "&amp;GateFacts[[#This Row],[رقم البوابة]]</f>
        <v>بوابة 4</v>
      </c>
      <c r="K893" s="53" t="str" cm="1">
        <f t="array" ref="K893">INDEX(Settings!$E$2:$E$9,GateFacts[[#This Row],[رقم البوابة]])</f>
        <v>التصميم</v>
      </c>
      <c r="L893" s="53" t="str" cm="1">
        <f t="array" ref="L893">_xlfn.LET(_xlpm.c,INDEX(Table15[],GateFacts[[#This Row],[صف المصدر]],9-GateFacts[[#This Row],[رقم البوابة]]),IF(ISBLANK(_xlpm.c),"",_xlpm.c))</f>
        <v>مكتمل</v>
      </c>
      <c r="M89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3" s="56" t="str" cm="1">
        <f t="array" ref="N893">_xlfn.LET(_xlpm.r,GateFacts[[#This Row],[صف المصدر]],_xlpm.g,GateFacts[[#This Row],[رقم البوابة]],_xlpm.pd,IF(AND(ISNUMBER(_xlpm.r),_xlpm.g&gt;=6,_xlpm.g&lt;=8),INDEX(Table15[],_xlpm.r,19+_xlpm.g),""),IF(ISNUMBER(_xlpm.pd),_xlpm.pd,""))</f>
        <v/>
      </c>
      <c r="O8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3" s="53" t="str">
        <f ca="1">IF(ISNUMBER(GateFacts[[#This Row],[تاريخ البوابة]]),GateFacts[[#This Row],[تاريخ البوابة]]-TODAY(),"")</f>
        <v/>
      </c>
      <c r="Q893" s="53" t="str">
        <f>IF(ISNUMBER(GateFacts[[#This Row],[تاريخ البوابة]]),TEXT(GateFacts[[#This Row],[تاريخ البوابة]],"yyyy-mm"),"بدون تاريخ")</f>
        <v>بدون تاريخ</v>
      </c>
      <c r="R893" s="53">
        <f ca="1">--OR(GateFacts[[#This Row],[الحالة]]="مكتمل",GateFacts[[#This Row],[الحالة]]="لا ينطبق")</f>
        <v>1</v>
      </c>
      <c r="S893" s="53">
        <f ca="1">_xlfn.LET(_xlpm.m,_xlfn.MINIFS(GateFacts[رقم البوابة],GateFacts[رقم المشروع],GateFacts[[#This Row],[رقم المشروع]],GateFacts[منجزة],0),IF(_xlpm.m=0,9,_xlpm.m))</f>
        <v>6</v>
      </c>
      <c r="T893" s="53">
        <f ca="1">--(GateFacts[[#This Row],[رقم البوابة]]=GateFacts[[#This Row],[البوابة الحالية للمشروع]])</f>
        <v>0</v>
      </c>
      <c r="U893" s="53">
        <f ca="1">IF(AND(GateFacts[[#This Row],[الحالة]]="مكتمل",COUNTIFS(GateFacts[رقم المشروع],GateFacts[[#This Row],[رقم المشروع]],GateFacts[رقم البوابة],"&lt;"&amp;GateFacts[[#This Row],[رقم البوابة]],GateFacts[منجزة],0)&gt;0),1,0)</f>
        <v>0</v>
      </c>
      <c r="V893" s="53" t="e">
        <f>SUBTOTAL(103,GateFacts[[#This Row],[م]])*OR(SelRegion="الكل",GateFacts[[#This Row],[المنطقة]]=SelRegion)</f>
        <v>#REF!</v>
      </c>
      <c r="W893" s="74" t="str" cm="1">
        <f t="array" ref="W893">IF(ISNUMBER(GateFacts[[#This Row],[صف المصدر]]),INDEX(Table15[],GateFacts[[#This Row],[صف المصدر]],16),"")</f>
        <v>الشمالي الغربي</v>
      </c>
    </row>
    <row r="894" spans="1:23" x14ac:dyDescent="0.4">
      <c r="A894" s="53" cm="1">
        <f t="array" ref="A894">ROW()-ROW(GateFacts[#Headers])</f>
        <v>893</v>
      </c>
      <c r="B894" s="53">
        <f>INT((GateFacts[[#This Row],[م]]-1)/8)+1</f>
        <v>112</v>
      </c>
      <c r="C894" s="53">
        <f>MOD(GateFacts[[#This Row],[م]]-1,8)+1</f>
        <v>5</v>
      </c>
      <c r="D894" s="53" cm="1">
        <f t="array" ref="D894">IFERROR(INDEX(_xlfn.ANCHORARRAY(Settings!$H$2),GateFacts[[#This Row],[رقم المشروع]]),"")</f>
        <v>907</v>
      </c>
      <c r="E894" s="53" t="str" cm="1">
        <f t="array" ref="E894">INDEX(Table15[],GateFacts[[#This Row],[صف المصدر]],14)&amp;""</f>
        <v>P1488</v>
      </c>
      <c r="F894" s="53" t="str" cm="1">
        <f t="array" ref="F894">INDEX(Table15[],GateFacts[[#This Row],[صف المصدر]],15)&amp;""</f>
        <v>مشروع انشاء محطة تنقية مياه الشرب لفجر بمنطقة تبوك سعة 500 م3يوم</v>
      </c>
      <c r="G894" s="53" t="str" cm="1">
        <f t="array" ref="G894">INDEX(Table15[],GateFacts[[#This Row],[صف المصدر]],17)&amp;""</f>
        <v>تبوك</v>
      </c>
      <c r="H894" s="58">
        <f>N(INDEX(Table15[],GateFacts[[#This Row],[صف المصدر]],18))</f>
        <v>26374445</v>
      </c>
      <c r="I894" s="53" t="str" cm="1">
        <f t="array" ref="I894">_xlfn.LET(_xlpm.x,TRIM(INDEX(Table15[],GateFacts[[#This Row],[صف المصدر]],22)&amp;""),IF(_xlpm.x="","غير محدد",_xlpm.x))</f>
        <v>تحت التنفيذ</v>
      </c>
      <c r="J894" s="53" t="str">
        <f>"بوابة "&amp;GateFacts[[#This Row],[رقم البوابة]]</f>
        <v>بوابة 5</v>
      </c>
      <c r="K894" s="53" t="str" cm="1">
        <f t="array" ref="K894">INDEX(Settings!$E$2:$E$9,GateFacts[[#This Row],[رقم البوابة]])</f>
        <v>الطرح للتنفيذ</v>
      </c>
      <c r="L894" s="53" t="str" cm="1">
        <f t="array" ref="L894">_xlfn.LET(_xlpm.c,INDEX(Table15[],GateFacts[[#This Row],[صف المصدر]],9-GateFacts[[#This Row],[رقم البوابة]]),IF(ISBLANK(_xlpm.c),"",_xlpm.c))</f>
        <v>مكتمل</v>
      </c>
      <c r="M8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4" s="56" t="str" cm="1">
        <f t="array" ref="N894">_xlfn.LET(_xlpm.r,GateFacts[[#This Row],[صف المصدر]],_xlpm.g,GateFacts[[#This Row],[رقم البوابة]],_xlpm.pd,IF(AND(ISNUMBER(_xlpm.r),_xlpm.g&gt;=6,_xlpm.g&lt;=8),INDEX(Table15[],_xlpm.r,19+_xlpm.g),""),IF(ISNUMBER(_xlpm.pd),_xlpm.pd,""))</f>
        <v/>
      </c>
      <c r="O8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4" s="53" t="str">
        <f ca="1">IF(ISNUMBER(GateFacts[[#This Row],[تاريخ البوابة]]),GateFacts[[#This Row],[تاريخ البوابة]]-TODAY(),"")</f>
        <v/>
      </c>
      <c r="Q894" s="53" t="str">
        <f>IF(ISNUMBER(GateFacts[[#This Row],[تاريخ البوابة]]),TEXT(GateFacts[[#This Row],[تاريخ البوابة]],"yyyy-mm"),"بدون تاريخ")</f>
        <v>بدون تاريخ</v>
      </c>
      <c r="R894" s="53">
        <f ca="1">--OR(GateFacts[[#This Row],[الحالة]]="مكتمل",GateFacts[[#This Row],[الحالة]]="لا ينطبق")</f>
        <v>1</v>
      </c>
      <c r="S894" s="53">
        <f ca="1">_xlfn.LET(_xlpm.m,_xlfn.MINIFS(GateFacts[رقم البوابة],GateFacts[رقم المشروع],GateFacts[[#This Row],[رقم المشروع]],GateFacts[منجزة],0),IF(_xlpm.m=0,9,_xlpm.m))</f>
        <v>6</v>
      </c>
      <c r="T894" s="53">
        <f ca="1">--(GateFacts[[#This Row],[رقم البوابة]]=GateFacts[[#This Row],[البوابة الحالية للمشروع]])</f>
        <v>0</v>
      </c>
      <c r="U894" s="53">
        <f ca="1">IF(AND(GateFacts[[#This Row],[الحالة]]="مكتمل",COUNTIFS(GateFacts[رقم المشروع],GateFacts[[#This Row],[رقم المشروع]],GateFacts[رقم البوابة],"&lt;"&amp;GateFacts[[#This Row],[رقم البوابة]],GateFacts[منجزة],0)&gt;0),1,0)</f>
        <v>0</v>
      </c>
      <c r="V894" s="53" t="e">
        <f>SUBTOTAL(103,GateFacts[[#This Row],[م]])*OR(SelRegion="الكل",GateFacts[[#This Row],[المنطقة]]=SelRegion)</f>
        <v>#REF!</v>
      </c>
      <c r="W894" s="74" t="str" cm="1">
        <f t="array" ref="W894">IF(ISNUMBER(GateFacts[[#This Row],[صف المصدر]]),INDEX(Table15[],GateFacts[[#This Row],[صف المصدر]],16),"")</f>
        <v>الشمالي الغربي</v>
      </c>
    </row>
    <row r="895" spans="1:23" x14ac:dyDescent="0.4">
      <c r="A895" s="53" cm="1">
        <f t="array" ref="A895">ROW()-ROW(GateFacts[#Headers])</f>
        <v>894</v>
      </c>
      <c r="B895" s="53">
        <f>INT((GateFacts[[#This Row],[م]]-1)/8)+1</f>
        <v>112</v>
      </c>
      <c r="C895" s="53">
        <f>MOD(GateFacts[[#This Row],[م]]-1,8)+1</f>
        <v>6</v>
      </c>
      <c r="D895" s="53" cm="1">
        <f t="array" ref="D895">IFERROR(INDEX(_xlfn.ANCHORARRAY(Settings!$H$2),GateFacts[[#This Row],[رقم المشروع]]),"")</f>
        <v>907</v>
      </c>
      <c r="E895" s="53" t="str" cm="1">
        <f t="array" ref="E895">INDEX(Table15[],GateFacts[[#This Row],[صف المصدر]],14)&amp;""</f>
        <v>P1488</v>
      </c>
      <c r="F895" s="53" t="str" cm="1">
        <f t="array" ref="F895">INDEX(Table15[],GateFacts[[#This Row],[صف المصدر]],15)&amp;""</f>
        <v>مشروع انشاء محطة تنقية مياه الشرب لفجر بمنطقة تبوك سعة 500 م3يوم</v>
      </c>
      <c r="G895" s="53" t="str" cm="1">
        <f t="array" ref="G895">INDEX(Table15[],GateFacts[[#This Row],[صف المصدر]],17)&amp;""</f>
        <v>تبوك</v>
      </c>
      <c r="H895" s="58">
        <f>N(INDEX(Table15[],GateFacts[[#This Row],[صف المصدر]],18))</f>
        <v>26374445</v>
      </c>
      <c r="I895" s="53" t="str" cm="1">
        <f t="array" ref="I895">_xlfn.LET(_xlpm.x,TRIM(INDEX(Table15[],GateFacts[[#This Row],[صف المصدر]],22)&amp;""),IF(_xlpm.x="","غير محدد",_xlpm.x))</f>
        <v>تحت التنفيذ</v>
      </c>
      <c r="J895" s="53" t="str">
        <f>"بوابة "&amp;GateFacts[[#This Row],[رقم البوابة]]</f>
        <v>بوابة 6</v>
      </c>
      <c r="K895" s="53" t="str" cm="1">
        <f t="array" ref="K895">INDEX(Settings!$E$2:$E$9,GateFacts[[#This Row],[رقم البوابة]])</f>
        <v>التنفيذ</v>
      </c>
      <c r="L895" s="53" t="str" cm="1">
        <f t="array" ref="L895">_xlfn.LET(_xlpm.c,INDEX(Table15[],GateFacts[[#This Row],[صف المصدر]],9-GateFacts[[#This Row],[رقم البوابة]]),IF(ISBLANK(_xlpm.c),"",_xlpm.c))</f>
        <v>جاري</v>
      </c>
      <c r="M89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895" s="56" cm="1">
        <f t="array" ref="N895">_xlfn.LET(_xlpm.r,GateFacts[[#This Row],[صف المصدر]],_xlpm.g,GateFacts[[#This Row],[رقم البوابة]],_xlpm.pd,IF(AND(ISNUMBER(_xlpm.r),_xlpm.g&gt;=6,_xlpm.g&lt;=8),INDEX(Table15[],_xlpm.r,19+_xlpm.g),""),IF(ISNUMBER(_xlpm.pd),_xlpm.pd,""))</f>
        <v>46918</v>
      </c>
      <c r="O8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895" s="53">
        <f ca="1">IF(ISNUMBER(GateFacts[[#This Row],[تاريخ البوابة]]),GateFacts[[#This Row],[تاريخ البوابة]]-TODAY(),"")</f>
        <v>609</v>
      </c>
      <c r="Q895" s="53" t="str">
        <f>IF(ISNUMBER(GateFacts[[#This Row],[تاريخ البوابة]]),TEXT(GateFacts[[#This Row],[تاريخ البوابة]],"yyyy-mm"),"بدون تاريخ")</f>
        <v>2028-06</v>
      </c>
      <c r="R895" s="53">
        <f ca="1">--OR(GateFacts[[#This Row],[الحالة]]="مكتمل",GateFacts[[#This Row],[الحالة]]="لا ينطبق")</f>
        <v>0</v>
      </c>
      <c r="S895" s="53">
        <f ca="1">_xlfn.LET(_xlpm.m,_xlfn.MINIFS(GateFacts[رقم البوابة],GateFacts[رقم المشروع],GateFacts[[#This Row],[رقم المشروع]],GateFacts[منجزة],0),IF(_xlpm.m=0,9,_xlpm.m))</f>
        <v>6</v>
      </c>
      <c r="T895" s="53">
        <f ca="1">--(GateFacts[[#This Row],[رقم البوابة]]=GateFacts[[#This Row],[البوابة الحالية للمشروع]])</f>
        <v>1</v>
      </c>
      <c r="U895" s="53">
        <f ca="1">IF(AND(GateFacts[[#This Row],[الحالة]]="مكتمل",COUNTIFS(GateFacts[رقم المشروع],GateFacts[[#This Row],[رقم المشروع]],GateFacts[رقم البوابة],"&lt;"&amp;GateFacts[[#This Row],[رقم البوابة]],GateFacts[منجزة],0)&gt;0),1,0)</f>
        <v>0</v>
      </c>
      <c r="V895" s="53" t="e">
        <f>SUBTOTAL(103,GateFacts[[#This Row],[م]])*OR(SelRegion="الكل",GateFacts[[#This Row],[المنطقة]]=SelRegion)</f>
        <v>#REF!</v>
      </c>
      <c r="W895" s="74" t="str" cm="1">
        <f t="array" ref="W895">IF(ISNUMBER(GateFacts[[#This Row],[صف المصدر]]),INDEX(Table15[],GateFacts[[#This Row],[صف المصدر]],16),"")</f>
        <v>الشمالي الغربي</v>
      </c>
    </row>
    <row r="896" spans="1:23" x14ac:dyDescent="0.4">
      <c r="A896" s="53" cm="1">
        <f t="array" ref="A896">ROW()-ROW(GateFacts[#Headers])</f>
        <v>895</v>
      </c>
      <c r="B896" s="53">
        <f>INT((GateFacts[[#This Row],[م]]-1)/8)+1</f>
        <v>112</v>
      </c>
      <c r="C896" s="53">
        <f>MOD(GateFacts[[#This Row],[م]]-1,8)+1</f>
        <v>7</v>
      </c>
      <c r="D896" s="53" cm="1">
        <f t="array" ref="D896">IFERROR(INDEX(_xlfn.ANCHORARRAY(Settings!$H$2),GateFacts[[#This Row],[رقم المشروع]]),"")</f>
        <v>907</v>
      </c>
      <c r="E896" s="53" t="str" cm="1">
        <f t="array" ref="E896">INDEX(Table15[],GateFacts[[#This Row],[صف المصدر]],14)&amp;""</f>
        <v>P1488</v>
      </c>
      <c r="F896" s="53" t="str" cm="1">
        <f t="array" ref="F896">INDEX(Table15[],GateFacts[[#This Row],[صف المصدر]],15)&amp;""</f>
        <v>مشروع انشاء محطة تنقية مياه الشرب لفجر بمنطقة تبوك سعة 500 م3يوم</v>
      </c>
      <c r="G896" s="53" t="str" cm="1">
        <f t="array" ref="G896">INDEX(Table15[],GateFacts[[#This Row],[صف المصدر]],17)&amp;""</f>
        <v>تبوك</v>
      </c>
      <c r="H896" s="58">
        <f>N(INDEX(Table15[],GateFacts[[#This Row],[صف المصدر]],18))</f>
        <v>26374445</v>
      </c>
      <c r="I896" s="53" t="str" cm="1">
        <f t="array" ref="I896">_xlfn.LET(_xlpm.x,TRIM(INDEX(Table15[],GateFacts[[#This Row],[صف المصدر]],22)&amp;""),IF(_xlpm.x="","غير محدد",_xlpm.x))</f>
        <v>تحت التنفيذ</v>
      </c>
      <c r="J896" s="53" t="str">
        <f>"بوابة "&amp;GateFacts[[#This Row],[رقم البوابة]]</f>
        <v>بوابة 7</v>
      </c>
      <c r="K896" s="53" t="str" cm="1">
        <f t="array" ref="K896">INDEX(Settings!$E$2:$E$9,GateFacts[[#This Row],[رقم البوابة]])</f>
        <v>الاختبارات التشغيلية</v>
      </c>
      <c r="L896" s="53" t="str" cm="1">
        <f t="array" ref="L896">_xlfn.LET(_xlpm.c,INDEX(Table15[],GateFacts[[#This Row],[صف المصدر]],9-GateFacts[[#This Row],[رقم البوابة]]),IF(ISBLANK(_xlpm.c),"",_xlpm.c))</f>
        <v/>
      </c>
      <c r="M89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96" s="56" cm="1">
        <f t="array" ref="N896">_xlfn.LET(_xlpm.r,GateFacts[[#This Row],[صف المصدر]],_xlpm.g,GateFacts[[#This Row],[رقم البوابة]],_xlpm.pd,IF(AND(ISNUMBER(_xlpm.r),_xlpm.g&gt;=6,_xlpm.g&lt;=8),INDEX(Table15[],_xlpm.r,19+_xlpm.g),""),IF(ISNUMBER(_xlpm.pd),_xlpm.pd,""))</f>
        <v>46857</v>
      </c>
      <c r="O8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96" s="53">
        <f ca="1">IF(ISNUMBER(GateFacts[[#This Row],[تاريخ البوابة]]),GateFacts[[#This Row],[تاريخ البوابة]]-TODAY(),"")</f>
        <v>548</v>
      </c>
      <c r="Q896" s="53" t="str">
        <f>IF(ISNUMBER(GateFacts[[#This Row],[تاريخ البوابة]]),TEXT(GateFacts[[#This Row],[تاريخ البوابة]],"yyyy-mm"),"بدون تاريخ")</f>
        <v>2028-04</v>
      </c>
      <c r="R896" s="53">
        <f ca="1">--OR(GateFacts[[#This Row],[الحالة]]="مكتمل",GateFacts[[#This Row],[الحالة]]="لا ينطبق")</f>
        <v>0</v>
      </c>
      <c r="S896" s="53">
        <f ca="1">_xlfn.LET(_xlpm.m,_xlfn.MINIFS(GateFacts[رقم البوابة],GateFacts[رقم المشروع],GateFacts[[#This Row],[رقم المشروع]],GateFacts[منجزة],0),IF(_xlpm.m=0,9,_xlpm.m))</f>
        <v>6</v>
      </c>
      <c r="T896" s="53">
        <f ca="1">--(GateFacts[[#This Row],[رقم البوابة]]=GateFacts[[#This Row],[البوابة الحالية للمشروع]])</f>
        <v>0</v>
      </c>
      <c r="U896" s="53">
        <f ca="1">IF(AND(GateFacts[[#This Row],[الحالة]]="مكتمل",COUNTIFS(GateFacts[رقم المشروع],GateFacts[[#This Row],[رقم المشروع]],GateFacts[رقم البوابة],"&lt;"&amp;GateFacts[[#This Row],[رقم البوابة]],GateFacts[منجزة],0)&gt;0),1,0)</f>
        <v>0</v>
      </c>
      <c r="V896" s="53" t="e">
        <f>SUBTOTAL(103,GateFacts[[#This Row],[م]])*OR(SelRegion="الكل",GateFacts[[#This Row],[المنطقة]]=SelRegion)</f>
        <v>#REF!</v>
      </c>
      <c r="W896" s="74" t="str" cm="1">
        <f t="array" ref="W896">IF(ISNUMBER(GateFacts[[#This Row],[صف المصدر]]),INDEX(Table15[],GateFacts[[#This Row],[صف المصدر]],16),"")</f>
        <v>الشمالي الغربي</v>
      </c>
    </row>
    <row r="897" spans="1:23" x14ac:dyDescent="0.4">
      <c r="A897" s="53" cm="1">
        <f t="array" ref="A897">ROW()-ROW(GateFacts[#Headers])</f>
        <v>896</v>
      </c>
      <c r="B897" s="53">
        <f>INT((GateFacts[[#This Row],[م]]-1)/8)+1</f>
        <v>112</v>
      </c>
      <c r="C897" s="53">
        <f>MOD(GateFacts[[#This Row],[م]]-1,8)+1</f>
        <v>8</v>
      </c>
      <c r="D897" s="53" cm="1">
        <f t="array" ref="D897">IFERROR(INDEX(_xlfn.ANCHORARRAY(Settings!$H$2),GateFacts[[#This Row],[رقم المشروع]]),"")</f>
        <v>907</v>
      </c>
      <c r="E897" s="53" t="str" cm="1">
        <f t="array" ref="E897">INDEX(Table15[],GateFacts[[#This Row],[صف المصدر]],14)&amp;""</f>
        <v>P1488</v>
      </c>
      <c r="F897" s="53" t="str" cm="1">
        <f t="array" ref="F897">INDEX(Table15[],GateFacts[[#This Row],[صف المصدر]],15)&amp;""</f>
        <v>مشروع انشاء محطة تنقية مياه الشرب لفجر بمنطقة تبوك سعة 500 م3يوم</v>
      </c>
      <c r="G897" s="53" t="str" cm="1">
        <f t="array" ref="G897">INDEX(Table15[],GateFacts[[#This Row],[صف المصدر]],17)&amp;""</f>
        <v>تبوك</v>
      </c>
      <c r="H897" s="58">
        <f>N(INDEX(Table15[],GateFacts[[#This Row],[صف المصدر]],18))</f>
        <v>26374445</v>
      </c>
      <c r="I897" s="53" t="str" cm="1">
        <f t="array" ref="I897">_xlfn.LET(_xlpm.x,TRIM(INDEX(Table15[],GateFacts[[#This Row],[صف المصدر]],22)&amp;""),IF(_xlpm.x="","غير محدد",_xlpm.x))</f>
        <v>تحت التنفيذ</v>
      </c>
      <c r="J897" s="53" t="str">
        <f>"بوابة "&amp;GateFacts[[#This Row],[رقم البوابة]]</f>
        <v>بوابة 8</v>
      </c>
      <c r="K897" s="53" t="str" cm="1">
        <f t="array" ref="K897">INDEX(Settings!$E$2:$E$9,GateFacts[[#This Row],[رقم البوابة]])</f>
        <v>التسليم و الاغلاق</v>
      </c>
      <c r="L897" s="53" t="str" cm="1">
        <f t="array" ref="L897">_xlfn.LET(_xlpm.c,INDEX(Table15[],GateFacts[[#This Row],[صف المصدر]],9-GateFacts[[#This Row],[رقم البوابة]]),IF(ISBLANK(_xlpm.c),"",_xlpm.c))</f>
        <v/>
      </c>
      <c r="M89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897" s="56" cm="1">
        <f t="array" ref="N897">_xlfn.LET(_xlpm.r,GateFacts[[#This Row],[صف المصدر]],_xlpm.g,GateFacts[[#This Row],[رقم البوابة]],_xlpm.pd,IF(AND(ISNUMBER(_xlpm.r),_xlpm.g&gt;=6,_xlpm.g&lt;=8),INDEX(Table15[],_xlpm.r,19+_xlpm.g),""),IF(ISNUMBER(_xlpm.pd),_xlpm.pd,""))</f>
        <v>47648</v>
      </c>
      <c r="O8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897" s="53">
        <f ca="1">IF(ISNUMBER(GateFacts[[#This Row],[تاريخ البوابة]]),GateFacts[[#This Row],[تاريخ البوابة]]-TODAY(),"")</f>
        <v>1339</v>
      </c>
      <c r="Q897" s="53" t="str">
        <f>IF(ISNUMBER(GateFacts[[#This Row],[تاريخ البوابة]]),TEXT(GateFacts[[#This Row],[تاريخ البوابة]],"yyyy-mm"),"بدون تاريخ")</f>
        <v>2030-06</v>
      </c>
      <c r="R897" s="53">
        <f ca="1">--OR(GateFacts[[#This Row],[الحالة]]="مكتمل",GateFacts[[#This Row],[الحالة]]="لا ينطبق")</f>
        <v>0</v>
      </c>
      <c r="S897" s="53">
        <f ca="1">_xlfn.LET(_xlpm.m,_xlfn.MINIFS(GateFacts[رقم البوابة],GateFacts[رقم المشروع],GateFacts[[#This Row],[رقم المشروع]],GateFacts[منجزة],0),IF(_xlpm.m=0,9,_xlpm.m))</f>
        <v>6</v>
      </c>
      <c r="T897" s="53">
        <f ca="1">--(GateFacts[[#This Row],[رقم البوابة]]=GateFacts[[#This Row],[البوابة الحالية للمشروع]])</f>
        <v>0</v>
      </c>
      <c r="U897" s="53">
        <f ca="1">IF(AND(GateFacts[[#This Row],[الحالة]]="مكتمل",COUNTIFS(GateFacts[رقم المشروع],GateFacts[[#This Row],[رقم المشروع]],GateFacts[رقم البوابة],"&lt;"&amp;GateFacts[[#This Row],[رقم البوابة]],GateFacts[منجزة],0)&gt;0),1,0)</f>
        <v>0</v>
      </c>
      <c r="V897" s="53" t="e">
        <f>SUBTOTAL(103,GateFacts[[#This Row],[م]])*OR(SelRegion="الكل",GateFacts[[#This Row],[المنطقة]]=SelRegion)</f>
        <v>#REF!</v>
      </c>
      <c r="W897" s="74" t="str" cm="1">
        <f t="array" ref="W897">IF(ISNUMBER(GateFacts[[#This Row],[صف المصدر]]),INDEX(Table15[],GateFacts[[#This Row],[صف المصدر]],16),"")</f>
        <v>الشمالي الغربي</v>
      </c>
    </row>
    <row r="898" spans="1:23" x14ac:dyDescent="0.4">
      <c r="A898" s="53" cm="1">
        <f t="array" ref="A898">ROW()-ROW(GateFacts[#Headers])</f>
        <v>897</v>
      </c>
      <c r="B898" s="53">
        <f>INT((GateFacts[[#This Row],[م]]-1)/8)+1</f>
        <v>113</v>
      </c>
      <c r="C898" s="53">
        <f>MOD(GateFacts[[#This Row],[م]]-1,8)+1</f>
        <v>1</v>
      </c>
      <c r="D898" s="53" cm="1">
        <f t="array" ref="D898">IFERROR(INDEX(_xlfn.ANCHORARRAY(Settings!$H$2),GateFacts[[#This Row],[رقم المشروع]]),"")</f>
        <v>935</v>
      </c>
      <c r="E898" s="53" t="str" cm="1">
        <f t="array" ref="E898">INDEX(Table15[],GateFacts[[#This Row],[صف المصدر]],14)&amp;""</f>
        <v>P841-2</v>
      </c>
      <c r="F898" s="53" t="str" cm="1">
        <f t="array" ref="F898">INDEX(Table15[],GateFacts[[#This Row],[صف المصدر]],15)&amp;""</f>
        <v>مشروع استبدال خطوط وشبكات المياه المتهالكة بالمدينة المنورة</v>
      </c>
      <c r="G898" s="53" t="str" cm="1">
        <f t="array" ref="G898">INDEX(Table15[],GateFacts[[#This Row],[صف المصدر]],17)&amp;""</f>
        <v>المدينة المنورة</v>
      </c>
      <c r="H898" s="58">
        <f>N(INDEX(Table15[],GateFacts[[#This Row],[صف المصدر]],18))</f>
        <v>26590012.5</v>
      </c>
      <c r="I898" s="53" t="str" cm="1">
        <f t="array" ref="I898">_xlfn.LET(_xlpm.x,TRIM(INDEX(Table15[],GateFacts[[#This Row],[صف المصدر]],22)&amp;""),IF(_xlpm.x="","غير محدد",_xlpm.x))</f>
        <v>تحت التنفيذ</v>
      </c>
      <c r="J898" s="53" t="str">
        <f>"بوابة "&amp;GateFacts[[#This Row],[رقم البوابة]]</f>
        <v>بوابة 1</v>
      </c>
      <c r="K898" s="53" t="str" cm="1">
        <f t="array" ref="K898">INDEX(Settings!$E$2:$E$9,GateFacts[[#This Row],[رقم البوابة]])</f>
        <v>تخطيط استراتيجي</v>
      </c>
      <c r="L898" s="53" t="str" cm="1">
        <f t="array" ref="L898">_xlfn.LET(_xlpm.c,INDEX(Table15[],GateFacts[[#This Row],[صف المصدر]],9-GateFacts[[#This Row],[رقم البوابة]]),IF(ISBLANK(_xlpm.c),"",_xlpm.c))</f>
        <v>مكتمل</v>
      </c>
      <c r="M8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8" s="56" t="str" cm="1">
        <f t="array" ref="N898">_xlfn.LET(_xlpm.r,GateFacts[[#This Row],[صف المصدر]],_xlpm.g,GateFacts[[#This Row],[رقم البوابة]],_xlpm.pd,IF(AND(ISNUMBER(_xlpm.r),_xlpm.g&gt;=6,_xlpm.g&lt;=8),INDEX(Table15[],_xlpm.r,19+_xlpm.g),""),IF(ISNUMBER(_xlpm.pd),_xlpm.pd,""))</f>
        <v/>
      </c>
      <c r="O8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8" s="53" t="str">
        <f ca="1">IF(ISNUMBER(GateFacts[[#This Row],[تاريخ البوابة]]),GateFacts[[#This Row],[تاريخ البوابة]]-TODAY(),"")</f>
        <v/>
      </c>
      <c r="Q898" s="53" t="str">
        <f>IF(ISNUMBER(GateFacts[[#This Row],[تاريخ البوابة]]),TEXT(GateFacts[[#This Row],[تاريخ البوابة]],"yyyy-mm"),"بدون تاريخ")</f>
        <v>بدون تاريخ</v>
      </c>
      <c r="R898" s="53">
        <f ca="1">--OR(GateFacts[[#This Row],[الحالة]]="مكتمل",GateFacts[[#This Row],[الحالة]]="لا ينطبق")</f>
        <v>1</v>
      </c>
      <c r="S898" s="53">
        <f ca="1">_xlfn.LET(_xlpm.m,_xlfn.MINIFS(GateFacts[رقم البوابة],GateFacts[رقم المشروع],GateFacts[[#This Row],[رقم المشروع]],GateFacts[منجزة],0),IF(_xlpm.m=0,9,_xlpm.m))</f>
        <v>6</v>
      </c>
      <c r="T898" s="53">
        <f ca="1">--(GateFacts[[#This Row],[رقم البوابة]]=GateFacts[[#This Row],[البوابة الحالية للمشروع]])</f>
        <v>0</v>
      </c>
      <c r="U898" s="53">
        <f ca="1">IF(AND(GateFacts[[#This Row],[الحالة]]="مكتمل",COUNTIFS(GateFacts[رقم المشروع],GateFacts[[#This Row],[رقم المشروع]],GateFacts[رقم البوابة],"&lt;"&amp;GateFacts[[#This Row],[رقم البوابة]],GateFacts[منجزة],0)&gt;0),1,0)</f>
        <v>0</v>
      </c>
      <c r="V898" s="53" t="e">
        <f>SUBTOTAL(103,GateFacts[[#This Row],[م]])*OR(SelRegion="الكل",GateFacts[[#This Row],[المنطقة]]=SelRegion)</f>
        <v>#REF!</v>
      </c>
      <c r="W898" s="74" t="str" cm="1">
        <f t="array" ref="W898">IF(ISNUMBER(GateFacts[[#This Row],[صف المصدر]]),INDEX(Table15[],GateFacts[[#This Row],[صف المصدر]],16),"")</f>
        <v>الشمالي الغربي</v>
      </c>
    </row>
    <row r="899" spans="1:23" x14ac:dyDescent="0.4">
      <c r="A899" s="53" cm="1">
        <f t="array" ref="A899">ROW()-ROW(GateFacts[#Headers])</f>
        <v>898</v>
      </c>
      <c r="B899" s="53">
        <f>INT((GateFacts[[#This Row],[م]]-1)/8)+1</f>
        <v>113</v>
      </c>
      <c r="C899" s="53">
        <f>MOD(GateFacts[[#This Row],[م]]-1,8)+1</f>
        <v>2</v>
      </c>
      <c r="D899" s="53" cm="1">
        <f t="array" ref="D899">IFERROR(INDEX(_xlfn.ANCHORARRAY(Settings!$H$2),GateFacts[[#This Row],[رقم المشروع]]),"")</f>
        <v>935</v>
      </c>
      <c r="E899" s="53" t="str" cm="1">
        <f t="array" ref="E899">INDEX(Table15[],GateFacts[[#This Row],[صف المصدر]],14)&amp;""</f>
        <v>P841-2</v>
      </c>
      <c r="F899" s="53" t="str" cm="1">
        <f t="array" ref="F899">INDEX(Table15[],GateFacts[[#This Row],[صف المصدر]],15)&amp;""</f>
        <v>مشروع استبدال خطوط وشبكات المياه المتهالكة بالمدينة المنورة</v>
      </c>
      <c r="G899" s="53" t="str" cm="1">
        <f t="array" ref="G899">INDEX(Table15[],GateFacts[[#This Row],[صف المصدر]],17)&amp;""</f>
        <v>المدينة المنورة</v>
      </c>
      <c r="H899" s="58">
        <f>N(INDEX(Table15[],GateFacts[[#This Row],[صف المصدر]],18))</f>
        <v>26590012.5</v>
      </c>
      <c r="I899" s="53" t="str" cm="1">
        <f t="array" ref="I899">_xlfn.LET(_xlpm.x,TRIM(INDEX(Table15[],GateFacts[[#This Row],[صف المصدر]],22)&amp;""),IF(_xlpm.x="","غير محدد",_xlpm.x))</f>
        <v>تحت التنفيذ</v>
      </c>
      <c r="J899" s="53" t="str">
        <f>"بوابة "&amp;GateFacts[[#This Row],[رقم البوابة]]</f>
        <v>بوابة 2</v>
      </c>
      <c r="K899" s="53" t="str" cm="1">
        <f t="array" ref="K899">INDEX(Settings!$E$2:$E$9,GateFacts[[#This Row],[رقم البوابة]])</f>
        <v>التخطيط الاولي</v>
      </c>
      <c r="L899" s="53" t="str" cm="1">
        <f t="array" ref="L899">_xlfn.LET(_xlpm.c,INDEX(Table15[],GateFacts[[#This Row],[صف المصدر]],9-GateFacts[[#This Row],[رقم البوابة]]),IF(ISBLANK(_xlpm.c),"",_xlpm.c))</f>
        <v>مكتمل</v>
      </c>
      <c r="M89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899" s="56" t="str" cm="1">
        <f t="array" ref="N899">_xlfn.LET(_xlpm.r,GateFacts[[#This Row],[صف المصدر]],_xlpm.g,GateFacts[[#This Row],[رقم البوابة]],_xlpm.pd,IF(AND(ISNUMBER(_xlpm.r),_xlpm.g&gt;=6,_xlpm.g&lt;=8),INDEX(Table15[],_xlpm.r,19+_xlpm.g),""),IF(ISNUMBER(_xlpm.pd),_xlpm.pd,""))</f>
        <v/>
      </c>
      <c r="O8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899" s="53" t="str">
        <f ca="1">IF(ISNUMBER(GateFacts[[#This Row],[تاريخ البوابة]]),GateFacts[[#This Row],[تاريخ البوابة]]-TODAY(),"")</f>
        <v/>
      </c>
      <c r="Q899" s="53" t="str">
        <f>IF(ISNUMBER(GateFacts[[#This Row],[تاريخ البوابة]]),TEXT(GateFacts[[#This Row],[تاريخ البوابة]],"yyyy-mm"),"بدون تاريخ")</f>
        <v>بدون تاريخ</v>
      </c>
      <c r="R899" s="53">
        <f ca="1">--OR(GateFacts[[#This Row],[الحالة]]="مكتمل",GateFacts[[#This Row],[الحالة]]="لا ينطبق")</f>
        <v>1</v>
      </c>
      <c r="S899" s="53">
        <f ca="1">_xlfn.LET(_xlpm.m,_xlfn.MINIFS(GateFacts[رقم البوابة],GateFacts[رقم المشروع],GateFacts[[#This Row],[رقم المشروع]],GateFacts[منجزة],0),IF(_xlpm.m=0,9,_xlpm.m))</f>
        <v>6</v>
      </c>
      <c r="T899" s="53">
        <f ca="1">--(GateFacts[[#This Row],[رقم البوابة]]=GateFacts[[#This Row],[البوابة الحالية للمشروع]])</f>
        <v>0</v>
      </c>
      <c r="U899" s="53">
        <f ca="1">IF(AND(GateFacts[[#This Row],[الحالة]]="مكتمل",COUNTIFS(GateFacts[رقم المشروع],GateFacts[[#This Row],[رقم المشروع]],GateFacts[رقم البوابة],"&lt;"&amp;GateFacts[[#This Row],[رقم البوابة]],GateFacts[منجزة],0)&gt;0),1,0)</f>
        <v>0</v>
      </c>
      <c r="V899" s="53" t="e">
        <f>SUBTOTAL(103,GateFacts[[#This Row],[م]])*OR(SelRegion="الكل",GateFacts[[#This Row],[المنطقة]]=SelRegion)</f>
        <v>#REF!</v>
      </c>
      <c r="W899" s="74" t="str" cm="1">
        <f t="array" ref="W899">IF(ISNUMBER(GateFacts[[#This Row],[صف المصدر]]),INDEX(Table15[],GateFacts[[#This Row],[صف المصدر]],16),"")</f>
        <v>الشمالي الغربي</v>
      </c>
    </row>
    <row r="900" spans="1:23" x14ac:dyDescent="0.4">
      <c r="A900" s="53" cm="1">
        <f t="array" ref="A900">ROW()-ROW(GateFacts[#Headers])</f>
        <v>899</v>
      </c>
      <c r="B900" s="53">
        <f>INT((GateFacts[[#This Row],[م]]-1)/8)+1</f>
        <v>113</v>
      </c>
      <c r="C900" s="53">
        <f>MOD(GateFacts[[#This Row],[م]]-1,8)+1</f>
        <v>3</v>
      </c>
      <c r="D900" s="53" cm="1">
        <f t="array" ref="D900">IFERROR(INDEX(_xlfn.ANCHORARRAY(Settings!$H$2),GateFacts[[#This Row],[رقم المشروع]]),"")</f>
        <v>935</v>
      </c>
      <c r="E900" s="53" t="str" cm="1">
        <f t="array" ref="E900">INDEX(Table15[],GateFacts[[#This Row],[صف المصدر]],14)&amp;""</f>
        <v>P841-2</v>
      </c>
      <c r="F900" s="53" t="str" cm="1">
        <f t="array" ref="F900">INDEX(Table15[],GateFacts[[#This Row],[صف المصدر]],15)&amp;""</f>
        <v>مشروع استبدال خطوط وشبكات المياه المتهالكة بالمدينة المنورة</v>
      </c>
      <c r="G900" s="53" t="str" cm="1">
        <f t="array" ref="G900">INDEX(Table15[],GateFacts[[#This Row],[صف المصدر]],17)&amp;""</f>
        <v>المدينة المنورة</v>
      </c>
      <c r="H900" s="58">
        <f>N(INDEX(Table15[],GateFacts[[#This Row],[صف المصدر]],18))</f>
        <v>26590012.5</v>
      </c>
      <c r="I900" s="53" t="str" cm="1">
        <f t="array" ref="I900">_xlfn.LET(_xlpm.x,TRIM(INDEX(Table15[],GateFacts[[#This Row],[صف المصدر]],22)&amp;""),IF(_xlpm.x="","غير محدد",_xlpm.x))</f>
        <v>تحت التنفيذ</v>
      </c>
      <c r="J900" s="53" t="str">
        <f>"بوابة "&amp;GateFacts[[#This Row],[رقم البوابة]]</f>
        <v>بوابة 3</v>
      </c>
      <c r="K900" s="53" t="str" cm="1">
        <f t="array" ref="K900">INDEX(Settings!$E$2:$E$9,GateFacts[[#This Row],[رقم البوابة]])</f>
        <v>الطرح للتصميم</v>
      </c>
      <c r="L900" s="53" t="str" cm="1">
        <f t="array" ref="L900">_xlfn.LET(_xlpm.c,INDEX(Table15[],GateFacts[[#This Row],[صف المصدر]],9-GateFacts[[#This Row],[رقم البوابة]]),IF(ISBLANK(_xlpm.c),"",_xlpm.c))</f>
        <v>مكتمل</v>
      </c>
      <c r="M90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0" s="56" t="str" cm="1">
        <f t="array" ref="N900">_xlfn.LET(_xlpm.r,GateFacts[[#This Row],[صف المصدر]],_xlpm.g,GateFacts[[#This Row],[رقم البوابة]],_xlpm.pd,IF(AND(ISNUMBER(_xlpm.r),_xlpm.g&gt;=6,_xlpm.g&lt;=8),INDEX(Table15[],_xlpm.r,19+_xlpm.g),""),IF(ISNUMBER(_xlpm.pd),_xlpm.pd,""))</f>
        <v/>
      </c>
      <c r="O9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0" s="53" t="str">
        <f ca="1">IF(ISNUMBER(GateFacts[[#This Row],[تاريخ البوابة]]),GateFacts[[#This Row],[تاريخ البوابة]]-TODAY(),"")</f>
        <v/>
      </c>
      <c r="Q900" s="53" t="str">
        <f>IF(ISNUMBER(GateFacts[[#This Row],[تاريخ البوابة]]),TEXT(GateFacts[[#This Row],[تاريخ البوابة]],"yyyy-mm"),"بدون تاريخ")</f>
        <v>بدون تاريخ</v>
      </c>
      <c r="R900" s="53">
        <f ca="1">--OR(GateFacts[[#This Row],[الحالة]]="مكتمل",GateFacts[[#This Row],[الحالة]]="لا ينطبق")</f>
        <v>1</v>
      </c>
      <c r="S900" s="53">
        <f ca="1">_xlfn.LET(_xlpm.m,_xlfn.MINIFS(GateFacts[رقم البوابة],GateFacts[رقم المشروع],GateFacts[[#This Row],[رقم المشروع]],GateFacts[منجزة],0),IF(_xlpm.m=0,9,_xlpm.m))</f>
        <v>6</v>
      </c>
      <c r="T900" s="53">
        <f ca="1">--(GateFacts[[#This Row],[رقم البوابة]]=GateFacts[[#This Row],[البوابة الحالية للمشروع]])</f>
        <v>0</v>
      </c>
      <c r="U900" s="53">
        <f ca="1">IF(AND(GateFacts[[#This Row],[الحالة]]="مكتمل",COUNTIFS(GateFacts[رقم المشروع],GateFacts[[#This Row],[رقم المشروع]],GateFacts[رقم البوابة],"&lt;"&amp;GateFacts[[#This Row],[رقم البوابة]],GateFacts[منجزة],0)&gt;0),1,0)</f>
        <v>0</v>
      </c>
      <c r="V900" s="53" t="e">
        <f>SUBTOTAL(103,GateFacts[[#This Row],[م]])*OR(SelRegion="الكل",GateFacts[[#This Row],[المنطقة]]=SelRegion)</f>
        <v>#REF!</v>
      </c>
      <c r="W900" s="74" t="str" cm="1">
        <f t="array" ref="W900">IF(ISNUMBER(GateFacts[[#This Row],[صف المصدر]]),INDEX(Table15[],GateFacts[[#This Row],[صف المصدر]],16),"")</f>
        <v>الشمالي الغربي</v>
      </c>
    </row>
    <row r="901" spans="1:23" x14ac:dyDescent="0.4">
      <c r="A901" s="53" cm="1">
        <f t="array" ref="A901">ROW()-ROW(GateFacts[#Headers])</f>
        <v>900</v>
      </c>
      <c r="B901" s="53">
        <f>INT((GateFacts[[#This Row],[م]]-1)/8)+1</f>
        <v>113</v>
      </c>
      <c r="C901" s="53">
        <f>MOD(GateFacts[[#This Row],[م]]-1,8)+1</f>
        <v>4</v>
      </c>
      <c r="D901" s="53" cm="1">
        <f t="array" ref="D901">IFERROR(INDEX(_xlfn.ANCHORARRAY(Settings!$H$2),GateFacts[[#This Row],[رقم المشروع]]),"")</f>
        <v>935</v>
      </c>
      <c r="E901" s="53" t="str" cm="1">
        <f t="array" ref="E901">INDEX(Table15[],GateFacts[[#This Row],[صف المصدر]],14)&amp;""</f>
        <v>P841-2</v>
      </c>
      <c r="F901" s="53" t="str" cm="1">
        <f t="array" ref="F901">INDEX(Table15[],GateFacts[[#This Row],[صف المصدر]],15)&amp;""</f>
        <v>مشروع استبدال خطوط وشبكات المياه المتهالكة بالمدينة المنورة</v>
      </c>
      <c r="G901" s="53" t="str" cm="1">
        <f t="array" ref="G901">INDEX(Table15[],GateFacts[[#This Row],[صف المصدر]],17)&amp;""</f>
        <v>المدينة المنورة</v>
      </c>
      <c r="H901" s="58">
        <f>N(INDEX(Table15[],GateFacts[[#This Row],[صف المصدر]],18))</f>
        <v>26590012.5</v>
      </c>
      <c r="I901" s="53" t="str" cm="1">
        <f t="array" ref="I901">_xlfn.LET(_xlpm.x,TRIM(INDEX(Table15[],GateFacts[[#This Row],[صف المصدر]],22)&amp;""),IF(_xlpm.x="","غير محدد",_xlpm.x))</f>
        <v>تحت التنفيذ</v>
      </c>
      <c r="J901" s="53" t="str">
        <f>"بوابة "&amp;GateFacts[[#This Row],[رقم البوابة]]</f>
        <v>بوابة 4</v>
      </c>
      <c r="K901" s="53" t="str" cm="1">
        <f t="array" ref="K901">INDEX(Settings!$E$2:$E$9,GateFacts[[#This Row],[رقم البوابة]])</f>
        <v>التصميم</v>
      </c>
      <c r="L901" s="53" t="str" cm="1">
        <f t="array" ref="L901">_xlfn.LET(_xlpm.c,INDEX(Table15[],GateFacts[[#This Row],[صف المصدر]],9-GateFacts[[#This Row],[رقم البوابة]]),IF(ISBLANK(_xlpm.c),"",_xlpm.c))</f>
        <v>مكتمل</v>
      </c>
      <c r="M90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1" s="56" t="str" cm="1">
        <f t="array" ref="N901">_xlfn.LET(_xlpm.r,GateFacts[[#This Row],[صف المصدر]],_xlpm.g,GateFacts[[#This Row],[رقم البوابة]],_xlpm.pd,IF(AND(ISNUMBER(_xlpm.r),_xlpm.g&gt;=6,_xlpm.g&lt;=8),INDEX(Table15[],_xlpm.r,19+_xlpm.g),""),IF(ISNUMBER(_xlpm.pd),_xlpm.pd,""))</f>
        <v/>
      </c>
      <c r="O9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1" s="53" t="str">
        <f ca="1">IF(ISNUMBER(GateFacts[[#This Row],[تاريخ البوابة]]),GateFacts[[#This Row],[تاريخ البوابة]]-TODAY(),"")</f>
        <v/>
      </c>
      <c r="Q901" s="53" t="str">
        <f>IF(ISNUMBER(GateFacts[[#This Row],[تاريخ البوابة]]),TEXT(GateFacts[[#This Row],[تاريخ البوابة]],"yyyy-mm"),"بدون تاريخ")</f>
        <v>بدون تاريخ</v>
      </c>
      <c r="R901" s="53">
        <f ca="1">--OR(GateFacts[[#This Row],[الحالة]]="مكتمل",GateFacts[[#This Row],[الحالة]]="لا ينطبق")</f>
        <v>1</v>
      </c>
      <c r="S901" s="53">
        <f ca="1">_xlfn.LET(_xlpm.m,_xlfn.MINIFS(GateFacts[رقم البوابة],GateFacts[رقم المشروع],GateFacts[[#This Row],[رقم المشروع]],GateFacts[منجزة],0),IF(_xlpm.m=0,9,_xlpm.m))</f>
        <v>6</v>
      </c>
      <c r="T901" s="53">
        <f ca="1">--(GateFacts[[#This Row],[رقم البوابة]]=GateFacts[[#This Row],[البوابة الحالية للمشروع]])</f>
        <v>0</v>
      </c>
      <c r="U901" s="53">
        <f ca="1">IF(AND(GateFacts[[#This Row],[الحالة]]="مكتمل",COUNTIFS(GateFacts[رقم المشروع],GateFacts[[#This Row],[رقم المشروع]],GateFacts[رقم البوابة],"&lt;"&amp;GateFacts[[#This Row],[رقم البوابة]],GateFacts[منجزة],0)&gt;0),1,0)</f>
        <v>0</v>
      </c>
      <c r="V901" s="53" t="e">
        <f>SUBTOTAL(103,GateFacts[[#This Row],[م]])*OR(SelRegion="الكل",GateFacts[[#This Row],[المنطقة]]=SelRegion)</f>
        <v>#REF!</v>
      </c>
      <c r="W901" s="74" t="str" cm="1">
        <f t="array" ref="W901">IF(ISNUMBER(GateFacts[[#This Row],[صف المصدر]]),INDEX(Table15[],GateFacts[[#This Row],[صف المصدر]],16),"")</f>
        <v>الشمالي الغربي</v>
      </c>
    </row>
    <row r="902" spans="1:23" x14ac:dyDescent="0.4">
      <c r="A902" s="53" cm="1">
        <f t="array" ref="A902">ROW()-ROW(GateFacts[#Headers])</f>
        <v>901</v>
      </c>
      <c r="B902" s="53">
        <f>INT((GateFacts[[#This Row],[م]]-1)/8)+1</f>
        <v>113</v>
      </c>
      <c r="C902" s="53">
        <f>MOD(GateFacts[[#This Row],[م]]-1,8)+1</f>
        <v>5</v>
      </c>
      <c r="D902" s="53" cm="1">
        <f t="array" ref="D902">IFERROR(INDEX(_xlfn.ANCHORARRAY(Settings!$H$2),GateFacts[[#This Row],[رقم المشروع]]),"")</f>
        <v>935</v>
      </c>
      <c r="E902" s="53" t="str" cm="1">
        <f t="array" ref="E902">INDEX(Table15[],GateFacts[[#This Row],[صف المصدر]],14)&amp;""</f>
        <v>P841-2</v>
      </c>
      <c r="F902" s="53" t="str" cm="1">
        <f t="array" ref="F902">INDEX(Table15[],GateFacts[[#This Row],[صف المصدر]],15)&amp;""</f>
        <v>مشروع استبدال خطوط وشبكات المياه المتهالكة بالمدينة المنورة</v>
      </c>
      <c r="G902" s="53" t="str" cm="1">
        <f t="array" ref="G902">INDEX(Table15[],GateFacts[[#This Row],[صف المصدر]],17)&amp;""</f>
        <v>المدينة المنورة</v>
      </c>
      <c r="H902" s="58">
        <f>N(INDEX(Table15[],GateFacts[[#This Row],[صف المصدر]],18))</f>
        <v>26590012.5</v>
      </c>
      <c r="I902" s="53" t="str" cm="1">
        <f t="array" ref="I902">_xlfn.LET(_xlpm.x,TRIM(INDEX(Table15[],GateFacts[[#This Row],[صف المصدر]],22)&amp;""),IF(_xlpm.x="","غير محدد",_xlpm.x))</f>
        <v>تحت التنفيذ</v>
      </c>
      <c r="J902" s="53" t="str">
        <f>"بوابة "&amp;GateFacts[[#This Row],[رقم البوابة]]</f>
        <v>بوابة 5</v>
      </c>
      <c r="K902" s="53" t="str" cm="1">
        <f t="array" ref="K902">INDEX(Settings!$E$2:$E$9,GateFacts[[#This Row],[رقم البوابة]])</f>
        <v>الطرح للتنفيذ</v>
      </c>
      <c r="L902" s="53" t="str" cm="1">
        <f t="array" ref="L902">_xlfn.LET(_xlpm.c,INDEX(Table15[],GateFacts[[#This Row],[صف المصدر]],9-GateFacts[[#This Row],[رقم البوابة]]),IF(ISBLANK(_xlpm.c),"",_xlpm.c))</f>
        <v>مكتمل</v>
      </c>
      <c r="M9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2" s="56" t="str" cm="1">
        <f t="array" ref="N902">_xlfn.LET(_xlpm.r,GateFacts[[#This Row],[صف المصدر]],_xlpm.g,GateFacts[[#This Row],[رقم البوابة]],_xlpm.pd,IF(AND(ISNUMBER(_xlpm.r),_xlpm.g&gt;=6,_xlpm.g&lt;=8),INDEX(Table15[],_xlpm.r,19+_xlpm.g),""),IF(ISNUMBER(_xlpm.pd),_xlpm.pd,""))</f>
        <v/>
      </c>
      <c r="O9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2" s="53" t="str">
        <f ca="1">IF(ISNUMBER(GateFacts[[#This Row],[تاريخ البوابة]]),GateFacts[[#This Row],[تاريخ البوابة]]-TODAY(),"")</f>
        <v/>
      </c>
      <c r="Q902" s="53" t="str">
        <f>IF(ISNUMBER(GateFacts[[#This Row],[تاريخ البوابة]]),TEXT(GateFacts[[#This Row],[تاريخ البوابة]],"yyyy-mm"),"بدون تاريخ")</f>
        <v>بدون تاريخ</v>
      </c>
      <c r="R902" s="53">
        <f ca="1">--OR(GateFacts[[#This Row],[الحالة]]="مكتمل",GateFacts[[#This Row],[الحالة]]="لا ينطبق")</f>
        <v>1</v>
      </c>
      <c r="S902" s="53">
        <f ca="1">_xlfn.LET(_xlpm.m,_xlfn.MINIFS(GateFacts[رقم البوابة],GateFacts[رقم المشروع],GateFacts[[#This Row],[رقم المشروع]],GateFacts[منجزة],0),IF(_xlpm.m=0,9,_xlpm.m))</f>
        <v>6</v>
      </c>
      <c r="T902" s="53">
        <f ca="1">--(GateFacts[[#This Row],[رقم البوابة]]=GateFacts[[#This Row],[البوابة الحالية للمشروع]])</f>
        <v>0</v>
      </c>
      <c r="U902" s="53">
        <f ca="1">IF(AND(GateFacts[[#This Row],[الحالة]]="مكتمل",COUNTIFS(GateFacts[رقم المشروع],GateFacts[[#This Row],[رقم المشروع]],GateFacts[رقم البوابة],"&lt;"&amp;GateFacts[[#This Row],[رقم البوابة]],GateFacts[منجزة],0)&gt;0),1,0)</f>
        <v>0</v>
      </c>
      <c r="V902" s="53" t="e">
        <f>SUBTOTAL(103,GateFacts[[#This Row],[م]])*OR(SelRegion="الكل",GateFacts[[#This Row],[المنطقة]]=SelRegion)</f>
        <v>#REF!</v>
      </c>
      <c r="W902" s="74" t="str" cm="1">
        <f t="array" ref="W902">IF(ISNUMBER(GateFacts[[#This Row],[صف المصدر]]),INDEX(Table15[],GateFacts[[#This Row],[صف المصدر]],16),"")</f>
        <v>الشمالي الغربي</v>
      </c>
    </row>
    <row r="903" spans="1:23" x14ac:dyDescent="0.4">
      <c r="A903" s="53" cm="1">
        <f t="array" ref="A903">ROW()-ROW(GateFacts[#Headers])</f>
        <v>902</v>
      </c>
      <c r="B903" s="53">
        <f>INT((GateFacts[[#This Row],[م]]-1)/8)+1</f>
        <v>113</v>
      </c>
      <c r="C903" s="53">
        <f>MOD(GateFacts[[#This Row],[م]]-1,8)+1</f>
        <v>6</v>
      </c>
      <c r="D903" s="53" cm="1">
        <f t="array" ref="D903">IFERROR(INDEX(_xlfn.ANCHORARRAY(Settings!$H$2),GateFacts[[#This Row],[رقم المشروع]]),"")</f>
        <v>935</v>
      </c>
      <c r="E903" s="53" t="str" cm="1">
        <f t="array" ref="E903">INDEX(Table15[],GateFacts[[#This Row],[صف المصدر]],14)&amp;""</f>
        <v>P841-2</v>
      </c>
      <c r="F903" s="53" t="str" cm="1">
        <f t="array" ref="F903">INDEX(Table15[],GateFacts[[#This Row],[صف المصدر]],15)&amp;""</f>
        <v>مشروع استبدال خطوط وشبكات المياه المتهالكة بالمدينة المنورة</v>
      </c>
      <c r="G903" s="53" t="str" cm="1">
        <f t="array" ref="G903">INDEX(Table15[],GateFacts[[#This Row],[صف المصدر]],17)&amp;""</f>
        <v>المدينة المنورة</v>
      </c>
      <c r="H903" s="58">
        <f>N(INDEX(Table15[],GateFacts[[#This Row],[صف المصدر]],18))</f>
        <v>26590012.5</v>
      </c>
      <c r="I903" s="53" t="str" cm="1">
        <f t="array" ref="I903">_xlfn.LET(_xlpm.x,TRIM(INDEX(Table15[],GateFacts[[#This Row],[صف المصدر]],22)&amp;""),IF(_xlpm.x="","غير محدد",_xlpm.x))</f>
        <v>تحت التنفيذ</v>
      </c>
      <c r="J903" s="53" t="str">
        <f>"بوابة "&amp;GateFacts[[#This Row],[رقم البوابة]]</f>
        <v>بوابة 6</v>
      </c>
      <c r="K903" s="53" t="str" cm="1">
        <f t="array" ref="K903">INDEX(Settings!$E$2:$E$9,GateFacts[[#This Row],[رقم البوابة]])</f>
        <v>التنفيذ</v>
      </c>
      <c r="L903" s="53" t="str" cm="1">
        <f t="array" ref="L903">_xlfn.LET(_xlpm.c,INDEX(Table15[],GateFacts[[#This Row],[صف المصدر]],9-GateFacts[[#This Row],[رقم البوابة]]),IF(ISBLANK(_xlpm.c),"",_xlpm.c))</f>
        <v>جاري</v>
      </c>
      <c r="M90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03" s="56" cm="1">
        <f t="array" ref="N903">_xlfn.LET(_xlpm.r,GateFacts[[#This Row],[صف المصدر]],_xlpm.g,GateFacts[[#This Row],[رقم البوابة]],_xlpm.pd,IF(AND(ISNUMBER(_xlpm.r),_xlpm.g&gt;=6,_xlpm.g&lt;=8),INDEX(Table15[],_xlpm.r,19+_xlpm.g),""),IF(ISNUMBER(_xlpm.pd),_xlpm.pd,""))</f>
        <v>47113</v>
      </c>
      <c r="O9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03" s="53">
        <f ca="1">IF(ISNUMBER(GateFacts[[#This Row],[تاريخ البوابة]]),GateFacts[[#This Row],[تاريخ البوابة]]-TODAY(),"")</f>
        <v>804</v>
      </c>
      <c r="Q903" s="53" t="str">
        <f>IF(ISNUMBER(GateFacts[[#This Row],[تاريخ البوابة]]),TEXT(GateFacts[[#This Row],[تاريخ البوابة]],"yyyy-mm"),"بدون تاريخ")</f>
        <v>2028-12</v>
      </c>
      <c r="R903" s="53">
        <f ca="1">--OR(GateFacts[[#This Row],[الحالة]]="مكتمل",GateFacts[[#This Row],[الحالة]]="لا ينطبق")</f>
        <v>0</v>
      </c>
      <c r="S903" s="53">
        <f ca="1">_xlfn.LET(_xlpm.m,_xlfn.MINIFS(GateFacts[رقم البوابة],GateFacts[رقم المشروع],GateFacts[[#This Row],[رقم المشروع]],GateFacts[منجزة],0),IF(_xlpm.m=0,9,_xlpm.m))</f>
        <v>6</v>
      </c>
      <c r="T903" s="53">
        <f ca="1">--(GateFacts[[#This Row],[رقم البوابة]]=GateFacts[[#This Row],[البوابة الحالية للمشروع]])</f>
        <v>1</v>
      </c>
      <c r="U903" s="53">
        <f ca="1">IF(AND(GateFacts[[#This Row],[الحالة]]="مكتمل",COUNTIFS(GateFacts[رقم المشروع],GateFacts[[#This Row],[رقم المشروع]],GateFacts[رقم البوابة],"&lt;"&amp;GateFacts[[#This Row],[رقم البوابة]],GateFacts[منجزة],0)&gt;0),1,0)</f>
        <v>0</v>
      </c>
      <c r="V903" s="53" t="e">
        <f>SUBTOTAL(103,GateFacts[[#This Row],[م]])*OR(SelRegion="الكل",GateFacts[[#This Row],[المنطقة]]=SelRegion)</f>
        <v>#REF!</v>
      </c>
      <c r="W903" s="74" t="str" cm="1">
        <f t="array" ref="W903">IF(ISNUMBER(GateFacts[[#This Row],[صف المصدر]]),INDEX(Table15[],GateFacts[[#This Row],[صف المصدر]],16),"")</f>
        <v>الشمالي الغربي</v>
      </c>
    </row>
    <row r="904" spans="1:23" x14ac:dyDescent="0.4">
      <c r="A904" s="53" cm="1">
        <f t="array" ref="A904">ROW()-ROW(GateFacts[#Headers])</f>
        <v>903</v>
      </c>
      <c r="B904" s="53">
        <f>INT((GateFacts[[#This Row],[م]]-1)/8)+1</f>
        <v>113</v>
      </c>
      <c r="C904" s="53">
        <f>MOD(GateFacts[[#This Row],[م]]-1,8)+1</f>
        <v>7</v>
      </c>
      <c r="D904" s="53" cm="1">
        <f t="array" ref="D904">IFERROR(INDEX(_xlfn.ANCHORARRAY(Settings!$H$2),GateFacts[[#This Row],[رقم المشروع]]),"")</f>
        <v>935</v>
      </c>
      <c r="E904" s="53" t="str" cm="1">
        <f t="array" ref="E904">INDEX(Table15[],GateFacts[[#This Row],[صف المصدر]],14)&amp;""</f>
        <v>P841-2</v>
      </c>
      <c r="F904" s="53" t="str" cm="1">
        <f t="array" ref="F904">INDEX(Table15[],GateFacts[[#This Row],[صف المصدر]],15)&amp;""</f>
        <v>مشروع استبدال خطوط وشبكات المياه المتهالكة بالمدينة المنورة</v>
      </c>
      <c r="G904" s="53" t="str" cm="1">
        <f t="array" ref="G904">INDEX(Table15[],GateFacts[[#This Row],[صف المصدر]],17)&amp;""</f>
        <v>المدينة المنورة</v>
      </c>
      <c r="H904" s="58">
        <f>N(INDEX(Table15[],GateFacts[[#This Row],[صف المصدر]],18))</f>
        <v>26590012.5</v>
      </c>
      <c r="I904" s="53" t="str" cm="1">
        <f t="array" ref="I904">_xlfn.LET(_xlpm.x,TRIM(INDEX(Table15[],GateFacts[[#This Row],[صف المصدر]],22)&amp;""),IF(_xlpm.x="","غير محدد",_xlpm.x))</f>
        <v>تحت التنفيذ</v>
      </c>
      <c r="J904" s="53" t="str">
        <f>"بوابة "&amp;GateFacts[[#This Row],[رقم البوابة]]</f>
        <v>بوابة 7</v>
      </c>
      <c r="K904" s="53" t="str" cm="1">
        <f t="array" ref="K904">INDEX(Settings!$E$2:$E$9,GateFacts[[#This Row],[رقم البوابة]])</f>
        <v>الاختبارات التشغيلية</v>
      </c>
      <c r="L904" s="53" t="str" cm="1">
        <f t="array" ref="L904">_xlfn.LET(_xlpm.c,INDEX(Table15[],GateFacts[[#This Row],[صف المصدر]],9-GateFacts[[#This Row],[رقم البوابة]]),IF(ISBLANK(_xlpm.c),"",_xlpm.c))</f>
        <v/>
      </c>
      <c r="M90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04" s="56" cm="1">
        <f t="array" ref="N904">_xlfn.LET(_xlpm.r,GateFacts[[#This Row],[صف المصدر]],_xlpm.g,GateFacts[[#This Row],[رقم البوابة]],_xlpm.pd,IF(AND(ISNUMBER(_xlpm.r),_xlpm.g&gt;=6,_xlpm.g&lt;=8),INDEX(Table15[],_xlpm.r,19+_xlpm.g),""),IF(ISNUMBER(_xlpm.pd),_xlpm.pd,""))</f>
        <v>47052</v>
      </c>
      <c r="O9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04" s="53">
        <f ca="1">IF(ISNUMBER(GateFacts[[#This Row],[تاريخ البوابة]]),GateFacts[[#This Row],[تاريخ البوابة]]-TODAY(),"")</f>
        <v>743</v>
      </c>
      <c r="Q904" s="53" t="str">
        <f>IF(ISNUMBER(GateFacts[[#This Row],[تاريخ البوابة]]),TEXT(GateFacts[[#This Row],[تاريخ البوابة]],"yyyy-mm"),"بدون تاريخ")</f>
        <v>2028-10</v>
      </c>
      <c r="R904" s="53">
        <f ca="1">--OR(GateFacts[[#This Row],[الحالة]]="مكتمل",GateFacts[[#This Row],[الحالة]]="لا ينطبق")</f>
        <v>0</v>
      </c>
      <c r="S904" s="53">
        <f ca="1">_xlfn.LET(_xlpm.m,_xlfn.MINIFS(GateFacts[رقم البوابة],GateFacts[رقم المشروع],GateFacts[[#This Row],[رقم المشروع]],GateFacts[منجزة],0),IF(_xlpm.m=0,9,_xlpm.m))</f>
        <v>6</v>
      </c>
      <c r="T904" s="53">
        <f ca="1">--(GateFacts[[#This Row],[رقم البوابة]]=GateFacts[[#This Row],[البوابة الحالية للمشروع]])</f>
        <v>0</v>
      </c>
      <c r="U904" s="53">
        <f ca="1">IF(AND(GateFacts[[#This Row],[الحالة]]="مكتمل",COUNTIFS(GateFacts[رقم المشروع],GateFacts[[#This Row],[رقم المشروع]],GateFacts[رقم البوابة],"&lt;"&amp;GateFacts[[#This Row],[رقم البوابة]],GateFacts[منجزة],0)&gt;0),1,0)</f>
        <v>0</v>
      </c>
      <c r="V904" s="53" t="e">
        <f>SUBTOTAL(103,GateFacts[[#This Row],[م]])*OR(SelRegion="الكل",GateFacts[[#This Row],[المنطقة]]=SelRegion)</f>
        <v>#REF!</v>
      </c>
      <c r="W904" s="74" t="str" cm="1">
        <f t="array" ref="W904">IF(ISNUMBER(GateFacts[[#This Row],[صف المصدر]]),INDEX(Table15[],GateFacts[[#This Row],[صف المصدر]],16),"")</f>
        <v>الشمالي الغربي</v>
      </c>
    </row>
    <row r="905" spans="1:23" x14ac:dyDescent="0.4">
      <c r="A905" s="53" cm="1">
        <f t="array" ref="A905">ROW()-ROW(GateFacts[#Headers])</f>
        <v>904</v>
      </c>
      <c r="B905" s="53">
        <f>INT((GateFacts[[#This Row],[م]]-1)/8)+1</f>
        <v>113</v>
      </c>
      <c r="C905" s="53">
        <f>MOD(GateFacts[[#This Row],[م]]-1,8)+1</f>
        <v>8</v>
      </c>
      <c r="D905" s="53" cm="1">
        <f t="array" ref="D905">IFERROR(INDEX(_xlfn.ANCHORARRAY(Settings!$H$2),GateFacts[[#This Row],[رقم المشروع]]),"")</f>
        <v>935</v>
      </c>
      <c r="E905" s="53" t="str" cm="1">
        <f t="array" ref="E905">INDEX(Table15[],GateFacts[[#This Row],[صف المصدر]],14)&amp;""</f>
        <v>P841-2</v>
      </c>
      <c r="F905" s="53" t="str" cm="1">
        <f t="array" ref="F905">INDEX(Table15[],GateFacts[[#This Row],[صف المصدر]],15)&amp;""</f>
        <v>مشروع استبدال خطوط وشبكات المياه المتهالكة بالمدينة المنورة</v>
      </c>
      <c r="G905" s="53" t="str" cm="1">
        <f t="array" ref="G905">INDEX(Table15[],GateFacts[[#This Row],[صف المصدر]],17)&amp;""</f>
        <v>المدينة المنورة</v>
      </c>
      <c r="H905" s="58">
        <f>N(INDEX(Table15[],GateFacts[[#This Row],[صف المصدر]],18))</f>
        <v>26590012.5</v>
      </c>
      <c r="I905" s="53" t="str" cm="1">
        <f t="array" ref="I905">_xlfn.LET(_xlpm.x,TRIM(INDEX(Table15[],GateFacts[[#This Row],[صف المصدر]],22)&amp;""),IF(_xlpm.x="","غير محدد",_xlpm.x))</f>
        <v>تحت التنفيذ</v>
      </c>
      <c r="J905" s="53" t="str">
        <f>"بوابة "&amp;GateFacts[[#This Row],[رقم البوابة]]</f>
        <v>بوابة 8</v>
      </c>
      <c r="K905" s="53" t="str" cm="1">
        <f t="array" ref="K905">INDEX(Settings!$E$2:$E$9,GateFacts[[#This Row],[رقم البوابة]])</f>
        <v>التسليم و الاغلاق</v>
      </c>
      <c r="L905" s="53" t="str" cm="1">
        <f t="array" ref="L905">_xlfn.LET(_xlpm.c,INDEX(Table15[],GateFacts[[#This Row],[صف المصدر]],9-GateFacts[[#This Row],[رقم البوابة]]),IF(ISBLANK(_xlpm.c),"",_xlpm.c))</f>
        <v/>
      </c>
      <c r="M90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05" s="56" cm="1">
        <f t="array" ref="N905">_xlfn.LET(_xlpm.r,GateFacts[[#This Row],[صف المصدر]],_xlpm.g,GateFacts[[#This Row],[رقم البوابة]],_xlpm.pd,IF(AND(ISNUMBER(_xlpm.r),_xlpm.g&gt;=6,_xlpm.g&lt;=8),INDEX(Table15[],_xlpm.r,19+_xlpm.g),""),IF(ISNUMBER(_xlpm.pd),_xlpm.pd,""))</f>
        <v>47843</v>
      </c>
      <c r="O9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05" s="53">
        <f ca="1">IF(ISNUMBER(GateFacts[[#This Row],[تاريخ البوابة]]),GateFacts[[#This Row],[تاريخ البوابة]]-TODAY(),"")</f>
        <v>1534</v>
      </c>
      <c r="Q905" s="53" t="str">
        <f>IF(ISNUMBER(GateFacts[[#This Row],[تاريخ البوابة]]),TEXT(GateFacts[[#This Row],[تاريخ البوابة]],"yyyy-mm"),"بدون تاريخ")</f>
        <v>2030-12</v>
      </c>
      <c r="R905" s="53">
        <f ca="1">--OR(GateFacts[[#This Row],[الحالة]]="مكتمل",GateFacts[[#This Row],[الحالة]]="لا ينطبق")</f>
        <v>0</v>
      </c>
      <c r="S905" s="53">
        <f ca="1">_xlfn.LET(_xlpm.m,_xlfn.MINIFS(GateFacts[رقم البوابة],GateFacts[رقم المشروع],GateFacts[[#This Row],[رقم المشروع]],GateFacts[منجزة],0),IF(_xlpm.m=0,9,_xlpm.m))</f>
        <v>6</v>
      </c>
      <c r="T905" s="53">
        <f ca="1">--(GateFacts[[#This Row],[رقم البوابة]]=GateFacts[[#This Row],[البوابة الحالية للمشروع]])</f>
        <v>0</v>
      </c>
      <c r="U905" s="53">
        <f ca="1">IF(AND(GateFacts[[#This Row],[الحالة]]="مكتمل",COUNTIFS(GateFacts[رقم المشروع],GateFacts[[#This Row],[رقم المشروع]],GateFacts[رقم البوابة],"&lt;"&amp;GateFacts[[#This Row],[رقم البوابة]],GateFacts[منجزة],0)&gt;0),1,0)</f>
        <v>0</v>
      </c>
      <c r="V905" s="53" t="e">
        <f>SUBTOTAL(103,GateFacts[[#This Row],[م]])*OR(SelRegion="الكل",GateFacts[[#This Row],[المنطقة]]=SelRegion)</f>
        <v>#REF!</v>
      </c>
      <c r="W905" s="74" t="str" cm="1">
        <f t="array" ref="W905">IF(ISNUMBER(GateFacts[[#This Row],[صف المصدر]]),INDEX(Table15[],GateFacts[[#This Row],[صف المصدر]],16),"")</f>
        <v>الشمالي الغربي</v>
      </c>
    </row>
    <row r="906" spans="1:23" x14ac:dyDescent="0.4">
      <c r="A906" s="53" cm="1">
        <f t="array" ref="A906">ROW()-ROW(GateFacts[#Headers])</f>
        <v>905</v>
      </c>
      <c r="B906" s="53">
        <f>INT((GateFacts[[#This Row],[م]]-1)/8)+1</f>
        <v>114</v>
      </c>
      <c r="C906" s="53">
        <f>MOD(GateFacts[[#This Row],[م]]-1,8)+1</f>
        <v>1</v>
      </c>
      <c r="D906" s="53" cm="1">
        <f t="array" ref="D906">IFERROR(INDEX(_xlfn.ANCHORARRAY(Settings!$H$2),GateFacts[[#This Row],[رقم المشروع]]),"")</f>
        <v>941</v>
      </c>
      <c r="E906" s="53" t="str" cm="1">
        <f t="array" ref="E906">INDEX(Table15[],GateFacts[[#This Row],[صف المصدر]],14)&amp;""</f>
        <v>P911</v>
      </c>
      <c r="F906" s="53" t="str" cm="1">
        <f t="array" ref="F906">INDEX(Table15[],GateFacts[[#This Row],[صف المصدر]],15)&amp;""</f>
        <v>مشروع خطوط وشبكات المياه بمنطقة شمال وشرق المدينة المنورة</v>
      </c>
      <c r="G906" s="53" t="str" cm="1">
        <f t="array" ref="G906">INDEX(Table15[],GateFacts[[#This Row],[صف المصدر]],17)&amp;""</f>
        <v>المدينة المنورة</v>
      </c>
      <c r="H906" s="58">
        <f>N(INDEX(Table15[],GateFacts[[#This Row],[صف المصدر]],18))</f>
        <v>35894605</v>
      </c>
      <c r="I906" s="53" t="str" cm="1">
        <f t="array" ref="I906">_xlfn.LET(_xlpm.x,TRIM(INDEX(Table15[],GateFacts[[#This Row],[صف المصدر]],22)&amp;""),IF(_xlpm.x="","غير محدد",_xlpm.x))</f>
        <v>تحت التنفيذ</v>
      </c>
      <c r="J906" s="53" t="str">
        <f>"بوابة "&amp;GateFacts[[#This Row],[رقم البوابة]]</f>
        <v>بوابة 1</v>
      </c>
      <c r="K906" s="53" t="str" cm="1">
        <f t="array" ref="K906">INDEX(Settings!$E$2:$E$9,GateFacts[[#This Row],[رقم البوابة]])</f>
        <v>تخطيط استراتيجي</v>
      </c>
      <c r="L906" s="53" t="str" cm="1">
        <f t="array" ref="L906">_xlfn.LET(_xlpm.c,INDEX(Table15[],GateFacts[[#This Row],[صف المصدر]],9-GateFacts[[#This Row],[رقم البوابة]]),IF(ISBLANK(_xlpm.c),"",_xlpm.c))</f>
        <v>مكتمل</v>
      </c>
      <c r="M9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6" s="56" t="str" cm="1">
        <f t="array" ref="N906">_xlfn.LET(_xlpm.r,GateFacts[[#This Row],[صف المصدر]],_xlpm.g,GateFacts[[#This Row],[رقم البوابة]],_xlpm.pd,IF(AND(ISNUMBER(_xlpm.r),_xlpm.g&gt;=6,_xlpm.g&lt;=8),INDEX(Table15[],_xlpm.r,19+_xlpm.g),""),IF(ISNUMBER(_xlpm.pd),_xlpm.pd,""))</f>
        <v/>
      </c>
      <c r="O9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6" s="53" t="str">
        <f ca="1">IF(ISNUMBER(GateFacts[[#This Row],[تاريخ البوابة]]),GateFacts[[#This Row],[تاريخ البوابة]]-TODAY(),"")</f>
        <v/>
      </c>
      <c r="Q906" s="53" t="str">
        <f>IF(ISNUMBER(GateFacts[[#This Row],[تاريخ البوابة]]),TEXT(GateFacts[[#This Row],[تاريخ البوابة]],"yyyy-mm"),"بدون تاريخ")</f>
        <v>بدون تاريخ</v>
      </c>
      <c r="R906" s="53">
        <f ca="1">--OR(GateFacts[[#This Row],[الحالة]]="مكتمل",GateFacts[[#This Row],[الحالة]]="لا ينطبق")</f>
        <v>1</v>
      </c>
      <c r="S906" s="53">
        <f ca="1">_xlfn.LET(_xlpm.m,_xlfn.MINIFS(GateFacts[رقم البوابة],GateFacts[رقم المشروع],GateFacts[[#This Row],[رقم المشروع]],GateFacts[منجزة],0),IF(_xlpm.m=0,9,_xlpm.m))</f>
        <v>6</v>
      </c>
      <c r="T906" s="53">
        <f ca="1">--(GateFacts[[#This Row],[رقم البوابة]]=GateFacts[[#This Row],[البوابة الحالية للمشروع]])</f>
        <v>0</v>
      </c>
      <c r="U906" s="53">
        <f ca="1">IF(AND(GateFacts[[#This Row],[الحالة]]="مكتمل",COUNTIFS(GateFacts[رقم المشروع],GateFacts[[#This Row],[رقم المشروع]],GateFacts[رقم البوابة],"&lt;"&amp;GateFacts[[#This Row],[رقم البوابة]],GateFacts[منجزة],0)&gt;0),1,0)</f>
        <v>0</v>
      </c>
      <c r="V906" s="53" t="e">
        <f>SUBTOTAL(103,GateFacts[[#This Row],[م]])*OR(SelRegion="الكل",GateFacts[[#This Row],[المنطقة]]=SelRegion)</f>
        <v>#REF!</v>
      </c>
      <c r="W906" s="74" t="str" cm="1">
        <f t="array" ref="W906">IF(ISNUMBER(GateFacts[[#This Row],[صف المصدر]]),INDEX(Table15[],GateFacts[[#This Row],[صف المصدر]],16),"")</f>
        <v>الشمالي الغربي</v>
      </c>
    </row>
    <row r="907" spans="1:23" x14ac:dyDescent="0.4">
      <c r="A907" s="53" cm="1">
        <f t="array" ref="A907">ROW()-ROW(GateFacts[#Headers])</f>
        <v>906</v>
      </c>
      <c r="B907" s="53">
        <f>INT((GateFacts[[#This Row],[م]]-1)/8)+1</f>
        <v>114</v>
      </c>
      <c r="C907" s="53">
        <f>MOD(GateFacts[[#This Row],[م]]-1,8)+1</f>
        <v>2</v>
      </c>
      <c r="D907" s="53" cm="1">
        <f t="array" ref="D907">IFERROR(INDEX(_xlfn.ANCHORARRAY(Settings!$H$2),GateFacts[[#This Row],[رقم المشروع]]),"")</f>
        <v>941</v>
      </c>
      <c r="E907" s="53" t="str" cm="1">
        <f t="array" ref="E907">INDEX(Table15[],GateFacts[[#This Row],[صف المصدر]],14)&amp;""</f>
        <v>P911</v>
      </c>
      <c r="F907" s="53" t="str" cm="1">
        <f t="array" ref="F907">INDEX(Table15[],GateFacts[[#This Row],[صف المصدر]],15)&amp;""</f>
        <v>مشروع خطوط وشبكات المياه بمنطقة شمال وشرق المدينة المنورة</v>
      </c>
      <c r="G907" s="53" t="str" cm="1">
        <f t="array" ref="G907">INDEX(Table15[],GateFacts[[#This Row],[صف المصدر]],17)&amp;""</f>
        <v>المدينة المنورة</v>
      </c>
      <c r="H907" s="58">
        <f>N(INDEX(Table15[],GateFacts[[#This Row],[صف المصدر]],18))</f>
        <v>35894605</v>
      </c>
      <c r="I907" s="53" t="str" cm="1">
        <f t="array" ref="I907">_xlfn.LET(_xlpm.x,TRIM(INDEX(Table15[],GateFacts[[#This Row],[صف المصدر]],22)&amp;""),IF(_xlpm.x="","غير محدد",_xlpm.x))</f>
        <v>تحت التنفيذ</v>
      </c>
      <c r="J907" s="53" t="str">
        <f>"بوابة "&amp;GateFacts[[#This Row],[رقم البوابة]]</f>
        <v>بوابة 2</v>
      </c>
      <c r="K907" s="53" t="str" cm="1">
        <f t="array" ref="K907">INDEX(Settings!$E$2:$E$9,GateFacts[[#This Row],[رقم البوابة]])</f>
        <v>التخطيط الاولي</v>
      </c>
      <c r="L907" s="53" t="str" cm="1">
        <f t="array" ref="L907">_xlfn.LET(_xlpm.c,INDEX(Table15[],GateFacts[[#This Row],[صف المصدر]],9-GateFacts[[#This Row],[رقم البوابة]]),IF(ISBLANK(_xlpm.c),"",_xlpm.c))</f>
        <v>مكتمل</v>
      </c>
      <c r="M90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7" s="56" t="str" cm="1">
        <f t="array" ref="N907">_xlfn.LET(_xlpm.r,GateFacts[[#This Row],[صف المصدر]],_xlpm.g,GateFacts[[#This Row],[رقم البوابة]],_xlpm.pd,IF(AND(ISNUMBER(_xlpm.r),_xlpm.g&gt;=6,_xlpm.g&lt;=8),INDEX(Table15[],_xlpm.r,19+_xlpm.g),""),IF(ISNUMBER(_xlpm.pd),_xlpm.pd,""))</f>
        <v/>
      </c>
      <c r="O9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7" s="53" t="str">
        <f ca="1">IF(ISNUMBER(GateFacts[[#This Row],[تاريخ البوابة]]),GateFacts[[#This Row],[تاريخ البوابة]]-TODAY(),"")</f>
        <v/>
      </c>
      <c r="Q907" s="53" t="str">
        <f>IF(ISNUMBER(GateFacts[[#This Row],[تاريخ البوابة]]),TEXT(GateFacts[[#This Row],[تاريخ البوابة]],"yyyy-mm"),"بدون تاريخ")</f>
        <v>بدون تاريخ</v>
      </c>
      <c r="R907" s="53">
        <f ca="1">--OR(GateFacts[[#This Row],[الحالة]]="مكتمل",GateFacts[[#This Row],[الحالة]]="لا ينطبق")</f>
        <v>1</v>
      </c>
      <c r="S907" s="53">
        <f ca="1">_xlfn.LET(_xlpm.m,_xlfn.MINIFS(GateFacts[رقم البوابة],GateFacts[رقم المشروع],GateFacts[[#This Row],[رقم المشروع]],GateFacts[منجزة],0),IF(_xlpm.m=0,9,_xlpm.m))</f>
        <v>6</v>
      </c>
      <c r="T907" s="53">
        <f ca="1">--(GateFacts[[#This Row],[رقم البوابة]]=GateFacts[[#This Row],[البوابة الحالية للمشروع]])</f>
        <v>0</v>
      </c>
      <c r="U907" s="53">
        <f ca="1">IF(AND(GateFacts[[#This Row],[الحالة]]="مكتمل",COUNTIFS(GateFacts[رقم المشروع],GateFacts[[#This Row],[رقم المشروع]],GateFacts[رقم البوابة],"&lt;"&amp;GateFacts[[#This Row],[رقم البوابة]],GateFacts[منجزة],0)&gt;0),1,0)</f>
        <v>0</v>
      </c>
      <c r="V907" s="53" t="e">
        <f>SUBTOTAL(103,GateFacts[[#This Row],[م]])*OR(SelRegion="الكل",GateFacts[[#This Row],[المنطقة]]=SelRegion)</f>
        <v>#REF!</v>
      </c>
      <c r="W907" s="74" t="str" cm="1">
        <f t="array" ref="W907">IF(ISNUMBER(GateFacts[[#This Row],[صف المصدر]]),INDEX(Table15[],GateFacts[[#This Row],[صف المصدر]],16),"")</f>
        <v>الشمالي الغربي</v>
      </c>
    </row>
    <row r="908" spans="1:23" x14ac:dyDescent="0.4">
      <c r="A908" s="53" cm="1">
        <f t="array" ref="A908">ROW()-ROW(GateFacts[#Headers])</f>
        <v>907</v>
      </c>
      <c r="B908" s="53">
        <f>INT((GateFacts[[#This Row],[م]]-1)/8)+1</f>
        <v>114</v>
      </c>
      <c r="C908" s="53">
        <f>MOD(GateFacts[[#This Row],[م]]-1,8)+1</f>
        <v>3</v>
      </c>
      <c r="D908" s="53" cm="1">
        <f t="array" ref="D908">IFERROR(INDEX(_xlfn.ANCHORARRAY(Settings!$H$2),GateFacts[[#This Row],[رقم المشروع]]),"")</f>
        <v>941</v>
      </c>
      <c r="E908" s="53" t="str" cm="1">
        <f t="array" ref="E908">INDEX(Table15[],GateFacts[[#This Row],[صف المصدر]],14)&amp;""</f>
        <v>P911</v>
      </c>
      <c r="F908" s="53" t="str" cm="1">
        <f t="array" ref="F908">INDEX(Table15[],GateFacts[[#This Row],[صف المصدر]],15)&amp;""</f>
        <v>مشروع خطوط وشبكات المياه بمنطقة شمال وشرق المدينة المنورة</v>
      </c>
      <c r="G908" s="53" t="str" cm="1">
        <f t="array" ref="G908">INDEX(Table15[],GateFacts[[#This Row],[صف المصدر]],17)&amp;""</f>
        <v>المدينة المنورة</v>
      </c>
      <c r="H908" s="58">
        <f>N(INDEX(Table15[],GateFacts[[#This Row],[صف المصدر]],18))</f>
        <v>35894605</v>
      </c>
      <c r="I908" s="53" t="str" cm="1">
        <f t="array" ref="I908">_xlfn.LET(_xlpm.x,TRIM(INDEX(Table15[],GateFacts[[#This Row],[صف المصدر]],22)&amp;""),IF(_xlpm.x="","غير محدد",_xlpm.x))</f>
        <v>تحت التنفيذ</v>
      </c>
      <c r="J908" s="53" t="str">
        <f>"بوابة "&amp;GateFacts[[#This Row],[رقم البوابة]]</f>
        <v>بوابة 3</v>
      </c>
      <c r="K908" s="53" t="str" cm="1">
        <f t="array" ref="K908">INDEX(Settings!$E$2:$E$9,GateFacts[[#This Row],[رقم البوابة]])</f>
        <v>الطرح للتصميم</v>
      </c>
      <c r="L908" s="53" t="str" cm="1">
        <f t="array" ref="L908">_xlfn.LET(_xlpm.c,INDEX(Table15[],GateFacts[[#This Row],[صف المصدر]],9-GateFacts[[#This Row],[رقم البوابة]]),IF(ISBLANK(_xlpm.c),"",_xlpm.c))</f>
        <v>لا ينطبق</v>
      </c>
      <c r="M90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08" s="56" t="str" cm="1">
        <f t="array" ref="N908">_xlfn.LET(_xlpm.r,GateFacts[[#This Row],[صف المصدر]],_xlpm.g,GateFacts[[#This Row],[رقم البوابة]],_xlpm.pd,IF(AND(ISNUMBER(_xlpm.r),_xlpm.g&gt;=6,_xlpm.g&lt;=8),INDEX(Table15[],_xlpm.r,19+_xlpm.g),""),IF(ISNUMBER(_xlpm.pd),_xlpm.pd,""))</f>
        <v/>
      </c>
      <c r="O9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08" s="53" t="str">
        <f ca="1">IF(ISNUMBER(GateFacts[[#This Row],[تاريخ البوابة]]),GateFacts[[#This Row],[تاريخ البوابة]]-TODAY(),"")</f>
        <v/>
      </c>
      <c r="Q908" s="53" t="str">
        <f>IF(ISNUMBER(GateFacts[[#This Row],[تاريخ البوابة]]),TEXT(GateFacts[[#This Row],[تاريخ البوابة]],"yyyy-mm"),"بدون تاريخ")</f>
        <v>بدون تاريخ</v>
      </c>
      <c r="R908" s="53">
        <f ca="1">--OR(GateFacts[[#This Row],[الحالة]]="مكتمل",GateFacts[[#This Row],[الحالة]]="لا ينطبق")</f>
        <v>1</v>
      </c>
      <c r="S908" s="53">
        <f ca="1">_xlfn.LET(_xlpm.m,_xlfn.MINIFS(GateFacts[رقم البوابة],GateFacts[رقم المشروع],GateFacts[[#This Row],[رقم المشروع]],GateFacts[منجزة],0),IF(_xlpm.m=0,9,_xlpm.m))</f>
        <v>6</v>
      </c>
      <c r="T908" s="53">
        <f ca="1">--(GateFacts[[#This Row],[رقم البوابة]]=GateFacts[[#This Row],[البوابة الحالية للمشروع]])</f>
        <v>0</v>
      </c>
      <c r="U908" s="53">
        <f ca="1">IF(AND(GateFacts[[#This Row],[الحالة]]="مكتمل",COUNTIFS(GateFacts[رقم المشروع],GateFacts[[#This Row],[رقم المشروع]],GateFacts[رقم البوابة],"&lt;"&amp;GateFacts[[#This Row],[رقم البوابة]],GateFacts[منجزة],0)&gt;0),1,0)</f>
        <v>0</v>
      </c>
      <c r="V908" s="53" t="e">
        <f>SUBTOTAL(103,GateFacts[[#This Row],[م]])*OR(SelRegion="الكل",GateFacts[[#This Row],[المنطقة]]=SelRegion)</f>
        <v>#REF!</v>
      </c>
      <c r="W908" s="74" t="str" cm="1">
        <f t="array" ref="W908">IF(ISNUMBER(GateFacts[[#This Row],[صف المصدر]]),INDEX(Table15[],GateFacts[[#This Row],[صف المصدر]],16),"")</f>
        <v>الشمالي الغربي</v>
      </c>
    </row>
    <row r="909" spans="1:23" x14ac:dyDescent="0.4">
      <c r="A909" s="53" cm="1">
        <f t="array" ref="A909">ROW()-ROW(GateFacts[#Headers])</f>
        <v>908</v>
      </c>
      <c r="B909" s="53">
        <f>INT((GateFacts[[#This Row],[م]]-1)/8)+1</f>
        <v>114</v>
      </c>
      <c r="C909" s="53">
        <f>MOD(GateFacts[[#This Row],[م]]-1,8)+1</f>
        <v>4</v>
      </c>
      <c r="D909" s="53" cm="1">
        <f t="array" ref="D909">IFERROR(INDEX(_xlfn.ANCHORARRAY(Settings!$H$2),GateFacts[[#This Row],[رقم المشروع]]),"")</f>
        <v>941</v>
      </c>
      <c r="E909" s="53" t="str" cm="1">
        <f t="array" ref="E909">INDEX(Table15[],GateFacts[[#This Row],[صف المصدر]],14)&amp;""</f>
        <v>P911</v>
      </c>
      <c r="F909" s="53" t="str" cm="1">
        <f t="array" ref="F909">INDEX(Table15[],GateFacts[[#This Row],[صف المصدر]],15)&amp;""</f>
        <v>مشروع خطوط وشبكات المياه بمنطقة شمال وشرق المدينة المنورة</v>
      </c>
      <c r="G909" s="53" t="str" cm="1">
        <f t="array" ref="G909">INDEX(Table15[],GateFacts[[#This Row],[صف المصدر]],17)&amp;""</f>
        <v>المدينة المنورة</v>
      </c>
      <c r="H909" s="58">
        <f>N(INDEX(Table15[],GateFacts[[#This Row],[صف المصدر]],18))</f>
        <v>35894605</v>
      </c>
      <c r="I909" s="53" t="str" cm="1">
        <f t="array" ref="I909">_xlfn.LET(_xlpm.x,TRIM(INDEX(Table15[],GateFacts[[#This Row],[صف المصدر]],22)&amp;""),IF(_xlpm.x="","غير محدد",_xlpm.x))</f>
        <v>تحت التنفيذ</v>
      </c>
      <c r="J909" s="53" t="str">
        <f>"بوابة "&amp;GateFacts[[#This Row],[رقم البوابة]]</f>
        <v>بوابة 4</v>
      </c>
      <c r="K909" s="53" t="str" cm="1">
        <f t="array" ref="K909">INDEX(Settings!$E$2:$E$9,GateFacts[[#This Row],[رقم البوابة]])</f>
        <v>التصميم</v>
      </c>
      <c r="L909" s="53" t="str" cm="1">
        <f t="array" ref="L909">_xlfn.LET(_xlpm.c,INDEX(Table15[],GateFacts[[#This Row],[صف المصدر]],9-GateFacts[[#This Row],[رقم البوابة]]),IF(ISBLANK(_xlpm.c),"",_xlpm.c))</f>
        <v>مكتمل</v>
      </c>
      <c r="M90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09" s="56" t="str" cm="1">
        <f t="array" ref="N909">_xlfn.LET(_xlpm.r,GateFacts[[#This Row],[صف المصدر]],_xlpm.g,GateFacts[[#This Row],[رقم البوابة]],_xlpm.pd,IF(AND(ISNUMBER(_xlpm.r),_xlpm.g&gt;=6,_xlpm.g&lt;=8),INDEX(Table15[],_xlpm.r,19+_xlpm.g),""),IF(ISNUMBER(_xlpm.pd),_xlpm.pd,""))</f>
        <v/>
      </c>
      <c r="O9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09" s="53" t="str">
        <f ca="1">IF(ISNUMBER(GateFacts[[#This Row],[تاريخ البوابة]]),GateFacts[[#This Row],[تاريخ البوابة]]-TODAY(),"")</f>
        <v/>
      </c>
      <c r="Q909" s="53" t="str">
        <f>IF(ISNUMBER(GateFacts[[#This Row],[تاريخ البوابة]]),TEXT(GateFacts[[#This Row],[تاريخ البوابة]],"yyyy-mm"),"بدون تاريخ")</f>
        <v>بدون تاريخ</v>
      </c>
      <c r="R909" s="53">
        <f ca="1">--OR(GateFacts[[#This Row],[الحالة]]="مكتمل",GateFacts[[#This Row],[الحالة]]="لا ينطبق")</f>
        <v>1</v>
      </c>
      <c r="S909" s="53">
        <f ca="1">_xlfn.LET(_xlpm.m,_xlfn.MINIFS(GateFacts[رقم البوابة],GateFacts[رقم المشروع],GateFacts[[#This Row],[رقم المشروع]],GateFacts[منجزة],0),IF(_xlpm.m=0,9,_xlpm.m))</f>
        <v>6</v>
      </c>
      <c r="T909" s="53">
        <f ca="1">--(GateFacts[[#This Row],[رقم البوابة]]=GateFacts[[#This Row],[البوابة الحالية للمشروع]])</f>
        <v>0</v>
      </c>
      <c r="U909" s="53">
        <f ca="1">IF(AND(GateFacts[[#This Row],[الحالة]]="مكتمل",COUNTIFS(GateFacts[رقم المشروع],GateFacts[[#This Row],[رقم المشروع]],GateFacts[رقم البوابة],"&lt;"&amp;GateFacts[[#This Row],[رقم البوابة]],GateFacts[منجزة],0)&gt;0),1,0)</f>
        <v>0</v>
      </c>
      <c r="V909" s="53" t="e">
        <f>SUBTOTAL(103,GateFacts[[#This Row],[م]])*OR(SelRegion="الكل",GateFacts[[#This Row],[المنطقة]]=SelRegion)</f>
        <v>#REF!</v>
      </c>
      <c r="W909" s="74" t="str" cm="1">
        <f t="array" ref="W909">IF(ISNUMBER(GateFacts[[#This Row],[صف المصدر]]),INDEX(Table15[],GateFacts[[#This Row],[صف المصدر]],16),"")</f>
        <v>الشمالي الغربي</v>
      </c>
    </row>
    <row r="910" spans="1:23" x14ac:dyDescent="0.4">
      <c r="A910" s="53" cm="1">
        <f t="array" ref="A910">ROW()-ROW(GateFacts[#Headers])</f>
        <v>909</v>
      </c>
      <c r="B910" s="53">
        <f>INT((GateFacts[[#This Row],[م]]-1)/8)+1</f>
        <v>114</v>
      </c>
      <c r="C910" s="53">
        <f>MOD(GateFacts[[#This Row],[م]]-1,8)+1</f>
        <v>5</v>
      </c>
      <c r="D910" s="53" cm="1">
        <f t="array" ref="D910">IFERROR(INDEX(_xlfn.ANCHORARRAY(Settings!$H$2),GateFacts[[#This Row],[رقم المشروع]]),"")</f>
        <v>941</v>
      </c>
      <c r="E910" s="53" t="str" cm="1">
        <f t="array" ref="E910">INDEX(Table15[],GateFacts[[#This Row],[صف المصدر]],14)&amp;""</f>
        <v>P911</v>
      </c>
      <c r="F910" s="53" t="str" cm="1">
        <f t="array" ref="F910">INDEX(Table15[],GateFacts[[#This Row],[صف المصدر]],15)&amp;""</f>
        <v>مشروع خطوط وشبكات المياه بمنطقة شمال وشرق المدينة المنورة</v>
      </c>
      <c r="G910" s="53" t="str" cm="1">
        <f t="array" ref="G910">INDEX(Table15[],GateFacts[[#This Row],[صف المصدر]],17)&amp;""</f>
        <v>المدينة المنورة</v>
      </c>
      <c r="H910" s="58">
        <f>N(INDEX(Table15[],GateFacts[[#This Row],[صف المصدر]],18))</f>
        <v>35894605</v>
      </c>
      <c r="I910" s="53" t="str" cm="1">
        <f t="array" ref="I910">_xlfn.LET(_xlpm.x,TRIM(INDEX(Table15[],GateFacts[[#This Row],[صف المصدر]],22)&amp;""),IF(_xlpm.x="","غير محدد",_xlpm.x))</f>
        <v>تحت التنفيذ</v>
      </c>
      <c r="J910" s="53" t="str">
        <f>"بوابة "&amp;GateFacts[[#This Row],[رقم البوابة]]</f>
        <v>بوابة 5</v>
      </c>
      <c r="K910" s="53" t="str" cm="1">
        <f t="array" ref="K910">INDEX(Settings!$E$2:$E$9,GateFacts[[#This Row],[رقم البوابة]])</f>
        <v>الطرح للتنفيذ</v>
      </c>
      <c r="L910" s="53" t="str" cm="1">
        <f t="array" ref="L910">_xlfn.LET(_xlpm.c,INDEX(Table15[],GateFacts[[#This Row],[صف المصدر]],9-GateFacts[[#This Row],[رقم البوابة]]),IF(ISBLANK(_xlpm.c),"",_xlpm.c))</f>
        <v>مكتمل</v>
      </c>
      <c r="M9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0" s="56" t="str" cm="1">
        <f t="array" ref="N910">_xlfn.LET(_xlpm.r,GateFacts[[#This Row],[صف المصدر]],_xlpm.g,GateFacts[[#This Row],[رقم البوابة]],_xlpm.pd,IF(AND(ISNUMBER(_xlpm.r),_xlpm.g&gt;=6,_xlpm.g&lt;=8),INDEX(Table15[],_xlpm.r,19+_xlpm.g),""),IF(ISNUMBER(_xlpm.pd),_xlpm.pd,""))</f>
        <v/>
      </c>
      <c r="O9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0" s="53" t="str">
        <f ca="1">IF(ISNUMBER(GateFacts[[#This Row],[تاريخ البوابة]]),GateFacts[[#This Row],[تاريخ البوابة]]-TODAY(),"")</f>
        <v/>
      </c>
      <c r="Q910" s="53" t="str">
        <f>IF(ISNUMBER(GateFacts[[#This Row],[تاريخ البوابة]]),TEXT(GateFacts[[#This Row],[تاريخ البوابة]],"yyyy-mm"),"بدون تاريخ")</f>
        <v>بدون تاريخ</v>
      </c>
      <c r="R910" s="53">
        <f ca="1">--OR(GateFacts[[#This Row],[الحالة]]="مكتمل",GateFacts[[#This Row],[الحالة]]="لا ينطبق")</f>
        <v>1</v>
      </c>
      <c r="S910" s="53">
        <f ca="1">_xlfn.LET(_xlpm.m,_xlfn.MINIFS(GateFacts[رقم البوابة],GateFacts[رقم المشروع],GateFacts[[#This Row],[رقم المشروع]],GateFacts[منجزة],0),IF(_xlpm.m=0,9,_xlpm.m))</f>
        <v>6</v>
      </c>
      <c r="T910" s="53">
        <f ca="1">--(GateFacts[[#This Row],[رقم البوابة]]=GateFacts[[#This Row],[البوابة الحالية للمشروع]])</f>
        <v>0</v>
      </c>
      <c r="U910" s="53">
        <f ca="1">IF(AND(GateFacts[[#This Row],[الحالة]]="مكتمل",COUNTIFS(GateFacts[رقم المشروع],GateFacts[[#This Row],[رقم المشروع]],GateFacts[رقم البوابة],"&lt;"&amp;GateFacts[[#This Row],[رقم البوابة]],GateFacts[منجزة],0)&gt;0),1,0)</f>
        <v>0</v>
      </c>
      <c r="V910" s="53" t="e">
        <f>SUBTOTAL(103,GateFacts[[#This Row],[م]])*OR(SelRegion="الكل",GateFacts[[#This Row],[المنطقة]]=SelRegion)</f>
        <v>#REF!</v>
      </c>
      <c r="W910" s="74" t="str" cm="1">
        <f t="array" ref="W910">IF(ISNUMBER(GateFacts[[#This Row],[صف المصدر]]),INDEX(Table15[],GateFacts[[#This Row],[صف المصدر]],16),"")</f>
        <v>الشمالي الغربي</v>
      </c>
    </row>
    <row r="911" spans="1:23" x14ac:dyDescent="0.4">
      <c r="A911" s="53" cm="1">
        <f t="array" ref="A911">ROW()-ROW(GateFacts[#Headers])</f>
        <v>910</v>
      </c>
      <c r="B911" s="53">
        <f>INT((GateFacts[[#This Row],[م]]-1)/8)+1</f>
        <v>114</v>
      </c>
      <c r="C911" s="53">
        <f>MOD(GateFacts[[#This Row],[م]]-1,8)+1</f>
        <v>6</v>
      </c>
      <c r="D911" s="53" cm="1">
        <f t="array" ref="D911">IFERROR(INDEX(_xlfn.ANCHORARRAY(Settings!$H$2),GateFacts[[#This Row],[رقم المشروع]]),"")</f>
        <v>941</v>
      </c>
      <c r="E911" s="53" t="str" cm="1">
        <f t="array" ref="E911">INDEX(Table15[],GateFacts[[#This Row],[صف المصدر]],14)&amp;""</f>
        <v>P911</v>
      </c>
      <c r="F911" s="53" t="str" cm="1">
        <f t="array" ref="F911">INDEX(Table15[],GateFacts[[#This Row],[صف المصدر]],15)&amp;""</f>
        <v>مشروع خطوط وشبكات المياه بمنطقة شمال وشرق المدينة المنورة</v>
      </c>
      <c r="G911" s="53" t="str" cm="1">
        <f t="array" ref="G911">INDEX(Table15[],GateFacts[[#This Row],[صف المصدر]],17)&amp;""</f>
        <v>المدينة المنورة</v>
      </c>
      <c r="H911" s="58">
        <f>N(INDEX(Table15[],GateFacts[[#This Row],[صف المصدر]],18))</f>
        <v>35894605</v>
      </c>
      <c r="I911" s="53" t="str" cm="1">
        <f t="array" ref="I911">_xlfn.LET(_xlpm.x,TRIM(INDEX(Table15[],GateFacts[[#This Row],[صف المصدر]],22)&amp;""),IF(_xlpm.x="","غير محدد",_xlpm.x))</f>
        <v>تحت التنفيذ</v>
      </c>
      <c r="J911" s="53" t="str">
        <f>"بوابة "&amp;GateFacts[[#This Row],[رقم البوابة]]</f>
        <v>بوابة 6</v>
      </c>
      <c r="K911" s="53" t="str" cm="1">
        <f t="array" ref="K911">INDEX(Settings!$E$2:$E$9,GateFacts[[#This Row],[رقم البوابة]])</f>
        <v>التنفيذ</v>
      </c>
      <c r="L911" s="53" t="str" cm="1">
        <f t="array" ref="L911">_xlfn.LET(_xlpm.c,INDEX(Table15[],GateFacts[[#This Row],[صف المصدر]],9-GateFacts[[#This Row],[رقم البوابة]]),IF(ISBLANK(_xlpm.c),"",_xlpm.c))</f>
        <v>جاري</v>
      </c>
      <c r="M91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11" s="56" cm="1">
        <f t="array" ref="N911">_xlfn.LET(_xlpm.r,GateFacts[[#This Row],[صف المصدر]],_xlpm.g,GateFacts[[#This Row],[رقم البوابة]],_xlpm.pd,IF(AND(ISNUMBER(_xlpm.r),_xlpm.g&gt;=6,_xlpm.g&lt;=8),INDEX(Table15[],_xlpm.r,19+_xlpm.g),""),IF(ISNUMBER(_xlpm.pd),_xlpm.pd,""))</f>
        <v>47051</v>
      </c>
      <c r="O9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11" s="53">
        <f ca="1">IF(ISNUMBER(GateFacts[[#This Row],[تاريخ البوابة]]),GateFacts[[#This Row],[تاريخ البوابة]]-TODAY(),"")</f>
        <v>742</v>
      </c>
      <c r="Q911" s="53" t="str">
        <f>IF(ISNUMBER(GateFacts[[#This Row],[تاريخ البوابة]]),TEXT(GateFacts[[#This Row],[تاريخ البوابة]],"yyyy-mm"),"بدون تاريخ")</f>
        <v>2028-10</v>
      </c>
      <c r="R911" s="53">
        <f ca="1">--OR(GateFacts[[#This Row],[الحالة]]="مكتمل",GateFacts[[#This Row],[الحالة]]="لا ينطبق")</f>
        <v>0</v>
      </c>
      <c r="S911" s="53">
        <f ca="1">_xlfn.LET(_xlpm.m,_xlfn.MINIFS(GateFacts[رقم البوابة],GateFacts[رقم المشروع],GateFacts[[#This Row],[رقم المشروع]],GateFacts[منجزة],0),IF(_xlpm.m=0,9,_xlpm.m))</f>
        <v>6</v>
      </c>
      <c r="T911" s="53">
        <f ca="1">--(GateFacts[[#This Row],[رقم البوابة]]=GateFacts[[#This Row],[البوابة الحالية للمشروع]])</f>
        <v>1</v>
      </c>
      <c r="U911" s="53">
        <f ca="1">IF(AND(GateFacts[[#This Row],[الحالة]]="مكتمل",COUNTIFS(GateFacts[رقم المشروع],GateFacts[[#This Row],[رقم المشروع]],GateFacts[رقم البوابة],"&lt;"&amp;GateFacts[[#This Row],[رقم البوابة]],GateFacts[منجزة],0)&gt;0),1,0)</f>
        <v>0</v>
      </c>
      <c r="V911" s="53" t="e">
        <f>SUBTOTAL(103,GateFacts[[#This Row],[م]])*OR(SelRegion="الكل",GateFacts[[#This Row],[المنطقة]]=SelRegion)</f>
        <v>#REF!</v>
      </c>
      <c r="W911" s="74" t="str" cm="1">
        <f t="array" ref="W911">IF(ISNUMBER(GateFacts[[#This Row],[صف المصدر]]),INDEX(Table15[],GateFacts[[#This Row],[صف المصدر]],16),"")</f>
        <v>الشمالي الغربي</v>
      </c>
    </row>
    <row r="912" spans="1:23" x14ac:dyDescent="0.4">
      <c r="A912" s="53" cm="1">
        <f t="array" ref="A912">ROW()-ROW(GateFacts[#Headers])</f>
        <v>911</v>
      </c>
      <c r="B912" s="53">
        <f>INT((GateFacts[[#This Row],[م]]-1)/8)+1</f>
        <v>114</v>
      </c>
      <c r="C912" s="53">
        <f>MOD(GateFacts[[#This Row],[م]]-1,8)+1</f>
        <v>7</v>
      </c>
      <c r="D912" s="53" cm="1">
        <f t="array" ref="D912">IFERROR(INDEX(_xlfn.ANCHORARRAY(Settings!$H$2),GateFacts[[#This Row],[رقم المشروع]]),"")</f>
        <v>941</v>
      </c>
      <c r="E912" s="53" t="str" cm="1">
        <f t="array" ref="E912">INDEX(Table15[],GateFacts[[#This Row],[صف المصدر]],14)&amp;""</f>
        <v>P911</v>
      </c>
      <c r="F912" s="53" t="str" cm="1">
        <f t="array" ref="F912">INDEX(Table15[],GateFacts[[#This Row],[صف المصدر]],15)&amp;""</f>
        <v>مشروع خطوط وشبكات المياه بمنطقة شمال وشرق المدينة المنورة</v>
      </c>
      <c r="G912" s="53" t="str" cm="1">
        <f t="array" ref="G912">INDEX(Table15[],GateFacts[[#This Row],[صف المصدر]],17)&amp;""</f>
        <v>المدينة المنورة</v>
      </c>
      <c r="H912" s="58">
        <f>N(INDEX(Table15[],GateFacts[[#This Row],[صف المصدر]],18))</f>
        <v>35894605</v>
      </c>
      <c r="I912" s="53" t="str" cm="1">
        <f t="array" ref="I912">_xlfn.LET(_xlpm.x,TRIM(INDEX(Table15[],GateFacts[[#This Row],[صف المصدر]],22)&amp;""),IF(_xlpm.x="","غير محدد",_xlpm.x))</f>
        <v>تحت التنفيذ</v>
      </c>
      <c r="J912" s="53" t="str">
        <f>"بوابة "&amp;GateFacts[[#This Row],[رقم البوابة]]</f>
        <v>بوابة 7</v>
      </c>
      <c r="K912" s="53" t="str" cm="1">
        <f t="array" ref="K912">INDEX(Settings!$E$2:$E$9,GateFacts[[#This Row],[رقم البوابة]])</f>
        <v>الاختبارات التشغيلية</v>
      </c>
      <c r="L912" s="53" t="str" cm="1">
        <f t="array" ref="L912">_xlfn.LET(_xlpm.c,INDEX(Table15[],GateFacts[[#This Row],[صف المصدر]],9-GateFacts[[#This Row],[رقم البوابة]]),IF(ISBLANK(_xlpm.c),"",_xlpm.c))</f>
        <v/>
      </c>
      <c r="M91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12" s="56" cm="1">
        <f t="array" ref="N912">_xlfn.LET(_xlpm.r,GateFacts[[#This Row],[صف المصدر]],_xlpm.g,GateFacts[[#This Row],[رقم البوابة]],_xlpm.pd,IF(AND(ISNUMBER(_xlpm.r),_xlpm.g&gt;=6,_xlpm.g&lt;=8),INDEX(Table15[],_xlpm.r,19+_xlpm.g),""),IF(ISNUMBER(_xlpm.pd),_xlpm.pd,""))</f>
        <v>46990</v>
      </c>
      <c r="O9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12" s="53">
        <f ca="1">IF(ISNUMBER(GateFacts[[#This Row],[تاريخ البوابة]]),GateFacts[[#This Row],[تاريخ البوابة]]-TODAY(),"")</f>
        <v>681</v>
      </c>
      <c r="Q912" s="53" t="str">
        <f>IF(ISNUMBER(GateFacts[[#This Row],[تاريخ البوابة]]),TEXT(GateFacts[[#This Row],[تاريخ البوابة]],"yyyy-mm"),"بدون تاريخ")</f>
        <v>2028-08</v>
      </c>
      <c r="R912" s="53">
        <f ca="1">--OR(GateFacts[[#This Row],[الحالة]]="مكتمل",GateFacts[[#This Row],[الحالة]]="لا ينطبق")</f>
        <v>0</v>
      </c>
      <c r="S912" s="53">
        <f ca="1">_xlfn.LET(_xlpm.m,_xlfn.MINIFS(GateFacts[رقم البوابة],GateFacts[رقم المشروع],GateFacts[[#This Row],[رقم المشروع]],GateFacts[منجزة],0),IF(_xlpm.m=0,9,_xlpm.m))</f>
        <v>6</v>
      </c>
      <c r="T912" s="53">
        <f ca="1">--(GateFacts[[#This Row],[رقم البوابة]]=GateFacts[[#This Row],[البوابة الحالية للمشروع]])</f>
        <v>0</v>
      </c>
      <c r="U912" s="53">
        <f ca="1">IF(AND(GateFacts[[#This Row],[الحالة]]="مكتمل",COUNTIFS(GateFacts[رقم المشروع],GateFacts[[#This Row],[رقم المشروع]],GateFacts[رقم البوابة],"&lt;"&amp;GateFacts[[#This Row],[رقم البوابة]],GateFacts[منجزة],0)&gt;0),1,0)</f>
        <v>0</v>
      </c>
      <c r="V912" s="53" t="e">
        <f>SUBTOTAL(103,GateFacts[[#This Row],[م]])*OR(SelRegion="الكل",GateFacts[[#This Row],[المنطقة]]=SelRegion)</f>
        <v>#REF!</v>
      </c>
      <c r="W912" s="74" t="str" cm="1">
        <f t="array" ref="W912">IF(ISNUMBER(GateFacts[[#This Row],[صف المصدر]]),INDEX(Table15[],GateFacts[[#This Row],[صف المصدر]],16),"")</f>
        <v>الشمالي الغربي</v>
      </c>
    </row>
    <row r="913" spans="1:23" x14ac:dyDescent="0.4">
      <c r="A913" s="53" cm="1">
        <f t="array" ref="A913">ROW()-ROW(GateFacts[#Headers])</f>
        <v>912</v>
      </c>
      <c r="B913" s="53">
        <f>INT((GateFacts[[#This Row],[م]]-1)/8)+1</f>
        <v>114</v>
      </c>
      <c r="C913" s="53">
        <f>MOD(GateFacts[[#This Row],[م]]-1,8)+1</f>
        <v>8</v>
      </c>
      <c r="D913" s="53" cm="1">
        <f t="array" ref="D913">IFERROR(INDEX(_xlfn.ANCHORARRAY(Settings!$H$2),GateFacts[[#This Row],[رقم المشروع]]),"")</f>
        <v>941</v>
      </c>
      <c r="E913" s="53" t="str" cm="1">
        <f t="array" ref="E913">INDEX(Table15[],GateFacts[[#This Row],[صف المصدر]],14)&amp;""</f>
        <v>P911</v>
      </c>
      <c r="F913" s="53" t="str" cm="1">
        <f t="array" ref="F913">INDEX(Table15[],GateFacts[[#This Row],[صف المصدر]],15)&amp;""</f>
        <v>مشروع خطوط وشبكات المياه بمنطقة شمال وشرق المدينة المنورة</v>
      </c>
      <c r="G913" s="53" t="str" cm="1">
        <f t="array" ref="G913">INDEX(Table15[],GateFacts[[#This Row],[صف المصدر]],17)&amp;""</f>
        <v>المدينة المنورة</v>
      </c>
      <c r="H913" s="58">
        <f>N(INDEX(Table15[],GateFacts[[#This Row],[صف المصدر]],18))</f>
        <v>35894605</v>
      </c>
      <c r="I913" s="53" t="str" cm="1">
        <f t="array" ref="I913">_xlfn.LET(_xlpm.x,TRIM(INDEX(Table15[],GateFacts[[#This Row],[صف المصدر]],22)&amp;""),IF(_xlpm.x="","غير محدد",_xlpm.x))</f>
        <v>تحت التنفيذ</v>
      </c>
      <c r="J913" s="53" t="str">
        <f>"بوابة "&amp;GateFacts[[#This Row],[رقم البوابة]]</f>
        <v>بوابة 8</v>
      </c>
      <c r="K913" s="53" t="str" cm="1">
        <f t="array" ref="K913">INDEX(Settings!$E$2:$E$9,GateFacts[[#This Row],[رقم البوابة]])</f>
        <v>التسليم و الاغلاق</v>
      </c>
      <c r="L913" s="53" t="str" cm="1">
        <f t="array" ref="L913">_xlfn.LET(_xlpm.c,INDEX(Table15[],GateFacts[[#This Row],[صف المصدر]],9-GateFacts[[#This Row],[رقم البوابة]]),IF(ISBLANK(_xlpm.c),"",_xlpm.c))</f>
        <v/>
      </c>
      <c r="M91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13" s="56" cm="1">
        <f t="array" ref="N913">_xlfn.LET(_xlpm.r,GateFacts[[#This Row],[صف المصدر]],_xlpm.g,GateFacts[[#This Row],[رقم البوابة]],_xlpm.pd,IF(AND(ISNUMBER(_xlpm.r),_xlpm.g&gt;=6,_xlpm.g&lt;=8),INDEX(Table15[],_xlpm.r,19+_xlpm.g),""),IF(ISNUMBER(_xlpm.pd),_xlpm.pd,""))</f>
        <v>47781</v>
      </c>
      <c r="O9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13" s="53">
        <f ca="1">IF(ISNUMBER(GateFacts[[#This Row],[تاريخ البوابة]]),GateFacts[[#This Row],[تاريخ البوابة]]-TODAY(),"")</f>
        <v>1472</v>
      </c>
      <c r="Q913" s="53" t="str">
        <f>IF(ISNUMBER(GateFacts[[#This Row],[تاريخ البوابة]]),TEXT(GateFacts[[#This Row],[تاريخ البوابة]],"yyyy-mm"),"بدون تاريخ")</f>
        <v>2030-10</v>
      </c>
      <c r="R913" s="53">
        <f ca="1">--OR(GateFacts[[#This Row],[الحالة]]="مكتمل",GateFacts[[#This Row],[الحالة]]="لا ينطبق")</f>
        <v>0</v>
      </c>
      <c r="S913" s="53">
        <f ca="1">_xlfn.LET(_xlpm.m,_xlfn.MINIFS(GateFacts[رقم البوابة],GateFacts[رقم المشروع],GateFacts[[#This Row],[رقم المشروع]],GateFacts[منجزة],0),IF(_xlpm.m=0,9,_xlpm.m))</f>
        <v>6</v>
      </c>
      <c r="T913" s="53">
        <f ca="1">--(GateFacts[[#This Row],[رقم البوابة]]=GateFacts[[#This Row],[البوابة الحالية للمشروع]])</f>
        <v>0</v>
      </c>
      <c r="U913" s="53">
        <f ca="1">IF(AND(GateFacts[[#This Row],[الحالة]]="مكتمل",COUNTIFS(GateFacts[رقم المشروع],GateFacts[[#This Row],[رقم المشروع]],GateFacts[رقم البوابة],"&lt;"&amp;GateFacts[[#This Row],[رقم البوابة]],GateFacts[منجزة],0)&gt;0),1,0)</f>
        <v>0</v>
      </c>
      <c r="V913" s="53" t="e">
        <f>SUBTOTAL(103,GateFacts[[#This Row],[م]])*OR(SelRegion="الكل",GateFacts[[#This Row],[المنطقة]]=SelRegion)</f>
        <v>#REF!</v>
      </c>
      <c r="W913" s="74" t="str" cm="1">
        <f t="array" ref="W913">IF(ISNUMBER(GateFacts[[#This Row],[صف المصدر]]),INDEX(Table15[],GateFacts[[#This Row],[صف المصدر]],16),"")</f>
        <v>الشمالي الغربي</v>
      </c>
    </row>
    <row r="914" spans="1:23" x14ac:dyDescent="0.4">
      <c r="A914" s="53" cm="1">
        <f t="array" ref="A914">ROW()-ROW(GateFacts[#Headers])</f>
        <v>913</v>
      </c>
      <c r="B914" s="53">
        <f>INT((GateFacts[[#This Row],[م]]-1)/8)+1</f>
        <v>115</v>
      </c>
      <c r="C914" s="53">
        <f>MOD(GateFacts[[#This Row],[م]]-1,8)+1</f>
        <v>1</v>
      </c>
      <c r="D914" s="53" cm="1">
        <f t="array" ref="D914">IFERROR(INDEX(_xlfn.ANCHORARRAY(Settings!$H$2),GateFacts[[#This Row],[رقم المشروع]]),"")</f>
        <v>955</v>
      </c>
      <c r="E914" s="53" t="str" cm="1">
        <f t="array" ref="E914">INDEX(Table15[],GateFacts[[#This Row],[صف المصدر]],14)&amp;""</f>
        <v>AP246</v>
      </c>
      <c r="F914" s="53" t="str" cm="1">
        <f t="array" ref="F914">INDEX(Table15[],GateFacts[[#This Row],[صف المصدر]],15)&amp;""</f>
        <v>مشروع انشاء شبكات مياه بمدائن صالح</v>
      </c>
      <c r="G914" s="53" t="str" cm="1">
        <f t="array" ref="G914">INDEX(Table15[],GateFacts[[#This Row],[صف المصدر]],17)&amp;""</f>
        <v>المدينة المنورة</v>
      </c>
      <c r="H914" s="58">
        <f>N(INDEX(Table15[],GateFacts[[#This Row],[صف المصدر]],18))</f>
        <v>21792498.850000001</v>
      </c>
      <c r="I914" s="53" t="str" cm="1">
        <f t="array" ref="I914">_xlfn.LET(_xlpm.x,TRIM(INDEX(Table15[],GateFacts[[#This Row],[صف المصدر]],22)&amp;""),IF(_xlpm.x="","غير محدد",_xlpm.x))</f>
        <v>تحت التنفيذ</v>
      </c>
      <c r="J914" s="53" t="str">
        <f>"بوابة "&amp;GateFacts[[#This Row],[رقم البوابة]]</f>
        <v>بوابة 1</v>
      </c>
      <c r="K914" s="53" t="str" cm="1">
        <f t="array" ref="K914">INDEX(Settings!$E$2:$E$9,GateFacts[[#This Row],[رقم البوابة]])</f>
        <v>تخطيط استراتيجي</v>
      </c>
      <c r="L914" s="53" t="str" cm="1">
        <f t="array" ref="L914">_xlfn.LET(_xlpm.c,INDEX(Table15[],GateFacts[[#This Row],[صف المصدر]],9-GateFacts[[#This Row],[رقم البوابة]]),IF(ISBLANK(_xlpm.c),"",_xlpm.c))</f>
        <v>مكتمل</v>
      </c>
      <c r="M9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4" s="56" t="str" cm="1">
        <f t="array" ref="N914">_xlfn.LET(_xlpm.r,GateFacts[[#This Row],[صف المصدر]],_xlpm.g,GateFacts[[#This Row],[رقم البوابة]],_xlpm.pd,IF(AND(ISNUMBER(_xlpm.r),_xlpm.g&gt;=6,_xlpm.g&lt;=8),INDEX(Table15[],_xlpm.r,19+_xlpm.g),""),IF(ISNUMBER(_xlpm.pd),_xlpm.pd,""))</f>
        <v/>
      </c>
      <c r="O9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4" s="53" t="str">
        <f ca="1">IF(ISNUMBER(GateFacts[[#This Row],[تاريخ البوابة]]),GateFacts[[#This Row],[تاريخ البوابة]]-TODAY(),"")</f>
        <v/>
      </c>
      <c r="Q914" s="53" t="str">
        <f>IF(ISNUMBER(GateFacts[[#This Row],[تاريخ البوابة]]),TEXT(GateFacts[[#This Row],[تاريخ البوابة]],"yyyy-mm"),"بدون تاريخ")</f>
        <v>بدون تاريخ</v>
      </c>
      <c r="R914" s="53">
        <f ca="1">--OR(GateFacts[[#This Row],[الحالة]]="مكتمل",GateFacts[[#This Row],[الحالة]]="لا ينطبق")</f>
        <v>1</v>
      </c>
      <c r="S914" s="53">
        <f ca="1">_xlfn.LET(_xlpm.m,_xlfn.MINIFS(GateFacts[رقم البوابة],GateFacts[رقم المشروع],GateFacts[[#This Row],[رقم المشروع]],GateFacts[منجزة],0),IF(_xlpm.m=0,9,_xlpm.m))</f>
        <v>6</v>
      </c>
      <c r="T914" s="53">
        <f ca="1">--(GateFacts[[#This Row],[رقم البوابة]]=GateFacts[[#This Row],[البوابة الحالية للمشروع]])</f>
        <v>0</v>
      </c>
      <c r="U914" s="53">
        <f ca="1">IF(AND(GateFacts[[#This Row],[الحالة]]="مكتمل",COUNTIFS(GateFacts[رقم المشروع],GateFacts[[#This Row],[رقم المشروع]],GateFacts[رقم البوابة],"&lt;"&amp;GateFacts[[#This Row],[رقم البوابة]],GateFacts[منجزة],0)&gt;0),1,0)</f>
        <v>0</v>
      </c>
      <c r="V914" s="53" t="e">
        <f>SUBTOTAL(103,GateFacts[[#This Row],[م]])*OR(SelRegion="الكل",GateFacts[[#This Row],[المنطقة]]=SelRegion)</f>
        <v>#REF!</v>
      </c>
      <c r="W914" s="74" t="str" cm="1">
        <f t="array" ref="W914">IF(ISNUMBER(GateFacts[[#This Row],[صف المصدر]]),INDEX(Table15[],GateFacts[[#This Row],[صف المصدر]],16),"")</f>
        <v>الشمالي الغربي</v>
      </c>
    </row>
    <row r="915" spans="1:23" x14ac:dyDescent="0.4">
      <c r="A915" s="53" cm="1">
        <f t="array" ref="A915">ROW()-ROW(GateFacts[#Headers])</f>
        <v>914</v>
      </c>
      <c r="B915" s="53">
        <f>INT((GateFacts[[#This Row],[م]]-1)/8)+1</f>
        <v>115</v>
      </c>
      <c r="C915" s="53">
        <f>MOD(GateFacts[[#This Row],[م]]-1,8)+1</f>
        <v>2</v>
      </c>
      <c r="D915" s="53" cm="1">
        <f t="array" ref="D915">IFERROR(INDEX(_xlfn.ANCHORARRAY(Settings!$H$2),GateFacts[[#This Row],[رقم المشروع]]),"")</f>
        <v>955</v>
      </c>
      <c r="E915" s="53" t="str" cm="1">
        <f t="array" ref="E915">INDEX(Table15[],GateFacts[[#This Row],[صف المصدر]],14)&amp;""</f>
        <v>AP246</v>
      </c>
      <c r="F915" s="53" t="str" cm="1">
        <f t="array" ref="F915">INDEX(Table15[],GateFacts[[#This Row],[صف المصدر]],15)&amp;""</f>
        <v>مشروع انشاء شبكات مياه بمدائن صالح</v>
      </c>
      <c r="G915" s="53" t="str" cm="1">
        <f t="array" ref="G915">INDEX(Table15[],GateFacts[[#This Row],[صف المصدر]],17)&amp;""</f>
        <v>المدينة المنورة</v>
      </c>
      <c r="H915" s="58">
        <f>N(INDEX(Table15[],GateFacts[[#This Row],[صف المصدر]],18))</f>
        <v>21792498.850000001</v>
      </c>
      <c r="I915" s="53" t="str" cm="1">
        <f t="array" ref="I915">_xlfn.LET(_xlpm.x,TRIM(INDEX(Table15[],GateFacts[[#This Row],[صف المصدر]],22)&amp;""),IF(_xlpm.x="","غير محدد",_xlpm.x))</f>
        <v>تحت التنفيذ</v>
      </c>
      <c r="J915" s="53" t="str">
        <f>"بوابة "&amp;GateFacts[[#This Row],[رقم البوابة]]</f>
        <v>بوابة 2</v>
      </c>
      <c r="K915" s="53" t="str" cm="1">
        <f t="array" ref="K915">INDEX(Settings!$E$2:$E$9,GateFacts[[#This Row],[رقم البوابة]])</f>
        <v>التخطيط الاولي</v>
      </c>
      <c r="L915" s="53" t="str" cm="1">
        <f t="array" ref="L915">_xlfn.LET(_xlpm.c,INDEX(Table15[],GateFacts[[#This Row],[صف المصدر]],9-GateFacts[[#This Row],[رقم البوابة]]),IF(ISBLANK(_xlpm.c),"",_xlpm.c))</f>
        <v>مكتمل</v>
      </c>
      <c r="M91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5" s="56" t="str" cm="1">
        <f t="array" ref="N915">_xlfn.LET(_xlpm.r,GateFacts[[#This Row],[صف المصدر]],_xlpm.g,GateFacts[[#This Row],[رقم البوابة]],_xlpm.pd,IF(AND(ISNUMBER(_xlpm.r),_xlpm.g&gt;=6,_xlpm.g&lt;=8),INDEX(Table15[],_xlpm.r,19+_xlpm.g),""),IF(ISNUMBER(_xlpm.pd),_xlpm.pd,""))</f>
        <v/>
      </c>
      <c r="O9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5" s="53" t="str">
        <f ca="1">IF(ISNUMBER(GateFacts[[#This Row],[تاريخ البوابة]]),GateFacts[[#This Row],[تاريخ البوابة]]-TODAY(),"")</f>
        <v/>
      </c>
      <c r="Q915" s="53" t="str">
        <f>IF(ISNUMBER(GateFacts[[#This Row],[تاريخ البوابة]]),TEXT(GateFacts[[#This Row],[تاريخ البوابة]],"yyyy-mm"),"بدون تاريخ")</f>
        <v>بدون تاريخ</v>
      </c>
      <c r="R915" s="53">
        <f ca="1">--OR(GateFacts[[#This Row],[الحالة]]="مكتمل",GateFacts[[#This Row],[الحالة]]="لا ينطبق")</f>
        <v>1</v>
      </c>
      <c r="S915" s="53">
        <f ca="1">_xlfn.LET(_xlpm.m,_xlfn.MINIFS(GateFacts[رقم البوابة],GateFacts[رقم المشروع],GateFacts[[#This Row],[رقم المشروع]],GateFacts[منجزة],0),IF(_xlpm.m=0,9,_xlpm.m))</f>
        <v>6</v>
      </c>
      <c r="T915" s="53">
        <f ca="1">--(GateFacts[[#This Row],[رقم البوابة]]=GateFacts[[#This Row],[البوابة الحالية للمشروع]])</f>
        <v>0</v>
      </c>
      <c r="U915" s="53">
        <f ca="1">IF(AND(GateFacts[[#This Row],[الحالة]]="مكتمل",COUNTIFS(GateFacts[رقم المشروع],GateFacts[[#This Row],[رقم المشروع]],GateFacts[رقم البوابة],"&lt;"&amp;GateFacts[[#This Row],[رقم البوابة]],GateFacts[منجزة],0)&gt;0),1,0)</f>
        <v>0</v>
      </c>
      <c r="V915" s="53" t="e">
        <f>SUBTOTAL(103,GateFacts[[#This Row],[م]])*OR(SelRegion="الكل",GateFacts[[#This Row],[المنطقة]]=SelRegion)</f>
        <v>#REF!</v>
      </c>
      <c r="W915" s="74" t="str" cm="1">
        <f t="array" ref="W915">IF(ISNUMBER(GateFacts[[#This Row],[صف المصدر]]),INDEX(Table15[],GateFacts[[#This Row],[صف المصدر]],16),"")</f>
        <v>الشمالي الغربي</v>
      </c>
    </row>
    <row r="916" spans="1:23" x14ac:dyDescent="0.4">
      <c r="A916" s="53" cm="1">
        <f t="array" ref="A916">ROW()-ROW(GateFacts[#Headers])</f>
        <v>915</v>
      </c>
      <c r="B916" s="53">
        <f>INT((GateFacts[[#This Row],[م]]-1)/8)+1</f>
        <v>115</v>
      </c>
      <c r="C916" s="53">
        <f>MOD(GateFacts[[#This Row],[م]]-1,8)+1</f>
        <v>3</v>
      </c>
      <c r="D916" s="53" cm="1">
        <f t="array" ref="D916">IFERROR(INDEX(_xlfn.ANCHORARRAY(Settings!$H$2),GateFacts[[#This Row],[رقم المشروع]]),"")</f>
        <v>955</v>
      </c>
      <c r="E916" s="53" t="str" cm="1">
        <f t="array" ref="E916">INDEX(Table15[],GateFacts[[#This Row],[صف المصدر]],14)&amp;""</f>
        <v>AP246</v>
      </c>
      <c r="F916" s="53" t="str" cm="1">
        <f t="array" ref="F916">INDEX(Table15[],GateFacts[[#This Row],[صف المصدر]],15)&amp;""</f>
        <v>مشروع انشاء شبكات مياه بمدائن صالح</v>
      </c>
      <c r="G916" s="53" t="str" cm="1">
        <f t="array" ref="G916">INDEX(Table15[],GateFacts[[#This Row],[صف المصدر]],17)&amp;""</f>
        <v>المدينة المنورة</v>
      </c>
      <c r="H916" s="58">
        <f>N(INDEX(Table15[],GateFacts[[#This Row],[صف المصدر]],18))</f>
        <v>21792498.850000001</v>
      </c>
      <c r="I916" s="53" t="str" cm="1">
        <f t="array" ref="I916">_xlfn.LET(_xlpm.x,TRIM(INDEX(Table15[],GateFacts[[#This Row],[صف المصدر]],22)&amp;""),IF(_xlpm.x="","غير محدد",_xlpm.x))</f>
        <v>تحت التنفيذ</v>
      </c>
      <c r="J916" s="53" t="str">
        <f>"بوابة "&amp;GateFacts[[#This Row],[رقم البوابة]]</f>
        <v>بوابة 3</v>
      </c>
      <c r="K916" s="53" t="str" cm="1">
        <f t="array" ref="K916">INDEX(Settings!$E$2:$E$9,GateFacts[[#This Row],[رقم البوابة]])</f>
        <v>الطرح للتصميم</v>
      </c>
      <c r="L916" s="53" t="str" cm="1">
        <f t="array" ref="L916">_xlfn.LET(_xlpm.c,INDEX(Table15[],GateFacts[[#This Row],[صف المصدر]],9-GateFacts[[#This Row],[رقم البوابة]]),IF(ISBLANK(_xlpm.c),"",_xlpm.c))</f>
        <v>لا ينطبق</v>
      </c>
      <c r="M91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16" s="56" t="str" cm="1">
        <f t="array" ref="N916">_xlfn.LET(_xlpm.r,GateFacts[[#This Row],[صف المصدر]],_xlpm.g,GateFacts[[#This Row],[رقم البوابة]],_xlpm.pd,IF(AND(ISNUMBER(_xlpm.r),_xlpm.g&gt;=6,_xlpm.g&lt;=8),INDEX(Table15[],_xlpm.r,19+_xlpm.g),""),IF(ISNUMBER(_xlpm.pd),_xlpm.pd,""))</f>
        <v/>
      </c>
      <c r="O9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16" s="53" t="str">
        <f ca="1">IF(ISNUMBER(GateFacts[[#This Row],[تاريخ البوابة]]),GateFacts[[#This Row],[تاريخ البوابة]]-TODAY(),"")</f>
        <v/>
      </c>
      <c r="Q916" s="53" t="str">
        <f>IF(ISNUMBER(GateFacts[[#This Row],[تاريخ البوابة]]),TEXT(GateFacts[[#This Row],[تاريخ البوابة]],"yyyy-mm"),"بدون تاريخ")</f>
        <v>بدون تاريخ</v>
      </c>
      <c r="R916" s="53">
        <f ca="1">--OR(GateFacts[[#This Row],[الحالة]]="مكتمل",GateFacts[[#This Row],[الحالة]]="لا ينطبق")</f>
        <v>1</v>
      </c>
      <c r="S916" s="53">
        <f ca="1">_xlfn.LET(_xlpm.m,_xlfn.MINIFS(GateFacts[رقم البوابة],GateFacts[رقم المشروع],GateFacts[[#This Row],[رقم المشروع]],GateFacts[منجزة],0),IF(_xlpm.m=0,9,_xlpm.m))</f>
        <v>6</v>
      </c>
      <c r="T916" s="53">
        <f ca="1">--(GateFacts[[#This Row],[رقم البوابة]]=GateFacts[[#This Row],[البوابة الحالية للمشروع]])</f>
        <v>0</v>
      </c>
      <c r="U916" s="53">
        <f ca="1">IF(AND(GateFacts[[#This Row],[الحالة]]="مكتمل",COUNTIFS(GateFacts[رقم المشروع],GateFacts[[#This Row],[رقم المشروع]],GateFacts[رقم البوابة],"&lt;"&amp;GateFacts[[#This Row],[رقم البوابة]],GateFacts[منجزة],0)&gt;0),1,0)</f>
        <v>0</v>
      </c>
      <c r="V916" s="53" t="e">
        <f>SUBTOTAL(103,GateFacts[[#This Row],[م]])*OR(SelRegion="الكل",GateFacts[[#This Row],[المنطقة]]=SelRegion)</f>
        <v>#REF!</v>
      </c>
      <c r="W916" s="74" t="str" cm="1">
        <f t="array" ref="W916">IF(ISNUMBER(GateFacts[[#This Row],[صف المصدر]]),INDEX(Table15[],GateFacts[[#This Row],[صف المصدر]],16),"")</f>
        <v>الشمالي الغربي</v>
      </c>
    </row>
    <row r="917" spans="1:23" x14ac:dyDescent="0.4">
      <c r="A917" s="53" cm="1">
        <f t="array" ref="A917">ROW()-ROW(GateFacts[#Headers])</f>
        <v>916</v>
      </c>
      <c r="B917" s="53">
        <f>INT((GateFacts[[#This Row],[م]]-1)/8)+1</f>
        <v>115</v>
      </c>
      <c r="C917" s="53">
        <f>MOD(GateFacts[[#This Row],[م]]-1,8)+1</f>
        <v>4</v>
      </c>
      <c r="D917" s="53" cm="1">
        <f t="array" ref="D917">IFERROR(INDEX(_xlfn.ANCHORARRAY(Settings!$H$2),GateFacts[[#This Row],[رقم المشروع]]),"")</f>
        <v>955</v>
      </c>
      <c r="E917" s="53" t="str" cm="1">
        <f t="array" ref="E917">INDEX(Table15[],GateFacts[[#This Row],[صف المصدر]],14)&amp;""</f>
        <v>AP246</v>
      </c>
      <c r="F917" s="53" t="str" cm="1">
        <f t="array" ref="F917">INDEX(Table15[],GateFacts[[#This Row],[صف المصدر]],15)&amp;""</f>
        <v>مشروع انشاء شبكات مياه بمدائن صالح</v>
      </c>
      <c r="G917" s="53" t="str" cm="1">
        <f t="array" ref="G917">INDEX(Table15[],GateFacts[[#This Row],[صف المصدر]],17)&amp;""</f>
        <v>المدينة المنورة</v>
      </c>
      <c r="H917" s="58">
        <f>N(INDEX(Table15[],GateFacts[[#This Row],[صف المصدر]],18))</f>
        <v>21792498.850000001</v>
      </c>
      <c r="I917" s="53" t="str" cm="1">
        <f t="array" ref="I917">_xlfn.LET(_xlpm.x,TRIM(INDEX(Table15[],GateFacts[[#This Row],[صف المصدر]],22)&amp;""),IF(_xlpm.x="","غير محدد",_xlpm.x))</f>
        <v>تحت التنفيذ</v>
      </c>
      <c r="J917" s="53" t="str">
        <f>"بوابة "&amp;GateFacts[[#This Row],[رقم البوابة]]</f>
        <v>بوابة 4</v>
      </c>
      <c r="K917" s="53" t="str" cm="1">
        <f t="array" ref="K917">INDEX(Settings!$E$2:$E$9,GateFacts[[#This Row],[رقم البوابة]])</f>
        <v>التصميم</v>
      </c>
      <c r="L917" s="53" t="str" cm="1">
        <f t="array" ref="L917">_xlfn.LET(_xlpm.c,INDEX(Table15[],GateFacts[[#This Row],[صف المصدر]],9-GateFacts[[#This Row],[رقم البوابة]]),IF(ISBLANK(_xlpm.c),"",_xlpm.c))</f>
        <v>مكتمل</v>
      </c>
      <c r="M91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7" s="56" t="str" cm="1">
        <f t="array" ref="N917">_xlfn.LET(_xlpm.r,GateFacts[[#This Row],[صف المصدر]],_xlpm.g,GateFacts[[#This Row],[رقم البوابة]],_xlpm.pd,IF(AND(ISNUMBER(_xlpm.r),_xlpm.g&gt;=6,_xlpm.g&lt;=8),INDEX(Table15[],_xlpm.r,19+_xlpm.g),""),IF(ISNUMBER(_xlpm.pd),_xlpm.pd,""))</f>
        <v/>
      </c>
      <c r="O9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7" s="53" t="str">
        <f ca="1">IF(ISNUMBER(GateFacts[[#This Row],[تاريخ البوابة]]),GateFacts[[#This Row],[تاريخ البوابة]]-TODAY(),"")</f>
        <v/>
      </c>
      <c r="Q917" s="53" t="str">
        <f>IF(ISNUMBER(GateFacts[[#This Row],[تاريخ البوابة]]),TEXT(GateFacts[[#This Row],[تاريخ البوابة]],"yyyy-mm"),"بدون تاريخ")</f>
        <v>بدون تاريخ</v>
      </c>
      <c r="R917" s="53">
        <f ca="1">--OR(GateFacts[[#This Row],[الحالة]]="مكتمل",GateFacts[[#This Row],[الحالة]]="لا ينطبق")</f>
        <v>1</v>
      </c>
      <c r="S917" s="53">
        <f ca="1">_xlfn.LET(_xlpm.m,_xlfn.MINIFS(GateFacts[رقم البوابة],GateFacts[رقم المشروع],GateFacts[[#This Row],[رقم المشروع]],GateFacts[منجزة],0),IF(_xlpm.m=0,9,_xlpm.m))</f>
        <v>6</v>
      </c>
      <c r="T917" s="53">
        <f ca="1">--(GateFacts[[#This Row],[رقم البوابة]]=GateFacts[[#This Row],[البوابة الحالية للمشروع]])</f>
        <v>0</v>
      </c>
      <c r="U917" s="53">
        <f ca="1">IF(AND(GateFacts[[#This Row],[الحالة]]="مكتمل",COUNTIFS(GateFacts[رقم المشروع],GateFacts[[#This Row],[رقم المشروع]],GateFacts[رقم البوابة],"&lt;"&amp;GateFacts[[#This Row],[رقم البوابة]],GateFacts[منجزة],0)&gt;0),1,0)</f>
        <v>0</v>
      </c>
      <c r="V917" s="53" t="e">
        <f>SUBTOTAL(103,GateFacts[[#This Row],[م]])*OR(SelRegion="الكل",GateFacts[[#This Row],[المنطقة]]=SelRegion)</f>
        <v>#REF!</v>
      </c>
      <c r="W917" s="74" t="str" cm="1">
        <f t="array" ref="W917">IF(ISNUMBER(GateFacts[[#This Row],[صف المصدر]]),INDEX(Table15[],GateFacts[[#This Row],[صف المصدر]],16),"")</f>
        <v>الشمالي الغربي</v>
      </c>
    </row>
    <row r="918" spans="1:23" x14ac:dyDescent="0.4">
      <c r="A918" s="53" cm="1">
        <f t="array" ref="A918">ROW()-ROW(GateFacts[#Headers])</f>
        <v>917</v>
      </c>
      <c r="B918" s="53">
        <f>INT((GateFacts[[#This Row],[م]]-1)/8)+1</f>
        <v>115</v>
      </c>
      <c r="C918" s="53">
        <f>MOD(GateFacts[[#This Row],[م]]-1,8)+1</f>
        <v>5</v>
      </c>
      <c r="D918" s="53" cm="1">
        <f t="array" ref="D918">IFERROR(INDEX(_xlfn.ANCHORARRAY(Settings!$H$2),GateFacts[[#This Row],[رقم المشروع]]),"")</f>
        <v>955</v>
      </c>
      <c r="E918" s="53" t="str" cm="1">
        <f t="array" ref="E918">INDEX(Table15[],GateFacts[[#This Row],[صف المصدر]],14)&amp;""</f>
        <v>AP246</v>
      </c>
      <c r="F918" s="53" t="str" cm="1">
        <f t="array" ref="F918">INDEX(Table15[],GateFacts[[#This Row],[صف المصدر]],15)&amp;""</f>
        <v>مشروع انشاء شبكات مياه بمدائن صالح</v>
      </c>
      <c r="G918" s="53" t="str" cm="1">
        <f t="array" ref="G918">INDEX(Table15[],GateFacts[[#This Row],[صف المصدر]],17)&amp;""</f>
        <v>المدينة المنورة</v>
      </c>
      <c r="H918" s="58">
        <f>N(INDEX(Table15[],GateFacts[[#This Row],[صف المصدر]],18))</f>
        <v>21792498.850000001</v>
      </c>
      <c r="I918" s="53" t="str" cm="1">
        <f t="array" ref="I918">_xlfn.LET(_xlpm.x,TRIM(INDEX(Table15[],GateFacts[[#This Row],[صف المصدر]],22)&amp;""),IF(_xlpm.x="","غير محدد",_xlpm.x))</f>
        <v>تحت التنفيذ</v>
      </c>
      <c r="J918" s="53" t="str">
        <f>"بوابة "&amp;GateFacts[[#This Row],[رقم البوابة]]</f>
        <v>بوابة 5</v>
      </c>
      <c r="K918" s="53" t="str" cm="1">
        <f t="array" ref="K918">INDEX(Settings!$E$2:$E$9,GateFacts[[#This Row],[رقم البوابة]])</f>
        <v>الطرح للتنفيذ</v>
      </c>
      <c r="L918" s="53" t="str" cm="1">
        <f t="array" ref="L918">_xlfn.LET(_xlpm.c,INDEX(Table15[],GateFacts[[#This Row],[صف المصدر]],9-GateFacts[[#This Row],[رقم البوابة]]),IF(ISBLANK(_xlpm.c),"",_xlpm.c))</f>
        <v>مكتمل</v>
      </c>
      <c r="M9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18" s="56" t="str" cm="1">
        <f t="array" ref="N918">_xlfn.LET(_xlpm.r,GateFacts[[#This Row],[صف المصدر]],_xlpm.g,GateFacts[[#This Row],[رقم البوابة]],_xlpm.pd,IF(AND(ISNUMBER(_xlpm.r),_xlpm.g&gt;=6,_xlpm.g&lt;=8),INDEX(Table15[],_xlpm.r,19+_xlpm.g),""),IF(ISNUMBER(_xlpm.pd),_xlpm.pd,""))</f>
        <v/>
      </c>
      <c r="O9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18" s="53" t="str">
        <f ca="1">IF(ISNUMBER(GateFacts[[#This Row],[تاريخ البوابة]]),GateFacts[[#This Row],[تاريخ البوابة]]-TODAY(),"")</f>
        <v/>
      </c>
      <c r="Q918" s="53" t="str">
        <f>IF(ISNUMBER(GateFacts[[#This Row],[تاريخ البوابة]]),TEXT(GateFacts[[#This Row],[تاريخ البوابة]],"yyyy-mm"),"بدون تاريخ")</f>
        <v>بدون تاريخ</v>
      </c>
      <c r="R918" s="53">
        <f ca="1">--OR(GateFacts[[#This Row],[الحالة]]="مكتمل",GateFacts[[#This Row],[الحالة]]="لا ينطبق")</f>
        <v>1</v>
      </c>
      <c r="S918" s="53">
        <f ca="1">_xlfn.LET(_xlpm.m,_xlfn.MINIFS(GateFacts[رقم البوابة],GateFacts[رقم المشروع],GateFacts[[#This Row],[رقم المشروع]],GateFacts[منجزة],0),IF(_xlpm.m=0,9,_xlpm.m))</f>
        <v>6</v>
      </c>
      <c r="T918" s="53">
        <f ca="1">--(GateFacts[[#This Row],[رقم البوابة]]=GateFacts[[#This Row],[البوابة الحالية للمشروع]])</f>
        <v>0</v>
      </c>
      <c r="U918" s="53">
        <f ca="1">IF(AND(GateFacts[[#This Row],[الحالة]]="مكتمل",COUNTIFS(GateFacts[رقم المشروع],GateFacts[[#This Row],[رقم المشروع]],GateFacts[رقم البوابة],"&lt;"&amp;GateFacts[[#This Row],[رقم البوابة]],GateFacts[منجزة],0)&gt;0),1,0)</f>
        <v>0</v>
      </c>
      <c r="V918" s="53" t="e">
        <f>SUBTOTAL(103,GateFacts[[#This Row],[م]])*OR(SelRegion="الكل",GateFacts[[#This Row],[المنطقة]]=SelRegion)</f>
        <v>#REF!</v>
      </c>
      <c r="W918" s="74" t="str" cm="1">
        <f t="array" ref="W918">IF(ISNUMBER(GateFacts[[#This Row],[صف المصدر]]),INDEX(Table15[],GateFacts[[#This Row],[صف المصدر]],16),"")</f>
        <v>الشمالي الغربي</v>
      </c>
    </row>
    <row r="919" spans="1:23" x14ac:dyDescent="0.4">
      <c r="A919" s="53" cm="1">
        <f t="array" ref="A919">ROW()-ROW(GateFacts[#Headers])</f>
        <v>918</v>
      </c>
      <c r="B919" s="53">
        <f>INT((GateFacts[[#This Row],[م]]-1)/8)+1</f>
        <v>115</v>
      </c>
      <c r="C919" s="53">
        <f>MOD(GateFacts[[#This Row],[م]]-1,8)+1</f>
        <v>6</v>
      </c>
      <c r="D919" s="53" cm="1">
        <f t="array" ref="D919">IFERROR(INDEX(_xlfn.ANCHORARRAY(Settings!$H$2),GateFacts[[#This Row],[رقم المشروع]]),"")</f>
        <v>955</v>
      </c>
      <c r="E919" s="53" t="str" cm="1">
        <f t="array" ref="E919">INDEX(Table15[],GateFacts[[#This Row],[صف المصدر]],14)&amp;""</f>
        <v>AP246</v>
      </c>
      <c r="F919" s="53" t="str" cm="1">
        <f t="array" ref="F919">INDEX(Table15[],GateFacts[[#This Row],[صف المصدر]],15)&amp;""</f>
        <v>مشروع انشاء شبكات مياه بمدائن صالح</v>
      </c>
      <c r="G919" s="53" t="str" cm="1">
        <f t="array" ref="G919">INDEX(Table15[],GateFacts[[#This Row],[صف المصدر]],17)&amp;""</f>
        <v>المدينة المنورة</v>
      </c>
      <c r="H919" s="58">
        <f>N(INDEX(Table15[],GateFacts[[#This Row],[صف المصدر]],18))</f>
        <v>21792498.850000001</v>
      </c>
      <c r="I919" s="53" t="str" cm="1">
        <f t="array" ref="I919">_xlfn.LET(_xlpm.x,TRIM(INDEX(Table15[],GateFacts[[#This Row],[صف المصدر]],22)&amp;""),IF(_xlpm.x="","غير محدد",_xlpm.x))</f>
        <v>تحت التنفيذ</v>
      </c>
      <c r="J919" s="53" t="str">
        <f>"بوابة "&amp;GateFacts[[#This Row],[رقم البوابة]]</f>
        <v>بوابة 6</v>
      </c>
      <c r="K919" s="53" t="str" cm="1">
        <f t="array" ref="K919">INDEX(Settings!$E$2:$E$9,GateFacts[[#This Row],[رقم البوابة]])</f>
        <v>التنفيذ</v>
      </c>
      <c r="L919" s="53" t="str" cm="1">
        <f t="array" ref="L919">_xlfn.LET(_xlpm.c,INDEX(Table15[],GateFacts[[#This Row],[صف المصدر]],9-GateFacts[[#This Row],[رقم البوابة]]),IF(ISBLANK(_xlpm.c),"",_xlpm.c))</f>
        <v>جاري</v>
      </c>
      <c r="M91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19" s="56" cm="1">
        <f t="array" ref="N919">_xlfn.LET(_xlpm.r,GateFacts[[#This Row],[صف المصدر]],_xlpm.g,GateFacts[[#This Row],[رقم البوابة]],_xlpm.pd,IF(AND(ISNUMBER(_xlpm.r),_xlpm.g&gt;=6,_xlpm.g&lt;=8),INDEX(Table15[],_xlpm.r,19+_xlpm.g),""),IF(ISNUMBER(_xlpm.pd),_xlpm.pd,""))</f>
        <v>46961</v>
      </c>
      <c r="O9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19" s="53">
        <f ca="1">IF(ISNUMBER(GateFacts[[#This Row],[تاريخ البوابة]]),GateFacts[[#This Row],[تاريخ البوابة]]-TODAY(),"")</f>
        <v>652</v>
      </c>
      <c r="Q919" s="53" t="str">
        <f>IF(ISNUMBER(GateFacts[[#This Row],[تاريخ البوابة]]),TEXT(GateFacts[[#This Row],[تاريخ البوابة]],"yyyy-mm"),"بدون تاريخ")</f>
        <v>2028-07</v>
      </c>
      <c r="R919" s="53">
        <f ca="1">--OR(GateFacts[[#This Row],[الحالة]]="مكتمل",GateFacts[[#This Row],[الحالة]]="لا ينطبق")</f>
        <v>0</v>
      </c>
      <c r="S919" s="53">
        <f ca="1">_xlfn.LET(_xlpm.m,_xlfn.MINIFS(GateFacts[رقم البوابة],GateFacts[رقم المشروع],GateFacts[[#This Row],[رقم المشروع]],GateFacts[منجزة],0),IF(_xlpm.m=0,9,_xlpm.m))</f>
        <v>6</v>
      </c>
      <c r="T919" s="53">
        <f ca="1">--(GateFacts[[#This Row],[رقم البوابة]]=GateFacts[[#This Row],[البوابة الحالية للمشروع]])</f>
        <v>1</v>
      </c>
      <c r="U919" s="53">
        <f ca="1">IF(AND(GateFacts[[#This Row],[الحالة]]="مكتمل",COUNTIFS(GateFacts[رقم المشروع],GateFacts[[#This Row],[رقم المشروع]],GateFacts[رقم البوابة],"&lt;"&amp;GateFacts[[#This Row],[رقم البوابة]],GateFacts[منجزة],0)&gt;0),1,0)</f>
        <v>0</v>
      </c>
      <c r="V919" s="53" t="e">
        <f>SUBTOTAL(103,GateFacts[[#This Row],[م]])*OR(SelRegion="الكل",GateFacts[[#This Row],[المنطقة]]=SelRegion)</f>
        <v>#REF!</v>
      </c>
      <c r="W919" s="74" t="str" cm="1">
        <f t="array" ref="W919">IF(ISNUMBER(GateFacts[[#This Row],[صف المصدر]]),INDEX(Table15[],GateFacts[[#This Row],[صف المصدر]],16),"")</f>
        <v>الشمالي الغربي</v>
      </c>
    </row>
    <row r="920" spans="1:23" x14ac:dyDescent="0.4">
      <c r="A920" s="53" cm="1">
        <f t="array" ref="A920">ROW()-ROW(GateFacts[#Headers])</f>
        <v>919</v>
      </c>
      <c r="B920" s="53">
        <f>INT((GateFacts[[#This Row],[م]]-1)/8)+1</f>
        <v>115</v>
      </c>
      <c r="C920" s="53">
        <f>MOD(GateFacts[[#This Row],[م]]-1,8)+1</f>
        <v>7</v>
      </c>
      <c r="D920" s="53" cm="1">
        <f t="array" ref="D920">IFERROR(INDEX(_xlfn.ANCHORARRAY(Settings!$H$2),GateFacts[[#This Row],[رقم المشروع]]),"")</f>
        <v>955</v>
      </c>
      <c r="E920" s="53" t="str" cm="1">
        <f t="array" ref="E920">INDEX(Table15[],GateFacts[[#This Row],[صف المصدر]],14)&amp;""</f>
        <v>AP246</v>
      </c>
      <c r="F920" s="53" t="str" cm="1">
        <f t="array" ref="F920">INDEX(Table15[],GateFacts[[#This Row],[صف المصدر]],15)&amp;""</f>
        <v>مشروع انشاء شبكات مياه بمدائن صالح</v>
      </c>
      <c r="G920" s="53" t="str" cm="1">
        <f t="array" ref="G920">INDEX(Table15[],GateFacts[[#This Row],[صف المصدر]],17)&amp;""</f>
        <v>المدينة المنورة</v>
      </c>
      <c r="H920" s="58">
        <f>N(INDEX(Table15[],GateFacts[[#This Row],[صف المصدر]],18))</f>
        <v>21792498.850000001</v>
      </c>
      <c r="I920" s="53" t="str" cm="1">
        <f t="array" ref="I920">_xlfn.LET(_xlpm.x,TRIM(INDEX(Table15[],GateFacts[[#This Row],[صف المصدر]],22)&amp;""),IF(_xlpm.x="","غير محدد",_xlpm.x))</f>
        <v>تحت التنفيذ</v>
      </c>
      <c r="J920" s="53" t="str">
        <f>"بوابة "&amp;GateFacts[[#This Row],[رقم البوابة]]</f>
        <v>بوابة 7</v>
      </c>
      <c r="K920" s="53" t="str" cm="1">
        <f t="array" ref="K920">INDEX(Settings!$E$2:$E$9,GateFacts[[#This Row],[رقم البوابة]])</f>
        <v>الاختبارات التشغيلية</v>
      </c>
      <c r="L920" s="53" t="str" cm="1">
        <f t="array" ref="L920">_xlfn.LET(_xlpm.c,INDEX(Table15[],GateFacts[[#This Row],[صف المصدر]],9-GateFacts[[#This Row],[رقم البوابة]]),IF(ISBLANK(_xlpm.c),"",_xlpm.c))</f>
        <v/>
      </c>
      <c r="M92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20" s="56" cm="1">
        <f t="array" ref="N920">_xlfn.LET(_xlpm.r,GateFacts[[#This Row],[صف المصدر]],_xlpm.g,GateFacts[[#This Row],[رقم البوابة]],_xlpm.pd,IF(AND(ISNUMBER(_xlpm.r),_xlpm.g&gt;=6,_xlpm.g&lt;=8),INDEX(Table15[],_xlpm.r,19+_xlpm.g),""),IF(ISNUMBER(_xlpm.pd),_xlpm.pd,""))</f>
        <v>46900</v>
      </c>
      <c r="O9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20" s="53">
        <f ca="1">IF(ISNUMBER(GateFacts[[#This Row],[تاريخ البوابة]]),GateFacts[[#This Row],[تاريخ البوابة]]-TODAY(),"")</f>
        <v>591</v>
      </c>
      <c r="Q920" s="53" t="str">
        <f>IF(ISNUMBER(GateFacts[[#This Row],[تاريخ البوابة]]),TEXT(GateFacts[[#This Row],[تاريخ البوابة]],"yyyy-mm"),"بدون تاريخ")</f>
        <v>2028-05</v>
      </c>
      <c r="R920" s="53">
        <f ca="1">--OR(GateFacts[[#This Row],[الحالة]]="مكتمل",GateFacts[[#This Row],[الحالة]]="لا ينطبق")</f>
        <v>0</v>
      </c>
      <c r="S920" s="53">
        <f ca="1">_xlfn.LET(_xlpm.m,_xlfn.MINIFS(GateFacts[رقم البوابة],GateFacts[رقم المشروع],GateFacts[[#This Row],[رقم المشروع]],GateFacts[منجزة],0),IF(_xlpm.m=0,9,_xlpm.m))</f>
        <v>6</v>
      </c>
      <c r="T920" s="53">
        <f ca="1">--(GateFacts[[#This Row],[رقم البوابة]]=GateFacts[[#This Row],[البوابة الحالية للمشروع]])</f>
        <v>0</v>
      </c>
      <c r="U920" s="53">
        <f ca="1">IF(AND(GateFacts[[#This Row],[الحالة]]="مكتمل",COUNTIFS(GateFacts[رقم المشروع],GateFacts[[#This Row],[رقم المشروع]],GateFacts[رقم البوابة],"&lt;"&amp;GateFacts[[#This Row],[رقم البوابة]],GateFacts[منجزة],0)&gt;0),1,0)</f>
        <v>0</v>
      </c>
      <c r="V920" s="53" t="e">
        <f>SUBTOTAL(103,GateFacts[[#This Row],[م]])*OR(SelRegion="الكل",GateFacts[[#This Row],[المنطقة]]=SelRegion)</f>
        <v>#REF!</v>
      </c>
      <c r="W920" s="74" t="str" cm="1">
        <f t="array" ref="W920">IF(ISNUMBER(GateFacts[[#This Row],[صف المصدر]]),INDEX(Table15[],GateFacts[[#This Row],[صف المصدر]],16),"")</f>
        <v>الشمالي الغربي</v>
      </c>
    </row>
    <row r="921" spans="1:23" x14ac:dyDescent="0.4">
      <c r="A921" s="53" cm="1">
        <f t="array" ref="A921">ROW()-ROW(GateFacts[#Headers])</f>
        <v>920</v>
      </c>
      <c r="B921" s="53">
        <f>INT((GateFacts[[#This Row],[م]]-1)/8)+1</f>
        <v>115</v>
      </c>
      <c r="C921" s="53">
        <f>MOD(GateFacts[[#This Row],[م]]-1,8)+1</f>
        <v>8</v>
      </c>
      <c r="D921" s="53" cm="1">
        <f t="array" ref="D921">IFERROR(INDEX(_xlfn.ANCHORARRAY(Settings!$H$2),GateFacts[[#This Row],[رقم المشروع]]),"")</f>
        <v>955</v>
      </c>
      <c r="E921" s="53" t="str" cm="1">
        <f t="array" ref="E921">INDEX(Table15[],GateFacts[[#This Row],[صف المصدر]],14)&amp;""</f>
        <v>AP246</v>
      </c>
      <c r="F921" s="53" t="str" cm="1">
        <f t="array" ref="F921">INDEX(Table15[],GateFacts[[#This Row],[صف المصدر]],15)&amp;""</f>
        <v>مشروع انشاء شبكات مياه بمدائن صالح</v>
      </c>
      <c r="G921" s="53" t="str" cm="1">
        <f t="array" ref="G921">INDEX(Table15[],GateFacts[[#This Row],[صف المصدر]],17)&amp;""</f>
        <v>المدينة المنورة</v>
      </c>
      <c r="H921" s="58">
        <f>N(INDEX(Table15[],GateFacts[[#This Row],[صف المصدر]],18))</f>
        <v>21792498.850000001</v>
      </c>
      <c r="I921" s="53" t="str" cm="1">
        <f t="array" ref="I921">_xlfn.LET(_xlpm.x,TRIM(INDEX(Table15[],GateFacts[[#This Row],[صف المصدر]],22)&amp;""),IF(_xlpm.x="","غير محدد",_xlpm.x))</f>
        <v>تحت التنفيذ</v>
      </c>
      <c r="J921" s="53" t="str">
        <f>"بوابة "&amp;GateFacts[[#This Row],[رقم البوابة]]</f>
        <v>بوابة 8</v>
      </c>
      <c r="K921" s="53" t="str" cm="1">
        <f t="array" ref="K921">INDEX(Settings!$E$2:$E$9,GateFacts[[#This Row],[رقم البوابة]])</f>
        <v>التسليم و الاغلاق</v>
      </c>
      <c r="L921" s="53" t="str" cm="1">
        <f t="array" ref="L921">_xlfn.LET(_xlpm.c,INDEX(Table15[],GateFacts[[#This Row],[صف المصدر]],9-GateFacts[[#This Row],[رقم البوابة]]),IF(ISBLANK(_xlpm.c),"",_xlpm.c))</f>
        <v/>
      </c>
      <c r="M92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21" s="56" cm="1">
        <f t="array" ref="N921">_xlfn.LET(_xlpm.r,GateFacts[[#This Row],[صف المصدر]],_xlpm.g,GateFacts[[#This Row],[رقم البوابة]],_xlpm.pd,IF(AND(ISNUMBER(_xlpm.r),_xlpm.g&gt;=6,_xlpm.g&lt;=8),INDEX(Table15[],_xlpm.r,19+_xlpm.g),""),IF(ISNUMBER(_xlpm.pd),_xlpm.pd,""))</f>
        <v>47691</v>
      </c>
      <c r="O9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21" s="53">
        <f ca="1">IF(ISNUMBER(GateFacts[[#This Row],[تاريخ البوابة]]),GateFacts[[#This Row],[تاريخ البوابة]]-TODAY(),"")</f>
        <v>1382</v>
      </c>
      <c r="Q921" s="53" t="str">
        <f>IF(ISNUMBER(GateFacts[[#This Row],[تاريخ البوابة]]),TEXT(GateFacts[[#This Row],[تاريخ البوابة]],"yyyy-mm"),"بدون تاريخ")</f>
        <v>2030-07</v>
      </c>
      <c r="R921" s="53">
        <f ca="1">--OR(GateFacts[[#This Row],[الحالة]]="مكتمل",GateFacts[[#This Row],[الحالة]]="لا ينطبق")</f>
        <v>0</v>
      </c>
      <c r="S921" s="53">
        <f ca="1">_xlfn.LET(_xlpm.m,_xlfn.MINIFS(GateFacts[رقم البوابة],GateFacts[رقم المشروع],GateFacts[[#This Row],[رقم المشروع]],GateFacts[منجزة],0),IF(_xlpm.m=0,9,_xlpm.m))</f>
        <v>6</v>
      </c>
      <c r="T921" s="53">
        <f ca="1">--(GateFacts[[#This Row],[رقم البوابة]]=GateFacts[[#This Row],[البوابة الحالية للمشروع]])</f>
        <v>0</v>
      </c>
      <c r="U921" s="53">
        <f ca="1">IF(AND(GateFacts[[#This Row],[الحالة]]="مكتمل",COUNTIFS(GateFacts[رقم المشروع],GateFacts[[#This Row],[رقم المشروع]],GateFacts[رقم البوابة],"&lt;"&amp;GateFacts[[#This Row],[رقم البوابة]],GateFacts[منجزة],0)&gt;0),1,0)</f>
        <v>0</v>
      </c>
      <c r="V921" s="53" t="e">
        <f>SUBTOTAL(103,GateFacts[[#This Row],[م]])*OR(SelRegion="الكل",GateFacts[[#This Row],[المنطقة]]=SelRegion)</f>
        <v>#REF!</v>
      </c>
      <c r="W921" s="74" t="str" cm="1">
        <f t="array" ref="W921">IF(ISNUMBER(GateFacts[[#This Row],[صف المصدر]]),INDEX(Table15[],GateFacts[[#This Row],[صف المصدر]],16),"")</f>
        <v>الشمالي الغربي</v>
      </c>
    </row>
    <row r="922" spans="1:23" x14ac:dyDescent="0.4">
      <c r="A922" s="53" cm="1">
        <f t="array" ref="A922">ROW()-ROW(GateFacts[#Headers])</f>
        <v>921</v>
      </c>
      <c r="B922" s="53">
        <f>INT((GateFacts[[#This Row],[م]]-1)/8)+1</f>
        <v>116</v>
      </c>
      <c r="C922" s="53">
        <f>MOD(GateFacts[[#This Row],[م]]-1,8)+1</f>
        <v>1</v>
      </c>
      <c r="D922" s="53" cm="1">
        <f t="array" ref="D922">IFERROR(INDEX(_xlfn.ANCHORARRAY(Settings!$H$2),GateFacts[[#This Row],[رقم المشروع]]),"")</f>
        <v>957</v>
      </c>
      <c r="E922" s="53" t="str" cm="1">
        <f t="array" ref="E922">INDEX(Table15[],GateFacts[[#This Row],[صف المصدر]],14)&amp;""</f>
        <v>P871</v>
      </c>
      <c r="F922" s="53" t="str" cm="1">
        <f t="array" ref="F922">INDEX(Table15[],GateFacts[[#This Row],[صف المصدر]],15)&amp;""</f>
        <v>تنفيذ خطوط وشبكات الصرف الصحي بمحافظة بدر ( الجزء الأول )</v>
      </c>
      <c r="G922" s="53" t="str" cm="1">
        <f t="array" ref="G922">INDEX(Table15[],GateFacts[[#This Row],[صف المصدر]],17)&amp;""</f>
        <v>المدينة المنورة</v>
      </c>
      <c r="H922" s="58">
        <f>N(INDEX(Table15[],GateFacts[[#This Row],[صف المصدر]],18))</f>
        <v>25754250</v>
      </c>
      <c r="I922" s="53" t="str" cm="1">
        <f t="array" ref="I922">_xlfn.LET(_xlpm.x,TRIM(INDEX(Table15[],GateFacts[[#This Row],[صف المصدر]],22)&amp;""),IF(_xlpm.x="","غير محدد",_xlpm.x))</f>
        <v>تحت التنفيذ</v>
      </c>
      <c r="J922" s="53" t="str">
        <f>"بوابة "&amp;GateFacts[[#This Row],[رقم البوابة]]</f>
        <v>بوابة 1</v>
      </c>
      <c r="K922" s="53" t="str" cm="1">
        <f t="array" ref="K922">INDEX(Settings!$E$2:$E$9,GateFacts[[#This Row],[رقم البوابة]])</f>
        <v>تخطيط استراتيجي</v>
      </c>
      <c r="L922" s="53" t="str" cm="1">
        <f t="array" ref="L922">_xlfn.LET(_xlpm.c,INDEX(Table15[],GateFacts[[#This Row],[صف المصدر]],9-GateFacts[[#This Row],[رقم البوابة]]),IF(ISBLANK(_xlpm.c),"",_xlpm.c))</f>
        <v>مكتمل</v>
      </c>
      <c r="M9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22" s="56" t="str" cm="1">
        <f t="array" ref="N922">_xlfn.LET(_xlpm.r,GateFacts[[#This Row],[صف المصدر]],_xlpm.g,GateFacts[[#This Row],[رقم البوابة]],_xlpm.pd,IF(AND(ISNUMBER(_xlpm.r),_xlpm.g&gt;=6,_xlpm.g&lt;=8),INDEX(Table15[],_xlpm.r,19+_xlpm.g),""),IF(ISNUMBER(_xlpm.pd),_xlpm.pd,""))</f>
        <v/>
      </c>
      <c r="O9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22" s="53" t="str">
        <f ca="1">IF(ISNUMBER(GateFacts[[#This Row],[تاريخ البوابة]]),GateFacts[[#This Row],[تاريخ البوابة]]-TODAY(),"")</f>
        <v/>
      </c>
      <c r="Q922" s="53" t="str">
        <f>IF(ISNUMBER(GateFacts[[#This Row],[تاريخ البوابة]]),TEXT(GateFacts[[#This Row],[تاريخ البوابة]],"yyyy-mm"),"بدون تاريخ")</f>
        <v>بدون تاريخ</v>
      </c>
      <c r="R922" s="53">
        <f ca="1">--OR(GateFacts[[#This Row],[الحالة]]="مكتمل",GateFacts[[#This Row],[الحالة]]="لا ينطبق")</f>
        <v>1</v>
      </c>
      <c r="S922" s="53">
        <f ca="1">_xlfn.LET(_xlpm.m,_xlfn.MINIFS(GateFacts[رقم البوابة],GateFacts[رقم المشروع],GateFacts[[#This Row],[رقم المشروع]],GateFacts[منجزة],0),IF(_xlpm.m=0,9,_xlpm.m))</f>
        <v>6</v>
      </c>
      <c r="T922" s="53">
        <f ca="1">--(GateFacts[[#This Row],[رقم البوابة]]=GateFacts[[#This Row],[البوابة الحالية للمشروع]])</f>
        <v>0</v>
      </c>
      <c r="U922" s="53">
        <f ca="1">IF(AND(GateFacts[[#This Row],[الحالة]]="مكتمل",COUNTIFS(GateFacts[رقم المشروع],GateFacts[[#This Row],[رقم المشروع]],GateFacts[رقم البوابة],"&lt;"&amp;GateFacts[[#This Row],[رقم البوابة]],GateFacts[منجزة],0)&gt;0),1,0)</f>
        <v>0</v>
      </c>
      <c r="V922" s="53" t="e">
        <f>SUBTOTAL(103,GateFacts[[#This Row],[م]])*OR(SelRegion="الكل",GateFacts[[#This Row],[المنطقة]]=SelRegion)</f>
        <v>#REF!</v>
      </c>
      <c r="W922" s="74" t="str" cm="1">
        <f t="array" ref="W922">IF(ISNUMBER(GateFacts[[#This Row],[صف المصدر]]),INDEX(Table15[],GateFacts[[#This Row],[صف المصدر]],16),"")</f>
        <v>الشمالي الغربي</v>
      </c>
    </row>
    <row r="923" spans="1:23" x14ac:dyDescent="0.4">
      <c r="A923" s="53" cm="1">
        <f t="array" ref="A923">ROW()-ROW(GateFacts[#Headers])</f>
        <v>922</v>
      </c>
      <c r="B923" s="53">
        <f>INT((GateFacts[[#This Row],[م]]-1)/8)+1</f>
        <v>116</v>
      </c>
      <c r="C923" s="53">
        <f>MOD(GateFacts[[#This Row],[م]]-1,8)+1</f>
        <v>2</v>
      </c>
      <c r="D923" s="53" cm="1">
        <f t="array" ref="D923">IFERROR(INDEX(_xlfn.ANCHORARRAY(Settings!$H$2),GateFacts[[#This Row],[رقم المشروع]]),"")</f>
        <v>957</v>
      </c>
      <c r="E923" s="53" t="str" cm="1">
        <f t="array" ref="E923">INDEX(Table15[],GateFacts[[#This Row],[صف المصدر]],14)&amp;""</f>
        <v>P871</v>
      </c>
      <c r="F923" s="53" t="str" cm="1">
        <f t="array" ref="F923">INDEX(Table15[],GateFacts[[#This Row],[صف المصدر]],15)&amp;""</f>
        <v>تنفيذ خطوط وشبكات الصرف الصحي بمحافظة بدر ( الجزء الأول )</v>
      </c>
      <c r="G923" s="53" t="str" cm="1">
        <f t="array" ref="G923">INDEX(Table15[],GateFacts[[#This Row],[صف المصدر]],17)&amp;""</f>
        <v>المدينة المنورة</v>
      </c>
      <c r="H923" s="58">
        <f>N(INDEX(Table15[],GateFacts[[#This Row],[صف المصدر]],18))</f>
        <v>25754250</v>
      </c>
      <c r="I923" s="53" t="str" cm="1">
        <f t="array" ref="I923">_xlfn.LET(_xlpm.x,TRIM(INDEX(Table15[],GateFacts[[#This Row],[صف المصدر]],22)&amp;""),IF(_xlpm.x="","غير محدد",_xlpm.x))</f>
        <v>تحت التنفيذ</v>
      </c>
      <c r="J923" s="53" t="str">
        <f>"بوابة "&amp;GateFacts[[#This Row],[رقم البوابة]]</f>
        <v>بوابة 2</v>
      </c>
      <c r="K923" s="53" t="str" cm="1">
        <f t="array" ref="K923">INDEX(Settings!$E$2:$E$9,GateFacts[[#This Row],[رقم البوابة]])</f>
        <v>التخطيط الاولي</v>
      </c>
      <c r="L923" s="53" t="str" cm="1">
        <f t="array" ref="L923">_xlfn.LET(_xlpm.c,INDEX(Table15[],GateFacts[[#This Row],[صف المصدر]],9-GateFacts[[#This Row],[رقم البوابة]]),IF(ISBLANK(_xlpm.c),"",_xlpm.c))</f>
        <v>مكتمل</v>
      </c>
      <c r="M92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23" s="56" t="str" cm="1">
        <f t="array" ref="N923">_xlfn.LET(_xlpm.r,GateFacts[[#This Row],[صف المصدر]],_xlpm.g,GateFacts[[#This Row],[رقم البوابة]],_xlpm.pd,IF(AND(ISNUMBER(_xlpm.r),_xlpm.g&gt;=6,_xlpm.g&lt;=8),INDEX(Table15[],_xlpm.r,19+_xlpm.g),""),IF(ISNUMBER(_xlpm.pd),_xlpm.pd,""))</f>
        <v/>
      </c>
      <c r="O9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23" s="53" t="str">
        <f ca="1">IF(ISNUMBER(GateFacts[[#This Row],[تاريخ البوابة]]),GateFacts[[#This Row],[تاريخ البوابة]]-TODAY(),"")</f>
        <v/>
      </c>
      <c r="Q923" s="53" t="str">
        <f>IF(ISNUMBER(GateFacts[[#This Row],[تاريخ البوابة]]),TEXT(GateFacts[[#This Row],[تاريخ البوابة]],"yyyy-mm"),"بدون تاريخ")</f>
        <v>بدون تاريخ</v>
      </c>
      <c r="R923" s="53">
        <f ca="1">--OR(GateFacts[[#This Row],[الحالة]]="مكتمل",GateFacts[[#This Row],[الحالة]]="لا ينطبق")</f>
        <v>1</v>
      </c>
      <c r="S923" s="53">
        <f ca="1">_xlfn.LET(_xlpm.m,_xlfn.MINIFS(GateFacts[رقم البوابة],GateFacts[رقم المشروع],GateFacts[[#This Row],[رقم المشروع]],GateFacts[منجزة],0),IF(_xlpm.m=0,9,_xlpm.m))</f>
        <v>6</v>
      </c>
      <c r="T923" s="53">
        <f ca="1">--(GateFacts[[#This Row],[رقم البوابة]]=GateFacts[[#This Row],[البوابة الحالية للمشروع]])</f>
        <v>0</v>
      </c>
      <c r="U923" s="53">
        <f ca="1">IF(AND(GateFacts[[#This Row],[الحالة]]="مكتمل",COUNTIFS(GateFacts[رقم المشروع],GateFacts[[#This Row],[رقم المشروع]],GateFacts[رقم البوابة],"&lt;"&amp;GateFacts[[#This Row],[رقم البوابة]],GateFacts[منجزة],0)&gt;0),1,0)</f>
        <v>0</v>
      </c>
      <c r="V923" s="53" t="e">
        <f>SUBTOTAL(103,GateFacts[[#This Row],[م]])*OR(SelRegion="الكل",GateFacts[[#This Row],[المنطقة]]=SelRegion)</f>
        <v>#REF!</v>
      </c>
      <c r="W923" s="74" t="str" cm="1">
        <f t="array" ref="W923">IF(ISNUMBER(GateFacts[[#This Row],[صف المصدر]]),INDEX(Table15[],GateFacts[[#This Row],[صف المصدر]],16),"")</f>
        <v>الشمالي الغربي</v>
      </c>
    </row>
    <row r="924" spans="1:23" x14ac:dyDescent="0.4">
      <c r="A924" s="53" cm="1">
        <f t="array" ref="A924">ROW()-ROW(GateFacts[#Headers])</f>
        <v>923</v>
      </c>
      <c r="B924" s="53">
        <f>INT((GateFacts[[#This Row],[م]]-1)/8)+1</f>
        <v>116</v>
      </c>
      <c r="C924" s="53">
        <f>MOD(GateFacts[[#This Row],[م]]-1,8)+1</f>
        <v>3</v>
      </c>
      <c r="D924" s="53" cm="1">
        <f t="array" ref="D924">IFERROR(INDEX(_xlfn.ANCHORARRAY(Settings!$H$2),GateFacts[[#This Row],[رقم المشروع]]),"")</f>
        <v>957</v>
      </c>
      <c r="E924" s="53" t="str" cm="1">
        <f t="array" ref="E924">INDEX(Table15[],GateFacts[[#This Row],[صف المصدر]],14)&amp;""</f>
        <v>P871</v>
      </c>
      <c r="F924" s="53" t="str" cm="1">
        <f t="array" ref="F924">INDEX(Table15[],GateFacts[[#This Row],[صف المصدر]],15)&amp;""</f>
        <v>تنفيذ خطوط وشبكات الصرف الصحي بمحافظة بدر ( الجزء الأول )</v>
      </c>
      <c r="G924" s="53" t="str" cm="1">
        <f t="array" ref="G924">INDEX(Table15[],GateFacts[[#This Row],[صف المصدر]],17)&amp;""</f>
        <v>المدينة المنورة</v>
      </c>
      <c r="H924" s="58">
        <f>N(INDEX(Table15[],GateFacts[[#This Row],[صف المصدر]],18))</f>
        <v>25754250</v>
      </c>
      <c r="I924" s="53" t="str" cm="1">
        <f t="array" ref="I924">_xlfn.LET(_xlpm.x,TRIM(INDEX(Table15[],GateFacts[[#This Row],[صف المصدر]],22)&amp;""),IF(_xlpm.x="","غير محدد",_xlpm.x))</f>
        <v>تحت التنفيذ</v>
      </c>
      <c r="J924" s="53" t="str">
        <f>"بوابة "&amp;GateFacts[[#This Row],[رقم البوابة]]</f>
        <v>بوابة 3</v>
      </c>
      <c r="K924" s="53" t="str" cm="1">
        <f t="array" ref="K924">INDEX(Settings!$E$2:$E$9,GateFacts[[#This Row],[رقم البوابة]])</f>
        <v>الطرح للتصميم</v>
      </c>
      <c r="L924" s="53" t="str" cm="1">
        <f t="array" ref="L924">_xlfn.LET(_xlpm.c,INDEX(Table15[],GateFacts[[#This Row],[صف المصدر]],9-GateFacts[[#This Row],[رقم البوابة]]),IF(ISBLANK(_xlpm.c),"",_xlpm.c))</f>
        <v>لا ينطبق</v>
      </c>
      <c r="M92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24" s="56" t="str" cm="1">
        <f t="array" ref="N924">_xlfn.LET(_xlpm.r,GateFacts[[#This Row],[صف المصدر]],_xlpm.g,GateFacts[[#This Row],[رقم البوابة]],_xlpm.pd,IF(AND(ISNUMBER(_xlpm.r),_xlpm.g&gt;=6,_xlpm.g&lt;=8),INDEX(Table15[],_xlpm.r,19+_xlpm.g),""),IF(ISNUMBER(_xlpm.pd),_xlpm.pd,""))</f>
        <v/>
      </c>
      <c r="O9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24" s="53" t="str">
        <f ca="1">IF(ISNUMBER(GateFacts[[#This Row],[تاريخ البوابة]]),GateFacts[[#This Row],[تاريخ البوابة]]-TODAY(),"")</f>
        <v/>
      </c>
      <c r="Q924" s="53" t="str">
        <f>IF(ISNUMBER(GateFacts[[#This Row],[تاريخ البوابة]]),TEXT(GateFacts[[#This Row],[تاريخ البوابة]],"yyyy-mm"),"بدون تاريخ")</f>
        <v>بدون تاريخ</v>
      </c>
      <c r="R924" s="53">
        <f ca="1">--OR(GateFacts[[#This Row],[الحالة]]="مكتمل",GateFacts[[#This Row],[الحالة]]="لا ينطبق")</f>
        <v>1</v>
      </c>
      <c r="S924" s="53">
        <f ca="1">_xlfn.LET(_xlpm.m,_xlfn.MINIFS(GateFacts[رقم البوابة],GateFacts[رقم المشروع],GateFacts[[#This Row],[رقم المشروع]],GateFacts[منجزة],0),IF(_xlpm.m=0,9,_xlpm.m))</f>
        <v>6</v>
      </c>
      <c r="T924" s="53">
        <f ca="1">--(GateFacts[[#This Row],[رقم البوابة]]=GateFacts[[#This Row],[البوابة الحالية للمشروع]])</f>
        <v>0</v>
      </c>
      <c r="U924" s="53">
        <f ca="1">IF(AND(GateFacts[[#This Row],[الحالة]]="مكتمل",COUNTIFS(GateFacts[رقم المشروع],GateFacts[[#This Row],[رقم المشروع]],GateFacts[رقم البوابة],"&lt;"&amp;GateFacts[[#This Row],[رقم البوابة]],GateFacts[منجزة],0)&gt;0),1,0)</f>
        <v>0</v>
      </c>
      <c r="V924" s="53" t="e">
        <f>SUBTOTAL(103,GateFacts[[#This Row],[م]])*OR(SelRegion="الكل",GateFacts[[#This Row],[المنطقة]]=SelRegion)</f>
        <v>#REF!</v>
      </c>
      <c r="W924" s="74" t="str" cm="1">
        <f t="array" ref="W924">IF(ISNUMBER(GateFacts[[#This Row],[صف المصدر]]),INDEX(Table15[],GateFacts[[#This Row],[صف المصدر]],16),"")</f>
        <v>الشمالي الغربي</v>
      </c>
    </row>
    <row r="925" spans="1:23" x14ac:dyDescent="0.4">
      <c r="A925" s="53" cm="1">
        <f t="array" ref="A925">ROW()-ROW(GateFacts[#Headers])</f>
        <v>924</v>
      </c>
      <c r="B925" s="53">
        <f>INT((GateFacts[[#This Row],[م]]-1)/8)+1</f>
        <v>116</v>
      </c>
      <c r="C925" s="53">
        <f>MOD(GateFacts[[#This Row],[م]]-1,8)+1</f>
        <v>4</v>
      </c>
      <c r="D925" s="53" cm="1">
        <f t="array" ref="D925">IFERROR(INDEX(_xlfn.ANCHORARRAY(Settings!$H$2),GateFacts[[#This Row],[رقم المشروع]]),"")</f>
        <v>957</v>
      </c>
      <c r="E925" s="53" t="str" cm="1">
        <f t="array" ref="E925">INDEX(Table15[],GateFacts[[#This Row],[صف المصدر]],14)&amp;""</f>
        <v>P871</v>
      </c>
      <c r="F925" s="53" t="str" cm="1">
        <f t="array" ref="F925">INDEX(Table15[],GateFacts[[#This Row],[صف المصدر]],15)&amp;""</f>
        <v>تنفيذ خطوط وشبكات الصرف الصحي بمحافظة بدر ( الجزء الأول )</v>
      </c>
      <c r="G925" s="53" t="str" cm="1">
        <f t="array" ref="G925">INDEX(Table15[],GateFacts[[#This Row],[صف المصدر]],17)&amp;""</f>
        <v>المدينة المنورة</v>
      </c>
      <c r="H925" s="58">
        <f>N(INDEX(Table15[],GateFacts[[#This Row],[صف المصدر]],18))</f>
        <v>25754250</v>
      </c>
      <c r="I925" s="53" t="str" cm="1">
        <f t="array" ref="I925">_xlfn.LET(_xlpm.x,TRIM(INDEX(Table15[],GateFacts[[#This Row],[صف المصدر]],22)&amp;""),IF(_xlpm.x="","غير محدد",_xlpm.x))</f>
        <v>تحت التنفيذ</v>
      </c>
      <c r="J925" s="53" t="str">
        <f>"بوابة "&amp;GateFacts[[#This Row],[رقم البوابة]]</f>
        <v>بوابة 4</v>
      </c>
      <c r="K925" s="53" t="str" cm="1">
        <f t="array" ref="K925">INDEX(Settings!$E$2:$E$9,GateFacts[[#This Row],[رقم البوابة]])</f>
        <v>التصميم</v>
      </c>
      <c r="L925" s="53" t="str" cm="1">
        <f t="array" ref="L925">_xlfn.LET(_xlpm.c,INDEX(Table15[],GateFacts[[#This Row],[صف المصدر]],9-GateFacts[[#This Row],[رقم البوابة]]),IF(ISBLANK(_xlpm.c),"",_xlpm.c))</f>
        <v>مكتمل</v>
      </c>
      <c r="M92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25" s="56" t="str" cm="1">
        <f t="array" ref="N925">_xlfn.LET(_xlpm.r,GateFacts[[#This Row],[صف المصدر]],_xlpm.g,GateFacts[[#This Row],[رقم البوابة]],_xlpm.pd,IF(AND(ISNUMBER(_xlpm.r),_xlpm.g&gt;=6,_xlpm.g&lt;=8),INDEX(Table15[],_xlpm.r,19+_xlpm.g),""),IF(ISNUMBER(_xlpm.pd),_xlpm.pd,""))</f>
        <v/>
      </c>
      <c r="O9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25" s="53" t="str">
        <f ca="1">IF(ISNUMBER(GateFacts[[#This Row],[تاريخ البوابة]]),GateFacts[[#This Row],[تاريخ البوابة]]-TODAY(),"")</f>
        <v/>
      </c>
      <c r="Q925" s="53" t="str">
        <f>IF(ISNUMBER(GateFacts[[#This Row],[تاريخ البوابة]]),TEXT(GateFacts[[#This Row],[تاريخ البوابة]],"yyyy-mm"),"بدون تاريخ")</f>
        <v>بدون تاريخ</v>
      </c>
      <c r="R925" s="53">
        <f ca="1">--OR(GateFacts[[#This Row],[الحالة]]="مكتمل",GateFacts[[#This Row],[الحالة]]="لا ينطبق")</f>
        <v>1</v>
      </c>
      <c r="S925" s="53">
        <f ca="1">_xlfn.LET(_xlpm.m,_xlfn.MINIFS(GateFacts[رقم البوابة],GateFacts[رقم المشروع],GateFacts[[#This Row],[رقم المشروع]],GateFacts[منجزة],0),IF(_xlpm.m=0,9,_xlpm.m))</f>
        <v>6</v>
      </c>
      <c r="T925" s="53">
        <f ca="1">--(GateFacts[[#This Row],[رقم البوابة]]=GateFacts[[#This Row],[البوابة الحالية للمشروع]])</f>
        <v>0</v>
      </c>
      <c r="U925" s="53">
        <f ca="1">IF(AND(GateFacts[[#This Row],[الحالة]]="مكتمل",COUNTIFS(GateFacts[رقم المشروع],GateFacts[[#This Row],[رقم المشروع]],GateFacts[رقم البوابة],"&lt;"&amp;GateFacts[[#This Row],[رقم البوابة]],GateFacts[منجزة],0)&gt;0),1,0)</f>
        <v>0</v>
      </c>
      <c r="V925" s="53" t="e">
        <f>SUBTOTAL(103,GateFacts[[#This Row],[م]])*OR(SelRegion="الكل",GateFacts[[#This Row],[المنطقة]]=SelRegion)</f>
        <v>#REF!</v>
      </c>
      <c r="W925" s="74" t="str" cm="1">
        <f t="array" ref="W925">IF(ISNUMBER(GateFacts[[#This Row],[صف المصدر]]),INDEX(Table15[],GateFacts[[#This Row],[صف المصدر]],16),"")</f>
        <v>الشمالي الغربي</v>
      </c>
    </row>
    <row r="926" spans="1:23" x14ac:dyDescent="0.4">
      <c r="A926" s="53" cm="1">
        <f t="array" ref="A926">ROW()-ROW(GateFacts[#Headers])</f>
        <v>925</v>
      </c>
      <c r="B926" s="53">
        <f>INT((GateFacts[[#This Row],[م]]-1)/8)+1</f>
        <v>116</v>
      </c>
      <c r="C926" s="53">
        <f>MOD(GateFacts[[#This Row],[م]]-1,8)+1</f>
        <v>5</v>
      </c>
      <c r="D926" s="53" cm="1">
        <f t="array" ref="D926">IFERROR(INDEX(_xlfn.ANCHORARRAY(Settings!$H$2),GateFacts[[#This Row],[رقم المشروع]]),"")</f>
        <v>957</v>
      </c>
      <c r="E926" s="53" t="str" cm="1">
        <f t="array" ref="E926">INDEX(Table15[],GateFacts[[#This Row],[صف المصدر]],14)&amp;""</f>
        <v>P871</v>
      </c>
      <c r="F926" s="53" t="str" cm="1">
        <f t="array" ref="F926">INDEX(Table15[],GateFacts[[#This Row],[صف المصدر]],15)&amp;""</f>
        <v>تنفيذ خطوط وشبكات الصرف الصحي بمحافظة بدر ( الجزء الأول )</v>
      </c>
      <c r="G926" s="53" t="str" cm="1">
        <f t="array" ref="G926">INDEX(Table15[],GateFacts[[#This Row],[صف المصدر]],17)&amp;""</f>
        <v>المدينة المنورة</v>
      </c>
      <c r="H926" s="58">
        <f>N(INDEX(Table15[],GateFacts[[#This Row],[صف المصدر]],18))</f>
        <v>25754250</v>
      </c>
      <c r="I926" s="53" t="str" cm="1">
        <f t="array" ref="I926">_xlfn.LET(_xlpm.x,TRIM(INDEX(Table15[],GateFacts[[#This Row],[صف المصدر]],22)&amp;""),IF(_xlpm.x="","غير محدد",_xlpm.x))</f>
        <v>تحت التنفيذ</v>
      </c>
      <c r="J926" s="53" t="str">
        <f>"بوابة "&amp;GateFacts[[#This Row],[رقم البوابة]]</f>
        <v>بوابة 5</v>
      </c>
      <c r="K926" s="53" t="str" cm="1">
        <f t="array" ref="K926">INDEX(Settings!$E$2:$E$9,GateFacts[[#This Row],[رقم البوابة]])</f>
        <v>الطرح للتنفيذ</v>
      </c>
      <c r="L926" s="53" t="str" cm="1">
        <f t="array" ref="L926">_xlfn.LET(_xlpm.c,INDEX(Table15[],GateFacts[[#This Row],[صف المصدر]],9-GateFacts[[#This Row],[رقم البوابة]]),IF(ISBLANK(_xlpm.c),"",_xlpm.c))</f>
        <v>مكتمل</v>
      </c>
      <c r="M9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26" s="56" t="str" cm="1">
        <f t="array" ref="N926">_xlfn.LET(_xlpm.r,GateFacts[[#This Row],[صف المصدر]],_xlpm.g,GateFacts[[#This Row],[رقم البوابة]],_xlpm.pd,IF(AND(ISNUMBER(_xlpm.r),_xlpm.g&gt;=6,_xlpm.g&lt;=8),INDEX(Table15[],_xlpm.r,19+_xlpm.g),""),IF(ISNUMBER(_xlpm.pd),_xlpm.pd,""))</f>
        <v/>
      </c>
      <c r="O9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26" s="53" t="str">
        <f ca="1">IF(ISNUMBER(GateFacts[[#This Row],[تاريخ البوابة]]),GateFacts[[#This Row],[تاريخ البوابة]]-TODAY(),"")</f>
        <v/>
      </c>
      <c r="Q926" s="53" t="str">
        <f>IF(ISNUMBER(GateFacts[[#This Row],[تاريخ البوابة]]),TEXT(GateFacts[[#This Row],[تاريخ البوابة]],"yyyy-mm"),"بدون تاريخ")</f>
        <v>بدون تاريخ</v>
      </c>
      <c r="R926" s="53">
        <f ca="1">--OR(GateFacts[[#This Row],[الحالة]]="مكتمل",GateFacts[[#This Row],[الحالة]]="لا ينطبق")</f>
        <v>1</v>
      </c>
      <c r="S926" s="53">
        <f ca="1">_xlfn.LET(_xlpm.m,_xlfn.MINIFS(GateFacts[رقم البوابة],GateFacts[رقم المشروع],GateFacts[[#This Row],[رقم المشروع]],GateFacts[منجزة],0),IF(_xlpm.m=0,9,_xlpm.m))</f>
        <v>6</v>
      </c>
      <c r="T926" s="53">
        <f ca="1">--(GateFacts[[#This Row],[رقم البوابة]]=GateFacts[[#This Row],[البوابة الحالية للمشروع]])</f>
        <v>0</v>
      </c>
      <c r="U926" s="53">
        <f ca="1">IF(AND(GateFacts[[#This Row],[الحالة]]="مكتمل",COUNTIFS(GateFacts[رقم المشروع],GateFacts[[#This Row],[رقم المشروع]],GateFacts[رقم البوابة],"&lt;"&amp;GateFacts[[#This Row],[رقم البوابة]],GateFacts[منجزة],0)&gt;0),1,0)</f>
        <v>0</v>
      </c>
      <c r="V926" s="53" t="e">
        <f>SUBTOTAL(103,GateFacts[[#This Row],[م]])*OR(SelRegion="الكل",GateFacts[[#This Row],[المنطقة]]=SelRegion)</f>
        <v>#REF!</v>
      </c>
      <c r="W926" s="74" t="str" cm="1">
        <f t="array" ref="W926">IF(ISNUMBER(GateFacts[[#This Row],[صف المصدر]]),INDEX(Table15[],GateFacts[[#This Row],[صف المصدر]],16),"")</f>
        <v>الشمالي الغربي</v>
      </c>
    </row>
    <row r="927" spans="1:23" x14ac:dyDescent="0.4">
      <c r="A927" s="53" cm="1">
        <f t="array" ref="A927">ROW()-ROW(GateFacts[#Headers])</f>
        <v>926</v>
      </c>
      <c r="B927" s="53">
        <f>INT((GateFacts[[#This Row],[م]]-1)/8)+1</f>
        <v>116</v>
      </c>
      <c r="C927" s="53">
        <f>MOD(GateFacts[[#This Row],[م]]-1,8)+1</f>
        <v>6</v>
      </c>
      <c r="D927" s="53" cm="1">
        <f t="array" ref="D927">IFERROR(INDEX(_xlfn.ANCHORARRAY(Settings!$H$2),GateFacts[[#This Row],[رقم المشروع]]),"")</f>
        <v>957</v>
      </c>
      <c r="E927" s="53" t="str" cm="1">
        <f t="array" ref="E927">INDEX(Table15[],GateFacts[[#This Row],[صف المصدر]],14)&amp;""</f>
        <v>P871</v>
      </c>
      <c r="F927" s="53" t="str" cm="1">
        <f t="array" ref="F927">INDEX(Table15[],GateFacts[[#This Row],[صف المصدر]],15)&amp;""</f>
        <v>تنفيذ خطوط وشبكات الصرف الصحي بمحافظة بدر ( الجزء الأول )</v>
      </c>
      <c r="G927" s="53" t="str" cm="1">
        <f t="array" ref="G927">INDEX(Table15[],GateFacts[[#This Row],[صف المصدر]],17)&amp;""</f>
        <v>المدينة المنورة</v>
      </c>
      <c r="H927" s="58">
        <f>N(INDEX(Table15[],GateFacts[[#This Row],[صف المصدر]],18))</f>
        <v>25754250</v>
      </c>
      <c r="I927" s="53" t="str" cm="1">
        <f t="array" ref="I927">_xlfn.LET(_xlpm.x,TRIM(INDEX(Table15[],GateFacts[[#This Row],[صف المصدر]],22)&amp;""),IF(_xlpm.x="","غير محدد",_xlpm.x))</f>
        <v>تحت التنفيذ</v>
      </c>
      <c r="J927" s="53" t="str">
        <f>"بوابة "&amp;GateFacts[[#This Row],[رقم البوابة]]</f>
        <v>بوابة 6</v>
      </c>
      <c r="K927" s="53" t="str" cm="1">
        <f t="array" ref="K927">INDEX(Settings!$E$2:$E$9,GateFacts[[#This Row],[رقم البوابة]])</f>
        <v>التنفيذ</v>
      </c>
      <c r="L927" s="53" t="str" cm="1">
        <f t="array" ref="L927">_xlfn.LET(_xlpm.c,INDEX(Table15[],GateFacts[[#This Row],[صف المصدر]],9-GateFacts[[#This Row],[رقم البوابة]]),IF(ISBLANK(_xlpm.c),"",_xlpm.c))</f>
        <v>جاري</v>
      </c>
      <c r="M92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27" s="56" cm="1">
        <f t="array" ref="N927">_xlfn.LET(_xlpm.r,GateFacts[[#This Row],[صف المصدر]],_xlpm.g,GateFacts[[#This Row],[رقم البوابة]],_xlpm.pd,IF(AND(ISNUMBER(_xlpm.r),_xlpm.g&gt;=6,_xlpm.g&lt;=8),INDEX(Table15[],_xlpm.r,19+_xlpm.g),""),IF(ISNUMBER(_xlpm.pd),_xlpm.pd,""))</f>
        <v>47305</v>
      </c>
      <c r="O9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27" s="53">
        <f ca="1">IF(ISNUMBER(GateFacts[[#This Row],[تاريخ البوابة]]),GateFacts[[#This Row],[تاريخ البوابة]]-TODAY(),"")</f>
        <v>996</v>
      </c>
      <c r="Q927" s="53" t="str">
        <f>IF(ISNUMBER(GateFacts[[#This Row],[تاريخ البوابة]]),TEXT(GateFacts[[#This Row],[تاريخ البوابة]],"yyyy-mm"),"بدون تاريخ")</f>
        <v>2029-07</v>
      </c>
      <c r="R927" s="53">
        <f ca="1">--OR(GateFacts[[#This Row],[الحالة]]="مكتمل",GateFacts[[#This Row],[الحالة]]="لا ينطبق")</f>
        <v>0</v>
      </c>
      <c r="S927" s="53">
        <f ca="1">_xlfn.LET(_xlpm.m,_xlfn.MINIFS(GateFacts[رقم البوابة],GateFacts[رقم المشروع],GateFacts[[#This Row],[رقم المشروع]],GateFacts[منجزة],0),IF(_xlpm.m=0,9,_xlpm.m))</f>
        <v>6</v>
      </c>
      <c r="T927" s="53">
        <f ca="1">--(GateFacts[[#This Row],[رقم البوابة]]=GateFacts[[#This Row],[البوابة الحالية للمشروع]])</f>
        <v>1</v>
      </c>
      <c r="U927" s="53">
        <f ca="1">IF(AND(GateFacts[[#This Row],[الحالة]]="مكتمل",COUNTIFS(GateFacts[رقم المشروع],GateFacts[[#This Row],[رقم المشروع]],GateFacts[رقم البوابة],"&lt;"&amp;GateFacts[[#This Row],[رقم البوابة]],GateFacts[منجزة],0)&gt;0),1,0)</f>
        <v>0</v>
      </c>
      <c r="V927" s="53" t="e">
        <f>SUBTOTAL(103,GateFacts[[#This Row],[م]])*OR(SelRegion="الكل",GateFacts[[#This Row],[المنطقة]]=SelRegion)</f>
        <v>#REF!</v>
      </c>
      <c r="W927" s="74" t="str" cm="1">
        <f t="array" ref="W927">IF(ISNUMBER(GateFacts[[#This Row],[صف المصدر]]),INDEX(Table15[],GateFacts[[#This Row],[صف المصدر]],16),"")</f>
        <v>الشمالي الغربي</v>
      </c>
    </row>
    <row r="928" spans="1:23" x14ac:dyDescent="0.4">
      <c r="A928" s="53" cm="1">
        <f t="array" ref="A928">ROW()-ROW(GateFacts[#Headers])</f>
        <v>927</v>
      </c>
      <c r="B928" s="53">
        <f>INT((GateFacts[[#This Row],[م]]-1)/8)+1</f>
        <v>116</v>
      </c>
      <c r="C928" s="53">
        <f>MOD(GateFacts[[#This Row],[م]]-1,8)+1</f>
        <v>7</v>
      </c>
      <c r="D928" s="53" cm="1">
        <f t="array" ref="D928">IFERROR(INDEX(_xlfn.ANCHORARRAY(Settings!$H$2),GateFacts[[#This Row],[رقم المشروع]]),"")</f>
        <v>957</v>
      </c>
      <c r="E928" s="53" t="str" cm="1">
        <f t="array" ref="E928">INDEX(Table15[],GateFacts[[#This Row],[صف المصدر]],14)&amp;""</f>
        <v>P871</v>
      </c>
      <c r="F928" s="53" t="str" cm="1">
        <f t="array" ref="F928">INDEX(Table15[],GateFacts[[#This Row],[صف المصدر]],15)&amp;""</f>
        <v>تنفيذ خطوط وشبكات الصرف الصحي بمحافظة بدر ( الجزء الأول )</v>
      </c>
      <c r="G928" s="53" t="str" cm="1">
        <f t="array" ref="G928">INDEX(Table15[],GateFacts[[#This Row],[صف المصدر]],17)&amp;""</f>
        <v>المدينة المنورة</v>
      </c>
      <c r="H928" s="58">
        <f>N(INDEX(Table15[],GateFacts[[#This Row],[صف المصدر]],18))</f>
        <v>25754250</v>
      </c>
      <c r="I928" s="53" t="str" cm="1">
        <f t="array" ref="I928">_xlfn.LET(_xlpm.x,TRIM(INDEX(Table15[],GateFacts[[#This Row],[صف المصدر]],22)&amp;""),IF(_xlpm.x="","غير محدد",_xlpm.x))</f>
        <v>تحت التنفيذ</v>
      </c>
      <c r="J928" s="53" t="str">
        <f>"بوابة "&amp;GateFacts[[#This Row],[رقم البوابة]]</f>
        <v>بوابة 7</v>
      </c>
      <c r="K928" s="53" t="str" cm="1">
        <f t="array" ref="K928">INDEX(Settings!$E$2:$E$9,GateFacts[[#This Row],[رقم البوابة]])</f>
        <v>الاختبارات التشغيلية</v>
      </c>
      <c r="L928" s="53" t="str" cm="1">
        <f t="array" ref="L928">_xlfn.LET(_xlpm.c,INDEX(Table15[],GateFacts[[#This Row],[صف المصدر]],9-GateFacts[[#This Row],[رقم البوابة]]),IF(ISBLANK(_xlpm.c),"",_xlpm.c))</f>
        <v/>
      </c>
      <c r="M92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28" s="56" cm="1">
        <f t="array" ref="N928">_xlfn.LET(_xlpm.r,GateFacts[[#This Row],[صف المصدر]],_xlpm.g,GateFacts[[#This Row],[رقم البوابة]],_xlpm.pd,IF(AND(ISNUMBER(_xlpm.r),_xlpm.g&gt;=6,_xlpm.g&lt;=8),INDEX(Table15[],_xlpm.r,19+_xlpm.g),""),IF(ISNUMBER(_xlpm.pd),_xlpm.pd,""))</f>
        <v>47244</v>
      </c>
      <c r="O9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28" s="53">
        <f ca="1">IF(ISNUMBER(GateFacts[[#This Row],[تاريخ البوابة]]),GateFacts[[#This Row],[تاريخ البوابة]]-TODAY(),"")</f>
        <v>935</v>
      </c>
      <c r="Q928" s="53" t="str">
        <f>IF(ISNUMBER(GateFacts[[#This Row],[تاريخ البوابة]]),TEXT(GateFacts[[#This Row],[تاريخ البوابة]],"yyyy-mm"),"بدون تاريخ")</f>
        <v>2029-05</v>
      </c>
      <c r="R928" s="53">
        <f ca="1">--OR(GateFacts[[#This Row],[الحالة]]="مكتمل",GateFacts[[#This Row],[الحالة]]="لا ينطبق")</f>
        <v>0</v>
      </c>
      <c r="S928" s="53">
        <f ca="1">_xlfn.LET(_xlpm.m,_xlfn.MINIFS(GateFacts[رقم البوابة],GateFacts[رقم المشروع],GateFacts[[#This Row],[رقم المشروع]],GateFacts[منجزة],0),IF(_xlpm.m=0,9,_xlpm.m))</f>
        <v>6</v>
      </c>
      <c r="T928" s="53">
        <f ca="1">--(GateFacts[[#This Row],[رقم البوابة]]=GateFacts[[#This Row],[البوابة الحالية للمشروع]])</f>
        <v>0</v>
      </c>
      <c r="U928" s="53">
        <f ca="1">IF(AND(GateFacts[[#This Row],[الحالة]]="مكتمل",COUNTIFS(GateFacts[رقم المشروع],GateFacts[[#This Row],[رقم المشروع]],GateFacts[رقم البوابة],"&lt;"&amp;GateFacts[[#This Row],[رقم البوابة]],GateFacts[منجزة],0)&gt;0),1,0)</f>
        <v>0</v>
      </c>
      <c r="V928" s="53" t="e">
        <f>SUBTOTAL(103,GateFacts[[#This Row],[م]])*OR(SelRegion="الكل",GateFacts[[#This Row],[المنطقة]]=SelRegion)</f>
        <v>#REF!</v>
      </c>
      <c r="W928" s="74" t="str" cm="1">
        <f t="array" ref="W928">IF(ISNUMBER(GateFacts[[#This Row],[صف المصدر]]),INDEX(Table15[],GateFacts[[#This Row],[صف المصدر]],16),"")</f>
        <v>الشمالي الغربي</v>
      </c>
    </row>
    <row r="929" spans="1:23" x14ac:dyDescent="0.4">
      <c r="A929" s="53" cm="1">
        <f t="array" ref="A929">ROW()-ROW(GateFacts[#Headers])</f>
        <v>928</v>
      </c>
      <c r="B929" s="53">
        <f>INT((GateFacts[[#This Row],[م]]-1)/8)+1</f>
        <v>116</v>
      </c>
      <c r="C929" s="53">
        <f>MOD(GateFacts[[#This Row],[م]]-1,8)+1</f>
        <v>8</v>
      </c>
      <c r="D929" s="53" cm="1">
        <f t="array" ref="D929">IFERROR(INDEX(_xlfn.ANCHORARRAY(Settings!$H$2),GateFacts[[#This Row],[رقم المشروع]]),"")</f>
        <v>957</v>
      </c>
      <c r="E929" s="53" t="str" cm="1">
        <f t="array" ref="E929">INDEX(Table15[],GateFacts[[#This Row],[صف المصدر]],14)&amp;""</f>
        <v>P871</v>
      </c>
      <c r="F929" s="53" t="str" cm="1">
        <f t="array" ref="F929">INDEX(Table15[],GateFacts[[#This Row],[صف المصدر]],15)&amp;""</f>
        <v>تنفيذ خطوط وشبكات الصرف الصحي بمحافظة بدر ( الجزء الأول )</v>
      </c>
      <c r="G929" s="53" t="str" cm="1">
        <f t="array" ref="G929">INDEX(Table15[],GateFacts[[#This Row],[صف المصدر]],17)&amp;""</f>
        <v>المدينة المنورة</v>
      </c>
      <c r="H929" s="58">
        <f>N(INDEX(Table15[],GateFacts[[#This Row],[صف المصدر]],18))</f>
        <v>25754250</v>
      </c>
      <c r="I929" s="53" t="str" cm="1">
        <f t="array" ref="I929">_xlfn.LET(_xlpm.x,TRIM(INDEX(Table15[],GateFacts[[#This Row],[صف المصدر]],22)&amp;""),IF(_xlpm.x="","غير محدد",_xlpm.x))</f>
        <v>تحت التنفيذ</v>
      </c>
      <c r="J929" s="53" t="str">
        <f>"بوابة "&amp;GateFacts[[#This Row],[رقم البوابة]]</f>
        <v>بوابة 8</v>
      </c>
      <c r="K929" s="53" t="str" cm="1">
        <f t="array" ref="K929">INDEX(Settings!$E$2:$E$9,GateFacts[[#This Row],[رقم البوابة]])</f>
        <v>التسليم و الاغلاق</v>
      </c>
      <c r="L929" s="53" t="str" cm="1">
        <f t="array" ref="L929">_xlfn.LET(_xlpm.c,INDEX(Table15[],GateFacts[[#This Row],[صف المصدر]],9-GateFacts[[#This Row],[رقم البوابة]]),IF(ISBLANK(_xlpm.c),"",_xlpm.c))</f>
        <v/>
      </c>
      <c r="M92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29" s="56" cm="1">
        <f t="array" ref="N929">_xlfn.LET(_xlpm.r,GateFacts[[#This Row],[صف المصدر]],_xlpm.g,GateFacts[[#This Row],[رقم البوابة]],_xlpm.pd,IF(AND(ISNUMBER(_xlpm.r),_xlpm.g&gt;=6,_xlpm.g&lt;=8),INDEX(Table15[],_xlpm.r,19+_xlpm.g),""),IF(ISNUMBER(_xlpm.pd),_xlpm.pd,""))</f>
        <v>48035</v>
      </c>
      <c r="O9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29" s="53">
        <f ca="1">IF(ISNUMBER(GateFacts[[#This Row],[تاريخ البوابة]]),GateFacts[[#This Row],[تاريخ البوابة]]-TODAY(),"")</f>
        <v>1726</v>
      </c>
      <c r="Q929" s="53" t="str">
        <f>IF(ISNUMBER(GateFacts[[#This Row],[تاريخ البوابة]]),TEXT(GateFacts[[#This Row],[تاريخ البوابة]],"yyyy-mm"),"بدون تاريخ")</f>
        <v>2031-07</v>
      </c>
      <c r="R929" s="53">
        <f ca="1">--OR(GateFacts[[#This Row],[الحالة]]="مكتمل",GateFacts[[#This Row],[الحالة]]="لا ينطبق")</f>
        <v>0</v>
      </c>
      <c r="S929" s="53">
        <f ca="1">_xlfn.LET(_xlpm.m,_xlfn.MINIFS(GateFacts[رقم البوابة],GateFacts[رقم المشروع],GateFacts[[#This Row],[رقم المشروع]],GateFacts[منجزة],0),IF(_xlpm.m=0,9,_xlpm.m))</f>
        <v>6</v>
      </c>
      <c r="T929" s="53">
        <f ca="1">--(GateFacts[[#This Row],[رقم البوابة]]=GateFacts[[#This Row],[البوابة الحالية للمشروع]])</f>
        <v>0</v>
      </c>
      <c r="U929" s="53">
        <f ca="1">IF(AND(GateFacts[[#This Row],[الحالة]]="مكتمل",COUNTIFS(GateFacts[رقم المشروع],GateFacts[[#This Row],[رقم المشروع]],GateFacts[رقم البوابة],"&lt;"&amp;GateFacts[[#This Row],[رقم البوابة]],GateFacts[منجزة],0)&gt;0),1,0)</f>
        <v>0</v>
      </c>
      <c r="V929" s="53" t="e">
        <f>SUBTOTAL(103,GateFacts[[#This Row],[م]])*OR(SelRegion="الكل",GateFacts[[#This Row],[المنطقة]]=SelRegion)</f>
        <v>#REF!</v>
      </c>
      <c r="W929" s="74" t="str" cm="1">
        <f t="array" ref="W929">IF(ISNUMBER(GateFacts[[#This Row],[صف المصدر]]),INDEX(Table15[],GateFacts[[#This Row],[صف المصدر]],16),"")</f>
        <v>الشمالي الغربي</v>
      </c>
    </row>
    <row r="930" spans="1:23" x14ac:dyDescent="0.4">
      <c r="A930" s="53" cm="1">
        <f t="array" ref="A930">ROW()-ROW(GateFacts[#Headers])</f>
        <v>929</v>
      </c>
      <c r="B930" s="53">
        <f>INT((GateFacts[[#This Row],[م]]-1)/8)+1</f>
        <v>117</v>
      </c>
      <c r="C930" s="53">
        <f>MOD(GateFacts[[#This Row],[م]]-1,8)+1</f>
        <v>1</v>
      </c>
      <c r="D930" s="53" cm="1">
        <f t="array" ref="D930">IFERROR(INDEX(_xlfn.ANCHORARRAY(Settings!$H$2),GateFacts[[#This Row],[رقم المشروع]]),"")</f>
        <v>966</v>
      </c>
      <c r="E930" s="53" t="str" cm="1">
        <f t="array" ref="E930">INDEX(Table15[],GateFacts[[#This Row],[صف المصدر]],14)&amp;""</f>
        <v>AP244</v>
      </c>
      <c r="F930" s="53" t="str" cm="1">
        <f t="array" ref="F930">INDEX(Table15[],GateFacts[[#This Row],[صف المصدر]],15)&amp;""</f>
        <v>انشاء مصبات الصهاريج بمحطات معالجة الصرف الصحي بمنطقة تبوك</v>
      </c>
      <c r="G930" s="53" t="str" cm="1">
        <f t="array" ref="G930">INDEX(Table15[],GateFacts[[#This Row],[صف المصدر]],17)&amp;""</f>
        <v>تبوك</v>
      </c>
      <c r="H930" s="58">
        <f>N(INDEX(Table15[],GateFacts[[#This Row],[صف المصدر]],18))</f>
        <v>18198750.460000001</v>
      </c>
      <c r="I930" s="53" t="str" cm="1">
        <f t="array" ref="I930">_xlfn.LET(_xlpm.x,TRIM(INDEX(Table15[],GateFacts[[#This Row],[صف المصدر]],22)&amp;""),IF(_xlpm.x="","غير محدد",_xlpm.x))</f>
        <v>تحت التنفيذ</v>
      </c>
      <c r="J930" s="53" t="str">
        <f>"بوابة "&amp;GateFacts[[#This Row],[رقم البوابة]]</f>
        <v>بوابة 1</v>
      </c>
      <c r="K930" s="53" t="str" cm="1">
        <f t="array" ref="K930">INDEX(Settings!$E$2:$E$9,GateFacts[[#This Row],[رقم البوابة]])</f>
        <v>تخطيط استراتيجي</v>
      </c>
      <c r="L930" s="53" t="str" cm="1">
        <f t="array" ref="L930">_xlfn.LET(_xlpm.c,INDEX(Table15[],GateFacts[[#This Row],[صف المصدر]],9-GateFacts[[#This Row],[رقم البوابة]]),IF(ISBLANK(_xlpm.c),"",_xlpm.c))</f>
        <v>مكتمل</v>
      </c>
      <c r="M9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0" s="56" t="str" cm="1">
        <f t="array" ref="N930">_xlfn.LET(_xlpm.r,GateFacts[[#This Row],[صف المصدر]],_xlpm.g,GateFacts[[#This Row],[رقم البوابة]],_xlpm.pd,IF(AND(ISNUMBER(_xlpm.r),_xlpm.g&gt;=6,_xlpm.g&lt;=8),INDEX(Table15[],_xlpm.r,19+_xlpm.g),""),IF(ISNUMBER(_xlpm.pd),_xlpm.pd,""))</f>
        <v/>
      </c>
      <c r="O9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0" s="53" t="str">
        <f ca="1">IF(ISNUMBER(GateFacts[[#This Row],[تاريخ البوابة]]),GateFacts[[#This Row],[تاريخ البوابة]]-TODAY(),"")</f>
        <v/>
      </c>
      <c r="Q930" s="53" t="str">
        <f>IF(ISNUMBER(GateFacts[[#This Row],[تاريخ البوابة]]),TEXT(GateFacts[[#This Row],[تاريخ البوابة]],"yyyy-mm"),"بدون تاريخ")</f>
        <v>بدون تاريخ</v>
      </c>
      <c r="R930" s="53">
        <f ca="1">--OR(GateFacts[[#This Row],[الحالة]]="مكتمل",GateFacts[[#This Row],[الحالة]]="لا ينطبق")</f>
        <v>1</v>
      </c>
      <c r="S930" s="53">
        <f ca="1">_xlfn.LET(_xlpm.m,_xlfn.MINIFS(GateFacts[رقم البوابة],GateFacts[رقم المشروع],GateFacts[[#This Row],[رقم المشروع]],GateFacts[منجزة],0),IF(_xlpm.m=0,9,_xlpm.m))</f>
        <v>6</v>
      </c>
      <c r="T930" s="53">
        <f ca="1">--(GateFacts[[#This Row],[رقم البوابة]]=GateFacts[[#This Row],[البوابة الحالية للمشروع]])</f>
        <v>0</v>
      </c>
      <c r="U930" s="53">
        <f ca="1">IF(AND(GateFacts[[#This Row],[الحالة]]="مكتمل",COUNTIFS(GateFacts[رقم المشروع],GateFacts[[#This Row],[رقم المشروع]],GateFacts[رقم البوابة],"&lt;"&amp;GateFacts[[#This Row],[رقم البوابة]],GateFacts[منجزة],0)&gt;0),1,0)</f>
        <v>0</v>
      </c>
      <c r="V930" s="53" t="e">
        <f>SUBTOTAL(103,GateFacts[[#This Row],[م]])*OR(SelRegion="الكل",GateFacts[[#This Row],[المنطقة]]=SelRegion)</f>
        <v>#REF!</v>
      </c>
      <c r="W930" s="74" t="str" cm="1">
        <f t="array" ref="W930">IF(ISNUMBER(GateFacts[[#This Row],[صف المصدر]]),INDEX(Table15[],GateFacts[[#This Row],[صف المصدر]],16),"")</f>
        <v>الشمالي الغربي</v>
      </c>
    </row>
    <row r="931" spans="1:23" x14ac:dyDescent="0.4">
      <c r="A931" s="53" cm="1">
        <f t="array" ref="A931">ROW()-ROW(GateFacts[#Headers])</f>
        <v>930</v>
      </c>
      <c r="B931" s="53">
        <f>INT((GateFacts[[#This Row],[م]]-1)/8)+1</f>
        <v>117</v>
      </c>
      <c r="C931" s="53">
        <f>MOD(GateFacts[[#This Row],[م]]-1,8)+1</f>
        <v>2</v>
      </c>
      <c r="D931" s="53" cm="1">
        <f t="array" ref="D931">IFERROR(INDEX(_xlfn.ANCHORARRAY(Settings!$H$2),GateFacts[[#This Row],[رقم المشروع]]),"")</f>
        <v>966</v>
      </c>
      <c r="E931" s="53" t="str" cm="1">
        <f t="array" ref="E931">INDEX(Table15[],GateFacts[[#This Row],[صف المصدر]],14)&amp;""</f>
        <v>AP244</v>
      </c>
      <c r="F931" s="53" t="str" cm="1">
        <f t="array" ref="F931">INDEX(Table15[],GateFacts[[#This Row],[صف المصدر]],15)&amp;""</f>
        <v>انشاء مصبات الصهاريج بمحطات معالجة الصرف الصحي بمنطقة تبوك</v>
      </c>
      <c r="G931" s="53" t="str" cm="1">
        <f t="array" ref="G931">INDEX(Table15[],GateFacts[[#This Row],[صف المصدر]],17)&amp;""</f>
        <v>تبوك</v>
      </c>
      <c r="H931" s="58">
        <f>N(INDEX(Table15[],GateFacts[[#This Row],[صف المصدر]],18))</f>
        <v>18198750.460000001</v>
      </c>
      <c r="I931" s="53" t="str" cm="1">
        <f t="array" ref="I931">_xlfn.LET(_xlpm.x,TRIM(INDEX(Table15[],GateFacts[[#This Row],[صف المصدر]],22)&amp;""),IF(_xlpm.x="","غير محدد",_xlpm.x))</f>
        <v>تحت التنفيذ</v>
      </c>
      <c r="J931" s="53" t="str">
        <f>"بوابة "&amp;GateFacts[[#This Row],[رقم البوابة]]</f>
        <v>بوابة 2</v>
      </c>
      <c r="K931" s="53" t="str" cm="1">
        <f t="array" ref="K931">INDEX(Settings!$E$2:$E$9,GateFacts[[#This Row],[رقم البوابة]])</f>
        <v>التخطيط الاولي</v>
      </c>
      <c r="L931" s="53" t="str" cm="1">
        <f t="array" ref="L931">_xlfn.LET(_xlpm.c,INDEX(Table15[],GateFacts[[#This Row],[صف المصدر]],9-GateFacts[[#This Row],[رقم البوابة]]),IF(ISBLANK(_xlpm.c),"",_xlpm.c))</f>
        <v>مكتمل</v>
      </c>
      <c r="M93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1" s="56" t="str" cm="1">
        <f t="array" ref="N931">_xlfn.LET(_xlpm.r,GateFacts[[#This Row],[صف المصدر]],_xlpm.g,GateFacts[[#This Row],[رقم البوابة]],_xlpm.pd,IF(AND(ISNUMBER(_xlpm.r),_xlpm.g&gt;=6,_xlpm.g&lt;=8),INDEX(Table15[],_xlpm.r,19+_xlpm.g),""),IF(ISNUMBER(_xlpm.pd),_xlpm.pd,""))</f>
        <v/>
      </c>
      <c r="O9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1" s="53" t="str">
        <f ca="1">IF(ISNUMBER(GateFacts[[#This Row],[تاريخ البوابة]]),GateFacts[[#This Row],[تاريخ البوابة]]-TODAY(),"")</f>
        <v/>
      </c>
      <c r="Q931" s="53" t="str">
        <f>IF(ISNUMBER(GateFacts[[#This Row],[تاريخ البوابة]]),TEXT(GateFacts[[#This Row],[تاريخ البوابة]],"yyyy-mm"),"بدون تاريخ")</f>
        <v>بدون تاريخ</v>
      </c>
      <c r="R931" s="53">
        <f ca="1">--OR(GateFacts[[#This Row],[الحالة]]="مكتمل",GateFacts[[#This Row],[الحالة]]="لا ينطبق")</f>
        <v>1</v>
      </c>
      <c r="S931" s="53">
        <f ca="1">_xlfn.LET(_xlpm.m,_xlfn.MINIFS(GateFacts[رقم البوابة],GateFacts[رقم المشروع],GateFacts[[#This Row],[رقم المشروع]],GateFacts[منجزة],0),IF(_xlpm.m=0,9,_xlpm.m))</f>
        <v>6</v>
      </c>
      <c r="T931" s="53">
        <f ca="1">--(GateFacts[[#This Row],[رقم البوابة]]=GateFacts[[#This Row],[البوابة الحالية للمشروع]])</f>
        <v>0</v>
      </c>
      <c r="U931" s="53">
        <f ca="1">IF(AND(GateFacts[[#This Row],[الحالة]]="مكتمل",COUNTIFS(GateFacts[رقم المشروع],GateFacts[[#This Row],[رقم المشروع]],GateFacts[رقم البوابة],"&lt;"&amp;GateFacts[[#This Row],[رقم البوابة]],GateFacts[منجزة],0)&gt;0),1,0)</f>
        <v>0</v>
      </c>
      <c r="V931" s="53" t="e">
        <f>SUBTOTAL(103,GateFacts[[#This Row],[م]])*OR(SelRegion="الكل",GateFacts[[#This Row],[المنطقة]]=SelRegion)</f>
        <v>#REF!</v>
      </c>
      <c r="W931" s="74" t="str" cm="1">
        <f t="array" ref="W931">IF(ISNUMBER(GateFacts[[#This Row],[صف المصدر]]),INDEX(Table15[],GateFacts[[#This Row],[صف المصدر]],16),"")</f>
        <v>الشمالي الغربي</v>
      </c>
    </row>
    <row r="932" spans="1:23" x14ac:dyDescent="0.4">
      <c r="A932" s="53" cm="1">
        <f t="array" ref="A932">ROW()-ROW(GateFacts[#Headers])</f>
        <v>931</v>
      </c>
      <c r="B932" s="53">
        <f>INT((GateFacts[[#This Row],[م]]-1)/8)+1</f>
        <v>117</v>
      </c>
      <c r="C932" s="53">
        <f>MOD(GateFacts[[#This Row],[م]]-1,8)+1</f>
        <v>3</v>
      </c>
      <c r="D932" s="53" cm="1">
        <f t="array" ref="D932">IFERROR(INDEX(_xlfn.ANCHORARRAY(Settings!$H$2),GateFacts[[#This Row],[رقم المشروع]]),"")</f>
        <v>966</v>
      </c>
      <c r="E932" s="53" t="str" cm="1">
        <f t="array" ref="E932">INDEX(Table15[],GateFacts[[#This Row],[صف المصدر]],14)&amp;""</f>
        <v>AP244</v>
      </c>
      <c r="F932" s="53" t="str" cm="1">
        <f t="array" ref="F932">INDEX(Table15[],GateFacts[[#This Row],[صف المصدر]],15)&amp;""</f>
        <v>انشاء مصبات الصهاريج بمحطات معالجة الصرف الصحي بمنطقة تبوك</v>
      </c>
      <c r="G932" s="53" t="str" cm="1">
        <f t="array" ref="G932">INDEX(Table15[],GateFacts[[#This Row],[صف المصدر]],17)&amp;""</f>
        <v>تبوك</v>
      </c>
      <c r="H932" s="58">
        <f>N(INDEX(Table15[],GateFacts[[#This Row],[صف المصدر]],18))</f>
        <v>18198750.460000001</v>
      </c>
      <c r="I932" s="53" t="str" cm="1">
        <f t="array" ref="I932">_xlfn.LET(_xlpm.x,TRIM(INDEX(Table15[],GateFacts[[#This Row],[صف المصدر]],22)&amp;""),IF(_xlpm.x="","غير محدد",_xlpm.x))</f>
        <v>تحت التنفيذ</v>
      </c>
      <c r="J932" s="53" t="str">
        <f>"بوابة "&amp;GateFacts[[#This Row],[رقم البوابة]]</f>
        <v>بوابة 3</v>
      </c>
      <c r="K932" s="53" t="str" cm="1">
        <f t="array" ref="K932">INDEX(Settings!$E$2:$E$9,GateFacts[[#This Row],[رقم البوابة]])</f>
        <v>الطرح للتصميم</v>
      </c>
      <c r="L932" s="53" t="str" cm="1">
        <f t="array" ref="L932">_xlfn.LET(_xlpm.c,INDEX(Table15[],GateFacts[[#This Row],[صف المصدر]],9-GateFacts[[#This Row],[رقم البوابة]]),IF(ISBLANK(_xlpm.c),"",_xlpm.c))</f>
        <v>مكتمل</v>
      </c>
      <c r="M93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2" s="56" t="str" cm="1">
        <f t="array" ref="N932">_xlfn.LET(_xlpm.r,GateFacts[[#This Row],[صف المصدر]],_xlpm.g,GateFacts[[#This Row],[رقم البوابة]],_xlpm.pd,IF(AND(ISNUMBER(_xlpm.r),_xlpm.g&gt;=6,_xlpm.g&lt;=8),INDEX(Table15[],_xlpm.r,19+_xlpm.g),""),IF(ISNUMBER(_xlpm.pd),_xlpm.pd,""))</f>
        <v/>
      </c>
      <c r="O9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2" s="53" t="str">
        <f ca="1">IF(ISNUMBER(GateFacts[[#This Row],[تاريخ البوابة]]),GateFacts[[#This Row],[تاريخ البوابة]]-TODAY(),"")</f>
        <v/>
      </c>
      <c r="Q932" s="53" t="str">
        <f>IF(ISNUMBER(GateFacts[[#This Row],[تاريخ البوابة]]),TEXT(GateFacts[[#This Row],[تاريخ البوابة]],"yyyy-mm"),"بدون تاريخ")</f>
        <v>بدون تاريخ</v>
      </c>
      <c r="R932" s="53">
        <f ca="1">--OR(GateFacts[[#This Row],[الحالة]]="مكتمل",GateFacts[[#This Row],[الحالة]]="لا ينطبق")</f>
        <v>1</v>
      </c>
      <c r="S932" s="53">
        <f ca="1">_xlfn.LET(_xlpm.m,_xlfn.MINIFS(GateFacts[رقم البوابة],GateFacts[رقم المشروع],GateFacts[[#This Row],[رقم المشروع]],GateFacts[منجزة],0),IF(_xlpm.m=0,9,_xlpm.m))</f>
        <v>6</v>
      </c>
      <c r="T932" s="53">
        <f ca="1">--(GateFacts[[#This Row],[رقم البوابة]]=GateFacts[[#This Row],[البوابة الحالية للمشروع]])</f>
        <v>0</v>
      </c>
      <c r="U932" s="53">
        <f ca="1">IF(AND(GateFacts[[#This Row],[الحالة]]="مكتمل",COUNTIFS(GateFacts[رقم المشروع],GateFacts[[#This Row],[رقم المشروع]],GateFacts[رقم البوابة],"&lt;"&amp;GateFacts[[#This Row],[رقم البوابة]],GateFacts[منجزة],0)&gt;0),1,0)</f>
        <v>0</v>
      </c>
      <c r="V932" s="53" t="e">
        <f>SUBTOTAL(103,GateFacts[[#This Row],[م]])*OR(SelRegion="الكل",GateFacts[[#This Row],[المنطقة]]=SelRegion)</f>
        <v>#REF!</v>
      </c>
      <c r="W932" s="74" t="str" cm="1">
        <f t="array" ref="W932">IF(ISNUMBER(GateFacts[[#This Row],[صف المصدر]]),INDEX(Table15[],GateFacts[[#This Row],[صف المصدر]],16),"")</f>
        <v>الشمالي الغربي</v>
      </c>
    </row>
    <row r="933" spans="1:23" x14ac:dyDescent="0.4">
      <c r="A933" s="53" cm="1">
        <f t="array" ref="A933">ROW()-ROW(GateFacts[#Headers])</f>
        <v>932</v>
      </c>
      <c r="B933" s="53">
        <f>INT((GateFacts[[#This Row],[م]]-1)/8)+1</f>
        <v>117</v>
      </c>
      <c r="C933" s="53">
        <f>MOD(GateFacts[[#This Row],[م]]-1,8)+1</f>
        <v>4</v>
      </c>
      <c r="D933" s="53" cm="1">
        <f t="array" ref="D933">IFERROR(INDEX(_xlfn.ANCHORARRAY(Settings!$H$2),GateFacts[[#This Row],[رقم المشروع]]),"")</f>
        <v>966</v>
      </c>
      <c r="E933" s="53" t="str" cm="1">
        <f t="array" ref="E933">INDEX(Table15[],GateFacts[[#This Row],[صف المصدر]],14)&amp;""</f>
        <v>AP244</v>
      </c>
      <c r="F933" s="53" t="str" cm="1">
        <f t="array" ref="F933">INDEX(Table15[],GateFacts[[#This Row],[صف المصدر]],15)&amp;""</f>
        <v>انشاء مصبات الصهاريج بمحطات معالجة الصرف الصحي بمنطقة تبوك</v>
      </c>
      <c r="G933" s="53" t="str" cm="1">
        <f t="array" ref="G933">INDEX(Table15[],GateFacts[[#This Row],[صف المصدر]],17)&amp;""</f>
        <v>تبوك</v>
      </c>
      <c r="H933" s="58">
        <f>N(INDEX(Table15[],GateFacts[[#This Row],[صف المصدر]],18))</f>
        <v>18198750.460000001</v>
      </c>
      <c r="I933" s="53" t="str" cm="1">
        <f t="array" ref="I933">_xlfn.LET(_xlpm.x,TRIM(INDEX(Table15[],GateFacts[[#This Row],[صف المصدر]],22)&amp;""),IF(_xlpm.x="","غير محدد",_xlpm.x))</f>
        <v>تحت التنفيذ</v>
      </c>
      <c r="J933" s="53" t="str">
        <f>"بوابة "&amp;GateFacts[[#This Row],[رقم البوابة]]</f>
        <v>بوابة 4</v>
      </c>
      <c r="K933" s="53" t="str" cm="1">
        <f t="array" ref="K933">INDEX(Settings!$E$2:$E$9,GateFacts[[#This Row],[رقم البوابة]])</f>
        <v>التصميم</v>
      </c>
      <c r="L933" s="53" t="str" cm="1">
        <f t="array" ref="L933">_xlfn.LET(_xlpm.c,INDEX(Table15[],GateFacts[[#This Row],[صف المصدر]],9-GateFacts[[#This Row],[رقم البوابة]]),IF(ISBLANK(_xlpm.c),"",_xlpm.c))</f>
        <v>مكتمل</v>
      </c>
      <c r="M93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3" s="56" t="str" cm="1">
        <f t="array" ref="N933">_xlfn.LET(_xlpm.r,GateFacts[[#This Row],[صف المصدر]],_xlpm.g,GateFacts[[#This Row],[رقم البوابة]],_xlpm.pd,IF(AND(ISNUMBER(_xlpm.r),_xlpm.g&gt;=6,_xlpm.g&lt;=8),INDEX(Table15[],_xlpm.r,19+_xlpm.g),""),IF(ISNUMBER(_xlpm.pd),_xlpm.pd,""))</f>
        <v/>
      </c>
      <c r="O9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3" s="53" t="str">
        <f ca="1">IF(ISNUMBER(GateFacts[[#This Row],[تاريخ البوابة]]),GateFacts[[#This Row],[تاريخ البوابة]]-TODAY(),"")</f>
        <v/>
      </c>
      <c r="Q933" s="53" t="str">
        <f>IF(ISNUMBER(GateFacts[[#This Row],[تاريخ البوابة]]),TEXT(GateFacts[[#This Row],[تاريخ البوابة]],"yyyy-mm"),"بدون تاريخ")</f>
        <v>بدون تاريخ</v>
      </c>
      <c r="R933" s="53">
        <f ca="1">--OR(GateFacts[[#This Row],[الحالة]]="مكتمل",GateFacts[[#This Row],[الحالة]]="لا ينطبق")</f>
        <v>1</v>
      </c>
      <c r="S933" s="53">
        <f ca="1">_xlfn.LET(_xlpm.m,_xlfn.MINIFS(GateFacts[رقم البوابة],GateFacts[رقم المشروع],GateFacts[[#This Row],[رقم المشروع]],GateFacts[منجزة],0),IF(_xlpm.m=0,9,_xlpm.m))</f>
        <v>6</v>
      </c>
      <c r="T933" s="53">
        <f ca="1">--(GateFacts[[#This Row],[رقم البوابة]]=GateFacts[[#This Row],[البوابة الحالية للمشروع]])</f>
        <v>0</v>
      </c>
      <c r="U933" s="53">
        <f ca="1">IF(AND(GateFacts[[#This Row],[الحالة]]="مكتمل",COUNTIFS(GateFacts[رقم المشروع],GateFacts[[#This Row],[رقم المشروع]],GateFacts[رقم البوابة],"&lt;"&amp;GateFacts[[#This Row],[رقم البوابة]],GateFacts[منجزة],0)&gt;0),1,0)</f>
        <v>0</v>
      </c>
      <c r="V933" s="53" t="e">
        <f>SUBTOTAL(103,GateFacts[[#This Row],[م]])*OR(SelRegion="الكل",GateFacts[[#This Row],[المنطقة]]=SelRegion)</f>
        <v>#REF!</v>
      </c>
      <c r="W933" s="74" t="str" cm="1">
        <f t="array" ref="W933">IF(ISNUMBER(GateFacts[[#This Row],[صف المصدر]]),INDEX(Table15[],GateFacts[[#This Row],[صف المصدر]],16),"")</f>
        <v>الشمالي الغربي</v>
      </c>
    </row>
    <row r="934" spans="1:23" x14ac:dyDescent="0.4">
      <c r="A934" s="53" cm="1">
        <f t="array" ref="A934">ROW()-ROW(GateFacts[#Headers])</f>
        <v>933</v>
      </c>
      <c r="B934" s="53">
        <f>INT((GateFacts[[#This Row],[م]]-1)/8)+1</f>
        <v>117</v>
      </c>
      <c r="C934" s="53">
        <f>MOD(GateFacts[[#This Row],[م]]-1,8)+1</f>
        <v>5</v>
      </c>
      <c r="D934" s="53" cm="1">
        <f t="array" ref="D934">IFERROR(INDEX(_xlfn.ANCHORARRAY(Settings!$H$2),GateFacts[[#This Row],[رقم المشروع]]),"")</f>
        <v>966</v>
      </c>
      <c r="E934" s="53" t="str" cm="1">
        <f t="array" ref="E934">INDEX(Table15[],GateFacts[[#This Row],[صف المصدر]],14)&amp;""</f>
        <v>AP244</v>
      </c>
      <c r="F934" s="53" t="str" cm="1">
        <f t="array" ref="F934">INDEX(Table15[],GateFacts[[#This Row],[صف المصدر]],15)&amp;""</f>
        <v>انشاء مصبات الصهاريج بمحطات معالجة الصرف الصحي بمنطقة تبوك</v>
      </c>
      <c r="G934" s="53" t="str" cm="1">
        <f t="array" ref="G934">INDEX(Table15[],GateFacts[[#This Row],[صف المصدر]],17)&amp;""</f>
        <v>تبوك</v>
      </c>
      <c r="H934" s="58">
        <f>N(INDEX(Table15[],GateFacts[[#This Row],[صف المصدر]],18))</f>
        <v>18198750.460000001</v>
      </c>
      <c r="I934" s="53" t="str" cm="1">
        <f t="array" ref="I934">_xlfn.LET(_xlpm.x,TRIM(INDEX(Table15[],GateFacts[[#This Row],[صف المصدر]],22)&amp;""),IF(_xlpm.x="","غير محدد",_xlpm.x))</f>
        <v>تحت التنفيذ</v>
      </c>
      <c r="J934" s="53" t="str">
        <f>"بوابة "&amp;GateFacts[[#This Row],[رقم البوابة]]</f>
        <v>بوابة 5</v>
      </c>
      <c r="K934" s="53" t="str" cm="1">
        <f t="array" ref="K934">INDEX(Settings!$E$2:$E$9,GateFacts[[#This Row],[رقم البوابة]])</f>
        <v>الطرح للتنفيذ</v>
      </c>
      <c r="L934" s="53" t="str" cm="1">
        <f t="array" ref="L934">_xlfn.LET(_xlpm.c,INDEX(Table15[],GateFacts[[#This Row],[صف المصدر]],9-GateFacts[[#This Row],[رقم البوابة]]),IF(ISBLANK(_xlpm.c),"",_xlpm.c))</f>
        <v>مكتمل</v>
      </c>
      <c r="M9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4" s="56" t="str" cm="1">
        <f t="array" ref="N934">_xlfn.LET(_xlpm.r,GateFacts[[#This Row],[صف المصدر]],_xlpm.g,GateFacts[[#This Row],[رقم البوابة]],_xlpm.pd,IF(AND(ISNUMBER(_xlpm.r),_xlpm.g&gt;=6,_xlpm.g&lt;=8),INDEX(Table15[],_xlpm.r,19+_xlpm.g),""),IF(ISNUMBER(_xlpm.pd),_xlpm.pd,""))</f>
        <v/>
      </c>
      <c r="O9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4" s="53" t="str">
        <f ca="1">IF(ISNUMBER(GateFacts[[#This Row],[تاريخ البوابة]]),GateFacts[[#This Row],[تاريخ البوابة]]-TODAY(),"")</f>
        <v/>
      </c>
      <c r="Q934" s="53" t="str">
        <f>IF(ISNUMBER(GateFacts[[#This Row],[تاريخ البوابة]]),TEXT(GateFacts[[#This Row],[تاريخ البوابة]],"yyyy-mm"),"بدون تاريخ")</f>
        <v>بدون تاريخ</v>
      </c>
      <c r="R934" s="53">
        <f ca="1">--OR(GateFacts[[#This Row],[الحالة]]="مكتمل",GateFacts[[#This Row],[الحالة]]="لا ينطبق")</f>
        <v>1</v>
      </c>
      <c r="S934" s="53">
        <f ca="1">_xlfn.LET(_xlpm.m,_xlfn.MINIFS(GateFacts[رقم البوابة],GateFacts[رقم المشروع],GateFacts[[#This Row],[رقم المشروع]],GateFacts[منجزة],0),IF(_xlpm.m=0,9,_xlpm.m))</f>
        <v>6</v>
      </c>
      <c r="T934" s="53">
        <f ca="1">--(GateFacts[[#This Row],[رقم البوابة]]=GateFacts[[#This Row],[البوابة الحالية للمشروع]])</f>
        <v>0</v>
      </c>
      <c r="U934" s="53">
        <f ca="1">IF(AND(GateFacts[[#This Row],[الحالة]]="مكتمل",COUNTIFS(GateFacts[رقم المشروع],GateFacts[[#This Row],[رقم المشروع]],GateFacts[رقم البوابة],"&lt;"&amp;GateFacts[[#This Row],[رقم البوابة]],GateFacts[منجزة],0)&gt;0),1,0)</f>
        <v>0</v>
      </c>
      <c r="V934" s="53" t="e">
        <f>SUBTOTAL(103,GateFacts[[#This Row],[م]])*OR(SelRegion="الكل",GateFacts[[#This Row],[المنطقة]]=SelRegion)</f>
        <v>#REF!</v>
      </c>
      <c r="W934" s="74" t="str" cm="1">
        <f t="array" ref="W934">IF(ISNUMBER(GateFacts[[#This Row],[صف المصدر]]),INDEX(Table15[],GateFacts[[#This Row],[صف المصدر]],16),"")</f>
        <v>الشمالي الغربي</v>
      </c>
    </row>
    <row r="935" spans="1:23" x14ac:dyDescent="0.4">
      <c r="A935" s="53" cm="1">
        <f t="array" ref="A935">ROW()-ROW(GateFacts[#Headers])</f>
        <v>934</v>
      </c>
      <c r="B935" s="53">
        <f>INT((GateFacts[[#This Row],[م]]-1)/8)+1</f>
        <v>117</v>
      </c>
      <c r="C935" s="53">
        <f>MOD(GateFacts[[#This Row],[م]]-1,8)+1</f>
        <v>6</v>
      </c>
      <c r="D935" s="53" cm="1">
        <f t="array" ref="D935">IFERROR(INDEX(_xlfn.ANCHORARRAY(Settings!$H$2),GateFacts[[#This Row],[رقم المشروع]]),"")</f>
        <v>966</v>
      </c>
      <c r="E935" s="53" t="str" cm="1">
        <f t="array" ref="E935">INDEX(Table15[],GateFacts[[#This Row],[صف المصدر]],14)&amp;""</f>
        <v>AP244</v>
      </c>
      <c r="F935" s="53" t="str" cm="1">
        <f t="array" ref="F935">INDEX(Table15[],GateFacts[[#This Row],[صف المصدر]],15)&amp;""</f>
        <v>انشاء مصبات الصهاريج بمحطات معالجة الصرف الصحي بمنطقة تبوك</v>
      </c>
      <c r="G935" s="53" t="str" cm="1">
        <f t="array" ref="G935">INDEX(Table15[],GateFacts[[#This Row],[صف المصدر]],17)&amp;""</f>
        <v>تبوك</v>
      </c>
      <c r="H935" s="58">
        <f>N(INDEX(Table15[],GateFacts[[#This Row],[صف المصدر]],18))</f>
        <v>18198750.460000001</v>
      </c>
      <c r="I935" s="53" t="str" cm="1">
        <f t="array" ref="I935">_xlfn.LET(_xlpm.x,TRIM(INDEX(Table15[],GateFacts[[#This Row],[صف المصدر]],22)&amp;""),IF(_xlpm.x="","غير محدد",_xlpm.x))</f>
        <v>تحت التنفيذ</v>
      </c>
      <c r="J935" s="53" t="str">
        <f>"بوابة "&amp;GateFacts[[#This Row],[رقم البوابة]]</f>
        <v>بوابة 6</v>
      </c>
      <c r="K935" s="53" t="str" cm="1">
        <f t="array" ref="K935">INDEX(Settings!$E$2:$E$9,GateFacts[[#This Row],[رقم البوابة]])</f>
        <v>التنفيذ</v>
      </c>
      <c r="L935" s="53" t="str" cm="1">
        <f t="array" ref="L935">_xlfn.LET(_xlpm.c,INDEX(Table15[],GateFacts[[#This Row],[صف المصدر]],9-GateFacts[[#This Row],[رقم البوابة]]),IF(ISBLANK(_xlpm.c),"",_xlpm.c))</f>
        <v>جاري</v>
      </c>
      <c r="M93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35" s="56" cm="1">
        <f t="array" ref="N935">_xlfn.LET(_xlpm.r,GateFacts[[#This Row],[صف المصدر]],_xlpm.g,GateFacts[[#This Row],[رقم البوابة]],_xlpm.pd,IF(AND(ISNUMBER(_xlpm.r),_xlpm.g&gt;=6,_xlpm.g&lt;=8),INDEX(Table15[],_xlpm.r,19+_xlpm.g),""),IF(ISNUMBER(_xlpm.pd),_xlpm.pd,""))</f>
        <v>46820</v>
      </c>
      <c r="O9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35" s="53">
        <f ca="1">IF(ISNUMBER(GateFacts[[#This Row],[تاريخ البوابة]]),GateFacts[[#This Row],[تاريخ البوابة]]-TODAY(),"")</f>
        <v>511</v>
      </c>
      <c r="Q935" s="53" t="str">
        <f>IF(ISNUMBER(GateFacts[[#This Row],[تاريخ البوابة]]),TEXT(GateFacts[[#This Row],[تاريخ البوابة]],"yyyy-mm"),"بدون تاريخ")</f>
        <v>2028-03</v>
      </c>
      <c r="R935" s="53">
        <f ca="1">--OR(GateFacts[[#This Row],[الحالة]]="مكتمل",GateFacts[[#This Row],[الحالة]]="لا ينطبق")</f>
        <v>0</v>
      </c>
      <c r="S935" s="53">
        <f ca="1">_xlfn.LET(_xlpm.m,_xlfn.MINIFS(GateFacts[رقم البوابة],GateFacts[رقم المشروع],GateFacts[[#This Row],[رقم المشروع]],GateFacts[منجزة],0),IF(_xlpm.m=0,9,_xlpm.m))</f>
        <v>6</v>
      </c>
      <c r="T935" s="53">
        <f ca="1">--(GateFacts[[#This Row],[رقم البوابة]]=GateFacts[[#This Row],[البوابة الحالية للمشروع]])</f>
        <v>1</v>
      </c>
      <c r="U935" s="53">
        <f ca="1">IF(AND(GateFacts[[#This Row],[الحالة]]="مكتمل",COUNTIFS(GateFacts[رقم المشروع],GateFacts[[#This Row],[رقم المشروع]],GateFacts[رقم البوابة],"&lt;"&amp;GateFacts[[#This Row],[رقم البوابة]],GateFacts[منجزة],0)&gt;0),1,0)</f>
        <v>0</v>
      </c>
      <c r="V935" s="53" t="e">
        <f>SUBTOTAL(103,GateFacts[[#This Row],[م]])*OR(SelRegion="الكل",GateFacts[[#This Row],[المنطقة]]=SelRegion)</f>
        <v>#REF!</v>
      </c>
      <c r="W935" s="74" t="str" cm="1">
        <f t="array" ref="W935">IF(ISNUMBER(GateFacts[[#This Row],[صف المصدر]]),INDEX(Table15[],GateFacts[[#This Row],[صف المصدر]],16),"")</f>
        <v>الشمالي الغربي</v>
      </c>
    </row>
    <row r="936" spans="1:23" x14ac:dyDescent="0.4">
      <c r="A936" s="53" cm="1">
        <f t="array" ref="A936">ROW()-ROW(GateFacts[#Headers])</f>
        <v>935</v>
      </c>
      <c r="B936" s="53">
        <f>INT((GateFacts[[#This Row],[م]]-1)/8)+1</f>
        <v>117</v>
      </c>
      <c r="C936" s="53">
        <f>MOD(GateFacts[[#This Row],[م]]-1,8)+1</f>
        <v>7</v>
      </c>
      <c r="D936" s="53" cm="1">
        <f t="array" ref="D936">IFERROR(INDEX(_xlfn.ANCHORARRAY(Settings!$H$2),GateFacts[[#This Row],[رقم المشروع]]),"")</f>
        <v>966</v>
      </c>
      <c r="E936" s="53" t="str" cm="1">
        <f t="array" ref="E936">INDEX(Table15[],GateFacts[[#This Row],[صف المصدر]],14)&amp;""</f>
        <v>AP244</v>
      </c>
      <c r="F936" s="53" t="str" cm="1">
        <f t="array" ref="F936">INDEX(Table15[],GateFacts[[#This Row],[صف المصدر]],15)&amp;""</f>
        <v>انشاء مصبات الصهاريج بمحطات معالجة الصرف الصحي بمنطقة تبوك</v>
      </c>
      <c r="G936" s="53" t="str" cm="1">
        <f t="array" ref="G936">INDEX(Table15[],GateFacts[[#This Row],[صف المصدر]],17)&amp;""</f>
        <v>تبوك</v>
      </c>
      <c r="H936" s="58">
        <f>N(INDEX(Table15[],GateFacts[[#This Row],[صف المصدر]],18))</f>
        <v>18198750.460000001</v>
      </c>
      <c r="I936" s="53" t="str" cm="1">
        <f t="array" ref="I936">_xlfn.LET(_xlpm.x,TRIM(INDEX(Table15[],GateFacts[[#This Row],[صف المصدر]],22)&amp;""),IF(_xlpm.x="","غير محدد",_xlpm.x))</f>
        <v>تحت التنفيذ</v>
      </c>
      <c r="J936" s="53" t="str">
        <f>"بوابة "&amp;GateFacts[[#This Row],[رقم البوابة]]</f>
        <v>بوابة 7</v>
      </c>
      <c r="K936" s="53" t="str" cm="1">
        <f t="array" ref="K936">INDEX(Settings!$E$2:$E$9,GateFacts[[#This Row],[رقم البوابة]])</f>
        <v>الاختبارات التشغيلية</v>
      </c>
      <c r="L936" s="53" t="str" cm="1">
        <f t="array" ref="L936">_xlfn.LET(_xlpm.c,INDEX(Table15[],GateFacts[[#This Row],[صف المصدر]],9-GateFacts[[#This Row],[رقم البوابة]]),IF(ISBLANK(_xlpm.c),"",_xlpm.c))</f>
        <v/>
      </c>
      <c r="M93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36" s="56" cm="1">
        <f t="array" ref="N936">_xlfn.LET(_xlpm.r,GateFacts[[#This Row],[صف المصدر]],_xlpm.g,GateFacts[[#This Row],[رقم البوابة]],_xlpm.pd,IF(AND(ISNUMBER(_xlpm.r),_xlpm.g&gt;=6,_xlpm.g&lt;=8),INDEX(Table15[],_xlpm.r,19+_xlpm.g),""),IF(ISNUMBER(_xlpm.pd),_xlpm.pd,""))</f>
        <v>46760</v>
      </c>
      <c r="O9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36" s="53">
        <f ca="1">IF(ISNUMBER(GateFacts[[#This Row],[تاريخ البوابة]]),GateFacts[[#This Row],[تاريخ البوابة]]-TODAY(),"")</f>
        <v>451</v>
      </c>
      <c r="Q936" s="53" t="str">
        <f>IF(ISNUMBER(GateFacts[[#This Row],[تاريخ البوابة]]),TEXT(GateFacts[[#This Row],[تاريخ البوابة]],"yyyy-mm"),"بدون تاريخ")</f>
        <v>2028-01</v>
      </c>
      <c r="R936" s="53">
        <f ca="1">--OR(GateFacts[[#This Row],[الحالة]]="مكتمل",GateFacts[[#This Row],[الحالة]]="لا ينطبق")</f>
        <v>0</v>
      </c>
      <c r="S936" s="53">
        <f ca="1">_xlfn.LET(_xlpm.m,_xlfn.MINIFS(GateFacts[رقم البوابة],GateFacts[رقم المشروع],GateFacts[[#This Row],[رقم المشروع]],GateFacts[منجزة],0),IF(_xlpm.m=0,9,_xlpm.m))</f>
        <v>6</v>
      </c>
      <c r="T936" s="53">
        <f ca="1">--(GateFacts[[#This Row],[رقم البوابة]]=GateFacts[[#This Row],[البوابة الحالية للمشروع]])</f>
        <v>0</v>
      </c>
      <c r="U936" s="53">
        <f ca="1">IF(AND(GateFacts[[#This Row],[الحالة]]="مكتمل",COUNTIFS(GateFacts[رقم المشروع],GateFacts[[#This Row],[رقم المشروع]],GateFacts[رقم البوابة],"&lt;"&amp;GateFacts[[#This Row],[رقم البوابة]],GateFacts[منجزة],0)&gt;0),1,0)</f>
        <v>0</v>
      </c>
      <c r="V936" s="53" t="e">
        <f>SUBTOTAL(103,GateFacts[[#This Row],[م]])*OR(SelRegion="الكل",GateFacts[[#This Row],[المنطقة]]=SelRegion)</f>
        <v>#REF!</v>
      </c>
      <c r="W936" s="74" t="str" cm="1">
        <f t="array" ref="W936">IF(ISNUMBER(GateFacts[[#This Row],[صف المصدر]]),INDEX(Table15[],GateFacts[[#This Row],[صف المصدر]],16),"")</f>
        <v>الشمالي الغربي</v>
      </c>
    </row>
    <row r="937" spans="1:23" x14ac:dyDescent="0.4">
      <c r="A937" s="53" cm="1">
        <f t="array" ref="A937">ROW()-ROW(GateFacts[#Headers])</f>
        <v>936</v>
      </c>
      <c r="B937" s="53">
        <f>INT((GateFacts[[#This Row],[م]]-1)/8)+1</f>
        <v>117</v>
      </c>
      <c r="C937" s="53">
        <f>MOD(GateFacts[[#This Row],[م]]-1,8)+1</f>
        <v>8</v>
      </c>
      <c r="D937" s="53" cm="1">
        <f t="array" ref="D937">IFERROR(INDEX(_xlfn.ANCHORARRAY(Settings!$H$2),GateFacts[[#This Row],[رقم المشروع]]),"")</f>
        <v>966</v>
      </c>
      <c r="E937" s="53" t="str" cm="1">
        <f t="array" ref="E937">INDEX(Table15[],GateFacts[[#This Row],[صف المصدر]],14)&amp;""</f>
        <v>AP244</v>
      </c>
      <c r="F937" s="53" t="str" cm="1">
        <f t="array" ref="F937">INDEX(Table15[],GateFacts[[#This Row],[صف المصدر]],15)&amp;""</f>
        <v>انشاء مصبات الصهاريج بمحطات معالجة الصرف الصحي بمنطقة تبوك</v>
      </c>
      <c r="G937" s="53" t="str" cm="1">
        <f t="array" ref="G937">INDEX(Table15[],GateFacts[[#This Row],[صف المصدر]],17)&amp;""</f>
        <v>تبوك</v>
      </c>
      <c r="H937" s="58">
        <f>N(INDEX(Table15[],GateFacts[[#This Row],[صف المصدر]],18))</f>
        <v>18198750.460000001</v>
      </c>
      <c r="I937" s="53" t="str" cm="1">
        <f t="array" ref="I937">_xlfn.LET(_xlpm.x,TRIM(INDEX(Table15[],GateFacts[[#This Row],[صف المصدر]],22)&amp;""),IF(_xlpm.x="","غير محدد",_xlpm.x))</f>
        <v>تحت التنفيذ</v>
      </c>
      <c r="J937" s="53" t="str">
        <f>"بوابة "&amp;GateFacts[[#This Row],[رقم البوابة]]</f>
        <v>بوابة 8</v>
      </c>
      <c r="K937" s="53" t="str" cm="1">
        <f t="array" ref="K937">INDEX(Settings!$E$2:$E$9,GateFacts[[#This Row],[رقم البوابة]])</f>
        <v>التسليم و الاغلاق</v>
      </c>
      <c r="L937" s="53" t="str" cm="1">
        <f t="array" ref="L937">_xlfn.LET(_xlpm.c,INDEX(Table15[],GateFacts[[#This Row],[صف المصدر]],9-GateFacts[[#This Row],[رقم البوابة]]),IF(ISBLANK(_xlpm.c),"",_xlpm.c))</f>
        <v/>
      </c>
      <c r="M93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37" s="56" cm="1">
        <f t="array" ref="N937">_xlfn.LET(_xlpm.r,GateFacts[[#This Row],[صف المصدر]],_xlpm.g,GateFacts[[#This Row],[رقم البوابة]],_xlpm.pd,IF(AND(ISNUMBER(_xlpm.r),_xlpm.g&gt;=6,_xlpm.g&lt;=8),INDEX(Table15[],_xlpm.r,19+_xlpm.g),""),IF(ISNUMBER(_xlpm.pd),_xlpm.pd,""))</f>
        <v>47550</v>
      </c>
      <c r="O9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37" s="53">
        <f ca="1">IF(ISNUMBER(GateFacts[[#This Row],[تاريخ البوابة]]),GateFacts[[#This Row],[تاريخ البوابة]]-TODAY(),"")</f>
        <v>1241</v>
      </c>
      <c r="Q937" s="53" t="str">
        <f>IF(ISNUMBER(GateFacts[[#This Row],[تاريخ البوابة]]),TEXT(GateFacts[[#This Row],[تاريخ البوابة]],"yyyy-mm"),"بدون تاريخ")</f>
        <v>2030-03</v>
      </c>
      <c r="R937" s="53">
        <f ca="1">--OR(GateFacts[[#This Row],[الحالة]]="مكتمل",GateFacts[[#This Row],[الحالة]]="لا ينطبق")</f>
        <v>0</v>
      </c>
      <c r="S937" s="53">
        <f ca="1">_xlfn.LET(_xlpm.m,_xlfn.MINIFS(GateFacts[رقم البوابة],GateFacts[رقم المشروع],GateFacts[[#This Row],[رقم المشروع]],GateFacts[منجزة],0),IF(_xlpm.m=0,9,_xlpm.m))</f>
        <v>6</v>
      </c>
      <c r="T937" s="53">
        <f ca="1">--(GateFacts[[#This Row],[رقم البوابة]]=GateFacts[[#This Row],[البوابة الحالية للمشروع]])</f>
        <v>0</v>
      </c>
      <c r="U937" s="53">
        <f ca="1">IF(AND(GateFacts[[#This Row],[الحالة]]="مكتمل",COUNTIFS(GateFacts[رقم المشروع],GateFacts[[#This Row],[رقم المشروع]],GateFacts[رقم البوابة],"&lt;"&amp;GateFacts[[#This Row],[رقم البوابة]],GateFacts[منجزة],0)&gt;0),1,0)</f>
        <v>0</v>
      </c>
      <c r="V937" s="53" t="e">
        <f>SUBTOTAL(103,GateFacts[[#This Row],[م]])*OR(SelRegion="الكل",GateFacts[[#This Row],[المنطقة]]=SelRegion)</f>
        <v>#REF!</v>
      </c>
      <c r="W937" s="74" t="str" cm="1">
        <f t="array" ref="W937">IF(ISNUMBER(GateFacts[[#This Row],[صف المصدر]]),INDEX(Table15[],GateFacts[[#This Row],[صف المصدر]],16),"")</f>
        <v>الشمالي الغربي</v>
      </c>
    </row>
    <row r="938" spans="1:23" x14ac:dyDescent="0.4">
      <c r="A938" s="53" cm="1">
        <f t="array" ref="A938">ROW()-ROW(GateFacts[#Headers])</f>
        <v>937</v>
      </c>
      <c r="B938" s="53">
        <f>INT((GateFacts[[#This Row],[م]]-1)/8)+1</f>
        <v>118</v>
      </c>
      <c r="C938" s="53">
        <f>MOD(GateFacts[[#This Row],[م]]-1,8)+1</f>
        <v>1</v>
      </c>
      <c r="D938" s="53" cm="1">
        <f t="array" ref="D938">IFERROR(INDEX(_xlfn.ANCHORARRAY(Settings!$H$2),GateFacts[[#This Row],[رقم المشروع]]),"")</f>
        <v>975</v>
      </c>
      <c r="E938" s="53" t="str" cm="1">
        <f t="array" ref="E938">INDEX(Table15[],GateFacts[[#This Row],[صف المصدر]],14)&amp;""</f>
        <v>P851</v>
      </c>
      <c r="F938" s="53" t="str" cm="1">
        <f t="array" ref="F938">INDEX(Table15[],GateFacts[[#This Row],[صف المصدر]],15)&amp;""</f>
        <v>مشروع انشاء شبكات وخطوط الصرف الصحي بحي الأصيفرين بالمدينة المنورة</v>
      </c>
      <c r="G938" s="53" t="str" cm="1">
        <f t="array" ref="G938">INDEX(Table15[],GateFacts[[#This Row],[صف المصدر]],17)&amp;""</f>
        <v>المدينة المنورة</v>
      </c>
      <c r="H938" s="58">
        <f>N(INDEX(Table15[],GateFacts[[#This Row],[صف المصدر]],18))</f>
        <v>63665782.5</v>
      </c>
      <c r="I938" s="53" t="str" cm="1">
        <f t="array" ref="I938">_xlfn.LET(_xlpm.x,TRIM(INDEX(Table15[],GateFacts[[#This Row],[صف المصدر]],22)&amp;""),IF(_xlpm.x="","غير محدد",_xlpm.x))</f>
        <v>تحت التنفيذ</v>
      </c>
      <c r="J938" s="53" t="str">
        <f>"بوابة "&amp;GateFacts[[#This Row],[رقم البوابة]]</f>
        <v>بوابة 1</v>
      </c>
      <c r="K938" s="53" t="str" cm="1">
        <f t="array" ref="K938">INDEX(Settings!$E$2:$E$9,GateFacts[[#This Row],[رقم البوابة]])</f>
        <v>تخطيط استراتيجي</v>
      </c>
      <c r="L938" s="53" t="str" cm="1">
        <f t="array" ref="L938">_xlfn.LET(_xlpm.c,INDEX(Table15[],GateFacts[[#This Row],[صف المصدر]],9-GateFacts[[#This Row],[رقم البوابة]]),IF(ISBLANK(_xlpm.c),"",_xlpm.c))</f>
        <v>مكتمل</v>
      </c>
      <c r="M9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8" s="56" t="str" cm="1">
        <f t="array" ref="N938">_xlfn.LET(_xlpm.r,GateFacts[[#This Row],[صف المصدر]],_xlpm.g,GateFacts[[#This Row],[رقم البوابة]],_xlpm.pd,IF(AND(ISNUMBER(_xlpm.r),_xlpm.g&gt;=6,_xlpm.g&lt;=8),INDEX(Table15[],_xlpm.r,19+_xlpm.g),""),IF(ISNUMBER(_xlpm.pd),_xlpm.pd,""))</f>
        <v/>
      </c>
      <c r="O9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8" s="53" t="str">
        <f ca="1">IF(ISNUMBER(GateFacts[[#This Row],[تاريخ البوابة]]),GateFacts[[#This Row],[تاريخ البوابة]]-TODAY(),"")</f>
        <v/>
      </c>
      <c r="Q938" s="53" t="str">
        <f>IF(ISNUMBER(GateFacts[[#This Row],[تاريخ البوابة]]),TEXT(GateFacts[[#This Row],[تاريخ البوابة]],"yyyy-mm"),"بدون تاريخ")</f>
        <v>بدون تاريخ</v>
      </c>
      <c r="R938" s="53">
        <f ca="1">--OR(GateFacts[[#This Row],[الحالة]]="مكتمل",GateFacts[[#This Row],[الحالة]]="لا ينطبق")</f>
        <v>1</v>
      </c>
      <c r="S938" s="53">
        <f ca="1">_xlfn.LET(_xlpm.m,_xlfn.MINIFS(GateFacts[رقم البوابة],GateFacts[رقم المشروع],GateFacts[[#This Row],[رقم المشروع]],GateFacts[منجزة],0),IF(_xlpm.m=0,9,_xlpm.m))</f>
        <v>6</v>
      </c>
      <c r="T938" s="53">
        <f ca="1">--(GateFacts[[#This Row],[رقم البوابة]]=GateFacts[[#This Row],[البوابة الحالية للمشروع]])</f>
        <v>0</v>
      </c>
      <c r="U938" s="53">
        <f ca="1">IF(AND(GateFacts[[#This Row],[الحالة]]="مكتمل",COUNTIFS(GateFacts[رقم المشروع],GateFacts[[#This Row],[رقم المشروع]],GateFacts[رقم البوابة],"&lt;"&amp;GateFacts[[#This Row],[رقم البوابة]],GateFacts[منجزة],0)&gt;0),1,0)</f>
        <v>0</v>
      </c>
      <c r="V938" s="53" t="e">
        <f>SUBTOTAL(103,GateFacts[[#This Row],[م]])*OR(SelRegion="الكل",GateFacts[[#This Row],[المنطقة]]=SelRegion)</f>
        <v>#REF!</v>
      </c>
      <c r="W938" s="74" t="str" cm="1">
        <f t="array" ref="W938">IF(ISNUMBER(GateFacts[[#This Row],[صف المصدر]]),INDEX(Table15[],GateFacts[[#This Row],[صف المصدر]],16),"")</f>
        <v>الشمالي الغربي</v>
      </c>
    </row>
    <row r="939" spans="1:23" x14ac:dyDescent="0.4">
      <c r="A939" s="53" cm="1">
        <f t="array" ref="A939">ROW()-ROW(GateFacts[#Headers])</f>
        <v>938</v>
      </c>
      <c r="B939" s="53">
        <f>INT((GateFacts[[#This Row],[م]]-1)/8)+1</f>
        <v>118</v>
      </c>
      <c r="C939" s="53">
        <f>MOD(GateFacts[[#This Row],[م]]-1,8)+1</f>
        <v>2</v>
      </c>
      <c r="D939" s="53" cm="1">
        <f t="array" ref="D939">IFERROR(INDEX(_xlfn.ANCHORARRAY(Settings!$H$2),GateFacts[[#This Row],[رقم المشروع]]),"")</f>
        <v>975</v>
      </c>
      <c r="E939" s="53" t="str" cm="1">
        <f t="array" ref="E939">INDEX(Table15[],GateFacts[[#This Row],[صف المصدر]],14)&amp;""</f>
        <v>P851</v>
      </c>
      <c r="F939" s="53" t="str" cm="1">
        <f t="array" ref="F939">INDEX(Table15[],GateFacts[[#This Row],[صف المصدر]],15)&amp;""</f>
        <v>مشروع انشاء شبكات وخطوط الصرف الصحي بحي الأصيفرين بالمدينة المنورة</v>
      </c>
      <c r="G939" s="53" t="str" cm="1">
        <f t="array" ref="G939">INDEX(Table15[],GateFacts[[#This Row],[صف المصدر]],17)&amp;""</f>
        <v>المدينة المنورة</v>
      </c>
      <c r="H939" s="58">
        <f>N(INDEX(Table15[],GateFacts[[#This Row],[صف المصدر]],18))</f>
        <v>63665782.5</v>
      </c>
      <c r="I939" s="53" t="str" cm="1">
        <f t="array" ref="I939">_xlfn.LET(_xlpm.x,TRIM(INDEX(Table15[],GateFacts[[#This Row],[صف المصدر]],22)&amp;""),IF(_xlpm.x="","غير محدد",_xlpm.x))</f>
        <v>تحت التنفيذ</v>
      </c>
      <c r="J939" s="53" t="str">
        <f>"بوابة "&amp;GateFacts[[#This Row],[رقم البوابة]]</f>
        <v>بوابة 2</v>
      </c>
      <c r="K939" s="53" t="str" cm="1">
        <f t="array" ref="K939">INDEX(Settings!$E$2:$E$9,GateFacts[[#This Row],[رقم البوابة]])</f>
        <v>التخطيط الاولي</v>
      </c>
      <c r="L939" s="53" t="str" cm="1">
        <f t="array" ref="L939">_xlfn.LET(_xlpm.c,INDEX(Table15[],GateFacts[[#This Row],[صف المصدر]],9-GateFacts[[#This Row],[رقم البوابة]]),IF(ISBLANK(_xlpm.c),"",_xlpm.c))</f>
        <v>مكتمل</v>
      </c>
      <c r="M93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39" s="56" t="str" cm="1">
        <f t="array" ref="N939">_xlfn.LET(_xlpm.r,GateFacts[[#This Row],[صف المصدر]],_xlpm.g,GateFacts[[#This Row],[رقم البوابة]],_xlpm.pd,IF(AND(ISNUMBER(_xlpm.r),_xlpm.g&gt;=6,_xlpm.g&lt;=8),INDEX(Table15[],_xlpm.r,19+_xlpm.g),""),IF(ISNUMBER(_xlpm.pd),_xlpm.pd,""))</f>
        <v/>
      </c>
      <c r="O9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39" s="53" t="str">
        <f ca="1">IF(ISNUMBER(GateFacts[[#This Row],[تاريخ البوابة]]),GateFacts[[#This Row],[تاريخ البوابة]]-TODAY(),"")</f>
        <v/>
      </c>
      <c r="Q939" s="53" t="str">
        <f>IF(ISNUMBER(GateFacts[[#This Row],[تاريخ البوابة]]),TEXT(GateFacts[[#This Row],[تاريخ البوابة]],"yyyy-mm"),"بدون تاريخ")</f>
        <v>بدون تاريخ</v>
      </c>
      <c r="R939" s="53">
        <f ca="1">--OR(GateFacts[[#This Row],[الحالة]]="مكتمل",GateFacts[[#This Row],[الحالة]]="لا ينطبق")</f>
        <v>1</v>
      </c>
      <c r="S939" s="53">
        <f ca="1">_xlfn.LET(_xlpm.m,_xlfn.MINIFS(GateFacts[رقم البوابة],GateFacts[رقم المشروع],GateFacts[[#This Row],[رقم المشروع]],GateFacts[منجزة],0),IF(_xlpm.m=0,9,_xlpm.m))</f>
        <v>6</v>
      </c>
      <c r="T939" s="53">
        <f ca="1">--(GateFacts[[#This Row],[رقم البوابة]]=GateFacts[[#This Row],[البوابة الحالية للمشروع]])</f>
        <v>0</v>
      </c>
      <c r="U939" s="53">
        <f ca="1">IF(AND(GateFacts[[#This Row],[الحالة]]="مكتمل",COUNTIFS(GateFacts[رقم المشروع],GateFacts[[#This Row],[رقم المشروع]],GateFacts[رقم البوابة],"&lt;"&amp;GateFacts[[#This Row],[رقم البوابة]],GateFacts[منجزة],0)&gt;0),1,0)</f>
        <v>0</v>
      </c>
      <c r="V939" s="53" t="e">
        <f>SUBTOTAL(103,GateFacts[[#This Row],[م]])*OR(SelRegion="الكل",GateFacts[[#This Row],[المنطقة]]=SelRegion)</f>
        <v>#REF!</v>
      </c>
      <c r="W939" s="74" t="str" cm="1">
        <f t="array" ref="W939">IF(ISNUMBER(GateFacts[[#This Row],[صف المصدر]]),INDEX(Table15[],GateFacts[[#This Row],[صف المصدر]],16),"")</f>
        <v>الشمالي الغربي</v>
      </c>
    </row>
    <row r="940" spans="1:23" x14ac:dyDescent="0.4">
      <c r="A940" s="53" cm="1">
        <f t="array" ref="A940">ROW()-ROW(GateFacts[#Headers])</f>
        <v>939</v>
      </c>
      <c r="B940" s="53">
        <f>INT((GateFacts[[#This Row],[م]]-1)/8)+1</f>
        <v>118</v>
      </c>
      <c r="C940" s="53">
        <f>MOD(GateFacts[[#This Row],[م]]-1,8)+1</f>
        <v>3</v>
      </c>
      <c r="D940" s="53" cm="1">
        <f t="array" ref="D940">IFERROR(INDEX(_xlfn.ANCHORARRAY(Settings!$H$2),GateFacts[[#This Row],[رقم المشروع]]),"")</f>
        <v>975</v>
      </c>
      <c r="E940" s="53" t="str" cm="1">
        <f t="array" ref="E940">INDEX(Table15[],GateFacts[[#This Row],[صف المصدر]],14)&amp;""</f>
        <v>P851</v>
      </c>
      <c r="F940" s="53" t="str" cm="1">
        <f t="array" ref="F940">INDEX(Table15[],GateFacts[[#This Row],[صف المصدر]],15)&amp;""</f>
        <v>مشروع انشاء شبكات وخطوط الصرف الصحي بحي الأصيفرين بالمدينة المنورة</v>
      </c>
      <c r="G940" s="53" t="str" cm="1">
        <f t="array" ref="G940">INDEX(Table15[],GateFacts[[#This Row],[صف المصدر]],17)&amp;""</f>
        <v>المدينة المنورة</v>
      </c>
      <c r="H940" s="58">
        <f>N(INDEX(Table15[],GateFacts[[#This Row],[صف المصدر]],18))</f>
        <v>63665782.5</v>
      </c>
      <c r="I940" s="53" t="str" cm="1">
        <f t="array" ref="I940">_xlfn.LET(_xlpm.x,TRIM(INDEX(Table15[],GateFacts[[#This Row],[صف المصدر]],22)&amp;""),IF(_xlpm.x="","غير محدد",_xlpm.x))</f>
        <v>تحت التنفيذ</v>
      </c>
      <c r="J940" s="53" t="str">
        <f>"بوابة "&amp;GateFacts[[#This Row],[رقم البوابة]]</f>
        <v>بوابة 3</v>
      </c>
      <c r="K940" s="53" t="str" cm="1">
        <f t="array" ref="K940">INDEX(Settings!$E$2:$E$9,GateFacts[[#This Row],[رقم البوابة]])</f>
        <v>الطرح للتصميم</v>
      </c>
      <c r="L940" s="53" t="str" cm="1">
        <f t="array" ref="L940">_xlfn.LET(_xlpm.c,INDEX(Table15[],GateFacts[[#This Row],[صف المصدر]],9-GateFacts[[#This Row],[رقم البوابة]]),IF(ISBLANK(_xlpm.c),"",_xlpm.c))</f>
        <v>لا ينطبق</v>
      </c>
      <c r="M94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40" s="56" t="str" cm="1">
        <f t="array" ref="N940">_xlfn.LET(_xlpm.r,GateFacts[[#This Row],[صف المصدر]],_xlpm.g,GateFacts[[#This Row],[رقم البوابة]],_xlpm.pd,IF(AND(ISNUMBER(_xlpm.r),_xlpm.g&gt;=6,_xlpm.g&lt;=8),INDEX(Table15[],_xlpm.r,19+_xlpm.g),""),IF(ISNUMBER(_xlpm.pd),_xlpm.pd,""))</f>
        <v/>
      </c>
      <c r="O9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40" s="53" t="str">
        <f ca="1">IF(ISNUMBER(GateFacts[[#This Row],[تاريخ البوابة]]),GateFacts[[#This Row],[تاريخ البوابة]]-TODAY(),"")</f>
        <v/>
      </c>
      <c r="Q940" s="53" t="str">
        <f>IF(ISNUMBER(GateFacts[[#This Row],[تاريخ البوابة]]),TEXT(GateFacts[[#This Row],[تاريخ البوابة]],"yyyy-mm"),"بدون تاريخ")</f>
        <v>بدون تاريخ</v>
      </c>
      <c r="R940" s="53">
        <f ca="1">--OR(GateFacts[[#This Row],[الحالة]]="مكتمل",GateFacts[[#This Row],[الحالة]]="لا ينطبق")</f>
        <v>1</v>
      </c>
      <c r="S940" s="53">
        <f ca="1">_xlfn.LET(_xlpm.m,_xlfn.MINIFS(GateFacts[رقم البوابة],GateFacts[رقم المشروع],GateFacts[[#This Row],[رقم المشروع]],GateFacts[منجزة],0),IF(_xlpm.m=0,9,_xlpm.m))</f>
        <v>6</v>
      </c>
      <c r="T940" s="53">
        <f ca="1">--(GateFacts[[#This Row],[رقم البوابة]]=GateFacts[[#This Row],[البوابة الحالية للمشروع]])</f>
        <v>0</v>
      </c>
      <c r="U940" s="53">
        <f ca="1">IF(AND(GateFacts[[#This Row],[الحالة]]="مكتمل",COUNTIFS(GateFacts[رقم المشروع],GateFacts[[#This Row],[رقم المشروع]],GateFacts[رقم البوابة],"&lt;"&amp;GateFacts[[#This Row],[رقم البوابة]],GateFacts[منجزة],0)&gt;0),1,0)</f>
        <v>0</v>
      </c>
      <c r="V940" s="53" t="e">
        <f>SUBTOTAL(103,GateFacts[[#This Row],[م]])*OR(SelRegion="الكل",GateFacts[[#This Row],[المنطقة]]=SelRegion)</f>
        <v>#REF!</v>
      </c>
      <c r="W940" s="74" t="str" cm="1">
        <f t="array" ref="W940">IF(ISNUMBER(GateFacts[[#This Row],[صف المصدر]]),INDEX(Table15[],GateFacts[[#This Row],[صف المصدر]],16),"")</f>
        <v>الشمالي الغربي</v>
      </c>
    </row>
    <row r="941" spans="1:23" x14ac:dyDescent="0.4">
      <c r="A941" s="53" cm="1">
        <f t="array" ref="A941">ROW()-ROW(GateFacts[#Headers])</f>
        <v>940</v>
      </c>
      <c r="B941" s="53">
        <f>INT((GateFacts[[#This Row],[م]]-1)/8)+1</f>
        <v>118</v>
      </c>
      <c r="C941" s="53">
        <f>MOD(GateFacts[[#This Row],[م]]-1,8)+1</f>
        <v>4</v>
      </c>
      <c r="D941" s="53" cm="1">
        <f t="array" ref="D941">IFERROR(INDEX(_xlfn.ANCHORARRAY(Settings!$H$2),GateFacts[[#This Row],[رقم المشروع]]),"")</f>
        <v>975</v>
      </c>
      <c r="E941" s="53" t="str" cm="1">
        <f t="array" ref="E941">INDEX(Table15[],GateFacts[[#This Row],[صف المصدر]],14)&amp;""</f>
        <v>P851</v>
      </c>
      <c r="F941" s="53" t="str" cm="1">
        <f t="array" ref="F941">INDEX(Table15[],GateFacts[[#This Row],[صف المصدر]],15)&amp;""</f>
        <v>مشروع انشاء شبكات وخطوط الصرف الصحي بحي الأصيفرين بالمدينة المنورة</v>
      </c>
      <c r="G941" s="53" t="str" cm="1">
        <f t="array" ref="G941">INDEX(Table15[],GateFacts[[#This Row],[صف المصدر]],17)&amp;""</f>
        <v>المدينة المنورة</v>
      </c>
      <c r="H941" s="58">
        <f>N(INDEX(Table15[],GateFacts[[#This Row],[صف المصدر]],18))</f>
        <v>63665782.5</v>
      </c>
      <c r="I941" s="53" t="str" cm="1">
        <f t="array" ref="I941">_xlfn.LET(_xlpm.x,TRIM(INDEX(Table15[],GateFacts[[#This Row],[صف المصدر]],22)&amp;""),IF(_xlpm.x="","غير محدد",_xlpm.x))</f>
        <v>تحت التنفيذ</v>
      </c>
      <c r="J941" s="53" t="str">
        <f>"بوابة "&amp;GateFacts[[#This Row],[رقم البوابة]]</f>
        <v>بوابة 4</v>
      </c>
      <c r="K941" s="53" t="str" cm="1">
        <f t="array" ref="K941">INDEX(Settings!$E$2:$E$9,GateFacts[[#This Row],[رقم البوابة]])</f>
        <v>التصميم</v>
      </c>
      <c r="L941" s="53" t="str" cm="1">
        <f t="array" ref="L941">_xlfn.LET(_xlpm.c,INDEX(Table15[],GateFacts[[#This Row],[صف المصدر]],9-GateFacts[[#This Row],[رقم البوابة]]),IF(ISBLANK(_xlpm.c),"",_xlpm.c))</f>
        <v>مكتمل</v>
      </c>
      <c r="M94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41" s="56" t="str" cm="1">
        <f t="array" ref="N941">_xlfn.LET(_xlpm.r,GateFacts[[#This Row],[صف المصدر]],_xlpm.g,GateFacts[[#This Row],[رقم البوابة]],_xlpm.pd,IF(AND(ISNUMBER(_xlpm.r),_xlpm.g&gt;=6,_xlpm.g&lt;=8),INDEX(Table15[],_xlpm.r,19+_xlpm.g),""),IF(ISNUMBER(_xlpm.pd),_xlpm.pd,""))</f>
        <v/>
      </c>
      <c r="O9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41" s="53" t="str">
        <f ca="1">IF(ISNUMBER(GateFacts[[#This Row],[تاريخ البوابة]]),GateFacts[[#This Row],[تاريخ البوابة]]-TODAY(),"")</f>
        <v/>
      </c>
      <c r="Q941" s="53" t="str">
        <f>IF(ISNUMBER(GateFacts[[#This Row],[تاريخ البوابة]]),TEXT(GateFacts[[#This Row],[تاريخ البوابة]],"yyyy-mm"),"بدون تاريخ")</f>
        <v>بدون تاريخ</v>
      </c>
      <c r="R941" s="53">
        <f ca="1">--OR(GateFacts[[#This Row],[الحالة]]="مكتمل",GateFacts[[#This Row],[الحالة]]="لا ينطبق")</f>
        <v>1</v>
      </c>
      <c r="S941" s="53">
        <f ca="1">_xlfn.LET(_xlpm.m,_xlfn.MINIFS(GateFacts[رقم البوابة],GateFacts[رقم المشروع],GateFacts[[#This Row],[رقم المشروع]],GateFacts[منجزة],0),IF(_xlpm.m=0,9,_xlpm.m))</f>
        <v>6</v>
      </c>
      <c r="T941" s="53">
        <f ca="1">--(GateFacts[[#This Row],[رقم البوابة]]=GateFacts[[#This Row],[البوابة الحالية للمشروع]])</f>
        <v>0</v>
      </c>
      <c r="U941" s="53">
        <f ca="1">IF(AND(GateFacts[[#This Row],[الحالة]]="مكتمل",COUNTIFS(GateFacts[رقم المشروع],GateFacts[[#This Row],[رقم المشروع]],GateFacts[رقم البوابة],"&lt;"&amp;GateFacts[[#This Row],[رقم البوابة]],GateFacts[منجزة],0)&gt;0),1,0)</f>
        <v>0</v>
      </c>
      <c r="V941" s="53" t="e">
        <f>SUBTOTAL(103,GateFacts[[#This Row],[م]])*OR(SelRegion="الكل",GateFacts[[#This Row],[المنطقة]]=SelRegion)</f>
        <v>#REF!</v>
      </c>
      <c r="W941" s="74" t="str" cm="1">
        <f t="array" ref="W941">IF(ISNUMBER(GateFacts[[#This Row],[صف المصدر]]),INDEX(Table15[],GateFacts[[#This Row],[صف المصدر]],16),"")</f>
        <v>الشمالي الغربي</v>
      </c>
    </row>
    <row r="942" spans="1:23" x14ac:dyDescent="0.4">
      <c r="A942" s="53" cm="1">
        <f t="array" ref="A942">ROW()-ROW(GateFacts[#Headers])</f>
        <v>941</v>
      </c>
      <c r="B942" s="53">
        <f>INT((GateFacts[[#This Row],[م]]-1)/8)+1</f>
        <v>118</v>
      </c>
      <c r="C942" s="53">
        <f>MOD(GateFacts[[#This Row],[م]]-1,8)+1</f>
        <v>5</v>
      </c>
      <c r="D942" s="53" cm="1">
        <f t="array" ref="D942">IFERROR(INDEX(_xlfn.ANCHORARRAY(Settings!$H$2),GateFacts[[#This Row],[رقم المشروع]]),"")</f>
        <v>975</v>
      </c>
      <c r="E942" s="53" t="str" cm="1">
        <f t="array" ref="E942">INDEX(Table15[],GateFacts[[#This Row],[صف المصدر]],14)&amp;""</f>
        <v>P851</v>
      </c>
      <c r="F942" s="53" t="str" cm="1">
        <f t="array" ref="F942">INDEX(Table15[],GateFacts[[#This Row],[صف المصدر]],15)&amp;""</f>
        <v>مشروع انشاء شبكات وخطوط الصرف الصحي بحي الأصيفرين بالمدينة المنورة</v>
      </c>
      <c r="G942" s="53" t="str" cm="1">
        <f t="array" ref="G942">INDEX(Table15[],GateFacts[[#This Row],[صف المصدر]],17)&amp;""</f>
        <v>المدينة المنورة</v>
      </c>
      <c r="H942" s="58">
        <f>N(INDEX(Table15[],GateFacts[[#This Row],[صف المصدر]],18))</f>
        <v>63665782.5</v>
      </c>
      <c r="I942" s="53" t="str" cm="1">
        <f t="array" ref="I942">_xlfn.LET(_xlpm.x,TRIM(INDEX(Table15[],GateFacts[[#This Row],[صف المصدر]],22)&amp;""),IF(_xlpm.x="","غير محدد",_xlpm.x))</f>
        <v>تحت التنفيذ</v>
      </c>
      <c r="J942" s="53" t="str">
        <f>"بوابة "&amp;GateFacts[[#This Row],[رقم البوابة]]</f>
        <v>بوابة 5</v>
      </c>
      <c r="K942" s="53" t="str" cm="1">
        <f t="array" ref="K942">INDEX(Settings!$E$2:$E$9,GateFacts[[#This Row],[رقم البوابة]])</f>
        <v>الطرح للتنفيذ</v>
      </c>
      <c r="L942" s="53" t="str" cm="1">
        <f t="array" ref="L942">_xlfn.LET(_xlpm.c,INDEX(Table15[],GateFacts[[#This Row],[صف المصدر]],9-GateFacts[[#This Row],[رقم البوابة]]),IF(ISBLANK(_xlpm.c),"",_xlpm.c))</f>
        <v>مكتمل</v>
      </c>
      <c r="M94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42" s="56" t="str" cm="1">
        <f t="array" ref="N942">_xlfn.LET(_xlpm.r,GateFacts[[#This Row],[صف المصدر]],_xlpm.g,GateFacts[[#This Row],[رقم البوابة]],_xlpm.pd,IF(AND(ISNUMBER(_xlpm.r),_xlpm.g&gt;=6,_xlpm.g&lt;=8),INDEX(Table15[],_xlpm.r,19+_xlpm.g),""),IF(ISNUMBER(_xlpm.pd),_xlpm.pd,""))</f>
        <v/>
      </c>
      <c r="O94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42" s="53" t="str">
        <f ca="1">IF(ISNUMBER(GateFacts[[#This Row],[تاريخ البوابة]]),GateFacts[[#This Row],[تاريخ البوابة]]-TODAY(),"")</f>
        <v/>
      </c>
      <c r="Q942" s="53" t="str">
        <f>IF(ISNUMBER(GateFacts[[#This Row],[تاريخ البوابة]]),TEXT(GateFacts[[#This Row],[تاريخ البوابة]],"yyyy-mm"),"بدون تاريخ")</f>
        <v>بدون تاريخ</v>
      </c>
      <c r="R942" s="53">
        <f ca="1">--OR(GateFacts[[#This Row],[الحالة]]="مكتمل",GateFacts[[#This Row],[الحالة]]="لا ينطبق")</f>
        <v>1</v>
      </c>
      <c r="S942" s="53">
        <f ca="1">_xlfn.LET(_xlpm.m,_xlfn.MINIFS(GateFacts[رقم البوابة],GateFacts[رقم المشروع],GateFacts[[#This Row],[رقم المشروع]],GateFacts[منجزة],0),IF(_xlpm.m=0,9,_xlpm.m))</f>
        <v>6</v>
      </c>
      <c r="T942" s="53">
        <f ca="1">--(GateFacts[[#This Row],[رقم البوابة]]=GateFacts[[#This Row],[البوابة الحالية للمشروع]])</f>
        <v>0</v>
      </c>
      <c r="U942" s="53">
        <f ca="1">IF(AND(GateFacts[[#This Row],[الحالة]]="مكتمل",COUNTIFS(GateFacts[رقم المشروع],GateFacts[[#This Row],[رقم المشروع]],GateFacts[رقم البوابة],"&lt;"&amp;GateFacts[[#This Row],[رقم البوابة]],GateFacts[منجزة],0)&gt;0),1,0)</f>
        <v>0</v>
      </c>
      <c r="V942" s="53" t="e">
        <f>SUBTOTAL(103,GateFacts[[#This Row],[م]])*OR(SelRegion="الكل",GateFacts[[#This Row],[المنطقة]]=SelRegion)</f>
        <v>#REF!</v>
      </c>
      <c r="W942" s="74" t="str" cm="1">
        <f t="array" ref="W942">IF(ISNUMBER(GateFacts[[#This Row],[صف المصدر]]),INDEX(Table15[],GateFacts[[#This Row],[صف المصدر]],16),"")</f>
        <v>الشمالي الغربي</v>
      </c>
    </row>
    <row r="943" spans="1:23" x14ac:dyDescent="0.4">
      <c r="A943" s="53" cm="1">
        <f t="array" ref="A943">ROW()-ROW(GateFacts[#Headers])</f>
        <v>942</v>
      </c>
      <c r="B943" s="53">
        <f>INT((GateFacts[[#This Row],[م]]-1)/8)+1</f>
        <v>118</v>
      </c>
      <c r="C943" s="53">
        <f>MOD(GateFacts[[#This Row],[م]]-1,8)+1</f>
        <v>6</v>
      </c>
      <c r="D943" s="53" cm="1">
        <f t="array" ref="D943">IFERROR(INDEX(_xlfn.ANCHORARRAY(Settings!$H$2),GateFacts[[#This Row],[رقم المشروع]]),"")</f>
        <v>975</v>
      </c>
      <c r="E943" s="53" t="str" cm="1">
        <f t="array" ref="E943">INDEX(Table15[],GateFacts[[#This Row],[صف المصدر]],14)&amp;""</f>
        <v>P851</v>
      </c>
      <c r="F943" s="53" t="str" cm="1">
        <f t="array" ref="F943">INDEX(Table15[],GateFacts[[#This Row],[صف المصدر]],15)&amp;""</f>
        <v>مشروع انشاء شبكات وخطوط الصرف الصحي بحي الأصيفرين بالمدينة المنورة</v>
      </c>
      <c r="G943" s="53" t="str" cm="1">
        <f t="array" ref="G943">INDEX(Table15[],GateFacts[[#This Row],[صف المصدر]],17)&amp;""</f>
        <v>المدينة المنورة</v>
      </c>
      <c r="H943" s="58">
        <f>N(INDEX(Table15[],GateFacts[[#This Row],[صف المصدر]],18))</f>
        <v>63665782.5</v>
      </c>
      <c r="I943" s="53" t="str" cm="1">
        <f t="array" ref="I943">_xlfn.LET(_xlpm.x,TRIM(INDEX(Table15[],GateFacts[[#This Row],[صف المصدر]],22)&amp;""),IF(_xlpm.x="","غير محدد",_xlpm.x))</f>
        <v>تحت التنفيذ</v>
      </c>
      <c r="J943" s="53" t="str">
        <f>"بوابة "&amp;GateFacts[[#This Row],[رقم البوابة]]</f>
        <v>بوابة 6</v>
      </c>
      <c r="K943" s="53" t="str" cm="1">
        <f t="array" ref="K943">INDEX(Settings!$E$2:$E$9,GateFacts[[#This Row],[رقم البوابة]])</f>
        <v>التنفيذ</v>
      </c>
      <c r="L943" s="53" t="str" cm="1">
        <f t="array" ref="L943">_xlfn.LET(_xlpm.c,INDEX(Table15[],GateFacts[[#This Row],[صف المصدر]],9-GateFacts[[#This Row],[رقم البوابة]]),IF(ISBLANK(_xlpm.c),"",_xlpm.c))</f>
        <v>جاري</v>
      </c>
      <c r="M94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43" s="56" cm="1">
        <f t="array" ref="N943">_xlfn.LET(_xlpm.r,GateFacts[[#This Row],[صف المصدر]],_xlpm.g,GateFacts[[#This Row],[رقم البوابة]],_xlpm.pd,IF(AND(ISNUMBER(_xlpm.r),_xlpm.g&gt;=6,_xlpm.g&lt;=8),INDEX(Table15[],_xlpm.r,19+_xlpm.g),""),IF(ISNUMBER(_xlpm.pd),_xlpm.pd,""))</f>
        <v>47004</v>
      </c>
      <c r="O94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43" s="53">
        <f ca="1">IF(ISNUMBER(GateFacts[[#This Row],[تاريخ البوابة]]),GateFacts[[#This Row],[تاريخ البوابة]]-TODAY(),"")</f>
        <v>695</v>
      </c>
      <c r="Q943" s="53" t="str">
        <f>IF(ISNUMBER(GateFacts[[#This Row],[تاريخ البوابة]]),TEXT(GateFacts[[#This Row],[تاريخ البوابة]],"yyyy-mm"),"بدون تاريخ")</f>
        <v>2028-09</v>
      </c>
      <c r="R943" s="53">
        <f ca="1">--OR(GateFacts[[#This Row],[الحالة]]="مكتمل",GateFacts[[#This Row],[الحالة]]="لا ينطبق")</f>
        <v>0</v>
      </c>
      <c r="S943" s="53">
        <f ca="1">_xlfn.LET(_xlpm.m,_xlfn.MINIFS(GateFacts[رقم البوابة],GateFacts[رقم المشروع],GateFacts[[#This Row],[رقم المشروع]],GateFacts[منجزة],0),IF(_xlpm.m=0,9,_xlpm.m))</f>
        <v>6</v>
      </c>
      <c r="T943" s="53">
        <f ca="1">--(GateFacts[[#This Row],[رقم البوابة]]=GateFacts[[#This Row],[البوابة الحالية للمشروع]])</f>
        <v>1</v>
      </c>
      <c r="U943" s="53">
        <f ca="1">IF(AND(GateFacts[[#This Row],[الحالة]]="مكتمل",COUNTIFS(GateFacts[رقم المشروع],GateFacts[[#This Row],[رقم المشروع]],GateFacts[رقم البوابة],"&lt;"&amp;GateFacts[[#This Row],[رقم البوابة]],GateFacts[منجزة],0)&gt;0),1,0)</f>
        <v>0</v>
      </c>
      <c r="V943" s="53" t="e">
        <f>SUBTOTAL(103,GateFacts[[#This Row],[م]])*OR(SelRegion="الكل",GateFacts[[#This Row],[المنطقة]]=SelRegion)</f>
        <v>#REF!</v>
      </c>
      <c r="W943" s="74" t="str" cm="1">
        <f t="array" ref="W943">IF(ISNUMBER(GateFacts[[#This Row],[صف المصدر]]),INDEX(Table15[],GateFacts[[#This Row],[صف المصدر]],16),"")</f>
        <v>الشمالي الغربي</v>
      </c>
    </row>
    <row r="944" spans="1:23" x14ac:dyDescent="0.4">
      <c r="A944" s="53" cm="1">
        <f t="array" ref="A944">ROW()-ROW(GateFacts[#Headers])</f>
        <v>943</v>
      </c>
      <c r="B944" s="53">
        <f>INT((GateFacts[[#This Row],[م]]-1)/8)+1</f>
        <v>118</v>
      </c>
      <c r="C944" s="53">
        <f>MOD(GateFacts[[#This Row],[م]]-1,8)+1</f>
        <v>7</v>
      </c>
      <c r="D944" s="53" cm="1">
        <f t="array" ref="D944">IFERROR(INDEX(_xlfn.ANCHORARRAY(Settings!$H$2),GateFacts[[#This Row],[رقم المشروع]]),"")</f>
        <v>975</v>
      </c>
      <c r="E944" s="53" t="str" cm="1">
        <f t="array" ref="E944">INDEX(Table15[],GateFacts[[#This Row],[صف المصدر]],14)&amp;""</f>
        <v>P851</v>
      </c>
      <c r="F944" s="53" t="str" cm="1">
        <f t="array" ref="F944">INDEX(Table15[],GateFacts[[#This Row],[صف المصدر]],15)&amp;""</f>
        <v>مشروع انشاء شبكات وخطوط الصرف الصحي بحي الأصيفرين بالمدينة المنورة</v>
      </c>
      <c r="G944" s="53" t="str" cm="1">
        <f t="array" ref="G944">INDEX(Table15[],GateFacts[[#This Row],[صف المصدر]],17)&amp;""</f>
        <v>المدينة المنورة</v>
      </c>
      <c r="H944" s="58">
        <f>N(INDEX(Table15[],GateFacts[[#This Row],[صف المصدر]],18))</f>
        <v>63665782.5</v>
      </c>
      <c r="I944" s="53" t="str" cm="1">
        <f t="array" ref="I944">_xlfn.LET(_xlpm.x,TRIM(INDEX(Table15[],GateFacts[[#This Row],[صف المصدر]],22)&amp;""),IF(_xlpm.x="","غير محدد",_xlpm.x))</f>
        <v>تحت التنفيذ</v>
      </c>
      <c r="J944" s="53" t="str">
        <f>"بوابة "&amp;GateFacts[[#This Row],[رقم البوابة]]</f>
        <v>بوابة 7</v>
      </c>
      <c r="K944" s="53" t="str" cm="1">
        <f t="array" ref="K944">INDEX(Settings!$E$2:$E$9,GateFacts[[#This Row],[رقم البوابة]])</f>
        <v>الاختبارات التشغيلية</v>
      </c>
      <c r="L944" s="53" t="str" cm="1">
        <f t="array" ref="L944">_xlfn.LET(_xlpm.c,INDEX(Table15[],GateFacts[[#This Row],[صف المصدر]],9-GateFacts[[#This Row],[رقم البوابة]]),IF(ISBLANK(_xlpm.c),"",_xlpm.c))</f>
        <v/>
      </c>
      <c r="M94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44" s="56" cm="1">
        <f t="array" ref="N944">_xlfn.LET(_xlpm.r,GateFacts[[#This Row],[صف المصدر]],_xlpm.g,GateFacts[[#This Row],[رقم البوابة]],_xlpm.pd,IF(AND(ISNUMBER(_xlpm.r),_xlpm.g&gt;=6,_xlpm.g&lt;=8),INDEX(Table15[],_xlpm.r,19+_xlpm.g),""),IF(ISNUMBER(_xlpm.pd),_xlpm.pd,""))</f>
        <v>46942</v>
      </c>
      <c r="O94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44" s="53">
        <f ca="1">IF(ISNUMBER(GateFacts[[#This Row],[تاريخ البوابة]]),GateFacts[[#This Row],[تاريخ البوابة]]-TODAY(),"")</f>
        <v>633</v>
      </c>
      <c r="Q944" s="53" t="str">
        <f>IF(ISNUMBER(GateFacts[[#This Row],[تاريخ البوابة]]),TEXT(GateFacts[[#This Row],[تاريخ البوابة]],"yyyy-mm"),"بدون تاريخ")</f>
        <v>2028-07</v>
      </c>
      <c r="R944" s="53">
        <f ca="1">--OR(GateFacts[[#This Row],[الحالة]]="مكتمل",GateFacts[[#This Row],[الحالة]]="لا ينطبق")</f>
        <v>0</v>
      </c>
      <c r="S944" s="53">
        <f ca="1">_xlfn.LET(_xlpm.m,_xlfn.MINIFS(GateFacts[رقم البوابة],GateFacts[رقم المشروع],GateFacts[[#This Row],[رقم المشروع]],GateFacts[منجزة],0),IF(_xlpm.m=0,9,_xlpm.m))</f>
        <v>6</v>
      </c>
      <c r="T944" s="53">
        <f ca="1">--(GateFacts[[#This Row],[رقم البوابة]]=GateFacts[[#This Row],[البوابة الحالية للمشروع]])</f>
        <v>0</v>
      </c>
      <c r="U944" s="53">
        <f ca="1">IF(AND(GateFacts[[#This Row],[الحالة]]="مكتمل",COUNTIFS(GateFacts[رقم المشروع],GateFacts[[#This Row],[رقم المشروع]],GateFacts[رقم البوابة],"&lt;"&amp;GateFacts[[#This Row],[رقم البوابة]],GateFacts[منجزة],0)&gt;0),1,0)</f>
        <v>0</v>
      </c>
      <c r="V944" s="53" t="e">
        <f>SUBTOTAL(103,GateFacts[[#This Row],[م]])*OR(SelRegion="الكل",GateFacts[[#This Row],[المنطقة]]=SelRegion)</f>
        <v>#REF!</v>
      </c>
      <c r="W944" s="74" t="str" cm="1">
        <f t="array" ref="W944">IF(ISNUMBER(GateFacts[[#This Row],[صف المصدر]]),INDEX(Table15[],GateFacts[[#This Row],[صف المصدر]],16),"")</f>
        <v>الشمالي الغربي</v>
      </c>
    </row>
    <row r="945" spans="1:23" x14ac:dyDescent="0.4">
      <c r="A945" s="53" cm="1">
        <f t="array" ref="A945">ROW()-ROW(GateFacts[#Headers])</f>
        <v>944</v>
      </c>
      <c r="B945" s="53">
        <f>INT((GateFacts[[#This Row],[م]]-1)/8)+1</f>
        <v>118</v>
      </c>
      <c r="C945" s="53">
        <f>MOD(GateFacts[[#This Row],[م]]-1,8)+1</f>
        <v>8</v>
      </c>
      <c r="D945" s="53" cm="1">
        <f t="array" ref="D945">IFERROR(INDEX(_xlfn.ANCHORARRAY(Settings!$H$2),GateFacts[[#This Row],[رقم المشروع]]),"")</f>
        <v>975</v>
      </c>
      <c r="E945" s="53" t="str" cm="1">
        <f t="array" ref="E945">INDEX(Table15[],GateFacts[[#This Row],[صف المصدر]],14)&amp;""</f>
        <v>P851</v>
      </c>
      <c r="F945" s="53" t="str" cm="1">
        <f t="array" ref="F945">INDEX(Table15[],GateFacts[[#This Row],[صف المصدر]],15)&amp;""</f>
        <v>مشروع انشاء شبكات وخطوط الصرف الصحي بحي الأصيفرين بالمدينة المنورة</v>
      </c>
      <c r="G945" s="53" t="str" cm="1">
        <f t="array" ref="G945">INDEX(Table15[],GateFacts[[#This Row],[صف المصدر]],17)&amp;""</f>
        <v>المدينة المنورة</v>
      </c>
      <c r="H945" s="58">
        <f>N(INDEX(Table15[],GateFacts[[#This Row],[صف المصدر]],18))</f>
        <v>63665782.5</v>
      </c>
      <c r="I945" s="53" t="str" cm="1">
        <f t="array" ref="I945">_xlfn.LET(_xlpm.x,TRIM(INDEX(Table15[],GateFacts[[#This Row],[صف المصدر]],22)&amp;""),IF(_xlpm.x="","غير محدد",_xlpm.x))</f>
        <v>تحت التنفيذ</v>
      </c>
      <c r="J945" s="53" t="str">
        <f>"بوابة "&amp;GateFacts[[#This Row],[رقم البوابة]]</f>
        <v>بوابة 8</v>
      </c>
      <c r="K945" s="53" t="str" cm="1">
        <f t="array" ref="K945">INDEX(Settings!$E$2:$E$9,GateFacts[[#This Row],[رقم البوابة]])</f>
        <v>التسليم و الاغلاق</v>
      </c>
      <c r="L945" s="53" t="str" cm="1">
        <f t="array" ref="L945">_xlfn.LET(_xlpm.c,INDEX(Table15[],GateFacts[[#This Row],[صف المصدر]],9-GateFacts[[#This Row],[رقم البوابة]]),IF(ISBLANK(_xlpm.c),"",_xlpm.c))</f>
        <v/>
      </c>
      <c r="M94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45" s="56" cm="1">
        <f t="array" ref="N945">_xlfn.LET(_xlpm.r,GateFacts[[#This Row],[صف المصدر]],_xlpm.g,GateFacts[[#This Row],[رقم البوابة]],_xlpm.pd,IF(AND(ISNUMBER(_xlpm.r),_xlpm.g&gt;=6,_xlpm.g&lt;=8),INDEX(Table15[],_xlpm.r,19+_xlpm.g),""),IF(ISNUMBER(_xlpm.pd),_xlpm.pd,""))</f>
        <v>47734</v>
      </c>
      <c r="O94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45" s="53">
        <f ca="1">IF(ISNUMBER(GateFacts[[#This Row],[تاريخ البوابة]]),GateFacts[[#This Row],[تاريخ البوابة]]-TODAY(),"")</f>
        <v>1425</v>
      </c>
      <c r="Q945" s="53" t="str">
        <f>IF(ISNUMBER(GateFacts[[#This Row],[تاريخ البوابة]]),TEXT(GateFacts[[#This Row],[تاريخ البوابة]],"yyyy-mm"),"بدون تاريخ")</f>
        <v>2030-09</v>
      </c>
      <c r="R945" s="53">
        <f ca="1">--OR(GateFacts[[#This Row],[الحالة]]="مكتمل",GateFacts[[#This Row],[الحالة]]="لا ينطبق")</f>
        <v>0</v>
      </c>
      <c r="S945" s="53">
        <f ca="1">_xlfn.LET(_xlpm.m,_xlfn.MINIFS(GateFacts[رقم البوابة],GateFacts[رقم المشروع],GateFacts[[#This Row],[رقم المشروع]],GateFacts[منجزة],0),IF(_xlpm.m=0,9,_xlpm.m))</f>
        <v>6</v>
      </c>
      <c r="T945" s="53">
        <f ca="1">--(GateFacts[[#This Row],[رقم البوابة]]=GateFacts[[#This Row],[البوابة الحالية للمشروع]])</f>
        <v>0</v>
      </c>
      <c r="U945" s="53">
        <f ca="1">IF(AND(GateFacts[[#This Row],[الحالة]]="مكتمل",COUNTIFS(GateFacts[رقم المشروع],GateFacts[[#This Row],[رقم المشروع]],GateFacts[رقم البوابة],"&lt;"&amp;GateFacts[[#This Row],[رقم البوابة]],GateFacts[منجزة],0)&gt;0),1,0)</f>
        <v>0</v>
      </c>
      <c r="V945" s="53" t="e">
        <f>SUBTOTAL(103,GateFacts[[#This Row],[م]])*OR(SelRegion="الكل",GateFacts[[#This Row],[المنطقة]]=SelRegion)</f>
        <v>#REF!</v>
      </c>
      <c r="W945" s="74" t="str" cm="1">
        <f t="array" ref="W945">IF(ISNUMBER(GateFacts[[#This Row],[صف المصدر]]),INDEX(Table15[],GateFacts[[#This Row],[صف المصدر]],16),"")</f>
        <v>الشمالي الغربي</v>
      </c>
    </row>
    <row r="946" spans="1:23" x14ac:dyDescent="0.4">
      <c r="A946" s="53" cm="1">
        <f t="array" ref="A946">ROW()-ROW(GateFacts[#Headers])</f>
        <v>945</v>
      </c>
      <c r="B946" s="53">
        <f>INT((GateFacts[[#This Row],[م]]-1)/8)+1</f>
        <v>119</v>
      </c>
      <c r="C946" s="53">
        <f>MOD(GateFacts[[#This Row],[م]]-1,8)+1</f>
        <v>1</v>
      </c>
      <c r="D946" s="53" cm="1">
        <f t="array" ref="D946">IFERROR(INDEX(_xlfn.ANCHORARRAY(Settings!$H$2),GateFacts[[#This Row],[رقم المشروع]]),"")</f>
        <v>976</v>
      </c>
      <c r="E946" s="53" t="str" cm="1">
        <f t="array" ref="E946">INDEX(Table15[],GateFacts[[#This Row],[صف المصدر]],14)&amp;""</f>
        <v>P895-2</v>
      </c>
      <c r="F946" s="53" t="str" cm="1">
        <f t="array" ref="F946">INDEX(Table15[],GateFacts[[#This Row],[صف المصدر]],15)&amp;""</f>
        <v>مشروع تنفيذ شبكة توزيع المياه في حي المحاميد بالمدينة المنورة</v>
      </c>
      <c r="G946" s="53" t="str" cm="1">
        <f t="array" ref="G946">INDEX(Table15[],GateFacts[[#This Row],[صف المصدر]],17)&amp;""</f>
        <v>المدينة المنورة</v>
      </c>
      <c r="H946" s="58">
        <f>N(INDEX(Table15[],GateFacts[[#This Row],[صف المصدر]],18))</f>
        <v>29432727.16</v>
      </c>
      <c r="I946" s="53" t="str" cm="1">
        <f t="array" ref="I946">_xlfn.LET(_xlpm.x,TRIM(INDEX(Table15[],GateFacts[[#This Row],[صف المصدر]],22)&amp;""),IF(_xlpm.x="","غير محدد",_xlpm.x))</f>
        <v>تحت التنفيذ</v>
      </c>
      <c r="J946" s="53" t="str">
        <f>"بوابة "&amp;GateFacts[[#This Row],[رقم البوابة]]</f>
        <v>بوابة 1</v>
      </c>
      <c r="K946" s="53" t="str" cm="1">
        <f t="array" ref="K946">INDEX(Settings!$E$2:$E$9,GateFacts[[#This Row],[رقم البوابة]])</f>
        <v>تخطيط استراتيجي</v>
      </c>
      <c r="L946" s="53" t="str" cm="1">
        <f t="array" ref="L946">_xlfn.LET(_xlpm.c,INDEX(Table15[],GateFacts[[#This Row],[صف المصدر]],9-GateFacts[[#This Row],[رقم البوابة]]),IF(ISBLANK(_xlpm.c),"",_xlpm.c))</f>
        <v>مكتمل</v>
      </c>
      <c r="M94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46" s="56" t="str" cm="1">
        <f t="array" ref="N946">_xlfn.LET(_xlpm.r,GateFacts[[#This Row],[صف المصدر]],_xlpm.g,GateFacts[[#This Row],[رقم البوابة]],_xlpm.pd,IF(AND(ISNUMBER(_xlpm.r),_xlpm.g&gt;=6,_xlpm.g&lt;=8),INDEX(Table15[],_xlpm.r,19+_xlpm.g),""),IF(ISNUMBER(_xlpm.pd),_xlpm.pd,""))</f>
        <v/>
      </c>
      <c r="O94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46" s="53" t="str">
        <f ca="1">IF(ISNUMBER(GateFacts[[#This Row],[تاريخ البوابة]]),GateFacts[[#This Row],[تاريخ البوابة]]-TODAY(),"")</f>
        <v/>
      </c>
      <c r="Q946" s="53" t="str">
        <f>IF(ISNUMBER(GateFacts[[#This Row],[تاريخ البوابة]]),TEXT(GateFacts[[#This Row],[تاريخ البوابة]],"yyyy-mm"),"بدون تاريخ")</f>
        <v>بدون تاريخ</v>
      </c>
      <c r="R946" s="53">
        <f ca="1">--OR(GateFacts[[#This Row],[الحالة]]="مكتمل",GateFacts[[#This Row],[الحالة]]="لا ينطبق")</f>
        <v>1</v>
      </c>
      <c r="S946" s="53">
        <f ca="1">_xlfn.LET(_xlpm.m,_xlfn.MINIFS(GateFacts[رقم البوابة],GateFacts[رقم المشروع],GateFacts[[#This Row],[رقم المشروع]],GateFacts[منجزة],0),IF(_xlpm.m=0,9,_xlpm.m))</f>
        <v>6</v>
      </c>
      <c r="T946" s="53">
        <f ca="1">--(GateFacts[[#This Row],[رقم البوابة]]=GateFacts[[#This Row],[البوابة الحالية للمشروع]])</f>
        <v>0</v>
      </c>
      <c r="U946" s="53">
        <f ca="1">IF(AND(GateFacts[[#This Row],[الحالة]]="مكتمل",COUNTIFS(GateFacts[رقم المشروع],GateFacts[[#This Row],[رقم المشروع]],GateFacts[رقم البوابة],"&lt;"&amp;GateFacts[[#This Row],[رقم البوابة]],GateFacts[منجزة],0)&gt;0),1,0)</f>
        <v>0</v>
      </c>
      <c r="V946" s="53" t="e">
        <f>SUBTOTAL(103,GateFacts[[#This Row],[م]])*OR(SelRegion="الكل",GateFacts[[#This Row],[المنطقة]]=SelRegion)</f>
        <v>#REF!</v>
      </c>
      <c r="W946" s="74" t="str" cm="1">
        <f t="array" ref="W946">IF(ISNUMBER(GateFacts[[#This Row],[صف المصدر]]),INDEX(Table15[],GateFacts[[#This Row],[صف المصدر]],16),"")</f>
        <v>الشمالي الغربي</v>
      </c>
    </row>
    <row r="947" spans="1:23" x14ac:dyDescent="0.4">
      <c r="A947" s="53" cm="1">
        <f t="array" ref="A947">ROW()-ROW(GateFacts[#Headers])</f>
        <v>946</v>
      </c>
      <c r="B947" s="53">
        <f>INT((GateFacts[[#This Row],[م]]-1)/8)+1</f>
        <v>119</v>
      </c>
      <c r="C947" s="53">
        <f>MOD(GateFacts[[#This Row],[م]]-1,8)+1</f>
        <v>2</v>
      </c>
      <c r="D947" s="53" cm="1">
        <f t="array" ref="D947">IFERROR(INDEX(_xlfn.ANCHORARRAY(Settings!$H$2),GateFacts[[#This Row],[رقم المشروع]]),"")</f>
        <v>976</v>
      </c>
      <c r="E947" s="53" t="str" cm="1">
        <f t="array" ref="E947">INDEX(Table15[],GateFacts[[#This Row],[صف المصدر]],14)&amp;""</f>
        <v>P895-2</v>
      </c>
      <c r="F947" s="53" t="str" cm="1">
        <f t="array" ref="F947">INDEX(Table15[],GateFacts[[#This Row],[صف المصدر]],15)&amp;""</f>
        <v>مشروع تنفيذ شبكة توزيع المياه في حي المحاميد بالمدينة المنورة</v>
      </c>
      <c r="G947" s="53" t="str" cm="1">
        <f t="array" ref="G947">INDEX(Table15[],GateFacts[[#This Row],[صف المصدر]],17)&amp;""</f>
        <v>المدينة المنورة</v>
      </c>
      <c r="H947" s="58">
        <f>N(INDEX(Table15[],GateFacts[[#This Row],[صف المصدر]],18))</f>
        <v>29432727.16</v>
      </c>
      <c r="I947" s="53" t="str" cm="1">
        <f t="array" ref="I947">_xlfn.LET(_xlpm.x,TRIM(INDEX(Table15[],GateFacts[[#This Row],[صف المصدر]],22)&amp;""),IF(_xlpm.x="","غير محدد",_xlpm.x))</f>
        <v>تحت التنفيذ</v>
      </c>
      <c r="J947" s="53" t="str">
        <f>"بوابة "&amp;GateFacts[[#This Row],[رقم البوابة]]</f>
        <v>بوابة 2</v>
      </c>
      <c r="K947" s="53" t="str" cm="1">
        <f t="array" ref="K947">INDEX(Settings!$E$2:$E$9,GateFacts[[#This Row],[رقم البوابة]])</f>
        <v>التخطيط الاولي</v>
      </c>
      <c r="L947" s="53" t="str" cm="1">
        <f t="array" ref="L947">_xlfn.LET(_xlpm.c,INDEX(Table15[],GateFacts[[#This Row],[صف المصدر]],9-GateFacts[[#This Row],[رقم البوابة]]),IF(ISBLANK(_xlpm.c),"",_xlpm.c))</f>
        <v>مكتمل</v>
      </c>
      <c r="M94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47" s="56" t="str" cm="1">
        <f t="array" ref="N947">_xlfn.LET(_xlpm.r,GateFacts[[#This Row],[صف المصدر]],_xlpm.g,GateFacts[[#This Row],[رقم البوابة]],_xlpm.pd,IF(AND(ISNUMBER(_xlpm.r),_xlpm.g&gt;=6,_xlpm.g&lt;=8),INDEX(Table15[],_xlpm.r,19+_xlpm.g),""),IF(ISNUMBER(_xlpm.pd),_xlpm.pd,""))</f>
        <v/>
      </c>
      <c r="O94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47" s="53" t="str">
        <f ca="1">IF(ISNUMBER(GateFacts[[#This Row],[تاريخ البوابة]]),GateFacts[[#This Row],[تاريخ البوابة]]-TODAY(),"")</f>
        <v/>
      </c>
      <c r="Q947" s="53" t="str">
        <f>IF(ISNUMBER(GateFacts[[#This Row],[تاريخ البوابة]]),TEXT(GateFacts[[#This Row],[تاريخ البوابة]],"yyyy-mm"),"بدون تاريخ")</f>
        <v>بدون تاريخ</v>
      </c>
      <c r="R947" s="53">
        <f ca="1">--OR(GateFacts[[#This Row],[الحالة]]="مكتمل",GateFacts[[#This Row],[الحالة]]="لا ينطبق")</f>
        <v>1</v>
      </c>
      <c r="S947" s="53">
        <f ca="1">_xlfn.LET(_xlpm.m,_xlfn.MINIFS(GateFacts[رقم البوابة],GateFacts[رقم المشروع],GateFacts[[#This Row],[رقم المشروع]],GateFacts[منجزة],0),IF(_xlpm.m=0,9,_xlpm.m))</f>
        <v>6</v>
      </c>
      <c r="T947" s="53">
        <f ca="1">--(GateFacts[[#This Row],[رقم البوابة]]=GateFacts[[#This Row],[البوابة الحالية للمشروع]])</f>
        <v>0</v>
      </c>
      <c r="U947" s="53">
        <f ca="1">IF(AND(GateFacts[[#This Row],[الحالة]]="مكتمل",COUNTIFS(GateFacts[رقم المشروع],GateFacts[[#This Row],[رقم المشروع]],GateFacts[رقم البوابة],"&lt;"&amp;GateFacts[[#This Row],[رقم البوابة]],GateFacts[منجزة],0)&gt;0),1,0)</f>
        <v>0</v>
      </c>
      <c r="V947" s="53" t="e">
        <f>SUBTOTAL(103,GateFacts[[#This Row],[م]])*OR(SelRegion="الكل",GateFacts[[#This Row],[المنطقة]]=SelRegion)</f>
        <v>#REF!</v>
      </c>
      <c r="W947" s="74" t="str" cm="1">
        <f t="array" ref="W947">IF(ISNUMBER(GateFacts[[#This Row],[صف المصدر]]),INDEX(Table15[],GateFacts[[#This Row],[صف المصدر]],16),"")</f>
        <v>الشمالي الغربي</v>
      </c>
    </row>
    <row r="948" spans="1:23" x14ac:dyDescent="0.4">
      <c r="A948" s="53" cm="1">
        <f t="array" ref="A948">ROW()-ROW(GateFacts[#Headers])</f>
        <v>947</v>
      </c>
      <c r="B948" s="53">
        <f>INT((GateFacts[[#This Row],[م]]-1)/8)+1</f>
        <v>119</v>
      </c>
      <c r="C948" s="53">
        <f>MOD(GateFacts[[#This Row],[م]]-1,8)+1</f>
        <v>3</v>
      </c>
      <c r="D948" s="53" cm="1">
        <f t="array" ref="D948">IFERROR(INDEX(_xlfn.ANCHORARRAY(Settings!$H$2),GateFacts[[#This Row],[رقم المشروع]]),"")</f>
        <v>976</v>
      </c>
      <c r="E948" s="53" t="str" cm="1">
        <f t="array" ref="E948">INDEX(Table15[],GateFacts[[#This Row],[صف المصدر]],14)&amp;""</f>
        <v>P895-2</v>
      </c>
      <c r="F948" s="53" t="str" cm="1">
        <f t="array" ref="F948">INDEX(Table15[],GateFacts[[#This Row],[صف المصدر]],15)&amp;""</f>
        <v>مشروع تنفيذ شبكة توزيع المياه في حي المحاميد بالمدينة المنورة</v>
      </c>
      <c r="G948" s="53" t="str" cm="1">
        <f t="array" ref="G948">INDEX(Table15[],GateFacts[[#This Row],[صف المصدر]],17)&amp;""</f>
        <v>المدينة المنورة</v>
      </c>
      <c r="H948" s="58">
        <f>N(INDEX(Table15[],GateFacts[[#This Row],[صف المصدر]],18))</f>
        <v>29432727.16</v>
      </c>
      <c r="I948" s="53" t="str" cm="1">
        <f t="array" ref="I948">_xlfn.LET(_xlpm.x,TRIM(INDEX(Table15[],GateFacts[[#This Row],[صف المصدر]],22)&amp;""),IF(_xlpm.x="","غير محدد",_xlpm.x))</f>
        <v>تحت التنفيذ</v>
      </c>
      <c r="J948" s="53" t="str">
        <f>"بوابة "&amp;GateFacts[[#This Row],[رقم البوابة]]</f>
        <v>بوابة 3</v>
      </c>
      <c r="K948" s="53" t="str" cm="1">
        <f t="array" ref="K948">INDEX(Settings!$E$2:$E$9,GateFacts[[#This Row],[رقم البوابة]])</f>
        <v>الطرح للتصميم</v>
      </c>
      <c r="L948" s="53" t="str" cm="1">
        <f t="array" ref="L948">_xlfn.LET(_xlpm.c,INDEX(Table15[],GateFacts[[#This Row],[صف المصدر]],9-GateFacts[[#This Row],[رقم البوابة]]),IF(ISBLANK(_xlpm.c),"",_xlpm.c))</f>
        <v>لا ينطبق</v>
      </c>
      <c r="M94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48" s="56" t="str" cm="1">
        <f t="array" ref="N948">_xlfn.LET(_xlpm.r,GateFacts[[#This Row],[صف المصدر]],_xlpm.g,GateFacts[[#This Row],[رقم البوابة]],_xlpm.pd,IF(AND(ISNUMBER(_xlpm.r),_xlpm.g&gt;=6,_xlpm.g&lt;=8),INDEX(Table15[],_xlpm.r,19+_xlpm.g),""),IF(ISNUMBER(_xlpm.pd),_xlpm.pd,""))</f>
        <v/>
      </c>
      <c r="O94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48" s="53" t="str">
        <f ca="1">IF(ISNUMBER(GateFacts[[#This Row],[تاريخ البوابة]]),GateFacts[[#This Row],[تاريخ البوابة]]-TODAY(),"")</f>
        <v/>
      </c>
      <c r="Q948" s="53" t="str">
        <f>IF(ISNUMBER(GateFacts[[#This Row],[تاريخ البوابة]]),TEXT(GateFacts[[#This Row],[تاريخ البوابة]],"yyyy-mm"),"بدون تاريخ")</f>
        <v>بدون تاريخ</v>
      </c>
      <c r="R948" s="53">
        <f ca="1">--OR(GateFacts[[#This Row],[الحالة]]="مكتمل",GateFacts[[#This Row],[الحالة]]="لا ينطبق")</f>
        <v>1</v>
      </c>
      <c r="S948" s="53">
        <f ca="1">_xlfn.LET(_xlpm.m,_xlfn.MINIFS(GateFacts[رقم البوابة],GateFacts[رقم المشروع],GateFacts[[#This Row],[رقم المشروع]],GateFacts[منجزة],0),IF(_xlpm.m=0,9,_xlpm.m))</f>
        <v>6</v>
      </c>
      <c r="T948" s="53">
        <f ca="1">--(GateFacts[[#This Row],[رقم البوابة]]=GateFacts[[#This Row],[البوابة الحالية للمشروع]])</f>
        <v>0</v>
      </c>
      <c r="U948" s="53">
        <f ca="1">IF(AND(GateFacts[[#This Row],[الحالة]]="مكتمل",COUNTIFS(GateFacts[رقم المشروع],GateFacts[[#This Row],[رقم المشروع]],GateFacts[رقم البوابة],"&lt;"&amp;GateFacts[[#This Row],[رقم البوابة]],GateFacts[منجزة],0)&gt;0),1,0)</f>
        <v>0</v>
      </c>
      <c r="V948" s="53" t="e">
        <f>SUBTOTAL(103,GateFacts[[#This Row],[م]])*OR(SelRegion="الكل",GateFacts[[#This Row],[المنطقة]]=SelRegion)</f>
        <v>#REF!</v>
      </c>
      <c r="W948" s="74" t="str" cm="1">
        <f t="array" ref="W948">IF(ISNUMBER(GateFacts[[#This Row],[صف المصدر]]),INDEX(Table15[],GateFacts[[#This Row],[صف المصدر]],16),"")</f>
        <v>الشمالي الغربي</v>
      </c>
    </row>
    <row r="949" spans="1:23" x14ac:dyDescent="0.4">
      <c r="A949" s="53" cm="1">
        <f t="array" ref="A949">ROW()-ROW(GateFacts[#Headers])</f>
        <v>948</v>
      </c>
      <c r="B949" s="53">
        <f>INT((GateFacts[[#This Row],[م]]-1)/8)+1</f>
        <v>119</v>
      </c>
      <c r="C949" s="53">
        <f>MOD(GateFacts[[#This Row],[م]]-1,8)+1</f>
        <v>4</v>
      </c>
      <c r="D949" s="53" cm="1">
        <f t="array" ref="D949">IFERROR(INDEX(_xlfn.ANCHORARRAY(Settings!$H$2),GateFacts[[#This Row],[رقم المشروع]]),"")</f>
        <v>976</v>
      </c>
      <c r="E949" s="53" t="str" cm="1">
        <f t="array" ref="E949">INDEX(Table15[],GateFacts[[#This Row],[صف المصدر]],14)&amp;""</f>
        <v>P895-2</v>
      </c>
      <c r="F949" s="53" t="str" cm="1">
        <f t="array" ref="F949">INDEX(Table15[],GateFacts[[#This Row],[صف المصدر]],15)&amp;""</f>
        <v>مشروع تنفيذ شبكة توزيع المياه في حي المحاميد بالمدينة المنورة</v>
      </c>
      <c r="G949" s="53" t="str" cm="1">
        <f t="array" ref="G949">INDEX(Table15[],GateFacts[[#This Row],[صف المصدر]],17)&amp;""</f>
        <v>المدينة المنورة</v>
      </c>
      <c r="H949" s="58">
        <f>N(INDEX(Table15[],GateFacts[[#This Row],[صف المصدر]],18))</f>
        <v>29432727.16</v>
      </c>
      <c r="I949" s="53" t="str" cm="1">
        <f t="array" ref="I949">_xlfn.LET(_xlpm.x,TRIM(INDEX(Table15[],GateFacts[[#This Row],[صف المصدر]],22)&amp;""),IF(_xlpm.x="","غير محدد",_xlpm.x))</f>
        <v>تحت التنفيذ</v>
      </c>
      <c r="J949" s="53" t="str">
        <f>"بوابة "&amp;GateFacts[[#This Row],[رقم البوابة]]</f>
        <v>بوابة 4</v>
      </c>
      <c r="K949" s="53" t="str" cm="1">
        <f t="array" ref="K949">INDEX(Settings!$E$2:$E$9,GateFacts[[#This Row],[رقم البوابة]])</f>
        <v>التصميم</v>
      </c>
      <c r="L949" s="53" t="str" cm="1">
        <f t="array" ref="L949">_xlfn.LET(_xlpm.c,INDEX(Table15[],GateFacts[[#This Row],[صف المصدر]],9-GateFacts[[#This Row],[رقم البوابة]]),IF(ISBLANK(_xlpm.c),"",_xlpm.c))</f>
        <v>مكتمل</v>
      </c>
      <c r="M94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49" s="56" t="str" cm="1">
        <f t="array" ref="N949">_xlfn.LET(_xlpm.r,GateFacts[[#This Row],[صف المصدر]],_xlpm.g,GateFacts[[#This Row],[رقم البوابة]],_xlpm.pd,IF(AND(ISNUMBER(_xlpm.r),_xlpm.g&gt;=6,_xlpm.g&lt;=8),INDEX(Table15[],_xlpm.r,19+_xlpm.g),""),IF(ISNUMBER(_xlpm.pd),_xlpm.pd,""))</f>
        <v/>
      </c>
      <c r="O94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49" s="53" t="str">
        <f ca="1">IF(ISNUMBER(GateFacts[[#This Row],[تاريخ البوابة]]),GateFacts[[#This Row],[تاريخ البوابة]]-TODAY(),"")</f>
        <v/>
      </c>
      <c r="Q949" s="53" t="str">
        <f>IF(ISNUMBER(GateFacts[[#This Row],[تاريخ البوابة]]),TEXT(GateFacts[[#This Row],[تاريخ البوابة]],"yyyy-mm"),"بدون تاريخ")</f>
        <v>بدون تاريخ</v>
      </c>
      <c r="R949" s="53">
        <f ca="1">--OR(GateFacts[[#This Row],[الحالة]]="مكتمل",GateFacts[[#This Row],[الحالة]]="لا ينطبق")</f>
        <v>1</v>
      </c>
      <c r="S949" s="53">
        <f ca="1">_xlfn.LET(_xlpm.m,_xlfn.MINIFS(GateFacts[رقم البوابة],GateFacts[رقم المشروع],GateFacts[[#This Row],[رقم المشروع]],GateFacts[منجزة],0),IF(_xlpm.m=0,9,_xlpm.m))</f>
        <v>6</v>
      </c>
      <c r="T949" s="53">
        <f ca="1">--(GateFacts[[#This Row],[رقم البوابة]]=GateFacts[[#This Row],[البوابة الحالية للمشروع]])</f>
        <v>0</v>
      </c>
      <c r="U949" s="53">
        <f ca="1">IF(AND(GateFacts[[#This Row],[الحالة]]="مكتمل",COUNTIFS(GateFacts[رقم المشروع],GateFacts[[#This Row],[رقم المشروع]],GateFacts[رقم البوابة],"&lt;"&amp;GateFacts[[#This Row],[رقم البوابة]],GateFacts[منجزة],0)&gt;0),1,0)</f>
        <v>0</v>
      </c>
      <c r="V949" s="53" t="e">
        <f>SUBTOTAL(103,GateFacts[[#This Row],[م]])*OR(SelRegion="الكل",GateFacts[[#This Row],[المنطقة]]=SelRegion)</f>
        <v>#REF!</v>
      </c>
      <c r="W949" s="74" t="str" cm="1">
        <f t="array" ref="W949">IF(ISNUMBER(GateFacts[[#This Row],[صف المصدر]]),INDEX(Table15[],GateFacts[[#This Row],[صف المصدر]],16),"")</f>
        <v>الشمالي الغربي</v>
      </c>
    </row>
    <row r="950" spans="1:23" x14ac:dyDescent="0.4">
      <c r="A950" s="53" cm="1">
        <f t="array" ref="A950">ROW()-ROW(GateFacts[#Headers])</f>
        <v>949</v>
      </c>
      <c r="B950" s="53">
        <f>INT((GateFacts[[#This Row],[م]]-1)/8)+1</f>
        <v>119</v>
      </c>
      <c r="C950" s="53">
        <f>MOD(GateFacts[[#This Row],[م]]-1,8)+1</f>
        <v>5</v>
      </c>
      <c r="D950" s="53" cm="1">
        <f t="array" ref="D950">IFERROR(INDEX(_xlfn.ANCHORARRAY(Settings!$H$2),GateFacts[[#This Row],[رقم المشروع]]),"")</f>
        <v>976</v>
      </c>
      <c r="E950" s="53" t="str" cm="1">
        <f t="array" ref="E950">INDEX(Table15[],GateFacts[[#This Row],[صف المصدر]],14)&amp;""</f>
        <v>P895-2</v>
      </c>
      <c r="F950" s="53" t="str" cm="1">
        <f t="array" ref="F950">INDEX(Table15[],GateFacts[[#This Row],[صف المصدر]],15)&amp;""</f>
        <v>مشروع تنفيذ شبكة توزيع المياه في حي المحاميد بالمدينة المنورة</v>
      </c>
      <c r="G950" s="53" t="str" cm="1">
        <f t="array" ref="G950">INDEX(Table15[],GateFacts[[#This Row],[صف المصدر]],17)&amp;""</f>
        <v>المدينة المنورة</v>
      </c>
      <c r="H950" s="58">
        <f>N(INDEX(Table15[],GateFacts[[#This Row],[صف المصدر]],18))</f>
        <v>29432727.16</v>
      </c>
      <c r="I950" s="53" t="str" cm="1">
        <f t="array" ref="I950">_xlfn.LET(_xlpm.x,TRIM(INDEX(Table15[],GateFacts[[#This Row],[صف المصدر]],22)&amp;""),IF(_xlpm.x="","غير محدد",_xlpm.x))</f>
        <v>تحت التنفيذ</v>
      </c>
      <c r="J950" s="53" t="str">
        <f>"بوابة "&amp;GateFacts[[#This Row],[رقم البوابة]]</f>
        <v>بوابة 5</v>
      </c>
      <c r="K950" s="53" t="str" cm="1">
        <f t="array" ref="K950">INDEX(Settings!$E$2:$E$9,GateFacts[[#This Row],[رقم البوابة]])</f>
        <v>الطرح للتنفيذ</v>
      </c>
      <c r="L950" s="53" t="str" cm="1">
        <f t="array" ref="L950">_xlfn.LET(_xlpm.c,INDEX(Table15[],GateFacts[[#This Row],[صف المصدر]],9-GateFacts[[#This Row],[رقم البوابة]]),IF(ISBLANK(_xlpm.c),"",_xlpm.c))</f>
        <v>مكتمل</v>
      </c>
      <c r="M95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50" s="56" t="str" cm="1">
        <f t="array" ref="N950">_xlfn.LET(_xlpm.r,GateFacts[[#This Row],[صف المصدر]],_xlpm.g,GateFacts[[#This Row],[رقم البوابة]],_xlpm.pd,IF(AND(ISNUMBER(_xlpm.r),_xlpm.g&gt;=6,_xlpm.g&lt;=8),INDEX(Table15[],_xlpm.r,19+_xlpm.g),""),IF(ISNUMBER(_xlpm.pd),_xlpm.pd,""))</f>
        <v/>
      </c>
      <c r="O95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50" s="53" t="str">
        <f ca="1">IF(ISNUMBER(GateFacts[[#This Row],[تاريخ البوابة]]),GateFacts[[#This Row],[تاريخ البوابة]]-TODAY(),"")</f>
        <v/>
      </c>
      <c r="Q950" s="53" t="str">
        <f>IF(ISNUMBER(GateFacts[[#This Row],[تاريخ البوابة]]),TEXT(GateFacts[[#This Row],[تاريخ البوابة]],"yyyy-mm"),"بدون تاريخ")</f>
        <v>بدون تاريخ</v>
      </c>
      <c r="R950" s="53">
        <f ca="1">--OR(GateFacts[[#This Row],[الحالة]]="مكتمل",GateFacts[[#This Row],[الحالة]]="لا ينطبق")</f>
        <v>1</v>
      </c>
      <c r="S950" s="53">
        <f ca="1">_xlfn.LET(_xlpm.m,_xlfn.MINIFS(GateFacts[رقم البوابة],GateFacts[رقم المشروع],GateFacts[[#This Row],[رقم المشروع]],GateFacts[منجزة],0),IF(_xlpm.m=0,9,_xlpm.m))</f>
        <v>6</v>
      </c>
      <c r="T950" s="53">
        <f ca="1">--(GateFacts[[#This Row],[رقم البوابة]]=GateFacts[[#This Row],[البوابة الحالية للمشروع]])</f>
        <v>0</v>
      </c>
      <c r="U950" s="53">
        <f ca="1">IF(AND(GateFacts[[#This Row],[الحالة]]="مكتمل",COUNTIFS(GateFacts[رقم المشروع],GateFacts[[#This Row],[رقم المشروع]],GateFacts[رقم البوابة],"&lt;"&amp;GateFacts[[#This Row],[رقم البوابة]],GateFacts[منجزة],0)&gt;0),1,0)</f>
        <v>0</v>
      </c>
      <c r="V950" s="53" t="e">
        <f>SUBTOTAL(103,GateFacts[[#This Row],[م]])*OR(SelRegion="الكل",GateFacts[[#This Row],[المنطقة]]=SelRegion)</f>
        <v>#REF!</v>
      </c>
      <c r="W950" s="74" t="str" cm="1">
        <f t="array" ref="W950">IF(ISNUMBER(GateFacts[[#This Row],[صف المصدر]]),INDEX(Table15[],GateFacts[[#This Row],[صف المصدر]],16),"")</f>
        <v>الشمالي الغربي</v>
      </c>
    </row>
    <row r="951" spans="1:23" x14ac:dyDescent="0.4">
      <c r="A951" s="53" cm="1">
        <f t="array" ref="A951">ROW()-ROW(GateFacts[#Headers])</f>
        <v>950</v>
      </c>
      <c r="B951" s="53">
        <f>INT((GateFacts[[#This Row],[م]]-1)/8)+1</f>
        <v>119</v>
      </c>
      <c r="C951" s="53">
        <f>MOD(GateFacts[[#This Row],[م]]-1,8)+1</f>
        <v>6</v>
      </c>
      <c r="D951" s="53" cm="1">
        <f t="array" ref="D951">IFERROR(INDEX(_xlfn.ANCHORARRAY(Settings!$H$2),GateFacts[[#This Row],[رقم المشروع]]),"")</f>
        <v>976</v>
      </c>
      <c r="E951" s="53" t="str" cm="1">
        <f t="array" ref="E951">INDEX(Table15[],GateFacts[[#This Row],[صف المصدر]],14)&amp;""</f>
        <v>P895-2</v>
      </c>
      <c r="F951" s="53" t="str" cm="1">
        <f t="array" ref="F951">INDEX(Table15[],GateFacts[[#This Row],[صف المصدر]],15)&amp;""</f>
        <v>مشروع تنفيذ شبكة توزيع المياه في حي المحاميد بالمدينة المنورة</v>
      </c>
      <c r="G951" s="53" t="str" cm="1">
        <f t="array" ref="G951">INDEX(Table15[],GateFacts[[#This Row],[صف المصدر]],17)&amp;""</f>
        <v>المدينة المنورة</v>
      </c>
      <c r="H951" s="58">
        <f>N(INDEX(Table15[],GateFacts[[#This Row],[صف المصدر]],18))</f>
        <v>29432727.16</v>
      </c>
      <c r="I951" s="53" t="str" cm="1">
        <f t="array" ref="I951">_xlfn.LET(_xlpm.x,TRIM(INDEX(Table15[],GateFacts[[#This Row],[صف المصدر]],22)&amp;""),IF(_xlpm.x="","غير محدد",_xlpm.x))</f>
        <v>تحت التنفيذ</v>
      </c>
      <c r="J951" s="53" t="str">
        <f>"بوابة "&amp;GateFacts[[#This Row],[رقم البوابة]]</f>
        <v>بوابة 6</v>
      </c>
      <c r="K951" s="53" t="str" cm="1">
        <f t="array" ref="K951">INDEX(Settings!$E$2:$E$9,GateFacts[[#This Row],[رقم البوابة]])</f>
        <v>التنفيذ</v>
      </c>
      <c r="L951" s="53" t="str" cm="1">
        <f t="array" ref="L951">_xlfn.LET(_xlpm.c,INDEX(Table15[],GateFacts[[#This Row],[صف المصدر]],9-GateFacts[[#This Row],[رقم البوابة]]),IF(ISBLANK(_xlpm.c),"",_xlpm.c))</f>
        <v>جاري</v>
      </c>
      <c r="M95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51" s="56" cm="1">
        <f t="array" ref="N951">_xlfn.LET(_xlpm.r,GateFacts[[#This Row],[صف المصدر]],_xlpm.g,GateFacts[[#This Row],[رقم البوابة]],_xlpm.pd,IF(AND(ISNUMBER(_xlpm.r),_xlpm.g&gt;=6,_xlpm.g&lt;=8),INDEX(Table15[],_xlpm.r,19+_xlpm.g),""),IF(ISNUMBER(_xlpm.pd),_xlpm.pd,""))</f>
        <v>46694</v>
      </c>
      <c r="O95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51" s="53">
        <f ca="1">IF(ISNUMBER(GateFacts[[#This Row],[تاريخ البوابة]]),GateFacts[[#This Row],[تاريخ البوابة]]-TODAY(),"")</f>
        <v>385</v>
      </c>
      <c r="Q951" s="53" t="str">
        <f>IF(ISNUMBER(GateFacts[[#This Row],[تاريخ البوابة]]),TEXT(GateFacts[[#This Row],[تاريخ البوابة]],"yyyy-mm"),"بدون تاريخ")</f>
        <v>2027-11</v>
      </c>
      <c r="R951" s="53">
        <f ca="1">--OR(GateFacts[[#This Row],[الحالة]]="مكتمل",GateFacts[[#This Row],[الحالة]]="لا ينطبق")</f>
        <v>0</v>
      </c>
      <c r="S951" s="53">
        <f ca="1">_xlfn.LET(_xlpm.m,_xlfn.MINIFS(GateFacts[رقم البوابة],GateFacts[رقم المشروع],GateFacts[[#This Row],[رقم المشروع]],GateFacts[منجزة],0),IF(_xlpm.m=0,9,_xlpm.m))</f>
        <v>6</v>
      </c>
      <c r="T951" s="53">
        <f ca="1">--(GateFacts[[#This Row],[رقم البوابة]]=GateFacts[[#This Row],[البوابة الحالية للمشروع]])</f>
        <v>1</v>
      </c>
      <c r="U951" s="53">
        <f ca="1">IF(AND(GateFacts[[#This Row],[الحالة]]="مكتمل",COUNTIFS(GateFacts[رقم المشروع],GateFacts[[#This Row],[رقم المشروع]],GateFacts[رقم البوابة],"&lt;"&amp;GateFacts[[#This Row],[رقم البوابة]],GateFacts[منجزة],0)&gt;0),1,0)</f>
        <v>0</v>
      </c>
      <c r="V951" s="53" t="e">
        <f>SUBTOTAL(103,GateFacts[[#This Row],[م]])*OR(SelRegion="الكل",GateFacts[[#This Row],[المنطقة]]=SelRegion)</f>
        <v>#REF!</v>
      </c>
      <c r="W951" s="74" t="str" cm="1">
        <f t="array" ref="W951">IF(ISNUMBER(GateFacts[[#This Row],[صف المصدر]]),INDEX(Table15[],GateFacts[[#This Row],[صف المصدر]],16),"")</f>
        <v>الشمالي الغربي</v>
      </c>
    </row>
    <row r="952" spans="1:23" x14ac:dyDescent="0.4">
      <c r="A952" s="53" cm="1">
        <f t="array" ref="A952">ROW()-ROW(GateFacts[#Headers])</f>
        <v>951</v>
      </c>
      <c r="B952" s="53">
        <f>INT((GateFacts[[#This Row],[م]]-1)/8)+1</f>
        <v>119</v>
      </c>
      <c r="C952" s="53">
        <f>MOD(GateFacts[[#This Row],[م]]-1,8)+1</f>
        <v>7</v>
      </c>
      <c r="D952" s="53" cm="1">
        <f t="array" ref="D952">IFERROR(INDEX(_xlfn.ANCHORARRAY(Settings!$H$2),GateFacts[[#This Row],[رقم المشروع]]),"")</f>
        <v>976</v>
      </c>
      <c r="E952" s="53" t="str" cm="1">
        <f t="array" ref="E952">INDEX(Table15[],GateFacts[[#This Row],[صف المصدر]],14)&amp;""</f>
        <v>P895-2</v>
      </c>
      <c r="F952" s="53" t="str" cm="1">
        <f t="array" ref="F952">INDEX(Table15[],GateFacts[[#This Row],[صف المصدر]],15)&amp;""</f>
        <v>مشروع تنفيذ شبكة توزيع المياه في حي المحاميد بالمدينة المنورة</v>
      </c>
      <c r="G952" s="53" t="str" cm="1">
        <f t="array" ref="G952">INDEX(Table15[],GateFacts[[#This Row],[صف المصدر]],17)&amp;""</f>
        <v>المدينة المنورة</v>
      </c>
      <c r="H952" s="58">
        <f>N(INDEX(Table15[],GateFacts[[#This Row],[صف المصدر]],18))</f>
        <v>29432727.16</v>
      </c>
      <c r="I952" s="53" t="str" cm="1">
        <f t="array" ref="I952">_xlfn.LET(_xlpm.x,TRIM(INDEX(Table15[],GateFacts[[#This Row],[صف المصدر]],22)&amp;""),IF(_xlpm.x="","غير محدد",_xlpm.x))</f>
        <v>تحت التنفيذ</v>
      </c>
      <c r="J952" s="53" t="str">
        <f>"بوابة "&amp;GateFacts[[#This Row],[رقم البوابة]]</f>
        <v>بوابة 7</v>
      </c>
      <c r="K952" s="53" t="str" cm="1">
        <f t="array" ref="K952">INDEX(Settings!$E$2:$E$9,GateFacts[[#This Row],[رقم البوابة]])</f>
        <v>الاختبارات التشغيلية</v>
      </c>
      <c r="L952" s="53" t="str" cm="1">
        <f t="array" ref="L952">_xlfn.LET(_xlpm.c,INDEX(Table15[],GateFacts[[#This Row],[صف المصدر]],9-GateFacts[[#This Row],[رقم البوابة]]),IF(ISBLANK(_xlpm.c),"",_xlpm.c))</f>
        <v/>
      </c>
      <c r="M95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52" s="56" cm="1">
        <f t="array" ref="N952">_xlfn.LET(_xlpm.r,GateFacts[[#This Row],[صف المصدر]],_xlpm.g,GateFacts[[#This Row],[رقم البوابة]],_xlpm.pd,IF(AND(ISNUMBER(_xlpm.r),_xlpm.g&gt;=6,_xlpm.g&lt;=8),INDEX(Table15[],_xlpm.r,19+_xlpm.g),""),IF(ISNUMBER(_xlpm.pd),_xlpm.pd,""))</f>
        <v>46633</v>
      </c>
      <c r="O95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52" s="53">
        <f ca="1">IF(ISNUMBER(GateFacts[[#This Row],[تاريخ البوابة]]),GateFacts[[#This Row],[تاريخ البوابة]]-TODAY(),"")</f>
        <v>324</v>
      </c>
      <c r="Q952" s="53" t="str">
        <f>IF(ISNUMBER(GateFacts[[#This Row],[تاريخ البوابة]]),TEXT(GateFacts[[#This Row],[تاريخ البوابة]],"yyyy-mm"),"بدون تاريخ")</f>
        <v>2027-09</v>
      </c>
      <c r="R952" s="53">
        <f ca="1">--OR(GateFacts[[#This Row],[الحالة]]="مكتمل",GateFacts[[#This Row],[الحالة]]="لا ينطبق")</f>
        <v>0</v>
      </c>
      <c r="S952" s="53">
        <f ca="1">_xlfn.LET(_xlpm.m,_xlfn.MINIFS(GateFacts[رقم البوابة],GateFacts[رقم المشروع],GateFacts[[#This Row],[رقم المشروع]],GateFacts[منجزة],0),IF(_xlpm.m=0,9,_xlpm.m))</f>
        <v>6</v>
      </c>
      <c r="T952" s="53">
        <f ca="1">--(GateFacts[[#This Row],[رقم البوابة]]=GateFacts[[#This Row],[البوابة الحالية للمشروع]])</f>
        <v>0</v>
      </c>
      <c r="U952" s="53">
        <f ca="1">IF(AND(GateFacts[[#This Row],[الحالة]]="مكتمل",COUNTIFS(GateFacts[رقم المشروع],GateFacts[[#This Row],[رقم المشروع]],GateFacts[رقم البوابة],"&lt;"&amp;GateFacts[[#This Row],[رقم البوابة]],GateFacts[منجزة],0)&gt;0),1,0)</f>
        <v>0</v>
      </c>
      <c r="V952" s="53" t="e">
        <f>SUBTOTAL(103,GateFacts[[#This Row],[م]])*OR(SelRegion="الكل",GateFacts[[#This Row],[المنطقة]]=SelRegion)</f>
        <v>#REF!</v>
      </c>
      <c r="W952" s="74" t="str" cm="1">
        <f t="array" ref="W952">IF(ISNUMBER(GateFacts[[#This Row],[صف المصدر]]),INDEX(Table15[],GateFacts[[#This Row],[صف المصدر]],16),"")</f>
        <v>الشمالي الغربي</v>
      </c>
    </row>
    <row r="953" spans="1:23" x14ac:dyDescent="0.4">
      <c r="A953" s="53" cm="1">
        <f t="array" ref="A953">ROW()-ROW(GateFacts[#Headers])</f>
        <v>952</v>
      </c>
      <c r="B953" s="53">
        <f>INT((GateFacts[[#This Row],[م]]-1)/8)+1</f>
        <v>119</v>
      </c>
      <c r="C953" s="53">
        <f>MOD(GateFacts[[#This Row],[م]]-1,8)+1</f>
        <v>8</v>
      </c>
      <c r="D953" s="53" cm="1">
        <f t="array" ref="D953">IFERROR(INDEX(_xlfn.ANCHORARRAY(Settings!$H$2),GateFacts[[#This Row],[رقم المشروع]]),"")</f>
        <v>976</v>
      </c>
      <c r="E953" s="53" t="str" cm="1">
        <f t="array" ref="E953">INDEX(Table15[],GateFacts[[#This Row],[صف المصدر]],14)&amp;""</f>
        <v>P895-2</v>
      </c>
      <c r="F953" s="53" t="str" cm="1">
        <f t="array" ref="F953">INDEX(Table15[],GateFacts[[#This Row],[صف المصدر]],15)&amp;""</f>
        <v>مشروع تنفيذ شبكة توزيع المياه في حي المحاميد بالمدينة المنورة</v>
      </c>
      <c r="G953" s="53" t="str" cm="1">
        <f t="array" ref="G953">INDEX(Table15[],GateFacts[[#This Row],[صف المصدر]],17)&amp;""</f>
        <v>المدينة المنورة</v>
      </c>
      <c r="H953" s="58">
        <f>N(INDEX(Table15[],GateFacts[[#This Row],[صف المصدر]],18))</f>
        <v>29432727.16</v>
      </c>
      <c r="I953" s="53" t="str" cm="1">
        <f t="array" ref="I953">_xlfn.LET(_xlpm.x,TRIM(INDEX(Table15[],GateFacts[[#This Row],[صف المصدر]],22)&amp;""),IF(_xlpm.x="","غير محدد",_xlpm.x))</f>
        <v>تحت التنفيذ</v>
      </c>
      <c r="J953" s="53" t="str">
        <f>"بوابة "&amp;GateFacts[[#This Row],[رقم البوابة]]</f>
        <v>بوابة 8</v>
      </c>
      <c r="K953" s="53" t="str" cm="1">
        <f t="array" ref="K953">INDEX(Settings!$E$2:$E$9,GateFacts[[#This Row],[رقم البوابة]])</f>
        <v>التسليم و الاغلاق</v>
      </c>
      <c r="L953" s="53" t="str" cm="1">
        <f t="array" ref="L953">_xlfn.LET(_xlpm.c,INDEX(Table15[],GateFacts[[#This Row],[صف المصدر]],9-GateFacts[[#This Row],[رقم البوابة]]),IF(ISBLANK(_xlpm.c),"",_xlpm.c))</f>
        <v/>
      </c>
      <c r="M95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53" s="56" cm="1">
        <f t="array" ref="N953">_xlfn.LET(_xlpm.r,GateFacts[[#This Row],[صف المصدر]],_xlpm.g,GateFacts[[#This Row],[رقم البوابة]],_xlpm.pd,IF(AND(ISNUMBER(_xlpm.r),_xlpm.g&gt;=6,_xlpm.g&lt;=8),INDEX(Table15[],_xlpm.r,19+_xlpm.g),""),IF(ISNUMBER(_xlpm.pd),_xlpm.pd,""))</f>
        <v>47425</v>
      </c>
      <c r="O95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53" s="53">
        <f ca="1">IF(ISNUMBER(GateFacts[[#This Row],[تاريخ البوابة]]),GateFacts[[#This Row],[تاريخ البوابة]]-TODAY(),"")</f>
        <v>1116</v>
      </c>
      <c r="Q953" s="53" t="str">
        <f>IF(ISNUMBER(GateFacts[[#This Row],[تاريخ البوابة]]),TEXT(GateFacts[[#This Row],[تاريخ البوابة]],"yyyy-mm"),"بدون تاريخ")</f>
        <v>2029-11</v>
      </c>
      <c r="R953" s="53">
        <f ca="1">--OR(GateFacts[[#This Row],[الحالة]]="مكتمل",GateFacts[[#This Row],[الحالة]]="لا ينطبق")</f>
        <v>0</v>
      </c>
      <c r="S953" s="53">
        <f ca="1">_xlfn.LET(_xlpm.m,_xlfn.MINIFS(GateFacts[رقم البوابة],GateFacts[رقم المشروع],GateFacts[[#This Row],[رقم المشروع]],GateFacts[منجزة],0),IF(_xlpm.m=0,9,_xlpm.m))</f>
        <v>6</v>
      </c>
      <c r="T953" s="53">
        <f ca="1">--(GateFacts[[#This Row],[رقم البوابة]]=GateFacts[[#This Row],[البوابة الحالية للمشروع]])</f>
        <v>0</v>
      </c>
      <c r="U953" s="53">
        <f ca="1">IF(AND(GateFacts[[#This Row],[الحالة]]="مكتمل",COUNTIFS(GateFacts[رقم المشروع],GateFacts[[#This Row],[رقم المشروع]],GateFacts[رقم البوابة],"&lt;"&amp;GateFacts[[#This Row],[رقم البوابة]],GateFacts[منجزة],0)&gt;0),1,0)</f>
        <v>0</v>
      </c>
      <c r="V953" s="53" t="e">
        <f>SUBTOTAL(103,GateFacts[[#This Row],[م]])*OR(SelRegion="الكل",GateFacts[[#This Row],[المنطقة]]=SelRegion)</f>
        <v>#REF!</v>
      </c>
      <c r="W953" s="74" t="str" cm="1">
        <f t="array" ref="W953">IF(ISNUMBER(GateFacts[[#This Row],[صف المصدر]]),INDEX(Table15[],GateFacts[[#This Row],[صف المصدر]],16),"")</f>
        <v>الشمالي الغربي</v>
      </c>
    </row>
    <row r="954" spans="1:23" x14ac:dyDescent="0.4">
      <c r="A954" s="53" cm="1">
        <f t="array" ref="A954">ROW()-ROW(GateFacts[#Headers])</f>
        <v>953</v>
      </c>
      <c r="B954" s="53">
        <f>INT((GateFacts[[#This Row],[م]]-1)/8)+1</f>
        <v>120</v>
      </c>
      <c r="C954" s="53">
        <f>MOD(GateFacts[[#This Row],[م]]-1,8)+1</f>
        <v>1</v>
      </c>
      <c r="D954" s="53" cm="1">
        <f t="array" ref="D954">IFERROR(INDEX(_xlfn.ANCHORARRAY(Settings!$H$2),GateFacts[[#This Row],[رقم المشروع]]),"")</f>
        <v>985</v>
      </c>
      <c r="E954" s="53" t="str" cm="1">
        <f t="array" ref="E954">INDEX(Table15[],GateFacts[[#This Row],[صف المصدر]],14)&amp;""</f>
        <v>AP240</v>
      </c>
      <c r="F954" s="53" t="str" cm="1">
        <f t="array" ref="F954">INDEX(Table15[],GateFacts[[#This Row],[صف المصدر]],15)&amp;""</f>
        <v>مشروع احلال خطوط الاسبستوس ببدر</v>
      </c>
      <c r="G954" s="53" t="str" cm="1">
        <f t="array" ref="G954">INDEX(Table15[],GateFacts[[#This Row],[صف المصدر]],17)&amp;""</f>
        <v>المدينة المنورة</v>
      </c>
      <c r="H954" s="58">
        <f>N(INDEX(Table15[],GateFacts[[#This Row],[صف المصدر]],18))</f>
        <v>24989166.5</v>
      </c>
      <c r="I954" s="53" t="str" cm="1">
        <f t="array" ref="I954">_xlfn.LET(_xlpm.x,TRIM(INDEX(Table15[],GateFacts[[#This Row],[صف المصدر]],22)&amp;""),IF(_xlpm.x="","غير محدد",_xlpm.x))</f>
        <v>تحت التنفيذ</v>
      </c>
      <c r="J954" s="53" t="str">
        <f>"بوابة "&amp;GateFacts[[#This Row],[رقم البوابة]]</f>
        <v>بوابة 1</v>
      </c>
      <c r="K954" s="53" t="str" cm="1">
        <f t="array" ref="K954">INDEX(Settings!$E$2:$E$9,GateFacts[[#This Row],[رقم البوابة]])</f>
        <v>تخطيط استراتيجي</v>
      </c>
      <c r="L954" s="53" t="str" cm="1">
        <f t="array" ref="L954">_xlfn.LET(_xlpm.c,INDEX(Table15[],GateFacts[[#This Row],[صف المصدر]],9-GateFacts[[#This Row],[رقم البوابة]]),IF(ISBLANK(_xlpm.c),"",_xlpm.c))</f>
        <v>مكتمل</v>
      </c>
      <c r="M95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54" s="56" t="str" cm="1">
        <f t="array" ref="N954">_xlfn.LET(_xlpm.r,GateFacts[[#This Row],[صف المصدر]],_xlpm.g,GateFacts[[#This Row],[رقم البوابة]],_xlpm.pd,IF(AND(ISNUMBER(_xlpm.r),_xlpm.g&gt;=6,_xlpm.g&lt;=8),INDEX(Table15[],_xlpm.r,19+_xlpm.g),""),IF(ISNUMBER(_xlpm.pd),_xlpm.pd,""))</f>
        <v/>
      </c>
      <c r="O95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54" s="53" t="str">
        <f ca="1">IF(ISNUMBER(GateFacts[[#This Row],[تاريخ البوابة]]),GateFacts[[#This Row],[تاريخ البوابة]]-TODAY(),"")</f>
        <v/>
      </c>
      <c r="Q954" s="53" t="str">
        <f>IF(ISNUMBER(GateFacts[[#This Row],[تاريخ البوابة]]),TEXT(GateFacts[[#This Row],[تاريخ البوابة]],"yyyy-mm"),"بدون تاريخ")</f>
        <v>بدون تاريخ</v>
      </c>
      <c r="R954" s="53">
        <f ca="1">--OR(GateFacts[[#This Row],[الحالة]]="مكتمل",GateFacts[[#This Row],[الحالة]]="لا ينطبق")</f>
        <v>1</v>
      </c>
      <c r="S954" s="53">
        <f ca="1">_xlfn.LET(_xlpm.m,_xlfn.MINIFS(GateFacts[رقم البوابة],GateFacts[رقم المشروع],GateFacts[[#This Row],[رقم المشروع]],GateFacts[منجزة],0),IF(_xlpm.m=0,9,_xlpm.m))</f>
        <v>6</v>
      </c>
      <c r="T954" s="53">
        <f ca="1">--(GateFacts[[#This Row],[رقم البوابة]]=GateFacts[[#This Row],[البوابة الحالية للمشروع]])</f>
        <v>0</v>
      </c>
      <c r="U954" s="53">
        <f ca="1">IF(AND(GateFacts[[#This Row],[الحالة]]="مكتمل",COUNTIFS(GateFacts[رقم المشروع],GateFacts[[#This Row],[رقم المشروع]],GateFacts[رقم البوابة],"&lt;"&amp;GateFacts[[#This Row],[رقم البوابة]],GateFacts[منجزة],0)&gt;0),1,0)</f>
        <v>0</v>
      </c>
      <c r="V954" s="53" t="e">
        <f>SUBTOTAL(103,GateFacts[[#This Row],[م]])*OR(SelRegion="الكل",GateFacts[[#This Row],[المنطقة]]=SelRegion)</f>
        <v>#REF!</v>
      </c>
      <c r="W954" s="74" t="str" cm="1">
        <f t="array" ref="W954">IF(ISNUMBER(GateFacts[[#This Row],[صف المصدر]]),INDEX(Table15[],GateFacts[[#This Row],[صف المصدر]],16),"")</f>
        <v>الشمالي الغربي</v>
      </c>
    </row>
    <row r="955" spans="1:23" x14ac:dyDescent="0.4">
      <c r="A955" s="53" cm="1">
        <f t="array" ref="A955">ROW()-ROW(GateFacts[#Headers])</f>
        <v>954</v>
      </c>
      <c r="B955" s="53">
        <f>INT((GateFacts[[#This Row],[م]]-1)/8)+1</f>
        <v>120</v>
      </c>
      <c r="C955" s="53">
        <f>MOD(GateFacts[[#This Row],[م]]-1,8)+1</f>
        <v>2</v>
      </c>
      <c r="D955" s="53" cm="1">
        <f t="array" ref="D955">IFERROR(INDEX(_xlfn.ANCHORARRAY(Settings!$H$2),GateFacts[[#This Row],[رقم المشروع]]),"")</f>
        <v>985</v>
      </c>
      <c r="E955" s="53" t="str" cm="1">
        <f t="array" ref="E955">INDEX(Table15[],GateFacts[[#This Row],[صف المصدر]],14)&amp;""</f>
        <v>AP240</v>
      </c>
      <c r="F955" s="53" t="str" cm="1">
        <f t="array" ref="F955">INDEX(Table15[],GateFacts[[#This Row],[صف المصدر]],15)&amp;""</f>
        <v>مشروع احلال خطوط الاسبستوس ببدر</v>
      </c>
      <c r="G955" s="53" t="str" cm="1">
        <f t="array" ref="G955">INDEX(Table15[],GateFacts[[#This Row],[صف المصدر]],17)&amp;""</f>
        <v>المدينة المنورة</v>
      </c>
      <c r="H955" s="58">
        <f>N(INDEX(Table15[],GateFacts[[#This Row],[صف المصدر]],18))</f>
        <v>24989166.5</v>
      </c>
      <c r="I955" s="53" t="str" cm="1">
        <f t="array" ref="I955">_xlfn.LET(_xlpm.x,TRIM(INDEX(Table15[],GateFacts[[#This Row],[صف المصدر]],22)&amp;""),IF(_xlpm.x="","غير محدد",_xlpm.x))</f>
        <v>تحت التنفيذ</v>
      </c>
      <c r="J955" s="53" t="str">
        <f>"بوابة "&amp;GateFacts[[#This Row],[رقم البوابة]]</f>
        <v>بوابة 2</v>
      </c>
      <c r="K955" s="53" t="str" cm="1">
        <f t="array" ref="K955">INDEX(Settings!$E$2:$E$9,GateFacts[[#This Row],[رقم البوابة]])</f>
        <v>التخطيط الاولي</v>
      </c>
      <c r="L955" s="53" t="str" cm="1">
        <f t="array" ref="L955">_xlfn.LET(_xlpm.c,INDEX(Table15[],GateFacts[[#This Row],[صف المصدر]],9-GateFacts[[#This Row],[رقم البوابة]]),IF(ISBLANK(_xlpm.c),"",_xlpm.c))</f>
        <v>مكتمل</v>
      </c>
      <c r="M95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55" s="56" t="str" cm="1">
        <f t="array" ref="N955">_xlfn.LET(_xlpm.r,GateFacts[[#This Row],[صف المصدر]],_xlpm.g,GateFacts[[#This Row],[رقم البوابة]],_xlpm.pd,IF(AND(ISNUMBER(_xlpm.r),_xlpm.g&gt;=6,_xlpm.g&lt;=8),INDEX(Table15[],_xlpm.r,19+_xlpm.g),""),IF(ISNUMBER(_xlpm.pd),_xlpm.pd,""))</f>
        <v/>
      </c>
      <c r="O95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55" s="53" t="str">
        <f ca="1">IF(ISNUMBER(GateFacts[[#This Row],[تاريخ البوابة]]),GateFacts[[#This Row],[تاريخ البوابة]]-TODAY(),"")</f>
        <v/>
      </c>
      <c r="Q955" s="53" t="str">
        <f>IF(ISNUMBER(GateFacts[[#This Row],[تاريخ البوابة]]),TEXT(GateFacts[[#This Row],[تاريخ البوابة]],"yyyy-mm"),"بدون تاريخ")</f>
        <v>بدون تاريخ</v>
      </c>
      <c r="R955" s="53">
        <f ca="1">--OR(GateFacts[[#This Row],[الحالة]]="مكتمل",GateFacts[[#This Row],[الحالة]]="لا ينطبق")</f>
        <v>1</v>
      </c>
      <c r="S955" s="53">
        <f ca="1">_xlfn.LET(_xlpm.m,_xlfn.MINIFS(GateFacts[رقم البوابة],GateFacts[رقم المشروع],GateFacts[[#This Row],[رقم المشروع]],GateFacts[منجزة],0),IF(_xlpm.m=0,9,_xlpm.m))</f>
        <v>6</v>
      </c>
      <c r="T955" s="53">
        <f ca="1">--(GateFacts[[#This Row],[رقم البوابة]]=GateFacts[[#This Row],[البوابة الحالية للمشروع]])</f>
        <v>0</v>
      </c>
      <c r="U955" s="53">
        <f ca="1">IF(AND(GateFacts[[#This Row],[الحالة]]="مكتمل",COUNTIFS(GateFacts[رقم المشروع],GateFacts[[#This Row],[رقم المشروع]],GateFacts[رقم البوابة],"&lt;"&amp;GateFacts[[#This Row],[رقم البوابة]],GateFacts[منجزة],0)&gt;0),1,0)</f>
        <v>0</v>
      </c>
      <c r="V955" s="53" t="e">
        <f>SUBTOTAL(103,GateFacts[[#This Row],[م]])*OR(SelRegion="الكل",GateFacts[[#This Row],[المنطقة]]=SelRegion)</f>
        <v>#REF!</v>
      </c>
      <c r="W955" s="74" t="str" cm="1">
        <f t="array" ref="W955">IF(ISNUMBER(GateFacts[[#This Row],[صف المصدر]]),INDEX(Table15[],GateFacts[[#This Row],[صف المصدر]],16),"")</f>
        <v>الشمالي الغربي</v>
      </c>
    </row>
    <row r="956" spans="1:23" x14ac:dyDescent="0.4">
      <c r="A956" s="53" cm="1">
        <f t="array" ref="A956">ROW()-ROW(GateFacts[#Headers])</f>
        <v>955</v>
      </c>
      <c r="B956" s="53">
        <f>INT((GateFacts[[#This Row],[م]]-1)/8)+1</f>
        <v>120</v>
      </c>
      <c r="C956" s="53">
        <f>MOD(GateFacts[[#This Row],[م]]-1,8)+1</f>
        <v>3</v>
      </c>
      <c r="D956" s="53" cm="1">
        <f t="array" ref="D956">IFERROR(INDEX(_xlfn.ANCHORARRAY(Settings!$H$2),GateFacts[[#This Row],[رقم المشروع]]),"")</f>
        <v>985</v>
      </c>
      <c r="E956" s="53" t="str" cm="1">
        <f t="array" ref="E956">INDEX(Table15[],GateFacts[[#This Row],[صف المصدر]],14)&amp;""</f>
        <v>AP240</v>
      </c>
      <c r="F956" s="53" t="str" cm="1">
        <f t="array" ref="F956">INDEX(Table15[],GateFacts[[#This Row],[صف المصدر]],15)&amp;""</f>
        <v>مشروع احلال خطوط الاسبستوس ببدر</v>
      </c>
      <c r="G956" s="53" t="str" cm="1">
        <f t="array" ref="G956">INDEX(Table15[],GateFacts[[#This Row],[صف المصدر]],17)&amp;""</f>
        <v>المدينة المنورة</v>
      </c>
      <c r="H956" s="58">
        <f>N(INDEX(Table15[],GateFacts[[#This Row],[صف المصدر]],18))</f>
        <v>24989166.5</v>
      </c>
      <c r="I956" s="53" t="str" cm="1">
        <f t="array" ref="I956">_xlfn.LET(_xlpm.x,TRIM(INDEX(Table15[],GateFacts[[#This Row],[صف المصدر]],22)&amp;""),IF(_xlpm.x="","غير محدد",_xlpm.x))</f>
        <v>تحت التنفيذ</v>
      </c>
      <c r="J956" s="53" t="str">
        <f>"بوابة "&amp;GateFacts[[#This Row],[رقم البوابة]]</f>
        <v>بوابة 3</v>
      </c>
      <c r="K956" s="53" t="str" cm="1">
        <f t="array" ref="K956">INDEX(Settings!$E$2:$E$9,GateFacts[[#This Row],[رقم البوابة]])</f>
        <v>الطرح للتصميم</v>
      </c>
      <c r="L956" s="53" t="str" cm="1">
        <f t="array" ref="L956">_xlfn.LET(_xlpm.c,INDEX(Table15[],GateFacts[[#This Row],[صف المصدر]],9-GateFacts[[#This Row],[رقم البوابة]]),IF(ISBLANK(_xlpm.c),"",_xlpm.c))</f>
        <v>لا ينطبق</v>
      </c>
      <c r="M95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56" s="56" t="str" cm="1">
        <f t="array" ref="N956">_xlfn.LET(_xlpm.r,GateFacts[[#This Row],[صف المصدر]],_xlpm.g,GateFacts[[#This Row],[رقم البوابة]],_xlpm.pd,IF(AND(ISNUMBER(_xlpm.r),_xlpm.g&gt;=6,_xlpm.g&lt;=8),INDEX(Table15[],_xlpm.r,19+_xlpm.g),""),IF(ISNUMBER(_xlpm.pd),_xlpm.pd,""))</f>
        <v/>
      </c>
      <c r="O95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56" s="53" t="str">
        <f ca="1">IF(ISNUMBER(GateFacts[[#This Row],[تاريخ البوابة]]),GateFacts[[#This Row],[تاريخ البوابة]]-TODAY(),"")</f>
        <v/>
      </c>
      <c r="Q956" s="53" t="str">
        <f>IF(ISNUMBER(GateFacts[[#This Row],[تاريخ البوابة]]),TEXT(GateFacts[[#This Row],[تاريخ البوابة]],"yyyy-mm"),"بدون تاريخ")</f>
        <v>بدون تاريخ</v>
      </c>
      <c r="R956" s="53">
        <f ca="1">--OR(GateFacts[[#This Row],[الحالة]]="مكتمل",GateFacts[[#This Row],[الحالة]]="لا ينطبق")</f>
        <v>1</v>
      </c>
      <c r="S956" s="53">
        <f ca="1">_xlfn.LET(_xlpm.m,_xlfn.MINIFS(GateFacts[رقم البوابة],GateFacts[رقم المشروع],GateFacts[[#This Row],[رقم المشروع]],GateFacts[منجزة],0),IF(_xlpm.m=0,9,_xlpm.m))</f>
        <v>6</v>
      </c>
      <c r="T956" s="53">
        <f ca="1">--(GateFacts[[#This Row],[رقم البوابة]]=GateFacts[[#This Row],[البوابة الحالية للمشروع]])</f>
        <v>0</v>
      </c>
      <c r="U956" s="53">
        <f ca="1">IF(AND(GateFacts[[#This Row],[الحالة]]="مكتمل",COUNTIFS(GateFacts[رقم المشروع],GateFacts[[#This Row],[رقم المشروع]],GateFacts[رقم البوابة],"&lt;"&amp;GateFacts[[#This Row],[رقم البوابة]],GateFacts[منجزة],0)&gt;0),1,0)</f>
        <v>0</v>
      </c>
      <c r="V956" s="53" t="e">
        <f>SUBTOTAL(103,GateFacts[[#This Row],[م]])*OR(SelRegion="الكل",GateFacts[[#This Row],[المنطقة]]=SelRegion)</f>
        <v>#REF!</v>
      </c>
      <c r="W956" s="74" t="str" cm="1">
        <f t="array" ref="W956">IF(ISNUMBER(GateFacts[[#This Row],[صف المصدر]]),INDEX(Table15[],GateFacts[[#This Row],[صف المصدر]],16),"")</f>
        <v>الشمالي الغربي</v>
      </c>
    </row>
    <row r="957" spans="1:23" x14ac:dyDescent="0.4">
      <c r="A957" s="53" cm="1">
        <f t="array" ref="A957">ROW()-ROW(GateFacts[#Headers])</f>
        <v>956</v>
      </c>
      <c r="B957" s="53">
        <f>INT((GateFacts[[#This Row],[م]]-1)/8)+1</f>
        <v>120</v>
      </c>
      <c r="C957" s="53">
        <f>MOD(GateFacts[[#This Row],[م]]-1,8)+1</f>
        <v>4</v>
      </c>
      <c r="D957" s="53" cm="1">
        <f t="array" ref="D957">IFERROR(INDEX(_xlfn.ANCHORARRAY(Settings!$H$2),GateFacts[[#This Row],[رقم المشروع]]),"")</f>
        <v>985</v>
      </c>
      <c r="E957" s="53" t="str" cm="1">
        <f t="array" ref="E957">INDEX(Table15[],GateFacts[[#This Row],[صف المصدر]],14)&amp;""</f>
        <v>AP240</v>
      </c>
      <c r="F957" s="53" t="str" cm="1">
        <f t="array" ref="F957">INDEX(Table15[],GateFacts[[#This Row],[صف المصدر]],15)&amp;""</f>
        <v>مشروع احلال خطوط الاسبستوس ببدر</v>
      </c>
      <c r="G957" s="53" t="str" cm="1">
        <f t="array" ref="G957">INDEX(Table15[],GateFacts[[#This Row],[صف المصدر]],17)&amp;""</f>
        <v>المدينة المنورة</v>
      </c>
      <c r="H957" s="58">
        <f>N(INDEX(Table15[],GateFacts[[#This Row],[صف المصدر]],18))</f>
        <v>24989166.5</v>
      </c>
      <c r="I957" s="53" t="str" cm="1">
        <f t="array" ref="I957">_xlfn.LET(_xlpm.x,TRIM(INDEX(Table15[],GateFacts[[#This Row],[صف المصدر]],22)&amp;""),IF(_xlpm.x="","غير محدد",_xlpm.x))</f>
        <v>تحت التنفيذ</v>
      </c>
      <c r="J957" s="53" t="str">
        <f>"بوابة "&amp;GateFacts[[#This Row],[رقم البوابة]]</f>
        <v>بوابة 4</v>
      </c>
      <c r="K957" s="53" t="str" cm="1">
        <f t="array" ref="K957">INDEX(Settings!$E$2:$E$9,GateFacts[[#This Row],[رقم البوابة]])</f>
        <v>التصميم</v>
      </c>
      <c r="L957" s="53" t="str" cm="1">
        <f t="array" ref="L957">_xlfn.LET(_xlpm.c,INDEX(Table15[],GateFacts[[#This Row],[صف المصدر]],9-GateFacts[[#This Row],[رقم البوابة]]),IF(ISBLANK(_xlpm.c),"",_xlpm.c))</f>
        <v>مكتمل</v>
      </c>
      <c r="M95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57" s="56" t="str" cm="1">
        <f t="array" ref="N957">_xlfn.LET(_xlpm.r,GateFacts[[#This Row],[صف المصدر]],_xlpm.g,GateFacts[[#This Row],[رقم البوابة]],_xlpm.pd,IF(AND(ISNUMBER(_xlpm.r),_xlpm.g&gt;=6,_xlpm.g&lt;=8),INDEX(Table15[],_xlpm.r,19+_xlpm.g),""),IF(ISNUMBER(_xlpm.pd),_xlpm.pd,""))</f>
        <v/>
      </c>
      <c r="O95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57" s="53" t="str">
        <f ca="1">IF(ISNUMBER(GateFacts[[#This Row],[تاريخ البوابة]]),GateFacts[[#This Row],[تاريخ البوابة]]-TODAY(),"")</f>
        <v/>
      </c>
      <c r="Q957" s="53" t="str">
        <f>IF(ISNUMBER(GateFacts[[#This Row],[تاريخ البوابة]]),TEXT(GateFacts[[#This Row],[تاريخ البوابة]],"yyyy-mm"),"بدون تاريخ")</f>
        <v>بدون تاريخ</v>
      </c>
      <c r="R957" s="53">
        <f ca="1">--OR(GateFacts[[#This Row],[الحالة]]="مكتمل",GateFacts[[#This Row],[الحالة]]="لا ينطبق")</f>
        <v>1</v>
      </c>
      <c r="S957" s="53">
        <f ca="1">_xlfn.LET(_xlpm.m,_xlfn.MINIFS(GateFacts[رقم البوابة],GateFacts[رقم المشروع],GateFacts[[#This Row],[رقم المشروع]],GateFacts[منجزة],0),IF(_xlpm.m=0,9,_xlpm.m))</f>
        <v>6</v>
      </c>
      <c r="T957" s="53">
        <f ca="1">--(GateFacts[[#This Row],[رقم البوابة]]=GateFacts[[#This Row],[البوابة الحالية للمشروع]])</f>
        <v>0</v>
      </c>
      <c r="U957" s="53">
        <f ca="1">IF(AND(GateFacts[[#This Row],[الحالة]]="مكتمل",COUNTIFS(GateFacts[رقم المشروع],GateFacts[[#This Row],[رقم المشروع]],GateFacts[رقم البوابة],"&lt;"&amp;GateFacts[[#This Row],[رقم البوابة]],GateFacts[منجزة],0)&gt;0),1,0)</f>
        <v>0</v>
      </c>
      <c r="V957" s="53" t="e">
        <f>SUBTOTAL(103,GateFacts[[#This Row],[م]])*OR(SelRegion="الكل",GateFacts[[#This Row],[المنطقة]]=SelRegion)</f>
        <v>#REF!</v>
      </c>
      <c r="W957" s="74" t="str" cm="1">
        <f t="array" ref="W957">IF(ISNUMBER(GateFacts[[#This Row],[صف المصدر]]),INDEX(Table15[],GateFacts[[#This Row],[صف المصدر]],16),"")</f>
        <v>الشمالي الغربي</v>
      </c>
    </row>
    <row r="958" spans="1:23" x14ac:dyDescent="0.4">
      <c r="A958" s="53" cm="1">
        <f t="array" ref="A958">ROW()-ROW(GateFacts[#Headers])</f>
        <v>957</v>
      </c>
      <c r="B958" s="53">
        <f>INT((GateFacts[[#This Row],[م]]-1)/8)+1</f>
        <v>120</v>
      </c>
      <c r="C958" s="53">
        <f>MOD(GateFacts[[#This Row],[م]]-1,8)+1</f>
        <v>5</v>
      </c>
      <c r="D958" s="53" cm="1">
        <f t="array" ref="D958">IFERROR(INDEX(_xlfn.ANCHORARRAY(Settings!$H$2),GateFacts[[#This Row],[رقم المشروع]]),"")</f>
        <v>985</v>
      </c>
      <c r="E958" s="53" t="str" cm="1">
        <f t="array" ref="E958">INDEX(Table15[],GateFacts[[#This Row],[صف المصدر]],14)&amp;""</f>
        <v>AP240</v>
      </c>
      <c r="F958" s="53" t="str" cm="1">
        <f t="array" ref="F958">INDEX(Table15[],GateFacts[[#This Row],[صف المصدر]],15)&amp;""</f>
        <v>مشروع احلال خطوط الاسبستوس ببدر</v>
      </c>
      <c r="G958" s="53" t="str" cm="1">
        <f t="array" ref="G958">INDEX(Table15[],GateFacts[[#This Row],[صف المصدر]],17)&amp;""</f>
        <v>المدينة المنورة</v>
      </c>
      <c r="H958" s="58">
        <f>N(INDEX(Table15[],GateFacts[[#This Row],[صف المصدر]],18))</f>
        <v>24989166.5</v>
      </c>
      <c r="I958" s="53" t="str" cm="1">
        <f t="array" ref="I958">_xlfn.LET(_xlpm.x,TRIM(INDEX(Table15[],GateFacts[[#This Row],[صف المصدر]],22)&amp;""),IF(_xlpm.x="","غير محدد",_xlpm.x))</f>
        <v>تحت التنفيذ</v>
      </c>
      <c r="J958" s="53" t="str">
        <f>"بوابة "&amp;GateFacts[[#This Row],[رقم البوابة]]</f>
        <v>بوابة 5</v>
      </c>
      <c r="K958" s="53" t="str" cm="1">
        <f t="array" ref="K958">INDEX(Settings!$E$2:$E$9,GateFacts[[#This Row],[رقم البوابة]])</f>
        <v>الطرح للتنفيذ</v>
      </c>
      <c r="L958" s="53" t="str" cm="1">
        <f t="array" ref="L958">_xlfn.LET(_xlpm.c,INDEX(Table15[],GateFacts[[#This Row],[صف المصدر]],9-GateFacts[[#This Row],[رقم البوابة]]),IF(ISBLANK(_xlpm.c),"",_xlpm.c))</f>
        <v>مكتمل</v>
      </c>
      <c r="M95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58" s="56" t="str" cm="1">
        <f t="array" ref="N958">_xlfn.LET(_xlpm.r,GateFacts[[#This Row],[صف المصدر]],_xlpm.g,GateFacts[[#This Row],[رقم البوابة]],_xlpm.pd,IF(AND(ISNUMBER(_xlpm.r),_xlpm.g&gt;=6,_xlpm.g&lt;=8),INDEX(Table15[],_xlpm.r,19+_xlpm.g),""),IF(ISNUMBER(_xlpm.pd),_xlpm.pd,""))</f>
        <v/>
      </c>
      <c r="O95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58" s="53" t="str">
        <f ca="1">IF(ISNUMBER(GateFacts[[#This Row],[تاريخ البوابة]]),GateFacts[[#This Row],[تاريخ البوابة]]-TODAY(),"")</f>
        <v/>
      </c>
      <c r="Q958" s="53" t="str">
        <f>IF(ISNUMBER(GateFacts[[#This Row],[تاريخ البوابة]]),TEXT(GateFacts[[#This Row],[تاريخ البوابة]],"yyyy-mm"),"بدون تاريخ")</f>
        <v>بدون تاريخ</v>
      </c>
      <c r="R958" s="53">
        <f ca="1">--OR(GateFacts[[#This Row],[الحالة]]="مكتمل",GateFacts[[#This Row],[الحالة]]="لا ينطبق")</f>
        <v>1</v>
      </c>
      <c r="S958" s="53">
        <f ca="1">_xlfn.LET(_xlpm.m,_xlfn.MINIFS(GateFacts[رقم البوابة],GateFacts[رقم المشروع],GateFacts[[#This Row],[رقم المشروع]],GateFacts[منجزة],0),IF(_xlpm.m=0,9,_xlpm.m))</f>
        <v>6</v>
      </c>
      <c r="T958" s="53">
        <f ca="1">--(GateFacts[[#This Row],[رقم البوابة]]=GateFacts[[#This Row],[البوابة الحالية للمشروع]])</f>
        <v>0</v>
      </c>
      <c r="U958" s="53">
        <f ca="1">IF(AND(GateFacts[[#This Row],[الحالة]]="مكتمل",COUNTIFS(GateFacts[رقم المشروع],GateFacts[[#This Row],[رقم المشروع]],GateFacts[رقم البوابة],"&lt;"&amp;GateFacts[[#This Row],[رقم البوابة]],GateFacts[منجزة],0)&gt;0),1,0)</f>
        <v>0</v>
      </c>
      <c r="V958" s="53" t="e">
        <f>SUBTOTAL(103,GateFacts[[#This Row],[م]])*OR(SelRegion="الكل",GateFacts[[#This Row],[المنطقة]]=SelRegion)</f>
        <v>#REF!</v>
      </c>
      <c r="W958" s="74" t="str" cm="1">
        <f t="array" ref="W958">IF(ISNUMBER(GateFacts[[#This Row],[صف المصدر]]),INDEX(Table15[],GateFacts[[#This Row],[صف المصدر]],16),"")</f>
        <v>الشمالي الغربي</v>
      </c>
    </row>
    <row r="959" spans="1:23" x14ac:dyDescent="0.4">
      <c r="A959" s="53" cm="1">
        <f t="array" ref="A959">ROW()-ROW(GateFacts[#Headers])</f>
        <v>958</v>
      </c>
      <c r="B959" s="53">
        <f>INT((GateFacts[[#This Row],[م]]-1)/8)+1</f>
        <v>120</v>
      </c>
      <c r="C959" s="53">
        <f>MOD(GateFacts[[#This Row],[م]]-1,8)+1</f>
        <v>6</v>
      </c>
      <c r="D959" s="53" cm="1">
        <f t="array" ref="D959">IFERROR(INDEX(_xlfn.ANCHORARRAY(Settings!$H$2),GateFacts[[#This Row],[رقم المشروع]]),"")</f>
        <v>985</v>
      </c>
      <c r="E959" s="53" t="str" cm="1">
        <f t="array" ref="E959">INDEX(Table15[],GateFacts[[#This Row],[صف المصدر]],14)&amp;""</f>
        <v>AP240</v>
      </c>
      <c r="F959" s="53" t="str" cm="1">
        <f t="array" ref="F959">INDEX(Table15[],GateFacts[[#This Row],[صف المصدر]],15)&amp;""</f>
        <v>مشروع احلال خطوط الاسبستوس ببدر</v>
      </c>
      <c r="G959" s="53" t="str" cm="1">
        <f t="array" ref="G959">INDEX(Table15[],GateFacts[[#This Row],[صف المصدر]],17)&amp;""</f>
        <v>المدينة المنورة</v>
      </c>
      <c r="H959" s="58">
        <f>N(INDEX(Table15[],GateFacts[[#This Row],[صف المصدر]],18))</f>
        <v>24989166.5</v>
      </c>
      <c r="I959" s="53" t="str" cm="1">
        <f t="array" ref="I959">_xlfn.LET(_xlpm.x,TRIM(INDEX(Table15[],GateFacts[[#This Row],[صف المصدر]],22)&amp;""),IF(_xlpm.x="","غير محدد",_xlpm.x))</f>
        <v>تحت التنفيذ</v>
      </c>
      <c r="J959" s="53" t="str">
        <f>"بوابة "&amp;GateFacts[[#This Row],[رقم البوابة]]</f>
        <v>بوابة 6</v>
      </c>
      <c r="K959" s="53" t="str" cm="1">
        <f t="array" ref="K959">INDEX(Settings!$E$2:$E$9,GateFacts[[#This Row],[رقم البوابة]])</f>
        <v>التنفيذ</v>
      </c>
      <c r="L959" s="53" t="str" cm="1">
        <f t="array" ref="L959">_xlfn.LET(_xlpm.c,INDEX(Table15[],GateFacts[[#This Row],[صف المصدر]],9-GateFacts[[#This Row],[رقم البوابة]]),IF(ISBLANK(_xlpm.c),"",_xlpm.c))</f>
        <v>جاري</v>
      </c>
      <c r="M95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59" s="56" cm="1">
        <f t="array" ref="N959">_xlfn.LET(_xlpm.r,GateFacts[[#This Row],[صف المصدر]],_xlpm.g,GateFacts[[#This Row],[رقم البوابة]],_xlpm.pd,IF(AND(ISNUMBER(_xlpm.r),_xlpm.g&gt;=6,_xlpm.g&lt;=8),INDEX(Table15[],_xlpm.r,19+_xlpm.g),""),IF(ISNUMBER(_xlpm.pd),_xlpm.pd,""))</f>
        <v>46734</v>
      </c>
      <c r="O95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59" s="53">
        <f ca="1">IF(ISNUMBER(GateFacts[[#This Row],[تاريخ البوابة]]),GateFacts[[#This Row],[تاريخ البوابة]]-TODAY(),"")</f>
        <v>425</v>
      </c>
      <c r="Q959" s="53" t="str">
        <f>IF(ISNUMBER(GateFacts[[#This Row],[تاريخ البوابة]]),TEXT(GateFacts[[#This Row],[تاريخ البوابة]],"yyyy-mm"),"بدون تاريخ")</f>
        <v>2027-12</v>
      </c>
      <c r="R959" s="53">
        <f ca="1">--OR(GateFacts[[#This Row],[الحالة]]="مكتمل",GateFacts[[#This Row],[الحالة]]="لا ينطبق")</f>
        <v>0</v>
      </c>
      <c r="S959" s="53">
        <f ca="1">_xlfn.LET(_xlpm.m,_xlfn.MINIFS(GateFacts[رقم البوابة],GateFacts[رقم المشروع],GateFacts[[#This Row],[رقم المشروع]],GateFacts[منجزة],0),IF(_xlpm.m=0,9,_xlpm.m))</f>
        <v>6</v>
      </c>
      <c r="T959" s="53">
        <f ca="1">--(GateFacts[[#This Row],[رقم البوابة]]=GateFacts[[#This Row],[البوابة الحالية للمشروع]])</f>
        <v>1</v>
      </c>
      <c r="U959" s="53">
        <f ca="1">IF(AND(GateFacts[[#This Row],[الحالة]]="مكتمل",COUNTIFS(GateFacts[رقم المشروع],GateFacts[[#This Row],[رقم المشروع]],GateFacts[رقم البوابة],"&lt;"&amp;GateFacts[[#This Row],[رقم البوابة]],GateFacts[منجزة],0)&gt;0),1,0)</f>
        <v>0</v>
      </c>
      <c r="V959" s="53" t="e">
        <f>SUBTOTAL(103,GateFacts[[#This Row],[م]])*OR(SelRegion="الكل",GateFacts[[#This Row],[المنطقة]]=SelRegion)</f>
        <v>#REF!</v>
      </c>
      <c r="W959" s="74" t="str" cm="1">
        <f t="array" ref="W959">IF(ISNUMBER(GateFacts[[#This Row],[صف المصدر]]),INDEX(Table15[],GateFacts[[#This Row],[صف المصدر]],16),"")</f>
        <v>الشمالي الغربي</v>
      </c>
    </row>
    <row r="960" spans="1:23" x14ac:dyDescent="0.4">
      <c r="A960" s="53" cm="1">
        <f t="array" ref="A960">ROW()-ROW(GateFacts[#Headers])</f>
        <v>959</v>
      </c>
      <c r="B960" s="53">
        <f>INT((GateFacts[[#This Row],[م]]-1)/8)+1</f>
        <v>120</v>
      </c>
      <c r="C960" s="53">
        <f>MOD(GateFacts[[#This Row],[م]]-1,8)+1</f>
        <v>7</v>
      </c>
      <c r="D960" s="53" cm="1">
        <f t="array" ref="D960">IFERROR(INDEX(_xlfn.ANCHORARRAY(Settings!$H$2),GateFacts[[#This Row],[رقم المشروع]]),"")</f>
        <v>985</v>
      </c>
      <c r="E960" s="53" t="str" cm="1">
        <f t="array" ref="E960">INDEX(Table15[],GateFacts[[#This Row],[صف المصدر]],14)&amp;""</f>
        <v>AP240</v>
      </c>
      <c r="F960" s="53" t="str" cm="1">
        <f t="array" ref="F960">INDEX(Table15[],GateFacts[[#This Row],[صف المصدر]],15)&amp;""</f>
        <v>مشروع احلال خطوط الاسبستوس ببدر</v>
      </c>
      <c r="G960" s="53" t="str" cm="1">
        <f t="array" ref="G960">INDEX(Table15[],GateFacts[[#This Row],[صف المصدر]],17)&amp;""</f>
        <v>المدينة المنورة</v>
      </c>
      <c r="H960" s="58">
        <f>N(INDEX(Table15[],GateFacts[[#This Row],[صف المصدر]],18))</f>
        <v>24989166.5</v>
      </c>
      <c r="I960" s="53" t="str" cm="1">
        <f t="array" ref="I960">_xlfn.LET(_xlpm.x,TRIM(INDEX(Table15[],GateFacts[[#This Row],[صف المصدر]],22)&amp;""),IF(_xlpm.x="","غير محدد",_xlpm.x))</f>
        <v>تحت التنفيذ</v>
      </c>
      <c r="J960" s="53" t="str">
        <f>"بوابة "&amp;GateFacts[[#This Row],[رقم البوابة]]</f>
        <v>بوابة 7</v>
      </c>
      <c r="K960" s="53" t="str" cm="1">
        <f t="array" ref="K960">INDEX(Settings!$E$2:$E$9,GateFacts[[#This Row],[رقم البوابة]])</f>
        <v>الاختبارات التشغيلية</v>
      </c>
      <c r="L960" s="53" t="str" cm="1">
        <f t="array" ref="L960">_xlfn.LET(_xlpm.c,INDEX(Table15[],GateFacts[[#This Row],[صف المصدر]],9-GateFacts[[#This Row],[رقم البوابة]]),IF(ISBLANK(_xlpm.c),"",_xlpm.c))</f>
        <v/>
      </c>
      <c r="M96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60" s="56" cm="1">
        <f t="array" ref="N960">_xlfn.LET(_xlpm.r,GateFacts[[#This Row],[صف المصدر]],_xlpm.g,GateFacts[[#This Row],[رقم البوابة]],_xlpm.pd,IF(AND(ISNUMBER(_xlpm.r),_xlpm.g&gt;=6,_xlpm.g&lt;=8),INDEX(Table15[],_xlpm.r,19+_xlpm.g),""),IF(ISNUMBER(_xlpm.pd),_xlpm.pd,""))</f>
        <v>46673</v>
      </c>
      <c r="O96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60" s="53">
        <f ca="1">IF(ISNUMBER(GateFacts[[#This Row],[تاريخ البوابة]]),GateFacts[[#This Row],[تاريخ البوابة]]-TODAY(),"")</f>
        <v>364</v>
      </c>
      <c r="Q960" s="53" t="str">
        <f>IF(ISNUMBER(GateFacts[[#This Row],[تاريخ البوابة]]),TEXT(GateFacts[[#This Row],[تاريخ البوابة]],"yyyy-mm"),"بدون تاريخ")</f>
        <v>2027-10</v>
      </c>
      <c r="R960" s="53">
        <f ca="1">--OR(GateFacts[[#This Row],[الحالة]]="مكتمل",GateFacts[[#This Row],[الحالة]]="لا ينطبق")</f>
        <v>0</v>
      </c>
      <c r="S960" s="53">
        <f ca="1">_xlfn.LET(_xlpm.m,_xlfn.MINIFS(GateFacts[رقم البوابة],GateFacts[رقم المشروع],GateFacts[[#This Row],[رقم المشروع]],GateFacts[منجزة],0),IF(_xlpm.m=0,9,_xlpm.m))</f>
        <v>6</v>
      </c>
      <c r="T960" s="53">
        <f ca="1">--(GateFacts[[#This Row],[رقم البوابة]]=GateFacts[[#This Row],[البوابة الحالية للمشروع]])</f>
        <v>0</v>
      </c>
      <c r="U960" s="53">
        <f ca="1">IF(AND(GateFacts[[#This Row],[الحالة]]="مكتمل",COUNTIFS(GateFacts[رقم المشروع],GateFacts[[#This Row],[رقم المشروع]],GateFacts[رقم البوابة],"&lt;"&amp;GateFacts[[#This Row],[رقم البوابة]],GateFacts[منجزة],0)&gt;0),1,0)</f>
        <v>0</v>
      </c>
      <c r="V960" s="53" t="e">
        <f>SUBTOTAL(103,GateFacts[[#This Row],[م]])*OR(SelRegion="الكل",GateFacts[[#This Row],[المنطقة]]=SelRegion)</f>
        <v>#REF!</v>
      </c>
      <c r="W960" s="74" t="str" cm="1">
        <f t="array" ref="W960">IF(ISNUMBER(GateFacts[[#This Row],[صف المصدر]]),INDEX(Table15[],GateFacts[[#This Row],[صف المصدر]],16),"")</f>
        <v>الشمالي الغربي</v>
      </c>
    </row>
    <row r="961" spans="1:23" x14ac:dyDescent="0.4">
      <c r="A961" s="53" cm="1">
        <f t="array" ref="A961">ROW()-ROW(GateFacts[#Headers])</f>
        <v>960</v>
      </c>
      <c r="B961" s="53">
        <f>INT((GateFacts[[#This Row],[م]]-1)/8)+1</f>
        <v>120</v>
      </c>
      <c r="C961" s="53">
        <f>MOD(GateFacts[[#This Row],[م]]-1,8)+1</f>
        <v>8</v>
      </c>
      <c r="D961" s="53" cm="1">
        <f t="array" ref="D961">IFERROR(INDEX(_xlfn.ANCHORARRAY(Settings!$H$2),GateFacts[[#This Row],[رقم المشروع]]),"")</f>
        <v>985</v>
      </c>
      <c r="E961" s="53" t="str" cm="1">
        <f t="array" ref="E961">INDEX(Table15[],GateFacts[[#This Row],[صف المصدر]],14)&amp;""</f>
        <v>AP240</v>
      </c>
      <c r="F961" s="53" t="str" cm="1">
        <f t="array" ref="F961">INDEX(Table15[],GateFacts[[#This Row],[صف المصدر]],15)&amp;""</f>
        <v>مشروع احلال خطوط الاسبستوس ببدر</v>
      </c>
      <c r="G961" s="53" t="str" cm="1">
        <f t="array" ref="G961">INDEX(Table15[],GateFacts[[#This Row],[صف المصدر]],17)&amp;""</f>
        <v>المدينة المنورة</v>
      </c>
      <c r="H961" s="58">
        <f>N(INDEX(Table15[],GateFacts[[#This Row],[صف المصدر]],18))</f>
        <v>24989166.5</v>
      </c>
      <c r="I961" s="53" t="str" cm="1">
        <f t="array" ref="I961">_xlfn.LET(_xlpm.x,TRIM(INDEX(Table15[],GateFacts[[#This Row],[صف المصدر]],22)&amp;""),IF(_xlpm.x="","غير محدد",_xlpm.x))</f>
        <v>تحت التنفيذ</v>
      </c>
      <c r="J961" s="53" t="str">
        <f>"بوابة "&amp;GateFacts[[#This Row],[رقم البوابة]]</f>
        <v>بوابة 8</v>
      </c>
      <c r="K961" s="53" t="str" cm="1">
        <f t="array" ref="K961">INDEX(Settings!$E$2:$E$9,GateFacts[[#This Row],[رقم البوابة]])</f>
        <v>التسليم و الاغلاق</v>
      </c>
      <c r="L961" s="53" t="str" cm="1">
        <f t="array" ref="L961">_xlfn.LET(_xlpm.c,INDEX(Table15[],GateFacts[[#This Row],[صف المصدر]],9-GateFacts[[#This Row],[رقم البوابة]]),IF(ISBLANK(_xlpm.c),"",_xlpm.c))</f>
        <v/>
      </c>
      <c r="M96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61" s="56" cm="1">
        <f t="array" ref="N961">_xlfn.LET(_xlpm.r,GateFacts[[#This Row],[صف المصدر]],_xlpm.g,GateFacts[[#This Row],[رقم البوابة]],_xlpm.pd,IF(AND(ISNUMBER(_xlpm.r),_xlpm.g&gt;=6,_xlpm.g&lt;=8),INDEX(Table15[],_xlpm.r,19+_xlpm.g),""),IF(ISNUMBER(_xlpm.pd),_xlpm.pd,""))</f>
        <v>47465</v>
      </c>
      <c r="O96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61" s="53">
        <f ca="1">IF(ISNUMBER(GateFacts[[#This Row],[تاريخ البوابة]]),GateFacts[[#This Row],[تاريخ البوابة]]-TODAY(),"")</f>
        <v>1156</v>
      </c>
      <c r="Q961" s="53" t="str">
        <f>IF(ISNUMBER(GateFacts[[#This Row],[تاريخ البوابة]]),TEXT(GateFacts[[#This Row],[تاريخ البوابة]],"yyyy-mm"),"بدون تاريخ")</f>
        <v>2029-12</v>
      </c>
      <c r="R961" s="53">
        <f ca="1">--OR(GateFacts[[#This Row],[الحالة]]="مكتمل",GateFacts[[#This Row],[الحالة]]="لا ينطبق")</f>
        <v>0</v>
      </c>
      <c r="S961" s="53">
        <f ca="1">_xlfn.LET(_xlpm.m,_xlfn.MINIFS(GateFacts[رقم البوابة],GateFacts[رقم المشروع],GateFacts[[#This Row],[رقم المشروع]],GateFacts[منجزة],0),IF(_xlpm.m=0,9,_xlpm.m))</f>
        <v>6</v>
      </c>
      <c r="T961" s="53">
        <f ca="1">--(GateFacts[[#This Row],[رقم البوابة]]=GateFacts[[#This Row],[البوابة الحالية للمشروع]])</f>
        <v>0</v>
      </c>
      <c r="U961" s="53">
        <f ca="1">IF(AND(GateFacts[[#This Row],[الحالة]]="مكتمل",COUNTIFS(GateFacts[رقم المشروع],GateFacts[[#This Row],[رقم المشروع]],GateFacts[رقم البوابة],"&lt;"&amp;GateFacts[[#This Row],[رقم البوابة]],GateFacts[منجزة],0)&gt;0),1,0)</f>
        <v>0</v>
      </c>
      <c r="V961" s="53" t="e">
        <f>SUBTOTAL(103,GateFacts[[#This Row],[م]])*OR(SelRegion="الكل",GateFacts[[#This Row],[المنطقة]]=SelRegion)</f>
        <v>#REF!</v>
      </c>
      <c r="W961" s="74" t="str" cm="1">
        <f t="array" ref="W961">IF(ISNUMBER(GateFacts[[#This Row],[صف المصدر]]),INDEX(Table15[],GateFacts[[#This Row],[صف المصدر]],16),"")</f>
        <v>الشمالي الغربي</v>
      </c>
    </row>
    <row r="962" spans="1:23" x14ac:dyDescent="0.4">
      <c r="A962" s="53" cm="1">
        <f t="array" ref="A962">ROW()-ROW(GateFacts[#Headers])</f>
        <v>961</v>
      </c>
      <c r="B962" s="53">
        <f>INT((GateFacts[[#This Row],[م]]-1)/8)+1</f>
        <v>121</v>
      </c>
      <c r="C962" s="53">
        <f>MOD(GateFacts[[#This Row],[م]]-1,8)+1</f>
        <v>1</v>
      </c>
      <c r="D962" s="53" cm="1">
        <f t="array" ref="D962">IFERROR(INDEX(_xlfn.ANCHORARRAY(Settings!$H$2),GateFacts[[#This Row],[رقم المشروع]]),"")</f>
        <v>994</v>
      </c>
      <c r="E962" s="53" t="str" cm="1">
        <f t="array" ref="E962">INDEX(Table15[],GateFacts[[#This Row],[صف المصدر]],14)&amp;""</f>
        <v>P1475-3</v>
      </c>
      <c r="F962" s="53" t="str" cm="1">
        <f t="array" ref="F962">INDEX(Table15[],GateFacts[[#This Row],[صف المصدر]],15)&amp;""</f>
        <v>تنفيذ شبكة صرف صحي لاحياء شمال تبوك ( المرحلة الأولى )</v>
      </c>
      <c r="G962" s="53" t="str" cm="1">
        <f t="array" ref="G962">INDEX(Table15[],GateFacts[[#This Row],[صف المصدر]],17)&amp;""</f>
        <v>تبوك</v>
      </c>
      <c r="H962" s="58">
        <f>N(INDEX(Table15[],GateFacts[[#This Row],[صف المصدر]],18))</f>
        <v>21863995.5</v>
      </c>
      <c r="I962" s="53" t="str" cm="1">
        <f t="array" ref="I962">_xlfn.LET(_xlpm.x,TRIM(INDEX(Table15[],GateFacts[[#This Row],[صف المصدر]],22)&amp;""),IF(_xlpm.x="","غير محدد",_xlpm.x))</f>
        <v>تحت التنفيذ</v>
      </c>
      <c r="J962" s="53" t="str">
        <f>"بوابة "&amp;GateFacts[[#This Row],[رقم البوابة]]</f>
        <v>بوابة 1</v>
      </c>
      <c r="K962" s="53" t="str" cm="1">
        <f t="array" ref="K962">INDEX(Settings!$E$2:$E$9,GateFacts[[#This Row],[رقم البوابة]])</f>
        <v>تخطيط استراتيجي</v>
      </c>
      <c r="L962" s="53" t="str" cm="1">
        <f t="array" ref="L962">_xlfn.LET(_xlpm.c,INDEX(Table15[],GateFacts[[#This Row],[صف المصدر]],9-GateFacts[[#This Row],[رقم البوابة]]),IF(ISBLANK(_xlpm.c),"",_xlpm.c))</f>
        <v>مكتمل</v>
      </c>
      <c r="M96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62" s="56" t="str" cm="1">
        <f t="array" ref="N962">_xlfn.LET(_xlpm.r,GateFacts[[#This Row],[صف المصدر]],_xlpm.g,GateFacts[[#This Row],[رقم البوابة]],_xlpm.pd,IF(AND(ISNUMBER(_xlpm.r),_xlpm.g&gt;=6,_xlpm.g&lt;=8),INDEX(Table15[],_xlpm.r,19+_xlpm.g),""),IF(ISNUMBER(_xlpm.pd),_xlpm.pd,""))</f>
        <v/>
      </c>
      <c r="O96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62" s="53" t="str">
        <f ca="1">IF(ISNUMBER(GateFacts[[#This Row],[تاريخ البوابة]]),GateFacts[[#This Row],[تاريخ البوابة]]-TODAY(),"")</f>
        <v/>
      </c>
      <c r="Q962" s="53" t="str">
        <f>IF(ISNUMBER(GateFacts[[#This Row],[تاريخ البوابة]]),TEXT(GateFacts[[#This Row],[تاريخ البوابة]],"yyyy-mm"),"بدون تاريخ")</f>
        <v>بدون تاريخ</v>
      </c>
      <c r="R962" s="53">
        <f ca="1">--OR(GateFacts[[#This Row],[الحالة]]="مكتمل",GateFacts[[#This Row],[الحالة]]="لا ينطبق")</f>
        <v>1</v>
      </c>
      <c r="S962" s="53">
        <f ca="1">_xlfn.LET(_xlpm.m,_xlfn.MINIFS(GateFacts[رقم البوابة],GateFacts[رقم المشروع],GateFacts[[#This Row],[رقم المشروع]],GateFacts[منجزة],0),IF(_xlpm.m=0,9,_xlpm.m))</f>
        <v>6</v>
      </c>
      <c r="T962" s="53">
        <f ca="1">--(GateFacts[[#This Row],[رقم البوابة]]=GateFacts[[#This Row],[البوابة الحالية للمشروع]])</f>
        <v>0</v>
      </c>
      <c r="U962" s="53">
        <f ca="1">IF(AND(GateFacts[[#This Row],[الحالة]]="مكتمل",COUNTIFS(GateFacts[رقم المشروع],GateFacts[[#This Row],[رقم المشروع]],GateFacts[رقم البوابة],"&lt;"&amp;GateFacts[[#This Row],[رقم البوابة]],GateFacts[منجزة],0)&gt;0),1,0)</f>
        <v>0</v>
      </c>
      <c r="V962" s="53" t="e">
        <f>SUBTOTAL(103,GateFacts[[#This Row],[م]])*OR(SelRegion="الكل",GateFacts[[#This Row],[المنطقة]]=SelRegion)</f>
        <v>#REF!</v>
      </c>
      <c r="W962" s="74" t="str" cm="1">
        <f t="array" ref="W962">IF(ISNUMBER(GateFacts[[#This Row],[صف المصدر]]),INDEX(Table15[],GateFacts[[#This Row],[صف المصدر]],16),"")</f>
        <v>الشمالي الغربي</v>
      </c>
    </row>
    <row r="963" spans="1:23" x14ac:dyDescent="0.4">
      <c r="A963" s="53" cm="1">
        <f t="array" ref="A963">ROW()-ROW(GateFacts[#Headers])</f>
        <v>962</v>
      </c>
      <c r="B963" s="53">
        <f>INT((GateFacts[[#This Row],[م]]-1)/8)+1</f>
        <v>121</v>
      </c>
      <c r="C963" s="53">
        <f>MOD(GateFacts[[#This Row],[م]]-1,8)+1</f>
        <v>2</v>
      </c>
      <c r="D963" s="53" cm="1">
        <f t="array" ref="D963">IFERROR(INDEX(_xlfn.ANCHORARRAY(Settings!$H$2),GateFacts[[#This Row],[رقم المشروع]]),"")</f>
        <v>994</v>
      </c>
      <c r="E963" s="53" t="str" cm="1">
        <f t="array" ref="E963">INDEX(Table15[],GateFacts[[#This Row],[صف المصدر]],14)&amp;""</f>
        <v>P1475-3</v>
      </c>
      <c r="F963" s="53" t="str" cm="1">
        <f t="array" ref="F963">INDEX(Table15[],GateFacts[[#This Row],[صف المصدر]],15)&amp;""</f>
        <v>تنفيذ شبكة صرف صحي لاحياء شمال تبوك ( المرحلة الأولى )</v>
      </c>
      <c r="G963" s="53" t="str" cm="1">
        <f t="array" ref="G963">INDEX(Table15[],GateFacts[[#This Row],[صف المصدر]],17)&amp;""</f>
        <v>تبوك</v>
      </c>
      <c r="H963" s="58">
        <f>N(INDEX(Table15[],GateFacts[[#This Row],[صف المصدر]],18))</f>
        <v>21863995.5</v>
      </c>
      <c r="I963" s="53" t="str" cm="1">
        <f t="array" ref="I963">_xlfn.LET(_xlpm.x,TRIM(INDEX(Table15[],GateFacts[[#This Row],[صف المصدر]],22)&amp;""),IF(_xlpm.x="","غير محدد",_xlpm.x))</f>
        <v>تحت التنفيذ</v>
      </c>
      <c r="J963" s="53" t="str">
        <f>"بوابة "&amp;GateFacts[[#This Row],[رقم البوابة]]</f>
        <v>بوابة 2</v>
      </c>
      <c r="K963" s="53" t="str" cm="1">
        <f t="array" ref="K963">INDEX(Settings!$E$2:$E$9,GateFacts[[#This Row],[رقم البوابة]])</f>
        <v>التخطيط الاولي</v>
      </c>
      <c r="L963" s="53" t="str" cm="1">
        <f t="array" ref="L963">_xlfn.LET(_xlpm.c,INDEX(Table15[],GateFacts[[#This Row],[صف المصدر]],9-GateFacts[[#This Row],[رقم البوابة]]),IF(ISBLANK(_xlpm.c),"",_xlpm.c))</f>
        <v>مكتمل</v>
      </c>
      <c r="M96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63" s="56" t="str" cm="1">
        <f t="array" ref="N963">_xlfn.LET(_xlpm.r,GateFacts[[#This Row],[صف المصدر]],_xlpm.g,GateFacts[[#This Row],[رقم البوابة]],_xlpm.pd,IF(AND(ISNUMBER(_xlpm.r),_xlpm.g&gt;=6,_xlpm.g&lt;=8),INDEX(Table15[],_xlpm.r,19+_xlpm.g),""),IF(ISNUMBER(_xlpm.pd),_xlpm.pd,""))</f>
        <v/>
      </c>
      <c r="O96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63" s="53" t="str">
        <f ca="1">IF(ISNUMBER(GateFacts[[#This Row],[تاريخ البوابة]]),GateFacts[[#This Row],[تاريخ البوابة]]-TODAY(),"")</f>
        <v/>
      </c>
      <c r="Q963" s="53" t="str">
        <f>IF(ISNUMBER(GateFacts[[#This Row],[تاريخ البوابة]]),TEXT(GateFacts[[#This Row],[تاريخ البوابة]],"yyyy-mm"),"بدون تاريخ")</f>
        <v>بدون تاريخ</v>
      </c>
      <c r="R963" s="53">
        <f ca="1">--OR(GateFacts[[#This Row],[الحالة]]="مكتمل",GateFacts[[#This Row],[الحالة]]="لا ينطبق")</f>
        <v>1</v>
      </c>
      <c r="S963" s="53">
        <f ca="1">_xlfn.LET(_xlpm.m,_xlfn.MINIFS(GateFacts[رقم البوابة],GateFacts[رقم المشروع],GateFacts[[#This Row],[رقم المشروع]],GateFacts[منجزة],0),IF(_xlpm.m=0,9,_xlpm.m))</f>
        <v>6</v>
      </c>
      <c r="T963" s="53">
        <f ca="1">--(GateFacts[[#This Row],[رقم البوابة]]=GateFacts[[#This Row],[البوابة الحالية للمشروع]])</f>
        <v>0</v>
      </c>
      <c r="U963" s="53">
        <f ca="1">IF(AND(GateFacts[[#This Row],[الحالة]]="مكتمل",COUNTIFS(GateFacts[رقم المشروع],GateFacts[[#This Row],[رقم المشروع]],GateFacts[رقم البوابة],"&lt;"&amp;GateFacts[[#This Row],[رقم البوابة]],GateFacts[منجزة],0)&gt;0),1,0)</f>
        <v>0</v>
      </c>
      <c r="V963" s="53" t="e">
        <f>SUBTOTAL(103,GateFacts[[#This Row],[م]])*OR(SelRegion="الكل",GateFacts[[#This Row],[المنطقة]]=SelRegion)</f>
        <v>#REF!</v>
      </c>
      <c r="W963" s="74" t="str" cm="1">
        <f t="array" ref="W963">IF(ISNUMBER(GateFacts[[#This Row],[صف المصدر]]),INDEX(Table15[],GateFacts[[#This Row],[صف المصدر]],16),"")</f>
        <v>الشمالي الغربي</v>
      </c>
    </row>
    <row r="964" spans="1:23" x14ac:dyDescent="0.4">
      <c r="A964" s="53" cm="1">
        <f t="array" ref="A964">ROW()-ROW(GateFacts[#Headers])</f>
        <v>963</v>
      </c>
      <c r="B964" s="53">
        <f>INT((GateFacts[[#This Row],[م]]-1)/8)+1</f>
        <v>121</v>
      </c>
      <c r="C964" s="53">
        <f>MOD(GateFacts[[#This Row],[م]]-1,8)+1</f>
        <v>3</v>
      </c>
      <c r="D964" s="53" cm="1">
        <f t="array" ref="D964">IFERROR(INDEX(_xlfn.ANCHORARRAY(Settings!$H$2),GateFacts[[#This Row],[رقم المشروع]]),"")</f>
        <v>994</v>
      </c>
      <c r="E964" s="53" t="str" cm="1">
        <f t="array" ref="E964">INDEX(Table15[],GateFacts[[#This Row],[صف المصدر]],14)&amp;""</f>
        <v>P1475-3</v>
      </c>
      <c r="F964" s="53" t="str" cm="1">
        <f t="array" ref="F964">INDEX(Table15[],GateFacts[[#This Row],[صف المصدر]],15)&amp;""</f>
        <v>تنفيذ شبكة صرف صحي لاحياء شمال تبوك ( المرحلة الأولى )</v>
      </c>
      <c r="G964" s="53" t="str" cm="1">
        <f t="array" ref="G964">INDEX(Table15[],GateFacts[[#This Row],[صف المصدر]],17)&amp;""</f>
        <v>تبوك</v>
      </c>
      <c r="H964" s="58">
        <f>N(INDEX(Table15[],GateFacts[[#This Row],[صف المصدر]],18))</f>
        <v>21863995.5</v>
      </c>
      <c r="I964" s="53" t="str" cm="1">
        <f t="array" ref="I964">_xlfn.LET(_xlpm.x,TRIM(INDEX(Table15[],GateFacts[[#This Row],[صف المصدر]],22)&amp;""),IF(_xlpm.x="","غير محدد",_xlpm.x))</f>
        <v>تحت التنفيذ</v>
      </c>
      <c r="J964" s="53" t="str">
        <f>"بوابة "&amp;GateFacts[[#This Row],[رقم البوابة]]</f>
        <v>بوابة 3</v>
      </c>
      <c r="K964" s="53" t="str" cm="1">
        <f t="array" ref="K964">INDEX(Settings!$E$2:$E$9,GateFacts[[#This Row],[رقم البوابة]])</f>
        <v>الطرح للتصميم</v>
      </c>
      <c r="L964" s="53" t="str" cm="1">
        <f t="array" ref="L964">_xlfn.LET(_xlpm.c,INDEX(Table15[],GateFacts[[#This Row],[صف المصدر]],9-GateFacts[[#This Row],[رقم البوابة]]),IF(ISBLANK(_xlpm.c),"",_xlpm.c))</f>
        <v>مكتمل</v>
      </c>
      <c r="M96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64" s="56" t="str" cm="1">
        <f t="array" ref="N964">_xlfn.LET(_xlpm.r,GateFacts[[#This Row],[صف المصدر]],_xlpm.g,GateFacts[[#This Row],[رقم البوابة]],_xlpm.pd,IF(AND(ISNUMBER(_xlpm.r),_xlpm.g&gt;=6,_xlpm.g&lt;=8),INDEX(Table15[],_xlpm.r,19+_xlpm.g),""),IF(ISNUMBER(_xlpm.pd),_xlpm.pd,""))</f>
        <v/>
      </c>
      <c r="O96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64" s="53" t="str">
        <f ca="1">IF(ISNUMBER(GateFacts[[#This Row],[تاريخ البوابة]]),GateFacts[[#This Row],[تاريخ البوابة]]-TODAY(),"")</f>
        <v/>
      </c>
      <c r="Q964" s="53" t="str">
        <f>IF(ISNUMBER(GateFacts[[#This Row],[تاريخ البوابة]]),TEXT(GateFacts[[#This Row],[تاريخ البوابة]],"yyyy-mm"),"بدون تاريخ")</f>
        <v>بدون تاريخ</v>
      </c>
      <c r="R964" s="53">
        <f ca="1">--OR(GateFacts[[#This Row],[الحالة]]="مكتمل",GateFacts[[#This Row],[الحالة]]="لا ينطبق")</f>
        <v>1</v>
      </c>
      <c r="S964" s="53">
        <f ca="1">_xlfn.LET(_xlpm.m,_xlfn.MINIFS(GateFacts[رقم البوابة],GateFacts[رقم المشروع],GateFacts[[#This Row],[رقم المشروع]],GateFacts[منجزة],0),IF(_xlpm.m=0,9,_xlpm.m))</f>
        <v>6</v>
      </c>
      <c r="T964" s="53">
        <f ca="1">--(GateFacts[[#This Row],[رقم البوابة]]=GateFacts[[#This Row],[البوابة الحالية للمشروع]])</f>
        <v>0</v>
      </c>
      <c r="U964" s="53">
        <f ca="1">IF(AND(GateFacts[[#This Row],[الحالة]]="مكتمل",COUNTIFS(GateFacts[رقم المشروع],GateFacts[[#This Row],[رقم المشروع]],GateFacts[رقم البوابة],"&lt;"&amp;GateFacts[[#This Row],[رقم البوابة]],GateFacts[منجزة],0)&gt;0),1,0)</f>
        <v>0</v>
      </c>
      <c r="V964" s="53" t="e">
        <f>SUBTOTAL(103,GateFacts[[#This Row],[م]])*OR(SelRegion="الكل",GateFacts[[#This Row],[المنطقة]]=SelRegion)</f>
        <v>#REF!</v>
      </c>
      <c r="W964" s="74" t="str" cm="1">
        <f t="array" ref="W964">IF(ISNUMBER(GateFacts[[#This Row],[صف المصدر]]),INDEX(Table15[],GateFacts[[#This Row],[صف المصدر]],16),"")</f>
        <v>الشمالي الغربي</v>
      </c>
    </row>
    <row r="965" spans="1:23" x14ac:dyDescent="0.4">
      <c r="A965" s="53" cm="1">
        <f t="array" ref="A965">ROW()-ROW(GateFacts[#Headers])</f>
        <v>964</v>
      </c>
      <c r="B965" s="53">
        <f>INT((GateFacts[[#This Row],[م]]-1)/8)+1</f>
        <v>121</v>
      </c>
      <c r="C965" s="53">
        <f>MOD(GateFacts[[#This Row],[م]]-1,8)+1</f>
        <v>4</v>
      </c>
      <c r="D965" s="53" cm="1">
        <f t="array" ref="D965">IFERROR(INDEX(_xlfn.ANCHORARRAY(Settings!$H$2),GateFacts[[#This Row],[رقم المشروع]]),"")</f>
        <v>994</v>
      </c>
      <c r="E965" s="53" t="str" cm="1">
        <f t="array" ref="E965">INDEX(Table15[],GateFacts[[#This Row],[صف المصدر]],14)&amp;""</f>
        <v>P1475-3</v>
      </c>
      <c r="F965" s="53" t="str" cm="1">
        <f t="array" ref="F965">INDEX(Table15[],GateFacts[[#This Row],[صف المصدر]],15)&amp;""</f>
        <v>تنفيذ شبكة صرف صحي لاحياء شمال تبوك ( المرحلة الأولى )</v>
      </c>
      <c r="G965" s="53" t="str" cm="1">
        <f t="array" ref="G965">INDEX(Table15[],GateFacts[[#This Row],[صف المصدر]],17)&amp;""</f>
        <v>تبوك</v>
      </c>
      <c r="H965" s="58">
        <f>N(INDEX(Table15[],GateFacts[[#This Row],[صف المصدر]],18))</f>
        <v>21863995.5</v>
      </c>
      <c r="I965" s="53" t="str" cm="1">
        <f t="array" ref="I965">_xlfn.LET(_xlpm.x,TRIM(INDEX(Table15[],GateFacts[[#This Row],[صف المصدر]],22)&amp;""),IF(_xlpm.x="","غير محدد",_xlpm.x))</f>
        <v>تحت التنفيذ</v>
      </c>
      <c r="J965" s="53" t="str">
        <f>"بوابة "&amp;GateFacts[[#This Row],[رقم البوابة]]</f>
        <v>بوابة 4</v>
      </c>
      <c r="K965" s="53" t="str" cm="1">
        <f t="array" ref="K965">INDEX(Settings!$E$2:$E$9,GateFacts[[#This Row],[رقم البوابة]])</f>
        <v>التصميم</v>
      </c>
      <c r="L965" s="53" t="str" cm="1">
        <f t="array" ref="L965">_xlfn.LET(_xlpm.c,INDEX(Table15[],GateFacts[[#This Row],[صف المصدر]],9-GateFacts[[#This Row],[رقم البوابة]]),IF(ISBLANK(_xlpm.c),"",_xlpm.c))</f>
        <v>مكتمل</v>
      </c>
      <c r="M96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65" s="56" t="str" cm="1">
        <f t="array" ref="N965">_xlfn.LET(_xlpm.r,GateFacts[[#This Row],[صف المصدر]],_xlpm.g,GateFacts[[#This Row],[رقم البوابة]],_xlpm.pd,IF(AND(ISNUMBER(_xlpm.r),_xlpm.g&gt;=6,_xlpm.g&lt;=8),INDEX(Table15[],_xlpm.r,19+_xlpm.g),""),IF(ISNUMBER(_xlpm.pd),_xlpm.pd,""))</f>
        <v/>
      </c>
      <c r="O96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65" s="53" t="str">
        <f ca="1">IF(ISNUMBER(GateFacts[[#This Row],[تاريخ البوابة]]),GateFacts[[#This Row],[تاريخ البوابة]]-TODAY(),"")</f>
        <v/>
      </c>
      <c r="Q965" s="53" t="str">
        <f>IF(ISNUMBER(GateFacts[[#This Row],[تاريخ البوابة]]),TEXT(GateFacts[[#This Row],[تاريخ البوابة]],"yyyy-mm"),"بدون تاريخ")</f>
        <v>بدون تاريخ</v>
      </c>
      <c r="R965" s="53">
        <f ca="1">--OR(GateFacts[[#This Row],[الحالة]]="مكتمل",GateFacts[[#This Row],[الحالة]]="لا ينطبق")</f>
        <v>1</v>
      </c>
      <c r="S965" s="53">
        <f ca="1">_xlfn.LET(_xlpm.m,_xlfn.MINIFS(GateFacts[رقم البوابة],GateFacts[رقم المشروع],GateFacts[[#This Row],[رقم المشروع]],GateFacts[منجزة],0),IF(_xlpm.m=0,9,_xlpm.m))</f>
        <v>6</v>
      </c>
      <c r="T965" s="53">
        <f ca="1">--(GateFacts[[#This Row],[رقم البوابة]]=GateFacts[[#This Row],[البوابة الحالية للمشروع]])</f>
        <v>0</v>
      </c>
      <c r="U965" s="53">
        <f ca="1">IF(AND(GateFacts[[#This Row],[الحالة]]="مكتمل",COUNTIFS(GateFacts[رقم المشروع],GateFacts[[#This Row],[رقم المشروع]],GateFacts[رقم البوابة],"&lt;"&amp;GateFacts[[#This Row],[رقم البوابة]],GateFacts[منجزة],0)&gt;0),1,0)</f>
        <v>0</v>
      </c>
      <c r="V965" s="53" t="e">
        <f>SUBTOTAL(103,GateFacts[[#This Row],[م]])*OR(SelRegion="الكل",GateFacts[[#This Row],[المنطقة]]=SelRegion)</f>
        <v>#REF!</v>
      </c>
      <c r="W965" s="74" t="str" cm="1">
        <f t="array" ref="W965">IF(ISNUMBER(GateFacts[[#This Row],[صف المصدر]]),INDEX(Table15[],GateFacts[[#This Row],[صف المصدر]],16),"")</f>
        <v>الشمالي الغربي</v>
      </c>
    </row>
    <row r="966" spans="1:23" x14ac:dyDescent="0.4">
      <c r="A966" s="53" cm="1">
        <f t="array" ref="A966">ROW()-ROW(GateFacts[#Headers])</f>
        <v>965</v>
      </c>
      <c r="B966" s="53">
        <f>INT((GateFacts[[#This Row],[م]]-1)/8)+1</f>
        <v>121</v>
      </c>
      <c r="C966" s="53">
        <f>MOD(GateFacts[[#This Row],[م]]-1,8)+1</f>
        <v>5</v>
      </c>
      <c r="D966" s="53" cm="1">
        <f t="array" ref="D966">IFERROR(INDEX(_xlfn.ANCHORARRAY(Settings!$H$2),GateFacts[[#This Row],[رقم المشروع]]),"")</f>
        <v>994</v>
      </c>
      <c r="E966" s="53" t="str" cm="1">
        <f t="array" ref="E966">INDEX(Table15[],GateFacts[[#This Row],[صف المصدر]],14)&amp;""</f>
        <v>P1475-3</v>
      </c>
      <c r="F966" s="53" t="str" cm="1">
        <f t="array" ref="F966">INDEX(Table15[],GateFacts[[#This Row],[صف المصدر]],15)&amp;""</f>
        <v>تنفيذ شبكة صرف صحي لاحياء شمال تبوك ( المرحلة الأولى )</v>
      </c>
      <c r="G966" s="53" t="str" cm="1">
        <f t="array" ref="G966">INDEX(Table15[],GateFacts[[#This Row],[صف المصدر]],17)&amp;""</f>
        <v>تبوك</v>
      </c>
      <c r="H966" s="58">
        <f>N(INDEX(Table15[],GateFacts[[#This Row],[صف المصدر]],18))</f>
        <v>21863995.5</v>
      </c>
      <c r="I966" s="53" t="str" cm="1">
        <f t="array" ref="I966">_xlfn.LET(_xlpm.x,TRIM(INDEX(Table15[],GateFacts[[#This Row],[صف المصدر]],22)&amp;""),IF(_xlpm.x="","غير محدد",_xlpm.x))</f>
        <v>تحت التنفيذ</v>
      </c>
      <c r="J966" s="53" t="str">
        <f>"بوابة "&amp;GateFacts[[#This Row],[رقم البوابة]]</f>
        <v>بوابة 5</v>
      </c>
      <c r="K966" s="53" t="str" cm="1">
        <f t="array" ref="K966">INDEX(Settings!$E$2:$E$9,GateFacts[[#This Row],[رقم البوابة]])</f>
        <v>الطرح للتنفيذ</v>
      </c>
      <c r="L966" s="53" t="str" cm="1">
        <f t="array" ref="L966">_xlfn.LET(_xlpm.c,INDEX(Table15[],GateFacts[[#This Row],[صف المصدر]],9-GateFacts[[#This Row],[رقم البوابة]]),IF(ISBLANK(_xlpm.c),"",_xlpm.c))</f>
        <v>مكتمل</v>
      </c>
      <c r="M96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66" s="56" t="str" cm="1">
        <f t="array" ref="N966">_xlfn.LET(_xlpm.r,GateFacts[[#This Row],[صف المصدر]],_xlpm.g,GateFacts[[#This Row],[رقم البوابة]],_xlpm.pd,IF(AND(ISNUMBER(_xlpm.r),_xlpm.g&gt;=6,_xlpm.g&lt;=8),INDEX(Table15[],_xlpm.r,19+_xlpm.g),""),IF(ISNUMBER(_xlpm.pd),_xlpm.pd,""))</f>
        <v/>
      </c>
      <c r="O96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66" s="53" t="str">
        <f ca="1">IF(ISNUMBER(GateFacts[[#This Row],[تاريخ البوابة]]),GateFacts[[#This Row],[تاريخ البوابة]]-TODAY(),"")</f>
        <v/>
      </c>
      <c r="Q966" s="53" t="str">
        <f>IF(ISNUMBER(GateFacts[[#This Row],[تاريخ البوابة]]),TEXT(GateFacts[[#This Row],[تاريخ البوابة]],"yyyy-mm"),"بدون تاريخ")</f>
        <v>بدون تاريخ</v>
      </c>
      <c r="R966" s="53">
        <f ca="1">--OR(GateFacts[[#This Row],[الحالة]]="مكتمل",GateFacts[[#This Row],[الحالة]]="لا ينطبق")</f>
        <v>1</v>
      </c>
      <c r="S966" s="53">
        <f ca="1">_xlfn.LET(_xlpm.m,_xlfn.MINIFS(GateFacts[رقم البوابة],GateFacts[رقم المشروع],GateFacts[[#This Row],[رقم المشروع]],GateFacts[منجزة],0),IF(_xlpm.m=0,9,_xlpm.m))</f>
        <v>6</v>
      </c>
      <c r="T966" s="53">
        <f ca="1">--(GateFacts[[#This Row],[رقم البوابة]]=GateFacts[[#This Row],[البوابة الحالية للمشروع]])</f>
        <v>0</v>
      </c>
      <c r="U966" s="53">
        <f ca="1">IF(AND(GateFacts[[#This Row],[الحالة]]="مكتمل",COUNTIFS(GateFacts[رقم المشروع],GateFacts[[#This Row],[رقم المشروع]],GateFacts[رقم البوابة],"&lt;"&amp;GateFacts[[#This Row],[رقم البوابة]],GateFacts[منجزة],0)&gt;0),1,0)</f>
        <v>0</v>
      </c>
      <c r="V966" s="53" t="e">
        <f>SUBTOTAL(103,GateFacts[[#This Row],[م]])*OR(SelRegion="الكل",GateFacts[[#This Row],[المنطقة]]=SelRegion)</f>
        <v>#REF!</v>
      </c>
      <c r="W966" s="74" t="str" cm="1">
        <f t="array" ref="W966">IF(ISNUMBER(GateFacts[[#This Row],[صف المصدر]]),INDEX(Table15[],GateFacts[[#This Row],[صف المصدر]],16),"")</f>
        <v>الشمالي الغربي</v>
      </c>
    </row>
    <row r="967" spans="1:23" x14ac:dyDescent="0.4">
      <c r="A967" s="53" cm="1">
        <f t="array" ref="A967">ROW()-ROW(GateFacts[#Headers])</f>
        <v>966</v>
      </c>
      <c r="B967" s="53">
        <f>INT((GateFacts[[#This Row],[م]]-1)/8)+1</f>
        <v>121</v>
      </c>
      <c r="C967" s="53">
        <f>MOD(GateFacts[[#This Row],[م]]-1,8)+1</f>
        <v>6</v>
      </c>
      <c r="D967" s="53" cm="1">
        <f t="array" ref="D967">IFERROR(INDEX(_xlfn.ANCHORARRAY(Settings!$H$2),GateFacts[[#This Row],[رقم المشروع]]),"")</f>
        <v>994</v>
      </c>
      <c r="E967" s="53" t="str" cm="1">
        <f t="array" ref="E967">INDEX(Table15[],GateFacts[[#This Row],[صف المصدر]],14)&amp;""</f>
        <v>P1475-3</v>
      </c>
      <c r="F967" s="53" t="str" cm="1">
        <f t="array" ref="F967">INDEX(Table15[],GateFacts[[#This Row],[صف المصدر]],15)&amp;""</f>
        <v>تنفيذ شبكة صرف صحي لاحياء شمال تبوك ( المرحلة الأولى )</v>
      </c>
      <c r="G967" s="53" t="str" cm="1">
        <f t="array" ref="G967">INDEX(Table15[],GateFacts[[#This Row],[صف المصدر]],17)&amp;""</f>
        <v>تبوك</v>
      </c>
      <c r="H967" s="58">
        <f>N(INDEX(Table15[],GateFacts[[#This Row],[صف المصدر]],18))</f>
        <v>21863995.5</v>
      </c>
      <c r="I967" s="53" t="str" cm="1">
        <f t="array" ref="I967">_xlfn.LET(_xlpm.x,TRIM(INDEX(Table15[],GateFacts[[#This Row],[صف المصدر]],22)&amp;""),IF(_xlpm.x="","غير محدد",_xlpm.x))</f>
        <v>تحت التنفيذ</v>
      </c>
      <c r="J967" s="53" t="str">
        <f>"بوابة "&amp;GateFacts[[#This Row],[رقم البوابة]]</f>
        <v>بوابة 6</v>
      </c>
      <c r="K967" s="53" t="str" cm="1">
        <f t="array" ref="K967">INDEX(Settings!$E$2:$E$9,GateFacts[[#This Row],[رقم البوابة]])</f>
        <v>التنفيذ</v>
      </c>
      <c r="L967" s="53" t="str" cm="1">
        <f t="array" ref="L967">_xlfn.LET(_xlpm.c,INDEX(Table15[],GateFacts[[#This Row],[صف المصدر]],9-GateFacts[[#This Row],[رقم البوابة]]),IF(ISBLANK(_xlpm.c),"",_xlpm.c))</f>
        <v>جاري</v>
      </c>
      <c r="M96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67" s="56" cm="1">
        <f t="array" ref="N967">_xlfn.LET(_xlpm.r,GateFacts[[#This Row],[صف المصدر]],_xlpm.g,GateFacts[[#This Row],[رقم البوابة]],_xlpm.pd,IF(AND(ISNUMBER(_xlpm.r),_xlpm.g&gt;=6,_xlpm.g&lt;=8),INDEX(Table15[],_xlpm.r,19+_xlpm.g),""),IF(ISNUMBER(_xlpm.pd),_xlpm.pd,""))</f>
        <v>46847</v>
      </c>
      <c r="O96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67" s="53">
        <f ca="1">IF(ISNUMBER(GateFacts[[#This Row],[تاريخ البوابة]]),GateFacts[[#This Row],[تاريخ البوابة]]-TODAY(),"")</f>
        <v>538</v>
      </c>
      <c r="Q967" s="53" t="str">
        <f>IF(ISNUMBER(GateFacts[[#This Row],[تاريخ البوابة]]),TEXT(GateFacts[[#This Row],[تاريخ البوابة]],"yyyy-mm"),"بدون تاريخ")</f>
        <v>2028-04</v>
      </c>
      <c r="R967" s="53">
        <f ca="1">--OR(GateFacts[[#This Row],[الحالة]]="مكتمل",GateFacts[[#This Row],[الحالة]]="لا ينطبق")</f>
        <v>0</v>
      </c>
      <c r="S967" s="53">
        <f ca="1">_xlfn.LET(_xlpm.m,_xlfn.MINIFS(GateFacts[رقم البوابة],GateFacts[رقم المشروع],GateFacts[[#This Row],[رقم المشروع]],GateFacts[منجزة],0),IF(_xlpm.m=0,9,_xlpm.m))</f>
        <v>6</v>
      </c>
      <c r="T967" s="53">
        <f ca="1">--(GateFacts[[#This Row],[رقم البوابة]]=GateFacts[[#This Row],[البوابة الحالية للمشروع]])</f>
        <v>1</v>
      </c>
      <c r="U967" s="53">
        <f ca="1">IF(AND(GateFacts[[#This Row],[الحالة]]="مكتمل",COUNTIFS(GateFacts[رقم المشروع],GateFacts[[#This Row],[رقم المشروع]],GateFacts[رقم البوابة],"&lt;"&amp;GateFacts[[#This Row],[رقم البوابة]],GateFacts[منجزة],0)&gt;0),1,0)</f>
        <v>0</v>
      </c>
      <c r="V967" s="53" t="e">
        <f>SUBTOTAL(103,GateFacts[[#This Row],[م]])*OR(SelRegion="الكل",GateFacts[[#This Row],[المنطقة]]=SelRegion)</f>
        <v>#REF!</v>
      </c>
      <c r="W967" s="74" t="str" cm="1">
        <f t="array" ref="W967">IF(ISNUMBER(GateFacts[[#This Row],[صف المصدر]]),INDEX(Table15[],GateFacts[[#This Row],[صف المصدر]],16),"")</f>
        <v>الشمالي الغربي</v>
      </c>
    </row>
    <row r="968" spans="1:23" x14ac:dyDescent="0.4">
      <c r="A968" s="53" cm="1">
        <f t="array" ref="A968">ROW()-ROW(GateFacts[#Headers])</f>
        <v>967</v>
      </c>
      <c r="B968" s="53">
        <f>INT((GateFacts[[#This Row],[م]]-1)/8)+1</f>
        <v>121</v>
      </c>
      <c r="C968" s="53">
        <f>MOD(GateFacts[[#This Row],[م]]-1,8)+1</f>
        <v>7</v>
      </c>
      <c r="D968" s="53" cm="1">
        <f t="array" ref="D968">IFERROR(INDEX(_xlfn.ANCHORARRAY(Settings!$H$2),GateFacts[[#This Row],[رقم المشروع]]),"")</f>
        <v>994</v>
      </c>
      <c r="E968" s="53" t="str" cm="1">
        <f t="array" ref="E968">INDEX(Table15[],GateFacts[[#This Row],[صف المصدر]],14)&amp;""</f>
        <v>P1475-3</v>
      </c>
      <c r="F968" s="53" t="str" cm="1">
        <f t="array" ref="F968">INDEX(Table15[],GateFacts[[#This Row],[صف المصدر]],15)&amp;""</f>
        <v>تنفيذ شبكة صرف صحي لاحياء شمال تبوك ( المرحلة الأولى )</v>
      </c>
      <c r="G968" s="53" t="str" cm="1">
        <f t="array" ref="G968">INDEX(Table15[],GateFacts[[#This Row],[صف المصدر]],17)&amp;""</f>
        <v>تبوك</v>
      </c>
      <c r="H968" s="58">
        <f>N(INDEX(Table15[],GateFacts[[#This Row],[صف المصدر]],18))</f>
        <v>21863995.5</v>
      </c>
      <c r="I968" s="53" t="str" cm="1">
        <f t="array" ref="I968">_xlfn.LET(_xlpm.x,TRIM(INDEX(Table15[],GateFacts[[#This Row],[صف المصدر]],22)&amp;""),IF(_xlpm.x="","غير محدد",_xlpm.x))</f>
        <v>تحت التنفيذ</v>
      </c>
      <c r="J968" s="53" t="str">
        <f>"بوابة "&amp;GateFacts[[#This Row],[رقم البوابة]]</f>
        <v>بوابة 7</v>
      </c>
      <c r="K968" s="53" t="str" cm="1">
        <f t="array" ref="K968">INDEX(Settings!$E$2:$E$9,GateFacts[[#This Row],[رقم البوابة]])</f>
        <v>الاختبارات التشغيلية</v>
      </c>
      <c r="L968" s="53" t="str" cm="1">
        <f t="array" ref="L968">_xlfn.LET(_xlpm.c,INDEX(Table15[],GateFacts[[#This Row],[صف المصدر]],9-GateFacts[[#This Row],[رقم البوابة]]),IF(ISBLANK(_xlpm.c),"",_xlpm.c))</f>
        <v/>
      </c>
      <c r="M96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68" s="56" cm="1">
        <f t="array" ref="N968">_xlfn.LET(_xlpm.r,GateFacts[[#This Row],[صف المصدر]],_xlpm.g,GateFacts[[#This Row],[رقم البوابة]],_xlpm.pd,IF(AND(ISNUMBER(_xlpm.r),_xlpm.g&gt;=6,_xlpm.g&lt;=8),INDEX(Table15[],_xlpm.r,19+_xlpm.g),""),IF(ISNUMBER(_xlpm.pd),_xlpm.pd,""))</f>
        <v>46787</v>
      </c>
      <c r="O96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68" s="53">
        <f ca="1">IF(ISNUMBER(GateFacts[[#This Row],[تاريخ البوابة]]),GateFacts[[#This Row],[تاريخ البوابة]]-TODAY(),"")</f>
        <v>478</v>
      </c>
      <c r="Q968" s="53" t="str">
        <f>IF(ISNUMBER(GateFacts[[#This Row],[تاريخ البوابة]]),TEXT(GateFacts[[#This Row],[تاريخ البوابة]],"yyyy-mm"),"بدون تاريخ")</f>
        <v>2028-02</v>
      </c>
      <c r="R968" s="53">
        <f ca="1">--OR(GateFacts[[#This Row],[الحالة]]="مكتمل",GateFacts[[#This Row],[الحالة]]="لا ينطبق")</f>
        <v>0</v>
      </c>
      <c r="S968" s="53">
        <f ca="1">_xlfn.LET(_xlpm.m,_xlfn.MINIFS(GateFacts[رقم البوابة],GateFacts[رقم المشروع],GateFacts[[#This Row],[رقم المشروع]],GateFacts[منجزة],0),IF(_xlpm.m=0,9,_xlpm.m))</f>
        <v>6</v>
      </c>
      <c r="T968" s="53">
        <f ca="1">--(GateFacts[[#This Row],[رقم البوابة]]=GateFacts[[#This Row],[البوابة الحالية للمشروع]])</f>
        <v>0</v>
      </c>
      <c r="U968" s="53">
        <f ca="1">IF(AND(GateFacts[[#This Row],[الحالة]]="مكتمل",COUNTIFS(GateFacts[رقم المشروع],GateFacts[[#This Row],[رقم المشروع]],GateFacts[رقم البوابة],"&lt;"&amp;GateFacts[[#This Row],[رقم البوابة]],GateFacts[منجزة],0)&gt;0),1,0)</f>
        <v>0</v>
      </c>
      <c r="V968" s="53" t="e">
        <f>SUBTOTAL(103,GateFacts[[#This Row],[م]])*OR(SelRegion="الكل",GateFacts[[#This Row],[المنطقة]]=SelRegion)</f>
        <v>#REF!</v>
      </c>
      <c r="W968" s="74" t="str" cm="1">
        <f t="array" ref="W968">IF(ISNUMBER(GateFacts[[#This Row],[صف المصدر]]),INDEX(Table15[],GateFacts[[#This Row],[صف المصدر]],16),"")</f>
        <v>الشمالي الغربي</v>
      </c>
    </row>
    <row r="969" spans="1:23" x14ac:dyDescent="0.4">
      <c r="A969" s="53" cm="1">
        <f t="array" ref="A969">ROW()-ROW(GateFacts[#Headers])</f>
        <v>968</v>
      </c>
      <c r="B969" s="53">
        <f>INT((GateFacts[[#This Row],[م]]-1)/8)+1</f>
        <v>121</v>
      </c>
      <c r="C969" s="53">
        <f>MOD(GateFacts[[#This Row],[م]]-1,8)+1</f>
        <v>8</v>
      </c>
      <c r="D969" s="53" cm="1">
        <f t="array" ref="D969">IFERROR(INDEX(_xlfn.ANCHORARRAY(Settings!$H$2),GateFacts[[#This Row],[رقم المشروع]]),"")</f>
        <v>994</v>
      </c>
      <c r="E969" s="53" t="str" cm="1">
        <f t="array" ref="E969">INDEX(Table15[],GateFacts[[#This Row],[صف المصدر]],14)&amp;""</f>
        <v>P1475-3</v>
      </c>
      <c r="F969" s="53" t="str" cm="1">
        <f t="array" ref="F969">INDEX(Table15[],GateFacts[[#This Row],[صف المصدر]],15)&amp;""</f>
        <v>تنفيذ شبكة صرف صحي لاحياء شمال تبوك ( المرحلة الأولى )</v>
      </c>
      <c r="G969" s="53" t="str" cm="1">
        <f t="array" ref="G969">INDEX(Table15[],GateFacts[[#This Row],[صف المصدر]],17)&amp;""</f>
        <v>تبوك</v>
      </c>
      <c r="H969" s="58">
        <f>N(INDEX(Table15[],GateFacts[[#This Row],[صف المصدر]],18))</f>
        <v>21863995.5</v>
      </c>
      <c r="I969" s="53" t="str" cm="1">
        <f t="array" ref="I969">_xlfn.LET(_xlpm.x,TRIM(INDEX(Table15[],GateFacts[[#This Row],[صف المصدر]],22)&amp;""),IF(_xlpm.x="","غير محدد",_xlpm.x))</f>
        <v>تحت التنفيذ</v>
      </c>
      <c r="J969" s="53" t="str">
        <f>"بوابة "&amp;GateFacts[[#This Row],[رقم البوابة]]</f>
        <v>بوابة 8</v>
      </c>
      <c r="K969" s="53" t="str" cm="1">
        <f t="array" ref="K969">INDEX(Settings!$E$2:$E$9,GateFacts[[#This Row],[رقم البوابة]])</f>
        <v>التسليم و الاغلاق</v>
      </c>
      <c r="L969" s="53" t="str" cm="1">
        <f t="array" ref="L969">_xlfn.LET(_xlpm.c,INDEX(Table15[],GateFacts[[#This Row],[صف المصدر]],9-GateFacts[[#This Row],[رقم البوابة]]),IF(ISBLANK(_xlpm.c),"",_xlpm.c))</f>
        <v/>
      </c>
      <c r="M96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69" s="56" cm="1">
        <f t="array" ref="N969">_xlfn.LET(_xlpm.r,GateFacts[[#This Row],[صف المصدر]],_xlpm.g,GateFacts[[#This Row],[رقم البوابة]],_xlpm.pd,IF(AND(ISNUMBER(_xlpm.r),_xlpm.g&gt;=6,_xlpm.g&lt;=8),INDEX(Table15[],_xlpm.r,19+_xlpm.g),""),IF(ISNUMBER(_xlpm.pd),_xlpm.pd,""))</f>
        <v>47577</v>
      </c>
      <c r="O96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69" s="53">
        <f ca="1">IF(ISNUMBER(GateFacts[[#This Row],[تاريخ البوابة]]),GateFacts[[#This Row],[تاريخ البوابة]]-TODAY(),"")</f>
        <v>1268</v>
      </c>
      <c r="Q969" s="53" t="str">
        <f>IF(ISNUMBER(GateFacts[[#This Row],[تاريخ البوابة]]),TEXT(GateFacts[[#This Row],[تاريخ البوابة]],"yyyy-mm"),"بدون تاريخ")</f>
        <v>2030-04</v>
      </c>
      <c r="R969" s="53">
        <f ca="1">--OR(GateFacts[[#This Row],[الحالة]]="مكتمل",GateFacts[[#This Row],[الحالة]]="لا ينطبق")</f>
        <v>0</v>
      </c>
      <c r="S969" s="53">
        <f ca="1">_xlfn.LET(_xlpm.m,_xlfn.MINIFS(GateFacts[رقم البوابة],GateFacts[رقم المشروع],GateFacts[[#This Row],[رقم المشروع]],GateFacts[منجزة],0),IF(_xlpm.m=0,9,_xlpm.m))</f>
        <v>6</v>
      </c>
      <c r="T969" s="53">
        <f ca="1">--(GateFacts[[#This Row],[رقم البوابة]]=GateFacts[[#This Row],[البوابة الحالية للمشروع]])</f>
        <v>0</v>
      </c>
      <c r="U969" s="53">
        <f ca="1">IF(AND(GateFacts[[#This Row],[الحالة]]="مكتمل",COUNTIFS(GateFacts[رقم المشروع],GateFacts[[#This Row],[رقم المشروع]],GateFacts[رقم البوابة],"&lt;"&amp;GateFacts[[#This Row],[رقم البوابة]],GateFacts[منجزة],0)&gt;0),1,0)</f>
        <v>0</v>
      </c>
      <c r="V969" s="53" t="e">
        <f>SUBTOTAL(103,GateFacts[[#This Row],[م]])*OR(SelRegion="الكل",GateFacts[[#This Row],[المنطقة]]=SelRegion)</f>
        <v>#REF!</v>
      </c>
      <c r="W969" s="74" t="str" cm="1">
        <f t="array" ref="W969">IF(ISNUMBER(GateFacts[[#This Row],[صف المصدر]]),INDEX(Table15[],GateFacts[[#This Row],[صف المصدر]],16),"")</f>
        <v>الشمالي الغربي</v>
      </c>
    </row>
    <row r="970" spans="1:23" x14ac:dyDescent="0.4">
      <c r="A970" s="53" cm="1">
        <f t="array" ref="A970">ROW()-ROW(GateFacts[#Headers])</f>
        <v>969</v>
      </c>
      <c r="B970" s="53">
        <f>INT((GateFacts[[#This Row],[م]]-1)/8)+1</f>
        <v>122</v>
      </c>
      <c r="C970" s="53">
        <f>MOD(GateFacts[[#This Row],[م]]-1,8)+1</f>
        <v>1</v>
      </c>
      <c r="D970" s="53" cm="1">
        <f t="array" ref="D970">IFERROR(INDEX(_xlfn.ANCHORARRAY(Settings!$H$2),GateFacts[[#This Row],[رقم المشروع]]),"")</f>
        <v>1000</v>
      </c>
      <c r="E970" s="53" t="str" cm="1">
        <f t="array" ref="E970">INDEX(Table15[],GateFacts[[#This Row],[صف المصدر]],14)&amp;""</f>
        <v>P849-1</v>
      </c>
      <c r="F970" s="53" t="str" cm="1">
        <f t="array" ref="F970">INDEX(Table15[],GateFacts[[#This Row],[صف المصدر]],15)&amp;""</f>
        <v>مشروع تنفيذ شبكات الصرف الصحي باحياء الجرف بالمدينة المنورة</v>
      </c>
      <c r="G970" s="53" t="str" cm="1">
        <f t="array" ref="G970">INDEX(Table15[],GateFacts[[#This Row],[صف المصدر]],17)&amp;""</f>
        <v>المدينة المنورة</v>
      </c>
      <c r="H970" s="58">
        <f>N(INDEX(Table15[],GateFacts[[#This Row],[صف المصدر]],18))</f>
        <v>78223592.25</v>
      </c>
      <c r="I970" s="53" t="str" cm="1">
        <f t="array" ref="I970">_xlfn.LET(_xlpm.x,TRIM(INDEX(Table15[],GateFacts[[#This Row],[صف المصدر]],22)&amp;""),IF(_xlpm.x="","غير محدد",_xlpm.x))</f>
        <v>تحت التنفيذ</v>
      </c>
      <c r="J970" s="53" t="str">
        <f>"بوابة "&amp;GateFacts[[#This Row],[رقم البوابة]]</f>
        <v>بوابة 1</v>
      </c>
      <c r="K970" s="53" t="str" cm="1">
        <f t="array" ref="K970">INDEX(Settings!$E$2:$E$9,GateFacts[[#This Row],[رقم البوابة]])</f>
        <v>تخطيط استراتيجي</v>
      </c>
      <c r="L970" s="53" t="str" cm="1">
        <f t="array" ref="L970">_xlfn.LET(_xlpm.c,INDEX(Table15[],GateFacts[[#This Row],[صف المصدر]],9-GateFacts[[#This Row],[رقم البوابة]]),IF(ISBLANK(_xlpm.c),"",_xlpm.c))</f>
        <v>مكتمل</v>
      </c>
      <c r="M97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0" s="56" t="str" cm="1">
        <f t="array" ref="N970">_xlfn.LET(_xlpm.r,GateFacts[[#This Row],[صف المصدر]],_xlpm.g,GateFacts[[#This Row],[رقم البوابة]],_xlpm.pd,IF(AND(ISNUMBER(_xlpm.r),_xlpm.g&gt;=6,_xlpm.g&lt;=8),INDEX(Table15[],_xlpm.r,19+_xlpm.g),""),IF(ISNUMBER(_xlpm.pd),_xlpm.pd,""))</f>
        <v/>
      </c>
      <c r="O97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0" s="53" t="str">
        <f ca="1">IF(ISNUMBER(GateFacts[[#This Row],[تاريخ البوابة]]),GateFacts[[#This Row],[تاريخ البوابة]]-TODAY(),"")</f>
        <v/>
      </c>
      <c r="Q970" s="53" t="str">
        <f>IF(ISNUMBER(GateFacts[[#This Row],[تاريخ البوابة]]),TEXT(GateFacts[[#This Row],[تاريخ البوابة]],"yyyy-mm"),"بدون تاريخ")</f>
        <v>بدون تاريخ</v>
      </c>
      <c r="R970" s="53">
        <f ca="1">--OR(GateFacts[[#This Row],[الحالة]]="مكتمل",GateFacts[[#This Row],[الحالة]]="لا ينطبق")</f>
        <v>1</v>
      </c>
      <c r="S970" s="53">
        <f ca="1">_xlfn.LET(_xlpm.m,_xlfn.MINIFS(GateFacts[رقم البوابة],GateFacts[رقم المشروع],GateFacts[[#This Row],[رقم المشروع]],GateFacts[منجزة],0),IF(_xlpm.m=0,9,_xlpm.m))</f>
        <v>6</v>
      </c>
      <c r="T970" s="53">
        <f ca="1">--(GateFacts[[#This Row],[رقم البوابة]]=GateFacts[[#This Row],[البوابة الحالية للمشروع]])</f>
        <v>0</v>
      </c>
      <c r="U970" s="53">
        <f ca="1">IF(AND(GateFacts[[#This Row],[الحالة]]="مكتمل",COUNTIFS(GateFacts[رقم المشروع],GateFacts[[#This Row],[رقم المشروع]],GateFacts[رقم البوابة],"&lt;"&amp;GateFacts[[#This Row],[رقم البوابة]],GateFacts[منجزة],0)&gt;0),1,0)</f>
        <v>0</v>
      </c>
      <c r="V970" s="53" t="e">
        <f>SUBTOTAL(103,GateFacts[[#This Row],[م]])*OR(SelRegion="الكل",GateFacts[[#This Row],[المنطقة]]=SelRegion)</f>
        <v>#REF!</v>
      </c>
      <c r="W970" s="74" t="str" cm="1">
        <f t="array" ref="W970">IF(ISNUMBER(GateFacts[[#This Row],[صف المصدر]]),INDEX(Table15[],GateFacts[[#This Row],[صف المصدر]],16),"")</f>
        <v>الشمالي الغربي</v>
      </c>
    </row>
    <row r="971" spans="1:23" x14ac:dyDescent="0.4">
      <c r="A971" s="53" cm="1">
        <f t="array" ref="A971">ROW()-ROW(GateFacts[#Headers])</f>
        <v>970</v>
      </c>
      <c r="B971" s="53">
        <f>INT((GateFacts[[#This Row],[م]]-1)/8)+1</f>
        <v>122</v>
      </c>
      <c r="C971" s="53">
        <f>MOD(GateFacts[[#This Row],[م]]-1,8)+1</f>
        <v>2</v>
      </c>
      <c r="D971" s="53" cm="1">
        <f t="array" ref="D971">IFERROR(INDEX(_xlfn.ANCHORARRAY(Settings!$H$2),GateFacts[[#This Row],[رقم المشروع]]),"")</f>
        <v>1000</v>
      </c>
      <c r="E971" s="53" t="str" cm="1">
        <f t="array" ref="E971">INDEX(Table15[],GateFacts[[#This Row],[صف المصدر]],14)&amp;""</f>
        <v>P849-1</v>
      </c>
      <c r="F971" s="53" t="str" cm="1">
        <f t="array" ref="F971">INDEX(Table15[],GateFacts[[#This Row],[صف المصدر]],15)&amp;""</f>
        <v>مشروع تنفيذ شبكات الصرف الصحي باحياء الجرف بالمدينة المنورة</v>
      </c>
      <c r="G971" s="53" t="str" cm="1">
        <f t="array" ref="G971">INDEX(Table15[],GateFacts[[#This Row],[صف المصدر]],17)&amp;""</f>
        <v>المدينة المنورة</v>
      </c>
      <c r="H971" s="58">
        <f>N(INDEX(Table15[],GateFacts[[#This Row],[صف المصدر]],18))</f>
        <v>78223592.25</v>
      </c>
      <c r="I971" s="53" t="str" cm="1">
        <f t="array" ref="I971">_xlfn.LET(_xlpm.x,TRIM(INDEX(Table15[],GateFacts[[#This Row],[صف المصدر]],22)&amp;""),IF(_xlpm.x="","غير محدد",_xlpm.x))</f>
        <v>تحت التنفيذ</v>
      </c>
      <c r="J971" s="53" t="str">
        <f>"بوابة "&amp;GateFacts[[#This Row],[رقم البوابة]]</f>
        <v>بوابة 2</v>
      </c>
      <c r="K971" s="53" t="str" cm="1">
        <f t="array" ref="K971">INDEX(Settings!$E$2:$E$9,GateFacts[[#This Row],[رقم البوابة]])</f>
        <v>التخطيط الاولي</v>
      </c>
      <c r="L971" s="53" t="str" cm="1">
        <f t="array" ref="L971">_xlfn.LET(_xlpm.c,INDEX(Table15[],GateFacts[[#This Row],[صف المصدر]],9-GateFacts[[#This Row],[رقم البوابة]]),IF(ISBLANK(_xlpm.c),"",_xlpm.c))</f>
        <v>مكتمل</v>
      </c>
      <c r="M97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1" s="56" t="str" cm="1">
        <f t="array" ref="N971">_xlfn.LET(_xlpm.r,GateFacts[[#This Row],[صف المصدر]],_xlpm.g,GateFacts[[#This Row],[رقم البوابة]],_xlpm.pd,IF(AND(ISNUMBER(_xlpm.r),_xlpm.g&gt;=6,_xlpm.g&lt;=8),INDEX(Table15[],_xlpm.r,19+_xlpm.g),""),IF(ISNUMBER(_xlpm.pd),_xlpm.pd,""))</f>
        <v/>
      </c>
      <c r="O97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1" s="53" t="str">
        <f ca="1">IF(ISNUMBER(GateFacts[[#This Row],[تاريخ البوابة]]),GateFacts[[#This Row],[تاريخ البوابة]]-TODAY(),"")</f>
        <v/>
      </c>
      <c r="Q971" s="53" t="str">
        <f>IF(ISNUMBER(GateFacts[[#This Row],[تاريخ البوابة]]),TEXT(GateFacts[[#This Row],[تاريخ البوابة]],"yyyy-mm"),"بدون تاريخ")</f>
        <v>بدون تاريخ</v>
      </c>
      <c r="R971" s="53">
        <f ca="1">--OR(GateFacts[[#This Row],[الحالة]]="مكتمل",GateFacts[[#This Row],[الحالة]]="لا ينطبق")</f>
        <v>1</v>
      </c>
      <c r="S971" s="53">
        <f ca="1">_xlfn.LET(_xlpm.m,_xlfn.MINIFS(GateFacts[رقم البوابة],GateFacts[رقم المشروع],GateFacts[[#This Row],[رقم المشروع]],GateFacts[منجزة],0),IF(_xlpm.m=0,9,_xlpm.m))</f>
        <v>6</v>
      </c>
      <c r="T971" s="53">
        <f ca="1">--(GateFacts[[#This Row],[رقم البوابة]]=GateFacts[[#This Row],[البوابة الحالية للمشروع]])</f>
        <v>0</v>
      </c>
      <c r="U971" s="53">
        <f ca="1">IF(AND(GateFacts[[#This Row],[الحالة]]="مكتمل",COUNTIFS(GateFacts[رقم المشروع],GateFacts[[#This Row],[رقم المشروع]],GateFacts[رقم البوابة],"&lt;"&amp;GateFacts[[#This Row],[رقم البوابة]],GateFacts[منجزة],0)&gt;0),1,0)</f>
        <v>0</v>
      </c>
      <c r="V971" s="53" t="e">
        <f>SUBTOTAL(103,GateFacts[[#This Row],[م]])*OR(SelRegion="الكل",GateFacts[[#This Row],[المنطقة]]=SelRegion)</f>
        <v>#REF!</v>
      </c>
      <c r="W971" s="74" t="str" cm="1">
        <f t="array" ref="W971">IF(ISNUMBER(GateFacts[[#This Row],[صف المصدر]]),INDEX(Table15[],GateFacts[[#This Row],[صف المصدر]],16),"")</f>
        <v>الشمالي الغربي</v>
      </c>
    </row>
    <row r="972" spans="1:23" x14ac:dyDescent="0.4">
      <c r="A972" s="53" cm="1">
        <f t="array" ref="A972">ROW()-ROW(GateFacts[#Headers])</f>
        <v>971</v>
      </c>
      <c r="B972" s="53">
        <f>INT((GateFacts[[#This Row],[م]]-1)/8)+1</f>
        <v>122</v>
      </c>
      <c r="C972" s="53">
        <f>MOD(GateFacts[[#This Row],[م]]-1,8)+1</f>
        <v>3</v>
      </c>
      <c r="D972" s="53" cm="1">
        <f t="array" ref="D972">IFERROR(INDEX(_xlfn.ANCHORARRAY(Settings!$H$2),GateFacts[[#This Row],[رقم المشروع]]),"")</f>
        <v>1000</v>
      </c>
      <c r="E972" s="53" t="str" cm="1">
        <f t="array" ref="E972">INDEX(Table15[],GateFacts[[#This Row],[صف المصدر]],14)&amp;""</f>
        <v>P849-1</v>
      </c>
      <c r="F972" s="53" t="str" cm="1">
        <f t="array" ref="F972">INDEX(Table15[],GateFacts[[#This Row],[صف المصدر]],15)&amp;""</f>
        <v>مشروع تنفيذ شبكات الصرف الصحي باحياء الجرف بالمدينة المنورة</v>
      </c>
      <c r="G972" s="53" t="str" cm="1">
        <f t="array" ref="G972">INDEX(Table15[],GateFacts[[#This Row],[صف المصدر]],17)&amp;""</f>
        <v>المدينة المنورة</v>
      </c>
      <c r="H972" s="58">
        <f>N(INDEX(Table15[],GateFacts[[#This Row],[صف المصدر]],18))</f>
        <v>78223592.25</v>
      </c>
      <c r="I972" s="53" t="str" cm="1">
        <f t="array" ref="I972">_xlfn.LET(_xlpm.x,TRIM(INDEX(Table15[],GateFacts[[#This Row],[صف المصدر]],22)&amp;""),IF(_xlpm.x="","غير محدد",_xlpm.x))</f>
        <v>تحت التنفيذ</v>
      </c>
      <c r="J972" s="53" t="str">
        <f>"بوابة "&amp;GateFacts[[#This Row],[رقم البوابة]]</f>
        <v>بوابة 3</v>
      </c>
      <c r="K972" s="53" t="str" cm="1">
        <f t="array" ref="K972">INDEX(Settings!$E$2:$E$9,GateFacts[[#This Row],[رقم البوابة]])</f>
        <v>الطرح للتصميم</v>
      </c>
      <c r="L972" s="53" t="str" cm="1">
        <f t="array" ref="L972">_xlfn.LET(_xlpm.c,INDEX(Table15[],GateFacts[[#This Row],[صف المصدر]],9-GateFacts[[#This Row],[رقم البوابة]]),IF(ISBLANK(_xlpm.c),"",_xlpm.c))</f>
        <v>لا ينطبق</v>
      </c>
      <c r="M97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72" s="56" t="str" cm="1">
        <f t="array" ref="N972">_xlfn.LET(_xlpm.r,GateFacts[[#This Row],[صف المصدر]],_xlpm.g,GateFacts[[#This Row],[رقم البوابة]],_xlpm.pd,IF(AND(ISNUMBER(_xlpm.r),_xlpm.g&gt;=6,_xlpm.g&lt;=8),INDEX(Table15[],_xlpm.r,19+_xlpm.g),""),IF(ISNUMBER(_xlpm.pd),_xlpm.pd,""))</f>
        <v/>
      </c>
      <c r="O97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72" s="53" t="str">
        <f ca="1">IF(ISNUMBER(GateFacts[[#This Row],[تاريخ البوابة]]),GateFacts[[#This Row],[تاريخ البوابة]]-TODAY(),"")</f>
        <v/>
      </c>
      <c r="Q972" s="53" t="str">
        <f>IF(ISNUMBER(GateFacts[[#This Row],[تاريخ البوابة]]),TEXT(GateFacts[[#This Row],[تاريخ البوابة]],"yyyy-mm"),"بدون تاريخ")</f>
        <v>بدون تاريخ</v>
      </c>
      <c r="R972" s="53">
        <f ca="1">--OR(GateFacts[[#This Row],[الحالة]]="مكتمل",GateFacts[[#This Row],[الحالة]]="لا ينطبق")</f>
        <v>1</v>
      </c>
      <c r="S972" s="53">
        <f ca="1">_xlfn.LET(_xlpm.m,_xlfn.MINIFS(GateFacts[رقم البوابة],GateFacts[رقم المشروع],GateFacts[[#This Row],[رقم المشروع]],GateFacts[منجزة],0),IF(_xlpm.m=0,9,_xlpm.m))</f>
        <v>6</v>
      </c>
      <c r="T972" s="53">
        <f ca="1">--(GateFacts[[#This Row],[رقم البوابة]]=GateFacts[[#This Row],[البوابة الحالية للمشروع]])</f>
        <v>0</v>
      </c>
      <c r="U972" s="53">
        <f ca="1">IF(AND(GateFacts[[#This Row],[الحالة]]="مكتمل",COUNTIFS(GateFacts[رقم المشروع],GateFacts[[#This Row],[رقم المشروع]],GateFacts[رقم البوابة],"&lt;"&amp;GateFacts[[#This Row],[رقم البوابة]],GateFacts[منجزة],0)&gt;0),1,0)</f>
        <v>0</v>
      </c>
      <c r="V972" s="53" t="e">
        <f>SUBTOTAL(103,GateFacts[[#This Row],[م]])*OR(SelRegion="الكل",GateFacts[[#This Row],[المنطقة]]=SelRegion)</f>
        <v>#REF!</v>
      </c>
      <c r="W972" s="74" t="str" cm="1">
        <f t="array" ref="W972">IF(ISNUMBER(GateFacts[[#This Row],[صف المصدر]]),INDEX(Table15[],GateFacts[[#This Row],[صف المصدر]],16),"")</f>
        <v>الشمالي الغربي</v>
      </c>
    </row>
    <row r="973" spans="1:23" x14ac:dyDescent="0.4">
      <c r="A973" s="53" cm="1">
        <f t="array" ref="A973">ROW()-ROW(GateFacts[#Headers])</f>
        <v>972</v>
      </c>
      <c r="B973" s="53">
        <f>INT((GateFacts[[#This Row],[م]]-1)/8)+1</f>
        <v>122</v>
      </c>
      <c r="C973" s="53">
        <f>MOD(GateFacts[[#This Row],[م]]-1,8)+1</f>
        <v>4</v>
      </c>
      <c r="D973" s="53" cm="1">
        <f t="array" ref="D973">IFERROR(INDEX(_xlfn.ANCHORARRAY(Settings!$H$2),GateFacts[[#This Row],[رقم المشروع]]),"")</f>
        <v>1000</v>
      </c>
      <c r="E973" s="53" t="str" cm="1">
        <f t="array" ref="E973">INDEX(Table15[],GateFacts[[#This Row],[صف المصدر]],14)&amp;""</f>
        <v>P849-1</v>
      </c>
      <c r="F973" s="53" t="str" cm="1">
        <f t="array" ref="F973">INDEX(Table15[],GateFacts[[#This Row],[صف المصدر]],15)&amp;""</f>
        <v>مشروع تنفيذ شبكات الصرف الصحي باحياء الجرف بالمدينة المنورة</v>
      </c>
      <c r="G973" s="53" t="str" cm="1">
        <f t="array" ref="G973">INDEX(Table15[],GateFacts[[#This Row],[صف المصدر]],17)&amp;""</f>
        <v>المدينة المنورة</v>
      </c>
      <c r="H973" s="58">
        <f>N(INDEX(Table15[],GateFacts[[#This Row],[صف المصدر]],18))</f>
        <v>78223592.25</v>
      </c>
      <c r="I973" s="53" t="str" cm="1">
        <f t="array" ref="I973">_xlfn.LET(_xlpm.x,TRIM(INDEX(Table15[],GateFacts[[#This Row],[صف المصدر]],22)&amp;""),IF(_xlpm.x="","غير محدد",_xlpm.x))</f>
        <v>تحت التنفيذ</v>
      </c>
      <c r="J973" s="53" t="str">
        <f>"بوابة "&amp;GateFacts[[#This Row],[رقم البوابة]]</f>
        <v>بوابة 4</v>
      </c>
      <c r="K973" s="53" t="str" cm="1">
        <f t="array" ref="K973">INDEX(Settings!$E$2:$E$9,GateFacts[[#This Row],[رقم البوابة]])</f>
        <v>التصميم</v>
      </c>
      <c r="L973" s="53" t="str" cm="1">
        <f t="array" ref="L973">_xlfn.LET(_xlpm.c,INDEX(Table15[],GateFacts[[#This Row],[صف المصدر]],9-GateFacts[[#This Row],[رقم البوابة]]),IF(ISBLANK(_xlpm.c),"",_xlpm.c))</f>
        <v>مكتمل</v>
      </c>
      <c r="M97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3" s="56" t="str" cm="1">
        <f t="array" ref="N973">_xlfn.LET(_xlpm.r,GateFacts[[#This Row],[صف المصدر]],_xlpm.g,GateFacts[[#This Row],[رقم البوابة]],_xlpm.pd,IF(AND(ISNUMBER(_xlpm.r),_xlpm.g&gt;=6,_xlpm.g&lt;=8),INDEX(Table15[],_xlpm.r,19+_xlpm.g),""),IF(ISNUMBER(_xlpm.pd),_xlpm.pd,""))</f>
        <v/>
      </c>
      <c r="O97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3" s="53" t="str">
        <f ca="1">IF(ISNUMBER(GateFacts[[#This Row],[تاريخ البوابة]]),GateFacts[[#This Row],[تاريخ البوابة]]-TODAY(),"")</f>
        <v/>
      </c>
      <c r="Q973" s="53" t="str">
        <f>IF(ISNUMBER(GateFacts[[#This Row],[تاريخ البوابة]]),TEXT(GateFacts[[#This Row],[تاريخ البوابة]],"yyyy-mm"),"بدون تاريخ")</f>
        <v>بدون تاريخ</v>
      </c>
      <c r="R973" s="53">
        <f ca="1">--OR(GateFacts[[#This Row],[الحالة]]="مكتمل",GateFacts[[#This Row],[الحالة]]="لا ينطبق")</f>
        <v>1</v>
      </c>
      <c r="S973" s="53">
        <f ca="1">_xlfn.LET(_xlpm.m,_xlfn.MINIFS(GateFacts[رقم البوابة],GateFacts[رقم المشروع],GateFacts[[#This Row],[رقم المشروع]],GateFacts[منجزة],0),IF(_xlpm.m=0,9,_xlpm.m))</f>
        <v>6</v>
      </c>
      <c r="T973" s="53">
        <f ca="1">--(GateFacts[[#This Row],[رقم البوابة]]=GateFacts[[#This Row],[البوابة الحالية للمشروع]])</f>
        <v>0</v>
      </c>
      <c r="U973" s="53">
        <f ca="1">IF(AND(GateFacts[[#This Row],[الحالة]]="مكتمل",COUNTIFS(GateFacts[رقم المشروع],GateFacts[[#This Row],[رقم المشروع]],GateFacts[رقم البوابة],"&lt;"&amp;GateFacts[[#This Row],[رقم البوابة]],GateFacts[منجزة],0)&gt;0),1,0)</f>
        <v>0</v>
      </c>
      <c r="V973" s="53" t="e">
        <f>SUBTOTAL(103,GateFacts[[#This Row],[م]])*OR(SelRegion="الكل",GateFacts[[#This Row],[المنطقة]]=SelRegion)</f>
        <v>#REF!</v>
      </c>
      <c r="W973" s="74" t="str" cm="1">
        <f t="array" ref="W973">IF(ISNUMBER(GateFacts[[#This Row],[صف المصدر]]),INDEX(Table15[],GateFacts[[#This Row],[صف المصدر]],16),"")</f>
        <v>الشمالي الغربي</v>
      </c>
    </row>
    <row r="974" spans="1:23" x14ac:dyDescent="0.4">
      <c r="A974" s="53" cm="1">
        <f t="array" ref="A974">ROW()-ROW(GateFacts[#Headers])</f>
        <v>973</v>
      </c>
      <c r="B974" s="53">
        <f>INT((GateFacts[[#This Row],[م]]-1)/8)+1</f>
        <v>122</v>
      </c>
      <c r="C974" s="53">
        <f>MOD(GateFacts[[#This Row],[م]]-1,8)+1</f>
        <v>5</v>
      </c>
      <c r="D974" s="53" cm="1">
        <f t="array" ref="D974">IFERROR(INDEX(_xlfn.ANCHORARRAY(Settings!$H$2),GateFacts[[#This Row],[رقم المشروع]]),"")</f>
        <v>1000</v>
      </c>
      <c r="E974" s="53" t="str" cm="1">
        <f t="array" ref="E974">INDEX(Table15[],GateFacts[[#This Row],[صف المصدر]],14)&amp;""</f>
        <v>P849-1</v>
      </c>
      <c r="F974" s="53" t="str" cm="1">
        <f t="array" ref="F974">INDEX(Table15[],GateFacts[[#This Row],[صف المصدر]],15)&amp;""</f>
        <v>مشروع تنفيذ شبكات الصرف الصحي باحياء الجرف بالمدينة المنورة</v>
      </c>
      <c r="G974" s="53" t="str" cm="1">
        <f t="array" ref="G974">INDEX(Table15[],GateFacts[[#This Row],[صف المصدر]],17)&amp;""</f>
        <v>المدينة المنورة</v>
      </c>
      <c r="H974" s="58">
        <f>N(INDEX(Table15[],GateFacts[[#This Row],[صف المصدر]],18))</f>
        <v>78223592.25</v>
      </c>
      <c r="I974" s="53" t="str" cm="1">
        <f t="array" ref="I974">_xlfn.LET(_xlpm.x,TRIM(INDEX(Table15[],GateFacts[[#This Row],[صف المصدر]],22)&amp;""),IF(_xlpm.x="","غير محدد",_xlpm.x))</f>
        <v>تحت التنفيذ</v>
      </c>
      <c r="J974" s="53" t="str">
        <f>"بوابة "&amp;GateFacts[[#This Row],[رقم البوابة]]</f>
        <v>بوابة 5</v>
      </c>
      <c r="K974" s="53" t="str" cm="1">
        <f t="array" ref="K974">INDEX(Settings!$E$2:$E$9,GateFacts[[#This Row],[رقم البوابة]])</f>
        <v>الطرح للتنفيذ</v>
      </c>
      <c r="L974" s="53" t="str" cm="1">
        <f t="array" ref="L974">_xlfn.LET(_xlpm.c,INDEX(Table15[],GateFacts[[#This Row],[صف المصدر]],9-GateFacts[[#This Row],[رقم البوابة]]),IF(ISBLANK(_xlpm.c),"",_xlpm.c))</f>
        <v>مكتمل</v>
      </c>
      <c r="M97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4" s="56" t="str" cm="1">
        <f t="array" ref="N974">_xlfn.LET(_xlpm.r,GateFacts[[#This Row],[صف المصدر]],_xlpm.g,GateFacts[[#This Row],[رقم البوابة]],_xlpm.pd,IF(AND(ISNUMBER(_xlpm.r),_xlpm.g&gt;=6,_xlpm.g&lt;=8),INDEX(Table15[],_xlpm.r,19+_xlpm.g),""),IF(ISNUMBER(_xlpm.pd),_xlpm.pd,""))</f>
        <v/>
      </c>
      <c r="O97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4" s="53" t="str">
        <f ca="1">IF(ISNUMBER(GateFacts[[#This Row],[تاريخ البوابة]]),GateFacts[[#This Row],[تاريخ البوابة]]-TODAY(),"")</f>
        <v/>
      </c>
      <c r="Q974" s="53" t="str">
        <f>IF(ISNUMBER(GateFacts[[#This Row],[تاريخ البوابة]]),TEXT(GateFacts[[#This Row],[تاريخ البوابة]],"yyyy-mm"),"بدون تاريخ")</f>
        <v>بدون تاريخ</v>
      </c>
      <c r="R974" s="53">
        <f ca="1">--OR(GateFacts[[#This Row],[الحالة]]="مكتمل",GateFacts[[#This Row],[الحالة]]="لا ينطبق")</f>
        <v>1</v>
      </c>
      <c r="S974" s="53">
        <f ca="1">_xlfn.LET(_xlpm.m,_xlfn.MINIFS(GateFacts[رقم البوابة],GateFacts[رقم المشروع],GateFacts[[#This Row],[رقم المشروع]],GateFacts[منجزة],0),IF(_xlpm.m=0,9,_xlpm.m))</f>
        <v>6</v>
      </c>
      <c r="T974" s="53">
        <f ca="1">--(GateFacts[[#This Row],[رقم البوابة]]=GateFacts[[#This Row],[البوابة الحالية للمشروع]])</f>
        <v>0</v>
      </c>
      <c r="U974" s="53">
        <f ca="1">IF(AND(GateFacts[[#This Row],[الحالة]]="مكتمل",COUNTIFS(GateFacts[رقم المشروع],GateFacts[[#This Row],[رقم المشروع]],GateFacts[رقم البوابة],"&lt;"&amp;GateFacts[[#This Row],[رقم البوابة]],GateFacts[منجزة],0)&gt;0),1,0)</f>
        <v>0</v>
      </c>
      <c r="V974" s="53" t="e">
        <f>SUBTOTAL(103,GateFacts[[#This Row],[م]])*OR(SelRegion="الكل",GateFacts[[#This Row],[المنطقة]]=SelRegion)</f>
        <v>#REF!</v>
      </c>
      <c r="W974" s="74" t="str" cm="1">
        <f t="array" ref="W974">IF(ISNUMBER(GateFacts[[#This Row],[صف المصدر]]),INDEX(Table15[],GateFacts[[#This Row],[صف المصدر]],16),"")</f>
        <v>الشمالي الغربي</v>
      </c>
    </row>
    <row r="975" spans="1:23" x14ac:dyDescent="0.4">
      <c r="A975" s="53" cm="1">
        <f t="array" ref="A975">ROW()-ROW(GateFacts[#Headers])</f>
        <v>974</v>
      </c>
      <c r="B975" s="53">
        <f>INT((GateFacts[[#This Row],[م]]-1)/8)+1</f>
        <v>122</v>
      </c>
      <c r="C975" s="53">
        <f>MOD(GateFacts[[#This Row],[م]]-1,8)+1</f>
        <v>6</v>
      </c>
      <c r="D975" s="53" cm="1">
        <f t="array" ref="D975">IFERROR(INDEX(_xlfn.ANCHORARRAY(Settings!$H$2),GateFacts[[#This Row],[رقم المشروع]]),"")</f>
        <v>1000</v>
      </c>
      <c r="E975" s="53" t="str" cm="1">
        <f t="array" ref="E975">INDEX(Table15[],GateFacts[[#This Row],[صف المصدر]],14)&amp;""</f>
        <v>P849-1</v>
      </c>
      <c r="F975" s="53" t="str" cm="1">
        <f t="array" ref="F975">INDEX(Table15[],GateFacts[[#This Row],[صف المصدر]],15)&amp;""</f>
        <v>مشروع تنفيذ شبكات الصرف الصحي باحياء الجرف بالمدينة المنورة</v>
      </c>
      <c r="G975" s="53" t="str" cm="1">
        <f t="array" ref="G975">INDEX(Table15[],GateFacts[[#This Row],[صف المصدر]],17)&amp;""</f>
        <v>المدينة المنورة</v>
      </c>
      <c r="H975" s="58">
        <f>N(INDEX(Table15[],GateFacts[[#This Row],[صف المصدر]],18))</f>
        <v>78223592.25</v>
      </c>
      <c r="I975" s="53" t="str" cm="1">
        <f t="array" ref="I975">_xlfn.LET(_xlpm.x,TRIM(INDEX(Table15[],GateFacts[[#This Row],[صف المصدر]],22)&amp;""),IF(_xlpm.x="","غير محدد",_xlpm.x))</f>
        <v>تحت التنفيذ</v>
      </c>
      <c r="J975" s="53" t="str">
        <f>"بوابة "&amp;GateFacts[[#This Row],[رقم البوابة]]</f>
        <v>بوابة 6</v>
      </c>
      <c r="K975" s="53" t="str" cm="1">
        <f t="array" ref="K975">INDEX(Settings!$E$2:$E$9,GateFacts[[#This Row],[رقم البوابة]])</f>
        <v>التنفيذ</v>
      </c>
      <c r="L975" s="53" t="str" cm="1">
        <f t="array" ref="L975">_xlfn.LET(_xlpm.c,INDEX(Table15[],GateFacts[[#This Row],[صف المصدر]],9-GateFacts[[#This Row],[رقم البوابة]]),IF(ISBLANK(_xlpm.c),"",_xlpm.c))</f>
        <v>جاري</v>
      </c>
      <c r="M97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75" s="56" cm="1">
        <f t="array" ref="N975">_xlfn.LET(_xlpm.r,GateFacts[[#This Row],[صف المصدر]],_xlpm.g,GateFacts[[#This Row],[رقم البوابة]],_xlpm.pd,IF(AND(ISNUMBER(_xlpm.r),_xlpm.g&gt;=6,_xlpm.g&lt;=8),INDEX(Table15[],_xlpm.r,19+_xlpm.g),""),IF(ISNUMBER(_xlpm.pd),_xlpm.pd,""))</f>
        <v>46730</v>
      </c>
      <c r="O97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75" s="53">
        <f ca="1">IF(ISNUMBER(GateFacts[[#This Row],[تاريخ البوابة]]),GateFacts[[#This Row],[تاريخ البوابة]]-TODAY(),"")</f>
        <v>421</v>
      </c>
      <c r="Q975" s="53" t="str">
        <f>IF(ISNUMBER(GateFacts[[#This Row],[تاريخ البوابة]]),TEXT(GateFacts[[#This Row],[تاريخ البوابة]],"yyyy-mm"),"بدون تاريخ")</f>
        <v>2027-12</v>
      </c>
      <c r="R975" s="53">
        <f ca="1">--OR(GateFacts[[#This Row],[الحالة]]="مكتمل",GateFacts[[#This Row],[الحالة]]="لا ينطبق")</f>
        <v>0</v>
      </c>
      <c r="S975" s="53">
        <f ca="1">_xlfn.LET(_xlpm.m,_xlfn.MINIFS(GateFacts[رقم البوابة],GateFacts[رقم المشروع],GateFacts[[#This Row],[رقم المشروع]],GateFacts[منجزة],0),IF(_xlpm.m=0,9,_xlpm.m))</f>
        <v>6</v>
      </c>
      <c r="T975" s="53">
        <f ca="1">--(GateFacts[[#This Row],[رقم البوابة]]=GateFacts[[#This Row],[البوابة الحالية للمشروع]])</f>
        <v>1</v>
      </c>
      <c r="U975" s="53">
        <f ca="1">IF(AND(GateFacts[[#This Row],[الحالة]]="مكتمل",COUNTIFS(GateFacts[رقم المشروع],GateFacts[[#This Row],[رقم المشروع]],GateFacts[رقم البوابة],"&lt;"&amp;GateFacts[[#This Row],[رقم البوابة]],GateFacts[منجزة],0)&gt;0),1,0)</f>
        <v>0</v>
      </c>
      <c r="V975" s="53" t="e">
        <f>SUBTOTAL(103,GateFacts[[#This Row],[م]])*OR(SelRegion="الكل",GateFacts[[#This Row],[المنطقة]]=SelRegion)</f>
        <v>#REF!</v>
      </c>
      <c r="W975" s="74" t="str" cm="1">
        <f t="array" ref="W975">IF(ISNUMBER(GateFacts[[#This Row],[صف المصدر]]),INDEX(Table15[],GateFacts[[#This Row],[صف المصدر]],16),"")</f>
        <v>الشمالي الغربي</v>
      </c>
    </row>
    <row r="976" spans="1:23" x14ac:dyDescent="0.4">
      <c r="A976" s="53" cm="1">
        <f t="array" ref="A976">ROW()-ROW(GateFacts[#Headers])</f>
        <v>975</v>
      </c>
      <c r="B976" s="53">
        <f>INT((GateFacts[[#This Row],[م]]-1)/8)+1</f>
        <v>122</v>
      </c>
      <c r="C976" s="53">
        <f>MOD(GateFacts[[#This Row],[م]]-1,8)+1</f>
        <v>7</v>
      </c>
      <c r="D976" s="53" cm="1">
        <f t="array" ref="D976">IFERROR(INDEX(_xlfn.ANCHORARRAY(Settings!$H$2),GateFacts[[#This Row],[رقم المشروع]]),"")</f>
        <v>1000</v>
      </c>
      <c r="E976" s="53" t="str" cm="1">
        <f t="array" ref="E976">INDEX(Table15[],GateFacts[[#This Row],[صف المصدر]],14)&amp;""</f>
        <v>P849-1</v>
      </c>
      <c r="F976" s="53" t="str" cm="1">
        <f t="array" ref="F976">INDEX(Table15[],GateFacts[[#This Row],[صف المصدر]],15)&amp;""</f>
        <v>مشروع تنفيذ شبكات الصرف الصحي باحياء الجرف بالمدينة المنورة</v>
      </c>
      <c r="G976" s="53" t="str" cm="1">
        <f t="array" ref="G976">INDEX(Table15[],GateFacts[[#This Row],[صف المصدر]],17)&amp;""</f>
        <v>المدينة المنورة</v>
      </c>
      <c r="H976" s="58">
        <f>N(INDEX(Table15[],GateFacts[[#This Row],[صف المصدر]],18))</f>
        <v>78223592.25</v>
      </c>
      <c r="I976" s="53" t="str" cm="1">
        <f t="array" ref="I976">_xlfn.LET(_xlpm.x,TRIM(INDEX(Table15[],GateFacts[[#This Row],[صف المصدر]],22)&amp;""),IF(_xlpm.x="","غير محدد",_xlpm.x))</f>
        <v>تحت التنفيذ</v>
      </c>
      <c r="J976" s="53" t="str">
        <f>"بوابة "&amp;GateFacts[[#This Row],[رقم البوابة]]</f>
        <v>بوابة 7</v>
      </c>
      <c r="K976" s="53" t="str" cm="1">
        <f t="array" ref="K976">INDEX(Settings!$E$2:$E$9,GateFacts[[#This Row],[رقم البوابة]])</f>
        <v>الاختبارات التشغيلية</v>
      </c>
      <c r="L976" s="53" t="str" cm="1">
        <f t="array" ref="L976">_xlfn.LET(_xlpm.c,INDEX(Table15[],GateFacts[[#This Row],[صف المصدر]],9-GateFacts[[#This Row],[رقم البوابة]]),IF(ISBLANK(_xlpm.c),"",_xlpm.c))</f>
        <v/>
      </c>
      <c r="M97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76" s="56" cm="1">
        <f t="array" ref="N976">_xlfn.LET(_xlpm.r,GateFacts[[#This Row],[صف المصدر]],_xlpm.g,GateFacts[[#This Row],[رقم البوابة]],_xlpm.pd,IF(AND(ISNUMBER(_xlpm.r),_xlpm.g&gt;=6,_xlpm.g&lt;=8),INDEX(Table15[],_xlpm.r,19+_xlpm.g),""),IF(ISNUMBER(_xlpm.pd),_xlpm.pd,""))</f>
        <v>46669</v>
      </c>
      <c r="O97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76" s="53">
        <f ca="1">IF(ISNUMBER(GateFacts[[#This Row],[تاريخ البوابة]]),GateFacts[[#This Row],[تاريخ البوابة]]-TODAY(),"")</f>
        <v>360</v>
      </c>
      <c r="Q976" s="53" t="str">
        <f>IF(ISNUMBER(GateFacts[[#This Row],[تاريخ البوابة]]),TEXT(GateFacts[[#This Row],[تاريخ البوابة]],"yyyy-mm"),"بدون تاريخ")</f>
        <v>2027-10</v>
      </c>
      <c r="R976" s="53">
        <f ca="1">--OR(GateFacts[[#This Row],[الحالة]]="مكتمل",GateFacts[[#This Row],[الحالة]]="لا ينطبق")</f>
        <v>0</v>
      </c>
      <c r="S976" s="53">
        <f ca="1">_xlfn.LET(_xlpm.m,_xlfn.MINIFS(GateFacts[رقم البوابة],GateFacts[رقم المشروع],GateFacts[[#This Row],[رقم المشروع]],GateFacts[منجزة],0),IF(_xlpm.m=0,9,_xlpm.m))</f>
        <v>6</v>
      </c>
      <c r="T976" s="53">
        <f ca="1">--(GateFacts[[#This Row],[رقم البوابة]]=GateFacts[[#This Row],[البوابة الحالية للمشروع]])</f>
        <v>0</v>
      </c>
      <c r="U976" s="53">
        <f ca="1">IF(AND(GateFacts[[#This Row],[الحالة]]="مكتمل",COUNTIFS(GateFacts[رقم المشروع],GateFacts[[#This Row],[رقم المشروع]],GateFacts[رقم البوابة],"&lt;"&amp;GateFacts[[#This Row],[رقم البوابة]],GateFacts[منجزة],0)&gt;0),1,0)</f>
        <v>0</v>
      </c>
      <c r="V976" s="53" t="e">
        <f>SUBTOTAL(103,GateFacts[[#This Row],[م]])*OR(SelRegion="الكل",GateFacts[[#This Row],[المنطقة]]=SelRegion)</f>
        <v>#REF!</v>
      </c>
      <c r="W976" s="74" t="str" cm="1">
        <f t="array" ref="W976">IF(ISNUMBER(GateFacts[[#This Row],[صف المصدر]]),INDEX(Table15[],GateFacts[[#This Row],[صف المصدر]],16),"")</f>
        <v>الشمالي الغربي</v>
      </c>
    </row>
    <row r="977" spans="1:23" x14ac:dyDescent="0.4">
      <c r="A977" s="53" cm="1">
        <f t="array" ref="A977">ROW()-ROW(GateFacts[#Headers])</f>
        <v>976</v>
      </c>
      <c r="B977" s="53">
        <f>INT((GateFacts[[#This Row],[م]]-1)/8)+1</f>
        <v>122</v>
      </c>
      <c r="C977" s="53">
        <f>MOD(GateFacts[[#This Row],[م]]-1,8)+1</f>
        <v>8</v>
      </c>
      <c r="D977" s="53" cm="1">
        <f t="array" ref="D977">IFERROR(INDEX(_xlfn.ANCHORARRAY(Settings!$H$2),GateFacts[[#This Row],[رقم المشروع]]),"")</f>
        <v>1000</v>
      </c>
      <c r="E977" s="53" t="str" cm="1">
        <f t="array" ref="E977">INDEX(Table15[],GateFacts[[#This Row],[صف المصدر]],14)&amp;""</f>
        <v>P849-1</v>
      </c>
      <c r="F977" s="53" t="str" cm="1">
        <f t="array" ref="F977">INDEX(Table15[],GateFacts[[#This Row],[صف المصدر]],15)&amp;""</f>
        <v>مشروع تنفيذ شبكات الصرف الصحي باحياء الجرف بالمدينة المنورة</v>
      </c>
      <c r="G977" s="53" t="str" cm="1">
        <f t="array" ref="G977">INDEX(Table15[],GateFacts[[#This Row],[صف المصدر]],17)&amp;""</f>
        <v>المدينة المنورة</v>
      </c>
      <c r="H977" s="58">
        <f>N(INDEX(Table15[],GateFacts[[#This Row],[صف المصدر]],18))</f>
        <v>78223592.25</v>
      </c>
      <c r="I977" s="53" t="str" cm="1">
        <f t="array" ref="I977">_xlfn.LET(_xlpm.x,TRIM(INDEX(Table15[],GateFacts[[#This Row],[صف المصدر]],22)&amp;""),IF(_xlpm.x="","غير محدد",_xlpm.x))</f>
        <v>تحت التنفيذ</v>
      </c>
      <c r="J977" s="53" t="str">
        <f>"بوابة "&amp;GateFacts[[#This Row],[رقم البوابة]]</f>
        <v>بوابة 8</v>
      </c>
      <c r="K977" s="53" t="str" cm="1">
        <f t="array" ref="K977">INDEX(Settings!$E$2:$E$9,GateFacts[[#This Row],[رقم البوابة]])</f>
        <v>التسليم و الاغلاق</v>
      </c>
      <c r="L977" s="53" t="str" cm="1">
        <f t="array" ref="L977">_xlfn.LET(_xlpm.c,INDEX(Table15[],GateFacts[[#This Row],[صف المصدر]],9-GateFacts[[#This Row],[رقم البوابة]]),IF(ISBLANK(_xlpm.c),"",_xlpm.c))</f>
        <v/>
      </c>
      <c r="M97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77" s="56" cm="1">
        <f t="array" ref="N977">_xlfn.LET(_xlpm.r,GateFacts[[#This Row],[صف المصدر]],_xlpm.g,GateFacts[[#This Row],[رقم البوابة]],_xlpm.pd,IF(AND(ISNUMBER(_xlpm.r),_xlpm.g&gt;=6,_xlpm.g&lt;=8),INDEX(Table15[],_xlpm.r,19+_xlpm.g),""),IF(ISNUMBER(_xlpm.pd),_xlpm.pd,""))</f>
        <v>47461</v>
      </c>
      <c r="O97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77" s="53">
        <f ca="1">IF(ISNUMBER(GateFacts[[#This Row],[تاريخ البوابة]]),GateFacts[[#This Row],[تاريخ البوابة]]-TODAY(),"")</f>
        <v>1152</v>
      </c>
      <c r="Q977" s="53" t="str">
        <f>IF(ISNUMBER(GateFacts[[#This Row],[تاريخ البوابة]]),TEXT(GateFacts[[#This Row],[تاريخ البوابة]],"yyyy-mm"),"بدون تاريخ")</f>
        <v>2029-12</v>
      </c>
      <c r="R977" s="53">
        <f ca="1">--OR(GateFacts[[#This Row],[الحالة]]="مكتمل",GateFacts[[#This Row],[الحالة]]="لا ينطبق")</f>
        <v>0</v>
      </c>
      <c r="S977" s="53">
        <f ca="1">_xlfn.LET(_xlpm.m,_xlfn.MINIFS(GateFacts[رقم البوابة],GateFacts[رقم المشروع],GateFacts[[#This Row],[رقم المشروع]],GateFacts[منجزة],0),IF(_xlpm.m=0,9,_xlpm.m))</f>
        <v>6</v>
      </c>
      <c r="T977" s="53">
        <f ca="1">--(GateFacts[[#This Row],[رقم البوابة]]=GateFacts[[#This Row],[البوابة الحالية للمشروع]])</f>
        <v>0</v>
      </c>
      <c r="U977" s="53">
        <f ca="1">IF(AND(GateFacts[[#This Row],[الحالة]]="مكتمل",COUNTIFS(GateFacts[رقم المشروع],GateFacts[[#This Row],[رقم المشروع]],GateFacts[رقم البوابة],"&lt;"&amp;GateFacts[[#This Row],[رقم البوابة]],GateFacts[منجزة],0)&gt;0),1,0)</f>
        <v>0</v>
      </c>
      <c r="V977" s="53" t="e">
        <f>SUBTOTAL(103,GateFacts[[#This Row],[م]])*OR(SelRegion="الكل",GateFacts[[#This Row],[المنطقة]]=SelRegion)</f>
        <v>#REF!</v>
      </c>
      <c r="W977" s="74" t="str" cm="1">
        <f t="array" ref="W977">IF(ISNUMBER(GateFacts[[#This Row],[صف المصدر]]),INDEX(Table15[],GateFacts[[#This Row],[صف المصدر]],16),"")</f>
        <v>الشمالي الغربي</v>
      </c>
    </row>
    <row r="978" spans="1:23" x14ac:dyDescent="0.4">
      <c r="A978" s="53" cm="1">
        <f t="array" ref="A978">ROW()-ROW(GateFacts[#Headers])</f>
        <v>977</v>
      </c>
      <c r="B978" s="53">
        <f>INT((GateFacts[[#This Row],[م]]-1)/8)+1</f>
        <v>123</v>
      </c>
      <c r="C978" s="53">
        <f>MOD(GateFacts[[#This Row],[م]]-1,8)+1</f>
        <v>1</v>
      </c>
      <c r="D978" s="53" cm="1">
        <f t="array" ref="D978">IFERROR(INDEX(_xlfn.ANCHORARRAY(Settings!$H$2),GateFacts[[#This Row],[رقم المشروع]]),"")</f>
        <v>1005</v>
      </c>
      <c r="E978" s="53" t="str" cm="1">
        <f t="array" ref="E978">INDEX(Table15[],GateFacts[[#This Row],[صف المصدر]],14)&amp;""</f>
        <v>P908</v>
      </c>
      <c r="F978" s="53" t="str" cm="1">
        <f t="array" ref="F978">INDEX(Table15[],GateFacts[[#This Row],[صف المصدر]],15)&amp;""</f>
        <v>تنفيذ شبكات وخطوط المياه بمنطقة جنوب المدينة المنورة</v>
      </c>
      <c r="G978" s="53" t="str" cm="1">
        <f t="array" ref="G978">INDEX(Table15[],GateFacts[[#This Row],[صف المصدر]],17)&amp;""</f>
        <v>المدينة المنورة</v>
      </c>
      <c r="H978" s="58">
        <f>N(INDEX(Table15[],GateFacts[[#This Row],[صف المصدر]],18))</f>
        <v>83905989.5</v>
      </c>
      <c r="I978" s="53" t="str" cm="1">
        <f t="array" ref="I978">_xlfn.LET(_xlpm.x,TRIM(INDEX(Table15[],GateFacts[[#This Row],[صف المصدر]],22)&amp;""),IF(_xlpm.x="","غير محدد",_xlpm.x))</f>
        <v>تحت التنفيذ</v>
      </c>
      <c r="J978" s="53" t="str">
        <f>"بوابة "&amp;GateFacts[[#This Row],[رقم البوابة]]</f>
        <v>بوابة 1</v>
      </c>
      <c r="K978" s="53" t="str" cm="1">
        <f t="array" ref="K978">INDEX(Settings!$E$2:$E$9,GateFacts[[#This Row],[رقم البوابة]])</f>
        <v>تخطيط استراتيجي</v>
      </c>
      <c r="L978" s="53" t="str" cm="1">
        <f t="array" ref="L978">_xlfn.LET(_xlpm.c,INDEX(Table15[],GateFacts[[#This Row],[صف المصدر]],9-GateFacts[[#This Row],[رقم البوابة]]),IF(ISBLANK(_xlpm.c),"",_xlpm.c))</f>
        <v>مكتمل</v>
      </c>
      <c r="M97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8" s="56" t="str" cm="1">
        <f t="array" ref="N978">_xlfn.LET(_xlpm.r,GateFacts[[#This Row],[صف المصدر]],_xlpm.g,GateFacts[[#This Row],[رقم البوابة]],_xlpm.pd,IF(AND(ISNUMBER(_xlpm.r),_xlpm.g&gt;=6,_xlpm.g&lt;=8),INDEX(Table15[],_xlpm.r,19+_xlpm.g),""),IF(ISNUMBER(_xlpm.pd),_xlpm.pd,""))</f>
        <v/>
      </c>
      <c r="O97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8" s="53" t="str">
        <f ca="1">IF(ISNUMBER(GateFacts[[#This Row],[تاريخ البوابة]]),GateFacts[[#This Row],[تاريخ البوابة]]-TODAY(),"")</f>
        <v/>
      </c>
      <c r="Q978" s="53" t="str">
        <f>IF(ISNUMBER(GateFacts[[#This Row],[تاريخ البوابة]]),TEXT(GateFacts[[#This Row],[تاريخ البوابة]],"yyyy-mm"),"بدون تاريخ")</f>
        <v>بدون تاريخ</v>
      </c>
      <c r="R978" s="53">
        <f ca="1">--OR(GateFacts[[#This Row],[الحالة]]="مكتمل",GateFacts[[#This Row],[الحالة]]="لا ينطبق")</f>
        <v>1</v>
      </c>
      <c r="S978" s="53">
        <f ca="1">_xlfn.LET(_xlpm.m,_xlfn.MINIFS(GateFacts[رقم البوابة],GateFacts[رقم المشروع],GateFacts[[#This Row],[رقم المشروع]],GateFacts[منجزة],0),IF(_xlpm.m=0,9,_xlpm.m))</f>
        <v>6</v>
      </c>
      <c r="T978" s="53">
        <f ca="1">--(GateFacts[[#This Row],[رقم البوابة]]=GateFacts[[#This Row],[البوابة الحالية للمشروع]])</f>
        <v>0</v>
      </c>
      <c r="U978" s="53">
        <f ca="1">IF(AND(GateFacts[[#This Row],[الحالة]]="مكتمل",COUNTIFS(GateFacts[رقم المشروع],GateFacts[[#This Row],[رقم المشروع]],GateFacts[رقم البوابة],"&lt;"&amp;GateFacts[[#This Row],[رقم البوابة]],GateFacts[منجزة],0)&gt;0),1,0)</f>
        <v>0</v>
      </c>
      <c r="V978" s="53" t="e">
        <f>SUBTOTAL(103,GateFacts[[#This Row],[م]])*OR(SelRegion="الكل",GateFacts[[#This Row],[المنطقة]]=SelRegion)</f>
        <v>#REF!</v>
      </c>
      <c r="W978" s="74" t="str" cm="1">
        <f t="array" ref="W978">IF(ISNUMBER(GateFacts[[#This Row],[صف المصدر]]),INDEX(Table15[],GateFacts[[#This Row],[صف المصدر]],16),"")</f>
        <v>الشمالي الغربي</v>
      </c>
    </row>
    <row r="979" spans="1:23" x14ac:dyDescent="0.4">
      <c r="A979" s="53" cm="1">
        <f t="array" ref="A979">ROW()-ROW(GateFacts[#Headers])</f>
        <v>978</v>
      </c>
      <c r="B979" s="53">
        <f>INT((GateFacts[[#This Row],[م]]-1)/8)+1</f>
        <v>123</v>
      </c>
      <c r="C979" s="53">
        <f>MOD(GateFacts[[#This Row],[م]]-1,8)+1</f>
        <v>2</v>
      </c>
      <c r="D979" s="53" cm="1">
        <f t="array" ref="D979">IFERROR(INDEX(_xlfn.ANCHORARRAY(Settings!$H$2),GateFacts[[#This Row],[رقم المشروع]]),"")</f>
        <v>1005</v>
      </c>
      <c r="E979" s="53" t="str" cm="1">
        <f t="array" ref="E979">INDEX(Table15[],GateFacts[[#This Row],[صف المصدر]],14)&amp;""</f>
        <v>P908</v>
      </c>
      <c r="F979" s="53" t="str" cm="1">
        <f t="array" ref="F979">INDEX(Table15[],GateFacts[[#This Row],[صف المصدر]],15)&amp;""</f>
        <v>تنفيذ شبكات وخطوط المياه بمنطقة جنوب المدينة المنورة</v>
      </c>
      <c r="G979" s="53" t="str" cm="1">
        <f t="array" ref="G979">INDEX(Table15[],GateFacts[[#This Row],[صف المصدر]],17)&amp;""</f>
        <v>المدينة المنورة</v>
      </c>
      <c r="H979" s="58">
        <f>N(INDEX(Table15[],GateFacts[[#This Row],[صف المصدر]],18))</f>
        <v>83905989.5</v>
      </c>
      <c r="I979" s="53" t="str" cm="1">
        <f t="array" ref="I979">_xlfn.LET(_xlpm.x,TRIM(INDEX(Table15[],GateFacts[[#This Row],[صف المصدر]],22)&amp;""),IF(_xlpm.x="","غير محدد",_xlpm.x))</f>
        <v>تحت التنفيذ</v>
      </c>
      <c r="J979" s="53" t="str">
        <f>"بوابة "&amp;GateFacts[[#This Row],[رقم البوابة]]</f>
        <v>بوابة 2</v>
      </c>
      <c r="K979" s="53" t="str" cm="1">
        <f t="array" ref="K979">INDEX(Settings!$E$2:$E$9,GateFacts[[#This Row],[رقم البوابة]])</f>
        <v>التخطيط الاولي</v>
      </c>
      <c r="L979" s="53" t="str" cm="1">
        <f t="array" ref="L979">_xlfn.LET(_xlpm.c,INDEX(Table15[],GateFacts[[#This Row],[صف المصدر]],9-GateFacts[[#This Row],[رقم البوابة]]),IF(ISBLANK(_xlpm.c),"",_xlpm.c))</f>
        <v>مكتمل</v>
      </c>
      <c r="M97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79" s="56" t="str" cm="1">
        <f t="array" ref="N979">_xlfn.LET(_xlpm.r,GateFacts[[#This Row],[صف المصدر]],_xlpm.g,GateFacts[[#This Row],[رقم البوابة]],_xlpm.pd,IF(AND(ISNUMBER(_xlpm.r),_xlpm.g&gt;=6,_xlpm.g&lt;=8),INDEX(Table15[],_xlpm.r,19+_xlpm.g),""),IF(ISNUMBER(_xlpm.pd),_xlpm.pd,""))</f>
        <v/>
      </c>
      <c r="O97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79" s="53" t="str">
        <f ca="1">IF(ISNUMBER(GateFacts[[#This Row],[تاريخ البوابة]]),GateFacts[[#This Row],[تاريخ البوابة]]-TODAY(),"")</f>
        <v/>
      </c>
      <c r="Q979" s="53" t="str">
        <f>IF(ISNUMBER(GateFacts[[#This Row],[تاريخ البوابة]]),TEXT(GateFacts[[#This Row],[تاريخ البوابة]],"yyyy-mm"),"بدون تاريخ")</f>
        <v>بدون تاريخ</v>
      </c>
      <c r="R979" s="53">
        <f ca="1">--OR(GateFacts[[#This Row],[الحالة]]="مكتمل",GateFacts[[#This Row],[الحالة]]="لا ينطبق")</f>
        <v>1</v>
      </c>
      <c r="S979" s="53">
        <f ca="1">_xlfn.LET(_xlpm.m,_xlfn.MINIFS(GateFacts[رقم البوابة],GateFacts[رقم المشروع],GateFacts[[#This Row],[رقم المشروع]],GateFacts[منجزة],0),IF(_xlpm.m=0,9,_xlpm.m))</f>
        <v>6</v>
      </c>
      <c r="T979" s="53">
        <f ca="1">--(GateFacts[[#This Row],[رقم البوابة]]=GateFacts[[#This Row],[البوابة الحالية للمشروع]])</f>
        <v>0</v>
      </c>
      <c r="U979" s="53">
        <f ca="1">IF(AND(GateFacts[[#This Row],[الحالة]]="مكتمل",COUNTIFS(GateFacts[رقم المشروع],GateFacts[[#This Row],[رقم المشروع]],GateFacts[رقم البوابة],"&lt;"&amp;GateFacts[[#This Row],[رقم البوابة]],GateFacts[منجزة],0)&gt;0),1,0)</f>
        <v>0</v>
      </c>
      <c r="V979" s="53" t="e">
        <f>SUBTOTAL(103,GateFacts[[#This Row],[م]])*OR(SelRegion="الكل",GateFacts[[#This Row],[المنطقة]]=SelRegion)</f>
        <v>#REF!</v>
      </c>
      <c r="W979" s="74" t="str" cm="1">
        <f t="array" ref="W979">IF(ISNUMBER(GateFacts[[#This Row],[صف المصدر]]),INDEX(Table15[],GateFacts[[#This Row],[صف المصدر]],16),"")</f>
        <v>الشمالي الغربي</v>
      </c>
    </row>
    <row r="980" spans="1:23" x14ac:dyDescent="0.4">
      <c r="A980" s="53" cm="1">
        <f t="array" ref="A980">ROW()-ROW(GateFacts[#Headers])</f>
        <v>979</v>
      </c>
      <c r="B980" s="53">
        <f>INT((GateFacts[[#This Row],[م]]-1)/8)+1</f>
        <v>123</v>
      </c>
      <c r="C980" s="53">
        <f>MOD(GateFacts[[#This Row],[م]]-1,8)+1</f>
        <v>3</v>
      </c>
      <c r="D980" s="53" cm="1">
        <f t="array" ref="D980">IFERROR(INDEX(_xlfn.ANCHORARRAY(Settings!$H$2),GateFacts[[#This Row],[رقم المشروع]]),"")</f>
        <v>1005</v>
      </c>
      <c r="E980" s="53" t="str" cm="1">
        <f t="array" ref="E980">INDEX(Table15[],GateFacts[[#This Row],[صف المصدر]],14)&amp;""</f>
        <v>P908</v>
      </c>
      <c r="F980" s="53" t="str" cm="1">
        <f t="array" ref="F980">INDEX(Table15[],GateFacts[[#This Row],[صف المصدر]],15)&amp;""</f>
        <v>تنفيذ شبكات وخطوط المياه بمنطقة جنوب المدينة المنورة</v>
      </c>
      <c r="G980" s="53" t="str" cm="1">
        <f t="array" ref="G980">INDEX(Table15[],GateFacts[[#This Row],[صف المصدر]],17)&amp;""</f>
        <v>المدينة المنورة</v>
      </c>
      <c r="H980" s="58">
        <f>N(INDEX(Table15[],GateFacts[[#This Row],[صف المصدر]],18))</f>
        <v>83905989.5</v>
      </c>
      <c r="I980" s="53" t="str" cm="1">
        <f t="array" ref="I980">_xlfn.LET(_xlpm.x,TRIM(INDEX(Table15[],GateFacts[[#This Row],[صف المصدر]],22)&amp;""),IF(_xlpm.x="","غير محدد",_xlpm.x))</f>
        <v>تحت التنفيذ</v>
      </c>
      <c r="J980" s="53" t="str">
        <f>"بوابة "&amp;GateFacts[[#This Row],[رقم البوابة]]</f>
        <v>بوابة 3</v>
      </c>
      <c r="K980" s="53" t="str" cm="1">
        <f t="array" ref="K980">INDEX(Settings!$E$2:$E$9,GateFacts[[#This Row],[رقم البوابة]])</f>
        <v>الطرح للتصميم</v>
      </c>
      <c r="L980" s="53" t="str" cm="1">
        <f t="array" ref="L980">_xlfn.LET(_xlpm.c,INDEX(Table15[],GateFacts[[#This Row],[صف المصدر]],9-GateFacts[[#This Row],[رقم البوابة]]),IF(ISBLANK(_xlpm.c),"",_xlpm.c))</f>
        <v>لا ينطبق</v>
      </c>
      <c r="M98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80" s="56" t="str" cm="1">
        <f t="array" ref="N980">_xlfn.LET(_xlpm.r,GateFacts[[#This Row],[صف المصدر]],_xlpm.g,GateFacts[[#This Row],[رقم البوابة]],_xlpm.pd,IF(AND(ISNUMBER(_xlpm.r),_xlpm.g&gt;=6,_xlpm.g&lt;=8),INDEX(Table15[],_xlpm.r,19+_xlpm.g),""),IF(ISNUMBER(_xlpm.pd),_xlpm.pd,""))</f>
        <v/>
      </c>
      <c r="O98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80" s="53" t="str">
        <f ca="1">IF(ISNUMBER(GateFacts[[#This Row],[تاريخ البوابة]]),GateFacts[[#This Row],[تاريخ البوابة]]-TODAY(),"")</f>
        <v/>
      </c>
      <c r="Q980" s="53" t="str">
        <f>IF(ISNUMBER(GateFacts[[#This Row],[تاريخ البوابة]]),TEXT(GateFacts[[#This Row],[تاريخ البوابة]],"yyyy-mm"),"بدون تاريخ")</f>
        <v>بدون تاريخ</v>
      </c>
      <c r="R980" s="53">
        <f ca="1">--OR(GateFacts[[#This Row],[الحالة]]="مكتمل",GateFacts[[#This Row],[الحالة]]="لا ينطبق")</f>
        <v>1</v>
      </c>
      <c r="S980" s="53">
        <f ca="1">_xlfn.LET(_xlpm.m,_xlfn.MINIFS(GateFacts[رقم البوابة],GateFacts[رقم المشروع],GateFacts[[#This Row],[رقم المشروع]],GateFacts[منجزة],0),IF(_xlpm.m=0,9,_xlpm.m))</f>
        <v>6</v>
      </c>
      <c r="T980" s="53">
        <f ca="1">--(GateFacts[[#This Row],[رقم البوابة]]=GateFacts[[#This Row],[البوابة الحالية للمشروع]])</f>
        <v>0</v>
      </c>
      <c r="U980" s="53">
        <f ca="1">IF(AND(GateFacts[[#This Row],[الحالة]]="مكتمل",COUNTIFS(GateFacts[رقم المشروع],GateFacts[[#This Row],[رقم المشروع]],GateFacts[رقم البوابة],"&lt;"&amp;GateFacts[[#This Row],[رقم البوابة]],GateFacts[منجزة],0)&gt;0),1,0)</f>
        <v>0</v>
      </c>
      <c r="V980" s="53" t="e">
        <f>SUBTOTAL(103,GateFacts[[#This Row],[م]])*OR(SelRegion="الكل",GateFacts[[#This Row],[المنطقة]]=SelRegion)</f>
        <v>#REF!</v>
      </c>
      <c r="W980" s="74" t="str" cm="1">
        <f t="array" ref="W980">IF(ISNUMBER(GateFacts[[#This Row],[صف المصدر]]),INDEX(Table15[],GateFacts[[#This Row],[صف المصدر]],16),"")</f>
        <v>الشمالي الغربي</v>
      </c>
    </row>
    <row r="981" spans="1:23" x14ac:dyDescent="0.4">
      <c r="A981" s="53" cm="1">
        <f t="array" ref="A981">ROW()-ROW(GateFacts[#Headers])</f>
        <v>980</v>
      </c>
      <c r="B981" s="53">
        <f>INT((GateFacts[[#This Row],[م]]-1)/8)+1</f>
        <v>123</v>
      </c>
      <c r="C981" s="53">
        <f>MOD(GateFacts[[#This Row],[م]]-1,8)+1</f>
        <v>4</v>
      </c>
      <c r="D981" s="53" cm="1">
        <f t="array" ref="D981">IFERROR(INDEX(_xlfn.ANCHORARRAY(Settings!$H$2),GateFacts[[#This Row],[رقم المشروع]]),"")</f>
        <v>1005</v>
      </c>
      <c r="E981" s="53" t="str" cm="1">
        <f t="array" ref="E981">INDEX(Table15[],GateFacts[[#This Row],[صف المصدر]],14)&amp;""</f>
        <v>P908</v>
      </c>
      <c r="F981" s="53" t="str" cm="1">
        <f t="array" ref="F981">INDEX(Table15[],GateFacts[[#This Row],[صف المصدر]],15)&amp;""</f>
        <v>تنفيذ شبكات وخطوط المياه بمنطقة جنوب المدينة المنورة</v>
      </c>
      <c r="G981" s="53" t="str" cm="1">
        <f t="array" ref="G981">INDEX(Table15[],GateFacts[[#This Row],[صف المصدر]],17)&amp;""</f>
        <v>المدينة المنورة</v>
      </c>
      <c r="H981" s="58">
        <f>N(INDEX(Table15[],GateFacts[[#This Row],[صف المصدر]],18))</f>
        <v>83905989.5</v>
      </c>
      <c r="I981" s="53" t="str" cm="1">
        <f t="array" ref="I981">_xlfn.LET(_xlpm.x,TRIM(INDEX(Table15[],GateFacts[[#This Row],[صف المصدر]],22)&amp;""),IF(_xlpm.x="","غير محدد",_xlpm.x))</f>
        <v>تحت التنفيذ</v>
      </c>
      <c r="J981" s="53" t="str">
        <f>"بوابة "&amp;GateFacts[[#This Row],[رقم البوابة]]</f>
        <v>بوابة 4</v>
      </c>
      <c r="K981" s="53" t="str" cm="1">
        <f t="array" ref="K981">INDEX(Settings!$E$2:$E$9,GateFacts[[#This Row],[رقم البوابة]])</f>
        <v>التصميم</v>
      </c>
      <c r="L981" s="53" t="str" cm="1">
        <f t="array" ref="L981">_xlfn.LET(_xlpm.c,INDEX(Table15[],GateFacts[[#This Row],[صف المصدر]],9-GateFacts[[#This Row],[رقم البوابة]]),IF(ISBLANK(_xlpm.c),"",_xlpm.c))</f>
        <v>مكتمل</v>
      </c>
      <c r="M98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1" s="56" t="str" cm="1">
        <f t="array" ref="N981">_xlfn.LET(_xlpm.r,GateFacts[[#This Row],[صف المصدر]],_xlpm.g,GateFacts[[#This Row],[رقم البوابة]],_xlpm.pd,IF(AND(ISNUMBER(_xlpm.r),_xlpm.g&gt;=6,_xlpm.g&lt;=8),INDEX(Table15[],_xlpm.r,19+_xlpm.g),""),IF(ISNUMBER(_xlpm.pd),_xlpm.pd,""))</f>
        <v/>
      </c>
      <c r="O98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1" s="53" t="str">
        <f ca="1">IF(ISNUMBER(GateFacts[[#This Row],[تاريخ البوابة]]),GateFacts[[#This Row],[تاريخ البوابة]]-TODAY(),"")</f>
        <v/>
      </c>
      <c r="Q981" s="53" t="str">
        <f>IF(ISNUMBER(GateFacts[[#This Row],[تاريخ البوابة]]),TEXT(GateFacts[[#This Row],[تاريخ البوابة]],"yyyy-mm"),"بدون تاريخ")</f>
        <v>بدون تاريخ</v>
      </c>
      <c r="R981" s="53">
        <f ca="1">--OR(GateFacts[[#This Row],[الحالة]]="مكتمل",GateFacts[[#This Row],[الحالة]]="لا ينطبق")</f>
        <v>1</v>
      </c>
      <c r="S981" s="53">
        <f ca="1">_xlfn.LET(_xlpm.m,_xlfn.MINIFS(GateFacts[رقم البوابة],GateFacts[رقم المشروع],GateFacts[[#This Row],[رقم المشروع]],GateFacts[منجزة],0),IF(_xlpm.m=0,9,_xlpm.m))</f>
        <v>6</v>
      </c>
      <c r="T981" s="53">
        <f ca="1">--(GateFacts[[#This Row],[رقم البوابة]]=GateFacts[[#This Row],[البوابة الحالية للمشروع]])</f>
        <v>0</v>
      </c>
      <c r="U981" s="53">
        <f ca="1">IF(AND(GateFacts[[#This Row],[الحالة]]="مكتمل",COUNTIFS(GateFacts[رقم المشروع],GateFacts[[#This Row],[رقم المشروع]],GateFacts[رقم البوابة],"&lt;"&amp;GateFacts[[#This Row],[رقم البوابة]],GateFacts[منجزة],0)&gt;0),1,0)</f>
        <v>0</v>
      </c>
      <c r="V981" s="53" t="e">
        <f>SUBTOTAL(103,GateFacts[[#This Row],[م]])*OR(SelRegion="الكل",GateFacts[[#This Row],[المنطقة]]=SelRegion)</f>
        <v>#REF!</v>
      </c>
      <c r="W981" s="74" t="str" cm="1">
        <f t="array" ref="W981">IF(ISNUMBER(GateFacts[[#This Row],[صف المصدر]]),INDEX(Table15[],GateFacts[[#This Row],[صف المصدر]],16),"")</f>
        <v>الشمالي الغربي</v>
      </c>
    </row>
    <row r="982" spans="1:23" x14ac:dyDescent="0.4">
      <c r="A982" s="53" cm="1">
        <f t="array" ref="A982">ROW()-ROW(GateFacts[#Headers])</f>
        <v>981</v>
      </c>
      <c r="B982" s="53">
        <f>INT((GateFacts[[#This Row],[م]]-1)/8)+1</f>
        <v>123</v>
      </c>
      <c r="C982" s="53">
        <f>MOD(GateFacts[[#This Row],[م]]-1,8)+1</f>
        <v>5</v>
      </c>
      <c r="D982" s="53" cm="1">
        <f t="array" ref="D982">IFERROR(INDEX(_xlfn.ANCHORARRAY(Settings!$H$2),GateFacts[[#This Row],[رقم المشروع]]),"")</f>
        <v>1005</v>
      </c>
      <c r="E982" s="53" t="str" cm="1">
        <f t="array" ref="E982">INDEX(Table15[],GateFacts[[#This Row],[صف المصدر]],14)&amp;""</f>
        <v>P908</v>
      </c>
      <c r="F982" s="53" t="str" cm="1">
        <f t="array" ref="F982">INDEX(Table15[],GateFacts[[#This Row],[صف المصدر]],15)&amp;""</f>
        <v>تنفيذ شبكات وخطوط المياه بمنطقة جنوب المدينة المنورة</v>
      </c>
      <c r="G982" s="53" t="str" cm="1">
        <f t="array" ref="G982">INDEX(Table15[],GateFacts[[#This Row],[صف المصدر]],17)&amp;""</f>
        <v>المدينة المنورة</v>
      </c>
      <c r="H982" s="58">
        <f>N(INDEX(Table15[],GateFacts[[#This Row],[صف المصدر]],18))</f>
        <v>83905989.5</v>
      </c>
      <c r="I982" s="53" t="str" cm="1">
        <f t="array" ref="I982">_xlfn.LET(_xlpm.x,TRIM(INDEX(Table15[],GateFacts[[#This Row],[صف المصدر]],22)&amp;""),IF(_xlpm.x="","غير محدد",_xlpm.x))</f>
        <v>تحت التنفيذ</v>
      </c>
      <c r="J982" s="53" t="str">
        <f>"بوابة "&amp;GateFacts[[#This Row],[رقم البوابة]]</f>
        <v>بوابة 5</v>
      </c>
      <c r="K982" s="53" t="str" cm="1">
        <f t="array" ref="K982">INDEX(Settings!$E$2:$E$9,GateFacts[[#This Row],[رقم البوابة]])</f>
        <v>الطرح للتنفيذ</v>
      </c>
      <c r="L982" s="53" t="str" cm="1">
        <f t="array" ref="L982">_xlfn.LET(_xlpm.c,INDEX(Table15[],GateFacts[[#This Row],[صف المصدر]],9-GateFacts[[#This Row],[رقم البوابة]]),IF(ISBLANK(_xlpm.c),"",_xlpm.c))</f>
        <v>مكتمل</v>
      </c>
      <c r="M98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2" s="56" t="str" cm="1">
        <f t="array" ref="N982">_xlfn.LET(_xlpm.r,GateFacts[[#This Row],[صف المصدر]],_xlpm.g,GateFacts[[#This Row],[رقم البوابة]],_xlpm.pd,IF(AND(ISNUMBER(_xlpm.r),_xlpm.g&gt;=6,_xlpm.g&lt;=8),INDEX(Table15[],_xlpm.r,19+_xlpm.g),""),IF(ISNUMBER(_xlpm.pd),_xlpm.pd,""))</f>
        <v/>
      </c>
      <c r="O98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2" s="53" t="str">
        <f ca="1">IF(ISNUMBER(GateFacts[[#This Row],[تاريخ البوابة]]),GateFacts[[#This Row],[تاريخ البوابة]]-TODAY(),"")</f>
        <v/>
      </c>
      <c r="Q982" s="53" t="str">
        <f>IF(ISNUMBER(GateFacts[[#This Row],[تاريخ البوابة]]),TEXT(GateFacts[[#This Row],[تاريخ البوابة]],"yyyy-mm"),"بدون تاريخ")</f>
        <v>بدون تاريخ</v>
      </c>
      <c r="R982" s="53">
        <f ca="1">--OR(GateFacts[[#This Row],[الحالة]]="مكتمل",GateFacts[[#This Row],[الحالة]]="لا ينطبق")</f>
        <v>1</v>
      </c>
      <c r="S982" s="53">
        <f ca="1">_xlfn.LET(_xlpm.m,_xlfn.MINIFS(GateFacts[رقم البوابة],GateFacts[رقم المشروع],GateFacts[[#This Row],[رقم المشروع]],GateFacts[منجزة],0),IF(_xlpm.m=0,9,_xlpm.m))</f>
        <v>6</v>
      </c>
      <c r="T982" s="53">
        <f ca="1">--(GateFacts[[#This Row],[رقم البوابة]]=GateFacts[[#This Row],[البوابة الحالية للمشروع]])</f>
        <v>0</v>
      </c>
      <c r="U982" s="53">
        <f ca="1">IF(AND(GateFacts[[#This Row],[الحالة]]="مكتمل",COUNTIFS(GateFacts[رقم المشروع],GateFacts[[#This Row],[رقم المشروع]],GateFacts[رقم البوابة],"&lt;"&amp;GateFacts[[#This Row],[رقم البوابة]],GateFacts[منجزة],0)&gt;0),1,0)</f>
        <v>0</v>
      </c>
      <c r="V982" s="53" t="e">
        <f>SUBTOTAL(103,GateFacts[[#This Row],[م]])*OR(SelRegion="الكل",GateFacts[[#This Row],[المنطقة]]=SelRegion)</f>
        <v>#REF!</v>
      </c>
      <c r="W982" s="74" t="str" cm="1">
        <f t="array" ref="W982">IF(ISNUMBER(GateFacts[[#This Row],[صف المصدر]]),INDEX(Table15[],GateFacts[[#This Row],[صف المصدر]],16),"")</f>
        <v>الشمالي الغربي</v>
      </c>
    </row>
    <row r="983" spans="1:23" x14ac:dyDescent="0.4">
      <c r="A983" s="53" cm="1">
        <f t="array" ref="A983">ROW()-ROW(GateFacts[#Headers])</f>
        <v>982</v>
      </c>
      <c r="B983" s="53">
        <f>INT((GateFacts[[#This Row],[م]]-1)/8)+1</f>
        <v>123</v>
      </c>
      <c r="C983" s="53">
        <f>MOD(GateFacts[[#This Row],[م]]-1,8)+1</f>
        <v>6</v>
      </c>
      <c r="D983" s="53" cm="1">
        <f t="array" ref="D983">IFERROR(INDEX(_xlfn.ANCHORARRAY(Settings!$H$2),GateFacts[[#This Row],[رقم المشروع]]),"")</f>
        <v>1005</v>
      </c>
      <c r="E983" s="53" t="str" cm="1">
        <f t="array" ref="E983">INDEX(Table15[],GateFacts[[#This Row],[صف المصدر]],14)&amp;""</f>
        <v>P908</v>
      </c>
      <c r="F983" s="53" t="str" cm="1">
        <f t="array" ref="F983">INDEX(Table15[],GateFacts[[#This Row],[صف المصدر]],15)&amp;""</f>
        <v>تنفيذ شبكات وخطوط المياه بمنطقة جنوب المدينة المنورة</v>
      </c>
      <c r="G983" s="53" t="str" cm="1">
        <f t="array" ref="G983">INDEX(Table15[],GateFacts[[#This Row],[صف المصدر]],17)&amp;""</f>
        <v>المدينة المنورة</v>
      </c>
      <c r="H983" s="58">
        <f>N(INDEX(Table15[],GateFacts[[#This Row],[صف المصدر]],18))</f>
        <v>83905989.5</v>
      </c>
      <c r="I983" s="53" t="str" cm="1">
        <f t="array" ref="I983">_xlfn.LET(_xlpm.x,TRIM(INDEX(Table15[],GateFacts[[#This Row],[صف المصدر]],22)&amp;""),IF(_xlpm.x="","غير محدد",_xlpm.x))</f>
        <v>تحت التنفيذ</v>
      </c>
      <c r="J983" s="53" t="str">
        <f>"بوابة "&amp;GateFacts[[#This Row],[رقم البوابة]]</f>
        <v>بوابة 6</v>
      </c>
      <c r="K983" s="53" t="str" cm="1">
        <f t="array" ref="K983">INDEX(Settings!$E$2:$E$9,GateFacts[[#This Row],[رقم البوابة]])</f>
        <v>التنفيذ</v>
      </c>
      <c r="L983" s="53" t="str" cm="1">
        <f t="array" ref="L983">_xlfn.LET(_xlpm.c,INDEX(Table15[],GateFacts[[#This Row],[صف المصدر]],9-GateFacts[[#This Row],[رقم البوابة]]),IF(ISBLANK(_xlpm.c),"",_xlpm.c))</f>
        <v>جاري</v>
      </c>
      <c r="M98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83" s="56" cm="1">
        <f t="array" ref="N983">_xlfn.LET(_xlpm.r,GateFacts[[#This Row],[صف المصدر]],_xlpm.g,GateFacts[[#This Row],[رقم البوابة]],_xlpm.pd,IF(AND(ISNUMBER(_xlpm.r),_xlpm.g&gt;=6,_xlpm.g&lt;=8),INDEX(Table15[],_xlpm.r,19+_xlpm.g),""),IF(ISNUMBER(_xlpm.pd),_xlpm.pd,""))</f>
        <v>47029</v>
      </c>
      <c r="O98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83" s="53">
        <f ca="1">IF(ISNUMBER(GateFacts[[#This Row],[تاريخ البوابة]]),GateFacts[[#This Row],[تاريخ البوابة]]-TODAY(),"")</f>
        <v>720</v>
      </c>
      <c r="Q983" s="53" t="str">
        <f>IF(ISNUMBER(GateFacts[[#This Row],[تاريخ البوابة]]),TEXT(GateFacts[[#This Row],[تاريخ البوابة]],"yyyy-mm"),"بدون تاريخ")</f>
        <v>2028-10</v>
      </c>
      <c r="R983" s="53">
        <f ca="1">--OR(GateFacts[[#This Row],[الحالة]]="مكتمل",GateFacts[[#This Row],[الحالة]]="لا ينطبق")</f>
        <v>0</v>
      </c>
      <c r="S983" s="53">
        <f ca="1">_xlfn.LET(_xlpm.m,_xlfn.MINIFS(GateFacts[رقم البوابة],GateFacts[رقم المشروع],GateFacts[[#This Row],[رقم المشروع]],GateFacts[منجزة],0),IF(_xlpm.m=0,9,_xlpm.m))</f>
        <v>6</v>
      </c>
      <c r="T983" s="53">
        <f ca="1">--(GateFacts[[#This Row],[رقم البوابة]]=GateFacts[[#This Row],[البوابة الحالية للمشروع]])</f>
        <v>1</v>
      </c>
      <c r="U983" s="53">
        <f ca="1">IF(AND(GateFacts[[#This Row],[الحالة]]="مكتمل",COUNTIFS(GateFacts[رقم المشروع],GateFacts[[#This Row],[رقم المشروع]],GateFacts[رقم البوابة],"&lt;"&amp;GateFacts[[#This Row],[رقم البوابة]],GateFacts[منجزة],0)&gt;0),1,0)</f>
        <v>0</v>
      </c>
      <c r="V983" s="53" t="e">
        <f>SUBTOTAL(103,GateFacts[[#This Row],[م]])*OR(SelRegion="الكل",GateFacts[[#This Row],[المنطقة]]=SelRegion)</f>
        <v>#REF!</v>
      </c>
      <c r="W983" s="74" t="str" cm="1">
        <f t="array" ref="W983">IF(ISNUMBER(GateFacts[[#This Row],[صف المصدر]]),INDEX(Table15[],GateFacts[[#This Row],[صف المصدر]],16),"")</f>
        <v>الشمالي الغربي</v>
      </c>
    </row>
    <row r="984" spans="1:23" x14ac:dyDescent="0.4">
      <c r="A984" s="53" cm="1">
        <f t="array" ref="A984">ROW()-ROW(GateFacts[#Headers])</f>
        <v>983</v>
      </c>
      <c r="B984" s="53">
        <f>INT((GateFacts[[#This Row],[م]]-1)/8)+1</f>
        <v>123</v>
      </c>
      <c r="C984" s="53">
        <f>MOD(GateFacts[[#This Row],[م]]-1,8)+1</f>
        <v>7</v>
      </c>
      <c r="D984" s="53" cm="1">
        <f t="array" ref="D984">IFERROR(INDEX(_xlfn.ANCHORARRAY(Settings!$H$2),GateFacts[[#This Row],[رقم المشروع]]),"")</f>
        <v>1005</v>
      </c>
      <c r="E984" s="53" t="str" cm="1">
        <f t="array" ref="E984">INDEX(Table15[],GateFacts[[#This Row],[صف المصدر]],14)&amp;""</f>
        <v>P908</v>
      </c>
      <c r="F984" s="53" t="str" cm="1">
        <f t="array" ref="F984">INDEX(Table15[],GateFacts[[#This Row],[صف المصدر]],15)&amp;""</f>
        <v>تنفيذ شبكات وخطوط المياه بمنطقة جنوب المدينة المنورة</v>
      </c>
      <c r="G984" s="53" t="str" cm="1">
        <f t="array" ref="G984">INDEX(Table15[],GateFacts[[#This Row],[صف المصدر]],17)&amp;""</f>
        <v>المدينة المنورة</v>
      </c>
      <c r="H984" s="58">
        <f>N(INDEX(Table15[],GateFacts[[#This Row],[صف المصدر]],18))</f>
        <v>83905989.5</v>
      </c>
      <c r="I984" s="53" t="str" cm="1">
        <f t="array" ref="I984">_xlfn.LET(_xlpm.x,TRIM(INDEX(Table15[],GateFacts[[#This Row],[صف المصدر]],22)&amp;""),IF(_xlpm.x="","غير محدد",_xlpm.x))</f>
        <v>تحت التنفيذ</v>
      </c>
      <c r="J984" s="53" t="str">
        <f>"بوابة "&amp;GateFacts[[#This Row],[رقم البوابة]]</f>
        <v>بوابة 7</v>
      </c>
      <c r="K984" s="53" t="str" cm="1">
        <f t="array" ref="K984">INDEX(Settings!$E$2:$E$9,GateFacts[[#This Row],[رقم البوابة]])</f>
        <v>الاختبارات التشغيلية</v>
      </c>
      <c r="L984" s="53" t="str" cm="1">
        <f t="array" ref="L984">_xlfn.LET(_xlpm.c,INDEX(Table15[],GateFacts[[#This Row],[صف المصدر]],9-GateFacts[[#This Row],[رقم البوابة]]),IF(ISBLANK(_xlpm.c),"",_xlpm.c))</f>
        <v/>
      </c>
      <c r="M98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84" s="56" cm="1">
        <f t="array" ref="N984">_xlfn.LET(_xlpm.r,GateFacts[[#This Row],[صف المصدر]],_xlpm.g,GateFacts[[#This Row],[رقم البوابة]],_xlpm.pd,IF(AND(ISNUMBER(_xlpm.r),_xlpm.g&gt;=6,_xlpm.g&lt;=8),INDEX(Table15[],_xlpm.r,19+_xlpm.g),""),IF(ISNUMBER(_xlpm.pd),_xlpm.pd,""))</f>
        <v>46968</v>
      </c>
      <c r="O98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84" s="53">
        <f ca="1">IF(ISNUMBER(GateFacts[[#This Row],[تاريخ البوابة]]),GateFacts[[#This Row],[تاريخ البوابة]]-TODAY(),"")</f>
        <v>659</v>
      </c>
      <c r="Q984" s="53" t="str">
        <f>IF(ISNUMBER(GateFacts[[#This Row],[تاريخ البوابة]]),TEXT(GateFacts[[#This Row],[تاريخ البوابة]],"yyyy-mm"),"بدون تاريخ")</f>
        <v>2028-08</v>
      </c>
      <c r="R984" s="53">
        <f ca="1">--OR(GateFacts[[#This Row],[الحالة]]="مكتمل",GateFacts[[#This Row],[الحالة]]="لا ينطبق")</f>
        <v>0</v>
      </c>
      <c r="S984" s="53">
        <f ca="1">_xlfn.LET(_xlpm.m,_xlfn.MINIFS(GateFacts[رقم البوابة],GateFacts[رقم المشروع],GateFacts[[#This Row],[رقم المشروع]],GateFacts[منجزة],0),IF(_xlpm.m=0,9,_xlpm.m))</f>
        <v>6</v>
      </c>
      <c r="T984" s="53">
        <f ca="1">--(GateFacts[[#This Row],[رقم البوابة]]=GateFacts[[#This Row],[البوابة الحالية للمشروع]])</f>
        <v>0</v>
      </c>
      <c r="U984" s="53">
        <f ca="1">IF(AND(GateFacts[[#This Row],[الحالة]]="مكتمل",COUNTIFS(GateFacts[رقم المشروع],GateFacts[[#This Row],[رقم المشروع]],GateFacts[رقم البوابة],"&lt;"&amp;GateFacts[[#This Row],[رقم البوابة]],GateFacts[منجزة],0)&gt;0),1,0)</f>
        <v>0</v>
      </c>
      <c r="V984" s="53" t="e">
        <f>SUBTOTAL(103,GateFacts[[#This Row],[م]])*OR(SelRegion="الكل",GateFacts[[#This Row],[المنطقة]]=SelRegion)</f>
        <v>#REF!</v>
      </c>
      <c r="W984" s="74" t="str" cm="1">
        <f t="array" ref="W984">IF(ISNUMBER(GateFacts[[#This Row],[صف المصدر]]),INDEX(Table15[],GateFacts[[#This Row],[صف المصدر]],16),"")</f>
        <v>الشمالي الغربي</v>
      </c>
    </row>
    <row r="985" spans="1:23" x14ac:dyDescent="0.4">
      <c r="A985" s="53" cm="1">
        <f t="array" ref="A985">ROW()-ROW(GateFacts[#Headers])</f>
        <v>984</v>
      </c>
      <c r="B985" s="53">
        <f>INT((GateFacts[[#This Row],[م]]-1)/8)+1</f>
        <v>123</v>
      </c>
      <c r="C985" s="53">
        <f>MOD(GateFacts[[#This Row],[م]]-1,8)+1</f>
        <v>8</v>
      </c>
      <c r="D985" s="53" cm="1">
        <f t="array" ref="D985">IFERROR(INDEX(_xlfn.ANCHORARRAY(Settings!$H$2),GateFacts[[#This Row],[رقم المشروع]]),"")</f>
        <v>1005</v>
      </c>
      <c r="E985" s="53" t="str" cm="1">
        <f t="array" ref="E985">INDEX(Table15[],GateFacts[[#This Row],[صف المصدر]],14)&amp;""</f>
        <v>P908</v>
      </c>
      <c r="F985" s="53" t="str" cm="1">
        <f t="array" ref="F985">INDEX(Table15[],GateFacts[[#This Row],[صف المصدر]],15)&amp;""</f>
        <v>تنفيذ شبكات وخطوط المياه بمنطقة جنوب المدينة المنورة</v>
      </c>
      <c r="G985" s="53" t="str" cm="1">
        <f t="array" ref="G985">INDEX(Table15[],GateFacts[[#This Row],[صف المصدر]],17)&amp;""</f>
        <v>المدينة المنورة</v>
      </c>
      <c r="H985" s="58">
        <f>N(INDEX(Table15[],GateFacts[[#This Row],[صف المصدر]],18))</f>
        <v>83905989.5</v>
      </c>
      <c r="I985" s="53" t="str" cm="1">
        <f t="array" ref="I985">_xlfn.LET(_xlpm.x,TRIM(INDEX(Table15[],GateFacts[[#This Row],[صف المصدر]],22)&amp;""),IF(_xlpm.x="","غير محدد",_xlpm.x))</f>
        <v>تحت التنفيذ</v>
      </c>
      <c r="J985" s="53" t="str">
        <f>"بوابة "&amp;GateFacts[[#This Row],[رقم البوابة]]</f>
        <v>بوابة 8</v>
      </c>
      <c r="K985" s="53" t="str" cm="1">
        <f t="array" ref="K985">INDEX(Settings!$E$2:$E$9,GateFacts[[#This Row],[رقم البوابة]])</f>
        <v>التسليم و الاغلاق</v>
      </c>
      <c r="L985" s="53" t="str" cm="1">
        <f t="array" ref="L985">_xlfn.LET(_xlpm.c,INDEX(Table15[],GateFacts[[#This Row],[صف المصدر]],9-GateFacts[[#This Row],[رقم البوابة]]),IF(ISBLANK(_xlpm.c),"",_xlpm.c))</f>
        <v/>
      </c>
      <c r="M98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85" s="56" cm="1">
        <f t="array" ref="N985">_xlfn.LET(_xlpm.r,GateFacts[[#This Row],[صف المصدر]],_xlpm.g,GateFacts[[#This Row],[رقم البوابة]],_xlpm.pd,IF(AND(ISNUMBER(_xlpm.r),_xlpm.g&gt;=6,_xlpm.g&lt;=8),INDEX(Table15[],_xlpm.r,19+_xlpm.g),""),IF(ISNUMBER(_xlpm.pd),_xlpm.pd,""))</f>
        <v>47759</v>
      </c>
      <c r="O98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85" s="53">
        <f ca="1">IF(ISNUMBER(GateFacts[[#This Row],[تاريخ البوابة]]),GateFacts[[#This Row],[تاريخ البوابة]]-TODAY(),"")</f>
        <v>1450</v>
      </c>
      <c r="Q985" s="53" t="str">
        <f>IF(ISNUMBER(GateFacts[[#This Row],[تاريخ البوابة]]),TEXT(GateFacts[[#This Row],[تاريخ البوابة]],"yyyy-mm"),"بدون تاريخ")</f>
        <v>2030-10</v>
      </c>
      <c r="R985" s="53">
        <f ca="1">--OR(GateFacts[[#This Row],[الحالة]]="مكتمل",GateFacts[[#This Row],[الحالة]]="لا ينطبق")</f>
        <v>0</v>
      </c>
      <c r="S985" s="53">
        <f ca="1">_xlfn.LET(_xlpm.m,_xlfn.MINIFS(GateFacts[رقم البوابة],GateFacts[رقم المشروع],GateFacts[[#This Row],[رقم المشروع]],GateFacts[منجزة],0),IF(_xlpm.m=0,9,_xlpm.m))</f>
        <v>6</v>
      </c>
      <c r="T985" s="53">
        <f ca="1">--(GateFacts[[#This Row],[رقم البوابة]]=GateFacts[[#This Row],[البوابة الحالية للمشروع]])</f>
        <v>0</v>
      </c>
      <c r="U985" s="53">
        <f ca="1">IF(AND(GateFacts[[#This Row],[الحالة]]="مكتمل",COUNTIFS(GateFacts[رقم المشروع],GateFacts[[#This Row],[رقم المشروع]],GateFacts[رقم البوابة],"&lt;"&amp;GateFacts[[#This Row],[رقم البوابة]],GateFacts[منجزة],0)&gt;0),1,0)</f>
        <v>0</v>
      </c>
      <c r="V985" s="53" t="e">
        <f>SUBTOTAL(103,GateFacts[[#This Row],[م]])*OR(SelRegion="الكل",GateFacts[[#This Row],[المنطقة]]=SelRegion)</f>
        <v>#REF!</v>
      </c>
      <c r="W985" s="74" t="str" cm="1">
        <f t="array" ref="W985">IF(ISNUMBER(GateFacts[[#This Row],[صف المصدر]]),INDEX(Table15[],GateFacts[[#This Row],[صف المصدر]],16),"")</f>
        <v>الشمالي الغربي</v>
      </c>
    </row>
    <row r="986" spans="1:23" x14ac:dyDescent="0.4">
      <c r="A986" s="53" cm="1">
        <f t="array" ref="A986">ROW()-ROW(GateFacts[#Headers])</f>
        <v>985</v>
      </c>
      <c r="B986" s="53">
        <f>INT((GateFacts[[#This Row],[م]]-1)/8)+1</f>
        <v>124</v>
      </c>
      <c r="C986" s="53">
        <f>MOD(GateFacts[[#This Row],[م]]-1,8)+1</f>
        <v>1</v>
      </c>
      <c r="D986" s="53" cm="1">
        <f t="array" ref="D986">IFERROR(INDEX(_xlfn.ANCHORARRAY(Settings!$H$2),GateFacts[[#This Row],[رقم المشروع]]),"")</f>
        <v>1014</v>
      </c>
      <c r="E986" s="53" t="str" cm="1">
        <f t="array" ref="E986">INDEX(Table15[],GateFacts[[#This Row],[صف المصدر]],14)&amp;""</f>
        <v>P1469</v>
      </c>
      <c r="F986" s="53" t="str" cm="1">
        <f t="array" ref="F986">INDEX(Table15[],GateFacts[[#This Row],[صف المصدر]],15)&amp;""</f>
        <v>مشروع استكمال شبكات الصرف الصحي في حي الرحمانية تيماء المرحلة السادسة</v>
      </c>
      <c r="G986" s="53" t="str" cm="1">
        <f t="array" ref="G986">INDEX(Table15[],GateFacts[[#This Row],[صف المصدر]],17)&amp;""</f>
        <v>تبوك</v>
      </c>
      <c r="H986" s="58">
        <f>N(INDEX(Table15[],GateFacts[[#This Row],[صف المصدر]],18))</f>
        <v>37878652.850000001</v>
      </c>
      <c r="I986" s="53" t="str" cm="1">
        <f t="array" ref="I986">_xlfn.LET(_xlpm.x,TRIM(INDEX(Table15[],GateFacts[[#This Row],[صف المصدر]],22)&amp;""),IF(_xlpm.x="","غير محدد",_xlpm.x))</f>
        <v>تحت التنفيذ</v>
      </c>
      <c r="J986" s="53" t="str">
        <f>"بوابة "&amp;GateFacts[[#This Row],[رقم البوابة]]</f>
        <v>بوابة 1</v>
      </c>
      <c r="K986" s="53" t="str" cm="1">
        <f t="array" ref="K986">INDEX(Settings!$E$2:$E$9,GateFacts[[#This Row],[رقم البوابة]])</f>
        <v>تخطيط استراتيجي</v>
      </c>
      <c r="L986" s="53" t="str" cm="1">
        <f t="array" ref="L986">_xlfn.LET(_xlpm.c,INDEX(Table15[],GateFacts[[#This Row],[صف المصدر]],9-GateFacts[[#This Row],[رقم البوابة]]),IF(ISBLANK(_xlpm.c),"",_xlpm.c))</f>
        <v>مكتمل</v>
      </c>
      <c r="M98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6" s="56" t="str" cm="1">
        <f t="array" ref="N986">_xlfn.LET(_xlpm.r,GateFacts[[#This Row],[صف المصدر]],_xlpm.g,GateFacts[[#This Row],[رقم البوابة]],_xlpm.pd,IF(AND(ISNUMBER(_xlpm.r),_xlpm.g&gt;=6,_xlpm.g&lt;=8),INDEX(Table15[],_xlpm.r,19+_xlpm.g),""),IF(ISNUMBER(_xlpm.pd),_xlpm.pd,""))</f>
        <v/>
      </c>
      <c r="O98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6" s="53" t="str">
        <f ca="1">IF(ISNUMBER(GateFacts[[#This Row],[تاريخ البوابة]]),GateFacts[[#This Row],[تاريخ البوابة]]-TODAY(),"")</f>
        <v/>
      </c>
      <c r="Q986" s="53" t="str">
        <f>IF(ISNUMBER(GateFacts[[#This Row],[تاريخ البوابة]]),TEXT(GateFacts[[#This Row],[تاريخ البوابة]],"yyyy-mm"),"بدون تاريخ")</f>
        <v>بدون تاريخ</v>
      </c>
      <c r="R986" s="53">
        <f ca="1">--OR(GateFacts[[#This Row],[الحالة]]="مكتمل",GateFacts[[#This Row],[الحالة]]="لا ينطبق")</f>
        <v>1</v>
      </c>
      <c r="S986" s="53">
        <f ca="1">_xlfn.LET(_xlpm.m,_xlfn.MINIFS(GateFacts[رقم البوابة],GateFacts[رقم المشروع],GateFacts[[#This Row],[رقم المشروع]],GateFacts[منجزة],0),IF(_xlpm.m=0,9,_xlpm.m))</f>
        <v>6</v>
      </c>
      <c r="T986" s="53">
        <f ca="1">--(GateFacts[[#This Row],[رقم البوابة]]=GateFacts[[#This Row],[البوابة الحالية للمشروع]])</f>
        <v>0</v>
      </c>
      <c r="U986" s="53">
        <f ca="1">IF(AND(GateFacts[[#This Row],[الحالة]]="مكتمل",COUNTIFS(GateFacts[رقم المشروع],GateFacts[[#This Row],[رقم المشروع]],GateFacts[رقم البوابة],"&lt;"&amp;GateFacts[[#This Row],[رقم البوابة]],GateFacts[منجزة],0)&gt;0),1,0)</f>
        <v>0</v>
      </c>
      <c r="V986" s="53" t="e">
        <f>SUBTOTAL(103,GateFacts[[#This Row],[م]])*OR(SelRegion="الكل",GateFacts[[#This Row],[المنطقة]]=SelRegion)</f>
        <v>#REF!</v>
      </c>
      <c r="W986" s="74" t="str" cm="1">
        <f t="array" ref="W986">IF(ISNUMBER(GateFacts[[#This Row],[صف المصدر]]),INDEX(Table15[],GateFacts[[#This Row],[صف المصدر]],16),"")</f>
        <v>الشمالي الغربي</v>
      </c>
    </row>
    <row r="987" spans="1:23" x14ac:dyDescent="0.4">
      <c r="A987" s="53" cm="1">
        <f t="array" ref="A987">ROW()-ROW(GateFacts[#Headers])</f>
        <v>986</v>
      </c>
      <c r="B987" s="53">
        <f>INT((GateFacts[[#This Row],[م]]-1)/8)+1</f>
        <v>124</v>
      </c>
      <c r="C987" s="53">
        <f>MOD(GateFacts[[#This Row],[م]]-1,8)+1</f>
        <v>2</v>
      </c>
      <c r="D987" s="53" cm="1">
        <f t="array" ref="D987">IFERROR(INDEX(_xlfn.ANCHORARRAY(Settings!$H$2),GateFacts[[#This Row],[رقم المشروع]]),"")</f>
        <v>1014</v>
      </c>
      <c r="E987" s="53" t="str" cm="1">
        <f t="array" ref="E987">INDEX(Table15[],GateFacts[[#This Row],[صف المصدر]],14)&amp;""</f>
        <v>P1469</v>
      </c>
      <c r="F987" s="53" t="str" cm="1">
        <f t="array" ref="F987">INDEX(Table15[],GateFacts[[#This Row],[صف المصدر]],15)&amp;""</f>
        <v>مشروع استكمال شبكات الصرف الصحي في حي الرحمانية تيماء المرحلة السادسة</v>
      </c>
      <c r="G987" s="53" t="str" cm="1">
        <f t="array" ref="G987">INDEX(Table15[],GateFacts[[#This Row],[صف المصدر]],17)&amp;""</f>
        <v>تبوك</v>
      </c>
      <c r="H987" s="58">
        <f>N(INDEX(Table15[],GateFacts[[#This Row],[صف المصدر]],18))</f>
        <v>37878652.850000001</v>
      </c>
      <c r="I987" s="53" t="str" cm="1">
        <f t="array" ref="I987">_xlfn.LET(_xlpm.x,TRIM(INDEX(Table15[],GateFacts[[#This Row],[صف المصدر]],22)&amp;""),IF(_xlpm.x="","غير محدد",_xlpm.x))</f>
        <v>تحت التنفيذ</v>
      </c>
      <c r="J987" s="53" t="str">
        <f>"بوابة "&amp;GateFacts[[#This Row],[رقم البوابة]]</f>
        <v>بوابة 2</v>
      </c>
      <c r="K987" s="53" t="str" cm="1">
        <f t="array" ref="K987">INDEX(Settings!$E$2:$E$9,GateFacts[[#This Row],[رقم البوابة]])</f>
        <v>التخطيط الاولي</v>
      </c>
      <c r="L987" s="53" t="str" cm="1">
        <f t="array" ref="L987">_xlfn.LET(_xlpm.c,INDEX(Table15[],GateFacts[[#This Row],[صف المصدر]],9-GateFacts[[#This Row],[رقم البوابة]]),IF(ISBLANK(_xlpm.c),"",_xlpm.c))</f>
        <v>مكتمل</v>
      </c>
      <c r="M98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7" s="56" t="str" cm="1">
        <f t="array" ref="N987">_xlfn.LET(_xlpm.r,GateFacts[[#This Row],[صف المصدر]],_xlpm.g,GateFacts[[#This Row],[رقم البوابة]],_xlpm.pd,IF(AND(ISNUMBER(_xlpm.r),_xlpm.g&gt;=6,_xlpm.g&lt;=8),INDEX(Table15[],_xlpm.r,19+_xlpm.g),""),IF(ISNUMBER(_xlpm.pd),_xlpm.pd,""))</f>
        <v/>
      </c>
      <c r="O98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7" s="53" t="str">
        <f ca="1">IF(ISNUMBER(GateFacts[[#This Row],[تاريخ البوابة]]),GateFacts[[#This Row],[تاريخ البوابة]]-TODAY(),"")</f>
        <v/>
      </c>
      <c r="Q987" s="53" t="str">
        <f>IF(ISNUMBER(GateFacts[[#This Row],[تاريخ البوابة]]),TEXT(GateFacts[[#This Row],[تاريخ البوابة]],"yyyy-mm"),"بدون تاريخ")</f>
        <v>بدون تاريخ</v>
      </c>
      <c r="R987" s="53">
        <f ca="1">--OR(GateFacts[[#This Row],[الحالة]]="مكتمل",GateFacts[[#This Row],[الحالة]]="لا ينطبق")</f>
        <v>1</v>
      </c>
      <c r="S987" s="53">
        <f ca="1">_xlfn.LET(_xlpm.m,_xlfn.MINIFS(GateFacts[رقم البوابة],GateFacts[رقم المشروع],GateFacts[[#This Row],[رقم المشروع]],GateFacts[منجزة],0),IF(_xlpm.m=0,9,_xlpm.m))</f>
        <v>6</v>
      </c>
      <c r="T987" s="53">
        <f ca="1">--(GateFacts[[#This Row],[رقم البوابة]]=GateFacts[[#This Row],[البوابة الحالية للمشروع]])</f>
        <v>0</v>
      </c>
      <c r="U987" s="53">
        <f ca="1">IF(AND(GateFacts[[#This Row],[الحالة]]="مكتمل",COUNTIFS(GateFacts[رقم المشروع],GateFacts[[#This Row],[رقم المشروع]],GateFacts[رقم البوابة],"&lt;"&amp;GateFacts[[#This Row],[رقم البوابة]],GateFacts[منجزة],0)&gt;0),1,0)</f>
        <v>0</v>
      </c>
      <c r="V987" s="53" t="e">
        <f>SUBTOTAL(103,GateFacts[[#This Row],[م]])*OR(SelRegion="الكل",GateFacts[[#This Row],[المنطقة]]=SelRegion)</f>
        <v>#REF!</v>
      </c>
      <c r="W987" s="74" t="str" cm="1">
        <f t="array" ref="W987">IF(ISNUMBER(GateFacts[[#This Row],[صف المصدر]]),INDEX(Table15[],GateFacts[[#This Row],[صف المصدر]],16),"")</f>
        <v>الشمالي الغربي</v>
      </c>
    </row>
    <row r="988" spans="1:23" x14ac:dyDescent="0.4">
      <c r="A988" s="53" cm="1">
        <f t="array" ref="A988">ROW()-ROW(GateFacts[#Headers])</f>
        <v>987</v>
      </c>
      <c r="B988" s="53">
        <f>INT((GateFacts[[#This Row],[م]]-1)/8)+1</f>
        <v>124</v>
      </c>
      <c r="C988" s="53">
        <f>MOD(GateFacts[[#This Row],[م]]-1,8)+1</f>
        <v>3</v>
      </c>
      <c r="D988" s="53" cm="1">
        <f t="array" ref="D988">IFERROR(INDEX(_xlfn.ANCHORARRAY(Settings!$H$2),GateFacts[[#This Row],[رقم المشروع]]),"")</f>
        <v>1014</v>
      </c>
      <c r="E988" s="53" t="str" cm="1">
        <f t="array" ref="E988">INDEX(Table15[],GateFacts[[#This Row],[صف المصدر]],14)&amp;""</f>
        <v>P1469</v>
      </c>
      <c r="F988" s="53" t="str" cm="1">
        <f t="array" ref="F988">INDEX(Table15[],GateFacts[[#This Row],[صف المصدر]],15)&amp;""</f>
        <v>مشروع استكمال شبكات الصرف الصحي في حي الرحمانية تيماء المرحلة السادسة</v>
      </c>
      <c r="G988" s="53" t="str" cm="1">
        <f t="array" ref="G988">INDEX(Table15[],GateFacts[[#This Row],[صف المصدر]],17)&amp;""</f>
        <v>تبوك</v>
      </c>
      <c r="H988" s="58">
        <f>N(INDEX(Table15[],GateFacts[[#This Row],[صف المصدر]],18))</f>
        <v>37878652.850000001</v>
      </c>
      <c r="I988" s="53" t="str" cm="1">
        <f t="array" ref="I988">_xlfn.LET(_xlpm.x,TRIM(INDEX(Table15[],GateFacts[[#This Row],[صف المصدر]],22)&amp;""),IF(_xlpm.x="","غير محدد",_xlpm.x))</f>
        <v>تحت التنفيذ</v>
      </c>
      <c r="J988" s="53" t="str">
        <f>"بوابة "&amp;GateFacts[[#This Row],[رقم البوابة]]</f>
        <v>بوابة 3</v>
      </c>
      <c r="K988" s="53" t="str" cm="1">
        <f t="array" ref="K988">INDEX(Settings!$E$2:$E$9,GateFacts[[#This Row],[رقم البوابة]])</f>
        <v>الطرح للتصميم</v>
      </c>
      <c r="L988" s="53" t="str" cm="1">
        <f t="array" ref="L988">_xlfn.LET(_xlpm.c,INDEX(Table15[],GateFacts[[#This Row],[صف المصدر]],9-GateFacts[[#This Row],[رقم البوابة]]),IF(ISBLANK(_xlpm.c),"",_xlpm.c))</f>
        <v>لا ينطبق</v>
      </c>
      <c r="M988"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88" s="56" t="str" cm="1">
        <f t="array" ref="N988">_xlfn.LET(_xlpm.r,GateFacts[[#This Row],[صف المصدر]],_xlpm.g,GateFacts[[#This Row],[رقم البوابة]],_xlpm.pd,IF(AND(ISNUMBER(_xlpm.r),_xlpm.g&gt;=6,_xlpm.g&lt;=8),INDEX(Table15[],_xlpm.r,19+_xlpm.g),""),IF(ISNUMBER(_xlpm.pd),_xlpm.pd,""))</f>
        <v/>
      </c>
      <c r="O98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88" s="53" t="str">
        <f ca="1">IF(ISNUMBER(GateFacts[[#This Row],[تاريخ البوابة]]),GateFacts[[#This Row],[تاريخ البوابة]]-TODAY(),"")</f>
        <v/>
      </c>
      <c r="Q988" s="53" t="str">
        <f>IF(ISNUMBER(GateFacts[[#This Row],[تاريخ البوابة]]),TEXT(GateFacts[[#This Row],[تاريخ البوابة]],"yyyy-mm"),"بدون تاريخ")</f>
        <v>بدون تاريخ</v>
      </c>
      <c r="R988" s="53">
        <f ca="1">--OR(GateFacts[[#This Row],[الحالة]]="مكتمل",GateFacts[[#This Row],[الحالة]]="لا ينطبق")</f>
        <v>1</v>
      </c>
      <c r="S988" s="53">
        <f ca="1">_xlfn.LET(_xlpm.m,_xlfn.MINIFS(GateFacts[رقم البوابة],GateFacts[رقم المشروع],GateFacts[[#This Row],[رقم المشروع]],GateFacts[منجزة],0),IF(_xlpm.m=0,9,_xlpm.m))</f>
        <v>6</v>
      </c>
      <c r="T988" s="53">
        <f ca="1">--(GateFacts[[#This Row],[رقم البوابة]]=GateFacts[[#This Row],[البوابة الحالية للمشروع]])</f>
        <v>0</v>
      </c>
      <c r="U988" s="53">
        <f ca="1">IF(AND(GateFacts[[#This Row],[الحالة]]="مكتمل",COUNTIFS(GateFacts[رقم المشروع],GateFacts[[#This Row],[رقم المشروع]],GateFacts[رقم البوابة],"&lt;"&amp;GateFacts[[#This Row],[رقم البوابة]],GateFacts[منجزة],0)&gt;0),1,0)</f>
        <v>0</v>
      </c>
      <c r="V988" s="53" t="e">
        <f>SUBTOTAL(103,GateFacts[[#This Row],[م]])*OR(SelRegion="الكل",GateFacts[[#This Row],[المنطقة]]=SelRegion)</f>
        <v>#REF!</v>
      </c>
      <c r="W988" s="74" t="str" cm="1">
        <f t="array" ref="W988">IF(ISNUMBER(GateFacts[[#This Row],[صف المصدر]]),INDEX(Table15[],GateFacts[[#This Row],[صف المصدر]],16),"")</f>
        <v>الشمالي الغربي</v>
      </c>
    </row>
    <row r="989" spans="1:23" x14ac:dyDescent="0.4">
      <c r="A989" s="53" cm="1">
        <f t="array" ref="A989">ROW()-ROW(GateFacts[#Headers])</f>
        <v>988</v>
      </c>
      <c r="B989" s="53">
        <f>INT((GateFacts[[#This Row],[م]]-1)/8)+1</f>
        <v>124</v>
      </c>
      <c r="C989" s="53">
        <f>MOD(GateFacts[[#This Row],[م]]-1,8)+1</f>
        <v>4</v>
      </c>
      <c r="D989" s="53" cm="1">
        <f t="array" ref="D989">IFERROR(INDEX(_xlfn.ANCHORARRAY(Settings!$H$2),GateFacts[[#This Row],[رقم المشروع]]),"")</f>
        <v>1014</v>
      </c>
      <c r="E989" s="53" t="str" cm="1">
        <f t="array" ref="E989">INDEX(Table15[],GateFacts[[#This Row],[صف المصدر]],14)&amp;""</f>
        <v>P1469</v>
      </c>
      <c r="F989" s="53" t="str" cm="1">
        <f t="array" ref="F989">INDEX(Table15[],GateFacts[[#This Row],[صف المصدر]],15)&amp;""</f>
        <v>مشروع استكمال شبكات الصرف الصحي في حي الرحمانية تيماء المرحلة السادسة</v>
      </c>
      <c r="G989" s="53" t="str" cm="1">
        <f t="array" ref="G989">INDEX(Table15[],GateFacts[[#This Row],[صف المصدر]],17)&amp;""</f>
        <v>تبوك</v>
      </c>
      <c r="H989" s="58">
        <f>N(INDEX(Table15[],GateFacts[[#This Row],[صف المصدر]],18))</f>
        <v>37878652.850000001</v>
      </c>
      <c r="I989" s="53" t="str" cm="1">
        <f t="array" ref="I989">_xlfn.LET(_xlpm.x,TRIM(INDEX(Table15[],GateFacts[[#This Row],[صف المصدر]],22)&amp;""),IF(_xlpm.x="","غير محدد",_xlpm.x))</f>
        <v>تحت التنفيذ</v>
      </c>
      <c r="J989" s="53" t="str">
        <f>"بوابة "&amp;GateFacts[[#This Row],[رقم البوابة]]</f>
        <v>بوابة 4</v>
      </c>
      <c r="K989" s="53" t="str" cm="1">
        <f t="array" ref="K989">INDEX(Settings!$E$2:$E$9,GateFacts[[#This Row],[رقم البوابة]])</f>
        <v>التصميم</v>
      </c>
      <c r="L989" s="53" t="str" cm="1">
        <f t="array" ref="L989">_xlfn.LET(_xlpm.c,INDEX(Table15[],GateFacts[[#This Row],[صف المصدر]],9-GateFacts[[#This Row],[رقم البوابة]]),IF(ISBLANK(_xlpm.c),"",_xlpm.c))</f>
        <v>مكتمل</v>
      </c>
      <c r="M98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89" s="56" t="str" cm="1">
        <f t="array" ref="N989">_xlfn.LET(_xlpm.r,GateFacts[[#This Row],[صف المصدر]],_xlpm.g,GateFacts[[#This Row],[رقم البوابة]],_xlpm.pd,IF(AND(ISNUMBER(_xlpm.r),_xlpm.g&gt;=6,_xlpm.g&lt;=8),INDEX(Table15[],_xlpm.r,19+_xlpm.g),""),IF(ISNUMBER(_xlpm.pd),_xlpm.pd,""))</f>
        <v/>
      </c>
      <c r="O98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89" s="53" t="str">
        <f ca="1">IF(ISNUMBER(GateFacts[[#This Row],[تاريخ البوابة]]),GateFacts[[#This Row],[تاريخ البوابة]]-TODAY(),"")</f>
        <v/>
      </c>
      <c r="Q989" s="53" t="str">
        <f>IF(ISNUMBER(GateFacts[[#This Row],[تاريخ البوابة]]),TEXT(GateFacts[[#This Row],[تاريخ البوابة]],"yyyy-mm"),"بدون تاريخ")</f>
        <v>بدون تاريخ</v>
      </c>
      <c r="R989" s="53">
        <f ca="1">--OR(GateFacts[[#This Row],[الحالة]]="مكتمل",GateFacts[[#This Row],[الحالة]]="لا ينطبق")</f>
        <v>1</v>
      </c>
      <c r="S989" s="53">
        <f ca="1">_xlfn.LET(_xlpm.m,_xlfn.MINIFS(GateFacts[رقم البوابة],GateFacts[رقم المشروع],GateFacts[[#This Row],[رقم المشروع]],GateFacts[منجزة],0),IF(_xlpm.m=0,9,_xlpm.m))</f>
        <v>6</v>
      </c>
      <c r="T989" s="53">
        <f ca="1">--(GateFacts[[#This Row],[رقم البوابة]]=GateFacts[[#This Row],[البوابة الحالية للمشروع]])</f>
        <v>0</v>
      </c>
      <c r="U989" s="53">
        <f ca="1">IF(AND(GateFacts[[#This Row],[الحالة]]="مكتمل",COUNTIFS(GateFacts[رقم المشروع],GateFacts[[#This Row],[رقم المشروع]],GateFacts[رقم البوابة],"&lt;"&amp;GateFacts[[#This Row],[رقم البوابة]],GateFacts[منجزة],0)&gt;0),1,0)</f>
        <v>0</v>
      </c>
      <c r="V989" s="53" t="e">
        <f>SUBTOTAL(103,GateFacts[[#This Row],[م]])*OR(SelRegion="الكل",GateFacts[[#This Row],[المنطقة]]=SelRegion)</f>
        <v>#REF!</v>
      </c>
      <c r="W989" s="74" t="str" cm="1">
        <f t="array" ref="W989">IF(ISNUMBER(GateFacts[[#This Row],[صف المصدر]]),INDEX(Table15[],GateFacts[[#This Row],[صف المصدر]],16),"")</f>
        <v>الشمالي الغربي</v>
      </c>
    </row>
    <row r="990" spans="1:23" x14ac:dyDescent="0.4">
      <c r="A990" s="53" cm="1">
        <f t="array" ref="A990">ROW()-ROW(GateFacts[#Headers])</f>
        <v>989</v>
      </c>
      <c r="B990" s="53">
        <f>INT((GateFacts[[#This Row],[م]]-1)/8)+1</f>
        <v>124</v>
      </c>
      <c r="C990" s="53">
        <f>MOD(GateFacts[[#This Row],[م]]-1,8)+1</f>
        <v>5</v>
      </c>
      <c r="D990" s="53" cm="1">
        <f t="array" ref="D990">IFERROR(INDEX(_xlfn.ANCHORARRAY(Settings!$H$2),GateFacts[[#This Row],[رقم المشروع]]),"")</f>
        <v>1014</v>
      </c>
      <c r="E990" s="53" t="str" cm="1">
        <f t="array" ref="E990">INDEX(Table15[],GateFacts[[#This Row],[صف المصدر]],14)&amp;""</f>
        <v>P1469</v>
      </c>
      <c r="F990" s="53" t="str" cm="1">
        <f t="array" ref="F990">INDEX(Table15[],GateFacts[[#This Row],[صف المصدر]],15)&amp;""</f>
        <v>مشروع استكمال شبكات الصرف الصحي في حي الرحمانية تيماء المرحلة السادسة</v>
      </c>
      <c r="G990" s="53" t="str" cm="1">
        <f t="array" ref="G990">INDEX(Table15[],GateFacts[[#This Row],[صف المصدر]],17)&amp;""</f>
        <v>تبوك</v>
      </c>
      <c r="H990" s="58">
        <f>N(INDEX(Table15[],GateFacts[[#This Row],[صف المصدر]],18))</f>
        <v>37878652.850000001</v>
      </c>
      <c r="I990" s="53" t="str" cm="1">
        <f t="array" ref="I990">_xlfn.LET(_xlpm.x,TRIM(INDEX(Table15[],GateFacts[[#This Row],[صف المصدر]],22)&amp;""),IF(_xlpm.x="","غير محدد",_xlpm.x))</f>
        <v>تحت التنفيذ</v>
      </c>
      <c r="J990" s="53" t="str">
        <f>"بوابة "&amp;GateFacts[[#This Row],[رقم البوابة]]</f>
        <v>بوابة 5</v>
      </c>
      <c r="K990" s="53" t="str" cm="1">
        <f t="array" ref="K990">INDEX(Settings!$E$2:$E$9,GateFacts[[#This Row],[رقم البوابة]])</f>
        <v>الطرح للتنفيذ</v>
      </c>
      <c r="L990" s="53" t="str" cm="1">
        <f t="array" ref="L990">_xlfn.LET(_xlpm.c,INDEX(Table15[],GateFacts[[#This Row],[صف المصدر]],9-GateFacts[[#This Row],[رقم البوابة]]),IF(ISBLANK(_xlpm.c),"",_xlpm.c))</f>
        <v>مكتمل</v>
      </c>
      <c r="M99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0" s="56" t="str" cm="1">
        <f t="array" ref="N990">_xlfn.LET(_xlpm.r,GateFacts[[#This Row],[صف المصدر]],_xlpm.g,GateFacts[[#This Row],[رقم البوابة]],_xlpm.pd,IF(AND(ISNUMBER(_xlpm.r),_xlpm.g&gt;=6,_xlpm.g&lt;=8),INDEX(Table15[],_xlpm.r,19+_xlpm.g),""),IF(ISNUMBER(_xlpm.pd),_xlpm.pd,""))</f>
        <v/>
      </c>
      <c r="O99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0" s="53" t="str">
        <f ca="1">IF(ISNUMBER(GateFacts[[#This Row],[تاريخ البوابة]]),GateFacts[[#This Row],[تاريخ البوابة]]-TODAY(),"")</f>
        <v/>
      </c>
      <c r="Q990" s="53" t="str">
        <f>IF(ISNUMBER(GateFacts[[#This Row],[تاريخ البوابة]]),TEXT(GateFacts[[#This Row],[تاريخ البوابة]],"yyyy-mm"),"بدون تاريخ")</f>
        <v>بدون تاريخ</v>
      </c>
      <c r="R990" s="53">
        <f ca="1">--OR(GateFacts[[#This Row],[الحالة]]="مكتمل",GateFacts[[#This Row],[الحالة]]="لا ينطبق")</f>
        <v>1</v>
      </c>
      <c r="S990" s="53">
        <f ca="1">_xlfn.LET(_xlpm.m,_xlfn.MINIFS(GateFacts[رقم البوابة],GateFacts[رقم المشروع],GateFacts[[#This Row],[رقم المشروع]],GateFacts[منجزة],0),IF(_xlpm.m=0,9,_xlpm.m))</f>
        <v>6</v>
      </c>
      <c r="T990" s="53">
        <f ca="1">--(GateFacts[[#This Row],[رقم البوابة]]=GateFacts[[#This Row],[البوابة الحالية للمشروع]])</f>
        <v>0</v>
      </c>
      <c r="U990" s="53">
        <f ca="1">IF(AND(GateFacts[[#This Row],[الحالة]]="مكتمل",COUNTIFS(GateFacts[رقم المشروع],GateFacts[[#This Row],[رقم المشروع]],GateFacts[رقم البوابة],"&lt;"&amp;GateFacts[[#This Row],[رقم البوابة]],GateFacts[منجزة],0)&gt;0),1,0)</f>
        <v>0</v>
      </c>
      <c r="V990" s="53" t="e">
        <f>SUBTOTAL(103,GateFacts[[#This Row],[م]])*OR(SelRegion="الكل",GateFacts[[#This Row],[المنطقة]]=SelRegion)</f>
        <v>#REF!</v>
      </c>
      <c r="W990" s="74" t="str" cm="1">
        <f t="array" ref="W990">IF(ISNUMBER(GateFacts[[#This Row],[صف المصدر]]),INDEX(Table15[],GateFacts[[#This Row],[صف المصدر]],16),"")</f>
        <v>الشمالي الغربي</v>
      </c>
    </row>
    <row r="991" spans="1:23" x14ac:dyDescent="0.4">
      <c r="A991" s="53" cm="1">
        <f t="array" ref="A991">ROW()-ROW(GateFacts[#Headers])</f>
        <v>990</v>
      </c>
      <c r="B991" s="53">
        <f>INT((GateFacts[[#This Row],[م]]-1)/8)+1</f>
        <v>124</v>
      </c>
      <c r="C991" s="53">
        <f>MOD(GateFacts[[#This Row],[م]]-1,8)+1</f>
        <v>6</v>
      </c>
      <c r="D991" s="53" cm="1">
        <f t="array" ref="D991">IFERROR(INDEX(_xlfn.ANCHORARRAY(Settings!$H$2),GateFacts[[#This Row],[رقم المشروع]]),"")</f>
        <v>1014</v>
      </c>
      <c r="E991" s="53" t="str" cm="1">
        <f t="array" ref="E991">INDEX(Table15[],GateFacts[[#This Row],[صف المصدر]],14)&amp;""</f>
        <v>P1469</v>
      </c>
      <c r="F991" s="53" t="str" cm="1">
        <f t="array" ref="F991">INDEX(Table15[],GateFacts[[#This Row],[صف المصدر]],15)&amp;""</f>
        <v>مشروع استكمال شبكات الصرف الصحي في حي الرحمانية تيماء المرحلة السادسة</v>
      </c>
      <c r="G991" s="53" t="str" cm="1">
        <f t="array" ref="G991">INDEX(Table15[],GateFacts[[#This Row],[صف المصدر]],17)&amp;""</f>
        <v>تبوك</v>
      </c>
      <c r="H991" s="58">
        <f>N(INDEX(Table15[],GateFacts[[#This Row],[صف المصدر]],18))</f>
        <v>37878652.850000001</v>
      </c>
      <c r="I991" s="53" t="str" cm="1">
        <f t="array" ref="I991">_xlfn.LET(_xlpm.x,TRIM(INDEX(Table15[],GateFacts[[#This Row],[صف المصدر]],22)&amp;""),IF(_xlpm.x="","غير محدد",_xlpm.x))</f>
        <v>تحت التنفيذ</v>
      </c>
      <c r="J991" s="53" t="str">
        <f>"بوابة "&amp;GateFacts[[#This Row],[رقم البوابة]]</f>
        <v>بوابة 6</v>
      </c>
      <c r="K991" s="53" t="str" cm="1">
        <f t="array" ref="K991">INDEX(Settings!$E$2:$E$9,GateFacts[[#This Row],[رقم البوابة]])</f>
        <v>التنفيذ</v>
      </c>
      <c r="L991" s="53" t="str" cm="1">
        <f t="array" ref="L991">_xlfn.LET(_xlpm.c,INDEX(Table15[],GateFacts[[#This Row],[صف المصدر]],9-GateFacts[[#This Row],[رقم البوابة]]),IF(ISBLANK(_xlpm.c),"",_xlpm.c))</f>
        <v>جاري</v>
      </c>
      <c r="M99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91" s="56" cm="1">
        <f t="array" ref="N991">_xlfn.LET(_xlpm.r,GateFacts[[#This Row],[صف المصدر]],_xlpm.g,GateFacts[[#This Row],[رقم البوابة]],_xlpm.pd,IF(AND(ISNUMBER(_xlpm.r),_xlpm.g&gt;=6,_xlpm.g&lt;=8),INDEX(Table15[],_xlpm.r,19+_xlpm.g),""),IF(ISNUMBER(_xlpm.pd),_xlpm.pd,""))</f>
        <v>47287</v>
      </c>
      <c r="O99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91" s="53">
        <f ca="1">IF(ISNUMBER(GateFacts[[#This Row],[تاريخ البوابة]]),GateFacts[[#This Row],[تاريخ البوابة]]-TODAY(),"")</f>
        <v>978</v>
      </c>
      <c r="Q991" s="53" t="str">
        <f>IF(ISNUMBER(GateFacts[[#This Row],[تاريخ البوابة]]),TEXT(GateFacts[[#This Row],[تاريخ البوابة]],"yyyy-mm"),"بدون تاريخ")</f>
        <v>2029-06</v>
      </c>
      <c r="R991" s="53">
        <f ca="1">--OR(GateFacts[[#This Row],[الحالة]]="مكتمل",GateFacts[[#This Row],[الحالة]]="لا ينطبق")</f>
        <v>0</v>
      </c>
      <c r="S991" s="53">
        <f ca="1">_xlfn.LET(_xlpm.m,_xlfn.MINIFS(GateFacts[رقم البوابة],GateFacts[رقم المشروع],GateFacts[[#This Row],[رقم المشروع]],GateFacts[منجزة],0),IF(_xlpm.m=0,9,_xlpm.m))</f>
        <v>6</v>
      </c>
      <c r="T991" s="53">
        <f ca="1">--(GateFacts[[#This Row],[رقم البوابة]]=GateFacts[[#This Row],[البوابة الحالية للمشروع]])</f>
        <v>1</v>
      </c>
      <c r="U991" s="53">
        <f ca="1">IF(AND(GateFacts[[#This Row],[الحالة]]="مكتمل",COUNTIFS(GateFacts[رقم المشروع],GateFacts[[#This Row],[رقم المشروع]],GateFacts[رقم البوابة],"&lt;"&amp;GateFacts[[#This Row],[رقم البوابة]],GateFacts[منجزة],0)&gt;0),1,0)</f>
        <v>0</v>
      </c>
      <c r="V991" s="53" t="e">
        <f>SUBTOTAL(103,GateFacts[[#This Row],[م]])*OR(SelRegion="الكل",GateFacts[[#This Row],[المنطقة]]=SelRegion)</f>
        <v>#REF!</v>
      </c>
      <c r="W991" s="74" t="str" cm="1">
        <f t="array" ref="W991">IF(ISNUMBER(GateFacts[[#This Row],[صف المصدر]]),INDEX(Table15[],GateFacts[[#This Row],[صف المصدر]],16),"")</f>
        <v>الشمالي الغربي</v>
      </c>
    </row>
    <row r="992" spans="1:23" x14ac:dyDescent="0.4">
      <c r="A992" s="53" cm="1">
        <f t="array" ref="A992">ROW()-ROW(GateFacts[#Headers])</f>
        <v>991</v>
      </c>
      <c r="B992" s="53">
        <f>INT((GateFacts[[#This Row],[م]]-1)/8)+1</f>
        <v>124</v>
      </c>
      <c r="C992" s="53">
        <f>MOD(GateFacts[[#This Row],[م]]-1,8)+1</f>
        <v>7</v>
      </c>
      <c r="D992" s="53" cm="1">
        <f t="array" ref="D992">IFERROR(INDEX(_xlfn.ANCHORARRAY(Settings!$H$2),GateFacts[[#This Row],[رقم المشروع]]),"")</f>
        <v>1014</v>
      </c>
      <c r="E992" s="53" t="str" cm="1">
        <f t="array" ref="E992">INDEX(Table15[],GateFacts[[#This Row],[صف المصدر]],14)&amp;""</f>
        <v>P1469</v>
      </c>
      <c r="F992" s="53" t="str" cm="1">
        <f t="array" ref="F992">INDEX(Table15[],GateFacts[[#This Row],[صف المصدر]],15)&amp;""</f>
        <v>مشروع استكمال شبكات الصرف الصحي في حي الرحمانية تيماء المرحلة السادسة</v>
      </c>
      <c r="G992" s="53" t="str" cm="1">
        <f t="array" ref="G992">INDEX(Table15[],GateFacts[[#This Row],[صف المصدر]],17)&amp;""</f>
        <v>تبوك</v>
      </c>
      <c r="H992" s="58">
        <f>N(INDEX(Table15[],GateFacts[[#This Row],[صف المصدر]],18))</f>
        <v>37878652.850000001</v>
      </c>
      <c r="I992" s="53" t="str" cm="1">
        <f t="array" ref="I992">_xlfn.LET(_xlpm.x,TRIM(INDEX(Table15[],GateFacts[[#This Row],[صف المصدر]],22)&amp;""),IF(_xlpm.x="","غير محدد",_xlpm.x))</f>
        <v>تحت التنفيذ</v>
      </c>
      <c r="J992" s="53" t="str">
        <f>"بوابة "&amp;GateFacts[[#This Row],[رقم البوابة]]</f>
        <v>بوابة 7</v>
      </c>
      <c r="K992" s="53" t="str" cm="1">
        <f t="array" ref="K992">INDEX(Settings!$E$2:$E$9,GateFacts[[#This Row],[رقم البوابة]])</f>
        <v>الاختبارات التشغيلية</v>
      </c>
      <c r="L992" s="53" t="str" cm="1">
        <f t="array" ref="L992">_xlfn.LET(_xlpm.c,INDEX(Table15[],GateFacts[[#This Row],[صف المصدر]],9-GateFacts[[#This Row],[رقم البوابة]]),IF(ISBLANK(_xlpm.c),"",_xlpm.c))</f>
        <v/>
      </c>
      <c r="M99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92" s="56" cm="1">
        <f t="array" ref="N992">_xlfn.LET(_xlpm.r,GateFacts[[#This Row],[صف المصدر]],_xlpm.g,GateFacts[[#This Row],[رقم البوابة]],_xlpm.pd,IF(AND(ISNUMBER(_xlpm.r),_xlpm.g&gt;=6,_xlpm.g&lt;=8),INDEX(Table15[],_xlpm.r,19+_xlpm.g),""),IF(ISNUMBER(_xlpm.pd),_xlpm.pd,""))</f>
        <v>47226</v>
      </c>
      <c r="O99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92" s="53">
        <f ca="1">IF(ISNUMBER(GateFacts[[#This Row],[تاريخ البوابة]]),GateFacts[[#This Row],[تاريخ البوابة]]-TODAY(),"")</f>
        <v>917</v>
      </c>
      <c r="Q992" s="53" t="str">
        <f>IF(ISNUMBER(GateFacts[[#This Row],[تاريخ البوابة]]),TEXT(GateFacts[[#This Row],[تاريخ البوابة]],"yyyy-mm"),"بدون تاريخ")</f>
        <v>2029-04</v>
      </c>
      <c r="R992" s="53">
        <f ca="1">--OR(GateFacts[[#This Row],[الحالة]]="مكتمل",GateFacts[[#This Row],[الحالة]]="لا ينطبق")</f>
        <v>0</v>
      </c>
      <c r="S992" s="53">
        <f ca="1">_xlfn.LET(_xlpm.m,_xlfn.MINIFS(GateFacts[رقم البوابة],GateFacts[رقم المشروع],GateFacts[[#This Row],[رقم المشروع]],GateFacts[منجزة],0),IF(_xlpm.m=0,9,_xlpm.m))</f>
        <v>6</v>
      </c>
      <c r="T992" s="53">
        <f ca="1">--(GateFacts[[#This Row],[رقم البوابة]]=GateFacts[[#This Row],[البوابة الحالية للمشروع]])</f>
        <v>0</v>
      </c>
      <c r="U992" s="53">
        <f ca="1">IF(AND(GateFacts[[#This Row],[الحالة]]="مكتمل",COUNTIFS(GateFacts[رقم المشروع],GateFacts[[#This Row],[رقم المشروع]],GateFacts[رقم البوابة],"&lt;"&amp;GateFacts[[#This Row],[رقم البوابة]],GateFacts[منجزة],0)&gt;0),1,0)</f>
        <v>0</v>
      </c>
      <c r="V992" s="53" t="e">
        <f>SUBTOTAL(103,GateFacts[[#This Row],[م]])*OR(SelRegion="الكل",GateFacts[[#This Row],[المنطقة]]=SelRegion)</f>
        <v>#REF!</v>
      </c>
      <c r="W992" s="74" t="str" cm="1">
        <f t="array" ref="W992">IF(ISNUMBER(GateFacts[[#This Row],[صف المصدر]]),INDEX(Table15[],GateFacts[[#This Row],[صف المصدر]],16),"")</f>
        <v>الشمالي الغربي</v>
      </c>
    </row>
    <row r="993" spans="1:23" x14ac:dyDescent="0.4">
      <c r="A993" s="53" cm="1">
        <f t="array" ref="A993">ROW()-ROW(GateFacts[#Headers])</f>
        <v>992</v>
      </c>
      <c r="B993" s="53">
        <f>INT((GateFacts[[#This Row],[م]]-1)/8)+1</f>
        <v>124</v>
      </c>
      <c r="C993" s="53">
        <f>MOD(GateFacts[[#This Row],[م]]-1,8)+1</f>
        <v>8</v>
      </c>
      <c r="D993" s="53" cm="1">
        <f t="array" ref="D993">IFERROR(INDEX(_xlfn.ANCHORARRAY(Settings!$H$2),GateFacts[[#This Row],[رقم المشروع]]),"")</f>
        <v>1014</v>
      </c>
      <c r="E993" s="53" t="str" cm="1">
        <f t="array" ref="E993">INDEX(Table15[],GateFacts[[#This Row],[صف المصدر]],14)&amp;""</f>
        <v>P1469</v>
      </c>
      <c r="F993" s="53" t="str" cm="1">
        <f t="array" ref="F993">INDEX(Table15[],GateFacts[[#This Row],[صف المصدر]],15)&amp;""</f>
        <v>مشروع استكمال شبكات الصرف الصحي في حي الرحمانية تيماء المرحلة السادسة</v>
      </c>
      <c r="G993" s="53" t="str" cm="1">
        <f t="array" ref="G993">INDEX(Table15[],GateFacts[[#This Row],[صف المصدر]],17)&amp;""</f>
        <v>تبوك</v>
      </c>
      <c r="H993" s="58">
        <f>N(INDEX(Table15[],GateFacts[[#This Row],[صف المصدر]],18))</f>
        <v>37878652.850000001</v>
      </c>
      <c r="I993" s="53" t="str" cm="1">
        <f t="array" ref="I993">_xlfn.LET(_xlpm.x,TRIM(INDEX(Table15[],GateFacts[[#This Row],[صف المصدر]],22)&amp;""),IF(_xlpm.x="","غير محدد",_xlpm.x))</f>
        <v>تحت التنفيذ</v>
      </c>
      <c r="J993" s="53" t="str">
        <f>"بوابة "&amp;GateFacts[[#This Row],[رقم البوابة]]</f>
        <v>بوابة 8</v>
      </c>
      <c r="K993" s="53" t="str" cm="1">
        <f t="array" ref="K993">INDEX(Settings!$E$2:$E$9,GateFacts[[#This Row],[رقم البوابة]])</f>
        <v>التسليم و الاغلاق</v>
      </c>
      <c r="L993" s="53" t="str" cm="1">
        <f t="array" ref="L993">_xlfn.LET(_xlpm.c,INDEX(Table15[],GateFacts[[#This Row],[صف المصدر]],9-GateFacts[[#This Row],[رقم البوابة]]),IF(ISBLANK(_xlpm.c),"",_xlpm.c))</f>
        <v/>
      </c>
      <c r="M99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993" s="56" cm="1">
        <f t="array" ref="N993">_xlfn.LET(_xlpm.r,GateFacts[[#This Row],[صف المصدر]],_xlpm.g,GateFacts[[#This Row],[رقم البوابة]],_xlpm.pd,IF(AND(ISNUMBER(_xlpm.r),_xlpm.g&gt;=6,_xlpm.g&lt;=8),INDEX(Table15[],_xlpm.r,19+_xlpm.g),""),IF(ISNUMBER(_xlpm.pd),_xlpm.pd,""))</f>
        <v>48017</v>
      </c>
      <c r="O99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993" s="53">
        <f ca="1">IF(ISNUMBER(GateFacts[[#This Row],[تاريخ البوابة]]),GateFacts[[#This Row],[تاريخ البوابة]]-TODAY(),"")</f>
        <v>1708</v>
      </c>
      <c r="Q993" s="53" t="str">
        <f>IF(ISNUMBER(GateFacts[[#This Row],[تاريخ البوابة]]),TEXT(GateFacts[[#This Row],[تاريخ البوابة]],"yyyy-mm"),"بدون تاريخ")</f>
        <v>2031-06</v>
      </c>
      <c r="R993" s="53">
        <f ca="1">--OR(GateFacts[[#This Row],[الحالة]]="مكتمل",GateFacts[[#This Row],[الحالة]]="لا ينطبق")</f>
        <v>0</v>
      </c>
      <c r="S993" s="53">
        <f ca="1">_xlfn.LET(_xlpm.m,_xlfn.MINIFS(GateFacts[رقم البوابة],GateFacts[رقم المشروع],GateFacts[[#This Row],[رقم المشروع]],GateFacts[منجزة],0),IF(_xlpm.m=0,9,_xlpm.m))</f>
        <v>6</v>
      </c>
      <c r="T993" s="53">
        <f ca="1">--(GateFacts[[#This Row],[رقم البوابة]]=GateFacts[[#This Row],[البوابة الحالية للمشروع]])</f>
        <v>0</v>
      </c>
      <c r="U993" s="53">
        <f ca="1">IF(AND(GateFacts[[#This Row],[الحالة]]="مكتمل",COUNTIFS(GateFacts[رقم المشروع],GateFacts[[#This Row],[رقم المشروع]],GateFacts[رقم البوابة],"&lt;"&amp;GateFacts[[#This Row],[رقم البوابة]],GateFacts[منجزة],0)&gt;0),1,0)</f>
        <v>0</v>
      </c>
      <c r="V993" s="53" t="e">
        <f>SUBTOTAL(103,GateFacts[[#This Row],[م]])*OR(SelRegion="الكل",GateFacts[[#This Row],[المنطقة]]=SelRegion)</f>
        <v>#REF!</v>
      </c>
      <c r="W993" s="74" t="str" cm="1">
        <f t="array" ref="W993">IF(ISNUMBER(GateFacts[[#This Row],[صف المصدر]]),INDEX(Table15[],GateFacts[[#This Row],[صف المصدر]],16),"")</f>
        <v>الشمالي الغربي</v>
      </c>
    </row>
    <row r="994" spans="1:23" x14ac:dyDescent="0.4">
      <c r="A994" s="53" cm="1">
        <f t="array" ref="A994">ROW()-ROW(GateFacts[#Headers])</f>
        <v>993</v>
      </c>
      <c r="B994" s="53">
        <f>INT((GateFacts[[#This Row],[م]]-1)/8)+1</f>
        <v>125</v>
      </c>
      <c r="C994" s="53">
        <f>MOD(GateFacts[[#This Row],[م]]-1,8)+1</f>
        <v>1</v>
      </c>
      <c r="D994" s="53" cm="1">
        <f t="array" ref="D994">IFERROR(INDEX(_xlfn.ANCHORARRAY(Settings!$H$2),GateFacts[[#This Row],[رقم المشروع]]),"")</f>
        <v>1031</v>
      </c>
      <c r="E994" s="53" t="str" cm="1">
        <f t="array" ref="E994">INDEX(Table15[],GateFacts[[#This Row],[صف المصدر]],14)&amp;""</f>
        <v>P898-2</v>
      </c>
      <c r="F994" s="53" t="str" cm="1">
        <f t="array" ref="F994">INDEX(Table15[],GateFacts[[#This Row],[صف المصدر]],15)&amp;""</f>
        <v>مشروع إستكمال تنفيذ الخطوط الرئيسية والشبكات الفرعية لمخططات شوران ( المرحلة الثانية )</v>
      </c>
      <c r="G994" s="53" t="str" cm="1">
        <f t="array" ref="G994">INDEX(Table15[],GateFacts[[#This Row],[صف المصدر]],17)&amp;""</f>
        <v>المدينة المنورة</v>
      </c>
      <c r="H994" s="58">
        <f>N(INDEX(Table15[],GateFacts[[#This Row],[صف المصدر]],18))</f>
        <v>15456482.43</v>
      </c>
      <c r="I994" s="53" t="str" cm="1">
        <f t="array" ref="I994">_xlfn.LET(_xlpm.x,TRIM(INDEX(Table15[],GateFacts[[#This Row],[صف المصدر]],22)&amp;""),IF(_xlpm.x="","غير محدد",_xlpm.x))</f>
        <v>تحت التنفيذ</v>
      </c>
      <c r="J994" s="53" t="str">
        <f>"بوابة "&amp;GateFacts[[#This Row],[رقم البوابة]]</f>
        <v>بوابة 1</v>
      </c>
      <c r="K994" s="53" t="str" cm="1">
        <f t="array" ref="K994">INDEX(Settings!$E$2:$E$9,GateFacts[[#This Row],[رقم البوابة]])</f>
        <v>تخطيط استراتيجي</v>
      </c>
      <c r="L994" s="53" t="str" cm="1">
        <f t="array" ref="L994">_xlfn.LET(_xlpm.c,INDEX(Table15[],GateFacts[[#This Row],[صف المصدر]],9-GateFacts[[#This Row],[رقم البوابة]]),IF(ISBLANK(_xlpm.c),"",_xlpm.c))</f>
        <v>مكتمل</v>
      </c>
      <c r="M99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4" s="56" t="str" cm="1">
        <f t="array" ref="N994">_xlfn.LET(_xlpm.r,GateFacts[[#This Row],[صف المصدر]],_xlpm.g,GateFacts[[#This Row],[رقم البوابة]],_xlpm.pd,IF(AND(ISNUMBER(_xlpm.r),_xlpm.g&gt;=6,_xlpm.g&lt;=8),INDEX(Table15[],_xlpm.r,19+_xlpm.g),""),IF(ISNUMBER(_xlpm.pd),_xlpm.pd,""))</f>
        <v/>
      </c>
      <c r="O99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4" s="53" t="str">
        <f ca="1">IF(ISNUMBER(GateFacts[[#This Row],[تاريخ البوابة]]),GateFacts[[#This Row],[تاريخ البوابة]]-TODAY(),"")</f>
        <v/>
      </c>
      <c r="Q994" s="53" t="str">
        <f>IF(ISNUMBER(GateFacts[[#This Row],[تاريخ البوابة]]),TEXT(GateFacts[[#This Row],[تاريخ البوابة]],"yyyy-mm"),"بدون تاريخ")</f>
        <v>بدون تاريخ</v>
      </c>
      <c r="R994" s="53">
        <f ca="1">--OR(GateFacts[[#This Row],[الحالة]]="مكتمل",GateFacts[[#This Row],[الحالة]]="لا ينطبق")</f>
        <v>1</v>
      </c>
      <c r="S994" s="53">
        <f ca="1">_xlfn.LET(_xlpm.m,_xlfn.MINIFS(GateFacts[رقم البوابة],GateFacts[رقم المشروع],GateFacts[[#This Row],[رقم المشروع]],GateFacts[منجزة],0),IF(_xlpm.m=0,9,_xlpm.m))</f>
        <v>6</v>
      </c>
      <c r="T994" s="53">
        <f ca="1">--(GateFacts[[#This Row],[رقم البوابة]]=GateFacts[[#This Row],[البوابة الحالية للمشروع]])</f>
        <v>0</v>
      </c>
      <c r="U994" s="53">
        <f ca="1">IF(AND(GateFacts[[#This Row],[الحالة]]="مكتمل",COUNTIFS(GateFacts[رقم المشروع],GateFacts[[#This Row],[رقم المشروع]],GateFacts[رقم البوابة],"&lt;"&amp;GateFacts[[#This Row],[رقم البوابة]],GateFacts[منجزة],0)&gt;0),1,0)</f>
        <v>0</v>
      </c>
      <c r="V994" s="53" t="e">
        <f>SUBTOTAL(103,GateFacts[[#This Row],[م]])*OR(SelRegion="الكل",GateFacts[[#This Row],[المنطقة]]=SelRegion)</f>
        <v>#REF!</v>
      </c>
      <c r="W994" s="74" t="str" cm="1">
        <f t="array" ref="W994">IF(ISNUMBER(GateFacts[[#This Row],[صف المصدر]]),INDEX(Table15[],GateFacts[[#This Row],[صف المصدر]],16),"")</f>
        <v>الشمالي الغربي</v>
      </c>
    </row>
    <row r="995" spans="1:23" x14ac:dyDescent="0.4">
      <c r="A995" s="53" cm="1">
        <f t="array" ref="A995">ROW()-ROW(GateFacts[#Headers])</f>
        <v>994</v>
      </c>
      <c r="B995" s="53">
        <f>INT((GateFacts[[#This Row],[م]]-1)/8)+1</f>
        <v>125</v>
      </c>
      <c r="C995" s="53">
        <f>MOD(GateFacts[[#This Row],[م]]-1,8)+1</f>
        <v>2</v>
      </c>
      <c r="D995" s="53" cm="1">
        <f t="array" ref="D995">IFERROR(INDEX(_xlfn.ANCHORARRAY(Settings!$H$2),GateFacts[[#This Row],[رقم المشروع]]),"")</f>
        <v>1031</v>
      </c>
      <c r="E995" s="53" t="str" cm="1">
        <f t="array" ref="E995">INDEX(Table15[],GateFacts[[#This Row],[صف المصدر]],14)&amp;""</f>
        <v>P898-2</v>
      </c>
      <c r="F995" s="53" t="str" cm="1">
        <f t="array" ref="F995">INDEX(Table15[],GateFacts[[#This Row],[صف المصدر]],15)&amp;""</f>
        <v>مشروع إستكمال تنفيذ الخطوط الرئيسية والشبكات الفرعية لمخططات شوران ( المرحلة الثانية )</v>
      </c>
      <c r="G995" s="53" t="str" cm="1">
        <f t="array" ref="G995">INDEX(Table15[],GateFacts[[#This Row],[صف المصدر]],17)&amp;""</f>
        <v>المدينة المنورة</v>
      </c>
      <c r="H995" s="58">
        <f>N(INDEX(Table15[],GateFacts[[#This Row],[صف المصدر]],18))</f>
        <v>15456482.43</v>
      </c>
      <c r="I995" s="53" t="str" cm="1">
        <f t="array" ref="I995">_xlfn.LET(_xlpm.x,TRIM(INDEX(Table15[],GateFacts[[#This Row],[صف المصدر]],22)&amp;""),IF(_xlpm.x="","غير محدد",_xlpm.x))</f>
        <v>تحت التنفيذ</v>
      </c>
      <c r="J995" s="53" t="str">
        <f>"بوابة "&amp;GateFacts[[#This Row],[رقم البوابة]]</f>
        <v>بوابة 2</v>
      </c>
      <c r="K995" s="53" t="str" cm="1">
        <f t="array" ref="K995">INDEX(Settings!$E$2:$E$9,GateFacts[[#This Row],[رقم البوابة]])</f>
        <v>التخطيط الاولي</v>
      </c>
      <c r="L995" s="53" t="str" cm="1">
        <f t="array" ref="L995">_xlfn.LET(_xlpm.c,INDEX(Table15[],GateFacts[[#This Row],[صف المصدر]],9-GateFacts[[#This Row],[رقم البوابة]]),IF(ISBLANK(_xlpm.c),"",_xlpm.c))</f>
        <v>مكتمل</v>
      </c>
      <c r="M99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5" s="56" t="str" cm="1">
        <f t="array" ref="N995">_xlfn.LET(_xlpm.r,GateFacts[[#This Row],[صف المصدر]],_xlpm.g,GateFacts[[#This Row],[رقم البوابة]],_xlpm.pd,IF(AND(ISNUMBER(_xlpm.r),_xlpm.g&gt;=6,_xlpm.g&lt;=8),INDEX(Table15[],_xlpm.r,19+_xlpm.g),""),IF(ISNUMBER(_xlpm.pd),_xlpm.pd,""))</f>
        <v/>
      </c>
      <c r="O99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5" s="53" t="str">
        <f ca="1">IF(ISNUMBER(GateFacts[[#This Row],[تاريخ البوابة]]),GateFacts[[#This Row],[تاريخ البوابة]]-TODAY(),"")</f>
        <v/>
      </c>
      <c r="Q995" s="53" t="str">
        <f>IF(ISNUMBER(GateFacts[[#This Row],[تاريخ البوابة]]),TEXT(GateFacts[[#This Row],[تاريخ البوابة]],"yyyy-mm"),"بدون تاريخ")</f>
        <v>بدون تاريخ</v>
      </c>
      <c r="R995" s="53">
        <f ca="1">--OR(GateFacts[[#This Row],[الحالة]]="مكتمل",GateFacts[[#This Row],[الحالة]]="لا ينطبق")</f>
        <v>1</v>
      </c>
      <c r="S995" s="53">
        <f ca="1">_xlfn.LET(_xlpm.m,_xlfn.MINIFS(GateFacts[رقم البوابة],GateFacts[رقم المشروع],GateFacts[[#This Row],[رقم المشروع]],GateFacts[منجزة],0),IF(_xlpm.m=0,9,_xlpm.m))</f>
        <v>6</v>
      </c>
      <c r="T995" s="53">
        <f ca="1">--(GateFacts[[#This Row],[رقم البوابة]]=GateFacts[[#This Row],[البوابة الحالية للمشروع]])</f>
        <v>0</v>
      </c>
      <c r="U995" s="53">
        <f ca="1">IF(AND(GateFacts[[#This Row],[الحالة]]="مكتمل",COUNTIFS(GateFacts[رقم المشروع],GateFacts[[#This Row],[رقم المشروع]],GateFacts[رقم البوابة],"&lt;"&amp;GateFacts[[#This Row],[رقم البوابة]],GateFacts[منجزة],0)&gt;0),1,0)</f>
        <v>0</v>
      </c>
      <c r="V995" s="53" t="e">
        <f>SUBTOTAL(103,GateFacts[[#This Row],[م]])*OR(SelRegion="الكل",GateFacts[[#This Row],[المنطقة]]=SelRegion)</f>
        <v>#REF!</v>
      </c>
      <c r="W995" s="74" t="str" cm="1">
        <f t="array" ref="W995">IF(ISNUMBER(GateFacts[[#This Row],[صف المصدر]]),INDEX(Table15[],GateFacts[[#This Row],[صف المصدر]],16),"")</f>
        <v>الشمالي الغربي</v>
      </c>
    </row>
    <row r="996" spans="1:23" x14ac:dyDescent="0.4">
      <c r="A996" s="53" cm="1">
        <f t="array" ref="A996">ROW()-ROW(GateFacts[#Headers])</f>
        <v>995</v>
      </c>
      <c r="B996" s="53">
        <f>INT((GateFacts[[#This Row],[م]]-1)/8)+1</f>
        <v>125</v>
      </c>
      <c r="C996" s="53">
        <f>MOD(GateFacts[[#This Row],[م]]-1,8)+1</f>
        <v>3</v>
      </c>
      <c r="D996" s="53" cm="1">
        <f t="array" ref="D996">IFERROR(INDEX(_xlfn.ANCHORARRAY(Settings!$H$2),GateFacts[[#This Row],[رقم المشروع]]),"")</f>
        <v>1031</v>
      </c>
      <c r="E996" s="53" t="str" cm="1">
        <f t="array" ref="E996">INDEX(Table15[],GateFacts[[#This Row],[صف المصدر]],14)&amp;""</f>
        <v>P898-2</v>
      </c>
      <c r="F996" s="53" t="str" cm="1">
        <f t="array" ref="F996">INDEX(Table15[],GateFacts[[#This Row],[صف المصدر]],15)&amp;""</f>
        <v>مشروع إستكمال تنفيذ الخطوط الرئيسية والشبكات الفرعية لمخططات شوران ( المرحلة الثانية )</v>
      </c>
      <c r="G996" s="53" t="str" cm="1">
        <f t="array" ref="G996">INDEX(Table15[],GateFacts[[#This Row],[صف المصدر]],17)&amp;""</f>
        <v>المدينة المنورة</v>
      </c>
      <c r="H996" s="58">
        <f>N(INDEX(Table15[],GateFacts[[#This Row],[صف المصدر]],18))</f>
        <v>15456482.43</v>
      </c>
      <c r="I996" s="53" t="str" cm="1">
        <f t="array" ref="I996">_xlfn.LET(_xlpm.x,TRIM(INDEX(Table15[],GateFacts[[#This Row],[صف المصدر]],22)&amp;""),IF(_xlpm.x="","غير محدد",_xlpm.x))</f>
        <v>تحت التنفيذ</v>
      </c>
      <c r="J996" s="53" t="str">
        <f>"بوابة "&amp;GateFacts[[#This Row],[رقم البوابة]]</f>
        <v>بوابة 3</v>
      </c>
      <c r="K996" s="53" t="str" cm="1">
        <f t="array" ref="K996">INDEX(Settings!$E$2:$E$9,GateFacts[[#This Row],[رقم البوابة]])</f>
        <v>الطرح للتصميم</v>
      </c>
      <c r="L996" s="53" t="str" cm="1">
        <f t="array" ref="L996">_xlfn.LET(_xlpm.c,INDEX(Table15[],GateFacts[[#This Row],[صف المصدر]],9-GateFacts[[#This Row],[رقم البوابة]]),IF(ISBLANK(_xlpm.c),"",_xlpm.c))</f>
        <v>لا ينطبق</v>
      </c>
      <c r="M99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996" s="56" t="str" cm="1">
        <f t="array" ref="N996">_xlfn.LET(_xlpm.r,GateFacts[[#This Row],[صف المصدر]],_xlpm.g,GateFacts[[#This Row],[رقم البوابة]],_xlpm.pd,IF(AND(ISNUMBER(_xlpm.r),_xlpm.g&gt;=6,_xlpm.g&lt;=8),INDEX(Table15[],_xlpm.r,19+_xlpm.g),""),IF(ISNUMBER(_xlpm.pd),_xlpm.pd,""))</f>
        <v/>
      </c>
      <c r="O99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996" s="53" t="str">
        <f ca="1">IF(ISNUMBER(GateFacts[[#This Row],[تاريخ البوابة]]),GateFacts[[#This Row],[تاريخ البوابة]]-TODAY(),"")</f>
        <v/>
      </c>
      <c r="Q996" s="53" t="str">
        <f>IF(ISNUMBER(GateFacts[[#This Row],[تاريخ البوابة]]),TEXT(GateFacts[[#This Row],[تاريخ البوابة]],"yyyy-mm"),"بدون تاريخ")</f>
        <v>بدون تاريخ</v>
      </c>
      <c r="R996" s="53">
        <f ca="1">--OR(GateFacts[[#This Row],[الحالة]]="مكتمل",GateFacts[[#This Row],[الحالة]]="لا ينطبق")</f>
        <v>1</v>
      </c>
      <c r="S996" s="53">
        <f ca="1">_xlfn.LET(_xlpm.m,_xlfn.MINIFS(GateFacts[رقم البوابة],GateFacts[رقم المشروع],GateFacts[[#This Row],[رقم المشروع]],GateFacts[منجزة],0),IF(_xlpm.m=0,9,_xlpm.m))</f>
        <v>6</v>
      </c>
      <c r="T996" s="53">
        <f ca="1">--(GateFacts[[#This Row],[رقم البوابة]]=GateFacts[[#This Row],[البوابة الحالية للمشروع]])</f>
        <v>0</v>
      </c>
      <c r="U996" s="53">
        <f ca="1">IF(AND(GateFacts[[#This Row],[الحالة]]="مكتمل",COUNTIFS(GateFacts[رقم المشروع],GateFacts[[#This Row],[رقم المشروع]],GateFacts[رقم البوابة],"&lt;"&amp;GateFacts[[#This Row],[رقم البوابة]],GateFacts[منجزة],0)&gt;0),1,0)</f>
        <v>0</v>
      </c>
      <c r="V996" s="53" t="e">
        <f>SUBTOTAL(103,GateFacts[[#This Row],[م]])*OR(SelRegion="الكل",GateFacts[[#This Row],[المنطقة]]=SelRegion)</f>
        <v>#REF!</v>
      </c>
      <c r="W996" s="74" t="str" cm="1">
        <f t="array" ref="W996">IF(ISNUMBER(GateFacts[[#This Row],[صف المصدر]]),INDEX(Table15[],GateFacts[[#This Row],[صف المصدر]],16),"")</f>
        <v>الشمالي الغربي</v>
      </c>
    </row>
    <row r="997" spans="1:23" x14ac:dyDescent="0.4">
      <c r="A997" s="53" cm="1">
        <f t="array" ref="A997">ROW()-ROW(GateFacts[#Headers])</f>
        <v>996</v>
      </c>
      <c r="B997" s="53">
        <f>INT((GateFacts[[#This Row],[م]]-1)/8)+1</f>
        <v>125</v>
      </c>
      <c r="C997" s="53">
        <f>MOD(GateFacts[[#This Row],[م]]-1,8)+1</f>
        <v>4</v>
      </c>
      <c r="D997" s="53" cm="1">
        <f t="array" ref="D997">IFERROR(INDEX(_xlfn.ANCHORARRAY(Settings!$H$2),GateFacts[[#This Row],[رقم المشروع]]),"")</f>
        <v>1031</v>
      </c>
      <c r="E997" s="53" t="str" cm="1">
        <f t="array" ref="E997">INDEX(Table15[],GateFacts[[#This Row],[صف المصدر]],14)&amp;""</f>
        <v>P898-2</v>
      </c>
      <c r="F997" s="53" t="str" cm="1">
        <f t="array" ref="F997">INDEX(Table15[],GateFacts[[#This Row],[صف المصدر]],15)&amp;""</f>
        <v>مشروع إستكمال تنفيذ الخطوط الرئيسية والشبكات الفرعية لمخططات شوران ( المرحلة الثانية )</v>
      </c>
      <c r="G997" s="53" t="str" cm="1">
        <f t="array" ref="G997">INDEX(Table15[],GateFacts[[#This Row],[صف المصدر]],17)&amp;""</f>
        <v>المدينة المنورة</v>
      </c>
      <c r="H997" s="58">
        <f>N(INDEX(Table15[],GateFacts[[#This Row],[صف المصدر]],18))</f>
        <v>15456482.43</v>
      </c>
      <c r="I997" s="53" t="str" cm="1">
        <f t="array" ref="I997">_xlfn.LET(_xlpm.x,TRIM(INDEX(Table15[],GateFacts[[#This Row],[صف المصدر]],22)&amp;""),IF(_xlpm.x="","غير محدد",_xlpm.x))</f>
        <v>تحت التنفيذ</v>
      </c>
      <c r="J997" s="53" t="str">
        <f>"بوابة "&amp;GateFacts[[#This Row],[رقم البوابة]]</f>
        <v>بوابة 4</v>
      </c>
      <c r="K997" s="53" t="str" cm="1">
        <f t="array" ref="K997">INDEX(Settings!$E$2:$E$9,GateFacts[[#This Row],[رقم البوابة]])</f>
        <v>التصميم</v>
      </c>
      <c r="L997" s="53" t="str" cm="1">
        <f t="array" ref="L997">_xlfn.LET(_xlpm.c,INDEX(Table15[],GateFacts[[#This Row],[صف المصدر]],9-GateFacts[[#This Row],[رقم البوابة]]),IF(ISBLANK(_xlpm.c),"",_xlpm.c))</f>
        <v>مكتمل</v>
      </c>
      <c r="M99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7" s="56" t="str" cm="1">
        <f t="array" ref="N997">_xlfn.LET(_xlpm.r,GateFacts[[#This Row],[صف المصدر]],_xlpm.g,GateFacts[[#This Row],[رقم البوابة]],_xlpm.pd,IF(AND(ISNUMBER(_xlpm.r),_xlpm.g&gt;=6,_xlpm.g&lt;=8),INDEX(Table15[],_xlpm.r,19+_xlpm.g),""),IF(ISNUMBER(_xlpm.pd),_xlpm.pd,""))</f>
        <v/>
      </c>
      <c r="O99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7" s="53" t="str">
        <f ca="1">IF(ISNUMBER(GateFacts[[#This Row],[تاريخ البوابة]]),GateFacts[[#This Row],[تاريخ البوابة]]-TODAY(),"")</f>
        <v/>
      </c>
      <c r="Q997" s="53" t="str">
        <f>IF(ISNUMBER(GateFacts[[#This Row],[تاريخ البوابة]]),TEXT(GateFacts[[#This Row],[تاريخ البوابة]],"yyyy-mm"),"بدون تاريخ")</f>
        <v>بدون تاريخ</v>
      </c>
      <c r="R997" s="53">
        <f ca="1">--OR(GateFacts[[#This Row],[الحالة]]="مكتمل",GateFacts[[#This Row],[الحالة]]="لا ينطبق")</f>
        <v>1</v>
      </c>
      <c r="S997" s="53">
        <f ca="1">_xlfn.LET(_xlpm.m,_xlfn.MINIFS(GateFacts[رقم البوابة],GateFacts[رقم المشروع],GateFacts[[#This Row],[رقم المشروع]],GateFacts[منجزة],0),IF(_xlpm.m=0,9,_xlpm.m))</f>
        <v>6</v>
      </c>
      <c r="T997" s="53">
        <f ca="1">--(GateFacts[[#This Row],[رقم البوابة]]=GateFacts[[#This Row],[البوابة الحالية للمشروع]])</f>
        <v>0</v>
      </c>
      <c r="U997" s="53">
        <f ca="1">IF(AND(GateFacts[[#This Row],[الحالة]]="مكتمل",COUNTIFS(GateFacts[رقم المشروع],GateFacts[[#This Row],[رقم المشروع]],GateFacts[رقم البوابة],"&lt;"&amp;GateFacts[[#This Row],[رقم البوابة]],GateFacts[منجزة],0)&gt;0),1,0)</f>
        <v>0</v>
      </c>
      <c r="V997" s="53" t="e">
        <f>SUBTOTAL(103,GateFacts[[#This Row],[م]])*OR(SelRegion="الكل",GateFacts[[#This Row],[المنطقة]]=SelRegion)</f>
        <v>#REF!</v>
      </c>
      <c r="W997" s="74" t="str" cm="1">
        <f t="array" ref="W997">IF(ISNUMBER(GateFacts[[#This Row],[صف المصدر]]),INDEX(Table15[],GateFacts[[#This Row],[صف المصدر]],16),"")</f>
        <v>الشمالي الغربي</v>
      </c>
    </row>
    <row r="998" spans="1:23" x14ac:dyDescent="0.4">
      <c r="A998" s="53" cm="1">
        <f t="array" ref="A998">ROW()-ROW(GateFacts[#Headers])</f>
        <v>997</v>
      </c>
      <c r="B998" s="53">
        <f>INT((GateFacts[[#This Row],[م]]-1)/8)+1</f>
        <v>125</v>
      </c>
      <c r="C998" s="53">
        <f>MOD(GateFacts[[#This Row],[م]]-1,8)+1</f>
        <v>5</v>
      </c>
      <c r="D998" s="53" cm="1">
        <f t="array" ref="D998">IFERROR(INDEX(_xlfn.ANCHORARRAY(Settings!$H$2),GateFacts[[#This Row],[رقم المشروع]]),"")</f>
        <v>1031</v>
      </c>
      <c r="E998" s="53" t="str" cm="1">
        <f t="array" ref="E998">INDEX(Table15[],GateFacts[[#This Row],[صف المصدر]],14)&amp;""</f>
        <v>P898-2</v>
      </c>
      <c r="F998" s="53" t="str" cm="1">
        <f t="array" ref="F998">INDEX(Table15[],GateFacts[[#This Row],[صف المصدر]],15)&amp;""</f>
        <v>مشروع إستكمال تنفيذ الخطوط الرئيسية والشبكات الفرعية لمخططات شوران ( المرحلة الثانية )</v>
      </c>
      <c r="G998" s="53" t="str" cm="1">
        <f t="array" ref="G998">INDEX(Table15[],GateFacts[[#This Row],[صف المصدر]],17)&amp;""</f>
        <v>المدينة المنورة</v>
      </c>
      <c r="H998" s="58">
        <f>N(INDEX(Table15[],GateFacts[[#This Row],[صف المصدر]],18))</f>
        <v>15456482.43</v>
      </c>
      <c r="I998" s="53" t="str" cm="1">
        <f t="array" ref="I998">_xlfn.LET(_xlpm.x,TRIM(INDEX(Table15[],GateFacts[[#This Row],[صف المصدر]],22)&amp;""),IF(_xlpm.x="","غير محدد",_xlpm.x))</f>
        <v>تحت التنفيذ</v>
      </c>
      <c r="J998" s="53" t="str">
        <f>"بوابة "&amp;GateFacts[[#This Row],[رقم البوابة]]</f>
        <v>بوابة 5</v>
      </c>
      <c r="K998" s="53" t="str" cm="1">
        <f t="array" ref="K998">INDEX(Settings!$E$2:$E$9,GateFacts[[#This Row],[رقم البوابة]])</f>
        <v>الطرح للتنفيذ</v>
      </c>
      <c r="L998" s="53" t="str" cm="1">
        <f t="array" ref="L998">_xlfn.LET(_xlpm.c,INDEX(Table15[],GateFacts[[#This Row],[صف المصدر]],9-GateFacts[[#This Row],[رقم البوابة]]),IF(ISBLANK(_xlpm.c),"",_xlpm.c))</f>
        <v>مكتمل</v>
      </c>
      <c r="M99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998" s="56" t="str" cm="1">
        <f t="array" ref="N998">_xlfn.LET(_xlpm.r,GateFacts[[#This Row],[صف المصدر]],_xlpm.g,GateFacts[[#This Row],[رقم البوابة]],_xlpm.pd,IF(AND(ISNUMBER(_xlpm.r),_xlpm.g&gt;=6,_xlpm.g&lt;=8),INDEX(Table15[],_xlpm.r,19+_xlpm.g),""),IF(ISNUMBER(_xlpm.pd),_xlpm.pd,""))</f>
        <v/>
      </c>
      <c r="O99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998" s="53" t="str">
        <f ca="1">IF(ISNUMBER(GateFacts[[#This Row],[تاريخ البوابة]]),GateFacts[[#This Row],[تاريخ البوابة]]-TODAY(),"")</f>
        <v/>
      </c>
      <c r="Q998" s="53" t="str">
        <f>IF(ISNUMBER(GateFacts[[#This Row],[تاريخ البوابة]]),TEXT(GateFacts[[#This Row],[تاريخ البوابة]],"yyyy-mm"),"بدون تاريخ")</f>
        <v>بدون تاريخ</v>
      </c>
      <c r="R998" s="53">
        <f ca="1">--OR(GateFacts[[#This Row],[الحالة]]="مكتمل",GateFacts[[#This Row],[الحالة]]="لا ينطبق")</f>
        <v>1</v>
      </c>
      <c r="S998" s="53">
        <f ca="1">_xlfn.LET(_xlpm.m,_xlfn.MINIFS(GateFacts[رقم البوابة],GateFacts[رقم المشروع],GateFacts[[#This Row],[رقم المشروع]],GateFacts[منجزة],0),IF(_xlpm.m=0,9,_xlpm.m))</f>
        <v>6</v>
      </c>
      <c r="T998" s="53">
        <f ca="1">--(GateFacts[[#This Row],[رقم البوابة]]=GateFacts[[#This Row],[البوابة الحالية للمشروع]])</f>
        <v>0</v>
      </c>
      <c r="U998" s="53">
        <f ca="1">IF(AND(GateFacts[[#This Row],[الحالة]]="مكتمل",COUNTIFS(GateFacts[رقم المشروع],GateFacts[[#This Row],[رقم المشروع]],GateFacts[رقم البوابة],"&lt;"&amp;GateFacts[[#This Row],[رقم البوابة]],GateFacts[منجزة],0)&gt;0),1,0)</f>
        <v>0</v>
      </c>
      <c r="V998" s="53" t="e">
        <f>SUBTOTAL(103,GateFacts[[#This Row],[م]])*OR(SelRegion="الكل",GateFacts[[#This Row],[المنطقة]]=SelRegion)</f>
        <v>#REF!</v>
      </c>
      <c r="W998" s="74" t="str" cm="1">
        <f t="array" ref="W998">IF(ISNUMBER(GateFacts[[#This Row],[صف المصدر]]),INDEX(Table15[],GateFacts[[#This Row],[صف المصدر]],16),"")</f>
        <v>الشمالي الغربي</v>
      </c>
    </row>
    <row r="999" spans="1:23" x14ac:dyDescent="0.4">
      <c r="A999" s="53" cm="1">
        <f t="array" ref="A999">ROW()-ROW(GateFacts[#Headers])</f>
        <v>998</v>
      </c>
      <c r="B999" s="53">
        <f>INT((GateFacts[[#This Row],[م]]-1)/8)+1</f>
        <v>125</v>
      </c>
      <c r="C999" s="53">
        <f>MOD(GateFacts[[#This Row],[م]]-1,8)+1</f>
        <v>6</v>
      </c>
      <c r="D999" s="53" cm="1">
        <f t="array" ref="D999">IFERROR(INDEX(_xlfn.ANCHORARRAY(Settings!$H$2),GateFacts[[#This Row],[رقم المشروع]]),"")</f>
        <v>1031</v>
      </c>
      <c r="E999" s="53" t="str" cm="1">
        <f t="array" ref="E999">INDEX(Table15[],GateFacts[[#This Row],[صف المصدر]],14)&amp;""</f>
        <v>P898-2</v>
      </c>
      <c r="F999" s="53" t="str" cm="1">
        <f t="array" ref="F999">INDEX(Table15[],GateFacts[[#This Row],[صف المصدر]],15)&amp;""</f>
        <v>مشروع إستكمال تنفيذ الخطوط الرئيسية والشبكات الفرعية لمخططات شوران ( المرحلة الثانية )</v>
      </c>
      <c r="G999" s="53" t="str" cm="1">
        <f t="array" ref="G999">INDEX(Table15[],GateFacts[[#This Row],[صف المصدر]],17)&amp;""</f>
        <v>المدينة المنورة</v>
      </c>
      <c r="H999" s="58">
        <f>N(INDEX(Table15[],GateFacts[[#This Row],[صف المصدر]],18))</f>
        <v>15456482.43</v>
      </c>
      <c r="I999" s="53" t="str" cm="1">
        <f t="array" ref="I999">_xlfn.LET(_xlpm.x,TRIM(INDEX(Table15[],GateFacts[[#This Row],[صف المصدر]],22)&amp;""),IF(_xlpm.x="","غير محدد",_xlpm.x))</f>
        <v>تحت التنفيذ</v>
      </c>
      <c r="J999" s="53" t="str">
        <f>"بوابة "&amp;GateFacts[[#This Row],[رقم البوابة]]</f>
        <v>بوابة 6</v>
      </c>
      <c r="K999" s="53" t="str" cm="1">
        <f t="array" ref="K999">INDEX(Settings!$E$2:$E$9,GateFacts[[#This Row],[رقم البوابة]])</f>
        <v>التنفيذ</v>
      </c>
      <c r="L999" s="53" t="str" cm="1">
        <f t="array" ref="L999">_xlfn.LET(_xlpm.c,INDEX(Table15[],GateFacts[[#This Row],[صف المصدر]],9-GateFacts[[#This Row],[رقم البوابة]]),IF(ISBLANK(_xlpm.c),"",_xlpm.c))</f>
        <v>جاري</v>
      </c>
      <c r="M99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999" s="56" cm="1">
        <f t="array" ref="N999">_xlfn.LET(_xlpm.r,GateFacts[[#This Row],[صف المصدر]],_xlpm.g,GateFacts[[#This Row],[رقم البوابة]],_xlpm.pd,IF(AND(ISNUMBER(_xlpm.r),_xlpm.g&gt;=6,_xlpm.g&lt;=8),INDEX(Table15[],_xlpm.r,19+_xlpm.g),""),IF(ISNUMBER(_xlpm.pd),_xlpm.pd,""))</f>
        <v>46866</v>
      </c>
      <c r="O99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999" s="53">
        <f ca="1">IF(ISNUMBER(GateFacts[[#This Row],[تاريخ البوابة]]),GateFacts[[#This Row],[تاريخ البوابة]]-TODAY(),"")</f>
        <v>557</v>
      </c>
      <c r="Q999" s="53" t="str">
        <f>IF(ISNUMBER(GateFacts[[#This Row],[تاريخ البوابة]]),TEXT(GateFacts[[#This Row],[تاريخ البوابة]],"yyyy-mm"),"بدون تاريخ")</f>
        <v>2028-04</v>
      </c>
      <c r="R999" s="53">
        <f ca="1">--OR(GateFacts[[#This Row],[الحالة]]="مكتمل",GateFacts[[#This Row],[الحالة]]="لا ينطبق")</f>
        <v>0</v>
      </c>
      <c r="S999" s="53">
        <f ca="1">_xlfn.LET(_xlpm.m,_xlfn.MINIFS(GateFacts[رقم البوابة],GateFacts[رقم المشروع],GateFacts[[#This Row],[رقم المشروع]],GateFacts[منجزة],0),IF(_xlpm.m=0,9,_xlpm.m))</f>
        <v>6</v>
      </c>
      <c r="T999" s="53">
        <f ca="1">--(GateFacts[[#This Row],[رقم البوابة]]=GateFacts[[#This Row],[البوابة الحالية للمشروع]])</f>
        <v>1</v>
      </c>
      <c r="U999" s="53">
        <f ca="1">IF(AND(GateFacts[[#This Row],[الحالة]]="مكتمل",COUNTIFS(GateFacts[رقم المشروع],GateFacts[[#This Row],[رقم المشروع]],GateFacts[رقم البوابة],"&lt;"&amp;GateFacts[[#This Row],[رقم البوابة]],GateFacts[منجزة],0)&gt;0),1,0)</f>
        <v>0</v>
      </c>
      <c r="V999" s="53" t="e">
        <f>SUBTOTAL(103,GateFacts[[#This Row],[م]])*OR(SelRegion="الكل",GateFacts[[#This Row],[المنطقة]]=SelRegion)</f>
        <v>#REF!</v>
      </c>
      <c r="W999" s="74" t="str" cm="1">
        <f t="array" ref="W999">IF(ISNUMBER(GateFacts[[#This Row],[صف المصدر]]),INDEX(Table15[],GateFacts[[#This Row],[صف المصدر]],16),"")</f>
        <v>الشمالي الغربي</v>
      </c>
    </row>
    <row r="1000" spans="1:23" x14ac:dyDescent="0.4">
      <c r="A1000" s="53" cm="1">
        <f t="array" ref="A1000">ROW()-ROW(GateFacts[#Headers])</f>
        <v>999</v>
      </c>
      <c r="B1000" s="53">
        <f>INT((GateFacts[[#This Row],[م]]-1)/8)+1</f>
        <v>125</v>
      </c>
      <c r="C1000" s="53">
        <f>MOD(GateFacts[[#This Row],[م]]-1,8)+1</f>
        <v>7</v>
      </c>
      <c r="D1000" s="53" cm="1">
        <f t="array" ref="D1000">IFERROR(INDEX(_xlfn.ANCHORARRAY(Settings!$H$2),GateFacts[[#This Row],[رقم المشروع]]),"")</f>
        <v>1031</v>
      </c>
      <c r="E1000" s="53" t="str" cm="1">
        <f t="array" ref="E1000">INDEX(Table15[],GateFacts[[#This Row],[صف المصدر]],14)&amp;""</f>
        <v>P898-2</v>
      </c>
      <c r="F1000" s="53" t="str" cm="1">
        <f t="array" ref="F1000">INDEX(Table15[],GateFacts[[#This Row],[صف المصدر]],15)&amp;""</f>
        <v>مشروع إستكمال تنفيذ الخطوط الرئيسية والشبكات الفرعية لمخططات شوران ( المرحلة الثانية )</v>
      </c>
      <c r="G1000" s="53" t="str" cm="1">
        <f t="array" ref="G1000">INDEX(Table15[],GateFacts[[#This Row],[صف المصدر]],17)&amp;""</f>
        <v>المدينة المنورة</v>
      </c>
      <c r="H1000" s="58">
        <f>N(INDEX(Table15[],GateFacts[[#This Row],[صف المصدر]],18))</f>
        <v>15456482.43</v>
      </c>
      <c r="I1000" s="53" t="str" cm="1">
        <f t="array" ref="I1000">_xlfn.LET(_xlpm.x,TRIM(INDEX(Table15[],GateFacts[[#This Row],[صف المصدر]],22)&amp;""),IF(_xlpm.x="","غير محدد",_xlpm.x))</f>
        <v>تحت التنفيذ</v>
      </c>
      <c r="J1000" s="53" t="str">
        <f>"بوابة "&amp;GateFacts[[#This Row],[رقم البوابة]]</f>
        <v>بوابة 7</v>
      </c>
      <c r="K1000" s="53" t="str" cm="1">
        <f t="array" ref="K1000">INDEX(Settings!$E$2:$E$9,GateFacts[[#This Row],[رقم البوابة]])</f>
        <v>الاختبارات التشغيلية</v>
      </c>
      <c r="L1000" s="53" t="str" cm="1">
        <f t="array" ref="L1000">_xlfn.LET(_xlpm.c,INDEX(Table15[],GateFacts[[#This Row],[صف المصدر]],9-GateFacts[[#This Row],[رقم البوابة]]),IF(ISBLANK(_xlpm.c),"",_xlpm.c))</f>
        <v/>
      </c>
      <c r="M100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00" s="56" cm="1">
        <f t="array" ref="N1000">_xlfn.LET(_xlpm.r,GateFacts[[#This Row],[صف المصدر]],_xlpm.g,GateFacts[[#This Row],[رقم البوابة]],_xlpm.pd,IF(AND(ISNUMBER(_xlpm.r),_xlpm.g&gt;=6,_xlpm.g&lt;=8),INDEX(Table15[],_xlpm.r,19+_xlpm.g),""),IF(ISNUMBER(_xlpm.pd),_xlpm.pd,""))</f>
        <v>46806</v>
      </c>
      <c r="O100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00" s="53">
        <f ca="1">IF(ISNUMBER(GateFacts[[#This Row],[تاريخ البوابة]]),GateFacts[[#This Row],[تاريخ البوابة]]-TODAY(),"")</f>
        <v>497</v>
      </c>
      <c r="Q1000" s="53" t="str">
        <f>IF(ISNUMBER(GateFacts[[#This Row],[تاريخ البوابة]]),TEXT(GateFacts[[#This Row],[تاريخ البوابة]],"yyyy-mm"),"بدون تاريخ")</f>
        <v>2028-02</v>
      </c>
      <c r="R1000" s="53">
        <f ca="1">--OR(GateFacts[[#This Row],[الحالة]]="مكتمل",GateFacts[[#This Row],[الحالة]]="لا ينطبق")</f>
        <v>0</v>
      </c>
      <c r="S1000" s="53">
        <f ca="1">_xlfn.LET(_xlpm.m,_xlfn.MINIFS(GateFacts[رقم البوابة],GateFacts[رقم المشروع],GateFacts[[#This Row],[رقم المشروع]],GateFacts[منجزة],0),IF(_xlpm.m=0,9,_xlpm.m))</f>
        <v>6</v>
      </c>
      <c r="T1000" s="53">
        <f ca="1">--(GateFacts[[#This Row],[رقم البوابة]]=GateFacts[[#This Row],[البوابة الحالية للمشروع]])</f>
        <v>0</v>
      </c>
      <c r="U1000" s="53">
        <f ca="1">IF(AND(GateFacts[[#This Row],[الحالة]]="مكتمل",COUNTIFS(GateFacts[رقم المشروع],GateFacts[[#This Row],[رقم المشروع]],GateFacts[رقم البوابة],"&lt;"&amp;GateFacts[[#This Row],[رقم البوابة]],GateFacts[منجزة],0)&gt;0),1,0)</f>
        <v>0</v>
      </c>
      <c r="V1000" s="53" t="e">
        <f>SUBTOTAL(103,GateFacts[[#This Row],[م]])*OR(SelRegion="الكل",GateFacts[[#This Row],[المنطقة]]=SelRegion)</f>
        <v>#REF!</v>
      </c>
      <c r="W1000" s="74" t="str" cm="1">
        <f t="array" ref="W1000">IF(ISNUMBER(GateFacts[[#This Row],[صف المصدر]]),INDEX(Table15[],GateFacts[[#This Row],[صف المصدر]],16),"")</f>
        <v>الشمالي الغربي</v>
      </c>
    </row>
    <row r="1001" spans="1:23" x14ac:dyDescent="0.4">
      <c r="A1001" s="53" cm="1">
        <f t="array" ref="A1001">ROW()-ROW(GateFacts[#Headers])</f>
        <v>1000</v>
      </c>
      <c r="B1001" s="53">
        <f>INT((GateFacts[[#This Row],[م]]-1)/8)+1</f>
        <v>125</v>
      </c>
      <c r="C1001" s="53">
        <f>MOD(GateFacts[[#This Row],[م]]-1,8)+1</f>
        <v>8</v>
      </c>
      <c r="D1001" s="53" cm="1">
        <f t="array" ref="D1001">IFERROR(INDEX(_xlfn.ANCHORARRAY(Settings!$H$2),GateFacts[[#This Row],[رقم المشروع]]),"")</f>
        <v>1031</v>
      </c>
      <c r="E1001" s="53" t="str" cm="1">
        <f t="array" ref="E1001">INDEX(Table15[],GateFacts[[#This Row],[صف المصدر]],14)&amp;""</f>
        <v>P898-2</v>
      </c>
      <c r="F1001" s="53" t="str" cm="1">
        <f t="array" ref="F1001">INDEX(Table15[],GateFacts[[#This Row],[صف المصدر]],15)&amp;""</f>
        <v>مشروع إستكمال تنفيذ الخطوط الرئيسية والشبكات الفرعية لمخططات شوران ( المرحلة الثانية )</v>
      </c>
      <c r="G1001" s="53" t="str" cm="1">
        <f t="array" ref="G1001">INDEX(Table15[],GateFacts[[#This Row],[صف المصدر]],17)&amp;""</f>
        <v>المدينة المنورة</v>
      </c>
      <c r="H1001" s="58">
        <f>N(INDEX(Table15[],GateFacts[[#This Row],[صف المصدر]],18))</f>
        <v>15456482.43</v>
      </c>
      <c r="I1001" s="53" t="str" cm="1">
        <f t="array" ref="I1001">_xlfn.LET(_xlpm.x,TRIM(INDEX(Table15[],GateFacts[[#This Row],[صف المصدر]],22)&amp;""),IF(_xlpm.x="","غير محدد",_xlpm.x))</f>
        <v>تحت التنفيذ</v>
      </c>
      <c r="J1001" s="53" t="str">
        <f>"بوابة "&amp;GateFacts[[#This Row],[رقم البوابة]]</f>
        <v>بوابة 8</v>
      </c>
      <c r="K1001" s="53" t="str" cm="1">
        <f t="array" ref="K1001">INDEX(Settings!$E$2:$E$9,GateFacts[[#This Row],[رقم البوابة]])</f>
        <v>التسليم و الاغلاق</v>
      </c>
      <c r="L1001" s="53" t="str" cm="1">
        <f t="array" ref="L1001">_xlfn.LET(_xlpm.c,INDEX(Table15[],GateFacts[[#This Row],[صف المصدر]],9-GateFacts[[#This Row],[رقم البوابة]]),IF(ISBLANK(_xlpm.c),"",_xlpm.c))</f>
        <v/>
      </c>
      <c r="M100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01" s="56" cm="1">
        <f t="array" ref="N1001">_xlfn.LET(_xlpm.r,GateFacts[[#This Row],[صف المصدر]],_xlpm.g,GateFacts[[#This Row],[رقم البوابة]],_xlpm.pd,IF(AND(ISNUMBER(_xlpm.r),_xlpm.g&gt;=6,_xlpm.g&lt;=8),INDEX(Table15[],_xlpm.r,19+_xlpm.g),""),IF(ISNUMBER(_xlpm.pd),_xlpm.pd,""))</f>
        <v>47596</v>
      </c>
      <c r="O100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01" s="53">
        <f ca="1">IF(ISNUMBER(GateFacts[[#This Row],[تاريخ البوابة]]),GateFacts[[#This Row],[تاريخ البوابة]]-TODAY(),"")</f>
        <v>1287</v>
      </c>
      <c r="Q1001" s="53" t="str">
        <f>IF(ISNUMBER(GateFacts[[#This Row],[تاريخ البوابة]]),TEXT(GateFacts[[#This Row],[تاريخ البوابة]],"yyyy-mm"),"بدون تاريخ")</f>
        <v>2030-04</v>
      </c>
      <c r="R1001" s="53">
        <f ca="1">--OR(GateFacts[[#This Row],[الحالة]]="مكتمل",GateFacts[[#This Row],[الحالة]]="لا ينطبق")</f>
        <v>0</v>
      </c>
      <c r="S1001" s="53">
        <f ca="1">_xlfn.LET(_xlpm.m,_xlfn.MINIFS(GateFacts[رقم البوابة],GateFacts[رقم المشروع],GateFacts[[#This Row],[رقم المشروع]],GateFacts[منجزة],0),IF(_xlpm.m=0,9,_xlpm.m))</f>
        <v>6</v>
      </c>
      <c r="T1001" s="53">
        <f ca="1">--(GateFacts[[#This Row],[رقم البوابة]]=GateFacts[[#This Row],[البوابة الحالية للمشروع]])</f>
        <v>0</v>
      </c>
      <c r="U1001" s="53">
        <f ca="1">IF(AND(GateFacts[[#This Row],[الحالة]]="مكتمل",COUNTIFS(GateFacts[رقم المشروع],GateFacts[[#This Row],[رقم المشروع]],GateFacts[رقم البوابة],"&lt;"&amp;GateFacts[[#This Row],[رقم البوابة]],GateFacts[منجزة],0)&gt;0),1,0)</f>
        <v>0</v>
      </c>
      <c r="V1001" s="53" t="e">
        <f>SUBTOTAL(103,GateFacts[[#This Row],[م]])*OR(SelRegion="الكل",GateFacts[[#This Row],[المنطقة]]=SelRegion)</f>
        <v>#REF!</v>
      </c>
      <c r="W1001" s="74" t="str" cm="1">
        <f t="array" ref="W1001">IF(ISNUMBER(GateFacts[[#This Row],[صف المصدر]]),INDEX(Table15[],GateFacts[[#This Row],[صف المصدر]],16),"")</f>
        <v>الشمالي الغربي</v>
      </c>
    </row>
    <row r="1002" spans="1:23" x14ac:dyDescent="0.4">
      <c r="A1002" s="53" cm="1">
        <f t="array" ref="A1002">ROW()-ROW(GateFacts[#Headers])</f>
        <v>1001</v>
      </c>
      <c r="B1002" s="53">
        <f>INT((GateFacts[[#This Row],[م]]-1)/8)+1</f>
        <v>126</v>
      </c>
      <c r="C1002" s="53">
        <f>MOD(GateFacts[[#This Row],[م]]-1,8)+1</f>
        <v>1</v>
      </c>
      <c r="D1002" s="53" cm="1">
        <f t="array" ref="D1002">IFERROR(INDEX(_xlfn.ANCHORARRAY(Settings!$H$2),GateFacts[[#This Row],[رقم المشروع]]),"")</f>
        <v>1035</v>
      </c>
      <c r="E1002" s="53" t="str" cm="1">
        <f t="array" ref="E1002">INDEX(Table15[],GateFacts[[#This Row],[صف المصدر]],14)&amp;""</f>
        <v>P893</v>
      </c>
      <c r="F1002" s="53" t="str" cm="1">
        <f t="array" ref="F1002">INDEX(Table15[],GateFacts[[#This Row],[صف المصدر]],15)&amp;""</f>
        <v>تنفيذ شبكات وخطوط مياه بالعوينة والعاقول بالمدينة المنورة</v>
      </c>
      <c r="G1002" s="53" t="str" cm="1">
        <f t="array" ref="G1002">INDEX(Table15[],GateFacts[[#This Row],[صف المصدر]],17)&amp;""</f>
        <v>المدينة المنورة</v>
      </c>
      <c r="H1002" s="58">
        <f>N(INDEX(Table15[],GateFacts[[#This Row],[صف المصدر]],18))</f>
        <v>56750066.600000001</v>
      </c>
      <c r="I1002" s="53" t="str" cm="1">
        <f t="array" ref="I1002">_xlfn.LET(_xlpm.x,TRIM(INDEX(Table15[],GateFacts[[#This Row],[صف المصدر]],22)&amp;""),IF(_xlpm.x="","غير محدد",_xlpm.x))</f>
        <v>تحت التنفيذ</v>
      </c>
      <c r="J1002" s="53" t="str">
        <f>"بوابة "&amp;GateFacts[[#This Row],[رقم البوابة]]</f>
        <v>بوابة 1</v>
      </c>
      <c r="K1002" s="53" t="str" cm="1">
        <f t="array" ref="K1002">INDEX(Settings!$E$2:$E$9,GateFacts[[#This Row],[رقم البوابة]])</f>
        <v>تخطيط استراتيجي</v>
      </c>
      <c r="L1002" s="53" t="str" cm="1">
        <f t="array" ref="L1002">_xlfn.LET(_xlpm.c,INDEX(Table15[],GateFacts[[#This Row],[صف المصدر]],9-GateFacts[[#This Row],[رقم البوابة]]),IF(ISBLANK(_xlpm.c),"",_xlpm.c))</f>
        <v>مكتمل</v>
      </c>
      <c r="M100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02" s="56" t="str" cm="1">
        <f t="array" ref="N1002">_xlfn.LET(_xlpm.r,GateFacts[[#This Row],[صف المصدر]],_xlpm.g,GateFacts[[#This Row],[رقم البوابة]],_xlpm.pd,IF(AND(ISNUMBER(_xlpm.r),_xlpm.g&gt;=6,_xlpm.g&lt;=8),INDEX(Table15[],_xlpm.r,19+_xlpm.g),""),IF(ISNUMBER(_xlpm.pd),_xlpm.pd,""))</f>
        <v/>
      </c>
      <c r="O100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02" s="53" t="str">
        <f ca="1">IF(ISNUMBER(GateFacts[[#This Row],[تاريخ البوابة]]),GateFacts[[#This Row],[تاريخ البوابة]]-TODAY(),"")</f>
        <v/>
      </c>
      <c r="Q1002" s="53" t="str">
        <f>IF(ISNUMBER(GateFacts[[#This Row],[تاريخ البوابة]]),TEXT(GateFacts[[#This Row],[تاريخ البوابة]],"yyyy-mm"),"بدون تاريخ")</f>
        <v>بدون تاريخ</v>
      </c>
      <c r="R1002" s="53">
        <f ca="1">--OR(GateFacts[[#This Row],[الحالة]]="مكتمل",GateFacts[[#This Row],[الحالة]]="لا ينطبق")</f>
        <v>1</v>
      </c>
      <c r="S1002" s="53">
        <f ca="1">_xlfn.LET(_xlpm.m,_xlfn.MINIFS(GateFacts[رقم البوابة],GateFacts[رقم المشروع],GateFacts[[#This Row],[رقم المشروع]],GateFacts[منجزة],0),IF(_xlpm.m=0,9,_xlpm.m))</f>
        <v>6</v>
      </c>
      <c r="T1002" s="53">
        <f ca="1">--(GateFacts[[#This Row],[رقم البوابة]]=GateFacts[[#This Row],[البوابة الحالية للمشروع]])</f>
        <v>0</v>
      </c>
      <c r="U1002" s="53">
        <f ca="1">IF(AND(GateFacts[[#This Row],[الحالة]]="مكتمل",COUNTIFS(GateFacts[رقم المشروع],GateFacts[[#This Row],[رقم المشروع]],GateFacts[رقم البوابة],"&lt;"&amp;GateFacts[[#This Row],[رقم البوابة]],GateFacts[منجزة],0)&gt;0),1,0)</f>
        <v>0</v>
      </c>
      <c r="V1002" s="53" t="e">
        <f>SUBTOTAL(103,GateFacts[[#This Row],[م]])*OR(SelRegion="الكل",GateFacts[[#This Row],[المنطقة]]=SelRegion)</f>
        <v>#REF!</v>
      </c>
      <c r="W1002" s="74" t="str" cm="1">
        <f t="array" ref="W1002">IF(ISNUMBER(GateFacts[[#This Row],[صف المصدر]]),INDEX(Table15[],GateFacts[[#This Row],[صف المصدر]],16),"")</f>
        <v>الشمالي الغربي</v>
      </c>
    </row>
    <row r="1003" spans="1:23" x14ac:dyDescent="0.4">
      <c r="A1003" s="53" cm="1">
        <f t="array" ref="A1003">ROW()-ROW(GateFacts[#Headers])</f>
        <v>1002</v>
      </c>
      <c r="B1003" s="53">
        <f>INT((GateFacts[[#This Row],[م]]-1)/8)+1</f>
        <v>126</v>
      </c>
      <c r="C1003" s="53">
        <f>MOD(GateFacts[[#This Row],[م]]-1,8)+1</f>
        <v>2</v>
      </c>
      <c r="D1003" s="53" cm="1">
        <f t="array" ref="D1003">IFERROR(INDEX(_xlfn.ANCHORARRAY(Settings!$H$2),GateFacts[[#This Row],[رقم المشروع]]),"")</f>
        <v>1035</v>
      </c>
      <c r="E1003" s="53" t="str" cm="1">
        <f t="array" ref="E1003">INDEX(Table15[],GateFacts[[#This Row],[صف المصدر]],14)&amp;""</f>
        <v>P893</v>
      </c>
      <c r="F1003" s="53" t="str" cm="1">
        <f t="array" ref="F1003">INDEX(Table15[],GateFacts[[#This Row],[صف المصدر]],15)&amp;""</f>
        <v>تنفيذ شبكات وخطوط مياه بالعوينة والعاقول بالمدينة المنورة</v>
      </c>
      <c r="G1003" s="53" t="str" cm="1">
        <f t="array" ref="G1003">INDEX(Table15[],GateFacts[[#This Row],[صف المصدر]],17)&amp;""</f>
        <v>المدينة المنورة</v>
      </c>
      <c r="H1003" s="58">
        <f>N(INDEX(Table15[],GateFacts[[#This Row],[صف المصدر]],18))</f>
        <v>56750066.600000001</v>
      </c>
      <c r="I1003" s="53" t="str" cm="1">
        <f t="array" ref="I1003">_xlfn.LET(_xlpm.x,TRIM(INDEX(Table15[],GateFacts[[#This Row],[صف المصدر]],22)&amp;""),IF(_xlpm.x="","غير محدد",_xlpm.x))</f>
        <v>تحت التنفيذ</v>
      </c>
      <c r="J1003" s="53" t="str">
        <f>"بوابة "&amp;GateFacts[[#This Row],[رقم البوابة]]</f>
        <v>بوابة 2</v>
      </c>
      <c r="K1003" s="53" t="str" cm="1">
        <f t="array" ref="K1003">INDEX(Settings!$E$2:$E$9,GateFacts[[#This Row],[رقم البوابة]])</f>
        <v>التخطيط الاولي</v>
      </c>
      <c r="L1003" s="53" t="str" cm="1">
        <f t="array" ref="L1003">_xlfn.LET(_xlpm.c,INDEX(Table15[],GateFacts[[#This Row],[صف المصدر]],9-GateFacts[[#This Row],[رقم البوابة]]),IF(ISBLANK(_xlpm.c),"",_xlpm.c))</f>
        <v>مكتمل</v>
      </c>
      <c r="M100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03" s="56" t="str" cm="1">
        <f t="array" ref="N1003">_xlfn.LET(_xlpm.r,GateFacts[[#This Row],[صف المصدر]],_xlpm.g,GateFacts[[#This Row],[رقم البوابة]],_xlpm.pd,IF(AND(ISNUMBER(_xlpm.r),_xlpm.g&gt;=6,_xlpm.g&lt;=8),INDEX(Table15[],_xlpm.r,19+_xlpm.g),""),IF(ISNUMBER(_xlpm.pd),_xlpm.pd,""))</f>
        <v/>
      </c>
      <c r="O100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03" s="53" t="str">
        <f ca="1">IF(ISNUMBER(GateFacts[[#This Row],[تاريخ البوابة]]),GateFacts[[#This Row],[تاريخ البوابة]]-TODAY(),"")</f>
        <v/>
      </c>
      <c r="Q1003" s="53" t="str">
        <f>IF(ISNUMBER(GateFacts[[#This Row],[تاريخ البوابة]]),TEXT(GateFacts[[#This Row],[تاريخ البوابة]],"yyyy-mm"),"بدون تاريخ")</f>
        <v>بدون تاريخ</v>
      </c>
      <c r="R1003" s="53">
        <f ca="1">--OR(GateFacts[[#This Row],[الحالة]]="مكتمل",GateFacts[[#This Row],[الحالة]]="لا ينطبق")</f>
        <v>1</v>
      </c>
      <c r="S1003" s="53">
        <f ca="1">_xlfn.LET(_xlpm.m,_xlfn.MINIFS(GateFacts[رقم البوابة],GateFacts[رقم المشروع],GateFacts[[#This Row],[رقم المشروع]],GateFacts[منجزة],0),IF(_xlpm.m=0,9,_xlpm.m))</f>
        <v>6</v>
      </c>
      <c r="T1003" s="53">
        <f ca="1">--(GateFacts[[#This Row],[رقم البوابة]]=GateFacts[[#This Row],[البوابة الحالية للمشروع]])</f>
        <v>0</v>
      </c>
      <c r="U1003" s="53">
        <f ca="1">IF(AND(GateFacts[[#This Row],[الحالة]]="مكتمل",COUNTIFS(GateFacts[رقم المشروع],GateFacts[[#This Row],[رقم المشروع]],GateFacts[رقم البوابة],"&lt;"&amp;GateFacts[[#This Row],[رقم البوابة]],GateFacts[منجزة],0)&gt;0),1,0)</f>
        <v>0</v>
      </c>
      <c r="V1003" s="53" t="e">
        <f>SUBTOTAL(103,GateFacts[[#This Row],[م]])*OR(SelRegion="الكل",GateFacts[[#This Row],[المنطقة]]=SelRegion)</f>
        <v>#REF!</v>
      </c>
      <c r="W1003" s="74" t="str" cm="1">
        <f t="array" ref="W1003">IF(ISNUMBER(GateFacts[[#This Row],[صف المصدر]]),INDEX(Table15[],GateFacts[[#This Row],[صف المصدر]],16),"")</f>
        <v>الشمالي الغربي</v>
      </c>
    </row>
    <row r="1004" spans="1:23" x14ac:dyDescent="0.4">
      <c r="A1004" s="53" cm="1">
        <f t="array" ref="A1004">ROW()-ROW(GateFacts[#Headers])</f>
        <v>1003</v>
      </c>
      <c r="B1004" s="53">
        <f>INT((GateFacts[[#This Row],[م]]-1)/8)+1</f>
        <v>126</v>
      </c>
      <c r="C1004" s="53">
        <f>MOD(GateFacts[[#This Row],[م]]-1,8)+1</f>
        <v>3</v>
      </c>
      <c r="D1004" s="53" cm="1">
        <f t="array" ref="D1004">IFERROR(INDEX(_xlfn.ANCHORARRAY(Settings!$H$2),GateFacts[[#This Row],[رقم المشروع]]),"")</f>
        <v>1035</v>
      </c>
      <c r="E1004" s="53" t="str" cm="1">
        <f t="array" ref="E1004">INDEX(Table15[],GateFacts[[#This Row],[صف المصدر]],14)&amp;""</f>
        <v>P893</v>
      </c>
      <c r="F1004" s="53" t="str" cm="1">
        <f t="array" ref="F1004">INDEX(Table15[],GateFacts[[#This Row],[صف المصدر]],15)&amp;""</f>
        <v>تنفيذ شبكات وخطوط مياه بالعوينة والعاقول بالمدينة المنورة</v>
      </c>
      <c r="G1004" s="53" t="str" cm="1">
        <f t="array" ref="G1004">INDEX(Table15[],GateFacts[[#This Row],[صف المصدر]],17)&amp;""</f>
        <v>المدينة المنورة</v>
      </c>
      <c r="H1004" s="58">
        <f>N(INDEX(Table15[],GateFacts[[#This Row],[صف المصدر]],18))</f>
        <v>56750066.600000001</v>
      </c>
      <c r="I1004" s="53" t="str" cm="1">
        <f t="array" ref="I1004">_xlfn.LET(_xlpm.x,TRIM(INDEX(Table15[],GateFacts[[#This Row],[صف المصدر]],22)&amp;""),IF(_xlpm.x="","غير محدد",_xlpm.x))</f>
        <v>تحت التنفيذ</v>
      </c>
      <c r="J1004" s="53" t="str">
        <f>"بوابة "&amp;GateFacts[[#This Row],[رقم البوابة]]</f>
        <v>بوابة 3</v>
      </c>
      <c r="K1004" s="53" t="str" cm="1">
        <f t="array" ref="K1004">INDEX(Settings!$E$2:$E$9,GateFacts[[#This Row],[رقم البوابة]])</f>
        <v>الطرح للتصميم</v>
      </c>
      <c r="L1004" s="53" t="str" cm="1">
        <f t="array" ref="L1004">_xlfn.LET(_xlpm.c,INDEX(Table15[],GateFacts[[#This Row],[صف المصدر]],9-GateFacts[[#This Row],[رقم البوابة]]),IF(ISBLANK(_xlpm.c),"",_xlpm.c))</f>
        <v>لا ينطبق</v>
      </c>
      <c r="M1004"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04" s="56" t="str" cm="1">
        <f t="array" ref="N1004">_xlfn.LET(_xlpm.r,GateFacts[[#This Row],[صف المصدر]],_xlpm.g,GateFacts[[#This Row],[رقم البوابة]],_xlpm.pd,IF(AND(ISNUMBER(_xlpm.r),_xlpm.g&gt;=6,_xlpm.g&lt;=8),INDEX(Table15[],_xlpm.r,19+_xlpm.g),""),IF(ISNUMBER(_xlpm.pd),_xlpm.pd,""))</f>
        <v/>
      </c>
      <c r="O100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04" s="53" t="str">
        <f ca="1">IF(ISNUMBER(GateFacts[[#This Row],[تاريخ البوابة]]),GateFacts[[#This Row],[تاريخ البوابة]]-TODAY(),"")</f>
        <v/>
      </c>
      <c r="Q1004" s="53" t="str">
        <f>IF(ISNUMBER(GateFacts[[#This Row],[تاريخ البوابة]]),TEXT(GateFacts[[#This Row],[تاريخ البوابة]],"yyyy-mm"),"بدون تاريخ")</f>
        <v>بدون تاريخ</v>
      </c>
      <c r="R1004" s="53">
        <f ca="1">--OR(GateFacts[[#This Row],[الحالة]]="مكتمل",GateFacts[[#This Row],[الحالة]]="لا ينطبق")</f>
        <v>1</v>
      </c>
      <c r="S1004" s="53">
        <f ca="1">_xlfn.LET(_xlpm.m,_xlfn.MINIFS(GateFacts[رقم البوابة],GateFacts[رقم المشروع],GateFacts[[#This Row],[رقم المشروع]],GateFacts[منجزة],0),IF(_xlpm.m=0,9,_xlpm.m))</f>
        <v>6</v>
      </c>
      <c r="T1004" s="53">
        <f ca="1">--(GateFacts[[#This Row],[رقم البوابة]]=GateFacts[[#This Row],[البوابة الحالية للمشروع]])</f>
        <v>0</v>
      </c>
      <c r="U1004" s="53">
        <f ca="1">IF(AND(GateFacts[[#This Row],[الحالة]]="مكتمل",COUNTIFS(GateFacts[رقم المشروع],GateFacts[[#This Row],[رقم المشروع]],GateFacts[رقم البوابة],"&lt;"&amp;GateFacts[[#This Row],[رقم البوابة]],GateFacts[منجزة],0)&gt;0),1,0)</f>
        <v>0</v>
      </c>
      <c r="V1004" s="53" t="e">
        <f>SUBTOTAL(103,GateFacts[[#This Row],[م]])*OR(SelRegion="الكل",GateFacts[[#This Row],[المنطقة]]=SelRegion)</f>
        <v>#REF!</v>
      </c>
      <c r="W1004" s="74" t="str" cm="1">
        <f t="array" ref="W1004">IF(ISNUMBER(GateFacts[[#This Row],[صف المصدر]]),INDEX(Table15[],GateFacts[[#This Row],[صف المصدر]],16),"")</f>
        <v>الشمالي الغربي</v>
      </c>
    </row>
    <row r="1005" spans="1:23" x14ac:dyDescent="0.4">
      <c r="A1005" s="53" cm="1">
        <f t="array" ref="A1005">ROW()-ROW(GateFacts[#Headers])</f>
        <v>1004</v>
      </c>
      <c r="B1005" s="53">
        <f>INT((GateFacts[[#This Row],[م]]-1)/8)+1</f>
        <v>126</v>
      </c>
      <c r="C1005" s="53">
        <f>MOD(GateFacts[[#This Row],[م]]-1,8)+1</f>
        <v>4</v>
      </c>
      <c r="D1005" s="53" cm="1">
        <f t="array" ref="D1005">IFERROR(INDEX(_xlfn.ANCHORARRAY(Settings!$H$2),GateFacts[[#This Row],[رقم المشروع]]),"")</f>
        <v>1035</v>
      </c>
      <c r="E1005" s="53" t="str" cm="1">
        <f t="array" ref="E1005">INDEX(Table15[],GateFacts[[#This Row],[صف المصدر]],14)&amp;""</f>
        <v>P893</v>
      </c>
      <c r="F1005" s="53" t="str" cm="1">
        <f t="array" ref="F1005">INDEX(Table15[],GateFacts[[#This Row],[صف المصدر]],15)&amp;""</f>
        <v>تنفيذ شبكات وخطوط مياه بالعوينة والعاقول بالمدينة المنورة</v>
      </c>
      <c r="G1005" s="53" t="str" cm="1">
        <f t="array" ref="G1005">INDEX(Table15[],GateFacts[[#This Row],[صف المصدر]],17)&amp;""</f>
        <v>المدينة المنورة</v>
      </c>
      <c r="H1005" s="58">
        <f>N(INDEX(Table15[],GateFacts[[#This Row],[صف المصدر]],18))</f>
        <v>56750066.600000001</v>
      </c>
      <c r="I1005" s="53" t="str" cm="1">
        <f t="array" ref="I1005">_xlfn.LET(_xlpm.x,TRIM(INDEX(Table15[],GateFacts[[#This Row],[صف المصدر]],22)&amp;""),IF(_xlpm.x="","غير محدد",_xlpm.x))</f>
        <v>تحت التنفيذ</v>
      </c>
      <c r="J1005" s="53" t="str">
        <f>"بوابة "&amp;GateFacts[[#This Row],[رقم البوابة]]</f>
        <v>بوابة 4</v>
      </c>
      <c r="K1005" s="53" t="str" cm="1">
        <f t="array" ref="K1005">INDEX(Settings!$E$2:$E$9,GateFacts[[#This Row],[رقم البوابة]])</f>
        <v>التصميم</v>
      </c>
      <c r="L1005" s="53" t="str" cm="1">
        <f t="array" ref="L1005">_xlfn.LET(_xlpm.c,INDEX(Table15[],GateFacts[[#This Row],[صف المصدر]],9-GateFacts[[#This Row],[رقم البوابة]]),IF(ISBLANK(_xlpm.c),"",_xlpm.c))</f>
        <v>مكتمل</v>
      </c>
      <c r="M100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05" s="56" t="str" cm="1">
        <f t="array" ref="N1005">_xlfn.LET(_xlpm.r,GateFacts[[#This Row],[صف المصدر]],_xlpm.g,GateFacts[[#This Row],[رقم البوابة]],_xlpm.pd,IF(AND(ISNUMBER(_xlpm.r),_xlpm.g&gt;=6,_xlpm.g&lt;=8),INDEX(Table15[],_xlpm.r,19+_xlpm.g),""),IF(ISNUMBER(_xlpm.pd),_xlpm.pd,""))</f>
        <v/>
      </c>
      <c r="O100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05" s="53" t="str">
        <f ca="1">IF(ISNUMBER(GateFacts[[#This Row],[تاريخ البوابة]]),GateFacts[[#This Row],[تاريخ البوابة]]-TODAY(),"")</f>
        <v/>
      </c>
      <c r="Q1005" s="53" t="str">
        <f>IF(ISNUMBER(GateFacts[[#This Row],[تاريخ البوابة]]),TEXT(GateFacts[[#This Row],[تاريخ البوابة]],"yyyy-mm"),"بدون تاريخ")</f>
        <v>بدون تاريخ</v>
      </c>
      <c r="R1005" s="53">
        <f ca="1">--OR(GateFacts[[#This Row],[الحالة]]="مكتمل",GateFacts[[#This Row],[الحالة]]="لا ينطبق")</f>
        <v>1</v>
      </c>
      <c r="S1005" s="53">
        <f ca="1">_xlfn.LET(_xlpm.m,_xlfn.MINIFS(GateFacts[رقم البوابة],GateFacts[رقم المشروع],GateFacts[[#This Row],[رقم المشروع]],GateFacts[منجزة],0),IF(_xlpm.m=0,9,_xlpm.m))</f>
        <v>6</v>
      </c>
      <c r="T1005" s="53">
        <f ca="1">--(GateFacts[[#This Row],[رقم البوابة]]=GateFacts[[#This Row],[البوابة الحالية للمشروع]])</f>
        <v>0</v>
      </c>
      <c r="U1005" s="53">
        <f ca="1">IF(AND(GateFacts[[#This Row],[الحالة]]="مكتمل",COUNTIFS(GateFacts[رقم المشروع],GateFacts[[#This Row],[رقم المشروع]],GateFacts[رقم البوابة],"&lt;"&amp;GateFacts[[#This Row],[رقم البوابة]],GateFacts[منجزة],0)&gt;0),1,0)</f>
        <v>0</v>
      </c>
      <c r="V1005" s="53" t="e">
        <f>SUBTOTAL(103,GateFacts[[#This Row],[م]])*OR(SelRegion="الكل",GateFacts[[#This Row],[المنطقة]]=SelRegion)</f>
        <v>#REF!</v>
      </c>
      <c r="W1005" s="74" t="str" cm="1">
        <f t="array" ref="W1005">IF(ISNUMBER(GateFacts[[#This Row],[صف المصدر]]),INDEX(Table15[],GateFacts[[#This Row],[صف المصدر]],16),"")</f>
        <v>الشمالي الغربي</v>
      </c>
    </row>
    <row r="1006" spans="1:23" x14ac:dyDescent="0.4">
      <c r="A1006" s="53" cm="1">
        <f t="array" ref="A1006">ROW()-ROW(GateFacts[#Headers])</f>
        <v>1005</v>
      </c>
      <c r="B1006" s="53">
        <f>INT((GateFacts[[#This Row],[م]]-1)/8)+1</f>
        <v>126</v>
      </c>
      <c r="C1006" s="53">
        <f>MOD(GateFacts[[#This Row],[م]]-1,8)+1</f>
        <v>5</v>
      </c>
      <c r="D1006" s="53" cm="1">
        <f t="array" ref="D1006">IFERROR(INDEX(_xlfn.ANCHORARRAY(Settings!$H$2),GateFacts[[#This Row],[رقم المشروع]]),"")</f>
        <v>1035</v>
      </c>
      <c r="E1006" s="53" t="str" cm="1">
        <f t="array" ref="E1006">INDEX(Table15[],GateFacts[[#This Row],[صف المصدر]],14)&amp;""</f>
        <v>P893</v>
      </c>
      <c r="F1006" s="53" t="str" cm="1">
        <f t="array" ref="F1006">INDEX(Table15[],GateFacts[[#This Row],[صف المصدر]],15)&amp;""</f>
        <v>تنفيذ شبكات وخطوط مياه بالعوينة والعاقول بالمدينة المنورة</v>
      </c>
      <c r="G1006" s="53" t="str" cm="1">
        <f t="array" ref="G1006">INDEX(Table15[],GateFacts[[#This Row],[صف المصدر]],17)&amp;""</f>
        <v>المدينة المنورة</v>
      </c>
      <c r="H1006" s="58">
        <f>N(INDEX(Table15[],GateFacts[[#This Row],[صف المصدر]],18))</f>
        <v>56750066.600000001</v>
      </c>
      <c r="I1006" s="53" t="str" cm="1">
        <f t="array" ref="I1006">_xlfn.LET(_xlpm.x,TRIM(INDEX(Table15[],GateFacts[[#This Row],[صف المصدر]],22)&amp;""),IF(_xlpm.x="","غير محدد",_xlpm.x))</f>
        <v>تحت التنفيذ</v>
      </c>
      <c r="J1006" s="53" t="str">
        <f>"بوابة "&amp;GateFacts[[#This Row],[رقم البوابة]]</f>
        <v>بوابة 5</v>
      </c>
      <c r="K1006" s="53" t="str" cm="1">
        <f t="array" ref="K1006">INDEX(Settings!$E$2:$E$9,GateFacts[[#This Row],[رقم البوابة]])</f>
        <v>الطرح للتنفيذ</v>
      </c>
      <c r="L1006" s="53" t="str" cm="1">
        <f t="array" ref="L1006">_xlfn.LET(_xlpm.c,INDEX(Table15[],GateFacts[[#This Row],[صف المصدر]],9-GateFacts[[#This Row],[رقم البوابة]]),IF(ISBLANK(_xlpm.c),"",_xlpm.c))</f>
        <v>مكتمل</v>
      </c>
      <c r="M100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06" s="56" t="str" cm="1">
        <f t="array" ref="N1006">_xlfn.LET(_xlpm.r,GateFacts[[#This Row],[صف المصدر]],_xlpm.g,GateFacts[[#This Row],[رقم البوابة]],_xlpm.pd,IF(AND(ISNUMBER(_xlpm.r),_xlpm.g&gt;=6,_xlpm.g&lt;=8),INDEX(Table15[],_xlpm.r,19+_xlpm.g),""),IF(ISNUMBER(_xlpm.pd),_xlpm.pd,""))</f>
        <v/>
      </c>
      <c r="O100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06" s="53" t="str">
        <f ca="1">IF(ISNUMBER(GateFacts[[#This Row],[تاريخ البوابة]]),GateFacts[[#This Row],[تاريخ البوابة]]-TODAY(),"")</f>
        <v/>
      </c>
      <c r="Q1006" s="53" t="str">
        <f>IF(ISNUMBER(GateFacts[[#This Row],[تاريخ البوابة]]),TEXT(GateFacts[[#This Row],[تاريخ البوابة]],"yyyy-mm"),"بدون تاريخ")</f>
        <v>بدون تاريخ</v>
      </c>
      <c r="R1006" s="53">
        <f ca="1">--OR(GateFacts[[#This Row],[الحالة]]="مكتمل",GateFacts[[#This Row],[الحالة]]="لا ينطبق")</f>
        <v>1</v>
      </c>
      <c r="S1006" s="53">
        <f ca="1">_xlfn.LET(_xlpm.m,_xlfn.MINIFS(GateFacts[رقم البوابة],GateFacts[رقم المشروع],GateFacts[[#This Row],[رقم المشروع]],GateFacts[منجزة],0),IF(_xlpm.m=0,9,_xlpm.m))</f>
        <v>6</v>
      </c>
      <c r="T1006" s="53">
        <f ca="1">--(GateFacts[[#This Row],[رقم البوابة]]=GateFacts[[#This Row],[البوابة الحالية للمشروع]])</f>
        <v>0</v>
      </c>
      <c r="U1006" s="53">
        <f ca="1">IF(AND(GateFacts[[#This Row],[الحالة]]="مكتمل",COUNTIFS(GateFacts[رقم المشروع],GateFacts[[#This Row],[رقم المشروع]],GateFacts[رقم البوابة],"&lt;"&amp;GateFacts[[#This Row],[رقم البوابة]],GateFacts[منجزة],0)&gt;0),1,0)</f>
        <v>0</v>
      </c>
      <c r="V1006" s="53" t="e">
        <f>SUBTOTAL(103,GateFacts[[#This Row],[م]])*OR(SelRegion="الكل",GateFacts[[#This Row],[المنطقة]]=SelRegion)</f>
        <v>#REF!</v>
      </c>
      <c r="W1006" s="74" t="str" cm="1">
        <f t="array" ref="W1006">IF(ISNUMBER(GateFacts[[#This Row],[صف المصدر]]),INDEX(Table15[],GateFacts[[#This Row],[صف المصدر]],16),"")</f>
        <v>الشمالي الغربي</v>
      </c>
    </row>
    <row r="1007" spans="1:23" x14ac:dyDescent="0.4">
      <c r="A1007" s="53" cm="1">
        <f t="array" ref="A1007">ROW()-ROW(GateFacts[#Headers])</f>
        <v>1006</v>
      </c>
      <c r="B1007" s="53">
        <f>INT((GateFacts[[#This Row],[م]]-1)/8)+1</f>
        <v>126</v>
      </c>
      <c r="C1007" s="53">
        <f>MOD(GateFacts[[#This Row],[م]]-1,8)+1</f>
        <v>6</v>
      </c>
      <c r="D1007" s="53" cm="1">
        <f t="array" ref="D1007">IFERROR(INDEX(_xlfn.ANCHORARRAY(Settings!$H$2),GateFacts[[#This Row],[رقم المشروع]]),"")</f>
        <v>1035</v>
      </c>
      <c r="E1007" s="53" t="str" cm="1">
        <f t="array" ref="E1007">INDEX(Table15[],GateFacts[[#This Row],[صف المصدر]],14)&amp;""</f>
        <v>P893</v>
      </c>
      <c r="F1007" s="53" t="str" cm="1">
        <f t="array" ref="F1007">INDEX(Table15[],GateFacts[[#This Row],[صف المصدر]],15)&amp;""</f>
        <v>تنفيذ شبكات وخطوط مياه بالعوينة والعاقول بالمدينة المنورة</v>
      </c>
      <c r="G1007" s="53" t="str" cm="1">
        <f t="array" ref="G1007">INDEX(Table15[],GateFacts[[#This Row],[صف المصدر]],17)&amp;""</f>
        <v>المدينة المنورة</v>
      </c>
      <c r="H1007" s="58">
        <f>N(INDEX(Table15[],GateFacts[[#This Row],[صف المصدر]],18))</f>
        <v>56750066.600000001</v>
      </c>
      <c r="I1007" s="53" t="str" cm="1">
        <f t="array" ref="I1007">_xlfn.LET(_xlpm.x,TRIM(INDEX(Table15[],GateFacts[[#This Row],[صف المصدر]],22)&amp;""),IF(_xlpm.x="","غير محدد",_xlpm.x))</f>
        <v>تحت التنفيذ</v>
      </c>
      <c r="J1007" s="53" t="str">
        <f>"بوابة "&amp;GateFacts[[#This Row],[رقم البوابة]]</f>
        <v>بوابة 6</v>
      </c>
      <c r="K1007" s="53" t="str" cm="1">
        <f t="array" ref="K1007">INDEX(Settings!$E$2:$E$9,GateFacts[[#This Row],[رقم البوابة]])</f>
        <v>التنفيذ</v>
      </c>
      <c r="L1007" s="53" t="str" cm="1">
        <f t="array" ref="L1007">_xlfn.LET(_xlpm.c,INDEX(Table15[],GateFacts[[#This Row],[صف المصدر]],9-GateFacts[[#This Row],[رقم البوابة]]),IF(ISBLANK(_xlpm.c),"",_xlpm.c))</f>
        <v>جاري</v>
      </c>
      <c r="M1007"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07" s="56" cm="1">
        <f t="array" ref="N1007">_xlfn.LET(_xlpm.r,GateFacts[[#This Row],[صف المصدر]],_xlpm.g,GateFacts[[#This Row],[رقم البوابة]],_xlpm.pd,IF(AND(ISNUMBER(_xlpm.r),_xlpm.g&gt;=6,_xlpm.g&lt;=8),INDEX(Table15[],_xlpm.r,19+_xlpm.g),""),IF(ISNUMBER(_xlpm.pd),_xlpm.pd,""))</f>
        <v>46706</v>
      </c>
      <c r="O100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07" s="53">
        <f ca="1">IF(ISNUMBER(GateFacts[[#This Row],[تاريخ البوابة]]),GateFacts[[#This Row],[تاريخ البوابة]]-TODAY(),"")</f>
        <v>397</v>
      </c>
      <c r="Q1007" s="53" t="str">
        <f>IF(ISNUMBER(GateFacts[[#This Row],[تاريخ البوابة]]),TEXT(GateFacts[[#This Row],[تاريخ البوابة]],"yyyy-mm"),"بدون تاريخ")</f>
        <v>2027-11</v>
      </c>
      <c r="R1007" s="53">
        <f ca="1">--OR(GateFacts[[#This Row],[الحالة]]="مكتمل",GateFacts[[#This Row],[الحالة]]="لا ينطبق")</f>
        <v>0</v>
      </c>
      <c r="S1007" s="53">
        <f ca="1">_xlfn.LET(_xlpm.m,_xlfn.MINIFS(GateFacts[رقم البوابة],GateFacts[رقم المشروع],GateFacts[[#This Row],[رقم المشروع]],GateFacts[منجزة],0),IF(_xlpm.m=0,9,_xlpm.m))</f>
        <v>6</v>
      </c>
      <c r="T1007" s="53">
        <f ca="1">--(GateFacts[[#This Row],[رقم البوابة]]=GateFacts[[#This Row],[البوابة الحالية للمشروع]])</f>
        <v>1</v>
      </c>
      <c r="U1007" s="53">
        <f ca="1">IF(AND(GateFacts[[#This Row],[الحالة]]="مكتمل",COUNTIFS(GateFacts[رقم المشروع],GateFacts[[#This Row],[رقم المشروع]],GateFacts[رقم البوابة],"&lt;"&amp;GateFacts[[#This Row],[رقم البوابة]],GateFacts[منجزة],0)&gt;0),1,0)</f>
        <v>0</v>
      </c>
      <c r="V1007" s="53" t="e">
        <f>SUBTOTAL(103,GateFacts[[#This Row],[م]])*OR(SelRegion="الكل",GateFacts[[#This Row],[المنطقة]]=SelRegion)</f>
        <v>#REF!</v>
      </c>
      <c r="W1007" s="74" t="str" cm="1">
        <f t="array" ref="W1007">IF(ISNUMBER(GateFacts[[#This Row],[صف المصدر]]),INDEX(Table15[],GateFacts[[#This Row],[صف المصدر]],16),"")</f>
        <v>الشمالي الغربي</v>
      </c>
    </row>
    <row r="1008" spans="1:23" x14ac:dyDescent="0.4">
      <c r="A1008" s="53" cm="1">
        <f t="array" ref="A1008">ROW()-ROW(GateFacts[#Headers])</f>
        <v>1007</v>
      </c>
      <c r="B1008" s="53">
        <f>INT((GateFacts[[#This Row],[م]]-1)/8)+1</f>
        <v>126</v>
      </c>
      <c r="C1008" s="53">
        <f>MOD(GateFacts[[#This Row],[م]]-1,8)+1</f>
        <v>7</v>
      </c>
      <c r="D1008" s="53" cm="1">
        <f t="array" ref="D1008">IFERROR(INDEX(_xlfn.ANCHORARRAY(Settings!$H$2),GateFacts[[#This Row],[رقم المشروع]]),"")</f>
        <v>1035</v>
      </c>
      <c r="E1008" s="53" t="str" cm="1">
        <f t="array" ref="E1008">INDEX(Table15[],GateFacts[[#This Row],[صف المصدر]],14)&amp;""</f>
        <v>P893</v>
      </c>
      <c r="F1008" s="53" t="str" cm="1">
        <f t="array" ref="F1008">INDEX(Table15[],GateFacts[[#This Row],[صف المصدر]],15)&amp;""</f>
        <v>تنفيذ شبكات وخطوط مياه بالعوينة والعاقول بالمدينة المنورة</v>
      </c>
      <c r="G1008" s="53" t="str" cm="1">
        <f t="array" ref="G1008">INDEX(Table15[],GateFacts[[#This Row],[صف المصدر]],17)&amp;""</f>
        <v>المدينة المنورة</v>
      </c>
      <c r="H1008" s="58">
        <f>N(INDEX(Table15[],GateFacts[[#This Row],[صف المصدر]],18))</f>
        <v>56750066.600000001</v>
      </c>
      <c r="I1008" s="53" t="str" cm="1">
        <f t="array" ref="I1008">_xlfn.LET(_xlpm.x,TRIM(INDEX(Table15[],GateFacts[[#This Row],[صف المصدر]],22)&amp;""),IF(_xlpm.x="","غير محدد",_xlpm.x))</f>
        <v>تحت التنفيذ</v>
      </c>
      <c r="J1008" s="53" t="str">
        <f>"بوابة "&amp;GateFacts[[#This Row],[رقم البوابة]]</f>
        <v>بوابة 7</v>
      </c>
      <c r="K1008" s="53" t="str" cm="1">
        <f t="array" ref="K1008">INDEX(Settings!$E$2:$E$9,GateFacts[[#This Row],[رقم البوابة]])</f>
        <v>الاختبارات التشغيلية</v>
      </c>
      <c r="L1008" s="53" t="str" cm="1">
        <f t="array" ref="L1008">_xlfn.LET(_xlpm.c,INDEX(Table15[],GateFacts[[#This Row],[صف المصدر]],9-GateFacts[[#This Row],[رقم البوابة]]),IF(ISBLANK(_xlpm.c),"",_xlpm.c))</f>
        <v/>
      </c>
      <c r="M1008"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08" s="56" cm="1">
        <f t="array" ref="N1008">_xlfn.LET(_xlpm.r,GateFacts[[#This Row],[صف المصدر]],_xlpm.g,GateFacts[[#This Row],[رقم البوابة]],_xlpm.pd,IF(AND(ISNUMBER(_xlpm.r),_xlpm.g&gt;=6,_xlpm.g&lt;=8),INDEX(Table15[],_xlpm.r,19+_xlpm.g),""),IF(ISNUMBER(_xlpm.pd),_xlpm.pd,""))</f>
        <v>46645</v>
      </c>
      <c r="O100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08" s="53">
        <f ca="1">IF(ISNUMBER(GateFacts[[#This Row],[تاريخ البوابة]]),GateFacts[[#This Row],[تاريخ البوابة]]-TODAY(),"")</f>
        <v>336</v>
      </c>
      <c r="Q1008" s="53" t="str">
        <f>IF(ISNUMBER(GateFacts[[#This Row],[تاريخ البوابة]]),TEXT(GateFacts[[#This Row],[تاريخ البوابة]],"yyyy-mm"),"بدون تاريخ")</f>
        <v>2027-09</v>
      </c>
      <c r="R1008" s="53">
        <f ca="1">--OR(GateFacts[[#This Row],[الحالة]]="مكتمل",GateFacts[[#This Row],[الحالة]]="لا ينطبق")</f>
        <v>0</v>
      </c>
      <c r="S1008" s="53">
        <f ca="1">_xlfn.LET(_xlpm.m,_xlfn.MINIFS(GateFacts[رقم البوابة],GateFacts[رقم المشروع],GateFacts[[#This Row],[رقم المشروع]],GateFacts[منجزة],0),IF(_xlpm.m=0,9,_xlpm.m))</f>
        <v>6</v>
      </c>
      <c r="T1008" s="53">
        <f ca="1">--(GateFacts[[#This Row],[رقم البوابة]]=GateFacts[[#This Row],[البوابة الحالية للمشروع]])</f>
        <v>0</v>
      </c>
      <c r="U1008" s="53">
        <f ca="1">IF(AND(GateFacts[[#This Row],[الحالة]]="مكتمل",COUNTIFS(GateFacts[رقم المشروع],GateFacts[[#This Row],[رقم المشروع]],GateFacts[رقم البوابة],"&lt;"&amp;GateFacts[[#This Row],[رقم البوابة]],GateFacts[منجزة],0)&gt;0),1,0)</f>
        <v>0</v>
      </c>
      <c r="V1008" s="53" t="e">
        <f>SUBTOTAL(103,GateFacts[[#This Row],[م]])*OR(SelRegion="الكل",GateFacts[[#This Row],[المنطقة]]=SelRegion)</f>
        <v>#REF!</v>
      </c>
      <c r="W1008" s="74" t="str" cm="1">
        <f t="array" ref="W1008">IF(ISNUMBER(GateFacts[[#This Row],[صف المصدر]]),INDEX(Table15[],GateFacts[[#This Row],[صف المصدر]],16),"")</f>
        <v>الشمالي الغربي</v>
      </c>
    </row>
    <row r="1009" spans="1:23" x14ac:dyDescent="0.4">
      <c r="A1009" s="53" cm="1">
        <f t="array" ref="A1009">ROW()-ROW(GateFacts[#Headers])</f>
        <v>1008</v>
      </c>
      <c r="B1009" s="53">
        <f>INT((GateFacts[[#This Row],[م]]-1)/8)+1</f>
        <v>126</v>
      </c>
      <c r="C1009" s="53">
        <f>MOD(GateFacts[[#This Row],[م]]-1,8)+1</f>
        <v>8</v>
      </c>
      <c r="D1009" s="53" cm="1">
        <f t="array" ref="D1009">IFERROR(INDEX(_xlfn.ANCHORARRAY(Settings!$H$2),GateFacts[[#This Row],[رقم المشروع]]),"")</f>
        <v>1035</v>
      </c>
      <c r="E1009" s="53" t="str" cm="1">
        <f t="array" ref="E1009">INDEX(Table15[],GateFacts[[#This Row],[صف المصدر]],14)&amp;""</f>
        <v>P893</v>
      </c>
      <c r="F1009" s="53" t="str" cm="1">
        <f t="array" ref="F1009">INDEX(Table15[],GateFacts[[#This Row],[صف المصدر]],15)&amp;""</f>
        <v>تنفيذ شبكات وخطوط مياه بالعوينة والعاقول بالمدينة المنورة</v>
      </c>
      <c r="G1009" s="53" t="str" cm="1">
        <f t="array" ref="G1009">INDEX(Table15[],GateFacts[[#This Row],[صف المصدر]],17)&amp;""</f>
        <v>المدينة المنورة</v>
      </c>
      <c r="H1009" s="58">
        <f>N(INDEX(Table15[],GateFacts[[#This Row],[صف المصدر]],18))</f>
        <v>56750066.600000001</v>
      </c>
      <c r="I1009" s="53" t="str" cm="1">
        <f t="array" ref="I1009">_xlfn.LET(_xlpm.x,TRIM(INDEX(Table15[],GateFacts[[#This Row],[صف المصدر]],22)&amp;""),IF(_xlpm.x="","غير محدد",_xlpm.x))</f>
        <v>تحت التنفيذ</v>
      </c>
      <c r="J1009" s="53" t="str">
        <f>"بوابة "&amp;GateFacts[[#This Row],[رقم البوابة]]</f>
        <v>بوابة 8</v>
      </c>
      <c r="K1009" s="53" t="str" cm="1">
        <f t="array" ref="K1009">INDEX(Settings!$E$2:$E$9,GateFacts[[#This Row],[رقم البوابة]])</f>
        <v>التسليم و الاغلاق</v>
      </c>
      <c r="L1009" s="53" t="str" cm="1">
        <f t="array" ref="L1009">_xlfn.LET(_xlpm.c,INDEX(Table15[],GateFacts[[#This Row],[صف المصدر]],9-GateFacts[[#This Row],[رقم البوابة]]),IF(ISBLANK(_xlpm.c),"",_xlpm.c))</f>
        <v/>
      </c>
      <c r="M1009"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09" s="56" cm="1">
        <f t="array" ref="N1009">_xlfn.LET(_xlpm.r,GateFacts[[#This Row],[صف المصدر]],_xlpm.g,GateFacts[[#This Row],[رقم البوابة]],_xlpm.pd,IF(AND(ISNUMBER(_xlpm.r),_xlpm.g&gt;=6,_xlpm.g&lt;=8),INDEX(Table15[],_xlpm.r,19+_xlpm.g),""),IF(ISNUMBER(_xlpm.pd),_xlpm.pd,""))</f>
        <v>47437</v>
      </c>
      <c r="O100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09" s="53">
        <f ca="1">IF(ISNUMBER(GateFacts[[#This Row],[تاريخ البوابة]]),GateFacts[[#This Row],[تاريخ البوابة]]-TODAY(),"")</f>
        <v>1128</v>
      </c>
      <c r="Q1009" s="53" t="str">
        <f>IF(ISNUMBER(GateFacts[[#This Row],[تاريخ البوابة]]),TEXT(GateFacts[[#This Row],[تاريخ البوابة]],"yyyy-mm"),"بدون تاريخ")</f>
        <v>2029-11</v>
      </c>
      <c r="R1009" s="53">
        <f ca="1">--OR(GateFacts[[#This Row],[الحالة]]="مكتمل",GateFacts[[#This Row],[الحالة]]="لا ينطبق")</f>
        <v>0</v>
      </c>
      <c r="S1009" s="53">
        <f ca="1">_xlfn.LET(_xlpm.m,_xlfn.MINIFS(GateFacts[رقم البوابة],GateFacts[رقم المشروع],GateFacts[[#This Row],[رقم المشروع]],GateFacts[منجزة],0),IF(_xlpm.m=0,9,_xlpm.m))</f>
        <v>6</v>
      </c>
      <c r="T1009" s="53">
        <f ca="1">--(GateFacts[[#This Row],[رقم البوابة]]=GateFacts[[#This Row],[البوابة الحالية للمشروع]])</f>
        <v>0</v>
      </c>
      <c r="U1009" s="53">
        <f ca="1">IF(AND(GateFacts[[#This Row],[الحالة]]="مكتمل",COUNTIFS(GateFacts[رقم المشروع],GateFacts[[#This Row],[رقم المشروع]],GateFacts[رقم البوابة],"&lt;"&amp;GateFacts[[#This Row],[رقم البوابة]],GateFacts[منجزة],0)&gt;0),1,0)</f>
        <v>0</v>
      </c>
      <c r="V1009" s="53" t="e">
        <f>SUBTOTAL(103,GateFacts[[#This Row],[م]])*OR(SelRegion="الكل",GateFacts[[#This Row],[المنطقة]]=SelRegion)</f>
        <v>#REF!</v>
      </c>
      <c r="W1009" s="74" t="str" cm="1">
        <f t="array" ref="W1009">IF(ISNUMBER(GateFacts[[#This Row],[صف المصدر]]),INDEX(Table15[],GateFacts[[#This Row],[صف المصدر]],16),"")</f>
        <v>الشمالي الغربي</v>
      </c>
    </row>
    <row r="1010" spans="1:23" x14ac:dyDescent="0.4">
      <c r="A1010" s="53" cm="1">
        <f t="array" ref="A1010">ROW()-ROW(GateFacts[#Headers])</f>
        <v>1009</v>
      </c>
      <c r="B1010" s="53">
        <f>INT((GateFacts[[#This Row],[م]]-1)/8)+1</f>
        <v>127</v>
      </c>
      <c r="C1010" s="53">
        <f>MOD(GateFacts[[#This Row],[م]]-1,8)+1</f>
        <v>1</v>
      </c>
      <c r="D1010" s="53" cm="1">
        <f t="array" ref="D1010">IFERROR(INDEX(_xlfn.ANCHORARRAY(Settings!$H$2),GateFacts[[#This Row],[رقم المشروع]]),"")</f>
        <v>1045</v>
      </c>
      <c r="E1010" s="53" t="str" cm="1">
        <f t="array" ref="E1010">INDEX(Table15[],GateFacts[[#This Row],[صف المصدر]],14)&amp;""</f>
        <v>P1475-4</v>
      </c>
      <c r="F1010" s="53" t="str" cm="1">
        <f t="array" ref="F1010">INDEX(Table15[],GateFacts[[#This Row],[صف المصدر]],15)&amp;""</f>
        <v>تنفيذ شبكة صرف صحي لاحياء شمال تبوك ( المرحلة الثانية )</v>
      </c>
      <c r="G1010" s="53" t="str" cm="1">
        <f t="array" ref="G1010">INDEX(Table15[],GateFacts[[#This Row],[صف المصدر]],17)&amp;""</f>
        <v>تبوك</v>
      </c>
      <c r="H1010" s="58">
        <f>N(INDEX(Table15[],GateFacts[[#This Row],[صف المصدر]],18))</f>
        <v>43339563.090000004</v>
      </c>
      <c r="I1010" s="53" t="str" cm="1">
        <f t="array" ref="I1010">_xlfn.LET(_xlpm.x,TRIM(INDEX(Table15[],GateFacts[[#This Row],[صف المصدر]],22)&amp;""),IF(_xlpm.x="","غير محدد",_xlpm.x))</f>
        <v>تحت التنفيذ</v>
      </c>
      <c r="J1010" s="53" t="str">
        <f>"بوابة "&amp;GateFacts[[#This Row],[رقم البوابة]]</f>
        <v>بوابة 1</v>
      </c>
      <c r="K1010" s="53" t="str" cm="1">
        <f t="array" ref="K1010">INDEX(Settings!$E$2:$E$9,GateFacts[[#This Row],[رقم البوابة]])</f>
        <v>تخطيط استراتيجي</v>
      </c>
      <c r="L1010" s="53" t="str" cm="1">
        <f t="array" ref="L1010">_xlfn.LET(_xlpm.c,INDEX(Table15[],GateFacts[[#This Row],[صف المصدر]],9-GateFacts[[#This Row],[رقم البوابة]]),IF(ISBLANK(_xlpm.c),"",_xlpm.c))</f>
        <v>مكتمل</v>
      </c>
      <c r="M101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0" s="56" t="str" cm="1">
        <f t="array" ref="N1010">_xlfn.LET(_xlpm.r,GateFacts[[#This Row],[صف المصدر]],_xlpm.g,GateFacts[[#This Row],[رقم البوابة]],_xlpm.pd,IF(AND(ISNUMBER(_xlpm.r),_xlpm.g&gt;=6,_xlpm.g&lt;=8),INDEX(Table15[],_xlpm.r,19+_xlpm.g),""),IF(ISNUMBER(_xlpm.pd),_xlpm.pd,""))</f>
        <v/>
      </c>
      <c r="O101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0" s="53" t="str">
        <f ca="1">IF(ISNUMBER(GateFacts[[#This Row],[تاريخ البوابة]]),GateFacts[[#This Row],[تاريخ البوابة]]-TODAY(),"")</f>
        <v/>
      </c>
      <c r="Q1010" s="53" t="str">
        <f>IF(ISNUMBER(GateFacts[[#This Row],[تاريخ البوابة]]),TEXT(GateFacts[[#This Row],[تاريخ البوابة]],"yyyy-mm"),"بدون تاريخ")</f>
        <v>بدون تاريخ</v>
      </c>
      <c r="R1010" s="53">
        <f ca="1">--OR(GateFacts[[#This Row],[الحالة]]="مكتمل",GateFacts[[#This Row],[الحالة]]="لا ينطبق")</f>
        <v>1</v>
      </c>
      <c r="S1010" s="53">
        <f ca="1">_xlfn.LET(_xlpm.m,_xlfn.MINIFS(GateFacts[رقم البوابة],GateFacts[رقم المشروع],GateFacts[[#This Row],[رقم المشروع]],GateFacts[منجزة],0),IF(_xlpm.m=0,9,_xlpm.m))</f>
        <v>6</v>
      </c>
      <c r="T1010" s="53">
        <f ca="1">--(GateFacts[[#This Row],[رقم البوابة]]=GateFacts[[#This Row],[البوابة الحالية للمشروع]])</f>
        <v>0</v>
      </c>
      <c r="U1010" s="53">
        <f ca="1">IF(AND(GateFacts[[#This Row],[الحالة]]="مكتمل",COUNTIFS(GateFacts[رقم المشروع],GateFacts[[#This Row],[رقم المشروع]],GateFacts[رقم البوابة],"&lt;"&amp;GateFacts[[#This Row],[رقم البوابة]],GateFacts[منجزة],0)&gt;0),1,0)</f>
        <v>0</v>
      </c>
      <c r="V1010" s="53" t="e">
        <f>SUBTOTAL(103,GateFacts[[#This Row],[م]])*OR(SelRegion="الكل",GateFacts[[#This Row],[المنطقة]]=SelRegion)</f>
        <v>#REF!</v>
      </c>
      <c r="W1010" s="74" t="str" cm="1">
        <f t="array" ref="W1010">IF(ISNUMBER(GateFacts[[#This Row],[صف المصدر]]),INDEX(Table15[],GateFacts[[#This Row],[صف المصدر]],16),"")</f>
        <v>الشمالي الغربي</v>
      </c>
    </row>
    <row r="1011" spans="1:23" x14ac:dyDescent="0.4">
      <c r="A1011" s="53" cm="1">
        <f t="array" ref="A1011">ROW()-ROW(GateFacts[#Headers])</f>
        <v>1010</v>
      </c>
      <c r="B1011" s="53">
        <f>INT((GateFacts[[#This Row],[م]]-1)/8)+1</f>
        <v>127</v>
      </c>
      <c r="C1011" s="53">
        <f>MOD(GateFacts[[#This Row],[م]]-1,8)+1</f>
        <v>2</v>
      </c>
      <c r="D1011" s="53" cm="1">
        <f t="array" ref="D1011">IFERROR(INDEX(_xlfn.ANCHORARRAY(Settings!$H$2),GateFacts[[#This Row],[رقم المشروع]]),"")</f>
        <v>1045</v>
      </c>
      <c r="E1011" s="53" t="str" cm="1">
        <f t="array" ref="E1011">INDEX(Table15[],GateFacts[[#This Row],[صف المصدر]],14)&amp;""</f>
        <v>P1475-4</v>
      </c>
      <c r="F1011" s="53" t="str" cm="1">
        <f t="array" ref="F1011">INDEX(Table15[],GateFacts[[#This Row],[صف المصدر]],15)&amp;""</f>
        <v>تنفيذ شبكة صرف صحي لاحياء شمال تبوك ( المرحلة الثانية )</v>
      </c>
      <c r="G1011" s="53" t="str" cm="1">
        <f t="array" ref="G1011">INDEX(Table15[],GateFacts[[#This Row],[صف المصدر]],17)&amp;""</f>
        <v>تبوك</v>
      </c>
      <c r="H1011" s="58">
        <f>N(INDEX(Table15[],GateFacts[[#This Row],[صف المصدر]],18))</f>
        <v>43339563.090000004</v>
      </c>
      <c r="I1011" s="53" t="str" cm="1">
        <f t="array" ref="I1011">_xlfn.LET(_xlpm.x,TRIM(INDEX(Table15[],GateFacts[[#This Row],[صف المصدر]],22)&amp;""),IF(_xlpm.x="","غير محدد",_xlpm.x))</f>
        <v>تحت التنفيذ</v>
      </c>
      <c r="J1011" s="53" t="str">
        <f>"بوابة "&amp;GateFacts[[#This Row],[رقم البوابة]]</f>
        <v>بوابة 2</v>
      </c>
      <c r="K1011" s="53" t="str" cm="1">
        <f t="array" ref="K1011">INDEX(Settings!$E$2:$E$9,GateFacts[[#This Row],[رقم البوابة]])</f>
        <v>التخطيط الاولي</v>
      </c>
      <c r="L1011" s="53" t="str" cm="1">
        <f t="array" ref="L1011">_xlfn.LET(_xlpm.c,INDEX(Table15[],GateFacts[[#This Row],[صف المصدر]],9-GateFacts[[#This Row],[رقم البوابة]]),IF(ISBLANK(_xlpm.c),"",_xlpm.c))</f>
        <v>مكتمل</v>
      </c>
      <c r="M101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1" s="56" t="str" cm="1">
        <f t="array" ref="N1011">_xlfn.LET(_xlpm.r,GateFacts[[#This Row],[صف المصدر]],_xlpm.g,GateFacts[[#This Row],[رقم البوابة]],_xlpm.pd,IF(AND(ISNUMBER(_xlpm.r),_xlpm.g&gt;=6,_xlpm.g&lt;=8),INDEX(Table15[],_xlpm.r,19+_xlpm.g),""),IF(ISNUMBER(_xlpm.pd),_xlpm.pd,""))</f>
        <v/>
      </c>
      <c r="O101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1" s="53" t="str">
        <f ca="1">IF(ISNUMBER(GateFacts[[#This Row],[تاريخ البوابة]]),GateFacts[[#This Row],[تاريخ البوابة]]-TODAY(),"")</f>
        <v/>
      </c>
      <c r="Q1011" s="53" t="str">
        <f>IF(ISNUMBER(GateFacts[[#This Row],[تاريخ البوابة]]),TEXT(GateFacts[[#This Row],[تاريخ البوابة]],"yyyy-mm"),"بدون تاريخ")</f>
        <v>بدون تاريخ</v>
      </c>
      <c r="R1011" s="53">
        <f ca="1">--OR(GateFacts[[#This Row],[الحالة]]="مكتمل",GateFacts[[#This Row],[الحالة]]="لا ينطبق")</f>
        <v>1</v>
      </c>
      <c r="S1011" s="53">
        <f ca="1">_xlfn.LET(_xlpm.m,_xlfn.MINIFS(GateFacts[رقم البوابة],GateFacts[رقم المشروع],GateFacts[[#This Row],[رقم المشروع]],GateFacts[منجزة],0),IF(_xlpm.m=0,9,_xlpm.m))</f>
        <v>6</v>
      </c>
      <c r="T1011" s="53">
        <f ca="1">--(GateFacts[[#This Row],[رقم البوابة]]=GateFacts[[#This Row],[البوابة الحالية للمشروع]])</f>
        <v>0</v>
      </c>
      <c r="U1011" s="53">
        <f ca="1">IF(AND(GateFacts[[#This Row],[الحالة]]="مكتمل",COUNTIFS(GateFacts[رقم المشروع],GateFacts[[#This Row],[رقم المشروع]],GateFacts[رقم البوابة],"&lt;"&amp;GateFacts[[#This Row],[رقم البوابة]],GateFacts[منجزة],0)&gt;0),1,0)</f>
        <v>0</v>
      </c>
      <c r="V1011" s="53" t="e">
        <f>SUBTOTAL(103,GateFacts[[#This Row],[م]])*OR(SelRegion="الكل",GateFacts[[#This Row],[المنطقة]]=SelRegion)</f>
        <v>#REF!</v>
      </c>
      <c r="W1011" s="74" t="str" cm="1">
        <f t="array" ref="W1011">IF(ISNUMBER(GateFacts[[#This Row],[صف المصدر]]),INDEX(Table15[],GateFacts[[#This Row],[صف المصدر]],16),"")</f>
        <v>الشمالي الغربي</v>
      </c>
    </row>
    <row r="1012" spans="1:23" x14ac:dyDescent="0.4">
      <c r="A1012" s="53" cm="1">
        <f t="array" ref="A1012">ROW()-ROW(GateFacts[#Headers])</f>
        <v>1011</v>
      </c>
      <c r="B1012" s="53">
        <f>INT((GateFacts[[#This Row],[م]]-1)/8)+1</f>
        <v>127</v>
      </c>
      <c r="C1012" s="53">
        <f>MOD(GateFacts[[#This Row],[م]]-1,8)+1</f>
        <v>3</v>
      </c>
      <c r="D1012" s="53" cm="1">
        <f t="array" ref="D1012">IFERROR(INDEX(_xlfn.ANCHORARRAY(Settings!$H$2),GateFacts[[#This Row],[رقم المشروع]]),"")</f>
        <v>1045</v>
      </c>
      <c r="E1012" s="53" t="str" cm="1">
        <f t="array" ref="E1012">INDEX(Table15[],GateFacts[[#This Row],[صف المصدر]],14)&amp;""</f>
        <v>P1475-4</v>
      </c>
      <c r="F1012" s="53" t="str" cm="1">
        <f t="array" ref="F1012">INDEX(Table15[],GateFacts[[#This Row],[صف المصدر]],15)&amp;""</f>
        <v>تنفيذ شبكة صرف صحي لاحياء شمال تبوك ( المرحلة الثانية )</v>
      </c>
      <c r="G1012" s="53" t="str" cm="1">
        <f t="array" ref="G1012">INDEX(Table15[],GateFacts[[#This Row],[صف المصدر]],17)&amp;""</f>
        <v>تبوك</v>
      </c>
      <c r="H1012" s="58">
        <f>N(INDEX(Table15[],GateFacts[[#This Row],[صف المصدر]],18))</f>
        <v>43339563.090000004</v>
      </c>
      <c r="I1012" s="53" t="str" cm="1">
        <f t="array" ref="I1012">_xlfn.LET(_xlpm.x,TRIM(INDEX(Table15[],GateFacts[[#This Row],[صف المصدر]],22)&amp;""),IF(_xlpm.x="","غير محدد",_xlpm.x))</f>
        <v>تحت التنفيذ</v>
      </c>
      <c r="J1012" s="53" t="str">
        <f>"بوابة "&amp;GateFacts[[#This Row],[رقم البوابة]]</f>
        <v>بوابة 3</v>
      </c>
      <c r="K1012" s="53" t="str" cm="1">
        <f t="array" ref="K1012">INDEX(Settings!$E$2:$E$9,GateFacts[[#This Row],[رقم البوابة]])</f>
        <v>الطرح للتصميم</v>
      </c>
      <c r="L1012" s="53" t="str" cm="1">
        <f t="array" ref="L1012">_xlfn.LET(_xlpm.c,INDEX(Table15[],GateFacts[[#This Row],[صف المصدر]],9-GateFacts[[#This Row],[رقم البوابة]]),IF(ISBLANK(_xlpm.c),"",_xlpm.c))</f>
        <v>لا ينطبق</v>
      </c>
      <c r="M1012"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12" s="56" t="str" cm="1">
        <f t="array" ref="N1012">_xlfn.LET(_xlpm.r,GateFacts[[#This Row],[صف المصدر]],_xlpm.g,GateFacts[[#This Row],[رقم البوابة]],_xlpm.pd,IF(AND(ISNUMBER(_xlpm.r),_xlpm.g&gt;=6,_xlpm.g&lt;=8),INDEX(Table15[],_xlpm.r,19+_xlpm.g),""),IF(ISNUMBER(_xlpm.pd),_xlpm.pd,""))</f>
        <v/>
      </c>
      <c r="O101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12" s="53" t="str">
        <f ca="1">IF(ISNUMBER(GateFacts[[#This Row],[تاريخ البوابة]]),GateFacts[[#This Row],[تاريخ البوابة]]-TODAY(),"")</f>
        <v/>
      </c>
      <c r="Q1012" s="53" t="str">
        <f>IF(ISNUMBER(GateFacts[[#This Row],[تاريخ البوابة]]),TEXT(GateFacts[[#This Row],[تاريخ البوابة]],"yyyy-mm"),"بدون تاريخ")</f>
        <v>بدون تاريخ</v>
      </c>
      <c r="R1012" s="53">
        <f ca="1">--OR(GateFacts[[#This Row],[الحالة]]="مكتمل",GateFacts[[#This Row],[الحالة]]="لا ينطبق")</f>
        <v>1</v>
      </c>
      <c r="S1012" s="53">
        <f ca="1">_xlfn.LET(_xlpm.m,_xlfn.MINIFS(GateFacts[رقم البوابة],GateFacts[رقم المشروع],GateFacts[[#This Row],[رقم المشروع]],GateFacts[منجزة],0),IF(_xlpm.m=0,9,_xlpm.m))</f>
        <v>6</v>
      </c>
      <c r="T1012" s="53">
        <f ca="1">--(GateFacts[[#This Row],[رقم البوابة]]=GateFacts[[#This Row],[البوابة الحالية للمشروع]])</f>
        <v>0</v>
      </c>
      <c r="U1012" s="53">
        <f ca="1">IF(AND(GateFacts[[#This Row],[الحالة]]="مكتمل",COUNTIFS(GateFacts[رقم المشروع],GateFacts[[#This Row],[رقم المشروع]],GateFacts[رقم البوابة],"&lt;"&amp;GateFacts[[#This Row],[رقم البوابة]],GateFacts[منجزة],0)&gt;0),1,0)</f>
        <v>0</v>
      </c>
      <c r="V1012" s="53" t="e">
        <f>SUBTOTAL(103,GateFacts[[#This Row],[م]])*OR(SelRegion="الكل",GateFacts[[#This Row],[المنطقة]]=SelRegion)</f>
        <v>#REF!</v>
      </c>
      <c r="W1012" s="74" t="str" cm="1">
        <f t="array" ref="W1012">IF(ISNUMBER(GateFacts[[#This Row],[صف المصدر]]),INDEX(Table15[],GateFacts[[#This Row],[صف المصدر]],16),"")</f>
        <v>الشمالي الغربي</v>
      </c>
    </row>
    <row r="1013" spans="1:23" x14ac:dyDescent="0.4">
      <c r="A1013" s="53" cm="1">
        <f t="array" ref="A1013">ROW()-ROW(GateFacts[#Headers])</f>
        <v>1012</v>
      </c>
      <c r="B1013" s="53">
        <f>INT((GateFacts[[#This Row],[م]]-1)/8)+1</f>
        <v>127</v>
      </c>
      <c r="C1013" s="53">
        <f>MOD(GateFacts[[#This Row],[م]]-1,8)+1</f>
        <v>4</v>
      </c>
      <c r="D1013" s="53" cm="1">
        <f t="array" ref="D1013">IFERROR(INDEX(_xlfn.ANCHORARRAY(Settings!$H$2),GateFacts[[#This Row],[رقم المشروع]]),"")</f>
        <v>1045</v>
      </c>
      <c r="E1013" s="53" t="str" cm="1">
        <f t="array" ref="E1013">INDEX(Table15[],GateFacts[[#This Row],[صف المصدر]],14)&amp;""</f>
        <v>P1475-4</v>
      </c>
      <c r="F1013" s="53" t="str" cm="1">
        <f t="array" ref="F1013">INDEX(Table15[],GateFacts[[#This Row],[صف المصدر]],15)&amp;""</f>
        <v>تنفيذ شبكة صرف صحي لاحياء شمال تبوك ( المرحلة الثانية )</v>
      </c>
      <c r="G1013" s="53" t="str" cm="1">
        <f t="array" ref="G1013">INDEX(Table15[],GateFacts[[#This Row],[صف المصدر]],17)&amp;""</f>
        <v>تبوك</v>
      </c>
      <c r="H1013" s="58">
        <f>N(INDEX(Table15[],GateFacts[[#This Row],[صف المصدر]],18))</f>
        <v>43339563.090000004</v>
      </c>
      <c r="I1013" s="53" t="str" cm="1">
        <f t="array" ref="I1013">_xlfn.LET(_xlpm.x,TRIM(INDEX(Table15[],GateFacts[[#This Row],[صف المصدر]],22)&amp;""),IF(_xlpm.x="","غير محدد",_xlpm.x))</f>
        <v>تحت التنفيذ</v>
      </c>
      <c r="J1013" s="53" t="str">
        <f>"بوابة "&amp;GateFacts[[#This Row],[رقم البوابة]]</f>
        <v>بوابة 4</v>
      </c>
      <c r="K1013" s="53" t="str" cm="1">
        <f t="array" ref="K1013">INDEX(Settings!$E$2:$E$9,GateFacts[[#This Row],[رقم البوابة]])</f>
        <v>التصميم</v>
      </c>
      <c r="L1013" s="53" t="str" cm="1">
        <f t="array" ref="L1013">_xlfn.LET(_xlpm.c,INDEX(Table15[],GateFacts[[#This Row],[صف المصدر]],9-GateFacts[[#This Row],[رقم البوابة]]),IF(ISBLANK(_xlpm.c),"",_xlpm.c))</f>
        <v>مكتمل</v>
      </c>
      <c r="M1013"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3" s="56" t="str" cm="1">
        <f t="array" ref="N1013">_xlfn.LET(_xlpm.r,GateFacts[[#This Row],[صف المصدر]],_xlpm.g,GateFacts[[#This Row],[رقم البوابة]],_xlpm.pd,IF(AND(ISNUMBER(_xlpm.r),_xlpm.g&gt;=6,_xlpm.g&lt;=8),INDEX(Table15[],_xlpm.r,19+_xlpm.g),""),IF(ISNUMBER(_xlpm.pd),_xlpm.pd,""))</f>
        <v/>
      </c>
      <c r="O101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3" s="53" t="str">
        <f ca="1">IF(ISNUMBER(GateFacts[[#This Row],[تاريخ البوابة]]),GateFacts[[#This Row],[تاريخ البوابة]]-TODAY(),"")</f>
        <v/>
      </c>
      <c r="Q1013" s="53" t="str">
        <f>IF(ISNUMBER(GateFacts[[#This Row],[تاريخ البوابة]]),TEXT(GateFacts[[#This Row],[تاريخ البوابة]],"yyyy-mm"),"بدون تاريخ")</f>
        <v>بدون تاريخ</v>
      </c>
      <c r="R1013" s="53">
        <f ca="1">--OR(GateFacts[[#This Row],[الحالة]]="مكتمل",GateFacts[[#This Row],[الحالة]]="لا ينطبق")</f>
        <v>1</v>
      </c>
      <c r="S1013" s="53">
        <f ca="1">_xlfn.LET(_xlpm.m,_xlfn.MINIFS(GateFacts[رقم البوابة],GateFacts[رقم المشروع],GateFacts[[#This Row],[رقم المشروع]],GateFacts[منجزة],0),IF(_xlpm.m=0,9,_xlpm.m))</f>
        <v>6</v>
      </c>
      <c r="T1013" s="53">
        <f ca="1">--(GateFacts[[#This Row],[رقم البوابة]]=GateFacts[[#This Row],[البوابة الحالية للمشروع]])</f>
        <v>0</v>
      </c>
      <c r="U1013" s="53">
        <f ca="1">IF(AND(GateFacts[[#This Row],[الحالة]]="مكتمل",COUNTIFS(GateFacts[رقم المشروع],GateFacts[[#This Row],[رقم المشروع]],GateFacts[رقم البوابة],"&lt;"&amp;GateFacts[[#This Row],[رقم البوابة]],GateFacts[منجزة],0)&gt;0),1,0)</f>
        <v>0</v>
      </c>
      <c r="V1013" s="53" t="e">
        <f>SUBTOTAL(103,GateFacts[[#This Row],[م]])*OR(SelRegion="الكل",GateFacts[[#This Row],[المنطقة]]=SelRegion)</f>
        <v>#REF!</v>
      </c>
      <c r="W1013" s="74" t="str" cm="1">
        <f t="array" ref="W1013">IF(ISNUMBER(GateFacts[[#This Row],[صف المصدر]]),INDEX(Table15[],GateFacts[[#This Row],[صف المصدر]],16),"")</f>
        <v>الشمالي الغربي</v>
      </c>
    </row>
    <row r="1014" spans="1:23" x14ac:dyDescent="0.4">
      <c r="A1014" s="53" cm="1">
        <f t="array" ref="A1014">ROW()-ROW(GateFacts[#Headers])</f>
        <v>1013</v>
      </c>
      <c r="B1014" s="53">
        <f>INT((GateFacts[[#This Row],[م]]-1)/8)+1</f>
        <v>127</v>
      </c>
      <c r="C1014" s="53">
        <f>MOD(GateFacts[[#This Row],[م]]-1,8)+1</f>
        <v>5</v>
      </c>
      <c r="D1014" s="53" cm="1">
        <f t="array" ref="D1014">IFERROR(INDEX(_xlfn.ANCHORARRAY(Settings!$H$2),GateFacts[[#This Row],[رقم المشروع]]),"")</f>
        <v>1045</v>
      </c>
      <c r="E1014" s="53" t="str" cm="1">
        <f t="array" ref="E1014">INDEX(Table15[],GateFacts[[#This Row],[صف المصدر]],14)&amp;""</f>
        <v>P1475-4</v>
      </c>
      <c r="F1014" s="53" t="str" cm="1">
        <f t="array" ref="F1014">INDEX(Table15[],GateFacts[[#This Row],[صف المصدر]],15)&amp;""</f>
        <v>تنفيذ شبكة صرف صحي لاحياء شمال تبوك ( المرحلة الثانية )</v>
      </c>
      <c r="G1014" s="53" t="str" cm="1">
        <f t="array" ref="G1014">INDEX(Table15[],GateFacts[[#This Row],[صف المصدر]],17)&amp;""</f>
        <v>تبوك</v>
      </c>
      <c r="H1014" s="58">
        <f>N(INDEX(Table15[],GateFacts[[#This Row],[صف المصدر]],18))</f>
        <v>43339563.090000004</v>
      </c>
      <c r="I1014" s="53" t="str" cm="1">
        <f t="array" ref="I1014">_xlfn.LET(_xlpm.x,TRIM(INDEX(Table15[],GateFacts[[#This Row],[صف المصدر]],22)&amp;""),IF(_xlpm.x="","غير محدد",_xlpm.x))</f>
        <v>تحت التنفيذ</v>
      </c>
      <c r="J1014" s="53" t="str">
        <f>"بوابة "&amp;GateFacts[[#This Row],[رقم البوابة]]</f>
        <v>بوابة 5</v>
      </c>
      <c r="K1014" s="53" t="str" cm="1">
        <f t="array" ref="K1014">INDEX(Settings!$E$2:$E$9,GateFacts[[#This Row],[رقم البوابة]])</f>
        <v>الطرح للتنفيذ</v>
      </c>
      <c r="L1014" s="53" t="str" cm="1">
        <f t="array" ref="L1014">_xlfn.LET(_xlpm.c,INDEX(Table15[],GateFacts[[#This Row],[صف المصدر]],9-GateFacts[[#This Row],[رقم البوابة]]),IF(ISBLANK(_xlpm.c),"",_xlpm.c))</f>
        <v>مكتمل</v>
      </c>
      <c r="M101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4" s="56" t="str" cm="1">
        <f t="array" ref="N1014">_xlfn.LET(_xlpm.r,GateFacts[[#This Row],[صف المصدر]],_xlpm.g,GateFacts[[#This Row],[رقم البوابة]],_xlpm.pd,IF(AND(ISNUMBER(_xlpm.r),_xlpm.g&gt;=6,_xlpm.g&lt;=8),INDEX(Table15[],_xlpm.r,19+_xlpm.g),""),IF(ISNUMBER(_xlpm.pd),_xlpm.pd,""))</f>
        <v/>
      </c>
      <c r="O101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4" s="53" t="str">
        <f ca="1">IF(ISNUMBER(GateFacts[[#This Row],[تاريخ البوابة]]),GateFacts[[#This Row],[تاريخ البوابة]]-TODAY(),"")</f>
        <v/>
      </c>
      <c r="Q1014" s="53" t="str">
        <f>IF(ISNUMBER(GateFacts[[#This Row],[تاريخ البوابة]]),TEXT(GateFacts[[#This Row],[تاريخ البوابة]],"yyyy-mm"),"بدون تاريخ")</f>
        <v>بدون تاريخ</v>
      </c>
      <c r="R1014" s="53">
        <f ca="1">--OR(GateFacts[[#This Row],[الحالة]]="مكتمل",GateFacts[[#This Row],[الحالة]]="لا ينطبق")</f>
        <v>1</v>
      </c>
      <c r="S1014" s="53">
        <f ca="1">_xlfn.LET(_xlpm.m,_xlfn.MINIFS(GateFacts[رقم البوابة],GateFacts[رقم المشروع],GateFacts[[#This Row],[رقم المشروع]],GateFacts[منجزة],0),IF(_xlpm.m=0,9,_xlpm.m))</f>
        <v>6</v>
      </c>
      <c r="T1014" s="53">
        <f ca="1">--(GateFacts[[#This Row],[رقم البوابة]]=GateFacts[[#This Row],[البوابة الحالية للمشروع]])</f>
        <v>0</v>
      </c>
      <c r="U1014" s="53">
        <f ca="1">IF(AND(GateFacts[[#This Row],[الحالة]]="مكتمل",COUNTIFS(GateFacts[رقم المشروع],GateFacts[[#This Row],[رقم المشروع]],GateFacts[رقم البوابة],"&lt;"&amp;GateFacts[[#This Row],[رقم البوابة]],GateFacts[منجزة],0)&gt;0),1,0)</f>
        <v>0</v>
      </c>
      <c r="V1014" s="53" t="e">
        <f>SUBTOTAL(103,GateFacts[[#This Row],[م]])*OR(SelRegion="الكل",GateFacts[[#This Row],[المنطقة]]=SelRegion)</f>
        <v>#REF!</v>
      </c>
      <c r="W1014" s="74" t="str" cm="1">
        <f t="array" ref="W1014">IF(ISNUMBER(GateFacts[[#This Row],[صف المصدر]]),INDEX(Table15[],GateFacts[[#This Row],[صف المصدر]],16),"")</f>
        <v>الشمالي الغربي</v>
      </c>
    </row>
    <row r="1015" spans="1:23" x14ac:dyDescent="0.4">
      <c r="A1015" s="53" cm="1">
        <f t="array" ref="A1015">ROW()-ROW(GateFacts[#Headers])</f>
        <v>1014</v>
      </c>
      <c r="B1015" s="53">
        <f>INT((GateFacts[[#This Row],[م]]-1)/8)+1</f>
        <v>127</v>
      </c>
      <c r="C1015" s="53">
        <f>MOD(GateFacts[[#This Row],[م]]-1,8)+1</f>
        <v>6</v>
      </c>
      <c r="D1015" s="53" cm="1">
        <f t="array" ref="D1015">IFERROR(INDEX(_xlfn.ANCHORARRAY(Settings!$H$2),GateFacts[[#This Row],[رقم المشروع]]),"")</f>
        <v>1045</v>
      </c>
      <c r="E1015" s="53" t="str" cm="1">
        <f t="array" ref="E1015">INDEX(Table15[],GateFacts[[#This Row],[صف المصدر]],14)&amp;""</f>
        <v>P1475-4</v>
      </c>
      <c r="F1015" s="53" t="str" cm="1">
        <f t="array" ref="F1015">INDEX(Table15[],GateFacts[[#This Row],[صف المصدر]],15)&amp;""</f>
        <v>تنفيذ شبكة صرف صحي لاحياء شمال تبوك ( المرحلة الثانية )</v>
      </c>
      <c r="G1015" s="53" t="str" cm="1">
        <f t="array" ref="G1015">INDEX(Table15[],GateFacts[[#This Row],[صف المصدر]],17)&amp;""</f>
        <v>تبوك</v>
      </c>
      <c r="H1015" s="58">
        <f>N(INDEX(Table15[],GateFacts[[#This Row],[صف المصدر]],18))</f>
        <v>43339563.090000004</v>
      </c>
      <c r="I1015" s="53" t="str" cm="1">
        <f t="array" ref="I1015">_xlfn.LET(_xlpm.x,TRIM(INDEX(Table15[],GateFacts[[#This Row],[صف المصدر]],22)&amp;""),IF(_xlpm.x="","غير محدد",_xlpm.x))</f>
        <v>تحت التنفيذ</v>
      </c>
      <c r="J1015" s="53" t="str">
        <f>"بوابة "&amp;GateFacts[[#This Row],[رقم البوابة]]</f>
        <v>بوابة 6</v>
      </c>
      <c r="K1015" s="53" t="str" cm="1">
        <f t="array" ref="K1015">INDEX(Settings!$E$2:$E$9,GateFacts[[#This Row],[رقم البوابة]])</f>
        <v>التنفيذ</v>
      </c>
      <c r="L1015" s="53" t="str" cm="1">
        <f t="array" ref="L1015">_xlfn.LET(_xlpm.c,INDEX(Table15[],GateFacts[[#This Row],[صف المصدر]],9-GateFacts[[#This Row],[رقم البوابة]]),IF(ISBLANK(_xlpm.c),"",_xlpm.c))</f>
        <v>جاري</v>
      </c>
      <c r="M1015"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15" s="56" cm="1">
        <f t="array" ref="N1015">_xlfn.LET(_xlpm.r,GateFacts[[#This Row],[صف المصدر]],_xlpm.g,GateFacts[[#This Row],[رقم البوابة]],_xlpm.pd,IF(AND(ISNUMBER(_xlpm.r),_xlpm.g&gt;=6,_xlpm.g&lt;=8),INDEX(Table15[],_xlpm.r,19+_xlpm.g),""),IF(ISNUMBER(_xlpm.pd),_xlpm.pd,""))</f>
        <v>47267</v>
      </c>
      <c r="O101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15" s="53">
        <f ca="1">IF(ISNUMBER(GateFacts[[#This Row],[تاريخ البوابة]]),GateFacts[[#This Row],[تاريخ البوابة]]-TODAY(),"")</f>
        <v>958</v>
      </c>
      <c r="Q1015" s="53" t="str">
        <f>IF(ISNUMBER(GateFacts[[#This Row],[تاريخ البوابة]]),TEXT(GateFacts[[#This Row],[تاريخ البوابة]],"yyyy-mm"),"بدون تاريخ")</f>
        <v>2029-05</v>
      </c>
      <c r="R1015" s="53">
        <f ca="1">--OR(GateFacts[[#This Row],[الحالة]]="مكتمل",GateFacts[[#This Row],[الحالة]]="لا ينطبق")</f>
        <v>0</v>
      </c>
      <c r="S1015" s="53">
        <f ca="1">_xlfn.LET(_xlpm.m,_xlfn.MINIFS(GateFacts[رقم البوابة],GateFacts[رقم المشروع],GateFacts[[#This Row],[رقم المشروع]],GateFacts[منجزة],0),IF(_xlpm.m=0,9,_xlpm.m))</f>
        <v>6</v>
      </c>
      <c r="T1015" s="53">
        <f ca="1">--(GateFacts[[#This Row],[رقم البوابة]]=GateFacts[[#This Row],[البوابة الحالية للمشروع]])</f>
        <v>1</v>
      </c>
      <c r="U1015" s="53">
        <f ca="1">IF(AND(GateFacts[[#This Row],[الحالة]]="مكتمل",COUNTIFS(GateFacts[رقم المشروع],GateFacts[[#This Row],[رقم المشروع]],GateFacts[رقم البوابة],"&lt;"&amp;GateFacts[[#This Row],[رقم البوابة]],GateFacts[منجزة],0)&gt;0),1,0)</f>
        <v>0</v>
      </c>
      <c r="V1015" s="53" t="e">
        <f>SUBTOTAL(103,GateFacts[[#This Row],[م]])*OR(SelRegion="الكل",GateFacts[[#This Row],[المنطقة]]=SelRegion)</f>
        <v>#REF!</v>
      </c>
      <c r="W1015" s="74" t="str" cm="1">
        <f t="array" ref="W1015">IF(ISNUMBER(GateFacts[[#This Row],[صف المصدر]]),INDEX(Table15[],GateFacts[[#This Row],[صف المصدر]],16),"")</f>
        <v>الشمالي الغربي</v>
      </c>
    </row>
    <row r="1016" spans="1:23" x14ac:dyDescent="0.4">
      <c r="A1016" s="53" cm="1">
        <f t="array" ref="A1016">ROW()-ROW(GateFacts[#Headers])</f>
        <v>1015</v>
      </c>
      <c r="B1016" s="53">
        <f>INT((GateFacts[[#This Row],[م]]-1)/8)+1</f>
        <v>127</v>
      </c>
      <c r="C1016" s="53">
        <f>MOD(GateFacts[[#This Row],[م]]-1,8)+1</f>
        <v>7</v>
      </c>
      <c r="D1016" s="53" cm="1">
        <f t="array" ref="D1016">IFERROR(INDEX(_xlfn.ANCHORARRAY(Settings!$H$2),GateFacts[[#This Row],[رقم المشروع]]),"")</f>
        <v>1045</v>
      </c>
      <c r="E1016" s="53" t="str" cm="1">
        <f t="array" ref="E1016">INDEX(Table15[],GateFacts[[#This Row],[صف المصدر]],14)&amp;""</f>
        <v>P1475-4</v>
      </c>
      <c r="F1016" s="53" t="str" cm="1">
        <f t="array" ref="F1016">INDEX(Table15[],GateFacts[[#This Row],[صف المصدر]],15)&amp;""</f>
        <v>تنفيذ شبكة صرف صحي لاحياء شمال تبوك ( المرحلة الثانية )</v>
      </c>
      <c r="G1016" s="53" t="str" cm="1">
        <f t="array" ref="G1016">INDEX(Table15[],GateFacts[[#This Row],[صف المصدر]],17)&amp;""</f>
        <v>تبوك</v>
      </c>
      <c r="H1016" s="58">
        <f>N(INDEX(Table15[],GateFacts[[#This Row],[صف المصدر]],18))</f>
        <v>43339563.090000004</v>
      </c>
      <c r="I1016" s="53" t="str" cm="1">
        <f t="array" ref="I1016">_xlfn.LET(_xlpm.x,TRIM(INDEX(Table15[],GateFacts[[#This Row],[صف المصدر]],22)&amp;""),IF(_xlpm.x="","غير محدد",_xlpm.x))</f>
        <v>تحت التنفيذ</v>
      </c>
      <c r="J1016" s="53" t="str">
        <f>"بوابة "&amp;GateFacts[[#This Row],[رقم البوابة]]</f>
        <v>بوابة 7</v>
      </c>
      <c r="K1016" s="53" t="str" cm="1">
        <f t="array" ref="K1016">INDEX(Settings!$E$2:$E$9,GateFacts[[#This Row],[رقم البوابة]])</f>
        <v>الاختبارات التشغيلية</v>
      </c>
      <c r="L1016" s="53" t="str" cm="1">
        <f t="array" ref="L1016">_xlfn.LET(_xlpm.c,INDEX(Table15[],GateFacts[[#This Row],[صف المصدر]],9-GateFacts[[#This Row],[رقم البوابة]]),IF(ISBLANK(_xlpm.c),"",_xlpm.c))</f>
        <v/>
      </c>
      <c r="M1016"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16" s="56" cm="1">
        <f t="array" ref="N1016">_xlfn.LET(_xlpm.r,GateFacts[[#This Row],[صف المصدر]],_xlpm.g,GateFacts[[#This Row],[رقم البوابة]],_xlpm.pd,IF(AND(ISNUMBER(_xlpm.r),_xlpm.g&gt;=6,_xlpm.g&lt;=8),INDEX(Table15[],_xlpm.r,19+_xlpm.g),""),IF(ISNUMBER(_xlpm.pd),_xlpm.pd,""))</f>
        <v>47206</v>
      </c>
      <c r="O101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16" s="53">
        <f ca="1">IF(ISNUMBER(GateFacts[[#This Row],[تاريخ البوابة]]),GateFacts[[#This Row],[تاريخ البوابة]]-TODAY(),"")</f>
        <v>897</v>
      </c>
      <c r="Q1016" s="53" t="str">
        <f>IF(ISNUMBER(GateFacts[[#This Row],[تاريخ البوابة]]),TEXT(GateFacts[[#This Row],[تاريخ البوابة]],"yyyy-mm"),"بدون تاريخ")</f>
        <v>2029-03</v>
      </c>
      <c r="R1016" s="53">
        <f ca="1">--OR(GateFacts[[#This Row],[الحالة]]="مكتمل",GateFacts[[#This Row],[الحالة]]="لا ينطبق")</f>
        <v>0</v>
      </c>
      <c r="S1016" s="53">
        <f ca="1">_xlfn.LET(_xlpm.m,_xlfn.MINIFS(GateFacts[رقم البوابة],GateFacts[رقم المشروع],GateFacts[[#This Row],[رقم المشروع]],GateFacts[منجزة],0),IF(_xlpm.m=0,9,_xlpm.m))</f>
        <v>6</v>
      </c>
      <c r="T1016" s="53">
        <f ca="1">--(GateFacts[[#This Row],[رقم البوابة]]=GateFacts[[#This Row],[البوابة الحالية للمشروع]])</f>
        <v>0</v>
      </c>
      <c r="U1016" s="53">
        <f ca="1">IF(AND(GateFacts[[#This Row],[الحالة]]="مكتمل",COUNTIFS(GateFacts[رقم المشروع],GateFacts[[#This Row],[رقم المشروع]],GateFacts[رقم البوابة],"&lt;"&amp;GateFacts[[#This Row],[رقم البوابة]],GateFacts[منجزة],0)&gt;0),1,0)</f>
        <v>0</v>
      </c>
      <c r="V1016" s="53" t="e">
        <f>SUBTOTAL(103,GateFacts[[#This Row],[م]])*OR(SelRegion="الكل",GateFacts[[#This Row],[المنطقة]]=SelRegion)</f>
        <v>#REF!</v>
      </c>
      <c r="W1016" s="74" t="str" cm="1">
        <f t="array" ref="W1016">IF(ISNUMBER(GateFacts[[#This Row],[صف المصدر]]),INDEX(Table15[],GateFacts[[#This Row],[صف المصدر]],16),"")</f>
        <v>الشمالي الغربي</v>
      </c>
    </row>
    <row r="1017" spans="1:23" x14ac:dyDescent="0.4">
      <c r="A1017" s="53" cm="1">
        <f t="array" ref="A1017">ROW()-ROW(GateFacts[#Headers])</f>
        <v>1016</v>
      </c>
      <c r="B1017" s="53">
        <f>INT((GateFacts[[#This Row],[م]]-1)/8)+1</f>
        <v>127</v>
      </c>
      <c r="C1017" s="53">
        <f>MOD(GateFacts[[#This Row],[م]]-1,8)+1</f>
        <v>8</v>
      </c>
      <c r="D1017" s="53" cm="1">
        <f t="array" ref="D1017">IFERROR(INDEX(_xlfn.ANCHORARRAY(Settings!$H$2),GateFacts[[#This Row],[رقم المشروع]]),"")</f>
        <v>1045</v>
      </c>
      <c r="E1017" s="53" t="str" cm="1">
        <f t="array" ref="E1017">INDEX(Table15[],GateFacts[[#This Row],[صف المصدر]],14)&amp;""</f>
        <v>P1475-4</v>
      </c>
      <c r="F1017" s="53" t="str" cm="1">
        <f t="array" ref="F1017">INDEX(Table15[],GateFacts[[#This Row],[صف المصدر]],15)&amp;""</f>
        <v>تنفيذ شبكة صرف صحي لاحياء شمال تبوك ( المرحلة الثانية )</v>
      </c>
      <c r="G1017" s="53" t="str" cm="1">
        <f t="array" ref="G1017">INDEX(Table15[],GateFacts[[#This Row],[صف المصدر]],17)&amp;""</f>
        <v>تبوك</v>
      </c>
      <c r="H1017" s="58">
        <f>N(INDEX(Table15[],GateFacts[[#This Row],[صف المصدر]],18))</f>
        <v>43339563.090000004</v>
      </c>
      <c r="I1017" s="53" t="str" cm="1">
        <f t="array" ref="I1017">_xlfn.LET(_xlpm.x,TRIM(INDEX(Table15[],GateFacts[[#This Row],[صف المصدر]],22)&amp;""),IF(_xlpm.x="","غير محدد",_xlpm.x))</f>
        <v>تحت التنفيذ</v>
      </c>
      <c r="J1017" s="53" t="str">
        <f>"بوابة "&amp;GateFacts[[#This Row],[رقم البوابة]]</f>
        <v>بوابة 8</v>
      </c>
      <c r="K1017" s="53" t="str" cm="1">
        <f t="array" ref="K1017">INDEX(Settings!$E$2:$E$9,GateFacts[[#This Row],[رقم البوابة]])</f>
        <v>التسليم و الاغلاق</v>
      </c>
      <c r="L1017" s="53" t="str" cm="1">
        <f t="array" ref="L1017">_xlfn.LET(_xlpm.c,INDEX(Table15[],GateFacts[[#This Row],[صف المصدر]],9-GateFacts[[#This Row],[رقم البوابة]]),IF(ISBLANK(_xlpm.c),"",_xlpm.c))</f>
        <v/>
      </c>
      <c r="M1017"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17" s="56" cm="1">
        <f t="array" ref="N1017">_xlfn.LET(_xlpm.r,GateFacts[[#This Row],[صف المصدر]],_xlpm.g,GateFacts[[#This Row],[رقم البوابة]],_xlpm.pd,IF(AND(ISNUMBER(_xlpm.r),_xlpm.g&gt;=6,_xlpm.g&lt;=8),INDEX(Table15[],_xlpm.r,19+_xlpm.g),""),IF(ISNUMBER(_xlpm.pd),_xlpm.pd,""))</f>
        <v>47997</v>
      </c>
      <c r="O101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17" s="53">
        <f ca="1">IF(ISNUMBER(GateFacts[[#This Row],[تاريخ البوابة]]),GateFacts[[#This Row],[تاريخ البوابة]]-TODAY(),"")</f>
        <v>1688</v>
      </c>
      <c r="Q1017" s="53" t="str">
        <f>IF(ISNUMBER(GateFacts[[#This Row],[تاريخ البوابة]]),TEXT(GateFacts[[#This Row],[تاريخ البوابة]],"yyyy-mm"),"بدون تاريخ")</f>
        <v>2031-05</v>
      </c>
      <c r="R1017" s="53">
        <f ca="1">--OR(GateFacts[[#This Row],[الحالة]]="مكتمل",GateFacts[[#This Row],[الحالة]]="لا ينطبق")</f>
        <v>0</v>
      </c>
      <c r="S1017" s="53">
        <f ca="1">_xlfn.LET(_xlpm.m,_xlfn.MINIFS(GateFacts[رقم البوابة],GateFacts[رقم المشروع],GateFacts[[#This Row],[رقم المشروع]],GateFacts[منجزة],0),IF(_xlpm.m=0,9,_xlpm.m))</f>
        <v>6</v>
      </c>
      <c r="T1017" s="53">
        <f ca="1">--(GateFacts[[#This Row],[رقم البوابة]]=GateFacts[[#This Row],[البوابة الحالية للمشروع]])</f>
        <v>0</v>
      </c>
      <c r="U1017" s="53">
        <f ca="1">IF(AND(GateFacts[[#This Row],[الحالة]]="مكتمل",COUNTIFS(GateFacts[رقم المشروع],GateFacts[[#This Row],[رقم المشروع]],GateFacts[رقم البوابة],"&lt;"&amp;GateFacts[[#This Row],[رقم البوابة]],GateFacts[منجزة],0)&gt;0),1,0)</f>
        <v>0</v>
      </c>
      <c r="V1017" s="53" t="e">
        <f>SUBTOTAL(103,GateFacts[[#This Row],[م]])*OR(SelRegion="الكل",GateFacts[[#This Row],[المنطقة]]=SelRegion)</f>
        <v>#REF!</v>
      </c>
      <c r="W1017" s="74" t="str" cm="1">
        <f t="array" ref="W1017">IF(ISNUMBER(GateFacts[[#This Row],[صف المصدر]]),INDEX(Table15[],GateFacts[[#This Row],[صف المصدر]],16),"")</f>
        <v>الشمالي الغربي</v>
      </c>
    </row>
    <row r="1018" spans="1:23" x14ac:dyDescent="0.4">
      <c r="A1018" s="53" cm="1">
        <f t="array" ref="A1018">ROW()-ROW(GateFacts[#Headers])</f>
        <v>1017</v>
      </c>
      <c r="B1018" s="53">
        <f>INT((GateFacts[[#This Row],[م]]-1)/8)+1</f>
        <v>128</v>
      </c>
      <c r="C1018" s="53">
        <f>MOD(GateFacts[[#This Row],[م]]-1,8)+1</f>
        <v>1</v>
      </c>
      <c r="D1018" s="53" cm="1">
        <f t="array" ref="D1018">IFERROR(INDEX(_xlfn.ANCHORARRAY(Settings!$H$2),GateFacts[[#This Row],[رقم المشروع]]),"")</f>
        <v>1049</v>
      </c>
      <c r="E1018" s="53" t="str" cm="1">
        <f t="array" ref="E1018">INDEX(Table15[],GateFacts[[#This Row],[صف المصدر]],14)&amp;""</f>
        <v>P894-1</v>
      </c>
      <c r="F1018" s="53" t="str" cm="1">
        <f t="array" ref="F1018">INDEX(Table15[],GateFacts[[#This Row],[صف المصدر]],15)&amp;""</f>
        <v>تنفيذ شبكات وخطوط المياه بالصويدرة بمنطقة المدينة المنورة</v>
      </c>
      <c r="G1018" s="53" t="str" cm="1">
        <f t="array" ref="G1018">INDEX(Table15[],GateFacts[[#This Row],[صف المصدر]],17)&amp;""</f>
        <v>المدينة المنورة</v>
      </c>
      <c r="H1018" s="58">
        <f>N(INDEX(Table15[],GateFacts[[#This Row],[صف المصدر]],18))</f>
        <v>43639020.100000001</v>
      </c>
      <c r="I1018" s="53" t="str" cm="1">
        <f t="array" ref="I1018">_xlfn.LET(_xlpm.x,TRIM(INDEX(Table15[],GateFacts[[#This Row],[صف المصدر]],22)&amp;""),IF(_xlpm.x="","غير محدد",_xlpm.x))</f>
        <v>تحت التنفيذ</v>
      </c>
      <c r="J1018" s="53" t="str">
        <f>"بوابة "&amp;GateFacts[[#This Row],[رقم البوابة]]</f>
        <v>بوابة 1</v>
      </c>
      <c r="K1018" s="53" t="str" cm="1">
        <f t="array" ref="K1018">INDEX(Settings!$E$2:$E$9,GateFacts[[#This Row],[رقم البوابة]])</f>
        <v>تخطيط استراتيجي</v>
      </c>
      <c r="L1018" s="53" t="str" cm="1">
        <f t="array" ref="L1018">_xlfn.LET(_xlpm.c,INDEX(Table15[],GateFacts[[#This Row],[صف المصدر]],9-GateFacts[[#This Row],[رقم البوابة]]),IF(ISBLANK(_xlpm.c),"",_xlpm.c))</f>
        <v>مكتمل</v>
      </c>
      <c r="M101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8" s="56" t="str" cm="1">
        <f t="array" ref="N1018">_xlfn.LET(_xlpm.r,GateFacts[[#This Row],[صف المصدر]],_xlpm.g,GateFacts[[#This Row],[رقم البوابة]],_xlpm.pd,IF(AND(ISNUMBER(_xlpm.r),_xlpm.g&gt;=6,_xlpm.g&lt;=8),INDEX(Table15[],_xlpm.r,19+_xlpm.g),""),IF(ISNUMBER(_xlpm.pd),_xlpm.pd,""))</f>
        <v/>
      </c>
      <c r="O101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8" s="53" t="str">
        <f ca="1">IF(ISNUMBER(GateFacts[[#This Row],[تاريخ البوابة]]),GateFacts[[#This Row],[تاريخ البوابة]]-TODAY(),"")</f>
        <v/>
      </c>
      <c r="Q1018" s="53" t="str">
        <f>IF(ISNUMBER(GateFacts[[#This Row],[تاريخ البوابة]]),TEXT(GateFacts[[#This Row],[تاريخ البوابة]],"yyyy-mm"),"بدون تاريخ")</f>
        <v>بدون تاريخ</v>
      </c>
      <c r="R1018" s="53">
        <f ca="1">--OR(GateFacts[[#This Row],[الحالة]]="مكتمل",GateFacts[[#This Row],[الحالة]]="لا ينطبق")</f>
        <v>1</v>
      </c>
      <c r="S1018" s="53">
        <f ca="1">_xlfn.LET(_xlpm.m,_xlfn.MINIFS(GateFacts[رقم البوابة],GateFacts[رقم المشروع],GateFacts[[#This Row],[رقم المشروع]],GateFacts[منجزة],0),IF(_xlpm.m=0,9,_xlpm.m))</f>
        <v>6</v>
      </c>
      <c r="T1018" s="53">
        <f ca="1">--(GateFacts[[#This Row],[رقم البوابة]]=GateFacts[[#This Row],[البوابة الحالية للمشروع]])</f>
        <v>0</v>
      </c>
      <c r="U1018" s="53">
        <f ca="1">IF(AND(GateFacts[[#This Row],[الحالة]]="مكتمل",COUNTIFS(GateFacts[رقم المشروع],GateFacts[[#This Row],[رقم المشروع]],GateFacts[رقم البوابة],"&lt;"&amp;GateFacts[[#This Row],[رقم البوابة]],GateFacts[منجزة],0)&gt;0),1,0)</f>
        <v>0</v>
      </c>
      <c r="V1018" s="53" t="e">
        <f>SUBTOTAL(103,GateFacts[[#This Row],[م]])*OR(SelRegion="الكل",GateFacts[[#This Row],[المنطقة]]=SelRegion)</f>
        <v>#REF!</v>
      </c>
      <c r="W1018" s="74" t="str" cm="1">
        <f t="array" ref="W1018">IF(ISNUMBER(GateFacts[[#This Row],[صف المصدر]]),INDEX(Table15[],GateFacts[[#This Row],[صف المصدر]],16),"")</f>
        <v>الشمالي الغربي</v>
      </c>
    </row>
    <row r="1019" spans="1:23" x14ac:dyDescent="0.4">
      <c r="A1019" s="53" cm="1">
        <f t="array" ref="A1019">ROW()-ROW(GateFacts[#Headers])</f>
        <v>1018</v>
      </c>
      <c r="B1019" s="53">
        <f>INT((GateFacts[[#This Row],[م]]-1)/8)+1</f>
        <v>128</v>
      </c>
      <c r="C1019" s="53">
        <f>MOD(GateFacts[[#This Row],[م]]-1,8)+1</f>
        <v>2</v>
      </c>
      <c r="D1019" s="53" cm="1">
        <f t="array" ref="D1019">IFERROR(INDEX(_xlfn.ANCHORARRAY(Settings!$H$2),GateFacts[[#This Row],[رقم المشروع]]),"")</f>
        <v>1049</v>
      </c>
      <c r="E1019" s="53" t="str" cm="1">
        <f t="array" ref="E1019">INDEX(Table15[],GateFacts[[#This Row],[صف المصدر]],14)&amp;""</f>
        <v>P894-1</v>
      </c>
      <c r="F1019" s="53" t="str" cm="1">
        <f t="array" ref="F1019">INDEX(Table15[],GateFacts[[#This Row],[صف المصدر]],15)&amp;""</f>
        <v>تنفيذ شبكات وخطوط المياه بالصويدرة بمنطقة المدينة المنورة</v>
      </c>
      <c r="G1019" s="53" t="str" cm="1">
        <f t="array" ref="G1019">INDEX(Table15[],GateFacts[[#This Row],[صف المصدر]],17)&amp;""</f>
        <v>المدينة المنورة</v>
      </c>
      <c r="H1019" s="58">
        <f>N(INDEX(Table15[],GateFacts[[#This Row],[صف المصدر]],18))</f>
        <v>43639020.100000001</v>
      </c>
      <c r="I1019" s="53" t="str" cm="1">
        <f t="array" ref="I1019">_xlfn.LET(_xlpm.x,TRIM(INDEX(Table15[],GateFacts[[#This Row],[صف المصدر]],22)&amp;""),IF(_xlpm.x="","غير محدد",_xlpm.x))</f>
        <v>تحت التنفيذ</v>
      </c>
      <c r="J1019" s="53" t="str">
        <f>"بوابة "&amp;GateFacts[[#This Row],[رقم البوابة]]</f>
        <v>بوابة 2</v>
      </c>
      <c r="K1019" s="53" t="str" cm="1">
        <f t="array" ref="K1019">INDEX(Settings!$E$2:$E$9,GateFacts[[#This Row],[رقم البوابة]])</f>
        <v>التخطيط الاولي</v>
      </c>
      <c r="L1019" s="53" t="str" cm="1">
        <f t="array" ref="L1019">_xlfn.LET(_xlpm.c,INDEX(Table15[],GateFacts[[#This Row],[صف المصدر]],9-GateFacts[[#This Row],[رقم البوابة]]),IF(ISBLANK(_xlpm.c),"",_xlpm.c))</f>
        <v>مكتمل</v>
      </c>
      <c r="M101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19" s="56" t="str" cm="1">
        <f t="array" ref="N1019">_xlfn.LET(_xlpm.r,GateFacts[[#This Row],[صف المصدر]],_xlpm.g,GateFacts[[#This Row],[رقم البوابة]],_xlpm.pd,IF(AND(ISNUMBER(_xlpm.r),_xlpm.g&gt;=6,_xlpm.g&lt;=8),INDEX(Table15[],_xlpm.r,19+_xlpm.g),""),IF(ISNUMBER(_xlpm.pd),_xlpm.pd,""))</f>
        <v/>
      </c>
      <c r="O101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19" s="53" t="str">
        <f ca="1">IF(ISNUMBER(GateFacts[[#This Row],[تاريخ البوابة]]),GateFacts[[#This Row],[تاريخ البوابة]]-TODAY(),"")</f>
        <v/>
      </c>
      <c r="Q1019" s="53" t="str">
        <f>IF(ISNUMBER(GateFacts[[#This Row],[تاريخ البوابة]]),TEXT(GateFacts[[#This Row],[تاريخ البوابة]],"yyyy-mm"),"بدون تاريخ")</f>
        <v>بدون تاريخ</v>
      </c>
      <c r="R1019" s="53">
        <f ca="1">--OR(GateFacts[[#This Row],[الحالة]]="مكتمل",GateFacts[[#This Row],[الحالة]]="لا ينطبق")</f>
        <v>1</v>
      </c>
      <c r="S1019" s="53">
        <f ca="1">_xlfn.LET(_xlpm.m,_xlfn.MINIFS(GateFacts[رقم البوابة],GateFacts[رقم المشروع],GateFacts[[#This Row],[رقم المشروع]],GateFacts[منجزة],0),IF(_xlpm.m=0,9,_xlpm.m))</f>
        <v>6</v>
      </c>
      <c r="T1019" s="53">
        <f ca="1">--(GateFacts[[#This Row],[رقم البوابة]]=GateFacts[[#This Row],[البوابة الحالية للمشروع]])</f>
        <v>0</v>
      </c>
      <c r="U1019" s="53">
        <f ca="1">IF(AND(GateFacts[[#This Row],[الحالة]]="مكتمل",COUNTIFS(GateFacts[رقم المشروع],GateFacts[[#This Row],[رقم المشروع]],GateFacts[رقم البوابة],"&lt;"&amp;GateFacts[[#This Row],[رقم البوابة]],GateFacts[منجزة],0)&gt;0),1,0)</f>
        <v>0</v>
      </c>
      <c r="V1019" s="53" t="e">
        <f>SUBTOTAL(103,GateFacts[[#This Row],[م]])*OR(SelRegion="الكل",GateFacts[[#This Row],[المنطقة]]=SelRegion)</f>
        <v>#REF!</v>
      </c>
      <c r="W1019" s="74" t="str" cm="1">
        <f t="array" ref="W1019">IF(ISNUMBER(GateFacts[[#This Row],[صف المصدر]]),INDEX(Table15[],GateFacts[[#This Row],[صف المصدر]],16),"")</f>
        <v>الشمالي الغربي</v>
      </c>
    </row>
    <row r="1020" spans="1:23" x14ac:dyDescent="0.4">
      <c r="A1020" s="53" cm="1">
        <f t="array" ref="A1020">ROW()-ROW(GateFacts[#Headers])</f>
        <v>1019</v>
      </c>
      <c r="B1020" s="53">
        <f>INT((GateFacts[[#This Row],[م]]-1)/8)+1</f>
        <v>128</v>
      </c>
      <c r="C1020" s="53">
        <f>MOD(GateFacts[[#This Row],[م]]-1,8)+1</f>
        <v>3</v>
      </c>
      <c r="D1020" s="53" cm="1">
        <f t="array" ref="D1020">IFERROR(INDEX(_xlfn.ANCHORARRAY(Settings!$H$2),GateFacts[[#This Row],[رقم المشروع]]),"")</f>
        <v>1049</v>
      </c>
      <c r="E1020" s="53" t="str" cm="1">
        <f t="array" ref="E1020">INDEX(Table15[],GateFacts[[#This Row],[صف المصدر]],14)&amp;""</f>
        <v>P894-1</v>
      </c>
      <c r="F1020" s="53" t="str" cm="1">
        <f t="array" ref="F1020">INDEX(Table15[],GateFacts[[#This Row],[صف المصدر]],15)&amp;""</f>
        <v>تنفيذ شبكات وخطوط المياه بالصويدرة بمنطقة المدينة المنورة</v>
      </c>
      <c r="G1020" s="53" t="str" cm="1">
        <f t="array" ref="G1020">INDEX(Table15[],GateFacts[[#This Row],[صف المصدر]],17)&amp;""</f>
        <v>المدينة المنورة</v>
      </c>
      <c r="H1020" s="58">
        <f>N(INDEX(Table15[],GateFacts[[#This Row],[صف المصدر]],18))</f>
        <v>43639020.100000001</v>
      </c>
      <c r="I1020" s="53" t="str" cm="1">
        <f t="array" ref="I1020">_xlfn.LET(_xlpm.x,TRIM(INDEX(Table15[],GateFacts[[#This Row],[صف المصدر]],22)&amp;""),IF(_xlpm.x="","غير محدد",_xlpm.x))</f>
        <v>تحت التنفيذ</v>
      </c>
      <c r="J1020" s="53" t="str">
        <f>"بوابة "&amp;GateFacts[[#This Row],[رقم البوابة]]</f>
        <v>بوابة 3</v>
      </c>
      <c r="K1020" s="53" t="str" cm="1">
        <f t="array" ref="K1020">INDEX(Settings!$E$2:$E$9,GateFacts[[#This Row],[رقم البوابة]])</f>
        <v>الطرح للتصميم</v>
      </c>
      <c r="L1020" s="53" t="str" cm="1">
        <f t="array" ref="L1020">_xlfn.LET(_xlpm.c,INDEX(Table15[],GateFacts[[#This Row],[صف المصدر]],9-GateFacts[[#This Row],[رقم البوابة]]),IF(ISBLANK(_xlpm.c),"",_xlpm.c))</f>
        <v>لا ينطبق</v>
      </c>
      <c r="M1020"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20" s="56" t="str" cm="1">
        <f t="array" ref="N1020">_xlfn.LET(_xlpm.r,GateFacts[[#This Row],[صف المصدر]],_xlpm.g,GateFacts[[#This Row],[رقم البوابة]],_xlpm.pd,IF(AND(ISNUMBER(_xlpm.r),_xlpm.g&gt;=6,_xlpm.g&lt;=8),INDEX(Table15[],_xlpm.r,19+_xlpm.g),""),IF(ISNUMBER(_xlpm.pd),_xlpm.pd,""))</f>
        <v/>
      </c>
      <c r="O102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20" s="53" t="str">
        <f ca="1">IF(ISNUMBER(GateFacts[[#This Row],[تاريخ البوابة]]),GateFacts[[#This Row],[تاريخ البوابة]]-TODAY(),"")</f>
        <v/>
      </c>
      <c r="Q1020" s="53" t="str">
        <f>IF(ISNUMBER(GateFacts[[#This Row],[تاريخ البوابة]]),TEXT(GateFacts[[#This Row],[تاريخ البوابة]],"yyyy-mm"),"بدون تاريخ")</f>
        <v>بدون تاريخ</v>
      </c>
      <c r="R1020" s="53">
        <f ca="1">--OR(GateFacts[[#This Row],[الحالة]]="مكتمل",GateFacts[[#This Row],[الحالة]]="لا ينطبق")</f>
        <v>1</v>
      </c>
      <c r="S1020" s="53">
        <f ca="1">_xlfn.LET(_xlpm.m,_xlfn.MINIFS(GateFacts[رقم البوابة],GateFacts[رقم المشروع],GateFacts[[#This Row],[رقم المشروع]],GateFacts[منجزة],0),IF(_xlpm.m=0,9,_xlpm.m))</f>
        <v>6</v>
      </c>
      <c r="T1020" s="53">
        <f ca="1">--(GateFacts[[#This Row],[رقم البوابة]]=GateFacts[[#This Row],[البوابة الحالية للمشروع]])</f>
        <v>0</v>
      </c>
      <c r="U1020" s="53">
        <f ca="1">IF(AND(GateFacts[[#This Row],[الحالة]]="مكتمل",COUNTIFS(GateFacts[رقم المشروع],GateFacts[[#This Row],[رقم المشروع]],GateFacts[رقم البوابة],"&lt;"&amp;GateFacts[[#This Row],[رقم البوابة]],GateFacts[منجزة],0)&gt;0),1,0)</f>
        <v>0</v>
      </c>
      <c r="V1020" s="53" t="e">
        <f>SUBTOTAL(103,GateFacts[[#This Row],[م]])*OR(SelRegion="الكل",GateFacts[[#This Row],[المنطقة]]=SelRegion)</f>
        <v>#REF!</v>
      </c>
      <c r="W1020" s="74" t="str" cm="1">
        <f t="array" ref="W1020">IF(ISNUMBER(GateFacts[[#This Row],[صف المصدر]]),INDEX(Table15[],GateFacts[[#This Row],[صف المصدر]],16),"")</f>
        <v>الشمالي الغربي</v>
      </c>
    </row>
    <row r="1021" spans="1:23" x14ac:dyDescent="0.4">
      <c r="A1021" s="53" cm="1">
        <f t="array" ref="A1021">ROW()-ROW(GateFacts[#Headers])</f>
        <v>1020</v>
      </c>
      <c r="B1021" s="53">
        <f>INT((GateFacts[[#This Row],[م]]-1)/8)+1</f>
        <v>128</v>
      </c>
      <c r="C1021" s="53">
        <f>MOD(GateFacts[[#This Row],[م]]-1,8)+1</f>
        <v>4</v>
      </c>
      <c r="D1021" s="53" cm="1">
        <f t="array" ref="D1021">IFERROR(INDEX(_xlfn.ANCHORARRAY(Settings!$H$2),GateFacts[[#This Row],[رقم المشروع]]),"")</f>
        <v>1049</v>
      </c>
      <c r="E1021" s="53" t="str" cm="1">
        <f t="array" ref="E1021">INDEX(Table15[],GateFacts[[#This Row],[صف المصدر]],14)&amp;""</f>
        <v>P894-1</v>
      </c>
      <c r="F1021" s="53" t="str" cm="1">
        <f t="array" ref="F1021">INDEX(Table15[],GateFacts[[#This Row],[صف المصدر]],15)&amp;""</f>
        <v>تنفيذ شبكات وخطوط المياه بالصويدرة بمنطقة المدينة المنورة</v>
      </c>
      <c r="G1021" s="53" t="str" cm="1">
        <f t="array" ref="G1021">INDEX(Table15[],GateFacts[[#This Row],[صف المصدر]],17)&amp;""</f>
        <v>المدينة المنورة</v>
      </c>
      <c r="H1021" s="58">
        <f>N(INDEX(Table15[],GateFacts[[#This Row],[صف المصدر]],18))</f>
        <v>43639020.100000001</v>
      </c>
      <c r="I1021" s="53" t="str" cm="1">
        <f t="array" ref="I1021">_xlfn.LET(_xlpm.x,TRIM(INDEX(Table15[],GateFacts[[#This Row],[صف المصدر]],22)&amp;""),IF(_xlpm.x="","غير محدد",_xlpm.x))</f>
        <v>تحت التنفيذ</v>
      </c>
      <c r="J1021" s="53" t="str">
        <f>"بوابة "&amp;GateFacts[[#This Row],[رقم البوابة]]</f>
        <v>بوابة 4</v>
      </c>
      <c r="K1021" s="53" t="str" cm="1">
        <f t="array" ref="K1021">INDEX(Settings!$E$2:$E$9,GateFacts[[#This Row],[رقم البوابة]])</f>
        <v>التصميم</v>
      </c>
      <c r="L1021" s="53" t="str" cm="1">
        <f t="array" ref="L1021">_xlfn.LET(_xlpm.c,INDEX(Table15[],GateFacts[[#This Row],[صف المصدر]],9-GateFacts[[#This Row],[رقم البوابة]]),IF(ISBLANK(_xlpm.c),"",_xlpm.c))</f>
        <v>مكتمل</v>
      </c>
      <c r="M1021"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1" s="56" t="str" cm="1">
        <f t="array" ref="N1021">_xlfn.LET(_xlpm.r,GateFacts[[#This Row],[صف المصدر]],_xlpm.g,GateFacts[[#This Row],[رقم البوابة]],_xlpm.pd,IF(AND(ISNUMBER(_xlpm.r),_xlpm.g&gt;=6,_xlpm.g&lt;=8),INDEX(Table15[],_xlpm.r,19+_xlpm.g),""),IF(ISNUMBER(_xlpm.pd),_xlpm.pd,""))</f>
        <v/>
      </c>
      <c r="O102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1" s="53" t="str">
        <f ca="1">IF(ISNUMBER(GateFacts[[#This Row],[تاريخ البوابة]]),GateFacts[[#This Row],[تاريخ البوابة]]-TODAY(),"")</f>
        <v/>
      </c>
      <c r="Q1021" s="53" t="str">
        <f>IF(ISNUMBER(GateFacts[[#This Row],[تاريخ البوابة]]),TEXT(GateFacts[[#This Row],[تاريخ البوابة]],"yyyy-mm"),"بدون تاريخ")</f>
        <v>بدون تاريخ</v>
      </c>
      <c r="R1021" s="53">
        <f ca="1">--OR(GateFacts[[#This Row],[الحالة]]="مكتمل",GateFacts[[#This Row],[الحالة]]="لا ينطبق")</f>
        <v>1</v>
      </c>
      <c r="S1021" s="53">
        <f ca="1">_xlfn.LET(_xlpm.m,_xlfn.MINIFS(GateFacts[رقم البوابة],GateFacts[رقم المشروع],GateFacts[[#This Row],[رقم المشروع]],GateFacts[منجزة],0),IF(_xlpm.m=0,9,_xlpm.m))</f>
        <v>6</v>
      </c>
      <c r="T1021" s="53">
        <f ca="1">--(GateFacts[[#This Row],[رقم البوابة]]=GateFacts[[#This Row],[البوابة الحالية للمشروع]])</f>
        <v>0</v>
      </c>
      <c r="U1021" s="53">
        <f ca="1">IF(AND(GateFacts[[#This Row],[الحالة]]="مكتمل",COUNTIFS(GateFacts[رقم المشروع],GateFacts[[#This Row],[رقم المشروع]],GateFacts[رقم البوابة],"&lt;"&amp;GateFacts[[#This Row],[رقم البوابة]],GateFacts[منجزة],0)&gt;0),1,0)</f>
        <v>0</v>
      </c>
      <c r="V1021" s="53" t="e">
        <f>SUBTOTAL(103,GateFacts[[#This Row],[م]])*OR(SelRegion="الكل",GateFacts[[#This Row],[المنطقة]]=SelRegion)</f>
        <v>#REF!</v>
      </c>
      <c r="W1021" s="74" t="str" cm="1">
        <f t="array" ref="W1021">IF(ISNUMBER(GateFacts[[#This Row],[صف المصدر]]),INDEX(Table15[],GateFacts[[#This Row],[صف المصدر]],16),"")</f>
        <v>الشمالي الغربي</v>
      </c>
    </row>
    <row r="1022" spans="1:23" x14ac:dyDescent="0.4">
      <c r="A1022" s="53" cm="1">
        <f t="array" ref="A1022">ROW()-ROW(GateFacts[#Headers])</f>
        <v>1021</v>
      </c>
      <c r="B1022" s="53">
        <f>INT((GateFacts[[#This Row],[م]]-1)/8)+1</f>
        <v>128</v>
      </c>
      <c r="C1022" s="53">
        <f>MOD(GateFacts[[#This Row],[م]]-1,8)+1</f>
        <v>5</v>
      </c>
      <c r="D1022" s="53" cm="1">
        <f t="array" ref="D1022">IFERROR(INDEX(_xlfn.ANCHORARRAY(Settings!$H$2),GateFacts[[#This Row],[رقم المشروع]]),"")</f>
        <v>1049</v>
      </c>
      <c r="E1022" s="53" t="str" cm="1">
        <f t="array" ref="E1022">INDEX(Table15[],GateFacts[[#This Row],[صف المصدر]],14)&amp;""</f>
        <v>P894-1</v>
      </c>
      <c r="F1022" s="53" t="str" cm="1">
        <f t="array" ref="F1022">INDEX(Table15[],GateFacts[[#This Row],[صف المصدر]],15)&amp;""</f>
        <v>تنفيذ شبكات وخطوط المياه بالصويدرة بمنطقة المدينة المنورة</v>
      </c>
      <c r="G1022" s="53" t="str" cm="1">
        <f t="array" ref="G1022">INDEX(Table15[],GateFacts[[#This Row],[صف المصدر]],17)&amp;""</f>
        <v>المدينة المنورة</v>
      </c>
      <c r="H1022" s="58">
        <f>N(INDEX(Table15[],GateFacts[[#This Row],[صف المصدر]],18))</f>
        <v>43639020.100000001</v>
      </c>
      <c r="I1022" s="53" t="str" cm="1">
        <f t="array" ref="I1022">_xlfn.LET(_xlpm.x,TRIM(INDEX(Table15[],GateFacts[[#This Row],[صف المصدر]],22)&amp;""),IF(_xlpm.x="","غير محدد",_xlpm.x))</f>
        <v>تحت التنفيذ</v>
      </c>
      <c r="J1022" s="53" t="str">
        <f>"بوابة "&amp;GateFacts[[#This Row],[رقم البوابة]]</f>
        <v>بوابة 5</v>
      </c>
      <c r="K1022" s="53" t="str" cm="1">
        <f t="array" ref="K1022">INDEX(Settings!$E$2:$E$9,GateFacts[[#This Row],[رقم البوابة]])</f>
        <v>الطرح للتنفيذ</v>
      </c>
      <c r="L1022" s="53" t="str" cm="1">
        <f t="array" ref="L1022">_xlfn.LET(_xlpm.c,INDEX(Table15[],GateFacts[[#This Row],[صف المصدر]],9-GateFacts[[#This Row],[رقم البوابة]]),IF(ISBLANK(_xlpm.c),"",_xlpm.c))</f>
        <v>مكتمل</v>
      </c>
      <c r="M1022"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2" s="56" t="str" cm="1">
        <f t="array" ref="N1022">_xlfn.LET(_xlpm.r,GateFacts[[#This Row],[صف المصدر]],_xlpm.g,GateFacts[[#This Row],[رقم البوابة]],_xlpm.pd,IF(AND(ISNUMBER(_xlpm.r),_xlpm.g&gt;=6,_xlpm.g&lt;=8),INDEX(Table15[],_xlpm.r,19+_xlpm.g),""),IF(ISNUMBER(_xlpm.pd),_xlpm.pd,""))</f>
        <v/>
      </c>
      <c r="O102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2" s="53" t="str">
        <f ca="1">IF(ISNUMBER(GateFacts[[#This Row],[تاريخ البوابة]]),GateFacts[[#This Row],[تاريخ البوابة]]-TODAY(),"")</f>
        <v/>
      </c>
      <c r="Q1022" s="53" t="str">
        <f>IF(ISNUMBER(GateFacts[[#This Row],[تاريخ البوابة]]),TEXT(GateFacts[[#This Row],[تاريخ البوابة]],"yyyy-mm"),"بدون تاريخ")</f>
        <v>بدون تاريخ</v>
      </c>
      <c r="R1022" s="53">
        <f ca="1">--OR(GateFacts[[#This Row],[الحالة]]="مكتمل",GateFacts[[#This Row],[الحالة]]="لا ينطبق")</f>
        <v>1</v>
      </c>
      <c r="S1022" s="53">
        <f ca="1">_xlfn.LET(_xlpm.m,_xlfn.MINIFS(GateFacts[رقم البوابة],GateFacts[رقم المشروع],GateFacts[[#This Row],[رقم المشروع]],GateFacts[منجزة],0),IF(_xlpm.m=0,9,_xlpm.m))</f>
        <v>6</v>
      </c>
      <c r="T1022" s="53">
        <f ca="1">--(GateFacts[[#This Row],[رقم البوابة]]=GateFacts[[#This Row],[البوابة الحالية للمشروع]])</f>
        <v>0</v>
      </c>
      <c r="U1022" s="53">
        <f ca="1">IF(AND(GateFacts[[#This Row],[الحالة]]="مكتمل",COUNTIFS(GateFacts[رقم المشروع],GateFacts[[#This Row],[رقم المشروع]],GateFacts[رقم البوابة],"&lt;"&amp;GateFacts[[#This Row],[رقم البوابة]],GateFacts[منجزة],0)&gt;0),1,0)</f>
        <v>0</v>
      </c>
      <c r="V1022" s="53" t="e">
        <f>SUBTOTAL(103,GateFacts[[#This Row],[م]])*OR(SelRegion="الكل",GateFacts[[#This Row],[المنطقة]]=SelRegion)</f>
        <v>#REF!</v>
      </c>
      <c r="W1022" s="74" t="str" cm="1">
        <f t="array" ref="W1022">IF(ISNUMBER(GateFacts[[#This Row],[صف المصدر]]),INDEX(Table15[],GateFacts[[#This Row],[صف المصدر]],16),"")</f>
        <v>الشمالي الغربي</v>
      </c>
    </row>
    <row r="1023" spans="1:23" x14ac:dyDescent="0.4">
      <c r="A1023" s="53" cm="1">
        <f t="array" ref="A1023">ROW()-ROW(GateFacts[#Headers])</f>
        <v>1022</v>
      </c>
      <c r="B1023" s="53">
        <f>INT((GateFacts[[#This Row],[م]]-1)/8)+1</f>
        <v>128</v>
      </c>
      <c r="C1023" s="53">
        <f>MOD(GateFacts[[#This Row],[م]]-1,8)+1</f>
        <v>6</v>
      </c>
      <c r="D1023" s="53" cm="1">
        <f t="array" ref="D1023">IFERROR(INDEX(_xlfn.ANCHORARRAY(Settings!$H$2),GateFacts[[#This Row],[رقم المشروع]]),"")</f>
        <v>1049</v>
      </c>
      <c r="E1023" s="53" t="str" cm="1">
        <f t="array" ref="E1023">INDEX(Table15[],GateFacts[[#This Row],[صف المصدر]],14)&amp;""</f>
        <v>P894-1</v>
      </c>
      <c r="F1023" s="53" t="str" cm="1">
        <f t="array" ref="F1023">INDEX(Table15[],GateFacts[[#This Row],[صف المصدر]],15)&amp;""</f>
        <v>تنفيذ شبكات وخطوط المياه بالصويدرة بمنطقة المدينة المنورة</v>
      </c>
      <c r="G1023" s="53" t="str" cm="1">
        <f t="array" ref="G1023">INDEX(Table15[],GateFacts[[#This Row],[صف المصدر]],17)&amp;""</f>
        <v>المدينة المنورة</v>
      </c>
      <c r="H1023" s="58">
        <f>N(INDEX(Table15[],GateFacts[[#This Row],[صف المصدر]],18))</f>
        <v>43639020.100000001</v>
      </c>
      <c r="I1023" s="53" t="str" cm="1">
        <f t="array" ref="I1023">_xlfn.LET(_xlpm.x,TRIM(INDEX(Table15[],GateFacts[[#This Row],[صف المصدر]],22)&amp;""),IF(_xlpm.x="","غير محدد",_xlpm.x))</f>
        <v>تحت التنفيذ</v>
      </c>
      <c r="J1023" s="53" t="str">
        <f>"بوابة "&amp;GateFacts[[#This Row],[رقم البوابة]]</f>
        <v>بوابة 6</v>
      </c>
      <c r="K1023" s="53" t="str" cm="1">
        <f t="array" ref="K1023">INDEX(Settings!$E$2:$E$9,GateFacts[[#This Row],[رقم البوابة]])</f>
        <v>التنفيذ</v>
      </c>
      <c r="L1023" s="53" t="str" cm="1">
        <f t="array" ref="L1023">_xlfn.LET(_xlpm.c,INDEX(Table15[],GateFacts[[#This Row],[صف المصدر]],9-GateFacts[[#This Row],[رقم البوابة]]),IF(ISBLANK(_xlpm.c),"",_xlpm.c))</f>
        <v>جاري</v>
      </c>
      <c r="M1023"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23" s="56" cm="1">
        <f t="array" ref="N1023">_xlfn.LET(_xlpm.r,GateFacts[[#This Row],[صف المصدر]],_xlpm.g,GateFacts[[#This Row],[رقم البوابة]],_xlpm.pd,IF(AND(ISNUMBER(_xlpm.r),_xlpm.g&gt;=6,_xlpm.g&lt;=8),INDEX(Table15[],_xlpm.r,19+_xlpm.g),""),IF(ISNUMBER(_xlpm.pd),_xlpm.pd,""))</f>
        <v>46856</v>
      </c>
      <c r="O102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23" s="53">
        <f ca="1">IF(ISNUMBER(GateFacts[[#This Row],[تاريخ البوابة]]),GateFacts[[#This Row],[تاريخ البوابة]]-TODAY(),"")</f>
        <v>547</v>
      </c>
      <c r="Q1023" s="53" t="str">
        <f>IF(ISNUMBER(GateFacts[[#This Row],[تاريخ البوابة]]),TEXT(GateFacts[[#This Row],[تاريخ البوابة]],"yyyy-mm"),"بدون تاريخ")</f>
        <v>2028-04</v>
      </c>
      <c r="R1023" s="53">
        <f ca="1">--OR(GateFacts[[#This Row],[الحالة]]="مكتمل",GateFacts[[#This Row],[الحالة]]="لا ينطبق")</f>
        <v>0</v>
      </c>
      <c r="S1023" s="53">
        <f ca="1">_xlfn.LET(_xlpm.m,_xlfn.MINIFS(GateFacts[رقم البوابة],GateFacts[رقم المشروع],GateFacts[[#This Row],[رقم المشروع]],GateFacts[منجزة],0),IF(_xlpm.m=0,9,_xlpm.m))</f>
        <v>6</v>
      </c>
      <c r="T1023" s="53">
        <f ca="1">--(GateFacts[[#This Row],[رقم البوابة]]=GateFacts[[#This Row],[البوابة الحالية للمشروع]])</f>
        <v>1</v>
      </c>
      <c r="U1023" s="53">
        <f ca="1">IF(AND(GateFacts[[#This Row],[الحالة]]="مكتمل",COUNTIFS(GateFacts[رقم المشروع],GateFacts[[#This Row],[رقم المشروع]],GateFacts[رقم البوابة],"&lt;"&amp;GateFacts[[#This Row],[رقم البوابة]],GateFacts[منجزة],0)&gt;0),1,0)</f>
        <v>0</v>
      </c>
      <c r="V1023" s="53" t="e">
        <f>SUBTOTAL(103,GateFacts[[#This Row],[م]])*OR(SelRegion="الكل",GateFacts[[#This Row],[المنطقة]]=SelRegion)</f>
        <v>#REF!</v>
      </c>
      <c r="W1023" s="74" t="str" cm="1">
        <f t="array" ref="W1023">IF(ISNUMBER(GateFacts[[#This Row],[صف المصدر]]),INDEX(Table15[],GateFacts[[#This Row],[صف المصدر]],16),"")</f>
        <v>الشمالي الغربي</v>
      </c>
    </row>
    <row r="1024" spans="1:23" x14ac:dyDescent="0.4">
      <c r="A1024" s="53" cm="1">
        <f t="array" ref="A1024">ROW()-ROW(GateFacts[#Headers])</f>
        <v>1023</v>
      </c>
      <c r="B1024" s="53">
        <f>INT((GateFacts[[#This Row],[م]]-1)/8)+1</f>
        <v>128</v>
      </c>
      <c r="C1024" s="53">
        <f>MOD(GateFacts[[#This Row],[م]]-1,8)+1</f>
        <v>7</v>
      </c>
      <c r="D1024" s="53" cm="1">
        <f t="array" ref="D1024">IFERROR(INDEX(_xlfn.ANCHORARRAY(Settings!$H$2),GateFacts[[#This Row],[رقم المشروع]]),"")</f>
        <v>1049</v>
      </c>
      <c r="E1024" s="53" t="str" cm="1">
        <f t="array" ref="E1024">INDEX(Table15[],GateFacts[[#This Row],[صف المصدر]],14)&amp;""</f>
        <v>P894-1</v>
      </c>
      <c r="F1024" s="53" t="str" cm="1">
        <f t="array" ref="F1024">INDEX(Table15[],GateFacts[[#This Row],[صف المصدر]],15)&amp;""</f>
        <v>تنفيذ شبكات وخطوط المياه بالصويدرة بمنطقة المدينة المنورة</v>
      </c>
      <c r="G1024" s="53" t="str" cm="1">
        <f t="array" ref="G1024">INDEX(Table15[],GateFacts[[#This Row],[صف المصدر]],17)&amp;""</f>
        <v>المدينة المنورة</v>
      </c>
      <c r="H1024" s="58">
        <f>N(INDEX(Table15[],GateFacts[[#This Row],[صف المصدر]],18))</f>
        <v>43639020.100000001</v>
      </c>
      <c r="I1024" s="53" t="str" cm="1">
        <f t="array" ref="I1024">_xlfn.LET(_xlpm.x,TRIM(INDEX(Table15[],GateFacts[[#This Row],[صف المصدر]],22)&amp;""),IF(_xlpm.x="","غير محدد",_xlpm.x))</f>
        <v>تحت التنفيذ</v>
      </c>
      <c r="J1024" s="53" t="str">
        <f>"بوابة "&amp;GateFacts[[#This Row],[رقم البوابة]]</f>
        <v>بوابة 7</v>
      </c>
      <c r="K1024" s="53" t="str" cm="1">
        <f t="array" ref="K1024">INDEX(Settings!$E$2:$E$9,GateFacts[[#This Row],[رقم البوابة]])</f>
        <v>الاختبارات التشغيلية</v>
      </c>
      <c r="L1024" s="53" t="str" cm="1">
        <f t="array" ref="L1024">_xlfn.LET(_xlpm.c,INDEX(Table15[],GateFacts[[#This Row],[صف المصدر]],9-GateFacts[[#This Row],[رقم البوابة]]),IF(ISBLANK(_xlpm.c),"",_xlpm.c))</f>
        <v/>
      </c>
      <c r="M1024"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24" s="56" cm="1">
        <f t="array" ref="N1024">_xlfn.LET(_xlpm.r,GateFacts[[#This Row],[صف المصدر]],_xlpm.g,GateFacts[[#This Row],[رقم البوابة]],_xlpm.pd,IF(AND(ISNUMBER(_xlpm.r),_xlpm.g&gt;=6,_xlpm.g&lt;=8),INDEX(Table15[],_xlpm.r,19+_xlpm.g),""),IF(ISNUMBER(_xlpm.pd),_xlpm.pd,""))</f>
        <v>46796</v>
      </c>
      <c r="O102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24" s="53">
        <f ca="1">IF(ISNUMBER(GateFacts[[#This Row],[تاريخ البوابة]]),GateFacts[[#This Row],[تاريخ البوابة]]-TODAY(),"")</f>
        <v>487</v>
      </c>
      <c r="Q1024" s="53" t="str">
        <f>IF(ISNUMBER(GateFacts[[#This Row],[تاريخ البوابة]]),TEXT(GateFacts[[#This Row],[تاريخ البوابة]],"yyyy-mm"),"بدون تاريخ")</f>
        <v>2028-02</v>
      </c>
      <c r="R1024" s="53">
        <f ca="1">--OR(GateFacts[[#This Row],[الحالة]]="مكتمل",GateFacts[[#This Row],[الحالة]]="لا ينطبق")</f>
        <v>0</v>
      </c>
      <c r="S1024" s="53">
        <f ca="1">_xlfn.LET(_xlpm.m,_xlfn.MINIFS(GateFacts[رقم البوابة],GateFacts[رقم المشروع],GateFacts[[#This Row],[رقم المشروع]],GateFacts[منجزة],0),IF(_xlpm.m=0,9,_xlpm.m))</f>
        <v>6</v>
      </c>
      <c r="T1024" s="53">
        <f ca="1">--(GateFacts[[#This Row],[رقم البوابة]]=GateFacts[[#This Row],[البوابة الحالية للمشروع]])</f>
        <v>0</v>
      </c>
      <c r="U1024" s="53">
        <f ca="1">IF(AND(GateFacts[[#This Row],[الحالة]]="مكتمل",COUNTIFS(GateFacts[رقم المشروع],GateFacts[[#This Row],[رقم المشروع]],GateFacts[رقم البوابة],"&lt;"&amp;GateFacts[[#This Row],[رقم البوابة]],GateFacts[منجزة],0)&gt;0),1,0)</f>
        <v>0</v>
      </c>
      <c r="V1024" s="53" t="e">
        <f>SUBTOTAL(103,GateFacts[[#This Row],[م]])*OR(SelRegion="الكل",GateFacts[[#This Row],[المنطقة]]=SelRegion)</f>
        <v>#REF!</v>
      </c>
      <c r="W1024" s="74" t="str" cm="1">
        <f t="array" ref="W1024">IF(ISNUMBER(GateFacts[[#This Row],[صف المصدر]]),INDEX(Table15[],GateFacts[[#This Row],[صف المصدر]],16),"")</f>
        <v>الشمالي الغربي</v>
      </c>
    </row>
    <row r="1025" spans="1:23" x14ac:dyDescent="0.4">
      <c r="A1025" s="53" cm="1">
        <f t="array" ref="A1025">ROW()-ROW(GateFacts[#Headers])</f>
        <v>1024</v>
      </c>
      <c r="B1025" s="53">
        <f>INT((GateFacts[[#This Row],[م]]-1)/8)+1</f>
        <v>128</v>
      </c>
      <c r="C1025" s="53">
        <f>MOD(GateFacts[[#This Row],[م]]-1,8)+1</f>
        <v>8</v>
      </c>
      <c r="D1025" s="53" cm="1">
        <f t="array" ref="D1025">IFERROR(INDEX(_xlfn.ANCHORARRAY(Settings!$H$2),GateFacts[[#This Row],[رقم المشروع]]),"")</f>
        <v>1049</v>
      </c>
      <c r="E1025" s="53" t="str" cm="1">
        <f t="array" ref="E1025">INDEX(Table15[],GateFacts[[#This Row],[صف المصدر]],14)&amp;""</f>
        <v>P894-1</v>
      </c>
      <c r="F1025" s="53" t="str" cm="1">
        <f t="array" ref="F1025">INDEX(Table15[],GateFacts[[#This Row],[صف المصدر]],15)&amp;""</f>
        <v>تنفيذ شبكات وخطوط المياه بالصويدرة بمنطقة المدينة المنورة</v>
      </c>
      <c r="G1025" s="53" t="str" cm="1">
        <f t="array" ref="G1025">INDEX(Table15[],GateFacts[[#This Row],[صف المصدر]],17)&amp;""</f>
        <v>المدينة المنورة</v>
      </c>
      <c r="H1025" s="58">
        <f>N(INDEX(Table15[],GateFacts[[#This Row],[صف المصدر]],18))</f>
        <v>43639020.100000001</v>
      </c>
      <c r="I1025" s="53" t="str" cm="1">
        <f t="array" ref="I1025">_xlfn.LET(_xlpm.x,TRIM(INDEX(Table15[],GateFacts[[#This Row],[صف المصدر]],22)&amp;""),IF(_xlpm.x="","غير محدد",_xlpm.x))</f>
        <v>تحت التنفيذ</v>
      </c>
      <c r="J1025" s="53" t="str">
        <f>"بوابة "&amp;GateFacts[[#This Row],[رقم البوابة]]</f>
        <v>بوابة 8</v>
      </c>
      <c r="K1025" s="53" t="str" cm="1">
        <f t="array" ref="K1025">INDEX(Settings!$E$2:$E$9,GateFacts[[#This Row],[رقم البوابة]])</f>
        <v>التسليم و الاغلاق</v>
      </c>
      <c r="L1025" s="53" t="str" cm="1">
        <f t="array" ref="L1025">_xlfn.LET(_xlpm.c,INDEX(Table15[],GateFacts[[#This Row],[صف المصدر]],9-GateFacts[[#This Row],[رقم البوابة]]),IF(ISBLANK(_xlpm.c),"",_xlpm.c))</f>
        <v/>
      </c>
      <c r="M1025"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25" s="56" cm="1">
        <f t="array" ref="N1025">_xlfn.LET(_xlpm.r,GateFacts[[#This Row],[صف المصدر]],_xlpm.g,GateFacts[[#This Row],[رقم البوابة]],_xlpm.pd,IF(AND(ISNUMBER(_xlpm.r),_xlpm.g&gt;=6,_xlpm.g&lt;=8),INDEX(Table15[],_xlpm.r,19+_xlpm.g),""),IF(ISNUMBER(_xlpm.pd),_xlpm.pd,""))</f>
        <v>47586</v>
      </c>
      <c r="O102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25" s="53">
        <f ca="1">IF(ISNUMBER(GateFacts[[#This Row],[تاريخ البوابة]]),GateFacts[[#This Row],[تاريخ البوابة]]-TODAY(),"")</f>
        <v>1277</v>
      </c>
      <c r="Q1025" s="53" t="str">
        <f>IF(ISNUMBER(GateFacts[[#This Row],[تاريخ البوابة]]),TEXT(GateFacts[[#This Row],[تاريخ البوابة]],"yyyy-mm"),"بدون تاريخ")</f>
        <v>2030-04</v>
      </c>
      <c r="R1025" s="53">
        <f ca="1">--OR(GateFacts[[#This Row],[الحالة]]="مكتمل",GateFacts[[#This Row],[الحالة]]="لا ينطبق")</f>
        <v>0</v>
      </c>
      <c r="S1025" s="53">
        <f ca="1">_xlfn.LET(_xlpm.m,_xlfn.MINIFS(GateFacts[رقم البوابة],GateFacts[رقم المشروع],GateFacts[[#This Row],[رقم المشروع]],GateFacts[منجزة],0),IF(_xlpm.m=0,9,_xlpm.m))</f>
        <v>6</v>
      </c>
      <c r="T1025" s="53">
        <f ca="1">--(GateFacts[[#This Row],[رقم البوابة]]=GateFacts[[#This Row],[البوابة الحالية للمشروع]])</f>
        <v>0</v>
      </c>
      <c r="U1025" s="53">
        <f ca="1">IF(AND(GateFacts[[#This Row],[الحالة]]="مكتمل",COUNTIFS(GateFacts[رقم المشروع],GateFacts[[#This Row],[رقم المشروع]],GateFacts[رقم البوابة],"&lt;"&amp;GateFacts[[#This Row],[رقم البوابة]],GateFacts[منجزة],0)&gt;0),1,0)</f>
        <v>0</v>
      </c>
      <c r="V1025" s="53" t="e">
        <f>SUBTOTAL(103,GateFacts[[#This Row],[م]])*OR(SelRegion="الكل",GateFacts[[#This Row],[المنطقة]]=SelRegion)</f>
        <v>#REF!</v>
      </c>
      <c r="W1025" s="74" t="str" cm="1">
        <f t="array" ref="W1025">IF(ISNUMBER(GateFacts[[#This Row],[صف المصدر]]),INDEX(Table15[],GateFacts[[#This Row],[صف المصدر]],16),"")</f>
        <v>الشمالي الغربي</v>
      </c>
    </row>
    <row r="1026" spans="1:23" x14ac:dyDescent="0.4">
      <c r="A1026" s="53" cm="1">
        <f t="array" ref="A1026">ROW()-ROW(GateFacts[#Headers])</f>
        <v>1025</v>
      </c>
      <c r="B1026" s="53">
        <f>INT((GateFacts[[#This Row],[م]]-1)/8)+1</f>
        <v>129</v>
      </c>
      <c r="C1026" s="53">
        <f>MOD(GateFacts[[#This Row],[م]]-1,8)+1</f>
        <v>1</v>
      </c>
      <c r="D1026" s="53" cm="1">
        <f t="array" ref="D1026">IFERROR(INDEX(_xlfn.ANCHORARRAY(Settings!$H$2),GateFacts[[#This Row],[رقم المشروع]]),"")</f>
        <v>1056</v>
      </c>
      <c r="E1026" s="53" t="str" cm="1">
        <f t="array" ref="E1026">INDEX(Table15[],GateFacts[[#This Row],[صف المصدر]],14)&amp;""</f>
        <v>AP257</v>
      </c>
      <c r="F1026" s="53" t="str" cm="1">
        <f t="array" ref="F1026">INDEX(Table15[],GateFacts[[#This Row],[صف المصدر]],15)&amp;""</f>
        <v>تنفيذ نظام لنقل مياه الصرف الصحي لمنفذ الدرة بحقل</v>
      </c>
      <c r="G1026" s="53" t="str" cm="1">
        <f t="array" ref="G1026">INDEX(Table15[],GateFacts[[#This Row],[صف المصدر]],17)&amp;""</f>
        <v>تبوك</v>
      </c>
      <c r="H1026" s="58">
        <f>N(INDEX(Table15[],GateFacts[[#This Row],[صف المصدر]],18))</f>
        <v>13772864.6</v>
      </c>
      <c r="I1026" s="53" t="str" cm="1">
        <f t="array" ref="I1026">_xlfn.LET(_xlpm.x,TRIM(INDEX(Table15[],GateFacts[[#This Row],[صف المصدر]],22)&amp;""),IF(_xlpm.x="","غير محدد",_xlpm.x))</f>
        <v>تحت التنفيذ</v>
      </c>
      <c r="J1026" s="53" t="str">
        <f>"بوابة "&amp;GateFacts[[#This Row],[رقم البوابة]]</f>
        <v>بوابة 1</v>
      </c>
      <c r="K1026" s="53" t="str" cm="1">
        <f t="array" ref="K1026">INDEX(Settings!$E$2:$E$9,GateFacts[[#This Row],[رقم البوابة]])</f>
        <v>تخطيط استراتيجي</v>
      </c>
      <c r="L1026" s="53" t="str" cm="1">
        <f t="array" ref="L1026">_xlfn.LET(_xlpm.c,INDEX(Table15[],GateFacts[[#This Row],[صف المصدر]],9-GateFacts[[#This Row],[رقم البوابة]]),IF(ISBLANK(_xlpm.c),"",_xlpm.c))</f>
        <v>مكتمل</v>
      </c>
      <c r="M1026"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6" s="56" t="str" cm="1">
        <f t="array" ref="N1026">_xlfn.LET(_xlpm.r,GateFacts[[#This Row],[صف المصدر]],_xlpm.g,GateFacts[[#This Row],[رقم البوابة]],_xlpm.pd,IF(AND(ISNUMBER(_xlpm.r),_xlpm.g&gt;=6,_xlpm.g&lt;=8),INDEX(Table15[],_xlpm.r,19+_xlpm.g),""),IF(ISNUMBER(_xlpm.pd),_xlpm.pd,""))</f>
        <v/>
      </c>
      <c r="O102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6" s="53" t="str">
        <f ca="1">IF(ISNUMBER(GateFacts[[#This Row],[تاريخ البوابة]]),GateFacts[[#This Row],[تاريخ البوابة]]-TODAY(),"")</f>
        <v/>
      </c>
      <c r="Q1026" s="53" t="str">
        <f>IF(ISNUMBER(GateFacts[[#This Row],[تاريخ البوابة]]),TEXT(GateFacts[[#This Row],[تاريخ البوابة]],"yyyy-mm"),"بدون تاريخ")</f>
        <v>بدون تاريخ</v>
      </c>
      <c r="R1026" s="53">
        <f ca="1">--OR(GateFacts[[#This Row],[الحالة]]="مكتمل",GateFacts[[#This Row],[الحالة]]="لا ينطبق")</f>
        <v>1</v>
      </c>
      <c r="S1026" s="53">
        <f ca="1">_xlfn.LET(_xlpm.m,_xlfn.MINIFS(GateFacts[رقم البوابة],GateFacts[رقم المشروع],GateFacts[[#This Row],[رقم المشروع]],GateFacts[منجزة],0),IF(_xlpm.m=0,9,_xlpm.m))</f>
        <v>6</v>
      </c>
      <c r="T1026" s="53">
        <f ca="1">--(GateFacts[[#This Row],[رقم البوابة]]=GateFacts[[#This Row],[البوابة الحالية للمشروع]])</f>
        <v>0</v>
      </c>
      <c r="U1026" s="53">
        <f ca="1">IF(AND(GateFacts[[#This Row],[الحالة]]="مكتمل",COUNTIFS(GateFacts[رقم المشروع],GateFacts[[#This Row],[رقم المشروع]],GateFacts[رقم البوابة],"&lt;"&amp;GateFacts[[#This Row],[رقم البوابة]],GateFacts[منجزة],0)&gt;0),1,0)</f>
        <v>0</v>
      </c>
      <c r="V1026" s="53" t="e">
        <f>SUBTOTAL(103,GateFacts[[#This Row],[م]])*OR(SelRegion="الكل",GateFacts[[#This Row],[المنطقة]]=SelRegion)</f>
        <v>#REF!</v>
      </c>
      <c r="W1026" s="74" t="str" cm="1">
        <f t="array" ref="W1026">IF(ISNUMBER(GateFacts[[#This Row],[صف المصدر]]),INDEX(Table15[],GateFacts[[#This Row],[صف المصدر]],16),"")</f>
        <v>الشمالي الغربي</v>
      </c>
    </row>
    <row r="1027" spans="1:23" x14ac:dyDescent="0.4">
      <c r="A1027" s="53" cm="1">
        <f t="array" ref="A1027">ROW()-ROW(GateFacts[#Headers])</f>
        <v>1026</v>
      </c>
      <c r="B1027" s="53">
        <f>INT((GateFacts[[#This Row],[م]]-1)/8)+1</f>
        <v>129</v>
      </c>
      <c r="C1027" s="53">
        <f>MOD(GateFacts[[#This Row],[م]]-1,8)+1</f>
        <v>2</v>
      </c>
      <c r="D1027" s="53" cm="1">
        <f t="array" ref="D1027">IFERROR(INDEX(_xlfn.ANCHORARRAY(Settings!$H$2),GateFacts[[#This Row],[رقم المشروع]]),"")</f>
        <v>1056</v>
      </c>
      <c r="E1027" s="53" t="str" cm="1">
        <f t="array" ref="E1027">INDEX(Table15[],GateFacts[[#This Row],[صف المصدر]],14)&amp;""</f>
        <v>AP257</v>
      </c>
      <c r="F1027" s="53" t="str" cm="1">
        <f t="array" ref="F1027">INDEX(Table15[],GateFacts[[#This Row],[صف المصدر]],15)&amp;""</f>
        <v>تنفيذ نظام لنقل مياه الصرف الصحي لمنفذ الدرة بحقل</v>
      </c>
      <c r="G1027" s="53" t="str" cm="1">
        <f t="array" ref="G1027">INDEX(Table15[],GateFacts[[#This Row],[صف المصدر]],17)&amp;""</f>
        <v>تبوك</v>
      </c>
      <c r="H1027" s="58">
        <f>N(INDEX(Table15[],GateFacts[[#This Row],[صف المصدر]],18))</f>
        <v>13772864.6</v>
      </c>
      <c r="I1027" s="53" t="str" cm="1">
        <f t="array" ref="I1027">_xlfn.LET(_xlpm.x,TRIM(INDEX(Table15[],GateFacts[[#This Row],[صف المصدر]],22)&amp;""),IF(_xlpm.x="","غير محدد",_xlpm.x))</f>
        <v>تحت التنفيذ</v>
      </c>
      <c r="J1027" s="53" t="str">
        <f>"بوابة "&amp;GateFacts[[#This Row],[رقم البوابة]]</f>
        <v>بوابة 2</v>
      </c>
      <c r="K1027" s="53" t="str" cm="1">
        <f t="array" ref="K1027">INDEX(Settings!$E$2:$E$9,GateFacts[[#This Row],[رقم البوابة]])</f>
        <v>التخطيط الاولي</v>
      </c>
      <c r="L1027" s="53" t="str" cm="1">
        <f t="array" ref="L1027">_xlfn.LET(_xlpm.c,INDEX(Table15[],GateFacts[[#This Row],[صف المصدر]],9-GateFacts[[#This Row],[رقم البوابة]]),IF(ISBLANK(_xlpm.c),"",_xlpm.c))</f>
        <v>مكتمل</v>
      </c>
      <c r="M102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7" s="56" t="str" cm="1">
        <f t="array" ref="N1027">_xlfn.LET(_xlpm.r,GateFacts[[#This Row],[صف المصدر]],_xlpm.g,GateFacts[[#This Row],[رقم البوابة]],_xlpm.pd,IF(AND(ISNUMBER(_xlpm.r),_xlpm.g&gt;=6,_xlpm.g&lt;=8),INDEX(Table15[],_xlpm.r,19+_xlpm.g),""),IF(ISNUMBER(_xlpm.pd),_xlpm.pd,""))</f>
        <v/>
      </c>
      <c r="O102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7" s="53" t="str">
        <f ca="1">IF(ISNUMBER(GateFacts[[#This Row],[تاريخ البوابة]]),GateFacts[[#This Row],[تاريخ البوابة]]-TODAY(),"")</f>
        <v/>
      </c>
      <c r="Q1027" s="53" t="str">
        <f>IF(ISNUMBER(GateFacts[[#This Row],[تاريخ البوابة]]),TEXT(GateFacts[[#This Row],[تاريخ البوابة]],"yyyy-mm"),"بدون تاريخ")</f>
        <v>بدون تاريخ</v>
      </c>
      <c r="R1027" s="53">
        <f ca="1">--OR(GateFacts[[#This Row],[الحالة]]="مكتمل",GateFacts[[#This Row],[الحالة]]="لا ينطبق")</f>
        <v>1</v>
      </c>
      <c r="S1027" s="53">
        <f ca="1">_xlfn.LET(_xlpm.m,_xlfn.MINIFS(GateFacts[رقم البوابة],GateFacts[رقم المشروع],GateFacts[[#This Row],[رقم المشروع]],GateFacts[منجزة],0),IF(_xlpm.m=0,9,_xlpm.m))</f>
        <v>6</v>
      </c>
      <c r="T1027" s="53">
        <f ca="1">--(GateFacts[[#This Row],[رقم البوابة]]=GateFacts[[#This Row],[البوابة الحالية للمشروع]])</f>
        <v>0</v>
      </c>
      <c r="U1027" s="53">
        <f ca="1">IF(AND(GateFacts[[#This Row],[الحالة]]="مكتمل",COUNTIFS(GateFacts[رقم المشروع],GateFacts[[#This Row],[رقم المشروع]],GateFacts[رقم البوابة],"&lt;"&amp;GateFacts[[#This Row],[رقم البوابة]],GateFacts[منجزة],0)&gt;0),1,0)</f>
        <v>0</v>
      </c>
      <c r="V1027" s="53" t="e">
        <f>SUBTOTAL(103,GateFacts[[#This Row],[م]])*OR(SelRegion="الكل",GateFacts[[#This Row],[المنطقة]]=SelRegion)</f>
        <v>#REF!</v>
      </c>
      <c r="W1027" s="74" t="str" cm="1">
        <f t="array" ref="W1027">IF(ISNUMBER(GateFacts[[#This Row],[صف المصدر]]),INDEX(Table15[],GateFacts[[#This Row],[صف المصدر]],16),"")</f>
        <v>الشمالي الغربي</v>
      </c>
    </row>
    <row r="1028" spans="1:23" x14ac:dyDescent="0.4">
      <c r="A1028" s="53" cm="1">
        <f t="array" ref="A1028">ROW()-ROW(GateFacts[#Headers])</f>
        <v>1027</v>
      </c>
      <c r="B1028" s="53">
        <f>INT((GateFacts[[#This Row],[م]]-1)/8)+1</f>
        <v>129</v>
      </c>
      <c r="C1028" s="53">
        <f>MOD(GateFacts[[#This Row],[م]]-1,8)+1</f>
        <v>3</v>
      </c>
      <c r="D1028" s="53" cm="1">
        <f t="array" ref="D1028">IFERROR(INDEX(_xlfn.ANCHORARRAY(Settings!$H$2),GateFacts[[#This Row],[رقم المشروع]]),"")</f>
        <v>1056</v>
      </c>
      <c r="E1028" s="53" t="str" cm="1">
        <f t="array" ref="E1028">INDEX(Table15[],GateFacts[[#This Row],[صف المصدر]],14)&amp;""</f>
        <v>AP257</v>
      </c>
      <c r="F1028" s="53" t="str" cm="1">
        <f t="array" ref="F1028">INDEX(Table15[],GateFacts[[#This Row],[صف المصدر]],15)&amp;""</f>
        <v>تنفيذ نظام لنقل مياه الصرف الصحي لمنفذ الدرة بحقل</v>
      </c>
      <c r="G1028" s="53" t="str" cm="1">
        <f t="array" ref="G1028">INDEX(Table15[],GateFacts[[#This Row],[صف المصدر]],17)&amp;""</f>
        <v>تبوك</v>
      </c>
      <c r="H1028" s="58">
        <f>N(INDEX(Table15[],GateFacts[[#This Row],[صف المصدر]],18))</f>
        <v>13772864.6</v>
      </c>
      <c r="I1028" s="53" t="str" cm="1">
        <f t="array" ref="I1028">_xlfn.LET(_xlpm.x,TRIM(INDEX(Table15[],GateFacts[[#This Row],[صف المصدر]],22)&amp;""),IF(_xlpm.x="","غير محدد",_xlpm.x))</f>
        <v>تحت التنفيذ</v>
      </c>
      <c r="J1028" s="53" t="str">
        <f>"بوابة "&amp;GateFacts[[#This Row],[رقم البوابة]]</f>
        <v>بوابة 3</v>
      </c>
      <c r="K1028" s="53" t="str" cm="1">
        <f t="array" ref="K1028">INDEX(Settings!$E$2:$E$9,GateFacts[[#This Row],[رقم البوابة]])</f>
        <v>الطرح للتصميم</v>
      </c>
      <c r="L1028" s="53" t="str" cm="1">
        <f t="array" ref="L1028">_xlfn.LET(_xlpm.c,INDEX(Table15[],GateFacts[[#This Row],[صف المصدر]],9-GateFacts[[#This Row],[رقم البوابة]]),IF(ISBLANK(_xlpm.c),"",_xlpm.c))</f>
        <v>مكتمل</v>
      </c>
      <c r="M102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8" s="56" t="str" cm="1">
        <f t="array" ref="N1028">_xlfn.LET(_xlpm.r,GateFacts[[#This Row],[صف المصدر]],_xlpm.g,GateFacts[[#This Row],[رقم البوابة]],_xlpm.pd,IF(AND(ISNUMBER(_xlpm.r),_xlpm.g&gt;=6,_xlpm.g&lt;=8),INDEX(Table15[],_xlpm.r,19+_xlpm.g),""),IF(ISNUMBER(_xlpm.pd),_xlpm.pd,""))</f>
        <v/>
      </c>
      <c r="O102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8" s="53" t="str">
        <f ca="1">IF(ISNUMBER(GateFacts[[#This Row],[تاريخ البوابة]]),GateFacts[[#This Row],[تاريخ البوابة]]-TODAY(),"")</f>
        <v/>
      </c>
      <c r="Q1028" s="53" t="str">
        <f>IF(ISNUMBER(GateFacts[[#This Row],[تاريخ البوابة]]),TEXT(GateFacts[[#This Row],[تاريخ البوابة]],"yyyy-mm"),"بدون تاريخ")</f>
        <v>بدون تاريخ</v>
      </c>
      <c r="R1028" s="53">
        <f ca="1">--OR(GateFacts[[#This Row],[الحالة]]="مكتمل",GateFacts[[#This Row],[الحالة]]="لا ينطبق")</f>
        <v>1</v>
      </c>
      <c r="S1028" s="53">
        <f ca="1">_xlfn.LET(_xlpm.m,_xlfn.MINIFS(GateFacts[رقم البوابة],GateFacts[رقم المشروع],GateFacts[[#This Row],[رقم المشروع]],GateFacts[منجزة],0),IF(_xlpm.m=0,9,_xlpm.m))</f>
        <v>6</v>
      </c>
      <c r="T1028" s="53">
        <f ca="1">--(GateFacts[[#This Row],[رقم البوابة]]=GateFacts[[#This Row],[البوابة الحالية للمشروع]])</f>
        <v>0</v>
      </c>
      <c r="U1028" s="53">
        <f ca="1">IF(AND(GateFacts[[#This Row],[الحالة]]="مكتمل",COUNTIFS(GateFacts[رقم المشروع],GateFacts[[#This Row],[رقم المشروع]],GateFacts[رقم البوابة],"&lt;"&amp;GateFacts[[#This Row],[رقم البوابة]],GateFacts[منجزة],0)&gt;0),1,0)</f>
        <v>0</v>
      </c>
      <c r="V1028" s="53" t="e">
        <f>SUBTOTAL(103,GateFacts[[#This Row],[م]])*OR(SelRegion="الكل",GateFacts[[#This Row],[المنطقة]]=SelRegion)</f>
        <v>#REF!</v>
      </c>
      <c r="W1028" s="74" t="str" cm="1">
        <f t="array" ref="W1028">IF(ISNUMBER(GateFacts[[#This Row],[صف المصدر]]),INDEX(Table15[],GateFacts[[#This Row],[صف المصدر]],16),"")</f>
        <v>الشمالي الغربي</v>
      </c>
    </row>
    <row r="1029" spans="1:23" x14ac:dyDescent="0.4">
      <c r="A1029" s="53" cm="1">
        <f t="array" ref="A1029">ROW()-ROW(GateFacts[#Headers])</f>
        <v>1028</v>
      </c>
      <c r="B1029" s="53">
        <f>INT((GateFacts[[#This Row],[م]]-1)/8)+1</f>
        <v>129</v>
      </c>
      <c r="C1029" s="53">
        <f>MOD(GateFacts[[#This Row],[م]]-1,8)+1</f>
        <v>4</v>
      </c>
      <c r="D1029" s="53" cm="1">
        <f t="array" ref="D1029">IFERROR(INDEX(_xlfn.ANCHORARRAY(Settings!$H$2),GateFacts[[#This Row],[رقم المشروع]]),"")</f>
        <v>1056</v>
      </c>
      <c r="E1029" s="53" t="str" cm="1">
        <f t="array" ref="E1029">INDEX(Table15[],GateFacts[[#This Row],[صف المصدر]],14)&amp;""</f>
        <v>AP257</v>
      </c>
      <c r="F1029" s="53" t="str" cm="1">
        <f t="array" ref="F1029">INDEX(Table15[],GateFacts[[#This Row],[صف المصدر]],15)&amp;""</f>
        <v>تنفيذ نظام لنقل مياه الصرف الصحي لمنفذ الدرة بحقل</v>
      </c>
      <c r="G1029" s="53" t="str" cm="1">
        <f t="array" ref="G1029">INDEX(Table15[],GateFacts[[#This Row],[صف المصدر]],17)&amp;""</f>
        <v>تبوك</v>
      </c>
      <c r="H1029" s="58">
        <f>N(INDEX(Table15[],GateFacts[[#This Row],[صف المصدر]],18))</f>
        <v>13772864.6</v>
      </c>
      <c r="I1029" s="53" t="str" cm="1">
        <f t="array" ref="I1029">_xlfn.LET(_xlpm.x,TRIM(INDEX(Table15[],GateFacts[[#This Row],[صف المصدر]],22)&amp;""),IF(_xlpm.x="","غير محدد",_xlpm.x))</f>
        <v>تحت التنفيذ</v>
      </c>
      <c r="J1029" s="53" t="str">
        <f>"بوابة "&amp;GateFacts[[#This Row],[رقم البوابة]]</f>
        <v>بوابة 4</v>
      </c>
      <c r="K1029" s="53" t="str" cm="1">
        <f t="array" ref="K1029">INDEX(Settings!$E$2:$E$9,GateFacts[[#This Row],[رقم البوابة]])</f>
        <v>التصميم</v>
      </c>
      <c r="L1029" s="53" t="str" cm="1">
        <f t="array" ref="L1029">_xlfn.LET(_xlpm.c,INDEX(Table15[],GateFacts[[#This Row],[صف المصدر]],9-GateFacts[[#This Row],[رقم البوابة]]),IF(ISBLANK(_xlpm.c),"",_xlpm.c))</f>
        <v>مكتمل</v>
      </c>
      <c r="M1029"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29" s="56" t="str" cm="1">
        <f t="array" ref="N1029">_xlfn.LET(_xlpm.r,GateFacts[[#This Row],[صف المصدر]],_xlpm.g,GateFacts[[#This Row],[رقم البوابة]],_xlpm.pd,IF(AND(ISNUMBER(_xlpm.r),_xlpm.g&gt;=6,_xlpm.g&lt;=8),INDEX(Table15[],_xlpm.r,19+_xlpm.g),""),IF(ISNUMBER(_xlpm.pd),_xlpm.pd,""))</f>
        <v/>
      </c>
      <c r="O102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29" s="53" t="str">
        <f ca="1">IF(ISNUMBER(GateFacts[[#This Row],[تاريخ البوابة]]),GateFacts[[#This Row],[تاريخ البوابة]]-TODAY(),"")</f>
        <v/>
      </c>
      <c r="Q1029" s="53" t="str">
        <f>IF(ISNUMBER(GateFacts[[#This Row],[تاريخ البوابة]]),TEXT(GateFacts[[#This Row],[تاريخ البوابة]],"yyyy-mm"),"بدون تاريخ")</f>
        <v>بدون تاريخ</v>
      </c>
      <c r="R1029" s="53">
        <f ca="1">--OR(GateFacts[[#This Row],[الحالة]]="مكتمل",GateFacts[[#This Row],[الحالة]]="لا ينطبق")</f>
        <v>1</v>
      </c>
      <c r="S1029" s="53">
        <f ca="1">_xlfn.LET(_xlpm.m,_xlfn.MINIFS(GateFacts[رقم البوابة],GateFacts[رقم المشروع],GateFacts[[#This Row],[رقم المشروع]],GateFacts[منجزة],0),IF(_xlpm.m=0,9,_xlpm.m))</f>
        <v>6</v>
      </c>
      <c r="T1029" s="53">
        <f ca="1">--(GateFacts[[#This Row],[رقم البوابة]]=GateFacts[[#This Row],[البوابة الحالية للمشروع]])</f>
        <v>0</v>
      </c>
      <c r="U1029" s="53">
        <f ca="1">IF(AND(GateFacts[[#This Row],[الحالة]]="مكتمل",COUNTIFS(GateFacts[رقم المشروع],GateFacts[[#This Row],[رقم المشروع]],GateFacts[رقم البوابة],"&lt;"&amp;GateFacts[[#This Row],[رقم البوابة]],GateFacts[منجزة],0)&gt;0),1,0)</f>
        <v>0</v>
      </c>
      <c r="V1029" s="53" t="e">
        <f>SUBTOTAL(103,GateFacts[[#This Row],[م]])*OR(SelRegion="الكل",GateFacts[[#This Row],[المنطقة]]=SelRegion)</f>
        <v>#REF!</v>
      </c>
      <c r="W1029" s="74" t="str" cm="1">
        <f t="array" ref="W1029">IF(ISNUMBER(GateFacts[[#This Row],[صف المصدر]]),INDEX(Table15[],GateFacts[[#This Row],[صف المصدر]],16),"")</f>
        <v>الشمالي الغربي</v>
      </c>
    </row>
    <row r="1030" spans="1:23" x14ac:dyDescent="0.4">
      <c r="A1030" s="53" cm="1">
        <f t="array" ref="A1030">ROW()-ROW(GateFacts[#Headers])</f>
        <v>1029</v>
      </c>
      <c r="B1030" s="53">
        <f>INT((GateFacts[[#This Row],[م]]-1)/8)+1</f>
        <v>129</v>
      </c>
      <c r="C1030" s="53">
        <f>MOD(GateFacts[[#This Row],[م]]-1,8)+1</f>
        <v>5</v>
      </c>
      <c r="D1030" s="53" cm="1">
        <f t="array" ref="D1030">IFERROR(INDEX(_xlfn.ANCHORARRAY(Settings!$H$2),GateFacts[[#This Row],[رقم المشروع]]),"")</f>
        <v>1056</v>
      </c>
      <c r="E1030" s="53" t="str" cm="1">
        <f t="array" ref="E1030">INDEX(Table15[],GateFacts[[#This Row],[صف المصدر]],14)&amp;""</f>
        <v>AP257</v>
      </c>
      <c r="F1030" s="53" t="str" cm="1">
        <f t="array" ref="F1030">INDEX(Table15[],GateFacts[[#This Row],[صف المصدر]],15)&amp;""</f>
        <v>تنفيذ نظام لنقل مياه الصرف الصحي لمنفذ الدرة بحقل</v>
      </c>
      <c r="G1030" s="53" t="str" cm="1">
        <f t="array" ref="G1030">INDEX(Table15[],GateFacts[[#This Row],[صف المصدر]],17)&amp;""</f>
        <v>تبوك</v>
      </c>
      <c r="H1030" s="58">
        <f>N(INDEX(Table15[],GateFacts[[#This Row],[صف المصدر]],18))</f>
        <v>13772864.6</v>
      </c>
      <c r="I1030" s="53" t="str" cm="1">
        <f t="array" ref="I1030">_xlfn.LET(_xlpm.x,TRIM(INDEX(Table15[],GateFacts[[#This Row],[صف المصدر]],22)&amp;""),IF(_xlpm.x="","غير محدد",_xlpm.x))</f>
        <v>تحت التنفيذ</v>
      </c>
      <c r="J1030" s="53" t="str">
        <f>"بوابة "&amp;GateFacts[[#This Row],[رقم البوابة]]</f>
        <v>بوابة 5</v>
      </c>
      <c r="K1030" s="53" t="str" cm="1">
        <f t="array" ref="K1030">INDEX(Settings!$E$2:$E$9,GateFacts[[#This Row],[رقم البوابة]])</f>
        <v>الطرح للتنفيذ</v>
      </c>
      <c r="L1030" s="53" t="str" cm="1">
        <f t="array" ref="L1030">_xlfn.LET(_xlpm.c,INDEX(Table15[],GateFacts[[#This Row],[صف المصدر]],9-GateFacts[[#This Row],[رقم البوابة]]),IF(ISBLANK(_xlpm.c),"",_xlpm.c))</f>
        <v>مكتمل</v>
      </c>
      <c r="M1030"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30" s="56" t="str" cm="1">
        <f t="array" ref="N1030">_xlfn.LET(_xlpm.r,GateFacts[[#This Row],[صف المصدر]],_xlpm.g,GateFacts[[#This Row],[رقم البوابة]],_xlpm.pd,IF(AND(ISNUMBER(_xlpm.r),_xlpm.g&gt;=6,_xlpm.g&lt;=8),INDEX(Table15[],_xlpm.r,19+_xlpm.g),""),IF(ISNUMBER(_xlpm.pd),_xlpm.pd,""))</f>
        <v/>
      </c>
      <c r="O103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30" s="53" t="str">
        <f ca="1">IF(ISNUMBER(GateFacts[[#This Row],[تاريخ البوابة]]),GateFacts[[#This Row],[تاريخ البوابة]]-TODAY(),"")</f>
        <v/>
      </c>
      <c r="Q1030" s="53" t="str">
        <f>IF(ISNUMBER(GateFacts[[#This Row],[تاريخ البوابة]]),TEXT(GateFacts[[#This Row],[تاريخ البوابة]],"yyyy-mm"),"بدون تاريخ")</f>
        <v>بدون تاريخ</v>
      </c>
      <c r="R1030" s="53">
        <f ca="1">--OR(GateFacts[[#This Row],[الحالة]]="مكتمل",GateFacts[[#This Row],[الحالة]]="لا ينطبق")</f>
        <v>1</v>
      </c>
      <c r="S1030" s="53">
        <f ca="1">_xlfn.LET(_xlpm.m,_xlfn.MINIFS(GateFacts[رقم البوابة],GateFacts[رقم المشروع],GateFacts[[#This Row],[رقم المشروع]],GateFacts[منجزة],0),IF(_xlpm.m=0,9,_xlpm.m))</f>
        <v>6</v>
      </c>
      <c r="T1030" s="53">
        <f ca="1">--(GateFacts[[#This Row],[رقم البوابة]]=GateFacts[[#This Row],[البوابة الحالية للمشروع]])</f>
        <v>0</v>
      </c>
      <c r="U1030" s="53">
        <f ca="1">IF(AND(GateFacts[[#This Row],[الحالة]]="مكتمل",COUNTIFS(GateFacts[رقم المشروع],GateFacts[[#This Row],[رقم المشروع]],GateFacts[رقم البوابة],"&lt;"&amp;GateFacts[[#This Row],[رقم البوابة]],GateFacts[منجزة],0)&gt;0),1,0)</f>
        <v>0</v>
      </c>
      <c r="V1030" s="53" t="e">
        <f>SUBTOTAL(103,GateFacts[[#This Row],[م]])*OR(SelRegion="الكل",GateFacts[[#This Row],[المنطقة]]=SelRegion)</f>
        <v>#REF!</v>
      </c>
      <c r="W1030" s="74" t="str" cm="1">
        <f t="array" ref="W1030">IF(ISNUMBER(GateFacts[[#This Row],[صف المصدر]]),INDEX(Table15[],GateFacts[[#This Row],[صف المصدر]],16),"")</f>
        <v>الشمالي الغربي</v>
      </c>
    </row>
    <row r="1031" spans="1:23" x14ac:dyDescent="0.4">
      <c r="A1031" s="53" cm="1">
        <f t="array" ref="A1031">ROW()-ROW(GateFacts[#Headers])</f>
        <v>1030</v>
      </c>
      <c r="B1031" s="53">
        <f>INT((GateFacts[[#This Row],[م]]-1)/8)+1</f>
        <v>129</v>
      </c>
      <c r="C1031" s="53">
        <f>MOD(GateFacts[[#This Row],[م]]-1,8)+1</f>
        <v>6</v>
      </c>
      <c r="D1031" s="53" cm="1">
        <f t="array" ref="D1031">IFERROR(INDEX(_xlfn.ANCHORARRAY(Settings!$H$2),GateFacts[[#This Row],[رقم المشروع]]),"")</f>
        <v>1056</v>
      </c>
      <c r="E1031" s="53" t="str" cm="1">
        <f t="array" ref="E1031">INDEX(Table15[],GateFacts[[#This Row],[صف المصدر]],14)&amp;""</f>
        <v>AP257</v>
      </c>
      <c r="F1031" s="53" t="str" cm="1">
        <f t="array" ref="F1031">INDEX(Table15[],GateFacts[[#This Row],[صف المصدر]],15)&amp;""</f>
        <v>تنفيذ نظام لنقل مياه الصرف الصحي لمنفذ الدرة بحقل</v>
      </c>
      <c r="G1031" s="53" t="str" cm="1">
        <f t="array" ref="G1031">INDEX(Table15[],GateFacts[[#This Row],[صف المصدر]],17)&amp;""</f>
        <v>تبوك</v>
      </c>
      <c r="H1031" s="58">
        <f>N(INDEX(Table15[],GateFacts[[#This Row],[صف المصدر]],18))</f>
        <v>13772864.6</v>
      </c>
      <c r="I1031" s="53" t="str" cm="1">
        <f t="array" ref="I1031">_xlfn.LET(_xlpm.x,TRIM(INDEX(Table15[],GateFacts[[#This Row],[صف المصدر]],22)&amp;""),IF(_xlpm.x="","غير محدد",_xlpm.x))</f>
        <v>تحت التنفيذ</v>
      </c>
      <c r="J1031" s="53" t="str">
        <f>"بوابة "&amp;GateFacts[[#This Row],[رقم البوابة]]</f>
        <v>بوابة 6</v>
      </c>
      <c r="K1031" s="53" t="str" cm="1">
        <f t="array" ref="K1031">INDEX(Settings!$E$2:$E$9,GateFacts[[#This Row],[رقم البوابة]])</f>
        <v>التنفيذ</v>
      </c>
      <c r="L1031" s="53" t="str" cm="1">
        <f t="array" ref="L1031">_xlfn.LET(_xlpm.c,INDEX(Table15[],GateFacts[[#This Row],[صف المصدر]],9-GateFacts[[#This Row],[رقم البوابة]]),IF(ISBLANK(_xlpm.c),"",_xlpm.c))</f>
        <v>جاري</v>
      </c>
      <c r="M1031"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31" s="56" cm="1">
        <f t="array" ref="N1031">_xlfn.LET(_xlpm.r,GateFacts[[#This Row],[صف المصدر]],_xlpm.g,GateFacts[[#This Row],[رقم البوابة]],_xlpm.pd,IF(AND(ISNUMBER(_xlpm.r),_xlpm.g&gt;=6,_xlpm.g&lt;=8),INDEX(Table15[],_xlpm.r,19+_xlpm.g),""),IF(ISNUMBER(_xlpm.pd),_xlpm.pd,""))</f>
        <v>46959</v>
      </c>
      <c r="O103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31" s="53">
        <f ca="1">IF(ISNUMBER(GateFacts[[#This Row],[تاريخ البوابة]]),GateFacts[[#This Row],[تاريخ البوابة]]-TODAY(),"")</f>
        <v>650</v>
      </c>
      <c r="Q1031" s="53" t="str">
        <f>IF(ISNUMBER(GateFacts[[#This Row],[تاريخ البوابة]]),TEXT(GateFacts[[#This Row],[تاريخ البوابة]],"yyyy-mm"),"بدون تاريخ")</f>
        <v>2028-07</v>
      </c>
      <c r="R1031" s="53">
        <f ca="1">--OR(GateFacts[[#This Row],[الحالة]]="مكتمل",GateFacts[[#This Row],[الحالة]]="لا ينطبق")</f>
        <v>0</v>
      </c>
      <c r="S1031" s="53">
        <f ca="1">_xlfn.LET(_xlpm.m,_xlfn.MINIFS(GateFacts[رقم البوابة],GateFacts[رقم المشروع],GateFacts[[#This Row],[رقم المشروع]],GateFacts[منجزة],0),IF(_xlpm.m=0,9,_xlpm.m))</f>
        <v>6</v>
      </c>
      <c r="T1031" s="53">
        <f ca="1">--(GateFacts[[#This Row],[رقم البوابة]]=GateFacts[[#This Row],[البوابة الحالية للمشروع]])</f>
        <v>1</v>
      </c>
      <c r="U1031" s="53">
        <f ca="1">IF(AND(GateFacts[[#This Row],[الحالة]]="مكتمل",COUNTIFS(GateFacts[رقم المشروع],GateFacts[[#This Row],[رقم المشروع]],GateFacts[رقم البوابة],"&lt;"&amp;GateFacts[[#This Row],[رقم البوابة]],GateFacts[منجزة],0)&gt;0),1,0)</f>
        <v>0</v>
      </c>
      <c r="V1031" s="53" t="e">
        <f>SUBTOTAL(103,GateFacts[[#This Row],[م]])*OR(SelRegion="الكل",GateFacts[[#This Row],[المنطقة]]=SelRegion)</f>
        <v>#REF!</v>
      </c>
      <c r="W1031" s="74" t="str" cm="1">
        <f t="array" ref="W1031">IF(ISNUMBER(GateFacts[[#This Row],[صف المصدر]]),INDEX(Table15[],GateFacts[[#This Row],[صف المصدر]],16),"")</f>
        <v>الشمالي الغربي</v>
      </c>
    </row>
    <row r="1032" spans="1:23" x14ac:dyDescent="0.4">
      <c r="A1032" s="53" cm="1">
        <f t="array" ref="A1032">ROW()-ROW(GateFacts[#Headers])</f>
        <v>1031</v>
      </c>
      <c r="B1032" s="53">
        <f>INT((GateFacts[[#This Row],[م]]-1)/8)+1</f>
        <v>129</v>
      </c>
      <c r="C1032" s="53">
        <f>MOD(GateFacts[[#This Row],[م]]-1,8)+1</f>
        <v>7</v>
      </c>
      <c r="D1032" s="53" cm="1">
        <f t="array" ref="D1032">IFERROR(INDEX(_xlfn.ANCHORARRAY(Settings!$H$2),GateFacts[[#This Row],[رقم المشروع]]),"")</f>
        <v>1056</v>
      </c>
      <c r="E1032" s="53" t="str" cm="1">
        <f t="array" ref="E1032">INDEX(Table15[],GateFacts[[#This Row],[صف المصدر]],14)&amp;""</f>
        <v>AP257</v>
      </c>
      <c r="F1032" s="53" t="str" cm="1">
        <f t="array" ref="F1032">INDEX(Table15[],GateFacts[[#This Row],[صف المصدر]],15)&amp;""</f>
        <v>تنفيذ نظام لنقل مياه الصرف الصحي لمنفذ الدرة بحقل</v>
      </c>
      <c r="G1032" s="53" t="str" cm="1">
        <f t="array" ref="G1032">INDEX(Table15[],GateFacts[[#This Row],[صف المصدر]],17)&amp;""</f>
        <v>تبوك</v>
      </c>
      <c r="H1032" s="58">
        <f>N(INDEX(Table15[],GateFacts[[#This Row],[صف المصدر]],18))</f>
        <v>13772864.6</v>
      </c>
      <c r="I1032" s="53" t="str" cm="1">
        <f t="array" ref="I1032">_xlfn.LET(_xlpm.x,TRIM(INDEX(Table15[],GateFacts[[#This Row],[صف المصدر]],22)&amp;""),IF(_xlpm.x="","غير محدد",_xlpm.x))</f>
        <v>تحت التنفيذ</v>
      </c>
      <c r="J1032" s="53" t="str">
        <f>"بوابة "&amp;GateFacts[[#This Row],[رقم البوابة]]</f>
        <v>بوابة 7</v>
      </c>
      <c r="K1032" s="53" t="str" cm="1">
        <f t="array" ref="K1032">INDEX(Settings!$E$2:$E$9,GateFacts[[#This Row],[رقم البوابة]])</f>
        <v>الاختبارات التشغيلية</v>
      </c>
      <c r="L1032" s="53" t="str" cm="1">
        <f t="array" ref="L1032">_xlfn.LET(_xlpm.c,INDEX(Table15[],GateFacts[[#This Row],[صف المصدر]],9-GateFacts[[#This Row],[رقم البوابة]]),IF(ISBLANK(_xlpm.c),"",_xlpm.c))</f>
        <v/>
      </c>
      <c r="M1032"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32" s="56" cm="1">
        <f t="array" ref="N1032">_xlfn.LET(_xlpm.r,GateFacts[[#This Row],[صف المصدر]],_xlpm.g,GateFacts[[#This Row],[رقم البوابة]],_xlpm.pd,IF(AND(ISNUMBER(_xlpm.r),_xlpm.g&gt;=6,_xlpm.g&lt;=8),INDEX(Table15[],_xlpm.r,19+_xlpm.g),""),IF(ISNUMBER(_xlpm.pd),_xlpm.pd,""))</f>
        <v>46898</v>
      </c>
      <c r="O1032"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32" s="53">
        <f ca="1">IF(ISNUMBER(GateFacts[[#This Row],[تاريخ البوابة]]),GateFacts[[#This Row],[تاريخ البوابة]]-TODAY(),"")</f>
        <v>589</v>
      </c>
      <c r="Q1032" s="53" t="str">
        <f>IF(ISNUMBER(GateFacts[[#This Row],[تاريخ البوابة]]),TEXT(GateFacts[[#This Row],[تاريخ البوابة]],"yyyy-mm"),"بدون تاريخ")</f>
        <v>2028-05</v>
      </c>
      <c r="R1032" s="53">
        <f ca="1">--OR(GateFacts[[#This Row],[الحالة]]="مكتمل",GateFacts[[#This Row],[الحالة]]="لا ينطبق")</f>
        <v>0</v>
      </c>
      <c r="S1032" s="53">
        <f ca="1">_xlfn.LET(_xlpm.m,_xlfn.MINIFS(GateFacts[رقم البوابة],GateFacts[رقم المشروع],GateFacts[[#This Row],[رقم المشروع]],GateFacts[منجزة],0),IF(_xlpm.m=0,9,_xlpm.m))</f>
        <v>6</v>
      </c>
      <c r="T1032" s="53">
        <f ca="1">--(GateFacts[[#This Row],[رقم البوابة]]=GateFacts[[#This Row],[البوابة الحالية للمشروع]])</f>
        <v>0</v>
      </c>
      <c r="U1032" s="53">
        <f ca="1">IF(AND(GateFacts[[#This Row],[الحالة]]="مكتمل",COUNTIFS(GateFacts[رقم المشروع],GateFacts[[#This Row],[رقم المشروع]],GateFacts[رقم البوابة],"&lt;"&amp;GateFacts[[#This Row],[رقم البوابة]],GateFacts[منجزة],0)&gt;0),1,0)</f>
        <v>0</v>
      </c>
      <c r="V1032" s="53" t="e">
        <f>SUBTOTAL(103,GateFacts[[#This Row],[م]])*OR(SelRegion="الكل",GateFacts[[#This Row],[المنطقة]]=SelRegion)</f>
        <v>#REF!</v>
      </c>
      <c r="W1032" s="74" t="str" cm="1">
        <f t="array" ref="W1032">IF(ISNUMBER(GateFacts[[#This Row],[صف المصدر]]),INDEX(Table15[],GateFacts[[#This Row],[صف المصدر]],16),"")</f>
        <v>الشمالي الغربي</v>
      </c>
    </row>
    <row r="1033" spans="1:23" x14ac:dyDescent="0.4">
      <c r="A1033" s="53" cm="1">
        <f t="array" ref="A1033">ROW()-ROW(GateFacts[#Headers])</f>
        <v>1032</v>
      </c>
      <c r="B1033" s="53">
        <f>INT((GateFacts[[#This Row],[م]]-1)/8)+1</f>
        <v>129</v>
      </c>
      <c r="C1033" s="53">
        <f>MOD(GateFacts[[#This Row],[م]]-1,8)+1</f>
        <v>8</v>
      </c>
      <c r="D1033" s="53" cm="1">
        <f t="array" ref="D1033">IFERROR(INDEX(_xlfn.ANCHORARRAY(Settings!$H$2),GateFacts[[#This Row],[رقم المشروع]]),"")</f>
        <v>1056</v>
      </c>
      <c r="E1033" s="53" t="str" cm="1">
        <f t="array" ref="E1033">INDEX(Table15[],GateFacts[[#This Row],[صف المصدر]],14)&amp;""</f>
        <v>AP257</v>
      </c>
      <c r="F1033" s="53" t="str" cm="1">
        <f t="array" ref="F1033">INDEX(Table15[],GateFacts[[#This Row],[صف المصدر]],15)&amp;""</f>
        <v>تنفيذ نظام لنقل مياه الصرف الصحي لمنفذ الدرة بحقل</v>
      </c>
      <c r="G1033" s="53" t="str" cm="1">
        <f t="array" ref="G1033">INDEX(Table15[],GateFacts[[#This Row],[صف المصدر]],17)&amp;""</f>
        <v>تبوك</v>
      </c>
      <c r="H1033" s="58">
        <f>N(INDEX(Table15[],GateFacts[[#This Row],[صف المصدر]],18))</f>
        <v>13772864.6</v>
      </c>
      <c r="I1033" s="53" t="str" cm="1">
        <f t="array" ref="I1033">_xlfn.LET(_xlpm.x,TRIM(INDEX(Table15[],GateFacts[[#This Row],[صف المصدر]],22)&amp;""),IF(_xlpm.x="","غير محدد",_xlpm.x))</f>
        <v>تحت التنفيذ</v>
      </c>
      <c r="J1033" s="53" t="str">
        <f>"بوابة "&amp;GateFacts[[#This Row],[رقم البوابة]]</f>
        <v>بوابة 8</v>
      </c>
      <c r="K1033" s="53" t="str" cm="1">
        <f t="array" ref="K1033">INDEX(Settings!$E$2:$E$9,GateFacts[[#This Row],[رقم البوابة]])</f>
        <v>التسليم و الاغلاق</v>
      </c>
      <c r="L1033" s="53" t="str" cm="1">
        <f t="array" ref="L1033">_xlfn.LET(_xlpm.c,INDEX(Table15[],GateFacts[[#This Row],[صف المصدر]],9-GateFacts[[#This Row],[رقم البوابة]]),IF(ISBLANK(_xlpm.c),"",_xlpm.c))</f>
        <v/>
      </c>
      <c r="M1033"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33" s="56" cm="1">
        <f t="array" ref="N1033">_xlfn.LET(_xlpm.r,GateFacts[[#This Row],[صف المصدر]],_xlpm.g,GateFacts[[#This Row],[رقم البوابة]],_xlpm.pd,IF(AND(ISNUMBER(_xlpm.r),_xlpm.g&gt;=6,_xlpm.g&lt;=8),INDEX(Table15[],_xlpm.r,19+_xlpm.g),""),IF(ISNUMBER(_xlpm.pd),_xlpm.pd,""))</f>
        <v>47689</v>
      </c>
      <c r="O1033"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33" s="53">
        <f ca="1">IF(ISNUMBER(GateFacts[[#This Row],[تاريخ البوابة]]),GateFacts[[#This Row],[تاريخ البوابة]]-TODAY(),"")</f>
        <v>1380</v>
      </c>
      <c r="Q1033" s="53" t="str">
        <f>IF(ISNUMBER(GateFacts[[#This Row],[تاريخ البوابة]]),TEXT(GateFacts[[#This Row],[تاريخ البوابة]],"yyyy-mm"),"بدون تاريخ")</f>
        <v>2030-07</v>
      </c>
      <c r="R1033" s="53">
        <f ca="1">--OR(GateFacts[[#This Row],[الحالة]]="مكتمل",GateFacts[[#This Row],[الحالة]]="لا ينطبق")</f>
        <v>0</v>
      </c>
      <c r="S1033" s="53">
        <f ca="1">_xlfn.LET(_xlpm.m,_xlfn.MINIFS(GateFacts[رقم البوابة],GateFacts[رقم المشروع],GateFacts[[#This Row],[رقم المشروع]],GateFacts[منجزة],0),IF(_xlpm.m=0,9,_xlpm.m))</f>
        <v>6</v>
      </c>
      <c r="T1033" s="53">
        <f ca="1">--(GateFacts[[#This Row],[رقم البوابة]]=GateFacts[[#This Row],[البوابة الحالية للمشروع]])</f>
        <v>0</v>
      </c>
      <c r="U1033" s="53">
        <f ca="1">IF(AND(GateFacts[[#This Row],[الحالة]]="مكتمل",COUNTIFS(GateFacts[رقم المشروع],GateFacts[[#This Row],[رقم المشروع]],GateFacts[رقم البوابة],"&lt;"&amp;GateFacts[[#This Row],[رقم البوابة]],GateFacts[منجزة],0)&gt;0),1,0)</f>
        <v>0</v>
      </c>
      <c r="V1033" s="53" t="e">
        <f>SUBTOTAL(103,GateFacts[[#This Row],[م]])*OR(SelRegion="الكل",GateFacts[[#This Row],[المنطقة]]=SelRegion)</f>
        <v>#REF!</v>
      </c>
      <c r="W1033" s="74" t="str" cm="1">
        <f t="array" ref="W1033">IF(ISNUMBER(GateFacts[[#This Row],[صف المصدر]]),INDEX(Table15[],GateFacts[[#This Row],[صف المصدر]],16),"")</f>
        <v>الشمالي الغربي</v>
      </c>
    </row>
    <row r="1034" spans="1:23" x14ac:dyDescent="0.4">
      <c r="A1034" s="53" cm="1">
        <f t="array" ref="A1034">ROW()-ROW(GateFacts[#Headers])</f>
        <v>1033</v>
      </c>
      <c r="B1034" s="53">
        <f>INT((GateFacts[[#This Row],[م]]-1)/8)+1</f>
        <v>130</v>
      </c>
      <c r="C1034" s="53">
        <f>MOD(GateFacts[[#This Row],[م]]-1,8)+1</f>
        <v>1</v>
      </c>
      <c r="D1034" s="53" cm="1">
        <f t="array" ref="D1034">IFERROR(INDEX(_xlfn.ANCHORARRAY(Settings!$H$2),GateFacts[[#This Row],[رقم المشروع]]),"")</f>
        <v>1058</v>
      </c>
      <c r="E1034" s="53" t="str" cm="1">
        <f t="array" ref="E1034">INDEX(Table15[],GateFacts[[#This Row],[صف المصدر]],14)&amp;""</f>
        <v>P832</v>
      </c>
      <c r="F1034" s="53" t="str" cm="1">
        <f t="array" ref="F1034">INDEX(Table15[],GateFacts[[#This Row],[صف المصدر]],15)&amp;""</f>
        <v>ترحيل خطوط وتنفيذ شبكات بمناطق متفرقة (المرحلة الاولى)</v>
      </c>
      <c r="G1034" s="53" t="str" cm="1">
        <f t="array" ref="G1034">INDEX(Table15[],GateFacts[[#This Row],[صف المصدر]],17)&amp;""</f>
        <v>المدينة المنورة</v>
      </c>
      <c r="H1034" s="58">
        <f>N(INDEX(Table15[],GateFacts[[#This Row],[صف المصدر]],18))</f>
        <v>68354965</v>
      </c>
      <c r="I1034" s="53" t="str" cm="1">
        <f t="array" ref="I1034">_xlfn.LET(_xlpm.x,TRIM(INDEX(Table15[],GateFacts[[#This Row],[صف المصدر]],22)&amp;""),IF(_xlpm.x="","غير محدد",_xlpm.x))</f>
        <v>تحت التنفيذ</v>
      </c>
      <c r="J1034" s="53" t="str">
        <f>"بوابة "&amp;GateFacts[[#This Row],[رقم البوابة]]</f>
        <v>بوابة 1</v>
      </c>
      <c r="K1034" s="53" t="str" cm="1">
        <f t="array" ref="K1034">INDEX(Settings!$E$2:$E$9,GateFacts[[#This Row],[رقم البوابة]])</f>
        <v>تخطيط استراتيجي</v>
      </c>
      <c r="L1034" s="53" t="str" cm="1">
        <f t="array" ref="L1034">_xlfn.LET(_xlpm.c,INDEX(Table15[],GateFacts[[#This Row],[صف المصدر]],9-GateFacts[[#This Row],[رقم البوابة]]),IF(ISBLANK(_xlpm.c),"",_xlpm.c))</f>
        <v>مكتمل</v>
      </c>
      <c r="M1034"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34" s="56" t="str" cm="1">
        <f t="array" ref="N1034">_xlfn.LET(_xlpm.r,GateFacts[[#This Row],[صف المصدر]],_xlpm.g,GateFacts[[#This Row],[رقم البوابة]],_xlpm.pd,IF(AND(ISNUMBER(_xlpm.r),_xlpm.g&gt;=6,_xlpm.g&lt;=8),INDEX(Table15[],_xlpm.r,19+_xlpm.g),""),IF(ISNUMBER(_xlpm.pd),_xlpm.pd,""))</f>
        <v/>
      </c>
      <c r="O1034"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34" s="53" t="str">
        <f ca="1">IF(ISNUMBER(GateFacts[[#This Row],[تاريخ البوابة]]),GateFacts[[#This Row],[تاريخ البوابة]]-TODAY(),"")</f>
        <v/>
      </c>
      <c r="Q1034" s="53" t="str">
        <f>IF(ISNUMBER(GateFacts[[#This Row],[تاريخ البوابة]]),TEXT(GateFacts[[#This Row],[تاريخ البوابة]],"yyyy-mm"),"بدون تاريخ")</f>
        <v>بدون تاريخ</v>
      </c>
      <c r="R1034" s="53">
        <f ca="1">--OR(GateFacts[[#This Row],[الحالة]]="مكتمل",GateFacts[[#This Row],[الحالة]]="لا ينطبق")</f>
        <v>1</v>
      </c>
      <c r="S1034" s="53">
        <f ca="1">_xlfn.LET(_xlpm.m,_xlfn.MINIFS(GateFacts[رقم البوابة],GateFacts[رقم المشروع],GateFacts[[#This Row],[رقم المشروع]],GateFacts[منجزة],0),IF(_xlpm.m=0,9,_xlpm.m))</f>
        <v>6</v>
      </c>
      <c r="T1034" s="53">
        <f ca="1">--(GateFacts[[#This Row],[رقم البوابة]]=GateFacts[[#This Row],[البوابة الحالية للمشروع]])</f>
        <v>0</v>
      </c>
      <c r="U1034" s="53">
        <f ca="1">IF(AND(GateFacts[[#This Row],[الحالة]]="مكتمل",COUNTIFS(GateFacts[رقم المشروع],GateFacts[[#This Row],[رقم المشروع]],GateFacts[رقم البوابة],"&lt;"&amp;GateFacts[[#This Row],[رقم البوابة]],GateFacts[منجزة],0)&gt;0),1,0)</f>
        <v>0</v>
      </c>
      <c r="V1034" s="53" t="e">
        <f>SUBTOTAL(103,GateFacts[[#This Row],[م]])*OR(SelRegion="الكل",GateFacts[[#This Row],[المنطقة]]=SelRegion)</f>
        <v>#REF!</v>
      </c>
      <c r="W1034" s="74" t="str" cm="1">
        <f t="array" ref="W1034">IF(ISNUMBER(GateFacts[[#This Row],[صف المصدر]]),INDEX(Table15[],GateFacts[[#This Row],[صف المصدر]],16),"")</f>
        <v>الشمالي الغربي</v>
      </c>
    </row>
    <row r="1035" spans="1:23" x14ac:dyDescent="0.4">
      <c r="A1035" s="53" cm="1">
        <f t="array" ref="A1035">ROW()-ROW(GateFacts[#Headers])</f>
        <v>1034</v>
      </c>
      <c r="B1035" s="53">
        <f>INT((GateFacts[[#This Row],[م]]-1)/8)+1</f>
        <v>130</v>
      </c>
      <c r="C1035" s="53">
        <f>MOD(GateFacts[[#This Row],[م]]-1,8)+1</f>
        <v>2</v>
      </c>
      <c r="D1035" s="53" cm="1">
        <f t="array" ref="D1035">IFERROR(INDEX(_xlfn.ANCHORARRAY(Settings!$H$2),GateFacts[[#This Row],[رقم المشروع]]),"")</f>
        <v>1058</v>
      </c>
      <c r="E1035" s="53" t="str" cm="1">
        <f t="array" ref="E1035">INDEX(Table15[],GateFacts[[#This Row],[صف المصدر]],14)&amp;""</f>
        <v>P832</v>
      </c>
      <c r="F1035" s="53" t="str" cm="1">
        <f t="array" ref="F1035">INDEX(Table15[],GateFacts[[#This Row],[صف المصدر]],15)&amp;""</f>
        <v>ترحيل خطوط وتنفيذ شبكات بمناطق متفرقة (المرحلة الاولى)</v>
      </c>
      <c r="G1035" s="53" t="str" cm="1">
        <f t="array" ref="G1035">INDEX(Table15[],GateFacts[[#This Row],[صف المصدر]],17)&amp;""</f>
        <v>المدينة المنورة</v>
      </c>
      <c r="H1035" s="58">
        <f>N(INDEX(Table15[],GateFacts[[#This Row],[صف المصدر]],18))</f>
        <v>68354965</v>
      </c>
      <c r="I1035" s="53" t="str" cm="1">
        <f t="array" ref="I1035">_xlfn.LET(_xlpm.x,TRIM(INDEX(Table15[],GateFacts[[#This Row],[صف المصدر]],22)&amp;""),IF(_xlpm.x="","غير محدد",_xlpm.x))</f>
        <v>تحت التنفيذ</v>
      </c>
      <c r="J1035" s="53" t="str">
        <f>"بوابة "&amp;GateFacts[[#This Row],[رقم البوابة]]</f>
        <v>بوابة 2</v>
      </c>
      <c r="K1035" s="53" t="str" cm="1">
        <f t="array" ref="K1035">INDEX(Settings!$E$2:$E$9,GateFacts[[#This Row],[رقم البوابة]])</f>
        <v>التخطيط الاولي</v>
      </c>
      <c r="L1035" s="53" t="str" cm="1">
        <f t="array" ref="L1035">_xlfn.LET(_xlpm.c,INDEX(Table15[],GateFacts[[#This Row],[صف المصدر]],9-GateFacts[[#This Row],[رقم البوابة]]),IF(ISBLANK(_xlpm.c),"",_xlpm.c))</f>
        <v>مكتمل</v>
      </c>
      <c r="M1035"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35" s="56" t="str" cm="1">
        <f t="array" ref="N1035">_xlfn.LET(_xlpm.r,GateFacts[[#This Row],[صف المصدر]],_xlpm.g,GateFacts[[#This Row],[رقم البوابة]],_xlpm.pd,IF(AND(ISNUMBER(_xlpm.r),_xlpm.g&gt;=6,_xlpm.g&lt;=8),INDEX(Table15[],_xlpm.r,19+_xlpm.g),""),IF(ISNUMBER(_xlpm.pd),_xlpm.pd,""))</f>
        <v/>
      </c>
      <c r="O1035"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35" s="53" t="str">
        <f ca="1">IF(ISNUMBER(GateFacts[[#This Row],[تاريخ البوابة]]),GateFacts[[#This Row],[تاريخ البوابة]]-TODAY(),"")</f>
        <v/>
      </c>
      <c r="Q1035" s="53" t="str">
        <f>IF(ISNUMBER(GateFacts[[#This Row],[تاريخ البوابة]]),TEXT(GateFacts[[#This Row],[تاريخ البوابة]],"yyyy-mm"),"بدون تاريخ")</f>
        <v>بدون تاريخ</v>
      </c>
      <c r="R1035" s="53">
        <f ca="1">--OR(GateFacts[[#This Row],[الحالة]]="مكتمل",GateFacts[[#This Row],[الحالة]]="لا ينطبق")</f>
        <v>1</v>
      </c>
      <c r="S1035" s="53">
        <f ca="1">_xlfn.LET(_xlpm.m,_xlfn.MINIFS(GateFacts[رقم البوابة],GateFacts[رقم المشروع],GateFacts[[#This Row],[رقم المشروع]],GateFacts[منجزة],0),IF(_xlpm.m=0,9,_xlpm.m))</f>
        <v>6</v>
      </c>
      <c r="T1035" s="53">
        <f ca="1">--(GateFacts[[#This Row],[رقم البوابة]]=GateFacts[[#This Row],[البوابة الحالية للمشروع]])</f>
        <v>0</v>
      </c>
      <c r="U1035" s="53">
        <f ca="1">IF(AND(GateFacts[[#This Row],[الحالة]]="مكتمل",COUNTIFS(GateFacts[رقم المشروع],GateFacts[[#This Row],[رقم المشروع]],GateFacts[رقم البوابة],"&lt;"&amp;GateFacts[[#This Row],[رقم البوابة]],GateFacts[منجزة],0)&gt;0),1,0)</f>
        <v>0</v>
      </c>
      <c r="V1035" s="53" t="e">
        <f>SUBTOTAL(103,GateFacts[[#This Row],[م]])*OR(SelRegion="الكل",GateFacts[[#This Row],[المنطقة]]=SelRegion)</f>
        <v>#REF!</v>
      </c>
      <c r="W1035" s="74" t="str" cm="1">
        <f t="array" ref="W1035">IF(ISNUMBER(GateFacts[[#This Row],[صف المصدر]]),INDEX(Table15[],GateFacts[[#This Row],[صف المصدر]],16),"")</f>
        <v>الشمالي الغربي</v>
      </c>
    </row>
    <row r="1036" spans="1:23" x14ac:dyDescent="0.4">
      <c r="A1036" s="53" cm="1">
        <f t="array" ref="A1036">ROW()-ROW(GateFacts[#Headers])</f>
        <v>1035</v>
      </c>
      <c r="B1036" s="53">
        <f>INT((GateFacts[[#This Row],[م]]-1)/8)+1</f>
        <v>130</v>
      </c>
      <c r="C1036" s="53">
        <f>MOD(GateFacts[[#This Row],[م]]-1,8)+1</f>
        <v>3</v>
      </c>
      <c r="D1036" s="53" cm="1">
        <f t="array" ref="D1036">IFERROR(INDEX(_xlfn.ANCHORARRAY(Settings!$H$2),GateFacts[[#This Row],[رقم المشروع]]),"")</f>
        <v>1058</v>
      </c>
      <c r="E1036" s="53" t="str" cm="1">
        <f t="array" ref="E1036">INDEX(Table15[],GateFacts[[#This Row],[صف المصدر]],14)&amp;""</f>
        <v>P832</v>
      </c>
      <c r="F1036" s="53" t="str" cm="1">
        <f t="array" ref="F1036">INDEX(Table15[],GateFacts[[#This Row],[صف المصدر]],15)&amp;""</f>
        <v>ترحيل خطوط وتنفيذ شبكات بمناطق متفرقة (المرحلة الاولى)</v>
      </c>
      <c r="G1036" s="53" t="str" cm="1">
        <f t="array" ref="G1036">INDEX(Table15[],GateFacts[[#This Row],[صف المصدر]],17)&amp;""</f>
        <v>المدينة المنورة</v>
      </c>
      <c r="H1036" s="58">
        <f>N(INDEX(Table15[],GateFacts[[#This Row],[صف المصدر]],18))</f>
        <v>68354965</v>
      </c>
      <c r="I1036" s="53" t="str" cm="1">
        <f t="array" ref="I1036">_xlfn.LET(_xlpm.x,TRIM(INDEX(Table15[],GateFacts[[#This Row],[صف المصدر]],22)&amp;""),IF(_xlpm.x="","غير محدد",_xlpm.x))</f>
        <v>تحت التنفيذ</v>
      </c>
      <c r="J1036" s="53" t="str">
        <f>"بوابة "&amp;GateFacts[[#This Row],[رقم البوابة]]</f>
        <v>بوابة 3</v>
      </c>
      <c r="K1036" s="53" t="str" cm="1">
        <f t="array" ref="K1036">INDEX(Settings!$E$2:$E$9,GateFacts[[#This Row],[رقم البوابة]])</f>
        <v>الطرح للتصميم</v>
      </c>
      <c r="L1036" s="53" t="str" cm="1">
        <f t="array" ref="L1036">_xlfn.LET(_xlpm.c,INDEX(Table15[],GateFacts[[#This Row],[صف المصدر]],9-GateFacts[[#This Row],[رقم البوابة]]),IF(ISBLANK(_xlpm.c),"",_xlpm.c))</f>
        <v>لا ينطبق</v>
      </c>
      <c r="M1036" s="53" t="str">
        <f>_xlfn.LET(_xlpm.v,GateFacts[[#This Row],[القيمة الأصلية]],_xlpm.x,TRIM(_xlpm.v&amp;""),IF(ISNUMBER(_xlpm.v),"تاريخ",IF(OR(_xlpm.x="N/A",_xlpm.x="NA",_xlpm.x="لا ينطبق"),"لا ينطبق",IF(OR(_xlpm.x="مكتمل",_xlpm.x="مكتمل بشروط",_xlpm.x="جاري"),_xlpm.x,IF(_xlpm.x="","فارغ","غير معروف")))))</f>
        <v>لا ينطبق</v>
      </c>
      <c r="N1036" s="56" t="str" cm="1">
        <f t="array" ref="N1036">_xlfn.LET(_xlpm.r,GateFacts[[#This Row],[صف المصدر]],_xlpm.g,GateFacts[[#This Row],[رقم البوابة]],_xlpm.pd,IF(AND(ISNUMBER(_xlpm.r),_xlpm.g&gt;=6,_xlpm.g&lt;=8),INDEX(Table15[],_xlpm.r,19+_xlpm.g),""),IF(ISNUMBER(_xlpm.pd),_xlpm.pd,""))</f>
        <v/>
      </c>
      <c r="O1036"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لا ينطبق</v>
      </c>
      <c r="P1036" s="53" t="str">
        <f ca="1">IF(ISNUMBER(GateFacts[[#This Row],[تاريخ البوابة]]),GateFacts[[#This Row],[تاريخ البوابة]]-TODAY(),"")</f>
        <v/>
      </c>
      <c r="Q1036" s="53" t="str">
        <f>IF(ISNUMBER(GateFacts[[#This Row],[تاريخ البوابة]]),TEXT(GateFacts[[#This Row],[تاريخ البوابة]],"yyyy-mm"),"بدون تاريخ")</f>
        <v>بدون تاريخ</v>
      </c>
      <c r="R1036" s="53">
        <f ca="1">--OR(GateFacts[[#This Row],[الحالة]]="مكتمل",GateFacts[[#This Row],[الحالة]]="لا ينطبق")</f>
        <v>1</v>
      </c>
      <c r="S1036" s="53">
        <f ca="1">_xlfn.LET(_xlpm.m,_xlfn.MINIFS(GateFacts[رقم البوابة],GateFacts[رقم المشروع],GateFacts[[#This Row],[رقم المشروع]],GateFacts[منجزة],0),IF(_xlpm.m=0,9,_xlpm.m))</f>
        <v>6</v>
      </c>
      <c r="T1036" s="53">
        <f ca="1">--(GateFacts[[#This Row],[رقم البوابة]]=GateFacts[[#This Row],[البوابة الحالية للمشروع]])</f>
        <v>0</v>
      </c>
      <c r="U1036" s="53">
        <f ca="1">IF(AND(GateFacts[[#This Row],[الحالة]]="مكتمل",COUNTIFS(GateFacts[رقم المشروع],GateFacts[[#This Row],[رقم المشروع]],GateFacts[رقم البوابة],"&lt;"&amp;GateFacts[[#This Row],[رقم البوابة]],GateFacts[منجزة],0)&gt;0),1,0)</f>
        <v>0</v>
      </c>
      <c r="V1036" s="53" t="e">
        <f>SUBTOTAL(103,GateFacts[[#This Row],[م]])*OR(SelRegion="الكل",GateFacts[[#This Row],[المنطقة]]=SelRegion)</f>
        <v>#REF!</v>
      </c>
      <c r="W1036" s="74" t="str" cm="1">
        <f t="array" ref="W1036">IF(ISNUMBER(GateFacts[[#This Row],[صف المصدر]]),INDEX(Table15[],GateFacts[[#This Row],[صف المصدر]],16),"")</f>
        <v>الشمالي الغربي</v>
      </c>
    </row>
    <row r="1037" spans="1:23" x14ac:dyDescent="0.4">
      <c r="A1037" s="53" cm="1">
        <f t="array" ref="A1037">ROW()-ROW(GateFacts[#Headers])</f>
        <v>1036</v>
      </c>
      <c r="B1037" s="53">
        <f>INT((GateFacts[[#This Row],[م]]-1)/8)+1</f>
        <v>130</v>
      </c>
      <c r="C1037" s="53">
        <f>MOD(GateFacts[[#This Row],[م]]-1,8)+1</f>
        <v>4</v>
      </c>
      <c r="D1037" s="53" cm="1">
        <f t="array" ref="D1037">IFERROR(INDEX(_xlfn.ANCHORARRAY(Settings!$H$2),GateFacts[[#This Row],[رقم المشروع]]),"")</f>
        <v>1058</v>
      </c>
      <c r="E1037" s="53" t="str" cm="1">
        <f t="array" ref="E1037">INDEX(Table15[],GateFacts[[#This Row],[صف المصدر]],14)&amp;""</f>
        <v>P832</v>
      </c>
      <c r="F1037" s="53" t="str" cm="1">
        <f t="array" ref="F1037">INDEX(Table15[],GateFacts[[#This Row],[صف المصدر]],15)&amp;""</f>
        <v>ترحيل خطوط وتنفيذ شبكات بمناطق متفرقة (المرحلة الاولى)</v>
      </c>
      <c r="G1037" s="53" t="str" cm="1">
        <f t="array" ref="G1037">INDEX(Table15[],GateFacts[[#This Row],[صف المصدر]],17)&amp;""</f>
        <v>المدينة المنورة</v>
      </c>
      <c r="H1037" s="58">
        <f>N(INDEX(Table15[],GateFacts[[#This Row],[صف المصدر]],18))</f>
        <v>68354965</v>
      </c>
      <c r="I1037" s="53" t="str" cm="1">
        <f t="array" ref="I1037">_xlfn.LET(_xlpm.x,TRIM(INDEX(Table15[],GateFacts[[#This Row],[صف المصدر]],22)&amp;""),IF(_xlpm.x="","غير محدد",_xlpm.x))</f>
        <v>تحت التنفيذ</v>
      </c>
      <c r="J1037" s="53" t="str">
        <f>"بوابة "&amp;GateFacts[[#This Row],[رقم البوابة]]</f>
        <v>بوابة 4</v>
      </c>
      <c r="K1037" s="53" t="str" cm="1">
        <f t="array" ref="K1037">INDEX(Settings!$E$2:$E$9,GateFacts[[#This Row],[رقم البوابة]])</f>
        <v>التصميم</v>
      </c>
      <c r="L1037" s="53" t="str" cm="1">
        <f t="array" ref="L1037">_xlfn.LET(_xlpm.c,INDEX(Table15[],GateFacts[[#This Row],[صف المصدر]],9-GateFacts[[#This Row],[رقم البوابة]]),IF(ISBLANK(_xlpm.c),"",_xlpm.c))</f>
        <v>مكتمل</v>
      </c>
      <c r="M1037"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37" s="56" t="str" cm="1">
        <f t="array" ref="N1037">_xlfn.LET(_xlpm.r,GateFacts[[#This Row],[صف المصدر]],_xlpm.g,GateFacts[[#This Row],[رقم البوابة]],_xlpm.pd,IF(AND(ISNUMBER(_xlpm.r),_xlpm.g&gt;=6,_xlpm.g&lt;=8),INDEX(Table15[],_xlpm.r,19+_xlpm.g),""),IF(ISNUMBER(_xlpm.pd),_xlpm.pd,""))</f>
        <v/>
      </c>
      <c r="O1037"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37" s="53" t="str">
        <f ca="1">IF(ISNUMBER(GateFacts[[#This Row],[تاريخ البوابة]]),GateFacts[[#This Row],[تاريخ البوابة]]-TODAY(),"")</f>
        <v/>
      </c>
      <c r="Q1037" s="53" t="str">
        <f>IF(ISNUMBER(GateFacts[[#This Row],[تاريخ البوابة]]),TEXT(GateFacts[[#This Row],[تاريخ البوابة]],"yyyy-mm"),"بدون تاريخ")</f>
        <v>بدون تاريخ</v>
      </c>
      <c r="R1037" s="53">
        <f ca="1">--OR(GateFacts[[#This Row],[الحالة]]="مكتمل",GateFacts[[#This Row],[الحالة]]="لا ينطبق")</f>
        <v>1</v>
      </c>
      <c r="S1037" s="53">
        <f ca="1">_xlfn.LET(_xlpm.m,_xlfn.MINIFS(GateFacts[رقم البوابة],GateFacts[رقم المشروع],GateFacts[[#This Row],[رقم المشروع]],GateFacts[منجزة],0),IF(_xlpm.m=0,9,_xlpm.m))</f>
        <v>6</v>
      </c>
      <c r="T1037" s="53">
        <f ca="1">--(GateFacts[[#This Row],[رقم البوابة]]=GateFacts[[#This Row],[البوابة الحالية للمشروع]])</f>
        <v>0</v>
      </c>
      <c r="U1037" s="53">
        <f ca="1">IF(AND(GateFacts[[#This Row],[الحالة]]="مكتمل",COUNTIFS(GateFacts[رقم المشروع],GateFacts[[#This Row],[رقم المشروع]],GateFacts[رقم البوابة],"&lt;"&amp;GateFacts[[#This Row],[رقم البوابة]],GateFacts[منجزة],0)&gt;0),1,0)</f>
        <v>0</v>
      </c>
      <c r="V1037" s="53" t="e">
        <f>SUBTOTAL(103,GateFacts[[#This Row],[م]])*OR(SelRegion="الكل",GateFacts[[#This Row],[المنطقة]]=SelRegion)</f>
        <v>#REF!</v>
      </c>
      <c r="W1037" s="74" t="str" cm="1">
        <f t="array" ref="W1037">IF(ISNUMBER(GateFacts[[#This Row],[صف المصدر]]),INDEX(Table15[],GateFacts[[#This Row],[صف المصدر]],16),"")</f>
        <v>الشمالي الغربي</v>
      </c>
    </row>
    <row r="1038" spans="1:23" x14ac:dyDescent="0.4">
      <c r="A1038" s="53" cm="1">
        <f t="array" ref="A1038">ROW()-ROW(GateFacts[#Headers])</f>
        <v>1037</v>
      </c>
      <c r="B1038" s="53">
        <f>INT((GateFacts[[#This Row],[م]]-1)/8)+1</f>
        <v>130</v>
      </c>
      <c r="C1038" s="53">
        <f>MOD(GateFacts[[#This Row],[م]]-1,8)+1</f>
        <v>5</v>
      </c>
      <c r="D1038" s="53" cm="1">
        <f t="array" ref="D1038">IFERROR(INDEX(_xlfn.ANCHORARRAY(Settings!$H$2),GateFacts[[#This Row],[رقم المشروع]]),"")</f>
        <v>1058</v>
      </c>
      <c r="E1038" s="53" t="str" cm="1">
        <f t="array" ref="E1038">INDEX(Table15[],GateFacts[[#This Row],[صف المصدر]],14)&amp;""</f>
        <v>P832</v>
      </c>
      <c r="F1038" s="53" t="str" cm="1">
        <f t="array" ref="F1038">INDEX(Table15[],GateFacts[[#This Row],[صف المصدر]],15)&amp;""</f>
        <v>ترحيل خطوط وتنفيذ شبكات بمناطق متفرقة (المرحلة الاولى)</v>
      </c>
      <c r="G1038" s="53" t="str" cm="1">
        <f t="array" ref="G1038">INDEX(Table15[],GateFacts[[#This Row],[صف المصدر]],17)&amp;""</f>
        <v>المدينة المنورة</v>
      </c>
      <c r="H1038" s="58">
        <f>N(INDEX(Table15[],GateFacts[[#This Row],[صف المصدر]],18))</f>
        <v>68354965</v>
      </c>
      <c r="I1038" s="53" t="str" cm="1">
        <f t="array" ref="I1038">_xlfn.LET(_xlpm.x,TRIM(INDEX(Table15[],GateFacts[[#This Row],[صف المصدر]],22)&amp;""),IF(_xlpm.x="","غير محدد",_xlpm.x))</f>
        <v>تحت التنفيذ</v>
      </c>
      <c r="J1038" s="53" t="str">
        <f>"بوابة "&amp;GateFacts[[#This Row],[رقم البوابة]]</f>
        <v>بوابة 5</v>
      </c>
      <c r="K1038" s="53" t="str" cm="1">
        <f t="array" ref="K1038">INDEX(Settings!$E$2:$E$9,GateFacts[[#This Row],[رقم البوابة]])</f>
        <v>الطرح للتنفيذ</v>
      </c>
      <c r="L1038" s="53" t="str" cm="1">
        <f t="array" ref="L1038">_xlfn.LET(_xlpm.c,INDEX(Table15[],GateFacts[[#This Row],[صف المصدر]],9-GateFacts[[#This Row],[رقم البوابة]]),IF(ISBLANK(_xlpm.c),"",_xlpm.c))</f>
        <v>مكتمل</v>
      </c>
      <c r="M1038" s="53" t="str">
        <f>_xlfn.LET(_xlpm.v,GateFacts[[#This Row],[القيمة الأصلية]],_xlpm.x,TRIM(_xlpm.v&amp;""),IF(ISNUMBER(_xlpm.v),"تاريخ",IF(OR(_xlpm.x="N/A",_xlpm.x="NA",_xlpm.x="لا ينطبق"),"لا ينطبق",IF(OR(_xlpm.x="مكتمل",_xlpm.x="مكتمل بشروط",_xlpm.x="جاري"),_xlpm.x,IF(_xlpm.x="","فارغ","غير معروف")))))</f>
        <v>مكتمل</v>
      </c>
      <c r="N1038" s="56" t="str" cm="1">
        <f t="array" ref="N1038">_xlfn.LET(_xlpm.r,GateFacts[[#This Row],[صف المصدر]],_xlpm.g,GateFacts[[#This Row],[رقم البوابة]],_xlpm.pd,IF(AND(ISNUMBER(_xlpm.r),_xlpm.g&gt;=6,_xlpm.g&lt;=8),INDEX(Table15[],_xlpm.r,19+_xlpm.g),""),IF(ISNUMBER(_xlpm.pd),_xlpm.pd,""))</f>
        <v/>
      </c>
      <c r="O1038"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مكتمل</v>
      </c>
      <c r="P1038" s="53" t="str">
        <f ca="1">IF(ISNUMBER(GateFacts[[#This Row],[تاريخ البوابة]]),GateFacts[[#This Row],[تاريخ البوابة]]-TODAY(),"")</f>
        <v/>
      </c>
      <c r="Q1038" s="53" t="str">
        <f>IF(ISNUMBER(GateFacts[[#This Row],[تاريخ البوابة]]),TEXT(GateFacts[[#This Row],[تاريخ البوابة]],"yyyy-mm"),"بدون تاريخ")</f>
        <v>بدون تاريخ</v>
      </c>
      <c r="R1038" s="53">
        <f ca="1">--OR(GateFacts[[#This Row],[الحالة]]="مكتمل",GateFacts[[#This Row],[الحالة]]="لا ينطبق")</f>
        <v>1</v>
      </c>
      <c r="S1038" s="53">
        <f ca="1">_xlfn.LET(_xlpm.m,_xlfn.MINIFS(GateFacts[رقم البوابة],GateFacts[رقم المشروع],GateFacts[[#This Row],[رقم المشروع]],GateFacts[منجزة],0),IF(_xlpm.m=0,9,_xlpm.m))</f>
        <v>6</v>
      </c>
      <c r="T1038" s="53">
        <f ca="1">--(GateFacts[[#This Row],[رقم البوابة]]=GateFacts[[#This Row],[البوابة الحالية للمشروع]])</f>
        <v>0</v>
      </c>
      <c r="U1038" s="53">
        <f ca="1">IF(AND(GateFacts[[#This Row],[الحالة]]="مكتمل",COUNTIFS(GateFacts[رقم المشروع],GateFacts[[#This Row],[رقم المشروع]],GateFacts[رقم البوابة],"&lt;"&amp;GateFacts[[#This Row],[رقم البوابة]],GateFacts[منجزة],0)&gt;0),1,0)</f>
        <v>0</v>
      </c>
      <c r="V1038" s="53" t="e">
        <f>SUBTOTAL(103,GateFacts[[#This Row],[م]])*OR(SelRegion="الكل",GateFacts[[#This Row],[المنطقة]]=SelRegion)</f>
        <v>#REF!</v>
      </c>
      <c r="W1038" s="74" t="str" cm="1">
        <f t="array" ref="W1038">IF(ISNUMBER(GateFacts[[#This Row],[صف المصدر]]),INDEX(Table15[],GateFacts[[#This Row],[صف المصدر]],16),"")</f>
        <v>الشمالي الغربي</v>
      </c>
    </row>
    <row r="1039" spans="1:23" x14ac:dyDescent="0.4">
      <c r="A1039" s="53" cm="1">
        <f t="array" ref="A1039">ROW()-ROW(GateFacts[#Headers])</f>
        <v>1038</v>
      </c>
      <c r="B1039" s="53">
        <f>INT((GateFacts[[#This Row],[م]]-1)/8)+1</f>
        <v>130</v>
      </c>
      <c r="C1039" s="53">
        <f>MOD(GateFacts[[#This Row],[م]]-1,8)+1</f>
        <v>6</v>
      </c>
      <c r="D1039" s="53" cm="1">
        <f t="array" ref="D1039">IFERROR(INDEX(_xlfn.ANCHORARRAY(Settings!$H$2),GateFacts[[#This Row],[رقم المشروع]]),"")</f>
        <v>1058</v>
      </c>
      <c r="E1039" s="53" t="str" cm="1">
        <f t="array" ref="E1039">INDEX(Table15[],GateFacts[[#This Row],[صف المصدر]],14)&amp;""</f>
        <v>P832</v>
      </c>
      <c r="F1039" s="53" t="str" cm="1">
        <f t="array" ref="F1039">INDEX(Table15[],GateFacts[[#This Row],[صف المصدر]],15)&amp;""</f>
        <v>ترحيل خطوط وتنفيذ شبكات بمناطق متفرقة (المرحلة الاولى)</v>
      </c>
      <c r="G1039" s="53" t="str" cm="1">
        <f t="array" ref="G1039">INDEX(Table15[],GateFacts[[#This Row],[صف المصدر]],17)&amp;""</f>
        <v>المدينة المنورة</v>
      </c>
      <c r="H1039" s="58">
        <f>N(INDEX(Table15[],GateFacts[[#This Row],[صف المصدر]],18))</f>
        <v>68354965</v>
      </c>
      <c r="I1039" s="53" t="str" cm="1">
        <f t="array" ref="I1039">_xlfn.LET(_xlpm.x,TRIM(INDEX(Table15[],GateFacts[[#This Row],[صف المصدر]],22)&amp;""),IF(_xlpm.x="","غير محدد",_xlpm.x))</f>
        <v>تحت التنفيذ</v>
      </c>
      <c r="J1039" s="53" t="str">
        <f>"بوابة "&amp;GateFacts[[#This Row],[رقم البوابة]]</f>
        <v>بوابة 6</v>
      </c>
      <c r="K1039" s="53" t="str" cm="1">
        <f t="array" ref="K1039">INDEX(Settings!$E$2:$E$9,GateFacts[[#This Row],[رقم البوابة]])</f>
        <v>التنفيذ</v>
      </c>
      <c r="L1039" s="53" t="str" cm="1">
        <f t="array" ref="L1039">_xlfn.LET(_xlpm.c,INDEX(Table15[],GateFacts[[#This Row],[صف المصدر]],9-GateFacts[[#This Row],[رقم البوابة]]),IF(ISBLANK(_xlpm.c),"",_xlpm.c))</f>
        <v>جاري</v>
      </c>
      <c r="M1039" s="53" t="str">
        <f>_xlfn.LET(_xlpm.v,GateFacts[[#This Row],[القيمة الأصلية]],_xlpm.x,TRIM(_xlpm.v&amp;""),IF(ISNUMBER(_xlpm.v),"تاريخ",IF(OR(_xlpm.x="N/A",_xlpm.x="NA",_xlpm.x="لا ينطبق"),"لا ينطبق",IF(OR(_xlpm.x="مكتمل",_xlpm.x="مكتمل بشروط",_xlpm.x="جاري"),_xlpm.x,IF(_xlpm.x="","فارغ","غير معروف")))))</f>
        <v>جاري</v>
      </c>
      <c r="N1039" s="56" cm="1">
        <f t="array" ref="N1039">_xlfn.LET(_xlpm.r,GateFacts[[#This Row],[صف المصدر]],_xlpm.g,GateFacts[[#This Row],[رقم البوابة]],_xlpm.pd,IF(AND(ISNUMBER(_xlpm.r),_xlpm.g&gt;=6,_xlpm.g&lt;=8),INDEX(Table15[],_xlpm.r,19+_xlpm.g),""),IF(ISNUMBER(_xlpm.pd),_xlpm.pd,""))</f>
        <v>47307</v>
      </c>
      <c r="O1039"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جاري</v>
      </c>
      <c r="P1039" s="53">
        <f ca="1">IF(ISNUMBER(GateFacts[[#This Row],[تاريخ البوابة]]),GateFacts[[#This Row],[تاريخ البوابة]]-TODAY(),"")</f>
        <v>998</v>
      </c>
      <c r="Q1039" s="53" t="str">
        <f>IF(ISNUMBER(GateFacts[[#This Row],[تاريخ البوابة]]),TEXT(GateFacts[[#This Row],[تاريخ البوابة]],"yyyy-mm"),"بدون تاريخ")</f>
        <v>2029-07</v>
      </c>
      <c r="R1039" s="53">
        <f ca="1">--OR(GateFacts[[#This Row],[الحالة]]="مكتمل",GateFacts[[#This Row],[الحالة]]="لا ينطبق")</f>
        <v>0</v>
      </c>
      <c r="S1039" s="53">
        <f ca="1">_xlfn.LET(_xlpm.m,_xlfn.MINIFS(GateFacts[رقم البوابة],GateFacts[رقم المشروع],GateFacts[[#This Row],[رقم المشروع]],GateFacts[منجزة],0),IF(_xlpm.m=0,9,_xlpm.m))</f>
        <v>6</v>
      </c>
      <c r="T1039" s="53">
        <f ca="1">--(GateFacts[[#This Row],[رقم البوابة]]=GateFacts[[#This Row],[البوابة الحالية للمشروع]])</f>
        <v>1</v>
      </c>
      <c r="U1039" s="53">
        <f ca="1">IF(AND(GateFacts[[#This Row],[الحالة]]="مكتمل",COUNTIFS(GateFacts[رقم المشروع],GateFacts[[#This Row],[رقم المشروع]],GateFacts[رقم البوابة],"&lt;"&amp;GateFacts[[#This Row],[رقم البوابة]],GateFacts[منجزة],0)&gt;0),1,0)</f>
        <v>0</v>
      </c>
      <c r="V1039" s="53" t="e">
        <f>SUBTOTAL(103,GateFacts[[#This Row],[م]])*OR(SelRegion="الكل",GateFacts[[#This Row],[المنطقة]]=SelRegion)</f>
        <v>#REF!</v>
      </c>
      <c r="W1039" s="74" t="str" cm="1">
        <f t="array" ref="W1039">IF(ISNUMBER(GateFacts[[#This Row],[صف المصدر]]),INDEX(Table15[],GateFacts[[#This Row],[صف المصدر]],16),"")</f>
        <v>الشمالي الغربي</v>
      </c>
    </row>
    <row r="1040" spans="1:23" x14ac:dyDescent="0.4">
      <c r="A1040" s="53" cm="1">
        <f t="array" ref="A1040">ROW()-ROW(GateFacts[#Headers])</f>
        <v>1039</v>
      </c>
      <c r="B1040" s="53">
        <f>INT((GateFacts[[#This Row],[م]]-1)/8)+1</f>
        <v>130</v>
      </c>
      <c r="C1040" s="53">
        <f>MOD(GateFacts[[#This Row],[م]]-1,8)+1</f>
        <v>7</v>
      </c>
      <c r="D1040" s="53" cm="1">
        <f t="array" ref="D1040">IFERROR(INDEX(_xlfn.ANCHORARRAY(Settings!$H$2),GateFacts[[#This Row],[رقم المشروع]]),"")</f>
        <v>1058</v>
      </c>
      <c r="E1040" s="53" t="str" cm="1">
        <f t="array" ref="E1040">INDEX(Table15[],GateFacts[[#This Row],[صف المصدر]],14)&amp;""</f>
        <v>P832</v>
      </c>
      <c r="F1040" s="53" t="str" cm="1">
        <f t="array" ref="F1040">INDEX(Table15[],GateFacts[[#This Row],[صف المصدر]],15)&amp;""</f>
        <v>ترحيل خطوط وتنفيذ شبكات بمناطق متفرقة (المرحلة الاولى)</v>
      </c>
      <c r="G1040" s="53" t="str" cm="1">
        <f t="array" ref="G1040">INDEX(Table15[],GateFacts[[#This Row],[صف المصدر]],17)&amp;""</f>
        <v>المدينة المنورة</v>
      </c>
      <c r="H1040" s="58">
        <f>N(INDEX(Table15[],GateFacts[[#This Row],[صف المصدر]],18))</f>
        <v>68354965</v>
      </c>
      <c r="I1040" s="53" t="str" cm="1">
        <f t="array" ref="I1040">_xlfn.LET(_xlpm.x,TRIM(INDEX(Table15[],GateFacts[[#This Row],[صف المصدر]],22)&amp;""),IF(_xlpm.x="","غير محدد",_xlpm.x))</f>
        <v>تحت التنفيذ</v>
      </c>
      <c r="J1040" s="53" t="str">
        <f>"بوابة "&amp;GateFacts[[#This Row],[رقم البوابة]]</f>
        <v>بوابة 7</v>
      </c>
      <c r="K1040" s="53" t="str" cm="1">
        <f t="array" ref="K1040">INDEX(Settings!$E$2:$E$9,GateFacts[[#This Row],[رقم البوابة]])</f>
        <v>الاختبارات التشغيلية</v>
      </c>
      <c r="L1040" s="53" t="str" cm="1">
        <f t="array" ref="L1040">_xlfn.LET(_xlpm.c,INDEX(Table15[],GateFacts[[#This Row],[صف المصدر]],9-GateFacts[[#This Row],[رقم البوابة]]),IF(ISBLANK(_xlpm.c),"",_xlpm.c))</f>
        <v/>
      </c>
      <c r="M1040"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40" s="56" cm="1">
        <f t="array" ref="N1040">_xlfn.LET(_xlpm.r,GateFacts[[#This Row],[صف المصدر]],_xlpm.g,GateFacts[[#This Row],[رقم البوابة]],_xlpm.pd,IF(AND(ISNUMBER(_xlpm.r),_xlpm.g&gt;=6,_xlpm.g&lt;=8),INDEX(Table15[],_xlpm.r,19+_xlpm.g),""),IF(ISNUMBER(_xlpm.pd),_xlpm.pd,""))</f>
        <v>47246</v>
      </c>
      <c r="O1040"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40" s="53">
        <f ca="1">IF(ISNUMBER(GateFacts[[#This Row],[تاريخ البوابة]]),GateFacts[[#This Row],[تاريخ البوابة]]-TODAY(),"")</f>
        <v>937</v>
      </c>
      <c r="Q1040" s="53" t="str">
        <f>IF(ISNUMBER(GateFacts[[#This Row],[تاريخ البوابة]]),TEXT(GateFacts[[#This Row],[تاريخ البوابة]],"yyyy-mm"),"بدون تاريخ")</f>
        <v>2029-05</v>
      </c>
      <c r="R1040" s="53">
        <f ca="1">--OR(GateFacts[[#This Row],[الحالة]]="مكتمل",GateFacts[[#This Row],[الحالة]]="لا ينطبق")</f>
        <v>0</v>
      </c>
      <c r="S1040" s="53">
        <f ca="1">_xlfn.LET(_xlpm.m,_xlfn.MINIFS(GateFacts[رقم البوابة],GateFacts[رقم المشروع],GateFacts[[#This Row],[رقم المشروع]],GateFacts[منجزة],0),IF(_xlpm.m=0,9,_xlpm.m))</f>
        <v>6</v>
      </c>
      <c r="T1040" s="53">
        <f ca="1">--(GateFacts[[#This Row],[رقم البوابة]]=GateFacts[[#This Row],[البوابة الحالية للمشروع]])</f>
        <v>0</v>
      </c>
      <c r="U1040" s="53">
        <f ca="1">IF(AND(GateFacts[[#This Row],[الحالة]]="مكتمل",COUNTIFS(GateFacts[رقم المشروع],GateFacts[[#This Row],[رقم المشروع]],GateFacts[رقم البوابة],"&lt;"&amp;GateFacts[[#This Row],[رقم البوابة]],GateFacts[منجزة],0)&gt;0),1,0)</f>
        <v>0</v>
      </c>
      <c r="V1040" s="53" t="e">
        <f>SUBTOTAL(103,GateFacts[[#This Row],[م]])*OR(SelRegion="الكل",GateFacts[[#This Row],[المنطقة]]=SelRegion)</f>
        <v>#REF!</v>
      </c>
      <c r="W1040" s="74" t="str" cm="1">
        <f t="array" ref="W1040">IF(ISNUMBER(GateFacts[[#This Row],[صف المصدر]]),INDEX(Table15[],GateFacts[[#This Row],[صف المصدر]],16),"")</f>
        <v>الشمالي الغربي</v>
      </c>
    </row>
    <row r="1041" spans="1:23" x14ac:dyDescent="0.4">
      <c r="A1041" s="53" cm="1">
        <f t="array" ref="A1041">ROW()-ROW(GateFacts[#Headers])</f>
        <v>1040</v>
      </c>
      <c r="B1041" s="53">
        <f>INT((GateFacts[[#This Row],[م]]-1)/8)+1</f>
        <v>130</v>
      </c>
      <c r="C1041" s="53">
        <f>MOD(GateFacts[[#This Row],[م]]-1,8)+1</f>
        <v>8</v>
      </c>
      <c r="D1041" s="53" cm="1">
        <f t="array" ref="D1041">IFERROR(INDEX(_xlfn.ANCHORARRAY(Settings!$H$2),GateFacts[[#This Row],[رقم المشروع]]),"")</f>
        <v>1058</v>
      </c>
      <c r="E1041" s="53" t="str" cm="1">
        <f t="array" ref="E1041">INDEX(Table15[],GateFacts[[#This Row],[صف المصدر]],14)&amp;""</f>
        <v>P832</v>
      </c>
      <c r="F1041" s="53" t="str" cm="1">
        <f t="array" ref="F1041">INDEX(Table15[],GateFacts[[#This Row],[صف المصدر]],15)&amp;""</f>
        <v>ترحيل خطوط وتنفيذ شبكات بمناطق متفرقة (المرحلة الاولى)</v>
      </c>
      <c r="G1041" s="53" t="str" cm="1">
        <f t="array" ref="G1041">INDEX(Table15[],GateFacts[[#This Row],[صف المصدر]],17)&amp;""</f>
        <v>المدينة المنورة</v>
      </c>
      <c r="H1041" s="58">
        <f>N(INDEX(Table15[],GateFacts[[#This Row],[صف المصدر]],18))</f>
        <v>68354965</v>
      </c>
      <c r="I1041" s="53" t="str" cm="1">
        <f t="array" ref="I1041">_xlfn.LET(_xlpm.x,TRIM(INDEX(Table15[],GateFacts[[#This Row],[صف المصدر]],22)&amp;""),IF(_xlpm.x="","غير محدد",_xlpm.x))</f>
        <v>تحت التنفيذ</v>
      </c>
      <c r="J1041" s="53" t="str">
        <f>"بوابة "&amp;GateFacts[[#This Row],[رقم البوابة]]</f>
        <v>بوابة 8</v>
      </c>
      <c r="K1041" s="53" t="str" cm="1">
        <f t="array" ref="K1041">INDEX(Settings!$E$2:$E$9,GateFacts[[#This Row],[رقم البوابة]])</f>
        <v>التسليم و الاغلاق</v>
      </c>
      <c r="L1041" s="53" t="str" cm="1">
        <f t="array" ref="L1041">_xlfn.LET(_xlpm.c,INDEX(Table15[],GateFacts[[#This Row],[صف المصدر]],9-GateFacts[[#This Row],[رقم البوابة]]),IF(ISBLANK(_xlpm.c),"",_xlpm.c))</f>
        <v/>
      </c>
      <c r="M1041" s="53" t="str">
        <f>_xlfn.LET(_xlpm.v,GateFacts[[#This Row],[القيمة الأصلية]],_xlpm.x,TRIM(_xlpm.v&amp;""),IF(ISNUMBER(_xlpm.v),"تاريخ",IF(OR(_xlpm.x="N/A",_xlpm.x="NA",_xlpm.x="لا ينطبق"),"لا ينطبق",IF(OR(_xlpm.x="مكتمل",_xlpm.x="مكتمل بشروط",_xlpm.x="جاري"),_xlpm.x,IF(_xlpm.x="","فارغ","غير معروف")))))</f>
        <v>فارغ</v>
      </c>
      <c r="N1041" s="56" cm="1">
        <f t="array" ref="N1041">_xlfn.LET(_xlpm.r,GateFacts[[#This Row],[صف المصدر]],_xlpm.g,GateFacts[[#This Row],[رقم البوابة]],_xlpm.pd,IF(AND(ISNUMBER(_xlpm.r),_xlpm.g&gt;=6,_xlpm.g&lt;=8),INDEX(Table15[],_xlpm.r,19+_xlpm.g),""),IF(ISNUMBER(_xlpm.pd),_xlpm.pd,""))</f>
        <v>48037</v>
      </c>
      <c r="O1041" s="53" t="str">
        <f ca="1">_xlfn.LET(_xlpm.m,GateFacts[[#This Row],[القيمة الموحدة]],_xlpm.d,GateFacts[[#This Row],[تاريخ البوابة]],IF(OR(_xlpm.m="مكتمل",_xlpm.m="مكتمل بشروط"),Settings!$Q$2,IF(_xlpm.m="لا ينطبق",Settings!$Q$7,IF(AND(ISNUMBER(_xlpm.d),_xlpm.d&lt;=TODAY()),Settings!$Q$3,IF(AND(ISNUMBER(_xlpm.d),_xlpm.d&lt;=TODAY()+AlertDays),Settings!$Q$4,IF(_xlpm.m="جاري","جاري",""))))))</f>
        <v/>
      </c>
      <c r="P1041" s="53">
        <f ca="1">IF(ISNUMBER(GateFacts[[#This Row],[تاريخ البوابة]]),GateFacts[[#This Row],[تاريخ البوابة]]-TODAY(),"")</f>
        <v>1728</v>
      </c>
      <c r="Q1041" s="53" t="str">
        <f>IF(ISNUMBER(GateFacts[[#This Row],[تاريخ البوابة]]),TEXT(GateFacts[[#This Row],[تاريخ البوابة]],"yyyy-mm"),"بدون تاريخ")</f>
        <v>2031-07</v>
      </c>
      <c r="R1041" s="53">
        <f ca="1">--OR(GateFacts[[#This Row],[الحالة]]="مكتمل",GateFacts[[#This Row],[الحالة]]="لا ينطبق")</f>
        <v>0</v>
      </c>
      <c r="S1041" s="53">
        <f ca="1">_xlfn.LET(_xlpm.m,_xlfn.MINIFS(GateFacts[رقم البوابة],GateFacts[رقم المشروع],GateFacts[[#This Row],[رقم المشروع]],GateFacts[منجزة],0),IF(_xlpm.m=0,9,_xlpm.m))</f>
        <v>6</v>
      </c>
      <c r="T1041" s="53">
        <f ca="1">--(GateFacts[[#This Row],[رقم البوابة]]=GateFacts[[#This Row],[البوابة الحالية للمشروع]])</f>
        <v>0</v>
      </c>
      <c r="U1041" s="53">
        <f ca="1">IF(AND(GateFacts[[#This Row],[الحالة]]="مكتمل",COUNTIFS(GateFacts[رقم المشروع],GateFacts[[#This Row],[رقم المشروع]],GateFacts[رقم البوابة],"&lt;"&amp;GateFacts[[#This Row],[رقم البوابة]],GateFacts[منجزة],0)&gt;0),1,0)</f>
        <v>0</v>
      </c>
      <c r="V1041" s="53" t="e">
        <f>SUBTOTAL(103,GateFacts[[#This Row],[م]])*OR(SelRegion="الكل",GateFacts[[#This Row],[المنطقة]]=SelRegion)</f>
        <v>#REF!</v>
      </c>
      <c r="W1041" s="74" t="str" cm="1">
        <f t="array" ref="W1041">IF(ISNUMBER(GateFacts[[#This Row],[صف المصدر]]),INDEX(Table15[],GateFacts[[#This Row],[صف المصدر]],16),"")</f>
        <v>الشمالي الغربي</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591C-E3FD-4DB7-8E44-95C871B51F4E}">
  <dimension ref="A1:R11"/>
  <sheetViews>
    <sheetView showGridLines="0" workbookViewId="0"/>
  </sheetViews>
  <sheetFormatPr defaultRowHeight="15" x14ac:dyDescent="0.35"/>
  <cols>
    <col min="1" max="1" width="14.77734375" style="59" customWidth="1"/>
    <col min="2" max="2" width="42.5546875" style="59" customWidth="1"/>
    <col min="3" max="3" width="17.5546875" style="59" customWidth="1"/>
    <col min="4" max="4" width="12" style="59" customWidth="1"/>
    <col min="5" max="5" width="16.6640625" style="59" customWidth="1"/>
    <col min="6" max="6" width="2.21875" style="59" customWidth="1"/>
    <col min="7" max="7" width="14.77734375" style="59" customWidth="1"/>
    <col min="8" max="8" width="42.5546875" style="59" customWidth="1"/>
    <col min="9" max="9" width="17.5546875" style="59" customWidth="1"/>
    <col min="10" max="10" width="12" style="59" customWidth="1"/>
    <col min="11" max="11" width="16.6640625" style="59" customWidth="1"/>
    <col min="12" max="12" width="2.21875" style="59" customWidth="1"/>
    <col min="13" max="13" width="14.77734375" style="59" customWidth="1"/>
    <col min="14" max="14" width="42.5546875" style="59" customWidth="1"/>
    <col min="15" max="15" width="17.5546875" style="59" customWidth="1"/>
    <col min="16" max="16" width="15.77734375" style="59" customWidth="1"/>
    <col min="17" max="17" width="29.6640625" style="59" customWidth="1"/>
    <col min="18" max="18" width="8.88671875" style="59"/>
  </cols>
  <sheetData>
    <row r="1" spans="1:18" ht="20.399999999999999" x14ac:dyDescent="0.45">
      <c r="A1" s="60" t="s">
        <v>2352</v>
      </c>
      <c r="B1" s="60"/>
      <c r="C1" s="60"/>
      <c r="D1" s="60"/>
      <c r="E1" s="60"/>
      <c r="F1" s="60"/>
      <c r="G1" s="60"/>
      <c r="H1" s="60"/>
      <c r="I1" s="60"/>
      <c r="J1" s="60"/>
      <c r="K1" s="60"/>
      <c r="L1" s="60"/>
      <c r="M1" s="60"/>
      <c r="N1" s="60"/>
      <c r="O1" s="60"/>
      <c r="P1" s="60"/>
      <c r="Q1" s="60"/>
      <c r="R1" s="60"/>
    </row>
    <row r="3" spans="1:18" x14ac:dyDescent="0.35">
      <c r="A3" s="61" t="s">
        <v>2353</v>
      </c>
      <c r="B3" s="61" t="s">
        <v>2354</v>
      </c>
      <c r="C3" s="61" t="s">
        <v>2254</v>
      </c>
    </row>
    <row r="4" spans="1:18" x14ac:dyDescent="0.35">
      <c r="A4" s="59" t="s">
        <v>2355</v>
      </c>
      <c r="B4" s="62">
        <f ca="1">COUNTIFS(GateFacts[الحالة],Settings!$Q$6)</f>
        <v>0</v>
      </c>
      <c r="C4" s="62" t="str">
        <f ca="1">IF(B4=0,"✓ سليم","⚠ راجع")</f>
        <v>✓ سليم</v>
      </c>
    </row>
    <row r="5" spans="1:18" x14ac:dyDescent="0.35">
      <c r="A5" s="59" t="s">
        <v>2356</v>
      </c>
      <c r="B5" s="62">
        <f>COUNTIFS(GateFacts[القيمة الموحدة],"غير معروف")</f>
        <v>1</v>
      </c>
      <c r="C5" s="62" t="str">
        <f>IF(B5=0,"✓ سليم","⚠ راجع")</f>
        <v>⚠ راجع</v>
      </c>
    </row>
    <row r="6" spans="1:18" x14ac:dyDescent="0.35">
      <c r="A6" s="59" t="s">
        <v>2357</v>
      </c>
      <c r="B6" s="62">
        <f ca="1">SUM(GateFacts[خلل التسلسل])</f>
        <v>0</v>
      </c>
      <c r="C6" s="62" t="str">
        <f ca="1">IF(B6=0,"✓ سليم","⚠ راجع")</f>
        <v>✓ سليم</v>
      </c>
    </row>
    <row r="7" spans="1:18" x14ac:dyDescent="0.35">
      <c r="A7" s="59" t="s">
        <v>2358</v>
      </c>
      <c r="B7" s="62" t="str">
        <f>ROWS(GateFacts[])&amp;" / "&amp;Settings!$J$2</f>
        <v>1040 / 1040</v>
      </c>
      <c r="C7" s="62" t="str">
        <f>IF(ROWS(GateFacts[])=Settings!$J$2,"✓ مطابق","⚠ عدّل حجم جدول GateFacts")</f>
        <v>✓ مطابق</v>
      </c>
    </row>
    <row r="9" spans="1:18" ht="16.8" x14ac:dyDescent="0.4">
      <c r="A9" s="63" t="s">
        <v>2359</v>
      </c>
      <c r="G9" s="63" t="s">
        <v>2360</v>
      </c>
      <c r="M9" s="63" t="s">
        <v>2361</v>
      </c>
    </row>
    <row r="10" spans="1:18" x14ac:dyDescent="0.35">
      <c r="A10" s="64" t="s">
        <v>2336</v>
      </c>
      <c r="B10" s="64" t="s">
        <v>2</v>
      </c>
      <c r="C10" s="64" t="s">
        <v>4</v>
      </c>
      <c r="D10" s="64" t="s">
        <v>2245</v>
      </c>
      <c r="E10" s="64" t="s">
        <v>2337</v>
      </c>
      <c r="G10" s="64" t="s">
        <v>2336</v>
      </c>
      <c r="H10" s="64" t="s">
        <v>2</v>
      </c>
      <c r="I10" s="64" t="s">
        <v>4</v>
      </c>
      <c r="J10" s="64" t="s">
        <v>2245</v>
      </c>
      <c r="K10" s="64" t="s">
        <v>2337</v>
      </c>
      <c r="M10" s="64" t="s">
        <v>2336</v>
      </c>
      <c r="N10" s="64" t="s">
        <v>2</v>
      </c>
      <c r="O10" s="64" t="s">
        <v>4</v>
      </c>
      <c r="P10" s="64" t="s">
        <v>2362</v>
      </c>
      <c r="Q10" s="64" t="s">
        <v>2363</v>
      </c>
    </row>
    <row r="11" spans="1:18" x14ac:dyDescent="0.35">
      <c r="A11" s="59" t="str" cm="1">
        <f t="array" aca="1" ref="A11" ca="1">_xlfn._xlws.FILTER(_xlfn.HSTACK(GateFacts[SN],GateFacts[اسم المشروع],GateFacts[المنطقة],GateFacts[البوابة],IF(GateFacts[القيمة الأصلية]="","(فارغة)",GateFacts[القيمة الأصلية])),GateFacts[الحالة]=Settings!$Q$6,"لا يوجد")</f>
        <v>لا يوجد</v>
      </c>
      <c r="G11" s="59" t="str" cm="1">
        <f t="array" ref="G11:K11">_xlfn._xlws.FILTER(_xlfn.HSTACK(GateFacts[SN],GateFacts[اسم المشروع],GateFacts[المنطقة],GateFacts[البوابة],GateFacts[القيمة الأصلية]&amp;""),GateFacts[القيمة الموحدة]="غير معروف","لا يوجد")</f>
        <v>P859</v>
      </c>
      <c r="H11" s="59" t="str">
        <v>تنفيذ خطوط وشبكات الصرف الصحي بمحافظة خيبر( الجزء الأول )</v>
      </c>
      <c r="I11" s="59" t="str">
        <v>المدينة المنورة</v>
      </c>
      <c r="J11" s="59" t="str">
        <v>بوابة 5</v>
      </c>
      <c r="K11" s="59" t="str">
        <v>مشروع خطوط فرعية وتوصيلات منزلية للصرف الصحي مع اعادة تاهيل محطة الضخ بينبع.</v>
      </c>
      <c r="M11" s="59" t="str" cm="1">
        <f t="array" aca="1" ref="M11" ca="1">IFERROR(_xlfn.LET(_xlpm.f,_xlfn._xlws.FILTER(GateFacts[م],GateFacts[خلل التسلسل]=1),_xlfn.HSTACK(INDEX(GateFacts[SN],_xlpm.f),INDEX(GateFacts[اسم المشروع],_xlpm.f),INDEX(GateFacts[المنطقة],_xlpm.f),INDEX(GateFacts[البوابة],_xlpm.f),_xlfn.MAP(_xlpm.f,_xlfn.LAMBDA(_xlpm.i,_xlfn.TEXTJOIN("، ",TRUE,_xlfn._xlws.FILTER(GateFacts[البوابة],(GateFacts[رقم المشروع]=INDEX(GateFacts[رقم المشروع],_xlpm.i))*(GateFacts[رقم البوابة]&lt;INDEX(GateFacts[رقم البوابة],_xlpm.i))*(GateFacts[منجزة]=0)))))))," لا يوجد")</f>
        <v xml:space="preserve"> لا يوجد</v>
      </c>
    </row>
  </sheetData>
  <conditionalFormatting sqref="C4:C7">
    <cfRule type="containsText" dxfId="1" priority="1" operator="containsText" text="⚠">
      <formula>NOT(ISERROR(SEARCH("⚠",C4)))</formula>
    </cfRule>
    <cfRule type="containsText" dxfId="0" priority="2" operator="containsText" text="✓">
      <formula>NOT(ISERROR(SEARCH("✓",C4)))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D102-758C-4A5A-9F6C-1A539F3CE144}">
  <dimension ref="A1:A64"/>
  <sheetViews>
    <sheetView showGridLines="0" workbookViewId="0"/>
  </sheetViews>
  <sheetFormatPr defaultRowHeight="14.4" x14ac:dyDescent="0.3"/>
  <cols>
    <col min="1" max="1" width="203.6640625" style="65" customWidth="1"/>
  </cols>
  <sheetData>
    <row r="1" spans="1:1" ht="20.399999999999999" x14ac:dyDescent="0.45">
      <c r="A1" s="66" t="s">
        <v>2364</v>
      </c>
    </row>
    <row r="2" spans="1:1" ht="15" x14ac:dyDescent="0.35">
      <c r="A2" s="67" t="s">
        <v>2365</v>
      </c>
    </row>
    <row r="3" spans="1:1" x14ac:dyDescent="0.3">
      <c r="A3" s="68"/>
    </row>
    <row r="4" spans="1:1" x14ac:dyDescent="0.3">
      <c r="A4" s="68" t="s">
        <v>2366</v>
      </c>
    </row>
    <row r="5" spans="1:1" x14ac:dyDescent="0.3">
      <c r="A5" s="68" t="s">
        <v>2367</v>
      </c>
    </row>
    <row r="6" spans="1:1" x14ac:dyDescent="0.3">
      <c r="A6" s="68" t="s">
        <v>2368</v>
      </c>
    </row>
    <row r="7" spans="1:1" x14ac:dyDescent="0.3">
      <c r="A7" s="68" t="s">
        <v>2369</v>
      </c>
    </row>
    <row r="8" spans="1:1" x14ac:dyDescent="0.3">
      <c r="A8" s="68" t="s">
        <v>2370</v>
      </c>
    </row>
    <row r="9" spans="1:1" x14ac:dyDescent="0.3">
      <c r="A9" s="68" t="s">
        <v>2371</v>
      </c>
    </row>
    <row r="10" spans="1:1" x14ac:dyDescent="0.3">
      <c r="A10" s="68" t="s">
        <v>2372</v>
      </c>
    </row>
    <row r="11" spans="1:1" x14ac:dyDescent="0.3">
      <c r="A11" s="68"/>
    </row>
    <row r="12" spans="1:1" x14ac:dyDescent="0.3">
      <c r="A12" s="68" t="s">
        <v>2373</v>
      </c>
    </row>
    <row r="13" spans="1:1" x14ac:dyDescent="0.3">
      <c r="A13" s="68" t="s">
        <v>2367</v>
      </c>
    </row>
    <row r="14" spans="1:1" x14ac:dyDescent="0.3">
      <c r="A14" s="68" t="s">
        <v>2374</v>
      </c>
    </row>
    <row r="15" spans="1:1" x14ac:dyDescent="0.3">
      <c r="A15" s="68" t="s">
        <v>2375</v>
      </c>
    </row>
    <row r="16" spans="1:1" x14ac:dyDescent="0.3">
      <c r="A16" s="68" t="s">
        <v>2376</v>
      </c>
    </row>
    <row r="17" spans="1:1" x14ac:dyDescent="0.3">
      <c r="A17" s="68" t="s">
        <v>2377</v>
      </c>
    </row>
    <row r="18" spans="1:1" x14ac:dyDescent="0.3">
      <c r="A18" s="68" t="s">
        <v>2378</v>
      </c>
    </row>
    <row r="19" spans="1:1" x14ac:dyDescent="0.3">
      <c r="A19" s="68" t="s">
        <v>2379</v>
      </c>
    </row>
    <row r="20" spans="1:1" x14ac:dyDescent="0.3">
      <c r="A20" s="68" t="s">
        <v>2380</v>
      </c>
    </row>
    <row r="21" spans="1:1" x14ac:dyDescent="0.3">
      <c r="A21" s="68" t="s">
        <v>2381</v>
      </c>
    </row>
    <row r="22" spans="1:1" x14ac:dyDescent="0.3">
      <c r="A22" s="68" t="s">
        <v>2382</v>
      </c>
    </row>
    <row r="23" spans="1:1" x14ac:dyDescent="0.3">
      <c r="A23" s="68" t="s">
        <v>2383</v>
      </c>
    </row>
    <row r="24" spans="1:1" x14ac:dyDescent="0.3">
      <c r="A24" s="68" t="s">
        <v>2384</v>
      </c>
    </row>
    <row r="25" spans="1:1" x14ac:dyDescent="0.3">
      <c r="A25" s="68" t="s">
        <v>2385</v>
      </c>
    </row>
    <row r="26" spans="1:1" x14ac:dyDescent="0.3">
      <c r="A26" s="68" t="s">
        <v>2386</v>
      </c>
    </row>
    <row r="27" spans="1:1" x14ac:dyDescent="0.3">
      <c r="A27" s="68" t="s">
        <v>2387</v>
      </c>
    </row>
    <row r="28" spans="1:1" x14ac:dyDescent="0.3">
      <c r="A28" s="68" t="s">
        <v>2388</v>
      </c>
    </row>
    <row r="29" spans="1:1" x14ac:dyDescent="0.3">
      <c r="A29" s="68" t="s">
        <v>2371</v>
      </c>
    </row>
    <row r="30" spans="1:1" x14ac:dyDescent="0.3">
      <c r="A30" s="68" t="s">
        <v>2372</v>
      </c>
    </row>
    <row r="31" spans="1:1" x14ac:dyDescent="0.3">
      <c r="A31" s="68"/>
    </row>
    <row r="32" spans="1:1" x14ac:dyDescent="0.3">
      <c r="A32" s="68" t="s">
        <v>2389</v>
      </c>
    </row>
    <row r="33" spans="1:1" x14ac:dyDescent="0.3">
      <c r="A33" s="68" t="s">
        <v>2367</v>
      </c>
    </row>
    <row r="34" spans="1:1" x14ac:dyDescent="0.3">
      <c r="A34" s="68" t="s">
        <v>2390</v>
      </c>
    </row>
    <row r="35" spans="1:1" x14ac:dyDescent="0.3">
      <c r="A35" s="68" t="s">
        <v>2391</v>
      </c>
    </row>
    <row r="36" spans="1:1" x14ac:dyDescent="0.3">
      <c r="A36" s="68" t="s">
        <v>2392</v>
      </c>
    </row>
    <row r="37" spans="1:1" x14ac:dyDescent="0.3">
      <c r="A37" s="68" t="s">
        <v>2393</v>
      </c>
    </row>
    <row r="38" spans="1:1" x14ac:dyDescent="0.3">
      <c r="A38" s="68" t="s">
        <v>2394</v>
      </c>
    </row>
    <row r="39" spans="1:1" x14ac:dyDescent="0.3">
      <c r="A39" s="68" t="s">
        <v>2395</v>
      </c>
    </row>
    <row r="40" spans="1:1" x14ac:dyDescent="0.3">
      <c r="A40" s="68" t="s">
        <v>2396</v>
      </c>
    </row>
    <row r="41" spans="1:1" x14ac:dyDescent="0.3">
      <c r="A41" s="68" t="s">
        <v>2397</v>
      </c>
    </row>
    <row r="42" spans="1:1" x14ac:dyDescent="0.3">
      <c r="A42" s="68" t="s">
        <v>2371</v>
      </c>
    </row>
    <row r="43" spans="1:1" x14ac:dyDescent="0.3">
      <c r="A43" s="68" t="s">
        <v>2398</v>
      </c>
    </row>
    <row r="44" spans="1:1" x14ac:dyDescent="0.3">
      <c r="A44" s="68"/>
    </row>
    <row r="45" spans="1:1" x14ac:dyDescent="0.3">
      <c r="A45" s="68" t="s">
        <v>2399</v>
      </c>
    </row>
    <row r="46" spans="1:1" x14ac:dyDescent="0.3">
      <c r="A46" s="68"/>
    </row>
    <row r="47" spans="1:1" x14ac:dyDescent="0.3">
      <c r="A47" s="68" t="s">
        <v>2400</v>
      </c>
    </row>
    <row r="48" spans="1:1" x14ac:dyDescent="0.3">
      <c r="A48" s="68" t="s">
        <v>2401</v>
      </c>
    </row>
    <row r="49" spans="1:1" x14ac:dyDescent="0.3">
      <c r="A49" s="68" t="s">
        <v>2402</v>
      </c>
    </row>
    <row r="50" spans="1:1" x14ac:dyDescent="0.3">
      <c r="A50" s="68" t="s">
        <v>2403</v>
      </c>
    </row>
    <row r="51" spans="1:1" x14ac:dyDescent="0.3">
      <c r="A51" s="68" t="s">
        <v>2404</v>
      </c>
    </row>
    <row r="52" spans="1:1" x14ac:dyDescent="0.3">
      <c r="A52" s="68" t="s">
        <v>2405</v>
      </c>
    </row>
    <row r="53" spans="1:1" x14ac:dyDescent="0.3">
      <c r="A53" s="68"/>
    </row>
    <row r="54" spans="1:1" x14ac:dyDescent="0.3">
      <c r="A54" s="68" t="s">
        <v>2406</v>
      </c>
    </row>
    <row r="55" spans="1:1" x14ac:dyDescent="0.3">
      <c r="A55" s="68" t="s">
        <v>2407</v>
      </c>
    </row>
    <row r="56" spans="1:1" x14ac:dyDescent="0.3">
      <c r="A56" s="68" t="s">
        <v>2408</v>
      </c>
    </row>
    <row r="57" spans="1:1" x14ac:dyDescent="0.3">
      <c r="A57" s="68" t="s">
        <v>2409</v>
      </c>
    </row>
    <row r="58" spans="1:1" x14ac:dyDescent="0.3">
      <c r="A58" s="68" t="s">
        <v>2410</v>
      </c>
    </row>
    <row r="59" spans="1:1" x14ac:dyDescent="0.3">
      <c r="A59" s="68" t="s">
        <v>2411</v>
      </c>
    </row>
    <row r="60" spans="1:1" x14ac:dyDescent="0.3">
      <c r="A60" s="68" t="s">
        <v>2412</v>
      </c>
    </row>
    <row r="61" spans="1:1" x14ac:dyDescent="0.3">
      <c r="A61" s="68" t="s">
        <v>2413</v>
      </c>
    </row>
    <row r="62" spans="1:1" x14ac:dyDescent="0.3">
      <c r="A62" s="68" t="s">
        <v>2414</v>
      </c>
    </row>
    <row r="63" spans="1:1" x14ac:dyDescent="0.3">
      <c r="A63" s="68" t="s">
        <v>2415</v>
      </c>
    </row>
    <row r="64" spans="1:1" x14ac:dyDescent="0.3">
      <c r="A64" s="68" t="s">
        <v>2416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B495-A195-44AC-AD0F-5D6B2B00EB0D}">
  <dimension ref="A1:K2"/>
  <sheetViews>
    <sheetView workbookViewId="0"/>
  </sheetViews>
  <sheetFormatPr defaultRowHeight="14.4" x14ac:dyDescent="0.3"/>
  <cols>
    <col min="1" max="1" width="53.77734375" bestFit="1" customWidth="1"/>
    <col min="2" max="2" width="32.44140625" bestFit="1" customWidth="1"/>
    <col min="3" max="3" width="80.109375" bestFit="1" customWidth="1"/>
    <col min="4" max="4" width="58.88671875" bestFit="1" customWidth="1"/>
    <col min="5" max="5" width="65.109375" bestFit="1" customWidth="1"/>
    <col min="6" max="6" width="10.77734375" bestFit="1" customWidth="1"/>
    <col min="7" max="7" width="8.33203125" bestFit="1" customWidth="1"/>
    <col min="8" max="8" width="12.88671875" bestFit="1" customWidth="1"/>
    <col min="9" max="9" width="10" bestFit="1" customWidth="1"/>
    <col min="10" max="10" width="70.21875" bestFit="1" customWidth="1"/>
    <col min="11" max="11" width="42.6640625" bestFit="1" customWidth="1"/>
  </cols>
  <sheetData>
    <row r="1" spans="1:11" x14ac:dyDescent="0.3">
      <c r="A1" s="72" t="s">
        <v>2432</v>
      </c>
      <c r="B1" s="72" t="s">
        <v>2433</v>
      </c>
      <c r="C1" s="72" t="s">
        <v>2434</v>
      </c>
      <c r="D1" s="72" t="s">
        <v>2435</v>
      </c>
      <c r="E1" s="72" t="s">
        <v>2436</v>
      </c>
      <c r="F1" s="72" t="s">
        <v>2437</v>
      </c>
      <c r="G1" s="72" t="s">
        <v>2438</v>
      </c>
      <c r="H1" s="72" t="s">
        <v>2439</v>
      </c>
      <c r="I1" s="72" t="s">
        <v>2440</v>
      </c>
      <c r="J1" s="72" t="s">
        <v>2441</v>
      </c>
      <c r="K1" s="72" t="s">
        <v>2442</v>
      </c>
    </row>
    <row r="2" spans="1:11" x14ac:dyDescent="0.3">
      <c r="A2" t="s">
        <v>2443</v>
      </c>
      <c r="B2" t="s">
        <v>2444</v>
      </c>
      <c r="C2" t="s">
        <v>2445</v>
      </c>
      <c r="D2" t="s">
        <v>2446</v>
      </c>
      <c r="E2" t="s">
        <v>2447</v>
      </c>
      <c r="F2" t="s">
        <v>2448</v>
      </c>
      <c r="G2" s="73">
        <v>46308</v>
      </c>
      <c r="I2">
        <v>17</v>
      </c>
      <c r="J2" t="s">
        <v>2449</v>
      </c>
      <c r="K2" t="s">
        <v>2450</v>
      </c>
    </row>
  </sheetData>
  <pageMargins left="0.7" right="0.7" top="0.75" bottom="0.75" header="0.3" footer="0.3"/>
</worksheet>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Projects </vt:lpstr>
      <vt:lpstr>LIVE PMO</vt:lpstr>
      <vt:lpstr>NWC Colors</vt:lpstr>
      <vt:lpstr>Dashboard Calc</vt:lpstr>
      <vt:lpstr>Settings</vt:lpstr>
      <vt:lpstr>GateFacts</vt:lpstr>
      <vt:lpstr>Data Quality</vt:lpstr>
      <vt:lpstr>Model Code</vt:lpstr>
      <vt:lpstr>Data Sources</vt:lpstr>
      <vt:lpstr>AlertDays</vt:lpstr>
      <vt:lpstr>MonthCrit</vt:lpstr>
      <vt:lpstr>PeriodSel</vt:lpstr>
      <vt:lpstr>ReportMonth</vt:lpstr>
      <vt:lpstr>ReportMonthName</vt:lpstr>
      <vt:lpstr>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Kamal</dc:creator>
  <cp:lastModifiedBy>Ibrahim, Kamal</cp:lastModifiedBy>
  <dcterms:created xsi:type="dcterms:W3CDTF">2015-06-05T18:17:20Z</dcterms:created>
  <dcterms:modified xsi:type="dcterms:W3CDTF">2026-10-14T06:09:59Z</dcterms:modified>
</cp:coreProperties>
</file>